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Formação Analista de Dados\1 - Excel para Análise de Dados\Projeto do Aluno\"/>
    </mc:Choice>
  </mc:AlternateContent>
  <xr:revisionPtr revIDLastSave="0" documentId="13_ncr:1_{C8419784-D2A3-479B-BDDC-40C168BA50EC}" xr6:coauthVersionLast="47" xr6:coauthVersionMax="47" xr10:uidLastSave="{00000000-0000-0000-0000-000000000000}"/>
  <bookViews>
    <workbookView xWindow="-120" yWindow="-120" windowWidth="20730" windowHeight="11160" xr2:uid="{C068CDC7-EB7E-42CB-9026-4EA50D227C6D}"/>
  </bookViews>
  <sheets>
    <sheet name="Dash_descritivo" sheetId="17" r:id="rId1"/>
    <sheet name="RFM_COHORT_PARETO" sheetId="18" r:id="rId2"/>
    <sheet name="Tabela_Total" sheetId="11" r:id="rId3"/>
    <sheet name="Análises_Descritivas" sheetId="16" r:id="rId4"/>
    <sheet name="Tabela_Segmentos_RFM" sheetId="12" r:id="rId5"/>
    <sheet name="Tabela_Dinâmica_RFM" sheetId="15" r:id="rId6"/>
    <sheet name="tabela_cohort" sheetId="6" r:id="rId7"/>
    <sheet name="Tabela_Dinâmica Cohort" sheetId="1" r:id="rId8"/>
  </sheets>
  <definedNames>
    <definedName name="_xlnm._FilterDatabase" localSheetId="6" hidden="1">tabela_cohort!$A$1:$E$9995</definedName>
    <definedName name="_xlnm._FilterDatabase" localSheetId="5" hidden="1">Tabela_Dinâmica_RFM!$F$16:$I$27</definedName>
    <definedName name="_xlnm._FilterDatabase" localSheetId="4" hidden="1">Tabela_Segmentos_RFM!$A$1:$I$795</definedName>
    <definedName name="_xlnm._FilterDatabase" localSheetId="2" hidden="1">Tabela_Total!$A$1:$T$9995</definedName>
    <definedName name="_xlchart.v1.4" hidden="1">Tabela_Dinâmica_RFM!$F$2:$G$12</definedName>
    <definedName name="_xlchart.v1.5" hidden="1">Tabela_Dinâmica_RFM!$H$1</definedName>
    <definedName name="_xlchart.v1.6" hidden="1">Tabela_Dinâmica_RFM!$H$2:$H$12</definedName>
    <definedName name="_xlchart.v5.0" hidden="1">Análises_Descritivas!$E$77</definedName>
    <definedName name="_xlchart.v5.1" hidden="1">Análises_Descritivas!$E$78:$E$127</definedName>
    <definedName name="_xlchart.v5.2" hidden="1">Análises_Descritivas!$F$77</definedName>
    <definedName name="_xlchart.v5.3" hidden="1">Análises_Descritivas!$F$78:$F$127</definedName>
    <definedName name="_xlcn.WorksheetConnection_cohortA1E99951" hidden="1">tabela_cohort!$A$1:$E$9995</definedName>
    <definedName name="_xlcn.WorksheetConnection_PA_Excel.xlsxEstado_vendas1" hidden="1">Estado_vendas[]</definedName>
    <definedName name="_xlcn.WorksheetConnection_Tabela_TotalA1T99951" hidden="1">Tabela_Total!$A$1:$T$9995</definedName>
    <definedName name="NativeTimeline_Order_Date">#N/A</definedName>
    <definedName name="Timeline_Order_Date">#N/A</definedName>
  </definedNames>
  <calcPr calcId="191029"/>
  <pivotCaches>
    <pivotCache cacheId="0" r:id="rId9"/>
    <pivotCache cacheId="1" r:id="rId10"/>
    <pivotCache cacheId="2" r:id="rId11"/>
    <pivotCache cacheId="63" r:id="rId12"/>
    <pivotCache cacheId="66" r:id="rId13"/>
    <pivotCache cacheId="69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6" r:id="rId15"/>
      </x15:timelineCachePivotCaches>
    </ext>
    <ext xmlns:x15="http://schemas.microsoft.com/office/spreadsheetml/2010/11/main" uri="{D0CA8CA8-9F24-4464-BF8E-62219DCF47F9}">
      <x15:timelineCacheRefs>
        <x15:timelineCacheRef r:id="rId16"/>
        <x15:timelineCacheRef r:id="rId17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 1" name="Intervalo 1" connection="WorksheetConnection_Tabela_Total!$A$1:$T$9995"/>
          <x15:modelTable id="Estado_vendas" name="Estado_vendas" connection="WorksheetConnection_PA_Excel.xlsx!Estado_vendas"/>
          <x15:modelTable id="Intervalo" name="Intervalo" connection="WorksheetConnection_cohort!$A$1:$E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8" i="16" l="1"/>
  <c r="C147" i="16"/>
  <c r="C146" i="16"/>
  <c r="C145" i="16"/>
  <c r="Y12" i="17"/>
  <c r="S12" i="17"/>
  <c r="C2" i="16"/>
  <c r="C3" i="16" s="1"/>
  <c r="C4" i="16" s="1"/>
  <c r="C5" i="16" s="1"/>
  <c r="A1" i="12" a="1"/>
  <c r="C642" i="12" s="1" a="1"/>
  <c r="C642" i="12" s="1"/>
  <c r="F12" i="17"/>
  <c r="L12" i="17"/>
  <c r="C2" i="12" l="1" a="1"/>
  <c r="C2" i="12" s="1"/>
  <c r="C789" i="12" a="1"/>
  <c r="C789" i="12" s="1"/>
  <c r="C785" i="12" a="1"/>
  <c r="C785" i="12" s="1"/>
  <c r="C781" i="12" a="1"/>
  <c r="C781" i="12" s="1"/>
  <c r="C778" i="12" a="1"/>
  <c r="C778" i="12" s="1"/>
  <c r="C771" i="12" a="1"/>
  <c r="C771" i="12" s="1"/>
  <c r="C767" i="12" a="1"/>
  <c r="C767" i="12" s="1"/>
  <c r="C763" i="12" a="1"/>
  <c r="C763" i="12" s="1"/>
  <c r="C759" i="12" a="1"/>
  <c r="C759" i="12" s="1"/>
  <c r="C755" i="12" a="1"/>
  <c r="C755" i="12" s="1"/>
  <c r="C751" i="12" a="1"/>
  <c r="C751" i="12" s="1"/>
  <c r="C747" i="12" a="1"/>
  <c r="C747" i="12" s="1"/>
  <c r="C743" i="12" a="1"/>
  <c r="C743" i="12" s="1"/>
  <c r="C739" i="12" a="1"/>
  <c r="C739" i="12" s="1"/>
  <c r="C735" i="12" a="1"/>
  <c r="C735" i="12" s="1"/>
  <c r="C731" i="12" a="1"/>
  <c r="C731" i="12" s="1"/>
  <c r="C727" i="12" a="1"/>
  <c r="C727" i="12" s="1"/>
  <c r="C723" i="12" a="1"/>
  <c r="C723" i="12" s="1"/>
  <c r="C719" i="12" a="1"/>
  <c r="C719" i="12" s="1"/>
  <c r="C715" i="12" a="1"/>
  <c r="C715" i="12" s="1"/>
  <c r="C711" i="12" a="1"/>
  <c r="C711" i="12" s="1"/>
  <c r="C707" i="12" a="1"/>
  <c r="C707" i="12" s="1"/>
  <c r="C703" i="12" a="1"/>
  <c r="C703" i="12" s="1"/>
  <c r="C699" i="12" a="1"/>
  <c r="C699" i="12" s="1"/>
  <c r="C695" i="12" a="1"/>
  <c r="C695" i="12" s="1"/>
  <c r="C691" i="12" a="1"/>
  <c r="C691" i="12" s="1"/>
  <c r="C687" i="12" a="1"/>
  <c r="C687" i="12" s="1"/>
  <c r="C683" i="12" a="1"/>
  <c r="C683" i="12" s="1"/>
  <c r="C679" i="12" a="1"/>
  <c r="C679" i="12" s="1"/>
  <c r="C675" i="12" a="1"/>
  <c r="C675" i="12" s="1"/>
  <c r="C671" i="12" a="1"/>
  <c r="C671" i="12" s="1"/>
  <c r="C667" i="12" a="1"/>
  <c r="C667" i="12" s="1"/>
  <c r="C663" i="12" a="1"/>
  <c r="C663" i="12" s="1"/>
  <c r="C659" i="12" a="1"/>
  <c r="C659" i="12" s="1"/>
  <c r="C655" i="12" a="1"/>
  <c r="C655" i="12" s="1"/>
  <c r="C651" i="12" a="1"/>
  <c r="C651" i="12" s="1"/>
  <c r="C643" i="12" a="1"/>
  <c r="C643" i="12" s="1"/>
  <c r="C792" i="12" a="1"/>
  <c r="C792" i="12" s="1"/>
  <c r="C791" i="12" a="1"/>
  <c r="C791" i="12" s="1"/>
  <c r="C788" i="12" a="1"/>
  <c r="C788" i="12" s="1"/>
  <c r="C784" i="12" a="1"/>
  <c r="C784" i="12" s="1"/>
  <c r="C780" i="12" a="1"/>
  <c r="C780" i="12" s="1"/>
  <c r="C777" i="12" a="1"/>
  <c r="C777" i="12" s="1"/>
  <c r="C774" i="12" a="1"/>
  <c r="C774" i="12" s="1"/>
  <c r="C770" i="12" a="1"/>
  <c r="C770" i="12" s="1"/>
  <c r="C766" i="12" a="1"/>
  <c r="C766" i="12" s="1"/>
  <c r="C762" i="12" a="1"/>
  <c r="C762" i="12" s="1"/>
  <c r="C758" i="12" a="1"/>
  <c r="C758" i="12" s="1"/>
  <c r="C754" i="12" a="1"/>
  <c r="C754" i="12" s="1"/>
  <c r="C750" i="12" a="1"/>
  <c r="C750" i="12" s="1"/>
  <c r="C746" i="12" a="1"/>
  <c r="C746" i="12" s="1"/>
  <c r="C742" i="12" a="1"/>
  <c r="C742" i="12" s="1"/>
  <c r="C738" i="12" a="1"/>
  <c r="C738" i="12" s="1"/>
  <c r="C734" i="12" a="1"/>
  <c r="C734" i="12" s="1"/>
  <c r="C730" i="12" a="1"/>
  <c r="C730" i="12" s="1"/>
  <c r="C726" i="12" a="1"/>
  <c r="C726" i="12" s="1"/>
  <c r="C722" i="12" a="1"/>
  <c r="C722" i="12" s="1"/>
  <c r="C718" i="12" a="1"/>
  <c r="C718" i="12" s="1"/>
  <c r="C714" i="12" a="1"/>
  <c r="C714" i="12" s="1"/>
  <c r="C710" i="12" a="1"/>
  <c r="C710" i="12" s="1"/>
  <c r="C706" i="12" a="1"/>
  <c r="C706" i="12" s="1"/>
  <c r="C702" i="12" a="1"/>
  <c r="C702" i="12" s="1"/>
  <c r="C698" i="12" a="1"/>
  <c r="C698" i="12" s="1"/>
  <c r="C694" i="12" a="1"/>
  <c r="C694" i="12" s="1"/>
  <c r="C690" i="12" a="1"/>
  <c r="C690" i="12" s="1"/>
  <c r="C686" i="12" a="1"/>
  <c r="C686" i="12" s="1"/>
  <c r="C682" i="12" a="1"/>
  <c r="C682" i="12" s="1"/>
  <c r="C678" i="12" a="1"/>
  <c r="C678" i="12" s="1"/>
  <c r="C674" i="12" a="1"/>
  <c r="C674" i="12" s="1"/>
  <c r="C670" i="12" a="1"/>
  <c r="C670" i="12" s="1"/>
  <c r="C666" i="12" a="1"/>
  <c r="C666" i="12" s="1"/>
  <c r="C662" i="12" a="1"/>
  <c r="C662" i="12" s="1"/>
  <c r="C658" i="12" a="1"/>
  <c r="C658" i="12" s="1"/>
  <c r="C654" i="12" a="1"/>
  <c r="C654" i="12" s="1"/>
  <c r="C650" i="12" a="1"/>
  <c r="C650" i="12" s="1"/>
  <c r="C308" i="12" a="1"/>
  <c r="C308" i="12" s="1"/>
  <c r="C323" i="12" a="1"/>
  <c r="C323" i="12" s="1"/>
  <c r="C330" i="12" a="1"/>
  <c r="C330" i="12" s="1"/>
  <c r="C334" i="12" a="1"/>
  <c r="C334" i="12" s="1"/>
  <c r="C338" i="12" a="1"/>
  <c r="C338" i="12" s="1"/>
  <c r="C342" i="12" a="1"/>
  <c r="C342" i="12" s="1"/>
  <c r="C346" i="12" a="1"/>
  <c r="C346" i="12" s="1"/>
  <c r="C350" i="12" a="1"/>
  <c r="C350" i="12" s="1"/>
  <c r="C354" i="12" a="1"/>
  <c r="C354" i="12" s="1"/>
  <c r="C361" i="12" a="1"/>
  <c r="C361" i="12" s="1"/>
  <c r="C365" i="12" a="1"/>
  <c r="C365" i="12" s="1"/>
  <c r="C368" i="12" a="1"/>
  <c r="C368" i="12" s="1"/>
  <c r="C372" i="12" a="1"/>
  <c r="C372" i="12" s="1"/>
  <c r="C376" i="12" a="1"/>
  <c r="C376" i="12" s="1"/>
  <c r="C380" i="12" a="1"/>
  <c r="C380" i="12" s="1"/>
  <c r="C384" i="12" a="1"/>
  <c r="C384" i="12" s="1"/>
  <c r="C388" i="12" a="1"/>
  <c r="C388" i="12" s="1"/>
  <c r="C392" i="12" a="1"/>
  <c r="C392" i="12" s="1"/>
  <c r="C396" i="12" a="1"/>
  <c r="C396" i="12" s="1"/>
  <c r="C400" i="12" a="1"/>
  <c r="C400" i="12" s="1"/>
  <c r="C404" i="12" a="1"/>
  <c r="C404" i="12" s="1"/>
  <c r="C408" i="12" a="1"/>
  <c r="C408" i="12" s="1"/>
  <c r="C412" i="12" a="1"/>
  <c r="C412" i="12" s="1"/>
  <c r="C416" i="12" a="1"/>
  <c r="C416" i="12" s="1"/>
  <c r="C423" i="12" a="1"/>
  <c r="C423" i="12" s="1"/>
  <c r="C427" i="12" a="1"/>
  <c r="C427" i="12" s="1"/>
  <c r="C430" i="12" a="1"/>
  <c r="C430" i="12" s="1"/>
  <c r="C434" i="12" a="1"/>
  <c r="C434" i="12" s="1"/>
  <c r="C438" i="12" a="1"/>
  <c r="C438" i="12" s="1"/>
  <c r="C442" i="12" a="1"/>
  <c r="C442" i="12" s="1"/>
  <c r="C446" i="12" a="1"/>
  <c r="C446" i="12" s="1"/>
  <c r="C450" i="12" a="1"/>
  <c r="C450" i="12" s="1"/>
  <c r="C454" i="12" a="1"/>
  <c r="C454" i="12" s="1"/>
  <c r="C458" i="12" a="1"/>
  <c r="C458" i="12" s="1"/>
  <c r="C461" i="12" a="1"/>
  <c r="C461" i="12" s="1"/>
  <c r="C465" i="12" a="1"/>
  <c r="C465" i="12" s="1"/>
  <c r="C469" i="12" a="1"/>
  <c r="C469" i="12" s="1"/>
  <c r="C473" i="12" a="1"/>
  <c r="C473" i="12" s="1"/>
  <c r="C477" i="12" a="1"/>
  <c r="C477" i="12" s="1"/>
  <c r="C481" i="12" a="1"/>
  <c r="C481" i="12" s="1"/>
  <c r="C484" i="12" a="1"/>
  <c r="C484" i="12" s="1"/>
  <c r="C488" i="12" a="1"/>
  <c r="C488" i="12" s="1"/>
  <c r="C492" i="12" a="1"/>
  <c r="C492" i="12" s="1"/>
  <c r="C496" i="12" a="1"/>
  <c r="C496" i="12" s="1"/>
  <c r="C500" i="12" a="1"/>
  <c r="C500" i="12" s="1"/>
  <c r="C504" i="12" a="1"/>
  <c r="C504" i="12" s="1"/>
  <c r="C508" i="12" a="1"/>
  <c r="C508" i="12" s="1"/>
  <c r="C512" i="12" a="1"/>
  <c r="C512" i="12" s="1"/>
  <c r="C516" i="12" a="1"/>
  <c r="C516" i="12" s="1"/>
  <c r="C520" i="12" a="1"/>
  <c r="C520" i="12" s="1"/>
  <c r="C527" i="12" a="1"/>
  <c r="C527" i="12" s="1"/>
  <c r="C531" i="12" a="1"/>
  <c r="C531" i="12" s="1"/>
  <c r="C535" i="12" a="1"/>
  <c r="C535" i="12" s="1"/>
  <c r="C539" i="12" a="1"/>
  <c r="C539" i="12" s="1"/>
  <c r="C543" i="12" a="1"/>
  <c r="C543" i="12" s="1"/>
  <c r="C547" i="12" a="1"/>
  <c r="C547" i="12" s="1"/>
  <c r="C551" i="12" a="1"/>
  <c r="C551" i="12" s="1"/>
  <c r="C555" i="12" a="1"/>
  <c r="C555" i="12" s="1"/>
  <c r="C558" i="12" a="1"/>
  <c r="C558" i="12" s="1"/>
  <c r="C562" i="12" a="1"/>
  <c r="C562" i="12" s="1"/>
  <c r="C566" i="12" a="1"/>
  <c r="C566" i="12" s="1"/>
  <c r="C570" i="12" a="1"/>
  <c r="C570" i="12" s="1"/>
  <c r="C574" i="12" a="1"/>
  <c r="C574" i="12" s="1"/>
  <c r="C578" i="12" a="1"/>
  <c r="C578" i="12" s="1"/>
  <c r="C582" i="12" a="1"/>
  <c r="C582" i="12" s="1"/>
  <c r="C586" i="12" a="1"/>
  <c r="C586" i="12" s="1"/>
  <c r="C593" i="12" a="1"/>
  <c r="C593" i="12" s="1"/>
  <c r="C597" i="12" a="1"/>
  <c r="C597" i="12" s="1"/>
  <c r="C601" i="12" a="1"/>
  <c r="C601" i="12" s="1"/>
  <c r="C605" i="12" a="1"/>
  <c r="C605" i="12" s="1"/>
  <c r="C609" i="12" a="1"/>
  <c r="C609" i="12" s="1"/>
  <c r="C613" i="12" a="1"/>
  <c r="C613" i="12" s="1"/>
  <c r="C617" i="12" a="1"/>
  <c r="C617" i="12" s="1"/>
  <c r="C621" i="12" a="1"/>
  <c r="C621" i="12" s="1"/>
  <c r="C624" i="12" a="1"/>
  <c r="C624" i="12" s="1"/>
  <c r="C628" i="12" a="1"/>
  <c r="C628" i="12" s="1"/>
  <c r="C632" i="12" a="1"/>
  <c r="C632" i="12" s="1"/>
  <c r="C636" i="12" a="1"/>
  <c r="C636" i="12" s="1"/>
  <c r="C640" i="12" a="1"/>
  <c r="C640" i="12" s="1"/>
  <c r="C644" i="12" a="1"/>
  <c r="C644" i="12" s="1"/>
  <c r="C648" i="12" a="1"/>
  <c r="C648" i="12" s="1"/>
  <c r="C311" i="12" a="1"/>
  <c r="C311" i="12" s="1"/>
  <c r="C324" i="12" a="1"/>
  <c r="C324" i="12" s="1"/>
  <c r="C331" i="12" a="1"/>
  <c r="C331" i="12" s="1"/>
  <c r="C335" i="12" a="1"/>
  <c r="C335" i="12" s="1"/>
  <c r="C339" i="12" a="1"/>
  <c r="C339" i="12" s="1"/>
  <c r="C343" i="12" a="1"/>
  <c r="C343" i="12" s="1"/>
  <c r="C347" i="12" a="1"/>
  <c r="C347" i="12" s="1"/>
  <c r="C351" i="12" a="1"/>
  <c r="C351" i="12" s="1"/>
  <c r="C355" i="12" a="1"/>
  <c r="C355" i="12" s="1"/>
  <c r="C358" i="12" a="1"/>
  <c r="C358" i="12" s="1"/>
  <c r="C362" i="12" a="1"/>
  <c r="C362" i="12" s="1"/>
  <c r="C369" i="12" a="1"/>
  <c r="C369" i="12" s="1"/>
  <c r="C373" i="12" a="1"/>
  <c r="C373" i="12" s="1"/>
  <c r="C377" i="12" a="1"/>
  <c r="C377" i="12" s="1"/>
  <c r="C381" i="12" a="1"/>
  <c r="C381" i="12" s="1"/>
  <c r="C385" i="12" a="1"/>
  <c r="C385" i="12" s="1"/>
  <c r="C389" i="12" a="1"/>
  <c r="C389" i="12" s="1"/>
  <c r="C393" i="12" a="1"/>
  <c r="C393" i="12" s="1"/>
  <c r="C397" i="12" a="1"/>
  <c r="C397" i="12" s="1"/>
  <c r="C401" i="12" a="1"/>
  <c r="C401" i="12" s="1"/>
  <c r="C405" i="12" a="1"/>
  <c r="C405" i="12" s="1"/>
  <c r="C409" i="12" a="1"/>
  <c r="C409" i="12" s="1"/>
  <c r="C413" i="12" a="1"/>
  <c r="C413" i="12" s="1"/>
  <c r="C417" i="12" a="1"/>
  <c r="C417" i="12" s="1"/>
  <c r="C420" i="12" a="1"/>
  <c r="C420" i="12" s="1"/>
  <c r="C424" i="12" a="1"/>
  <c r="C424" i="12" s="1"/>
  <c r="C431" i="12" a="1"/>
  <c r="C431" i="12" s="1"/>
  <c r="C435" i="12" a="1"/>
  <c r="C435" i="12" s="1"/>
  <c r="C439" i="12" a="1"/>
  <c r="C439" i="12" s="1"/>
  <c r="C443" i="12" a="1"/>
  <c r="C443" i="12" s="1"/>
  <c r="C447" i="12" a="1"/>
  <c r="C447" i="12" s="1"/>
  <c r="C451" i="12" a="1"/>
  <c r="C451" i="12" s="1"/>
  <c r="C455" i="12" a="1"/>
  <c r="C455" i="12" s="1"/>
  <c r="C459" i="12" a="1"/>
  <c r="C459" i="12" s="1"/>
  <c r="C462" i="12" a="1"/>
  <c r="C462" i="12" s="1"/>
  <c r="C466" i="12" a="1"/>
  <c r="C466" i="12" s="1"/>
  <c r="C470" i="12" a="1"/>
  <c r="C470" i="12" s="1"/>
  <c r="C474" i="12" a="1"/>
  <c r="C474" i="12" s="1"/>
  <c r="C478" i="12" a="1"/>
  <c r="C478" i="12" s="1"/>
  <c r="C482" i="12" a="1"/>
  <c r="C482" i="12" s="1"/>
  <c r="C485" i="12" a="1"/>
  <c r="C485" i="12" s="1"/>
  <c r="C489" i="12" a="1"/>
  <c r="C489" i="12" s="1"/>
  <c r="C493" i="12" a="1"/>
  <c r="C493" i="12" s="1"/>
  <c r="C497" i="12" a="1"/>
  <c r="C497" i="12" s="1"/>
  <c r="C501" i="12" a="1"/>
  <c r="C501" i="12" s="1"/>
  <c r="C505" i="12" a="1"/>
  <c r="C505" i="12" s="1"/>
  <c r="C509" i="12" a="1"/>
  <c r="C509" i="12" s="1"/>
  <c r="C513" i="12" a="1"/>
  <c r="C513" i="12" s="1"/>
  <c r="C517" i="12" a="1"/>
  <c r="C517" i="12" s="1"/>
  <c r="C521" i="12" a="1"/>
  <c r="C521" i="12" s="1"/>
  <c r="C524" i="12" a="1"/>
  <c r="C524" i="12" s="1"/>
  <c r="C528" i="12" a="1"/>
  <c r="C528" i="12" s="1"/>
  <c r="C532" i="12" a="1"/>
  <c r="C532" i="12" s="1"/>
  <c r="C536" i="12" a="1"/>
  <c r="C536" i="12" s="1"/>
  <c r="C540" i="12" a="1"/>
  <c r="C540" i="12" s="1"/>
  <c r="C544" i="12" a="1"/>
  <c r="C544" i="12" s="1"/>
  <c r="C548" i="12" a="1"/>
  <c r="C548" i="12" s="1"/>
  <c r="C552" i="12" a="1"/>
  <c r="C552" i="12" s="1"/>
  <c r="C556" i="12" a="1"/>
  <c r="C556" i="12" s="1"/>
  <c r="C559" i="12" a="1"/>
  <c r="C559" i="12" s="1"/>
  <c r="C563" i="12" a="1"/>
  <c r="C563" i="12" s="1"/>
  <c r="C567" i="12" a="1"/>
  <c r="C567" i="12" s="1"/>
  <c r="C571" i="12" a="1"/>
  <c r="C571" i="12" s="1"/>
  <c r="C575" i="12" a="1"/>
  <c r="C575" i="12" s="1"/>
  <c r="C579" i="12" a="1"/>
  <c r="C579" i="12" s="1"/>
  <c r="C583" i="12" a="1"/>
  <c r="C583" i="12" s="1"/>
  <c r="C587" i="12" a="1"/>
  <c r="C587" i="12" s="1"/>
  <c r="C590" i="12" a="1"/>
  <c r="C590" i="12" s="1"/>
  <c r="C594" i="12" a="1"/>
  <c r="C594" i="12" s="1"/>
  <c r="C598" i="12" a="1"/>
  <c r="C598" i="12" s="1"/>
  <c r="C602" i="12" a="1"/>
  <c r="C602" i="12" s="1"/>
  <c r="C606" i="12" a="1"/>
  <c r="C606" i="12" s="1"/>
  <c r="C610" i="12" a="1"/>
  <c r="C610" i="12" s="1"/>
  <c r="C614" i="12" a="1"/>
  <c r="C614" i="12" s="1"/>
  <c r="C618" i="12" a="1"/>
  <c r="C618" i="12" s="1"/>
  <c r="C625" i="12" a="1"/>
  <c r="C625" i="12" s="1"/>
  <c r="C629" i="12" a="1"/>
  <c r="C629" i="12" s="1"/>
  <c r="C633" i="12" a="1"/>
  <c r="C633" i="12" s="1"/>
  <c r="C637" i="12" a="1"/>
  <c r="C637" i="12" s="1"/>
  <c r="C641" i="12" a="1"/>
  <c r="C641" i="12" s="1"/>
  <c r="C645" i="12" a="1"/>
  <c r="C645" i="12" s="1"/>
  <c r="C649" i="12" a="1"/>
  <c r="C649" i="12" s="1"/>
  <c r="C315" i="12" a="1"/>
  <c r="C315" i="12" s="1"/>
  <c r="C326" i="12" a="1"/>
  <c r="C326" i="12" s="1"/>
  <c r="C332" i="12" a="1"/>
  <c r="C332" i="12" s="1"/>
  <c r="C336" i="12" a="1"/>
  <c r="C336" i="12" s="1"/>
  <c r="C340" i="12" a="1"/>
  <c r="C340" i="12" s="1"/>
  <c r="C344" i="12" a="1"/>
  <c r="C344" i="12" s="1"/>
  <c r="C348" i="12" a="1"/>
  <c r="C348" i="12" s="1"/>
  <c r="C352" i="12" a="1"/>
  <c r="C352" i="12" s="1"/>
  <c r="C356" i="12" a="1"/>
  <c r="C356" i="12" s="1"/>
  <c r="C359" i="12" a="1"/>
  <c r="C359" i="12" s="1"/>
  <c r="C363" i="12" a="1"/>
  <c r="C363" i="12" s="1"/>
  <c r="C366" i="12" a="1"/>
  <c r="C366" i="12" s="1"/>
  <c r="C370" i="12" a="1"/>
  <c r="C370" i="12" s="1"/>
  <c r="C374" i="12" a="1"/>
  <c r="C374" i="12" s="1"/>
  <c r="C378" i="12" a="1"/>
  <c r="C378" i="12" s="1"/>
  <c r="C382" i="12" a="1"/>
  <c r="C382" i="12" s="1"/>
  <c r="C386" i="12" a="1"/>
  <c r="C386" i="12" s="1"/>
  <c r="C390" i="12" a="1"/>
  <c r="C390" i="12" s="1"/>
  <c r="C394" i="12" a="1"/>
  <c r="C394" i="12" s="1"/>
  <c r="C398" i="12" a="1"/>
  <c r="C398" i="12" s="1"/>
  <c r="C402" i="12" a="1"/>
  <c r="C402" i="12" s="1"/>
  <c r="C406" i="12" a="1"/>
  <c r="C406" i="12" s="1"/>
  <c r="C410" i="12" a="1"/>
  <c r="C410" i="12" s="1"/>
  <c r="C414" i="12" a="1"/>
  <c r="C414" i="12" s="1"/>
  <c r="C418" i="12" a="1"/>
  <c r="C418" i="12" s="1"/>
  <c r="C421" i="12" a="1"/>
  <c r="C421" i="12" s="1"/>
  <c r="C425" i="12" a="1"/>
  <c r="C425" i="12" s="1"/>
  <c r="C428" i="12" a="1"/>
  <c r="C428" i="12" s="1"/>
  <c r="C432" i="12" a="1"/>
  <c r="C432" i="12" s="1"/>
  <c r="C436" i="12" a="1"/>
  <c r="C436" i="12" s="1"/>
  <c r="C440" i="12" a="1"/>
  <c r="C440" i="12" s="1"/>
  <c r="C444" i="12" a="1"/>
  <c r="C444" i="12" s="1"/>
  <c r="C448" i="12" a="1"/>
  <c r="C448" i="12" s="1"/>
  <c r="C452" i="12" a="1"/>
  <c r="C452" i="12" s="1"/>
  <c r="C456" i="12" a="1"/>
  <c r="C456" i="12" s="1"/>
  <c r="C463" i="12" a="1"/>
  <c r="C463" i="12" s="1"/>
  <c r="C467" i="12" a="1"/>
  <c r="C467" i="12" s="1"/>
  <c r="C471" i="12" a="1"/>
  <c r="C471" i="12" s="1"/>
  <c r="C475" i="12" a="1"/>
  <c r="C475" i="12" s="1"/>
  <c r="C479" i="12" a="1"/>
  <c r="C479" i="12" s="1"/>
  <c r="C483" i="12" a="1"/>
  <c r="C483" i="12" s="1"/>
  <c r="C486" i="12" a="1"/>
  <c r="C486" i="12" s="1"/>
  <c r="C490" i="12" a="1"/>
  <c r="C490" i="12" s="1"/>
  <c r="C494" i="12" a="1"/>
  <c r="C494" i="12" s="1"/>
  <c r="C498" i="12" a="1"/>
  <c r="C498" i="12" s="1"/>
  <c r="C502" i="12" a="1"/>
  <c r="C502" i="12" s="1"/>
  <c r="C506" i="12" a="1"/>
  <c r="C506" i="12" s="1"/>
  <c r="C510" i="12" a="1"/>
  <c r="C510" i="12" s="1"/>
  <c r="C514" i="12" a="1"/>
  <c r="C514" i="12" s="1"/>
  <c r="C518" i="12" a="1"/>
  <c r="C518" i="12" s="1"/>
  <c r="C522" i="12" a="1"/>
  <c r="C522" i="12" s="1"/>
  <c r="C525" i="12" a="1"/>
  <c r="C525" i="12" s="1"/>
  <c r="C529" i="12" a="1"/>
  <c r="C529" i="12" s="1"/>
  <c r="C533" i="12" a="1"/>
  <c r="C533" i="12" s="1"/>
  <c r="C537" i="12" a="1"/>
  <c r="C537" i="12" s="1"/>
  <c r="C541" i="12" a="1"/>
  <c r="C541" i="12" s="1"/>
  <c r="C545" i="12" a="1"/>
  <c r="C545" i="12" s="1"/>
  <c r="C549" i="12" a="1"/>
  <c r="C549" i="12" s="1"/>
  <c r="C553" i="12" a="1"/>
  <c r="C553" i="12" s="1"/>
  <c r="C557" i="12" a="1"/>
  <c r="C557" i="12" s="1"/>
  <c r="C560" i="12" a="1"/>
  <c r="C560" i="12" s="1"/>
  <c r="C564" i="12" a="1"/>
  <c r="C564" i="12" s="1"/>
  <c r="C568" i="12" a="1"/>
  <c r="C568" i="12" s="1"/>
  <c r="C572" i="12" a="1"/>
  <c r="C572" i="12" s="1"/>
  <c r="C576" i="12" a="1"/>
  <c r="C576" i="12" s="1"/>
  <c r="C580" i="12" a="1"/>
  <c r="C580" i="12" s="1"/>
  <c r="C584" i="12" a="1"/>
  <c r="C584" i="12" s="1"/>
  <c r="C588" i="12" a="1"/>
  <c r="C588" i="12" s="1"/>
  <c r="C591" i="12" a="1"/>
  <c r="C591" i="12" s="1"/>
  <c r="C595" i="12" a="1"/>
  <c r="C595" i="12" s="1"/>
  <c r="C599" i="12" a="1"/>
  <c r="C599" i="12" s="1"/>
  <c r="C603" i="12" a="1"/>
  <c r="C603" i="12" s="1"/>
  <c r="C607" i="12" a="1"/>
  <c r="C607" i="12" s="1"/>
  <c r="C611" i="12" a="1"/>
  <c r="C611" i="12" s="1"/>
  <c r="C615" i="12" a="1"/>
  <c r="C615" i="12" s="1"/>
  <c r="C619" i="12" a="1"/>
  <c r="C619" i="12" s="1"/>
  <c r="C622" i="12" a="1"/>
  <c r="C622" i="12" s="1"/>
  <c r="C626" i="12" a="1"/>
  <c r="C626" i="12" s="1"/>
  <c r="C630" i="12" a="1"/>
  <c r="C630" i="12" s="1"/>
  <c r="C634" i="12" a="1"/>
  <c r="C634" i="12" s="1"/>
  <c r="C319" i="12" a="1"/>
  <c r="C319" i="12" s="1"/>
  <c r="C327" i="12" a="1"/>
  <c r="C327" i="12" s="1"/>
  <c r="C333" i="12" a="1"/>
  <c r="C333" i="12" s="1"/>
  <c r="C337" i="12" a="1"/>
  <c r="C337" i="12" s="1"/>
  <c r="C341" i="12" a="1"/>
  <c r="C341" i="12" s="1"/>
  <c r="C345" i="12" a="1"/>
  <c r="C345" i="12" s="1"/>
  <c r="C349" i="12" a="1"/>
  <c r="C349" i="12" s="1"/>
  <c r="C353" i="12" a="1"/>
  <c r="C353" i="12" s="1"/>
  <c r="C357" i="12" a="1"/>
  <c r="C357" i="12" s="1"/>
  <c r="C360" i="12" a="1"/>
  <c r="C360" i="12" s="1"/>
  <c r="C364" i="12" a="1"/>
  <c r="C364" i="12" s="1"/>
  <c r="C367" i="12" a="1"/>
  <c r="C367" i="12" s="1"/>
  <c r="C371" i="12" a="1"/>
  <c r="C371" i="12" s="1"/>
  <c r="C375" i="12" a="1"/>
  <c r="C375" i="12" s="1"/>
  <c r="C379" i="12" a="1"/>
  <c r="C379" i="12" s="1"/>
  <c r="C383" i="12" a="1"/>
  <c r="C383" i="12" s="1"/>
  <c r="C387" i="12" a="1"/>
  <c r="C387" i="12" s="1"/>
  <c r="C391" i="12" a="1"/>
  <c r="C391" i="12" s="1"/>
  <c r="C395" i="12" a="1"/>
  <c r="C395" i="12" s="1"/>
  <c r="C399" i="12" a="1"/>
  <c r="C399" i="12" s="1"/>
  <c r="C403" i="12" a="1"/>
  <c r="C403" i="12" s="1"/>
  <c r="C407" i="12" a="1"/>
  <c r="C407" i="12" s="1"/>
  <c r="C411" i="12" a="1"/>
  <c r="C411" i="12" s="1"/>
  <c r="C415" i="12" a="1"/>
  <c r="C415" i="12" s="1"/>
  <c r="C419" i="12" a="1"/>
  <c r="C419" i="12" s="1"/>
  <c r="C422" i="12" a="1"/>
  <c r="C422" i="12" s="1"/>
  <c r="C426" i="12" a="1"/>
  <c r="C426" i="12" s="1"/>
  <c r="C429" i="12" a="1"/>
  <c r="C429" i="12" s="1"/>
  <c r="C433" i="12" a="1"/>
  <c r="C433" i="12" s="1"/>
  <c r="C437" i="12" a="1"/>
  <c r="C437" i="12" s="1"/>
  <c r="C441" i="12" a="1"/>
  <c r="C441" i="12" s="1"/>
  <c r="C445" i="12" a="1"/>
  <c r="C445" i="12" s="1"/>
  <c r="C449" i="12" a="1"/>
  <c r="C449" i="12" s="1"/>
  <c r="C453" i="12" a="1"/>
  <c r="C453" i="12" s="1"/>
  <c r="C457" i="12" a="1"/>
  <c r="C457" i="12" s="1"/>
  <c r="C460" i="12" a="1"/>
  <c r="C460" i="12" s="1"/>
  <c r="C464" i="12" a="1"/>
  <c r="C464" i="12" s="1"/>
  <c r="C468" i="12" a="1"/>
  <c r="C468" i="12" s="1"/>
  <c r="C472" i="12" a="1"/>
  <c r="C472" i="12" s="1"/>
  <c r="C476" i="12" a="1"/>
  <c r="C476" i="12" s="1"/>
  <c r="C480" i="12" a="1"/>
  <c r="C480" i="12" s="1"/>
  <c r="C487" i="12" a="1"/>
  <c r="C487" i="12" s="1"/>
  <c r="C491" i="12" a="1"/>
  <c r="C491" i="12" s="1"/>
  <c r="C495" i="12" a="1"/>
  <c r="C495" i="12" s="1"/>
  <c r="C499" i="12" a="1"/>
  <c r="C499" i="12" s="1"/>
  <c r="C503" i="12" a="1"/>
  <c r="C503" i="12" s="1"/>
  <c r="C507" i="12" a="1"/>
  <c r="C507" i="12" s="1"/>
  <c r="C511" i="12" a="1"/>
  <c r="C511" i="12" s="1"/>
  <c r="C515" i="12" a="1"/>
  <c r="C515" i="12" s="1"/>
  <c r="C519" i="12" a="1"/>
  <c r="C519" i="12" s="1"/>
  <c r="C523" i="12" a="1"/>
  <c r="C523" i="12" s="1"/>
  <c r="C526" i="12" a="1"/>
  <c r="C526" i="12" s="1"/>
  <c r="C530" i="12" a="1"/>
  <c r="C530" i="12" s="1"/>
  <c r="C534" i="12" a="1"/>
  <c r="C534" i="12" s="1"/>
  <c r="C538" i="12" a="1"/>
  <c r="C538" i="12" s="1"/>
  <c r="C542" i="12" a="1"/>
  <c r="C542" i="12" s="1"/>
  <c r="C546" i="12" a="1"/>
  <c r="C546" i="12" s="1"/>
  <c r="C550" i="12" a="1"/>
  <c r="C550" i="12" s="1"/>
  <c r="C554" i="12" a="1"/>
  <c r="C554" i="12" s="1"/>
  <c r="C561" i="12" a="1"/>
  <c r="C561" i="12" s="1"/>
  <c r="C565" i="12" a="1"/>
  <c r="C565" i="12" s="1"/>
  <c r="C569" i="12" a="1"/>
  <c r="C569" i="12" s="1"/>
  <c r="C573" i="12" a="1"/>
  <c r="C573" i="12" s="1"/>
  <c r="C577" i="12" a="1"/>
  <c r="C577" i="12" s="1"/>
  <c r="C581" i="12" a="1"/>
  <c r="C581" i="12" s="1"/>
  <c r="C585" i="12" a="1"/>
  <c r="C585" i="12" s="1"/>
  <c r="C589" i="12" a="1"/>
  <c r="C589" i="12" s="1"/>
  <c r="C592" i="12" a="1"/>
  <c r="C592" i="12" s="1"/>
  <c r="C596" i="12" a="1"/>
  <c r="C596" i="12" s="1"/>
  <c r="C600" i="12" a="1"/>
  <c r="C600" i="12" s="1"/>
  <c r="C604" i="12" a="1"/>
  <c r="C604" i="12" s="1"/>
  <c r="C608" i="12" a="1"/>
  <c r="C608" i="12" s="1"/>
  <c r="C612" i="12" a="1"/>
  <c r="C612" i="12" s="1"/>
  <c r="C616" i="12" a="1"/>
  <c r="C616" i="12" s="1"/>
  <c r="C620" i="12" a="1"/>
  <c r="C620" i="12" s="1"/>
  <c r="C623" i="12" a="1"/>
  <c r="C623" i="12" s="1"/>
  <c r="C627" i="12" a="1"/>
  <c r="C627" i="12" s="1"/>
  <c r="C631" i="12" a="1"/>
  <c r="C631" i="12" s="1"/>
  <c r="C635" i="12" a="1"/>
  <c r="C635" i="12" s="1"/>
  <c r="C794" i="12" a="1"/>
  <c r="C794" i="12" s="1"/>
  <c r="C787" i="12" a="1"/>
  <c r="C787" i="12" s="1"/>
  <c r="C783" i="12" a="1"/>
  <c r="C783" i="12" s="1"/>
  <c r="C779" i="12" a="1"/>
  <c r="C779" i="12" s="1"/>
  <c r="C776" i="12" a="1"/>
  <c r="C776" i="12" s="1"/>
  <c r="C773" i="12" a="1"/>
  <c r="C773" i="12" s="1"/>
  <c r="C769" i="12" a="1"/>
  <c r="C769" i="12" s="1"/>
  <c r="C765" i="12" a="1"/>
  <c r="C765" i="12" s="1"/>
  <c r="C761" i="12" a="1"/>
  <c r="C761" i="12" s="1"/>
  <c r="C757" i="12" a="1"/>
  <c r="C757" i="12" s="1"/>
  <c r="C753" i="12" a="1"/>
  <c r="C753" i="12" s="1"/>
  <c r="C749" i="12" a="1"/>
  <c r="C749" i="12" s="1"/>
  <c r="C745" i="12" a="1"/>
  <c r="C745" i="12" s="1"/>
  <c r="C741" i="12" a="1"/>
  <c r="C741" i="12" s="1"/>
  <c r="C737" i="12" a="1"/>
  <c r="C737" i="12" s="1"/>
  <c r="C733" i="12" a="1"/>
  <c r="C733" i="12" s="1"/>
  <c r="C729" i="12" a="1"/>
  <c r="C729" i="12" s="1"/>
  <c r="C725" i="12" a="1"/>
  <c r="C725" i="12" s="1"/>
  <c r="C721" i="12" a="1"/>
  <c r="C721" i="12" s="1"/>
  <c r="C717" i="12" a="1"/>
  <c r="C717" i="12" s="1"/>
  <c r="C713" i="12" a="1"/>
  <c r="C713" i="12" s="1"/>
  <c r="C709" i="12" a="1"/>
  <c r="C709" i="12" s="1"/>
  <c r="C705" i="12" a="1"/>
  <c r="C705" i="12" s="1"/>
  <c r="C701" i="12" a="1"/>
  <c r="C701" i="12" s="1"/>
  <c r="C697" i="12" a="1"/>
  <c r="C697" i="12" s="1"/>
  <c r="C693" i="12" a="1"/>
  <c r="C693" i="12" s="1"/>
  <c r="C689" i="12" a="1"/>
  <c r="C689" i="12" s="1"/>
  <c r="C685" i="12" a="1"/>
  <c r="C685" i="12" s="1"/>
  <c r="C681" i="12" a="1"/>
  <c r="C681" i="12" s="1"/>
  <c r="C677" i="12" a="1"/>
  <c r="C677" i="12" s="1"/>
  <c r="C673" i="12" a="1"/>
  <c r="C673" i="12" s="1"/>
  <c r="C669" i="12" a="1"/>
  <c r="C669" i="12" s="1"/>
  <c r="C665" i="12" a="1"/>
  <c r="C665" i="12" s="1"/>
  <c r="C661" i="12" a="1"/>
  <c r="C661" i="12" s="1"/>
  <c r="C657" i="12" a="1"/>
  <c r="C657" i="12" s="1"/>
  <c r="C653" i="12" a="1"/>
  <c r="C653" i="12" s="1"/>
  <c r="C647" i="12" a="1"/>
  <c r="C647" i="12" s="1"/>
  <c r="C639" i="12" a="1"/>
  <c r="C639" i="12" s="1"/>
  <c r="C793" i="12" a="1"/>
  <c r="C793" i="12" s="1"/>
  <c r="C790" i="12" a="1"/>
  <c r="C790" i="12" s="1"/>
  <c r="C786" i="12" a="1"/>
  <c r="C786" i="12" s="1"/>
  <c r="C782" i="12" a="1"/>
  <c r="C782" i="12" s="1"/>
  <c r="C775" i="12" a="1"/>
  <c r="C775" i="12" s="1"/>
  <c r="C772" i="12" a="1"/>
  <c r="C772" i="12" s="1"/>
  <c r="C768" i="12" a="1"/>
  <c r="C768" i="12" s="1"/>
  <c r="C764" i="12" a="1"/>
  <c r="C764" i="12" s="1"/>
  <c r="C760" i="12" a="1"/>
  <c r="C760" i="12" s="1"/>
  <c r="C756" i="12" a="1"/>
  <c r="C756" i="12" s="1"/>
  <c r="C752" i="12" a="1"/>
  <c r="C752" i="12" s="1"/>
  <c r="C748" i="12" a="1"/>
  <c r="C748" i="12" s="1"/>
  <c r="C744" i="12" a="1"/>
  <c r="C744" i="12" s="1"/>
  <c r="C740" i="12" a="1"/>
  <c r="C740" i="12" s="1"/>
  <c r="C736" i="12" a="1"/>
  <c r="C736" i="12" s="1"/>
  <c r="C732" i="12" a="1"/>
  <c r="C732" i="12" s="1"/>
  <c r="C728" i="12" a="1"/>
  <c r="C728" i="12" s="1"/>
  <c r="C724" i="12" a="1"/>
  <c r="C724" i="12" s="1"/>
  <c r="C720" i="12" a="1"/>
  <c r="C720" i="12" s="1"/>
  <c r="C716" i="12" a="1"/>
  <c r="C716" i="12" s="1"/>
  <c r="C712" i="12" a="1"/>
  <c r="C712" i="12" s="1"/>
  <c r="C708" i="12" a="1"/>
  <c r="C708" i="12" s="1"/>
  <c r="C704" i="12" a="1"/>
  <c r="C704" i="12" s="1"/>
  <c r="C700" i="12" a="1"/>
  <c r="C700" i="12" s="1"/>
  <c r="C696" i="12" a="1"/>
  <c r="C696" i="12" s="1"/>
  <c r="C692" i="12" a="1"/>
  <c r="C692" i="12" s="1"/>
  <c r="C688" i="12" a="1"/>
  <c r="C688" i="12" s="1"/>
  <c r="C684" i="12" a="1"/>
  <c r="C684" i="12" s="1"/>
  <c r="C680" i="12" a="1"/>
  <c r="C680" i="12" s="1"/>
  <c r="C676" i="12" a="1"/>
  <c r="C676" i="12" s="1"/>
  <c r="C672" i="12" a="1"/>
  <c r="C672" i="12" s="1"/>
  <c r="C668" i="12" a="1"/>
  <c r="C668" i="12" s="1"/>
  <c r="C664" i="12" a="1"/>
  <c r="C664" i="12" s="1"/>
  <c r="C660" i="12" a="1"/>
  <c r="C660" i="12" s="1"/>
  <c r="C656" i="12" a="1"/>
  <c r="C656" i="12" s="1"/>
  <c r="C652" i="12" a="1"/>
  <c r="C652" i="12" s="1"/>
  <c r="C646" i="12" a="1"/>
  <c r="C646" i="12" s="1"/>
  <c r="C638" i="12" a="1"/>
  <c r="C638" i="12" s="1"/>
  <c r="D3" i="12"/>
  <c r="C3" i="12" a="1"/>
  <c r="C3" i="12" s="1"/>
  <c r="C7" i="12" a="1"/>
  <c r="C7" i="12" s="1"/>
  <c r="C11" i="12" a="1"/>
  <c r="C11" i="12" s="1"/>
  <c r="C15" i="12" a="1"/>
  <c r="C15" i="12" s="1"/>
  <c r="C19" i="12" a="1"/>
  <c r="C19" i="12" s="1"/>
  <c r="C23" i="12" a="1"/>
  <c r="C23" i="12" s="1"/>
  <c r="C27" i="12" a="1"/>
  <c r="C27" i="12" s="1"/>
  <c r="C31" i="12" a="1"/>
  <c r="C31" i="12" s="1"/>
  <c r="C35" i="12" a="1"/>
  <c r="C35" i="12" s="1"/>
  <c r="C39" i="12" a="1"/>
  <c r="C39" i="12" s="1"/>
  <c r="C43" i="12" a="1"/>
  <c r="C43" i="12" s="1"/>
  <c r="C47" i="12" a="1"/>
  <c r="C47" i="12" s="1"/>
  <c r="C51" i="12" a="1"/>
  <c r="C51" i="12" s="1"/>
  <c r="C55" i="12" a="1"/>
  <c r="C55" i="12" s="1"/>
  <c r="C59" i="12" a="1"/>
  <c r="C59" i="12" s="1"/>
  <c r="C63" i="12" a="1"/>
  <c r="C63" i="12" s="1"/>
  <c r="C67" i="12" a="1"/>
  <c r="C67" i="12" s="1"/>
  <c r="C71" i="12" a="1"/>
  <c r="C71" i="12" s="1"/>
  <c r="C75" i="12" a="1"/>
  <c r="C75" i="12" s="1"/>
  <c r="C79" i="12" a="1"/>
  <c r="C79" i="12" s="1"/>
  <c r="C83" i="12" a="1"/>
  <c r="C83" i="12" s="1"/>
  <c r="C86" i="12" a="1"/>
  <c r="C86" i="12" s="1"/>
  <c r="C90" i="12" a="1"/>
  <c r="C90" i="12" s="1"/>
  <c r="C94" i="12" a="1"/>
  <c r="C94" i="12" s="1"/>
  <c r="C98" i="12" a="1"/>
  <c r="C98" i="12" s="1"/>
  <c r="C102" i="12" a="1"/>
  <c r="C102" i="12" s="1"/>
  <c r="C106" i="12" a="1"/>
  <c r="C106" i="12" s="1"/>
  <c r="C109" i="12" a="1"/>
  <c r="C109" i="12" s="1"/>
  <c r="C116" i="12" a="1"/>
  <c r="C116" i="12" s="1"/>
  <c r="C120" i="12" a="1"/>
  <c r="C120" i="12" s="1"/>
  <c r="C124" i="12" a="1"/>
  <c r="C124" i="12" s="1"/>
  <c r="C128" i="12" a="1"/>
  <c r="C128" i="12" s="1"/>
  <c r="C131" i="12" a="1"/>
  <c r="C131" i="12" s="1"/>
  <c r="C135" i="12" a="1"/>
  <c r="C135" i="12" s="1"/>
  <c r="C139" i="12" a="1"/>
  <c r="C139" i="12" s="1"/>
  <c r="C142" i="12" a="1"/>
  <c r="C142" i="12" s="1"/>
  <c r="C145" i="12" a="1"/>
  <c r="C145" i="12" s="1"/>
  <c r="C149" i="12" a="1"/>
  <c r="C149" i="12" s="1"/>
  <c r="C153" i="12" a="1"/>
  <c r="C153" i="12" s="1"/>
  <c r="C156" i="12" a="1"/>
  <c r="C156" i="12" s="1"/>
  <c r="C160" i="12" a="1"/>
  <c r="C160" i="12" s="1"/>
  <c r="C164" i="12" a="1"/>
  <c r="C164" i="12" s="1"/>
  <c r="C168" i="12" a="1"/>
  <c r="C168" i="12" s="1"/>
  <c r="C172" i="12" a="1"/>
  <c r="C172" i="12" s="1"/>
  <c r="C175" i="12" a="1"/>
  <c r="C175" i="12" s="1"/>
  <c r="C179" i="12" a="1"/>
  <c r="C179" i="12" s="1"/>
  <c r="C183" i="12" a="1"/>
  <c r="C183" i="12" s="1"/>
  <c r="C187" i="12" a="1"/>
  <c r="C187" i="12" s="1"/>
  <c r="C191" i="12" a="1"/>
  <c r="C191" i="12" s="1"/>
  <c r="C195" i="12" a="1"/>
  <c r="C195" i="12" s="1"/>
  <c r="C199" i="12" a="1"/>
  <c r="C199" i="12" s="1"/>
  <c r="C203" i="12" a="1"/>
  <c r="C203" i="12" s="1"/>
  <c r="C206" i="12" a="1"/>
  <c r="C206" i="12" s="1"/>
  <c r="C210" i="12" a="1"/>
  <c r="C210" i="12" s="1"/>
  <c r="C214" i="12" a="1"/>
  <c r="C214" i="12" s="1"/>
  <c r="C218" i="12" a="1"/>
  <c r="C218" i="12" s="1"/>
  <c r="C222" i="12" a="1"/>
  <c r="C222" i="12" s="1"/>
  <c r="C226" i="12" a="1"/>
  <c r="C226" i="12" s="1"/>
  <c r="C230" i="12" a="1"/>
  <c r="C230" i="12" s="1"/>
  <c r="C234" i="12" a="1"/>
  <c r="C234" i="12" s="1"/>
  <c r="C238" i="12" a="1"/>
  <c r="C238" i="12" s="1"/>
  <c r="C242" i="12" a="1"/>
  <c r="C242" i="12" s="1"/>
  <c r="C249" i="12" a="1"/>
  <c r="C249" i="12" s="1"/>
  <c r="C253" i="12" a="1"/>
  <c r="C253" i="12" s="1"/>
  <c r="C257" i="12" a="1"/>
  <c r="C257" i="12" s="1"/>
  <c r="C261" i="12" a="1"/>
  <c r="C261" i="12" s="1"/>
  <c r="C265" i="12" a="1"/>
  <c r="C265" i="12" s="1"/>
  <c r="C269" i="12" a="1"/>
  <c r="C269" i="12" s="1"/>
  <c r="C272" i="12" a="1"/>
  <c r="C272" i="12" s="1"/>
  <c r="C276" i="12" a="1"/>
  <c r="C276" i="12" s="1"/>
  <c r="C280" i="12" a="1"/>
  <c r="C280" i="12" s="1"/>
  <c r="C284" i="12" a="1"/>
  <c r="C284" i="12" s="1"/>
  <c r="C288" i="12" a="1"/>
  <c r="C288" i="12" s="1"/>
  <c r="C292" i="12" a="1"/>
  <c r="C292" i="12" s="1"/>
  <c r="C296" i="12" a="1"/>
  <c r="C296" i="12" s="1"/>
  <c r="C300" i="12" a="1"/>
  <c r="C300" i="12" s="1"/>
  <c r="C304" i="12" a="1"/>
  <c r="C304" i="12" s="1"/>
  <c r="C4" i="12" a="1"/>
  <c r="C4" i="12" s="1"/>
  <c r="C8" i="12" a="1"/>
  <c r="C8" i="12" s="1"/>
  <c r="C12" i="12" a="1"/>
  <c r="C12" i="12" s="1"/>
  <c r="C16" i="12" a="1"/>
  <c r="C16" i="12" s="1"/>
  <c r="C20" i="12" a="1"/>
  <c r="C20" i="12" s="1"/>
  <c r="C24" i="12" a="1"/>
  <c r="C24" i="12" s="1"/>
  <c r="C28" i="12" a="1"/>
  <c r="C28" i="12" s="1"/>
  <c r="C32" i="12" a="1"/>
  <c r="C32" i="12" s="1"/>
  <c r="C36" i="12" a="1"/>
  <c r="C36" i="12" s="1"/>
  <c r="C40" i="12" a="1"/>
  <c r="C40" i="12" s="1"/>
  <c r="C44" i="12" a="1"/>
  <c r="C44" i="12" s="1"/>
  <c r="C48" i="12" a="1"/>
  <c r="C48" i="12" s="1"/>
  <c r="C52" i="12" a="1"/>
  <c r="C52" i="12" s="1"/>
  <c r="C56" i="12" a="1"/>
  <c r="C56" i="12" s="1"/>
  <c r="C60" i="12" a="1"/>
  <c r="C60" i="12" s="1"/>
  <c r="C64" i="12" a="1"/>
  <c r="C64" i="12" s="1"/>
  <c r="C68" i="12" a="1"/>
  <c r="C68" i="12" s="1"/>
  <c r="C72" i="12" a="1"/>
  <c r="C72" i="12" s="1"/>
  <c r="C76" i="12" a="1"/>
  <c r="C76" i="12" s="1"/>
  <c r="C80" i="12" a="1"/>
  <c r="C80" i="12" s="1"/>
  <c r="C84" i="12" a="1"/>
  <c r="C84" i="12" s="1"/>
  <c r="C87" i="12" a="1"/>
  <c r="C87" i="12" s="1"/>
  <c r="C91" i="12" a="1"/>
  <c r="C91" i="12" s="1"/>
  <c r="C95" i="12" a="1"/>
  <c r="C95" i="12" s="1"/>
  <c r="C99" i="12" a="1"/>
  <c r="C99" i="12" s="1"/>
  <c r="C103" i="12" a="1"/>
  <c r="C103" i="12" s="1"/>
  <c r="C107" i="12" a="1"/>
  <c r="C107" i="12" s="1"/>
  <c r="C110" i="12" a="1"/>
  <c r="C110" i="12" s="1"/>
  <c r="C113" i="12" a="1"/>
  <c r="C113" i="12" s="1"/>
  <c r="C117" i="12" a="1"/>
  <c r="C117" i="12" s="1"/>
  <c r="C121" i="12" a="1"/>
  <c r="C121" i="12" s="1"/>
  <c r="C125" i="12" a="1"/>
  <c r="C125" i="12" s="1"/>
  <c r="C132" i="12" a="1"/>
  <c r="C132" i="12" s="1"/>
  <c r="C136" i="12" a="1"/>
  <c r="C136" i="12" s="1"/>
  <c r="C140" i="12" a="1"/>
  <c r="C140" i="12" s="1"/>
  <c r="C143" i="12" a="1"/>
  <c r="C143" i="12" s="1"/>
  <c r="C146" i="12" a="1"/>
  <c r="C146" i="12" s="1"/>
  <c r="C150" i="12" a="1"/>
  <c r="C150" i="12" s="1"/>
  <c r="C154" i="12" a="1"/>
  <c r="C154" i="12" s="1"/>
  <c r="C157" i="12" a="1"/>
  <c r="C157" i="12" s="1"/>
  <c r="C161" i="12" a="1"/>
  <c r="C161" i="12" s="1"/>
  <c r="C165" i="12" a="1"/>
  <c r="C165" i="12" s="1"/>
  <c r="C169" i="12" a="1"/>
  <c r="C169" i="12" s="1"/>
  <c r="C173" i="12" a="1"/>
  <c r="C173" i="12" s="1"/>
  <c r="C176" i="12" a="1"/>
  <c r="C176" i="12" s="1"/>
  <c r="C180" i="12" a="1"/>
  <c r="C180" i="12" s="1"/>
  <c r="C184" i="12" a="1"/>
  <c r="C184" i="12" s="1"/>
  <c r="C188" i="12" a="1"/>
  <c r="C188" i="12" s="1"/>
  <c r="C192" i="12" a="1"/>
  <c r="C192" i="12" s="1"/>
  <c r="C196" i="12" a="1"/>
  <c r="C196" i="12" s="1"/>
  <c r="C200" i="12" a="1"/>
  <c r="C200" i="12" s="1"/>
  <c r="C204" i="12" a="1"/>
  <c r="C204" i="12" s="1"/>
  <c r="C207" i="12" a="1"/>
  <c r="C207" i="12" s="1"/>
  <c r="C211" i="12" a="1"/>
  <c r="C211" i="12" s="1"/>
  <c r="C215" i="12" a="1"/>
  <c r="C215" i="12" s="1"/>
  <c r="C219" i="12" a="1"/>
  <c r="C219" i="12" s="1"/>
  <c r="C223" i="12" a="1"/>
  <c r="C223" i="12" s="1"/>
  <c r="C227" i="12" a="1"/>
  <c r="C227" i="12" s="1"/>
  <c r="C231" i="12" a="1"/>
  <c r="C231" i="12" s="1"/>
  <c r="C235" i="12" a="1"/>
  <c r="C235" i="12" s="1"/>
  <c r="C239" i="12" a="1"/>
  <c r="C239" i="12" s="1"/>
  <c r="C243" i="12" a="1"/>
  <c r="C243" i="12" s="1"/>
  <c r="C246" i="12" a="1"/>
  <c r="C246" i="12" s="1"/>
  <c r="C250" i="12" a="1"/>
  <c r="C250" i="12" s="1"/>
  <c r="C254" i="12" a="1"/>
  <c r="C254" i="12" s="1"/>
  <c r="C258" i="12" a="1"/>
  <c r="C258" i="12" s="1"/>
  <c r="C262" i="12" a="1"/>
  <c r="C262" i="12" s="1"/>
  <c r="C266" i="12" a="1"/>
  <c r="C266" i="12" s="1"/>
  <c r="C273" i="12" a="1"/>
  <c r="C273" i="12" s="1"/>
  <c r="C277" i="12" a="1"/>
  <c r="C277" i="12" s="1"/>
  <c r="C281" i="12" a="1"/>
  <c r="C281" i="12" s="1"/>
  <c r="C285" i="12" a="1"/>
  <c r="C285" i="12" s="1"/>
  <c r="C289" i="12" a="1"/>
  <c r="C289" i="12" s="1"/>
  <c r="C293" i="12" a="1"/>
  <c r="C293" i="12" s="1"/>
  <c r="C297" i="12" a="1"/>
  <c r="C297" i="12" s="1"/>
  <c r="C301" i="12" a="1"/>
  <c r="C301" i="12" s="1"/>
  <c r="C305" i="12" a="1"/>
  <c r="C305" i="12" s="1"/>
  <c r="C309" i="12" a="1"/>
  <c r="C309" i="12" s="1"/>
  <c r="C312" i="12" a="1"/>
  <c r="C312" i="12" s="1"/>
  <c r="C316" i="12" a="1"/>
  <c r="C316" i="12" s="1"/>
  <c r="C320" i="12" a="1"/>
  <c r="C320" i="12" s="1"/>
  <c r="C5" i="12" a="1"/>
  <c r="C5" i="12" s="1"/>
  <c r="C9" i="12" a="1"/>
  <c r="C9" i="12" s="1"/>
  <c r="C13" i="12" a="1"/>
  <c r="C13" i="12" s="1"/>
  <c r="C17" i="12" a="1"/>
  <c r="C17" i="12" s="1"/>
  <c r="C21" i="12" a="1"/>
  <c r="C21" i="12" s="1"/>
  <c r="C25" i="12" a="1"/>
  <c r="C25" i="12" s="1"/>
  <c r="C29" i="12" a="1"/>
  <c r="C29" i="12" s="1"/>
  <c r="C33" i="12" a="1"/>
  <c r="C33" i="12" s="1"/>
  <c r="C37" i="12" a="1"/>
  <c r="C37" i="12" s="1"/>
  <c r="C41" i="12" a="1"/>
  <c r="C41" i="12" s="1"/>
  <c r="C45" i="12" a="1"/>
  <c r="C45" i="12" s="1"/>
  <c r="C49" i="12" a="1"/>
  <c r="C49" i="12" s="1"/>
  <c r="C53" i="12" a="1"/>
  <c r="C53" i="12" s="1"/>
  <c r="C57" i="12" a="1"/>
  <c r="C57" i="12" s="1"/>
  <c r="C61" i="12" a="1"/>
  <c r="C61" i="12" s="1"/>
  <c r="C65" i="12" a="1"/>
  <c r="C65" i="12" s="1"/>
  <c r="C69" i="12" a="1"/>
  <c r="C69" i="12" s="1"/>
  <c r="C73" i="12" a="1"/>
  <c r="C73" i="12" s="1"/>
  <c r="C77" i="12" a="1"/>
  <c r="C77" i="12" s="1"/>
  <c r="C81" i="12" a="1"/>
  <c r="C81" i="12" s="1"/>
  <c r="C88" i="12" a="1"/>
  <c r="C88" i="12" s="1"/>
  <c r="C92" i="12" a="1"/>
  <c r="C92" i="12" s="1"/>
  <c r="C96" i="12" a="1"/>
  <c r="C96" i="12" s="1"/>
  <c r="C100" i="12" a="1"/>
  <c r="C100" i="12" s="1"/>
  <c r="C104" i="12" a="1"/>
  <c r="C104" i="12" s="1"/>
  <c r="C108" i="12" a="1"/>
  <c r="C108" i="12" s="1"/>
  <c r="C111" i="12" a="1"/>
  <c r="C111" i="12" s="1"/>
  <c r="C114" i="12" a="1"/>
  <c r="C114" i="12" s="1"/>
  <c r="C118" i="12" a="1"/>
  <c r="C118" i="12" s="1"/>
  <c r="C122" i="12" a="1"/>
  <c r="C122" i="12" s="1"/>
  <c r="C126" i="12" a="1"/>
  <c r="C126" i="12" s="1"/>
  <c r="C129" i="12" a="1"/>
  <c r="C129" i="12" s="1"/>
  <c r="C133" i="12" a="1"/>
  <c r="C133" i="12" s="1"/>
  <c r="C137" i="12" a="1"/>
  <c r="C137" i="12" s="1"/>
  <c r="C144" i="12" a="1"/>
  <c r="C144" i="12" s="1"/>
  <c r="C147" i="12" a="1"/>
  <c r="C147" i="12" s="1"/>
  <c r="C151" i="12" a="1"/>
  <c r="C151" i="12" s="1"/>
  <c r="C158" i="12" a="1"/>
  <c r="C158" i="12" s="1"/>
  <c r="C162" i="12" a="1"/>
  <c r="C162" i="12" s="1"/>
  <c r="C166" i="12" a="1"/>
  <c r="C166" i="12" s="1"/>
  <c r="C170" i="12" a="1"/>
  <c r="C170" i="12" s="1"/>
  <c r="C177" i="12" a="1"/>
  <c r="C177" i="12" s="1"/>
  <c r="C181" i="12" a="1"/>
  <c r="C181" i="12" s="1"/>
  <c r="C185" i="12" a="1"/>
  <c r="C185" i="12" s="1"/>
  <c r="C189" i="12" a="1"/>
  <c r="C189" i="12" s="1"/>
  <c r="C193" i="12" a="1"/>
  <c r="C193" i="12" s="1"/>
  <c r="C197" i="12" a="1"/>
  <c r="C197" i="12" s="1"/>
  <c r="C201" i="12" a="1"/>
  <c r="C201" i="12" s="1"/>
  <c r="C205" i="12" a="1"/>
  <c r="C205" i="12" s="1"/>
  <c r="C208" i="12" a="1"/>
  <c r="C208" i="12" s="1"/>
  <c r="C212" i="12" a="1"/>
  <c r="C212" i="12" s="1"/>
  <c r="C216" i="12" a="1"/>
  <c r="C216" i="12" s="1"/>
  <c r="C220" i="12" a="1"/>
  <c r="C220" i="12" s="1"/>
  <c r="C224" i="12" a="1"/>
  <c r="C224" i="12" s="1"/>
  <c r="C228" i="12" a="1"/>
  <c r="C228" i="12" s="1"/>
  <c r="C232" i="12" a="1"/>
  <c r="C232" i="12" s="1"/>
  <c r="C236" i="12" a="1"/>
  <c r="C236" i="12" s="1"/>
  <c r="C240" i="12" a="1"/>
  <c r="C240" i="12" s="1"/>
  <c r="C244" i="12" a="1"/>
  <c r="C244" i="12" s="1"/>
  <c r="C247" i="12" a="1"/>
  <c r="C247" i="12" s="1"/>
  <c r="C251" i="12" a="1"/>
  <c r="C251" i="12" s="1"/>
  <c r="C255" i="12" a="1"/>
  <c r="C255" i="12" s="1"/>
  <c r="C259" i="12" a="1"/>
  <c r="C259" i="12" s="1"/>
  <c r="C263" i="12" a="1"/>
  <c r="C263" i="12" s="1"/>
  <c r="C267" i="12" a="1"/>
  <c r="C267" i="12" s="1"/>
  <c r="C270" i="12" a="1"/>
  <c r="C270" i="12" s="1"/>
  <c r="C274" i="12" a="1"/>
  <c r="C274" i="12" s="1"/>
  <c r="C278" i="12" a="1"/>
  <c r="C278" i="12" s="1"/>
  <c r="C282" i="12" a="1"/>
  <c r="C282" i="12" s="1"/>
  <c r="C286" i="12" a="1"/>
  <c r="C286" i="12" s="1"/>
  <c r="C290" i="12" a="1"/>
  <c r="C290" i="12" s="1"/>
  <c r="C294" i="12" a="1"/>
  <c r="C294" i="12" s="1"/>
  <c r="C298" i="12" a="1"/>
  <c r="C298" i="12" s="1"/>
  <c r="C302" i="12" a="1"/>
  <c r="C302" i="12" s="1"/>
  <c r="C306" i="12" a="1"/>
  <c r="C306" i="12" s="1"/>
  <c r="C313" i="12" a="1"/>
  <c r="C313" i="12" s="1"/>
  <c r="C317" i="12" a="1"/>
  <c r="C317" i="12" s="1"/>
  <c r="C321" i="12" a="1"/>
  <c r="C321" i="12" s="1"/>
  <c r="C325" i="12" a="1"/>
  <c r="C325" i="12" s="1"/>
  <c r="C328" i="12" a="1"/>
  <c r="C328" i="12" s="1"/>
  <c r="C6" i="12" a="1"/>
  <c r="C6" i="12" s="1"/>
  <c r="C10" i="12" a="1"/>
  <c r="C10" i="12" s="1"/>
  <c r="C14" i="12" a="1"/>
  <c r="C14" i="12" s="1"/>
  <c r="C18" i="12" a="1"/>
  <c r="C18" i="12" s="1"/>
  <c r="C22" i="12" a="1"/>
  <c r="C22" i="12" s="1"/>
  <c r="C26" i="12" a="1"/>
  <c r="C26" i="12" s="1"/>
  <c r="C30" i="12" a="1"/>
  <c r="C30" i="12" s="1"/>
  <c r="C34" i="12" a="1"/>
  <c r="C34" i="12" s="1"/>
  <c r="C38" i="12" a="1"/>
  <c r="C38" i="12" s="1"/>
  <c r="C42" i="12" a="1"/>
  <c r="C42" i="12" s="1"/>
  <c r="C46" i="12" a="1"/>
  <c r="C46" i="12" s="1"/>
  <c r="C50" i="12" a="1"/>
  <c r="C50" i="12" s="1"/>
  <c r="C54" i="12" a="1"/>
  <c r="C54" i="12" s="1"/>
  <c r="C58" i="12" a="1"/>
  <c r="C58" i="12" s="1"/>
  <c r="C62" i="12" a="1"/>
  <c r="C62" i="12" s="1"/>
  <c r="C66" i="12" a="1"/>
  <c r="C66" i="12" s="1"/>
  <c r="C70" i="12" a="1"/>
  <c r="C70" i="12" s="1"/>
  <c r="C74" i="12" a="1"/>
  <c r="C74" i="12" s="1"/>
  <c r="C78" i="12" a="1"/>
  <c r="C78" i="12" s="1"/>
  <c r="C82" i="12" a="1"/>
  <c r="C82" i="12" s="1"/>
  <c r="C85" i="12" a="1"/>
  <c r="C85" i="12" s="1"/>
  <c r="C89" i="12" a="1"/>
  <c r="C89" i="12" s="1"/>
  <c r="C93" i="12" a="1"/>
  <c r="C93" i="12" s="1"/>
  <c r="C97" i="12" a="1"/>
  <c r="C97" i="12" s="1"/>
  <c r="C101" i="12" a="1"/>
  <c r="C101" i="12" s="1"/>
  <c r="C105" i="12" a="1"/>
  <c r="C105" i="12" s="1"/>
  <c r="C112" i="12" a="1"/>
  <c r="C112" i="12" s="1"/>
  <c r="C115" i="12" a="1"/>
  <c r="C115" i="12" s="1"/>
  <c r="C119" i="12" a="1"/>
  <c r="C119" i="12" s="1"/>
  <c r="C123" i="12" a="1"/>
  <c r="C123" i="12" s="1"/>
  <c r="C127" i="12" a="1"/>
  <c r="C127" i="12" s="1"/>
  <c r="C130" i="12" a="1"/>
  <c r="C130" i="12" s="1"/>
  <c r="C134" i="12" a="1"/>
  <c r="C134" i="12" s="1"/>
  <c r="C138" i="12" a="1"/>
  <c r="C138" i="12" s="1"/>
  <c r="C141" i="12" a="1"/>
  <c r="C141" i="12" s="1"/>
  <c r="C148" i="12" a="1"/>
  <c r="C148" i="12" s="1"/>
  <c r="C152" i="12" a="1"/>
  <c r="C152" i="12" s="1"/>
  <c r="C155" i="12" a="1"/>
  <c r="C155" i="12" s="1"/>
  <c r="C159" i="12" a="1"/>
  <c r="C159" i="12" s="1"/>
  <c r="C163" i="12" a="1"/>
  <c r="C163" i="12" s="1"/>
  <c r="C167" i="12" a="1"/>
  <c r="C167" i="12" s="1"/>
  <c r="C171" i="12" a="1"/>
  <c r="C171" i="12" s="1"/>
  <c r="C174" i="12" a="1"/>
  <c r="C174" i="12" s="1"/>
  <c r="C178" i="12" a="1"/>
  <c r="C178" i="12" s="1"/>
  <c r="C182" i="12" a="1"/>
  <c r="C182" i="12" s="1"/>
  <c r="C186" i="12" a="1"/>
  <c r="C186" i="12" s="1"/>
  <c r="C190" i="12" a="1"/>
  <c r="C190" i="12" s="1"/>
  <c r="C194" i="12" a="1"/>
  <c r="C194" i="12" s="1"/>
  <c r="C198" i="12" a="1"/>
  <c r="C198" i="12" s="1"/>
  <c r="C202" i="12" a="1"/>
  <c r="C202" i="12" s="1"/>
  <c r="C209" i="12" a="1"/>
  <c r="C209" i="12" s="1"/>
  <c r="C213" i="12" a="1"/>
  <c r="C213" i="12" s="1"/>
  <c r="C217" i="12" a="1"/>
  <c r="C217" i="12" s="1"/>
  <c r="C221" i="12" a="1"/>
  <c r="C221" i="12" s="1"/>
  <c r="C225" i="12" a="1"/>
  <c r="C225" i="12" s="1"/>
  <c r="C229" i="12" a="1"/>
  <c r="C229" i="12" s="1"/>
  <c r="C233" i="12" a="1"/>
  <c r="C233" i="12" s="1"/>
  <c r="C237" i="12" a="1"/>
  <c r="C237" i="12" s="1"/>
  <c r="C241" i="12" a="1"/>
  <c r="C241" i="12" s="1"/>
  <c r="C245" i="12" a="1"/>
  <c r="C245" i="12" s="1"/>
  <c r="C248" i="12" a="1"/>
  <c r="C248" i="12" s="1"/>
  <c r="C252" i="12" a="1"/>
  <c r="C252" i="12" s="1"/>
  <c r="C256" i="12" a="1"/>
  <c r="C256" i="12" s="1"/>
  <c r="C260" i="12" a="1"/>
  <c r="C260" i="12" s="1"/>
  <c r="C264" i="12" a="1"/>
  <c r="C264" i="12" s="1"/>
  <c r="C268" i="12" a="1"/>
  <c r="C268" i="12" s="1"/>
  <c r="C271" i="12" a="1"/>
  <c r="C271" i="12" s="1"/>
  <c r="C275" i="12" a="1"/>
  <c r="C275" i="12" s="1"/>
  <c r="C279" i="12" a="1"/>
  <c r="C279" i="12" s="1"/>
  <c r="C283" i="12" a="1"/>
  <c r="C283" i="12" s="1"/>
  <c r="C287" i="12" a="1"/>
  <c r="C287" i="12" s="1"/>
  <c r="C291" i="12" a="1"/>
  <c r="C291" i="12" s="1"/>
  <c r="C295" i="12" a="1"/>
  <c r="C295" i="12" s="1"/>
  <c r="C299" i="12" a="1"/>
  <c r="C299" i="12" s="1"/>
  <c r="C303" i="12" a="1"/>
  <c r="C303" i="12" s="1"/>
  <c r="C307" i="12" a="1"/>
  <c r="C307" i="12" s="1"/>
  <c r="C310" i="12" a="1"/>
  <c r="C310" i="12" s="1"/>
  <c r="C314" i="12" a="1"/>
  <c r="C314" i="12" s="1"/>
  <c r="C318" i="12" a="1"/>
  <c r="C318" i="12" s="1"/>
  <c r="C322" i="12" a="1"/>
  <c r="C322" i="12" s="1"/>
  <c r="C329" i="12" a="1"/>
  <c r="C329" i="12" s="1"/>
  <c r="D791" i="12"/>
  <c r="D783" i="12"/>
  <c r="D771" i="12"/>
  <c r="D759" i="12"/>
  <c r="D743" i="12"/>
  <c r="D731" i="12"/>
  <c r="D715" i="12"/>
  <c r="D707" i="12"/>
  <c r="D695" i="12"/>
  <c r="D683" i="12"/>
  <c r="D675" i="12"/>
  <c r="D663" i="12"/>
  <c r="D655" i="12"/>
  <c r="D647" i="12"/>
  <c r="D631" i="12"/>
  <c r="D790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3" i="12"/>
  <c r="D608" i="12"/>
  <c r="D603" i="12"/>
  <c r="D597" i="12"/>
  <c r="D592" i="12"/>
  <c r="D587" i="12"/>
  <c r="D581" i="12"/>
  <c r="D576" i="12"/>
  <c r="D571" i="12"/>
  <c r="D565" i="12"/>
  <c r="D560" i="12"/>
  <c r="D555" i="12"/>
  <c r="D549" i="12"/>
  <c r="D544" i="12"/>
  <c r="D539" i="12"/>
  <c r="D533" i="12"/>
  <c r="D528" i="12"/>
  <c r="D523" i="12"/>
  <c r="D517" i="12"/>
  <c r="D512" i="12"/>
  <c r="D507" i="12"/>
  <c r="D501" i="12"/>
  <c r="D495" i="12"/>
  <c r="D488" i="12"/>
  <c r="D480" i="12"/>
  <c r="D474" i="12"/>
  <c r="D467" i="12"/>
  <c r="D459" i="12"/>
  <c r="D452" i="12"/>
  <c r="D443" i="12"/>
  <c r="D432" i="12"/>
  <c r="D422" i="12"/>
  <c r="D411" i="12"/>
  <c r="D400" i="12"/>
  <c r="D390" i="12"/>
  <c r="D379" i="12"/>
  <c r="D368" i="12"/>
  <c r="D358" i="12"/>
  <c r="D347" i="12"/>
  <c r="D336" i="12"/>
  <c r="D326" i="12"/>
  <c r="D315" i="12"/>
  <c r="D304" i="12"/>
  <c r="D294" i="12"/>
  <c r="D283" i="12"/>
  <c r="D272" i="12"/>
  <c r="D262" i="12"/>
  <c r="D251" i="12"/>
  <c r="D240" i="12"/>
  <c r="D230" i="12"/>
  <c r="D219" i="12"/>
  <c r="D208" i="12"/>
  <c r="D198" i="12"/>
  <c r="D187" i="12"/>
  <c r="D176" i="12"/>
  <c r="D166" i="12"/>
  <c r="D155" i="12"/>
  <c r="D144" i="12"/>
  <c r="D134" i="12"/>
  <c r="D123" i="12"/>
  <c r="D112" i="12"/>
  <c r="D102" i="12"/>
  <c r="D91" i="12"/>
  <c r="D80" i="12"/>
  <c r="D70" i="12"/>
  <c r="D59" i="12"/>
  <c r="D48" i="12"/>
  <c r="D38" i="12"/>
  <c r="D27" i="12"/>
  <c r="D16" i="12"/>
  <c r="D6" i="12"/>
  <c r="D779" i="12"/>
  <c r="D767" i="12"/>
  <c r="D763" i="12"/>
  <c r="D751" i="12"/>
  <c r="D739" i="12"/>
  <c r="D727" i="12"/>
  <c r="D719" i="12"/>
  <c r="D703" i="12"/>
  <c r="D691" i="12"/>
  <c r="D671" i="12"/>
  <c r="D623" i="12"/>
  <c r="D794" i="12"/>
  <c r="D786" i="12"/>
  <c r="D793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2" i="12"/>
  <c r="D607" i="12"/>
  <c r="D601" i="12"/>
  <c r="D596" i="12"/>
  <c r="D591" i="12"/>
  <c r="D585" i="12"/>
  <c r="D580" i="12"/>
  <c r="D575" i="12"/>
  <c r="D569" i="12"/>
  <c r="D564" i="12"/>
  <c r="D559" i="12"/>
  <c r="D553" i="12"/>
  <c r="D548" i="12"/>
  <c r="D543" i="12"/>
  <c r="D537" i="12"/>
  <c r="D532" i="12"/>
  <c r="D527" i="12"/>
  <c r="D521" i="12"/>
  <c r="D516" i="12"/>
  <c r="D511" i="12"/>
  <c r="D505" i="12"/>
  <c r="D500" i="12"/>
  <c r="D494" i="12"/>
  <c r="D486" i="12"/>
  <c r="D479" i="12"/>
  <c r="D472" i="12"/>
  <c r="D464" i="12"/>
  <c r="D458" i="12"/>
  <c r="D451" i="12"/>
  <c r="D440" i="12"/>
  <c r="D430" i="12"/>
  <c r="D419" i="12"/>
  <c r="D408" i="12"/>
  <c r="D398" i="12"/>
  <c r="D387" i="12"/>
  <c r="D376" i="12"/>
  <c r="D366" i="12"/>
  <c r="D355" i="12"/>
  <c r="D344" i="12"/>
  <c r="D334" i="12"/>
  <c r="D323" i="12"/>
  <c r="D312" i="12"/>
  <c r="D302" i="12"/>
  <c r="D291" i="12"/>
  <c r="D280" i="12"/>
  <c r="D270" i="12"/>
  <c r="D259" i="12"/>
  <c r="D248" i="12"/>
  <c r="D238" i="12"/>
  <c r="D227" i="12"/>
  <c r="D216" i="12"/>
  <c r="D206" i="12"/>
  <c r="D195" i="12"/>
  <c r="D184" i="12"/>
  <c r="D174" i="12"/>
  <c r="D163" i="12"/>
  <c r="D152" i="12"/>
  <c r="D142" i="12"/>
  <c r="D131" i="12"/>
  <c r="D120" i="12"/>
  <c r="D110" i="12"/>
  <c r="D99" i="12"/>
  <c r="D88" i="12"/>
  <c r="D78" i="12"/>
  <c r="D67" i="12"/>
  <c r="D56" i="12"/>
  <c r="D46" i="12"/>
  <c r="D35" i="12"/>
  <c r="D24" i="12"/>
  <c r="D14" i="12"/>
  <c r="B8" i="12" a="1"/>
  <c r="B8" i="12" s="1"/>
  <c r="B11" i="12" a="1"/>
  <c r="B11" i="12" s="1"/>
  <c r="B15" i="12" a="1"/>
  <c r="B15" i="12" s="1"/>
  <c r="B22" i="12" a="1"/>
  <c r="B22" i="12" s="1"/>
  <c r="B26" i="12" a="1"/>
  <c r="B26" i="12" s="1"/>
  <c r="B29" i="12" a="1"/>
  <c r="B29" i="12" s="1"/>
  <c r="B33" i="12" a="1"/>
  <c r="B33" i="12" s="1"/>
  <c r="B36" i="12" a="1"/>
  <c r="B36" i="12" s="1"/>
  <c r="B40" i="12" a="1"/>
  <c r="B40" i="12" s="1"/>
  <c r="B43" i="12" a="1"/>
  <c r="B43" i="12" s="1"/>
  <c r="B47" i="12" a="1"/>
  <c r="B47" i="12" s="1"/>
  <c r="B54" i="12" a="1"/>
  <c r="B54" i="12" s="1"/>
  <c r="B57" i="12" a="1"/>
  <c r="B57" i="12" s="1"/>
  <c r="B60" i="12" a="1"/>
  <c r="B60" i="12" s="1"/>
  <c r="B63" i="12" a="1"/>
  <c r="B63" i="12" s="1"/>
  <c r="B70" i="12" a="1"/>
  <c r="B70" i="12" s="1"/>
  <c r="B73" i="12" a="1"/>
  <c r="B73" i="12" s="1"/>
  <c r="B76" i="12" a="1"/>
  <c r="B76" i="12" s="1"/>
  <c r="B80" i="12" a="1"/>
  <c r="B80" i="12" s="1"/>
  <c r="B83" i="12" a="1"/>
  <c r="B83" i="12" s="1"/>
  <c r="B87" i="12" a="1"/>
  <c r="B87" i="12" s="1"/>
  <c r="B94" i="12" a="1"/>
  <c r="B94" i="12" s="1"/>
  <c r="B98" i="12" a="1"/>
  <c r="B98" i="12" s="1"/>
  <c r="B101" i="12" a="1"/>
  <c r="B101" i="12" s="1"/>
  <c r="B105" i="12" a="1"/>
  <c r="B105" i="12" s="1"/>
  <c r="B108" i="12" a="1"/>
  <c r="B108" i="12" s="1"/>
  <c r="B112" i="12" a="1"/>
  <c r="B112" i="12" s="1"/>
  <c r="B115" i="12" a="1"/>
  <c r="B115" i="12" s="1"/>
  <c r="B119" i="12" a="1"/>
  <c r="B119" i="12" s="1"/>
  <c r="B126" i="12" a="1"/>
  <c r="B126" i="12" s="1"/>
  <c r="B130" i="12" a="1"/>
  <c r="B130" i="12" s="1"/>
  <c r="B133" i="12" a="1"/>
  <c r="B133" i="12" s="1"/>
  <c r="B137" i="12" a="1"/>
  <c r="B137" i="12" s="1"/>
  <c r="B140" i="12" a="1"/>
  <c r="B140" i="12" s="1"/>
  <c r="B144" i="12" a="1"/>
  <c r="B144" i="12" s="1"/>
  <c r="B147" i="12" a="1"/>
  <c r="B147" i="12" s="1"/>
  <c r="B151" i="12" a="1"/>
  <c r="B151" i="12" s="1"/>
  <c r="B158" i="12" a="1"/>
  <c r="B158" i="12" s="1"/>
  <c r="B162" i="12" a="1"/>
  <c r="B162" i="12" s="1"/>
  <c r="B165" i="12" a="1"/>
  <c r="B165" i="12" s="1"/>
  <c r="B169" i="12" a="1"/>
  <c r="B169" i="12" s="1"/>
  <c r="B172" i="12" a="1"/>
  <c r="B172" i="12" s="1"/>
  <c r="B175" i="12" a="1"/>
  <c r="B175" i="12" s="1"/>
  <c r="B181" i="12" a="1"/>
  <c r="B181" i="12" s="1"/>
  <c r="B185" i="12" a="1"/>
  <c r="B185" i="12" s="1"/>
  <c r="B188" i="12" a="1"/>
  <c r="B188" i="12" s="1"/>
  <c r="B192" i="12" a="1"/>
  <c r="B192" i="12" s="1"/>
  <c r="B195" i="12" a="1"/>
  <c r="B195" i="12" s="1"/>
  <c r="B199" i="12" a="1"/>
  <c r="B199" i="12" s="1"/>
  <c r="B206" i="12" a="1"/>
  <c r="B206" i="12" s="1"/>
  <c r="B210" i="12" a="1"/>
  <c r="B210" i="12" s="1"/>
  <c r="B213" i="12" a="1"/>
  <c r="B213" i="12" s="1"/>
  <c r="B217" i="12" a="1"/>
  <c r="B217" i="12" s="1"/>
  <c r="B220" i="12" a="1"/>
  <c r="B220" i="12" s="1"/>
  <c r="B224" i="12" a="1"/>
  <c r="B224" i="12" s="1"/>
  <c r="B227" i="12" a="1"/>
  <c r="B227" i="12" s="1"/>
  <c r="B231" i="12" a="1"/>
  <c r="B231" i="12" s="1"/>
  <c r="B238" i="12" a="1"/>
  <c r="B238" i="12" s="1"/>
  <c r="B242" i="12" a="1"/>
  <c r="B242" i="12" s="1"/>
  <c r="B245" i="12" a="1"/>
  <c r="B245" i="12" s="1"/>
  <c r="B249" i="12" a="1"/>
  <c r="B249" i="12" s="1"/>
  <c r="B252" i="12" a="1"/>
  <c r="B252" i="12" s="1"/>
  <c r="B256" i="12" a="1"/>
  <c r="B256" i="12" s="1"/>
  <c r="B259" i="12" a="1"/>
  <c r="B259" i="12" s="1"/>
  <c r="B263" i="12" a="1"/>
  <c r="B263" i="12" s="1"/>
  <c r="B270" i="12" a="1"/>
  <c r="B270" i="12" s="1"/>
  <c r="B274" i="12" a="1"/>
  <c r="B274" i="12" s="1"/>
  <c r="B277" i="12" a="1"/>
  <c r="B277" i="12" s="1"/>
  <c r="B281" i="12" a="1"/>
  <c r="B281" i="12" s="1"/>
  <c r="B284" i="12" a="1"/>
  <c r="B284" i="12" s="1"/>
  <c r="B288" i="12" a="1"/>
  <c r="B288" i="12" s="1"/>
  <c r="B291" i="12" a="1"/>
  <c r="B291" i="12" s="1"/>
  <c r="B295" i="12" a="1"/>
  <c r="B295" i="12" s="1"/>
  <c r="B5" i="12" a="1"/>
  <c r="B5" i="12" s="1"/>
  <c r="B9" i="12" a="1"/>
  <c r="B9" i="12" s="1"/>
  <c r="B12" i="12" a="1"/>
  <c r="B12" i="12" s="1"/>
  <c r="B16" i="12" a="1"/>
  <c r="B16" i="12" s="1"/>
  <c r="B19" i="12" a="1"/>
  <c r="B19" i="12" s="1"/>
  <c r="B23" i="12" a="1"/>
  <c r="B23" i="12" s="1"/>
  <c r="B30" i="12" a="1"/>
  <c r="B30" i="12" s="1"/>
  <c r="B34" i="12" a="1"/>
  <c r="B34" i="12" s="1"/>
  <c r="B37" i="12" a="1"/>
  <c r="B37" i="12" s="1"/>
  <c r="B41" i="12" a="1"/>
  <c r="B41" i="12" s="1"/>
  <c r="B44" i="12" a="1"/>
  <c r="B44" i="12" s="1"/>
  <c r="B48" i="12" a="1"/>
  <c r="B48" i="12" s="1"/>
  <c r="B51" i="12" a="1"/>
  <c r="B51" i="12" s="1"/>
  <c r="B58" i="12" a="1"/>
  <c r="B58" i="12" s="1"/>
  <c r="B61" i="12" a="1"/>
  <c r="B61" i="12" s="1"/>
  <c r="B64" i="12" a="1"/>
  <c r="B64" i="12" s="1"/>
  <c r="B67" i="12" a="1"/>
  <c r="B67" i="12" s="1"/>
  <c r="B74" i="12" a="1"/>
  <c r="B74" i="12" s="1"/>
  <c r="B77" i="12" a="1"/>
  <c r="B77" i="12" s="1"/>
  <c r="B81" i="12" a="1"/>
  <c r="B81" i="12" s="1"/>
  <c r="B84" i="12" a="1"/>
  <c r="B84" i="12" s="1"/>
  <c r="B88" i="12" a="1"/>
  <c r="B88" i="12" s="1"/>
  <c r="B91" i="12" a="1"/>
  <c r="B91" i="12" s="1"/>
  <c r="B95" i="12" a="1"/>
  <c r="B95" i="12" s="1"/>
  <c r="B102" i="12" a="1"/>
  <c r="B102" i="12" s="1"/>
  <c r="B106" i="12" a="1"/>
  <c r="B106" i="12" s="1"/>
  <c r="B109" i="12" a="1"/>
  <c r="B109" i="12" s="1"/>
  <c r="B113" i="12" a="1"/>
  <c r="B113" i="12" s="1"/>
  <c r="B116" i="12" a="1"/>
  <c r="B116" i="12" s="1"/>
  <c r="B120" i="12" a="1"/>
  <c r="B120" i="12" s="1"/>
  <c r="B123" i="12" a="1"/>
  <c r="B123" i="12" s="1"/>
  <c r="B127" i="12" a="1"/>
  <c r="B127" i="12" s="1"/>
  <c r="B134" i="12" a="1"/>
  <c r="B134" i="12" s="1"/>
  <c r="B138" i="12" a="1"/>
  <c r="B138" i="12" s="1"/>
  <c r="B141" i="12" a="1"/>
  <c r="B141" i="12" s="1"/>
  <c r="B145" i="12" a="1"/>
  <c r="B145" i="12" s="1"/>
  <c r="B148" i="12" a="1"/>
  <c r="B148" i="12" s="1"/>
  <c r="B152" i="12" a="1"/>
  <c r="B152" i="12" s="1"/>
  <c r="B155" i="12" a="1"/>
  <c r="B155" i="12" s="1"/>
  <c r="B159" i="12" a="1"/>
  <c r="B159" i="12" s="1"/>
  <c r="B166" i="12" a="1"/>
  <c r="B166" i="12" s="1"/>
  <c r="B170" i="12" a="1"/>
  <c r="B170" i="12" s="1"/>
  <c r="B176" i="12" a="1"/>
  <c r="B176" i="12" s="1"/>
  <c r="B179" i="12" a="1"/>
  <c r="B179" i="12" s="1"/>
  <c r="B182" i="12" a="1"/>
  <c r="B182" i="12" s="1"/>
  <c r="B186" i="12" a="1"/>
  <c r="B186" i="12" s="1"/>
  <c r="B189" i="12" a="1"/>
  <c r="B189" i="12" s="1"/>
  <c r="B193" i="12" a="1"/>
  <c r="B193" i="12" s="1"/>
  <c r="B196" i="12" a="1"/>
  <c r="B196" i="12" s="1"/>
  <c r="B200" i="12" a="1"/>
  <c r="B200" i="12" s="1"/>
  <c r="B203" i="12" a="1"/>
  <c r="B203" i="12" s="1"/>
  <c r="B207" i="12" a="1"/>
  <c r="B207" i="12" s="1"/>
  <c r="B214" i="12" a="1"/>
  <c r="B214" i="12" s="1"/>
  <c r="B218" i="12" a="1"/>
  <c r="B218" i="12" s="1"/>
  <c r="B221" i="12" a="1"/>
  <c r="B221" i="12" s="1"/>
  <c r="B225" i="12" a="1"/>
  <c r="B225" i="12" s="1"/>
  <c r="B228" i="12" a="1"/>
  <c r="B228" i="12" s="1"/>
  <c r="B232" i="12" a="1"/>
  <c r="B232" i="12" s="1"/>
  <c r="B235" i="12" a="1"/>
  <c r="B235" i="12" s="1"/>
  <c r="B239" i="12" a="1"/>
  <c r="B239" i="12" s="1"/>
  <c r="B246" i="12" a="1"/>
  <c r="B246" i="12" s="1"/>
  <c r="B250" i="12" a="1"/>
  <c r="B250" i="12" s="1"/>
  <c r="B253" i="12" a="1"/>
  <c r="B253" i="12" s="1"/>
  <c r="B257" i="12" a="1"/>
  <c r="B257" i="12" s="1"/>
  <c r="B260" i="12" a="1"/>
  <c r="B260" i="12" s="1"/>
  <c r="B264" i="12" a="1"/>
  <c r="B264" i="12" s="1"/>
  <c r="B267" i="12" a="1"/>
  <c r="B267" i="12" s="1"/>
  <c r="B271" i="12" a="1"/>
  <c r="B271" i="12" s="1"/>
  <c r="B278" i="12" a="1"/>
  <c r="B278" i="12" s="1"/>
  <c r="B282" i="12" a="1"/>
  <c r="B282" i="12" s="1"/>
  <c r="B285" i="12" a="1"/>
  <c r="B285" i="12" s="1"/>
  <c r="B289" i="12" a="1"/>
  <c r="B289" i="12" s="1"/>
  <c r="B292" i="12" a="1"/>
  <c r="B292" i="12" s="1"/>
  <c r="B296" i="12" a="1"/>
  <c r="B296" i="12" s="1"/>
  <c r="B3" i="12" a="1"/>
  <c r="B3" i="12" s="1"/>
  <c r="B6" i="12" a="1"/>
  <c r="B6" i="12" s="1"/>
  <c r="B10" i="12" a="1"/>
  <c r="B10" i="12" s="1"/>
  <c r="B13" i="12" a="1"/>
  <c r="B13" i="12" s="1"/>
  <c r="B17" i="12" a="1"/>
  <c r="B17" i="12" s="1"/>
  <c r="B20" i="12" a="1"/>
  <c r="B20" i="12" s="1"/>
  <c r="B24" i="12" a="1"/>
  <c r="B24" i="12" s="1"/>
  <c r="B27" i="12" a="1"/>
  <c r="B27" i="12" s="1"/>
  <c r="B31" i="12" a="1"/>
  <c r="B31" i="12" s="1"/>
  <c r="B38" i="12" a="1"/>
  <c r="B38" i="12" s="1"/>
  <c r="B42" i="12" a="1"/>
  <c r="B42" i="12" s="1"/>
  <c r="B45" i="12" a="1"/>
  <c r="B45" i="12" s="1"/>
  <c r="B49" i="12" a="1"/>
  <c r="B49" i="12" s="1"/>
  <c r="B52" i="12" a="1"/>
  <c r="B52" i="12" s="1"/>
  <c r="B55" i="12" a="1"/>
  <c r="B55" i="12" s="1"/>
  <c r="B62" i="12" a="1"/>
  <c r="B62" i="12" s="1"/>
  <c r="B65" i="12" a="1"/>
  <c r="B65" i="12" s="1"/>
  <c r="B68" i="12" a="1"/>
  <c r="B68" i="12" s="1"/>
  <c r="B71" i="12" a="1"/>
  <c r="B71" i="12" s="1"/>
  <c r="B78" i="12" a="1"/>
  <c r="B78" i="12" s="1"/>
  <c r="B82" i="12" a="1"/>
  <c r="B82" i="12" s="1"/>
  <c r="B85" i="12" a="1"/>
  <c r="B85" i="12" s="1"/>
  <c r="B89" i="12" a="1"/>
  <c r="B89" i="12" s="1"/>
  <c r="B92" i="12" a="1"/>
  <c r="B92" i="12" s="1"/>
  <c r="B96" i="12" a="1"/>
  <c r="B96" i="12" s="1"/>
  <c r="B99" i="12" a="1"/>
  <c r="B99" i="12" s="1"/>
  <c r="B103" i="12" a="1"/>
  <c r="B103" i="12" s="1"/>
  <c r="B110" i="12" a="1"/>
  <c r="B110" i="12" s="1"/>
  <c r="B114" i="12" a="1"/>
  <c r="B114" i="12" s="1"/>
  <c r="B117" i="12" a="1"/>
  <c r="B117" i="12" s="1"/>
  <c r="B121" i="12" a="1"/>
  <c r="B121" i="12" s="1"/>
  <c r="B124" i="12" a="1"/>
  <c r="B124" i="12" s="1"/>
  <c r="B128" i="12" a="1"/>
  <c r="B128" i="12" s="1"/>
  <c r="B131" i="12" a="1"/>
  <c r="B131" i="12" s="1"/>
  <c r="B135" i="12" a="1"/>
  <c r="B135" i="12" s="1"/>
  <c r="B142" i="12" a="1"/>
  <c r="B142" i="12" s="1"/>
  <c r="B146" i="12" a="1"/>
  <c r="B146" i="12" s="1"/>
  <c r="B149" i="12" a="1"/>
  <c r="B149" i="12" s="1"/>
  <c r="B153" i="12" a="1"/>
  <c r="B153" i="12" s="1"/>
  <c r="B156" i="12" a="1"/>
  <c r="B156" i="12" s="1"/>
  <c r="B160" i="12" a="1"/>
  <c r="B160" i="12" s="1"/>
  <c r="B163" i="12" a="1"/>
  <c r="B163" i="12" s="1"/>
  <c r="B167" i="12" a="1"/>
  <c r="B167" i="12" s="1"/>
  <c r="B173" i="12" a="1"/>
  <c r="B173" i="12" s="1"/>
  <c r="B177" i="12" a="1"/>
  <c r="B177" i="12" s="1"/>
  <c r="B180" i="12" a="1"/>
  <c r="B180" i="12" s="1"/>
  <c r="B183" i="12" a="1"/>
  <c r="B183" i="12" s="1"/>
  <c r="B190" i="12" a="1"/>
  <c r="B190" i="12" s="1"/>
  <c r="B194" i="12" a="1"/>
  <c r="B194" i="12" s="1"/>
  <c r="B197" i="12" a="1"/>
  <c r="B197" i="12" s="1"/>
  <c r="B201" i="12" a="1"/>
  <c r="B201" i="12" s="1"/>
  <c r="B204" i="12" a="1"/>
  <c r="B204" i="12" s="1"/>
  <c r="B208" i="12" a="1"/>
  <c r="B208" i="12" s="1"/>
  <c r="B211" i="12" a="1"/>
  <c r="B211" i="12" s="1"/>
  <c r="B215" i="12" a="1"/>
  <c r="B215" i="12" s="1"/>
  <c r="B222" i="12" a="1"/>
  <c r="B222" i="12" s="1"/>
  <c r="B226" i="12" a="1"/>
  <c r="B226" i="12" s="1"/>
  <c r="B229" i="12" a="1"/>
  <c r="B229" i="12" s="1"/>
  <c r="B233" i="12" a="1"/>
  <c r="B233" i="12" s="1"/>
  <c r="B236" i="12" a="1"/>
  <c r="B236" i="12" s="1"/>
  <c r="B240" i="12" a="1"/>
  <c r="B240" i="12" s="1"/>
  <c r="B243" i="12" a="1"/>
  <c r="B243" i="12" s="1"/>
  <c r="B247" i="12" a="1"/>
  <c r="B247" i="12" s="1"/>
  <c r="B254" i="12" a="1"/>
  <c r="B254" i="12" s="1"/>
  <c r="B258" i="12" a="1"/>
  <c r="B258" i="12" s="1"/>
  <c r="B261" i="12" a="1"/>
  <c r="B261" i="12" s="1"/>
  <c r="B265" i="12" a="1"/>
  <c r="B265" i="12" s="1"/>
  <c r="B268" i="12" a="1"/>
  <c r="B268" i="12" s="1"/>
  <c r="B272" i="12" a="1"/>
  <c r="B272" i="12" s="1"/>
  <c r="B275" i="12" a="1"/>
  <c r="B275" i="12" s="1"/>
  <c r="B4" i="12" a="1"/>
  <c r="B4" i="12" s="1"/>
  <c r="B7" i="12" a="1"/>
  <c r="B7" i="12" s="1"/>
  <c r="B14" i="12" a="1"/>
  <c r="B14" i="12" s="1"/>
  <c r="B18" i="12" a="1"/>
  <c r="B18" i="12" s="1"/>
  <c r="B21" i="12" a="1"/>
  <c r="B21" i="12" s="1"/>
  <c r="B25" i="12" a="1"/>
  <c r="B25" i="12" s="1"/>
  <c r="B28" i="12" a="1"/>
  <c r="B28" i="12" s="1"/>
  <c r="B32" i="12" a="1"/>
  <c r="B32" i="12" s="1"/>
  <c r="B35" i="12" a="1"/>
  <c r="B35" i="12" s="1"/>
  <c r="B39" i="12" a="1"/>
  <c r="B39" i="12" s="1"/>
  <c r="B46" i="12" a="1"/>
  <c r="B46" i="12" s="1"/>
  <c r="B50" i="12" a="1"/>
  <c r="B50" i="12" s="1"/>
  <c r="B53" i="12" a="1"/>
  <c r="B53" i="12" s="1"/>
  <c r="B56" i="12" a="1"/>
  <c r="B56" i="12" s="1"/>
  <c r="B59" i="12" a="1"/>
  <c r="B59" i="12" s="1"/>
  <c r="B66" i="12" a="1"/>
  <c r="B66" i="12" s="1"/>
  <c r="B69" i="12" a="1"/>
  <c r="B69" i="12" s="1"/>
  <c r="B72" i="12" a="1"/>
  <c r="B72" i="12" s="1"/>
  <c r="B75" i="12" a="1"/>
  <c r="B75" i="12" s="1"/>
  <c r="B79" i="12" a="1"/>
  <c r="B79" i="12" s="1"/>
  <c r="B86" i="12" a="1"/>
  <c r="B86" i="12" s="1"/>
  <c r="B90" i="12" a="1"/>
  <c r="B90" i="12" s="1"/>
  <c r="B93" i="12" a="1"/>
  <c r="B93" i="12" s="1"/>
  <c r="B97" i="12" a="1"/>
  <c r="B97" i="12" s="1"/>
  <c r="B100" i="12" a="1"/>
  <c r="B100" i="12" s="1"/>
  <c r="B104" i="12" a="1"/>
  <c r="B104" i="12" s="1"/>
  <c r="B107" i="12" a="1"/>
  <c r="B107" i="12" s="1"/>
  <c r="B111" i="12" a="1"/>
  <c r="B111" i="12" s="1"/>
  <c r="B118" i="12" a="1"/>
  <c r="B118" i="12" s="1"/>
  <c r="B122" i="12" a="1"/>
  <c r="B122" i="12" s="1"/>
  <c r="B125" i="12" a="1"/>
  <c r="B125" i="12" s="1"/>
  <c r="B129" i="12" a="1"/>
  <c r="B129" i="12" s="1"/>
  <c r="B132" i="12" a="1"/>
  <c r="B132" i="12" s="1"/>
  <c r="B136" i="12" a="1"/>
  <c r="B136" i="12" s="1"/>
  <c r="B139" i="12" a="1"/>
  <c r="B139" i="12" s="1"/>
  <c r="B143" i="12" a="1"/>
  <c r="B143" i="12" s="1"/>
  <c r="B150" i="12" a="1"/>
  <c r="B150" i="12" s="1"/>
  <c r="B154" i="12" a="1"/>
  <c r="B154" i="12" s="1"/>
  <c r="B157" i="12" a="1"/>
  <c r="B157" i="12" s="1"/>
  <c r="B161" i="12" a="1"/>
  <c r="B161" i="12" s="1"/>
  <c r="B164" i="12" a="1"/>
  <c r="B164" i="12" s="1"/>
  <c r="B168" i="12" a="1"/>
  <c r="B168" i="12" s="1"/>
  <c r="B171" i="12" a="1"/>
  <c r="B171" i="12" s="1"/>
  <c r="B174" i="12" a="1"/>
  <c r="B174" i="12" s="1"/>
  <c r="B178" i="12" a="1"/>
  <c r="B178" i="12" s="1"/>
  <c r="B184" i="12" a="1"/>
  <c r="B184" i="12" s="1"/>
  <c r="B187" i="12" a="1"/>
  <c r="B187" i="12" s="1"/>
  <c r="B191" i="12" a="1"/>
  <c r="B191" i="12" s="1"/>
  <c r="B198" i="12" a="1"/>
  <c r="B198" i="12" s="1"/>
  <c r="B202" i="12" a="1"/>
  <c r="B202" i="12" s="1"/>
  <c r="B205" i="12" a="1"/>
  <c r="B205" i="12" s="1"/>
  <c r="B209" i="12" a="1"/>
  <c r="B209" i="12" s="1"/>
  <c r="B212" i="12" a="1"/>
  <c r="B212" i="12" s="1"/>
  <c r="B216" i="12" a="1"/>
  <c r="B216" i="12" s="1"/>
  <c r="B219" i="12" a="1"/>
  <c r="B219" i="12" s="1"/>
  <c r="B223" i="12" a="1"/>
  <c r="B223" i="12" s="1"/>
  <c r="B230" i="12" a="1"/>
  <c r="B230" i="12" s="1"/>
  <c r="B234" i="12" a="1"/>
  <c r="B234" i="12" s="1"/>
  <c r="B237" i="12" a="1"/>
  <c r="B237" i="12" s="1"/>
  <c r="B241" i="12" a="1"/>
  <c r="B241" i="12" s="1"/>
  <c r="B244" i="12" a="1"/>
  <c r="B244" i="12" s="1"/>
  <c r="B248" i="12" a="1"/>
  <c r="B248" i="12" s="1"/>
  <c r="B251" i="12" a="1"/>
  <c r="B251" i="12" s="1"/>
  <c r="B255" i="12" a="1"/>
  <c r="B255" i="12" s="1"/>
  <c r="B262" i="12" a="1"/>
  <c r="B262" i="12" s="1"/>
  <c r="B266" i="12" a="1"/>
  <c r="B266" i="12" s="1"/>
  <c r="B269" i="12" a="1"/>
  <c r="B269" i="12" s="1"/>
  <c r="B273" i="12" a="1"/>
  <c r="B273" i="12" s="1"/>
  <c r="B276" i="12" a="1"/>
  <c r="B276" i="12" s="1"/>
  <c r="B280" i="12" a="1"/>
  <c r="B280" i="12" s="1"/>
  <c r="B283" i="12" a="1"/>
  <c r="B283" i="12" s="1"/>
  <c r="B298" i="12" a="1"/>
  <c r="B298" i="12" s="1"/>
  <c r="B302" i="12" a="1"/>
  <c r="B302" i="12" s="1"/>
  <c r="B306" i="12" a="1"/>
  <c r="B306" i="12" s="1"/>
  <c r="B310" i="12" a="1"/>
  <c r="B310" i="12" s="1"/>
  <c r="B314" i="12" a="1"/>
  <c r="B314" i="12" s="1"/>
  <c r="B318" i="12" a="1"/>
  <c r="B318" i="12" s="1"/>
  <c r="B322" i="12" a="1"/>
  <c r="B322" i="12" s="1"/>
  <c r="B326" i="12" a="1"/>
  <c r="B326" i="12" s="1"/>
  <c r="B330" i="12" a="1"/>
  <c r="B330" i="12" s="1"/>
  <c r="B334" i="12" a="1"/>
  <c r="B334" i="12" s="1"/>
  <c r="B338" i="12" a="1"/>
  <c r="B338" i="12" s="1"/>
  <c r="B342" i="12" a="1"/>
  <c r="B342" i="12" s="1"/>
  <c r="B346" i="12" a="1"/>
  <c r="B346" i="12" s="1"/>
  <c r="B350" i="12" a="1"/>
  <c r="B350" i="12" s="1"/>
  <c r="B354" i="12" a="1"/>
  <c r="B354" i="12" s="1"/>
  <c r="B358" i="12" a="1"/>
  <c r="B358" i="12" s="1"/>
  <c r="B362" i="12" a="1"/>
  <c r="B362" i="12" s="1"/>
  <c r="B366" i="12" a="1"/>
  <c r="B366" i="12" s="1"/>
  <c r="B370" i="12" a="1"/>
  <c r="B370" i="12" s="1"/>
  <c r="B374" i="12" a="1"/>
  <c r="B374" i="12" s="1"/>
  <c r="B377" i="12" a="1"/>
  <c r="B377" i="12" s="1"/>
  <c r="B381" i="12" a="1"/>
  <c r="B381" i="12" s="1"/>
  <c r="B384" i="12" a="1"/>
  <c r="B384" i="12" s="1"/>
  <c r="B388" i="12" a="1"/>
  <c r="B388" i="12" s="1"/>
  <c r="B395" i="12" a="1"/>
  <c r="B395" i="12" s="1"/>
  <c r="B399" i="12" a="1"/>
  <c r="B399" i="12" s="1"/>
  <c r="B402" i="12" a="1"/>
  <c r="B402" i="12" s="1"/>
  <c r="B406" i="12" a="1"/>
  <c r="B406" i="12" s="1"/>
  <c r="B409" i="12" a="1"/>
  <c r="B409" i="12" s="1"/>
  <c r="B413" i="12" a="1"/>
  <c r="B413" i="12" s="1"/>
  <c r="B416" i="12" a="1"/>
  <c r="B416" i="12" s="1"/>
  <c r="B420" i="12" a="1"/>
  <c r="B420" i="12" s="1"/>
  <c r="B427" i="12" a="1"/>
  <c r="B427" i="12" s="1"/>
  <c r="B431" i="12" a="1"/>
  <c r="B431" i="12" s="1"/>
  <c r="B434" i="12" a="1"/>
  <c r="B434" i="12" s="1"/>
  <c r="B438" i="12" a="1"/>
  <c r="B438" i="12" s="1"/>
  <c r="B441" i="12" a="1"/>
  <c r="B441" i="12" s="1"/>
  <c r="B445" i="12" a="1"/>
  <c r="B445" i="12" s="1"/>
  <c r="B449" i="12" a="1"/>
  <c r="B449" i="12" s="1"/>
  <c r="B453" i="12" a="1"/>
  <c r="B453" i="12" s="1"/>
  <c r="B457" i="12" a="1"/>
  <c r="B457" i="12" s="1"/>
  <c r="B461" i="12" a="1"/>
  <c r="B461" i="12" s="1"/>
  <c r="B465" i="12" a="1"/>
  <c r="B465" i="12" s="1"/>
  <c r="B469" i="12" a="1"/>
  <c r="B469" i="12" s="1"/>
  <c r="B473" i="12" a="1"/>
  <c r="B473" i="12" s="1"/>
  <c r="B477" i="12" a="1"/>
  <c r="B477" i="12" s="1"/>
  <c r="B481" i="12" a="1"/>
  <c r="B481" i="12" s="1"/>
  <c r="B485" i="12" a="1"/>
  <c r="B485" i="12" s="1"/>
  <c r="B489" i="12" a="1"/>
  <c r="B489" i="12" s="1"/>
  <c r="B493" i="12" a="1"/>
  <c r="B493" i="12" s="1"/>
  <c r="B497" i="12" a="1"/>
  <c r="B497" i="12" s="1"/>
  <c r="B501" i="12" a="1"/>
  <c r="B501" i="12" s="1"/>
  <c r="B505" i="12" a="1"/>
  <c r="B505" i="12" s="1"/>
  <c r="B509" i="12" a="1"/>
  <c r="B509" i="12" s="1"/>
  <c r="B513" i="12" a="1"/>
  <c r="B513" i="12" s="1"/>
  <c r="B517" i="12" a="1"/>
  <c r="B517" i="12" s="1"/>
  <c r="B521" i="12" a="1"/>
  <c r="B521" i="12" s="1"/>
  <c r="B525" i="12" a="1"/>
  <c r="B525" i="12" s="1"/>
  <c r="B529" i="12" a="1"/>
  <c r="B529" i="12" s="1"/>
  <c r="B533" i="12" a="1"/>
  <c r="B533" i="12" s="1"/>
  <c r="B537" i="12" a="1"/>
  <c r="B537" i="12" s="1"/>
  <c r="B541" i="12" a="1"/>
  <c r="B541" i="12" s="1"/>
  <c r="B545" i="12" a="1"/>
  <c r="B545" i="12" s="1"/>
  <c r="B549" i="12" a="1"/>
  <c r="B549" i="12" s="1"/>
  <c r="B553" i="12" a="1"/>
  <c r="B553" i="12" s="1"/>
  <c r="B557" i="12" a="1"/>
  <c r="B557" i="12" s="1"/>
  <c r="B561" i="12" a="1"/>
  <c r="B561" i="12" s="1"/>
  <c r="B565" i="12" a="1"/>
  <c r="B565" i="12" s="1"/>
  <c r="B569" i="12" a="1"/>
  <c r="B569" i="12" s="1"/>
  <c r="B573" i="12" a="1"/>
  <c r="B573" i="12" s="1"/>
  <c r="B577" i="12" a="1"/>
  <c r="B577" i="12" s="1"/>
  <c r="B581" i="12" a="1"/>
  <c r="B581" i="12" s="1"/>
  <c r="B585" i="12" a="1"/>
  <c r="B585" i="12" s="1"/>
  <c r="B589" i="12" a="1"/>
  <c r="B589" i="12" s="1"/>
  <c r="B593" i="12" a="1"/>
  <c r="B593" i="12" s="1"/>
  <c r="B597" i="12" a="1"/>
  <c r="B597" i="12" s="1"/>
  <c r="B601" i="12" a="1"/>
  <c r="B601" i="12" s="1"/>
  <c r="B605" i="12" a="1"/>
  <c r="B605" i="12" s="1"/>
  <c r="B609" i="12" a="1"/>
  <c r="B609" i="12" s="1"/>
  <c r="B613" i="12" a="1"/>
  <c r="B613" i="12" s="1"/>
  <c r="B617" i="12" a="1"/>
  <c r="B617" i="12" s="1"/>
  <c r="B286" i="12" a="1"/>
  <c r="B286" i="12" s="1"/>
  <c r="B293" i="12" a="1"/>
  <c r="B293" i="12" s="1"/>
  <c r="B299" i="12" a="1"/>
  <c r="B299" i="12" s="1"/>
  <c r="B303" i="12" a="1"/>
  <c r="B303" i="12" s="1"/>
  <c r="B307" i="12" a="1"/>
  <c r="B307" i="12" s="1"/>
  <c r="B311" i="12" a="1"/>
  <c r="B311" i="12" s="1"/>
  <c r="B315" i="12" a="1"/>
  <c r="B315" i="12" s="1"/>
  <c r="B319" i="12" a="1"/>
  <c r="B319" i="12" s="1"/>
  <c r="B323" i="12" a="1"/>
  <c r="B323" i="12" s="1"/>
  <c r="B327" i="12" a="1"/>
  <c r="B327" i="12" s="1"/>
  <c r="B331" i="12" a="1"/>
  <c r="B331" i="12" s="1"/>
  <c r="B335" i="12" a="1"/>
  <c r="B335" i="12" s="1"/>
  <c r="B339" i="12" a="1"/>
  <c r="B339" i="12" s="1"/>
  <c r="B343" i="12" a="1"/>
  <c r="B343" i="12" s="1"/>
  <c r="B347" i="12" a="1"/>
  <c r="B347" i="12" s="1"/>
  <c r="B351" i="12" a="1"/>
  <c r="B351" i="12" s="1"/>
  <c r="B355" i="12" a="1"/>
  <c r="B355" i="12" s="1"/>
  <c r="B359" i="12" a="1"/>
  <c r="B359" i="12" s="1"/>
  <c r="B363" i="12" a="1"/>
  <c r="B363" i="12" s="1"/>
  <c r="B367" i="12" a="1"/>
  <c r="B367" i="12" s="1"/>
  <c r="B371" i="12" a="1"/>
  <c r="B371" i="12" s="1"/>
  <c r="B375" i="12" a="1"/>
  <c r="B375" i="12" s="1"/>
  <c r="B378" i="12" a="1"/>
  <c r="B378" i="12" s="1"/>
  <c r="B382" i="12" a="1"/>
  <c r="B382" i="12" s="1"/>
  <c r="B385" i="12" a="1"/>
  <c r="B385" i="12" s="1"/>
  <c r="B389" i="12" a="1"/>
  <c r="B389" i="12" s="1"/>
  <c r="B392" i="12" a="1"/>
  <c r="B392" i="12" s="1"/>
  <c r="B396" i="12" a="1"/>
  <c r="B396" i="12" s="1"/>
  <c r="B403" i="12" a="1"/>
  <c r="B403" i="12" s="1"/>
  <c r="B407" i="12" a="1"/>
  <c r="B407" i="12" s="1"/>
  <c r="B410" i="12" a="1"/>
  <c r="B410" i="12" s="1"/>
  <c r="B414" i="12" a="1"/>
  <c r="B414" i="12" s="1"/>
  <c r="B417" i="12" a="1"/>
  <c r="B417" i="12" s="1"/>
  <c r="B421" i="12" a="1"/>
  <c r="B421" i="12" s="1"/>
  <c r="B424" i="12" a="1"/>
  <c r="B424" i="12" s="1"/>
  <c r="B428" i="12" a="1"/>
  <c r="B428" i="12" s="1"/>
  <c r="B435" i="12" a="1"/>
  <c r="B435" i="12" s="1"/>
  <c r="B439" i="12" a="1"/>
  <c r="B439" i="12" s="1"/>
  <c r="B442" i="12" a="1"/>
  <c r="B442" i="12" s="1"/>
  <c r="B446" i="12" a="1"/>
  <c r="B446" i="12" s="1"/>
  <c r="B450" i="12" a="1"/>
  <c r="B450" i="12" s="1"/>
  <c r="B454" i="12" a="1"/>
  <c r="B454" i="12" s="1"/>
  <c r="B458" i="12" a="1"/>
  <c r="B458" i="12" s="1"/>
  <c r="B462" i="12" a="1"/>
  <c r="B462" i="12" s="1"/>
  <c r="B466" i="12" a="1"/>
  <c r="B466" i="12" s="1"/>
  <c r="B470" i="12" a="1"/>
  <c r="B470" i="12" s="1"/>
  <c r="B474" i="12" a="1"/>
  <c r="B474" i="12" s="1"/>
  <c r="B478" i="12" a="1"/>
  <c r="B478" i="12" s="1"/>
  <c r="B482" i="12" a="1"/>
  <c r="B482" i="12" s="1"/>
  <c r="B486" i="12" a="1"/>
  <c r="B486" i="12" s="1"/>
  <c r="B490" i="12" a="1"/>
  <c r="B490" i="12" s="1"/>
  <c r="B494" i="12" a="1"/>
  <c r="B494" i="12" s="1"/>
  <c r="B498" i="12" a="1"/>
  <c r="B498" i="12" s="1"/>
  <c r="B502" i="12" a="1"/>
  <c r="B502" i="12" s="1"/>
  <c r="B506" i="12" a="1"/>
  <c r="B506" i="12" s="1"/>
  <c r="B510" i="12" a="1"/>
  <c r="B510" i="12" s="1"/>
  <c r="B514" i="12" a="1"/>
  <c r="B514" i="12" s="1"/>
  <c r="B518" i="12" a="1"/>
  <c r="B518" i="12" s="1"/>
  <c r="B522" i="12" a="1"/>
  <c r="B522" i="12" s="1"/>
  <c r="B526" i="12" a="1"/>
  <c r="B526" i="12" s="1"/>
  <c r="B530" i="12" a="1"/>
  <c r="B530" i="12" s="1"/>
  <c r="B534" i="12" a="1"/>
  <c r="B534" i="12" s="1"/>
  <c r="B538" i="12" a="1"/>
  <c r="B538" i="12" s="1"/>
  <c r="B542" i="12" a="1"/>
  <c r="B542" i="12" s="1"/>
  <c r="B546" i="12" a="1"/>
  <c r="B546" i="12" s="1"/>
  <c r="B550" i="12" a="1"/>
  <c r="B550" i="12" s="1"/>
  <c r="B554" i="12" a="1"/>
  <c r="B554" i="12" s="1"/>
  <c r="B558" i="12" a="1"/>
  <c r="B558" i="12" s="1"/>
  <c r="B562" i="12" a="1"/>
  <c r="B562" i="12" s="1"/>
  <c r="B566" i="12" a="1"/>
  <c r="B566" i="12" s="1"/>
  <c r="B570" i="12" a="1"/>
  <c r="B570" i="12" s="1"/>
  <c r="B574" i="12" a="1"/>
  <c r="B574" i="12" s="1"/>
  <c r="B578" i="12" a="1"/>
  <c r="B578" i="12" s="1"/>
  <c r="B582" i="12" a="1"/>
  <c r="B582" i="12" s="1"/>
  <c r="B586" i="12" a="1"/>
  <c r="B586" i="12" s="1"/>
  <c r="B590" i="12" a="1"/>
  <c r="B590" i="12" s="1"/>
  <c r="B594" i="12" a="1"/>
  <c r="B594" i="12" s="1"/>
  <c r="B598" i="12" a="1"/>
  <c r="B598" i="12" s="1"/>
  <c r="B602" i="12" a="1"/>
  <c r="B602" i="12" s="1"/>
  <c r="B606" i="12" a="1"/>
  <c r="B606" i="12" s="1"/>
  <c r="B610" i="12" a="1"/>
  <c r="B610" i="12" s="1"/>
  <c r="B614" i="12" a="1"/>
  <c r="B614" i="12" s="1"/>
  <c r="B618" i="12" a="1"/>
  <c r="B618" i="12" s="1"/>
  <c r="B279" i="12" a="1"/>
  <c r="B279" i="12" s="1"/>
  <c r="B287" i="12" a="1"/>
  <c r="B287" i="12" s="1"/>
  <c r="B294" i="12" a="1"/>
  <c r="B294" i="12" s="1"/>
  <c r="B300" i="12" a="1"/>
  <c r="B300" i="12" s="1"/>
  <c r="B304" i="12" a="1"/>
  <c r="B304" i="12" s="1"/>
  <c r="B308" i="12" a="1"/>
  <c r="B308" i="12" s="1"/>
  <c r="B312" i="12" a="1"/>
  <c r="B312" i="12" s="1"/>
  <c r="B316" i="12" a="1"/>
  <c r="B316" i="12" s="1"/>
  <c r="B320" i="12" a="1"/>
  <c r="B320" i="12" s="1"/>
  <c r="B324" i="12" a="1"/>
  <c r="B324" i="12" s="1"/>
  <c r="B328" i="12" a="1"/>
  <c r="B328" i="12" s="1"/>
  <c r="B332" i="12" a="1"/>
  <c r="B332" i="12" s="1"/>
  <c r="B336" i="12" a="1"/>
  <c r="B336" i="12" s="1"/>
  <c r="B340" i="12" a="1"/>
  <c r="B340" i="12" s="1"/>
  <c r="B344" i="12" a="1"/>
  <c r="B344" i="12" s="1"/>
  <c r="B348" i="12" a="1"/>
  <c r="B348" i="12" s="1"/>
  <c r="B352" i="12" a="1"/>
  <c r="B352" i="12" s="1"/>
  <c r="B356" i="12" a="1"/>
  <c r="B356" i="12" s="1"/>
  <c r="B360" i="12" a="1"/>
  <c r="B360" i="12" s="1"/>
  <c r="B364" i="12" a="1"/>
  <c r="B364" i="12" s="1"/>
  <c r="B368" i="12" a="1"/>
  <c r="B368" i="12" s="1"/>
  <c r="B372" i="12" a="1"/>
  <c r="B372" i="12" s="1"/>
  <c r="B379" i="12" a="1"/>
  <c r="B379" i="12" s="1"/>
  <c r="B383" i="12" a="1"/>
  <c r="B383" i="12" s="1"/>
  <c r="B386" i="12" a="1"/>
  <c r="B386" i="12" s="1"/>
  <c r="B390" i="12" a="1"/>
  <c r="B390" i="12" s="1"/>
  <c r="B393" i="12" a="1"/>
  <c r="B393" i="12" s="1"/>
  <c r="B397" i="12" a="1"/>
  <c r="B397" i="12" s="1"/>
  <c r="B400" i="12" a="1"/>
  <c r="B400" i="12" s="1"/>
  <c r="B404" i="12" a="1"/>
  <c r="B404" i="12" s="1"/>
  <c r="B411" i="12" a="1"/>
  <c r="B411" i="12" s="1"/>
  <c r="B415" i="12" a="1"/>
  <c r="B415" i="12" s="1"/>
  <c r="B418" i="12" a="1"/>
  <c r="B418" i="12" s="1"/>
  <c r="B422" i="12" a="1"/>
  <c r="B422" i="12" s="1"/>
  <c r="B425" i="12" a="1"/>
  <c r="B425" i="12" s="1"/>
  <c r="B429" i="12" a="1"/>
  <c r="B429" i="12" s="1"/>
  <c r="B432" i="12" a="1"/>
  <c r="B432" i="12" s="1"/>
  <c r="B436" i="12" a="1"/>
  <c r="B436" i="12" s="1"/>
  <c r="B443" i="12" a="1"/>
  <c r="B443" i="12" s="1"/>
  <c r="B447" i="12" a="1"/>
  <c r="B447" i="12" s="1"/>
  <c r="B451" i="12" a="1"/>
  <c r="B451" i="12" s="1"/>
  <c r="B455" i="12" a="1"/>
  <c r="B455" i="12" s="1"/>
  <c r="B459" i="12" a="1"/>
  <c r="B459" i="12" s="1"/>
  <c r="B463" i="12" a="1"/>
  <c r="B463" i="12" s="1"/>
  <c r="B467" i="12" a="1"/>
  <c r="B467" i="12" s="1"/>
  <c r="B471" i="12" a="1"/>
  <c r="B471" i="12" s="1"/>
  <c r="B475" i="12" a="1"/>
  <c r="B475" i="12" s="1"/>
  <c r="B479" i="12" a="1"/>
  <c r="B479" i="12" s="1"/>
  <c r="B483" i="12" a="1"/>
  <c r="B483" i="12" s="1"/>
  <c r="B487" i="12" a="1"/>
  <c r="B487" i="12" s="1"/>
  <c r="B491" i="12" a="1"/>
  <c r="B491" i="12" s="1"/>
  <c r="B495" i="12" a="1"/>
  <c r="B495" i="12" s="1"/>
  <c r="B499" i="12" a="1"/>
  <c r="B499" i="12" s="1"/>
  <c r="B503" i="12" a="1"/>
  <c r="B503" i="12" s="1"/>
  <c r="B507" i="12" a="1"/>
  <c r="B507" i="12" s="1"/>
  <c r="B511" i="12" a="1"/>
  <c r="B511" i="12" s="1"/>
  <c r="B515" i="12" a="1"/>
  <c r="B515" i="12" s="1"/>
  <c r="B519" i="12" a="1"/>
  <c r="B519" i="12" s="1"/>
  <c r="B523" i="12" a="1"/>
  <c r="B523" i="12" s="1"/>
  <c r="B527" i="12" a="1"/>
  <c r="B527" i="12" s="1"/>
  <c r="B531" i="12" a="1"/>
  <c r="B531" i="12" s="1"/>
  <c r="B535" i="12" a="1"/>
  <c r="B535" i="12" s="1"/>
  <c r="B539" i="12" a="1"/>
  <c r="B539" i="12" s="1"/>
  <c r="B543" i="12" a="1"/>
  <c r="B543" i="12" s="1"/>
  <c r="B547" i="12" a="1"/>
  <c r="B547" i="12" s="1"/>
  <c r="B551" i="12" a="1"/>
  <c r="B551" i="12" s="1"/>
  <c r="B555" i="12" a="1"/>
  <c r="B555" i="12" s="1"/>
  <c r="B559" i="12" a="1"/>
  <c r="B559" i="12" s="1"/>
  <c r="B563" i="12" a="1"/>
  <c r="B563" i="12" s="1"/>
  <c r="B567" i="12" a="1"/>
  <c r="B567" i="12" s="1"/>
  <c r="B571" i="12" a="1"/>
  <c r="B571" i="12" s="1"/>
  <c r="B575" i="12" a="1"/>
  <c r="B575" i="12" s="1"/>
  <c r="B579" i="12" a="1"/>
  <c r="B579" i="12" s="1"/>
  <c r="B583" i="12" a="1"/>
  <c r="B583" i="12" s="1"/>
  <c r="B587" i="12" a="1"/>
  <c r="B587" i="12" s="1"/>
  <c r="B591" i="12" a="1"/>
  <c r="B591" i="12" s="1"/>
  <c r="B595" i="12" a="1"/>
  <c r="B595" i="12" s="1"/>
  <c r="B599" i="12" a="1"/>
  <c r="B599" i="12" s="1"/>
  <c r="B603" i="12" a="1"/>
  <c r="B603" i="12" s="1"/>
  <c r="B607" i="12" a="1"/>
  <c r="B607" i="12" s="1"/>
  <c r="B611" i="12" a="1"/>
  <c r="B611" i="12" s="1"/>
  <c r="B615" i="12" a="1"/>
  <c r="B615" i="12" s="1"/>
  <c r="B290" i="12" a="1"/>
  <c r="B290" i="12" s="1"/>
  <c r="B297" i="12" a="1"/>
  <c r="B297" i="12" s="1"/>
  <c r="B301" i="12" a="1"/>
  <c r="B301" i="12" s="1"/>
  <c r="B305" i="12" a="1"/>
  <c r="B305" i="12" s="1"/>
  <c r="B309" i="12" a="1"/>
  <c r="B309" i="12" s="1"/>
  <c r="B313" i="12" a="1"/>
  <c r="B313" i="12" s="1"/>
  <c r="B317" i="12" a="1"/>
  <c r="B317" i="12" s="1"/>
  <c r="B321" i="12" a="1"/>
  <c r="B321" i="12" s="1"/>
  <c r="B325" i="12" a="1"/>
  <c r="B325" i="12" s="1"/>
  <c r="B329" i="12" a="1"/>
  <c r="B329" i="12" s="1"/>
  <c r="B333" i="12" a="1"/>
  <c r="B333" i="12" s="1"/>
  <c r="B337" i="12" a="1"/>
  <c r="B337" i="12" s="1"/>
  <c r="B341" i="12" a="1"/>
  <c r="B341" i="12" s="1"/>
  <c r="B345" i="12" a="1"/>
  <c r="B345" i="12" s="1"/>
  <c r="B349" i="12" a="1"/>
  <c r="B349" i="12" s="1"/>
  <c r="B353" i="12" a="1"/>
  <c r="B353" i="12" s="1"/>
  <c r="B357" i="12" a="1"/>
  <c r="B357" i="12" s="1"/>
  <c r="B361" i="12" a="1"/>
  <c r="B361" i="12" s="1"/>
  <c r="B365" i="12" a="1"/>
  <c r="B365" i="12" s="1"/>
  <c r="B369" i="12" a="1"/>
  <c r="B369" i="12" s="1"/>
  <c r="B373" i="12" a="1"/>
  <c r="B373" i="12" s="1"/>
  <c r="B376" i="12" a="1"/>
  <c r="B376" i="12" s="1"/>
  <c r="B380" i="12" a="1"/>
  <c r="B380" i="12" s="1"/>
  <c r="B387" i="12" a="1"/>
  <c r="B387" i="12" s="1"/>
  <c r="B391" i="12" a="1"/>
  <c r="B391" i="12" s="1"/>
  <c r="B394" i="12" a="1"/>
  <c r="B394" i="12" s="1"/>
  <c r="B398" i="12" a="1"/>
  <c r="B398" i="12" s="1"/>
  <c r="B401" i="12" a="1"/>
  <c r="B401" i="12" s="1"/>
  <c r="B405" i="12" a="1"/>
  <c r="B405" i="12" s="1"/>
  <c r="B408" i="12" a="1"/>
  <c r="B408" i="12" s="1"/>
  <c r="B412" i="12" a="1"/>
  <c r="B412" i="12" s="1"/>
  <c r="B419" i="12" a="1"/>
  <c r="B419" i="12" s="1"/>
  <c r="B423" i="12" a="1"/>
  <c r="B423" i="12" s="1"/>
  <c r="B426" i="12" a="1"/>
  <c r="B426" i="12" s="1"/>
  <c r="B430" i="12" a="1"/>
  <c r="B430" i="12" s="1"/>
  <c r="B433" i="12" a="1"/>
  <c r="B433" i="12" s="1"/>
  <c r="B437" i="12" a="1"/>
  <c r="B437" i="12" s="1"/>
  <c r="B440" i="12" a="1"/>
  <c r="B440" i="12" s="1"/>
  <c r="B444" i="12" a="1"/>
  <c r="B444" i="12" s="1"/>
  <c r="B448" i="12" a="1"/>
  <c r="B448" i="12" s="1"/>
  <c r="B452" i="12" a="1"/>
  <c r="B452" i="12" s="1"/>
  <c r="B456" i="12" a="1"/>
  <c r="B456" i="12" s="1"/>
  <c r="B460" i="12" a="1"/>
  <c r="B460" i="12" s="1"/>
  <c r="B464" i="12" a="1"/>
  <c r="B464" i="12" s="1"/>
  <c r="B468" i="12" a="1"/>
  <c r="B468" i="12" s="1"/>
  <c r="B472" i="12" a="1"/>
  <c r="B472" i="12" s="1"/>
  <c r="B476" i="12" a="1"/>
  <c r="B476" i="12" s="1"/>
  <c r="B480" i="12" a="1"/>
  <c r="B480" i="12" s="1"/>
  <c r="B484" i="12" a="1"/>
  <c r="B484" i="12" s="1"/>
  <c r="B488" i="12" a="1"/>
  <c r="B488" i="12" s="1"/>
  <c r="B492" i="12" a="1"/>
  <c r="B492" i="12" s="1"/>
  <c r="B496" i="12" a="1"/>
  <c r="B496" i="12" s="1"/>
  <c r="B500" i="12" a="1"/>
  <c r="B500" i="12" s="1"/>
  <c r="B504" i="12" a="1"/>
  <c r="B504" i="12" s="1"/>
  <c r="B508" i="12" a="1"/>
  <c r="B508" i="12" s="1"/>
  <c r="B512" i="12" a="1"/>
  <c r="B512" i="12" s="1"/>
  <c r="B516" i="12" a="1"/>
  <c r="B516" i="12" s="1"/>
  <c r="B520" i="12" a="1"/>
  <c r="B520" i="12" s="1"/>
  <c r="B524" i="12" a="1"/>
  <c r="B524" i="12" s="1"/>
  <c r="B528" i="12" a="1"/>
  <c r="B528" i="12" s="1"/>
  <c r="B532" i="12" a="1"/>
  <c r="B532" i="12" s="1"/>
  <c r="B536" i="12" a="1"/>
  <c r="B536" i="12" s="1"/>
  <c r="B540" i="12" a="1"/>
  <c r="B540" i="12" s="1"/>
  <c r="B544" i="12" a="1"/>
  <c r="B544" i="12" s="1"/>
  <c r="B548" i="12" a="1"/>
  <c r="B548" i="12" s="1"/>
  <c r="B552" i="12" a="1"/>
  <c r="B552" i="12" s="1"/>
  <c r="B556" i="12" a="1"/>
  <c r="B556" i="12" s="1"/>
  <c r="B560" i="12" a="1"/>
  <c r="B560" i="12" s="1"/>
  <c r="B564" i="12" a="1"/>
  <c r="B564" i="12" s="1"/>
  <c r="B568" i="12" a="1"/>
  <c r="B568" i="12" s="1"/>
  <c r="B572" i="12" a="1"/>
  <c r="B572" i="12" s="1"/>
  <c r="B576" i="12" a="1"/>
  <c r="B576" i="12" s="1"/>
  <c r="B580" i="12" a="1"/>
  <c r="B580" i="12" s="1"/>
  <c r="B584" i="12" a="1"/>
  <c r="B584" i="12" s="1"/>
  <c r="B588" i="12" a="1"/>
  <c r="B588" i="12" s="1"/>
  <c r="B592" i="12" a="1"/>
  <c r="B592" i="12" s="1"/>
  <c r="B596" i="12" a="1"/>
  <c r="B596" i="12" s="1"/>
  <c r="B600" i="12" a="1"/>
  <c r="B600" i="12" s="1"/>
  <c r="B604" i="12" a="1"/>
  <c r="B604" i="12" s="1"/>
  <c r="B608" i="12" a="1"/>
  <c r="B608" i="12" s="1"/>
  <c r="B612" i="12" a="1"/>
  <c r="B612" i="12" s="1"/>
  <c r="B620" i="12" a="1"/>
  <c r="B620" i="12" s="1"/>
  <c r="B624" i="12" a="1"/>
  <c r="B624" i="12" s="1"/>
  <c r="B628" i="12" a="1"/>
  <c r="B628" i="12" s="1"/>
  <c r="B632" i="12" a="1"/>
  <c r="B632" i="12" s="1"/>
  <c r="B636" i="12" a="1"/>
  <c r="B636" i="12" s="1"/>
  <c r="B640" i="12" a="1"/>
  <c r="B640" i="12" s="1"/>
  <c r="B644" i="12" a="1"/>
  <c r="B644" i="12" s="1"/>
  <c r="B648" i="12" a="1"/>
  <c r="B648" i="12" s="1"/>
  <c r="B652" i="12" a="1"/>
  <c r="B652" i="12" s="1"/>
  <c r="B656" i="12" a="1"/>
  <c r="B656" i="12" s="1"/>
  <c r="B660" i="12" a="1"/>
  <c r="B660" i="12" s="1"/>
  <c r="B664" i="12" a="1"/>
  <c r="B664" i="12" s="1"/>
  <c r="B668" i="12" a="1"/>
  <c r="B668" i="12" s="1"/>
  <c r="B672" i="12" a="1"/>
  <c r="B672" i="12" s="1"/>
  <c r="B676" i="12" a="1"/>
  <c r="B676" i="12" s="1"/>
  <c r="B680" i="12" a="1"/>
  <c r="B680" i="12" s="1"/>
  <c r="B684" i="12" a="1"/>
  <c r="B684" i="12" s="1"/>
  <c r="B688" i="12" a="1"/>
  <c r="B688" i="12" s="1"/>
  <c r="B692" i="12" a="1"/>
  <c r="B692" i="12" s="1"/>
  <c r="B696" i="12" a="1"/>
  <c r="B696" i="12" s="1"/>
  <c r="B700" i="12" a="1"/>
  <c r="B700" i="12" s="1"/>
  <c r="B704" i="12" a="1"/>
  <c r="B704" i="12" s="1"/>
  <c r="B708" i="12" a="1"/>
  <c r="B708" i="12" s="1"/>
  <c r="B712" i="12" a="1"/>
  <c r="B712" i="12" s="1"/>
  <c r="B716" i="12" a="1"/>
  <c r="B716" i="12" s="1"/>
  <c r="B720" i="12" a="1"/>
  <c r="B720" i="12" s="1"/>
  <c r="B724" i="12" a="1"/>
  <c r="B724" i="12" s="1"/>
  <c r="B728" i="12" a="1"/>
  <c r="B728" i="12" s="1"/>
  <c r="B732" i="12" a="1"/>
  <c r="B732" i="12" s="1"/>
  <c r="B735" i="12" a="1"/>
  <c r="B735" i="12" s="1"/>
  <c r="B739" i="12" a="1"/>
  <c r="B739" i="12" s="1"/>
  <c r="B746" i="12" a="1"/>
  <c r="B746" i="12" s="1"/>
  <c r="B749" i="12" a="1"/>
  <c r="B749" i="12" s="1"/>
  <c r="B753" i="12" a="1"/>
  <c r="B753" i="12" s="1"/>
  <c r="B757" i="12" a="1"/>
  <c r="B757" i="12" s="1"/>
  <c r="B761" i="12" a="1"/>
  <c r="B761" i="12" s="1"/>
  <c r="B765" i="12" a="1"/>
  <c r="B765" i="12" s="1"/>
  <c r="B769" i="12" a="1"/>
  <c r="B769" i="12" s="1"/>
  <c r="B773" i="12" a="1"/>
  <c r="B773" i="12" s="1"/>
  <c r="B777" i="12" a="1"/>
  <c r="B777" i="12" s="1"/>
  <c r="B781" i="12" a="1"/>
  <c r="B781" i="12" s="1"/>
  <c r="B785" i="12" a="1"/>
  <c r="B785" i="12" s="1"/>
  <c r="B789" i="12" a="1"/>
  <c r="B789" i="12" s="1"/>
  <c r="B621" i="12" a="1"/>
  <c r="B621" i="12" s="1"/>
  <c r="B625" i="12" a="1"/>
  <c r="B625" i="12" s="1"/>
  <c r="B629" i="12" a="1"/>
  <c r="B629" i="12" s="1"/>
  <c r="B633" i="12" a="1"/>
  <c r="B633" i="12" s="1"/>
  <c r="B637" i="12" a="1"/>
  <c r="B637" i="12" s="1"/>
  <c r="B641" i="12" a="1"/>
  <c r="B641" i="12" s="1"/>
  <c r="B645" i="12" a="1"/>
  <c r="B645" i="12" s="1"/>
  <c r="B649" i="12" a="1"/>
  <c r="B649" i="12" s="1"/>
  <c r="B653" i="12" a="1"/>
  <c r="B653" i="12" s="1"/>
  <c r="B657" i="12" a="1"/>
  <c r="B657" i="12" s="1"/>
  <c r="B661" i="12" a="1"/>
  <c r="B661" i="12" s="1"/>
  <c r="B665" i="12" a="1"/>
  <c r="B665" i="12" s="1"/>
  <c r="B669" i="12" a="1"/>
  <c r="B669" i="12" s="1"/>
  <c r="B673" i="12" a="1"/>
  <c r="B673" i="12" s="1"/>
  <c r="B677" i="12" a="1"/>
  <c r="B677" i="12" s="1"/>
  <c r="B681" i="12" a="1"/>
  <c r="B681" i="12" s="1"/>
  <c r="B685" i="12" a="1"/>
  <c r="B685" i="12" s="1"/>
  <c r="B689" i="12" a="1"/>
  <c r="B689" i="12" s="1"/>
  <c r="B693" i="12" a="1"/>
  <c r="B693" i="12" s="1"/>
  <c r="B697" i="12" a="1"/>
  <c r="B697" i="12" s="1"/>
  <c r="B701" i="12" a="1"/>
  <c r="B701" i="12" s="1"/>
  <c r="B705" i="12" a="1"/>
  <c r="B705" i="12" s="1"/>
  <c r="B709" i="12" a="1"/>
  <c r="B709" i="12" s="1"/>
  <c r="B713" i="12" a="1"/>
  <c r="B713" i="12" s="1"/>
  <c r="B717" i="12" a="1"/>
  <c r="B717" i="12" s="1"/>
  <c r="B721" i="12" a="1"/>
  <c r="B721" i="12" s="1"/>
  <c r="B725" i="12" a="1"/>
  <c r="B725" i="12" s="1"/>
  <c r="B729" i="12" a="1"/>
  <c r="B729" i="12" s="1"/>
  <c r="B733" i="12" a="1"/>
  <c r="B733" i="12" s="1"/>
  <c r="B736" i="12" a="1"/>
  <c r="B736" i="12" s="1"/>
  <c r="B740" i="12" a="1"/>
  <c r="B740" i="12" s="1"/>
  <c r="B743" i="12" a="1"/>
  <c r="B743" i="12" s="1"/>
  <c r="B747" i="12" a="1"/>
  <c r="B747" i="12" s="1"/>
  <c r="B750" i="12" a="1"/>
  <c r="B750" i="12" s="1"/>
  <c r="B754" i="12" a="1"/>
  <c r="B754" i="12" s="1"/>
  <c r="B758" i="12" a="1"/>
  <c r="B758" i="12" s="1"/>
  <c r="B762" i="12" a="1"/>
  <c r="B762" i="12" s="1"/>
  <c r="B766" i="12" a="1"/>
  <c r="B766" i="12" s="1"/>
  <c r="B770" i="12" a="1"/>
  <c r="B770" i="12" s="1"/>
  <c r="B774" i="12" a="1"/>
  <c r="B774" i="12" s="1"/>
  <c r="B778" i="12" a="1"/>
  <c r="B778" i="12" s="1"/>
  <c r="B782" i="12" a="1"/>
  <c r="B782" i="12" s="1"/>
  <c r="B786" i="12" a="1"/>
  <c r="B786" i="12" s="1"/>
  <c r="B616" i="12" a="1"/>
  <c r="B616" i="12" s="1"/>
  <c r="B622" i="12" a="1"/>
  <c r="B622" i="12" s="1"/>
  <c r="B626" i="12" a="1"/>
  <c r="B626" i="12" s="1"/>
  <c r="B630" i="12" a="1"/>
  <c r="B630" i="12" s="1"/>
  <c r="B634" i="12" a="1"/>
  <c r="B634" i="12" s="1"/>
  <c r="B638" i="12" a="1"/>
  <c r="B638" i="12" s="1"/>
  <c r="B642" i="12" a="1"/>
  <c r="B642" i="12" s="1"/>
  <c r="B646" i="12" a="1"/>
  <c r="B646" i="12" s="1"/>
  <c r="B650" i="12" a="1"/>
  <c r="B650" i="12" s="1"/>
  <c r="B654" i="12" a="1"/>
  <c r="B654" i="12" s="1"/>
  <c r="B658" i="12" a="1"/>
  <c r="B658" i="12" s="1"/>
  <c r="B662" i="12" a="1"/>
  <c r="B662" i="12" s="1"/>
  <c r="B666" i="12" a="1"/>
  <c r="B666" i="12" s="1"/>
  <c r="B670" i="12" a="1"/>
  <c r="B670" i="12" s="1"/>
  <c r="B674" i="12" a="1"/>
  <c r="B674" i="12" s="1"/>
  <c r="B678" i="12" a="1"/>
  <c r="B678" i="12" s="1"/>
  <c r="B682" i="12" a="1"/>
  <c r="B682" i="12" s="1"/>
  <c r="B686" i="12" a="1"/>
  <c r="B686" i="12" s="1"/>
  <c r="B690" i="12" a="1"/>
  <c r="B690" i="12" s="1"/>
  <c r="B694" i="12" a="1"/>
  <c r="B694" i="12" s="1"/>
  <c r="B698" i="12" a="1"/>
  <c r="B698" i="12" s="1"/>
  <c r="B702" i="12" a="1"/>
  <c r="B702" i="12" s="1"/>
  <c r="B706" i="12" a="1"/>
  <c r="B706" i="12" s="1"/>
  <c r="B710" i="12" a="1"/>
  <c r="B710" i="12" s="1"/>
  <c r="B714" i="12" a="1"/>
  <c r="B714" i="12" s="1"/>
  <c r="B718" i="12" a="1"/>
  <c r="B718" i="12" s="1"/>
  <c r="B722" i="12" a="1"/>
  <c r="B722" i="12" s="1"/>
  <c r="B726" i="12" a="1"/>
  <c r="B726" i="12" s="1"/>
  <c r="B730" i="12" a="1"/>
  <c r="B730" i="12" s="1"/>
  <c r="B734" i="12" a="1"/>
  <c r="B734" i="12" s="1"/>
  <c r="B737" i="12" a="1"/>
  <c r="B737" i="12" s="1"/>
  <c r="B741" i="12" a="1"/>
  <c r="B741" i="12" s="1"/>
  <c r="B744" i="12" a="1"/>
  <c r="B744" i="12" s="1"/>
  <c r="B751" i="12" a="1"/>
  <c r="B751" i="12" s="1"/>
  <c r="B755" i="12" a="1"/>
  <c r="B755" i="12" s="1"/>
  <c r="B759" i="12" a="1"/>
  <c r="B759" i="12" s="1"/>
  <c r="B763" i="12" a="1"/>
  <c r="B763" i="12" s="1"/>
  <c r="B767" i="12" a="1"/>
  <c r="B767" i="12" s="1"/>
  <c r="B771" i="12" a="1"/>
  <c r="B771" i="12" s="1"/>
  <c r="B775" i="12" a="1"/>
  <c r="B775" i="12" s="1"/>
  <c r="B779" i="12" a="1"/>
  <c r="B779" i="12" s="1"/>
  <c r="B783" i="12" a="1"/>
  <c r="B783" i="12" s="1"/>
  <c r="B787" i="12" a="1"/>
  <c r="B787" i="12" s="1"/>
  <c r="B791" i="12" a="1"/>
  <c r="B791" i="12" s="1"/>
  <c r="D5" i="12"/>
  <c r="D9" i="12"/>
  <c r="D13" i="12"/>
  <c r="D17" i="12"/>
  <c r="D21" i="12"/>
  <c r="D25" i="12"/>
  <c r="D29" i="12"/>
  <c r="D33" i="12"/>
  <c r="D37" i="12"/>
  <c r="D41" i="12"/>
  <c r="D45" i="12"/>
  <c r="D49" i="12"/>
  <c r="D53" i="12"/>
  <c r="D57" i="12"/>
  <c r="D61" i="12"/>
  <c r="D65" i="12"/>
  <c r="D69" i="12"/>
  <c r="D73" i="12"/>
  <c r="D77" i="12"/>
  <c r="D81" i="12"/>
  <c r="D85" i="12"/>
  <c r="D89" i="12"/>
  <c r="D93" i="12"/>
  <c r="D97" i="12"/>
  <c r="D101" i="12"/>
  <c r="D105" i="12"/>
  <c r="D109" i="12"/>
  <c r="D113" i="12"/>
  <c r="D117" i="12"/>
  <c r="D121" i="12"/>
  <c r="D125" i="12"/>
  <c r="D129" i="12"/>
  <c r="D133" i="12"/>
  <c r="D137" i="12"/>
  <c r="D141" i="12"/>
  <c r="D145" i="12"/>
  <c r="D149" i="12"/>
  <c r="D153" i="12"/>
  <c r="D157" i="12"/>
  <c r="D161" i="12"/>
  <c r="D165" i="12"/>
  <c r="D169" i="12"/>
  <c r="D173" i="12"/>
  <c r="D177" i="12"/>
  <c r="D181" i="12"/>
  <c r="D185" i="12"/>
  <c r="D189" i="12"/>
  <c r="D193" i="12"/>
  <c r="D197" i="12"/>
  <c r="D201" i="12"/>
  <c r="D205" i="12"/>
  <c r="D209" i="12"/>
  <c r="D213" i="12"/>
  <c r="D217" i="12"/>
  <c r="D221" i="12"/>
  <c r="D225" i="12"/>
  <c r="D229" i="12"/>
  <c r="D233" i="12"/>
  <c r="D237" i="12"/>
  <c r="D241" i="12"/>
  <c r="D245" i="12"/>
  <c r="D249" i="12"/>
  <c r="D253" i="12"/>
  <c r="D257" i="12"/>
  <c r="D261" i="12"/>
  <c r="D265" i="12"/>
  <c r="D269" i="12"/>
  <c r="D273" i="12"/>
  <c r="D277" i="12"/>
  <c r="D281" i="12"/>
  <c r="D285" i="12"/>
  <c r="D289" i="12"/>
  <c r="D293" i="12"/>
  <c r="D297" i="12"/>
  <c r="D301" i="12"/>
  <c r="D305" i="12"/>
  <c r="D309" i="12"/>
  <c r="D313" i="12"/>
  <c r="D317" i="12"/>
  <c r="D321" i="12"/>
  <c r="D325" i="12"/>
  <c r="D329" i="12"/>
  <c r="D333" i="12"/>
  <c r="D337" i="12"/>
  <c r="D341" i="12"/>
  <c r="D345" i="12"/>
  <c r="D349" i="12"/>
  <c r="D353" i="12"/>
  <c r="D357" i="12"/>
  <c r="D361" i="12"/>
  <c r="D365" i="12"/>
  <c r="D369" i="12"/>
  <c r="D373" i="12"/>
  <c r="D377" i="12"/>
  <c r="D381" i="12"/>
  <c r="D385" i="12"/>
  <c r="D389" i="12"/>
  <c r="D393" i="12"/>
  <c r="D397" i="12"/>
  <c r="D401" i="12"/>
  <c r="D405" i="12"/>
  <c r="D409" i="12"/>
  <c r="D413" i="12"/>
  <c r="D417" i="12"/>
  <c r="D421" i="12"/>
  <c r="D425" i="12"/>
  <c r="D429" i="12"/>
  <c r="D433" i="12"/>
  <c r="D437" i="12"/>
  <c r="D441" i="12"/>
  <c r="D445" i="12"/>
  <c r="D449" i="12"/>
  <c r="D453" i="12"/>
  <c r="D457" i="12"/>
  <c r="D461" i="12"/>
  <c r="D465" i="12"/>
  <c r="D469" i="12"/>
  <c r="D473" i="12"/>
  <c r="D477" i="12"/>
  <c r="D481" i="12"/>
  <c r="D485" i="12"/>
  <c r="D489" i="12"/>
  <c r="D493" i="12"/>
  <c r="D497" i="12"/>
  <c r="B619" i="12" a="1"/>
  <c r="B619" i="12" s="1"/>
  <c r="B623" i="12" a="1"/>
  <c r="B623" i="12" s="1"/>
  <c r="B627" i="12" a="1"/>
  <c r="B627" i="12" s="1"/>
  <c r="B631" i="12" a="1"/>
  <c r="B631" i="12" s="1"/>
  <c r="B635" i="12" a="1"/>
  <c r="B635" i="12" s="1"/>
  <c r="B639" i="12" a="1"/>
  <c r="B639" i="12" s="1"/>
  <c r="B643" i="12" a="1"/>
  <c r="B643" i="12" s="1"/>
  <c r="B647" i="12" a="1"/>
  <c r="B647" i="12" s="1"/>
  <c r="B651" i="12" a="1"/>
  <c r="B651" i="12" s="1"/>
  <c r="B655" i="12" a="1"/>
  <c r="B655" i="12" s="1"/>
  <c r="B659" i="12" a="1"/>
  <c r="B659" i="12" s="1"/>
  <c r="B663" i="12" a="1"/>
  <c r="B663" i="12" s="1"/>
  <c r="B667" i="12" a="1"/>
  <c r="B667" i="12" s="1"/>
  <c r="B671" i="12" a="1"/>
  <c r="B671" i="12" s="1"/>
  <c r="B675" i="12" a="1"/>
  <c r="B675" i="12" s="1"/>
  <c r="B679" i="12" a="1"/>
  <c r="B679" i="12" s="1"/>
  <c r="B683" i="12" a="1"/>
  <c r="B683" i="12" s="1"/>
  <c r="B687" i="12" a="1"/>
  <c r="B687" i="12" s="1"/>
  <c r="B691" i="12" a="1"/>
  <c r="B691" i="12" s="1"/>
  <c r="B695" i="12" a="1"/>
  <c r="B695" i="12" s="1"/>
  <c r="B699" i="12" a="1"/>
  <c r="B699" i="12" s="1"/>
  <c r="B703" i="12" a="1"/>
  <c r="B703" i="12" s="1"/>
  <c r="B707" i="12" a="1"/>
  <c r="B707" i="12" s="1"/>
  <c r="B711" i="12" a="1"/>
  <c r="B711" i="12" s="1"/>
  <c r="B715" i="12" a="1"/>
  <c r="B715" i="12" s="1"/>
  <c r="B719" i="12" a="1"/>
  <c r="B719" i="12" s="1"/>
  <c r="B723" i="12" a="1"/>
  <c r="B723" i="12" s="1"/>
  <c r="B727" i="12" a="1"/>
  <c r="B727" i="12" s="1"/>
  <c r="B731" i="12" a="1"/>
  <c r="B731" i="12" s="1"/>
  <c r="B738" i="12" a="1"/>
  <c r="B738" i="12" s="1"/>
  <c r="B742" i="12" a="1"/>
  <c r="B742" i="12" s="1"/>
  <c r="B745" i="12" a="1"/>
  <c r="B745" i="12" s="1"/>
  <c r="B748" i="12" a="1"/>
  <c r="B748" i="12" s="1"/>
  <c r="B752" i="12" a="1"/>
  <c r="B752" i="12" s="1"/>
  <c r="B756" i="12" a="1"/>
  <c r="B756" i="12" s="1"/>
  <c r="B760" i="12" a="1"/>
  <c r="B760" i="12" s="1"/>
  <c r="B764" i="12" a="1"/>
  <c r="B764" i="12" s="1"/>
  <c r="B768" i="12" a="1"/>
  <c r="B768" i="12" s="1"/>
  <c r="B772" i="12" a="1"/>
  <c r="B772" i="12" s="1"/>
  <c r="B776" i="12" a="1"/>
  <c r="B776" i="12" s="1"/>
  <c r="B780" i="12" a="1"/>
  <c r="B780" i="12" s="1"/>
  <c r="B784" i="12" a="1"/>
  <c r="B784" i="12" s="1"/>
  <c r="B788" i="12" a="1"/>
  <c r="B788" i="12" s="1"/>
  <c r="B792" i="12" a="1"/>
  <c r="B792" i="12" s="1"/>
  <c r="B794" i="12" a="1"/>
  <c r="B794" i="12" s="1"/>
  <c r="B2" i="12" a="1"/>
  <c r="B2" i="12" s="1"/>
  <c r="D7" i="12"/>
  <c r="D12" i="12"/>
  <c r="D18" i="12"/>
  <c r="D23" i="12"/>
  <c r="D28" i="12"/>
  <c r="D34" i="12"/>
  <c r="D39" i="12"/>
  <c r="D44" i="12"/>
  <c r="D50" i="12"/>
  <c r="D55" i="12"/>
  <c r="D60" i="12"/>
  <c r="D66" i="12"/>
  <c r="D71" i="12"/>
  <c r="D76" i="12"/>
  <c r="D82" i="12"/>
  <c r="D87" i="12"/>
  <c r="D92" i="12"/>
  <c r="D98" i="12"/>
  <c r="D103" i="12"/>
  <c r="D108" i="12"/>
  <c r="D114" i="12"/>
  <c r="D119" i="12"/>
  <c r="D124" i="12"/>
  <c r="D130" i="12"/>
  <c r="D135" i="12"/>
  <c r="D140" i="12"/>
  <c r="D146" i="12"/>
  <c r="D151" i="12"/>
  <c r="D156" i="12"/>
  <c r="D162" i="12"/>
  <c r="D167" i="12"/>
  <c r="D172" i="12"/>
  <c r="D178" i="12"/>
  <c r="D183" i="12"/>
  <c r="D188" i="12"/>
  <c r="D194" i="12"/>
  <c r="D199" i="12"/>
  <c r="D204" i="12"/>
  <c r="D210" i="12"/>
  <c r="D215" i="12"/>
  <c r="D220" i="12"/>
  <c r="D226" i="12"/>
  <c r="D231" i="12"/>
  <c r="D236" i="12"/>
  <c r="D242" i="12"/>
  <c r="D247" i="12"/>
  <c r="D252" i="12"/>
  <c r="D258" i="12"/>
  <c r="D263" i="12"/>
  <c r="D268" i="12"/>
  <c r="D274" i="12"/>
  <c r="D279" i="12"/>
  <c r="D284" i="12"/>
  <c r="D290" i="12"/>
  <c r="D295" i="12"/>
  <c r="D300" i="12"/>
  <c r="D306" i="12"/>
  <c r="D311" i="12"/>
  <c r="D316" i="12"/>
  <c r="D322" i="12"/>
  <c r="D327" i="12"/>
  <c r="D332" i="12"/>
  <c r="D338" i="12"/>
  <c r="D343" i="12"/>
  <c r="D348" i="12"/>
  <c r="D354" i="12"/>
  <c r="D359" i="12"/>
  <c r="D364" i="12"/>
  <c r="D370" i="12"/>
  <c r="D375" i="12"/>
  <c r="D380" i="12"/>
  <c r="D386" i="12"/>
  <c r="D391" i="12"/>
  <c r="D396" i="12"/>
  <c r="D402" i="12"/>
  <c r="D407" i="12"/>
  <c r="D412" i="12"/>
  <c r="D418" i="12"/>
  <c r="D423" i="12"/>
  <c r="D428" i="12"/>
  <c r="D434" i="12"/>
  <c r="D439" i="12"/>
  <c r="D444" i="12"/>
  <c r="D450" i="12"/>
  <c r="D455" i="12"/>
  <c r="D460" i="12"/>
  <c r="D466" i="12"/>
  <c r="D471" i="12"/>
  <c r="D476" i="12"/>
  <c r="D482" i="12"/>
  <c r="D487" i="12"/>
  <c r="D492" i="12"/>
  <c r="D498" i="12"/>
  <c r="D502" i="12"/>
  <c r="D506" i="12"/>
  <c r="D510" i="12"/>
  <c r="D514" i="12"/>
  <c r="D518" i="12"/>
  <c r="D522" i="12"/>
  <c r="D526" i="12"/>
  <c r="D530" i="12"/>
  <c r="D534" i="12"/>
  <c r="D538" i="12"/>
  <c r="D542" i="12"/>
  <c r="D546" i="12"/>
  <c r="D550" i="12"/>
  <c r="D554" i="12"/>
  <c r="D558" i="12"/>
  <c r="D562" i="12"/>
  <c r="D566" i="12"/>
  <c r="D570" i="12"/>
  <c r="D574" i="12"/>
  <c r="D578" i="12"/>
  <c r="D582" i="12"/>
  <c r="D586" i="12"/>
  <c r="D590" i="12"/>
  <c r="D594" i="12"/>
  <c r="D598" i="12"/>
  <c r="D602" i="12"/>
  <c r="D606" i="12"/>
  <c r="D610" i="12"/>
  <c r="D614" i="12"/>
  <c r="B790" i="12" a="1"/>
  <c r="B790" i="12" s="1"/>
  <c r="B793" i="12" a="1"/>
  <c r="B793" i="12" s="1"/>
  <c r="D4" i="12"/>
  <c r="D10" i="12"/>
  <c r="D15" i="12"/>
  <c r="D20" i="12"/>
  <c r="D26" i="12"/>
  <c r="D31" i="12"/>
  <c r="D36" i="12"/>
  <c r="D42" i="12"/>
  <c r="D47" i="12"/>
  <c r="D52" i="12"/>
  <c r="D58" i="12"/>
  <c r="D63" i="12"/>
  <c r="D68" i="12"/>
  <c r="D74" i="12"/>
  <c r="D79" i="12"/>
  <c r="D84" i="12"/>
  <c r="D90" i="12"/>
  <c r="D95" i="12"/>
  <c r="D100" i="12"/>
  <c r="D106" i="12"/>
  <c r="D111" i="12"/>
  <c r="D116" i="12"/>
  <c r="D122" i="12"/>
  <c r="D127" i="12"/>
  <c r="D132" i="12"/>
  <c r="D138" i="12"/>
  <c r="D143" i="12"/>
  <c r="D148" i="12"/>
  <c r="D154" i="12"/>
  <c r="D159" i="12"/>
  <c r="D164" i="12"/>
  <c r="D170" i="12"/>
  <c r="D175" i="12"/>
  <c r="D180" i="12"/>
  <c r="D186" i="12"/>
  <c r="D191" i="12"/>
  <c r="D196" i="12"/>
  <c r="D202" i="12"/>
  <c r="D207" i="12"/>
  <c r="D212" i="12"/>
  <c r="D218" i="12"/>
  <c r="D223" i="12"/>
  <c r="D228" i="12"/>
  <c r="D234" i="12"/>
  <c r="D239" i="12"/>
  <c r="D244" i="12"/>
  <c r="D250" i="12"/>
  <c r="D255" i="12"/>
  <c r="D260" i="12"/>
  <c r="D266" i="12"/>
  <c r="D271" i="12"/>
  <c r="D276" i="12"/>
  <c r="D282" i="12"/>
  <c r="D287" i="12"/>
  <c r="D292" i="12"/>
  <c r="D298" i="12"/>
  <c r="D303" i="12"/>
  <c r="D308" i="12"/>
  <c r="D314" i="12"/>
  <c r="D319" i="12"/>
  <c r="D324" i="12"/>
  <c r="D330" i="12"/>
  <c r="D335" i="12"/>
  <c r="D340" i="12"/>
  <c r="D346" i="12"/>
  <c r="D351" i="12"/>
  <c r="D356" i="12"/>
  <c r="D362" i="12"/>
  <c r="D367" i="12"/>
  <c r="D372" i="12"/>
  <c r="D378" i="12"/>
  <c r="D383" i="12"/>
  <c r="D388" i="12"/>
  <c r="D394" i="12"/>
  <c r="D399" i="12"/>
  <c r="D404" i="12"/>
  <c r="D410" i="12"/>
  <c r="D415" i="12"/>
  <c r="D420" i="12"/>
  <c r="D426" i="12"/>
  <c r="D431" i="12"/>
  <c r="D436" i="12"/>
  <c r="D442" i="12"/>
  <c r="D447" i="12"/>
  <c r="D789" i="12"/>
  <c r="D2" i="12"/>
  <c r="D79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1" i="12"/>
  <c r="D605" i="12"/>
  <c r="D600" i="12"/>
  <c r="D595" i="12"/>
  <c r="D589" i="12"/>
  <c r="D584" i="12"/>
  <c r="D579" i="12"/>
  <c r="D573" i="12"/>
  <c r="D568" i="12"/>
  <c r="D563" i="12"/>
  <c r="D557" i="12"/>
  <c r="D552" i="12"/>
  <c r="D547" i="12"/>
  <c r="D541" i="12"/>
  <c r="D536" i="12"/>
  <c r="D531" i="12"/>
  <c r="D525" i="12"/>
  <c r="D520" i="12"/>
  <c r="D515" i="12"/>
  <c r="D509" i="12"/>
  <c r="D504" i="12"/>
  <c r="D499" i="12"/>
  <c r="D491" i="12"/>
  <c r="D484" i="12"/>
  <c r="D478" i="12"/>
  <c r="D470" i="12"/>
  <c r="D463" i="12"/>
  <c r="D456" i="12"/>
  <c r="D448" i="12"/>
  <c r="D438" i="12"/>
  <c r="D427" i="12"/>
  <c r="D416" i="12"/>
  <c r="D406" i="12"/>
  <c r="D395" i="12"/>
  <c r="D384" i="12"/>
  <c r="D374" i="12"/>
  <c r="D363" i="12"/>
  <c r="D352" i="12"/>
  <c r="D342" i="12"/>
  <c r="D331" i="12"/>
  <c r="D320" i="12"/>
  <c r="D310" i="12"/>
  <c r="D299" i="12"/>
  <c r="D288" i="12"/>
  <c r="D278" i="12"/>
  <c r="D267" i="12"/>
  <c r="D256" i="12"/>
  <c r="D246" i="12"/>
  <c r="D235" i="12"/>
  <c r="D224" i="12"/>
  <c r="D214" i="12"/>
  <c r="D203" i="12"/>
  <c r="D192" i="12"/>
  <c r="D182" i="12"/>
  <c r="D171" i="12"/>
  <c r="D160" i="12"/>
  <c r="D150" i="12"/>
  <c r="D139" i="12"/>
  <c r="D128" i="12"/>
  <c r="D118" i="12"/>
  <c r="D107" i="12"/>
  <c r="D96" i="12"/>
  <c r="D86" i="12"/>
  <c r="D75" i="12"/>
  <c r="D64" i="12"/>
  <c r="D54" i="12"/>
  <c r="D43" i="12"/>
  <c r="D32" i="12"/>
  <c r="D22" i="12"/>
  <c r="D11" i="12"/>
  <c r="D787" i="12"/>
  <c r="D775" i="12"/>
  <c r="D755" i="12"/>
  <c r="D747" i="12"/>
  <c r="D735" i="12"/>
  <c r="D723" i="12"/>
  <c r="D711" i="12"/>
  <c r="D699" i="12"/>
  <c r="D687" i="12"/>
  <c r="D679" i="12"/>
  <c r="D667" i="12"/>
  <c r="D659" i="12"/>
  <c r="D651" i="12"/>
  <c r="D643" i="12"/>
  <c r="D639" i="12"/>
  <c r="D635" i="12"/>
  <c r="D627" i="12"/>
  <c r="D619" i="12"/>
  <c r="D615" i="12"/>
  <c r="D609" i="12"/>
  <c r="D604" i="12"/>
  <c r="D599" i="12"/>
  <c r="D593" i="12"/>
  <c r="D588" i="12"/>
  <c r="D583" i="12"/>
  <c r="D577" i="12"/>
  <c r="D572" i="12"/>
  <c r="D567" i="12"/>
  <c r="D561" i="12"/>
  <c r="D556" i="12"/>
  <c r="D551" i="12"/>
  <c r="D545" i="12"/>
  <c r="D540" i="12"/>
  <c r="D535" i="12"/>
  <c r="D529" i="12"/>
  <c r="D524" i="12"/>
  <c r="D519" i="12"/>
  <c r="D513" i="12"/>
  <c r="D508" i="12"/>
  <c r="D503" i="12"/>
  <c r="D496" i="12"/>
  <c r="D490" i="12"/>
  <c r="D483" i="12"/>
  <c r="D475" i="12"/>
  <c r="D468" i="12"/>
  <c r="D462" i="12"/>
  <c r="D454" i="12"/>
  <c r="D446" i="12"/>
  <c r="D435" i="12"/>
  <c r="D424" i="12"/>
  <c r="D414" i="12"/>
  <c r="D403" i="12"/>
  <c r="D392" i="12"/>
  <c r="D382" i="12"/>
  <c r="D371" i="12"/>
  <c r="D360" i="12"/>
  <c r="D350" i="12"/>
  <c r="D339" i="12"/>
  <c r="D328" i="12"/>
  <c r="D318" i="12"/>
  <c r="D307" i="12"/>
  <c r="D296" i="12"/>
  <c r="D286" i="12"/>
  <c r="D275" i="12"/>
  <c r="D264" i="12"/>
  <c r="D254" i="12"/>
  <c r="D243" i="12"/>
  <c r="D232" i="12"/>
  <c r="D222" i="12"/>
  <c r="D211" i="12"/>
  <c r="D200" i="12"/>
  <c r="D190" i="12"/>
  <c r="D179" i="12"/>
  <c r="D168" i="12"/>
  <c r="D158" i="12"/>
  <c r="D147" i="12"/>
  <c r="D136" i="12"/>
  <c r="D126" i="12"/>
  <c r="D115" i="12"/>
  <c r="D104" i="12"/>
  <c r="D94" i="12"/>
  <c r="D83" i="12"/>
  <c r="D72" i="12"/>
  <c r="D62" i="12"/>
  <c r="D51" i="12"/>
  <c r="D40" i="12"/>
  <c r="D30" i="12"/>
  <c r="D19" i="12"/>
  <c r="D8" i="12"/>
  <c r="A1" i="12"/>
  <c r="G40" i="12" l="1" a="1"/>
  <c r="G40" i="12" s="1"/>
  <c r="F2" i="12" a="1"/>
  <c r="G126" i="12" a="1"/>
  <c r="G126" i="12" s="1"/>
  <c r="G211" i="12" a="1"/>
  <c r="G211" i="12" s="1"/>
  <c r="G296" i="12" a="1"/>
  <c r="G296" i="12" s="1"/>
  <c r="G382" i="12" a="1"/>
  <c r="G382" i="12" s="1"/>
  <c r="G462" i="12" a="1"/>
  <c r="G462" i="12" s="1"/>
  <c r="G513" i="12" a="1"/>
  <c r="G513" i="12" s="1"/>
  <c r="G556" i="12" a="1"/>
  <c r="G556" i="12" s="1"/>
  <c r="G599" i="12" a="1"/>
  <c r="G599" i="12" s="1"/>
  <c r="G679" i="12" a="1"/>
  <c r="G679" i="12" s="1"/>
  <c r="G775" i="12" a="1"/>
  <c r="G775" i="12" s="1"/>
  <c r="G64" i="12" a="1"/>
  <c r="G64" i="12" s="1"/>
  <c r="G150" i="12" a="1"/>
  <c r="G150" i="12" s="1"/>
  <c r="G235" i="12" a="1"/>
  <c r="G235" i="12" s="1"/>
  <c r="G320" i="12" a="1"/>
  <c r="G320" i="12" s="1"/>
  <c r="G406" i="12" a="1"/>
  <c r="G406" i="12" s="1"/>
  <c r="G478" i="12" a="1"/>
  <c r="G478" i="12" s="1"/>
  <c r="G525" i="12" a="1"/>
  <c r="G525" i="12" s="1"/>
  <c r="G568" i="12" a="1"/>
  <c r="G568" i="12" s="1"/>
  <c r="G611" i="12" a="1"/>
  <c r="G611" i="12" s="1"/>
  <c r="G644" i="12" a="1"/>
  <c r="G644" i="12" s="1"/>
  <c r="G86" i="12" a="1"/>
  <c r="G86" i="12" s="1"/>
  <c r="G171" i="12" a="1"/>
  <c r="G171" i="12" s="1"/>
  <c r="G299" i="12" a="1"/>
  <c r="G299" i="12" s="1"/>
  <c r="G384" i="12" a="1"/>
  <c r="G384" i="12" s="1"/>
  <c r="G463" i="12" a="1"/>
  <c r="G463" i="12" s="1"/>
  <c r="G515" i="12" a="1"/>
  <c r="G515" i="12" s="1"/>
  <c r="G557" i="12" a="1"/>
  <c r="G557" i="12" s="1"/>
  <c r="G600" i="12" a="1"/>
  <c r="G600" i="12" s="1"/>
  <c r="G636" i="12" a="1"/>
  <c r="G636" i="12" s="1"/>
  <c r="G668" i="12" a="1"/>
  <c r="G668" i="12" s="1"/>
  <c r="G700" i="12" a="1"/>
  <c r="G700" i="12" s="1"/>
  <c r="G732" i="12" a="1"/>
  <c r="G732" i="12" s="1"/>
  <c r="G764" i="12" a="1"/>
  <c r="G764" i="12" s="1"/>
  <c r="G2" i="12" a="1"/>
  <c r="G2" i="12" s="1"/>
  <c r="G415" i="12" a="1"/>
  <c r="G415" i="12" s="1"/>
  <c r="G372" i="12" a="1"/>
  <c r="G372" i="12" s="1"/>
  <c r="G330" i="12" a="1"/>
  <c r="G330" i="12" s="1"/>
  <c r="G308" i="12" a="1"/>
  <c r="G308" i="12" s="1"/>
  <c r="G287" i="12" a="1"/>
  <c r="G287" i="12" s="1"/>
  <c r="G266" i="12" a="1"/>
  <c r="G266" i="12" s="1"/>
  <c r="G244" i="12" a="1"/>
  <c r="G244" i="12" s="1"/>
  <c r="G223" i="12" a="1"/>
  <c r="G223" i="12" s="1"/>
  <c r="G202" i="12" a="1"/>
  <c r="G202" i="12" s="1"/>
  <c r="G180" i="12" a="1"/>
  <c r="G180" i="12" s="1"/>
  <c r="G159" i="12" a="1"/>
  <c r="G159" i="12" s="1"/>
  <c r="G138" i="12" a="1"/>
  <c r="G138" i="12" s="1"/>
  <c r="G116" i="12" a="1"/>
  <c r="G116" i="12" s="1"/>
  <c r="G95" i="12" a="1"/>
  <c r="G95" i="12" s="1"/>
  <c r="G74" i="12" a="1"/>
  <c r="G74" i="12" s="1"/>
  <c r="G52" i="12" a="1"/>
  <c r="G52" i="12" s="1"/>
  <c r="G31" i="12" a="1"/>
  <c r="G31" i="12" s="1"/>
  <c r="G10" i="12" a="1"/>
  <c r="G10" i="12" s="1"/>
  <c r="G614" i="12" a="1"/>
  <c r="G614" i="12" s="1"/>
  <c r="G598" i="12" a="1"/>
  <c r="G598" i="12" s="1"/>
  <c r="G582" i="12" a="1"/>
  <c r="G582" i="12" s="1"/>
  <c r="G566" i="12" a="1"/>
  <c r="G566" i="12" s="1"/>
  <c r="G550" i="12" a="1"/>
  <c r="G550" i="12" s="1"/>
  <c r="G534" i="12" a="1"/>
  <c r="G534" i="12" s="1"/>
  <c r="G518" i="12" a="1"/>
  <c r="G518" i="12" s="1"/>
  <c r="G502" i="12" a="1"/>
  <c r="G502" i="12" s="1"/>
  <c r="G482" i="12" a="1"/>
  <c r="G482" i="12" s="1"/>
  <c r="G460" i="12" a="1"/>
  <c r="G460" i="12" s="1"/>
  <c r="G439" i="12" a="1"/>
  <c r="G439" i="12" s="1"/>
  <c r="G418" i="12" a="1"/>
  <c r="G418" i="12" s="1"/>
  <c r="G396" i="12" a="1"/>
  <c r="G396" i="12" s="1"/>
  <c r="G375" i="12" a="1"/>
  <c r="G375" i="12" s="1"/>
  <c r="G354" i="12" a="1"/>
  <c r="G354" i="12" s="1"/>
  <c r="G332" i="12" a="1"/>
  <c r="G332" i="12" s="1"/>
  <c r="G311" i="12" a="1"/>
  <c r="G311" i="12" s="1"/>
  <c r="G290" i="12" a="1"/>
  <c r="G290" i="12" s="1"/>
  <c r="G268" i="12" a="1"/>
  <c r="G268" i="12" s="1"/>
  <c r="G247" i="12" a="1"/>
  <c r="G247" i="12" s="1"/>
  <c r="G226" i="12" a="1"/>
  <c r="G226" i="12" s="1"/>
  <c r="G204" i="12" a="1"/>
  <c r="G204" i="12" s="1"/>
  <c r="G183" i="12" a="1"/>
  <c r="G183" i="12" s="1"/>
  <c r="G162" i="12" a="1"/>
  <c r="G162" i="12" s="1"/>
  <c r="G140" i="12" a="1"/>
  <c r="G140" i="12" s="1"/>
  <c r="G119" i="12" a="1"/>
  <c r="G119" i="12" s="1"/>
  <c r="G98" i="12" a="1"/>
  <c r="G98" i="12" s="1"/>
  <c r="G76" i="12" a="1"/>
  <c r="G76" i="12" s="1"/>
  <c r="G55" i="12" a="1"/>
  <c r="G55" i="12" s="1"/>
  <c r="G34" i="12" a="1"/>
  <c r="G34" i="12" s="1"/>
  <c r="G12" i="12" a="1"/>
  <c r="G12" i="12" s="1"/>
  <c r="G83" i="12" a="1"/>
  <c r="G83" i="12" s="1"/>
  <c r="G168" i="12" a="1"/>
  <c r="G168" i="12" s="1"/>
  <c r="G254" i="12" a="1"/>
  <c r="G254" i="12" s="1"/>
  <c r="G339" i="12" a="1"/>
  <c r="G339" i="12" s="1"/>
  <c r="G424" i="12" a="1"/>
  <c r="G424" i="12" s="1"/>
  <c r="G490" i="12" a="1"/>
  <c r="G490" i="12" s="1"/>
  <c r="G535" i="12" a="1"/>
  <c r="G535" i="12" s="1"/>
  <c r="G577" i="12" a="1"/>
  <c r="G577" i="12" s="1"/>
  <c r="G619" i="12" a="1"/>
  <c r="G619" i="12" s="1"/>
  <c r="G643" i="12" a="1"/>
  <c r="G643" i="12" s="1"/>
  <c r="G723" i="12" a="1"/>
  <c r="G723" i="12" s="1"/>
  <c r="G22" i="12" a="1"/>
  <c r="G22" i="12" s="1"/>
  <c r="G107" i="12" a="1"/>
  <c r="G107" i="12" s="1"/>
  <c r="G192" i="12" a="1"/>
  <c r="G192" i="12" s="1"/>
  <c r="G278" i="12" a="1"/>
  <c r="G278" i="12" s="1"/>
  <c r="G363" i="12" a="1"/>
  <c r="G363" i="12" s="1"/>
  <c r="G448" i="12" a="1"/>
  <c r="G448" i="12" s="1"/>
  <c r="G504" i="12" a="1"/>
  <c r="G504" i="12" s="1"/>
  <c r="G547" i="12" a="1"/>
  <c r="G547" i="12" s="1"/>
  <c r="G589" i="12" a="1"/>
  <c r="G589" i="12" s="1"/>
  <c r="G628" i="12" a="1"/>
  <c r="G628" i="12" s="1"/>
  <c r="G660" i="12" a="1"/>
  <c r="G660" i="12" s="1"/>
  <c r="G676" i="12" a="1"/>
  <c r="G676" i="12" s="1"/>
  <c r="G692" i="12" a="1"/>
  <c r="G692" i="12" s="1"/>
  <c r="G708" i="12" a="1"/>
  <c r="G708" i="12" s="1"/>
  <c r="G724" i="12" a="1"/>
  <c r="G724" i="12" s="1"/>
  <c r="G740" i="12" a="1"/>
  <c r="G740" i="12" s="1"/>
  <c r="G756" i="12" a="1"/>
  <c r="G756" i="12" s="1"/>
  <c r="G772" i="12" a="1"/>
  <c r="G772" i="12" s="1"/>
  <c r="G788" i="12" a="1"/>
  <c r="G788" i="12" s="1"/>
  <c r="G447" i="12" a="1"/>
  <c r="G447" i="12" s="1"/>
  <c r="G426" i="12" a="1"/>
  <c r="G426" i="12" s="1"/>
  <c r="G404" i="12" a="1"/>
  <c r="G404" i="12" s="1"/>
  <c r="G383" i="12" a="1"/>
  <c r="G383" i="12" s="1"/>
  <c r="G362" i="12" a="1"/>
  <c r="G362" i="12" s="1"/>
  <c r="G340" i="12" a="1"/>
  <c r="G340" i="12" s="1"/>
  <c r="G319" i="12" a="1"/>
  <c r="G319" i="12" s="1"/>
  <c r="G298" i="12" a="1"/>
  <c r="G298" i="12" s="1"/>
  <c r="G276" i="12" a="1"/>
  <c r="G276" i="12" s="1"/>
  <c r="G255" i="12" a="1"/>
  <c r="G255" i="12" s="1"/>
  <c r="G234" i="12" a="1"/>
  <c r="G234" i="12" s="1"/>
  <c r="G212" i="12" a="1"/>
  <c r="G212" i="12" s="1"/>
  <c r="G191" i="12" a="1"/>
  <c r="G191" i="12" s="1"/>
  <c r="G170" i="12" a="1"/>
  <c r="G170" i="12" s="1"/>
  <c r="G148" i="12" a="1"/>
  <c r="G148" i="12" s="1"/>
  <c r="G127" i="12" a="1"/>
  <c r="G127" i="12" s="1"/>
  <c r="G106" i="12" a="1"/>
  <c r="G106" i="12" s="1"/>
  <c r="G84" i="12" a="1"/>
  <c r="G84" i="12" s="1"/>
  <c r="G63" i="12" a="1"/>
  <c r="G63" i="12" s="1"/>
  <c r="G42" i="12" a="1"/>
  <c r="G42" i="12" s="1"/>
  <c r="G20" i="12" a="1"/>
  <c r="G20" i="12" s="1"/>
  <c r="G606" i="12" a="1"/>
  <c r="G606" i="12" s="1"/>
  <c r="G574" i="12" a="1"/>
  <c r="G574" i="12" s="1"/>
  <c r="G542" i="12" a="1"/>
  <c r="G542" i="12" s="1"/>
  <c r="G510" i="12" a="1"/>
  <c r="G510" i="12" s="1"/>
  <c r="G471" i="12" a="1"/>
  <c r="G471" i="12" s="1"/>
  <c r="G428" i="12" a="1"/>
  <c r="G428" i="12" s="1"/>
  <c r="G386" i="12" a="1"/>
  <c r="G386" i="12" s="1"/>
  <c r="G19" i="12" a="1"/>
  <c r="G19" i="12" s="1"/>
  <c r="G62" i="12" a="1"/>
  <c r="G62" i="12" s="1"/>
  <c r="G104" i="12" a="1"/>
  <c r="G104" i="12" s="1"/>
  <c r="G147" i="12" a="1"/>
  <c r="G147" i="12" s="1"/>
  <c r="G190" i="12" a="1"/>
  <c r="G190" i="12" s="1"/>
  <c r="G232" i="12" a="1"/>
  <c r="G232" i="12" s="1"/>
  <c r="G275" i="12" a="1"/>
  <c r="G275" i="12" s="1"/>
  <c r="G318" i="12" a="1"/>
  <c r="G318" i="12" s="1"/>
  <c r="G360" i="12" a="1"/>
  <c r="G360" i="12" s="1"/>
  <c r="G403" i="12" a="1"/>
  <c r="G403" i="12" s="1"/>
  <c r="G446" i="12" a="1"/>
  <c r="G446" i="12" s="1"/>
  <c r="G475" i="12" a="1"/>
  <c r="G475" i="12" s="1"/>
  <c r="G503" i="12" a="1"/>
  <c r="G503" i="12" s="1"/>
  <c r="G524" i="12" a="1"/>
  <c r="G524" i="12" s="1"/>
  <c r="G545" i="12" a="1"/>
  <c r="G545" i="12" s="1"/>
  <c r="G567" i="12" a="1"/>
  <c r="G567" i="12" s="1"/>
  <c r="G588" i="12" a="1"/>
  <c r="G588" i="12" s="1"/>
  <c r="G609" i="12" a="1"/>
  <c r="G609" i="12" s="1"/>
  <c r="G635" i="12" a="1"/>
  <c r="G635" i="12" s="1"/>
  <c r="G659" i="12" a="1"/>
  <c r="G659" i="12" s="1"/>
  <c r="G699" i="12" a="1"/>
  <c r="G699" i="12" s="1"/>
  <c r="G747" i="12" a="1"/>
  <c r="G747" i="12" s="1"/>
  <c r="G43" i="12" a="1"/>
  <c r="G43" i="12" s="1"/>
  <c r="G128" i="12" a="1"/>
  <c r="G128" i="12" s="1"/>
  <c r="G214" i="12" a="1"/>
  <c r="G214" i="12" s="1"/>
  <c r="G256" i="12" a="1"/>
  <c r="G256" i="12" s="1"/>
  <c r="G342" i="12" a="1"/>
  <c r="G342" i="12" s="1"/>
  <c r="G427" i="12" a="1"/>
  <c r="G427" i="12" s="1"/>
  <c r="G491" i="12" a="1"/>
  <c r="G491" i="12" s="1"/>
  <c r="G536" i="12" a="1"/>
  <c r="G536" i="12" s="1"/>
  <c r="G579" i="12" a="1"/>
  <c r="G579" i="12" s="1"/>
  <c r="G620" i="12" a="1"/>
  <c r="G620" i="12" s="1"/>
  <c r="G652" i="12" a="1"/>
  <c r="G652" i="12" s="1"/>
  <c r="G684" i="12" a="1"/>
  <c r="G684" i="12" s="1"/>
  <c r="G716" i="12" a="1"/>
  <c r="G716" i="12" s="1"/>
  <c r="G748" i="12" a="1"/>
  <c r="G748" i="12" s="1"/>
  <c r="G780" i="12" a="1"/>
  <c r="G780" i="12" s="1"/>
  <c r="G436" i="12" a="1"/>
  <c r="G436" i="12" s="1"/>
  <c r="G394" i="12" a="1"/>
  <c r="G394" i="12" s="1"/>
  <c r="G351" i="12" a="1"/>
  <c r="G351" i="12" s="1"/>
  <c r="G30" i="12" a="1"/>
  <c r="G30" i="12" s="1"/>
  <c r="G72" i="12" a="1"/>
  <c r="G72" i="12" s="1"/>
  <c r="G115" i="12" a="1"/>
  <c r="G115" i="12" s="1"/>
  <c r="G158" i="12" a="1"/>
  <c r="G158" i="12" s="1"/>
  <c r="G200" i="12" a="1"/>
  <c r="G200" i="12" s="1"/>
  <c r="G243" i="12" a="1"/>
  <c r="G243" i="12" s="1"/>
  <c r="G286" i="12" a="1"/>
  <c r="G286" i="12" s="1"/>
  <c r="G328" i="12" a="1"/>
  <c r="G328" i="12" s="1"/>
  <c r="G371" i="12" a="1"/>
  <c r="G371" i="12" s="1"/>
  <c r="G414" i="12" a="1"/>
  <c r="G414" i="12" s="1"/>
  <c r="G454" i="12" a="1"/>
  <c r="G454" i="12" s="1"/>
  <c r="G483" i="12" a="1"/>
  <c r="G483" i="12" s="1"/>
  <c r="G508" i="12" a="1"/>
  <c r="G508" i="12" s="1"/>
  <c r="G529" i="12" a="1"/>
  <c r="G529" i="12" s="1"/>
  <c r="G551" i="12" a="1"/>
  <c r="G551" i="12" s="1"/>
  <c r="G572" i="12" a="1"/>
  <c r="G572" i="12" s="1"/>
  <c r="G593" i="12" a="1"/>
  <c r="G593" i="12" s="1"/>
  <c r="G615" i="12" a="1"/>
  <c r="G615" i="12" s="1"/>
  <c r="G639" i="12" a="1"/>
  <c r="G639" i="12" s="1"/>
  <c r="G667" i="12" a="1"/>
  <c r="G667" i="12" s="1"/>
  <c r="G711" i="12" a="1"/>
  <c r="G711" i="12" s="1"/>
  <c r="G755" i="12" a="1"/>
  <c r="G755" i="12" s="1"/>
  <c r="G11" i="12" a="1"/>
  <c r="G11" i="12" s="1"/>
  <c r="G54" i="12" a="1"/>
  <c r="G54" i="12" s="1"/>
  <c r="G96" i="12" a="1"/>
  <c r="G96" i="12" s="1"/>
  <c r="G139" i="12" a="1"/>
  <c r="G139" i="12" s="1"/>
  <c r="G182" i="12" a="1"/>
  <c r="G182" i="12" s="1"/>
  <c r="G224" i="12" a="1"/>
  <c r="G224" i="12" s="1"/>
  <c r="G267" i="12" a="1"/>
  <c r="G267" i="12" s="1"/>
  <c r="G310" i="12" a="1"/>
  <c r="G310" i="12" s="1"/>
  <c r="G352" i="12" a="1"/>
  <c r="G352" i="12" s="1"/>
  <c r="G395" i="12" a="1"/>
  <c r="G395" i="12" s="1"/>
  <c r="G438" i="12" a="1"/>
  <c r="G438" i="12" s="1"/>
  <c r="G470" i="12" a="1"/>
  <c r="G470" i="12" s="1"/>
  <c r="G499" i="12" a="1"/>
  <c r="G499" i="12" s="1"/>
  <c r="G520" i="12" a="1"/>
  <c r="G520" i="12" s="1"/>
  <c r="G541" i="12" a="1"/>
  <c r="G541" i="12" s="1"/>
  <c r="G563" i="12" a="1"/>
  <c r="G563" i="12" s="1"/>
  <c r="G584" i="12" a="1"/>
  <c r="G584" i="12" s="1"/>
  <c r="G605" i="12" a="1"/>
  <c r="G605" i="12" s="1"/>
  <c r="G624" i="12" a="1"/>
  <c r="G624" i="12" s="1"/>
  <c r="G640" i="12" a="1"/>
  <c r="G640" i="12" s="1"/>
  <c r="G656" i="12" a="1"/>
  <c r="G656" i="12" s="1"/>
  <c r="G672" i="12" a="1"/>
  <c r="G672" i="12" s="1"/>
  <c r="G688" i="12" a="1"/>
  <c r="G688" i="12" s="1"/>
  <c r="G704" i="12" a="1"/>
  <c r="G704" i="12" s="1"/>
  <c r="G720" i="12" a="1"/>
  <c r="G720" i="12" s="1"/>
  <c r="G736" i="12" a="1"/>
  <c r="G736" i="12" s="1"/>
  <c r="G752" i="12" a="1"/>
  <c r="G752" i="12" s="1"/>
  <c r="G768" i="12" a="1"/>
  <c r="G768" i="12" s="1"/>
  <c r="E2" i="12" a="1"/>
  <c r="G590" i="12" a="1"/>
  <c r="G590" i="12" s="1"/>
  <c r="G558" i="12" a="1"/>
  <c r="G558" i="12" s="1"/>
  <c r="G526" i="12" a="1"/>
  <c r="G526" i="12" s="1"/>
  <c r="G492" i="12" a="1"/>
  <c r="G492" i="12" s="1"/>
  <c r="G450" i="12" a="1"/>
  <c r="G450" i="12" s="1"/>
  <c r="G407" i="12" a="1"/>
  <c r="G407" i="12" s="1"/>
  <c r="G364" i="12" a="1"/>
  <c r="G364" i="12" s="1"/>
  <c r="G343" i="12" a="1"/>
  <c r="G343" i="12" s="1"/>
  <c r="G322" i="12" a="1"/>
  <c r="G322" i="12" s="1"/>
  <c r="G300" i="12" a="1"/>
  <c r="G300" i="12" s="1"/>
  <c r="G279" i="12" a="1"/>
  <c r="G279" i="12" s="1"/>
  <c r="G258" i="12" a="1"/>
  <c r="G258" i="12" s="1"/>
  <c r="G236" i="12" a="1"/>
  <c r="G236" i="12" s="1"/>
  <c r="G215" i="12" a="1"/>
  <c r="G215" i="12" s="1"/>
  <c r="G194" i="12" a="1"/>
  <c r="G194" i="12" s="1"/>
  <c r="G172" i="12" a="1"/>
  <c r="G172" i="12" s="1"/>
  <c r="G151" i="12" a="1"/>
  <c r="G151" i="12" s="1"/>
  <c r="G130" i="12" a="1"/>
  <c r="G130" i="12" s="1"/>
  <c r="G108" i="12" a="1"/>
  <c r="G108" i="12" s="1"/>
  <c r="G87" i="12" a="1"/>
  <c r="G87" i="12" s="1"/>
  <c r="G66" i="12" a="1"/>
  <c r="G66" i="12" s="1"/>
  <c r="G44" i="12" a="1"/>
  <c r="G44" i="12" s="1"/>
  <c r="G23" i="12" a="1"/>
  <c r="G23" i="12" s="1"/>
  <c r="G8" i="12" a="1"/>
  <c r="G8" i="12" s="1"/>
  <c r="G51" i="12" a="1"/>
  <c r="G51" i="12" s="1"/>
  <c r="G94" i="12" a="1"/>
  <c r="G94" i="12" s="1"/>
  <c r="G136" i="12" a="1"/>
  <c r="G136" i="12" s="1"/>
  <c r="G179" i="12" a="1"/>
  <c r="G179" i="12" s="1"/>
  <c r="G222" i="12" a="1"/>
  <c r="G222" i="12" s="1"/>
  <c r="G264" i="12" a="1"/>
  <c r="G264" i="12" s="1"/>
  <c r="G307" i="12" a="1"/>
  <c r="G307" i="12" s="1"/>
  <c r="G350" i="12" a="1"/>
  <c r="G350" i="12" s="1"/>
  <c r="G392" i="12" a="1"/>
  <c r="G392" i="12" s="1"/>
  <c r="G435" i="12" a="1"/>
  <c r="G435" i="12" s="1"/>
  <c r="G468" i="12" a="1"/>
  <c r="G468" i="12" s="1"/>
  <c r="G496" i="12" a="1"/>
  <c r="G496" i="12" s="1"/>
  <c r="G519" i="12" a="1"/>
  <c r="G519" i="12" s="1"/>
  <c r="G540" i="12" a="1"/>
  <c r="G540" i="12" s="1"/>
  <c r="G561" i="12" a="1"/>
  <c r="G561" i="12" s="1"/>
  <c r="G583" i="12" a="1"/>
  <c r="G583" i="12" s="1"/>
  <c r="G604" i="12" a="1"/>
  <c r="G604" i="12" s="1"/>
  <c r="G627" i="12" a="1"/>
  <c r="G627" i="12" s="1"/>
  <c r="G651" i="12" a="1"/>
  <c r="G651" i="12" s="1"/>
  <c r="G687" i="12" a="1"/>
  <c r="G687" i="12" s="1"/>
  <c r="G735" i="12" a="1"/>
  <c r="G735" i="12" s="1"/>
  <c r="G787" i="12" a="1"/>
  <c r="G787" i="12" s="1"/>
  <c r="G32" i="12" a="1"/>
  <c r="G32" i="12" s="1"/>
  <c r="G75" i="12" a="1"/>
  <c r="G75" i="12" s="1"/>
  <c r="G118" i="12" a="1"/>
  <c r="G118" i="12" s="1"/>
  <c r="G160" i="12" a="1"/>
  <c r="G160" i="12" s="1"/>
  <c r="G203" i="12" a="1"/>
  <c r="G203" i="12" s="1"/>
  <c r="G246" i="12" a="1"/>
  <c r="G246" i="12" s="1"/>
  <c r="G288" i="12" a="1"/>
  <c r="G288" i="12" s="1"/>
  <c r="G331" i="12" a="1"/>
  <c r="G331" i="12" s="1"/>
  <c r="G374" i="12" a="1"/>
  <c r="G374" i="12" s="1"/>
  <c r="G416" i="12" a="1"/>
  <c r="G416" i="12" s="1"/>
  <c r="G456" i="12" a="1"/>
  <c r="G456" i="12" s="1"/>
  <c r="G484" i="12" a="1"/>
  <c r="G484" i="12" s="1"/>
  <c r="G509" i="12" a="1"/>
  <c r="G509" i="12" s="1"/>
  <c r="G531" i="12" a="1"/>
  <c r="G531" i="12" s="1"/>
  <c r="G552" i="12" a="1"/>
  <c r="G552" i="12" s="1"/>
  <c r="G573" i="12" a="1"/>
  <c r="G573" i="12" s="1"/>
  <c r="G595" i="12" a="1"/>
  <c r="G595" i="12" s="1"/>
  <c r="G616" i="12" a="1"/>
  <c r="G616" i="12" s="1"/>
  <c r="G632" i="12" a="1"/>
  <c r="G632" i="12" s="1"/>
  <c r="G648" i="12" a="1"/>
  <c r="G648" i="12" s="1"/>
  <c r="G664" i="12" a="1"/>
  <c r="G664" i="12" s="1"/>
  <c r="G680" i="12" a="1"/>
  <c r="G680" i="12" s="1"/>
  <c r="G696" i="12" a="1"/>
  <c r="G696" i="12" s="1"/>
  <c r="G712" i="12" a="1"/>
  <c r="G712" i="12" s="1"/>
  <c r="G728" i="12" a="1"/>
  <c r="G728" i="12" s="1"/>
  <c r="G744" i="12" a="1"/>
  <c r="G744" i="12" s="1"/>
  <c r="G760" i="12" a="1"/>
  <c r="G760" i="12" s="1"/>
  <c r="G776" i="12" a="1"/>
  <c r="G776" i="12" s="1"/>
  <c r="G792" i="12" a="1"/>
  <c r="G792" i="12" s="1"/>
  <c r="G442" i="12" a="1"/>
  <c r="G442" i="12" s="1"/>
  <c r="G420" i="12" a="1"/>
  <c r="G420" i="12" s="1"/>
  <c r="G399" i="12" a="1"/>
  <c r="G399" i="12" s="1"/>
  <c r="G378" i="12" a="1"/>
  <c r="G378" i="12" s="1"/>
  <c r="G356" i="12" a="1"/>
  <c r="G356" i="12" s="1"/>
  <c r="G335" i="12" a="1"/>
  <c r="G335" i="12" s="1"/>
  <c r="G314" i="12" a="1"/>
  <c r="G314" i="12" s="1"/>
  <c r="G292" i="12" a="1"/>
  <c r="G292" i="12" s="1"/>
  <c r="G271" i="12" a="1"/>
  <c r="G271" i="12" s="1"/>
  <c r="G250" i="12" a="1"/>
  <c r="G250" i="12" s="1"/>
  <c r="G228" i="12" a="1"/>
  <c r="G228" i="12" s="1"/>
  <c r="G207" i="12" a="1"/>
  <c r="G207" i="12" s="1"/>
  <c r="G186" i="12" a="1"/>
  <c r="G186" i="12" s="1"/>
  <c r="G164" i="12" a="1"/>
  <c r="G164" i="12" s="1"/>
  <c r="G143" i="12" a="1"/>
  <c r="G143" i="12" s="1"/>
  <c r="G122" i="12" a="1"/>
  <c r="G122" i="12" s="1"/>
  <c r="G100" i="12" a="1"/>
  <c r="G100" i="12" s="1"/>
  <c r="G79" i="12" a="1"/>
  <c r="G79" i="12" s="1"/>
  <c r="G58" i="12" a="1"/>
  <c r="G58" i="12" s="1"/>
  <c r="G36" i="12" a="1"/>
  <c r="G36" i="12" s="1"/>
  <c r="G15" i="12" a="1"/>
  <c r="G15" i="12" s="1"/>
  <c r="G497" i="12" a="1"/>
  <c r="G497" i="12" s="1"/>
  <c r="G481" i="12" a="1"/>
  <c r="G481" i="12" s="1"/>
  <c r="G465" i="12" a="1"/>
  <c r="G465" i="12" s="1"/>
  <c r="G449" i="12" a="1"/>
  <c r="G449" i="12" s="1"/>
  <c r="G433" i="12" a="1"/>
  <c r="G433" i="12" s="1"/>
  <c r="G417" i="12" a="1"/>
  <c r="G417" i="12" s="1"/>
  <c r="G401" i="12" a="1"/>
  <c r="G401" i="12" s="1"/>
  <c r="G385" i="12" a="1"/>
  <c r="G385" i="12" s="1"/>
  <c r="G369" i="12" a="1"/>
  <c r="G369" i="12" s="1"/>
  <c r="G353" i="12" a="1"/>
  <c r="G353" i="12" s="1"/>
  <c r="G337" i="12" a="1"/>
  <c r="G337" i="12" s="1"/>
  <c r="G321" i="12" a="1"/>
  <c r="G321" i="12" s="1"/>
  <c r="G305" i="12" a="1"/>
  <c r="G305" i="12" s="1"/>
  <c r="G289" i="12" a="1"/>
  <c r="G289" i="12" s="1"/>
  <c r="G273" i="12" a="1"/>
  <c r="G273" i="12" s="1"/>
  <c r="G257" i="12" a="1"/>
  <c r="G257" i="12" s="1"/>
  <c r="G241" i="12" a="1"/>
  <c r="G241" i="12" s="1"/>
  <c r="G225" i="12" a="1"/>
  <c r="G225" i="12" s="1"/>
  <c r="G209" i="12" a="1"/>
  <c r="G209" i="12" s="1"/>
  <c r="G193" i="12" a="1"/>
  <c r="G193" i="12" s="1"/>
  <c r="G177" i="12" a="1"/>
  <c r="G177" i="12" s="1"/>
  <c r="G161" i="12" a="1"/>
  <c r="G161" i="12" s="1"/>
  <c r="G145" i="12" a="1"/>
  <c r="G145" i="12" s="1"/>
  <c r="G129" i="12" a="1"/>
  <c r="G129" i="12" s="1"/>
  <c r="G113" i="12" a="1"/>
  <c r="G113" i="12" s="1"/>
  <c r="G97" i="12" a="1"/>
  <c r="G97" i="12" s="1"/>
  <c r="G81" i="12" a="1"/>
  <c r="G81" i="12" s="1"/>
  <c r="G65" i="12" a="1"/>
  <c r="G65" i="12" s="1"/>
  <c r="G49" i="12" a="1"/>
  <c r="G49" i="12" s="1"/>
  <c r="G33" i="12" a="1"/>
  <c r="G33" i="12" s="1"/>
  <c r="G17" i="12" a="1"/>
  <c r="G17" i="12" s="1"/>
  <c r="G784" i="12" a="1"/>
  <c r="G784" i="12" s="1"/>
  <c r="G789" i="12" a="1"/>
  <c r="G789" i="12" s="1"/>
  <c r="G431" i="12" a="1"/>
  <c r="G431" i="12" s="1"/>
  <c r="G410" i="12" a="1"/>
  <c r="G410" i="12" s="1"/>
  <c r="G388" i="12" a="1"/>
  <c r="G388" i="12" s="1"/>
  <c r="G367" i="12" a="1"/>
  <c r="G367" i="12" s="1"/>
  <c r="G346" i="12" a="1"/>
  <c r="G346" i="12" s="1"/>
  <c r="G324" i="12" a="1"/>
  <c r="G324" i="12" s="1"/>
  <c r="G303" i="12" a="1"/>
  <c r="G303" i="12" s="1"/>
  <c r="G282" i="12" a="1"/>
  <c r="G282" i="12" s="1"/>
  <c r="G260" i="12" a="1"/>
  <c r="G260" i="12" s="1"/>
  <c r="G239" i="12" a="1"/>
  <c r="G239" i="12" s="1"/>
  <c r="G218" i="12" a="1"/>
  <c r="G218" i="12" s="1"/>
  <c r="G196" i="12" a="1"/>
  <c r="G196" i="12" s="1"/>
  <c r="G175" i="12" a="1"/>
  <c r="G175" i="12" s="1"/>
  <c r="G154" i="12" a="1"/>
  <c r="G154" i="12" s="1"/>
  <c r="G132" i="12" a="1"/>
  <c r="G132" i="12" s="1"/>
  <c r="G111" i="12" a="1"/>
  <c r="G111" i="12" s="1"/>
  <c r="G90" i="12" a="1"/>
  <c r="G90" i="12" s="1"/>
  <c r="G68" i="12" a="1"/>
  <c r="G68" i="12" s="1"/>
  <c r="G47" i="12" a="1"/>
  <c r="G47" i="12" s="1"/>
  <c r="G26" i="12" a="1"/>
  <c r="G26" i="12" s="1"/>
  <c r="G4" i="12" a="1"/>
  <c r="G4" i="12" s="1"/>
  <c r="G610" i="12" a="1"/>
  <c r="G610" i="12" s="1"/>
  <c r="G594" i="12" a="1"/>
  <c r="G594" i="12" s="1"/>
  <c r="G578" i="12" a="1"/>
  <c r="G578" i="12" s="1"/>
  <c r="G562" i="12" a="1"/>
  <c r="G562" i="12" s="1"/>
  <c r="G546" i="12" a="1"/>
  <c r="G546" i="12" s="1"/>
  <c r="G530" i="12" a="1"/>
  <c r="G530" i="12" s="1"/>
  <c r="G514" i="12" a="1"/>
  <c r="G514" i="12" s="1"/>
  <c r="G498" i="12" a="1"/>
  <c r="G498" i="12" s="1"/>
  <c r="G476" i="12" a="1"/>
  <c r="G476" i="12" s="1"/>
  <c r="G455" i="12" a="1"/>
  <c r="G455" i="12" s="1"/>
  <c r="G434" i="12" a="1"/>
  <c r="G434" i="12" s="1"/>
  <c r="G412" i="12" a="1"/>
  <c r="G412" i="12" s="1"/>
  <c r="G391" i="12" a="1"/>
  <c r="G391" i="12" s="1"/>
  <c r="G370" i="12" a="1"/>
  <c r="G370" i="12" s="1"/>
  <c r="G348" i="12" a="1"/>
  <c r="G348" i="12" s="1"/>
  <c r="G327" i="12" a="1"/>
  <c r="G327" i="12" s="1"/>
  <c r="G306" i="12" a="1"/>
  <c r="G306" i="12" s="1"/>
  <c r="G284" i="12" a="1"/>
  <c r="G284" i="12" s="1"/>
  <c r="G263" i="12" a="1"/>
  <c r="G263" i="12" s="1"/>
  <c r="G242" i="12" a="1"/>
  <c r="G242" i="12" s="1"/>
  <c r="G220" i="12" a="1"/>
  <c r="G220" i="12" s="1"/>
  <c r="G199" i="12" a="1"/>
  <c r="G199" i="12" s="1"/>
  <c r="G178" i="12" a="1"/>
  <c r="G178" i="12" s="1"/>
  <c r="G156" i="12" a="1"/>
  <c r="G156" i="12" s="1"/>
  <c r="G135" i="12" a="1"/>
  <c r="G135" i="12" s="1"/>
  <c r="G114" i="12" a="1"/>
  <c r="G114" i="12" s="1"/>
  <c r="G92" i="12" a="1"/>
  <c r="G92" i="12" s="1"/>
  <c r="G71" i="12" a="1"/>
  <c r="G71" i="12" s="1"/>
  <c r="G50" i="12" a="1"/>
  <c r="G50" i="12" s="1"/>
  <c r="G28" i="12" a="1"/>
  <c r="G28" i="12" s="1"/>
  <c r="G7" i="12" a="1"/>
  <c r="G7" i="12" s="1"/>
  <c r="G493" i="12" a="1"/>
  <c r="G493" i="12" s="1"/>
  <c r="G477" i="12" a="1"/>
  <c r="G477" i="12" s="1"/>
  <c r="G461" i="12" a="1"/>
  <c r="G461" i="12" s="1"/>
  <c r="G445" i="12" a="1"/>
  <c r="G445" i="12" s="1"/>
  <c r="G429" i="12" a="1"/>
  <c r="G429" i="12" s="1"/>
  <c r="G413" i="12" a="1"/>
  <c r="G413" i="12" s="1"/>
  <c r="G397" i="12" a="1"/>
  <c r="G397" i="12" s="1"/>
  <c r="G381" i="12" a="1"/>
  <c r="G381" i="12" s="1"/>
  <c r="G365" i="12" a="1"/>
  <c r="G365" i="12" s="1"/>
  <c r="G349" i="12" a="1"/>
  <c r="G349" i="12" s="1"/>
  <c r="G333" i="12" a="1"/>
  <c r="G333" i="12" s="1"/>
  <c r="G317" i="12" a="1"/>
  <c r="G317" i="12" s="1"/>
  <c r="G301" i="12" a="1"/>
  <c r="G301" i="12" s="1"/>
  <c r="G285" i="12" a="1"/>
  <c r="G285" i="12" s="1"/>
  <c r="G269" i="12" a="1"/>
  <c r="G269" i="12" s="1"/>
  <c r="G253" i="12" a="1"/>
  <c r="G253" i="12" s="1"/>
  <c r="G237" i="12" a="1"/>
  <c r="G237" i="12" s="1"/>
  <c r="G221" i="12" a="1"/>
  <c r="G221" i="12" s="1"/>
  <c r="G205" i="12" a="1"/>
  <c r="G205" i="12" s="1"/>
  <c r="G189" i="12" a="1"/>
  <c r="G189" i="12" s="1"/>
  <c r="G173" i="12" a="1"/>
  <c r="G173" i="12" s="1"/>
  <c r="G157" i="12" a="1"/>
  <c r="G157" i="12" s="1"/>
  <c r="G141" i="12" a="1"/>
  <c r="G141" i="12" s="1"/>
  <c r="G125" i="12" a="1"/>
  <c r="G125" i="12" s="1"/>
  <c r="G109" i="12" a="1"/>
  <c r="G109" i="12" s="1"/>
  <c r="G93" i="12" a="1"/>
  <c r="G93" i="12" s="1"/>
  <c r="G77" i="12" a="1"/>
  <c r="G77" i="12" s="1"/>
  <c r="G61" i="12" a="1"/>
  <c r="G61" i="12" s="1"/>
  <c r="G45" i="12" a="1"/>
  <c r="G45" i="12" s="1"/>
  <c r="G29" i="12" a="1"/>
  <c r="G29" i="12" s="1"/>
  <c r="G13" i="12" a="1"/>
  <c r="G13" i="12" s="1"/>
  <c r="G489" i="12" a="1"/>
  <c r="G489" i="12" s="1"/>
  <c r="G473" i="12" a="1"/>
  <c r="G473" i="12" s="1"/>
  <c r="G457" i="12" a="1"/>
  <c r="G457" i="12" s="1"/>
  <c r="G441" i="12" a="1"/>
  <c r="G441" i="12" s="1"/>
  <c r="G425" i="12" a="1"/>
  <c r="G425" i="12" s="1"/>
  <c r="G409" i="12" a="1"/>
  <c r="G409" i="12" s="1"/>
  <c r="G393" i="12" a="1"/>
  <c r="G393" i="12" s="1"/>
  <c r="G377" i="12" a="1"/>
  <c r="G377" i="12" s="1"/>
  <c r="G361" i="12" a="1"/>
  <c r="G361" i="12" s="1"/>
  <c r="G345" i="12" a="1"/>
  <c r="G345" i="12" s="1"/>
  <c r="G329" i="12" a="1"/>
  <c r="G329" i="12" s="1"/>
  <c r="G313" i="12" a="1"/>
  <c r="G313" i="12" s="1"/>
  <c r="G297" i="12" a="1"/>
  <c r="G297" i="12" s="1"/>
  <c r="G281" i="12" a="1"/>
  <c r="G281" i="12" s="1"/>
  <c r="G265" i="12" a="1"/>
  <c r="G265" i="12" s="1"/>
  <c r="G249" i="12" a="1"/>
  <c r="G249" i="12" s="1"/>
  <c r="G233" i="12" a="1"/>
  <c r="G233" i="12" s="1"/>
  <c r="G217" i="12" a="1"/>
  <c r="G217" i="12" s="1"/>
  <c r="G201" i="12" a="1"/>
  <c r="G201" i="12" s="1"/>
  <c r="G185" i="12" a="1"/>
  <c r="G185" i="12" s="1"/>
  <c r="G169" i="12" a="1"/>
  <c r="G169" i="12" s="1"/>
  <c r="G153" i="12" a="1"/>
  <c r="G153" i="12" s="1"/>
  <c r="G137" i="12" a="1"/>
  <c r="G137" i="12" s="1"/>
  <c r="G121" i="12" a="1"/>
  <c r="G121" i="12" s="1"/>
  <c r="G105" i="12" a="1"/>
  <c r="G105" i="12" s="1"/>
  <c r="G89" i="12" a="1"/>
  <c r="G89" i="12" s="1"/>
  <c r="G73" i="12" a="1"/>
  <c r="G73" i="12" s="1"/>
  <c r="G57" i="12" a="1"/>
  <c r="G57" i="12" s="1"/>
  <c r="G41" i="12" a="1"/>
  <c r="G41" i="12" s="1"/>
  <c r="G25" i="12" a="1"/>
  <c r="G25" i="12" s="1"/>
  <c r="G9" i="12" a="1"/>
  <c r="G9" i="12" s="1"/>
  <c r="G602" i="12" a="1"/>
  <c r="G602" i="12" s="1"/>
  <c r="G586" i="12" a="1"/>
  <c r="G586" i="12" s="1"/>
  <c r="G570" i="12" a="1"/>
  <c r="G570" i="12" s="1"/>
  <c r="G554" i="12" a="1"/>
  <c r="G554" i="12" s="1"/>
  <c r="G538" i="12" a="1"/>
  <c r="G538" i="12" s="1"/>
  <c r="G522" i="12" a="1"/>
  <c r="G522" i="12" s="1"/>
  <c r="G506" i="12" a="1"/>
  <c r="G506" i="12" s="1"/>
  <c r="G487" i="12" a="1"/>
  <c r="G487" i="12" s="1"/>
  <c r="G466" i="12" a="1"/>
  <c r="G466" i="12" s="1"/>
  <c r="G444" i="12" a="1"/>
  <c r="G444" i="12" s="1"/>
  <c r="G423" i="12" a="1"/>
  <c r="G423" i="12" s="1"/>
  <c r="G402" i="12" a="1"/>
  <c r="G402" i="12" s="1"/>
  <c r="G380" i="12" a="1"/>
  <c r="G380" i="12" s="1"/>
  <c r="G359" i="12" a="1"/>
  <c r="G359" i="12" s="1"/>
  <c r="G338" i="12" a="1"/>
  <c r="G338" i="12" s="1"/>
  <c r="G316" i="12" a="1"/>
  <c r="G316" i="12" s="1"/>
  <c r="G295" i="12" a="1"/>
  <c r="G295" i="12" s="1"/>
  <c r="G274" i="12" a="1"/>
  <c r="G274" i="12" s="1"/>
  <c r="G252" i="12" a="1"/>
  <c r="G252" i="12" s="1"/>
  <c r="G231" i="12" a="1"/>
  <c r="G231" i="12" s="1"/>
  <c r="G210" i="12" a="1"/>
  <c r="G210" i="12" s="1"/>
  <c r="G188" i="12" a="1"/>
  <c r="G188" i="12" s="1"/>
  <c r="G167" i="12" a="1"/>
  <c r="G167" i="12" s="1"/>
  <c r="G146" i="12" a="1"/>
  <c r="G146" i="12" s="1"/>
  <c r="G124" i="12" a="1"/>
  <c r="G124" i="12" s="1"/>
  <c r="G103" i="12" a="1"/>
  <c r="G103" i="12" s="1"/>
  <c r="G82" i="12" a="1"/>
  <c r="G82" i="12" s="1"/>
  <c r="G60" i="12" a="1"/>
  <c r="G60" i="12" s="1"/>
  <c r="G39" i="12" a="1"/>
  <c r="G39" i="12" s="1"/>
  <c r="G18" i="12" a="1"/>
  <c r="G18" i="12" s="1"/>
  <c r="G485" i="12" a="1"/>
  <c r="G485" i="12" s="1"/>
  <c r="G469" i="12" a="1"/>
  <c r="G469" i="12" s="1"/>
  <c r="G453" i="12" a="1"/>
  <c r="G453" i="12" s="1"/>
  <c r="G437" i="12" a="1"/>
  <c r="G437" i="12" s="1"/>
  <c r="G421" i="12" a="1"/>
  <c r="G421" i="12" s="1"/>
  <c r="G405" i="12" a="1"/>
  <c r="G405" i="12" s="1"/>
  <c r="G389" i="12" a="1"/>
  <c r="G389" i="12" s="1"/>
  <c r="G373" i="12" a="1"/>
  <c r="G373" i="12" s="1"/>
  <c r="G357" i="12" a="1"/>
  <c r="G357" i="12" s="1"/>
  <c r="G341" i="12" a="1"/>
  <c r="G341" i="12" s="1"/>
  <c r="G35" i="12" a="1"/>
  <c r="G35" i="12" s="1"/>
  <c r="G78" i="12" a="1"/>
  <c r="G78" i="12" s="1"/>
  <c r="G120" i="12" a="1"/>
  <c r="G120" i="12" s="1"/>
  <c r="G163" i="12" a="1"/>
  <c r="G163" i="12" s="1"/>
  <c r="G206" i="12" a="1"/>
  <c r="G206" i="12" s="1"/>
  <c r="G248" i="12" a="1"/>
  <c r="G248" i="12" s="1"/>
  <c r="G291" i="12" a="1"/>
  <c r="G291" i="12" s="1"/>
  <c r="G334" i="12" a="1"/>
  <c r="G334" i="12" s="1"/>
  <c r="G376" i="12" a="1"/>
  <c r="G376" i="12" s="1"/>
  <c r="G419" i="12" a="1"/>
  <c r="G419" i="12" s="1"/>
  <c r="G458" i="12" a="1"/>
  <c r="G458" i="12" s="1"/>
  <c r="G486" i="12" a="1"/>
  <c r="G486" i="12" s="1"/>
  <c r="G511" i="12" a="1"/>
  <c r="G511" i="12" s="1"/>
  <c r="G532" i="12" a="1"/>
  <c r="G532" i="12" s="1"/>
  <c r="G553" i="12" a="1"/>
  <c r="G553" i="12" s="1"/>
  <c r="G575" i="12" a="1"/>
  <c r="G575" i="12" s="1"/>
  <c r="G596" i="12" a="1"/>
  <c r="G596" i="12" s="1"/>
  <c r="G617" i="12" a="1"/>
  <c r="G617" i="12" s="1"/>
  <c r="G633" i="12" a="1"/>
  <c r="G633" i="12" s="1"/>
  <c r="G649" i="12" a="1"/>
  <c r="G649" i="12" s="1"/>
  <c r="G665" i="12" a="1"/>
  <c r="G665" i="12" s="1"/>
  <c r="G681" i="12" a="1"/>
  <c r="G681" i="12" s="1"/>
  <c r="G697" i="12" a="1"/>
  <c r="G697" i="12" s="1"/>
  <c r="G713" i="12" a="1"/>
  <c r="G713" i="12" s="1"/>
  <c r="G729" i="12" a="1"/>
  <c r="G729" i="12" s="1"/>
  <c r="G745" i="12" a="1"/>
  <c r="G745" i="12" s="1"/>
  <c r="G761" i="12" a="1"/>
  <c r="G761" i="12" s="1"/>
  <c r="G777" i="12" a="1"/>
  <c r="G777" i="12" s="1"/>
  <c r="G786" i="12" a="1"/>
  <c r="G786" i="12" s="1"/>
  <c r="G691" i="12" a="1"/>
  <c r="G691" i="12" s="1"/>
  <c r="G739" i="12" a="1"/>
  <c r="G739" i="12" s="1"/>
  <c r="G779" i="12" a="1"/>
  <c r="G779" i="12" s="1"/>
  <c r="G38" i="12" a="1"/>
  <c r="G38" i="12" s="1"/>
  <c r="G80" i="12" a="1"/>
  <c r="G80" i="12" s="1"/>
  <c r="G123" i="12" a="1"/>
  <c r="G123" i="12" s="1"/>
  <c r="G166" i="12" a="1"/>
  <c r="G166" i="12" s="1"/>
  <c r="G208" i="12" a="1"/>
  <c r="G208" i="12" s="1"/>
  <c r="G251" i="12" a="1"/>
  <c r="G251" i="12" s="1"/>
  <c r="G294" i="12" a="1"/>
  <c r="G294" i="12" s="1"/>
  <c r="G336" i="12" a="1"/>
  <c r="G336" i="12" s="1"/>
  <c r="G379" i="12" a="1"/>
  <c r="G379" i="12" s="1"/>
  <c r="G422" i="12" a="1"/>
  <c r="G422" i="12" s="1"/>
  <c r="G459" i="12" a="1"/>
  <c r="G459" i="12" s="1"/>
  <c r="G488" i="12" a="1"/>
  <c r="G488" i="12" s="1"/>
  <c r="G512" i="12" a="1"/>
  <c r="G512" i="12" s="1"/>
  <c r="G533" i="12" a="1"/>
  <c r="G533" i="12" s="1"/>
  <c r="G555" i="12" a="1"/>
  <c r="G555" i="12" s="1"/>
  <c r="G576" i="12" a="1"/>
  <c r="G576" i="12" s="1"/>
  <c r="G597" i="12" a="1"/>
  <c r="G597" i="12" s="1"/>
  <c r="G618" i="12" a="1"/>
  <c r="G618" i="12" s="1"/>
  <c r="G634" i="12" a="1"/>
  <c r="G634" i="12" s="1"/>
  <c r="G650" i="12" a="1"/>
  <c r="G650" i="12" s="1"/>
  <c r="G666" i="12" a="1"/>
  <c r="G666" i="12" s="1"/>
  <c r="G682" i="12" a="1"/>
  <c r="G682" i="12" s="1"/>
  <c r="G698" i="12" a="1"/>
  <c r="G698" i="12" s="1"/>
  <c r="G714" i="12" a="1"/>
  <c r="G714" i="12" s="1"/>
  <c r="G730" i="12" a="1"/>
  <c r="G730" i="12" s="1"/>
  <c r="G746" i="12" a="1"/>
  <c r="G746" i="12" s="1"/>
  <c r="G762" i="12" a="1"/>
  <c r="G762" i="12" s="1"/>
  <c r="G778" i="12" a="1"/>
  <c r="G778" i="12" s="1"/>
  <c r="G647" i="12" a="1"/>
  <c r="G647" i="12" s="1"/>
  <c r="G683" i="12" a="1"/>
  <c r="G683" i="12" s="1"/>
  <c r="G731" i="12" a="1"/>
  <c r="G731" i="12" s="1"/>
  <c r="G783" i="12" a="1"/>
  <c r="G783" i="12" s="1"/>
  <c r="G46" i="12" a="1"/>
  <c r="G46" i="12" s="1"/>
  <c r="G88" i="12" a="1"/>
  <c r="G88" i="12" s="1"/>
  <c r="G131" i="12" a="1"/>
  <c r="G131" i="12" s="1"/>
  <c r="G174" i="12" a="1"/>
  <c r="G174" i="12" s="1"/>
  <c r="G216" i="12" a="1"/>
  <c r="G216" i="12" s="1"/>
  <c r="G259" i="12" a="1"/>
  <c r="G259" i="12" s="1"/>
  <c r="G302" i="12" a="1"/>
  <c r="G302" i="12" s="1"/>
  <c r="G344" i="12" a="1"/>
  <c r="G344" i="12" s="1"/>
  <c r="G387" i="12" a="1"/>
  <c r="G387" i="12" s="1"/>
  <c r="G430" i="12" a="1"/>
  <c r="G430" i="12" s="1"/>
  <c r="G464" i="12" a="1"/>
  <c r="G464" i="12" s="1"/>
  <c r="G494" i="12" a="1"/>
  <c r="G494" i="12" s="1"/>
  <c r="G516" i="12" a="1"/>
  <c r="G516" i="12" s="1"/>
  <c r="G537" i="12" a="1"/>
  <c r="G537" i="12" s="1"/>
  <c r="G559" i="12" a="1"/>
  <c r="G559" i="12" s="1"/>
  <c r="G580" i="12" a="1"/>
  <c r="G580" i="12" s="1"/>
  <c r="G601" i="12" a="1"/>
  <c r="G601" i="12" s="1"/>
  <c r="G621" i="12" a="1"/>
  <c r="G621" i="12" s="1"/>
  <c r="G637" i="12" a="1"/>
  <c r="G637" i="12" s="1"/>
  <c r="G653" i="12" a="1"/>
  <c r="G653" i="12" s="1"/>
  <c r="G669" i="12" a="1"/>
  <c r="G669" i="12" s="1"/>
  <c r="G685" i="12" a="1"/>
  <c r="G685" i="12" s="1"/>
  <c r="G701" i="12" a="1"/>
  <c r="G701" i="12" s="1"/>
  <c r="G717" i="12" a="1"/>
  <c r="G717" i="12" s="1"/>
  <c r="G733" i="12" a="1"/>
  <c r="G733" i="12" s="1"/>
  <c r="G749" i="12" a="1"/>
  <c r="G749" i="12" s="1"/>
  <c r="G765" i="12" a="1"/>
  <c r="G765" i="12" s="1"/>
  <c r="G781" i="12" a="1"/>
  <c r="G781" i="12" s="1"/>
  <c r="G794" i="12" a="1"/>
  <c r="G794" i="12" s="1"/>
  <c r="G703" i="12" a="1"/>
  <c r="G703" i="12" s="1"/>
  <c r="G751" i="12" a="1"/>
  <c r="G751" i="12" s="1"/>
  <c r="G6" i="12" a="1"/>
  <c r="G6" i="12" s="1"/>
  <c r="G48" i="12" a="1"/>
  <c r="G48" i="12" s="1"/>
  <c r="G91" i="12" a="1"/>
  <c r="G91" i="12" s="1"/>
  <c r="G134" i="12" a="1"/>
  <c r="G134" i="12" s="1"/>
  <c r="G176" i="12" a="1"/>
  <c r="G176" i="12" s="1"/>
  <c r="G219" i="12" a="1"/>
  <c r="G219" i="12" s="1"/>
  <c r="G262" i="12" a="1"/>
  <c r="G262" i="12" s="1"/>
  <c r="G304" i="12" a="1"/>
  <c r="G304" i="12" s="1"/>
  <c r="G347" i="12" a="1"/>
  <c r="G347" i="12" s="1"/>
  <c r="G390" i="12" a="1"/>
  <c r="G390" i="12" s="1"/>
  <c r="G432" i="12" a="1"/>
  <c r="G432" i="12" s="1"/>
  <c r="G467" i="12" a="1"/>
  <c r="G467" i="12" s="1"/>
  <c r="G495" i="12" a="1"/>
  <c r="G495" i="12" s="1"/>
  <c r="G517" i="12" a="1"/>
  <c r="G517" i="12" s="1"/>
  <c r="G539" i="12" a="1"/>
  <c r="G539" i="12" s="1"/>
  <c r="G560" i="12" a="1"/>
  <c r="G560" i="12" s="1"/>
  <c r="G581" i="12" a="1"/>
  <c r="G581" i="12" s="1"/>
  <c r="G603" i="12" a="1"/>
  <c r="G603" i="12" s="1"/>
  <c r="G622" i="12" a="1"/>
  <c r="G622" i="12" s="1"/>
  <c r="G638" i="12" a="1"/>
  <c r="G638" i="12" s="1"/>
  <c r="G654" i="12" a="1"/>
  <c r="G654" i="12" s="1"/>
  <c r="G670" i="12" a="1"/>
  <c r="G670" i="12" s="1"/>
  <c r="G686" i="12" a="1"/>
  <c r="G686" i="12" s="1"/>
  <c r="G702" i="12" a="1"/>
  <c r="G702" i="12" s="1"/>
  <c r="G718" i="12" a="1"/>
  <c r="G718" i="12" s="1"/>
  <c r="G734" i="12" a="1"/>
  <c r="G734" i="12" s="1"/>
  <c r="G750" i="12" a="1"/>
  <c r="G750" i="12" s="1"/>
  <c r="G766" i="12" a="1"/>
  <c r="G766" i="12" s="1"/>
  <c r="G782" i="12" a="1"/>
  <c r="G782" i="12" s="1"/>
  <c r="G655" i="12" a="1"/>
  <c r="G655" i="12" s="1"/>
  <c r="G695" i="12" a="1"/>
  <c r="G695" i="12" s="1"/>
  <c r="G743" i="12" a="1"/>
  <c r="G743" i="12" s="1"/>
  <c r="G791" i="12" a="1"/>
  <c r="G791" i="12" s="1"/>
  <c r="G3" i="12" a="1"/>
  <c r="G3" i="12" s="1"/>
  <c r="G14" i="12" a="1"/>
  <c r="G14" i="12" s="1"/>
  <c r="G56" i="12" a="1"/>
  <c r="G56" i="12" s="1"/>
  <c r="G99" i="12" a="1"/>
  <c r="G99" i="12" s="1"/>
  <c r="G142" i="12" a="1"/>
  <c r="G142" i="12" s="1"/>
  <c r="G184" i="12" a="1"/>
  <c r="G184" i="12" s="1"/>
  <c r="G227" i="12" a="1"/>
  <c r="G227" i="12" s="1"/>
  <c r="G270" i="12" a="1"/>
  <c r="G270" i="12" s="1"/>
  <c r="G312" i="12" a="1"/>
  <c r="G312" i="12" s="1"/>
  <c r="G355" i="12" a="1"/>
  <c r="G355" i="12" s="1"/>
  <c r="G398" i="12" a="1"/>
  <c r="G398" i="12" s="1"/>
  <c r="G440" i="12" a="1"/>
  <c r="G440" i="12" s="1"/>
  <c r="G472" i="12" a="1"/>
  <c r="G472" i="12" s="1"/>
  <c r="G500" i="12" a="1"/>
  <c r="G500" i="12" s="1"/>
  <c r="G521" i="12" a="1"/>
  <c r="G521" i="12" s="1"/>
  <c r="G543" i="12" a="1"/>
  <c r="G543" i="12" s="1"/>
  <c r="G564" i="12" a="1"/>
  <c r="G564" i="12" s="1"/>
  <c r="G585" i="12" a="1"/>
  <c r="G585" i="12" s="1"/>
  <c r="G607" i="12" a="1"/>
  <c r="G607" i="12" s="1"/>
  <c r="G625" i="12" a="1"/>
  <c r="G625" i="12" s="1"/>
  <c r="G641" i="12" a="1"/>
  <c r="G641" i="12" s="1"/>
  <c r="G657" i="12" a="1"/>
  <c r="G657" i="12" s="1"/>
  <c r="G673" i="12" a="1"/>
  <c r="G673" i="12" s="1"/>
  <c r="G689" i="12" a="1"/>
  <c r="G689" i="12" s="1"/>
  <c r="G705" i="12" a="1"/>
  <c r="G705" i="12" s="1"/>
  <c r="G721" i="12" a="1"/>
  <c r="G721" i="12" s="1"/>
  <c r="G737" i="12" a="1"/>
  <c r="G737" i="12" s="1"/>
  <c r="G753" i="12" a="1"/>
  <c r="G753" i="12" s="1"/>
  <c r="G769" i="12" a="1"/>
  <c r="G769" i="12" s="1"/>
  <c r="G785" i="12" a="1"/>
  <c r="G785" i="12" s="1"/>
  <c r="G623" i="12" a="1"/>
  <c r="G623" i="12" s="1"/>
  <c r="G719" i="12" a="1"/>
  <c r="G719" i="12" s="1"/>
  <c r="G763" i="12" a="1"/>
  <c r="G763" i="12" s="1"/>
  <c r="G16" i="12" a="1"/>
  <c r="G16" i="12" s="1"/>
  <c r="G59" i="12" a="1"/>
  <c r="G59" i="12" s="1"/>
  <c r="G102" i="12" a="1"/>
  <c r="G102" i="12" s="1"/>
  <c r="G144" i="12" a="1"/>
  <c r="G144" i="12" s="1"/>
  <c r="G187" i="12" a="1"/>
  <c r="G187" i="12" s="1"/>
  <c r="G230" i="12" a="1"/>
  <c r="G230" i="12" s="1"/>
  <c r="G272" i="12" a="1"/>
  <c r="G272" i="12" s="1"/>
  <c r="G315" i="12" a="1"/>
  <c r="G315" i="12" s="1"/>
  <c r="G358" i="12" a="1"/>
  <c r="G358" i="12" s="1"/>
  <c r="G400" i="12" a="1"/>
  <c r="G400" i="12" s="1"/>
  <c r="G443" i="12" a="1"/>
  <c r="G443" i="12" s="1"/>
  <c r="G474" i="12" a="1"/>
  <c r="G474" i="12" s="1"/>
  <c r="G501" i="12" a="1"/>
  <c r="G501" i="12" s="1"/>
  <c r="G523" i="12" a="1"/>
  <c r="G523" i="12" s="1"/>
  <c r="G544" i="12" a="1"/>
  <c r="G544" i="12" s="1"/>
  <c r="G565" i="12" a="1"/>
  <c r="G565" i="12" s="1"/>
  <c r="G587" i="12" a="1"/>
  <c r="G587" i="12" s="1"/>
  <c r="G608" i="12" a="1"/>
  <c r="G608" i="12" s="1"/>
  <c r="G626" i="12" a="1"/>
  <c r="G626" i="12" s="1"/>
  <c r="G642" i="12" a="1"/>
  <c r="G642" i="12" s="1"/>
  <c r="G658" i="12" a="1"/>
  <c r="G658" i="12" s="1"/>
  <c r="G674" i="12" a="1"/>
  <c r="G674" i="12" s="1"/>
  <c r="G690" i="12" a="1"/>
  <c r="G690" i="12" s="1"/>
  <c r="G706" i="12" a="1"/>
  <c r="G706" i="12" s="1"/>
  <c r="G722" i="12" a="1"/>
  <c r="G722" i="12" s="1"/>
  <c r="G738" i="12" a="1"/>
  <c r="G738" i="12" s="1"/>
  <c r="G754" i="12" a="1"/>
  <c r="G754" i="12" s="1"/>
  <c r="G770" i="12" a="1"/>
  <c r="G770" i="12" s="1"/>
  <c r="G790" i="12" a="1"/>
  <c r="G790" i="12" s="1"/>
  <c r="G663" i="12" a="1"/>
  <c r="G663" i="12" s="1"/>
  <c r="G707" i="12" a="1"/>
  <c r="G707" i="12" s="1"/>
  <c r="G759" i="12" a="1"/>
  <c r="G759" i="12" s="1"/>
  <c r="G325" i="12" a="1"/>
  <c r="G325" i="12" s="1"/>
  <c r="G309" i="12" a="1"/>
  <c r="G309" i="12" s="1"/>
  <c r="G293" i="12" a="1"/>
  <c r="G293" i="12" s="1"/>
  <c r="G277" i="12" a="1"/>
  <c r="G277" i="12" s="1"/>
  <c r="G261" i="12" a="1"/>
  <c r="G261" i="12" s="1"/>
  <c r="G245" i="12" a="1"/>
  <c r="G245" i="12" s="1"/>
  <c r="G229" i="12" a="1"/>
  <c r="G229" i="12" s="1"/>
  <c r="G213" i="12" a="1"/>
  <c r="G213" i="12" s="1"/>
  <c r="G197" i="12" a="1"/>
  <c r="G197" i="12" s="1"/>
  <c r="G181" i="12" a="1"/>
  <c r="G181" i="12" s="1"/>
  <c r="G165" i="12" a="1"/>
  <c r="G165" i="12" s="1"/>
  <c r="G149" i="12" a="1"/>
  <c r="G149" i="12" s="1"/>
  <c r="G133" i="12" a="1"/>
  <c r="G133" i="12" s="1"/>
  <c r="G117" i="12" a="1"/>
  <c r="G117" i="12" s="1"/>
  <c r="G101" i="12" a="1"/>
  <c r="G101" i="12" s="1"/>
  <c r="G85" i="12" a="1"/>
  <c r="G85" i="12" s="1"/>
  <c r="G69" i="12" a="1"/>
  <c r="G69" i="12" s="1"/>
  <c r="G53" i="12" a="1"/>
  <c r="G53" i="12" s="1"/>
  <c r="G37" i="12" a="1"/>
  <c r="G37" i="12" s="1"/>
  <c r="G21" i="12" a="1"/>
  <c r="G21" i="12" s="1"/>
  <c r="G5" i="12" a="1"/>
  <c r="G5" i="12" s="1"/>
  <c r="G24" i="12" a="1"/>
  <c r="G24" i="12" s="1"/>
  <c r="G67" i="12" a="1"/>
  <c r="G67" i="12" s="1"/>
  <c r="G110" i="12" a="1"/>
  <c r="G110" i="12" s="1"/>
  <c r="G152" i="12" a="1"/>
  <c r="G152" i="12" s="1"/>
  <c r="G195" i="12" a="1"/>
  <c r="G195" i="12" s="1"/>
  <c r="G238" i="12" a="1"/>
  <c r="G238" i="12" s="1"/>
  <c r="G280" i="12" a="1"/>
  <c r="G280" i="12" s="1"/>
  <c r="G323" i="12" a="1"/>
  <c r="G323" i="12" s="1"/>
  <c r="G366" i="12" a="1"/>
  <c r="G366" i="12" s="1"/>
  <c r="G408" i="12" a="1"/>
  <c r="G408" i="12" s="1"/>
  <c r="G451" i="12" a="1"/>
  <c r="G451" i="12" s="1"/>
  <c r="G479" i="12" a="1"/>
  <c r="G479" i="12" s="1"/>
  <c r="G505" i="12" a="1"/>
  <c r="G505" i="12" s="1"/>
  <c r="G527" i="12" a="1"/>
  <c r="G527" i="12" s="1"/>
  <c r="G548" i="12" a="1"/>
  <c r="G548" i="12" s="1"/>
  <c r="G569" i="12" a="1"/>
  <c r="G569" i="12" s="1"/>
  <c r="G591" i="12" a="1"/>
  <c r="G591" i="12" s="1"/>
  <c r="G612" i="12" a="1"/>
  <c r="G612" i="12" s="1"/>
  <c r="G629" i="12" a="1"/>
  <c r="G629" i="12" s="1"/>
  <c r="G645" i="12" a="1"/>
  <c r="G645" i="12" s="1"/>
  <c r="G661" i="12" a="1"/>
  <c r="G661" i="12" s="1"/>
  <c r="G677" i="12" a="1"/>
  <c r="G677" i="12" s="1"/>
  <c r="G693" i="12" a="1"/>
  <c r="G693" i="12" s="1"/>
  <c r="G709" i="12" a="1"/>
  <c r="G709" i="12" s="1"/>
  <c r="G725" i="12" a="1"/>
  <c r="G725" i="12" s="1"/>
  <c r="G741" i="12" a="1"/>
  <c r="G741" i="12" s="1"/>
  <c r="G757" i="12" a="1"/>
  <c r="G757" i="12" s="1"/>
  <c r="G773" i="12" a="1"/>
  <c r="G773" i="12" s="1"/>
  <c r="G793" i="12" a="1"/>
  <c r="G793" i="12" s="1"/>
  <c r="G671" i="12" a="1"/>
  <c r="G671" i="12" s="1"/>
  <c r="G727" i="12" a="1"/>
  <c r="G727" i="12" s="1"/>
  <c r="G767" i="12" a="1"/>
  <c r="G767" i="12" s="1"/>
  <c r="G27" i="12" a="1"/>
  <c r="G27" i="12" s="1"/>
  <c r="G70" i="12" a="1"/>
  <c r="G70" i="12" s="1"/>
  <c r="G112" i="12" a="1"/>
  <c r="G112" i="12" s="1"/>
  <c r="G155" i="12" a="1"/>
  <c r="G155" i="12" s="1"/>
  <c r="G198" i="12" a="1"/>
  <c r="G198" i="12" s="1"/>
  <c r="G240" i="12" a="1"/>
  <c r="G240" i="12" s="1"/>
  <c r="G283" i="12" a="1"/>
  <c r="G283" i="12" s="1"/>
  <c r="G326" i="12" a="1"/>
  <c r="G326" i="12" s="1"/>
  <c r="G368" i="12" a="1"/>
  <c r="G368" i="12" s="1"/>
  <c r="G411" i="12" a="1"/>
  <c r="G411" i="12" s="1"/>
  <c r="G452" i="12" a="1"/>
  <c r="G452" i="12" s="1"/>
  <c r="G480" i="12" a="1"/>
  <c r="G480" i="12" s="1"/>
  <c r="G507" i="12" a="1"/>
  <c r="G507" i="12" s="1"/>
  <c r="G528" i="12" a="1"/>
  <c r="G528" i="12" s="1"/>
  <c r="G549" i="12" a="1"/>
  <c r="G549" i="12" s="1"/>
  <c r="G571" i="12" a="1"/>
  <c r="G571" i="12" s="1"/>
  <c r="G592" i="12" a="1"/>
  <c r="G592" i="12" s="1"/>
  <c r="G613" i="12" a="1"/>
  <c r="G613" i="12" s="1"/>
  <c r="G630" i="12" a="1"/>
  <c r="G630" i="12" s="1"/>
  <c r="G646" i="12" a="1"/>
  <c r="G646" i="12" s="1"/>
  <c r="G662" i="12" a="1"/>
  <c r="G662" i="12" s="1"/>
  <c r="G678" i="12" a="1"/>
  <c r="G678" i="12" s="1"/>
  <c r="G694" i="12" a="1"/>
  <c r="G694" i="12" s="1"/>
  <c r="G710" i="12" a="1"/>
  <c r="G710" i="12" s="1"/>
  <c r="G726" i="12" a="1"/>
  <c r="G726" i="12" s="1"/>
  <c r="G742" i="12" a="1"/>
  <c r="G742" i="12" s="1"/>
  <c r="G758" i="12" a="1"/>
  <c r="G758" i="12" s="1"/>
  <c r="G774" i="12" a="1"/>
  <c r="G774" i="12" s="1"/>
  <c r="G631" i="12" a="1"/>
  <c r="G631" i="12" s="1"/>
  <c r="G675" i="12" a="1"/>
  <c r="G675" i="12" s="1"/>
  <c r="G715" i="12" a="1"/>
  <c r="G715" i="12" s="1"/>
  <c r="G771" i="12" a="1"/>
  <c r="G771" i="12" s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6308" i="6"/>
  <c r="E6309" i="6"/>
  <c r="E6310" i="6"/>
  <c r="E6311" i="6"/>
  <c r="E6312" i="6"/>
  <c r="E6313" i="6"/>
  <c r="E6314" i="6"/>
  <c r="E6315" i="6"/>
  <c r="E6316" i="6"/>
  <c r="E6317" i="6"/>
  <c r="E6318" i="6"/>
  <c r="E6319" i="6"/>
  <c r="E6320" i="6"/>
  <c r="E6321" i="6"/>
  <c r="E6322" i="6"/>
  <c r="E6323" i="6"/>
  <c r="E6324" i="6"/>
  <c r="E6325" i="6"/>
  <c r="E6326" i="6"/>
  <c r="E6327" i="6"/>
  <c r="E6328" i="6"/>
  <c r="E6329" i="6"/>
  <c r="E6330" i="6"/>
  <c r="E6331" i="6"/>
  <c r="E6332" i="6"/>
  <c r="E6333" i="6"/>
  <c r="E6334" i="6"/>
  <c r="E6335" i="6"/>
  <c r="E6336" i="6"/>
  <c r="E6337" i="6"/>
  <c r="E6338" i="6"/>
  <c r="E6339" i="6"/>
  <c r="E6340" i="6"/>
  <c r="E6341" i="6"/>
  <c r="E6342" i="6"/>
  <c r="E6343" i="6"/>
  <c r="E6344" i="6"/>
  <c r="E6345" i="6"/>
  <c r="E6346" i="6"/>
  <c r="E6347" i="6"/>
  <c r="E6348" i="6"/>
  <c r="E6349" i="6"/>
  <c r="E6350" i="6"/>
  <c r="E6351" i="6"/>
  <c r="E6352" i="6"/>
  <c r="E6353" i="6"/>
  <c r="E6354" i="6"/>
  <c r="E6355" i="6"/>
  <c r="E6356" i="6"/>
  <c r="E6357" i="6"/>
  <c r="E6358" i="6"/>
  <c r="E6359" i="6"/>
  <c r="E6360" i="6"/>
  <c r="E6361" i="6"/>
  <c r="E6362" i="6"/>
  <c r="E6363" i="6"/>
  <c r="E6364" i="6"/>
  <c r="E6365" i="6"/>
  <c r="E6366" i="6"/>
  <c r="E6367" i="6"/>
  <c r="E6368" i="6"/>
  <c r="E6369" i="6"/>
  <c r="E6370" i="6"/>
  <c r="E6371" i="6"/>
  <c r="E6372" i="6"/>
  <c r="E6373" i="6"/>
  <c r="E6374" i="6"/>
  <c r="E6375" i="6"/>
  <c r="E6376" i="6"/>
  <c r="E6377" i="6"/>
  <c r="E6378" i="6"/>
  <c r="E6379" i="6"/>
  <c r="E6380" i="6"/>
  <c r="E6381" i="6"/>
  <c r="E6382" i="6"/>
  <c r="E6383" i="6"/>
  <c r="E6384" i="6"/>
  <c r="E6385" i="6"/>
  <c r="E6386" i="6"/>
  <c r="E6387" i="6"/>
  <c r="E6388" i="6"/>
  <c r="E6389" i="6"/>
  <c r="E6390" i="6"/>
  <c r="E6391" i="6"/>
  <c r="E6392" i="6"/>
  <c r="E6393" i="6"/>
  <c r="E6394" i="6"/>
  <c r="E6395" i="6"/>
  <c r="E6396" i="6"/>
  <c r="E6397" i="6"/>
  <c r="E6398" i="6"/>
  <c r="E6399" i="6"/>
  <c r="E6400" i="6"/>
  <c r="E6401" i="6"/>
  <c r="E6402" i="6"/>
  <c r="E6403" i="6"/>
  <c r="E6404" i="6"/>
  <c r="E6405" i="6"/>
  <c r="E6406" i="6"/>
  <c r="E6407" i="6"/>
  <c r="E6408" i="6"/>
  <c r="E6409" i="6"/>
  <c r="E6410" i="6"/>
  <c r="E6411" i="6"/>
  <c r="E6412" i="6"/>
  <c r="E6413" i="6"/>
  <c r="E6414" i="6"/>
  <c r="E6415" i="6"/>
  <c r="E6416" i="6"/>
  <c r="E6417" i="6"/>
  <c r="E6418" i="6"/>
  <c r="E6419" i="6"/>
  <c r="E6420" i="6"/>
  <c r="E6421" i="6"/>
  <c r="E6422" i="6"/>
  <c r="E6423" i="6"/>
  <c r="E6424" i="6"/>
  <c r="E6425" i="6"/>
  <c r="E6426" i="6"/>
  <c r="E6427" i="6"/>
  <c r="E6428" i="6"/>
  <c r="E6429" i="6"/>
  <c r="E6430" i="6"/>
  <c r="E6431" i="6"/>
  <c r="E6432" i="6"/>
  <c r="E6433" i="6"/>
  <c r="E6434" i="6"/>
  <c r="E6435" i="6"/>
  <c r="E6436" i="6"/>
  <c r="E6437" i="6"/>
  <c r="E6438" i="6"/>
  <c r="E6439" i="6"/>
  <c r="E6440" i="6"/>
  <c r="E6441" i="6"/>
  <c r="E6442" i="6"/>
  <c r="E6443" i="6"/>
  <c r="E6444" i="6"/>
  <c r="E6445" i="6"/>
  <c r="E6446" i="6"/>
  <c r="E6447" i="6"/>
  <c r="E6448" i="6"/>
  <c r="E6449" i="6"/>
  <c r="E6450" i="6"/>
  <c r="E6451" i="6"/>
  <c r="E6452" i="6"/>
  <c r="E6453" i="6"/>
  <c r="E6454" i="6"/>
  <c r="E6455" i="6"/>
  <c r="E6456" i="6"/>
  <c r="E6457" i="6"/>
  <c r="E6458" i="6"/>
  <c r="E6459" i="6"/>
  <c r="E6460" i="6"/>
  <c r="E6461" i="6"/>
  <c r="E6462" i="6"/>
  <c r="E6463" i="6"/>
  <c r="E6464" i="6"/>
  <c r="E6465" i="6"/>
  <c r="E6466" i="6"/>
  <c r="E6467" i="6"/>
  <c r="E6468" i="6"/>
  <c r="E6469" i="6"/>
  <c r="E6470" i="6"/>
  <c r="E6471" i="6"/>
  <c r="E6472" i="6"/>
  <c r="E6473" i="6"/>
  <c r="E6474" i="6"/>
  <c r="E6475" i="6"/>
  <c r="E6476" i="6"/>
  <c r="E6477" i="6"/>
  <c r="E6478" i="6"/>
  <c r="E6479" i="6"/>
  <c r="E6480" i="6"/>
  <c r="E6481" i="6"/>
  <c r="E6482" i="6"/>
  <c r="E6483" i="6"/>
  <c r="E6484" i="6"/>
  <c r="E6485" i="6"/>
  <c r="E6486" i="6"/>
  <c r="E6487" i="6"/>
  <c r="E6488" i="6"/>
  <c r="E6489" i="6"/>
  <c r="E6490" i="6"/>
  <c r="E6491" i="6"/>
  <c r="E6492" i="6"/>
  <c r="E6493" i="6"/>
  <c r="E6494" i="6"/>
  <c r="E6495" i="6"/>
  <c r="E6496" i="6"/>
  <c r="E6497" i="6"/>
  <c r="E6498" i="6"/>
  <c r="E6499" i="6"/>
  <c r="E6500" i="6"/>
  <c r="E6501" i="6"/>
  <c r="E6502" i="6"/>
  <c r="E6503" i="6"/>
  <c r="E6504" i="6"/>
  <c r="E6505" i="6"/>
  <c r="E6506" i="6"/>
  <c r="E6507" i="6"/>
  <c r="E6508" i="6"/>
  <c r="E6509" i="6"/>
  <c r="E6510" i="6"/>
  <c r="E6511" i="6"/>
  <c r="E6512" i="6"/>
  <c r="E6513" i="6"/>
  <c r="E6514" i="6"/>
  <c r="E6515" i="6"/>
  <c r="E6516" i="6"/>
  <c r="E6517" i="6"/>
  <c r="E6518" i="6"/>
  <c r="E6519" i="6"/>
  <c r="E6520" i="6"/>
  <c r="E6521" i="6"/>
  <c r="E6522" i="6"/>
  <c r="E6523" i="6"/>
  <c r="E6524" i="6"/>
  <c r="E6525" i="6"/>
  <c r="E6526" i="6"/>
  <c r="E6527" i="6"/>
  <c r="E6528" i="6"/>
  <c r="E6529" i="6"/>
  <c r="E6530" i="6"/>
  <c r="E6531" i="6"/>
  <c r="E6532" i="6"/>
  <c r="E6533" i="6"/>
  <c r="E6534" i="6"/>
  <c r="E6535" i="6"/>
  <c r="E6536" i="6"/>
  <c r="E6537" i="6"/>
  <c r="E6538" i="6"/>
  <c r="E6539" i="6"/>
  <c r="E6540" i="6"/>
  <c r="E6541" i="6"/>
  <c r="E6542" i="6"/>
  <c r="E6543" i="6"/>
  <c r="E6544" i="6"/>
  <c r="E6545" i="6"/>
  <c r="E6546" i="6"/>
  <c r="E6547" i="6"/>
  <c r="E6548" i="6"/>
  <c r="E6549" i="6"/>
  <c r="E6550" i="6"/>
  <c r="E6551" i="6"/>
  <c r="E6552" i="6"/>
  <c r="E6553" i="6"/>
  <c r="E6554" i="6"/>
  <c r="E6555" i="6"/>
  <c r="E6556" i="6"/>
  <c r="E6557" i="6"/>
  <c r="E6558" i="6"/>
  <c r="E6559" i="6"/>
  <c r="E6560" i="6"/>
  <c r="E6561" i="6"/>
  <c r="E6562" i="6"/>
  <c r="E6563" i="6"/>
  <c r="E6564" i="6"/>
  <c r="E6565" i="6"/>
  <c r="E6566" i="6"/>
  <c r="E6567" i="6"/>
  <c r="E6568" i="6"/>
  <c r="E6569" i="6"/>
  <c r="E6570" i="6"/>
  <c r="E6571" i="6"/>
  <c r="E6572" i="6"/>
  <c r="E6573" i="6"/>
  <c r="E6574" i="6"/>
  <c r="E6575" i="6"/>
  <c r="E6576" i="6"/>
  <c r="E6577" i="6"/>
  <c r="E6578" i="6"/>
  <c r="E6579" i="6"/>
  <c r="E6580" i="6"/>
  <c r="E6581" i="6"/>
  <c r="E6582" i="6"/>
  <c r="E6583" i="6"/>
  <c r="E6584" i="6"/>
  <c r="E6585" i="6"/>
  <c r="E6586" i="6"/>
  <c r="E6587" i="6"/>
  <c r="E6588" i="6"/>
  <c r="E6589" i="6"/>
  <c r="E6590" i="6"/>
  <c r="E6591" i="6"/>
  <c r="E6592" i="6"/>
  <c r="E6593" i="6"/>
  <c r="E6594" i="6"/>
  <c r="E6595" i="6"/>
  <c r="E6596" i="6"/>
  <c r="E6597" i="6"/>
  <c r="E6598" i="6"/>
  <c r="E6599" i="6"/>
  <c r="E6600" i="6"/>
  <c r="E6601" i="6"/>
  <c r="E6602" i="6"/>
  <c r="E6603" i="6"/>
  <c r="E6604" i="6"/>
  <c r="E6605" i="6"/>
  <c r="E6606" i="6"/>
  <c r="E6607" i="6"/>
  <c r="E6608" i="6"/>
  <c r="E6609" i="6"/>
  <c r="E6610" i="6"/>
  <c r="E6611" i="6"/>
  <c r="E6612" i="6"/>
  <c r="E6613" i="6"/>
  <c r="E6614" i="6"/>
  <c r="E6615" i="6"/>
  <c r="E6616" i="6"/>
  <c r="E6617" i="6"/>
  <c r="E6618" i="6"/>
  <c r="E6619" i="6"/>
  <c r="E6620" i="6"/>
  <c r="E6621" i="6"/>
  <c r="E6622" i="6"/>
  <c r="E6623" i="6"/>
  <c r="E6624" i="6"/>
  <c r="E6625" i="6"/>
  <c r="E6626" i="6"/>
  <c r="E6627" i="6"/>
  <c r="E6628" i="6"/>
  <c r="E6629" i="6"/>
  <c r="E6630" i="6"/>
  <c r="E6631" i="6"/>
  <c r="E6632" i="6"/>
  <c r="E6633" i="6"/>
  <c r="E6634" i="6"/>
  <c r="E6635" i="6"/>
  <c r="E6636" i="6"/>
  <c r="E6637" i="6"/>
  <c r="E6638" i="6"/>
  <c r="E6639" i="6"/>
  <c r="E6640" i="6"/>
  <c r="E6641" i="6"/>
  <c r="E6642" i="6"/>
  <c r="E6643" i="6"/>
  <c r="E6644" i="6"/>
  <c r="E6645" i="6"/>
  <c r="E6646" i="6"/>
  <c r="E6647" i="6"/>
  <c r="E6648" i="6"/>
  <c r="E6649" i="6"/>
  <c r="E6650" i="6"/>
  <c r="E6651" i="6"/>
  <c r="E6652" i="6"/>
  <c r="E6653" i="6"/>
  <c r="E6654" i="6"/>
  <c r="E6655" i="6"/>
  <c r="E6656" i="6"/>
  <c r="E6657" i="6"/>
  <c r="E6658" i="6"/>
  <c r="E6659" i="6"/>
  <c r="E6660" i="6"/>
  <c r="E6661" i="6"/>
  <c r="E6662" i="6"/>
  <c r="E6663" i="6"/>
  <c r="E6664" i="6"/>
  <c r="E6665" i="6"/>
  <c r="E6666" i="6"/>
  <c r="E6667" i="6"/>
  <c r="E6668" i="6"/>
  <c r="E6669" i="6"/>
  <c r="E6670" i="6"/>
  <c r="E6671" i="6"/>
  <c r="E6672" i="6"/>
  <c r="E6673" i="6"/>
  <c r="E6674" i="6"/>
  <c r="E6675" i="6"/>
  <c r="E6676" i="6"/>
  <c r="E6677" i="6"/>
  <c r="E6678" i="6"/>
  <c r="E6679" i="6"/>
  <c r="E6680" i="6"/>
  <c r="E6681" i="6"/>
  <c r="E6682" i="6"/>
  <c r="E6683" i="6"/>
  <c r="E6684" i="6"/>
  <c r="E6685" i="6"/>
  <c r="E6686" i="6"/>
  <c r="E6687" i="6"/>
  <c r="E6688" i="6"/>
  <c r="E6689" i="6"/>
  <c r="E6690" i="6"/>
  <c r="E6691" i="6"/>
  <c r="E6692" i="6"/>
  <c r="E6693" i="6"/>
  <c r="E6694" i="6"/>
  <c r="E6695" i="6"/>
  <c r="E6696" i="6"/>
  <c r="E6697" i="6"/>
  <c r="E6698" i="6"/>
  <c r="E6699" i="6"/>
  <c r="E6700" i="6"/>
  <c r="E6701" i="6"/>
  <c r="E6702" i="6"/>
  <c r="E6703" i="6"/>
  <c r="E6704" i="6"/>
  <c r="E6705" i="6"/>
  <c r="E6706" i="6"/>
  <c r="E6707" i="6"/>
  <c r="E6708" i="6"/>
  <c r="E6709" i="6"/>
  <c r="E6710" i="6"/>
  <c r="E6711" i="6"/>
  <c r="E6712" i="6"/>
  <c r="E6713" i="6"/>
  <c r="E6714" i="6"/>
  <c r="E6715" i="6"/>
  <c r="E6716" i="6"/>
  <c r="E6717" i="6"/>
  <c r="E6718" i="6"/>
  <c r="E6719" i="6"/>
  <c r="E6720" i="6"/>
  <c r="E6721" i="6"/>
  <c r="E6722" i="6"/>
  <c r="E6723" i="6"/>
  <c r="E6724" i="6"/>
  <c r="E6725" i="6"/>
  <c r="E6726" i="6"/>
  <c r="E6727" i="6"/>
  <c r="E6728" i="6"/>
  <c r="E6729" i="6"/>
  <c r="E6730" i="6"/>
  <c r="E6731" i="6"/>
  <c r="E6732" i="6"/>
  <c r="E6733" i="6"/>
  <c r="E6734" i="6"/>
  <c r="E6735" i="6"/>
  <c r="E6736" i="6"/>
  <c r="E6737" i="6"/>
  <c r="E6738" i="6"/>
  <c r="E6739" i="6"/>
  <c r="E6740" i="6"/>
  <c r="E6741" i="6"/>
  <c r="E6742" i="6"/>
  <c r="E6743" i="6"/>
  <c r="E6744" i="6"/>
  <c r="E6745" i="6"/>
  <c r="E6746" i="6"/>
  <c r="E6747" i="6"/>
  <c r="E6748" i="6"/>
  <c r="E6749" i="6"/>
  <c r="E6750" i="6"/>
  <c r="E6751" i="6"/>
  <c r="E6752" i="6"/>
  <c r="E6753" i="6"/>
  <c r="E6754" i="6"/>
  <c r="E6755" i="6"/>
  <c r="E6756" i="6"/>
  <c r="E6757" i="6"/>
  <c r="E6758" i="6"/>
  <c r="E6759" i="6"/>
  <c r="E6760" i="6"/>
  <c r="E6761" i="6"/>
  <c r="E6762" i="6"/>
  <c r="E6763" i="6"/>
  <c r="E6764" i="6"/>
  <c r="E6765" i="6"/>
  <c r="E6766" i="6"/>
  <c r="E6767" i="6"/>
  <c r="E6768" i="6"/>
  <c r="E6769" i="6"/>
  <c r="E6770" i="6"/>
  <c r="E6771" i="6"/>
  <c r="E6772" i="6"/>
  <c r="E6773" i="6"/>
  <c r="E6774" i="6"/>
  <c r="E6775" i="6"/>
  <c r="E6776" i="6"/>
  <c r="E6777" i="6"/>
  <c r="E6778" i="6"/>
  <c r="E6779" i="6"/>
  <c r="E6780" i="6"/>
  <c r="E6781" i="6"/>
  <c r="E6782" i="6"/>
  <c r="E6783" i="6"/>
  <c r="E6784" i="6"/>
  <c r="E6785" i="6"/>
  <c r="E6786" i="6"/>
  <c r="E6787" i="6"/>
  <c r="E6788" i="6"/>
  <c r="E6789" i="6"/>
  <c r="E6790" i="6"/>
  <c r="E6791" i="6"/>
  <c r="E6792" i="6"/>
  <c r="E6793" i="6"/>
  <c r="E6794" i="6"/>
  <c r="E6795" i="6"/>
  <c r="E6796" i="6"/>
  <c r="E6797" i="6"/>
  <c r="E6798" i="6"/>
  <c r="E6799" i="6"/>
  <c r="E6800" i="6"/>
  <c r="E6801" i="6"/>
  <c r="E6802" i="6"/>
  <c r="E6803" i="6"/>
  <c r="E6804" i="6"/>
  <c r="E6805" i="6"/>
  <c r="E6806" i="6"/>
  <c r="E6807" i="6"/>
  <c r="E6808" i="6"/>
  <c r="E6809" i="6"/>
  <c r="E6810" i="6"/>
  <c r="E6811" i="6"/>
  <c r="E6812" i="6"/>
  <c r="E6813" i="6"/>
  <c r="E6814" i="6"/>
  <c r="E6815" i="6"/>
  <c r="E6816" i="6"/>
  <c r="E6817" i="6"/>
  <c r="E6818" i="6"/>
  <c r="E6819" i="6"/>
  <c r="E6820" i="6"/>
  <c r="E6821" i="6"/>
  <c r="E6822" i="6"/>
  <c r="E6823" i="6"/>
  <c r="E6824" i="6"/>
  <c r="E6825" i="6"/>
  <c r="E6826" i="6"/>
  <c r="E6827" i="6"/>
  <c r="E6828" i="6"/>
  <c r="E6829" i="6"/>
  <c r="E6830" i="6"/>
  <c r="E6831" i="6"/>
  <c r="E6832" i="6"/>
  <c r="E6833" i="6"/>
  <c r="E6834" i="6"/>
  <c r="E6835" i="6"/>
  <c r="E6836" i="6"/>
  <c r="E6837" i="6"/>
  <c r="E6838" i="6"/>
  <c r="E6839" i="6"/>
  <c r="E6840" i="6"/>
  <c r="E6841" i="6"/>
  <c r="E6842" i="6"/>
  <c r="E6843" i="6"/>
  <c r="E6844" i="6"/>
  <c r="E6845" i="6"/>
  <c r="E6846" i="6"/>
  <c r="E6847" i="6"/>
  <c r="E6848" i="6"/>
  <c r="E6849" i="6"/>
  <c r="E6850" i="6"/>
  <c r="E6851" i="6"/>
  <c r="E6852" i="6"/>
  <c r="E6853" i="6"/>
  <c r="E6854" i="6"/>
  <c r="E6855" i="6"/>
  <c r="E6856" i="6"/>
  <c r="E6857" i="6"/>
  <c r="E6858" i="6"/>
  <c r="E6859" i="6"/>
  <c r="E6860" i="6"/>
  <c r="E6861" i="6"/>
  <c r="E6862" i="6"/>
  <c r="E6863" i="6"/>
  <c r="E6864" i="6"/>
  <c r="E6865" i="6"/>
  <c r="E6866" i="6"/>
  <c r="E6867" i="6"/>
  <c r="E6868" i="6"/>
  <c r="E6869" i="6"/>
  <c r="E6870" i="6"/>
  <c r="E6871" i="6"/>
  <c r="E6872" i="6"/>
  <c r="E6873" i="6"/>
  <c r="E6874" i="6"/>
  <c r="E6875" i="6"/>
  <c r="E6876" i="6"/>
  <c r="E6877" i="6"/>
  <c r="E6878" i="6"/>
  <c r="E6879" i="6"/>
  <c r="E6880" i="6"/>
  <c r="E6881" i="6"/>
  <c r="E6882" i="6"/>
  <c r="E6883" i="6"/>
  <c r="E6884" i="6"/>
  <c r="E6885" i="6"/>
  <c r="E6886" i="6"/>
  <c r="E6887" i="6"/>
  <c r="E6888" i="6"/>
  <c r="E6889" i="6"/>
  <c r="E6890" i="6"/>
  <c r="E6891" i="6"/>
  <c r="E6892" i="6"/>
  <c r="E6893" i="6"/>
  <c r="E6894" i="6"/>
  <c r="E6895" i="6"/>
  <c r="E6896" i="6"/>
  <c r="E6897" i="6"/>
  <c r="E6898" i="6"/>
  <c r="E6899" i="6"/>
  <c r="E6900" i="6"/>
  <c r="E6901" i="6"/>
  <c r="E6902" i="6"/>
  <c r="E6903" i="6"/>
  <c r="E6904" i="6"/>
  <c r="E6905" i="6"/>
  <c r="E6906" i="6"/>
  <c r="E6907" i="6"/>
  <c r="E6908" i="6"/>
  <c r="E6909" i="6"/>
  <c r="E6910" i="6"/>
  <c r="E6911" i="6"/>
  <c r="E6912" i="6"/>
  <c r="E6913" i="6"/>
  <c r="E6914" i="6"/>
  <c r="E6915" i="6"/>
  <c r="E6916" i="6"/>
  <c r="E6917" i="6"/>
  <c r="E6918" i="6"/>
  <c r="E6919" i="6"/>
  <c r="E6920" i="6"/>
  <c r="E6921" i="6"/>
  <c r="E6922" i="6"/>
  <c r="E6923" i="6"/>
  <c r="E6924" i="6"/>
  <c r="E6925" i="6"/>
  <c r="E6926" i="6"/>
  <c r="E6927" i="6"/>
  <c r="E6928" i="6"/>
  <c r="E6929" i="6"/>
  <c r="E6930" i="6"/>
  <c r="E6931" i="6"/>
  <c r="E6932" i="6"/>
  <c r="E6933" i="6"/>
  <c r="E6934" i="6"/>
  <c r="E6935" i="6"/>
  <c r="E6936" i="6"/>
  <c r="E6937" i="6"/>
  <c r="E6938" i="6"/>
  <c r="E6939" i="6"/>
  <c r="E6940" i="6"/>
  <c r="E6941" i="6"/>
  <c r="E6942" i="6"/>
  <c r="E6943" i="6"/>
  <c r="E6944" i="6"/>
  <c r="E6945" i="6"/>
  <c r="E6946" i="6"/>
  <c r="E6947" i="6"/>
  <c r="E6948" i="6"/>
  <c r="E6949" i="6"/>
  <c r="E6950" i="6"/>
  <c r="E6951" i="6"/>
  <c r="E6952" i="6"/>
  <c r="E6953" i="6"/>
  <c r="E6954" i="6"/>
  <c r="E6955" i="6"/>
  <c r="E6956" i="6"/>
  <c r="E6957" i="6"/>
  <c r="E6958" i="6"/>
  <c r="E6959" i="6"/>
  <c r="E6960" i="6"/>
  <c r="E6961" i="6"/>
  <c r="E6962" i="6"/>
  <c r="E6963" i="6"/>
  <c r="E6964" i="6"/>
  <c r="E6965" i="6"/>
  <c r="E6966" i="6"/>
  <c r="E6967" i="6"/>
  <c r="E6968" i="6"/>
  <c r="E6969" i="6"/>
  <c r="E6970" i="6"/>
  <c r="E6971" i="6"/>
  <c r="E6972" i="6"/>
  <c r="E6973" i="6"/>
  <c r="E6974" i="6"/>
  <c r="E6975" i="6"/>
  <c r="E6976" i="6"/>
  <c r="E6977" i="6"/>
  <c r="E6978" i="6"/>
  <c r="E6979" i="6"/>
  <c r="E6980" i="6"/>
  <c r="E6981" i="6"/>
  <c r="E6982" i="6"/>
  <c r="E6983" i="6"/>
  <c r="E6984" i="6"/>
  <c r="E6985" i="6"/>
  <c r="E6986" i="6"/>
  <c r="E6987" i="6"/>
  <c r="E6988" i="6"/>
  <c r="E6989" i="6"/>
  <c r="E6990" i="6"/>
  <c r="E6991" i="6"/>
  <c r="E6992" i="6"/>
  <c r="E6993" i="6"/>
  <c r="E6994" i="6"/>
  <c r="E6995" i="6"/>
  <c r="E6996" i="6"/>
  <c r="E6997" i="6"/>
  <c r="E6998" i="6"/>
  <c r="E6999" i="6"/>
  <c r="E7000" i="6"/>
  <c r="E7001" i="6"/>
  <c r="E7002" i="6"/>
  <c r="E7003" i="6"/>
  <c r="E7004" i="6"/>
  <c r="E7005" i="6"/>
  <c r="E7006" i="6"/>
  <c r="E7007" i="6"/>
  <c r="E7008" i="6"/>
  <c r="E7009" i="6"/>
  <c r="E7010" i="6"/>
  <c r="E7011" i="6"/>
  <c r="E7012" i="6"/>
  <c r="E7013" i="6"/>
  <c r="E7014" i="6"/>
  <c r="E7015" i="6"/>
  <c r="E7016" i="6"/>
  <c r="E7017" i="6"/>
  <c r="E7018" i="6"/>
  <c r="E7019" i="6"/>
  <c r="E7020" i="6"/>
  <c r="E7021" i="6"/>
  <c r="E7022" i="6"/>
  <c r="E7023" i="6"/>
  <c r="E7024" i="6"/>
  <c r="E7025" i="6"/>
  <c r="E7026" i="6"/>
  <c r="E7027" i="6"/>
  <c r="E7028" i="6"/>
  <c r="E7029" i="6"/>
  <c r="E7030" i="6"/>
  <c r="E7031" i="6"/>
  <c r="E7032" i="6"/>
  <c r="E7033" i="6"/>
  <c r="E7034" i="6"/>
  <c r="E7035" i="6"/>
  <c r="E7036" i="6"/>
  <c r="E7037" i="6"/>
  <c r="E7038" i="6"/>
  <c r="E7039" i="6"/>
  <c r="E7040" i="6"/>
  <c r="E7041" i="6"/>
  <c r="E7042" i="6"/>
  <c r="E7043" i="6"/>
  <c r="E7044" i="6"/>
  <c r="E7045" i="6"/>
  <c r="E7046" i="6"/>
  <c r="E7047" i="6"/>
  <c r="E7048" i="6"/>
  <c r="E7049" i="6"/>
  <c r="E7050" i="6"/>
  <c r="E7051" i="6"/>
  <c r="E7052" i="6"/>
  <c r="E7053" i="6"/>
  <c r="E7054" i="6"/>
  <c r="E7055" i="6"/>
  <c r="E7056" i="6"/>
  <c r="E7057" i="6"/>
  <c r="E7058" i="6"/>
  <c r="E7059" i="6"/>
  <c r="E7060" i="6"/>
  <c r="E7061" i="6"/>
  <c r="E7062" i="6"/>
  <c r="E7063" i="6"/>
  <c r="E7064" i="6"/>
  <c r="E7065" i="6"/>
  <c r="E7066" i="6"/>
  <c r="E7067" i="6"/>
  <c r="E7068" i="6"/>
  <c r="E7069" i="6"/>
  <c r="E7070" i="6"/>
  <c r="E7071" i="6"/>
  <c r="E7072" i="6"/>
  <c r="E7073" i="6"/>
  <c r="E7074" i="6"/>
  <c r="E7075" i="6"/>
  <c r="E7076" i="6"/>
  <c r="E7077" i="6"/>
  <c r="E7078" i="6"/>
  <c r="E7079" i="6"/>
  <c r="E7080" i="6"/>
  <c r="E7081" i="6"/>
  <c r="E7082" i="6"/>
  <c r="E7083" i="6"/>
  <c r="E7084" i="6"/>
  <c r="E7085" i="6"/>
  <c r="E7086" i="6"/>
  <c r="E7087" i="6"/>
  <c r="E7088" i="6"/>
  <c r="E7089" i="6"/>
  <c r="E7090" i="6"/>
  <c r="E7091" i="6"/>
  <c r="E7092" i="6"/>
  <c r="E7093" i="6"/>
  <c r="E7094" i="6"/>
  <c r="E7095" i="6"/>
  <c r="E7096" i="6"/>
  <c r="E7097" i="6"/>
  <c r="E7098" i="6"/>
  <c r="E7099" i="6"/>
  <c r="E7100" i="6"/>
  <c r="E7101" i="6"/>
  <c r="E7102" i="6"/>
  <c r="E7103" i="6"/>
  <c r="E7104" i="6"/>
  <c r="E7105" i="6"/>
  <c r="E7106" i="6"/>
  <c r="E7107" i="6"/>
  <c r="E7108" i="6"/>
  <c r="E7109" i="6"/>
  <c r="E7110" i="6"/>
  <c r="E7111" i="6"/>
  <c r="E7112" i="6"/>
  <c r="E7113" i="6"/>
  <c r="E7114" i="6"/>
  <c r="E7115" i="6"/>
  <c r="E7116" i="6"/>
  <c r="E7117" i="6"/>
  <c r="E7118" i="6"/>
  <c r="E7119" i="6"/>
  <c r="E7120" i="6"/>
  <c r="E7121" i="6"/>
  <c r="E7122" i="6"/>
  <c r="E7123" i="6"/>
  <c r="E7124" i="6"/>
  <c r="E7125" i="6"/>
  <c r="E7126" i="6"/>
  <c r="E7127" i="6"/>
  <c r="E7128" i="6"/>
  <c r="E7129" i="6"/>
  <c r="E7130" i="6"/>
  <c r="E7131" i="6"/>
  <c r="E7132" i="6"/>
  <c r="E7133" i="6"/>
  <c r="E7134" i="6"/>
  <c r="E7135" i="6"/>
  <c r="E7136" i="6"/>
  <c r="E7137" i="6"/>
  <c r="E7138" i="6"/>
  <c r="E7139" i="6"/>
  <c r="E7140" i="6"/>
  <c r="E7141" i="6"/>
  <c r="E7142" i="6"/>
  <c r="E7143" i="6"/>
  <c r="E7144" i="6"/>
  <c r="E7145" i="6"/>
  <c r="E7146" i="6"/>
  <c r="E7147" i="6"/>
  <c r="E7148" i="6"/>
  <c r="E7149" i="6"/>
  <c r="E7150" i="6"/>
  <c r="E7151" i="6"/>
  <c r="E7152" i="6"/>
  <c r="E7153" i="6"/>
  <c r="E7154" i="6"/>
  <c r="E7155" i="6"/>
  <c r="E7156" i="6"/>
  <c r="E7157" i="6"/>
  <c r="E7158" i="6"/>
  <c r="E7159" i="6"/>
  <c r="E7160" i="6"/>
  <c r="E7161" i="6"/>
  <c r="E7162" i="6"/>
  <c r="E7163" i="6"/>
  <c r="E7164" i="6"/>
  <c r="E7165" i="6"/>
  <c r="E7166" i="6"/>
  <c r="E7167" i="6"/>
  <c r="E7168" i="6"/>
  <c r="E7169" i="6"/>
  <c r="E7170" i="6"/>
  <c r="E7171" i="6"/>
  <c r="E7172" i="6"/>
  <c r="E7173" i="6"/>
  <c r="E7174" i="6"/>
  <c r="E7175" i="6"/>
  <c r="E7176" i="6"/>
  <c r="E7177" i="6"/>
  <c r="E7178" i="6"/>
  <c r="E7179" i="6"/>
  <c r="E7180" i="6"/>
  <c r="E7181" i="6"/>
  <c r="E7182" i="6"/>
  <c r="E7183" i="6"/>
  <c r="E7184" i="6"/>
  <c r="E7185" i="6"/>
  <c r="E7186" i="6"/>
  <c r="E7187" i="6"/>
  <c r="E7188" i="6"/>
  <c r="E7189" i="6"/>
  <c r="E7190" i="6"/>
  <c r="E7191" i="6"/>
  <c r="E7192" i="6"/>
  <c r="E7193" i="6"/>
  <c r="E7194" i="6"/>
  <c r="E7195" i="6"/>
  <c r="E7196" i="6"/>
  <c r="E7197" i="6"/>
  <c r="E7198" i="6"/>
  <c r="E7199" i="6"/>
  <c r="E7200" i="6"/>
  <c r="E7201" i="6"/>
  <c r="E7202" i="6"/>
  <c r="E7203" i="6"/>
  <c r="E7204" i="6"/>
  <c r="E7205" i="6"/>
  <c r="E7206" i="6"/>
  <c r="E7207" i="6"/>
  <c r="E7208" i="6"/>
  <c r="E7209" i="6"/>
  <c r="E7210" i="6"/>
  <c r="E7211" i="6"/>
  <c r="E7212" i="6"/>
  <c r="E7213" i="6"/>
  <c r="E7214" i="6"/>
  <c r="E7215" i="6"/>
  <c r="E7216" i="6"/>
  <c r="E7217" i="6"/>
  <c r="E7218" i="6"/>
  <c r="E7219" i="6"/>
  <c r="E7220" i="6"/>
  <c r="E7221" i="6"/>
  <c r="E7222" i="6"/>
  <c r="E7223" i="6"/>
  <c r="E7224" i="6"/>
  <c r="E7225" i="6"/>
  <c r="E7226" i="6"/>
  <c r="E7227" i="6"/>
  <c r="E7228" i="6"/>
  <c r="E7229" i="6"/>
  <c r="E7230" i="6"/>
  <c r="E7231" i="6"/>
  <c r="E7232" i="6"/>
  <c r="E7233" i="6"/>
  <c r="E7234" i="6"/>
  <c r="E7235" i="6"/>
  <c r="E7236" i="6"/>
  <c r="E7237" i="6"/>
  <c r="E7238" i="6"/>
  <c r="E7239" i="6"/>
  <c r="E7240" i="6"/>
  <c r="E7241" i="6"/>
  <c r="E7242" i="6"/>
  <c r="E7243" i="6"/>
  <c r="E7244" i="6"/>
  <c r="E7245" i="6"/>
  <c r="E7246" i="6"/>
  <c r="E7247" i="6"/>
  <c r="E7248" i="6"/>
  <c r="E7249" i="6"/>
  <c r="E7250" i="6"/>
  <c r="E7251" i="6"/>
  <c r="E7252" i="6"/>
  <c r="E7253" i="6"/>
  <c r="E7254" i="6"/>
  <c r="E7255" i="6"/>
  <c r="E7256" i="6"/>
  <c r="E7257" i="6"/>
  <c r="E7258" i="6"/>
  <c r="E7259" i="6"/>
  <c r="E7260" i="6"/>
  <c r="E7261" i="6"/>
  <c r="E7262" i="6"/>
  <c r="E7263" i="6"/>
  <c r="E7264" i="6"/>
  <c r="E7265" i="6"/>
  <c r="E7266" i="6"/>
  <c r="E7267" i="6"/>
  <c r="E7268" i="6"/>
  <c r="E7269" i="6"/>
  <c r="E7270" i="6"/>
  <c r="E7271" i="6"/>
  <c r="E7272" i="6"/>
  <c r="E7273" i="6"/>
  <c r="E7274" i="6"/>
  <c r="E7275" i="6"/>
  <c r="E7276" i="6"/>
  <c r="E7277" i="6"/>
  <c r="E7278" i="6"/>
  <c r="E7279" i="6"/>
  <c r="E7280" i="6"/>
  <c r="E7281" i="6"/>
  <c r="E7282" i="6"/>
  <c r="E7283" i="6"/>
  <c r="E7284" i="6"/>
  <c r="E7285" i="6"/>
  <c r="E7286" i="6"/>
  <c r="E7287" i="6"/>
  <c r="E7288" i="6"/>
  <c r="E7289" i="6"/>
  <c r="E7290" i="6"/>
  <c r="E7291" i="6"/>
  <c r="E7292" i="6"/>
  <c r="E7293" i="6"/>
  <c r="E7294" i="6"/>
  <c r="E7295" i="6"/>
  <c r="E7296" i="6"/>
  <c r="E7297" i="6"/>
  <c r="E7298" i="6"/>
  <c r="E7299" i="6"/>
  <c r="E7300" i="6"/>
  <c r="E7301" i="6"/>
  <c r="E7302" i="6"/>
  <c r="E7303" i="6"/>
  <c r="E7304" i="6"/>
  <c r="E7305" i="6"/>
  <c r="E7306" i="6"/>
  <c r="E7307" i="6"/>
  <c r="E7308" i="6"/>
  <c r="E7309" i="6"/>
  <c r="E7310" i="6"/>
  <c r="E7311" i="6"/>
  <c r="E7312" i="6"/>
  <c r="E7313" i="6"/>
  <c r="E7314" i="6"/>
  <c r="E7315" i="6"/>
  <c r="E7316" i="6"/>
  <c r="E7317" i="6"/>
  <c r="E7318" i="6"/>
  <c r="E7319" i="6"/>
  <c r="E7320" i="6"/>
  <c r="E7321" i="6"/>
  <c r="E7322" i="6"/>
  <c r="E7323" i="6"/>
  <c r="E7324" i="6"/>
  <c r="E7325" i="6"/>
  <c r="E7326" i="6"/>
  <c r="E7327" i="6"/>
  <c r="E7328" i="6"/>
  <c r="E7329" i="6"/>
  <c r="E7330" i="6"/>
  <c r="E7331" i="6"/>
  <c r="E7332" i="6"/>
  <c r="E7333" i="6"/>
  <c r="E7334" i="6"/>
  <c r="E7335" i="6"/>
  <c r="E7336" i="6"/>
  <c r="E7337" i="6"/>
  <c r="E7338" i="6"/>
  <c r="E7339" i="6"/>
  <c r="E7340" i="6"/>
  <c r="E7341" i="6"/>
  <c r="E7342" i="6"/>
  <c r="E7343" i="6"/>
  <c r="E7344" i="6"/>
  <c r="E7345" i="6"/>
  <c r="E7346" i="6"/>
  <c r="E7347" i="6"/>
  <c r="E7348" i="6"/>
  <c r="E7349" i="6"/>
  <c r="E7350" i="6"/>
  <c r="E7351" i="6"/>
  <c r="E7352" i="6"/>
  <c r="E7353" i="6"/>
  <c r="E7354" i="6"/>
  <c r="E7355" i="6"/>
  <c r="E7356" i="6"/>
  <c r="E7357" i="6"/>
  <c r="E7358" i="6"/>
  <c r="E7359" i="6"/>
  <c r="E7360" i="6"/>
  <c r="E7361" i="6"/>
  <c r="E7362" i="6"/>
  <c r="E7363" i="6"/>
  <c r="E7364" i="6"/>
  <c r="E7365" i="6"/>
  <c r="E7366" i="6"/>
  <c r="E7367" i="6"/>
  <c r="E7368" i="6"/>
  <c r="E7369" i="6"/>
  <c r="E7370" i="6"/>
  <c r="E7371" i="6"/>
  <c r="E7372" i="6"/>
  <c r="E7373" i="6"/>
  <c r="E7374" i="6"/>
  <c r="E7375" i="6"/>
  <c r="E7376" i="6"/>
  <c r="E7377" i="6"/>
  <c r="E7378" i="6"/>
  <c r="E7379" i="6"/>
  <c r="E7380" i="6"/>
  <c r="E7381" i="6"/>
  <c r="E7382" i="6"/>
  <c r="E7383" i="6"/>
  <c r="E7384" i="6"/>
  <c r="E7385" i="6"/>
  <c r="E7386" i="6"/>
  <c r="E7387" i="6"/>
  <c r="E7388" i="6"/>
  <c r="E7389" i="6"/>
  <c r="E7390" i="6"/>
  <c r="E7391" i="6"/>
  <c r="E7392" i="6"/>
  <c r="E7393" i="6"/>
  <c r="E7394" i="6"/>
  <c r="E7395" i="6"/>
  <c r="E7396" i="6"/>
  <c r="E7397" i="6"/>
  <c r="E7398" i="6"/>
  <c r="E7399" i="6"/>
  <c r="E7400" i="6"/>
  <c r="E7401" i="6"/>
  <c r="E7402" i="6"/>
  <c r="E7403" i="6"/>
  <c r="E7404" i="6"/>
  <c r="E7405" i="6"/>
  <c r="E7406" i="6"/>
  <c r="E7407" i="6"/>
  <c r="E7408" i="6"/>
  <c r="E7409" i="6"/>
  <c r="E7410" i="6"/>
  <c r="E7411" i="6"/>
  <c r="E7412" i="6"/>
  <c r="E7413" i="6"/>
  <c r="E7414" i="6"/>
  <c r="E7415" i="6"/>
  <c r="E7416" i="6"/>
  <c r="E7417" i="6"/>
  <c r="E7418" i="6"/>
  <c r="E7419" i="6"/>
  <c r="E7420" i="6"/>
  <c r="E7421" i="6"/>
  <c r="E7422" i="6"/>
  <c r="E7423" i="6"/>
  <c r="E7424" i="6"/>
  <c r="E7425" i="6"/>
  <c r="E7426" i="6"/>
  <c r="E7427" i="6"/>
  <c r="E7428" i="6"/>
  <c r="E7429" i="6"/>
  <c r="E7430" i="6"/>
  <c r="E7431" i="6"/>
  <c r="E7432" i="6"/>
  <c r="E7433" i="6"/>
  <c r="E7434" i="6"/>
  <c r="E7435" i="6"/>
  <c r="E7436" i="6"/>
  <c r="E7437" i="6"/>
  <c r="E7438" i="6"/>
  <c r="E7439" i="6"/>
  <c r="E7440" i="6"/>
  <c r="E7441" i="6"/>
  <c r="E7442" i="6"/>
  <c r="E7443" i="6"/>
  <c r="E7444" i="6"/>
  <c r="E7445" i="6"/>
  <c r="E7446" i="6"/>
  <c r="E7447" i="6"/>
  <c r="E7448" i="6"/>
  <c r="E7449" i="6"/>
  <c r="E7450" i="6"/>
  <c r="E7451" i="6"/>
  <c r="E7452" i="6"/>
  <c r="E7453" i="6"/>
  <c r="E7454" i="6"/>
  <c r="E7455" i="6"/>
  <c r="E7456" i="6"/>
  <c r="E7457" i="6"/>
  <c r="E7458" i="6"/>
  <c r="E7459" i="6"/>
  <c r="E7460" i="6"/>
  <c r="E7461" i="6"/>
  <c r="E7462" i="6"/>
  <c r="E7463" i="6"/>
  <c r="E7464" i="6"/>
  <c r="E7465" i="6"/>
  <c r="E7466" i="6"/>
  <c r="E7467" i="6"/>
  <c r="E7468" i="6"/>
  <c r="E7469" i="6"/>
  <c r="E7470" i="6"/>
  <c r="E7471" i="6"/>
  <c r="E7472" i="6"/>
  <c r="E7473" i="6"/>
  <c r="E7474" i="6"/>
  <c r="E7475" i="6"/>
  <c r="E7476" i="6"/>
  <c r="E7477" i="6"/>
  <c r="E7478" i="6"/>
  <c r="E7479" i="6"/>
  <c r="E7480" i="6"/>
  <c r="E7481" i="6"/>
  <c r="E7482" i="6"/>
  <c r="E7483" i="6"/>
  <c r="E7484" i="6"/>
  <c r="E7485" i="6"/>
  <c r="E7486" i="6"/>
  <c r="E7487" i="6"/>
  <c r="E7488" i="6"/>
  <c r="E7489" i="6"/>
  <c r="E7490" i="6"/>
  <c r="E7491" i="6"/>
  <c r="E7492" i="6"/>
  <c r="E7493" i="6"/>
  <c r="E7494" i="6"/>
  <c r="E7495" i="6"/>
  <c r="E7496" i="6"/>
  <c r="E7497" i="6"/>
  <c r="E7498" i="6"/>
  <c r="E7499" i="6"/>
  <c r="E7500" i="6"/>
  <c r="E7501" i="6"/>
  <c r="E7502" i="6"/>
  <c r="E7503" i="6"/>
  <c r="E7504" i="6"/>
  <c r="E7505" i="6"/>
  <c r="E7506" i="6"/>
  <c r="E7507" i="6"/>
  <c r="E7508" i="6"/>
  <c r="E7509" i="6"/>
  <c r="E7510" i="6"/>
  <c r="E7511" i="6"/>
  <c r="E7512" i="6"/>
  <c r="E7513" i="6"/>
  <c r="E7514" i="6"/>
  <c r="E7515" i="6"/>
  <c r="E7516" i="6"/>
  <c r="E7517" i="6"/>
  <c r="E7518" i="6"/>
  <c r="E7519" i="6"/>
  <c r="E7520" i="6"/>
  <c r="E7521" i="6"/>
  <c r="E7522" i="6"/>
  <c r="E7523" i="6"/>
  <c r="E7524" i="6"/>
  <c r="E7525" i="6"/>
  <c r="E7526" i="6"/>
  <c r="E7527" i="6"/>
  <c r="E7528" i="6"/>
  <c r="E7529" i="6"/>
  <c r="E7530" i="6"/>
  <c r="E7531" i="6"/>
  <c r="E7532" i="6"/>
  <c r="E7533" i="6"/>
  <c r="E7534" i="6"/>
  <c r="E7535" i="6"/>
  <c r="E7536" i="6"/>
  <c r="E7537" i="6"/>
  <c r="E7538" i="6"/>
  <c r="E7539" i="6"/>
  <c r="E7540" i="6"/>
  <c r="E7541" i="6"/>
  <c r="E7542" i="6"/>
  <c r="E7543" i="6"/>
  <c r="E7544" i="6"/>
  <c r="E7545" i="6"/>
  <c r="E7546" i="6"/>
  <c r="E7547" i="6"/>
  <c r="E7548" i="6"/>
  <c r="E7549" i="6"/>
  <c r="E7550" i="6"/>
  <c r="E7551" i="6"/>
  <c r="E7552" i="6"/>
  <c r="E7553" i="6"/>
  <c r="E7554" i="6"/>
  <c r="E7555" i="6"/>
  <c r="E7556" i="6"/>
  <c r="E7557" i="6"/>
  <c r="E7558" i="6"/>
  <c r="E7559" i="6"/>
  <c r="E7560" i="6"/>
  <c r="E7561" i="6"/>
  <c r="E7562" i="6"/>
  <c r="E7563" i="6"/>
  <c r="E7564" i="6"/>
  <c r="E7565" i="6"/>
  <c r="E7566" i="6"/>
  <c r="E7567" i="6"/>
  <c r="E7568" i="6"/>
  <c r="E7569" i="6"/>
  <c r="E7570" i="6"/>
  <c r="E7571" i="6"/>
  <c r="E7572" i="6"/>
  <c r="E7573" i="6"/>
  <c r="E7574" i="6"/>
  <c r="E7575" i="6"/>
  <c r="E7576" i="6"/>
  <c r="E7577" i="6"/>
  <c r="E7578" i="6"/>
  <c r="E7579" i="6"/>
  <c r="E7580" i="6"/>
  <c r="E7581" i="6"/>
  <c r="E7582" i="6"/>
  <c r="E7583" i="6"/>
  <c r="E7584" i="6"/>
  <c r="E7585" i="6"/>
  <c r="E7586" i="6"/>
  <c r="E7587" i="6"/>
  <c r="E7588" i="6"/>
  <c r="E7589" i="6"/>
  <c r="E7590" i="6"/>
  <c r="E7591" i="6"/>
  <c r="E7592" i="6"/>
  <c r="E7593" i="6"/>
  <c r="E7594" i="6"/>
  <c r="E7595" i="6"/>
  <c r="E7596" i="6"/>
  <c r="E7597" i="6"/>
  <c r="E7598" i="6"/>
  <c r="E7599" i="6"/>
  <c r="E7600" i="6"/>
  <c r="E7601" i="6"/>
  <c r="E7602" i="6"/>
  <c r="E7603" i="6"/>
  <c r="E7604" i="6"/>
  <c r="E7605" i="6"/>
  <c r="E7606" i="6"/>
  <c r="E7607" i="6"/>
  <c r="E7608" i="6"/>
  <c r="E7609" i="6"/>
  <c r="E7610" i="6"/>
  <c r="E7611" i="6"/>
  <c r="E7612" i="6"/>
  <c r="E7613" i="6"/>
  <c r="E7614" i="6"/>
  <c r="E7615" i="6"/>
  <c r="E7616" i="6"/>
  <c r="E7617" i="6"/>
  <c r="E7618" i="6"/>
  <c r="E7619" i="6"/>
  <c r="E7620" i="6"/>
  <c r="E7621" i="6"/>
  <c r="E7622" i="6"/>
  <c r="E7623" i="6"/>
  <c r="E7624" i="6"/>
  <c r="E7625" i="6"/>
  <c r="E7626" i="6"/>
  <c r="E7627" i="6"/>
  <c r="E7628" i="6"/>
  <c r="E7629" i="6"/>
  <c r="E7630" i="6"/>
  <c r="E7631" i="6"/>
  <c r="E7632" i="6"/>
  <c r="E7633" i="6"/>
  <c r="E7634" i="6"/>
  <c r="E7635" i="6"/>
  <c r="E7636" i="6"/>
  <c r="E7637" i="6"/>
  <c r="E7638" i="6"/>
  <c r="E7639" i="6"/>
  <c r="E7640" i="6"/>
  <c r="E7641" i="6"/>
  <c r="E7642" i="6"/>
  <c r="E7643" i="6"/>
  <c r="E7644" i="6"/>
  <c r="E7645" i="6"/>
  <c r="E7646" i="6"/>
  <c r="E7647" i="6"/>
  <c r="E7648" i="6"/>
  <c r="E7649" i="6"/>
  <c r="E7650" i="6"/>
  <c r="E7651" i="6"/>
  <c r="E7652" i="6"/>
  <c r="E7653" i="6"/>
  <c r="E7654" i="6"/>
  <c r="E7655" i="6"/>
  <c r="E7656" i="6"/>
  <c r="E7657" i="6"/>
  <c r="E7658" i="6"/>
  <c r="E7659" i="6"/>
  <c r="E7660" i="6"/>
  <c r="E7661" i="6"/>
  <c r="E7662" i="6"/>
  <c r="E7663" i="6"/>
  <c r="E7664" i="6"/>
  <c r="E7665" i="6"/>
  <c r="E7666" i="6"/>
  <c r="E7667" i="6"/>
  <c r="E7668" i="6"/>
  <c r="E7669" i="6"/>
  <c r="E7670" i="6"/>
  <c r="E7671" i="6"/>
  <c r="E7672" i="6"/>
  <c r="E7673" i="6"/>
  <c r="E7674" i="6"/>
  <c r="E7675" i="6"/>
  <c r="E7676" i="6"/>
  <c r="E7677" i="6"/>
  <c r="E7678" i="6"/>
  <c r="E7679" i="6"/>
  <c r="E7680" i="6"/>
  <c r="E7681" i="6"/>
  <c r="E7682" i="6"/>
  <c r="E7683" i="6"/>
  <c r="E7684" i="6"/>
  <c r="E7685" i="6"/>
  <c r="E7686" i="6"/>
  <c r="E7687" i="6"/>
  <c r="E7688" i="6"/>
  <c r="E7689" i="6"/>
  <c r="E7690" i="6"/>
  <c r="E7691" i="6"/>
  <c r="E7692" i="6"/>
  <c r="E7693" i="6"/>
  <c r="E7694" i="6"/>
  <c r="E7695" i="6"/>
  <c r="E7696" i="6"/>
  <c r="E7697" i="6"/>
  <c r="E7698" i="6"/>
  <c r="E7699" i="6"/>
  <c r="E7700" i="6"/>
  <c r="E7701" i="6"/>
  <c r="E7702" i="6"/>
  <c r="E7703" i="6"/>
  <c r="E7704" i="6"/>
  <c r="E7705" i="6"/>
  <c r="E7706" i="6"/>
  <c r="E7707" i="6"/>
  <c r="E7708" i="6"/>
  <c r="E7709" i="6"/>
  <c r="E7710" i="6"/>
  <c r="E7711" i="6"/>
  <c r="E7712" i="6"/>
  <c r="E7713" i="6"/>
  <c r="E7714" i="6"/>
  <c r="E7715" i="6"/>
  <c r="E7716" i="6"/>
  <c r="E7717" i="6"/>
  <c r="E7718" i="6"/>
  <c r="E7719" i="6"/>
  <c r="E7720" i="6"/>
  <c r="E7721" i="6"/>
  <c r="E7722" i="6"/>
  <c r="E7723" i="6"/>
  <c r="E7724" i="6"/>
  <c r="E7725" i="6"/>
  <c r="E7726" i="6"/>
  <c r="E7727" i="6"/>
  <c r="E7728" i="6"/>
  <c r="E7729" i="6"/>
  <c r="E7730" i="6"/>
  <c r="E7731" i="6"/>
  <c r="E7732" i="6"/>
  <c r="E7733" i="6"/>
  <c r="E7734" i="6"/>
  <c r="E7735" i="6"/>
  <c r="E7736" i="6"/>
  <c r="E7737" i="6"/>
  <c r="E7738" i="6"/>
  <c r="E7739" i="6"/>
  <c r="E7740" i="6"/>
  <c r="E7741" i="6"/>
  <c r="E7742" i="6"/>
  <c r="E7743" i="6"/>
  <c r="E7744" i="6"/>
  <c r="E7745" i="6"/>
  <c r="E7746" i="6"/>
  <c r="E7747" i="6"/>
  <c r="E7748" i="6"/>
  <c r="E7749" i="6"/>
  <c r="E7750" i="6"/>
  <c r="E7751" i="6"/>
  <c r="E7752" i="6"/>
  <c r="E7753" i="6"/>
  <c r="E7754" i="6"/>
  <c r="E7755" i="6"/>
  <c r="E7756" i="6"/>
  <c r="E7757" i="6"/>
  <c r="E7758" i="6"/>
  <c r="E7759" i="6"/>
  <c r="E7760" i="6"/>
  <c r="E7761" i="6"/>
  <c r="E7762" i="6"/>
  <c r="E7763" i="6"/>
  <c r="E7764" i="6"/>
  <c r="E7765" i="6"/>
  <c r="E7766" i="6"/>
  <c r="E7767" i="6"/>
  <c r="E7768" i="6"/>
  <c r="E7769" i="6"/>
  <c r="E7770" i="6"/>
  <c r="E7771" i="6"/>
  <c r="E7772" i="6"/>
  <c r="E7773" i="6"/>
  <c r="E7774" i="6"/>
  <c r="E7775" i="6"/>
  <c r="E7776" i="6"/>
  <c r="E7777" i="6"/>
  <c r="E7778" i="6"/>
  <c r="E7779" i="6"/>
  <c r="E7780" i="6"/>
  <c r="E7781" i="6"/>
  <c r="E7782" i="6"/>
  <c r="E7783" i="6"/>
  <c r="E7784" i="6"/>
  <c r="E7785" i="6"/>
  <c r="E7786" i="6"/>
  <c r="E7787" i="6"/>
  <c r="E7788" i="6"/>
  <c r="E7789" i="6"/>
  <c r="E7790" i="6"/>
  <c r="E7791" i="6"/>
  <c r="E7792" i="6"/>
  <c r="E7793" i="6"/>
  <c r="E7794" i="6"/>
  <c r="E7795" i="6"/>
  <c r="E7796" i="6"/>
  <c r="E7797" i="6"/>
  <c r="E7798" i="6"/>
  <c r="E7799" i="6"/>
  <c r="E7800" i="6"/>
  <c r="E7801" i="6"/>
  <c r="E7802" i="6"/>
  <c r="E7803" i="6"/>
  <c r="E7804" i="6"/>
  <c r="E7805" i="6"/>
  <c r="E7806" i="6"/>
  <c r="E7807" i="6"/>
  <c r="E7808" i="6"/>
  <c r="E7809" i="6"/>
  <c r="E7810" i="6"/>
  <c r="E7811" i="6"/>
  <c r="E7812" i="6"/>
  <c r="E7813" i="6"/>
  <c r="E7814" i="6"/>
  <c r="E7815" i="6"/>
  <c r="E7816" i="6"/>
  <c r="E7817" i="6"/>
  <c r="E7818" i="6"/>
  <c r="E7819" i="6"/>
  <c r="E7820" i="6"/>
  <c r="E7821" i="6"/>
  <c r="E7822" i="6"/>
  <c r="E7823" i="6"/>
  <c r="E7824" i="6"/>
  <c r="E7825" i="6"/>
  <c r="E7826" i="6"/>
  <c r="E7827" i="6"/>
  <c r="E7828" i="6"/>
  <c r="E7829" i="6"/>
  <c r="E7830" i="6"/>
  <c r="E7831" i="6"/>
  <c r="E7832" i="6"/>
  <c r="E7833" i="6"/>
  <c r="E7834" i="6"/>
  <c r="E7835" i="6"/>
  <c r="E7836" i="6"/>
  <c r="E7837" i="6"/>
  <c r="E7838" i="6"/>
  <c r="E7839" i="6"/>
  <c r="E7840" i="6"/>
  <c r="E7841" i="6"/>
  <c r="E7842" i="6"/>
  <c r="E7843" i="6"/>
  <c r="E7844" i="6"/>
  <c r="E7845" i="6"/>
  <c r="E7846" i="6"/>
  <c r="E7847" i="6"/>
  <c r="E7848" i="6"/>
  <c r="E7849" i="6"/>
  <c r="E7850" i="6"/>
  <c r="E7851" i="6"/>
  <c r="E7852" i="6"/>
  <c r="E7853" i="6"/>
  <c r="E7854" i="6"/>
  <c r="E7855" i="6"/>
  <c r="E7856" i="6"/>
  <c r="E7857" i="6"/>
  <c r="E7858" i="6"/>
  <c r="E7859" i="6"/>
  <c r="E7860" i="6"/>
  <c r="E7861" i="6"/>
  <c r="E7862" i="6"/>
  <c r="E7863" i="6"/>
  <c r="E7864" i="6"/>
  <c r="E7865" i="6"/>
  <c r="E7866" i="6"/>
  <c r="E7867" i="6"/>
  <c r="E7868" i="6"/>
  <c r="E7869" i="6"/>
  <c r="E7870" i="6"/>
  <c r="E7871" i="6"/>
  <c r="E7872" i="6"/>
  <c r="E7873" i="6"/>
  <c r="E7874" i="6"/>
  <c r="E7875" i="6"/>
  <c r="E7876" i="6"/>
  <c r="E7877" i="6"/>
  <c r="E7878" i="6"/>
  <c r="E7879" i="6"/>
  <c r="E7880" i="6"/>
  <c r="E7881" i="6"/>
  <c r="E7882" i="6"/>
  <c r="E7883" i="6"/>
  <c r="E7884" i="6"/>
  <c r="E7885" i="6"/>
  <c r="E7886" i="6"/>
  <c r="E7887" i="6"/>
  <c r="E7888" i="6"/>
  <c r="E7889" i="6"/>
  <c r="E7890" i="6"/>
  <c r="E7891" i="6"/>
  <c r="E7892" i="6"/>
  <c r="E7893" i="6"/>
  <c r="E7894" i="6"/>
  <c r="E7895" i="6"/>
  <c r="E7896" i="6"/>
  <c r="E7897" i="6"/>
  <c r="E7898" i="6"/>
  <c r="E7899" i="6"/>
  <c r="E7900" i="6"/>
  <c r="E7901" i="6"/>
  <c r="E7902" i="6"/>
  <c r="E7903" i="6"/>
  <c r="E7904" i="6"/>
  <c r="E7905" i="6"/>
  <c r="E7906" i="6"/>
  <c r="E7907" i="6"/>
  <c r="E7908" i="6"/>
  <c r="E7909" i="6"/>
  <c r="E7910" i="6"/>
  <c r="E7911" i="6"/>
  <c r="E7912" i="6"/>
  <c r="E7913" i="6"/>
  <c r="E7914" i="6"/>
  <c r="E7915" i="6"/>
  <c r="E7916" i="6"/>
  <c r="E7917" i="6"/>
  <c r="E7918" i="6"/>
  <c r="E7919" i="6"/>
  <c r="E7920" i="6"/>
  <c r="E7921" i="6"/>
  <c r="E7922" i="6"/>
  <c r="E7923" i="6"/>
  <c r="E7924" i="6"/>
  <c r="E7925" i="6"/>
  <c r="E7926" i="6"/>
  <c r="E7927" i="6"/>
  <c r="E7928" i="6"/>
  <c r="E7929" i="6"/>
  <c r="E7930" i="6"/>
  <c r="E7931" i="6"/>
  <c r="E7932" i="6"/>
  <c r="E7933" i="6"/>
  <c r="E7934" i="6"/>
  <c r="E7935" i="6"/>
  <c r="E7936" i="6"/>
  <c r="E7937" i="6"/>
  <c r="E7938" i="6"/>
  <c r="E7939" i="6"/>
  <c r="E7940" i="6"/>
  <c r="E7941" i="6"/>
  <c r="E7942" i="6"/>
  <c r="E7943" i="6"/>
  <c r="E7944" i="6"/>
  <c r="E7945" i="6"/>
  <c r="E7946" i="6"/>
  <c r="E7947" i="6"/>
  <c r="E7948" i="6"/>
  <c r="E7949" i="6"/>
  <c r="E7950" i="6"/>
  <c r="E7951" i="6"/>
  <c r="E7952" i="6"/>
  <c r="E7953" i="6"/>
  <c r="E7954" i="6"/>
  <c r="E7955" i="6"/>
  <c r="E7956" i="6"/>
  <c r="E7957" i="6"/>
  <c r="E7958" i="6"/>
  <c r="E7959" i="6"/>
  <c r="E7960" i="6"/>
  <c r="E7961" i="6"/>
  <c r="E7962" i="6"/>
  <c r="E7963" i="6"/>
  <c r="E7964" i="6"/>
  <c r="E7965" i="6"/>
  <c r="E7966" i="6"/>
  <c r="E7967" i="6"/>
  <c r="E7968" i="6"/>
  <c r="E7969" i="6"/>
  <c r="E7970" i="6"/>
  <c r="E7971" i="6"/>
  <c r="E7972" i="6"/>
  <c r="E7973" i="6"/>
  <c r="E7974" i="6"/>
  <c r="E7975" i="6"/>
  <c r="E7976" i="6"/>
  <c r="E7977" i="6"/>
  <c r="E7978" i="6"/>
  <c r="E7979" i="6"/>
  <c r="E7980" i="6"/>
  <c r="E7981" i="6"/>
  <c r="E7982" i="6"/>
  <c r="E7983" i="6"/>
  <c r="E7984" i="6"/>
  <c r="E7985" i="6"/>
  <c r="E7986" i="6"/>
  <c r="E7987" i="6"/>
  <c r="E7988" i="6"/>
  <c r="E7989" i="6"/>
  <c r="E7990" i="6"/>
  <c r="E7991" i="6"/>
  <c r="E7992" i="6"/>
  <c r="E7993" i="6"/>
  <c r="E7994" i="6"/>
  <c r="E7995" i="6"/>
  <c r="E7996" i="6"/>
  <c r="E7997" i="6"/>
  <c r="E7998" i="6"/>
  <c r="E7999" i="6"/>
  <c r="E8000" i="6"/>
  <c r="E8001" i="6"/>
  <c r="E8002" i="6"/>
  <c r="E8003" i="6"/>
  <c r="E8004" i="6"/>
  <c r="E8005" i="6"/>
  <c r="E8006" i="6"/>
  <c r="E8007" i="6"/>
  <c r="E8008" i="6"/>
  <c r="E8009" i="6"/>
  <c r="E8010" i="6"/>
  <c r="E8011" i="6"/>
  <c r="E8012" i="6"/>
  <c r="E8013" i="6"/>
  <c r="E8014" i="6"/>
  <c r="E8015" i="6"/>
  <c r="E8016" i="6"/>
  <c r="E8017" i="6"/>
  <c r="E8018" i="6"/>
  <c r="E8019" i="6"/>
  <c r="E8020" i="6"/>
  <c r="E8021" i="6"/>
  <c r="E8022" i="6"/>
  <c r="E8023" i="6"/>
  <c r="E8024" i="6"/>
  <c r="E8025" i="6"/>
  <c r="E8026" i="6"/>
  <c r="E8027" i="6"/>
  <c r="E8028" i="6"/>
  <c r="E8029" i="6"/>
  <c r="E8030" i="6"/>
  <c r="E8031" i="6"/>
  <c r="E8032" i="6"/>
  <c r="E8033" i="6"/>
  <c r="E8034" i="6"/>
  <c r="E8035" i="6"/>
  <c r="E8036" i="6"/>
  <c r="E8037" i="6"/>
  <c r="E8038" i="6"/>
  <c r="E8039" i="6"/>
  <c r="E8040" i="6"/>
  <c r="E8041" i="6"/>
  <c r="E8042" i="6"/>
  <c r="E8043" i="6"/>
  <c r="E8044" i="6"/>
  <c r="E8045" i="6"/>
  <c r="E8046" i="6"/>
  <c r="E8047" i="6"/>
  <c r="E8048" i="6"/>
  <c r="E8049" i="6"/>
  <c r="E8050" i="6"/>
  <c r="E8051" i="6"/>
  <c r="E8052" i="6"/>
  <c r="E8053" i="6"/>
  <c r="E8054" i="6"/>
  <c r="E8055" i="6"/>
  <c r="E8056" i="6"/>
  <c r="E8057" i="6"/>
  <c r="E8058" i="6"/>
  <c r="E8059" i="6"/>
  <c r="E8060" i="6"/>
  <c r="E8061" i="6"/>
  <c r="E8062" i="6"/>
  <c r="E8063" i="6"/>
  <c r="E8064" i="6"/>
  <c r="E8065" i="6"/>
  <c r="E8066" i="6"/>
  <c r="E8067" i="6"/>
  <c r="E8068" i="6"/>
  <c r="E8069" i="6"/>
  <c r="E8070" i="6"/>
  <c r="E8071" i="6"/>
  <c r="E8072" i="6"/>
  <c r="E8073" i="6"/>
  <c r="E8074" i="6"/>
  <c r="E8075" i="6"/>
  <c r="E8076" i="6"/>
  <c r="E8077" i="6"/>
  <c r="E8078" i="6"/>
  <c r="E8079" i="6"/>
  <c r="E8080" i="6"/>
  <c r="E8081" i="6"/>
  <c r="E8082" i="6"/>
  <c r="E8083" i="6"/>
  <c r="E8084" i="6"/>
  <c r="E8085" i="6"/>
  <c r="E8086" i="6"/>
  <c r="E8087" i="6"/>
  <c r="E8088" i="6"/>
  <c r="E8089" i="6"/>
  <c r="E8090" i="6"/>
  <c r="E8091" i="6"/>
  <c r="E8092" i="6"/>
  <c r="E8093" i="6"/>
  <c r="E8094" i="6"/>
  <c r="E8095" i="6"/>
  <c r="E8096" i="6"/>
  <c r="E8097" i="6"/>
  <c r="E8098" i="6"/>
  <c r="E8099" i="6"/>
  <c r="E8100" i="6"/>
  <c r="E8101" i="6"/>
  <c r="E8102" i="6"/>
  <c r="E8103" i="6"/>
  <c r="E8104" i="6"/>
  <c r="E8105" i="6"/>
  <c r="E8106" i="6"/>
  <c r="E8107" i="6"/>
  <c r="E8108" i="6"/>
  <c r="E8109" i="6"/>
  <c r="E8110" i="6"/>
  <c r="E8111" i="6"/>
  <c r="E8112" i="6"/>
  <c r="E8113" i="6"/>
  <c r="E8114" i="6"/>
  <c r="E8115" i="6"/>
  <c r="E8116" i="6"/>
  <c r="E8117" i="6"/>
  <c r="E8118" i="6"/>
  <c r="E8119" i="6"/>
  <c r="E8120" i="6"/>
  <c r="E8121" i="6"/>
  <c r="E8122" i="6"/>
  <c r="E8123" i="6"/>
  <c r="E8124" i="6"/>
  <c r="E8125" i="6"/>
  <c r="E8126" i="6"/>
  <c r="E8127" i="6"/>
  <c r="E8128" i="6"/>
  <c r="E8129" i="6"/>
  <c r="E8130" i="6"/>
  <c r="E8131" i="6"/>
  <c r="E8132" i="6"/>
  <c r="E8133" i="6"/>
  <c r="E8134" i="6"/>
  <c r="E8135" i="6"/>
  <c r="E8136" i="6"/>
  <c r="E8137" i="6"/>
  <c r="E8138" i="6"/>
  <c r="E8139" i="6"/>
  <c r="E8140" i="6"/>
  <c r="E8141" i="6"/>
  <c r="E8142" i="6"/>
  <c r="E8143" i="6"/>
  <c r="E8144" i="6"/>
  <c r="E8145" i="6"/>
  <c r="E8146" i="6"/>
  <c r="E8147" i="6"/>
  <c r="E8148" i="6"/>
  <c r="E8149" i="6"/>
  <c r="E8150" i="6"/>
  <c r="E8151" i="6"/>
  <c r="E8152" i="6"/>
  <c r="E8153" i="6"/>
  <c r="E8154" i="6"/>
  <c r="E8155" i="6"/>
  <c r="E8156" i="6"/>
  <c r="E8157" i="6"/>
  <c r="E8158" i="6"/>
  <c r="E8159" i="6"/>
  <c r="E8160" i="6"/>
  <c r="E8161" i="6"/>
  <c r="E8162" i="6"/>
  <c r="E8163" i="6"/>
  <c r="E8164" i="6"/>
  <c r="E8165" i="6"/>
  <c r="E8166" i="6"/>
  <c r="E8167" i="6"/>
  <c r="E8168" i="6"/>
  <c r="E8169" i="6"/>
  <c r="E8170" i="6"/>
  <c r="E8171" i="6"/>
  <c r="E8172" i="6"/>
  <c r="E8173" i="6"/>
  <c r="E8174" i="6"/>
  <c r="E8175" i="6"/>
  <c r="E8176" i="6"/>
  <c r="E8177" i="6"/>
  <c r="E8178" i="6"/>
  <c r="E8179" i="6"/>
  <c r="E8180" i="6"/>
  <c r="E8181" i="6"/>
  <c r="E8182" i="6"/>
  <c r="E8183" i="6"/>
  <c r="E8184" i="6"/>
  <c r="E8185" i="6"/>
  <c r="E8186" i="6"/>
  <c r="E8187" i="6"/>
  <c r="E8188" i="6"/>
  <c r="E8189" i="6"/>
  <c r="E8190" i="6"/>
  <c r="E8191" i="6"/>
  <c r="E8192" i="6"/>
  <c r="E8193" i="6"/>
  <c r="E8194" i="6"/>
  <c r="E8195" i="6"/>
  <c r="E8196" i="6"/>
  <c r="E8197" i="6"/>
  <c r="E8198" i="6"/>
  <c r="E8199" i="6"/>
  <c r="E8200" i="6"/>
  <c r="E8201" i="6"/>
  <c r="E8202" i="6"/>
  <c r="E8203" i="6"/>
  <c r="E8204" i="6"/>
  <c r="E8205" i="6"/>
  <c r="E8206" i="6"/>
  <c r="E8207" i="6"/>
  <c r="E8208" i="6"/>
  <c r="E8209" i="6"/>
  <c r="E8210" i="6"/>
  <c r="E8211" i="6"/>
  <c r="E8212" i="6"/>
  <c r="E8213" i="6"/>
  <c r="E8214" i="6"/>
  <c r="E8215" i="6"/>
  <c r="E8216" i="6"/>
  <c r="E8217" i="6"/>
  <c r="E8218" i="6"/>
  <c r="E8219" i="6"/>
  <c r="E8220" i="6"/>
  <c r="E8221" i="6"/>
  <c r="E8222" i="6"/>
  <c r="E8223" i="6"/>
  <c r="E8224" i="6"/>
  <c r="E8225" i="6"/>
  <c r="E8226" i="6"/>
  <c r="E8227" i="6"/>
  <c r="E8228" i="6"/>
  <c r="E8229" i="6"/>
  <c r="E8230" i="6"/>
  <c r="E8231" i="6"/>
  <c r="E8232" i="6"/>
  <c r="E8233" i="6"/>
  <c r="E8234" i="6"/>
  <c r="E8235" i="6"/>
  <c r="E8236" i="6"/>
  <c r="E8237" i="6"/>
  <c r="E8238" i="6"/>
  <c r="E8239" i="6"/>
  <c r="E8240" i="6"/>
  <c r="E8241" i="6"/>
  <c r="E8242" i="6"/>
  <c r="E8243" i="6"/>
  <c r="E8244" i="6"/>
  <c r="E8245" i="6"/>
  <c r="E8246" i="6"/>
  <c r="E8247" i="6"/>
  <c r="E8248" i="6"/>
  <c r="E8249" i="6"/>
  <c r="E8250" i="6"/>
  <c r="E8251" i="6"/>
  <c r="E8252" i="6"/>
  <c r="E8253" i="6"/>
  <c r="E8254" i="6"/>
  <c r="E8255" i="6"/>
  <c r="E8256" i="6"/>
  <c r="E8257" i="6"/>
  <c r="E8258" i="6"/>
  <c r="E8259" i="6"/>
  <c r="E8260" i="6"/>
  <c r="E8261" i="6"/>
  <c r="E8262" i="6"/>
  <c r="E8263" i="6"/>
  <c r="E8264" i="6"/>
  <c r="E8265" i="6"/>
  <c r="E8266" i="6"/>
  <c r="E8267" i="6"/>
  <c r="E8268" i="6"/>
  <c r="E8269" i="6"/>
  <c r="E8270" i="6"/>
  <c r="E8271" i="6"/>
  <c r="E8272" i="6"/>
  <c r="E8273" i="6"/>
  <c r="E8274" i="6"/>
  <c r="E8275" i="6"/>
  <c r="E8276" i="6"/>
  <c r="E8277" i="6"/>
  <c r="E8278" i="6"/>
  <c r="E8279" i="6"/>
  <c r="E8280" i="6"/>
  <c r="E8281" i="6"/>
  <c r="E8282" i="6"/>
  <c r="E8283" i="6"/>
  <c r="E8284" i="6"/>
  <c r="E8285" i="6"/>
  <c r="E8286" i="6"/>
  <c r="E8287" i="6"/>
  <c r="E8288" i="6"/>
  <c r="E8289" i="6"/>
  <c r="E8290" i="6"/>
  <c r="E8291" i="6"/>
  <c r="E8292" i="6"/>
  <c r="E8293" i="6"/>
  <c r="E8294" i="6"/>
  <c r="E8295" i="6"/>
  <c r="E8296" i="6"/>
  <c r="E8297" i="6"/>
  <c r="E8298" i="6"/>
  <c r="E8299" i="6"/>
  <c r="E8300" i="6"/>
  <c r="E8301" i="6"/>
  <c r="E8302" i="6"/>
  <c r="E8303" i="6"/>
  <c r="E8304" i="6"/>
  <c r="E8305" i="6"/>
  <c r="E8306" i="6"/>
  <c r="E8307" i="6"/>
  <c r="E8308" i="6"/>
  <c r="E8309" i="6"/>
  <c r="E8310" i="6"/>
  <c r="E8311" i="6"/>
  <c r="E8312" i="6"/>
  <c r="E8313" i="6"/>
  <c r="E8314" i="6"/>
  <c r="E8315" i="6"/>
  <c r="E8316" i="6"/>
  <c r="E8317" i="6"/>
  <c r="E8318" i="6"/>
  <c r="E8319" i="6"/>
  <c r="E8320" i="6"/>
  <c r="E8321" i="6"/>
  <c r="E8322" i="6"/>
  <c r="E8323" i="6"/>
  <c r="E8324" i="6"/>
  <c r="E8325" i="6"/>
  <c r="E8326" i="6"/>
  <c r="E8327" i="6"/>
  <c r="E8328" i="6"/>
  <c r="E8329" i="6"/>
  <c r="E8330" i="6"/>
  <c r="E8331" i="6"/>
  <c r="E8332" i="6"/>
  <c r="E8333" i="6"/>
  <c r="E8334" i="6"/>
  <c r="E8335" i="6"/>
  <c r="E8336" i="6"/>
  <c r="E8337" i="6"/>
  <c r="E8338" i="6"/>
  <c r="E8339" i="6"/>
  <c r="E8340" i="6"/>
  <c r="E8341" i="6"/>
  <c r="E8342" i="6"/>
  <c r="E8343" i="6"/>
  <c r="E8344" i="6"/>
  <c r="E8345" i="6"/>
  <c r="E8346" i="6"/>
  <c r="E8347" i="6"/>
  <c r="E8348" i="6"/>
  <c r="E8349" i="6"/>
  <c r="E8350" i="6"/>
  <c r="E8351" i="6"/>
  <c r="E8352" i="6"/>
  <c r="E8353" i="6"/>
  <c r="E8354" i="6"/>
  <c r="E8355" i="6"/>
  <c r="E8356" i="6"/>
  <c r="E8357" i="6"/>
  <c r="E8358" i="6"/>
  <c r="E8359" i="6"/>
  <c r="E8360" i="6"/>
  <c r="E8361" i="6"/>
  <c r="E8362" i="6"/>
  <c r="E8363" i="6"/>
  <c r="E8364" i="6"/>
  <c r="E8365" i="6"/>
  <c r="E8366" i="6"/>
  <c r="E8367" i="6"/>
  <c r="E8368" i="6"/>
  <c r="E8369" i="6"/>
  <c r="E8370" i="6"/>
  <c r="E8371" i="6"/>
  <c r="E8372" i="6"/>
  <c r="E8373" i="6"/>
  <c r="E8374" i="6"/>
  <c r="E8375" i="6"/>
  <c r="E8376" i="6"/>
  <c r="E8377" i="6"/>
  <c r="E8378" i="6"/>
  <c r="E8379" i="6"/>
  <c r="E8380" i="6"/>
  <c r="E8381" i="6"/>
  <c r="E8382" i="6"/>
  <c r="E8383" i="6"/>
  <c r="E8384" i="6"/>
  <c r="E8385" i="6"/>
  <c r="E8386" i="6"/>
  <c r="E8387" i="6"/>
  <c r="E8388" i="6"/>
  <c r="E8389" i="6"/>
  <c r="E8390" i="6"/>
  <c r="E8391" i="6"/>
  <c r="E8392" i="6"/>
  <c r="E8393" i="6"/>
  <c r="E8394" i="6"/>
  <c r="E8395" i="6"/>
  <c r="E8396" i="6"/>
  <c r="E8397" i="6"/>
  <c r="E8398" i="6"/>
  <c r="E8399" i="6"/>
  <c r="E8400" i="6"/>
  <c r="E8401" i="6"/>
  <c r="E8402" i="6"/>
  <c r="E8403" i="6"/>
  <c r="E8404" i="6"/>
  <c r="E8405" i="6"/>
  <c r="E8406" i="6"/>
  <c r="E8407" i="6"/>
  <c r="E8408" i="6"/>
  <c r="E8409" i="6"/>
  <c r="E8410" i="6"/>
  <c r="E8411" i="6"/>
  <c r="E8412" i="6"/>
  <c r="E8413" i="6"/>
  <c r="E8414" i="6"/>
  <c r="E8415" i="6"/>
  <c r="E8416" i="6"/>
  <c r="E8417" i="6"/>
  <c r="E8418" i="6"/>
  <c r="E8419" i="6"/>
  <c r="E8420" i="6"/>
  <c r="E8421" i="6"/>
  <c r="E8422" i="6"/>
  <c r="E8423" i="6"/>
  <c r="E8424" i="6"/>
  <c r="E8425" i="6"/>
  <c r="E8426" i="6"/>
  <c r="E8427" i="6"/>
  <c r="E8428" i="6"/>
  <c r="E8429" i="6"/>
  <c r="E8430" i="6"/>
  <c r="E8431" i="6"/>
  <c r="E8432" i="6"/>
  <c r="E8433" i="6"/>
  <c r="E8434" i="6"/>
  <c r="E8435" i="6"/>
  <c r="E8436" i="6"/>
  <c r="E8437" i="6"/>
  <c r="E8438" i="6"/>
  <c r="E8439" i="6"/>
  <c r="E8440" i="6"/>
  <c r="E8441" i="6"/>
  <c r="E8442" i="6"/>
  <c r="E8443" i="6"/>
  <c r="E8444" i="6"/>
  <c r="E8445" i="6"/>
  <c r="E8446" i="6"/>
  <c r="E8447" i="6"/>
  <c r="E8448" i="6"/>
  <c r="E8449" i="6"/>
  <c r="E8450" i="6"/>
  <c r="E8451" i="6"/>
  <c r="E8452" i="6"/>
  <c r="E8453" i="6"/>
  <c r="E8454" i="6"/>
  <c r="E8455" i="6"/>
  <c r="E8456" i="6"/>
  <c r="E8457" i="6"/>
  <c r="E8458" i="6"/>
  <c r="E8459" i="6"/>
  <c r="E8460" i="6"/>
  <c r="E8461" i="6"/>
  <c r="E8462" i="6"/>
  <c r="E8463" i="6"/>
  <c r="E8464" i="6"/>
  <c r="E8465" i="6"/>
  <c r="E8466" i="6"/>
  <c r="E8467" i="6"/>
  <c r="E8468" i="6"/>
  <c r="E8469" i="6"/>
  <c r="E8470" i="6"/>
  <c r="E8471" i="6"/>
  <c r="E8472" i="6"/>
  <c r="E8473" i="6"/>
  <c r="E8474" i="6"/>
  <c r="E8475" i="6"/>
  <c r="E8476" i="6"/>
  <c r="E8477" i="6"/>
  <c r="E8478" i="6"/>
  <c r="E8479" i="6"/>
  <c r="E8480" i="6"/>
  <c r="E8481" i="6"/>
  <c r="E8482" i="6"/>
  <c r="E8483" i="6"/>
  <c r="E8484" i="6"/>
  <c r="E8485" i="6"/>
  <c r="E8486" i="6"/>
  <c r="E8487" i="6"/>
  <c r="E8488" i="6"/>
  <c r="E8489" i="6"/>
  <c r="E8490" i="6"/>
  <c r="E8491" i="6"/>
  <c r="E8492" i="6"/>
  <c r="E8493" i="6"/>
  <c r="E8494" i="6"/>
  <c r="E8495" i="6"/>
  <c r="E8496" i="6"/>
  <c r="E8497" i="6"/>
  <c r="E8498" i="6"/>
  <c r="E8499" i="6"/>
  <c r="E8500" i="6"/>
  <c r="E8501" i="6"/>
  <c r="E8502" i="6"/>
  <c r="E8503" i="6"/>
  <c r="E8504" i="6"/>
  <c r="E8505" i="6"/>
  <c r="E8506" i="6"/>
  <c r="E8507" i="6"/>
  <c r="E8508" i="6"/>
  <c r="E8509" i="6"/>
  <c r="E8510" i="6"/>
  <c r="E8511" i="6"/>
  <c r="E8512" i="6"/>
  <c r="E8513" i="6"/>
  <c r="E8514" i="6"/>
  <c r="E8515" i="6"/>
  <c r="E8516" i="6"/>
  <c r="E8517" i="6"/>
  <c r="E8518" i="6"/>
  <c r="E8519" i="6"/>
  <c r="E8520" i="6"/>
  <c r="E8521" i="6"/>
  <c r="E8522" i="6"/>
  <c r="E8523" i="6"/>
  <c r="E8524" i="6"/>
  <c r="E8525" i="6"/>
  <c r="E8526" i="6"/>
  <c r="E8527" i="6"/>
  <c r="E8528" i="6"/>
  <c r="E8529" i="6"/>
  <c r="E8530" i="6"/>
  <c r="E8531" i="6"/>
  <c r="E8532" i="6"/>
  <c r="E8533" i="6"/>
  <c r="E8534" i="6"/>
  <c r="E8535" i="6"/>
  <c r="E8536" i="6"/>
  <c r="E8537" i="6"/>
  <c r="E8538" i="6"/>
  <c r="E8539" i="6"/>
  <c r="E8540" i="6"/>
  <c r="E8541" i="6"/>
  <c r="E8542" i="6"/>
  <c r="E8543" i="6"/>
  <c r="E8544" i="6"/>
  <c r="E8545" i="6"/>
  <c r="E8546" i="6"/>
  <c r="E8547" i="6"/>
  <c r="E8548" i="6"/>
  <c r="E8549" i="6"/>
  <c r="E8550" i="6"/>
  <c r="E8551" i="6"/>
  <c r="E8552" i="6"/>
  <c r="E8553" i="6"/>
  <c r="E8554" i="6"/>
  <c r="E8555" i="6"/>
  <c r="E8556" i="6"/>
  <c r="E8557" i="6"/>
  <c r="E8558" i="6"/>
  <c r="E8559" i="6"/>
  <c r="E8560" i="6"/>
  <c r="E8561" i="6"/>
  <c r="E8562" i="6"/>
  <c r="E8563" i="6"/>
  <c r="E8564" i="6"/>
  <c r="E8565" i="6"/>
  <c r="E8566" i="6"/>
  <c r="E8567" i="6"/>
  <c r="E8568" i="6"/>
  <c r="E8569" i="6"/>
  <c r="E8570" i="6"/>
  <c r="E8571" i="6"/>
  <c r="E8572" i="6"/>
  <c r="E8573" i="6"/>
  <c r="E8574" i="6"/>
  <c r="E8575" i="6"/>
  <c r="E8576" i="6"/>
  <c r="E8577" i="6"/>
  <c r="E8578" i="6"/>
  <c r="E8579" i="6"/>
  <c r="E8580" i="6"/>
  <c r="E8581" i="6"/>
  <c r="E8582" i="6"/>
  <c r="E8583" i="6"/>
  <c r="E8584" i="6"/>
  <c r="E8585" i="6"/>
  <c r="E8586" i="6"/>
  <c r="E8587" i="6"/>
  <c r="E8588" i="6"/>
  <c r="E8589" i="6"/>
  <c r="E8590" i="6"/>
  <c r="E8591" i="6"/>
  <c r="E8592" i="6"/>
  <c r="E8593" i="6"/>
  <c r="E8594" i="6"/>
  <c r="E8595" i="6"/>
  <c r="E8596" i="6"/>
  <c r="E8597" i="6"/>
  <c r="E8598" i="6"/>
  <c r="E8599" i="6"/>
  <c r="E8600" i="6"/>
  <c r="E8601" i="6"/>
  <c r="E8602" i="6"/>
  <c r="E8603" i="6"/>
  <c r="E8604" i="6"/>
  <c r="E8605" i="6"/>
  <c r="E8606" i="6"/>
  <c r="E8607" i="6"/>
  <c r="E8608" i="6"/>
  <c r="E8609" i="6"/>
  <c r="E8610" i="6"/>
  <c r="E8611" i="6"/>
  <c r="E8612" i="6"/>
  <c r="E8613" i="6"/>
  <c r="E8614" i="6"/>
  <c r="E8615" i="6"/>
  <c r="E8616" i="6"/>
  <c r="E8617" i="6"/>
  <c r="E8618" i="6"/>
  <c r="E8619" i="6"/>
  <c r="E8620" i="6"/>
  <c r="E8621" i="6"/>
  <c r="E8622" i="6"/>
  <c r="E8623" i="6"/>
  <c r="E8624" i="6"/>
  <c r="E8625" i="6"/>
  <c r="E8626" i="6"/>
  <c r="E8627" i="6"/>
  <c r="E8628" i="6"/>
  <c r="E8629" i="6"/>
  <c r="E8630" i="6"/>
  <c r="E8631" i="6"/>
  <c r="E8632" i="6"/>
  <c r="E8633" i="6"/>
  <c r="E8634" i="6"/>
  <c r="E8635" i="6"/>
  <c r="E8636" i="6"/>
  <c r="E8637" i="6"/>
  <c r="E8638" i="6"/>
  <c r="E8639" i="6"/>
  <c r="E8640" i="6"/>
  <c r="E8641" i="6"/>
  <c r="E8642" i="6"/>
  <c r="E8643" i="6"/>
  <c r="E8644" i="6"/>
  <c r="E8645" i="6"/>
  <c r="E8646" i="6"/>
  <c r="E8647" i="6"/>
  <c r="E8648" i="6"/>
  <c r="E8649" i="6"/>
  <c r="E8650" i="6"/>
  <c r="E8651" i="6"/>
  <c r="E8652" i="6"/>
  <c r="E8653" i="6"/>
  <c r="E8654" i="6"/>
  <c r="E8655" i="6"/>
  <c r="E8656" i="6"/>
  <c r="E8657" i="6"/>
  <c r="E8658" i="6"/>
  <c r="E8659" i="6"/>
  <c r="E8660" i="6"/>
  <c r="E8661" i="6"/>
  <c r="E8662" i="6"/>
  <c r="E8663" i="6"/>
  <c r="E8664" i="6"/>
  <c r="E8665" i="6"/>
  <c r="E8666" i="6"/>
  <c r="E8667" i="6"/>
  <c r="E8668" i="6"/>
  <c r="E8669" i="6"/>
  <c r="E8670" i="6"/>
  <c r="E8671" i="6"/>
  <c r="E8672" i="6"/>
  <c r="E8673" i="6"/>
  <c r="E8674" i="6"/>
  <c r="E8675" i="6"/>
  <c r="E8676" i="6"/>
  <c r="E8677" i="6"/>
  <c r="E8678" i="6"/>
  <c r="E8679" i="6"/>
  <c r="E8680" i="6"/>
  <c r="E8681" i="6"/>
  <c r="E8682" i="6"/>
  <c r="E8683" i="6"/>
  <c r="E8684" i="6"/>
  <c r="E8685" i="6"/>
  <c r="E8686" i="6"/>
  <c r="E8687" i="6"/>
  <c r="E8688" i="6"/>
  <c r="E8689" i="6"/>
  <c r="E8690" i="6"/>
  <c r="E8691" i="6"/>
  <c r="E8692" i="6"/>
  <c r="E8693" i="6"/>
  <c r="E8694" i="6"/>
  <c r="E8695" i="6"/>
  <c r="E8696" i="6"/>
  <c r="E8697" i="6"/>
  <c r="E8698" i="6"/>
  <c r="E8699" i="6"/>
  <c r="E8700" i="6"/>
  <c r="E8701" i="6"/>
  <c r="E8702" i="6"/>
  <c r="E8703" i="6"/>
  <c r="E8704" i="6"/>
  <c r="E8705" i="6"/>
  <c r="E8706" i="6"/>
  <c r="E8707" i="6"/>
  <c r="E8708" i="6"/>
  <c r="E8709" i="6"/>
  <c r="E8710" i="6"/>
  <c r="E8711" i="6"/>
  <c r="E8712" i="6"/>
  <c r="E8713" i="6"/>
  <c r="E8714" i="6"/>
  <c r="E8715" i="6"/>
  <c r="E8716" i="6"/>
  <c r="E8717" i="6"/>
  <c r="E8718" i="6"/>
  <c r="E8719" i="6"/>
  <c r="E8720" i="6"/>
  <c r="E8721" i="6"/>
  <c r="E8722" i="6"/>
  <c r="E8723" i="6"/>
  <c r="E8724" i="6"/>
  <c r="E8725" i="6"/>
  <c r="E8726" i="6"/>
  <c r="E8727" i="6"/>
  <c r="E8728" i="6"/>
  <c r="E8729" i="6"/>
  <c r="E8730" i="6"/>
  <c r="E8731" i="6"/>
  <c r="E8732" i="6"/>
  <c r="E8733" i="6"/>
  <c r="E8734" i="6"/>
  <c r="E8735" i="6"/>
  <c r="E8736" i="6"/>
  <c r="E8737" i="6"/>
  <c r="E8738" i="6"/>
  <c r="E8739" i="6"/>
  <c r="E8740" i="6"/>
  <c r="E8741" i="6"/>
  <c r="E8742" i="6"/>
  <c r="E8743" i="6"/>
  <c r="E8744" i="6"/>
  <c r="E8745" i="6"/>
  <c r="E8746" i="6"/>
  <c r="E8747" i="6"/>
  <c r="E8748" i="6"/>
  <c r="E8749" i="6"/>
  <c r="E8750" i="6"/>
  <c r="E8751" i="6"/>
  <c r="E8752" i="6"/>
  <c r="E8753" i="6"/>
  <c r="E8754" i="6"/>
  <c r="E8755" i="6"/>
  <c r="E8756" i="6"/>
  <c r="E8757" i="6"/>
  <c r="E8758" i="6"/>
  <c r="E8759" i="6"/>
  <c r="E8760" i="6"/>
  <c r="E8761" i="6"/>
  <c r="E8762" i="6"/>
  <c r="E8763" i="6"/>
  <c r="E8764" i="6"/>
  <c r="E8765" i="6"/>
  <c r="E8766" i="6"/>
  <c r="E8767" i="6"/>
  <c r="E8768" i="6"/>
  <c r="E8769" i="6"/>
  <c r="E8770" i="6"/>
  <c r="E8771" i="6"/>
  <c r="E8772" i="6"/>
  <c r="E8773" i="6"/>
  <c r="E8774" i="6"/>
  <c r="E8775" i="6"/>
  <c r="E8776" i="6"/>
  <c r="E8777" i="6"/>
  <c r="E8778" i="6"/>
  <c r="E8779" i="6"/>
  <c r="E8780" i="6"/>
  <c r="E8781" i="6"/>
  <c r="E8782" i="6"/>
  <c r="E8783" i="6"/>
  <c r="E8784" i="6"/>
  <c r="E8785" i="6"/>
  <c r="E8786" i="6"/>
  <c r="E8787" i="6"/>
  <c r="E8788" i="6"/>
  <c r="E8789" i="6"/>
  <c r="E8790" i="6"/>
  <c r="E8791" i="6"/>
  <c r="E8792" i="6"/>
  <c r="E8793" i="6"/>
  <c r="E8794" i="6"/>
  <c r="E8795" i="6"/>
  <c r="E8796" i="6"/>
  <c r="E8797" i="6"/>
  <c r="E8798" i="6"/>
  <c r="E8799" i="6"/>
  <c r="E8800" i="6"/>
  <c r="E8801" i="6"/>
  <c r="E8802" i="6"/>
  <c r="E8803" i="6"/>
  <c r="E8804" i="6"/>
  <c r="E8805" i="6"/>
  <c r="E8806" i="6"/>
  <c r="E8807" i="6"/>
  <c r="E8808" i="6"/>
  <c r="E8809" i="6"/>
  <c r="E8810" i="6"/>
  <c r="E8811" i="6"/>
  <c r="E8812" i="6"/>
  <c r="E8813" i="6"/>
  <c r="E8814" i="6"/>
  <c r="E8815" i="6"/>
  <c r="E8816" i="6"/>
  <c r="E8817" i="6"/>
  <c r="E8818" i="6"/>
  <c r="E8819" i="6"/>
  <c r="E8820" i="6"/>
  <c r="E8821" i="6"/>
  <c r="E8822" i="6"/>
  <c r="E8823" i="6"/>
  <c r="E8824" i="6"/>
  <c r="E8825" i="6"/>
  <c r="E8826" i="6"/>
  <c r="E8827" i="6"/>
  <c r="E8828" i="6"/>
  <c r="E8829" i="6"/>
  <c r="E8830" i="6"/>
  <c r="E8831" i="6"/>
  <c r="E8832" i="6"/>
  <c r="E8833" i="6"/>
  <c r="E8834" i="6"/>
  <c r="E8835" i="6"/>
  <c r="E8836" i="6"/>
  <c r="E8837" i="6"/>
  <c r="E8838" i="6"/>
  <c r="E8839" i="6"/>
  <c r="E8840" i="6"/>
  <c r="E8841" i="6"/>
  <c r="E8842" i="6"/>
  <c r="E8843" i="6"/>
  <c r="E8844" i="6"/>
  <c r="E8845" i="6"/>
  <c r="E8846" i="6"/>
  <c r="E8847" i="6"/>
  <c r="E8848" i="6"/>
  <c r="E8849" i="6"/>
  <c r="E8850" i="6"/>
  <c r="E8851" i="6"/>
  <c r="E8852" i="6"/>
  <c r="E8853" i="6"/>
  <c r="E8854" i="6"/>
  <c r="E8855" i="6"/>
  <c r="E8856" i="6"/>
  <c r="E8857" i="6"/>
  <c r="E8858" i="6"/>
  <c r="E8859" i="6"/>
  <c r="E8860" i="6"/>
  <c r="E8861" i="6"/>
  <c r="E8862" i="6"/>
  <c r="E8863" i="6"/>
  <c r="E8864" i="6"/>
  <c r="E8865" i="6"/>
  <c r="E8866" i="6"/>
  <c r="E8867" i="6"/>
  <c r="E8868" i="6"/>
  <c r="E8869" i="6"/>
  <c r="E8870" i="6"/>
  <c r="E8871" i="6"/>
  <c r="E8872" i="6"/>
  <c r="E8873" i="6"/>
  <c r="E8874" i="6"/>
  <c r="E8875" i="6"/>
  <c r="E8876" i="6"/>
  <c r="E8877" i="6"/>
  <c r="E8878" i="6"/>
  <c r="E8879" i="6"/>
  <c r="E8880" i="6"/>
  <c r="E8881" i="6"/>
  <c r="E8882" i="6"/>
  <c r="E8883" i="6"/>
  <c r="E8884" i="6"/>
  <c r="E8885" i="6"/>
  <c r="E8886" i="6"/>
  <c r="E8887" i="6"/>
  <c r="E8888" i="6"/>
  <c r="E8889" i="6"/>
  <c r="E8890" i="6"/>
  <c r="E8891" i="6"/>
  <c r="E8892" i="6"/>
  <c r="E8893" i="6"/>
  <c r="E8894" i="6"/>
  <c r="E8895" i="6"/>
  <c r="E8896" i="6"/>
  <c r="E8897" i="6"/>
  <c r="E8898" i="6"/>
  <c r="E8899" i="6"/>
  <c r="E8900" i="6"/>
  <c r="E8901" i="6"/>
  <c r="E8902" i="6"/>
  <c r="E8903" i="6"/>
  <c r="E8904" i="6"/>
  <c r="E8905" i="6"/>
  <c r="E8906" i="6"/>
  <c r="E8907" i="6"/>
  <c r="E8908" i="6"/>
  <c r="E8909" i="6"/>
  <c r="E8910" i="6"/>
  <c r="E8911" i="6"/>
  <c r="E8912" i="6"/>
  <c r="E8913" i="6"/>
  <c r="E8914" i="6"/>
  <c r="E8915" i="6"/>
  <c r="E8916" i="6"/>
  <c r="E8917" i="6"/>
  <c r="E8918" i="6"/>
  <c r="E8919" i="6"/>
  <c r="E8920" i="6"/>
  <c r="E8921" i="6"/>
  <c r="E8922" i="6"/>
  <c r="E8923" i="6"/>
  <c r="E8924" i="6"/>
  <c r="E8925" i="6"/>
  <c r="E8926" i="6"/>
  <c r="E8927" i="6"/>
  <c r="E8928" i="6"/>
  <c r="E8929" i="6"/>
  <c r="E8930" i="6"/>
  <c r="E8931" i="6"/>
  <c r="E8932" i="6"/>
  <c r="E8933" i="6"/>
  <c r="E8934" i="6"/>
  <c r="E8935" i="6"/>
  <c r="E8936" i="6"/>
  <c r="E8937" i="6"/>
  <c r="E8938" i="6"/>
  <c r="E8939" i="6"/>
  <c r="E8940" i="6"/>
  <c r="E8941" i="6"/>
  <c r="E8942" i="6"/>
  <c r="E8943" i="6"/>
  <c r="E8944" i="6"/>
  <c r="E8945" i="6"/>
  <c r="E8946" i="6"/>
  <c r="E8947" i="6"/>
  <c r="E8948" i="6"/>
  <c r="E8949" i="6"/>
  <c r="E8950" i="6"/>
  <c r="E8951" i="6"/>
  <c r="E8952" i="6"/>
  <c r="E8953" i="6"/>
  <c r="E8954" i="6"/>
  <c r="E8955" i="6"/>
  <c r="E8956" i="6"/>
  <c r="E8957" i="6"/>
  <c r="E8958" i="6"/>
  <c r="E8959" i="6"/>
  <c r="E8960" i="6"/>
  <c r="E8961" i="6"/>
  <c r="E8962" i="6"/>
  <c r="E8963" i="6"/>
  <c r="E8964" i="6"/>
  <c r="E8965" i="6"/>
  <c r="E8966" i="6"/>
  <c r="E8967" i="6"/>
  <c r="E8968" i="6"/>
  <c r="E8969" i="6"/>
  <c r="E8970" i="6"/>
  <c r="E8971" i="6"/>
  <c r="E8972" i="6"/>
  <c r="E8973" i="6"/>
  <c r="E8974" i="6"/>
  <c r="E8975" i="6"/>
  <c r="E8976" i="6"/>
  <c r="E8977" i="6"/>
  <c r="E8978" i="6"/>
  <c r="E8979" i="6"/>
  <c r="E8980" i="6"/>
  <c r="E8981" i="6"/>
  <c r="E8982" i="6"/>
  <c r="E8983" i="6"/>
  <c r="E8984" i="6"/>
  <c r="E8985" i="6"/>
  <c r="E8986" i="6"/>
  <c r="E8987" i="6"/>
  <c r="E8988" i="6"/>
  <c r="E8989" i="6"/>
  <c r="E8990" i="6"/>
  <c r="E8991" i="6"/>
  <c r="E8992" i="6"/>
  <c r="E8993" i="6"/>
  <c r="E8994" i="6"/>
  <c r="E8995" i="6"/>
  <c r="E8996" i="6"/>
  <c r="E8997" i="6"/>
  <c r="E8998" i="6"/>
  <c r="E8999" i="6"/>
  <c r="E9000" i="6"/>
  <c r="E9001" i="6"/>
  <c r="E9002" i="6"/>
  <c r="E9003" i="6"/>
  <c r="E9004" i="6"/>
  <c r="E9005" i="6"/>
  <c r="E9006" i="6"/>
  <c r="E9007" i="6"/>
  <c r="E9008" i="6"/>
  <c r="E9009" i="6"/>
  <c r="E9010" i="6"/>
  <c r="E9011" i="6"/>
  <c r="E9012" i="6"/>
  <c r="E9013" i="6"/>
  <c r="E9014" i="6"/>
  <c r="E9015" i="6"/>
  <c r="E9016" i="6"/>
  <c r="E9017" i="6"/>
  <c r="E9018" i="6"/>
  <c r="E9019" i="6"/>
  <c r="E9020" i="6"/>
  <c r="E9021" i="6"/>
  <c r="E9022" i="6"/>
  <c r="E9023" i="6"/>
  <c r="E9024" i="6"/>
  <c r="E9025" i="6"/>
  <c r="E9026" i="6"/>
  <c r="E9027" i="6"/>
  <c r="E9028" i="6"/>
  <c r="E9029" i="6"/>
  <c r="E9030" i="6"/>
  <c r="E9031" i="6"/>
  <c r="E9032" i="6"/>
  <c r="E9033" i="6"/>
  <c r="E9034" i="6"/>
  <c r="E9035" i="6"/>
  <c r="E9036" i="6"/>
  <c r="E9037" i="6"/>
  <c r="E9038" i="6"/>
  <c r="E9039" i="6"/>
  <c r="E9040" i="6"/>
  <c r="E9041" i="6"/>
  <c r="E9042" i="6"/>
  <c r="E9043" i="6"/>
  <c r="E9044" i="6"/>
  <c r="E9045" i="6"/>
  <c r="E9046" i="6"/>
  <c r="E9047" i="6"/>
  <c r="E9048" i="6"/>
  <c r="E9049" i="6"/>
  <c r="E9050" i="6"/>
  <c r="E9051" i="6"/>
  <c r="E9052" i="6"/>
  <c r="E9053" i="6"/>
  <c r="E9054" i="6"/>
  <c r="E9055" i="6"/>
  <c r="E9056" i="6"/>
  <c r="E9057" i="6"/>
  <c r="E9058" i="6"/>
  <c r="E9059" i="6"/>
  <c r="E9060" i="6"/>
  <c r="E9061" i="6"/>
  <c r="E9062" i="6"/>
  <c r="E9063" i="6"/>
  <c r="E9064" i="6"/>
  <c r="E9065" i="6"/>
  <c r="E9066" i="6"/>
  <c r="E9067" i="6"/>
  <c r="E9068" i="6"/>
  <c r="E9069" i="6"/>
  <c r="E9070" i="6"/>
  <c r="E9071" i="6"/>
  <c r="E9072" i="6"/>
  <c r="E9073" i="6"/>
  <c r="E9074" i="6"/>
  <c r="E9075" i="6"/>
  <c r="E9076" i="6"/>
  <c r="E9077" i="6"/>
  <c r="E9078" i="6"/>
  <c r="E9079" i="6"/>
  <c r="E9080" i="6"/>
  <c r="E9081" i="6"/>
  <c r="E9082" i="6"/>
  <c r="E9083" i="6"/>
  <c r="E9084" i="6"/>
  <c r="E9085" i="6"/>
  <c r="E9086" i="6"/>
  <c r="E9087" i="6"/>
  <c r="E9088" i="6"/>
  <c r="E9089" i="6"/>
  <c r="E9090" i="6"/>
  <c r="E9091" i="6"/>
  <c r="E9092" i="6"/>
  <c r="E9093" i="6"/>
  <c r="E9094" i="6"/>
  <c r="E9095" i="6"/>
  <c r="E9096" i="6"/>
  <c r="E9097" i="6"/>
  <c r="E9098" i="6"/>
  <c r="E9099" i="6"/>
  <c r="E9100" i="6"/>
  <c r="E9101" i="6"/>
  <c r="E9102" i="6"/>
  <c r="E9103" i="6"/>
  <c r="E9104" i="6"/>
  <c r="E9105" i="6"/>
  <c r="E9106" i="6"/>
  <c r="E9107" i="6"/>
  <c r="E9108" i="6"/>
  <c r="E9109" i="6"/>
  <c r="E9110" i="6"/>
  <c r="E9111" i="6"/>
  <c r="E9112" i="6"/>
  <c r="E9113" i="6"/>
  <c r="E9114" i="6"/>
  <c r="E9115" i="6"/>
  <c r="E9116" i="6"/>
  <c r="E9117" i="6"/>
  <c r="E9118" i="6"/>
  <c r="E9119" i="6"/>
  <c r="E9120" i="6"/>
  <c r="E9121" i="6"/>
  <c r="E9122" i="6"/>
  <c r="E9123" i="6"/>
  <c r="E9124" i="6"/>
  <c r="E9125" i="6"/>
  <c r="E9126" i="6"/>
  <c r="E9127" i="6"/>
  <c r="E9128" i="6"/>
  <c r="E9129" i="6"/>
  <c r="E9130" i="6"/>
  <c r="E9131" i="6"/>
  <c r="E9132" i="6"/>
  <c r="E9133" i="6"/>
  <c r="E9134" i="6"/>
  <c r="E9135" i="6"/>
  <c r="E9136" i="6"/>
  <c r="E9137" i="6"/>
  <c r="E9138" i="6"/>
  <c r="E9139" i="6"/>
  <c r="E9140" i="6"/>
  <c r="E9141" i="6"/>
  <c r="E9142" i="6"/>
  <c r="E9143" i="6"/>
  <c r="E9144" i="6"/>
  <c r="E9145" i="6"/>
  <c r="E9146" i="6"/>
  <c r="E9147" i="6"/>
  <c r="E9148" i="6"/>
  <c r="E9149" i="6"/>
  <c r="E9150" i="6"/>
  <c r="E9151" i="6"/>
  <c r="E9152" i="6"/>
  <c r="E9153" i="6"/>
  <c r="E9154" i="6"/>
  <c r="E9155" i="6"/>
  <c r="E9156" i="6"/>
  <c r="E9157" i="6"/>
  <c r="E9158" i="6"/>
  <c r="E9159" i="6"/>
  <c r="E9160" i="6"/>
  <c r="E9161" i="6"/>
  <c r="E9162" i="6"/>
  <c r="E9163" i="6"/>
  <c r="E9164" i="6"/>
  <c r="E9165" i="6"/>
  <c r="E9166" i="6"/>
  <c r="E9167" i="6"/>
  <c r="E9168" i="6"/>
  <c r="E9169" i="6"/>
  <c r="E9170" i="6"/>
  <c r="E9171" i="6"/>
  <c r="E9172" i="6"/>
  <c r="E9173" i="6"/>
  <c r="E9174" i="6"/>
  <c r="E9175" i="6"/>
  <c r="E9176" i="6"/>
  <c r="E9177" i="6"/>
  <c r="E9178" i="6"/>
  <c r="E9179" i="6"/>
  <c r="E9180" i="6"/>
  <c r="E9181" i="6"/>
  <c r="E9182" i="6"/>
  <c r="E9183" i="6"/>
  <c r="E9184" i="6"/>
  <c r="E9185" i="6"/>
  <c r="E9186" i="6"/>
  <c r="E9187" i="6"/>
  <c r="E9188" i="6"/>
  <c r="E9189" i="6"/>
  <c r="E9190" i="6"/>
  <c r="E9191" i="6"/>
  <c r="E9192" i="6"/>
  <c r="E9193" i="6"/>
  <c r="E9194" i="6"/>
  <c r="E9195" i="6"/>
  <c r="E9196" i="6"/>
  <c r="E9197" i="6"/>
  <c r="E9198" i="6"/>
  <c r="E9199" i="6"/>
  <c r="E9200" i="6"/>
  <c r="E9201" i="6"/>
  <c r="E9202" i="6"/>
  <c r="E9203" i="6"/>
  <c r="E9204" i="6"/>
  <c r="E9205" i="6"/>
  <c r="E9206" i="6"/>
  <c r="E9207" i="6"/>
  <c r="E9208" i="6"/>
  <c r="E9209" i="6"/>
  <c r="E9210" i="6"/>
  <c r="E9211" i="6"/>
  <c r="E9212" i="6"/>
  <c r="E9213" i="6"/>
  <c r="E9214" i="6"/>
  <c r="E9215" i="6"/>
  <c r="E9216" i="6"/>
  <c r="E9217" i="6"/>
  <c r="E9218" i="6"/>
  <c r="E9219" i="6"/>
  <c r="E9220" i="6"/>
  <c r="E9221" i="6"/>
  <c r="E9222" i="6"/>
  <c r="E9223" i="6"/>
  <c r="E9224" i="6"/>
  <c r="E9225" i="6"/>
  <c r="E9226" i="6"/>
  <c r="E9227" i="6"/>
  <c r="E9228" i="6"/>
  <c r="E9229" i="6"/>
  <c r="E9230" i="6"/>
  <c r="E9231" i="6"/>
  <c r="E9232" i="6"/>
  <c r="E9233" i="6"/>
  <c r="E9234" i="6"/>
  <c r="E9235" i="6"/>
  <c r="E9236" i="6"/>
  <c r="E9237" i="6"/>
  <c r="E9238" i="6"/>
  <c r="E9239" i="6"/>
  <c r="E9240" i="6"/>
  <c r="E9241" i="6"/>
  <c r="E9242" i="6"/>
  <c r="E9243" i="6"/>
  <c r="E9244" i="6"/>
  <c r="E9245" i="6"/>
  <c r="E9246" i="6"/>
  <c r="E9247" i="6"/>
  <c r="E9248" i="6"/>
  <c r="E9249" i="6"/>
  <c r="E9250" i="6"/>
  <c r="E9251" i="6"/>
  <c r="E9252" i="6"/>
  <c r="E9253" i="6"/>
  <c r="E9254" i="6"/>
  <c r="E9255" i="6"/>
  <c r="E9256" i="6"/>
  <c r="E9257" i="6"/>
  <c r="E9258" i="6"/>
  <c r="E9259" i="6"/>
  <c r="E9260" i="6"/>
  <c r="E9261" i="6"/>
  <c r="E9262" i="6"/>
  <c r="E9263" i="6"/>
  <c r="E9264" i="6"/>
  <c r="E9265" i="6"/>
  <c r="E9266" i="6"/>
  <c r="E9267" i="6"/>
  <c r="E9268" i="6"/>
  <c r="E9269" i="6"/>
  <c r="E9270" i="6"/>
  <c r="E9271" i="6"/>
  <c r="E9272" i="6"/>
  <c r="E9273" i="6"/>
  <c r="E9274" i="6"/>
  <c r="E9275" i="6"/>
  <c r="E9276" i="6"/>
  <c r="E9277" i="6"/>
  <c r="E9278" i="6"/>
  <c r="E9279" i="6"/>
  <c r="E9280" i="6"/>
  <c r="E9281" i="6"/>
  <c r="E9282" i="6"/>
  <c r="E9283" i="6"/>
  <c r="E9284" i="6"/>
  <c r="E9285" i="6"/>
  <c r="E9286" i="6"/>
  <c r="E9287" i="6"/>
  <c r="E9288" i="6"/>
  <c r="E9289" i="6"/>
  <c r="E9290" i="6"/>
  <c r="E9291" i="6"/>
  <c r="E9292" i="6"/>
  <c r="E9293" i="6"/>
  <c r="E9294" i="6"/>
  <c r="E9295" i="6"/>
  <c r="E9296" i="6"/>
  <c r="E9297" i="6"/>
  <c r="E9298" i="6"/>
  <c r="E9299" i="6"/>
  <c r="E9300" i="6"/>
  <c r="E9301" i="6"/>
  <c r="E9302" i="6"/>
  <c r="E9303" i="6"/>
  <c r="E9304" i="6"/>
  <c r="E9305" i="6"/>
  <c r="E9306" i="6"/>
  <c r="E9307" i="6"/>
  <c r="E9308" i="6"/>
  <c r="E9309" i="6"/>
  <c r="E9310" i="6"/>
  <c r="E9311" i="6"/>
  <c r="E9312" i="6"/>
  <c r="E9313" i="6"/>
  <c r="E9314" i="6"/>
  <c r="E9315" i="6"/>
  <c r="E9316" i="6"/>
  <c r="E9317" i="6"/>
  <c r="E9318" i="6"/>
  <c r="E9319" i="6"/>
  <c r="E9320" i="6"/>
  <c r="E9321" i="6"/>
  <c r="E9322" i="6"/>
  <c r="E9323" i="6"/>
  <c r="E9324" i="6"/>
  <c r="E9325" i="6"/>
  <c r="E9326" i="6"/>
  <c r="E9327" i="6"/>
  <c r="E9328" i="6"/>
  <c r="E9329" i="6"/>
  <c r="E9330" i="6"/>
  <c r="E9331" i="6"/>
  <c r="E9332" i="6"/>
  <c r="E9333" i="6"/>
  <c r="E9334" i="6"/>
  <c r="E9335" i="6"/>
  <c r="E9336" i="6"/>
  <c r="E9337" i="6"/>
  <c r="E9338" i="6"/>
  <c r="E9339" i="6"/>
  <c r="E9340" i="6"/>
  <c r="E9341" i="6"/>
  <c r="E9342" i="6"/>
  <c r="E9343" i="6"/>
  <c r="E9344" i="6"/>
  <c r="E9345" i="6"/>
  <c r="E9346" i="6"/>
  <c r="E9347" i="6"/>
  <c r="E9348" i="6"/>
  <c r="E9349" i="6"/>
  <c r="E9350" i="6"/>
  <c r="E9351" i="6"/>
  <c r="E9352" i="6"/>
  <c r="E9353" i="6"/>
  <c r="E9354" i="6"/>
  <c r="E9355" i="6"/>
  <c r="E9356" i="6"/>
  <c r="E9357" i="6"/>
  <c r="E9358" i="6"/>
  <c r="E9359" i="6"/>
  <c r="E9360" i="6"/>
  <c r="E9361" i="6"/>
  <c r="E9362" i="6"/>
  <c r="E9363" i="6"/>
  <c r="E9364" i="6"/>
  <c r="E9365" i="6"/>
  <c r="E9366" i="6"/>
  <c r="E9367" i="6"/>
  <c r="E9368" i="6"/>
  <c r="E9369" i="6"/>
  <c r="E9370" i="6"/>
  <c r="E9371" i="6"/>
  <c r="E9372" i="6"/>
  <c r="E9373" i="6"/>
  <c r="E9374" i="6"/>
  <c r="E9375" i="6"/>
  <c r="E9376" i="6"/>
  <c r="E9377" i="6"/>
  <c r="E9378" i="6"/>
  <c r="E9379" i="6"/>
  <c r="E9380" i="6"/>
  <c r="E9381" i="6"/>
  <c r="E9382" i="6"/>
  <c r="E9383" i="6"/>
  <c r="E9384" i="6"/>
  <c r="E9385" i="6"/>
  <c r="E9386" i="6"/>
  <c r="E9387" i="6"/>
  <c r="E9388" i="6"/>
  <c r="E9389" i="6"/>
  <c r="E9390" i="6"/>
  <c r="E9391" i="6"/>
  <c r="E9392" i="6"/>
  <c r="E9393" i="6"/>
  <c r="E9394" i="6"/>
  <c r="E9395" i="6"/>
  <c r="E9396" i="6"/>
  <c r="E9397" i="6"/>
  <c r="E9398" i="6"/>
  <c r="E9399" i="6"/>
  <c r="E9400" i="6"/>
  <c r="E9401" i="6"/>
  <c r="E9402" i="6"/>
  <c r="E9403" i="6"/>
  <c r="E9404" i="6"/>
  <c r="E9405" i="6"/>
  <c r="E9406" i="6"/>
  <c r="E9407" i="6"/>
  <c r="E9408" i="6"/>
  <c r="E9409" i="6"/>
  <c r="E9410" i="6"/>
  <c r="E9411" i="6"/>
  <c r="E9412" i="6"/>
  <c r="E9413" i="6"/>
  <c r="E9414" i="6"/>
  <c r="E9415" i="6"/>
  <c r="E9416" i="6"/>
  <c r="E9417" i="6"/>
  <c r="E9418" i="6"/>
  <c r="E9419" i="6"/>
  <c r="E9420" i="6"/>
  <c r="E9421" i="6"/>
  <c r="E9422" i="6"/>
  <c r="E9423" i="6"/>
  <c r="E9424" i="6"/>
  <c r="E9425" i="6"/>
  <c r="E9426" i="6"/>
  <c r="E9427" i="6"/>
  <c r="E9428" i="6"/>
  <c r="E9429" i="6"/>
  <c r="E9430" i="6"/>
  <c r="E9431" i="6"/>
  <c r="E9432" i="6"/>
  <c r="E9433" i="6"/>
  <c r="E9434" i="6"/>
  <c r="E9435" i="6"/>
  <c r="E9436" i="6"/>
  <c r="E9437" i="6"/>
  <c r="E9438" i="6"/>
  <c r="E9439" i="6"/>
  <c r="E9440" i="6"/>
  <c r="E9441" i="6"/>
  <c r="E9442" i="6"/>
  <c r="E9443" i="6"/>
  <c r="E9444" i="6"/>
  <c r="E9445" i="6"/>
  <c r="E9446" i="6"/>
  <c r="E9447" i="6"/>
  <c r="E9448" i="6"/>
  <c r="E9449" i="6"/>
  <c r="E9450" i="6"/>
  <c r="E9451" i="6"/>
  <c r="E9452" i="6"/>
  <c r="E9453" i="6"/>
  <c r="E9454" i="6"/>
  <c r="E9455" i="6"/>
  <c r="E9456" i="6"/>
  <c r="E9457" i="6"/>
  <c r="E9458" i="6"/>
  <c r="E9459" i="6"/>
  <c r="E9460" i="6"/>
  <c r="E9461" i="6"/>
  <c r="E9462" i="6"/>
  <c r="E9463" i="6"/>
  <c r="E9464" i="6"/>
  <c r="E9465" i="6"/>
  <c r="E9466" i="6"/>
  <c r="E9467" i="6"/>
  <c r="E9468" i="6"/>
  <c r="E9469" i="6"/>
  <c r="E9470" i="6"/>
  <c r="E9471" i="6"/>
  <c r="E9472" i="6"/>
  <c r="E9473" i="6"/>
  <c r="E9474" i="6"/>
  <c r="E9475" i="6"/>
  <c r="E9476" i="6"/>
  <c r="E9477" i="6"/>
  <c r="E9478" i="6"/>
  <c r="E9479" i="6"/>
  <c r="E9480" i="6"/>
  <c r="E9481" i="6"/>
  <c r="E9482" i="6"/>
  <c r="E9483" i="6"/>
  <c r="E9484" i="6"/>
  <c r="E9485" i="6"/>
  <c r="E9486" i="6"/>
  <c r="E9487" i="6"/>
  <c r="E9488" i="6"/>
  <c r="E9489" i="6"/>
  <c r="E9490" i="6"/>
  <c r="E9491" i="6"/>
  <c r="E9492" i="6"/>
  <c r="E9493" i="6"/>
  <c r="E9494" i="6"/>
  <c r="E9495" i="6"/>
  <c r="E9496" i="6"/>
  <c r="E9497" i="6"/>
  <c r="E9498" i="6"/>
  <c r="E9499" i="6"/>
  <c r="E9500" i="6"/>
  <c r="E9501" i="6"/>
  <c r="E9502" i="6"/>
  <c r="E9503" i="6"/>
  <c r="E9504" i="6"/>
  <c r="E9505" i="6"/>
  <c r="E9506" i="6"/>
  <c r="E9507" i="6"/>
  <c r="E9508" i="6"/>
  <c r="E9509" i="6"/>
  <c r="E9510" i="6"/>
  <c r="E9511" i="6"/>
  <c r="E9512" i="6"/>
  <c r="E9513" i="6"/>
  <c r="E9514" i="6"/>
  <c r="E9515" i="6"/>
  <c r="E9516" i="6"/>
  <c r="E9517" i="6"/>
  <c r="E9518" i="6"/>
  <c r="E9519" i="6"/>
  <c r="E9520" i="6"/>
  <c r="E9521" i="6"/>
  <c r="E9522" i="6"/>
  <c r="E9523" i="6"/>
  <c r="E9524" i="6"/>
  <c r="E9525" i="6"/>
  <c r="E9526" i="6"/>
  <c r="E9527" i="6"/>
  <c r="E9528" i="6"/>
  <c r="E9529" i="6"/>
  <c r="E9530" i="6"/>
  <c r="E9531" i="6"/>
  <c r="E9532" i="6"/>
  <c r="E9533" i="6"/>
  <c r="E9534" i="6"/>
  <c r="E9535" i="6"/>
  <c r="E9536" i="6"/>
  <c r="E9537" i="6"/>
  <c r="E9538" i="6"/>
  <c r="E9539" i="6"/>
  <c r="E9540" i="6"/>
  <c r="E9541" i="6"/>
  <c r="E9542" i="6"/>
  <c r="E9543" i="6"/>
  <c r="E9544" i="6"/>
  <c r="E9545" i="6"/>
  <c r="E9546" i="6"/>
  <c r="E9547" i="6"/>
  <c r="E9548" i="6"/>
  <c r="E9549" i="6"/>
  <c r="E9550" i="6"/>
  <c r="E9551" i="6"/>
  <c r="E9552" i="6"/>
  <c r="E9553" i="6"/>
  <c r="E9554" i="6"/>
  <c r="E9555" i="6"/>
  <c r="E9556" i="6"/>
  <c r="E9557" i="6"/>
  <c r="E9558" i="6"/>
  <c r="E9559" i="6"/>
  <c r="E9560" i="6"/>
  <c r="E9561" i="6"/>
  <c r="E9562" i="6"/>
  <c r="E9563" i="6"/>
  <c r="E9564" i="6"/>
  <c r="E9565" i="6"/>
  <c r="E9566" i="6"/>
  <c r="E9567" i="6"/>
  <c r="E9568" i="6"/>
  <c r="E9569" i="6"/>
  <c r="E9570" i="6"/>
  <c r="E9571" i="6"/>
  <c r="E9572" i="6"/>
  <c r="E9573" i="6"/>
  <c r="E9574" i="6"/>
  <c r="E9575" i="6"/>
  <c r="E9576" i="6"/>
  <c r="E9577" i="6"/>
  <c r="E9578" i="6"/>
  <c r="E9579" i="6"/>
  <c r="E9580" i="6"/>
  <c r="E9581" i="6"/>
  <c r="E9582" i="6"/>
  <c r="E9583" i="6"/>
  <c r="E9584" i="6"/>
  <c r="E9585" i="6"/>
  <c r="E9586" i="6"/>
  <c r="E9587" i="6"/>
  <c r="E9588" i="6"/>
  <c r="E9589" i="6"/>
  <c r="E9590" i="6"/>
  <c r="E9591" i="6"/>
  <c r="E9592" i="6"/>
  <c r="E9593" i="6"/>
  <c r="E9594" i="6"/>
  <c r="E9595" i="6"/>
  <c r="E9596" i="6"/>
  <c r="E9597" i="6"/>
  <c r="E9598" i="6"/>
  <c r="E9599" i="6"/>
  <c r="E9600" i="6"/>
  <c r="E9601" i="6"/>
  <c r="E9602" i="6"/>
  <c r="E9603" i="6"/>
  <c r="E9604" i="6"/>
  <c r="E9605" i="6"/>
  <c r="E9606" i="6"/>
  <c r="E9607" i="6"/>
  <c r="E9608" i="6"/>
  <c r="E9609" i="6"/>
  <c r="E9610" i="6"/>
  <c r="E9611" i="6"/>
  <c r="E9612" i="6"/>
  <c r="E9613" i="6"/>
  <c r="E9614" i="6"/>
  <c r="E9615" i="6"/>
  <c r="E9616" i="6"/>
  <c r="E9617" i="6"/>
  <c r="E9618" i="6"/>
  <c r="E9619" i="6"/>
  <c r="E9620" i="6"/>
  <c r="E9621" i="6"/>
  <c r="E9622" i="6"/>
  <c r="E9623" i="6"/>
  <c r="E9624" i="6"/>
  <c r="E9625" i="6"/>
  <c r="E9626" i="6"/>
  <c r="E9627" i="6"/>
  <c r="E9628" i="6"/>
  <c r="E9629" i="6"/>
  <c r="E9630" i="6"/>
  <c r="E9631" i="6"/>
  <c r="E9632" i="6"/>
  <c r="E9633" i="6"/>
  <c r="E9634" i="6"/>
  <c r="E9635" i="6"/>
  <c r="E9636" i="6"/>
  <c r="E9637" i="6"/>
  <c r="E9638" i="6"/>
  <c r="E9639" i="6"/>
  <c r="E9640" i="6"/>
  <c r="E9641" i="6"/>
  <c r="E9642" i="6"/>
  <c r="E9643" i="6"/>
  <c r="E9644" i="6"/>
  <c r="E9645" i="6"/>
  <c r="E9646" i="6"/>
  <c r="E9647" i="6"/>
  <c r="E9648" i="6"/>
  <c r="E9649" i="6"/>
  <c r="E9650" i="6"/>
  <c r="E9651" i="6"/>
  <c r="E9652" i="6"/>
  <c r="E9653" i="6"/>
  <c r="E9654" i="6"/>
  <c r="E9655" i="6"/>
  <c r="E9656" i="6"/>
  <c r="E9657" i="6"/>
  <c r="E9658" i="6"/>
  <c r="E9659" i="6"/>
  <c r="E9660" i="6"/>
  <c r="E9661" i="6"/>
  <c r="E9662" i="6"/>
  <c r="E9663" i="6"/>
  <c r="E9664" i="6"/>
  <c r="E9665" i="6"/>
  <c r="E9666" i="6"/>
  <c r="E9667" i="6"/>
  <c r="E9668" i="6"/>
  <c r="E9669" i="6"/>
  <c r="E9670" i="6"/>
  <c r="E9671" i="6"/>
  <c r="E9672" i="6"/>
  <c r="E9673" i="6"/>
  <c r="E9674" i="6"/>
  <c r="E9675" i="6"/>
  <c r="E9676" i="6"/>
  <c r="E9677" i="6"/>
  <c r="E9678" i="6"/>
  <c r="E9679" i="6"/>
  <c r="E9680" i="6"/>
  <c r="E9681" i="6"/>
  <c r="E9682" i="6"/>
  <c r="E9683" i="6"/>
  <c r="E9684" i="6"/>
  <c r="E9685" i="6"/>
  <c r="E9686" i="6"/>
  <c r="E9687" i="6"/>
  <c r="E9688" i="6"/>
  <c r="E9689" i="6"/>
  <c r="E9690" i="6"/>
  <c r="E9691" i="6"/>
  <c r="E9692" i="6"/>
  <c r="E9693" i="6"/>
  <c r="E9694" i="6"/>
  <c r="E9695" i="6"/>
  <c r="E9696" i="6"/>
  <c r="E9697" i="6"/>
  <c r="E9698" i="6"/>
  <c r="E9699" i="6"/>
  <c r="E9700" i="6"/>
  <c r="E9701" i="6"/>
  <c r="E9702" i="6"/>
  <c r="E9703" i="6"/>
  <c r="E9704" i="6"/>
  <c r="E9705" i="6"/>
  <c r="E9706" i="6"/>
  <c r="E9707" i="6"/>
  <c r="E9708" i="6"/>
  <c r="E9709" i="6"/>
  <c r="E9710" i="6"/>
  <c r="E9711" i="6"/>
  <c r="E9712" i="6"/>
  <c r="E9713" i="6"/>
  <c r="E9714" i="6"/>
  <c r="E9715" i="6"/>
  <c r="E9716" i="6"/>
  <c r="E9717" i="6"/>
  <c r="E9718" i="6"/>
  <c r="E9719" i="6"/>
  <c r="E9720" i="6"/>
  <c r="E9721" i="6"/>
  <c r="E9722" i="6"/>
  <c r="E9723" i="6"/>
  <c r="E9724" i="6"/>
  <c r="E9725" i="6"/>
  <c r="E9726" i="6"/>
  <c r="E9727" i="6"/>
  <c r="E9728" i="6"/>
  <c r="E9729" i="6"/>
  <c r="E9730" i="6"/>
  <c r="E9731" i="6"/>
  <c r="E9732" i="6"/>
  <c r="E9733" i="6"/>
  <c r="E9734" i="6"/>
  <c r="E9735" i="6"/>
  <c r="E9736" i="6"/>
  <c r="E9737" i="6"/>
  <c r="E9738" i="6"/>
  <c r="E9739" i="6"/>
  <c r="E9740" i="6"/>
  <c r="E9741" i="6"/>
  <c r="E9742" i="6"/>
  <c r="E9743" i="6"/>
  <c r="E9744" i="6"/>
  <c r="E9745" i="6"/>
  <c r="E9746" i="6"/>
  <c r="E9747" i="6"/>
  <c r="E9748" i="6"/>
  <c r="E9749" i="6"/>
  <c r="E9750" i="6"/>
  <c r="E9751" i="6"/>
  <c r="E9752" i="6"/>
  <c r="E9753" i="6"/>
  <c r="E9754" i="6"/>
  <c r="E9755" i="6"/>
  <c r="E9756" i="6"/>
  <c r="E9757" i="6"/>
  <c r="E9758" i="6"/>
  <c r="E9759" i="6"/>
  <c r="E9760" i="6"/>
  <c r="E9761" i="6"/>
  <c r="E9762" i="6"/>
  <c r="E9763" i="6"/>
  <c r="E9764" i="6"/>
  <c r="E9765" i="6"/>
  <c r="E9766" i="6"/>
  <c r="E9767" i="6"/>
  <c r="E9768" i="6"/>
  <c r="E9769" i="6"/>
  <c r="E9770" i="6"/>
  <c r="E9771" i="6"/>
  <c r="E9772" i="6"/>
  <c r="E9773" i="6"/>
  <c r="E9774" i="6"/>
  <c r="E9775" i="6"/>
  <c r="E9776" i="6"/>
  <c r="E9777" i="6"/>
  <c r="E9778" i="6"/>
  <c r="E9779" i="6"/>
  <c r="E9780" i="6"/>
  <c r="E9781" i="6"/>
  <c r="E9782" i="6"/>
  <c r="E9783" i="6"/>
  <c r="E9784" i="6"/>
  <c r="E9785" i="6"/>
  <c r="E9786" i="6"/>
  <c r="E9787" i="6"/>
  <c r="E9788" i="6"/>
  <c r="E9789" i="6"/>
  <c r="E9790" i="6"/>
  <c r="E9791" i="6"/>
  <c r="E9792" i="6"/>
  <c r="E9793" i="6"/>
  <c r="E9794" i="6"/>
  <c r="E9795" i="6"/>
  <c r="E9796" i="6"/>
  <c r="E9797" i="6"/>
  <c r="E9798" i="6"/>
  <c r="E9799" i="6"/>
  <c r="E9800" i="6"/>
  <c r="E9801" i="6"/>
  <c r="E9802" i="6"/>
  <c r="E9803" i="6"/>
  <c r="E9804" i="6"/>
  <c r="E9805" i="6"/>
  <c r="E9806" i="6"/>
  <c r="E9807" i="6"/>
  <c r="E9808" i="6"/>
  <c r="E9809" i="6"/>
  <c r="E9810" i="6"/>
  <c r="E9811" i="6"/>
  <c r="E9812" i="6"/>
  <c r="E9813" i="6"/>
  <c r="E9814" i="6"/>
  <c r="E9815" i="6"/>
  <c r="E9816" i="6"/>
  <c r="E9817" i="6"/>
  <c r="E9818" i="6"/>
  <c r="E9819" i="6"/>
  <c r="E9820" i="6"/>
  <c r="E9821" i="6"/>
  <c r="E9822" i="6"/>
  <c r="E9823" i="6"/>
  <c r="E9824" i="6"/>
  <c r="E9825" i="6"/>
  <c r="E9826" i="6"/>
  <c r="E9827" i="6"/>
  <c r="E9828" i="6"/>
  <c r="E9829" i="6"/>
  <c r="E9830" i="6"/>
  <c r="E9831" i="6"/>
  <c r="E9832" i="6"/>
  <c r="E9833" i="6"/>
  <c r="E9834" i="6"/>
  <c r="E9835" i="6"/>
  <c r="E9836" i="6"/>
  <c r="E9837" i="6"/>
  <c r="E9838" i="6"/>
  <c r="E9839" i="6"/>
  <c r="E9840" i="6"/>
  <c r="E9841" i="6"/>
  <c r="E9842" i="6"/>
  <c r="E9843" i="6"/>
  <c r="E9844" i="6"/>
  <c r="E9845" i="6"/>
  <c r="E9846" i="6"/>
  <c r="E9847" i="6"/>
  <c r="E9848" i="6"/>
  <c r="E9849" i="6"/>
  <c r="E9850" i="6"/>
  <c r="E9851" i="6"/>
  <c r="E9852" i="6"/>
  <c r="E9853" i="6"/>
  <c r="E9854" i="6"/>
  <c r="E9855" i="6"/>
  <c r="E9856" i="6"/>
  <c r="E9857" i="6"/>
  <c r="E9858" i="6"/>
  <c r="E9859" i="6"/>
  <c r="E9860" i="6"/>
  <c r="E9861" i="6"/>
  <c r="E9862" i="6"/>
  <c r="E9863" i="6"/>
  <c r="E9864" i="6"/>
  <c r="E9865" i="6"/>
  <c r="E9866" i="6"/>
  <c r="E9867" i="6"/>
  <c r="E9868" i="6"/>
  <c r="E9869" i="6"/>
  <c r="E9870" i="6"/>
  <c r="E9871" i="6"/>
  <c r="E9872" i="6"/>
  <c r="E9873" i="6"/>
  <c r="E9874" i="6"/>
  <c r="E9875" i="6"/>
  <c r="E9876" i="6"/>
  <c r="E9877" i="6"/>
  <c r="E9878" i="6"/>
  <c r="E9879" i="6"/>
  <c r="E9880" i="6"/>
  <c r="E9881" i="6"/>
  <c r="E9882" i="6"/>
  <c r="E9883" i="6"/>
  <c r="E9884" i="6"/>
  <c r="E9885" i="6"/>
  <c r="E9886" i="6"/>
  <c r="E9887" i="6"/>
  <c r="E9888" i="6"/>
  <c r="E9889" i="6"/>
  <c r="E9890" i="6"/>
  <c r="E9891" i="6"/>
  <c r="E9892" i="6"/>
  <c r="E9893" i="6"/>
  <c r="E9894" i="6"/>
  <c r="E9895" i="6"/>
  <c r="E9896" i="6"/>
  <c r="E9897" i="6"/>
  <c r="E9898" i="6"/>
  <c r="E9899" i="6"/>
  <c r="E9900" i="6"/>
  <c r="E9901" i="6"/>
  <c r="E9902" i="6"/>
  <c r="E9903" i="6"/>
  <c r="E9904" i="6"/>
  <c r="E9905" i="6"/>
  <c r="E9906" i="6"/>
  <c r="E9907" i="6"/>
  <c r="E9908" i="6"/>
  <c r="E9909" i="6"/>
  <c r="E9910" i="6"/>
  <c r="E9911" i="6"/>
  <c r="E9912" i="6"/>
  <c r="E9913" i="6"/>
  <c r="E9914" i="6"/>
  <c r="E9915" i="6"/>
  <c r="E9916" i="6"/>
  <c r="E9917" i="6"/>
  <c r="E9918" i="6"/>
  <c r="E9919" i="6"/>
  <c r="E9920" i="6"/>
  <c r="E9921" i="6"/>
  <c r="E9922" i="6"/>
  <c r="E9923" i="6"/>
  <c r="E9924" i="6"/>
  <c r="E9925" i="6"/>
  <c r="E9926" i="6"/>
  <c r="E9927" i="6"/>
  <c r="E9928" i="6"/>
  <c r="E9929" i="6"/>
  <c r="E9930" i="6"/>
  <c r="E9931" i="6"/>
  <c r="E9932" i="6"/>
  <c r="E9933" i="6"/>
  <c r="E9934" i="6"/>
  <c r="E9935" i="6"/>
  <c r="E9936" i="6"/>
  <c r="E9937" i="6"/>
  <c r="E9938" i="6"/>
  <c r="E9939" i="6"/>
  <c r="E9940" i="6"/>
  <c r="E9941" i="6"/>
  <c r="E9942" i="6"/>
  <c r="E9943" i="6"/>
  <c r="E9944" i="6"/>
  <c r="E9945" i="6"/>
  <c r="E9946" i="6"/>
  <c r="E9947" i="6"/>
  <c r="E9948" i="6"/>
  <c r="E9949" i="6"/>
  <c r="E9950" i="6"/>
  <c r="E9951" i="6"/>
  <c r="E9952" i="6"/>
  <c r="E9953" i="6"/>
  <c r="E9954" i="6"/>
  <c r="E9955" i="6"/>
  <c r="E9956" i="6"/>
  <c r="E9957" i="6"/>
  <c r="E9958" i="6"/>
  <c r="E9959" i="6"/>
  <c r="E9960" i="6"/>
  <c r="E9961" i="6"/>
  <c r="E9962" i="6"/>
  <c r="E9963" i="6"/>
  <c r="E9964" i="6"/>
  <c r="E9965" i="6"/>
  <c r="E9966" i="6"/>
  <c r="E9967" i="6"/>
  <c r="E9968" i="6"/>
  <c r="E9969" i="6"/>
  <c r="E9970" i="6"/>
  <c r="E9971" i="6"/>
  <c r="E9972" i="6"/>
  <c r="E9973" i="6"/>
  <c r="E9974" i="6"/>
  <c r="E9975" i="6"/>
  <c r="E9976" i="6"/>
  <c r="E9977" i="6"/>
  <c r="E9978" i="6"/>
  <c r="E9979" i="6"/>
  <c r="E9980" i="6"/>
  <c r="E9981" i="6"/>
  <c r="E9982" i="6"/>
  <c r="E9983" i="6"/>
  <c r="E9984" i="6"/>
  <c r="E9985" i="6"/>
  <c r="E9986" i="6"/>
  <c r="E9987" i="6"/>
  <c r="E9988" i="6"/>
  <c r="E9989" i="6"/>
  <c r="E9990" i="6"/>
  <c r="E9991" i="6"/>
  <c r="E9992" i="6"/>
  <c r="E9993" i="6"/>
  <c r="E9994" i="6"/>
  <c r="E9995" i="6"/>
  <c r="E2" i="6"/>
  <c r="E2" i="12" l="1"/>
  <c r="F2" i="12"/>
  <c r="H2" i="12" s="1"/>
  <c r="H3" i="12"/>
  <c r="I3" i="12" s="1" a="1"/>
  <c r="I3" i="12" s="1"/>
  <c r="H7" i="12"/>
  <c r="I7" i="12" s="1" a="1"/>
  <c r="I7" i="12" s="1"/>
  <c r="H11" i="12"/>
  <c r="I11" i="12" s="1" a="1"/>
  <c r="I11" i="12" s="1"/>
  <c r="H15" i="12"/>
  <c r="I15" i="12" s="1" a="1"/>
  <c r="I15" i="12" s="1"/>
  <c r="H19" i="12"/>
  <c r="I19" i="12" s="1" a="1"/>
  <c r="I19" i="12" s="1"/>
  <c r="H23" i="12"/>
  <c r="I23" i="12" s="1" a="1"/>
  <c r="I23" i="12" s="1"/>
  <c r="H27" i="12"/>
  <c r="I27" i="12" s="1" a="1"/>
  <c r="I27" i="12" s="1"/>
  <c r="H31" i="12"/>
  <c r="I31" i="12" s="1" a="1"/>
  <c r="I31" i="12" s="1"/>
  <c r="H35" i="12"/>
  <c r="I35" i="12" s="1" a="1"/>
  <c r="I35" i="12" s="1"/>
  <c r="H39" i="12"/>
  <c r="I39" i="12" s="1" a="1"/>
  <c r="I39" i="12" s="1"/>
  <c r="H43" i="12"/>
  <c r="I43" i="12" s="1" a="1"/>
  <c r="I43" i="12" s="1"/>
  <c r="H47" i="12"/>
  <c r="I47" i="12" s="1" a="1"/>
  <c r="I47" i="12" s="1"/>
  <c r="H51" i="12"/>
  <c r="I51" i="12" s="1" a="1"/>
  <c r="I51" i="12" s="1"/>
  <c r="H55" i="12"/>
  <c r="I55" i="12" s="1" a="1"/>
  <c r="I55" i="12" s="1"/>
  <c r="H59" i="12"/>
  <c r="I59" i="12" s="1" a="1"/>
  <c r="I59" i="12" s="1"/>
  <c r="H63" i="12"/>
  <c r="I63" i="12" s="1" a="1"/>
  <c r="I63" i="12" s="1"/>
  <c r="H4" i="12"/>
  <c r="I4" i="12" s="1" a="1"/>
  <c r="I4" i="12" s="1"/>
  <c r="H8" i="12"/>
  <c r="I8" i="12" s="1" a="1"/>
  <c r="I8" i="12" s="1"/>
  <c r="H12" i="12"/>
  <c r="I12" i="12" s="1" a="1"/>
  <c r="I12" i="12" s="1"/>
  <c r="H16" i="12"/>
  <c r="I16" i="12" s="1" a="1"/>
  <c r="I16" i="12" s="1"/>
  <c r="H20" i="12"/>
  <c r="I20" i="12" s="1" a="1"/>
  <c r="I20" i="12" s="1"/>
  <c r="H24" i="12"/>
  <c r="I24" i="12" s="1" a="1"/>
  <c r="I24" i="12" s="1"/>
  <c r="H28" i="12"/>
  <c r="I28" i="12" s="1" a="1"/>
  <c r="I28" i="12" s="1"/>
  <c r="H32" i="12"/>
  <c r="I32" i="12" s="1" a="1"/>
  <c r="I32" i="12" s="1"/>
  <c r="H36" i="12"/>
  <c r="I36" i="12" s="1" a="1"/>
  <c r="I36" i="12" s="1"/>
  <c r="H40" i="12"/>
  <c r="I40" i="12" s="1" a="1"/>
  <c r="I40" i="12" s="1"/>
  <c r="H44" i="12"/>
  <c r="I44" i="12" s="1" a="1"/>
  <c r="I44" i="12" s="1"/>
  <c r="H48" i="12"/>
  <c r="I48" i="12" s="1" a="1"/>
  <c r="I48" i="12" s="1"/>
  <c r="H52" i="12"/>
  <c r="I52" i="12" s="1" a="1"/>
  <c r="I52" i="12" s="1"/>
  <c r="H56" i="12"/>
  <c r="I56" i="12" s="1" a="1"/>
  <c r="I56" i="12" s="1"/>
  <c r="H60" i="12"/>
  <c r="I60" i="12" s="1" a="1"/>
  <c r="I60" i="12" s="1"/>
  <c r="H64" i="12"/>
  <c r="I64" i="12" s="1" a="1"/>
  <c r="I64" i="12" s="1"/>
  <c r="H5" i="12"/>
  <c r="I5" i="12" s="1" a="1"/>
  <c r="I5" i="12" s="1"/>
  <c r="H9" i="12"/>
  <c r="I9" i="12" s="1" a="1"/>
  <c r="I9" i="12" s="1"/>
  <c r="H13" i="12"/>
  <c r="I13" i="12" s="1" a="1"/>
  <c r="I13" i="12" s="1"/>
  <c r="H17" i="12"/>
  <c r="I17" i="12" s="1" a="1"/>
  <c r="I17" i="12" s="1"/>
  <c r="H21" i="12"/>
  <c r="I21" i="12" s="1" a="1"/>
  <c r="I21" i="12" s="1"/>
  <c r="H25" i="12"/>
  <c r="I25" i="12" s="1" a="1"/>
  <c r="I25" i="12" s="1"/>
  <c r="H29" i="12"/>
  <c r="I29" i="12" s="1" a="1"/>
  <c r="I29" i="12" s="1"/>
  <c r="H33" i="12"/>
  <c r="I33" i="12" s="1" a="1"/>
  <c r="I33" i="12" s="1"/>
  <c r="H37" i="12"/>
  <c r="I37" i="12" s="1" a="1"/>
  <c r="I37" i="12" s="1"/>
  <c r="H41" i="12"/>
  <c r="I41" i="12" s="1" a="1"/>
  <c r="I41" i="12" s="1"/>
  <c r="H45" i="12"/>
  <c r="I45" i="12" s="1" a="1"/>
  <c r="I45" i="12" s="1"/>
  <c r="H49" i="12"/>
  <c r="I49" i="12" s="1" a="1"/>
  <c r="I49" i="12" s="1"/>
  <c r="H53" i="12"/>
  <c r="I53" i="12" s="1" a="1"/>
  <c r="I53" i="12" s="1"/>
  <c r="H57" i="12"/>
  <c r="I57" i="12" s="1" a="1"/>
  <c r="I57" i="12" s="1"/>
  <c r="H61" i="12"/>
  <c r="I61" i="12" s="1" a="1"/>
  <c r="I61" i="12" s="1"/>
  <c r="H65" i="12"/>
  <c r="I65" i="12" s="1" a="1"/>
  <c r="I65" i="12" s="1"/>
  <c r="H6" i="12"/>
  <c r="I6" i="12" s="1" a="1"/>
  <c r="I6" i="12" s="1"/>
  <c r="H10" i="12"/>
  <c r="I10" i="12" s="1" a="1"/>
  <c r="I10" i="12" s="1"/>
  <c r="H14" i="12"/>
  <c r="I14" i="12" s="1" a="1"/>
  <c r="I14" i="12" s="1"/>
  <c r="H18" i="12"/>
  <c r="I18" i="12" s="1" a="1"/>
  <c r="I18" i="12" s="1"/>
  <c r="H22" i="12"/>
  <c r="I22" i="12" s="1" a="1"/>
  <c r="I22" i="12" s="1"/>
  <c r="H26" i="12"/>
  <c r="I26" i="12" s="1" a="1"/>
  <c r="I26" i="12" s="1"/>
  <c r="H30" i="12"/>
  <c r="I30" i="12" s="1" a="1"/>
  <c r="I30" i="12" s="1"/>
  <c r="H34" i="12"/>
  <c r="I34" i="12" s="1" a="1"/>
  <c r="I34" i="12" s="1"/>
  <c r="H38" i="12"/>
  <c r="I38" i="12" s="1" a="1"/>
  <c r="I38" i="12" s="1"/>
  <c r="H42" i="12"/>
  <c r="I42" i="12" s="1" a="1"/>
  <c r="I42" i="12" s="1"/>
  <c r="H46" i="12"/>
  <c r="I46" i="12" s="1" a="1"/>
  <c r="I46" i="12" s="1"/>
  <c r="H50" i="12"/>
  <c r="I50" i="12" s="1" a="1"/>
  <c r="I50" i="12" s="1"/>
  <c r="H54" i="12"/>
  <c r="I54" i="12" s="1" a="1"/>
  <c r="I54" i="12" s="1"/>
  <c r="H58" i="12"/>
  <c r="I58" i="12" s="1" a="1"/>
  <c r="I58" i="12" s="1"/>
  <c r="H62" i="12"/>
  <c r="I62" i="12" s="1" a="1"/>
  <c r="I62" i="12" s="1"/>
  <c r="H69" i="12"/>
  <c r="I69" i="12" s="1" a="1"/>
  <c r="I69" i="12" s="1"/>
  <c r="H73" i="12"/>
  <c r="I73" i="12" s="1" a="1"/>
  <c r="I73" i="12" s="1"/>
  <c r="H77" i="12"/>
  <c r="I77" i="12" s="1" a="1"/>
  <c r="I77" i="12" s="1"/>
  <c r="H81" i="12"/>
  <c r="I81" i="12" s="1" a="1"/>
  <c r="I81" i="12" s="1"/>
  <c r="H85" i="12"/>
  <c r="I85" i="12" s="1" a="1"/>
  <c r="I85" i="12" s="1"/>
  <c r="H89" i="12"/>
  <c r="I89" i="12" s="1" a="1"/>
  <c r="I89" i="12" s="1"/>
  <c r="H93" i="12"/>
  <c r="I93" i="12" s="1" a="1"/>
  <c r="I93" i="12" s="1"/>
  <c r="H97" i="12"/>
  <c r="I97" i="12" s="1" a="1"/>
  <c r="I97" i="12" s="1"/>
  <c r="H101" i="12"/>
  <c r="I101" i="12" s="1" a="1"/>
  <c r="I101" i="12" s="1"/>
  <c r="H105" i="12"/>
  <c r="I105" i="12" s="1" a="1"/>
  <c r="I105" i="12" s="1"/>
  <c r="H109" i="12"/>
  <c r="I109" i="12" s="1" a="1"/>
  <c r="I109" i="12" s="1"/>
  <c r="H113" i="12"/>
  <c r="I113" i="12" s="1" a="1"/>
  <c r="I113" i="12" s="1"/>
  <c r="H117" i="12"/>
  <c r="I117" i="12" s="1" a="1"/>
  <c r="I117" i="12" s="1"/>
  <c r="H121" i="12"/>
  <c r="I121" i="12" s="1" a="1"/>
  <c r="I121" i="12" s="1"/>
  <c r="H125" i="12"/>
  <c r="I125" i="12" s="1" a="1"/>
  <c r="I125" i="12" s="1"/>
  <c r="H129" i="12"/>
  <c r="I129" i="12" s="1" a="1"/>
  <c r="I129" i="12" s="1"/>
  <c r="H133" i="12"/>
  <c r="I133" i="12" s="1" a="1"/>
  <c r="I133" i="12" s="1"/>
  <c r="H137" i="12"/>
  <c r="I137" i="12" s="1" a="1"/>
  <c r="I137" i="12" s="1"/>
  <c r="H141" i="12"/>
  <c r="I141" i="12" s="1" a="1"/>
  <c r="I141" i="12" s="1"/>
  <c r="H145" i="12"/>
  <c r="I145" i="12" s="1" a="1"/>
  <c r="I145" i="12" s="1"/>
  <c r="H149" i="12"/>
  <c r="I149" i="12" s="1" a="1"/>
  <c r="I149" i="12" s="1"/>
  <c r="H153" i="12"/>
  <c r="I153" i="12" s="1" a="1"/>
  <c r="I153" i="12" s="1"/>
  <c r="H157" i="12"/>
  <c r="I157" i="12" s="1" a="1"/>
  <c r="I157" i="12" s="1"/>
  <c r="H161" i="12"/>
  <c r="I161" i="12" s="1" a="1"/>
  <c r="I161" i="12" s="1"/>
  <c r="H165" i="12"/>
  <c r="I165" i="12" s="1" a="1"/>
  <c r="I165" i="12" s="1"/>
  <c r="H169" i="12"/>
  <c r="I169" i="12" s="1" a="1"/>
  <c r="I169" i="12" s="1"/>
  <c r="H173" i="12"/>
  <c r="I173" i="12" s="1" a="1"/>
  <c r="I173" i="12" s="1"/>
  <c r="H177" i="12"/>
  <c r="I177" i="12" s="1" a="1"/>
  <c r="I177" i="12" s="1"/>
  <c r="H181" i="12"/>
  <c r="I181" i="12" s="1" a="1"/>
  <c r="I181" i="12" s="1"/>
  <c r="H185" i="12"/>
  <c r="I185" i="12" s="1" a="1"/>
  <c r="I185" i="12" s="1"/>
  <c r="H189" i="12"/>
  <c r="I189" i="12" s="1" a="1"/>
  <c r="I189" i="12" s="1"/>
  <c r="H193" i="12"/>
  <c r="I193" i="12" s="1" a="1"/>
  <c r="I193" i="12" s="1"/>
  <c r="H197" i="12"/>
  <c r="I197" i="12" s="1" a="1"/>
  <c r="I197" i="12" s="1"/>
  <c r="H201" i="12"/>
  <c r="I201" i="12" s="1" a="1"/>
  <c r="I201" i="12" s="1"/>
  <c r="H205" i="12"/>
  <c r="I205" i="12" s="1" a="1"/>
  <c r="I205" i="12" s="1"/>
  <c r="H209" i="12"/>
  <c r="I209" i="12" s="1" a="1"/>
  <c r="I209" i="12" s="1"/>
  <c r="H213" i="12"/>
  <c r="I213" i="12" s="1" a="1"/>
  <c r="I213" i="12" s="1"/>
  <c r="H217" i="12"/>
  <c r="I217" i="12" s="1" a="1"/>
  <c r="I217" i="12" s="1"/>
  <c r="H221" i="12"/>
  <c r="I221" i="12" s="1" a="1"/>
  <c r="I221" i="12" s="1"/>
  <c r="H225" i="12"/>
  <c r="I225" i="12" s="1" a="1"/>
  <c r="I225" i="12" s="1"/>
  <c r="H229" i="12"/>
  <c r="I229" i="12" s="1" a="1"/>
  <c r="I229" i="12" s="1"/>
  <c r="H233" i="12"/>
  <c r="I233" i="12" s="1" a="1"/>
  <c r="I233" i="12" s="1"/>
  <c r="H237" i="12"/>
  <c r="I237" i="12" s="1" a="1"/>
  <c r="I237" i="12" s="1"/>
  <c r="H241" i="12"/>
  <c r="I241" i="12" s="1" a="1"/>
  <c r="I241" i="12" s="1"/>
  <c r="H245" i="12"/>
  <c r="I245" i="12" s="1" a="1"/>
  <c r="I245" i="12" s="1"/>
  <c r="H249" i="12"/>
  <c r="I249" i="12" s="1" a="1"/>
  <c r="I249" i="12" s="1"/>
  <c r="H253" i="12"/>
  <c r="I253" i="12" s="1" a="1"/>
  <c r="I253" i="12" s="1"/>
  <c r="H257" i="12"/>
  <c r="I257" i="12" s="1" a="1"/>
  <c r="I257" i="12" s="1"/>
  <c r="H261" i="12"/>
  <c r="I261" i="12" s="1" a="1"/>
  <c r="I261" i="12" s="1"/>
  <c r="H265" i="12"/>
  <c r="I265" i="12" s="1" a="1"/>
  <c r="I265" i="12" s="1"/>
  <c r="H269" i="12"/>
  <c r="I269" i="12" s="1" a="1"/>
  <c r="I269" i="12" s="1"/>
  <c r="H273" i="12"/>
  <c r="I273" i="12" s="1" a="1"/>
  <c r="I273" i="12" s="1"/>
  <c r="H277" i="12"/>
  <c r="I277" i="12" s="1" a="1"/>
  <c r="I277" i="12" s="1"/>
  <c r="H281" i="12"/>
  <c r="I281" i="12" s="1" a="1"/>
  <c r="I281" i="12" s="1"/>
  <c r="H285" i="12"/>
  <c r="I285" i="12" s="1" a="1"/>
  <c r="I285" i="12" s="1"/>
  <c r="H289" i="12"/>
  <c r="I289" i="12" s="1" a="1"/>
  <c r="I289" i="12" s="1"/>
  <c r="H293" i="12"/>
  <c r="I293" i="12" s="1" a="1"/>
  <c r="I293" i="12" s="1"/>
  <c r="H297" i="12"/>
  <c r="I297" i="12" s="1" a="1"/>
  <c r="I297" i="12" s="1"/>
  <c r="H301" i="12"/>
  <c r="I301" i="12" s="1" a="1"/>
  <c r="I301" i="12" s="1"/>
  <c r="H305" i="12"/>
  <c r="I305" i="12" s="1" a="1"/>
  <c r="I305" i="12" s="1"/>
  <c r="H309" i="12"/>
  <c r="I309" i="12" s="1" a="1"/>
  <c r="I309" i="12" s="1"/>
  <c r="H313" i="12"/>
  <c r="I313" i="12" s="1" a="1"/>
  <c r="I313" i="12" s="1"/>
  <c r="H317" i="12"/>
  <c r="I317" i="12" s="1" a="1"/>
  <c r="I317" i="12" s="1"/>
  <c r="H321" i="12"/>
  <c r="I321" i="12" s="1" a="1"/>
  <c r="I321" i="12" s="1"/>
  <c r="H325" i="12"/>
  <c r="I325" i="12" s="1" a="1"/>
  <c r="I325" i="12" s="1"/>
  <c r="H329" i="12"/>
  <c r="I329" i="12" s="1" a="1"/>
  <c r="I329" i="12" s="1"/>
  <c r="H333" i="12"/>
  <c r="I333" i="12" s="1" a="1"/>
  <c r="I333" i="12" s="1"/>
  <c r="H337" i="12"/>
  <c r="I337" i="12" s="1" a="1"/>
  <c r="I337" i="12" s="1"/>
  <c r="H341" i="12"/>
  <c r="I341" i="12" s="1" a="1"/>
  <c r="I341" i="12" s="1"/>
  <c r="H345" i="12"/>
  <c r="I345" i="12" s="1" a="1"/>
  <c r="I345" i="12" s="1"/>
  <c r="H349" i="12"/>
  <c r="I349" i="12" s="1" a="1"/>
  <c r="I349" i="12" s="1"/>
  <c r="H353" i="12"/>
  <c r="I353" i="12" s="1" a="1"/>
  <c r="I353" i="12" s="1"/>
  <c r="H357" i="12"/>
  <c r="I357" i="12" s="1" a="1"/>
  <c r="I357" i="12" s="1"/>
  <c r="H361" i="12"/>
  <c r="I361" i="12" s="1" a="1"/>
  <c r="I361" i="12" s="1"/>
  <c r="H365" i="12"/>
  <c r="I365" i="12" s="1" a="1"/>
  <c r="I365" i="12" s="1"/>
  <c r="H369" i="12"/>
  <c r="I369" i="12" s="1" a="1"/>
  <c r="I369" i="12" s="1"/>
  <c r="H373" i="12"/>
  <c r="I373" i="12" s="1" a="1"/>
  <c r="I373" i="12" s="1"/>
  <c r="H377" i="12"/>
  <c r="I377" i="12" s="1" a="1"/>
  <c r="I377" i="12" s="1"/>
  <c r="H381" i="12"/>
  <c r="I381" i="12" s="1" a="1"/>
  <c r="I381" i="12" s="1"/>
  <c r="H385" i="12"/>
  <c r="I385" i="12" s="1" a="1"/>
  <c r="I385" i="12" s="1"/>
  <c r="H389" i="12"/>
  <c r="I389" i="12" s="1" a="1"/>
  <c r="I389" i="12" s="1"/>
  <c r="H393" i="12"/>
  <c r="I393" i="12" s="1" a="1"/>
  <c r="I393" i="12" s="1"/>
  <c r="H397" i="12"/>
  <c r="I397" i="12" s="1" a="1"/>
  <c r="I397" i="12" s="1"/>
  <c r="H401" i="12"/>
  <c r="I401" i="12" s="1" a="1"/>
  <c r="I401" i="12" s="1"/>
  <c r="H405" i="12"/>
  <c r="I405" i="12" s="1" a="1"/>
  <c r="I405" i="12" s="1"/>
  <c r="H409" i="12"/>
  <c r="I409" i="12" s="1" a="1"/>
  <c r="I409" i="12" s="1"/>
  <c r="H413" i="12"/>
  <c r="I413" i="12" s="1" a="1"/>
  <c r="I413" i="12" s="1"/>
  <c r="H417" i="12"/>
  <c r="I417" i="12" s="1" a="1"/>
  <c r="I417" i="12" s="1"/>
  <c r="H421" i="12"/>
  <c r="I421" i="12" s="1" a="1"/>
  <c r="I421" i="12" s="1"/>
  <c r="H425" i="12"/>
  <c r="I425" i="12" s="1" a="1"/>
  <c r="I425" i="12" s="1"/>
  <c r="H429" i="12"/>
  <c r="I429" i="12" s="1" a="1"/>
  <c r="I429" i="12" s="1"/>
  <c r="H433" i="12"/>
  <c r="I433" i="12" s="1" a="1"/>
  <c r="I433" i="12" s="1"/>
  <c r="H437" i="12"/>
  <c r="I437" i="12" s="1" a="1"/>
  <c r="I437" i="12" s="1"/>
  <c r="H441" i="12"/>
  <c r="I441" i="12" s="1" a="1"/>
  <c r="I441" i="12" s="1"/>
  <c r="H445" i="12"/>
  <c r="I445" i="12" s="1" a="1"/>
  <c r="I445" i="12" s="1"/>
  <c r="H449" i="12"/>
  <c r="I449" i="12" s="1" a="1"/>
  <c r="I449" i="12" s="1"/>
  <c r="H453" i="12"/>
  <c r="I453" i="12" s="1" a="1"/>
  <c r="I453" i="12" s="1"/>
  <c r="H457" i="12"/>
  <c r="I457" i="12" s="1" a="1"/>
  <c r="I457" i="12" s="1"/>
  <c r="H461" i="12"/>
  <c r="I461" i="12" s="1" a="1"/>
  <c r="I461" i="12" s="1"/>
  <c r="H465" i="12"/>
  <c r="I465" i="12" s="1" a="1"/>
  <c r="I465" i="12" s="1"/>
  <c r="H469" i="12"/>
  <c r="I469" i="12" s="1" a="1"/>
  <c r="I469" i="12" s="1"/>
  <c r="H473" i="12"/>
  <c r="I473" i="12" s="1" a="1"/>
  <c r="I473" i="12" s="1"/>
  <c r="H477" i="12"/>
  <c r="I477" i="12" s="1" a="1"/>
  <c r="I477" i="12" s="1"/>
  <c r="H481" i="12"/>
  <c r="I481" i="12" s="1" a="1"/>
  <c r="I481" i="12" s="1"/>
  <c r="H485" i="12"/>
  <c r="I485" i="12" s="1" a="1"/>
  <c r="I485" i="12" s="1"/>
  <c r="H489" i="12"/>
  <c r="I489" i="12" s="1" a="1"/>
  <c r="I489" i="12" s="1"/>
  <c r="H493" i="12"/>
  <c r="I493" i="12" s="1" a="1"/>
  <c r="I493" i="12" s="1"/>
  <c r="H497" i="12"/>
  <c r="I497" i="12" s="1" a="1"/>
  <c r="I497" i="12" s="1"/>
  <c r="H501" i="12"/>
  <c r="I501" i="12" s="1" a="1"/>
  <c r="I501" i="12" s="1"/>
  <c r="H505" i="12"/>
  <c r="I505" i="12" s="1" a="1"/>
  <c r="I505" i="12" s="1"/>
  <c r="H509" i="12"/>
  <c r="I509" i="12" s="1" a="1"/>
  <c r="I509" i="12" s="1"/>
  <c r="H513" i="12"/>
  <c r="I513" i="12" s="1" a="1"/>
  <c r="I513" i="12" s="1"/>
  <c r="H517" i="12"/>
  <c r="I517" i="12" s="1" a="1"/>
  <c r="I517" i="12" s="1"/>
  <c r="H521" i="12"/>
  <c r="I521" i="12" s="1" a="1"/>
  <c r="I521" i="12" s="1"/>
  <c r="H525" i="12"/>
  <c r="I525" i="12" s="1" a="1"/>
  <c r="I525" i="12" s="1"/>
  <c r="H529" i="12"/>
  <c r="I529" i="12" s="1" a="1"/>
  <c r="I529" i="12" s="1"/>
  <c r="H533" i="12"/>
  <c r="I533" i="12" s="1" a="1"/>
  <c r="I533" i="12" s="1"/>
  <c r="H537" i="12"/>
  <c r="I537" i="12" s="1" a="1"/>
  <c r="I537" i="12" s="1"/>
  <c r="H541" i="12"/>
  <c r="I541" i="12" s="1" a="1"/>
  <c r="I541" i="12" s="1"/>
  <c r="H545" i="12"/>
  <c r="I545" i="12" s="1" a="1"/>
  <c r="I545" i="12" s="1"/>
  <c r="H549" i="12"/>
  <c r="I549" i="12" s="1" a="1"/>
  <c r="I549" i="12" s="1"/>
  <c r="H553" i="12"/>
  <c r="I553" i="12" s="1" a="1"/>
  <c r="I553" i="12" s="1"/>
  <c r="H557" i="12"/>
  <c r="I557" i="12" s="1" a="1"/>
  <c r="I557" i="12" s="1"/>
  <c r="H561" i="12"/>
  <c r="I561" i="12" s="1" a="1"/>
  <c r="I561" i="12" s="1"/>
  <c r="H565" i="12"/>
  <c r="I565" i="12" s="1" a="1"/>
  <c r="I565" i="12" s="1"/>
  <c r="H569" i="12"/>
  <c r="I569" i="12" s="1" a="1"/>
  <c r="I569" i="12" s="1"/>
  <c r="H573" i="12"/>
  <c r="I573" i="12" s="1" a="1"/>
  <c r="I573" i="12" s="1"/>
  <c r="H577" i="12"/>
  <c r="I577" i="12" s="1" a="1"/>
  <c r="I577" i="12" s="1"/>
  <c r="H581" i="12"/>
  <c r="I581" i="12" s="1" a="1"/>
  <c r="I581" i="12" s="1"/>
  <c r="H585" i="12"/>
  <c r="I585" i="12" s="1" a="1"/>
  <c r="I585" i="12" s="1"/>
  <c r="H589" i="12"/>
  <c r="I589" i="12" s="1" a="1"/>
  <c r="I589" i="12" s="1"/>
  <c r="H593" i="12"/>
  <c r="I593" i="12" s="1" a="1"/>
  <c r="I593" i="12" s="1"/>
  <c r="H597" i="12"/>
  <c r="I597" i="12" s="1" a="1"/>
  <c r="I597" i="12" s="1"/>
  <c r="H601" i="12"/>
  <c r="I601" i="12" s="1" a="1"/>
  <c r="I601" i="12" s="1"/>
  <c r="H605" i="12"/>
  <c r="I605" i="12" s="1" a="1"/>
  <c r="I605" i="12" s="1"/>
  <c r="H609" i="12"/>
  <c r="I609" i="12" s="1" a="1"/>
  <c r="I609" i="12" s="1"/>
  <c r="H613" i="12"/>
  <c r="I613" i="12" s="1" a="1"/>
  <c r="I613" i="12" s="1"/>
  <c r="H617" i="12"/>
  <c r="I617" i="12" s="1" a="1"/>
  <c r="I617" i="12" s="1"/>
  <c r="H621" i="12"/>
  <c r="I621" i="12" s="1" a="1"/>
  <c r="I621" i="12" s="1"/>
  <c r="H625" i="12"/>
  <c r="I625" i="12" s="1" a="1"/>
  <c r="I625" i="12" s="1"/>
  <c r="H629" i="12"/>
  <c r="I629" i="12" s="1" a="1"/>
  <c r="I629" i="12" s="1"/>
  <c r="H633" i="12"/>
  <c r="I633" i="12" s="1" a="1"/>
  <c r="I633" i="12" s="1"/>
  <c r="H637" i="12"/>
  <c r="I637" i="12" s="1" a="1"/>
  <c r="I637" i="12" s="1"/>
  <c r="H641" i="12"/>
  <c r="I641" i="12" s="1" a="1"/>
  <c r="I641" i="12" s="1"/>
  <c r="H645" i="12"/>
  <c r="I645" i="12" s="1" a="1"/>
  <c r="I645" i="12" s="1"/>
  <c r="H649" i="12"/>
  <c r="I649" i="12" s="1" a="1"/>
  <c r="I649" i="12" s="1"/>
  <c r="H653" i="12"/>
  <c r="I653" i="12" s="1" a="1"/>
  <c r="I653" i="12" s="1"/>
  <c r="H657" i="12"/>
  <c r="I657" i="12" s="1" a="1"/>
  <c r="I657" i="12" s="1"/>
  <c r="H661" i="12"/>
  <c r="I661" i="12" s="1" a="1"/>
  <c r="I661" i="12" s="1"/>
  <c r="H665" i="12"/>
  <c r="I665" i="12" s="1" a="1"/>
  <c r="I665" i="12" s="1"/>
  <c r="H669" i="12"/>
  <c r="I669" i="12" s="1" a="1"/>
  <c r="I669" i="12" s="1"/>
  <c r="H673" i="12"/>
  <c r="I673" i="12" s="1" a="1"/>
  <c r="I673" i="12" s="1"/>
  <c r="H677" i="12"/>
  <c r="I677" i="12" s="1" a="1"/>
  <c r="I677" i="12" s="1"/>
  <c r="H681" i="12"/>
  <c r="I681" i="12" s="1" a="1"/>
  <c r="I681" i="12" s="1"/>
  <c r="H685" i="12"/>
  <c r="I685" i="12" s="1" a="1"/>
  <c r="I685" i="12" s="1"/>
  <c r="H689" i="12"/>
  <c r="I689" i="12" s="1" a="1"/>
  <c r="I689" i="12" s="1"/>
  <c r="H693" i="12"/>
  <c r="I693" i="12" s="1" a="1"/>
  <c r="I693" i="12" s="1"/>
  <c r="H697" i="12"/>
  <c r="I697" i="12" s="1" a="1"/>
  <c r="I697" i="12" s="1"/>
  <c r="H701" i="12"/>
  <c r="I701" i="12" s="1" a="1"/>
  <c r="I701" i="12" s="1"/>
  <c r="H705" i="12"/>
  <c r="I705" i="12" s="1" a="1"/>
  <c r="I705" i="12" s="1"/>
  <c r="H709" i="12"/>
  <c r="I709" i="12" s="1" a="1"/>
  <c r="I709" i="12" s="1"/>
  <c r="H713" i="12"/>
  <c r="I713" i="12" s="1" a="1"/>
  <c r="I713" i="12" s="1"/>
  <c r="H717" i="12"/>
  <c r="I717" i="12" s="1" a="1"/>
  <c r="I717" i="12" s="1"/>
  <c r="H721" i="12"/>
  <c r="I721" i="12" s="1" a="1"/>
  <c r="I721" i="12" s="1"/>
  <c r="H725" i="12"/>
  <c r="I725" i="12" s="1" a="1"/>
  <c r="I725" i="12" s="1"/>
  <c r="H729" i="12"/>
  <c r="I729" i="12" s="1" a="1"/>
  <c r="I729" i="12" s="1"/>
  <c r="H733" i="12"/>
  <c r="I733" i="12" s="1" a="1"/>
  <c r="I733" i="12" s="1"/>
  <c r="H737" i="12"/>
  <c r="I737" i="12" s="1" a="1"/>
  <c r="I737" i="12" s="1"/>
  <c r="H741" i="12"/>
  <c r="I741" i="12" s="1" a="1"/>
  <c r="I741" i="12" s="1"/>
  <c r="H745" i="12"/>
  <c r="I745" i="12" s="1" a="1"/>
  <c r="I745" i="12" s="1"/>
  <c r="H66" i="12"/>
  <c r="I66" i="12" s="1" a="1"/>
  <c r="I66" i="12" s="1"/>
  <c r="H70" i="12"/>
  <c r="I70" i="12" s="1" a="1"/>
  <c r="I70" i="12" s="1"/>
  <c r="H74" i="12"/>
  <c r="I74" i="12" s="1" a="1"/>
  <c r="I74" i="12" s="1"/>
  <c r="H78" i="12"/>
  <c r="I78" i="12" s="1" a="1"/>
  <c r="I78" i="12" s="1"/>
  <c r="H82" i="12"/>
  <c r="I82" i="12" s="1" a="1"/>
  <c r="I82" i="12" s="1"/>
  <c r="H86" i="12"/>
  <c r="I86" i="12" s="1" a="1"/>
  <c r="I86" i="12" s="1"/>
  <c r="H90" i="12"/>
  <c r="I90" i="12" s="1" a="1"/>
  <c r="I90" i="12" s="1"/>
  <c r="H94" i="12"/>
  <c r="I94" i="12" s="1" a="1"/>
  <c r="I94" i="12" s="1"/>
  <c r="H98" i="12"/>
  <c r="I98" i="12" s="1" a="1"/>
  <c r="I98" i="12" s="1"/>
  <c r="H102" i="12"/>
  <c r="I102" i="12" s="1" a="1"/>
  <c r="I102" i="12" s="1"/>
  <c r="H106" i="12"/>
  <c r="I106" i="12" s="1" a="1"/>
  <c r="I106" i="12" s="1"/>
  <c r="H110" i="12"/>
  <c r="I110" i="12" s="1" a="1"/>
  <c r="I110" i="12" s="1"/>
  <c r="H114" i="12"/>
  <c r="I114" i="12" s="1" a="1"/>
  <c r="I114" i="12" s="1"/>
  <c r="H118" i="12"/>
  <c r="I118" i="12" s="1" a="1"/>
  <c r="I118" i="12" s="1"/>
  <c r="H122" i="12"/>
  <c r="I122" i="12" s="1" a="1"/>
  <c r="I122" i="12" s="1"/>
  <c r="H126" i="12"/>
  <c r="I126" i="12" s="1" a="1"/>
  <c r="I126" i="12" s="1"/>
  <c r="H130" i="12"/>
  <c r="I130" i="12" s="1" a="1"/>
  <c r="I130" i="12" s="1"/>
  <c r="H134" i="12"/>
  <c r="I134" i="12" s="1" a="1"/>
  <c r="I134" i="12" s="1"/>
  <c r="H138" i="12"/>
  <c r="I138" i="12" s="1" a="1"/>
  <c r="I138" i="12" s="1"/>
  <c r="H142" i="12"/>
  <c r="I142" i="12" s="1" a="1"/>
  <c r="I142" i="12" s="1"/>
  <c r="H146" i="12"/>
  <c r="I146" i="12" s="1" a="1"/>
  <c r="I146" i="12" s="1"/>
  <c r="H150" i="12"/>
  <c r="I150" i="12" s="1" a="1"/>
  <c r="I150" i="12" s="1"/>
  <c r="H154" i="12"/>
  <c r="I154" i="12" s="1" a="1"/>
  <c r="I154" i="12" s="1"/>
  <c r="H158" i="12"/>
  <c r="I158" i="12" s="1" a="1"/>
  <c r="I158" i="12" s="1"/>
  <c r="H162" i="12"/>
  <c r="I162" i="12" s="1" a="1"/>
  <c r="I162" i="12" s="1"/>
  <c r="H166" i="12"/>
  <c r="I166" i="12" s="1" a="1"/>
  <c r="I166" i="12" s="1"/>
  <c r="H170" i="12"/>
  <c r="I170" i="12" s="1" a="1"/>
  <c r="I170" i="12" s="1"/>
  <c r="H174" i="12"/>
  <c r="I174" i="12" s="1" a="1"/>
  <c r="I174" i="12" s="1"/>
  <c r="H178" i="12"/>
  <c r="I178" i="12" s="1" a="1"/>
  <c r="I178" i="12" s="1"/>
  <c r="H182" i="12"/>
  <c r="I182" i="12" s="1" a="1"/>
  <c r="I182" i="12" s="1"/>
  <c r="H186" i="12"/>
  <c r="I186" i="12" s="1" a="1"/>
  <c r="I186" i="12" s="1"/>
  <c r="H190" i="12"/>
  <c r="I190" i="12" s="1" a="1"/>
  <c r="I190" i="12" s="1"/>
  <c r="H194" i="12"/>
  <c r="I194" i="12" s="1" a="1"/>
  <c r="I194" i="12" s="1"/>
  <c r="H198" i="12"/>
  <c r="I198" i="12" s="1" a="1"/>
  <c r="I198" i="12" s="1"/>
  <c r="H202" i="12"/>
  <c r="I202" i="12" s="1" a="1"/>
  <c r="I202" i="12" s="1"/>
  <c r="H206" i="12"/>
  <c r="I206" i="12" s="1" a="1"/>
  <c r="I206" i="12" s="1"/>
  <c r="H210" i="12"/>
  <c r="I210" i="12" s="1" a="1"/>
  <c r="I210" i="12" s="1"/>
  <c r="H214" i="12"/>
  <c r="I214" i="12" s="1" a="1"/>
  <c r="I214" i="12" s="1"/>
  <c r="H218" i="12"/>
  <c r="I218" i="12" s="1" a="1"/>
  <c r="I218" i="12" s="1"/>
  <c r="H222" i="12"/>
  <c r="I222" i="12" s="1" a="1"/>
  <c r="I222" i="12" s="1"/>
  <c r="H226" i="12"/>
  <c r="I226" i="12" s="1" a="1"/>
  <c r="I226" i="12" s="1"/>
  <c r="H230" i="12"/>
  <c r="I230" i="12" s="1" a="1"/>
  <c r="I230" i="12" s="1"/>
  <c r="H234" i="12"/>
  <c r="I234" i="12" s="1" a="1"/>
  <c r="I234" i="12" s="1"/>
  <c r="H238" i="12"/>
  <c r="I238" i="12" s="1" a="1"/>
  <c r="I238" i="12" s="1"/>
  <c r="H242" i="12"/>
  <c r="I242" i="12" s="1" a="1"/>
  <c r="I242" i="12" s="1"/>
  <c r="H246" i="12"/>
  <c r="I246" i="12" s="1" a="1"/>
  <c r="I246" i="12" s="1"/>
  <c r="H250" i="12"/>
  <c r="I250" i="12" s="1" a="1"/>
  <c r="I250" i="12" s="1"/>
  <c r="H254" i="12"/>
  <c r="I254" i="12" s="1" a="1"/>
  <c r="I254" i="12" s="1"/>
  <c r="H258" i="12"/>
  <c r="I258" i="12" s="1" a="1"/>
  <c r="I258" i="12" s="1"/>
  <c r="H262" i="12"/>
  <c r="I262" i="12" s="1" a="1"/>
  <c r="I262" i="12" s="1"/>
  <c r="H266" i="12"/>
  <c r="I266" i="12" s="1" a="1"/>
  <c r="I266" i="12" s="1"/>
  <c r="H270" i="12"/>
  <c r="I270" i="12" s="1" a="1"/>
  <c r="I270" i="12" s="1"/>
  <c r="H274" i="12"/>
  <c r="I274" i="12" s="1" a="1"/>
  <c r="I274" i="12" s="1"/>
  <c r="H278" i="12"/>
  <c r="I278" i="12" s="1" a="1"/>
  <c r="I278" i="12" s="1"/>
  <c r="H282" i="12"/>
  <c r="I282" i="12" s="1" a="1"/>
  <c r="I282" i="12" s="1"/>
  <c r="H286" i="12"/>
  <c r="I286" i="12" s="1" a="1"/>
  <c r="I286" i="12" s="1"/>
  <c r="H290" i="12"/>
  <c r="I290" i="12" s="1" a="1"/>
  <c r="I290" i="12" s="1"/>
  <c r="H294" i="12"/>
  <c r="I294" i="12" s="1" a="1"/>
  <c r="I294" i="12" s="1"/>
  <c r="H298" i="12"/>
  <c r="I298" i="12" s="1" a="1"/>
  <c r="I298" i="12" s="1"/>
  <c r="H302" i="12"/>
  <c r="I302" i="12" s="1" a="1"/>
  <c r="I302" i="12" s="1"/>
  <c r="H306" i="12"/>
  <c r="I306" i="12" s="1" a="1"/>
  <c r="I306" i="12" s="1"/>
  <c r="H310" i="12"/>
  <c r="I310" i="12" s="1" a="1"/>
  <c r="I310" i="12" s="1"/>
  <c r="H314" i="12"/>
  <c r="I314" i="12" s="1" a="1"/>
  <c r="I314" i="12" s="1"/>
  <c r="H318" i="12"/>
  <c r="I318" i="12" s="1" a="1"/>
  <c r="I318" i="12" s="1"/>
  <c r="H322" i="12"/>
  <c r="I322" i="12" s="1" a="1"/>
  <c r="I322" i="12" s="1"/>
  <c r="H326" i="12"/>
  <c r="I326" i="12" s="1" a="1"/>
  <c r="I326" i="12" s="1"/>
  <c r="H330" i="12"/>
  <c r="I330" i="12" s="1" a="1"/>
  <c r="I330" i="12" s="1"/>
  <c r="H334" i="12"/>
  <c r="I334" i="12" s="1" a="1"/>
  <c r="I334" i="12" s="1"/>
  <c r="H338" i="12"/>
  <c r="I338" i="12" s="1" a="1"/>
  <c r="I338" i="12" s="1"/>
  <c r="H342" i="12"/>
  <c r="I342" i="12" s="1" a="1"/>
  <c r="I342" i="12" s="1"/>
  <c r="H346" i="12"/>
  <c r="I346" i="12" s="1" a="1"/>
  <c r="I346" i="12" s="1"/>
  <c r="H350" i="12"/>
  <c r="I350" i="12" s="1" a="1"/>
  <c r="I350" i="12" s="1"/>
  <c r="H354" i="12"/>
  <c r="I354" i="12" s="1" a="1"/>
  <c r="I354" i="12" s="1"/>
  <c r="H358" i="12"/>
  <c r="I358" i="12" s="1" a="1"/>
  <c r="I358" i="12" s="1"/>
  <c r="H362" i="12"/>
  <c r="I362" i="12" s="1" a="1"/>
  <c r="I362" i="12" s="1"/>
  <c r="H366" i="12"/>
  <c r="I366" i="12" s="1" a="1"/>
  <c r="I366" i="12" s="1"/>
  <c r="H370" i="12"/>
  <c r="I370" i="12" s="1" a="1"/>
  <c r="I370" i="12" s="1"/>
  <c r="H374" i="12"/>
  <c r="I374" i="12" s="1" a="1"/>
  <c r="I374" i="12" s="1"/>
  <c r="H378" i="12"/>
  <c r="I378" i="12" s="1" a="1"/>
  <c r="I378" i="12" s="1"/>
  <c r="H382" i="12"/>
  <c r="I382" i="12" s="1" a="1"/>
  <c r="I382" i="12" s="1"/>
  <c r="H386" i="12"/>
  <c r="I386" i="12" s="1" a="1"/>
  <c r="I386" i="12" s="1"/>
  <c r="H390" i="12"/>
  <c r="I390" i="12" s="1" a="1"/>
  <c r="I390" i="12" s="1"/>
  <c r="H394" i="12"/>
  <c r="I394" i="12" s="1" a="1"/>
  <c r="I394" i="12" s="1"/>
  <c r="H398" i="12"/>
  <c r="I398" i="12" s="1" a="1"/>
  <c r="I398" i="12" s="1"/>
  <c r="H402" i="12"/>
  <c r="I402" i="12" s="1" a="1"/>
  <c r="I402" i="12" s="1"/>
  <c r="H406" i="12"/>
  <c r="I406" i="12" s="1" a="1"/>
  <c r="I406" i="12" s="1"/>
  <c r="H410" i="12"/>
  <c r="I410" i="12" s="1" a="1"/>
  <c r="I410" i="12" s="1"/>
  <c r="H414" i="12"/>
  <c r="I414" i="12" s="1" a="1"/>
  <c r="I414" i="12" s="1"/>
  <c r="H418" i="12"/>
  <c r="I418" i="12" s="1" a="1"/>
  <c r="I418" i="12" s="1"/>
  <c r="H422" i="12"/>
  <c r="I422" i="12" s="1" a="1"/>
  <c r="I422" i="12" s="1"/>
  <c r="H426" i="12"/>
  <c r="I426" i="12" s="1" a="1"/>
  <c r="I426" i="12" s="1"/>
  <c r="H430" i="12"/>
  <c r="I430" i="12" s="1" a="1"/>
  <c r="I430" i="12" s="1"/>
  <c r="H434" i="12"/>
  <c r="I434" i="12" s="1" a="1"/>
  <c r="I434" i="12" s="1"/>
  <c r="H438" i="12"/>
  <c r="I438" i="12" s="1" a="1"/>
  <c r="I438" i="12" s="1"/>
  <c r="H442" i="12"/>
  <c r="I442" i="12" s="1" a="1"/>
  <c r="I442" i="12" s="1"/>
  <c r="H446" i="12"/>
  <c r="I446" i="12" s="1" a="1"/>
  <c r="I446" i="12" s="1"/>
  <c r="H450" i="12"/>
  <c r="I450" i="12" s="1" a="1"/>
  <c r="I450" i="12" s="1"/>
  <c r="H454" i="12"/>
  <c r="I454" i="12" s="1" a="1"/>
  <c r="I454" i="12" s="1"/>
  <c r="H458" i="12"/>
  <c r="I458" i="12" s="1" a="1"/>
  <c r="I458" i="12" s="1"/>
  <c r="H462" i="12"/>
  <c r="I462" i="12" s="1" a="1"/>
  <c r="I462" i="12" s="1"/>
  <c r="H466" i="12"/>
  <c r="I466" i="12" s="1" a="1"/>
  <c r="I466" i="12" s="1"/>
  <c r="H470" i="12"/>
  <c r="I470" i="12" s="1" a="1"/>
  <c r="I470" i="12" s="1"/>
  <c r="H474" i="12"/>
  <c r="I474" i="12" s="1" a="1"/>
  <c r="I474" i="12" s="1"/>
  <c r="H478" i="12"/>
  <c r="I478" i="12" s="1" a="1"/>
  <c r="I478" i="12" s="1"/>
  <c r="H482" i="12"/>
  <c r="I482" i="12" s="1" a="1"/>
  <c r="I482" i="12" s="1"/>
  <c r="H486" i="12"/>
  <c r="I486" i="12" s="1" a="1"/>
  <c r="I486" i="12" s="1"/>
  <c r="H490" i="12"/>
  <c r="I490" i="12" s="1" a="1"/>
  <c r="I490" i="12" s="1"/>
  <c r="H494" i="12"/>
  <c r="I494" i="12" s="1" a="1"/>
  <c r="I494" i="12" s="1"/>
  <c r="H498" i="12"/>
  <c r="I498" i="12" s="1" a="1"/>
  <c r="I498" i="12" s="1"/>
  <c r="H502" i="12"/>
  <c r="I502" i="12" s="1" a="1"/>
  <c r="I502" i="12" s="1"/>
  <c r="H506" i="12"/>
  <c r="I506" i="12" s="1" a="1"/>
  <c r="I506" i="12" s="1"/>
  <c r="H510" i="12"/>
  <c r="I510" i="12" s="1" a="1"/>
  <c r="I510" i="12" s="1"/>
  <c r="H514" i="12"/>
  <c r="I514" i="12" s="1" a="1"/>
  <c r="I514" i="12" s="1"/>
  <c r="H518" i="12"/>
  <c r="I518" i="12" s="1" a="1"/>
  <c r="I518" i="12" s="1"/>
  <c r="H522" i="12"/>
  <c r="I522" i="12" s="1" a="1"/>
  <c r="I522" i="12" s="1"/>
  <c r="H526" i="12"/>
  <c r="I526" i="12" s="1" a="1"/>
  <c r="I526" i="12" s="1"/>
  <c r="H530" i="12"/>
  <c r="I530" i="12" s="1" a="1"/>
  <c r="I530" i="12" s="1"/>
  <c r="H534" i="12"/>
  <c r="I534" i="12" s="1" a="1"/>
  <c r="I534" i="12" s="1"/>
  <c r="H538" i="12"/>
  <c r="I538" i="12" s="1" a="1"/>
  <c r="I538" i="12" s="1"/>
  <c r="H542" i="12"/>
  <c r="I542" i="12" s="1" a="1"/>
  <c r="I542" i="12" s="1"/>
  <c r="H546" i="12"/>
  <c r="I546" i="12" s="1" a="1"/>
  <c r="I546" i="12" s="1"/>
  <c r="H550" i="12"/>
  <c r="I550" i="12" s="1" a="1"/>
  <c r="I550" i="12" s="1"/>
  <c r="H554" i="12"/>
  <c r="I554" i="12" s="1" a="1"/>
  <c r="I554" i="12" s="1"/>
  <c r="H558" i="12"/>
  <c r="I558" i="12" s="1" a="1"/>
  <c r="I558" i="12" s="1"/>
  <c r="H562" i="12"/>
  <c r="I562" i="12" s="1" a="1"/>
  <c r="I562" i="12" s="1"/>
  <c r="H566" i="12"/>
  <c r="I566" i="12" s="1" a="1"/>
  <c r="I566" i="12" s="1"/>
  <c r="H570" i="12"/>
  <c r="I570" i="12" s="1" a="1"/>
  <c r="I570" i="12" s="1"/>
  <c r="H574" i="12"/>
  <c r="I574" i="12" s="1" a="1"/>
  <c r="I574" i="12" s="1"/>
  <c r="H578" i="12"/>
  <c r="I578" i="12" s="1" a="1"/>
  <c r="I578" i="12" s="1"/>
  <c r="H582" i="12"/>
  <c r="I582" i="12" s="1" a="1"/>
  <c r="I582" i="12" s="1"/>
  <c r="H586" i="12"/>
  <c r="I586" i="12" s="1" a="1"/>
  <c r="I586" i="12" s="1"/>
  <c r="H590" i="12"/>
  <c r="I590" i="12" s="1" a="1"/>
  <c r="I590" i="12" s="1"/>
  <c r="H594" i="12"/>
  <c r="I594" i="12" s="1" a="1"/>
  <c r="I594" i="12" s="1"/>
  <c r="H598" i="12"/>
  <c r="I598" i="12" s="1" a="1"/>
  <c r="I598" i="12" s="1"/>
  <c r="H602" i="12"/>
  <c r="I602" i="12" s="1" a="1"/>
  <c r="I602" i="12" s="1"/>
  <c r="H606" i="12"/>
  <c r="I606" i="12" s="1" a="1"/>
  <c r="I606" i="12" s="1"/>
  <c r="H610" i="12"/>
  <c r="I610" i="12" s="1" a="1"/>
  <c r="I610" i="12" s="1"/>
  <c r="H614" i="12"/>
  <c r="I614" i="12" s="1" a="1"/>
  <c r="I614" i="12" s="1"/>
  <c r="H618" i="12"/>
  <c r="I618" i="12" s="1" a="1"/>
  <c r="I618" i="12" s="1"/>
  <c r="H622" i="12"/>
  <c r="I622" i="12" s="1" a="1"/>
  <c r="I622" i="12" s="1"/>
  <c r="H626" i="12"/>
  <c r="I626" i="12" s="1" a="1"/>
  <c r="I626" i="12" s="1"/>
  <c r="H630" i="12"/>
  <c r="I630" i="12" s="1" a="1"/>
  <c r="I630" i="12" s="1"/>
  <c r="H634" i="12"/>
  <c r="I634" i="12" s="1" a="1"/>
  <c r="I634" i="12" s="1"/>
  <c r="H638" i="12"/>
  <c r="I638" i="12" s="1" a="1"/>
  <c r="I638" i="12" s="1"/>
  <c r="H642" i="12"/>
  <c r="I642" i="12" s="1" a="1"/>
  <c r="I642" i="12" s="1"/>
  <c r="H646" i="12"/>
  <c r="I646" i="12" s="1" a="1"/>
  <c r="I646" i="12" s="1"/>
  <c r="H650" i="12"/>
  <c r="I650" i="12" s="1" a="1"/>
  <c r="I650" i="12" s="1"/>
  <c r="H654" i="12"/>
  <c r="I654" i="12" s="1" a="1"/>
  <c r="I654" i="12" s="1"/>
  <c r="H658" i="12"/>
  <c r="I658" i="12" s="1" a="1"/>
  <c r="I658" i="12" s="1"/>
  <c r="H662" i="12"/>
  <c r="I662" i="12" s="1" a="1"/>
  <c r="I662" i="12" s="1"/>
  <c r="H666" i="12"/>
  <c r="I666" i="12" s="1" a="1"/>
  <c r="I666" i="12" s="1"/>
  <c r="H670" i="12"/>
  <c r="I670" i="12" s="1" a="1"/>
  <c r="I670" i="12" s="1"/>
  <c r="H674" i="12"/>
  <c r="I674" i="12" s="1" a="1"/>
  <c r="I674" i="12" s="1"/>
  <c r="H678" i="12"/>
  <c r="I678" i="12" s="1" a="1"/>
  <c r="I678" i="12" s="1"/>
  <c r="H682" i="12"/>
  <c r="I682" i="12" s="1" a="1"/>
  <c r="I682" i="12" s="1"/>
  <c r="H686" i="12"/>
  <c r="I686" i="12" s="1" a="1"/>
  <c r="I686" i="12" s="1"/>
  <c r="H690" i="12"/>
  <c r="I690" i="12" s="1" a="1"/>
  <c r="I690" i="12" s="1"/>
  <c r="H694" i="12"/>
  <c r="I694" i="12" s="1" a="1"/>
  <c r="I694" i="12" s="1"/>
  <c r="H698" i="12"/>
  <c r="I698" i="12" s="1" a="1"/>
  <c r="I698" i="12" s="1"/>
  <c r="H702" i="12"/>
  <c r="I702" i="12" s="1" a="1"/>
  <c r="I702" i="12" s="1"/>
  <c r="H706" i="12"/>
  <c r="I706" i="12" s="1" a="1"/>
  <c r="I706" i="12" s="1"/>
  <c r="H710" i="12"/>
  <c r="I710" i="12" s="1" a="1"/>
  <c r="I710" i="12" s="1"/>
  <c r="H714" i="12"/>
  <c r="I714" i="12" s="1" a="1"/>
  <c r="I714" i="12" s="1"/>
  <c r="H718" i="12"/>
  <c r="I718" i="12" s="1" a="1"/>
  <c r="I718" i="12" s="1"/>
  <c r="H67" i="12"/>
  <c r="I67" i="12" s="1" a="1"/>
  <c r="I67" i="12" s="1"/>
  <c r="H71" i="12"/>
  <c r="I71" i="12" s="1" a="1"/>
  <c r="I71" i="12" s="1"/>
  <c r="H75" i="12"/>
  <c r="I75" i="12" s="1" a="1"/>
  <c r="I75" i="12" s="1"/>
  <c r="H79" i="12"/>
  <c r="I79" i="12" s="1" a="1"/>
  <c r="I79" i="12" s="1"/>
  <c r="H83" i="12"/>
  <c r="I83" i="12" s="1" a="1"/>
  <c r="I83" i="12" s="1"/>
  <c r="H87" i="12"/>
  <c r="I87" i="12" s="1" a="1"/>
  <c r="I87" i="12" s="1"/>
  <c r="H91" i="12"/>
  <c r="I91" i="12" s="1" a="1"/>
  <c r="I91" i="12" s="1"/>
  <c r="H95" i="12"/>
  <c r="I95" i="12" s="1" a="1"/>
  <c r="I95" i="12" s="1"/>
  <c r="H99" i="12"/>
  <c r="I99" i="12" s="1" a="1"/>
  <c r="I99" i="12" s="1"/>
  <c r="H103" i="12"/>
  <c r="I103" i="12" s="1" a="1"/>
  <c r="I103" i="12" s="1"/>
  <c r="H107" i="12"/>
  <c r="I107" i="12" s="1" a="1"/>
  <c r="I107" i="12" s="1"/>
  <c r="H111" i="12"/>
  <c r="I111" i="12" s="1" a="1"/>
  <c r="I111" i="12" s="1"/>
  <c r="H115" i="12"/>
  <c r="I115" i="12" s="1" a="1"/>
  <c r="I115" i="12" s="1"/>
  <c r="H119" i="12"/>
  <c r="I119" i="12" s="1" a="1"/>
  <c r="I119" i="12" s="1"/>
  <c r="H123" i="12"/>
  <c r="I123" i="12" s="1" a="1"/>
  <c r="I123" i="12" s="1"/>
  <c r="H127" i="12"/>
  <c r="I127" i="12" s="1" a="1"/>
  <c r="I127" i="12" s="1"/>
  <c r="H131" i="12"/>
  <c r="I131" i="12" s="1" a="1"/>
  <c r="I131" i="12" s="1"/>
  <c r="H135" i="12"/>
  <c r="I135" i="12" s="1" a="1"/>
  <c r="I135" i="12" s="1"/>
  <c r="H139" i="12"/>
  <c r="I139" i="12" s="1" a="1"/>
  <c r="I139" i="12" s="1"/>
  <c r="H143" i="12"/>
  <c r="I143" i="12" s="1" a="1"/>
  <c r="I143" i="12" s="1"/>
  <c r="H147" i="12"/>
  <c r="I147" i="12" s="1" a="1"/>
  <c r="I147" i="12" s="1"/>
  <c r="H151" i="12"/>
  <c r="I151" i="12" s="1" a="1"/>
  <c r="I151" i="12" s="1"/>
  <c r="H155" i="12"/>
  <c r="I155" i="12" s="1" a="1"/>
  <c r="I155" i="12" s="1"/>
  <c r="H159" i="12"/>
  <c r="I159" i="12" s="1" a="1"/>
  <c r="I159" i="12" s="1"/>
  <c r="H163" i="12"/>
  <c r="I163" i="12" s="1" a="1"/>
  <c r="I163" i="12" s="1"/>
  <c r="H167" i="12"/>
  <c r="I167" i="12" s="1" a="1"/>
  <c r="I167" i="12" s="1"/>
  <c r="H171" i="12"/>
  <c r="I171" i="12" s="1" a="1"/>
  <c r="I171" i="12" s="1"/>
  <c r="H175" i="12"/>
  <c r="I175" i="12" s="1" a="1"/>
  <c r="I175" i="12" s="1"/>
  <c r="H179" i="12"/>
  <c r="I179" i="12" s="1" a="1"/>
  <c r="I179" i="12" s="1"/>
  <c r="H183" i="12"/>
  <c r="I183" i="12" s="1" a="1"/>
  <c r="I183" i="12" s="1"/>
  <c r="H187" i="12"/>
  <c r="I187" i="12" s="1" a="1"/>
  <c r="I187" i="12" s="1"/>
  <c r="H191" i="12"/>
  <c r="I191" i="12" s="1" a="1"/>
  <c r="I191" i="12" s="1"/>
  <c r="H195" i="12"/>
  <c r="I195" i="12" s="1" a="1"/>
  <c r="I195" i="12" s="1"/>
  <c r="H199" i="12"/>
  <c r="I199" i="12" s="1" a="1"/>
  <c r="I199" i="12" s="1"/>
  <c r="H203" i="12"/>
  <c r="I203" i="12" s="1" a="1"/>
  <c r="I203" i="12" s="1"/>
  <c r="H207" i="12"/>
  <c r="I207" i="12" s="1" a="1"/>
  <c r="I207" i="12" s="1"/>
  <c r="H211" i="12"/>
  <c r="I211" i="12" s="1" a="1"/>
  <c r="I211" i="12" s="1"/>
  <c r="H215" i="12"/>
  <c r="I215" i="12" s="1" a="1"/>
  <c r="I215" i="12" s="1"/>
  <c r="H219" i="12"/>
  <c r="I219" i="12" s="1" a="1"/>
  <c r="I219" i="12" s="1"/>
  <c r="H223" i="12"/>
  <c r="I223" i="12" s="1" a="1"/>
  <c r="I223" i="12" s="1"/>
  <c r="H227" i="12"/>
  <c r="I227" i="12" s="1" a="1"/>
  <c r="I227" i="12" s="1"/>
  <c r="H231" i="12"/>
  <c r="I231" i="12" s="1" a="1"/>
  <c r="I231" i="12" s="1"/>
  <c r="H235" i="12"/>
  <c r="I235" i="12" s="1" a="1"/>
  <c r="I235" i="12" s="1"/>
  <c r="H239" i="12"/>
  <c r="I239" i="12" s="1" a="1"/>
  <c r="I239" i="12" s="1"/>
  <c r="H243" i="12"/>
  <c r="I243" i="12" s="1" a="1"/>
  <c r="I243" i="12" s="1"/>
  <c r="H247" i="12"/>
  <c r="I247" i="12" s="1" a="1"/>
  <c r="I247" i="12" s="1"/>
  <c r="H251" i="12"/>
  <c r="I251" i="12" s="1" a="1"/>
  <c r="I251" i="12" s="1"/>
  <c r="H255" i="12"/>
  <c r="I255" i="12" s="1" a="1"/>
  <c r="I255" i="12" s="1"/>
  <c r="H259" i="12"/>
  <c r="I259" i="12" s="1" a="1"/>
  <c r="I259" i="12" s="1"/>
  <c r="H263" i="12"/>
  <c r="I263" i="12" s="1" a="1"/>
  <c r="I263" i="12" s="1"/>
  <c r="H267" i="12"/>
  <c r="I267" i="12" s="1" a="1"/>
  <c r="I267" i="12" s="1"/>
  <c r="H271" i="12"/>
  <c r="I271" i="12" s="1" a="1"/>
  <c r="I271" i="12" s="1"/>
  <c r="H275" i="12"/>
  <c r="I275" i="12" s="1" a="1"/>
  <c r="I275" i="12" s="1"/>
  <c r="H279" i="12"/>
  <c r="I279" i="12" s="1" a="1"/>
  <c r="I279" i="12" s="1"/>
  <c r="H283" i="12"/>
  <c r="I283" i="12" s="1" a="1"/>
  <c r="I283" i="12" s="1"/>
  <c r="H287" i="12"/>
  <c r="I287" i="12" s="1" a="1"/>
  <c r="I287" i="12" s="1"/>
  <c r="H291" i="12"/>
  <c r="I291" i="12" s="1" a="1"/>
  <c r="I291" i="12" s="1"/>
  <c r="H295" i="12"/>
  <c r="I295" i="12" s="1" a="1"/>
  <c r="I295" i="12" s="1"/>
  <c r="H299" i="12"/>
  <c r="I299" i="12" s="1" a="1"/>
  <c r="I299" i="12" s="1"/>
  <c r="H303" i="12"/>
  <c r="I303" i="12" s="1" a="1"/>
  <c r="I303" i="12" s="1"/>
  <c r="H307" i="12"/>
  <c r="I307" i="12" s="1" a="1"/>
  <c r="I307" i="12" s="1"/>
  <c r="H311" i="12"/>
  <c r="I311" i="12" s="1" a="1"/>
  <c r="I311" i="12" s="1"/>
  <c r="H315" i="12"/>
  <c r="I315" i="12" s="1" a="1"/>
  <c r="I315" i="12" s="1"/>
  <c r="H319" i="12"/>
  <c r="I319" i="12" s="1" a="1"/>
  <c r="I319" i="12" s="1"/>
  <c r="H323" i="12"/>
  <c r="I323" i="12" s="1" a="1"/>
  <c r="I323" i="12" s="1"/>
  <c r="H327" i="12"/>
  <c r="I327" i="12" s="1" a="1"/>
  <c r="I327" i="12" s="1"/>
  <c r="H331" i="12"/>
  <c r="I331" i="12" s="1" a="1"/>
  <c r="I331" i="12" s="1"/>
  <c r="H335" i="12"/>
  <c r="I335" i="12" s="1" a="1"/>
  <c r="I335" i="12" s="1"/>
  <c r="H339" i="12"/>
  <c r="I339" i="12" s="1" a="1"/>
  <c r="I339" i="12" s="1"/>
  <c r="H343" i="12"/>
  <c r="I343" i="12" s="1" a="1"/>
  <c r="I343" i="12" s="1"/>
  <c r="H347" i="12"/>
  <c r="I347" i="12" s="1" a="1"/>
  <c r="I347" i="12" s="1"/>
  <c r="H351" i="12"/>
  <c r="I351" i="12" s="1" a="1"/>
  <c r="I351" i="12" s="1"/>
  <c r="H355" i="12"/>
  <c r="I355" i="12" s="1" a="1"/>
  <c r="I355" i="12" s="1"/>
  <c r="H359" i="12"/>
  <c r="I359" i="12" s="1" a="1"/>
  <c r="I359" i="12" s="1"/>
  <c r="H363" i="12"/>
  <c r="I363" i="12" s="1" a="1"/>
  <c r="I363" i="12" s="1"/>
  <c r="H367" i="12"/>
  <c r="I367" i="12" s="1" a="1"/>
  <c r="I367" i="12" s="1"/>
  <c r="H371" i="12"/>
  <c r="I371" i="12" s="1" a="1"/>
  <c r="I371" i="12" s="1"/>
  <c r="H375" i="12"/>
  <c r="I375" i="12" s="1" a="1"/>
  <c r="I375" i="12" s="1"/>
  <c r="H379" i="12"/>
  <c r="I379" i="12" s="1" a="1"/>
  <c r="I379" i="12" s="1"/>
  <c r="H383" i="12"/>
  <c r="I383" i="12" s="1" a="1"/>
  <c r="I383" i="12" s="1"/>
  <c r="H387" i="12"/>
  <c r="I387" i="12" s="1" a="1"/>
  <c r="I387" i="12" s="1"/>
  <c r="H391" i="12"/>
  <c r="I391" i="12" s="1" a="1"/>
  <c r="I391" i="12" s="1"/>
  <c r="H395" i="12"/>
  <c r="I395" i="12" s="1" a="1"/>
  <c r="I395" i="12" s="1"/>
  <c r="H399" i="12"/>
  <c r="I399" i="12" s="1" a="1"/>
  <c r="I399" i="12" s="1"/>
  <c r="H403" i="12"/>
  <c r="I403" i="12" s="1" a="1"/>
  <c r="I403" i="12" s="1"/>
  <c r="H407" i="12"/>
  <c r="I407" i="12" s="1" a="1"/>
  <c r="I407" i="12" s="1"/>
  <c r="H411" i="12"/>
  <c r="I411" i="12" s="1" a="1"/>
  <c r="I411" i="12" s="1"/>
  <c r="H415" i="12"/>
  <c r="I415" i="12" s="1" a="1"/>
  <c r="I415" i="12" s="1"/>
  <c r="H419" i="12"/>
  <c r="I419" i="12" s="1" a="1"/>
  <c r="I419" i="12" s="1"/>
  <c r="H423" i="12"/>
  <c r="I423" i="12" s="1" a="1"/>
  <c r="I423" i="12" s="1"/>
  <c r="H427" i="12"/>
  <c r="I427" i="12" s="1" a="1"/>
  <c r="I427" i="12" s="1"/>
  <c r="H431" i="12"/>
  <c r="I431" i="12" s="1" a="1"/>
  <c r="I431" i="12" s="1"/>
  <c r="H435" i="12"/>
  <c r="I435" i="12" s="1" a="1"/>
  <c r="I435" i="12" s="1"/>
  <c r="H439" i="12"/>
  <c r="I439" i="12" s="1" a="1"/>
  <c r="I439" i="12" s="1"/>
  <c r="H443" i="12"/>
  <c r="I443" i="12" s="1" a="1"/>
  <c r="I443" i="12" s="1"/>
  <c r="H447" i="12"/>
  <c r="I447" i="12" s="1" a="1"/>
  <c r="I447" i="12" s="1"/>
  <c r="H451" i="12"/>
  <c r="I451" i="12" s="1" a="1"/>
  <c r="I451" i="12" s="1"/>
  <c r="H455" i="12"/>
  <c r="I455" i="12" s="1" a="1"/>
  <c r="I455" i="12" s="1"/>
  <c r="H459" i="12"/>
  <c r="I459" i="12" s="1" a="1"/>
  <c r="I459" i="12" s="1"/>
  <c r="H463" i="12"/>
  <c r="I463" i="12" s="1" a="1"/>
  <c r="I463" i="12" s="1"/>
  <c r="H467" i="12"/>
  <c r="I467" i="12" s="1" a="1"/>
  <c r="I467" i="12" s="1"/>
  <c r="H471" i="12"/>
  <c r="I471" i="12" s="1" a="1"/>
  <c r="I471" i="12" s="1"/>
  <c r="H475" i="12"/>
  <c r="I475" i="12" s="1" a="1"/>
  <c r="I475" i="12" s="1"/>
  <c r="H479" i="12"/>
  <c r="I479" i="12" s="1" a="1"/>
  <c r="I479" i="12" s="1"/>
  <c r="H483" i="12"/>
  <c r="I483" i="12" s="1" a="1"/>
  <c r="I483" i="12" s="1"/>
  <c r="H487" i="12"/>
  <c r="I487" i="12" s="1" a="1"/>
  <c r="I487" i="12" s="1"/>
  <c r="H491" i="12"/>
  <c r="I491" i="12" s="1" a="1"/>
  <c r="I491" i="12" s="1"/>
  <c r="H495" i="12"/>
  <c r="I495" i="12" s="1" a="1"/>
  <c r="I495" i="12" s="1"/>
  <c r="H499" i="12"/>
  <c r="I499" i="12" s="1" a="1"/>
  <c r="I499" i="12" s="1"/>
  <c r="H503" i="12"/>
  <c r="I503" i="12" s="1" a="1"/>
  <c r="I503" i="12" s="1"/>
  <c r="H507" i="12"/>
  <c r="I507" i="12" s="1" a="1"/>
  <c r="I507" i="12" s="1"/>
  <c r="H511" i="12"/>
  <c r="I511" i="12" s="1" a="1"/>
  <c r="I511" i="12" s="1"/>
  <c r="H515" i="12"/>
  <c r="I515" i="12" s="1" a="1"/>
  <c r="I515" i="12" s="1"/>
  <c r="H519" i="12"/>
  <c r="I519" i="12" s="1" a="1"/>
  <c r="I519" i="12" s="1"/>
  <c r="H523" i="12"/>
  <c r="I523" i="12" s="1" a="1"/>
  <c r="I523" i="12" s="1"/>
  <c r="H527" i="12"/>
  <c r="I527" i="12" s="1" a="1"/>
  <c r="I527" i="12" s="1"/>
  <c r="H531" i="12"/>
  <c r="I531" i="12" s="1" a="1"/>
  <c r="I531" i="12" s="1"/>
  <c r="H535" i="12"/>
  <c r="I535" i="12" s="1" a="1"/>
  <c r="I535" i="12" s="1"/>
  <c r="H539" i="12"/>
  <c r="I539" i="12" s="1" a="1"/>
  <c r="I539" i="12" s="1"/>
  <c r="H543" i="12"/>
  <c r="I543" i="12" s="1" a="1"/>
  <c r="I543" i="12" s="1"/>
  <c r="H547" i="12"/>
  <c r="I547" i="12" s="1" a="1"/>
  <c r="I547" i="12" s="1"/>
  <c r="H551" i="12"/>
  <c r="I551" i="12" s="1" a="1"/>
  <c r="I551" i="12" s="1"/>
  <c r="H555" i="12"/>
  <c r="I555" i="12" s="1" a="1"/>
  <c r="I555" i="12" s="1"/>
  <c r="H559" i="12"/>
  <c r="I559" i="12" s="1" a="1"/>
  <c r="I559" i="12" s="1"/>
  <c r="H563" i="12"/>
  <c r="I563" i="12" s="1" a="1"/>
  <c r="I563" i="12" s="1"/>
  <c r="H567" i="12"/>
  <c r="I567" i="12" s="1" a="1"/>
  <c r="I567" i="12" s="1"/>
  <c r="H571" i="12"/>
  <c r="I571" i="12" s="1" a="1"/>
  <c r="I571" i="12" s="1"/>
  <c r="H575" i="12"/>
  <c r="I575" i="12" s="1" a="1"/>
  <c r="I575" i="12" s="1"/>
  <c r="H579" i="12"/>
  <c r="I579" i="12" s="1" a="1"/>
  <c r="I579" i="12" s="1"/>
  <c r="H583" i="12"/>
  <c r="I583" i="12" s="1" a="1"/>
  <c r="I583" i="12" s="1"/>
  <c r="H587" i="12"/>
  <c r="I587" i="12" s="1" a="1"/>
  <c r="I587" i="12" s="1"/>
  <c r="H591" i="12"/>
  <c r="I591" i="12" s="1" a="1"/>
  <c r="I591" i="12" s="1"/>
  <c r="H595" i="12"/>
  <c r="I595" i="12" s="1" a="1"/>
  <c r="I595" i="12" s="1"/>
  <c r="H599" i="12"/>
  <c r="I599" i="12" s="1" a="1"/>
  <c r="I599" i="12" s="1"/>
  <c r="H603" i="12"/>
  <c r="I603" i="12" s="1" a="1"/>
  <c r="I603" i="12" s="1"/>
  <c r="H607" i="12"/>
  <c r="I607" i="12" s="1" a="1"/>
  <c r="I607" i="12" s="1"/>
  <c r="H611" i="12"/>
  <c r="I611" i="12" s="1" a="1"/>
  <c r="I611" i="12" s="1"/>
  <c r="H615" i="12"/>
  <c r="I615" i="12" s="1" a="1"/>
  <c r="I615" i="12" s="1"/>
  <c r="H619" i="12"/>
  <c r="I619" i="12" s="1" a="1"/>
  <c r="I619" i="12" s="1"/>
  <c r="H623" i="12"/>
  <c r="I623" i="12" s="1" a="1"/>
  <c r="I623" i="12" s="1"/>
  <c r="H627" i="12"/>
  <c r="I627" i="12" s="1" a="1"/>
  <c r="I627" i="12" s="1"/>
  <c r="H631" i="12"/>
  <c r="I631" i="12" s="1" a="1"/>
  <c r="I631" i="12" s="1"/>
  <c r="H635" i="12"/>
  <c r="I635" i="12" s="1" a="1"/>
  <c r="I635" i="12" s="1"/>
  <c r="H639" i="12"/>
  <c r="I639" i="12" s="1" a="1"/>
  <c r="I639" i="12" s="1"/>
  <c r="H643" i="12"/>
  <c r="I643" i="12" s="1" a="1"/>
  <c r="I643" i="12" s="1"/>
  <c r="H647" i="12"/>
  <c r="I647" i="12" s="1" a="1"/>
  <c r="I647" i="12" s="1"/>
  <c r="H651" i="12"/>
  <c r="I651" i="12" s="1" a="1"/>
  <c r="I651" i="12" s="1"/>
  <c r="H655" i="12"/>
  <c r="I655" i="12" s="1" a="1"/>
  <c r="I655" i="12" s="1"/>
  <c r="H659" i="12"/>
  <c r="I659" i="12" s="1" a="1"/>
  <c r="I659" i="12" s="1"/>
  <c r="H663" i="12"/>
  <c r="I663" i="12" s="1" a="1"/>
  <c r="I663" i="12" s="1"/>
  <c r="H667" i="12"/>
  <c r="I667" i="12" s="1" a="1"/>
  <c r="I667" i="12" s="1"/>
  <c r="H671" i="12"/>
  <c r="I671" i="12" s="1" a="1"/>
  <c r="I671" i="12" s="1"/>
  <c r="H675" i="12"/>
  <c r="I675" i="12" s="1" a="1"/>
  <c r="I675" i="12" s="1"/>
  <c r="H679" i="12"/>
  <c r="I679" i="12" s="1" a="1"/>
  <c r="I679" i="12" s="1"/>
  <c r="H683" i="12"/>
  <c r="I683" i="12" s="1" a="1"/>
  <c r="I683" i="12" s="1"/>
  <c r="H687" i="12"/>
  <c r="I687" i="12" s="1" a="1"/>
  <c r="I687" i="12" s="1"/>
  <c r="H691" i="12"/>
  <c r="I691" i="12" s="1" a="1"/>
  <c r="I691" i="12" s="1"/>
  <c r="H695" i="12"/>
  <c r="I695" i="12" s="1" a="1"/>
  <c r="I695" i="12" s="1"/>
  <c r="H699" i="12"/>
  <c r="I699" i="12" s="1" a="1"/>
  <c r="I699" i="12" s="1"/>
  <c r="H703" i="12"/>
  <c r="I703" i="12" s="1" a="1"/>
  <c r="I703" i="12" s="1"/>
  <c r="H707" i="12"/>
  <c r="I707" i="12" s="1" a="1"/>
  <c r="I707" i="12" s="1"/>
  <c r="H711" i="12"/>
  <c r="I711" i="12" s="1" a="1"/>
  <c r="I711" i="12" s="1"/>
  <c r="H715" i="12"/>
  <c r="I715" i="12" s="1" a="1"/>
  <c r="I715" i="12" s="1"/>
  <c r="H719" i="12"/>
  <c r="I719" i="12" s="1" a="1"/>
  <c r="I719" i="12" s="1"/>
  <c r="H723" i="12"/>
  <c r="I723" i="12" s="1" a="1"/>
  <c r="I723" i="12" s="1"/>
  <c r="H727" i="12"/>
  <c r="I727" i="12" s="1" a="1"/>
  <c r="I727" i="12" s="1"/>
  <c r="H731" i="12"/>
  <c r="I731" i="12" s="1" a="1"/>
  <c r="I731" i="12" s="1"/>
  <c r="H735" i="12"/>
  <c r="I735" i="12" s="1" a="1"/>
  <c r="I735" i="12" s="1"/>
  <c r="H739" i="12"/>
  <c r="I739" i="12" s="1" a="1"/>
  <c r="I739" i="12" s="1"/>
  <c r="H743" i="12"/>
  <c r="I743" i="12" s="1" a="1"/>
  <c r="I743" i="12" s="1"/>
  <c r="H68" i="12"/>
  <c r="I68" i="12" s="1" a="1"/>
  <c r="I68" i="12" s="1"/>
  <c r="H72" i="12"/>
  <c r="I72" i="12" s="1" a="1"/>
  <c r="I72" i="12" s="1"/>
  <c r="H76" i="12"/>
  <c r="I76" i="12" s="1" a="1"/>
  <c r="I76" i="12" s="1"/>
  <c r="H80" i="12"/>
  <c r="I80" i="12" s="1" a="1"/>
  <c r="I80" i="12" s="1"/>
  <c r="H84" i="12"/>
  <c r="I84" i="12" s="1" a="1"/>
  <c r="I84" i="12" s="1"/>
  <c r="H88" i="12"/>
  <c r="I88" i="12" s="1" a="1"/>
  <c r="I88" i="12" s="1"/>
  <c r="H92" i="12"/>
  <c r="I92" i="12" s="1" a="1"/>
  <c r="I92" i="12" s="1"/>
  <c r="H96" i="12"/>
  <c r="I96" i="12" s="1" a="1"/>
  <c r="I96" i="12" s="1"/>
  <c r="H100" i="12"/>
  <c r="I100" i="12" s="1" a="1"/>
  <c r="I100" i="12" s="1"/>
  <c r="H104" i="12"/>
  <c r="I104" i="12" s="1" a="1"/>
  <c r="I104" i="12" s="1"/>
  <c r="H108" i="12"/>
  <c r="I108" i="12" s="1" a="1"/>
  <c r="I108" i="12" s="1"/>
  <c r="H112" i="12"/>
  <c r="I112" i="12" s="1" a="1"/>
  <c r="I112" i="12" s="1"/>
  <c r="H116" i="12"/>
  <c r="I116" i="12" s="1" a="1"/>
  <c r="I116" i="12" s="1"/>
  <c r="H120" i="12"/>
  <c r="I120" i="12" s="1" a="1"/>
  <c r="I120" i="12" s="1"/>
  <c r="H124" i="12"/>
  <c r="I124" i="12" s="1" a="1"/>
  <c r="I124" i="12" s="1"/>
  <c r="H128" i="12"/>
  <c r="I128" i="12" s="1" a="1"/>
  <c r="I128" i="12" s="1"/>
  <c r="H132" i="12"/>
  <c r="I132" i="12" s="1" a="1"/>
  <c r="I132" i="12" s="1"/>
  <c r="H136" i="12"/>
  <c r="I136" i="12" s="1" a="1"/>
  <c r="I136" i="12" s="1"/>
  <c r="H140" i="12"/>
  <c r="I140" i="12" s="1" a="1"/>
  <c r="I140" i="12" s="1"/>
  <c r="H144" i="12"/>
  <c r="I144" i="12" s="1" a="1"/>
  <c r="I144" i="12" s="1"/>
  <c r="H148" i="12"/>
  <c r="I148" i="12" s="1" a="1"/>
  <c r="I148" i="12" s="1"/>
  <c r="H152" i="12"/>
  <c r="I152" i="12" s="1" a="1"/>
  <c r="I152" i="12" s="1"/>
  <c r="H156" i="12"/>
  <c r="I156" i="12" s="1" a="1"/>
  <c r="I156" i="12" s="1"/>
  <c r="H160" i="12"/>
  <c r="I160" i="12" s="1" a="1"/>
  <c r="I160" i="12" s="1"/>
  <c r="H164" i="12"/>
  <c r="I164" i="12" s="1" a="1"/>
  <c r="I164" i="12" s="1"/>
  <c r="H168" i="12"/>
  <c r="I168" i="12" s="1" a="1"/>
  <c r="I168" i="12" s="1"/>
  <c r="H172" i="12"/>
  <c r="I172" i="12" s="1" a="1"/>
  <c r="I172" i="12" s="1"/>
  <c r="H176" i="12"/>
  <c r="I176" i="12" s="1" a="1"/>
  <c r="I176" i="12" s="1"/>
  <c r="H180" i="12"/>
  <c r="I180" i="12" s="1" a="1"/>
  <c r="I180" i="12" s="1"/>
  <c r="H184" i="12"/>
  <c r="I184" i="12" s="1" a="1"/>
  <c r="I184" i="12" s="1"/>
  <c r="H188" i="12"/>
  <c r="I188" i="12" s="1" a="1"/>
  <c r="I188" i="12" s="1"/>
  <c r="H192" i="12"/>
  <c r="I192" i="12" s="1" a="1"/>
  <c r="I192" i="12" s="1"/>
  <c r="H196" i="12"/>
  <c r="I196" i="12" s="1" a="1"/>
  <c r="I196" i="12" s="1"/>
  <c r="H200" i="12"/>
  <c r="I200" i="12" s="1" a="1"/>
  <c r="I200" i="12" s="1"/>
  <c r="H204" i="12"/>
  <c r="I204" i="12" s="1" a="1"/>
  <c r="I204" i="12" s="1"/>
  <c r="H208" i="12"/>
  <c r="I208" i="12" s="1" a="1"/>
  <c r="I208" i="12" s="1"/>
  <c r="H212" i="12"/>
  <c r="I212" i="12" s="1" a="1"/>
  <c r="I212" i="12" s="1"/>
  <c r="H216" i="12"/>
  <c r="I216" i="12" s="1" a="1"/>
  <c r="I216" i="12" s="1"/>
  <c r="H220" i="12"/>
  <c r="I220" i="12" s="1" a="1"/>
  <c r="I220" i="12" s="1"/>
  <c r="H224" i="12"/>
  <c r="I224" i="12" s="1" a="1"/>
  <c r="I224" i="12" s="1"/>
  <c r="H228" i="12"/>
  <c r="I228" i="12" s="1" a="1"/>
  <c r="I228" i="12" s="1"/>
  <c r="H232" i="12"/>
  <c r="I232" i="12" s="1" a="1"/>
  <c r="I232" i="12" s="1"/>
  <c r="H236" i="12"/>
  <c r="I236" i="12" s="1" a="1"/>
  <c r="I236" i="12" s="1"/>
  <c r="H240" i="12"/>
  <c r="I240" i="12" s="1" a="1"/>
  <c r="I240" i="12" s="1"/>
  <c r="H244" i="12"/>
  <c r="I244" i="12" s="1" a="1"/>
  <c r="I244" i="12" s="1"/>
  <c r="H248" i="12"/>
  <c r="I248" i="12" s="1" a="1"/>
  <c r="I248" i="12" s="1"/>
  <c r="H252" i="12"/>
  <c r="I252" i="12" s="1" a="1"/>
  <c r="I252" i="12" s="1"/>
  <c r="H256" i="12"/>
  <c r="I256" i="12" s="1" a="1"/>
  <c r="I256" i="12" s="1"/>
  <c r="H260" i="12"/>
  <c r="I260" i="12" s="1" a="1"/>
  <c r="I260" i="12" s="1"/>
  <c r="H264" i="12"/>
  <c r="I264" i="12" s="1" a="1"/>
  <c r="I264" i="12" s="1"/>
  <c r="H268" i="12"/>
  <c r="I268" i="12" s="1" a="1"/>
  <c r="I268" i="12" s="1"/>
  <c r="H272" i="12"/>
  <c r="I272" i="12" s="1" a="1"/>
  <c r="I272" i="12" s="1"/>
  <c r="H276" i="12"/>
  <c r="I276" i="12" s="1" a="1"/>
  <c r="I276" i="12" s="1"/>
  <c r="H280" i="12"/>
  <c r="I280" i="12" s="1" a="1"/>
  <c r="I280" i="12" s="1"/>
  <c r="H284" i="12"/>
  <c r="I284" i="12" s="1" a="1"/>
  <c r="I284" i="12" s="1"/>
  <c r="H288" i="12"/>
  <c r="I288" i="12" s="1" a="1"/>
  <c r="I288" i="12" s="1"/>
  <c r="H292" i="12"/>
  <c r="I292" i="12" s="1" a="1"/>
  <c r="I292" i="12" s="1"/>
  <c r="H296" i="12"/>
  <c r="I296" i="12" s="1" a="1"/>
  <c r="I296" i="12" s="1"/>
  <c r="H300" i="12"/>
  <c r="I300" i="12" s="1" a="1"/>
  <c r="I300" i="12" s="1"/>
  <c r="H304" i="12"/>
  <c r="I304" i="12" s="1" a="1"/>
  <c r="I304" i="12" s="1"/>
  <c r="H308" i="12"/>
  <c r="I308" i="12" s="1" a="1"/>
  <c r="I308" i="12" s="1"/>
  <c r="H312" i="12"/>
  <c r="I312" i="12" s="1" a="1"/>
  <c r="I312" i="12" s="1"/>
  <c r="H316" i="12"/>
  <c r="I316" i="12" s="1" a="1"/>
  <c r="I316" i="12" s="1"/>
  <c r="H320" i="12"/>
  <c r="I320" i="12" s="1" a="1"/>
  <c r="I320" i="12" s="1"/>
  <c r="H324" i="12"/>
  <c r="I324" i="12" s="1" a="1"/>
  <c r="I324" i="12" s="1"/>
  <c r="H328" i="12"/>
  <c r="I328" i="12" s="1" a="1"/>
  <c r="I328" i="12" s="1"/>
  <c r="H332" i="12"/>
  <c r="I332" i="12" s="1" a="1"/>
  <c r="I332" i="12" s="1"/>
  <c r="H336" i="12"/>
  <c r="I336" i="12" s="1" a="1"/>
  <c r="I336" i="12" s="1"/>
  <c r="H340" i="12"/>
  <c r="I340" i="12" s="1" a="1"/>
  <c r="I340" i="12" s="1"/>
  <c r="H344" i="12"/>
  <c r="I344" i="12" s="1" a="1"/>
  <c r="I344" i="12" s="1"/>
  <c r="H348" i="12"/>
  <c r="I348" i="12" s="1" a="1"/>
  <c r="I348" i="12" s="1"/>
  <c r="H352" i="12"/>
  <c r="I352" i="12" s="1" a="1"/>
  <c r="I352" i="12" s="1"/>
  <c r="H356" i="12"/>
  <c r="I356" i="12" s="1" a="1"/>
  <c r="I356" i="12" s="1"/>
  <c r="H360" i="12"/>
  <c r="I360" i="12" s="1" a="1"/>
  <c r="I360" i="12" s="1"/>
  <c r="H364" i="12"/>
  <c r="I364" i="12" s="1" a="1"/>
  <c r="I364" i="12" s="1"/>
  <c r="H368" i="12"/>
  <c r="I368" i="12" s="1" a="1"/>
  <c r="I368" i="12" s="1"/>
  <c r="H372" i="12"/>
  <c r="I372" i="12" s="1" a="1"/>
  <c r="I372" i="12" s="1"/>
  <c r="H376" i="12"/>
  <c r="I376" i="12" s="1" a="1"/>
  <c r="I376" i="12" s="1"/>
  <c r="H380" i="12"/>
  <c r="I380" i="12" s="1" a="1"/>
  <c r="I380" i="12" s="1"/>
  <c r="H384" i="12"/>
  <c r="I384" i="12" s="1" a="1"/>
  <c r="I384" i="12" s="1"/>
  <c r="H388" i="12"/>
  <c r="I388" i="12" s="1" a="1"/>
  <c r="I388" i="12" s="1"/>
  <c r="H392" i="12"/>
  <c r="I392" i="12" s="1" a="1"/>
  <c r="I392" i="12" s="1"/>
  <c r="H396" i="12"/>
  <c r="I396" i="12" s="1" a="1"/>
  <c r="I396" i="12" s="1"/>
  <c r="H400" i="12"/>
  <c r="I400" i="12" s="1" a="1"/>
  <c r="I400" i="12" s="1"/>
  <c r="H404" i="12"/>
  <c r="I404" i="12" s="1" a="1"/>
  <c r="I404" i="12" s="1"/>
  <c r="H408" i="12"/>
  <c r="I408" i="12" s="1" a="1"/>
  <c r="I408" i="12" s="1"/>
  <c r="H412" i="12"/>
  <c r="I412" i="12" s="1" a="1"/>
  <c r="I412" i="12" s="1"/>
  <c r="H416" i="12"/>
  <c r="I416" i="12" s="1" a="1"/>
  <c r="I416" i="12" s="1"/>
  <c r="H420" i="12"/>
  <c r="I420" i="12" s="1" a="1"/>
  <c r="I420" i="12" s="1"/>
  <c r="H424" i="12"/>
  <c r="I424" i="12" s="1" a="1"/>
  <c r="I424" i="12" s="1"/>
  <c r="H428" i="12"/>
  <c r="I428" i="12" s="1" a="1"/>
  <c r="I428" i="12" s="1"/>
  <c r="H432" i="12"/>
  <c r="I432" i="12" s="1" a="1"/>
  <c r="I432" i="12" s="1"/>
  <c r="H436" i="12"/>
  <c r="I436" i="12" s="1" a="1"/>
  <c r="I436" i="12" s="1"/>
  <c r="H440" i="12"/>
  <c r="I440" i="12" s="1" a="1"/>
  <c r="I440" i="12" s="1"/>
  <c r="H444" i="12"/>
  <c r="I444" i="12" s="1" a="1"/>
  <c r="I444" i="12" s="1"/>
  <c r="H448" i="12"/>
  <c r="I448" i="12" s="1" a="1"/>
  <c r="I448" i="12" s="1"/>
  <c r="H452" i="12"/>
  <c r="I452" i="12" s="1" a="1"/>
  <c r="I452" i="12" s="1"/>
  <c r="H456" i="12"/>
  <c r="I456" i="12" s="1" a="1"/>
  <c r="I456" i="12" s="1"/>
  <c r="H460" i="12"/>
  <c r="I460" i="12" s="1" a="1"/>
  <c r="I460" i="12" s="1"/>
  <c r="H464" i="12"/>
  <c r="I464" i="12" s="1" a="1"/>
  <c r="I464" i="12" s="1"/>
  <c r="H468" i="12"/>
  <c r="I468" i="12" s="1" a="1"/>
  <c r="I468" i="12" s="1"/>
  <c r="H472" i="12"/>
  <c r="I472" i="12" s="1" a="1"/>
  <c r="I472" i="12" s="1"/>
  <c r="H476" i="12"/>
  <c r="I476" i="12" s="1" a="1"/>
  <c r="I476" i="12" s="1"/>
  <c r="H480" i="12"/>
  <c r="I480" i="12" s="1" a="1"/>
  <c r="I480" i="12" s="1"/>
  <c r="H484" i="12"/>
  <c r="I484" i="12" s="1" a="1"/>
  <c r="I484" i="12" s="1"/>
  <c r="H488" i="12"/>
  <c r="I488" i="12" s="1" a="1"/>
  <c r="I488" i="12" s="1"/>
  <c r="H492" i="12"/>
  <c r="I492" i="12" s="1" a="1"/>
  <c r="I492" i="12" s="1"/>
  <c r="H496" i="12"/>
  <c r="I496" i="12" s="1" a="1"/>
  <c r="I496" i="12" s="1"/>
  <c r="H500" i="12"/>
  <c r="I500" i="12" s="1" a="1"/>
  <c r="I500" i="12" s="1"/>
  <c r="H504" i="12"/>
  <c r="I504" i="12" s="1" a="1"/>
  <c r="I504" i="12" s="1"/>
  <c r="H508" i="12"/>
  <c r="I508" i="12" s="1" a="1"/>
  <c r="I508" i="12" s="1"/>
  <c r="H512" i="12"/>
  <c r="I512" i="12" s="1" a="1"/>
  <c r="I512" i="12" s="1"/>
  <c r="H516" i="12"/>
  <c r="I516" i="12" s="1" a="1"/>
  <c r="I516" i="12" s="1"/>
  <c r="H520" i="12"/>
  <c r="I520" i="12" s="1" a="1"/>
  <c r="I520" i="12" s="1"/>
  <c r="H524" i="12"/>
  <c r="I524" i="12" s="1" a="1"/>
  <c r="I524" i="12" s="1"/>
  <c r="H528" i="12"/>
  <c r="I528" i="12" s="1" a="1"/>
  <c r="I528" i="12" s="1"/>
  <c r="H532" i="12"/>
  <c r="I532" i="12" s="1" a="1"/>
  <c r="I532" i="12" s="1"/>
  <c r="H536" i="12"/>
  <c r="I536" i="12" s="1" a="1"/>
  <c r="I536" i="12" s="1"/>
  <c r="H540" i="12"/>
  <c r="I540" i="12" s="1" a="1"/>
  <c r="I540" i="12" s="1"/>
  <c r="H544" i="12"/>
  <c r="I544" i="12" s="1" a="1"/>
  <c r="I544" i="12" s="1"/>
  <c r="H548" i="12"/>
  <c r="I548" i="12" s="1" a="1"/>
  <c r="I548" i="12" s="1"/>
  <c r="H552" i="12"/>
  <c r="I552" i="12" s="1" a="1"/>
  <c r="I552" i="12" s="1"/>
  <c r="H556" i="12"/>
  <c r="I556" i="12" s="1" a="1"/>
  <c r="I556" i="12" s="1"/>
  <c r="H560" i="12"/>
  <c r="I560" i="12" s="1" a="1"/>
  <c r="I560" i="12" s="1"/>
  <c r="H564" i="12"/>
  <c r="I564" i="12" s="1" a="1"/>
  <c r="I564" i="12" s="1"/>
  <c r="H568" i="12"/>
  <c r="I568" i="12" s="1" a="1"/>
  <c r="I568" i="12" s="1"/>
  <c r="H572" i="12"/>
  <c r="I572" i="12" s="1" a="1"/>
  <c r="I572" i="12" s="1"/>
  <c r="H576" i="12"/>
  <c r="I576" i="12" s="1" a="1"/>
  <c r="I576" i="12" s="1"/>
  <c r="H580" i="12"/>
  <c r="I580" i="12" s="1" a="1"/>
  <c r="I580" i="12" s="1"/>
  <c r="H584" i="12"/>
  <c r="I584" i="12" s="1" a="1"/>
  <c r="I584" i="12" s="1"/>
  <c r="H588" i="12"/>
  <c r="I588" i="12" s="1" a="1"/>
  <c r="I588" i="12" s="1"/>
  <c r="H592" i="12"/>
  <c r="I592" i="12" s="1" a="1"/>
  <c r="I592" i="12" s="1"/>
  <c r="H596" i="12"/>
  <c r="I596" i="12" s="1" a="1"/>
  <c r="I596" i="12" s="1"/>
  <c r="H600" i="12"/>
  <c r="I600" i="12" s="1" a="1"/>
  <c r="I600" i="12" s="1"/>
  <c r="H604" i="12"/>
  <c r="I604" i="12" s="1" a="1"/>
  <c r="I604" i="12" s="1"/>
  <c r="H608" i="12"/>
  <c r="I608" i="12" s="1" a="1"/>
  <c r="I608" i="12" s="1"/>
  <c r="H612" i="12"/>
  <c r="I612" i="12" s="1" a="1"/>
  <c r="I612" i="12" s="1"/>
  <c r="H616" i="12"/>
  <c r="I616" i="12" s="1" a="1"/>
  <c r="I616" i="12" s="1"/>
  <c r="H620" i="12"/>
  <c r="I620" i="12" s="1" a="1"/>
  <c r="I620" i="12" s="1"/>
  <c r="H624" i="12"/>
  <c r="I624" i="12" s="1" a="1"/>
  <c r="I624" i="12" s="1"/>
  <c r="H628" i="12"/>
  <c r="I628" i="12" s="1" a="1"/>
  <c r="I628" i="12" s="1"/>
  <c r="H632" i="12"/>
  <c r="I632" i="12" s="1" a="1"/>
  <c r="I632" i="12" s="1"/>
  <c r="H636" i="12"/>
  <c r="I636" i="12" s="1" a="1"/>
  <c r="I636" i="12" s="1"/>
  <c r="H640" i="12"/>
  <c r="I640" i="12" s="1" a="1"/>
  <c r="I640" i="12" s="1"/>
  <c r="H644" i="12"/>
  <c r="I644" i="12" s="1" a="1"/>
  <c r="I644" i="12" s="1"/>
  <c r="H648" i="12"/>
  <c r="I648" i="12" s="1" a="1"/>
  <c r="I648" i="12" s="1"/>
  <c r="H652" i="12"/>
  <c r="I652" i="12" s="1" a="1"/>
  <c r="I652" i="12" s="1"/>
  <c r="H656" i="12"/>
  <c r="I656" i="12" s="1" a="1"/>
  <c r="I656" i="12" s="1"/>
  <c r="H660" i="12"/>
  <c r="I660" i="12" s="1" a="1"/>
  <c r="I660" i="12" s="1"/>
  <c r="H664" i="12"/>
  <c r="I664" i="12" s="1" a="1"/>
  <c r="I664" i="12" s="1"/>
  <c r="H668" i="12"/>
  <c r="I668" i="12" s="1" a="1"/>
  <c r="I668" i="12" s="1"/>
  <c r="H672" i="12"/>
  <c r="I672" i="12" s="1" a="1"/>
  <c r="I672" i="12" s="1"/>
  <c r="H676" i="12"/>
  <c r="I676" i="12" s="1" a="1"/>
  <c r="I676" i="12" s="1"/>
  <c r="H680" i="12"/>
  <c r="I680" i="12" s="1" a="1"/>
  <c r="I680" i="12" s="1"/>
  <c r="H684" i="12"/>
  <c r="I684" i="12" s="1" a="1"/>
  <c r="I684" i="12" s="1"/>
  <c r="H688" i="12"/>
  <c r="I688" i="12" s="1" a="1"/>
  <c r="I688" i="12" s="1"/>
  <c r="H692" i="12"/>
  <c r="I692" i="12" s="1" a="1"/>
  <c r="I692" i="12" s="1"/>
  <c r="H696" i="12"/>
  <c r="I696" i="12" s="1" a="1"/>
  <c r="I696" i="12" s="1"/>
  <c r="H700" i="12"/>
  <c r="I700" i="12" s="1" a="1"/>
  <c r="I700" i="12" s="1"/>
  <c r="H704" i="12"/>
  <c r="I704" i="12" s="1" a="1"/>
  <c r="I704" i="12" s="1"/>
  <c r="H708" i="12"/>
  <c r="I708" i="12" s="1" a="1"/>
  <c r="I708" i="12" s="1"/>
  <c r="H712" i="12"/>
  <c r="I712" i="12" s="1" a="1"/>
  <c r="I712" i="12" s="1"/>
  <c r="H716" i="12"/>
  <c r="I716" i="12" s="1" a="1"/>
  <c r="I716" i="12" s="1"/>
  <c r="H720" i="12"/>
  <c r="I720" i="12" s="1" a="1"/>
  <c r="I720" i="12" s="1"/>
  <c r="H722" i="12"/>
  <c r="I722" i="12" s="1" a="1"/>
  <c r="I722" i="12" s="1"/>
  <c r="H730" i="12"/>
  <c r="I730" i="12" s="1" a="1"/>
  <c r="I730" i="12" s="1"/>
  <c r="H738" i="12"/>
  <c r="I738" i="12" s="1" a="1"/>
  <c r="I738" i="12" s="1"/>
  <c r="H746" i="12"/>
  <c r="I746" i="12" s="1" a="1"/>
  <c r="I746" i="12" s="1"/>
  <c r="H750" i="12"/>
  <c r="I750" i="12" s="1" a="1"/>
  <c r="I750" i="12" s="1"/>
  <c r="H754" i="12"/>
  <c r="I754" i="12" s="1" a="1"/>
  <c r="I754" i="12" s="1"/>
  <c r="H758" i="12"/>
  <c r="I758" i="12" s="1" a="1"/>
  <c r="I758" i="12" s="1"/>
  <c r="H762" i="12"/>
  <c r="I762" i="12" s="1" a="1"/>
  <c r="I762" i="12" s="1"/>
  <c r="H766" i="12"/>
  <c r="I766" i="12" s="1" a="1"/>
  <c r="I766" i="12" s="1"/>
  <c r="H770" i="12"/>
  <c r="I770" i="12" s="1" a="1"/>
  <c r="I770" i="12" s="1"/>
  <c r="H774" i="12"/>
  <c r="I774" i="12" s="1" a="1"/>
  <c r="I774" i="12" s="1"/>
  <c r="H778" i="12"/>
  <c r="I778" i="12" s="1" a="1"/>
  <c r="I778" i="12" s="1"/>
  <c r="H782" i="12"/>
  <c r="I782" i="12" s="1" a="1"/>
  <c r="I782" i="12" s="1"/>
  <c r="H786" i="12"/>
  <c r="I786" i="12" s="1" a="1"/>
  <c r="I786" i="12" s="1"/>
  <c r="H790" i="12"/>
  <c r="I790" i="12" s="1" a="1"/>
  <c r="I790" i="12" s="1"/>
  <c r="H794" i="12"/>
  <c r="I794" i="12" s="1" a="1"/>
  <c r="I794" i="12" s="1"/>
  <c r="H728" i="12"/>
  <c r="I728" i="12" s="1" a="1"/>
  <c r="I728" i="12" s="1"/>
  <c r="H744" i="12"/>
  <c r="I744" i="12" s="1" a="1"/>
  <c r="I744" i="12" s="1"/>
  <c r="H753" i="12"/>
  <c r="I753" i="12" s="1" a="1"/>
  <c r="I753" i="12" s="1"/>
  <c r="H761" i="12"/>
  <c r="I761" i="12" s="1" a="1"/>
  <c r="I761" i="12" s="1"/>
  <c r="H769" i="12"/>
  <c r="I769" i="12" s="1" a="1"/>
  <c r="I769" i="12" s="1"/>
  <c r="H777" i="12"/>
  <c r="I777" i="12" s="1" a="1"/>
  <c r="I777" i="12" s="1"/>
  <c r="H785" i="12"/>
  <c r="I785" i="12" s="1" a="1"/>
  <c r="I785" i="12" s="1"/>
  <c r="H793" i="12"/>
  <c r="I793" i="12" s="1" a="1"/>
  <c r="I793" i="12" s="1"/>
  <c r="H724" i="12"/>
  <c r="I724" i="12" s="1" a="1"/>
  <c r="I724" i="12" s="1"/>
  <c r="H732" i="12"/>
  <c r="I732" i="12" s="1" a="1"/>
  <c r="I732" i="12" s="1"/>
  <c r="H740" i="12"/>
  <c r="I740" i="12" s="1" a="1"/>
  <c r="I740" i="12" s="1"/>
  <c r="H747" i="12"/>
  <c r="I747" i="12" s="1" a="1"/>
  <c r="I747" i="12" s="1"/>
  <c r="H751" i="12"/>
  <c r="I751" i="12" s="1" a="1"/>
  <c r="I751" i="12" s="1"/>
  <c r="H755" i="12"/>
  <c r="I755" i="12" s="1" a="1"/>
  <c r="I755" i="12" s="1"/>
  <c r="H759" i="12"/>
  <c r="I759" i="12" s="1" a="1"/>
  <c r="I759" i="12" s="1"/>
  <c r="H763" i="12"/>
  <c r="I763" i="12" s="1" a="1"/>
  <c r="I763" i="12" s="1"/>
  <c r="H767" i="12"/>
  <c r="I767" i="12" s="1" a="1"/>
  <c r="I767" i="12" s="1"/>
  <c r="H771" i="12"/>
  <c r="I771" i="12" s="1" a="1"/>
  <c r="I771" i="12" s="1"/>
  <c r="H775" i="12"/>
  <c r="I775" i="12" s="1" a="1"/>
  <c r="I775" i="12" s="1"/>
  <c r="H779" i="12"/>
  <c r="I779" i="12" s="1" a="1"/>
  <c r="I779" i="12" s="1"/>
  <c r="H783" i="12"/>
  <c r="I783" i="12" s="1" a="1"/>
  <c r="I783" i="12" s="1"/>
  <c r="H787" i="12"/>
  <c r="I787" i="12" s="1" a="1"/>
  <c r="I787" i="12" s="1"/>
  <c r="H791" i="12"/>
  <c r="I791" i="12" s="1" a="1"/>
  <c r="I791" i="12" s="1"/>
  <c r="H792" i="12"/>
  <c r="I792" i="12" s="1" a="1"/>
  <c r="I792" i="12" s="1"/>
  <c r="H736" i="12"/>
  <c r="I736" i="12" s="1" a="1"/>
  <c r="I736" i="12" s="1"/>
  <c r="H749" i="12"/>
  <c r="I749" i="12" s="1" a="1"/>
  <c r="I749" i="12" s="1"/>
  <c r="H757" i="12"/>
  <c r="I757" i="12" s="1" a="1"/>
  <c r="I757" i="12" s="1"/>
  <c r="H765" i="12"/>
  <c r="I765" i="12" s="1" a="1"/>
  <c r="I765" i="12" s="1"/>
  <c r="H773" i="12"/>
  <c r="I773" i="12" s="1" a="1"/>
  <c r="I773" i="12" s="1"/>
  <c r="H781" i="12"/>
  <c r="I781" i="12" s="1" a="1"/>
  <c r="I781" i="12" s="1"/>
  <c r="H789" i="12"/>
  <c r="I789" i="12" s="1" a="1"/>
  <c r="I789" i="12" s="1"/>
  <c r="H726" i="12"/>
  <c r="I726" i="12" s="1" a="1"/>
  <c r="I726" i="12" s="1"/>
  <c r="H734" i="12"/>
  <c r="I734" i="12" s="1" a="1"/>
  <c r="I734" i="12" s="1"/>
  <c r="H742" i="12"/>
  <c r="I742" i="12" s="1" a="1"/>
  <c r="I742" i="12" s="1"/>
  <c r="H748" i="12"/>
  <c r="I748" i="12" s="1" a="1"/>
  <c r="I748" i="12" s="1"/>
  <c r="H752" i="12"/>
  <c r="I752" i="12" s="1" a="1"/>
  <c r="I752" i="12" s="1"/>
  <c r="H756" i="12"/>
  <c r="I756" i="12" s="1" a="1"/>
  <c r="I756" i="12" s="1"/>
  <c r="H760" i="12"/>
  <c r="I760" i="12" s="1" a="1"/>
  <c r="I760" i="12" s="1"/>
  <c r="H764" i="12"/>
  <c r="I764" i="12" s="1" a="1"/>
  <c r="I764" i="12" s="1"/>
  <c r="H768" i="12"/>
  <c r="I768" i="12" s="1" a="1"/>
  <c r="I768" i="12" s="1"/>
  <c r="H772" i="12"/>
  <c r="I772" i="12" s="1" a="1"/>
  <c r="I772" i="12" s="1"/>
  <c r="H776" i="12"/>
  <c r="I776" i="12" s="1" a="1"/>
  <c r="I776" i="12" s="1"/>
  <c r="H780" i="12"/>
  <c r="I780" i="12" s="1" a="1"/>
  <c r="I780" i="12" s="1"/>
  <c r="H784" i="12"/>
  <c r="I784" i="12" s="1" a="1"/>
  <c r="I784" i="12" s="1"/>
  <c r="H788" i="12"/>
  <c r="I788" i="12" s="1" a="1"/>
  <c r="I788" i="12" s="1"/>
  <c r="I2" i="12" l="1" a="1"/>
  <c r="I2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ACDB59-18DE-4321-A16B-ACFF30CD26BF}" keepAlive="1" name="Consulta - customers(1)" description="Conexão com a consulta 'customers' na pasta de trabalho." type="5" refreshedVersion="8" background="1" saveData="1">
    <dbPr connection="Provider=Microsoft.Mashup.OleDb.1;Data Source=$Workbook$;Location=customers;Extended Properties=&quot;&quot;" command="SELECT * FROM [customers]"/>
  </connection>
  <connection id="2" xr16:uid="{DEC444BA-F488-45C8-A915-B38DEC888F78}" keepAlive="1" name="Consulta - location" description="Conexão com a consulta 'location' na pasta de trabalho." type="5" refreshedVersion="8" background="1" saveData="1">
    <dbPr connection="Provider=Microsoft.Mashup.OleDb.1;Data Source=$Workbook$;Location=location;Extended Properties=&quot;&quot;" command="SELECT * FROM [location]"/>
  </connection>
  <connection id="3" xr16:uid="{1015B125-1BD4-4B85-9E6C-53380364CA97}" keepAlive="1" name="Consulta - product" description="Conexão com a consulta 'product' na pasta de trabalho." type="5" refreshedVersion="8" background="1" saveData="1">
    <dbPr connection="Provider=Microsoft.Mashup.OleDb.1;Data Source=$Workbook$;Location=product;Extended Properties=&quot;&quot;" command="SELECT * FROM [product]"/>
  </connection>
  <connection id="4" xr16:uid="{A472DC9B-47E7-489B-A30A-EC1F73AA8139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6E070E8F-4974-4E6E-92F7-35E91D85850B}" name="WorksheetConnection_cohort!$A$1:$E$9995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cohortA1E99951"/>
        </x15:connection>
      </ext>
    </extLst>
  </connection>
  <connection id="6" xr16:uid="{AA4F53EE-71FF-4E73-8B65-4267F133A9C9}" name="WorksheetConnection_PA_Excel.xlsx!Estado_vendas" type="102" refreshedVersion="8" minRefreshableVersion="5">
    <extLst>
      <ext xmlns:x15="http://schemas.microsoft.com/office/spreadsheetml/2010/11/main" uri="{DE250136-89BD-433C-8126-D09CA5730AF9}">
        <x15:connection id="Estado_vendas">
          <x15:rangePr sourceName="_xlcn.WorksheetConnection_PA_Excel.xlsxEstado_vendas1"/>
        </x15:connection>
      </ext>
    </extLst>
  </connection>
  <connection id="7" xr16:uid="{401024DC-ED28-47AE-A605-65F500EB8BA0}" name="WorksheetConnection_Tabela_Total!$A$1:$T$9995" type="102" refreshedVersion="8" minRefreshableVersion="5">
    <extLst>
      <ext xmlns:x15="http://schemas.microsoft.com/office/spreadsheetml/2010/11/main" uri="{DE250136-89BD-433C-8126-D09CA5730AF9}">
        <x15:connection id="Intervalo 1" autoDelete="1">
          <x15:rangePr sourceName="_xlcn.WorksheetConnection_Tabela_TotalA1T999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<sst xmlns="http://schemas.openxmlformats.org/spreadsheetml/2006/main" count="160272" uniqueCount="11023">
  <si>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</si>
  <si>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</si>
  <si>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</si>
  <si>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</si>
  <si>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</si>
  <si>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</si>
  <si>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</si>
  <si>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</si>
  <si>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</si>
  <si>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</si>
  <si>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</si>
  <si>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</si>
  <si>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</si>
  <si>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</si>
  <si>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</si>
  <si>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</si>
  <si>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</si>
  <si>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</si>
  <si>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</si>
  <si>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</si>
  <si>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</si>
  <si>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</si>
  <si>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</si>
  <si>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</si>
  <si>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</si>
  <si>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</si>
  <si>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</si>
  <si>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</si>
  <si>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</si>
  <si>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</si>
  <si>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</si>
  <si>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</si>
  <si>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</si>
  <si>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</si>
  <si>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</si>
  <si>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</si>
  <si>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</si>
  <si>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</si>
  <si>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</si>
  <si>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</si>
  <si>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</si>
  <si>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</si>
  <si>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</si>
  <si>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</si>
  <si>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</si>
  <si>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</si>
  <si>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</si>
  <si>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</si>
  <si>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</si>
  <si>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</si>
  <si>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</si>
  <si>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</si>
  <si>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</si>
  <si>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</si>
  <si>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</si>
  <si>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</si>
  <si>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</si>
  <si>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</si>
  <si>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</si>
  <si>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</si>
  <si>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</si>
  <si>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</si>
  <si>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</si>
  <si>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</si>
  <si>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</si>
  <si>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</si>
  <si>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</si>
  <si>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</si>
  <si>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</si>
  <si>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</si>
  <si>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</si>
  <si>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</si>
  <si>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</si>
  <si>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</si>
  <si>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</si>
  <si>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</si>
  <si>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</si>
  <si>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</si>
  <si>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</si>
  <si>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</si>
  <si>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</si>
  <si>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</si>
  <si>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</si>
  <si>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</si>
  <si>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</si>
  <si>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</si>
  <si>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</si>
  <si>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</si>
  <si>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</si>
  <si>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</si>
  <si>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</si>
  <si>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</si>
  <si>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</si>
  <si>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</si>
  <si>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</si>
  <si>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</si>
  <si>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</si>
  <si>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</si>
  <si>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</si>
  <si>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</si>
  <si>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</si>
  <si>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</si>
  <si>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</si>
  <si>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</si>
  <si>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</si>
  <si>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</si>
  <si>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</si>
  <si>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</si>
  <si>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</si>
  <si>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</si>
  <si>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</si>
  <si>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</si>
  <si>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</si>
  <si>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</si>
  <si>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</si>
  <si>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</si>
  <si>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</si>
  <si>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</si>
  <si>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</si>
  <si>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</si>
  <si>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</si>
  <si>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</si>
  <si>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</si>
  <si>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</si>
  <si>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</si>
  <si>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</si>
  <si>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</si>
  <si>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</si>
  <si>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</si>
  <si>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</si>
  <si>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</si>
  <si>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</si>
  <si>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</si>
  <si>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</si>
  <si>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</si>
  <si>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</si>
  <si>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</si>
  <si>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</si>
  <si>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</si>
  <si>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</si>
  <si>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</si>
  <si>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</si>
  <si>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</si>
  <si>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</si>
  <si>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</si>
  <si>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</si>
  <si>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</si>
  <si>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</si>
  <si>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</si>
  <si>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</si>
  <si>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</si>
  <si>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</si>
  <si>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</si>
  <si>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</si>
  <si>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</si>
  <si>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</si>
  <si>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</si>
  <si>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</si>
  <si>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</si>
  <si>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</si>
  <si>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</si>
  <si>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</si>
  <si>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</si>
  <si>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</si>
  <si>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</si>
  <si>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</si>
  <si>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</si>
  <si>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</si>
  <si>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</si>
  <si>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</si>
  <si>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</si>
  <si>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</si>
  <si>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</si>
  <si>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</si>
  <si>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</si>
  <si>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</si>
  <si>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</si>
  <si>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</si>
  <si>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</si>
  <si>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</si>
  <si>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</si>
  <si>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</si>
  <si>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</si>
  <si>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</si>
  <si>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</si>
  <si>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</si>
  <si>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</si>
  <si>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</si>
  <si>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</si>
  <si>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</si>
  <si>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</si>
  <si>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</si>
  <si>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</si>
  <si>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</si>
  <si>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</si>
  <si>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</si>
  <si>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</si>
  <si>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</si>
  <si>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</si>
  <si>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</si>
  <si>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</si>
  <si>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</si>
  <si>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</si>
  <si>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</si>
  <si>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</si>
  <si>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</si>
  <si>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</si>
  <si>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</si>
  <si>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</si>
  <si>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</si>
  <si>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</si>
  <si>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</si>
  <si>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</si>
  <si>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</si>
  <si>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</si>
  <si>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</si>
  <si>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</si>
  <si>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</si>
  <si>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</si>
  <si>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</si>
  <si>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</si>
  <si>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</si>
  <si>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</si>
  <si>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</si>
  <si>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</si>
  <si>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</si>
  <si>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</si>
  <si>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</si>
  <si>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</si>
  <si>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</si>
  <si>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</si>
  <si>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</si>
  <si>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</si>
  <si>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</si>
  <si>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</si>
  <si>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</si>
  <si>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</si>
  <si>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</si>
  <si>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</si>
  <si>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</si>
  <si>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</si>
  <si>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</si>
  <si>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</si>
  <si>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</si>
  <si>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</si>
  <si>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</si>
  <si>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</si>
  <si>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</si>
  <si>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</si>
  <si>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</si>
  <si>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</si>
  <si>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</si>
  <si>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</si>
  <si>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</si>
  <si>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</si>
  <si>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</si>
  <si>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</si>
  <si>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</si>
  <si>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</si>
  <si>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</si>
  <si>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</si>
  <si>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</si>
  <si>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</si>
  <si>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</si>
  <si>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</si>
  <si>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</si>
  <si>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</si>
  <si>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</si>
  <si>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</si>
  <si>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</si>
  <si>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</si>
  <si>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</si>
  <si>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</si>
  <si>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</si>
  <si>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</si>
  <si>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</si>
  <si>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</si>
  <si>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</si>
  <si>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</si>
  <si>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</si>
  <si>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</si>
  <si>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</si>
  <si>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</si>
  <si>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</si>
  <si>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</si>
  <si>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</si>
  <si>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</si>
  <si>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</si>
  <si>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</si>
  <si>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</si>
  <si>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</si>
  <si>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</si>
  <si>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</si>
  <si>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</si>
  <si>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</si>
  <si>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</si>
  <si>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</si>
  <si>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</si>
  <si>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</si>
  <si>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</si>
  <si>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</si>
  <si>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</si>
  <si>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</si>
  <si>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</si>
  <si>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</si>
  <si>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</si>
  <si>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</si>
  <si>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</si>
  <si>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</si>
  <si>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</si>
  <si>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</si>
  <si>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</si>
  <si>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</si>
  <si>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</si>
  <si>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</si>
  <si>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</si>
  <si>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</si>
  <si>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</si>
  <si>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</si>
  <si>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</si>
  <si>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</si>
  <si>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</si>
  <si>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</si>
  <si>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</si>
  <si>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</si>
  <si>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</si>
  <si>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</si>
  <si>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</si>
  <si>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</si>
  <si>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</si>
  <si>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</si>
  <si>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</si>
  <si>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</si>
  <si>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</si>
  <si>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</si>
  <si>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</si>
  <si>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</si>
  <si>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</si>
  <si>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</si>
  <si>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</si>
  <si>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</si>
  <si>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</si>
  <si>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</si>
  <si>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</si>
  <si>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</si>
  <si>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</si>
  <si>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</si>
  <si>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</si>
  <si>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</si>
  <si>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</si>
  <si>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</si>
  <si>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</si>
  <si>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</si>
  <si>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</si>
  <si>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</si>
  <si>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</si>
  <si>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</si>
  <si>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</si>
  <si>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</si>
  <si>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</si>
  <si>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</si>
  <si>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</si>
  <si>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</si>
  <si>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</si>
  <si>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</si>
  <si>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</si>
  <si>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</si>
  <si>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</si>
  <si>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</si>
  <si>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</si>
  <si>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</si>
  <si>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</si>
  <si>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</si>
  <si>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</si>
  <si>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</si>
  <si>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</si>
  <si>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</si>
  <si>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</si>
  <si>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</si>
  <si>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</si>
  <si>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</si>
  <si>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</si>
  <si>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</si>
  <si>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</si>
  <si>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</si>
  <si>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</si>
  <si>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</si>
  <si>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</si>
  <si>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</si>
  <si>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</si>
  <si>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</si>
  <si>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</si>
  <si>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</si>
  <si>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</si>
  <si>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</si>
  <si>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</si>
  <si>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</si>
  <si>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</si>
  <si>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</si>
  <si>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</si>
  <si>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</si>
  <si>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</si>
  <si>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</si>
  <si>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</si>
  <si>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</si>
  <si>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</si>
  <si>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</si>
  <si>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</si>
  <si>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</si>
  <si>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</si>
  <si>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</si>
  <si>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</si>
  <si>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</si>
  <si>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</si>
  <si>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</si>
  <si>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</si>
  <si>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</si>
  <si>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</si>
  <si>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</si>
  <si>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</si>
  <si>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</si>
  <si>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</si>
  <si>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</si>
  <si>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</si>
  <si>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</si>
  <si>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</si>
  <si>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</si>
  <si>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</si>
  <si>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</si>
  <si>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</si>
  <si>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</si>
  <si>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</si>
  <si>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</si>
  <si>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</si>
  <si>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</si>
  <si>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</si>
  <si>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</si>
  <si>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</si>
  <si>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</si>
  <si>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</si>
  <si>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</si>
  <si>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</si>
  <si>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</si>
  <si>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</si>
  <si>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</si>
  <si>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</si>
  <si>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</si>
  <si>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</si>
  <si>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</si>
  <si>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</si>
  <si>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</si>
  <si>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</si>
  <si>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</si>
  <si>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</si>
  <si>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</si>
  <si>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</si>
  <si>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</si>
  <si>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</si>
  <si>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</si>
  <si>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</si>
  <si>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</si>
  <si>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</si>
  <si>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</si>
  <si>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</si>
  <si>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</si>
  <si>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</si>
  <si>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</si>
  <si>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</si>
  <si>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</si>
  <si>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</si>
  <si>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</si>
  <si>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</si>
  <si>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</si>
  <si>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</si>
  <si>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</si>
  <si>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</si>
  <si>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</si>
  <si>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</si>
  <si>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</si>
  <si>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</si>
  <si>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</si>
  <si>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</si>
  <si>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</si>
  <si>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</si>
  <si>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</si>
  <si>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</si>
  <si>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</si>
  <si>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</si>
  <si>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</si>
  <si>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</si>
  <si>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</si>
  <si>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</si>
  <si>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</si>
  <si>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</si>
  <si>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</si>
  <si>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</si>
  <si>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</si>
  <si>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</si>
  <si>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</si>
  <si>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</si>
  <si>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</si>
  <si>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</si>
  <si>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</si>
  <si>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</si>
  <si>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</si>
  <si>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</si>
  <si>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</si>
  <si>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</si>
  <si>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</si>
  <si>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</si>
  <si>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</si>
  <si>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</si>
  <si>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</si>
  <si>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</si>
  <si>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</si>
  <si>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</si>
  <si>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</si>
  <si>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</si>
  <si>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</si>
  <si>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</si>
  <si>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</si>
  <si>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</si>
  <si>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</si>
  <si>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</si>
  <si>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</si>
  <si>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</si>
  <si>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</si>
  <si>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</si>
  <si>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</si>
  <si>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</si>
  <si>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</si>
  <si>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</si>
  <si>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</si>
  <si>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</si>
  <si>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</si>
  <si>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</si>
  <si>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</si>
  <si>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</si>
  <si>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</si>
  <si>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</si>
  <si>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</si>
  <si>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</si>
  <si>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</si>
  <si>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</si>
  <si>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</si>
  <si>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</si>
  <si>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</si>
  <si>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</si>
  <si>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</si>
  <si>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</si>
  <si>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</si>
  <si>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</si>
  <si>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</si>
  <si>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</si>
  <si>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</si>
  <si>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</si>
  <si>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</si>
  <si>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</si>
  <si>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</si>
  <si>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</si>
  <si>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</si>
  <si>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</si>
  <si>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</si>
  <si>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</si>
  <si>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</si>
  <si>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</si>
  <si>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</si>
  <si>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</si>
  <si>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</si>
  <si>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</si>
  <si>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</si>
  <si>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</si>
  <si>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</si>
  <si>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</si>
  <si>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</si>
  <si>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</si>
  <si>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</si>
  <si>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</si>
  <si>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</si>
  <si>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</si>
  <si>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</si>
  <si>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</si>
  <si>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</si>
  <si>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</si>
  <si>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</si>
  <si>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</si>
  <si>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</si>
  <si>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</si>
  <si>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</si>
  <si>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</si>
  <si>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</si>
  <si>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</si>
  <si>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</si>
  <si>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</si>
  <si>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</si>
  <si>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</si>
  <si>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</si>
  <si>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</si>
  <si>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</si>
  <si>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</si>
  <si>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</si>
  <si>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</si>
  <si>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</si>
  <si>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</si>
  <si>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</si>
  <si>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</si>
  <si>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</si>
  <si>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</si>
  <si>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</si>
  <si>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</si>
  <si>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</si>
  <si>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</si>
  <si>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</si>
  <si>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</si>
  <si>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</si>
  <si>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</si>
  <si>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</si>
  <si>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</si>
  <si>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</si>
  <si>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</si>
  <si>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</si>
  <si>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</si>
  <si>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</si>
  <si>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</si>
  <si>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</si>
  <si>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</si>
  <si>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</si>
  <si>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</si>
  <si>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</si>
  <si>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</si>
  <si>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</si>
  <si>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</si>
  <si>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</si>
  <si>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</si>
  <si>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</si>
  <si>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</si>
  <si>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</si>
  <si>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</si>
  <si>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</si>
  <si>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</si>
  <si>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</si>
  <si>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</si>
  <si>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</si>
  <si>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</si>
  <si>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</si>
  <si>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</si>
  <si>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</si>
  <si>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</si>
  <si>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</si>
  <si>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</si>
  <si>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</si>
  <si>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</si>
  <si>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</si>
  <si>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</si>
  <si>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</si>
  <si>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</si>
  <si>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</si>
  <si>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</si>
  <si>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</si>
  <si>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</si>
  <si>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</si>
  <si>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</si>
  <si>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</si>
  <si>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</si>
  <si>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</si>
  <si>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</si>
  <si>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</si>
  <si>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</si>
  <si>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</si>
  <si>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</si>
  <si>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</si>
  <si>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</si>
  <si>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</si>
  <si>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</si>
  <si>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</si>
  <si>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</si>
  <si>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</si>
  <si>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</si>
  <si>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</si>
  <si>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</si>
  <si>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</si>
  <si>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</si>
  <si>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</si>
  <si>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</si>
  <si>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</si>
  <si>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</si>
  <si>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</si>
  <si>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</si>
  <si>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</si>
  <si>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</si>
  <si>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</si>
  <si>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</si>
  <si>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</si>
  <si>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</si>
  <si>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</si>
  <si>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</si>
  <si>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</si>
  <si>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</si>
  <si>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</si>
  <si>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</si>
  <si>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</si>
  <si>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</si>
  <si>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</si>
  <si>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</si>
  <si>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</si>
  <si>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</si>
  <si>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</si>
  <si>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</si>
  <si>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</si>
  <si>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</si>
  <si>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</si>
  <si>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</si>
  <si>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</si>
  <si>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</si>
  <si>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</si>
  <si>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</si>
  <si>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</si>
  <si>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</si>
  <si>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</si>
  <si>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</si>
  <si>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</si>
  <si>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</si>
  <si>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</si>
  <si>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</si>
  <si>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</si>
  <si>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</si>
  <si>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</si>
  <si>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</si>
  <si>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</si>
  <si>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</si>
  <si>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</si>
  <si>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</si>
  <si>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</si>
  <si>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</si>
  <si>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</si>
  <si>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</si>
  <si>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</si>
  <si>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</si>
  <si>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</si>
  <si>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</si>
  <si>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</si>
  <si>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</si>
  <si>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</si>
  <si>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</si>
  <si>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</si>
  <si>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</si>
  <si>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</si>
  <si>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</si>
  <si>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</si>
  <si>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</si>
  <si>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</si>
  <si>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</si>
  <si>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</si>
  <si>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</si>
  <si>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</si>
  <si>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</si>
  <si>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</si>
  <si>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</si>
  <si>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</si>
  <si>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</si>
  <si>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</si>
  <si>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</si>
  <si>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</si>
  <si>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</si>
  <si>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</si>
  <si>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</si>
  <si>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</si>
  <si>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</si>
  <si>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</si>
  <si>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</si>
  <si>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</si>
  <si>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</si>
  <si>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</si>
  <si>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</si>
  <si>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</si>
  <si>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</si>
  <si>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</si>
  <si>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</si>
  <si>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</si>
  <si>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</si>
  <si>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</si>
  <si>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</si>
  <si>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</si>
  <si>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</si>
  <si>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</si>
  <si>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</si>
  <si>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</si>
  <si>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</si>
  <si>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</si>
  <si>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</si>
  <si>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</si>
  <si>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</si>
  <si>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</si>
  <si>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</si>
  <si>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</si>
  <si>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</si>
  <si>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</si>
  <si>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</si>
  <si>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</si>
  <si>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</si>
  <si>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</si>
  <si>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</si>
  <si>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</si>
  <si>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</si>
  <si>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</si>
  <si>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</si>
  <si>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</si>
  <si>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</si>
  <si>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</si>
  <si>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</si>
  <si>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</si>
  <si>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</si>
  <si>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</si>
  <si>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</si>
  <si>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</si>
  <si>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</si>
  <si>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</si>
  <si>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</si>
  <si>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</si>
  <si>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</si>
  <si>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</si>
  <si>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</si>
  <si>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</si>
  <si>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</si>
  <si>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</si>
  <si>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</si>
  <si>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</si>
  <si>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</si>
  <si>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</si>
  <si>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</si>
  <si>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</si>
  <si>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</si>
  <si>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</si>
  <si>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</si>
  <si>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</si>
  <si>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</si>
  <si>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</si>
  <si>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</si>
  <si>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</si>
  <si>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</si>
  <si>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</si>
  <si>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</si>
  <si>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</si>
  <si>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</si>
  <si>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</si>
  <si>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</si>
  <si>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</si>
  <si>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</si>
  <si>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</si>
  <si>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</si>
  <si>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</si>
  <si>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</si>
  <si>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</si>
  <si>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</si>
  <si>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</si>
  <si>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</si>
  <si>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</si>
  <si>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</si>
  <si>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</si>
  <si>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</si>
  <si>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</si>
  <si>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</si>
  <si>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</si>
  <si>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</si>
  <si>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</si>
  <si>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</si>
  <si>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</si>
  <si>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</si>
  <si>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</si>
  <si>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</si>
  <si>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</si>
  <si>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</si>
  <si>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</si>
  <si>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</si>
  <si>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</si>
  <si>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</si>
  <si>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</si>
  <si>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</si>
  <si>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</si>
  <si>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</si>
  <si>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</si>
  <si>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</si>
  <si>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</si>
  <si>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</si>
  <si>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</si>
  <si>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</si>
  <si>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</si>
  <si>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</si>
  <si>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</si>
  <si>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</si>
  <si>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</si>
  <si>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</si>
  <si>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</si>
  <si>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</si>
  <si>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</si>
  <si>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</si>
  <si>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</si>
  <si>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</si>
  <si>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</si>
  <si>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</si>
  <si>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</si>
  <si>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</si>
  <si>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</si>
  <si>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</si>
  <si>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</si>
  <si>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</si>
  <si>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</si>
  <si>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</si>
  <si>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</si>
  <si>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</si>
  <si>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</si>
  <si>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</si>
  <si>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</si>
  <si>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</si>
  <si>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</si>
  <si>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</si>
  <si>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</si>
  <si>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</si>
  <si>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</si>
  <si>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</si>
  <si>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</si>
  <si>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</si>
  <si>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</si>
  <si>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</si>
  <si>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</si>
  <si>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</si>
  <si>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</si>
  <si>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</si>
  <si>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</si>
  <si>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</si>
  <si>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</si>
  <si>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</si>
  <si>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</si>
  <si>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</si>
  <si>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</si>
  <si>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</si>
  <si>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</si>
  <si>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</si>
  <si>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</si>
  <si>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</si>
  <si>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</si>
  <si>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</si>
  <si>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</si>
  <si>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</si>
  <si>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</si>
  <si>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</si>
  <si>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</si>
  <si>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</si>
  <si>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</si>
  <si>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</si>
  <si>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</si>
  <si>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</si>
  <si>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</si>
  <si>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</si>
  <si>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</si>
  <si>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</si>
  <si>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</si>
  <si>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</si>
  <si>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</si>
  <si>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</si>
  <si>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</si>
  <si>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</si>
  <si>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</si>
  <si>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</si>
  <si>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</si>
  <si>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</si>
  <si>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</si>
  <si>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</si>
  <si>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</si>
  <si>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</si>
  <si>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</si>
  <si>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</si>
  <si>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</si>
  <si>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</si>
  <si>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</si>
  <si>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</si>
  <si>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</si>
  <si>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</si>
  <si>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</si>
  <si>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</si>
  <si>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</si>
  <si>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</si>
  <si>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</si>
  <si>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</si>
  <si>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</si>
  <si>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</si>
  <si>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</si>
  <si>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</si>
  <si>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</si>
  <si>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</si>
  <si>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</si>
  <si>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</si>
  <si>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</si>
  <si>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</si>
  <si>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</si>
  <si>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</si>
  <si>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</si>
  <si>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</si>
  <si>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</si>
  <si>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</si>
  <si>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</si>
  <si>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</si>
  <si>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</si>
  <si>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</si>
  <si>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</si>
  <si>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</si>
  <si>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</si>
  <si>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</si>
  <si>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</si>
  <si>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</si>
  <si>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</si>
  <si>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</si>
  <si>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</si>
  <si>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</si>
  <si>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</si>
  <si>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</si>
  <si>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</si>
  <si>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</si>
  <si>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</si>
  <si>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</si>
  <si>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</si>
  <si>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</si>
  <si>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</si>
  <si>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</si>
  <si>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</si>
  <si>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</si>
  <si>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</si>
  <si>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</si>
  <si>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</si>
  <si>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</si>
  <si>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</si>
  <si>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</si>
  <si>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</si>
  <si>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</si>
  <si>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</si>
  <si>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</si>
  <si>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</si>
  <si>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</si>
  <si>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</si>
  <si>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</si>
  <si>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</si>
  <si>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</si>
  <si>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</si>
  <si>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</si>
  <si>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</si>
  <si>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</si>
  <si>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</si>
  <si>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</si>
  <si>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</si>
  <si>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</si>
  <si>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</si>
  <si>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</si>
  <si>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</si>
  <si>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</si>
  <si>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</si>
  <si>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</si>
  <si>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</si>
  <si>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</si>
  <si>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</si>
  <si>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</si>
  <si>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</si>
  <si>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</si>
  <si>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</si>
  <si>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</si>
  <si>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</si>
  <si>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</si>
  <si>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</si>
  <si>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</si>
  <si>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</si>
  <si>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</si>
  <si>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</si>
  <si>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</si>
  <si>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</si>
  <si>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</si>
  <si>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</si>
  <si>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</si>
  <si>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</si>
  <si>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</si>
  <si>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</si>
  <si>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</si>
  <si>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</si>
  <si>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</si>
  <si>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</si>
  <si>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</si>
  <si>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</si>
  <si>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</si>
  <si>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</si>
  <si>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</si>
  <si>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</si>
  <si>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</si>
  <si>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</si>
  <si>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</si>
  <si>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</si>
  <si>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</si>
  <si>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</si>
  <si>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</si>
  <si>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</si>
  <si>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</si>
  <si>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</si>
  <si>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</si>
  <si>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</si>
  <si>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</si>
  <si>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</si>
  <si>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</si>
  <si>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</si>
  <si>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</si>
  <si>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</si>
  <si>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</si>
  <si>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</si>
  <si>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</si>
  <si>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</si>
  <si>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</si>
  <si>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</si>
  <si>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</si>
  <si>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</si>
  <si>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</si>
  <si>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</si>
  <si>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</si>
  <si>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</si>
  <si>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</si>
  <si>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</si>
  <si>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</si>
  <si>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</si>
  <si>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</si>
  <si>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</si>
  <si>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</si>
  <si>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</si>
  <si>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</si>
  <si>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</si>
  <si>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</si>
  <si>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</si>
  <si>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</si>
  <si>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</si>
  <si>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</si>
  <si>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</si>
  <si>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</si>
  <si>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</si>
  <si>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</si>
  <si>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</si>
  <si>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</si>
  <si>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</si>
  <si>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</si>
  <si>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</si>
  <si>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</si>
  <si>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</si>
  <si>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</si>
  <si>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</si>
  <si>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</si>
  <si>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</si>
  <si>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</si>
  <si>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</si>
  <si>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</si>
  <si>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</si>
  <si>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</si>
  <si>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</si>
  <si>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</si>
  <si>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</si>
  <si>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</si>
  <si>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</si>
  <si>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</si>
  <si>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</si>
  <si>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</si>
  <si>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</si>
  <si>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</si>
  <si>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</si>
  <si>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</si>
  <si>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</si>
  <si>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</si>
  <si>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</si>
  <si>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</si>
  <si>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</si>
  <si>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</si>
  <si>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</si>
  <si>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</si>
  <si>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</si>
  <si>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</si>
  <si>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</si>
  <si>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</si>
  <si>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</si>
  <si>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</si>
  <si>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</si>
  <si>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</si>
  <si>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</si>
  <si>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</si>
  <si>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</si>
  <si>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</si>
  <si>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</si>
  <si>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</si>
  <si>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</si>
  <si>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</si>
  <si>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</si>
  <si>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</si>
  <si>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</si>
  <si>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</si>
  <si>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</si>
  <si>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</si>
  <si>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</si>
  <si>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</si>
  <si>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</si>
  <si>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</si>
  <si>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</si>
  <si>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</si>
  <si>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</si>
  <si>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</si>
  <si>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</si>
  <si>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</si>
  <si>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</si>
  <si>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</si>
  <si>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</si>
  <si>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</si>
  <si>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</si>
  <si>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</si>
  <si>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</si>
  <si>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</si>
  <si>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</si>
  <si>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</si>
  <si>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</si>
  <si>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</si>
  <si>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</si>
  <si>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</si>
  <si>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</si>
  <si>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</si>
  <si>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</si>
  <si>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</si>
  <si>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</si>
  <si>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</si>
  <si>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</si>
  <si>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</si>
  <si>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</si>
  <si>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</si>
  <si>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</si>
  <si>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</si>
  <si>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</si>
  <si>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</si>
  <si>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</si>
  <si>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</si>
  <si>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</si>
  <si>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</si>
  <si>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</si>
  <si>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</si>
  <si>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</si>
  <si>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</si>
  <si>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</si>
  <si>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</si>
  <si>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</si>
  <si>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</si>
  <si>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</si>
  <si>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</si>
  <si>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</si>
  <si>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</si>
  <si>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</si>
  <si>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</si>
  <si>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</si>
  <si>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</si>
  <si>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</si>
  <si>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</si>
  <si>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</si>
  <si>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</si>
  <si>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</si>
  <si>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</si>
  <si>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</si>
  <si>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</si>
  <si>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</si>
  <si>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</si>
  <si>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</si>
  <si>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</si>
  <si>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</si>
  <si>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</si>
  <si>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</si>
  <si>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</si>
  <si>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</si>
  <si>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</si>
  <si>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</si>
  <si>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</si>
  <si>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</si>
  <si>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</si>
  <si>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</si>
  <si>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</si>
  <si>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</si>
  <si>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</si>
  <si>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</si>
  <si>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</si>
  <si>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</si>
  <si>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</si>
  <si>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</si>
  <si>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</si>
  <si>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</si>
  <si>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</si>
  <si>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</si>
  <si>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</si>
  <si>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</si>
  <si>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</si>
  <si>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</si>
  <si>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</si>
  <si>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</si>
  <si>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</si>
  <si>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</si>
  <si>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</si>
  <si>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</si>
  <si>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</si>
  <si>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</si>
  <si>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</si>
  <si>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</si>
  <si>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</si>
  <si>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</si>
  <si>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</si>
  <si>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</si>
  <si>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</si>
  <si>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</si>
  <si>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</si>
  <si>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</si>
  <si>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</si>
  <si>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</si>
  <si>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</si>
  <si>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</si>
  <si>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</si>
  <si>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</si>
  <si>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</si>
  <si>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</si>
  <si>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</si>
  <si>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</si>
  <si>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</si>
  <si>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</si>
  <si>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</si>
  <si>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</si>
  <si>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</si>
  <si>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</si>
  <si>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</si>
  <si>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</si>
  <si>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</si>
  <si>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</si>
  <si>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</si>
  <si>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</si>
  <si>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</si>
  <si>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</si>
  <si>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</si>
  <si>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</si>
  <si>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</si>
  <si>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</si>
  <si>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</si>
  <si>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</si>
  <si>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</si>
  <si>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</si>
  <si>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</si>
  <si>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</si>
  <si>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</si>
  <si>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</si>
  <si>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</si>
  <si>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</si>
  <si>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</si>
  <si>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</si>
  <si>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</si>
  <si>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</si>
  <si>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</si>
  <si>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</si>
  <si>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</si>
  <si>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</si>
  <si>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</si>
  <si>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</si>
  <si>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</si>
  <si>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</si>
  <si>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</si>
  <si>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</si>
  <si>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</si>
  <si>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</si>
  <si>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</si>
  <si>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</si>
  <si>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</si>
  <si>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</si>
  <si>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</si>
  <si>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</si>
  <si>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</si>
  <si>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</si>
  <si>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</si>
  <si>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</si>
  <si>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</si>
  <si>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</si>
  <si>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</si>
  <si>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</si>
  <si>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</si>
  <si>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</si>
  <si>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</si>
  <si>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</si>
  <si>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</si>
  <si>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</si>
  <si>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</si>
  <si>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</si>
  <si>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</si>
  <si>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</si>
  <si>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</si>
  <si>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</si>
  <si>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</si>
  <si>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</si>
  <si>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</si>
  <si>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</si>
  <si>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</si>
  <si>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</si>
  <si>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</si>
  <si>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</si>
  <si>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</si>
  <si>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</si>
  <si>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</si>
  <si>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</si>
  <si>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</si>
  <si>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</si>
  <si>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</si>
  <si>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</si>
  <si>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</si>
  <si>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</si>
  <si>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</si>
  <si>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</si>
  <si>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</si>
  <si>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</si>
  <si>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</si>
  <si>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</si>
  <si>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</si>
  <si>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</si>
  <si>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</si>
  <si>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</si>
  <si>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</si>
  <si>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</si>
  <si>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</si>
  <si>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</si>
  <si>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</si>
  <si>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</si>
  <si>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</si>
  <si>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</si>
  <si>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</si>
  <si>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</si>
  <si>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</si>
  <si>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</si>
  <si>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</si>
  <si>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</si>
  <si>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</si>
  <si>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</si>
  <si>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</si>
  <si>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</si>
  <si>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</si>
  <si>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</si>
  <si>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</si>
  <si>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</si>
  <si>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</si>
  <si>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</si>
  <si>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</si>
  <si>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</si>
  <si>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</si>
  <si>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</si>
  <si>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</si>
  <si>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</si>
  <si>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</si>
  <si>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</si>
  <si>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</si>
  <si>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</si>
  <si>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</si>
  <si>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</si>
  <si>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</si>
  <si>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</si>
  <si>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</si>
  <si>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</si>
  <si>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</si>
  <si>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</si>
  <si>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</si>
  <si>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</si>
  <si>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</si>
  <si>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</si>
  <si>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</si>
  <si>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</si>
  <si>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</si>
  <si>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</si>
  <si>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</si>
  <si>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</si>
  <si>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</si>
  <si>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</si>
  <si>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</si>
  <si>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</si>
  <si>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</si>
  <si>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</si>
  <si>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</si>
  <si>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</si>
  <si>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</si>
  <si>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</si>
  <si>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</si>
  <si>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</si>
  <si>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</si>
  <si>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</si>
  <si>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</si>
  <si>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</si>
  <si>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</si>
  <si>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</si>
  <si>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</si>
  <si>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</si>
  <si>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</si>
  <si>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</si>
  <si>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</si>
  <si>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</si>
  <si>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</si>
  <si>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</si>
  <si>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</si>
  <si>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</si>
  <si>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</si>
  <si>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</si>
  <si>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</si>
  <si>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</si>
  <si>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</si>
  <si>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</si>
  <si>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</si>
  <si>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</si>
  <si>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</si>
  <si>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</si>
  <si>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</si>
  <si>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</si>
  <si>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</si>
  <si>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</si>
  <si>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</si>
  <si>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</si>
  <si>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</si>
  <si>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</si>
  <si>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</si>
  <si>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</si>
  <si>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</si>
  <si>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</si>
  <si>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</si>
  <si>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</si>
  <si>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</si>
  <si>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</si>
  <si>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</si>
  <si>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</si>
  <si>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</si>
  <si>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</si>
  <si>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</si>
  <si>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</si>
  <si>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</si>
  <si>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</si>
  <si>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</si>
  <si>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</si>
  <si>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</si>
  <si>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</si>
  <si>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</si>
  <si>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</si>
  <si>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</si>
  <si>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</si>
  <si>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</si>
  <si>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</si>
  <si>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</si>
  <si>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</si>
  <si>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</si>
  <si>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</si>
  <si>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</si>
  <si>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</si>
  <si>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</si>
  <si>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</si>
  <si>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</si>
  <si>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</si>
  <si>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</si>
  <si>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</si>
  <si>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</si>
  <si>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</si>
  <si>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</si>
  <si>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</si>
  <si>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</si>
  <si>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</si>
  <si>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</si>
  <si>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</si>
  <si>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</si>
  <si>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</si>
  <si>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</si>
  <si>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</si>
  <si>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</si>
  <si>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</si>
  <si>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</si>
  <si>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</si>
  <si>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</si>
  <si>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</si>
  <si>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</si>
  <si>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</si>
  <si>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</si>
  <si>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</si>
  <si>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</si>
  <si>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</si>
  <si>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</si>
  <si>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</si>
  <si>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</si>
  <si>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</si>
  <si>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</si>
  <si>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</si>
  <si>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</si>
  <si>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</si>
  <si>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</si>
  <si>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</si>
  <si>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</si>
  <si>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</si>
  <si>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</si>
  <si>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</si>
  <si>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</si>
  <si>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</si>
  <si>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</si>
  <si>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</si>
  <si>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</si>
  <si>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</si>
  <si>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</si>
  <si>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</si>
  <si>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</si>
  <si>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</si>
  <si>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</si>
  <si>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</si>
  <si>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</si>
  <si>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</si>
  <si>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</si>
  <si>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</si>
  <si>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</si>
  <si>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</si>
  <si>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</si>
  <si>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</si>
  <si>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</si>
  <si>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</si>
  <si>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</si>
  <si>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</si>
  <si>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</si>
  <si>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</si>
  <si>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</si>
  <si>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</si>
  <si>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</si>
  <si>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</si>
  <si>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</si>
  <si>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</si>
  <si>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</si>
  <si>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</si>
  <si>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</si>
  <si>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</si>
  <si>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</si>
  <si>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</si>
  <si>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</si>
  <si>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</si>
  <si>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</si>
  <si>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</si>
  <si>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</si>
  <si>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</si>
  <si>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</si>
  <si>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</si>
  <si>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</si>
  <si>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</si>
  <si>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</si>
  <si>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</si>
  <si>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</si>
  <si>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</si>
  <si>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</si>
  <si>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</si>
  <si>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</si>
  <si>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</si>
  <si>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</si>
  <si>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</si>
  <si>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</si>
  <si>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</si>
  <si>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</si>
  <si>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</si>
  <si>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</si>
  <si>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</si>
  <si>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</si>
  <si>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</si>
  <si>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</si>
  <si>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</si>
  <si>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</si>
  <si>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</si>
  <si>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</si>
  <si>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</si>
  <si>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</si>
  <si>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</si>
  <si>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</si>
  <si>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</si>
  <si>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</si>
  <si>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</si>
  <si>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</si>
  <si>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</si>
  <si>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</si>
  <si>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</si>
  <si>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</si>
  <si>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</si>
  <si>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</si>
  <si>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</si>
  <si>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</si>
  <si>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</si>
  <si>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</si>
  <si>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</si>
  <si>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</si>
  <si>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</si>
  <si>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</si>
  <si>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</si>
  <si>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</si>
  <si>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</si>
  <si>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</si>
  <si>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</si>
  <si>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</si>
  <si>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</si>
  <si>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</si>
  <si>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</si>
  <si>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</si>
  <si>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</si>
  <si>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</si>
  <si>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</si>
  <si>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</si>
  <si>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</si>
  <si>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</si>
  <si>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</si>
  <si>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</si>
  <si>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</si>
  <si>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</si>
  <si>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</si>
  <si>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</si>
  <si>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</si>
  <si>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</si>
  <si>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</si>
  <si>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</si>
  <si>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</si>
  <si>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</si>
  <si>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</si>
  <si>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</si>
  <si>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</si>
  <si>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</si>
  <si>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</si>
  <si>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</si>
  <si>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</si>
  <si>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</si>
  <si>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</si>
  <si>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</si>
  <si>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</si>
  <si>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</si>
  <si>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</si>
  <si>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</si>
  <si>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</si>
  <si>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</si>
  <si>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</si>
  <si>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</si>
  <si>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</si>
  <si>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</si>
  <si>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</si>
  <si>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</si>
  <si>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</si>
  <si>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</si>
  <si>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</si>
  <si>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</si>
  <si>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</si>
  <si>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</si>
  <si>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</si>
  <si>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</si>
  <si>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</si>
  <si>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</si>
  <si>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</si>
  <si>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</si>
  <si>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</si>
  <si>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</si>
  <si>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</si>
  <si>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</si>
  <si>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</si>
  <si>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</si>
  <si>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</si>
  <si>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</si>
  <si>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</si>
  <si>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</si>
  <si>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</si>
  <si>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</si>
  <si>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</si>
  <si>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</si>
  <si>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</si>
  <si>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</si>
  <si>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</si>
  <si>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</si>
  <si>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</si>
  <si>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</si>
  <si>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</si>
  <si>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</si>
  <si>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</si>
  <si>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</si>
  <si>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</si>
  <si>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</si>
  <si>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</si>
  <si>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</si>
  <si>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</si>
  <si>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</si>
  <si>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</si>
  <si>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</si>
  <si>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</si>
  <si>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</si>
  <si>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</si>
  <si>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</si>
  <si>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</si>
  <si>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</si>
  <si>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</si>
  <si>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</si>
  <si>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</si>
  <si>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</si>
  <si>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</si>
  <si>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</si>
  <si>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</si>
  <si>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</si>
  <si>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</si>
  <si>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</si>
  <si>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</si>
  <si>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</si>
  <si>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</si>
  <si>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</si>
  <si>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</si>
  <si>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</si>
  <si>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</si>
  <si>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</si>
  <si>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</si>
  <si>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</si>
  <si>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</si>
  <si>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</si>
  <si>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</si>
  <si>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</si>
  <si>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</si>
  <si>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</si>
  <si>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</si>
  <si>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</si>
  <si>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</si>
  <si>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</si>
  <si>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</si>
  <si>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</si>
  <si>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</si>
  <si>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</si>
  <si>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</si>
  <si>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</si>
  <si>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</si>
  <si>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</si>
  <si>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</si>
  <si>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</si>
  <si>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</si>
  <si>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</si>
  <si>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</si>
  <si>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</si>
  <si>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</si>
  <si>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</si>
  <si>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</si>
  <si>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</si>
  <si>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</si>
  <si>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</si>
  <si>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</si>
  <si>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</si>
  <si>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</si>
  <si>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</si>
  <si>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</si>
  <si>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</si>
  <si>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</si>
  <si>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</si>
  <si>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</si>
  <si>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</si>
  <si>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</si>
  <si>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</si>
  <si>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</si>
  <si>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</si>
  <si>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</si>
  <si>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</si>
  <si>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</si>
  <si>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</si>
  <si>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</si>
  <si>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</si>
  <si>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</si>
  <si>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</si>
  <si>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</si>
  <si>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</si>
  <si>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</si>
  <si>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</si>
  <si>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</si>
  <si>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</si>
  <si>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</si>
  <si>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</si>
  <si>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</si>
  <si>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</si>
  <si>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</si>
  <si>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</si>
  <si>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</si>
  <si>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</si>
  <si>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</si>
  <si>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</si>
  <si>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</si>
  <si>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</si>
  <si>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</si>
  <si>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</si>
  <si>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</si>
  <si>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</si>
  <si>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</si>
  <si>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</si>
  <si>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</si>
  <si>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</si>
  <si>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</si>
  <si>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</si>
  <si>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</si>
  <si>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</si>
  <si>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</si>
  <si>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</si>
  <si>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</si>
  <si>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</si>
  <si>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</si>
  <si>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</si>
  <si>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</si>
  <si>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</si>
  <si>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</si>
  <si>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</si>
  <si>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</si>
  <si>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</si>
  <si>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</si>
  <si>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</si>
  <si>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</si>
  <si>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</si>
  <si>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</si>
  <si>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</si>
  <si>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</si>
  <si>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</si>
  <si>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</si>
  <si>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</si>
  <si>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</si>
  <si>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</si>
  <si>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</si>
  <si>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</si>
  <si>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</si>
  <si>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</si>
  <si>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</si>
  <si>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</si>
  <si>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</si>
  <si>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</si>
  <si>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</si>
  <si>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</si>
  <si>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</si>
  <si>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</si>
  <si>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</si>
  <si>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</si>
  <si>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</si>
  <si>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</si>
  <si>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</si>
  <si>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</si>
  <si>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</si>
  <si>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</si>
  <si>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</si>
  <si>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</si>
  <si>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</si>
  <si>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</si>
  <si>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</si>
  <si>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</si>
  <si>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</si>
  <si>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</si>
  <si>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</si>
  <si>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</si>
  <si>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</si>
  <si>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</si>
  <si>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</si>
  <si>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</si>
  <si>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</si>
  <si>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</si>
  <si>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</si>
  <si>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</si>
  <si>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</si>
  <si>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</si>
  <si>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</si>
  <si>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</si>
  <si>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</si>
  <si>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</si>
  <si>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</si>
  <si>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</si>
  <si>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</si>
  <si>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</si>
  <si>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</si>
  <si>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</si>
  <si>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</si>
  <si>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</si>
  <si>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</si>
  <si>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</si>
  <si>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</si>
  <si>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</si>
  <si>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</si>
  <si>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</si>
  <si>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</si>
  <si>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</si>
  <si>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</si>
  <si>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</si>
  <si>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</si>
  <si>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</si>
  <si>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</si>
  <si>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</si>
  <si>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</si>
  <si>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</si>
  <si>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</si>
  <si>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</si>
  <si>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</si>
  <si>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</si>
  <si>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</si>
  <si>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</si>
  <si>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</si>
  <si>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</si>
  <si>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</si>
  <si>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</si>
  <si>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</si>
  <si>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</si>
  <si>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</si>
  <si>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</si>
  <si>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</si>
  <si>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</si>
  <si>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</si>
  <si>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</si>
  <si>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</si>
  <si>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</si>
  <si>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</si>
  <si>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</si>
  <si>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</si>
  <si>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</si>
  <si>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</si>
  <si>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</si>
  <si>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</si>
  <si>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</si>
  <si>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</si>
  <si>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</si>
  <si>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</si>
  <si>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</si>
  <si>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</si>
  <si>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</si>
  <si>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</si>
  <si>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</si>
  <si>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</si>
  <si>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</si>
  <si>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</si>
  <si>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</si>
  <si>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</si>
  <si>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</si>
  <si>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</si>
  <si>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</si>
  <si>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</si>
  <si>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</si>
  <si>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</si>
  <si>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</si>
  <si>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</si>
  <si>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</si>
  <si>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</si>
  <si>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</si>
  <si>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</si>
  <si>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</si>
  <si>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</si>
  <si>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</si>
  <si>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</si>
  <si>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</si>
  <si>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</si>
  <si>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</si>
  <si>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</si>
  <si>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</si>
  <si>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</si>
  <si>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</si>
  <si>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</si>
  <si>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</si>
  <si>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</si>
  <si>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</si>
  <si>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</si>
  <si>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</si>
  <si>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</si>
  <si>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</si>
  <si>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</si>
  <si>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</si>
  <si>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</si>
  <si>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</si>
  <si>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</si>
  <si>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</si>
  <si>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</si>
  <si>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</si>
  <si>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</si>
  <si>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</si>
  <si>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</si>
  <si>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</si>
  <si>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</si>
  <si>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</si>
  <si>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</si>
  <si>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</si>
  <si>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</si>
  <si>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</si>
  <si>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</si>
  <si>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</si>
  <si>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</si>
  <si>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</si>
  <si>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</si>
  <si>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</si>
  <si>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</si>
  <si>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</si>
  <si>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</si>
  <si>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</si>
  <si>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</si>
  <si>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</si>
  <si>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</si>
  <si>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</si>
  <si>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</si>
  <si>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</si>
  <si>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</si>
  <si>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</si>
  <si>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</si>
  <si>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</si>
  <si>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</si>
  <si>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</si>
  <si>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</si>
  <si>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</si>
  <si>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</si>
  <si>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</si>
  <si>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</si>
  <si>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</si>
  <si>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</si>
  <si>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</si>
  <si>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</si>
  <si>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</si>
  <si>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</si>
  <si>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</si>
  <si>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</si>
  <si>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</si>
  <si>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</si>
  <si>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</si>
  <si>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</si>
  <si>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</si>
  <si>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</si>
  <si>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</si>
  <si>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</si>
  <si>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</si>
  <si>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</si>
  <si>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</si>
  <si>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</si>
  <si>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</si>
  <si>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</si>
  <si>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</si>
  <si>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</si>
  <si>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</si>
  <si>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</si>
  <si>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</si>
  <si>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</si>
  <si>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</si>
  <si>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</si>
  <si>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</si>
  <si>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</si>
  <si>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</si>
  <si>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</si>
  <si>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</si>
  <si>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</si>
  <si>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</si>
  <si>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</si>
  <si>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</si>
  <si>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</si>
  <si>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</si>
  <si>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</si>
  <si>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</si>
  <si>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</si>
  <si>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</si>
  <si>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</si>
  <si>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</si>
  <si>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</si>
  <si>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</si>
  <si>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</si>
  <si>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</si>
  <si>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</si>
  <si>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</si>
  <si>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</si>
  <si>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</si>
  <si>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</si>
  <si>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</si>
  <si>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</si>
  <si>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</si>
  <si>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</si>
  <si>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</si>
  <si>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</si>
  <si>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</si>
  <si>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</si>
  <si>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</si>
  <si>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</si>
  <si>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</si>
  <si>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</si>
  <si>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</si>
  <si>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</si>
  <si>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</si>
  <si>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</si>
  <si>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</si>
  <si>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</si>
  <si>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</si>
  <si>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</si>
  <si>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</si>
  <si>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</si>
  <si>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</si>
  <si>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</si>
  <si>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</si>
  <si>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</si>
  <si>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</si>
  <si>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</si>
  <si>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</si>
  <si>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</si>
  <si>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</si>
  <si>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</si>
  <si>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</si>
  <si>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</si>
  <si>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</si>
  <si>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</si>
  <si>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</si>
  <si>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</si>
  <si>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</si>
  <si>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</si>
  <si>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</si>
  <si>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</si>
  <si>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</si>
  <si>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</si>
  <si>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</si>
  <si>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</si>
  <si>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</si>
  <si>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</si>
  <si>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</si>
  <si>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</si>
  <si>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</si>
  <si>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</si>
  <si>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</si>
  <si>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</si>
  <si>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</si>
  <si>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</si>
  <si>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</si>
  <si>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</si>
  <si>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</si>
  <si>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</si>
  <si>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</si>
  <si>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</si>
  <si>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</si>
  <si>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</si>
  <si>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</si>
  <si>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</si>
  <si>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</si>
  <si>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</si>
  <si>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</si>
  <si>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</si>
  <si>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</si>
  <si>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</si>
  <si>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</si>
  <si>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</si>
  <si>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</si>
  <si>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</si>
  <si>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</si>
  <si>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</si>
  <si>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</si>
  <si>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</si>
  <si>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</si>
  <si>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</si>
  <si>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</si>
  <si>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</si>
  <si>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</si>
  <si>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</si>
  <si>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</si>
  <si>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</si>
  <si>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</si>
  <si>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</si>
  <si>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</si>
  <si>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</si>
  <si>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</si>
  <si>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</si>
  <si>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</si>
  <si>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</si>
  <si>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</si>
  <si>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</si>
  <si>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</si>
  <si>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</si>
  <si>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</si>
  <si>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</si>
  <si>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</si>
  <si>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</si>
  <si>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</si>
  <si>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</si>
  <si>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</si>
  <si>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</si>
  <si>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</si>
  <si>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</si>
  <si>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</si>
  <si>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</si>
  <si>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</si>
  <si>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</si>
  <si>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</si>
  <si>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</si>
  <si>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</si>
  <si>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</si>
  <si>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</si>
  <si>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</si>
  <si>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</si>
  <si>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</si>
  <si>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</si>
  <si>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</si>
  <si>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</si>
  <si>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</si>
  <si>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</si>
  <si>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</si>
  <si>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</si>
  <si>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</si>
  <si>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</si>
  <si>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</si>
  <si>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</si>
  <si>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</si>
  <si>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</si>
  <si>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</si>
  <si>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</si>
  <si>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</si>
  <si>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</si>
  <si>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</si>
  <si>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</si>
  <si>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</si>
  <si>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</si>
  <si>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</si>
  <si>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</si>
  <si>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</si>
  <si>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</si>
  <si>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</si>
  <si>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</si>
  <si>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</si>
  <si>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</si>
  <si>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</si>
  <si>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</si>
  <si>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</si>
  <si>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</si>
  <si>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</si>
  <si>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</si>
  <si>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</si>
  <si>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</si>
  <si>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</si>
  <si>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</si>
  <si>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</si>
  <si>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</si>
  <si>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</si>
  <si>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</si>
  <si>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</si>
  <si>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</si>
  <si>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</si>
  <si>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</si>
  <si>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</si>
  <si>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</si>
  <si>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</si>
  <si>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</si>
  <si>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</si>
  <si>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</si>
  <si>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</si>
  <si>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</si>
  <si>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</si>
  <si>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</si>
  <si>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</si>
  <si>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</si>
  <si>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</si>
  <si>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</si>
  <si>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</si>
  <si>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</si>
  <si>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</si>
  <si>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</si>
  <si>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</si>
  <si>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</si>
  <si>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</si>
  <si>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</si>
  <si>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</si>
  <si>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</si>
  <si>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</si>
  <si>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</si>
  <si>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</si>
  <si>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</si>
  <si>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</si>
  <si>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</si>
  <si>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</si>
  <si>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</si>
  <si>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</si>
  <si>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</si>
  <si>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</si>
  <si>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</si>
  <si>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</si>
  <si>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</si>
  <si>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</si>
  <si>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</si>
  <si>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</si>
  <si>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</si>
  <si>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</si>
  <si>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</si>
  <si>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</si>
  <si>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</si>
  <si>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</si>
  <si>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</si>
  <si>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</si>
  <si>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</si>
  <si>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</si>
  <si>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</si>
  <si>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</si>
  <si>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</si>
  <si>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</si>
  <si>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</si>
  <si>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</si>
  <si>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</si>
  <si>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</si>
  <si>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</si>
  <si>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</si>
  <si>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</si>
  <si>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</si>
  <si>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</si>
  <si>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</si>
  <si>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</si>
  <si>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</si>
  <si>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</si>
  <si>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</si>
  <si>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</si>
  <si>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</si>
  <si>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</si>
  <si>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</si>
  <si>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</si>
  <si>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</si>
  <si>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</si>
  <si>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</si>
  <si>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</si>
  <si>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</si>
  <si>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</si>
  <si>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</si>
  <si>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</si>
  <si>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</si>
  <si>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</si>
  <si>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</si>
  <si>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</si>
  <si>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</si>
  <si>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</si>
  <si>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</si>
  <si>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</si>
  <si>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</si>
  <si>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</si>
  <si>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</si>
  <si>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</si>
  <si>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</si>
  <si>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</si>
  <si>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</si>
  <si>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</si>
  <si>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</si>
  <si>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</si>
  <si>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</si>
  <si>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</si>
  <si>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</si>
  <si>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</si>
  <si>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</si>
  <si>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</si>
  <si>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</si>
  <si>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</si>
  <si>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</si>
  <si>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</si>
  <si>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</si>
  <si>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</si>
  <si>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</si>
  <si>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</si>
  <si>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</si>
  <si>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</si>
  <si>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</si>
  <si>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</si>
  <si>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</si>
  <si>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</si>
  <si>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</si>
  <si>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</si>
  <si>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</si>
  <si>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</si>
  <si>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</si>
  <si>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</si>
  <si>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</si>
  <si>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</si>
  <si>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</si>
  <si>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</si>
  <si>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</si>
  <si>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</si>
  <si>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</si>
  <si>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</si>
  <si>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</si>
  <si>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</si>
  <si>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</si>
  <si>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</si>
  <si>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</si>
  <si>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</si>
  <si>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</si>
  <si>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</si>
  <si>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</si>
  <si>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</si>
  <si>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</si>
  <si>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</si>
  <si>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</si>
  <si>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</si>
  <si>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</si>
  <si>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</si>
  <si>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</si>
  <si>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</si>
  <si>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</si>
  <si>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</si>
  <si>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</si>
  <si>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</si>
  <si>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</si>
  <si>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</si>
  <si>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</si>
  <si>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</si>
  <si>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</si>
  <si>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</si>
  <si>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</si>
  <si>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</si>
  <si>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</si>
  <si>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</si>
  <si>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</si>
  <si>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</si>
  <si>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</si>
  <si>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</si>
  <si>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</si>
  <si>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</si>
  <si>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</si>
  <si>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</si>
  <si>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</si>
  <si>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</si>
  <si>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</si>
  <si>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</si>
  <si>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</si>
  <si>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</si>
  <si>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</si>
  <si>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</si>
  <si>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</si>
  <si>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</si>
  <si>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</si>
  <si>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</si>
  <si>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</si>
  <si>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</si>
  <si>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</si>
  <si>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</si>
  <si>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</si>
  <si>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</si>
  <si>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</si>
  <si>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</si>
  <si>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</si>
  <si>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</si>
  <si>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</si>
  <si>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</si>
  <si>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</si>
  <si>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</si>
  <si>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</si>
  <si>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</si>
  <si>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</si>
  <si>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</si>
  <si>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</si>
  <si>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</si>
  <si>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</si>
  <si>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</si>
  <si>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</si>
  <si>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</si>
  <si>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</si>
  <si>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</si>
  <si>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</si>
  <si>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</si>
  <si>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</si>
  <si>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</si>
  <si>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</si>
  <si>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</si>
  <si>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</si>
  <si>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</si>
  <si>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</si>
  <si>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</si>
  <si>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</si>
  <si>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</si>
  <si>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</si>
  <si>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</si>
  <si>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</si>
  <si>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</si>
  <si>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</si>
  <si>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</si>
  <si>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</si>
  <si>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</si>
  <si>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</si>
  <si>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</si>
  <si>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</si>
  <si>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</si>
  <si>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</si>
  <si>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</si>
  <si>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</si>
  <si>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</si>
  <si>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</si>
  <si>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</si>
  <si>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</si>
  <si>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</si>
  <si>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</si>
  <si>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</si>
  <si>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</si>
  <si>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</si>
  <si>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</si>
  <si>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</si>
  <si>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</si>
  <si>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</si>
  <si>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</si>
  <si>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</si>
  <si>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</si>
  <si>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</si>
  <si>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</si>
  <si>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</si>
  <si>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</si>
  <si>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</si>
  <si>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</si>
  <si>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</si>
  <si>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</si>
  <si>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</si>
  <si>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</si>
  <si>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</si>
  <si>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</si>
  <si>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</si>
  <si>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</si>
  <si>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</si>
  <si>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</si>
  <si>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</si>
  <si>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</si>
  <si>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</si>
  <si>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</si>
  <si>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</si>
  <si>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</si>
  <si>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</si>
  <si>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</si>
  <si>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</si>
  <si>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</si>
  <si>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</si>
  <si>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</si>
  <si>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</si>
  <si>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</si>
  <si>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</si>
  <si>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</si>
  <si>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</si>
  <si>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</si>
  <si>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</si>
  <si>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</si>
  <si>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</si>
  <si>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</si>
  <si>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</si>
  <si>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</si>
  <si>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</si>
  <si>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</si>
  <si>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</si>
  <si>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</si>
  <si>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</si>
  <si>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</si>
  <si>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</si>
  <si>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</si>
  <si>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</si>
  <si>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</si>
  <si>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</si>
  <si>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</si>
  <si>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</si>
  <si>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</si>
  <si>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</si>
  <si>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</si>
  <si>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</si>
  <si>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</si>
  <si>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</si>
  <si>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</si>
  <si>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</si>
  <si>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</si>
  <si>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</si>
  <si>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</si>
  <si>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</si>
  <si>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</si>
  <si>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</si>
  <si>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</si>
  <si>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</si>
  <si>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</si>
  <si>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</si>
  <si>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</si>
  <si>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</si>
  <si>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</si>
  <si>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</si>
  <si>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</si>
  <si>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</si>
  <si>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</si>
  <si>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</si>
  <si>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</si>
  <si>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</si>
  <si>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</si>
  <si>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</si>
  <si>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</si>
  <si>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</si>
  <si>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</si>
  <si>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</si>
  <si>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</si>
  <si>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</si>
  <si>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</si>
  <si>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</si>
  <si>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</si>
  <si>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</si>
  <si>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</si>
  <si>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</si>
  <si>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</si>
  <si>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</si>
  <si>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</si>
  <si>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</si>
  <si>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</si>
  <si>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</si>
  <si>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</si>
  <si>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</si>
  <si>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</si>
  <si>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</si>
  <si>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</si>
  <si>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</si>
  <si>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</si>
  <si>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</si>
  <si>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</si>
  <si>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</si>
  <si>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</si>
  <si>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</si>
  <si>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</si>
  <si>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</si>
  <si>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</si>
  <si>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</si>
  <si>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</si>
  <si>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</si>
  <si>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</si>
  <si>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</si>
  <si>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</si>
  <si>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</si>
  <si>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</si>
  <si>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</si>
  <si>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</si>
  <si>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</si>
  <si>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</si>
  <si>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</si>
  <si>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</si>
  <si>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</si>
  <si>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</si>
  <si>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</si>
  <si>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</si>
  <si>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</si>
  <si>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</si>
  <si>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</si>
  <si>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</si>
  <si>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</si>
  <si>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</si>
  <si>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</si>
  <si>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</si>
  <si>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</si>
  <si>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</si>
  <si>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</si>
  <si>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</si>
  <si>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</si>
  <si>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</si>
  <si>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</si>
  <si>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</si>
  <si>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</si>
  <si>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</si>
  <si>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</si>
  <si>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</si>
  <si>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</si>
  <si>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</si>
  <si>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</si>
  <si>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</si>
  <si>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</si>
  <si>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</si>
  <si>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</si>
  <si>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</si>
  <si>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</si>
  <si>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</si>
  <si>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</si>
  <si>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</si>
  <si>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</si>
  <si>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</si>
  <si>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</si>
  <si>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</si>
  <si>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</si>
  <si>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</si>
  <si>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</si>
  <si>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</si>
  <si>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</si>
  <si>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</si>
  <si>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</si>
  <si>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</si>
  <si>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</si>
  <si>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</si>
  <si>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</si>
  <si>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</si>
  <si>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</si>
  <si>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</si>
  <si>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</si>
  <si>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</si>
  <si>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</si>
  <si>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</si>
  <si>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</si>
  <si>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</si>
  <si>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</si>
  <si>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</si>
  <si>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</si>
  <si>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</si>
  <si>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</si>
  <si>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</si>
  <si>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</si>
  <si>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</si>
  <si>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</si>
  <si>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</si>
  <si>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</si>
  <si>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</si>
  <si>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</si>
  <si>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</si>
  <si>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</si>
  <si>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</si>
  <si>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</si>
  <si>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</si>
  <si>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</si>
  <si>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</si>
  <si>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</si>
  <si>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</si>
  <si>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</si>
  <si>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</si>
  <si>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</si>
  <si>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</si>
  <si>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</si>
  <si>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</si>
  <si>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</si>
  <si>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</si>
  <si>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</si>
  <si>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</si>
  <si>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</si>
  <si>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</si>
  <si>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</si>
  <si>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</si>
  <si>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</si>
  <si>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</si>
  <si>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</si>
  <si>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</si>
  <si>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</si>
  <si>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</si>
  <si>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</si>
  <si>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</si>
  <si>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</si>
  <si>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</si>
  <si>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</si>
  <si>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</si>
  <si>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</si>
  <si>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</si>
  <si>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</si>
  <si>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</si>
  <si>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</si>
  <si>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</si>
  <si>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</si>
  <si>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</si>
  <si>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</si>
  <si>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</si>
  <si>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</si>
  <si>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</si>
  <si>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</si>
  <si>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</si>
  <si>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</si>
  <si>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</si>
  <si>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</si>
  <si>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</si>
  <si>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</si>
  <si>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</si>
  <si>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</si>
  <si>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</si>
  <si>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</si>
  <si>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</si>
  <si>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</si>
  <si>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</si>
  <si>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</si>
  <si>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</si>
  <si>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</si>
  <si>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</si>
  <si>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</si>
  <si>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</si>
  <si>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</si>
  <si>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</si>
  <si>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</si>
  <si>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</si>
  <si>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</si>
  <si>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</si>
  <si>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</si>
  <si>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</si>
  <si>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</si>
  <si>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</si>
  <si>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</si>
  <si>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</si>
  <si>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</si>
  <si>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</si>
  <si>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</si>
  <si>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</si>
  <si>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</si>
  <si>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</si>
  <si>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</si>
  <si>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</si>
  <si>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</si>
  <si>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</si>
  <si>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</si>
  <si>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</si>
  <si>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</si>
  <si>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</si>
  <si>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</si>
  <si>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</si>
  <si>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</si>
  <si>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</si>
  <si>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</si>
  <si>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</si>
  <si>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</si>
  <si>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</si>
  <si>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</si>
  <si>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</si>
  <si>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</si>
  <si>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</si>
  <si>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</si>
  <si>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</si>
  <si>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</si>
  <si>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</si>
  <si>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</si>
  <si>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</si>
  <si>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</si>
  <si>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</si>
  <si>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</si>
  <si>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</si>
  <si>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</si>
  <si>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</si>
  <si>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</si>
  <si>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</si>
  <si>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</si>
  <si>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</si>
  <si>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</si>
  <si>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</si>
  <si>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</si>
  <si>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</si>
  <si>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</si>
  <si>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</si>
  <si>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</si>
  <si>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</si>
  <si>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</si>
  <si>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</si>
  <si>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</si>
  <si>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</si>
  <si>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</si>
  <si>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</si>
  <si>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</si>
  <si>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</si>
  <si>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</si>
  <si>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</si>
  <si>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</si>
  <si>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</si>
  <si>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</si>
  <si>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</si>
  <si>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</si>
  <si>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</si>
  <si>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</si>
  <si>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</si>
  <si>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</si>
  <si>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</si>
  <si>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</si>
  <si>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</si>
  <si>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</si>
  <si>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</si>
  <si>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</si>
  <si>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</si>
  <si>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</si>
  <si>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</si>
  <si>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</si>
  <si>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</si>
  <si>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</si>
  <si>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</si>
  <si>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</si>
  <si>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</si>
  <si>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</si>
  <si>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</si>
  <si>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</si>
  <si>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</si>
  <si>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</si>
  <si>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</si>
  <si>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</si>
  <si>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</si>
  <si>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</si>
  <si>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</si>
  <si>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</si>
  <si>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</si>
  <si>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</si>
  <si>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</si>
  <si>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</si>
  <si>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</si>
  <si>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</si>
  <si>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</si>
  <si>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</si>
  <si>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</si>
  <si>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</si>
  <si>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</si>
  <si>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</si>
  <si>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</si>
  <si>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</si>
  <si>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</si>
  <si>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</si>
  <si>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</si>
  <si>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</si>
  <si>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</si>
  <si>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</si>
  <si>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</si>
  <si>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</si>
  <si>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</si>
  <si>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</si>
  <si>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</si>
  <si>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</si>
  <si>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</si>
  <si>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</si>
  <si>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</si>
  <si>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</si>
  <si>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</si>
  <si>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</si>
  <si>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</si>
  <si>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</si>
  <si>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</si>
  <si>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</si>
  <si>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</si>
  <si>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</si>
  <si>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</si>
  <si>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</si>
  <si>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</si>
  <si>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</si>
  <si>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</si>
  <si>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</si>
  <si>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</si>
  <si>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</si>
  <si>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</si>
  <si>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</si>
  <si>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</si>
  <si>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</si>
  <si>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</si>
  <si>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</si>
  <si>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</si>
  <si>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</si>
  <si>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</si>
  <si>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</si>
  <si>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</si>
  <si>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</si>
  <si>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</si>
  <si>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</si>
  <si>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</si>
  <si>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</si>
  <si>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</si>
  <si>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</si>
  <si>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</si>
  <si>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</si>
  <si>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</si>
  <si>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</si>
  <si>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</si>
  <si>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</si>
  <si>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</si>
  <si>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</si>
  <si>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</si>
  <si>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</si>
  <si>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</si>
  <si>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</si>
  <si>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</si>
  <si>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</si>
  <si>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</si>
  <si>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</si>
  <si>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</si>
  <si>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</si>
  <si>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</si>
  <si>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</si>
  <si>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</si>
  <si>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</si>
  <si>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</si>
  <si>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</si>
  <si>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</si>
  <si>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</si>
  <si>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</si>
  <si>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</si>
  <si>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</si>
  <si>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</si>
  <si>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</si>
  <si>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</si>
  <si>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</si>
  <si>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</si>
  <si>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</si>
  <si>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</si>
  <si>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</si>
  <si>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</si>
  <si>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</si>
  <si>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</si>
  <si>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</si>
  <si>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</si>
  <si>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</si>
  <si>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</si>
  <si>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</si>
  <si>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</si>
  <si>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</si>
  <si>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</si>
  <si>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</si>
  <si>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</si>
  <si>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</si>
  <si>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</si>
  <si>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</si>
  <si>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</si>
  <si>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</si>
  <si>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</si>
  <si>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</si>
  <si>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</si>
  <si>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</si>
  <si>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</si>
  <si>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</si>
  <si>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</si>
  <si>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</si>
  <si>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</si>
  <si>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</si>
  <si>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</si>
  <si>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</si>
  <si>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</si>
  <si>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</si>
  <si>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</si>
  <si>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</si>
  <si>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</si>
  <si>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</si>
  <si>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</si>
  <si>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</si>
  <si>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</si>
  <si>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</si>
  <si>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</si>
  <si>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</si>
  <si>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</si>
  <si>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</si>
  <si>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</si>
  <si>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</si>
  <si>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</si>
  <si>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</si>
  <si>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</si>
  <si>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</si>
  <si>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</si>
  <si>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</si>
  <si>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</si>
  <si>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</si>
  <si>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</si>
  <si>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</si>
  <si>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</si>
  <si>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</si>
  <si>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</si>
  <si>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</si>
  <si>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</si>
  <si>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</si>
  <si>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</si>
  <si>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</si>
  <si>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</si>
  <si>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</si>
  <si>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</si>
  <si>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</si>
  <si>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</si>
  <si>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</si>
  <si>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</si>
  <si>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</si>
  <si>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</si>
  <si>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</si>
  <si>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</si>
  <si>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</si>
  <si>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</si>
  <si>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</si>
  <si>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</si>
  <si>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</si>
  <si>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</si>
  <si>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</si>
  <si>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</si>
  <si>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</si>
  <si>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</si>
  <si>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</si>
  <si>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</si>
  <si>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</si>
  <si>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</si>
  <si>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</si>
  <si>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</si>
  <si>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</si>
  <si>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</si>
  <si>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</si>
  <si>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</si>
  <si>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</si>
  <si>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</si>
  <si>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</si>
  <si>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</si>
  <si>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</si>
  <si>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</si>
  <si>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</si>
  <si>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</si>
  <si>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</si>
  <si>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</si>
  <si>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</si>
  <si>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</si>
  <si>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</si>
  <si>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</si>
  <si>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</si>
  <si>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</si>
  <si>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</si>
  <si>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</si>
  <si>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</si>
  <si>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</si>
  <si>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</si>
  <si>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</si>
  <si>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</si>
  <si>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</si>
  <si>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</si>
  <si>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</si>
  <si>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</si>
  <si>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</si>
  <si>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</si>
  <si>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</si>
  <si>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</si>
  <si>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</si>
  <si>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</si>
  <si>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</si>
  <si>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</si>
  <si>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</si>
  <si>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</si>
  <si>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</si>
  <si>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</si>
  <si>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</si>
  <si>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</si>
  <si>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</si>
  <si>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</si>
  <si>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</si>
  <si>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</si>
  <si>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</si>
  <si>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</si>
  <si>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</si>
  <si>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</si>
  <si>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</si>
  <si>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</si>
  <si>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</si>
  <si>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</si>
  <si>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</si>
  <si>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</si>
  <si>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</si>
  <si>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</si>
  <si>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</si>
  <si>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</si>
  <si>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</si>
  <si>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</si>
  <si>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</si>
  <si>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</si>
  <si>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</si>
  <si>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</si>
  <si>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</si>
  <si>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</si>
  <si>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</si>
  <si>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</si>
  <si>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</si>
  <si>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</si>
  <si>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</si>
  <si>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</si>
  <si>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</si>
  <si>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</si>
  <si>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</si>
  <si>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</si>
  <si>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</si>
  <si>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</si>
  <si>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</si>
  <si>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</si>
  <si>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</si>
  <si>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</si>
  <si>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</si>
  <si>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</si>
  <si>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</si>
  <si>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</si>
  <si>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</si>
  <si>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</si>
  <si>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</si>
  <si>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</si>
  <si>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</si>
  <si>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</si>
  <si>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</si>
  <si>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</si>
  <si>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</si>
  <si>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</si>
  <si>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</si>
  <si>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</si>
  <si>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</si>
  <si>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</si>
  <si>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</si>
  <si>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</si>
  <si>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</si>
  <si>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</si>
  <si>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</si>
  <si>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</si>
  <si>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</si>
  <si>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</si>
  <si>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</si>
  <si>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</si>
  <si>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</si>
  <si>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</si>
  <si>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</si>
  <si>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</si>
  <si>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</si>
  <si>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</si>
  <si>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</si>
  <si>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</si>
  <si>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</si>
  <si>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</si>
  <si>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</si>
  <si>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</si>
  <si>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</si>
  <si>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</si>
  <si>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</si>
  <si>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</si>
  <si>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</si>
  <si>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</si>
  <si>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</si>
  <si>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</si>
  <si>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</si>
  <si>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</si>
  <si>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</si>
  <si>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</si>
  <si>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</si>
  <si>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</si>
  <si>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</si>
  <si>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</si>
  <si>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</si>
  <si>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</si>
  <si>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</si>
  <si>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</si>
  <si>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</si>
  <si>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</si>
  <si>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</si>
  <si>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</si>
  <si>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</si>
  <si>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</si>
  <si>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</si>
  <si>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</si>
  <si>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</si>
  <si>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</si>
  <si>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</si>
  <si>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</si>
  <si>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</si>
  <si>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</si>
  <si>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</si>
  <si>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</si>
  <si>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</si>
  <si>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</si>
  <si>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</si>
  <si>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</si>
  <si>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</si>
  <si>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</si>
  <si>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</si>
  <si>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</si>
  <si>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</si>
  <si>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</si>
  <si>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</si>
  <si>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</si>
  <si>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</si>
  <si>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</si>
  <si>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</si>
  <si>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</si>
  <si>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</si>
  <si>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</si>
  <si>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</si>
  <si>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</si>
  <si>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</si>
  <si>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</si>
  <si>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</si>
  <si>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</si>
  <si>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</si>
  <si>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</si>
  <si>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</si>
  <si>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</si>
  <si>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</si>
  <si>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</si>
  <si>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</si>
  <si>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</si>
  <si>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</si>
  <si>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</si>
  <si>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</si>
  <si>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</si>
  <si>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</si>
  <si>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</si>
  <si>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</si>
  <si>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</si>
  <si>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</si>
  <si>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</si>
  <si>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</si>
  <si>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</si>
  <si>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</si>
  <si>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</si>
  <si>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</si>
  <si>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</si>
  <si>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</si>
  <si>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</si>
  <si>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</si>
  <si>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</si>
  <si>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</si>
  <si>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</si>
  <si>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</si>
  <si>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</si>
  <si>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</si>
  <si>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</si>
  <si>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</si>
  <si>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</si>
  <si>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</si>
  <si>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</si>
  <si>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</si>
  <si>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</si>
  <si>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</si>
  <si>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</si>
  <si>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</si>
  <si>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</si>
  <si>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</si>
  <si>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</si>
  <si>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</si>
  <si>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</si>
  <si>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</si>
  <si>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</si>
  <si>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</si>
  <si>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</si>
  <si>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</si>
  <si>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</si>
  <si>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</si>
  <si>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</si>
  <si>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</si>
  <si>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</si>
  <si>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</si>
  <si>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</si>
  <si>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</si>
  <si>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</si>
  <si>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</si>
  <si>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</si>
  <si>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</si>
  <si>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</si>
  <si>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</si>
  <si>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</si>
  <si>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</si>
  <si>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</si>
  <si>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</si>
  <si>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</si>
  <si>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</si>
  <si>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</si>
  <si>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</si>
  <si>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</si>
  <si>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</si>
  <si>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</si>
  <si>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</si>
  <si>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</si>
  <si>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</si>
  <si>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</si>
  <si>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</si>
  <si>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</si>
  <si>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</si>
  <si>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</si>
  <si>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</si>
  <si>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</si>
  <si>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</si>
  <si>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</si>
  <si>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</si>
  <si>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</si>
  <si>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</si>
  <si>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</si>
  <si>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</si>
  <si>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</si>
  <si>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</si>
  <si>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</si>
  <si>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</si>
  <si>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</si>
  <si>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</si>
  <si>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</si>
  <si>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</si>
  <si>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</si>
  <si>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</si>
  <si>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</si>
  <si>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</si>
  <si>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</si>
  <si>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</si>
  <si>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</si>
  <si>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</si>
  <si>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</si>
  <si>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</si>
  <si>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</si>
  <si>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</si>
  <si>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</si>
  <si>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</si>
  <si>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</si>
  <si>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</si>
  <si>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</si>
  <si>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</si>
  <si>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</si>
  <si>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</si>
  <si>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</si>
  <si>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</si>
  <si>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</si>
  <si>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</si>
  <si>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</si>
  <si>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</si>
  <si>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</si>
  <si>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</si>
  <si>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</si>
  <si>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</si>
  <si>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</si>
  <si>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</si>
  <si>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</si>
  <si>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</si>
  <si>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</si>
  <si>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</si>
  <si>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</si>
  <si>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</si>
  <si>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</si>
  <si>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</si>
  <si>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</si>
  <si>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</si>
  <si>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</si>
  <si>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</si>
  <si>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</si>
  <si>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</si>
  <si>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</si>
  <si>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</si>
  <si>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</si>
  <si>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</si>
  <si>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</si>
  <si>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</si>
  <si>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</si>
  <si>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</si>
  <si>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</si>
  <si>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</si>
  <si>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</si>
  <si>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</si>
  <si>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</si>
  <si>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</si>
  <si>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</si>
  <si>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</si>
  <si>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</si>
  <si>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</si>
  <si>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</si>
  <si>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</si>
  <si>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</si>
  <si>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</si>
  <si>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</si>
  <si>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</si>
  <si>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</si>
  <si>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</si>
  <si>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</si>
  <si>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</si>
  <si>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</si>
  <si>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</si>
  <si>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</si>
  <si>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</si>
  <si>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</si>
  <si>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</si>
  <si>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</si>
  <si>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</si>
  <si>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</si>
  <si>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</si>
  <si>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</si>
  <si>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</si>
  <si>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</si>
  <si>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</si>
  <si>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</si>
  <si>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</si>
  <si>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</si>
  <si>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</si>
  <si>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</si>
  <si>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</si>
  <si>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</si>
  <si>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</si>
  <si>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</si>
  <si>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</si>
  <si>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</si>
  <si>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</si>
  <si>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</si>
  <si>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</si>
  <si>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</si>
  <si>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</si>
  <si>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</si>
  <si>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</si>
  <si>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</si>
  <si>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</si>
  <si>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</si>
  <si>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</si>
  <si>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</si>
  <si>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</si>
  <si>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</si>
  <si>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</si>
  <si>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</si>
  <si>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</si>
  <si>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</si>
  <si>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</si>
  <si>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</si>
  <si>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</si>
  <si>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</si>
  <si>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</si>
  <si>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</si>
  <si>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</si>
  <si>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</si>
  <si>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</si>
  <si>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</si>
  <si>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</si>
  <si>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</si>
  <si>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</si>
  <si>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</si>
  <si>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</si>
  <si>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</si>
  <si>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</si>
  <si>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</si>
  <si>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</si>
  <si>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</si>
  <si>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</si>
  <si>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</si>
  <si>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</si>
  <si>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</si>
  <si>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</si>
  <si>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</si>
  <si>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</si>
  <si>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</si>
  <si>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</si>
  <si>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</si>
  <si>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</si>
  <si>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</si>
  <si>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</si>
  <si>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</si>
  <si>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</si>
  <si>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</si>
  <si>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</si>
  <si>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</si>
  <si>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</si>
  <si>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</si>
  <si>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</si>
  <si>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</si>
  <si>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</si>
  <si>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</si>
  <si>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</si>
  <si>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</si>
  <si>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</si>
  <si>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</si>
  <si>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</si>
  <si>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</si>
  <si>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</si>
  <si>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</si>
  <si>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</si>
  <si>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</si>
  <si>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</si>
  <si>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</si>
  <si>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</si>
  <si>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</si>
  <si>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</si>
  <si>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</si>
  <si>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</si>
  <si>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</si>
  <si>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</si>
  <si>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</si>
  <si>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</si>
  <si>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</si>
  <si>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</si>
  <si>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</si>
  <si>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</si>
  <si>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</si>
  <si>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</si>
  <si>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</si>
  <si>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</si>
  <si>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</si>
  <si>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</si>
  <si>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</si>
  <si>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</si>
  <si>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</si>
  <si>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</si>
  <si>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</si>
  <si>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</si>
  <si>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</si>
  <si>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</si>
  <si>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</si>
  <si>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</si>
  <si>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</si>
  <si>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</si>
  <si>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</si>
  <si>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</si>
  <si>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</si>
  <si>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</si>
  <si>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</si>
  <si>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</si>
  <si>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</si>
  <si>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</si>
  <si>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</si>
  <si>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</si>
  <si>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</si>
  <si>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</si>
  <si>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</si>
  <si>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</si>
  <si>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</si>
  <si>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</si>
  <si>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</si>
  <si>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</si>
  <si>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</si>
  <si>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</si>
  <si>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</si>
  <si>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</si>
  <si>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</si>
  <si>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</si>
  <si>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</si>
  <si>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</si>
  <si>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</si>
  <si>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</si>
  <si>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</si>
  <si>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</si>
  <si>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</si>
  <si>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</si>
  <si>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</si>
  <si>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</si>
  <si>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</si>
  <si>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</si>
  <si>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</si>
  <si>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</si>
  <si>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</si>
  <si>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</si>
  <si>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</si>
  <si>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</si>
  <si>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</si>
  <si>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</si>
  <si>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</si>
  <si>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</si>
  <si>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</si>
  <si>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</si>
  <si>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</si>
  <si>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</si>
  <si>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</si>
  <si>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</si>
  <si>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</si>
  <si>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</si>
  <si>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</si>
  <si>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</si>
  <si>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</si>
  <si>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</si>
  <si>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</si>
  <si>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</si>
  <si>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</si>
  <si>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</si>
  <si>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</si>
  <si>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</si>
  <si>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</si>
  <si>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</si>
  <si>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</si>
  <si>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</si>
  <si>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</si>
  <si>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</si>
  <si>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</si>
  <si>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</si>
  <si>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</si>
  <si>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</si>
  <si>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</si>
  <si>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</si>
  <si>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</si>
  <si>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</si>
  <si>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</si>
  <si>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</si>
  <si>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</si>
  <si>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</si>
  <si>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</si>
  <si>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</si>
  <si>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</si>
  <si>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</si>
  <si>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</si>
  <si>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</si>
  <si>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</si>
  <si>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</si>
  <si>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</si>
  <si>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</si>
  <si>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</si>
  <si>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</si>
  <si>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</si>
  <si>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</si>
  <si>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</si>
  <si>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</si>
  <si>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</si>
  <si>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</si>
  <si>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</si>
  <si>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</si>
  <si>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</si>
  <si>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</si>
  <si>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</si>
  <si>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</si>
  <si>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</si>
  <si>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</si>
  <si>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</si>
  <si>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</si>
  <si>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</si>
  <si>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</si>
  <si>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</si>
  <si>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</si>
  <si>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</si>
  <si>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</si>
  <si>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</si>
  <si>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</si>
  <si>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</si>
  <si>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</si>
  <si>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</si>
  <si>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</si>
  <si>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</si>
  <si>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</si>
  <si>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</si>
  <si>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</si>
  <si>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</si>
  <si>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</si>
  <si>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</si>
  <si>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</si>
  <si>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</si>
  <si>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</si>
  <si>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</si>
  <si>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</si>
  <si>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</si>
  <si>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</si>
  <si>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</si>
  <si>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</si>
  <si>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</si>
  <si>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</si>
  <si>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</si>
  <si>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</si>
  <si>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</si>
  <si>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</si>
  <si>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</si>
  <si>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</si>
  <si>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</si>
  <si>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</si>
  <si>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</si>
  <si>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</si>
  <si>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</si>
  <si>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</si>
  <si>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</si>
  <si>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</si>
  <si>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</si>
  <si>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</si>
  <si>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</si>
  <si>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</si>
  <si>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</si>
  <si>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</si>
  <si>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</si>
  <si>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</si>
  <si>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</si>
  <si>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</si>
  <si>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</si>
  <si>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</si>
  <si>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</si>
  <si>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</si>
  <si>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</si>
  <si>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</si>
  <si>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</si>
  <si>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</si>
  <si>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</si>
  <si>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</si>
  <si>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</si>
  <si>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</si>
  <si>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</si>
  <si>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</si>
  <si>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</si>
  <si>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</si>
  <si>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</si>
  <si>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</si>
  <si>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</si>
  <si>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</si>
  <si>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</si>
  <si>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</si>
  <si>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</si>
  <si>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</si>
  <si>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</si>
  <si>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</si>
  <si>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</si>
  <si>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</si>
  <si>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</si>
  <si>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</si>
  <si>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</si>
  <si>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</si>
  <si>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</si>
  <si>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</si>
  <si>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</si>
  <si>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</si>
  <si>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</si>
  <si>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</si>
  <si>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</si>
  <si>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</si>
  <si>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</si>
  <si>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</si>
  <si>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</si>
  <si>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</si>
  <si>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</si>
  <si>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</si>
  <si>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</si>
  <si>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</si>
  <si>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</si>
  <si>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</si>
  <si>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</si>
  <si>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</si>
  <si>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</si>
  <si>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</si>
  <si>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</si>
  <si>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</si>
  <si>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</si>
  <si>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</si>
  <si>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</si>
  <si>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</si>
  <si>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</si>
  <si>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</si>
  <si>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</si>
  <si>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</si>
  <si>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</si>
  <si>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</si>
  <si>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</si>
  <si>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</si>
  <si>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</si>
  <si>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</si>
  <si>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</si>
  <si>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</si>
  <si>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</si>
  <si>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</si>
  <si>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</si>
  <si>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</si>
  <si>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</si>
  <si>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</si>
  <si>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</si>
  <si>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</si>
  <si>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</si>
  <si>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</si>
  <si>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</si>
  <si>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</si>
  <si>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</si>
  <si>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</si>
  <si>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</si>
  <si>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</si>
  <si>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</si>
  <si>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</si>
  <si>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</si>
  <si>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</si>
  <si>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</si>
  <si>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</si>
  <si>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</si>
  <si>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</si>
  <si>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</si>
  <si>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</si>
  <si>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</si>
  <si>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</si>
  <si>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</si>
  <si>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</si>
  <si>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</si>
  <si>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</si>
  <si>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</si>
  <si>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</si>
  <si>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</si>
  <si>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</si>
  <si>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</si>
  <si>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</si>
  <si>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</si>
  <si>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</si>
  <si>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</si>
  <si>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</si>
  <si>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</si>
  <si>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</si>
  <si>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</si>
  <si>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</si>
  <si>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</si>
  <si>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</si>
  <si>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</si>
  <si>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</si>
  <si>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</si>
  <si>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</si>
  <si>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</si>
  <si>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</si>
  <si>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</si>
  <si>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</si>
  <si>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</si>
  <si>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</si>
  <si>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</si>
  <si>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</si>
  <si>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</si>
  <si>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</si>
  <si>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</si>
  <si>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</si>
  <si>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</si>
  <si>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</si>
  <si>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</si>
  <si>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</si>
  <si>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</si>
  <si>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</si>
  <si>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</si>
  <si>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</si>
  <si>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</si>
  <si>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</si>
  <si>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</si>
  <si>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</si>
  <si>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</si>
  <si>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</si>
  <si>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</si>
  <si>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</si>
  <si>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</si>
  <si>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</si>
  <si>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</si>
  <si>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</si>
  <si>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</si>
  <si>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</si>
  <si>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</si>
  <si>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</si>
  <si>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</si>
  <si>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</si>
  <si>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</si>
  <si>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</si>
  <si>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</si>
  <si>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</si>
  <si>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</si>
  <si>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</si>
  <si>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</si>
  <si>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</si>
  <si>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</si>
  <si>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</si>
  <si>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</si>
  <si>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</si>
  <si>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</si>
  <si>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</si>
  <si>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</si>
  <si>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</si>
  <si>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</si>
  <si>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</si>
  <si>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</si>
  <si>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</si>
  <si>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</si>
  <si>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</si>
  <si>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</si>
  <si>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</si>
  <si>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</si>
  <si>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</si>
  <si>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</si>
  <si>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</si>
  <si>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</si>
  <si>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</si>
  <si>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</si>
  <si>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</si>
  <si>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</si>
  <si>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</si>
  <si>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</si>
  <si>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</si>
  <si>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</si>
  <si>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</si>
  <si>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</si>
  <si>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</si>
  <si>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</si>
  <si>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</si>
  <si>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</si>
  <si>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</si>
  <si>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</si>
  <si>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</si>
  <si>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</si>
  <si>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</si>
  <si>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</si>
  <si>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</si>
  <si>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</si>
  <si>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</si>
  <si>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</si>
  <si>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</si>
  <si>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</si>
  <si>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</si>
  <si>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</si>
  <si>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</si>
  <si>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</si>
  <si>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</si>
  <si>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</si>
  <si>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</si>
  <si>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</si>
  <si>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</si>
  <si>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</si>
  <si>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</si>
  <si>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</si>
  <si>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</si>
  <si>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</si>
  <si>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</si>
  <si>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</si>
  <si>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</si>
  <si>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</si>
  <si>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</si>
  <si>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</si>
  <si>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</si>
  <si>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</si>
  <si>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</si>
  <si>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</si>
  <si>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</si>
  <si>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</si>
  <si>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</si>
  <si>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</si>
  <si>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</si>
  <si>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</si>
  <si>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</si>
  <si>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</si>
  <si>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</si>
  <si>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</si>
  <si>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</si>
  <si>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</si>
  <si>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</si>
  <si>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</si>
  <si>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</si>
  <si>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</si>
  <si>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</si>
  <si>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</si>
  <si>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</si>
  <si>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</si>
  <si>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</si>
  <si>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</si>
  <si>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</si>
  <si>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</si>
  <si>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</si>
  <si>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</si>
  <si>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</si>
  <si>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</si>
  <si>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</si>
  <si>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</si>
  <si>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</si>
  <si>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</si>
  <si>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</si>
  <si>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</si>
  <si>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</si>
  <si>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</si>
  <si>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</si>
  <si>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</si>
  <si>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</si>
  <si>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</si>
  <si>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</si>
  <si>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</si>
  <si>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</si>
  <si>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</si>
  <si>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</si>
  <si>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</si>
  <si>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</si>
  <si>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</si>
  <si>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</si>
  <si>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</si>
  <si>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</si>
  <si>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</si>
  <si>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</si>
  <si>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</si>
  <si>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</si>
  <si>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</si>
  <si>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</si>
  <si>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</si>
  <si>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</si>
  <si>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</si>
  <si>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</si>
  <si>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</si>
  <si>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</si>
  <si>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</si>
  <si>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</si>
  <si>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</si>
  <si>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</si>
  <si>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</si>
  <si>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</si>
  <si>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</si>
  <si>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</si>
  <si>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</si>
  <si>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</si>
  <si>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</si>
  <si>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</si>
  <si>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</si>
  <si>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</si>
  <si>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</si>
  <si>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</si>
  <si>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</si>
  <si>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</si>
  <si>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</si>
  <si>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</si>
  <si>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</si>
  <si>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</si>
  <si>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</si>
  <si>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</si>
  <si>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</si>
  <si>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</si>
  <si>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</si>
  <si>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</si>
  <si>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</si>
  <si>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</si>
  <si>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</si>
  <si>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</si>
  <si>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</si>
  <si>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</si>
  <si>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</si>
  <si>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</si>
  <si>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</si>
  <si>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</si>
  <si>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</si>
  <si>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</si>
  <si>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</si>
  <si>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</si>
  <si>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</si>
  <si>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</si>
  <si>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</si>
  <si>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</si>
  <si>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</si>
  <si>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</si>
  <si>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</si>
  <si>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</si>
  <si>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</si>
  <si>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</si>
  <si>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</si>
  <si>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</si>
  <si>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</si>
  <si>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</si>
  <si>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</si>
  <si>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</si>
  <si>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</si>
  <si>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</si>
  <si>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</si>
  <si>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</si>
  <si>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</si>
  <si>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</si>
  <si>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</si>
  <si>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</si>
  <si>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</si>
  <si>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</si>
  <si>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</si>
  <si>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</si>
  <si>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</si>
  <si>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</si>
  <si>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</si>
  <si>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</si>
  <si>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</si>
  <si>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</si>
  <si>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</si>
  <si>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</si>
  <si>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</si>
  <si>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</si>
  <si>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</si>
  <si>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</si>
  <si>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</si>
  <si>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</si>
  <si>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</si>
  <si>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</si>
  <si>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</si>
  <si>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</si>
  <si>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</si>
  <si>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</si>
  <si>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</si>
  <si>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</si>
  <si>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</si>
  <si>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</si>
  <si>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</si>
  <si>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</si>
  <si>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</si>
  <si>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</si>
  <si>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</si>
  <si>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</si>
  <si>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</si>
  <si>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</si>
  <si>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</si>
  <si>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</si>
  <si>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</si>
  <si>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</si>
  <si>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</si>
  <si>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</si>
  <si>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</si>
  <si>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</si>
  <si>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</si>
  <si>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</si>
  <si>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</si>
  <si>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</si>
  <si>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</si>
  <si>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</si>
  <si>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</si>
  <si>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</si>
  <si>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</si>
  <si>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</si>
  <si>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</si>
  <si>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</si>
  <si>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</si>
  <si>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</si>
  <si>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</si>
  <si>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</si>
  <si>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</si>
  <si>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</si>
  <si>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</si>
  <si>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</si>
  <si>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</si>
  <si>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</si>
  <si>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</si>
  <si>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</si>
  <si>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</si>
  <si>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</si>
  <si>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</si>
  <si>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</si>
  <si>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</si>
  <si>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</si>
  <si>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</si>
  <si>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</si>
  <si>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</si>
  <si>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</si>
  <si>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</si>
  <si>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</si>
  <si>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</si>
  <si>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</si>
  <si>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</si>
  <si>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</si>
  <si>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</si>
  <si>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</si>
  <si>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</si>
  <si>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</si>
  <si>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</si>
  <si>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</si>
  <si>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</si>
  <si>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</si>
  <si>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</si>
  <si>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</si>
  <si>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</si>
  <si>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</si>
  <si>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</si>
  <si>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</si>
  <si>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</si>
  <si>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</si>
  <si>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</si>
  <si>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</si>
  <si>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</si>
  <si>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</si>
  <si>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</si>
  <si>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</si>
  <si>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</si>
  <si>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</si>
  <si>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</si>
  <si>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</si>
  <si>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</si>
  <si>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</si>
  <si>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</si>
  <si>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</si>
  <si>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</si>
  <si>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</si>
  <si>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</si>
  <si>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</si>
  <si>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</si>
  <si>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</si>
  <si>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</si>
  <si>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</si>
  <si>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</si>
  <si>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</si>
  <si>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</si>
  <si>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</si>
  <si>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</si>
  <si>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</si>
  <si>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</si>
  <si>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</si>
  <si>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</si>
  <si>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</si>
  <si>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</si>
  <si>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</si>
  <si>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</si>
  <si>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</si>
  <si>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</si>
  <si>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</si>
  <si>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</si>
  <si>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</si>
  <si>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</si>
  <si>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</si>
  <si>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</si>
  <si>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</si>
  <si>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</si>
  <si>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</si>
  <si>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</si>
  <si>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</si>
  <si>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</si>
  <si>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</si>
  <si>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</si>
  <si>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</si>
  <si>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</si>
  <si>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</si>
  <si>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</si>
  <si>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</si>
  <si>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</si>
  <si>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</si>
  <si>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</si>
  <si>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</si>
  <si>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</si>
  <si>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</si>
  <si>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</si>
  <si>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</si>
  <si>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</si>
  <si>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</si>
  <si>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</si>
  <si>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</si>
  <si>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</si>
  <si>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</si>
  <si>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</si>
  <si>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</si>
  <si>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</si>
  <si>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</si>
  <si>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</si>
  <si>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</si>
  <si>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</si>
  <si>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</si>
  <si>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</si>
  <si>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</si>
  <si>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</si>
  <si>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</si>
  <si>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</si>
  <si>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</si>
  <si>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</si>
  <si>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</si>
  <si>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</si>
  <si>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</si>
  <si>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</si>
  <si>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</si>
  <si>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</si>
  <si>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</si>
  <si>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</si>
  <si>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</si>
  <si>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</si>
  <si>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</si>
  <si>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</si>
  <si>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</si>
  <si>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</si>
  <si>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</si>
  <si>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</si>
  <si>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</si>
  <si>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</si>
  <si>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</si>
  <si>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</si>
  <si>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</si>
  <si>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</si>
  <si>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</si>
  <si>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</si>
  <si>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</si>
  <si>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</si>
  <si>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</si>
  <si>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</si>
  <si>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</si>
  <si>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</si>
  <si>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</si>
  <si>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</si>
  <si>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</si>
  <si>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</si>
  <si>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</si>
  <si>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</si>
  <si>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</si>
  <si>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</si>
  <si>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</si>
  <si>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</si>
  <si>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</si>
  <si>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</si>
  <si>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</si>
  <si>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</si>
  <si>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</si>
  <si>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</si>
  <si>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</si>
  <si>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</si>
  <si>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</si>
  <si>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</si>
  <si>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</si>
  <si>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</si>
  <si>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</si>
  <si>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</si>
  <si>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</si>
  <si>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</si>
  <si>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</si>
  <si>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</si>
  <si>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</si>
  <si>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</si>
  <si>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</si>
  <si>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</si>
  <si>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</si>
  <si>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</si>
  <si>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</si>
  <si>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</si>
  <si>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</si>
  <si>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</si>
  <si>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</si>
  <si>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</si>
  <si>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</si>
  <si>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</si>
  <si>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</si>
  <si>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</si>
  <si>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</si>
  <si>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</si>
  <si>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</si>
  <si>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</si>
  <si>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</si>
  <si>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</si>
  <si>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</si>
  <si>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</si>
  <si>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</si>
  <si>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</si>
  <si>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</si>
  <si>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</si>
  <si>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</si>
  <si>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</si>
  <si>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</si>
  <si>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</si>
  <si>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</si>
  <si>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</si>
  <si>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</si>
  <si>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</si>
  <si>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</si>
  <si>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</si>
  <si>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</si>
  <si>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</si>
  <si>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</si>
  <si>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</si>
  <si>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</si>
  <si>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</si>
  <si>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</si>
  <si>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</si>
  <si>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</si>
  <si>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</si>
  <si>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</si>
  <si>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</si>
  <si>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</si>
  <si>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</si>
  <si>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</si>
  <si>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</si>
  <si>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</si>
  <si>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</si>
  <si>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</si>
  <si>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</si>
  <si>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</si>
  <si>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</si>
  <si>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</si>
  <si>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</si>
  <si>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</si>
  <si>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</si>
  <si>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</si>
  <si>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</si>
  <si>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</si>
  <si>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</si>
  <si>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</si>
  <si>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</si>
  <si>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</si>
  <si>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</si>
  <si>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</si>
  <si>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</si>
  <si>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</si>
  <si>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</si>
  <si>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</si>
  <si>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</si>
  <si>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</si>
  <si>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</si>
  <si>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</si>
  <si>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</si>
  <si>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</si>
  <si>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</si>
  <si>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</si>
  <si>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</si>
  <si>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</si>
  <si>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</si>
  <si>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</si>
  <si>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</si>
  <si>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</si>
  <si>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</si>
  <si>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</si>
  <si>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</si>
  <si>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</si>
  <si>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</si>
  <si>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</si>
  <si>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</si>
  <si>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</si>
  <si>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</si>
  <si>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</si>
  <si>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</si>
  <si>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</si>
  <si>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</si>
  <si>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</si>
  <si>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</si>
  <si>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</si>
  <si>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</si>
  <si>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</si>
  <si>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</si>
  <si>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</si>
  <si>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</si>
  <si>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</si>
  <si>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</si>
  <si>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</si>
  <si>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</si>
  <si>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</si>
  <si>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</si>
  <si>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</si>
  <si>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</si>
  <si>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</si>
  <si>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</si>
  <si>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</si>
  <si>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</si>
  <si>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</si>
  <si>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</si>
  <si>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</si>
  <si>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</si>
  <si>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</si>
  <si>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</si>
  <si>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</si>
  <si>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</si>
  <si>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</si>
  <si>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</si>
  <si>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</si>
  <si>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</si>
  <si>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</si>
  <si>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</si>
  <si>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</si>
  <si>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</si>
  <si>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</si>
  <si>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</si>
  <si>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</si>
  <si>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</si>
  <si>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</si>
  <si>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</si>
  <si>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</si>
  <si>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</si>
  <si>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</si>
  <si>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</si>
  <si>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</si>
  <si>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</si>
  <si>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</si>
  <si>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</si>
  <si>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</si>
  <si>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</si>
  <si>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</si>
  <si>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</si>
  <si>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</si>
  <si>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</si>
  <si>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</si>
  <si>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</si>
  <si>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</si>
  <si>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</si>
  <si>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</si>
  <si>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</si>
  <si>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</si>
  <si>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</si>
  <si>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</si>
  <si>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</si>
  <si>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</si>
  <si>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</si>
  <si>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</si>
  <si>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</si>
  <si>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</si>
  <si>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</si>
  <si>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</si>
  <si>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</si>
  <si>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</si>
  <si>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</si>
  <si>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</si>
  <si>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</si>
  <si>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</si>
  <si>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</si>
  <si>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</si>
  <si>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</si>
  <si>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</si>
  <si>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</si>
  <si>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</si>
  <si>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</si>
  <si>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</si>
  <si>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</si>
  <si>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</si>
  <si>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</si>
  <si>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</si>
  <si>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</si>
  <si>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</si>
  <si>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</si>
  <si>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</si>
  <si>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</si>
  <si>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</si>
  <si>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</si>
  <si>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</si>
  <si>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</si>
  <si>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</si>
  <si>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</si>
  <si>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</si>
  <si>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</si>
  <si>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</si>
  <si>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</si>
  <si>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</si>
  <si>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</si>
  <si>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</si>
  <si>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</si>
  <si>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</si>
  <si>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</si>
  <si>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</si>
  <si>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</si>
  <si>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</si>
  <si>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</si>
  <si>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</si>
  <si>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</si>
  <si>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</si>
  <si>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</si>
  <si>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</si>
  <si>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</si>
  <si>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</si>
  <si>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</si>
  <si>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</si>
  <si>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</si>
  <si>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</si>
  <si>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</si>
  <si>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</si>
  <si>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</si>
  <si>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</si>
  <si>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</si>
  <si>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</si>
  <si>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</si>
  <si>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</si>
  <si>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</si>
  <si>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</si>
  <si>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</si>
  <si>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</si>
  <si>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</si>
  <si>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</si>
  <si>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</si>
  <si>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</si>
  <si>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</si>
  <si>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</si>
  <si>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</si>
  <si>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</si>
  <si>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</si>
  <si>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</si>
  <si>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</si>
  <si>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</si>
  <si>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</si>
  <si>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</si>
  <si>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</si>
  <si>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</si>
  <si>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</si>
  <si>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</si>
  <si>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</si>
  <si>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</si>
  <si>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</si>
  <si>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</si>
  <si>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</si>
  <si>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</si>
  <si>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</si>
  <si>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</si>
  <si>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</si>
  <si>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</si>
  <si>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</si>
  <si>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</si>
  <si>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</si>
  <si>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</si>
  <si>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</si>
  <si>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</si>
  <si>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</si>
  <si>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</si>
  <si>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</si>
  <si>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</si>
  <si>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</si>
  <si>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</si>
  <si>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</si>
  <si>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</si>
  <si>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</si>
  <si>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</si>
  <si>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</si>
  <si>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</si>
  <si>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</si>
  <si>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</si>
  <si>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</si>
  <si>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</si>
  <si>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</si>
  <si>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</si>
  <si>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</si>
  <si>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</si>
  <si>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</si>
  <si>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</si>
  <si>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</si>
  <si>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</si>
  <si>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</si>
  <si>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</si>
  <si>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</si>
  <si>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</si>
  <si>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</si>
  <si>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</si>
  <si>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</si>
  <si>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</si>
  <si>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</si>
  <si>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</si>
  <si>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</si>
  <si>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</si>
  <si>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</si>
  <si>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</si>
  <si>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</si>
  <si>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</si>
  <si>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</si>
  <si>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</si>
  <si>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</si>
  <si>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</si>
  <si>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</si>
  <si>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</si>
  <si>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</si>
  <si>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</si>
  <si>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</si>
  <si>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</si>
  <si>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</si>
  <si>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</si>
  <si>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</si>
  <si>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</si>
  <si>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</si>
  <si>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</si>
  <si>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</si>
  <si>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</si>
  <si>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</si>
  <si>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</si>
  <si>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</si>
  <si>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</si>
  <si>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</si>
  <si>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</si>
  <si>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</si>
  <si>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</si>
  <si>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</si>
  <si>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</si>
  <si>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</si>
  <si>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</si>
  <si>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</si>
  <si>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</si>
  <si>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</si>
  <si>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</si>
  <si>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</si>
  <si>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</si>
  <si>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</si>
  <si>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</si>
  <si>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</si>
  <si>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</si>
  <si>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</si>
  <si>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</si>
  <si>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</si>
  <si>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</si>
  <si>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</si>
  <si>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</si>
  <si>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</si>
  <si>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</si>
  <si>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</si>
  <si>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</si>
  <si>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</si>
  <si>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</si>
  <si>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</si>
  <si>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</si>
  <si>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</si>
  <si>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</si>
  <si>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</si>
  <si>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</si>
  <si>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</si>
  <si>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</si>
  <si>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</si>
  <si>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</si>
  <si>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</si>
  <si>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</si>
  <si>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</si>
  <si>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</si>
  <si>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</si>
  <si>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</si>
  <si>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</si>
  <si>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</si>
  <si>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</si>
  <si>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</si>
  <si>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</si>
  <si>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</si>
  <si>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</si>
  <si>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</si>
  <si>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</si>
  <si>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</si>
  <si>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</si>
  <si>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</si>
  <si>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</si>
  <si>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</si>
  <si>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</si>
  <si>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</si>
  <si>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</si>
  <si>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</si>
  <si>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</si>
  <si>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</si>
  <si>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</si>
  <si>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</si>
  <si>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</si>
  <si>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</si>
  <si>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</si>
  <si>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</si>
  <si>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</si>
  <si>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</si>
  <si>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</si>
  <si>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</si>
  <si>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</si>
  <si>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</si>
  <si>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</si>
  <si>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</si>
  <si>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</si>
  <si>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</si>
  <si>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</si>
  <si>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</si>
  <si>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</si>
  <si>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</si>
  <si>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</si>
  <si>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</si>
  <si>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</si>
  <si>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</si>
  <si>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</si>
  <si>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</si>
  <si>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</si>
  <si>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</si>
  <si>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</si>
  <si>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</si>
  <si>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</si>
  <si>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</si>
  <si>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</si>
  <si>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</si>
  <si>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</si>
  <si>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</si>
  <si>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</si>
  <si>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</si>
  <si>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</si>
  <si>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</si>
  <si>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</si>
  <si>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</si>
  <si>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</si>
  <si>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</si>
  <si>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</si>
  <si>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</si>
  <si>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</si>
  <si>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</si>
  <si>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</si>
  <si>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</si>
  <si>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</si>
  <si>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</si>
  <si>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</si>
  <si>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</si>
  <si>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</si>
  <si>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</si>
  <si>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</si>
  <si>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</si>
  <si>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</si>
  <si>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</si>
  <si>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</si>
  <si>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</si>
  <si>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</si>
  <si>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</si>
  <si>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</si>
  <si>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</si>
  <si>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</si>
  <si>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</si>
  <si>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</si>
  <si>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</si>
  <si>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</si>
  <si>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</si>
  <si>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</si>
  <si>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</si>
  <si>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</si>
  <si>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</si>
  <si>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</si>
  <si>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</si>
  <si>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</si>
  <si>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</si>
  <si>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</si>
  <si>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</si>
  <si>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</si>
  <si>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</si>
  <si>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</si>
  <si>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</si>
  <si>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</si>
  <si>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</si>
  <si>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</si>
  <si>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</si>
  <si>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</si>
  <si>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</si>
  <si>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</si>
  <si>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</si>
  <si>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</si>
  <si>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</si>
  <si>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</si>
  <si>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</si>
  <si>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</si>
  <si>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</si>
  <si>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</si>
  <si>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</si>
  <si>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</si>
  <si>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</si>
  <si>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</si>
  <si>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</si>
  <si>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</si>
  <si>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</si>
  <si>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</si>
  <si>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</si>
  <si>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</si>
  <si>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</si>
  <si>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</si>
  <si>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</si>
  <si>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</si>
  <si>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</si>
  <si>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</si>
  <si>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</si>
  <si>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</si>
  <si>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</si>
  <si>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</si>
  <si>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</si>
  <si>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</si>
  <si>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</si>
  <si>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</si>
  <si>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</si>
  <si>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</si>
  <si>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</si>
  <si>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</si>
  <si>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</si>
  <si>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</si>
  <si>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</si>
  <si>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</si>
  <si>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</si>
  <si>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</si>
  <si>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</si>
  <si>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</si>
  <si>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</si>
  <si>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</si>
  <si>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</si>
  <si>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</si>
  <si>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</si>
  <si>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</si>
  <si>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</si>
  <si>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</si>
  <si>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</si>
  <si>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</si>
  <si>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</si>
  <si>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</si>
  <si>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</si>
  <si>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</si>
  <si>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</si>
  <si>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</si>
  <si>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</si>
  <si>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</si>
  <si>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</si>
  <si>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</si>
  <si>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</si>
  <si>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</si>
  <si>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</si>
  <si>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</si>
  <si>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</si>
  <si>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</si>
  <si>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</si>
  <si>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</si>
  <si>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</si>
  <si>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</si>
  <si>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</si>
  <si>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</si>
  <si>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</si>
  <si>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</si>
  <si>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</si>
  <si>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</si>
  <si>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</si>
  <si>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</si>
  <si>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</si>
  <si>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</si>
  <si>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</si>
  <si>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</si>
  <si>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</si>
  <si>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</si>
  <si>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</si>
  <si>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</si>
  <si>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</si>
  <si>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</si>
  <si>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</si>
  <si>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</si>
  <si>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</si>
  <si>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</si>
  <si>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</si>
  <si>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</si>
  <si>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</si>
  <si>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</si>
  <si>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</si>
  <si>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</si>
  <si>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</si>
  <si>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</si>
  <si>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</si>
  <si>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</si>
  <si>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</si>
  <si>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</si>
  <si>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</si>
  <si>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</si>
  <si>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</si>
  <si>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</si>
  <si>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</si>
  <si>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</si>
  <si>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</si>
  <si>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</si>
  <si>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</si>
  <si>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</si>
  <si>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</si>
  <si>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</si>
  <si>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</si>
  <si>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</si>
  <si>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</si>
  <si>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</si>
  <si>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</si>
  <si>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</si>
  <si>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</si>
  <si>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</si>
  <si>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</si>
  <si>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</si>
  <si>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</si>
  <si>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</si>
  <si>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</si>
  <si>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</si>
  <si>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</si>
  <si>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</si>
  <si>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</si>
  <si>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</si>
  <si>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</si>
  <si>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</si>
  <si>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</si>
  <si>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</si>
  <si>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</si>
  <si>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</si>
  <si>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</si>
  <si>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</si>
  <si>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</si>
  <si>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</si>
  <si>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</si>
  <si>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</si>
  <si>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</si>
  <si>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</si>
  <si>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</si>
  <si>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</si>
  <si>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</si>
  <si>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</si>
  <si>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</si>
  <si>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</si>
  <si>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</si>
  <si>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</si>
  <si>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</si>
  <si>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</si>
  <si>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</si>
  <si>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</si>
  <si>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</si>
  <si>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</si>
  <si>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</si>
  <si>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</si>
  <si>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</si>
  <si>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</si>
  <si>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</si>
  <si>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</si>
  <si>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</si>
  <si>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</si>
  <si>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</si>
  <si>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</si>
  <si>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</si>
  <si>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</si>
  <si>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</si>
  <si>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</si>
  <si>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</si>
  <si>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</si>
  <si>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</si>
  <si>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</si>
  <si>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</si>
  <si>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</si>
  <si>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</si>
  <si>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</si>
  <si>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</si>
  <si>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</si>
  <si>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</si>
  <si>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</si>
  <si>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</si>
  <si>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</si>
  <si>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</si>
  <si>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</si>
  <si>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</si>
  <si>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</si>
  <si>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</si>
  <si>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</si>
  <si>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</si>
  <si>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</si>
  <si>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</si>
  <si>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</si>
  <si>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</si>
  <si>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</si>
  <si>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</si>
  <si>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</si>
  <si>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</si>
  <si>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</si>
  <si>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</si>
  <si>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</si>
  <si>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</si>
  <si>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</si>
  <si>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</si>
  <si>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</si>
  <si>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</si>
  <si>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</si>
  <si>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</si>
  <si>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</si>
  <si>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</si>
  <si>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</si>
  <si>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</si>
  <si>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</si>
  <si>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</si>
  <si>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</si>
  <si>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</si>
  <si>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</si>
  <si>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</si>
  <si>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</si>
  <si>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</si>
  <si>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</si>
  <si>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</si>
  <si>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</si>
  <si>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</si>
  <si>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</si>
  <si>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</si>
  <si>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</si>
  <si>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</si>
  <si>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</si>
  <si>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</si>
  <si>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</si>
  <si>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</si>
  <si>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</si>
  <si>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</si>
  <si>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</si>
  <si>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</si>
  <si>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</si>
  <si>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</si>
  <si>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</si>
  <si>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</si>
  <si>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</si>
  <si>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</si>
  <si>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</si>
  <si>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</si>
  <si>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</si>
  <si>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</si>
  <si>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</si>
  <si>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</si>
  <si>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</si>
  <si>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</si>
  <si>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</si>
  <si>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</si>
  <si>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</si>
  <si>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</si>
  <si>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</si>
  <si>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</si>
  <si>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</si>
  <si>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</si>
  <si>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</si>
  <si>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</si>
  <si>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</si>
  <si>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</si>
  <si>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</si>
  <si>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</si>
  <si>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</si>
  <si>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</si>
  <si>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</si>
  <si>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</si>
  <si>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</si>
  <si>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</si>
  <si>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</si>
  <si>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</si>
  <si>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</si>
  <si>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</si>
  <si>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</si>
  <si>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</si>
  <si>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</si>
  <si>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</si>
  <si>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</si>
  <si>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</si>
  <si>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</si>
  <si>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</si>
  <si>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</si>
  <si>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</si>
  <si>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</si>
  <si>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</si>
  <si>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</si>
  <si>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</si>
  <si>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</si>
  <si>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</si>
  <si>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</si>
  <si>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</si>
  <si>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</si>
  <si>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</si>
  <si>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</si>
  <si>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</si>
  <si>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</si>
  <si>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</si>
  <si>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</si>
  <si>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</si>
  <si>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</si>
  <si>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</si>
  <si>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</si>
  <si>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</si>
  <si>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</si>
  <si>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</si>
  <si>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</si>
  <si>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</si>
  <si>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</si>
  <si>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</si>
  <si>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</si>
  <si>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</si>
  <si>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</si>
  <si>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</si>
  <si>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</si>
  <si>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</si>
  <si>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</si>
  <si>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</si>
  <si>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</si>
  <si>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</si>
  <si>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</si>
  <si>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</si>
  <si>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</si>
  <si>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</si>
  <si>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</si>
  <si>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</si>
  <si>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</si>
  <si>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</si>
  <si>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</si>
  <si>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</si>
  <si>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</si>
  <si>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</si>
  <si>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</si>
  <si>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</si>
  <si>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</si>
  <si>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</si>
  <si>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</si>
  <si>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</si>
  <si>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</si>
  <si>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</si>
  <si>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</si>
  <si>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</si>
  <si>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</si>
  <si>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</si>
  <si>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</si>
  <si>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</si>
  <si>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</si>
  <si>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</si>
  <si>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</si>
  <si>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</si>
  <si>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</si>
  <si>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</si>
  <si>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</si>
  <si>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</si>
  <si>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</si>
  <si>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</si>
  <si>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</si>
  <si>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</si>
  <si>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</si>
  <si>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</si>
  <si>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</si>
  <si>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</si>
  <si>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</si>
  <si>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</si>
  <si>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</si>
  <si>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</si>
  <si>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</si>
  <si>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</si>
  <si>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</si>
  <si>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</si>
  <si>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</si>
  <si>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</si>
  <si>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</si>
  <si>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</si>
  <si>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</si>
  <si>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</si>
  <si>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</si>
  <si>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</si>
  <si>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</si>
  <si>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</si>
  <si>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</si>
  <si>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</si>
  <si>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</si>
  <si>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</si>
  <si>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</si>
  <si>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</si>
  <si>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</si>
  <si>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</si>
  <si>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</si>
  <si>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</si>
  <si>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</si>
  <si>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</si>
  <si>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</si>
  <si>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</si>
  <si>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</si>
  <si>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</si>
  <si>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</si>
  <si>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</si>
  <si>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</si>
  <si>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</si>
  <si>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</si>
  <si>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</si>
  <si>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</si>
  <si>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</si>
  <si>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</si>
  <si>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</si>
  <si>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</si>
  <si>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</si>
  <si>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</si>
  <si>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</si>
  <si>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</si>
  <si>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</si>
  <si>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</si>
  <si>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</si>
  <si>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</si>
  <si>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</si>
  <si>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</si>
  <si>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</si>
  <si>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</si>
  <si>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</si>
  <si>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</si>
  <si>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</si>
  <si>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</si>
  <si>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</si>
  <si>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</si>
  <si>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</si>
  <si>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</si>
  <si>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</si>
  <si>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</si>
  <si>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</si>
  <si>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</si>
  <si>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</si>
  <si>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</si>
  <si>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</si>
  <si>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</si>
  <si>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</si>
  <si>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</si>
  <si>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</si>
  <si>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</si>
  <si>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</si>
  <si>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</si>
  <si>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</si>
  <si>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</si>
  <si>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</si>
  <si>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</si>
  <si>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</si>
  <si>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</si>
  <si>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</si>
  <si>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</si>
  <si>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</si>
  <si>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</si>
  <si>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</si>
  <si>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</si>
  <si>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</si>
  <si>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</si>
  <si>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</si>
  <si>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</si>
  <si>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</si>
  <si>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</si>
  <si>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</si>
  <si>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</si>
  <si>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</si>
  <si>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</si>
  <si>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</si>
  <si>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</si>
  <si>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</si>
  <si>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</si>
  <si>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</si>
  <si>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</si>
  <si>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</si>
  <si>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</si>
  <si>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</si>
  <si>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</si>
  <si>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</si>
  <si>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</si>
  <si>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</si>
  <si>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</si>
  <si>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</si>
  <si>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</si>
  <si>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</si>
  <si>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</si>
  <si>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</si>
  <si>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</si>
  <si>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</si>
  <si>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</si>
  <si>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</si>
  <si>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</si>
  <si>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</si>
  <si>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</si>
  <si>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</si>
  <si>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</si>
  <si>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</si>
  <si>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</si>
  <si>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</si>
  <si>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</si>
  <si>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</si>
  <si>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</si>
  <si>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</si>
  <si>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</si>
  <si>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</si>
  <si>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</si>
  <si>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</si>
  <si>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</si>
  <si>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</si>
  <si>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</si>
  <si>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</si>
  <si>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</si>
  <si>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</si>
  <si>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</si>
  <si>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</si>
  <si>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</si>
  <si>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</si>
  <si>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</si>
  <si>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</si>
  <si>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</si>
  <si>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</si>
  <si>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</si>
  <si>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</si>
  <si>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</si>
  <si>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</si>
  <si>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</si>
  <si>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</si>
  <si>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</si>
  <si>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</si>
  <si>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</si>
  <si>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</si>
  <si>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</si>
  <si>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</si>
  <si>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</si>
  <si>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</si>
  <si>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</si>
  <si>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</si>
  <si>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</si>
  <si>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</si>
  <si>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</si>
  <si>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</si>
  <si>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</si>
  <si>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</si>
  <si>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</si>
  <si>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</si>
  <si>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</si>
  <si>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</si>
  <si>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</si>
  <si>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</si>
  <si>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</si>
  <si>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</si>
  <si>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</si>
  <si>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</si>
  <si>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</si>
  <si>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</si>
  <si>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</si>
  <si>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</si>
  <si>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</si>
  <si>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</si>
  <si>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</si>
  <si>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</si>
  <si>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</si>
  <si>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</si>
  <si>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</si>
  <si>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</si>
  <si>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</si>
  <si>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</si>
  <si>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</si>
  <si>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</si>
  <si>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</si>
  <si>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</si>
  <si>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</si>
  <si>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</si>
  <si>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</si>
  <si>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</si>
  <si>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</si>
  <si>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</si>
  <si>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</si>
  <si>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</si>
  <si>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</si>
  <si>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</si>
  <si>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</si>
  <si>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</si>
  <si>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</si>
  <si>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</si>
  <si>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</si>
  <si>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</si>
  <si>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</si>
  <si>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</si>
  <si>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</si>
  <si>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</si>
  <si>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</si>
  <si>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</si>
  <si>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</si>
  <si>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</si>
  <si>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</si>
  <si>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</si>
  <si>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</si>
  <si>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</si>
  <si>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</si>
  <si>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</si>
  <si>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</si>
  <si>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</si>
  <si>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</si>
  <si>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</si>
  <si>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</si>
  <si>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</si>
  <si>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</si>
  <si>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</si>
  <si>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</si>
  <si>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</si>
  <si>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</si>
  <si>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</si>
  <si>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</si>
  <si>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</si>
  <si>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</si>
  <si>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</si>
  <si>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</si>
  <si>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</si>
  <si>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</si>
  <si>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</si>
  <si>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</si>
  <si>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</si>
  <si>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</si>
  <si>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</si>
  <si>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</si>
  <si>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</si>
  <si>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</si>
  <si>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</si>
  <si>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</si>
  <si>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</si>
  <si>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</si>
  <si>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</si>
  <si>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</si>
  <si>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</si>
  <si>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</si>
  <si>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</si>
  <si>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</si>
  <si>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</si>
  <si>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</si>
  <si>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</si>
  <si>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</si>
  <si>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</si>
  <si>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</si>
  <si>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</si>
  <si>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</si>
  <si>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</si>
  <si>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</si>
  <si>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</si>
  <si>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</si>
  <si>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</si>
  <si>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</si>
  <si>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</si>
  <si>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</si>
  <si>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</si>
  <si>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</si>
  <si>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</si>
  <si>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</si>
  <si>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</si>
  <si>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</si>
  <si>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</si>
  <si>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</si>
  <si>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</si>
  <si>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</si>
  <si>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</si>
  <si>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</si>
  <si>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</si>
  <si>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</si>
  <si>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</si>
  <si>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</si>
  <si>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</si>
  <si>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</si>
  <si>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</si>
  <si>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</si>
  <si>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</si>
  <si>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</si>
  <si>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</si>
  <si>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</si>
  <si>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</si>
  <si>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</si>
  <si>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</si>
  <si>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</si>
  <si>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</si>
  <si>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</si>
  <si>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</si>
  <si>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</si>
  <si>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</si>
  <si>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</si>
  <si>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</si>
  <si>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</si>
  <si>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</si>
  <si>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</si>
  <si>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</si>
  <si>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</si>
  <si>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</si>
  <si>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</si>
  <si>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</si>
  <si>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</si>
  <si>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</si>
  <si>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</si>
  <si>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</si>
  <si>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</si>
  <si>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</si>
  <si>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</si>
  <si>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</si>
  <si>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</si>
  <si>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</si>
  <si>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</si>
  <si>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</si>
  <si>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</si>
  <si>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</si>
  <si>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</si>
  <si>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</si>
  <si>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</si>
  <si>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</si>
  <si>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</si>
  <si>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</si>
  <si>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</si>
  <si>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</si>
  <si>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</si>
  <si>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</si>
  <si>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</si>
  <si>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</si>
  <si>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</si>
  <si>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</si>
  <si>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</si>
  <si>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</si>
  <si>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</si>
  <si>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</si>
  <si>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</si>
  <si>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</si>
  <si>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</si>
  <si>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</si>
  <si>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</si>
  <si>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</si>
  <si>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</si>
  <si>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</si>
  <si>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</si>
  <si>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</si>
  <si>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</si>
  <si>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</si>
  <si>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</si>
  <si>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</si>
  <si>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</si>
  <si>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</si>
  <si>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</si>
  <si>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</si>
  <si>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</si>
  <si>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</si>
  <si>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</si>
  <si>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</si>
  <si>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</si>
  <si>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</si>
  <si>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</si>
  <si>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</si>
  <si>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</si>
  <si>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</si>
  <si>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</si>
  <si>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</si>
  <si>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</si>
  <si>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</si>
  <si>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</si>
  <si>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</si>
  <si>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</si>
  <si>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</si>
  <si>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</si>
  <si>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</si>
  <si>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</si>
  <si>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</si>
  <si>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</si>
  <si>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</si>
  <si>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</si>
  <si>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</si>
  <si>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</si>
  <si>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</si>
  <si>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</si>
  <si>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</si>
  <si>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</si>
  <si>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</si>
  <si>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</si>
  <si>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</si>
  <si>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</si>
  <si>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</si>
  <si>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</si>
  <si>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</si>
  <si>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</si>
  <si>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</si>
  <si>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</si>
  <si>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</si>
  <si>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</si>
  <si>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</si>
  <si>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</si>
  <si>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</si>
  <si>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</si>
  <si>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</si>
  <si>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</si>
  <si>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</si>
  <si>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</si>
  <si>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</si>
  <si>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</si>
  <si>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</si>
  <si>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</si>
  <si>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</si>
  <si>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</si>
  <si>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</si>
  <si>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</si>
  <si>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</si>
  <si>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</si>
  <si>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</si>
  <si>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</si>
  <si>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</si>
  <si>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</si>
  <si>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</si>
  <si>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</si>
  <si>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</si>
  <si>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</si>
  <si>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</si>
  <si>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</si>
  <si>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</si>
  <si>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</si>
  <si>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</si>
  <si>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</si>
  <si>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</si>
  <si>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</si>
  <si>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</si>
  <si>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</si>
  <si>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</si>
  <si>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</si>
  <si>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</si>
  <si>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</si>
  <si>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</si>
  <si>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</si>
  <si>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</si>
  <si>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</si>
  <si>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</si>
  <si>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</si>
  <si>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</si>
  <si>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</si>
  <si>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</si>
  <si>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</si>
  <si>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</si>
  <si>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</si>
  <si>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</si>
  <si>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</si>
  <si>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</si>
  <si>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</si>
  <si>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</si>
  <si>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</si>
  <si>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</si>
  <si>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</si>
  <si>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</si>
  <si>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</si>
  <si>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</si>
  <si>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</si>
  <si>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</si>
  <si>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</si>
  <si>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</si>
  <si>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</si>
  <si>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</si>
  <si>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</si>
  <si>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</si>
  <si>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</si>
  <si>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</si>
  <si>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</si>
  <si>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</si>
  <si>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</si>
  <si>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</si>
  <si>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</si>
  <si>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</si>
  <si>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</si>
  <si>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</si>
  <si>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</si>
  <si>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</si>
  <si>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</si>
  <si>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</si>
  <si>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</si>
  <si>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</si>
  <si>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</si>
  <si>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</si>
  <si>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</si>
  <si>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</si>
  <si>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</si>
  <si>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</si>
  <si>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</si>
  <si>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</si>
  <si>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</si>
  <si>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</si>
  <si>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</si>
  <si>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</si>
  <si>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</si>
  <si>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</si>
  <si>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</si>
  <si>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</si>
  <si>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</si>
  <si>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</si>
  <si>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</si>
  <si>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</si>
  <si>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</si>
  <si>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</si>
  <si>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</si>
  <si>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</si>
  <si>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</si>
  <si>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</si>
  <si>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</si>
  <si>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</si>
  <si>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</si>
  <si>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</si>
  <si>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</si>
  <si>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</si>
  <si>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</si>
  <si>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</si>
  <si>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</si>
  <si>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</si>
  <si>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</si>
  <si>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</si>
  <si>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</si>
  <si>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</si>
  <si>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</si>
  <si>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</si>
  <si>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</si>
  <si>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</si>
  <si>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</si>
  <si>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</si>
  <si>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</si>
  <si>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</si>
  <si>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</si>
  <si>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</si>
  <si>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</si>
  <si>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</si>
  <si>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</si>
  <si>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</si>
  <si>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</si>
  <si>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</si>
  <si>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</si>
  <si>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</si>
  <si>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</si>
  <si>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</si>
  <si>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</si>
  <si>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</si>
  <si>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</si>
  <si>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</si>
  <si>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</si>
  <si>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</si>
  <si>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</si>
  <si>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</si>
  <si>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</si>
  <si>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</si>
  <si>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</si>
  <si>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</si>
  <si>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</si>
  <si>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</si>
  <si>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</si>
  <si>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</si>
  <si>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</si>
  <si>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</si>
  <si>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</si>
  <si>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</si>
  <si>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</si>
  <si>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</si>
  <si>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</si>
  <si>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</si>
  <si>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</si>
  <si>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</si>
  <si>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</si>
  <si>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</si>
  <si>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</si>
  <si>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</si>
  <si>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</si>
  <si>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</si>
  <si>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</si>
  <si>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</si>
  <si>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</si>
  <si>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</si>
  <si>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</si>
  <si>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</si>
  <si>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</si>
  <si>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</si>
  <si>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</si>
  <si>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</si>
  <si>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</si>
  <si>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</si>
  <si>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</si>
  <si>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</si>
  <si>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</si>
  <si>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</si>
  <si>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</si>
  <si>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</si>
  <si>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</si>
  <si>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</si>
  <si>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</si>
  <si>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</si>
  <si>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</si>
  <si>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</si>
  <si>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</si>
  <si>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</si>
  <si>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</si>
  <si>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</si>
  <si>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</si>
  <si>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</si>
  <si>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</si>
  <si>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</si>
  <si>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</si>
  <si>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</si>
  <si>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</si>
  <si>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</si>
  <si>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</si>
  <si>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</si>
  <si>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</si>
  <si>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</si>
  <si>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</si>
  <si>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</si>
  <si>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</si>
  <si>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</si>
  <si>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</si>
  <si>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</si>
  <si>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</si>
  <si>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</si>
  <si>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</si>
  <si>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</si>
  <si>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</si>
  <si>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</si>
  <si>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</si>
  <si>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</si>
  <si>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</si>
  <si>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</si>
  <si>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</si>
  <si>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</si>
  <si>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</si>
  <si>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</si>
  <si>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</si>
  <si>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</si>
  <si>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</si>
  <si>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</si>
  <si>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</si>
  <si>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</si>
  <si>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</si>
  <si>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</si>
  <si>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</si>
  <si>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</si>
  <si>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</si>
  <si>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</si>
  <si>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</si>
  <si>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</si>
  <si>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</si>
  <si>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</si>
  <si>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</si>
  <si>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</si>
  <si>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</si>
  <si>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</si>
  <si>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</si>
  <si>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</si>
  <si>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</si>
  <si>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</si>
  <si>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</si>
  <si>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</si>
  <si>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</si>
  <si>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</si>
  <si>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</si>
  <si>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</si>
  <si>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</si>
  <si>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</si>
  <si>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</si>
  <si>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</si>
  <si>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</si>
  <si>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</si>
  <si>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</si>
  <si>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</si>
  <si>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</si>
  <si>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</si>
  <si>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</si>
  <si>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</si>
  <si>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</si>
  <si>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</si>
  <si>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</si>
  <si>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</si>
  <si>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</si>
  <si>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</si>
  <si>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</si>
  <si>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</si>
  <si>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</si>
  <si>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</si>
  <si>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</si>
  <si>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</si>
  <si>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</si>
  <si>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</si>
  <si>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</si>
  <si>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</si>
  <si>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</si>
  <si>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</si>
  <si>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</si>
  <si>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</si>
  <si>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</si>
  <si>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</si>
  <si>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</si>
  <si>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</si>
  <si>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</si>
  <si>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</si>
  <si>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</si>
  <si>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</si>
  <si>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</si>
  <si>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</si>
  <si>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</si>
  <si>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</si>
  <si>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</si>
  <si>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</si>
  <si>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</si>
  <si>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</si>
  <si>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</si>
  <si>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</si>
  <si>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</si>
  <si>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</si>
  <si>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</si>
  <si>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</si>
  <si>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</si>
  <si>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</si>
  <si>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</si>
  <si>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</si>
  <si>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</si>
  <si>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</si>
  <si>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</si>
  <si>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</si>
  <si>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</si>
  <si>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</si>
  <si>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</si>
  <si>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</si>
  <si>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</si>
  <si>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</si>
  <si>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</si>
  <si>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</si>
  <si>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</si>
  <si>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</si>
  <si>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</si>
  <si>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</si>
  <si>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</si>
  <si>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</si>
  <si>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</si>
  <si>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</si>
  <si>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</si>
  <si>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</si>
  <si>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</si>
  <si>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</si>
  <si>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</si>
  <si>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</si>
  <si>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</si>
  <si>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</si>
  <si>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</si>
  <si>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</si>
  <si>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</si>
  <si>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</si>
  <si>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</si>
  <si>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</si>
  <si>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</si>
  <si>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</si>
  <si>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</si>
  <si>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</si>
  <si>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</si>
  <si>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</si>
  <si>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</si>
  <si>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</si>
  <si>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</si>
  <si>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</si>
  <si>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</si>
  <si>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</si>
  <si>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</si>
  <si>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</si>
  <si>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</si>
  <si>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</si>
  <si>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</si>
  <si>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</si>
  <si>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</si>
  <si>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</si>
  <si>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</si>
  <si>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</si>
  <si>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</si>
  <si>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</si>
  <si>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</si>
  <si>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</si>
  <si>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</si>
  <si>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</si>
  <si>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</si>
  <si>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</si>
  <si>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</si>
  <si>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</si>
  <si>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</si>
  <si>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</si>
  <si>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</si>
  <si>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</si>
  <si>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</si>
  <si>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</si>
  <si>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</si>
  <si>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</si>
  <si>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</si>
  <si>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</si>
  <si>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</si>
  <si>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</si>
  <si>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</si>
  <si>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</si>
  <si>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</si>
  <si>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</si>
  <si>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</si>
  <si>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</si>
  <si>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</si>
  <si>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</si>
  <si>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</si>
  <si>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</si>
  <si>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</si>
  <si>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</si>
  <si>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</si>
  <si>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</si>
  <si>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</si>
  <si>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</si>
  <si>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</si>
  <si>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</si>
  <si>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</si>
  <si>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</si>
  <si>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</si>
  <si>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</si>
  <si>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</si>
  <si>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</si>
  <si>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</si>
  <si>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</si>
  <si>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</si>
  <si>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</si>
  <si>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</si>
  <si>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</si>
  <si>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</si>
  <si>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</si>
  <si>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</si>
  <si>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</si>
  <si>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</si>
  <si>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</si>
  <si>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</si>
  <si>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</si>
  <si>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</si>
  <si>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</si>
  <si>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</si>
  <si>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</si>
  <si>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</si>
  <si>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</si>
  <si>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</si>
  <si>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</si>
  <si>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</si>
  <si>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</si>
  <si>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</si>
  <si>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</si>
  <si>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</si>
  <si>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</si>
  <si>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</si>
  <si>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</si>
  <si>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</si>
  <si>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</si>
  <si>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</si>
  <si>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</si>
  <si>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</si>
  <si>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</si>
  <si>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</si>
  <si>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</si>
  <si>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</si>
  <si>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</si>
  <si>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</si>
  <si>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</si>
  <si>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</si>
  <si>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</si>
  <si>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</si>
  <si>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</si>
  <si>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</si>
  <si>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</si>
  <si>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</si>
  <si>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</si>
  <si>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</si>
  <si>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</si>
  <si>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</si>
  <si>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</si>
  <si>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</si>
  <si>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</si>
  <si>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</si>
  <si>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</si>
  <si>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</si>
  <si>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</si>
  <si>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</si>
  <si>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</si>
  <si>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</si>
  <si>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</si>
  <si>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</si>
  <si>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</si>
  <si>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</si>
  <si>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</si>
  <si>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</si>
  <si>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</si>
  <si>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</si>
  <si>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</si>
  <si>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</si>
  <si>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</si>
  <si>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</si>
  <si>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</si>
  <si>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</si>
  <si>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</si>
  <si>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</si>
  <si>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</si>
  <si>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</si>
  <si>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</si>
  <si>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</si>
  <si>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</si>
  <si>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</si>
  <si>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</si>
  <si>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</si>
  <si>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</si>
  <si>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</si>
  <si>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</si>
  <si>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</si>
  <si>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</si>
  <si>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</si>
  <si>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</si>
  <si>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</si>
  <si>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</si>
  <si>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</si>
  <si>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</si>
  <si>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</si>
  <si>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</si>
  <si>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</si>
  <si>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</si>
  <si>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</si>
  <si>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</si>
  <si>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</si>
  <si>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</si>
  <si>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</si>
  <si>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</si>
  <si>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</si>
  <si>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</si>
  <si>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</si>
  <si>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</si>
  <si>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</si>
  <si>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</si>
  <si>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</si>
  <si>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</si>
  <si>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</si>
  <si>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</si>
  <si>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</si>
  <si>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</si>
  <si>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</si>
  <si>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</si>
  <si>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</si>
  <si>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</si>
  <si>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</si>
  <si>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</si>
  <si>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</si>
  <si>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</si>
  <si>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</si>
  <si>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</si>
  <si>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</si>
  <si>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</si>
  <si>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</si>
  <si>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</si>
  <si>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</si>
  <si>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</si>
  <si>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</si>
  <si>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</si>
  <si>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</si>
  <si>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</si>
  <si>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</si>
  <si>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</si>
  <si>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</si>
  <si>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</si>
  <si>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</si>
  <si>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</si>
  <si>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</si>
  <si>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</si>
  <si>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</si>
  <si>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</si>
  <si>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</si>
  <si>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</si>
  <si>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</si>
  <si>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</si>
  <si>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</si>
  <si>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</si>
  <si>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</si>
  <si>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</si>
  <si>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</si>
  <si>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</si>
  <si>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</si>
  <si>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</si>
  <si>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</si>
  <si>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</si>
  <si>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</si>
  <si>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</si>
  <si>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</si>
  <si>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</si>
  <si>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</si>
  <si>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</si>
  <si>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</si>
  <si>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</si>
  <si>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</si>
  <si>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</si>
  <si>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</si>
  <si>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</si>
  <si>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</si>
  <si>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</si>
  <si>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</si>
  <si>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</si>
  <si>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</si>
  <si>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</si>
  <si>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</si>
  <si>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</si>
  <si>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</si>
  <si>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</si>
  <si>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</si>
  <si>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</si>
  <si>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</si>
  <si>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</si>
  <si>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</si>
  <si>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</si>
  <si>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</si>
  <si>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</si>
  <si>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</si>
  <si>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</si>
  <si>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</si>
  <si>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</si>
  <si>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</si>
  <si>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</si>
  <si>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</si>
  <si>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</si>
  <si>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</si>
  <si>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</si>
  <si>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</si>
  <si>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</si>
  <si>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</si>
  <si>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</si>
  <si>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</si>
  <si>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</si>
  <si>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</si>
  <si>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</si>
  <si>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</si>
  <si>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</si>
  <si>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</si>
  <si>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</si>
  <si>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</si>
  <si>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</si>
  <si>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</si>
  <si>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</si>
  <si>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</si>
  <si>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</si>
  <si>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</si>
  <si>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</si>
  <si>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</si>
  <si>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</si>
  <si>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</si>
  <si>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</si>
  <si>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</si>
  <si>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</si>
  <si>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</si>
  <si>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</si>
  <si>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</si>
  <si>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</si>
  <si>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</si>
  <si>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</si>
  <si>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</si>
  <si>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</si>
  <si>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</si>
  <si>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</si>
  <si>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</si>
  <si>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</si>
  <si>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</si>
  <si>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</si>
  <si>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</si>
  <si>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</si>
  <si>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</si>
  <si>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</si>
  <si>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</si>
  <si>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</si>
  <si>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</si>
  <si>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</si>
  <si>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</si>
  <si>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</si>
  <si>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</si>
  <si>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</si>
  <si>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</si>
  <si>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</si>
  <si>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</si>
  <si>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</si>
  <si>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</si>
  <si>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</si>
  <si>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</si>
  <si>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</si>
  <si>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</si>
  <si>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</si>
  <si>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</si>
  <si>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</si>
  <si>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</si>
  <si>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</si>
  <si>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</si>
  <si>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</si>
  <si>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</si>
  <si>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</si>
  <si>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</si>
  <si>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</si>
  <si>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</si>
  <si>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</si>
  <si>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</si>
  <si>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</si>
  <si>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</si>
  <si>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</si>
  <si>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</si>
  <si>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</si>
  <si>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</si>
  <si>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</si>
  <si>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</si>
  <si>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</si>
  <si>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</si>
  <si>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</si>
  <si>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</si>
  <si>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</si>
  <si>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</si>
  <si>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</si>
  <si>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</si>
  <si>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</si>
  <si>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</si>
  <si>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</si>
  <si>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</si>
  <si>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</si>
  <si>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</si>
  <si>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</si>
  <si>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</si>
  <si>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</si>
  <si>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</si>
  <si>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</si>
  <si>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</si>
  <si>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</si>
  <si>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</si>
  <si>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</si>
  <si>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</si>
  <si>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</si>
  <si>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</si>
  <si>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</si>
  <si>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</si>
  <si>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</si>
  <si>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</si>
  <si>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</si>
  <si>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</si>
  <si>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</si>
  <si>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</si>
  <si>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</si>
  <si>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</si>
  <si>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</si>
  <si>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</si>
  <si>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</si>
  <si>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</si>
  <si>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</si>
  <si>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</si>
  <si>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</si>
  <si>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</si>
  <si>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</si>
  <si>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</si>
  <si>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</si>
  <si>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</si>
  <si>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</si>
  <si>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</si>
  <si>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</si>
  <si>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</si>
  <si>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</si>
  <si>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</si>
  <si>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</si>
  <si>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</si>
  <si>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</si>
  <si>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</si>
  <si>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</si>
  <si>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</si>
  <si>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</si>
  <si>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</si>
  <si>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</si>
  <si>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</si>
  <si>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</si>
  <si>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</si>
  <si>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</si>
  <si>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</si>
  <si>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</si>
  <si>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</si>
  <si>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</si>
  <si>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</si>
  <si>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</si>
  <si>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</si>
  <si>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</si>
  <si>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</si>
  <si>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</si>
  <si>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</si>
  <si>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</si>
  <si>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</si>
  <si>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</si>
  <si>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</si>
  <si>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</si>
  <si>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</si>
  <si>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</si>
  <si>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</si>
  <si>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</si>
  <si>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</si>
  <si>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</si>
  <si>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</si>
  <si>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</si>
  <si>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</si>
  <si>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</si>
  <si>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</si>
  <si>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</si>
  <si>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</si>
  <si>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</si>
  <si>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</si>
  <si>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</si>
  <si>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</si>
  <si>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</si>
  <si>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</si>
  <si>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</si>
  <si>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</si>
  <si>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</si>
  <si>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</si>
  <si>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</si>
  <si>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</si>
  <si>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</si>
  <si>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</si>
  <si>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</si>
  <si>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</si>
  <si>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</si>
  <si>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</si>
  <si>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</si>
  <si>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</si>
  <si>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</si>
  <si>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</si>
  <si>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</si>
  <si>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</si>
  <si>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</si>
  <si>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</si>
  <si>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</si>
  <si>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</si>
  <si>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</si>
  <si>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</si>
  <si>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</si>
  <si>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</si>
  <si>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</si>
  <si>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</si>
  <si>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</si>
  <si>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</si>
  <si>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</si>
  <si>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</si>
  <si>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</si>
  <si>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</si>
  <si>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</si>
  <si>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</si>
  <si>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</si>
  <si>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</si>
  <si>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</si>
  <si>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</si>
  <si>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</si>
  <si>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</si>
  <si>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</si>
  <si>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</si>
  <si>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</si>
  <si>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</si>
  <si>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</si>
  <si>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</si>
  <si>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</si>
  <si>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</si>
  <si>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</si>
  <si>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</si>
  <si>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</si>
  <si>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</si>
  <si>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</si>
  <si>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</si>
  <si>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</si>
  <si>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</si>
  <si>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</si>
  <si>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</si>
  <si>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</si>
  <si>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</si>
  <si>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</si>
  <si>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</si>
  <si>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</si>
  <si>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</si>
  <si>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</si>
  <si>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</si>
  <si>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</si>
  <si>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</si>
  <si>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</si>
  <si>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</si>
  <si>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</si>
  <si>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</si>
  <si>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</si>
  <si>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</si>
  <si>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</si>
  <si>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</si>
  <si>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</si>
  <si>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</si>
  <si>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</si>
  <si>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</si>
  <si>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</si>
  <si>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</si>
  <si>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</si>
  <si>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</si>
  <si>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</si>
  <si>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</si>
  <si>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</si>
  <si>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</si>
  <si>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</si>
  <si>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</si>
  <si>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</si>
  <si>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</si>
  <si>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</si>
  <si>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</si>
  <si>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</si>
  <si>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</si>
  <si>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</si>
  <si>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</si>
  <si>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</si>
  <si>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</si>
  <si>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</si>
  <si>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</si>
  <si>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</si>
  <si>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</si>
  <si>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</si>
  <si>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</si>
  <si>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</si>
  <si>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</si>
  <si>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</si>
  <si>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</si>
  <si>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</si>
  <si>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</si>
  <si>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</si>
  <si>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</si>
  <si>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</si>
  <si>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</si>
  <si>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</si>
  <si>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</si>
  <si>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</si>
  <si>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</si>
  <si>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</si>
  <si>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</si>
  <si>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</si>
  <si>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</si>
  <si>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</si>
  <si>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</si>
  <si>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</si>
  <si>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</si>
  <si>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</si>
  <si>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</si>
  <si>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</si>
  <si>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</si>
  <si>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</si>
  <si>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</si>
  <si>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</si>
  <si>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</si>
  <si>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</si>
  <si>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</si>
  <si>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</si>
  <si>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</si>
  <si>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</si>
  <si>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</si>
  <si>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</si>
  <si>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</si>
  <si>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</si>
  <si>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</si>
  <si>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</si>
  <si>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</si>
  <si>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</si>
  <si>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</si>
  <si>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</si>
  <si>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</si>
  <si>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</si>
  <si>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</si>
  <si>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</si>
  <si>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</si>
  <si>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</si>
  <si>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</si>
  <si>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</si>
  <si>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</si>
  <si>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</si>
  <si>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</si>
  <si>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</si>
  <si>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</si>
  <si>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</si>
  <si>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</si>
  <si>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</si>
  <si>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</si>
  <si>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</si>
  <si>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</si>
  <si>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</si>
  <si>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</si>
  <si>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</si>
  <si>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</si>
  <si>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</si>
  <si>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</si>
  <si>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</si>
  <si>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</si>
  <si>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</si>
  <si>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</si>
  <si>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</si>
  <si>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</si>
  <si>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</si>
  <si>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</si>
  <si>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</si>
  <si>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</si>
  <si>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</si>
  <si>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</si>
  <si>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</si>
  <si>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</si>
  <si>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</si>
  <si>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</si>
  <si>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</si>
  <si>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</si>
  <si>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</si>
  <si>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</si>
  <si>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</si>
  <si>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</si>
  <si>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</si>
  <si>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</si>
  <si>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</si>
  <si>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</si>
  <si>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</si>
  <si>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</si>
  <si>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</si>
  <si>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</si>
  <si>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</si>
  <si>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</si>
  <si>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</si>
  <si>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</si>
  <si>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</si>
  <si>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</si>
  <si>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</si>
  <si>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</si>
  <si>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</si>
  <si>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</si>
  <si>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</si>
  <si>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</si>
  <si>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</si>
  <si>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</si>
  <si>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</si>
  <si>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</si>
  <si>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</si>
  <si>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</si>
  <si>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</si>
  <si>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</si>
  <si>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</si>
  <si>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</si>
  <si>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</si>
  <si>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</si>
  <si>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</si>
  <si>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</si>
  <si>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</si>
  <si>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</si>
  <si>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</si>
  <si>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</si>
  <si>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</si>
  <si>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</si>
  <si>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</si>
  <si>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</si>
  <si>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</si>
  <si>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</si>
  <si>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</si>
  <si>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</si>
  <si>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</si>
  <si>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</si>
  <si>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</si>
  <si>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</si>
  <si>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</si>
  <si>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</si>
  <si>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</si>
  <si>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</si>
  <si>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</si>
  <si>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</si>
  <si>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</si>
  <si>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</si>
  <si>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</si>
  <si>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</si>
  <si>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</si>
  <si>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</si>
  <si>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</si>
  <si>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</si>
  <si>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</si>
  <si>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</si>
  <si>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</si>
  <si>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</si>
  <si>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</si>
  <si>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</si>
  <si>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</si>
  <si>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</si>
  <si>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</si>
  <si>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</si>
  <si>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</si>
  <si>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</si>
  <si>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</si>
  <si>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</si>
  <si>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</si>
  <si>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</si>
  <si>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</si>
  <si>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</si>
  <si>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</si>
  <si>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</si>
  <si>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</si>
  <si>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</si>
  <si>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</si>
  <si>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</si>
  <si>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</si>
  <si>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</si>
  <si>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</si>
  <si>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</si>
  <si>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</si>
  <si>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</si>
  <si>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</si>
  <si>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</si>
  <si>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</si>
  <si>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</si>
  <si>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</si>
  <si>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</si>
  <si>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</si>
  <si>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</si>
  <si>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</si>
  <si>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</si>
  <si>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</si>
  <si>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</si>
  <si>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</si>
  <si>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</si>
  <si>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</si>
  <si>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</si>
  <si>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</si>
  <si>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</si>
  <si>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</si>
  <si>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</si>
  <si>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</si>
  <si>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</si>
  <si>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</si>
  <si>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</si>
  <si>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</si>
  <si>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</si>
  <si>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</si>
  <si>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</si>
  <si>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</si>
  <si>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</si>
  <si>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</si>
  <si>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</si>
  <si>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</si>
  <si>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</si>
  <si>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</si>
  <si>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</si>
  <si>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</si>
  <si>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</si>
  <si>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</si>
  <si>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</si>
  <si>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</si>
  <si>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</si>
  <si>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</si>
  <si>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</si>
  <si>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</si>
  <si>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</si>
  <si>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</si>
  <si>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</si>
  <si>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</si>
  <si>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</si>
  <si>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</si>
  <si>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</si>
  <si>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</si>
  <si>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</si>
  <si>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</si>
  <si>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</si>
  <si>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</si>
  <si>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</si>
  <si>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</si>
  <si>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</si>
  <si>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</si>
  <si>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</si>
  <si>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</si>
  <si>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</si>
  <si>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</si>
  <si>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</si>
  <si>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</si>
  <si>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</si>
  <si>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</si>
  <si>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</si>
  <si>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</si>
  <si>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</si>
  <si>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</si>
  <si>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</si>
  <si>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</si>
  <si>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</si>
  <si>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</si>
  <si>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</si>
  <si>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</si>
  <si>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</si>
  <si>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</si>
  <si>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</si>
  <si>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</si>
  <si>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</si>
  <si>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</si>
  <si>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</si>
  <si>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</si>
  <si>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</si>
  <si>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</si>
  <si>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</si>
  <si>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</si>
  <si>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</si>
  <si>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</si>
  <si>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</si>
  <si>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</si>
  <si>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</si>
  <si>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</si>
  <si>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</si>
  <si>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</si>
  <si>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</si>
  <si>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</si>
  <si>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</si>
  <si>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</si>
  <si>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</si>
  <si>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</si>
  <si>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</si>
  <si>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</si>
  <si>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</si>
  <si>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</si>
  <si>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</si>
  <si>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</si>
  <si>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</si>
  <si>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</si>
  <si>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</si>
  <si>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</si>
  <si>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</si>
  <si>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</si>
  <si>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</si>
  <si>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</si>
  <si>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</si>
  <si>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</si>
  <si>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</si>
  <si>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</si>
  <si>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</si>
  <si>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</si>
  <si>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</si>
  <si>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</si>
  <si>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</si>
  <si>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</si>
  <si>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</si>
  <si>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</si>
  <si>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</si>
  <si>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</si>
  <si>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</si>
  <si>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</si>
  <si>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</si>
  <si>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</si>
  <si>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</si>
  <si>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</si>
  <si>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</si>
  <si>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</si>
  <si>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</si>
  <si>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</si>
  <si>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</si>
  <si>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</si>
  <si>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</si>
  <si>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</si>
  <si>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</si>
  <si>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</si>
  <si>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</si>
  <si>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</si>
  <si>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</si>
  <si>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</si>
  <si>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</si>
  <si>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</si>
  <si>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</si>
  <si>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</si>
  <si>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</si>
  <si>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</si>
  <si>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</si>
  <si>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</si>
  <si>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</si>
  <si>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</si>
  <si>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</si>
  <si>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</si>
  <si>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</si>
  <si>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</si>
  <si>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</si>
  <si>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</si>
  <si>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</si>
  <si>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</si>
  <si>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</si>
  <si>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</si>
  <si>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</si>
  <si>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</si>
  <si>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</si>
  <si>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</si>
  <si>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</si>
  <si>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</si>
  <si>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</si>
  <si>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</si>
  <si>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</si>
  <si>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</si>
  <si>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</si>
  <si>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</si>
  <si>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</si>
  <si>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</si>
  <si>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</si>
  <si>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</si>
  <si>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</si>
  <si>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</si>
  <si>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</si>
  <si>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</si>
  <si>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</si>
  <si>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</si>
  <si>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</si>
  <si>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</si>
  <si>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</si>
  <si>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</si>
  <si>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</si>
  <si>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</si>
  <si>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</si>
  <si>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</si>
  <si>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</si>
  <si>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</si>
  <si>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</si>
  <si>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</si>
  <si>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</si>
  <si>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</si>
  <si>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</si>
  <si>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</si>
  <si>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</si>
  <si>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</si>
  <si>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</si>
  <si>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</si>
  <si>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</si>
  <si>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</si>
  <si>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</si>
  <si>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</si>
  <si>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</si>
  <si>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</si>
  <si>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</si>
  <si>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</si>
  <si>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</si>
  <si>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</si>
  <si>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</si>
  <si>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</si>
  <si>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</si>
  <si>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</si>
  <si>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</si>
  <si>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</si>
  <si>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</si>
  <si>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</si>
  <si>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</si>
  <si>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</si>
  <si>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</si>
  <si>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</si>
  <si>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</si>
  <si>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</si>
  <si>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</si>
  <si>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</si>
  <si>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</si>
  <si>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</si>
  <si>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</si>
  <si>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</si>
  <si>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</si>
  <si>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</si>
  <si>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</si>
  <si>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</si>
  <si>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</si>
  <si>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</si>
  <si>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</si>
  <si>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</si>
  <si>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</si>
  <si>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</si>
  <si>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</si>
  <si>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</si>
  <si>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</si>
  <si>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</si>
  <si>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</si>
  <si>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</si>
  <si>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</si>
  <si>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</si>
  <si>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</si>
  <si>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</si>
  <si>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</si>
  <si>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</si>
  <si>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</si>
  <si>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</si>
  <si>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</si>
  <si>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</si>
  <si>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</si>
  <si>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</si>
  <si>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</si>
  <si>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</si>
  <si>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</si>
  <si>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</si>
  <si>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</si>
  <si>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</si>
  <si>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</si>
  <si>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</si>
  <si>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</si>
  <si>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</si>
  <si>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</si>
  <si>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</si>
  <si>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</si>
  <si>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</si>
  <si>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</si>
  <si>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</si>
  <si>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</si>
  <si>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</si>
  <si>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</si>
  <si>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</si>
  <si>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</si>
  <si>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</si>
  <si>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</si>
  <si>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</si>
  <si>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</si>
  <si>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</si>
  <si>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</si>
  <si>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</si>
  <si>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</si>
  <si>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</si>
  <si>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</si>
  <si>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</si>
  <si>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</si>
  <si>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</si>
  <si>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</si>
  <si>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</si>
  <si>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</si>
  <si>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</si>
  <si>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</si>
  <si>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</si>
  <si>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</si>
  <si>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</si>
  <si>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</si>
  <si>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</si>
  <si>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</si>
  <si>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</si>
  <si>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</si>
  <si>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</si>
  <si>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</si>
  <si>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</si>
  <si>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</si>
  <si>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</si>
  <si>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</si>
  <si>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</si>
  <si>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</si>
  <si>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</si>
  <si>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</si>
  <si>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</si>
  <si>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</si>
  <si>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</si>
  <si>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</si>
  <si>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</si>
  <si>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</si>
  <si>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</si>
  <si>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</si>
  <si>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</si>
  <si>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</si>
  <si>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</si>
  <si>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</si>
  <si>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</si>
  <si>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</si>
  <si>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</si>
  <si>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</si>
  <si>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</si>
  <si>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</si>
  <si>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</si>
  <si>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</si>
  <si>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</si>
  <si>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</si>
  <si>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</si>
  <si>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</si>
  <si>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</si>
  <si>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</si>
  <si>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</si>
  <si>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</si>
  <si>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</si>
  <si>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</si>
  <si>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</si>
  <si>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</si>
  <si>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</si>
  <si>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</si>
  <si>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</si>
  <si>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</si>
  <si>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</si>
  <si>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</si>
  <si>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</si>
  <si>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</si>
  <si>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</si>
  <si>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</si>
  <si>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</si>
  <si>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</si>
  <si>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</si>
  <si>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</si>
  <si>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</si>
  <si>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</si>
  <si>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</si>
  <si>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</si>
  <si>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</si>
  <si>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</si>
  <si>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</si>
  <si>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</si>
  <si>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</si>
  <si>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</si>
  <si>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</si>
  <si>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</si>
  <si>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</si>
  <si>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</si>
  <si>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</si>
  <si>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</si>
  <si>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</si>
  <si>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</si>
  <si>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</si>
  <si>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</si>
  <si>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</si>
  <si>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</si>
  <si>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</si>
  <si>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</si>
  <si>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</si>
  <si>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</si>
  <si>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</si>
  <si>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</si>
  <si>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</si>
  <si>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</si>
  <si>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</si>
  <si>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</si>
  <si>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</si>
  <si>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</si>
  <si>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</si>
  <si>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</si>
  <si>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</si>
  <si>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</si>
  <si>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</si>
  <si>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</si>
  <si>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</si>
  <si>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</si>
  <si>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</si>
  <si>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</si>
  <si>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</si>
  <si>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</si>
  <si>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</si>
  <si>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</si>
  <si>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</si>
  <si>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</si>
  <si>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</si>
  <si>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</si>
  <si>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</si>
  <si>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</si>
  <si>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</si>
  <si>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</si>
  <si>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</si>
  <si>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</si>
  <si>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</si>
  <si>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</si>
  <si>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</si>
  <si>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</si>
  <si>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</si>
  <si>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</si>
  <si>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</si>
  <si>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</si>
  <si>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</si>
  <si>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</si>
  <si>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</si>
  <si>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</si>
  <si>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</si>
  <si>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</si>
  <si>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</si>
  <si>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</si>
  <si>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</si>
  <si>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</si>
  <si>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</si>
  <si>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</si>
  <si>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</si>
  <si>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</si>
  <si>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</si>
  <si>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</si>
  <si>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</si>
  <si>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</si>
  <si>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</si>
  <si>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</si>
  <si>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</si>
  <si>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</si>
  <si>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</si>
  <si>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</si>
  <si>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</si>
  <si>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</si>
  <si>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</si>
  <si>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</si>
  <si>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</si>
  <si>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</si>
  <si>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</si>
  <si>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</si>
  <si>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</si>
  <si>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</si>
  <si>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</si>
  <si>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</si>
  <si>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</si>
  <si>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</si>
  <si>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</si>
  <si>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</si>
  <si>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</si>
  <si>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</si>
  <si>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</si>
  <si>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</si>
  <si>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</si>
  <si>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</si>
  <si>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</si>
  <si>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</si>
  <si>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</si>
  <si>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</si>
  <si>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</si>
  <si>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</si>
  <si>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</si>
  <si>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</si>
  <si>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</si>
  <si>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</si>
  <si>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</si>
  <si>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</si>
  <si>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</si>
  <si>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</si>
  <si>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</si>
  <si>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</si>
  <si>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</si>
  <si>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</si>
  <si>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</si>
  <si>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</si>
  <si>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</si>
  <si>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</si>
  <si>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</si>
  <si>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</si>
  <si>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</si>
  <si>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</si>
  <si>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</si>
  <si>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</si>
  <si>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</si>
  <si>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</si>
  <si>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</si>
  <si>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</si>
  <si>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</si>
  <si>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</si>
  <si>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</si>
  <si>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</si>
  <si>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</si>
  <si>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</si>
  <si>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</si>
  <si>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</si>
  <si>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</si>
  <si>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</si>
  <si>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</si>
  <si>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</si>
  <si>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</si>
  <si>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</si>
  <si>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</si>
  <si>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</si>
  <si>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</si>
  <si>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</si>
  <si>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</si>
  <si>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</si>
  <si>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</si>
  <si>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</si>
  <si>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</si>
  <si>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</si>
  <si>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</si>
  <si>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</si>
  <si>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</si>
  <si>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</si>
  <si>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</si>
  <si>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</si>
  <si>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</si>
  <si>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</si>
  <si>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</si>
  <si>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</si>
  <si>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</si>
  <si>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</si>
  <si>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</si>
  <si>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</si>
  <si>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</si>
  <si>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</si>
  <si>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</si>
  <si>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</si>
  <si>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</si>
  <si>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</si>
  <si>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</si>
  <si>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</si>
  <si>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</si>
  <si>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</si>
  <si>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</si>
  <si>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</si>
  <si>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</si>
  <si>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</si>
  <si>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</si>
  <si>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</si>
  <si>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</si>
  <si>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</si>
  <si>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</si>
  <si>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</si>
  <si>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</si>
  <si>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</si>
  <si>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</si>
  <si>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</si>
  <si>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</si>
  <si>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</si>
  <si>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</si>
  <si>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</si>
  <si>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</si>
  <si>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</si>
  <si>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</si>
  <si>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</si>
  <si>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</si>
  <si>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</si>
  <si>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</si>
  <si>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</si>
  <si>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</si>
  <si>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</si>
  <si>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</si>
  <si>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</si>
  <si>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</si>
  <si>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</si>
  <si>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</si>
  <si>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</si>
  <si>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</si>
  <si>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</si>
  <si>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</si>
  <si>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</si>
  <si>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</si>
  <si>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</si>
  <si>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</si>
  <si>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</si>
  <si>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</si>
  <si>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</si>
  <si>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</si>
  <si>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</si>
  <si>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</si>
  <si>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</si>
  <si>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</si>
  <si>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</si>
  <si>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</si>
  <si>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</si>
  <si>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</si>
  <si>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</si>
  <si>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</si>
  <si>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</si>
  <si>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</si>
  <si>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</si>
  <si>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</si>
  <si>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</si>
  <si>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</si>
  <si>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</si>
  <si>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</si>
  <si>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</si>
  <si>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</si>
  <si>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</si>
  <si>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</si>
  <si>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</si>
  <si>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</si>
  <si>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</si>
  <si>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</si>
  <si>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</si>
  <si>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</si>
  <si>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</si>
  <si>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</si>
  <si>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</si>
  <si>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</si>
  <si>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</si>
  <si>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</si>
  <si>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</si>
  <si>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</si>
  <si>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</si>
  <si>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</si>
  <si>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</si>
  <si>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</si>
  <si>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</si>
  <si>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</si>
  <si>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</si>
  <si>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</si>
  <si>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</si>
  <si>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</si>
  <si>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</si>
  <si>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</si>
  <si>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</si>
  <si>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</si>
  <si>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</si>
  <si>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</si>
  <si>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</si>
  <si>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</si>
  <si>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</si>
  <si>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</si>
  <si>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</si>
  <si>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</si>
  <si>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</si>
  <si>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</si>
  <si>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</si>
  <si>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</si>
  <si>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</si>
  <si>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</si>
  <si>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</si>
  <si>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</si>
  <si>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</si>
  <si>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</si>
  <si>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</si>
  <si>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</si>
  <si>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</si>
  <si>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</si>
  <si>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</si>
  <si>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</si>
  <si>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</si>
  <si>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</si>
  <si>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</si>
  <si>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</si>
  <si>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</si>
  <si>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</si>
  <si>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</si>
  <si>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</si>
  <si>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</si>
  <si>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</si>
  <si>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</si>
  <si>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</si>
  <si>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</si>
  <si>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</si>
  <si>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</si>
  <si>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</si>
  <si>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</si>
  <si>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</si>
  <si>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</si>
  <si>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</si>
  <si>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</si>
  <si>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</si>
  <si>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</si>
  <si>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</si>
  <si>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</si>
  <si>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</si>
  <si>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</si>
  <si>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</si>
  <si>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</si>
  <si>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</si>
  <si>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</si>
  <si>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</si>
  <si>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</si>
  <si>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</si>
  <si>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</si>
  <si>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</si>
  <si>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</si>
  <si>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</si>
  <si>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</si>
  <si>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</si>
  <si>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</si>
  <si>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</si>
  <si>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</si>
  <si>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</si>
  <si>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</si>
  <si>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</si>
  <si>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</si>
  <si>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</si>
  <si>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</si>
  <si>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</si>
  <si>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</si>
  <si>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</si>
  <si>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</si>
  <si>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</si>
  <si>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</si>
  <si>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</si>
  <si>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</si>
  <si>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</si>
  <si>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</si>
  <si>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</si>
  <si>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</si>
  <si>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</si>
  <si>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</si>
  <si>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</si>
  <si>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</si>
  <si>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</si>
  <si>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</si>
  <si>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</si>
  <si>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</si>
  <si>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</si>
  <si>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</si>
  <si>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</si>
  <si>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</si>
  <si>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</si>
  <si>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</si>
  <si>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</si>
  <si>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</si>
  <si>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</si>
  <si>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</si>
  <si>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</si>
  <si>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</si>
  <si>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</si>
  <si>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</si>
  <si>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</si>
  <si>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</si>
  <si>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</si>
  <si>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</si>
  <si>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</si>
  <si>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</si>
  <si>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</si>
  <si>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</si>
  <si>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</si>
  <si>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</si>
  <si>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</si>
  <si>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</si>
  <si>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</si>
  <si>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</si>
  <si>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</si>
  <si>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</si>
  <si>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</si>
  <si>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</si>
  <si>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</si>
  <si>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</si>
  <si>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</si>
  <si>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</si>
  <si>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</si>
  <si>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</si>
  <si>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</si>
  <si>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</si>
  <si>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</si>
  <si>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</si>
  <si>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</si>
  <si>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</si>
  <si>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</si>
  <si>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</si>
  <si>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</si>
  <si>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</si>
  <si>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</si>
  <si>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</si>
  <si>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</si>
  <si>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</si>
  <si>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</si>
  <si>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</si>
  <si>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</si>
  <si>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</si>
  <si>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</si>
  <si>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</si>
  <si>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</si>
  <si>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</si>
  <si>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</si>
  <si>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</si>
  <si>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</si>
  <si>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</si>
  <si>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</si>
  <si>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</si>
  <si>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</si>
  <si>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</si>
  <si>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</si>
  <si>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</si>
  <si>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</si>
  <si>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</si>
  <si>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</si>
  <si>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</si>
  <si>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</si>
  <si>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</si>
  <si>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</si>
  <si>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</si>
  <si>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</si>
  <si>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</si>
  <si>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</si>
  <si>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</si>
  <si>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</si>
  <si>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</si>
  <si>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</si>
  <si>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</si>
  <si>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</si>
  <si>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</si>
  <si>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</si>
  <si>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</si>
  <si>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</si>
  <si>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</si>
  <si>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</si>
  <si>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</si>
  <si>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</si>
  <si>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</si>
  <si>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</si>
  <si>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</si>
  <si>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</si>
  <si>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Mês de Aquisição</t>
  </si>
  <si>
    <t>Mês Decorrido</t>
  </si>
  <si>
    <t>Mês Pedido</t>
  </si>
  <si>
    <t>2016-11</t>
  </si>
  <si>
    <t>2016-06</t>
  </si>
  <si>
    <t>2015-10</t>
  </si>
  <si>
    <t>2014-06</t>
  </si>
  <si>
    <t>2017-04</t>
  </si>
  <si>
    <t>2016-12</t>
  </si>
  <si>
    <t>2015-11</t>
  </si>
  <si>
    <t>2014-11</t>
  </si>
  <si>
    <t>2014-05</t>
  </si>
  <si>
    <t>2014-08</t>
  </si>
  <si>
    <t>2017-07</t>
  </si>
  <si>
    <t>2015-09</t>
  </si>
  <si>
    <t>2016-01</t>
  </si>
  <si>
    <t>2017-10</t>
  </si>
  <si>
    <t>2015-12</t>
  </si>
  <si>
    <t>2017-09</t>
  </si>
  <si>
    <t>2016-07</t>
  </si>
  <si>
    <t>2016-03</t>
  </si>
  <si>
    <t>2014-10</t>
  </si>
  <si>
    <t>2015-04</t>
  </si>
  <si>
    <t>2014-12</t>
  </si>
  <si>
    <t>2016-09</t>
  </si>
  <si>
    <t>2017-12</t>
  </si>
  <si>
    <t>2017-11</t>
  </si>
  <si>
    <t>2017-05</t>
  </si>
  <si>
    <t>2016-04</t>
  </si>
  <si>
    <t>2015-01</t>
  </si>
  <si>
    <t>2017-06</t>
  </si>
  <si>
    <t>2016-08</t>
  </si>
  <si>
    <t>2015-03</t>
  </si>
  <si>
    <t>2014-09</t>
  </si>
  <si>
    <t>2017-02</t>
  </si>
  <si>
    <t>2016-10</t>
  </si>
  <si>
    <t>2015-05</t>
  </si>
  <si>
    <t>2014-03</t>
  </si>
  <si>
    <t>2016-05</t>
  </si>
  <si>
    <t>2015-02</t>
  </si>
  <si>
    <t>2015-08</t>
  </si>
  <si>
    <t>2015-07</t>
  </si>
  <si>
    <t>2014-07</t>
  </si>
  <si>
    <t>2015-06</t>
  </si>
  <si>
    <t>2014-04</t>
  </si>
  <si>
    <t>2017-03</t>
  </si>
  <si>
    <t>2017-08</t>
  </si>
  <si>
    <t>2017-01</t>
  </si>
  <si>
    <t>2014-02</t>
  </si>
  <si>
    <t>2014-01</t>
  </si>
  <si>
    <t>2016-02</t>
  </si>
  <si>
    <t>Data Primeira Aquisição</t>
  </si>
  <si>
    <t>Filtro</t>
  </si>
  <si>
    <t>Ano</t>
  </si>
  <si>
    <t>Meses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</si>
  <si>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</si>
  <si>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</si>
  <si>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</si>
  <si>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</si>
  <si>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</si>
  <si>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</si>
  <si>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</si>
  <si>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</si>
  <si>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</si>
  <si>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</si>
  <si>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</si>
  <si>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</si>
  <si>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</si>
  <si>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</si>
  <si>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</si>
  <si>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</si>
  <si>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</si>
  <si>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</si>
  <si>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</si>
  <si>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</si>
  <si>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</si>
  <si>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</si>
  <si>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</si>
  <si>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</si>
  <si>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</si>
  <si>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</si>
  <si>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</si>
  <si>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</si>
  <si>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</si>
  <si>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</si>
  <si>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</si>
  <si>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</si>
  <si>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</si>
  <si>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</si>
  <si>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</si>
  <si>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</si>
  <si>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</si>
  <si>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</si>
  <si>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</si>
  <si>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</si>
  <si>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</si>
  <si>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</si>
  <si>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</si>
  <si>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</si>
  <si>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</si>
  <si>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</si>
  <si>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</si>
  <si>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</si>
  <si>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</si>
  <si>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</si>
  <si>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</si>
  <si>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</si>
  <si>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</si>
  <si>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</si>
  <si>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</si>
  <si>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</si>
  <si>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</si>
  <si>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</si>
  <si>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</si>
  <si>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</si>
  <si>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</si>
  <si>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</si>
  <si>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</si>
  <si>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</si>
  <si>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</si>
  <si>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</si>
  <si>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</si>
  <si>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</si>
  <si>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</si>
  <si>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</si>
  <si>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</si>
  <si>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</si>
  <si>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</si>
  <si>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</si>
  <si>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</si>
  <si>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</si>
  <si>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</si>
  <si>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</si>
  <si>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</si>
  <si>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</si>
  <si>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</si>
  <si>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</si>
  <si>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</si>
  <si>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</si>
  <si>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</si>
  <si>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</si>
  <si>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</si>
  <si>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</si>
  <si>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</si>
  <si>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</si>
  <si>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</si>
  <si>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</si>
  <si>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</si>
  <si>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</si>
  <si>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</si>
  <si>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</si>
  <si>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</si>
  <si>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</si>
  <si>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</si>
  <si>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</si>
  <si>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</si>
  <si>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</si>
  <si>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</si>
  <si>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</si>
  <si>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</si>
  <si>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</si>
  <si>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</si>
  <si>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</si>
  <si>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</si>
  <si>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</si>
  <si>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</si>
  <si>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</si>
  <si>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</si>
  <si>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</si>
  <si>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</si>
  <si>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</si>
  <si>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</si>
  <si>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</si>
  <si>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</si>
  <si>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</si>
  <si>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</si>
  <si>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</si>
  <si>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</si>
  <si>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</si>
  <si>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</si>
  <si>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</si>
  <si>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</si>
  <si>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</si>
  <si>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</si>
  <si>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</si>
  <si>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</si>
  <si>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</si>
  <si>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</si>
  <si>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</si>
  <si>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</si>
  <si>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</si>
  <si>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</si>
  <si>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</si>
  <si>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</si>
  <si>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</si>
  <si>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</si>
  <si>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</si>
  <si>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</si>
  <si>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</si>
  <si>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</si>
  <si>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</si>
  <si>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</si>
  <si>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</si>
  <si>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</si>
  <si>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</si>
  <si>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</si>
  <si>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</si>
  <si>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</si>
  <si>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</si>
  <si>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</si>
  <si>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</si>
  <si>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</si>
  <si>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</si>
  <si>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</si>
  <si>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</si>
  <si>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</si>
  <si>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</si>
  <si>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</si>
  <si>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</si>
  <si>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</si>
  <si>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</si>
  <si>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</si>
  <si>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</si>
  <si>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</si>
  <si>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</si>
  <si>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</si>
  <si>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</si>
  <si>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</si>
  <si>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</si>
  <si>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</si>
  <si>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</si>
  <si>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</si>
  <si>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</si>
  <si>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</si>
  <si>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</si>
  <si>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</si>
  <si>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</si>
  <si>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</si>
  <si>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</si>
  <si>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</si>
  <si>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</si>
  <si>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</si>
  <si>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</si>
  <si>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</si>
  <si>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</si>
  <si>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</si>
  <si>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</si>
  <si>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</si>
  <si>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</si>
  <si>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</si>
  <si>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</si>
  <si>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</si>
  <si>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</si>
  <si>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</si>
  <si>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</si>
  <si>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</si>
  <si>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</si>
  <si>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</si>
  <si>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</si>
  <si>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</si>
  <si>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</si>
  <si>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</si>
  <si>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</si>
  <si>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</si>
  <si>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</si>
  <si>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</si>
  <si>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</si>
  <si>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</si>
  <si>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</si>
  <si>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</si>
  <si>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</si>
  <si>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</si>
  <si>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</si>
  <si>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</si>
  <si>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</si>
  <si>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</si>
  <si>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</si>
  <si>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</si>
  <si>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</si>
  <si>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</si>
  <si>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</si>
  <si>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</si>
  <si>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</si>
  <si>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</si>
  <si>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</si>
  <si>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</si>
  <si>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</si>
  <si>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</si>
  <si>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</si>
  <si>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</si>
  <si>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</si>
  <si>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</si>
  <si>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</si>
  <si>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</si>
  <si>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</si>
  <si>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</si>
  <si>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</si>
  <si>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</si>
  <si>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</si>
  <si>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</si>
  <si>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</si>
  <si>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</si>
  <si>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</si>
  <si>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</si>
  <si>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</si>
  <si>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</si>
  <si>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</si>
  <si>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</si>
  <si>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</si>
  <si>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</si>
  <si>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</si>
  <si>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</si>
  <si>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</si>
  <si>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</si>
  <si>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</si>
  <si>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</si>
  <si>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</si>
  <si>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</si>
  <si>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</si>
  <si>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</si>
  <si>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</si>
  <si>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</si>
  <si>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</si>
  <si>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</si>
  <si>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</si>
  <si>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</si>
  <si>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</si>
  <si>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</si>
  <si>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</si>
  <si>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</si>
  <si>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</si>
  <si>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</si>
  <si>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</si>
  <si>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</si>
  <si>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</si>
  <si>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</si>
  <si>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</si>
  <si>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</si>
  <si>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</si>
  <si>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</si>
  <si>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</si>
  <si>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</si>
  <si>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</si>
  <si>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</si>
  <si>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</si>
  <si>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</si>
  <si>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</si>
  <si>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</si>
  <si>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</si>
  <si>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</si>
  <si>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</si>
  <si>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</si>
  <si>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</si>
  <si>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</si>
  <si>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</si>
  <si>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</si>
  <si>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</si>
  <si>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</si>
  <si>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</si>
  <si>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</si>
  <si>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</si>
  <si>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</si>
  <si>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</si>
  <si>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</si>
  <si>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</si>
  <si>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</si>
  <si>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</si>
  <si>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</si>
  <si>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</si>
  <si>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</si>
  <si>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</si>
  <si>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</si>
  <si>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</si>
  <si>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</si>
  <si>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</si>
  <si>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</si>
  <si>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</si>
  <si>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</si>
  <si>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</si>
  <si>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</si>
  <si>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</si>
  <si>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</si>
  <si>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</si>
  <si>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</si>
  <si>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</si>
  <si>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</si>
  <si>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</si>
  <si>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</si>
  <si>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</si>
  <si>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</si>
  <si>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</si>
  <si>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</si>
  <si>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</si>
  <si>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</si>
  <si>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</si>
  <si>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</si>
  <si>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</si>
  <si>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</si>
  <si>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</si>
  <si>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</si>
  <si>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</si>
  <si>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</si>
  <si>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</si>
  <si>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</si>
  <si>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</si>
  <si>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</si>
  <si>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</si>
  <si>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</si>
  <si>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</si>
  <si>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</si>
  <si>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</si>
  <si>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</si>
  <si>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</si>
  <si>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</si>
  <si>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</si>
  <si>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</si>
  <si>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</si>
  <si>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</si>
  <si>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</si>
  <si>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</si>
  <si>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</si>
  <si>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</si>
  <si>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</si>
  <si>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</si>
  <si>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</si>
  <si>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</si>
  <si>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</si>
  <si>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</si>
  <si>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</si>
  <si>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</si>
  <si>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</si>
  <si>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</si>
  <si>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</si>
  <si>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</si>
  <si>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</si>
  <si>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</si>
  <si>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</si>
  <si>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</si>
  <si>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</si>
  <si>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</si>
  <si>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</si>
  <si>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</si>
  <si>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</si>
  <si>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</si>
  <si>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</si>
  <si>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</si>
  <si>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</si>
  <si>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</si>
  <si>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</si>
  <si>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</si>
  <si>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</si>
  <si>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</si>
  <si>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</si>
  <si>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</si>
  <si>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</si>
  <si>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</si>
  <si>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</si>
  <si>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</si>
  <si>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</si>
  <si>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</si>
  <si>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</si>
  <si>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</si>
  <si>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</si>
  <si>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</si>
  <si>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</si>
  <si>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</si>
  <si>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</si>
  <si>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</si>
  <si>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</si>
  <si>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</si>
  <si>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</si>
  <si>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</si>
  <si>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</si>
  <si>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</si>
  <si>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</si>
  <si>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</si>
  <si>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</si>
  <si>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</si>
  <si>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</si>
  <si>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</si>
  <si>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</si>
  <si>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</si>
  <si>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</si>
  <si>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</si>
  <si>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</si>
  <si>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</si>
  <si>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</si>
  <si>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</si>
  <si>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</si>
  <si>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</si>
  <si>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</si>
  <si>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</si>
  <si>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</si>
  <si>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</si>
  <si>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</si>
  <si>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</si>
  <si>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</si>
  <si>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</si>
  <si>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</si>
  <si>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</si>
  <si>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</si>
  <si>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</si>
  <si>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</si>
  <si>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</si>
  <si>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</si>
  <si>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</si>
  <si>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</si>
  <si>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</si>
  <si>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</si>
  <si>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</si>
  <si>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</si>
  <si>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</si>
  <si>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</si>
  <si>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</si>
  <si>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</si>
  <si>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</si>
  <si>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</si>
  <si>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</si>
  <si>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</si>
  <si>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</si>
  <si>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</si>
  <si>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</si>
  <si>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</si>
  <si>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</si>
  <si>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</si>
  <si>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</si>
  <si>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</si>
  <si>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</si>
  <si>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</si>
  <si>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</si>
  <si>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</si>
  <si>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</si>
  <si>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</si>
  <si>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</si>
  <si>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</si>
  <si>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</si>
  <si>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</si>
  <si>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</si>
  <si>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</si>
  <si>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</si>
  <si>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</si>
  <si>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</si>
  <si>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</si>
  <si>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</si>
  <si>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</si>
  <si>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</si>
  <si>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</si>
  <si>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</si>
  <si>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</si>
  <si>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</si>
  <si>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</si>
  <si>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</si>
  <si>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</si>
  <si>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</si>
  <si>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</si>
  <si>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</si>
  <si>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</si>
  <si>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</si>
  <si>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</si>
  <si>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</si>
  <si>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</si>
  <si>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</si>
  <si>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</si>
  <si>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</si>
  <si>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</si>
  <si>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</si>
  <si>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</si>
  <si>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</si>
  <si>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</si>
  <si>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</si>
  <si>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</si>
  <si>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</si>
  <si>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</si>
  <si>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</si>
  <si>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</si>
  <si>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</si>
  <si>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</si>
  <si>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</si>
  <si>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</si>
  <si>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</si>
  <si>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</si>
  <si>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</si>
  <si>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</si>
  <si>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</si>
  <si>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</si>
  <si>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</si>
  <si>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</si>
  <si>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</si>
  <si>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</si>
  <si>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</si>
  <si>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</si>
  <si>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</si>
  <si>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</si>
  <si>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</si>
  <si>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</si>
  <si>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</si>
  <si>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</si>
  <si>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</si>
  <si>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</si>
  <si>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</si>
  <si>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</si>
  <si>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</si>
  <si>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</si>
  <si>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</si>
  <si>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</si>
  <si>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</si>
  <si>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</si>
  <si>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</si>
  <si>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</si>
  <si>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</si>
  <si>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</si>
  <si>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</si>
  <si>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</si>
  <si>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</si>
  <si>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</si>
  <si>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</si>
  <si>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</si>
  <si>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</si>
  <si>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</si>
  <si>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</si>
  <si>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</si>
  <si>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</si>
  <si>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</si>
  <si>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</si>
  <si>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</si>
  <si>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</si>
  <si>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</si>
  <si>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</si>
  <si>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</si>
  <si>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</si>
  <si>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</si>
  <si>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</si>
  <si>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</si>
  <si>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</si>
  <si>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</si>
  <si>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</si>
  <si>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</si>
  <si>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</si>
  <si>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</si>
  <si>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</si>
  <si>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</si>
  <si>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</si>
  <si>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</si>
  <si>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</si>
  <si>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</si>
  <si>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</si>
  <si>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</si>
  <si>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</si>
  <si>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</si>
  <si>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</si>
  <si>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</si>
  <si>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</si>
  <si>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</si>
  <si>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</si>
  <si>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</si>
  <si>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</si>
  <si>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</si>
  <si>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</si>
  <si>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</si>
  <si>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</si>
  <si>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</si>
  <si>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</si>
  <si>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</si>
  <si>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</si>
  <si>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</si>
  <si>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</si>
  <si>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</si>
  <si>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</si>
  <si>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</si>
  <si>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</si>
  <si>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</si>
  <si>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</si>
  <si>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</si>
  <si>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</si>
  <si>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</si>
  <si>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</si>
  <si>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</si>
  <si>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</si>
  <si>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</si>
  <si>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</si>
  <si>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</si>
  <si>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</si>
  <si>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</si>
  <si>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</si>
  <si>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</si>
  <si>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</si>
  <si>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</si>
  <si>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</si>
  <si>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</si>
  <si>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</si>
  <si>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</si>
  <si>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</si>
  <si>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</si>
  <si>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</si>
  <si>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</si>
  <si>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</si>
  <si>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</si>
  <si>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</si>
  <si>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</si>
  <si>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</si>
  <si>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</si>
  <si>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</si>
  <si>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</si>
  <si>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</si>
  <si>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</si>
  <si>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</si>
  <si>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</si>
  <si>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</si>
  <si>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</si>
  <si>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</si>
  <si>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</si>
  <si>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</si>
  <si>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</si>
  <si>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</si>
  <si>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</si>
  <si>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</si>
  <si>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</si>
  <si>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</si>
  <si>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</si>
  <si>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</si>
  <si>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</si>
  <si>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</si>
  <si>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</si>
  <si>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</si>
  <si>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</si>
  <si>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</si>
  <si>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</si>
  <si>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</si>
  <si>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</si>
  <si>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</si>
  <si>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</si>
  <si>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</si>
  <si>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</si>
  <si>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</si>
  <si>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</si>
  <si>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</si>
  <si>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</si>
  <si>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</si>
  <si>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</si>
  <si>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</si>
  <si>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</si>
  <si>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</si>
  <si>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</si>
  <si>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</si>
  <si>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</si>
  <si>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</si>
  <si>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</si>
  <si>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</si>
  <si>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</si>
  <si>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</si>
  <si>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</si>
  <si>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</si>
  <si>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</si>
  <si>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</si>
  <si>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</si>
  <si>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</si>
  <si>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</si>
  <si>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</si>
  <si>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</si>
  <si>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</si>
  <si>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</si>
  <si>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</si>
  <si>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</si>
  <si>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</si>
  <si>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</si>
  <si>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</si>
  <si>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</si>
  <si>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</si>
  <si>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</si>
  <si>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</si>
  <si>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</si>
  <si>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</si>
  <si>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</si>
  <si>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</si>
  <si>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</si>
  <si>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</si>
  <si>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</si>
  <si>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</si>
  <si>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</si>
  <si>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</si>
  <si>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</si>
  <si>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</si>
  <si>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</si>
  <si>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</si>
  <si>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</si>
  <si>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</si>
  <si>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</si>
  <si>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</si>
  <si>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</si>
  <si>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</si>
  <si>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</si>
  <si>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</si>
  <si>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</si>
  <si>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</si>
  <si>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</si>
  <si>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</si>
  <si>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</si>
  <si>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</si>
  <si>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</si>
  <si>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</si>
  <si>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</si>
  <si>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</si>
  <si>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</si>
  <si>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</si>
  <si>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</si>
  <si>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</si>
  <si>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</si>
  <si>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</si>
  <si>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</si>
  <si>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</si>
  <si>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</si>
  <si>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</si>
  <si>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</si>
  <si>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</si>
  <si>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</si>
  <si>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</si>
  <si>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</si>
  <si>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</si>
  <si>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</si>
  <si>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</si>
  <si>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</si>
  <si>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</si>
  <si>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</si>
  <si>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</si>
  <si>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</si>
  <si>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</si>
  <si>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</si>
  <si>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</si>
  <si>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</si>
  <si>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</si>
  <si>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</si>
  <si>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</si>
  <si>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</si>
  <si>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</si>
  <si>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</si>
  <si>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</si>
  <si>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</si>
  <si>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</si>
  <si>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</si>
  <si>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</si>
  <si>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</si>
  <si>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</si>
  <si>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</si>
  <si>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</si>
  <si>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</si>
  <si>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</si>
  <si>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</si>
  <si>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</si>
  <si>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</si>
  <si>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</si>
  <si>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</si>
  <si>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</si>
  <si>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</si>
  <si>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Country</t>
  </si>
  <si>
    <t>City</t>
  </si>
  <si>
    <t>State</t>
  </si>
  <si>
    <t>Postal Code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</si>
  <si>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</si>
  <si>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</si>
  <si>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</si>
  <si>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</si>
  <si>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</si>
  <si>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</si>
  <si>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</si>
  <si>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</si>
  <si>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</si>
  <si>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</si>
  <si>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</si>
  <si>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</si>
  <si>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</si>
  <si>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</si>
  <si>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</si>
  <si>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</si>
  <si>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</si>
  <si>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</si>
  <si>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</si>
  <si>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</si>
  <si>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</si>
  <si>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</si>
  <si>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</si>
  <si>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</si>
  <si>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</si>
  <si>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</si>
  <si>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</si>
  <si>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</si>
  <si>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</si>
  <si>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</si>
  <si>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</si>
  <si>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</si>
  <si>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</si>
  <si>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</si>
  <si>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</si>
  <si>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</si>
  <si>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</si>
  <si>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</si>
  <si>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</si>
  <si>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</si>
  <si>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</si>
  <si>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</si>
  <si>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</si>
  <si>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</si>
  <si>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</si>
  <si>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</si>
  <si>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</si>
  <si>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</si>
  <si>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</si>
  <si>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</si>
  <si>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</si>
  <si>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</si>
  <si>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</si>
  <si>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</si>
  <si>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</si>
  <si>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</si>
  <si>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</si>
  <si>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</si>
  <si>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</si>
  <si>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</si>
  <si>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</si>
  <si>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</si>
  <si>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</si>
  <si>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</si>
  <si>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</si>
  <si>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</si>
  <si>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</si>
  <si>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</si>
  <si>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</si>
  <si>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</si>
  <si>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</si>
  <si>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</si>
  <si>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</si>
  <si>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</si>
  <si>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</si>
  <si>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</si>
  <si>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</si>
  <si>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</si>
  <si>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</si>
  <si>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</si>
  <si>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</si>
  <si>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</si>
  <si>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</si>
  <si>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</si>
  <si>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</si>
  <si>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</si>
  <si>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</si>
  <si>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</si>
  <si>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</si>
  <si>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</si>
  <si>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</si>
  <si>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</si>
  <si>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</si>
  <si>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</si>
  <si>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</si>
  <si>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</si>
  <si>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</si>
  <si>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</si>
  <si>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</si>
  <si>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</si>
  <si>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</si>
  <si>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</si>
  <si>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</si>
  <si>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</si>
  <si>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</si>
  <si>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</si>
  <si>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</si>
  <si>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</si>
  <si>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</si>
  <si>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</si>
  <si>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</si>
  <si>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</si>
  <si>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</si>
  <si>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</si>
  <si>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</si>
  <si>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</si>
  <si>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</si>
  <si>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</si>
  <si>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</si>
  <si>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</si>
  <si>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</si>
  <si>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</si>
  <si>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</si>
  <si>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</si>
  <si>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</si>
  <si>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</si>
  <si>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</si>
  <si>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</si>
  <si>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</si>
  <si>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</si>
  <si>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</si>
  <si>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</si>
  <si>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</si>
  <si>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</si>
  <si>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</si>
  <si>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</si>
  <si>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</si>
  <si>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</si>
  <si>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</si>
  <si>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</si>
  <si>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</si>
  <si>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</si>
  <si>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</si>
  <si>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</si>
  <si>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</si>
  <si>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</si>
  <si>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</si>
  <si>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</si>
  <si>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</si>
  <si>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</si>
  <si>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</si>
  <si>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</si>
  <si>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</si>
  <si>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</si>
  <si>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</si>
  <si>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</si>
  <si>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</si>
  <si>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</si>
  <si>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</si>
  <si>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</si>
  <si>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</si>
  <si>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</si>
  <si>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</si>
  <si>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</si>
  <si>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</si>
  <si>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</si>
  <si>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</si>
  <si>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</si>
  <si>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</si>
  <si>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</si>
  <si>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</si>
  <si>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</si>
  <si>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</si>
  <si>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</si>
  <si>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</si>
  <si>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</si>
  <si>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</si>
  <si>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</si>
  <si>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</si>
  <si>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</si>
  <si>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</si>
  <si>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</si>
  <si>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</si>
  <si>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</si>
  <si>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</si>
  <si>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</si>
  <si>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</si>
  <si>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</si>
  <si>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</si>
  <si>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</si>
  <si>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</si>
  <si>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</si>
  <si>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</si>
  <si>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</si>
  <si>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</si>
  <si>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</si>
  <si>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</si>
  <si>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</si>
  <si>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</si>
  <si>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</si>
  <si>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</si>
  <si>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</si>
  <si>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</si>
  <si>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</si>
  <si>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</si>
  <si>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</si>
  <si>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</si>
  <si>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</si>
  <si>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</si>
  <si>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</si>
  <si>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</si>
  <si>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</si>
  <si>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</si>
  <si>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</si>
  <si>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</si>
  <si>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</si>
  <si>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</si>
  <si>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</si>
  <si>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</si>
  <si>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</si>
  <si>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</si>
  <si>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</si>
  <si>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</si>
  <si>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</si>
  <si>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</si>
  <si>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</si>
  <si>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</si>
  <si>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</si>
  <si>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</si>
  <si>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</si>
  <si>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</si>
  <si>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</si>
  <si>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</si>
  <si>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</si>
  <si>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</si>
  <si>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</si>
  <si>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</si>
  <si>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</si>
  <si>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</si>
  <si>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</si>
  <si>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</si>
  <si>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</si>
  <si>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</si>
  <si>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</si>
  <si>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</si>
  <si>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</si>
  <si>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</si>
  <si>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</si>
  <si>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</si>
  <si>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</si>
  <si>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</si>
  <si>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</si>
  <si>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</si>
  <si>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</si>
  <si>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</si>
  <si>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</si>
  <si>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</si>
  <si>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</si>
  <si>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</si>
  <si>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</si>
  <si>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</si>
  <si>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</si>
  <si>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</si>
  <si>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</si>
  <si>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</si>
  <si>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</si>
  <si>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</si>
  <si>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</si>
  <si>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</si>
  <si>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</si>
  <si>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</si>
  <si>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</si>
  <si>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</si>
  <si>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</si>
  <si>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</si>
  <si>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</si>
  <si>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</si>
  <si>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</si>
  <si>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</si>
  <si>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</si>
  <si>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</si>
  <si>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</si>
  <si>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</si>
  <si>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</si>
  <si>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</si>
  <si>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</si>
  <si>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</si>
  <si>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</si>
  <si>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</si>
  <si>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</si>
  <si>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</si>
  <si>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</si>
  <si>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</si>
  <si>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</si>
  <si>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</si>
  <si>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</si>
  <si>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</si>
  <si>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</si>
  <si>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</si>
  <si>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</si>
  <si>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</si>
  <si>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</si>
  <si>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</si>
  <si>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</si>
  <si>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</si>
  <si>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</si>
  <si>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</si>
  <si>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</si>
  <si>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</si>
  <si>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</si>
  <si>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</si>
  <si>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</si>
  <si>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</si>
  <si>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</si>
  <si>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</si>
  <si>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</si>
  <si>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</si>
  <si>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</si>
  <si>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</si>
  <si>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</si>
  <si>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</si>
  <si>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</si>
  <si>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</si>
  <si>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</si>
  <si>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</si>
  <si>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</si>
  <si>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</si>
  <si>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</si>
  <si>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</si>
  <si>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</si>
  <si>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</si>
  <si>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</si>
  <si>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</si>
  <si>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</si>
  <si>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</si>
  <si>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</si>
  <si>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</si>
  <si>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</si>
  <si>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</si>
  <si>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</si>
  <si>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</si>
  <si>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</si>
  <si>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</si>
  <si>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</si>
  <si>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</si>
  <si>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</si>
  <si>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</si>
  <si>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</si>
  <si>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</si>
  <si>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</si>
  <si>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</si>
  <si>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</si>
  <si>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</si>
  <si>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</si>
  <si>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</si>
  <si>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</si>
  <si>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</si>
  <si>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</si>
  <si>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</si>
  <si>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</si>
  <si>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</si>
  <si>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</si>
  <si>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</si>
  <si>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</si>
  <si>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</si>
  <si>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</si>
  <si>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</si>
  <si>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</si>
  <si>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</si>
  <si>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</si>
  <si>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</si>
  <si>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</si>
  <si>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</si>
  <si>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</si>
  <si>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</si>
  <si>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</si>
  <si>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</si>
  <si>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</si>
  <si>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</si>
  <si>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</si>
  <si>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</si>
  <si>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</si>
  <si>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</si>
  <si>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</si>
  <si>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</si>
  <si>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</si>
  <si>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</si>
  <si>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</si>
  <si>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</si>
  <si>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</si>
  <si>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</si>
  <si>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</si>
  <si>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</si>
  <si>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</si>
  <si>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</si>
  <si>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</si>
  <si>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</si>
  <si>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</si>
  <si>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</si>
  <si>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</si>
  <si>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</si>
  <si>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</si>
  <si>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</si>
  <si>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</si>
  <si>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</si>
  <si>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</si>
  <si>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</si>
  <si>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</si>
  <si>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</si>
  <si>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</si>
  <si>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</si>
  <si>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</si>
  <si>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</si>
  <si>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</si>
  <si>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</si>
  <si>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</si>
  <si>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</si>
  <si>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</si>
  <si>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</si>
  <si>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</si>
  <si>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</si>
  <si>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</si>
  <si>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</si>
  <si>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</si>
  <si>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</si>
  <si>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</si>
  <si>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</si>
  <si>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</si>
  <si>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</si>
  <si>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</si>
  <si>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</si>
  <si>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</si>
  <si>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</si>
  <si>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</si>
  <si>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</si>
  <si>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</si>
  <si>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</si>
  <si>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</si>
  <si>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</si>
  <si>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</si>
  <si>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</si>
  <si>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</si>
  <si>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</si>
  <si>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</si>
  <si>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</si>
  <si>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</si>
  <si>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</si>
  <si>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</si>
  <si>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</si>
  <si>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</si>
  <si>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</si>
  <si>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</si>
  <si>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</si>
  <si>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</si>
  <si>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</si>
  <si>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</si>
  <si>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</si>
  <si>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</si>
  <si>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</si>
  <si>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</si>
  <si>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</si>
  <si>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</si>
  <si>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</si>
  <si>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</si>
  <si>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</si>
  <si>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</si>
  <si>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</si>
  <si>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</si>
  <si>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</si>
  <si>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</si>
  <si>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</si>
  <si>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</si>
  <si>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</si>
  <si>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</si>
  <si>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</si>
  <si>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</si>
  <si>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</si>
  <si>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</si>
  <si>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</si>
  <si>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</si>
  <si>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</si>
  <si>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</si>
  <si>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</si>
  <si>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</si>
  <si>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</si>
  <si>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</si>
  <si>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</si>
  <si>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</si>
  <si>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</si>
  <si>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</si>
  <si>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</si>
  <si>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</si>
  <si>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</si>
  <si>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</si>
  <si>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</si>
  <si>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</si>
  <si>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</si>
  <si>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</si>
  <si>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</si>
  <si>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</si>
  <si>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</si>
  <si>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</si>
  <si>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</si>
  <si>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</si>
  <si>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</si>
  <si>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</si>
  <si>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</si>
  <si>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</si>
  <si>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</si>
  <si>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</si>
  <si>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</si>
  <si>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</si>
  <si>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</si>
  <si>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</si>
  <si>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</si>
  <si>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</si>
  <si>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</si>
  <si>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</si>
  <si>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</si>
  <si>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</si>
  <si>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</si>
  <si>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</si>
  <si>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</si>
  <si>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</si>
  <si>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</si>
  <si>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</si>
  <si>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</si>
  <si>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</si>
  <si>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</si>
  <si>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</si>
  <si>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</si>
  <si>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</si>
  <si>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</si>
  <si>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</si>
  <si>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</si>
  <si>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</si>
  <si>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</si>
  <si>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</si>
  <si>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</si>
  <si>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</si>
  <si>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</si>
  <si>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</si>
  <si>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</si>
  <si>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</si>
  <si>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</si>
  <si>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</si>
  <si>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</si>
  <si>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</si>
  <si>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</si>
  <si>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</si>
  <si>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</si>
  <si>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</si>
  <si>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</si>
  <si>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</si>
  <si>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</si>
  <si>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</si>
  <si>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</si>
  <si>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</si>
  <si>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</si>
  <si>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</si>
  <si>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</si>
  <si>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</si>
  <si>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</si>
  <si>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</si>
  <si>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</si>
  <si>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</si>
  <si>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</si>
  <si>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</si>
  <si>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</si>
  <si>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</si>
  <si>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</si>
  <si>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</si>
  <si>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</si>
  <si>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</si>
  <si>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</si>
  <si>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</si>
  <si>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</si>
  <si>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</si>
  <si>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</si>
  <si>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</si>
  <si>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</si>
  <si>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</si>
  <si>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</si>
  <si>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</si>
  <si>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</si>
  <si>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</si>
  <si>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</si>
  <si>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</si>
  <si>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</si>
  <si>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</si>
  <si>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</si>
  <si>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</si>
  <si>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</si>
  <si>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</si>
  <si>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</si>
  <si>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</si>
  <si>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</si>
  <si>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</si>
  <si>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</si>
  <si>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</si>
  <si>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</si>
  <si>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</si>
  <si>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</si>
  <si>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</si>
  <si>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</si>
  <si>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</si>
  <si>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</si>
  <si>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</si>
  <si>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</si>
  <si>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</si>
  <si>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</si>
  <si>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</si>
  <si>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</si>
  <si>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</si>
  <si>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</si>
  <si>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</si>
  <si>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</si>
  <si>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</si>
  <si>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</si>
  <si>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</si>
  <si>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</si>
  <si>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</si>
  <si>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</si>
  <si>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</si>
  <si>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</si>
  <si>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</si>
  <si>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</si>
  <si>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</si>
  <si>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</si>
  <si>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</si>
  <si>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</si>
  <si>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</si>
  <si>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</si>
  <si>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</si>
  <si>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</si>
  <si>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</si>
  <si>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</si>
  <si>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</si>
  <si>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</si>
  <si>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</si>
  <si>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</si>
  <si>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</si>
  <si>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</si>
  <si>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</si>
  <si>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</si>
  <si>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</si>
  <si>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</si>
  <si>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</si>
  <si>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</si>
  <si>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</si>
  <si>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</si>
  <si>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</si>
  <si>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</si>
  <si>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</si>
  <si>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</si>
  <si>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</si>
  <si>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</si>
  <si>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</si>
  <si>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</si>
  <si>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</si>
  <si>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</si>
  <si>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</si>
  <si>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</si>
  <si>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</si>
  <si>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</si>
  <si>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</si>
  <si>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</si>
  <si>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</si>
  <si>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</si>
  <si>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</si>
  <si>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</si>
  <si>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</si>
  <si>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</si>
  <si>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</si>
  <si>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</si>
  <si>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</si>
  <si>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</si>
  <si>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</si>
  <si>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</si>
  <si>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</si>
  <si>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</si>
  <si>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</si>
  <si>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</si>
  <si>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</si>
  <si>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</si>
  <si>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</si>
  <si>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</si>
  <si>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</si>
  <si>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</si>
  <si>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</si>
  <si>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</si>
  <si>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</si>
  <si>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</si>
  <si>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</si>
  <si>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</si>
  <si>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</si>
  <si>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</si>
  <si>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</si>
  <si>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</si>
  <si>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</si>
  <si>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</si>
  <si>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</si>
  <si>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</si>
  <si>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</si>
  <si>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</si>
  <si>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</si>
  <si>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</si>
  <si>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</si>
  <si>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</si>
  <si>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</si>
  <si>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</si>
  <si>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</si>
  <si>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</si>
  <si>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</si>
  <si>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</si>
  <si>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</si>
  <si>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</si>
  <si>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</si>
  <si>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</si>
  <si>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</si>
  <si>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</si>
  <si>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</si>
  <si>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</si>
  <si>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</si>
  <si>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</si>
  <si>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</si>
  <si>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</si>
  <si>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</si>
  <si>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</si>
  <si>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</si>
  <si>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</si>
  <si>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</si>
  <si>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</si>
  <si>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</si>
  <si>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</si>
  <si>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</si>
  <si>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</si>
  <si>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</si>
  <si>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</si>
  <si>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</si>
  <si>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</si>
  <si>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</si>
  <si>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</si>
  <si>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</si>
  <si>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</si>
  <si>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</si>
  <si>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</si>
  <si>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</si>
  <si>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</si>
  <si>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</si>
  <si>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</si>
  <si>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</si>
  <si>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</si>
  <si>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</si>
  <si>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</si>
  <si>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</si>
  <si>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</si>
  <si>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</si>
  <si>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</si>
  <si>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</si>
  <si>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</si>
  <si>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</si>
  <si>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</si>
  <si>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</si>
  <si>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</si>
  <si>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</si>
  <si>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</si>
  <si>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</si>
  <si>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</si>
  <si>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</si>
  <si>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</si>
  <si>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</si>
  <si>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</si>
  <si>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</si>
  <si>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</si>
  <si>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</si>
  <si>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</si>
  <si>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</si>
  <si>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</si>
  <si>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</si>
  <si>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</si>
  <si>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</si>
  <si>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</si>
  <si>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</si>
  <si>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</si>
  <si>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</si>
  <si>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</si>
  <si>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</si>
  <si>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</si>
  <si>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</si>
  <si>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</si>
  <si>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</si>
  <si>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</si>
  <si>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</si>
  <si>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</si>
  <si>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</si>
  <si>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</si>
  <si>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</si>
  <si>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</si>
  <si>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</si>
  <si>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</si>
  <si>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</si>
  <si>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</si>
  <si>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</si>
  <si>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</si>
  <si>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</si>
  <si>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</si>
  <si>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</si>
  <si>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</si>
  <si>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</si>
  <si>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</si>
  <si>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</si>
  <si>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</si>
  <si>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</si>
  <si>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</si>
  <si>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</si>
  <si>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</si>
  <si>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</si>
  <si>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</si>
  <si>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</si>
  <si>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</si>
  <si>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</si>
  <si>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</si>
  <si>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</si>
  <si>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</si>
  <si>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</si>
  <si>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</si>
  <si>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</si>
  <si>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</si>
  <si>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</si>
  <si>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</si>
  <si>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</si>
  <si>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</si>
  <si>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</si>
  <si>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</si>
  <si>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</si>
  <si>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</si>
  <si>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</si>
  <si>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</si>
  <si>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</si>
  <si>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</si>
  <si>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</si>
  <si>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</si>
  <si>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</si>
  <si>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</si>
  <si>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</si>
  <si>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</si>
  <si>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</si>
  <si>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</si>
  <si>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</si>
  <si>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</si>
  <si>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</si>
  <si>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</si>
  <si>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</si>
  <si>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</si>
  <si>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</si>
  <si>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</si>
  <si>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</si>
  <si>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</si>
  <si>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</si>
  <si>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</si>
  <si>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</si>
  <si>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</si>
  <si>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</si>
  <si>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</si>
  <si>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</si>
  <si>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</si>
  <si>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</si>
  <si>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</si>
  <si>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</si>
  <si>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</si>
  <si>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</si>
  <si>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</si>
  <si>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</si>
  <si>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</si>
  <si>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</si>
  <si>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</si>
  <si>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</si>
  <si>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</si>
  <si>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</si>
  <si>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</si>
  <si>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</si>
  <si>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</si>
  <si>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</si>
  <si>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</si>
  <si>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</si>
  <si>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</si>
  <si>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</si>
  <si>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</si>
  <si>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</si>
  <si>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</si>
  <si>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</si>
  <si>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</si>
  <si>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</si>
  <si>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</si>
  <si>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</si>
  <si>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</si>
  <si>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</si>
  <si>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</si>
  <si>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</si>
  <si>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</si>
  <si>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</si>
  <si>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</si>
  <si>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</si>
  <si>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</si>
  <si>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</si>
  <si>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</si>
  <si>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</si>
  <si>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</si>
  <si>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</si>
  <si>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</si>
  <si>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</si>
  <si>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</si>
  <si>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</si>
  <si>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</si>
  <si>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</si>
  <si>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</si>
  <si>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</si>
  <si>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</si>
  <si>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</si>
  <si>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</si>
  <si>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</si>
  <si>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</si>
  <si>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</si>
  <si>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</si>
  <si>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</si>
  <si>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</si>
  <si>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</si>
  <si>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</si>
  <si>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</si>
  <si>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</si>
  <si>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</si>
  <si>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</si>
  <si>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</si>
  <si>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</si>
  <si>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</si>
  <si>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</si>
  <si>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</si>
  <si>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</si>
  <si>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</si>
  <si>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</si>
  <si>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</si>
  <si>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</si>
  <si>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</si>
  <si>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</si>
  <si>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</si>
  <si>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</si>
  <si>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</si>
  <si>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</si>
  <si>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</si>
  <si>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</si>
  <si>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</si>
  <si>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</si>
  <si>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</si>
  <si>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</si>
  <si>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</si>
  <si>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</si>
  <si>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</si>
  <si>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</si>
  <si>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</si>
  <si>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</si>
  <si>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</si>
  <si>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</si>
  <si>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</si>
  <si>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</si>
  <si>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</si>
  <si>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</si>
  <si>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</si>
  <si>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</si>
  <si>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</si>
  <si>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</si>
  <si>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</si>
  <si>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</si>
  <si>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</si>
  <si>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</si>
  <si>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</si>
  <si>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</si>
  <si>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</si>
  <si>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</si>
  <si>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</si>
  <si>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</si>
  <si>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</si>
  <si>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</si>
  <si>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</si>
  <si>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</si>
  <si>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</si>
  <si>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</si>
  <si>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</si>
  <si>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</si>
  <si>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</si>
  <si>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</si>
  <si>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</si>
  <si>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</si>
  <si>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</si>
  <si>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</si>
  <si>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</si>
  <si>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</si>
  <si>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</si>
  <si>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</si>
  <si>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</si>
  <si>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</si>
  <si>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</si>
  <si>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</si>
  <si>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</si>
  <si>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</si>
  <si>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</si>
  <si>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</si>
  <si>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</si>
  <si>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</si>
  <si>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</si>
  <si>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</si>
  <si>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</si>
  <si>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</si>
  <si>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</si>
  <si>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</si>
  <si>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</si>
  <si>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</si>
  <si>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</si>
  <si>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</si>
  <si>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</si>
  <si>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</si>
  <si>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</si>
  <si>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</si>
  <si>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</si>
  <si>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</si>
  <si>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</si>
  <si>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</si>
  <si>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</si>
  <si>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</si>
  <si>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</si>
  <si>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</si>
  <si>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</si>
  <si>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</si>
  <si>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</si>
  <si>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</si>
  <si>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</si>
  <si>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</si>
  <si>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</si>
  <si>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</si>
  <si>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</si>
  <si>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</si>
  <si>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</si>
  <si>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</si>
  <si>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</si>
  <si>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</si>
  <si>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</si>
  <si>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</si>
  <si>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</si>
  <si>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</si>
  <si>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</si>
  <si>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</si>
  <si>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</si>
  <si>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</si>
  <si>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</si>
  <si>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</si>
  <si>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</si>
  <si>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</si>
  <si>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</si>
  <si>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</si>
  <si>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</si>
  <si>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</si>
  <si>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</si>
  <si>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</si>
  <si>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</si>
  <si>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</si>
  <si>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</si>
  <si>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</si>
  <si>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</si>
  <si>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</si>
  <si>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</si>
  <si>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</si>
  <si>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</si>
  <si>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</si>
  <si>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</si>
  <si>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</si>
  <si>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</si>
  <si>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</si>
  <si>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</si>
  <si>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</si>
  <si>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</si>
  <si>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</si>
  <si>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</si>
  <si>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</si>
  <si>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</si>
  <si>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</si>
  <si>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</si>
  <si>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</si>
  <si>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</si>
  <si>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</si>
  <si>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</si>
  <si>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</si>
  <si>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</si>
  <si>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</si>
  <si>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</si>
  <si>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</si>
  <si>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</si>
  <si>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</si>
  <si>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</si>
  <si>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</si>
  <si>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</si>
  <si>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</si>
  <si>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</si>
  <si>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</si>
  <si>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</si>
  <si>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</si>
  <si>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</si>
  <si>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</si>
  <si>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</si>
  <si>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</si>
  <si>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</si>
  <si>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</si>
  <si>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</si>
  <si>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</si>
  <si>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</si>
  <si>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</si>
  <si>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</si>
  <si>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</si>
  <si>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</si>
  <si>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</si>
  <si>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</si>
  <si>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</si>
  <si>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</si>
  <si>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</si>
  <si>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</si>
  <si>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</si>
  <si>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</si>
  <si>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</si>
  <si>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</si>
  <si>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</si>
  <si>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</si>
  <si>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</si>
  <si>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</si>
  <si>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</si>
  <si>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</si>
  <si>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</si>
  <si>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</si>
  <si>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</si>
  <si>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</si>
  <si>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</si>
  <si>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</si>
  <si>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</si>
  <si>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</si>
  <si>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</si>
  <si>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</si>
  <si>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</si>
  <si>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</si>
  <si>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</si>
  <si>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</si>
  <si>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</si>
  <si>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</si>
  <si>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</si>
  <si>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</si>
  <si>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</si>
  <si>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</si>
  <si>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</si>
  <si>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</si>
  <si>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</si>
  <si>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</si>
  <si>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</si>
  <si>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</si>
  <si>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</si>
  <si>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</si>
  <si>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</si>
  <si>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</si>
  <si>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</si>
  <si>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</si>
  <si>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</si>
  <si>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</si>
  <si>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</si>
  <si>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</si>
  <si>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</si>
  <si>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</si>
  <si>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</si>
  <si>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</si>
  <si>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</si>
  <si>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</si>
  <si>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</si>
  <si>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</si>
  <si>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</si>
  <si>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</si>
  <si>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</si>
  <si>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</si>
  <si>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</si>
  <si>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</si>
  <si>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</si>
  <si>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</si>
  <si>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</si>
  <si>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</si>
  <si>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</si>
  <si>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</si>
  <si>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</si>
  <si>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</si>
  <si>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</si>
  <si>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</si>
  <si>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</si>
  <si>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</si>
  <si>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</si>
  <si>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</si>
  <si>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</si>
  <si>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</si>
  <si>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</si>
  <si>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</si>
  <si>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</si>
  <si>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</si>
  <si>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</si>
  <si>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</si>
  <si>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</si>
  <si>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</si>
  <si>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</si>
  <si>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</si>
  <si>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</si>
  <si>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</si>
  <si>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</si>
  <si>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</si>
  <si>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</si>
  <si>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</si>
  <si>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</si>
  <si>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</si>
  <si>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</si>
  <si>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</si>
  <si>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</si>
  <si>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</si>
  <si>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</si>
  <si>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</si>
  <si>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</si>
  <si>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</si>
  <si>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</si>
  <si>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</si>
  <si>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</si>
  <si>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</si>
  <si>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</si>
  <si>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</si>
  <si>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</si>
  <si>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</si>
  <si>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</si>
  <si>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</si>
  <si>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</si>
  <si>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</si>
  <si>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</si>
  <si>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</si>
  <si>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</si>
  <si>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</si>
  <si>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</si>
  <si>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</si>
  <si>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</si>
  <si>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</si>
  <si>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</si>
  <si>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</si>
  <si>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</si>
  <si>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</si>
  <si>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</si>
  <si>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</si>
  <si>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</si>
  <si>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</si>
  <si>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</si>
  <si>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</si>
  <si>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</si>
  <si>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</si>
  <si>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</si>
  <si>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</si>
  <si>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</si>
  <si>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</si>
  <si>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</si>
  <si>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</si>
  <si>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</si>
  <si>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</si>
  <si>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</si>
  <si>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</si>
  <si>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</si>
  <si>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</si>
  <si>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</si>
  <si>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</si>
  <si>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</si>
  <si>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</si>
  <si>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</si>
  <si>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</si>
  <si>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</si>
  <si>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</si>
  <si>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</si>
  <si>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</si>
  <si>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</si>
  <si>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</si>
  <si>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</si>
  <si>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</si>
  <si>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</si>
  <si>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</si>
  <si>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</si>
  <si>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</si>
  <si>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</si>
  <si>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</si>
  <si>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</si>
  <si>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</si>
  <si>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</si>
  <si>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</si>
  <si>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</si>
  <si>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</si>
  <si>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</si>
  <si>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</si>
  <si>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</si>
  <si>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</si>
  <si>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</si>
  <si>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</si>
  <si>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</si>
  <si>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</si>
  <si>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</si>
  <si>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</si>
  <si>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</si>
  <si>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</si>
  <si>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</si>
  <si>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</si>
  <si>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</si>
  <si>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</si>
  <si>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</si>
  <si>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</si>
  <si>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</si>
  <si>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</si>
  <si>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</si>
  <si>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</si>
  <si>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</si>
  <si>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</si>
  <si>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</si>
  <si>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</si>
  <si>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</si>
  <si>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</si>
  <si>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</si>
  <si>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</si>
  <si>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</si>
  <si>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</si>
  <si>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</si>
  <si>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</si>
  <si>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</si>
  <si>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</si>
  <si>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</si>
  <si>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</si>
  <si>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</si>
  <si>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</si>
  <si>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</si>
  <si>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</si>
  <si>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</si>
  <si>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</si>
  <si>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</si>
  <si>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</si>
  <si>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</si>
  <si>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</si>
  <si>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</si>
  <si>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</si>
  <si>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</si>
  <si>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</si>
  <si>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</si>
  <si>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</si>
  <si>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</si>
  <si>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</si>
  <si>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</si>
  <si>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</si>
  <si>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</si>
  <si>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</si>
  <si>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</si>
  <si>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</si>
  <si>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</si>
  <si>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</si>
  <si>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</si>
  <si>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</si>
  <si>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</si>
  <si>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</si>
  <si>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</si>
  <si>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</si>
  <si>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</si>
  <si>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</si>
  <si>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</si>
  <si>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</si>
  <si>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</si>
  <si>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</si>
  <si>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</si>
  <si>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</si>
  <si>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</si>
  <si>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</si>
  <si>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</si>
  <si>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</si>
  <si>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</si>
  <si>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</si>
  <si>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</si>
  <si>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</si>
  <si>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</si>
  <si>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</si>
  <si>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</si>
  <si>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</si>
  <si>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</si>
  <si>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</si>
  <si>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</si>
  <si>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</si>
  <si>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</si>
  <si>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</si>
  <si>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</si>
  <si>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</si>
  <si>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</si>
  <si>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</si>
  <si>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</si>
  <si>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</si>
  <si>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</si>
  <si>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</si>
  <si>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</si>
  <si>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</si>
  <si>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</si>
  <si>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</si>
  <si>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</si>
  <si>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</si>
  <si>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</si>
  <si>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</si>
  <si>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</si>
  <si>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</si>
  <si>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</si>
  <si>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</si>
  <si>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</si>
  <si>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</si>
  <si>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</si>
  <si>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</si>
  <si>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</si>
  <si>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</si>
  <si>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</si>
  <si>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</si>
  <si>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</si>
  <si>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</si>
  <si>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</si>
  <si>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</si>
  <si>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</si>
  <si>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</si>
  <si>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</si>
  <si>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</si>
  <si>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</si>
  <si>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</si>
  <si>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</si>
  <si>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</si>
  <si>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</si>
  <si>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</si>
  <si>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</si>
  <si>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</si>
  <si>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</si>
  <si>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</si>
  <si>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</si>
  <si>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</si>
  <si>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</si>
  <si>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</si>
  <si>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</si>
  <si>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</si>
  <si>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</si>
  <si>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</si>
  <si>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</si>
  <si>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</si>
  <si>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</si>
  <si>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</si>
  <si>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</si>
  <si>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</si>
  <si>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</si>
  <si>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</si>
  <si>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</si>
  <si>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</si>
  <si>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</si>
  <si>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</si>
  <si>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</si>
  <si>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</si>
  <si>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</si>
  <si>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</si>
  <si>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</si>
  <si>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</si>
  <si>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</si>
  <si>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</si>
  <si>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</si>
  <si>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</si>
  <si>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</si>
  <si>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</si>
  <si>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</si>
  <si>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</si>
  <si>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</si>
  <si>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</si>
  <si>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</si>
  <si>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</si>
  <si>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</si>
  <si>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</si>
  <si>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</si>
  <si>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</si>
  <si>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</si>
  <si>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</si>
  <si>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</si>
  <si>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</si>
  <si>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</si>
  <si>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</si>
  <si>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</si>
  <si>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</si>
  <si>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</si>
  <si>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</si>
  <si>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</si>
  <si>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</si>
  <si>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</si>
  <si>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</si>
  <si>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</si>
  <si>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</si>
  <si>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</si>
  <si>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</si>
  <si>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</si>
  <si>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</si>
  <si>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</si>
  <si>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</si>
  <si>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</si>
  <si>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</si>
  <si>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</si>
  <si>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</si>
  <si>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</si>
  <si>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</si>
  <si>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</si>
  <si>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</si>
  <si>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</si>
  <si>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</si>
  <si>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</si>
  <si>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</si>
  <si>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</si>
  <si>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</si>
  <si>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</si>
  <si>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</si>
  <si>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</si>
  <si>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</si>
  <si>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</si>
  <si>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</si>
  <si>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</si>
  <si>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</si>
  <si>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</si>
  <si>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</si>
  <si>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</si>
  <si>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</si>
  <si>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</si>
  <si>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</si>
  <si>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</si>
  <si>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</si>
  <si>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</si>
  <si>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</si>
  <si>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</si>
  <si>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</si>
  <si>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</si>
  <si>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</si>
  <si>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</si>
  <si>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</si>
  <si>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</si>
  <si>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</si>
  <si>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</si>
  <si>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</si>
  <si>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</si>
  <si>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</si>
  <si>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</si>
  <si>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</si>
  <si>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</si>
  <si>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</si>
  <si>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</si>
  <si>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</si>
  <si>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</si>
  <si>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</si>
  <si>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</si>
  <si>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</si>
  <si>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</si>
  <si>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</si>
  <si>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</si>
  <si>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</si>
  <si>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</si>
  <si>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</si>
  <si>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</si>
  <si>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</si>
  <si>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</si>
  <si>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</si>
  <si>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</si>
  <si>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</si>
  <si>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</si>
  <si>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</si>
  <si>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</si>
  <si>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</si>
  <si>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</si>
  <si>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</si>
  <si>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</si>
  <si>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</si>
  <si>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</si>
  <si>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</si>
  <si>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</si>
  <si>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</si>
  <si>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</si>
  <si>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</si>
  <si>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</si>
  <si>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</si>
  <si>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</si>
  <si>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</si>
  <si>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</si>
  <si>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</si>
  <si>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</si>
  <si>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</si>
  <si>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</si>
  <si>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</si>
  <si>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</si>
  <si>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</si>
  <si>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</si>
  <si>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</si>
  <si>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</si>
  <si>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</si>
  <si>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</si>
  <si>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</si>
  <si>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</si>
  <si>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</si>
  <si>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</si>
  <si>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</si>
  <si>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</si>
  <si>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</si>
  <si>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</si>
  <si>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</si>
  <si>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</si>
  <si>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</si>
  <si>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</si>
  <si>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</si>
  <si>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</si>
  <si>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</si>
  <si>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</si>
  <si>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</si>
  <si>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</si>
  <si>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</si>
  <si>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</si>
  <si>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</si>
  <si>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</si>
  <si>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</si>
  <si>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</si>
  <si>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</si>
  <si>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</si>
  <si>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</si>
  <si>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</si>
  <si>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</si>
  <si>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</si>
  <si>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</si>
  <si>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</si>
  <si>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</si>
  <si>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</si>
  <si>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</si>
  <si>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</si>
  <si>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</si>
  <si>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</si>
  <si>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</si>
  <si>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</si>
  <si>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</si>
  <si>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</si>
  <si>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</si>
  <si>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</si>
  <si>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</si>
  <si>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</si>
  <si>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</si>
  <si>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</si>
  <si>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</si>
  <si>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</si>
  <si>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</si>
  <si>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</si>
  <si>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</si>
  <si>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</si>
  <si>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</si>
  <si>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</si>
  <si>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</si>
  <si>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</si>
  <si>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</si>
  <si>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</si>
  <si>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</si>
  <si>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</si>
  <si>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</si>
  <si>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</si>
  <si>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</si>
  <si>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</si>
  <si>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</si>
  <si>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</si>
  <si>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</si>
  <si>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</si>
  <si>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</si>
  <si>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</si>
  <si>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</si>
  <si>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</si>
  <si>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</si>
  <si>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</si>
  <si>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</si>
  <si>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</si>
  <si>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</si>
  <si>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</si>
  <si>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</si>
  <si>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</si>
  <si>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</si>
  <si>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</si>
  <si>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</si>
  <si>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</si>
  <si>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</si>
  <si>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</si>
  <si>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</si>
  <si>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</si>
  <si>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</si>
  <si>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</si>
  <si>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</si>
  <si>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</si>
  <si>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</si>
  <si>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</si>
  <si>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</si>
  <si>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</si>
  <si>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</si>
  <si>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</si>
  <si>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</si>
  <si>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</si>
  <si>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</si>
  <si>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</si>
  <si>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</si>
  <si>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</si>
  <si>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</si>
  <si>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</si>
  <si>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</si>
  <si>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</si>
  <si>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</si>
  <si>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</si>
  <si>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</si>
  <si>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</si>
  <si>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</si>
  <si>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</si>
  <si>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</si>
  <si>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</si>
  <si>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</si>
  <si>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</si>
  <si>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</si>
  <si>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</si>
  <si>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</si>
  <si>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</si>
  <si>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</si>
  <si>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</si>
  <si>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</si>
  <si>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</si>
  <si>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</si>
  <si>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</si>
  <si>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</si>
  <si>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</si>
  <si>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</si>
  <si>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</si>
  <si>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</si>
  <si>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</si>
  <si>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</si>
  <si>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</si>
  <si>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</si>
  <si>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</si>
  <si>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</si>
  <si>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</si>
  <si>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</si>
  <si>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</si>
  <si>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</si>
  <si>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</si>
  <si>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</si>
  <si>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</si>
  <si>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</si>
  <si>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</si>
  <si>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</si>
  <si>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</si>
  <si>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</si>
  <si>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</si>
  <si>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</si>
  <si>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</si>
  <si>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</si>
  <si>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</si>
  <si>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</si>
  <si>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</si>
  <si>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</si>
  <si>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</si>
  <si>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</si>
  <si>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</si>
  <si>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</si>
  <si>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</si>
  <si>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</si>
  <si>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</si>
  <si>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</si>
  <si>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</si>
  <si>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</si>
  <si>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</si>
  <si>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</si>
  <si>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</si>
  <si>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</si>
  <si>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</si>
  <si>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</si>
  <si>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</si>
  <si>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</si>
  <si>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</si>
  <si>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</si>
  <si>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</si>
  <si>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</si>
  <si>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</si>
  <si>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</si>
  <si>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</si>
  <si>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</si>
  <si>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</si>
  <si>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</si>
  <si>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</si>
  <si>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</si>
  <si>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</si>
  <si>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</si>
  <si>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</si>
  <si>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</si>
  <si>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</si>
  <si>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</si>
  <si>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</si>
  <si>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</si>
  <si>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</si>
  <si>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</si>
  <si>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</si>
  <si>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</si>
  <si>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</si>
  <si>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</si>
  <si>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</si>
  <si>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</si>
  <si>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</si>
  <si>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</si>
  <si>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</si>
  <si>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</si>
  <si>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</si>
  <si>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</si>
  <si>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</si>
  <si>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</si>
  <si>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</si>
  <si>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</si>
  <si>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</si>
  <si>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</si>
  <si>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</si>
  <si>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</si>
  <si>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</si>
  <si>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</si>
  <si>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</si>
  <si>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</si>
  <si>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</si>
  <si>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</si>
  <si>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</si>
  <si>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</si>
  <si>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</si>
  <si>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</si>
  <si>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</si>
  <si>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</si>
  <si>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</si>
  <si>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</si>
  <si>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</si>
  <si>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</si>
  <si>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</si>
  <si>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</si>
  <si>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</si>
  <si>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</si>
  <si>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</si>
  <si>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</si>
  <si>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</si>
  <si>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</si>
  <si>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</si>
  <si>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</si>
  <si>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</si>
  <si>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</si>
  <si>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</si>
  <si>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</si>
  <si>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</si>
  <si>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</si>
  <si>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</si>
  <si>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</si>
  <si>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</si>
  <si>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</si>
  <si>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</si>
  <si>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</si>
  <si>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</si>
  <si>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</si>
  <si>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</si>
  <si>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</si>
  <si>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</si>
  <si>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</si>
  <si>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</si>
  <si>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</si>
  <si>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</si>
  <si>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</si>
  <si>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</si>
  <si>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</si>
  <si>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</si>
  <si>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</si>
  <si>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</si>
  <si>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</si>
  <si>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</si>
  <si>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</si>
  <si>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</si>
  <si>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</si>
  <si>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</si>
  <si>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</si>
  <si>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</si>
  <si>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</si>
  <si>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</si>
  <si>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</si>
  <si>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</si>
  <si>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</si>
  <si>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</si>
  <si>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</si>
  <si>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</si>
  <si>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</si>
  <si>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</si>
  <si>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</si>
  <si>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</si>
  <si>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</si>
  <si>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</si>
  <si>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</si>
  <si>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</si>
  <si>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</si>
  <si>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</si>
  <si>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</si>
  <si>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</si>
  <si>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</si>
  <si>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</si>
  <si>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</si>
  <si>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</si>
  <si>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</si>
  <si>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</si>
  <si>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</si>
  <si>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</si>
  <si>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</si>
  <si>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</si>
  <si>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</si>
  <si>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</si>
  <si>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</si>
  <si>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</si>
  <si>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</si>
  <si>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</si>
  <si>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</si>
  <si>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</si>
  <si>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</si>
  <si>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</si>
  <si>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</si>
  <si>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</si>
  <si>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</si>
  <si>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</si>
  <si>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</si>
  <si>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</si>
  <si>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</si>
  <si>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</si>
  <si>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</si>
  <si>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</si>
  <si>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</si>
  <si>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</si>
  <si>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</si>
  <si>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</si>
  <si>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</si>
  <si>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</si>
  <si>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</si>
  <si>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</si>
  <si>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</si>
  <si>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</si>
  <si>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</si>
  <si>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</si>
  <si>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</si>
  <si>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</si>
  <si>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</si>
  <si>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</si>
  <si>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</si>
  <si>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</si>
  <si>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</si>
  <si>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</si>
  <si>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</si>
  <si>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</si>
  <si>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</si>
  <si>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</si>
  <si>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</si>
  <si>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</si>
  <si>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</si>
  <si>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</si>
  <si>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</si>
  <si>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</si>
  <si>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</si>
  <si>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</si>
  <si>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</si>
  <si>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</si>
  <si>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</si>
  <si>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</si>
  <si>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</si>
  <si>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</si>
  <si>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</si>
  <si>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</si>
  <si>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</si>
  <si>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</si>
  <si>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</si>
  <si>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</si>
  <si>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</si>
  <si>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</si>
  <si>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</si>
  <si>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</si>
  <si>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</si>
  <si>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</si>
  <si>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</si>
  <si>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</si>
  <si>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</si>
  <si>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</si>
  <si>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</si>
  <si>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</si>
  <si>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</si>
  <si>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</si>
  <si>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</si>
  <si>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</si>
  <si>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</si>
  <si>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</si>
  <si>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</si>
  <si>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</si>
  <si>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</si>
  <si>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</si>
  <si>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</si>
  <si>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</si>
  <si>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</si>
  <si>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</si>
  <si>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</si>
  <si>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</si>
  <si>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</si>
  <si>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</si>
  <si>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</si>
  <si>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</si>
  <si>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</si>
  <si>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</si>
  <si>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</si>
  <si>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</si>
  <si>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</si>
  <si>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</si>
  <si>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</si>
  <si>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</si>
  <si>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</si>
  <si>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</si>
  <si>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</si>
  <si>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</si>
  <si>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</si>
  <si>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</si>
  <si>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</si>
  <si>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</si>
  <si>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</si>
  <si>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</si>
  <si>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</si>
  <si>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</si>
  <si>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</si>
  <si>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</si>
  <si>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</si>
  <si>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</si>
  <si>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</si>
  <si>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</si>
  <si>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</si>
  <si>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</si>
  <si>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</si>
  <si>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</si>
  <si>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</si>
  <si>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</si>
  <si>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</si>
  <si>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</si>
  <si>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</si>
  <si>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</si>
  <si>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</si>
  <si>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</si>
  <si>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</si>
  <si>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</si>
  <si>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</si>
  <si>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</si>
  <si>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</si>
  <si>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</si>
  <si>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</si>
  <si>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</si>
  <si>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</si>
  <si>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</si>
  <si>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</si>
  <si>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</si>
  <si>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</si>
  <si>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</si>
  <si>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</si>
  <si>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</si>
  <si>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</si>
  <si>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</si>
  <si>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</si>
  <si>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</si>
  <si>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</si>
  <si>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</si>
  <si>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</si>
  <si>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</si>
  <si>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</si>
  <si>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</si>
  <si>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</si>
  <si>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</si>
  <si>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</si>
  <si>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</si>
  <si>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</si>
  <si>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</si>
  <si>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</si>
  <si>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</si>
  <si>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</si>
  <si>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</si>
  <si>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</si>
  <si>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</si>
  <si>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</si>
  <si>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</si>
  <si>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</si>
  <si>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</si>
  <si>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</si>
  <si>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</si>
  <si>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</si>
  <si>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</si>
  <si>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</si>
  <si>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</si>
  <si>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</si>
  <si>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</si>
  <si>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</si>
  <si>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</si>
  <si>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</si>
  <si>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</si>
  <si>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</si>
  <si>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</si>
  <si>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</si>
  <si>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</si>
  <si>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</si>
  <si>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</si>
  <si>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</si>
  <si>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</si>
  <si>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</si>
  <si>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</si>
  <si>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</si>
  <si>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</si>
  <si>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</si>
  <si>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</si>
  <si>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</si>
  <si>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</si>
  <si>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</si>
  <si>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</si>
  <si>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</si>
  <si>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</si>
  <si>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</si>
  <si>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</si>
  <si>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</si>
  <si>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</si>
  <si>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</si>
  <si>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</si>
  <si>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</si>
  <si>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</si>
  <si>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</si>
  <si>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</si>
  <si>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</si>
  <si>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</si>
  <si>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</si>
  <si>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</si>
  <si>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</si>
  <si>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</si>
  <si>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</si>
  <si>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</si>
  <si>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</si>
  <si>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</si>
  <si>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</si>
  <si>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</si>
  <si>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</si>
  <si>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</si>
  <si>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</si>
  <si>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</si>
  <si>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</si>
  <si>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</si>
  <si>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</si>
  <si>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</si>
  <si>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</si>
  <si>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</si>
  <si>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</si>
  <si>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</si>
  <si>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</si>
  <si>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</si>
  <si>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</si>
  <si>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</si>
  <si>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</si>
  <si>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</si>
  <si>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</si>
  <si>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</si>
  <si>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</si>
  <si>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</si>
  <si>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</si>
  <si>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</si>
  <si>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</si>
  <si>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</si>
  <si>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</si>
  <si>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</si>
  <si>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</si>
  <si>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</si>
  <si>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</si>
  <si>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</si>
  <si>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</si>
  <si>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</si>
  <si>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</si>
  <si>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</si>
  <si>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</si>
  <si>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</si>
  <si>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</si>
  <si>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</si>
  <si>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</si>
  <si>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</si>
  <si>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</si>
  <si>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</si>
  <si>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</si>
  <si>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</si>
  <si>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</si>
  <si>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</si>
  <si>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</si>
  <si>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</si>
  <si>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</si>
  <si>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</si>
  <si>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</si>
  <si>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</si>
  <si>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</si>
  <si>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</si>
  <si>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</si>
  <si>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</si>
  <si>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</si>
  <si>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</si>
  <si>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</si>
  <si>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</si>
  <si>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</si>
  <si>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</si>
  <si>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</si>
  <si>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</si>
  <si>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</si>
  <si>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</si>
  <si>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</si>
  <si>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</si>
  <si>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</si>
  <si>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</si>
  <si>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</si>
  <si>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</si>
  <si>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</si>
  <si>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</si>
  <si>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</si>
  <si>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</si>
  <si>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</si>
  <si>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</si>
  <si>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</si>
  <si>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</si>
  <si>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</si>
  <si>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</si>
  <si>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</si>
  <si>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</si>
  <si>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</si>
  <si>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</si>
  <si>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</si>
  <si>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</si>
  <si>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</si>
  <si>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</si>
  <si>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</si>
  <si>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</si>
  <si>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</si>
  <si>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</si>
  <si>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</si>
  <si>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</si>
  <si>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</si>
  <si>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</si>
  <si>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</si>
  <si>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</si>
  <si>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</si>
  <si>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</si>
  <si>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</si>
  <si>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</si>
  <si>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</si>
  <si>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</si>
  <si>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</si>
  <si>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</si>
  <si>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</si>
  <si>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</si>
  <si>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</si>
  <si>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</si>
  <si>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</si>
  <si>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</si>
  <si>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</si>
  <si>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</si>
  <si>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</si>
  <si>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</si>
  <si>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</si>
  <si>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</si>
  <si>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</si>
  <si>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</si>
  <si>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</si>
  <si>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</si>
  <si>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</si>
  <si>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</si>
  <si>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</si>
  <si>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</si>
  <si>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</si>
  <si>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</si>
  <si>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</si>
  <si>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</si>
  <si>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</si>
  <si>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</si>
  <si>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</si>
  <si>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</si>
  <si>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</si>
  <si>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</si>
  <si>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</si>
  <si>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</si>
  <si>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</si>
  <si>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</si>
  <si>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</si>
  <si>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</si>
  <si>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</si>
  <si>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</si>
  <si>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</si>
  <si>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</si>
  <si>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</si>
  <si>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</si>
  <si>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</si>
  <si>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</si>
  <si>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</si>
  <si>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</si>
  <si>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</si>
  <si>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</si>
  <si>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</si>
  <si>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</si>
  <si>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</si>
  <si>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</si>
  <si>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</si>
  <si>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</si>
  <si>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</si>
  <si>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</si>
  <si>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</si>
  <si>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</si>
  <si>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</si>
  <si>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</si>
  <si>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</si>
  <si>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</si>
  <si>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</si>
  <si>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</si>
  <si>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</si>
  <si>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</si>
  <si>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</si>
  <si>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</si>
  <si>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</si>
  <si>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</si>
  <si>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</si>
  <si>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</si>
  <si>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</si>
  <si>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</si>
  <si>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</si>
  <si>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</si>
  <si>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</si>
  <si>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</si>
  <si>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</si>
  <si>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</si>
  <si>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</si>
  <si>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</si>
  <si>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</si>
  <si>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</si>
  <si>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</si>
  <si>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</si>
  <si>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</si>
  <si>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</si>
  <si>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</si>
  <si>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</si>
  <si>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</si>
  <si>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</si>
  <si>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</si>
  <si>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</si>
  <si>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</si>
  <si>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</si>
  <si>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</si>
  <si>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</si>
  <si>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</si>
  <si>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</si>
  <si>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</si>
  <si>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</si>
  <si>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</si>
  <si>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</si>
  <si>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</si>
  <si>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</si>
  <si>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</si>
  <si>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</si>
  <si>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</si>
  <si>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</si>
  <si>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</si>
  <si>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</si>
  <si>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</si>
  <si>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</si>
  <si>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</si>
  <si>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</si>
  <si>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</si>
  <si>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</si>
  <si>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</si>
  <si>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</si>
  <si>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</si>
  <si>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</si>
  <si>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</si>
  <si>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</si>
  <si>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</si>
  <si>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</si>
  <si>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</si>
  <si>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</si>
  <si>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</si>
  <si>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</si>
  <si>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</si>
  <si>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</si>
  <si>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</si>
  <si>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</si>
  <si>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</si>
  <si>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</si>
  <si>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</si>
  <si>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</si>
  <si>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</si>
  <si>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</si>
  <si>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</si>
  <si>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</si>
  <si>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</si>
  <si>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</si>
  <si>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</si>
  <si>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</si>
  <si>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</si>
  <si>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</si>
  <si>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</si>
  <si>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</si>
  <si>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</si>
  <si>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</si>
  <si>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</si>
  <si>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</si>
  <si>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</si>
  <si>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</si>
  <si>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</si>
  <si>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</si>
  <si>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</si>
  <si>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</si>
  <si>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</si>
  <si>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</si>
  <si>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</si>
  <si>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</si>
  <si>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</si>
  <si>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</si>
  <si>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</si>
  <si>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</si>
  <si>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</si>
  <si>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</si>
  <si>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</si>
  <si>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</si>
  <si>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</si>
  <si>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</si>
  <si>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</si>
  <si>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Recência</t>
  </si>
  <si>
    <t>Freqquência &amp; Monetização</t>
  </si>
  <si>
    <t>Segmento</t>
  </si>
  <si>
    <t>Nome do Segmento</t>
  </si>
  <si>
    <t>K</t>
  </si>
  <si>
    <t>Perdidos</t>
  </si>
  <si>
    <t>I</t>
  </si>
  <si>
    <t>Risco</t>
  </si>
  <si>
    <t>H</t>
  </si>
  <si>
    <t>Não perder</t>
  </si>
  <si>
    <t>J</t>
  </si>
  <si>
    <t>Hibernando</t>
  </si>
  <si>
    <t>G</t>
  </si>
  <si>
    <t>Quase Dormentes</t>
  </si>
  <si>
    <t>F</t>
  </si>
  <si>
    <t>Precisam Atenção</t>
  </si>
  <si>
    <t>B</t>
  </si>
  <si>
    <t>Fies</t>
  </si>
  <si>
    <t>E</t>
  </si>
  <si>
    <t>Promissores</t>
  </si>
  <si>
    <t>C</t>
  </si>
  <si>
    <t>Fies Potencial</t>
  </si>
  <si>
    <t>D</t>
  </si>
  <si>
    <t>Novos Clientes</t>
  </si>
  <si>
    <t>A</t>
  </si>
  <si>
    <t>Campeão</t>
  </si>
  <si>
    <t>Recencia</t>
  </si>
  <si>
    <t>Frequência</t>
  </si>
  <si>
    <t>Monetização</t>
  </si>
  <si>
    <t>Nota R</t>
  </si>
  <si>
    <t>Nota F</t>
  </si>
  <si>
    <t>Nota M</t>
  </si>
  <si>
    <t>Média MF</t>
  </si>
  <si>
    <t>Classificação</t>
  </si>
  <si>
    <t>Média Clientes por Segmento</t>
  </si>
  <si>
    <t>Clientes</t>
  </si>
  <si>
    <t>Grupo</t>
  </si>
  <si>
    <t>Rótulos de Linha</t>
  </si>
  <si>
    <t>Total Geral</t>
  </si>
  <si>
    <t>Modo de Envio</t>
  </si>
  <si>
    <t>Freq. Acumulada</t>
  </si>
  <si>
    <t>Pedidos por Modo de Envio</t>
  </si>
  <si>
    <t>Categoria</t>
  </si>
  <si>
    <t>Lucro</t>
  </si>
  <si>
    <t>Qtde. de Pedidos</t>
  </si>
  <si>
    <t>Soma de Sales</t>
  </si>
  <si>
    <t>10 produtos que mais geram receitas</t>
  </si>
  <si>
    <t>Valor Total de Venda</t>
  </si>
  <si>
    <t>Nome do Produto</t>
  </si>
  <si>
    <t>10 produtos que menos geram receitas</t>
  </si>
  <si>
    <t>Média de Recencia</t>
  </si>
  <si>
    <t>Média de Frequência</t>
  </si>
  <si>
    <t>Média de Monetização</t>
  </si>
  <si>
    <t>Total Vendas</t>
  </si>
  <si>
    <t>Estado</t>
  </si>
  <si>
    <t>Contagem de Order ID</t>
  </si>
  <si>
    <t>Soma de Profit</t>
  </si>
  <si>
    <t>Contagem Distinta de Customer ID</t>
  </si>
  <si>
    <t>Contagem Distinta de City</t>
  </si>
  <si>
    <t>Contagem Distinta de Product ID</t>
  </si>
  <si>
    <t>Média de vendas (freq)</t>
  </si>
  <si>
    <t>Soma de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</si>
</sst>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$-409]#,##0"/>
    <numFmt numFmtId="165" formatCode="yyyy\-mm\-d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2" borderId="1" xfId="0" applyFont="1" applyFill="1" applyBorder="1"/>
    <xf numFmtId="0" fontId="4" fillId="3" borderId="0" xfId="0" applyFont="1" applyFill="1"/>
    <xf numFmtId="3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 vertical="center"/>
    </xf>
    <xf numFmtId="9" fontId="0" fillId="0" borderId="0" xfId="1" applyFont="1"/>
    <xf numFmtId="0" fontId="0" fillId="4" borderId="0" xfId="0" applyFill="1" applyAlignment="1">
      <alignment horizontal="left"/>
    </xf>
    <xf numFmtId="0" fontId="0" fillId="5" borderId="0" xfId="0" applyFill="1"/>
    <xf numFmtId="0" fontId="0" fillId="6" borderId="0" xfId="0" applyFill="1"/>
    <xf numFmtId="164" fontId="0" fillId="6" borderId="0" xfId="0" applyNumberFormat="1" applyFill="1"/>
    <xf numFmtId="164" fontId="5" fillId="6" borderId="0" xfId="0" applyNumberFormat="1" applyFont="1" applyFill="1"/>
    <xf numFmtId="0" fontId="3" fillId="6" borderId="0" xfId="0" applyFont="1" applyFill="1" applyAlignment="1">
      <alignment horizontal="center"/>
    </xf>
    <xf numFmtId="0" fontId="0" fillId="4" borderId="0" xfId="0" applyFill="1"/>
    <xf numFmtId="0" fontId="7" fillId="5" borderId="0" xfId="0" applyFont="1" applyFill="1"/>
    <xf numFmtId="0" fontId="7" fillId="6" borderId="0" xfId="0" applyFont="1" applyFill="1"/>
    <xf numFmtId="164" fontId="6" fillId="5" borderId="0" xfId="0" applyNumberFormat="1" applyFont="1" applyFill="1"/>
    <xf numFmtId="164" fontId="8" fillId="5" borderId="0" xfId="0" applyNumberFormat="1" applyFont="1" applyFill="1" applyAlignment="1">
      <alignment horizontal="center" vertical="center"/>
    </xf>
    <xf numFmtId="0" fontId="3" fillId="5" borderId="0" xfId="0" applyFont="1" applyFill="1"/>
    <xf numFmtId="0" fontId="8" fillId="5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Alignment="1"/>
  </cellXfs>
  <cellStyles count="2">
    <cellStyle name="Normal" xfId="0" builtinId="0"/>
    <cellStyle name="Porcentagem" xfId="1" builtinId="5"/>
  </cellStyles>
  <dxfs count="33">
    <dxf>
      <alignment horizontal="general" vertical="bottom" textRotation="0" wrapText="0" indent="0" justifyLastLine="0" shrinkToFit="0" readingOrder="0"/>
    </dxf>
    <dxf>
      <numFmt numFmtId="3" formatCode="#,##0"/>
    </dxf>
    <dxf>
      <numFmt numFmtId="13" formatCode="0%"/>
    </dxf>
    <dxf>
      <alignment horizontal="general" vertical="bottom" textRotation="0" wrapText="0" indent="0" justifyLastLine="0" shrinkToFit="0" readingOrder="0"/>
    </dxf>
    <dxf>
      <numFmt numFmtId="3" formatCode="#,##0"/>
    </dxf>
    <dxf>
      <numFmt numFmtId="13" formatCode="0%"/>
    </dxf>
    <dxf>
      <alignment horizontal="general" vertical="bottom" textRotation="0" wrapText="0" indent="0" justifyLastLine="0" shrinkToFit="0" readingOrder="0"/>
    </dxf>
    <dxf>
      <numFmt numFmtId="3" formatCode="#,##0"/>
    </dxf>
    <dxf>
      <numFmt numFmtId="13" formatCode="0%"/>
    </dxf>
    <dxf>
      <alignment horizontal="general" vertical="bottom" textRotation="0" wrapText="0" indent="0" justifyLastLine="0" shrinkToFit="0" readingOrder="0"/>
    </dxf>
    <dxf>
      <numFmt numFmtId="3" formatCode="#,##0"/>
    </dxf>
    <dxf>
      <numFmt numFmtId="13" formatCode="0%"/>
    </dxf>
    <dxf>
      <numFmt numFmtId="13" formatCode="0%"/>
    </dxf>
    <dxf>
      <numFmt numFmtId="164" formatCode="[$$-409]#,##0"/>
    </dxf>
    <dxf>
      <numFmt numFmtId="1" formatCode="0"/>
    </dxf>
    <dxf>
      <numFmt numFmtId="13" formatCode="0%"/>
    </dxf>
    <dxf>
      <numFmt numFmtId="3" formatCode="#,##0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0" indent="0" justifyLastLine="0" shrinkToFit="0" readingOrder="0"/>
    </dxf>
    <dxf>
      <numFmt numFmtId="3" formatCode="#,##0"/>
    </dxf>
    <dxf>
      <numFmt numFmtId="13" formatCode="0%"/>
    </dxf>
    <dxf>
      <font>
        <b val="0"/>
        <i val="0"/>
        <sz val="12"/>
        <color theme="0"/>
      </font>
      <fill>
        <patternFill>
          <bgColor rgb="FF0000FF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rgb="FF0000D6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sz val="12"/>
        <color theme="0"/>
      </font>
      <fill>
        <patternFill>
          <bgColor rgb="FF0000FF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rgb="FF0000D6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color theme="0"/>
      </font>
      <fill>
        <patternFill>
          <fgColor theme="1" tint="0.24994659260841701"/>
          <bgColor theme="1" tint="0.24994659260841701"/>
        </patternFill>
      </fill>
      <border>
        <left style="thin">
          <color theme="1" tint="0.24994659260841701"/>
        </left>
        <right style="thin">
          <color theme="1" tint="0.24994659260841701"/>
        </right>
        <top style="thin">
          <color theme="1" tint="0.24994659260841701"/>
        </top>
        <bottom style="thin">
          <color theme="1" tint="0.24994659260841701"/>
        </bottom>
      </border>
    </dxf>
    <dxf>
      <font>
        <sz val="11"/>
        <color theme="0"/>
      </font>
      <fill>
        <patternFill>
          <bgColor theme="1" tint="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1" tint="0.24994659260841701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</font>
      <fill>
        <patternFill patternType="darkGray">
          <fgColor theme="1" tint="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0"/>
      </font>
      <fill>
        <patternFill patternType="darkGray">
          <fgColor theme="1" tint="0.24994659260841701"/>
          <bgColor theme="1" tint="0.24994659260841701"/>
        </patternFill>
      </fill>
      <border>
        <left style="thin">
          <color theme="1" tint="0.24994659260841701"/>
        </left>
        <right style="thin">
          <color theme="1" tint="0.24994659260841701"/>
        </right>
        <top style="thin">
          <color theme="1" tint="0.24994659260841701"/>
        </top>
        <bottom style="thin">
          <color theme="1" tint="0.24994659260841701"/>
        </bottom>
      </border>
    </dxf>
    <dxf>
      <font>
        <color theme="0"/>
      </font>
      <fill>
        <patternFill>
          <fgColor theme="1" tint="0.24994659260841701"/>
          <bgColor theme="1" tint="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 patternType="darkGray">
          <fgColor theme="1" tint="0.24994659260841701"/>
          <bgColor theme="1" tint="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8" defaultTableStyle="Estilo de Tabela 3" defaultPivotStyle="TABLE_VITOR_DASH">
    <tableStyle name="Estilo de Segmentação de Dados 1" pivot="0" table="0" count="10" xr9:uid="{BD397323-3D18-4974-8185-8FB3158DBCEF}">
      <tableStyleElement type="wholeTable" dxfId="32"/>
      <tableStyleElement type="headerRow" dxfId="31"/>
    </tableStyle>
    <tableStyle name="Estilo de Tabela 1" pivot="0" count="0" xr9:uid="{440521CF-15A8-41D9-8FF5-AE8011709F6E}"/>
    <tableStyle name="Estilo de Tabela 2" pivot="0" count="1" xr9:uid="{8AEE1A28-91D0-4BE8-8827-AACC73640762}">
      <tableStyleElement type="wholeTable" dxfId="30"/>
    </tableStyle>
    <tableStyle name="Estilo de Tabela 3" pivot="0" count="1" xr9:uid="{01BB6658-6EAC-46F4-822E-DFE4A13CBC74}">
      <tableStyleElement type="wholeTable" dxfId="29"/>
    </tableStyle>
    <tableStyle name="linha do tempo" pivot="0" table="0" count="9" xr9:uid="{6678EBA8-A23B-46ED-AA24-D58BF3EAA580}">
      <tableStyleElement type="wholeTable" dxfId="28"/>
      <tableStyleElement type="headerRow" dxfId="27"/>
    </tableStyle>
    <tableStyle name="TABLE_VITOR_DASH" table="0" count="1" xr9:uid="{DA817B8F-E241-4067-A12B-BADFD24B526E}">
      <tableStyleElement type="wholeTable" dxfId="26"/>
    </tableStyle>
    <tableStyle name="vitor" pivot="0" table="0" count="10" xr9:uid="{C1195D41-CE93-403C-BC64-62BA04988B3E}">
      <tableStyleElement type="wholeTable" dxfId="25"/>
      <tableStyleElement type="headerRow" dxfId="24"/>
    </tableStyle>
    <tableStyle name="vitor 2" pivot="0" table="0" count="10" xr9:uid="{3A9124BC-D91E-44C1-B6FC-1CE080ACE8B6}">
      <tableStyleElement type="wholeTable" dxfId="23"/>
      <tableStyleElement type="headerRow" dxfId="22"/>
    </tableStyle>
  </tableStyles>
  <colors>
    <mruColors>
      <color rgb="FF000099"/>
      <color rgb="FF0000FF"/>
      <color rgb="FF241AEE"/>
      <color rgb="FF5F5F5F"/>
      <color rgb="FF0000D6"/>
      <color rgb="FF969696"/>
      <color rgb="FFE8EDF8"/>
    </mruColors>
  </colors>
  <extLst>
    <ext xmlns:x14="http://schemas.microsoft.com/office/spreadsheetml/2009/9/main" uri="{46F421CA-312F-682f-3DD2-61675219B42D}">
      <x14:dxfs count="24"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rgb="FF241AE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rgb="FF241AE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000FF"/>
              <bgColor rgb="FF0000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darkGray">
              <fgColor theme="1" tint="0.24994659260841701"/>
              <bgColor theme="1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border diagonalUp="0" diagonalDown="0">
            <left/>
            <right/>
            <top/>
            <bottom/>
            <vertical/>
            <horizontal/>
          </border>
        </dxf>
        <dxf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darkGray">
              <fgColor theme="1" tint="0.24994659260841701"/>
              <bgColor theme="1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border diagonalUp="0" diagonalDown="0">
            <left/>
            <right/>
            <top/>
            <bottom/>
            <vertical/>
            <horizontal/>
          </border>
        </dxf>
        <dxf>
          <border diagonalUp="0" diagonalDown="0">
            <left/>
            <right/>
            <top/>
            <bottom/>
            <vertical/>
            <horizontal/>
          </border>
        </dxf>
        <dxf>
          <border diagonalUp="0" diagonalDown="0">
            <left/>
            <right/>
            <top/>
            <bottom/>
            <vertical/>
            <horizontal/>
          </border>
        </dxf>
        <dxf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Estilo de Segmentação de Dados 1">
        <x14:slicerStyle name="Estilo de Segmentação de Dados 1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vitor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vitor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4506668294322"/>
              <bgColor theme="0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theme="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0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linha do tempo">
        <x15:timelineStyle name="linha do tempo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microsoft.com/office/2011/relationships/timelineCache" Target="timelineCaches/timelineCache2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2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[PA_Excel.xlsx]Análises_Descritivas!top 10 mais receita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Top</a:t>
            </a:r>
            <a:r>
              <a:rPr lang="en-US" sz="1600" b="1" baseline="0">
                <a:solidFill>
                  <a:schemeClr val="bg1"/>
                </a:solidFill>
              </a:rPr>
              <a:t> 10 Produtos x Receita</a:t>
            </a:r>
            <a:endParaRPr lang="en-US" sz="1600" b="1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4287142276789467"/>
          <c:y val="1.7167381974248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72358385294413E-3"/>
              <c:y val="4.29184549356223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Análises_Descritivas!$B$44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4A6-4118-B57C-53AD5444D2E4}"/>
              </c:ext>
            </c:extLst>
          </c:dPt>
          <c:dLbls>
            <c:dLbl>
              <c:idx val="0"/>
              <c:layout>
                <c:manualLayout>
                  <c:x val="-1.572358385294413E-3"/>
                  <c:y val="4.29184549356223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6-4118-B57C-53AD5444D2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Análises_Descritivas!$A$45:$A$54</c:f>
              <c:strCache>
                <c:ptCount val="10"/>
                <c:pt idx="0">
                  <c:v>Riverside Palais Royal Lawyers Bookcase, Royale Cherry Finish</c:v>
                </c:pt>
                <c:pt idx="1">
                  <c:v>Atlantic Metals Mobile 5-Shelf Bookcases, Custom Colors</c:v>
                </c:pt>
                <c:pt idx="2">
                  <c:v>Canon imageCLASS 2200 Advanced Copier</c:v>
                </c:pt>
                <c:pt idx="3">
                  <c:v>O'Sullivan Plantations 2-Door Library in Landvery Oak</c:v>
                </c:pt>
                <c:pt idx="4">
                  <c:v>Bush Andora Bookcase, Maple/Graphite Gray Finish</c:v>
                </c:pt>
                <c:pt idx="5">
                  <c:v>O'Sullivan Living Dimensions 5-Shelf Bookcases</c:v>
                </c:pt>
                <c:pt idx="6">
                  <c:v>Lexmark MX611dhe Monochrome Laser Printer</c:v>
                </c:pt>
                <c:pt idx="7">
                  <c:v>Bretford Rectangular Conference Table Tops</c:v>
                </c:pt>
                <c:pt idx="8">
                  <c:v>Bretford CR4500 Series Slim Rectangular Table</c:v>
                </c:pt>
                <c:pt idx="9">
                  <c:v>GBC DocuBind P400 Electric Binding System</c:v>
                </c:pt>
              </c:strCache>
            </c:strRef>
          </c:cat>
          <c:val>
            <c:numRef>
              <c:f>Análises_Descritivas!$B$45:$B$54</c:f>
              <c:numCache>
                <c:formatCode>[$$-409]#,##0</c:formatCode>
                <c:ptCount val="10"/>
                <c:pt idx="0">
                  <c:v>30041418</c:v>
                </c:pt>
                <c:pt idx="1">
                  <c:v>23912861</c:v>
                </c:pt>
                <c:pt idx="2">
                  <c:v>23799932</c:v>
                </c:pt>
                <c:pt idx="3">
                  <c:v>23585003</c:v>
                </c:pt>
                <c:pt idx="4">
                  <c:v>18382468</c:v>
                </c:pt>
                <c:pt idx="5">
                  <c:v>17501616</c:v>
                </c:pt>
                <c:pt idx="6">
                  <c:v>16829901</c:v>
                </c:pt>
                <c:pt idx="7">
                  <c:v>16211203</c:v>
                </c:pt>
                <c:pt idx="8">
                  <c:v>15077493</c:v>
                </c:pt>
                <c:pt idx="9">
                  <c:v>13065504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4118-B57C-53AD5444D2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9752896"/>
        <c:axId val="469743296"/>
      </c:barChart>
      <c:catAx>
        <c:axId val="4697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9743296"/>
        <c:crosses val="autoZero"/>
        <c:auto val="1"/>
        <c:lblAlgn val="ctr"/>
        <c:lblOffset val="100"/>
        <c:noMultiLvlLbl val="0"/>
      </c:catAx>
      <c:valAx>
        <c:axId val="469743296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46975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[PA_Excel.xlsx]Análises_Descritivas!segmentoxpedido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Pedidos</a:t>
            </a:r>
            <a:r>
              <a:rPr lang="en-US"/>
              <a:t> por Segmento</a:t>
            </a:r>
          </a:p>
        </c:rich>
      </c:tx>
      <c:layout>
        <c:manualLayout>
          <c:xMode val="edge"/>
          <c:yMode val="edge"/>
          <c:x val="0.38052241298615996"/>
          <c:y val="3.0009915427238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6215199398043642E-2"/>
              <c:y val="-7.0043763564085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215199398043698E-2"/>
              <c:y val="5.003125968863222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5146726862302484E-2"/>
              <c:y val="-8.00500155018115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6215199398043642E-2"/>
              <c:y val="-7.0043763564085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215199398043698E-2"/>
              <c:y val="5.003125968863222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5146726862302484E-2"/>
              <c:y val="-8.00500155018115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0067597575921559E-2"/>
              <c:y val="-1.81918926800816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9915461389533556E-2"/>
              <c:y val="-2.20312044327785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4935435510081661E-2"/>
                  <c:h val="8.2003207932341768E-2"/>
                </c:manualLayout>
              </c15:layout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1917235849741517E-2"/>
              <c:y val="-2.44946048410615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Análises_Descritivas!$B$38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AA2-470D-85F8-3FC681B61D7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AA2-470D-85F8-3FC681B61D7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AA2-470D-85F8-3FC681B61D75}"/>
              </c:ext>
            </c:extLst>
          </c:dPt>
          <c:dLbls>
            <c:dLbl>
              <c:idx val="0"/>
              <c:layout>
                <c:manualLayout>
                  <c:x val="5.0067597575921559E-2"/>
                  <c:y val="-1.81918926800816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A2-470D-85F8-3FC681B61D75}"/>
                </c:ext>
              </c:extLst>
            </c:dLbl>
            <c:dLbl>
              <c:idx val="1"/>
              <c:layout>
                <c:manualLayout>
                  <c:x val="-6.9915461389533556E-2"/>
                  <c:y val="-2.203120443277855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4935435510081661E-2"/>
                      <c:h val="8.200320793234176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AA2-470D-85F8-3FC681B61D75}"/>
                </c:ext>
              </c:extLst>
            </c:dLbl>
            <c:dLbl>
              <c:idx val="2"/>
              <c:layout>
                <c:manualLayout>
                  <c:x val="-4.1917235849741517E-2"/>
                  <c:y val="-2.44946048410615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AA2-470D-85F8-3FC681B61D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Análises_Descritivas!$A$39:$A$41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Análises_Descritivas!$B$39:$B$41</c:f>
              <c:numCache>
                <c:formatCode>#,##0</c:formatCode>
                <c:ptCount val="3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A2-470D-85F8-3FC681B61D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[PA_Excel.xlsx]Análises_Descritivas!top 10 menos receita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Top 10 Produtos com Menos Receita</a:t>
            </a:r>
          </a:p>
        </c:rich>
      </c:tx>
      <c:layout>
        <c:manualLayout>
          <c:xMode val="edge"/>
          <c:yMode val="edge"/>
          <c:x val="0.3067775859444733"/>
          <c:y val="1.4345986794914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7205383168145849E-2"/>
          <c:y val="0.13121652838415615"/>
          <c:w val="0.96847871913038264"/>
          <c:h val="0.628267094575263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Análises_Descritivas!$B$58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Análises_Descritivas!$A$59:$A$68</c:f>
              <c:strCache>
                <c:ptCount val="10"/>
                <c:pt idx="0">
                  <c:v>Avery Hi-Liter Pen Style Six-Color Fluorescent Set</c:v>
                </c:pt>
                <c:pt idx="1">
                  <c:v>Sanitaire Vibra Groomer IR Commercial Upright Vacuum, Replacement Belts</c:v>
                </c:pt>
                <c:pt idx="2">
                  <c:v>Acco Glide Clips</c:v>
                </c:pt>
                <c:pt idx="3">
                  <c:v>Sanford Pocket Accent Highlighters</c:v>
                </c:pt>
                <c:pt idx="4">
                  <c:v>Sanford EarthWrite Recycled Pencils, Medium Soft, #2</c:v>
                </c:pt>
                <c:pt idx="5">
                  <c:v>Sanford Uni-Blazer View Highlighters, Chisel Tip, Yellow</c:v>
                </c:pt>
                <c:pt idx="6">
                  <c:v>Avery Hi-Liter Fluorescent Desk Style Markers</c:v>
                </c:pt>
                <c:pt idx="7">
                  <c:v>EcoTones Memo Sheets</c:v>
                </c:pt>
                <c:pt idx="8">
                  <c:v>Avery 510</c:v>
                </c:pt>
                <c:pt idx="9">
                  <c:v>Executive Impressions 13-1/2" Indoor/Outdoor Wall Clock</c:v>
                </c:pt>
              </c:strCache>
            </c:strRef>
          </c:cat>
          <c:val>
            <c:numRef>
              <c:f>Análises_Descritivas!$B$59:$B$68</c:f>
              <c:numCache>
                <c:formatCode>[$$-409]#,##0</c:formatCode>
                <c:ptCount val="10"/>
                <c:pt idx="0">
                  <c:v>77</c:v>
                </c:pt>
                <c:pt idx="1">
                  <c:v>130</c:v>
                </c:pt>
                <c:pt idx="2">
                  <c:v>196</c:v>
                </c:pt>
                <c:pt idx="3">
                  <c:v>224</c:v>
                </c:pt>
                <c:pt idx="4">
                  <c:v>294</c:v>
                </c:pt>
                <c:pt idx="5">
                  <c:v>308</c:v>
                </c:pt>
                <c:pt idx="6">
                  <c:v>507</c:v>
                </c:pt>
                <c:pt idx="7">
                  <c:v>528</c:v>
                </c:pt>
                <c:pt idx="8">
                  <c:v>555</c:v>
                </c:pt>
                <c:pt idx="9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91-4094-8FF9-0D0B86AE85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9768736"/>
        <c:axId val="469742336"/>
      </c:barChart>
      <c:catAx>
        <c:axId val="46976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9742336"/>
        <c:crosses val="autoZero"/>
        <c:auto val="1"/>
        <c:lblAlgn val="ctr"/>
        <c:lblOffset val="100"/>
        <c:noMultiLvlLbl val="0"/>
      </c:catAx>
      <c:valAx>
        <c:axId val="469742336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46976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[PA_Excel.xlsx]Análises_Descritivas!modo envio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Média </a:t>
            </a:r>
            <a:r>
              <a:rPr lang="en-US" baseline="0"/>
              <a:t>por Forma de</a:t>
            </a:r>
            <a:r>
              <a:rPr lang="en-US"/>
              <a:t> Envio</a:t>
            </a:r>
          </a:p>
        </c:rich>
      </c:tx>
      <c:layout>
        <c:manualLayout>
          <c:xMode val="edge"/>
          <c:yMode val="edge"/>
          <c:x val="0.34824997320900053"/>
          <c:y val="2.9955106418843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Análises_Descritivas!$B$1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20-4CA7-A16C-55A3F9C96FF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20-4CA7-A16C-55A3F9C96FF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620-4CA7-A16C-55A3F9C96FF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620-4CA7-A16C-55A3F9C96F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Análises_Descritivas!$A$2:$A$5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Análises_Descritivas!$B$2:$B$5</c:f>
              <c:numCache>
                <c:formatCode>0%</c:formatCode>
                <c:ptCount val="4"/>
                <c:pt idx="0">
                  <c:v>0.59715829497698614</c:v>
                </c:pt>
                <c:pt idx="1">
                  <c:v>0.19461677006203723</c:v>
                </c:pt>
                <c:pt idx="2">
                  <c:v>0.15389233540124075</c:v>
                </c:pt>
                <c:pt idx="3">
                  <c:v>5.4332599559735843E-2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20-4CA7-A16C-55A3F9C96FF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[PA_Excel.xlsx]Análises_Descritivas!vendasporregiao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Vendas por Região</a:t>
            </a:r>
          </a:p>
        </c:rich>
      </c:tx>
      <c:layout>
        <c:manualLayout>
          <c:xMode val="edge"/>
          <c:yMode val="edge"/>
          <c:x val="0.40916345103625107"/>
          <c:y val="4.06935472961349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2.972399051360013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Análises_Descritivas!$B$13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07-4697-A3AB-B2179520D3A3}"/>
              </c:ext>
            </c:extLst>
          </c:dPt>
          <c:dLbls>
            <c:dLbl>
              <c:idx val="3"/>
              <c:layout>
                <c:manualLayout>
                  <c:x val="0"/>
                  <c:y val="2.972399051360013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07-4697-A3AB-B2179520D3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Análises_Descritivas!$A$14:$A$17</c:f>
              <c:strCache>
                <c:ptCount val="4"/>
                <c:pt idx="0">
                  <c:v>South</c:v>
                </c:pt>
                <c:pt idx="1">
                  <c:v>East</c:v>
                </c:pt>
                <c:pt idx="2">
                  <c:v>Central</c:v>
                </c:pt>
                <c:pt idx="3">
                  <c:v>West</c:v>
                </c:pt>
              </c:strCache>
            </c:strRef>
          </c:cat>
          <c:val>
            <c:numRef>
              <c:f>Análises_Descritivas!$B$14:$B$17</c:f>
              <c:numCache>
                <c:formatCode>[$$-409]#,##0</c:formatCode>
                <c:ptCount val="4"/>
                <c:pt idx="0">
                  <c:v>152443567</c:v>
                </c:pt>
                <c:pt idx="1">
                  <c:v>292621327</c:v>
                </c:pt>
                <c:pt idx="2">
                  <c:v>321372081</c:v>
                </c:pt>
                <c:pt idx="3">
                  <c:v>365403460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7-4697-A3AB-B2179520D3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48780575"/>
        <c:axId val="548765695"/>
      </c:barChart>
      <c:catAx>
        <c:axId val="5487805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8765695"/>
        <c:crosses val="autoZero"/>
        <c:auto val="1"/>
        <c:lblAlgn val="ctr"/>
        <c:lblOffset val="100"/>
        <c:noMultiLvlLbl val="0"/>
      </c:catAx>
      <c:valAx>
        <c:axId val="548765695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54878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[PA_Excel.xlsx]Análises_Descritivas!cidadesxpedidos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Top</a:t>
            </a:r>
            <a:r>
              <a:rPr lang="en-US" b="1" baseline="0">
                <a:solidFill>
                  <a:schemeClr val="bg1"/>
                </a:solidFill>
              </a:rPr>
              <a:t> 10 cidades com mais pedidos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Análises_Descritivas!$B$70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Análises_Descritivas!$A$71:$A$80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Chicago</c:v>
                </c:pt>
                <c:pt idx="7">
                  <c:v>Columbus</c:v>
                </c:pt>
                <c:pt idx="8">
                  <c:v>San Diego</c:v>
                </c:pt>
                <c:pt idx="9">
                  <c:v>Springfield</c:v>
                </c:pt>
              </c:strCache>
            </c:strRef>
          </c:cat>
          <c:val>
            <c:numRef>
              <c:f>Análises_Descritivas!$B$71:$B$80</c:f>
              <c:numCache>
                <c:formatCode>General</c:formatCode>
                <c:ptCount val="10"/>
                <c:pt idx="0">
                  <c:v>915</c:v>
                </c:pt>
                <c:pt idx="1">
                  <c:v>747</c:v>
                </c:pt>
                <c:pt idx="2">
                  <c:v>537</c:v>
                </c:pt>
                <c:pt idx="3">
                  <c:v>510</c:v>
                </c:pt>
                <c:pt idx="4">
                  <c:v>428</c:v>
                </c:pt>
                <c:pt idx="5">
                  <c:v>377</c:v>
                </c:pt>
                <c:pt idx="6">
                  <c:v>314</c:v>
                </c:pt>
                <c:pt idx="7">
                  <c:v>222</c:v>
                </c:pt>
                <c:pt idx="8">
                  <c:v>170</c:v>
                </c:pt>
                <c:pt idx="9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B-4C7D-B5F5-746E29C301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72836735"/>
        <c:axId val="1772847295"/>
      </c:barChart>
      <c:catAx>
        <c:axId val="177283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2847295"/>
        <c:crosses val="autoZero"/>
        <c:auto val="1"/>
        <c:lblAlgn val="ctr"/>
        <c:lblOffset val="100"/>
        <c:noMultiLvlLbl val="0"/>
      </c:catAx>
      <c:valAx>
        <c:axId val="17728472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7283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[PA_Excel.xlsx]Análises_Descritivas!categoriaxlucro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Lucro por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Análises_Descritivas!$B$8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Análises_Descritivas!$A$9:$A$11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Análises_Descritivas!$B$9:$B$11</c:f>
              <c:numCache>
                <c:formatCode>[$$-409]#,##0</c:formatCode>
                <c:ptCount val="3"/>
                <c:pt idx="0">
                  <c:v>59218589</c:v>
                </c:pt>
                <c:pt idx="1">
                  <c:v>775994983</c:v>
                </c:pt>
                <c:pt idx="2">
                  <c:v>964662768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2-4B07-9FB7-DEC8642C3B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134909296"/>
        <c:axId val="2134909776"/>
      </c:barChart>
      <c:catAx>
        <c:axId val="213490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34909776"/>
        <c:crosses val="autoZero"/>
        <c:auto val="1"/>
        <c:lblAlgn val="ctr"/>
        <c:lblOffset val="100"/>
        <c:noMultiLvlLbl val="0"/>
      </c:catAx>
      <c:valAx>
        <c:axId val="2134909776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213490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400"/>
              <a:t>Modo de Envio x Quantidade de Pedidos</a:t>
            </a:r>
          </a:p>
        </c:rich>
      </c:tx>
      <c:layout>
        <c:manualLayout>
          <c:xMode val="edge"/>
          <c:yMode val="edge"/>
          <c:x val="0.31613760177703742"/>
          <c:y val="2.60109374675411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quantidade de pedidos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3"/>
              <c:layout>
                <c:manualLayout>
                  <c:x val="5.7413035525738076E-3"/>
                  <c:y val="-3.59154883108125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BD-4583-AB2A-57755F056A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Análises_Descritivas!$A$145:$A$148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Análises_Descritivas!$D$145:$D$148</c:f>
              <c:numCache>
                <c:formatCode>#,##0</c:formatCode>
                <c:ptCount val="4"/>
                <c:pt idx="0">
                  <c:v>22797</c:v>
                </c:pt>
                <c:pt idx="1">
                  <c:v>7423</c:v>
                </c:pt>
                <c:pt idx="2">
                  <c:v>5693</c:v>
                </c:pt>
                <c:pt idx="3">
                  <c:v>1960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D-4583-AB2A-57755F056A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060410320"/>
        <c:axId val="2060404080"/>
      </c:barChart>
      <c:lineChart>
        <c:grouping val="standard"/>
        <c:varyColors val="0"/>
        <c:ser>
          <c:idx val="1"/>
          <c:order val="1"/>
          <c:tx>
            <c:v>freq. acumulada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Análises_Descritivas!$A$145:$A$148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Análises_Descritivas!$C$145:$C$148</c:f>
              <c:numCache>
                <c:formatCode>0%</c:formatCode>
                <c:ptCount val="4"/>
                <c:pt idx="0">
                  <c:v>0.6019327753280701</c:v>
                </c:pt>
                <c:pt idx="1">
                  <c:v>0.79792992369234017</c:v>
                </c:pt>
                <c:pt idx="2">
                  <c:v>0.94824809230850471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D-4583-AB2A-57755F056A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60441040"/>
        <c:axId val="2060426160"/>
      </c:lineChart>
      <c:catAx>
        <c:axId val="206041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404080"/>
        <c:crosses val="autoZero"/>
        <c:auto val="1"/>
        <c:lblAlgn val="ctr"/>
        <c:lblOffset val="100"/>
        <c:noMultiLvlLbl val="0"/>
      </c:catAx>
      <c:valAx>
        <c:axId val="206040408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410320"/>
        <c:crosses val="autoZero"/>
        <c:crossBetween val="between"/>
      </c:valAx>
      <c:valAx>
        <c:axId val="20604261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60441040"/>
        <c:crosses val="max"/>
        <c:crossBetween val="between"/>
      </c:valAx>
      <c:catAx>
        <c:axId val="2060441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60426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Período Total de Vendas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>
              <a:solidFill>
                <a:schemeClr val="bg1"/>
              </a:solidFill>
            </a:defRPr>
          </a:pPr>
          <a:r>
            <a:rPr lang="pt-BR" sz="1600" b="1" i="0" u="none" strike="noStrike" baseline="0">
              <a:solidFill>
                <a:schemeClr val="bg1"/>
              </a:solidFill>
              <a:latin typeface="Calibri" panose="020F0502020204030204"/>
            </a:rPr>
            <a:t>Período Total de Vendas por Estado</a:t>
          </a:r>
        </a:p>
      </cx:txPr>
    </cx:title>
    <cx:plotArea>
      <cx:plotAreaRegion>
        <cx:plotSurface>
          <cx:spPr>
            <a:solidFill>
              <a:schemeClr val="tx1">
                <a:lumMod val="75000"/>
                <a:lumOff val="25000"/>
              </a:schemeClr>
            </a:solidFill>
          </cx:spPr>
        </cx:plotSurface>
        <cx:series layoutId="regionMap" uniqueId="{603D4D3D-EF04-42DA-9689-D74C2204A8E0}">
          <cx:tx>
            <cx:txData>
              <cx:f>_xlchart.v5.2</cx:f>
              <cx:v>Total Vendas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tx1"/>
                    </a:solidFill>
                  </a:defRPr>
                </a:pPr>
                <a:endParaRPr lang="pt-BR" sz="8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1H1Jc9tIt+VfUXjdUCGRiRxevPoiCgApavQkD+UNghqMeZ7xc3rXi7d6u97WH+sDibJFmJZcX+lF
NFmOskkwkRd58t48d8jkf173/3Ed367Lgz6J0+o/rvvfX/l1nf/Hb79V1/5tsq4Ok+C6zKrsa314
nSW/ZV+/Bte3v92U6y5Ivd8MnbDfrv11Wd/2r/71n7ibd5udZdfrOsjSt81tOby7rZq4rp64tvPS
wfomCVInqOoyuK7J76+ObrPSC9avDm7TOqiHyyG//f3V1pdeHfw2v9UP3R7EkKxubtCWGoecSUMy
RfS7F3l1EGept7msSXrIGKOC6fL+On3o+2KdoP3R7V///ZxEd/Ksb27K26rCE939/bjllvy48Mer
g+usSetp2DyM4O+vFlW9vsmqgw9pgL9eHQRVZt9/w86mp/jw/u6xf9se+X/95+wDDMTsk0fgzEft
uUs/YPPptqoPPgYYjfRFEZJAyDCFJIa6e4kZQvohJ1RQpW8QnCE0SfTXf0Gkg9fXwQ3mzTp+gHDX
9NkN1s6bzHD79HE/cbvIyto/cNZRVr+gYjEBxeFUl4Tew6a2YQNYh4wrahjk2/V7pb5XrHt5Dm6y
g0m+278P2Q83mMF14ewnXMs4K4ObF0TKkIemMk2is42JM7aRksYhk4IyQ9KdJnAZwwQ+I9Furfre
cobN8mw/sblXJXtdZnGQviBE1Dw0qaLCpPpOGyjUIZEmlZzze4j4g77cK9ODRP9AnXbcYgbahb2f
oL3Pmv8J+8cOGeWEmULshGyyfwbVwTs42wbru+F63/wbS9Ws+Qyk93tq9f4HeIU4NIkhFeUbgOS2
2RPgHUrqjMrNAmVuw/SNEjx8/G+wiVfbJOr3Vx/3lPtd3HYH57d9cJ09NRp/k5pDgwwwO8I2Rg3E
7jE1Jzo/JLoE8ZPkodd7c3eRtdkviLN7UdpqPNOei/P9NHHn6yB9kkL9PWSYeUgZ58yk5k7bxtWh
QWD7dMHur88s3LPi7EZm02yGyfliPzG5uL0q11X0giyBkUPTENAYsVGYGZFT6lASXcCN2hC9mUW7
l+j6SYl2I/O95Qyciz0F57UfvKAlY3B1iGlSpsQ3Bv3YkoFhC11RU/7EF3pOmt2g3LeaAfJ6tZ/a
8hADOsi+HthZ3CRXLxxjUDpDiIHCUj1GRohDnXBDcSp3WrJ7sers4OZ2Euuv//ucXLuh+sltZtg5
e0qwP96WSZbWD2v0Lp70N9cfdqgL08B/M0ogEM3jBlccrODuNbNwvyDJboC+NZxB8vFyT9XpNl53
6/L25TCh6lDXpeDGAyeYxXuEiXCP5IySjSbNoHF+QaLd2HxvOQPH2dPF53SdVuvqBaGRCOAwrPti
s/yALj82ckoeUqkTqT9Ahwjr41Dc8/LsBuah3QyW0/f7qTPHWfckNfqbNsyADWPcFIzt5ASKHpq4
wBGW2xnSeU6a3ZDct5oBcvzHfgJyH7h5CEw9zNl/vrxQeqh0quB8fs8oPNYXqR9KhYQQIZvIwBPR
tn8rhPPwSFO47u4GM8De7ykR+KOMXtq0MUABd4aSjSc6C+IoxK6pAvc2d7s8vyLRbk363nIGzh/v
9lObzrImqIL1i4at9UMFj1Pn/HuO57EiKQL0iDQMuQlrz+METXXbTNT6D2SADs6R6izT9cHN+uCX
ZN2N2/kv3HOG6Nme2kc4JFmJvPELWkZ5CG0zTZ0Z94vSjEkQHYkK+FGUg5g/phC/IspuvL63nKFi
v95PPfsUVNdZWgXpwwj98wWLsUMOh8ekfKNHM+4t1aGgBnJ8ancG75dE2g3Po6YzfD4d7yc+50FV
TX/yPHg5hFBmIgy4R3KzTKkfEeImN6BXG8WaUYqNUH/91zNS7QZpu/UMp/M9pePnCCm86GqFigWd
UpMoFPvcvWDDHq9WRFeoREHOiE9RosfW7RdE+QkwD88wx2RPwwrnQZreVi9bR8KRa1AELG7D4GZL
jmKHRKEyAYUkM1CQ8nhOlJ+g8q3lHJaL/TRpdgZYruvguqkfxugFFh1kG4RJTKjMTi6AWJygqKwj
xizS84vS7MZmq/EMHntPteb4Zu2/IEkDG0C0GnketmHdM5+IENAFUAEh9RkyzwqyG5NNsxkax85+
Ksub2zSthrhdv2gVI1JAUvGpoGDzmpkxJBoklXIK0d1HrgHa4yUGUlVB3P71v5+RajdC261nQL3Z
U/fmj3h9tU7WD+P0zy3aRNKQ1TYMY15iyg8lAzcw9E0JKtjbY3B+QZLduHxrOIPkjz2tf/tQr/2H
oXkBPNQhNaZstrFZYWb5bMTfDrlA+MDgM7r8nBy70bhvNYPiw54uKp+GDKXz3suhwQz4/grZtZ+E
2lBZcIgqUsYA1r0Je+j7vijnFwTaDcu3hjNkPv25nwvMJRYY7AS4vX0YnxfQFBMGCrZJl5v1ZaYp
ciLR1GD8USnVYwMGkSDRk/7ubmy+NZxhc7mnTHnylLOmfHIk/l6ehyK5xgXCz2yTTJhBM0WohUDA
zNzkRWem7Fck2o3N95YzcM73NHI2FRmu1kle+cFLZq4ZPeTSRIj6wZGZ+f1icnSwCCld3XO3maP5
y2LthmnWfIbVxWo/jdwpzEtzHQ0vaOOwvBgIY6KKYDsuI81DQ4I3Y7vJ/brDHjq9X3h+RZTd0Hxv
OUPldE+XntdRDFfzRTkzAv6SYug3FE2f+TUKqKFGV9cfyuDVNji/ItFucL63nIHz+nQ/VeY4xqaR
LKgeBuif0wI4nQRRAIaEzTen8nFEE3kBwuS09DyEpR/6vtecYwj0138/LdFucL63nIFzvKeezfm6
HOJ1evMwQP8cHBADNRk0ExrxGBTBUQyKvY4oQLgHDcvRY672K5LsBuV7yxko53saqnnnIyV8cFy9
LDAoo+aGRLpsQ8jUbL2Z+AAB0UYuYCdAvyrVbpC2W8+Aene8H6bt+unty/fT+V6Ftr76dzdvKywu
FCVUdHddNQreUdYGbv2gSjNmMN9W/XO5dmM1b7/1LHuya/t8XVXrax9VEXX9kkuPcUgEgjdMbFLO
M14AJeI6wKNyVmz4y/LshmTWfKY/53sa6px8hJPbsrodHtaCf77+TOQAe6dQNbDbMRXIEiBfjbMd
7q2cmikP9kmtD07++j+QKnhKqt04bbeewXRxsh9mbktsnE5xnN68cAGVOlQYfgGYNq9troC4DhJs
WIrUhn7PMPoFgXbD863h1iPiCfc0rnN5279oRTVBMTuVDCWgO3OfWHgo0gXI5mwSBqAQjzncs+Ls
RmXTbIbJ5ef91JaL23b9kucYYAcCNTnizw+b5Ge8jRCOvCd2yYtNlBRL0mNQnpdnNyoP7WawXHzc
T1hel7de9pLFaaimxskEcDM34ZmZv0MMHXkDaBKd4fG8ILvxeGg3w+P1u/3E4zy49gNv/ZKIoGga
xExhv9v9qjJTFATUwNqw6kxrz/T6IST9vES7ofn+LDNwzvfEsdkSGyv+H2UwZi9aMs0O4fqjIpps
vP9ZKvou5zl5nigXvFt6ZkrzCwLthuZbw61HxBN+2U+1mSjzn1kZPdj4FyDMSIBSZbCpDuDuNc8T
mIgb6DoyCRvoZmpzR3mfE2k3OI+azuC5+HM/4fm0RhYn9eoXXWlw5BSWERwV9pMjV+5WGhz39pCL
m+nOr8m0G6HHbWcQffpjPyGy13HwNSufKTj6m9lQcWiYODoCK8tO4owdVTjNTeAUg4fitQf9vY9I
38mE46aeEWo3RluNZyDZewrSJYpt44Oj2/LpU+0mlJ46+u/n174dnuis6/Xi7tTFRycDPn31DgYc
BTlrumHdOy3yPSE/vvn9FRJG4CXfDnOc7rFF17cqQefNbtdV/fsrDVEmgVJIwhGK4nSqRX110N3e
X6KoyDcRN0QdJCNCcdDSdDoJ7/dXqHTRzelQSOxWhhD4x6sDVAXcXZp2NGHtldQ0xXR6EPl23uWb
LB5AnL+NyOb9Qdokb7IgrSvcmME/z++/Nz0iOhEUS4puwJMUcOENHdev1+9gGfF18r9MY8Bm9ixo
VziSkjiGH8QLf0yVbdb154FHV1JvQyvPxnqRNr2yo5BXVt8P0YkkUW7rtbyUrYxOtLiOzvsmPmsl
qyyh8QujKKkV61pqibBV9tCw3pJNOi4ZTXSn8HJq+bJQy1xpga14o2yhjLe52+qO7rupFTIZLUgh
essj6FPz9NYOSYo+9UJ3wqj63MbqsjGDzCryzLC5GV5xLdedOMHXIzK2dtaK8jhvy89E+rk9mi21
wtHUFokrPmqd/i6k5Kot0T03889xBlvk1dTqMxHYyMa/Jb6sLCPF8/C8rxd6WXzmJFRWXYrU6jQ8
HgbRsPsk1Z1WE8dlKY+9tK4XboWhaZW78OqEWmMYfTUirbc4x1BmsqwcvcBN4xZDwCLvAx4Bw6DL
4wS1IY5b4lutDhnanGkL3zUqq/GNbBWyMl9msRc7vOC4GrG3nWzqxdQyZK60AtWE1mjw1PIGDEEe
03ph1mR862XxW4WC00VcocvYG81TkxUQv6PGoikgEM155Oij9yGqVG+5opGOytKvQ1pkq4KWhm26
Q+R00WB4loq9azfWCMZBXcLI1guaxrld6WFo+0kIgGsprUxvDbsMVXXpSjc6KxR37VyLx2U+6uOq
kxg9WqHTzhTHkmiXd5MkKAbpDKyonFxgHpCBvk1aGdilri47SVrbiPC/RDfftgGE8sKIHVOtVEsS
NpWTeUl/IlRtLNp8mkU1vgsn4yKoSOQUWWUsROuHNnd5j2HCxGriJLcT07zAfP7aq4haoMXSirvg
ijIB7Ee8C12zt1qipU5Xy8oWbYY2CUapIrl0DJGP53pRKbusys93eCeeTK02xrSqOzyv52PKCFUC
+qLwrYbL+EQn3lcoOWY1x3elj9kpBaZKNumCV9TDh9jHWy7DK0ogCDRPWm0eBRcNhgue1eUwAvmu
gJ4I0bknnUzGc19AO5SoPosIN+QCCMsGk0lCG+8GI82hFJ2Gr+ZRcpVknbFwdVGcxEZlLpiLSRtH
lXsypIq8S6owt428C62uHFqb1nm+HBPDWJRRpjtJyTCkegsZPL86lZXWH3ncIGe0cAO7qEdjEQko
5dDRs6ALUyttMsyyFBf7Lo3OpQFFpToMgWz9eBENXrzQoSd63AZvW9+8uFMvGo7jSieNsehZLJ0m
k72VNWFm6QngZr6KTjxfT496nUaLlkxqGMnMvsNWS/D4mpue8dadTAimQJoXyqYdxuZulo8iGpdZ
XqqjymPRYkhiteTUj51Ow3S+mwDTDIeKvw3YmB7RAWZMtdBvNqpxdQdz3XQUeoBp1EdGvWhD4q7z
wNRWpo9HHTX0lTZEW7mKwnqZwVUw4B8dib56EeTDbjnYFQ3anNBa2UZK3BO9bNIzEej9hdmbR7IL
rzQvGCxNdOmZGxnRIhbQiGbUtZVnQk+z0SRng/DVUnBMsjSh6ZlWKfSewnyJMMGGaBgHMqZW0LMj
5ceVpWs9bka61mYV5baodeqUpVlZhVGVxx2vpCPSVjp9kOgrPTPpQos9GEWPwLh1gE4TkTpyG+Ot
j10zRyNJh6O8hjHJWdvaZoHHdluI0DUEWiTybJVIWLBExPTeNhmqNxZ3StsGvLU1T7vEvf03Zokp
UZrsrTGEwxF3NWmZdTYtOx0mU9Hny4oHwC+Ldccv9PSs56y/aET0VTETQzNAA+7GGvHqyIkS3LIh
wJWlPFqwvq4cDadYWjEzC0vEmvvGIGPi8KyIj6RbfC0EPk6acAGlzy0vgD1hWhwsSVleS10zF6lG
PDsrxMckY9ki0vw3WtdciKwOLdpJ72QIei+0tLiKicObQV8YUZfpVtprvHHGePwSmXHSWkh7ML7A
zuVKs8axDK+MMOsdkofKtAPduDS9KHYq2eXh+eBVzUnQ6YCQ6q7nWq5HWLMI9SK0/Cyo3/ge465n
cRJ7YllWfRvaQ1Tri35QZbUYmZ8TmxeFdpK7zVqrs+ymUu01C/SssTzaR19lQbWRw0qMY2XD/Her
Oi2zpUqiXuVWqRXUzsMSOh+yVnM8LEWOQaR7rrps1JYxTbvqIjJ8KY5TxapkVQ9jrX0ePNbafuO1
8ZnrK1pbZRkTbhdDVAQXZsuNYeEZqau9SxvQB1/wy0dUbAezAUOa85opQE45FzrHGYvgXY95Taw0
Y2RZ2axEMAxH5eh/DSIsLjSVl02ZUUwraB0LMNOf7hcu9o/9MmREDC71KfW43a8amDGoOm9WpLsz
dtBBGkQ3aadFVp9HX5/uDdtlfuxNcBwQBW9Fx96O7d7GztNYMKbNKh4wQSYmoCJXW3hapd8/14Z2
bwb0njpeZ/lQBp6/OS3929t/XWYJ/tzR+O8fToetf3+H+Nr9Ke3zb00dffsa+tl0PJHqrTc/EPyf
UPj789x/cvHX+D0YuQE6/HOC//0g060ToCfivGm7YfmKH5pTOMwkKGUSOLYDVH7D8nF6yqGOikGl
Gybi/krHhHlg+dOBRcic4TJ4t6mLRyzfRKSHwDNAM4loDyLTD4+6BRVcm837LZYv0P+jecKwqweO
BPwPYRATzsZcG5iSecV7YZyN8Du88SiovKF2nczQrWSozrWaqUUO81xbrTTDwpKMjn9qRsyJbQRk
VbW5dubCQ1kMhZYsvaHIbJGN1XnmpSu/pM2JLDrhsFjxUxRmaO+LtMrhPnnaaR1IYuUs4e9bmfcf
Qqnq1GqyUDsieZFZoBmFzatqsHA/sjSKIkgt1br0KCyUa0Pu3vJNbxUF/jmnSXliKJZbfuG+7cbi
dV9ljsA4WizJyaqY2C3yAJEtYn5CmOu4TaQc3ytuGpN0ThPmlZ20ZWiXNB3O3dLzFl2tO32rX/tY
hK0irrSFG4ZkOejjeGRmhQeKbxxpqZl+UkMbLipwMNhxtoj78nUZDWyheVG9Lo2aLmORSDs383JF
E47+E6x9GCnm1KlUq6FqgnfC8zMnIWRc5ZGh7C4bXKvL83bl1eHrclC6XVTRuEiKgFgNzoSzmJ7T
ha+b1PECzbS6pAEXzeLqJArEuU+UaxGavFN60i1qVxyppFnlrIssNzZSa1BZaTPq6Y7h6kdaEBLb
9IePZt0OdltPD5FHtVM31HXiofHs0tT4IpbNVVIph/Z9cpKnJDjNy2CwqdEvslEstSDOl+ZYpE4T
cc0KULdsFSZfKVed1EOm2zIycisYXe3jQOGaUb0xF1WWY/Vq+n5pME9ZWpsMx0bmhyD9+XhcEdk6
YLHFsuqJuTQqbXCqXmdOqkxumdI76hvOrIJytlAk/JL3OTstNHk8pG5i44S2wmmqsrNo7B35tBGW
KvLCiWNtEYXFZVbxj7Ifz0KjE5bXcrbU0kBfEH30j0SerEcz/BIWNTsKM7e0u7BLF7oKtZPCULds
1EKnbpXpYE5cxhVcuA5TQpbeW5WF2bLxosE2PDe2I6+2W0lG8KlYt0htHhdGSL4MbCR2VFanvRZd
jQPrF70v80UYhMPKTL3EHkHSQBcwF4I0LBzh5Wzlj1jfmT/0th7js4iUn7WqTpxI9K7D06q1q2wo
jogEghkKj5Y8TMqlS8MPpcG981T3kyWVV56q9JPeE4Vt5ly7jBlJKrvhPnNEHATvElBlO624boWR
D/YWqPJST3vpIFIRvRtBUJyqGs/xuxjxUoZRtzBcny/HqEkcVGyIRdoTz6oNTX8T8HJc6GOULEgl
fbsxI8Pxawp/R4T8mBilaweebFeG4R3XZmucVpreOJrh5x8ak2IUpUsdg4XC5p7qHLNLCks3s8Cu
zFD/MLhMt2oN1CFpi3FZ+7mwVTMSqxyj9H2k0eGNmzf6CamrzrSwAdIH7dQif8Fz2Tl9nXC7idNo
QYcqWkLU5kxoKZg3185QChsfZRG/0Fh0FbTct8NUxsdtITyrkeA6YsR45mNlroQfh1ZA9a+964MW
d5l5krejYYW8fq/L4LhJW34iRxFYrDTfcTcsFp1Os4Wv+sIau5g7DOzTMgqFHdLxu2Do37ikeRM3
aW3pYUCOhkC7Tdg4LONyPC1rAa8J369EetTxYbBSlqZL4WmlnZRV7gxuW1k+Nj9bhAXrIvM6y5Pj
+yoz+pVoI8+KI6FZU3TAxvnFw8IIMsMp0wJTyuPl+WCIZZMYa1XQ3JJBSO02qcz3ruF7diLUohk0
S4eqHfWsuG2ruLPEOLgXZhnSIz0m5MSVcbQMY6OF55ZX1lBHudOpRK58qr/OYuML59VZ6LHwuDL7
j7KrhCUCXtvxQPlxowfppVLtp9gtOyfPxS33u85u3aC2Oy++NEhzKlhdXuTSOAmyMrHMLIvPY8Gt
VC/fxAgOOS71pe0WxdeybHQnUMy1zLHJjhhrAsc1h3BRdHV8NsRdecT6El4EddUqhiNaUf+LGqS6
HNiwyuKUnI48bJatMRTLWsat00v0mI7jZdGy4E0V8bOQYBHqNbiRUaegz8SLl2VjmnBDzffwpH2H
10VwOhTVsVcWudW2VLO8ujGs2Mfy4icF/zOO+s+d24CODuIma4zW8r3YXzZG3R31cA+WXuqatkha
9bqO2ze6J3yrYGwSvDvPi8q1a9NA4MF9l4Vjtuh4sOyLoLNg0OJj4mufGpWHVqH1NzTIDdjCpjmW
7VjC1gTlYnBdvoL9DU78lnVHngYr10nNtJtSJpaMDXoUjNRceqKjSyPOqd2znBx5IvzUtYF5PGry
cqir0yoqSivXvK9Uy8VJnMbuUhPxaLGck6WZCbkgLNFPZK4bVsawko+wqsuSl5nTyWGk6VXMq7T+
wIIaMTLMWa1Q6arvtIDBg64LmXUfa7dNBFSx4FUYWwVmXyJfu2aputwSvhFNSpaFiVnRVWEgcEls
kXPD/UCbLqU8soahrKS3MCt4J2FkFWPeBZGVGq75jrIEPvKfWdunY3pS0rYSyg4zKYVppWEcaH5s
pXk5liVO4f4ez95iZI857mPK+4/I89aN8AtEUyqi+v+HYW9VnT6kS+5Y8hRu/jm/nlevfo+hG1PD
Dbnm/FAhSI2DCuHN4RyOiUHfk2ukaaYT9LHpEDunkNSRINAbbo24O8U5UPQ+5g63aRM+J6h5pwaO
WFEEKR6FPM/fIdYUCdfHvBo9onhE4dd/DIFfkrmL0295mSQsU9JF5q0kbt2ohZEzBDltPW+D8aNp
Nnm0ZhoCK8u0GKoBVNDoTb+3tczVr7y0ZKlmw2ZH4kT55tA4kdLSYgVLGlfnsZnk2mBlUW/mV2ZU
h33maJzHsNaeEIzcij4bmnex34t4LaWZu9c0oQW/8HhQgAgnJKggCssRU3ntE73uUseLzTLKrawz
k+SMiKGAyF6SkOHUQNgo/KpVbYY2jzDd4X2gXmBrjOCXGgxUjU2nD2C4gOzjMRIkCRqf+/LW7TKQ
nFWdsJitYtZWpViNlVcHnT0GOVKBse4Ghrt8uvspw7LdPzY3Tru2EAwAUhBmu/8xpBI0hwc3IYlo
hKhsRk3qW0oZWhEuy77zytop/dpjvqUxbczTNx0DXTBswkbe0ZOa+ymsVZYhEk4uULVf4NrTQmIK
P5ZRoAyZYh8MfgoCqftpWm7L2PsB+FBJtRuula1uON4owNyWsWQ1RfiorDlH6Eh36+On+51hM/XL
FA5mxf52A2fYzPvNmyETmUbljYfwZ8WRd8jj6rPPXCP1rC4MmuB16uKH2mrL9zPsgree7n7mlqJ7
gbwTEl2IzmEXvZiG5VHyyTPbQNN7n95gFUG42jY7nZtrKJJWH2djIOKLQCMZOadRMTTvo0oHa7eQ
1o8xKE9Lsh1IYUI3DaTlUQU2HYIFn2EGAIJBejhEqXvtqjE1y6OsyBN3WGgufKHhaJBlD1Se7vLH
h0c8APuhsTP37rDPWezGF74bh4Ne3jDeQcuXA+EjiZZm2TUVWwTSZfxL2WDUC6vi2B76JdOHtlSL
Nsj0vHtmIpCZJcMAIA4BLYGi4uwWnMY7g0KNoanyWrvC1leRaKu+RmDRt5I+8/FTcE0XspHZQVIN
cO96ZVBIZQa637xPch4ONgKjZfpeJX5Spk5hZqUBDyNIq6unx2w7qscEiiuwy1LHGVg4+AfaMrMl
TefKUi/G/qov6xKTQG8iHYOl9x01NavHkq69zw2E1qE0dZdNfwW51/zdwUIhJ07OpYjdIBDCYNq2
B0siTF4PFc+u0tjUYMNDWK8RZGzQ68E8pQgeR+vKa3AYaRKaKSxqmSclMVdSC7UWnATJnTvLP/ho
lQZj3J6yPsqz5BmzMsWdtuwKqhmw99tAPNkAwnzauPpYwXrapblKR3pVuQbXkkVYV3ncvCnGOshT
uysQzoltDbQT1+BUJtngyGgctPeISrjHlSrjEC7BOOrDaeIXae1aKSJcbg0vT9fidzxR3ggfnKoe
JtHQwoGkJ/qoYtw1CtyuKJ5RU4ICma0HwuEPSIwprqPKBkcImTOLgZmZFm3a5l+EmZmhaSPkaWIq
um6jVGmTUWgw7e5wbz3jhuFac2dOcuJKXOq7mvJiibTN8wrN5lYc57KBjJiKEAP1pj9Mi6iPqsT1
s/xLXkKLigWtIsnODeLT4ZRWzYDhUG4bjx8Tvx8GgbRu2RW+DYPf8XdegaDJqkxYOH4stabiFzLg
E0HoWYvU1FHUmBM8WUUVptDQCrN9l5dhNH4cYx4h5qPH8bRoBRh9AJSlyseHFJHe8aNM+h7YUTNE
1M+qRt2rpZODQldLLpoJu6j3AhCM4q57JT1t6CyZ9SFukYE8QPJASyduUOdmEq37iqdFvlRtSdr3
jKI84KwsI7e04jgpjQQJHTfpVx7D4vpnKlOXfWx15FCThZAeeEZbpBkoytO2YW7CMfoCm3yx3YoJ
jj0ls6lB3QEVDCqPv4yIdJSe1SNMAee0Q6QmPqZN0cFQPN3j3BoZ09HZyHVMrBRr97zHqtQrv0to
9ycdm2kydg2bzJ9RiQiLN28RGPvihnTEJOyMpq68cwHDgnn6tBjTcWZbSoHQLjcEFi5EXlDIQWdP
PtK2KTTFk48JSxNUMNRZY2q3WeEXsEZ+VKVkUboiC9608IxgcXLfzLyFJ2ujzSxsbO/iFqEcrziN
Xcnf97SM5WBVHeHtu1pqOhK65thnp5hEum+FOnOD3GIuJ5OyIzjZvstaH+zi2A2jetL8FhXyr6dD
jvLBolFJ+/bo6See2zWJXVs66AaeGk9L4RNs27WIu37aFZX40DapDhJrlqUBEtuO07xlIFkIo5Gu
x7TtI0Xxl1ffMVuN59OUpg3yie57t+fTlDaKYEzKFfxmOpnIYqx0sixQnlEFR6M5RNA6F0EpTFgy
IM/+sRSkgBo9/UjGzLJJMCCJZRNWDQhiV8fMVBc0TcYsTI0PsvYpdKvOvUmAWqPNpLp3eozizwGy
uT6iEbUNWzmZlDIvsNBoPgGNJ705fZQVEX73J1ahYKugi6dxKIYu4xdu0eNbgU+nRxw8VMosI02U
dJnLsqUV8vVpjsd95tFmLBOPpvC7JgaBqiC9AL63jVbdR0TETTZ8oF47Waq6LDC1kA4Nsutal9EU
q66zYvwojHRaHxMtIwCk50nsDYsx4aT2lopqTfcBLLXEcHQCtTvpCW1HWJM00BSmGOvifLJuDczm
KkDpAsxaDUaCDhFu0PEOPhbBUCQew1DUtfC12jbjJoRK+MoI8e5+fCZTOP1s0jfP9s19RdXjHMxM
R5HPRdUumDaSQMjU/UB1STcyPvBCu0R0I4N1uKe3SJv2bWTDs/S99DmzMFuOpi4ZThQxdCxL2Cs8
d7x0xF4YKpfEZdUQzJB6wP7L4AhrP8aHhTnLTCTztaxHfVNMBwx43LopKMv/o+xbe+O2ta5/kQBd
qNtXSTPjux07zknyhYiTVBQpiReJIqlf/yzFOUDbA7TvWxQd1B6PRIrc3Htd9iDoYZac8eP6VEIL
QPmZrqRCMMCG3J4NvOQ4AaYIG3/1gJAffj+2XrsZU+nHasZewS46Hkcv/PEgIoCceKkDr7fnWE4S
d5ILgbNJFOtRp/7zbJM6+2tMxOCPQwBBAs0GkQX9vbJBOrhAMubDR8ZCMdJmtSKDNgBEOn8oQA2b
cNLMFCAm6jStOQM/rQd9E48283mjkO1Et6afInJPJyCtrXbS99/jYYyvgOORAnD8LMcfhI+7eZ5k
MeGbqvdkdI9kS2K/dxUHfaFajfxxsWfn8mp7MJpRL5tiiicoZWKT1N08G0CK3K/W0Eb6Su+g9efN
EN/2XmzYDADxXBiBP+ac8HMNdJS8FOMaSN/GPrHOXlTtWEKRv9F+vV5ZicysLffR7TvKWixFde1F
oBZYmuLFeavLPuvyKfL7R1fIdPhkydjTLiNrmrQB9akMTdGv4IDqIXWi7fOxv4K8cYWGKnb7La3n
OL4kLmHpGURzxeKTEnIiryHfehG91jL2/qNffbbeg7iYo2ecGKX9kZuiMK97ufWzhKJQJmz5UPt9
FBcgv9yfd0mqSTa1kFnK2tLsi67ekolX8w+WKoB2HZZK0D9ruzoXt2J0S8KvVjrrHNogEedjcaFT
BDy/TspIiMtWqHQZ2U9WzdmKWfZJVhlyv2dyw5LeEyDp7ENWxGsRn+aZAIm+tjUd2Hg3517o/sS3
fnXbnctpPwxnSiZn82c6p5m+LjhhfXXGWiky0YALiHGsj0s1uLoBJ1/otWPU7Dxcu36J2HBxEJMU
shW1Iwiwmxps/llGtsiXaywOF9HWZUhbkgerkHVBZBiyyhePY1qWeFnffxgNw4jf4Zu8CC63y4Xo
t93qOt1ueGFUn14lPorKsg08F7YEssyTaWxyCDdwLsZ5NGA4fZbjUPnmaUAzb4iSWJ33j8Epp8on
TiPuxnMpsihV18KGutoeC57lQ93ouj4widKsOROfyp7SaL8lZFwwUxEY4WS6R9TWLL+NMmrK8S4Z
wGOOT5w7XtGT4wgE/UkO8ASbFiHruKWwRWOcnuKehUF3sRLcVN28Qmozf06hD8H1Jj7W9avtK61b
gzoYM5tWdsAJ0iYFOz4E94+UpdG6PnJ6whaMvlUsARx85swdM5ZBnooXubA1epmn8gj5ZFv7CmSS
WyUWwD4j37istZnwPvU+VLbmO6ZP8xL/4CxZKK42sgRFJojR4/EkirA0/08y+mOeZ1JzYEmRjQwe
RTSLipGfWqOg0WczDMi0WqgYAyi5oWK5jfAEidX208pnO8yYr4jt8sLsThJ/X/HyuOUBT1rtLwVW
Fq6Q4Vf6jUb+WGCFiY4nn4cIPxvr6ZiabUvwVhyxIORxDxt6emKMv8djTJbpNwBuEOu0uVeyeBE5
gV6qJa4GANSokiWYi9+rh+5LjY8seXQMjkLXgxdtsWpM+zvHrfM9P/4vW3Jxn8WDiV5+T3X0/vb/
TvL7+4AUpOK+TNWEG0jmiG1vYijUYC7DnAUMWqe7x0X6NOuH+AUFeC/rJn9/UHLfViw1VN7W9Ndz
UgeaN4lgWygeQXxLzNKWTiPekipgbKYFzAEVWiPicCS9/ZSn+OFY9rF+q99nUCrsIMS19zGxdECN
1io5Fy65CrY6qvP4/dG+L4+CihHzU5ABf3HKy/EYvC8CwzrtE3NchhFW4IdB6rhkrzuYDbveYKTZ
Mb3vC2m3weIuMcjjU5LBLPg76EoyrK5lBav/3wmNdrfjf+SYSVKeojifBb/eoSn36tIfiFZ8coOV
2NM17w/kY3F4vsNWpvotKfoZy2fJkbFi8AYqyOJxAZZ9fGC6HS9k6yu8jHN8bIdpz4/7n23RM/dq
oTPuh/MM4jZ6YTpL+uxKLKFM1tvsfa0MfKnX8vJ7ymu+GdyOHzKBD8EJIHFxrgaBc35L9F7Er8jc
OJh+paN1Htp46SkunnMGA0i3jgrY5gjAAJANHhOz16Xsj+1scb7iZyLYgldngWTRh5usXkYvr1Yi
42lqx5ocojq69IANkzqxeD9b9YIXJI35+DBpi/+GyQFEy2OXACrSwPLHh02sYBKR6nBcPWG93D4V
M/WoAmjYj7XvaoRyfvaZThFhKsNGW53GCUfsdPLRTOvlOq9xVPkvceE54k0/SinE1W84ma8jM/xs
2Yh693sgC6xdV4ozTMcl+7VntKxGTNhCnaD7J7Ca0q2vGiJVV1yt70P3db9gijLld4ERid5BrVvs
cYIotxpo3OYu8epYNcCrjiX+jp9Wi3CYAahnj/Guw5DixWCB4/16ABQK9ca4A1euSSrmugFkEYrp
PlMQO85dEZKjht1yu2BdvYMse5KPhp7trA1Nr3uqoaVv9nfojaIsB2qocyKAl9JEoPSdJtROc7uO
ACby20kUx35aCeg4iJxFtSJUZgUNOPOWgEjDz6j1jsmzQ3ZABSmEgcDi+Tj3+HM0R8IovzikZzS6
cXQxZnioM5DM7NAEI/yUgmbF+oEAxgr05CmPAjsXTuXj0gG6wLdgNyVAoOIr6bMEJTkOwxoPf4/I
jlEV83QcG1NOj+VmUpNg8b3PJF8lkOhsiIdsu3F7DvvAB7FbF70YJNNAFXYFeftXxFusr8ipHTPA
SXyMgao5QvBHeXmgVCO0nQcWUEN6rb4WdWA6eSN+LMaHotAq0DNJ5bJGf7gh4Z6ecKJlY94sI/Dv
qK3GpDSfgEg6sX6Me837vgXVnTH/7ErkNvpHvQ2bTr9A7gto4mKE3aa6hQ5yEZ+gKUmJbCxOB49i
P0kkcsqyzGub2IO653XabvhhVG4NlMbIP7vfI3l/llpxAMQtzO3hGNavcDOO2xH/6tAf0QTZ/7F5
h2U63jH/Qu8pT4+f5Ukc4R0BtgS80AzoxHRC5X5wG8NIFbZyj2yRPuxrSCCPwUY9dmU9Hb/5vWSR
UyIS1dAb4VfvePgRTiPIlnwwWdkkqYmrJ8vK3snGxTPQcxJ2WqfXTs/HLu+j/YADF/BEeCFIy9Zr
vcdY3yQG//AA3PK4czGAafz6+0KgnXGkaSyV6OW9YpsHDuF4w2dlyQfxHrDEO9Co8U1EWA3RqA8Q
cgHtTUg39ZOWFIq1wkYvdsgVxgxfAMdSGtL+SOMYBArRS7mNx23ZXxsukgLnSENze2xylR40Yzc7
f6zJku6pGJqcLfM0nRgfsRuhij4IAuDAR9ATcMLjc8mSRPyWpRkE4/8CfP2toAeWg/iAFZwiuEF8
+ndYma3gEIBXpy9MygJ3Xfa9x26ALGZ80BE5dtC4AXhhzTbo497/pbr7a213XL44iBO0joHi8tfX
1/8Z1TbWywiaEkBV76GRAwPGXaAOwE7650v9DUDHborh0MK1AFnhv8VR1v+JoXKV0BVFKvnfNRIL
L2WrFSXkEf72Y3XXBTseqh04nrAkhuCR/Q6O/3wvf4UQ8hjf94Z/0T6iAB2OdZ7+9V7olqWAb3n/
ArUnwtiQJ0c+viyweJ12idT53+b5fy+I5iEADqBeTQEuHi78Pw9eMBMn4xTTZ+1nHBQ9bBPrdRkE
ltrvnf3PA0wO2O5PZjSMENht/MvXlkI4+3cg04+cwEA1Fs+/I4Zj+wHahyILeX72ZKm2M1d0Nx+s
ywLvJjsf8TwzCA3RshOcR/9yR39d6ZhzlFLHN4RBiZujscffaTFIMiNXhkw/j++byiGvwx73VlDE
9aHaBjwCRiD1T7s6w+GA1CJix41wlWm7t5tGZX/Op0zmceMRWgLU+Erj7dgfNHmAIQT1ZOve+Sz1
Hmb/eRB/f4x4cCTOIBKFMTxJ8A2pf3uMBdNr6qPtgS3Qy+HE+5UIqSWf7YcQVZagY+L/O9SVgwBB
ewB8mTHEzcc3rxV/A2dLj2wEX7hmH34fe75nMCvEEpFVNmZBq4n/v+sB8j+64WFjQG5P/iccZI4C
id4G/vB+LCFJPp5GKUbsi3nRx4Hxzxc86L0/LVMsCNBPR89k6FHIYdT864S6sPvB7Lm4KufIiEO2
NZXZ18Jgw/zbFvzfS+HRVWDw0F0bRebfmcaJphOkuUV/9Z6KbDnQEayjVE94+edR/Y1bw6dDoVGD
jMcsog5AZP3rsOZ4ZZR7VX+POWDq39sqLcSRKppsOspJV23z1MYTMSkkfWYE09GMSEWXds1mX75y
FyMI/st9vUtE/jThwDAxBTWEO78EA5Bw//XO4hh8UTmwBT6ONGbLKc2h2UZtgG+zsvKPZZ9BtLdy
6YH51s1Ed1SxzZr3azLdIouANAimHaGASN2lBJhI/DTRvO/lVUDOkssH6geR+NDSFFTYl0XrCeWZ
4SmZ9Wka7Z6ubSzjYpm6yuSAAO8yn8iseKrfeUZRoEjKHuk8Jdrfi55tNaQ8diuGBFgNh4TkCgVQ
OUzdGHGFJfI7cSoj/BlrxHu6g8qhwiFW/Aqv7yWQ+DWbjk0pjhSUrEd64rY0QqItYVQcH+bUYrqR
+hW2fMiW8Ugyo/ecS4G0xXOLFVTJQyMgIE72Zl5MPQ9docqR2+a/UIzGcc6a3wnWr8wOjJ/D/O66
OpKLUm9AvFDziAIOr0rikvAGHRlMDBZl6NvRT+jtfgHPMPLxNUM6XmcPRVgh1b/mRRwdIMWyGeC/
4b0+rF1YINtmUBMDDgYyVIL9aDhbK0nbyELPGk+NxreV5OlTrWtVulOvEXT0xzzU2y4/ggc5mDbk
pvDhPEhof2XxcVBAwXtIyQlkDmdmdJLwdkqQDP8RUBIv1U1eeJd+TXIf1uoBcB5VH+a65iI98Rmq
ZFToCGh+bWHSBsd/mmXAs+2cT3cTDtMcUMgWKSM8Fm0ggbo7US/rsjegyd2AKr+uDPjagcXLhcTj
6t6KeBKBdZSgEJibqZwn83kGIhTZpnqnAn/HSA2evi/uqgnnCT/PbCxSi+z+V/4HQP7IX8O8Hofh
+9IYf2WpczkKlJKmhlIHulMTFxOE0UsvS9xGKkTaOBFt9UccLrJ6UXMdjedpyPsc6tPeveRhyHkX
BkcvA9myqyHO9uvJ+O0KCIt8Lk0Bd3Ods4dyWEd4E8hmPlIs6ivS5xIuQpKyN27U+LmPB9n5OqGo
keE6vqAIB9SVzvktpKBfpcB2nJ0q7go3qK4kjOHpxpE589KTE5eDfdz5CM8aqoX1VIU4G7Fii+k7
U/YlTYi6NSTqb6dtgaF5ATQOgUx/tUkLc0ftqg+lYhp6AzX8GBYNMwNTfROgmO5yWmvIstPpHOgM
dnpWOcFHV2FuCZ/Ls8NHXleoE9+Ml/aSBkZ/6FqMF+ETyFpDzfMz47F8UQScAZzTcPo2USb7V+f3
6tsIYwggBjvBnJwOpzhd4xsS1wwC1SjK7gjgw7NZF3zzAS/pB4CaA3RUa1b/SEBBoc5KVPK8pZwN
ZxXmCPL5aX1eNgIgBKGgW4K3N9ligmjyyUHuXNYQn38etrQO11BG2O8LVPPJSVq1ovwaJhaaDZ2W
f1ZrXk5dRCNzM9WQSXQkWfkHv2UC9dskb/NlTXRLKya/xXxRdx5fR3e7FMmxQml+cLv95m480uz7
uBTbNVD56GYQGUu7CtHvR+JcBmnvXiUM5byKvjil3U8dRf4wC+3floXLFEoHSIRreAqxctmoxgZK
LmM7tTvhbwrbw0gRJ2p4CEmJQIxSr91cNmY3aJ4yqhvjtTmnyqa3MEz6Bgj0p9yF77Gl9IEk2D7b
YtcOkGc8NL2ftrLLg8xOpFznB8WI+RKUR64Yg3bv4Z8W0GbAFjT0sHVGNiPfwJjDnJKO80UCwGjS
eFo/+GQWHxYGNXsr1rV/1Szoz8arKW20t76liYHGmuP+wARXwAKx8TyD58NX7qlOFza2877xb3xS
+9GvYPoEh4FulNoS+EVIda1SU0FyHdMbaKPJt6Uq/B0HD7GBDiEWF6VrQ22kUSnb/q6oIjk0YyLq
byZCstVVyBt5k/NFPxWugAA/1UXR1sNeXq2JZE/QD0Fz4ph5TeWsLpv1yYWrrfhmMvrqUL+/7nra
q4tWJDRcT/3PgAm5sLW09oT0NLzA75zTxhANJhmWliZm23Zd1EJdNPLjpOnLpX6t57V+y7zKPnJD
5du2b/tPiwXebXB83xMIHi4xTopOe72+IO+NmtzN211kFvF1jyWM1GNCoRgDzP3AQkxwlnlEJNgg
KuBUuSiu0GkfzQKWmV9Ebs0rNGcZ7n9Lb5J4zs68yJYvwAv1Uz0zc5WEsX6ZJtgmenjJTr5EyEV5
Pg0PM4nXG2OJe4ID2nw0VUW+Z2JDcEh12B5ImLB5gLU9Jtlqb70p3TVcF5kEnlTNF1pMBB7jAspP
wDE1NPCG3lHKzIc9rdhrBUjni96r9SMO/P4Km62835NohbYK2vyxpjksHGOStetUj121B5hOYmjk
znsfyScBauCp91LpFoqV+Gwc11/UakmPon/f70xN7C0EVNDIR5P82Gd7PSFmT/6UlaK6SsBFtpva
yWO19RkYAxP9iGgKbdxdyMk+oN3G5JGDd6UF1F7diTzbSjjN0a0KFr+xVvTORap/Avozwv0S5k/j
ar7hb3oA0EPyaZmQwXBb8gdfc8hCc5UMN7VU6VcbUevakbn4HhIk+zqk26YvLB0z0tYsKW8JlaY6
w5E21zcTq1QHfpnszQYevqvqfSrRgmOtt2bK6PwgI+gQbkOkS8x1EbvVoFHEBgIq8SZx1zPR02Pm
SfShnGvYvgtv2OGpUeaZ98M2nUBFB3Y7DUIOXWTmHEpNSpPoUm7wLj2HajaWXY7UI+5q7fFlxQKz
Jl0vbgSwAjO2SYnMpc0nS7d7oDh8aTOb9B9ducvQyngs7iAjpEnnEqSItysAgvVTPqAqNYgjRq15
gcSpnyF3utrWorzJUx/P/OOeBQqLR/A6ru1NimAXX1cETMVFw6JuOrYtuX2p4R1Ee4W0H2sDnzXt
R9FGpPYvQwY1T5MyMn6QIYl2eIBQ7bZo1ZDGd67mfm5TA37hvhwRTjsI9/ZOAnG74emKZiZJKW7W
KPiFP44hKuo9w/TPsZ864EeTONRjKs2nx3UlvFq7UPBiTAH8LxL7oQLt2tokpNOJJHZkd+glwYtm
mgE/t/vq9dxkUwAhVVouruaB5PLUu9zdiwHwbcf94K+yHgbpDv5oVgKq4ya5Fr1RoEnRvSI0qQMr
X6zp+hDltS/biVN0QymJyAARAkv8lKjI/IDrjneZUSG9SEmT7NRvLLVoRFJ4FskWmgFI5GBMYsVz
iIgskZjZKgxji0i64g0yjgY/fEcQ0lVxYmpUTd7rxNcnMZVJyU4q9TLP75NoKyxsqfNEr7iuyLd+
277uO+tfe6a+9rXKeYMyYXpx0Jyc0MvEXGIcHjGCRGFAy5X77RjS8cFkA1xEzNSt0mqHVQXyUdVM
Uz69mBn+L2OKAFfZQBBft3X6vvZ0P5dyBKPWe4qGHDhX2sQvTnc7DhvyVC8seykhbDLdsAGDwnrA
gmmg03M/EqnEBwWTbXVayrK/W+QsX6xe1v5kfb/Ra6DZfdlEk6+vJwkTYTrr8Sw0zV9mESenemXy
VtA8uk+FJ7epApkq+wWkeo2yqEtTii8ntKW97D5NxyYucQh3cb3p5aSSQj5A1+jWa2UcberFxb7V
ouctKZZNNXUyUbgaINS010uBwZ0CwPeXnZrhB3rZjPrCwft1BpvSNXsQ8HnZFIf/UKDnwcCRX+AW
6DNOneFs0TWptbNin/jQJ1+BCPozxET1Rcb1dC5VyZ8iHhvY1wr2OZ6n15FDodajcDuXKeVf0OFk
lbBQSfkFzRPMjU0zuLio8bxqB4C2N1SlGHQfA3kf/NaiCM8eOcqSm80lw3fBsvKrQMOFzyLJ3B06
jEA4AdfydQYo+xNIgVQcMc2rJkM/hvuC0gx5K4LjsQjJdyKOIj3M03Fq+3R5k1sVDaexGEDQAuSW
xTWMxYNsFzN4GHHHXQLELB18utmIONIU8Ozm96Na0jfG2CqadMQ9NHws4X4T+NwWsBzWBAsqv54K
m5YdSvhtNMi1RH8zKbn+R6FqY61QWRZ/xcHrTFNHlduuolUU3ap4dDXoPH099AznZN+EbYYQqcc8
9/zNwrKN4wGV51laCpWWpHl2B0rR3KoAsUtjeqQ0d36x6g3tTzwsm4A/t2bYRv99XQP2CjYl6jSr
gK7+2MCmbQ2Ywu008y27AXiOfhZu8DuSechZf+IreDd6hvtrvSUB9VsTIR1Zu5FqtN6I9AQtcrxv
+ad1Gccvpdo8GrlkS4cmUzp+sK5MXsD6VTXUSsjhmmJ1bLw4JFU3iH6zO3nNGDxyvkbqCXVJJB8y
5pKotfRQCAa0FVInozY4H6CUwSJqCZsYJ2I791sBimcSLRdI0uCnQxm7tTToIUVOjbY2++d5sbN4
TGXilg5VBRUIaWistavWJLYfwyWKUz6TxwJ26wrtqfSQfRshZ43mdosqz+kZRJ7w8b1gskDHE1Tb
8OA1dmfTYtsSB24eOgZerRobC5U5Cd28BTqJ21BRQDrtgiZBiXoaN6BWaGIF+XltYVNUevjc94LI
vnPYKqB34BLKZtNsXstiPffI1eZry2w0/bFotA/JTwy6rGk+5Roc4AuNU3BCFwUB1zp3JpAo5k/c
KoHnQCLIuNBzylpwExvk9xj+zymqyxjzuPA5dLViPv+cmzxlL+8gcqQOImQd6wOyTRPq1S36vx6S
AugYDn4G+3Avf/SExr64QO+9Y7/pBA1tvljlWMSauQIAB3eroNwVOCIQjtdPlgFQqO5WJJT+IeZ1
HEhr0TpFi8sO1g1PC0cel+inhB5kGzzM42rDfJtZDG9vBgn1x4I2YEs20ZdszdVQnNAVhg3ZTWyt
DhL6qGFFjoPaoddnpSqOeIxuKh0auvT3KURmSN1VjYgZ6gFJVEUuw1pOISigwxsQ3qGF1MuOjpz6
2RN0WVMOSqAa2MEsq7sdqV91otFYULBzG62VhbVX1+RUwjZJLuAjp0+qsuNrBNUPjMQSprgGZle/
n6CCmX7Es0CWBVU+M+Iki6Vm3Wagnzk6XWmQoju60fxS/9/UQ789AcTdroBPD3cyplkr0sLe8ySE
6aSyCSKyrQZBraLxhaMfTHmtkcKVTTarQBo/OzFfzBpDXekr5dDrKt7ED7T1oug7YMhEmwLnqO3W
bA/PyxA5jwQhGk/IQFEhUq7y/GIKAkc7nSr/Fu3UB9UkvdPJcyUGkXcOX/L93aB1l2kWvqE0mPdo
QzVieMJOSCfMcmVZLrYffQS3btQio07ndhesP8M/ttHoPNmkgmgIfuu5pTGR8kRCvFwliyy/jBu8
8GjkRdNetgAUhxwVahmWh6kqYExHpw67foYkA3KOxiio/1poTfSGBClJoXcCuPXQo/KeGqKRh997
EIG+cZkoT6UoxpuoXyQk9jaH6QOaPzVBUpIG9Kuq5rwGVRat7AI/BR5M6fuoyaD5u9Jq1Ly1AMze
dggpsDZo/cFGscQ4d3UuYEB+CnjYHalpVZ84NB8/I4iqAB5y1d9FCMPLVxSXjn1AwydzZF1ZOlwh
gyluDCnRdwohMguXbCP8WbqM3kO+2f/oTYKZr9zuIaOjFsjIvg++UUPsXiuf2ydnRoYhwF4H1rqc
JKJpOcFEIfL6OQF8WHY1l+46AWgxdA6anf+4jMDfmIuFXM0EDeG0M/mLpr08r+kcfy7MkjR1CX0k
M+MO58Cyhwa+rPAAr2c6dKld0GCrGWcI9+thq7dr+NWhmlvmHTLVnjr0EHT1eEg2UA23ai5DegZz
Bf4XPVSGpeu3bEPojeDDGJpVlZA9Zv2Cvmv9jD4nmVX2rk8TtLaK816VZwg01EfnyxVq6HXGKKFS
KL8Sw6q+mZCAP8JRjYx3QSP+uUFOHYamELSGTAZtjFiHA51DEQa45GmfgAA0e6FUcRIbhH9dFk/D
adcef9PnkPlBzjKpbsvUH25hM/opLL51ax6+lIgW261H1yXVjXqrnpfcrBaXy3ONgmAACjSl8j4b
aXpbMVj7IV+iYWpMQuvbKGLpWxgHceMjtTxBQ8hbaNPSb3Dr2Bn8R1mHdsgXbtrSkSF01gWO5oOm
WunJsqEaEX9NNt7yJA35eS1c/imiTPkHIFfoiAeByRSaUU3Jl6GGEqNBpxXzIKF8iU+lywOKgjqF
20LTOJ9OU8LZR5F741qcm8jqkJ93LDO6OuateHSZAwydpZI+VOOUfdZQf/TNZscv2TLJzwbtqRp0
7QX2CKUnBFz9hiU/mi9wrMc9cisftREyj3tjYTtagLt8nXsbXRuOTd2ZQZSPq13lzZpreFBMKe6A
C5RXEY2rT0CMB3QAmfviTaV7hpZy8fK8mZBei0Wuacu3yh3ZWjxB0jMD4imXpbpCu4C56PY6QuI0
DbW/zHm6jc9w8Q6dAbjVGSx10uosR8+OrE5u5yAZNIsu+cxo8J9ruqL9zYImBT0Io9NUjfQPyJ3j
juRkfa2Q7l/QqCZ5k1DGf0bfy5A3kcfEwYrwGV6g6t5DfHBR24pdV9lvEE6vT8rG6BtTrTJOsA/2
p7qP0PLBJGS64DwwaK9TLVkHU/stULTozunU/IcD7Ogqj0JFo1Xo3niWyE8RWoi8cAZbfEuA6l8r
9HsBRQcFqMiy78EC/TcnoYAHmTccUGLaOnDzcFd9RkUrJ/VsyCJJ/rhyphHlF3y7ODRTRsOXDfGC
D3zS4BpAhMpHEiDxCReXwkOSdpmM/cquY3v0i7yGwDysr3TwLv+ez0SKK3jyp5W0lJh4jdAiMCfo
44CNDZUNuDboNnidDAXa/a062ZE2VnFAk0hRmNhf2+CBYjZF6vMzIbOrvhYzmnKujVZi9CPiWM7i
vEOeB/1EF4UCXYC0JtB+QSZ9tFU7+wCPNjYN5PUkh0SVKfkz1lEolw5EKwSEaAPkgmBgUodeQMWk
enqI27EGNWiQnvd7rD9sWbWihBkyXxjzSVaObrwDQVyh7oOVafD8gXO5WNktDt9dkJzQ6scu+s2K
fUtCg09R6LvjJEFK1uyKITJcUdg3ed0CsT5GQoo+rscL6/1W6v/YqN/TvBloJfA7aPTLwt9G64KC
+ZaHhY5F69FBrNzO/0zP/ZVdBmuI1lIFvLP4Gh+QdOBk/srNDTm6ieT9UP4QUh3eJjSWOYQfk6hH
PPBIgpb6F6Lyr5z8cUXYuEFWHt5hUL6/Wtr+SZMBcK5aY/glfk7vV0SHikOAkeWzATW/lIxYiOC2
2EewfAwcpOD7kP+PujNbjuPI0vSrtPV9yGLzWMx6+iL3TCRBAAQhgjdhkEjGvnlsHvFO8xTzYvN5
QlUiADVpqoue6SozGUmJiM2X4/92/tuy0F7EOfxPSkxzdHjYd8PjTSTy9yHkf6Y5/PHX/shz0F1Q
8AMJD+fzJbeB7/uPsDTbpfEDtUmAtOifWQ6uzkkjESI0+UtMOd2mA872koZM80/MwA7mO23Gw+rx
d+IcXg5lyozQC6CmELxYJmGlr3n9pV7awegGj9DZolzWVaqGWzju3sM22na0KfiRSkLPiz857cvF
dHsLgHs0pDyu/XLexIJMU0667i0a9uaRZc8mYmUMH/K0lx7Ll9k8xsyCp3DM5OFfuLRm+QOkRB4v
9eWlUwO2u68t93YJkVRWSNxwlc+ICLf+4Fn3aLsse9WZ0nbWXYSE+SfzV//4l0/u27jBSO2gv6Fj
vb687aRxFWaFc1vg1khZzVjG12Y/LA1xP/pySmPWP37kN/Y6lGoMIbrDWz6SsTfiqaqpoiFuSJgW
dmXfV2hJjnbpLfgZEB48NL0Izi64a4pEcpAdpMjQf/G0Aa8wPN5DS0b2vvHjTB061P3RdlkW98kL
bNDSSIyg2GMTzdaGZh1Gseoai1QgVVSO8xNj08u1T48atCCOLwR6LPIBXxsfgykgR40YnFtrMBgr
Q+EeVTGQHhB0ioiydK6vqM67Lz9+e69UcM9XDZkePp2+3grBPMP0MyWkdZtZo3VfGQs2Mr9KvpmZ
am9na1F3wm2sa+GHCaxpMqT7H1//7cT0HZZ6pEvETmmx8csBO4Yh9Tac7K1neOou1RNmDgd1E4+t
9RPB3ysVzOUNOzj02Fy08AZT5strUd30+JsG69al3LszmqTKd2Oqqe0IyfYXlbuwh6anZ6cWn6NN
YLIYMNk3BKkZP/ncf/Xg7HCslgQe6BSTlzdjg7CErRmZt0PfMklcPyrqs92XJiBblYf/wiTxWfaY
l/zfFzod83vBHwG0Zmo4o30rQTA2Fbwt7CY01dXgm/h/ZUbc9tjVV6Q0MsrDYrGuSayCi5ozy5hW
FtFUV4Y3KszsQsVbxBlAMvkYbq3eUzdJMrYTPzVjlomgUhOpN+ZQ/KQeuciUXi0vvs33My22CloM
vZKfZZjZYAJC6zaKKOd2iy/l4TJuVF82j1KWxrogWvexmnmBJcfJbUwCA9jlHLaHZi6ppdPcbYv9
Mi2F3FhYR7/ArKm7H4/pv1gFfQpIBKZITNHLvbpNQ9kohCLXuhWEFpAbp1+z1cjm0TIj674tkMX/
+IKvbeKgF2STUoM7CFS0lvTVFcs+tjMzn7vbiYr8SvSleIpCpf+BjH41mI66kY4H3RelESAnwf8J
OffTHH5IB9QV4D9z/wXzHCPdZAUgt7p5TJFPnonyqa8ur6hj1/BWVpqE5w46+Gq2nOBsYII52j4P
tMxDTe/sH22jPAGD8vvvzWZt8p0dRi4GW4RyLwftEuSh36ZzfEtK3AydOi9yk/lG9r51irk/VGMy
TuvMHzOMYwKEbQ1zGCW7MInTjAYFJtjpjOptbWfk2aED8HcjHG1/SLxusMB+4lkHiYto2SCPCVEt
JJPxsTHKuN+Yfl3L1RTPiVhTryYk+9u4L1dZNw1btgCvAaApahCOprpF755cBV2Zne0yqK/HLPLb
TVBLc1g1dmF8whiWv9e6/N/NvLM2BXUApM+8ACHPaky+zKKevVM/J9Um7dm/T8ijCYlvnay5aU2a
rq9VQsr+yq0J/xVQBO1qBF9uHoYKedLGiXz/Qxi2iYmhLc49PA4jqFYpYrmgYQ5nTHm9HfxGIggq
hars+vywqKVH/DAMrjzCmafGMSLO52zHQ9JgeiSsnI5rH+ZptICosRPJW2PCrb/KRF8JskztPFmX
Sdw0N35cFlilQjeJsMZO4UOcDGy7hMRf+fPAlPPqOdy2sMTYLgsn3PpWv3B3UHRPXehSJlQBqw0l
IAvx2LALdOnMX+NQVqCv0nEqAWcc4EkLeuQc5H4+sDNbiRXQ+aEaiII4kYSazaTI1u3ZUIRvk2Nb
lwm0ZKqCoxunCX6gsP89qHKvhkRKzL2ZZhJZbxlfS9uVOwm0W7c1LhSCiD5ZuD1P9hioDYJFMBiw
i7VI225PH4toB8RQfy7DDpcnHqRV6zXJFwaK+hoPUdavIBirjTnwedZJ1IOnxo0gGRYak4FVmg46
gEqpYDUbZIAFdf/FbU0OcCKNm3tD4PC7Gol3z91TVeH8u/fHCEqMAVAQ6IQspgyIm8YjjC4yX2HP
J/0lxyEx2ViSc5dQpUTTPPh9iHshM+MTjJzncLt5Bjs9t3MZ7AxTFz+LUHd4cnjTOPPrKzNGPspq
b7hPbTChryWej5CHkgzUjwoFNpw3gMc1uLczAP5gS1uF+Cb26cyopN8HChuy2Ft+Bgqx5jFEE6IJ
64WPmma1sTZN/J8TfuZG99bg0yPXeJSpG98OfrD062X23KdITDjaUpN6tS8CVqNyEthZl/BhAsX/
0i2Je/QGj4WHFgFn3y3DbSkTlFstMzRYl6XDj59bwc1x4qivKOuih8EDFMxn5FF5ldv3rSn0f1QX
4bnvR9ZnlrMoIjg+LOONZfX8SUwmRofBgcKHXAb+AF9Ine8CwctBHssj9Rj3OoxVVnaNaYolBtVW
cI7bMjyHfq3uUNmyqacGK+pljaSGC87oP5gTWSsPUR10X9pQv8pQutZ91w388nK35TCQM++0rrqp
KTttkP90voE75JdYFF35vipzeYjjEUPxwhcZXSrD2Z6s+9FayKmzs/luAGB9cIrMvs8im+25V820
mXX1ONu8ewsjD5nIzN9shcuy+5LWDIZM/wrYDIA2zqg+TYigpwCP7TbU5VFTsNu2Ydw+ZrCf5Eim
3Xx3KRSWvK3mk8oK78lW1PdZV/BpW25G2UH2xcWmwrtAc32sW8O8NhOmtEdO3nUni7w+M4z4dra+
26pu2Xi6Wh66iDsyM5MinHQ2YkDoSfMIkM1uPue2IbcRyWNPXrdASoy1N8MkdTBTMBYZFVRdT7M6
twhHyvWlwBl0qZIvWf/l+fDj6D2ZxIIM5a6YXcL0jBwul7zJwX0H9hmck1K4T8QDyGLPtsMNoirI
FrL0qynbgplGvxVGwsWryxSyIoHPfVRSl0HsPGBl0y1+ru5LEXZ8oyYKKO74bRhbbMCVK1jban1U
yZMy3VuzRWFA2sPR40tfV53jH3mc+soZDY9M2YGgWCIsudtxSOVhmthxyXmiLq8K69qMM3am3B34
ydlIueoG2Ty8a4iQTw5lEnEGtDA/wi5q08U24H9nQjMZwL2b8856GJUHhd/hPsuDttj2SO/25CEx
RoqkEE9JOfFOUcvx/JdFIC8cdTeTARbQViQNz94snCMsKhPO05cvpz5YA4FRjvVW85hZdX0VxnxV
yn0okcjhq6Y2Af0FGznvYaIERb0cPRhkI98olCJPgNjMV7PACGWni+FtYtzsJBF13MllJLoqs7or
vPd6bFCjby1J2Ck1bRt3N6GK7OkY1PoDZa3L0gQu3R5I6gof0n5RmPA5jtJDgYQK5DiYzhvEK3H5
YTYz8eToTGjbCDgDhBnHEFSA1v3kSF4yPh1rXLHOh8VqTsPm0YsbJnprTQqwlidkJ6JGRhoDbFvL
dH858C5Ish4Xy2GKxhxRU5ZuczVxpL0f8N/e1zSKcra9rtIWwETgPz06L9vmDN5Ikm5hOEeHOIZx
tYgmPFc2erpssMuNHAZOMvqtQW+rcAM6XZANoW8n8XgKorrcp2boma9VEofnIq+YVstMMLjvLM5u
oJ0FSbRdzHKU5kwu26Wh0irpJL00Eob8wACP1F2SRp6DQt1vDyiLi3KLvbAQd7ABlVxXk5svgPKm
eHJRsqfg/FH4UCmTYytSjGPe1ka9DcNgKk7l6PG3C9oetR/QLE0MkSjnRS96c8Fnpdc+RWDLvo4t
FnlKkVgfyV0kFLQgYkxcXsDzWqQP7mNmsy7ohVXGPjvOZexGBGygp+kJbFc0ifhNsg3dXsYnroJo
nwEE7MeqdXGWDgFDBEeLPNBlZDwl8Uyk8POAKKcy+Ea3IhjmEk3LwSD3gz4kjXiKPbCUy6jwAJaX
VW5j9yHRi4ncVtZ1JjTakHcGAhAQanQdvQCSXs9LbqxRegFCSJGlkNP6gYypZPSlUpAlBxje7WcK
IYkuzbauEUjLA0POuheJV08bOoEws3yybO5oCOA4NLlh0NA3h9XeSa33wreXW07qDGrTsNCZ9xOL
9mUFdPM+Lzd1BMq+7smCYPvuM96S409MG70BEdUTY1RfQ0mwKNTaWL4jjD1kuRr03WZDzzRz2pnr
xs2s7srZld4KAUj4ENKT5CEWMc89zGPA6LZd8P3MlQrZOrUQDn4rQEDWD2OVvLc6pNfHimX0GpKf
uxBBzxXitGa0mxY2sPteDBQh8B/hgzk16R6Vmn5eP5xuMLz6H4ZAle9tR5DvHxmom7LuIArEWz56
76sJ0dK32IGuxR1AxJLHkXo91ojPHcX2mKUNOxLq+GXd00eSKIZs9h4wF/GeU3xaq1rAnO6NIXN2
ZhXM4wpSBIH3qMpjipHrnYMD01qza5ZHTvbqUFlNNa+LpqneRbVTfwsVgsQdRAWLIUUmwrDO7oOt
Uh068lYv/qcsigEiwyShphrcmhMMoctH6G5QGJCiYd0WRPh8iDObz0MbIv7ZQo1AsZHYdQMCSIqb
M7HgSL34tyM1Dj5/ddeSO3SHwvdi2kABQ7rN1eWgnBesspMTMlVDAv8iSHduL1p8wCa7pj5wo4k7
pcsNPw9jJCsW7cvyrzU1JrtL2MBO6z0c62n0gFqOEXQ5GMaoJJtTUUBXr2TPmlbTjiK6Ak+ThKvX
4TkNY/c4NaF1HSsRPlgwF1/shY4t5Ku4R85gfNfKs9k/ZcbmNpQxqxVSW/ueRmvF+rJu4uRgcQzZ
MLdzWzEnCl1vNlEYwAMG+G+iBvhqQlfzCBVETEHPuidbphA0MEVqZNDIrhY7L9Yr84LSol1ztksO
NnTfV3f0zO5KNAMzrkfNsxJ5G56N5wqjBSMx2JnLvArco+8vpn/kwKb6Q8f5hj5cA5miPUlAhWvb
AWeVXjyZ+WLdkzAMZCdQu63BeXglfmawbUQRhpV96bGxeARc3OPIgYZsfefYCMV8WGK9HFxKZmGW
37zYViTaVqW5i9E3BlvcN/aOKyf3CTr+jyrxlnPizunHhqYFG2QQIaszpx0MCoVNzwSfUCLsOaj5
b6Th1eg0lrAKto501MGOhfH70DjiS0by/teCqvJbXaiOcnsq4hV1lQ1y0ZkEmHT1vgBc+eRyu3KD
WB+qvm1J/d22tWpPwlHpderTNy3OvPTXsunjDwis4TuHspg3eSdMslZRA4ROE31M6DL1e93O/CRR
mWlHpVyF8c2C6Q4vhhlPRH/3iEJWMhy9xwus8P+G4vn/L7H7Re/RF4ndlqVtvv9EYN4wPH820P6T
37Gf/9If/E5g0wTXDn2ynrU9HKT6n/xOaP7igjyFQsfMYpz8vuVl8AsFpGmDNBC5BN7JXfyD5LF+
8UJh/qNNJsDk3yF5rJcQuqCfjkXqMZmJug2va742GbfKIGm+6KDqG1czD2NcsuVIsoj3UWJWXkni
JefAc5aDaX5MVQXE3sxJgxgJNfCTn46VbW2oAZ1RrUTmLTPGIiKts6vYBjzB+FKxVyHOZZf+7k3f
PGNa32fIvYQMuXOwQh2W7JuBLYT9+s6DbpjombDIq0v9aOkTkpiy8IwS36Rj3swK/OMLkjP3AlzT
lwRHtcAnhY6nfuM/pd0LMjAMeVeeF57rHlgNmhuGb5+5FNFkDbRGe7AkZFU4tWjs14M7EjoYegN1
gYhRGRwjP2XDX0aft1J50bDsbY0GBxWHvW1NV9EbFAgUgTaIz96Nqvoq6/TxJ0anMBLwE1E+tBLn
CpFFaCx38YSy6BlmLnAobmxrITOa3MKOKh6B7SpEA4t/0484CZHdxZF48sgpW3t8kXZdsgoPu6gz
5nez3j4k7g/81wRt4JPhlIXCkWJm6Tk3yQDPMl3vABcJ2gmBpi44tokwX27aJLbvLcvQFZrf8WzE
27SPlyo79uhogEmXiKitIyg97XFiQyVsrU3eq6TkjkJ9GELJkqiPshUJFs0WNeQ9ZjDOKzZxP/b1
kk++QT7r7DWfiAqqklMvOZb7cUeVa0C6j3eIPex7wyls9WsTWMr47Nhanpp2urIFkFL1EREatdyI
8WNZRx7lHloeXUs1Q87d2Zn286qFVo4rhJ1ZchONFnUhWlQILBdVW4rmtRJP2aQxktkLH0ZijSkL
J0uW5Mh4t4lHRM+aIzgv6RnmQdvXEyKO6ac5uAskyZb3CHIhLvwazAHlmxJ9u3yYl5rPOkKOWlcx
scHJ6bKj+/rlhBw1+H4aqg4RX0CtFb3hr5dxnN4l8bTcGvgLcIb9aTiAlbD6LYY5JmERooBeSc+n
LVU92gXtLf2YU3xrIdz8SwPCIob6Kc568W7WJgRj9K3raWyKG8fJ4ycb7dQBas9FOI6s8qmK8/FX
VAfUI3RWrK8SVPA34zRSeCfZxBsvObHMJ1t5Qm0F2+2D4aHPv30+porRZ9iMCJRoVpOWnnxv9ko4
u47auCrWpT7wcYrmlLU4m4wRaf8+aUPPKnUad/pGb8SheeSXZfatUROMWMkpChcHRzNk/MBmcJzD
mrLKuidwi89T5EbrgWJPfNscWqPcLj44Jm+GyeUTP7bsiZ+eCBIxUZF9uuAqNBVjIhj021A6TpN0
tEtxKOyFs1+kOuClMaOAvYBHriNaLVYEUHEqjef69cBVnk8+FrMNmEdlvBf/UukOQtZXVZLb8h7N
oWE8GIO/tOfeloa8mVXInRSzw/JLVsEcfkxdTF13CGg4qpWGBNhF5XxcRpcFYkHXhVCzR2yDwAWD
KXVQzItoTBItoyIoFDKgiNnTtByG1peBnCuDD1dTaMmNN+pJ0Uv66EHzO6yhFy4+HQzMWwhQEu8T
iZaD/T6LQhaKILby+nffmazrhP6slLeFPpmhwIIa9qNYZp8RqE4xdpMhhi6JUAH9KlkhrGQNRink
+7qsKi+ghDYiYO6Cpj50ibT4STAR2Ym8Ar55r+mfrF8c9WswRG3+VfgolEmtmZHMb6H/bPt9yf6z
tCt7yGLvSCphgE+ROBbTPCa2s8gVlOKSk3IUm5+RhXWrlC5M15Vjhp/EOERr2q19IItRTWurrIeP
M9k/27zvkg0DQ9ug4uToYGODN4iwK5TpCL/nWLPYJH4pDgaipelcuxnytF9jFDfdzm2EV9H1iRyj
ikWmRk4WmA+daOy1U5qfDSIaVn1V5GR50fUoTSaFkS2349+KLvK/qtgBJsMgR/8b7zxMsp23eSHV
rVf78Wf8a9WWTr0uPqfOuQtofPvZQp6/syszjki7LFEJ974EXpnxeTY5zVXtJS/ekf5efLQzGhCF
ZtfvFqNX9B9Tal0h792O5dS8J5C7PAt3HLbD5Be3LOvNZwrd5MPoFjeTb6psLxFA7whLV7gUMTCS
wJ9+AL4pPk6l28U72VfVOWQD2xR5u5wKIwQGdtx0Bd9ZobX0aVmTjk59z6bTfKpE2SSbbOmqXUAX
zl8TDx+TxdYT0rxODNVaR3JfQ3HQKxWqahNHfveNUH65ASZxD/aSxbupsO1rEXc+FkVi4eaVmikH
Nh2czlWLknIfFO1crGFS6qOfKII6BeR9VDd72i0MG+IJm09ZLhvSWsmCO1ZzZI3bufSH67Z3ow9h
k3h74Hy6EeBEI7zVWILdPHu0yiJY7YoFez6YVUW4paGdkWQrbudOIrqysbG2w5wd6Jjh3RNHtXwx
6WJ2Bd9MWyuyTovNjyuUl+Sfrk9QgAWmVp7hzXlTEs0YqftQ9u5JehV7mG9oIJ5hyzpXKZuTqova
yIFUgfMD7ciYpD++gTfVpM4B0eQjq2FIs9tXcgFkkE6Q4UY9XYAkOkjQ/WXSsL9rQGUAM9cEphY/
U/BoTvNPzlM/NtlcdKugaYUWPr3uaeIScYElRISntmAZT+mnRG5hD1j6t/QHz9fxUJxQr/N2zdcR
wiNelKELYwzLuS5xfFOyaVSIhgT5avFPqs2XYofni/km0SqIPZwgfC2/oq0tkb1UoacLnVDX0Dhd
4tGfICXh+8df7W0lTdONgPfG6CER57UEqY1DvzGU6Z0cgu6uq4HaX6ArX3caUO78+m92hdXDFJ2T
jfYoJIPiTYyQFRBCXxWlOC0qiR6e98AqMdmyBAk10+aZzPzxM74dIwF5VboprH9p8PKK7q9xz5qK
fIjT8MwGgA4rC5znX7iKb6EN8ixhczJ5yb6jSZ/o6t15p7jHjA3cn+79gCDLv38VDpSkjkEoM+5f
XcWjt3QrcLKdQgxeG4/OMGtbASP8+Cp/MSpE6Dom6WYsK2+UIzm5L4RI0NvPxqy4T2XCkH/WxV0I
DUJ4x+UnR7q3ywdrOpOZx0JGy2Vfvr4qHcmUhbADd4q8T9ZAD+nFpHkUvenrcAuqCM70zF/9+FHf
zjUyvRDfWTxtSCj5q8ER2lNqLo2wT/nA5IpqlqleM6BLBkP540v9xSMyONAZYvqla8rrtcqnBx+X
Ku0T7m3g7RK8a+n65rFwGTC5PsEpPWp+fNG/ej6kIAFiToHQ9LVwaqTHoIMawjoVHkxqVbrOsTCD
ZM9Bh4/642u9UhzphQtpqi9c1yXyLXgj5amTQAYm0/kEBRgGKzKXxbQSvlncEQyNWSIrENJEMxyr
0pzcRK3VXSO+UNhOjc7lcFGLpyKGuyYTG1gzWKoiuQlyryl+8lrejnDd5QdJI6u5bsal14zvpNNV
KiZ4/4gRDjnrrFM6OTxmChvfasxchloWUtb/5O28XYdCBE7UlQ7kjdbwvbxmXICXoD9giAcGta4i
xKZZ9Ur1qKrQUKyTJtLjnYD463Yo2sdxFIuF3Q71HQoSdFhtPKDTpEqiG8JsQQX++Ab/6p2wUjJW
kNkhNH41FYh0SZYxYNaTjUHRbdIQ1ooN50TsZpWuJvLefvIR3oxNj0ZkzAagHIao+/qCbdrpon9e
TqML/tyZGXTWBa9mY+U0/uOn+6uLgRsRlUyzIraDV09H+E1IVmgI8x4D5GdaNGgS6U8oOK2+0p9c
7M2n5snghUF3HV2LvdZplrlhNV1kziePho0e5WvPyGIickr88VO9kvMy5TyWS713o0j/i94GhZOk
ykN7yQYuk+7mmccygNXzj5GBVOCqyUaQEDdGnpZMCREyReM7khbPehusocaSNAcnMCYOS+vOWiAy
tFDwImoLQb3gdIhd5Xje5hyOCWmYb/qqDuvyJ4vH2++DJpnsFFTGtCt4U4mk1Rw0OoTidCE7pgqB
XDmRFx+b6KF+/NLeDHQy3RgDLvlXQHqYYl5OxD427X5UiTxJrSEI4E+hhLRswiAK4cqt1E/xQ717
fVemosZjPcR8zD+RHIJevrxitZSO1UrhnrxWuV919wjsiLC+F0CEsFJQnXYpxMdaKfsnk4xGD68v
zvTCmYLA3IThYw94eXG3iPrUndLsZFkgSaj3Mhh1iFNvGRx7Pako+M2z8tzdjHVnddcXYr5yZJwe
7J7W0quLRsYcSlDEJdd4TSt9XdcPdFRC68M4kvRPyfYDP/8Gv5pR8ZOmVByecz2sPHDqW9J6aBij
h1dhsBns515azelZP2N7nboRJM4MyOxzcL8c4Chape0Y+5sgnohKF9jAJVxnXt5iEsqupdcbe+zD
3s1zMEjtV+i7xh5H13M6CLC0Wa07XwwhUeSyQX7r+vAkr4JCpiC1yP8uBKbPwUqwya6GNkUSSnT3
ONVPzpJVNXMGMd2yHhqrsL5MMkCGkxEvh3gLpRBg6Bznyc04K37tG+1SH70aiHIfSoKqDh7h2gQU
tAv/9kJcXYrPEde22oWFrmvaBgFpQgu1+RtoOV0g6awrObjPUoX5MQ4MdUfoSJlgaiS65ZzH7djf
dk7HB7FxdsotLQea/K5eTPYLORBqtYN2gtfUsmPY9zq/8xsLyXZn8hSTk4nlq+NVaHeIhtNQ1FTw
mZWZ8hcvalhyigAlidJ2kQHZmXv+QydEbomzS6HG1c5rcLVtwEFArnqdM7gPSuJJt6MT8RNpr42X
byEe69iqDJ+7osX0QjrGwq4VmpULhJMUTme/r6ZR9Hc68b/b5MTAJDccF2nXjgh0atYXNdg4SuIV
NwPys/XSVHCvF6pYLDEjqKpGjri2P6U+8tuIsBx6Auk2J8oa0+taFmBaQTN0y17hdrZXdhqCMsaD
qeS9RYPDYh+kggFWJYFnXxupZG+41AFg9oy+JcaIgwK2BjezPJ/+ZRFACIrSZa7VN2jD6CZYkK09
Q3D00OFmCKJG75DZ4imNkiTadkM3NYfnaUWDXh0jwpxBNJgFT5VItXqBfjz3lrKS9ADaCzZv90gv
1tITjCJiWzgYoSzivdqdxsydrBt+m9N6GncqhUF4pmYsMluIpdCFROxS2wU1phl8qBqJlcDzpO7D
FysLtpX+3mx/PgEE8iYBu/LPAoMwygwTN96uDugleEVHO6YprVdhGorZ5cW60eiSOhXacXrbVS03
YplgJ7umsLu7arFa9RlLhmOMAD20tLkL6lAN74QqrHsvI/KBxK8onb+iyGTIZuQKulgmGsRKyUxt
7DD/sFazH0MDJLhfQQsYKy5sTs4M7h3/VwrzvEf9gDu2cQgRHwljgCBeSrB5oxDZqZAdaP1cAEru
QNCWAEQgc6NTaZoKqA2EvA8AyJZhzKbnHf+/jSfVF/q+ZfIfF9a0439eGhzHX2v9m23Vp/18O3yV
893Xbij6//wP/ubf/Jf/9kxZ3s/N1//17/8lBeqIS1/J/5oCfUhl/H/+d5USU/snB/rH3/qDA/XF
L7bLloNZBsW9trP9kwMNnF88PJPav8hBFms6m+YfTYud8BdNtKFnh5UELTDx4fzBgTreL/w09mxf
93K0bc/7Oxyob+nN7/udmSMLoJX22nEXGMFe7czB6NV1PcfWISAMkQbvYx2sSVwQaKXnluQy/NFV
9HmuAsEGEcTJR3No4jV1Zk33sHi4dmoPok2Ozo4pRPMhiZPmJpljohq9qrivK72DUgEf26i/J5JB
kZg5tE+m0+QS5zRv+GMnjerhQgU2JHGi6kaw+UVo/q/WIjR3xppQmS3rp9JyVKfx+I80VPXQ07bt
a6589TF36lJ91dCcn53Szp2uk9rfyrIDp1fZFfO0CfYeba3uCSaI+4w4tcG9HnoKpI2d1Ma94YpG
q7GrcUumBwhXK/NVV6atuwFyVNcWXbDweCfB5yIvAvuq68eA10JX1oPFvnfOGqTvQ+6RMEAVUhMQ
NU1iZ7WmSz+K/De3XKqrWJMSIljcjZBu/klmHeEqVuRuDNhzlG3O9HCpNRC7W/GRdlHpvm7K5oZW
tCY9fCJwMFONxiOxN+lm6JT6mJjg9HmK/nbVLmPrP2BUG/u17yl4lkVqgoZEGcwv0YUK8VHG2e9J
nOEYZQhUaVIHXQ30rllo/YUV5lImc1607p8ZkGc+4sIfhTnl1eqiHH4u54tGK6N7pwBulTV6PE6s
LNp+36EHcxpQrm0gRr39JOhREPy1rKSXuvZZe3n55XNhETUep4R2uMjeLrSocObcPzcaYbQJiyvX
7MvRQ+aSC7IWWtLdj64GeJOYLf8iFHqmFulMimZoMFgmZTDWpAxpwTSdL/ikpUb3Jvgo9sI+RCKZ
oL1pFF7tvdsHMl1J1S0oS7WM+oJO2FA87BXuwgMBSvFzWkLdr3q9i3OI1drFiVWfogcFdIrhOaK6
u5RucTTCWQr6EWSY7f3CxYVPQP41mUyaW6MLXXzsdW/wVVyjMr6IX9N84fd/SCLrlp25yDIqpxrC
pBvJgNKINvETWnXl6YdHB4/4jCYAzAw5Kf7kUl655BUelUr4LBd4xSMYAcFyw0NEg23eBOnonS9X
hF+gkkEzzG5cWIzNdqSjwDMzNsmcjZOetxQB7kRDxb2UlvtkYt8Pnq1gnsaA0UxBvWHyggQko8q9
jTNgpNxpk/qYOqnsthFBR4jR7JSfHzuFFkhrVyc9j71f3T6bjYfLXdL9ZIgPbLRptaaS52ZF41Fl
G7ZDq21ZUN4WeYfqkLA36mQiCKjQ+kkL7akJtZbgIr1Hymx21/0cQhZ7mJFmWfP7kHzLbEWKBNUJ
h8J0n9cXSSMw3/65+Lvo7F3Y03lH0/Ti2wJB560yj6aLOH9srDton4JyXw9UxVe+VSpo1SZXa+Xn
/bTpQ3s5dIs33ZkTRoQxw5joMNIc8qJJoGGckgm9opykDg+Gdd0IGmsK+o6Pq87uwu1QVjF2Cuq8
a09rv7IQgWTLqp1s6ABgIbafe6ROsmsee9BxopgzW30YGcX7bArK3YItem2Osbgd0r77PTMA1lcF
m85DERbqQ0DL37VvSwa2LSfJw/ACzp7pGjxdSZL4aqnBn7X+syDZLASKRu9I/XMg9dc/THAev7d0
2XC2FiFFpKuiNWQJxnZyjGPtBaz0+501pC19Pzh7hKqOXLCc3k+WcLc4gmx6g/XOROJmRBh2KUmE
RgPm7OsiSJK1ZMe41bLIuwJ5PklCeZGhxswTmy5yi78jdWP+6vqlc4pknx6I6LC+FMKnoW1MybUD
P8/OrfTSr06rpvtBiPnYlFVJA6sCgjM1PiJ7lA+J7dIBps2JgivCAIUH4sQVgfh0KCPMiD9T1c6k
jN9Wsbl8ReyRMwOmorsKBJl/IGM+sUflEjmPc551VwRCogsNbd86DovM39FXSmywpBCCEqnexl+G
XPJM2CCnNVl+FSJMaBETyJEmflhrThWxSdfFZNxZJQfvrYm9Xa7zYOwshNes5reL6yTH0Qz3/ejR
Fo9Em03X5s27aaBxXm4M0Q0NAllN6CBM68tmuCO595ODHC7WPcqWmOTX1Dk3eWXaHyP0Ew/koMkP
RE/dJGJs71AE0Ns97qw7cvP9D5VPtkgxUCK+b1FMHcDWG92QzfwUI5QgzzO4X2Lb+3UghnVfK1p7
Q5WAhDA/CFU8jBzWmPjTAQsdB6DGvunIn155cJxiW9Ae9jzVS7Geo7Y3bzv6hWwVLMK2IMaJcCdH
KgSzfdJsC1q2mPTMS6bPNIQpieZ06am7M3G6lOS0IxFfG5ZLipTT1utAmf29TX+1xxR4ixNU6pjv
h8wdViX6hSNeJkY1B77Piu39aiqG4bq3zc8cYdt3TbeQ1YX2vfHWfhX1585bss0IV/RhDg33asYy
cJtbXv9tpDHL55kDTPukerMYb1NPRvFVLxdOp2jk100rP2HQi27R50Z0J8wBDZDhnMce6UBB7sXo
e4QOdo7xXsre23a0NZuxrJVfyQbHebKkJEqSn3FLttr4SLvnaBNjGrxBRSveq2EiwjGvkrJdYexs
rn0jyt+ZUWtXm2QwjVs3J9rZdweC7cr/y96ZLMeNZNv2V+4PIA2No5u8ARAdIxjsRUqcwEhJRN+7
o/v6u8BUvVIy6yora/DMntmdVGWapYQIBOB+/Jy91y7cYBDOdGz6snpOFewUu24+RarRj7nePUq2
RKJieE6RVH8xzPiCTL7+Uptt8XkcY6vkncP/h07DAEKWJKc+FvG1Ber9rNzu4KlRBrlrIm7WDRWh
7WgmcTkmUvANPSMElGQVm7gxQTJDcUPkzqOip8kl2Op6VeE+RZmAvVOgrYMRJ/ACyHzjTEWxMVDk
shY2YptMjs9O4eOzjAVilcphC9+t45qJVkxj3XqxcG4Qmsv7uhOKjb4aYKcAjQ/zZdpprhzO8G3J
7lTxJ0dv0fd1WroxIBWHwJ/snS/L8h7J7ABBkb4G0gEj3UDEyYBawgoJlHRsMIB9ktyUE5G4uaXP
D3rXDaeZVJ0nreMPDgTSnVmBhkM69eCmgPveWlKHj1dBoNsw/25OVrm0d4ldFkM4V/24VXWVJkEy
1sZRiUzdpiu5poucC09m3mWdx/MnvS8iKLulekxU8jmLyghSt+GRnjoN8aehWblh/STZcXvr6DRE
a096bAbCT7wdTjd+B9llI5TWUveX0IPi0O0A1Ni8CSU062ayWwCXit2xSHCwgtst9s0ovMfG54sP
zdTdR1nt7vqpjTLkJcZ48LI+3bSFnwcevjfaBsZdEjmoGbosEZtljvtTLWYB1DiZV3iyqHe47yaL
4GR/OrvlBKLSZb35lrXKefOAYm7T3LGXQ+LL4mvj4hFZ+0TbYi2tGpIvg2KY6S8I1ChhUWbONtVa
sqBQjYSe8tR5JFRkE82FDGdGJ8SvuuYpz8rhaum9xvrE/pafkZdYCUYMfypvMpnS2M3t+k7BNXbu
Cl+zkBAi7gsGmVEWYEh5zQ1TJ1oY/wUvkE4tmNMSvEZMfR/DsLys8r7fYk/1pzCjaX7bUwacTRT8
rLyzFX92y6GqNwuNiQA0z5dYGfXdEo0Z4Nc42dE5ni/t3rav2ippAW+2rbZRtQ3Pqy7kaTLaeY8K
croxbNk/JGN5JI7i1HjLtCHSs70muKL/SgS2vkem2h2NwY7wiXqPSJjGndt3ALc7cZsNMxBZe8Bh
tsumMi6OzDNoBKSw1+dgpAeYkSBY1RlAM2e5IxyveZ1ykpV5fEyCvxk5YHio0KhXVrRc5rCky6/z
MPU3mj8v10RSdukWFpGtXj3ZPDRgE3M36FIlInNfaixuF0QL7tvEcu9qo0AUV0zJqSpaN0IKpr/I
0W/Ok00hl3o8Cxf5mEb8ztmcbz36Xu6db+KOf0pL/qkbgw4JxQ0KJFpyKYBRomztZnzC0lmHwuq8
2L1Bu9LesPtdyJIddPyLcdWHJvk7ZMazfKRMSCuE+Bg1Evujms14dSV0HYYEi5MowGfzYZldfHmd
8ZeDyg8DAC4oYFvYJmM5XVAq0Cn4eSQHYG9mbNPXDCk7zKYJk1FkQvZLrkmaOmatviYFsuCrePAU
LefOAcDFwAJb4TmzM9Rt7/IIp60wfeJAwiiiOZBUOhMX25BIyC55TQEoliqibKNj/U2PdcvnQC/k
cm86Gl2pdsIsmipEhbLB2lbbwyjve3Tc/W6RBkjTFTRrieeF80ROcsDEwS6m6UatH6/OplV+SAQO
xuhi7r/xyFRvtAere8uPqehlS1RZ+E60ITlmmi5jzkbaunbqHLAMLbrFZYeAjBQL+n7eapCb14iZ
a1FDG97jn3WAi6Gh+PJ+Fn43Rfx6MvJhbsVvwOBF0Klh8I9a4uMUPqdCjpwe3KI9r9JBO83oXsBG
57j26wt9HIi8X4h4JMoAFAaM//74Y3sdJ7gWi83h3TJJcwJxrHzvKfLuMQskF5bjUj1xCHkXaP7d
q69MEyK9mJkxjf2oemlQ0bqQJ8nUyxrzwRlHb0NE70z9iECpnjSu6kiXQ8DvbrNfX9z4OI/x0Wkx
7ER3YLhoDj5+9zGztaiOuvrQE/tAWskY04l38xZDb9ZzbCbZiS8/rEZlGTfUqHpXKQ5+VewWh1jQ
XH7/QP/PWpc/dy7/z/9HFg8ADAbP3f/c39y85LV8+a9v9X/dq+IPPc7f/+SPHqfv/MYrYzg/KF7O
Ksr5B8dLF78xlUXjiJ4G+dj6pP3ocQr7N2o2EyUAo2LWPJbDf9g88I2wDq5KEZ+U4ZUL9Y8m7w9v
RP/h33/2SjBl/GOLUyeky+b0jxnB8IG2vvtAftI6sLjQFQIdDbPVGG558xE9iw5QdrHkW5fZyEZf
BvPOKpxh79UCkO4w+xer4nfDOXl8IPunPDGrKUOjld4hT3VAfBEd/bCqCRZynSpBMBvfxY11wDdJ
AK0gUQDk4OOo8pvV2ojUOvZCLTeTwHAyPFW98AO/rABEiRyeZSsK857XHwNrYyJtt+LySoxDD57K
J0DSlWJD1nHxTSfvZPasT/CL3yycxAFTi9vZn+VdVjv2vh1tAZU/U+Ud4ZTqWDdee5pdzlXB1Jbk
oFtLuiFGdbqcR8e9KMlL2WakMBxFF/k77BCoovN6wT3N7eTQyqmUumEm0IMkN44GUwvPb9ar+bDo
nb7VmzWdg3HFpd55h6Iw7xrdgA5MxPq5zCm7I5IGsslXQexJc5sn+YwHzIt2Um9o6Pmi3noIfeHe
52OQjljscg7A/FjlacFqvnNtzT2WWeaELBdloITb7Ca25OowVbSIQrtf0ULQY1u7ajfjnDz6tO6Q
4trOxSTc4UtlED+T9K2/0WcL0mgD5JMTZ52k0PlJ5zN04BmRtdxXnZXnapuOtad9xRGIYDqoC6Ut
O8Vgtws4b/dYG+wabLkmZCux6GbzXWtVHuNiogG3o9daU9BRkY770kQ7gy1j2rsovKsgNYR7PZWV
vONsokuc4FqZSNp3vQXjOU7tSzfv9DBboyW2Wr6sxI7BpxjLQG1eaTNaf20Dwn+KF/rB2H66M0oi
Job4LGsPUWPAXwTeFSvuVC3V0Y0q6XRfakz7d93SELMLnJ8mSJYHTI44H9xGmHv3FZHDLoc7d3VS
7JjU6nTR6HV28s7niD87n0Zd9fq9Rl3i0b2B1EaKrBmXChmxjjRvoi6DkGLr0xlQ89y0u7aPKhWy
XRpPtddMt+PULmUwZ1ULnJcoWwC+WjxtUlSEa7xXT+crnQftMcntNN+YC5zsQDol2WmMRryg8ttv
TDnXUIvWjO7QQkFJYSVpm4B+fvIYUUyWVxpZ4kZYNrN+vQyjM+wKzR2jUNGCrAIDRfYRKFVyQHap
bdPFteJw9NR830WJi59Z66anPF2PN3YL+aRNhLkp4jK+XkN/rh0CkrdyaIgcIftz3PMB9POik7tc
YnpiNFIsh3SumhssRRW25hYHvNsaELgFcN0iADIIMCfLogvGq9EFCg/oWHYvScuLMXpsDA2vE3Ew
nDrksOREn9mWnAODiIstvX15pwa3umm9Jt67rQgSSv9ruPnxQ1Q004m2C6DPFt7n/5oe/62JH7uD
YED2P++I55e+f/maqP47zqWfd8Qff/LHjuj4v6EoduiakYPsMr6jzvyxI7rWbzaqGlx7q9Tsd4bl
P3ZE8zfeVjhZ/DH9fVr4zy3R+A2iKvh71yNqEi3j39oSP540sBK7SHHwVjKU5NN9OGn41uxoeaM1
By8t3pI69vcaeXscy3CJ/3R3fmzGP2++/+pK7BX0ZtjMTeOj+rKoRCWWyeBK5kKyvN48N6ucZIwS
9fv8+ffZ7r95pbVgAJLnmpQj6yf5aZOPpQYGoMmbAzMBAvOUft0PZRY47fL4t7+Shz0SOSmX07nW
Hy80uIXh1yyrh7nP3/Iif4u09C3j//+Ty6yYVbr8xB58+I0kGel9Yk8NgVIrUsdrCaxeNfD5lP4H
t45nFZk90V106T7GfcYYpEQNXv4wRCUhHroC31+jnOmq7C++FNXeH4fNFE2OuYpOURxTFn64d+4A
jkr6iEGSkUQrR813czxh8Z8fm5VI8Os7+PGIxVNOFK+D4hj9F6K69cP89ERoEKx5N2uUJ6tU3O1x
gSG6iIjkS190Ly7DVHTkt6Ho/vuPIuI6dAA+J0jUlh9+Ojj1ymTg0xyI3CCNZ1Uy2b6WP2oZ//Tr
77jesD9M79fvaLu4F5zVMOF+UPItKlPoYMrmoCnUzaVqyHYw9ej+11f5F2/xH66yHuh+upOQBMWg
KXr8GpTAk9lNj/ilqmPV/We37qfv8+HWjXmZ0JblSkmhZhrD2cuC1xL70l+9XsaHQwFsy/VU4FBH
oAr3/2QkiNVIK1rr84NcEQ+2BvxDTuTKIA/43KaudtCsZgi8LDF3NmF4YdzJ41/cVf3P95WTD+hd
RAk+tIePgmiKWptIxaY8NINZbxp9oPKbG4maSjCE8iO93hh0mnYtToiDDqmE4h0ingWi6Di0Npl/
Yw1jxZtitFJ1NX51k5Q5XxZhmnV1g9Sk/G3m7HXBkHw4N24PWaRZVrmYT8BQTbW+I+iy3Or5aCJZ
s+wDJX55O3e++USXv76woyx6Hsph3ozlZB+i1UdYz5W/Z2gAJM2dnDjsZ6WVjCcmbzO0oDukJNNA
5UW1laZb3UstEwAKl/Er4Q/+Ht80n90xuEomAIx4/ZCFiUsE5Raulv76jk5Nez7PO0+jjPjSOYSZ
XU0HiX7sUm8kIGgnRGcXZQHBZP4UtBw59k7UNTsQqdOW5qJHClyjhUSWc9YrWTvLzEUWISuT9EzW
twRP+dZx2IVIRjF2zJ1qGQ40A4+iRCSQdRCCDJ1UF28dEXs+qFC30E0MjoN9mmIje469unh0xhwA
bk+/q3VK8yniuxP4NRrNl6YUVNOEuCBVSdzGl6FloQb4MbnXOCA+9qNHLKrWl7eo/ORzxK05JVnb
XDsqe9MNflOVOeZT6aVvpIFF99JBWElJzqfv18l2YTL77gqdBontoxW7ydDC3WGDFhdsKhJrLCb2
ISbAgEqEwQN4j+qYxkBRAqYm6VVsNf515sTVm6P5oEzqjJsIpqnamNroeYyEefMKBkAYUeCRJVBx
tpx9+ZoqycJFJHNYtk38gLIc6UHspvkzEVjs8jBkNpGdII8smDctGEw7p9inFSTrs6EYYmxQRw7E
IjSIVExjQFBQ4a9HgqJX3SVZl8sT3DT7YaK6fzOBwhz5jgxlJYs3x4L2QNip/1jzcj9YVc3zY3e6
DfZf0PvG858M9U5NoPVI7LTwAK+KQxkBQ8bi2DCRJGwPvmCGg71vO147oS9aOAh22WX2vb3kvVeB
jRomeZQE+g17OPPZiz+a2s6veI8ctyaqIvWHYt+jZ7oboY58RmuT70HCyGI3ap2Zkk4PeWe7ZF7e
gvOJRxVggUYS6jcrzoZ3SxDdgU90tPtPg0uvlzm6DQKTBlw51XzYTmE9YERPUgfiZS3Exi6OdhLn
z21sVscpiqstghUzzLvsjSBK/zIyHAvnyYL2Ly5nEg1WQ1lCItpVzOBiS/iUv880fiFlsfsqi593
NaxsQKVF99nQqXxD3EfynQRi+wD7Eoajs+JihKE+N/087JHflkwvFA/CMnrVESv8Wx+lZJVpktwp
o0DxG3+XqnM3ST/dc+o7yHp4VcmckrxFZrRC6IMt1XNvE8VLaVR8LN0ohvNA4Og2znnPBXEkAare
/MkzmuWk+9OuXHB5xaSrybAcsR8GTPtT2gwFDzWrItiIoiEEizyea4u6FgoVbz1E7HkzQNIL0AnP
26VjdQM0N+yNdetvBN/bLLOXtNe8a4+W5AscG+/WYmJ7Reo0Jnqilo+T4onKWVCf1coW0oFqboaK
r2/3C69R6bX+tazU+LXXOsLW4p41JxG5d2s4HR5tvXixbRbKbkUNO1BsbknVIbyt6+YN0gFay7al
vNuozrtLY1SsZO/FnvK7dl8w8Mbxn7GIEW2+cfAKbTogs4cUa2KIbG38mtjVBTKrKoh9EvsGbDvb
Li2uaQzVu2S0PH6Esrnu27W0r01GfrRbWcnbRKVBaYgwd7k7sNfGDZFxxvZ91cVx8EXmnvFdH1mt
hvUZsVFVX+Vo6CGVTfFumMlOc0eKmUDTpH2VxfauFxn0hrojlZEW074FOBEOi1N/Sifu0EJDYjPp
bocKqR9DxS+88nYxWcTsBg/ksEahx+TtGC2qZLTG2qPFrB6jz0ufDyX33K/VDtl2S2wLqmYrMvVX
31DyNGhw0PJaXXvE7R16hwFshlptj3hXO8suvbZSa/iM27e/Rp0iz1G2PKW6NT55OUQpbwYJJxbD
PiyE526ZzZXXRE5GN0X+Bf1fuUmt5K2OI/SOMv3E+/zYDXp8ML1a2yYxqXsSGSOJJj3RiGgo98iy
XjW7Vsix2fTyFWSlpUnx2NK+PnYVK45eesZDqhtNDbJqnJvfF1lH9M2OYC5jx/FvpKdCGCb7NoFw
xHuoQ4m2tNtXiR+YRtKMgez9DPpaUbCYZZwzQZmYGZoLgwi3iwqfEv7xBqd5lXclEFeEUsxUGyst
SUBCfBHY0diWAUa8T31plqTvWeWxpjPVhLWn2qNV9GqjgH6axQZ0XO06p3k0p3Jh8yk61r+S9spd
i3EQ+BqDO20vcKcnRwA0FiAcvNaDd8RFT/dl1X65VshxoFMMMvzOfevnLPECD3ncdzABMYjo2L2Y
PPT5IYAH9GJWa+vbtp9Y12cPNQKQvk7Km8qhWwN3XPmYJLw428om6Zg/W8oYSAAy+mdU27kM66m4
HzOL5BNGRoiSqO/x3zfuPByhH+ebtNFfhacOTcboV5tRPAhbS3YmTNANC8dwa9uZdjbgCGcbMq6A
BAhz3vOemlZQZz3RnYUnD2arJDGC0QuzdXrIODS2po5ZuKb587mU5nRFc6s2YDuQOIvaHwWeX1jL
Fa9r/DUuXEMF+Dw0hOKTT3WraRfpZOveDjoy6xsKPhZ9wMhwYl0x0oP1C4Jq+MKHXK1MEW+2h7+w
yVh/KkbXgthYDTKuS+7Fx1NgM6W15gmVH5KyFEc19OVbbbXcwVGOvV4GBPFN2wJwWxYkmSGvIDNy
eiIU9roxKKvSrnxh46qOnomRczY56vTp6mIrZmWfBLaDy6rLusvcoeknB/y1gVSRfYgj3kFr4qS0
Rd8V3ZN0IF7QZaMq9PmfvacZ7i1UApZbYpSKRz1Ns+f3NbCqsDyH47J21X9dma+i7D8eq3zqCI8T
FVYs9IVr1MnPB55+WWJUdnpxaCkmcFuMw1limXBB2FEzScrsK6Ak5P6YaO/3uQ/DhMXPPkkI0SlN
v786N7v/6vPQsFn5S2vv4eO5GfUc6wGfpyuNR6XPpy5nfxnd9KUq1F0EPmj36zvwp4M6D4POSZ2J
yKqZ/mjm7sVgl/HYFIehpSAlMQMN9zobrKoEBCWTub8Yhxr/6ulj9oppkIGk9SdLWtVR7AmCX1lc
21ELWDHrTdoDDtpkPFjk+KIt63nWGEKNN+9bMGoyZsIJJONdYhRaGOWAmwhuGfZTT43z6/vxp3M2
U1LY3Ta3BTsjYL4/PhBydkanSY304HPe3ttaDLuWAc1fvIN/6liszlgAC2jxhekST/LHq6gUVpZD
VPzBEVSu77rdqnEk4lmfIt9ZdZozeddXSU7F+esvaP75PEx9YK39H4TMlvh4FiXhUwxdMSYH0UN4
OhREUl5qUeQ/g5u0T32NRefaJ6f5sRLzY+7P7ZvW2ONWzoON2hB7EJyrGHEbxkqFQjSWDbWcQE1A
8etfAj0AGYs/QF5oIDni3zsu/zvB/QuHCi7ONfjlV/3qtPr+c5/6x5/4R5+aAKYVNkBvFuC4xcjt
n31q4zfG9JhTbLrYKxnjn4NbF3MKnBXahfjngIFY/2xTW7/RFqV7TXcBOQuAur8zuf3TmuDCv2B6
K5gR49B3Pqx6s28JhiHacqijLR5Yez572fVPd+Pf6RrzvDu4bwxaMOv29+ES0agKLcZgQOuTxOaF
wnOuAs/hlv7fe/4fXGX9oj/1zxiuTuQEchW3eu6153r6Lu2/23P88EU+LB1uWguOwlxCLbeufjsj
2Vtef/0t8G7/aVugO7wSZ0yTJ8MwPva+e6yrGVE73cHWqu4rlaGOmE8fTSogLm2zBN8RdkkaRKGi
o9Xrajf11rRl5G3sia4Y92nTdY8mMDNwuEufbTrp3pp2OQCTGqbx0kfCvUMaom8sOQ07Y4iiezoO
KgncUmUM4r0JSJmbnXpncEOvbp5Ljx3C83qmusZwUIRbkq1KsgUdDWeTa25Caja5BHmrkCKn7NNO
p7KLhPC+k+4tzhetdCsjSOw5OZPs55wKEprDRQf2nWj2gP6EaWeQT7LYLCpXl8ovl0+p5F+TJiEq
0m3R5ZXuMUpLSOnI+Te9u5R7YfaXIjflp6maxe0YKWMP16zY1uB3L3AZ4GVQhtiRns4If2qMs6fn
jOIt8mMncxruLFfyl+SevHTRx23rxTNnACS9cSZZnPch8+MwrlVyG2XD+BU963w7UAkTXBxxdHCH
jOuly/cRyuLnpFFdtilB739iE7MtogeN712H6p0BupBvGtkBEMmyQj76JrKj3YSM9HYYdP6i9QZj
UzvXs43mtyQ2J3Rm29mUDXJpIoot8F0iLtEuVy7hJL2RU7FKN1RFpnEwFN9lr4lgnKX6li3TJ7GY
3/3Kt79MJpuGUFr6GSttdqHPLbeEZAZjjxbz+8KQGtPy2C6HDHINMecNPwK5K5Lah7+vnPgcGcaL
Y4kw7ZEUKDcsptY9lZ5KzquHDNhiZ+yxnSa3ALKyi7hCOu93TYc01dP3mLZoZNI/jUM/miMaqLil
w6WAuQLd3zxQWHABc3HCts3kfiw9kijtbLhHHKHuZRPxH3d+z4OBd/a2iOc60KH8HZkbCXBPtdoO
UF6uPZ/bSXMSSXjZNeaGGaJ7hQoyyy4y0ynxjbb0Tih9DabVXWTcgeSPb2cCLe4B8eXk72Iiv0Y1
nRHtGOt7A5nGa0Q8lM9TokVX5ujXUZgnrqsCYSDczKJIXJOXbm6IpSckhCr2ODddS7QBHhKjXIYL
x2+cm0iztH3fJNYNRpb4chT2Y1S2yy2FLefziRSzg0pax7xoO4nrT00FAetpEr3KCZu434zQrS1N
QV2fE+9NEAPwpsXMAnqO96cO9NFrQiG1jVUrML1Q8m21Hmx2VPvr/YgIGt8QFfYN4xV3sh+mgtN0
ox+M3pgPJbKxS8jC4kGf8mUbzZ5BUrlmG3vPrVbHgRg/e2Q7P1e0GG/1stUPQ2oWzkYoYudToKz0
ZdA9fTXyXh7bUpVXyprGl86yqnOlYv96MhbrofDljL+v9zSOcYZ9euc6ECy6wCrvPFqpXfVCmM94
281rxgDi8qupbx2MIu58RlFin/LGqvZGaxMoPkvnvplpuMhlXg7Ur95A18TkAi1U9bXzGsnbDg9f
Fazh2GiGmUlsUrAAuyEa9Tds/BjuE4Qp9203ZGgenP5gDCxCuVZCf48Me4Mo3t41c9PvZU30wKZv
UJ2zq4it0kV7KkbMC0FCUvnDwgk8DpAt83faEbG7me9GIb345cinjTHD1ctxzuf2ZGcmGHKbDl6Y
QU3LEJ5nCJ+oGHY1shs8BbF/Yfc+mc3OVCOOjzVEmGTC8wUQ94aelS07qgS51eeuuwDpX/A1Wm/e
RcRIbBEnISk19cIPh0hyH6Z6oT9QYZDiLNG+jq2ULGNDflvUwtsnmT5z1k/a5xTJ8rYms+gg4ZJ+
d4n93pkx3XKU+tV+xEpPB0HLGlJhauNVuhXH8sJPCdQlZuBxpvy/9rF5H9//c7Ny7PsSBMLFPMWQ
ERfbxZW0ZNN1781yOwAzmLc8wwt3l6wzQe+0C94vmS5NLoAuiSFECuxjaiyk/prDRnxyJ9lvBjvh
P2WIiK4kdeZz1cQZDvXYvFsRGl8ykdSPQ1qWe+mram/bS4T+xNCDTNNLcCLE9OiTyo9OrV7I6pIX
HplW6EJUZm+8KNcP2ZjnLJ7dcOVLEnKDKrG1bWf46dnJp+EMGT32g5no8QMAy3m1+Rvogk1rQDHp
DeURei7dRnyHUm1o0C0H2Lh8YH1yloOPBv/eAIjwWfbDcpuKnp+uYdaAytqrMMU5q52wUVw2zUeg
dovXB0anhpAWh/bQpIhGCSjmp/esxbisQapcKDT333yD/xr3lnNfdo59igy6cbHT9xuzjYf17de8
PdVod4GoKX8c/dTfV1Xr3Puto23pcxFqK4lBomNNR3/d7HrfwAVIZMfN6Lja1jIGP6z9nryJCOu/
1c2CgBpiSAh2XMDNiPy48ESHaKzlthR69T1jD78we71/6HNneeRBim9oxsakFSv/vsI5ENKA88F8
NdXe6yzns6QglYEiQv6yGIm6DjHT+Hsz0qYb6KILKmV9+I5yTPtU0kINFykzMpU158fvlMspepuB
HGwnYY07XazJK2mhPcSQYG+gyM7HjGHMVrOn9EulaDv7ZKntNF3ZT5aaxdPQaeIps5v5ip3K2SVt
om3mNEUEhlMXtmhUnwkm6+4ILCE+HEIvqjEsyu93XdqIxWsSmK/NXCeOAFsCXbXsBGfVAPKS1CGM
13GFfuo7PFz6yW2Z1xHDKS/KWVrbpi2NcOp0wUtMYvhRmXNxTdhXfEGMGUjN92cZPhLBEZogRIAT
ymnx0unK7SuApIQiY9iivxPYiLOuSVEuL5x5csi/joY9vleClL2UzVBfBD//0i5nUreXs9H2fhiP
MGFDHcMKS6CBz0RLX7t8nq5YFOYLs4mqa5es7Q1kNmw/c9/Mj/pEMFhQLaTsLGrud64B2IG84SxQ
9O2vLZIYd1Be8qNQpX3KRsIQDJrXW4aF03ULeAaXYVJJ1FW1xnRuKQFtmAachsAzEiTzUzFcMNRA
vBLRpD2PsqiIgnOr+kHVuAXpRhbUQJXbnwilk9dtvAwhvc4hjIlMPM+MAo9t5Iw7xDHkd7V5pT30
ug7fwytxV6JGggo6sGzoMfoEVIVNhmk3tXEND3TQ2mao9pLOy6OueJzKZqGs9lPjVY/FfBZl2zMb
GvVX5lamAu9Ag0ATfXRMel5MVHbmkYHcctvhkTk6o5i3npy7C282B0L85qFhLuo79GwZ07HSVb21
3MJN4Z0HJV3PYcS/PKBTjyUs82S4VAxz0WLm4iazDHwcdFsiRNyZ2NNTXy4yL3L2I/PS9Rtdr7RR
IuHt5MpYUrMPVVrem9gLtrWXMT9q6BtLG0xMYGF8w0k/e3gxq/beGqwZXWGqnTBR36BocINatEk4
Ztp3ryWUzxCYHFVhBEU24yyZh3yDkJ6VEwxqt/O8btzWMNT24GoHwsMiiXXR7lRI3Ie7pUIEALzY
pJok840J5C/Me6f86lba137BbGf21s6cxnKt29oLL3HNwF3ShxGBTNh5WkwLrN1zI4bQ0EUFk7Xs
dn7ufdYgBoUys8itT/uWbLsxJqfeIhRc96R2Udk42wq34ftWjS2oqgAYsGJX56mJzg1pO2FO2s/W
SYuabDlrUPtlyZLnWA32IZ+I6QlmNQ1A05b6vhGOiRs4hliGlydhauw0N1WVN5+ZbWJqM+cS60ij
vjb4Du9doxPTpvCa/EINwMZoxeZ7USTqoKG7nDZ13Iob4ZEfDz+4u29iVKhDqdw5nCZmIM7iONvJ
7aIw6pJkX/hLthvanCO5XqTHODNmhcqyffW7pTwZeKsO4HZtH6hLHVtjs/PUlOenvnqlvDe+TE7l
nQ1fMS+kYVrfDm3WaQHmlpFsEdqKpBquQ8qk3+GT5lXEyEZ0oq8lNP87fsXNFNmvIhHtGA5Apq+F
IbPbymbipdK5++J01FfBZCTm1ez5knSPxD2Sc1c9EeeqR2tf0XrU1x0SCUKDZc1LEBNX6pSknjgn
ZB0+VZJJIcEA47Gw4+EETT//KkUW4dwjmCogjjq6Gdym/Fb2LlM3B1N832c1JPeocY9wjMVlJxNy
5zUO2ITGV4Kzbi/Udtak+GRVLrPJiHwyQMBDclVr8/cc7+RnE4LTFp2EF8ZxsezsvsjCbEAPS423
sBUmZaICxfR248wdK1lWZIeswUrcoAzi52W3Pc6cKjZ1Yi1gCUjW6JsFnmj5oBXpZ/AvDM9Y5elO
6yS6+kSE5UbzBKDAwrBajGmAsK5VG5vKeF/7TvlQ52QfyKUw8RpFlFJbhsoRLnVCwDylHax+1DDk
CtPRvs+yUE0woqk3YDM8Sq2tiINS3p5TDJZvLY0+FZYmL9kUixtKxexlMqz6U9bm7edGNZO7bzQQ
QAwjYb3vh9qO7CDPKWmEJqtbbFMjKKs6nZ7zDnRYoLoxOw6m+h6PHtNs2juXxDhWJ4vK9mvVkI84
g0reIHK8WuoB7z7etGIvc9zaIz/VJVmCY4ILr5FXGHTiq4xiKMjEagDFGNSeu9iJQij+5h3v/zdS
gBPE50iyA+WaeWBFcjn6da9ucp0mg4iL5HHqeqz+s2tgkC+xB2K2frW05llk/fgMwOR+USbkaNdJ
hg2RcMY+axdW9kazQl614h7E+ijDBHPgna0XfQmhv98hT9Fxfa9qBJ74AxpNsU8Sx700c2dmcemU
e5EQ1XjIMuDZ9myD2GMlZKisxTuwJ+4DRx32k9gvn6PS1TdN7D+JSYwnvTHMPX+LuWmnVt6LVHxz
C6+7Hmo5v8ZLNOyGfPTIOrTm7Owj3tkPncsdQ20OhDGbOvor3BSSRJ/cIREPKbPfXaZWDXeHYWGs
qKnmxPGhRtsIKhLzhjPI48oPv56axTm2rYMbbMQJ3UDeeqnXlKHiv8k7s+W2tSzb/krFfccJABvt
w30h2ECURHW0JPsFIcsW+r7HP9VX3B+7A0qfLItkiuV8q6iMSMdp7AMR3NhYe605x6x6y5VKEe0M
8OgZkixOMWpFdTvUOt6Ars+ALNU+Fa50l6Zpc9FYY3rnhZJxa5ayvzRQy+yUoBNvip9lTh71xapq
Q38L8729yfQhuEr0WH/QisjOSCqePKn9GmUS6UUxCTtst6uuEMVyagaZyODWcNGAwGpo4nwzdiJ5
aNhxF+2QFSvb7uRNlbR7gJTQOJinkSmajxv4Cd+AnZhu5AM16CkEt2ykkpsKu7uilDORTJAhWvtl
TP2bZ29tE3UhMpniuygj/H5W05YcAcog/p6TwiBfKkXrXZLyFi3plhC65NfqvlWlYXQkaK72DnqW
rzp5VoIkFxVciXWZDRNHs6Cyd9lYJfsshemW6qO9CcLaXxa0sPaGWv+Eu9ku5IlSpSpFtZVRaJEk
kW71BKMLRRWHpLIbF5MSRxcgyZUVxwlXgk+z5fnXcbwaj6lPbax5ue9SFSZL2h2vtRq2y1wePRQ2
vF/HvnfbwXgxOYKQh3iFUueOGsqgc0abSGot5ZXZZn+p5bpYGaWgkRJn4Mk8xe1syXsLEKXdwr5T
7+rBfoMdKD36PHpfENNVwVKv83KGDw3eskbyvEA0lG9QjLQrNSyzpdH4KPgyOgCfN0KPu6CwBPAJ
opiFRHwk28OurmadZBGsqM3RuhLNuLDIWZPlhvN4emYodNQFJ+dFhi4jZDSYBpLxj81jc9AH6iTM
92Puw7av+QWLLKNYvzjHUD91KeZb5AfqxMqw9X28lFwbBe1HhQ8WWP5+iDReGVGnXMsNMpjP7+HR
RJNPBbAcWLsGLd2co4Z+b4krwITGRHCpDG/fVZyQMWxUESUnixdD0ABppWNxfX7RU58PETqpPxYG
W+yPHy+qh56iIi+rXQKD9YWq8YtR0bLjTKqd+XwAuj5OkPl8PNCWiQQYA9yhxzFm858KtCRuOgbk
GSRE6LG5WdFFrNLRTGh/3BajQgcxmYLrNhmGM9efV8VHYfCssmaOyNhyntEcrJrR1wqo4n7tWqlE
A54sMqTw/ZfP7+fRvJIPyXxctmZwGHZZ9eP9HBReF5BvKrdpaN2afUAV4ZvC2yWqPLnTiH2sQ9W0
ytGhrD+/9Kn1g21WV5nxM7Gcp2C/rx+CpQbFVwWS7j4eV2jtAD5FcyMY8H9SInShAhuDxlt9ftlT
jz4KBGpzvlkEhoy+fr+sqG1SKEIua5ZRslXS7gt52ZPrG6xayGP/zoLFAznHU80I60P7hF+VsgJn
issRE7cv1XLD4X9YlTAYz+wyx3ro+btk9oy8QmejkQ9v6DT9+i6hoqJne1+bo9f+GAA0L6Q6Ua5p
Kcsbw5rkl8Cbm0k9rfjP7+6pRYsZFOMnxlBipg72n9gUzdT7MimFpq/dEcNDN99ni/38Kqd2Ab7C
eXyFEYdx/sfvUBs8rdVStp73XYD0dUYR9jgsFC0qzmw4pz4QOWf0QGY3AJy/j5eKialCwkXsYt+X
yRK69zfDyr99/nHOXePg48BqVQ1e1JWrqM31ZFQbzUrvPr/EycXB+lP4clge6GI+fg7bjqy+UpvK
Lahdr1HCqFsVsp8zdX34HEjsMGXWyTd+xZilIJPswvJwQ37+Qxw/ekLGVYg8Gc86rYuDHQ1+D4rV
3C5dH3wcgbwN6nclLq8SlIgXcWFny8+vd3xfuZ6J54o6ajaqH2xuJccqaywEMcDZQIFijHdmoJhn
SonjtSiYoePDorWLwetdiPTbZJh45wZyVFK6Ifoipy5ycpuK7spExX1mKZ64Eh/CQi9GPMOxvsOu
w3AaRyg8bG3ga6T6Uozmvqiix89v24mvCZWSinwIO/g8LP64VGDSxKj9zNydQnlVJS+ShX0DRFJY
emf8E+rxO3YWRP3XpQ62C3pUhpeixnbbzqZxn2kg/nqzwexsk+FTdtn0Ba5RuiGc0COmTaO7L1el
99XgyLpqJrVZRUx/N2pNGy2tBA3wVJvirW5FxbYRg3Th98F07ZE0fq+VGXxWSMQrzlXNKlGbqNma
kGF2fd7SwR5brFm02VDLGeF05oO+y80+vsx5gzPXAwcKAwwyxcd7miSTJGwUUS6WsOYJ37i8Uzrr
fjSM8CWdWnNL0Dnz08T7WpH3tkY0Sc9kMC4MI12FOpNZpYTWobZfUo+DEdYy9PbpfdFb15NHYynN
43JVxxBoIUOaC6+KhLrwe+CJVaeaW0J/WmfQco0E0wnUXWOpDteJlrTwzKtYQ8sQxfh5B/brpe33
zmTi8dUoV2zulipxbpxq+bvp9dmZl9aJtUaoKlJFHB8WJf/BWvNgAFJ9jNyXSKqvOgWmI9/64PpR
BT1ugKfpfr64jwseEJYmrk2IOKBRDgueEv931xdp7tpWA2MR59WqxBh0ZYii2XiW31wFtF73Ghm2
Z9JVTjy+VHN4lVS0OMdnjsrHJh20RubS5hqfO6NXvuEKVvbEZ0Y///hDIvBgN6LXwf8PS0fmopw3
xzZz065iKtLNEYxMguolidbVBSmtoeXUDNhhCoEu/PNtiroKiR1OXG7yu0zttw2RaMiWtlOWufWs
CyU1a+8PPlKPiGzNzz/m8R3V5k1qdsJyvCJP5uNDRQ8IPB34LxSH1tM4Zv1StXBvA0AUf7xMKTcQ
TCGM4vQhGwePb1Hneet3bYKuoO2X6LzxlkU34GENWOLGjz//WMQhUN+ASUHOcfDa8sOkIIO05GPp
qXClAkQtM0RmOqRYxPWZe3j8AAL6pbShNNAZaB++vkq0IaQ+pnwySdsHQnoqJ+tHNIi93xtnapD5
Wf64B3IpjqUGH409/5COlJLzMGYSQgxRJCtBr9TOIRKbSQcBNeu2tCnPVaOnr/jOKJkFcIdRQ5JW
mAj9uWKpdIj5ixdI+3tR4edpMeIuglY9k49zakVSeGMqpurgigcrUq85dzSeGWPmbLdj0rnoJ29g
xJ25zHFhg3dZ5mgoMJtzM+d//9sj1lnyEIb8p91OUuEem8TaFgNvxM/X4fFWyVXQECvszDKJIweL
foAdkkWREruVoKNFp8dJovbNzIy7qGwYqFuTIwD8fH7Ro6gHIkfeNw5892h1jcNHzUunxubYF7u2
PtIFT3CDOVkRT9eDzZR+yhhi1yMBfVBgtTggLtAuGHsBV26G0r9ImCOve8qiadTLe7uNY1iGBcXB
XBaUOQJvZHHGF1vtDawrtX7mpz/5xVhAoRgGYqk9/GKQJAQJk43EpTudraLRjrbSQJ/z83t0cpWh
q6SlBJr0qORMNTB8mZ8nbtaY2FbyzpVjZW+Z5+ytJz+NTdIIryDD4Az7cZnpJqk5RZmxEWHDQ8ji
BReDIQ/rzz/NqR0IPhttOEzeNDsOFvMUySruVylGPFRDaDV5TQ063oy6Tr53kfbnVTRnRmSivDJA
oMqHJ1SrCUHwBzyiY+z9mO9dRfBtWnlPn3+qUw+PxdMOomGWnR8u46GOM2XKeXiSEJp6PGIXUTz9
B8OWfF35uvXaJ0V0QbfwXCLRqT0PRSz+UF6+x4ceWqdyILQudn1fxdkmvcwZk0X0WETTA9v15vOP
eWqJcOxRWewzA+rwbiZ8RtMo8GAXYL42KUb3u16NpOXnVzlM5cJhzRmcm4lNShHInA/2VbtVhxYK
bzzjS+XHMJDztYTiGIST6BJmc2b/JQIq57R5092UUA13emKKTWCh6ZzGAh6nHxVLpfRa4LQWeoy2
jc6dbt8hVIfvN8vkhM2TiQfnsPCpvFrWsfbwthk0xgRN+aI0du6gKqsvQtN6age6E2YRMMTIRPgY
91194dn5N6IisJIVzbYggvSCLpK9MEaJ7NuAz/H5jTzxrDHTpgQlLoDm4uELMTH5GcKBcrvPph/F
pDRruUBM6SXoV8aXz691YiEq7xpjQCk0iA/LGFUZoYpYDaW9p/yQaTgsU11+qcckc007i1a0ypsz
FcaJh05RmNhR0fDGOmrr434Yh8rP+XiR/hyEvuSoqHaYY1TTQqhj+aWs+nKJGqNz//yzKsrsu6Cy
UY68L8SMIze0AD9yVtuVRl/RlU7u6Mb7C4IHH0dLPxdUd+qbpGSjDQD53mYr+7g386z0Ta2VuSsR
CeaMSocqIRPNXV/aqZsaHKQ//4Qn3jl8QGoowYvtmDCSepUWhORMuFBsmVxoFc7BMi+XAkXsv3Mp
eCnCMigYrcOXaGESgQr5O3cVO89u9aQkEtrEWR+2inJm+zq1RqH1sDw1tpWj9neHJC6b6Ay4ddru
2yCH8F3uk5rvL/TLO6vN/hwswgaG6ULFp8f45PABVAZmbWo9Ze6kTmj8zP6+aqtlQR/gzCnsxMZM
S13WBTQdDRvH/H3+ViIWU48CzOMImPj6E3FxG2sq92eWhOC/cbDhfbjG4a4MjizSNK6BoF9ZaMQD
bGu91u/V1vAWXtKTU+3LwLL6qljWMDq+5H0FXE5nVttaVUzzr0UNiRnbyTU4dhDvFShsY+KGoqm2
k6YFd6rtk+88dt5Xr5CzTVojzuJ0OzrIYCFykcQByA7/uK5UaHUjxvf3E9y1RzlTamIF0rrayF3p
2RygBv8mSmSqwzycjbVhdRMMZrBRqnq8SHQkmp2Aw9rBhnat2N6HeVw73OF4ndIrqhYBQkEXcSKx
Wv1UrCAo6IiF4zk4W8zJ71G7/vz2nlqbvMVNhXUimFMcHAOJmC8xrbE2kQm/lEPzAk/0RhPSGg8/
ZO8+/zceO2puij3a9wyEDq6nB2NWwjTP3KYM5p7TDkvsRd9kZ4rX45afRq+UwRa1CW26Q7SONsQB
pHg7cxGR3xVFWKEZtF5Lsv5y/xpBitPq6je/ys4cmcTp69Kl5Y5yuD4syOwiLdOi1+mJ5OP0HAwy
LqFKk+4wusjJCs0MZ5xST71VE3flMskQCUptxkZeqt2Fjspfj3rpQsittFYajN0ewlAWXLFh3skE
246+60rHQX1AChibk7+0G8yNYWfCQFe8BzXWCLKZ9HIRN5EGHnAq/FXEz0M+fPETz4dyGxGgsSmG
vlzj6OKfp5PuBHUTrUzJVB9LASvg8xV2ak83CK80IbiyUSjzLfttjwjlWk9x52eu3LyMRB8txl7e
xAr4y8+vc2ov+u06h4VRV3QpCbh95pJAJDsZ/QYnDYLV5xc59ULEdclpFS+6Ahb344eRS7XIS63K
XIZOBBTp0GYBneQxqIOgHs+Yzk5ejH4lZxastUdlr1GxGWUJz4oUwMEnj2TTacUaBSha6iY8c/tO
bQQGbX/eFlj2jorfZByFEaGiAvVb3am1aQD3H5/ypPrZhGgWAuPMnTx28s7IMk5JHGCREBzx0aa6
SLi/1GnRkAS4vFRla01Vf6HSi1/mQsJhWpSNMxS2uA9l8gFHH1ODn4fZteVb8dqGJv/FxBKEPcPz
ISl+/k2fWrZ8z4I2Ev1bxtcfv2nSHmspDihz+rL4CZaaUJDuIRHoSP6N65hzIDDH39ky9/E6dSeN
QYEez+UkWtDNaV6yUeqXeVudeZGeKltpTiHakOdfzIPnUJBWrntoL90Gz0hQI3Hts7uKFNvIUm6S
vNyniX2mUXFqAf92ycOjfTRppLTocupK/bDx2/ynrSWI241tlXdnzhzi1PrlRMqQjPKRs/BBG6Hp
La2YBjNlm1HHb/CV3noSDJ0uUSyH9q3vSIVE9BI78iosZ6+BpMzKTDJuarurnzSaKk9eadVuq+JY
wNWGzyhoqgd/sqE7ZUnipF5trQeztx4tnV1zQbYBgimpHkj7nFubufomA/9ZmfAdhkL+FuUtiBi9
WDWUfKHVQTwaRUiEz6g+4BHXedlD5fx8NZ26C/bs1KXFwbo9HMAmSVHXGf4Edyqmi6mZlEUja096
oV/SM31qwrM566e+4tmZhVDGpNl6eNuLSPHHkmLIDUtbQhfXAteaOP0uhe+RLlnPmvTPP+JxEp0F
A41PZ6g8LhwzD75pXxoTpqRJ6hrpZDtB3xoPWqB0TiZG/TLIk+SxUFNrSRzX7Lti8mAFTfKYtlMD
CwR2ldT3KNc//6FO3HeKjdkCDc+T48TBQck2Rguah0jcGeayCqrRmIMyJ3eM8vqJ5JrJRRf5/fNr
HvHR6VegSqDrM+/a5tHZlzSzqfA6nuh68pCyCl9bI0gV69qbM1WhUi5YKSgn9WRl+1XgjMxkcF5o
yvLzH+QYCcIPgi8cOQaQegZtB3uYjDSC2JAwxbccCUYjs68hFMl0h7Y60y+5M+ZFE6FGxmJVz6ku
0kqRUuaoYRV0t73o5fU4evJzAMiDSM9JfqYszjZBz5LCMRUTM2LrGyT5P0fE2GzZ3UozomCFVlhb
EgrYEDxamqshaOcY3Et4Z+IhFtlww2OLCW3kQXgKrNbeJrL5VW7H+MzB/MS7glemhQfdnCf0h40j
2m1RUsP0cM0kHh4CZGnuYAzhU6hAjPn8Xp+6FMJrtAa40XltHBQgDJ3KMp1fS3YugmVRWrObbyji
rR0k/tPn1zrGm/C9zt1fwemV1+Dh8T+TjASMTMjhgCQRawGNeMTsReLKxivybpmBOL1Uctm7bQa1
36mq5N+pjWSTu5EUBNzI1T9KyT/CN1yHr1Ve52/Ne9jnP5NA30Hv//V3+xzdefrpb/kfBOCnxzQ3
rP+JEpjzTX8lie5eUqJJ74P8x8//uKiTl+zH7xSHX3/wF8XBVP4inUaF7maweQK2ZDP/mzas/DVP
EhDMILH8AHFQ/5olULPIinYv7S4W5N/4ff5zmg7AQSc0Tv8TgAMCBaqcj4f8+fGhu4uAzWbmdLCD
lJXfVqlt02jCHsaBJ8gfbHzx5MjAVFyFqv7cp113DVcghHZePNNvkC7k3tzhCEliJ52CeFnUWnpn
d2l2y2HrUSc6EZ5TUpLTq/E+msDkXVQKhDhtlMx1RAj1wiJGr0jQrCJmJc24r17wlV0bfXItpH7j
YeBeNpVuOzwEOvar1lp0VfjWym24S7mPTmkWxGBnMDJlyZpwYKjw6eXpMrflW0PBekg+zUs+9JjS
8TONGs0DUunesGzEy5RT8Fwq7EwxbAhlLpwCwqIdZ9e90t17uDnodbRrTY2v23G61aLxUvb5XVUk
LYYgfIH/mYM7n171Jt4mnTJTFp5LnG15AoGuSgNBOaO5NAyNRS/DUsprb1owGd0pjXiOu+TFhNfG
aaK/lwlCmu9Ak8LD1OLkLSoyyalJP12LmWQnoOkhakHY3/XdHrPOvZUNhkMrHZF9Yr/2XgywE+cB
Mu/LuIVZOLHvkglSc2Nk2dH0cKsyBnWGeNgbwXjfF9pzIOKtPyQvVRlB49F3Jgd20kS0eqXxgXqI
gYhGbzUY7etRNKBNMaFJs2kT8/tiaAK8xSrQKTXnRqlBRStIByqDHIO2QgxGs5U6YkEA2a18ab6X
QfrSKpQ/8oilv+lxrc3XKsAmrkgivwVddduo/aYNpst38p/UyZeFmUN8jIM3kfDbdCW8juPhUuXL
cS2sL4sIBxems/Fx8oARJo2RLEPmh8u45kId6UXLADbVVUXiMu2Ax0oDTBnowz6V8WmjJOCUiu8L
AcNL1oGVTNTh1cqny47gaCcKqnAXl+ZzOMjfCQ24sXsS2NFzrEe1cSe9rZgAdPup1F1aYg0LVbh+
ynckySip4oYsh7adLg2s96u+5/uEtCy2tslKGDCiLko1FYuilh8zX3m1BXltZJhlxAwgVzW7fVm1
e21I3lLk+Y5s5M2SUKy98JQAyx34RaCicDANKXAIsw8JN+S+KxnOVlt7zsssWhuavsPAZq6b+c/x
OXlNmSxFbLOhWY3ubN5YSMqwK1T8L5HHa8MkvZLXOWw1MVPWkgHe31hqujPaTeeWM5qtzPXuok4N
62LoJOkmDsZkVU5FepOhYFjLQdJt06CsHVVKxGsD7G3sKsz4Vgw7EFv5nNJLNm8RLe20FEsznvoX
z8xxlvkFbIANSvbskTypx3SQjHY5YfcFgaiGDomVOy2Lv1XYCEFrJ9QaBrJGES4LnJKrGY1Bojzz
zWgRMhzYWjnRwYZZ7hIpuM1yEixQwT7mEomLdavrq67VX2B+VK9ZhiEThhzFjFEuLBNDajHZxjoN
wTqqY+7dKo3egDNk+U+R+poDql7UNJlIQZQdY1CVNfmhfG8jjwAlLtY1T5GXA7LZG5KL2s2gsujI
yH02JWPXqmV/4XXVGzmZSBXjMwK048MAk2J0udo8RaMonf/9762eyNBadNa5CwYa/1PL8Z3op12I
VYrxjHGm5j4uhWyqE/RVCN0ANRyeA2yNeEtjNDPX51FfZkq8VTGWLwzoDGeudHx0ZrJEucXF5m7A
4amqN81BRJQ8rtrEL7bHbjhvx5HSjw6+3Dq/4K/kM4XefBz/+EbkmrOAC9EMrtxDkYcvMrL6iMlw
x0YP4Ih2+3zgwZaE5vYzzHL+vAj+Lqua3e232uH2Hxf5HcYvjlvuXJuRPFJ9GrVHYx+ilOAejNY8
sKjEMspT63b0DEJnavmSSJnYxTvz2oNeXDNe7LZRV/Pc2igfiWd9DWjL+9l0iZSJty4eSXumIkct
hAerv+wNtm/Y74UTa6zVPLomtnGd6t09SXSPMqSEpTEQuG1Bahtyzuk6uZRffWRZjmaxPXz+SU8s
ITqTMnMS5ELHp1c1Ce00V7XMDdR6reXyLcbK23SCmXfmOqfu6PtQ2YTUz1I6PB/2ijVQd7FW7US7
IJH7dlRCbQUHQyzgfUb4kggj9MFdE2p4C2MzvQvmYDFt8t/Kjn15LlWimAJCUYdLX4LQTe7cXrKN
nag6RtBs93oB1Nv3A6L1cOc8+zo8ytRXi9UQjuFlK1f1fRYPWBB57bdqqG2b0EpXvdHkl1oWvnmh
ToZmDKyxGqx8M0jRm5dPc3AukW7gg1FnuMGou0GQhY5Pui3Z3cNlbMIHUtvp1hzxocPLIYHTkr5V
ejw6JoHnZ27kiR2GYSQuR4UmlqofdpQmU6L9Kgn6Gz30AcqJgZ1Np3+2kHpx5lQ3H6UOn0AiOJCM
MrObHQ8fd7NKHUm21Wi/6nF3r9WgifNzG+b7CergGjQZ0VbNv9I6OLhGGBAynMhy5uZ2V6zrECu8
5k2v804fTgKjYAUkQ9VcW1J3vWcHKzNLEPt4T3UUfbcMAkZV1JcLK4mE20W8xAOb3akY02tF8d9A
xwroKiH6EGFMMGAZJrTyVF8lobHqrOKLBSsccIlFiPwYzogX6hbU/ZAEMb2u1QpiprBLddPCVF7I
avimZyxBvLfX3RBvYx3nlWVEFKhKT/WrFA7cx9Dp5OY+z9RgpYnpTEdRO/HE8l1wFOWszczxcH6U
qUUz5GOauUrCQaELUlg+DahzVYr5zAF3IKTcWiajtSPeqSBBq5LxJqZAPFjLXpytJCNr170HqaEx
lHzZBvIz+ZtiiXGJYMLO2HktzW+Qo7vAVqOlXrETFTmocmw7j7LavyJSXsAPehgE1SEQMUzX0rCJ
A/lxpBBbFF5QbETSb+Af3fu6AW6pYn1qGDTJJKcLCA8DzpYHZFuFFGwXoHI/321OPCQzqI7/vU+B
D9sxvV+axAUzcYG9vaTEgYXW8+NocrvwinOCY+bzx88J7VZm27S/5vbrQT+u1MSIS4cBbaXW2Uoh
TR0sTbT1eFPZCt/PlLMkp5EDUqeyTQEMeg79BDYNBWCbE2ObZ3bhhIi0V7ZBDFRIL4W0VOt7HStX
UmfdJHZaO8TQRoshy8VSFPVrGk33QzJeghjmZcwy80X84vVzlUokQDTJ12WbkSmWgz0PgfcQnLtu
+Erfj5eTNohlqPMb7QqsjtTwJ4q+Wxde2yySqUGAZg2374cgLyNXgOzhfAu9ex/SZV5aSI+dCazx
Qp/6fdXg9R3nlDbR7dVYuS2lcCsE1Zpitsswi8fl/BdSyj/xunlBFi3AOg2A8fwY1YO+y81+b/jz
AUIHOG8ZsMGTkmpJ9qLroYyJJCn43ZWkP5ewXhwy6sorWx9eq6ZZ9i03mIyva3I1U8dGsOloifYc
Bd19LzTDEbnudlm6lbpoO835BgjEOf40yZZD8Qa9BaljfsfC5Okw+uY6UfRvsL2ybazou67ulgLd
vDMfjAZSXYF2QMajFbxLGu1ZraCEn1m5Jx5vap1Zk6kzy8Mx+HHPTUYRlaqm09I0x9es7u7RXO6o
L7h58JaXc/31ftTOyY5bNzaV3vsznwXNeuzrflFG/LEyBVXQIP6xYxs+SiVMnNPoV5i0IQce2tFN
ZqZyF8YkZftaiCkJ2nIpJfZ1gS19Ofm8F5sJUn7GXo5NQexUiT0masbHTlBuyZUAcCcTsDP4DYw+
i8ra52DI+zAQWHMinzLbjNp907GDYoi6r4BMOHifr7u2vdf0NiTPnozSsIrFsuynyzTo96Q4w8lR
pGmh5+OrUU/Fuiqae4gjEVmCxq7jJcIhs90LeEZzNd+Yf79f/6jD9t/onf3LJtx8oX924Uhf/HXh
uWH14W8IYQib8a79WY33P2vYN38HNc6/87/7L3+1wM6xT8GC0q7/182zi7xHdPbz/Se6+PF//w+q
zfkP/Gqa2fJf9HRNOmDae/bkr4YZWZaEsgIbVcHUHQRWvid30ZFHOI3Q9L1H+3fLTP6LAB5SZFCE
YnlCfPYnbTPaYx+33hmBDPrHwB2N2ocJwFx2/nbgGtOm6TIztLZymQ6XUlQXyz5W4/sB+cuPNOtA
sXuNhtkVRAkgiNGLd0Kk1Vf24LpYwL6QbhXfJFgyKMbuFoqq9xhPqqddluEwvAZNGPkXeSlKmC4A
USSnBBW4bhXPXnlDYj6OetPfMfHhEFSNaQJPCHXBj64b9auubK3HYMgJRZySykoXjaWohC/kA0Qd
0V/QGAkvOr1LVlEgSkIvwD0imEmF8YNGZPIzk80Ln/PNLrKHjsFVqd3HcBimZUtUw1sjpvSGY991
nLQBiPssjL5OnihfNM/vnga/TB2VXPY3iZ3YX9i+Pu98g3lbGOQl0noR9W2k+8P1ZFZULnaljW9m
Kkl3eRb13YL4KX+H6N27gK/MM+cDDQgXfS60KzVAjYTUb1JgKzJGekFggfrJ8OqV3nnBV4UpzOAI
K7U2NUYtk/BOI3kYlSC4afX2AuY/EISwT/wNc0VrS9HZbeSc0no5pSkotMAnFmHKgsRcjGOALzpX
KK6R92WKDx8+t3+Mikw+/WhVQGVod7SXBgH3jurF5bb14mimL1DTqXlu8BYZ7MtqYpPUo9HIFrJd
WDuY3Ha49lBA33dmikuSXqsbS3L9PZA8EiPsEBkF5w6jeCiTvqEZZElOrg7cHDuBYSWBpr9RTJzF
C8ufInwHY946vm52z7Rdx4XR4p+7VIKcVhTgHUzBnm/aW+wuXrP0U/hbFG7VDaiNygmHsBwZUhUl
eKohAOoQwmJsIkwcCyMY/FurKd4IJx9bprpTGS6R4+ZvvR8n2kL0jBmhik7NK6mchuR6npU8ekhP
LzqRlasJtpcg9sLoXgoO2LfIJbtlXmT6GvQQArFIlGINdE748LCU/oYzjh89whf1hg5wmxXmyUqZ
pAbkl9KF96j9g9tUJTg0+cG3q/aaA9Qv5N4OWhbgKpMnDGbhTjaA0+98yI9s5cB+ZsbZ117vDWha
ivrFt7iGV5cENE0PWk0uaf8eUdooCvWalynFWpozTLFEMLum27IdGxJO6zROebwhR40gwYo5BxUc
LUzBORu1lklJLRvFW0dzcirZoeoqnNNUK18QrUPAqjonreayYtIC0+7hKEMskfWrac5lHWUSWpmK
zx25kvveDnOEazenuWZWxQrUslLekVYxGsu6JvlVzBmwxMY2WzWt6M0jh7sQg91ftXNqbD/nx5Z6
SyWVp1N5adRlu1UjkmZHhZA/AkbInzWiOePUru+mgAczJqSWlJQvCqG1RmLFP6wq15YRqUuLPIzq
vURK2i7pAdbWc/ItAQjKQ/Ueh2vNybh2TfUlv6flzoT/aE7Q7VSydDtCdQXhuvacsutPPNhSLtyI
AF5jTuJN50xer8ToGL0H9Q51YrnVZKScK8nxlSISfZEAB0t5Tvk157xfWoQEDaj4PI3Z58b2FNPV
h2ZkzlnBc3zYQD1Rt9e6HZNNMUTD1Zjq05NINA0QCgVMEONJHlBnb822Mfc4wdrLojcSqAB+zZ5i
5uwdi1D3pFd5Gmj1IeydbgChcucyP7qdSFP4GfuF5eYoF90WSfBVrxC3tvJrf1h76tQ6cIjARtaQ
cyF0lbu0JajKrFLrMq7UF/Q4RFP4YbceMMEsgCBDP6w7sLqCmwIFN4hX3iSyxDH8hLutCjo3jiXZ
9msYjrxELNEhUwux+zuwO7OrUA/qG1K++h+dDHayy+Jpw8CX1F+gZQzhzXZd1Vb6TIisdRuQ0z06
Pl//c2Tpa1VvpZ0eD9mN0rXhcoSbs+eUnLzVo9Z8NRVfezDLIbsry8BfjUopr5NCa6+7qbEuIlkj
ASOJpXiFswjIKMav9iHURL61glq8iJolzbS0v6IDimRIKWp3AA97U9d67AxN2fJU9eMDPRfDQsah
hDvITc2VbHvdVa0nnisHeuR0JI0voY6yZSb+jWLXkRsS5Hgrxa1pcVy0TMdnz1+KqFHVhdcEE1Dr
IlincZTu4M16XwKgg8EiLXSa0aEachSSuvBK7eLarVUPMtukDN9TzrC0k4tpD9ZOdSAHm2SxJLi9
iYmtv5R+r15NgddfTdht/UViyLO0vQzuOV8qD6rfqespx3wwwkplsjE2wVNRFvWtmKgVgzoHkcTG
VLq80YeXIC4TWvKaWS9aQxkYD4jYwQA2ORGrcssc5a6BkRjNPn2laZ7l0mAYR8gTPnr5eZR8RFv5
YFbhE+dzMoTB+hstb6JYhrs+5UGnLjLRpqtWMcrlKDpUt4U8TD+spjNWoC0zp6pCtmAcJDB7q6qn
YRiM7aaX030/DOUGkqhPDFVIEG5QJ8sWFdydgLq6BB+9bX2pWJZG9cuy87+59KUynE9Q/7r0fQwr
///9Zxa+/MfNa/iDEvjlY3z7P/783+Nj8y8KXcNgUDTLH6lu/zk+ttS/QKzM1hzcCb+mxH+H1cp/
EX+KRwPFGb1s3DX/HCAL8y/evAb0BIJLURoY9p9Uw4gVP1bDpMcbCGEQIpkMrOfg0I/VsD9qfZJB
1GJAZLaXuZXpNFfVYiYYpNoy0Zq8XsStUO5rRVqMqZ9QbwxQtWSld+OgkqIVNC9zXTV29YA7QeJM
n9iPodUkm8CWyIAOW5sAl0EviftOG3YRUn0uGKua1ZqATW9ydEnrDUjWeqIvtBgAemeP8VIv0sEt
PW2bWXHLgv//1J3JkuPIuaVfpV8AZY4Z2PSCAMngEANjjtjAMiOzMI8OOIZH622/WH+IGlSVuqpr
1QvZ1UYqUyqLMZAO//9zznfmmAqw0ouf9Er60UbZMBN9J3v1x/FZlwUbESuS89NC03PAtzTvUqWJ
ELbgcCFtrx9p0aDRbKoktRqRVqhg0aL23p7b9Mxf0ZuwE67aN7V2SaMmk2EyZeMar4QGO1JbAGpf
vFAOrk6ZKebHqJnN3dzJ5A50MRqUv6zfeVHlcmuUTkoJd1bskHvYNSYEhB8g5nBym1xCM8kfu6LV
T76ePtV5ba8F7uragwnrgZUOtJZmylitJ5ZMrf4hbzL3Lqp184KvGbxR7XSWvquBImyswtOW0B8w
0XuusrZGo3QCStBQ+Jrz0JS9FXD9LVn0uaAHJvOF1GVzpafJ2bVmY68PyW3sLapHNBNWEYKbY5Vq
j9BKi3ixzj2Oe9YclUOfurP0m6jsrzAL908WRVNobgCXt5oyqB7L1q6nTlY2vw97OIPUv+oz8ZZm
hs3wUSuojP1zVM3i6I/dE3xsK/Dpun+HNTgf6d1ysfl5MMfADcVod2GRxfG9tCqzCpVbF3RTlMiC
VcLuwS/KxIWmXDu38SCdO2hQUaglrnqLICleZuSRrR073CKW5jv2snhmL7ZwhrZpfAfKVh4nv6Ds
yuFW5ukTpP2cLZLuRByZWnRhkfsay7oKQO3nh8Tpovg09qJQl8mP6/ZLF8fyXYzt8HMKvevi8Iw6
sbrAO+WwodRsgFu2BGYe9Iq87AagQXc9GOJ9nKzhRkO33Rqj+G5V5Tv7xVoGpV21B8KUw6ZITXGL
TU9fgRmz9+bRUfW4aEMNqjIqALhFBTu0chiwa1qDne0ih9r1oKjG8Z0RqBYhtNC02UqNgq9NjoFu
s/Bb3tr0HWxT9kLiQmEkMrdIxLlpfbrDJgq8Lqox7kZbf1uk/yY6bsDAGbZMShTf+k7a4ExyQSfu
0auMvYgN5wVbE4bU5rswhmjeZG4BCpDd85VdKBaPSWER+/WBXWeJY6DdcHbwb+CZbMrkRrbpyXP8
8TDBcpS8ma1kCoaYTtJr6csl3nsRUjDE/uatTKGs3nc9jNpOyB2gDNigGEc2XZs310AD6YNQzrQb
hL+fLTM55Pmi2gv9j155NUR6iYlxmLNTboosp4CPGWwzidq+lrYZbV2zTgA8RvoWUuXIg17TQr1x
vBerK2ebEMCJaVpbk8jJPveKmLo1OirtaKY6S8zjrrKoScSLkb9OtjmHZdaOJy91d1YFGb6hfXJA
fiJNQIGkfUnqMt82Tq42zpjQMKZyK8jasj1mublgWx6avUIsCRSNAdejskd+AjDFH9tC2Ae797rr
SfTa8xiHyVCgSuVxWBZ4wdlD1t520sySSswTKOhXfBZOWHfSOExLtBCekM2psEV9rX/asG1Lgy9J
OswQoT0wax9yR3mcVF17gSxjPrKqTgLHaeg3tNkSBnOzzPtIi2qXjrU8f1syZiQLQ++JPCgdb516
L3LgwokaEhw7rt9xQXXoZlvUTbHE8894QxR/6rq7xI5B87ppg74eyQ8r4qLjuIlP5apT6WFtiOEQ
lXMR1JSUnNNieF9FhR1EQ3VVLS0XniKqWfT1zTg6QVmm/YdR8bTZulzKzlbJhKVi/SHG53plaqU4
pWK1/lReti9cWnSTpbuSjScQa3xvW7m4WfRKU1cwvgUtGa4eRH6eHEA5w3RzPXFy+lFseGJ7O9kI
4zyw1DpNbI62k1HcR86CWCdjdz82vvQAu2BySmeaUGYciFxdOXsxJQFuNI320LLUR0uK8zYUk3nX
6XWg1ZNBWIqP6HUCFvgmFZMX5AWLbMw2fmgbqc4c20a7cWhPE/zDLcON/GbX3YSS2IzbDOPyuTeZ
xZfBSg7d4n9lYVoeYrv71vrxQE/w+JW6uWEr9FnfDgOPG71LDh6lUVfDWJjoKd4NBJL7XlbmjVka
KKYQkS/4iMpdp8mbeM7uByG1y5hkdxhRvCMuHoNPY3ETu+VCmUkO/nJKY1tsHCWdnb3IDjOUH0MY
VUMfdNY0P1k5OFwMx6N130IMdY4LO+HhepYirrcGT85uY6STSWWdMOcY1xE+I7GFqreIbRL5zfJQ
psLXXkdpTHOYuq4HpNxGXBUqr5CfaH4tCmvrsg6Yrxo7fbDdzsnCRS1cZSRrjxuVQ7UKavA/G4Nm
QlYmeld+n2t9gvk4LO2tUUPSCRvCqC8mdSgvZS2mowt4/jS0ldy3hAtoMAYMScBjztVROPnI0V9Q
nTCppL+aS7Fs9ZIT08s158uc4WJiuwlHV/gDBeWGW957y4AaKkoZsp/cIp6OmJK8+FtLf+Fe9qN9
J2ev3Y1eizul6ymhLCuO1xxUdscWMp92iYjjZ3YMDapa2W+6Jmch75dIRmm3WArquz2wcRvYzvF0
Q6urrcY8dc1QJtve6Bpdbox58L0NTy4BBJln28ajZISaEJfWUsjSyZGamSoOCV+q4SCYL07MttpB
gynLxS9a+5ERtfxb3daoTqvX/dIut1uMcp6/dGFiDhQDxa14k3aGuWfKRHaBltreZ342yg2Wbxhc
mCP3Mo2mXcfKF25LMing7ZMS+Mw6V25wOvUvBUpdGElfP5eZtzoJ+eW/4h2ydo609yxdBwbqhZEL
COkKV8pTqMKgva/iVFu3FuBYt2CmSnZ3awc5N6CWNAIOzwNAXvESRdQsxw0RmSAeTJIxzWxVircL
7OwUkeiVw3uh6UY6GBP1r5ZLW8RMN1fJQnCIWmZoAdUOKQyjWD9kM/5t2wh6pOEmsJwEb1XLAjRw
8mTY4kW5bmxo3f5Y9udxcO2Dk3jM9BVIsYss6AbeSrsq9ha2jq3PL+3oDZK6o4I6uG9T5CXvPnfu
J2N23FNkJZUTpLNyz1JwNQujWI/9a9xxVIHO7mtfmvKFnTWza2xbu0Jb4sCg/hKy77x0ARK482Y2
lhop+mwovDVdzoHC8K8Bvs/fab6hcI7SnC+cp+kxHTV9i5vMeVWM3jNtyKUb7bQ2TahjEQsgqx74
5AzV+37Qa3NrO2NFWaubb8GC+3t/KoetPSl1Wlw13sw0Nd9LN+82WTVOQWYzH9d5k3yZ23Fq1/Wr
tdNT2HO0izb4wxA+g7KeaCOO+hYJOnF2BhmTb0ZlTOdGpsuNh43toRl116Y2gI1YjXvt0a9E8Rrr
oohDe858XIRxdMSVII6iiVoAXnZ7Em3sXMylH4NRNPXBWAQvsNgaAqTVbOfK1bn7C2dr2xGQYrdP
co7mstqNTmPvqRStDpPgLt6A132soRrRL9ERlGhZ7RIaQK4t1U3musaJQ0KhryZ8WFxlcGHh5DNz
5vBEa5ttXmYOyzC9BJSv5pbtn+Sz3lnZqUm5oxSlYNfs98VHkjs2DWdFQiUYiJGfFT0135xySryg
oaT9WhnGZO7Gzqp/cVT92wb8P0pb//s/yD2Ot2nl3/zrLcDpSyW/yD9JYL/8ld8kMOsnGH3sIoX3
CdtaI5y/ymB4p2jyg7NEVM/T8WOgQP0++P9j0Kc+kNACbBeDAPyKDfk7g75u/WBwQPZa6RdAAgiU
YjX80fnXRj2Gl3hyTqXRcDIZrAXA3WPCG9tgkFrTtxvXWKKBiuTSrKObupp1O+jgQ3d+uPSsnR4I
vAmtPErpkBPm8zJ1VnTlRaysgsFUpFQ4Y5fmJk+IZbq7slOlNd70gnaraTMbLut/S/LciHc9hTjO
WVmt/MA2d+mtlBIl8MFuYCWOuyvAGs872QLUNpb5AZs4LThYDNIGj41eCc4KXCbLni4RKc4VBQ5Q
8qTAkep2EgJx0VK1fJdpUf4AktB/k8ViJkHHVl1ni6bWq3LVJdG2nv1XzXSsmpeYnWXLYGik+8al
oGhjzjS/oEt7t3lbOW+t646h5tfje6osVspMh7t6mG0eFqtNN1PGxPLeTDQSH7XW7POlLA7ZUCTv
PK7aV0OaRr3R69T/oKfro5jmG090TBBUNc8H/iNC5HbM29ROBd4/UPe0XfjBROEf/x/sRJchq7iO
i3lmqTHGKsUb4zLZo42x8+QuzRVLt7koa0t5N+iDfJ4Ybg4YEUa6Ltz54ktjPrL5brsNG9UJMDsb
2aukyNJvvB/sS5YrZW4VF6Fbim+8/WQ7XJfrST+jhlaPyeKisXlDfccO3Q3UFINGgSFiXFu2Ml60
upArBNkwb2srHkK/QQ8r4TcfVKovp6K3ZxWmA3dR3ago51nXnaPGFcAcaSEqCBJCY4na5V0jrLTz
6PPZU9+2HKzEWD5ESRQqkXrzsMA+vxm0tj7XWjzQ4rdo8+00LI7SdW5iVm84aEu//nePB0wl15pt
NJDmU1G67OBb5VtVd8zg02HYIJ04FpiUcIdk/s7otHsakT1u/WoENbFsRYIv+OPzmPi3najrC/0P
cwvgAWEN+ReH5c33r90X+fEnx8Cvf+m349L+iSroT/ijTTbPWv99vx+X1lp8ugKhTNv/9BP8dlrS
iCqADLMgdX0X0itn3u+mgb9zWpIW//NadI1mClBUYCgp6uQA/8FjWJiDxnuNWh6TvCTvogUdaH1z
mRZumeqs3NSam/KQol9/TwYNjnLOAv7R9jrnIHGUPxSlt0ZH+PKvOz1zbo1OOucp8yHp9SRyqDIr
EoVS1Gm7akmHV0uW5U3ngb4OleEPO7/30htj8swgtzs6ghq1GNuGDHJgz7Z508elHaAntzuhvPIu
z0V115PRvPcrx8BPP8f5M5/98WhpnUd7UedUSBJj9AyDSjM2LVGM+wII0z1Gm2ea0ZYD19UJ2daN
75zWXu6FXnT3U2xGO9PnyyeswYk/mj0FBf4STKv6oVYdhPIMruxoZsXjsOok7qqYpJ/iCXr4dNeu
iopDN8cLIudALGJVXMxVe/ETV39wP/WYyaEeQlisPDVRTeduVW48JJzyU8zBQYewY60aj1jVnmrV
fQQCUE6HDsVxqyokVn2oTassXyuA5Hv6KSC1/A6filVV8kaV7LRVaeooMDQ2yao/FasSlVW559Hu
iD7FLheQPJLVmGfZzs2mPFxWPUs6vn8lxhpZLGG/V626V/IpgfWrGsaUPuzyyae/y8mNW6+b5NW8
6mc0Z4xna9XUeL6bX7JVZ8t8vX8gio34Vq463GrOXOs5GUzKVadbVsWu1V0trKKiumgMxQ/9quxB
jSp+ng0IqMaq+zmrAlhKW7sx2ToxgfevCF8MFWh//h3DR/lqIrXv9FVRrFZtcVxVRiRsDZxLN31r
Rylv9b6pz9mqS2LF43jMPuVKf1UuzU8Rs+10BE3tU9wEOZCTIUXxXJeJ+cZZddB5VURLUaudh+lg
Q2DuC45F71StCqpl2s2N1RHgGFZ9VTNQWpNVc50+5VfaHbJzs2qy9C14V2LVabNVsRUQp3lPoeLm
dtY0mHDRdr1PmTf6lHzbT/mXTN5wqlLHxe2EOpyuOrFZUueRaYX9muqleOlWPRkljlXCqjETGUNu
rptWXTotXt7aoiFOrhWY0NgcxI8+AsSt11qbzmvivVJudQeLo7832Ixvc5vG5M2gSK6zQ6pcLGft
6jPpJzt0JOviDSZADX+F50QHM8t4/Pp6d2AIkcWGsR7cQjS1YFAZvMtnjpHmbq6K5apiYN4qKtS2
bDzFNSTsikyVakCStam3JR/Q3pZxGd92iWWETuuY70VasDfjsz29yChxsWOw6nxwnNyMA/ac0Bgz
PbmyQTgfh0VVa+TeHaNAaZRU7qpmFrdZhGIVsK/Oyxst9+JnV6/aZuM6dcQE27YRJ0lKx9FS1t8K
XQgP2bOcrs3FpTYpzW3qaLJZ0RiiJOmoDBJWFFD3PIUm2gfUtKxqjR26JN7Uxmumi4Fi9NKRzcD3
0rCMaHeFA+ZguoZx6U0pv7i1DdjYdaqJ2dzG4+x4MR6LQYoHhB1m3yd2Tlj7ejMZ1FXN9jStjktj
SG0JevSBqQktZeTjQ5dNsfdhxXmUVEHC3DfaTyU+b8LOXmNr+Q4CaJ99m92m0fM9nO2u48HFJPBv
e8T/8Qn/nzQ0mbYweJD+66Hp+XsHX7j/49T069/5TS7Vf7Kw5CF6Ch0CESHZ368BrvmTRYwB3dPS
HerEHV7pt3uA/RP/w8p8+Yfl8Ld7gIH+Shyb5zlNVVws/lZp+vrU/0PyAFaXvZaZ8xXiayT5+8Ot
wMNxsaS1R5LRw24NKYcHB9rP5g8/k/8iSrT6df/wKsSGdaYpgJtwEilR+NHPGw2Ke3QdRzRuwzoC
q8HKzpui+r3q1XQHlN08FEubd2G99M3bX7/2+vv6pxfnBkZUgB+byw+bP/+DOxL4bjGZuedfxZZf
5zsGqjFUk87r2iK/z3Sj/hL7ZeMjC6ZmKJc5/T5BwKFcr3PMsIDaQJdelu57RfDKbDUcdnmdUAdL
GRSm68gOSN0hUsXxcj1IN7rH6zeG/x/fBPB6mgzwRPNG+sERLTp2aGW/+FftMhlb8OrLrtQgOKbu
OD+1plBBpFOIsdVKkomrN/Bt9Inx2nXMRNen/nTnsGO6W5s+N0LhLvT9ZNkpLy8O4O9zhNpRfyzT
AQN1tRBa1Moq3f/19/BPujxvAuAQK4huNb3+yAiRljkMM83vbOiaEXF6QbxS3bxf11x//Uo/LAY+
327ASDDFIu7YcEn+/Bu3lS7LRueVFOUSJOfomOwdrz12vdlehI1F/q9f74cP0efrgXj1rJUpayB/
/Pn1DF1WVYlv/ErFaXfhRMHNQ3X0f0MV+y9+fiDIuWCw8gCD+iPW3+e67hWURROwGNO9x0+todzz
Kpfe419/O5/FTT98XEGPr4aM9Vz4p0MhiwkpjbwHr8hxFYfFlcY28XnPzDO/uLk0uZQA8kbrpOzs
fla2dwbilIdWhvKSDIT+SttuL9BPKAV21i1Ko+Ot2yidyTgumuhYF9W8T3lvPqnYpRjEXIRF+Ja+
VW7FMS8yNZaxheKbYo5y5Att1enVX3+Tv3Ay//RdQuQlxQQfDlKQ79uYvf94LkQG6jMK2gTA09Q3
ZVxj1o8jiTTQQfPLpUGGtP55KjoNFb/oNrx5s6uihL2n9Kbf5U3X3TR5SolRX2HfpxH7RTfy9Mb2
ZwspvCxf7NbZ4iw2HnRyxij0Y8G2xomKR0Pk/o6eRsBrKpmekrgywipO5z11DHqm4neOMxquetvG
EWCQ3YCGeeLpklyVTWRszdhJrzRKGVGA0nKbGKA4pFl7j11kUxavZSU52DYh3R1HHwkPnqCUOeGu
ZlG3TaGPtJAtrnUuvbbYq2iFw+CUJAjPUsEZnLoIej3GDdzV+TNCGgZidOaqnLVb22/mb/M8S6Jm
Sb+N897c2xGthcgzGC2WvHFCzV2si52Y4hFzZPnixkn+M1NejYAvqJEkbJNUEaKOMEn8JNOr61V5
6JbUQtm+z4Zp5nq7tL5z6yDDhsyMlc8VOB1vh75qv1ZZYX8Rrdxqk59hPcy/a7nmXWvcEGm7S+Ot
5nZHPNR81Y7ebnPDXyPi1Q13wAi+Q0UyLO5Yq8Ex34smO68/z7AugOWCHNYI8aLp6KX5ZifOuCHO
LQ5xXpZnC3vMk1bkPVZelLEbYJJRQVsnd2jB8yXIytHck4X3DsNimV+6yMFazs+pOvRi8CFESPMx
t3ZV0vCOULRvDK1pfqnJ0ezyxNAIM00YPmuj6p6qWbKgpwiTX82UbeSEVXych12SmBcjQn7gbFOH
nsLdzaxNvbdOWt/Mjt955+jNhQ6/65Sue7gLNN2quBhCDOErUrIfgk6IY2MgHlEIbG3w1McUWsfX
cHvek2kWV0nfi/tIX+Zt1jkvMzEbo6yqcKQROtAyx3/ucUqg5XX62Z2G8VjZub+pFQWCpUC1HbJW
2/SK4lSXClaOqGEM9LLKcNPU5BK82N/ncqqCWfOiN61JZr6YKdol8AqDJF+7cDvRKt5canRDHkP5
Lo09B/vomKbhEDvGvpNSO9lLTdOoVtMJO9nzF2Q4cRngMnvYYjCBklDMGgyIgt+QLvX2NM+6dUiq
qbjSTZaReHj1vaPNNQMfqcYlp/9vxDKcYArZsJOlmkRk1UenrPg1i/Thm0Pv86upuvFYep465PhD
NypuKG4V7EXbPo8CMCPqMOh8vuh/bTYDHL3Y3IjMlfqhSn13aQFCU69SirjcTOyZnywlqp0pjOSA
96HZWnTaB9lMONA3iQVhmcRTO+FUY8ok0wtL4ZxVQ96EKf7so9+IPHTY1u41B0Z9KyGHRpmaUVG6
sb4Rc1yEMEyxhKlZbLraAIuywrDSmCeHvgDxwZrQbIUajS3fcXd0HdziI1jT0EjEfFp6IV8Wf7Ru
DT6oN3MqqHrF8IQXG3FJfdczkLx+QWsbrqnuI3GneOfUqfucpH11rmACPGqC+0VRN8ltTjo8iOjc
4XnBItKhVpavrpjwfA8IC0xETn5fxFb7mmVmHuaC1phU416o2c28x7huHkarRc+M/eG5ZtF+aBHL
vy1aIq6KzOLs6fgm24brl1PU0XEBtnEFx7C5MRMKsF1JYm0eTdwQDnkYcuxrI2en+M5Z49/6ohwx
jpjGtqXjZ2vZVny7UNOOR9Ba+DuGX8iXmOoMHDwmX0k++IIxmk6CSHP0eNOb8DeDPs/srekn9q3O
wRAslWTr3hvLlcho+vHdITpyV7Fx9Dr+hntkd1QYMja6mcw/cwdWz6nqONdrAwMNVQ7Mjqgte13Q
ERlVmn3qu1q7n3mBJNQKnrxL5LZ82XNiv48QT1YvT9Lf4w7hnwgm3nfCaENYY/qr8OwTCcps76q2
3svMQEXnvmie7Ens+5ZDQe8GEx5ta+2apJ0OZW6svLws2dVmlGzranjUI80Ixh7YpJ2PKP2puOui
ylebPInVvmvUnOz58bv5B66pNjl3smwV72aIFf1UIWijqYqwI0QYnf2otBtOVqTTTeUZVnIzjcZU
LofPx/u/bWD9H7iTJsZLpvZfj6IhqZgu7ev/BQMqqIv/+3/Kr+mf9tO//At+m0sR4wReWwQ7B6T+
im76bT3tYsglz7Muik2u6xh5f59LTQ8JD63Kw+P2eYv/x36aP2LEMsGv0wdII5Dzt0Jtn+nkP97O
fCFsQVUz2SfbdMz1W//j7YyYSK4n8ySucoSUMv65iLXbaY4OmUcdNXhXHDRHKaKtHw2veq4R5JH/
zczl/zi1rl+CSRcF07u/jl4/jBE1hQmN5zFB1BwwN5H1OvvNWSo2nOUuzg36wFmTIgzhDbIKWtmb
mE8ZGIntaLyxuAmWJKwaLb4Wi0bgheQxC67G1W/alY2ByLTRIdBoCoOQaD6sicBHTfCmYjmZv2fc
udd/nHlOAyd6kku9T7EXSm072/6VVQNO3sS5c26FqqjdFX094F2TphmKfIACWD3PdNx3vCeuQE5s
4ExtLMM8xcPo4pZZLlZP9M8rsM542jWhWm9j9qbcyvxsacOlYCu8narVZeL3F8d/0+lDwRr2ZeEB
vC0zHeML1d6OG5QtsRsAu0NdMFWXAdaP+0mLHnEPdttcllvVN+8DYKA9/re7WLoAU6qvC+HpPssD
8PXF3ln4MjheOPWq6qOcLMDAmcf1RowftLSFsTPIMzZnLDMCPpYjebGFLiTzNi4hev57D47/1E2X
wTsc1f5fHy+3efEFV+efTpRf/9JvipfFPouTg1SAvkZSfebk3xWvVdhyVhyQAUiONOw/jhR3/RP2
YMRg10Po1zWXaf4EXpkVl8OLrH/P+zvyF1stzos/nCc6RxNQTlgIfAXgfH/cCXQqX2llenu0eo2V
rlXs+kT18M17j2mlSuqD7ccaBCV2/vaW4vhBe0p6O/sGZdTgHjZpXbNUmDT9NNprUOS6xwFf+olL
bZrd9cjv71Dh3Dd7capjosfFqR8zI/Q1tlqtSNPyyFU33+EvVAx9Gde5ptXqNyaC+hoLTUNcatb3
EHcUIbXEaHalGjv/TaVUelx5Ardx17cztqVxGry72bDd0K2xvWdG3VtbEwZIFfhoDukX1WvJ69BR
C8/BVTNRNnLgoOhtQe5qp2HBsQIMt6uFoRxTzxxvqBFa7Q2Mg3gdain5dpNJdgSGqznDENH/Yo8o
fzFLVLZlewXksAg8ZUgAiqSj94vPIir4eeJim8sBD0bELmvELK+4RumfuvP4iwidJ2AXxCavpM3A
X2V1BLtv6JC+N86AQ369GGgE8Hrf4g4PQLUFVopsQjQJcy8QrKBj406vzsbLOAqyb0vErEWeqy9Z
dzH01KmF9QP1jdb6Kepu3LJfOYFVdycyL9osZD83o7KwbcmkOtBIqvYx+JgHrI7YBk0pgFQgWVz0
YrR3DkPvF7fBcT0WQ0EjwJyEaS1btmdlfu601NzXMAcPbEOGfV6plrm7qsnoq2I4eGoK3CEB7F9W
IPScJL61Db8KVFJMIc0ZbE1622R8ZuCWix9dunIsX7jz9XQyRpyLxMSa2yJznvK6jC9m3Mq7EfPx
pWhy9ZaU3hTGvh4duyaZLrwf6t2s6vS5kFN0B5xtfgFztl7ehoELq2tE4ainLni2PHpOmolnQ+Jo
t5Bk8HrITsNv7HbmOWJHsafHMV2gVnT5/Axg1N64UeE8tY5ePcgZh+qmjBJCznbWmhPYjs6dAuh2
y6ECc0L4pefoH4aqP4wgI/ZjQTOJ2dTmyV/cpOHJZ4+Plq9LzI5Nt9bVo3T9rI8Wpkwu1ChaMa1+
jO81y1fuLndduriHbrR5rrihzAbLhPcxuWd9bkgjZulSVBiWB3U7UEV00qcJ+piFsbvPZn7XQyG7
S1I41XPH/Mlg7TZfGfle9LZTQV943pHfdLmlv9UKZtlQdDkX04UhPjlW1tQ9xmyuXgm2liWOx8n4
yOpOnLSlosCzbU36d4rJ39EH/F35bXSl23jvkimHIxO5GQRLb3glmVq8zPmSvsDYS+3Abr38pWWH
Q1KfTxj0EcojII9tfXfsd2njnMaa7G+JcWSfgZu7rUDoHsdJ+iNTbp41tNf72q2erUlCe8mSDSvw
9K6Ksuk4ac3UBXWcm7yLwaUktjdhrO81GVpaO2/rcWiCMSKOyM+l37iY8IJYEwEq83isBdW4IJSN
Z8vVzNte657SpXvIGs39Ntk1Bkfhr1KpzURlB0azZI9ul1mnEmH6LHqSEk4mo9BN44NvSfd6HruW
j8YgH3jKF3B0RP3hDIhvzbjUd2bkL1/bsQa1pWtr/LUcm1OcxdZTnED8c9q1p28s2zlcFj++tgx9
eOttlOS6iIMoLwU7J10nsTh1R5Ii8RdJ/vN7MRq046r2TJxjXC2cU4ib33w1kijFSA/4ntT+OJ+N
iVSAlTvsfPoe/iAjX0JXajtpu64G2ksuwqsveUb6JWh6HTTjMOnwUFIWWEW0rjQTkuzTlYFgel+P
lsTuHo/mg+oj72s+shLeDOlgmAF7W1gJEcxLi3T9uVaV/WWwgaj4TtQ5m5nUNv9XYU53sV5F7A8I
PG4IlyOdUgP0OOtY113G33mDtXcMWWqyj5RpcoDJhnGqmXXvrCFk3OAVA4k/2nXQi4miC6+610dn
PsRaRCMEQjWpW1acNpYHhj9rOkO9AdvoNciLdWf/XGvWt7RpjTPwR9mDXUQaLfxs28Ib5UOu5dcE
9L1r38zzM8VYcA6z5SNh2Ny0oqgZ66anWnQPiKQi8LDmB1VURpt0cJJdSpxwL9LFv7R6V2N+NRJu
kHKUgPuSmyJX8c4a0ijsqk5/SVvb2md4AHZ83j8ymvjuW0OOQdIW9WPs6pwgSdccxywvtx1bz+La
rtHkbVmp67oS8YqaB1LslE6/t3S9vvDOZSkq/PEuJTv/rZ2kJjZGoxdceyzvGWC2deQrnENjbKiI
sRuG1CK3y7sy0mwwlzN0PzwHgZBiCjH6p2eti114FVW974dpCK1h6t+MrkvCwgPEqNz8vZf612yt
0iU8tpzVWMYI5XJM7hiSyfbLOg+nkrXpbE7yZx3TB1HZeXjIBBtZZXF9rteCA8sDJI+pJnqgW1Xe
OMLt96NvEqmV1MqomOX1Nlt8dgAWK55A6xLtMA6nLrWSwK7Grx05uPcWSsUuHknVl/ANtzO2M3g1
3nviFd+7PJUHU+NxL/CEh63NP0XkXjazbTusnnuyJFlhhfjejB0wXoyLjZZ9+ES3OTsTbd/blbax
JMVeWV+YR0Nm6a7pqdkeuJBshxZhxLRquXMnbl50ydh7EvrqlJYwajfFBPah18kqgWRdex6I1pnQ
fz96e0wDvvbHdIj1YJgT52pkSxH8P+rOLDluJNu2U6kJoAyOHp8XiJ4MksFOpH7cSElE38PRzemN
4k3sLSjrVkmqekqrn7J78yPN0pQKIBCAw885e6+d2OfFGutDaRVI92vf2FXC/tLo9UUpoqpJ+Fn7
jcueJRp7p6m9QNibgzh2EkqGhR1Gjgo606sbeEoXVweR3jX7ZSxUoBcZQVNxiWQO9mxaATkBou8F
DdSVwElKA3xsfOqWPNpJCzgwqJB7v6NRmzuKkmxOsRmYxUXLyru5TWKQpzoehEorQydHrjgosUFS
lWONqCvifFCxWJidAjtWYl8O5sIi7Jq3GhRt3Gaa+9hbzD+WVFYhGS3fGgkvHeUFZWKhMEAm6LYH
mcW8D0xFEJ7Aml/MDQEu3H5VpwFyGMqLAzmLl/ECtNdGKwr7Qx2novUPqFKYuCSLdyog9BAc+NmS
7tN/tpb6H9iEQdInftuFCd/aKk/Kt798rf7yoH72Uf/xd/+7AeP9FUMZMzaEy+vs/x/9F8/8K5F+
MAf/URT9TRZg2n8ly3bNSKUzA2yfoujv9RIKbCyJNtQs6ibGg9a/VS99j0b6oV6yfHTeNGCgfnIe
dJ5+6b+oxMhK5LxrBhuy6q1Pfx5QMb3sfYyqZsc02VIhyibv4icmhjgjKZOb0YGTNqDC8+j2KQHL
KjE/sYua7yrHKB8wVMnPvsXovV5MHmF3XOxD3SJw4k0r7Cu6vkhXM+hA4bjSNzaUasyWYio78xoU
aHyTiQqkbE7LCBVQkzfbxk8iItvmeRRhxmuGFA6Kq4+uYDfAFGK2dpnWWbexSKe7LJbWalIbtK3e
aOaplSii0QfZJW0YM6YVP0w0RQYYJ2dDa1EN9YY0j6owzdMImuToTwm5IVPeDK96wUltmkL23zjK
yi+wSh+/nSo7ky0tfhI+OJ+3PtLG4ySxwVC69BWuTW0E1azTfdsy9Sw+En7wgy3tdUCPSxLYTCK/
Ls6KKsrE2H2qF43ySXJmnyw2aJ/KEdEC6q/pTk60r0cly8e686rbvmuH+Qo1VmTzMgLEHCCjYjiQ
F7mQiAubCgJiXHuXKeO8GvhyoMyEhDKjm1iXYNlO7mVJlvqziGB0yBzYIabHVhcbSSZgSb9/rHau
RxPKZi8OHqa+zUTj39ldvNahlm8fOq7fbqgaHw9ywqoax+N1TPNnN8VDUbB0l9WDEI130UCNAjLF
OeqTV3goBDN5MHTiUVYZogb27CctT8hMV251m7XNoD0sVjHjYkzFiU3DGDZ5pixcc4bdESdd9Hxn
Ye7MMmneRxB3r62qjE+1jo029KFjO6EdMTQQWoH8rI9x5Hjj7F+mmu7bPFv+Axi76DKZCywef6IS
Cu3B/Iz3tFtnnSiuN32sjW/ekrHH64R/XdemCwRr1qOTNaVlcqAj3y9HJA4Go22ptGtDaniSRpxy
W1zuHs28DuFpf4ztzB6DaMQKjP/SZiMFN+euRqdtBqJ1nKdSzNY5ZoOCaRZmDBsVD4sfAV2OaBdz
HzGpgxegpelYw/nhQrSH2abB+NrgSw+03qf2ZtBoSn6f1TkGJEE145YcCW8XIWcx1EECuwaxBL9G
P+ZNMyefACT4QD/4h4qc2+fFlZH2wO4dinYmz25R8MYe+u5T3BQ30jej6xzooP8ltTWsAsh+i8rS
TlGhu+XGRRr3ZJs6b9xlprtJ8MZWMlza6Q7/2Zs6I5wlGp8TNp9YEOLq3KVxs+3QwqVKUF2jYXQC
NzUEbBXuoWfHYUR54PHWHksEvLzbWxoHuH2LOsRwwlQsZd6BgJT+Rm900Ve75BwOM2AHBQDIUJu5
n9YJpJ4eKwV2ffbL+2rxrntqlWPKvoo9cDWd1mS9rYt2b2v1cYyrGCa/Zmlf7YWVJpdt2MhlP3lM
U3AciGCue/eGYvihX7po40bj3utT+xn5HSZypRS4S1Xdjp5+T4/ZIDUAWq7WgRZk2BUFQ85O36sd
dhNlh43NLq/0su6+QVK6wYkmX9EhjAci2vIH8FXebTpgrp+ZStFt7oY7och4aSpqjDGJ573lLDdJ
4zEws/Q+jAGm7GZBlT5p/C2B2xJfR1vVm8xbXitJ6YYv/3ap23M/Mr+kmwLQ3KzafSPLdpc6mn5m
Xz3eOuCQgqSr3n1W232ZCG+byFnuKvycbO7tDvOj0ZB6BO8Qs7x2SotEXM05pnLlRp+rxOiIpAOO
mrlzuUEGXsEurNpPI/3hg15E/RNgIZJhnVHbR+30oVon389xOm+ZZIrHQRjys5nZmJ0nGVtHJ7UK
xEmASI8IFUbi3QuLPJkmwYro04oJano/+1pl1smDiRFOmuZeVB37+wSO0iYtmMv1UJq4K5zFxb8H
+AnHypKkW69JerZzjXz2iebDKEk8H73K+AZCG7oDuBZU2lOSvdRuXuyEgrcrE8PbFV3v76tlqF/r
Ueqf2Ihr2x5Xf1iRe3tDJ6u6wg3YHgqz8C4mf3DunElDPhY9uxDq9FD4iK2jbnFuWkOKKaCQyMTJ
ntLo2s8KAnqj0m7CvE+UG2bI6JKgcejMWCO1md1bFZgrgdmZ8jJYihgzPGw2UE+V9PZu7WYnCpV8
09YUHw19y+e+ZrbLHVc22FeotnWzvXdkWl3IA9BvzDQrN17PlVY5t4E17vTJ6MAqkOtgML8Lhs7S
ji19jW8mTa9vCvjXxonxFIRUvbToW8uZTyXuBpMBYIOM2E7EU4XA9R5fvPcVVW+0rf3Gu26k8Vnz
gU5AtHoh3mgKtLnUw86yn0rL1s48U1lomBAGkNsw4Zgb+RS11h4G+2fpqC+e0dj7pYLwBRZgCM1k
fplBdBFxWBkb123fmgKdxWDqx4xeDDoco/4WSZehZapVG8Mz08NgAF8IMWRZZBhIcZdjIGZmMWaX
Ujg3ZcQsGwq42haIzecAvFLSh2Pcjoj9ML9jJu/lti66ryqNH0kqYCvF/gJgswhGc8gPrkiXDcoA
qmN/XVyxaa6bmcYLe8CvwcRbbosWJnkzsuxRMxz6g2Ojf44NNzlg03K/taK9V4P4kEBCvDZpQqqC
1xLtMkVan+ynTHdP/iyX61pXNDzN5rWKwIUuvjohjZesnXUNiqvJiEMaYJ5Nc3E0hxr9NgVN6oin
BKjKdc49T9nkiB3mM2jEaR+HtZ7u0anUp6qfHqwl7nZigbCYD4zB43T52rP/DHtTVQ+Q/Ul5oijK
gKmAjSCocKDlUvXgGLtiN6kKjIrmfZGR8SLQI73qjW3e4lLBu4xJqxE995X9pTAKcUwWRRYHprir
uiS2QzXGN7cYQ/YFXwGjNzG95LwGcdCNBw82VtBZtYV7lNTFwXPiPTsW915oM0yJfEx3OrvHW6N0
JcPq6tTyoxNjuCfP+yaeOyu03ZpblJCPzRxPxgZLi7gx6/RpQsR0LwmR2tdjgv3cNcrqXsUrtARz
ugu7yqZZG1i80q/hkoDDc5bnHn3outlsRHmLuTYC2OMDgq0+kOAfyNigi63pt3Lsbpc8CdBOdZj3
oA/Wxec2xxmwdNPj2Km7WvS03Mozu7UEkwZAhryXUzjP+EPkoKJwTnnMab/Hw8Y2AcQFk2vZ1yVT
0WunaFCHO7AHsHV3DBGL5Q4SRPYHe/s/Nln/3zogIwDL++2ADHHvN7UO3/+r7b/95UwUU7uWgW9/
ua5QHxHe8tPo7G8f97di0GN4DkSWOTMZ1N8nYX8fnfkWhZ27Vnarinqd1P9jdMZQDYk4Y3ymZOt0
Cwnj38ZnBh/4Bx7dMJhjk1L675SDJuO5n6Zn6CSZDq9huljIGPCtf/6DhjqZ21FVyWr9KKVLqF6q
iXs9bpYz7cd6VzWptwYPuPp7p7nyEQRKe4TOLnn3JPLUtcYAe9YV15XulHt2MMS7DYLgNw+4xKPH
ErphKGAn20rvfUZF6XQLx0R9S1tDYFCK8mfLwJhT0w0PI0yg50oHsrMpDXfYtA04TBHp7bjvC21Z
bRTOgyrV9CfJkr9oioXAy8coEtkNa5NBff7zFSAHo2V3XdfHqaV+hfRKdiToidDo+/V7cd4/DFfv
/qi0f0zfoPz/5Yozn0CHg/yW2Zv4VTJvaIi4I9hWx1FrzWCK8veVXRkmkmvw+yOtOtcfKv31m7mm
geBDoJUWWLN//maLcsTSoZIHEtx0G3Aic0DVqu09UyYPg5Fb635M3v/+oP/i67n0GEg75WZCiLv+
+Q83VKrTzS1KtFxs6ucs0FTLcg7cGLjWZLN9/vePRrMFdzpgOIc65+ejRb43JmWR5keBdSY7l+13
1AvS3FuV+4+/P9baDvr1etI84SCuqdPM+DUub8qiPC4yPTk28ZSD5Iol8MKmKeDhr16CmNfNrWoV
NuQuGw5L7vY1LCdEXb8/j3++wjYeJqIxdZykAIN++Vlhm7uMYc302KisiDdTN3cbJ5Ly0XdqWgG/
P9g/30M2WurVsIK3iQj4X7pFbePnZg+j5liLZblUAHno3fAE13ENgIhONdBTt2QD+CfH/Vdf0nXA
G5GaS5Tlr/aVDMk4/J06PZZjM9C64dccTUVya5mo9N87Fv0LPh8Bga7z8wpSJ36+iSw6N2KI/eSY
sI/ZNBNQkKDW2/kqQl349Pvr+ct6+/1Y2Dy4lJ6rW99twD89HkXvaK3GPbTMywhJSrrFCZra8GeZ
nXiQf7xX/zgOMAbfYZHhdjV+/k7KYTDqACQ5St0e0s00pnwpwk5gmA6m/RCjW+ix2vYUHUtbp3JL
yRb/SU7FL/fOeg64mVjoBFRIR//13hkoUxn39JzDQBVdC7xCQbSgm5IAG0/MQGy2WOb8J+v5dwzk
D8veeliDJchxzNVOgT36568+RA7sOOkmx9iT5qc2dYoTDdn5pgZLsIfsXzIUpFlYBuM8RUxERjUP
x9Epp6+AyZv2Sw1D/JTJUh6iFSEhE8m/llS7/P5O+Ffnaa/WJd9dlXf6r5QLLJpyJPBGO+im67yz
E7TacGCmwk+UO6MDHyEFNjinmutuNUrisz4Y8yqlkvKIUcm68ntfHieEHje+5nTuzhniKt1UsQ8d
8vfn+s93LaYbD3sX/Wxv7Wv/fEmZHMPWzMfkWPg6DYcs8qYsLLuu3/7+OL889fx0VFL8ZOBmPP79
67sx0QwuitYlIP2rhf7zQuFfwp28AtlgP/z+WL8u598PBoGLXpONlYjY7J+/1Ox1dkeHj+W8arNN
5EmwVDlOiZxHBdJyjT11GucroSb3FddUtJ8qu/+TCytIoeIwP9+uHiJIV8dByA9NFvzPp5G3yDh4
MuTBVei0j25usJj2PpSxY4R66AL1Q3+3GXCHSUJRTm8qRhuX4CD2GIPqiICjQZ58+pN3PURxRXpc
WtPQIkkiocNXLOc87kD3J41xv+Sm/BgmlT97c76cIfeTMOE3rfMAh5l8NQq3q6HVWXBhJxv3NvKi
Byeu9UMvPHEdw3hSG71OtEcsussFWJEJC7KMh1tkwLBn5ay/07KVZxgt8xL4Uyk/Cg+196ksGrzX
JWz/w9IJC0SiGyvCh1yah2C7Mwt6XWNYb7EvxZeSxvzTaK4hK5McCBdD82J95ENvjZuin8x4i0Uv
PkcmT7Zls7SIdkjeFbm8m6qL7I+ooo8UlgXbRjpZuheFRIUTc6XHjrVn9s5mqHTh03muMrYlc+hX
jz6Odw8wnPuNpz/Kdlnlc/i6brWLZwCCCvROua+LJUl2BBp3dte/29kVp8EgwCLsZY0ncZNceyS5
dz7znsmf6b+Ot98vr3TGfmuUsX6pzSbOTtWCNuMoReQwVtWL+JzhVFREHcZpDe9xXa0YGV+1/cIK
5YlJ+0yfijsS2JvQwzwncJo5CNcOX0RCyanr8aM1JdYnBfFOC40IxoKZGbRsU4vPGWnkn52+jjZd
4yZMjkGjoqqBVLv3Fz+n8WjzUkgj03zySgTrAU2L4lSYRvKeR4VB/6Cy3lKbCJWAhwaJgkyK5WKP
2FRQyLfTnT40020yAzHZuJZIPudOz9K0iPxZrLjWrbneh8WIiN8jQZBqN/b6ZLNMgg2MKBB9lgMc
iwA513KOxpnxsaT0Ql/eDculsDVSRpeCfY6KO7gBKV+gCwpcZYDUuMG2ehfXb/G4Knonj7vXzqyJ
5gD5FAcK/OnGsSvt0YGez+8YWfM50vL0BCpz6y8as/rWmm7ptza7PoWmhVSv2jYd9s9Zq9pLBMzn
qHtteTVGYIGIT4BoANvgLMxyOakGLhyCGfkY9e62slT2hmEsO88cLZRM22+Lxd1nTF/CppQTOonU
fMVFPga1VRANMZO4kCm0vdq0hAbq61CgONz5U1WEVluSfctVNZ79ZADXVc6nVOAvi4k2IJyiOiHW
BCGvKQQuxegHNMbSE+aqFtNNlm/moVeB0ZHDR2f0FVydeY6K5LZdvUXDYE6bYfaskBeOubOb5MmR
+FgQSRlQOPMQfh6uhh57f+bTy8xg34Gl1B1k0TSqEz++Z/r37tfGW620bptqhPLMDgkAxjIYR0JK
XxoHCz19uhpp3YR7R6ra+AwC8LSYHlZhI7lhdD9uMst5HAZ5VZVu9NJDUQJ/ME+nOC9YgK11j1QY
842TmObaOWwugvwo8o4wfCyLc525zexhOyhw5PgANRoj6r6R8lAfZlGlRG/KAQQenp30JIjpFIHU
Ivda2TknVOVQioNhNpYnG3PXbhpzCQIPpslVzzDrlo2SFW9Gh/Uic/X8qa3n6IkJyvgwVzb7hwpB
WRRAO5nPmbuYW4nfeWdlvfeVXnl7nEgAOsaNX3BQdtHnNtLvPXsc791xnpkRKhxfvH9sQhvqIQ5R
5xR3oBkWclLtJj9aGpbUwMgqGbYze5HMm3gXlk4XohRJWIpKZk2W5I2AgMg91CmlD9QikofZ5u18
jJd7hRQSSSUOodtO759drNgbMSbDjdUsoBSjvAL+CAjESnd2apCJUCMygkti3+lq6naOq6JPfRqN
V6aaNn0ix1M6Kr0PCHr0P5vpREqhXRorDJZ18lhiADwB5E8Ql48ew7uh4MZM2TtQIuTaJZ9bd1vM
7UuJLX2H+2l4VVbpffTWRKwFXFXj0Shs99M0Lv6y1+0EvKgi3ExWiv1YOTWHGq3YzaQ1zgURLObS
qqpDrW/cAxW0f/AnYQCfEar9Vhuet61XYHPTm4y40Fv5EpdmiDLx2rKRaWZR6e6Vm/uXXDZ03qQp
TYr/NLZoUzCu1BKN7kOf+yd+VP9hsomm4SVMQAocVuvLtOjdxe01ugZQNzde1Rgb7BhbSfRFHcwy
svcjyYk7B172dvQS6ymbu+oORK+JvFKkR5k2xpkrmGzMYgibQYr9YNvc2H55htCuh7LwjbuoyZkh
N6557cNyBqO52A/SbsSm8MZqj02LoN6l895Uz1dioWnCoRsTZGlMYhJEira3j4fSwOQ5io6cGxk9
l0Bdb5DpVbf6Itn2+yaK1rrT0nI7Z1plrcTNHHNW6b7amUMTp2qiK4IVvGojEcccZ82fv/WU4/Bc
R3XpLW3CYVD7Qxeij+GdboHNDstqsG+o2KGLFZC15CCqUy7mnqerr89jWuR3tWP3tx5RmQez6WI/
THzvUDCWPpJqR3iXkN5V1UzynCoQX1Y0FO9Z2bgofBgyfLIiIO2k8WYfvl2A06xd0IgaqtRtnebt
s9vVnws+ets2lYVNy16MPATkPrzptZWOLAKddoxqxV4WEgNxiHHJbD1d1JWQYD8B/2z5xZNtVhhf
Rs1nDKlqiTTSx0hRkoKNek9V72BIhtMypdrG83kHNrG57GebYBXLy/o7oQ/de4rI9pQ2OW8NFoE2
i2CzWm6T2U/YR0u3+4IYBASvbpVT/BFrc4OlH9oSD3ZfUib12kfjxOV5QsN8k4y2etIiObxbbeK9
Rson3a1EUJRvJn3x0LXZhDS5TONL8hM1x5pPhpH60bZwBiyfgIB0AtHI2BlyEaQNbNlkzETILiq6
YbbtMmBp6GqQJ0yOEWQFzqqfDlaZ6mdrTHKSZkbeGZUxz0WYK+U47C6Z/wQibaaDIJzvBKq2VoDs
jYrlbF6iB2YxgIMB8SpE+NM6EqM7tMqfsfgyGNMeYcPoOz+r+N14KexNve5PNYypLzW1ERVGnG9K
reAqtF7yWULTzNeOkn6O3RoEsGtg8nZ0Uz4jazXfNKPWPgxHjdfSm6NHu1zSUFR87GRNPjD+BDEL
4szPklRwtpM69t0ueWJjLOHsOzpZLM29Yz6DeyByamF5lbnkpiqedbsE+Opp9y6xmFDEywVFnbez
Fs0J2pJADtJqmGOyOWE+xXhZlIj2PGpsFFyM8VCXvGe5AeIFhaoTqJhk99mJDsakGTvljN/6xfT3
1PJW2LSGv8vIHguzwkFwBzlLoA4MClvtMCQghERAv3Elt7OeTsxj7WKvFkFMFR8cV8rbG3OTBQVs
6r3VJ9NDgxozNJQXndNy+IDZA392KUrc+4NxSmjsbju6WaeknfODr9MeMKaByKa6ZUoS9/p7hjo2
oMbnrcNG6GSpytp2ftLsirHvkAVP6XUGjCtzkFvgKkTfM0P17sfpdkQdFcTW5BzstolDvUCv1jX1
JkcDywuC5OtJdDqEsRSKXt996xnkbGutWvbCSaoA+9HndtagO89opuGVGsES6Uc8wRdlam+JY+0q
dLfsU/wb8OynQmtex2K5VZkkQMF5QnwOt7miYQSY68ppl4+0iZ5Bptwz9yE8ISNpMc3ffD2BOgj5
PHB7/x2Bdxcu7UoF1IT9hB6s3eqV8T75go2VFrHIx8Yxd0h1x/i0S1V9NcUuoauR86UY/Jq0Vrra
gU2K8zZCmv9pMZcv05Aw3lbGjtjOBEy5P0efdKB+qJtaLztZbT2gVIFUVGE4EMt2aJKXCVnQQfXx
td086d6gHhsPcnHcJQ+uGcXoqyB4IZ5RL5rRQlUfh/4wUMNcK9VqB0BS62NOggGTJPfFIZwAi1nj
eJsuHttjgjfrVpGJSjnh+vG0r0bBFpqsQousGmchZMLW2l1cTPc2aIKvRF7N2kmrSS4WQeZ3nr43
BmM0r3okQx1C+RhLbw4nic8zmix9I5kNj/2MBqk/RoxY/R0pnnUb0NW0UnJm05yJZAeVMcjYDx1c
U7naTa96N9l0WpU2AbHH3SqopeTMfOJXFZoJD0jSRycdHkCOyogBwzqFiOFRSDH0rSiLIm57talY
XugzrTMNksvkq4ooEKTWUGNUBgEI6AVuGt5xz14j57Nm2VTJictof24c/SbV7GTY9v5M2aFclqWx
S82wFGt1IpJp+JYuxnibOrO41kW27ERExGicjfI1gltlIwBxxb3o7H7r2PCh6HcN+jv2aMc+Y0ta
S16/h+Ye23X3qSkHtg655uj7Wpjtkb09H01+rbaNKwp0bMDRsoNzR301Ov1nJy+MTdKy/UOvWt/Z
La4ZYsWOJf7EcOGVfzSyjhdpZ8qTGds0BaCJnj3l0iNYJzXfjzfUFk7DymmP0jGZ2WQ5CXWuVbx8
/198rzDusW07D5Wb+ns0icuBUX391hU9NdjUGnQJcBbdjjihNxrFJrOepXTwQnAxAYxCKY/7Zve9
UVxjngDojMoZEwhxWkVSk6yboNnQfE6RTMzsRFZHuXcK9G9V0vMFkpRPZB1ZLh2Nlzs7ycVLoXR+
9TLTOedxao+tXaL5w1q8+24Vx+e/nKd6nhEZ63wvcNDysbYp+5oBE1aItLbZs1Wjtlcqd9vNkMkx
g8hNV4TmJYuBgrInddixlTXYzTGTOn6QGByEdu1XUf1G8y/Z61lKR9FbrvyWzIJA5H5PSwZWbRyU
RFrs+mwcreu8QWthi9G+qlI86t1i07ySC6rj9b7TYP3thpRfAKBz/py3+XJhZEz614CghfOLCT/U
SrpraD2s5ZKr9ZrkWHygSS0XfquJONmBy0aTMrREvZyNUpTYlGjFdQBazu6MtofkPG+DcGfZORZ3
QG/pfLY/rB+I4eghMnwN3Sfx7aBP6ee7mCUIC9BfkDUvu6y02qNbrn9a9VwtgfST+AHTnc8DH4TE
vPXtTTNq+gsEEoJEsj5DhdNx38ca22vh0mfdfG88CTIWPxaBkGdIuZtQkzJhRLf0RisRsgqv8+Gp
N+C2+mKUpyGW1ZuMEUCuNEt8MDGPMGwhZpNjL0+yFtVb5nb90cfHYQZzN+Q68sxcinuKA75haTi0
v2SEPyb05FjuwcIZ19Qt7afeXy9voefZSVVcpqGrjPsxg4f0/YE1uiz+WixF/dZ4CYeeVDec8h5X
ck/LtcC2oXVvy4zJQqcj1zf8Pb9NsisW33dld0MYi4TSo6+/lLrnhzgJyYccyPbWe36dvpc87BNP
oFSzT8eixKPRDmBWKmc+m7TAz3UxyFdcUDCdFmcRV3lkiNvSdOTJzk3OvKfysTcly+Fex5/ZEVHL
T2yvd8EIIvkaWwMtBeCgiL08TPkBkCjuEnfR3yM9rd8YRWpVyCyWZxo7iNxUVKc7pbM++hZXKnIi
7XGhIPhwZc0XBunJPdjqMKdcG65PEhloeT1zXg6aC36KNCjKPrQZwzfPoU4OKTCml65Kps/T4DGF
6tiQt7RS62gbs63gzVinzbXohvKGEG/1mOij97UeLPmRVJN/Guw4xwMz8maykrHZzbY7E+xJBuJx
dV69po5tlxjZzBYHUkWDe5PXSTX/0X7+jykg/gfK2g22LHSc///u33PS4R3q/u//qevkR9jd3/7i
P2QMDMaQuTMgN9GpO3zmfyflCpJy6Q9+Bw38Xc7+d72CSb4uc0o2Vgb9Cvy+/5bdd22G/9wsB5GH
XMElCOz7mODnZjnNBy+GrBQdQYcuZ53wob2ZjjwgVo5Ye6NHcftlUkPzpRY8fT9cl7s/jvLj4J5J
xz8dHVKREOSQQQ6w/mjl/zDbJhS+wWDVZccC1e7ZjXj/a0aHJY2Vg6exh1vSNzbsEEP02PNEg6gT
1blRXtN6IvCLIIgmqKLOiAgTcIBt+WLN+8ykQbcysaAlzVr9utRZS14BZhu1XMnEndW2pCu3NQXN
Ud+lybnylGQws7nOboa4HL65qWeqsElYvtvYZHmA3+rcN9rshm1K19Ebx+lucTnfGjAJxBALVJc9
cd0Ye5XXnCZPFytm/Wb6vKHAQWSbEiv0cVZs48hqtbSyPuRYMlX7IOSitJM3xSNCWRp97tchAly1
G31XM571QUbJtiAvmz11Fmv2a6z7JKcG/uj38VXVQ+zDo1s09XjXGDhoaV95Y4QYU4s96FyziO5p
5Do71uoCummC8tjbGd3Q60RnsfgdhbX+n2hPffdlarOa/QNN2CDSssQO0CG3NF6ZkTMWGD1ajWhk
HRFB7SwciWkDC2/0XrCW3w7uXCFMWXVbTNQbnGdR470sqDS1bSlGchPpN+yVs+Biog1V6UP7BVPs
cON6KWVCpkfmIcdigbbeIEReyuGlzS9MmvI92kn6w52Xw+zc1e1As23IneYKD/CusZqaXkFmcMNQ
fwWMaUjYmXEID6QiPWW1nb0QZ5IFLpOV0LTRp/VATL9p5ZTew3KcsC1NzYa6n05wKZJjD9PjNbVJ
yxzjuCJ1pi2PCV23Ex7rgyFEfg86PbsME+jDwKX9yWLd7DXsgyfCw6AEzo9u2aJ6BaXbvWO3A3SY
xe5mMs3kmEU0hfWxL67ogEKRoGsdwjfLn6qBXUujiRjZeuV/ccgLAoQm2/Ru0JzmLRqELTB9wdfA
CIBLiYQa7VTGRLOCfyj1S0sjn7z5Znk2jfwxJW7s1XEiagjDyr4khiOeHcyLiGFNi2hOaa24LjKp
mqk4tub4TUraXsuUia2P6GEOWBP6t3ahEb0k7YE4KCvI6vFqsCD35BmaaXPAwgWjSFaHNrKyI1Ep
zpmsKPE6UR7fCLcktckY2V2koBOZdPmhwtv22JHofGtivDxkZmEySZmnG/yuy6GIavtS17G4UUOd
vjRlnL7yi+b7aVLmFe71/ECwJREDi5V/qaPeIWQbZyGltrncMRYfrnHUEwifMBgPZO2593Pa0ybS
NJNlxZySsze35oVGLmbMcZ1t5FMrtQASQHIqnci8VZ7qrofWTD5NnU4wjTmP+hn3eEKpkTWPKlPj
Q5I49cmk2wlXLfFfK8xsz+3g9Fe9XbELxIaRnvTFXZjxFHFxx8BaHusF61u/6NFGT31vR51pf9hD
2+zRosyfphToVOTT782gisMNO+d6VW6kinV2Hfa0JZXnaPg1vQl9JqfKDOrMUl9VORqBmZX5QY8m
Otk2VjnBfmDfJqW7A06FwWdymvdaAkrW6SITrUArzimt8ZJWdnMTZ958qEAaXeQ8zi+o1pYvthTD
hQsib+mhU227s6C/NhYbnpOewcGUHkaI/XuafiQfFqrKnuqkzff87DwtGhsN383qr6aGm3Txignt
rtTN7eRMFsOUtr9zqa+McChmJ0wBK5OTZhsfi0FcZEDgteJWRh7sG+KxnrLhHMvirh56/8aojOiF
HnS+X0jg3U3mrA2BDm3r7CQZvWh2zDcac43LPA3IWXDL+9dVJfK9n0+3eaOISxM8qCelov/H3pnt
WG5kWfZf6p0J0sw4AV0N9J3v9XmM8HghPMIlzqRxHr6+l7lSXalQlhL1UkCj+yGFVCjc/ToHs2Pn
7L222q0qxGJDf20+p7kTX3SdVYyrPXMwltXNAJYg9CVLTVVUV5bnZhfRKOfJI5oYW2tvMSNrvOVH
knF24pdGb7wZyNY5oRtqvueeD6crow3BWJPgwVp8y8Bhnwsico+NStNnp826x9jHECF6coSsoYHv
See0eekqei+z65tyWlvvGgMGO5ozPRYpTeMNb49/TeIfYEFO9STyxI17qvBCXay4HI9R54y3Y98y
AC1ERZBC07xOtMDvQb9FO0aJ61Gmc/LAzqbfPNNvDfrK/3VJc3gyHmnemzCMP6Z8zvYK8zHZvPow
1cFwtcydu0N4Rz4lILUcbTXN3sDJ6fvaXUFceBk4xdZ0MAhBXi0aO4lqSBaneVybNnLw2VF2TXO5
Uk5z6MKx+RLEleftVR2X32UcB8fKtKYH06QeTbu6MI3rhA42ZTc9ykWwv+Fm64tbDl/hHbFQ3U1u
+t9D0NUXzB39TdRbHtPZ3L2dCsTr1lgNX0ADe1TKppmOGp/Gemd67DruguvV9N1tORTDJhzwW21C
05gnwd16ThKX1A8CzRGOmw4+HlG6+Sza2tuYmn7fm3Y/9jtJcltUsSyNC3aRgnZOZkYE/ue0YPic
HHA0bLYlVMftXPvBO8w2fbBT+a6Grr6xMCw8BWYSgYZRXk9gPFgGF3G/GFt4HFU35gZemkI6R/Ku
tuNSpTtyPMTNgH/mHItaboBEEswRC/nim9nIbKYkTYN12PocnUAf2geg6ek2pzQYalQQeJqZtZDI
9wOgHQMYp4f1zWgrfHJAhxxIrxKM9pnZuJ/jm5KT833+OdQR48x8x0x6GIDX5CdhNvwcA3lmItTY
Dkdjb76EvQj2Tmo1vyS4IxnILkyTyHHyTz4SnG1nZk3km3WYGwt9ny+6OWWJEKdZutV2NXOq6XNk
FTmt/4VaQDzP+MGWDTYm/9egtIa30ky8olx/ZbCHmCcLH0CmdZgT0ZdSd5hpmfgcnGV9llwmM03z
PgdrvjLJZz7dqx+pbnELdGYKJxjHuTXb25IHMY8meorSTO0iM7/jJFpeDZ9DvSlo/WwnP4d9M4vw
rYyHBglAyxSoLe/Gz/FgZCaF7HfVYTTTw6K3loOVOv5J1EVw99l9cj8HjkZkBCySMWTDPHJANIZm
N2dG6Tutk5/dAje3sS3dT5/zTIbqzDZ9u6Z8HbtlT4LA9Ojho99MeETPnr1Ud33eTLwnkq4NTQn/
g8I32SuViyMOCFpXvqCYRnbDsLU3c9eRpKwXO6+LFyWoARUzBPT+UdPc6bwPr9bco1qJ3ehs+0TJ
bTj6MuDNgVCMoCejc4q3Z92RFJFdsj4M4dmMTjpQYob1qfycHMu/z5HzHvKC3mDpuI5GRs2MzFuO
4kmD75oxulLtcouww9mFeQokMG4YWFeksMQU/l9XL7jKmGoDc4WSw5y7Sl2H31Jdytx3vqW+Iphw
AS6K8xuLgF96XwFMCkZrPo2gKYE5a0bqWq7vLTN2mpMPgRm607LxdoUZxHdNahNpx3DelpYidgND
lBnc0y0r90QnvXBbJB5GxvsYVIadLChu8F3ejSqVhIqqN8fIAmYjEECLXOxyIxrQRj6QGSFBUS44
2Iy4oMYgeomN4KAaggM82+VCh+QuMaIE+alPCIxUAfl3e3CMfGE1QobISBpWI26oUTn4Ru6AE0u+
LZaYj3TC9LYMg2No5BGzEUpoI5moePzerc7fIxaOnkvaYidtRcvFNWKLxMguRiPAWI0Uw8KaemZ8
ERyWrl+3+lOtoQZUFXUf31ZGyxHm2XIHCLzYZQg9yN8rOSfott962v9Xktw/H0uxeUsJ/QqpXsD5
8I/HUuzHS5EOQXrGh8axzpp9wD2M5MiWNBIqZVecSKmlSEYH0LT763Ppn0VznkBdKVDoQbVzwp9+
OLDh1ltWnZ6duW5/rFlbXeu0SO6CPMwf//pH/VkHyHmGObZjTr+B/7NWPm3SzCOsiR+lCQ3Z844g
SKyWuP7lr3/OnyGBrvHIK1TWqAGRAP8kistrrLtt7sdn5q7LIQla41uDj15UaX+PfTIPr8cwsdPt
osp37cecqKc1Tu6sKDGH6yjh031+pP+ne0M8LdDU/vPe0D8iD24xfnIXyZBP++X88e//hp/AfPXv
0AP3b4ppEFSB3xiR5tH4e4MoUH+TwvGUDePcM68IN/P3PpFH8lwAPR7dpxRCgJb83ecCJo6/6gQs
VKFrY5eW/xWfi//pO/hD58jB4IHDg9YVI33p4/j5R+G1n88U9AWhOSzlhlNFfq6/w90LbVWMbTij
TNB2vQlsP/HOkVhida7I7A0oEWmsb8XkZUSArTPpyDXw/YbwndqZWuQ/VclwOJHdR5kCTKd3rc6s
Qs5t7Rbq3ONeF9SDWfNWaE+ajDGIQBO5jMUmL1gXyWwKrkNa328VKZdvGlVGux+zDsrBVKGycICA
v3M8d27LsIQ4UlcxFC488IE+isJPWsiOlvkSGXFKyEnFucdSE74OAP0ILtOm9d93wfwYz274iod3
fmwzIc8wlujoSj377V0sENnSEGrr4IIav/tgxuc8F1VJNKeTEIbAka5IUWMt9OZRBgzbfAj5NXSo
WupVEbcnGzTfMx1E990XM3EEtTWc5JjIl3UK5vsKA/Kpkzb8Oa/snNtYGCkh7230mkHZTrcNRl8y
+UKITEdCm7qPrE25ApWimEIQod9k1NDsn2XLX1OzU1+Vteu+LzFfx/SVD8DMhU87Ffw0iNUCQkXC
vjRIj6QfL5z5rVXOzwxyqd+KzDZkisIFbzFQFd56xAhfVXCib2VuZdfUCg5Q93S+gXMxnmUd5ucq
BYdHJWaupzdHoLbLuaSC57nmT367oYUdAwWM0yh8FYO5w/D/QGLYa9d99ZZ6ma8nE7eNglRA9eYw
kqcPVgnwhSBSIz1FBsY/g64o1q0Lki7dTpllMqlni37ftCjL3fqWH6ewqUt3PGn8H/aXlgGvPBTl
atVUD+uvSTRwJeyxCl+XYnpENOceFjovSP3Qsr+uYHwe6ACGilNLY221U4rnSvEAmo4eT23Jg57P
aogO9Pv4Tmsk+KefEDvFJ+Eh6g3PihEv/+73I08DtSx3NpQ9ORWfXAzsOoO6KXy/h68Vdzx8lmBM
G42CV8+fdP/B2g8Tg+rXYR7Q8BL64cwNrgm9FiQzxZ2HnVdTbVQZJdY2D4sC4iiPqLchlo/Tsg49
dfKJBjobTIHcYtXgc2M0Tcl4yqP5UdoxNK9qKnligH13H/Os+JEVJz5j0ec5WULSNAZziwLZyzMa
C/0WOB3frAfseAzh+e0pf4BMj2O414zb3oxV4vXzEU4tn+ubd/UVeEDnltwk/RZ54/yITYVLMol4
uZ/pdNyXq6ivVEJ218GkTNDuCrlwfa2lJBA14IEZKJKvisrjjz9fiYHZxtFLFy7ewonkSHdT4k1J
m7fVb9tT42pUs97gOc/kT0evVmaPtIUgLdTIeuBtFC1Ev41HZOR+FUF6LBIXWMSUlvw6NuyNtMPK
BNdr4W/h4OIBsyQvOaYlrk/UKtz50KCOi72ygiDXl2c/qcPrqS5CAP7owTd9uvAdao0PelPQUQi2
g98l8p7uaOwzFgadsO/jNTSCev/EJNymnZuFqBlmkPhTYrVU9Tm/r5wJUDus3TIke3IyecMEFq5x
Q992fixFPSWPSzfrmzgbwn26kPchF95lFNjqTLyAFe5Lp+D7KE505zw388WeJcO2I+e5d/XAFSzV
/Kh50NONoCv2lttRcwqRHxyZ3IpnX/LMezn18SFIsnZ96giUUKd5YImUK7/wnCPepTUquFEF5r3n
yF5XfYlrn1aXrEqCqInxSo+ZTY7GoESOX37iLhVppN67VLA0oynjmYoCxQNOdie3te1M2MEU8obP
leM8N8MCU8elr7UjtxhOJillPC8OBAI43TylEy0Bjw5249ymdC6fy9Lh82SljqP9GJonx3cIDrio
rOXbC9IuPuIcYEKawJ8JaMo8gx0KX1sOItmV0kN7GhyfRL7PZ14JxRfZPb/zVnCaltxNj7ZmOoav
8Fh9fk/bLHskyTT9w8gMZKYn0LG+tV0f7AogATyP4QIlD55k+EoDkxv525KWdU5a7rQ/8Sih2GiH
cxZ0hAk0tOnavXYs5155vF1FkaMJGyYuryxmWJf8GYoh9TpV/UwjuXHb5PC5stZ14ngc6IPm1Unh
Cr9OCPLyL2ALWSeIF+WDOiM0fJX07jtoGxK/hqZ8cJJBbOnifBBNEZ5brc1mQAuAzZmBhWY3WJ1b
sEUsZPjweYODOtBQNhJ67MmdWJLlxPIjYco78UAJYTiWNeT5eg2v8DuiAhB+NANz7dKweFgz4uHs
tPADfN4WqssSlkvVuyW3qLJ5a3IDHKx5J0kiZ4mpN9YkiO+TeDE+6qp8rWOnvYTRPNgoaYJppg6R
7TOOSxrXZiNCMwBAbYn1FXtMcE/EG8jsqB0l7VoJSMJx+lvXlvVVNwBUHIM4eUn9xqU1VUXfGjIB
LFE3xHKH5Ob2BhBH1xsdU+mU1nTqqQC7BHETGpC2jO7txKjYwv5LBdBCawipFqLYe63GTVb6jxHu
WvvL4hUwsTd+zZzlDJmvZFUlNVYqz4OeZg9ip21d7pjRQ9tljO8S+92obKtrUZ6QWyMgS5WGc6dy
iQhBjCF2ivWAEnm6kNCe56jnJugjotLJclg8MCco1qy0RUk4wBUVmJOvwBesd8Hc+5eOGPcHP0U1
nM6WJgFrcl6UM9LE4qx6l4L7uUBN5enFjcKAK6j3cZBpQ+yG0pblPqA9Yt5vkFshmessd34vVJ29
LH75ojLCg1F6dOqhyRM66303BVuFLoK0JTn+2i1t+B2DA2aJifbIykO2b1zUTUG7EEFO+4f8QDLT
l7knOCLQc7JVijTIQXbZTdDCSLnhenkfWR9Uh3UgCZPTpb2P0+klDOl45Yx4jn40fSNHZOummf+d
/sPymLiAWJyCLDuZwy8Vvds+dExEKX8q2AZzOf9AhfZsZX5Ey6nrboI0QeW0ojmo/aE81IuljlFI
WrsOU/RrTffchIOVbVqPyoh0kqZGgR+xRGHm2LpTovcxdcMFU5KDVBHhmRvW3TkPB3VdSxqCXLRq
P+aN+zR7RIDMTRPsrXBFQcmKRcJwmd8TUco8P7hY0D7v2AQWSr6xOiDZ8s4FdNSHuEaSCjn4JKyu
PZKdR8266JEmTjicGMbSCwEq9daRVrjD9hTerJlLZghCKaZd9iPCPqicS9G/iFlY10upC+Rlgc/X
TdSu33uMpdQlQqyXfq4aehN9/TUzTQSmBSUEzqwU+TN4lADNnbRubUaNW3Zen/6pOqCsWg4ZAMrz
ZPv+O2CGr6jTc5r3kGS2Y9t2B8vnsdks/mQjKQUjbAP2Q8SZg/woUrCCdM2OUZz0Z8ihHzqJ1V4w
bdw62i7MauWcFyCx71FrA1OM6m7+SkW8p7puqQRTu9otuZ3vAX56z1HDisLK35b7tHbSjZUK/2R3
szyWaCt2HbpdbhohQYC7II9ttBwyOLqdF7Rcu961H8cpLxzaZ0W7mHxslM2PKdwao/AtFdSTtRsB
MBkWU2KoTKvhM4HCgtocJxHYptoQnHrDcgIrkHqngAHUq0XeUsC2FwkPXCgMqFb3nECgQvleW6NO
4L1IZT+9ai8gkspwpEJDlFoNW4qZEv+a+enBM+SpKYa2BST1k0iV/sanygcDqwoNtwrozi3o7+6L
lYTDVdkGNx4k6i2bV/RUGvJVOHVQNAbOLjBbGgPH6j5BWWXuQXGxmk+CFqtWSJDsJ1krcwxmK+bg
Ft1Fn/gtbUhc8yeUK/oEdEV/p3VNn+wu9xPk5f9G9cJhD+Ir/o33BfJ0wPmDqqw5iCFjoBTg3IyR
RkZuedXYLX+eM41GxOCCLufpEWG7dwdq0KRNqLaqqaMQ8UYUUcjOdLFcbGedHxcBTYlaFOpKw5Cf
yRT12T8c+v+J8OFP3S0UWhzsBQdogc7sZ4figO0h1X2aARcLi3ZX1rWcv6wKpstXBRi6OagypBqp
K7fIvc2Us/n+9Qf4czsIsz2AxtCBlyH5FD9ZeqfEc+pV9PHJnUMsN0COYnKDwGOLWwi6SUyxGelj
KtMkRiocrdWeMIHoNq565zmwB+dW1TlV5V9/qn9yWUJMsehrPPoaWFb/2FEAzhnVSabiE0HmFOmg
tgkBTWtq0pHDMUN7QeUzoCpLTBbEv0o//LN9mOtBnLT5HyW4o36yr1a41BnkrFyTpeAolKE2YWzY
NUGZcUOSxbWooqeAeCo/ss6OKb8rxTCUmXijxR00J/BYGzvv0RP35gStm7jKkNi6nGEqg27868v1
T26ii2zH9Un/tSFe/3y9xjBOLWkFxQlPFgq1cEFlB9YGW+OmdUNIWJUuyWacu+a9VPny2PT0KpqE
szwSsfaxrJp/wcdwTM/njz0hYJxSIecBlOGwDf/xDloYGteBuuEEBJmy0bO8+RGna/ja0eIBD2iZ
4+8kRPeBIkme9cj5oppqBsgO/Xs4Pp02ZzCu7F9fKvnPPpiHD4nGp+PBBf2ppeuPNsMeVPMnIHJU
qCTY1WbuN03A2KmKZFc96aQIFApnylaUGnWXX0YlxsdBjch/knEKX2174bSMgIK62Ok5xloph6hY
rZTvaUwSbhEZyFxrej1VaPNmY92lW5L77TzcIEzqP347lKblND8Oq+kCVIueH/Eio24as3W+N3Xc
e1rRjq3wIeVYZHzNCeivL4f4E0jAAAQYdcH4oIUY/gzeSByrSZfRt46omlkDYcdXCUZSc9SpZj49
C394vYgAmGQlVpon0Jf5WAsCqqcZLXn1FEvUOFt3hRwH8Zj/y8Xin7NfLPH+sz0khTY3u83o0gzT
EEPqiumAbYlhHuN9PDbtaV1KfrorCOkGSbiMPCEcCD4+f9n/tj7z/70UJsVg4z/vRf8vggDqn0lL
5kv+3oAmBwScko3XGrEDSB/6xb83oB1HAWFSvEg+5A1IC7znvzegTUaJmWUEWO/Nf+Eb/p5T4tC2
JmyUbxcQzkpI0P/8H1zc+BfG0zwVddX99O//qB0U4icgB8G3rHzgMCBS8HlYc/641pSN39F28aZr
J0UX3xhMKWqfikfIq+0rJqaBKLd40fuVrAm4YgSC9wyanH3OstjhjFQ9JRbaRILVijZrcTdufRBw
OnhKPeiSXr8lgzd1hq2eZlUdlJx4erGHLafMmiYLYjuUl3I8t0NRdjy7VKMVXryqWJCTjGMKURZc
fHXNFH2+1FY5YrZJ0ScvCjl9JhtM/Jb31erq8TjVox9v7TnchUzgrxl6pUe6hoOzcd1cPGPr5YiX
JsNkGe4/r1XQcpyfpOnzFe0KZM3DG/u45iNdEC1w1lUYvW9SO6FbAnN/GjYtwfFMPDl9FcdqxpFI
omyBxjKsMdOUcWOiLkhb2XagQI+NZXG+8PTSo6vOR/KSaL5uE3aRk2bef8jW1l/p3VZ840ohiNwi
tx7vhBtVb/20OI8TJrvxWPdZv0s6qlxKvkXM2y5e1k2Xc0bHkTt+7Vu1vEZr7XvElDR6Ps+1UUlH
LUb4jYo44n6NClTOk4uSpxMgB5WTj3tUbY2z6ZyWDlpNyewrfyJcUlKnpfnknkFO+a/oBeZr0U9h
d0wz1fSHpMNcsRl51EEYQ6N9aLycs4FVlUfZFxGNB3cmzCTrSX1CzWNt3bEc/U3gqbbe2YNyN9ob
y1PDLIzD0sjwVkzTtJ96Es/LWADlXwQexA2BKxqTGXQPpN+p/b6iXz3kLm/jIY+M/QlpwHtp5L0H
egHucahn/YTBLbnKvb74WpODh3di5MzC6b8/FQjx7J1o8b1j9WX6nUT7NqlxprJhAfK3ndkZ93HM
gHYZ43mf+G14N7sNcYukfGyHRsUXIBCzv6llmT95hTS+xmQoPmzojuc+ysS5L30WYNePvvE2tCM5
M074PSqZ5WMK6Mf8GPeNeKZoHc5TWyIuK0afY0QVdU+BGn9AirJ2WN/XHf2oBV5/sQAc8bUst0s8
o6iP2ZWvyXpWl5yEjTcTs3Yc8TThdu5Wh8CakRljJ0qLUOmoeXZV0d42gb1+L/oy2g1NvLwCZyhP
0RrxClqWHWYbbWEQH7XV3S2gZ24bl2MDTeCMDokYMbAi3wx2ZOnUL16MoAvTKb4eENhf+qYo503Q
R8VjrrTYdmSxHkeG2X0d8Bz6kRo2Lv5Dso4a4sF6pCeHulJiYmWJnOhK6yBDidLrOzo54aHz7OKX
CmzsuQk7RD5Jw04+LyFG+f4HHSu1Q0U4cUJNKSmLMNzWSryDQfnCqRCVP5iKeReOgvCYXSNd7iMj
9ybRg3c/dRYoSNydrjcs7W/F4//fFZ8X/cu//9s7s8Hqt5i/H/0fhqxGcv9X2+JNWv3S1f0fCITE
cJkv+l26H/6NwxMICpfzghnD/sdkNvT/JqTZ9gJMsu5vqv6/b4wq/BvAQjKUmepSsEM9+z8boyLd
nvM0WyJAICzPvvtf2RmZOvLZ/rEMt0MQdRDgUPPwAQkR++kkIxERlT1t0avKtmrzFLOXW7uZwJRT
yhlA73Mle5ooEE7bA9YfR+493ctf5rlAyVEigNhg5e5uSBEkCH7TyGz9Mq+FUtg9C4JHp875Hgci
fimRu27BirlfRqV6BGBxfw85wIoOaZ3Rj6wTywc/wn/cjt4caqKSkvwEELmiEzoj+Z3dh6Lt5Xdr
UtFyZXcNEj3lif56zEJVvcg8GvzrbjVquAGGExIkVcrhI1t5IdBzzduIzZ6GBijXhbD6Ne+WnWxt
uU18ObxNGU01MMEgb25ymbrrpmH5ot/HvX2Ko6L0thJmab7XDPJeCFFsNnECi3jb4tn3zsqDg+63
dfPkqUGcO79PjmIm56wJlz3eBc4rNgIO0B9CHDORPi+5zO892oHZib8ib4jBjkDzzzI99RXUt01L
lbUnwuMd8RhrkI026Nx2vkUMaigh9ItwprUMsXRN6C3vV2V1j3Bv3JvxUwfcD75zHtBZ1VcE3DN5
JKLkSRtxT9tTrQMb7qW1yzrtFgbwRBaPT2IUQWhtsrdoRQDW932ugR43zTBXjKZrwte0bzjmBJxt
BGd85F1EBFzhHo1pHcc6IcTUWx8R+avUprNWtqfc8fJN3y4TLdGJXFusi/iXiHjeqqjJDsESRSeF
GPcr2QVsB2tnrc9hQd9u08cTxF6aOEHxmrbBUL3Ege/jmR5YYGeLzbQIGVibdo7dnZPYJXUAGCFg
5HeUaS37qI/V3nULZhmAaUWj1e3qklw0I8Pk2EF7Lx3XxyCJPPx4gAryvKasS03uq6oblPb0pTbt
wPx+U6wWfX3kx9O+WKNx284B83HCRPLZ3aH0BRbV3rgLi/06UeuktYF8NNvBzY9qLknLzatD5eXd
i2UlD7N0fA7dfMJ4JSCsHJc3x57wmvppdIjG5YlpXXduWuIfV6/JrpvSss+abebQR424hFbVb/LO
wQ9gwehlwpbiDC/qwxTU6ZVVLOvZpt7lBhXiJVzEt6pHidY4MWDcpLe2qs9GNim/73EoAzLsUtJs
OFZfMMHEV43nD7BdSnsPcOVIPwUtrB5w22uujwXc2sgg4sZCg80AkoSrJPkFjvtXf3aw5UU1QVUN
OW9oE0D6E61BoPGwxIQXoyKkWUylka1PfWqhYoV8uhkpA0HtZM49nz67YgrHdJLYNH12pAR0WOhl
F4B2OBB4Pp0aes85tYLxfPYwSRsAhe5TI9mdg/R6daJjiMQLsfj6nCIqr+0uvMCPf8Qzf65W2tKB
vezjjKsfe8k2GNVL1zTHYEFqIKx5E2JbPbS66PdjtELsiNSrJ1f0BVjcd05Z/AIEHtNzNSEdLpLh
KQUpHDDs2YY9lummd1kE0+BGaRosWYnOHjuig0laqAd7YFRRzi3Dl5DIom2iO6fifnhH0ZUIO+mZ
noK2+IGInvkRbNqLx3J5GVqJUDCS2W0S9tlpCCRIHD91HhAFPqBT2cPa2gUc3W5n3N3vhVnN8iHy
0Q+CVab8EOoxFY13qbXBTxMwfdCzDt/8JvlqW924KcT8a9KXzin2O8K9UmwkNALoVVtReBmWVO47
lvWHXqIUjVcvPOcZIyevfcD0bh9YJuCEcMLxmV97/RfWlQFBjx+NNLj77DYTmGdJ8u6PNjfqYNfN
cEtgRPIo5zm8aWf7cSUwAfZH+dbFyBdpid8tc4mqmBjW2QD4MDo/Mm1jdYHsEA12diDMWvLxQGIl
Kr3NZcLu0BAunjv4YLMe4UzuHUS5Rk/0Qm+01bRg1vvsBTXxi0uqJCPz8Z1MwK9eLM5iQPKtnYFc
yIKctERMh25qzyRwHRmI47nMGnWLDLY5oub9UeEQ3WP87k52L5515BMEMOY4rOnxj1duM8HAduTj
QJ5t0SWvCKlplxQrEAOiklhp954VfkN6QVecFLbcrKXaCu6DTh67NJsfZ25diQ4lJo7JW4NveRQ7
Xws38Ih98U2YHKpR4LzYjMf92OQXeHb9wR0bcQUjlEClUQMzj0L4H/lSBMdiHtZzUvenXmcXytz8
2BeI9nCPcPYZLRz5OZnaUci5ZcLlgFp0UD+IsutZsIG43SL9Vg+c42hl+m1zUwyGCTSNcCIyN/mu
ZzQtkxiu57RhT5iKF0eNdBfrm3Bc2VizMNyLtn8al+62Sf3yxzhXpzBYvgL4K/acCbbQBOp8S/c7
ZYwqz/BLnINKIuhxMc53vA2qGBlbQ60Y1sS5clOXY5Mll003xPINMJFGZuLk1cZqe8LHgR4TAMn8
/j62RvxYdZt4295kzKUEGwONyrC8OEjWBz1cC+Qp21QIjWeAOKlIEktqTWZ7nuDYkSZuBVgDbF+8
Whg77uxYj/MOnamKOeas2fBYZVZwDrt8vcyjfFGzrb9b7WjFp6gkUP7gMrDqNpKBT7tR2A+RC7mF
2GNP+VFa472T+OkWol7/2LnV/VRZ1rbJrYcSxcldPjMZwWt7GBjcXZrV+xJ0qngmI+GCAqLfO/x6
uLeL5hvLqzpNzhK9Z6vT7ic3as8SrMk+q8fkyCkfOVNAUFpJFiJggvHNcIz2mKStm5hx06sOewCE
Yxf86g1uvBvg3HDak8V7HfjLkz8BWMmH4I2gCCTDQem/+v5Ksgi0li1924zQEMgs82TCvhi5baQk
C2JW5iXihmUbOcv8gKWbBTnk48Ut2ZVl9qHb/PtiW/5jGFbjF9mNYJDIgyjsnACRkS3bz1BFMaBp
iVpbdasMDra46ta1PmUDRP61q+IbhyCSPifh1KLpuWeqVD9CT8D4IoJkeLAa4l1X32u+WGt4qvtl
foaCqg5OmIK0YAqaXld9/9HkAYEHhNY2RHrvhjYaXtLMufIqiDCaQdiO3kK6j7THBpGGkFWExG3u
ChuYTJ2J2wqTHtgNt7nOnA4xTt8t1yWM+tNUOzPw7eYHAD9S1uYide61Hp0nFsgORccgyf/w+ikB
FFPFHSMDlbN5dVb11pDxcBV7C/F41IKv9sQgdlsHSKY2llrkU5lI53tVuN53lRJ+06x9jP0mYbDq
FBQMA9dcEGhPfGVAeVyOF38wQdmDvaukuIs4qJDGSWbrAJUyLHYllcc2QVUeJ0QFOeWUXLWEWR/w
+8VPoUUhik+jCLdlNb624Xr2xPRRR553bLS/7spez/uBFJlzBN+DIA8X+TpB09w1ZAOESIDOAzpT
19kGTds3IJI9wRCaRpCO5M4t6gjXYmPgVfUJJYaBd6EWwFNfnGQv1CZps/FS2RPiCnmbJZl8SfFk
HBFzBldpUtZXpCqgu4QRtqzJoaBP/NgmozrazvehIB62J+Ztz9j6BVJIuWE6z8hUSZI1tN51RPIE
Y4ZW3FuqPaKC01rx3JUtRjSEsc6WiDm9TdUIJWRuWE4wuCLAHZnyYGhY8+QbntproLXhwQ64xGWo
X2ZkKci8QromaBonZGQ7shDKHUeVjMfDUsUmpqUNH7QmvVM9hlOpjrgJfxTV8FLrxb2zPBAHJecU
FAQLULxKgZDrd6g/oZdot72xUEYcCPUVr8VE3EVflOXLTCzsFtwUWx0yAvKnWmsja7rtiUsclcjq
+hrVwAu2qPmAPwlKSR2l+D2cnTP7KxZannKQBBjqFC7NOYheEDRdN8mgblsV0ttsyP5yRYeluNsj
O6u3iUVk6azGuznpksNKaNFLq7J0V6ghPjSEdmEkodgRDQm3aC4KEJssLsuUE/Vq4yf0gui73bUx
Fo7ZO8IimR+axbcOYec5W8QlVD2ODu9snd1W8zLcCpvGWd1M27Vrc8BG9nILXetiYVSH2YBMwR/H
EQmrP13TbP6oOW8UjvUmgvWdAfLRd7oBxyfbsMjyw1Ss5yigObhaFvq8X62gYczudTaIhEyfmry9
b1J5BRWM5TEhWARPno30huPtKFpJC3A8ihpXicyyqwA4B3WCfbHz4MX1E7mR6fo++8OPaIiBz+Q8
P7V8GPobsmMw7q79huNU/M0CPIvJtTj36UpGofSv0SJ/DTBmtmFYH3M2R7JRAn0bRYJsnsqGnaf0
QzZRnVldZm/7Ye3AzAWxfZtHoJaAO98PXgPoKYfkxpaQRfy67ATNxrZ0cliCoDu3PMHfljb5Rea0
TWEgk+EokY8gyCh6tK5u+VbUWVnv09Qpb9mycL7MtSwo8OrW34mkrR6mXgA8smZUa5mXo9qwYuwr
orWTbZ33+o2ZOMq6aSS1xtXNyzQgLRjHZDxTVefn0E+qowordYBSG19NaG0ObTU8L7SmiYYK70Ig
pfdVajmkfHTD1Zqk3kXLoD2JYjEAESwJLvKR/83eme3Gjaxb+lUafc9CkAxGkECfA3SOykFDSrI1
3BCybHOeZ75GP1K/WH9UlWu7qrGHuujGudiAUUDBkmVnJsn4/7XWtx5lTvrTra03Zvj4GnAKA34g
buc56AHxFcGZImPMdJATrk2hgMTO47i3QZRu4A8Vu15LY9d6mk49mIk+XrZ9DzBsE4yYbrIKjS1q
WsDZ3WQAEhO3geywgZWxzY489W+V2aorBKwvbtZ5q8zSbzpIecU41F7nXZqjak4HIERwpob+Bsrq
gscNNc9i75VmiWhTudrGQxji/yxJsknOlZQW88fTRbzuuHYCjM58XAmtSwuRgP7KdTGO8S4sKPri
3HjQGZ2cOHP7HbcrZ8vdfOKtd/ItzuZ9HJa3DFPufRdjLGIUZuNij/FLn3geJ2kpkmse1TyFBqYF
Gpu8E91F1AcnsdxYFFmtuoTtKb72VWFa1UlTzkp+O42umkSa6xor7ippG3EiRNaSZLe/VzOyJQ4F
vCvhszVHN1gi/e04B9ldXPM2wlzAepRYWzNNh7UxGJANoA5tkso1ToOM7yIrs4iLZdeB0p8Ll108
5+tqPZZ8/KEJ7nJT7ANKugnJOcwyDj60LgHpZbidBdio/TYX5UUV7fVUTtimiLHOgb1ly8CcZdkQ
GsFIr4YWOo4P31PZzVqEI3dlR/hXIR02W3a7DoeW6Thwpa47cu8r0bXcI/GVbDgAful1TB7MObiy
uhvbgkRwM1kbRsgTt+jPpY93SnbjllGLT7IJ/qHtAe5xNYib2eysPUks1igzD12J47kuTULnhGMp
R5t7lawram48Bp05f6qkwdoEyQDhIEViLa17QhHUNQeAa9CxmLzcYR3UjIMtLhc8saSKTYZUPxqO
obvYPWX+BW64d4kDOt85ze6rgaofRRffJ+S6Oz177WYsTWtjN2LXNg5Yqxpc+5qDsrFRqZ5WDDjx
I6L0N9esbprZOiWueoNEsivTt9YEfde63+t+KhlzowloA8C/JqO9Mc7XZlzGm7nqv5dIQuvUSF7D
ygi3lVwapEuDwi0ko3R22ZXMQBI3NGCCq6MMacVd6zUu4rs65Aa9brpajetSSBSNDmYeNbwKQFAA
Y2zoGcr7aqr5Ip7kZZ8AzsGoBa5jzPF1Is0MlTqVmXmqBSV/8UgggZLGbscWJzjyyHJWcHU1zjVz
qroz7Lt6LxsrxfmIjHOI0sq/c7mrEaNDPnJgnoVVSMU1J/L20cDzTO7Tbchr1mQr67Vthqza4D5y
FRJn7KJdjKWmslbERybHL9k5dMYkzp125ZcmGXXSnn2TgGDd/b9Z1++/FTdv2bfmf/wBnPOff/xf
ZNbfZILNW/v2h//ZfoSRLt23err/hpG1/aHILl/5r/7mb5Gmf7qIRx/+h4v4Im//1AS0VK/wPb8L
1JJSHxuMo6XFr4GmvwnUCu16afOBiQhsbdmQ/20PL4TgtyzlcjAmXPi3PTy5qsUkom1LOI5S8i81
AZGt+tManhYMeoj4ZQORdBnc/qhQl9wfLd+fwlvNOcPkksl4DA2htXTaY3e40kVi59zwghDRKrIx
5VugxnExhl8bnw0QIJfMKtcu9UFwj+eKe13RaPU+42TbZnkE51Rm5XQuON2kT9Esq3PRzOJrbAej
tzK7BKchXhg9bZhPe3sfGar4xI5Qs8uuvL4/MozUw3VNWHQbtgnbvInnMftflVyXJBbXFCdSVjQZ
Z9FNZbSqoTNzG8hna8M1+tp3FuIyT86D7EfIFFPsmt/wB3ERTjaDmeeSHdwCweHWLlUYXad9MRzI
2+srowZC1hdZzCUU5SMWeIM2NRzNheU9DTkWy9BA+0NXXWolJqbzp9FpyjVDFpsDhN3QM6GSLCMy
8iHQVb/ddEUK/pdut9oh0p6jKJK3rqFPGj73hBXvPK+ymDuTp1LkYOyfm7sG0V+dBlM777wi0wna
X+zXj7Mq5wPidGPIk64DOvHiGn+nHNRY7msX4XWL+3W4LmJJ9SpGTpL/psh3LHgQTdcD5dctJXLA
FgDuskYr+06fZo6ITFsowyg6sHDChDK8fuUFNSCzg5mx7OrBD3h4BCgSMZXnJgdsu1qXm9IiYNyT
CbxvCILcMZ4Y41cv12X83WNK/T7RnDfYN1beOJn5gJvd3Kk20jiuSu3r53JIGbGx9PTngXDyUbEu
4YWqEz/kXN7Fh4izm72t0+SCzRyFGhM942cy3DYT6xoRRajhKYfXzYSlZ21Ypnl04wSDdyBABtKc
sIdbe4sPA7eX6mTERJYCVgRfna/h9wVH1221XOOg4GFkxa5/BbCGp15qT84hG0VNEd/cvBVWmb5b
bUU7rZc0irMm+P5V68KlXAUttl2a4D3z2GBuXUk7SJcGzdi8knn3im2wb9d0HDp3Bq+gw+KrDF6D
WopTEMtsh9Bk7Hubbl7Nj7uGMlRCBjXHS07WaJlV3PhWmr7mNu/iaUgsAYuOHSGPekhJGzdR+aEf
hHMTLYL5amxTeVZuPB9z0v484AQm7i584++I/iFYehESuFFhQ/6/k+qMmbl5DsfEf8V6ipxMImfP
sVNukyrJjyRHyk9xM9/Qxepclk/2LbwlsdHCRtSoTCzYPLop+2vXLvPizo04mfMKlOJ7QRvAbeEk
wXNQRvOpruRwLvokvWpSHqpTpIJ9HCPg+xFocdZuzVdrSEgEqtp7CEi/rRSNL2c30aTYBHy8GMmI
ZdAZc6dD6LkyruK4GZ6ciuAQJv5xYDVoWy+ZQ2gIZslc4PBKhX1PH1gHp6axvxsaSy4dBl24S+a4
PXRt+k7blIemBmFoY3RT5a2SXsmH0h4w6rP8LN7lB14Y66eA41U7X5iWo32OFMSfURoH8EDWmvA8
KRd6DfGGs0Rb4qdrN47jrd8vQdI8cK9GB0vBQCOiu+oUx2oiEVC6dddGJ9MLu0dwF5xceH0em7G6
8LFmwWRNZ4/81NpJfO/K0NQ+k9Ov9NGlI9VD80hp4lR5eOelbnTV+0X+FZu4t0nFZFFqlAmhgH9K
zOjCBAAa37fYpA8oq+Mm4dP9YBpFmZEOmCy2kra/HlrOaiI2ySo4qDdaV7Q7pz139k7Yr0UaEGDF
Tk6/kAkJEvym8+IAh9/YoCnvAftFa6nr4YmhnSi8HRfXVlomzarX47sx0idJcq/9HjAIwjCo5m1B
VQm0Zst+thBLbmcz8m770Z3vptwpdmaKXmtx8D/5xiAeNF7rZA3NIoE3SvEHpa6VeHMJN20k7ZT3
sTSKlnVxiLwadzh0YDN8ZxoQV3kP3dy22tnYzHy0tjO3nHXYTj2urCAcNjnA1oM7sMLQbq+uLTqN
gVgbNsAJ0/oUVMCN3MEJj4VXl3eVyUBAYJD+yMkLp29439sHhw16vKbVJdw0YiJzEJrsRwgpEF80
QT3M9TR1a8rvvmUZCgfJfW9lO1ZxjeQQrw1iQOc5L4ZLCpgWho13XSFTEfKaotA/2MpIrkOKvzfM
RfErncHEXckfXuvSRboD9c6iToXevfRGxmQXcFAx+hFgGF8O6z6MxC1o2uQpAyHzFLh5fce46H8u
8fucurFChACc9snE7bQNQaHvJ46PW584IswjkNwb0mLsQkaIHO0hT+ceXUZ3nyQBcCDGssk3Bnya
tXIkNRoiFHcVMDZ7q13KOnNal1sm0GE6OfGULd3FhGPcQtq8ju3wLEfmPqdHlEKEQaFFV5mPZmSq
d4s/31gXfh5B0Q8HTtPCe5pmSsKFnHnQu7nosD8HDVmBKFFnHZXlI62wSKkGqdEELQ1Py4Yo1bmr
inoHyYxY98eJ798ulX9yOMZV4mLa+PvmzdO3vO3ek+lna8tv3/TDpWL+Qg8WmxDK3ojoY8P8QQ/w
fsG2KSWnZjYhi0nl97Ox7f1CGsEzOSDbSuEb4bD9w7yp8KjAvfMcvDAcqvmuH7PBv+DeNJej789G
8cW0CTcAs4vtKQwsf3aoYNar3dkPjtQSoGLayOeXwQTOjMmy3UcszI9gnlEhx0NZSTmsYrYH90RF
2qtaw7qyK7PaizYCofzTy/jb3/RnXymR4//rr8Y/zhEYaHhomeLP4YyxQRFMLFcddA9S7dbzEnHr
zgoUSmz4TsK5uniITGnQpwtJqA1shKUSvlQ2ep3/1c1z89KYjlsRxpx0pp94gFEHEFZDu5ZhY75k
HA5xMqZ9ydmpVwaJObpCxG3WOIyeG6law72iaZzeapHk7DbMdJAJPQFSJ/WnEJMfnTwGXT20MKTV
vUtn4rSRdNFkFN/kHg+uztxSKkDjQu09Vm4X0svskVu4g0XeffIKQg1DXcH+81IrDcjrx9WXbMrE
vfRtlvo9/HQsE6ykJsL9zmjuep9D/rFl+5zsoh7OzirubHmBE7VJBtLGee1/Hv3AgDw310fWbOa+
I3r3jv20vvUyZ9youDmZQQFpTTWwEaPxzvRGsJlN155o42YSMXoD0OKM7EiVgbqppD2d8yDcGVGc
0MjTmcU99S0vwo7p642aosDrk7KU8n0UZUaOAZZWYVzmLsFCo6kt3lLLMp4DPT+ILkhv66mLVuPM
oZkMIfjKHdKi/IJ8hcOhDMHUMSvO684WkboXblLe9wCVUU9cEH79rOl8t2EyXdt52tif4gDo0mga
EZvJaisnHxQ9wdjHSQhAfKENA1KVzp49Xr4rcQ0la7NWbElsDgtzTiPSaPu0UkHoXNmzqHCvQEmT
c0tMrQrUhVe9OsHsol1ep+IYmLZ39EzlHkO8QMHGz0X6XLZm81joIv5eLeMLDgGjfKgINN3YuTWe
7V7orwHkjZ2Eu7XNKv71tcURmbp5hraoaDGZoqrs5mpACCnJ/b0lfOxXtlWP65ZPGpIcLguh++EG
EC1S+NB021RG3l5WzD+tQaeDNfConfPWvsdvgLgpoKwGdRTykcZn5e+GHj/WeiZM9+zwh6yNMTVW
vut1W8cbzDcrwGySxdP0DZHPv66ykMfJONZXkiDssG7jWL2Qspvrta9D82D1KiYUNdgTGmKr82kP
CZZFonYa7DxWlWlrDRwwLVaU/FKvHaQ0AuBoMh6dsRHswhgpD95YmyevdApnO/I6Hno9o7iQeQ/P
AYd82gd4ntmwGua17ONt3PRoUBNJ4lXu+vI9GxgCVxEyzePMQfPs4ejk5Zur5NpxYn8H2cJfgwhY
ri4C1XIVEKDu9z2223RjEXi76FxEDmvQQh2Stv7khcP8RffzyKDcyIOnlhYRNXlEvDk63nAnHF76
kEpdFDQ1iVVGl4a5SegWwFY75Oz6i6bWr3QNQ6VyqprtZ2Gabn9jZ6U8jOY80PzgucRXzR5d7TzR
uW0RFer7QxFgeUYySzlIx8xYt04BxX7Vg6a+bVIokaruOT4TDenHpaI8vZVcGPsBNZY1RtEXxq5u
TOw7ZT2rG8Xt4JSxsAaGiLPus9/m1X3U4TNEhrLsa59dJS3gLXx0bVfiNnLj4lEXFmUrZsc5QhT8
vuIz6m1rcwqP/YwwNlhhyLg+QJnMzPzRdVpzTZdwtsnKIdlye+bmi9E3eY8DjNyclUjOwF6o1R2+
pNR4Lm2KjMi6V969ZdMahI6XBbwpZa3qnRSZ962e7eo4ZebwErghEMPJ7O/Ntq+u4F9uqCPBuhR0
RXglrLgHLVuF8hR6fUzKsK8fHLuYY1gYKrwsja9PRZ9F95qDlnnV1E1wJ1F3qFqdWkwZqOvNawGp
FQujmXN3qKc4pd4IRFdYefjZHXPsr1sWCMUqMDkMs0RxSb4mUwuFaWypVXP6hh/Hmb3/zv3duyeZ
CP1Wq+YVEwo/IvDEfJbcm3fxhAmsTlgzVINTbbk3jIdYJ/5zn/Qm/+FDx32eizyxbSrvYCNAoJyZ
gjyRWfkac74+m4HjkT6fgDysRGNWR28cIv/Qt1VHUQUZ9OVtuzLc8JSJ2ggJW/OP7E29xdj9Htti
2AwuZVlJNdqfIxCDB7w/+s6zQzov7OwdLgJRbs9J7Fvi5OfY59ZPePccTK7/PjYFohJuT+UY4zow
MxqBBH6QEu7ozeQUei8LgwKMeR6tW1A6vKdD5A43pDvxMVgsksjrWauu5j+RK4zXeEiqS23Z40k6
Fb7ApgzzF1aB/Xtvp80pwbe7qbMCMYlzyReW28U7n1LHXstJR9w6Yt272yn0wzNxDbClPE7rk+1W
LJwcG68pW51ZSyYLY5KbIas9ezcxQOKdmDvxWcVtm28rVSVfZAvlmrkmt0dI+YHlY9c0CEW0rLtw
hIZ6eANblM77MsHPg0op6peoCZPPrDd5u8I3Q8b9rSFkcj8J9ZCMvsOEnwXZ1pZkMpaGH3h0Ee0W
qJ8m5gBEtANHrOJ1Kvx213ZGtilawfvli3iCkmDH+avtVBl/ZtR/tcw8IUrhI7xBQsqwwjXmueF2
xlXUTGiaYPV6aCUCAH2Kh54PiLaSN9PTL41hqo0zmYsVIfbKI2seQ6+46lCvYYywa2ImGgj348O8
H0LR3mDWny6E1KKHkfIgJPzGtIkuAgXZdQ2IVG/gYe24znVILeQGaqFlnReQsbPxxqZp2LOBq1g5
mQy2XsrM6MeTfh/isfrietgKVyjq3lHLZlgOmA7LSijjHoy1uZUoePWMTKN0AfezU+eWcgpcKVGK
8DQas66wrMT9mQQzcYmB+0i8rnMMwbT7xfWTxULGuLBPQurveOhfuGpnaKh8Bvwtplp17OOaJwG4
17y6SipeTyZ6P/R5tErOX0Vquw/jSBSlqDS+SUl8+eSStGFU9FhNuYVK42tYhckIKFNnNzEVFp9Z
+1b3pj3o18p3432hghrXaJQY76yuAIgTCsn3VVOjigCEFfaivvDIqGgGpa6mNO8sVsvZ0S1ZAgSd
Lr97uZAgPgQ1QKUbp2JpGTNApHZKbMaO+q32pNzJKtS/xzrmMTBu/2ysY3r6aRxZRJXfxJJFtfmP
//4/64Sr+635w1T38T0/hjqPaoBFVqDgmPGJoMHvY50nf1EshRnbJO51JitGrt8kDxsoHN9C4NND
L4Go+FMmz/6F9BxfzWinlyzdXwrlIWv8cXhiy80ve8kFmhyYHfUnyaOiE5dMTSeBl7p4LByjv6lz
rBUzDTTHNIBXDFQLdHGxUIyJBOszzaI4vNyFclywA0PzhHyMWVxcJ+Qvbubctx8VqR7gJugUm6CR
+gZrZoPO2kePDE3pPsHLccgCZb4Wpe+C6wTB7VqKAiJ4zP1CZh5BKiGxfACbGzqA30WZGOsIk5PF
DimxHoDMJEdv4T37C/mZ6QXVmMY47jl4y1Jc/Aa6/tFE/AVclgGGA1VG4crClOZwzSXtA5oGtpXu
QVCRnaVDmJOpGq3LaAB11lECv37hVU8f6Oq+sKEW4MjZmwvZevGwEbxP7sxRdde+ZT7OCwfbXIjY
eSWZE0RV2t/tCcfQsLCz3Q+MNpHm9o6aBglQAlIYDlSeRzUxrb2TivLrMPBD7JonfLUwuvOF1l19
gLvHD4Z3Bs3ba+B6c6iFnqZhfbem1T0VC/+77cLhQpv5/O5BUXrGXGZfgoUYbgPQuFGwwS6sHaj2
s6xoV30wxhfaOOkMalDzQO/KniIksOD8M6B2reRCKu8XZnm10MspLFpFtUPnJLs/C8A5nCFsZ1FK
/mChnzdg0LOFh2647H8TDSG9KuYnuVDTq4WfHniclJuY1W6r5LBXAs66tRDXzQ/4umeA4GYM9Jdm
oLg7YbaKPwcTxHZdgbRFZCkpwFHDQ9kP1aPny+h6plH8emjECMNuYcD7rWzOcSfSB4masM8AOnjo
zwV1EeRk8Eqktn2ZOR9cB2TAd5PWTMbGwp3PPxD0eQuNnu6o/qyGSNx5NZ+VIliw9fFCsO/GESOQ
UukVuX37pFpI91mpopfO1dFztXDw84WIny1s/HGh5Au8GydrIefXC0O/ldD049n2SGc36QEs8qHM
fbi0Xu64N2QjrJecsfG6Wuj8kZmW7PJTzGDZQu9Ho4LjD/HYCiH79wVpbEO08EGg/ocdnvrVhP16
a2EYeKuoBwA0lh0CQDErVgXOoeCRttNLn8Ckc+uzTcUAvDjKBoxAWi/azR+L3p4/N0snwby0ExTh
UlQwwrw7OkazQEhsF2t1v5QaYEqt3pql6YCzEW51ydLoncafcJ/3fFOwtCNgOQUAYxuoU7gCTnHA
mzgsfQqKXNDGlWn2oO2m/UI6q69XbQKtjCoG4nP45ClnyHOyfbPCXsPwRneDvbQ4ONQ5qImaRQXg
4iCTrNg0ZQc2iJvlCz6L6KCdDGhfZFcb3dAT4S+NEWUj5Ld5rIq1nTC/zkuzRLx0TGhhjJ90XhqX
0sqKNW+oFtC5QW9XyizvMPnhUlPVqfqor/C8ndPGGdT2QVy7S8dFlV76pfPC8Idik8CMvcRLIwbM
StGs00H0N4hm9buN83Ux+2wGMeo9yMxxi8O2o+KM3PVz+1G8ASGROWzQ9HHkSzPH3BTJniGC4MNE
E9C67kflrV2D4TDwJ9I3ABVXc9FRROR5/adgniSDRkJPZ0owl9tcQ92HV9aoaWVVXoO8ElvTNJ5p
LqA0nX5He0vxpF5xBxBrWjQVYnf0lLiDOKSiEZSCUEKHTa/4koKPPIH58C5Oxo6tacAo0UNotJdo
GXG0ztcO4es3UlSAjcmZ34lGZS0oZVvcLEVIFFFl8PItN1XbjHH7M8c3vDhIrk+1K6Mz0tqrN2Pk
4ok4o0k3/Q0uYdSkfojPTazydUvj6jnrZH2HlbS6jsVQfTb8KL0hmFxuC0h2eIrxds2wFbdOU9lP
yZBZV4pSyS3comKHxcj6Nuugg87ulW8ScYGHSzfL5wWq/Km1zJ7IRZRAvcEIs2ewAnE6BdiaTD+8
M82Im7hHnhhJY2Q7xUufh868oW+t3Daj5Z6Qy3C2jymiqq1Z9NkJaWCPZj1WDaKjEzWwuz1btBY2
1Fx+Sjt/H5llvE0mf75LOJZuIWsI9L9WYODpjFyunGDcqarAttYHFtukIHkdKnonBmwSq97kcRtx
iZ8aH/s8VUEjVYJV7b0kSkWbLB/Ec+rX/hV3JkrWW2szWcq5m/GhvZdSi2PZusYuC3SDCJynB0eS
AFTAxKkoHtxPweD6O1NU4iHEdMmPg5+yniZD7Rid6pt6qr7kzTy9I85z+4dCQVAnHWWwH2EJgjpz
7ZVF8oXOUDZYeG9gkMFrHZwM5lW+WP2zJBKXJbrMsz+Og8fO4SDCkrJK4czTD3ipAqzABcxFdoCl
hqqB5ZTCdu271Xckp+TQpyFkxnEwGDDo7Hbz7K7v8+SqdboXpybJyL2W/IrbDd2XpFUvThS+Cb/7
TgP0i1uM9zilOHSzEuLnVRSq5Hra1lX0yGKrPJah1o/oQ9ZnKhPydzbi41Pt8419Dvz8bQFT0nkI
GjQS3bGs8CK3e+L8mJLAljngaVegQoSzhYTfyi0Ou/A8EjDd0OXcuXdVW03quVH+9y5iZUBgfOCN
M6bQKndGP9ORVog9UM5yhltVAogqK6N4KbmBcvbyeuzCPpb+ZAqYDAyoQ80QWxsOeQkb2wlxuo70
CytxognaD+I7fwzTkw7xzz124Rz6+5RFLHSCsaHlnYBV68Rf3XBsjE9O5Y/OFjGP0vLCiJLiUEFa
2eSGmPa1V4DHV80TStawqnF/bQTgAdbp8om0w3ClolKDmmy7G75y3BEf5DgJGpIEwbnzLJhFRFtx
ewU8ZQzdG1ecRT7lM5vJUFn6yBPEeID9GpwhkrAzys2JYqeguiGj5xzZtK4ooR/eZOJNx3qBp9EO
0e1NfMlEIZfjlj1b8GEcpvyIzh6f4KGaNj0j9JULd56tBhhQLApiTUQW5BtFtXFlBIdZBkjevo8D
HQztsRXBWWGOBAdolmdSie1mCnT12tkKGtnoTEgdPa6yFniMEQAcrKO02A6+LKlHCtnPtDQQrB3e
5qsOrgNbAivbY24U39lQcoxmbxuNNEHBevqq3Fy5T82vLcjdr53IfkXBRgvd6qMv+d/a3L8yxFmM
Nf9wivvf/6v+Bs3k5yHut+/5YVwzEdMY4Uzy2RpW0iIx/SbOmZb8BVK767oMN67gq36f4qT6BUWK
0IqnBc4PlL3fxTmJ1sdEqHnAw82SnHX/ijhnWws65Sd1TpAXcSiWsxzGRQch7E/qXNJ0czJ0XnQX
Jx6PsDUhc265NQvyW88vpWRpU9XNvkgFJQW+7wEbx7sZKYrXsHhRE4opDiwx5pZVQ9XWog/QypqO
T47bG4lYI20smTjur2yzxXBHT7b4molygM2pG4xt69oMXfISyD7gFovQSlxoIh6Lngy+wjGLc/O7
HeTweb2mcr8YFkSmUbnBUTNNrooigFjUak547uDv6RKdN7aXilvIs0XPHVp1HYHMOuM5kJa1A9ZL
Gp84vn1xKU8g+4tNj8eGxsDDYImVPwZaKzkN9k73OmBT20oBLZmmahXe19pN8CQU43TXdyTvMGux
/9vajIIGz4u5dbdNlZYbT4ThqeJWG7Bgp+BiUF8iApefml6F8Y1D+nkDolzfRrVA7pzwjrGZITLE
xihccpLe6BFTQfIkxeWwTtzwTkzP/lSQlRMeiBZWbMGDlrbvrZpiIkU18dc/RMoPT/MwwjnE/u/s
FbG2Q5Db/dYju5yvBShCc6dbhb+Zu3P5NNUjAFDMFs3a1X12NJocirvhYANBDptdWhAG3RGDk3wk
6AZbBBgCIzNEl6apP1zGLy0mH3XHv2TZxiZ9BuEiDccNjzes8KKGuwsH4LuuU7kNgyi5aiLZ7YbA
Zn9YRR1OvlBfqlmO4LEA9W2sqS0uicrqI04bDNxZZV4MFKRt3tPp7Ut2cau6dtTXAZvlht1xd6Mt
E/90OBUZ2+tg8lxzV+WsmXEYAQMVnBp0ebQSObglMiobV/pqYDKSiaP+r7yTSRUWhxkHM1XyNlTY
fEWeCnGkI3Z+HliqgkaBY+u6eIBM0lebbObVu3SUMON3Nnv9kJU5ZSXagHpALW3PQpF1h9hMoYdH
iVwFLHUSs7rZKCugwSgu/No7qxLvJ2SjqYSqpRPNjnXKjHPvgBeDdzwWN41BKrpHFj4pPx/emHjx
eSXN0G2nMs+mwxhMoUOww8qpn0uVCMnnp1Zx5QlJDK+lMYl5azlvX4mF5JIHUXQXjexE1yHlvohH
tZ9xZfsucR27nDDz13HRwaLxOVKeZ5rkl3FA2usi5N3clDByzLXIjXpGHs+94E6hbzXrGtinvh7n
bLih+ErsqZ7oNiGthvSLo5336xhrzSY1dERtV5H2aMx+GqKBCAUPMXWHZwuRd99SzBccpWjuSdXH
8wV66jvpv5xrCi/ruHbxvDg3bWE38w5tJmt3QTcVzyNHHrlywZ9SwepaxV76ZU2pr5CQypesfXvF
nWh6kJU3FgfLUXDPojS11D4VRB0PHxR0uyjr77hrPjmdcs/QI5r5oU+svkScD80C2MI0btzSME92
Q5/KjC/wIoHZ0fsovZgVQ8DdzOlEjoRTxft5tN0jAdMpwTJjjON5NIfixMyazxt+UrJ3UfK3EH04
G+MpNYtdUM7xxpqlfTFo/et3dhemG+XF1qlQhLFsN4aMaMDFwUAUjuZjOeO8BPZs8T4nMoi/1JWO
32LRGp/sOu1fls1Gva0LKbnW5Niz0mKiyUxltIeaFcaaSm7i57gWg/rEF8DBMY2F6uxYqqQ8VrmQ
F4+YYh3AWhNbSMqnY+KzsGM7ovcWJBya2lUd4NPsy/6KmLZdbP02GwL89g4T13WRlx3+utxPH02G
mM/Q9Z8kH+GWYM6CUGchzaDlDvqiYD5sghY4bmuF1UEj3Atm2RZWl+H4FKOPIPQAEMkbOrw7thLY
QszroS6KazinZL3dqrCfq3Z8ZvkE+bgFoUXsI/JTUHW9aJtVh22wu84QFm/myWzuEQcI22FUG4ML
UpxfQy2WkBemq8ymrA2WNFNN4B+hFA/uDVKoufv/e6BaXFXvBArJNoXtfxGTP+gYVsR/38d0g0z8
366/jdF78Yfz0q/f9+O8JNhScxZygMQKbPk/bb0/IHUOLn/5w+n0+3nJXkh0YHo8l9gARyPJLvqH
mcmERLc4JuDHafg48A//gpnJ+ZOZSXjcPHH0sO8GLAnM/k/HpYqPyTyA+jzXRESmN7aFDiO91Axr
AnxsjhNxqId4uorASmbGoWCx4NQ8d3R+BbFc7JkCp681XWLMkAJ42BhP/Xwac6W/VXWqN5EC7TtX
8M4DHtokuFOqKx7gtM5uR/VCR+a9+ZrSOZquxARRxdkmHFpCspaR0epLX3Q9iJ9StfA/HmzsOnQ2
cfYQL6k9pNG0gjNDiAeqGOr0MWIttB5dbcDRwucLXTqYYRSHZ9V/wPFCS88LVEUwcJP8+hWjF38w
9RqXg9/WpSs3FU9YFxb0Xl5+gPgakcEjonMhIRklqvcQ+vROV+V051hprtfzNMR8q5qM+bXMBUvV
v35xXUfvddEU39s/5mE+3vrfL5z/fCwyfv3DL/m7f9B/yUtQ2EwK/+AS/Na/ff0j7sr++JYfVx+w
R5iu0vYEcFywuH/TnMxlMviRq7G43LStNQKUY5r0U//tcnP4LUe5QrgkcbAc/jXvoGX/aTxRy/Ws
IEIyxTPMLwbGn5uHwpaHV16X9rX2Af1Ng3QwXJs4NZw5XU5YWVURgyuOylx8FYVZgSOYoSQMALH3
ndVUIBkFbEEnnJObQqeg9yqID/CEygr2T7dQCe1ewidcSIXtwiwMP/CFXu+CMiwXqiGDAoDDbmEd
IhbRNbTwD2c0Xw4lH1jE5AORCINv2EULN1HXMWE1JN5upReuoqIrpViVYTwmHLcLzN7GRAuMnCat
2DDS4HxFmdfc0W0T44Ts6ExcEZZNviIYV7dR4PQZYcJsvPWhmJNNBGclsMVkyzYaroQ+FFONKkFI
kcwKmUZ+126gQRw7lyKVKnSq6RAYOXtGuIIj6jF/QWpV/NmAGlJlmX2xCC5fPI5M9/P/oe7MditX
ziz9Qk2D83BTQHNzz3trHlK6IZSpFGcySAYZJJ++P8rH3T6uLgNGAQX4wge2DzJTKW0G//jXWt/K
i/G2Xcl0GNKQi9IKf3C8gitzALqHKihBCed2AzuZpSTV2/5QYFq2O6A/V6swn6UQ0lsEnc56I9tD
bDhoVFVsEpHeU+pWQO3uMn1Bdc6rrtY3BXL3jeUtVY0kNY/a0e6Nhs28SFoAIDnu2RqfQvbXS2Uv
ANBaD2OB96f7vnn6ThaP003RUsoTb9nJdgE9duACdgLJAssjIqmbQJxJczDkxqwxfrL3hdLXS4vg
ECkDT9LloI0pspOOSQDuu4L9Z3bkhKPW7sf1g+MtB5DuDuXCE/4ScrquKseTlMMg9BtjrnJpgfwC
f6mWKiyUCTbtR0Imylzepqyc6+5TKnqHSCFyXJfx/b9+4v13zrK/nyb+498oWGjY3sql/q8PvOPn
R/qnaeOPX/F/zzuD7CCfANDI3+MGy56/bWeMle9nGQ4maZfX6P87/EDl/lehwnU3A3h6XaUA3WZz
86/MGr79D+hmpHX0daagdadnG4hkfz78iLq1A6RO98ahQ/5IRezUntk2zxSQ+AbaDvWeZkWu8DTp
gVs+Lplwgp+G6f1Om8V5xENsASdtrCfXNabXwtOys2N5IMtKFJU4FOwQydwufdBASV1m+UCSKyFt
kSjVPtO6SF92PWalVZ2LIOv348jGndt2igtStaW/w6tUH6t4ht7A/n1TzQZJ4Kq04fTQ2JpmeMG3
IKHuC0A1ELV0FV9KS4hLP5hyP7tjezKDTn0uRvluQ+3/tIOeMUXh+NJFJt7Z2ejk6iv3SNj7wwIy
xt/XTwmHezyb52VOpwNmWptmKF+7AegTw2zxxl2q+0YXb7rATMZu44nBIGLv9KUcQjNT+S0oKvN1
JFhorwlDI5toqc1Sna6kunmQsDIixqVXQHTB8+RM8+20ZhQFYcVp8t3tuPZyW2N1b+dae7CHzrzp
qqo7wvaKASpkqFJr9NFx0+waaOVHIFtn4HuNvCTc4twCENiXjTaSIfbi4xw7a1+LUf5eT67tssYq
WQf67cbvO27yZvZ7WKOXgcqmH47hI2QkGRdbyMXJpuXy/G6aA+5IL8ek7DevVVa9ktTOroxv8OlT
Nb7FUnO2lgXYxKb7ZOOIVRj1FLWyNJWOKwUjCxBUl8leWbSpOK6fyOd27N2dTx6dddRQ8kozh5Y1
CKVkfPWjx2Z/TZnqo8WqHCSzGkK3MJIHuzCKu3nul9sY2xdl9+RUAVRge8r0yeFP4ZYYeJ69t3OK
MtgNWdmjcvvy4lSEW9PZta4m5K6dm8bqDud6t6v7fvolEX3rEKEClkmhYWbq+5zyVWUb+wrR7NIt
cUYirO4v8jtMO7kq+Uy/E7ZCOIcUgnsSIot4Z6gkbBIz6ek3qsYw5RLTBONer0yg1uXymPj98AJF
gAxAa83mDsxjO28mptTITFKWF2umt/iO94I9DM5jhbUilN+BmHHNxgSYirOWLwrzgTihdfXPSedh
BWWhkH41w9Js6TYPDthE3EvnaJ/u4uihlaY5mBBcKqHVUWeEf50yMktYYuetYR28+EU4dt5ZrCGe
yvexKieO/nNEctiZGRkfnGfLafkO/rhrBogEFqnKNRcUrAkhrYg9fB+ocwNydwKNlhhR850oYhvR
nPCgKxFVMTH/eTCXO29NIC1tQBbJnVZ8hUWSGAn4oSRPvfdLNbw4ePVI1tUUz+RxQd6LkoKzJiB8
OdiQSewF/JXchvgLGLWA1ISn2nBZ81DGMub7iRv/NlvTUuOam8KbYexSwhpRGlCM2kk7vqZrvsp1
yWpBG37C/eY+0C1y6GpruVWDrlgNeCeMoBmBDVB4xyyu1MFXbnNH9Yy2Nb7TXIwB8yM+CHEF3W0+
mWvsK1sDYDAaYiIRHXG172hYDc78ccpbc0MVDxs7oV8rImT6miVLbFJl85ov4/DUb/qB/FPj1IDB
1wjaqLdBlFhKPy6t8Ymj170RdlsfUYfNY9UP2MjXCNtUC4KE/JD33RpuizNB+YiYY7LYlnxc1gAc
m3FBjNmb2eVV9j0Kf4Wbf03JWZaZbowMJKXHmBdlUBZD3VwkIKVheq5L3d61ok427pq60yd61Zs1
iResmby4CPw3q1k3hGtaD28+zmsbcRxHquO+8RJcDmBrtd8GyhZIMFJ/s2sPX3mML92msOWhx9dA
h2UFWo6cYLJUybZF7IoA1Ix7f+w1EDJxm76ZSyIvXVU+ENsYIFShwVsdoUPSJ/JuWYOIao0k6ms4
sU9JH4YS//3WTsBCVXaTbfDt+hE85zEavNT+jSw5bhWJRwTBEYTlWs4XF7g8O9fRLqm2SgDCUa/i
Oy65BidZKQURARYXc03Ks2G5mLsdGDbcR6drvQYuxRq9VE5mvxdrHNNfg5lGDEFm0RvjQ2Ebp7N6
eY7XEKe5xjmd0SXZqZMJemSzPkV4Lvwjo/DDQhKU6QEsbQc+eFvoa1K0JqgVedl4r4hQv2qTg+ee
ZTI9PmRLc4Z71vhtol70xMVpvQZQ8aOTReXjSHX6GlDtpX4BFWs9LMtwR52CDNtSL8/Eewrm1mF4
ymezOsUN/CDNXdOzRn1xqfA9Br72UJAogN9DH2loWazPIJT5zOruQDOULLdYPqmc9uMLYZsCY2k/
HLEH+2G9QLVRgipAHqh0N6yx3EQOdGFNJbEVrBiXhJJTXkWx+iAGCeB31N3zMvbeLyqbSgI2Qrtx
+u6eeJLzuPj2sz7b/U0RxFDdleUdO4Ike3/whi2FXuNzT/j15LjVijqSxzT3IE8h2uxHMpuHYSk9
F3du0p+oARy2dpbYD31SN3cLFXoR1nmH/rT83kiwPmmEIy4Bb2UYW0Y8vhpZph3IVjqXSmT5CQTA
rlnjzmgUt4Vrv0wgiKGeVDRb1xByvGQsn6jGESsShTZ0n705jeDWTm/j336RcASy6t/7PVwwlfYE
rikOuaRE1c54gZIflIaQLu3HJqLjviXV5SxfTls+pVUNQgvi5iPhUGcnjUIir0F1cnPrOnKqbjF+
vbPXBD7W2Okt1VmXUmnzdXInqnAN+7lcI+PtGh63oRPuszVQnq3R8g4wAmjarHuftNoNk4Bykga7
9tFDs9qVxARWriBAFQSfhBYmdsR0m5Na1wZnjrrZ0knnEmkPghntLinPkzx7jWtjjGiq8cYumwSq
HEHVVPfK51xz60eGquJcf0fmnTU9n6k1SL/2d4IPTMQNxvxd5a6G5jV1r9b8fb0m8YnrVztW7cnF
y1lld7AfDgmlj3hiQATctQ55BfC9xm6ilCSa89zB7K3eSZvkm8YDQbVXylhuhfJycs60pQF6qXeo
fdPH8I0L6FdyQMyuDIsAttM6dOfWjpxmmX7VRSre6erZ6CtzoEqCOOIL+UKwaHd5VQfNZkbOOM69
7hNOKjQ0yq5wN15bkBUzsDFeKbQr8OTY7laNVZtuNDv5jGVnRna9AAKtXGzZTqDTqlnkt8y9G/zy
OO5Ml/K9WPAGVbFxWlaUAi9hEaW+rx+gVepfPnnNUK7MhUHiAWtcmWxpe+xCRg9qieEzON5S0J6n
zxO5uV7ftLWZH3V+1O+rb+lgTnG89b7xDslMg03X0wiUsGuL2r8yIFYcRJvqFOsZdK2F2aLfe4IX
UqjmJL8xlDR+YZApb+FqcSCMZrmx4sLcxfVS1sajP8VDHtM666fNr4w6N9cOq7oMqickwKKwTzGY
++IsJz9onqgW5LvWyM9J02Y2+0zKYd65xoLHvzQ8dFjw3JETsKtgZ5OwLwCtIDFFzdNv4Yr0UwV8
hcwIzg9+TfOuJVSKzugvx3iOJ5o7Rn+K9N7PTsPot1fYhVAferd5s3jyrIJiQP5EuN8EtKIhmc09
mCc2LomY6s8u1o1rk00+7MNVKFTfmuHgPi0pJRLtqiXapQCZgJeUcPyqNTpL0D10VWuF+apEaqxa
7nWVgl+y8HahUavhYJcS+FYKg5ypD5iJzQjDrb/CIYfK6a56p1c65lmve/vUrUJo5ujW1l/FUced
Kyv0NP48vRDN85SN9mtvEMCEsSwqkhCGhndWLwvkNpU/KMt3EK3k/AYj9DbJqT4L9TKYHicFfGnM
qfZccXIYjkUChVf2fdRRBNqGPfDZIYwTgZTLW5jA59RSItobAGd6NMTTVOX5U+KX8o18B40IARa6
uV6Sx8pZ+p2/frPjKs33WiC5fSEGpTdajOkoxKhDOQfLDzr2+vYxjitdRhmVXljgAudY9F39ANmS
RBXp3Zcu7YwfhvDbH3WTvMSVp19sU0AhxxKgHWgPWpGS0J8QavSzF1TiccRWVEckPmvvOkwpCdS0
/SC/V7IYWiaMAlqqLxtMh1ASsiVBRtfL2L0tyrl8zcEOPvs5dgAfZSDZzEDk4H4gwBfdoD5HzaA8
2ASW3VeJgFeQ1Lu8y3kI4TvDe3MhN4IjwbYgV497FKeO+rkw9aGYamz7u1X/b7+tADURuIcugTOu
t0vX0iiCYaD3Ncy0JD6PanUSpKunwFndBdXqMyhXx4G3eg9cTAil3yzPFBfG0DkMl78c/YzNVneK
GUclbg0++QpCYu4tt9qMtaEcBC2B5lg+ECryI2vhc9UtgDoNePwnuqYpGmfy3WRZ0BzqPDY2Odcy
do/1OsgaTndxLIbrrNad9QQjTDO3in4P+MVV+6ORyq9ujSLvrW05u1zG4DMwvY+g77BkpSAWkTlt
d/nU5tXLYeC8PrjI2/yGoza/Stp2p6dFaTnvV01y4ZV3g95bngnhlZIqimKtblJnviWd7+8ogmfD
Z/113fe/KpuaEFtq082STHvyRO0Todrp5e/WP/+fzDfNQ3/2u/i6w4KaPiGmMrY7/7hQZutL3bhl
qJtE652IauI0NIg5eVieNd+P4uTdrKz9mJsnq3B27DV3TopY4cVXMSxQMiROBG0fINcWFCr/8y+O
pdKfvDjfX5tLXN5G5KEU5h8SFZUxtrUem+pGiO7GE8yKlDiMN//6HwISwKY2gozIf9qoO7mcuPQS
9c1MPVz/42rlrvaa/2GF8991JcnK0P6nGszT7+nPqZ8/fsUfK8nAIsATUBtiBO7fpMy/rSR19y84
yCCgQQD8a4Dnb4oMsR8bfcT0qFO0dVaWrBL/EEBN5y/0LDogydBkvnu6/pWlJHvR/5T7gUBFHslb
iQmuxZ/1560kHgONV16jHzEVd6+jZvO+Kudf/mSWcBK1dptqRImnqikePOVfyQWMP9wxbx9Foz22
etcDpnchH/vecrWbQWMJZrkxAe88vRvqVvsYvDWpR9kH+zWfODglEPhm7gAmzda9bWc0fAFUZa44
wgTzzZvA5t723IMH5raiFUvDug6Qqbj6uNiZGnWW8qRSMMDKyg7jGEYmDakJefdQqK5rn0ufdmm6
AVleGtxZJ5eXrxkHcuulut3v0pKX1UnCDodbSBU94heL15mG+KzKF+PkNbP5Ys9JjwduaYwGH5cd
Tz5vHw/m1ZA1uDgxhmTgGONZ04YxNLxibKOUosSPvI79z8TNqX5fKDnp2+2qzTJO+ZS76o/T0uUi
knwJPUzZxjz72FX7zeAG6TnO2aNAGfKcfjfqRBi3C3krH15tfoCmJt6mOpNgk6kjOeTa5G8VlTRv
8+jgl7Eorsz67DEpmX3CacivLe0oh9xUL3mTWftcQlM3qiA5gH2g17CtkvQV/ykl9zOvMs+fro3d
nZmEhtc+qWoMu/2dVU1Yy+qRe9KYuL/kFOP3HdQbtcL9xmyDTTFZRxBrL9MoQb0FBtktaIpJBoiM
2XPg0jigpiNLYWIG3c7SMgQPrva9l3o736z3ZgAZZMle6Mb4aspMnkk7APktkpslbaGzDvKtqfoT
K9j6UMiMvjBcyFiTzLCfhXsWQjd2kMbu0qTC9W4WL4ISbFRArdlCzP7tZrV7rdwlvlNB4zJ7T5Sw
DQON4VYcFfNAHcho02u+jLdmjoUNaPEaWaaw1FZjemFT2l19qcwt2zP96DVZtqunBRirBp57We2L
2WCOey6v2U8/bafTBMpoK1pHe0jEbFPGlfyOrbi5dTQwSDKbHvF5lazDWQIRNMoOlCO44ZDpbAmb
mZLS2hl2ErfCkXMh3XWkRndJ5dgbJ9UCSATqN7yw6ihT2UQxZwce6iGricFlPxuLWvKR0hXIbmB+
uCn2Ed20VdjXkv4I4vCho4/llopYMPTm9GTgySdwVrxoZXxclhp4VS9wuknt1QFKxxg+5ae0dUCg
Cjv7sqB6vg+Lt8kNCU0MrEnYjy2XCOrYCnbkxXB2XckTP3R+G9E8rn0BqqitcPRpFAwbXl8JfjS6
CLCGT9oBV/zwQGJfeY+lXYg7RBj22Giu2Y0gAAiNIfO3MXeefmPAuXvq1ySJ1I0loVaiMU/1gCa4
mS1u+KgdNe2tsZJslVpro8fjeIeqZ+AW4mORBGRsQuAU82crOFS3iWfPJ8Bi9cGk8E4Fexoxsmmj
za4+bVq+WsoKeiW/jLZlpOXqIna0fwzpF6NxwLOmgnYJbVJ96gbFvH/rHT4tJhTsdNkZY6Wf0zqo
9oTaBcY8zdzrJsaytsCbNuewr9OGU2JS4IP1RNs6FqqyJYAtA0u1tjHr6z2CMIU+/vKDlHHwArxp
uilz7YNH6hWSr05JGwC/CtCv1OjDyHWyICSv83OtZZ+A2rooM0X2UnU5PA1gJtnV7ObRoMR7saLF
qIy7FgR7W+LMDem2Ci6C/cDJCOTO8ki8UTYoHrAUaI+F3XvYFJ0sSoqg3SxV0FGflqQ8xmpCDIKo
Nu0ArOpXFzPrVsayx/clJb7BtNny+9S7RlsTA+tTS+mBi9t+tHZx60xbrS3TvVeOdyW9Idts7mlO
YKsQxpLbf+sv1GTHbn0PMeSN8KNzsMcq+NWZ/b0HJ1lRRGiNB8uXP1z2qogRuralDODI3sGH5mdY
Fn5JIb9iHHPbXJPaeR6clAvQYES1vgRb0eC9x2+T7GIC2GHvzzesrovbRdPHK1FDXMTzgHunnljd
99QEjigmW2mbyT4NbKpkQGls2IcjBRndfga5zRksr8HAqbWQ9Qzpg+KTSI/6EUMftwGFVzkhKDv4
gFYKn+KqxsbEzN8tOLSQsDXYesdOH+MNXQVsc9yg+sXdAfsD0H+w2Rprzr6Ajls1aH0Yp/qnIMuB
y/nFjKpdBlEv22OgwX3oUFSm1nuuwEhul0ANO70X2UbNhKo02i+2KSj13TBU00kr2k+aj6+ljIez
MRGCXIBOsBP36tsVMnYxpzWHps/5TmWSdTgD+IGKhwDFCsl+BBRMMzuoC8yRczgUOemuquC8a933
hRws5BXP2KaFfDebojg7Io5DY4ZYEVvgTwBDGxc+Az19K5RLqKL4Gtwy2E1ieU/ECtDg4p5gVCRQ
isgfm1zIVih1kPwkEq82eim7O3Yc8YYwYn+jbB+1sARvgJvxrTGcLxG0v22ZlbvSYWAYJ/u16ga4
NUXfvpT0U6Be2NBZhkl+dYPNVbvPi8hem6s8yAN3jVPm94HZoKH55nIZC8m3wSvehyrWIw7ThlM7
G199ioepcbLYJbMep8hxwMbhc667WfnTrKW5qcy5OQ525e7y0SPXhLFs1+dLdTENKqzkvNCxZs0/
+5Rl4mi6oJIDvgYwowAdgtZ/6REG7gq8KnxDuY67CHcQSfmGCb78URb5G499Ia9S1f5TS/IxVJY+
P1IqcXQR8zZaGST3A7WWdw6Lmjcvdx8d10VugXRpm01/sHCWWBQg5mtqDsI9xMrUfobwgZ3MwTs9
Y4W3l5jIdUvqh5/0qKBftxWMO0Q2QjqN+enUU01lCD/n0BRGczsCazjoy+QdvMnx31WBGjzo069c
xPJ20S0t34LjGA+5kNYtsvCIjJSDjMWgD/oenvgmMMcVju44fCL06qH1A+eBanl2Z5yahIMJvIEN
svvyi4IWiLo8qAk/U4jDFOR5nbsXwnB4ZGpXkrvtg4VOTfQDcjzWo8hgDnrs5bmW50SwAv1nnbSn
UqXQu/ImRY5NrE82r85j7WbmLyPJAXcvpD5QfLIBthnd1y2lpeAUI9JA0y8d1GUkmqF/XFA6jzGH
53WEhbsPavdugU8Uw+/xopHXwXQwtCXn4+yO3meceBRQmb13G0gne3VEZ1/hszhATVS5dTD2b0TD
JjrCE1xtG6SQhw5gSEYMT+9vSMD7aajHBKo8KQaij50vq2gE+XFb+1m5T4wu38WekjuMX+ZW8HXt
Zedq+xzoUbVvvTJ75TQrXnnFDT9KNemPRS7BvOZedtQdxcQbt+6p5ZoMg1/rKaidMcu8JGaWz2fW
BKvnIO3oQTN5IFIduA8ojuBkkpWldnYyCoopahG5Y6JjH0RPkBjCX+noGD4docaD3zcBrVW5vLWT
tHtuLIdKCa9vcGpZrRuB0Gevx3S1vAQdcNGc60OvnhKDE3bDPWkIoiUQFuXelJONW9r/ZHEOfLuq
tn5cus8KBdn9kRRatkSsHXmz+oMd8CDicAopBaeo3mYfTCy+SN9GTxEoa7zhkVzcbEQ4IrRrWU/Z
WwzJf0eEtFrzAlN5RDDUo9zPE1pd7ELzw75S1aseT/E91sv6MKEjEyQLHlXFbNzX7fCzrmqcGamH
HC6pWuhqRtKyHmk4ldVYPRmpQu/QPXPP1qa45KQWd6To0oi9SrmhM7UEWNPBkFVGre5LGgq6yFlo
qAKmUGzH3BguVb0M4VpPcBi8KbkzhRXPDwCkuuaWHRv+uCCZdPjVxENck2GhEmizALjwJKw2VMbN
bHWlFl6r7MfmD8cqrnwMZv0hD9KKEP23v5WIp7Zxe2yf5SLAu1tof6GYaGZhdHKtg0zplVxZWpTX
qUR4h67gWfyJMyeOdC2Pk0tGy3JLolnv8i2RQEWWYhhBDmkeYnkqu+YySk0cBqjBD1MruQsYgKYX
fBjYOWbt1KpOHDs+k9EgrexCB1a2ic3B+6pwyf/S64KmjC6jrnI/VeKpR7XK3gzDJghjB+oqeR5D
nw4jB3KN7/9ufJEc3IH4UGhIBDugC2B1c6VvAXot9jZggb/rzX750Bmsz2oWrLe5Hzee0Mlx28Np
MVt5L/C5wAq2geQog6wiVVcbyqpFxM7JEqGRVtY2KXos9XrMdNCC852gOm0g/aPL2m0FKxaZqGeK
3Eo62eiWNPJtwruO4bydt5PZkfMvvaMGKDdquLizlM2CXVfo5oeD7f9QFZ1APOFkKiFarNWH6T5L
rDHqGmdNQlQuP94+VT/LQBv39IncWlMafBIGu135Usj0usky1ZwPyMEto9SQXAqutFMIVFyxN3Pb
nQjIhrZzwf2GD6UOwCJLCT5WKSgfXuPxRL9Az0wfNoFXHbQstiJN8SahqI9KC5bTFAzp2ryxc8va
gWGldTjwtFuJZ+lBqPSw1gJcKV8jTk7aiZWz0kr2lzQbCuHa1zjOMg7alm6vRuPZ7Tn4B8SluQQC
xka52naFHHnpqPk+lXpwM05gm6gDdw+Fmzlb7JQcmOjZJ1wDdz7SYwiRaGo2g0g+eq/OWSGD/WKw
a/0bOhZp8an0YmuUMVU+JXiBhHQgtvCePuMqS6s3TfRvreXRgzP6ezgeBiRkMX7qEy9W2AfLca5w
dxtcPLNwdLAt0TdTbigcZfvgJW7kLuUHtM10O/LTCs16+iF8LhEJgIal/azz8kefj+vnbdCb7SBr
mmgmy9pi2jXDMgviU571zkfR009SJbq7YWY29I0G8KBEnuOdl9gTeHk3X1f4vbc39MLbmB2B+zJJ
ijv2D7oeDWCCfUqZdTL3knk7R0GK2nX9M/m9OAZtWyJ+jcsBuUL/rWquaDnNlQc85EOktNa8p32b
jYDofsl0kicPvjeabOHRRkJ8KJ3F0RcuHZymRnGaV433VDZRuZm1P7mvMYrNNe1M9pJXRzSwEWPt
2M+vo4z7kH3P1bKq+IVR6inT2rUaVXrn1LXUpp0WBseGZLta2h7YpNZF9Ti8U/VwRTKFo5SbLzXO
kE0+Ep4Bnu1vlGP5r6RuqEhrO8J4uj9uzCF2noD+A9xdCvNcz+mFOsk3OBD9Ye7TR8SvL4uTdKcg
RtJ3KerHtDHfIKKVR2us7U9gNl2kJx25Kq16mTzf+hKi0pZdAr5Chmw9GL4nMRAxc6sHn3g/whO4
zUgKP34f9aEYw2kcwSzDbHlojVXSKf04Zu0klcLvZs8Zw39lcMeZHLg5VvBA86tDPZflQHnKx5ho
n9+lVIrOPAOuXnQnE2SmWrIEBmASR/yohHctckfcov4xWBuFRqkR7Wt0v5iohNvRL+kxHXCN0bLo
+kf+C/8KR++XmZgPdg4ynGbP9BQIvTjNDi9XkFa/4kIM7b7QimSLK8EGK5ZXlIlNpyXzKITTDehX
lJCUgOTCwVx3gauvZQ4GL/QMd1yfCaa8NeFoOkzCSW9yJLhTN6oD+bWDN7bviU+xHx94GhaQqIpE
u8ZBz6xTQsjLMVygg8qdsgpv6xVueRIO6782gL1RM+pDpaCsJ8a61iXjfZD3n3qV8YmPqY8Mpvq+
tQXadjV7x9oGo+lpdAVzd2GBuFTarTLtV7KE/VnGGi7ozqWysbTqfaqLZJs18AKnnMtZ5wz9kZAH
LZwN/cy0530KFQf3g6azhotVtkmb+b1IDDZncrZ2YDqzEJfxz9gZjUflY4Jwp5nikhw8wm+n98ZH
zj4zdF3iJp7eDickrKtP5nMDMMy+lp1P/auVZea204vigDPnasuSqOECAjPCQgWq00sM1MdcT4tT
y/vRCJZmV2Sz+ECjaYCT21YVFdqy/MLKhvvdmAvto0EivfX0Enw8L7wuJDYwHfwi7y4EdE36Uv0c
oFuWnDq0861VzfNP5iwerURUHzD9/VswnzFJrnT4pWXuVwISEqEIIfvUsoa+x5hIw3uGY5EmSF09
E6Uf7qiisJebDssjgq5XNXu2oBWgGYnGviyBu1vbab3ILTLMOmZWd4iEs9gB00+5L8TajQGQaAQE
39sH/ONPc+I8MyE4j22ckMZrZ3ngOZi3btcbXK78F4U/Dgd/bT4meolhNLVufaOPPyqMVhsa6vwN
CXBzLVCrCvqQCMhZlxK4CbWyI9REWtimHR6nZtOBIxpONvAegKUSpXKfxGpal0RkIhW7MGaayjXC
tY+H8U7hbtp4btO9dDjKzm3r+9R8NV4APENnxzeLPN6g5xtvZCQD60ahMj8RlYXP57fD8joUssSd
6AGXslhQp2FSU/ZtDWK4eHx68MQIJfeqrenfFchOES8sEnTdkDAxwctBHJMVNcpynYQ4Zd6qwvXe
7S7FWk+phTwI/AFhS5sYQ6uPVz9MtHLcUKo+PTqDkCyfkLhdPAcY+4SpBS+l2SefTprkmIWTOJki
dmrzwwwPD6MFDxqmQ2p4Gei5eE/AiDeMoJWIRkt8KcZrADbt/QxYDK6HC42E3trIEYPaI4K391My
mq+gj2pEdpsDe+kc465vGyK8ZTv6D5QG8j7lLGvu6IQeXzU7G04WOfOBKvTAv3azJl8Loek3eqXm
vSl8I+Dy2lv3SOkeFM6Y60tnxMFZ01Lz51xmxUn2/vhomhbL0MkEoYE2zrEaVo5fm8yM2AbIkxI3
9JTNG4sYSQ5wrAvwYLDhX8PdeMfKc26YdEZKVzn8pCuaDmSXwIUp+jviLBB63FmYJM2b6QnyYHLK
cXdv6jKdv0pSjW+x0TOo0WxEmS0LJuqGAyhqSZ61r4O7mu403rokT3iZ8ZGKuOxkWz3p873QFAIv
q9FzF0/e2nsht6J3i4sw6prCQM/QLw0ZsGd63KEiuVNWRSn2qY3b2THHiYSAVLTixpmVf6hSgyKB
ccGyAzgJ9yrtdrS7Knn1y8r6wfZW4yWmxJPOfHfpmpamUcn0zzrTY0ujpQ9zmo/4RhNypmgZm0T0
1XWgdFUbDWPL4RQjNzuS+Mxi0FPLo2HlZrrNWuvYpIZ/V+OcOqrZGU+u5gFpdOMS4D63joGJESOr
7E59GgyUMHrFhQTUT7InBm3Rs77L/fkjmSuyrdikyV/nrBWNuGJX1s0vWmbFxFaMdCtMcrQaH/R9
OoLrGKGOYnZo2Nk0RQ2BNPCXKLUmI3LpKgql0zDL6gtcz9KeN1wVlgOhe3fhRdYPd76HZ4tBDx9l
7ayi/uSkGQYZXja5Q7ku+6yxuKCER8pBvmHHajBpNOnOKKjeChpaRIqF/1+P8dzhVFeyZg88Fi9B
b/6wEg5rR6u3mW0tEZuSj6DGLRAkCB5KpUnUa+SE8AU0O9Mo7IOyqz1J4ofFB/NLrNHZUK27rMCn
WyvNrLDM21fRt/mdmwyHWDMPDFZyPy72+K5NyCCmpf2wdEPf6QsT8tRq2V6AIcaWPnxUQd7eq6G9
H5q1dUhvfF7txnoRTEvt1gfhvKHWJj0if5sXe9Q+bc0brt/B9o7zP8yQwVj0BPYPqXDTJ9V0GQW+
sa5sX7/V8TWsl/xu/jAIEJj9e3n5H/7nfysV+Pe/779VkkbX/2mQ5n+XHz8/qj9FB6kO4Jf8IVv7
9l98liQ4FzC5GX/K7fr+X4jpmBYoKYCt/BNLxt9olWta0GP9+3/YO5PluJF0S79LrxtpgGNe9CZm
RnAWRYm5gXEQMY+Oyf3p7wdlZhVJZUmdvWhrs75mdetWJiUiAnD48P/nfIeupeN5hBT8q21tm78J
wYimOsmWBYr3Pwvoeq+sgKGFAXj5FFhzhAlz5X3POrPQ+0jbMQ6hAVQXOqTShyF05N0/0lZ8vwz5
vj51CZsS78c8AW1JGicaQpHUjnVHGCJB2oMZXJXTiNXu59danI9vwC3LtUKLxgSBLiGJdu7inHx+
vE3JG/5f/8P6nzwLuksEPB6UReomLIXxwnMt+0gzfL5uPE6av7gg6pgfLunjwrRcBCpLLKqJW+rt
JVmM3NbyYYMR0wIOOGrr/rxmq1AjjCppewfhFN7jLLXFzhzicUkILjK19+qJ1m3rxsPaHUekWtSi
mRwyUr1C4g3oq4Qd1VTUrOctgXp79mDhftJdui89JYDiztVRdVZ5U+QF5hmj6z+T3lkdof+BvYrK
9DJSfXrJ5OVWmwUVs1etWZ7B0VDblmjdGyAW+htRUfo+yZ3u3m/iC3NQKbrygsZ1U5gHLez8wnFw
EhF3Yw83Qg7lq7Z1faXtKfssTA6nSHOKnduSc4VOk+zXupoOZh3Vm1a3hEOOFJG7Vk1QsGaAyb0t
T77V15ddE0CgKnL7EaA/smRvaqm5GtOhJScX2NgcRjT7DVE/y6AskXGX8w1Te0KeWzuxfkK6ox8j
WEJyI5zyzZx0vgRZrIhjkA+hK1wlzwGZwCmvQCesp4hxTjZmjZzOtMvqaej85iEb4uBLRn7nbRib
IUdgU4YvGSd1uvxh51erpeVApZogsx3MQg6beL6Tp5yIUaSHlVNcmcVIgxLSW33ug0ajQVZN94HS
BSSgtNsIUTD2MjYrKyfN3KvUtm6TmfDwCIf7bdKG3lZaZvdQsubt6tnsaa55OFRmzg8vOKiSfVIl
z2pRO8TIHU8xObKsEdpNyq3k5iSAJC7aogQigZ/oxq5SfW7qKJArScn4zKtG04CVn9GJNtCZOFRu
KKmbzmGcKrm1VZqfm1k8vMTS659yawGy65iq3tbo0/DILZAbmF3PbV+sJ2vqLjFUsIr5xYtpz2wk
cofcJDZAeR5/DiVrWxvB8IQAyvncKAl+mzmf1MIBiRilHsf3/pQZnWOvZjzFa88Mskc3QAaCteN3
G2MB4g+P+hzlsdtoKsQ5JI5rd6YKuAoC32Fo8/bM7Amw1Dq46Kzx24wXZed2Rn+Ri0o/9XOt1jxZ
96mZ8/wqDSuxyXXf37Z05NdVH9xCwk+3g6u/GiBOL4UmoI+ABXnJzkhvpxAealWFA/KFcKRujMKS
erSP+EAcUmiOowOgjTSCZ7oZHHKjcRjqDQR7ikQrFTSggDRVpk0el7m7pRargBAVrafPg6lQ81kR
muym1mDYTHMVGUas7yHXOFiq2SPLib0qbHDi/UD23jldFsQcUyy6YON050PB34YWfSMQ44vjgVA/
1OIu5lwOeLiB95SVPP/rzHky2PkqFwTLBew4N2lhqIBGmUyXNIay93ZxDgDndsxd/qTdkJJ+6bV0
9FY11uPpOvaMGOAgZSaZnMLIGDFUyGhyH0STDLSuzWqxQ03dHIr7bJgMd9fO2D5fUEDzoBJkFcYx
R3M7dJ/yMqrKdk8gaP5guE3+KSQfYN+ZFdNwXfruAQ5Jce+j/yHhwhb07abBs4/uPJIVPukRAx0W
5XDv9rZ9nASWCWue3YMoDbaRM+Ihgh11aN2JhCLQSrbLv8YZGn0iCmt69gQlV46MVbNzwPyf1cXM
dQcilqnIFs5ZI83qmKIW3vY09cnSbVFB0YOFStM6DhUPf/StneXJGghoWmFVJDW8QhVPFpYi4s0A
/PX73PG/WrIXPlEAjGirVMbAuWycypvZdppvjucE53yQNN7lwqlPDT4UvRlIHU62nZrqswDN8hW+
Su+xKFs+n12M1g5bf3nDcYDjTB6UfDbDa/iZa/Tlqwi64t6mKX5d5JmnN0Bp6k9xSToeFdh6QIhD
KjHFQnb5/70L/N/h3dke8XxvtiE/UMu/pPK5rmT6jnj359/6ayfo/RaYnnAtVp4/9YZ/eapD8Rvi
HcB2oUN7dcmq+tdO0IHgEthi2VcEjvB9m4/xp4DREWgb2W2w4XGEuewy/4mA8f22yQnYUPqubbK1
5LdZnr38/M22SSAayZF2eKcwrrtDV1rztWtV3UErlet131EZf3OD/kZx/HcXRFplQnDAvOh9j8d6
c8Gcb92IpnRPtiuCDQKmdK/DYb72iqA94Nyw/pG+948vCBeQ+4UWB8r7B9M4iUqatA2fNFM4zI9Z
yAXIubfupDv+Sq/8Xkv9/VI8ap41Kg44hQt15+297GhAxkNuOae8nNxH9I3dwYU7jJ5CxNZlTyHu
3s8z67KL3Pn253f1/Vb0j0tbnstooIQZUvZ9f+mpzUdlssCepMicsypoLAG4rqL8Mcb0WX5+MWvZ
2P57r/39aoxAOsTgIANihD980bkuZOnPqXOaaoI2WN0R3tDZNIt0PfY+fmzSNJvkWM6zDNaqS0b5
1bHIY4Trm7IXE1V4/vNP9OPX91DzeuwbLN/zkeO+//qZlaA1jCPnFEwOXzdkPt2bBrnx/4fXAvLi
AlCCvOR/RB7F5LtQZ1LOyZaTdTk4hnzxCTAhmV40Dz//Wst9fH+fiZtDqexCPmA75C7S4zfvSto3
Hay3wTmNUfJKNTncDqyAv3iaf3fvmISsEFAD0QUfVfbmSO2sF4Vz0hRuTlkwLnIBj1RzS9P0/8Wh
yVpet49fyRacPJFKcws/njyDyLZGjePklIk0p187ck0K8pCdCCxuHoI2dx8dT/GSpuFM/Ytk+XiM
7LOf39i/GcFws5j2lrBr9OEfBwwxA8SnLbvYOegXa0NlEbAahcF5Y0hGaBsif8hzQYFI6QEhw/eX
121kumcG6Q4//zR/9wQWyBAFG5408pr3j5lTnDcD/OflHaP51jRxlUwI205OQ57oP78URhVARD5L
i/g4ouYm6OrOb+1T6nJ7wzDmlYVOylQfsNs5/fxi76d6pm8UblgqQg6KXO6H4dsgsy3atjGOFBQz
vTKMrnmo7KJ50FMwX49U3oNfjOWPdhYuSWcQJwuQkOUB/2BnyTWHVosIRRMl7J76Oww/2cn51gM8
eEsSMM/VdvV8nQQZzdCYV6qce2CERtVMGziX7UG3LH/fZ5CeJjw2ZS1S1LGJAUQvpe/zi5sEse3d
K+Gy8C81EgZiCLPNY2l8//ipuWbOXNrOURYm1lCNDLZOPWNHrysfkDrAKIrXVA66GnFj1ihvu/h4
brrOoE/JwY3PGJURDzJy4/5F2yW+Q8gEnA4SegIr0RrMvOhELFRh1gRq0IpD57FNgvkWJn+HUom/
1uFtQGDL39vITNhnk8jah37061MQO/axy7iBK5Vn6hrZP1EEFDXCe7SmRrZOcDRbB0vi/V2hTO+m
TRkmdIzZOkc2EWKpDVyyarlGwJ32ZIJdrF1MA4jH6T8hl7UuEbwyQhrHah6WmDa9NyLaVsepseuT
7GNYVFQ8quRI8GH/gkyyffCbChdCaaXqlgrcfG2I3hhXi7U0/d1SIY8MuoaHmG4ChHtPNB5jr8+9
xzwVjHYnE+6j4njygrF2WaHH0X0EICWeGx2Jw9j67W3n9RCnJ5/jAG7rccX8i4xggpla0uqzrDui
dXlJ5yA4d+A9rO3Z4Y5GaXSvHJHuI9tGEiRpQRi1IJNBi4XyOEX+rZQc/8ToypcmdHhOwJPCe2vu
5EtexoKepd2TIywjfHmB6sL7AfChBydB2WdhBDFqRXAgMSk9980ZTI4r31c5+uTBjl5FYa+o23fZ
AdkCp0iyORjZTuI58EUqpf0jCqruYGT+fB0TjE4ZQGDXrZU3bwvTMADR4iW5xOrHqMmBsD/6tA31
CicyIdxjHSg0mmbke8dmmS+N0W/RnzpjW+zFLPgw5InlaEh61kWvRr/HCI4V9GIdWJeJUdLmVy54
G9jsQQslVjmsN30OAxWivc1YHjO6Ypyo+LVBTyrDbNgU8KyAtagnnXFRTLMur3paBPgWSbm70KDo
46UK5T6S5uE+egmYdDRjXVhwZLa6T5DSxUGjpPKBlnjO79U4kqhHQ/OCLlixaVGvWDBcET/vrNTs
jpDIx7OYZHt+SzHP66kiIALDbeThwdPQNUyI44jsQLBeBsSp0tBM6LzCsgnXNLdQgrqGg5daq7s8
hF4P1bdpjtAQsC0wJqmRmLK66RtJfzCLhhJbQte/Bo6uz1zhw333XNQ7as5oKoMTa6a1Lpi4JrOh
ndYbqvmKN7KTO+kq73nWPkK7vqrOgex28Y5yr48HZGjSjZXVFUaiob4MsxHBL1kXye+xTZkJc3Jz
ge3I27eVik6wcf0WR//kPTQpKFlVISH24qk+kvOFXnWeHP17hf1+i/dIrxFY8RgDWu8gKKbq9ww4
Wo9uBBR8bnb+ftmMEj4+t1Jsuq40ti17wAXWSBp9IPplYopWFSKu2yGXxllFx+ws6xK5U+6gvtFy
njBNpcaNCuvya5qP8FlVhVKjSiG8kfSJR797hDHJ+5GSux3hw10PY2ftSsJEMzr7l86cmEz/lG/w
tXTITDaeX6AsgF4f+jYgGM8PYkqVcm4g01hhcBA2CKlNlY7TykEilaOHxB7vINc/o6tOCklPWrWu
FUL5sh4+02ilNT1WcjfgTl1XiflcILr8igOW3L3QmnfSQLgFpsPch4Bgb1iV4Elqpvdzz2nhycUm
T9SPRXZO+7q6NvuhuS5kz6A2IJ33jyrqrUtDZLwSUnJi2NZNj0nBmyM22GBBAPcy2/YvMVWVcl0v
1RBlaoas2Y/hfYfCOd4Gw+ya2zxN0AUvpBJgsRBD9Fq45CBAVKCSQGdq7auiOwDiZz0OBheJJ8K2
+lR3xfLbrLnBa5WieUUqU7Mxo+l6bcyco6AOsYXzRm0R8bCUTYbExaM2O9l8cK28eWgahi3UAgyz
sAiq4kHUbcx+LoEmZNm1qHnnE9mUv7tZEjSvqqHKJuHPRdvC7+W2ypzpG6WsFl5dbrhfwEej8U9C
eSjwnSerao7TAUN9ljzJsX/MGtfeupAxAPQppo+vtLQH41Oqm9o+BCIJLkfUBmuPJvU2maYWExhY
AgIvms86jBF6hL4zfR7drrz14uZVFBhIMP1d5b3oD8yrPiGPYQd7Y2jEC7nh8YtO0+lTPPg8Od74
bNuOeRyunNhfMiaTNFdwSqR/BOhLJWmeaE2vpcc8TmQtCbMHEM/myWlrddFKQPGenlNo3iX+C8If
oxTqLv7Fe6MaQWPMVo+or+ucK53q4qpFM3lbpoCxutqSz/QIC6TN2n6qQ2889V6DS8KNBKVXwKTp
Ok/owE+DnsJV2RZMF2HkooYKnKOaxqeIrvenqY/zG2sYzAsgu+7v+eQBaeiKJGStXJDfrbJjrIUq
vehm1z5SewcDn4yxfEQr05xKWiXbKnWxQXiAYVYOjYYOqZxKd+BIBhrYlhARMaWRP2MyqKCwIWk9
jKCL0JIn0bmpBn3TJ3QNwjGeHoaib4etKaWTHueU2t86qE1MWEGEzeTSm82p2YfJIHFTVMY5hvD6
s5kiwF0b+YARShi+CTWFwXM5scK/YiWWF0PTjPuZhfBUZbJEAxkmyOMwRthnCZPbHouNhWGcnYWB
fM4fb2IxThCds4ggRMmU95DPvb3qVOGez6lgGsUlQGWwhec/bQTeiGhdVLW46H3C5GnjtFYA4QC8
F9JQvGfCG6JdaLSI2prYOUOwioSh8PRBDn56K1Hofh4sJe+DQjnbcdY5TndsNuRvOKh0EtJDZ6zv
G7uZfMRIkU4QYvWsQ70J0oNyLbJOh1t1PWrOKVWh/W7t1lF6JUx//mx2k3Hhpj2shNRu7V1AVqy/
qpqKKq70XcwMIg3lfmDsvsIjn780GHKeASz4LyRqeunObDyIGrKw3GKd1YXfEWds168gp9t00yVa
ITXrm1c3QTkts9JmlUtlf7SnGUVMXVcYPOe0VSvH77o1/P3uyigmxMtEbvYIq9mzk72EzYRWzeJx
HZw+OOUDHhgctePXxFM1hoNYZ1eEsUAYAoVQXAEcKIjFIUHgJjFsnlpBAQkVL1SnebifsRQiOv1+
qPnvjvidashhfHwp04potr5Ln/u3XGoa0ktYxn9mS34mHe1v/sKfZdA/aNVmQH2Kjqn4jqT+y8e9
UHY9U5D2iAUfGz5d7zdkXWotVuBzZv6z/vkdbk2v3eQM63KKFe4/qX9+r1X9uyBBCZJiKtBf5w/v
9g8F0LolU6hWgboIMdryygVToxTkHrbkZenYZ/m8nI7HOG5OGBXli6VUup9Tb75Wy0Gxa2kaiGVJ
zAagQyU4rFuqQ+41uiNJDunSeoiISrAnc0D9W5aeE023AM1muLEDVN3Q+Yx2EMYHsxVdJDZdI7I0
6B0G+fG49o51l3UyXAvLqoNXu/FVOhwmJAIzW1R/AOt+xpRqZMfQD9rxUzNykz8ZVQ1konES4Wzj
jLzXE/fSQaOXs6M0uSzCt4b+UVwuhMvYWWiXXelA6QWKfckhOcHYgrSHna8X3VWlIE2AqAFeLIuW
iB6MJ0C46R24ayRzUPizGyJqL/sZ344msGGX1NHwGFqkGnWypDeSotak65fZoORG+rzrkF2rqI4Z
iSALt5PMlVlsp8kc2xOokIV9u8S+XiZxDgF3nmrsUnluxOqToSzILiiF82zxHjbsl/eCxJBhP/4B
2LXMmFm8YDM+tjnn/oJlAWyRRIWWI0ITohz/KCb9X5sR/h8kZ1v292bEf37ZD4/jY/r2bf/zb/z1
trvoX5aoHvbSNq0Pj8rlX2+7Z/4m6H1BcKWwyR+huPzn2y7Eb+yySQZyTd9hugnCf730VvBbSMcD
ST4OHoCf/0z+4n6o1AOQXUKG+FhUjKlSBUtF7k1h1fTCAhN+LD5BY4C10+gSxPRo8TmXk9bi6I27
myQtumci08RdkuTGLQnEal85nL5QUaMCKOSMCQYRxAQ5EVZzaGD+m8fmATsAv4deKjjlpYd6nXVz
Q3uR7SmyvDnfYZXk5bSy8FwYiFOSkN1DmuVqT7R5DnHa1gfWQ9T4ljF8W2alDnP05FwZdDHBrxaM
7kT202OISf7RtxOU7TFgMov28sgpucs7vfMLsz26ymieoNdlj4TuqGsjp5Ipgkw9qE4D4Sd2zV/b
Svffxi62cB3SGo2Fad3EiXdj9UaKdrOQ4vNgsxfZvFkb/qYN9AGbwTxvU68PEOaG0IMDSjTvH0Gp
HYixkfQ+6c4Oz1z88YgJZw4ZiwaG+RI/EFA1UYbXmITEOempfLXGC9DVECg77nWSqa3vu6Sl62Ek
g8RNLsXg1C9wDY0vVetK5mFyVd00yy4Gt7cSTHD0nIsCTwBGuWY3SLu+CoLuc1/Y7gEv3TmBbAAx
E4HJHDVIS6brz7/0ot96W/2mV2f6ywBmFaQ9BITk/ZduKNHEkYn5Aaxc9GAtTz+ua1hQgqMYW1a4
uZndnZXZ1G+dhHl3VRq93kk70xfzMJtPTW5xG0J3mq9i1PbHCbvfp0jxv1pIKd9YiKxTTIjcVTJ4
1rlNyuK1G0T3lILEPsT3c59X07j2cjQ+aTWhwjc6g93pYuqs8UZps2RM2705nkxtv1TecD51wjoA
pXQPKqCaxeHY3pCak29nF7ADYVDJzk0fiibMjnijp2dWU8SRPb6GpmNj/f1o2fXUHqMEYmUzAmhI
yS/hpcwv/dHgZZJ5esjtxVSQdUhUO48qQqZdoiBBvrJ4zsMmTZH41H4W7hGPirVIqQv5VTXfsop6
MDOrNLsoE7s9V0Ehvqi+ar4FRQs9rpo6SqDQqdvDUifZVYmUB/Dz6anoe/MiIlv2Oqis8cLNOYNx
rB6oqbaJztClJsR/EWonbo20n69kb3FDBYtbqgN9mNzl3YSuQv75JL84CXnLYZzH547ThWuT5JVf
9THfz1ku/S2B2IwSsUUWiMD+/n7sQG+OIk4lxi2mLE5K4VDtAcsU92qegg3HfQ5q4KTO8O/pZ9z1
VGl62eASm1TykrFBuWw8QYRLb7ZffCwbG+xe5r4Nmq9z6OSbdvDKz8Q5Y0EaO7fAFIlHo+DZn9dR
xH6kj6E9kaS5VWUtbmezw77mU5yEJgah0UkiDBqWoXaj45Ie2GAFOsIq7K0t8huxJf6KcNsMXexl
l9f65vuwbTIQKHi+1UXXuta51dQREJPA/BoYpfwSZpb8gkGuvYTLgvgEryVpP4Cb0yck9HvQwviJ
hzlEvWIPg7d3iOvwt3mQwHYzOVP/onEi3jeultu/gKZhDX1v8Ab+8mq/WTKm1pKodrroVnSNZ2x6
dq3YX1vjU6ZDvoGVEfjltdKARZqyvXLnJmw4sFfJvA+IhVIrm3cQ5HbRRscgH5vHfPRAPoftRHQw
GvXogewFvowpCuuMKDBj9/O55+++gLMsr/T6WJfFR4FkRXsPxXbsU/TX/XbOLMLqmhjIKKrwbsGc
aMgSE/OF8JhiiGU1sMhVDVmfpnuyJkI2efdsJmZVP9qzbxHtPJMzLRoOteDPo7vCb8uIaLC4CH7R
Nfy+Hr/dpHPzCffzLWoEPhywj599KrGiamdyb+vBdavVREHsldEcBdjS0cRY1EQuslnOV4U/Vvu+
XIrFoqo8PHPpeKzLAHxDKLqzwp26s9pvjbveK8N9OEE3WHftUF3pQKbnvuD7T4BsKS/LSb6OLBM8
otR5QgY1nJkkalHxbGkfDc6UV3tkQnB+iUFAxYVltAeN80UkVnYwAiM4IruC8YHlc1dIO941HKof
Oq/S+24ao7MULddWV34FI1OI+ZsVUzCB/rAkhMlGWFttN6To1vmTVXYHDDZVC1Omac5InYoeKp9X
nT0BqRnLqxeFRgzZ0UiAEOb8y6HKo6OeO3GLvUQNmzKzR3AALRWDhrwwHE3RAyNv/OYU5TKDLLcm
86MjyBEgVKbm9lH3FbdN2pnQmMv8zkTpjzqz9dKvfpk923VJpime6DPCHcg868QIGwPhXjJPcuP6
xXwJjYm15OeDmE3iuxWU1zC0wbSFEPNJFGA7+GHbwFxdDpKt/W2CH46YVJMXbPV9bsZ63+6p+yVr
n6ht4OwafyRbsebRE72+0TgC821cyrPEaH2E9llxbNNCEjhYmmm+xgqdLrTKatfjK+Z1tXzzSU1m
8Znpv38SiPW+DanvGBuq86WPtT2ACAyzobggk87dAnEkLAWrvl2sCrtAG1tYZLFh7i+HQxAbM27U
xj/D3PyZ8wytHT+RCvY0naKw9VBw8mJNGzmYwwtEX6bIvEpwHbf1Yba03DtLnQjWwLLlXJ4rtMj+
C8FhB9eg2r6Z6VFuQ1t9sRrMeHaNjI/Pk4AvynghwthhsGZC4lNBT/ls+0656cYxP9ZWhto3LIgR
9Gzd7pHuJvUFLFUnXDdDntyzDqT30sgWtEkDeHNVA/n6grUp1KRkt158SNi3zOuSOg9IowR4qYE+
5dYYp2WD0831EdkcS5UsvU2HfyOG7T70235OSpOvmzPlFSQXmSs5LUrEqB94DVQidLS0pB2H46ZV
3cVxL+EyQxpYaSuznxI7ShVaTa/JT0bfL9ufUN3EfYqlWSOyfCpp+JE12Za4gJnZFz+vtiA2Txgv
GQgkd0+0cg1HJfUambj91ao14ZvKpAoJlxd/mOVn823H3vKAxg8sjMTu/iq8PDgj2tKAHoz1C6FE
BAjU7PS0dcaRXHHppQlmIIDAAOcZhWnLLnM1x4TpgAMxViBcEGbaunj1/emWmjx9W2pddbRC84fJ
c8rLSx/v3rUAD09jD+HoSoZK33x/kf6/PrOaixTnPx9ZsWzI58d3Z9bvf+OvI6sIfwPih8spYIvu
8B78dWTlRPobSgYqWOgloGK8Cab1rd9sukiUrDhDfj/o/uvE6vIjyIX81OZ14tz6j2R6y6n47cmB
j2MJC48egis+NWFi77cf5JGqshxM5xuc1yZ7Rfgd2SbGJWG0/abvM6HusyJO+51UdkGbQSrXfZ6j
oqnOIfDVrdg1hsPyTHqzgbCdEW6yrQuKPJk/dyahpKinncbTcHkjXIMGQJ2xdca1XQwK7FWaDVJc
EU7VUPeNTRoGnxMOBUvq+BDT4nbouAvSDAZ0THtbYktHyo7uPewY0rNBzEI1ZhKKEmbwiPL6mwf5
N4fJj6oilBNsiXFU83+UsWDQvL87MDOsupfa/dbIaQwp/sR+Aj0WwTk+hjB2Qy45k89evrZel6o7
hyIEH00ga+b7VNYUz59//pE+bLfg2Ph+aLm+A1sVvU34UZHHbAvyUXbxCwHzbn4BAy7Oj9oZaF9y
6vLAhdOLS9ksrIByB8MqzygSLGbjps4fa/AzLaaGga7SEeW9NJOtjmIisXQx8yi2PdIL7BudF3HE
9TQT8aXWOWLObYmNx21XuBkHMFM//1If9GgUa5YxGFKjdcFx8i68v81RktOhopH3zQTLDgOpSo36
tiyiWl///EIUet6Odi5k264DwpMMF25e8EESgwG/DTWdzheyisSS31dEuUNshinzx9n2M+cKbLVL
i0F5bmH07J9jf7xFFl9lrz//JEsl6N87T2f5JG5A0cly0RUhKlpuyZttv0VsqxnOmfcyAoYjeQjm
Vo//l6QW3z5inoCo8k9vMgoh9FkuAkuKBT9EKhpWbPi0V+znYmi7GsOlaowRVligIzX94lrLe/H+
2zFxORZ7KmY+fFMfHihO8IIYdVe8zGw/U+eboDabAINoBsZdjJaCWwz5eKls//y2/jCSFjmjt/wH
xB+T7odCiN0VsguzXD4T1QTSDZBHEYy3ETUe7u7PL/XBprU8whCpGwc3tI1M3h/ldRkFlnwaRfki
gf6U/gHkR/W5ED1zFAnTeK6bqznUkVme1ym51ubWHZNc32fSbxp7RRARUKKVCewpvMkyD6k2uLRK
FOf5GHeBOgyT47BD//mH/uHBuHASiTWnOmmZP8qyrTCHMSnM6rlSJFfSczTCPHsdyWtzv9Z16eGj
jaB69tGvbtaPDwZBCnVRZMQC2d7HaSsyLHMmF9x40q5hIfUIffLq5NoPmqQz15bNeaIAluDk/qNK
inhGQ9F1XUh6tDGL8S4t9YQ1FW2Z7p9i6DscYSpPqJNbKkcGm1/cpQ8Hw+VE6PlUi3lNQPYFWDDf
v55uPDVdOXT1UxKkqJVX2JZ7fS2hXzCotEJ5NO5DiSrq0mDHyNskK8dhMag80EnYagiCUM8MwDJ7
9ajb8hvSyMn1RDHYqbPXPyZgIpSZXdx5iL2vMg6Rc6zH0s8ZqSOqEJ5O1fUey3CFtpUnktDxYIo2
sLpzQaHmIriJkqafH7RaauUroCvw5jYiy2wmeVOjOsx2wmkxja/ahGirazg9WfnNm2jvWJTjIqmv
ef1D92uVguq87zCD8xmJhAgrNqrVYH1Fu9tk0AC8udD3urf98W7sWm+8lRn/ZuJYnjGDrJIELkK9
ERzTuDRNWkQK68xuDF50zGM1X6YGncvJSSWVV7nsyjPBn/ToM/FHSGNlH793xznpb3pIEyxmqgXg
0a9lR1yiIvo55NIG+Az+OGbB5Wr0bRrv0g7ztH1og9QdDxF6sfSicKpA7SdLztUJ0qcajgNFTsYS
6SrLzJeOqaVOARx0Fkszom6Yr9oAtU93gJ3fS0zmkNGAd/z5BWB5J3xV4pJDL9uYcC24oa5ZMfzk
HC+TWMEpzaDAh5KL/5f6DUmFnLahc/z1O9qmRd1op5HLPp4hRyYyBxbtcg8G0tC59NwkTI7KrvlO
JN8ud9VBBcWdcwmK5w9MUw8wpCq6wSjWVhIuV7QJNsoQuEQet6VRPgWqDRP9MlzqsGfVsvO6YtBk
kZeVt5wniVjcwXdahkvjZoJ3aqxCBDqbWACdVYgNYWW8IvUie2TXxz2+iqNBAop6bktCnxuioBDS
FWuXidGKPgUFxoVso/2BqKozyKAjrv5YV8vejUqQzc8UdaDlS2Rh480XrR2NVbytDYq4ycoXI7PA
ttNwA2HoUXnhk3R26/BPWMZaezwSleDwW2pVO7wKlLED/smIe5+1qxN1z0eCSLpcaBqy5bM4YULP
eQ31m1dQIfxmpNja87AoYifm42XoW5Z9WzSaeXopsSW4X9PB4R/WnHTpe6wyh1T0Yt2OJXdwmKeB
26mhCPCbCraAziHroaX4O6hOyxBdttbjXRNU/DfSDCrAKz/rmRvYOmp2Gc6U8p6rTlHgXekE4sBj
1trd8ko7dCXqTWc6Fk/ClewbEVQ1lj3ekVsmuAuIFhqpDuNson24GJEo8gtbqlN8PkygwzKqoc10
/abJQ225B2Bv7txtMvMuTMjWGze0y/xlZkqKJNM7RDQ7F1InsTt9rmLHBHqtUWTGo9noa1epmeEf
SCzm0NUAHaqKjQJ2jEvPdcechhH+upaKZJTZ6VVtJSlKF/bqyxNG46bgPsPJlDRXU4ltA4Vf1/ak
fM2FlMZ0yrGh8RnR5fNsWieA2f1YSQs1NfbjTMX1JwTSkVNdcnIP54DWbuoAW2QiZrrZojHJVAut
AjgruBD27TPlfwHemKyXbHDjeEUj2sm9Z00Z3UmWyVbxnUMCYTVmty6ZkwRuWp0Mlk9XOZTL4IHW
uoxE8Chts8tVtIxLc5glYyiy0zaPT4A5ND9rxTh0JJu7NlOlbCvu0qbMeR7VajYNa2gv0TkKptwM
qiBPqbLwWSXbWpUTvytsKRnZK1R9ISPXTKFtjjuzb0A1AQmULT/rO4JTTwFdqMWb3INe7BkhQ8z0
1Dizx/3rE4PZYeQu8i6AjJEMqJFMeDCmPP1W0dxQCFEPQSE1HzyZjYFLOxZqPCzcOEVZ61Xjs8qX
aI948wj8WxbZvh9ahuOMoqxGthd0ivlBBeR+Xc2m6hq0Pap0nUPT9hVfKahR+690KZYt1gIZUc9l
QHXp4s9zCLP+cnOmurXrcJ93zKrhNk6yyTZoRJFKgRMENPqmjaYqgqsByfJT1M58eUhrBbP9qJBH
L5F8AFWwMZeJz4ud0aBn8AQpOoN89eewLtNp+ZlyapuBqyFY8Mm92lime2kELFp0D0zuse13pGCu
2InGJu+nEZPjDT8ncqm3T4nlg9ZKmXaRsOVojBF5W8r7ndjh4r/YO5PdOpIsTb9KofcecHfzyRa9
uX4nzqREUkFtHJQo+Wg+z69Vj9Av1p+RikyRiqIqUUADDeQqoQzp+mx2hv98f/vRVHNxK2mdQApq
WxTMpx4W3Pneq8ah/opMoTHO2lhBfwK254uwKuu0+cyMNDJAii9V8YQN49p+UJrh9DhhxDldrZhW
MpFqFEjXIYVNNdxD6kNuHTaOcLphP01uMF62DSIOaNEKh6lzUbCtUvntQRM2PKOWRX4OmjVjFx5b
B0Q61EId0q/thPuIQ4/MxqW3NZb+QdrW4Hz0MLdx4jBrnFwj1wt7iTAtkVx/xHsaxT0Mc3ayIvTX
YlrXrUyL1Wz3kb2iRmE8lvKV1+cXk2la9X7Ejwr2AAHaehvDh6nY+LwesByzsgFtid62wgVSNnRc
jzKb1Hp1bRPg+3Ybxm4R43Yp+m1TmdN6FsnSNA/WZCVYI9WzhSy3R35N9ycSrnFdA3lw7oaugch4
MBGr1M1OVuY832KODODZQKhsfHAMp1vv+5K3GiSn57V3q8+cGsS23vNbbZnlxusMuM6vvS1SkSI/
RGmfzfsVZA9IcplX2v3Pb9euCaiPZ0H5RCOiGuct/KOlAW7g0hQKB7+ufJp6ndubhz6iKRxsh9x0
C+8QKSP3LiERGnl+wM6OsDb5hr8i0nsrrIJ8sKut5YIW9nbI8YURX7Y2F5Nd/4i+zQV/HevDBDgf
cesEx5htqVZC1e4dxJ26drZ1NLXRSDyFWCU/LqPvEo1F5sQH086LjjUx28qIoFoxj3pbkSwkfNxN
oMNHbHW0c33iUAT1QuWaOsJMDXzQon22FFMMKlp09RScrU1sEJK6SQPe+QJAQMYugzw+ttcD6n9+
E41ypeMUr8t15uBTmudsF9RFACQGLBW9PzELZc71YNWGjyNrTNd52NZD47JMul1HZB9grVfbB8d2
iYIpi+soGtRezVqWBaneNCIDKzz2cNWhOUZM4a0CH2+7ICTCT1SwpmA0ZnKhxCWIEIDPqlYviKqw
2aMnWkCEJlC2e24QBj1652RCYOZM2zhBA4A2cfWr9SMtRkZawiqStNdIzKqIb6lzq5bz72Sm18nc
8Qv+ip1ZkjMqo7qz2kfZSh2vymhktbH7ofW+oAIuq71nZ355HlfZyLbY12CaxGlZ+zpkSWSv71Ff
lV5vfR+MbsnldiqscWCuiHkF02L6EXML8ENm63L7WcMXHSI9l3s8xE/sUj92MEYguY95BRuuDz05
6bO3RGRwI5GDZrI6LCl83u/FYHBjWWYyfQZDZ8CxPv51J9aGT2gz1BTrqQ+VCb9YMdkPVje3Srrf
eCsU+lVMmXwjZ1Fz5P5ZtBa1p5fHyIZpWfekf0N/GzTRzBUL9L08owHlNaisEskV7O6Vcc5IPow5
Qw75Mam9WE0njPR64y3KLR3FYh6mi09tO4xpclKb2MdabJRgRRhfsxedyAdew8uiqNdZc5hOjAb0
WxCBRCmxHelofqzqtnWPoAC7MbiGeWdX6bmHvJPzgRurvwMhWpNLHXOCzNuic/Qn0qhGF7zKrOEv
RKOjAzWrIDVOG5gaCBiigd7bobF9hOLb+GV3TcYxZtMcKlgO2CyJmijQE62ON3tPv48Rfs5E1iZ3
IPserX7JH/j/9d8mKmnX66kIfLZLC2Q1e1iSgNGkoOoBfCGYF7U+25fPI+9BVdwWw1TxUJk+E706
F7MY489jMMVwXpA2ouqFO8C7UIQpZHm+M6dFOoAeorRleaEmKx77bVx0gQWSrceVnqB2qhae7WCM
NMF25dpyCWY9AnLBw0yH1nKsSPnQ0qbt49gyeUUDKAc7x+KyTI44dyarz0uQ4DbvmTJtnQQimydj
Q+avH0jnSMJLEk+ec7+463ImJpv8iRG2ZUY8bYsmfxwTC3fkMHqJfLrYHIk1uipoudp0xn1k2f3I
iIO1lAQGcxwjOtwBCBf8KSZnaXc4vxjzV9wbsB8xsc40Q0HziHSEpmvcGUdGUMVwC9tVDEZoTBb3
HyCETrp9DyogJZEZtxumvGSrA/kYkf94G3VRzFPrFQVdFPeBsaIwaLH1IEaRWCDec9f1irtaDTnv
SYPUG9dC8gdeJ8/l8JT2olUvlTVrsnesfXeGvlFimkBEg4gJAMiSYxnw9eXTK8dCh1aFoSTA+aVB
LtVs+3Hs9ItRTrp+xBTIol9JlAVTeWU6M5IVbsiqM25XGj03crJ8/YmTLcf1hUcDl+B1mbL4EOE0
MNx4s792NJ1mqwD2bZNTsLFhRBCTBPZgS/cMA1X8jHT6lrUqa0odidqlzSqOgPM5a5zzmCmQk4Yx
IBYpAv7BCzsqV3axgy6ns8CXxKKIVn3S1Qr9F4R74y0Mx/XBSsbrjEHGi06SBH4nnJKy5JGm1qBP
fShndsIdMsyo73fGjDTpwq8pjvAX14U3isFCvWD1PEYDjmHe4ZO8QWfQrXQG6G3nj6ICoC53y8vK
IXH+4R4qK9dv5ftVo7clXWpG8LWgAdDQ8V3r7QB3MFdMBMpi+jJHvc4zNWQ+wfvMWZpCbrqh5Xp/
c8i3VTV9SNJTR5fzEJG8rbMudVkGZg9px/Um3b15eTWKAAL1767u10NpsBjyIN0w0tit1xUxO4nr
daQ68YVRC70+4WIqRoJCFmvWrvfv5HM18Of6sUXp2LcgNfjwI37tSnUmAqQJltOXWaiBRGZIFNrP
0O2dhM8waZXFXrh6FYvGUDouIq5hLJoAHHsPEvSSKoTubEhSXr32vKzMP3ofZRvrFAGXq449ATDQ
xJ/eP/1fbhU9debr0SEL0nHb1P/9p9r+3EYKXaTvPvaotjkPNiidFrK5kkK9f6hf3jlBYVjSCqIT
BNXjbb2bMCq1wSjXjzIJxLAcowVDRnQrvv5EvCjG9vs3F/e2hQKQzIJCbzMKTIX9lwn3lr5zEFO/
f0QFrteofuZjux5SVvYPsQ3tY9lGknifYGLhz9/wLDHbK1Y75Z68f+1vbzNdUxdpv+6q8rlZb9/I
CVDmiDGn+ExNgtQREDlVqgA4Fyvg+0d6e5cRNZlcLQpLjkZx7E0bEKOYhl5/Zn0e0L/nF31d6NQ8
zcjUjhjV66jx/QO+0XOioqINFoBoEC4dPspHr9+gPgtWFpOl/dyW9Ing+ohIL3MsigvPNWqbYgaM
lMYLY1R+DuX1d7K0Z6bIz18goRaT1iZDtTg4cun26zMgS0QIU/vlZ6xtl7jc0cta8x1Vj0Rmh5ew
ZcRulD3PQ3DLQ/9RFDcgk5BeKA/tZHIyvdwcBTGOe0Tpf+ErrtATki2s2MGxJXT5VAXdNhA9nCT8
2/Oe1dqfXL1ZjstQYfecRCYfPgoxeujZtvexnv1qgYvCBWrMKdHtAoJ5uz9JaS3DBa1yQ8dWHcwr
FgujtX2yGERTejsHekRs43dCb/F13daclv9SoO8I7Vk1oTPooCkL+ueIz7Z0sBxlSGep2jBdx/0P
4qylMmmPM7ITXKVyyrLvP/9fXjjfgWHmMYYikdb98moPZBYJPNPloUoaQcwa171OgeTa6wjgR8n6
/UPq9fvVA2eplc89GuA5zMW8ecdplC190wXTg4xhT4rdkEovvwA9ZOfGpdmZnIEeXR1IomYm23gQ
YAL02bx/Gm+vHFIBcAccD4Eu8s09t79/WjtLryknnmXykFeUP09T1fbqzkYM1p7bXf8b7evbFQSC
pOsLKkUeNCSmBt685Khi4zSpu+7z2NTZeu9mvn4tGEjXkdX712W/+aT5dRR5DlNKPp03JoPedJTi
aTYLXEXsu7LrYTRHlC97OPuUUcl002xid9jQ8Fb8j0/BhvdydoW8J1lz2+DZw4MSDCmP7t8jmCqI
Qy207kTYaUyGkvgsAl+hHSS6rDUbugwQ9B5DSCdj4OkyMeg0/rZ25eXijNxlL4pjUAMsK6PS6zUJ
QT43JxCX0wWrUsbrnYv3b8Kb+809kKwrJt+p44tfO6YuHAmpvGG+G1Smd+aoolXBBMOE0fv9+4cS
b95n/UxZvDwEFx7b4i/EDoDe1FQtJ7oNHIykOdbgUjrVwzt6a2KpZwl66b0XiHS4C0judJX0x5/a
EbsLGCaTyc11HV/XM8kFa1Y6W3UMZ5wYeTYY63nHp4rNJn7S+XRYxEDCtMOZg/QYPbdOS340/ugW
6SaSUWQ2384amCv/bayUfuCrm3EU47k77r+UJhjs1DVew030k8wsopZpA3JfP3dm7HRh+UcLjS+S
dzej58G+F0VUOQA1WGC1q9/st8Hrx+f7vkMnH2kkAzPshWgmX+8JDVcwBmYdfS1G4f+ZtZAS9jbt
0SPitdqhxp/0+9iZ5dmCwVG0rZ2oPCo7L+7HOGVEvAyQlmMPIDYSfmC38ZK+uYvIXzumxbsxCZNg
BIoosxtFq+2rHv0GoNEaOE7Ry/GuRjeqzhI0zxfsSIn2ykzGfGt0mfi00kceT6MW+/NNjbTN2VI1
zO+N1ehJDgo4gmEn22uHXSnfO4UhLtCYj3g8LM2Onnhxn9DDPy0Kmy5BVveU86p8ooXXW8VnVBPu
GagURHfD2pgWc7Ktf2uzPz/WCW5mGyYLEkoYcdcd8FMobydfDPepEAk6KNNwcGGnbveQD0BBCqNu
P3pO1xEWRcMxm4dsT5tgqSFJ0lwOQQcyqj04ajxl4HfXTxJsQJBk2acB/ThV82jIAbm31e2KH8GW
8NNgXB3Wbsgg5I3TL+YXe+m7zzABGP8b3CFMZk+d5X6X7qCip79jzLzaM3ghaCuzmLmEChom91ZO
U1H+8eHNlk88r/la2kBEdl5R9YwbtqZ39/4X/fqDfjmYj1BOb/PEcG8jkmh1CO1aWT7BSFNohGbz
FhCj3W2Uyi9GR2iOfVypG1qEQA7fP/Yvb/7zZaLVoWXDIv5WBza4naxA2qqnBme9GqJiDS9ECQvh
2/sHev6lf27Dz1fJlBbCAyktNuS3SeSMJtoe0co8WRP2tMQ8bBebioQnhUhb+B9KW0WaN2RAnS1c
WW/FiK3XgXFHDwpaj+wLsZ531XqtPC0RJN+x3wK2oK7YM3dK8GL3pao3dm85NyC6yu9qEMF5SXn2
ZrQXm/EI8tSNVVlmHTJ2ciVg7uAC7yuP6k1OL84CVHM0W7k8YTvS00oY2r0Vu+ajyQx7uPL8fhML
vRHhcUt0GEAYxH2B7WW/DQksw+9mBwLukzPom5+kIjmIKiuO8zo/lmDdH4Qh5+1gxzQ9GshmR4Cc
IIrffzKuXt1ePRlmB3VWhxgQ4RjO4a9XPyuPFO2DxH+KBxoHlNOwQ5sxQJfbji5Jvx0dNR991c8D
dmy1ottTqWNF3epirL2x30AhNq5WK3aOGCpROGthfSqMCdywzY2LdCn980UwCSiUuKUGWlxVBg+N
wSV8GsK1n2m7ZFUXhX4tcUiwSb73OB18X7wsvRR+nR5ApLjHFEPiK+xnin5bRd2AdUIy3Jmund8Y
ZcAG4c3WtBcYrGJUAZDhdipkAmqpMbmAZLYktoUxLQA/azIaIeyJHx3XCM7TZHE+WVS1ow1NB1xc
3r+5+t69vbcO1QWAimSz/ltW3EBJmOfuR09N6riXRiOy+zrFrhPz99K8tCaNd33/iNZr4StvFXMf
WnWLHkkgwXs7MmchgW4VW+c3IDPOKWUzyOHRsBhnFCqxEzL5lrbCjdunGi7fPV49/XmaSvPGGKXY
v38uzySu15dPqMnyaQcQ7DzrrRiwnZTbBXFZfotnGgzk7VX0uWrXZNw2anE3DU6yVDhUBcuod6kV
brPEc48JctgtdRIpQxqeDDG1lef/mfbFqEu/lNBLo0su8Nbqjo0Q86U3JEBSGIt2GHmTNmatgIie
B7bVsGmtoAoBw7r1weC27LO8Ny6YG9MT3ZNvnD/jtRgJYzvD0q3exxO7d1gxFHmuaPMSUQqQkJui
KUokJbjR7UaanvfuSGpKLNJ97G08VxNViHbT+shleBNpF4UeVb9rIdOSliuKOnzqZvpKvVcUcdih
fbiYatkB00ixiAq5f5V1ojlE7cH0YvtT31bpnwCy++9OCvcPmEYGcPf9p/Pr+sObIhHNIV3zeD5v
l2Rh0wnN5yn/FnjUB0BtyewLKo+FriGPjJzKf1o7belZGl+WMZuw3PbG+ncc+r97YWGYEjYLlKuM
Oev98afMCKVUpzqQVN8icO3D9vmBeOuQFOdp4fXw3UZ5i2/WsAe/FO1qGc0PSdCONe8JIJ3f3JO/
+WBxIaK2zNKhEQv265Nh9mQaqznPvsW+6X1sPKv7YBfYLfkUds/YF4dLLJ/709op1UkxC+uiL302
Mr/o5+vUTwIEyQyM4uU1iO8o5xt3EzRp/vE3Z/lLyOB76F3h6DPdZZFUvrllo8JGRjbO8I2qdxPf
EVm4HaavEMuGDkM12xtzekrd6mHm3rrV92Q1fVhK+JdOB+FX3b0ri/jc9Kf8zm6dgQ4Ju8AebkLB
7Y4zP3Qa2r0v79v/sxGK/1+tMXxEWj8931+YyLjeVu3jU/XzpMXLv/lr0sK0/4DNqNHDNP4E9bO/
Ji0Ql8o/yJMcdN/IuWzqKv+AAzjWH3oLoODGG0LNBezHP4gg3h9EYbbkuybhQTYt/xUiyPM68c9V
HiIIqlsfWrBPrQxd6dsP2FRJjXRwNc6CPmoQsEJODZbhz3aUTtmeZiay/QZ7noB4/8DHAln/XMhC
TQyXAfj0+41bLU4dnzoS8Ie4KA3k5R4YG4hRZkZuABcRzg4msXN0wA7OTdNzdKya+rHy/5JuRA1r
hEM0ME4NQ3fxoIY5OSf7d5lxhWfoGwhsDWyJEcqV6pRNUwxhLkB3AJyKkMs92GVLLa3y0A4vH7Nm
1YUixqkn/yZI5iGRV2na76ZeOuxUENmYpAU4x+ZQDPRnlo2/wJhH+lExHvzvr+bbfw8lTrPpvc/m
01JB3ol//mrYQ/S/+cdnAyaHAq/v8fJD6tVNpL+YGhYfh7aNEURlLPd8Gj+QGg6OMoRIiC0ZUfKY
kuGD+osjbvLVMIqnJ5txnaFd9C99Na8iQz4a6gw6EXJpbzC4IXS98KddLxomK3WZH74cFJ4SBfOV
X366G9cv399/4Lh4XaXk0P/7f72uy/16AL3T/XSAdmasqZ45QJDBHQvUZpCP6XiZSkySn94/1HM9
8dUKAKABOLGNmwxNu18KKIvVWYWLhPMicwvQtZAdf3zDJB15435G5BgHFPGQeJmonOzOWFkV3SUt
T+EWNbF6Ym4z8OOreHASU/qHqI3NA6S54VsKLzJV50PrdIZzZgJqOykQrUQtMB2TPrtjVNHt0vR7
+MjuaYdZ13XWVBmmMFnUlH2o27qbQLQYV9oYhkxoj0Yh8XxjZCbJPzYSTgDwEacE3YpkK8Csjgl7
su9ysE9bWKd36NGHsyJqBj+kUVhMewU4TKgzv3ezrYsZ12Vg5e702agABMHcUTg+9yjBMC6CIIQT
Vb2eoUxJjI/U3FKn3KFrYP4YceLLkuY/r2/PT+Tfe+3t+9Athpzp6/3XM43hY5F+/z//2Zbpq8HG
l3/217oBXku7CKAQ093AwOUX/1o3bOcPRxcIqeUz+Gjpaeu/Fg72aKDNuqfF/kYn+Z8Lh7D/oJKk
ScvAcwStj3/JiupNvOyaekfXs3s0SOnDMtz/+sMGWljVzTDMl+UEQpCxYXiwlci0AYY/jTeY4iyn
kCMoWZlm3j/0lTPe5U43N8zFls2nn27f36wy1ttlhrOhr0GRjJlNMl1Pp6M/LTNUJNBnJwNBZ1Na
l3G+kkkPfuVRtBr7irR7coYHf6ypMrYqILVqspaZ5mjtfCcMpF8+yb43r/iNBBfRorDu6KYF1oFB
tegb4zuAQd8/4+ec++fFSp8xVQ7CJZokQELeVHsdHaZ7cukvBWWPGBfUtbgbNX9nD4YQW/txma1s
m/o4oqw67IfibIqDGltgQC0jRE/J3HVWSC3E3XYMUI+bXiWUtPwWoPMOVVxyTU30VHUSvCvwcnnf
Jc1ZXkwgSdH9eRcpcFd1eP+qfn0MBC0m2S0tbMaf3hYaCEDiyaiL7rLsI3lfxexeTFnYvBp1iVkE
2jn5sY6s4s/3D6vftZ/vJS1zDZsTlGVQiODR9vrpu+YcO3UXl5dlsFqXVp4MlyVymzSIkvv3j8Tn
88uRJPx5ChoEtOy+r49Ul/BKoOJWl0FtAuOegK0eoj5Y7E1eJzuzGaC0Qpck2c9QHavfvTSvi2RM
TKERMWnM0/n2iMHfHh7DkTTBGCK99DVwXyHKf8wJ64uDCwprhzFrtVlMHv1hKhoM5Zu88r/1hexO
Jrk45zO6OfRa1LnwhfZLdSfa2sbDKViWb7Ux1lvTWJUfurJy0LoJst+XKJKU6J+uhD8HA29m+p7P
n5zRRtQGDkQ3PF7fPtMb3NJ1I+PCGiJsc9u+A2tu5H3pbChHlfHphAT7SxzI+nxemwQJuDOnoW2N
/vcev6cqXCChhIx4jd/SVvhPI+Iv/zcFUTqHbx+yHk/VY6O6SKxbmK/PErNsaNJJLy4yp9G0bBgA
yXrQSmi573GQCtu5MW9GakcDk1mJH8I4P6Dwqg+FU9thDsLoQ10g4iQhn+JPUwZ0Y+noi9VuU9+h
5qU/SakPTWNGhADbM5s2UdaVlxM2BleNgTdnjJ9VtjFW7JhCe0zU0fX64oOdxdfxUoqZiN9vLslz
bnubmdatNxJewFS3WRucYWVqYAqyc+RRwUNkDs5p4gXW+RozYYRlWgIwkK8rPTEQuavNtNDUt5jo
0O6aX2nr9R8H04DlOanex9ioGU6cyLZvmwQK/SHyDaiyTNlEX1BqteMmLRvj86B8ta3rDhdR1Pkn
ViOLp5S6LN+9UPlHRjdnf8NgOvbJUTuEC/fhQEFaXjWTmhngaZu9Zc3WuCuYF4jDcYpB5I64M+8U
WoLtUMsr4CCxuYWm2B/Zamyo2CYRZYCK/c9ZmcmZjQjzoyt69zDIzLD3nafWxwDL4V1nzkypjHkQ
7415Nh/RjE/fu7jGd3W1e3PA19we4/3cZxUfxzTtlngcgj3c/mQLEUsdS/7qhuW8xTpsVCPFlS7L
mOOIJtyrKndmkqwvohCJRakOrQeuxBkW82ai5g6yszVBKPEm9XtBw6k7zMKfz718XYvoZpgaJKKb
JWUQqH1KosS214duMuZnG2g0tnn11WaspKesN8Cpqc3LPu9VPp/KtFkPo2R0CnRUSt0+s4vqo+kb
4iRbBInlwDOI0DYyBs3jUkGAnjpiP8TDb2rAzUyxCSe4t6IrqtOeXx3zxZ+SLWGm7ClH9oI3aoqg
FE/hwF6494wki65GPh0PhWFQ4+lnibxTe8B2raQyyeYV7eYx9UIjolwESDcySyekpq5wUJPDFO0n
YMz44DGilu/dMlbYV6wuK2Zp59qYOUE7vhm7Je6uu9RQyLHjNPhuDKOPlaxZ2f0hdYIhuHSNKI5O
S+H3qJzDEs3huhw7k9UNZ1taCGoXYd/b7GXblSnceU8tR7PrVB26zKekoT+7S3Fo0wZXGx6r/Yl+
Ai4RaCc0FztXpnFVZKbRccvL8hPu81KdiFb2xS5Peu/DOvRC7DNtD3CGd1CH7aCf2ElPujDCiGMz
FhAy8Q1AksYZAHguoHAF1oyqFWFyPV2oYOHVNvhU2m1kIRRuhesW2zgS8QAgbeRxpn5HfFJqquA3
lHoSI2xOAOcVTAKaExCdyAvwmfdCO0divU2rNNquQ5S7tPvbWl7jvZ45IQNW+DMoOtjGGchDZ2/V
UQxGPpF+vbPomFcnSQpGYZdLJwFuzt/bWBIXPl6fWDQ0TFPjWYNmIJVaoKhvGJgI7EtrxbiQBGN0
DHFLMmIPl14tFzT7sukvKEqwJcWdn/MPpELytY9AJpQPjOZgBtEsqoCzPrlremYxA3n77Orgzrhh
IJLg5d2jS/XFjil9DAzUgPR1WyBg7oC8RkhXGUctponIIouz8WOHNvNL3SbiOPpTHO2C3DVtmuER
v+MWFdMnZTuizJ1r4dx01Pdvrd7gb0wewko60Is/75gyz9JjO9v2dFL6MciM1PDlfWk2+uXMYNcf
/KJLuut5cbBAMBttx5FMJSdWdSy6Z+xg8l7gDKd2ilUSyL4l5+qEqZzIhiM55PkHOyilA0cIKcpF
P/c6+NQUO+AyODhUk+LQVbWuuDXaCiMNM/f1xetTn1ifOC8Msi8dt+QqmO/QxC4GHRn0zkc+nbpA
J3xTtj6ffDsQFcT8N9ZUupGJho4/S5lrKN0nCcKu4UIZ6HI2qTk0837WQNDdMja2XjT4mEKuiAVk
lpaOk+ln3keYt54GY5oGdMtB7oUzY3CPE7005l7abPkg+tnszmLC3Oysqss8+xiwWxy60sSSQsbN
A6QVgH+Jk6T2aRXEcjiLsAAcsQdBkEGAu4hDbXNbSVeb5Wte5O71PHRmdWyAZOefJk/F3VFFhvq+
gD1iDXn2uSAPCMQuRTjR7WvIYJ8MM8KrADQbQxYOy9zSTsmHFMbImVR55m5du7U1Hh3FCaR3rFDa
zBjjXWGXfCYrmm954pSV1XxTLMjLKbZVfBuTXrF3mQvUbj/ji7tjk5maM6sdbNT0suhHdloxmoTe
Tfa5lTQKDKZRrdNV9q311Hc45iCJtvzxJJ1sfmpWVoKXyRR78UktatQTRi49+h3j2F/Mi198zEY0
t4HfHWl6ju5xZfCRUiGy3fVQoxqvLkpvds6N3nSqXdKUajyLmelh8tntVHJLJNI9mVJ3c1k6uxFU
CVg0Oitj0LALLM3HIm6sVLOTRID5ChHYclczLSX5sQ6Rf8J4VXxqRPX0heInZDM8Erz8hP6cdTN3
eLwc2gEgyi5dB15S9GSZuJ7zYnUvlVeDnIKsbnrM1CQMzS1EN91uSvAU2E1BiZ97u/q6ONF1dLtn
wTDtWGCReFgZteNUnRm7jwXroS6M6s5rPk0urikZomR05W0q73nXVXddytJigbUBWO4DlXjTZh4e
7GCYAguN4ejfuXaJT8mEJsq5oF4KpqKJEKmwufNG72h/8jRJHJb5PBV9jhtsWyfi2kZG5p0wEwgn
K51nI77IWwMjFjRJrBlEY0N/AYqU828ZmNh3SZAnW7Rn5snC0B8eKdhDA2GLEv9F2/XvUspvSilk
dBrH+l/XUi6r8fE/jo+q7pK0/fZzHfbHP/1RT/HNPxBW4tv4ownxo5YCJMp1fXTWP4oiJgXKv2op
7h9U+OF5YC1igX3VcKe/irD2Hx6JQUCz0Ee2whjc/6AI6zBZwA95aCQp6qJ90PnIz8ULdoC4Cfz1
mJduEorViza2F/8mc32TI78chF6LFpdRIHrbUuwroK10RDAMzyE+zX63bhNAiGGdO/3upwfwN9UY
ncX9lI4/H4rBGlSucHN17fv19cDInZsM854j0SB1TIw7ztCeRMheaNtq2tVRWfBrmSV2NvRoqt8c
/rWaSE9rAJenD+Vb+OJp1MLrw2MAErgsmBiFlNOtrfxPQdr9Rq2if+LVFepDoLaEg8xzo0X7+hB4
eC2IKqyGibDpdnbFfSetKhzwU4ML0vCW/uN9/pvbSYP918Mxyw77mnZAAEfxTdUBHrDjMU7PdjCJ
5jTOlQUoQqLfzd1InRajcwedvlFYmMCJ3biodxQWJnJtwam3mHB12EkAgyCn3CRZkJ8Mky8VplCj
ZCtHClBByZMZ9huNVU8blchNm0n7xMYO4oudTYd47PrvpaPxnG1v2veLnuw3FjmobW6U4jJpBrkV
SY5xjrnM99S82/MUJD7QQNtvk62DMd8tyKf4U7r4zAGrVtxgF+ReuQgGP3jQsjYj8q8NTLL4chhL
C8I9Lj5VMDSAQNxmP5LTnpDAXQzs13uh1HeEHB+q1PnqrcENMgUVTowYn9bm/DnW3uxSZd7OcPlN
BYR5m9dAEmkBMJNaWlu3y6ZvGNI0J36WXNULXNhUkig6thp2QOu9y3kWeSgNLzq1Y3FPyhudZkmK
ZUjnE5qP4zfhGfJ2ZvR2u1hZdrnKJr7tPacIh4AYBiuUrV/FBEdTNB5X1Jq7zJyTi7JzMdvRCvNg
mc7c2CRXhDfYg0Rkbkue9IwQz/sU+cht448BlRnXQpWR+uc1dBfzrKytCBgyfjLeHXI941MC9feK
gIXfCebZvgWZNJ5RyB+OyAoJ8Frk3TxVNzmLVNNeVDDNduyLOTGS5BVRDEY3FQ7cqCqsHeMA9p6m
gnnPZCb8xbGZQ8TK9vAwpGZDWm4u1rmx+vFtmjQrrjG4b0V6hDVpqGlsptSSJyvgkXPIw+1NvZbt
tWq780gu4qFZA+L8QeTHxkisC40uOSJDrTbNikcJedZ8KJV4SPLWXTZ5OsT7zBfzEW2dvEGKkh0M
ZKEXa2xU10OBRrgblgtmBesmlBjf71GmNg+VpxEVqQdOwZpd5rOlM5ylkRYnr4mHLqLbQ5+o0CH1
QAmkFX/OQGWe8M8+zSN9XxU1W3ylbuolv4NirCnwmXFwVIkzD+HPJk1GbM7gRdwY0WQdbJGaR3R8
xXFRvXPiUjk5WzDHKoC4udUV1aHA5o2G2cQwYWzeiKhZHjvaM2HBR3M+xplx1seefRCzTLYec7Bo
fxSZcR4BOm3MhqPFuaCkJw0D6gF0T0b3k+VUc/keAlKOMCKSPsRRNJ3NWZaFfjVMoSeN5NBh9ca3
r4wNcxDwX6MB1CdojI3wiul0BXZ7PtN03EeZR5m2qrJQ5fiLeH7yKCLxSVrrskOzbn4AGW4e7VF8
9nmu8B7ijwxCO0A2udMiXU97B3uXMYJcsjpGv40mJMMN85aht2ZQA5r6JmvwtS6b9SmNEXkDOMFe
KYCIfUI9Z9hZhnkzL8DF5yrG2GnI4OqgDllzfjaOvOauRZ/INCw1kW0NV42IrxKPmPrkm4rp5l03
76Ehi1vXrWVIRNiWJHBjdz0YtXhk3Q5OUjWJg2klCP6J+HfU93lCrlOvl1GR9zZDx/VyVyE4YpLc
XU+sWZIH2+5DWxEyI14w6NxHVVjUkb1l6u08DsCvswFs1GgiO4xj4tJCWeVlp4KTggGEnDL8xo6s
MoyD9tTB1my7klps8RoMLuIo/4ZtSBauTbfzB9t5BA5Zf8kGMV4hyFZy4xZ8eywJ3lW6ZPM5XZji
xFN2exRBmm+raZ3+rGbsjYiGOLIps2UJESiVeJyXc/ad2lehlYTmbYRI+UasmbcVBXAEq1AZQi+3
EOSySb+DJdTxnXjzk1KLcYUSkNH4rgzz1s/u3cQtj7AhKyg9bTGEFu5gYUZPaofdc3EYVt85L0Q6
NRvB2OKV6gKDMVvTY/TU/8rkYQxjS/Lcm8jNToIs8BkBn61D6aZYDCIQCv1xSY9Ufeyd5cnkOKRQ
XZkkheff/1/2zmw5bmNb06/S0fdwYB4iTu8L1FwszhRF8gZBUSTmIQEkgMRr9SP0i/UHynZLlLd8
9r440RHdF3aEbJFVABKZa/jX9zvOpcucEoDaOH7yIfTGqdoVoGXXiNinTwhkyzXEOH/LTSrumJYz
VvS4mwKlRm7e2gLyw1iWn3uV208MAycXbuvOn7vKQnSeMtOUNW17IY2m3+YU0Le98rK9ncPSLlwW
GYfnW5V3xPqiBUESR92B83E8DJnFniGm2nPPeqNUZkGbqJPf4or/H+X/TZRPQ5KY5s+g6Cdx0vq1
eB6ffwzvv/3MH9E9ggk0P8zN2kg8vXfY6x8RvvMbM3aYbC+d0m8CpN8DfCv4Da05ciVAivTgUA78
GeBbPuxYwkfwWg6IxX8xwGe89kMEt0x+kX2gcAaLGTAt8GPAmGdDghwTOwPlquShz7A6WDMpj0x4
mst6NXkt9o2NUFdFDQxmVeC5gPiDLQ3biW02pFUGlW02HqJUlowkVBT+yMbH16kneMH7OVtR8MoJ
rvurivFkikDFk621/trCp3VbxdSdlaXHm3YK0DRxE9N9VDrObdaP1Wma+vmiyJyeYQipw6umCGAv
Q3ntEWFtvpZ1xO7CrhH2Cbx0ipHt2QQqBm4O1GxtcrLdyJdjL23d5uDNeBsBIOtvwC/bR2YYnzLQ
7Q9pUWp3sajc0BaQpfH6jKnWMk3T+F1zOU9MAJVTdz348Vfg2FwktB98Bs1rG3uVbRCQaCvH0qj6
Vf0ONstb07IDsQP2lB0Z99k4TTpvTdGDkpr59GQwr114a5RS+3OIzcChTPM6Nfy7aJDnBkScEH/F
W7RaHIaMd8PFrnCL9cflX0AlVXmy/eaBYWPAR0Y/HeF5PeFleHAFzdbCsq5zlT8JZ8hoAtS30PTm
RyCr+rphNGXNyI7cEg0PWCVUK5bg3WRFm8ijZ5HjR8pXgM7n8KvZU9iRZ0+/tHJNo7+U17dxFxT3
tZL2PYFStbOqAm4R1eEt9a4prHqmbhK9fOvm5gqNwAyXT+MkVuK5to32roHdwPFA0W5lNQVFFxOH
yhEsmD9Tv3N6camANTzYuX/ndmm9q6cWggxldxAeeDHMiD33sM39TVv4n4q50URoW+On2I6WIKnu
PPzcuvLahLb9ouloYlee0K3r3iysizKlTbQeARWCHF+ixCKpbi3a5xvG4sgEOL1vuqIPtp0fATy3
EipovDlhBjQQ8RGlJuBcIti1gB7yQ9wYpAKpqpnQcnyABoNbX5jGJM8YreuBOLWa84lCX3pml67+
ZHPh607hDYAniZmuIarV9dbw6TmFFoHMGQwypz/Ume6EDtRB9aZVzqztMNfGw0IF3nhemLiOhotH
C16WKV0XA6F0U2bGN+3sf9lGv3zQS82gZBonffeP//j9g5eN84c/bN5FbtfytVU3rx0DDf/4j2/d
2uVv/mf/53/7T0nlYAwvG+g/38TP047ySZv+UKP59kO/7+I+MtJFCg6JBpgpFYzft/CALRxRAaOG
32vk3gs6BvJovMPZoL/fvd3fdOzhdXrNqJIXcd2/Up5xPgw7OlSgPJOzAxWObzE79FHo3BouczjY
JhxnKoYiJGNeJk7sLDIV3kb28KjHpXehOU59kzaqusCwE196v9SNVRXIbGPQwGKrzYmqW3PKLxO/
z3I4GuzqgdfupoCOUQ8OlJgybcTa8SeMAAAlMZUd5aO3VQkZ3ABG5qTHsK/CGowtYNf8iilLf1fq
QUJfNvJ2hDF2vwKVFq1B9Lvvg+SHnI7duewU/SF8hPG7lrBpw5Jt4QyAmfs5JaTGohEXO46hCDoJ
MpodHdR+P1R1dFMLm3w61cbpIPUveT7Xz15e+OdzTqYQtpPfb/gLVMkHdyJ1mdzLEbBSvMR1hQ5e
rNYPhorsfd6a2gt6CfHGME1wCb3IP9RR2TKUYUYCNWBjXDEtLHc019obu7PHY5ZzaL+7l5crKzNf
M53kKXMo1TcAEUWo0YW4iAH/nHXNrL1UbrzMVjW1eUGpvjqoVDwMwSRustF0dznjj5/Aufa3QdBP
1KHw5/oCZTJ+aGGJBSvpoFt3STVlCP1mDqVfHYqlCwO+Om0PiRPgumWaAKkEcxpyZdrjZ4C8RKWy
Kr4Uad/vgxmQu2Gn6cusS+YGADNoc+wc87ZvaHzP81kTFcOqcshEvQkmzLp18RMJ8VA1Wx5qnD/Q
e0NQzF2S/LZS67ZmZxVnyvAiHGNLlwsleQBhFckTwk1tnzl6sptIse7qyk4+532a5MBjGssM1VTX
gAKczFhrkaMz2WXSr6VaP+UHgUrgXGIG0SFC0AkclDFE22QxEIEPSOl97LCxKGYLlwQnmMY39lOJ
ZwqnER4z0A93TZZUV6nLqJItlHeKsS9aO5iJhmbrl+dNr2W4pOHNzFz0aGthbStPobBu4nvyEhO7
MBnbXwQDLw3KGcclJyGlqhu93M/NTAdg8OyYAhBirrl0gus4Uslq9LUNdkLDKlHD2m2di7QIhhc8
VfKD3tK3GjOGq5k6lmpn4y9yNs+9220zQK2fgjqLHrTSjbVjJKCFbILKM76KUe+QcOijvBlA8EWU
QHLjsadxTvIGZfLakJV4apXOMd2MxnPeWi0nlOrVTTeCvt7bVk6W2PpBvacLRYultCab+gKsjFBG
hnVPWyg5E0guvkhX6IDDbBbtQsAr9k1c+URGunfOwJfSDxCYgjucNoBdKUxdqOYljBqtYWzVWx9T
sWem44JPLa42Gi66RI+thYzGVa9O0ypUdUgjKuiFUfWQxYxJr4o263GKZZDusfdshtJJdJoDuWy/
LrVBlsw6OcEpMSfYpn17bXSMxYQi5X1uKbmtsA2zccFtZiY6PDecB9mtJxt3cpte/mYee3HMa8M7
OjoBwWxRV+Q+2NmulpJtrYX0utKCRt/BVE1vzEFzdnWq59NaC/rI3thei9w9T4LNbLOjDqaO5xUw
phRtPvyPQ6wscYGxL7y2oLb6GyQ5NjfWw8QkTzPsaIXRWyM7WiQPUTzhxoOyvnkaIBe2e1vzmcnS
Awpwjq66S7trtZfa8XAo6YxsuFJCaWwuM3XOWsuCNgwY9N9qfiKe3FGNrwKuzaOyK+Pc6tKo3PRj
5+Ms40CEXAWRJS4TFUT5mrgKuUAyRofE1EZzRS3oNs67Zu3nwXjGiChxCF4ra7fyjnajmACsquIa
OV6xZmI7OmRoMDa1YYvdpJd3ceXIXdeOmC0zdzyEHd5JHiABVa0Ia9yN0Kf5KyDfqdwMhivWtSXL
jV4T5YaF7meARI1ikGd2IVz0xnY7NunnWYsL8njPrnLsuVTu5maYtJbR9w9Sqi67BJFOiSjI3Esj
Q59Bf769cctCv8H2PL5iW5x2np/PB6yd7x27qm4E8xM30ugiHMYhcN6POCM9WCQaqGi8ajwmKs7v
fdDhbFIjr5WfNniky6m8CjxdbLu4BN6e5vYFzt3dqh5mk8ZqS7nA4MhbTaVKL6QZyC3tEJGtra4s
L7JA5+u6ubaFWpRwY5jy5lVHYBYauMSdhMHXn6fePMdjKpppL/bRrQ31/5Cl+XgXS80nXB6i5NVi
SOKyouxU7npN1Celq+giqJvmFtaqd4i58BfQojM0w9ZB7yXkdmKo4ym3s6mmYqPN+xhO4Daz0ftN
Ri83wK7kBmwc+5FMjfkMxyIPRQXmNOVIaZW5jNARpnUZQRiz2WTz6GacyY7czMSPu47rVTXb2CH5
sr6KZy/dLffzDoakcQqyud2zXXiQwVrqM6BHrQ0CBeeawn7yNertdJ9O2kiuJ0C/s9J7hUeOp67N
vB13gQqCw2DI7r6N6vJqMMB38z6R/FUSuKzV0AHgEWHkCm9dgSnOKvrQ0goEuiU8/XAgspCr0GTZ
wDnW95ko7EsJ5OKc/GA6dByM+Dqa40UV+C96nQYvRmeZdeh0jgD3XCRP+hjlh67WGmZuE82nbM5W
w/JLOKTtwnLQSereNh2y/CoK6vGpwVlnnfeGi9186l+aijZtnyyb5ghJFfgbyNYZbqFp1reVCh4g
MyH3GBI/ac4EKjUDBCB28SQQY/CYMglzixtGJ65cMtBuD6tEaOEMps1ZEc4L/WS6fco5FhjIPELV
J2mz4uDnzpOBq9tWxOulRKq25CjetglcbwU7zY1WGQVgkt06O4Pb1pV72WvJg9NYTkrBkVcc+QSs
0k07zm1MsudOlLjPUbchRN7VyDR0eWTJmm1+xPQMEcqziOZHYt/pM1a51Us2TOZ90EvvzhBxcxQi
vROVx5SnJcoDmXmz8uRQUutdTHLnRzZAhjOT56x3Hz05yi9W3RFB2K2D9ZGD5jnQsr3r+cWVMMgF
7VI78XDM0G/Jr6q8F2/W7AwLFVvk1PAFVcYwlWmxh+TeX6NhhfEjGYeAitIGcXwH7KTdlLM5Xycz
8U7Y1yOI2m860f+nsyNk6b/sY58/t6p4rph5+ZZtHb7+j/8O22z5oe9rXJ5HSUq3dXTOS6v6jxpX
8BttQYc5HjS2S2/yzyY2Na6luw3Gjuk8qA50qv9oYlveb0zMWeDG8LshzvjXmtgfW6IYdDB1wEBR
oDN4AJXqxwpXpcusLTHg2HuxgbMeeE/YrFOsPpXGNKzi2HFW3yWPf9EWXX7h9z1YPtCjk82ELN8c
Hs2Hrjmy5qTXZlftpylrr1GpYJDqjunu15/ysZfNp7DJQUawmW/Ex/BD4a53mGSlfzbtwTexPZuT
uM5rgkAs5ZoNbO4iNDi06XBm2hIT/p0fETyyny5zSXHR/TPWsFjofWimc077gN+9fl8XLrK5aUzm
LW4v+h6ern+azKQ9TtnUUt8jOjLCJrJAxrdNqqWrjibgbU0PMSaZxCq9Q13dhLEBvtmfx3zLRrXg
5al0kV+RD6E9azKc6pwIG6oVqnb1Jiij31j0jNcztNx9YjvDKoLqdySxEFQjhdpFQ0na0MQGWmKq
bKB+GPOe97qYjDtGBJqLdsyNOxMT0avektFxdLvm2S/LVGcCfVBvSccVDVUx3BeyUjuGtKpTZABo
aqPUN1ZjbVYnEGX1E9yk5tGIdX5wnNLg1AnMxw3XjW6CATAEgX+DwI1bhWY6pi5g0B+zbWu3WLB2
oe515obapHmHjhEb2qlOLh0xVyd4aS3ef7FZhI2Xttc1+J0Y4dQIfaP3/LBzk/l8tiYqpno5rvEj
aY9wpsV1V/a4NUpv2rnsrQfRE8wYIInumTUd7hFeurc8HXMzd7q5qUyH5jCHwYuCl7gCpsoaGiuF
H1dUP1J15cmIptL3ONjzDoGghh5bBScX4+C9EIl6GyWNKqBp6pMi2/ns1r5/wvPLxs+xN+4YPOg+
f6vm1nVwKktGyNZBJuwMS8gR+IIL3j3Mi6LZdGSh5IiDucFfLL9pXOJgacTuKjPr9gXtUkDfkdHT
FdTxOd5rZKphZUvxMmEr8Mmn7bJzOeEPNQHwhfJQR8HZweOgs6q22uhuVxyazqdcNzv52rO1aUf/
PL+JRwRbLkH2BaoRfLgBmL7mutKXeiYN6ULX2TSM+imdxHBPRDCfB2LgV2GUvWtKxmAIEf1TwHzJ
RUQwhFO3cC7RhA8rO+BasF4JQoT66BrynKU4AG1/hUOqwDOb9mVs8ySiIfBDvEcUGZCFl2LRSO5r
HjfPXhE4qF2jDADepNEKrZMounH1SLw4gT6fV2OiPpljiXUklPF10dJD1/Kq/4oI3bhL7XRcJ3Ex
bw2Ne8skCgETpg0A/ViiRTUNr6rl6udcoaoWM0/CdmuyVIP13+ZD81jE2Hhiqfw4ap08Lr29y9h/
02Wgo7Anb01CZNTmIemcJ91U4gErD3kfm6zN0NTydGfqNW5uNkX/yBteexvePganLMoJh88p4UG5
ntbjFGs3l01p2ZdBPzqXEiz5XZV2zaN03PoJqi2r1cvnbWtG9ZPF4PJZZmnO7eQrvwm1zCcirMb6
OfY9OoUQRJD3ooNDxcnFofgsiPc67WYCnNqv8ZGbz0dfdZ+bTstvVN0bfsjMIeYqqM6PU5GVK3fU
030Pt97AL2RKd86U4t1e0Ldl1eaMOqrEFw9QMIITY5Zogl2TvLB3zdg3P5NmGbn7ONQAKl7SVtqP
qVGVebwfrLmy92k/a0w56mT350qMkXMcY0vaN1auSB/tSX0yfLVMW8uEvHwx9RBEalvWoaOHvQnN
eYFlsDXJ6gJHDLxlWWFHW8uver3TruGB32iOvLDLpuTaPed6bvG4dbzJuiD4uo2c6KIEtbLWPV4i
oO7JAVjXp86xjY0sSBukrb6kPooTe5Bf88QsD1oVv1D0Tw7J7KL9NmRzqrGpZihimFYgkntM0jux
idPujOQk2hZjaxzxeA/WBjpaRJpOvI6bOL2wZ1udk30PuAPO0dHN/KOWU1hMC1FRPAsicaB6SgdT
o60rkCuEZZoPdVgWxRsc2h57AafydrKjUxvY1Y2qvHTDoElwhsVQc9652bh1E15YkZXGWaqiaSMD
Pz7MigfJtI5+0Ctt2Jce0hJ0pT76Zs1cNRbjv4h7sl2ie82K8XUq8nio7GVs3CIlDrbIn7qTUQVW
sTG59y9w8kewtCJAhF7OPMMwRm27N5sUerIxPlGfbE9AvbE3MXV5iMfAWBMXoNVw0A6gIu1wvB3l
LnZizjwOcH87JBxzS9FjkwFDvLGW5gNw7W7LzAeWtEmOFinwJxrP9HVGK5/OKnwVF8fF/DHQotpb
uZOrdgH9inHluY2/xu8WlA+ELHqglrgmOvO3tkSEd2jYX/W1YhNJGMVi3piEKarP7aJrzkgDZxx5
dFRWU9Mhnkp4qzrmfkDRVDUrUPWGc2zcdvo0j1a2ajPqXn5X7ccCJpVWHw262s9oX5wDAyLzXYNX
eLwyugBskxOA7I/UVZpb83qIJJWaEoCcC9Of5Z7TvBpjYKMMmV17nY2SIlKGDGM4OaHe+FsBp3yj
BcUcjo4FOTqwsgfPjZHs6mrc2pEaGOIetK1IihqBS3ldoOKAAKqPhzSFNxfaw7COtTi4L2jO74qU
Fe9adXLwhynaBGNknwNYt9MwH7UbgE7+hSFmcldoKrhqOEFib4Tblq+o2S4SgO6ngOQem5VxbCHg
QK1dl3CKz3FENg6UAz2xShM6kgXWmo8y85Qdes7oZaE5Ft3ZUpDwVxl+ua9NWZbFGrced1rrmT4c
YL5il1tq7U4yOP44FjJN11gsZCe7j7sXlGOufm509gDNwaigcD0GAM/3YwIHO9TrqmNCa0Kw4yXO
8KXOUAD2xbjEBY24pqdarF1BCX3jD2V6pqGzQ4hEDc5j+ZXJobWG9hSIrrYZJ0MLjRmFk+6pZEXd
KkvRxilY+/s5qZovZuNrmDWjS1qeDcayS4iECxnnUGHM1IC76gQdzmFzbvqvPpIn4GKjWedbHSVD
HDbswm9VUfjrBkLEDX6VyzuQEyZ4tJejdexIAqIkLVciaZzLOU21G42yCJcLDGwr8xRJCuJ+MmeC
POR87tR8mRo5N9QGeEjGzOkMmlwcvwVfIjVRbBuq+9pkXoZjmkPNK4TmxnTCpBQiHHBDt1OOIDtc
AsZqYw542WeJWRwYy6tORTvPe1vv0F3XI5txy6QHUyymiNaJ03G4B2Wt3dDVBgRoWszro21aV47b
XMTz+7cIBEWpxQ89EmLZlOdSvUH9pQgReIQngRDGFdtg9dVqcJnB78rFvZsw8ejGy0xD2fJ1VNeo
XWJo8j5JdZ6dITS/Wullq3YxiKAz8G5cvxzGdRxzltcEW48MoWLiqpbwN3DrR6+fioPZcQlWbBt3
fjmpN1/BEsNJrt5UWRowtDfiWq2cRV6OgVFxyE1KML/OYaA1/5REeABbSBpJZiwwSh9yJUcinyvU
iAsa7K+V8tIm24gyUNtaTayKtBrX2Hp5bzDqhn2Kd9AWF8FnP2s+M3zChIXDMaU5Y8wkXlmfD0h4
Hgccq8/T2crPdL20nkwbS9pz+vmo5dok8TErM/K1btOSTyduZMkj3MdB6lyixWrQIZTECUUZnDi4
ZySNljpjOGRc0/kY1/XyZE1bajd4Nbq3muOpt9KPadua+ABqodWxthmvJt6AbXqQkoWzdJpIYPyZ
eDDO+UsU1nj0GAfxBrzHSFM1i+sKhBbPMljCpZxAKoANFtp66t5Sy282iOyaixym7SnD4WA7GKR6
8ZAM95D/4yQMHLN4ai16a8e+mL3hhMVSzE1KGWvQpq6fNk6cJ/pKNlZUaHsL2yyrZeqs1zob0ZKs
zPs6so2wE0t728MmIT7kS+s7mpf/EBFIRWu9Q8W+ilKa/UPoEOmcQdzsvnqFNTXsgsRSrZ5k1RqZ
JVccV0G9mVj8WH5OhFDeZOh0xgiuSGP0PVkPS9u3u896RohvVoaz6hytblclJLbzqSVg9hMkaAox
5LZN+3QnB041PR/RFcw9gRyOgvK+Tws0gMTt82Q0j/6I+mvdKkge7/cuyEc/Pc6ML6142bWbNjOt
g8ELe51bQ7qL8gSTbKQHxaF3/Pp5Ulr9bCuDM9ksTKa1Jp6n1fvtFRmAf2JoEUOUkWTLLaruc1US
Q06TYR1gINZP/RJTw8ku6Bn2w7iy8dYdQlWMcmvMcXlou4xoka4Qtkipd11arbzXDWkifDXrZ4e6
+k63iWwbg6xl3VYzb17PnONnMyORF6JoLnqP6fwwsqf6GfshRDQAQ3z+bGNdj0iQd6TTJSplfJQY
Dkbx/VJXE3elnNHQEZWHTooqo0rYi0QjqIaYI686Cm62Lnx+5q2jPBLv0hQPo/L8kzGS3nZNEpxi
o2mPiKSrk0tpdteyce0q3XTwNqqGe7ThpFWjSnf+knmD+msuypy8HEdiMrOxmt+QvjNsmPozSFSX
uu/kNV96idRh1J340qhsRpFGVBdM3zqrSlsCluVbT3ZA8QDDOBZGXSzPAC7RwVheVbT8MwdJPq4b
ktQnR0yUxVv01Zgej+YGGxky0iVpSCedxCmZbHGtM3M3ruqMI+B9D2yqGCADObY6y4HeoLBoR/Jp
y+VWLckgxrnqbI5ddc64k396X4bmROrL8hb6fpKaOrdjMk0Lg+Xr90wb104gSHThVi5mjWiZyT6K
ykj39JvKVQEi4yQj11m9p2VarHEb7AWeQqGHW78UUDCOV9u8IREfk+QNNLU6n3ndqmW6jUMA/2uc
jGKqBnoz5TeisekaE3gExIcchbL2pishB4oi+D7OYPz04jDNXJHO8AXJ88wrWAcjpQ/Gbim7UBRe
gSCuN3gdkUZSMBk3VckbE0+lc2nmrnPLQaPTo3KH7nOf0QlgD8vFw2zZFChQZ4kXBh7NTUel/1MF
lAtzvrY4aEtSCxGLbY1MKjq+Z8iaT2LtM5ra0mFI+U2lSZItZrY4y+Dj3/NmzyZDm3JqZlWd2AdN
1151HfgmfTaNx1eUHFKi0/Ptt6WJpce2sUnJEZxHN7SbqhO9dvS+DGOc/L4TD7VB7QLlNLUMucQo
I06ll4NNhLuK9Z7NXTO7r3UR1E9TjDYNh6DgBId53tZjwi1MHNG+6JXFA8lzaWw6wlamQAmLsKwJ
Tst6phXCNtxFdXdWdAWVoCD1iDWQjWPl1Asc7mie3SVLtXEU2XIKEBg/GT5Lwp5l91WKqH7Gji2+
9GRDus7E5ArnFgIvdiIUoFxOtFQd3sMKn7H/bZwzolCia95CyGVH8gzz7v1sMBDDHaUfJ5ceWz75
PsUr2pz2JSBSh6NiDPyToItzLlRu3o0tUrCgxJrdrYlAbNKQVeJmxl3jWjTlJQ8S+WJxUIVenWZL
VifHJHgol2dAN7l5RALd4kA21wRFDL9uTDse7tVIeILxlX/S68K808qKzZZ97KHu/OYxcYvoSN7o
rt5LMaBH7YNvNtExptezziYKGR27SUPvtMu3MZj/ragnJoR6gsySF3vRYlB9qrESWCl9qJ8KU6Mw
OFKrw2qVEK0nYLFc5uxMinogkJfF877NTh53g4xdnbW1HX8mm1JNqMxyieO6iey/taarlmT5E22f
ea/RfVerAYHvpaezvSUD71EeWJxasB6JrS3WGsOdN9NIncIspjI9VNhGHEeUIM/eslXi6WVu2tzK
L2doTzzKFIZKrOFEJQLOh4RUlXeypSpYAVg5R+Rm3FnCk69eFU07WkFFyGAEL24aEPw1Rd186Uo6
4aHo5uKAdyDBY5MmlyamDcPgcNfmZdje9BNeFWyuRjJPtJIV8LcHopLMDuWkIg5lvWYW3pROejFq
2AzSYyGcQHBm4cM2qPUgeeCKJut5blLKfP/j+4vJ2D9HDMaX7YszcqY2HCqHau6nq8nU1LZMsnRX
w2HH9dZmKMhz2GRgeMeXduPNDtDzdD5v3JlIePTUduryN2nPtbtJOhKH9wKd1zVPtklGMC5RgJrQ
Na4bc5Y7EjiueDx4RTbupW8/0spK1vNSAe9JZDfS8fgwNPr+sY/6+lv3559TQj7wN5YBJ8DyHrN1
DnYoiHl/bCXImiGNJhP9nsZWt4wSSOfSc3uTkYQxOiqbrQ2bjGbTx2CxPaDUm6xzrP1McBBH+BQy
kiSOnTWoMwx7BK1u274c0L18YkuYt7+OrY2flb0G8IyFHAqiCWTIhy8LlTD3Bs3q9lpq6dALKvcW
v2BnpRvMFmn4kRJeL4GoMZAU5T0qV51SxjEn5nnOkL4yqMwe8esv9d6V+LE3YjHUuJC0fXo7P/VG
YslKDtK42+M/JlhogYUijGmq0zxqw65tZbIme583yrKoTUSSIlvW8HS9ZMnk7CFHM8WisgqX3SBy
6q9AsIEQunGzYZclMNTaWoSiBxry62/+F5nKQuhdnr6HrI9iyY/PvjUxiVzEnftYM8URCRzjNB7n
GMAm0V4XS/F1tsRiN0Ys0ilOkWqsyAtl7/zee/kv60J+L9H8x+61vnguX7t3peafys1vWs0///h/
h5DTgDnPbf/nQs5t8b/+Z5t+ff6+Vfn7D/0h5NR/43foYN0hGJoMypKQ/t6q9L3f6Pq4C4B9sTrg
Hf8/vUpwiLoRUFDiGyDrtGj5oRjtEzqh9m8OrxiRlQ40y2SK9V9RdP60wbjEQwQCjMIG7nIw/LjI
Yga2Z7+p5d40JZD1Ig/ogNkm8TcjagGvpNNWhBuScDZImMP77mZdfXsNv6cgcYHNdy+no/NimsuW
AbIUmav5IRkXIp6DAcHKbpTmsPFU6W6MlHkS0vJy/298FP5VtEptpos/9khbKxsMA1w5nQaCvsI0
RnJnYnpePPFvXBW3cikvGDz0jwz/2ZjyRpEh7d6z0MmaxbqlsbPqJ08efn1VH3qy7zcQFS5dcItF
gSj3x8eHkELmuHD3VGEj0G7KhHwh3TeGfdakGcscHGMCEFXzVaPb9b/Wdv79wy0bNq4JAuzjdHE/
0RiykJHuNMz7QiOb8BlEw3X69SX+vEYck3UJ0tampeF7H06VLvatbhCR3DHECJnbfvcpcCamQjdZ
U9Lg/PXHfRgw5qIcE1agjg0AZaKfmveOGEwrQdC0i5WLRidvX6knvfkcrQjgyzPsyH8Hyv7TQ55X
+cNLgNUAYGtyA/iFPw3EREmejb5Vyx1ifBJRMBo8LCoZv76u5Tb9+KrxKXCkyIR1IL4f8aY2Gswq
F7ncWfTQQ0vTTkSEl4o+/wrNnfM3gctf3cXvP+3DQ4M8EAuMl+XOH0ZGY2uy1wGQZ5PloBFRHYdt
nn/59QWaHyp770+OGANtxzLTD1vtx3dBJbnrjyOvnZG49qVd28U9pp0MqdSzv5fojdZS3DBt568Q
cHVfXQoZx4ZgSaLY3Q3U8TdyglXfjl7zwtSzdlCuHTC+2IvbuVVLokxXIefI//X3Nv7i+S/GckR6
cAJ+lov4Xeyadc9rlI6SFoSNy7kXTpMzbBh2ZWanM8Sq8Ul2LO7ehojfftJnMm5p+M2FB30Sn/o4
uIT/Ev/Nu+D85Vdjf17ecId/lv//HY4hCwroXE7RowBMNmaExySoxAnmldvT0I27T1NKEVUfEbiv
cVaqjlOVtRgVlcy+lhOzNwOaNVCXWShURekX5tKaKhKNbiw0zmJptqDRZ+0wY822FkPfrzEzZMCn
b4N7CXDpvh98hKawm1Yt+r8tqh4cRqzW38h6OvZ5CzxWYyizjxyKSoVzltj5Jzn6HYJZhV4eJ7kt
Ncp0PWr9ZR2QXonUmwnrCiucqMGf9ETpn7VWIPOvco0BHPWWK+um9/uceYQ43/du0l/ym6vtr5/6
zy+Ij0Bp4cDDGnZ/8tNEP+BIZ1weepdcaDmWMnB1D0Y63ck5Iq2QpEf/xidC83HBBKCD+qieCdpp
8IM573dtFB1o5WwKI34JKvvUWrDJoO48/Przft63CbjZbYCdkwrQRP1x7XRxMGDFJ/tdpgpsYEAR
HJgeheJttmr964/6eZn6DugJk3ISFArL/bBMY0mHEpcATkF/cM5qTRgHep3e39zAv/wUEgjCFDhd
3MMfL6gEqV72IzdQc1tqUwI94Z5RGP/q1xfzMe5nH+NqfEYkiRZhZDsfPieHM2aAEAOPNxn1mnJs
tnWnEi5qh7+8HXUe3DwWPpIwGIL+ZzBOu9rO07/blj5kc+9fgxCGabIFHcLMz4+XK0Rtz+ngdTt7
KrzNCENvC0it39pjn/ori8b6waimAIl8/VrUo3eT9wsfw9GH83KerSPAvr/zLDL/8juB9mRy1AqI
WT8cK7GN5XKUWN2uimXFpIOzCXQJNKvqxUXUNZhQUct6LCCJrQqBwlk2qVqMP8x14Fc1PLnitUCD
d5H7E4L58QmGhrkSad/cqkqi3OpTxq7jZDxWqrjQ9P7vgou/vgDqKST0DNoyqfXjTY2MNiiVP3JT
k//N3pksx41sW/Zfao409M2gJog+2EaQIilOYKQkogcc7uh/633C+7FaiLy6L1Opl7KsmlSZ1USm
e1OMYCAA9+Pn7L32dI6lJ7bdYMefElaxlWi8bB0pQ1+VHPHZsWR5hEv3BvTiUUk3OHQiilYjs+EN
+LLgVJMlT+bc/G12oupo+UmwBfc1rYc809gr2oIZRiN+sSX8kFHCmsXdyYHl35/gh7tzYK5rM+RD
ZKdl8TGag+rIeRNeg4ZyOpUs8hgxoDzqB6umz6eE/at8EuundwHJSBiJfTgyPz7u/sRaAnBUYc1K
Wvqrhe+8U1bde7YiACDQ6av24zM+tuQL6Nu26+NVVpsYUS3kLX2Mk0hXNYYjyGeQOhj1e2YnVglv
uMPAm63sLDa+TZVhsFR6D3hqNo6eAbzUgmfhZ0jRe0e/1hzCrOcaC1ivP7gTb8RcE/wcXMtfyTv/
Wrr5LqdBXNh4AXVOS3++aXBle3mUsSA0WfFcRTuvZ1qjzTruqNmxflEn/mTZRmTpcPLEe0it+MOJ
QhW5W0kWnR2mnI8AbjC7NvoPG2TjL95peaU/V6R8LHOhPtOWQXT7w8PcRHEnvMjhTpLxYw4p4TlD
uMAkY+I04UwI9JgfaP6R8emvMpl+svuiHDYBdsPr1im8/3xF2zhtzCjTCbHwps9Ai+9HrznrdvRR
eO07R173FxvUpfb8y2d10K4axFI6GOn//IZoRNSYptyyHMOrM5PQW3OKrPVU4W63+vkbsL7HOi3G
dTwJihvbJ9RbxXJRTIV/v7389GZaBLwoeSGE/7gtp3S0naTn+R187E+6wNBkQ1sNtRTRjJNkH3//
dj/ZNF2dyhHGOmdvDvl//uBukOUx4R98yZMcd7iYo9Xc+ckvzog/vb4GnQzuJC4vCat/fptMGTH2
IaF2nJHlCnUN5rcqI64q8rXDoJg8x8Ah1xoB6ZshQplAN6AA0arhjHN/tUb+9VDuYwqiWtZ5hnzn
x+d1mDpnTlTOL9O3+gZMM3Q8Od/Q4o5xpBraSqgScooHcqXOO/0Xj9WPZOllhb6AuDyEVa5v/3iv
tYg3TKvS5W4y7ORdeFJzQvRC7Z1KDQfIsVu7RCN3hBsyHA8YLPZuUzjogASeqLLxFtukNg03fWJh
GzPbFj+JEzvq69/fGT9ZaPzAdTEy6yDLQVX8+SvDB0MeLcKznTtGcktDvt/Yqgk21PLpLy7JT96K
RjrZWjphIT5X589vlYIwEg14zV07R/CyMOSd5irBA6e5+v/Gx6IGBffmLi21v6xqokI0KHycbI6J
gpq0ERdliRddZbKli/jvTuP976vHH5tnP1nEeCfaIpSIAMR/tBmYcxRndcc70W2P1xEcjYcybhiH
6Qrq9VjaIXm00y+Wj59eSs7XNq1pAwXaD99ajMcYZbHT7CbEjavSGTFEZyX2XZ1Z/99/vsD5yUZP
pYGJwoMvjzvjh1XTz+26i2eDW8RmQLp1J+zaKNzsAYNtGVXMKyXOYdIiW+A8Vj8gxGtlN27m0bPK
U+k7PFypRY/xgIy/eDJFjzZbVrnfMdViLBaCDU/esO1oN8ziHZSPScFYTjE7B7rBR7JW3iIuXwe9
MxjbAeT+dOVoSbBLUZkiWrRlQgxmniDv70y4yYU9klSbGeXobqxAJOYLU++0/IbJzV7UZ5xgkqsx
IWR9LdNcJp9UURvTMqwPnB344dLeaLowjuUMcHOHcb1Xt05Zdf6N3aJQPrnEulRb/rdG6MkgVT4S
4Rrk1bqCfRvf+B6G6jWCyzrbdk5TPPQalI6jrLR6b0iygsMplvirgyR9KpVr2ZBCIcgfPPh0jD67
Gu3JhE483pR49+V11nOcTOFoiaHYMXVF34woYRrXmBUi/QpTdqTTd0COthalsxRXqe+bbx7gVCKY
onZczWQiywfmdZj3YM9m0/2AKvuhSm3ZbiatCbyzXqNn2nRTH3cHilgoVj4UgK1dxTDTbRHP80qh
Y9lVki1qgx+ZdDddYzjCONLxP2VJA8+qKGtrpeykh58hhLMv/e5En3fb9Y54joRZvBSar5/byoUv
X2bjHllQscxD72CobatGbUd0OefIo4lqJ0CgoTrvEHJhwwvycht3/ZEh2rAyhXrLctcOnc5k0pKN
FuGs1lfb0oZND9yW30F6Oxed2yawU3eHr7xGY2qT9Q0C5krZYnz3Wiakdjdl+ET7t7khYLG3IKf3
I7bwtHjCXbRxNbe5d6ADbgy9Su+JxppXnZ4aV35ZJDeg2YsdpwWsiWn0NM6Ws3M045QCDQghKUcH
hkX5aszyjqICT3LBLrFWyptPeTHizrBBUc6Twx/5XU53Ce85Rg6oeetZz5vNiJsvzJKoX+VeXl4N
VrJGmOXf4yE5g0seN8bgJ9t5lvNqgj2yhv1g7mZK13MUF+K18pV+XSUe3Ly2IStWb+UHDoVqpbUE
K/g0rHdQYpyDxL0ZLiPng6Wn5gGtIJyVkbR7EkZSRxjb3JleSsDML1Ua7T3Hfki76QU4drUZdNBk
soteSleLJU8gwLG+86ptrzEAmx3tkXSzZeCPNMuNa3+jLwIIFKnw6bMA3CfnhnMqtf6+QX1xVrhy
UTir6xbnENoxzHyTVn1TzSD2vtXiLsV9u69Kv/+wVdsBqR9wp69zmJ4znsAaKbnF0dzUJTZMDKDt
Y1775Eab3DzPJUa0ce01nCPYTFkk8KQPnwH05LcNcaO0R6Iq9HPjoHckWGp1WyPonv0r/oKajQdi
EyH0ndQ1oMR4UJ+nRHoKm6YZ2QMTQMIWPmuGtUXTBoeeSeEgdp5m1l9GD4nL3soLs1uXvvQQhmFS
9681zSU2Off8RUI89Q4YAOzoiiZtA/hbcqXCNq8KgsPL/jGhq39vkiT+GMHjSw9D5sqNA3GfqFTE
3XXaD3PItHzEqKH0d1wi1JP0dwX+Ir24QpMsvzDojd1NMWHxzRC5W0CWFBrDPo8+Apr73YoqoOTw
Tezbep788RNzpvJDikX1M5XKeAWBLtcc0Zy7oDLFZ5jswxoE+bRrqVge/cnOPveK15m0An54y7B0
rjlPp2NlH0wb5QRduIWWtLir2r7jTkgw974kJCt8QcsEZnDUmhevMdN9RuocOg6g5Nt00tWzU4No
B2o0IHeJHHxE3ax4OC7ij1xHHRG7CKugn1iHrlk8PrSQN5xKA7lFOtmX+1KQSRK2KQqVRSAJ/N6B
uxQG8RClK/iByK6BllgHUSXFcg9qwzEOsuSBDL8irD0Jh1JxObUnkOl8RG/J9rnCQsGvinz9CSNx
N4DSQ+uQ+syCax0lY92igrETm1e1UNheZIl9a6ILohJpjq5IkrtsQPFA686EVoLCGlwItLiqLuft
3CF+GerRLneeRwIYPqmFjQsH746HCDVBxLdLE36R0gdIfJJEvEvEqSd7lsajSrneaZZPO6KHp52f
cFE1aU9XGrfmSThSvDvLCXNVubPoSd1FusGVTffOiMLJ1YjGMSTzdmEgc5p7hVYNjsELuLvFj+Mh
LzRiwFukkXJZwX2j4Fkkx13Qqq/BoJw7G3P6EPZ1EN+NJBMK6l2ofl9JD7ABRglzsJijW4MRTdew
bEyxJmQ1Bu7pNw0Ku0VM6nfdosaudRRJxuTcpU4dfcIaFt+6Tle/urFLMnqXzIvfaI6MsPcpIp3O
WkQZPsJvqaMj1zrEvyUfnqT7EacY0is82ukelTUyCF2L7zrAUgi9fIcKvALmdmdbTXGQhD9HmLdo
4qzx7EdHlJ38g4tdK44HwpazmXFtiAUEda6PJnSaaFr7kB6/krfrrKJoQq0o2+Uu74DIMHMxnYeU
BHtYpnipcRHySxaOnp/9Voo3i4TfBy2YGzx/WLvuJrdEa6MIinwpmnm8912FaHSR/aXL123KyL8G
pBKdm0X/ZuTob2AGIRylyEjgS3DV/CyZ7vVYmz70uUZgN8LqB4jmR2fCBTDp6QmaTmvgFes5P1Oy
j58ust55IEThOBMumWxIGZ7A49DmW0VwYuuQfouSIS7xocLvVpM0gVik1Eh9Qipkk0CPm6dTzXQo
e0iHfHbupFlrJEuva3OnsWYld0We1QbS/bm+16yMJi7xcYshUiFdOmDMQNwVwPet4cYhmdLLbNWU
Q/Oh4Wh4uogu+0EZ39w+I/mGR685sVrMH7UJSHHlmtWUY05xum+mT04I3xloOU0ILovLTq52Ou5P
GcLmMx5nMmzPQauzmnlu/20UfnNCX0vjv8Gg1iIR+zwSl3cyWj++w8CD2ijAmZAqn1ATlSzwdp/n
G4JD+9yAVdNPEtIHa3ydl86hxtf5QUXt3XAmjraii6D/oiXw6Ju2VsdA2PJfZ+W3t1EpYrgkRb+3
wdceGrbNawvJfxc6Xpzek+gutgKl7CcpevIU5uSjjWv+LyWEWEe9sN6dIHa2tiAdQtikXpjWCOOt
t9ydgUg1ZKJpQzKQPIetVU5no5TjPUXIgI0SZoZZxPaq0OoHgjxveo8lcdR1JOCtlOuB8JpbjAZH
vUv6Y1YKydvm7p0+kP5AsgnrhjXjH9BT7WZ0NXFHFHv04EZmfQhGsLksuuWMWYVhYwPd8OCk7bGf
pmJNFHB/o8eDvK5irzrGSTWFlPqUgAHjP1qob4FDsEhOJvk5r3vrK9yWY5PqBksaOWizhfGscuFO
j619hePafqbexqWkj/V7MCxzprrdJnSWDygsPaZlOEn2fVZPz/44xGcdxSHMI7F366JZI1FFMJ82
9d4f5jf6f+XnvISBx57DRTI1Gxasywln5U2TnayyPFeHXNOtsI80QtpKW2xV1zlXJVzbtV2Y5Ym/
eDTlI+2xazSXpS6Iz53iTTon8u47whAQGlsYLbzIfgOy5D4RcVPs09R7GrHronlfBG46pVxYLry5
Oh2SG+zHERnc5iGCbvie6NGw7X1N37WmMa/9tLPWA95nur1JGw45rcJ4mtwrigv7ObMdaKdjveVx
YgGuM06nsQvYLiiC4KPHP/w8Ctu4DcpgRrVQ2o8iGQFwUcNuHdYuPpoqngzH805Tz7fk9Gpsth51
YShbSb7bOIpvM6MmbHVxm942GbdBWgFXXyxJwFCFACxlg3xd4emWRPKgSJ3BDXaeS0Fvx9lbNo35
MR6qfZs3RRY6tgbzMBtP6OGfWzynWx7FLTEJcMGZ6lGQed1taTvRJwIoKDMg5uQsgVko/DY9+7qE
sl1a/pUiTnMV6QnWIMSguSWdu1I4db1KcOcxtCjmwzTV/Y0L9buiRsNPiZOjOop4zIjdsRKY0BnZ
SKGUFcfSQst4jJih9TdB1GYvxEu7O8egAU9rrWbHmgUtjS7VxvsFzXM90czmVOf1xJV3MsuRQ6f6
GZHcUWbeuI/6dtX7Kr8hdLe+UhUJTsquC4ajQxtWg2rJ683ggKlsb4xa8BIwM+Wc8ybragkocuZV
I/AKkZ6WYGbtW+OFSBh5wMH6bszutwhZ3CsVa/EKGaRm0VLaJ68gPcmCG71pva48TS4VS4HRg6F3
0M6ov6NEUA6Ne1Jo+vSo4Vi0wV+BVdp72LDZY/AK32lY9vCEgk+/o31TQxj2M7jtXVGwCNWGk72W
6EVPZuOXJ6BieRGmEwtolgzt10KZ+jtuteRrE+nz4rzkBRtUAEdHZvXDZAO9fJFUPHxvKYcc4jTA
4faaax0K4bOjBJgb2C3pnc2FQRJJTEMSeBteeupjTqYgj22w9KP6WuYkE6pO0URQU1d+5HZFV0GB
5HnVVWa855ccD2hg4z3e6OgVVg2HcDtKNZx4c6S+ao7ArG7OfQCJMneqh6IZWRhUMg711ovbvt7a
wUBHg2xlbo/E7Chw6orsq8TtSD8K4jp6dSBQkCQvxkKuvSzInbVd6dxGlTW1+bpX/JZgh5BLrStU
Wh6HmJE3zVK7UlfpDIJ4rfSqh2I9iCGNtxSvvPKs+UT62APtx3ViB5O206alBGiZkBI2OeJlyhLd
hqItS4rWInL5lrSZrW5VjF302ss+wfjQpQRyEcJUfphdx7t2jUWi42BbwevvF9PpIRQh6LeMdAU6
AGWaZ8xjHXKeqHcQQCD0Lbz1Fb0gLj3JFRWgG2A4GC0z2j0oC2D9V/mY74VBF+gO/PtobLEoOFeT
bOsHZ0BRwVfIvHU1RA2fL/cc+iFS6Hl2pVAx9LtyQvhxE/Rt/9EDBedRMknau3E1I3nMp97cVR3J
WKUReKccsE60EsLXHwl5UdN+pA0f3dkdH3pv9jq/I1U5v3VaRXx57jRWGvM/QNQrvhOeXXr/ybSm
L8NV7LWWfz9X2ARSTi9pyC8bXE+qV99SQteKXdBJwpi6YAGF6Tma3lWh8/yEA18njhv6f8eBdEtI
B3VLRefgbMoOuitpokhmKxmLS+oAIKpsDtxswuxfq5Iohzys/G7J2pvJ4bxLektHcEoJWXiV2YYF
2sBPRgbGoSlq/chMWu6HsrNOJaL5a7RM6dM8J8OnwUTff+kH/n8RKm7ob//zf7x9JT2bCo5i6Ev7
Rz0pSjSD3u+/W8N/QUJfcl+O36T6Nv3k574jc6zfApKlPIZtiBd+F5t+R+Y4BL8AcPJ4wBlJm/R8
v+e+GL+hAEB+bC4JH4ysmav8S4Zq+b8hsiItlf9Cwi7qpX8iQ2X+TQ/+DxOyhdnDeIgwMDqEnm34
P8gNTOC5rBWO3DMrS61VJS0ahHEt8ysaUc7VqCPSeWAKER1rPU26AyDo9pQIDNq7HIMtlTeeaTxl
eUCqXdRZSLnBMptiZOYSR3Z6Cnql77y8ssI4aKDOAwwjHddILJABUfQ4mpXzAgn+rYDUGPNSj4gO
nQfykOaTksEjvMZsVVRkxIQ1ZhLcWgbGNWSl8w0jfA44fuYbZ+XWVtiKVn8JcmBsoaal5rmqhvyo
ZN9uaHXSThX84ACEYgOKe7wt2bvXhmYY52g2tU2ptOCDpg4rpqgtasC+nOUh7kFQM4TNObD1Rgt0
UAWreRFWXS5UPrOTSi955/tPV5q27IqD0cuDk8vZ3zGVDGi+lB1CK6LwPKvjB5Uz0Dw3QYAs9Gqq
r+c+m5t4VRW+/gJEZr5xBSGZDDXnPXvyvG8HJQ+91vHuBkK7sMo4+6m0JUgzBcEXLl0PJ4T5ieeE
kdu8l5lPLIopYu1z18HfAfVaLvQVy7iWvgr03cAM/YkNmlYh3V/jhTxiFrp81Hm1okzGO18U2gfL
SbAarSY64qtNvmrw828FCprd5fdTy2/FnU3HOePPg1m0fBkXN5nnwuHb6rIDsU1/GeMgPqe05iID
MWw31QznIPTa1CTJwOg4NHYt3r5rF6Fbso8KA4ITpbG0tonjARaxaPKBX45mbTnr5sfZrg+9tJni
tVkPPT+NzRecOb67NcTk6ztulcVAVHIv+CI/Zp1ShBOaKUdMxYgLTy5IIhyHT1KziocEdOVLIxL6
fJUVPGZz728Ty2QUTTaJdQSJGF/BLEmeiU20UDlMzpUm+LJ9l350CHiPifEiuMjofm6c2VTVzkEI
GuZOA8zcDVo3HDMBJa0aaMvYKtgVhWl9DBzExYrzYVmHhjUzN41NYIHbINPb5JZEXV4rgN9C/qxr
Qna0rZ5vOOxl7WW4TnJ1jjBP437miGKRKoA1Ro9uShp64wpUor8z2sDYSlLhYBr5+a70R60GBZeg
GBw5ofm73NDVQ1vbL3hiu+vS0Z8rf5ywZvfNkIRZN2vzps+LmzLGg7tSUI62eDqjFfIFQU885wRH
Y9oM086Xd0SJ1vfKncuT0ix3O0xTeY9ZyDh2mINDw2wYbdAP2M8obDYIE+ZjYjdUiDl9odVQONan
EQZV6CDSoTSRWK8GCLehTQIlYI0q7VceLL9t1fYjXI52sWREGa35QWm7RljqprMCAJQ+XvBKG5z7
1olNwHx9e/FuELAKWTHKQl8LSI0ImrRbI8D3XnoqlZvIQJA3ySyDilYf5MRXPwtGLpVrMbXIjJpZ
05RZLs57fobBQcBDr2VyrPaok5uHJtDxsg8UaxtOzBbHn7yaPxHwqW/mrElue3JjjrMu6ifNdaad
2VCybSz8x6hxY1pSm2qaDYxTRYtBO6mwi3WVg0mLhcKguh70de9i9h8iUZ+ScVbPAZ/fIhF3HrMD
ZnhPrd05xggYZQmRSFCWwFoQzhKWhF3w+RuaJnPi0YDxSPsketBMHl0v1mfGNzJfmRhpr3po0Ljf
JJWynplM6CxXwHsI+hFSSlythql8q2e92UgSfqm7G+8WODztfioaCkiTDm8wjBlzu6po8aX5s7yX
fg5gsMK8gEdsPpkuxNe1crvo82VlafKWRvRY5sei5gnlQIsC6/IU4UcE+AMJ9AkeiI/+B+gyfNa6
Z9WY2GFk7Va7EScd3dvCtHkcBvMMXZI3whA5rqnd+E2KHkPboA89s5lBC6pbtvvpVsm8ntbEXCKk
7ar5Bjeec/XP66Wb9IusVf3R/mi2+ZMj57FGXVL+7T/5b19oKd/+b3Pt4O9gxP/fF0yHIq3+8z9S
9cdqyfj9h767djwogihkuOpQxKGt83r/qpYC4zcUtC6OLOIr/mXo+V4ukaCHBpVmLb4tXs+myPle
Lrm/LTJfxAeBixhGd81/Ui6hl/+hXGLL9jjh6CzhHjqPYCmn/qDMTt3UzgpDJcexAalO16oG5J/R
c0FFSFzvNBK4bHdZ8CByfPyczJw0Wum97yAxUkRA7CUQkmjlg9IDVuDZ0abo63kIW10fTx0nEHtn
AJDRTjke7eeGg7ezot1HDTRFBYPZ3lRkffJYwICPGIaGXanPYInRlcBrJUQ5xKQ7H2Zjbm0qhRq6
ceFZEmAvNpGVBWH6qFQk+pAotead6B7viw/Sdt36AS2dWbeIpBBFqwDCLpgbIx5sE7JLC1stKN2b
weasWvYdCQqmtvUU6jG4B71urR3XSB9Elk2nMdHbWxmb5bnM6ARt4NxpdND8EchT5eixH7qZOBeO
6OlVkpBKV3jax2jZj6aQ5PEm/m5MTVjcSZ3WhDQ7MCNUwmbRDmZurEeHphAYBPO5CBDOpJYsHgyT
wT/UHpLXJnHn1FOwZjRo3XcYkQ9szwSEGeZ94s5qzdDL22hTyrYstOLe8rTi1qqGs6MPauUUBeMN
MXrJFxqaYmfj41lJjrJXxgLuSYHnnXtpeVz2JI1v6DLYt0NSEUHSdnN3rQ+bxqzr20jI8iPr3YDI
b5tazUG4GzM9PJtu8MWJonpNiFpEOx2mqav4g67Oc2BrRii9sloR3H7sBwLlPEZuD5lU1pmArvHK
Et5wz7iPeU6evGf4Zd6c2gVBHY9XUJimtbOU3pRRdihdoZ36eiwfWOLLVZUX6hb2OtnbXBESY/OT
LLL2VhvzbkVws/qUw4NhuzXH24mh61qgp9gYDr+pRu90rfdR/Dj7Hs0C0pdov2RVHfCyWSZBEwjj
ykoa/Tjp3deCf38Xd3ZxAi1Lj4SpeHD2GCuffE6m4SyjLILUOM+35DaDNxS9tsvp4O5mravOuskd
7blde23mtr2EA4RCWmRGc9vf1Di6PvcAQNKN1rbJ0c7I+WCMWDShRXW0hh477LosghzTdFcuLrqj
nrg3fa8aukYu4VJN7ZNSk41gUYA95pTiDChGnUljF2ktLt/2SdOKbaJmqNGTvo28Kxt8P6yU6mUa
uuw+seDpt3RFJxmsg8I+G3BCNpUvvihM5Icyq5+mRexamOq19GSxpT9AtF6ZmleOPdBuWL6p6asW
R9hxDDS0c6c/211AzQbPey+GXoNXFwSbqBPxOtPtzyyG6g7K97jVlCQDLI8dcl6V/WQzkUFqwOZf
Rqh/NXD7bqYdPcwiIW2xz3T1m00HcHxXMGGlD3ic2/S6LVtAYC1WjCq9rSIgUrYbhAwKS3wjGfG4
MLu3+ZCNKzvP1JlEn+IkfCcmfIrLPJG4cMB0MJ7KsZh3FWlXawYSkrC0kbBd2dMRtQZKKBs2+WCo
4TTY7VNnTNpeaybndiCPl1zusFb2oD9wjrGLYN0Y0szup2iwymt6Mrel9N/rpnY2rjtTj1uT2OI9
y5nYpdH9BBz4DpbTW2ULAu8o0cM5Nd44kTgL2FlvX5XkIzPFFWspCvMK+ni5RXfLLa3HBWRmu2Ak
nhT3E8su6Tusd0VN+AqFy/Q6dwEldsT63Hfcg+k0Tq/BNNLDBxVKoSfHh0onRBpCR3lX03FEtRIU
nbiPncg4WIIk9p0wbQIa4eUByZqz+iDynikah2acOqIKzm3mfYhaH1YxdJHtkPgFMx+fRHFEcVDv
hFuVNUV2ingzRi3oEAYhUhfy+EyN5ZttuZ0S2pYs7oiDRshQxaQMez/1VXssKz3p2Fu05gsQuXoK
EztDijUmg+ne5dJnfpnVo7/POz+br0dbuqcxreoHS1LQUTRy6x1k2zsvyoAwmkB+USA0Lee95e5P
V8YSQLKCL+nZnKOFd24Q95jEx+vyWGM1PTZTRHwQMZ7xPmpa0i8AYyVFVzwwh7W8UPaokZI84sYN
5iH5jFxPbXrTLvcGGTNvEIT1IEQygRQ8nlr7OrakQSMRmADw/wFHWQ+F7Gaw+r4PEe5oJ8HSTlSa
reMptc3hpu2Vup9Gs9EZPk4jiYAGkJOQ0aA1Lkrq7lmnQf/WSD39zJ4cw/UuuxuOzOUdvY7gg4DM
DpFKEVlnjR7ks0ag9G2pewdUlMU3jOzuV6cKHPDUidV0DHb6YhOjNzo4dX8oWW3BHBnmtJ4KEijC
IOIqoshP/Keun5zrAizpVy3Ts+hYdiayPVekw4mzpfvEPhJsxDjH2w44mbaqPU9EmN6MJD5IQqC/
5ClMCBajOHpCdtYvumlCFcsp0e7TDPBFaFql/IykJb+1CkEyYh9B4FyZQTkfAqz4X22oCWcx0MxW
BcfJdK6iQ27k5drIEx5WUZPJNENCi1Yc7IkaMC+xA5MZ6DdiySJwllSCaMknAGjbb6tLaAGAvRj/
15JlIJdUA1RwdEusJevAXlIPyHxHyWotWQidt8QieEtCQnAJS5iW3ARhLBEKWZoRpxAsyQrNJWTB
X/IWskv0gkYD4tZtRXHgmaPj2pk6MQ3TktjAbx5sLI8Uh+gS6FBdwh2MJeehWxIfoiX7gda2t6ou
gRDNkg3B8pz59JDgl1u56V1PQ9scjaR1SbOwISX2ZEwUS9qEt+ROYPqABLhkUSBZIN4rQQ0SImo9
GZ1q14ru3jWBUQRZeEumxehl4qC8JeiiXDIv8kv8RXqJwkCKXb/AXhXVpqVzD8s8a+Zv6Aqtm0gn
SwOn77sdk67hJeRs1EvihnUJ32CJJ4iDBHpCORACsiI6I1EdKeremwDA2GvvSJI8EoHI2YydGe2O
NVnv3iCTq3bJ/wjaJQrEv8SCNLIHpFub9Z6uMX/N5y7390y8prNP5iecVnI533pgtitROeKVwK32
5ARtUK2y0dQ/d5eIknhJKxGDrrrQXzJMgsYkziS6RJv4S8oJSqzq0zS3RJ9YSwpKp8hDIcmUaJRZ
kpJSosk6ZHF+r89d+gJb/jYmvqBeclWYbm4GH1teNbXByW4D/bbzyGGJg9IjTisQ5h2TIS30jdjb
NRBWROjI3n7HY2iiqF/SXSp7CXrJLqEvxiUAxoAMydgzjm9Va86bAQkvycJFv5ttp+WwbxXbTtfJ
s9GSDXD58ltyyZpJO9dDQor1coFq4GNxW/kpdrzo3bXraNtfYmv4NomwEZI0G5ieBIZdIm6iyNGJ
6ZUxqi5QcNlXnMU9KLjlD6ElBUuLNdxwjk6ei2gsHtMlREdf4nTAr3XXUiwZO6Bl/SvSkwPQRdSI
5RAf/UsiTyUJ5/EvOT0YOvMXhRtQhkk0cEJOUqeNNkKY5HUseT+5ZojjwEDkmk9YXJtLNlC0pASV
S14QnMh+GwdWdWiK2Fqb+fwsLtlCxhIzFFuNdw8dUftmLAFE//yY/H9yAP7j+ff/KbaFCTbg707J
u2//+R8yTlGl/xeG3/j9h76fkvXflhxHjqA6oWAITv7rlOw7v7mcTZkoeLSn4CDwn75nTTJf+H4q
1n/DSElp52B9xmn4jw7F7MI/HIrRiXO85lSMNN3GsLyI1/9wKA7MGmZo7Rd7y48/D3SLw1Yx32SK
8VJp7gP7/h44f/PilwZ1NIpudoOtQnLaLtpT1ELmwRrK6aAWZWplDA57FmpVUo/E2lsUrG0fyI8p
gq5QJzSt60XpSrCMeKVhoJ+1iw52UcRaBXpd4afpNiKKdtPF3pnkSv9+mFPiENsSGg/MXLSIixSt
aTZKM831tKhwEcuumr68m5Tp4EdEqZsh2ZWLdpfZh7OuvcFbGZRBj2Ya5NQnqH1JWUEpjQB4WJTA
qo2fXbskrGtRCXuLXrhdlMPZoiHWFzWx4SpEnIvCGInQxkZyDJ8ppDahHF/UyCWy5LozSCJHU7+W
i2Y5XdTL+aJjthZFsyBaZ+csKme56J2HRfk82KgvC8TQ7aKKthd9dLoopRFLvJk92mnkv0cm0CVP
PALobFFYA1WMN3yr4bCor0tk2C1ybNSbd9Giz+60ZtwLC63vSNvwzKJbvFAWimf8vtsyWMJH2vKc
Mwu4TgtfUlXilMsRjBU3kl7FsDH9nuklMKuXDiUaBEbYbpbiiGVZFaMVEffyobG06MG0ab/ZOaEx
oVYyhIpbt2GaKdJbWRfDSxQwhgWAETyNpZVDwyZeeu3WqGmTPig3asjRTuFDPHkDGdtVYSFQKMze
2UN8Fp+9NGPynXl98VTllXPlFDgIdLMwbm2Qi5wJjQLhfawLec0RaYGQWrAv08DsjDDp0CUqtuuj
VBGd47nWqyPxO6hfGja9JkwL2MGhUZfprY5i+GrCSLE1By979Ux0C+sxiqsNXpToKTORBvgWKU4w
w+oHg8yqW8sd6yt7mSwjo8lehYgYwNARYxSe5vP/Yu/MdiNHsi37RQzQOBNo9IM76ZMkl+QKKaR4
IRRSJOd5NH7O/ZX+sV6myERGZE23Xi66gXopICvT5e500uzYOXuvLXaqcxIOCJjvpD0RSDTkFKvk
lS0hSTIqiKYkjRkUFVC+FIJXR23z2uomUx3Ord+60TWPmmmOFNIMUg6AFvhvkmm54wJqWwTvKaw6
rI+f0aACDxj4k3gx5RiQZCfvjJhb0wbfnB/sfuLLtzKWF7fQ+YxlraPOckaUK7XtMHuQ/A6NV/AH
CShN2pDo9yqUUykZM5QA4Hj+9im9O4VWQEkHYr2nuEo4RDeCM6hsQUIQeEQvaDSb7zDQl7torJvb
j0+WQf0AmD0K/jyUTvc+XhOkh3ZHT8iMEu/eUkB+SxvK35hbWUxrqvFzn1mAHx2J2ypVX/xDAIc3
bHh0l5L/kEGAcbQnFpEA/IcMdb8HQzBb2dePOy2zIbFtVmz040ZIdFDpMvuhZ/n17dz46CcQfaCd
Rrj5hAzE+DJXyh8xlJZ7D3TdOtYkEF4EWpGg61A7GTH1y6GZ+FGhgFUnrVReSwNAMvD0cngfoB6f
K712bkGuyqs2EsYl0jPvMrdaGSbckflm9e3oq2+gvyXphmIO7T5/aPJ4R1dCfy7iRHuoV2gKq4Oa
po1RedVEnIYfv1Y5l/VDGsve2/Z5RDKXgO4AGZMrRy6XfS1oJ0Qb56MN6MQqNm5WAXHFwl3PiGGD
t+SFOlhujbYm0SNbzxRD56mVd6PWM61FAzTZ9dcq9ZiyOODavRtjGNELxnfJpMPBG5JDmXW/2bN/
5ZsonQaUNpXhXpbeRJWU7AdnfYq73glsffGuHYwDiNLtMO8JBmtkvfWMqr4M7GNE+5nwWkQqnAuq
ikei1MTZmVjDc+HFgBEbcytcqAppKc/p4jPkyQJIjSezcqM7MWjLrViMbOfVMcPXGQro3qlzxkL+
ZIWyyanj8asdpomw28HL2yTQOvFO02Y7tcb3tprqqxbo11W2jn1YGSVnfsN+68RwqDz7nsZ2sc2n
0UTvEkcvGmPJXvPA6YOwWau+3JGlx1BGVgBGSqjmCPIUq7CDjts4Tv1A99fakqO8vpeTjQyEPpLy
M+6agbZDNjYn3833+MuTrc1skCw7R+yWdow22SxzWFHi0ZGIgRDDHPNFlkfdM8wDZDIYyN4IRLXK
VVj7iMxtbXZaXb+0+ogTqar1a5nr7qnjxscV4eiBPUUvuijbrUZ/hfbNbzRhLk3qud9TA22tNbf6
VxcxMIfH/PMAKOFVSs0MedbhSIJG24KmxdiAgP5k+ZFFuN66sh6YU3GIs9VEFEMPf7uiWvWjh7bs
3xNJzUp2ljxj0pqBQ4FTHKAkGjphYWtH2N9EBEstnHPBmn/PbUXf0YnEnblKi3p+rIg7G4mZgpTZ
BFavkdEmjOZ7bxt5SLLaUZZ1TuJY8zqSbh20TMGDTEzPegQDU6/Z7X00SgAmxjeQTy9tYkKObKPH
mYkyzUV49Ta66W1t4VjrLPsxkpW+dXgMUWxV8bMHZXZb9WYwYIO85vgShxQJ3jsjhOlCv1I8wnlW
NQQx4DiVHHmah2hG6WxE3oLoIXvM3BExXm+BbyOg+Ts63OLkd6W7qeI+CupJQ+roWPMu73ltXJoh
pyv97EZZfW9aJrOFpKWyIiiDiUTnnZupIZpAl8XX2RAm52cYVDYVFn3hdOV8awIGKocUVXpScbiN
8PH4G2fJ4usJC4Y49UYkSCLoV+cMC3zceXFb6jwS8dPgLNqtIzpvm5vG0vIjEogadbHGrDgbr127
gzopqoi8n9ZujI21zmyDy1ifa4+oRgv/YBi1dhlGfUsvAwbEBd1qmoUrTVYywPxKOw+xZx+pFPK9
0Os2TJci2pIeXVsh073fqtIwbkUZD49zl86cfN32i9OCgATgWwXIzdDMuXMfaFaTbvFxH/OSKgx1
unbSaxawhmn0ocb/zqFtyPCQyAg/jfD4WAX2Sqv4Bp/d2/RdNN/mzB5vuqjqdoVZd/vWwDY+zjkT
naa7WXD7AcbYxwZ408JbX7Kuq5sgqyaMcXPbEdmdC1pFfbErLZ2Yjy639iuhMguo5H2HVWZjjCRq
20U/3a2IFjYEYJBI6EzerZxxEbZZP+ODyrUXc/DPtLL677NLo7B15LDzG4duUUEjGYJyjFSV4ICR
qI0NoBZDeSMu7KD1beUuNBD9UW56fbafzGbZL/MSk5SzPkjHdM+MWsQG4wqtkUrsSa/qt4Xownqq
4+/tIvcm7YPNBIA1nNJsDBd9WU7pJEhtzfroOLfRdRq3Fyuy7cCNvOwoV2e5ijKoGFgmtCRXwQvr
xc9ZXcWVO2pOqvhhSSGaPbmsWXxvkmwc8AiTBIhVaKbHtfE1LWZLiFvyPXJfjyWjkLmQy3Gh/l3B
0o7ojrK4zO2QCEla+F5D2qM95ktGWCe92zoonZThUA84Xb4luYfDYeOYUW0c2A2/oNG71ziQ70qy
kdEhjvMDkbBrKOTan+PMrsm7t60bBIvP7Wqm4do4l9SnAZOtA6nuuKECwnqy29Zt7G/9Uktyi6r1
m+jFcDOXrrZLxfS9i4kZmG1juvGmyQxcDwGwtXD6QRLY3yEgNQAPk/8RU6qEBsqpQGruV6abESTp
MXudh1jisugsk/2elqHGyCrOdH2btyTfTBNCjwjdIltlU8CJsmCKe/5nXxuWjZ1bV8RFzcREZ++u
QZy81Zbd2RH5tqitt4TxBFr/1D9JwgqqMBOq6I+RZn7TESG/u7mdXc8zSgTD662DSZfl2DHS1IF1
EbhCLaPhwRvyI9mn0ENXol6uLVx9901Rrl+KTi9u+qR84wAalwSMtCPiSPC/V7JinpRWyVtbluz6
Wlu+u5Oj1qxoGHYjKo9dRy/5hfLFCQ0cDZch8tctNdDFTDObwOY17hGTFOZJt/w2cOXKkzZW85Mz
zuMVOhC4xcXkAbKSQ3GbV62CxXtm8q2CIR1voixddqVI2Ap0n6mess3W1AGF7717MRHWKGdsccHD
4H0ZOrd5Wc2y+rYmmLvop5qWxpLv0gob9bn6jFYEjY4yDNL6q3c9C2PoifVIFA0tHmUwrJXVkO7f
/CKU/dBplRPRrpIUs0o218ina26hmKIk+3AtVsrAiBhYmRmZFH94G6meldVx+WF8NJUJEvXpRGIZ
xkhXWSQ7ZZZccE0ywcOXqoyUqPWv846uZBNjsnRKfbojwr25mMqCmSsz5qpsmbYyaHbKqpkp0yYf
7JGDXxS4flLvtAxrZ/Hh8vxP26ca0kH+CzUpfRraLP9MHFG9p6/Vr12fH6/5o+tjfXJJ8vmgh7Cp
u3RZ/gCaep94thm8Ie/80Dj8oiR1bR+5qOvawvpB6PijCeQSaY+QgZf9rqj4d6QRlhJZ/KIk9QSh
FPw1eAKG4xl/hYqODOnTNVk05VVZAkx1xaud4ZDEGqEbiHCo4fDC9hJf+ajg7nlsiGsn6cqb1SHo
YCsAJYbI/6d3dxTl7coh56uvZ1hhYj/HVcKrymCpI1qX1Vp9Le2IOAZwhLeUASAjMwbzNxzpvXWb
ZyUrT+8XDkdP78FFd33plnG61afXsu5olaIneAIx3r0gnZu07ToV1coculle+2IoF+B/mlzZWWO6
KYtfMT4yB7B0YeO0+beE5m2MsU6hxCXGPNY4mVJztwtFb+GPN6o7ZNJSjlYrsDvDg/lWey5KAkRq
GOW9zNy3gN2TDSTP5NqkQ+EhCCPxYaNVhWNucy2v35TX66Um2uE89pI8D5Moodjv5zf8wdWLBTKL
caYHzg8ofnsvmyx+NRIDQQQZeuBERo7NZbOFj6CzfHjzecULdGebsqbr4y0tqneiC0ClpvnZM8vl
Hk3ZulMZ0bKvj6474+QCW7mdKhKEHUvuZyN17zgrEkOWmSVJfIVgCld6d44tmiPGmOHBlNRdad/3
IaAok+yOhoCECjncyR4IVM/kOl7hxSJ4egWueJrWAl0/2V8+Tiy7da89vTSqbafJ4sksm/EBLCMD
tFHgdQbJIJ5TeEzPg9Ysx2a2MYNVvnY9r2z9Q8XmWHMWIJYxWq/XWIxfilw27VZ5+a/nqGuvEg8b
ud/5K+QIOWiA5wsrIRqgKsKm9asMirPfAskW7nSDiqETGx87x2v7sTdifbL3cVpylDOw8H7NMlwv
yrvQAiFvzfiu8vxKHBBep5ekyc0vRlwifV5t3s3U3e5BUKHsxjaxroSRMRtOxjo5oIBgQ5MUjcYw
tYdZiukSJyV8DSxbL2SxdSdTL/3vcze73c7Ry5jpk0nOSUjz0r+g91nnLX3HWiNw3XTuEitlUA66
Uas2fr/mbxZSZpIVE05B6P1KgsIGsSWnovrM75hzvOmTO3fJ+pteyOTkchT1Q1HPLWmXlRVoDikU
AbcruDOz1ZVZGcm01vLvRR1bN+1kjUQDQEo/E3aCioRxKk/580LAGqGPRez7FpdngffK4XUiWaI5
1YRYDQNBJJPMnEtf+4teXFeIn6qBmaM2oHmeIctFE064i5wnU54S6EiHdnbuhJcxqbTclTYiM3lc
T/7DUvD0hP0yFi9R5EtYsRGJ9S50jn6bNwbp1mVvP+DUowiRqRi2gyVbTj2pfrZQVVwPpNbsiU61
N+QGcnzPgXD40ZSHGOS5FXleLlGP7HOT0hV4XD5UCuhT9OzOTTm/+4HVoOF4sNaellyBdqWyzwY5
TYd57J4sJqf3Wu4pfocSRpgoJKa4cm5qJZoolXyiUEKKZizlPeIU40geTLshLzU+klpY3M+d2V2K
3+UYNLVNvwjdhh8STvUGf166EQhMiXNBBoawQ0fhMWUnHEP8JVNrwWwhAvFRgzhKFmKjD8kytEt4
rDfCE2S+fYhI6P88JcCqobUgMRFKbOIq2UmK/sRXQhT62z4BeohTslVEB2T9y1aiXKmUhCVSYpZc
vnf9dDWsXMNo0K+yD92L8HN9p/fJ4/IhikEd47kSmQx6GY6EcKAQ6etKSoOd94lp/60zZ9ndgNqG
88SyIarFVTKcUq8fptQsN+XiDttZ6XWw9E5o6JWIZ8TEe3ATalupND7jD7kPwp82Ff2pM/urQWmC
JIzKvaF0QqKXJNxZZPpS6uTJqYtdK+XrIdJOiEG78ZfZ2jnU6Qa30ZWj1Eh63JE2/6FQArqw1+xK
21scwbeDrNez/BA19bUgpE8pnVop/Yu5djmi7nQo7nOliXL87t2tE/2Up7G4Wku/DbV+9koc/gv8
uqmi3QeOQsafXSrAAP8YZFalwlqVHit2YnkGkAFJZhLd45rH45agD0Rdfnpvd1rLI4G6q0PshIAG
xVdXFuXDVETRva30YJZShtm1LgOgzlc+I+eAoInktVii10QpygylLTOUyixVejNHKc+wSJXbwXRO
vVKlkbDKyq/pX2ylWIPGw0gyW6DEOnxSI3ffZibKFxTWLqSxhdByufq4rNziN6ePqvM6h73SyM2D
hVyuU8o51hjtOhtS5HRtUrYX+vNF0Cq1nal0d7ZS4PlLn7xZH7I8H5nw1s3HCzdhcfZJv7zDcmpv
HKXoS5W2T4gPGKEVKJXbsVQKwAKgZaCNShU4i6/21DEWFVr+UCrtoK1UhEjg213/IS1kOVQyw0lX
4URQTWSqZIi2MlUrZaKGou9k97Ok3ZcuR2dgi1zy1TlqBdCm4H+2Tv5/UB9smgit/lkJ/Pk7cJc+
/Xnw+ftr/iiBxSeSwl1q6V/qX59xprBN14FpD6SU//1z6Ol8IhsDHyUjUeWWUiC8P+pf6xM4U9C1
LGaU1T7wuv/9v36hhxOG8Ms//0wFs9y/ULMg6lP8MpSFFMkIFj/Vr1NQF+2blsx2RRxS3tPeQIFH
WFKI3GnGqlLqHjGfDqfx68GQaAJhJrAULebejSP30JakURLY2pch2mdx7pEFfV5yPQ/BqNLWih3w
lmwHYRk7y3O5LC3hojg0X/24Ekej0Yl29u0Z03tshW7kvo8EMR45CcZ7mxZl4NDO3jJLSLbrCmRd
TrRW6EZaNcOFBXN30pJYVXnc/hTcz1bTeq9V15dHVGhEb6XObuxdN9B5NrZTlhLjBY/iUMm0+Gwk
5oRqrrcGamLDqZ8TdGJ7ZmDrqZ9ISMfY4jjfIs9tqHdLJphkG8bxTd3J4THPBgLEs1W/jHNnBBUJ
Hwx7/Bs9M9vAK+P4a0GpvvHpwGIdGeGWpG3EOR7IXudGJJGmEJQ7U97XTe0eO5wiO0fLJbLKSdD6
8okZygO7XvI7jaIIlQ4WKYa4XlggsKGmbO2HDskz5ZSlb9FRW2iol/449qtGwMgqTkQKaoQiA4jI
jZZWhJatQZ/p9U3rJG4StgAraCAwFRZpY4UGbvnrOCrtvdWIcme0JiEsa7/eN0q/6qZatMF2/9lZ
yuVN5qMT9nNG9omb9/crpNHNLJ1ix2xtCahx5cVifvltjBa0OPKrXqY9y5CZHQAFGHuT1vnTRFra
Lssih8RNJ5c3ozSyG3y9zFy8Brk3CaBlCLlqClKq30PvdN2udYyUQFgANFjqDaSMWGTwvPjfvK6a
f4tn6e9WvVqAtUMeCnlurHuLsr64llnzmDCdfsSDLF81hwANevO2foMna7oCSgBVsdT5kVOfeIeG
KFklRcaovOawRHWnugXMU98Us3jkkNgMnK6s9gD8LL9f6lY7Yb+abo2y86+sFqE1s24LqXIqtNI9
jNqYyh3cNVJDfU4Fudpi5hPN7F1WUbRuVuqrHU5bj+xfRIoofY3yIJE5kj2GX3ljWGQcbUEyUTrB
kDKCrOVA0gvG9YuxlneaZh98u0VlOlbtTecYr0Ai3Oi6NYslueIY88VJO/dS1vY+0jyhHft0tCJj
XwzA4em4+HPlv9EHa9MwjuR6u05Lf9ePhleC+jY5kljViL93GB/tZjHvOhROTDWK3P0MWDoL/Y6s
MaSq/mmuXUNJB/tCBk3iMHbBF57N2xRO24HaN+8eDbhm+cKwjPDvBJeSW7unCiRbrwUl4Ab9loWS
615OuO4ih4xhurlxpOO6aQmU1xstPrfSLd0vOsKQtgt7W4p7iNJj9A5vARF8ujIMQIqZCEuzQn1k
eqhFds6YrKQ09zuLWmuZCtzsOmLPb64WIfAlHFCvEUIWTMVrbxwxuY8d4/gITaV1w8zCfyplY7/m
ICm5U3Qp4iO6O30i82pe7kjEst6lZQ753oiWqTm4kkogwJMKcG4Q1PZhZee8JXmVnUMlyPAawiAF
St4rdiAaOjK7Yot3HPJITVj9npzYMk4zmB1UM/Wt60mjdihcGe8MVzkTBR0j0KRtYndx4xA6jnO7
TM6ys62Zf9QL8LudzTUm3i+Sn4uZGMzOQYaNs7tr9S013LzPLNO5QRXIzC2FJQiHMArsvLCGrTGa
7n4URrIHN+ft66TL7yqj4HDKnH/TUd9dLxxtrqKmcUmfGyyCuiy6BJtqSgnKHitUCEPmGCfP7fa2
VnFs9XBpbUTspGEXEzCy091Uf0ComBFK3q8Ce4etbRytqs4u58uLN7kOSeXt9EIfxkDTafpXCKhx
MbadCPLFivdDR8lOB3csiFvrV/nWyvYbexTNYtPCx+dGjNs5uXkbQ2/1B6CQ0W5hOv1oW3F/TxBq
xOZQEXsYu/0t/Cttpwztp6nSozcEefYd8e5B7zrxkaUzOkCX0J9zV6RBX/reyyRaqAIDdd4hs9vl
Cv7KegNYlUFyu3DUm2X2NTFMcbLJBTtb8bIbtIqRJU2RjMI0wTWXTaYVontd70DeZiE25H2PW/gR
RjcCZCxne0G+5t6eSrvFyzfPAA000v0K6ECuRRM/6DifktnHEu+T9BI0YPk3M+//sPgWqWkKSUkX
KLlDYEnK2prkISi7eO/wBRQYh8BoMVsJS+NqPZtm27EXIlN8ndBq3wh3Fd+n0cDGgo46zLF9HJy+
Nb8oQgo+yDoOGsIKdwBGCKRFI37O9bl9wsTQ3ozd0N3ZtvCvkXBVOPiq7BppVYqkNZnOOSGgW6Jg
nUOxTl+Rf6TXcGqSL1E96ucoEj5/pHeoBFS05ugxpKtLUz/3C1yrbcqTf2cDI9ljNe9ePZVt1cPH
Qok03He9rVImS885ln7v3+MZXa9Eltff5j5Gt7qUepjLWj9iDPwSdRW1csVwsKhc2leaJKoXooa3
0YVGIyDSQwuT442dpvqVqfX4Edn922AhDTjADUCbYBHDo2aMgxeMfdyThOsuoa/RH++nxfG3Lfb1
7ep7EtlDbAx0L/CxOxs9dwQyFZ57bzU9Hmps3gE8EPvVUJKQxWKOvoENw0rQdYQr8VQ5MnGRumde
zJZHeyZOPveObNL7/9nC/f9XXSO6P4OS+B+7/+6+V/y+0//5r+pXbePvL/y9xHetT6TIUMc7HnX5
j1r+jza3/onbXQhuSoxStqlo1H86APm/HE8HGEUAFKCFP8t8/xPSEJAJdDTI2lKM6r+U9f+szDec
v3EAgvylzy50jBxCcLD4tcwvSrNfy0aXB5uTqgxGwfA4sIvZPLNx4bfzjUyY27JMu3I3s/oSZdN3
3dHyaqHv1rabs22ClIo7G/yTHSSIjrQNPucx6Py3Zhqi21nZfUsp9MBKxwViEURdsYH62qtRnRWs
TkE/XTN7oYF7lJRSRoJsKOyyZN2Tml0/dcTSnaQyHwuEpKGrretjZGh4ky2oKmH34Vimcdc+xLny
MesfnmbxYW/+cDrnH67nGokpLDFlhi7HBe5qUh3IcUm/Q02I32Zlnl54zbMt62wMfGWupntJISvc
Hs81RkpC10dlxa6VKdv34uJqUkbttE6GG5hu2l4oG3ekRzi66wFzt6ds3pnLwWlrc1EoYbGBa8oQ
XpQlViy/ifACK8O413GZheZyZMF/rJ8qJx7DysVkbqC/YXHlylvKgj6vfnk3KFs6QqPynnjZ+i4b
Ma2TNIh/HYkS/Wllas+UvT1HErkjxYWBPSaOG/TtsR5K18ET3+UN+w4Wxi/CdYfrsbaeezseHkTf
V8AeughvvUE6Q0NyKZb7qhvNp6XIAROPpreH+Iatalqj6MZShn1p6hB0ajzItk3jRAGP2cdhMp6A
Ueq/9RqTWasUF3e6K/2iChiNt3sr1u+scUzrbV8b5llo/fgiZBM/AvxZbqc+s0l4degsecOWcwBH
nmQo94gukZMUXXTtNxCabH2wbnLL+JLOlhPkNZmhuMYVjjeOHhDKtSFD2fIw6yXaGFqmeZ5ll2ik
AzxqvYuET0XKQALKM9MLS4s9NRn1mgBxxJCM3+vokPmRvRudMv/Nn+c3EfnarrYsfFDo/sSFmzze
9BxhjxQtaKMK3wyh2NOSgu0e0EG9r7nbUHL5VzVoHSxB4Gy1pH9eyxQI0sKAPSGHiqwCj0/ZJ/Y2
HvGZCGSCp2JKtGcLfuYR24pqKTXNjbRs/+R6fasECTLsSCLZFiCkz+aEa7HitkXo6sDSBVgGRolB
qLLeqew2Z7QZ6toLnehBZbmmVs3Ob5UyFo9exOxk1/tiNvEgiNVyxiCbkzhBuucseHXhovre+GAY
uT0/2L1DHsKGI0YinqADxlmo21l65XS6ez94zIG+LNZKVBcnrMLckaiO2BJUtuT9EYCy/xlffBPj
2KbIBInwzG2TLrRErdnPC/r97DgTtYHxrF4zvk3GYbZSGpNuonWaWjNAlXTELEGwZWYSL69P2Uue
D91aBSB1K+IOErs3trJxmBFP+EBZ2cY0jl9KvFnFFqtlyu+j1SW351yDNliAFnDQIjmJr++RIR4H
RVZ5XtiWFPHxQQ6Eto51NQ9vbu5jZXjhGvnjtCGaqD6lQ2XS4a2ifGC2VjkRfhC9psrdJPo4RJ8r
Tsdyq7c0FLbG0DGFMzSxhP/Zqf87o2jDMkx2tX+8U98maf1zE+73F/zRhFPbMNwgHZMB+zH78J+D
aOsTO7egzaEaawIY/587tPjku2zDJGvSp1Pb9587tPfJZETNVsTPycvpnP0bO/Rfcxgsl5gcwEl0
ycAIEHT5lw06mjVUP5VtH6dFJ/fMyICdJgWZ08RYkPoh7Z4niRReWrrEbzMwPHnF0Lz4PTxUGy/v
i+VkpD6bMF7jBVTHT1fy76QHqC7gz7wlPh20eR/zvEoTZTz9a/ngs/FEYvatI5D3+hU62HL3AWYF
1cgT36aF3ONbUwE+Ncijf/7eRAL/5d1J0LI9dADYIkjs+zCO/OzUiBKjYFFL2yNTm+cSHilytjH1
b3IfqAYWOPpXGDmp6U3puFeL5adAx7r067JWK2P5viWeeZXmKaaBFiIDL/ZD0Y152LW1c+8mHt68
ZXTtY4S0+ZpuFd5dvbGwfSuZKnw6sbVg390mBtaOrSsmsdW9FvPfzI7KgoPjdENrRGsZt9MCmjj+
vmC2zXEM0yhbe6++cntrDTEHjBdQKdUOb381bTT0/ij5Wx8Njx8l2ZZAapUv12mhR49lXNau2EIo
pjvgOk117qwlBhetoYzqanM6SPh5TN1Xc4PCC63c6s4TNt/ISbZNUiXbkvXwucq80t5orPjXMOEi
IHty+EK9AlUq1cG0cORJiPnmB3CUak9i7kWAANwUMhTuVHC3jtFefGSq93qfUjRmCNxeoLnhaqkY
+gQwx/1wHk34+YDpMWGmPEqXJfJimDht6xSb1UqGz4LRcUi/ZB6P6DqKOKDtOVxAr3qYc825jzYo
g5maiZwk5SoacrU/OQ3FohWv5lW1dPhl4zg15g0OSswb3Wrxs+LGPtiTYcBrt5wOpbn97GbSA6Lp
VHd51S07jn8GoEsbwrqFdLLaxDoWZh0IwK4bqO+w62v71fDi9zYxEKzq6c4fpingSfWPjuGWl9UA
JboZ6jE7rcyVA48JzCuBLM1hBWMR+kUzHCSifXjhxhBzgMsM6eDLsRaYmW3V7+mAiCs6cMuJyJ/o
ycSnB8A1mdn4SB//jq18uhW1WGDsV2753XCtHKEVxtZNSxucxpqIWyDzE/lNG8ftnCyg7fOQfGyK
448dMsPIOD+IDpJSQ9hcVcOkNCMAXQy7KrHxmiF/r6D0I3cfumxv6PX8nucTuYFTjoMRQV7VTPpN
3/pd+jqlYLwPfjVZxm2PpPS0jitIS51U3GcHY7l/LW2jfl1RAoxgGcal46loteGtihgFcyIYWtpP
jKjScBi7SgvryJM3kxSV3Pa6O4hwpNGePkiMDBITuGIzaBF4boCU6FMCYrbj5is+BWbTuYY9YgPA
Cgp4POf6AepYwlYwVNddMqdNgIGkfu1rvCOikwW3+kJHT+Z9fhEui2a8JHx/xLrVLQJ492wA4Pe3
JELwbp36blRP9NOjVYDBwDTVb5LJ6r8MqYMJsksnPv0SqyjIGqhZyrz1BWNV/TJPtOo2vj3BYgAV
SknJ2WHRNqO+jN/0rBv1GyyYtn72Gb4T9GU09WuHU4xWjVaAHVJLOTH2XCfM7kY4ZB8sM0xPStq6
PhU9EMeasp5MSqL9IiMqSDGxLCFf7XHskCR4P5QJ+Q+5QkFjkq5ELaBiPyP9L5A10B2uXkc5UN7K
bu2v6g5hdMuMZwomhLLabh6HlKwurWv2rWcUtypfatk4dYrLG5MCZBcgZUSj1jxYaeQVt51dMHAh
aqO2A3LVpuNSq1gifRqS8rrUOpdhAJ+Ae7eEc0Akmkf/C/4AlgzTjsag6jv3qzbBFEOBTn9jW8Rr
JTDGYQFA7yE9NE6tO7/UQqvPiYNJJwBYVm8ihPdYVIG653Nff0Ow+ohO1DlOvp/Zihk2349OYRJz
llvRBEbea5GceGk5bYzah0tAJ3EnoH/dMPWJYBZosrpOirn7bOTjoow9o/1mT5WjTGwioa+Zh+iR
tBVRsb1cW+Avr6JkSq5HFyfwZmi94ri0XkOZjeKGDlExHH3DwA7GDQRein0GtaLpywDBZwEqrS1d
Y+vYfe9txtpA+iMHyA37ajYlq9/kZB1V6kqiVmxbuyViwe85sH/5T+H43yocTebYP5Ucf5+I+YKQ
/Zfq8cer/ujviE90KwzPBdakAE8/yRhdOjUObRW2AofhE/bUP6tH+xOzWw/uEn0ccoZdyqbfx7iW
DjLKp+MjTN37Adj8N6pH5tG/lGeeTWMbspNpA9j0nI/uz09WVu6gltFoDGEQLHS6zasY3TGWlPNK
///HiP8fjoxVZtPPpaB6L/LZyGD3fItH+C8DY7iYGvxIUR1dchHOK6v6mU6B/yS5Atdt++8G/1m8
n6VbBsIWl0Bq86+ozw5GjAskl/ejNog3s96wcmfLKs7DoqD2Q+SYIYWH+Dw7gJV/uhH+Tt37N+pQ
bME63Rd6eo5LCfqXL9tqOkL5vquOazcM76hTsAEWYsKDBlqYImf1nyJD/1dZh3/nEttcLWYVtP48
V902P9e7Qz9k3ey55bErhQLgJ8P7BEcC92OK0TDW5b/9ho7gJuXtuHt182+SUjNdWxr6ff4h0SKK
Va8hjSdRTjzP1L6aOJhf/vllVUTaX28i19ZN5LaEg3Jx0ZL++g2Bv+hrzMTswNiY+eXoRL0BjrFl
sObNFjxhOabi7BVksrgyF5d2squnipkTXRtCpini3N69DNIwkJZPNgf0RsEwBVKgZ2l4/+IuQKzx
t59XcCoT3IK6z8P+l89bMTaJs3IYaZ+asfVZKw07uurjgpyxuAasWLaxmE+0H2XB2j3Y4jPPoLxo
tK8OBjwn5/QRxvAxS4zNnlkgqHDupZ4Agqty9QTbflImpwmjbxlW3STOpaFzHdrcRoWPSplpodal
BtN2Y2WEg/zqzIardeHo6vVVo0nsm5w+7qLUZ3qwdvhovnmT2UCI7tZl4kTRGtlVR//iDqsOVt/U
+7/Mndly20gSRX/FMe9QYF8epiNGpLV4kWVZLY/6hQFLNAESBEDs4NfPKYCyCWoZq8sxA0R3R7gl
F4BCVVZm3ps3q5V3tlQrhU6agUeLjgxRxXNYYRuwJCdvFSoaqefTtDmrVMgJaWG4bD4iHVGZn5u4
rWFABhEKtRa5mwolYYhWwhBk7Zp9Cq2quVTqAnn51YbCq2a2SW8hY1GfAHnh3K5WBa2kqiq9dddG
danmOaiot9livoDqPHLGmeW7GXW7tMQBe11Xs/TWCIrmStko2rVViAYXW5ATi6g1Po9br7m1aedT
TmzySzgwcPGuSjPjTZFWrdE2ybmhR3OoG52+CNm0dGvLj8hUX7jg3pczAOLr0uOjbd2Nd0O9geXb
it1chYvce7sBpDRO2iQs3InXKKSsKDFurvq1GkBjpZmwEdblx1CIueMvEBUDCaa3hA5pfprXFWrz
StZC3PNoXLE+X20oJCngGpBsQ1tFD74GVe3duCn2dFqsSuAkOpuyTvBKTD/JCfDxidn8G+TSPZgP
N5StLBfHyMSzMlD6VSYgjcn7TEVx75iUGx3f4Y/VqHDqTCm7mx4haGWtJ4sE/V9o1gLm9gLNOC8D
0SmgTsW71qYXIZieZGfd/BPBWBOjhAoe0LOAtsjkM6mQR96k+51iNosn61ZdYje2EIN518/ERdW0
xiuFN5yzgAOxPexiRb0Hjdlms/daXhFFV3ld0s+nceEcqo6WEV+5Btn3Aj3h5QXthfLUQv5lpTdf
EJeCW4hYYDOrTqIlxZUzQ+EvxFGoqee1Vjh4rYu1Egfv8pwGDKcoui3rKTUq7ewqRREmQpPPIosY
ByTpPuhbr70FzKnvK1rKAapS0Rpe1q2i119zpj84zeO4Os0RNaVXtEokpriQ7ck3o5FqUeMKhnyd
UscNEZRWEbPYa3HnaSkYbJrz2tiYJ7T9NS4sdKsmVVWfwe9t3sN2bq7tdUk3h3QW8tmV9sK0VvYk
hwP671zVN/AmWvu4QIrxk0IX+as62OSwAlB4+qswV57J+spRnV14YfO+chRasFAPjAScqifgifA5
UTQghKVr5wVyunArwsC+SNXYIzcsSp20uF7zwRvUnimkWYSnovXkvRdCr5jmSrkIpyxu7x3SObRn
9sh3IIDrOASriOXHKE6bfxYEnNSmb/xYc5YXS7T7zLNNTU6WXzQEYqlWLKl2Re/PQOMPIMplc8Ux
x1rWZ+Snz2xlxilNy57TNid3ZeG5Q68IyuWxsxBZCquqmitUhelSF+BbpKaW3ra0LYwIUmu/Sajk
XFo2BjPRV9eQOpdfyQKwsYgOjfMZ6YnT0DGMczf16HbsebN4yjGaXNsUblKsCRjBayxONANk6p0V
bVXv6zZPtb/WmaIgPhmYpXuOINXWqCdamjcnCHllq3fgh8a37aKybLBuZF/Bcj7USrq4zMjunC+o
XqOp1eYmKjK/XTfC+ofaDUQB8uol84QkDnbeSsnye0mq/1Uqs7KeQLFGosqrnS8UpaycKZ3Rzi2D
ApMpCh/ahH2JiN8sydwTyvbiT01J566TranfrMlWTZOGdBJS3wGdAVuUeY+VyLSq47UBYzV2FPNb
pBn8fsqJlf1pBZ4+++a5NbJem006S062Ls2Dj5HgKeGh5SvlwzoKS6ZuDSV6iwbxv9E3Sc5o6uDS
r8tQKfmmxNqBTApZWZ/lt4ix4YukhUX3nzpUJisyYtc1aazsbRjlJsbChO5ygWp3e94aSxfBxpZj
YZ0s11MFPbF7NUJCAhIs5m1lwwo+3pSslHyhutNFo4ilhAAzFLxAaE7oouks/C9s+tJjnErnaewi
8D5AfzVQzI1oyQV2teSZIMvQYTSlJTfS7jFLsDFIVthRGkJGBtHwo6zKztqgwg5WFrj9KTimC74U
USXpJtx5yWGCyJZD947U4Pa2RU3rqdNyjicZN4YVZfpbhJVRrBNmktBxlgFViiYjba1GwWVRxy6q
F2ltfqjLEhH5yIL/lRVKfh/Ddk6PNQPVAJHesXwn4nzMYV/XkKBCmm60lKwGU0TJHTyGlhDltH8s
LUYv63QTLPEkZorC8eXQxeX9Jsoo/G/L5rKo8H3XLpoP2jaK23eob9tUs5ft2mw+ajb6ThM188hb
6KiGf9KpledjrVPetRYFLdMYiWTnytykUc5pIUqvEc0MFkLtunbVynHot2La78pVvtxMwo3Vfpkp
iXVrBxqGtc2U5Yc6zRrk2CMYHBwZ2uK6drbUmEJ4tj+YsB2QBIAS8iVKFPVdSrb0e5Eh+BCUNfgo
z4yXQ9tP70ZvapaFG2Wc5BuvgC+VbTieFgC+q5OMzJjo/BKKGUXXAX0Nq+VYL1F75MDMMFVfZuKL
Lmng5m/LNSsuguJ+oRCC0yhN36oZQgF5qoRv6QM/U280BZyN4u8W1/KLbdDt6QtkKoGD0chIoGIR
hRBgZKvU2wrIaLFpQ9H1VAFLI2czA1lrBMoGmN9cRYBBb6k/AISbRetwWtS046kFRrfu4DpHIL6r
DsNbFxVlsuB6/AuxRGB9Eb3aPvL5N1dgqsH5SmCCjeLR2aYAJ6wEYmgK7BBmqoZkL3hiVNYW7wHO
CHOJQgqgR7PNZ7BNjM8LF5NuZIvyRFMX2jQTmGUm0MtE4JiQSbSruAM3cUMoV0JEG+UuPJJC4J9K
aFonrsBE0e8hf1RsKtjySQ6jz4y/I+T1XYnaT56AVFnXOAYCZqXxoPrJWqOJVoHB2nm7PmsELItv
PPvSCKh2KUBb8P36bWOan0wB6DaoIHzma3MuC7iXk299anYQMMnFiQsqvPCij+XKzFHkC9pPqoCN
UyQPbjMBJScV6qUTA3yZQG1zGgnI2a4uDRBoPL/4rS5AaauDpymiQIp+rXtLFcV/pzahAkOMnVsb
G1DVLNnCJxaCCdDvSpWkDR5BlU4UTmCKncpKWBA6WdHxKCixhgUpoXKjK+e20W7Sj/lKEAvXAdYm
tDNW5Laa8e0RSaNqukWaFL193O7py2GUiDoGobhLIsKhhbmjozPfkz72wn4YoUuPEy89S63O6Qc6
0o8z4fi+fJ9H0Y/ruhqJCs0i7DcJ3IbRGthEUS4T8t0RHfVQWoHrTilWhhSA2WjJe9sUoUtnDl++
7yHqxG3p940alk1kahIpDu9LSB4ZSH9SKbyMbL9QkA9a503UwPALsF/JOm6vbDvAFm8q4eW+fHfy
Noezi2Q3UTEbnIegZckgCqdGn+yJZidnNTqp+vHWzfRrV1hd5Gux9sUi5b9IKhCWCM8bTA/j3j3C
q5rYPKulPqBcyWjSSRRd7N5EpNQAb6gn/lzOs/ZqnpeobT8ktMRPLxPEYq+Tv/dLLw+0E5z7L5XM
pMZ08igD+Lh7qO6JXxoj8nmx8p6mO6Z5BHhMA3UBA0dJTB1U9/8VRz+yBTxsU5DRXX3ByN7sPPf+
L79aP5Ev/87g0e+SMi7EB1iESTxIZ4qUxa+8/MEIP1/e8JCrF/p7BltSXAdz4HkkOwHQDY/Eprj6
G/7v5+DZ1kgGPb36D9MnO3+sy1csAUM7Ik3mmtjDfhbILO+vBGbBQKqEJqbU1YgLm8a0j2gWwO/1
X1wLBzP5cy2YNDxgGij+2a13bOf+LDA3TJNn6LrWzwI/H9ksaKYgMfzKjnh+Fuwjw4QvQhHW02vB
PKJBlaEyDWN7fRAR/RATea01pKcXNBXWudBjENfhVoAg42ISMBr9IsCtGNciYJlixKTWgKGD/tjA
Ezpvt78FXFuonWIK1J0hGN0WwBpqvXX6++aQE5FSEcwqImDddTALwhBA22KXCOdtZF+f2slDQtlr
94BpYQL4/tbeGt9fBbZ3hGsOpYyqjO4a3SwIAFJ2D9DcTzWBxwzebv/tHQeXgBS2AAzH+fYwAt3e
LEnsAR2vEHIaDPveDh46RgaOExCwhghfdxFIjG0nWNKHARxKnB2Viub+U2NZ9peCp2MoPM2yEEns
rv+Xh3xwms+7qOX8/p//0HW6LUnuBJNuTzpQvwMjoLs4+Aez4ME0VYVrONpZeKIe5tVGEaFvz7Yf
3vGRY4BZoB+WK/yGH2tlXBsCF/lRT7DXzgLuEX4BnGLaZXbXwdHoqkc2K8Xw1F0k0bsiI4oUONn0
3lb9feNI1Aifl/2gCxvIdbAjNA1xBDrG6pTTj80sCgdJ+mwUjXQJifWHePHgcGAVQKMhkKJArLtG
Nws8uSe7CnATEYqk7xwde7vr4HRwrSPHUJG08MY6C5TvudKxgop0B5sd/nw/CwdRM70CIVYJDbqd
XRyds4grb0hnULAIULpwmX9a//0zkupE5FIsA35Zf0j2rsmI7CKCGMKMSceNnDEO3L8n14LrMQmc
QkSWvd0coV2AACg5C+SRCJEpx3Gedp01lWkwIV6S/x/b6YBBN2RXge4eQU8CVUEgt7sOTkcXrxnx
BBPb0/98dD4CFkF0E5XaC6aB2hGdNqHD/njLfYvg4FULD8KDevcwS+PyFynfll4LBqkUHYeQOqcn
ZwE5qCPgN/xFIRQ1svcXzFzJVWBYR0KXh0C6f/1H6USHMFrsg4dU0+gSajyYdD5NLHVU8gSTu7sO
cqoATb1UmD66+JkMn+BmS1kCg29Mp2LI9I8dRMj3jsry6I/L8R0H6CrIbgHcZDJl5AfMp91kTUNm
QhQLuOroPj9VoYLFLfX5eX/gQ4pshRJddw3TJzhFLA4OTG+sxyH1wwIIkJsF/Yh3J/R+JpVGAukI
nwEPWshgi6u74bgcZGlwjfQJneBES5VdeuTANRIJRccBbrZ2ueXxOch4dbJrgVmAvg7F5yBUdOwj
Ss85dB/A9tE5hhpxi6w9AFzjUKE6hHKjp05D1wCGho9A/qT/+ehmgZqwHfD191NoJJWRCMXs7Ra6
cDIO3WPKsFQCpd4cjG4WXLrISRpF8ogq4TJk64eA+WASLAgHQhtAiPmLa3QHJBqr0qkT84gtT34I
2Kq7DlLKXTJVLAOhlCCu8QUKhiZqweTOR/UI2omKm/D0ySC0uMir6LQa7a8R+oqPu2q8Gl7wjkSy
1GEidtdwQ8A/YJ1gFWhw2l2jmwWdAhFpj1k/0hzwBXSN+7c8jJewnSq0NbKJY3OSkDmWPhpEvERV
soen1C+Cw6MBDAoYDsWU3V4YnVUU/X4l7YHwkdDCtsiVPrkGNJXMAvQEfMWxrQHdJO0l+fpkz6iK
5uwTouDdNTQEOGKEC4K/PcLTwNZkX1+kjQxC4h9wwsGZSHk+KmxMEFXx3TW6OMF4QmD+1aeBBdsM
nFndYSaHMCunAc2XyKvsJRc5hEcUMxLHmbJrQdBSWedg7s+w0bqtIPJUu6ByhDvisVbFa9eCSf7A
8HTkPnf2ELM3iBdots5PsDw7L3J0O+IpqbdXzwIMZOhGEHSfpqsDrUA/YdWNlqKM2oQ0CQWZESFb
YHI6PukgkFHjNiKJ8jOsGpddINknizLiJenosiDtt8OP2Pb7GwKCA1QcB+LWQ9711/2EX7CgP+pg
JkEY3XcVMOE8f6pQ5rlfeCgAefzzXfFHx1+jwmPwi6Igpr93T3ITf/5jQH/r7P/eDx/Og+4+u7++
e8HHtx7c6+GtHv7nWTjP/OyO+sWOX7d7zAt/TRXNvyL/m7/296tTCOQwUj+f5J//GDznnof0XwbO
VwfjCoav9LhIKiYHPQ67YF5+4JUf537+8IjiMyJNyfKUHXniR+H3JDvQrO73kvTYSZRk/v1Aa7N3
4+VHjuP5XRHelcXDFIgp6XE12cGn88iv/Wy+P3KfmJIeOcyLLLwr3iTf30zQcFx/G0qF9xRr2buc
MOvh/XB59xQE2ZFP50m2GD7yLnsrO/IZMx6G+zNOlyHRzEh24PN7PxgsQDpbCfhNetwoCmN6/j2M
1O3I/hyWHvr5TqnPq5j9SJS9ZPfOk3q4LHpSu+wDv39sm/qqIemBGaC8W7WDSe7RY9mhPyRlmD9q
SNtz92TH/uiH8cB6UNz1O46Xjz66lH58vz8dEL9Exkr+kfPcvwvKfF4UgzW9y71Jjx/eBeHCH1aa
9nxR+aE5C/KkGKxsva/akx+bfm38k6YD27Tj9f2O0ZMyOxxaIKLSQydxcdBtWdc6Gp7syBfzb5l/
4D3tKiLkh6784bm1o5HKD1y/OfPXaR6Ew2N9R0r7HeO/m2f5fGCp4HoJCON3DP5x3oR3g2NsRyT7
HYM/J2gpedhcIHMTvJn4iFWHQ5+YwmKRzZN+9u4GU391uPf7umXZ4Z9TiZeclk+rCI9kGNWQxhCs
OOknzuaLw2L+Lm0sO/DlPI7zNqr8gzDhobWN5JRcBcn9/M15/uhs6zFx2af/kpTPLMRd3cbvucHj
hbirm5Udnrahom/ofOBS7HLB8mPT8v1h5Qkfdid9IDvun4UfDIbtK4Rkh72ZI/4VD2K+nVyH9Mgh
kc3B8t4Bb7JDf/U5d+JFMdyauzS29ODzvHhz89TD95Vp0uOH+V1CY6uB57aj8EmP3SIJFS8G66Sn
xb088lOZph8QxeP804M2ylN/bZhcE79xF8397I//AAAA//8=</cx:binary>
              </cx:geoCache>
            </cx:geography>
          </cx:layoutPr>
          <cx:valueColors>
            <cx:minColor>
              <a:schemeClr val="accent1"/>
            </cx:minColor>
            <cx:maxColor>
              <a:schemeClr val="accent1"/>
            </cx:maxColor>
          </cx:valueColors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>
              <a:solidFill>
                <a:schemeClr val="bg1"/>
              </a:solidFill>
            </a:defRPr>
          </a:pPr>
          <a:endParaRPr lang="pt-BR" sz="1200" b="1" i="0" u="none" strike="noStrike" baseline="0">
            <a:solidFill>
              <a:schemeClr val="bg1"/>
            </a:solidFill>
            <a:latin typeface="Calibri" panose="020F0502020204030204"/>
          </a:endParaRPr>
        </a:p>
      </cx:txPr>
    </cx:legend>
  </cx:chart>
  <cx:spPr>
    <a:solidFill>
      <a:schemeClr val="tx1">
        <a:lumMod val="75000"/>
        <a:lumOff val="25000"/>
      </a:schemeClr>
    </a:solidFill>
    <a:ln>
      <a:solidFill>
        <a:schemeClr val="tx1">
          <a:lumMod val="75000"/>
          <a:lumOff val="2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_xlchart.v1.6</cx:f>
      </cx:numDim>
    </cx:data>
  </cx:chartData>
  <cx:chart>
    <cx:plotArea>
      <cx:plotAreaRegion>
        <cx:series layoutId="treemap" uniqueId="{982AD3DB-43A2-48ED-A15C-E1F5A15D0FAD}">
          <cx:tx>
            <cx:txData>
              <cx:f>_xlchart.v1.5</cx:f>
              <cx:v>Clientes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pt-BR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  <cx:dataLabelHidden idx="6"/>
            <cx:dataLabelHidden idx="10"/>
            <cx:dataLabelHidden idx="14"/>
            <cx:dataLabelHidden idx="16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chart" Target="../charts/chart3.xml"/><Relationship Id="rId7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svg"/><Relationship Id="rId11" Type="http://schemas.openxmlformats.org/officeDocument/2006/relationships/chart" Target="../charts/chart7.xml"/><Relationship Id="rId5" Type="http://schemas.openxmlformats.org/officeDocument/2006/relationships/image" Target="../media/image2.png"/><Relationship Id="rId10" Type="http://schemas.openxmlformats.org/officeDocument/2006/relationships/chart" Target="../charts/chart6.xml"/><Relationship Id="rId4" Type="http://schemas.openxmlformats.org/officeDocument/2006/relationships/image" Target="../media/image1.PNG"/><Relationship Id="rId9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microsoft.com/office/2014/relationships/chartEx" Target="../charts/chartEx2.xml"/><Relationship Id="rId6" Type="http://schemas.openxmlformats.org/officeDocument/2006/relationships/chart" Target="../charts/chart8.xml"/><Relationship Id="rId5" Type="http://schemas.openxmlformats.org/officeDocument/2006/relationships/image" Target="../media/image1.PNG"/><Relationship Id="rId4" Type="http://schemas.openxmlformats.org/officeDocument/2006/relationships/image" Target="../media/image3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108856</xdr:colOff>
      <xdr:row>8</xdr:row>
      <xdr:rowOff>13606</xdr:rowOff>
    </xdr:from>
    <xdr:to>
      <xdr:col>7</xdr:col>
      <xdr:colOff>408214</xdr:colOff>
      <xdr:row>14</xdr:row>
      <xdr:rowOff>149678</xdr:rowOff>
    </xdr:to>
    <xdr:grpSp>
      <xdr:nvGrpSpPr>
        <xdr:cNvPr id="27" name="Agrupar 26">
          <a:extLst>
            <a:ext uri="{FF2B5EF4-FFF2-40B4-BE49-F238E27FC236}">
              <a16:creationId xmlns:a16="http://schemas.microsoft.com/office/drawing/2014/main" id="{28415CAD-DCD0-4E1B-9FA4-3FA3BEADB527}"/>
            </a:ext>
          </a:extLst>
        </xdr:cNvPr>
        <xdr:cNvGrpSpPr/>
      </xdr:nvGrpSpPr>
      <xdr:grpSpPr>
        <a:xfrm flipH="1">
          <a:off x="2326820" y="1578427"/>
          <a:ext cx="3292930" cy="1333501"/>
          <a:chOff x="7087952" y="265732"/>
          <a:chExt cx="1505054" cy="696258"/>
        </a:xfrm>
      </xdr:grpSpPr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57A772CB-BDF0-2072-D34A-AD482B58F4DA}"/>
              </a:ext>
            </a:extLst>
          </xdr:cNvPr>
          <xdr:cNvSpPr txBox="1"/>
        </xdr:nvSpPr>
        <xdr:spPr>
          <a:xfrm>
            <a:off x="7152462" y="364316"/>
            <a:ext cx="1362075" cy="1998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600" b="1">
                <a:solidFill>
                  <a:schemeClr val="bg1"/>
                </a:solidFill>
              </a:rPr>
              <a:t>Total</a:t>
            </a:r>
            <a:r>
              <a:rPr lang="pt-BR" sz="1600" b="1" baseline="0">
                <a:solidFill>
                  <a:schemeClr val="bg1"/>
                </a:solidFill>
              </a:rPr>
              <a:t> Lucro</a:t>
            </a:r>
            <a:endParaRPr lang="pt-BR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9" name="Elipse 28">
            <a:extLst>
              <a:ext uri="{FF2B5EF4-FFF2-40B4-BE49-F238E27FC236}">
                <a16:creationId xmlns:a16="http://schemas.microsoft.com/office/drawing/2014/main" id="{0F4B7708-0253-F6BC-FC04-992FC08B197A}"/>
              </a:ext>
            </a:extLst>
          </xdr:cNvPr>
          <xdr:cNvSpPr/>
        </xdr:nvSpPr>
        <xdr:spPr>
          <a:xfrm>
            <a:off x="7087952" y="265732"/>
            <a:ext cx="1505054" cy="696258"/>
          </a:xfrm>
          <a:prstGeom prst="ellipse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95250</xdr:colOff>
      <xdr:row>15</xdr:row>
      <xdr:rowOff>122464</xdr:rowOff>
    </xdr:from>
    <xdr:to>
      <xdr:col>15</xdr:col>
      <xdr:colOff>272143</xdr:colOff>
      <xdr:row>38</xdr:row>
      <xdr:rowOff>80362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A7553DC4-7A1B-4FC3-997F-E2FEBED3A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54430</xdr:colOff>
      <xdr:row>59</xdr:row>
      <xdr:rowOff>95250</xdr:rowOff>
    </xdr:from>
    <xdr:to>
      <xdr:col>28</xdr:col>
      <xdr:colOff>571500</xdr:colOff>
      <xdr:row>77</xdr:row>
      <xdr:rowOff>95250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53FEB34E-A4A4-488F-880F-62E3CF034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13609</xdr:colOff>
      <xdr:row>15</xdr:row>
      <xdr:rowOff>136071</xdr:rowOff>
    </xdr:from>
    <xdr:to>
      <xdr:col>28</xdr:col>
      <xdr:colOff>571500</xdr:colOff>
      <xdr:row>38</xdr:row>
      <xdr:rowOff>68037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B406AEC1-0350-4F65-B1DC-274A4094F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435427</xdr:colOff>
      <xdr:row>1</xdr:row>
      <xdr:rowOff>13605</xdr:rowOff>
    </xdr:from>
    <xdr:to>
      <xdr:col>16</xdr:col>
      <xdr:colOff>204106</xdr:colOff>
      <xdr:row>4</xdr:row>
      <xdr:rowOff>68035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7D3EFE01-271F-0D27-1720-049DC885A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4" y="204105"/>
          <a:ext cx="3510643" cy="639537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0</xdr:row>
      <xdr:rowOff>122465</xdr:rowOff>
    </xdr:from>
    <xdr:to>
      <xdr:col>0</xdr:col>
      <xdr:colOff>1020535</xdr:colOff>
      <xdr:row>4</xdr:row>
      <xdr:rowOff>95250</xdr:rowOff>
    </xdr:to>
    <xdr:pic>
      <xdr:nvPicPr>
        <xdr:cNvPr id="57" name="Gráfico 56" descr="Carrinho de compras com preenchimento sólido">
          <a:extLst>
            <a:ext uri="{FF2B5EF4-FFF2-40B4-BE49-F238E27FC236}">
              <a16:creationId xmlns:a16="http://schemas.microsoft.com/office/drawing/2014/main" id="{4C992735-CE41-12C5-2B82-3D9057F4F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7714" y="122465"/>
          <a:ext cx="802821" cy="748392"/>
        </a:xfrm>
        <a:prstGeom prst="rect">
          <a:avLst/>
        </a:prstGeom>
      </xdr:spPr>
    </xdr:pic>
    <xdr:clientData/>
  </xdr:twoCellAnchor>
  <xdr:twoCellAnchor>
    <xdr:from>
      <xdr:col>0</xdr:col>
      <xdr:colOff>508908</xdr:colOff>
      <xdr:row>1</xdr:row>
      <xdr:rowOff>13608</xdr:rowOff>
    </xdr:from>
    <xdr:to>
      <xdr:col>5</xdr:col>
      <xdr:colOff>966107</xdr:colOff>
      <xdr:row>4</xdr:row>
      <xdr:rowOff>1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93D23F1B-1B22-12A7-1832-07249AB54D75}"/>
            </a:ext>
          </a:extLst>
        </xdr:cNvPr>
        <xdr:cNvSpPr txBox="1"/>
      </xdr:nvSpPr>
      <xdr:spPr>
        <a:xfrm>
          <a:off x="508908" y="204108"/>
          <a:ext cx="3763735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>
              <a:solidFill>
                <a:schemeClr val="bg1"/>
              </a:solidFill>
            </a:rPr>
            <a:t>DASHBOARD SUPERSTORE</a:t>
          </a:r>
        </a:p>
      </xdr:txBody>
    </xdr:sp>
    <xdr:clientData/>
  </xdr:twoCellAnchor>
  <xdr:twoCellAnchor>
    <xdr:from>
      <xdr:col>22</xdr:col>
      <xdr:colOff>81644</xdr:colOff>
      <xdr:row>0</xdr:row>
      <xdr:rowOff>54426</xdr:rowOff>
    </xdr:from>
    <xdr:to>
      <xdr:col>27</xdr:col>
      <xdr:colOff>95250</xdr:colOff>
      <xdr:row>4</xdr:row>
      <xdr:rowOff>122462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12070759-A8EB-4D40-A523-40B9487766FB}"/>
            </a:ext>
          </a:extLst>
        </xdr:cNvPr>
        <xdr:cNvSpPr txBox="1"/>
      </xdr:nvSpPr>
      <xdr:spPr>
        <a:xfrm>
          <a:off x="14845394" y="54426"/>
          <a:ext cx="3075213" cy="8436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>
              <a:solidFill>
                <a:schemeClr val="bg1"/>
              </a:solidFill>
            </a:rPr>
            <a:t>Desenvolvido por Vitor Campos</a:t>
          </a:r>
        </a:p>
      </xdr:txBody>
    </xdr:sp>
    <xdr:clientData/>
  </xdr:twoCellAnchor>
  <xdr:twoCellAnchor>
    <xdr:from>
      <xdr:col>16</xdr:col>
      <xdr:colOff>68036</xdr:colOff>
      <xdr:row>79</xdr:row>
      <xdr:rowOff>149678</xdr:rowOff>
    </xdr:from>
    <xdr:to>
      <xdr:col>28</xdr:col>
      <xdr:colOff>571499</xdr:colOff>
      <xdr:row>101</xdr:row>
      <xdr:rowOff>176893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2" name="Gráfico 61">
              <a:extLst>
                <a:ext uri="{FF2B5EF4-FFF2-40B4-BE49-F238E27FC236}">
                  <a16:creationId xmlns:a16="http://schemas.microsoft.com/office/drawing/2014/main" id="{455E6EE9-552F-4D7F-921E-708324D0E7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45611" y="15275378"/>
              <a:ext cx="7818663" cy="4218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3</xdr:col>
      <xdr:colOff>122464</xdr:colOff>
      <xdr:row>59</xdr:row>
      <xdr:rowOff>81642</xdr:rowOff>
    </xdr:from>
    <xdr:to>
      <xdr:col>15</xdr:col>
      <xdr:colOff>212273</xdr:colOff>
      <xdr:row>77</xdr:row>
      <xdr:rowOff>81640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1D47CF9-6D3E-4ED1-AF0C-2D3A91B74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190500</xdr:colOff>
      <xdr:row>79</xdr:row>
      <xdr:rowOff>136071</xdr:rowOff>
    </xdr:from>
    <xdr:to>
      <xdr:col>15</xdr:col>
      <xdr:colOff>204106</xdr:colOff>
      <xdr:row>102</xdr:row>
      <xdr:rowOff>27214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106CAB2-AA0E-4732-B257-69B06D9D2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40822</xdr:colOff>
      <xdr:row>39</xdr:row>
      <xdr:rowOff>176893</xdr:rowOff>
    </xdr:from>
    <xdr:to>
      <xdr:col>28</xdr:col>
      <xdr:colOff>544286</xdr:colOff>
      <xdr:row>57</xdr:row>
      <xdr:rowOff>81643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55323F0-A3ED-4467-B096-65ABDC105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108857</xdr:colOff>
      <xdr:row>40</xdr:row>
      <xdr:rowOff>0</xdr:rowOff>
    </xdr:from>
    <xdr:to>
      <xdr:col>15</xdr:col>
      <xdr:colOff>244928</xdr:colOff>
      <xdr:row>57</xdr:row>
      <xdr:rowOff>40822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7391DC-67AD-49AA-AEC8-42A8D689C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0</xdr:colOff>
      <xdr:row>4</xdr:row>
      <xdr:rowOff>176892</xdr:rowOff>
    </xdr:from>
    <xdr:to>
      <xdr:col>2</xdr:col>
      <xdr:colOff>163286</xdr:colOff>
      <xdr:row>9</xdr:row>
      <xdr:rowOff>121103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 Date">
              <a:extLst>
                <a:ext uri="{FF2B5EF4-FFF2-40B4-BE49-F238E27FC236}">
                  <a16:creationId xmlns:a16="http://schemas.microsoft.com/office/drawing/2014/main" id="{446ED760-B09C-4BB8-97DA-74C87B223C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2499"/>
              <a:ext cx="1592036" cy="92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10</xdr:row>
      <xdr:rowOff>95251</xdr:rowOff>
    </xdr:from>
    <xdr:to>
      <xdr:col>2</xdr:col>
      <xdr:colOff>163287</xdr:colOff>
      <xdr:row>15</xdr:row>
      <xdr:rowOff>176893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Order Date 1">
              <a:extLst>
                <a:ext uri="{FF2B5EF4-FFF2-40B4-BE49-F238E27FC236}">
                  <a16:creationId xmlns:a16="http://schemas.microsoft.com/office/drawing/2014/main" id="{8F20CDF2-15BE-4129-AF32-AFF8B78307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2041072"/>
              <a:ext cx="1592036" cy="10885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>
    <xdr:from>
      <xdr:col>9</xdr:col>
      <xdr:colOff>244928</xdr:colOff>
      <xdr:row>8</xdr:row>
      <xdr:rowOff>13608</xdr:rowOff>
    </xdr:from>
    <xdr:to>
      <xdr:col>14</xdr:col>
      <xdr:colOff>136071</xdr:colOff>
      <xdr:row>14</xdr:row>
      <xdr:rowOff>149680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D6B59A74-1EBE-4EFF-A59D-3DCEA16FDE39}"/>
            </a:ext>
          </a:extLst>
        </xdr:cNvPr>
        <xdr:cNvGrpSpPr/>
      </xdr:nvGrpSpPr>
      <xdr:grpSpPr>
        <a:xfrm flipH="1">
          <a:off x="6681107" y="1578429"/>
          <a:ext cx="3320143" cy="1333501"/>
          <a:chOff x="7087952" y="265732"/>
          <a:chExt cx="1505054" cy="696258"/>
        </a:xfrm>
      </xdr:grpSpPr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8C83343A-23FE-EEBE-F24C-9B7C56C72C82}"/>
              </a:ext>
            </a:extLst>
          </xdr:cNvPr>
          <xdr:cNvSpPr txBox="1"/>
        </xdr:nvSpPr>
        <xdr:spPr>
          <a:xfrm>
            <a:off x="7158180" y="378525"/>
            <a:ext cx="1362075" cy="1998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600" b="1">
                <a:solidFill>
                  <a:schemeClr val="bg1"/>
                </a:solidFill>
              </a:rPr>
              <a:t>Total</a:t>
            </a:r>
            <a:r>
              <a:rPr lang="pt-BR" sz="1600" b="1" baseline="0">
                <a:solidFill>
                  <a:schemeClr val="bg1"/>
                </a:solidFill>
              </a:rPr>
              <a:t> Clientes</a:t>
            </a:r>
            <a:endParaRPr lang="pt-BR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9" name="Elipse 8">
            <a:extLst>
              <a:ext uri="{FF2B5EF4-FFF2-40B4-BE49-F238E27FC236}">
                <a16:creationId xmlns:a16="http://schemas.microsoft.com/office/drawing/2014/main" id="{D956BEB7-C24D-CF50-D9C1-1A8773E1269F}"/>
              </a:ext>
            </a:extLst>
          </xdr:cNvPr>
          <xdr:cNvSpPr/>
        </xdr:nvSpPr>
        <xdr:spPr>
          <a:xfrm>
            <a:off x="7087952" y="265732"/>
            <a:ext cx="1505054" cy="696258"/>
          </a:xfrm>
          <a:prstGeom prst="ellipse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476246</xdr:colOff>
      <xdr:row>7</xdr:row>
      <xdr:rowOff>149678</xdr:rowOff>
    </xdr:from>
    <xdr:to>
      <xdr:col>21</xdr:col>
      <xdr:colOff>122460</xdr:colOff>
      <xdr:row>14</xdr:row>
      <xdr:rowOff>108856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CB423F84-5A93-4040-94A9-B0067795EA0E}"/>
            </a:ext>
          </a:extLst>
        </xdr:cNvPr>
        <xdr:cNvGrpSpPr/>
      </xdr:nvGrpSpPr>
      <xdr:grpSpPr>
        <a:xfrm flipH="1">
          <a:off x="10953746" y="1523999"/>
          <a:ext cx="3320143" cy="1347107"/>
          <a:chOff x="7087952" y="265732"/>
          <a:chExt cx="1505054" cy="696258"/>
        </a:xfrm>
      </xdr:grpSpPr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C727CA2E-ECAD-FE81-71F2-0EC2FA7E01AB}"/>
              </a:ext>
            </a:extLst>
          </xdr:cNvPr>
          <xdr:cNvSpPr txBox="1"/>
        </xdr:nvSpPr>
        <xdr:spPr>
          <a:xfrm>
            <a:off x="7155825" y="399839"/>
            <a:ext cx="1362075" cy="1998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600" b="1">
                <a:solidFill>
                  <a:schemeClr val="bg1"/>
                </a:solidFill>
              </a:rPr>
              <a:t>Total</a:t>
            </a:r>
            <a:r>
              <a:rPr lang="pt-BR" sz="1600" b="1" baseline="0">
                <a:solidFill>
                  <a:schemeClr val="bg1"/>
                </a:solidFill>
              </a:rPr>
              <a:t> Cidades</a:t>
            </a:r>
            <a:endParaRPr lang="pt-BR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14" name="Elipse 13">
            <a:extLst>
              <a:ext uri="{FF2B5EF4-FFF2-40B4-BE49-F238E27FC236}">
                <a16:creationId xmlns:a16="http://schemas.microsoft.com/office/drawing/2014/main" id="{DE856EEC-8C6E-07C1-343F-262674BA618E}"/>
              </a:ext>
            </a:extLst>
          </xdr:cNvPr>
          <xdr:cNvSpPr/>
        </xdr:nvSpPr>
        <xdr:spPr>
          <a:xfrm>
            <a:off x="7087952" y="265732"/>
            <a:ext cx="1505054" cy="696258"/>
          </a:xfrm>
          <a:prstGeom prst="ellipse">
            <a:avLst/>
          </a:prstGeom>
          <a:noFill/>
          <a:ln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21</xdr:col>
      <xdr:colOff>612320</xdr:colOff>
      <xdr:row>7</xdr:row>
      <xdr:rowOff>176894</xdr:rowOff>
    </xdr:from>
    <xdr:to>
      <xdr:col>27</xdr:col>
      <xdr:colOff>108857</xdr:colOff>
      <xdr:row>14</xdr:row>
      <xdr:rowOff>122464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165E35D1-ADC0-B62D-EDA0-C9A68581F988}"/>
            </a:ext>
          </a:extLst>
        </xdr:cNvPr>
        <xdr:cNvSpPr/>
      </xdr:nvSpPr>
      <xdr:spPr>
        <a:xfrm flipH="1">
          <a:off x="14763749" y="1551215"/>
          <a:ext cx="3170465" cy="1333499"/>
        </a:xfrm>
        <a:prstGeom prst="ellipse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21</xdr:col>
      <xdr:colOff>585106</xdr:colOff>
      <xdr:row>9</xdr:row>
      <xdr:rowOff>13608</xdr:rowOff>
    </xdr:from>
    <xdr:to>
      <xdr:col>27</xdr:col>
      <xdr:colOff>137570</xdr:colOff>
      <xdr:row>11</xdr:row>
      <xdr:rowOff>15298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C3E47508-F127-48C9-80C4-4E6A443C1D74}"/>
            </a:ext>
          </a:extLst>
        </xdr:cNvPr>
        <xdr:cNvSpPr txBox="1"/>
      </xdr:nvSpPr>
      <xdr:spPr>
        <a:xfrm flipH="1">
          <a:off x="14736535" y="1768929"/>
          <a:ext cx="3226392" cy="382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>
              <a:solidFill>
                <a:schemeClr val="bg1"/>
              </a:solidFill>
            </a:rPr>
            <a:t>Total</a:t>
          </a:r>
          <a:r>
            <a:rPr lang="pt-BR" sz="1600" b="1" baseline="0">
              <a:solidFill>
                <a:schemeClr val="bg1"/>
              </a:solidFill>
            </a:rPr>
            <a:t> Produtos</a:t>
          </a:r>
          <a:endParaRPr lang="pt-BR" sz="16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5</xdr:row>
      <xdr:rowOff>95250</xdr:rowOff>
    </xdr:from>
    <xdr:to>
      <xdr:col>20</xdr:col>
      <xdr:colOff>352425</xdr:colOff>
      <xdr:row>25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56675AD1-B932-49CC-8058-6065D2D2B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3525" y="1047750"/>
              <a:ext cx="11163300" cy="3838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190500</xdr:colOff>
      <xdr:row>30</xdr:row>
      <xdr:rowOff>76200</xdr:rowOff>
    </xdr:from>
    <xdr:to>
      <xdr:col>20</xdr:col>
      <xdr:colOff>333375</xdr:colOff>
      <xdr:row>48</xdr:row>
      <xdr:rowOff>42583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A5DB9DF-0619-4BCA-9E01-FEB0F15F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791200"/>
          <a:ext cx="11106150" cy="339538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424141</xdr:colOff>
      <xdr:row>3</xdr:row>
      <xdr:rowOff>23531</xdr:rowOff>
    </xdr:from>
    <xdr:to>
      <xdr:col>13</xdr:col>
      <xdr:colOff>104773</xdr:colOff>
      <xdr:row>5</xdr:row>
      <xdr:rowOff>4482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95E0FDE-A30C-31BA-5C4E-1B050FBC9806}"/>
            </a:ext>
          </a:extLst>
        </xdr:cNvPr>
        <xdr:cNvSpPr txBox="1"/>
      </xdr:nvSpPr>
      <xdr:spPr>
        <a:xfrm>
          <a:off x="4828053" y="595031"/>
          <a:ext cx="3311338" cy="361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1"/>
              </a:solidFill>
            </a:rPr>
            <a:t>ANÁLISE RFM</a:t>
          </a:r>
        </a:p>
      </xdr:txBody>
    </xdr:sp>
    <xdr:clientData/>
  </xdr:twoCellAnchor>
  <xdr:twoCellAnchor>
    <xdr:from>
      <xdr:col>7</xdr:col>
      <xdr:colOff>484094</xdr:colOff>
      <xdr:row>26</xdr:row>
      <xdr:rowOff>63313</xdr:rowOff>
    </xdr:from>
    <xdr:to>
      <xdr:col>13</xdr:col>
      <xdr:colOff>569819</xdr:colOff>
      <xdr:row>29</xdr:row>
      <xdr:rowOff>82363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0CA21D9-9397-4F83-B422-50C366A81F97}"/>
            </a:ext>
          </a:extLst>
        </xdr:cNvPr>
        <xdr:cNvSpPr txBox="1"/>
      </xdr:nvSpPr>
      <xdr:spPr>
        <a:xfrm>
          <a:off x="4888006" y="5016313"/>
          <a:ext cx="3716431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1"/>
              </a:solidFill>
            </a:rPr>
            <a:t>ANÁLISE COHORT</a:t>
          </a:r>
        </a:p>
        <a:p>
          <a:pPr algn="ctr"/>
          <a:r>
            <a:rPr lang="pt-BR" sz="1600">
              <a:solidFill>
                <a:schemeClr val="bg1"/>
              </a:solidFill>
            </a:rPr>
            <a:t>Ano (2015 - 12</a:t>
          </a:r>
          <a:r>
            <a:rPr lang="pt-BR" sz="1600" baseline="0">
              <a:solidFill>
                <a:schemeClr val="bg1"/>
              </a:solidFill>
            </a:rPr>
            <a:t> meses)</a:t>
          </a:r>
          <a:endParaRPr lang="pt-BR" sz="1600">
            <a:solidFill>
              <a:schemeClr val="bg1"/>
            </a:solidFill>
          </a:endParaRPr>
        </a:p>
        <a:p>
          <a:pPr algn="ctr"/>
          <a:endParaRPr lang="pt-BR" sz="16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50427</xdr:colOff>
      <xdr:row>0</xdr:row>
      <xdr:rowOff>64995</xdr:rowOff>
    </xdr:from>
    <xdr:to>
      <xdr:col>1</xdr:col>
      <xdr:colOff>212351</xdr:colOff>
      <xdr:row>2</xdr:row>
      <xdr:rowOff>93570</xdr:rowOff>
    </xdr:to>
    <xdr:pic>
      <xdr:nvPicPr>
        <xdr:cNvPr id="6" name="Gráfico 5" descr="Carrinho de compras com preenchimento sólido">
          <a:extLst>
            <a:ext uri="{FF2B5EF4-FFF2-40B4-BE49-F238E27FC236}">
              <a16:creationId xmlns:a16="http://schemas.microsoft.com/office/drawing/2014/main" id="{509DA3CD-9B73-4A1E-9646-6E18951C8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427" y="64995"/>
          <a:ext cx="767042" cy="409575"/>
        </a:xfrm>
        <a:prstGeom prst="rect">
          <a:avLst/>
        </a:prstGeom>
      </xdr:spPr>
    </xdr:pic>
    <xdr:clientData/>
  </xdr:twoCellAnchor>
  <xdr:twoCellAnchor>
    <xdr:from>
      <xdr:col>1</xdr:col>
      <xdr:colOff>104214</xdr:colOff>
      <xdr:row>0</xdr:row>
      <xdr:rowOff>74520</xdr:rowOff>
    </xdr:from>
    <xdr:to>
      <xdr:col>4</xdr:col>
      <xdr:colOff>423581</xdr:colOff>
      <xdr:row>2</xdr:row>
      <xdr:rowOff>45945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F2D9D8-5EFC-470E-9277-8C4510758539}"/>
            </a:ext>
          </a:extLst>
        </xdr:cNvPr>
        <xdr:cNvSpPr txBox="1"/>
      </xdr:nvSpPr>
      <xdr:spPr>
        <a:xfrm>
          <a:off x="709332" y="74520"/>
          <a:ext cx="2302808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>
              <a:solidFill>
                <a:schemeClr val="bg1"/>
              </a:solidFill>
            </a:rPr>
            <a:t>ANÁLISE SUPERSTORE</a:t>
          </a:r>
        </a:p>
      </xdr:txBody>
    </xdr:sp>
    <xdr:clientData/>
  </xdr:twoCellAnchor>
  <xdr:twoCellAnchor editAs="oneCell">
    <xdr:from>
      <xdr:col>9</xdr:col>
      <xdr:colOff>470647</xdr:colOff>
      <xdr:row>0</xdr:row>
      <xdr:rowOff>41462</xdr:rowOff>
    </xdr:from>
    <xdr:to>
      <xdr:col>13</xdr:col>
      <xdr:colOff>113179</xdr:colOff>
      <xdr:row>2</xdr:row>
      <xdr:rowOff>174812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D67C006-B1E7-4BB5-A8DD-6406A56B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4794" y="41462"/>
          <a:ext cx="2063003" cy="514350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0</xdr:row>
      <xdr:rowOff>0</xdr:rowOff>
    </xdr:from>
    <xdr:to>
      <xdr:col>20</xdr:col>
      <xdr:colOff>504825</xdr:colOff>
      <xdr:row>2</xdr:row>
      <xdr:rowOff>152400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CF2C48C-0050-42A8-9F94-733E4AD3B3EE}"/>
            </a:ext>
          </a:extLst>
        </xdr:cNvPr>
        <xdr:cNvSpPr txBox="1"/>
      </xdr:nvSpPr>
      <xdr:spPr>
        <a:xfrm>
          <a:off x="9791700" y="0"/>
          <a:ext cx="2905125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400">
              <a:solidFill>
                <a:schemeClr val="bg1"/>
              </a:solidFill>
            </a:rPr>
            <a:t>Desenvolvido por Vitor Campos</a:t>
          </a:r>
        </a:p>
      </xdr:txBody>
    </xdr:sp>
    <xdr:clientData/>
  </xdr:twoCellAnchor>
  <xdr:twoCellAnchor>
    <xdr:from>
      <xdr:col>2</xdr:col>
      <xdr:colOff>168090</xdr:colOff>
      <xdr:row>53</xdr:row>
      <xdr:rowOff>1</xdr:rowOff>
    </xdr:from>
    <xdr:to>
      <xdr:col>20</xdr:col>
      <xdr:colOff>336179</xdr:colOff>
      <xdr:row>70</xdr:row>
      <xdr:rowOff>179294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A1FE34A-5D6E-4B32-BA5D-1116C5382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246530</xdr:colOff>
      <xdr:row>50</xdr:row>
      <xdr:rowOff>22413</xdr:rowOff>
    </xdr:from>
    <xdr:to>
      <xdr:col>13</xdr:col>
      <xdr:colOff>532279</xdr:colOff>
      <xdr:row>52</xdr:row>
      <xdr:rowOff>3364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3B3714B0-180B-43B7-AFF1-2B5C0CB783AD}"/>
            </a:ext>
          </a:extLst>
        </xdr:cNvPr>
        <xdr:cNvSpPr txBox="1"/>
      </xdr:nvSpPr>
      <xdr:spPr>
        <a:xfrm>
          <a:off x="5255559" y="9547413"/>
          <a:ext cx="3311338" cy="3619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>
              <a:solidFill>
                <a:schemeClr val="bg1"/>
              </a:solidFill>
            </a:rPr>
            <a:t>ANÁLISE DE PARETO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55319" refreshedDate="45810.278755555555" createdVersion="8" refreshedVersion="8" minRefreshableVersion="3" recordCount="794" xr:uid="{0909ACBC-8808-4C10-BEBE-7A7E7D395638}">
  <cacheSource type="worksheet">
    <worksheetSource ref="A1:I795" sheet="Tabela_Segmentos_RFM"/>
  </cacheSource>
  <cacheFields count="9">
    <cacheField name="Customer ID" numFmtId="0">
      <sharedItems containsMixedTypes="1" containsNumber="1" containsInteger="1" minValue="0" maxValue="0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n v="0"/>
      </sharedItems>
    </cacheField>
    <cacheField name="Recencia" numFmtId="0">
      <sharedItems containsSemiMixedTypes="0" containsString="0" containsNumber="1" containsInteger="1" minValue="0" maxValue="43099" count="301">
        <n v="338"/>
        <n v="19"/>
        <n v="29"/>
        <n v="23"/>
        <n v="259"/>
        <n v="390"/>
        <n v="30"/>
        <n v="9"/>
        <n v="278"/>
        <n v="202"/>
        <n v="230"/>
        <n v="59"/>
        <n v="100"/>
        <n v="217"/>
        <n v="107"/>
        <n v="64"/>
        <n v="387"/>
        <n v="79"/>
        <n v="41"/>
        <n v="43"/>
        <n v="28"/>
        <n v="410"/>
        <n v="0"/>
        <n v="21"/>
        <n v="126"/>
        <n v="37"/>
        <n v="119"/>
        <n v="69"/>
        <n v="35"/>
        <n v="484"/>
        <n v="247"/>
        <n v="51"/>
        <n v="1"/>
        <n v="57"/>
        <n v="2"/>
        <n v="16"/>
        <n v="42"/>
        <n v="296"/>
        <n v="54"/>
        <n v="421"/>
        <n v="7"/>
        <n v="27"/>
        <n v="103"/>
        <n v="5"/>
        <n v="284"/>
        <n v="110"/>
        <n v="187"/>
        <n v="196"/>
        <n v="55"/>
        <n v="20"/>
        <n v="242"/>
        <n v="394"/>
        <n v="8"/>
        <n v="92"/>
        <n v="386"/>
        <n v="70"/>
        <n v="58"/>
        <n v="31"/>
        <n v="151"/>
        <n v="114"/>
        <n v="22"/>
        <n v="307"/>
        <n v="489"/>
        <n v="253"/>
        <n v="180"/>
        <n v="10"/>
        <n v="6"/>
        <n v="36"/>
        <n v="719"/>
        <n v="282"/>
        <n v="47"/>
        <n v="48"/>
        <n v="13"/>
        <n v="26"/>
        <n v="737"/>
        <n v="581"/>
        <n v="152"/>
        <n v="385"/>
        <n v="97"/>
        <n v="3"/>
        <n v="369"/>
        <n v="197"/>
        <n v="105"/>
        <n v="78"/>
        <n v="85"/>
        <n v="470"/>
        <n v="198"/>
        <n v="845"/>
        <n v="160"/>
        <n v="112"/>
        <n v="4"/>
        <n v="614"/>
        <n v="33"/>
        <n v="232"/>
        <n v="49"/>
        <n v="96"/>
        <n v="300"/>
        <n v="34"/>
        <n v="125"/>
        <n v="12"/>
        <n v="154"/>
        <n v="133"/>
        <n v="758"/>
        <n v="17"/>
        <n v="15"/>
        <n v="189"/>
        <n v="72"/>
        <n v="200"/>
        <n v="32"/>
        <n v="240"/>
        <n v="285"/>
        <n v="349"/>
        <n v="90"/>
        <n v="463"/>
        <n v="98"/>
        <n v="193"/>
        <n v="223"/>
        <n v="203"/>
        <n v="63"/>
        <n v="74"/>
        <n v="432"/>
        <n v="117"/>
        <n v="84"/>
        <n v="121"/>
        <n v="391"/>
        <n v="65"/>
        <n v="40"/>
        <n v="120"/>
        <n v="25"/>
        <n v="106"/>
        <n v="93"/>
        <n v="452"/>
        <n v="39"/>
        <n v="192"/>
        <n v="14"/>
        <n v="56"/>
        <n v="104"/>
        <n v="145"/>
        <n v="637"/>
        <n v="327"/>
        <n v="215"/>
        <n v="44"/>
        <n v="24"/>
        <n v="812"/>
        <n v="101"/>
        <n v="89"/>
        <n v="86"/>
        <n v="239"/>
        <n v="166"/>
        <n v="334"/>
        <n v="218"/>
        <n v="83"/>
        <n v="134"/>
        <n v="113"/>
        <n v="415"/>
        <n v="82"/>
        <n v="77"/>
        <n v="95"/>
        <n v="436"/>
        <n v="75"/>
        <n v="178"/>
        <n v="765"/>
        <n v="483"/>
        <n v="249"/>
        <n v="273"/>
        <n v="62"/>
        <n v="102"/>
        <n v="753"/>
        <n v="496"/>
        <n v="407"/>
        <n v="265"/>
        <n v="226"/>
        <n v="61"/>
        <n v="534"/>
        <n v="174"/>
        <n v="504"/>
        <n v="111"/>
        <n v="38"/>
        <n v="413"/>
        <n v="457"/>
        <n v="302"/>
        <n v="60"/>
        <n v="659"/>
        <n v="236"/>
        <n v="244"/>
        <n v="76"/>
        <n v="224"/>
        <n v="184"/>
        <n v="401"/>
        <n v="159"/>
        <n v="91"/>
        <n v="138"/>
        <n v="68"/>
        <n v="146"/>
        <n v="404"/>
        <n v="88"/>
        <n v="157"/>
        <n v="414"/>
        <n v="593"/>
        <n v="50"/>
        <n v="99"/>
        <n v="336"/>
        <n v="46"/>
        <n v="357"/>
        <n v="399"/>
        <n v="406"/>
        <n v="549"/>
        <n v="882"/>
        <n v="53"/>
        <n v="71"/>
        <n v="461"/>
        <n v="183"/>
        <n v="286"/>
        <n v="358"/>
        <n v="175"/>
        <n v="172"/>
        <n v="583"/>
        <n v="344"/>
        <n v="648"/>
        <n v="162"/>
        <n v="161"/>
        <n v="135"/>
        <n v="352"/>
        <n v="345"/>
        <n v="799"/>
        <n v="254"/>
        <n v="688"/>
        <n v="691"/>
        <n v="204"/>
        <n v="158"/>
        <n v="11"/>
        <n v="405"/>
        <n v="149"/>
        <n v="467"/>
        <n v="168"/>
        <n v="81"/>
        <n v="582"/>
        <n v="142"/>
        <n v="155"/>
        <n v="560"/>
        <n v="337"/>
        <n v="771"/>
        <n v="108"/>
        <n v="132"/>
        <n v="464"/>
        <n v="708"/>
        <n v="109"/>
        <n v="289"/>
        <n v="1165"/>
        <n v="287"/>
        <n v="52"/>
        <n v="137"/>
        <n v="118"/>
        <n v="225"/>
        <n v="201"/>
        <n v="170"/>
        <n v="320"/>
        <n v="700"/>
        <n v="212"/>
        <n v="434"/>
        <n v="519"/>
        <n v="186"/>
        <n v="116"/>
        <n v="153"/>
        <n v="131"/>
        <n v="424"/>
        <n v="277"/>
        <n v="781"/>
        <n v="241"/>
        <n v="299"/>
        <n v="777"/>
        <n v="776"/>
        <n v="835"/>
        <n v="1000"/>
        <n v="555"/>
        <n v="45"/>
        <n v="350"/>
        <n v="525"/>
        <n v="558"/>
        <n v="1135"/>
        <n v="221"/>
        <n v="130"/>
        <n v="264"/>
        <n v="210"/>
        <n v="205"/>
        <n v="295"/>
        <n v="481"/>
        <n v="188"/>
        <n v="238"/>
        <n v="501"/>
        <n v="376"/>
        <n v="491"/>
        <n v="552"/>
        <n v="409"/>
        <n v="1035"/>
        <n v="362"/>
        <n v="769"/>
        <n v="365"/>
        <n v="1097"/>
        <n v="606"/>
        <n v="43099"/>
      </sharedItems>
    </cacheField>
    <cacheField name="Frequência" numFmtId="0">
      <sharedItems containsSemiMixedTypes="0" containsString="0" containsNumber="1" containsInteger="1" minValue="1" maxValue="17"/>
    </cacheField>
    <cacheField name="Monetização" numFmtId="164">
      <sharedItems containsSemiMixedTypes="0" containsString="0" containsNumber="1" containsInteger="1" minValue="0" maxValue="24906210"/>
    </cacheField>
    <cacheField name="Nota R" numFmtId="0">
      <sharedItems containsSemiMixedTypes="0" containsString="0" containsNumber="1" containsInteger="1" minValue="1" maxValue="5"/>
    </cacheField>
    <cacheField name="Nota F" numFmtId="0">
      <sharedItems containsMixedTypes="1" containsNumber="1" containsInteger="1" minValue="1" maxValue="5"/>
    </cacheField>
    <cacheField name="Nota M" numFmtId="0">
      <sharedItems containsSemiMixedTypes="0" containsString="0" containsNumber="1" containsInteger="1" minValue="1" maxValue="5"/>
    </cacheField>
    <cacheField name="Média MF" numFmtId="1">
      <sharedItems containsMixedTypes="1" containsNumber="1" containsInteger="1" minValue="1" maxValue="5"/>
    </cacheField>
    <cacheField name="Nome do Segmento" numFmtId="0">
      <sharedItems count="12">
        <s v="Perdidos"/>
        <s v="Fies Potencial"/>
        <s v="Fies"/>
        <s v="Hibernando"/>
        <s v="Risco"/>
        <s v="Campeão"/>
        <s v="Quase Dormentes"/>
        <s v="Precisam Atenção"/>
        <s v="Não perder"/>
        <s v="Novos Clientes"/>
        <s v="Promissores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55319" refreshedDate="45813.388103472222" createdVersion="8" refreshedVersion="8" minRefreshableVersion="3" recordCount="9994" xr:uid="{FC7E57ED-9460-47B5-98EB-CD6CB3F18B37}">
  <cacheSource type="worksheet">
    <worksheetSource ref="A1:T9995" sheet="Tabela_Total"/>
  </cacheSource>
  <cacheFields count="20"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 count="1237">
        <d v="2015-10-15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3-03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7-05-1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6-11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 count="4">
        <s v="Same Day"/>
        <s v="Second Class"/>
        <s v="Standard Class"/>
        <s v="First Class"/>
      </sharedItems>
    </cacheField>
    <cacheField name="Customer ID" numFmtId="0">
      <sharedItems/>
    </cacheField>
    <cacheField name="Product ID" numFmtId="0">
      <sharedItems/>
    </cacheField>
    <cacheField name="Sales" numFmtId="164">
      <sharedItems containsSemiMixedTypes="0" containsString="0" containsNumber="1" containsInteger="1" minValue="18" maxValue="23962656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containsInteger="1" minValue="0" maxValue="45"/>
    </cacheField>
    <cacheField name="Profit" numFmtId="164">
      <sharedItems containsSemiMixedTypes="0" containsString="0" containsNumber="1" containsInteger="1" minValue="-38399904" maxValue="67199808"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18">
        <s v="C-Line Cubicle Keepers Polyproplyene Holder w/Velcro Back, 8-1/2x11, 25/Bx"/>
        <s v="Xerox 1986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Hon Deluxe Fabric Upholstered Stacking Chairs, Rounded Back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PowerGen Dual USB Car Charger"/>
        <s v="Cardinal HOLDit! Binder Insert Strips,Extra Strips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DAX Wood Document Frame.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Akro Stacking Bins"/>
        <s v="Rosewill 107 Normal Keys USB Wired Standard Keyboard"/>
        <s v="PayAnywhere Card Reader"/>
        <s v="Xerox 1882"/>
        <s v="Boston Home &amp; Office Model 2000 Electric Pencil Sharpeners"/>
        <s v="Newell 31"/>
        <s v="Premium Transparent Presentation Covers, No Pattern/Clear, 8 1/2&quot; x 11&quot;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Xerox 194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Texas Instruments TI-34 Scientific Calculator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coTones Memo Sheets"/>
        <s v="Xerox 1906"/>
        <s v="Bush Somerset Collection Bookcase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Country" numFmtId="0">
      <sharedItems/>
    </cacheField>
    <cacheField name="City" numFmtId="0">
      <sharedItems count="532">
        <s v="Dallas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Henderson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Garden City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s v="Fórmula1" f="1"/>
      </sharedItems>
    </cacheField>
    <cacheField name="State" numFmtId="0">
      <sharedItems count="49">
        <s v="Texas"/>
        <s v="California"/>
        <s v="Florida"/>
        <s v="North Carolina"/>
        <s v="Washington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Kentucky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South"/>
        <s v="East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</cacheFields>
  <calculatedItems count="1">
    <calculatedItem>
      <pivotArea cacheIndex="1" outline="0" fieldPosition="0">
        <references count="1">
          <reference field="14" count="1">
            <x v="53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84125856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5319" refreshedDate="45807.252387037035" backgroundQuery="1" createdVersion="8" refreshedVersion="8" minRefreshableVersion="3" recordCount="0" supportSubquery="1" supportAdvancedDrill="1" xr:uid="{2F7653AA-049D-4DBE-9732-9AD9E12E2A1C}">
  <cacheSource type="external" connectionId="4"/>
  <cacheFields count="3">
    <cacheField name="[Measures].[Contagem Distinta de Customer ID]" caption="Contagem Distinta de Customer ID" numFmtId="0" hierarchy="32" level="32767"/>
    <cacheField name="[Intervalo].[Mês de Aquisição].[Mês de Aquisição]" caption="Mês de Aquisição" numFmtId="0" hierarchy="4" level="1">
      <sharedItems count="12"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</sharedItems>
    </cacheField>
    <cacheField name="[Intervalo].[Mês Decorrido].[Mês Decorrido]" caption="Mês Decorrido" numFmtId="0" hierarchy="6" level="1">
      <sharedItems containsSemiMixedTypes="0" containsString="0" containsNumber="1" containsInteger="1" minValue="0" maxValue="12" count="13">
        <n v="0"/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Intervalo].[Mês Decorrido].&amp;[0]"/>
            <x15:cachedUniqueName index="1" name="[Intervalo].[Mês Decorrido].&amp;[1]"/>
            <x15:cachedUniqueName index="2" name="[Intervalo].[Mês Decorrido].&amp;[2]"/>
            <x15:cachedUniqueName index="3" name="[Intervalo].[Mês Decorrido].&amp;[3]"/>
            <x15:cachedUniqueName index="4" name="[Intervalo].[Mês Decorrido].&amp;[4]"/>
            <x15:cachedUniqueName index="5" name="[Intervalo].[Mês Decorrido].&amp;[5]"/>
            <x15:cachedUniqueName index="6" name="[Intervalo].[Mês Decorrido].&amp;[6]"/>
            <x15:cachedUniqueName index="7" name="[Intervalo].[Mês Decorrido].&amp;[7]"/>
            <x15:cachedUniqueName index="8" name="[Intervalo].[Mês Decorrido].&amp;[8]"/>
            <x15:cachedUniqueName index="9" name="[Intervalo].[Mês Decorrido].&amp;[9]"/>
            <x15:cachedUniqueName index="10" name="[Intervalo].[Mês Decorrido].&amp;[10]"/>
            <x15:cachedUniqueName index="11" name="[Intervalo].[Mês Decorrido].&amp;[11]"/>
            <x15:cachedUniqueName index="12" name="[Intervalo].[Mês Decorrido].&amp;[12]"/>
          </x15:cachedUniqueNames>
        </ext>
      </extLst>
    </cacheField>
  </cacheFields>
  <cacheHierarchies count="39">
    <cacheHierarchy uniqueName="[Estado_vendas].[Estado]" caption="Estado" attribute="1" defaultMemberUniqueName="[Estado_vendas].[Estado].[All]" allUniqueName="[Estado_vendas].[Estado].[All]" dimensionUniqueName="[Estado_vendas]" displayFolder="" count="0" memberValueDatatype="130" unbalanced="0"/>
    <cacheHierarchy uniqueName="[Estado_vendas].[Total Vendas]" caption="Total Vendas" attribute="1" defaultMemberUniqueName="[Estado_vendas].[Total Vendas].[All]" allUniqueName="[Estado_vendas].[Total Vendas].[All]" dimensionUniqueName="[Estado_vendas]" displayFolder="" count="0" memberValueDatatype="2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Data Primeira Aquisição]" caption="Data Primeira Aquisição" attribute="1" time="1" defaultMemberUniqueName="[Intervalo].[Data Primeira Aquisição].[All]" allUniqueName="[Intervalo].[Data Primeira Aquisição].[All]" dimensionUniqueName="[Intervalo]" displayFolder="" count="0" memberValueDatatype="7" unbalanced="0"/>
    <cacheHierarchy uniqueName="[Intervalo].[Mês de Aquisição]" caption="Mês de Aquisição" attribute="1" defaultMemberUniqueName="[Intervalo].[Mês de Aquisição].[All]" allUniqueName="[Intervalo].[Mês de Aquisição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Mês Pedido]" caption="Mês Pedido" attribute="1" defaultMemberUniqueName="[Intervalo].[Mês Pedido].[All]" allUniqueName="[Intervalo].[Mês Pedido].[All]" dimensionUniqueName="[Intervalo]" displayFolder="" count="0" memberValueDatatype="130" unbalanced="0"/>
    <cacheHierarchy uniqueName="[Intervalo].[Mês Decorrido]" caption="Mês Decorrido" attribute="1" defaultMemberUniqueName="[Intervalo].[Mês Decorrido].[All]" allUniqueName="[Intervalo].[Mês Decorrido].[All]" dimensionUniqueName="[Intervalo]" displayFolder="" count="2" memberValueDatatype="20" unbalanced="0">
      <fieldsUsage count="2">
        <fieldUsage x="-1"/>
        <fieldUsage x="2"/>
      </fieldsUsage>
    </cacheHierarchy>
    <cacheHierarchy uniqueName="[Intervalo 1].[Order ID]" caption="Order ID" attribute="1" defaultMemberUniqueName="[Intervalo 1].[Order ID].[All]" allUniqueName="[Intervalo 1].[Order ID].[All]" dimensionUniqueName="[Intervalo 1]" displayFolder="" count="0" memberValueDatatype="130" unbalanced="0"/>
    <cacheHierarchy uniqueName="[Intervalo 1].[Order Date]" caption="Order Date" attribute="1" time="1" defaultMemberUniqueName="[Intervalo 1].[Order Date].[All]" allUniqueName="[Intervalo 1].[Order Date].[All]" dimensionUniqueName="[Intervalo 1]" displayFolder="" count="0" memberValueDatatype="7" unbalanced="0"/>
    <cacheHierarchy uniqueName="[Intervalo 1].[Ship Date]" caption="Ship Date" attribute="1" time="1" defaultMemberUniqueName="[Intervalo 1].[Ship Date].[All]" allUniqueName="[Intervalo 1].[Ship Date].[All]" dimensionUniqueName="[Intervalo 1]" displayFolder="" count="0" memberValueDatatype="7" unbalanced="0"/>
    <cacheHierarchy uniqueName="[Intervalo 1].[Ship Mode]" caption="Ship Mode" attribute="1" defaultMemberUniqueName="[Intervalo 1].[Ship Mode].[All]" allUniqueName="[Intervalo 1].[Ship Mode].[All]" dimensionUniqueName="[Intervalo 1]" displayFolder="" count="0" memberValueDatatype="130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Product ID]" caption="Product ID" attribute="1" defaultMemberUniqueName="[Intervalo 1].[Product ID].[All]" allUniqueName="[Intervalo 1].[Product ID].[All]" dimensionUniqueName="[Intervalo 1]" displayFolder="" count="0" memberValueDatatype="130" unbalanced="0"/>
    <cacheHierarchy uniqueName="[Intervalo 1].[Sales]" caption="Sales" attribute="1" defaultMemberUniqueName="[Intervalo 1].[Sales].[All]" allUniqueName="[Intervalo 1].[Sales].[All]" dimensionUniqueName="[Intervalo 1]" displayFolder="" count="0" memberValueDatatype="20" unbalanced="0"/>
    <cacheHierarchy uniqueName="[Intervalo 1].[Quantity]" caption="Quantity" attribute="1" defaultMemberUniqueName="[Intervalo 1].[Quantity].[All]" allUniqueName="[Intervalo 1].[Quantity].[All]" dimensionUniqueName="[Intervalo 1]" displayFolder="" count="0" memberValueDatatype="20" unbalanced="0"/>
    <cacheHierarchy uniqueName="[Intervalo 1].[Discount]" caption="Discount" attribute="1" defaultMemberUniqueName="[Intervalo 1].[Discount].[All]" allUniqueName="[Intervalo 1].[Discount].[All]" dimensionUniqueName="[Intervalo 1]" displayFolder="" count="0" memberValueDatatype="20" unbalanced="0"/>
    <cacheHierarchy uniqueName="[Intervalo 1].[Profit]" caption="Profit" attribute="1" defaultMemberUniqueName="[Intervalo 1].[Profit].[All]" allUniqueName="[Intervalo 1].[Profit].[All]" dimensionUniqueName="[Intervalo 1]" displayFolder="" count="0" memberValueDatatype="20" unbalanced="0"/>
    <cacheHierarchy uniqueName="[Intervalo 1].[Category]" caption="Category" attribute="1" defaultMemberUniqueName="[Intervalo 1].[Category].[All]" allUniqueName="[Intervalo 1].[Category].[All]" dimensionUniqueName="[Intervalo 1]" displayFolder="" count="0" memberValueDatatype="130" unbalanced="0"/>
    <cacheHierarchy uniqueName="[Intervalo 1].[Sub-Category]" caption="Sub-Category" attribute="1" defaultMemberUniqueName="[Intervalo 1].[Sub-Category].[All]" allUniqueName="[Intervalo 1].[Sub-Category].[All]" dimensionUniqueName="[Intervalo 1]" displayFolder="" count="0" memberValueDatatype="130" unbalanced="0"/>
    <cacheHierarchy uniqueName="[Intervalo 1].[Product Name]" caption="Product Name" attribute="1" defaultMemberUniqueName="[Intervalo 1].[Product Name].[All]" allUniqueName="[Intervalo 1].[Product Name].[All]" dimensionUniqueName="[Intervalo 1]" displayFolder="" count="0" memberValueDatatype="130" unbalanced="0"/>
    <cacheHierarchy uniqueName="[Intervalo 1].[Country]" caption="Country" attribute="1" defaultMemberUniqueName="[Intervalo 1].[Country].[All]" allUniqueName="[Intervalo 1].[Country].[All]" dimensionUniqueName="[Intervalo 1]" displayFolder="" count="0" memberValueDatatype="130" unbalanced="0"/>
    <cacheHierarchy uniqueName="[Intervalo 1].[City]" caption="City" attribute="1" defaultMemberUniqueName="[Intervalo 1].[City].[All]" allUniqueName="[Intervalo 1].[City].[All]" dimensionUniqueName="[Intervalo 1]" displayFolder="" count="0" memberValueDatatype="130" unbalanced="0"/>
    <cacheHierarchy uniqueName="[Intervalo 1].[State]" caption="State" attribute="1" defaultMemberUniqueName="[Intervalo 1].[State].[All]" allUniqueName="[Intervalo 1].[State].[All]" dimensionUniqueName="[Intervalo 1]" displayFolder="" count="0" memberValueDatatype="130" unbalanced="0"/>
    <cacheHierarchy uniqueName="[Intervalo 1].[Postal Code]" caption="Postal Code" attribute="1" defaultMemberUniqueName="[Intervalo 1].[Postal Code].[All]" allUniqueName="[Intervalo 1].[Postal Code].[All]" dimensionUniqueName="[Intervalo 1]" displayFolder="" count="0" memberValueDatatype="20" unbalanced="0"/>
    <cacheHierarchy uniqueName="[Intervalo 1].[Region]" caption="Region" attribute="1" defaultMemberUniqueName="[Intervalo 1].[Region].[All]" allUniqueName="[Intervalo 1].[Region].[All]" dimensionUniqueName="[Intervalo 1]" displayFolder="" count="0" memberValueDatatype="130" unbalanced="0"/>
    <cacheHierarchy uniqueName="[Intervalo 1].[Customer Name]" caption="Customer Name" attribute="1" defaultMemberUniqueName="[Intervalo 1].[Customer Name].[All]" allUniqueName="[Intervalo 1].[Customer Name].[All]" dimensionUniqueName="[Intervalo 1]" displayFolder="" count="0" memberValueDatatype="130" unbalanced="0"/>
    <cacheHierarchy uniqueName="[Intervalo 1].[Segment]" caption="Segment" attribute="1" defaultMemberUniqueName="[Intervalo 1].[Segment].[All]" allUniqueName="[Intervalo 1].[Segment].[All]" dimensionUniqueName="[Intervalo 1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XL_Count Estado_vendas]" caption="__XL_Count Estado_vendas" measure="1" displayFolder="" measureGroup="Estado_vendas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istinta de Customer ID]" caption="Contagem Distinta de Customer ID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e Customer ID 2]" caption="Contagem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istinta de Customer ID 2]" caption="Contagem Distinta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ity]" caption="Contagem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City]" caption="Contagem Distinta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e Product ID]" caption="Contagem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agem Distinta de Product ID]" caption="Contagem Distinta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4">
    <dimension name="Estado_vendas" uniqueName="[Estado_vendas]" caption="Estado_vendas"/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3">
    <measureGroup name="Estado_vendas" caption="Estado_vendas"/>
    <measureGroup name="Intervalo" caption="Intervalo"/>
    <measureGroup name="Intervalo 1" caption="Intervalo 1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5319" refreshedDate="45827.026493518519" backgroundQuery="1" createdVersion="8" refreshedVersion="8" minRefreshableVersion="3" recordCount="0" supportSubquery="1" supportAdvancedDrill="1" xr:uid="{87ABF1AE-7BCD-4310-8C80-E09F4BBC068C}">
  <cacheSource type="external" connectionId="4"/>
  <cacheFields count="1">
    <cacheField name="[Measures].[Contagem Distinta de Customer ID 2]" caption="Contagem Distinta de Customer ID 2" numFmtId="0" hierarchy="34" level="32767"/>
  </cacheFields>
  <cacheHierarchies count="39">
    <cacheHierarchy uniqueName="[Estado_vendas].[Estado]" caption="Estado" attribute="1" defaultMemberUniqueName="[Estado_vendas].[Estado].[All]" allUniqueName="[Estado_vendas].[Estado].[All]" dimensionUniqueName="[Estado_vendas]" displayFolder="" count="0" memberValueDatatype="130" unbalanced="0"/>
    <cacheHierarchy uniqueName="[Estado_vendas].[Total Vendas]" caption="Total Vendas" attribute="1" defaultMemberUniqueName="[Estado_vendas].[Total Vendas].[All]" allUniqueName="[Estado_vendas].[Total Vendas].[All]" dimensionUniqueName="[Estado_vendas]" displayFolder="" count="0" memberValueDatatype="2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Data Primeira Aquisição]" caption="Data Primeira Aquisição" attribute="1" time="1" defaultMemberUniqueName="[Intervalo].[Data Primeira Aquisição].[All]" allUniqueName="[Intervalo].[Data Primeira Aquisição].[All]" dimensionUniqueName="[Intervalo]" displayFolder="" count="0" memberValueDatatype="7" unbalanced="0"/>
    <cacheHierarchy uniqueName="[Intervalo].[Mês de Aquisição]" caption="Mês de Aquisição" attribute="1" defaultMemberUniqueName="[Intervalo].[Mês de Aquisição].[All]" allUniqueName="[Intervalo].[Mês de Aquisição].[All]" dimensionUniqueName="[Intervalo]" displayFolder="" count="0" memberValueDatatype="130" unbalanced="0"/>
    <cacheHierarchy uniqueName="[Intervalo].[Mês Pedido]" caption="Mês Pedido" attribute="1" defaultMemberUniqueName="[Intervalo].[Mês Pedido].[All]" allUniqueName="[Intervalo].[Mês Pedido].[All]" dimensionUniqueName="[Intervalo]" displayFolder="" count="0" memberValueDatatype="130" unbalanced="0"/>
    <cacheHierarchy uniqueName="[Intervalo].[Mês Decorrido]" caption="Mês Decorrido" attribute="1" defaultMemberUniqueName="[Intervalo].[Mês Decorrido].[All]" allUniqueName="[Intervalo].[Mês Decorrido].[All]" dimensionUniqueName="[Intervalo]" displayFolder="" count="0" memberValueDatatype="20" unbalanced="0"/>
    <cacheHierarchy uniqueName="[Intervalo 1].[Order ID]" caption="Order ID" attribute="1" defaultMemberUniqueName="[Intervalo 1].[Order ID].[All]" allUniqueName="[Intervalo 1].[Order ID].[All]" dimensionUniqueName="[Intervalo 1]" displayFolder="" count="0" memberValueDatatype="130" unbalanced="0"/>
    <cacheHierarchy uniqueName="[Intervalo 1].[Order Date]" caption="Order Date" attribute="1" time="1" defaultMemberUniqueName="[Intervalo 1].[Order Date].[All]" allUniqueName="[Intervalo 1].[Order Date].[All]" dimensionUniqueName="[Intervalo 1]" displayFolder="" count="2" memberValueDatatype="7" unbalanced="0"/>
    <cacheHierarchy uniqueName="[Intervalo 1].[Ship Date]" caption="Ship Date" attribute="1" time="1" defaultMemberUniqueName="[Intervalo 1].[Ship Date].[All]" allUniqueName="[Intervalo 1].[Ship Date].[All]" dimensionUniqueName="[Intervalo 1]" displayFolder="" count="0" memberValueDatatype="7" unbalanced="0"/>
    <cacheHierarchy uniqueName="[Intervalo 1].[Ship Mode]" caption="Ship Mode" attribute="1" defaultMemberUniqueName="[Intervalo 1].[Ship Mode].[All]" allUniqueName="[Intervalo 1].[Ship Mode].[All]" dimensionUniqueName="[Intervalo 1]" displayFolder="" count="0" memberValueDatatype="130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Product ID]" caption="Product ID" attribute="1" defaultMemberUniqueName="[Intervalo 1].[Product ID].[All]" allUniqueName="[Intervalo 1].[Product ID].[All]" dimensionUniqueName="[Intervalo 1]" displayFolder="" count="0" memberValueDatatype="130" unbalanced="0"/>
    <cacheHierarchy uniqueName="[Intervalo 1].[Sales]" caption="Sales" attribute="1" defaultMemberUniqueName="[Intervalo 1].[Sales].[All]" allUniqueName="[Intervalo 1].[Sales].[All]" dimensionUniqueName="[Intervalo 1]" displayFolder="" count="0" memberValueDatatype="20" unbalanced="0"/>
    <cacheHierarchy uniqueName="[Intervalo 1].[Quantity]" caption="Quantity" attribute="1" defaultMemberUniqueName="[Intervalo 1].[Quantity].[All]" allUniqueName="[Intervalo 1].[Quantity].[All]" dimensionUniqueName="[Intervalo 1]" displayFolder="" count="0" memberValueDatatype="20" unbalanced="0"/>
    <cacheHierarchy uniqueName="[Intervalo 1].[Discount]" caption="Discount" attribute="1" defaultMemberUniqueName="[Intervalo 1].[Discount].[All]" allUniqueName="[Intervalo 1].[Discount].[All]" dimensionUniqueName="[Intervalo 1]" displayFolder="" count="0" memberValueDatatype="20" unbalanced="0"/>
    <cacheHierarchy uniqueName="[Intervalo 1].[Profit]" caption="Profit" attribute="1" defaultMemberUniqueName="[Intervalo 1].[Profit].[All]" allUniqueName="[Intervalo 1].[Profit].[All]" dimensionUniqueName="[Intervalo 1]" displayFolder="" count="0" memberValueDatatype="20" unbalanced="0"/>
    <cacheHierarchy uniqueName="[Intervalo 1].[Category]" caption="Category" attribute="1" defaultMemberUniqueName="[Intervalo 1].[Category].[All]" allUniqueName="[Intervalo 1].[Category].[All]" dimensionUniqueName="[Intervalo 1]" displayFolder="" count="0" memberValueDatatype="130" unbalanced="0"/>
    <cacheHierarchy uniqueName="[Intervalo 1].[Sub-Category]" caption="Sub-Category" attribute="1" defaultMemberUniqueName="[Intervalo 1].[Sub-Category].[All]" allUniqueName="[Intervalo 1].[Sub-Category].[All]" dimensionUniqueName="[Intervalo 1]" displayFolder="" count="0" memberValueDatatype="130" unbalanced="0"/>
    <cacheHierarchy uniqueName="[Intervalo 1].[Product Name]" caption="Product Name" attribute="1" defaultMemberUniqueName="[Intervalo 1].[Product Name].[All]" allUniqueName="[Intervalo 1].[Product Name].[All]" dimensionUniqueName="[Intervalo 1]" displayFolder="" count="0" memberValueDatatype="130" unbalanced="0"/>
    <cacheHierarchy uniqueName="[Intervalo 1].[Country]" caption="Country" attribute="1" defaultMemberUniqueName="[Intervalo 1].[Country].[All]" allUniqueName="[Intervalo 1].[Country].[All]" dimensionUniqueName="[Intervalo 1]" displayFolder="" count="0" memberValueDatatype="130" unbalanced="0"/>
    <cacheHierarchy uniqueName="[Intervalo 1].[City]" caption="City" attribute="1" defaultMemberUniqueName="[Intervalo 1].[City].[All]" allUniqueName="[Intervalo 1].[City].[All]" dimensionUniqueName="[Intervalo 1]" displayFolder="" count="0" memberValueDatatype="130" unbalanced="0"/>
    <cacheHierarchy uniqueName="[Intervalo 1].[State]" caption="State" attribute="1" defaultMemberUniqueName="[Intervalo 1].[State].[All]" allUniqueName="[Intervalo 1].[State].[All]" dimensionUniqueName="[Intervalo 1]" displayFolder="" count="0" memberValueDatatype="130" unbalanced="0"/>
    <cacheHierarchy uniqueName="[Intervalo 1].[Postal Code]" caption="Postal Code" attribute="1" defaultMemberUniqueName="[Intervalo 1].[Postal Code].[All]" allUniqueName="[Intervalo 1].[Postal Code].[All]" dimensionUniqueName="[Intervalo 1]" displayFolder="" count="0" memberValueDatatype="20" unbalanced="0"/>
    <cacheHierarchy uniqueName="[Intervalo 1].[Region]" caption="Region" attribute="1" defaultMemberUniqueName="[Intervalo 1].[Region].[All]" allUniqueName="[Intervalo 1].[Region].[All]" dimensionUniqueName="[Intervalo 1]" displayFolder="" count="0" memberValueDatatype="130" unbalanced="0"/>
    <cacheHierarchy uniqueName="[Intervalo 1].[Customer Name]" caption="Customer Name" attribute="1" defaultMemberUniqueName="[Intervalo 1].[Customer Name].[All]" allUniqueName="[Intervalo 1].[Customer Name].[All]" dimensionUniqueName="[Intervalo 1]" displayFolder="" count="0" memberValueDatatype="130" unbalanced="0"/>
    <cacheHierarchy uniqueName="[Intervalo 1].[Segment]" caption="Segment" attribute="1" defaultMemberUniqueName="[Intervalo 1].[Segment].[All]" allUniqueName="[Intervalo 1].[Segment].[All]" dimensionUniqueName="[Intervalo 1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XL_Count Estado_vendas]" caption="__XL_Count Estado_vendas" measure="1" displayFolder="" measureGroup="Estado_vendas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istinta de Customer ID]" caption="Contagem Distinta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e Customer ID 2]" caption="Contagem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istinta de Customer ID 2]" caption="Contagem Distinta de Customer ID 2" measure="1" displayFolder="" measureGroup="Intervalo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ity]" caption="Contagem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City]" caption="Contagem Distinta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e Product ID]" caption="Contagem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agem Distinta de Product ID]" caption="Contagem Distinta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4">
    <dimension name="Estado_vendas" uniqueName="[Estado_vendas]" caption="Estado_vendas"/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3">
    <measureGroup name="Estado_vendas" caption="Estado_vendas"/>
    <measureGroup name="Intervalo" caption="Intervalo"/>
    <measureGroup name="Intervalo 1" caption="Intervalo 1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5319" refreshedDate="45827.026493865742" backgroundQuery="1" createdVersion="8" refreshedVersion="8" minRefreshableVersion="3" recordCount="0" supportSubquery="1" supportAdvancedDrill="1" xr:uid="{655E9F60-4F52-475F-A50C-8882E4B42F55}">
  <cacheSource type="external" connectionId="4"/>
  <cacheFields count="1">
    <cacheField name="[Measures].[Contagem Distinta de City]" caption="Contagem Distinta de City" numFmtId="0" hierarchy="36" level="32767"/>
  </cacheFields>
  <cacheHierarchies count="39">
    <cacheHierarchy uniqueName="[Estado_vendas].[Estado]" caption="Estado" attribute="1" defaultMemberUniqueName="[Estado_vendas].[Estado].[All]" allUniqueName="[Estado_vendas].[Estado].[All]" dimensionUniqueName="[Estado_vendas]" displayFolder="" count="0" memberValueDatatype="130" unbalanced="0"/>
    <cacheHierarchy uniqueName="[Estado_vendas].[Total Vendas]" caption="Total Vendas" attribute="1" defaultMemberUniqueName="[Estado_vendas].[Total Vendas].[All]" allUniqueName="[Estado_vendas].[Total Vendas].[All]" dimensionUniqueName="[Estado_vendas]" displayFolder="" count="0" memberValueDatatype="2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Data Primeira Aquisição]" caption="Data Primeira Aquisição" attribute="1" time="1" defaultMemberUniqueName="[Intervalo].[Data Primeira Aquisição].[All]" allUniqueName="[Intervalo].[Data Primeira Aquisição].[All]" dimensionUniqueName="[Intervalo]" displayFolder="" count="0" memberValueDatatype="7" unbalanced="0"/>
    <cacheHierarchy uniqueName="[Intervalo].[Mês de Aquisição]" caption="Mês de Aquisição" attribute="1" defaultMemberUniqueName="[Intervalo].[Mês de Aquisição].[All]" allUniqueName="[Intervalo].[Mês de Aquisição].[All]" dimensionUniqueName="[Intervalo]" displayFolder="" count="0" memberValueDatatype="130" unbalanced="0"/>
    <cacheHierarchy uniqueName="[Intervalo].[Mês Pedido]" caption="Mês Pedido" attribute="1" defaultMemberUniqueName="[Intervalo].[Mês Pedido].[All]" allUniqueName="[Intervalo].[Mês Pedido].[All]" dimensionUniqueName="[Intervalo]" displayFolder="" count="0" memberValueDatatype="130" unbalanced="0"/>
    <cacheHierarchy uniqueName="[Intervalo].[Mês Decorrido]" caption="Mês Decorrido" attribute="1" defaultMemberUniqueName="[Intervalo].[Mês Decorrido].[All]" allUniqueName="[Intervalo].[Mês Decorrido].[All]" dimensionUniqueName="[Intervalo]" displayFolder="" count="0" memberValueDatatype="20" unbalanced="0"/>
    <cacheHierarchy uniqueName="[Intervalo 1].[Order ID]" caption="Order ID" attribute="1" defaultMemberUniqueName="[Intervalo 1].[Order ID].[All]" allUniqueName="[Intervalo 1].[Order ID].[All]" dimensionUniqueName="[Intervalo 1]" displayFolder="" count="0" memberValueDatatype="130" unbalanced="0"/>
    <cacheHierarchy uniqueName="[Intervalo 1].[Order Date]" caption="Order Date" attribute="1" time="1" defaultMemberUniqueName="[Intervalo 1].[Order Date].[All]" allUniqueName="[Intervalo 1].[Order Date].[All]" dimensionUniqueName="[Intervalo 1]" displayFolder="" count="2" memberValueDatatype="7" unbalanced="0"/>
    <cacheHierarchy uniqueName="[Intervalo 1].[Ship Date]" caption="Ship Date" attribute="1" time="1" defaultMemberUniqueName="[Intervalo 1].[Ship Date].[All]" allUniqueName="[Intervalo 1].[Ship Date].[All]" dimensionUniqueName="[Intervalo 1]" displayFolder="" count="0" memberValueDatatype="7" unbalanced="0"/>
    <cacheHierarchy uniqueName="[Intervalo 1].[Ship Mode]" caption="Ship Mode" attribute="1" defaultMemberUniqueName="[Intervalo 1].[Ship Mode].[All]" allUniqueName="[Intervalo 1].[Ship Mode].[All]" dimensionUniqueName="[Intervalo 1]" displayFolder="" count="0" memberValueDatatype="130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Product ID]" caption="Product ID" attribute="1" defaultMemberUniqueName="[Intervalo 1].[Product ID].[All]" allUniqueName="[Intervalo 1].[Product ID].[All]" dimensionUniqueName="[Intervalo 1]" displayFolder="" count="0" memberValueDatatype="130" unbalanced="0"/>
    <cacheHierarchy uniqueName="[Intervalo 1].[Sales]" caption="Sales" attribute="1" defaultMemberUniqueName="[Intervalo 1].[Sales].[All]" allUniqueName="[Intervalo 1].[Sales].[All]" dimensionUniqueName="[Intervalo 1]" displayFolder="" count="0" memberValueDatatype="20" unbalanced="0"/>
    <cacheHierarchy uniqueName="[Intervalo 1].[Quantity]" caption="Quantity" attribute="1" defaultMemberUniqueName="[Intervalo 1].[Quantity].[All]" allUniqueName="[Intervalo 1].[Quantity].[All]" dimensionUniqueName="[Intervalo 1]" displayFolder="" count="0" memberValueDatatype="20" unbalanced="0"/>
    <cacheHierarchy uniqueName="[Intervalo 1].[Discount]" caption="Discount" attribute="1" defaultMemberUniqueName="[Intervalo 1].[Discount].[All]" allUniqueName="[Intervalo 1].[Discount].[All]" dimensionUniqueName="[Intervalo 1]" displayFolder="" count="0" memberValueDatatype="20" unbalanced="0"/>
    <cacheHierarchy uniqueName="[Intervalo 1].[Profit]" caption="Profit" attribute="1" defaultMemberUniqueName="[Intervalo 1].[Profit].[All]" allUniqueName="[Intervalo 1].[Profit].[All]" dimensionUniqueName="[Intervalo 1]" displayFolder="" count="0" memberValueDatatype="20" unbalanced="0"/>
    <cacheHierarchy uniqueName="[Intervalo 1].[Category]" caption="Category" attribute="1" defaultMemberUniqueName="[Intervalo 1].[Category].[All]" allUniqueName="[Intervalo 1].[Category].[All]" dimensionUniqueName="[Intervalo 1]" displayFolder="" count="0" memberValueDatatype="130" unbalanced="0"/>
    <cacheHierarchy uniqueName="[Intervalo 1].[Sub-Category]" caption="Sub-Category" attribute="1" defaultMemberUniqueName="[Intervalo 1].[Sub-Category].[All]" allUniqueName="[Intervalo 1].[Sub-Category].[All]" dimensionUniqueName="[Intervalo 1]" displayFolder="" count="0" memberValueDatatype="130" unbalanced="0"/>
    <cacheHierarchy uniqueName="[Intervalo 1].[Product Name]" caption="Product Name" attribute="1" defaultMemberUniqueName="[Intervalo 1].[Product Name].[All]" allUniqueName="[Intervalo 1].[Product Name].[All]" dimensionUniqueName="[Intervalo 1]" displayFolder="" count="0" memberValueDatatype="130" unbalanced="0"/>
    <cacheHierarchy uniqueName="[Intervalo 1].[Country]" caption="Country" attribute="1" defaultMemberUniqueName="[Intervalo 1].[Country].[All]" allUniqueName="[Intervalo 1].[Country].[All]" dimensionUniqueName="[Intervalo 1]" displayFolder="" count="0" memberValueDatatype="130" unbalanced="0"/>
    <cacheHierarchy uniqueName="[Intervalo 1].[City]" caption="City" attribute="1" defaultMemberUniqueName="[Intervalo 1].[City].[All]" allUniqueName="[Intervalo 1].[City].[All]" dimensionUniqueName="[Intervalo 1]" displayFolder="" count="0" memberValueDatatype="130" unbalanced="0"/>
    <cacheHierarchy uniqueName="[Intervalo 1].[State]" caption="State" attribute="1" defaultMemberUniqueName="[Intervalo 1].[State].[All]" allUniqueName="[Intervalo 1].[State].[All]" dimensionUniqueName="[Intervalo 1]" displayFolder="" count="0" memberValueDatatype="130" unbalanced="0"/>
    <cacheHierarchy uniqueName="[Intervalo 1].[Postal Code]" caption="Postal Code" attribute="1" defaultMemberUniqueName="[Intervalo 1].[Postal Code].[All]" allUniqueName="[Intervalo 1].[Postal Code].[All]" dimensionUniqueName="[Intervalo 1]" displayFolder="" count="0" memberValueDatatype="20" unbalanced="0"/>
    <cacheHierarchy uniqueName="[Intervalo 1].[Region]" caption="Region" attribute="1" defaultMemberUniqueName="[Intervalo 1].[Region].[All]" allUniqueName="[Intervalo 1].[Region].[All]" dimensionUniqueName="[Intervalo 1]" displayFolder="" count="0" memberValueDatatype="130" unbalanced="0"/>
    <cacheHierarchy uniqueName="[Intervalo 1].[Customer Name]" caption="Customer Name" attribute="1" defaultMemberUniqueName="[Intervalo 1].[Customer Name].[All]" allUniqueName="[Intervalo 1].[Customer Name].[All]" dimensionUniqueName="[Intervalo 1]" displayFolder="" count="0" memberValueDatatype="130" unbalanced="0"/>
    <cacheHierarchy uniqueName="[Intervalo 1].[Segment]" caption="Segment" attribute="1" defaultMemberUniqueName="[Intervalo 1].[Segment].[All]" allUniqueName="[Intervalo 1].[Segment].[All]" dimensionUniqueName="[Intervalo 1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XL_Count Estado_vendas]" caption="__XL_Count Estado_vendas" measure="1" displayFolder="" measureGroup="Estado_vendas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istinta de Customer ID]" caption="Contagem Distinta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e Customer ID 2]" caption="Contagem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istinta de Customer ID 2]" caption="Contagem Distinta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ity]" caption="Contagem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City]" caption="Contagem Distinta de City" measure="1" displayFolder="" measureGroup="Intervalo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e Product ID]" caption="Contagem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agem Distinta de Product ID]" caption="Contagem Distinta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4">
    <dimension name="Estado_vendas" uniqueName="[Estado_vendas]" caption="Estado_vendas"/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3">
    <measureGroup name="Estado_vendas" caption="Estado_vendas"/>
    <measureGroup name="Intervalo" caption="Intervalo"/>
    <measureGroup name="Intervalo 1" caption="Intervalo 1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5319" refreshedDate="45827.026494097219" backgroundQuery="1" createdVersion="8" refreshedVersion="8" minRefreshableVersion="3" recordCount="0" supportSubquery="1" supportAdvancedDrill="1" xr:uid="{04FE0090-D6F7-4E9D-BD71-279E29AB39DB}">
  <cacheSource type="external" connectionId="4"/>
  <cacheFields count="1">
    <cacheField name="[Measures].[Contagem Distinta de Product ID]" caption="Contagem Distinta de Product ID" numFmtId="0" hierarchy="38" level="32767"/>
  </cacheFields>
  <cacheHierarchies count="39">
    <cacheHierarchy uniqueName="[Estado_vendas].[Estado]" caption="Estado" attribute="1" defaultMemberUniqueName="[Estado_vendas].[Estado].[All]" allUniqueName="[Estado_vendas].[Estado].[All]" dimensionUniqueName="[Estado_vendas]" displayFolder="" count="0" memberValueDatatype="130" unbalanced="0"/>
    <cacheHierarchy uniqueName="[Estado_vendas].[Total Vendas]" caption="Total Vendas" attribute="1" defaultMemberUniqueName="[Estado_vendas].[Total Vendas].[All]" allUniqueName="[Estado_vendas].[Total Vendas].[All]" dimensionUniqueName="[Estado_vendas]" displayFolder="" count="0" memberValueDatatype="2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Data Primeira Aquisição]" caption="Data Primeira Aquisição" attribute="1" time="1" defaultMemberUniqueName="[Intervalo].[Data Primeira Aquisição].[All]" allUniqueName="[Intervalo].[Data Primeira Aquisição].[All]" dimensionUniqueName="[Intervalo]" displayFolder="" count="0" memberValueDatatype="7" unbalanced="0"/>
    <cacheHierarchy uniqueName="[Intervalo].[Mês de Aquisição]" caption="Mês de Aquisição" attribute="1" defaultMemberUniqueName="[Intervalo].[Mês de Aquisição].[All]" allUniqueName="[Intervalo].[Mês de Aquisição].[All]" dimensionUniqueName="[Intervalo]" displayFolder="" count="0" memberValueDatatype="130" unbalanced="0"/>
    <cacheHierarchy uniqueName="[Intervalo].[Mês Pedido]" caption="Mês Pedido" attribute="1" defaultMemberUniqueName="[Intervalo].[Mês Pedido].[All]" allUniqueName="[Intervalo].[Mês Pedido].[All]" dimensionUniqueName="[Intervalo]" displayFolder="" count="0" memberValueDatatype="130" unbalanced="0"/>
    <cacheHierarchy uniqueName="[Intervalo].[Mês Decorrido]" caption="Mês Decorrido" attribute="1" defaultMemberUniqueName="[Intervalo].[Mês Decorrido].[All]" allUniqueName="[Intervalo].[Mês Decorrido].[All]" dimensionUniqueName="[Intervalo]" displayFolder="" count="0" memberValueDatatype="20" unbalanced="0"/>
    <cacheHierarchy uniqueName="[Intervalo 1].[Order ID]" caption="Order ID" attribute="1" defaultMemberUniqueName="[Intervalo 1].[Order ID].[All]" allUniqueName="[Intervalo 1].[Order ID].[All]" dimensionUniqueName="[Intervalo 1]" displayFolder="" count="0" memberValueDatatype="130" unbalanced="0"/>
    <cacheHierarchy uniqueName="[Intervalo 1].[Order Date]" caption="Order Date" attribute="1" time="1" defaultMemberUniqueName="[Intervalo 1].[Order Date].[All]" allUniqueName="[Intervalo 1].[Order Date].[All]" dimensionUniqueName="[Intervalo 1]" displayFolder="" count="2" memberValueDatatype="7" unbalanced="0"/>
    <cacheHierarchy uniqueName="[Intervalo 1].[Ship Date]" caption="Ship Date" attribute="1" time="1" defaultMemberUniqueName="[Intervalo 1].[Ship Date].[All]" allUniqueName="[Intervalo 1].[Ship Date].[All]" dimensionUniqueName="[Intervalo 1]" displayFolder="" count="0" memberValueDatatype="7" unbalanced="0"/>
    <cacheHierarchy uniqueName="[Intervalo 1].[Ship Mode]" caption="Ship Mode" attribute="1" defaultMemberUniqueName="[Intervalo 1].[Ship Mode].[All]" allUniqueName="[Intervalo 1].[Ship Mode].[All]" dimensionUniqueName="[Intervalo 1]" displayFolder="" count="0" memberValueDatatype="130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Product ID]" caption="Product ID" attribute="1" defaultMemberUniqueName="[Intervalo 1].[Product ID].[All]" allUniqueName="[Intervalo 1].[Product ID].[All]" dimensionUniqueName="[Intervalo 1]" displayFolder="" count="0" memberValueDatatype="130" unbalanced="0"/>
    <cacheHierarchy uniqueName="[Intervalo 1].[Sales]" caption="Sales" attribute="1" defaultMemberUniqueName="[Intervalo 1].[Sales].[All]" allUniqueName="[Intervalo 1].[Sales].[All]" dimensionUniqueName="[Intervalo 1]" displayFolder="" count="0" memberValueDatatype="20" unbalanced="0"/>
    <cacheHierarchy uniqueName="[Intervalo 1].[Quantity]" caption="Quantity" attribute="1" defaultMemberUniqueName="[Intervalo 1].[Quantity].[All]" allUniqueName="[Intervalo 1].[Quantity].[All]" dimensionUniqueName="[Intervalo 1]" displayFolder="" count="0" memberValueDatatype="20" unbalanced="0"/>
    <cacheHierarchy uniqueName="[Intervalo 1].[Discount]" caption="Discount" attribute="1" defaultMemberUniqueName="[Intervalo 1].[Discount].[All]" allUniqueName="[Intervalo 1].[Discount].[All]" dimensionUniqueName="[Intervalo 1]" displayFolder="" count="0" memberValueDatatype="20" unbalanced="0"/>
    <cacheHierarchy uniqueName="[Intervalo 1].[Profit]" caption="Profit" attribute="1" defaultMemberUniqueName="[Intervalo 1].[Profit].[All]" allUniqueName="[Intervalo 1].[Profit].[All]" dimensionUniqueName="[Intervalo 1]" displayFolder="" count="0" memberValueDatatype="20" unbalanced="0"/>
    <cacheHierarchy uniqueName="[Intervalo 1].[Category]" caption="Category" attribute="1" defaultMemberUniqueName="[Intervalo 1].[Category].[All]" allUniqueName="[Intervalo 1].[Category].[All]" dimensionUniqueName="[Intervalo 1]" displayFolder="" count="0" memberValueDatatype="130" unbalanced="0"/>
    <cacheHierarchy uniqueName="[Intervalo 1].[Sub-Category]" caption="Sub-Category" attribute="1" defaultMemberUniqueName="[Intervalo 1].[Sub-Category].[All]" allUniqueName="[Intervalo 1].[Sub-Category].[All]" dimensionUniqueName="[Intervalo 1]" displayFolder="" count="0" memberValueDatatype="130" unbalanced="0"/>
    <cacheHierarchy uniqueName="[Intervalo 1].[Product Name]" caption="Product Name" attribute="1" defaultMemberUniqueName="[Intervalo 1].[Product Name].[All]" allUniqueName="[Intervalo 1].[Product Name].[All]" dimensionUniqueName="[Intervalo 1]" displayFolder="" count="0" memberValueDatatype="130" unbalanced="0"/>
    <cacheHierarchy uniqueName="[Intervalo 1].[Country]" caption="Country" attribute="1" defaultMemberUniqueName="[Intervalo 1].[Country].[All]" allUniqueName="[Intervalo 1].[Country].[All]" dimensionUniqueName="[Intervalo 1]" displayFolder="" count="0" memberValueDatatype="130" unbalanced="0"/>
    <cacheHierarchy uniqueName="[Intervalo 1].[City]" caption="City" attribute="1" defaultMemberUniqueName="[Intervalo 1].[City].[All]" allUniqueName="[Intervalo 1].[City].[All]" dimensionUniqueName="[Intervalo 1]" displayFolder="" count="0" memberValueDatatype="130" unbalanced="0"/>
    <cacheHierarchy uniqueName="[Intervalo 1].[State]" caption="State" attribute="1" defaultMemberUniqueName="[Intervalo 1].[State].[All]" allUniqueName="[Intervalo 1].[State].[All]" dimensionUniqueName="[Intervalo 1]" displayFolder="" count="0" memberValueDatatype="130" unbalanced="0"/>
    <cacheHierarchy uniqueName="[Intervalo 1].[Postal Code]" caption="Postal Code" attribute="1" defaultMemberUniqueName="[Intervalo 1].[Postal Code].[All]" allUniqueName="[Intervalo 1].[Postal Code].[All]" dimensionUniqueName="[Intervalo 1]" displayFolder="" count="0" memberValueDatatype="20" unbalanced="0"/>
    <cacheHierarchy uniqueName="[Intervalo 1].[Region]" caption="Region" attribute="1" defaultMemberUniqueName="[Intervalo 1].[Region].[All]" allUniqueName="[Intervalo 1].[Region].[All]" dimensionUniqueName="[Intervalo 1]" displayFolder="" count="0" memberValueDatatype="130" unbalanced="0"/>
    <cacheHierarchy uniqueName="[Intervalo 1].[Customer Name]" caption="Customer Name" attribute="1" defaultMemberUniqueName="[Intervalo 1].[Customer Name].[All]" allUniqueName="[Intervalo 1].[Customer Name].[All]" dimensionUniqueName="[Intervalo 1]" displayFolder="" count="0" memberValueDatatype="130" unbalanced="0"/>
    <cacheHierarchy uniqueName="[Intervalo 1].[Segment]" caption="Segment" attribute="1" defaultMemberUniqueName="[Intervalo 1].[Segment].[All]" allUniqueName="[Intervalo 1].[Segment].[All]" dimensionUniqueName="[Intervalo 1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XL_Count Estado_vendas]" caption="__XL_Count Estado_vendas" measure="1" displayFolder="" measureGroup="Estado_vendas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istinta de Customer ID]" caption="Contagem Distinta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e Customer ID 2]" caption="Contagem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istinta de Customer ID 2]" caption="Contagem Distinta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ity]" caption="Contagem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City]" caption="Contagem Distinta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e Product ID]" caption="Contagem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agem Distinta de Product ID]" caption="Contagem Distinta de Product ID" measure="1" displayFolder="" measureGroup="Intervalo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4">
    <dimension name="Estado_vendas" uniqueName="[Estado_vendas]" caption="Estado_vendas"/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3">
    <measureGroup name="Estado_vendas" caption="Estado_vendas"/>
    <measureGroup name="Intervalo" caption="Intervalo"/>
    <measureGroup name="Intervalo 1" caption="Intervalo 1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5319" refreshedDate="45812.753820833335" backgroundQuery="1" createdVersion="3" refreshedVersion="8" minRefreshableVersion="3" recordCount="0" supportSubquery="1" supportAdvancedDrill="1" xr:uid="{D2871735-C445-4D0D-83B8-9D74E330202C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Estado_vendas].[Estado]" caption="Estado" attribute="1" defaultMemberUniqueName="[Estado_vendas].[Estado].[All]" allUniqueName="[Estado_vendas].[Estado].[All]" dimensionUniqueName="[Estado_vendas]" displayFolder="" count="0" memberValueDatatype="130" unbalanced="0"/>
    <cacheHierarchy uniqueName="[Estado_vendas].[Total Vendas]" caption="Total Vendas" attribute="1" defaultMemberUniqueName="[Estado_vendas].[Total Vendas].[All]" allUniqueName="[Estado_vendas].[Total Vendas].[All]" dimensionUniqueName="[Estado_vendas]" displayFolder="" count="0" memberValueDatatype="2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Data Primeira Aquisição]" caption="Data Primeira Aquisição" attribute="1" time="1" defaultMemberUniqueName="[Intervalo].[Data Primeira Aquisição].[All]" allUniqueName="[Intervalo].[Data Primeira Aquisição].[All]" dimensionUniqueName="[Intervalo]" displayFolder="" count="0" memberValueDatatype="7" unbalanced="0"/>
    <cacheHierarchy uniqueName="[Intervalo].[Mês de Aquisição]" caption="Mês de Aquisição" attribute="1" defaultMemberUniqueName="[Intervalo].[Mês de Aquisição].[All]" allUniqueName="[Intervalo].[Mês de Aquisição].[All]" dimensionUniqueName="[Intervalo]" displayFolder="" count="0" memberValueDatatype="130" unbalanced="0"/>
    <cacheHierarchy uniqueName="[Intervalo].[Mês Pedido]" caption="Mês Pedido" attribute="1" defaultMemberUniqueName="[Intervalo].[Mês Pedido].[All]" allUniqueName="[Intervalo].[Mês Pedido].[All]" dimensionUniqueName="[Intervalo]" displayFolder="" count="0" memberValueDatatype="130" unbalanced="0"/>
    <cacheHierarchy uniqueName="[Intervalo].[Mês Decorrido]" caption="Mês Decorrido" attribute="1" defaultMemberUniqueName="[Intervalo].[Mês Decorrido].[All]" allUniqueName="[Intervalo].[Mês Decorrido].[All]" dimensionUniqueName="[Intervalo]" displayFolder="" count="0" memberValueDatatype="20" unbalanced="0"/>
    <cacheHierarchy uniqueName="[Intervalo 1].[Order ID]" caption="Order ID" attribute="1" defaultMemberUniqueName="[Intervalo 1].[Order ID].[All]" allUniqueName="[Intervalo 1].[Order ID].[All]" dimensionUniqueName="[Intervalo 1]" displayFolder="" count="0" memberValueDatatype="130" unbalanced="0"/>
    <cacheHierarchy uniqueName="[Intervalo 1].[Order Date]" caption="Order Date" attribute="1" time="1" defaultMemberUniqueName="[Intervalo 1].[Order Date].[All]" allUniqueName="[Intervalo 1].[Order Date].[All]" dimensionUniqueName="[Intervalo 1]" displayFolder="" count="0" memberValueDatatype="7" unbalanced="0"/>
    <cacheHierarchy uniqueName="[Intervalo 1].[Ship Date]" caption="Ship Date" attribute="1" time="1" defaultMemberUniqueName="[Intervalo 1].[Ship Date].[All]" allUniqueName="[Intervalo 1].[Ship Date].[All]" dimensionUniqueName="[Intervalo 1]" displayFolder="" count="0" memberValueDatatype="7" unbalanced="0"/>
    <cacheHierarchy uniqueName="[Intervalo 1].[Ship Mode]" caption="Ship Mode" attribute="1" defaultMemberUniqueName="[Intervalo 1].[Ship Mode].[All]" allUniqueName="[Intervalo 1].[Ship Mode].[All]" dimensionUniqueName="[Intervalo 1]" displayFolder="" count="0" memberValueDatatype="130" unbalanced="0"/>
    <cacheHierarchy uniqueName="[Intervalo 1].[Customer ID]" caption="Customer ID" attribute="1" defaultMemberUniqueName="[Intervalo 1].[Customer ID].[All]" allUniqueName="[Intervalo 1].[Customer ID].[All]" dimensionUniqueName="[Intervalo 1]" displayFolder="" count="0" memberValueDatatype="130" unbalanced="0"/>
    <cacheHierarchy uniqueName="[Intervalo 1].[Product ID]" caption="Product ID" attribute="1" defaultMemberUniqueName="[Intervalo 1].[Product ID].[All]" allUniqueName="[Intervalo 1].[Product ID].[All]" dimensionUniqueName="[Intervalo 1]" displayFolder="" count="0" memberValueDatatype="130" unbalanced="0"/>
    <cacheHierarchy uniqueName="[Intervalo 1].[Sales]" caption="Sales" attribute="1" defaultMemberUniqueName="[Intervalo 1].[Sales].[All]" allUniqueName="[Intervalo 1].[Sales].[All]" dimensionUniqueName="[Intervalo 1]" displayFolder="" count="0" memberValueDatatype="20" unbalanced="0"/>
    <cacheHierarchy uniqueName="[Intervalo 1].[Quantity]" caption="Quantity" attribute="1" defaultMemberUniqueName="[Intervalo 1].[Quantity].[All]" allUniqueName="[Intervalo 1].[Quantity].[All]" dimensionUniqueName="[Intervalo 1]" displayFolder="" count="0" memberValueDatatype="20" unbalanced="0"/>
    <cacheHierarchy uniqueName="[Intervalo 1].[Discount]" caption="Discount" attribute="1" defaultMemberUniqueName="[Intervalo 1].[Discount].[All]" allUniqueName="[Intervalo 1].[Discount].[All]" dimensionUniqueName="[Intervalo 1]" displayFolder="" count="0" memberValueDatatype="20" unbalanced="0"/>
    <cacheHierarchy uniqueName="[Intervalo 1].[Profit]" caption="Profit" attribute="1" defaultMemberUniqueName="[Intervalo 1].[Profit].[All]" allUniqueName="[Intervalo 1].[Profit].[All]" dimensionUniqueName="[Intervalo 1]" displayFolder="" count="0" memberValueDatatype="20" unbalanced="0"/>
    <cacheHierarchy uniqueName="[Intervalo 1].[Category]" caption="Category" attribute="1" defaultMemberUniqueName="[Intervalo 1].[Category].[All]" allUniqueName="[Intervalo 1].[Category].[All]" dimensionUniqueName="[Intervalo 1]" displayFolder="" count="0" memberValueDatatype="130" unbalanced="0"/>
    <cacheHierarchy uniqueName="[Intervalo 1].[Sub-Category]" caption="Sub-Category" attribute="1" defaultMemberUniqueName="[Intervalo 1].[Sub-Category].[All]" allUniqueName="[Intervalo 1].[Sub-Category].[All]" dimensionUniqueName="[Intervalo 1]" displayFolder="" count="0" memberValueDatatype="130" unbalanced="0"/>
    <cacheHierarchy uniqueName="[Intervalo 1].[Product Name]" caption="Product Name" attribute="1" defaultMemberUniqueName="[Intervalo 1].[Product Name].[All]" allUniqueName="[Intervalo 1].[Product Name].[All]" dimensionUniqueName="[Intervalo 1]" displayFolder="" count="0" memberValueDatatype="130" unbalanced="0"/>
    <cacheHierarchy uniqueName="[Intervalo 1].[Country]" caption="Country" attribute="1" defaultMemberUniqueName="[Intervalo 1].[Country].[All]" allUniqueName="[Intervalo 1].[Country].[All]" dimensionUniqueName="[Intervalo 1]" displayFolder="" count="0" memberValueDatatype="130" unbalanced="0"/>
    <cacheHierarchy uniqueName="[Intervalo 1].[City]" caption="City" attribute="1" defaultMemberUniqueName="[Intervalo 1].[City].[All]" allUniqueName="[Intervalo 1].[City].[All]" dimensionUniqueName="[Intervalo 1]" displayFolder="" count="0" memberValueDatatype="130" unbalanced="0"/>
    <cacheHierarchy uniqueName="[Intervalo 1].[State]" caption="State" attribute="1" defaultMemberUniqueName="[Intervalo 1].[State].[All]" allUniqueName="[Intervalo 1].[State].[All]" dimensionUniqueName="[Intervalo 1]" displayFolder="" count="0" memberValueDatatype="130" unbalanced="0"/>
    <cacheHierarchy uniqueName="[Intervalo 1].[Postal Code]" caption="Postal Code" attribute="1" defaultMemberUniqueName="[Intervalo 1].[Postal Code].[All]" allUniqueName="[Intervalo 1].[Postal Code].[All]" dimensionUniqueName="[Intervalo 1]" displayFolder="" count="0" memberValueDatatype="20" unbalanced="0"/>
    <cacheHierarchy uniqueName="[Intervalo 1].[Region]" caption="Region" attribute="1" defaultMemberUniqueName="[Intervalo 1].[Region].[All]" allUniqueName="[Intervalo 1].[Region].[All]" dimensionUniqueName="[Intervalo 1]" displayFolder="" count="0" memberValueDatatype="130" unbalanced="0"/>
    <cacheHierarchy uniqueName="[Intervalo 1].[Customer Name]" caption="Customer Name" attribute="1" defaultMemberUniqueName="[Intervalo 1].[Customer Name].[All]" allUniqueName="[Intervalo 1].[Customer Name].[All]" dimensionUniqueName="[Intervalo 1]" displayFolder="" count="0" memberValueDatatype="130" unbalanced="0"/>
    <cacheHierarchy uniqueName="[Intervalo 1].[Segment]" caption="Segment" attribute="1" defaultMemberUniqueName="[Intervalo 1].[Segment].[All]" allUniqueName="[Intervalo 1].[Segment].[All]" dimensionUniqueName="[Intervalo 1]" displayFolder="" count="0" memberValueDatatype="130" unbalanced="0"/>
    <cacheHierarchy uniqueName="[Measures].[__XL_Count Intervalo]" caption="__XL_Count Intervalo" measure="1" displayFolder="" measureGroup="Intervalo" count="0" hidden="1"/>
    <cacheHierarchy uniqueName="[Measures].[__XL_Count Intervalo 1]" caption="__XL_Count Intervalo 1" measure="1" displayFolder="" measureGroup="Intervalo 1" count="0" hidden="1"/>
    <cacheHierarchy uniqueName="[Measures].[__XL_Count Estado_vendas]" caption="__XL_Count Estado_vendas" measure="1" displayFolder="" measureGroup="Estado_vendas" count="0" hidden="1"/>
    <cacheHierarchy uniqueName="[Measures].[__No measures defined]" caption="__No measures defined" measure="1" displayFolder="" count="0" hidden="1"/>
    <cacheHierarchy uniqueName="[Measures].[Contagem de Customer ID]" caption="Contagem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istinta de Customer ID]" caption="Contagem Distinta de Custom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ntagem de Customer ID 2]" caption="Contagem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istinta de Customer ID 2]" caption="Contagem Distinta de Customer ID 2" measure="1" displayFolder="" measureGroup="Intervalo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ntagem de City]" caption="Contagem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istinta de City]" caption="Contagem Distinta de City" measure="1" displayFolder="" measureGroup="Intervalo 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ntagem de Product ID]" caption="Contagem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agem Distinta de Product ID]" caption="Contagem Distinta de Product ID" measure="1" displayFolder="" measureGroup="Intervalo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4">
    <dimension name="Estado_vendas" uniqueName="[Estado_vendas]" caption="Estado_vendas"/>
    <dimension name="Intervalo" uniqueName="[Intervalo]" caption="Intervalo"/>
    <dimension name="Intervalo 1" uniqueName="[Intervalo 1]" caption="Intervalo 1"/>
    <dimension measure="1" name="Measures" uniqueName="[Measures]" caption="Measures"/>
  </dimensions>
  <measureGroups count="3">
    <measureGroup name="Estado_vendas" caption="Estado_vendas"/>
    <measureGroup name="Intervalo" caption="Intervalo"/>
    <measureGroup name="Intervalo 1" caption="Intervalo 1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pivotCacheId="175551884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4">
  <r>
    <x v="0"/>
    <x v="0"/>
    <n v="3"/>
    <n v="237926"/>
    <n v="1"/>
    <n v="1"/>
    <n v="1"/>
    <n v="1"/>
    <x v="0"/>
  </r>
  <r>
    <x v="1"/>
    <x v="1"/>
    <n v="5"/>
    <n v="1066374"/>
    <n v="5"/>
    <n v="2"/>
    <n v="3"/>
    <n v="3"/>
    <x v="1"/>
  </r>
  <r>
    <x v="2"/>
    <x v="2"/>
    <n v="6"/>
    <n v="10279823"/>
    <n v="5"/>
    <n v="2"/>
    <n v="5"/>
    <n v="4"/>
    <x v="2"/>
  </r>
  <r>
    <x v="3"/>
    <x v="3"/>
    <n v="8"/>
    <n v="4741821"/>
    <n v="5"/>
    <n v="3"/>
    <n v="5"/>
    <n v="4"/>
    <x v="2"/>
  </r>
  <r>
    <x v="4"/>
    <x v="4"/>
    <n v="4"/>
    <n v="193048"/>
    <n v="2"/>
    <n v="2"/>
    <n v="1"/>
    <n v="2"/>
    <x v="3"/>
  </r>
  <r>
    <x v="5"/>
    <x v="5"/>
    <n v="7"/>
    <n v="1046056"/>
    <n v="1"/>
    <n v="3"/>
    <n v="3"/>
    <n v="3"/>
    <x v="4"/>
  </r>
  <r>
    <x v="6"/>
    <x v="6"/>
    <n v="7"/>
    <n v="368577"/>
    <n v="5"/>
    <n v="3"/>
    <n v="2"/>
    <n v="3"/>
    <x v="1"/>
  </r>
  <r>
    <x v="7"/>
    <x v="7"/>
    <n v="12"/>
    <n v="6393289"/>
    <n v="5"/>
    <n v="4"/>
    <n v="5"/>
    <n v="5"/>
    <x v="5"/>
  </r>
  <r>
    <x v="8"/>
    <x v="8"/>
    <n v="5"/>
    <n v="229965"/>
    <n v="2"/>
    <n v="2"/>
    <n v="1"/>
    <n v="2"/>
    <x v="3"/>
  </r>
  <r>
    <x v="9"/>
    <x v="9"/>
    <n v="5"/>
    <n v="163780"/>
    <n v="3"/>
    <n v="2"/>
    <n v="1"/>
    <n v="2"/>
    <x v="6"/>
  </r>
  <r>
    <x v="10"/>
    <x v="10"/>
    <n v="12"/>
    <n v="1493274"/>
    <n v="2"/>
    <n v="4"/>
    <n v="4"/>
    <n v="4"/>
    <x v="4"/>
  </r>
  <r>
    <x v="11"/>
    <x v="11"/>
    <n v="7"/>
    <n v="132025"/>
    <n v="5"/>
    <n v="3"/>
    <n v="1"/>
    <n v="2"/>
    <x v="1"/>
  </r>
  <r>
    <x v="12"/>
    <x v="12"/>
    <n v="10"/>
    <n v="1785796"/>
    <n v="4"/>
    <n v="4"/>
    <n v="4"/>
    <n v="4"/>
    <x v="2"/>
  </r>
  <r>
    <x v="13"/>
    <x v="13"/>
    <n v="8"/>
    <n v="345348"/>
    <n v="3"/>
    <n v="3"/>
    <n v="2"/>
    <n v="3"/>
    <x v="7"/>
  </r>
  <r>
    <x v="14"/>
    <x v="14"/>
    <n v="9"/>
    <n v="808617"/>
    <n v="4"/>
    <n v="3"/>
    <n v="3"/>
    <n v="3"/>
    <x v="1"/>
  </r>
  <r>
    <x v="15"/>
    <x v="15"/>
    <n v="11"/>
    <n v="2344937"/>
    <n v="5"/>
    <n v="4"/>
    <n v="5"/>
    <n v="5"/>
    <x v="5"/>
  </r>
  <r>
    <x v="16"/>
    <x v="16"/>
    <n v="2"/>
    <n v="1123914"/>
    <n v="1"/>
    <n v="1"/>
    <n v="3"/>
    <n v="2"/>
    <x v="0"/>
  </r>
  <r>
    <x v="17"/>
    <x v="17"/>
    <n v="7"/>
    <n v="6724874"/>
    <n v="4"/>
    <n v="3"/>
    <n v="5"/>
    <n v="4"/>
    <x v="2"/>
  </r>
  <r>
    <x v="18"/>
    <x v="18"/>
    <n v="8"/>
    <n v="2037827"/>
    <n v="5"/>
    <n v="3"/>
    <n v="5"/>
    <n v="4"/>
    <x v="2"/>
  </r>
  <r>
    <x v="19"/>
    <x v="19"/>
    <n v="7"/>
    <n v="1178097"/>
    <n v="5"/>
    <n v="3"/>
    <n v="4"/>
    <n v="4"/>
    <x v="2"/>
  </r>
  <r>
    <x v="20"/>
    <x v="20"/>
    <n v="9"/>
    <n v="1059877"/>
    <n v="5"/>
    <n v="3"/>
    <n v="3"/>
    <n v="3"/>
    <x v="1"/>
  </r>
  <r>
    <x v="21"/>
    <x v="21"/>
    <n v="9"/>
    <n v="882422"/>
    <n v="1"/>
    <n v="3"/>
    <n v="3"/>
    <n v="3"/>
    <x v="4"/>
  </r>
  <r>
    <x v="22"/>
    <x v="22"/>
    <n v="7"/>
    <n v="1087333"/>
    <n v="5"/>
    <n v="3"/>
    <n v="3"/>
    <n v="3"/>
    <x v="1"/>
  </r>
  <r>
    <x v="23"/>
    <x v="23"/>
    <n v="9"/>
    <n v="727028"/>
    <n v="5"/>
    <n v="3"/>
    <n v="3"/>
    <n v="3"/>
    <x v="1"/>
  </r>
  <r>
    <x v="24"/>
    <x v="24"/>
    <n v="9"/>
    <n v="366249"/>
    <n v="4"/>
    <n v="3"/>
    <n v="2"/>
    <n v="3"/>
    <x v="1"/>
  </r>
  <r>
    <x v="25"/>
    <x v="25"/>
    <n v="5"/>
    <n v="333960"/>
    <n v="5"/>
    <n v="2"/>
    <n v="2"/>
    <n v="2"/>
    <x v="1"/>
  </r>
  <r>
    <x v="26"/>
    <x v="26"/>
    <n v="5"/>
    <n v="365705"/>
    <n v="4"/>
    <n v="2"/>
    <n v="2"/>
    <n v="2"/>
    <x v="1"/>
  </r>
  <r>
    <x v="27"/>
    <x v="20"/>
    <n v="8"/>
    <n v="2602880"/>
    <n v="5"/>
    <n v="3"/>
    <n v="5"/>
    <n v="4"/>
    <x v="2"/>
  </r>
  <r>
    <x v="28"/>
    <x v="27"/>
    <n v="8"/>
    <n v="519237"/>
    <n v="5"/>
    <n v="3"/>
    <n v="2"/>
    <n v="3"/>
    <x v="1"/>
  </r>
  <r>
    <x v="29"/>
    <x v="28"/>
    <n v="6"/>
    <n v="1422601"/>
    <n v="5"/>
    <n v="2"/>
    <n v="4"/>
    <n v="3"/>
    <x v="1"/>
  </r>
  <r>
    <x v="30"/>
    <x v="29"/>
    <n v="5"/>
    <n v="2035440"/>
    <n v="1"/>
    <n v="2"/>
    <n v="5"/>
    <n v="4"/>
    <x v="4"/>
  </r>
  <r>
    <x v="31"/>
    <x v="30"/>
    <n v="4"/>
    <n v="157090"/>
    <n v="2"/>
    <n v="2"/>
    <n v="1"/>
    <n v="2"/>
    <x v="3"/>
  </r>
  <r>
    <x v="32"/>
    <x v="31"/>
    <n v="13"/>
    <n v="2118507"/>
    <n v="5"/>
    <n v="5"/>
    <n v="5"/>
    <n v="5"/>
    <x v="5"/>
  </r>
  <r>
    <x v="33"/>
    <x v="32"/>
    <n v="7"/>
    <n v="90132"/>
    <n v="5"/>
    <n v="3"/>
    <n v="1"/>
    <n v="2"/>
    <x v="1"/>
  </r>
  <r>
    <x v="34"/>
    <x v="18"/>
    <n v="7"/>
    <n v="1230616"/>
    <n v="5"/>
    <n v="3"/>
    <n v="4"/>
    <n v="4"/>
    <x v="2"/>
  </r>
  <r>
    <x v="35"/>
    <x v="13"/>
    <n v="7"/>
    <n v="169681"/>
    <n v="3"/>
    <n v="3"/>
    <n v="1"/>
    <n v="2"/>
    <x v="6"/>
  </r>
  <r>
    <x v="36"/>
    <x v="33"/>
    <n v="5"/>
    <n v="527412"/>
    <n v="5"/>
    <n v="2"/>
    <n v="2"/>
    <n v="2"/>
    <x v="1"/>
  </r>
  <r>
    <x v="37"/>
    <x v="34"/>
    <n v="9"/>
    <n v="8447918"/>
    <n v="5"/>
    <n v="3"/>
    <n v="5"/>
    <n v="4"/>
    <x v="2"/>
  </r>
  <r>
    <x v="38"/>
    <x v="33"/>
    <n v="9"/>
    <n v="950076"/>
    <n v="5"/>
    <n v="3"/>
    <n v="3"/>
    <n v="3"/>
    <x v="1"/>
  </r>
  <r>
    <x v="39"/>
    <x v="35"/>
    <n v="6"/>
    <n v="1481142"/>
    <n v="5"/>
    <n v="2"/>
    <n v="4"/>
    <n v="3"/>
    <x v="1"/>
  </r>
  <r>
    <x v="40"/>
    <x v="36"/>
    <n v="4"/>
    <n v="904102"/>
    <n v="5"/>
    <n v="2"/>
    <n v="3"/>
    <n v="3"/>
    <x v="1"/>
  </r>
  <r>
    <x v="41"/>
    <x v="37"/>
    <n v="9"/>
    <n v="1251836"/>
    <n v="1"/>
    <n v="3"/>
    <n v="4"/>
    <n v="4"/>
    <x v="4"/>
  </r>
  <r>
    <x v="42"/>
    <x v="38"/>
    <n v="4"/>
    <n v="459411"/>
    <n v="5"/>
    <n v="2"/>
    <n v="2"/>
    <n v="2"/>
    <x v="1"/>
  </r>
  <r>
    <x v="43"/>
    <x v="6"/>
    <n v="8"/>
    <n v="725750"/>
    <n v="5"/>
    <n v="3"/>
    <n v="3"/>
    <n v="3"/>
    <x v="1"/>
  </r>
  <r>
    <x v="44"/>
    <x v="18"/>
    <n v="6"/>
    <n v="966743"/>
    <n v="5"/>
    <n v="2"/>
    <n v="3"/>
    <n v="3"/>
    <x v="1"/>
  </r>
  <r>
    <x v="45"/>
    <x v="39"/>
    <n v="3"/>
    <n v="308159"/>
    <n v="1"/>
    <n v="1"/>
    <n v="2"/>
    <n v="2"/>
    <x v="0"/>
  </r>
  <r>
    <x v="46"/>
    <x v="7"/>
    <n v="12"/>
    <n v="1371939"/>
    <n v="5"/>
    <n v="4"/>
    <n v="4"/>
    <n v="4"/>
    <x v="2"/>
  </r>
  <r>
    <x v="47"/>
    <x v="40"/>
    <n v="9"/>
    <n v="507137"/>
    <n v="5"/>
    <n v="3"/>
    <n v="2"/>
    <n v="3"/>
    <x v="1"/>
  </r>
  <r>
    <x v="48"/>
    <x v="41"/>
    <n v="8"/>
    <n v="995246"/>
    <n v="5"/>
    <n v="3"/>
    <n v="3"/>
    <n v="3"/>
    <x v="1"/>
  </r>
  <r>
    <x v="49"/>
    <x v="25"/>
    <n v="6"/>
    <n v="1347485"/>
    <n v="5"/>
    <n v="2"/>
    <n v="4"/>
    <n v="3"/>
    <x v="1"/>
  </r>
  <r>
    <x v="50"/>
    <x v="42"/>
    <n v="6"/>
    <n v="240096"/>
    <n v="4"/>
    <n v="2"/>
    <n v="1"/>
    <n v="2"/>
    <x v="1"/>
  </r>
  <r>
    <x v="51"/>
    <x v="43"/>
    <n v="9"/>
    <n v="4035688"/>
    <n v="5"/>
    <n v="3"/>
    <n v="5"/>
    <n v="4"/>
    <x v="2"/>
  </r>
  <r>
    <x v="52"/>
    <x v="44"/>
    <n v="12"/>
    <n v="2733152"/>
    <n v="2"/>
    <n v="4"/>
    <n v="5"/>
    <n v="5"/>
    <x v="8"/>
  </r>
  <r>
    <x v="53"/>
    <x v="45"/>
    <n v="6"/>
    <n v="432404"/>
    <n v="4"/>
    <n v="2"/>
    <n v="2"/>
    <n v="2"/>
    <x v="1"/>
  </r>
  <r>
    <x v="54"/>
    <x v="36"/>
    <n v="7"/>
    <n v="1731225"/>
    <n v="5"/>
    <n v="3"/>
    <n v="4"/>
    <n v="4"/>
    <x v="2"/>
  </r>
  <r>
    <x v="55"/>
    <x v="19"/>
    <n v="9"/>
    <n v="1244674"/>
    <n v="5"/>
    <n v="3"/>
    <n v="4"/>
    <n v="4"/>
    <x v="2"/>
  </r>
  <r>
    <x v="56"/>
    <x v="46"/>
    <n v="11"/>
    <n v="1175571"/>
    <n v="3"/>
    <n v="4"/>
    <n v="4"/>
    <n v="4"/>
    <x v="2"/>
  </r>
  <r>
    <x v="57"/>
    <x v="2"/>
    <n v="8"/>
    <n v="1197155"/>
    <n v="5"/>
    <n v="3"/>
    <n v="4"/>
    <n v="4"/>
    <x v="2"/>
  </r>
  <r>
    <x v="58"/>
    <x v="47"/>
    <n v="6"/>
    <n v="206629"/>
    <n v="3"/>
    <n v="2"/>
    <n v="1"/>
    <n v="2"/>
    <x v="6"/>
  </r>
  <r>
    <x v="59"/>
    <x v="48"/>
    <n v="7"/>
    <n v="1419628"/>
    <n v="5"/>
    <n v="3"/>
    <n v="4"/>
    <n v="4"/>
    <x v="2"/>
  </r>
  <r>
    <x v="60"/>
    <x v="49"/>
    <n v="9"/>
    <n v="809504"/>
    <n v="5"/>
    <n v="3"/>
    <n v="3"/>
    <n v="3"/>
    <x v="1"/>
  </r>
  <r>
    <x v="61"/>
    <x v="50"/>
    <n v="7"/>
    <n v="400416"/>
    <n v="2"/>
    <n v="3"/>
    <n v="2"/>
    <n v="3"/>
    <x v="4"/>
  </r>
  <r>
    <x v="62"/>
    <x v="35"/>
    <n v="12"/>
    <n v="6519703"/>
    <n v="5"/>
    <n v="4"/>
    <n v="5"/>
    <n v="5"/>
    <x v="5"/>
  </r>
  <r>
    <x v="63"/>
    <x v="51"/>
    <n v="11"/>
    <n v="1486355"/>
    <n v="1"/>
    <n v="4"/>
    <n v="4"/>
    <n v="4"/>
    <x v="4"/>
  </r>
  <r>
    <x v="64"/>
    <x v="2"/>
    <n v="13"/>
    <n v="5296682"/>
    <n v="5"/>
    <n v="5"/>
    <n v="5"/>
    <n v="5"/>
    <x v="5"/>
  </r>
  <r>
    <x v="65"/>
    <x v="52"/>
    <n v="3"/>
    <n v="1370574"/>
    <n v="5"/>
    <n v="1"/>
    <n v="4"/>
    <n v="3"/>
    <x v="1"/>
  </r>
  <r>
    <x v="66"/>
    <x v="49"/>
    <n v="8"/>
    <n v="1456116"/>
    <n v="5"/>
    <n v="3"/>
    <n v="4"/>
    <n v="4"/>
    <x v="2"/>
  </r>
  <r>
    <x v="67"/>
    <x v="53"/>
    <n v="4"/>
    <n v="2024622"/>
    <n v="4"/>
    <n v="2"/>
    <n v="5"/>
    <n v="4"/>
    <x v="2"/>
  </r>
  <r>
    <x v="68"/>
    <x v="49"/>
    <n v="3"/>
    <n v="288560"/>
    <n v="5"/>
    <n v="1"/>
    <n v="2"/>
    <n v="2"/>
    <x v="1"/>
  </r>
  <r>
    <x v="69"/>
    <x v="15"/>
    <n v="7"/>
    <n v="1094717"/>
    <n v="5"/>
    <n v="3"/>
    <n v="3"/>
    <n v="3"/>
    <x v="1"/>
  </r>
  <r>
    <x v="70"/>
    <x v="54"/>
    <n v="9"/>
    <n v="922153"/>
    <n v="1"/>
    <n v="3"/>
    <n v="3"/>
    <n v="3"/>
    <x v="4"/>
  </r>
  <r>
    <x v="71"/>
    <x v="55"/>
    <n v="7"/>
    <n v="166319"/>
    <n v="5"/>
    <n v="3"/>
    <n v="1"/>
    <n v="2"/>
    <x v="1"/>
  </r>
  <r>
    <x v="72"/>
    <x v="35"/>
    <n v="7"/>
    <n v="1655318"/>
    <n v="5"/>
    <n v="3"/>
    <n v="4"/>
    <n v="4"/>
    <x v="2"/>
  </r>
  <r>
    <x v="73"/>
    <x v="56"/>
    <n v="5"/>
    <n v="234080"/>
    <n v="5"/>
    <n v="2"/>
    <n v="1"/>
    <n v="2"/>
    <x v="1"/>
  </r>
  <r>
    <x v="74"/>
    <x v="57"/>
    <n v="7"/>
    <n v="3703743"/>
    <n v="5"/>
    <n v="3"/>
    <n v="5"/>
    <n v="4"/>
    <x v="2"/>
  </r>
  <r>
    <x v="75"/>
    <x v="58"/>
    <n v="5"/>
    <n v="191348"/>
    <n v="3"/>
    <n v="2"/>
    <n v="1"/>
    <n v="2"/>
    <x v="6"/>
  </r>
  <r>
    <x v="76"/>
    <x v="59"/>
    <n v="9"/>
    <n v="1926601"/>
    <n v="4"/>
    <n v="3"/>
    <n v="4"/>
    <n v="4"/>
    <x v="2"/>
  </r>
  <r>
    <x v="77"/>
    <x v="60"/>
    <n v="7"/>
    <n v="472339"/>
    <n v="5"/>
    <n v="3"/>
    <n v="2"/>
    <n v="3"/>
    <x v="1"/>
  </r>
  <r>
    <x v="78"/>
    <x v="61"/>
    <n v="4"/>
    <n v="9134567"/>
    <n v="1"/>
    <n v="2"/>
    <n v="5"/>
    <n v="4"/>
    <x v="4"/>
  </r>
  <r>
    <x v="79"/>
    <x v="62"/>
    <n v="4"/>
    <n v="484320"/>
    <n v="1"/>
    <n v="2"/>
    <n v="2"/>
    <n v="2"/>
    <x v="0"/>
  </r>
  <r>
    <x v="80"/>
    <x v="40"/>
    <n v="10"/>
    <n v="948881"/>
    <n v="5"/>
    <n v="4"/>
    <n v="3"/>
    <n v="4"/>
    <x v="2"/>
  </r>
  <r>
    <x v="81"/>
    <x v="63"/>
    <n v="5"/>
    <n v="209238"/>
    <n v="2"/>
    <n v="2"/>
    <n v="1"/>
    <n v="2"/>
    <x v="3"/>
  </r>
  <r>
    <x v="82"/>
    <x v="64"/>
    <n v="9"/>
    <n v="238483"/>
    <n v="3"/>
    <n v="3"/>
    <n v="1"/>
    <n v="2"/>
    <x v="6"/>
  </r>
  <r>
    <x v="83"/>
    <x v="65"/>
    <n v="2"/>
    <n v="490113"/>
    <n v="5"/>
    <n v="1"/>
    <n v="2"/>
    <n v="2"/>
    <x v="1"/>
  </r>
  <r>
    <x v="84"/>
    <x v="66"/>
    <n v="5"/>
    <n v="3077631"/>
    <n v="5"/>
    <n v="2"/>
    <n v="5"/>
    <n v="4"/>
    <x v="2"/>
  </r>
  <r>
    <x v="85"/>
    <x v="52"/>
    <n v="3"/>
    <n v="656780"/>
    <n v="5"/>
    <n v="1"/>
    <n v="3"/>
    <n v="2"/>
    <x v="1"/>
  </r>
  <r>
    <x v="86"/>
    <x v="67"/>
    <n v="9"/>
    <n v="409600"/>
    <n v="5"/>
    <n v="3"/>
    <n v="2"/>
    <n v="3"/>
    <x v="1"/>
  </r>
  <r>
    <x v="87"/>
    <x v="20"/>
    <n v="5"/>
    <n v="216034"/>
    <n v="5"/>
    <n v="2"/>
    <n v="1"/>
    <n v="2"/>
    <x v="1"/>
  </r>
  <r>
    <x v="88"/>
    <x v="68"/>
    <n v="7"/>
    <n v="2063663"/>
    <n v="1"/>
    <n v="3"/>
    <n v="5"/>
    <n v="4"/>
    <x v="4"/>
  </r>
  <r>
    <x v="89"/>
    <x v="69"/>
    <n v="6"/>
    <n v="2126633"/>
    <n v="2"/>
    <n v="2"/>
    <n v="5"/>
    <n v="4"/>
    <x v="4"/>
  </r>
  <r>
    <x v="90"/>
    <x v="70"/>
    <n v="10"/>
    <n v="2859620"/>
    <n v="5"/>
    <n v="4"/>
    <n v="5"/>
    <n v="5"/>
    <x v="5"/>
  </r>
  <r>
    <x v="91"/>
    <x v="38"/>
    <n v="7"/>
    <n v="935081"/>
    <n v="5"/>
    <n v="3"/>
    <n v="3"/>
    <n v="3"/>
    <x v="1"/>
  </r>
  <r>
    <x v="92"/>
    <x v="43"/>
    <n v="8"/>
    <n v="923662"/>
    <n v="5"/>
    <n v="3"/>
    <n v="3"/>
    <n v="3"/>
    <x v="1"/>
  </r>
  <r>
    <x v="93"/>
    <x v="71"/>
    <n v="10"/>
    <n v="1089090"/>
    <n v="5"/>
    <n v="4"/>
    <n v="3"/>
    <n v="4"/>
    <x v="2"/>
  </r>
  <r>
    <x v="94"/>
    <x v="32"/>
    <n v="7"/>
    <n v="1296496"/>
    <n v="5"/>
    <n v="3"/>
    <n v="4"/>
    <n v="4"/>
    <x v="2"/>
  </r>
  <r>
    <x v="95"/>
    <x v="72"/>
    <n v="9"/>
    <n v="652088"/>
    <n v="5"/>
    <n v="3"/>
    <n v="3"/>
    <n v="3"/>
    <x v="1"/>
  </r>
  <r>
    <x v="96"/>
    <x v="58"/>
    <n v="8"/>
    <n v="1055187"/>
    <n v="3"/>
    <n v="3"/>
    <n v="3"/>
    <n v="3"/>
    <x v="7"/>
  </r>
  <r>
    <x v="97"/>
    <x v="23"/>
    <n v="6"/>
    <n v="729875"/>
    <n v="5"/>
    <n v="2"/>
    <n v="3"/>
    <n v="3"/>
    <x v="1"/>
  </r>
  <r>
    <x v="98"/>
    <x v="2"/>
    <n v="6"/>
    <n v="6612153"/>
    <n v="5"/>
    <n v="2"/>
    <n v="5"/>
    <n v="4"/>
    <x v="2"/>
  </r>
  <r>
    <x v="99"/>
    <x v="73"/>
    <n v="6"/>
    <n v="411299"/>
    <n v="5"/>
    <n v="2"/>
    <n v="2"/>
    <n v="2"/>
    <x v="1"/>
  </r>
  <r>
    <x v="100"/>
    <x v="20"/>
    <n v="10"/>
    <n v="1249054"/>
    <n v="5"/>
    <n v="4"/>
    <n v="4"/>
    <n v="4"/>
    <x v="2"/>
  </r>
  <r>
    <x v="101"/>
    <x v="18"/>
    <n v="7"/>
    <n v="669884"/>
    <n v="5"/>
    <n v="3"/>
    <n v="3"/>
    <n v="3"/>
    <x v="1"/>
  </r>
  <r>
    <x v="102"/>
    <x v="74"/>
    <n v="3"/>
    <n v="675318"/>
    <n v="1"/>
    <n v="1"/>
    <n v="3"/>
    <n v="2"/>
    <x v="0"/>
  </r>
  <r>
    <x v="103"/>
    <x v="3"/>
    <n v="9"/>
    <n v="3713897"/>
    <n v="5"/>
    <n v="3"/>
    <n v="5"/>
    <n v="4"/>
    <x v="2"/>
  </r>
  <r>
    <x v="104"/>
    <x v="75"/>
    <n v="6"/>
    <n v="1461501"/>
    <n v="1"/>
    <n v="2"/>
    <n v="4"/>
    <n v="3"/>
    <x v="4"/>
  </r>
  <r>
    <x v="105"/>
    <x v="76"/>
    <n v="13"/>
    <n v="1152014"/>
    <n v="3"/>
    <n v="5"/>
    <n v="4"/>
    <n v="5"/>
    <x v="2"/>
  </r>
  <r>
    <x v="106"/>
    <x v="71"/>
    <n v="7"/>
    <n v="563452"/>
    <n v="5"/>
    <n v="3"/>
    <n v="2"/>
    <n v="3"/>
    <x v="1"/>
  </r>
  <r>
    <x v="107"/>
    <x v="70"/>
    <n v="12"/>
    <n v="3566767"/>
    <n v="5"/>
    <n v="4"/>
    <n v="5"/>
    <n v="5"/>
    <x v="5"/>
  </r>
  <r>
    <x v="108"/>
    <x v="13"/>
    <n v="5"/>
    <n v="1317658"/>
    <n v="3"/>
    <n v="2"/>
    <n v="4"/>
    <n v="3"/>
    <x v="7"/>
  </r>
  <r>
    <x v="109"/>
    <x v="77"/>
    <n v="9"/>
    <n v="745828"/>
    <n v="1"/>
    <n v="3"/>
    <n v="3"/>
    <n v="3"/>
    <x v="4"/>
  </r>
  <r>
    <x v="110"/>
    <x v="78"/>
    <n v="4"/>
    <n v="485643"/>
    <n v="4"/>
    <n v="2"/>
    <n v="2"/>
    <n v="2"/>
    <x v="1"/>
  </r>
  <r>
    <x v="111"/>
    <x v="60"/>
    <n v="8"/>
    <n v="467673"/>
    <n v="5"/>
    <n v="3"/>
    <n v="2"/>
    <n v="3"/>
    <x v="1"/>
  </r>
  <r>
    <x v="112"/>
    <x v="79"/>
    <n v="9"/>
    <n v="3614302"/>
    <n v="5"/>
    <n v="3"/>
    <n v="5"/>
    <n v="4"/>
    <x v="2"/>
  </r>
  <r>
    <x v="113"/>
    <x v="2"/>
    <n v="7"/>
    <n v="10045850"/>
    <n v="5"/>
    <n v="3"/>
    <n v="5"/>
    <n v="4"/>
    <x v="2"/>
  </r>
  <r>
    <x v="114"/>
    <x v="26"/>
    <n v="5"/>
    <n v="679462"/>
    <n v="4"/>
    <n v="2"/>
    <n v="3"/>
    <n v="3"/>
    <x v="1"/>
  </r>
  <r>
    <x v="115"/>
    <x v="70"/>
    <n v="7"/>
    <n v="6689360"/>
    <n v="5"/>
    <n v="3"/>
    <n v="5"/>
    <n v="4"/>
    <x v="2"/>
  </r>
  <r>
    <x v="116"/>
    <x v="80"/>
    <n v="6"/>
    <n v="727207"/>
    <n v="1"/>
    <n v="2"/>
    <n v="3"/>
    <n v="3"/>
    <x v="4"/>
  </r>
  <r>
    <x v="117"/>
    <x v="66"/>
    <n v="9"/>
    <n v="476065"/>
    <n v="5"/>
    <n v="3"/>
    <n v="2"/>
    <n v="3"/>
    <x v="1"/>
  </r>
  <r>
    <x v="118"/>
    <x v="81"/>
    <n v="8"/>
    <n v="6231284"/>
    <n v="3"/>
    <n v="3"/>
    <n v="5"/>
    <n v="4"/>
    <x v="2"/>
  </r>
  <r>
    <x v="119"/>
    <x v="72"/>
    <n v="4"/>
    <n v="212597"/>
    <n v="5"/>
    <n v="2"/>
    <n v="1"/>
    <n v="2"/>
    <x v="1"/>
  </r>
  <r>
    <x v="120"/>
    <x v="34"/>
    <n v="7"/>
    <n v="861258"/>
    <n v="5"/>
    <n v="3"/>
    <n v="3"/>
    <n v="3"/>
    <x v="1"/>
  </r>
  <r>
    <x v="121"/>
    <x v="82"/>
    <n v="5"/>
    <n v="438232"/>
    <n v="4"/>
    <n v="2"/>
    <n v="2"/>
    <n v="2"/>
    <x v="1"/>
  </r>
  <r>
    <x v="122"/>
    <x v="83"/>
    <n v="8"/>
    <n v="1210975"/>
    <n v="4"/>
    <n v="3"/>
    <n v="4"/>
    <n v="4"/>
    <x v="2"/>
  </r>
  <r>
    <x v="123"/>
    <x v="53"/>
    <n v="6"/>
    <n v="635194"/>
    <n v="4"/>
    <n v="2"/>
    <n v="2"/>
    <n v="2"/>
    <x v="1"/>
  </r>
  <r>
    <x v="124"/>
    <x v="48"/>
    <n v="4"/>
    <n v="707693"/>
    <n v="5"/>
    <n v="2"/>
    <n v="3"/>
    <n v="3"/>
    <x v="1"/>
  </r>
  <r>
    <x v="125"/>
    <x v="84"/>
    <n v="9"/>
    <n v="1197098"/>
    <n v="4"/>
    <n v="3"/>
    <n v="4"/>
    <n v="4"/>
    <x v="2"/>
  </r>
  <r>
    <x v="126"/>
    <x v="35"/>
    <n v="8"/>
    <n v="3512957"/>
    <n v="5"/>
    <n v="3"/>
    <n v="5"/>
    <n v="4"/>
    <x v="2"/>
  </r>
  <r>
    <x v="127"/>
    <x v="60"/>
    <n v="5"/>
    <n v="450796"/>
    <n v="5"/>
    <n v="2"/>
    <n v="2"/>
    <n v="2"/>
    <x v="1"/>
  </r>
  <r>
    <x v="128"/>
    <x v="85"/>
    <n v="3"/>
    <n v="21562"/>
    <n v="1"/>
    <n v="1"/>
    <n v="1"/>
    <n v="1"/>
    <x v="0"/>
  </r>
  <r>
    <x v="129"/>
    <x v="3"/>
    <n v="10"/>
    <n v="1635183"/>
    <n v="5"/>
    <n v="4"/>
    <n v="4"/>
    <n v="4"/>
    <x v="2"/>
  </r>
  <r>
    <x v="130"/>
    <x v="32"/>
    <n v="9"/>
    <n v="2118528"/>
    <n v="5"/>
    <n v="3"/>
    <n v="5"/>
    <n v="4"/>
    <x v="2"/>
  </r>
  <r>
    <x v="131"/>
    <x v="86"/>
    <n v="7"/>
    <n v="3967513"/>
    <n v="3"/>
    <n v="3"/>
    <n v="5"/>
    <n v="4"/>
    <x v="2"/>
  </r>
  <r>
    <x v="132"/>
    <x v="87"/>
    <n v="4"/>
    <n v="750491"/>
    <n v="1"/>
    <n v="2"/>
    <n v="3"/>
    <n v="3"/>
    <x v="4"/>
  </r>
  <r>
    <x v="133"/>
    <x v="17"/>
    <n v="10"/>
    <n v="3032606"/>
    <n v="4"/>
    <n v="4"/>
    <n v="5"/>
    <n v="5"/>
    <x v="2"/>
  </r>
  <r>
    <x v="134"/>
    <x v="88"/>
    <n v="7"/>
    <n v="748916"/>
    <n v="3"/>
    <n v="3"/>
    <n v="3"/>
    <n v="3"/>
    <x v="7"/>
  </r>
  <r>
    <x v="135"/>
    <x v="78"/>
    <n v="7"/>
    <n v="1249754"/>
    <n v="4"/>
    <n v="3"/>
    <n v="4"/>
    <n v="4"/>
    <x v="2"/>
  </r>
  <r>
    <x v="136"/>
    <x v="89"/>
    <n v="9"/>
    <n v="4000913"/>
    <n v="4"/>
    <n v="3"/>
    <n v="5"/>
    <n v="4"/>
    <x v="2"/>
  </r>
  <r>
    <x v="137"/>
    <x v="71"/>
    <n v="8"/>
    <n v="1866612"/>
    <n v="5"/>
    <n v="3"/>
    <n v="4"/>
    <n v="4"/>
    <x v="2"/>
  </r>
  <r>
    <x v="138"/>
    <x v="90"/>
    <n v="11"/>
    <n v="12682274"/>
    <n v="5"/>
    <n v="4"/>
    <n v="5"/>
    <n v="5"/>
    <x v="5"/>
  </r>
  <r>
    <x v="139"/>
    <x v="91"/>
    <n v="6"/>
    <n v="1309268"/>
    <n v="1"/>
    <n v="2"/>
    <n v="4"/>
    <n v="3"/>
    <x v="4"/>
  </r>
  <r>
    <x v="140"/>
    <x v="92"/>
    <n v="7"/>
    <n v="1234157"/>
    <n v="5"/>
    <n v="3"/>
    <n v="4"/>
    <n v="4"/>
    <x v="2"/>
  </r>
  <r>
    <x v="141"/>
    <x v="93"/>
    <n v="3"/>
    <n v="779856"/>
    <n v="2"/>
    <n v="1"/>
    <n v="3"/>
    <n v="2"/>
    <x v="3"/>
  </r>
  <r>
    <x v="142"/>
    <x v="41"/>
    <n v="3"/>
    <n v="73008"/>
    <n v="5"/>
    <n v="1"/>
    <n v="1"/>
    <n v="1"/>
    <x v="9"/>
  </r>
  <r>
    <x v="143"/>
    <x v="25"/>
    <n v="9"/>
    <n v="1249283"/>
    <n v="5"/>
    <n v="3"/>
    <n v="4"/>
    <n v="4"/>
    <x v="2"/>
  </r>
  <r>
    <x v="144"/>
    <x v="38"/>
    <n v="8"/>
    <n v="5110988"/>
    <n v="5"/>
    <n v="3"/>
    <n v="5"/>
    <n v="4"/>
    <x v="2"/>
  </r>
  <r>
    <x v="145"/>
    <x v="94"/>
    <n v="6"/>
    <n v="799611"/>
    <n v="5"/>
    <n v="2"/>
    <n v="3"/>
    <n v="3"/>
    <x v="1"/>
  </r>
  <r>
    <x v="146"/>
    <x v="38"/>
    <n v="6"/>
    <n v="345645"/>
    <n v="5"/>
    <n v="2"/>
    <n v="2"/>
    <n v="2"/>
    <x v="1"/>
  </r>
  <r>
    <x v="147"/>
    <x v="95"/>
    <n v="5"/>
    <n v="631948"/>
    <n v="4"/>
    <n v="2"/>
    <n v="2"/>
    <n v="2"/>
    <x v="1"/>
  </r>
  <r>
    <x v="148"/>
    <x v="96"/>
    <n v="3"/>
    <n v="165828"/>
    <n v="1"/>
    <n v="1"/>
    <n v="1"/>
    <n v="1"/>
    <x v="0"/>
  </r>
  <r>
    <x v="149"/>
    <x v="20"/>
    <n v="8"/>
    <n v="789621"/>
    <n v="5"/>
    <n v="3"/>
    <n v="3"/>
    <n v="3"/>
    <x v="1"/>
  </r>
  <r>
    <x v="150"/>
    <x v="97"/>
    <n v="4"/>
    <n v="132926"/>
    <n v="5"/>
    <n v="2"/>
    <n v="1"/>
    <n v="2"/>
    <x v="1"/>
  </r>
  <r>
    <x v="151"/>
    <x v="95"/>
    <n v="10"/>
    <n v="2476212"/>
    <n v="4"/>
    <n v="4"/>
    <n v="5"/>
    <n v="5"/>
    <x v="2"/>
  </r>
  <r>
    <x v="152"/>
    <x v="84"/>
    <n v="9"/>
    <n v="640792"/>
    <n v="4"/>
    <n v="3"/>
    <n v="2"/>
    <n v="3"/>
    <x v="1"/>
  </r>
  <r>
    <x v="153"/>
    <x v="98"/>
    <n v="5"/>
    <n v="1780827"/>
    <n v="4"/>
    <n v="2"/>
    <n v="4"/>
    <n v="3"/>
    <x v="1"/>
  </r>
  <r>
    <x v="154"/>
    <x v="99"/>
    <n v="9"/>
    <n v="3169358"/>
    <n v="5"/>
    <n v="3"/>
    <n v="5"/>
    <n v="4"/>
    <x v="2"/>
  </r>
  <r>
    <x v="155"/>
    <x v="1"/>
    <n v="6"/>
    <n v="568434"/>
    <n v="5"/>
    <n v="2"/>
    <n v="2"/>
    <n v="2"/>
    <x v="1"/>
  </r>
  <r>
    <x v="156"/>
    <x v="100"/>
    <n v="11"/>
    <n v="1917966"/>
    <n v="3"/>
    <n v="4"/>
    <n v="4"/>
    <n v="4"/>
    <x v="2"/>
  </r>
  <r>
    <x v="157"/>
    <x v="101"/>
    <n v="9"/>
    <n v="4130482"/>
    <n v="4"/>
    <n v="3"/>
    <n v="5"/>
    <n v="4"/>
    <x v="2"/>
  </r>
  <r>
    <x v="158"/>
    <x v="65"/>
    <n v="9"/>
    <n v="1719840"/>
    <n v="5"/>
    <n v="3"/>
    <n v="4"/>
    <n v="4"/>
    <x v="2"/>
  </r>
  <r>
    <x v="159"/>
    <x v="71"/>
    <n v="5"/>
    <n v="857189"/>
    <n v="5"/>
    <n v="2"/>
    <n v="3"/>
    <n v="3"/>
    <x v="1"/>
  </r>
  <r>
    <x v="160"/>
    <x v="1"/>
    <n v="7"/>
    <n v="1164667"/>
    <n v="5"/>
    <n v="3"/>
    <n v="4"/>
    <n v="4"/>
    <x v="2"/>
  </r>
  <r>
    <x v="161"/>
    <x v="102"/>
    <n v="3"/>
    <n v="652330"/>
    <n v="1"/>
    <n v="1"/>
    <n v="3"/>
    <n v="2"/>
    <x v="0"/>
  </r>
  <r>
    <x v="162"/>
    <x v="103"/>
    <n v="12"/>
    <n v="869519"/>
    <n v="5"/>
    <n v="4"/>
    <n v="3"/>
    <n v="4"/>
    <x v="2"/>
  </r>
  <r>
    <x v="163"/>
    <x v="6"/>
    <n v="3"/>
    <n v="165893"/>
    <n v="5"/>
    <n v="1"/>
    <n v="1"/>
    <n v="1"/>
    <x v="9"/>
  </r>
  <r>
    <x v="164"/>
    <x v="104"/>
    <n v="8"/>
    <n v="179786"/>
    <n v="5"/>
    <n v="3"/>
    <n v="1"/>
    <n v="2"/>
    <x v="1"/>
  </r>
  <r>
    <x v="165"/>
    <x v="78"/>
    <n v="7"/>
    <n v="24906210"/>
    <n v="4"/>
    <n v="3"/>
    <n v="5"/>
    <n v="4"/>
    <x v="2"/>
  </r>
  <r>
    <x v="166"/>
    <x v="60"/>
    <n v="7"/>
    <n v="3095669"/>
    <n v="5"/>
    <n v="3"/>
    <n v="5"/>
    <n v="4"/>
    <x v="2"/>
  </r>
  <r>
    <x v="167"/>
    <x v="66"/>
    <n v="8"/>
    <n v="129867"/>
    <n v="5"/>
    <n v="3"/>
    <n v="1"/>
    <n v="2"/>
    <x v="1"/>
  </r>
  <r>
    <x v="168"/>
    <x v="60"/>
    <n v="7"/>
    <n v="4540408"/>
    <n v="5"/>
    <n v="3"/>
    <n v="5"/>
    <n v="4"/>
    <x v="2"/>
  </r>
  <r>
    <x v="169"/>
    <x v="33"/>
    <n v="4"/>
    <n v="798245"/>
    <n v="5"/>
    <n v="2"/>
    <n v="3"/>
    <n v="3"/>
    <x v="1"/>
  </r>
  <r>
    <x v="170"/>
    <x v="105"/>
    <n v="8"/>
    <n v="4659540"/>
    <n v="3"/>
    <n v="3"/>
    <n v="5"/>
    <n v="4"/>
    <x v="2"/>
  </r>
  <r>
    <x v="171"/>
    <x v="78"/>
    <n v="8"/>
    <n v="219099"/>
    <n v="4"/>
    <n v="3"/>
    <n v="1"/>
    <n v="2"/>
    <x v="1"/>
  </r>
  <r>
    <x v="172"/>
    <x v="106"/>
    <n v="9"/>
    <n v="918674"/>
    <n v="5"/>
    <n v="3"/>
    <n v="3"/>
    <n v="3"/>
    <x v="1"/>
  </r>
  <r>
    <x v="173"/>
    <x v="17"/>
    <n v="7"/>
    <n v="4209493"/>
    <n v="4"/>
    <n v="3"/>
    <n v="5"/>
    <n v="4"/>
    <x v="2"/>
  </r>
  <r>
    <x v="174"/>
    <x v="107"/>
    <n v="9"/>
    <n v="1709404"/>
    <n v="3"/>
    <n v="3"/>
    <n v="4"/>
    <n v="4"/>
    <x v="2"/>
  </r>
  <r>
    <x v="175"/>
    <x v="56"/>
    <n v="9"/>
    <n v="681351"/>
    <n v="5"/>
    <n v="3"/>
    <n v="3"/>
    <n v="3"/>
    <x v="1"/>
  </r>
  <r>
    <x v="176"/>
    <x v="108"/>
    <n v="8"/>
    <n v="3096522"/>
    <n v="5"/>
    <n v="3"/>
    <n v="5"/>
    <n v="4"/>
    <x v="2"/>
  </r>
  <r>
    <x v="177"/>
    <x v="109"/>
    <n v="4"/>
    <n v="82273"/>
    <n v="2"/>
    <n v="2"/>
    <n v="1"/>
    <n v="2"/>
    <x v="3"/>
  </r>
  <r>
    <x v="178"/>
    <x v="88"/>
    <n v="9"/>
    <n v="1894927"/>
    <n v="3"/>
    <n v="3"/>
    <n v="4"/>
    <n v="4"/>
    <x v="2"/>
  </r>
  <r>
    <x v="179"/>
    <x v="20"/>
    <n v="9"/>
    <n v="1730300"/>
    <n v="5"/>
    <n v="3"/>
    <n v="4"/>
    <n v="4"/>
    <x v="2"/>
  </r>
  <r>
    <x v="180"/>
    <x v="110"/>
    <n v="5"/>
    <n v="659963"/>
    <n v="2"/>
    <n v="2"/>
    <n v="3"/>
    <n v="3"/>
    <x v="4"/>
  </r>
  <r>
    <x v="181"/>
    <x v="95"/>
    <n v="6"/>
    <n v="1632000"/>
    <n v="4"/>
    <n v="2"/>
    <n v="4"/>
    <n v="3"/>
    <x v="1"/>
  </r>
  <r>
    <x v="182"/>
    <x v="71"/>
    <n v="9"/>
    <n v="3610508"/>
    <n v="5"/>
    <n v="3"/>
    <n v="5"/>
    <n v="4"/>
    <x v="2"/>
  </r>
  <r>
    <x v="183"/>
    <x v="111"/>
    <n v="9"/>
    <n v="1823170"/>
    <n v="1"/>
    <n v="3"/>
    <n v="4"/>
    <n v="4"/>
    <x v="4"/>
  </r>
  <r>
    <x v="184"/>
    <x v="112"/>
    <n v="7"/>
    <n v="1049061"/>
    <n v="4"/>
    <n v="3"/>
    <n v="3"/>
    <n v="3"/>
    <x v="1"/>
  </r>
  <r>
    <x v="185"/>
    <x v="113"/>
    <n v="5"/>
    <n v="415241"/>
    <n v="1"/>
    <n v="2"/>
    <n v="2"/>
    <n v="2"/>
    <x v="0"/>
  </r>
  <r>
    <x v="186"/>
    <x v="114"/>
    <n v="7"/>
    <n v="288659"/>
    <n v="4"/>
    <n v="3"/>
    <n v="2"/>
    <n v="3"/>
    <x v="1"/>
  </r>
  <r>
    <x v="187"/>
    <x v="52"/>
    <n v="7"/>
    <n v="1199843"/>
    <n v="5"/>
    <n v="3"/>
    <n v="4"/>
    <n v="4"/>
    <x v="2"/>
  </r>
  <r>
    <x v="188"/>
    <x v="115"/>
    <n v="6"/>
    <n v="235827"/>
    <n v="3"/>
    <n v="2"/>
    <n v="1"/>
    <n v="2"/>
    <x v="6"/>
  </r>
  <r>
    <x v="189"/>
    <x v="116"/>
    <n v="6"/>
    <n v="239233"/>
    <n v="2"/>
    <n v="2"/>
    <n v="1"/>
    <n v="2"/>
    <x v="3"/>
  </r>
  <r>
    <x v="190"/>
    <x v="19"/>
    <n v="11"/>
    <n v="1005065"/>
    <n v="5"/>
    <n v="4"/>
    <n v="3"/>
    <n v="4"/>
    <x v="2"/>
  </r>
  <r>
    <x v="191"/>
    <x v="70"/>
    <n v="4"/>
    <n v="69555"/>
    <n v="5"/>
    <n v="2"/>
    <n v="1"/>
    <n v="2"/>
    <x v="1"/>
  </r>
  <r>
    <x v="192"/>
    <x v="117"/>
    <n v="4"/>
    <n v="3603423"/>
    <n v="3"/>
    <n v="2"/>
    <n v="5"/>
    <n v="4"/>
    <x v="2"/>
  </r>
  <r>
    <x v="193"/>
    <x v="118"/>
    <n v="10"/>
    <n v="4902220"/>
    <n v="5"/>
    <n v="4"/>
    <n v="5"/>
    <n v="5"/>
    <x v="5"/>
  </r>
  <r>
    <x v="194"/>
    <x v="60"/>
    <n v="6"/>
    <n v="252468"/>
    <n v="5"/>
    <n v="2"/>
    <n v="1"/>
    <n v="2"/>
    <x v="1"/>
  </r>
  <r>
    <x v="195"/>
    <x v="119"/>
    <n v="3"/>
    <n v="94828"/>
    <n v="4"/>
    <n v="1"/>
    <n v="1"/>
    <n v="1"/>
    <x v="10"/>
  </r>
  <r>
    <x v="196"/>
    <x v="120"/>
    <n v="6"/>
    <n v="40148"/>
    <n v="1"/>
    <n v="2"/>
    <n v="1"/>
    <n v="2"/>
    <x v="0"/>
  </r>
  <r>
    <x v="197"/>
    <x v="28"/>
    <n v="7"/>
    <n v="2499345"/>
    <n v="5"/>
    <n v="3"/>
    <n v="5"/>
    <n v="4"/>
    <x v="2"/>
  </r>
  <r>
    <x v="198"/>
    <x v="121"/>
    <n v="7"/>
    <n v="2646755"/>
    <n v="4"/>
    <n v="3"/>
    <n v="5"/>
    <n v="4"/>
    <x v="2"/>
  </r>
  <r>
    <x v="199"/>
    <x v="2"/>
    <n v="7"/>
    <n v="1254970"/>
    <n v="5"/>
    <n v="3"/>
    <n v="4"/>
    <n v="4"/>
    <x v="2"/>
  </r>
  <r>
    <x v="200"/>
    <x v="25"/>
    <n v="4"/>
    <n v="2921410"/>
    <n v="5"/>
    <n v="2"/>
    <n v="5"/>
    <n v="4"/>
    <x v="2"/>
  </r>
  <r>
    <x v="201"/>
    <x v="97"/>
    <n v="6"/>
    <n v="328681"/>
    <n v="5"/>
    <n v="2"/>
    <n v="2"/>
    <n v="2"/>
    <x v="1"/>
  </r>
  <r>
    <x v="202"/>
    <x v="7"/>
    <n v="5"/>
    <n v="110955"/>
    <n v="5"/>
    <n v="2"/>
    <n v="1"/>
    <n v="2"/>
    <x v="1"/>
  </r>
  <r>
    <x v="203"/>
    <x v="7"/>
    <n v="10"/>
    <n v="1549820"/>
    <n v="5"/>
    <n v="4"/>
    <n v="4"/>
    <n v="4"/>
    <x v="2"/>
  </r>
  <r>
    <x v="204"/>
    <x v="89"/>
    <n v="8"/>
    <n v="1473833"/>
    <n v="4"/>
    <n v="3"/>
    <n v="4"/>
    <n v="4"/>
    <x v="2"/>
  </r>
  <r>
    <x v="205"/>
    <x v="78"/>
    <n v="7"/>
    <n v="1164840"/>
    <n v="4"/>
    <n v="3"/>
    <n v="4"/>
    <n v="4"/>
    <x v="2"/>
  </r>
  <r>
    <x v="206"/>
    <x v="55"/>
    <n v="1"/>
    <n v="729648"/>
    <n v="5"/>
    <n v="1"/>
    <n v="3"/>
    <n v="2"/>
    <x v="1"/>
  </r>
  <r>
    <x v="207"/>
    <x v="122"/>
    <n v="4"/>
    <n v="1985296"/>
    <n v="4"/>
    <n v="2"/>
    <n v="4"/>
    <n v="3"/>
    <x v="1"/>
  </r>
  <r>
    <x v="208"/>
    <x v="90"/>
    <n v="7"/>
    <n v="367538"/>
    <n v="5"/>
    <n v="3"/>
    <n v="2"/>
    <n v="3"/>
    <x v="1"/>
  </r>
  <r>
    <x v="209"/>
    <x v="59"/>
    <n v="4"/>
    <n v="19261"/>
    <n v="4"/>
    <n v="2"/>
    <n v="1"/>
    <n v="2"/>
    <x v="1"/>
  </r>
  <r>
    <x v="210"/>
    <x v="123"/>
    <n v="8"/>
    <n v="3135184"/>
    <n v="4"/>
    <n v="3"/>
    <n v="5"/>
    <n v="4"/>
    <x v="2"/>
  </r>
  <r>
    <x v="211"/>
    <x v="1"/>
    <n v="9"/>
    <n v="165678"/>
    <n v="5"/>
    <n v="3"/>
    <n v="1"/>
    <n v="2"/>
    <x v="1"/>
  </r>
  <r>
    <x v="212"/>
    <x v="99"/>
    <n v="17"/>
    <n v="11809730"/>
    <n v="5"/>
    <e v="#N/A"/>
    <n v="5"/>
    <e v="#N/A"/>
    <x v="11"/>
  </r>
  <r>
    <x v="213"/>
    <x v="40"/>
    <n v="5"/>
    <n v="358559"/>
    <n v="5"/>
    <n v="2"/>
    <n v="2"/>
    <n v="2"/>
    <x v="1"/>
  </r>
  <r>
    <x v="214"/>
    <x v="28"/>
    <n v="6"/>
    <n v="1032319"/>
    <n v="5"/>
    <n v="2"/>
    <n v="3"/>
    <n v="3"/>
    <x v="1"/>
  </r>
  <r>
    <x v="215"/>
    <x v="124"/>
    <n v="5"/>
    <n v="703193"/>
    <n v="1"/>
    <n v="2"/>
    <n v="3"/>
    <n v="3"/>
    <x v="4"/>
  </r>
  <r>
    <x v="216"/>
    <x v="18"/>
    <n v="2"/>
    <n v="5882"/>
    <n v="5"/>
    <n v="1"/>
    <n v="1"/>
    <n v="1"/>
    <x v="9"/>
  </r>
  <r>
    <x v="217"/>
    <x v="92"/>
    <n v="12"/>
    <n v="2408861"/>
    <n v="5"/>
    <n v="4"/>
    <n v="5"/>
    <n v="5"/>
    <x v="5"/>
  </r>
  <r>
    <x v="218"/>
    <x v="67"/>
    <n v="11"/>
    <n v="3880815"/>
    <n v="5"/>
    <n v="4"/>
    <n v="5"/>
    <n v="5"/>
    <x v="5"/>
  </r>
  <r>
    <x v="219"/>
    <x v="84"/>
    <n v="7"/>
    <n v="201573"/>
    <n v="4"/>
    <n v="3"/>
    <n v="1"/>
    <n v="2"/>
    <x v="1"/>
  </r>
  <r>
    <x v="220"/>
    <x v="125"/>
    <n v="5"/>
    <n v="1609871"/>
    <n v="5"/>
    <n v="2"/>
    <n v="4"/>
    <n v="3"/>
    <x v="1"/>
  </r>
  <r>
    <x v="221"/>
    <x v="126"/>
    <n v="4"/>
    <n v="609141"/>
    <n v="5"/>
    <n v="2"/>
    <n v="2"/>
    <n v="2"/>
    <x v="1"/>
  </r>
  <r>
    <x v="222"/>
    <x v="127"/>
    <n v="7"/>
    <n v="1836961"/>
    <n v="4"/>
    <n v="3"/>
    <n v="4"/>
    <n v="4"/>
    <x v="2"/>
  </r>
  <r>
    <x v="223"/>
    <x v="123"/>
    <n v="11"/>
    <n v="829676"/>
    <n v="4"/>
    <n v="4"/>
    <n v="3"/>
    <n v="4"/>
    <x v="2"/>
  </r>
  <r>
    <x v="224"/>
    <x v="3"/>
    <n v="8"/>
    <n v="3329338"/>
    <n v="5"/>
    <n v="3"/>
    <n v="5"/>
    <n v="4"/>
    <x v="2"/>
  </r>
  <r>
    <x v="225"/>
    <x v="112"/>
    <n v="5"/>
    <n v="999814"/>
    <n v="4"/>
    <n v="2"/>
    <n v="3"/>
    <n v="3"/>
    <x v="1"/>
  </r>
  <r>
    <x v="226"/>
    <x v="34"/>
    <n v="6"/>
    <n v="482708"/>
    <n v="5"/>
    <n v="2"/>
    <n v="2"/>
    <n v="2"/>
    <x v="1"/>
  </r>
  <r>
    <x v="227"/>
    <x v="11"/>
    <n v="9"/>
    <n v="684464"/>
    <n v="5"/>
    <n v="3"/>
    <n v="3"/>
    <n v="3"/>
    <x v="1"/>
  </r>
  <r>
    <x v="228"/>
    <x v="59"/>
    <n v="4"/>
    <n v="1348919"/>
    <n v="4"/>
    <n v="2"/>
    <n v="4"/>
    <n v="3"/>
    <x v="1"/>
  </r>
  <r>
    <x v="229"/>
    <x v="128"/>
    <n v="11"/>
    <n v="2625787"/>
    <n v="5"/>
    <n v="4"/>
    <n v="5"/>
    <n v="5"/>
    <x v="5"/>
  </r>
  <r>
    <x v="230"/>
    <x v="129"/>
    <n v="7"/>
    <n v="2054311"/>
    <n v="4"/>
    <n v="3"/>
    <n v="5"/>
    <n v="4"/>
    <x v="2"/>
  </r>
  <r>
    <x v="231"/>
    <x v="2"/>
    <n v="6"/>
    <n v="1493662"/>
    <n v="5"/>
    <n v="2"/>
    <n v="4"/>
    <n v="3"/>
    <x v="1"/>
  </r>
  <r>
    <x v="232"/>
    <x v="130"/>
    <n v="6"/>
    <n v="152650"/>
    <n v="4"/>
    <n v="2"/>
    <n v="1"/>
    <n v="2"/>
    <x v="1"/>
  </r>
  <r>
    <x v="233"/>
    <x v="38"/>
    <n v="13"/>
    <n v="3383039"/>
    <n v="5"/>
    <n v="5"/>
    <n v="5"/>
    <n v="5"/>
    <x v="5"/>
  </r>
  <r>
    <x v="234"/>
    <x v="131"/>
    <n v="4"/>
    <n v="267532"/>
    <n v="1"/>
    <n v="2"/>
    <n v="2"/>
    <n v="2"/>
    <x v="0"/>
  </r>
  <r>
    <x v="235"/>
    <x v="73"/>
    <n v="6"/>
    <n v="3509176"/>
    <n v="5"/>
    <n v="2"/>
    <n v="5"/>
    <n v="4"/>
    <x v="2"/>
  </r>
  <r>
    <x v="236"/>
    <x v="52"/>
    <n v="9"/>
    <n v="460954"/>
    <n v="5"/>
    <n v="3"/>
    <n v="2"/>
    <n v="3"/>
    <x v="1"/>
  </r>
  <r>
    <x v="237"/>
    <x v="132"/>
    <n v="13"/>
    <n v="2406091"/>
    <n v="5"/>
    <n v="5"/>
    <n v="5"/>
    <n v="5"/>
    <x v="5"/>
  </r>
  <r>
    <x v="238"/>
    <x v="133"/>
    <n v="7"/>
    <n v="501871"/>
    <n v="3"/>
    <n v="3"/>
    <n v="2"/>
    <n v="3"/>
    <x v="7"/>
  </r>
  <r>
    <x v="239"/>
    <x v="134"/>
    <n v="5"/>
    <n v="120711"/>
    <n v="5"/>
    <n v="2"/>
    <n v="1"/>
    <n v="2"/>
    <x v="1"/>
  </r>
  <r>
    <x v="240"/>
    <x v="1"/>
    <n v="9"/>
    <n v="1545243"/>
    <n v="5"/>
    <n v="3"/>
    <n v="4"/>
    <n v="4"/>
    <x v="2"/>
  </r>
  <r>
    <x v="241"/>
    <x v="43"/>
    <n v="4"/>
    <n v="756977"/>
    <n v="5"/>
    <n v="2"/>
    <n v="3"/>
    <n v="3"/>
    <x v="1"/>
  </r>
  <r>
    <x v="242"/>
    <x v="19"/>
    <n v="11"/>
    <n v="555569"/>
    <n v="5"/>
    <n v="4"/>
    <n v="2"/>
    <n v="3"/>
    <x v="1"/>
  </r>
  <r>
    <x v="243"/>
    <x v="71"/>
    <n v="5"/>
    <n v="718057"/>
    <n v="5"/>
    <n v="2"/>
    <n v="3"/>
    <n v="3"/>
    <x v="1"/>
  </r>
  <r>
    <x v="244"/>
    <x v="135"/>
    <n v="9"/>
    <n v="3732402"/>
    <n v="5"/>
    <n v="3"/>
    <n v="5"/>
    <n v="4"/>
    <x v="2"/>
  </r>
  <r>
    <x v="245"/>
    <x v="71"/>
    <n v="9"/>
    <n v="582265"/>
    <n v="5"/>
    <n v="3"/>
    <n v="2"/>
    <n v="3"/>
    <x v="1"/>
  </r>
  <r>
    <x v="246"/>
    <x v="136"/>
    <n v="8"/>
    <n v="731317"/>
    <n v="4"/>
    <n v="3"/>
    <n v="3"/>
    <n v="3"/>
    <x v="1"/>
  </r>
  <r>
    <x v="247"/>
    <x v="72"/>
    <n v="10"/>
    <n v="622239"/>
    <n v="5"/>
    <n v="4"/>
    <n v="2"/>
    <n v="3"/>
    <x v="1"/>
  </r>
  <r>
    <x v="248"/>
    <x v="137"/>
    <n v="9"/>
    <n v="1188719"/>
    <n v="4"/>
    <n v="3"/>
    <n v="4"/>
    <n v="4"/>
    <x v="2"/>
  </r>
  <r>
    <x v="249"/>
    <x v="138"/>
    <n v="4"/>
    <n v="70311"/>
    <n v="1"/>
    <n v="2"/>
    <n v="1"/>
    <n v="2"/>
    <x v="0"/>
  </r>
  <r>
    <x v="250"/>
    <x v="20"/>
    <n v="8"/>
    <n v="4718489"/>
    <n v="5"/>
    <n v="3"/>
    <n v="5"/>
    <n v="4"/>
    <x v="2"/>
  </r>
  <r>
    <x v="251"/>
    <x v="18"/>
    <n v="8"/>
    <n v="5833897"/>
    <n v="5"/>
    <n v="3"/>
    <n v="5"/>
    <n v="4"/>
    <x v="2"/>
  </r>
  <r>
    <x v="252"/>
    <x v="23"/>
    <n v="11"/>
    <n v="5757771"/>
    <n v="5"/>
    <n v="4"/>
    <n v="5"/>
    <n v="5"/>
    <x v="5"/>
  </r>
  <r>
    <x v="253"/>
    <x v="2"/>
    <n v="7"/>
    <n v="1097067"/>
    <n v="5"/>
    <n v="3"/>
    <n v="3"/>
    <n v="3"/>
    <x v="1"/>
  </r>
  <r>
    <x v="254"/>
    <x v="22"/>
    <n v="10"/>
    <n v="1162147"/>
    <n v="5"/>
    <n v="4"/>
    <n v="4"/>
    <n v="4"/>
    <x v="2"/>
  </r>
  <r>
    <x v="255"/>
    <x v="56"/>
    <n v="8"/>
    <n v="2961899"/>
    <n v="5"/>
    <n v="3"/>
    <n v="5"/>
    <n v="4"/>
    <x v="2"/>
  </r>
  <r>
    <x v="256"/>
    <x v="47"/>
    <n v="8"/>
    <n v="158708"/>
    <n v="3"/>
    <n v="3"/>
    <n v="1"/>
    <n v="2"/>
    <x v="6"/>
  </r>
  <r>
    <x v="257"/>
    <x v="83"/>
    <n v="4"/>
    <n v="683891"/>
    <n v="4"/>
    <n v="2"/>
    <n v="3"/>
    <n v="3"/>
    <x v="1"/>
  </r>
  <r>
    <x v="258"/>
    <x v="76"/>
    <n v="10"/>
    <n v="2173473"/>
    <n v="3"/>
    <n v="4"/>
    <n v="5"/>
    <n v="5"/>
    <x v="2"/>
  </r>
  <r>
    <x v="259"/>
    <x v="139"/>
    <n v="6"/>
    <n v="630735"/>
    <n v="1"/>
    <n v="2"/>
    <n v="2"/>
    <n v="2"/>
    <x v="0"/>
  </r>
  <r>
    <x v="260"/>
    <x v="121"/>
    <n v="8"/>
    <n v="866339"/>
    <n v="4"/>
    <n v="3"/>
    <n v="3"/>
    <n v="3"/>
    <x v="1"/>
  </r>
  <r>
    <x v="261"/>
    <x v="92"/>
    <n v="12"/>
    <n v="1851524"/>
    <n v="5"/>
    <n v="4"/>
    <n v="4"/>
    <n v="4"/>
    <x v="2"/>
  </r>
  <r>
    <x v="262"/>
    <x v="128"/>
    <n v="5"/>
    <n v="316974"/>
    <n v="5"/>
    <n v="2"/>
    <n v="2"/>
    <n v="2"/>
    <x v="1"/>
  </r>
  <r>
    <x v="263"/>
    <x v="38"/>
    <n v="3"/>
    <n v="352702"/>
    <n v="5"/>
    <n v="1"/>
    <n v="2"/>
    <n v="2"/>
    <x v="1"/>
  </r>
  <r>
    <x v="264"/>
    <x v="99"/>
    <n v="3"/>
    <n v="1657810"/>
    <n v="5"/>
    <n v="1"/>
    <n v="4"/>
    <n v="3"/>
    <x v="1"/>
  </r>
  <r>
    <x v="265"/>
    <x v="135"/>
    <n v="3"/>
    <n v="1985108"/>
    <n v="5"/>
    <n v="1"/>
    <n v="4"/>
    <n v="3"/>
    <x v="1"/>
  </r>
  <r>
    <x v="266"/>
    <x v="32"/>
    <n v="7"/>
    <n v="937756"/>
    <n v="5"/>
    <n v="3"/>
    <n v="3"/>
    <n v="3"/>
    <x v="1"/>
  </r>
  <r>
    <x v="267"/>
    <x v="43"/>
    <n v="9"/>
    <n v="976891"/>
    <n v="5"/>
    <n v="3"/>
    <n v="3"/>
    <n v="3"/>
    <x v="1"/>
  </r>
  <r>
    <x v="268"/>
    <x v="128"/>
    <n v="6"/>
    <n v="2287361"/>
    <n v="5"/>
    <n v="2"/>
    <n v="5"/>
    <n v="4"/>
    <x v="2"/>
  </r>
  <r>
    <x v="269"/>
    <x v="128"/>
    <n v="8"/>
    <n v="397663"/>
    <n v="5"/>
    <n v="3"/>
    <n v="2"/>
    <n v="3"/>
    <x v="1"/>
  </r>
  <r>
    <x v="270"/>
    <x v="140"/>
    <n v="5"/>
    <n v="988121"/>
    <n v="3"/>
    <n v="2"/>
    <n v="3"/>
    <n v="3"/>
    <x v="7"/>
  </r>
  <r>
    <x v="271"/>
    <x v="141"/>
    <n v="8"/>
    <n v="2257283"/>
    <n v="5"/>
    <n v="3"/>
    <n v="5"/>
    <n v="4"/>
    <x v="2"/>
  </r>
  <r>
    <x v="272"/>
    <x v="142"/>
    <n v="4"/>
    <n v="105528"/>
    <n v="5"/>
    <n v="2"/>
    <n v="1"/>
    <n v="2"/>
    <x v="1"/>
  </r>
  <r>
    <x v="273"/>
    <x v="143"/>
    <n v="2"/>
    <n v="113076"/>
    <n v="1"/>
    <n v="1"/>
    <n v="1"/>
    <n v="1"/>
    <x v="0"/>
  </r>
  <r>
    <x v="274"/>
    <x v="106"/>
    <n v="7"/>
    <n v="2045593"/>
    <n v="5"/>
    <n v="3"/>
    <n v="5"/>
    <n v="4"/>
    <x v="2"/>
  </r>
  <r>
    <x v="275"/>
    <x v="114"/>
    <n v="10"/>
    <n v="1015785"/>
    <n v="4"/>
    <n v="4"/>
    <n v="3"/>
    <n v="4"/>
    <x v="2"/>
  </r>
  <r>
    <x v="276"/>
    <x v="67"/>
    <n v="8"/>
    <n v="529548"/>
    <n v="5"/>
    <n v="3"/>
    <n v="2"/>
    <n v="3"/>
    <x v="1"/>
  </r>
  <r>
    <x v="277"/>
    <x v="144"/>
    <n v="10"/>
    <n v="5660487"/>
    <n v="4"/>
    <n v="4"/>
    <n v="5"/>
    <n v="5"/>
    <x v="2"/>
  </r>
  <r>
    <x v="278"/>
    <x v="127"/>
    <n v="5"/>
    <n v="429767"/>
    <n v="4"/>
    <n v="2"/>
    <n v="2"/>
    <n v="2"/>
    <x v="1"/>
  </r>
  <r>
    <x v="279"/>
    <x v="134"/>
    <n v="8"/>
    <n v="205432"/>
    <n v="5"/>
    <n v="3"/>
    <n v="1"/>
    <n v="2"/>
    <x v="1"/>
  </r>
  <r>
    <x v="280"/>
    <x v="98"/>
    <n v="4"/>
    <n v="97225"/>
    <n v="4"/>
    <n v="2"/>
    <n v="1"/>
    <n v="2"/>
    <x v="1"/>
  </r>
  <r>
    <x v="281"/>
    <x v="145"/>
    <n v="10"/>
    <n v="307823"/>
    <n v="4"/>
    <n v="4"/>
    <n v="2"/>
    <n v="3"/>
    <x v="1"/>
  </r>
  <r>
    <x v="282"/>
    <x v="82"/>
    <n v="6"/>
    <n v="1402642"/>
    <n v="4"/>
    <n v="2"/>
    <n v="4"/>
    <n v="3"/>
    <x v="1"/>
  </r>
  <r>
    <x v="283"/>
    <x v="60"/>
    <n v="5"/>
    <n v="1237156"/>
    <n v="5"/>
    <n v="2"/>
    <n v="4"/>
    <n v="3"/>
    <x v="1"/>
  </r>
  <r>
    <x v="284"/>
    <x v="130"/>
    <n v="4"/>
    <n v="890635"/>
    <n v="4"/>
    <n v="2"/>
    <n v="3"/>
    <n v="3"/>
    <x v="1"/>
  </r>
  <r>
    <x v="285"/>
    <x v="146"/>
    <n v="5"/>
    <n v="743775"/>
    <n v="4"/>
    <n v="2"/>
    <n v="3"/>
    <n v="3"/>
    <x v="1"/>
  </r>
  <r>
    <x v="286"/>
    <x v="127"/>
    <n v="5"/>
    <n v="417130"/>
    <n v="4"/>
    <n v="2"/>
    <n v="2"/>
    <n v="2"/>
    <x v="1"/>
  </r>
  <r>
    <x v="287"/>
    <x v="33"/>
    <n v="4"/>
    <n v="660514"/>
    <n v="5"/>
    <n v="2"/>
    <n v="3"/>
    <n v="3"/>
    <x v="1"/>
  </r>
  <r>
    <x v="288"/>
    <x v="145"/>
    <n v="7"/>
    <n v="544167"/>
    <n v="4"/>
    <n v="3"/>
    <n v="2"/>
    <n v="3"/>
    <x v="1"/>
  </r>
  <r>
    <x v="289"/>
    <x v="90"/>
    <n v="5"/>
    <n v="1920626"/>
    <n v="5"/>
    <n v="2"/>
    <n v="4"/>
    <n v="3"/>
    <x v="1"/>
  </r>
  <r>
    <x v="290"/>
    <x v="3"/>
    <n v="5"/>
    <n v="922096"/>
    <n v="5"/>
    <n v="2"/>
    <n v="3"/>
    <n v="3"/>
    <x v="1"/>
  </r>
  <r>
    <x v="291"/>
    <x v="88"/>
    <n v="8"/>
    <n v="4915078"/>
    <n v="3"/>
    <n v="3"/>
    <n v="5"/>
    <n v="4"/>
    <x v="2"/>
  </r>
  <r>
    <x v="292"/>
    <x v="119"/>
    <n v="8"/>
    <n v="1589977"/>
    <n v="4"/>
    <n v="3"/>
    <n v="4"/>
    <n v="4"/>
    <x v="2"/>
  </r>
  <r>
    <x v="293"/>
    <x v="147"/>
    <n v="4"/>
    <n v="264662"/>
    <n v="2"/>
    <n v="2"/>
    <n v="2"/>
    <n v="2"/>
    <x v="3"/>
  </r>
  <r>
    <x v="294"/>
    <x v="73"/>
    <n v="12"/>
    <n v="536877"/>
    <n v="5"/>
    <n v="4"/>
    <n v="2"/>
    <n v="3"/>
    <x v="1"/>
  </r>
  <r>
    <x v="295"/>
    <x v="148"/>
    <n v="7"/>
    <n v="2608313"/>
    <n v="3"/>
    <n v="3"/>
    <n v="5"/>
    <n v="4"/>
    <x v="2"/>
  </r>
  <r>
    <x v="296"/>
    <x v="149"/>
    <n v="5"/>
    <n v="796982"/>
    <n v="1"/>
    <n v="2"/>
    <n v="3"/>
    <n v="3"/>
    <x v="4"/>
  </r>
  <r>
    <x v="297"/>
    <x v="12"/>
    <n v="8"/>
    <n v="1246450"/>
    <n v="4"/>
    <n v="3"/>
    <n v="4"/>
    <n v="4"/>
    <x v="2"/>
  </r>
  <r>
    <x v="298"/>
    <x v="150"/>
    <n v="10"/>
    <n v="1192970"/>
    <n v="3"/>
    <n v="4"/>
    <n v="4"/>
    <n v="4"/>
    <x v="2"/>
  </r>
  <r>
    <x v="299"/>
    <x v="97"/>
    <n v="8"/>
    <n v="1889714"/>
    <n v="5"/>
    <n v="3"/>
    <n v="4"/>
    <n v="4"/>
    <x v="2"/>
  </r>
  <r>
    <x v="300"/>
    <x v="122"/>
    <n v="10"/>
    <n v="1819071"/>
    <n v="4"/>
    <n v="4"/>
    <n v="4"/>
    <n v="4"/>
    <x v="2"/>
  </r>
  <r>
    <x v="301"/>
    <x v="126"/>
    <n v="5"/>
    <n v="3265973"/>
    <n v="5"/>
    <n v="2"/>
    <n v="5"/>
    <n v="4"/>
    <x v="2"/>
  </r>
  <r>
    <x v="302"/>
    <x v="108"/>
    <n v="5"/>
    <n v="1442395"/>
    <n v="5"/>
    <n v="2"/>
    <n v="4"/>
    <n v="3"/>
    <x v="1"/>
  </r>
  <r>
    <x v="303"/>
    <x v="126"/>
    <n v="5"/>
    <n v="366727"/>
    <n v="5"/>
    <n v="2"/>
    <n v="2"/>
    <n v="2"/>
    <x v="1"/>
  </r>
  <r>
    <x v="304"/>
    <x v="121"/>
    <n v="8"/>
    <n v="1579379"/>
    <n v="4"/>
    <n v="3"/>
    <n v="4"/>
    <n v="4"/>
    <x v="2"/>
  </r>
  <r>
    <x v="305"/>
    <x v="80"/>
    <n v="5"/>
    <n v="1373135"/>
    <n v="1"/>
    <n v="2"/>
    <n v="4"/>
    <n v="3"/>
    <x v="4"/>
  </r>
  <r>
    <x v="306"/>
    <x v="151"/>
    <n v="7"/>
    <n v="942148"/>
    <n v="4"/>
    <n v="3"/>
    <n v="3"/>
    <n v="3"/>
    <x v="1"/>
  </r>
  <r>
    <x v="307"/>
    <x v="152"/>
    <n v="7"/>
    <n v="198357"/>
    <n v="4"/>
    <n v="3"/>
    <n v="1"/>
    <n v="2"/>
    <x v="1"/>
  </r>
  <r>
    <x v="308"/>
    <x v="123"/>
    <n v="8"/>
    <n v="4190918"/>
    <n v="4"/>
    <n v="3"/>
    <n v="5"/>
    <n v="4"/>
    <x v="2"/>
  </r>
  <r>
    <x v="309"/>
    <x v="115"/>
    <n v="5"/>
    <n v="51297"/>
    <n v="3"/>
    <n v="2"/>
    <n v="1"/>
    <n v="2"/>
    <x v="6"/>
  </r>
  <r>
    <x v="310"/>
    <x v="67"/>
    <n v="13"/>
    <n v="1290030"/>
    <n v="5"/>
    <n v="5"/>
    <n v="4"/>
    <n v="5"/>
    <x v="5"/>
  </r>
  <r>
    <x v="311"/>
    <x v="66"/>
    <n v="5"/>
    <n v="1442355"/>
    <n v="5"/>
    <n v="2"/>
    <n v="4"/>
    <n v="3"/>
    <x v="1"/>
  </r>
  <r>
    <x v="312"/>
    <x v="92"/>
    <n v="11"/>
    <n v="1415475"/>
    <n v="5"/>
    <n v="4"/>
    <n v="4"/>
    <n v="4"/>
    <x v="2"/>
  </r>
  <r>
    <x v="313"/>
    <x v="153"/>
    <n v="4"/>
    <n v="442461"/>
    <n v="4"/>
    <n v="2"/>
    <n v="2"/>
    <n v="2"/>
    <x v="1"/>
  </r>
  <r>
    <x v="314"/>
    <x v="154"/>
    <n v="4"/>
    <n v="493735"/>
    <n v="1"/>
    <n v="2"/>
    <n v="2"/>
    <n v="2"/>
    <x v="0"/>
  </r>
  <r>
    <x v="315"/>
    <x v="43"/>
    <n v="11"/>
    <n v="484783"/>
    <n v="5"/>
    <n v="4"/>
    <n v="2"/>
    <n v="3"/>
    <x v="1"/>
  </r>
  <r>
    <x v="316"/>
    <x v="155"/>
    <n v="9"/>
    <n v="519776"/>
    <n v="4"/>
    <n v="3"/>
    <n v="2"/>
    <n v="3"/>
    <x v="1"/>
  </r>
  <r>
    <x v="317"/>
    <x v="66"/>
    <n v="8"/>
    <n v="1967925"/>
    <n v="5"/>
    <n v="3"/>
    <n v="4"/>
    <n v="4"/>
    <x v="2"/>
  </r>
  <r>
    <x v="318"/>
    <x v="156"/>
    <n v="6"/>
    <n v="126068"/>
    <n v="4"/>
    <n v="2"/>
    <n v="1"/>
    <n v="2"/>
    <x v="1"/>
  </r>
  <r>
    <x v="319"/>
    <x v="157"/>
    <n v="12"/>
    <n v="1784679"/>
    <n v="4"/>
    <n v="4"/>
    <n v="4"/>
    <n v="4"/>
    <x v="2"/>
  </r>
  <r>
    <x v="320"/>
    <x v="158"/>
    <n v="3"/>
    <n v="140498"/>
    <n v="1"/>
    <n v="1"/>
    <n v="1"/>
    <n v="1"/>
    <x v="0"/>
  </r>
  <r>
    <x v="321"/>
    <x v="159"/>
    <n v="7"/>
    <n v="2038590"/>
    <n v="4"/>
    <n v="3"/>
    <n v="5"/>
    <n v="4"/>
    <x v="2"/>
  </r>
  <r>
    <x v="322"/>
    <x v="160"/>
    <n v="6"/>
    <n v="2450044"/>
    <n v="3"/>
    <n v="2"/>
    <n v="5"/>
    <n v="4"/>
    <x v="2"/>
  </r>
  <r>
    <x v="323"/>
    <x v="161"/>
    <n v="2"/>
    <n v="14212"/>
    <n v="1"/>
    <n v="1"/>
    <n v="1"/>
    <n v="1"/>
    <x v="0"/>
  </r>
  <r>
    <x v="324"/>
    <x v="162"/>
    <n v="2"/>
    <n v="395118"/>
    <n v="1"/>
    <n v="1"/>
    <n v="2"/>
    <n v="2"/>
    <x v="0"/>
  </r>
  <r>
    <x v="325"/>
    <x v="39"/>
    <n v="4"/>
    <n v="211023"/>
    <n v="1"/>
    <n v="2"/>
    <n v="1"/>
    <n v="2"/>
    <x v="0"/>
  </r>
  <r>
    <x v="326"/>
    <x v="156"/>
    <n v="4"/>
    <n v="48949"/>
    <n v="4"/>
    <n v="2"/>
    <n v="1"/>
    <n v="2"/>
    <x v="1"/>
  </r>
  <r>
    <x v="327"/>
    <x v="31"/>
    <n v="4"/>
    <n v="2030056"/>
    <n v="5"/>
    <n v="2"/>
    <n v="5"/>
    <n v="4"/>
    <x v="2"/>
  </r>
  <r>
    <x v="328"/>
    <x v="163"/>
    <n v="6"/>
    <n v="340130"/>
    <n v="2"/>
    <n v="2"/>
    <n v="2"/>
    <n v="2"/>
    <x v="3"/>
  </r>
  <r>
    <x v="329"/>
    <x v="26"/>
    <n v="4"/>
    <n v="198109"/>
    <n v="4"/>
    <n v="2"/>
    <n v="1"/>
    <n v="2"/>
    <x v="1"/>
  </r>
  <r>
    <x v="330"/>
    <x v="156"/>
    <n v="2"/>
    <n v="12428"/>
    <n v="4"/>
    <n v="1"/>
    <n v="1"/>
    <n v="1"/>
    <x v="10"/>
  </r>
  <r>
    <x v="331"/>
    <x v="34"/>
    <n v="4"/>
    <n v="1663422"/>
    <n v="5"/>
    <n v="2"/>
    <n v="4"/>
    <n v="3"/>
    <x v="1"/>
  </r>
  <r>
    <x v="332"/>
    <x v="19"/>
    <n v="6"/>
    <n v="1297939"/>
    <n v="5"/>
    <n v="2"/>
    <n v="4"/>
    <n v="3"/>
    <x v="1"/>
  </r>
  <r>
    <x v="333"/>
    <x v="164"/>
    <n v="10"/>
    <n v="4432686"/>
    <n v="2"/>
    <n v="4"/>
    <n v="5"/>
    <n v="5"/>
    <x v="8"/>
  </r>
  <r>
    <x v="334"/>
    <x v="165"/>
    <n v="11"/>
    <n v="525448"/>
    <n v="5"/>
    <n v="4"/>
    <n v="2"/>
    <n v="3"/>
    <x v="1"/>
  </r>
  <r>
    <x v="335"/>
    <x v="92"/>
    <n v="5"/>
    <n v="856033"/>
    <n v="5"/>
    <n v="2"/>
    <n v="3"/>
    <n v="3"/>
    <x v="1"/>
  </r>
  <r>
    <x v="336"/>
    <x v="26"/>
    <n v="5"/>
    <n v="322337"/>
    <n v="4"/>
    <n v="2"/>
    <n v="2"/>
    <n v="2"/>
    <x v="1"/>
  </r>
  <r>
    <x v="337"/>
    <x v="126"/>
    <n v="9"/>
    <n v="1764300"/>
    <n v="5"/>
    <n v="3"/>
    <n v="4"/>
    <n v="4"/>
    <x v="2"/>
  </r>
  <r>
    <x v="338"/>
    <x v="145"/>
    <n v="9"/>
    <n v="1491167"/>
    <n v="4"/>
    <n v="3"/>
    <n v="4"/>
    <n v="4"/>
    <x v="2"/>
  </r>
  <r>
    <x v="339"/>
    <x v="7"/>
    <n v="11"/>
    <n v="2501525"/>
    <n v="5"/>
    <n v="4"/>
    <n v="5"/>
    <n v="5"/>
    <x v="5"/>
  </r>
  <r>
    <x v="340"/>
    <x v="97"/>
    <n v="10"/>
    <n v="2343821"/>
    <n v="5"/>
    <n v="4"/>
    <n v="5"/>
    <n v="5"/>
    <x v="5"/>
  </r>
  <r>
    <x v="341"/>
    <x v="166"/>
    <n v="7"/>
    <n v="616516"/>
    <n v="4"/>
    <n v="3"/>
    <n v="2"/>
    <n v="3"/>
    <x v="1"/>
  </r>
  <r>
    <x v="342"/>
    <x v="167"/>
    <n v="2"/>
    <n v="15342"/>
    <n v="1"/>
    <n v="1"/>
    <n v="1"/>
    <n v="1"/>
    <x v="0"/>
  </r>
  <r>
    <x v="343"/>
    <x v="26"/>
    <n v="3"/>
    <n v="67082"/>
    <n v="4"/>
    <n v="1"/>
    <n v="1"/>
    <n v="1"/>
    <x v="10"/>
  </r>
  <r>
    <x v="344"/>
    <x v="94"/>
    <n v="6"/>
    <n v="790645"/>
    <n v="5"/>
    <n v="2"/>
    <n v="3"/>
    <n v="3"/>
    <x v="1"/>
  </r>
  <r>
    <x v="345"/>
    <x v="168"/>
    <n v="4"/>
    <n v="3928139"/>
    <n v="1"/>
    <n v="2"/>
    <n v="5"/>
    <n v="4"/>
    <x v="4"/>
  </r>
  <r>
    <x v="346"/>
    <x v="169"/>
    <n v="6"/>
    <n v="230702"/>
    <n v="1"/>
    <n v="2"/>
    <n v="1"/>
    <n v="2"/>
    <x v="0"/>
  </r>
  <r>
    <x v="347"/>
    <x v="32"/>
    <n v="6"/>
    <n v="1425379"/>
    <n v="5"/>
    <n v="2"/>
    <n v="4"/>
    <n v="3"/>
    <x v="1"/>
  </r>
  <r>
    <x v="348"/>
    <x v="34"/>
    <n v="2"/>
    <n v="819788"/>
    <n v="5"/>
    <n v="1"/>
    <n v="3"/>
    <n v="2"/>
    <x v="1"/>
  </r>
  <r>
    <x v="349"/>
    <x v="6"/>
    <n v="6"/>
    <n v="176865"/>
    <n v="5"/>
    <n v="2"/>
    <n v="1"/>
    <n v="2"/>
    <x v="1"/>
  </r>
  <r>
    <x v="350"/>
    <x v="53"/>
    <n v="8"/>
    <n v="5892022"/>
    <n v="4"/>
    <n v="3"/>
    <n v="5"/>
    <n v="4"/>
    <x v="2"/>
  </r>
  <r>
    <x v="351"/>
    <x v="33"/>
    <n v="6"/>
    <n v="304090"/>
    <n v="5"/>
    <n v="2"/>
    <n v="2"/>
    <n v="2"/>
    <x v="1"/>
  </r>
  <r>
    <x v="352"/>
    <x v="92"/>
    <n v="6"/>
    <n v="981982"/>
    <n v="5"/>
    <n v="2"/>
    <n v="3"/>
    <n v="3"/>
    <x v="1"/>
  </r>
  <r>
    <x v="353"/>
    <x v="94"/>
    <n v="4"/>
    <n v="771408"/>
    <n v="5"/>
    <n v="2"/>
    <n v="3"/>
    <n v="3"/>
    <x v="1"/>
  </r>
  <r>
    <x v="354"/>
    <x v="170"/>
    <n v="2"/>
    <n v="77699"/>
    <n v="2"/>
    <n v="1"/>
    <n v="1"/>
    <n v="1"/>
    <x v="0"/>
  </r>
  <r>
    <x v="355"/>
    <x v="17"/>
    <n v="5"/>
    <n v="344647"/>
    <n v="4"/>
    <n v="2"/>
    <n v="2"/>
    <n v="2"/>
    <x v="1"/>
  </r>
  <r>
    <x v="356"/>
    <x v="28"/>
    <n v="4"/>
    <n v="676246"/>
    <n v="5"/>
    <n v="2"/>
    <n v="3"/>
    <n v="3"/>
    <x v="1"/>
  </r>
  <r>
    <x v="357"/>
    <x v="53"/>
    <n v="7"/>
    <n v="271051"/>
    <n v="4"/>
    <n v="3"/>
    <n v="2"/>
    <n v="3"/>
    <x v="1"/>
  </r>
  <r>
    <x v="358"/>
    <x v="171"/>
    <n v="5"/>
    <n v="244531"/>
    <n v="2"/>
    <n v="2"/>
    <n v="1"/>
    <n v="2"/>
    <x v="3"/>
  </r>
  <r>
    <x v="359"/>
    <x v="55"/>
    <n v="7"/>
    <n v="405698"/>
    <n v="5"/>
    <n v="3"/>
    <n v="2"/>
    <n v="3"/>
    <x v="1"/>
  </r>
  <r>
    <x v="360"/>
    <x v="141"/>
    <n v="2"/>
    <n v="2253366"/>
    <n v="5"/>
    <n v="1"/>
    <n v="5"/>
    <n v="3"/>
    <x v="1"/>
  </r>
  <r>
    <x v="361"/>
    <x v="64"/>
    <n v="10"/>
    <n v="868661"/>
    <n v="3"/>
    <n v="4"/>
    <n v="3"/>
    <n v="4"/>
    <x v="2"/>
  </r>
  <r>
    <x v="362"/>
    <x v="172"/>
    <n v="5"/>
    <n v="2817264"/>
    <n v="5"/>
    <n v="2"/>
    <n v="5"/>
    <n v="4"/>
    <x v="2"/>
  </r>
  <r>
    <x v="363"/>
    <x v="94"/>
    <n v="6"/>
    <n v="269420"/>
    <n v="5"/>
    <n v="2"/>
    <n v="2"/>
    <n v="2"/>
    <x v="1"/>
  </r>
  <r>
    <x v="364"/>
    <x v="100"/>
    <n v="6"/>
    <n v="522217"/>
    <n v="3"/>
    <n v="2"/>
    <n v="2"/>
    <n v="2"/>
    <x v="6"/>
  </r>
  <r>
    <x v="365"/>
    <x v="173"/>
    <n v="5"/>
    <n v="730692"/>
    <n v="1"/>
    <n v="2"/>
    <n v="3"/>
    <n v="3"/>
    <x v="4"/>
  </r>
  <r>
    <x v="366"/>
    <x v="134"/>
    <n v="6"/>
    <n v="224114"/>
    <n v="5"/>
    <n v="2"/>
    <n v="1"/>
    <n v="2"/>
    <x v="1"/>
  </r>
  <r>
    <x v="367"/>
    <x v="72"/>
    <n v="5"/>
    <n v="264036"/>
    <n v="5"/>
    <n v="2"/>
    <n v="2"/>
    <n v="2"/>
    <x v="1"/>
  </r>
  <r>
    <x v="368"/>
    <x v="68"/>
    <n v="5"/>
    <n v="216886"/>
    <n v="1"/>
    <n v="2"/>
    <n v="1"/>
    <n v="2"/>
    <x v="0"/>
  </r>
  <r>
    <x v="369"/>
    <x v="59"/>
    <n v="5"/>
    <n v="52508"/>
    <n v="4"/>
    <n v="2"/>
    <n v="1"/>
    <n v="2"/>
    <x v="1"/>
  </r>
  <r>
    <x v="370"/>
    <x v="162"/>
    <n v="5"/>
    <n v="105368"/>
    <n v="1"/>
    <n v="2"/>
    <n v="1"/>
    <n v="2"/>
    <x v="0"/>
  </r>
  <r>
    <x v="371"/>
    <x v="43"/>
    <n v="4"/>
    <n v="169691"/>
    <n v="5"/>
    <n v="2"/>
    <n v="1"/>
    <n v="2"/>
    <x v="1"/>
  </r>
  <r>
    <x v="372"/>
    <x v="59"/>
    <n v="5"/>
    <n v="687508"/>
    <n v="4"/>
    <n v="2"/>
    <n v="3"/>
    <n v="3"/>
    <x v="1"/>
  </r>
  <r>
    <x v="373"/>
    <x v="106"/>
    <n v="4"/>
    <n v="893813"/>
    <n v="5"/>
    <n v="2"/>
    <n v="3"/>
    <n v="3"/>
    <x v="1"/>
  </r>
  <r>
    <x v="374"/>
    <x v="174"/>
    <n v="13"/>
    <n v="875455"/>
    <n v="3"/>
    <n v="5"/>
    <n v="3"/>
    <n v="4"/>
    <x v="2"/>
  </r>
  <r>
    <x v="375"/>
    <x v="108"/>
    <n v="5"/>
    <n v="1249901"/>
    <n v="5"/>
    <n v="2"/>
    <n v="4"/>
    <n v="3"/>
    <x v="1"/>
  </r>
  <r>
    <x v="376"/>
    <x v="59"/>
    <n v="7"/>
    <n v="1230733"/>
    <n v="4"/>
    <n v="3"/>
    <n v="4"/>
    <n v="4"/>
    <x v="2"/>
  </r>
  <r>
    <x v="377"/>
    <x v="2"/>
    <n v="7"/>
    <n v="1901171"/>
    <n v="5"/>
    <n v="3"/>
    <n v="4"/>
    <n v="4"/>
    <x v="2"/>
  </r>
  <r>
    <x v="378"/>
    <x v="175"/>
    <n v="6"/>
    <n v="1027023"/>
    <n v="1"/>
    <n v="2"/>
    <n v="3"/>
    <n v="3"/>
    <x v="4"/>
  </r>
  <r>
    <x v="379"/>
    <x v="27"/>
    <n v="6"/>
    <n v="1014247"/>
    <n v="5"/>
    <n v="2"/>
    <n v="3"/>
    <n v="3"/>
    <x v="1"/>
  </r>
  <r>
    <x v="380"/>
    <x v="73"/>
    <n v="6"/>
    <n v="620940"/>
    <n v="5"/>
    <n v="2"/>
    <n v="2"/>
    <n v="2"/>
    <x v="1"/>
  </r>
  <r>
    <x v="381"/>
    <x v="176"/>
    <n v="6"/>
    <n v="873901"/>
    <n v="4"/>
    <n v="2"/>
    <n v="3"/>
    <n v="3"/>
    <x v="1"/>
  </r>
  <r>
    <x v="382"/>
    <x v="34"/>
    <n v="7"/>
    <n v="628356"/>
    <n v="5"/>
    <n v="3"/>
    <n v="2"/>
    <n v="3"/>
    <x v="1"/>
  </r>
  <r>
    <x v="383"/>
    <x v="177"/>
    <n v="10"/>
    <n v="1083872"/>
    <n v="5"/>
    <n v="4"/>
    <n v="3"/>
    <n v="4"/>
    <x v="2"/>
  </r>
  <r>
    <x v="384"/>
    <x v="178"/>
    <n v="6"/>
    <n v="696356"/>
    <n v="1"/>
    <n v="2"/>
    <n v="3"/>
    <n v="3"/>
    <x v="4"/>
  </r>
  <r>
    <x v="385"/>
    <x v="179"/>
    <n v="6"/>
    <n v="1063689"/>
    <n v="1"/>
    <n v="2"/>
    <n v="3"/>
    <n v="3"/>
    <x v="4"/>
  </r>
  <r>
    <x v="386"/>
    <x v="114"/>
    <n v="5"/>
    <n v="122392"/>
    <n v="4"/>
    <n v="2"/>
    <n v="1"/>
    <n v="2"/>
    <x v="1"/>
  </r>
  <r>
    <x v="387"/>
    <x v="180"/>
    <n v="6"/>
    <n v="838116"/>
    <n v="1"/>
    <n v="2"/>
    <n v="3"/>
    <n v="3"/>
    <x v="4"/>
  </r>
  <r>
    <x v="388"/>
    <x v="181"/>
    <n v="8"/>
    <n v="1820998"/>
    <n v="5"/>
    <n v="3"/>
    <n v="4"/>
    <n v="4"/>
    <x v="2"/>
  </r>
  <r>
    <x v="389"/>
    <x v="182"/>
    <n v="2"/>
    <n v="66221"/>
    <n v="1"/>
    <n v="1"/>
    <n v="1"/>
    <n v="1"/>
    <x v="0"/>
  </r>
  <r>
    <x v="390"/>
    <x v="183"/>
    <n v="7"/>
    <n v="4011793"/>
    <n v="2"/>
    <n v="3"/>
    <n v="5"/>
    <n v="4"/>
    <x v="4"/>
  </r>
  <r>
    <x v="391"/>
    <x v="145"/>
    <n v="5"/>
    <n v="786354"/>
    <n v="4"/>
    <n v="2"/>
    <n v="3"/>
    <n v="3"/>
    <x v="1"/>
  </r>
  <r>
    <x v="392"/>
    <x v="184"/>
    <n v="10"/>
    <n v="261800"/>
    <n v="2"/>
    <n v="4"/>
    <n v="2"/>
    <n v="3"/>
    <x v="4"/>
  </r>
  <r>
    <x v="393"/>
    <x v="185"/>
    <n v="8"/>
    <n v="1871010"/>
    <n v="4"/>
    <n v="3"/>
    <n v="4"/>
    <n v="4"/>
    <x v="2"/>
  </r>
  <r>
    <x v="394"/>
    <x v="66"/>
    <n v="11"/>
    <n v="1295926"/>
    <n v="5"/>
    <n v="4"/>
    <n v="4"/>
    <n v="4"/>
    <x v="2"/>
  </r>
  <r>
    <x v="395"/>
    <x v="25"/>
    <n v="10"/>
    <n v="2462329"/>
    <n v="5"/>
    <n v="4"/>
    <n v="5"/>
    <n v="5"/>
    <x v="5"/>
  </r>
  <r>
    <x v="396"/>
    <x v="186"/>
    <n v="5"/>
    <n v="824700"/>
    <n v="2"/>
    <n v="2"/>
    <n v="3"/>
    <n v="3"/>
    <x v="4"/>
  </r>
  <r>
    <x v="397"/>
    <x v="187"/>
    <n v="5"/>
    <n v="5090484"/>
    <n v="3"/>
    <n v="2"/>
    <n v="5"/>
    <n v="4"/>
    <x v="2"/>
  </r>
  <r>
    <x v="398"/>
    <x v="73"/>
    <n v="3"/>
    <n v="281330"/>
    <n v="5"/>
    <n v="1"/>
    <n v="2"/>
    <n v="2"/>
    <x v="1"/>
  </r>
  <r>
    <x v="399"/>
    <x v="18"/>
    <n v="8"/>
    <n v="1033196"/>
    <n v="5"/>
    <n v="3"/>
    <n v="3"/>
    <n v="3"/>
    <x v="1"/>
  </r>
  <r>
    <x v="400"/>
    <x v="54"/>
    <n v="3"/>
    <n v="407896"/>
    <n v="1"/>
    <n v="1"/>
    <n v="2"/>
    <n v="2"/>
    <x v="0"/>
  </r>
  <r>
    <x v="401"/>
    <x v="23"/>
    <n v="6"/>
    <n v="915134"/>
    <n v="5"/>
    <n v="2"/>
    <n v="3"/>
    <n v="3"/>
    <x v="1"/>
  </r>
  <r>
    <x v="402"/>
    <x v="188"/>
    <n v="5"/>
    <n v="1020042"/>
    <n v="1"/>
    <n v="2"/>
    <n v="3"/>
    <n v="3"/>
    <x v="4"/>
  </r>
  <r>
    <x v="403"/>
    <x v="189"/>
    <n v="7"/>
    <n v="1145669"/>
    <n v="3"/>
    <n v="3"/>
    <n v="4"/>
    <n v="4"/>
    <x v="2"/>
  </r>
  <r>
    <x v="404"/>
    <x v="190"/>
    <n v="5"/>
    <n v="2001554"/>
    <n v="4"/>
    <n v="2"/>
    <n v="5"/>
    <n v="4"/>
    <x v="2"/>
  </r>
  <r>
    <x v="405"/>
    <x v="58"/>
    <n v="3"/>
    <n v="36749"/>
    <n v="3"/>
    <n v="1"/>
    <n v="1"/>
    <n v="1"/>
    <x v="6"/>
  </r>
  <r>
    <x v="406"/>
    <x v="173"/>
    <n v="2"/>
    <n v="660524"/>
    <n v="1"/>
    <n v="1"/>
    <n v="3"/>
    <n v="2"/>
    <x v="0"/>
  </r>
  <r>
    <x v="407"/>
    <x v="70"/>
    <n v="9"/>
    <n v="4648202"/>
    <n v="5"/>
    <n v="3"/>
    <n v="5"/>
    <n v="4"/>
    <x v="2"/>
  </r>
  <r>
    <x v="408"/>
    <x v="35"/>
    <n v="11"/>
    <n v="2787249"/>
    <n v="5"/>
    <n v="4"/>
    <n v="5"/>
    <n v="5"/>
    <x v="5"/>
  </r>
  <r>
    <x v="409"/>
    <x v="12"/>
    <n v="10"/>
    <n v="3768075"/>
    <n v="4"/>
    <n v="4"/>
    <n v="5"/>
    <n v="5"/>
    <x v="2"/>
  </r>
  <r>
    <x v="410"/>
    <x v="67"/>
    <n v="6"/>
    <n v="1742592"/>
    <n v="5"/>
    <n v="2"/>
    <n v="4"/>
    <n v="3"/>
    <x v="1"/>
  </r>
  <r>
    <x v="411"/>
    <x v="76"/>
    <n v="6"/>
    <n v="973136"/>
    <n v="3"/>
    <n v="2"/>
    <n v="3"/>
    <n v="3"/>
    <x v="7"/>
  </r>
  <r>
    <x v="412"/>
    <x v="33"/>
    <n v="5"/>
    <n v="1116980"/>
    <n v="5"/>
    <n v="2"/>
    <n v="3"/>
    <n v="3"/>
    <x v="1"/>
  </r>
  <r>
    <x v="413"/>
    <x v="191"/>
    <n v="7"/>
    <n v="7957259"/>
    <n v="4"/>
    <n v="3"/>
    <n v="5"/>
    <n v="4"/>
    <x v="2"/>
  </r>
  <r>
    <x v="414"/>
    <x v="43"/>
    <n v="9"/>
    <n v="2729158"/>
    <n v="5"/>
    <n v="3"/>
    <n v="5"/>
    <n v="4"/>
    <x v="2"/>
  </r>
  <r>
    <x v="415"/>
    <x v="192"/>
    <n v="1"/>
    <n v="86388"/>
    <n v="5"/>
    <n v="1"/>
    <n v="1"/>
    <n v="1"/>
    <x v="9"/>
  </r>
  <r>
    <x v="416"/>
    <x v="128"/>
    <n v="12"/>
    <n v="2870844"/>
    <n v="5"/>
    <n v="4"/>
    <n v="5"/>
    <n v="5"/>
    <x v="5"/>
  </r>
  <r>
    <x v="417"/>
    <x v="49"/>
    <n v="12"/>
    <n v="1536392"/>
    <n v="5"/>
    <n v="4"/>
    <n v="4"/>
    <n v="4"/>
    <x v="2"/>
  </r>
  <r>
    <x v="418"/>
    <x v="59"/>
    <n v="5"/>
    <n v="836688"/>
    <n v="4"/>
    <n v="2"/>
    <n v="3"/>
    <n v="3"/>
    <x v="1"/>
  </r>
  <r>
    <x v="419"/>
    <x v="25"/>
    <n v="9"/>
    <n v="3009603"/>
    <n v="5"/>
    <n v="3"/>
    <n v="5"/>
    <n v="4"/>
    <x v="2"/>
  </r>
  <r>
    <x v="420"/>
    <x v="139"/>
    <n v="6"/>
    <n v="449045"/>
    <n v="1"/>
    <n v="2"/>
    <n v="2"/>
    <n v="2"/>
    <x v="0"/>
  </r>
  <r>
    <x v="421"/>
    <x v="129"/>
    <n v="10"/>
    <n v="370046"/>
    <n v="4"/>
    <n v="4"/>
    <n v="2"/>
    <n v="3"/>
    <x v="1"/>
  </r>
  <r>
    <x v="422"/>
    <x v="193"/>
    <n v="5"/>
    <n v="196552"/>
    <n v="3"/>
    <n v="2"/>
    <n v="1"/>
    <n v="2"/>
    <x v="6"/>
  </r>
  <r>
    <x v="423"/>
    <x v="194"/>
    <n v="4"/>
    <n v="2256394"/>
    <n v="1"/>
    <n v="2"/>
    <n v="5"/>
    <n v="4"/>
    <x v="4"/>
  </r>
  <r>
    <x v="424"/>
    <x v="22"/>
    <n v="4"/>
    <n v="1063043"/>
    <n v="5"/>
    <n v="2"/>
    <n v="3"/>
    <n v="3"/>
    <x v="1"/>
  </r>
  <r>
    <x v="425"/>
    <x v="128"/>
    <n v="9"/>
    <n v="353072"/>
    <n v="5"/>
    <n v="3"/>
    <n v="2"/>
    <n v="3"/>
    <x v="1"/>
  </r>
  <r>
    <x v="426"/>
    <x v="90"/>
    <n v="7"/>
    <n v="164533"/>
    <n v="5"/>
    <n v="3"/>
    <n v="1"/>
    <n v="2"/>
    <x v="1"/>
  </r>
  <r>
    <x v="427"/>
    <x v="41"/>
    <n v="2"/>
    <n v="68226"/>
    <n v="5"/>
    <n v="1"/>
    <n v="1"/>
    <n v="1"/>
    <x v="9"/>
  </r>
  <r>
    <x v="428"/>
    <x v="3"/>
    <n v="12"/>
    <n v="481915"/>
    <n v="5"/>
    <n v="4"/>
    <n v="2"/>
    <n v="3"/>
    <x v="1"/>
  </r>
  <r>
    <x v="429"/>
    <x v="195"/>
    <n v="5"/>
    <n v="275737"/>
    <n v="4"/>
    <n v="2"/>
    <n v="2"/>
    <n v="2"/>
    <x v="1"/>
  </r>
  <r>
    <x v="430"/>
    <x v="41"/>
    <n v="8"/>
    <n v="722781"/>
    <n v="5"/>
    <n v="3"/>
    <n v="3"/>
    <n v="3"/>
    <x v="1"/>
  </r>
  <r>
    <x v="431"/>
    <x v="7"/>
    <n v="7"/>
    <n v="2376407"/>
    <n v="5"/>
    <n v="3"/>
    <n v="5"/>
    <n v="4"/>
    <x v="2"/>
  </r>
  <r>
    <x v="432"/>
    <x v="155"/>
    <n v="6"/>
    <n v="142191"/>
    <n v="4"/>
    <n v="2"/>
    <n v="1"/>
    <n v="2"/>
    <x v="1"/>
  </r>
  <r>
    <x v="433"/>
    <x v="196"/>
    <n v="4"/>
    <n v="570256"/>
    <n v="3"/>
    <n v="2"/>
    <n v="2"/>
    <n v="2"/>
    <x v="6"/>
  </r>
  <r>
    <x v="434"/>
    <x v="155"/>
    <n v="8"/>
    <n v="954958"/>
    <n v="4"/>
    <n v="3"/>
    <n v="3"/>
    <n v="3"/>
    <x v="1"/>
  </r>
  <r>
    <x v="435"/>
    <x v="97"/>
    <n v="7"/>
    <n v="571605"/>
    <n v="5"/>
    <n v="3"/>
    <n v="2"/>
    <n v="3"/>
    <x v="1"/>
  </r>
  <r>
    <x v="436"/>
    <x v="197"/>
    <n v="4"/>
    <n v="246318"/>
    <n v="1"/>
    <n v="2"/>
    <n v="1"/>
    <n v="2"/>
    <x v="0"/>
  </r>
  <r>
    <x v="437"/>
    <x v="148"/>
    <n v="9"/>
    <n v="583602"/>
    <n v="3"/>
    <n v="3"/>
    <n v="2"/>
    <n v="3"/>
    <x v="7"/>
  </r>
  <r>
    <x v="438"/>
    <x v="97"/>
    <n v="6"/>
    <n v="1433100"/>
    <n v="5"/>
    <n v="2"/>
    <n v="4"/>
    <n v="3"/>
    <x v="1"/>
  </r>
  <r>
    <x v="439"/>
    <x v="198"/>
    <n v="2"/>
    <n v="646718"/>
    <n v="1"/>
    <n v="1"/>
    <n v="2"/>
    <n v="2"/>
    <x v="0"/>
  </r>
  <r>
    <x v="440"/>
    <x v="125"/>
    <n v="7"/>
    <n v="964506"/>
    <n v="5"/>
    <n v="3"/>
    <n v="3"/>
    <n v="3"/>
    <x v="1"/>
  </r>
  <r>
    <x v="441"/>
    <x v="52"/>
    <n v="4"/>
    <n v="166161"/>
    <n v="5"/>
    <n v="2"/>
    <n v="1"/>
    <n v="2"/>
    <x v="1"/>
  </r>
  <r>
    <x v="442"/>
    <x v="195"/>
    <n v="7"/>
    <n v="2257567"/>
    <n v="4"/>
    <n v="3"/>
    <n v="5"/>
    <n v="4"/>
    <x v="2"/>
  </r>
  <r>
    <x v="443"/>
    <x v="99"/>
    <n v="7"/>
    <n v="1737733"/>
    <n v="5"/>
    <n v="3"/>
    <n v="4"/>
    <n v="4"/>
    <x v="2"/>
  </r>
  <r>
    <x v="444"/>
    <x v="41"/>
    <n v="9"/>
    <n v="1299448"/>
    <n v="5"/>
    <n v="3"/>
    <n v="4"/>
    <n v="4"/>
    <x v="2"/>
  </r>
  <r>
    <x v="445"/>
    <x v="71"/>
    <n v="3"/>
    <n v="6808"/>
    <n v="5"/>
    <n v="1"/>
    <n v="1"/>
    <n v="1"/>
    <x v="9"/>
  </r>
  <r>
    <x v="446"/>
    <x v="124"/>
    <n v="7"/>
    <n v="1488787"/>
    <n v="1"/>
    <n v="3"/>
    <n v="4"/>
    <n v="4"/>
    <x v="4"/>
  </r>
  <r>
    <x v="447"/>
    <x v="34"/>
    <n v="10"/>
    <n v="10803077"/>
    <n v="5"/>
    <n v="4"/>
    <n v="5"/>
    <n v="5"/>
    <x v="5"/>
  </r>
  <r>
    <x v="448"/>
    <x v="199"/>
    <n v="4"/>
    <n v="1494514"/>
    <n v="5"/>
    <n v="2"/>
    <n v="4"/>
    <n v="3"/>
    <x v="1"/>
  </r>
  <r>
    <x v="449"/>
    <x v="28"/>
    <n v="11"/>
    <n v="1683795"/>
    <n v="5"/>
    <n v="4"/>
    <n v="4"/>
    <n v="4"/>
    <x v="2"/>
  </r>
  <r>
    <x v="450"/>
    <x v="200"/>
    <n v="9"/>
    <n v="346967"/>
    <n v="4"/>
    <n v="3"/>
    <n v="2"/>
    <n v="3"/>
    <x v="1"/>
  </r>
  <r>
    <x v="451"/>
    <x v="121"/>
    <n v="10"/>
    <n v="756185"/>
    <n v="4"/>
    <n v="4"/>
    <n v="3"/>
    <n v="4"/>
    <x v="2"/>
  </r>
  <r>
    <x v="452"/>
    <x v="78"/>
    <n v="10"/>
    <n v="1233273"/>
    <n v="4"/>
    <n v="4"/>
    <n v="4"/>
    <n v="4"/>
    <x v="2"/>
  </r>
  <r>
    <x v="453"/>
    <x v="7"/>
    <n v="8"/>
    <n v="3563505"/>
    <n v="5"/>
    <n v="3"/>
    <n v="5"/>
    <n v="4"/>
    <x v="2"/>
  </r>
  <r>
    <x v="454"/>
    <x v="135"/>
    <n v="8"/>
    <n v="2036476"/>
    <n v="5"/>
    <n v="3"/>
    <n v="5"/>
    <n v="4"/>
    <x v="2"/>
  </r>
  <r>
    <x v="455"/>
    <x v="18"/>
    <n v="10"/>
    <n v="2898788"/>
    <n v="5"/>
    <n v="4"/>
    <n v="5"/>
    <n v="5"/>
    <x v="5"/>
  </r>
  <r>
    <x v="456"/>
    <x v="27"/>
    <n v="7"/>
    <n v="1309713"/>
    <n v="5"/>
    <n v="3"/>
    <n v="4"/>
    <n v="4"/>
    <x v="2"/>
  </r>
  <r>
    <x v="457"/>
    <x v="201"/>
    <n v="5"/>
    <n v="261001"/>
    <n v="1"/>
    <n v="2"/>
    <n v="2"/>
    <n v="2"/>
    <x v="0"/>
  </r>
  <r>
    <x v="458"/>
    <x v="185"/>
    <n v="4"/>
    <n v="997553"/>
    <n v="4"/>
    <n v="2"/>
    <n v="3"/>
    <n v="3"/>
    <x v="1"/>
  </r>
  <r>
    <x v="459"/>
    <x v="127"/>
    <n v="7"/>
    <n v="1713046"/>
    <n v="4"/>
    <n v="3"/>
    <n v="4"/>
    <n v="4"/>
    <x v="2"/>
  </r>
  <r>
    <x v="460"/>
    <x v="23"/>
    <n v="12"/>
    <n v="607438"/>
    <n v="5"/>
    <n v="4"/>
    <n v="2"/>
    <n v="3"/>
    <x v="1"/>
  </r>
  <r>
    <x v="461"/>
    <x v="98"/>
    <n v="7"/>
    <n v="225035"/>
    <n v="4"/>
    <n v="3"/>
    <n v="1"/>
    <n v="2"/>
    <x v="1"/>
  </r>
  <r>
    <x v="462"/>
    <x v="40"/>
    <n v="11"/>
    <n v="1544458"/>
    <n v="5"/>
    <n v="4"/>
    <n v="4"/>
    <n v="4"/>
    <x v="2"/>
  </r>
  <r>
    <x v="463"/>
    <x v="202"/>
    <n v="10"/>
    <n v="473864"/>
    <n v="5"/>
    <n v="4"/>
    <n v="2"/>
    <n v="3"/>
    <x v="1"/>
  </r>
  <r>
    <x v="464"/>
    <x v="67"/>
    <n v="7"/>
    <n v="767593"/>
    <n v="5"/>
    <n v="3"/>
    <n v="3"/>
    <n v="3"/>
    <x v="1"/>
  </r>
  <r>
    <x v="465"/>
    <x v="203"/>
    <n v="2"/>
    <n v="4833"/>
    <n v="1"/>
    <n v="1"/>
    <n v="1"/>
    <n v="1"/>
    <x v="0"/>
  </r>
  <r>
    <x v="466"/>
    <x v="204"/>
    <n v="5"/>
    <n v="826189"/>
    <n v="1"/>
    <n v="2"/>
    <n v="3"/>
    <n v="3"/>
    <x v="4"/>
  </r>
  <r>
    <x v="467"/>
    <x v="36"/>
    <n v="10"/>
    <n v="5499744"/>
    <n v="5"/>
    <n v="4"/>
    <n v="5"/>
    <n v="5"/>
    <x v="5"/>
  </r>
  <r>
    <x v="468"/>
    <x v="105"/>
    <n v="7"/>
    <n v="208820"/>
    <n v="3"/>
    <n v="3"/>
    <n v="1"/>
    <n v="2"/>
    <x v="6"/>
  </r>
  <r>
    <x v="469"/>
    <x v="141"/>
    <n v="7"/>
    <n v="1035885"/>
    <n v="5"/>
    <n v="3"/>
    <n v="3"/>
    <n v="3"/>
    <x v="1"/>
  </r>
  <r>
    <x v="470"/>
    <x v="89"/>
    <n v="12"/>
    <n v="1738372"/>
    <n v="4"/>
    <n v="4"/>
    <n v="4"/>
    <n v="4"/>
    <x v="2"/>
  </r>
  <r>
    <x v="471"/>
    <x v="1"/>
    <n v="9"/>
    <n v="1989666"/>
    <n v="5"/>
    <n v="3"/>
    <n v="4"/>
    <n v="4"/>
    <x v="2"/>
  </r>
  <r>
    <x v="472"/>
    <x v="205"/>
    <n v="6"/>
    <n v="293265"/>
    <n v="1"/>
    <n v="2"/>
    <n v="2"/>
    <n v="2"/>
    <x v="0"/>
  </r>
  <r>
    <x v="473"/>
    <x v="56"/>
    <n v="6"/>
    <n v="5080053"/>
    <n v="5"/>
    <n v="2"/>
    <n v="5"/>
    <n v="4"/>
    <x v="2"/>
  </r>
  <r>
    <x v="474"/>
    <x v="123"/>
    <n v="9"/>
    <n v="1293513"/>
    <n v="4"/>
    <n v="3"/>
    <n v="4"/>
    <n v="4"/>
    <x v="2"/>
  </r>
  <r>
    <x v="475"/>
    <x v="41"/>
    <n v="6"/>
    <n v="5577020"/>
    <n v="5"/>
    <n v="2"/>
    <n v="5"/>
    <n v="4"/>
    <x v="2"/>
  </r>
  <r>
    <x v="476"/>
    <x v="206"/>
    <n v="5"/>
    <n v="99683"/>
    <n v="1"/>
    <n v="2"/>
    <n v="1"/>
    <n v="2"/>
    <x v="0"/>
  </r>
  <r>
    <x v="477"/>
    <x v="67"/>
    <n v="6"/>
    <n v="3113511"/>
    <n v="5"/>
    <n v="2"/>
    <n v="5"/>
    <n v="4"/>
    <x v="2"/>
  </r>
  <r>
    <x v="478"/>
    <x v="36"/>
    <n v="6"/>
    <n v="2330453"/>
    <n v="5"/>
    <n v="2"/>
    <n v="5"/>
    <n v="4"/>
    <x v="2"/>
  </r>
  <r>
    <x v="479"/>
    <x v="121"/>
    <n v="5"/>
    <n v="1935380"/>
    <n v="4"/>
    <n v="2"/>
    <n v="4"/>
    <n v="3"/>
    <x v="1"/>
  </r>
  <r>
    <x v="480"/>
    <x v="207"/>
    <n v="2"/>
    <n v="1055440"/>
    <n v="1"/>
    <n v="1"/>
    <n v="3"/>
    <n v="2"/>
    <x v="0"/>
  </r>
  <r>
    <x v="481"/>
    <x v="66"/>
    <n v="6"/>
    <n v="1236816"/>
    <n v="5"/>
    <n v="2"/>
    <n v="4"/>
    <n v="3"/>
    <x v="1"/>
  </r>
  <r>
    <x v="482"/>
    <x v="72"/>
    <n v="10"/>
    <n v="729058"/>
    <n v="5"/>
    <n v="4"/>
    <n v="3"/>
    <n v="4"/>
    <x v="2"/>
  </r>
  <r>
    <x v="483"/>
    <x v="9"/>
    <n v="7"/>
    <n v="1070809"/>
    <n v="3"/>
    <n v="3"/>
    <n v="3"/>
    <n v="3"/>
    <x v="7"/>
  </r>
  <r>
    <x v="484"/>
    <x v="104"/>
    <n v="5"/>
    <n v="138978"/>
    <n v="5"/>
    <n v="2"/>
    <n v="1"/>
    <n v="2"/>
    <x v="1"/>
  </r>
  <r>
    <x v="485"/>
    <x v="199"/>
    <n v="4"/>
    <n v="4030970"/>
    <n v="5"/>
    <n v="2"/>
    <n v="5"/>
    <n v="4"/>
    <x v="2"/>
  </r>
  <r>
    <x v="486"/>
    <x v="35"/>
    <n v="9"/>
    <n v="1855030"/>
    <n v="5"/>
    <n v="3"/>
    <n v="4"/>
    <n v="4"/>
    <x v="2"/>
  </r>
  <r>
    <x v="487"/>
    <x v="52"/>
    <n v="5"/>
    <n v="638732"/>
    <n v="5"/>
    <n v="2"/>
    <n v="2"/>
    <n v="2"/>
    <x v="1"/>
  </r>
  <r>
    <x v="488"/>
    <x v="129"/>
    <n v="4"/>
    <n v="273427"/>
    <n v="4"/>
    <n v="2"/>
    <n v="2"/>
    <n v="2"/>
    <x v="1"/>
  </r>
  <r>
    <x v="489"/>
    <x v="208"/>
    <n v="8"/>
    <n v="1493450"/>
    <n v="5"/>
    <n v="3"/>
    <n v="4"/>
    <n v="4"/>
    <x v="2"/>
  </r>
  <r>
    <x v="490"/>
    <x v="209"/>
    <n v="4"/>
    <n v="75667"/>
    <n v="5"/>
    <n v="2"/>
    <n v="1"/>
    <n v="2"/>
    <x v="1"/>
  </r>
  <r>
    <x v="491"/>
    <x v="159"/>
    <n v="2"/>
    <n v="13083"/>
    <n v="4"/>
    <n v="1"/>
    <n v="1"/>
    <n v="1"/>
    <x v="10"/>
  </r>
  <r>
    <x v="492"/>
    <x v="18"/>
    <n v="5"/>
    <n v="280163"/>
    <n v="5"/>
    <n v="2"/>
    <n v="2"/>
    <n v="2"/>
    <x v="1"/>
  </r>
  <r>
    <x v="493"/>
    <x v="210"/>
    <n v="4"/>
    <n v="476531"/>
    <n v="1"/>
    <n v="2"/>
    <n v="2"/>
    <n v="2"/>
    <x v="0"/>
  </r>
  <r>
    <x v="494"/>
    <x v="28"/>
    <n v="10"/>
    <n v="2049367"/>
    <n v="5"/>
    <n v="4"/>
    <n v="5"/>
    <n v="5"/>
    <x v="5"/>
  </r>
  <r>
    <x v="495"/>
    <x v="211"/>
    <n v="8"/>
    <n v="470880"/>
    <n v="3"/>
    <n v="3"/>
    <n v="2"/>
    <n v="3"/>
    <x v="7"/>
  </r>
  <r>
    <x v="496"/>
    <x v="52"/>
    <n v="6"/>
    <n v="322766"/>
    <n v="5"/>
    <n v="2"/>
    <n v="2"/>
    <n v="2"/>
    <x v="1"/>
  </r>
  <r>
    <x v="497"/>
    <x v="49"/>
    <n v="4"/>
    <n v="256094"/>
    <n v="5"/>
    <n v="2"/>
    <n v="1"/>
    <n v="2"/>
    <x v="1"/>
  </r>
  <r>
    <x v="498"/>
    <x v="18"/>
    <n v="10"/>
    <n v="470334"/>
    <n v="5"/>
    <n v="4"/>
    <n v="2"/>
    <n v="3"/>
    <x v="1"/>
  </r>
  <r>
    <x v="499"/>
    <x v="99"/>
    <n v="7"/>
    <n v="644425"/>
    <n v="5"/>
    <n v="3"/>
    <n v="2"/>
    <n v="3"/>
    <x v="1"/>
  </r>
  <r>
    <x v="500"/>
    <x v="212"/>
    <n v="5"/>
    <n v="389230"/>
    <n v="2"/>
    <n v="2"/>
    <n v="2"/>
    <n v="2"/>
    <x v="3"/>
  </r>
  <r>
    <x v="501"/>
    <x v="209"/>
    <n v="11"/>
    <n v="2132025"/>
    <n v="5"/>
    <n v="4"/>
    <n v="5"/>
    <n v="5"/>
    <x v="5"/>
  </r>
  <r>
    <x v="502"/>
    <x v="106"/>
    <n v="8"/>
    <n v="1759176"/>
    <n v="5"/>
    <n v="3"/>
    <n v="4"/>
    <n v="4"/>
    <x v="2"/>
  </r>
  <r>
    <x v="503"/>
    <x v="213"/>
    <n v="9"/>
    <n v="5001375"/>
    <n v="1"/>
    <n v="3"/>
    <n v="5"/>
    <n v="4"/>
    <x v="4"/>
  </r>
  <r>
    <x v="504"/>
    <x v="27"/>
    <n v="9"/>
    <n v="788374"/>
    <n v="5"/>
    <n v="3"/>
    <n v="3"/>
    <n v="3"/>
    <x v="1"/>
  </r>
  <r>
    <x v="505"/>
    <x v="214"/>
    <n v="1"/>
    <n v="122162"/>
    <n v="3"/>
    <n v="1"/>
    <n v="1"/>
    <n v="1"/>
    <x v="6"/>
  </r>
  <r>
    <x v="506"/>
    <x v="32"/>
    <n v="11"/>
    <n v="2280842"/>
    <n v="5"/>
    <n v="4"/>
    <n v="5"/>
    <n v="5"/>
    <x v="5"/>
  </r>
  <r>
    <x v="507"/>
    <x v="185"/>
    <n v="8"/>
    <n v="454040"/>
    <n v="4"/>
    <n v="3"/>
    <n v="2"/>
    <n v="3"/>
    <x v="1"/>
  </r>
  <r>
    <x v="508"/>
    <x v="215"/>
    <n v="7"/>
    <n v="4338750"/>
    <n v="3"/>
    <n v="3"/>
    <n v="5"/>
    <n v="4"/>
    <x v="2"/>
  </r>
  <r>
    <x v="509"/>
    <x v="216"/>
    <n v="6"/>
    <n v="330806"/>
    <n v="1"/>
    <n v="2"/>
    <n v="2"/>
    <n v="2"/>
    <x v="0"/>
  </r>
  <r>
    <x v="510"/>
    <x v="20"/>
    <n v="5"/>
    <n v="2675588"/>
    <n v="5"/>
    <n v="2"/>
    <n v="5"/>
    <n v="4"/>
    <x v="2"/>
  </r>
  <r>
    <x v="511"/>
    <x v="106"/>
    <n v="2"/>
    <n v="40963"/>
    <n v="5"/>
    <n v="1"/>
    <n v="1"/>
    <n v="1"/>
    <x v="9"/>
  </r>
  <r>
    <x v="512"/>
    <x v="36"/>
    <n v="2"/>
    <n v="377863"/>
    <n v="5"/>
    <n v="1"/>
    <n v="2"/>
    <n v="2"/>
    <x v="1"/>
  </r>
  <r>
    <x v="513"/>
    <x v="217"/>
    <n v="5"/>
    <n v="1780440"/>
    <n v="1"/>
    <n v="2"/>
    <n v="4"/>
    <n v="3"/>
    <x v="4"/>
  </r>
  <r>
    <x v="514"/>
    <x v="172"/>
    <n v="8"/>
    <n v="2317881"/>
    <n v="5"/>
    <n v="3"/>
    <n v="5"/>
    <n v="4"/>
    <x v="2"/>
  </r>
  <r>
    <x v="515"/>
    <x v="66"/>
    <n v="4"/>
    <n v="1643247"/>
    <n v="5"/>
    <n v="2"/>
    <n v="4"/>
    <n v="3"/>
    <x v="1"/>
  </r>
  <r>
    <x v="516"/>
    <x v="218"/>
    <n v="5"/>
    <n v="141110"/>
    <n v="1"/>
    <n v="2"/>
    <n v="1"/>
    <n v="2"/>
    <x v="0"/>
  </r>
  <r>
    <x v="517"/>
    <x v="219"/>
    <n v="7"/>
    <n v="2533797"/>
    <n v="3"/>
    <n v="3"/>
    <n v="5"/>
    <n v="4"/>
    <x v="2"/>
  </r>
  <r>
    <x v="518"/>
    <x v="220"/>
    <n v="5"/>
    <n v="584672"/>
    <n v="3"/>
    <n v="2"/>
    <n v="2"/>
    <n v="2"/>
    <x v="6"/>
  </r>
  <r>
    <x v="519"/>
    <x v="14"/>
    <n v="6"/>
    <n v="753566"/>
    <n v="4"/>
    <n v="2"/>
    <n v="3"/>
    <n v="3"/>
    <x v="1"/>
  </r>
  <r>
    <x v="520"/>
    <x v="23"/>
    <n v="7"/>
    <n v="1476105"/>
    <n v="5"/>
    <n v="3"/>
    <n v="4"/>
    <n v="4"/>
    <x v="2"/>
  </r>
  <r>
    <x v="521"/>
    <x v="28"/>
    <n v="5"/>
    <n v="197192"/>
    <n v="5"/>
    <n v="2"/>
    <n v="1"/>
    <n v="2"/>
    <x v="1"/>
  </r>
  <r>
    <x v="522"/>
    <x v="204"/>
    <n v="5"/>
    <n v="748656"/>
    <n v="1"/>
    <n v="2"/>
    <n v="3"/>
    <n v="3"/>
    <x v="4"/>
  </r>
  <r>
    <x v="523"/>
    <x v="172"/>
    <n v="5"/>
    <n v="709341"/>
    <n v="5"/>
    <n v="2"/>
    <n v="3"/>
    <n v="3"/>
    <x v="1"/>
  </r>
  <r>
    <x v="524"/>
    <x v="40"/>
    <n v="10"/>
    <n v="419560"/>
    <n v="5"/>
    <n v="4"/>
    <n v="2"/>
    <n v="3"/>
    <x v="1"/>
  </r>
  <r>
    <x v="525"/>
    <x v="221"/>
    <n v="8"/>
    <n v="2787537"/>
    <n v="4"/>
    <n v="3"/>
    <n v="5"/>
    <n v="4"/>
    <x v="2"/>
  </r>
  <r>
    <x v="526"/>
    <x v="222"/>
    <n v="4"/>
    <n v="72484"/>
    <n v="1"/>
    <n v="2"/>
    <n v="1"/>
    <n v="2"/>
    <x v="0"/>
  </r>
  <r>
    <x v="527"/>
    <x v="43"/>
    <n v="7"/>
    <n v="315925"/>
    <n v="5"/>
    <n v="3"/>
    <n v="2"/>
    <n v="3"/>
    <x v="1"/>
  </r>
  <r>
    <x v="528"/>
    <x v="223"/>
    <n v="6"/>
    <n v="153658"/>
    <n v="1"/>
    <n v="2"/>
    <n v="1"/>
    <n v="2"/>
    <x v="0"/>
  </r>
  <r>
    <x v="529"/>
    <x v="2"/>
    <n v="7"/>
    <n v="1192803"/>
    <n v="5"/>
    <n v="3"/>
    <n v="4"/>
    <n v="4"/>
    <x v="2"/>
  </r>
  <r>
    <x v="530"/>
    <x v="224"/>
    <n v="4"/>
    <n v="1528028"/>
    <n v="1"/>
    <n v="2"/>
    <n v="4"/>
    <n v="3"/>
    <x v="4"/>
  </r>
  <r>
    <x v="531"/>
    <x v="71"/>
    <n v="7"/>
    <n v="3194847"/>
    <n v="5"/>
    <n v="3"/>
    <n v="5"/>
    <n v="4"/>
    <x v="2"/>
  </r>
  <r>
    <x v="532"/>
    <x v="20"/>
    <n v="8"/>
    <n v="348837"/>
    <n v="5"/>
    <n v="3"/>
    <n v="2"/>
    <n v="3"/>
    <x v="1"/>
  </r>
  <r>
    <x v="533"/>
    <x v="56"/>
    <n v="4"/>
    <n v="596985"/>
    <n v="5"/>
    <n v="2"/>
    <n v="2"/>
    <n v="2"/>
    <x v="1"/>
  </r>
  <r>
    <x v="534"/>
    <x v="225"/>
    <n v="6"/>
    <n v="1143075"/>
    <n v="2"/>
    <n v="2"/>
    <n v="4"/>
    <n v="3"/>
    <x v="4"/>
  </r>
  <r>
    <x v="535"/>
    <x v="38"/>
    <n v="8"/>
    <n v="2387613"/>
    <n v="5"/>
    <n v="3"/>
    <n v="5"/>
    <n v="4"/>
    <x v="2"/>
  </r>
  <r>
    <x v="536"/>
    <x v="226"/>
    <n v="2"/>
    <n v="69801"/>
    <n v="1"/>
    <n v="1"/>
    <n v="1"/>
    <n v="1"/>
    <x v="0"/>
  </r>
  <r>
    <x v="537"/>
    <x v="49"/>
    <n v="7"/>
    <n v="375882"/>
    <n v="5"/>
    <n v="3"/>
    <n v="2"/>
    <n v="3"/>
    <x v="1"/>
  </r>
  <r>
    <x v="538"/>
    <x v="26"/>
    <n v="5"/>
    <n v="1716494"/>
    <n v="4"/>
    <n v="2"/>
    <n v="4"/>
    <n v="3"/>
    <x v="1"/>
  </r>
  <r>
    <x v="539"/>
    <x v="227"/>
    <n v="3"/>
    <n v="1240335"/>
    <n v="1"/>
    <n v="1"/>
    <n v="4"/>
    <n v="3"/>
    <x v="4"/>
  </r>
  <r>
    <x v="540"/>
    <x v="211"/>
    <n v="6"/>
    <n v="354519"/>
    <n v="3"/>
    <n v="2"/>
    <n v="2"/>
    <n v="2"/>
    <x v="6"/>
  </r>
  <r>
    <x v="541"/>
    <x v="190"/>
    <n v="7"/>
    <n v="208991"/>
    <n v="4"/>
    <n v="3"/>
    <n v="1"/>
    <n v="2"/>
    <x v="1"/>
  </r>
  <r>
    <x v="542"/>
    <x v="126"/>
    <n v="8"/>
    <n v="1741914"/>
    <n v="5"/>
    <n v="3"/>
    <n v="4"/>
    <n v="4"/>
    <x v="2"/>
  </r>
  <r>
    <x v="543"/>
    <x v="20"/>
    <n v="7"/>
    <n v="1327998"/>
    <n v="5"/>
    <n v="3"/>
    <n v="4"/>
    <n v="4"/>
    <x v="2"/>
  </r>
  <r>
    <x v="544"/>
    <x v="228"/>
    <n v="5"/>
    <n v="425815"/>
    <n v="3"/>
    <n v="2"/>
    <n v="2"/>
    <n v="2"/>
    <x v="6"/>
  </r>
  <r>
    <x v="545"/>
    <x v="53"/>
    <n v="4"/>
    <n v="1158736"/>
    <n v="4"/>
    <n v="2"/>
    <n v="4"/>
    <n v="3"/>
    <x v="1"/>
  </r>
  <r>
    <x v="546"/>
    <x v="132"/>
    <n v="5"/>
    <n v="118149"/>
    <n v="5"/>
    <n v="2"/>
    <n v="1"/>
    <n v="2"/>
    <x v="1"/>
  </r>
  <r>
    <x v="547"/>
    <x v="229"/>
    <n v="9"/>
    <n v="2135197"/>
    <n v="3"/>
    <n v="3"/>
    <n v="5"/>
    <n v="4"/>
    <x v="2"/>
  </r>
  <r>
    <x v="548"/>
    <x v="20"/>
    <n v="9"/>
    <n v="1970722"/>
    <n v="5"/>
    <n v="3"/>
    <n v="4"/>
    <n v="4"/>
    <x v="2"/>
  </r>
  <r>
    <x v="549"/>
    <x v="230"/>
    <n v="7"/>
    <n v="1285192"/>
    <n v="5"/>
    <n v="3"/>
    <n v="4"/>
    <n v="4"/>
    <x v="2"/>
  </r>
  <r>
    <x v="550"/>
    <x v="67"/>
    <n v="5"/>
    <n v="160883"/>
    <n v="5"/>
    <n v="2"/>
    <n v="1"/>
    <n v="2"/>
    <x v="1"/>
  </r>
  <r>
    <x v="551"/>
    <x v="99"/>
    <n v="7"/>
    <n v="807307"/>
    <n v="5"/>
    <n v="3"/>
    <n v="3"/>
    <n v="3"/>
    <x v="1"/>
  </r>
  <r>
    <x v="552"/>
    <x v="231"/>
    <n v="6"/>
    <n v="621902"/>
    <n v="1"/>
    <n v="2"/>
    <n v="2"/>
    <n v="2"/>
    <x v="0"/>
  </r>
  <r>
    <x v="553"/>
    <x v="221"/>
    <n v="12"/>
    <n v="1705080"/>
    <n v="4"/>
    <n v="4"/>
    <n v="4"/>
    <n v="4"/>
    <x v="2"/>
  </r>
  <r>
    <x v="554"/>
    <x v="232"/>
    <n v="4"/>
    <n v="3118591"/>
    <n v="3"/>
    <n v="2"/>
    <n v="5"/>
    <n v="4"/>
    <x v="2"/>
  </r>
  <r>
    <x v="555"/>
    <x v="202"/>
    <n v="10"/>
    <n v="5503680"/>
    <n v="5"/>
    <n v="4"/>
    <n v="5"/>
    <n v="5"/>
    <x v="5"/>
  </r>
  <r>
    <x v="556"/>
    <x v="66"/>
    <n v="5"/>
    <n v="627850"/>
    <n v="5"/>
    <n v="2"/>
    <n v="2"/>
    <n v="2"/>
    <x v="1"/>
  </r>
  <r>
    <x v="557"/>
    <x v="89"/>
    <n v="6"/>
    <n v="137930"/>
    <n v="4"/>
    <n v="2"/>
    <n v="1"/>
    <n v="2"/>
    <x v="1"/>
  </r>
  <r>
    <x v="558"/>
    <x v="73"/>
    <n v="8"/>
    <n v="1605193"/>
    <n v="5"/>
    <n v="3"/>
    <n v="4"/>
    <n v="4"/>
    <x v="2"/>
  </r>
  <r>
    <x v="559"/>
    <x v="20"/>
    <n v="6"/>
    <n v="889672"/>
    <n v="5"/>
    <n v="2"/>
    <n v="3"/>
    <n v="3"/>
    <x v="1"/>
  </r>
  <r>
    <x v="560"/>
    <x v="23"/>
    <n v="7"/>
    <n v="4237518"/>
    <n v="5"/>
    <n v="3"/>
    <n v="5"/>
    <n v="4"/>
    <x v="2"/>
  </r>
  <r>
    <x v="561"/>
    <x v="6"/>
    <n v="4"/>
    <n v="209785"/>
    <n v="5"/>
    <n v="2"/>
    <n v="1"/>
    <n v="2"/>
    <x v="1"/>
  </r>
  <r>
    <x v="562"/>
    <x v="219"/>
    <n v="8"/>
    <n v="742669"/>
    <n v="3"/>
    <n v="3"/>
    <n v="3"/>
    <n v="3"/>
    <x v="7"/>
  </r>
  <r>
    <x v="563"/>
    <x v="233"/>
    <n v="6"/>
    <n v="391738"/>
    <n v="1"/>
    <n v="2"/>
    <n v="2"/>
    <n v="2"/>
    <x v="0"/>
  </r>
  <r>
    <x v="564"/>
    <x v="95"/>
    <n v="8"/>
    <n v="1608110"/>
    <n v="4"/>
    <n v="3"/>
    <n v="4"/>
    <n v="4"/>
    <x v="2"/>
  </r>
  <r>
    <x v="565"/>
    <x v="31"/>
    <n v="6"/>
    <n v="1370205"/>
    <n v="5"/>
    <n v="2"/>
    <n v="4"/>
    <n v="3"/>
    <x v="1"/>
  </r>
  <r>
    <x v="566"/>
    <x v="97"/>
    <n v="7"/>
    <n v="909822"/>
    <n v="5"/>
    <n v="3"/>
    <n v="3"/>
    <n v="3"/>
    <x v="1"/>
  </r>
  <r>
    <x v="567"/>
    <x v="67"/>
    <n v="7"/>
    <n v="604035"/>
    <n v="5"/>
    <n v="3"/>
    <n v="2"/>
    <n v="3"/>
    <x v="1"/>
  </r>
  <r>
    <x v="568"/>
    <x v="204"/>
    <n v="5"/>
    <n v="1973818"/>
    <n v="1"/>
    <n v="2"/>
    <n v="4"/>
    <n v="3"/>
    <x v="4"/>
  </r>
  <r>
    <x v="569"/>
    <x v="128"/>
    <n v="3"/>
    <n v="21760"/>
    <n v="5"/>
    <n v="1"/>
    <n v="1"/>
    <n v="1"/>
    <x v="9"/>
  </r>
  <r>
    <x v="570"/>
    <x v="234"/>
    <n v="4"/>
    <n v="1112216"/>
    <n v="3"/>
    <n v="2"/>
    <n v="3"/>
    <n v="3"/>
    <x v="7"/>
  </r>
  <r>
    <x v="571"/>
    <x v="181"/>
    <n v="7"/>
    <n v="559349"/>
    <n v="5"/>
    <n v="3"/>
    <n v="2"/>
    <n v="3"/>
    <x v="1"/>
  </r>
  <r>
    <x v="572"/>
    <x v="117"/>
    <n v="6"/>
    <n v="1316657"/>
    <n v="3"/>
    <n v="2"/>
    <n v="4"/>
    <n v="3"/>
    <x v="7"/>
  </r>
  <r>
    <x v="573"/>
    <x v="235"/>
    <n v="7"/>
    <n v="689852"/>
    <n v="4"/>
    <n v="3"/>
    <n v="3"/>
    <n v="3"/>
    <x v="1"/>
  </r>
  <r>
    <x v="574"/>
    <x v="236"/>
    <n v="3"/>
    <n v="2145596"/>
    <n v="1"/>
    <n v="1"/>
    <n v="5"/>
    <n v="3"/>
    <x v="4"/>
  </r>
  <r>
    <x v="575"/>
    <x v="5"/>
    <n v="8"/>
    <n v="252939"/>
    <n v="1"/>
    <n v="3"/>
    <n v="1"/>
    <n v="2"/>
    <x v="0"/>
  </r>
  <r>
    <x v="576"/>
    <x v="49"/>
    <n v="11"/>
    <n v="3953311"/>
    <n v="5"/>
    <n v="4"/>
    <n v="5"/>
    <n v="5"/>
    <x v="5"/>
  </r>
  <r>
    <x v="577"/>
    <x v="6"/>
    <n v="9"/>
    <n v="1467558"/>
    <n v="5"/>
    <n v="3"/>
    <n v="4"/>
    <n v="4"/>
    <x v="2"/>
  </r>
  <r>
    <x v="578"/>
    <x v="18"/>
    <n v="7"/>
    <n v="683117"/>
    <n v="5"/>
    <n v="3"/>
    <n v="3"/>
    <n v="3"/>
    <x v="1"/>
  </r>
  <r>
    <x v="579"/>
    <x v="1"/>
    <n v="8"/>
    <n v="1053238"/>
    <n v="5"/>
    <n v="3"/>
    <n v="3"/>
    <n v="3"/>
    <x v="1"/>
  </r>
  <r>
    <x v="580"/>
    <x v="78"/>
    <n v="7"/>
    <n v="7169857"/>
    <n v="4"/>
    <n v="3"/>
    <n v="5"/>
    <n v="4"/>
    <x v="2"/>
  </r>
  <r>
    <x v="581"/>
    <x v="174"/>
    <n v="6"/>
    <n v="243151"/>
    <n v="3"/>
    <n v="2"/>
    <n v="1"/>
    <n v="2"/>
    <x v="6"/>
  </r>
  <r>
    <x v="582"/>
    <x v="237"/>
    <n v="7"/>
    <n v="648295"/>
    <n v="4"/>
    <n v="3"/>
    <n v="3"/>
    <n v="3"/>
    <x v="1"/>
  </r>
  <r>
    <x v="583"/>
    <x v="128"/>
    <n v="3"/>
    <n v="263275"/>
    <n v="5"/>
    <n v="1"/>
    <n v="2"/>
    <n v="2"/>
    <x v="1"/>
  </r>
  <r>
    <x v="584"/>
    <x v="173"/>
    <n v="3"/>
    <n v="1290410"/>
    <n v="1"/>
    <n v="1"/>
    <n v="4"/>
    <n v="3"/>
    <x v="4"/>
  </r>
  <r>
    <x v="585"/>
    <x v="202"/>
    <n v="7"/>
    <n v="1469542"/>
    <n v="5"/>
    <n v="3"/>
    <n v="4"/>
    <n v="4"/>
    <x v="2"/>
  </r>
  <r>
    <x v="586"/>
    <x v="38"/>
    <n v="6"/>
    <n v="821422"/>
    <n v="5"/>
    <n v="2"/>
    <n v="3"/>
    <n v="3"/>
    <x v="1"/>
  </r>
  <r>
    <x v="587"/>
    <x v="14"/>
    <n v="7"/>
    <n v="7489325"/>
    <n v="4"/>
    <n v="3"/>
    <n v="5"/>
    <n v="4"/>
    <x v="2"/>
  </r>
  <r>
    <x v="588"/>
    <x v="238"/>
    <n v="4"/>
    <n v="37296"/>
    <n v="3"/>
    <n v="2"/>
    <n v="1"/>
    <n v="2"/>
    <x v="6"/>
  </r>
  <r>
    <x v="589"/>
    <x v="1"/>
    <n v="8"/>
    <n v="635064"/>
    <n v="5"/>
    <n v="3"/>
    <n v="2"/>
    <n v="3"/>
    <x v="1"/>
  </r>
  <r>
    <x v="590"/>
    <x v="239"/>
    <n v="4"/>
    <n v="512841"/>
    <n v="1"/>
    <n v="2"/>
    <n v="2"/>
    <n v="2"/>
    <x v="0"/>
  </r>
  <r>
    <x v="591"/>
    <x v="46"/>
    <n v="4"/>
    <n v="235314"/>
    <n v="3"/>
    <n v="2"/>
    <n v="1"/>
    <n v="2"/>
    <x v="6"/>
  </r>
  <r>
    <x v="592"/>
    <x v="240"/>
    <n v="5"/>
    <n v="1636516"/>
    <n v="1"/>
    <n v="2"/>
    <n v="4"/>
    <n v="3"/>
    <x v="4"/>
  </r>
  <r>
    <x v="593"/>
    <x v="132"/>
    <n v="4"/>
    <n v="959813"/>
    <n v="5"/>
    <n v="2"/>
    <n v="3"/>
    <n v="3"/>
    <x v="1"/>
  </r>
  <r>
    <x v="594"/>
    <x v="33"/>
    <n v="10"/>
    <n v="329604"/>
    <n v="5"/>
    <n v="4"/>
    <n v="2"/>
    <n v="3"/>
    <x v="1"/>
  </r>
  <r>
    <x v="595"/>
    <x v="6"/>
    <n v="4"/>
    <n v="212789"/>
    <n v="5"/>
    <n v="2"/>
    <n v="1"/>
    <n v="2"/>
    <x v="1"/>
  </r>
  <r>
    <x v="596"/>
    <x v="103"/>
    <n v="7"/>
    <n v="2759701"/>
    <n v="5"/>
    <n v="3"/>
    <n v="5"/>
    <n v="4"/>
    <x v="2"/>
  </r>
  <r>
    <x v="597"/>
    <x v="41"/>
    <n v="9"/>
    <n v="912527"/>
    <n v="5"/>
    <n v="3"/>
    <n v="3"/>
    <n v="3"/>
    <x v="1"/>
  </r>
  <r>
    <x v="598"/>
    <x v="17"/>
    <n v="5"/>
    <n v="3372562"/>
    <n v="4"/>
    <n v="2"/>
    <n v="5"/>
    <n v="4"/>
    <x v="2"/>
  </r>
  <r>
    <x v="599"/>
    <x v="136"/>
    <n v="5"/>
    <n v="6422539"/>
    <n v="4"/>
    <n v="2"/>
    <n v="5"/>
    <n v="4"/>
    <x v="2"/>
  </r>
  <r>
    <x v="600"/>
    <x v="172"/>
    <n v="7"/>
    <n v="1335707"/>
    <n v="5"/>
    <n v="3"/>
    <n v="4"/>
    <n v="4"/>
    <x v="2"/>
  </r>
  <r>
    <x v="601"/>
    <x v="132"/>
    <n v="8"/>
    <n v="248828"/>
    <n v="5"/>
    <n v="3"/>
    <n v="1"/>
    <n v="2"/>
    <x v="1"/>
  </r>
  <r>
    <x v="602"/>
    <x v="185"/>
    <n v="5"/>
    <n v="322129"/>
    <n v="4"/>
    <n v="2"/>
    <n v="2"/>
    <n v="2"/>
    <x v="1"/>
  </r>
  <r>
    <x v="603"/>
    <x v="34"/>
    <n v="8"/>
    <n v="556461"/>
    <n v="5"/>
    <n v="3"/>
    <n v="2"/>
    <n v="3"/>
    <x v="1"/>
  </r>
  <r>
    <x v="604"/>
    <x v="9"/>
    <n v="9"/>
    <n v="2154546"/>
    <n v="3"/>
    <n v="3"/>
    <n v="5"/>
    <n v="4"/>
    <x v="2"/>
  </r>
  <r>
    <x v="605"/>
    <x v="48"/>
    <n v="8"/>
    <n v="676227"/>
    <n v="5"/>
    <n v="3"/>
    <n v="3"/>
    <n v="3"/>
    <x v="1"/>
  </r>
  <r>
    <x v="606"/>
    <x v="12"/>
    <n v="6"/>
    <n v="392119"/>
    <n v="4"/>
    <n v="2"/>
    <n v="2"/>
    <n v="2"/>
    <x v="1"/>
  </r>
  <r>
    <x v="607"/>
    <x v="114"/>
    <n v="8"/>
    <n v="351709"/>
    <n v="4"/>
    <n v="3"/>
    <n v="2"/>
    <n v="3"/>
    <x v="1"/>
  </r>
  <r>
    <x v="608"/>
    <x v="241"/>
    <n v="4"/>
    <n v="95063"/>
    <n v="1"/>
    <n v="2"/>
    <n v="1"/>
    <n v="2"/>
    <x v="0"/>
  </r>
  <r>
    <x v="609"/>
    <x v="46"/>
    <n v="8"/>
    <n v="2092333"/>
    <n v="3"/>
    <n v="3"/>
    <n v="5"/>
    <n v="4"/>
    <x v="2"/>
  </r>
  <r>
    <x v="610"/>
    <x v="225"/>
    <n v="5"/>
    <n v="1115624"/>
    <n v="2"/>
    <n v="2"/>
    <n v="3"/>
    <n v="3"/>
    <x v="4"/>
  </r>
  <r>
    <x v="611"/>
    <x v="242"/>
    <n v="6"/>
    <n v="698468"/>
    <n v="4"/>
    <n v="2"/>
    <n v="3"/>
    <n v="3"/>
    <x v="1"/>
  </r>
  <r>
    <x v="612"/>
    <x v="42"/>
    <n v="8"/>
    <n v="583780"/>
    <n v="4"/>
    <n v="3"/>
    <n v="2"/>
    <n v="3"/>
    <x v="1"/>
  </r>
  <r>
    <x v="613"/>
    <x v="243"/>
    <n v="5"/>
    <n v="2354259"/>
    <n v="4"/>
    <n v="2"/>
    <n v="5"/>
    <n v="4"/>
    <x v="2"/>
  </r>
  <r>
    <x v="614"/>
    <x v="17"/>
    <n v="3"/>
    <n v="92543"/>
    <n v="4"/>
    <n v="1"/>
    <n v="1"/>
    <n v="1"/>
    <x v="10"/>
  </r>
  <r>
    <x v="615"/>
    <x v="33"/>
    <n v="4"/>
    <n v="1946262"/>
    <n v="5"/>
    <n v="2"/>
    <n v="4"/>
    <n v="3"/>
    <x v="1"/>
  </r>
  <r>
    <x v="616"/>
    <x v="88"/>
    <n v="6"/>
    <n v="1350182"/>
    <n v="3"/>
    <n v="2"/>
    <n v="4"/>
    <n v="3"/>
    <x v="7"/>
  </r>
  <r>
    <x v="617"/>
    <x v="244"/>
    <n v="7"/>
    <n v="1120706"/>
    <n v="1"/>
    <n v="3"/>
    <n v="3"/>
    <n v="3"/>
    <x v="4"/>
  </r>
  <r>
    <x v="618"/>
    <x v="6"/>
    <n v="9"/>
    <n v="2925876"/>
    <n v="5"/>
    <n v="3"/>
    <n v="5"/>
    <n v="4"/>
    <x v="2"/>
  </r>
  <r>
    <x v="619"/>
    <x v="245"/>
    <n v="2"/>
    <n v="533784"/>
    <n v="1"/>
    <n v="1"/>
    <n v="2"/>
    <n v="2"/>
    <x v="0"/>
  </r>
  <r>
    <x v="620"/>
    <x v="121"/>
    <n v="3"/>
    <n v="2039899"/>
    <n v="4"/>
    <n v="1"/>
    <n v="5"/>
    <n v="3"/>
    <x v="1"/>
  </r>
  <r>
    <x v="621"/>
    <x v="111"/>
    <n v="7"/>
    <n v="795706"/>
    <n v="1"/>
    <n v="3"/>
    <n v="3"/>
    <n v="3"/>
    <x v="4"/>
  </r>
  <r>
    <x v="622"/>
    <x v="246"/>
    <n v="7"/>
    <n v="1332429"/>
    <n v="4"/>
    <n v="3"/>
    <n v="4"/>
    <n v="4"/>
    <x v="2"/>
  </r>
  <r>
    <x v="623"/>
    <x v="53"/>
    <n v="5"/>
    <n v="128827"/>
    <n v="4"/>
    <n v="2"/>
    <n v="1"/>
    <n v="2"/>
    <x v="1"/>
  </r>
  <r>
    <x v="624"/>
    <x v="95"/>
    <n v="6"/>
    <n v="192003"/>
    <n v="4"/>
    <n v="2"/>
    <n v="1"/>
    <n v="2"/>
    <x v="1"/>
  </r>
  <r>
    <x v="625"/>
    <x v="1"/>
    <n v="2"/>
    <n v="539342"/>
    <n v="5"/>
    <n v="1"/>
    <n v="2"/>
    <n v="2"/>
    <x v="1"/>
  </r>
  <r>
    <x v="626"/>
    <x v="23"/>
    <n v="8"/>
    <n v="1191562"/>
    <n v="5"/>
    <n v="3"/>
    <n v="4"/>
    <n v="4"/>
    <x v="2"/>
  </r>
  <r>
    <x v="627"/>
    <x v="211"/>
    <n v="8"/>
    <n v="830704"/>
    <n v="3"/>
    <n v="3"/>
    <n v="3"/>
    <n v="3"/>
    <x v="7"/>
  </r>
  <r>
    <x v="628"/>
    <x v="34"/>
    <n v="5"/>
    <n v="170950"/>
    <n v="5"/>
    <n v="2"/>
    <n v="1"/>
    <n v="2"/>
    <x v="1"/>
  </r>
  <r>
    <x v="629"/>
    <x v="247"/>
    <n v="5"/>
    <n v="621026"/>
    <n v="2"/>
    <n v="2"/>
    <n v="2"/>
    <n v="2"/>
    <x v="3"/>
  </r>
  <r>
    <x v="630"/>
    <x v="248"/>
    <n v="2"/>
    <n v="156944"/>
    <n v="1"/>
    <n v="1"/>
    <n v="1"/>
    <n v="1"/>
    <x v="0"/>
  </r>
  <r>
    <x v="631"/>
    <x v="7"/>
    <n v="3"/>
    <n v="179140"/>
    <n v="5"/>
    <n v="1"/>
    <n v="1"/>
    <n v="1"/>
    <x v="9"/>
  </r>
  <r>
    <x v="632"/>
    <x v="77"/>
    <n v="5"/>
    <n v="1526348"/>
    <n v="1"/>
    <n v="2"/>
    <n v="4"/>
    <n v="3"/>
    <x v="4"/>
  </r>
  <r>
    <x v="633"/>
    <x v="249"/>
    <n v="4"/>
    <n v="356958"/>
    <n v="2"/>
    <n v="2"/>
    <n v="2"/>
    <n v="2"/>
    <x v="3"/>
  </r>
  <r>
    <x v="634"/>
    <x v="250"/>
    <n v="5"/>
    <n v="1893376"/>
    <n v="5"/>
    <n v="2"/>
    <n v="4"/>
    <n v="3"/>
    <x v="1"/>
  </r>
  <r>
    <x v="635"/>
    <x v="251"/>
    <n v="5"/>
    <n v="563588"/>
    <n v="4"/>
    <n v="2"/>
    <n v="2"/>
    <n v="2"/>
    <x v="1"/>
  </r>
  <r>
    <x v="636"/>
    <x v="252"/>
    <n v="4"/>
    <n v="53214"/>
    <n v="4"/>
    <n v="2"/>
    <n v="1"/>
    <n v="2"/>
    <x v="1"/>
  </r>
  <r>
    <x v="637"/>
    <x v="105"/>
    <n v="4"/>
    <n v="281578"/>
    <n v="3"/>
    <n v="2"/>
    <n v="2"/>
    <n v="2"/>
    <x v="6"/>
  </r>
  <r>
    <x v="638"/>
    <x v="27"/>
    <n v="4"/>
    <n v="11388497"/>
    <n v="5"/>
    <n v="2"/>
    <n v="5"/>
    <n v="4"/>
    <x v="2"/>
  </r>
  <r>
    <x v="639"/>
    <x v="253"/>
    <n v="5"/>
    <n v="518210"/>
    <n v="2"/>
    <n v="2"/>
    <n v="2"/>
    <n v="2"/>
    <x v="3"/>
  </r>
  <r>
    <x v="640"/>
    <x v="205"/>
    <n v="3"/>
    <n v="14871"/>
    <n v="1"/>
    <n v="1"/>
    <n v="1"/>
    <n v="1"/>
    <x v="0"/>
  </r>
  <r>
    <x v="641"/>
    <x v="254"/>
    <n v="3"/>
    <n v="149391"/>
    <n v="3"/>
    <n v="1"/>
    <n v="1"/>
    <n v="1"/>
    <x v="6"/>
  </r>
  <r>
    <x v="642"/>
    <x v="82"/>
    <n v="5"/>
    <n v="710483"/>
    <n v="4"/>
    <n v="2"/>
    <n v="3"/>
    <n v="3"/>
    <x v="1"/>
  </r>
  <r>
    <x v="643"/>
    <x v="66"/>
    <n v="7"/>
    <n v="721652"/>
    <n v="5"/>
    <n v="3"/>
    <n v="3"/>
    <n v="3"/>
    <x v="1"/>
  </r>
  <r>
    <x v="644"/>
    <x v="56"/>
    <n v="4"/>
    <n v="775265"/>
    <n v="5"/>
    <n v="2"/>
    <n v="3"/>
    <n v="3"/>
    <x v="1"/>
  </r>
  <r>
    <x v="645"/>
    <x v="255"/>
    <n v="6"/>
    <n v="637101"/>
    <n v="3"/>
    <n v="2"/>
    <n v="2"/>
    <n v="2"/>
    <x v="6"/>
  </r>
  <r>
    <x v="646"/>
    <x v="41"/>
    <n v="8"/>
    <n v="1175159"/>
    <n v="5"/>
    <n v="3"/>
    <n v="4"/>
    <n v="4"/>
    <x v="2"/>
  </r>
  <r>
    <x v="647"/>
    <x v="256"/>
    <n v="9"/>
    <n v="2656629"/>
    <n v="1"/>
    <n v="3"/>
    <n v="5"/>
    <n v="4"/>
    <x v="4"/>
  </r>
  <r>
    <x v="648"/>
    <x v="114"/>
    <n v="5"/>
    <n v="495179"/>
    <n v="4"/>
    <n v="2"/>
    <n v="2"/>
    <n v="2"/>
    <x v="1"/>
  </r>
  <r>
    <x v="649"/>
    <x v="24"/>
    <n v="6"/>
    <n v="125464"/>
    <n v="4"/>
    <n v="2"/>
    <n v="1"/>
    <n v="2"/>
    <x v="1"/>
  </r>
  <r>
    <x v="650"/>
    <x v="257"/>
    <n v="3"/>
    <n v="1566314"/>
    <n v="1"/>
    <n v="1"/>
    <n v="4"/>
    <n v="3"/>
    <x v="4"/>
  </r>
  <r>
    <x v="651"/>
    <x v="258"/>
    <n v="4"/>
    <n v="401021"/>
    <n v="3"/>
    <n v="2"/>
    <n v="2"/>
    <n v="2"/>
    <x v="6"/>
  </r>
  <r>
    <x v="652"/>
    <x v="259"/>
    <n v="4"/>
    <n v="66822"/>
    <n v="1"/>
    <n v="2"/>
    <n v="1"/>
    <n v="2"/>
    <x v="0"/>
  </r>
  <r>
    <x v="653"/>
    <x v="260"/>
    <n v="2"/>
    <n v="106098"/>
    <n v="1"/>
    <n v="1"/>
    <n v="1"/>
    <n v="1"/>
    <x v="0"/>
  </r>
  <r>
    <x v="654"/>
    <x v="232"/>
    <n v="8"/>
    <n v="1158918"/>
    <n v="3"/>
    <n v="3"/>
    <n v="4"/>
    <n v="4"/>
    <x v="2"/>
  </r>
  <r>
    <x v="655"/>
    <x v="166"/>
    <n v="9"/>
    <n v="648077"/>
    <n v="4"/>
    <n v="3"/>
    <n v="2"/>
    <n v="3"/>
    <x v="1"/>
  </r>
  <r>
    <x v="656"/>
    <x v="122"/>
    <n v="11"/>
    <n v="3837639"/>
    <n v="4"/>
    <n v="4"/>
    <n v="5"/>
    <n v="5"/>
    <x v="2"/>
  </r>
  <r>
    <x v="657"/>
    <x v="64"/>
    <n v="2"/>
    <n v="85420"/>
    <n v="3"/>
    <n v="1"/>
    <n v="1"/>
    <n v="1"/>
    <x v="6"/>
  </r>
  <r>
    <x v="658"/>
    <x v="33"/>
    <n v="4"/>
    <n v="71759"/>
    <n v="5"/>
    <n v="2"/>
    <n v="1"/>
    <n v="2"/>
    <x v="1"/>
  </r>
  <r>
    <x v="659"/>
    <x v="94"/>
    <n v="5"/>
    <n v="799568"/>
    <n v="5"/>
    <n v="2"/>
    <n v="3"/>
    <n v="3"/>
    <x v="1"/>
  </r>
  <r>
    <x v="660"/>
    <x v="199"/>
    <n v="8"/>
    <n v="1642889"/>
    <n v="5"/>
    <n v="3"/>
    <n v="4"/>
    <n v="4"/>
    <x v="2"/>
  </r>
  <r>
    <x v="661"/>
    <x v="33"/>
    <n v="7"/>
    <n v="2086816"/>
    <n v="5"/>
    <n v="3"/>
    <n v="5"/>
    <n v="4"/>
    <x v="2"/>
  </r>
  <r>
    <x v="662"/>
    <x v="95"/>
    <n v="6"/>
    <n v="4047211"/>
    <n v="4"/>
    <n v="2"/>
    <n v="5"/>
    <n v="4"/>
    <x v="2"/>
  </r>
  <r>
    <x v="663"/>
    <x v="69"/>
    <n v="5"/>
    <n v="625024"/>
    <n v="2"/>
    <n v="2"/>
    <n v="2"/>
    <n v="2"/>
    <x v="3"/>
  </r>
  <r>
    <x v="664"/>
    <x v="60"/>
    <n v="8"/>
    <n v="996859"/>
    <n v="5"/>
    <n v="3"/>
    <n v="3"/>
    <n v="3"/>
    <x v="1"/>
  </r>
  <r>
    <x v="665"/>
    <x v="72"/>
    <n v="5"/>
    <n v="748962"/>
    <n v="5"/>
    <n v="2"/>
    <n v="3"/>
    <n v="3"/>
    <x v="1"/>
  </r>
  <r>
    <x v="666"/>
    <x v="19"/>
    <n v="5"/>
    <n v="9361086"/>
    <n v="5"/>
    <n v="2"/>
    <n v="5"/>
    <n v="4"/>
    <x v="2"/>
  </r>
  <r>
    <x v="667"/>
    <x v="33"/>
    <n v="3"/>
    <n v="754271"/>
    <n v="5"/>
    <n v="1"/>
    <n v="3"/>
    <n v="2"/>
    <x v="1"/>
  </r>
  <r>
    <x v="668"/>
    <x v="38"/>
    <n v="5"/>
    <n v="672876"/>
    <n v="5"/>
    <n v="2"/>
    <n v="3"/>
    <n v="3"/>
    <x v="1"/>
  </r>
  <r>
    <x v="669"/>
    <x v="145"/>
    <n v="6"/>
    <n v="209468"/>
    <n v="4"/>
    <n v="2"/>
    <n v="1"/>
    <n v="2"/>
    <x v="1"/>
  </r>
  <r>
    <x v="670"/>
    <x v="71"/>
    <n v="6"/>
    <n v="1207874"/>
    <n v="5"/>
    <n v="2"/>
    <n v="4"/>
    <n v="3"/>
    <x v="1"/>
  </r>
  <r>
    <x v="671"/>
    <x v="261"/>
    <n v="6"/>
    <n v="1837756"/>
    <n v="3"/>
    <n v="2"/>
    <n v="4"/>
    <n v="3"/>
    <x v="7"/>
  </r>
  <r>
    <x v="672"/>
    <x v="134"/>
    <n v="4"/>
    <n v="278071"/>
    <n v="5"/>
    <n v="2"/>
    <n v="2"/>
    <n v="2"/>
    <x v="1"/>
  </r>
  <r>
    <x v="673"/>
    <x v="72"/>
    <n v="5"/>
    <n v="555039"/>
    <n v="5"/>
    <n v="2"/>
    <n v="2"/>
    <n v="2"/>
    <x v="1"/>
  </r>
  <r>
    <x v="674"/>
    <x v="40"/>
    <n v="5"/>
    <n v="324590"/>
    <n v="5"/>
    <n v="2"/>
    <n v="2"/>
    <n v="2"/>
    <x v="1"/>
  </r>
  <r>
    <x v="675"/>
    <x v="262"/>
    <n v="5"/>
    <n v="980843"/>
    <n v="4"/>
    <n v="2"/>
    <n v="3"/>
    <n v="3"/>
    <x v="1"/>
  </r>
  <r>
    <x v="676"/>
    <x v="52"/>
    <n v="5"/>
    <n v="2794443"/>
    <n v="5"/>
    <n v="2"/>
    <n v="5"/>
    <n v="4"/>
    <x v="2"/>
  </r>
  <r>
    <x v="677"/>
    <x v="19"/>
    <n v="7"/>
    <n v="3309431"/>
    <n v="5"/>
    <n v="3"/>
    <n v="5"/>
    <n v="4"/>
    <x v="2"/>
  </r>
  <r>
    <x v="678"/>
    <x v="59"/>
    <n v="7"/>
    <n v="1123755"/>
    <n v="4"/>
    <n v="3"/>
    <n v="3"/>
    <n v="3"/>
    <x v="1"/>
  </r>
  <r>
    <x v="679"/>
    <x v="263"/>
    <n v="9"/>
    <n v="251664"/>
    <n v="3"/>
    <n v="3"/>
    <n v="1"/>
    <n v="2"/>
    <x v="6"/>
  </r>
  <r>
    <x v="680"/>
    <x v="219"/>
    <n v="3"/>
    <n v="244801"/>
    <n v="3"/>
    <n v="1"/>
    <n v="1"/>
    <n v="1"/>
    <x v="6"/>
  </r>
  <r>
    <x v="681"/>
    <x v="180"/>
    <n v="5"/>
    <n v="255237"/>
    <n v="1"/>
    <n v="2"/>
    <n v="1"/>
    <n v="2"/>
    <x v="0"/>
  </r>
  <r>
    <x v="682"/>
    <x v="125"/>
    <n v="4"/>
    <n v="327061"/>
    <n v="5"/>
    <n v="2"/>
    <n v="2"/>
    <n v="2"/>
    <x v="1"/>
  </r>
  <r>
    <x v="683"/>
    <x v="121"/>
    <n v="3"/>
    <n v="337303"/>
    <n v="4"/>
    <n v="1"/>
    <n v="2"/>
    <n v="2"/>
    <x v="1"/>
  </r>
  <r>
    <x v="684"/>
    <x v="34"/>
    <n v="6"/>
    <n v="757911"/>
    <n v="5"/>
    <n v="2"/>
    <n v="3"/>
    <n v="3"/>
    <x v="1"/>
  </r>
  <r>
    <x v="685"/>
    <x v="208"/>
    <n v="5"/>
    <n v="51127"/>
    <n v="5"/>
    <n v="2"/>
    <n v="1"/>
    <n v="2"/>
    <x v="1"/>
  </r>
  <r>
    <x v="686"/>
    <x v="153"/>
    <n v="6"/>
    <n v="2261540"/>
    <n v="4"/>
    <n v="2"/>
    <n v="5"/>
    <n v="4"/>
    <x v="2"/>
  </r>
  <r>
    <x v="687"/>
    <x v="25"/>
    <n v="7"/>
    <n v="309217"/>
    <n v="5"/>
    <n v="3"/>
    <n v="2"/>
    <n v="3"/>
    <x v="1"/>
  </r>
  <r>
    <x v="688"/>
    <x v="190"/>
    <n v="5"/>
    <n v="1113723"/>
    <n v="4"/>
    <n v="2"/>
    <n v="3"/>
    <n v="3"/>
    <x v="1"/>
  </r>
  <r>
    <x v="689"/>
    <x v="159"/>
    <n v="9"/>
    <n v="2371276"/>
    <n v="4"/>
    <n v="3"/>
    <n v="5"/>
    <n v="4"/>
    <x v="2"/>
  </r>
  <r>
    <x v="690"/>
    <x v="209"/>
    <n v="4"/>
    <n v="155910"/>
    <n v="5"/>
    <n v="2"/>
    <n v="1"/>
    <n v="2"/>
    <x v="1"/>
  </r>
  <r>
    <x v="691"/>
    <x v="52"/>
    <n v="6"/>
    <n v="1088416"/>
    <n v="5"/>
    <n v="2"/>
    <n v="3"/>
    <n v="3"/>
    <x v="1"/>
  </r>
  <r>
    <x v="692"/>
    <x v="99"/>
    <n v="7"/>
    <n v="464702"/>
    <n v="5"/>
    <n v="3"/>
    <n v="2"/>
    <n v="3"/>
    <x v="1"/>
  </r>
  <r>
    <x v="693"/>
    <x v="132"/>
    <n v="9"/>
    <n v="193725"/>
    <n v="5"/>
    <n v="3"/>
    <n v="1"/>
    <n v="2"/>
    <x v="1"/>
  </r>
  <r>
    <x v="694"/>
    <x v="27"/>
    <n v="6"/>
    <n v="398758"/>
    <n v="5"/>
    <n v="2"/>
    <n v="2"/>
    <n v="2"/>
    <x v="1"/>
  </r>
  <r>
    <x v="695"/>
    <x v="2"/>
    <n v="6"/>
    <n v="912618"/>
    <n v="5"/>
    <n v="2"/>
    <n v="3"/>
    <n v="3"/>
    <x v="1"/>
  </r>
  <r>
    <x v="696"/>
    <x v="33"/>
    <n v="6"/>
    <n v="611274"/>
    <n v="5"/>
    <n v="2"/>
    <n v="2"/>
    <n v="2"/>
    <x v="1"/>
  </r>
  <r>
    <x v="697"/>
    <x v="76"/>
    <n v="8"/>
    <n v="1670571"/>
    <n v="3"/>
    <n v="3"/>
    <n v="4"/>
    <n v="4"/>
    <x v="2"/>
  </r>
  <r>
    <x v="698"/>
    <x v="264"/>
    <n v="6"/>
    <n v="839264"/>
    <n v="4"/>
    <n v="2"/>
    <n v="3"/>
    <n v="3"/>
    <x v="1"/>
  </r>
  <r>
    <x v="699"/>
    <x v="82"/>
    <n v="6"/>
    <n v="761047"/>
    <n v="4"/>
    <n v="2"/>
    <n v="3"/>
    <n v="3"/>
    <x v="1"/>
  </r>
  <r>
    <x v="700"/>
    <x v="230"/>
    <n v="6"/>
    <n v="974373"/>
    <n v="5"/>
    <n v="2"/>
    <n v="3"/>
    <n v="3"/>
    <x v="1"/>
  </r>
  <r>
    <x v="701"/>
    <x v="67"/>
    <n v="5"/>
    <n v="1410473"/>
    <n v="5"/>
    <n v="2"/>
    <n v="4"/>
    <n v="3"/>
    <x v="1"/>
  </r>
  <r>
    <x v="702"/>
    <x v="38"/>
    <n v="5"/>
    <n v="941624"/>
    <n v="5"/>
    <n v="2"/>
    <n v="3"/>
    <n v="3"/>
    <x v="1"/>
  </r>
  <r>
    <x v="703"/>
    <x v="265"/>
    <n v="4"/>
    <n v="6125414"/>
    <n v="1"/>
    <n v="2"/>
    <n v="5"/>
    <n v="4"/>
    <x v="4"/>
  </r>
  <r>
    <x v="704"/>
    <x v="266"/>
    <n v="6"/>
    <n v="1646261"/>
    <n v="2"/>
    <n v="2"/>
    <n v="4"/>
    <n v="3"/>
    <x v="4"/>
  </r>
  <r>
    <x v="705"/>
    <x v="33"/>
    <n v="9"/>
    <n v="1261044"/>
    <n v="5"/>
    <n v="3"/>
    <n v="4"/>
    <n v="4"/>
    <x v="2"/>
  </r>
  <r>
    <x v="706"/>
    <x v="21"/>
    <n v="12"/>
    <n v="2616481"/>
    <n v="1"/>
    <n v="4"/>
    <n v="5"/>
    <n v="5"/>
    <x v="8"/>
  </r>
  <r>
    <x v="707"/>
    <x v="24"/>
    <n v="5"/>
    <n v="108683"/>
    <n v="4"/>
    <n v="2"/>
    <n v="1"/>
    <n v="2"/>
    <x v="1"/>
  </r>
  <r>
    <x v="708"/>
    <x v="84"/>
    <n v="8"/>
    <n v="903295"/>
    <n v="4"/>
    <n v="3"/>
    <n v="3"/>
    <n v="3"/>
    <x v="1"/>
  </r>
  <r>
    <x v="709"/>
    <x v="36"/>
    <n v="4"/>
    <n v="409378"/>
    <n v="5"/>
    <n v="2"/>
    <n v="2"/>
    <n v="2"/>
    <x v="1"/>
  </r>
  <r>
    <x v="710"/>
    <x v="267"/>
    <n v="5"/>
    <n v="3586160"/>
    <n v="1"/>
    <n v="2"/>
    <n v="5"/>
    <n v="4"/>
    <x v="4"/>
  </r>
  <r>
    <x v="711"/>
    <x v="49"/>
    <n v="7"/>
    <n v="1647295"/>
    <n v="5"/>
    <n v="3"/>
    <n v="4"/>
    <n v="4"/>
    <x v="2"/>
  </r>
  <r>
    <x v="712"/>
    <x v="187"/>
    <n v="7"/>
    <n v="1483288"/>
    <n v="3"/>
    <n v="3"/>
    <n v="4"/>
    <n v="4"/>
    <x v="2"/>
  </r>
  <r>
    <x v="713"/>
    <x v="192"/>
    <n v="2"/>
    <n v="349063"/>
    <n v="5"/>
    <n v="1"/>
    <n v="2"/>
    <n v="2"/>
    <x v="1"/>
  </r>
  <r>
    <x v="714"/>
    <x v="66"/>
    <n v="7"/>
    <n v="6436402"/>
    <n v="5"/>
    <n v="3"/>
    <n v="5"/>
    <n v="4"/>
    <x v="2"/>
  </r>
  <r>
    <x v="715"/>
    <x v="268"/>
    <n v="5"/>
    <n v="2695670"/>
    <n v="2"/>
    <n v="2"/>
    <n v="5"/>
    <n v="4"/>
    <x v="4"/>
  </r>
  <r>
    <x v="716"/>
    <x v="39"/>
    <n v="5"/>
    <n v="649102"/>
    <n v="1"/>
    <n v="2"/>
    <n v="3"/>
    <n v="3"/>
    <x v="4"/>
  </r>
  <r>
    <x v="717"/>
    <x v="269"/>
    <n v="1"/>
    <n v="9835"/>
    <n v="1"/>
    <n v="1"/>
    <n v="1"/>
    <n v="1"/>
    <x v="0"/>
  </r>
  <r>
    <x v="718"/>
    <x v="121"/>
    <n v="5"/>
    <n v="79829"/>
    <n v="4"/>
    <n v="2"/>
    <n v="1"/>
    <n v="2"/>
    <x v="1"/>
  </r>
  <r>
    <x v="719"/>
    <x v="180"/>
    <n v="4"/>
    <n v="803705"/>
    <n v="1"/>
    <n v="2"/>
    <n v="3"/>
    <n v="3"/>
    <x v="4"/>
  </r>
  <r>
    <x v="720"/>
    <x v="18"/>
    <n v="6"/>
    <n v="2091694"/>
    <n v="5"/>
    <n v="2"/>
    <n v="5"/>
    <n v="4"/>
    <x v="2"/>
  </r>
  <r>
    <x v="721"/>
    <x v="270"/>
    <n v="3"/>
    <n v="264894"/>
    <n v="1"/>
    <n v="1"/>
    <n v="2"/>
    <n v="2"/>
    <x v="0"/>
  </r>
  <r>
    <x v="722"/>
    <x v="73"/>
    <n v="8"/>
    <n v="2625910"/>
    <n v="5"/>
    <n v="3"/>
    <n v="5"/>
    <n v="4"/>
    <x v="2"/>
  </r>
  <r>
    <x v="723"/>
    <x v="271"/>
    <n v="4"/>
    <n v="831911"/>
    <n v="1"/>
    <n v="2"/>
    <n v="3"/>
    <n v="3"/>
    <x v="4"/>
  </r>
  <r>
    <x v="724"/>
    <x v="272"/>
    <n v="4"/>
    <n v="6026246"/>
    <n v="1"/>
    <n v="2"/>
    <n v="5"/>
    <n v="4"/>
    <x v="4"/>
  </r>
  <r>
    <x v="725"/>
    <x v="273"/>
    <n v="2"/>
    <n v="1315810"/>
    <n v="1"/>
    <n v="1"/>
    <n v="4"/>
    <n v="3"/>
    <x v="4"/>
  </r>
  <r>
    <x v="726"/>
    <x v="274"/>
    <n v="3"/>
    <n v="590629"/>
    <n v="1"/>
    <n v="1"/>
    <n v="2"/>
    <n v="2"/>
    <x v="0"/>
  </r>
  <r>
    <x v="727"/>
    <x v="55"/>
    <n v="6"/>
    <n v="3933485"/>
    <n v="5"/>
    <n v="2"/>
    <n v="5"/>
    <n v="4"/>
    <x v="2"/>
  </r>
  <r>
    <x v="728"/>
    <x v="93"/>
    <n v="5"/>
    <n v="100968"/>
    <n v="2"/>
    <n v="2"/>
    <n v="1"/>
    <n v="2"/>
    <x v="3"/>
  </r>
  <r>
    <x v="729"/>
    <x v="275"/>
    <n v="5"/>
    <n v="1361028"/>
    <n v="5"/>
    <n v="2"/>
    <n v="4"/>
    <n v="3"/>
    <x v="1"/>
  </r>
  <r>
    <x v="730"/>
    <x v="104"/>
    <n v="5"/>
    <n v="238132"/>
    <n v="5"/>
    <n v="2"/>
    <n v="1"/>
    <n v="2"/>
    <x v="1"/>
  </r>
  <r>
    <x v="731"/>
    <x v="48"/>
    <n v="6"/>
    <n v="1737756"/>
    <n v="5"/>
    <n v="2"/>
    <n v="4"/>
    <n v="3"/>
    <x v="1"/>
  </r>
  <r>
    <x v="732"/>
    <x v="18"/>
    <n v="6"/>
    <n v="143821"/>
    <n v="5"/>
    <n v="2"/>
    <n v="1"/>
    <n v="2"/>
    <x v="1"/>
  </r>
  <r>
    <x v="733"/>
    <x v="10"/>
    <n v="5"/>
    <n v="13672749"/>
    <n v="2"/>
    <n v="2"/>
    <n v="5"/>
    <n v="4"/>
    <x v="4"/>
  </r>
  <r>
    <x v="734"/>
    <x v="276"/>
    <n v="4"/>
    <n v="1816112"/>
    <n v="1"/>
    <n v="2"/>
    <n v="4"/>
    <n v="3"/>
    <x v="4"/>
  </r>
  <r>
    <x v="735"/>
    <x v="141"/>
    <n v="4"/>
    <n v="148220"/>
    <n v="5"/>
    <n v="2"/>
    <n v="1"/>
    <n v="2"/>
    <x v="1"/>
  </r>
  <r>
    <x v="736"/>
    <x v="84"/>
    <n v="3"/>
    <n v="1416047"/>
    <n v="4"/>
    <n v="1"/>
    <n v="4"/>
    <n v="3"/>
    <x v="1"/>
  </r>
  <r>
    <x v="737"/>
    <x v="171"/>
    <n v="3"/>
    <n v="37551"/>
    <n v="2"/>
    <n v="1"/>
    <n v="1"/>
    <n v="1"/>
    <x v="0"/>
  </r>
  <r>
    <x v="738"/>
    <x v="23"/>
    <n v="4"/>
    <n v="85050"/>
    <n v="5"/>
    <n v="2"/>
    <n v="1"/>
    <n v="2"/>
    <x v="1"/>
  </r>
  <r>
    <x v="739"/>
    <x v="277"/>
    <n v="4"/>
    <n v="129941"/>
    <n v="1"/>
    <n v="2"/>
    <n v="1"/>
    <n v="2"/>
    <x v="0"/>
  </r>
  <r>
    <x v="740"/>
    <x v="278"/>
    <n v="5"/>
    <n v="1845660"/>
    <n v="1"/>
    <n v="2"/>
    <n v="4"/>
    <n v="3"/>
    <x v="4"/>
  </r>
  <r>
    <x v="741"/>
    <x v="161"/>
    <n v="2"/>
    <n v="832864"/>
    <n v="1"/>
    <n v="1"/>
    <n v="3"/>
    <n v="2"/>
    <x v="0"/>
  </r>
  <r>
    <x v="742"/>
    <x v="23"/>
    <n v="10"/>
    <n v="795308"/>
    <n v="5"/>
    <n v="4"/>
    <n v="3"/>
    <n v="4"/>
    <x v="2"/>
  </r>
  <r>
    <x v="743"/>
    <x v="52"/>
    <n v="5"/>
    <n v="77502"/>
    <n v="5"/>
    <n v="2"/>
    <n v="1"/>
    <n v="2"/>
    <x v="1"/>
  </r>
  <r>
    <x v="744"/>
    <x v="279"/>
    <n v="2"/>
    <n v="126413"/>
    <n v="1"/>
    <n v="1"/>
    <n v="1"/>
    <n v="1"/>
    <x v="0"/>
  </r>
  <r>
    <x v="745"/>
    <x v="280"/>
    <n v="4"/>
    <n v="1046594"/>
    <n v="2"/>
    <n v="2"/>
    <n v="3"/>
    <n v="3"/>
    <x v="4"/>
  </r>
  <r>
    <x v="746"/>
    <x v="281"/>
    <n v="3"/>
    <n v="298475"/>
    <n v="4"/>
    <n v="1"/>
    <n v="2"/>
    <n v="2"/>
    <x v="1"/>
  </r>
  <r>
    <x v="747"/>
    <x v="215"/>
    <n v="5"/>
    <n v="289060"/>
    <n v="3"/>
    <n v="2"/>
    <n v="2"/>
    <n v="2"/>
    <x v="6"/>
  </r>
  <r>
    <x v="748"/>
    <x v="282"/>
    <n v="5"/>
    <n v="584144"/>
    <n v="2"/>
    <n v="2"/>
    <n v="2"/>
    <n v="2"/>
    <x v="3"/>
  </r>
  <r>
    <x v="749"/>
    <x v="283"/>
    <n v="5"/>
    <n v="1241359"/>
    <n v="3"/>
    <n v="2"/>
    <n v="4"/>
    <n v="3"/>
    <x v="7"/>
  </r>
  <r>
    <x v="750"/>
    <x v="219"/>
    <n v="6"/>
    <n v="513818"/>
    <n v="3"/>
    <n v="2"/>
    <n v="2"/>
    <n v="2"/>
    <x v="6"/>
  </r>
  <r>
    <x v="751"/>
    <x v="40"/>
    <n v="5"/>
    <n v="543174"/>
    <n v="5"/>
    <n v="2"/>
    <n v="2"/>
    <n v="2"/>
    <x v="1"/>
  </r>
  <r>
    <x v="752"/>
    <x v="284"/>
    <n v="3"/>
    <n v="57792"/>
    <n v="3"/>
    <n v="1"/>
    <n v="1"/>
    <n v="1"/>
    <x v="6"/>
  </r>
  <r>
    <x v="753"/>
    <x v="176"/>
    <n v="4"/>
    <n v="957954"/>
    <n v="4"/>
    <n v="2"/>
    <n v="3"/>
    <n v="3"/>
    <x v="1"/>
  </r>
  <r>
    <x v="754"/>
    <x v="285"/>
    <n v="3"/>
    <n v="79634"/>
    <n v="1"/>
    <n v="1"/>
    <n v="1"/>
    <n v="1"/>
    <x v="0"/>
  </r>
  <r>
    <x v="755"/>
    <x v="154"/>
    <n v="3"/>
    <n v="143818"/>
    <n v="1"/>
    <n v="1"/>
    <n v="1"/>
    <n v="1"/>
    <x v="0"/>
  </r>
  <r>
    <x v="756"/>
    <x v="243"/>
    <n v="5"/>
    <n v="1403170"/>
    <n v="4"/>
    <n v="2"/>
    <n v="4"/>
    <n v="3"/>
    <x v="1"/>
  </r>
  <r>
    <x v="757"/>
    <x v="45"/>
    <n v="6"/>
    <n v="1755191"/>
    <n v="4"/>
    <n v="2"/>
    <n v="4"/>
    <n v="3"/>
    <x v="1"/>
  </r>
  <r>
    <x v="758"/>
    <x v="22"/>
    <n v="5"/>
    <n v="213057"/>
    <n v="5"/>
    <n v="2"/>
    <n v="1"/>
    <n v="2"/>
    <x v="1"/>
  </r>
  <r>
    <x v="759"/>
    <x v="249"/>
    <n v="3"/>
    <n v="39850"/>
    <n v="2"/>
    <n v="1"/>
    <n v="1"/>
    <n v="1"/>
    <x v="0"/>
  </r>
  <r>
    <x v="760"/>
    <x v="286"/>
    <n v="3"/>
    <n v="346040"/>
    <n v="1"/>
    <n v="1"/>
    <n v="2"/>
    <n v="2"/>
    <x v="0"/>
  </r>
  <r>
    <x v="761"/>
    <x v="12"/>
    <n v="2"/>
    <n v="25468"/>
    <n v="4"/>
    <n v="1"/>
    <n v="1"/>
    <n v="1"/>
    <x v="10"/>
  </r>
  <r>
    <x v="762"/>
    <x v="26"/>
    <n v="6"/>
    <n v="931750"/>
    <n v="4"/>
    <n v="2"/>
    <n v="3"/>
    <n v="3"/>
    <x v="1"/>
  </r>
  <r>
    <x v="763"/>
    <x v="55"/>
    <n v="7"/>
    <n v="822836"/>
    <n v="5"/>
    <n v="3"/>
    <n v="3"/>
    <n v="3"/>
    <x v="1"/>
  </r>
  <r>
    <x v="764"/>
    <x v="56"/>
    <n v="4"/>
    <n v="1955400"/>
    <n v="5"/>
    <n v="2"/>
    <n v="4"/>
    <n v="3"/>
    <x v="1"/>
  </r>
  <r>
    <x v="765"/>
    <x v="20"/>
    <n v="3"/>
    <n v="710006"/>
    <n v="5"/>
    <n v="1"/>
    <n v="3"/>
    <n v="2"/>
    <x v="1"/>
  </r>
  <r>
    <x v="766"/>
    <x v="287"/>
    <n v="6"/>
    <n v="3060710"/>
    <n v="3"/>
    <n v="2"/>
    <n v="5"/>
    <n v="4"/>
    <x v="2"/>
  </r>
  <r>
    <x v="767"/>
    <x v="20"/>
    <n v="8"/>
    <n v="1992242"/>
    <n v="5"/>
    <n v="3"/>
    <n v="4"/>
    <n v="4"/>
    <x v="2"/>
  </r>
  <r>
    <x v="768"/>
    <x v="258"/>
    <n v="3"/>
    <n v="372358"/>
    <n v="3"/>
    <n v="1"/>
    <n v="2"/>
    <n v="2"/>
    <x v="6"/>
  </r>
  <r>
    <x v="769"/>
    <x v="282"/>
    <n v="1"/>
    <n v="5651"/>
    <n v="2"/>
    <n v="1"/>
    <n v="1"/>
    <n v="1"/>
    <x v="0"/>
  </r>
  <r>
    <x v="770"/>
    <x v="73"/>
    <n v="7"/>
    <n v="540890"/>
    <n v="5"/>
    <n v="3"/>
    <n v="2"/>
    <n v="3"/>
    <x v="1"/>
  </r>
  <r>
    <x v="771"/>
    <x v="151"/>
    <n v="5"/>
    <n v="44477"/>
    <n v="4"/>
    <n v="2"/>
    <n v="1"/>
    <n v="2"/>
    <x v="1"/>
  </r>
  <r>
    <x v="772"/>
    <x v="288"/>
    <n v="5"/>
    <n v="1303674"/>
    <n v="2"/>
    <n v="2"/>
    <n v="4"/>
    <n v="3"/>
    <x v="4"/>
  </r>
  <r>
    <x v="773"/>
    <x v="229"/>
    <n v="3"/>
    <n v="315513"/>
    <n v="3"/>
    <n v="1"/>
    <n v="2"/>
    <n v="2"/>
    <x v="6"/>
  </r>
  <r>
    <x v="774"/>
    <x v="289"/>
    <n v="1"/>
    <n v="16128"/>
    <n v="1"/>
    <n v="1"/>
    <n v="1"/>
    <n v="1"/>
    <x v="0"/>
  </r>
  <r>
    <x v="775"/>
    <x v="290"/>
    <n v="4"/>
    <n v="63173"/>
    <n v="1"/>
    <n v="2"/>
    <n v="1"/>
    <n v="2"/>
    <x v="0"/>
  </r>
  <r>
    <x v="776"/>
    <x v="291"/>
    <n v="3"/>
    <n v="61340"/>
    <n v="1"/>
    <n v="1"/>
    <n v="1"/>
    <n v="1"/>
    <x v="0"/>
  </r>
  <r>
    <x v="777"/>
    <x v="292"/>
    <n v="1"/>
    <n v="5304"/>
    <n v="1"/>
    <n v="1"/>
    <n v="1"/>
    <n v="1"/>
    <x v="0"/>
  </r>
  <r>
    <x v="778"/>
    <x v="159"/>
    <n v="7"/>
    <n v="2586229"/>
    <n v="4"/>
    <n v="3"/>
    <n v="5"/>
    <n v="4"/>
    <x v="2"/>
  </r>
  <r>
    <x v="779"/>
    <x v="129"/>
    <n v="1"/>
    <n v="99560"/>
    <n v="4"/>
    <n v="1"/>
    <n v="1"/>
    <n v="1"/>
    <x v="10"/>
  </r>
  <r>
    <x v="780"/>
    <x v="293"/>
    <n v="3"/>
    <n v="287263"/>
    <n v="1"/>
    <n v="1"/>
    <n v="2"/>
    <n v="2"/>
    <x v="0"/>
  </r>
  <r>
    <x v="781"/>
    <x v="173"/>
    <n v="1"/>
    <n v="5539"/>
    <n v="1"/>
    <n v="1"/>
    <n v="1"/>
    <n v="1"/>
    <x v="0"/>
  </r>
  <r>
    <x v="782"/>
    <x v="294"/>
    <n v="4"/>
    <n v="14798847"/>
    <n v="1"/>
    <n v="2"/>
    <n v="5"/>
    <n v="4"/>
    <x v="4"/>
  </r>
  <r>
    <x v="783"/>
    <x v="295"/>
    <n v="3"/>
    <n v="4051"/>
    <n v="1"/>
    <n v="1"/>
    <n v="1"/>
    <n v="1"/>
    <x v="0"/>
  </r>
  <r>
    <x v="784"/>
    <x v="158"/>
    <n v="4"/>
    <n v="3130571"/>
    <n v="1"/>
    <n v="2"/>
    <n v="5"/>
    <n v="4"/>
    <x v="4"/>
  </r>
  <r>
    <x v="785"/>
    <x v="99"/>
    <n v="4"/>
    <n v="215237"/>
    <n v="5"/>
    <n v="2"/>
    <n v="1"/>
    <n v="2"/>
    <x v="1"/>
  </r>
  <r>
    <x v="786"/>
    <x v="8"/>
    <n v="2"/>
    <n v="32054"/>
    <n v="2"/>
    <n v="1"/>
    <n v="1"/>
    <n v="1"/>
    <x v="0"/>
  </r>
  <r>
    <x v="787"/>
    <x v="296"/>
    <n v="3"/>
    <n v="64556"/>
    <n v="1"/>
    <n v="1"/>
    <n v="1"/>
    <n v="1"/>
    <x v="0"/>
  </r>
  <r>
    <x v="788"/>
    <x v="297"/>
    <n v="1"/>
    <n v="1652"/>
    <n v="1"/>
    <n v="1"/>
    <n v="1"/>
    <n v="1"/>
    <x v="0"/>
  </r>
  <r>
    <x v="789"/>
    <x v="1"/>
    <n v="2"/>
    <n v="10430"/>
    <n v="5"/>
    <n v="1"/>
    <n v="1"/>
    <n v="1"/>
    <x v="9"/>
  </r>
  <r>
    <x v="790"/>
    <x v="264"/>
    <n v="2"/>
    <n v="280632"/>
    <n v="4"/>
    <n v="1"/>
    <n v="2"/>
    <n v="2"/>
    <x v="1"/>
  </r>
  <r>
    <x v="791"/>
    <x v="298"/>
    <n v="1"/>
    <n v="4836"/>
    <n v="1"/>
    <n v="1"/>
    <n v="1"/>
    <n v="1"/>
    <x v="0"/>
  </r>
  <r>
    <x v="792"/>
    <x v="299"/>
    <n v="1"/>
    <n v="741757"/>
    <n v="1"/>
    <n v="1"/>
    <n v="3"/>
    <n v="2"/>
    <x v="0"/>
  </r>
  <r>
    <x v="793"/>
    <x v="300"/>
    <n v="1"/>
    <n v="0"/>
    <n v="1"/>
    <n v="1"/>
    <n v="1"/>
    <n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US-2015-123918"/>
    <x v="0"/>
    <d v="2015-10-15T00:00:00"/>
    <x v="0"/>
    <s v="CG-12520"/>
    <s v="FUR-FU-10004952"/>
    <n v="131376"/>
    <n v="6"/>
    <n v="6"/>
    <n v="-952476"/>
    <x v="0"/>
    <s v="Furnishings"/>
    <x v="0"/>
    <s v="United States"/>
    <x v="0"/>
    <x v="0"/>
    <n v="75217"/>
    <x v="0"/>
    <s v="Claire Gute"/>
    <x v="0"/>
  </r>
  <r>
    <s v="US-2015-123918"/>
    <x v="0"/>
    <d v="2015-10-15T00:00:00"/>
    <x v="0"/>
    <s v="CG-12520"/>
    <s v="OFF-PA-10003001"/>
    <n v="5344"/>
    <n v="1"/>
    <n v="2"/>
    <n v="18704"/>
    <x v="1"/>
    <s v="Paper"/>
    <x v="1"/>
    <s v="United States"/>
    <x v="0"/>
    <x v="0"/>
    <n v="75217"/>
    <x v="0"/>
    <s v="Claire Gute"/>
    <x v="0"/>
  </r>
  <r>
    <s v="CA-2016-138688"/>
    <x v="1"/>
    <d v="2016-06-16T00:00:00"/>
    <x v="1"/>
    <s v="DV-13045"/>
    <s v="OFF-LA-10000240"/>
    <n v="1462"/>
    <n v="2"/>
    <n v="0"/>
    <n v="68714"/>
    <x v="1"/>
    <s v="Labels"/>
    <x v="2"/>
    <s v="United States"/>
    <x v="1"/>
    <x v="1"/>
    <n v="90036"/>
    <x v="1"/>
    <s v="Darrin Van Huff"/>
    <x v="1"/>
  </r>
  <r>
    <s v="US-2015-108966"/>
    <x v="2"/>
    <d v="2015-10-18T00:00:00"/>
    <x v="2"/>
    <s v="SO-20335"/>
    <s v="FUR-TA-10000577"/>
    <n v="9575775"/>
    <n v="5"/>
    <n v="45"/>
    <n v="-383031"/>
    <x v="0"/>
    <s v="Tables"/>
    <x v="3"/>
    <s v="United States"/>
    <x v="2"/>
    <x v="2"/>
    <n v="33311"/>
    <x v="2"/>
    <s v="Sean O'Donnell"/>
    <x v="0"/>
  </r>
  <r>
    <s v="US-2015-108966"/>
    <x v="2"/>
    <d v="2015-10-18T00:00:00"/>
    <x v="2"/>
    <s v="SO-20335"/>
    <s v="OFF-ST-10000760"/>
    <n v="22368"/>
    <n v="2"/>
    <n v="2"/>
    <n v="25164"/>
    <x v="1"/>
    <s v="Storage"/>
    <x v="4"/>
    <s v="United States"/>
    <x v="2"/>
    <x v="2"/>
    <n v="33311"/>
    <x v="2"/>
    <s v="Sean O'Donnell"/>
    <x v="0"/>
  </r>
  <r>
    <s v="CA-2014-115812"/>
    <x v="3"/>
    <d v="2014-06-14T00:00:00"/>
    <x v="2"/>
    <s v="BH-11710"/>
    <s v="FUR-FU-10001487"/>
    <n v="4886"/>
    <n v="7"/>
    <n v="0"/>
    <n v="141694"/>
    <x v="0"/>
    <s v="Furnishings"/>
    <x v="5"/>
    <s v="United States"/>
    <x v="1"/>
    <x v="1"/>
    <n v="90032"/>
    <x v="1"/>
    <s v="Brosina Hoffman"/>
    <x v="0"/>
  </r>
  <r>
    <s v="CA-2014-115812"/>
    <x v="3"/>
    <d v="2014-06-14T00:00:00"/>
    <x v="2"/>
    <s v="BH-11710"/>
    <s v="OFF-AR-10002833"/>
    <n v="728"/>
    <n v="4"/>
    <n v="0"/>
    <n v="19656"/>
    <x v="1"/>
    <s v="Art"/>
    <x v="6"/>
    <s v="United States"/>
    <x v="1"/>
    <x v="1"/>
    <n v="90032"/>
    <x v="1"/>
    <s v="Brosina Hoffman"/>
    <x v="0"/>
  </r>
  <r>
    <s v="CA-2014-115812"/>
    <x v="3"/>
    <d v="2014-06-14T00:00:00"/>
    <x v="2"/>
    <s v="BH-11710"/>
    <s v="TEC-PH-10002275"/>
    <n v="907152"/>
    <n v="6"/>
    <n v="2"/>
    <n v="907152"/>
    <x v="2"/>
    <s v="Phones"/>
    <x v="7"/>
    <s v="United States"/>
    <x v="1"/>
    <x v="1"/>
    <n v="90032"/>
    <x v="1"/>
    <s v="Brosina Hoffman"/>
    <x v="0"/>
  </r>
  <r>
    <s v="CA-2014-115812"/>
    <x v="3"/>
    <d v="2014-06-14T00:00:00"/>
    <x v="2"/>
    <s v="BH-11710"/>
    <s v="OFF-BI-10003910"/>
    <n v="18504"/>
    <n v="3"/>
    <n v="2"/>
    <n v="57825"/>
    <x v="1"/>
    <s v="Binders"/>
    <x v="8"/>
    <s v="United States"/>
    <x v="1"/>
    <x v="1"/>
    <n v="90032"/>
    <x v="1"/>
    <s v="Brosina Hoffman"/>
    <x v="0"/>
  </r>
  <r>
    <s v="CA-2014-115812"/>
    <x v="3"/>
    <d v="2014-06-14T00:00:00"/>
    <x v="2"/>
    <s v="BH-11710"/>
    <s v="OFF-AP-10002892"/>
    <n v="1149"/>
    <n v="5"/>
    <n v="0"/>
    <n v="3447"/>
    <x v="1"/>
    <s v="Appliances"/>
    <x v="9"/>
    <s v="United States"/>
    <x v="1"/>
    <x v="1"/>
    <n v="90032"/>
    <x v="1"/>
    <s v="Brosina Hoffman"/>
    <x v="0"/>
  </r>
  <r>
    <s v="CA-2014-115812"/>
    <x v="3"/>
    <d v="2014-06-14T00:00:00"/>
    <x v="2"/>
    <s v="BH-11710"/>
    <s v="FUR-TA-10001539"/>
    <n v="1706184"/>
    <n v="9"/>
    <n v="2"/>
    <n v="853092"/>
    <x v="0"/>
    <s v="Tables"/>
    <x v="10"/>
    <s v="United States"/>
    <x v="1"/>
    <x v="1"/>
    <n v="90032"/>
    <x v="1"/>
    <s v="Brosina Hoffman"/>
    <x v="0"/>
  </r>
  <r>
    <s v="CA-2014-115812"/>
    <x v="3"/>
    <d v="2014-06-14T00:00:00"/>
    <x v="2"/>
    <s v="BH-11710"/>
    <s v="TEC-PH-10002033"/>
    <n v="911424"/>
    <n v="4"/>
    <n v="2"/>
    <n v="683568"/>
    <x v="2"/>
    <s v="Phones"/>
    <x v="11"/>
    <s v="United States"/>
    <x v="1"/>
    <x v="1"/>
    <n v="90032"/>
    <x v="1"/>
    <s v="Brosina Hoffman"/>
    <x v="0"/>
  </r>
  <r>
    <s v="CA-2017-114412"/>
    <x v="4"/>
    <d v="2017-04-20T00:00:00"/>
    <x v="2"/>
    <s v="AA-10480"/>
    <s v="OFF-PA-10002365"/>
    <n v="15552"/>
    <n v="3"/>
    <n v="2"/>
    <n v="54432"/>
    <x v="1"/>
    <s v="Paper"/>
    <x v="12"/>
    <s v="United States"/>
    <x v="3"/>
    <x v="3"/>
    <n v="28027"/>
    <x v="2"/>
    <s v="Andrew Allen"/>
    <x v="0"/>
  </r>
  <r>
    <s v="CA-2016-161389"/>
    <x v="5"/>
    <d v="2016-12-10T00:00:00"/>
    <x v="2"/>
    <s v="IM-15070"/>
    <s v="OFF-BI-10003656"/>
    <n v="407976"/>
    <n v="3"/>
    <n v="2"/>
    <n v="1325922"/>
    <x v="1"/>
    <s v="Binders"/>
    <x v="13"/>
    <s v="United States"/>
    <x v="4"/>
    <x v="4"/>
    <n v="98103"/>
    <x v="1"/>
    <s v="Irene Maddox"/>
    <x v="0"/>
  </r>
  <r>
    <s v="US-2015-118983"/>
    <x v="6"/>
    <d v="2015-11-26T00:00:00"/>
    <x v="2"/>
    <s v="HP-14815"/>
    <s v="OFF-AP-10002311"/>
    <n v="6881"/>
    <n v="5"/>
    <n v="8"/>
    <n v="-123858"/>
    <x v="1"/>
    <s v="Appliances"/>
    <x v="14"/>
    <s v="United States"/>
    <x v="5"/>
    <x v="0"/>
    <n v="76106"/>
    <x v="0"/>
    <s v="Harold Pawlan"/>
    <x v="2"/>
  </r>
  <r>
    <s v="US-2015-118983"/>
    <x v="6"/>
    <d v="2015-11-26T00:00:00"/>
    <x v="2"/>
    <s v="HP-14815"/>
    <s v="OFF-BI-10000756"/>
    <n v="2544"/>
    <n v="3"/>
    <n v="8"/>
    <n v="-3816"/>
    <x v="1"/>
    <s v="Binders"/>
    <x v="15"/>
    <s v="United States"/>
    <x v="5"/>
    <x v="0"/>
    <n v="76106"/>
    <x v="0"/>
    <s v="Harold Pawlan"/>
    <x v="2"/>
  </r>
  <r>
    <s v="CA-2014-105893"/>
    <x v="7"/>
    <d v="2014-11-18T00:00:00"/>
    <x v="2"/>
    <s v="PK-19075"/>
    <s v="OFF-ST-10004186"/>
    <n v="66588"/>
    <n v="6"/>
    <n v="0"/>
    <n v="133176"/>
    <x v="1"/>
    <s v="Storage"/>
    <x v="16"/>
    <s v="United States"/>
    <x v="6"/>
    <x v="5"/>
    <n v="53711"/>
    <x v="0"/>
    <s v="Pete Kriz"/>
    <x v="0"/>
  </r>
  <r>
    <s v="CA-2014-167164"/>
    <x v="8"/>
    <d v="2014-05-15T00:00:00"/>
    <x v="1"/>
    <s v="AG-10270"/>
    <s v="OFF-ST-10000107"/>
    <n v="555"/>
    <n v="2"/>
    <n v="0"/>
    <n v="999"/>
    <x v="1"/>
    <s v="Storage"/>
    <x v="17"/>
    <s v="United States"/>
    <x v="7"/>
    <x v="6"/>
    <n v="84084"/>
    <x v="1"/>
    <s v="Alejandro Grove"/>
    <x v="0"/>
  </r>
  <r>
    <s v="CA-2014-143336"/>
    <x v="9"/>
    <d v="2014-09-01T00:00:00"/>
    <x v="1"/>
    <s v="ZD-21925"/>
    <s v="OFF-AR-10003056"/>
    <n v="856"/>
    <n v="2"/>
    <n v="0"/>
    <n v="24824"/>
    <x v="1"/>
    <s v="Art"/>
    <x v="18"/>
    <s v="United States"/>
    <x v="8"/>
    <x v="1"/>
    <n v="94109"/>
    <x v="1"/>
    <s v="Zuschuss Donatelli"/>
    <x v="0"/>
  </r>
  <r>
    <s v="CA-2014-143336"/>
    <x v="9"/>
    <d v="2014-09-01T00:00:00"/>
    <x v="1"/>
    <s v="ZD-21925"/>
    <s v="TEC-PH-10001949"/>
    <n v="21348"/>
    <n v="3"/>
    <n v="2"/>
    <n v="16011"/>
    <x v="2"/>
    <s v="Phones"/>
    <x v="19"/>
    <s v="United States"/>
    <x v="8"/>
    <x v="1"/>
    <n v="94109"/>
    <x v="1"/>
    <s v="Zuschuss Donatelli"/>
    <x v="0"/>
  </r>
  <r>
    <s v="CA-2014-143336"/>
    <x v="9"/>
    <d v="2014-09-01T00:00:00"/>
    <x v="1"/>
    <s v="ZD-21925"/>
    <s v="OFF-BI-10002215"/>
    <n v="2272"/>
    <n v="4"/>
    <n v="2"/>
    <n v="7384"/>
    <x v="1"/>
    <s v="Binders"/>
    <x v="20"/>
    <s v="United States"/>
    <x v="8"/>
    <x v="1"/>
    <n v="94109"/>
    <x v="1"/>
    <s v="Zuschuss Donatelli"/>
    <x v="0"/>
  </r>
  <r>
    <s v="CA-2016-137330"/>
    <x v="10"/>
    <d v="2016-12-13T00:00:00"/>
    <x v="2"/>
    <s v="KB-16585"/>
    <s v="OFF-AR-10000246"/>
    <n v="1946"/>
    <n v="7"/>
    <n v="0"/>
    <n v="50596"/>
    <x v="1"/>
    <s v="Art"/>
    <x v="21"/>
    <s v="United States"/>
    <x v="9"/>
    <x v="7"/>
    <n v="68025"/>
    <x v="0"/>
    <s v="Ken Black"/>
    <x v="1"/>
  </r>
  <r>
    <s v="CA-2016-137330"/>
    <x v="10"/>
    <d v="2016-12-13T00:00:00"/>
    <x v="2"/>
    <s v="KB-16585"/>
    <s v="OFF-AP-10001492"/>
    <n v="6034"/>
    <n v="7"/>
    <n v="0"/>
    <n v="156884"/>
    <x v="1"/>
    <s v="Appliances"/>
    <x v="22"/>
    <s v="United States"/>
    <x v="9"/>
    <x v="7"/>
    <n v="68025"/>
    <x v="0"/>
    <s v="Ken Black"/>
    <x v="1"/>
  </r>
  <r>
    <s v="US-2017-156909"/>
    <x v="11"/>
    <d v="2017-07-18T00:00:00"/>
    <x v="1"/>
    <s v="SF-20065"/>
    <s v="FUR-CH-10002774"/>
    <n v="71372"/>
    <n v="2"/>
    <n v="3"/>
    <n v="-10196"/>
    <x v="0"/>
    <s v="Chairs"/>
    <x v="23"/>
    <s v="United States"/>
    <x v="10"/>
    <x v="8"/>
    <n v="19140"/>
    <x v="3"/>
    <s v="Sandra Flanagan"/>
    <x v="0"/>
  </r>
  <r>
    <s v="CA-2015-106320"/>
    <x v="12"/>
    <d v="2015-09-30T00:00:00"/>
    <x v="2"/>
    <s v="EB-13870"/>
    <s v="FUR-TA-10000577"/>
    <n v="104463"/>
    <n v="3"/>
    <n v="0"/>
    <n v="2402649"/>
    <x v="0"/>
    <s v="Tables"/>
    <x v="3"/>
    <s v="United States"/>
    <x v="11"/>
    <x v="6"/>
    <n v="84057"/>
    <x v="1"/>
    <s v="Emily Burns"/>
    <x v="0"/>
  </r>
  <r>
    <s v="CA-2016-121755"/>
    <x v="13"/>
    <d v="2016-01-20T00:00:00"/>
    <x v="1"/>
    <s v="EH-13945"/>
    <s v="OFF-BI-10001634"/>
    <n v="11648"/>
    <n v="2"/>
    <n v="2"/>
    <n v="42224"/>
    <x v="1"/>
    <s v="Binders"/>
    <x v="24"/>
    <s v="United States"/>
    <x v="1"/>
    <x v="1"/>
    <n v="90049"/>
    <x v="1"/>
    <s v="Eric Hoffmann"/>
    <x v="0"/>
  </r>
  <r>
    <s v="CA-2016-121755"/>
    <x v="13"/>
    <d v="2016-01-20T00:00:00"/>
    <x v="1"/>
    <s v="EH-13945"/>
    <s v="TEC-AC-10003027"/>
    <n v="9057"/>
    <n v="3"/>
    <n v="0"/>
    <n v="117741"/>
    <x v="2"/>
    <s v="Accessories"/>
    <x v="25"/>
    <s v="United States"/>
    <x v="1"/>
    <x v="1"/>
    <n v="90049"/>
    <x v="1"/>
    <s v="Eric Hoffmann"/>
    <x v="0"/>
  </r>
  <r>
    <s v="US-2015-150630"/>
    <x v="14"/>
    <d v="2015-09-21T00:00:00"/>
    <x v="2"/>
    <s v="TB-21520"/>
    <s v="FUR-BO-10004834"/>
    <n v="308343"/>
    <n v="7"/>
    <n v="5"/>
    <n v="-16650522"/>
    <x v="0"/>
    <s v="Bookcases"/>
    <x v="26"/>
    <s v="United States"/>
    <x v="10"/>
    <x v="8"/>
    <n v="19140"/>
    <x v="3"/>
    <s v="Tracy Blumstein"/>
    <x v="0"/>
  </r>
  <r>
    <s v="US-2015-150630"/>
    <x v="14"/>
    <d v="2015-09-21T00:00:00"/>
    <x v="2"/>
    <s v="TB-21520"/>
    <s v="OFF-BI-10000474"/>
    <n v="9618"/>
    <n v="2"/>
    <n v="7"/>
    <n v="-70532"/>
    <x v="1"/>
    <s v="Binders"/>
    <x v="27"/>
    <s v="United States"/>
    <x v="10"/>
    <x v="8"/>
    <n v="19140"/>
    <x v="3"/>
    <s v="Tracy Blumstein"/>
    <x v="0"/>
  </r>
  <r>
    <s v="US-2015-150630"/>
    <x v="14"/>
    <d v="2015-09-21T00:00:00"/>
    <x v="2"/>
    <s v="TB-21520"/>
    <s v="FUR-FU-10004848"/>
    <n v="1242"/>
    <n v="3"/>
    <n v="2"/>
    <n v="15525"/>
    <x v="0"/>
    <s v="Furnishings"/>
    <x v="28"/>
    <s v="United States"/>
    <x v="10"/>
    <x v="8"/>
    <n v="19140"/>
    <x v="3"/>
    <s v="Tracy Blumstein"/>
    <x v="0"/>
  </r>
  <r>
    <s v="US-2015-150630"/>
    <x v="14"/>
    <d v="2015-09-21T00:00:00"/>
    <x v="2"/>
    <s v="TB-21520"/>
    <s v="OFF-EN-10001509"/>
    <n v="3264"/>
    <n v="2"/>
    <n v="2"/>
    <n v="11016"/>
    <x v="1"/>
    <s v="Envelopes"/>
    <x v="29"/>
    <s v="United States"/>
    <x v="10"/>
    <x v="8"/>
    <n v="19140"/>
    <x v="3"/>
    <s v="Tracy Blumstein"/>
    <x v="0"/>
  </r>
  <r>
    <s v="US-2015-150630"/>
    <x v="14"/>
    <d v="2015-09-21T00:00:00"/>
    <x v="2"/>
    <s v="TB-21520"/>
    <s v="OFF-AR-10004042"/>
    <n v="86304"/>
    <n v="6"/>
    <n v="2"/>
    <n v="97092"/>
    <x v="1"/>
    <s v="Art"/>
    <x v="30"/>
    <s v="United States"/>
    <x v="10"/>
    <x v="8"/>
    <n v="19140"/>
    <x v="3"/>
    <s v="Tracy Blumstein"/>
    <x v="0"/>
  </r>
  <r>
    <s v="US-2015-150630"/>
    <x v="14"/>
    <d v="2015-09-21T00:00:00"/>
    <x v="2"/>
    <s v="TB-21520"/>
    <s v="OFF-BI-10001525"/>
    <n v="6858"/>
    <n v="6"/>
    <n v="7"/>
    <n v="-5715"/>
    <x v="1"/>
    <s v="Binders"/>
    <x v="31"/>
    <s v="United States"/>
    <x v="10"/>
    <x v="8"/>
    <n v="19140"/>
    <x v="3"/>
    <s v="Tracy Blumstein"/>
    <x v="0"/>
  </r>
  <r>
    <s v="US-2015-150630"/>
    <x v="14"/>
    <d v="2015-09-21T00:00:00"/>
    <x v="2"/>
    <s v="TB-21520"/>
    <s v="OFF-AR-10001683"/>
    <n v="1576"/>
    <n v="2"/>
    <n v="2"/>
    <n v="3546"/>
    <x v="1"/>
    <s v="Art"/>
    <x v="32"/>
    <s v="United States"/>
    <x v="10"/>
    <x v="8"/>
    <n v="19140"/>
    <x v="3"/>
    <s v="Tracy Blumstein"/>
    <x v="0"/>
  </r>
  <r>
    <s v="CA-2017-107727"/>
    <x v="15"/>
    <d v="2017-10-23T00:00:00"/>
    <x v="1"/>
    <s v="MA-17560"/>
    <s v="OFF-PA-10000249"/>
    <n v="29472"/>
    <n v="3"/>
    <n v="2"/>
    <n v="99468"/>
    <x v="1"/>
    <s v="Paper"/>
    <x v="33"/>
    <s v="United States"/>
    <x v="12"/>
    <x v="0"/>
    <n v="77095"/>
    <x v="0"/>
    <s v="Matt Abelman"/>
    <x v="2"/>
  </r>
  <r>
    <s v="CA-2016-117590"/>
    <x v="16"/>
    <d v="2016-12-10T00:00:00"/>
    <x v="3"/>
    <s v="GH-14485"/>
    <s v="TEC-PH-10004977"/>
    <n v="1097544"/>
    <n v="7"/>
    <n v="2"/>
    <n v="1234737"/>
    <x v="2"/>
    <s v="Phones"/>
    <x v="34"/>
    <s v="United States"/>
    <x v="13"/>
    <x v="0"/>
    <n v="75080"/>
    <x v="0"/>
    <s v="Gene Hale"/>
    <x v="1"/>
  </r>
  <r>
    <s v="CA-2016-117590"/>
    <x v="16"/>
    <d v="2016-12-10T00:00:00"/>
    <x v="3"/>
    <s v="GH-14485"/>
    <s v="FUR-FU-10003664"/>
    <n v="19092"/>
    <n v="5"/>
    <n v="6"/>
    <n v="-147963"/>
    <x v="0"/>
    <s v="Furnishings"/>
    <x v="35"/>
    <s v="United States"/>
    <x v="13"/>
    <x v="0"/>
    <n v="75080"/>
    <x v="0"/>
    <s v="Gene Hale"/>
    <x v="1"/>
  </r>
  <r>
    <s v="CA-2015-117415"/>
    <x v="17"/>
    <d v="2015-12-31T00:00:00"/>
    <x v="2"/>
    <s v="SN-20710"/>
    <s v="OFF-EN-10002986"/>
    <n v="113328"/>
    <n v="9"/>
    <n v="2"/>
    <n v="35415"/>
    <x v="1"/>
    <s v="Envelopes"/>
    <x v="36"/>
    <s v="United States"/>
    <x v="12"/>
    <x v="0"/>
    <n v="77041"/>
    <x v="0"/>
    <s v="Steve Nguyen"/>
    <x v="2"/>
  </r>
  <r>
    <s v="CA-2015-117415"/>
    <x v="17"/>
    <d v="2015-12-31T00:00:00"/>
    <x v="2"/>
    <s v="SN-20710"/>
    <s v="FUR-BO-10002545"/>
    <n v="5323992"/>
    <n v="3"/>
    <n v="32"/>
    <n v="-469764"/>
    <x v="0"/>
    <s v="Bookcases"/>
    <x v="37"/>
    <s v="United States"/>
    <x v="12"/>
    <x v="0"/>
    <n v="77041"/>
    <x v="0"/>
    <s v="Steve Nguyen"/>
    <x v="2"/>
  </r>
  <r>
    <s v="CA-2015-117415"/>
    <x v="17"/>
    <d v="2015-12-31T00:00:00"/>
    <x v="2"/>
    <s v="SN-20710"/>
    <s v="FUR-CH-10004218"/>
    <n v="212058"/>
    <n v="3"/>
    <n v="3"/>
    <n v="-15147"/>
    <x v="0"/>
    <s v="Chairs"/>
    <x v="38"/>
    <s v="United States"/>
    <x v="12"/>
    <x v="0"/>
    <n v="77041"/>
    <x v="0"/>
    <s v="Steve Nguyen"/>
    <x v="2"/>
  </r>
  <r>
    <s v="CA-2015-117415"/>
    <x v="17"/>
    <d v="2015-12-31T00:00:00"/>
    <x v="2"/>
    <s v="SN-20710"/>
    <s v="TEC-PH-10000486"/>
    <n v="371168"/>
    <n v="4"/>
    <n v="2"/>
    <n v="417564"/>
    <x v="2"/>
    <s v="Phones"/>
    <x v="39"/>
    <s v="United States"/>
    <x v="12"/>
    <x v="0"/>
    <n v="77041"/>
    <x v="0"/>
    <s v="Steve Nguyen"/>
    <x v="2"/>
  </r>
  <r>
    <s v="CA-2017-120999"/>
    <x v="18"/>
    <d v="2017-09-15T00:00:00"/>
    <x v="2"/>
    <s v="LC-16930"/>
    <s v="TEC-PH-10004093"/>
    <n v="147168"/>
    <n v="4"/>
    <n v="2"/>
    <n v="165564"/>
    <x v="2"/>
    <s v="Phones"/>
    <x v="40"/>
    <s v="United States"/>
    <x v="14"/>
    <x v="9"/>
    <n v="60540"/>
    <x v="0"/>
    <s v="Linda Cazamias"/>
    <x v="1"/>
  </r>
  <r>
    <s v="CA-2016-101343"/>
    <x v="19"/>
    <d v="2016-07-22T00:00:00"/>
    <x v="2"/>
    <s v="RA-19885"/>
    <s v="OFF-ST-10003479"/>
    <n v="7788"/>
    <n v="2"/>
    <n v="0"/>
    <n v="3894"/>
    <x v="1"/>
    <s v="Storage"/>
    <x v="41"/>
    <s v="United States"/>
    <x v="1"/>
    <x v="1"/>
    <n v="90049"/>
    <x v="1"/>
    <s v="Ruben Ausman"/>
    <x v="1"/>
  </r>
  <r>
    <s v="CA-2017-139619"/>
    <x v="20"/>
    <d v="2017-09-23T00:00:00"/>
    <x v="2"/>
    <s v="ES-14080"/>
    <s v="OFF-ST-10003282"/>
    <n v="95616"/>
    <n v="2"/>
    <n v="2"/>
    <n v="95616"/>
    <x v="1"/>
    <s v="Storage"/>
    <x v="42"/>
    <s v="United States"/>
    <x v="15"/>
    <x v="2"/>
    <n v="32935"/>
    <x v="2"/>
    <s v="Erin Smith"/>
    <x v="1"/>
  </r>
  <r>
    <s v="CA-2016-118255"/>
    <x v="21"/>
    <d v="2016-03-13T00:00:00"/>
    <x v="3"/>
    <s v="ON-18715"/>
    <s v="TEC-AC-10000171"/>
    <n v="4598"/>
    <n v="2"/>
    <n v="0"/>
    <n v="197714"/>
    <x v="2"/>
    <s v="Accessories"/>
    <x v="43"/>
    <s v="United States"/>
    <x v="16"/>
    <x v="10"/>
    <n v="55122"/>
    <x v="0"/>
    <s v="Odella Nelson"/>
    <x v="1"/>
  </r>
  <r>
    <s v="CA-2016-118255"/>
    <x v="21"/>
    <d v="2016-03-13T00:00:00"/>
    <x v="3"/>
    <s v="ON-18715"/>
    <s v="OFF-BI-10003291"/>
    <n v="1746"/>
    <n v="2"/>
    <n v="0"/>
    <n v="82062"/>
    <x v="1"/>
    <s v="Binders"/>
    <x v="44"/>
    <s v="United States"/>
    <x v="16"/>
    <x v="10"/>
    <n v="55122"/>
    <x v="0"/>
    <s v="Odella Nelson"/>
    <x v="1"/>
  </r>
  <r>
    <s v="CA-2014-146703"/>
    <x v="22"/>
    <d v="2014-10-25T00:00:00"/>
    <x v="1"/>
    <s v="PO-18865"/>
    <s v="OFF-ST-10001713"/>
    <n v="21196"/>
    <n v="4"/>
    <n v="0"/>
    <n v="84784"/>
    <x v="1"/>
    <s v="Storage"/>
    <x v="45"/>
    <s v="United States"/>
    <x v="17"/>
    <x v="11"/>
    <n v="48185"/>
    <x v="0"/>
    <s v="Patrick O'Donnell"/>
    <x v="0"/>
  </r>
  <r>
    <s v="CA-2016-169194"/>
    <x v="23"/>
    <d v="2016-06-25T00:00:00"/>
    <x v="2"/>
    <s v="LH-16900"/>
    <s v="TEC-AC-10002167"/>
    <n v="450"/>
    <n v="3"/>
    <n v="0"/>
    <n v="495"/>
    <x v="2"/>
    <s v="Accessories"/>
    <x v="46"/>
    <s v="United States"/>
    <x v="18"/>
    <x v="12"/>
    <n v="19901"/>
    <x v="3"/>
    <s v="Lena Hernandez"/>
    <x v="0"/>
  </r>
  <r>
    <s v="CA-2016-169194"/>
    <x v="23"/>
    <d v="2016-06-25T00:00:00"/>
    <x v="2"/>
    <s v="LH-16900"/>
    <s v="TEC-PH-10003988"/>
    <n v="218"/>
    <n v="2"/>
    <n v="0"/>
    <n v="6104"/>
    <x v="2"/>
    <s v="Phones"/>
    <x v="47"/>
    <s v="United States"/>
    <x v="18"/>
    <x v="12"/>
    <n v="19901"/>
    <x v="3"/>
    <s v="Lena Hernandez"/>
    <x v="0"/>
  </r>
  <r>
    <s v="CA-2015-115742"/>
    <x v="24"/>
    <d v="2015-04-22T00:00:00"/>
    <x v="2"/>
    <s v="DP-13000"/>
    <s v="OFF-BI-10004410"/>
    <n v="3822"/>
    <n v="6"/>
    <n v="0"/>
    <n v="179634"/>
    <x v="1"/>
    <s v="Binders"/>
    <x v="48"/>
    <s v="United States"/>
    <x v="19"/>
    <x v="13"/>
    <n v="47150"/>
    <x v="0"/>
    <s v="Darren Powers"/>
    <x v="0"/>
  </r>
  <r>
    <s v="CA-2015-115742"/>
    <x v="24"/>
    <d v="2015-04-22T00:00:00"/>
    <x v="2"/>
    <s v="DP-13000"/>
    <s v="OFF-LA-10002762"/>
    <n v="7518"/>
    <n v="6"/>
    <n v="0"/>
    <n v="353346"/>
    <x v="1"/>
    <s v="Labels"/>
    <x v="49"/>
    <s v="United States"/>
    <x v="19"/>
    <x v="13"/>
    <n v="47150"/>
    <x v="0"/>
    <s v="Darren Powers"/>
    <x v="0"/>
  </r>
  <r>
    <s v="CA-2015-115742"/>
    <x v="24"/>
    <d v="2015-04-22T00:00:00"/>
    <x v="2"/>
    <s v="DP-13000"/>
    <s v="FUR-FU-10001706"/>
    <n v="616"/>
    <n v="2"/>
    <n v="0"/>
    <n v="29568"/>
    <x v="0"/>
    <s v="Furnishings"/>
    <x v="50"/>
    <s v="United States"/>
    <x v="19"/>
    <x v="13"/>
    <n v="47150"/>
    <x v="0"/>
    <s v="Darren Powers"/>
    <x v="0"/>
  </r>
  <r>
    <s v="CA-2015-115742"/>
    <x v="24"/>
    <d v="2015-04-22T00:00:00"/>
    <x v="2"/>
    <s v="DP-13000"/>
    <s v="FUR-CH-10003061"/>
    <n v="8999"/>
    <n v="1"/>
    <n v="0"/>
    <n v="170981"/>
    <x v="0"/>
    <s v="Chairs"/>
    <x v="51"/>
    <s v="United States"/>
    <x v="19"/>
    <x v="13"/>
    <n v="47150"/>
    <x v="0"/>
    <s v="Darren Powers"/>
    <x v="0"/>
  </r>
  <r>
    <s v="CA-2016-105816"/>
    <x v="25"/>
    <d v="2016-12-17T00:00:00"/>
    <x v="2"/>
    <s v="JM-15265"/>
    <s v="OFF-FA-10000304"/>
    <n v="1526"/>
    <n v="7"/>
    <n v="0"/>
    <n v="62566"/>
    <x v="1"/>
    <s v="Fasteners"/>
    <x v="52"/>
    <s v="United States"/>
    <x v="20"/>
    <x v="14"/>
    <n v="10024"/>
    <x v="3"/>
    <s v="Janet Molinari"/>
    <x v="1"/>
  </r>
  <r>
    <s v="CA-2016-105816"/>
    <x v="25"/>
    <d v="2016-12-17T00:00:00"/>
    <x v="2"/>
    <s v="JM-15265"/>
    <s v="TEC-PH-10002447"/>
    <n v="102995"/>
    <n v="5"/>
    <n v="0"/>
    <n v="2986855"/>
    <x v="2"/>
    <s v="Phones"/>
    <x v="53"/>
    <s v="United States"/>
    <x v="20"/>
    <x v="14"/>
    <n v="10024"/>
    <x v="3"/>
    <s v="Janet Molinari"/>
    <x v="1"/>
  </r>
  <r>
    <s v="CA-2016-111682"/>
    <x v="26"/>
    <d v="2016-06-18T00:00:00"/>
    <x v="3"/>
    <s v="TB-21055"/>
    <s v="OFF-ST-10000604"/>
    <n v="20856"/>
    <n v="6"/>
    <n v="0"/>
    <n v="5214"/>
    <x v="1"/>
    <s v="Storage"/>
    <x v="54"/>
    <s v="United States"/>
    <x v="21"/>
    <x v="14"/>
    <n v="12180"/>
    <x v="3"/>
    <s v="Ted Butterfield"/>
    <x v="0"/>
  </r>
  <r>
    <s v="CA-2016-111682"/>
    <x v="26"/>
    <d v="2016-06-18T00:00:00"/>
    <x v="3"/>
    <s v="TB-21055"/>
    <s v="OFF-PA-10001569"/>
    <n v="324"/>
    <n v="5"/>
    <n v="0"/>
    <n v="15552"/>
    <x v="1"/>
    <s v="Paper"/>
    <x v="55"/>
    <s v="United States"/>
    <x v="21"/>
    <x v="14"/>
    <n v="12180"/>
    <x v="3"/>
    <s v="Ted Butterfield"/>
    <x v="0"/>
  </r>
  <r>
    <s v="CA-2016-111682"/>
    <x v="26"/>
    <d v="2016-06-18T00:00:00"/>
    <x v="3"/>
    <s v="TB-21055"/>
    <s v="FUR-CH-10003968"/>
    <n v="31941"/>
    <n v="5"/>
    <n v="1"/>
    <n v="7098"/>
    <x v="0"/>
    <s v="Chairs"/>
    <x v="56"/>
    <s v="United States"/>
    <x v="21"/>
    <x v="14"/>
    <n v="12180"/>
    <x v="3"/>
    <s v="Ted Butterfield"/>
    <x v="0"/>
  </r>
  <r>
    <s v="CA-2016-111682"/>
    <x v="26"/>
    <d v="2016-06-18T00:00:00"/>
    <x v="3"/>
    <s v="TB-21055"/>
    <s v="OFF-PA-10000587"/>
    <n v="1456"/>
    <n v="2"/>
    <n v="0"/>
    <n v="69888"/>
    <x v="1"/>
    <s v="Paper"/>
    <x v="57"/>
    <s v="United States"/>
    <x v="21"/>
    <x v="14"/>
    <n v="12180"/>
    <x v="3"/>
    <s v="Ted Butterfield"/>
    <x v="0"/>
  </r>
  <r>
    <s v="CA-2016-111682"/>
    <x v="26"/>
    <d v="2016-06-18T00:00:00"/>
    <x v="3"/>
    <s v="TB-21055"/>
    <s v="TEC-AC-10002167"/>
    <n v="300"/>
    <n v="2"/>
    <n v="0"/>
    <n v="33"/>
    <x v="2"/>
    <s v="Accessories"/>
    <x v="46"/>
    <s v="United States"/>
    <x v="21"/>
    <x v="14"/>
    <n v="12180"/>
    <x v="3"/>
    <s v="Ted Butterfield"/>
    <x v="0"/>
  </r>
  <r>
    <s v="CA-2016-111682"/>
    <x v="26"/>
    <d v="2016-06-18T00:00:00"/>
    <x v="3"/>
    <s v="TB-21055"/>
    <s v="OFF-BI-10001460"/>
    <n v="4848"/>
    <n v="4"/>
    <n v="2"/>
    <n v="16362"/>
    <x v="1"/>
    <s v="Binders"/>
    <x v="58"/>
    <s v="United States"/>
    <x v="21"/>
    <x v="14"/>
    <n v="12180"/>
    <x v="3"/>
    <s v="Ted Butterfield"/>
    <x v="0"/>
  </r>
  <r>
    <s v="CA-2016-111682"/>
    <x v="26"/>
    <d v="2016-06-18T00:00:00"/>
    <x v="3"/>
    <s v="TB-21055"/>
    <s v="OFF-AR-10001868"/>
    <n v="168"/>
    <n v="1"/>
    <n v="0"/>
    <n v="84"/>
    <x v="1"/>
    <s v="Art"/>
    <x v="59"/>
    <s v="United States"/>
    <x v="21"/>
    <x v="14"/>
    <n v="12180"/>
    <x v="3"/>
    <s v="Ted Butterfield"/>
    <x v="0"/>
  </r>
  <r>
    <s v="CA-2015-135545"/>
    <x v="27"/>
    <d v="2015-11-30T00:00:00"/>
    <x v="2"/>
    <s v="KM-16720"/>
    <s v="TEC-AC-10004633"/>
    <n v="1398"/>
    <n v="2"/>
    <n v="0"/>
    <n v="61512"/>
    <x v="2"/>
    <s v="Accessories"/>
    <x v="60"/>
    <s v="United States"/>
    <x v="1"/>
    <x v="1"/>
    <n v="90004"/>
    <x v="1"/>
    <s v="Kunst Miller"/>
    <x v="0"/>
  </r>
  <r>
    <s v="CA-2015-135545"/>
    <x v="27"/>
    <d v="2015-11-30T00:00:00"/>
    <x v="2"/>
    <s v="KM-16720"/>
    <s v="OFF-BI-10001078"/>
    <n v="25824"/>
    <n v="6"/>
    <n v="2"/>
    <n v="93612"/>
    <x v="1"/>
    <s v="Binders"/>
    <x v="61"/>
    <s v="United States"/>
    <x v="1"/>
    <x v="1"/>
    <n v="90004"/>
    <x v="1"/>
    <s v="Kunst Miller"/>
    <x v="0"/>
  </r>
  <r>
    <s v="CA-2015-135545"/>
    <x v="27"/>
    <d v="2015-11-30T00:00:00"/>
    <x v="2"/>
    <s v="KM-16720"/>
    <s v="OFF-PA-10003892"/>
    <n v="14673"/>
    <n v="3"/>
    <n v="0"/>
    <n v="689631"/>
    <x v="1"/>
    <s v="Paper"/>
    <x v="62"/>
    <s v="United States"/>
    <x v="1"/>
    <x v="1"/>
    <n v="90004"/>
    <x v="1"/>
    <s v="Kunst Miller"/>
    <x v="0"/>
  </r>
  <r>
    <s v="CA-2015-135545"/>
    <x v="27"/>
    <d v="2015-11-30T00:00:00"/>
    <x v="2"/>
    <s v="KM-16720"/>
    <s v="FUR-FU-10000397"/>
    <n v="7976"/>
    <n v="4"/>
    <n v="0"/>
    <n v="223328"/>
    <x v="0"/>
    <s v="Furnishings"/>
    <x v="63"/>
    <s v="United States"/>
    <x v="1"/>
    <x v="1"/>
    <n v="90004"/>
    <x v="1"/>
    <s v="Kunst Miller"/>
    <x v="0"/>
  </r>
  <r>
    <s v="US-2015-164175"/>
    <x v="28"/>
    <d v="2015-05-05T00:00:00"/>
    <x v="2"/>
    <s v="PS-18970"/>
    <s v="FUR-CH-10001146"/>
    <n v="213115"/>
    <n v="5"/>
    <n v="3"/>
    <n v="-152225"/>
    <x v="0"/>
    <s v="Chairs"/>
    <x v="64"/>
    <s v="United States"/>
    <x v="22"/>
    <x v="9"/>
    <n v="60610"/>
    <x v="0"/>
    <s v="Paul Stevenson"/>
    <x v="2"/>
  </r>
  <r>
    <s v="CA-2014-106376"/>
    <x v="29"/>
    <d v="2014-12-10T00:00:00"/>
    <x v="2"/>
    <s v="BS-11590"/>
    <s v="OFF-AR-10002671"/>
    <n v="1113024"/>
    <n v="8"/>
    <n v="2"/>
    <n v="1113024"/>
    <x v="1"/>
    <s v="Art"/>
    <x v="65"/>
    <s v="United States"/>
    <x v="23"/>
    <x v="15"/>
    <n v="85234"/>
    <x v="1"/>
    <s v="Brendan Sweed"/>
    <x v="1"/>
  </r>
  <r>
    <s v="CA-2014-106376"/>
    <x v="29"/>
    <d v="2014-12-10T00:00:00"/>
    <x v="2"/>
    <s v="BS-11590"/>
    <s v="TEC-PH-10002726"/>
    <n v="167968"/>
    <n v="4"/>
    <n v="2"/>
    <n v="62988"/>
    <x v="2"/>
    <s v="Phones"/>
    <x v="66"/>
    <s v="United States"/>
    <x v="23"/>
    <x v="15"/>
    <n v="85234"/>
    <x v="1"/>
    <s v="Brendan Sweed"/>
    <x v="1"/>
  </r>
  <r>
    <s v="CA-2016-119823"/>
    <x v="30"/>
    <d v="2016-06-06T00:00:00"/>
    <x v="3"/>
    <s v="KD-16270"/>
    <s v="OFF-PA-10000482"/>
    <n v="7588"/>
    <n v="2"/>
    <n v="0"/>
    <n v="356636"/>
    <x v="1"/>
    <s v="Paper"/>
    <x v="67"/>
    <s v="United States"/>
    <x v="24"/>
    <x v="16"/>
    <n v="22153"/>
    <x v="2"/>
    <s v="Karen Daniels"/>
    <x v="0"/>
  </r>
  <r>
    <s v="CA-2016-106075"/>
    <x v="31"/>
    <d v="2016-09-23T00:00:00"/>
    <x v="2"/>
    <s v="HM-14980"/>
    <s v="OFF-BI-10004654"/>
    <n v="4616"/>
    <n v="1"/>
    <n v="2"/>
    <n v="1731"/>
    <x v="1"/>
    <s v="Binders"/>
    <x v="68"/>
    <s v="United States"/>
    <x v="20"/>
    <x v="14"/>
    <n v="10009"/>
    <x v="3"/>
    <s v="Henry MacAllister"/>
    <x v="0"/>
  </r>
  <r>
    <s v="CA-2017-114440"/>
    <x v="32"/>
    <d v="2017-09-17T00:00:00"/>
    <x v="1"/>
    <s v="TB-21520"/>
    <s v="OFF-PA-10004675"/>
    <n v="1905"/>
    <n v="3"/>
    <n v="0"/>
    <n v="8763"/>
    <x v="1"/>
    <s v="Paper"/>
    <x v="69"/>
    <s v="United States"/>
    <x v="25"/>
    <x v="11"/>
    <n v="49201"/>
    <x v="0"/>
    <s v="Tracy Blumstein"/>
    <x v="0"/>
  </r>
  <r>
    <s v="US-2015-134026"/>
    <x v="33"/>
    <d v="2015-05-02T00:00:00"/>
    <x v="2"/>
    <s v="JE-15745"/>
    <s v="FUR-CH-10000513"/>
    <n v="831936"/>
    <n v="8"/>
    <n v="2"/>
    <n v="-1143912"/>
    <x v="0"/>
    <s v="Chairs"/>
    <x v="70"/>
    <s v="United States"/>
    <x v="26"/>
    <x v="17"/>
    <n v="38109"/>
    <x v="2"/>
    <s v="Joel Eaton"/>
    <x v="0"/>
  </r>
  <r>
    <s v="US-2015-134026"/>
    <x v="33"/>
    <d v="2015-05-02T00:00:00"/>
    <x v="2"/>
    <s v="JE-15745"/>
    <s v="FUR-FU-10003708"/>
    <n v="9704"/>
    <n v="2"/>
    <n v="2"/>
    <n v="1213"/>
    <x v="0"/>
    <s v="Furnishings"/>
    <x v="71"/>
    <s v="United States"/>
    <x v="26"/>
    <x v="17"/>
    <n v="38109"/>
    <x v="2"/>
    <s v="Joel Eaton"/>
    <x v="0"/>
  </r>
  <r>
    <s v="US-2015-134026"/>
    <x v="33"/>
    <d v="2015-05-02T00:00:00"/>
    <x v="2"/>
    <s v="JE-15745"/>
    <s v="OFF-ST-10004123"/>
    <n v="72784"/>
    <n v="1"/>
    <n v="2"/>
    <n v="-18196"/>
    <x v="1"/>
    <s v="Storage"/>
    <x v="72"/>
    <s v="United States"/>
    <x v="26"/>
    <x v="17"/>
    <n v="38109"/>
    <x v="2"/>
    <s v="Joel Eaton"/>
    <x v="0"/>
  </r>
  <r>
    <s v="US-2017-118038"/>
    <x v="34"/>
    <d v="2017-12-11T00:00:00"/>
    <x v="3"/>
    <s v="KB-16600"/>
    <s v="OFF-BI-10004182"/>
    <n v="1248"/>
    <n v="3"/>
    <n v="8"/>
    <n v="-19344"/>
    <x v="1"/>
    <s v="Binders"/>
    <x v="73"/>
    <s v="United States"/>
    <x v="12"/>
    <x v="0"/>
    <n v="77041"/>
    <x v="0"/>
    <s v="Ken Brennan"/>
    <x v="1"/>
  </r>
  <r>
    <s v="US-2017-118038"/>
    <x v="34"/>
    <d v="2017-12-11T00:00:00"/>
    <x v="3"/>
    <s v="KB-16600"/>
    <s v="FUR-FU-10000260"/>
    <n v="9708"/>
    <n v="3"/>
    <n v="6"/>
    <n v="-58248"/>
    <x v="0"/>
    <s v="Furnishings"/>
    <x v="74"/>
    <s v="United States"/>
    <x v="12"/>
    <x v="0"/>
    <n v="77041"/>
    <x v="0"/>
    <s v="Ken Brennan"/>
    <x v="1"/>
  </r>
  <r>
    <s v="US-2017-118038"/>
    <x v="34"/>
    <d v="2017-12-11T00:00:00"/>
    <x v="3"/>
    <s v="KB-16600"/>
    <s v="OFF-ST-10000615"/>
    <n v="2724"/>
    <n v="3"/>
    <n v="2"/>
    <n v="2724"/>
    <x v="1"/>
    <s v="Storage"/>
    <x v="75"/>
    <s v="United States"/>
    <x v="12"/>
    <x v="0"/>
    <n v="77041"/>
    <x v="0"/>
    <s v="Ken Brennan"/>
    <x v="1"/>
  </r>
  <r>
    <s v="US-2014-147606"/>
    <x v="35"/>
    <d v="2014-12-01T00:00:00"/>
    <x v="1"/>
    <s v="JE-15745"/>
    <s v="FUR-FU-10003194"/>
    <n v="193"/>
    <n v="5"/>
    <n v="6"/>
    <n v="-14475"/>
    <x v="0"/>
    <s v="Furnishings"/>
    <x v="76"/>
    <s v="United States"/>
    <x v="12"/>
    <x v="0"/>
    <n v="77070"/>
    <x v="0"/>
    <s v="Joel Eaton"/>
    <x v="0"/>
  </r>
  <r>
    <s v="CA-2016-127208"/>
    <x v="1"/>
    <d v="2016-06-15T00:00:00"/>
    <x v="3"/>
    <s v="SC-20770"/>
    <s v="OFF-AP-10002118"/>
    <n v="20816"/>
    <n v="1"/>
    <n v="0"/>
    <n v="562032"/>
    <x v="1"/>
    <s v="Appliances"/>
    <x v="77"/>
    <s v="United States"/>
    <x v="27"/>
    <x v="18"/>
    <n v="35601"/>
    <x v="2"/>
    <s v="Stewart Carmichael"/>
    <x v="1"/>
  </r>
  <r>
    <s v="CA-2016-127208"/>
    <x v="1"/>
    <d v="2016-06-15T00:00:00"/>
    <x v="3"/>
    <s v="SC-20770"/>
    <s v="OFF-BI-10002309"/>
    <n v="1674"/>
    <n v="3"/>
    <n v="0"/>
    <n v="80352"/>
    <x v="1"/>
    <s v="Binders"/>
    <x v="78"/>
    <s v="United States"/>
    <x v="27"/>
    <x v="18"/>
    <n v="35601"/>
    <x v="2"/>
    <s v="Stewart Carmichael"/>
    <x v="1"/>
  </r>
  <r>
    <s v="CA-2014-139451"/>
    <x v="36"/>
    <d v="2014-10-16T00:00:00"/>
    <x v="2"/>
    <s v="DN-13690"/>
    <s v="OFF-AR-10002053"/>
    <n v="149"/>
    <n v="5"/>
    <n v="0"/>
    <n v="4172"/>
    <x v="1"/>
    <s v="Art"/>
    <x v="79"/>
    <s v="United States"/>
    <x v="8"/>
    <x v="1"/>
    <n v="94122"/>
    <x v="1"/>
    <s v="Duane Noonan"/>
    <x v="0"/>
  </r>
  <r>
    <s v="CA-2014-139451"/>
    <x v="36"/>
    <d v="2014-10-16T00:00:00"/>
    <x v="2"/>
    <s v="DN-13690"/>
    <s v="OFF-ST-10002370"/>
    <n v="2139"/>
    <n v="1"/>
    <n v="0"/>
    <n v="62031"/>
    <x v="1"/>
    <s v="Storage"/>
    <x v="80"/>
    <s v="United States"/>
    <x v="8"/>
    <x v="1"/>
    <n v="94122"/>
    <x v="1"/>
    <s v="Duane Noonan"/>
    <x v="0"/>
  </r>
  <r>
    <s v="CA-2015-149734"/>
    <x v="37"/>
    <d v="2015-09-08T00:00:00"/>
    <x v="2"/>
    <s v="JC-16105"/>
    <s v="OFF-EN-10000927"/>
    <n v="200984"/>
    <n v="7"/>
    <n v="2"/>
    <n v="628075"/>
    <x v="1"/>
    <s v="Envelopes"/>
    <x v="81"/>
    <s v="United States"/>
    <x v="28"/>
    <x v="3"/>
    <n v="27707"/>
    <x v="2"/>
    <s v="Julie Creighton"/>
    <x v="1"/>
  </r>
  <r>
    <s v="US-2017-119662"/>
    <x v="38"/>
    <d v="2017-11-16T00:00:00"/>
    <x v="3"/>
    <s v="CS-12400"/>
    <s v="OFF-ST-10003656"/>
    <n v="230376"/>
    <n v="3"/>
    <n v="2"/>
    <n v="-489549"/>
    <x v="1"/>
    <s v="Storage"/>
    <x v="82"/>
    <s v="United States"/>
    <x v="22"/>
    <x v="9"/>
    <n v="60623"/>
    <x v="0"/>
    <s v="Christopher Schild"/>
    <x v="2"/>
  </r>
  <r>
    <s v="CA-2017-140088"/>
    <x v="39"/>
    <d v="2017-05-30T00:00:00"/>
    <x v="1"/>
    <s v="PO-18865"/>
    <s v="FUR-CH-10000863"/>
    <n v="30196"/>
    <n v="2"/>
    <n v="0"/>
    <n v="332156"/>
    <x v="0"/>
    <s v="Chairs"/>
    <x v="83"/>
    <s v="United States"/>
    <x v="29"/>
    <x v="19"/>
    <n v="29203"/>
    <x v="2"/>
    <s v="Patrick O'Donnell"/>
    <x v="0"/>
  </r>
  <r>
    <s v="CA-2017-155558"/>
    <x v="40"/>
    <d v="2017-11-02T00:00:00"/>
    <x v="2"/>
    <s v="PG-18895"/>
    <s v="TEC-AC-10001998"/>
    <n v="1999"/>
    <n v="1"/>
    <n v="0"/>
    <n v="67966"/>
    <x v="2"/>
    <s v="Accessories"/>
    <x v="84"/>
    <s v="United States"/>
    <x v="30"/>
    <x v="10"/>
    <n v="55901"/>
    <x v="0"/>
    <s v="Paul Gonzalez"/>
    <x v="0"/>
  </r>
  <r>
    <s v="CA-2017-155558"/>
    <x v="40"/>
    <d v="2017-11-02T00:00:00"/>
    <x v="2"/>
    <s v="PG-18895"/>
    <s v="OFF-LA-10000134"/>
    <n v="616"/>
    <n v="2"/>
    <n v="0"/>
    <n v="29568"/>
    <x v="1"/>
    <s v="Labels"/>
    <x v="85"/>
    <s v="United States"/>
    <x v="30"/>
    <x v="10"/>
    <n v="55901"/>
    <x v="0"/>
    <s v="Paul Gonzalez"/>
    <x v="0"/>
  </r>
  <r>
    <s v="CA-2016-159695"/>
    <x v="41"/>
    <d v="2016-04-10T00:00:00"/>
    <x v="1"/>
    <s v="GM-14455"/>
    <s v="OFF-ST-10003442"/>
    <n v="158368"/>
    <n v="7"/>
    <n v="2"/>
    <n v="138572"/>
    <x v="1"/>
    <s v="Storage"/>
    <x v="86"/>
    <s v="United States"/>
    <x v="12"/>
    <x v="0"/>
    <n v="77095"/>
    <x v="0"/>
    <s v="Gary Mitchum"/>
    <x v="2"/>
  </r>
  <r>
    <s v="CA-2016-109806"/>
    <x v="42"/>
    <d v="2016-09-22T00:00:00"/>
    <x v="2"/>
    <s v="JS-15685"/>
    <s v="OFF-AR-10004930"/>
    <n v="201"/>
    <n v="3"/>
    <n v="0"/>
    <n v="6633"/>
    <x v="1"/>
    <s v="Art"/>
    <x v="87"/>
    <s v="United States"/>
    <x v="1"/>
    <x v="1"/>
    <n v="90036"/>
    <x v="1"/>
    <s v="Jim Sink"/>
    <x v="1"/>
  </r>
  <r>
    <s v="CA-2016-109806"/>
    <x v="42"/>
    <d v="2016-09-22T00:00:00"/>
    <x v="2"/>
    <s v="JS-15685"/>
    <s v="TEC-PH-10004093"/>
    <n v="73584"/>
    <n v="2"/>
    <n v="2"/>
    <n v="82782"/>
    <x v="2"/>
    <s v="Phones"/>
    <x v="40"/>
    <s v="United States"/>
    <x v="1"/>
    <x v="1"/>
    <n v="90036"/>
    <x v="1"/>
    <s v="Jim Sink"/>
    <x v="1"/>
  </r>
  <r>
    <s v="CA-2016-109806"/>
    <x v="42"/>
    <d v="2016-09-22T00:00:00"/>
    <x v="2"/>
    <s v="JS-15685"/>
    <s v="OFF-PA-10000304"/>
    <n v="648"/>
    <n v="1"/>
    <n v="0"/>
    <n v="31104"/>
    <x v="1"/>
    <s v="Paper"/>
    <x v="88"/>
    <s v="United States"/>
    <x v="1"/>
    <x v="1"/>
    <n v="90036"/>
    <x v="1"/>
    <s v="Jim Sink"/>
    <x v="1"/>
  </r>
  <r>
    <s v="CA-2015-149587"/>
    <x v="43"/>
    <d v="2015-02-05T00:00:00"/>
    <x v="1"/>
    <s v="KB-16315"/>
    <s v="OFF-PA-10003177"/>
    <n v="1296"/>
    <n v="2"/>
    <n v="0"/>
    <n v="62208"/>
    <x v="1"/>
    <s v="Paper"/>
    <x v="89"/>
    <s v="United States"/>
    <x v="31"/>
    <x v="10"/>
    <n v="55407"/>
    <x v="0"/>
    <s v="Karl Braun"/>
    <x v="0"/>
  </r>
  <r>
    <s v="CA-2015-149587"/>
    <x v="43"/>
    <d v="2015-02-05T00:00:00"/>
    <x v="1"/>
    <s v="KB-16315"/>
    <s v="FUR-FU-10003799"/>
    <n v="5334"/>
    <n v="3"/>
    <n v="0"/>
    <n v="165354"/>
    <x v="0"/>
    <s v="Furnishings"/>
    <x v="90"/>
    <s v="United States"/>
    <x v="31"/>
    <x v="10"/>
    <n v="55407"/>
    <x v="0"/>
    <s v="Karl Braun"/>
    <x v="0"/>
  </r>
  <r>
    <s v="CA-2015-149587"/>
    <x v="43"/>
    <d v="2015-02-05T00:00:00"/>
    <x v="1"/>
    <s v="KB-16315"/>
    <s v="OFF-BI-10002852"/>
    <n v="3296"/>
    <n v="2"/>
    <n v="0"/>
    <n v="161504"/>
    <x v="1"/>
    <s v="Binders"/>
    <x v="91"/>
    <s v="United States"/>
    <x v="31"/>
    <x v="10"/>
    <n v="55407"/>
    <x v="0"/>
    <s v="Karl Braun"/>
    <x v="0"/>
  </r>
  <r>
    <s v="US-2017-109484"/>
    <x v="44"/>
    <d v="2017-11-12T00:00:00"/>
    <x v="2"/>
    <s v="RB-19705"/>
    <s v="OFF-BI-10004738"/>
    <n v="5682"/>
    <n v="1"/>
    <n v="7"/>
    <n v="-3788"/>
    <x v="1"/>
    <s v="Binders"/>
    <x v="92"/>
    <s v="United States"/>
    <x v="32"/>
    <x v="20"/>
    <n v="97206"/>
    <x v="1"/>
    <s v="Roger Barcio"/>
    <x v="2"/>
  </r>
  <r>
    <s v="CA-2017-161018"/>
    <x v="45"/>
    <d v="2017-11-11T00:00:00"/>
    <x v="1"/>
    <s v="PN-18775"/>
    <s v="FUR-FU-10000629"/>
    <n v="9653"/>
    <n v="7"/>
    <n v="0"/>
    <n v="405426"/>
    <x v="0"/>
    <s v="Furnishings"/>
    <x v="93"/>
    <s v="United States"/>
    <x v="20"/>
    <x v="14"/>
    <n v="10009"/>
    <x v="3"/>
    <s v="Parhena Norris"/>
    <x v="2"/>
  </r>
  <r>
    <s v="CA-2017-157833"/>
    <x v="46"/>
    <d v="2017-06-20T00:00:00"/>
    <x v="3"/>
    <s v="KD-16345"/>
    <s v="OFF-BI-10001721"/>
    <n v="51312"/>
    <n v="3"/>
    <n v="2"/>
    <n v="179592"/>
    <x v="1"/>
    <s v="Binders"/>
    <x v="94"/>
    <s v="United States"/>
    <x v="8"/>
    <x v="1"/>
    <n v="94122"/>
    <x v="1"/>
    <s v="Katherine Ducich"/>
    <x v="0"/>
  </r>
  <r>
    <s v="CA-2016-149223"/>
    <x v="47"/>
    <d v="2016-09-11T00:00:00"/>
    <x v="2"/>
    <s v="ER-13855"/>
    <s v="OFF-AP-10000358"/>
    <n v="7788"/>
    <n v="6"/>
    <n v="0"/>
    <n v="225852"/>
    <x v="1"/>
    <s v="Appliances"/>
    <x v="95"/>
    <s v="United States"/>
    <x v="33"/>
    <x v="10"/>
    <n v="55106"/>
    <x v="0"/>
    <s v="Elpida Rittenbach"/>
    <x v="1"/>
  </r>
  <r>
    <s v="CA-2016-158568"/>
    <x v="48"/>
    <d v="2016-09-02T00:00:00"/>
    <x v="2"/>
    <s v="RB-19465"/>
    <s v="OFF-PA-10003256"/>
    <n v="64624"/>
    <n v="7"/>
    <n v="2"/>
    <n v="226184"/>
    <x v="1"/>
    <s v="Paper"/>
    <x v="96"/>
    <s v="United States"/>
    <x v="22"/>
    <x v="9"/>
    <n v="60610"/>
    <x v="0"/>
    <s v="Rick Bensley"/>
    <x v="2"/>
  </r>
  <r>
    <s v="CA-2016-158568"/>
    <x v="48"/>
    <d v="2016-09-02T00:00:00"/>
    <x v="2"/>
    <s v="RB-19465"/>
    <s v="TEC-AC-10001767"/>
    <n v="95976"/>
    <n v="3"/>
    <n v="2"/>
    <n v="-107973"/>
    <x v="2"/>
    <s v="Accessories"/>
    <x v="97"/>
    <s v="United States"/>
    <x v="22"/>
    <x v="9"/>
    <n v="60610"/>
    <x v="0"/>
    <s v="Rick Bensley"/>
    <x v="2"/>
  </r>
  <r>
    <s v="CA-2016-158568"/>
    <x v="48"/>
    <d v="2016-09-02T00:00:00"/>
    <x v="2"/>
    <s v="RB-19465"/>
    <s v="OFF-BI-10002609"/>
    <n v="1788"/>
    <n v="3"/>
    <n v="8"/>
    <n v="-30396"/>
    <x v="1"/>
    <s v="Binders"/>
    <x v="98"/>
    <s v="United States"/>
    <x v="22"/>
    <x v="9"/>
    <n v="60610"/>
    <x v="0"/>
    <s v="Rick Bensley"/>
    <x v="2"/>
  </r>
  <r>
    <s v="CA-2016-129903"/>
    <x v="49"/>
    <d v="2016-12-04T00:00:00"/>
    <x v="1"/>
    <s v="GZ-14470"/>
    <s v="OFF-PA-10004040"/>
    <n v="2392"/>
    <n v="4"/>
    <n v="0"/>
    <n v="117208"/>
    <x v="1"/>
    <s v="Paper"/>
    <x v="99"/>
    <s v="United States"/>
    <x v="30"/>
    <x v="10"/>
    <n v="55901"/>
    <x v="0"/>
    <s v="Gary Zandusky"/>
    <x v="0"/>
  </r>
  <r>
    <s v="US-2015-156867"/>
    <x v="50"/>
    <d v="2015-11-17T00:00:00"/>
    <x v="2"/>
    <s v="LC-16870"/>
    <s v="TEC-AC-10001552"/>
    <n v="238896"/>
    <n v="6"/>
    <n v="2"/>
    <n v="-268758"/>
    <x v="2"/>
    <s v="Accessories"/>
    <x v="100"/>
    <s v="United States"/>
    <x v="34"/>
    <x v="21"/>
    <n v="80013"/>
    <x v="1"/>
    <s v="Lena Cacioppo"/>
    <x v="0"/>
  </r>
  <r>
    <s v="US-2015-156867"/>
    <x v="50"/>
    <d v="2015-11-17T00:00:00"/>
    <x v="2"/>
    <s v="LC-16870"/>
    <s v="FUR-FU-10004006"/>
    <n v="10236"/>
    <n v="3"/>
    <n v="2"/>
    <n v="-38385"/>
    <x v="0"/>
    <s v="Furnishings"/>
    <x v="101"/>
    <s v="United States"/>
    <x v="34"/>
    <x v="21"/>
    <n v="80013"/>
    <x v="1"/>
    <s v="Lena Cacioppo"/>
    <x v="0"/>
  </r>
  <r>
    <s v="US-2015-156867"/>
    <x v="50"/>
    <d v="2015-11-17T00:00:00"/>
    <x v="2"/>
    <s v="LC-16870"/>
    <s v="OFF-BI-10002794"/>
    <n v="36882"/>
    <n v="3"/>
    <n v="7"/>
    <n v="-258174"/>
    <x v="1"/>
    <s v="Binders"/>
    <x v="102"/>
    <s v="United States"/>
    <x v="34"/>
    <x v="21"/>
    <n v="80013"/>
    <x v="1"/>
    <s v="Lena Cacioppo"/>
    <x v="0"/>
  </r>
  <r>
    <s v="CA-2017-119004"/>
    <x v="51"/>
    <d v="2017-11-28T00:00:00"/>
    <x v="2"/>
    <s v="JM-15250"/>
    <s v="TEC-AC-10003499"/>
    <n v="74112"/>
    <n v="8"/>
    <n v="2"/>
    <n v="176016"/>
    <x v="2"/>
    <s v="Accessories"/>
    <x v="103"/>
    <s v="United States"/>
    <x v="35"/>
    <x v="3"/>
    <n v="28205"/>
    <x v="2"/>
    <s v="Janet Martin"/>
    <x v="0"/>
  </r>
  <r>
    <s v="CA-2017-119004"/>
    <x v="51"/>
    <d v="2017-11-28T00:00:00"/>
    <x v="2"/>
    <s v="JM-15250"/>
    <s v="TEC-PH-10002844"/>
    <n v="27992"/>
    <n v="1"/>
    <n v="2"/>
    <n v="20994"/>
    <x v="2"/>
    <s v="Phones"/>
    <x v="104"/>
    <s v="United States"/>
    <x v="35"/>
    <x v="3"/>
    <n v="28205"/>
    <x v="2"/>
    <s v="Janet Martin"/>
    <x v="0"/>
  </r>
  <r>
    <s v="CA-2017-119004"/>
    <x v="51"/>
    <d v="2017-11-28T00:00:00"/>
    <x v="2"/>
    <s v="JM-15250"/>
    <s v="OFF-AR-10000390"/>
    <n v="3304"/>
    <n v="1"/>
    <n v="2"/>
    <n v="10738"/>
    <x v="1"/>
    <s v="Art"/>
    <x v="105"/>
    <s v="United States"/>
    <x v="35"/>
    <x v="3"/>
    <n v="28205"/>
    <x v="2"/>
    <s v="Janet Martin"/>
    <x v="0"/>
  </r>
  <r>
    <s v="CA-2015-129476"/>
    <x v="0"/>
    <d v="2015-10-20T00:00:00"/>
    <x v="2"/>
    <s v="PA-19060"/>
    <s v="TEC-AC-10000844"/>
    <n v="33996"/>
    <n v="5"/>
    <n v="2"/>
    <n v="67992"/>
    <x v="2"/>
    <s v="Accessories"/>
    <x v="106"/>
    <s v="United States"/>
    <x v="36"/>
    <x v="9"/>
    <n v="60462"/>
    <x v="0"/>
    <s v="Pete Armstrong"/>
    <x v="2"/>
  </r>
  <r>
    <s v="CA-2017-146780"/>
    <x v="52"/>
    <d v="2017-12-30T00:00:00"/>
    <x v="2"/>
    <s v="CV-12805"/>
    <s v="FUR-FU-10001934"/>
    <n v="4196"/>
    <n v="2"/>
    <n v="0"/>
    <n v="109096"/>
    <x v="0"/>
    <s v="Furnishings"/>
    <x v="107"/>
    <s v="United States"/>
    <x v="20"/>
    <x v="14"/>
    <n v="10035"/>
    <x v="3"/>
    <s v="Cynthia Voltz"/>
    <x v="1"/>
  </r>
  <r>
    <s v="CA-2016-128867"/>
    <x v="53"/>
    <d v="2016-11-10T00:00:00"/>
    <x v="2"/>
    <s v="CL-12565"/>
    <s v="OFF-AR-10000380"/>
    <n v="7596"/>
    <n v="2"/>
    <n v="0"/>
    <n v="22788"/>
    <x v="1"/>
    <s v="Art"/>
    <x v="108"/>
    <s v="United States"/>
    <x v="37"/>
    <x v="22"/>
    <n v="50322"/>
    <x v="0"/>
    <s v="Clay Ludtke"/>
    <x v="0"/>
  </r>
  <r>
    <s v="CA-2016-128867"/>
    <x v="53"/>
    <d v="2016-11-10T00:00:00"/>
    <x v="2"/>
    <s v="CL-12565"/>
    <s v="OFF-BI-10003981"/>
    <n v="2724"/>
    <n v="6"/>
    <n v="0"/>
    <n v="133476"/>
    <x v="1"/>
    <s v="Binders"/>
    <x v="109"/>
    <s v="United States"/>
    <x v="37"/>
    <x v="22"/>
    <n v="50322"/>
    <x v="0"/>
    <s v="Clay Ludtke"/>
    <x v="0"/>
  </r>
  <r>
    <s v="CA-2014-115259"/>
    <x v="54"/>
    <d v="2014-08-27T00:00:00"/>
    <x v="1"/>
    <s v="RC-19960"/>
    <s v="OFF-FA-10000621"/>
    <n v="40096"/>
    <n v="14"/>
    <n v="2"/>
    <n v="145348"/>
    <x v="1"/>
    <s v="Fasteners"/>
    <x v="110"/>
    <s v="United States"/>
    <x v="38"/>
    <x v="23"/>
    <n v="43229"/>
    <x v="3"/>
    <s v="Ryan Crowe"/>
    <x v="0"/>
  </r>
  <r>
    <s v="CA-2014-115259"/>
    <x v="54"/>
    <d v="2014-08-27T00:00:00"/>
    <x v="1"/>
    <s v="RC-19960"/>
    <s v="OFF-EN-10002600"/>
    <n v="472"/>
    <n v="2"/>
    <n v="2"/>
    <n v="1652"/>
    <x v="1"/>
    <s v="Envelopes"/>
    <x v="111"/>
    <s v="United States"/>
    <x v="38"/>
    <x v="23"/>
    <n v="43229"/>
    <x v="3"/>
    <s v="Ryan Crowe"/>
    <x v="0"/>
  </r>
  <r>
    <s v="CA-2014-115259"/>
    <x v="54"/>
    <d v="2014-08-27T00:00:00"/>
    <x v="1"/>
    <s v="RC-19960"/>
    <s v="OFF-PA-10004965"/>
    <n v="23976"/>
    <n v="3"/>
    <n v="2"/>
    <n v="74925"/>
    <x v="1"/>
    <s v="Paper"/>
    <x v="112"/>
    <s v="United States"/>
    <x v="38"/>
    <x v="23"/>
    <n v="43229"/>
    <x v="3"/>
    <s v="Ryan Crowe"/>
    <x v="0"/>
  </r>
  <r>
    <s v="CA-2014-115259"/>
    <x v="54"/>
    <d v="2014-08-27T00:00:00"/>
    <x v="1"/>
    <s v="RC-19960"/>
    <s v="OFF-EN-10002504"/>
    <n v="130464"/>
    <n v="6"/>
    <n v="2"/>
    <n v="440316"/>
    <x v="1"/>
    <s v="Envelopes"/>
    <x v="113"/>
    <s v="United States"/>
    <x v="38"/>
    <x v="23"/>
    <n v="43229"/>
    <x v="3"/>
    <s v="Ryan Crowe"/>
    <x v="0"/>
  </r>
  <r>
    <s v="CA-2015-110457"/>
    <x v="55"/>
    <d v="2015-03-06T00:00:00"/>
    <x v="2"/>
    <s v="DK-13090"/>
    <s v="FUR-TA-10001768"/>
    <n v="78753"/>
    <n v="3"/>
    <n v="0"/>
    <n v="1653813"/>
    <x v="0"/>
    <s v="Tables"/>
    <x v="114"/>
    <s v="United States"/>
    <x v="4"/>
    <x v="4"/>
    <n v="98103"/>
    <x v="1"/>
    <s v="Dave Kipp"/>
    <x v="0"/>
  </r>
  <r>
    <s v="US-2015-136476"/>
    <x v="56"/>
    <d v="2015-04-10T00:00:00"/>
    <x v="2"/>
    <s v="GG-14650"/>
    <s v="OFF-BI-10003650"/>
    <n v="157794"/>
    <n v="1"/>
    <n v="7"/>
    <n v="-1157156"/>
    <x v="1"/>
    <s v="Binders"/>
    <x v="115"/>
    <s v="United States"/>
    <x v="39"/>
    <x v="17"/>
    <n v="37620"/>
    <x v="2"/>
    <s v="Greg Guthrie"/>
    <x v="1"/>
  </r>
  <r>
    <s v="CA-2016-103730"/>
    <x v="1"/>
    <d v="2016-06-15T00:00:00"/>
    <x v="3"/>
    <s v="SC-20725"/>
    <s v="FUR-FU-10002157"/>
    <n v="4704"/>
    <n v="3"/>
    <n v="0"/>
    <n v="183456"/>
    <x v="0"/>
    <s v="Furnishings"/>
    <x v="116"/>
    <s v="United States"/>
    <x v="40"/>
    <x v="12"/>
    <n v="19805"/>
    <x v="3"/>
    <s v="Steven Cartwright"/>
    <x v="0"/>
  </r>
  <r>
    <s v="CA-2016-103730"/>
    <x v="1"/>
    <d v="2016-06-15T00:00:00"/>
    <x v="3"/>
    <s v="SC-20725"/>
    <s v="OFF-BI-10003910"/>
    <n v="3084"/>
    <n v="4"/>
    <n v="0"/>
    <n v="13878"/>
    <x v="1"/>
    <s v="Binders"/>
    <x v="8"/>
    <s v="United States"/>
    <x v="40"/>
    <x v="12"/>
    <n v="19805"/>
    <x v="3"/>
    <s v="Steven Cartwright"/>
    <x v="0"/>
  </r>
  <r>
    <s v="CA-2016-103730"/>
    <x v="1"/>
    <d v="2016-06-15T00:00:00"/>
    <x v="3"/>
    <s v="SC-20725"/>
    <s v="OFF-ST-10000777"/>
    <n v="22656"/>
    <n v="6"/>
    <n v="0"/>
    <n v="634368"/>
    <x v="1"/>
    <s v="Storage"/>
    <x v="117"/>
    <s v="United States"/>
    <x v="40"/>
    <x v="12"/>
    <n v="19805"/>
    <x v="3"/>
    <s v="Steven Cartwright"/>
    <x v="0"/>
  </r>
  <r>
    <s v="CA-2016-103730"/>
    <x v="1"/>
    <d v="2016-06-15T00:00:00"/>
    <x v="3"/>
    <s v="SC-20725"/>
    <s v="OFF-EN-10002500"/>
    <n v="11502"/>
    <n v="9"/>
    <n v="0"/>
    <n v="51759"/>
    <x v="1"/>
    <s v="Envelopes"/>
    <x v="118"/>
    <s v="United States"/>
    <x v="40"/>
    <x v="12"/>
    <n v="19805"/>
    <x v="3"/>
    <s v="Steven Cartwright"/>
    <x v="0"/>
  </r>
  <r>
    <s v="CA-2016-103730"/>
    <x v="1"/>
    <d v="2016-06-15T00:00:00"/>
    <x v="3"/>
    <s v="SC-20725"/>
    <s v="TEC-PH-10003875"/>
    <n v="6804"/>
    <n v="7"/>
    <n v="0"/>
    <n v="197316"/>
    <x v="2"/>
    <s v="Phones"/>
    <x v="119"/>
    <s v="United States"/>
    <x v="40"/>
    <x v="12"/>
    <n v="19805"/>
    <x v="3"/>
    <s v="Steven Cartwright"/>
    <x v="0"/>
  </r>
  <r>
    <s v="US-2014-152030"/>
    <x v="57"/>
    <d v="2014-12-28T00:00:00"/>
    <x v="1"/>
    <s v="AD-10180"/>
    <s v="FUR-CH-10004063"/>
    <n v="600558"/>
    <n v="3"/>
    <n v="3"/>
    <n v="-85794"/>
    <x v="0"/>
    <s v="Chairs"/>
    <x v="120"/>
    <s v="United States"/>
    <x v="12"/>
    <x v="0"/>
    <n v="77041"/>
    <x v="0"/>
    <s v="Alan Dominguez"/>
    <x v="2"/>
  </r>
  <r>
    <s v="US-2014-134614"/>
    <x v="58"/>
    <d v="2014-09-25T00:00:00"/>
    <x v="2"/>
    <s v="PF-19165"/>
    <s v="FUR-TA-10004534"/>
    <n v="6177"/>
    <n v="6"/>
    <n v="5"/>
    <n v="-407682"/>
    <x v="0"/>
    <s v="Tables"/>
    <x v="121"/>
    <s v="United States"/>
    <x v="41"/>
    <x v="9"/>
    <n v="61701"/>
    <x v="0"/>
    <s v="Philip Fox"/>
    <x v="0"/>
  </r>
  <r>
    <s v="US-2017-107272"/>
    <x v="59"/>
    <d v="2017-11-12T00:00:00"/>
    <x v="2"/>
    <s v="TS-21610"/>
    <s v="OFF-BI-10003274"/>
    <n v="2388"/>
    <n v="2"/>
    <n v="7"/>
    <n v="-18308"/>
    <x v="1"/>
    <s v="Binders"/>
    <x v="122"/>
    <s v="United States"/>
    <x v="42"/>
    <x v="15"/>
    <n v="85023"/>
    <x v="1"/>
    <s v="Troy Staebel"/>
    <x v="0"/>
  </r>
  <r>
    <s v="US-2017-107272"/>
    <x v="59"/>
    <d v="2017-11-12T00:00:00"/>
    <x v="2"/>
    <s v="TS-21610"/>
    <s v="OFF-ST-10002974"/>
    <n v="243992"/>
    <n v="7"/>
    <n v="2"/>
    <n v="30499"/>
    <x v="1"/>
    <s v="Storage"/>
    <x v="123"/>
    <s v="United States"/>
    <x v="42"/>
    <x v="15"/>
    <n v="85023"/>
    <x v="1"/>
    <s v="Troy Staebel"/>
    <x v="0"/>
  </r>
  <r>
    <s v="US-2016-125969"/>
    <x v="60"/>
    <d v="2016-11-10T00:00:00"/>
    <x v="1"/>
    <s v="LS-16975"/>
    <s v="FUR-CH-10001146"/>
    <n v="81424"/>
    <n v="2"/>
    <n v="2"/>
    <n v="-91602"/>
    <x v="0"/>
    <s v="Chairs"/>
    <x v="64"/>
    <s v="United States"/>
    <x v="1"/>
    <x v="1"/>
    <n v="90004"/>
    <x v="1"/>
    <s v="Lindsay Shagiari"/>
    <x v="2"/>
  </r>
  <r>
    <s v="US-2016-125969"/>
    <x v="60"/>
    <d v="2016-11-10T00:00:00"/>
    <x v="1"/>
    <s v="LS-16975"/>
    <s v="FUR-FU-10003773"/>
    <n v="23856"/>
    <n v="3"/>
    <n v="0"/>
    <n v="262416"/>
    <x v="0"/>
    <s v="Furnishings"/>
    <x v="124"/>
    <s v="United States"/>
    <x v="1"/>
    <x v="1"/>
    <n v="90004"/>
    <x v="1"/>
    <s v="Lindsay Shagiari"/>
    <x v="2"/>
  </r>
  <r>
    <s v="US-2017-164147"/>
    <x v="61"/>
    <d v="2017-02-05T00:00:00"/>
    <x v="3"/>
    <s v="DW-13585"/>
    <s v="TEC-PH-10002293"/>
    <n v="5997"/>
    <n v="5"/>
    <n v="4"/>
    <n v="-11994"/>
    <x v="2"/>
    <s v="Phones"/>
    <x v="125"/>
    <s v="United States"/>
    <x v="38"/>
    <x v="23"/>
    <n v="43229"/>
    <x v="3"/>
    <s v="Dorothy Wardle"/>
    <x v="1"/>
  </r>
  <r>
    <s v="US-2017-164147"/>
    <x v="61"/>
    <d v="2017-02-05T00:00:00"/>
    <x v="3"/>
    <s v="DW-13585"/>
    <s v="OFF-PA-10002377"/>
    <n v="78304"/>
    <n v="2"/>
    <n v="2"/>
    <n v="29364"/>
    <x v="1"/>
    <s v="Paper"/>
    <x v="126"/>
    <s v="United States"/>
    <x v="38"/>
    <x v="23"/>
    <n v="43229"/>
    <x v="3"/>
    <s v="Dorothy Wardle"/>
    <x v="1"/>
  </r>
  <r>
    <s v="US-2017-164147"/>
    <x v="61"/>
    <d v="2017-02-05T00:00:00"/>
    <x v="3"/>
    <s v="DW-13585"/>
    <s v="OFF-FA-10002780"/>
    <n v="21456"/>
    <n v="9"/>
    <n v="2"/>
    <n v="69732"/>
    <x v="1"/>
    <s v="Fasteners"/>
    <x v="127"/>
    <s v="United States"/>
    <x v="38"/>
    <x v="23"/>
    <n v="43229"/>
    <x v="3"/>
    <s v="Dorothy Wardle"/>
    <x v="1"/>
  </r>
  <r>
    <s v="CA-2016-145583"/>
    <x v="62"/>
    <d v="2016-10-19T00:00:00"/>
    <x v="2"/>
    <s v="LC-16885"/>
    <s v="OFF-PA-10001804"/>
    <n v="2004"/>
    <n v="3"/>
    <n v="0"/>
    <n v="96192"/>
    <x v="1"/>
    <s v="Paper"/>
    <x v="128"/>
    <s v="United States"/>
    <x v="43"/>
    <x v="1"/>
    <n v="95661"/>
    <x v="1"/>
    <s v="Lena Creighton"/>
    <x v="0"/>
  </r>
  <r>
    <s v="CA-2016-145583"/>
    <x v="62"/>
    <d v="2016-10-19T00:00:00"/>
    <x v="2"/>
    <s v="LC-16885"/>
    <s v="OFF-PA-10001736"/>
    <n v="3544"/>
    <n v="1"/>
    <n v="0"/>
    <n v="166568"/>
    <x v="1"/>
    <s v="Paper"/>
    <x v="129"/>
    <s v="United States"/>
    <x v="43"/>
    <x v="1"/>
    <n v="95661"/>
    <x v="1"/>
    <s v="Lena Creighton"/>
    <x v="0"/>
  </r>
  <r>
    <s v="CA-2016-145583"/>
    <x v="62"/>
    <d v="2016-10-19T00:00:00"/>
    <x v="2"/>
    <s v="LC-16885"/>
    <s v="OFF-AR-10001149"/>
    <n v="1152"/>
    <n v="4"/>
    <n v="0"/>
    <n v="3456"/>
    <x v="1"/>
    <s v="Art"/>
    <x v="130"/>
    <s v="United States"/>
    <x v="43"/>
    <x v="1"/>
    <n v="95661"/>
    <x v="1"/>
    <s v="Lena Creighton"/>
    <x v="0"/>
  </r>
  <r>
    <s v="CA-2016-145583"/>
    <x v="62"/>
    <d v="2016-10-19T00:00:00"/>
    <x v="2"/>
    <s v="LC-16885"/>
    <s v="OFF-FA-10002988"/>
    <n v="402"/>
    <n v="2"/>
    <n v="0"/>
    <n v="19698"/>
    <x v="1"/>
    <s v="Fasteners"/>
    <x v="131"/>
    <s v="United States"/>
    <x v="43"/>
    <x v="1"/>
    <n v="95661"/>
    <x v="1"/>
    <s v="Lena Creighton"/>
    <x v="0"/>
  </r>
  <r>
    <s v="CA-2016-145583"/>
    <x v="62"/>
    <d v="2016-10-19T00:00:00"/>
    <x v="2"/>
    <s v="LC-16885"/>
    <s v="OFF-BI-10004781"/>
    <n v="76176"/>
    <n v="3"/>
    <n v="2"/>
    <n v="266616"/>
    <x v="1"/>
    <s v="Binders"/>
    <x v="132"/>
    <s v="United States"/>
    <x v="43"/>
    <x v="1"/>
    <n v="95661"/>
    <x v="1"/>
    <s v="Lena Creighton"/>
    <x v="0"/>
  </r>
  <r>
    <s v="CA-2016-145583"/>
    <x v="62"/>
    <d v="2016-10-19T00:00:00"/>
    <x v="2"/>
    <s v="LC-16885"/>
    <s v="OFF-SU-10001218"/>
    <n v="6588"/>
    <n v="6"/>
    <n v="0"/>
    <n v="184464"/>
    <x v="1"/>
    <s v="Supplies"/>
    <x v="133"/>
    <s v="United States"/>
    <x v="43"/>
    <x v="1"/>
    <n v="95661"/>
    <x v="1"/>
    <s v="Lena Creighton"/>
    <x v="0"/>
  </r>
  <r>
    <s v="CA-2016-145583"/>
    <x v="62"/>
    <d v="2016-10-19T00:00:00"/>
    <x v="2"/>
    <s v="LC-16885"/>
    <s v="FUR-FU-10001706"/>
    <n v="4312"/>
    <n v="14"/>
    <n v="0"/>
    <n v="206976"/>
    <x v="0"/>
    <s v="Furnishings"/>
    <x v="50"/>
    <s v="United States"/>
    <x v="43"/>
    <x v="1"/>
    <n v="95661"/>
    <x v="1"/>
    <s v="Lena Creighton"/>
    <x v="0"/>
  </r>
  <r>
    <s v="CA-2016-110366"/>
    <x v="63"/>
    <d v="2016-09-07T00:00:00"/>
    <x v="1"/>
    <s v="JD-15895"/>
    <s v="FUR-FU-10004848"/>
    <n v="828"/>
    <n v="2"/>
    <n v="2"/>
    <n v="1035"/>
    <x v="0"/>
    <s v="Furnishings"/>
    <x v="28"/>
    <s v="United States"/>
    <x v="10"/>
    <x v="8"/>
    <n v="19140"/>
    <x v="3"/>
    <s v="Jonathan Doherty"/>
    <x v="1"/>
  </r>
  <r>
    <s v="CA-2017-106180"/>
    <x v="64"/>
    <d v="2017-09-23T00:00:00"/>
    <x v="2"/>
    <s v="SH-19975"/>
    <s v="OFF-AR-10000940"/>
    <n v="882"/>
    <n v="3"/>
    <n v="0"/>
    <n v="23814"/>
    <x v="1"/>
    <s v="Art"/>
    <x v="134"/>
    <s v="United States"/>
    <x v="8"/>
    <x v="1"/>
    <n v="94122"/>
    <x v="1"/>
    <s v="Sally Hughsby"/>
    <x v="1"/>
  </r>
  <r>
    <s v="CA-2017-106180"/>
    <x v="64"/>
    <d v="2017-09-23T00:00:00"/>
    <x v="2"/>
    <s v="SH-19975"/>
    <s v="OFF-EN-10004030"/>
    <n v="1086"/>
    <n v="3"/>
    <n v="0"/>
    <n v="51042"/>
    <x v="1"/>
    <s v="Envelopes"/>
    <x v="135"/>
    <s v="United States"/>
    <x v="8"/>
    <x v="1"/>
    <n v="94122"/>
    <x v="1"/>
    <s v="Sally Hughsby"/>
    <x v="1"/>
  </r>
  <r>
    <s v="CA-2017-106180"/>
    <x v="64"/>
    <d v="2017-09-23T00:00:00"/>
    <x v="2"/>
    <s v="SH-19975"/>
    <s v="OFF-PA-10004327"/>
    <n v="1437"/>
    <n v="3"/>
    <n v="0"/>
    <n v="68976"/>
    <x v="1"/>
    <s v="Paper"/>
    <x v="136"/>
    <s v="United States"/>
    <x v="8"/>
    <x v="1"/>
    <n v="94122"/>
    <x v="1"/>
    <s v="Sally Hughsby"/>
    <x v="1"/>
  </r>
  <r>
    <s v="CA-2017-155376"/>
    <x v="65"/>
    <d v="2017-12-27T00:00:00"/>
    <x v="2"/>
    <s v="SG-20080"/>
    <s v="OFF-AP-10001058"/>
    <n v="83943"/>
    <n v="3"/>
    <n v="0"/>
    <n v="2182518"/>
    <x v="1"/>
    <s v="Appliances"/>
    <x v="137"/>
    <s v="United States"/>
    <x v="44"/>
    <x v="24"/>
    <n v="64055"/>
    <x v="0"/>
    <s v="Sandra Glassco"/>
    <x v="0"/>
  </r>
  <r>
    <s v="CA-2015-110744"/>
    <x v="66"/>
    <d v="2015-09-12T00:00:00"/>
    <x v="2"/>
    <s v="HA-14920"/>
    <s v="OFF-ST-10003656"/>
    <n v="67193"/>
    <n v="7"/>
    <n v="0"/>
    <n v="201579"/>
    <x v="1"/>
    <s v="Storage"/>
    <x v="82"/>
    <s v="United States"/>
    <x v="45"/>
    <x v="1"/>
    <n v="91104"/>
    <x v="1"/>
    <s v="Helen Andreada"/>
    <x v="0"/>
  </r>
  <r>
    <s v="CA-2014-110072"/>
    <x v="67"/>
    <d v="2014-10-28T00:00:00"/>
    <x v="2"/>
    <s v="MG-17680"/>
    <s v="FUR-FU-10000521"/>
    <n v="93888"/>
    <n v="4"/>
    <n v="2"/>
    <n v="129096"/>
    <x v="0"/>
    <s v="Furnishings"/>
    <x v="138"/>
    <s v="United States"/>
    <x v="46"/>
    <x v="23"/>
    <n v="43055"/>
    <x v="3"/>
    <s v="Maureen Gastineau"/>
    <x v="2"/>
  </r>
  <r>
    <s v="CA-2016-114489"/>
    <x v="5"/>
    <d v="2016-12-09T00:00:00"/>
    <x v="2"/>
    <s v="JE-16165"/>
    <s v="TEC-PH-10000215"/>
    <n v="38445"/>
    <n v="11"/>
    <n v="0"/>
    <n v="1038015"/>
    <x v="2"/>
    <s v="Phones"/>
    <x v="139"/>
    <s v="United States"/>
    <x v="47"/>
    <x v="5"/>
    <n v="53132"/>
    <x v="0"/>
    <s v="Justin Ellison"/>
    <x v="1"/>
  </r>
  <r>
    <s v="CA-2016-114489"/>
    <x v="5"/>
    <d v="2016-12-09T00:00:00"/>
    <x v="2"/>
    <s v="JE-16165"/>
    <s v="TEC-PH-10001448"/>
    <n v="14997"/>
    <n v="3"/>
    <n v="0"/>
    <n v="59988"/>
    <x v="2"/>
    <s v="Phones"/>
    <x v="140"/>
    <s v="United States"/>
    <x v="47"/>
    <x v="5"/>
    <n v="53132"/>
    <x v="0"/>
    <s v="Justin Ellison"/>
    <x v="1"/>
  </r>
  <r>
    <s v="CA-2016-114489"/>
    <x v="5"/>
    <d v="2016-12-09T00:00:00"/>
    <x v="2"/>
    <s v="JE-16165"/>
    <s v="FUR-CH-10000454"/>
    <n v="195184"/>
    <n v="8"/>
    <n v="0"/>
    <n v="585552"/>
    <x v="0"/>
    <s v="Chairs"/>
    <x v="141"/>
    <s v="United States"/>
    <x v="47"/>
    <x v="5"/>
    <n v="53132"/>
    <x v="0"/>
    <s v="Justin Ellison"/>
    <x v="1"/>
  </r>
  <r>
    <s v="CA-2016-114489"/>
    <x v="5"/>
    <d v="2016-12-09T00:00:00"/>
    <x v="2"/>
    <s v="JE-16165"/>
    <s v="OFF-BI-10002735"/>
    <n v="17155"/>
    <n v="5"/>
    <n v="0"/>
    <n v="806285"/>
    <x v="1"/>
    <s v="Binders"/>
    <x v="142"/>
    <s v="United States"/>
    <x v="47"/>
    <x v="5"/>
    <n v="53132"/>
    <x v="0"/>
    <s v="Justin Ellison"/>
    <x v="1"/>
  </r>
  <r>
    <s v="CA-2016-158834"/>
    <x v="68"/>
    <d v="2016-03-16T00:00:00"/>
    <x v="3"/>
    <s v="TW-21025"/>
    <s v="OFF-AP-10000326"/>
    <n v="15792"/>
    <n v="5"/>
    <n v="2"/>
    <n v="17766"/>
    <x v="1"/>
    <s v="Appliances"/>
    <x v="143"/>
    <s v="United States"/>
    <x v="48"/>
    <x v="15"/>
    <n v="85254"/>
    <x v="1"/>
    <s v="Tamara Willingham"/>
    <x v="2"/>
  </r>
  <r>
    <s v="CA-2016-158834"/>
    <x v="68"/>
    <d v="2016-03-16T00:00:00"/>
    <x v="3"/>
    <s v="TW-21025"/>
    <s v="TEC-PH-10001254"/>
    <n v="203184"/>
    <n v="2"/>
    <n v="2"/>
    <n v="152388"/>
    <x v="2"/>
    <s v="Phones"/>
    <x v="144"/>
    <s v="United States"/>
    <x v="48"/>
    <x v="15"/>
    <n v="85254"/>
    <x v="1"/>
    <s v="Tamara Willingham"/>
    <x v="2"/>
  </r>
  <r>
    <s v="CA-2015-124919"/>
    <x v="69"/>
    <d v="2015-06-02T00:00:00"/>
    <x v="3"/>
    <s v="SP-20650"/>
    <s v="OFF-PA-10001950"/>
    <n v="5838"/>
    <n v="7"/>
    <n v="0"/>
    <n v="26271"/>
    <x v="1"/>
    <s v="Paper"/>
    <x v="145"/>
    <s v="United States"/>
    <x v="49"/>
    <x v="1"/>
    <n v="95123"/>
    <x v="1"/>
    <s v="Stephanie Phelps"/>
    <x v="1"/>
  </r>
  <r>
    <s v="CA-2015-124919"/>
    <x v="69"/>
    <d v="2015-06-02T00:00:00"/>
    <x v="3"/>
    <s v="SP-20650"/>
    <s v="OFF-PA-10002254"/>
    <n v="10552"/>
    <n v="4"/>
    <n v="0"/>
    <n v="485392"/>
    <x v="1"/>
    <s v="Paper"/>
    <x v="146"/>
    <s v="United States"/>
    <x v="49"/>
    <x v="1"/>
    <n v="95123"/>
    <x v="1"/>
    <s v="Stephanie Phelps"/>
    <x v="1"/>
  </r>
  <r>
    <s v="CA-2015-124919"/>
    <x v="69"/>
    <d v="2015-06-02T00:00:00"/>
    <x v="3"/>
    <s v="SP-20650"/>
    <s v="OFF-ST-10001590"/>
    <n v="8088"/>
    <n v="6"/>
    <n v="0"/>
    <n v="210288"/>
    <x v="1"/>
    <s v="Storage"/>
    <x v="147"/>
    <s v="United States"/>
    <x v="49"/>
    <x v="1"/>
    <n v="95123"/>
    <x v="1"/>
    <s v="Stephanie Phelps"/>
    <x v="1"/>
  </r>
  <r>
    <s v="CA-2015-118948"/>
    <x v="70"/>
    <d v="2015-06-03T00:00:00"/>
    <x v="2"/>
    <s v="NK-18490"/>
    <s v="OFF-AR-10001547"/>
    <n v="663"/>
    <n v="3"/>
    <n v="0"/>
    <n v="17901"/>
    <x v="1"/>
    <s v="Art"/>
    <x v="148"/>
    <s v="United States"/>
    <x v="4"/>
    <x v="4"/>
    <n v="98105"/>
    <x v="1"/>
    <s v="Neil Knudson"/>
    <x v="2"/>
  </r>
  <r>
    <s v="CA-2014-104269"/>
    <x v="71"/>
    <d v="2014-03-06T00:00:00"/>
    <x v="1"/>
    <s v="DB-13060"/>
    <s v="FUR-CH-10004063"/>
    <n v="457568"/>
    <n v="2"/>
    <n v="2"/>
    <n v="514764"/>
    <x v="0"/>
    <s v="Chairs"/>
    <x v="120"/>
    <s v="United States"/>
    <x v="4"/>
    <x v="4"/>
    <n v="98115"/>
    <x v="1"/>
    <s v="Dave Brooks"/>
    <x v="0"/>
  </r>
  <r>
    <s v="CA-2016-114104"/>
    <x v="72"/>
    <d v="2016-11-24T00:00:00"/>
    <x v="2"/>
    <s v="NP-18670"/>
    <s v="OFF-LA-10002475"/>
    <n v="1462"/>
    <n v="2"/>
    <n v="0"/>
    <n v="68714"/>
    <x v="1"/>
    <s v="Labels"/>
    <x v="149"/>
    <s v="United States"/>
    <x v="50"/>
    <x v="25"/>
    <n v="73034"/>
    <x v="0"/>
    <s v="Nora Paige"/>
    <x v="0"/>
  </r>
  <r>
    <s v="CA-2016-114104"/>
    <x v="72"/>
    <d v="2016-11-24T00:00:00"/>
    <x v="2"/>
    <s v="NP-18670"/>
    <s v="TEC-PH-10004536"/>
    <n v="94493"/>
    <n v="7"/>
    <n v="0"/>
    <n v="2362325"/>
    <x v="2"/>
    <s v="Phones"/>
    <x v="150"/>
    <s v="United States"/>
    <x v="50"/>
    <x v="25"/>
    <n v="73034"/>
    <x v="0"/>
    <s v="Nora Paige"/>
    <x v="0"/>
  </r>
  <r>
    <s v="CA-2016-162733"/>
    <x v="73"/>
    <d v="2016-05-12T00:00:00"/>
    <x v="3"/>
    <s v="TT-21070"/>
    <s v="OFF-PA-10002751"/>
    <n v="598"/>
    <n v="1"/>
    <n v="0"/>
    <n v="2691"/>
    <x v="1"/>
    <s v="Paper"/>
    <x v="151"/>
    <s v="United States"/>
    <x v="1"/>
    <x v="1"/>
    <n v="90045"/>
    <x v="1"/>
    <s v="Ted Trevino"/>
    <x v="0"/>
  </r>
  <r>
    <s v="CA-2015-119697"/>
    <x v="74"/>
    <d v="2015-12-31T00:00:00"/>
    <x v="1"/>
    <s v="EM-13960"/>
    <s v="TEC-AC-10003657"/>
    <n v="54384"/>
    <n v="2"/>
    <n v="2"/>
    <n v="13596"/>
    <x v="2"/>
    <s v="Accessories"/>
    <x v="152"/>
    <s v="United States"/>
    <x v="10"/>
    <x v="8"/>
    <n v="19134"/>
    <x v="3"/>
    <s v="Eric Murdock"/>
    <x v="0"/>
  </r>
  <r>
    <s v="CA-2016-154508"/>
    <x v="75"/>
    <d v="2016-11-20T00:00:00"/>
    <x v="2"/>
    <s v="RD-19900"/>
    <s v="OFF-EN-10001990"/>
    <n v="284"/>
    <n v="5"/>
    <n v="0"/>
    <n v="13348"/>
    <x v="1"/>
    <s v="Envelopes"/>
    <x v="153"/>
    <s v="United States"/>
    <x v="51"/>
    <x v="26"/>
    <n v="88220"/>
    <x v="1"/>
    <s v="Ruben Dartt"/>
    <x v="0"/>
  </r>
  <r>
    <s v="CA-2016-113817"/>
    <x v="76"/>
    <d v="2016-11-11T00:00:00"/>
    <x v="2"/>
    <s v="MJ-17740"/>
    <s v="OFF-BI-10004002"/>
    <n v="2768"/>
    <n v="2"/>
    <n v="2"/>
    <n v="9688"/>
    <x v="1"/>
    <s v="Binders"/>
    <x v="154"/>
    <s v="United States"/>
    <x v="4"/>
    <x v="4"/>
    <n v="98115"/>
    <x v="1"/>
    <s v="Max Jones"/>
    <x v="0"/>
  </r>
  <r>
    <s v="CA-2014-139892"/>
    <x v="77"/>
    <d v="2014-09-12T00:00:00"/>
    <x v="2"/>
    <s v="BM-11140"/>
    <s v="OFF-AR-10004441"/>
    <n v="9936"/>
    <n v="3"/>
    <n v="2"/>
    <n v="27324"/>
    <x v="1"/>
    <s v="Art"/>
    <x v="155"/>
    <s v="United States"/>
    <x v="52"/>
    <x v="0"/>
    <n v="78207"/>
    <x v="0"/>
    <s v="Becky Martin"/>
    <x v="0"/>
  </r>
  <r>
    <s v="CA-2014-139892"/>
    <x v="77"/>
    <d v="2014-09-12T00:00:00"/>
    <x v="2"/>
    <s v="BM-11140"/>
    <s v="TEC-MA-10000822"/>
    <n v="8159952"/>
    <n v="8"/>
    <n v="4"/>
    <n v="-1359992"/>
    <x v="2"/>
    <s v="Machines"/>
    <x v="156"/>
    <s v="United States"/>
    <x v="52"/>
    <x v="0"/>
    <n v="78207"/>
    <x v="0"/>
    <s v="Becky Martin"/>
    <x v="0"/>
  </r>
  <r>
    <s v="CA-2014-139892"/>
    <x v="77"/>
    <d v="2014-09-12T00:00:00"/>
    <x v="2"/>
    <s v="BM-11140"/>
    <s v="OFF-ST-10000991"/>
    <n v="275928"/>
    <n v="3"/>
    <n v="2"/>
    <n v="-586347"/>
    <x v="1"/>
    <s v="Storage"/>
    <x v="157"/>
    <s v="United States"/>
    <x v="52"/>
    <x v="0"/>
    <n v="78207"/>
    <x v="0"/>
    <s v="Becky Martin"/>
    <x v="0"/>
  </r>
  <r>
    <s v="CA-2014-139892"/>
    <x v="77"/>
    <d v="2014-09-12T00:00:00"/>
    <x v="2"/>
    <s v="BM-11140"/>
    <s v="FUR-CH-10004287"/>
    <n v="174006"/>
    <n v="9"/>
    <n v="3"/>
    <n v="-24858"/>
    <x v="0"/>
    <s v="Chairs"/>
    <x v="158"/>
    <s v="United States"/>
    <x v="52"/>
    <x v="0"/>
    <n v="78207"/>
    <x v="0"/>
    <s v="Becky Martin"/>
    <x v="0"/>
  </r>
  <r>
    <s v="CA-2014-139892"/>
    <x v="77"/>
    <d v="2014-09-12T00:00:00"/>
    <x v="2"/>
    <s v="BM-11140"/>
    <s v="OFF-AR-10002656"/>
    <n v="32064"/>
    <n v="6"/>
    <n v="2"/>
    <n v="68136"/>
    <x v="1"/>
    <s v="Art"/>
    <x v="159"/>
    <s v="United States"/>
    <x v="52"/>
    <x v="0"/>
    <n v="78207"/>
    <x v="0"/>
    <s v="Becky Martin"/>
    <x v="0"/>
  </r>
  <r>
    <s v="CA-2014-139892"/>
    <x v="77"/>
    <d v="2014-09-12T00:00:00"/>
    <x v="2"/>
    <s v="BM-11140"/>
    <s v="OFF-AP-10002518"/>
    <n v="17798"/>
    <n v="5"/>
    <n v="8"/>
    <n v="-453849"/>
    <x v="1"/>
    <s v="Appliances"/>
    <x v="160"/>
    <s v="United States"/>
    <x v="52"/>
    <x v="0"/>
    <n v="78207"/>
    <x v="0"/>
    <s v="Becky Martin"/>
    <x v="0"/>
  </r>
  <r>
    <s v="CA-2014-139892"/>
    <x v="77"/>
    <d v="2014-09-12T00:00:00"/>
    <x v="2"/>
    <s v="BM-11140"/>
    <s v="TEC-PH-10003931"/>
    <n v="143976"/>
    <n v="3"/>
    <n v="2"/>
    <n v="89985"/>
    <x v="2"/>
    <s v="Phones"/>
    <x v="161"/>
    <s v="United States"/>
    <x v="52"/>
    <x v="0"/>
    <n v="78207"/>
    <x v="0"/>
    <s v="Becky Martin"/>
    <x v="0"/>
  </r>
  <r>
    <s v="CA-2014-118962"/>
    <x v="78"/>
    <d v="2014-08-09T00:00:00"/>
    <x v="2"/>
    <s v="CS-12130"/>
    <s v="OFF-PA-10000659"/>
    <n v="2094"/>
    <n v="3"/>
    <n v="0"/>
    <n v="98418"/>
    <x v="1"/>
    <s v="Paper"/>
    <x v="162"/>
    <s v="United States"/>
    <x v="1"/>
    <x v="1"/>
    <n v="90004"/>
    <x v="1"/>
    <s v="Chad Sievert"/>
    <x v="0"/>
  </r>
  <r>
    <s v="CA-2014-118962"/>
    <x v="78"/>
    <d v="2014-08-09T00:00:00"/>
    <x v="2"/>
    <s v="CS-12130"/>
    <s v="OFF-PA-10001144"/>
    <n v="11096"/>
    <n v="2"/>
    <n v="0"/>
    <n v="532608"/>
    <x v="1"/>
    <s v="Paper"/>
    <x v="163"/>
    <s v="United States"/>
    <x v="1"/>
    <x v="1"/>
    <n v="90004"/>
    <x v="1"/>
    <s v="Chad Sievert"/>
    <x v="0"/>
  </r>
  <r>
    <s v="CA-2014-118962"/>
    <x v="78"/>
    <d v="2014-08-09T00:00:00"/>
    <x v="2"/>
    <s v="CS-12130"/>
    <s v="FUR-CH-10003817"/>
    <n v="340144"/>
    <n v="7"/>
    <n v="2"/>
    <n v="21259"/>
    <x v="0"/>
    <s v="Chairs"/>
    <x v="164"/>
    <s v="United States"/>
    <x v="1"/>
    <x v="1"/>
    <n v="90004"/>
    <x v="1"/>
    <s v="Chad Sievert"/>
    <x v="0"/>
  </r>
  <r>
    <s v="US-2014-100853"/>
    <x v="79"/>
    <d v="2014-09-19T00:00:00"/>
    <x v="2"/>
    <s v="JB-15400"/>
    <s v="OFF-AP-10000891"/>
    <n v="52448"/>
    <n v="2"/>
    <n v="8"/>
    <n v="-13112"/>
    <x v="1"/>
    <s v="Appliances"/>
    <x v="165"/>
    <s v="United States"/>
    <x v="22"/>
    <x v="9"/>
    <n v="60623"/>
    <x v="0"/>
    <s v="Jennifer Braxton"/>
    <x v="1"/>
  </r>
  <r>
    <s v="US-2014-100853"/>
    <x v="79"/>
    <d v="2014-09-19T00:00:00"/>
    <x v="2"/>
    <s v="JB-15400"/>
    <s v="OFF-LA-10003148"/>
    <n v="2016"/>
    <n v="4"/>
    <n v="2"/>
    <n v="6552"/>
    <x v="1"/>
    <s v="Labels"/>
    <x v="166"/>
    <s v="United States"/>
    <x v="22"/>
    <x v="9"/>
    <n v="60623"/>
    <x v="0"/>
    <s v="Jennifer Braxton"/>
    <x v="1"/>
  </r>
  <r>
    <s v="US-2017-152366"/>
    <x v="80"/>
    <d v="2017-04-25T00:00:00"/>
    <x v="1"/>
    <s v="SJ-20500"/>
    <s v="OFF-AP-10002684"/>
    <n v="97264"/>
    <n v="4"/>
    <n v="8"/>
    <n v="-24316"/>
    <x v="1"/>
    <s v="Appliances"/>
    <x v="167"/>
    <s v="United States"/>
    <x v="12"/>
    <x v="0"/>
    <n v="77036"/>
    <x v="0"/>
    <s v="Shirley Jackson"/>
    <x v="0"/>
  </r>
  <r>
    <s v="US-2015-101511"/>
    <x v="81"/>
    <d v="2015-11-23T00:00:00"/>
    <x v="1"/>
    <s v="JE-15745"/>
    <s v="FUR-CH-10004698"/>
    <n v="396802"/>
    <n v="7"/>
    <n v="3"/>
    <n v="-113372"/>
    <x v="0"/>
    <s v="Chairs"/>
    <x v="168"/>
    <s v="United States"/>
    <x v="46"/>
    <x v="23"/>
    <n v="43055"/>
    <x v="3"/>
    <s v="Joel Eaton"/>
    <x v="0"/>
  </r>
  <r>
    <s v="US-2015-101511"/>
    <x v="81"/>
    <d v="2015-11-23T00:00:00"/>
    <x v="1"/>
    <s v="JE-15745"/>
    <s v="OFF-SU-10002189"/>
    <n v="1588"/>
    <n v="5"/>
    <n v="2"/>
    <n v="-37715"/>
    <x v="1"/>
    <s v="Supplies"/>
    <x v="169"/>
    <s v="United States"/>
    <x v="46"/>
    <x v="23"/>
    <n v="43055"/>
    <x v="3"/>
    <s v="Joel Eaton"/>
    <x v="0"/>
  </r>
  <r>
    <s v="CA-2015-137225"/>
    <x v="82"/>
    <d v="2015-12-19T00:00:00"/>
    <x v="2"/>
    <s v="JK-15640"/>
    <s v="OFF-AR-10001940"/>
    <n v="328"/>
    <n v="1"/>
    <n v="0"/>
    <n v="14104"/>
    <x v="1"/>
    <s v="Art"/>
    <x v="170"/>
    <s v="United States"/>
    <x v="20"/>
    <x v="14"/>
    <n v="10009"/>
    <x v="3"/>
    <s v="Jim Kriz"/>
    <x v="2"/>
  </r>
  <r>
    <s v="CA-2014-166191"/>
    <x v="29"/>
    <d v="2014-12-09T00:00:00"/>
    <x v="1"/>
    <s v="DK-13150"/>
    <s v="OFF-ST-10003455"/>
    <n v="24816"/>
    <n v="2"/>
    <n v="2"/>
    <n v="18612"/>
    <x v="1"/>
    <s v="Storage"/>
    <x v="171"/>
    <s v="United States"/>
    <x v="27"/>
    <x v="9"/>
    <n v="62521"/>
    <x v="0"/>
    <s v="David Kendrick"/>
    <x v="1"/>
  </r>
  <r>
    <s v="CA-2014-166191"/>
    <x v="29"/>
    <d v="2014-12-09T00:00:00"/>
    <x v="1"/>
    <s v="DK-13150"/>
    <s v="TEC-AC-10004659"/>
    <n v="408744"/>
    <n v="7"/>
    <n v="2"/>
    <n v="766395"/>
    <x v="2"/>
    <s v="Accessories"/>
    <x v="172"/>
    <s v="United States"/>
    <x v="27"/>
    <x v="9"/>
    <n v="62521"/>
    <x v="0"/>
    <s v="David Kendrick"/>
    <x v="1"/>
  </r>
  <r>
    <s v="CA-2014-158274"/>
    <x v="83"/>
    <d v="2014-11-24T00:00:00"/>
    <x v="1"/>
    <s v="RM-19675"/>
    <s v="TEC-PH-10003273"/>
    <n v="50396"/>
    <n v="4"/>
    <n v="0"/>
    <n v="1310296"/>
    <x v="2"/>
    <s v="Phones"/>
    <x v="173"/>
    <s v="United States"/>
    <x v="53"/>
    <x v="27"/>
    <n v="71203"/>
    <x v="2"/>
    <s v="Robert Marley"/>
    <x v="2"/>
  </r>
  <r>
    <s v="CA-2014-158274"/>
    <x v="83"/>
    <d v="2014-11-24T00:00:00"/>
    <x v="1"/>
    <s v="RM-19675"/>
    <s v="TEC-PH-10004896"/>
    <n v="14995"/>
    <n v="5"/>
    <n v="0"/>
    <n v="41986"/>
    <x v="2"/>
    <s v="Phones"/>
    <x v="174"/>
    <s v="United States"/>
    <x v="53"/>
    <x v="27"/>
    <n v="71203"/>
    <x v="2"/>
    <s v="Robert Marley"/>
    <x v="2"/>
  </r>
  <r>
    <s v="CA-2014-158274"/>
    <x v="83"/>
    <d v="2014-11-24T00:00:00"/>
    <x v="1"/>
    <s v="RM-19675"/>
    <s v="TEC-AC-10002345"/>
    <n v="290"/>
    <n v="2"/>
    <n v="0"/>
    <n v="725"/>
    <x v="2"/>
    <s v="Accessories"/>
    <x v="175"/>
    <s v="United States"/>
    <x v="53"/>
    <x v="27"/>
    <n v="71203"/>
    <x v="2"/>
    <s v="Robert Marley"/>
    <x v="2"/>
  </r>
  <r>
    <s v="CA-2016-105018"/>
    <x v="84"/>
    <d v="2016-12-02T00:00:00"/>
    <x v="2"/>
    <s v="SK-19990"/>
    <s v="OFF-BI-10001890"/>
    <n v="716"/>
    <n v="2"/>
    <n v="0"/>
    <n v="34368"/>
    <x v="1"/>
    <s v="Binders"/>
    <x v="176"/>
    <s v="United States"/>
    <x v="54"/>
    <x v="28"/>
    <n v="6824"/>
    <x v="3"/>
    <s v="Sally Knutson"/>
    <x v="0"/>
  </r>
  <r>
    <s v="CA-2014-123260"/>
    <x v="85"/>
    <d v="2014-08-30T00:00:00"/>
    <x v="2"/>
    <s v="FM-14290"/>
    <s v="TEC-AC-10002323"/>
    <n v="1768"/>
    <n v="8"/>
    <n v="0"/>
    <n v="22984"/>
    <x v="2"/>
    <s v="Accessories"/>
    <x v="177"/>
    <s v="United States"/>
    <x v="1"/>
    <x v="1"/>
    <n v="90032"/>
    <x v="1"/>
    <s v="Frank Merwin"/>
    <x v="2"/>
  </r>
  <r>
    <s v="CA-2016-157000"/>
    <x v="86"/>
    <d v="2016-07-22T00:00:00"/>
    <x v="2"/>
    <s v="AM-10360"/>
    <s v="OFF-ST-10001328"/>
    <n v="37224"/>
    <n v="3"/>
    <n v="2"/>
    <n v="37224"/>
    <x v="1"/>
    <s v="Storage"/>
    <x v="178"/>
    <s v="United States"/>
    <x v="55"/>
    <x v="0"/>
    <n v="75051"/>
    <x v="0"/>
    <s v="Alice McCarthy"/>
    <x v="1"/>
  </r>
  <r>
    <s v="CA-2016-157000"/>
    <x v="86"/>
    <d v="2016-07-22T00:00:00"/>
    <x v="2"/>
    <s v="AM-10360"/>
    <s v="OFF-PA-10001950"/>
    <n v="20016"/>
    <n v="3"/>
    <n v="2"/>
    <n v="6255"/>
    <x v="1"/>
    <s v="Paper"/>
    <x v="145"/>
    <s v="United States"/>
    <x v="55"/>
    <x v="0"/>
    <n v="75051"/>
    <x v="0"/>
    <s v="Alice McCarthy"/>
    <x v="1"/>
  </r>
  <r>
    <s v="CA-2015-102281"/>
    <x v="87"/>
    <d v="2015-10-14T00:00:00"/>
    <x v="3"/>
    <s v="MP-17470"/>
    <s v="FUR-BO-10002613"/>
    <n v="899136"/>
    <n v="4"/>
    <n v="2"/>
    <n v="112392"/>
    <x v="0"/>
    <s v="Bookcases"/>
    <x v="179"/>
    <s v="United States"/>
    <x v="20"/>
    <x v="14"/>
    <n v="10035"/>
    <x v="3"/>
    <s v="Mark Packer"/>
    <x v="2"/>
  </r>
  <r>
    <s v="CA-2015-102281"/>
    <x v="87"/>
    <d v="2015-10-14T00:00:00"/>
    <x v="3"/>
    <s v="MP-17470"/>
    <s v="TEC-PH-10001552"/>
    <n v="7176"/>
    <n v="6"/>
    <n v="0"/>
    <n v="200928"/>
    <x v="2"/>
    <s v="Phones"/>
    <x v="180"/>
    <s v="United States"/>
    <x v="20"/>
    <x v="14"/>
    <n v="10035"/>
    <x v="3"/>
    <s v="Mark Packer"/>
    <x v="2"/>
  </r>
  <r>
    <s v="CA-2015-102281"/>
    <x v="87"/>
    <d v="2015-10-14T00:00:00"/>
    <x v="3"/>
    <s v="MP-17470"/>
    <s v="OFF-PA-10000061"/>
    <n v="5184"/>
    <n v="8"/>
    <n v="0"/>
    <n v="248832"/>
    <x v="1"/>
    <s v="Paper"/>
    <x v="181"/>
    <s v="United States"/>
    <x v="20"/>
    <x v="14"/>
    <n v="10035"/>
    <x v="3"/>
    <s v="Mark Packer"/>
    <x v="2"/>
  </r>
  <r>
    <s v="CA-2015-102281"/>
    <x v="87"/>
    <d v="2015-10-14T00:00:00"/>
    <x v="3"/>
    <s v="MP-17470"/>
    <s v="FUR-BO-10002545"/>
    <n v="626352"/>
    <n v="3"/>
    <n v="2"/>
    <n v="469764"/>
    <x v="0"/>
    <s v="Bookcases"/>
    <x v="37"/>
    <s v="United States"/>
    <x v="20"/>
    <x v="14"/>
    <n v="10035"/>
    <x v="3"/>
    <s v="Mark Packer"/>
    <x v="2"/>
  </r>
  <r>
    <s v="CA-2015-102281"/>
    <x v="87"/>
    <d v="2015-10-14T00:00:00"/>
    <x v="3"/>
    <s v="MP-17470"/>
    <s v="OFF-AR-10003514"/>
    <n v="199"/>
    <n v="5"/>
    <n v="0"/>
    <n v="6567"/>
    <x v="1"/>
    <s v="Art"/>
    <x v="182"/>
    <s v="United States"/>
    <x v="20"/>
    <x v="14"/>
    <n v="10035"/>
    <x v="3"/>
    <s v="Mark Packer"/>
    <x v="2"/>
  </r>
  <r>
    <s v="CA-2015-131457"/>
    <x v="88"/>
    <d v="2015-11-06T00:00:00"/>
    <x v="2"/>
    <s v="MZ-17515"/>
    <s v="OFF-EN-10001509"/>
    <n v="1428"/>
    <n v="7"/>
    <n v="0"/>
    <n v="67116"/>
    <x v="1"/>
    <s v="Envelopes"/>
    <x v="29"/>
    <s v="United States"/>
    <x v="56"/>
    <x v="1"/>
    <n v="92374"/>
    <x v="1"/>
    <s v="Mary Zewe"/>
    <x v="1"/>
  </r>
  <r>
    <s v="CA-2014-140004"/>
    <x v="89"/>
    <d v="2014-03-25T00:00:00"/>
    <x v="2"/>
    <s v="CB-12025"/>
    <s v="OFF-AR-10004685"/>
    <n v="7408"/>
    <n v="2"/>
    <n v="2"/>
    <n v="12038"/>
    <x v="1"/>
    <s v="Art"/>
    <x v="183"/>
    <s v="United States"/>
    <x v="57"/>
    <x v="23"/>
    <n v="45011"/>
    <x v="3"/>
    <s v="Cassandra Brandow"/>
    <x v="0"/>
  </r>
  <r>
    <s v="CA-2014-140004"/>
    <x v="89"/>
    <d v="2014-03-25T00:00:00"/>
    <x v="2"/>
    <s v="CB-12025"/>
    <s v="OFF-AR-10004027"/>
    <n v="6048"/>
    <n v="3"/>
    <n v="2"/>
    <n v="15876"/>
    <x v="1"/>
    <s v="Art"/>
    <x v="184"/>
    <s v="United States"/>
    <x v="57"/>
    <x v="23"/>
    <n v="45011"/>
    <x v="3"/>
    <s v="Cassandra Brandow"/>
    <x v="0"/>
  </r>
  <r>
    <s v="CA-2017-107720"/>
    <x v="44"/>
    <d v="2017-11-13T00:00:00"/>
    <x v="2"/>
    <s v="VM-21685"/>
    <s v="OFF-ST-10001414"/>
    <n v="4626"/>
    <n v="3"/>
    <n v="0"/>
    <n v="120276"/>
    <x v="1"/>
    <s v="Storage"/>
    <x v="185"/>
    <s v="United States"/>
    <x v="58"/>
    <x v="29"/>
    <n v="7090"/>
    <x v="3"/>
    <s v="Valerie Mitchum"/>
    <x v="2"/>
  </r>
  <r>
    <s v="US-2017-124303"/>
    <x v="90"/>
    <d v="2017-07-13T00:00:00"/>
    <x v="2"/>
    <s v="FH-14365"/>
    <s v="OFF-BI-10000343"/>
    <n v="2946"/>
    <n v="2"/>
    <n v="7"/>
    <n v="-22586"/>
    <x v="1"/>
    <s v="Binders"/>
    <x v="186"/>
    <s v="United States"/>
    <x v="10"/>
    <x v="8"/>
    <n v="19120"/>
    <x v="3"/>
    <s v="Fred Hopkins"/>
    <x v="1"/>
  </r>
  <r>
    <s v="US-2017-124303"/>
    <x v="90"/>
    <d v="2017-07-13T00:00:00"/>
    <x v="2"/>
    <s v="FH-14365"/>
    <s v="OFF-PA-10002749"/>
    <n v="16056"/>
    <n v="3"/>
    <n v="2"/>
    <n v="58203"/>
    <x v="1"/>
    <s v="Paper"/>
    <x v="187"/>
    <s v="United States"/>
    <x v="10"/>
    <x v="8"/>
    <n v="19120"/>
    <x v="3"/>
    <s v="Fred Hopkins"/>
    <x v="1"/>
  </r>
  <r>
    <s v="CA-2017-105074"/>
    <x v="91"/>
    <d v="2017-06-29T00:00:00"/>
    <x v="2"/>
    <s v="MB-17305"/>
    <s v="OFF-PA-10002666"/>
    <n v="21744"/>
    <n v="3"/>
    <n v="2"/>
    <n v="6795"/>
    <x v="1"/>
    <s v="Paper"/>
    <x v="188"/>
    <s v="United States"/>
    <x v="59"/>
    <x v="23"/>
    <n v="44312"/>
    <x v="3"/>
    <s v="Maria Bertelson"/>
    <x v="0"/>
  </r>
  <r>
    <s v="CA-2014-133690"/>
    <x v="92"/>
    <d v="2014-08-05T00:00:00"/>
    <x v="3"/>
    <s v="BS-11755"/>
    <s v="FUR-TA-10004289"/>
    <n v="21875"/>
    <n v="2"/>
    <n v="5"/>
    <n v="-161875"/>
    <x v="0"/>
    <s v="Tables"/>
    <x v="189"/>
    <s v="United States"/>
    <x v="60"/>
    <x v="21"/>
    <n v="80219"/>
    <x v="1"/>
    <s v="Bruce Stewart"/>
    <x v="0"/>
  </r>
  <r>
    <s v="CA-2014-133690"/>
    <x v="92"/>
    <d v="2014-08-05T00:00:00"/>
    <x v="3"/>
    <s v="BS-11755"/>
    <s v="OFF-AP-10003622"/>
    <n v="26"/>
    <n v="1"/>
    <n v="2"/>
    <n v="2925"/>
    <x v="1"/>
    <s v="Appliances"/>
    <x v="190"/>
    <s v="United States"/>
    <x v="60"/>
    <x v="21"/>
    <n v="80219"/>
    <x v="1"/>
    <s v="Bruce Stewart"/>
    <x v="0"/>
  </r>
  <r>
    <s v="US-2017-116701"/>
    <x v="93"/>
    <d v="2017-12-21T00:00:00"/>
    <x v="1"/>
    <s v="LC-17140"/>
    <s v="OFF-AP-10003217"/>
    <n v="66284"/>
    <n v="2"/>
    <n v="8"/>
    <n v="-1789668"/>
    <x v="1"/>
    <s v="Appliances"/>
    <x v="191"/>
    <s v="United States"/>
    <x v="0"/>
    <x v="0"/>
    <n v="75220"/>
    <x v="0"/>
    <s v="Logan Currie"/>
    <x v="0"/>
  </r>
  <r>
    <s v="CA-2017-126382"/>
    <x v="94"/>
    <d v="2017-06-07T00:00:00"/>
    <x v="2"/>
    <s v="HK-14890"/>
    <s v="FUR-FU-10002960"/>
    <n v="35168"/>
    <n v="7"/>
    <n v="2"/>
    <n v="96712"/>
    <x v="0"/>
    <s v="Furnishings"/>
    <x v="192"/>
    <s v="United States"/>
    <x v="47"/>
    <x v="17"/>
    <n v="37064"/>
    <x v="2"/>
    <s v="Heather Kirkland"/>
    <x v="1"/>
  </r>
  <r>
    <s v="CA-2017-108329"/>
    <x v="34"/>
    <d v="2017-12-14T00:00:00"/>
    <x v="2"/>
    <s v="LE-16810"/>
    <s v="TEC-PH-10001918"/>
    <n v="444768"/>
    <n v="4"/>
    <n v="2"/>
    <n v="444768"/>
    <x v="2"/>
    <s v="Phones"/>
    <x v="193"/>
    <s v="United States"/>
    <x v="61"/>
    <x v="1"/>
    <n v="90604"/>
    <x v="1"/>
    <s v="Laurel Elliston"/>
    <x v="0"/>
  </r>
  <r>
    <s v="CA-2017-135860"/>
    <x v="95"/>
    <d v="2017-12-07T00:00:00"/>
    <x v="2"/>
    <s v="JH-15985"/>
    <s v="OFF-ST-10000642"/>
    <n v="8392"/>
    <n v="4"/>
    <n v="0"/>
    <n v="58744"/>
    <x v="1"/>
    <s v="Storage"/>
    <x v="194"/>
    <s v="United States"/>
    <x v="62"/>
    <x v="11"/>
    <n v="48601"/>
    <x v="0"/>
    <s v="Joseph Holt"/>
    <x v="0"/>
  </r>
  <r>
    <s v="CA-2017-135860"/>
    <x v="95"/>
    <d v="2017-12-07T00:00:00"/>
    <x v="2"/>
    <s v="JH-15985"/>
    <s v="TEC-PH-10001700"/>
    <n v="13198"/>
    <n v="2"/>
    <n v="0"/>
    <n v="356346"/>
    <x v="2"/>
    <s v="Phones"/>
    <x v="195"/>
    <s v="United States"/>
    <x v="62"/>
    <x v="11"/>
    <n v="48601"/>
    <x v="0"/>
    <s v="Joseph Holt"/>
    <x v="0"/>
  </r>
  <r>
    <s v="CA-2017-135860"/>
    <x v="95"/>
    <d v="2017-12-07T00:00:00"/>
    <x v="2"/>
    <s v="JH-15985"/>
    <s v="OFF-BI-10003274"/>
    <n v="1592"/>
    <n v="4"/>
    <n v="0"/>
    <n v="74824"/>
    <x v="1"/>
    <s v="Binders"/>
    <x v="122"/>
    <s v="United States"/>
    <x v="62"/>
    <x v="11"/>
    <n v="48601"/>
    <x v="0"/>
    <s v="Joseph Holt"/>
    <x v="0"/>
  </r>
  <r>
    <s v="CA-2017-135860"/>
    <x v="95"/>
    <d v="2017-12-07T00:00:00"/>
    <x v="2"/>
    <s v="JH-15985"/>
    <s v="OFF-FA-10000134"/>
    <n v="5229"/>
    <n v="9"/>
    <n v="0"/>
    <n v="162099"/>
    <x v="1"/>
    <s v="Fasteners"/>
    <x v="196"/>
    <s v="United States"/>
    <x v="62"/>
    <x v="11"/>
    <n v="48601"/>
    <x v="0"/>
    <s v="Joseph Holt"/>
    <x v="0"/>
  </r>
  <r>
    <s v="CA-2017-135860"/>
    <x v="95"/>
    <d v="2017-12-07T00:00:00"/>
    <x v="2"/>
    <s v="JH-15985"/>
    <s v="OFF-ST-10001522"/>
    <n v="9199"/>
    <n v="1"/>
    <n v="0"/>
    <n v="36796"/>
    <x v="1"/>
    <s v="Storage"/>
    <x v="197"/>
    <s v="United States"/>
    <x v="62"/>
    <x v="11"/>
    <n v="48601"/>
    <x v="0"/>
    <s v="Joseph Holt"/>
    <x v="0"/>
  </r>
  <r>
    <s v="CA-2015-101007"/>
    <x v="96"/>
    <d v="2015-02-13T00:00:00"/>
    <x v="1"/>
    <s v="MS-17980"/>
    <s v="TEC-AC-10001266"/>
    <n v="208"/>
    <n v="2"/>
    <n v="2"/>
    <n v="65"/>
    <x v="2"/>
    <s v="Accessories"/>
    <x v="198"/>
    <s v="United States"/>
    <x v="0"/>
    <x v="0"/>
    <n v="75220"/>
    <x v="0"/>
    <s v="Michael Stewart"/>
    <x v="1"/>
  </r>
  <r>
    <s v="CA-2015-146262"/>
    <x v="97"/>
    <d v="2015-01-09T00:00:00"/>
    <x v="2"/>
    <s v="VW-21775"/>
    <s v="OFF-LA-10004544"/>
    <n v="2368"/>
    <n v="2"/>
    <n v="2"/>
    <n v="888"/>
    <x v="1"/>
    <s v="Labels"/>
    <x v="199"/>
    <s v="United States"/>
    <x v="63"/>
    <x v="23"/>
    <n v="44256"/>
    <x v="3"/>
    <s v="Victoria Wilson"/>
    <x v="1"/>
  </r>
  <r>
    <s v="CA-2015-146262"/>
    <x v="97"/>
    <d v="2015-01-09T00:00:00"/>
    <x v="2"/>
    <s v="VW-21775"/>
    <s v="FUR-BO-10004695"/>
    <n v="45245"/>
    <n v="5"/>
    <n v="5"/>
    <n v="-244323"/>
    <x v="0"/>
    <s v="Bookcases"/>
    <x v="200"/>
    <s v="United States"/>
    <x v="63"/>
    <x v="23"/>
    <n v="44256"/>
    <x v="3"/>
    <s v="Victoria Wilson"/>
    <x v="1"/>
  </r>
  <r>
    <s v="CA-2015-146262"/>
    <x v="97"/>
    <d v="2015-01-09T00:00:00"/>
    <x v="2"/>
    <s v="VW-21775"/>
    <s v="TEC-PH-10002844"/>
    <n v="62982"/>
    <n v="3"/>
    <n v="4"/>
    <n v="-146958"/>
    <x v="2"/>
    <s v="Phones"/>
    <x v="104"/>
    <s v="United States"/>
    <x v="63"/>
    <x v="23"/>
    <n v="44256"/>
    <x v="3"/>
    <s v="Victoria Wilson"/>
    <x v="1"/>
  </r>
  <r>
    <s v="CA-2015-146262"/>
    <x v="97"/>
    <d v="2015-01-09T00:00:00"/>
    <x v="2"/>
    <s v="VW-21775"/>
    <s v="TEC-MA-10000864"/>
    <n v="11880"/>
    <n v="9"/>
    <n v="7"/>
    <n v="-9504"/>
    <x v="2"/>
    <s v="Machines"/>
    <x v="201"/>
    <s v="United States"/>
    <x v="63"/>
    <x v="23"/>
    <n v="44256"/>
    <x v="3"/>
    <s v="Victoria Wilson"/>
    <x v="1"/>
  </r>
  <r>
    <s v="CA-2015-146262"/>
    <x v="97"/>
    <d v="2015-01-09T00:00:00"/>
    <x v="2"/>
    <s v="VW-21775"/>
    <s v="TEC-AC-10000109"/>
    <n v="89584"/>
    <n v="2"/>
    <n v="2"/>
    <n v="44792"/>
    <x v="2"/>
    <s v="Accessories"/>
    <x v="202"/>
    <s v="United States"/>
    <x v="63"/>
    <x v="23"/>
    <n v="44256"/>
    <x v="3"/>
    <s v="Victoria Wilson"/>
    <x v="1"/>
  </r>
  <r>
    <s v="CA-2016-130162"/>
    <x v="98"/>
    <d v="2016-11-01T00:00:00"/>
    <x v="2"/>
    <s v="JH-15910"/>
    <s v="OFF-ST-10001328"/>
    <n v="9306"/>
    <n v="6"/>
    <n v="0"/>
    <n v="260568"/>
    <x v="1"/>
    <s v="Storage"/>
    <x v="178"/>
    <s v="United States"/>
    <x v="1"/>
    <x v="1"/>
    <n v="90032"/>
    <x v="1"/>
    <s v="Jonathan Howell"/>
    <x v="0"/>
  </r>
  <r>
    <s v="CA-2016-130162"/>
    <x v="98"/>
    <d v="2016-11-01T00:00:00"/>
    <x v="2"/>
    <s v="JH-15910"/>
    <s v="TEC-PH-10002563"/>
    <n v="302376"/>
    <n v="3"/>
    <n v="2"/>
    <n v="226782"/>
    <x v="2"/>
    <s v="Phones"/>
    <x v="203"/>
    <s v="United States"/>
    <x v="1"/>
    <x v="1"/>
    <n v="90032"/>
    <x v="1"/>
    <s v="Jonathan Howell"/>
    <x v="0"/>
  </r>
  <r>
    <s v="CA-2015-169397"/>
    <x v="99"/>
    <d v="2015-12-27T00:00:00"/>
    <x v="3"/>
    <s v="JB-15925"/>
    <s v="OFF-FA-10000585"/>
    <n v="5584"/>
    <n v="2"/>
    <n v="2"/>
    <n v="18148"/>
    <x v="1"/>
    <s v="Fasteners"/>
    <x v="204"/>
    <s v="United States"/>
    <x v="64"/>
    <x v="23"/>
    <n v="43017"/>
    <x v="3"/>
    <s v="Joni Blumstein"/>
    <x v="0"/>
  </r>
  <r>
    <s v="CA-2015-169397"/>
    <x v="99"/>
    <d v="2015-12-27T00:00:00"/>
    <x v="3"/>
    <s v="JB-15925"/>
    <s v="OFF-PA-10004000"/>
    <n v="22704"/>
    <n v="6"/>
    <n v="2"/>
    <n v="82302"/>
    <x v="1"/>
    <s v="Paper"/>
    <x v="205"/>
    <s v="United States"/>
    <x v="64"/>
    <x v="23"/>
    <n v="43017"/>
    <x v="3"/>
    <s v="Joni Blumstein"/>
    <x v="0"/>
  </r>
  <r>
    <s v="CA-2015-169397"/>
    <x v="99"/>
    <d v="2015-12-27T00:00:00"/>
    <x v="3"/>
    <s v="JB-15925"/>
    <s v="OFF-BI-10002852"/>
    <n v="19776"/>
    <n v="4"/>
    <n v="7"/>
    <n v="-138432"/>
    <x v="1"/>
    <s v="Binders"/>
    <x v="91"/>
    <s v="United States"/>
    <x v="64"/>
    <x v="23"/>
    <n v="43017"/>
    <x v="3"/>
    <s v="Joni Blumstein"/>
    <x v="0"/>
  </r>
  <r>
    <s v="CA-2015-169397"/>
    <x v="99"/>
    <d v="2015-12-27T00:00:00"/>
    <x v="3"/>
    <s v="JB-15925"/>
    <s v="FUR-FU-10000087"/>
    <n v="72704"/>
    <n v="4"/>
    <n v="2"/>
    <n v="190848"/>
    <x v="0"/>
    <s v="Furnishings"/>
    <x v="206"/>
    <s v="United States"/>
    <x v="64"/>
    <x v="23"/>
    <n v="43017"/>
    <x v="3"/>
    <s v="Joni Blumstein"/>
    <x v="0"/>
  </r>
  <r>
    <s v="CA-2015-169397"/>
    <x v="99"/>
    <d v="2015-12-27T00:00:00"/>
    <x v="3"/>
    <s v="JB-15925"/>
    <s v="TEC-MA-10001148"/>
    <n v="479988"/>
    <n v="4"/>
    <n v="7"/>
    <n v="-3839904"/>
    <x v="2"/>
    <s v="Machines"/>
    <x v="207"/>
    <s v="United States"/>
    <x v="64"/>
    <x v="23"/>
    <n v="43017"/>
    <x v="3"/>
    <s v="Joni Blumstein"/>
    <x v="0"/>
  </r>
  <r>
    <s v="CA-2015-169397"/>
    <x v="99"/>
    <d v="2015-12-27T00:00:00"/>
    <x v="3"/>
    <s v="JB-15925"/>
    <s v="OFF-AR-10001958"/>
    <n v="27168"/>
    <n v="2"/>
    <n v="2"/>
    <n v="27168"/>
    <x v="1"/>
    <s v="Art"/>
    <x v="208"/>
    <s v="United States"/>
    <x v="64"/>
    <x v="23"/>
    <n v="43017"/>
    <x v="3"/>
    <s v="Joni Blumstein"/>
    <x v="0"/>
  </r>
  <r>
    <s v="CA-2015-163055"/>
    <x v="100"/>
    <d v="2015-08-16T00:00:00"/>
    <x v="2"/>
    <s v="DS-13180"/>
    <s v="OFF-AR-10001026"/>
    <n v="22"/>
    <n v="1"/>
    <n v="0"/>
    <n v="968"/>
    <x v="1"/>
    <s v="Art"/>
    <x v="209"/>
    <s v="United States"/>
    <x v="65"/>
    <x v="11"/>
    <n v="48227"/>
    <x v="0"/>
    <s v="David Smith"/>
    <x v="1"/>
  </r>
  <r>
    <s v="CA-2015-163055"/>
    <x v="100"/>
    <d v="2015-08-16T00:00:00"/>
    <x v="2"/>
    <s v="DS-13180"/>
    <s v="FUR-TA-10003748"/>
    <n v="62245"/>
    <n v="5"/>
    <n v="0"/>
    <n v="136939"/>
    <x v="0"/>
    <s v="Tables"/>
    <x v="210"/>
    <s v="United States"/>
    <x v="65"/>
    <x v="11"/>
    <n v="48227"/>
    <x v="0"/>
    <s v="David Smith"/>
    <x v="1"/>
  </r>
  <r>
    <s v="CA-2015-163055"/>
    <x v="100"/>
    <d v="2015-08-16T00:00:00"/>
    <x v="2"/>
    <s v="DS-13180"/>
    <s v="OFF-ST-10002485"/>
    <n v="2198"/>
    <n v="1"/>
    <n v="0"/>
    <n v="2198"/>
    <x v="1"/>
    <s v="Storage"/>
    <x v="211"/>
    <s v="United States"/>
    <x v="65"/>
    <x v="11"/>
    <n v="48227"/>
    <x v="0"/>
    <s v="David Smith"/>
    <x v="1"/>
  </r>
  <r>
    <s v="US-2015-145436"/>
    <x v="101"/>
    <d v="2015-03-04T00:00:00"/>
    <x v="2"/>
    <s v="VD-21670"/>
    <s v="FUR-CH-10004860"/>
    <n v="161568"/>
    <n v="2"/>
    <n v="2"/>
    <n v="-282744"/>
    <x v="0"/>
    <s v="Chairs"/>
    <x v="212"/>
    <s v="United States"/>
    <x v="29"/>
    <x v="17"/>
    <n v="38401"/>
    <x v="2"/>
    <s v="Valerie Dominguez"/>
    <x v="0"/>
  </r>
  <r>
    <s v="US-2015-145436"/>
    <x v="101"/>
    <d v="2015-03-04T00:00:00"/>
    <x v="2"/>
    <s v="VD-21670"/>
    <s v="FUR-CH-10004477"/>
    <n v="389696"/>
    <n v="8"/>
    <n v="2"/>
    <n v="438408"/>
    <x v="0"/>
    <s v="Chairs"/>
    <x v="213"/>
    <s v="United States"/>
    <x v="29"/>
    <x v="17"/>
    <n v="38401"/>
    <x v="2"/>
    <s v="Valerie Dominguez"/>
    <x v="0"/>
  </r>
  <r>
    <s v="US-2014-156216"/>
    <x v="102"/>
    <d v="2014-09-17T00:00:00"/>
    <x v="2"/>
    <s v="EA-14035"/>
    <s v="OFF-BI-10001679"/>
    <n v="18648"/>
    <n v="7"/>
    <n v="7"/>
    <n v="-12432"/>
    <x v="1"/>
    <s v="Binders"/>
    <x v="214"/>
    <s v="United States"/>
    <x v="35"/>
    <x v="3"/>
    <n v="28205"/>
    <x v="2"/>
    <s v="Erin Ashbrook"/>
    <x v="1"/>
  </r>
  <r>
    <s v="US-2017-100930"/>
    <x v="103"/>
    <d v="2017-04-12T00:00:00"/>
    <x v="2"/>
    <s v="CS-12400"/>
    <s v="FUR-TA-10001705"/>
    <n v="23386"/>
    <n v="2"/>
    <n v="45"/>
    <n v="-102048"/>
    <x v="0"/>
    <s v="Tables"/>
    <x v="215"/>
    <s v="United States"/>
    <x v="66"/>
    <x v="2"/>
    <n v="33614"/>
    <x v="2"/>
    <s v="Christopher Schild"/>
    <x v="2"/>
  </r>
  <r>
    <s v="US-2017-100930"/>
    <x v="103"/>
    <d v="2017-04-12T00:00:00"/>
    <x v="2"/>
    <s v="CS-12400"/>
    <s v="FUR-TA-10003473"/>
    <n v="6206145"/>
    <n v="3"/>
    <n v="45"/>
    <n v="-2482458"/>
    <x v="0"/>
    <s v="Tables"/>
    <x v="216"/>
    <s v="United States"/>
    <x v="66"/>
    <x v="2"/>
    <n v="33614"/>
    <x v="2"/>
    <s v="Christopher Schild"/>
    <x v="2"/>
  </r>
  <r>
    <s v="US-2017-100930"/>
    <x v="103"/>
    <d v="2017-04-12T00:00:00"/>
    <x v="2"/>
    <s v="CS-12400"/>
    <s v="OFF-BI-10001679"/>
    <n v="5328"/>
    <n v="2"/>
    <n v="7"/>
    <n v="-3552"/>
    <x v="1"/>
    <s v="Binders"/>
    <x v="214"/>
    <s v="United States"/>
    <x v="66"/>
    <x v="2"/>
    <n v="33614"/>
    <x v="2"/>
    <s v="Christopher Schild"/>
    <x v="2"/>
  </r>
  <r>
    <s v="US-2017-100930"/>
    <x v="103"/>
    <d v="2017-04-12T00:00:00"/>
    <x v="2"/>
    <s v="CS-12400"/>
    <s v="FUR-FU-10004017"/>
    <n v="258072"/>
    <n v="3"/>
    <n v="2"/>
    <n v="0"/>
    <x v="0"/>
    <s v="Furnishings"/>
    <x v="217"/>
    <s v="United States"/>
    <x v="66"/>
    <x v="2"/>
    <n v="33614"/>
    <x v="2"/>
    <s v="Christopher Schild"/>
    <x v="2"/>
  </r>
  <r>
    <s v="US-2017-100930"/>
    <x v="103"/>
    <d v="2017-04-12T00:00:00"/>
    <x v="2"/>
    <s v="CS-12400"/>
    <s v="TEC-AC-10003832"/>
    <n v="617976"/>
    <n v="3"/>
    <n v="2"/>
    <n v="-77247"/>
    <x v="2"/>
    <s v="Accessories"/>
    <x v="218"/>
    <s v="United States"/>
    <x v="66"/>
    <x v="2"/>
    <n v="33614"/>
    <x v="2"/>
    <s v="Christopher Schild"/>
    <x v="2"/>
  </r>
  <r>
    <s v="CA-2017-160514"/>
    <x v="104"/>
    <d v="2017-11-16T00:00:00"/>
    <x v="2"/>
    <s v="DB-13120"/>
    <s v="OFF-PA-10002479"/>
    <n v="1056"/>
    <n v="2"/>
    <n v="0"/>
    <n v="4752"/>
    <x v="1"/>
    <s v="Paper"/>
    <x v="219"/>
    <s v="United States"/>
    <x v="67"/>
    <x v="1"/>
    <n v="95051"/>
    <x v="1"/>
    <s v="David Bremer"/>
    <x v="1"/>
  </r>
  <r>
    <s v="CA-2016-157749"/>
    <x v="30"/>
    <d v="2016-06-09T00:00:00"/>
    <x v="1"/>
    <s v="KL-16645"/>
    <s v="OFF-PA-10003349"/>
    <n v="2592"/>
    <n v="5"/>
    <n v="2"/>
    <n v="9396"/>
    <x v="1"/>
    <s v="Paper"/>
    <x v="220"/>
    <s v="United States"/>
    <x v="22"/>
    <x v="9"/>
    <n v="60610"/>
    <x v="0"/>
    <s v="Ken Lonsdale"/>
    <x v="0"/>
  </r>
  <r>
    <s v="CA-2016-157749"/>
    <x v="30"/>
    <d v="2016-06-09T00:00:00"/>
    <x v="1"/>
    <s v="KL-16645"/>
    <s v="FUR-FU-10000576"/>
    <n v="41968"/>
    <n v="5"/>
    <n v="6"/>
    <n v="-356728"/>
    <x v="0"/>
    <s v="Furnishings"/>
    <x v="221"/>
    <s v="United States"/>
    <x v="22"/>
    <x v="9"/>
    <n v="60610"/>
    <x v="0"/>
    <s v="Ken Lonsdale"/>
    <x v="0"/>
  </r>
  <r>
    <s v="CA-2016-157749"/>
    <x v="30"/>
    <d v="2016-06-09T00:00:00"/>
    <x v="1"/>
    <s v="KL-16645"/>
    <s v="FUR-FU-10004351"/>
    <n v="11688"/>
    <n v="3"/>
    <n v="6"/>
    <n v="-46752"/>
    <x v="0"/>
    <s v="Furnishings"/>
    <x v="222"/>
    <s v="United States"/>
    <x v="22"/>
    <x v="9"/>
    <n v="60610"/>
    <x v="0"/>
    <s v="Ken Lonsdale"/>
    <x v="0"/>
  </r>
  <r>
    <s v="CA-2016-157749"/>
    <x v="30"/>
    <d v="2016-06-09T00:00:00"/>
    <x v="1"/>
    <s v="KL-16645"/>
    <s v="TEC-PH-10000011"/>
    <n v="31984"/>
    <n v="2"/>
    <n v="2"/>
    <n v="111944"/>
    <x v="2"/>
    <s v="Phones"/>
    <x v="223"/>
    <s v="United States"/>
    <x v="22"/>
    <x v="9"/>
    <n v="60610"/>
    <x v="0"/>
    <s v="Ken Lonsdale"/>
    <x v="0"/>
  </r>
  <r>
    <s v="CA-2016-157749"/>
    <x v="30"/>
    <d v="2016-06-09T00:00:00"/>
    <x v="1"/>
    <s v="KL-16645"/>
    <s v="FUR-TA-10002607"/>
    <n v="177225"/>
    <n v="5"/>
    <n v="5"/>
    <n v="-120513"/>
    <x v="0"/>
    <s v="Tables"/>
    <x v="224"/>
    <s v="United States"/>
    <x v="22"/>
    <x v="9"/>
    <n v="60610"/>
    <x v="0"/>
    <s v="Ken Lonsdale"/>
    <x v="0"/>
  </r>
  <r>
    <s v="CA-2016-157749"/>
    <x v="30"/>
    <d v="2016-06-09T00:00:00"/>
    <x v="1"/>
    <s v="KL-16645"/>
    <s v="FUR-FU-10002505"/>
    <n v="4044"/>
    <n v="3"/>
    <n v="6"/>
    <n v="-28308"/>
    <x v="0"/>
    <s v="Furnishings"/>
    <x v="225"/>
    <s v="United States"/>
    <x v="22"/>
    <x v="9"/>
    <n v="60610"/>
    <x v="0"/>
    <s v="Ken Lonsdale"/>
    <x v="0"/>
  </r>
  <r>
    <s v="CA-2016-157749"/>
    <x v="30"/>
    <d v="2016-06-09T00:00:00"/>
    <x v="1"/>
    <s v="KL-16645"/>
    <s v="OFF-AR-10004685"/>
    <n v="7408"/>
    <n v="2"/>
    <n v="2"/>
    <n v="12038"/>
    <x v="1"/>
    <s v="Art"/>
    <x v="183"/>
    <s v="United States"/>
    <x v="22"/>
    <x v="9"/>
    <n v="60610"/>
    <x v="0"/>
    <s v="Ken Lonsdale"/>
    <x v="0"/>
  </r>
  <r>
    <s v="CA-2014-131926"/>
    <x v="105"/>
    <d v="2014-06-06T00:00:00"/>
    <x v="1"/>
    <s v="DW-13480"/>
    <s v="FUR-CH-10004063"/>
    <n v="200186"/>
    <n v="7"/>
    <n v="0"/>
    <n v="5805394"/>
    <x v="0"/>
    <s v="Chairs"/>
    <x v="120"/>
    <s v="United States"/>
    <x v="68"/>
    <x v="10"/>
    <n v="55044"/>
    <x v="0"/>
    <s v="Dianna Wilson"/>
    <x v="2"/>
  </r>
  <r>
    <s v="CA-2014-131926"/>
    <x v="105"/>
    <d v="2014-06-06T00:00:00"/>
    <x v="1"/>
    <s v="DW-13480"/>
    <s v="OFF-ST-10002276"/>
    <n v="16672"/>
    <n v="2"/>
    <n v="0"/>
    <n v="4168"/>
    <x v="1"/>
    <s v="Storage"/>
    <x v="226"/>
    <s v="United States"/>
    <x v="68"/>
    <x v="10"/>
    <n v="55044"/>
    <x v="0"/>
    <s v="Dianna Wilson"/>
    <x v="2"/>
  </r>
  <r>
    <s v="CA-2014-131926"/>
    <x v="105"/>
    <d v="2014-06-06T00:00:00"/>
    <x v="1"/>
    <s v="DW-13480"/>
    <s v="OFF-PA-10004082"/>
    <n v="4788"/>
    <n v="6"/>
    <n v="0"/>
    <n v="2394"/>
    <x v="1"/>
    <s v="Paper"/>
    <x v="227"/>
    <s v="United States"/>
    <x v="68"/>
    <x v="10"/>
    <n v="55044"/>
    <x v="0"/>
    <s v="Dianna Wilson"/>
    <x v="2"/>
  </r>
  <r>
    <s v="CA-2014-131926"/>
    <x v="105"/>
    <d v="2014-06-06T00:00:00"/>
    <x v="1"/>
    <s v="DW-13480"/>
    <s v="OFF-AP-10002945"/>
    <n v="150325"/>
    <n v="5"/>
    <n v="0"/>
    <n v="4960725"/>
    <x v="1"/>
    <s v="Appliances"/>
    <x v="228"/>
    <s v="United States"/>
    <x v="68"/>
    <x v="10"/>
    <n v="55044"/>
    <x v="0"/>
    <s v="Dianna Wilson"/>
    <x v="2"/>
  </r>
  <r>
    <s v="CA-2014-131926"/>
    <x v="105"/>
    <d v="2014-06-06T00:00:00"/>
    <x v="1"/>
    <s v="DW-13480"/>
    <s v="OFF-PA-10000061"/>
    <n v="2592"/>
    <n v="4"/>
    <n v="0"/>
    <n v="124416"/>
    <x v="1"/>
    <s v="Paper"/>
    <x v="181"/>
    <s v="United States"/>
    <x v="68"/>
    <x v="10"/>
    <n v="55044"/>
    <x v="0"/>
    <s v="Dianna Wilson"/>
    <x v="2"/>
  </r>
  <r>
    <s v="CA-2016-154739"/>
    <x v="106"/>
    <d v="2016-12-15T00:00:00"/>
    <x v="1"/>
    <s v="LH-17155"/>
    <s v="FUR-CH-10002965"/>
    <n v="321568"/>
    <n v="2"/>
    <n v="2"/>
    <n v="281372"/>
    <x v="0"/>
    <s v="Chairs"/>
    <x v="229"/>
    <s v="United States"/>
    <x v="8"/>
    <x v="1"/>
    <n v="94109"/>
    <x v="1"/>
    <s v="Logan Haushalter"/>
    <x v="0"/>
  </r>
  <r>
    <s v="CA-2016-145625"/>
    <x v="107"/>
    <d v="2016-09-17T00:00:00"/>
    <x v="2"/>
    <s v="KC-16540"/>
    <s v="OFF-PA-10004569"/>
    <n v="761"/>
    <n v="1"/>
    <n v="0"/>
    <n v="35767"/>
    <x v="1"/>
    <s v="Paper"/>
    <x v="230"/>
    <s v="United States"/>
    <x v="69"/>
    <x v="1"/>
    <n v="92037"/>
    <x v="1"/>
    <s v="Kelly Collister"/>
    <x v="0"/>
  </r>
  <r>
    <s v="CA-2016-145625"/>
    <x v="107"/>
    <d v="2016-09-17T00:00:00"/>
    <x v="2"/>
    <s v="KC-16540"/>
    <s v="TEC-AC-10003832"/>
    <n v="334737"/>
    <n v="13"/>
    <n v="0"/>
    <n v="6360003"/>
    <x v="2"/>
    <s v="Accessories"/>
    <x v="218"/>
    <s v="United States"/>
    <x v="69"/>
    <x v="1"/>
    <n v="92037"/>
    <x v="1"/>
    <s v="Kelly Collister"/>
    <x v="0"/>
  </r>
  <r>
    <s v="CA-2016-146941"/>
    <x v="106"/>
    <d v="2016-12-13T00:00:00"/>
    <x v="3"/>
    <s v="DL-13315"/>
    <s v="OFF-ST-10001228"/>
    <n v="8058"/>
    <n v="6"/>
    <n v="0"/>
    <n v="225624"/>
    <x v="1"/>
    <s v="Storage"/>
    <x v="231"/>
    <s v="United States"/>
    <x v="20"/>
    <x v="14"/>
    <n v="10024"/>
    <x v="3"/>
    <s v="Delfina Latchford"/>
    <x v="0"/>
  </r>
  <r>
    <s v="CA-2016-146941"/>
    <x v="106"/>
    <d v="2016-12-13T00:00:00"/>
    <x v="3"/>
    <s v="DL-13315"/>
    <s v="OFF-EN-10003296"/>
    <n v="36192"/>
    <n v="4"/>
    <n v="0"/>
    <n v="162864"/>
    <x v="1"/>
    <s v="Envelopes"/>
    <x v="232"/>
    <s v="United States"/>
    <x v="20"/>
    <x v="14"/>
    <n v="10024"/>
    <x v="3"/>
    <s v="Delfina Latchford"/>
    <x v="0"/>
  </r>
  <r>
    <s v="US-2015-159982"/>
    <x v="108"/>
    <d v="2015-12-04T00:00:00"/>
    <x v="2"/>
    <s v="DR-12880"/>
    <s v="FUR-FU-10002505"/>
    <n v="12132"/>
    <n v="9"/>
    <n v="6"/>
    <n v="-84924"/>
    <x v="0"/>
    <s v="Furnishings"/>
    <x v="225"/>
    <s v="United States"/>
    <x v="22"/>
    <x v="9"/>
    <n v="60623"/>
    <x v="0"/>
    <s v="Dan Reichenbach"/>
    <x v="1"/>
  </r>
  <r>
    <s v="US-2015-159982"/>
    <x v="108"/>
    <d v="2015-12-04T00:00:00"/>
    <x v="2"/>
    <s v="DR-12880"/>
    <s v="OFF-ST-10004804"/>
    <n v="82368"/>
    <n v="2"/>
    <n v="2"/>
    <n v="-195624"/>
    <x v="1"/>
    <s v="Storage"/>
    <x v="233"/>
    <s v="United States"/>
    <x v="22"/>
    <x v="9"/>
    <n v="60623"/>
    <x v="0"/>
    <s v="Dan Reichenbach"/>
    <x v="1"/>
  </r>
  <r>
    <s v="US-2015-159982"/>
    <x v="108"/>
    <d v="2015-12-04T00:00:00"/>
    <x v="2"/>
    <s v="DR-12880"/>
    <s v="OFF-ST-10001590"/>
    <n v="5392"/>
    <n v="5"/>
    <n v="2"/>
    <n v="4044"/>
    <x v="1"/>
    <s v="Storage"/>
    <x v="147"/>
    <s v="United States"/>
    <x v="22"/>
    <x v="9"/>
    <n v="60623"/>
    <x v="0"/>
    <s v="Dan Reichenbach"/>
    <x v="1"/>
  </r>
  <r>
    <s v="US-2015-159982"/>
    <x v="108"/>
    <d v="2015-12-04T00:00:00"/>
    <x v="2"/>
    <s v="DR-12880"/>
    <s v="TEC-PH-10001580"/>
    <n v="647904"/>
    <n v="6"/>
    <n v="2"/>
    <n v="566916"/>
    <x v="2"/>
    <s v="Phones"/>
    <x v="234"/>
    <s v="United States"/>
    <x v="22"/>
    <x v="9"/>
    <n v="60623"/>
    <x v="0"/>
    <s v="Dan Reichenbach"/>
    <x v="1"/>
  </r>
  <r>
    <s v="CA-2017-163139"/>
    <x v="95"/>
    <d v="2017-12-03T00:00:00"/>
    <x v="1"/>
    <s v="CC-12670"/>
    <s v="TEC-AC-10000290"/>
    <n v="2037"/>
    <n v="3"/>
    <n v="0"/>
    <n v="69258"/>
    <x v="2"/>
    <s v="Accessories"/>
    <x v="235"/>
    <s v="United States"/>
    <x v="20"/>
    <x v="14"/>
    <n v="10009"/>
    <x v="3"/>
    <s v="Craig Carreira"/>
    <x v="0"/>
  </r>
  <r>
    <s v="CA-2017-163139"/>
    <x v="95"/>
    <d v="2017-12-03T00:00:00"/>
    <x v="1"/>
    <s v="CC-12670"/>
    <s v="OFF-ST-10002790"/>
    <n v="22155"/>
    <n v="3"/>
    <n v="0"/>
    <n v="66465"/>
    <x v="1"/>
    <s v="Storage"/>
    <x v="236"/>
    <s v="United States"/>
    <x v="20"/>
    <x v="14"/>
    <n v="10009"/>
    <x v="3"/>
    <s v="Craig Carreira"/>
    <x v="0"/>
  </r>
  <r>
    <s v="CA-2017-163139"/>
    <x v="95"/>
    <d v="2017-12-03T00:00:00"/>
    <x v="1"/>
    <s v="CC-12670"/>
    <s v="OFF-BI-10003460"/>
    <n v="1752"/>
    <n v="5"/>
    <n v="2"/>
    <n v="6132"/>
    <x v="1"/>
    <s v="Binders"/>
    <x v="237"/>
    <s v="United States"/>
    <x v="20"/>
    <x v="14"/>
    <n v="10009"/>
    <x v="3"/>
    <s v="Craig Carreira"/>
    <x v="0"/>
  </r>
  <r>
    <s v="US-2017-155299"/>
    <x v="109"/>
    <d v="2017-06-12T00:00:00"/>
    <x v="2"/>
    <s v="Dl-13600"/>
    <s v="OFF-AP-10002203"/>
    <n v="1624"/>
    <n v="2"/>
    <n v="8"/>
    <n v="-4466"/>
    <x v="1"/>
    <s v="Appliances"/>
    <x v="238"/>
    <s v="United States"/>
    <x v="45"/>
    <x v="0"/>
    <n v="77506"/>
    <x v="0"/>
    <s v="Dorris liebe"/>
    <x v="1"/>
  </r>
  <r>
    <s v="US-2014-106992"/>
    <x v="110"/>
    <d v="2014-09-21T00:00:00"/>
    <x v="1"/>
    <s v="SB-20290"/>
    <s v="TEC-MA-10000822"/>
    <n v="3059982"/>
    <n v="3"/>
    <n v="4"/>
    <n v="-509997"/>
    <x v="2"/>
    <s v="Machines"/>
    <x v="156"/>
    <s v="United States"/>
    <x v="12"/>
    <x v="0"/>
    <n v="77036"/>
    <x v="0"/>
    <s v="Sean Braxton"/>
    <x v="1"/>
  </r>
  <r>
    <s v="US-2014-106992"/>
    <x v="110"/>
    <d v="2014-09-21T00:00:00"/>
    <x v="1"/>
    <s v="SB-20290"/>
    <s v="TEC-MA-10003353"/>
    <n v="2519958"/>
    <n v="7"/>
    <n v="4"/>
    <n v="-2519958"/>
    <x v="2"/>
    <s v="Machines"/>
    <x v="239"/>
    <s v="United States"/>
    <x v="12"/>
    <x v="0"/>
    <n v="77036"/>
    <x v="0"/>
    <s v="Sean Braxton"/>
    <x v="1"/>
  </r>
  <r>
    <s v="CA-2016-125318"/>
    <x v="111"/>
    <d v="2016-06-13T00:00:00"/>
    <x v="2"/>
    <s v="RC-19825"/>
    <s v="TEC-PH-10001433"/>
    <n v="328224"/>
    <n v="4"/>
    <n v="2"/>
    <n v="287196"/>
    <x v="2"/>
    <s v="Phones"/>
    <x v="240"/>
    <s v="United States"/>
    <x v="22"/>
    <x v="9"/>
    <n v="60610"/>
    <x v="0"/>
    <s v="Roy Collins"/>
    <x v="0"/>
  </r>
  <r>
    <s v="CA-2015-155040"/>
    <x v="112"/>
    <d v="2015-11-15T00:00:00"/>
    <x v="2"/>
    <s v="AH-10210"/>
    <s v="TEC-AC-10004469"/>
    <n v="799"/>
    <n v="2"/>
    <n v="0"/>
    <n v="35156"/>
    <x v="2"/>
    <s v="Accessories"/>
    <x v="241"/>
    <s v="United States"/>
    <x v="70"/>
    <x v="1"/>
    <n v="94513"/>
    <x v="1"/>
    <s v="Alan Hwang"/>
    <x v="0"/>
  </r>
  <r>
    <s v="CA-2017-136826"/>
    <x v="113"/>
    <d v="2017-06-20T00:00:00"/>
    <x v="2"/>
    <s v="CB-12535"/>
    <s v="OFF-AR-10003602"/>
    <n v="14016"/>
    <n v="3"/>
    <n v="2"/>
    <n v="47304"/>
    <x v="1"/>
    <s v="Art"/>
    <x v="242"/>
    <s v="United States"/>
    <x v="71"/>
    <x v="3"/>
    <n v="27514"/>
    <x v="2"/>
    <s v="Claudia Bergmann"/>
    <x v="1"/>
  </r>
  <r>
    <s v="CA-2016-111010"/>
    <x v="114"/>
    <d v="2016-01-28T00:00:00"/>
    <x v="2"/>
    <s v="PG-18895"/>
    <s v="OFF-FA-10003472"/>
    <n v="756"/>
    <n v="6"/>
    <n v="0"/>
    <n v="3024"/>
    <x v="1"/>
    <s v="Fasteners"/>
    <x v="243"/>
    <s v="United States"/>
    <x v="72"/>
    <x v="29"/>
    <n v="7960"/>
    <x v="3"/>
    <s v="Paul Gonzalez"/>
    <x v="0"/>
  </r>
  <r>
    <s v="US-2017-145366"/>
    <x v="34"/>
    <d v="2017-12-13T00:00:00"/>
    <x v="2"/>
    <s v="CA-12310"/>
    <s v="OFF-ST-10004180"/>
    <n v="37208"/>
    <n v="1"/>
    <n v="2"/>
    <n v="-74416"/>
    <x v="1"/>
    <s v="Storage"/>
    <x v="244"/>
    <s v="United States"/>
    <x v="73"/>
    <x v="23"/>
    <n v="45231"/>
    <x v="3"/>
    <s v="Christine Abelman"/>
    <x v="1"/>
  </r>
  <r>
    <s v="US-2017-145366"/>
    <x v="34"/>
    <d v="2017-12-13T00:00:00"/>
    <x v="2"/>
    <s v="CA-12310"/>
    <s v="OFF-EN-10004386"/>
    <n v="57576"/>
    <n v="3"/>
    <n v="2"/>
    <n v="21591"/>
    <x v="1"/>
    <s v="Envelopes"/>
    <x v="245"/>
    <s v="United States"/>
    <x v="73"/>
    <x v="23"/>
    <n v="45231"/>
    <x v="3"/>
    <s v="Christine Abelman"/>
    <x v="1"/>
  </r>
  <r>
    <s v="CA-2017-163979"/>
    <x v="115"/>
    <d v="2018-01-02T00:00:00"/>
    <x v="1"/>
    <s v="KH-16690"/>
    <s v="OFF-ST-10003208"/>
    <n v="72584"/>
    <n v="4"/>
    <n v="0"/>
    <n v="2104936"/>
    <x v="1"/>
    <s v="Storage"/>
    <x v="246"/>
    <s v="United States"/>
    <x v="8"/>
    <x v="1"/>
    <n v="94110"/>
    <x v="1"/>
    <s v="Kristen Hastings"/>
    <x v="1"/>
  </r>
  <r>
    <s v="CA-2015-155334"/>
    <x v="116"/>
    <d v="2015-07-31T00:00:00"/>
    <x v="3"/>
    <s v="HA-14920"/>
    <s v="TEC-AC-10003628"/>
    <n v="20993"/>
    <n v="7"/>
    <n v="0"/>
    <n v="923692"/>
    <x v="2"/>
    <s v="Accessories"/>
    <x v="247"/>
    <s v="United States"/>
    <x v="8"/>
    <x v="1"/>
    <n v="94109"/>
    <x v="1"/>
    <s v="Helen Andreada"/>
    <x v="0"/>
  </r>
  <r>
    <s v="CA-2015-155334"/>
    <x v="116"/>
    <d v="2015-07-31T00:00:00"/>
    <x v="3"/>
    <s v="HA-14920"/>
    <s v="FUR-FU-10003274"/>
    <n v="528"/>
    <n v="3"/>
    <n v="0"/>
    <n v="23232"/>
    <x v="0"/>
    <s v="Furnishings"/>
    <x v="248"/>
    <s v="United States"/>
    <x v="8"/>
    <x v="1"/>
    <n v="94109"/>
    <x v="1"/>
    <s v="Helen Andreada"/>
    <x v="0"/>
  </r>
  <r>
    <s v="CA-2015-155334"/>
    <x v="116"/>
    <d v="2015-07-31T00:00:00"/>
    <x v="3"/>
    <s v="HA-14920"/>
    <s v="OFF-BI-10002557"/>
    <n v="1092"/>
    <n v="3"/>
    <n v="2"/>
    <n v="4095"/>
    <x v="1"/>
    <s v="Binders"/>
    <x v="249"/>
    <s v="United States"/>
    <x v="8"/>
    <x v="1"/>
    <n v="94109"/>
    <x v="1"/>
    <s v="Helen Andreada"/>
    <x v="0"/>
  </r>
  <r>
    <s v="CA-2017-118136"/>
    <x v="117"/>
    <d v="2017-09-17T00:00:00"/>
    <x v="3"/>
    <s v="BB-10990"/>
    <s v="OFF-PA-10002615"/>
    <n v="882"/>
    <n v="2"/>
    <n v="0"/>
    <n v="40572"/>
    <x v="1"/>
    <s v="Paper"/>
    <x v="250"/>
    <s v="United States"/>
    <x v="74"/>
    <x v="1"/>
    <n v="90301"/>
    <x v="1"/>
    <s v="Barry Blumstein"/>
    <x v="1"/>
  </r>
  <r>
    <s v="CA-2017-118136"/>
    <x v="117"/>
    <d v="2017-09-17T00:00:00"/>
    <x v="3"/>
    <s v="BB-10990"/>
    <s v="OFF-AR-10001427"/>
    <n v="598"/>
    <n v="1"/>
    <n v="0"/>
    <n v="15548"/>
    <x v="1"/>
    <s v="Art"/>
    <x v="251"/>
    <s v="United States"/>
    <x v="74"/>
    <x v="1"/>
    <n v="90301"/>
    <x v="1"/>
    <s v="Barry Blumstein"/>
    <x v="1"/>
  </r>
  <r>
    <s v="CA-2017-132976"/>
    <x v="118"/>
    <d v="2017-10-17T00:00:00"/>
    <x v="2"/>
    <s v="AG-10495"/>
    <s v="OFF-PA-10000673"/>
    <n v="11648"/>
    <n v="2"/>
    <n v="2"/>
    <n v="40768"/>
    <x v="1"/>
    <s v="Paper"/>
    <x v="252"/>
    <s v="United States"/>
    <x v="10"/>
    <x v="8"/>
    <n v="19140"/>
    <x v="3"/>
    <s v="Andrew Gjertsen"/>
    <x v="1"/>
  </r>
  <r>
    <s v="CA-2017-132976"/>
    <x v="118"/>
    <d v="2017-10-17T00:00:00"/>
    <x v="2"/>
    <s v="AG-10495"/>
    <s v="OFF-PA-10004470"/>
    <n v="18176"/>
    <n v="4"/>
    <n v="2"/>
    <n v="59072"/>
    <x v="1"/>
    <s v="Paper"/>
    <x v="253"/>
    <s v="United States"/>
    <x v="10"/>
    <x v="8"/>
    <n v="19140"/>
    <x v="3"/>
    <s v="Andrew Gjertsen"/>
    <x v="1"/>
  </r>
  <r>
    <s v="CA-2017-132976"/>
    <x v="118"/>
    <d v="2017-10-17T00:00:00"/>
    <x v="2"/>
    <s v="AG-10495"/>
    <s v="OFF-ST-10000876"/>
    <n v="59712"/>
    <n v="6"/>
    <n v="2"/>
    <n v="59712"/>
    <x v="1"/>
    <s v="Storage"/>
    <x v="254"/>
    <s v="United States"/>
    <x v="10"/>
    <x v="8"/>
    <n v="19140"/>
    <x v="3"/>
    <s v="Andrew Gjertsen"/>
    <x v="1"/>
  </r>
  <r>
    <s v="CA-2017-132976"/>
    <x v="118"/>
    <d v="2017-10-17T00:00:00"/>
    <x v="2"/>
    <s v="AG-10495"/>
    <s v="OFF-LA-10002043"/>
    <n v="2484"/>
    <n v="3"/>
    <n v="2"/>
    <n v="8694"/>
    <x v="1"/>
    <s v="Labels"/>
    <x v="255"/>
    <s v="United States"/>
    <x v="10"/>
    <x v="8"/>
    <n v="19140"/>
    <x v="3"/>
    <s v="Andrew Gjertsen"/>
    <x v="1"/>
  </r>
  <r>
    <s v="US-2015-161991"/>
    <x v="119"/>
    <d v="2015-09-28T00:00:00"/>
    <x v="1"/>
    <s v="SC-20725"/>
    <s v="OFF-BI-10004967"/>
    <n v="208"/>
    <n v="5"/>
    <n v="8"/>
    <n v="-3432"/>
    <x v="1"/>
    <s v="Binders"/>
    <x v="256"/>
    <s v="United States"/>
    <x v="12"/>
    <x v="0"/>
    <n v="77070"/>
    <x v="0"/>
    <s v="Steven Cartwright"/>
    <x v="0"/>
  </r>
  <r>
    <s v="US-2015-161991"/>
    <x v="119"/>
    <d v="2015-09-28T00:00:00"/>
    <x v="1"/>
    <s v="SC-20725"/>
    <s v="TEC-PH-10001760"/>
    <n v="11144"/>
    <n v="7"/>
    <n v="2"/>
    <n v="37611"/>
    <x v="2"/>
    <s v="Phones"/>
    <x v="257"/>
    <s v="United States"/>
    <x v="12"/>
    <x v="0"/>
    <n v="77070"/>
    <x v="0"/>
    <s v="Steven Cartwright"/>
    <x v="0"/>
  </r>
  <r>
    <s v="CA-2015-130890"/>
    <x v="120"/>
    <d v="2015-11-06T00:00:00"/>
    <x v="2"/>
    <s v="JO-15280"/>
    <s v="FUR-TA-10002903"/>
    <n v="103884"/>
    <n v="5"/>
    <n v="2"/>
    <n v="51942"/>
    <x v="0"/>
    <s v="Tables"/>
    <x v="258"/>
    <s v="United States"/>
    <x v="1"/>
    <x v="1"/>
    <n v="90004"/>
    <x v="1"/>
    <s v="Jas O'Carroll"/>
    <x v="0"/>
  </r>
  <r>
    <s v="CA-2015-130883"/>
    <x v="119"/>
    <d v="2015-10-02T00:00:00"/>
    <x v="2"/>
    <s v="TB-21520"/>
    <s v="OFF-PA-10000474"/>
    <n v="14176"/>
    <n v="5"/>
    <n v="2"/>
    <n v="47844"/>
    <x v="1"/>
    <s v="Paper"/>
    <x v="33"/>
    <s v="United States"/>
    <x v="32"/>
    <x v="20"/>
    <n v="97206"/>
    <x v="1"/>
    <s v="Tracy Blumstein"/>
    <x v="0"/>
  </r>
  <r>
    <s v="CA-2015-130883"/>
    <x v="119"/>
    <d v="2015-10-02T00:00:00"/>
    <x v="2"/>
    <s v="TB-21520"/>
    <s v="TEC-AC-10001956"/>
    <n v="2398"/>
    <n v="5"/>
    <n v="2"/>
    <n v="4796"/>
    <x v="2"/>
    <s v="Accessories"/>
    <x v="259"/>
    <s v="United States"/>
    <x v="32"/>
    <x v="20"/>
    <n v="97206"/>
    <x v="1"/>
    <s v="Tracy Blumstein"/>
    <x v="0"/>
  </r>
  <r>
    <s v="CA-2015-130883"/>
    <x v="119"/>
    <d v="2015-10-02T00:00:00"/>
    <x v="2"/>
    <s v="TB-21520"/>
    <s v="OFF-PA-10004100"/>
    <n v="31104"/>
    <n v="6"/>
    <n v="2"/>
    <n v="108864"/>
    <x v="1"/>
    <s v="Paper"/>
    <x v="260"/>
    <s v="United States"/>
    <x v="32"/>
    <x v="20"/>
    <n v="97206"/>
    <x v="1"/>
    <s v="Tracy Blumstein"/>
    <x v="0"/>
  </r>
  <r>
    <s v="CA-2016-112697"/>
    <x v="121"/>
    <d v="2016-12-20T00:00:00"/>
    <x v="1"/>
    <s v="AH-10195"/>
    <s v="OFF-BI-10000778"/>
    <n v="254058"/>
    <n v="7"/>
    <n v="7"/>
    <n v="-169372"/>
    <x v="1"/>
    <s v="Binders"/>
    <x v="261"/>
    <s v="United States"/>
    <x v="75"/>
    <x v="2"/>
    <n v="33319"/>
    <x v="2"/>
    <s v="Alan Haines"/>
    <x v="1"/>
  </r>
  <r>
    <s v="CA-2016-112697"/>
    <x v="121"/>
    <d v="2016-12-20T00:00:00"/>
    <x v="1"/>
    <s v="AH-10195"/>
    <s v="OFF-AP-10002684"/>
    <n v="194528"/>
    <n v="2"/>
    <n v="2"/>
    <n v="24316"/>
    <x v="1"/>
    <s v="Appliances"/>
    <x v="167"/>
    <s v="United States"/>
    <x v="75"/>
    <x v="2"/>
    <n v="33319"/>
    <x v="2"/>
    <s v="Alan Haines"/>
    <x v="1"/>
  </r>
  <r>
    <s v="CA-2016-112697"/>
    <x v="121"/>
    <d v="2016-12-20T00:00:00"/>
    <x v="1"/>
    <s v="AH-10195"/>
    <s v="OFF-SU-10000646"/>
    <n v="96148"/>
    <n v="5"/>
    <n v="2"/>
    <n v="-2043145"/>
    <x v="1"/>
    <s v="Supplies"/>
    <x v="262"/>
    <s v="United States"/>
    <x v="75"/>
    <x v="2"/>
    <n v="33319"/>
    <x v="2"/>
    <s v="Alan Haines"/>
    <x v="1"/>
  </r>
  <r>
    <s v="CA-2016-110772"/>
    <x v="72"/>
    <d v="2016-11-24T00:00:00"/>
    <x v="1"/>
    <s v="NZ-18565"/>
    <s v="OFF-FA-10002983"/>
    <n v="19096"/>
    <n v="7"/>
    <n v="2"/>
    <n v="66836"/>
    <x v="1"/>
    <s v="Fasteners"/>
    <x v="263"/>
    <s v="United States"/>
    <x v="38"/>
    <x v="23"/>
    <n v="43229"/>
    <x v="3"/>
    <s v="Nick Zandusky"/>
    <x v="2"/>
  </r>
  <r>
    <s v="CA-2016-110772"/>
    <x v="72"/>
    <d v="2016-11-24T00:00:00"/>
    <x v="1"/>
    <s v="NZ-18565"/>
    <s v="OFF-LA-10004689"/>
    <n v="18496"/>
    <n v="8"/>
    <n v="2"/>
    <n v="62424"/>
    <x v="1"/>
    <s v="Labels"/>
    <x v="264"/>
    <s v="United States"/>
    <x v="38"/>
    <x v="23"/>
    <n v="43229"/>
    <x v="3"/>
    <s v="Nick Zandusky"/>
    <x v="2"/>
  </r>
  <r>
    <s v="CA-2016-110772"/>
    <x v="72"/>
    <d v="2016-11-24T00:00:00"/>
    <x v="1"/>
    <s v="NZ-18565"/>
    <s v="TEC-AC-10002001"/>
    <n v="255984"/>
    <n v="2"/>
    <n v="2"/>
    <n v="543966"/>
    <x v="2"/>
    <s v="Accessories"/>
    <x v="265"/>
    <s v="United States"/>
    <x v="38"/>
    <x v="23"/>
    <n v="43229"/>
    <x v="3"/>
    <s v="Nick Zandusky"/>
    <x v="2"/>
  </r>
  <r>
    <s v="CA-2016-110772"/>
    <x v="72"/>
    <d v="2016-11-24T00:00:00"/>
    <x v="1"/>
    <s v="NZ-18565"/>
    <s v="FUR-BO-10004709"/>
    <n v="8697"/>
    <n v="3"/>
    <n v="5"/>
    <n v="-487032"/>
    <x v="0"/>
    <s v="Bookcases"/>
    <x v="266"/>
    <s v="United States"/>
    <x v="38"/>
    <x v="23"/>
    <n v="43229"/>
    <x v="3"/>
    <s v="Nick Zandusky"/>
    <x v="2"/>
  </r>
  <r>
    <s v="CA-2014-111451"/>
    <x v="57"/>
    <d v="2014-12-28T00:00:00"/>
    <x v="3"/>
    <s v="KL-16555"/>
    <s v="FUR-FU-10004091"/>
    <n v="300416"/>
    <n v="8"/>
    <n v="2"/>
    <n v="788592"/>
    <x v="0"/>
    <s v="Furnishings"/>
    <x v="267"/>
    <s v="United States"/>
    <x v="76"/>
    <x v="21"/>
    <n v="80906"/>
    <x v="1"/>
    <s v="Kelly Lampkin"/>
    <x v="1"/>
  </r>
  <r>
    <s v="CA-2014-111451"/>
    <x v="57"/>
    <d v="2014-12-28T00:00:00"/>
    <x v="3"/>
    <s v="KL-16555"/>
    <s v="FUR-CH-10001891"/>
    <n v="230352"/>
    <n v="3"/>
    <n v="2"/>
    <n v="201558"/>
    <x v="0"/>
    <s v="Chairs"/>
    <x v="268"/>
    <s v="United States"/>
    <x v="76"/>
    <x v="21"/>
    <n v="80906"/>
    <x v="1"/>
    <s v="Kelly Lampkin"/>
    <x v="1"/>
  </r>
  <r>
    <s v="CA-2014-111451"/>
    <x v="57"/>
    <d v="2014-12-28T00:00:00"/>
    <x v="3"/>
    <s v="KL-16555"/>
    <s v="FUR-FU-10002918"/>
    <n v="218352"/>
    <n v="3"/>
    <n v="2"/>
    <n v="-245646"/>
    <x v="0"/>
    <s v="Furnishings"/>
    <x v="269"/>
    <s v="United States"/>
    <x v="76"/>
    <x v="21"/>
    <n v="80906"/>
    <x v="1"/>
    <s v="Kelly Lampkin"/>
    <x v="1"/>
  </r>
  <r>
    <s v="CA-2014-111451"/>
    <x v="57"/>
    <d v="2014-12-28T00:00:00"/>
    <x v="3"/>
    <s v="KL-16555"/>
    <s v="OFF-BI-10004593"/>
    <n v="786"/>
    <n v="5"/>
    <n v="7"/>
    <n v="-6288"/>
    <x v="1"/>
    <s v="Binders"/>
    <x v="270"/>
    <s v="United States"/>
    <x v="76"/>
    <x v="21"/>
    <n v="80906"/>
    <x v="1"/>
    <s v="Kelly Lampkin"/>
    <x v="1"/>
  </r>
  <r>
    <s v="CA-2014-111451"/>
    <x v="57"/>
    <d v="2014-12-28T00:00:00"/>
    <x v="3"/>
    <s v="KL-16555"/>
    <s v="OFF-FA-10004854"/>
    <n v="27552"/>
    <n v="3"/>
    <n v="2"/>
    <n v="92988"/>
    <x v="1"/>
    <s v="Fasteners"/>
    <x v="271"/>
    <s v="United States"/>
    <x v="76"/>
    <x v="21"/>
    <n v="80906"/>
    <x v="1"/>
    <s v="Kelly Lampkin"/>
    <x v="1"/>
  </r>
  <r>
    <s v="CA-2016-142545"/>
    <x v="98"/>
    <d v="2016-11-03T00:00:00"/>
    <x v="2"/>
    <s v="JD-15895"/>
    <s v="OFF-PA-10002105"/>
    <n v="324"/>
    <n v="5"/>
    <n v="0"/>
    <n v="15552"/>
    <x v="1"/>
    <s v="Paper"/>
    <x v="272"/>
    <s v="United States"/>
    <x v="77"/>
    <x v="29"/>
    <n v="7109"/>
    <x v="3"/>
    <s v="Jonathan Doherty"/>
    <x v="1"/>
  </r>
  <r>
    <s v="CA-2016-142545"/>
    <x v="98"/>
    <d v="2016-11-03T00:00:00"/>
    <x v="2"/>
    <s v="JD-15895"/>
    <s v="OFF-ST-10002756"/>
    <n v="108248"/>
    <n v="8"/>
    <n v="0"/>
    <n v="108248"/>
    <x v="1"/>
    <s v="Storage"/>
    <x v="273"/>
    <s v="United States"/>
    <x v="77"/>
    <x v="29"/>
    <n v="7109"/>
    <x v="3"/>
    <s v="Jonathan Doherty"/>
    <x v="1"/>
  </r>
  <r>
    <s v="CA-2016-142545"/>
    <x v="98"/>
    <d v="2016-11-03T00:00:00"/>
    <x v="2"/>
    <s v="JD-15895"/>
    <s v="OFF-PA-10004243"/>
    <n v="5691"/>
    <n v="3"/>
    <n v="0"/>
    <n v="273168"/>
    <x v="1"/>
    <s v="Paper"/>
    <x v="274"/>
    <s v="United States"/>
    <x v="77"/>
    <x v="29"/>
    <n v="7109"/>
    <x v="3"/>
    <s v="Jonathan Doherty"/>
    <x v="1"/>
  </r>
  <r>
    <s v="CA-2016-142545"/>
    <x v="98"/>
    <d v="2016-11-03T00:00:00"/>
    <x v="2"/>
    <s v="JD-15895"/>
    <s v="FUR-FU-10001861"/>
    <n v="776"/>
    <n v="4"/>
    <n v="0"/>
    <n v="38024"/>
    <x v="0"/>
    <s v="Furnishings"/>
    <x v="275"/>
    <s v="United States"/>
    <x v="77"/>
    <x v="29"/>
    <n v="7109"/>
    <x v="3"/>
    <s v="Jonathan Doherty"/>
    <x v="1"/>
  </r>
  <r>
    <s v="CA-2016-142545"/>
    <x v="98"/>
    <d v="2016-11-03T00:00:00"/>
    <x v="2"/>
    <s v="JD-15895"/>
    <s v="OFF-BI-10002706"/>
    <n v="1428"/>
    <n v="1"/>
    <n v="0"/>
    <n v="65688"/>
    <x v="1"/>
    <s v="Binders"/>
    <x v="276"/>
    <s v="United States"/>
    <x v="77"/>
    <x v="29"/>
    <n v="7109"/>
    <x v="3"/>
    <s v="Jonathan Doherty"/>
    <x v="1"/>
  </r>
  <r>
    <s v="US-2017-152380"/>
    <x v="122"/>
    <d v="2017-11-23T00:00:00"/>
    <x v="2"/>
    <s v="JH-15910"/>
    <s v="FUR-TA-10002533"/>
    <n v="219075"/>
    <n v="3"/>
    <n v="5"/>
    <n v="-131445"/>
    <x v="0"/>
    <s v="Tables"/>
    <x v="277"/>
    <s v="United States"/>
    <x v="22"/>
    <x v="9"/>
    <n v="60623"/>
    <x v="0"/>
    <s v="Jonathan Howell"/>
    <x v="0"/>
  </r>
  <r>
    <s v="CA-2015-144253"/>
    <x v="123"/>
    <d v="2015-05-09T00:00:00"/>
    <x v="1"/>
    <s v="AS-10225"/>
    <s v="FUR-FU-10002671"/>
    <n v="268"/>
    <n v="2"/>
    <n v="0"/>
    <n v="12864"/>
    <x v="0"/>
    <s v="Furnishings"/>
    <x v="278"/>
    <s v="United States"/>
    <x v="20"/>
    <x v="14"/>
    <n v="10024"/>
    <x v="3"/>
    <s v="Alan Schoenberger"/>
    <x v="1"/>
  </r>
  <r>
    <s v="CA-2014-130960"/>
    <x v="124"/>
    <d v="2015-01-04T00:00:00"/>
    <x v="2"/>
    <s v="KB-16600"/>
    <s v="OFF-AR-10003651"/>
    <n v="984"/>
    <n v="3"/>
    <n v="0"/>
    <n v="28536"/>
    <x v="1"/>
    <s v="Art"/>
    <x v="279"/>
    <s v="United States"/>
    <x v="78"/>
    <x v="11"/>
    <n v="48180"/>
    <x v="0"/>
    <s v="Ken Brennan"/>
    <x v="1"/>
  </r>
  <r>
    <s v="CA-2014-111003"/>
    <x v="105"/>
    <d v="2014-06-06T00:00:00"/>
    <x v="2"/>
    <s v="CR-12625"/>
    <s v="OFF-BI-10001072"/>
    <n v="4548"/>
    <n v="3"/>
    <n v="0"/>
    <n v="209208"/>
    <x v="1"/>
    <s v="Binders"/>
    <x v="280"/>
    <s v="United States"/>
    <x v="79"/>
    <x v="29"/>
    <n v="8701"/>
    <x v="3"/>
    <s v="Corey Roper"/>
    <x v="2"/>
  </r>
  <r>
    <s v="CA-2014-111003"/>
    <x v="105"/>
    <d v="2014-06-06T00:00:00"/>
    <x v="2"/>
    <s v="CR-12625"/>
    <s v="OFF-AR-10002135"/>
    <n v="2892"/>
    <n v="6"/>
    <n v="0"/>
    <n v="83868"/>
    <x v="1"/>
    <s v="Art"/>
    <x v="281"/>
    <s v="United States"/>
    <x v="79"/>
    <x v="29"/>
    <n v="8701"/>
    <x v="3"/>
    <s v="Corey Roper"/>
    <x v="2"/>
  </r>
  <r>
    <s v="CA-2017-126774"/>
    <x v="4"/>
    <d v="2017-04-17T00:00:00"/>
    <x v="3"/>
    <s v="SH-20395"/>
    <s v="OFF-AR-10002804"/>
    <n v="489"/>
    <n v="1"/>
    <n v="0"/>
    <n v="20049"/>
    <x v="1"/>
    <s v="Art"/>
    <x v="282"/>
    <s v="United States"/>
    <x v="80"/>
    <x v="16"/>
    <n v="22204"/>
    <x v="2"/>
    <s v="Shahid Hopkins"/>
    <x v="0"/>
  </r>
  <r>
    <s v="CA-2016-142902"/>
    <x v="125"/>
    <d v="2016-09-14T00:00:00"/>
    <x v="1"/>
    <s v="BP-11185"/>
    <s v="FUR-FU-10001918"/>
    <n v="15136"/>
    <n v="4"/>
    <n v="2"/>
    <n v="35948"/>
    <x v="0"/>
    <s v="Furnishings"/>
    <x v="283"/>
    <s v="United States"/>
    <x v="81"/>
    <x v="21"/>
    <n v="80004"/>
    <x v="1"/>
    <s v="Ben Peterman"/>
    <x v="1"/>
  </r>
  <r>
    <s v="CA-2016-142902"/>
    <x v="125"/>
    <d v="2016-09-14T00:00:00"/>
    <x v="1"/>
    <s v="BP-11185"/>
    <s v="FUR-CH-10004086"/>
    <n v="466768"/>
    <n v="2"/>
    <n v="2"/>
    <n v="525114"/>
    <x v="0"/>
    <s v="Chairs"/>
    <x v="284"/>
    <s v="United States"/>
    <x v="81"/>
    <x v="21"/>
    <n v="80004"/>
    <x v="1"/>
    <s v="Ben Peterman"/>
    <x v="1"/>
  </r>
  <r>
    <s v="CA-2016-142902"/>
    <x v="125"/>
    <d v="2016-09-14T00:00:00"/>
    <x v="1"/>
    <s v="BP-11185"/>
    <s v="FUR-FU-10001756"/>
    <n v="15232"/>
    <n v="1"/>
    <n v="2"/>
    <n v="17136"/>
    <x v="0"/>
    <s v="Furnishings"/>
    <x v="285"/>
    <s v="United States"/>
    <x v="81"/>
    <x v="21"/>
    <n v="80004"/>
    <x v="1"/>
    <s v="Ben Peterman"/>
    <x v="1"/>
  </r>
  <r>
    <s v="CA-2016-142902"/>
    <x v="125"/>
    <d v="2016-09-14T00:00:00"/>
    <x v="1"/>
    <s v="BP-11185"/>
    <s v="OFF-LA-10000634"/>
    <n v="6264"/>
    <n v="3"/>
    <n v="2"/>
    <n v="20358"/>
    <x v="1"/>
    <s v="Labels"/>
    <x v="286"/>
    <s v="United States"/>
    <x v="81"/>
    <x v="21"/>
    <n v="80004"/>
    <x v="1"/>
    <s v="Ben Peterman"/>
    <x v="1"/>
  </r>
  <r>
    <s v="CA-2014-120887"/>
    <x v="126"/>
    <d v="2014-10-03T00:00:00"/>
    <x v="2"/>
    <s v="TS-21205"/>
    <s v="FUR-FU-10001588"/>
    <n v="8754"/>
    <n v="3"/>
    <n v="0"/>
    <n v="376422"/>
    <x v="0"/>
    <s v="Furnishings"/>
    <x v="287"/>
    <s v="United States"/>
    <x v="82"/>
    <x v="29"/>
    <n v="7601"/>
    <x v="3"/>
    <s v="Thomas Seio"/>
    <x v="1"/>
  </r>
  <r>
    <s v="CA-2014-167850"/>
    <x v="127"/>
    <d v="2014-08-16T00:00:00"/>
    <x v="2"/>
    <s v="AG-10525"/>
    <s v="TEC-PH-10002398"/>
    <n v="178384"/>
    <n v="2"/>
    <n v="2"/>
    <n v="22298"/>
    <x v="2"/>
    <s v="Phones"/>
    <x v="288"/>
    <s v="United States"/>
    <x v="83"/>
    <x v="2"/>
    <n v="33710"/>
    <x v="2"/>
    <s v="Andy Gerbode"/>
    <x v="1"/>
  </r>
  <r>
    <s v="CA-2014-167850"/>
    <x v="127"/>
    <d v="2014-08-16T00:00:00"/>
    <x v="2"/>
    <s v="AG-10525"/>
    <s v="OFF-PA-10001937"/>
    <n v="15552"/>
    <n v="3"/>
    <n v="2"/>
    <n v="54432"/>
    <x v="1"/>
    <s v="Paper"/>
    <x v="289"/>
    <s v="United States"/>
    <x v="83"/>
    <x v="2"/>
    <n v="33710"/>
    <x v="2"/>
    <s v="Andy Gerbode"/>
    <x v="1"/>
  </r>
  <r>
    <s v="CA-2014-164259"/>
    <x v="128"/>
    <d v="2014-12-30T00:00:00"/>
    <x v="3"/>
    <s v="SP-20860"/>
    <s v="OFF-AR-10003373"/>
    <n v="99136"/>
    <n v="4"/>
    <n v="2"/>
    <n v="86744"/>
    <x v="1"/>
    <s v="Art"/>
    <x v="290"/>
    <s v="United States"/>
    <x v="10"/>
    <x v="8"/>
    <n v="19143"/>
    <x v="3"/>
    <s v="Sung Pak"/>
    <x v="1"/>
  </r>
  <r>
    <s v="CA-2014-164973"/>
    <x v="129"/>
    <d v="2014-11-09T00:00:00"/>
    <x v="2"/>
    <s v="NM-18445"/>
    <s v="FUR-CH-10002602"/>
    <n v="135882"/>
    <n v="1"/>
    <n v="1"/>
    <n v="241568"/>
    <x v="0"/>
    <s v="Chairs"/>
    <x v="291"/>
    <s v="United States"/>
    <x v="20"/>
    <x v="14"/>
    <n v="10024"/>
    <x v="3"/>
    <s v="Nathan Mautz"/>
    <x v="2"/>
  </r>
  <r>
    <s v="CA-2014-164973"/>
    <x v="129"/>
    <d v="2014-11-09T00:00:00"/>
    <x v="2"/>
    <s v="NM-18445"/>
    <s v="TEC-MA-10002927"/>
    <n v="399198"/>
    <n v="2"/>
    <n v="0"/>
    <n v="199599"/>
    <x v="2"/>
    <s v="Machines"/>
    <x v="292"/>
    <s v="United States"/>
    <x v="20"/>
    <x v="14"/>
    <n v="10024"/>
    <x v="3"/>
    <s v="Nathan Mautz"/>
    <x v="2"/>
  </r>
  <r>
    <s v="CA-2014-164973"/>
    <x v="129"/>
    <d v="2014-11-09T00:00:00"/>
    <x v="2"/>
    <s v="NM-18445"/>
    <s v="TEC-PH-10004093"/>
    <n v="27594"/>
    <n v="6"/>
    <n v="0"/>
    <n v="800226"/>
    <x v="2"/>
    <s v="Phones"/>
    <x v="40"/>
    <s v="United States"/>
    <x v="20"/>
    <x v="14"/>
    <n v="10024"/>
    <x v="3"/>
    <s v="Nathan Mautz"/>
    <x v="2"/>
  </r>
  <r>
    <s v="CA-2014-164973"/>
    <x v="129"/>
    <d v="2014-11-09T00:00:00"/>
    <x v="2"/>
    <s v="NM-18445"/>
    <s v="TEC-AC-10000892"/>
    <n v="3600"/>
    <n v="4"/>
    <n v="0"/>
    <n v="1296"/>
    <x v="2"/>
    <s v="Accessories"/>
    <x v="293"/>
    <s v="United States"/>
    <x v="20"/>
    <x v="14"/>
    <n v="10024"/>
    <x v="3"/>
    <s v="Nathan Mautz"/>
    <x v="2"/>
  </r>
  <r>
    <s v="CA-2014-164973"/>
    <x v="129"/>
    <d v="2014-11-09T00:00:00"/>
    <x v="2"/>
    <s v="NM-18445"/>
    <s v="OFF-ST-10002974"/>
    <n v="4357"/>
    <n v="1"/>
    <n v="0"/>
    <n v="13071"/>
    <x v="1"/>
    <s v="Storage"/>
    <x v="123"/>
    <s v="United States"/>
    <x v="20"/>
    <x v="14"/>
    <n v="10024"/>
    <x v="3"/>
    <s v="Nathan Mautz"/>
    <x v="2"/>
  </r>
  <r>
    <s v="CA-2014-156601"/>
    <x v="110"/>
    <d v="2014-09-24T00:00:00"/>
    <x v="2"/>
    <s v="FA-14230"/>
    <s v="OFF-FA-10000624"/>
    <n v="716"/>
    <n v="2"/>
    <n v="0"/>
    <n v="358"/>
    <x v="1"/>
    <s v="Fasteners"/>
    <x v="294"/>
    <s v="United States"/>
    <x v="84"/>
    <x v="1"/>
    <n v="90805"/>
    <x v="1"/>
    <s v="Frank Atkinson"/>
    <x v="1"/>
  </r>
  <r>
    <s v="CA-2016-162138"/>
    <x v="130"/>
    <d v="2016-04-27T00:00:00"/>
    <x v="2"/>
    <s v="GK-14620"/>
    <s v="OFF-BI-10004593"/>
    <n v="25152"/>
    <n v="6"/>
    <n v="2"/>
    <n v="81744"/>
    <x v="1"/>
    <s v="Binders"/>
    <x v="270"/>
    <s v="United States"/>
    <x v="85"/>
    <x v="1"/>
    <n v="92345"/>
    <x v="1"/>
    <s v="Grace Kelly"/>
    <x v="1"/>
  </r>
  <r>
    <s v="CA-2016-162138"/>
    <x v="130"/>
    <d v="2016-04-27T00:00:00"/>
    <x v="2"/>
    <s v="GK-14620"/>
    <s v="TEC-AC-10001908"/>
    <n v="9999"/>
    <n v="1"/>
    <n v="0"/>
    <n v="349965"/>
    <x v="2"/>
    <s v="Accessories"/>
    <x v="295"/>
    <s v="United States"/>
    <x v="85"/>
    <x v="1"/>
    <n v="92345"/>
    <x v="1"/>
    <s v="Grace Kelly"/>
    <x v="1"/>
  </r>
  <r>
    <s v="CA-2017-153339"/>
    <x v="131"/>
    <d v="2017-11-05T00:00:00"/>
    <x v="1"/>
    <s v="DJ-13510"/>
    <s v="FUR-FU-10001967"/>
    <n v="15992"/>
    <n v="1"/>
    <n v="2"/>
    <n v="9995"/>
    <x v="0"/>
    <s v="Furnishings"/>
    <x v="296"/>
    <s v="United States"/>
    <x v="86"/>
    <x v="17"/>
    <n v="37130"/>
    <x v="2"/>
    <s v="Don Jones"/>
    <x v="1"/>
  </r>
  <r>
    <s v="US-2016-141544"/>
    <x v="132"/>
    <d v="2016-09-01T00:00:00"/>
    <x v="3"/>
    <s v="PO-18850"/>
    <s v="TEC-PH-10003645"/>
    <n v="290898"/>
    <n v="3"/>
    <n v="4"/>
    <n v="-678762"/>
    <x v="2"/>
    <s v="Phones"/>
    <x v="297"/>
    <s v="United States"/>
    <x v="10"/>
    <x v="8"/>
    <n v="19143"/>
    <x v="3"/>
    <s v="Patrick O'Brill"/>
    <x v="0"/>
  </r>
  <r>
    <s v="US-2016-141544"/>
    <x v="132"/>
    <d v="2016-09-01T00:00:00"/>
    <x v="3"/>
    <s v="PO-18850"/>
    <s v="OFF-ST-10000675"/>
    <n v="54224"/>
    <n v="2"/>
    <n v="2"/>
    <n v="3389"/>
    <x v="1"/>
    <s v="Storage"/>
    <x v="298"/>
    <s v="United States"/>
    <x v="10"/>
    <x v="8"/>
    <n v="19143"/>
    <x v="3"/>
    <s v="Patrick O'Brill"/>
    <x v="0"/>
  </r>
  <r>
    <s v="US-2016-141544"/>
    <x v="132"/>
    <d v="2016-09-01T00:00:00"/>
    <x v="3"/>
    <s v="PO-18850"/>
    <s v="FUR-CH-10003312"/>
    <n v="786744"/>
    <n v="4"/>
    <n v="3"/>
    <n v="-2585016"/>
    <x v="0"/>
    <s v="Chairs"/>
    <x v="299"/>
    <s v="United States"/>
    <x v="10"/>
    <x v="8"/>
    <n v="19143"/>
    <x v="3"/>
    <s v="Patrick O'Brill"/>
    <x v="0"/>
  </r>
  <r>
    <s v="US-2016-141544"/>
    <x v="132"/>
    <d v="2016-09-01T00:00:00"/>
    <x v="3"/>
    <s v="PO-18850"/>
    <s v="OFF-LA-10001074"/>
    <n v="10024"/>
    <n v="10"/>
    <n v="2"/>
    <n v="33831"/>
    <x v="1"/>
    <s v="Labels"/>
    <x v="300"/>
    <s v="United States"/>
    <x v="10"/>
    <x v="8"/>
    <n v="19143"/>
    <x v="3"/>
    <s v="Patrick O'Brill"/>
    <x v="0"/>
  </r>
  <r>
    <s v="US-2016-141544"/>
    <x v="132"/>
    <d v="2016-09-01T00:00:00"/>
    <x v="3"/>
    <s v="PO-18850"/>
    <s v="OFF-BI-10001524"/>
    <n v="37764"/>
    <n v="6"/>
    <n v="7"/>
    <n v="-276936"/>
    <x v="1"/>
    <s v="Binders"/>
    <x v="301"/>
    <s v="United States"/>
    <x v="10"/>
    <x v="8"/>
    <n v="19143"/>
    <x v="3"/>
    <s v="Patrick O'Brill"/>
    <x v="0"/>
  </r>
  <r>
    <s v="US-2016-150147"/>
    <x v="133"/>
    <d v="2016-04-29T00:00:00"/>
    <x v="1"/>
    <s v="JL-15850"/>
    <s v="TEC-PH-10004614"/>
    <n v="828"/>
    <n v="2"/>
    <n v="4"/>
    <n v="-207"/>
    <x v="2"/>
    <s v="Phones"/>
    <x v="302"/>
    <s v="United States"/>
    <x v="10"/>
    <x v="8"/>
    <n v="19134"/>
    <x v="3"/>
    <s v="John Lucas"/>
    <x v="0"/>
  </r>
  <r>
    <s v="US-2016-150147"/>
    <x v="133"/>
    <d v="2016-04-29T00:00:00"/>
    <x v="1"/>
    <s v="JL-15850"/>
    <s v="OFF-BI-10001153"/>
    <n v="20724"/>
    <n v="2"/>
    <n v="7"/>
    <n v="-13816"/>
    <x v="1"/>
    <s v="Binders"/>
    <x v="303"/>
    <s v="United States"/>
    <x v="10"/>
    <x v="8"/>
    <n v="19134"/>
    <x v="3"/>
    <s v="John Lucas"/>
    <x v="0"/>
  </r>
  <r>
    <s v="US-2016-150147"/>
    <x v="133"/>
    <d v="2016-04-29T00:00:00"/>
    <x v="1"/>
    <s v="JL-15850"/>
    <s v="OFF-BI-10001982"/>
    <n v="4896"/>
    <n v="3"/>
    <n v="7"/>
    <n v="-34272"/>
    <x v="1"/>
    <s v="Binders"/>
    <x v="304"/>
    <s v="United States"/>
    <x v="10"/>
    <x v="8"/>
    <n v="19134"/>
    <x v="3"/>
    <s v="John Lucas"/>
    <x v="0"/>
  </r>
  <r>
    <s v="CA-2015-137946"/>
    <x v="134"/>
    <d v="2015-09-04T00:00:00"/>
    <x v="1"/>
    <s v="DB-13615"/>
    <s v="OFF-BI-10001922"/>
    <n v="4752"/>
    <n v="1"/>
    <n v="2"/>
    <n v="16038"/>
    <x v="1"/>
    <s v="Binders"/>
    <x v="305"/>
    <s v="United States"/>
    <x v="1"/>
    <x v="1"/>
    <n v="90045"/>
    <x v="1"/>
    <s v="Doug Bickford"/>
    <x v="0"/>
  </r>
  <r>
    <s v="CA-2015-137946"/>
    <x v="134"/>
    <d v="2015-09-04T00:00:00"/>
    <x v="1"/>
    <s v="DB-13615"/>
    <s v="TEC-CO-10001449"/>
    <n v="959984"/>
    <n v="2"/>
    <n v="2"/>
    <n v="3359944"/>
    <x v="2"/>
    <s v="Copiers"/>
    <x v="306"/>
    <s v="United States"/>
    <x v="1"/>
    <x v="1"/>
    <n v="90045"/>
    <x v="1"/>
    <s v="Doug Bickford"/>
    <x v="0"/>
  </r>
  <r>
    <s v="CA-2015-137946"/>
    <x v="134"/>
    <d v="2015-09-04T00:00:00"/>
    <x v="1"/>
    <s v="DB-13615"/>
    <s v="OFF-BI-10004140"/>
    <n v="14368"/>
    <n v="4"/>
    <n v="2"/>
    <n v="449"/>
    <x v="1"/>
    <s v="Binders"/>
    <x v="307"/>
    <s v="United States"/>
    <x v="1"/>
    <x v="1"/>
    <n v="90045"/>
    <x v="1"/>
    <s v="Doug Bickford"/>
    <x v="0"/>
  </r>
  <r>
    <s v="CA-2014-129924"/>
    <x v="135"/>
    <d v="2014-07-17T00:00:00"/>
    <x v="2"/>
    <s v="AC-10420"/>
    <s v="OFF-BI-10003314"/>
    <n v="7712"/>
    <n v="2"/>
    <n v="2"/>
    <n v="27956"/>
    <x v="1"/>
    <s v="Binders"/>
    <x v="308"/>
    <s v="United States"/>
    <x v="8"/>
    <x v="1"/>
    <n v="94122"/>
    <x v="1"/>
    <s v="Alyssa Crouse"/>
    <x v="1"/>
  </r>
  <r>
    <s v="CA-2014-129924"/>
    <x v="135"/>
    <d v="2014-07-17T00:00:00"/>
    <x v="2"/>
    <s v="AC-10420"/>
    <s v="FUR-TA-10004575"/>
    <n v="698352"/>
    <n v="3"/>
    <n v="2"/>
    <n v="-174588"/>
    <x v="0"/>
    <s v="Tables"/>
    <x v="309"/>
    <s v="United States"/>
    <x v="8"/>
    <x v="1"/>
    <n v="94122"/>
    <x v="1"/>
    <s v="Alyssa Crouse"/>
    <x v="1"/>
  </r>
  <r>
    <s v="CA-2015-128167"/>
    <x v="136"/>
    <d v="2015-06-26T00:00:00"/>
    <x v="1"/>
    <s v="KL-16645"/>
    <s v="OFF-FA-10000490"/>
    <n v="496"/>
    <n v="4"/>
    <n v="0"/>
    <n v="23312"/>
    <x v="1"/>
    <s v="Fasteners"/>
    <x v="310"/>
    <s v="United States"/>
    <x v="87"/>
    <x v="6"/>
    <n v="84041"/>
    <x v="1"/>
    <s v="Ken Lonsdale"/>
    <x v="0"/>
  </r>
  <r>
    <s v="CA-2014-122336"/>
    <x v="137"/>
    <d v="2014-04-17T00:00:00"/>
    <x v="1"/>
    <s v="JD-15895"/>
    <s v="OFF-AR-10000122"/>
    <n v="17856"/>
    <n v="4"/>
    <n v="2"/>
    <n v="1116"/>
    <x v="1"/>
    <s v="Art"/>
    <x v="311"/>
    <s v="United States"/>
    <x v="10"/>
    <x v="8"/>
    <n v="19140"/>
    <x v="3"/>
    <s v="Jonathan Doherty"/>
    <x v="1"/>
  </r>
  <r>
    <s v="CA-2014-122336"/>
    <x v="137"/>
    <d v="2014-04-17T00:00:00"/>
    <x v="1"/>
    <s v="JD-15895"/>
    <s v="OFF-BI-10003656"/>
    <n v="50997"/>
    <n v="10"/>
    <n v="7"/>
    <n v="-407976"/>
    <x v="1"/>
    <s v="Binders"/>
    <x v="13"/>
    <s v="United States"/>
    <x v="10"/>
    <x v="8"/>
    <n v="19140"/>
    <x v="3"/>
    <s v="Jonathan Doherty"/>
    <x v="1"/>
  </r>
  <r>
    <s v="CA-2014-122336"/>
    <x v="137"/>
    <d v="2014-04-17T00:00:00"/>
    <x v="1"/>
    <s v="JD-15895"/>
    <s v="OFF-FA-10002780"/>
    <n v="30992"/>
    <n v="13"/>
    <n v="2"/>
    <n v="100724"/>
    <x v="1"/>
    <s v="Fasteners"/>
    <x v="127"/>
    <s v="United States"/>
    <x v="10"/>
    <x v="8"/>
    <n v="19140"/>
    <x v="3"/>
    <s v="Jonathan Doherty"/>
    <x v="1"/>
  </r>
  <r>
    <s v="CA-2014-122336"/>
    <x v="137"/>
    <d v="2014-04-17T00:00:00"/>
    <x v="1"/>
    <s v="JD-15895"/>
    <s v="TEC-PH-10000702"/>
    <n v="71928"/>
    <n v="12"/>
    <n v="4"/>
    <n v="83916"/>
    <x v="2"/>
    <s v="Phones"/>
    <x v="312"/>
    <s v="United States"/>
    <x v="10"/>
    <x v="8"/>
    <n v="19140"/>
    <x v="3"/>
    <s v="Jonathan Doherty"/>
    <x v="1"/>
  </r>
  <r>
    <s v="US-2015-120712"/>
    <x v="138"/>
    <d v="2015-12-24T00:00:00"/>
    <x v="2"/>
    <s v="CS-12130"/>
    <s v="OFF-ST-10000107"/>
    <n v="888"/>
    <n v="4"/>
    <n v="2"/>
    <n v="-222"/>
    <x v="1"/>
    <s v="Storage"/>
    <x v="17"/>
    <s v="United States"/>
    <x v="88"/>
    <x v="0"/>
    <n v="78745"/>
    <x v="0"/>
    <s v="Chad Sievert"/>
    <x v="0"/>
  </r>
  <r>
    <s v="CA-2017-169901"/>
    <x v="139"/>
    <d v="2017-06-19T00:00:00"/>
    <x v="2"/>
    <s v="CC-12550"/>
    <s v="TEC-PH-10002293"/>
    <n v="47976"/>
    <n v="3"/>
    <n v="2"/>
    <n v="47976"/>
    <x v="2"/>
    <s v="Phones"/>
    <x v="125"/>
    <s v="United States"/>
    <x v="8"/>
    <x v="1"/>
    <n v="94122"/>
    <x v="1"/>
    <s v="Clay Cheatham"/>
    <x v="0"/>
  </r>
  <r>
    <s v="CA-2017-134306"/>
    <x v="140"/>
    <d v="2017-07-12T00:00:00"/>
    <x v="2"/>
    <s v="TD-20995"/>
    <s v="OFF-AR-10004027"/>
    <n v="756"/>
    <n v="3"/>
    <n v="0"/>
    <n v="30996"/>
    <x v="1"/>
    <s v="Art"/>
    <x v="184"/>
    <s v="United States"/>
    <x v="89"/>
    <x v="30"/>
    <n v="1852"/>
    <x v="3"/>
    <s v="Tamara Dahlen"/>
    <x v="0"/>
  </r>
  <r>
    <s v="CA-2017-134306"/>
    <x v="140"/>
    <d v="2017-07-12T00:00:00"/>
    <x v="2"/>
    <s v="TD-20995"/>
    <s v="OFF-PA-10000249"/>
    <n v="2456"/>
    <n v="2"/>
    <n v="0"/>
    <n v="115432"/>
    <x v="1"/>
    <s v="Paper"/>
    <x v="33"/>
    <s v="United States"/>
    <x v="89"/>
    <x v="30"/>
    <n v="1852"/>
    <x v="3"/>
    <s v="Tamara Dahlen"/>
    <x v="0"/>
  </r>
  <r>
    <s v="CA-2017-134306"/>
    <x v="140"/>
    <d v="2017-07-12T00:00:00"/>
    <x v="2"/>
    <s v="TD-20995"/>
    <s v="OFF-AR-10001374"/>
    <n v="1296"/>
    <n v="2"/>
    <n v="0"/>
    <n v="41472"/>
    <x v="1"/>
    <s v="Art"/>
    <x v="313"/>
    <s v="United States"/>
    <x v="89"/>
    <x v="30"/>
    <n v="1852"/>
    <x v="3"/>
    <s v="Tamara Dahlen"/>
    <x v="0"/>
  </r>
  <r>
    <s v="CA-2016-129714"/>
    <x v="141"/>
    <d v="2016-09-03T00:00:00"/>
    <x v="3"/>
    <s v="AB-10060"/>
    <s v="TEC-AC-10000290"/>
    <n v="679"/>
    <n v="1"/>
    <n v="0"/>
    <n v="23086"/>
    <x v="2"/>
    <s v="Accessories"/>
    <x v="235"/>
    <s v="United States"/>
    <x v="20"/>
    <x v="14"/>
    <n v="10009"/>
    <x v="3"/>
    <s v="Adam Bellavance"/>
    <x v="2"/>
  </r>
  <r>
    <s v="CA-2016-129714"/>
    <x v="141"/>
    <d v="2016-09-03T00:00:00"/>
    <x v="3"/>
    <s v="AB-10060"/>
    <s v="OFF-PA-10001970"/>
    <n v="2456"/>
    <n v="2"/>
    <n v="0"/>
    <n v="115432"/>
    <x v="1"/>
    <s v="Paper"/>
    <x v="314"/>
    <s v="United States"/>
    <x v="20"/>
    <x v="14"/>
    <n v="10009"/>
    <x v="3"/>
    <s v="Adam Bellavance"/>
    <x v="2"/>
  </r>
  <r>
    <s v="CA-2016-129714"/>
    <x v="141"/>
    <d v="2016-09-03T00:00:00"/>
    <x v="3"/>
    <s v="AB-10060"/>
    <s v="OFF-BI-10002160"/>
    <n v="3048"/>
    <n v="1"/>
    <n v="2"/>
    <n v="10668"/>
    <x v="1"/>
    <s v="Binders"/>
    <x v="315"/>
    <s v="United States"/>
    <x v="20"/>
    <x v="14"/>
    <n v="10009"/>
    <x v="3"/>
    <s v="Adam Bellavance"/>
    <x v="2"/>
  </r>
  <r>
    <s v="CA-2016-129714"/>
    <x v="141"/>
    <d v="2016-09-03T00:00:00"/>
    <x v="3"/>
    <s v="AB-10060"/>
    <s v="OFF-PA-10001970"/>
    <n v="4912"/>
    <n v="4"/>
    <n v="0"/>
    <n v="230864"/>
    <x v="1"/>
    <s v="Paper"/>
    <x v="314"/>
    <s v="United States"/>
    <x v="20"/>
    <x v="14"/>
    <n v="10009"/>
    <x v="3"/>
    <s v="Adam Bellavance"/>
    <x v="2"/>
  </r>
  <r>
    <s v="CA-2016-129714"/>
    <x v="141"/>
    <d v="2016-09-03T00:00:00"/>
    <x v="3"/>
    <s v="AB-10060"/>
    <s v="OFF-BI-10004995"/>
    <n v="4355168"/>
    <n v="4"/>
    <n v="2"/>
    <n v="14154296"/>
    <x v="1"/>
    <s v="Binders"/>
    <x v="316"/>
    <s v="United States"/>
    <x v="20"/>
    <x v="14"/>
    <n v="10009"/>
    <x v="3"/>
    <s v="Adam Bellavance"/>
    <x v="2"/>
  </r>
  <r>
    <s v="CA-2016-138520"/>
    <x v="142"/>
    <d v="2016-04-13T00:00:00"/>
    <x v="2"/>
    <s v="JL-15505"/>
    <s v="FUR-BO-10002268"/>
    <n v="388704"/>
    <n v="6"/>
    <n v="2"/>
    <n v="-48588"/>
    <x v="0"/>
    <s v="Bookcases"/>
    <x v="317"/>
    <s v="United States"/>
    <x v="20"/>
    <x v="14"/>
    <n v="10035"/>
    <x v="3"/>
    <s v="Jeremy Lonsdale"/>
    <x v="0"/>
  </r>
  <r>
    <s v="CA-2016-138520"/>
    <x v="142"/>
    <d v="2016-04-13T00:00:00"/>
    <x v="2"/>
    <s v="JL-15505"/>
    <s v="OFF-EN-10001137"/>
    <n v="826"/>
    <n v="2"/>
    <n v="0"/>
    <n v="37996"/>
    <x v="1"/>
    <s v="Envelopes"/>
    <x v="318"/>
    <s v="United States"/>
    <x v="20"/>
    <x v="14"/>
    <n v="10035"/>
    <x v="3"/>
    <s v="Jeremy Lonsdale"/>
    <x v="0"/>
  </r>
  <r>
    <s v="CA-2016-138520"/>
    <x v="142"/>
    <d v="2016-04-13T00:00:00"/>
    <x v="2"/>
    <s v="JL-15505"/>
    <s v="OFF-AR-10002399"/>
    <n v="1704"/>
    <n v="4"/>
    <n v="0"/>
    <n v="69864"/>
    <x v="1"/>
    <s v="Art"/>
    <x v="319"/>
    <s v="United States"/>
    <x v="20"/>
    <x v="14"/>
    <n v="10035"/>
    <x v="3"/>
    <s v="Jeremy Lonsdale"/>
    <x v="0"/>
  </r>
  <r>
    <s v="CA-2016-138520"/>
    <x v="142"/>
    <d v="2016-04-13T00:00:00"/>
    <x v="2"/>
    <s v="JL-15505"/>
    <s v="OFF-PA-10002713"/>
    <n v="344"/>
    <n v="5"/>
    <n v="0"/>
    <n v="15824"/>
    <x v="1"/>
    <s v="Paper"/>
    <x v="320"/>
    <s v="United States"/>
    <x v="20"/>
    <x v="14"/>
    <n v="10035"/>
    <x v="3"/>
    <s v="Jeremy Lonsdale"/>
    <x v="0"/>
  </r>
  <r>
    <s v="CA-2016-130001"/>
    <x v="130"/>
    <d v="2016-04-28T00:00:00"/>
    <x v="2"/>
    <s v="HK-14890"/>
    <s v="OFF-PA-10002666"/>
    <n v="3624"/>
    <n v="5"/>
    <n v="2"/>
    <n v="11325"/>
    <x v="1"/>
    <s v="Paper"/>
    <x v="188"/>
    <s v="United States"/>
    <x v="35"/>
    <x v="3"/>
    <n v="28205"/>
    <x v="2"/>
    <s v="Heather Kirkland"/>
    <x v="1"/>
  </r>
  <r>
    <s v="CA-2017-155698"/>
    <x v="143"/>
    <d v="2017-03-11T00:00:00"/>
    <x v="3"/>
    <s v="VB-21745"/>
    <s v="OFF-AP-10001124"/>
    <n v="64784"/>
    <n v="8"/>
    <n v="0"/>
    <n v="1684384"/>
    <x v="1"/>
    <s v="Appliances"/>
    <x v="321"/>
    <s v="United States"/>
    <x v="38"/>
    <x v="31"/>
    <n v="31907"/>
    <x v="2"/>
    <s v="Victoria Brennan"/>
    <x v="1"/>
  </r>
  <r>
    <s v="CA-2017-155698"/>
    <x v="143"/>
    <d v="2017-03-11T00:00:00"/>
    <x v="3"/>
    <s v="VB-21745"/>
    <s v="OFF-LA-10001158"/>
    <n v="207"/>
    <n v="2"/>
    <n v="0"/>
    <n v="9936"/>
    <x v="1"/>
    <s v="Labels"/>
    <x v="322"/>
    <s v="United States"/>
    <x v="38"/>
    <x v="31"/>
    <n v="31907"/>
    <x v="2"/>
    <s v="Victoria Brennan"/>
    <x v="1"/>
  </r>
  <r>
    <s v="CA-2017-144904"/>
    <x v="144"/>
    <d v="2017-10-01T00:00:00"/>
    <x v="2"/>
    <s v="KW-16435"/>
    <s v="OFF-LA-10001158"/>
    <n v="207"/>
    <n v="2"/>
    <n v="0"/>
    <n v="9936"/>
    <x v="1"/>
    <s v="Labels"/>
    <x v="322"/>
    <s v="United States"/>
    <x v="20"/>
    <x v="14"/>
    <n v="10009"/>
    <x v="3"/>
    <s v="Katrina Willman"/>
    <x v="0"/>
  </r>
  <r>
    <s v="CA-2017-144904"/>
    <x v="144"/>
    <d v="2017-10-01T00:00:00"/>
    <x v="2"/>
    <s v="KW-16435"/>
    <s v="FUR-CH-10000785"/>
    <n v="488646"/>
    <n v="3"/>
    <n v="1"/>
    <n v="868704"/>
    <x v="0"/>
    <s v="Chairs"/>
    <x v="323"/>
    <s v="United States"/>
    <x v="20"/>
    <x v="14"/>
    <n v="10009"/>
    <x v="3"/>
    <s v="Katrina Willman"/>
    <x v="0"/>
  </r>
  <r>
    <s v="CA-2017-144904"/>
    <x v="144"/>
    <d v="2017-10-01T00:00:00"/>
    <x v="2"/>
    <s v="KW-16435"/>
    <s v="OFF-AR-10003732"/>
    <n v="556"/>
    <n v="2"/>
    <n v="0"/>
    <n v="14456"/>
    <x v="1"/>
    <s v="Art"/>
    <x v="324"/>
    <s v="United States"/>
    <x v="20"/>
    <x v="14"/>
    <n v="10009"/>
    <x v="3"/>
    <s v="Katrina Willman"/>
    <x v="0"/>
  </r>
  <r>
    <s v="CA-2017-144904"/>
    <x v="144"/>
    <d v="2017-10-01T00:00:00"/>
    <x v="2"/>
    <s v="KW-16435"/>
    <s v="FUR-FU-10000023"/>
    <n v="4712"/>
    <n v="8"/>
    <n v="0"/>
    <n v="207328"/>
    <x v="0"/>
    <s v="Furnishings"/>
    <x v="325"/>
    <s v="United States"/>
    <x v="20"/>
    <x v="14"/>
    <n v="10009"/>
    <x v="3"/>
    <s v="Katrina Willman"/>
    <x v="0"/>
  </r>
  <r>
    <s v="CA-2014-123344"/>
    <x v="145"/>
    <d v="2014-09-29T00:00:00"/>
    <x v="2"/>
    <s v="JD-16060"/>
    <s v="OFF-ST-10001713"/>
    <n v="21196"/>
    <n v="4"/>
    <n v="0"/>
    <n v="84784"/>
    <x v="1"/>
    <s v="Storage"/>
    <x v="45"/>
    <s v="United States"/>
    <x v="8"/>
    <x v="1"/>
    <n v="94109"/>
    <x v="1"/>
    <s v="Julia Dunbar"/>
    <x v="0"/>
  </r>
  <r>
    <s v="CA-2016-155516"/>
    <x v="146"/>
    <d v="2016-10-21T00:00:00"/>
    <x v="0"/>
    <s v="MK-17905"/>
    <s v="OFF-BI-10002412"/>
    <n v="232"/>
    <n v="4"/>
    <n v="0"/>
    <n v="1044"/>
    <x v="1"/>
    <s v="Binders"/>
    <x v="326"/>
    <s v="United States"/>
    <x v="90"/>
    <x v="28"/>
    <n v="6040"/>
    <x v="3"/>
    <s v="Michael Kennedy"/>
    <x v="1"/>
  </r>
  <r>
    <s v="CA-2016-155516"/>
    <x v="146"/>
    <d v="2016-10-21T00:00:00"/>
    <x v="0"/>
    <s v="MK-17905"/>
    <s v="OFF-SU-10001225"/>
    <n v="736"/>
    <n v="2"/>
    <n v="0"/>
    <n v="1472"/>
    <x v="1"/>
    <s v="Supplies"/>
    <x v="327"/>
    <s v="United States"/>
    <x v="90"/>
    <x v="28"/>
    <n v="6040"/>
    <x v="3"/>
    <s v="Michael Kennedy"/>
    <x v="1"/>
  </r>
  <r>
    <s v="CA-2016-155516"/>
    <x v="146"/>
    <d v="2016-10-21T00:00:00"/>
    <x v="0"/>
    <s v="MK-17905"/>
    <s v="OFF-ST-10002406"/>
    <n v="10479"/>
    <n v="7"/>
    <n v="0"/>
    <n v="293412"/>
    <x v="1"/>
    <s v="Storage"/>
    <x v="328"/>
    <s v="United States"/>
    <x v="90"/>
    <x v="28"/>
    <n v="6040"/>
    <x v="3"/>
    <s v="Michael Kennedy"/>
    <x v="1"/>
  </r>
  <r>
    <s v="CA-2016-155516"/>
    <x v="146"/>
    <d v="2016-10-21T00:00:00"/>
    <x v="0"/>
    <s v="MK-17905"/>
    <s v="FUR-BO-10002545"/>
    <n v="104392"/>
    <n v="4"/>
    <n v="0"/>
    <n v="2714192"/>
    <x v="0"/>
    <s v="Bookcases"/>
    <x v="37"/>
    <s v="United States"/>
    <x v="90"/>
    <x v="28"/>
    <n v="6040"/>
    <x v="3"/>
    <s v="Michael Kennedy"/>
    <x v="1"/>
  </r>
  <r>
    <s v="CA-2017-104745"/>
    <x v="147"/>
    <d v="2017-06-04T00:00:00"/>
    <x v="2"/>
    <s v="GT-14755"/>
    <s v="OFF-PA-10002036"/>
    <n v="2592"/>
    <n v="5"/>
    <n v="2"/>
    <n v="9396"/>
    <x v="1"/>
    <s v="Paper"/>
    <x v="329"/>
    <s v="United States"/>
    <x v="91"/>
    <x v="0"/>
    <n v="78550"/>
    <x v="0"/>
    <s v="Guy Thornton"/>
    <x v="0"/>
  </r>
  <r>
    <s v="CA-2017-104745"/>
    <x v="147"/>
    <d v="2017-06-04T00:00:00"/>
    <x v="2"/>
    <s v="GT-14755"/>
    <s v="OFF-ST-10002205"/>
    <n v="53424"/>
    <n v="3"/>
    <n v="2"/>
    <n v="46746"/>
    <x v="1"/>
    <s v="Storage"/>
    <x v="330"/>
    <s v="United States"/>
    <x v="91"/>
    <x v="0"/>
    <n v="78550"/>
    <x v="0"/>
    <s v="Guy Thornton"/>
    <x v="0"/>
  </r>
  <r>
    <s v="US-2014-119137"/>
    <x v="148"/>
    <d v="2014-07-27T00:00:00"/>
    <x v="2"/>
    <s v="AG-10900"/>
    <s v="OFF-BI-10001982"/>
    <n v="816"/>
    <n v="5"/>
    <n v="7"/>
    <n v="-5712"/>
    <x v="1"/>
    <s v="Binders"/>
    <x v="304"/>
    <s v="United States"/>
    <x v="92"/>
    <x v="15"/>
    <n v="85705"/>
    <x v="1"/>
    <s v="Arthur Gainer"/>
    <x v="0"/>
  </r>
  <r>
    <s v="US-2014-119137"/>
    <x v="148"/>
    <d v="2014-07-27T00:00:00"/>
    <x v="2"/>
    <s v="AG-10900"/>
    <s v="TEC-AC-10003911"/>
    <n v="1023936"/>
    <n v="8"/>
    <n v="2"/>
    <n v="1791888"/>
    <x v="2"/>
    <s v="Accessories"/>
    <x v="331"/>
    <s v="United States"/>
    <x v="92"/>
    <x v="15"/>
    <n v="85705"/>
    <x v="1"/>
    <s v="Arthur Gainer"/>
    <x v="0"/>
  </r>
  <r>
    <s v="US-2014-119137"/>
    <x v="148"/>
    <d v="2014-07-27T00:00:00"/>
    <x v="2"/>
    <s v="AG-10900"/>
    <s v="OFF-AR-10000658"/>
    <n v="924"/>
    <n v="1"/>
    <n v="2"/>
    <n v="924"/>
    <x v="1"/>
    <s v="Art"/>
    <x v="332"/>
    <s v="United States"/>
    <x v="92"/>
    <x v="15"/>
    <n v="85705"/>
    <x v="1"/>
    <s v="Arthur Gainer"/>
    <x v="0"/>
  </r>
  <r>
    <s v="US-2014-119137"/>
    <x v="148"/>
    <d v="2014-07-27T00:00:00"/>
    <x v="2"/>
    <s v="AG-10900"/>
    <s v="TEC-AC-10002076"/>
    <n v="47904"/>
    <n v="10"/>
    <n v="2"/>
    <n v="-2994"/>
    <x v="2"/>
    <s v="Accessories"/>
    <x v="333"/>
    <s v="United States"/>
    <x v="92"/>
    <x v="15"/>
    <n v="85705"/>
    <x v="1"/>
    <s v="Arthur Gainer"/>
    <x v="0"/>
  </r>
  <r>
    <s v="US-2016-134656"/>
    <x v="149"/>
    <d v="2016-10-01T00:00:00"/>
    <x v="3"/>
    <s v="MM-18280"/>
    <s v="OFF-PA-10003039"/>
    <n v="99136"/>
    <n v="4"/>
    <n v="2"/>
    <n v="3098"/>
    <x v="1"/>
    <s v="Paper"/>
    <x v="334"/>
    <s v="United States"/>
    <x v="93"/>
    <x v="9"/>
    <n v="62301"/>
    <x v="0"/>
    <s v="Muhammed MacIntyre"/>
    <x v="1"/>
  </r>
  <r>
    <s v="US-2017-134481"/>
    <x v="150"/>
    <d v="2017-09-01T00:00:00"/>
    <x v="2"/>
    <s v="AR-10405"/>
    <s v="FUR-TA-10004915"/>
    <n v="1488424"/>
    <n v="7"/>
    <n v="3"/>
    <n v="-2976848"/>
    <x v="0"/>
    <s v="Tables"/>
    <x v="335"/>
    <s v="United States"/>
    <x v="47"/>
    <x v="30"/>
    <n v="2038"/>
    <x v="3"/>
    <s v="Allen Rosenblatt"/>
    <x v="1"/>
  </r>
  <r>
    <s v="CA-2015-130792"/>
    <x v="151"/>
    <d v="2015-05-05T00:00:00"/>
    <x v="2"/>
    <s v="RA-19915"/>
    <s v="OFF-AP-10000696"/>
    <n v="8652"/>
    <n v="3"/>
    <n v="8"/>
    <n v="-203322"/>
    <x v="1"/>
    <s v="Appliances"/>
    <x v="336"/>
    <s v="United States"/>
    <x v="12"/>
    <x v="0"/>
    <n v="77095"/>
    <x v="0"/>
    <s v="Russell Applegate"/>
    <x v="0"/>
  </r>
  <r>
    <s v="CA-2015-130792"/>
    <x v="151"/>
    <d v="2015-05-05T00:00:00"/>
    <x v="2"/>
    <s v="RA-19915"/>
    <s v="OFF-ST-10003327"/>
    <n v="23832"/>
    <n v="3"/>
    <n v="2"/>
    <n v="26811"/>
    <x v="1"/>
    <s v="Storage"/>
    <x v="337"/>
    <s v="United States"/>
    <x v="12"/>
    <x v="0"/>
    <n v="77095"/>
    <x v="0"/>
    <s v="Russell Applegate"/>
    <x v="0"/>
  </r>
  <r>
    <s v="CA-2015-130792"/>
    <x v="151"/>
    <d v="2015-05-05T00:00:00"/>
    <x v="2"/>
    <s v="RA-19915"/>
    <s v="OFF-BI-10000309"/>
    <n v="12176"/>
    <n v="4"/>
    <n v="8"/>
    <n v="-188728"/>
    <x v="1"/>
    <s v="Binders"/>
    <x v="338"/>
    <s v="United States"/>
    <x v="12"/>
    <x v="0"/>
    <n v="77095"/>
    <x v="0"/>
    <s v="Russell Applegate"/>
    <x v="0"/>
  </r>
  <r>
    <s v="CA-2016-134775"/>
    <x v="98"/>
    <d v="2016-10-29T00:00:00"/>
    <x v="3"/>
    <s v="AS-10285"/>
    <s v="OFF-PA-10004734"/>
    <n v="5096"/>
    <n v="7"/>
    <n v="0"/>
    <n v="2548"/>
    <x v="1"/>
    <s v="Paper"/>
    <x v="339"/>
    <s v="United States"/>
    <x v="8"/>
    <x v="1"/>
    <n v="94109"/>
    <x v="1"/>
    <s v="Alejandro Savely"/>
    <x v="1"/>
  </r>
  <r>
    <s v="CA-2016-134775"/>
    <x v="98"/>
    <d v="2016-10-29T00:00:00"/>
    <x v="3"/>
    <s v="AS-10285"/>
    <s v="OFF-BI-10002225"/>
    <n v="49536"/>
    <n v="3"/>
    <n v="2"/>
    <n v="173376"/>
    <x v="1"/>
    <s v="Binders"/>
    <x v="340"/>
    <s v="United States"/>
    <x v="8"/>
    <x v="1"/>
    <n v="94109"/>
    <x v="1"/>
    <s v="Alejandro Savely"/>
    <x v="1"/>
  </r>
  <r>
    <s v="CA-2015-125395"/>
    <x v="152"/>
    <d v="2015-06-29T00:00:00"/>
    <x v="1"/>
    <s v="LA-16780"/>
    <s v="TEC-AC-10004708"/>
    <n v="419"/>
    <n v="2"/>
    <n v="0"/>
    <n v="8799"/>
    <x v="2"/>
    <s v="Accessories"/>
    <x v="341"/>
    <s v="United States"/>
    <x v="78"/>
    <x v="11"/>
    <n v="48180"/>
    <x v="0"/>
    <s v="Laura Armstrong"/>
    <x v="1"/>
  </r>
  <r>
    <s v="US-2015-168935"/>
    <x v="153"/>
    <d v="2015-12-02T00:00:00"/>
    <x v="2"/>
    <s v="DO-13435"/>
    <s v="FUR-TA-10000617"/>
    <n v="3754575"/>
    <n v="3"/>
    <n v="45"/>
    <n v="-1570095"/>
    <x v="0"/>
    <s v="Tables"/>
    <x v="342"/>
    <s v="United States"/>
    <x v="94"/>
    <x v="2"/>
    <n v="33024"/>
    <x v="2"/>
    <s v="Denny Ordway"/>
    <x v="0"/>
  </r>
  <r>
    <s v="US-2015-168935"/>
    <x v="153"/>
    <d v="2015-12-02T00:00:00"/>
    <x v="2"/>
    <s v="DO-13435"/>
    <s v="TEC-AC-10002335"/>
    <n v="83976"/>
    <n v="3"/>
    <n v="2"/>
    <n v="-10497"/>
    <x v="2"/>
    <s v="Accessories"/>
    <x v="343"/>
    <s v="United States"/>
    <x v="94"/>
    <x v="2"/>
    <n v="33024"/>
    <x v="2"/>
    <s v="Denny Ordway"/>
    <x v="0"/>
  </r>
  <r>
    <s v="CA-2015-122756"/>
    <x v="154"/>
    <d v="2015-12-07T00:00:00"/>
    <x v="2"/>
    <s v="DK-13225"/>
    <s v="TEC-MA-10001681"/>
    <n v="48234"/>
    <n v="4"/>
    <n v="7"/>
    <n v="-337638"/>
    <x v="2"/>
    <s v="Machines"/>
    <x v="344"/>
    <s v="United States"/>
    <x v="10"/>
    <x v="8"/>
    <n v="19140"/>
    <x v="3"/>
    <s v="Dean Katz"/>
    <x v="1"/>
  </r>
  <r>
    <s v="CA-2015-122756"/>
    <x v="154"/>
    <d v="2015-12-07T00:00:00"/>
    <x v="2"/>
    <s v="DK-13225"/>
    <s v="FUR-FU-10001935"/>
    <n v="296"/>
    <n v="1"/>
    <n v="2"/>
    <n v="777"/>
    <x v="0"/>
    <s v="Furnishings"/>
    <x v="345"/>
    <s v="United States"/>
    <x v="10"/>
    <x v="8"/>
    <n v="19140"/>
    <x v="3"/>
    <s v="Dean Katz"/>
    <x v="1"/>
  </r>
  <r>
    <s v="CA-2014-115973"/>
    <x v="155"/>
    <d v="2014-11-26T00:00:00"/>
    <x v="3"/>
    <s v="NG-18430"/>
    <s v="OFF-AR-10004757"/>
    <n v="2624"/>
    <n v="1"/>
    <n v="2"/>
    <n v="4264"/>
    <x v="1"/>
    <s v="Art"/>
    <x v="346"/>
    <s v="United States"/>
    <x v="73"/>
    <x v="23"/>
    <n v="45231"/>
    <x v="3"/>
    <s v="Nathan Gelder"/>
    <x v="0"/>
  </r>
  <r>
    <s v="CA-2017-101798"/>
    <x v="156"/>
    <d v="2017-12-15T00:00:00"/>
    <x v="2"/>
    <s v="MV-18190"/>
    <s v="OFF-BI-10000050"/>
    <n v="2336"/>
    <n v="4"/>
    <n v="2"/>
    <n v="7884"/>
    <x v="1"/>
    <s v="Binders"/>
    <x v="347"/>
    <s v="United States"/>
    <x v="20"/>
    <x v="14"/>
    <n v="10009"/>
    <x v="3"/>
    <s v="Mike Vittorini"/>
    <x v="0"/>
  </r>
  <r>
    <s v="CA-2017-101798"/>
    <x v="156"/>
    <d v="2017-12-15T00:00:00"/>
    <x v="2"/>
    <s v="MV-18190"/>
    <s v="TEC-AC-10001998"/>
    <n v="3998"/>
    <n v="2"/>
    <n v="0"/>
    <n v="135932"/>
    <x v="2"/>
    <s v="Accessories"/>
    <x v="84"/>
    <s v="United States"/>
    <x v="20"/>
    <x v="14"/>
    <n v="10009"/>
    <x v="3"/>
    <s v="Mike Vittorini"/>
    <x v="0"/>
  </r>
  <r>
    <s v="US-2014-135972"/>
    <x v="157"/>
    <d v="2014-09-23T00:00:00"/>
    <x v="1"/>
    <s v="JG-15115"/>
    <s v="TEC-PH-10003012"/>
    <n v="246384"/>
    <n v="2"/>
    <n v="2"/>
    <n v="277182"/>
    <x v="2"/>
    <s v="Phones"/>
    <x v="348"/>
    <s v="United States"/>
    <x v="95"/>
    <x v="4"/>
    <n v="98198"/>
    <x v="1"/>
    <s v="Jack Garza"/>
    <x v="0"/>
  </r>
  <r>
    <s v="US-2014-135972"/>
    <x v="157"/>
    <d v="2014-09-23T00:00:00"/>
    <x v="1"/>
    <s v="JG-15115"/>
    <s v="TEC-CO-10002313"/>
    <n v="179997"/>
    <n v="3"/>
    <n v="0"/>
    <n v="7019883"/>
    <x v="2"/>
    <s v="Copiers"/>
    <x v="349"/>
    <s v="United States"/>
    <x v="95"/>
    <x v="4"/>
    <n v="98198"/>
    <x v="1"/>
    <s v="Jack Garza"/>
    <x v="0"/>
  </r>
  <r>
    <s v="US-2014-134971"/>
    <x v="158"/>
    <d v="2014-06-10T00:00:00"/>
    <x v="1"/>
    <s v="BP-11095"/>
    <s v="OFF-BI-10003982"/>
    <n v="12462"/>
    <n v="3"/>
    <n v="8"/>
    <n v="-205623"/>
    <x v="1"/>
    <s v="Binders"/>
    <x v="350"/>
    <s v="United States"/>
    <x v="96"/>
    <x v="9"/>
    <n v="61604"/>
    <x v="0"/>
    <s v="Bart Pistole"/>
    <x v="1"/>
  </r>
  <r>
    <s v="CA-2017-102946"/>
    <x v="159"/>
    <d v="2017-07-05T00:00:00"/>
    <x v="2"/>
    <s v="VP-21730"/>
    <s v="OFF-BI-10004492"/>
    <n v="75792"/>
    <n v="3"/>
    <n v="2"/>
    <n v="255798"/>
    <x v="1"/>
    <s v="Binders"/>
    <x v="351"/>
    <s v="United States"/>
    <x v="97"/>
    <x v="32"/>
    <n v="89115"/>
    <x v="1"/>
    <s v="Victor Preis"/>
    <x v="2"/>
  </r>
  <r>
    <s v="CA-2017-165603"/>
    <x v="160"/>
    <d v="2017-10-19T00:00:00"/>
    <x v="1"/>
    <s v="SS-20140"/>
    <s v="OFF-ST-10000798"/>
    <n v="4996"/>
    <n v="2"/>
    <n v="0"/>
    <n v="94924"/>
    <x v="1"/>
    <s v="Storage"/>
    <x v="352"/>
    <s v="United States"/>
    <x v="98"/>
    <x v="33"/>
    <n v="2886"/>
    <x v="3"/>
    <s v="Saphhira Shifley"/>
    <x v="1"/>
  </r>
  <r>
    <s v="CA-2017-165603"/>
    <x v="160"/>
    <d v="2017-10-19T00:00:00"/>
    <x v="1"/>
    <s v="SS-20140"/>
    <s v="OFF-PA-10002552"/>
    <n v="1296"/>
    <n v="2"/>
    <n v="0"/>
    <n v="62208"/>
    <x v="1"/>
    <s v="Paper"/>
    <x v="353"/>
    <s v="United States"/>
    <x v="98"/>
    <x v="33"/>
    <n v="2886"/>
    <x v="3"/>
    <s v="Saphhira Shifley"/>
    <x v="1"/>
  </r>
  <r>
    <s v="CA-2015-122259"/>
    <x v="88"/>
    <d v="2015-11-04T00:00:00"/>
    <x v="2"/>
    <s v="HP-14815"/>
    <s v="OFF-SU-10002573"/>
    <n v="7012"/>
    <n v="4"/>
    <n v="0"/>
    <n v="21036"/>
    <x v="1"/>
    <s v="Supplies"/>
    <x v="354"/>
    <s v="United States"/>
    <x v="25"/>
    <x v="11"/>
    <n v="49201"/>
    <x v="0"/>
    <s v="Harold Pawlan"/>
    <x v="2"/>
  </r>
  <r>
    <s v="CA-2016-108987"/>
    <x v="161"/>
    <d v="2016-09-10T00:00:00"/>
    <x v="1"/>
    <s v="AG-10675"/>
    <s v="OFF-ST-10001580"/>
    <n v="35952"/>
    <n v="3"/>
    <n v="2"/>
    <n v="35952"/>
    <x v="1"/>
    <s v="Storage"/>
    <x v="355"/>
    <s v="United States"/>
    <x v="12"/>
    <x v="0"/>
    <n v="77036"/>
    <x v="0"/>
    <s v="Anna Gayman"/>
    <x v="0"/>
  </r>
  <r>
    <s v="CA-2016-108987"/>
    <x v="161"/>
    <d v="2016-09-10T00:00:00"/>
    <x v="1"/>
    <s v="AG-10675"/>
    <s v="FUR-BO-10004834"/>
    <n v="23962656"/>
    <n v="4"/>
    <n v="32"/>
    <n v="-3171528"/>
    <x v="0"/>
    <s v="Bookcases"/>
    <x v="26"/>
    <s v="United States"/>
    <x v="12"/>
    <x v="0"/>
    <n v="77036"/>
    <x v="0"/>
    <s v="Anna Gayman"/>
    <x v="0"/>
  </r>
  <r>
    <s v="CA-2016-108987"/>
    <x v="161"/>
    <d v="2016-09-10T00:00:00"/>
    <x v="1"/>
    <s v="AG-10675"/>
    <s v="OFF-ST-10000934"/>
    <n v="131136"/>
    <n v="4"/>
    <n v="2"/>
    <n v="-32784"/>
    <x v="1"/>
    <s v="Storage"/>
    <x v="356"/>
    <s v="United States"/>
    <x v="12"/>
    <x v="0"/>
    <n v="77036"/>
    <x v="0"/>
    <s v="Anna Gayman"/>
    <x v="0"/>
  </r>
  <r>
    <s v="CA-2016-108987"/>
    <x v="161"/>
    <d v="2016-09-10T00:00:00"/>
    <x v="1"/>
    <s v="AG-10675"/>
    <s v="TEC-AC-10000158"/>
    <n v="57584"/>
    <n v="2"/>
    <n v="2"/>
    <n v="7198"/>
    <x v="2"/>
    <s v="Accessories"/>
    <x v="357"/>
    <s v="United States"/>
    <x v="12"/>
    <x v="0"/>
    <n v="77036"/>
    <x v="0"/>
    <s v="Anna Gayman"/>
    <x v="0"/>
  </r>
  <r>
    <s v="CA-2014-113166"/>
    <x v="162"/>
    <d v="2014-12-26T00:00:00"/>
    <x v="3"/>
    <s v="LF-17185"/>
    <s v="OFF-PA-10001947"/>
    <n v="9568"/>
    <n v="2"/>
    <n v="2"/>
    <n v="34684"/>
    <x v="1"/>
    <s v="Paper"/>
    <x v="358"/>
    <s v="United States"/>
    <x v="99"/>
    <x v="2"/>
    <n v="33180"/>
    <x v="2"/>
    <s v="Luke Foster"/>
    <x v="0"/>
  </r>
  <r>
    <s v="CA-2014-155208"/>
    <x v="163"/>
    <d v="2014-04-20T00:00:00"/>
    <x v="2"/>
    <s v="SP-20650"/>
    <s v="OFF-AR-10003478"/>
    <n v="39072"/>
    <n v="6"/>
    <n v="2"/>
    <n v="9768"/>
    <x v="1"/>
    <s v="Art"/>
    <x v="359"/>
    <s v="United States"/>
    <x v="40"/>
    <x v="3"/>
    <n v="28403"/>
    <x v="2"/>
    <s v="Stephanie Phelps"/>
    <x v="1"/>
  </r>
  <r>
    <s v="CA-2017-117933"/>
    <x v="164"/>
    <d v="2017-12-29T00:00:00"/>
    <x v="2"/>
    <s v="RF-19840"/>
    <s v="OFF-AP-10004249"/>
    <n v="3591"/>
    <n v="3"/>
    <n v="0"/>
    <n v="96957"/>
    <x v="1"/>
    <s v="Appliances"/>
    <x v="360"/>
    <s v="United States"/>
    <x v="20"/>
    <x v="14"/>
    <n v="10024"/>
    <x v="3"/>
    <s v="Roy Französisch"/>
    <x v="0"/>
  </r>
  <r>
    <s v="CA-2017-117457"/>
    <x v="165"/>
    <d v="2017-12-12T00:00:00"/>
    <x v="2"/>
    <s v="KH-16510"/>
    <s v="TEC-AC-10000158"/>
    <n v="17995"/>
    <n v="5"/>
    <n v="0"/>
    <n v="377895"/>
    <x v="2"/>
    <s v="Accessories"/>
    <x v="357"/>
    <s v="United States"/>
    <x v="8"/>
    <x v="1"/>
    <n v="94110"/>
    <x v="1"/>
    <s v="Keith Herrera"/>
    <x v="0"/>
  </r>
  <r>
    <s v="CA-2017-117457"/>
    <x v="165"/>
    <d v="2017-12-12T00:00:00"/>
    <x v="2"/>
    <s v="KH-16510"/>
    <s v="TEC-CO-10004115"/>
    <n v="1199976"/>
    <n v="3"/>
    <n v="2"/>
    <n v="4349913"/>
    <x v="2"/>
    <s v="Copiers"/>
    <x v="361"/>
    <s v="United States"/>
    <x v="8"/>
    <x v="1"/>
    <n v="94110"/>
    <x v="1"/>
    <s v="Keith Herrera"/>
    <x v="0"/>
  </r>
  <r>
    <s v="CA-2017-117457"/>
    <x v="165"/>
    <d v="2017-12-12T00:00:00"/>
    <x v="2"/>
    <s v="KH-16510"/>
    <s v="OFF-PA-10003724"/>
    <n v="2715"/>
    <n v="5"/>
    <n v="0"/>
    <n v="133035"/>
    <x v="1"/>
    <s v="Paper"/>
    <x v="362"/>
    <s v="United States"/>
    <x v="8"/>
    <x v="1"/>
    <n v="94110"/>
    <x v="1"/>
    <s v="Keith Herrera"/>
    <x v="0"/>
  </r>
  <r>
    <s v="CA-2017-117457"/>
    <x v="165"/>
    <d v="2017-12-12T00:00:00"/>
    <x v="2"/>
    <s v="KH-16510"/>
    <s v="FUR-TA-10002041"/>
    <n v="1004024"/>
    <n v="7"/>
    <n v="2"/>
    <n v="-1129527"/>
    <x v="0"/>
    <s v="Tables"/>
    <x v="363"/>
    <s v="United States"/>
    <x v="8"/>
    <x v="1"/>
    <n v="94110"/>
    <x v="1"/>
    <s v="Keith Herrera"/>
    <x v="0"/>
  </r>
  <r>
    <s v="CA-2017-117457"/>
    <x v="165"/>
    <d v="2017-12-12T00:00:00"/>
    <x v="2"/>
    <s v="KH-16510"/>
    <s v="OFF-PA-10002893"/>
    <n v="968"/>
    <n v="1"/>
    <n v="0"/>
    <n v="46464"/>
    <x v="1"/>
    <s v="Paper"/>
    <x v="364"/>
    <s v="United States"/>
    <x v="8"/>
    <x v="1"/>
    <n v="94110"/>
    <x v="1"/>
    <s v="Keith Herrera"/>
    <x v="0"/>
  </r>
  <r>
    <s v="CA-2017-117457"/>
    <x v="165"/>
    <d v="2017-12-12T00:00:00"/>
    <x v="2"/>
    <s v="KH-16510"/>
    <s v="OFF-LA-10003766"/>
    <n v="2835"/>
    <n v="9"/>
    <n v="0"/>
    <n v="13608"/>
    <x v="1"/>
    <s v="Labels"/>
    <x v="365"/>
    <s v="United States"/>
    <x v="8"/>
    <x v="1"/>
    <n v="94110"/>
    <x v="1"/>
    <s v="Keith Herrera"/>
    <x v="0"/>
  </r>
  <r>
    <s v="CA-2017-117457"/>
    <x v="165"/>
    <d v="2017-12-12T00:00:00"/>
    <x v="2"/>
    <s v="KH-16510"/>
    <s v="OFF-PA-10001970"/>
    <n v="5598"/>
    <n v="1"/>
    <n v="0"/>
    <n v="274302"/>
    <x v="1"/>
    <s v="Paper"/>
    <x v="314"/>
    <s v="United States"/>
    <x v="8"/>
    <x v="1"/>
    <n v="94110"/>
    <x v="1"/>
    <s v="Keith Herrera"/>
    <x v="0"/>
  </r>
  <r>
    <s v="CA-2017-117457"/>
    <x v="165"/>
    <d v="2017-12-12T00:00:00"/>
    <x v="2"/>
    <s v="KH-16510"/>
    <s v="FUR-BO-10001972"/>
    <n v="1336829"/>
    <n v="13"/>
    <n v="15"/>
    <n v="314548"/>
    <x v="0"/>
    <s v="Bookcases"/>
    <x v="366"/>
    <s v="United States"/>
    <x v="8"/>
    <x v="1"/>
    <n v="94110"/>
    <x v="1"/>
    <s v="Keith Herrera"/>
    <x v="0"/>
  </r>
  <r>
    <s v="CA-2017-117457"/>
    <x v="165"/>
    <d v="2017-12-12T00:00:00"/>
    <x v="2"/>
    <s v="KH-16510"/>
    <s v="FUR-CH-10003956"/>
    <n v="113568"/>
    <n v="2"/>
    <n v="2"/>
    <n v="-184548"/>
    <x v="0"/>
    <s v="Chairs"/>
    <x v="367"/>
    <s v="United States"/>
    <x v="8"/>
    <x v="1"/>
    <n v="94110"/>
    <x v="1"/>
    <s v="Keith Herrera"/>
    <x v="0"/>
  </r>
  <r>
    <s v="CA-2017-142636"/>
    <x v="131"/>
    <d v="2017-11-07T00:00:00"/>
    <x v="2"/>
    <s v="KC-16675"/>
    <s v="OFF-PA-10000157"/>
    <n v="13986"/>
    <n v="7"/>
    <n v="0"/>
    <n v="657342"/>
    <x v="1"/>
    <s v="Paper"/>
    <x v="368"/>
    <s v="United States"/>
    <x v="4"/>
    <x v="4"/>
    <n v="98105"/>
    <x v="1"/>
    <s v="Kimberly Carter"/>
    <x v="1"/>
  </r>
  <r>
    <s v="CA-2017-142636"/>
    <x v="131"/>
    <d v="2017-11-07T00:00:00"/>
    <x v="2"/>
    <s v="KC-16675"/>
    <s v="FUR-CH-10001891"/>
    <n v="307136"/>
    <n v="4"/>
    <n v="2"/>
    <n v="268744"/>
    <x v="0"/>
    <s v="Chairs"/>
    <x v="268"/>
    <s v="United States"/>
    <x v="4"/>
    <x v="4"/>
    <n v="98105"/>
    <x v="1"/>
    <s v="Kimberly Carter"/>
    <x v="1"/>
  </r>
  <r>
    <s v="CA-2017-122105"/>
    <x v="91"/>
    <d v="2017-06-28T00:00:00"/>
    <x v="2"/>
    <s v="CJ-12010"/>
    <s v="OFF-AR-10004344"/>
    <n v="9592"/>
    <n v="8"/>
    <n v="0"/>
    <n v="258984"/>
    <x v="1"/>
    <s v="Art"/>
    <x v="369"/>
    <s v="United States"/>
    <x v="100"/>
    <x v="1"/>
    <n v="92646"/>
    <x v="1"/>
    <s v="Caroline Jumper"/>
    <x v="0"/>
  </r>
  <r>
    <s v="CA-2016-148796"/>
    <x v="166"/>
    <d v="2016-04-18T00:00:00"/>
    <x v="2"/>
    <s v="PB-19150"/>
    <s v="FUR-CH-10004886"/>
    <n v="3838"/>
    <n v="5"/>
    <n v="2"/>
    <n v="3838"/>
    <x v="0"/>
    <s v="Chairs"/>
    <x v="370"/>
    <s v="United States"/>
    <x v="1"/>
    <x v="1"/>
    <n v="90004"/>
    <x v="1"/>
    <s v="Philip Brown"/>
    <x v="0"/>
  </r>
  <r>
    <s v="CA-2017-154816"/>
    <x v="44"/>
    <d v="2017-11-10T00:00:00"/>
    <x v="2"/>
    <s v="VB-21745"/>
    <s v="OFF-PA-10003845"/>
    <n v="578"/>
    <n v="1"/>
    <n v="0"/>
    <n v="28322"/>
    <x v="1"/>
    <s v="Paper"/>
    <x v="371"/>
    <s v="United States"/>
    <x v="101"/>
    <x v="34"/>
    <n v="40475"/>
    <x v="2"/>
    <s v="Victoria Brennan"/>
    <x v="1"/>
  </r>
  <r>
    <s v="CA-2017-110478"/>
    <x v="167"/>
    <d v="2017-03-09T00:00:00"/>
    <x v="2"/>
    <s v="SP-20860"/>
    <s v="OFF-AR-10001573"/>
    <n v="932"/>
    <n v="4"/>
    <n v="0"/>
    <n v="27028"/>
    <x v="1"/>
    <s v="Art"/>
    <x v="372"/>
    <s v="United States"/>
    <x v="1"/>
    <x v="1"/>
    <n v="90045"/>
    <x v="1"/>
    <s v="Sung Pak"/>
    <x v="1"/>
  </r>
  <r>
    <s v="CA-2017-110478"/>
    <x v="167"/>
    <d v="2017-03-09T00:00:00"/>
    <x v="2"/>
    <s v="SP-20860"/>
    <s v="OFF-EN-10000483"/>
    <n v="1525"/>
    <n v="1"/>
    <n v="0"/>
    <n v="7015"/>
    <x v="1"/>
    <s v="Envelopes"/>
    <x v="373"/>
    <s v="United States"/>
    <x v="1"/>
    <x v="1"/>
    <n v="90045"/>
    <x v="1"/>
    <s v="Sung Pak"/>
    <x v="1"/>
  </r>
  <r>
    <s v="CA-2014-142048"/>
    <x v="168"/>
    <d v="2014-06-25T00:00:00"/>
    <x v="3"/>
    <s v="JE-15745"/>
    <s v="TEC-AC-10004114"/>
    <n v="196752"/>
    <n v="6"/>
    <n v="2"/>
    <n v="565662"/>
    <x v="2"/>
    <s v="Accessories"/>
    <x v="374"/>
    <s v="United States"/>
    <x v="102"/>
    <x v="21"/>
    <n v="80027"/>
    <x v="1"/>
    <s v="Joel Eaton"/>
    <x v="0"/>
  </r>
  <r>
    <s v="CA-2017-125388"/>
    <x v="15"/>
    <d v="2017-10-23T00:00:00"/>
    <x v="2"/>
    <s v="MP-17965"/>
    <s v="FUR-FU-10004712"/>
    <n v="5656"/>
    <n v="4"/>
    <n v="0"/>
    <n v="147056"/>
    <x v="0"/>
    <s v="Furnishings"/>
    <x v="375"/>
    <s v="United States"/>
    <x v="103"/>
    <x v="30"/>
    <n v="1841"/>
    <x v="3"/>
    <s v="Michael Paige"/>
    <x v="1"/>
  </r>
  <r>
    <s v="CA-2017-125388"/>
    <x v="15"/>
    <d v="2017-10-23T00:00:00"/>
    <x v="2"/>
    <s v="MP-17965"/>
    <s v="OFF-ST-10000918"/>
    <n v="327"/>
    <n v="3"/>
    <n v="0"/>
    <n v="8502"/>
    <x v="1"/>
    <s v="Storage"/>
    <x v="376"/>
    <s v="United States"/>
    <x v="103"/>
    <x v="30"/>
    <n v="1841"/>
    <x v="3"/>
    <s v="Michael Paige"/>
    <x v="1"/>
  </r>
  <r>
    <s v="CA-2017-155705"/>
    <x v="169"/>
    <d v="2017-08-23T00:00:00"/>
    <x v="1"/>
    <s v="NF-18385"/>
    <s v="FUR-CH-10000015"/>
    <n v="8664"/>
    <n v="4"/>
    <n v="0"/>
    <n v="225264"/>
    <x v="0"/>
    <s v="Chairs"/>
    <x v="377"/>
    <s v="United States"/>
    <x v="25"/>
    <x v="35"/>
    <n v="39212"/>
    <x v="2"/>
    <s v="Natalie Fritzler"/>
    <x v="0"/>
  </r>
  <r>
    <s v="CA-2017-149160"/>
    <x v="51"/>
    <d v="2017-11-26T00:00:00"/>
    <x v="1"/>
    <s v="JM-15265"/>
    <s v="FUR-FU-10003347"/>
    <n v="284"/>
    <n v="2"/>
    <n v="0"/>
    <n v="11076"/>
    <x v="0"/>
    <s v="Furnishings"/>
    <x v="378"/>
    <s v="United States"/>
    <x v="104"/>
    <x v="11"/>
    <n v="48187"/>
    <x v="0"/>
    <s v="Janet Molinari"/>
    <x v="1"/>
  </r>
  <r>
    <s v="CA-2017-149160"/>
    <x v="51"/>
    <d v="2017-11-26T00:00:00"/>
    <x v="1"/>
    <s v="JM-15265"/>
    <s v="OFF-BI-10001543"/>
    <n v="28792"/>
    <n v="8"/>
    <n v="0"/>
    <n v="1382016"/>
    <x v="1"/>
    <s v="Binders"/>
    <x v="379"/>
    <s v="United States"/>
    <x v="104"/>
    <x v="11"/>
    <n v="48187"/>
    <x v="0"/>
    <s v="Janet Molinari"/>
    <x v="1"/>
  </r>
  <r>
    <s v="CA-2014-101476"/>
    <x v="170"/>
    <d v="2014-09-13T00:00:00"/>
    <x v="3"/>
    <s v="SD-20485"/>
    <s v="TEC-MA-10000029"/>
    <n v="6999"/>
    <n v="1"/>
    <n v="0"/>
    <n v="300957"/>
    <x v="2"/>
    <s v="Machines"/>
    <x v="380"/>
    <s v="United States"/>
    <x v="105"/>
    <x v="14"/>
    <n v="10801"/>
    <x v="3"/>
    <s v="Shirley Daniels"/>
    <x v="2"/>
  </r>
  <r>
    <s v="CA-2017-152275"/>
    <x v="171"/>
    <d v="2017-10-08T00:00:00"/>
    <x v="2"/>
    <s v="KH-16630"/>
    <s v="OFF-AR-10000369"/>
    <n v="6672"/>
    <n v="6"/>
    <n v="2"/>
    <n v="5004"/>
    <x v="1"/>
    <s v="Art"/>
    <x v="381"/>
    <s v="United States"/>
    <x v="52"/>
    <x v="0"/>
    <n v="78207"/>
    <x v="0"/>
    <s v="Ken Heidel"/>
    <x v="1"/>
  </r>
  <r>
    <s v="US-2016-123750"/>
    <x v="172"/>
    <d v="2016-04-21T00:00:00"/>
    <x v="2"/>
    <s v="RB-19795"/>
    <s v="OFF-BI-10004584"/>
    <n v="189588"/>
    <n v="2"/>
    <n v="7"/>
    <n v="-1453508"/>
    <x v="1"/>
    <s v="Binders"/>
    <x v="382"/>
    <s v="United States"/>
    <x v="106"/>
    <x v="3"/>
    <n v="28052"/>
    <x v="2"/>
    <s v="Ross Baird"/>
    <x v="2"/>
  </r>
  <r>
    <s v="US-2016-123750"/>
    <x v="172"/>
    <d v="2016-04-21T00:00:00"/>
    <x v="2"/>
    <s v="RB-19795"/>
    <s v="TEC-AC-10004659"/>
    <n v="408744"/>
    <n v="7"/>
    <n v="2"/>
    <n v="766395"/>
    <x v="2"/>
    <s v="Accessories"/>
    <x v="172"/>
    <s v="United States"/>
    <x v="106"/>
    <x v="3"/>
    <n v="28052"/>
    <x v="2"/>
    <s v="Ross Baird"/>
    <x v="2"/>
  </r>
  <r>
    <s v="US-2016-123750"/>
    <x v="172"/>
    <d v="2016-04-21T00:00:00"/>
    <x v="2"/>
    <s v="RB-19795"/>
    <s v="TEC-AC-10004659"/>
    <n v="29196"/>
    <n v="5"/>
    <n v="2"/>
    <n v="547425"/>
    <x v="2"/>
    <s v="Accessories"/>
    <x v="172"/>
    <s v="United States"/>
    <x v="106"/>
    <x v="3"/>
    <n v="28052"/>
    <x v="2"/>
    <s v="Ross Baird"/>
    <x v="2"/>
  </r>
  <r>
    <s v="US-2016-123750"/>
    <x v="172"/>
    <d v="2016-04-21T00:00:00"/>
    <x v="2"/>
    <s v="RB-19795"/>
    <s v="OFF-ST-10000617"/>
    <n v="4768"/>
    <n v="2"/>
    <n v="2"/>
    <n v="-7748"/>
    <x v="1"/>
    <s v="Storage"/>
    <x v="383"/>
    <s v="United States"/>
    <x v="106"/>
    <x v="3"/>
    <n v="28052"/>
    <x v="2"/>
    <s v="Ross Baird"/>
    <x v="2"/>
  </r>
  <r>
    <s v="CA-2016-127369"/>
    <x v="111"/>
    <d v="2016-06-07T00:00:00"/>
    <x v="3"/>
    <s v="DB-13060"/>
    <s v="OFF-ST-10003306"/>
    <n v="7143"/>
    <n v="5"/>
    <n v="0"/>
    <n v="207147"/>
    <x v="1"/>
    <s v="Storage"/>
    <x v="384"/>
    <s v="United States"/>
    <x v="89"/>
    <x v="30"/>
    <n v="1852"/>
    <x v="3"/>
    <s v="Dave Brooks"/>
    <x v="0"/>
  </r>
  <r>
    <s v="US-2014-150574"/>
    <x v="173"/>
    <d v="2014-12-25T00:00:00"/>
    <x v="2"/>
    <s v="MK-18160"/>
    <s v="OFF-BI-10000773"/>
    <n v="4812"/>
    <n v="2"/>
    <n v="7"/>
    <n v="-36892"/>
    <x v="1"/>
    <s v="Binders"/>
    <x v="385"/>
    <s v="United States"/>
    <x v="107"/>
    <x v="2"/>
    <n v="32216"/>
    <x v="2"/>
    <s v="Mike Kennedy"/>
    <x v="0"/>
  </r>
  <r>
    <s v="US-2014-150574"/>
    <x v="173"/>
    <d v="2014-12-25T00:00:00"/>
    <x v="2"/>
    <s v="MK-18160"/>
    <s v="TEC-AC-10002600"/>
    <n v="2478"/>
    <n v="5"/>
    <n v="2"/>
    <n v="-18585"/>
    <x v="2"/>
    <s v="Accessories"/>
    <x v="386"/>
    <s v="United States"/>
    <x v="107"/>
    <x v="2"/>
    <n v="32216"/>
    <x v="2"/>
    <s v="Mike Kennedy"/>
    <x v="0"/>
  </r>
  <r>
    <s v="CA-2016-147375"/>
    <x v="1"/>
    <d v="2016-06-14T00:00:00"/>
    <x v="1"/>
    <s v="PO-19180"/>
    <s v="TEC-MA-10002937"/>
    <n v="1007979"/>
    <n v="3"/>
    <n v="3"/>
    <n v="431991"/>
    <x v="2"/>
    <s v="Machines"/>
    <x v="387"/>
    <s v="United States"/>
    <x v="22"/>
    <x v="9"/>
    <n v="60623"/>
    <x v="0"/>
    <s v="Philisse Overcash"/>
    <x v="2"/>
  </r>
  <r>
    <s v="CA-2016-147375"/>
    <x v="1"/>
    <d v="2016-06-14T00:00:00"/>
    <x v="1"/>
    <s v="PO-19180"/>
    <s v="OFF-PA-10001970"/>
    <n v="313488"/>
    <n v="7"/>
    <n v="2"/>
    <n v="1136394"/>
    <x v="1"/>
    <s v="Paper"/>
    <x v="314"/>
    <s v="United States"/>
    <x v="22"/>
    <x v="9"/>
    <n v="60623"/>
    <x v="0"/>
    <s v="Philisse Overcash"/>
    <x v="2"/>
  </r>
  <r>
    <s v="CA-2017-130043"/>
    <x v="174"/>
    <d v="2017-09-19T00:00:00"/>
    <x v="2"/>
    <s v="BB-11545"/>
    <s v="OFF-PA-10002230"/>
    <n v="31872"/>
    <n v="8"/>
    <n v="2"/>
    <n v="115536"/>
    <x v="1"/>
    <s v="Paper"/>
    <x v="388"/>
    <s v="United States"/>
    <x v="12"/>
    <x v="0"/>
    <n v="77070"/>
    <x v="0"/>
    <s v="Brenda Bowman"/>
    <x v="1"/>
  </r>
  <r>
    <s v="CA-2017-157252"/>
    <x v="175"/>
    <d v="2017-01-23T00:00:00"/>
    <x v="1"/>
    <s v="CV-12805"/>
    <s v="FUR-CH-10003396"/>
    <n v="207846"/>
    <n v="3"/>
    <n v="1"/>
    <n v="23094"/>
    <x v="0"/>
    <s v="Chairs"/>
    <x v="389"/>
    <s v="United States"/>
    <x v="20"/>
    <x v="14"/>
    <n v="10024"/>
    <x v="3"/>
    <s v="Cynthia Voltz"/>
    <x v="1"/>
  </r>
  <r>
    <s v="CA-2016-115756"/>
    <x v="63"/>
    <d v="2016-09-07T00:00:00"/>
    <x v="1"/>
    <s v="PK-19075"/>
    <s v="FUR-FU-10000246"/>
    <n v="1222"/>
    <n v="1"/>
    <n v="0"/>
    <n v="3666"/>
    <x v="0"/>
    <s v="Furnishings"/>
    <x v="390"/>
    <s v="United States"/>
    <x v="65"/>
    <x v="11"/>
    <n v="48227"/>
    <x v="0"/>
    <s v="Pete Kriz"/>
    <x v="0"/>
  </r>
  <r>
    <s v="CA-2016-115756"/>
    <x v="63"/>
    <d v="2016-09-07T00:00:00"/>
    <x v="1"/>
    <s v="PK-19075"/>
    <s v="OFF-ST-10000060"/>
    <n v="19494"/>
    <n v="3"/>
    <n v="0"/>
    <n v="233928"/>
    <x v="1"/>
    <s v="Storage"/>
    <x v="391"/>
    <s v="United States"/>
    <x v="65"/>
    <x v="11"/>
    <n v="48227"/>
    <x v="0"/>
    <s v="Pete Kriz"/>
    <x v="0"/>
  </r>
  <r>
    <s v="CA-2016-115756"/>
    <x v="63"/>
    <d v="2016-09-07T00:00:00"/>
    <x v="1"/>
    <s v="PK-19075"/>
    <s v="OFF-ST-10003058"/>
    <n v="7095"/>
    <n v="3"/>
    <n v="0"/>
    <n v="205755"/>
    <x v="1"/>
    <s v="Storage"/>
    <x v="392"/>
    <s v="United States"/>
    <x v="65"/>
    <x v="11"/>
    <n v="48227"/>
    <x v="0"/>
    <s v="Pete Kriz"/>
    <x v="0"/>
  </r>
  <r>
    <s v="CA-2016-115756"/>
    <x v="63"/>
    <d v="2016-09-07T00:00:00"/>
    <x v="1"/>
    <s v="PK-19075"/>
    <s v="OFF-PA-10002222"/>
    <n v="9136"/>
    <n v="4"/>
    <n v="0"/>
    <n v="420256"/>
    <x v="1"/>
    <s v="Paper"/>
    <x v="393"/>
    <s v="United States"/>
    <x v="65"/>
    <x v="11"/>
    <n v="48227"/>
    <x v="0"/>
    <s v="Pete Kriz"/>
    <x v="0"/>
  </r>
  <r>
    <s v="CA-2016-115756"/>
    <x v="63"/>
    <d v="2016-09-07T00:00:00"/>
    <x v="1"/>
    <s v="PK-19075"/>
    <s v="FUR-CH-10002372"/>
    <n v="24294"/>
    <n v="3"/>
    <n v="0"/>
    <n v="291528"/>
    <x v="0"/>
    <s v="Chairs"/>
    <x v="394"/>
    <s v="United States"/>
    <x v="65"/>
    <x v="11"/>
    <n v="48227"/>
    <x v="0"/>
    <s v="Pete Kriz"/>
    <x v="0"/>
  </r>
  <r>
    <s v="CA-2016-115756"/>
    <x v="63"/>
    <d v="2016-09-07T00:00:00"/>
    <x v="1"/>
    <s v="PK-19075"/>
    <s v="OFF-LA-10001317"/>
    <n v="2205"/>
    <n v="7"/>
    <n v="0"/>
    <n v="10584"/>
    <x v="1"/>
    <s v="Labels"/>
    <x v="395"/>
    <s v="United States"/>
    <x v="65"/>
    <x v="11"/>
    <n v="48227"/>
    <x v="0"/>
    <s v="Pete Kriz"/>
    <x v="0"/>
  </r>
  <r>
    <s v="CA-2017-154214"/>
    <x v="176"/>
    <d v="2017-03-25T00:00:00"/>
    <x v="1"/>
    <s v="TB-21595"/>
    <s v="FUR-FU-10000206"/>
    <n v="291"/>
    <n v="1"/>
    <n v="0"/>
    <n v="13677"/>
    <x v="0"/>
    <s v="Furnishings"/>
    <x v="396"/>
    <s v="United States"/>
    <x v="38"/>
    <x v="13"/>
    <n v="47201"/>
    <x v="0"/>
    <s v="Troy Blackwell"/>
    <x v="0"/>
  </r>
  <r>
    <s v="CA-2016-166674"/>
    <x v="177"/>
    <d v="2016-04-03T00:00:00"/>
    <x v="1"/>
    <s v="RB-19360"/>
    <s v="OFF-AR-10000588"/>
    <n v="5952"/>
    <n v="3"/>
    <n v="0"/>
    <n v="154752"/>
    <x v="1"/>
    <s v="Art"/>
    <x v="397"/>
    <s v="United States"/>
    <x v="108"/>
    <x v="14"/>
    <n v="13021"/>
    <x v="3"/>
    <s v="Raymond Buch"/>
    <x v="0"/>
  </r>
  <r>
    <s v="CA-2016-166674"/>
    <x v="177"/>
    <d v="2016-04-03T00:00:00"/>
    <x v="1"/>
    <s v="RB-19360"/>
    <s v="OFF-ST-10001469"/>
    <n v="16194"/>
    <n v="3"/>
    <n v="0"/>
    <n v="97164"/>
    <x v="1"/>
    <s v="Storage"/>
    <x v="398"/>
    <s v="United States"/>
    <x v="108"/>
    <x v="14"/>
    <n v="13021"/>
    <x v="3"/>
    <s v="Raymond Buch"/>
    <x v="0"/>
  </r>
  <r>
    <s v="CA-2016-166674"/>
    <x v="177"/>
    <d v="2016-04-03T00:00:00"/>
    <x v="1"/>
    <s v="RB-19360"/>
    <s v="OFF-AR-10001953"/>
    <n v="26388"/>
    <n v="6"/>
    <n v="0"/>
    <n v="712476"/>
    <x v="1"/>
    <s v="Art"/>
    <x v="399"/>
    <s v="United States"/>
    <x v="108"/>
    <x v="14"/>
    <n v="13021"/>
    <x v="3"/>
    <s v="Raymond Buch"/>
    <x v="0"/>
  </r>
  <r>
    <s v="CA-2016-166674"/>
    <x v="177"/>
    <d v="2016-04-03T00:00:00"/>
    <x v="1"/>
    <s v="RB-19360"/>
    <s v="OFF-AR-10003156"/>
    <n v="3048"/>
    <n v="3"/>
    <n v="0"/>
    <n v="79248"/>
    <x v="1"/>
    <s v="Art"/>
    <x v="400"/>
    <s v="United States"/>
    <x v="108"/>
    <x v="14"/>
    <n v="13021"/>
    <x v="3"/>
    <s v="Raymond Buch"/>
    <x v="0"/>
  </r>
  <r>
    <s v="CA-2016-166674"/>
    <x v="177"/>
    <d v="2016-04-03T00:00:00"/>
    <x v="1"/>
    <s v="RB-19360"/>
    <s v="OFF-AR-10004974"/>
    <n v="984"/>
    <n v="3"/>
    <n v="0"/>
    <n v="28536"/>
    <x v="1"/>
    <s v="Art"/>
    <x v="401"/>
    <s v="United States"/>
    <x v="108"/>
    <x v="14"/>
    <n v="13021"/>
    <x v="3"/>
    <s v="Raymond Buch"/>
    <x v="0"/>
  </r>
  <r>
    <s v="CA-2016-166674"/>
    <x v="177"/>
    <d v="2016-04-03T00:00:00"/>
    <x v="1"/>
    <s v="RB-19360"/>
    <s v="TEC-PH-10002365"/>
    <n v="3512"/>
    <n v="4"/>
    <n v="0"/>
    <n v="91312"/>
    <x v="2"/>
    <s v="Phones"/>
    <x v="402"/>
    <s v="United States"/>
    <x v="108"/>
    <x v="14"/>
    <n v="13021"/>
    <x v="3"/>
    <s v="Raymond Buch"/>
    <x v="0"/>
  </r>
  <r>
    <s v="CA-2017-147277"/>
    <x v="178"/>
    <d v="2017-10-24T00:00:00"/>
    <x v="2"/>
    <s v="EB-13705"/>
    <s v="FUR-TA-10001539"/>
    <n v="284364"/>
    <n v="2"/>
    <n v="4"/>
    <n v="-758304"/>
    <x v="0"/>
    <s v="Tables"/>
    <x v="10"/>
    <s v="United States"/>
    <x v="59"/>
    <x v="23"/>
    <n v="44312"/>
    <x v="3"/>
    <s v="Ed Braxton"/>
    <x v="1"/>
  </r>
  <r>
    <s v="CA-2017-147277"/>
    <x v="178"/>
    <d v="2017-10-24T00:00:00"/>
    <x v="2"/>
    <s v="EB-13705"/>
    <s v="OFF-ST-10000142"/>
    <n v="665408"/>
    <n v="2"/>
    <n v="2"/>
    <n v="665408"/>
    <x v="1"/>
    <s v="Storage"/>
    <x v="403"/>
    <s v="United States"/>
    <x v="59"/>
    <x v="23"/>
    <n v="44312"/>
    <x v="3"/>
    <s v="Ed Braxton"/>
    <x v="1"/>
  </r>
  <r>
    <s v="CA-2016-100153"/>
    <x v="179"/>
    <d v="2016-12-17T00:00:00"/>
    <x v="2"/>
    <s v="KH-16630"/>
    <s v="TEC-AC-10001772"/>
    <n v="6388"/>
    <n v="4"/>
    <n v="0"/>
    <n v="249132"/>
    <x v="2"/>
    <s v="Accessories"/>
    <x v="404"/>
    <s v="United States"/>
    <x v="109"/>
    <x v="25"/>
    <n v="73071"/>
    <x v="0"/>
    <s v="Ken Heidel"/>
    <x v="1"/>
  </r>
  <r>
    <s v="US-2014-110674"/>
    <x v="180"/>
    <d v="2014-02-18T00:00:00"/>
    <x v="2"/>
    <s v="SC-20095"/>
    <s v="FUR-CH-10000225"/>
    <n v="129568"/>
    <n v="2"/>
    <n v="2"/>
    <n v="-24294"/>
    <x v="0"/>
    <s v="Chairs"/>
    <x v="405"/>
    <s v="United States"/>
    <x v="3"/>
    <x v="1"/>
    <n v="94521"/>
    <x v="1"/>
    <s v="Sanjit Chand"/>
    <x v="0"/>
  </r>
  <r>
    <s v="US-2016-157945"/>
    <x v="181"/>
    <d v="2016-10-01T00:00:00"/>
    <x v="2"/>
    <s v="NF-18385"/>
    <s v="FUR-CH-10002331"/>
    <n v="747558"/>
    <n v="3"/>
    <n v="3"/>
    <n v="-961146"/>
    <x v="0"/>
    <s v="Chairs"/>
    <x v="406"/>
    <s v="United States"/>
    <x v="27"/>
    <x v="9"/>
    <n v="62521"/>
    <x v="0"/>
    <s v="Natalie Fritzler"/>
    <x v="0"/>
  </r>
  <r>
    <s v="US-2016-157945"/>
    <x v="181"/>
    <d v="2016-10-01T00:00:00"/>
    <x v="2"/>
    <s v="NF-18385"/>
    <s v="OFF-EN-10001415"/>
    <n v="8928"/>
    <n v="2"/>
    <n v="2"/>
    <n v="3348"/>
    <x v="1"/>
    <s v="Envelopes"/>
    <x v="153"/>
    <s v="United States"/>
    <x v="27"/>
    <x v="9"/>
    <n v="62521"/>
    <x v="0"/>
    <s v="Natalie Fritzler"/>
    <x v="0"/>
  </r>
  <r>
    <s v="CA-2015-109638"/>
    <x v="82"/>
    <d v="2015-12-22T00:00:00"/>
    <x v="2"/>
    <s v="JH-15985"/>
    <s v="OFF-AP-10002472"/>
    <n v="10392"/>
    <n v="4"/>
    <n v="0"/>
    <n v="36372"/>
    <x v="1"/>
    <s v="Appliances"/>
    <x v="407"/>
    <s v="United States"/>
    <x v="4"/>
    <x v="4"/>
    <n v="98115"/>
    <x v="1"/>
    <s v="Joseph Holt"/>
    <x v="0"/>
  </r>
  <r>
    <s v="CA-2015-109638"/>
    <x v="82"/>
    <d v="2015-12-22T00:00:00"/>
    <x v="2"/>
    <s v="JH-15985"/>
    <s v="TEC-AC-10004571"/>
    <n v="89991"/>
    <n v="9"/>
    <n v="0"/>
    <n v="3779622"/>
    <x v="2"/>
    <s v="Accessories"/>
    <x v="408"/>
    <s v="United States"/>
    <x v="4"/>
    <x v="4"/>
    <n v="98115"/>
    <x v="1"/>
    <s v="Joseph Holt"/>
    <x v="0"/>
  </r>
  <r>
    <s v="CA-2015-109638"/>
    <x v="82"/>
    <d v="2015-12-22T00:00:00"/>
    <x v="2"/>
    <s v="JH-15985"/>
    <s v="OFF-BI-10001098"/>
    <n v="51312"/>
    <n v="3"/>
    <n v="2"/>
    <n v="186006"/>
    <x v="1"/>
    <s v="Binders"/>
    <x v="409"/>
    <s v="United States"/>
    <x v="4"/>
    <x v="4"/>
    <n v="98115"/>
    <x v="1"/>
    <s v="Joseph Holt"/>
    <x v="0"/>
  </r>
  <r>
    <s v="CA-2016-109869"/>
    <x v="182"/>
    <d v="2016-04-29T00:00:00"/>
    <x v="2"/>
    <s v="TN-21040"/>
    <s v="FUR-FU-10000023"/>
    <n v="2356"/>
    <n v="5"/>
    <n v="2"/>
    <n v="7068"/>
    <x v="0"/>
    <s v="Furnishings"/>
    <x v="325"/>
    <s v="United States"/>
    <x v="42"/>
    <x v="15"/>
    <n v="85023"/>
    <x v="1"/>
    <s v="Tanja Norvell"/>
    <x v="2"/>
  </r>
  <r>
    <s v="CA-2016-109869"/>
    <x v="182"/>
    <d v="2016-04-29T00:00:00"/>
    <x v="2"/>
    <s v="TN-21040"/>
    <s v="FUR-TA-10001889"/>
    <n v="127263"/>
    <n v="6"/>
    <n v="5"/>
    <n v="-8144832"/>
    <x v="0"/>
    <s v="Tables"/>
    <x v="410"/>
    <s v="United States"/>
    <x v="42"/>
    <x v="15"/>
    <n v="85023"/>
    <x v="1"/>
    <s v="Tanja Norvell"/>
    <x v="2"/>
  </r>
  <r>
    <s v="CA-2016-109869"/>
    <x v="182"/>
    <d v="2016-04-29T00:00:00"/>
    <x v="2"/>
    <s v="TN-21040"/>
    <s v="OFF-BI-10000315"/>
    <n v="28485"/>
    <n v="5"/>
    <n v="7"/>
    <n v="-20889"/>
    <x v="1"/>
    <s v="Binders"/>
    <x v="411"/>
    <s v="United States"/>
    <x v="42"/>
    <x v="15"/>
    <n v="85023"/>
    <x v="1"/>
    <s v="Tanja Norvell"/>
    <x v="2"/>
  </r>
  <r>
    <s v="CA-2016-109869"/>
    <x v="182"/>
    <d v="2016-04-29T00:00:00"/>
    <x v="2"/>
    <s v="TN-21040"/>
    <s v="OFF-SU-10003505"/>
    <n v="185376"/>
    <n v="2"/>
    <n v="2"/>
    <n v="-34758"/>
    <x v="1"/>
    <s v="Supplies"/>
    <x v="412"/>
    <s v="United States"/>
    <x v="42"/>
    <x v="15"/>
    <n v="85023"/>
    <x v="1"/>
    <s v="Tanja Norvell"/>
    <x v="2"/>
  </r>
  <r>
    <s v="CA-2016-109869"/>
    <x v="182"/>
    <d v="2016-04-29T00:00:00"/>
    <x v="2"/>
    <s v="TN-21040"/>
    <s v="OFF-AP-10002578"/>
    <n v="78272"/>
    <n v="2"/>
    <n v="2"/>
    <n v="58704"/>
    <x v="1"/>
    <s v="Appliances"/>
    <x v="413"/>
    <s v="United States"/>
    <x v="42"/>
    <x v="15"/>
    <n v="85023"/>
    <x v="1"/>
    <s v="Tanja Norvell"/>
    <x v="2"/>
  </r>
  <r>
    <s v="US-2015-101399"/>
    <x v="183"/>
    <d v="2015-01-24T00:00:00"/>
    <x v="2"/>
    <s v="JS-15940"/>
    <s v="FUR-FU-10002918"/>
    <n v="254744"/>
    <n v="7"/>
    <n v="6"/>
    <n v="-3120614"/>
    <x v="0"/>
    <s v="Furnishings"/>
    <x v="269"/>
    <s v="United States"/>
    <x v="110"/>
    <x v="9"/>
    <n v="60068"/>
    <x v="0"/>
    <s v="Joni Sundaresam"/>
    <x v="2"/>
  </r>
  <r>
    <s v="CA-2017-154907"/>
    <x v="184"/>
    <d v="2017-04-04T00:00:00"/>
    <x v="2"/>
    <s v="DS-13180"/>
    <s v="FUR-BO-10002824"/>
    <n v="2053328"/>
    <n v="2"/>
    <n v="32"/>
    <n v="-362352"/>
    <x v="0"/>
    <s v="Bookcases"/>
    <x v="414"/>
    <s v="United States"/>
    <x v="111"/>
    <x v="0"/>
    <n v="79109"/>
    <x v="0"/>
    <s v="David Smith"/>
    <x v="1"/>
  </r>
  <r>
    <s v="US-2016-100419"/>
    <x v="185"/>
    <d v="2016-12-20T00:00:00"/>
    <x v="1"/>
    <s v="CC-12670"/>
    <s v="OFF-BI-10002194"/>
    <n v="4788"/>
    <n v="3"/>
    <n v="8"/>
    <n v="-79002"/>
    <x v="1"/>
    <s v="Binders"/>
    <x v="415"/>
    <s v="United States"/>
    <x v="22"/>
    <x v="9"/>
    <n v="60610"/>
    <x v="0"/>
    <s v="Craig Carreira"/>
    <x v="0"/>
  </r>
  <r>
    <s v="CA-2015-154144"/>
    <x v="138"/>
    <d v="2015-12-24T00:00:00"/>
    <x v="2"/>
    <s v="MH-17785"/>
    <s v="OFF-PA-10004071"/>
    <n v="5548"/>
    <n v="1"/>
    <n v="0"/>
    <n v="266304"/>
    <x v="1"/>
    <s v="Paper"/>
    <x v="416"/>
    <s v="United States"/>
    <x v="112"/>
    <x v="14"/>
    <n v="11757"/>
    <x v="3"/>
    <s v="Maya Herman"/>
    <x v="1"/>
  </r>
  <r>
    <s v="CA-2014-144666"/>
    <x v="186"/>
    <d v="2014-11-11T00:00:00"/>
    <x v="1"/>
    <s v="JP-15520"/>
    <s v="OFF-ST-10002743"/>
    <n v="34092"/>
    <n v="3"/>
    <n v="0"/>
    <n v="34092"/>
    <x v="1"/>
    <s v="Storage"/>
    <x v="417"/>
    <s v="United States"/>
    <x v="8"/>
    <x v="1"/>
    <n v="94110"/>
    <x v="1"/>
    <s v="Jeremy Pistek"/>
    <x v="0"/>
  </r>
  <r>
    <s v="CA-2014-144666"/>
    <x v="186"/>
    <d v="2014-11-11T00:00:00"/>
    <x v="1"/>
    <s v="JP-15520"/>
    <s v="FUR-BO-10001601"/>
    <n v="222666"/>
    <n v="2"/>
    <n v="15"/>
    <n v="104784"/>
    <x v="0"/>
    <s v="Bookcases"/>
    <x v="418"/>
    <s v="United States"/>
    <x v="8"/>
    <x v="1"/>
    <n v="94110"/>
    <x v="1"/>
    <s v="Jeremy Pistek"/>
    <x v="0"/>
  </r>
  <r>
    <s v="CA-2014-144666"/>
    <x v="186"/>
    <d v="2014-11-11T00:00:00"/>
    <x v="1"/>
    <s v="JP-15520"/>
    <s v="TEC-PH-10002680"/>
    <n v="703968"/>
    <n v="4"/>
    <n v="2"/>
    <n v="87996"/>
    <x v="2"/>
    <s v="Phones"/>
    <x v="419"/>
    <s v="United States"/>
    <x v="8"/>
    <x v="1"/>
    <n v="94110"/>
    <x v="1"/>
    <s v="Jeremy Pistek"/>
    <x v="0"/>
  </r>
  <r>
    <s v="CA-2014-144666"/>
    <x v="186"/>
    <d v="2014-11-11T00:00:00"/>
    <x v="1"/>
    <s v="JP-15520"/>
    <s v="OFF-ST-10001321"/>
    <n v="9252"/>
    <n v="6"/>
    <n v="0"/>
    <n v="249804"/>
    <x v="1"/>
    <s v="Storage"/>
    <x v="420"/>
    <s v="United States"/>
    <x v="8"/>
    <x v="1"/>
    <n v="94110"/>
    <x v="1"/>
    <s v="Jeremy Pistek"/>
    <x v="0"/>
  </r>
  <r>
    <s v="CA-2014-144666"/>
    <x v="186"/>
    <d v="2014-11-11T00:00:00"/>
    <x v="1"/>
    <s v="JP-15520"/>
    <s v="OFF-PA-10001509"/>
    <n v="6265"/>
    <n v="7"/>
    <n v="0"/>
    <n v="28819"/>
    <x v="1"/>
    <s v="Paper"/>
    <x v="421"/>
    <s v="United States"/>
    <x v="8"/>
    <x v="1"/>
    <n v="94110"/>
    <x v="1"/>
    <s v="Jeremy Pistek"/>
    <x v="0"/>
  </r>
  <r>
    <s v="CA-2014-144666"/>
    <x v="186"/>
    <d v="2014-11-11T00:00:00"/>
    <x v="1"/>
    <s v="JP-15520"/>
    <s v="OFF-PA-10003465"/>
    <n v="9485"/>
    <n v="5"/>
    <n v="0"/>
    <n v="45528"/>
    <x v="1"/>
    <s v="Paper"/>
    <x v="422"/>
    <s v="United States"/>
    <x v="8"/>
    <x v="1"/>
    <n v="94110"/>
    <x v="1"/>
    <s v="Jeremy Pistek"/>
    <x v="0"/>
  </r>
  <r>
    <s v="CA-2016-103891"/>
    <x v="187"/>
    <d v="2016-07-19T00:00:00"/>
    <x v="2"/>
    <s v="KH-16690"/>
    <s v="TEC-PH-10000149"/>
    <n v="9576"/>
    <n v="6"/>
    <n v="2"/>
    <n v="7182"/>
    <x v="2"/>
    <s v="Phones"/>
    <x v="423"/>
    <s v="United States"/>
    <x v="1"/>
    <x v="1"/>
    <n v="90008"/>
    <x v="1"/>
    <s v="Kristen Hastings"/>
    <x v="1"/>
  </r>
  <r>
    <s v="CA-2016-152632"/>
    <x v="188"/>
    <d v="2016-11-02T00:00:00"/>
    <x v="2"/>
    <s v="JE-15475"/>
    <s v="FUR-FU-10002671"/>
    <n v="402"/>
    <n v="3"/>
    <n v="0"/>
    <n v="19296"/>
    <x v="0"/>
    <s v="Furnishings"/>
    <x v="278"/>
    <s v="United States"/>
    <x v="21"/>
    <x v="14"/>
    <n v="12180"/>
    <x v="3"/>
    <s v="Jeremy Ellison"/>
    <x v="0"/>
  </r>
  <r>
    <s v="CA-2016-100790"/>
    <x v="189"/>
    <d v="2016-07-02T00:00:00"/>
    <x v="2"/>
    <s v="JG-15805"/>
    <s v="OFF-AR-10003045"/>
    <n v="147"/>
    <n v="5"/>
    <n v="0"/>
    <n v="6615"/>
    <x v="1"/>
    <s v="Art"/>
    <x v="424"/>
    <s v="United States"/>
    <x v="20"/>
    <x v="14"/>
    <n v="10024"/>
    <x v="3"/>
    <s v="John Grady"/>
    <x v="1"/>
  </r>
  <r>
    <s v="CA-2016-100790"/>
    <x v="189"/>
    <d v="2016-07-02T00:00:00"/>
    <x v="2"/>
    <s v="JG-15805"/>
    <s v="OFF-ST-10000689"/>
    <n v="70425"/>
    <n v="5"/>
    <n v="0"/>
    <n v="8451"/>
    <x v="1"/>
    <s v="Storage"/>
    <x v="425"/>
    <s v="United States"/>
    <x v="20"/>
    <x v="14"/>
    <n v="10024"/>
    <x v="3"/>
    <s v="John Grady"/>
    <x v="1"/>
  </r>
  <r>
    <s v="CA-2014-134677"/>
    <x v="190"/>
    <d v="2014-10-10T00:00:00"/>
    <x v="2"/>
    <s v="XP-21865"/>
    <s v="TEC-AC-10001445"/>
    <n v="909"/>
    <n v="3"/>
    <n v="0"/>
    <n v="19089"/>
    <x v="2"/>
    <s v="Accessories"/>
    <x v="426"/>
    <s v="United States"/>
    <x v="69"/>
    <x v="1"/>
    <n v="92024"/>
    <x v="1"/>
    <s v="Xylona Preis"/>
    <x v="0"/>
  </r>
  <r>
    <s v="CA-2014-127691"/>
    <x v="191"/>
    <d v="2014-07-27T00:00:00"/>
    <x v="2"/>
    <s v="EM-14065"/>
    <s v="OFF-AR-10002053"/>
    <n v="596"/>
    <n v="2"/>
    <n v="0"/>
    <n v="16688"/>
    <x v="1"/>
    <s v="Art"/>
    <x v="79"/>
    <s v="United States"/>
    <x v="20"/>
    <x v="14"/>
    <n v="10024"/>
    <x v="3"/>
    <s v="Erin Mull"/>
    <x v="0"/>
  </r>
  <r>
    <s v="CA-2014-127691"/>
    <x v="191"/>
    <d v="2014-07-27T00:00:00"/>
    <x v="2"/>
    <s v="EM-14065"/>
    <s v="TEC-AC-10002567"/>
    <n v="15998"/>
    <n v="2"/>
    <n v="0"/>
    <n v="575928"/>
    <x v="2"/>
    <s v="Accessories"/>
    <x v="427"/>
    <s v="United States"/>
    <x v="20"/>
    <x v="14"/>
    <n v="10024"/>
    <x v="3"/>
    <s v="Erin Mull"/>
    <x v="0"/>
  </r>
  <r>
    <s v="CA-2017-140963"/>
    <x v="192"/>
    <d v="2017-06-13T00:00:00"/>
    <x v="3"/>
    <s v="MT-18070"/>
    <s v="OFF-LA-10003923"/>
    <n v="296"/>
    <n v="2"/>
    <n v="0"/>
    <n v="148"/>
    <x v="1"/>
    <s v="Labels"/>
    <x v="428"/>
    <s v="United States"/>
    <x v="1"/>
    <x v="1"/>
    <n v="90045"/>
    <x v="1"/>
    <s v="Michelle Tran"/>
    <x v="2"/>
  </r>
  <r>
    <s v="CA-2017-140963"/>
    <x v="192"/>
    <d v="2017-06-13T00:00:00"/>
    <x v="3"/>
    <s v="MT-18070"/>
    <s v="FUR-BO-10001337"/>
    <n v="514165"/>
    <n v="5"/>
    <n v="15"/>
    <n v="-30245"/>
    <x v="0"/>
    <s v="Bookcases"/>
    <x v="429"/>
    <s v="United States"/>
    <x v="1"/>
    <x v="1"/>
    <n v="90045"/>
    <x v="1"/>
    <s v="Michelle Tran"/>
    <x v="2"/>
  </r>
  <r>
    <s v="CA-2017-140963"/>
    <x v="192"/>
    <d v="2017-06-13T00:00:00"/>
    <x v="3"/>
    <s v="MT-18070"/>
    <s v="TEC-PH-10001924"/>
    <n v="27996"/>
    <n v="5"/>
    <n v="2"/>
    <n v="174975"/>
    <x v="2"/>
    <s v="Phones"/>
    <x v="430"/>
    <s v="United States"/>
    <x v="1"/>
    <x v="1"/>
    <n v="90045"/>
    <x v="1"/>
    <s v="Michelle Tran"/>
    <x v="2"/>
  </r>
  <r>
    <s v="CA-2014-154627"/>
    <x v="193"/>
    <d v="2014-10-31T00:00:00"/>
    <x v="3"/>
    <s v="SA-20830"/>
    <s v="TEC-PH-10001363"/>
    <n v="2735952"/>
    <n v="6"/>
    <n v="2"/>
    <n v="341994"/>
    <x v="2"/>
    <s v="Phones"/>
    <x v="431"/>
    <s v="United States"/>
    <x v="22"/>
    <x v="9"/>
    <n v="60610"/>
    <x v="0"/>
    <s v="Sue Ann Reed"/>
    <x v="0"/>
  </r>
  <r>
    <s v="CA-2014-133753"/>
    <x v="3"/>
    <d v="2014-06-13T00:00:00"/>
    <x v="1"/>
    <s v="CW-11905"/>
    <s v="TEC-PH-10000376"/>
    <n v="7992"/>
    <n v="1"/>
    <n v="2"/>
    <n v="5994"/>
    <x v="2"/>
    <s v="Phones"/>
    <x v="432"/>
    <s v="United States"/>
    <x v="113"/>
    <x v="0"/>
    <n v="77340"/>
    <x v="0"/>
    <s v="Carl Weiss"/>
    <x v="2"/>
  </r>
  <r>
    <s v="CA-2014-133753"/>
    <x v="3"/>
    <d v="2014-06-13T00:00:00"/>
    <x v="1"/>
    <s v="CW-11905"/>
    <s v="TEC-AC-10000303"/>
    <n v="63984"/>
    <n v="2"/>
    <n v="2"/>
    <n v="103974"/>
    <x v="2"/>
    <s v="Accessories"/>
    <x v="433"/>
    <s v="United States"/>
    <x v="113"/>
    <x v="0"/>
    <n v="77340"/>
    <x v="0"/>
    <s v="Carl Weiss"/>
    <x v="2"/>
  </r>
  <r>
    <s v="CA-2014-133753"/>
    <x v="3"/>
    <d v="2014-06-13T00:00:00"/>
    <x v="1"/>
    <s v="CW-11905"/>
    <s v="OFF-AR-10001953"/>
    <n v="70368"/>
    <n v="2"/>
    <n v="2"/>
    <n v="61572"/>
    <x v="1"/>
    <s v="Art"/>
    <x v="399"/>
    <s v="United States"/>
    <x v="113"/>
    <x v="0"/>
    <n v="77340"/>
    <x v="0"/>
    <s v="Carl Weiss"/>
    <x v="2"/>
  </r>
  <r>
    <s v="CA-2014-113362"/>
    <x v="79"/>
    <d v="2014-09-19T00:00:00"/>
    <x v="2"/>
    <s v="AJ-10960"/>
    <s v="OFF-ST-10001809"/>
    <n v="44915"/>
    <n v="5"/>
    <n v="0"/>
    <n v="8983"/>
    <x v="1"/>
    <s v="Storage"/>
    <x v="434"/>
    <s v="United States"/>
    <x v="30"/>
    <x v="14"/>
    <n v="14609"/>
    <x v="3"/>
    <s v="Astrea Jones"/>
    <x v="0"/>
  </r>
  <r>
    <s v="CA-2014-113362"/>
    <x v="79"/>
    <d v="2014-09-19T00:00:00"/>
    <x v="2"/>
    <s v="AJ-10960"/>
    <s v="OFF-EN-10003845"/>
    <n v="1107"/>
    <n v="3"/>
    <n v="0"/>
    <n v="50922"/>
    <x v="1"/>
    <s v="Envelopes"/>
    <x v="435"/>
    <s v="United States"/>
    <x v="30"/>
    <x v="14"/>
    <n v="14609"/>
    <x v="3"/>
    <s v="Astrea Jones"/>
    <x v="0"/>
  </r>
  <r>
    <s v="CA-2016-169166"/>
    <x v="194"/>
    <d v="2016-05-14T00:00:00"/>
    <x v="2"/>
    <s v="SS-20590"/>
    <s v="TEC-AC-10000991"/>
    <n v="9398"/>
    <n v="2"/>
    <n v="0"/>
    <n v="131572"/>
    <x v="2"/>
    <s v="Accessories"/>
    <x v="436"/>
    <s v="United States"/>
    <x v="4"/>
    <x v="4"/>
    <n v="98115"/>
    <x v="1"/>
    <s v="Sonia Sunley"/>
    <x v="0"/>
  </r>
  <r>
    <s v="US-2016-120929"/>
    <x v="195"/>
    <d v="2016-03-21T00:00:00"/>
    <x v="1"/>
    <s v="RO-19780"/>
    <s v="FUR-TA-10001857"/>
    <n v="189882"/>
    <n v="3"/>
    <n v="4"/>
    <n v="-94941"/>
    <x v="0"/>
    <s v="Tables"/>
    <x v="437"/>
    <s v="United States"/>
    <x v="26"/>
    <x v="17"/>
    <n v="38109"/>
    <x v="2"/>
    <s v="Rose O'Brian"/>
    <x v="0"/>
  </r>
  <r>
    <s v="CA-2015-134782"/>
    <x v="17"/>
    <d v="2015-12-31T00:00:00"/>
    <x v="2"/>
    <s v="MD-17350"/>
    <s v="OFF-EN-10001434"/>
    <n v="10542"/>
    <n v="2"/>
    <n v="0"/>
    <n v="516558"/>
    <x v="1"/>
    <s v="Envelopes"/>
    <x v="438"/>
    <s v="United States"/>
    <x v="114"/>
    <x v="36"/>
    <n v="72701"/>
    <x v="2"/>
    <s v="Maribeth Dona"/>
    <x v="0"/>
  </r>
  <r>
    <s v="CA-2016-126158"/>
    <x v="196"/>
    <d v="2016-07-31T00:00:00"/>
    <x v="2"/>
    <s v="SC-20095"/>
    <s v="OFF-BI-10002498"/>
    <n v="119616"/>
    <n v="8"/>
    <n v="2"/>
    <n v="403704"/>
    <x v="1"/>
    <s v="Binders"/>
    <x v="439"/>
    <s v="United States"/>
    <x v="115"/>
    <x v="1"/>
    <n v="92627"/>
    <x v="1"/>
    <s v="Sanjit Chand"/>
    <x v="0"/>
  </r>
  <r>
    <s v="CA-2016-126158"/>
    <x v="196"/>
    <d v="2016-07-31T00:00:00"/>
    <x v="2"/>
    <s v="SC-20095"/>
    <s v="FUR-FU-10004864"/>
    <n v="25576"/>
    <n v="4"/>
    <n v="0"/>
    <n v="818432"/>
    <x v="0"/>
    <s v="Furnishings"/>
    <x v="440"/>
    <s v="United States"/>
    <x v="115"/>
    <x v="1"/>
    <n v="92627"/>
    <x v="1"/>
    <s v="Sanjit Chand"/>
    <x v="0"/>
  </r>
  <r>
    <s v="CA-2016-126158"/>
    <x v="196"/>
    <d v="2016-07-31T00:00:00"/>
    <x v="2"/>
    <s v="SC-20095"/>
    <s v="FUR-CH-10002602"/>
    <n v="241568"/>
    <n v="2"/>
    <n v="2"/>
    <n v="181176"/>
    <x v="0"/>
    <s v="Chairs"/>
    <x v="291"/>
    <s v="United States"/>
    <x v="115"/>
    <x v="1"/>
    <n v="92627"/>
    <x v="1"/>
    <s v="Sanjit Chand"/>
    <x v="0"/>
  </r>
  <r>
    <s v="CA-2016-126158"/>
    <x v="196"/>
    <d v="2016-07-31T00:00:00"/>
    <x v="2"/>
    <s v="SC-20095"/>
    <s v="FUR-FU-10000073"/>
    <n v="693"/>
    <n v="9"/>
    <n v="0"/>
    <n v="22869"/>
    <x v="0"/>
    <s v="Furnishings"/>
    <x v="441"/>
    <s v="United States"/>
    <x v="115"/>
    <x v="1"/>
    <n v="92627"/>
    <x v="1"/>
    <s v="Sanjit Chand"/>
    <x v="0"/>
  </r>
  <r>
    <s v="US-2016-105578"/>
    <x v="197"/>
    <d v="2016-06-04T00:00:00"/>
    <x v="2"/>
    <s v="MY-17380"/>
    <s v="OFF-BI-10001670"/>
    <n v="2262"/>
    <n v="2"/>
    <n v="7"/>
    <n v="-1508"/>
    <x v="1"/>
    <s v="Binders"/>
    <x v="442"/>
    <s v="United States"/>
    <x v="116"/>
    <x v="21"/>
    <n v="80134"/>
    <x v="1"/>
    <s v="Maribeth Yedwab"/>
    <x v="1"/>
  </r>
  <r>
    <s v="US-2016-105578"/>
    <x v="197"/>
    <d v="2016-06-04T00:00:00"/>
    <x v="2"/>
    <s v="MY-17380"/>
    <s v="OFF-BI-10001658"/>
    <n v="14952"/>
    <n v="2"/>
    <n v="7"/>
    <n v="-119616"/>
    <x v="1"/>
    <s v="Binders"/>
    <x v="443"/>
    <s v="United States"/>
    <x v="116"/>
    <x v="21"/>
    <n v="80134"/>
    <x v="1"/>
    <s v="Maribeth Yedwab"/>
    <x v="1"/>
  </r>
  <r>
    <s v="US-2016-105578"/>
    <x v="197"/>
    <d v="2016-06-04T00:00:00"/>
    <x v="2"/>
    <s v="MY-17380"/>
    <s v="FUR-CH-10001215"/>
    <n v="801568"/>
    <n v="2"/>
    <n v="2"/>
    <n v="50098"/>
    <x v="0"/>
    <s v="Chairs"/>
    <x v="444"/>
    <s v="United States"/>
    <x v="116"/>
    <x v="21"/>
    <n v="80134"/>
    <x v="1"/>
    <s v="Maribeth Yedwab"/>
    <x v="1"/>
  </r>
  <r>
    <s v="US-2016-105578"/>
    <x v="197"/>
    <d v="2016-06-04T00:00:00"/>
    <x v="2"/>
    <s v="MY-17380"/>
    <s v="OFF-BI-10000831"/>
    <n v="2376"/>
    <n v="3"/>
    <n v="7"/>
    <n v="-19008"/>
    <x v="1"/>
    <s v="Binders"/>
    <x v="445"/>
    <s v="United States"/>
    <x v="116"/>
    <x v="21"/>
    <n v="80134"/>
    <x v="1"/>
    <s v="Maribeth Yedwab"/>
    <x v="1"/>
  </r>
  <r>
    <s v="US-2016-105578"/>
    <x v="197"/>
    <d v="2016-06-04T00:00:00"/>
    <x v="2"/>
    <s v="MY-17380"/>
    <s v="OFF-PA-10000357"/>
    <n v="32792"/>
    <n v="1"/>
    <n v="2"/>
    <n v="118871"/>
    <x v="1"/>
    <s v="Paper"/>
    <x v="446"/>
    <s v="United States"/>
    <x v="116"/>
    <x v="21"/>
    <n v="80134"/>
    <x v="1"/>
    <s v="Maribeth Yedwab"/>
    <x v="1"/>
  </r>
  <r>
    <s v="CA-2017-134978"/>
    <x v="104"/>
    <d v="2017-11-15T00:00:00"/>
    <x v="1"/>
    <s v="EB-13705"/>
    <s v="OFF-BI-10003274"/>
    <n v="1592"/>
    <n v="5"/>
    <n v="2"/>
    <n v="5373"/>
    <x v="1"/>
    <s v="Binders"/>
    <x v="122"/>
    <s v="United States"/>
    <x v="20"/>
    <x v="14"/>
    <n v="10024"/>
    <x v="3"/>
    <s v="Ed Braxton"/>
    <x v="1"/>
  </r>
  <r>
    <s v="CA-2015-145352"/>
    <x v="198"/>
    <d v="2015-03-22T00:00:00"/>
    <x v="2"/>
    <s v="CM-12385"/>
    <s v="OFF-AR-10001662"/>
    <n v="274"/>
    <n v="1"/>
    <n v="0"/>
    <n v="7398"/>
    <x v="1"/>
    <s v="Art"/>
    <x v="447"/>
    <s v="United States"/>
    <x v="117"/>
    <x v="31"/>
    <n v="30318"/>
    <x v="2"/>
    <s v="Christopher Martinez"/>
    <x v="0"/>
  </r>
  <r>
    <s v="CA-2015-145352"/>
    <x v="198"/>
    <d v="2015-03-22T00:00:00"/>
    <x v="2"/>
    <s v="CM-12385"/>
    <s v="OFF-AR-10003856"/>
    <n v="834"/>
    <n v="3"/>
    <n v="0"/>
    <n v="21684"/>
    <x v="1"/>
    <s v="Art"/>
    <x v="448"/>
    <s v="United States"/>
    <x v="117"/>
    <x v="31"/>
    <n v="30318"/>
    <x v="2"/>
    <s v="Christopher Martinez"/>
    <x v="0"/>
  </r>
  <r>
    <s v="CA-2015-145352"/>
    <x v="198"/>
    <d v="2015-03-22T00:00:00"/>
    <x v="2"/>
    <s v="CM-12385"/>
    <s v="OFF-ST-10001228"/>
    <n v="4674"/>
    <n v="3"/>
    <n v="0"/>
    <n v="11685"/>
    <x v="1"/>
    <s v="Storage"/>
    <x v="231"/>
    <s v="United States"/>
    <x v="117"/>
    <x v="31"/>
    <n v="30318"/>
    <x v="2"/>
    <s v="Christopher Martinez"/>
    <x v="0"/>
  </r>
  <r>
    <s v="CA-2015-145352"/>
    <x v="198"/>
    <d v="2015-03-22T00:00:00"/>
    <x v="2"/>
    <s v="CM-12385"/>
    <s v="OFF-BI-10003527"/>
    <n v="635495"/>
    <n v="5"/>
    <n v="0"/>
    <n v="3177475"/>
    <x v="1"/>
    <s v="Binders"/>
    <x v="449"/>
    <s v="United States"/>
    <x v="117"/>
    <x v="31"/>
    <n v="30318"/>
    <x v="2"/>
    <s v="Christopher Martinez"/>
    <x v="0"/>
  </r>
  <r>
    <s v="CA-2017-135307"/>
    <x v="199"/>
    <d v="2017-11-27T00:00:00"/>
    <x v="3"/>
    <s v="LS-17245"/>
    <s v="FUR-FU-10001290"/>
    <n v="1263"/>
    <n v="3"/>
    <n v="0"/>
    <n v="40416"/>
    <x v="0"/>
    <s v="Furnishings"/>
    <x v="450"/>
    <s v="United States"/>
    <x v="118"/>
    <x v="24"/>
    <n v="64118"/>
    <x v="0"/>
    <s v="Lynn Smith"/>
    <x v="0"/>
  </r>
  <r>
    <s v="CA-2017-135307"/>
    <x v="199"/>
    <d v="2017-11-27T00:00:00"/>
    <x v="3"/>
    <s v="LS-17245"/>
    <s v="TEC-AC-10002399"/>
    <n v="3804"/>
    <n v="2"/>
    <n v="0"/>
    <n v="121728"/>
    <x v="2"/>
    <s v="Accessories"/>
    <x v="451"/>
    <s v="United States"/>
    <x v="118"/>
    <x v="24"/>
    <n v="64118"/>
    <x v="0"/>
    <s v="Lynn Smith"/>
    <x v="0"/>
  </r>
  <r>
    <s v="CA-2016-106341"/>
    <x v="200"/>
    <d v="2016-10-23T00:00:00"/>
    <x v="3"/>
    <s v="LF-17185"/>
    <s v="OFF-AR-10002053"/>
    <n v="7152"/>
    <n v="3"/>
    <n v="2"/>
    <n v="7152"/>
    <x v="1"/>
    <s v="Art"/>
    <x v="79"/>
    <s v="United States"/>
    <x v="46"/>
    <x v="23"/>
    <n v="43055"/>
    <x v="3"/>
    <s v="Luke Foster"/>
    <x v="0"/>
  </r>
  <r>
    <s v="CA-2017-163405"/>
    <x v="201"/>
    <d v="2017-12-25T00:00:00"/>
    <x v="2"/>
    <s v="BN-11515"/>
    <s v="OFF-AR-10003811"/>
    <n v="663"/>
    <n v="3"/>
    <n v="0"/>
    <n v="17901"/>
    <x v="1"/>
    <s v="Art"/>
    <x v="452"/>
    <s v="United States"/>
    <x v="1"/>
    <x v="1"/>
    <n v="90049"/>
    <x v="1"/>
    <s v="Bradley Nguyen"/>
    <x v="0"/>
  </r>
  <r>
    <s v="CA-2017-163405"/>
    <x v="201"/>
    <d v="2017-12-25T00:00:00"/>
    <x v="2"/>
    <s v="BN-11515"/>
    <s v="OFF-AR-10001246"/>
    <n v="588"/>
    <n v="2"/>
    <n v="0"/>
    <n v="17052"/>
    <x v="1"/>
    <s v="Art"/>
    <x v="453"/>
    <s v="United States"/>
    <x v="1"/>
    <x v="1"/>
    <n v="90049"/>
    <x v="1"/>
    <s v="Bradley Nguyen"/>
    <x v="0"/>
  </r>
  <r>
    <s v="CA-2017-127432"/>
    <x v="202"/>
    <d v="2017-01-27T00:00:00"/>
    <x v="2"/>
    <s v="AD-10180"/>
    <s v="TEC-CO-10003236"/>
    <n v="299995"/>
    <n v="5"/>
    <n v="0"/>
    <n v="1379977"/>
    <x v="2"/>
    <s v="Copiers"/>
    <x v="454"/>
    <s v="United States"/>
    <x v="119"/>
    <x v="37"/>
    <n v="59405"/>
    <x v="1"/>
    <s v="Alan Dominguez"/>
    <x v="2"/>
  </r>
  <r>
    <s v="CA-2017-127432"/>
    <x v="202"/>
    <d v="2017-01-27T00:00:00"/>
    <x v="2"/>
    <s v="AD-10180"/>
    <s v="OFF-ST-10004507"/>
    <n v="5145"/>
    <n v="3"/>
    <n v="0"/>
    <n v="138915"/>
    <x v="1"/>
    <s v="Storage"/>
    <x v="455"/>
    <s v="United States"/>
    <x v="119"/>
    <x v="37"/>
    <n v="59405"/>
    <x v="1"/>
    <s v="Alan Dominguez"/>
    <x v="2"/>
  </r>
  <r>
    <s v="CA-2017-127432"/>
    <x v="202"/>
    <d v="2017-01-27T00:00:00"/>
    <x v="2"/>
    <s v="AD-10180"/>
    <s v="OFF-PA-10001667"/>
    <n v="1196"/>
    <n v="2"/>
    <n v="0"/>
    <n v="5382"/>
    <x v="1"/>
    <s v="Paper"/>
    <x v="456"/>
    <s v="United States"/>
    <x v="119"/>
    <x v="37"/>
    <n v="59405"/>
    <x v="1"/>
    <s v="Alan Dominguez"/>
    <x v="2"/>
  </r>
  <r>
    <s v="CA-2017-127432"/>
    <x v="202"/>
    <d v="2017-01-27T00:00:00"/>
    <x v="2"/>
    <s v="AD-10180"/>
    <s v="OFF-ST-10004459"/>
    <n v="112602"/>
    <n v="3"/>
    <n v="0"/>
    <n v="56301"/>
    <x v="1"/>
    <s v="Storage"/>
    <x v="457"/>
    <s v="United States"/>
    <x v="119"/>
    <x v="37"/>
    <n v="59405"/>
    <x v="1"/>
    <s v="Alan Dominguez"/>
    <x v="2"/>
  </r>
  <r>
    <s v="CA-2015-157812"/>
    <x v="203"/>
    <d v="2015-03-26T00:00:00"/>
    <x v="2"/>
    <s v="DB-13210"/>
    <s v="TEC-AC-10000171"/>
    <n v="18392"/>
    <n v="1"/>
    <n v="2"/>
    <n v="52877"/>
    <x v="2"/>
    <s v="Accessories"/>
    <x v="43"/>
    <s v="United States"/>
    <x v="12"/>
    <x v="0"/>
    <n v="77041"/>
    <x v="0"/>
    <s v="Dean Braden"/>
    <x v="0"/>
  </r>
  <r>
    <s v="CA-2015-157812"/>
    <x v="203"/>
    <d v="2015-03-26T00:00:00"/>
    <x v="2"/>
    <s v="DB-13210"/>
    <s v="OFF-ST-10000736"/>
    <n v="129568"/>
    <n v="2"/>
    <n v="2"/>
    <n v="-259136"/>
    <x v="1"/>
    <s v="Storage"/>
    <x v="458"/>
    <s v="United States"/>
    <x v="12"/>
    <x v="0"/>
    <n v="77041"/>
    <x v="0"/>
    <s v="Dean Braden"/>
    <x v="0"/>
  </r>
  <r>
    <s v="CA-2015-157812"/>
    <x v="203"/>
    <d v="2015-03-26T00:00:00"/>
    <x v="2"/>
    <s v="DB-13210"/>
    <s v="OFF-BI-10000285"/>
    <n v="14112"/>
    <n v="9"/>
    <n v="8"/>
    <n v="-21168"/>
    <x v="1"/>
    <s v="Binders"/>
    <x v="459"/>
    <s v="United States"/>
    <x v="12"/>
    <x v="0"/>
    <n v="77041"/>
    <x v="0"/>
    <s v="Dean Braden"/>
    <x v="0"/>
  </r>
  <r>
    <s v="CA-2017-145142"/>
    <x v="204"/>
    <d v="2017-01-25T00:00:00"/>
    <x v="3"/>
    <s v="MC-17605"/>
    <s v="FUR-TA-10001857"/>
    <n v="21098"/>
    <n v="2"/>
    <n v="0"/>
    <n v="21098"/>
    <x v="0"/>
    <s v="Tables"/>
    <x v="437"/>
    <s v="United States"/>
    <x v="65"/>
    <x v="11"/>
    <n v="48234"/>
    <x v="0"/>
    <s v="Matt Connell"/>
    <x v="1"/>
  </r>
  <r>
    <s v="US-2016-139486"/>
    <x v="205"/>
    <d v="2016-05-23T00:00:00"/>
    <x v="3"/>
    <s v="LH-17155"/>
    <s v="TEC-PH-10003555"/>
    <n v="55176"/>
    <n v="3"/>
    <n v="2"/>
    <n v="-124146"/>
    <x v="2"/>
    <s v="Phones"/>
    <x v="460"/>
    <s v="United States"/>
    <x v="1"/>
    <x v="1"/>
    <n v="90032"/>
    <x v="1"/>
    <s v="Logan Haushalter"/>
    <x v="0"/>
  </r>
  <r>
    <s v="US-2016-139486"/>
    <x v="205"/>
    <d v="2016-05-23T00:00:00"/>
    <x v="3"/>
    <s v="LH-17155"/>
    <s v="TEC-AC-10003832"/>
    <n v="6626"/>
    <n v="2"/>
    <n v="0"/>
    <n v="271666"/>
    <x v="2"/>
    <s v="Accessories"/>
    <x v="218"/>
    <s v="United States"/>
    <x v="1"/>
    <x v="1"/>
    <n v="90032"/>
    <x v="1"/>
    <s v="Logan Haushalter"/>
    <x v="0"/>
  </r>
  <r>
    <s v="CA-2015-158792"/>
    <x v="206"/>
    <d v="2016-01-02T00:00:00"/>
    <x v="2"/>
    <s v="BD-11605"/>
    <s v="OFF-FA-10002815"/>
    <n v="222"/>
    <n v="5"/>
    <n v="0"/>
    <n v="10434"/>
    <x v="1"/>
    <s v="Fasteners"/>
    <x v="127"/>
    <s v="United States"/>
    <x v="103"/>
    <x v="30"/>
    <n v="1841"/>
    <x v="3"/>
    <s v="Brian Dahlen"/>
    <x v="0"/>
  </r>
  <r>
    <s v="CA-2017-113558"/>
    <x v="207"/>
    <d v="2017-10-26T00:00:00"/>
    <x v="2"/>
    <s v="PH-18790"/>
    <s v="FUR-CH-10003379"/>
    <n v="683952"/>
    <n v="3"/>
    <n v="2"/>
    <n v="42747"/>
    <x v="0"/>
    <s v="Chairs"/>
    <x v="461"/>
    <s v="United States"/>
    <x v="120"/>
    <x v="2"/>
    <n v="33801"/>
    <x v="2"/>
    <s v="Patricia Hirasaki"/>
    <x v="2"/>
  </r>
  <r>
    <s v="CA-2017-113558"/>
    <x v="207"/>
    <d v="2017-10-26T00:00:00"/>
    <x v="2"/>
    <s v="PH-18790"/>
    <s v="FUR-FU-10001756"/>
    <n v="45696"/>
    <n v="3"/>
    <n v="2"/>
    <n v="51408"/>
    <x v="0"/>
    <s v="Furnishings"/>
    <x v="285"/>
    <s v="United States"/>
    <x v="120"/>
    <x v="2"/>
    <n v="33801"/>
    <x v="2"/>
    <s v="Patricia Hirasaki"/>
    <x v="2"/>
  </r>
  <r>
    <s v="US-2015-138303"/>
    <x v="37"/>
    <d v="2015-09-07T00:00:00"/>
    <x v="2"/>
    <s v="MG-18145"/>
    <s v="OFF-ST-10004963"/>
    <n v="36336"/>
    <n v="3"/>
    <n v="2"/>
    <n v="-72672"/>
    <x v="1"/>
    <s v="Storage"/>
    <x v="462"/>
    <s v="United States"/>
    <x v="10"/>
    <x v="8"/>
    <n v="19134"/>
    <x v="3"/>
    <s v="Mike Gockenbach"/>
    <x v="0"/>
  </r>
  <r>
    <s v="US-2015-138303"/>
    <x v="37"/>
    <d v="2015-09-07T00:00:00"/>
    <x v="2"/>
    <s v="MG-18145"/>
    <s v="OFF-SU-10002881"/>
    <n v="666248"/>
    <n v="1"/>
    <n v="2"/>
    <n v="-1499058"/>
    <x v="1"/>
    <s v="Supplies"/>
    <x v="463"/>
    <s v="United States"/>
    <x v="10"/>
    <x v="8"/>
    <n v="19134"/>
    <x v="3"/>
    <s v="Mike Gockenbach"/>
    <x v="0"/>
  </r>
  <r>
    <s v="US-2015-138303"/>
    <x v="37"/>
    <d v="2015-09-07T00:00:00"/>
    <x v="2"/>
    <s v="MG-18145"/>
    <s v="OFF-EN-10001335"/>
    <n v="52512"/>
    <n v="6"/>
    <n v="2"/>
    <n v="19692"/>
    <x v="1"/>
    <s v="Envelopes"/>
    <x v="464"/>
    <s v="United States"/>
    <x v="10"/>
    <x v="8"/>
    <n v="19134"/>
    <x v="3"/>
    <s v="Mike Gockenbach"/>
    <x v="0"/>
  </r>
  <r>
    <s v="CA-2015-102848"/>
    <x v="208"/>
    <d v="2015-11-09T00:00:00"/>
    <x v="1"/>
    <s v="KB-16240"/>
    <s v="FUR-CH-10000595"/>
    <n v="19072"/>
    <n v="1"/>
    <n v="2"/>
    <n v="1192"/>
    <x v="0"/>
    <s v="Chairs"/>
    <x v="465"/>
    <s v="United States"/>
    <x v="1"/>
    <x v="1"/>
    <n v="90036"/>
    <x v="1"/>
    <s v="Karen Bern"/>
    <x v="1"/>
  </r>
  <r>
    <s v="US-2017-129441"/>
    <x v="209"/>
    <d v="2017-09-11T00:00:00"/>
    <x v="2"/>
    <s v="JC-15340"/>
    <s v="FUR-FU-10000448"/>
    <n v="4794"/>
    <n v="3"/>
    <n v="0"/>
    <n v="2397"/>
    <x v="0"/>
    <s v="Furnishings"/>
    <x v="466"/>
    <s v="United States"/>
    <x v="1"/>
    <x v="1"/>
    <n v="90032"/>
    <x v="1"/>
    <s v="Jasper Cacioppo"/>
    <x v="0"/>
  </r>
  <r>
    <s v="CA-2016-168753"/>
    <x v="210"/>
    <d v="2016-06-01T00:00:00"/>
    <x v="1"/>
    <s v="RL-19615"/>
    <s v="TEC-PH-10000984"/>
    <n v="97995"/>
    <n v="5"/>
    <n v="0"/>
    <n v="274386"/>
    <x v="2"/>
    <s v="Phones"/>
    <x v="467"/>
    <s v="United States"/>
    <x v="121"/>
    <x v="18"/>
    <n v="36116"/>
    <x v="2"/>
    <s v="Rob Lucas"/>
    <x v="0"/>
  </r>
  <r>
    <s v="CA-2016-168753"/>
    <x v="210"/>
    <d v="2016-06-01T00:00:00"/>
    <x v="1"/>
    <s v="RL-19615"/>
    <s v="OFF-BI-10002557"/>
    <n v="2275"/>
    <n v="5"/>
    <n v="0"/>
    <n v="11375"/>
    <x v="1"/>
    <s v="Binders"/>
    <x v="249"/>
    <s v="United States"/>
    <x v="121"/>
    <x v="18"/>
    <n v="36116"/>
    <x v="2"/>
    <s v="Rob Lucas"/>
    <x v="0"/>
  </r>
  <r>
    <s v="CA-2016-126613"/>
    <x v="211"/>
    <d v="2016-07-16T00:00:00"/>
    <x v="2"/>
    <s v="AA-10375"/>
    <s v="OFF-ST-10001325"/>
    <n v="16768"/>
    <n v="2"/>
    <n v="2"/>
    <n v="14672"/>
    <x v="1"/>
    <s v="Storage"/>
    <x v="468"/>
    <s v="United States"/>
    <x v="122"/>
    <x v="15"/>
    <n v="85204"/>
    <x v="1"/>
    <s v="Allen Armold"/>
    <x v="0"/>
  </r>
  <r>
    <s v="US-2017-122637"/>
    <x v="212"/>
    <d v="2017-09-08T00:00:00"/>
    <x v="1"/>
    <s v="EP-13915"/>
    <s v="OFF-BI-10002429"/>
    <n v="42616"/>
    <n v="7"/>
    <n v="8"/>
    <n v="-681856"/>
    <x v="1"/>
    <s v="Binders"/>
    <x v="469"/>
    <s v="United States"/>
    <x v="22"/>
    <x v="9"/>
    <n v="60653"/>
    <x v="0"/>
    <s v="Emily Phan"/>
    <x v="0"/>
  </r>
  <r>
    <s v="CA-2015-147851"/>
    <x v="154"/>
    <d v="2015-12-08T00:00:00"/>
    <x v="2"/>
    <s v="MP-17470"/>
    <s v="OFF-BI-10004528"/>
    <n v="10752"/>
    <n v="4"/>
    <n v="2"/>
    <n v="336"/>
    <x v="1"/>
    <s v="Binders"/>
    <x v="470"/>
    <s v="United States"/>
    <x v="20"/>
    <x v="14"/>
    <n v="10009"/>
    <x v="3"/>
    <s v="Mark Packer"/>
    <x v="2"/>
  </r>
  <r>
    <s v="CA-2015-134894"/>
    <x v="213"/>
    <d v="2015-12-11T00:00:00"/>
    <x v="2"/>
    <s v="DK-12985"/>
    <s v="OFF-AP-10001271"/>
    <n v="15294"/>
    <n v="3"/>
    <n v="0"/>
    <n v="412938"/>
    <x v="1"/>
    <s v="Appliances"/>
    <x v="471"/>
    <s v="United States"/>
    <x v="123"/>
    <x v="34"/>
    <n v="42420"/>
    <x v="2"/>
    <s v="Darren Koutras"/>
    <x v="0"/>
  </r>
  <r>
    <s v="CA-2015-134894"/>
    <x v="213"/>
    <d v="2015-12-11T00:00:00"/>
    <x v="2"/>
    <s v="DK-12985"/>
    <s v="FUR-CH-10002647"/>
    <n v="28392"/>
    <n v="4"/>
    <n v="0"/>
    <n v="7098"/>
    <x v="0"/>
    <s v="Chairs"/>
    <x v="472"/>
    <s v="United States"/>
    <x v="123"/>
    <x v="34"/>
    <n v="42420"/>
    <x v="2"/>
    <s v="Darren Koutras"/>
    <x v="0"/>
  </r>
  <r>
    <s v="CA-2014-140795"/>
    <x v="214"/>
    <d v="2014-02-03T00:00:00"/>
    <x v="3"/>
    <s v="BD-11500"/>
    <s v="TEC-AC-10001432"/>
    <n v="4689"/>
    <n v="6"/>
    <n v="0"/>
    <n v="206316"/>
    <x v="2"/>
    <s v="Accessories"/>
    <x v="473"/>
    <s v="United States"/>
    <x v="124"/>
    <x v="5"/>
    <n v="54302"/>
    <x v="0"/>
    <s v="Bradley Drucker"/>
    <x v="0"/>
  </r>
  <r>
    <s v="CA-2016-136924"/>
    <x v="215"/>
    <d v="2016-07-17T00:00:00"/>
    <x v="3"/>
    <s v="ES-14080"/>
    <s v="TEC-PH-10002262"/>
    <n v="380864"/>
    <n v="8"/>
    <n v="2"/>
    <n v="380864"/>
    <x v="2"/>
    <s v="Phones"/>
    <x v="474"/>
    <s v="United States"/>
    <x v="92"/>
    <x v="15"/>
    <n v="85705"/>
    <x v="1"/>
    <s v="Erin Smith"/>
    <x v="1"/>
  </r>
  <r>
    <s v="US-2015-120161"/>
    <x v="216"/>
    <d v="2015-12-23T00:00:00"/>
    <x v="2"/>
    <s v="LM-17065"/>
    <s v="OFF-ST-10001809"/>
    <n v="646776"/>
    <n v="9"/>
    <n v="2"/>
    <n v="-1455246"/>
    <x v="1"/>
    <s v="Storage"/>
    <x v="434"/>
    <s v="United States"/>
    <x v="24"/>
    <x v="23"/>
    <n v="45503"/>
    <x v="3"/>
    <s v="Liz MacKendrick"/>
    <x v="0"/>
  </r>
  <r>
    <s v="CA-2014-103849"/>
    <x v="217"/>
    <d v="2014-05-16T00:00:00"/>
    <x v="2"/>
    <s v="PG-18895"/>
    <s v="TEC-AC-10001465"/>
    <n v="58112"/>
    <n v="2"/>
    <n v="2"/>
    <n v="7264"/>
    <x v="2"/>
    <s v="Accessories"/>
    <x v="475"/>
    <s v="United States"/>
    <x v="5"/>
    <x v="0"/>
    <n v="76106"/>
    <x v="0"/>
    <s v="Paul Gonzalez"/>
    <x v="0"/>
  </r>
  <r>
    <s v="CA-2014-103849"/>
    <x v="217"/>
    <d v="2014-05-16T00:00:00"/>
    <x v="2"/>
    <s v="PG-18895"/>
    <s v="TEC-PH-10002597"/>
    <n v="100792"/>
    <n v="1"/>
    <n v="2"/>
    <n v="62995"/>
    <x v="2"/>
    <s v="Phones"/>
    <x v="476"/>
    <s v="United States"/>
    <x v="5"/>
    <x v="0"/>
    <n v="76106"/>
    <x v="0"/>
    <s v="Paul Gonzalez"/>
    <x v="0"/>
  </r>
  <r>
    <s v="CA-2014-103849"/>
    <x v="217"/>
    <d v="2014-05-16T00:00:00"/>
    <x v="2"/>
    <s v="PG-18895"/>
    <s v="FUR-FU-10000723"/>
    <n v="66112"/>
    <n v="4"/>
    <n v="6"/>
    <n v="-842928"/>
    <x v="0"/>
    <s v="Furnishings"/>
    <x v="477"/>
    <s v="United States"/>
    <x v="5"/>
    <x v="0"/>
    <n v="76106"/>
    <x v="0"/>
    <s v="Paul Gonzalez"/>
    <x v="0"/>
  </r>
  <r>
    <s v="CA-2017-162929"/>
    <x v="122"/>
    <d v="2017-11-22T00:00:00"/>
    <x v="3"/>
    <s v="AS-10135"/>
    <s v="OFF-BI-10000404"/>
    <n v="4128"/>
    <n v="6"/>
    <n v="2"/>
    <n v="13932"/>
    <x v="1"/>
    <s v="Binders"/>
    <x v="478"/>
    <s v="United States"/>
    <x v="20"/>
    <x v="14"/>
    <n v="10035"/>
    <x v="3"/>
    <s v="Adrian Shami"/>
    <x v="2"/>
  </r>
  <r>
    <s v="CA-2017-162929"/>
    <x v="122"/>
    <d v="2017-11-22T00:00:00"/>
    <x v="3"/>
    <s v="AS-10135"/>
    <s v="OFF-PA-10002986"/>
    <n v="1336"/>
    <n v="2"/>
    <n v="0"/>
    <n v="64128"/>
    <x v="1"/>
    <s v="Paper"/>
    <x v="479"/>
    <s v="United States"/>
    <x v="20"/>
    <x v="14"/>
    <n v="10035"/>
    <x v="3"/>
    <s v="Adrian Shami"/>
    <x v="2"/>
  </r>
  <r>
    <s v="CA-2015-113173"/>
    <x v="218"/>
    <d v="2015-11-17T00:00:00"/>
    <x v="1"/>
    <s v="DK-13225"/>
    <s v="OFF-ST-10000604"/>
    <n v="250272"/>
    <n v="9"/>
    <n v="2"/>
    <n v="15642"/>
    <x v="1"/>
    <s v="Storage"/>
    <x v="54"/>
    <s v="United States"/>
    <x v="22"/>
    <x v="9"/>
    <n v="60653"/>
    <x v="0"/>
    <s v="Dean Katz"/>
    <x v="1"/>
  </r>
  <r>
    <s v="CA-2015-113173"/>
    <x v="218"/>
    <d v="2015-11-17T00:00:00"/>
    <x v="1"/>
    <s v="DK-13225"/>
    <s v="OFF-BI-10004738"/>
    <n v="11364"/>
    <n v="3"/>
    <n v="8"/>
    <n v="-17046"/>
    <x v="1"/>
    <s v="Binders"/>
    <x v="92"/>
    <s v="United States"/>
    <x v="22"/>
    <x v="9"/>
    <n v="60653"/>
    <x v="0"/>
    <s v="Dean Katz"/>
    <x v="1"/>
  </r>
  <r>
    <s v="CA-2015-113173"/>
    <x v="218"/>
    <d v="2015-11-17T00:00:00"/>
    <x v="1"/>
    <s v="DK-13225"/>
    <s v="OFF-SU-10001935"/>
    <n v="872"/>
    <n v="5"/>
    <n v="2"/>
    <n v="-1744"/>
    <x v="1"/>
    <s v="Supplies"/>
    <x v="327"/>
    <s v="United States"/>
    <x v="22"/>
    <x v="9"/>
    <n v="60653"/>
    <x v="0"/>
    <s v="Dean Katz"/>
    <x v="1"/>
  </r>
  <r>
    <s v="CA-2016-136406"/>
    <x v="172"/>
    <d v="2016-04-17T00:00:00"/>
    <x v="1"/>
    <s v="BD-11320"/>
    <s v="FUR-CH-10002024"/>
    <n v="1121568"/>
    <n v="2"/>
    <n v="2"/>
    <n v="0"/>
    <x v="0"/>
    <s v="Chairs"/>
    <x v="480"/>
    <s v="United States"/>
    <x v="8"/>
    <x v="1"/>
    <n v="94110"/>
    <x v="1"/>
    <s v="Bill Donatelli"/>
    <x v="0"/>
  </r>
  <r>
    <s v="CA-2017-112774"/>
    <x v="219"/>
    <d v="2017-09-12T00:00:00"/>
    <x v="3"/>
    <s v="RC-19960"/>
    <s v="FUR-FU-10003039"/>
    <n v="34504"/>
    <n v="1"/>
    <n v="2"/>
    <n v="60382"/>
    <x v="0"/>
    <s v="Furnishings"/>
    <x v="481"/>
    <s v="United States"/>
    <x v="107"/>
    <x v="2"/>
    <n v="32216"/>
    <x v="2"/>
    <s v="Ryan Crowe"/>
    <x v="0"/>
  </r>
  <r>
    <s v="CA-2017-101945"/>
    <x v="220"/>
    <d v="2017-11-28T00:00:00"/>
    <x v="2"/>
    <s v="GT-14710"/>
    <s v="OFF-FA-10004248"/>
    <n v="10824"/>
    <n v="3"/>
    <n v="2"/>
    <n v="25707"/>
    <x v="1"/>
    <s v="Fasteners"/>
    <x v="482"/>
    <s v="United States"/>
    <x v="12"/>
    <x v="0"/>
    <n v="77070"/>
    <x v="0"/>
    <s v="Greg Tran"/>
    <x v="0"/>
  </r>
  <r>
    <s v="CA-2017-100650"/>
    <x v="221"/>
    <d v="2017-07-03T00:00:00"/>
    <x v="1"/>
    <s v="DK-13225"/>
    <s v="OFF-ST-10001780"/>
    <n v="129578"/>
    <n v="2"/>
    <n v="0"/>
    <n v="3109872"/>
    <x v="1"/>
    <s v="Storage"/>
    <x v="483"/>
    <s v="United States"/>
    <x v="125"/>
    <x v="1"/>
    <n v="92804"/>
    <x v="1"/>
    <s v="Dean Katz"/>
    <x v="1"/>
  </r>
  <r>
    <s v="CA-2014-155852"/>
    <x v="222"/>
    <d v="2014-03-07T00:00:00"/>
    <x v="1"/>
    <s v="AJ-10945"/>
    <s v="OFF-AR-10003560"/>
    <n v="19456"/>
    <n v="4"/>
    <n v="2"/>
    <n v="34048"/>
    <x v="1"/>
    <s v="Art"/>
    <x v="484"/>
    <s v="United States"/>
    <x v="40"/>
    <x v="3"/>
    <n v="28403"/>
    <x v="2"/>
    <s v="Ashley Jarboe"/>
    <x v="0"/>
  </r>
  <r>
    <s v="CA-2016-113243"/>
    <x v="223"/>
    <d v="2016-06-15T00:00:00"/>
    <x v="2"/>
    <s v="OT-18730"/>
    <s v="OFF-LA-10001297"/>
    <n v="207"/>
    <n v="2"/>
    <n v="0"/>
    <n v="9936"/>
    <x v="1"/>
    <s v="Labels"/>
    <x v="485"/>
    <s v="United States"/>
    <x v="1"/>
    <x v="1"/>
    <n v="90045"/>
    <x v="1"/>
    <s v="Olvera Toch"/>
    <x v="0"/>
  </r>
  <r>
    <s v="CA-2016-113243"/>
    <x v="223"/>
    <d v="2016-06-15T00:00:00"/>
    <x v="2"/>
    <s v="OT-18730"/>
    <s v="FUR-TA-10004256"/>
    <n v="133568"/>
    <n v="4"/>
    <n v="2"/>
    <n v="-217048"/>
    <x v="0"/>
    <s v="Tables"/>
    <x v="486"/>
    <s v="United States"/>
    <x v="1"/>
    <x v="1"/>
    <n v="90045"/>
    <x v="1"/>
    <s v="Olvera Toch"/>
    <x v="0"/>
  </r>
  <r>
    <s v="CA-2016-113243"/>
    <x v="223"/>
    <d v="2016-06-15T00:00:00"/>
    <x v="2"/>
    <s v="OT-18730"/>
    <s v="OFF-PA-10003441"/>
    <n v="324"/>
    <n v="5"/>
    <n v="0"/>
    <n v="15552"/>
    <x v="1"/>
    <s v="Paper"/>
    <x v="487"/>
    <s v="United States"/>
    <x v="1"/>
    <x v="1"/>
    <n v="90045"/>
    <x v="1"/>
    <s v="Olvera Toch"/>
    <x v="0"/>
  </r>
  <r>
    <s v="CA-2017-118731"/>
    <x v="224"/>
    <d v="2017-11-22T00:00:00"/>
    <x v="1"/>
    <s v="LP-17080"/>
    <s v="FUR-FU-10003347"/>
    <n v="426"/>
    <n v="3"/>
    <n v="0"/>
    <n v="16614"/>
    <x v="0"/>
    <s v="Furnishings"/>
    <x v="378"/>
    <s v="United States"/>
    <x v="8"/>
    <x v="1"/>
    <n v="94110"/>
    <x v="1"/>
    <s v="Liz Pelletier"/>
    <x v="0"/>
  </r>
  <r>
    <s v="CA-2017-118731"/>
    <x v="224"/>
    <d v="2017-11-22T00:00:00"/>
    <x v="1"/>
    <s v="LP-17080"/>
    <s v="OFF-BI-10000069"/>
    <n v="84056"/>
    <n v="7"/>
    <n v="2"/>
    <n v="273182"/>
    <x v="1"/>
    <s v="Binders"/>
    <x v="488"/>
    <s v="United States"/>
    <x v="8"/>
    <x v="1"/>
    <n v="94110"/>
    <x v="1"/>
    <s v="Liz Pelletier"/>
    <x v="0"/>
  </r>
  <r>
    <s v="CA-2014-145576"/>
    <x v="79"/>
    <d v="2014-09-18T00:00:00"/>
    <x v="1"/>
    <s v="CA-12775"/>
    <s v="OFF-AP-10003914"/>
    <n v="130"/>
    <n v="5"/>
    <n v="2"/>
    <n v="13"/>
    <x v="1"/>
    <s v="Appliances"/>
    <x v="489"/>
    <s v="United States"/>
    <x v="66"/>
    <x v="2"/>
    <n v="33614"/>
    <x v="2"/>
    <s v="Cynthia Arntzen"/>
    <x v="0"/>
  </r>
  <r>
    <s v="CA-2014-145576"/>
    <x v="79"/>
    <d v="2014-09-18T00:00:00"/>
    <x v="1"/>
    <s v="CA-12775"/>
    <s v="FUR-FU-10004020"/>
    <n v="13128"/>
    <n v="3"/>
    <n v="2"/>
    <n v="37743"/>
    <x v="0"/>
    <s v="Furnishings"/>
    <x v="490"/>
    <s v="United States"/>
    <x v="66"/>
    <x v="2"/>
    <n v="33614"/>
    <x v="2"/>
    <s v="Cynthia Arntzen"/>
    <x v="0"/>
  </r>
  <r>
    <s v="CA-2015-130736"/>
    <x v="213"/>
    <d v="2015-12-09T00:00:00"/>
    <x v="3"/>
    <s v="JF-15490"/>
    <s v="OFF-FA-10003467"/>
    <n v="396"/>
    <n v="2"/>
    <n v="0"/>
    <n v="0"/>
    <x v="1"/>
    <s v="Fasteners"/>
    <x v="491"/>
    <s v="United States"/>
    <x v="4"/>
    <x v="4"/>
    <n v="98105"/>
    <x v="1"/>
    <s v="Jeremy Farry"/>
    <x v="0"/>
  </r>
  <r>
    <s v="CA-2015-130736"/>
    <x v="213"/>
    <d v="2015-12-09T00:00:00"/>
    <x v="3"/>
    <s v="JF-15490"/>
    <s v="OFF-LA-10000634"/>
    <n v="261"/>
    <n v="1"/>
    <n v="0"/>
    <n v="12006"/>
    <x v="1"/>
    <s v="Labels"/>
    <x v="286"/>
    <s v="United States"/>
    <x v="4"/>
    <x v="4"/>
    <n v="98105"/>
    <x v="1"/>
    <s v="Jeremy Farry"/>
    <x v="0"/>
  </r>
  <r>
    <s v="CA-2017-137099"/>
    <x v="225"/>
    <d v="2017-12-10T00:00:00"/>
    <x v="3"/>
    <s v="FP-14320"/>
    <s v="TEC-PH-10002496"/>
    <n v="374376"/>
    <n v="3"/>
    <n v="2"/>
    <n v="46797"/>
    <x v="2"/>
    <s v="Phones"/>
    <x v="492"/>
    <s v="United States"/>
    <x v="1"/>
    <x v="1"/>
    <n v="90008"/>
    <x v="1"/>
    <s v="Frank Preis"/>
    <x v="0"/>
  </r>
  <r>
    <s v="CA-2017-156951"/>
    <x v="171"/>
    <d v="2017-10-08T00:00:00"/>
    <x v="2"/>
    <s v="EB-13840"/>
    <s v="OFF-PA-10004530"/>
    <n v="9184"/>
    <n v="8"/>
    <n v="0"/>
    <n v="450016"/>
    <x v="1"/>
    <s v="Paper"/>
    <x v="493"/>
    <s v="United States"/>
    <x v="4"/>
    <x v="4"/>
    <n v="98105"/>
    <x v="1"/>
    <s v="Ellis Ballard"/>
    <x v="1"/>
  </r>
  <r>
    <s v="CA-2017-156951"/>
    <x v="171"/>
    <d v="2017-10-08T00:00:00"/>
    <x v="2"/>
    <s v="EB-13840"/>
    <s v="OFF-BI-10001107"/>
    <n v="81088"/>
    <n v="7"/>
    <n v="2"/>
    <n v="273672"/>
    <x v="1"/>
    <s v="Binders"/>
    <x v="494"/>
    <s v="United States"/>
    <x v="4"/>
    <x v="4"/>
    <n v="98105"/>
    <x v="1"/>
    <s v="Ellis Ballard"/>
    <x v="1"/>
  </r>
  <r>
    <s v="CA-2017-156951"/>
    <x v="171"/>
    <d v="2017-10-08T00:00:00"/>
    <x v="2"/>
    <s v="EB-13840"/>
    <s v="OFF-PA-10004451"/>
    <n v="1944"/>
    <n v="3"/>
    <n v="0"/>
    <n v="93312"/>
    <x v="1"/>
    <s v="Paper"/>
    <x v="495"/>
    <s v="United States"/>
    <x v="4"/>
    <x v="4"/>
    <n v="98105"/>
    <x v="1"/>
    <s v="Ellis Ballard"/>
    <x v="1"/>
  </r>
  <r>
    <s v="CA-2017-156951"/>
    <x v="171"/>
    <d v="2017-10-08T00:00:00"/>
    <x v="2"/>
    <s v="EB-13840"/>
    <s v="FUR-CH-10004997"/>
    <n v="451152"/>
    <n v="3"/>
    <n v="2"/>
    <n v="0"/>
    <x v="0"/>
    <s v="Chairs"/>
    <x v="496"/>
    <s v="United States"/>
    <x v="4"/>
    <x v="4"/>
    <n v="98105"/>
    <x v="1"/>
    <s v="Ellis Ballard"/>
    <x v="1"/>
  </r>
  <r>
    <s v="CA-2017-164826"/>
    <x v="115"/>
    <d v="2018-01-04T00:00:00"/>
    <x v="2"/>
    <s v="JF-15415"/>
    <s v="OFF-LA-10001297"/>
    <n v="7245"/>
    <n v="7"/>
    <n v="0"/>
    <n v="34776"/>
    <x v="1"/>
    <s v="Labels"/>
    <x v="485"/>
    <s v="United States"/>
    <x v="20"/>
    <x v="14"/>
    <n v="10024"/>
    <x v="3"/>
    <s v="Jennifer Ferguson"/>
    <x v="0"/>
  </r>
  <r>
    <s v="CA-2017-164826"/>
    <x v="115"/>
    <d v="2018-01-04T00:00:00"/>
    <x v="2"/>
    <s v="JF-15415"/>
    <s v="OFF-FA-10000585"/>
    <n v="1396"/>
    <n v="4"/>
    <n v="0"/>
    <n v="64216"/>
    <x v="1"/>
    <s v="Fasteners"/>
    <x v="204"/>
    <s v="United States"/>
    <x v="20"/>
    <x v="14"/>
    <n v="10024"/>
    <x v="3"/>
    <s v="Jennifer Ferguson"/>
    <x v="0"/>
  </r>
  <r>
    <s v="CA-2017-164826"/>
    <x v="115"/>
    <d v="2018-01-04T00:00:00"/>
    <x v="2"/>
    <s v="JF-15415"/>
    <s v="OFF-BI-10001922"/>
    <n v="33264"/>
    <n v="7"/>
    <n v="2"/>
    <n v="112266"/>
    <x v="1"/>
    <s v="Binders"/>
    <x v="305"/>
    <s v="United States"/>
    <x v="20"/>
    <x v="14"/>
    <n v="10024"/>
    <x v="3"/>
    <s v="Jennifer Ferguson"/>
    <x v="0"/>
  </r>
  <r>
    <s v="CA-2017-164826"/>
    <x v="115"/>
    <d v="2018-01-04T00:00:00"/>
    <x v="2"/>
    <s v="JF-15415"/>
    <s v="TEC-PH-10000347"/>
    <n v="1485"/>
    <n v="3"/>
    <n v="0"/>
    <n v="40095"/>
    <x v="2"/>
    <s v="Phones"/>
    <x v="497"/>
    <s v="United States"/>
    <x v="20"/>
    <x v="14"/>
    <n v="10024"/>
    <x v="3"/>
    <s v="Jennifer Ferguson"/>
    <x v="0"/>
  </r>
  <r>
    <s v="CA-2016-127250"/>
    <x v="53"/>
    <d v="2016-11-07T00:00:00"/>
    <x v="2"/>
    <s v="SF-20200"/>
    <s v="OFF-AR-10003394"/>
    <n v="882"/>
    <n v="3"/>
    <n v="0"/>
    <n v="23814"/>
    <x v="1"/>
    <s v="Art"/>
    <x v="498"/>
    <s v="United States"/>
    <x v="126"/>
    <x v="4"/>
    <n v="98270"/>
    <x v="1"/>
    <s v="Sarah Foster"/>
    <x v="0"/>
  </r>
  <r>
    <s v="CA-2015-149713"/>
    <x v="226"/>
    <d v="2015-09-22T00:00:00"/>
    <x v="1"/>
    <s v="TG-21640"/>
    <s v="OFF-PA-10004530"/>
    <n v="16072"/>
    <n v="14"/>
    <n v="0"/>
    <n v="787528"/>
    <x v="1"/>
    <s v="Paper"/>
    <x v="493"/>
    <s v="United States"/>
    <x v="84"/>
    <x v="1"/>
    <n v="90805"/>
    <x v="1"/>
    <s v="Trudy Glocke"/>
    <x v="0"/>
  </r>
  <r>
    <s v="CA-2015-149713"/>
    <x v="226"/>
    <d v="2015-09-22T00:00:00"/>
    <x v="1"/>
    <s v="TG-21640"/>
    <s v="OFF-PA-10001450"/>
    <n v="1992"/>
    <n v="4"/>
    <n v="0"/>
    <n v="97608"/>
    <x v="1"/>
    <s v="Paper"/>
    <x v="499"/>
    <s v="United States"/>
    <x v="84"/>
    <x v="1"/>
    <n v="90805"/>
    <x v="1"/>
    <s v="Trudy Glocke"/>
    <x v="0"/>
  </r>
  <r>
    <s v="CA-2015-149713"/>
    <x v="226"/>
    <d v="2015-09-22T00:00:00"/>
    <x v="1"/>
    <s v="TG-21640"/>
    <s v="OFF-SU-10001574"/>
    <n v="73"/>
    <n v="2"/>
    <n v="0"/>
    <n v="219"/>
    <x v="1"/>
    <s v="Supplies"/>
    <x v="500"/>
    <s v="United States"/>
    <x v="84"/>
    <x v="1"/>
    <n v="90805"/>
    <x v="1"/>
    <s v="Trudy Glocke"/>
    <x v="0"/>
  </r>
  <r>
    <s v="CA-2017-118640"/>
    <x v="227"/>
    <d v="2017-07-26T00:00:00"/>
    <x v="2"/>
    <s v="CS-11950"/>
    <s v="OFF-ST-10002974"/>
    <n v="69712"/>
    <n v="2"/>
    <n v="2"/>
    <n v="8714"/>
    <x v="1"/>
    <s v="Storage"/>
    <x v="123"/>
    <s v="United States"/>
    <x v="22"/>
    <x v="9"/>
    <n v="60610"/>
    <x v="0"/>
    <s v="Carlos Soltero"/>
    <x v="0"/>
  </r>
  <r>
    <s v="CA-2017-118640"/>
    <x v="227"/>
    <d v="2017-07-26T00:00:00"/>
    <x v="2"/>
    <s v="CS-11950"/>
    <s v="FUR-FU-10001475"/>
    <n v="8792"/>
    <n v="1"/>
    <n v="6"/>
    <n v="-57148"/>
    <x v="0"/>
    <s v="Furnishings"/>
    <x v="501"/>
    <s v="United States"/>
    <x v="22"/>
    <x v="9"/>
    <n v="60610"/>
    <x v="0"/>
    <s v="Carlos Soltero"/>
    <x v="0"/>
  </r>
  <r>
    <s v="CA-2015-132906"/>
    <x v="228"/>
    <d v="2015-09-14T00:00:00"/>
    <x v="2"/>
    <s v="CC-12145"/>
    <s v="OFF-SU-10004498"/>
    <n v="5152"/>
    <n v="4"/>
    <n v="0"/>
    <n v="15456"/>
    <x v="1"/>
    <s v="Supplies"/>
    <x v="502"/>
    <s v="United States"/>
    <x v="1"/>
    <x v="1"/>
    <n v="90004"/>
    <x v="1"/>
    <s v="Charles Crestani"/>
    <x v="0"/>
  </r>
  <r>
    <s v="CA-2017-145233"/>
    <x v="95"/>
    <d v="2017-12-05T00:00:00"/>
    <x v="2"/>
    <s v="DV-13465"/>
    <s v="TEC-PH-10004977"/>
    <n v="470376"/>
    <n v="3"/>
    <n v="2"/>
    <n v="529173"/>
    <x v="2"/>
    <s v="Phones"/>
    <x v="34"/>
    <s v="United States"/>
    <x v="60"/>
    <x v="21"/>
    <n v="80219"/>
    <x v="1"/>
    <s v="Dianna Vittorini"/>
    <x v="0"/>
  </r>
  <r>
    <s v="CA-2017-145233"/>
    <x v="95"/>
    <d v="2017-12-05T00:00:00"/>
    <x v="2"/>
    <s v="DV-13465"/>
    <s v="TEC-PH-10000586"/>
    <n v="105584"/>
    <n v="2"/>
    <n v="2"/>
    <n v="92386"/>
    <x v="2"/>
    <s v="Phones"/>
    <x v="503"/>
    <s v="United States"/>
    <x v="60"/>
    <x v="21"/>
    <n v="80219"/>
    <x v="1"/>
    <s v="Dianna Vittorini"/>
    <x v="0"/>
  </r>
  <r>
    <s v="CA-2017-145233"/>
    <x v="95"/>
    <d v="2017-12-05T00:00:00"/>
    <x v="2"/>
    <s v="DV-13465"/>
    <s v="OFF-AP-10000358"/>
    <n v="31152"/>
    <n v="3"/>
    <n v="2"/>
    <n v="35046"/>
    <x v="1"/>
    <s v="Appliances"/>
    <x v="95"/>
    <s v="United States"/>
    <x v="60"/>
    <x v="21"/>
    <n v="80219"/>
    <x v="1"/>
    <s v="Dianna Vittorini"/>
    <x v="0"/>
  </r>
  <r>
    <s v="CA-2017-145233"/>
    <x v="95"/>
    <d v="2017-12-05T00:00:00"/>
    <x v="2"/>
    <s v="DV-13465"/>
    <s v="OFF-BI-10002764"/>
    <n v="6783"/>
    <n v="7"/>
    <n v="7"/>
    <n v="-47481"/>
    <x v="1"/>
    <s v="Binders"/>
    <x v="504"/>
    <s v="United States"/>
    <x v="60"/>
    <x v="21"/>
    <n v="80219"/>
    <x v="1"/>
    <s v="Dianna Vittorini"/>
    <x v="0"/>
  </r>
  <r>
    <s v="CA-2017-145233"/>
    <x v="95"/>
    <d v="2017-12-05T00:00:00"/>
    <x v="2"/>
    <s v="DV-13465"/>
    <s v="TEC-PH-10001254"/>
    <n v="406368"/>
    <n v="4"/>
    <n v="2"/>
    <n v="304776"/>
    <x v="2"/>
    <s v="Phones"/>
    <x v="144"/>
    <s v="United States"/>
    <x v="60"/>
    <x v="21"/>
    <n v="80219"/>
    <x v="1"/>
    <s v="Dianna Vittorini"/>
    <x v="0"/>
  </r>
  <r>
    <s v="CA-2015-128139"/>
    <x v="229"/>
    <d v="2015-07-09T00:00:00"/>
    <x v="2"/>
    <s v="BD-11725"/>
    <s v="FUR-CH-10003956"/>
    <n v="7098"/>
    <n v="1"/>
    <n v="0"/>
    <n v="49686"/>
    <x v="0"/>
    <s v="Chairs"/>
    <x v="367"/>
    <s v="United States"/>
    <x v="101"/>
    <x v="34"/>
    <n v="40475"/>
    <x v="2"/>
    <s v="Bruce Degenhardt"/>
    <x v="0"/>
  </r>
  <r>
    <s v="CA-2015-128139"/>
    <x v="229"/>
    <d v="2015-07-09T00:00:00"/>
    <x v="2"/>
    <s v="BD-11725"/>
    <s v="OFF-LA-10003930"/>
    <n v="29493"/>
    <n v="3"/>
    <n v="0"/>
    <n v="1445157"/>
    <x v="1"/>
    <s v="Labels"/>
    <x v="505"/>
    <s v="United States"/>
    <x v="101"/>
    <x v="34"/>
    <n v="40475"/>
    <x v="2"/>
    <s v="Bruce Degenhardt"/>
    <x v="0"/>
  </r>
  <r>
    <s v="US-2016-156986"/>
    <x v="230"/>
    <d v="2016-03-24T00:00:00"/>
    <x v="2"/>
    <s v="ZC-21910"/>
    <s v="TEC-PH-10003800"/>
    <n v="84784"/>
    <n v="2"/>
    <n v="2"/>
    <n v="-201362"/>
    <x v="2"/>
    <s v="Phones"/>
    <x v="506"/>
    <s v="United States"/>
    <x v="127"/>
    <x v="20"/>
    <n v="97301"/>
    <x v="1"/>
    <s v="Zuschuss Carroll"/>
    <x v="0"/>
  </r>
  <r>
    <s v="US-2016-156986"/>
    <x v="230"/>
    <d v="2016-03-24T00:00:00"/>
    <x v="2"/>
    <s v="ZC-21910"/>
    <s v="OFF-PA-10002005"/>
    <n v="20736"/>
    <n v="4"/>
    <n v="2"/>
    <n v="72576"/>
    <x v="1"/>
    <s v="Paper"/>
    <x v="507"/>
    <s v="United States"/>
    <x v="127"/>
    <x v="20"/>
    <n v="97301"/>
    <x v="1"/>
    <s v="Zuschuss Carroll"/>
    <x v="0"/>
  </r>
  <r>
    <s v="US-2016-156986"/>
    <x v="230"/>
    <d v="2016-03-24T00:00:00"/>
    <x v="2"/>
    <s v="ZC-21910"/>
    <s v="OFF-BI-10002498"/>
    <n v="16821"/>
    <n v="3"/>
    <n v="7"/>
    <n v="-128961"/>
    <x v="1"/>
    <s v="Binders"/>
    <x v="439"/>
    <s v="United States"/>
    <x v="127"/>
    <x v="20"/>
    <n v="97301"/>
    <x v="1"/>
    <s v="Zuschuss Carroll"/>
    <x v="0"/>
  </r>
  <r>
    <s v="US-2016-156986"/>
    <x v="230"/>
    <d v="2016-03-24T00:00:00"/>
    <x v="2"/>
    <s v="ZC-21910"/>
    <s v="OFF-PA-10004101"/>
    <n v="10368"/>
    <n v="2"/>
    <n v="2"/>
    <n v="36288"/>
    <x v="1"/>
    <s v="Paper"/>
    <x v="508"/>
    <s v="United States"/>
    <x v="127"/>
    <x v="20"/>
    <n v="97301"/>
    <x v="1"/>
    <s v="Zuschuss Carroll"/>
    <x v="0"/>
  </r>
  <r>
    <s v="CA-2014-135405"/>
    <x v="231"/>
    <d v="2014-01-13T00:00:00"/>
    <x v="2"/>
    <s v="MS-17830"/>
    <s v="OFF-AR-10004078"/>
    <n v="9344"/>
    <n v="2"/>
    <n v="2"/>
    <n v="1168"/>
    <x v="1"/>
    <s v="Art"/>
    <x v="509"/>
    <s v="United States"/>
    <x v="128"/>
    <x v="0"/>
    <n v="78041"/>
    <x v="0"/>
    <s v="Melanie Seite"/>
    <x v="0"/>
  </r>
  <r>
    <s v="CA-2014-135405"/>
    <x v="231"/>
    <d v="2014-01-13T00:00:00"/>
    <x v="2"/>
    <s v="MS-17830"/>
    <s v="TEC-AC-10001266"/>
    <n v="312"/>
    <n v="3"/>
    <n v="2"/>
    <n v="975"/>
    <x v="2"/>
    <s v="Accessories"/>
    <x v="198"/>
    <s v="United States"/>
    <x v="128"/>
    <x v="0"/>
    <n v="78041"/>
    <x v="0"/>
    <s v="Melanie Seite"/>
    <x v="0"/>
  </r>
  <r>
    <s v="CA-2014-131450"/>
    <x v="232"/>
    <d v="2014-08-15T00:00:00"/>
    <x v="2"/>
    <s v="LR-16915"/>
    <s v="OFF-AP-10004708"/>
    <n v="7612"/>
    <n v="2"/>
    <n v="0"/>
    <n v="220748"/>
    <x v="1"/>
    <s v="Appliances"/>
    <x v="510"/>
    <s v="United States"/>
    <x v="69"/>
    <x v="1"/>
    <n v="92024"/>
    <x v="1"/>
    <s v="Lena Radford"/>
    <x v="0"/>
  </r>
  <r>
    <s v="CA-2014-131450"/>
    <x v="232"/>
    <d v="2014-08-15T00:00:00"/>
    <x v="2"/>
    <s v="LR-16915"/>
    <s v="TEC-CO-10004115"/>
    <n v="1199976"/>
    <n v="3"/>
    <n v="2"/>
    <n v="4349913"/>
    <x v="2"/>
    <s v="Copiers"/>
    <x v="361"/>
    <s v="United States"/>
    <x v="69"/>
    <x v="1"/>
    <n v="92024"/>
    <x v="1"/>
    <s v="Lena Radford"/>
    <x v="0"/>
  </r>
  <r>
    <s v="CA-2014-131450"/>
    <x v="232"/>
    <d v="2014-08-15T00:00:00"/>
    <x v="2"/>
    <s v="LR-16915"/>
    <s v="TEC-PH-10002398"/>
    <n v="44596"/>
    <n v="5"/>
    <n v="2"/>
    <n v="55745"/>
    <x v="2"/>
    <s v="Phones"/>
    <x v="288"/>
    <s v="United States"/>
    <x v="69"/>
    <x v="1"/>
    <n v="92024"/>
    <x v="1"/>
    <s v="Lena Radford"/>
    <x v="0"/>
  </r>
  <r>
    <s v="CA-2014-131450"/>
    <x v="232"/>
    <d v="2014-08-15T00:00:00"/>
    <x v="2"/>
    <s v="LR-16915"/>
    <s v="FUR-FU-10001979"/>
    <n v="32776"/>
    <n v="8"/>
    <n v="0"/>
    <n v="917728"/>
    <x v="0"/>
    <s v="Furnishings"/>
    <x v="511"/>
    <s v="United States"/>
    <x v="69"/>
    <x v="1"/>
    <n v="92024"/>
    <x v="1"/>
    <s v="Lena Radford"/>
    <x v="0"/>
  </r>
  <r>
    <s v="CA-2016-120180"/>
    <x v="215"/>
    <d v="2016-07-16T00:00:00"/>
    <x v="3"/>
    <s v="TP-21130"/>
    <s v="OFF-SU-10004115"/>
    <n v="11632"/>
    <n v="2"/>
    <n v="2"/>
    <n v="10178"/>
    <x v="1"/>
    <s v="Supplies"/>
    <x v="512"/>
    <s v="United States"/>
    <x v="10"/>
    <x v="8"/>
    <n v="19134"/>
    <x v="3"/>
    <s v="Theone Pippenger"/>
    <x v="0"/>
  </r>
  <r>
    <s v="US-2016-100720"/>
    <x v="86"/>
    <d v="2016-07-21T00:00:00"/>
    <x v="2"/>
    <s v="CK-12205"/>
    <s v="TEC-PH-10001425"/>
    <n v="143982"/>
    <n v="3"/>
    <n v="4"/>
    <n v="-287964"/>
    <x v="2"/>
    <s v="Phones"/>
    <x v="513"/>
    <s v="United States"/>
    <x v="10"/>
    <x v="8"/>
    <n v="19120"/>
    <x v="3"/>
    <s v="Chloris Kastensmidt"/>
    <x v="0"/>
  </r>
  <r>
    <s v="US-2016-100720"/>
    <x v="86"/>
    <d v="2016-07-21T00:00:00"/>
    <x v="2"/>
    <s v="CK-12205"/>
    <s v="TEC-PH-10003963"/>
    <n v="494376"/>
    <n v="4"/>
    <n v="4"/>
    <n v="-1153544"/>
    <x v="2"/>
    <s v="Phones"/>
    <x v="514"/>
    <s v="United States"/>
    <x v="10"/>
    <x v="8"/>
    <n v="19120"/>
    <x v="3"/>
    <s v="Chloris Kastensmidt"/>
    <x v="0"/>
  </r>
  <r>
    <s v="US-2016-100720"/>
    <x v="86"/>
    <d v="2016-07-21T00:00:00"/>
    <x v="2"/>
    <s v="CK-12205"/>
    <s v="OFF-SU-10001574"/>
    <n v="584"/>
    <n v="2"/>
    <n v="2"/>
    <n v="73"/>
    <x v="1"/>
    <s v="Supplies"/>
    <x v="500"/>
    <s v="United States"/>
    <x v="10"/>
    <x v="8"/>
    <n v="19120"/>
    <x v="3"/>
    <s v="Chloris Kastensmidt"/>
    <x v="0"/>
  </r>
  <r>
    <s v="CA-2014-149958"/>
    <x v="233"/>
    <d v="2014-03-19T00:00:00"/>
    <x v="2"/>
    <s v="AS-10240"/>
    <s v="OFF-ST-10001490"/>
    <n v="142776"/>
    <n v="1"/>
    <n v="2"/>
    <n v="17847"/>
    <x v="1"/>
    <s v="Storage"/>
    <x v="515"/>
    <s v="United States"/>
    <x v="66"/>
    <x v="2"/>
    <n v="33614"/>
    <x v="2"/>
    <s v="Alan Shonely"/>
    <x v="0"/>
  </r>
  <r>
    <s v="CA-2014-149958"/>
    <x v="233"/>
    <d v="2014-03-19T00:00:00"/>
    <x v="2"/>
    <s v="AS-10240"/>
    <s v="FUR-FU-10001756"/>
    <n v="45696"/>
    <n v="3"/>
    <n v="2"/>
    <n v="51408"/>
    <x v="0"/>
    <s v="Furnishings"/>
    <x v="285"/>
    <s v="United States"/>
    <x v="66"/>
    <x v="2"/>
    <n v="33614"/>
    <x v="2"/>
    <s v="Alan Shonely"/>
    <x v="0"/>
  </r>
  <r>
    <s v="CA-2014-149958"/>
    <x v="233"/>
    <d v="2014-03-19T00:00:00"/>
    <x v="2"/>
    <s v="AS-10240"/>
    <s v="OFF-BI-10000773"/>
    <n v="7218"/>
    <n v="3"/>
    <n v="7"/>
    <n v="-55338"/>
    <x v="1"/>
    <s v="Binders"/>
    <x v="385"/>
    <s v="United States"/>
    <x v="66"/>
    <x v="2"/>
    <n v="33614"/>
    <x v="2"/>
    <s v="Alan Shonely"/>
    <x v="0"/>
  </r>
  <r>
    <s v="CA-2014-149958"/>
    <x v="233"/>
    <d v="2014-03-19T00:00:00"/>
    <x v="2"/>
    <s v="AS-10240"/>
    <s v="OFF-BI-10001543"/>
    <n v="43188"/>
    <n v="4"/>
    <n v="7"/>
    <n v="-316712"/>
    <x v="1"/>
    <s v="Binders"/>
    <x v="379"/>
    <s v="United States"/>
    <x v="66"/>
    <x v="2"/>
    <n v="33614"/>
    <x v="2"/>
    <s v="Alan Shonely"/>
    <x v="0"/>
  </r>
  <r>
    <s v="CA-2014-149958"/>
    <x v="233"/>
    <d v="2014-03-19T00:00:00"/>
    <x v="2"/>
    <s v="AS-10240"/>
    <s v="OFF-PA-10002120"/>
    <n v="131904"/>
    <n v="3"/>
    <n v="2"/>
    <n v="478152"/>
    <x v="1"/>
    <s v="Paper"/>
    <x v="516"/>
    <s v="United States"/>
    <x v="66"/>
    <x v="2"/>
    <n v="33614"/>
    <x v="2"/>
    <s v="Alan Shonely"/>
    <x v="0"/>
  </r>
  <r>
    <s v="US-2014-105767"/>
    <x v="234"/>
    <d v="2014-05-27T00:00:00"/>
    <x v="2"/>
    <s v="AR-10510"/>
    <s v="OFF-BI-10000848"/>
    <n v="3282"/>
    <n v="2"/>
    <n v="7"/>
    <n v="-26256"/>
    <x v="1"/>
    <s v="Binders"/>
    <x v="517"/>
    <s v="United States"/>
    <x v="10"/>
    <x v="8"/>
    <n v="19134"/>
    <x v="3"/>
    <s v="Andrew Roberts"/>
    <x v="0"/>
  </r>
  <r>
    <s v="US-2014-105767"/>
    <x v="234"/>
    <d v="2014-05-27T00:00:00"/>
    <x v="2"/>
    <s v="AR-10510"/>
    <s v="OFF-AR-10001246"/>
    <n v="21168"/>
    <n v="9"/>
    <n v="2"/>
    <n v="23814"/>
    <x v="1"/>
    <s v="Art"/>
    <x v="453"/>
    <s v="United States"/>
    <x v="10"/>
    <x v="8"/>
    <n v="19134"/>
    <x v="3"/>
    <s v="Andrew Roberts"/>
    <x v="0"/>
  </r>
  <r>
    <s v="US-2014-105767"/>
    <x v="234"/>
    <d v="2014-05-27T00:00:00"/>
    <x v="2"/>
    <s v="AR-10510"/>
    <s v="TEC-PH-10003092"/>
    <n v="55188"/>
    <n v="2"/>
    <n v="4"/>
    <n v="-101178"/>
    <x v="2"/>
    <s v="Phones"/>
    <x v="518"/>
    <s v="United States"/>
    <x v="10"/>
    <x v="8"/>
    <n v="19134"/>
    <x v="3"/>
    <s v="Andrew Roberts"/>
    <x v="0"/>
  </r>
  <r>
    <s v="CA-2016-161816"/>
    <x v="235"/>
    <d v="2016-05-01T00:00:00"/>
    <x v="3"/>
    <s v="NB-18655"/>
    <s v="TEC-PH-10003012"/>
    <n v="369576"/>
    <n v="3"/>
    <n v="2"/>
    <n v="415773"/>
    <x v="2"/>
    <s v="Phones"/>
    <x v="348"/>
    <s v="United States"/>
    <x v="0"/>
    <x v="0"/>
    <n v="75217"/>
    <x v="0"/>
    <s v="Nona Balk"/>
    <x v="1"/>
  </r>
  <r>
    <s v="CA-2016-161816"/>
    <x v="235"/>
    <d v="2016-05-01T00:00:00"/>
    <x v="3"/>
    <s v="NB-18655"/>
    <s v="OFF-LA-10004345"/>
    <n v="15712"/>
    <n v="4"/>
    <n v="2"/>
    <n v="56956"/>
    <x v="1"/>
    <s v="Labels"/>
    <x v="519"/>
    <s v="United States"/>
    <x v="0"/>
    <x v="0"/>
    <n v="75217"/>
    <x v="0"/>
    <s v="Nona Balk"/>
    <x v="1"/>
  </r>
  <r>
    <s v="CA-2016-121223"/>
    <x v="107"/>
    <d v="2016-09-13T00:00:00"/>
    <x v="1"/>
    <s v="GD-14590"/>
    <s v="OFF-PA-10001204"/>
    <n v="8448"/>
    <n v="2"/>
    <n v="2"/>
    <n v="264"/>
    <x v="1"/>
    <s v="Paper"/>
    <x v="520"/>
    <s v="United States"/>
    <x v="10"/>
    <x v="8"/>
    <n v="19143"/>
    <x v="3"/>
    <s v="Giulietta Dortch"/>
    <x v="1"/>
  </r>
  <r>
    <s v="CA-2016-121223"/>
    <x v="107"/>
    <d v="2016-09-13T00:00:00"/>
    <x v="1"/>
    <s v="GD-14590"/>
    <s v="TEC-PH-10004667"/>
    <n v="728946"/>
    <n v="9"/>
    <n v="4"/>
    <n v="-1579383"/>
    <x v="2"/>
    <s v="Phones"/>
    <x v="521"/>
    <s v="United States"/>
    <x v="10"/>
    <x v="8"/>
    <n v="19143"/>
    <x v="3"/>
    <s v="Giulietta Dortch"/>
    <x v="1"/>
  </r>
  <r>
    <s v="CA-2017-138611"/>
    <x v="236"/>
    <d v="2017-11-17T00:00:00"/>
    <x v="1"/>
    <s v="CK-12595"/>
    <s v="TEC-PH-10000011"/>
    <n v="11994"/>
    <n v="10"/>
    <n v="4"/>
    <n v="15992"/>
    <x v="2"/>
    <s v="Phones"/>
    <x v="223"/>
    <s v="United States"/>
    <x v="129"/>
    <x v="23"/>
    <n v="43123"/>
    <x v="3"/>
    <s v="Clytie Kelty"/>
    <x v="0"/>
  </r>
  <r>
    <s v="CA-2017-138611"/>
    <x v="236"/>
    <d v="2017-11-17T00:00:00"/>
    <x v="1"/>
    <s v="CK-12595"/>
    <s v="OFF-BI-10002949"/>
    <n v="3648"/>
    <n v="2"/>
    <n v="7"/>
    <n v="-27968"/>
    <x v="1"/>
    <s v="Binders"/>
    <x v="522"/>
    <s v="United States"/>
    <x v="129"/>
    <x v="23"/>
    <n v="43123"/>
    <x v="3"/>
    <s v="Clytie Kelty"/>
    <x v="0"/>
  </r>
  <r>
    <s v="CA-2017-117947"/>
    <x v="237"/>
    <d v="2017-08-23T00:00:00"/>
    <x v="1"/>
    <s v="NG-18355"/>
    <s v="FUR-FU-10003849"/>
    <n v="4048"/>
    <n v="2"/>
    <n v="0"/>
    <n v="157872"/>
    <x v="0"/>
    <s v="Furnishings"/>
    <x v="523"/>
    <s v="United States"/>
    <x v="20"/>
    <x v="14"/>
    <n v="10011"/>
    <x v="3"/>
    <s v="Nat Gilpin"/>
    <x v="1"/>
  </r>
  <r>
    <s v="CA-2017-117947"/>
    <x v="237"/>
    <d v="2017-08-23T00:00:00"/>
    <x v="1"/>
    <s v="NG-18355"/>
    <s v="FUR-FU-10000010"/>
    <n v="994"/>
    <n v="2"/>
    <n v="0"/>
    <n v="30814"/>
    <x v="0"/>
    <s v="Furnishings"/>
    <x v="524"/>
    <s v="United States"/>
    <x v="20"/>
    <x v="14"/>
    <n v="10011"/>
    <x v="3"/>
    <s v="Nat Gilpin"/>
    <x v="1"/>
  </r>
  <r>
    <s v="CA-2017-117947"/>
    <x v="237"/>
    <d v="2017-08-23T00:00:00"/>
    <x v="1"/>
    <s v="NG-18355"/>
    <s v="OFF-BI-10002824"/>
    <n v="107424"/>
    <n v="9"/>
    <n v="2"/>
    <n v="3357"/>
    <x v="1"/>
    <s v="Binders"/>
    <x v="525"/>
    <s v="United States"/>
    <x v="20"/>
    <x v="14"/>
    <n v="10011"/>
    <x v="3"/>
    <s v="Nat Gilpin"/>
    <x v="1"/>
  </r>
  <r>
    <s v="CA-2017-117947"/>
    <x v="237"/>
    <d v="2017-08-23T00:00:00"/>
    <x v="1"/>
    <s v="NG-18355"/>
    <s v="TEC-PH-10002538"/>
    <n v="3791"/>
    <n v="1"/>
    <n v="0"/>
    <n v="109939"/>
    <x v="2"/>
    <s v="Phones"/>
    <x v="526"/>
    <s v="United States"/>
    <x v="20"/>
    <x v="14"/>
    <n v="10011"/>
    <x v="3"/>
    <s v="Nat Gilpin"/>
    <x v="1"/>
  </r>
  <r>
    <s v="CA-2017-117947"/>
    <x v="237"/>
    <d v="2017-08-23T00:00:00"/>
    <x v="1"/>
    <s v="NG-18355"/>
    <s v="FUR-FU-10000521"/>
    <n v="8802"/>
    <n v="3"/>
    <n v="0"/>
    <n v="272862"/>
    <x v="0"/>
    <s v="Furnishings"/>
    <x v="138"/>
    <s v="United States"/>
    <x v="20"/>
    <x v="14"/>
    <n v="10011"/>
    <x v="3"/>
    <s v="Nat Gilpin"/>
    <x v="1"/>
  </r>
  <r>
    <s v="US-2014-111171"/>
    <x v="57"/>
    <d v="2014-12-31T00:00:00"/>
    <x v="2"/>
    <s v="CA-12265"/>
    <s v="OFF-BI-10002103"/>
    <n v="869"/>
    <n v="5"/>
    <n v="8"/>
    <n v="-14773"/>
    <x v="1"/>
    <s v="Binders"/>
    <x v="527"/>
    <s v="United States"/>
    <x v="22"/>
    <x v="9"/>
    <n v="60610"/>
    <x v="0"/>
    <s v="Christina Anderson"/>
    <x v="0"/>
  </r>
  <r>
    <s v="CA-2015-138009"/>
    <x v="238"/>
    <d v="2015-12-03T00:00:00"/>
    <x v="2"/>
    <s v="SF-20965"/>
    <s v="FUR-CH-10004853"/>
    <n v="30196"/>
    <n v="2"/>
    <n v="0"/>
    <n v="875684"/>
    <x v="0"/>
    <s v="Chairs"/>
    <x v="528"/>
    <s v="United States"/>
    <x v="130"/>
    <x v="11"/>
    <n v="48126"/>
    <x v="0"/>
    <s v="Sylvia Foulston"/>
    <x v="1"/>
  </r>
  <r>
    <s v="CA-2015-138009"/>
    <x v="238"/>
    <d v="2015-12-03T00:00:00"/>
    <x v="2"/>
    <s v="SF-20965"/>
    <s v="OFF-AP-10000179"/>
    <n v="55521"/>
    <n v="5"/>
    <n v="1"/>
    <n v="178901"/>
    <x v="1"/>
    <s v="Appliances"/>
    <x v="529"/>
    <s v="United States"/>
    <x v="130"/>
    <x v="11"/>
    <n v="48126"/>
    <x v="0"/>
    <s v="Sylvia Foulston"/>
    <x v="1"/>
  </r>
  <r>
    <s v="CA-2015-138009"/>
    <x v="238"/>
    <d v="2015-12-03T00:00:00"/>
    <x v="2"/>
    <s v="SF-20965"/>
    <s v="OFF-ST-10001272"/>
    <n v="52348"/>
    <n v="4"/>
    <n v="0"/>
    <n v="13087"/>
    <x v="1"/>
    <s v="Storage"/>
    <x v="530"/>
    <s v="United States"/>
    <x v="130"/>
    <x v="11"/>
    <n v="48126"/>
    <x v="0"/>
    <s v="Sylvia Foulston"/>
    <x v="1"/>
  </r>
  <r>
    <s v="CA-2015-138009"/>
    <x v="238"/>
    <d v="2015-12-03T00:00:00"/>
    <x v="2"/>
    <s v="SF-20965"/>
    <s v="OFF-AR-10004042"/>
    <n v="16182"/>
    <n v="9"/>
    <n v="0"/>
    <n v="469278"/>
    <x v="1"/>
    <s v="Art"/>
    <x v="30"/>
    <s v="United States"/>
    <x v="130"/>
    <x v="11"/>
    <n v="48126"/>
    <x v="0"/>
    <s v="Sylvia Foulston"/>
    <x v="1"/>
  </r>
  <r>
    <s v="CA-2017-163020"/>
    <x v="174"/>
    <d v="2017-09-19T00:00:00"/>
    <x v="2"/>
    <s v="MO-17800"/>
    <s v="FUR-FU-10000221"/>
    <n v="3556"/>
    <n v="7"/>
    <n v="0"/>
    <n v="120904"/>
    <x v="0"/>
    <s v="Furnishings"/>
    <x v="531"/>
    <s v="United States"/>
    <x v="20"/>
    <x v="14"/>
    <n v="10009"/>
    <x v="3"/>
    <s v="Meg O'Connel"/>
    <x v="2"/>
  </r>
  <r>
    <s v="CA-2017-153787"/>
    <x v="239"/>
    <d v="2017-05-23T00:00:00"/>
    <x v="2"/>
    <s v="AT-10735"/>
    <s v="OFF-AP-10001563"/>
    <n v="9716"/>
    <n v="2"/>
    <n v="0"/>
    <n v="281764"/>
    <x v="1"/>
    <s v="Appliances"/>
    <x v="532"/>
    <s v="United States"/>
    <x v="4"/>
    <x v="4"/>
    <n v="98115"/>
    <x v="1"/>
    <s v="Annie Thurman"/>
    <x v="0"/>
  </r>
  <r>
    <s v="CA-2017-133431"/>
    <x v="93"/>
    <d v="2017-12-21T00:00:00"/>
    <x v="2"/>
    <s v="LC-17140"/>
    <s v="OFF-BI-10000605"/>
    <n v="1524"/>
    <n v="5"/>
    <n v="2"/>
    <n v="51435"/>
    <x v="1"/>
    <s v="Binders"/>
    <x v="533"/>
    <s v="United States"/>
    <x v="8"/>
    <x v="1"/>
    <n v="94122"/>
    <x v="1"/>
    <s v="Logan Currie"/>
    <x v="0"/>
  </r>
  <r>
    <s v="CA-2017-133431"/>
    <x v="93"/>
    <d v="2017-12-21T00:00:00"/>
    <x v="2"/>
    <s v="LC-17140"/>
    <s v="OFF-PA-10002615"/>
    <n v="1323"/>
    <n v="3"/>
    <n v="0"/>
    <n v="60858"/>
    <x v="1"/>
    <s v="Paper"/>
    <x v="250"/>
    <s v="United States"/>
    <x v="8"/>
    <x v="1"/>
    <n v="94122"/>
    <x v="1"/>
    <s v="Logan Currie"/>
    <x v="0"/>
  </r>
  <r>
    <s v="US-2016-135720"/>
    <x v="25"/>
    <d v="2016-12-13T00:00:00"/>
    <x v="1"/>
    <s v="FM-14380"/>
    <s v="OFF-ST-10001963"/>
    <n v="243384"/>
    <n v="3"/>
    <n v="2"/>
    <n v="-517191"/>
    <x v="1"/>
    <s v="Storage"/>
    <x v="534"/>
    <s v="United States"/>
    <x v="34"/>
    <x v="21"/>
    <n v="80013"/>
    <x v="1"/>
    <s v="Fred McMath"/>
    <x v="0"/>
  </r>
  <r>
    <s v="US-2016-135720"/>
    <x v="25"/>
    <d v="2016-12-13T00:00:00"/>
    <x v="1"/>
    <s v="FM-14380"/>
    <s v="TEC-AC-10001267"/>
    <n v="1198"/>
    <n v="5"/>
    <n v="2"/>
    <n v="2995"/>
    <x v="2"/>
    <s v="Accessories"/>
    <x v="535"/>
    <s v="United States"/>
    <x v="34"/>
    <x v="21"/>
    <n v="80013"/>
    <x v="1"/>
    <s v="Fred McMath"/>
    <x v="0"/>
  </r>
  <r>
    <s v="US-2016-135720"/>
    <x v="25"/>
    <d v="2016-12-13T00:00:00"/>
    <x v="1"/>
    <s v="FM-14380"/>
    <s v="TEC-PH-10002103"/>
    <n v="300768"/>
    <n v="4"/>
    <n v="2"/>
    <n v="300768"/>
    <x v="2"/>
    <s v="Phones"/>
    <x v="536"/>
    <s v="United States"/>
    <x v="34"/>
    <x v="21"/>
    <n v="80013"/>
    <x v="1"/>
    <s v="Fred McMath"/>
    <x v="0"/>
  </r>
  <r>
    <s v="CA-2017-144694"/>
    <x v="240"/>
    <d v="2017-09-26T00:00:00"/>
    <x v="1"/>
    <s v="BD-11605"/>
    <s v="TEC-AC-10002857"/>
    <n v="1788"/>
    <n v="3"/>
    <n v="2"/>
    <n v="24585"/>
    <x v="2"/>
    <s v="Accessories"/>
    <x v="537"/>
    <s v="United States"/>
    <x v="99"/>
    <x v="2"/>
    <n v="33180"/>
    <x v="2"/>
    <s v="Brian Dahlen"/>
    <x v="0"/>
  </r>
  <r>
    <s v="CA-2017-144694"/>
    <x v="240"/>
    <d v="2017-09-26T00:00:00"/>
    <x v="1"/>
    <s v="BD-11605"/>
    <s v="OFF-LA-10003930"/>
    <n v="235944"/>
    <n v="3"/>
    <n v="2"/>
    <n v="855297"/>
    <x v="1"/>
    <s v="Labels"/>
    <x v="505"/>
    <s v="United States"/>
    <x v="99"/>
    <x v="2"/>
    <n v="33180"/>
    <x v="2"/>
    <s v="Brian Dahlen"/>
    <x v="0"/>
  </r>
  <r>
    <s v="CA-2015-168004"/>
    <x v="241"/>
    <d v="2015-10-09T00:00:00"/>
    <x v="1"/>
    <s v="DJ-13420"/>
    <s v="FUR-CH-10001482"/>
    <n v="39294"/>
    <n v="3"/>
    <n v="0"/>
    <n v="432234"/>
    <x v="0"/>
    <s v="Chairs"/>
    <x v="538"/>
    <s v="United States"/>
    <x v="131"/>
    <x v="31"/>
    <n v="31088"/>
    <x v="2"/>
    <s v="Denny Joy"/>
    <x v="1"/>
  </r>
  <r>
    <s v="US-2016-123470"/>
    <x v="242"/>
    <d v="2016-08-21T00:00:00"/>
    <x v="2"/>
    <s v="ME-17725"/>
    <s v="OFF-BI-10001989"/>
    <n v="18882"/>
    <n v="3"/>
    <n v="7"/>
    <n v="-138468"/>
    <x v="1"/>
    <s v="Binders"/>
    <x v="539"/>
    <s v="United States"/>
    <x v="34"/>
    <x v="21"/>
    <n v="80013"/>
    <x v="1"/>
    <s v="Max Engle"/>
    <x v="0"/>
  </r>
  <r>
    <s v="US-2016-123470"/>
    <x v="242"/>
    <d v="2016-08-21T00:00:00"/>
    <x v="2"/>
    <s v="ME-17725"/>
    <s v="OFF-AP-10003287"/>
    <n v="122328"/>
    <n v="3"/>
    <n v="2"/>
    <n v="122328"/>
    <x v="1"/>
    <s v="Appliances"/>
    <x v="540"/>
    <s v="United States"/>
    <x v="34"/>
    <x v="21"/>
    <n v="80013"/>
    <x v="1"/>
    <s v="Max Engle"/>
    <x v="0"/>
  </r>
  <r>
    <s v="CA-2016-115917"/>
    <x v="243"/>
    <d v="2016-05-25T00:00:00"/>
    <x v="2"/>
    <s v="RB-19465"/>
    <s v="FUR-FU-10000576"/>
    <n v="10492"/>
    <n v="5"/>
    <n v="0"/>
    <n v="272792"/>
    <x v="0"/>
    <s v="Furnishings"/>
    <x v="221"/>
    <s v="United States"/>
    <x v="132"/>
    <x v="1"/>
    <n v="94591"/>
    <x v="1"/>
    <s v="Rick Bensley"/>
    <x v="2"/>
  </r>
  <r>
    <s v="CA-2016-115917"/>
    <x v="243"/>
    <d v="2016-05-25T00:00:00"/>
    <x v="2"/>
    <s v="RB-19465"/>
    <s v="OFF-BI-10004728"/>
    <n v="15424"/>
    <n v="4"/>
    <n v="2"/>
    <n v="50128"/>
    <x v="1"/>
    <s v="Binders"/>
    <x v="541"/>
    <s v="United States"/>
    <x v="132"/>
    <x v="1"/>
    <n v="94591"/>
    <x v="1"/>
    <s v="Rick Bensley"/>
    <x v="2"/>
  </r>
  <r>
    <s v="CA-2016-147067"/>
    <x v="121"/>
    <d v="2016-12-22T00:00:00"/>
    <x v="2"/>
    <s v="JD-16150"/>
    <s v="FUR-FU-10000732"/>
    <n v="1884"/>
    <n v="3"/>
    <n v="0"/>
    <n v="60288"/>
    <x v="0"/>
    <s v="Furnishings"/>
    <x v="542"/>
    <s v="United States"/>
    <x v="31"/>
    <x v="10"/>
    <n v="55407"/>
    <x v="0"/>
    <s v="Justin Deggeller"/>
    <x v="1"/>
  </r>
  <r>
    <s v="CA-2017-167913"/>
    <x v="244"/>
    <d v="2017-08-03T00:00:00"/>
    <x v="1"/>
    <s v="JL-15835"/>
    <s v="OFF-ST-10000585"/>
    <n v="3304"/>
    <n v="2"/>
    <n v="0"/>
    <n v="85904"/>
    <x v="1"/>
    <s v="Storage"/>
    <x v="543"/>
    <s v="United States"/>
    <x v="133"/>
    <x v="1"/>
    <n v="92691"/>
    <x v="1"/>
    <s v="John Lee"/>
    <x v="0"/>
  </r>
  <r>
    <s v="CA-2017-167913"/>
    <x v="244"/>
    <d v="2017-08-03T00:00:00"/>
    <x v="1"/>
    <s v="JL-15835"/>
    <s v="OFF-LA-10002787"/>
    <n v="2625"/>
    <n v="7"/>
    <n v="0"/>
    <n v="126"/>
    <x v="1"/>
    <s v="Labels"/>
    <x v="544"/>
    <s v="United States"/>
    <x v="133"/>
    <x v="1"/>
    <n v="92691"/>
    <x v="1"/>
    <s v="John Lee"/>
    <x v="0"/>
  </r>
  <r>
    <s v="CA-2017-106103"/>
    <x v="192"/>
    <d v="2017-06-15T00:00:00"/>
    <x v="2"/>
    <s v="SC-20305"/>
    <s v="TEC-AC-10003832"/>
    <n v="13252"/>
    <n v="4"/>
    <n v="0"/>
    <n v="543332"/>
    <x v="2"/>
    <s v="Accessories"/>
    <x v="218"/>
    <s v="United States"/>
    <x v="134"/>
    <x v="11"/>
    <n v="48307"/>
    <x v="0"/>
    <s v="Sean Christensen"/>
    <x v="0"/>
  </r>
  <r>
    <s v="US-2017-127719"/>
    <x v="245"/>
    <d v="2017-07-25T00:00:00"/>
    <x v="2"/>
    <s v="TW-21025"/>
    <s v="OFF-PA-10001934"/>
    <n v="648"/>
    <n v="1"/>
    <n v="0"/>
    <n v="31752"/>
    <x v="1"/>
    <s v="Paper"/>
    <x v="545"/>
    <s v="United States"/>
    <x v="135"/>
    <x v="29"/>
    <n v="7060"/>
    <x v="3"/>
    <s v="Tamara Willingham"/>
    <x v="2"/>
  </r>
  <r>
    <s v="CA-2017-126221"/>
    <x v="246"/>
    <d v="2018-01-05T00:00:00"/>
    <x v="2"/>
    <s v="CC-12430"/>
    <s v="OFF-AP-10002457"/>
    <n v="2093"/>
    <n v="2"/>
    <n v="0"/>
    <n v="56511"/>
    <x v="1"/>
    <s v="Appliances"/>
    <x v="546"/>
    <s v="United States"/>
    <x v="38"/>
    <x v="13"/>
    <n v="47201"/>
    <x v="0"/>
    <s v="Chuck Clark"/>
    <x v="2"/>
  </r>
  <r>
    <s v="CA-2016-103947"/>
    <x v="177"/>
    <d v="2016-04-08T00:00:00"/>
    <x v="2"/>
    <s v="BB-10990"/>
    <s v="OFF-FA-10003112"/>
    <n v="3156"/>
    <n v="5"/>
    <n v="2"/>
    <n v="98625"/>
    <x v="1"/>
    <s v="Fasteners"/>
    <x v="127"/>
    <s v="United States"/>
    <x v="136"/>
    <x v="15"/>
    <n v="85635"/>
    <x v="1"/>
    <s v="Barry Blumstein"/>
    <x v="1"/>
  </r>
  <r>
    <s v="CA-2016-103947"/>
    <x v="177"/>
    <d v="2016-04-08T00:00:00"/>
    <x v="2"/>
    <s v="BB-10990"/>
    <s v="OFF-AP-10002350"/>
    <n v="30144"/>
    <n v="2"/>
    <n v="2"/>
    <n v="30144"/>
    <x v="1"/>
    <s v="Appliances"/>
    <x v="547"/>
    <s v="United States"/>
    <x v="136"/>
    <x v="15"/>
    <n v="85635"/>
    <x v="1"/>
    <s v="Barry Blumstein"/>
    <x v="1"/>
  </r>
  <r>
    <s v="CA-2016-160745"/>
    <x v="25"/>
    <d v="2016-12-16T00:00:00"/>
    <x v="1"/>
    <s v="AR-10825"/>
    <s v="FUR-FU-10001935"/>
    <n v="148"/>
    <n v="4"/>
    <n v="0"/>
    <n v="6068"/>
    <x v="0"/>
    <s v="Furnishings"/>
    <x v="345"/>
    <s v="United States"/>
    <x v="137"/>
    <x v="4"/>
    <n v="98661"/>
    <x v="1"/>
    <s v="Anthony Rawles"/>
    <x v="1"/>
  </r>
  <r>
    <s v="CA-2016-160745"/>
    <x v="25"/>
    <d v="2016-12-16T00:00:00"/>
    <x v="1"/>
    <s v="AR-10825"/>
    <s v="TEC-PH-10003273"/>
    <n v="302376"/>
    <n v="3"/>
    <n v="2"/>
    <n v="226782"/>
    <x v="2"/>
    <s v="Phones"/>
    <x v="173"/>
    <s v="United States"/>
    <x v="137"/>
    <x v="4"/>
    <n v="98661"/>
    <x v="1"/>
    <s v="Anthony Rawles"/>
    <x v="1"/>
  </r>
  <r>
    <s v="CA-2016-160745"/>
    <x v="25"/>
    <d v="2016-12-16T00:00:00"/>
    <x v="1"/>
    <s v="AR-10825"/>
    <s v="TEC-AC-10001142"/>
    <n v="3160"/>
    <n v="4"/>
    <n v="0"/>
    <n v="316"/>
    <x v="2"/>
    <s v="Accessories"/>
    <x v="548"/>
    <s v="United States"/>
    <x v="137"/>
    <x v="4"/>
    <n v="98661"/>
    <x v="1"/>
    <s v="Anthony Rawles"/>
    <x v="1"/>
  </r>
  <r>
    <s v="CA-2016-132661"/>
    <x v="247"/>
    <d v="2016-10-29T00:00:00"/>
    <x v="2"/>
    <s v="SR-20740"/>
    <s v="OFF-PA-10000482"/>
    <n v="3794"/>
    <n v="10"/>
    <n v="0"/>
    <n v="178318"/>
    <x v="1"/>
    <s v="Paper"/>
    <x v="67"/>
    <s v="United States"/>
    <x v="20"/>
    <x v="14"/>
    <n v="10024"/>
    <x v="3"/>
    <s v="Steven Roelle"/>
    <x v="2"/>
  </r>
  <r>
    <s v="CA-2017-140844"/>
    <x v="248"/>
    <d v="2017-06-23T00:00:00"/>
    <x v="2"/>
    <s v="AR-10405"/>
    <s v="OFF-PA-10003892"/>
    <n v="9782"/>
    <n v="2"/>
    <n v="0"/>
    <n v="459754"/>
    <x v="1"/>
    <s v="Paper"/>
    <x v="62"/>
    <s v="United States"/>
    <x v="20"/>
    <x v="14"/>
    <n v="10035"/>
    <x v="3"/>
    <s v="Allen Rosenblatt"/>
    <x v="1"/>
  </r>
  <r>
    <s v="CA-2017-140844"/>
    <x v="248"/>
    <d v="2017-06-23T00:00:00"/>
    <x v="2"/>
    <s v="AR-10405"/>
    <s v="TEC-AC-10001101"/>
    <n v="10312"/>
    <n v="8"/>
    <n v="0"/>
    <n v="10312"/>
    <x v="2"/>
    <s v="Accessories"/>
    <x v="549"/>
    <s v="United States"/>
    <x v="20"/>
    <x v="14"/>
    <n v="10035"/>
    <x v="3"/>
    <s v="Allen Rosenblatt"/>
    <x v="1"/>
  </r>
  <r>
    <s v="CA-2016-137239"/>
    <x v="249"/>
    <d v="2016-08-28T00:00:00"/>
    <x v="2"/>
    <s v="CR-12730"/>
    <s v="OFF-AP-10002439"/>
    <n v="113552"/>
    <n v="2"/>
    <n v="2"/>
    <n v="85164"/>
    <x v="1"/>
    <s v="Appliances"/>
    <x v="550"/>
    <s v="United States"/>
    <x v="38"/>
    <x v="23"/>
    <n v="43229"/>
    <x v="3"/>
    <s v="Craig Reiter"/>
    <x v="0"/>
  </r>
  <r>
    <s v="CA-2016-137239"/>
    <x v="249"/>
    <d v="2016-08-28T00:00:00"/>
    <x v="2"/>
    <s v="CR-12730"/>
    <s v="OFF-BI-10002827"/>
    <n v="3318"/>
    <n v="2"/>
    <n v="7"/>
    <n v="-26544"/>
    <x v="1"/>
    <s v="Binders"/>
    <x v="551"/>
    <s v="United States"/>
    <x v="38"/>
    <x v="23"/>
    <n v="43229"/>
    <x v="3"/>
    <s v="Craig Reiter"/>
    <x v="0"/>
  </r>
  <r>
    <s v="CA-2016-137239"/>
    <x v="249"/>
    <d v="2016-08-28T00:00:00"/>
    <x v="2"/>
    <s v="CR-12730"/>
    <s v="OFF-EN-10002230"/>
    <n v="134288"/>
    <n v="2"/>
    <n v="2"/>
    <n v="453222"/>
    <x v="1"/>
    <s v="Envelopes"/>
    <x v="552"/>
    <s v="United States"/>
    <x v="38"/>
    <x v="23"/>
    <n v="43229"/>
    <x v="3"/>
    <s v="Craig Reiter"/>
    <x v="0"/>
  </r>
  <r>
    <s v="US-2016-156097"/>
    <x v="250"/>
    <d v="2016-09-19T00:00:00"/>
    <x v="0"/>
    <s v="EH-14125"/>
    <s v="FUR-CH-10001215"/>
    <n v="701372"/>
    <n v="2"/>
    <n v="3"/>
    <n v="-50098"/>
    <x v="0"/>
    <s v="Chairs"/>
    <x v="444"/>
    <s v="United States"/>
    <x v="34"/>
    <x v="9"/>
    <n v="60505"/>
    <x v="0"/>
    <s v="Eugene Hildebrand"/>
    <x v="2"/>
  </r>
  <r>
    <s v="US-2016-156097"/>
    <x v="250"/>
    <d v="2016-09-19T00:00:00"/>
    <x v="0"/>
    <s v="EH-14125"/>
    <s v="OFF-BI-10004654"/>
    <n v="2308"/>
    <n v="2"/>
    <n v="8"/>
    <n v="-3462"/>
    <x v="1"/>
    <s v="Binders"/>
    <x v="68"/>
    <s v="United States"/>
    <x v="34"/>
    <x v="9"/>
    <n v="60505"/>
    <x v="0"/>
    <s v="Eugene Hildebrand"/>
    <x v="2"/>
  </r>
  <r>
    <s v="CA-2015-146563"/>
    <x v="251"/>
    <d v="2015-08-28T00:00:00"/>
    <x v="2"/>
    <s v="CB-12025"/>
    <s v="OFF-ST-10001490"/>
    <n v="999432"/>
    <n v="7"/>
    <n v="2"/>
    <n v="124929"/>
    <x v="1"/>
    <s v="Storage"/>
    <x v="515"/>
    <s v="United States"/>
    <x v="80"/>
    <x v="0"/>
    <n v="76017"/>
    <x v="0"/>
    <s v="Cassandra Brandow"/>
    <x v="0"/>
  </r>
  <r>
    <s v="CA-2015-146563"/>
    <x v="251"/>
    <d v="2015-08-28T00:00:00"/>
    <x v="2"/>
    <s v="CB-12025"/>
    <s v="OFF-ST-10001511"/>
    <n v="72408"/>
    <n v="14"/>
    <n v="2"/>
    <n v="-135765"/>
    <x v="1"/>
    <s v="Storage"/>
    <x v="553"/>
    <s v="United States"/>
    <x v="80"/>
    <x v="0"/>
    <n v="76017"/>
    <x v="0"/>
    <s v="Cassandra Brandow"/>
    <x v="0"/>
  </r>
  <r>
    <s v="CA-2015-146563"/>
    <x v="251"/>
    <d v="2015-08-28T00:00:00"/>
    <x v="2"/>
    <s v="CB-12025"/>
    <s v="FUR-TA-10001768"/>
    <n v="918785"/>
    <n v="5"/>
    <n v="3"/>
    <n v="-1181295"/>
    <x v="0"/>
    <s v="Tables"/>
    <x v="114"/>
    <s v="United States"/>
    <x v="80"/>
    <x v="0"/>
    <n v="76017"/>
    <x v="0"/>
    <s v="Cassandra Brandow"/>
    <x v="0"/>
  </r>
  <r>
    <s v="CA-2015-146563"/>
    <x v="251"/>
    <d v="2015-08-28T00:00:00"/>
    <x v="2"/>
    <s v="CB-12025"/>
    <s v="OFF-BI-10003981"/>
    <n v="2724"/>
    <n v="3"/>
    <n v="8"/>
    <n v="-42222"/>
    <x v="1"/>
    <s v="Binders"/>
    <x v="109"/>
    <s v="United States"/>
    <x v="80"/>
    <x v="0"/>
    <n v="76017"/>
    <x v="0"/>
    <s v="Cassandra Brandow"/>
    <x v="0"/>
  </r>
  <r>
    <s v="CA-2016-123666"/>
    <x v="252"/>
    <d v="2016-03-30T00:00:00"/>
    <x v="2"/>
    <s v="SP-20545"/>
    <s v="OFF-ST-10001522"/>
    <n v="45995"/>
    <n v="5"/>
    <n v="0"/>
    <n v="18398"/>
    <x v="1"/>
    <s v="Storage"/>
    <x v="197"/>
    <s v="United States"/>
    <x v="20"/>
    <x v="14"/>
    <n v="10011"/>
    <x v="3"/>
    <s v="Sibella Parks"/>
    <x v="1"/>
  </r>
  <r>
    <s v="CA-2016-143308"/>
    <x v="253"/>
    <d v="2016-11-04T00:00:00"/>
    <x v="0"/>
    <s v="RC-19825"/>
    <s v="OFF-FA-10000621"/>
    <n v="1074"/>
    <n v="3"/>
    <n v="0"/>
    <n v="52626"/>
    <x v="1"/>
    <s v="Fasteners"/>
    <x v="110"/>
    <s v="United States"/>
    <x v="102"/>
    <x v="34"/>
    <n v="40214"/>
    <x v="2"/>
    <s v="Roy Collins"/>
    <x v="0"/>
  </r>
  <r>
    <s v="CA-2017-132682"/>
    <x v="109"/>
    <d v="2017-06-10T00:00:00"/>
    <x v="1"/>
    <s v="TH-21235"/>
    <s v="OFF-SU-10004231"/>
    <n v="2376"/>
    <n v="3"/>
    <n v="2"/>
    <n v="2079"/>
    <x v="1"/>
    <s v="Supplies"/>
    <x v="554"/>
    <s v="United States"/>
    <x v="0"/>
    <x v="0"/>
    <n v="75081"/>
    <x v="0"/>
    <s v="Tiffany House"/>
    <x v="1"/>
  </r>
  <r>
    <s v="CA-2017-132682"/>
    <x v="109"/>
    <d v="2017-06-10T00:00:00"/>
    <x v="1"/>
    <s v="TH-21235"/>
    <s v="OFF-PA-10000474"/>
    <n v="85056"/>
    <n v="3"/>
    <n v="2"/>
    <n v="287064"/>
    <x v="1"/>
    <s v="Paper"/>
    <x v="33"/>
    <s v="United States"/>
    <x v="0"/>
    <x v="0"/>
    <n v="75081"/>
    <x v="0"/>
    <s v="Tiffany House"/>
    <x v="1"/>
  </r>
  <r>
    <s v="CA-2017-132682"/>
    <x v="109"/>
    <d v="2017-06-10T00:00:00"/>
    <x v="1"/>
    <s v="TH-21235"/>
    <s v="TEC-PH-10004042"/>
    <n v="381576"/>
    <n v="3"/>
    <n v="2"/>
    <n v="286182"/>
    <x v="2"/>
    <s v="Phones"/>
    <x v="555"/>
    <s v="United States"/>
    <x v="0"/>
    <x v="0"/>
    <n v="75081"/>
    <x v="0"/>
    <s v="Tiffany House"/>
    <x v="1"/>
  </r>
  <r>
    <s v="CA-2014-156314"/>
    <x v="162"/>
    <d v="2014-12-26T00:00:00"/>
    <x v="3"/>
    <s v="RP-19390"/>
    <s v="FUR-FU-10003096"/>
    <n v="3036"/>
    <n v="5"/>
    <n v="2"/>
    <n v="87285"/>
    <x v="0"/>
    <s v="Furnishings"/>
    <x v="556"/>
    <s v="United States"/>
    <x v="138"/>
    <x v="23"/>
    <n v="44105"/>
    <x v="3"/>
    <s v="Resi Pölking"/>
    <x v="0"/>
  </r>
  <r>
    <s v="US-2017-106663"/>
    <x v="254"/>
    <d v="2017-06-13T00:00:00"/>
    <x v="2"/>
    <s v="MO-17800"/>
    <s v="FUR-FU-10002759"/>
    <n v="23976"/>
    <n v="3"/>
    <n v="6"/>
    <n v="-143856"/>
    <x v="0"/>
    <s v="Furnishings"/>
    <x v="557"/>
    <s v="United States"/>
    <x v="22"/>
    <x v="9"/>
    <n v="60653"/>
    <x v="0"/>
    <s v="Meg O'Connel"/>
    <x v="2"/>
  </r>
  <r>
    <s v="US-2017-106663"/>
    <x v="254"/>
    <d v="2017-06-13T00:00:00"/>
    <x v="2"/>
    <s v="MO-17800"/>
    <s v="FUR-TA-10000688"/>
    <n v="108925"/>
    <n v="1"/>
    <n v="5"/>
    <n v="-718905"/>
    <x v="0"/>
    <s v="Tables"/>
    <x v="558"/>
    <s v="United States"/>
    <x v="22"/>
    <x v="9"/>
    <n v="60653"/>
    <x v="0"/>
    <s v="Meg O'Connel"/>
    <x v="2"/>
  </r>
  <r>
    <s v="US-2017-106663"/>
    <x v="254"/>
    <d v="2017-06-13T00:00:00"/>
    <x v="2"/>
    <s v="MO-17800"/>
    <s v="OFF-PA-10002377"/>
    <n v="36352"/>
    <n v="8"/>
    <n v="2"/>
    <n v="1136"/>
    <x v="1"/>
    <s v="Paper"/>
    <x v="126"/>
    <s v="United States"/>
    <x v="22"/>
    <x v="9"/>
    <n v="60653"/>
    <x v="0"/>
    <s v="Meg O'Connel"/>
    <x v="2"/>
  </r>
  <r>
    <s v="CA-2017-111178"/>
    <x v="139"/>
    <d v="2017-06-22T00:00:00"/>
    <x v="2"/>
    <s v="TD-20995"/>
    <s v="OFF-AR-10001954"/>
    <n v="1956"/>
    <n v="5"/>
    <n v="2"/>
    <n v="17115"/>
    <x v="1"/>
    <s v="Art"/>
    <x v="559"/>
    <s v="United States"/>
    <x v="93"/>
    <x v="9"/>
    <n v="62301"/>
    <x v="0"/>
    <s v="Tamara Dahlen"/>
    <x v="0"/>
  </r>
  <r>
    <s v="CA-2017-130351"/>
    <x v="255"/>
    <d v="2017-12-08T00:00:00"/>
    <x v="3"/>
    <s v="RB-19570"/>
    <s v="OFF-AP-10004532"/>
    <n v="6144"/>
    <n v="3"/>
    <n v="0"/>
    <n v="165888"/>
    <x v="1"/>
    <s v="Appliances"/>
    <x v="560"/>
    <s v="United States"/>
    <x v="38"/>
    <x v="13"/>
    <n v="47201"/>
    <x v="0"/>
    <s v="Rob Beeghly"/>
    <x v="0"/>
  </r>
  <r>
    <s v="CA-2017-130351"/>
    <x v="255"/>
    <d v="2017-12-08T00:00:00"/>
    <x v="3"/>
    <s v="RB-19570"/>
    <s v="OFF-PA-10002137"/>
    <n v="389"/>
    <n v="5"/>
    <n v="0"/>
    <n v="17505"/>
    <x v="1"/>
    <s v="Paper"/>
    <x v="561"/>
    <s v="United States"/>
    <x v="38"/>
    <x v="13"/>
    <n v="47201"/>
    <x v="0"/>
    <s v="Rob Beeghly"/>
    <x v="0"/>
  </r>
  <r>
    <s v="CA-2017-130351"/>
    <x v="255"/>
    <d v="2017-12-08T00:00:00"/>
    <x v="3"/>
    <s v="RB-19570"/>
    <s v="TEC-AC-10003832"/>
    <n v="9939"/>
    <n v="3"/>
    <n v="0"/>
    <n v="407499"/>
    <x v="2"/>
    <s v="Accessories"/>
    <x v="218"/>
    <s v="United States"/>
    <x v="38"/>
    <x v="13"/>
    <n v="47201"/>
    <x v="0"/>
    <s v="Rob Beeghly"/>
    <x v="0"/>
  </r>
  <r>
    <s v="US-2017-119438"/>
    <x v="256"/>
    <d v="2017-03-23T00:00:00"/>
    <x v="2"/>
    <s v="CD-11980"/>
    <s v="OFF-AP-10000804"/>
    <n v="2688"/>
    <n v="3"/>
    <n v="8"/>
    <n v="-7392"/>
    <x v="1"/>
    <s v="Appliances"/>
    <x v="562"/>
    <s v="United States"/>
    <x v="139"/>
    <x v="0"/>
    <n v="75701"/>
    <x v="0"/>
    <s v="Carol Darley"/>
    <x v="0"/>
  </r>
  <r>
    <s v="US-2017-119438"/>
    <x v="256"/>
    <d v="2017-03-23T00:00:00"/>
    <x v="2"/>
    <s v="CD-11980"/>
    <s v="TEC-AC-10003614"/>
    <n v="27816"/>
    <n v="3"/>
    <n v="2"/>
    <n v="45201"/>
    <x v="2"/>
    <s v="Accessories"/>
    <x v="563"/>
    <s v="United States"/>
    <x v="139"/>
    <x v="0"/>
    <n v="75701"/>
    <x v="0"/>
    <s v="Carol Darley"/>
    <x v="0"/>
  </r>
  <r>
    <s v="US-2017-119438"/>
    <x v="256"/>
    <d v="2017-03-23T00:00:00"/>
    <x v="2"/>
    <s v="CD-11980"/>
    <s v="FUR-FU-10003553"/>
    <n v="82524"/>
    <n v="3"/>
    <n v="6"/>
    <n v="-41262"/>
    <x v="0"/>
    <s v="Furnishings"/>
    <x v="564"/>
    <s v="United States"/>
    <x v="139"/>
    <x v="0"/>
    <n v="75701"/>
    <x v="0"/>
    <s v="Carol Darley"/>
    <x v="0"/>
  </r>
  <r>
    <s v="US-2017-119438"/>
    <x v="256"/>
    <d v="2017-03-23T00:00:00"/>
    <x v="2"/>
    <s v="CD-11980"/>
    <s v="OFF-BI-10004632"/>
    <n v="182994"/>
    <n v="3"/>
    <n v="8"/>
    <n v="-3202395"/>
    <x v="1"/>
    <s v="Binders"/>
    <x v="565"/>
    <s v="United States"/>
    <x v="139"/>
    <x v="0"/>
    <n v="75701"/>
    <x v="0"/>
    <s v="Carol Darley"/>
    <x v="0"/>
  </r>
  <r>
    <s v="CA-2016-164511"/>
    <x v="257"/>
    <d v="2016-11-24T00:00:00"/>
    <x v="2"/>
    <s v="DJ-13630"/>
    <s v="OFF-BI-10003305"/>
    <n v="14352"/>
    <n v="3"/>
    <n v="2"/>
    <n v="46644"/>
    <x v="1"/>
    <s v="Binders"/>
    <x v="566"/>
    <s v="United States"/>
    <x v="20"/>
    <x v="14"/>
    <n v="10024"/>
    <x v="3"/>
    <s v="Doug Jacobs"/>
    <x v="0"/>
  </r>
  <r>
    <s v="CA-2016-164511"/>
    <x v="257"/>
    <d v="2016-11-24T00:00:00"/>
    <x v="2"/>
    <s v="DJ-13630"/>
    <s v="OFF-ST-10002583"/>
    <n v="6496"/>
    <n v="2"/>
    <n v="0"/>
    <n v="25984"/>
    <x v="1"/>
    <s v="Storage"/>
    <x v="567"/>
    <s v="United States"/>
    <x v="20"/>
    <x v="14"/>
    <n v="10024"/>
    <x v="3"/>
    <s v="Doug Jacobs"/>
    <x v="0"/>
  </r>
  <r>
    <s v="CA-2016-164511"/>
    <x v="257"/>
    <d v="2016-11-24T00:00:00"/>
    <x v="2"/>
    <s v="DJ-13630"/>
    <s v="OFF-ST-10004507"/>
    <n v="686"/>
    <n v="4"/>
    <n v="0"/>
    <n v="18522"/>
    <x v="1"/>
    <s v="Storage"/>
    <x v="455"/>
    <s v="United States"/>
    <x v="20"/>
    <x v="14"/>
    <n v="10024"/>
    <x v="3"/>
    <s v="Doug Jacobs"/>
    <x v="0"/>
  </r>
  <r>
    <s v="US-2017-168116"/>
    <x v="258"/>
    <d v="2017-11-04T00:00:00"/>
    <x v="0"/>
    <s v="GT-14635"/>
    <s v="TEC-MA-10004125"/>
    <n v="799998"/>
    <n v="4"/>
    <n v="5"/>
    <n v="-38399904"/>
    <x v="2"/>
    <s v="Machines"/>
    <x v="568"/>
    <s v="United States"/>
    <x v="140"/>
    <x v="3"/>
    <n v="27217"/>
    <x v="2"/>
    <s v="Grant Thornton"/>
    <x v="1"/>
  </r>
  <r>
    <s v="US-2017-168116"/>
    <x v="258"/>
    <d v="2017-11-04T00:00:00"/>
    <x v="0"/>
    <s v="GT-14635"/>
    <s v="OFF-AP-10002457"/>
    <n v="16744"/>
    <n v="2"/>
    <n v="2"/>
    <n v="14651"/>
    <x v="1"/>
    <s v="Appliances"/>
    <x v="546"/>
    <s v="United States"/>
    <x v="140"/>
    <x v="3"/>
    <n v="27217"/>
    <x v="2"/>
    <s v="Grant Thornton"/>
    <x v="1"/>
  </r>
  <r>
    <s v="CA-2014-157784"/>
    <x v="259"/>
    <d v="2014-07-08T00:00:00"/>
    <x v="3"/>
    <s v="MC-17845"/>
    <s v="TEC-AC-10003911"/>
    <n v="47997"/>
    <n v="3"/>
    <n v="0"/>
    <n v="1631898"/>
    <x v="2"/>
    <s v="Accessories"/>
    <x v="331"/>
    <s v="United States"/>
    <x v="25"/>
    <x v="35"/>
    <n v="39212"/>
    <x v="2"/>
    <s v="Michael Chen"/>
    <x v="0"/>
  </r>
  <r>
    <s v="CA-2014-157784"/>
    <x v="259"/>
    <d v="2014-07-08T00:00:00"/>
    <x v="3"/>
    <s v="MC-17845"/>
    <s v="OFF-LA-10001934"/>
    <n v="1462"/>
    <n v="2"/>
    <n v="0"/>
    <n v="68714"/>
    <x v="1"/>
    <s v="Labels"/>
    <x v="569"/>
    <s v="United States"/>
    <x v="25"/>
    <x v="35"/>
    <n v="39212"/>
    <x v="2"/>
    <s v="Michael Chen"/>
    <x v="0"/>
  </r>
  <r>
    <s v="CA-2014-157784"/>
    <x v="259"/>
    <d v="2014-07-08T00:00:00"/>
    <x v="3"/>
    <s v="MC-17845"/>
    <s v="OFF-PA-10000304"/>
    <n v="1944"/>
    <n v="3"/>
    <n v="0"/>
    <n v="93312"/>
    <x v="1"/>
    <s v="Paper"/>
    <x v="88"/>
    <s v="United States"/>
    <x v="25"/>
    <x v="35"/>
    <n v="39212"/>
    <x v="2"/>
    <s v="Michael Chen"/>
    <x v="0"/>
  </r>
  <r>
    <s v="CA-2017-161480"/>
    <x v="52"/>
    <d v="2017-12-29T00:00:00"/>
    <x v="2"/>
    <s v="RA-19285"/>
    <s v="FUR-BO-10004015"/>
    <n v="191984"/>
    <n v="2"/>
    <n v="2"/>
    <n v="47996"/>
    <x v="0"/>
    <s v="Bookcases"/>
    <x v="570"/>
    <s v="United States"/>
    <x v="20"/>
    <x v="14"/>
    <n v="10035"/>
    <x v="3"/>
    <s v="Ralph Arnett"/>
    <x v="0"/>
  </r>
  <r>
    <s v="US-2014-117135"/>
    <x v="260"/>
    <d v="2014-06-23T00:00:00"/>
    <x v="1"/>
    <s v="NP-18325"/>
    <s v="FUR-FU-10004071"/>
    <n v="10401"/>
    <n v="1"/>
    <n v="0"/>
    <n v="145614"/>
    <x v="0"/>
    <s v="Furnishings"/>
    <x v="571"/>
    <s v="United States"/>
    <x v="141"/>
    <x v="16"/>
    <n v="22980"/>
    <x v="2"/>
    <s v="Naresj Patel"/>
    <x v="0"/>
  </r>
  <r>
    <s v="US-2014-117135"/>
    <x v="260"/>
    <d v="2014-06-23T00:00:00"/>
    <x v="1"/>
    <s v="NP-18325"/>
    <s v="TEC-PH-10002033"/>
    <n v="28482"/>
    <n v="1"/>
    <n v="0"/>
    <n v="740532"/>
    <x v="2"/>
    <s v="Phones"/>
    <x v="11"/>
    <s v="United States"/>
    <x v="141"/>
    <x v="16"/>
    <n v="22980"/>
    <x v="2"/>
    <s v="Naresj Patel"/>
    <x v="0"/>
  </r>
  <r>
    <s v="US-2014-117135"/>
    <x v="260"/>
    <d v="2014-06-23T00:00:00"/>
    <x v="1"/>
    <s v="NP-18325"/>
    <s v="OFF-ST-10002444"/>
    <n v="3684"/>
    <n v="3"/>
    <n v="0"/>
    <n v="103152"/>
    <x v="1"/>
    <s v="Storage"/>
    <x v="572"/>
    <s v="United States"/>
    <x v="141"/>
    <x v="16"/>
    <n v="22980"/>
    <x v="2"/>
    <s v="Naresj Patel"/>
    <x v="0"/>
  </r>
  <r>
    <s v="CA-2015-131534"/>
    <x v="261"/>
    <d v="2015-04-02T00:00:00"/>
    <x v="2"/>
    <s v="AB-10165"/>
    <s v="TEC-AC-10002253"/>
    <n v="16624"/>
    <n v="1"/>
    <n v="0"/>
    <n v="24936"/>
    <x v="2"/>
    <s v="Accessories"/>
    <x v="573"/>
    <s v="United States"/>
    <x v="1"/>
    <x v="1"/>
    <n v="90036"/>
    <x v="1"/>
    <s v="Alan Barnes"/>
    <x v="0"/>
  </r>
  <r>
    <s v="CA-2015-131534"/>
    <x v="261"/>
    <d v="2015-04-02T00:00:00"/>
    <x v="2"/>
    <s v="AB-10165"/>
    <s v="OFF-PA-10000743"/>
    <n v="334"/>
    <n v="5"/>
    <n v="0"/>
    <n v="16032"/>
    <x v="1"/>
    <s v="Paper"/>
    <x v="574"/>
    <s v="United States"/>
    <x v="1"/>
    <x v="1"/>
    <n v="90036"/>
    <x v="1"/>
    <s v="Alan Barnes"/>
    <x v="0"/>
  </r>
  <r>
    <s v="CA-2015-119291"/>
    <x v="262"/>
    <d v="2015-05-17T00:00:00"/>
    <x v="3"/>
    <s v="JO-15550"/>
    <s v="OFF-AR-10003373"/>
    <n v="198272"/>
    <n v="8"/>
    <n v="2"/>
    <n v="173488"/>
    <x v="1"/>
    <s v="Art"/>
    <x v="290"/>
    <s v="United States"/>
    <x v="142"/>
    <x v="8"/>
    <n v="19013"/>
    <x v="3"/>
    <s v="Jesus Ocampo"/>
    <x v="2"/>
  </r>
  <r>
    <s v="CA-2015-119291"/>
    <x v="262"/>
    <d v="2015-05-17T00:00:00"/>
    <x v="3"/>
    <s v="JO-15550"/>
    <s v="OFF-LA-10002312"/>
    <n v="4736"/>
    <n v="4"/>
    <n v="2"/>
    <n v="1776"/>
    <x v="1"/>
    <s v="Labels"/>
    <x v="575"/>
    <s v="United States"/>
    <x v="142"/>
    <x v="8"/>
    <n v="19013"/>
    <x v="3"/>
    <s v="Jesus Ocampo"/>
    <x v="2"/>
  </r>
  <r>
    <s v="CA-2015-119291"/>
    <x v="262"/>
    <d v="2015-05-17T00:00:00"/>
    <x v="3"/>
    <s v="JO-15550"/>
    <s v="OFF-EN-10000927"/>
    <n v="200984"/>
    <n v="7"/>
    <n v="2"/>
    <n v="628075"/>
    <x v="1"/>
    <s v="Envelopes"/>
    <x v="81"/>
    <s v="United States"/>
    <x v="142"/>
    <x v="8"/>
    <n v="19013"/>
    <x v="3"/>
    <s v="Jesus Ocampo"/>
    <x v="2"/>
  </r>
  <r>
    <s v="CA-2015-119291"/>
    <x v="262"/>
    <d v="2015-05-17T00:00:00"/>
    <x v="3"/>
    <s v="JO-15550"/>
    <s v="OFF-LA-10003510"/>
    <n v="97696"/>
    <n v="4"/>
    <n v="2"/>
    <n v="317512"/>
    <x v="1"/>
    <s v="Labels"/>
    <x v="576"/>
    <s v="United States"/>
    <x v="142"/>
    <x v="8"/>
    <n v="19013"/>
    <x v="3"/>
    <s v="Jesus Ocampo"/>
    <x v="2"/>
  </r>
  <r>
    <s v="CA-2015-119291"/>
    <x v="262"/>
    <d v="2015-05-17T00:00:00"/>
    <x v="3"/>
    <s v="JO-15550"/>
    <s v="OFF-AR-10001118"/>
    <n v="2696"/>
    <n v="1"/>
    <n v="2"/>
    <n v="8088"/>
    <x v="1"/>
    <s v="Art"/>
    <x v="577"/>
    <s v="United States"/>
    <x v="142"/>
    <x v="8"/>
    <n v="19013"/>
    <x v="3"/>
    <s v="Jesus Ocampo"/>
    <x v="2"/>
  </r>
  <r>
    <s v="CA-2015-119291"/>
    <x v="262"/>
    <d v="2015-05-17T00:00:00"/>
    <x v="3"/>
    <s v="JO-15550"/>
    <s v="OFF-BI-10001575"/>
    <n v="18588"/>
    <n v="2"/>
    <n v="7"/>
    <n v="-136312"/>
    <x v="1"/>
    <s v="Binders"/>
    <x v="578"/>
    <s v="United States"/>
    <x v="142"/>
    <x v="8"/>
    <n v="19013"/>
    <x v="3"/>
    <s v="Jesus Ocampo"/>
    <x v="2"/>
  </r>
  <r>
    <s v="CA-2015-119291"/>
    <x v="262"/>
    <d v="2015-05-17T00:00:00"/>
    <x v="3"/>
    <s v="JO-15550"/>
    <s v="OFF-BI-10001982"/>
    <n v="4896"/>
    <n v="3"/>
    <n v="7"/>
    <n v="-34272"/>
    <x v="1"/>
    <s v="Binders"/>
    <x v="304"/>
    <s v="United States"/>
    <x v="142"/>
    <x v="8"/>
    <n v="19013"/>
    <x v="3"/>
    <s v="Jesus Ocampo"/>
    <x v="2"/>
  </r>
  <r>
    <s v="CA-2017-114552"/>
    <x v="263"/>
    <d v="2017-09-08T00:00:00"/>
    <x v="2"/>
    <s v="Dl-13600"/>
    <s v="FUR-FU-10002960"/>
    <n v="15072"/>
    <n v="3"/>
    <n v="2"/>
    <n v="41448"/>
    <x v="0"/>
    <s v="Furnishings"/>
    <x v="192"/>
    <s v="United States"/>
    <x v="138"/>
    <x v="23"/>
    <n v="44105"/>
    <x v="3"/>
    <s v="Dorris liebe"/>
    <x v="1"/>
  </r>
  <r>
    <s v="CA-2016-163755"/>
    <x v="253"/>
    <d v="2016-11-08T00:00:00"/>
    <x v="1"/>
    <s v="AS-10285"/>
    <s v="FUR-FU-10003394"/>
    <n v="20988"/>
    <n v="3"/>
    <n v="0"/>
    <n v="356796"/>
    <x v="0"/>
    <s v="Furnishings"/>
    <x v="579"/>
    <s v="United States"/>
    <x v="4"/>
    <x v="4"/>
    <n v="98103"/>
    <x v="1"/>
    <s v="Alejandro Savely"/>
    <x v="1"/>
  </r>
  <r>
    <s v="CA-2015-142027"/>
    <x v="264"/>
    <d v="2015-04-14T00:00:00"/>
    <x v="2"/>
    <s v="JK-15370"/>
    <s v="FUR-TA-10002774"/>
    <n v="369912"/>
    <n v="3"/>
    <n v="2"/>
    <n v="-138717"/>
    <x v="0"/>
    <s v="Tables"/>
    <x v="580"/>
    <s v="United States"/>
    <x v="84"/>
    <x v="1"/>
    <n v="90805"/>
    <x v="1"/>
    <s v="Jay Kimmel"/>
    <x v="0"/>
  </r>
  <r>
    <s v="CA-2014-138527"/>
    <x v="170"/>
    <d v="2014-09-17T00:00:00"/>
    <x v="2"/>
    <s v="BN-11470"/>
    <s v="OFF-PA-10001800"/>
    <n v="10368"/>
    <n v="2"/>
    <n v="2"/>
    <n v="36288"/>
    <x v="1"/>
    <s v="Paper"/>
    <x v="581"/>
    <s v="United States"/>
    <x v="143"/>
    <x v="3"/>
    <n v="27511"/>
    <x v="2"/>
    <s v="Brad Norvell"/>
    <x v="1"/>
  </r>
  <r>
    <s v="CA-2014-138527"/>
    <x v="170"/>
    <d v="2014-09-17T00:00:00"/>
    <x v="2"/>
    <s v="BN-11470"/>
    <s v="OFF-AP-10001469"/>
    <n v="16684"/>
    <n v="5"/>
    <n v="2"/>
    <n v="187695"/>
    <x v="1"/>
    <s v="Appliances"/>
    <x v="582"/>
    <s v="United States"/>
    <x v="143"/>
    <x v="3"/>
    <n v="27511"/>
    <x v="2"/>
    <s v="Brad Norvell"/>
    <x v="1"/>
  </r>
  <r>
    <s v="CA-2014-138527"/>
    <x v="170"/>
    <d v="2014-09-17T00:00:00"/>
    <x v="2"/>
    <s v="BN-11470"/>
    <s v="TEC-AC-10002399"/>
    <n v="15216"/>
    <n v="1"/>
    <n v="2"/>
    <n v="22824"/>
    <x v="2"/>
    <s v="Accessories"/>
    <x v="451"/>
    <s v="United States"/>
    <x v="143"/>
    <x v="3"/>
    <n v="27511"/>
    <x v="2"/>
    <s v="Brad Norvell"/>
    <x v="1"/>
  </r>
  <r>
    <s v="CA-2014-112158"/>
    <x v="265"/>
    <d v="2014-12-04T00:00:00"/>
    <x v="3"/>
    <s v="DP-13165"/>
    <s v="TEC-AC-10003628"/>
    <n v="11996"/>
    <n v="4"/>
    <n v="0"/>
    <n v="527824"/>
    <x v="2"/>
    <s v="Accessories"/>
    <x v="247"/>
    <s v="United States"/>
    <x v="20"/>
    <x v="14"/>
    <n v="10035"/>
    <x v="3"/>
    <s v="David Philippe"/>
    <x v="0"/>
  </r>
  <r>
    <s v="CA-2014-112158"/>
    <x v="265"/>
    <d v="2014-12-04T00:00:00"/>
    <x v="3"/>
    <s v="DP-13165"/>
    <s v="FUR-BO-10003272"/>
    <n v="88392"/>
    <n v="5"/>
    <n v="2"/>
    <n v="-11049"/>
    <x v="0"/>
    <s v="Bookcases"/>
    <x v="583"/>
    <s v="United States"/>
    <x v="20"/>
    <x v="14"/>
    <n v="10035"/>
    <x v="3"/>
    <s v="David Philippe"/>
    <x v="0"/>
  </r>
  <r>
    <s v="CA-2014-112158"/>
    <x v="265"/>
    <d v="2014-12-04T00:00:00"/>
    <x v="3"/>
    <s v="DP-13165"/>
    <s v="OFF-BI-10000050"/>
    <n v="4672"/>
    <n v="8"/>
    <n v="2"/>
    <n v="15768"/>
    <x v="1"/>
    <s v="Binders"/>
    <x v="347"/>
    <s v="United States"/>
    <x v="20"/>
    <x v="14"/>
    <n v="10035"/>
    <x v="3"/>
    <s v="David Philippe"/>
    <x v="0"/>
  </r>
  <r>
    <s v="CA-2014-113887"/>
    <x v="266"/>
    <d v="2014-04-07T00:00:00"/>
    <x v="3"/>
    <s v="TH-21550"/>
    <s v="OFF-PA-10004071"/>
    <n v="5548"/>
    <n v="1"/>
    <n v="0"/>
    <n v="266304"/>
    <x v="1"/>
    <s v="Paper"/>
    <x v="416"/>
    <s v="United States"/>
    <x v="20"/>
    <x v="14"/>
    <n v="10035"/>
    <x v="3"/>
    <s v="Tracy Hopkins"/>
    <x v="2"/>
  </r>
  <r>
    <s v="CA-2017-146136"/>
    <x v="212"/>
    <d v="2017-09-07T00:00:00"/>
    <x v="2"/>
    <s v="AP-10915"/>
    <s v="OFF-EN-10001219"/>
    <n v="24448"/>
    <n v="4"/>
    <n v="2"/>
    <n v="88624"/>
    <x v="1"/>
    <s v="Envelopes"/>
    <x v="584"/>
    <s v="United States"/>
    <x v="144"/>
    <x v="2"/>
    <n v="32137"/>
    <x v="2"/>
    <s v="Arthur Prichep"/>
    <x v="0"/>
  </r>
  <r>
    <s v="US-2017-100048"/>
    <x v="239"/>
    <d v="2017-05-24T00:00:00"/>
    <x v="2"/>
    <s v="RS-19765"/>
    <s v="OFF-AP-10001154"/>
    <n v="28134"/>
    <n v="6"/>
    <n v="0"/>
    <n v="1097226"/>
    <x v="1"/>
    <s v="Appliances"/>
    <x v="585"/>
    <s v="United States"/>
    <x v="145"/>
    <x v="14"/>
    <n v="10550"/>
    <x v="3"/>
    <s v="Roland Schwarz"/>
    <x v="1"/>
  </r>
  <r>
    <s v="US-2017-100048"/>
    <x v="239"/>
    <d v="2017-05-24T00:00:00"/>
    <x v="2"/>
    <s v="RS-19765"/>
    <s v="TEC-PH-10003012"/>
    <n v="30798"/>
    <n v="2"/>
    <n v="0"/>
    <n v="893142"/>
    <x v="2"/>
    <s v="Phones"/>
    <x v="348"/>
    <s v="United States"/>
    <x v="145"/>
    <x v="14"/>
    <n v="10550"/>
    <x v="3"/>
    <s v="Roland Schwarz"/>
    <x v="1"/>
  </r>
  <r>
    <s v="US-2017-100048"/>
    <x v="239"/>
    <d v="2017-05-24T00:00:00"/>
    <x v="2"/>
    <s v="RS-19765"/>
    <s v="TEC-AC-10001606"/>
    <n v="29997"/>
    <n v="3"/>
    <n v="0"/>
    <n v="1139886"/>
    <x v="2"/>
    <s v="Accessories"/>
    <x v="586"/>
    <s v="United States"/>
    <x v="145"/>
    <x v="14"/>
    <n v="10550"/>
    <x v="3"/>
    <s v="Roland Schwarz"/>
    <x v="1"/>
  </r>
  <r>
    <s v="CA-2014-153150"/>
    <x v="267"/>
    <d v="2014-07-06T00:00:00"/>
    <x v="1"/>
    <s v="Dl-13600"/>
    <s v="OFF-BI-10003355"/>
    <n v="1992"/>
    <n v="5"/>
    <n v="2"/>
    <n v="6972"/>
    <x v="1"/>
    <s v="Binders"/>
    <x v="587"/>
    <s v="United States"/>
    <x v="4"/>
    <x v="4"/>
    <n v="98105"/>
    <x v="1"/>
    <s v="Dorris liebe"/>
    <x v="1"/>
  </r>
  <r>
    <s v="CA-2014-130092"/>
    <x v="268"/>
    <d v="2014-01-14T00:00:00"/>
    <x v="3"/>
    <s v="SV-20365"/>
    <s v="FUR-FU-10000010"/>
    <n v="994"/>
    <n v="2"/>
    <n v="0"/>
    <n v="30814"/>
    <x v="0"/>
    <s v="Furnishings"/>
    <x v="524"/>
    <s v="United States"/>
    <x v="18"/>
    <x v="12"/>
    <n v="19901"/>
    <x v="3"/>
    <s v="Seth Vernon"/>
    <x v="0"/>
  </r>
  <r>
    <s v="CA-2017-108910"/>
    <x v="240"/>
    <d v="2017-09-29T00:00:00"/>
    <x v="2"/>
    <s v="KC-16540"/>
    <s v="FUR-FU-10002253"/>
    <n v="103056"/>
    <n v="3"/>
    <n v="2"/>
    <n v="244758"/>
    <x v="0"/>
    <s v="Furnishings"/>
    <x v="588"/>
    <s v="United States"/>
    <x v="46"/>
    <x v="23"/>
    <n v="43055"/>
    <x v="3"/>
    <s v="Kelly Collister"/>
    <x v="0"/>
  </r>
  <r>
    <s v="CA-2014-104472"/>
    <x v="269"/>
    <d v="2014-06-07T00:00:00"/>
    <x v="2"/>
    <s v="CK-12325"/>
    <s v="OFF-BI-10001658"/>
    <n v="59808"/>
    <n v="3"/>
    <n v="2"/>
    <n v="194376"/>
    <x v="1"/>
    <s v="Binders"/>
    <x v="443"/>
    <s v="United States"/>
    <x v="11"/>
    <x v="6"/>
    <n v="84057"/>
    <x v="1"/>
    <s v="Christine Kargatis"/>
    <x v="2"/>
  </r>
  <r>
    <s v="CA-2014-104472"/>
    <x v="269"/>
    <d v="2014-06-07T00:00:00"/>
    <x v="2"/>
    <s v="CK-12325"/>
    <s v="FUR-FU-10000246"/>
    <n v="7332"/>
    <n v="6"/>
    <n v="0"/>
    <n v="21996"/>
    <x v="0"/>
    <s v="Furnishings"/>
    <x v="390"/>
    <s v="United States"/>
    <x v="11"/>
    <x v="6"/>
    <n v="84057"/>
    <x v="1"/>
    <s v="Christine Kargatis"/>
    <x v="2"/>
  </r>
  <r>
    <s v="CA-2016-112942"/>
    <x v="270"/>
    <d v="2016-02-18T00:00:00"/>
    <x v="2"/>
    <s v="RD-19810"/>
    <s v="OFF-PA-10004092"/>
    <n v="14682"/>
    <n v="3"/>
    <n v="0"/>
    <n v="7341"/>
    <x v="1"/>
    <s v="Paper"/>
    <x v="589"/>
    <s v="United States"/>
    <x v="1"/>
    <x v="1"/>
    <n v="90045"/>
    <x v="1"/>
    <s v="Ross DeVincentis"/>
    <x v="2"/>
  </r>
  <r>
    <s v="CA-2016-142335"/>
    <x v="271"/>
    <d v="2016-12-19T00:00:00"/>
    <x v="2"/>
    <s v="MP-17965"/>
    <s v="FUR-TA-10000198"/>
    <n v="165294"/>
    <n v="3"/>
    <n v="0"/>
    <n v="2314116"/>
    <x v="0"/>
    <s v="Tables"/>
    <x v="590"/>
    <s v="United States"/>
    <x v="65"/>
    <x v="11"/>
    <n v="48205"/>
    <x v="0"/>
    <s v="Michael Paige"/>
    <x v="1"/>
  </r>
  <r>
    <s v="CA-2016-142335"/>
    <x v="271"/>
    <d v="2016-12-19T00:00:00"/>
    <x v="2"/>
    <s v="MP-17965"/>
    <s v="OFF-ST-10000036"/>
    <n v="29637"/>
    <n v="3"/>
    <n v="0"/>
    <n v="800199"/>
    <x v="1"/>
    <s v="Storage"/>
    <x v="591"/>
    <s v="United States"/>
    <x v="65"/>
    <x v="11"/>
    <n v="48205"/>
    <x v="0"/>
    <s v="Michael Paige"/>
    <x v="1"/>
  </r>
  <r>
    <s v="CA-2014-117429"/>
    <x v="272"/>
    <d v="2014-10-13T00:00:00"/>
    <x v="2"/>
    <s v="MR-17545"/>
    <s v="FUR-FU-10000222"/>
    <n v="12992"/>
    <n v="5"/>
    <n v="2"/>
    <n v="21112"/>
    <x v="0"/>
    <s v="Furnishings"/>
    <x v="592"/>
    <s v="United States"/>
    <x v="10"/>
    <x v="8"/>
    <n v="19140"/>
    <x v="3"/>
    <s v="Mathew Reese"/>
    <x v="2"/>
  </r>
  <r>
    <s v="CA-2016-114713"/>
    <x v="273"/>
    <d v="2016-07-12T00:00:00"/>
    <x v="2"/>
    <s v="SC-20695"/>
    <s v="OFF-SU-10004664"/>
    <n v="45584"/>
    <n v="7"/>
    <n v="2"/>
    <n v="51282"/>
    <x v="1"/>
    <s v="Supplies"/>
    <x v="593"/>
    <s v="United States"/>
    <x v="146"/>
    <x v="2"/>
    <n v="33012"/>
    <x v="2"/>
    <s v="Steve Chapman"/>
    <x v="1"/>
  </r>
  <r>
    <s v="CA-2017-144113"/>
    <x v="117"/>
    <d v="2017-09-20T00:00:00"/>
    <x v="2"/>
    <s v="JF-15355"/>
    <s v="OFF-EN-10001141"/>
    <n v="17568"/>
    <n v="2"/>
    <n v="2"/>
    <n v="63684"/>
    <x v="1"/>
    <s v="Envelopes"/>
    <x v="594"/>
    <s v="United States"/>
    <x v="88"/>
    <x v="0"/>
    <n v="78745"/>
    <x v="0"/>
    <s v="Jay Fein"/>
    <x v="0"/>
  </r>
  <r>
    <s v="CA-2017-144113"/>
    <x v="117"/>
    <d v="2017-09-20T00:00:00"/>
    <x v="2"/>
    <s v="JF-15355"/>
    <s v="TEC-PH-10002170"/>
    <n v="55992"/>
    <n v="1"/>
    <n v="2"/>
    <n v="55992"/>
    <x v="2"/>
    <s v="Phones"/>
    <x v="595"/>
    <s v="United States"/>
    <x v="88"/>
    <x v="0"/>
    <n v="78745"/>
    <x v="0"/>
    <s v="Jay Fein"/>
    <x v="0"/>
  </r>
  <r>
    <s v="US-2016-150861"/>
    <x v="274"/>
    <d v="2016-12-06T00:00:00"/>
    <x v="3"/>
    <s v="EG-13900"/>
    <s v="OFF-PA-10001954"/>
    <n v="18272"/>
    <n v="8"/>
    <n v="0"/>
    <n v="840512"/>
    <x v="1"/>
    <s v="Paper"/>
    <x v="596"/>
    <s v="United States"/>
    <x v="147"/>
    <x v="14"/>
    <n v="11572"/>
    <x v="3"/>
    <s v="Emily Grady"/>
    <x v="0"/>
  </r>
  <r>
    <s v="US-2016-150861"/>
    <x v="274"/>
    <d v="2016-12-06T00:00:00"/>
    <x v="3"/>
    <s v="EG-13900"/>
    <s v="FUR-TA-10002228"/>
    <n v="400032"/>
    <n v="2"/>
    <n v="4"/>
    <n v="-1533456"/>
    <x v="0"/>
    <s v="Tables"/>
    <x v="597"/>
    <s v="United States"/>
    <x v="147"/>
    <x v="14"/>
    <n v="11572"/>
    <x v="3"/>
    <s v="Emily Grady"/>
    <x v="0"/>
  </r>
  <r>
    <s v="US-2016-150861"/>
    <x v="274"/>
    <d v="2016-12-06T00:00:00"/>
    <x v="3"/>
    <s v="EG-13900"/>
    <s v="OFF-ST-10004634"/>
    <n v="3363"/>
    <n v="3"/>
    <n v="0"/>
    <n v="10089"/>
    <x v="1"/>
    <s v="Storage"/>
    <x v="598"/>
    <s v="United States"/>
    <x v="147"/>
    <x v="14"/>
    <n v="11572"/>
    <x v="3"/>
    <s v="Emily Grady"/>
    <x v="0"/>
  </r>
  <r>
    <s v="US-2016-150861"/>
    <x v="274"/>
    <d v="2016-12-06T00:00:00"/>
    <x v="3"/>
    <s v="EG-13900"/>
    <s v="FUR-CH-10002965"/>
    <n v="542646"/>
    <n v="3"/>
    <n v="1"/>
    <n v="1024998"/>
    <x v="0"/>
    <s v="Chairs"/>
    <x v="229"/>
    <s v="United States"/>
    <x v="147"/>
    <x v="14"/>
    <n v="11572"/>
    <x v="3"/>
    <s v="Emily Grady"/>
    <x v="0"/>
  </r>
  <r>
    <s v="US-2016-150861"/>
    <x v="274"/>
    <d v="2016-12-06T00:00:00"/>
    <x v="3"/>
    <s v="EG-13900"/>
    <s v="OFF-LA-10001317"/>
    <n v="63"/>
    <n v="2"/>
    <n v="0"/>
    <n v="3024"/>
    <x v="1"/>
    <s v="Labels"/>
    <x v="395"/>
    <s v="United States"/>
    <x v="147"/>
    <x v="14"/>
    <n v="11572"/>
    <x v="3"/>
    <s v="Emily Grady"/>
    <x v="0"/>
  </r>
  <r>
    <s v="CA-2017-131954"/>
    <x v="275"/>
    <d v="2017-01-25T00:00:00"/>
    <x v="2"/>
    <s v="DS-13030"/>
    <s v="OFF-ST-10000736"/>
    <n v="24294"/>
    <n v="3"/>
    <n v="0"/>
    <n v="97176"/>
    <x v="1"/>
    <s v="Storage"/>
    <x v="458"/>
    <s v="United States"/>
    <x v="4"/>
    <x v="4"/>
    <n v="98115"/>
    <x v="1"/>
    <s v="Darrin Sayre"/>
    <x v="2"/>
  </r>
  <r>
    <s v="CA-2017-131954"/>
    <x v="275"/>
    <d v="2017-01-25T00:00:00"/>
    <x v="2"/>
    <s v="DS-13030"/>
    <s v="TEC-AC-10003610"/>
    <n v="17997"/>
    <n v="3"/>
    <n v="0"/>
    <n v="863856"/>
    <x v="2"/>
    <s v="Accessories"/>
    <x v="599"/>
    <s v="United States"/>
    <x v="4"/>
    <x v="4"/>
    <n v="98115"/>
    <x v="1"/>
    <s v="Darrin Sayre"/>
    <x v="2"/>
  </r>
  <r>
    <s v="CA-2017-131954"/>
    <x v="275"/>
    <d v="2017-01-25T00:00:00"/>
    <x v="2"/>
    <s v="DS-13030"/>
    <s v="OFF-BI-10003982"/>
    <n v="99696"/>
    <n v="6"/>
    <n v="2"/>
    <n v="336474"/>
    <x v="1"/>
    <s v="Binders"/>
    <x v="350"/>
    <s v="United States"/>
    <x v="4"/>
    <x v="4"/>
    <n v="98115"/>
    <x v="1"/>
    <s v="Darrin Sayre"/>
    <x v="2"/>
  </r>
  <r>
    <s v="CA-2017-131954"/>
    <x v="275"/>
    <d v="2017-01-25T00:00:00"/>
    <x v="2"/>
    <s v="DS-13030"/>
    <s v="OFF-BI-10003291"/>
    <n v="27936"/>
    <n v="4"/>
    <n v="2"/>
    <n v="94284"/>
    <x v="1"/>
    <s v="Binders"/>
    <x v="44"/>
    <s v="United States"/>
    <x v="4"/>
    <x v="4"/>
    <n v="98115"/>
    <x v="1"/>
    <s v="Darrin Sayre"/>
    <x v="2"/>
  </r>
  <r>
    <s v="CA-2017-131954"/>
    <x v="275"/>
    <d v="2017-01-25T00:00:00"/>
    <x v="2"/>
    <s v="DS-13030"/>
    <s v="FUR-BO-10001619"/>
    <n v="8498"/>
    <n v="1"/>
    <n v="0"/>
    <n v="186956"/>
    <x v="0"/>
    <s v="Bookcases"/>
    <x v="600"/>
    <s v="United States"/>
    <x v="4"/>
    <x v="4"/>
    <n v="98115"/>
    <x v="1"/>
    <s v="Darrin Sayre"/>
    <x v="2"/>
  </r>
  <r>
    <s v="CA-2017-131954"/>
    <x v="275"/>
    <d v="2017-01-25T00:00:00"/>
    <x v="2"/>
    <s v="DS-13030"/>
    <s v="OFF-BI-10000138"/>
    <n v="1872"/>
    <n v="5"/>
    <n v="2"/>
    <n v="6552"/>
    <x v="1"/>
    <s v="Binders"/>
    <x v="601"/>
    <s v="United States"/>
    <x v="4"/>
    <x v="4"/>
    <n v="98115"/>
    <x v="1"/>
    <s v="Darrin Sayre"/>
    <x v="2"/>
  </r>
  <r>
    <s v="CA-2014-132500"/>
    <x v="77"/>
    <d v="2014-09-12T00:00:00"/>
    <x v="2"/>
    <s v="GZ-14470"/>
    <s v="TEC-AC-10001383"/>
    <n v="4998"/>
    <n v="2"/>
    <n v="0"/>
    <n v="84966"/>
    <x v="2"/>
    <s v="Accessories"/>
    <x v="602"/>
    <s v="United States"/>
    <x v="8"/>
    <x v="1"/>
    <n v="94110"/>
    <x v="1"/>
    <s v="Gary Zandusky"/>
    <x v="0"/>
  </r>
  <r>
    <s v="CA-2014-112326"/>
    <x v="276"/>
    <d v="2014-01-08T00:00:00"/>
    <x v="2"/>
    <s v="PO-19195"/>
    <s v="OFF-LA-10003223"/>
    <n v="11784"/>
    <n v="3"/>
    <n v="2"/>
    <n v="42717"/>
    <x v="1"/>
    <s v="Labels"/>
    <x v="603"/>
    <s v="United States"/>
    <x v="14"/>
    <x v="9"/>
    <n v="60540"/>
    <x v="0"/>
    <s v="Phillina Ober"/>
    <x v="2"/>
  </r>
  <r>
    <s v="CA-2014-112326"/>
    <x v="276"/>
    <d v="2014-01-08T00:00:00"/>
    <x v="2"/>
    <s v="PO-19195"/>
    <s v="OFF-ST-10002743"/>
    <n v="272736"/>
    <n v="3"/>
    <n v="2"/>
    <n v="-647748"/>
    <x v="1"/>
    <s v="Storage"/>
    <x v="417"/>
    <s v="United States"/>
    <x v="14"/>
    <x v="9"/>
    <n v="60540"/>
    <x v="0"/>
    <s v="Phillina Ober"/>
    <x v="2"/>
  </r>
  <r>
    <s v="CA-2014-112326"/>
    <x v="276"/>
    <d v="2014-01-08T00:00:00"/>
    <x v="2"/>
    <s v="PO-19195"/>
    <s v="OFF-BI-10004094"/>
    <n v="354"/>
    <n v="2"/>
    <n v="8"/>
    <n v="-5487"/>
    <x v="1"/>
    <s v="Binders"/>
    <x v="604"/>
    <s v="United States"/>
    <x v="14"/>
    <x v="9"/>
    <n v="60540"/>
    <x v="0"/>
    <s v="Phillina Ober"/>
    <x v="2"/>
  </r>
  <r>
    <s v="US-2016-146710"/>
    <x v="277"/>
    <d v="2016-09-01T00:00:00"/>
    <x v="2"/>
    <s v="SS-20875"/>
    <s v="OFF-SU-10004498"/>
    <n v="5152"/>
    <n v="5"/>
    <n v="2"/>
    <n v="-10948"/>
    <x v="1"/>
    <s v="Supplies"/>
    <x v="502"/>
    <s v="United States"/>
    <x v="0"/>
    <x v="0"/>
    <n v="75220"/>
    <x v="0"/>
    <s v="Sung Shariari"/>
    <x v="0"/>
  </r>
  <r>
    <s v="US-2016-146710"/>
    <x v="277"/>
    <d v="2016-09-01T00:00:00"/>
    <x v="2"/>
    <s v="SS-20875"/>
    <s v="OFF-PA-10002615"/>
    <n v="3528"/>
    <n v="1"/>
    <n v="2"/>
    <n v="11466"/>
    <x v="1"/>
    <s v="Paper"/>
    <x v="250"/>
    <s v="United States"/>
    <x v="0"/>
    <x v="0"/>
    <n v="75220"/>
    <x v="0"/>
    <s v="Sung Shariari"/>
    <x v="0"/>
  </r>
  <r>
    <s v="US-2016-146710"/>
    <x v="277"/>
    <d v="2016-09-01T00:00:00"/>
    <x v="2"/>
    <s v="SS-20875"/>
    <s v="OFF-PA-10004971"/>
    <n v="4624"/>
    <n v="1"/>
    <n v="2"/>
    <n v="16762"/>
    <x v="1"/>
    <s v="Paper"/>
    <x v="605"/>
    <s v="United States"/>
    <x v="0"/>
    <x v="0"/>
    <n v="75220"/>
    <x v="0"/>
    <s v="Sung Shariari"/>
    <x v="0"/>
  </r>
  <r>
    <s v="US-2016-146710"/>
    <x v="277"/>
    <d v="2016-09-01T00:00:00"/>
    <x v="2"/>
    <s v="SS-20875"/>
    <s v="OFF-SU-10004261"/>
    <n v="55168"/>
    <n v="4"/>
    <n v="2"/>
    <n v="62064"/>
    <x v="1"/>
    <s v="Supplies"/>
    <x v="606"/>
    <s v="United States"/>
    <x v="0"/>
    <x v="0"/>
    <n v="75220"/>
    <x v="0"/>
    <s v="Sung Shariari"/>
    <x v="0"/>
  </r>
  <r>
    <s v="CA-2014-124429"/>
    <x v="278"/>
    <d v="2014-05-27T00:00:00"/>
    <x v="0"/>
    <s v="MH-17785"/>
    <s v="FUR-TA-10002607"/>
    <n v="56712"/>
    <n v="10"/>
    <n v="2"/>
    <n v="-28356"/>
    <x v="0"/>
    <s v="Tables"/>
    <x v="224"/>
    <s v="United States"/>
    <x v="69"/>
    <x v="1"/>
    <n v="92105"/>
    <x v="1"/>
    <s v="Maya Herman"/>
    <x v="1"/>
  </r>
  <r>
    <s v="CA-2014-124429"/>
    <x v="278"/>
    <d v="2014-05-27T00:00:00"/>
    <x v="0"/>
    <s v="MH-17785"/>
    <s v="OFF-ST-10001809"/>
    <n v="35932"/>
    <n v="4"/>
    <n v="0"/>
    <n v="71864"/>
    <x v="1"/>
    <s v="Storage"/>
    <x v="434"/>
    <s v="United States"/>
    <x v="69"/>
    <x v="1"/>
    <n v="92105"/>
    <x v="1"/>
    <s v="Maya Herman"/>
    <x v="1"/>
  </r>
  <r>
    <s v="CA-2016-150889"/>
    <x v="230"/>
    <d v="2016-03-22T00:00:00"/>
    <x v="1"/>
    <s v="PB-19105"/>
    <s v="TEC-PH-10000004"/>
    <n v="11992"/>
    <n v="1"/>
    <n v="2"/>
    <n v="8994"/>
    <x v="2"/>
    <s v="Phones"/>
    <x v="607"/>
    <s v="United States"/>
    <x v="148"/>
    <x v="9"/>
    <n v="60201"/>
    <x v="0"/>
    <s v="Peter Bühler"/>
    <x v="0"/>
  </r>
  <r>
    <s v="CA-2017-126074"/>
    <x v="279"/>
    <d v="2017-10-06T00:00:00"/>
    <x v="2"/>
    <s v="RF-19735"/>
    <s v="OFF-BI-10003638"/>
    <n v="5805"/>
    <n v="3"/>
    <n v="0"/>
    <n v="26703"/>
    <x v="1"/>
    <s v="Binders"/>
    <x v="608"/>
    <s v="United States"/>
    <x v="149"/>
    <x v="11"/>
    <n v="48183"/>
    <x v="0"/>
    <s v="Roland Fjeld"/>
    <x v="0"/>
  </r>
  <r>
    <s v="CA-2017-126074"/>
    <x v="279"/>
    <d v="2017-10-06T00:00:00"/>
    <x v="2"/>
    <s v="RF-19735"/>
    <s v="FUR-FU-10003577"/>
    <n v="15774"/>
    <n v="11"/>
    <n v="0"/>
    <n v="567864"/>
    <x v="0"/>
    <s v="Furnishings"/>
    <x v="609"/>
    <s v="United States"/>
    <x v="149"/>
    <x v="11"/>
    <n v="48183"/>
    <x v="0"/>
    <s v="Roland Fjeld"/>
    <x v="0"/>
  </r>
  <r>
    <s v="CA-2017-126074"/>
    <x v="279"/>
    <d v="2017-10-06T00:00:00"/>
    <x v="2"/>
    <s v="RF-19735"/>
    <s v="OFF-AR-10003478"/>
    <n v="5698"/>
    <n v="7"/>
    <n v="0"/>
    <n v="22792"/>
    <x v="1"/>
    <s v="Art"/>
    <x v="359"/>
    <s v="United States"/>
    <x v="149"/>
    <x v="11"/>
    <n v="48183"/>
    <x v="0"/>
    <s v="Roland Fjeld"/>
    <x v="0"/>
  </r>
  <r>
    <s v="CA-2017-126074"/>
    <x v="279"/>
    <d v="2017-10-06T00:00:00"/>
    <x v="2"/>
    <s v="RF-19735"/>
    <s v="OFF-BI-10000546"/>
    <n v="288"/>
    <n v="1"/>
    <n v="0"/>
    <n v="14112"/>
    <x v="1"/>
    <s v="Binders"/>
    <x v="610"/>
    <s v="United States"/>
    <x v="149"/>
    <x v="11"/>
    <n v="48183"/>
    <x v="0"/>
    <s v="Roland Fjeld"/>
    <x v="0"/>
  </r>
  <r>
    <s v="CA-2016-110499"/>
    <x v="280"/>
    <d v="2016-04-09T00:00:00"/>
    <x v="3"/>
    <s v="YC-21895"/>
    <s v="TEC-CO-10002095"/>
    <n v="1199976"/>
    <n v="3"/>
    <n v="2"/>
    <n v="3749925"/>
    <x v="2"/>
    <s v="Copiers"/>
    <x v="611"/>
    <s v="United States"/>
    <x v="8"/>
    <x v="1"/>
    <n v="94110"/>
    <x v="1"/>
    <s v="Yoseph Carroll"/>
    <x v="1"/>
  </r>
  <r>
    <s v="CA-2015-135272"/>
    <x v="213"/>
    <d v="2015-12-12T00:00:00"/>
    <x v="2"/>
    <s v="MS-17830"/>
    <s v="FUR-FU-10002759"/>
    <n v="7992"/>
    <n v="4"/>
    <n v="0"/>
    <n v="287712"/>
    <x v="0"/>
    <s v="Furnishings"/>
    <x v="557"/>
    <s v="United States"/>
    <x v="1"/>
    <x v="1"/>
    <n v="90036"/>
    <x v="1"/>
    <s v="Melanie Seite"/>
    <x v="0"/>
  </r>
  <r>
    <s v="CA-2016-140928"/>
    <x v="31"/>
    <d v="2016-09-22T00:00:00"/>
    <x v="2"/>
    <s v="NB-18655"/>
    <s v="FUR-TA-10001095"/>
    <n v="383438"/>
    <n v="4"/>
    <n v="45"/>
    <n v="-1673184"/>
    <x v="0"/>
    <s v="Tables"/>
    <x v="612"/>
    <s v="United States"/>
    <x v="107"/>
    <x v="2"/>
    <n v="32216"/>
    <x v="2"/>
    <s v="Nona Balk"/>
    <x v="1"/>
  </r>
  <r>
    <s v="CA-2014-106803"/>
    <x v="281"/>
    <d v="2015-01-02T00:00:00"/>
    <x v="2"/>
    <s v="DC-13285"/>
    <s v="OFF-ST-10002444"/>
    <n v="2456"/>
    <n v="2"/>
    <n v="0"/>
    <n v="68768"/>
    <x v="1"/>
    <s v="Storage"/>
    <x v="572"/>
    <s v="United States"/>
    <x v="150"/>
    <x v="10"/>
    <n v="55016"/>
    <x v="0"/>
    <s v="Debra Catini"/>
    <x v="0"/>
  </r>
  <r>
    <s v="CA-2014-106803"/>
    <x v="281"/>
    <d v="2015-01-02T00:00:00"/>
    <x v="2"/>
    <s v="DC-13285"/>
    <s v="TEC-AC-10001267"/>
    <n v="1198"/>
    <n v="4"/>
    <n v="0"/>
    <n v="4792"/>
    <x v="2"/>
    <s v="Accessories"/>
    <x v="535"/>
    <s v="United States"/>
    <x v="150"/>
    <x v="10"/>
    <n v="55016"/>
    <x v="0"/>
    <s v="Debra Catini"/>
    <x v="0"/>
  </r>
  <r>
    <s v="CA-2017-117240"/>
    <x v="282"/>
    <d v="2017-07-28T00:00:00"/>
    <x v="2"/>
    <s v="CP-12340"/>
    <s v="OFF-BI-10000848"/>
    <n v="13128"/>
    <n v="3"/>
    <n v="2"/>
    <n v="42666"/>
    <x v="1"/>
    <s v="Binders"/>
    <x v="517"/>
    <s v="United States"/>
    <x v="20"/>
    <x v="14"/>
    <n v="10009"/>
    <x v="3"/>
    <s v="Christine Phan"/>
    <x v="1"/>
  </r>
  <r>
    <s v="CA-2017-133333"/>
    <x v="64"/>
    <d v="2017-09-22T00:00:00"/>
    <x v="2"/>
    <s v="BF-11020"/>
    <s v="OFF-PA-10002377"/>
    <n v="2272"/>
    <n v="4"/>
    <n v="0"/>
    <n v="10224"/>
    <x v="1"/>
    <s v="Paper"/>
    <x v="126"/>
    <s v="United States"/>
    <x v="124"/>
    <x v="5"/>
    <n v="54302"/>
    <x v="0"/>
    <s v="Barry Französisch"/>
    <x v="1"/>
  </r>
  <r>
    <s v="CA-2015-112319"/>
    <x v="283"/>
    <d v="2015-09-05T00:00:00"/>
    <x v="2"/>
    <s v="AR-10510"/>
    <s v="OFF-PA-10003441"/>
    <n v="5832"/>
    <n v="9"/>
    <n v="0"/>
    <n v="279936"/>
    <x v="1"/>
    <s v="Paper"/>
    <x v="487"/>
    <s v="United States"/>
    <x v="1"/>
    <x v="1"/>
    <n v="90004"/>
    <x v="1"/>
    <s v="Andrew Roberts"/>
    <x v="0"/>
  </r>
  <r>
    <s v="CA-2017-126046"/>
    <x v="131"/>
    <d v="2017-11-07T00:00:00"/>
    <x v="2"/>
    <s v="JC-16105"/>
    <s v="OFF-LA-10004484"/>
    <n v="1239"/>
    <n v="3"/>
    <n v="0"/>
    <n v="56994"/>
    <x v="1"/>
    <s v="Labels"/>
    <x v="613"/>
    <s v="United States"/>
    <x v="117"/>
    <x v="31"/>
    <n v="30318"/>
    <x v="2"/>
    <s v="Julie Creighton"/>
    <x v="1"/>
  </r>
  <r>
    <s v="CA-2015-114923"/>
    <x v="284"/>
    <d v="2015-02-13T00:00:00"/>
    <x v="2"/>
    <s v="LH-17020"/>
    <s v="TEC-PH-10003931"/>
    <n v="107982"/>
    <n v="3"/>
    <n v="4"/>
    <n v="-269955"/>
    <x v="2"/>
    <s v="Phones"/>
    <x v="161"/>
    <s v="United States"/>
    <x v="38"/>
    <x v="23"/>
    <n v="43229"/>
    <x v="3"/>
    <s v="Lisa Hazard"/>
    <x v="0"/>
  </r>
  <r>
    <s v="CA-2014-162775"/>
    <x v="285"/>
    <d v="2014-01-15T00:00:00"/>
    <x v="1"/>
    <s v="CS-12250"/>
    <s v="OFF-EN-10001990"/>
    <n v="1136"/>
    <n v="2"/>
    <n v="0"/>
    <n v="53392"/>
    <x v="1"/>
    <s v="Envelopes"/>
    <x v="153"/>
    <s v="United States"/>
    <x v="151"/>
    <x v="27"/>
    <n v="71111"/>
    <x v="2"/>
    <s v="Chris Selesnick"/>
    <x v="1"/>
  </r>
  <r>
    <s v="CA-2014-162775"/>
    <x v="285"/>
    <d v="2014-01-15T00:00:00"/>
    <x v="1"/>
    <s v="CS-12250"/>
    <s v="OFF-EN-10001532"/>
    <n v="5094"/>
    <n v="3"/>
    <n v="0"/>
    <n v="2547"/>
    <x v="1"/>
    <s v="Envelopes"/>
    <x v="614"/>
    <s v="United States"/>
    <x v="151"/>
    <x v="27"/>
    <n v="71111"/>
    <x v="2"/>
    <s v="Chris Selesnick"/>
    <x v="1"/>
  </r>
  <r>
    <s v="CA-2014-162775"/>
    <x v="285"/>
    <d v="2014-01-15T00:00:00"/>
    <x v="1"/>
    <s v="CS-12250"/>
    <s v="TEC-AC-10003174"/>
    <n v="64674"/>
    <n v="6"/>
    <n v="0"/>
    <n v="258696"/>
    <x v="2"/>
    <s v="Accessories"/>
    <x v="615"/>
    <s v="United States"/>
    <x v="151"/>
    <x v="27"/>
    <n v="71111"/>
    <x v="2"/>
    <s v="Chris Selesnick"/>
    <x v="1"/>
  </r>
  <r>
    <s v="CA-2014-162775"/>
    <x v="285"/>
    <d v="2014-01-15T00:00:00"/>
    <x v="1"/>
    <s v="CS-12250"/>
    <s v="OFF-BI-10004187"/>
    <n v="564"/>
    <n v="3"/>
    <n v="0"/>
    <n v="27072"/>
    <x v="1"/>
    <s v="Binders"/>
    <x v="616"/>
    <s v="United States"/>
    <x v="151"/>
    <x v="27"/>
    <n v="71111"/>
    <x v="2"/>
    <s v="Chris Selesnick"/>
    <x v="1"/>
  </r>
  <r>
    <s v="CA-2014-162775"/>
    <x v="285"/>
    <d v="2014-01-15T00:00:00"/>
    <x v="1"/>
    <s v="CS-12250"/>
    <s v="OFF-ST-10000025"/>
    <n v="57258"/>
    <n v="6"/>
    <n v="0"/>
    <n v="343548"/>
    <x v="1"/>
    <s v="Storage"/>
    <x v="617"/>
    <s v="United States"/>
    <x v="151"/>
    <x v="27"/>
    <n v="71111"/>
    <x v="2"/>
    <s v="Chris Selesnick"/>
    <x v="1"/>
  </r>
  <r>
    <s v="CA-2014-106810"/>
    <x v="286"/>
    <d v="2014-05-20T00:00:00"/>
    <x v="2"/>
    <s v="AJ-10795"/>
    <s v="FUR-FU-10004306"/>
    <n v="31088"/>
    <n v="2"/>
    <n v="2"/>
    <n v="23316"/>
    <x v="0"/>
    <s v="Furnishings"/>
    <x v="618"/>
    <s v="United States"/>
    <x v="83"/>
    <x v="2"/>
    <n v="33710"/>
    <x v="2"/>
    <s v="Anthony Johnson"/>
    <x v="1"/>
  </r>
  <r>
    <s v="CA-2016-157245"/>
    <x v="287"/>
    <d v="2016-05-24T00:00:00"/>
    <x v="2"/>
    <s v="LE-16810"/>
    <s v="FUR-CH-10003746"/>
    <n v="64196"/>
    <n v="2"/>
    <n v="0"/>
    <n v="1797488"/>
    <x v="0"/>
    <s v="Chairs"/>
    <x v="619"/>
    <s v="United States"/>
    <x v="80"/>
    <x v="16"/>
    <n v="22204"/>
    <x v="2"/>
    <s v="Laurel Elliston"/>
    <x v="0"/>
  </r>
  <r>
    <s v="CA-2017-104220"/>
    <x v="288"/>
    <d v="2017-02-05T00:00:00"/>
    <x v="2"/>
    <s v="BV-11245"/>
    <s v="OFF-BI-10001036"/>
    <n v="1828"/>
    <n v="2"/>
    <n v="0"/>
    <n v="914"/>
    <x v="1"/>
    <s v="Binders"/>
    <x v="620"/>
    <s v="United States"/>
    <x v="95"/>
    <x v="22"/>
    <n v="50315"/>
    <x v="0"/>
    <s v="Benjamin Venier"/>
    <x v="1"/>
  </r>
  <r>
    <s v="CA-2017-104220"/>
    <x v="288"/>
    <d v="2017-02-05T00:00:00"/>
    <x v="2"/>
    <s v="BV-11245"/>
    <s v="TEC-PH-10004614"/>
    <n v="2070"/>
    <n v="3"/>
    <n v="0"/>
    <n v="5175"/>
    <x v="2"/>
    <s v="Phones"/>
    <x v="302"/>
    <s v="United States"/>
    <x v="95"/>
    <x v="22"/>
    <n v="50315"/>
    <x v="0"/>
    <s v="Benjamin Venier"/>
    <x v="1"/>
  </r>
  <r>
    <s v="CA-2017-104220"/>
    <x v="288"/>
    <d v="2017-02-05T00:00:00"/>
    <x v="2"/>
    <s v="BV-11245"/>
    <s v="OFF-BI-10000301"/>
    <n v="3235"/>
    <n v="5"/>
    <n v="0"/>
    <n v="16175"/>
    <x v="1"/>
    <s v="Binders"/>
    <x v="621"/>
    <s v="United States"/>
    <x v="95"/>
    <x v="22"/>
    <n v="50315"/>
    <x v="0"/>
    <s v="Benjamin Venier"/>
    <x v="1"/>
  </r>
  <r>
    <s v="CA-2017-104220"/>
    <x v="288"/>
    <d v="2017-02-05T00:00:00"/>
    <x v="2"/>
    <s v="BV-11245"/>
    <s v="OFF-BI-10003910"/>
    <n v="771"/>
    <n v="1"/>
    <n v="0"/>
    <n v="34695"/>
    <x v="1"/>
    <s v="Binders"/>
    <x v="8"/>
    <s v="United States"/>
    <x v="95"/>
    <x v="22"/>
    <n v="50315"/>
    <x v="0"/>
    <s v="Benjamin Venier"/>
    <x v="1"/>
  </r>
  <r>
    <s v="CA-2017-104220"/>
    <x v="288"/>
    <d v="2017-02-05T00:00:00"/>
    <x v="2"/>
    <s v="BV-11245"/>
    <s v="OFF-AR-10004648"/>
    <n v="403"/>
    <n v="2"/>
    <n v="0"/>
    <n v="10881"/>
    <x v="1"/>
    <s v="Art"/>
    <x v="622"/>
    <s v="United States"/>
    <x v="95"/>
    <x v="22"/>
    <n v="50315"/>
    <x v="0"/>
    <s v="Benjamin Venier"/>
    <x v="1"/>
  </r>
  <r>
    <s v="CA-2017-104220"/>
    <x v="288"/>
    <d v="2017-02-05T00:00:00"/>
    <x v="2"/>
    <s v="BV-11245"/>
    <s v="FUR-FU-10002597"/>
    <n v="3458"/>
    <n v="7"/>
    <n v="0"/>
    <n v="145236"/>
    <x v="0"/>
    <s v="Furnishings"/>
    <x v="623"/>
    <s v="United States"/>
    <x v="95"/>
    <x v="22"/>
    <n v="50315"/>
    <x v="0"/>
    <s v="Benjamin Venier"/>
    <x v="1"/>
  </r>
  <r>
    <s v="CA-2014-165974"/>
    <x v="289"/>
    <d v="2014-07-06T00:00:00"/>
    <x v="2"/>
    <s v="DL-12865"/>
    <s v="OFF-AR-10003405"/>
    <n v="3276"/>
    <n v="7"/>
    <n v="2"/>
    <n v="36855"/>
    <x v="1"/>
    <s v="Art"/>
    <x v="624"/>
    <s v="United States"/>
    <x v="73"/>
    <x v="23"/>
    <n v="45231"/>
    <x v="3"/>
    <s v="Dan Lawera"/>
    <x v="0"/>
  </r>
  <r>
    <s v="CA-2015-144267"/>
    <x v="290"/>
    <d v="2015-08-23T00:00:00"/>
    <x v="3"/>
    <s v="NZ-18565"/>
    <s v="FUR-CH-10002335"/>
    <n v="544008"/>
    <n v="3"/>
    <n v="2"/>
    <n v="408006"/>
    <x v="0"/>
    <s v="Chairs"/>
    <x v="625"/>
    <s v="United States"/>
    <x v="8"/>
    <x v="1"/>
    <n v="94110"/>
    <x v="1"/>
    <s v="Nick Zandusky"/>
    <x v="2"/>
  </r>
  <r>
    <s v="CA-2015-144267"/>
    <x v="290"/>
    <d v="2015-08-23T00:00:00"/>
    <x v="3"/>
    <s v="NZ-18565"/>
    <s v="OFF-PA-10000157"/>
    <n v="5994"/>
    <n v="3"/>
    <n v="0"/>
    <n v="281718"/>
    <x v="1"/>
    <s v="Paper"/>
    <x v="368"/>
    <s v="United States"/>
    <x v="8"/>
    <x v="1"/>
    <n v="94110"/>
    <x v="1"/>
    <s v="Nick Zandusky"/>
    <x v="2"/>
  </r>
  <r>
    <s v="CA-2015-144267"/>
    <x v="290"/>
    <d v="2015-08-23T00:00:00"/>
    <x v="3"/>
    <s v="NZ-18565"/>
    <s v="OFF-PA-10001947"/>
    <n v="2392"/>
    <n v="4"/>
    <n v="0"/>
    <n v="117208"/>
    <x v="1"/>
    <s v="Paper"/>
    <x v="358"/>
    <s v="United States"/>
    <x v="8"/>
    <x v="1"/>
    <n v="94110"/>
    <x v="1"/>
    <s v="Nick Zandusky"/>
    <x v="2"/>
  </r>
  <r>
    <s v="CA-2015-144267"/>
    <x v="290"/>
    <d v="2015-08-23T00:00:00"/>
    <x v="3"/>
    <s v="NZ-18565"/>
    <s v="OFF-PA-10003657"/>
    <n v="428"/>
    <n v="1"/>
    <n v="0"/>
    <n v="1926"/>
    <x v="1"/>
    <s v="Paper"/>
    <x v="626"/>
    <s v="United States"/>
    <x v="8"/>
    <x v="1"/>
    <n v="94110"/>
    <x v="1"/>
    <s v="Nick Zandusky"/>
    <x v="2"/>
  </r>
  <r>
    <s v="US-2015-157014"/>
    <x v="291"/>
    <d v="2015-10-06T00:00:00"/>
    <x v="1"/>
    <s v="BM-11785"/>
    <s v="OFF-BI-10001098"/>
    <n v="3207"/>
    <n v="5"/>
    <n v="7"/>
    <n v="-22449"/>
    <x v="1"/>
    <s v="Binders"/>
    <x v="409"/>
    <s v="United States"/>
    <x v="38"/>
    <x v="23"/>
    <n v="43229"/>
    <x v="3"/>
    <s v="Bryan Mills"/>
    <x v="0"/>
  </r>
  <r>
    <s v="US-2015-157014"/>
    <x v="291"/>
    <d v="2015-10-06T00:00:00"/>
    <x v="1"/>
    <s v="BM-11785"/>
    <s v="TEC-AC-10002167"/>
    <n v="240"/>
    <n v="2"/>
    <n v="2"/>
    <n v="-27"/>
    <x v="2"/>
    <s v="Accessories"/>
    <x v="46"/>
    <s v="United States"/>
    <x v="38"/>
    <x v="23"/>
    <n v="43229"/>
    <x v="3"/>
    <s v="Bryan Mills"/>
    <x v="0"/>
  </r>
  <r>
    <s v="US-2015-157014"/>
    <x v="291"/>
    <d v="2015-10-06T00:00:00"/>
    <x v="1"/>
    <s v="BM-11785"/>
    <s v="FUR-BO-10004409"/>
    <n v="3549"/>
    <n v="1"/>
    <n v="5"/>
    <n v="-156156"/>
    <x v="0"/>
    <s v="Bookcases"/>
    <x v="627"/>
    <s v="United States"/>
    <x v="38"/>
    <x v="23"/>
    <n v="43229"/>
    <x v="3"/>
    <s v="Bryan Mills"/>
    <x v="0"/>
  </r>
  <r>
    <s v="US-2015-157014"/>
    <x v="291"/>
    <d v="2015-10-06T00:00:00"/>
    <x v="1"/>
    <s v="BM-11785"/>
    <s v="TEC-AC-10000057"/>
    <n v="47984"/>
    <n v="2"/>
    <n v="2"/>
    <n v="5998"/>
    <x v="2"/>
    <s v="Accessories"/>
    <x v="628"/>
    <s v="United States"/>
    <x v="38"/>
    <x v="23"/>
    <n v="43229"/>
    <x v="3"/>
    <s v="Bryan Mills"/>
    <x v="0"/>
  </r>
  <r>
    <s v="CA-2015-154921"/>
    <x v="292"/>
    <d v="2015-05-28T00:00:00"/>
    <x v="2"/>
    <s v="EA-14035"/>
    <s v="OFF-EN-10000056"/>
    <n v="18669"/>
    <n v="3"/>
    <n v="0"/>
    <n v="877443"/>
    <x v="1"/>
    <s v="Envelopes"/>
    <x v="629"/>
    <s v="United States"/>
    <x v="29"/>
    <x v="19"/>
    <n v="29203"/>
    <x v="2"/>
    <s v="Erin Ashbrook"/>
    <x v="1"/>
  </r>
  <r>
    <s v="CA-2017-129567"/>
    <x v="293"/>
    <d v="2017-03-21T00:00:00"/>
    <x v="1"/>
    <s v="CL-12565"/>
    <s v="OFF-BI-10000014"/>
    <n v="17456"/>
    <n v="2"/>
    <n v="2"/>
    <n v="58914"/>
    <x v="1"/>
    <s v="Binders"/>
    <x v="630"/>
    <s v="United States"/>
    <x v="152"/>
    <x v="1"/>
    <n v="93534"/>
    <x v="1"/>
    <s v="Clay Ludtke"/>
    <x v="0"/>
  </r>
  <r>
    <s v="CA-2015-154620"/>
    <x v="294"/>
    <d v="2015-12-16T00:00:00"/>
    <x v="2"/>
    <s v="LT-17110"/>
    <s v="FUR-CH-10004675"/>
    <n v="348928"/>
    <n v="2"/>
    <n v="2"/>
    <n v="348928"/>
    <x v="0"/>
    <s v="Chairs"/>
    <x v="631"/>
    <s v="United States"/>
    <x v="152"/>
    <x v="1"/>
    <n v="93534"/>
    <x v="1"/>
    <s v="Liz Thompson"/>
    <x v="0"/>
  </r>
  <r>
    <s v="CA-2015-115938"/>
    <x v="152"/>
    <d v="2015-06-30T00:00:00"/>
    <x v="2"/>
    <s v="SA-20830"/>
    <s v="OFF-BI-10001543"/>
    <n v="14396"/>
    <n v="4"/>
    <n v="0"/>
    <n v="691008"/>
    <x v="1"/>
    <s v="Binders"/>
    <x v="379"/>
    <s v="United States"/>
    <x v="101"/>
    <x v="16"/>
    <n v="23223"/>
    <x v="2"/>
    <s v="Sue Ann Reed"/>
    <x v="0"/>
  </r>
  <r>
    <s v="CA-2015-115938"/>
    <x v="152"/>
    <d v="2015-06-30T00:00:00"/>
    <x v="2"/>
    <s v="SA-20830"/>
    <s v="OFF-ST-10001321"/>
    <n v="1542"/>
    <n v="1"/>
    <n v="0"/>
    <n v="41634"/>
    <x v="1"/>
    <s v="Storage"/>
    <x v="420"/>
    <s v="United States"/>
    <x v="101"/>
    <x v="16"/>
    <n v="23223"/>
    <x v="2"/>
    <s v="Sue Ann Reed"/>
    <x v="0"/>
  </r>
  <r>
    <s v="CA-2015-115938"/>
    <x v="152"/>
    <d v="2015-06-30T00:00:00"/>
    <x v="2"/>
    <s v="SA-20830"/>
    <s v="OFF-BI-10001132"/>
    <n v="4304"/>
    <n v="8"/>
    <n v="0"/>
    <n v="210896"/>
    <x v="1"/>
    <s v="Binders"/>
    <x v="632"/>
    <s v="United States"/>
    <x v="101"/>
    <x v="16"/>
    <n v="23223"/>
    <x v="2"/>
    <s v="Sue Ann Reed"/>
    <x v="0"/>
  </r>
  <r>
    <s v="CA-2015-115938"/>
    <x v="152"/>
    <d v="2015-06-30T00:00:00"/>
    <x v="2"/>
    <s v="SA-20830"/>
    <s v="FUR-CH-10003199"/>
    <n v="33294"/>
    <n v="3"/>
    <n v="0"/>
    <n v="799056"/>
    <x v="0"/>
    <s v="Chairs"/>
    <x v="633"/>
    <s v="United States"/>
    <x v="101"/>
    <x v="16"/>
    <n v="23223"/>
    <x v="2"/>
    <s v="Sue Ann Reed"/>
    <x v="0"/>
  </r>
  <r>
    <s v="CA-2016-105256"/>
    <x v="243"/>
    <d v="2016-05-20T00:00:00"/>
    <x v="0"/>
    <s v="JK-15730"/>
    <s v="TEC-PH-10001530"/>
    <n v="136396"/>
    <n v="5"/>
    <n v="2"/>
    <n v="852475"/>
    <x v="2"/>
    <s v="Phones"/>
    <x v="634"/>
    <s v="United States"/>
    <x v="153"/>
    <x v="3"/>
    <n v="28806"/>
    <x v="2"/>
    <s v="Joe Kamberova"/>
    <x v="0"/>
  </r>
  <r>
    <s v="CA-2014-156433"/>
    <x v="58"/>
    <d v="2014-09-26T00:00:00"/>
    <x v="2"/>
    <s v="ES-14020"/>
    <s v="OFF-LA-10001569"/>
    <n v="996"/>
    <n v="2"/>
    <n v="0"/>
    <n v="45816"/>
    <x v="1"/>
    <s v="Labels"/>
    <x v="635"/>
    <s v="United States"/>
    <x v="8"/>
    <x v="1"/>
    <n v="94110"/>
    <x v="1"/>
    <s v="Erica Smith"/>
    <x v="0"/>
  </r>
  <r>
    <s v="CA-2014-156433"/>
    <x v="58"/>
    <d v="2014-09-26T00:00:00"/>
    <x v="2"/>
    <s v="ES-14020"/>
    <s v="OFF-PA-10003724"/>
    <n v="2172"/>
    <n v="4"/>
    <n v="0"/>
    <n v="106428"/>
    <x v="1"/>
    <s v="Paper"/>
    <x v="362"/>
    <s v="United States"/>
    <x v="8"/>
    <x v="1"/>
    <n v="94110"/>
    <x v="1"/>
    <s v="Erica Smith"/>
    <x v="0"/>
  </r>
  <r>
    <s v="CA-2017-151428"/>
    <x v="295"/>
    <d v="2017-09-26T00:00:00"/>
    <x v="2"/>
    <s v="RH-19495"/>
    <s v="OFF-BI-10000546"/>
    <n v="2016"/>
    <n v="7"/>
    <n v="0"/>
    <n v="98784"/>
    <x v="1"/>
    <s v="Binders"/>
    <x v="610"/>
    <s v="United States"/>
    <x v="30"/>
    <x v="10"/>
    <n v="55901"/>
    <x v="0"/>
    <s v="Rick Hansen"/>
    <x v="0"/>
  </r>
  <r>
    <s v="CA-2015-124653"/>
    <x v="99"/>
    <d v="2015-12-26T00:00:00"/>
    <x v="3"/>
    <s v="DB-13120"/>
    <s v="OFF-PA-10000176"/>
    <n v="13279"/>
    <n v="7"/>
    <n v="0"/>
    <n v="637392"/>
    <x v="1"/>
    <s v="Paper"/>
    <x v="636"/>
    <s v="United States"/>
    <x v="30"/>
    <x v="14"/>
    <n v="14609"/>
    <x v="3"/>
    <s v="David Bremer"/>
    <x v="1"/>
  </r>
  <r>
    <s v="CA-2015-124653"/>
    <x v="99"/>
    <d v="2015-12-26T00:00:00"/>
    <x v="3"/>
    <s v="DB-13120"/>
    <s v="OFF-PA-10002365"/>
    <n v="1296"/>
    <n v="2"/>
    <n v="0"/>
    <n v="62208"/>
    <x v="1"/>
    <s v="Paper"/>
    <x v="12"/>
    <s v="United States"/>
    <x v="30"/>
    <x v="14"/>
    <n v="14609"/>
    <x v="3"/>
    <s v="David Bremer"/>
    <x v="1"/>
  </r>
  <r>
    <s v="CA-2015-124653"/>
    <x v="99"/>
    <d v="2015-12-26T00:00:00"/>
    <x v="3"/>
    <s v="DB-13120"/>
    <s v="OFF-LA-10002271"/>
    <n v="2156"/>
    <n v="7"/>
    <n v="0"/>
    <n v="103488"/>
    <x v="1"/>
    <s v="Labels"/>
    <x v="637"/>
    <s v="United States"/>
    <x v="30"/>
    <x v="14"/>
    <n v="14609"/>
    <x v="3"/>
    <s v="David Bremer"/>
    <x v="1"/>
  </r>
  <r>
    <s v="CA-2015-101910"/>
    <x v="153"/>
    <d v="2015-12-03T00:00:00"/>
    <x v="2"/>
    <s v="CD-11920"/>
    <s v="FUR-CH-10002647"/>
    <n v="28392"/>
    <n v="5"/>
    <n v="2"/>
    <n v="17745"/>
    <x v="0"/>
    <s v="Chairs"/>
    <x v="472"/>
    <s v="United States"/>
    <x v="154"/>
    <x v="1"/>
    <n v="92530"/>
    <x v="1"/>
    <s v="Carlos Daly"/>
    <x v="0"/>
  </r>
  <r>
    <s v="CA-2017-105809"/>
    <x v="296"/>
    <d v="2017-02-23T00:00:00"/>
    <x v="3"/>
    <s v="HW-14935"/>
    <s v="FUR-FU-10004090"/>
    <n v="2223"/>
    <n v="1"/>
    <n v="0"/>
    <n v="73359"/>
    <x v="0"/>
    <s v="Furnishings"/>
    <x v="638"/>
    <s v="United States"/>
    <x v="69"/>
    <x v="1"/>
    <n v="92105"/>
    <x v="1"/>
    <s v="Helen Wasserman"/>
    <x v="1"/>
  </r>
  <r>
    <s v="CA-2017-105809"/>
    <x v="296"/>
    <d v="2017-02-23T00:00:00"/>
    <x v="3"/>
    <s v="HW-14935"/>
    <s v="TEC-PH-10001580"/>
    <n v="215968"/>
    <n v="2"/>
    <n v="2"/>
    <n v="188972"/>
    <x v="2"/>
    <s v="Phones"/>
    <x v="234"/>
    <s v="United States"/>
    <x v="69"/>
    <x v="1"/>
    <n v="92105"/>
    <x v="1"/>
    <s v="Helen Wasserman"/>
    <x v="1"/>
  </r>
  <r>
    <s v="CA-2016-136133"/>
    <x v="297"/>
    <d v="2016-08-23T00:00:00"/>
    <x v="1"/>
    <s v="HW-14935"/>
    <s v="OFF-AP-10000576"/>
    <n v="35532"/>
    <n v="9"/>
    <n v="0"/>
    <n v="994896"/>
    <x v="1"/>
    <s v="Appliances"/>
    <x v="639"/>
    <s v="United States"/>
    <x v="20"/>
    <x v="14"/>
    <n v="10024"/>
    <x v="3"/>
    <s v="Helen Wasserman"/>
    <x v="1"/>
  </r>
  <r>
    <s v="CA-2016-115504"/>
    <x v="298"/>
    <d v="2016-03-17T00:00:00"/>
    <x v="2"/>
    <s v="MC-18130"/>
    <s v="OFF-PA-10003953"/>
    <n v="1296"/>
    <n v="2"/>
    <n v="0"/>
    <n v="62208"/>
    <x v="1"/>
    <s v="Paper"/>
    <x v="640"/>
    <s v="United States"/>
    <x v="53"/>
    <x v="27"/>
    <n v="71203"/>
    <x v="2"/>
    <s v="Mike Caudle"/>
    <x v="1"/>
  </r>
  <r>
    <s v="CA-2017-135783"/>
    <x v="299"/>
    <d v="2017-04-24T00:00:00"/>
    <x v="3"/>
    <s v="GM-14440"/>
    <s v="FUR-FU-10000794"/>
    <n v="1828"/>
    <n v="2"/>
    <n v="0"/>
    <n v="62152"/>
    <x v="0"/>
    <s v="Furnishings"/>
    <x v="641"/>
    <s v="United States"/>
    <x v="8"/>
    <x v="1"/>
    <n v="94122"/>
    <x v="1"/>
    <s v="Gary McGarr"/>
    <x v="0"/>
  </r>
  <r>
    <s v="CA-2014-134313"/>
    <x v="300"/>
    <d v="2014-11-07T00:00:00"/>
    <x v="2"/>
    <s v="RA-19915"/>
    <s v="OFF-AR-10001897"/>
    <n v="43176"/>
    <n v="3"/>
    <n v="2"/>
    <n v="43176"/>
    <x v="1"/>
    <s v="Art"/>
    <x v="642"/>
    <s v="United States"/>
    <x v="60"/>
    <x v="21"/>
    <n v="80219"/>
    <x v="1"/>
    <s v="Russell Applegate"/>
    <x v="0"/>
  </r>
  <r>
    <s v="CA-2014-134313"/>
    <x v="300"/>
    <d v="2014-11-07T00:00:00"/>
    <x v="2"/>
    <s v="RA-19915"/>
    <s v="TEC-PH-10001795"/>
    <n v="1983968"/>
    <n v="4"/>
    <n v="2"/>
    <n v="247996"/>
    <x v="2"/>
    <s v="Phones"/>
    <x v="643"/>
    <s v="United States"/>
    <x v="60"/>
    <x v="21"/>
    <n v="80219"/>
    <x v="1"/>
    <s v="Russell Applegate"/>
    <x v="0"/>
  </r>
  <r>
    <s v="CA-2015-140921"/>
    <x v="301"/>
    <d v="2015-02-05T00:00:00"/>
    <x v="3"/>
    <s v="AA-10375"/>
    <s v="FUR-FU-10003347"/>
    <n v="284"/>
    <n v="2"/>
    <n v="0"/>
    <n v="11076"/>
    <x v="0"/>
    <s v="Furnishings"/>
    <x v="378"/>
    <s v="United States"/>
    <x v="155"/>
    <x v="7"/>
    <n v="68104"/>
    <x v="0"/>
    <s v="Allen Armold"/>
    <x v="0"/>
  </r>
  <r>
    <s v="CA-2015-140921"/>
    <x v="301"/>
    <d v="2015-02-05T00:00:00"/>
    <x v="3"/>
    <s v="AA-10375"/>
    <s v="TEC-AC-10004901"/>
    <n v="14997"/>
    <n v="3"/>
    <n v="0"/>
    <n v="509898"/>
    <x v="2"/>
    <s v="Accessories"/>
    <x v="644"/>
    <s v="United States"/>
    <x v="155"/>
    <x v="7"/>
    <n v="68104"/>
    <x v="0"/>
    <s v="Allen Armold"/>
    <x v="0"/>
  </r>
  <r>
    <s v="CA-2014-151995"/>
    <x v="302"/>
    <d v="2014-10-15T00:00:00"/>
    <x v="3"/>
    <s v="ZC-21910"/>
    <s v="OFF-AR-10003190"/>
    <n v="1152"/>
    <n v="4"/>
    <n v="0"/>
    <n v="32256"/>
    <x v="1"/>
    <s v="Art"/>
    <x v="645"/>
    <s v="United States"/>
    <x v="156"/>
    <x v="4"/>
    <n v="98026"/>
    <x v="1"/>
    <s v="Zuschuss Carroll"/>
    <x v="0"/>
  </r>
  <r>
    <s v="CA-2014-151995"/>
    <x v="302"/>
    <d v="2014-10-15T00:00:00"/>
    <x v="3"/>
    <s v="ZC-21910"/>
    <s v="FUR-TA-10002903"/>
    <n v="129855"/>
    <n v="5"/>
    <n v="0"/>
    <n v="311652"/>
    <x v="0"/>
    <s v="Tables"/>
    <x v="258"/>
    <s v="United States"/>
    <x v="156"/>
    <x v="4"/>
    <n v="98026"/>
    <x v="1"/>
    <s v="Zuschuss Carroll"/>
    <x v="0"/>
  </r>
  <r>
    <s v="CA-2014-151995"/>
    <x v="302"/>
    <d v="2014-10-15T00:00:00"/>
    <x v="3"/>
    <s v="ZC-21910"/>
    <s v="OFF-AP-10000240"/>
    <n v="21392"/>
    <n v="4"/>
    <n v="0"/>
    <n v="620368"/>
    <x v="1"/>
    <s v="Appliances"/>
    <x v="646"/>
    <s v="United States"/>
    <x v="156"/>
    <x v="4"/>
    <n v="98026"/>
    <x v="1"/>
    <s v="Zuschuss Carroll"/>
    <x v="0"/>
  </r>
  <r>
    <s v="CA-2014-151995"/>
    <x v="302"/>
    <d v="2014-10-15T00:00:00"/>
    <x v="3"/>
    <s v="ZC-21910"/>
    <s v="TEC-AC-10001101"/>
    <n v="2578"/>
    <n v="2"/>
    <n v="0"/>
    <n v="2578"/>
    <x v="2"/>
    <s v="Accessories"/>
    <x v="549"/>
    <s v="United States"/>
    <x v="156"/>
    <x v="4"/>
    <n v="98026"/>
    <x v="1"/>
    <s v="Zuschuss Carroll"/>
    <x v="0"/>
  </r>
  <r>
    <s v="CA-2017-143686"/>
    <x v="303"/>
    <d v="2017-05-14T00:00:00"/>
    <x v="0"/>
    <s v="PJ-19015"/>
    <s v="FUR-FU-10000794"/>
    <n v="1828"/>
    <n v="2"/>
    <n v="0"/>
    <n v="62152"/>
    <x v="0"/>
    <s v="Furnishings"/>
    <x v="641"/>
    <s v="United States"/>
    <x v="157"/>
    <x v="1"/>
    <n v="92704"/>
    <x v="1"/>
    <s v="Pauline Johnson"/>
    <x v="0"/>
  </r>
  <r>
    <s v="CA-2017-143686"/>
    <x v="303"/>
    <d v="2017-05-14T00:00:00"/>
    <x v="0"/>
    <s v="PJ-19015"/>
    <s v="TEC-AC-10001838"/>
    <n v="139993"/>
    <n v="7"/>
    <n v="0"/>
    <n v="6019699"/>
    <x v="2"/>
    <s v="Accessories"/>
    <x v="647"/>
    <s v="United States"/>
    <x v="157"/>
    <x v="1"/>
    <n v="92704"/>
    <x v="1"/>
    <s v="Pauline Johnson"/>
    <x v="0"/>
  </r>
  <r>
    <s v="CA-2015-106565"/>
    <x v="304"/>
    <d v="2015-03-23T00:00:00"/>
    <x v="3"/>
    <s v="BW-11110"/>
    <s v="OFF-PA-10000061"/>
    <n v="5184"/>
    <n v="8"/>
    <n v="0"/>
    <n v="248832"/>
    <x v="1"/>
    <s v="Paper"/>
    <x v="181"/>
    <s v="United States"/>
    <x v="158"/>
    <x v="5"/>
    <n v="53209"/>
    <x v="0"/>
    <s v="Bart Watters"/>
    <x v="1"/>
  </r>
  <r>
    <s v="CA-2016-149370"/>
    <x v="305"/>
    <d v="2016-09-19T00:00:00"/>
    <x v="2"/>
    <s v="DB-13210"/>
    <s v="OFF-PA-10003651"/>
    <n v="5344"/>
    <n v="1"/>
    <n v="2"/>
    <n v="18704"/>
    <x v="1"/>
    <s v="Paper"/>
    <x v="648"/>
    <s v="United States"/>
    <x v="10"/>
    <x v="8"/>
    <n v="19140"/>
    <x v="3"/>
    <s v="Dean Braden"/>
    <x v="0"/>
  </r>
  <r>
    <s v="CA-2014-140858"/>
    <x v="306"/>
    <d v="2014-07-02T00:00:00"/>
    <x v="2"/>
    <s v="CA-12775"/>
    <s v="OFF-PA-10000304"/>
    <n v="41472"/>
    <n v="8"/>
    <n v="2"/>
    <n v="145152"/>
    <x v="1"/>
    <s v="Paper"/>
    <x v="88"/>
    <s v="United States"/>
    <x v="10"/>
    <x v="8"/>
    <n v="19140"/>
    <x v="3"/>
    <s v="Cynthia Arntzen"/>
    <x v="0"/>
  </r>
  <r>
    <s v="CA-2014-140858"/>
    <x v="306"/>
    <d v="2014-07-02T00:00:00"/>
    <x v="2"/>
    <s v="CA-12775"/>
    <s v="OFF-BI-10003094"/>
    <n v="3168"/>
    <n v="3"/>
    <n v="7"/>
    <n v="-24288"/>
    <x v="1"/>
    <s v="Binders"/>
    <x v="649"/>
    <s v="United States"/>
    <x v="10"/>
    <x v="8"/>
    <n v="19140"/>
    <x v="3"/>
    <s v="Cynthia Arntzen"/>
    <x v="0"/>
  </r>
  <r>
    <s v="CA-2014-140858"/>
    <x v="306"/>
    <d v="2014-07-02T00:00:00"/>
    <x v="2"/>
    <s v="CA-12775"/>
    <s v="FUR-CH-10001394"/>
    <n v="1228465"/>
    <n v="5"/>
    <n v="3"/>
    <n v="0"/>
    <x v="0"/>
    <s v="Chairs"/>
    <x v="650"/>
    <s v="United States"/>
    <x v="10"/>
    <x v="8"/>
    <n v="19140"/>
    <x v="3"/>
    <s v="Cynthia Arntzen"/>
    <x v="0"/>
  </r>
  <r>
    <s v="CA-2014-140858"/>
    <x v="306"/>
    <d v="2014-07-02T00:00:00"/>
    <x v="2"/>
    <s v="CA-12775"/>
    <s v="OFF-BI-10004230"/>
    <n v="31086"/>
    <n v="3"/>
    <n v="7"/>
    <n v="-227964"/>
    <x v="1"/>
    <s v="Binders"/>
    <x v="651"/>
    <s v="United States"/>
    <x v="10"/>
    <x v="8"/>
    <n v="19140"/>
    <x v="3"/>
    <s v="Cynthia Arntzen"/>
    <x v="0"/>
  </r>
  <r>
    <s v="CA-2014-140858"/>
    <x v="306"/>
    <d v="2014-07-02T00:00:00"/>
    <x v="2"/>
    <s v="CA-12775"/>
    <s v="OFF-PA-10003395"/>
    <n v="33552"/>
    <n v="4"/>
    <n v="2"/>
    <n v="117432"/>
    <x v="1"/>
    <s v="Paper"/>
    <x v="652"/>
    <s v="United States"/>
    <x v="10"/>
    <x v="8"/>
    <n v="19140"/>
    <x v="3"/>
    <s v="Cynthia Arntzen"/>
    <x v="0"/>
  </r>
  <r>
    <s v="CA-2017-101434"/>
    <x v="307"/>
    <d v="2017-06-27T00:00:00"/>
    <x v="2"/>
    <s v="TR-21325"/>
    <s v="TEC-AC-10002402"/>
    <n v="23997"/>
    <n v="3"/>
    <n v="0"/>
    <n v="71991"/>
    <x v="2"/>
    <s v="Accessories"/>
    <x v="653"/>
    <s v="United States"/>
    <x v="77"/>
    <x v="29"/>
    <n v="7109"/>
    <x v="3"/>
    <s v="Toby Ritter"/>
    <x v="0"/>
  </r>
  <r>
    <s v="CA-2017-101434"/>
    <x v="307"/>
    <d v="2017-06-27T00:00:00"/>
    <x v="2"/>
    <s v="TR-21325"/>
    <s v="OFF-LA-10003223"/>
    <n v="982"/>
    <n v="2"/>
    <n v="0"/>
    <n v="48118"/>
    <x v="1"/>
    <s v="Labels"/>
    <x v="603"/>
    <s v="United States"/>
    <x v="77"/>
    <x v="29"/>
    <n v="7109"/>
    <x v="3"/>
    <s v="Toby Ritter"/>
    <x v="0"/>
  </r>
  <r>
    <s v="US-2014-102071"/>
    <x v="308"/>
    <d v="2014-05-15T00:00:00"/>
    <x v="2"/>
    <s v="PG-18820"/>
    <s v="TEC-AC-10003441"/>
    <n v="678"/>
    <n v="4"/>
    <n v="0"/>
    <n v="4068"/>
    <x v="2"/>
    <s v="Accessories"/>
    <x v="654"/>
    <s v="United States"/>
    <x v="8"/>
    <x v="1"/>
    <n v="94110"/>
    <x v="1"/>
    <s v="Patrick Gardner"/>
    <x v="0"/>
  </r>
  <r>
    <s v="US-2014-102071"/>
    <x v="308"/>
    <d v="2014-05-15T00:00:00"/>
    <x v="2"/>
    <s v="PG-18820"/>
    <s v="TEC-AC-10000109"/>
    <n v="16797"/>
    <n v="3"/>
    <n v="0"/>
    <n v="403128"/>
    <x v="2"/>
    <s v="Accessories"/>
    <x v="202"/>
    <s v="United States"/>
    <x v="8"/>
    <x v="1"/>
    <n v="94110"/>
    <x v="1"/>
    <s v="Patrick Gardner"/>
    <x v="0"/>
  </r>
  <r>
    <s v="CA-2017-126956"/>
    <x v="169"/>
    <d v="2017-08-28T00:00:00"/>
    <x v="2"/>
    <s v="GT-14710"/>
    <s v="OFF-FA-10002280"/>
    <n v="350"/>
    <n v="7"/>
    <n v="0"/>
    <n v="168"/>
    <x v="1"/>
    <s v="Fasteners"/>
    <x v="655"/>
    <s v="United States"/>
    <x v="68"/>
    <x v="10"/>
    <n v="55044"/>
    <x v="0"/>
    <s v="Greg Tran"/>
    <x v="0"/>
  </r>
  <r>
    <s v="CA-2017-126956"/>
    <x v="169"/>
    <d v="2017-08-28T00:00:00"/>
    <x v="2"/>
    <s v="GT-14710"/>
    <s v="OFF-SU-10000381"/>
    <n v="3724"/>
    <n v="4"/>
    <n v="0"/>
    <n v="107996"/>
    <x v="1"/>
    <s v="Supplies"/>
    <x v="656"/>
    <s v="United States"/>
    <x v="68"/>
    <x v="10"/>
    <n v="55044"/>
    <x v="0"/>
    <s v="Greg Tran"/>
    <x v="0"/>
  </r>
  <r>
    <s v="CA-2017-126956"/>
    <x v="169"/>
    <d v="2017-08-28T00:00:00"/>
    <x v="2"/>
    <s v="GT-14710"/>
    <s v="OFF-EN-10004459"/>
    <n v="1528"/>
    <n v="2"/>
    <n v="0"/>
    <n v="74872"/>
    <x v="1"/>
    <s v="Envelopes"/>
    <x v="657"/>
    <s v="United States"/>
    <x v="68"/>
    <x v="10"/>
    <n v="55044"/>
    <x v="0"/>
    <s v="Greg Tran"/>
    <x v="0"/>
  </r>
  <r>
    <s v="CA-2017-129462"/>
    <x v="113"/>
    <d v="2017-06-21T00:00:00"/>
    <x v="1"/>
    <s v="JE-15745"/>
    <s v="FUR-CH-10000665"/>
    <n v="30196"/>
    <n v="2"/>
    <n v="0"/>
    <n v="90588"/>
    <x v="0"/>
    <s v="Chairs"/>
    <x v="658"/>
    <s v="United States"/>
    <x v="159"/>
    <x v="34"/>
    <n v="41042"/>
    <x v="2"/>
    <s v="Joel Eaton"/>
    <x v="0"/>
  </r>
  <r>
    <s v="CA-2017-129462"/>
    <x v="113"/>
    <d v="2017-06-21T00:00:00"/>
    <x v="1"/>
    <s v="JE-15745"/>
    <s v="OFF-AP-10003884"/>
    <n v="18066"/>
    <n v="3"/>
    <n v="0"/>
    <n v="505848"/>
    <x v="1"/>
    <s v="Appliances"/>
    <x v="659"/>
    <s v="United States"/>
    <x v="159"/>
    <x v="34"/>
    <n v="41042"/>
    <x v="2"/>
    <s v="Joel Eaton"/>
    <x v="0"/>
  </r>
  <r>
    <s v="CA-2017-129462"/>
    <x v="113"/>
    <d v="2017-06-21T00:00:00"/>
    <x v="1"/>
    <s v="JE-15745"/>
    <s v="TEC-PH-10001557"/>
    <n v="19198"/>
    <n v="2"/>
    <n v="0"/>
    <n v="518346"/>
    <x v="2"/>
    <s v="Phones"/>
    <x v="660"/>
    <s v="United States"/>
    <x v="159"/>
    <x v="34"/>
    <n v="41042"/>
    <x v="2"/>
    <s v="Joel Eaton"/>
    <x v="0"/>
  </r>
  <r>
    <s v="CA-2017-129462"/>
    <x v="113"/>
    <d v="2017-06-21T00:00:00"/>
    <x v="1"/>
    <s v="JE-15745"/>
    <s v="TEC-PH-10002085"/>
    <n v="6599"/>
    <n v="1"/>
    <n v="0"/>
    <n v="171574"/>
    <x v="2"/>
    <s v="Phones"/>
    <x v="661"/>
    <s v="United States"/>
    <x v="159"/>
    <x v="34"/>
    <n v="41042"/>
    <x v="2"/>
    <s v="Joel Eaton"/>
    <x v="0"/>
  </r>
  <r>
    <s v="CA-2016-165316"/>
    <x v="309"/>
    <d v="2016-07-27T00:00:00"/>
    <x v="2"/>
    <s v="JB-15400"/>
    <s v="OFF-AR-10002956"/>
    <n v="35216"/>
    <n v="2"/>
    <n v="2"/>
    <n v="26412"/>
    <x v="1"/>
    <s v="Art"/>
    <x v="662"/>
    <s v="United States"/>
    <x v="66"/>
    <x v="2"/>
    <n v="33614"/>
    <x v="2"/>
    <s v="Jennifer Braxton"/>
    <x v="1"/>
  </r>
  <r>
    <s v="CA-2016-165316"/>
    <x v="309"/>
    <d v="2016-07-27T00:00:00"/>
    <x v="2"/>
    <s v="JB-15400"/>
    <s v="OFF-AP-10003266"/>
    <n v="23696"/>
    <n v="2"/>
    <n v="2"/>
    <n v="65164"/>
    <x v="1"/>
    <s v="Appliances"/>
    <x v="663"/>
    <s v="United States"/>
    <x v="66"/>
    <x v="2"/>
    <n v="33614"/>
    <x v="2"/>
    <s v="Jennifer Braxton"/>
    <x v="1"/>
  </r>
  <r>
    <s v="CA-2016-165316"/>
    <x v="309"/>
    <d v="2016-07-27T00:00:00"/>
    <x v="2"/>
    <s v="JB-15400"/>
    <s v="TEC-MA-10004002"/>
    <n v="265475"/>
    <n v="1"/>
    <n v="5"/>
    <n v="-1114995"/>
    <x v="2"/>
    <s v="Machines"/>
    <x v="664"/>
    <s v="United States"/>
    <x v="66"/>
    <x v="2"/>
    <n v="33614"/>
    <x v="2"/>
    <s v="Jennifer Braxton"/>
    <x v="1"/>
  </r>
  <r>
    <s v="US-2014-115987"/>
    <x v="77"/>
    <d v="2014-09-13T00:00:00"/>
    <x v="1"/>
    <s v="LH-17020"/>
    <s v="OFF-BI-10001071"/>
    <n v="51184"/>
    <n v="4"/>
    <n v="8"/>
    <n v="-793352"/>
    <x v="1"/>
    <s v="Binders"/>
    <x v="665"/>
    <s v="United States"/>
    <x v="139"/>
    <x v="0"/>
    <n v="75701"/>
    <x v="0"/>
    <s v="Lisa Hazard"/>
    <x v="0"/>
  </r>
  <r>
    <s v="US-2017-156083"/>
    <x v="258"/>
    <d v="2017-11-11T00:00:00"/>
    <x v="2"/>
    <s v="JL-15175"/>
    <s v="OFF-PA-10001560"/>
    <n v="9664"/>
    <n v="2"/>
    <n v="2"/>
    <n v="32616"/>
    <x v="1"/>
    <s v="Paper"/>
    <x v="666"/>
    <s v="United States"/>
    <x v="29"/>
    <x v="17"/>
    <n v="38401"/>
    <x v="2"/>
    <s v="James Lanier"/>
    <x v="2"/>
  </r>
  <r>
    <s v="US-2016-137547"/>
    <x v="310"/>
    <d v="2016-03-12T00:00:00"/>
    <x v="2"/>
    <s v="EB-13705"/>
    <s v="TEC-PH-10002365"/>
    <n v="21072"/>
    <n v="3"/>
    <n v="2"/>
    <n v="15804"/>
    <x v="2"/>
    <s v="Phones"/>
    <x v="402"/>
    <s v="United States"/>
    <x v="5"/>
    <x v="0"/>
    <n v="76106"/>
    <x v="0"/>
    <s v="Ed Braxton"/>
    <x v="1"/>
  </r>
  <r>
    <s v="CA-2015-100454"/>
    <x v="311"/>
    <d v="2015-11-25T00:00:00"/>
    <x v="2"/>
    <s v="BM-11650"/>
    <s v="OFF-AR-10004648"/>
    <n v="6045"/>
    <n v="3"/>
    <n v="0"/>
    <n v="163215"/>
    <x v="1"/>
    <s v="Art"/>
    <x v="622"/>
    <s v="United States"/>
    <x v="20"/>
    <x v="14"/>
    <n v="10035"/>
    <x v="3"/>
    <s v="Brian Moss"/>
    <x v="1"/>
  </r>
  <r>
    <s v="CA-2015-100454"/>
    <x v="311"/>
    <d v="2015-11-25T00:00:00"/>
    <x v="2"/>
    <s v="BM-11650"/>
    <s v="OFF-AR-10002578"/>
    <n v="1152"/>
    <n v="4"/>
    <n v="0"/>
    <n v="33408"/>
    <x v="1"/>
    <s v="Art"/>
    <x v="667"/>
    <s v="United States"/>
    <x v="20"/>
    <x v="14"/>
    <n v="10035"/>
    <x v="3"/>
    <s v="Brian Moss"/>
    <x v="1"/>
  </r>
  <r>
    <s v="CA-2015-100454"/>
    <x v="311"/>
    <d v="2015-11-25T00:00:00"/>
    <x v="2"/>
    <s v="BM-11650"/>
    <s v="FUR-BO-10001519"/>
    <n v="186048"/>
    <n v="4"/>
    <n v="2"/>
    <n v="93024"/>
    <x v="0"/>
    <s v="Bookcases"/>
    <x v="668"/>
    <s v="United States"/>
    <x v="20"/>
    <x v="14"/>
    <n v="10035"/>
    <x v="3"/>
    <s v="Brian Moss"/>
    <x v="1"/>
  </r>
  <r>
    <s v="CA-2016-161669"/>
    <x v="76"/>
    <d v="2016-11-09T00:00:00"/>
    <x v="3"/>
    <s v="EM-14095"/>
    <s v="OFF-BI-10001294"/>
    <n v="3744"/>
    <n v="4"/>
    <n v="2"/>
    <n v="117"/>
    <x v="1"/>
    <s v="Binders"/>
    <x v="669"/>
    <s v="United States"/>
    <x v="1"/>
    <x v="1"/>
    <n v="90036"/>
    <x v="1"/>
    <s v="Eudokia Martin"/>
    <x v="1"/>
  </r>
  <r>
    <s v="CA-2016-161669"/>
    <x v="76"/>
    <d v="2016-11-09T00:00:00"/>
    <x v="3"/>
    <s v="EM-14095"/>
    <s v="OFF-BI-10001636"/>
    <n v="26976"/>
    <n v="4"/>
    <n v="2"/>
    <n v="87672"/>
    <x v="1"/>
    <s v="Binders"/>
    <x v="670"/>
    <s v="United States"/>
    <x v="1"/>
    <x v="1"/>
    <n v="90036"/>
    <x v="1"/>
    <s v="Eudokia Martin"/>
    <x v="1"/>
  </r>
  <r>
    <s v="CA-2016-161669"/>
    <x v="76"/>
    <d v="2016-11-09T00:00:00"/>
    <x v="3"/>
    <s v="EM-14095"/>
    <s v="OFF-SU-10002503"/>
    <n v="1136"/>
    <n v="2"/>
    <n v="0"/>
    <n v="32944"/>
    <x v="1"/>
    <s v="Supplies"/>
    <x v="671"/>
    <s v="United States"/>
    <x v="1"/>
    <x v="1"/>
    <n v="90036"/>
    <x v="1"/>
    <s v="Eudokia Martin"/>
    <x v="1"/>
  </r>
  <r>
    <s v="CA-2016-161669"/>
    <x v="76"/>
    <d v="2016-11-09T00:00:00"/>
    <x v="3"/>
    <s v="EM-14095"/>
    <s v="OFF-LA-10004093"/>
    <n v="1462"/>
    <n v="2"/>
    <n v="0"/>
    <n v="68714"/>
    <x v="1"/>
    <s v="Labels"/>
    <x v="672"/>
    <s v="United States"/>
    <x v="1"/>
    <x v="1"/>
    <n v="90036"/>
    <x v="1"/>
    <s v="Eudokia Martin"/>
    <x v="1"/>
  </r>
  <r>
    <s v="CA-2015-114300"/>
    <x v="312"/>
    <d v="2015-10-17T00:00:00"/>
    <x v="2"/>
    <s v="AF-10885"/>
    <s v="TEC-PH-10001552"/>
    <n v="8372"/>
    <n v="7"/>
    <n v="0"/>
    <n v="234416"/>
    <x v="2"/>
    <s v="Phones"/>
    <x v="180"/>
    <s v="United States"/>
    <x v="102"/>
    <x v="34"/>
    <n v="40214"/>
    <x v="2"/>
    <s v="Art Foster"/>
    <x v="0"/>
  </r>
  <r>
    <s v="CA-2015-114300"/>
    <x v="312"/>
    <d v="2015-10-17T00:00:00"/>
    <x v="2"/>
    <s v="AF-10885"/>
    <s v="FUR-CH-10001891"/>
    <n v="28794"/>
    <n v="3"/>
    <n v="0"/>
    <n v="777438"/>
    <x v="0"/>
    <s v="Chairs"/>
    <x v="268"/>
    <s v="United States"/>
    <x v="102"/>
    <x v="34"/>
    <n v="40214"/>
    <x v="2"/>
    <s v="Art Foster"/>
    <x v="0"/>
  </r>
  <r>
    <s v="CA-2017-107503"/>
    <x v="313"/>
    <d v="2017-01-06T00:00:00"/>
    <x v="2"/>
    <s v="GA-14725"/>
    <s v="FUR-FU-10003878"/>
    <n v="48896"/>
    <n v="4"/>
    <n v="2"/>
    <n v="85568"/>
    <x v="0"/>
    <s v="Furnishings"/>
    <x v="673"/>
    <s v="United States"/>
    <x v="160"/>
    <x v="23"/>
    <n v="44052"/>
    <x v="3"/>
    <s v="Guy Armstrong"/>
    <x v="0"/>
  </r>
  <r>
    <s v="CA-2014-107755"/>
    <x v="314"/>
    <d v="2014-02-12T00:00:00"/>
    <x v="2"/>
    <s v="CK-12760"/>
    <s v="TEC-AC-10000710"/>
    <n v="11536"/>
    <n v="7"/>
    <n v="0"/>
    <n v="496048"/>
    <x v="2"/>
    <s v="Accessories"/>
    <x v="674"/>
    <s v="United States"/>
    <x v="161"/>
    <x v="29"/>
    <n v="7036"/>
    <x v="3"/>
    <s v="Cyma Kinney"/>
    <x v="1"/>
  </r>
  <r>
    <s v="CA-2016-152534"/>
    <x v="23"/>
    <d v="2016-06-25T00:00:00"/>
    <x v="1"/>
    <s v="DP-13105"/>
    <s v="OFF-AR-10002335"/>
    <n v="516"/>
    <n v="2"/>
    <n v="0"/>
    <n v="13416"/>
    <x v="1"/>
    <s v="Art"/>
    <x v="675"/>
    <s v="United States"/>
    <x v="162"/>
    <x v="1"/>
    <n v="93905"/>
    <x v="1"/>
    <s v="Dave Poirier"/>
    <x v="1"/>
  </r>
  <r>
    <s v="CA-2016-152534"/>
    <x v="23"/>
    <d v="2016-06-25T00:00:00"/>
    <x v="1"/>
    <s v="DP-13105"/>
    <s v="OFF-PA-10001870"/>
    <n v="3888"/>
    <n v="6"/>
    <n v="0"/>
    <n v="186624"/>
    <x v="1"/>
    <s v="Paper"/>
    <x v="676"/>
    <s v="United States"/>
    <x v="162"/>
    <x v="1"/>
    <n v="93905"/>
    <x v="1"/>
    <s v="Dave Poirier"/>
    <x v="1"/>
  </r>
  <r>
    <s v="CA-2016-113747"/>
    <x v="315"/>
    <d v="2016-06-04T00:00:00"/>
    <x v="2"/>
    <s v="VD-21670"/>
    <s v="OFF-AR-10003373"/>
    <n v="18588"/>
    <n v="6"/>
    <n v="0"/>
    <n v="501876"/>
    <x v="1"/>
    <s v="Art"/>
    <x v="290"/>
    <s v="United States"/>
    <x v="25"/>
    <x v="35"/>
    <n v="39212"/>
    <x v="2"/>
    <s v="Valerie Dominguez"/>
    <x v="0"/>
  </r>
  <r>
    <s v="CA-2016-123274"/>
    <x v="316"/>
    <d v="2016-02-24T00:00:00"/>
    <x v="2"/>
    <s v="GT-14710"/>
    <s v="FUR-FU-10004090"/>
    <n v="4446"/>
    <n v="2"/>
    <n v="0"/>
    <n v="146718"/>
    <x v="0"/>
    <s v="Furnishings"/>
    <x v="638"/>
    <s v="United States"/>
    <x v="20"/>
    <x v="14"/>
    <n v="10035"/>
    <x v="3"/>
    <s v="Greg Tran"/>
    <x v="0"/>
  </r>
  <r>
    <s v="CA-2016-123274"/>
    <x v="316"/>
    <d v="2016-02-24T00:00:00"/>
    <x v="2"/>
    <s v="GT-14710"/>
    <s v="OFF-ST-10000736"/>
    <n v="24294"/>
    <n v="3"/>
    <n v="0"/>
    <n v="97176"/>
    <x v="1"/>
    <s v="Storage"/>
    <x v="458"/>
    <s v="United States"/>
    <x v="20"/>
    <x v="14"/>
    <n v="10035"/>
    <x v="3"/>
    <s v="Greg Tran"/>
    <x v="0"/>
  </r>
  <r>
    <s v="CA-2014-125612"/>
    <x v="92"/>
    <d v="2014-08-08T00:00:00"/>
    <x v="2"/>
    <s v="BK-11260"/>
    <s v="OFF-PA-10001019"/>
    <n v="3996"/>
    <n v="2"/>
    <n v="0"/>
    <n v="187812"/>
    <x v="1"/>
    <s v="Paper"/>
    <x v="677"/>
    <s v="United States"/>
    <x v="20"/>
    <x v="14"/>
    <n v="10035"/>
    <x v="3"/>
    <s v="Berenike Kampe"/>
    <x v="0"/>
  </r>
  <r>
    <s v="CA-2014-125612"/>
    <x v="92"/>
    <d v="2014-08-08T00:00:00"/>
    <x v="2"/>
    <s v="BK-11260"/>
    <s v="OFF-SU-10002537"/>
    <n v="1023"/>
    <n v="10"/>
    <n v="0"/>
    <n v="26598"/>
    <x v="1"/>
    <s v="Supplies"/>
    <x v="678"/>
    <s v="United States"/>
    <x v="20"/>
    <x v="14"/>
    <n v="10035"/>
    <x v="3"/>
    <s v="Berenike Kampe"/>
    <x v="0"/>
  </r>
  <r>
    <s v="CA-2014-125612"/>
    <x v="92"/>
    <d v="2014-08-08T00:00:00"/>
    <x v="2"/>
    <s v="BK-11260"/>
    <s v="OFF-ST-10003221"/>
    <n v="2136"/>
    <n v="2"/>
    <n v="0"/>
    <n v="57672"/>
    <x v="1"/>
    <s v="Storage"/>
    <x v="679"/>
    <s v="United States"/>
    <x v="20"/>
    <x v="14"/>
    <n v="10035"/>
    <x v="3"/>
    <s v="Berenike Kampe"/>
    <x v="0"/>
  </r>
  <r>
    <s v="CA-2017-161984"/>
    <x v="317"/>
    <d v="2017-04-15T00:00:00"/>
    <x v="2"/>
    <s v="SJ-20125"/>
    <s v="OFF-PA-10004569"/>
    <n v="761"/>
    <n v="1"/>
    <n v="0"/>
    <n v="35767"/>
    <x v="1"/>
    <s v="Paper"/>
    <x v="230"/>
    <s v="United States"/>
    <x v="163"/>
    <x v="29"/>
    <n v="8901"/>
    <x v="3"/>
    <s v="Sanjit Jacobs"/>
    <x v="2"/>
  </r>
  <r>
    <s v="CA-2017-161984"/>
    <x v="317"/>
    <d v="2017-04-15T00:00:00"/>
    <x v="2"/>
    <s v="SJ-20125"/>
    <s v="OFF-FA-10000624"/>
    <n v="716"/>
    <n v="2"/>
    <n v="0"/>
    <n v="358"/>
    <x v="1"/>
    <s v="Fasteners"/>
    <x v="294"/>
    <s v="United States"/>
    <x v="163"/>
    <x v="29"/>
    <n v="8901"/>
    <x v="3"/>
    <s v="Sanjit Jacobs"/>
    <x v="2"/>
  </r>
  <r>
    <s v="CA-2014-133851"/>
    <x v="3"/>
    <d v="2014-06-16T00:00:00"/>
    <x v="2"/>
    <s v="CM-12445"/>
    <s v="OFF-SU-10001225"/>
    <n v="736"/>
    <n v="2"/>
    <n v="0"/>
    <n v="1472"/>
    <x v="1"/>
    <s v="Supplies"/>
    <x v="327"/>
    <s v="United States"/>
    <x v="8"/>
    <x v="1"/>
    <n v="94122"/>
    <x v="1"/>
    <s v="Chuck Magee"/>
    <x v="0"/>
  </r>
  <r>
    <s v="CA-2014-133851"/>
    <x v="3"/>
    <d v="2014-06-16T00:00:00"/>
    <x v="2"/>
    <s v="CM-12445"/>
    <s v="OFF-AR-10003752"/>
    <n v="231"/>
    <n v="2"/>
    <n v="0"/>
    <n v="10626"/>
    <x v="1"/>
    <s v="Art"/>
    <x v="680"/>
    <s v="United States"/>
    <x v="8"/>
    <x v="1"/>
    <n v="94122"/>
    <x v="1"/>
    <s v="Chuck Magee"/>
    <x v="0"/>
  </r>
  <r>
    <s v="CA-2016-134474"/>
    <x v="318"/>
    <d v="2016-01-07T00:00:00"/>
    <x v="1"/>
    <s v="AJ-10795"/>
    <s v="TEC-AC-10001714"/>
    <n v="191472"/>
    <n v="6"/>
    <n v="2"/>
    <n v="406878"/>
    <x v="2"/>
    <s v="Accessories"/>
    <x v="681"/>
    <s v="United States"/>
    <x v="107"/>
    <x v="2"/>
    <n v="32216"/>
    <x v="2"/>
    <s v="Anthony Johnson"/>
    <x v="1"/>
  </r>
  <r>
    <s v="CA-2016-134474"/>
    <x v="318"/>
    <d v="2016-01-07T00:00:00"/>
    <x v="1"/>
    <s v="AJ-10795"/>
    <s v="OFF-AR-10003958"/>
    <n v="5248"/>
    <n v="2"/>
    <n v="2"/>
    <n v="5904"/>
    <x v="1"/>
    <s v="Art"/>
    <x v="682"/>
    <s v="United States"/>
    <x v="107"/>
    <x v="2"/>
    <n v="32216"/>
    <x v="2"/>
    <s v="Anthony Johnson"/>
    <x v="1"/>
  </r>
  <r>
    <s v="CA-2016-134474"/>
    <x v="318"/>
    <d v="2016-01-07T00:00:00"/>
    <x v="1"/>
    <s v="AJ-10795"/>
    <s v="TEC-PH-10002923"/>
    <n v="59184"/>
    <n v="2"/>
    <n v="2"/>
    <n v="51786"/>
    <x v="2"/>
    <s v="Phones"/>
    <x v="683"/>
    <s v="United States"/>
    <x v="107"/>
    <x v="2"/>
    <n v="32216"/>
    <x v="2"/>
    <s v="Anthony Johnson"/>
    <x v="1"/>
  </r>
  <r>
    <s v="CA-2014-149020"/>
    <x v="319"/>
    <d v="2014-01-15T00:00:00"/>
    <x v="2"/>
    <s v="AJ-10780"/>
    <s v="OFF-LA-10004272"/>
    <n v="289"/>
    <n v="1"/>
    <n v="0"/>
    <n v="13583"/>
    <x v="1"/>
    <s v="Labels"/>
    <x v="684"/>
    <s v="United States"/>
    <x v="24"/>
    <x v="16"/>
    <n v="22153"/>
    <x v="2"/>
    <s v="Anthony Jacobs"/>
    <x v="1"/>
  </r>
  <r>
    <s v="CA-2014-149020"/>
    <x v="319"/>
    <d v="2014-01-15T00:00:00"/>
    <x v="2"/>
    <s v="AJ-10780"/>
    <s v="FUR-FU-10000965"/>
    <n v="5194"/>
    <n v="1"/>
    <n v="0"/>
    <n v="212954"/>
    <x v="0"/>
    <s v="Furnishings"/>
    <x v="685"/>
    <s v="United States"/>
    <x v="24"/>
    <x v="16"/>
    <n v="22153"/>
    <x v="2"/>
    <s v="Anthony Jacobs"/>
    <x v="1"/>
  </r>
  <r>
    <s v="CA-2016-134362"/>
    <x v="320"/>
    <d v="2016-10-02T00:00:00"/>
    <x v="3"/>
    <s v="LS-16945"/>
    <s v="OFF-LA-10004853"/>
    <n v="15936"/>
    <n v="4"/>
    <n v="2"/>
    <n v="51792"/>
    <x v="1"/>
    <s v="Labels"/>
    <x v="686"/>
    <s v="United States"/>
    <x v="10"/>
    <x v="8"/>
    <n v="19140"/>
    <x v="3"/>
    <s v="Linda Southworth"/>
    <x v="1"/>
  </r>
  <r>
    <s v="CA-2014-136742"/>
    <x v="321"/>
    <d v="2014-04-10T00:00:00"/>
    <x v="2"/>
    <s v="GP-14740"/>
    <s v="OFF-BI-10003719"/>
    <n v="4491"/>
    <n v="6"/>
    <n v="7"/>
    <n v="-35928"/>
    <x v="1"/>
    <s v="Binders"/>
    <x v="687"/>
    <s v="United States"/>
    <x v="152"/>
    <x v="8"/>
    <n v="17602"/>
    <x v="3"/>
    <s v="Guy Phonely"/>
    <x v="1"/>
  </r>
  <r>
    <s v="CA-2016-158099"/>
    <x v="322"/>
    <d v="2016-09-05T00:00:00"/>
    <x v="3"/>
    <s v="PK-18910"/>
    <s v="OFF-BI-10000545"/>
    <n v="114147"/>
    <n v="5"/>
    <n v="7"/>
    <n v="-76098"/>
    <x v="1"/>
    <s v="Binders"/>
    <x v="688"/>
    <s v="United States"/>
    <x v="10"/>
    <x v="8"/>
    <n v="19143"/>
    <x v="3"/>
    <s v="Paul Knutson"/>
    <x v="2"/>
  </r>
  <r>
    <s v="CA-2016-158099"/>
    <x v="322"/>
    <d v="2016-09-05T00:00:00"/>
    <x v="3"/>
    <s v="PK-18910"/>
    <s v="TEC-PH-10002496"/>
    <n v="280782"/>
    <n v="3"/>
    <n v="4"/>
    <n v="-46797"/>
    <x v="2"/>
    <s v="Phones"/>
    <x v="492"/>
    <s v="United States"/>
    <x v="10"/>
    <x v="8"/>
    <n v="19143"/>
    <x v="3"/>
    <s v="Paul Knutson"/>
    <x v="2"/>
  </r>
  <r>
    <s v="CA-2015-131128"/>
    <x v="323"/>
    <d v="2015-10-20T00:00:00"/>
    <x v="3"/>
    <s v="TB-21520"/>
    <s v="OFF-PA-10003591"/>
    <n v="3444"/>
    <n v="3"/>
    <n v="0"/>
    <n v="1722"/>
    <x v="1"/>
    <s v="Paper"/>
    <x v="689"/>
    <s v="United States"/>
    <x v="3"/>
    <x v="38"/>
    <n v="3301"/>
    <x v="3"/>
    <s v="Tracy Blumstein"/>
    <x v="0"/>
  </r>
  <r>
    <s v="CA-2014-148488"/>
    <x v="324"/>
    <d v="2014-12-15T00:00:00"/>
    <x v="2"/>
    <s v="SM-20005"/>
    <s v="OFF-PA-10004470"/>
    <n v="1136"/>
    <n v="2"/>
    <n v="0"/>
    <n v="52256"/>
    <x v="1"/>
    <s v="Paper"/>
    <x v="253"/>
    <s v="United States"/>
    <x v="20"/>
    <x v="14"/>
    <n v="10009"/>
    <x v="3"/>
    <s v="Sally Matthias"/>
    <x v="0"/>
  </r>
  <r>
    <s v="CA-2014-148488"/>
    <x v="324"/>
    <d v="2014-12-15T00:00:00"/>
    <x v="2"/>
    <s v="SM-20005"/>
    <s v="OFF-BI-10000315"/>
    <n v="106344"/>
    <n v="7"/>
    <n v="2"/>
    <n v="372204"/>
    <x v="1"/>
    <s v="Binders"/>
    <x v="411"/>
    <s v="United States"/>
    <x v="20"/>
    <x v="14"/>
    <n v="10009"/>
    <x v="3"/>
    <s v="Sally Matthias"/>
    <x v="0"/>
  </r>
  <r>
    <s v="CA-2017-114636"/>
    <x v="325"/>
    <d v="2017-08-29T00:00:00"/>
    <x v="2"/>
    <s v="GA-14725"/>
    <s v="OFF-PA-10001790"/>
    <n v="19216"/>
    <n v="5"/>
    <n v="2"/>
    <n v="67256"/>
    <x v="1"/>
    <s v="Paper"/>
    <x v="690"/>
    <s v="United States"/>
    <x v="35"/>
    <x v="3"/>
    <n v="28205"/>
    <x v="2"/>
    <s v="Guy Armstrong"/>
    <x v="0"/>
  </r>
  <r>
    <s v="CA-2016-116736"/>
    <x v="326"/>
    <d v="2016-01-21T00:00:00"/>
    <x v="2"/>
    <s v="CC-12430"/>
    <s v="FUR-FU-10004017"/>
    <n v="32259"/>
    <n v="3"/>
    <n v="0"/>
    <n v="64518"/>
    <x v="0"/>
    <s v="Furnishings"/>
    <x v="217"/>
    <s v="United States"/>
    <x v="3"/>
    <x v="38"/>
    <n v="3301"/>
    <x v="3"/>
    <s v="Chuck Clark"/>
    <x v="2"/>
  </r>
  <r>
    <s v="CA-2016-116736"/>
    <x v="326"/>
    <d v="2016-01-21T00:00:00"/>
    <x v="2"/>
    <s v="CC-12430"/>
    <s v="TEC-AC-10003628"/>
    <n v="2999"/>
    <n v="1"/>
    <n v="0"/>
    <n v="131956"/>
    <x v="2"/>
    <s v="Accessories"/>
    <x v="247"/>
    <s v="United States"/>
    <x v="3"/>
    <x v="38"/>
    <n v="3301"/>
    <x v="3"/>
    <s v="Chuck Clark"/>
    <x v="2"/>
  </r>
  <r>
    <s v="CA-2016-116736"/>
    <x v="326"/>
    <d v="2016-01-21T00:00:00"/>
    <x v="2"/>
    <s v="CC-12430"/>
    <s v="TEC-AC-10002049"/>
    <n v="37197"/>
    <n v="3"/>
    <n v="0"/>
    <n v="669546"/>
    <x v="2"/>
    <s v="Accessories"/>
    <x v="691"/>
    <s v="United States"/>
    <x v="3"/>
    <x v="38"/>
    <n v="3301"/>
    <x v="3"/>
    <s v="Chuck Clark"/>
    <x v="2"/>
  </r>
  <r>
    <s v="US-2014-158638"/>
    <x v="327"/>
    <d v="2014-09-21T00:00:00"/>
    <x v="2"/>
    <s v="AG-10765"/>
    <s v="OFF-BI-10003712"/>
    <n v="5892"/>
    <n v="4"/>
    <n v="7"/>
    <n v="-41244"/>
    <x v="1"/>
    <s v="Binders"/>
    <x v="692"/>
    <s v="United States"/>
    <x v="10"/>
    <x v="8"/>
    <n v="19120"/>
    <x v="3"/>
    <s v="Anthony Garverick"/>
    <x v="2"/>
  </r>
  <r>
    <s v="CA-2017-111689"/>
    <x v="328"/>
    <d v="2017-12-02T00:00:00"/>
    <x v="1"/>
    <s v="HP-14815"/>
    <s v="OFF-BI-10003984"/>
    <n v="68472"/>
    <n v="3"/>
    <n v="2"/>
    <n v="231093"/>
    <x v="1"/>
    <s v="Binders"/>
    <x v="693"/>
    <s v="United States"/>
    <x v="20"/>
    <x v="14"/>
    <n v="10024"/>
    <x v="3"/>
    <s v="Harold Pawlan"/>
    <x v="2"/>
  </r>
  <r>
    <s v="CA-2017-111689"/>
    <x v="328"/>
    <d v="2017-12-02T00:00:00"/>
    <x v="1"/>
    <s v="HP-14815"/>
    <s v="FUR-CH-10004287"/>
    <n v="12429"/>
    <n v="5"/>
    <n v="1"/>
    <n v="26239"/>
    <x v="0"/>
    <s v="Chairs"/>
    <x v="158"/>
    <s v="United States"/>
    <x v="20"/>
    <x v="14"/>
    <n v="10024"/>
    <x v="3"/>
    <s v="Harold Pawlan"/>
    <x v="2"/>
  </r>
  <r>
    <s v="CA-2015-129098"/>
    <x v="329"/>
    <d v="2015-10-13T00:00:00"/>
    <x v="2"/>
    <s v="DK-13090"/>
    <s v="OFF-ST-10001321"/>
    <n v="3084"/>
    <n v="2"/>
    <n v="0"/>
    <n v="83268"/>
    <x v="1"/>
    <s v="Storage"/>
    <x v="420"/>
    <s v="United States"/>
    <x v="24"/>
    <x v="16"/>
    <n v="22153"/>
    <x v="2"/>
    <s v="Dave Kipp"/>
    <x v="0"/>
  </r>
  <r>
    <s v="US-2017-123463"/>
    <x v="330"/>
    <d v="2017-12-23T00:00:00"/>
    <x v="0"/>
    <s v="GZ-14470"/>
    <s v="OFF-AR-10001118"/>
    <n v="1348"/>
    <n v="4"/>
    <n v="0"/>
    <n v="59312"/>
    <x v="1"/>
    <s v="Art"/>
    <x v="577"/>
    <s v="United States"/>
    <x v="8"/>
    <x v="1"/>
    <n v="94109"/>
    <x v="1"/>
    <s v="Gary Zandusky"/>
    <x v="0"/>
  </r>
  <r>
    <s v="CA-2016-165148"/>
    <x v="331"/>
    <d v="2016-10-24T00:00:00"/>
    <x v="3"/>
    <s v="PM-19135"/>
    <s v="FUR-FU-10000732"/>
    <n v="314"/>
    <n v="5"/>
    <n v="0"/>
    <n v="10048"/>
    <x v="0"/>
    <s v="Furnishings"/>
    <x v="542"/>
    <s v="United States"/>
    <x v="65"/>
    <x v="11"/>
    <n v="48227"/>
    <x v="0"/>
    <s v="Peter McVee"/>
    <x v="2"/>
  </r>
  <r>
    <s v="CA-2014-134061"/>
    <x v="332"/>
    <d v="2014-05-04T00:00:00"/>
    <x v="2"/>
    <s v="LL-16840"/>
    <s v="FUR-FU-10001424"/>
    <n v="1746"/>
    <n v="2"/>
    <n v="0"/>
    <n v="59364"/>
    <x v="0"/>
    <s v="Furnishings"/>
    <x v="694"/>
    <s v="United States"/>
    <x v="30"/>
    <x v="14"/>
    <n v="14609"/>
    <x v="3"/>
    <s v="Lauren Leatherbury"/>
    <x v="0"/>
  </r>
  <r>
    <s v="CA-2015-143602"/>
    <x v="333"/>
    <d v="2015-04-28T00:00:00"/>
    <x v="1"/>
    <s v="JS-15595"/>
    <s v="OFF-BI-10002071"/>
    <n v="13944"/>
    <n v="3"/>
    <n v="2"/>
    <n v="45318"/>
    <x v="1"/>
    <s v="Binders"/>
    <x v="695"/>
    <s v="United States"/>
    <x v="1"/>
    <x v="1"/>
    <n v="90045"/>
    <x v="1"/>
    <s v="Jill Stevenson"/>
    <x v="1"/>
  </r>
  <r>
    <s v="CA-2017-115364"/>
    <x v="334"/>
    <d v="2017-07-02T00:00:00"/>
    <x v="2"/>
    <s v="OT-18730"/>
    <s v="OFF-ST-10002486"/>
    <n v="8376"/>
    <n v="12"/>
    <n v="0"/>
    <n v="16752"/>
    <x v="1"/>
    <s v="Storage"/>
    <x v="696"/>
    <s v="United States"/>
    <x v="69"/>
    <x v="1"/>
    <n v="92105"/>
    <x v="1"/>
    <s v="Olvera Toch"/>
    <x v="0"/>
  </r>
  <r>
    <s v="CA-2017-150707"/>
    <x v="335"/>
    <d v="2017-10-19T00:00:00"/>
    <x v="2"/>
    <s v="EL-13735"/>
    <s v="OFF-BI-10001078"/>
    <n v="3766"/>
    <n v="7"/>
    <n v="0"/>
    <n v="184534"/>
    <x v="1"/>
    <s v="Binders"/>
    <x v="61"/>
    <s v="United States"/>
    <x v="29"/>
    <x v="39"/>
    <n v="21044"/>
    <x v="3"/>
    <s v="Ed Ludwig"/>
    <x v="2"/>
  </r>
  <r>
    <s v="CA-2014-104976"/>
    <x v="336"/>
    <d v="2014-12-16T00:00:00"/>
    <x v="2"/>
    <s v="CK-12760"/>
    <s v="OFF-PA-10003845"/>
    <n v="3468"/>
    <n v="6"/>
    <n v="0"/>
    <n v="169932"/>
    <x v="1"/>
    <s v="Paper"/>
    <x v="371"/>
    <s v="United States"/>
    <x v="8"/>
    <x v="1"/>
    <n v="94122"/>
    <x v="1"/>
    <s v="Cyma Kinney"/>
    <x v="1"/>
  </r>
  <r>
    <s v="CA-2017-132934"/>
    <x v="307"/>
    <d v="2017-06-26T00:00:00"/>
    <x v="2"/>
    <s v="JE-15475"/>
    <s v="TEC-AC-10000927"/>
    <n v="14995"/>
    <n v="5"/>
    <n v="0"/>
    <n v="14995"/>
    <x v="2"/>
    <s v="Accessories"/>
    <x v="697"/>
    <s v="United States"/>
    <x v="105"/>
    <x v="14"/>
    <n v="10801"/>
    <x v="3"/>
    <s v="Jeremy Ellison"/>
    <x v="0"/>
  </r>
  <r>
    <s v="CA-2017-132934"/>
    <x v="307"/>
    <d v="2017-06-26T00:00:00"/>
    <x v="2"/>
    <s v="JE-15475"/>
    <s v="OFF-BI-10001098"/>
    <n v="51312"/>
    <n v="3"/>
    <n v="2"/>
    <n v="186006"/>
    <x v="1"/>
    <s v="Binders"/>
    <x v="409"/>
    <s v="United States"/>
    <x v="105"/>
    <x v="14"/>
    <n v="10801"/>
    <x v="3"/>
    <s v="Jeremy Ellison"/>
    <x v="0"/>
  </r>
  <r>
    <s v="CA-2017-133256"/>
    <x v="334"/>
    <d v="2017-06-27T00:00:00"/>
    <x v="3"/>
    <s v="TH-21550"/>
    <s v="OFF-PA-10001622"/>
    <n v="454"/>
    <n v="1"/>
    <n v="0"/>
    <n v="2043"/>
    <x v="1"/>
    <s v="Paper"/>
    <x v="698"/>
    <s v="United States"/>
    <x v="65"/>
    <x v="11"/>
    <n v="48227"/>
    <x v="0"/>
    <s v="Tracy Hopkins"/>
    <x v="2"/>
  </r>
  <r>
    <s v="CA-2017-133256"/>
    <x v="334"/>
    <d v="2017-06-27T00:00:00"/>
    <x v="3"/>
    <s v="TH-21550"/>
    <s v="OFF-AR-10003158"/>
    <n v="1592"/>
    <n v="4"/>
    <n v="0"/>
    <n v="54128"/>
    <x v="1"/>
    <s v="Art"/>
    <x v="699"/>
    <s v="United States"/>
    <x v="65"/>
    <x v="11"/>
    <n v="48227"/>
    <x v="0"/>
    <s v="Tracy Hopkins"/>
    <x v="2"/>
  </r>
  <r>
    <s v="CA-2017-133256"/>
    <x v="334"/>
    <d v="2017-06-27T00:00:00"/>
    <x v="3"/>
    <s v="TH-21550"/>
    <s v="TEC-PH-10002660"/>
    <n v="54392"/>
    <n v="8"/>
    <n v="0"/>
    <n v="13598"/>
    <x v="2"/>
    <s v="Phones"/>
    <x v="700"/>
    <s v="United States"/>
    <x v="65"/>
    <x v="11"/>
    <n v="48227"/>
    <x v="0"/>
    <s v="Tracy Hopkins"/>
    <x v="2"/>
  </r>
  <r>
    <s v="CA-2016-105494"/>
    <x v="337"/>
    <d v="2016-11-12T00:00:00"/>
    <x v="3"/>
    <s v="PC-18745"/>
    <s v="OFF-ST-10002205"/>
    <n v="15582"/>
    <n v="7"/>
    <n v="0"/>
    <n v="420714"/>
    <x v="1"/>
    <s v="Storage"/>
    <x v="330"/>
    <s v="United States"/>
    <x v="8"/>
    <x v="1"/>
    <n v="94122"/>
    <x v="1"/>
    <s v="Pamela Coakley"/>
    <x v="1"/>
  </r>
  <r>
    <s v="CA-2016-105494"/>
    <x v="337"/>
    <d v="2016-11-12T00:00:00"/>
    <x v="3"/>
    <s v="PC-18745"/>
    <s v="OFF-BI-10003364"/>
    <n v="70008"/>
    <n v="3"/>
    <n v="2"/>
    <n v="245028"/>
    <x v="1"/>
    <s v="Binders"/>
    <x v="701"/>
    <s v="United States"/>
    <x v="8"/>
    <x v="1"/>
    <n v="94122"/>
    <x v="1"/>
    <s v="Pamela Coakley"/>
    <x v="1"/>
  </r>
  <r>
    <s v="CA-2016-140634"/>
    <x v="338"/>
    <d v="2016-10-06T00:00:00"/>
    <x v="1"/>
    <s v="HL-15040"/>
    <s v="OFF-EN-10001099"/>
    <n v="15648"/>
    <n v="2"/>
    <n v="2"/>
    <n v="50856"/>
    <x v="1"/>
    <s v="Envelopes"/>
    <x v="153"/>
    <s v="United States"/>
    <x v="12"/>
    <x v="0"/>
    <n v="77095"/>
    <x v="0"/>
    <s v="Hunter Lopez"/>
    <x v="0"/>
  </r>
  <r>
    <s v="CA-2014-144407"/>
    <x v="339"/>
    <d v="2014-09-15T00:00:00"/>
    <x v="2"/>
    <s v="MS-17365"/>
    <s v="OFF-LA-10003923"/>
    <n v="1036"/>
    <n v="7"/>
    <n v="0"/>
    <n v="518"/>
    <x v="1"/>
    <s v="Labels"/>
    <x v="428"/>
    <s v="United States"/>
    <x v="65"/>
    <x v="11"/>
    <n v="48227"/>
    <x v="0"/>
    <s v="Maribeth Schnelling"/>
    <x v="0"/>
  </r>
  <r>
    <s v="CA-2017-160983"/>
    <x v="340"/>
    <d v="2017-10-31T00:00:00"/>
    <x v="1"/>
    <s v="GB-14530"/>
    <s v="OFF-PA-10002250"/>
    <n v="4696"/>
    <n v="8"/>
    <n v="0"/>
    <n v="225408"/>
    <x v="1"/>
    <s v="Paper"/>
    <x v="702"/>
    <s v="United States"/>
    <x v="108"/>
    <x v="14"/>
    <n v="13021"/>
    <x v="3"/>
    <s v="George Bell"/>
    <x v="1"/>
  </r>
  <r>
    <s v="US-2016-114622"/>
    <x v="341"/>
    <d v="2016-04-12T00:00:00"/>
    <x v="3"/>
    <s v="JR-16210"/>
    <s v="OFF-BI-10004716"/>
    <n v="8904"/>
    <n v="2"/>
    <n v="7"/>
    <n v="-65296"/>
    <x v="1"/>
    <s v="Binders"/>
    <x v="703"/>
    <s v="United States"/>
    <x v="24"/>
    <x v="23"/>
    <n v="45503"/>
    <x v="3"/>
    <s v="Justin Ritter"/>
    <x v="1"/>
  </r>
  <r>
    <s v="CA-2017-150959"/>
    <x v="342"/>
    <d v="2017-11-13T00:00:00"/>
    <x v="3"/>
    <s v="TD-20995"/>
    <s v="OFF-LA-10001045"/>
    <n v="1044"/>
    <n v="5"/>
    <n v="2"/>
    <n v="3393"/>
    <x v="1"/>
    <s v="Labels"/>
    <x v="704"/>
    <s v="United States"/>
    <x v="164"/>
    <x v="0"/>
    <n v="75043"/>
    <x v="0"/>
    <s v="Tamara Dahlen"/>
    <x v="0"/>
  </r>
  <r>
    <s v="CA-2017-150959"/>
    <x v="342"/>
    <d v="2017-11-13T00:00:00"/>
    <x v="3"/>
    <s v="TD-20995"/>
    <s v="OFF-BI-10001510"/>
    <n v="18336"/>
    <n v="4"/>
    <n v="8"/>
    <n v="-32088"/>
    <x v="1"/>
    <s v="Binders"/>
    <x v="705"/>
    <s v="United States"/>
    <x v="164"/>
    <x v="0"/>
    <n v="75043"/>
    <x v="0"/>
    <s v="Tamara Dahlen"/>
    <x v="0"/>
  </r>
  <r>
    <s v="CA-2017-132353"/>
    <x v="174"/>
    <d v="2017-09-17T00:00:00"/>
    <x v="3"/>
    <s v="DB-13060"/>
    <s v="TEC-PH-10004536"/>
    <n v="323976"/>
    <n v="3"/>
    <n v="2"/>
    <n v="202485"/>
    <x v="2"/>
    <s v="Phones"/>
    <x v="150"/>
    <s v="United States"/>
    <x v="22"/>
    <x v="9"/>
    <n v="60653"/>
    <x v="0"/>
    <s v="Dave Brooks"/>
    <x v="0"/>
  </r>
  <r>
    <s v="CA-2016-130477"/>
    <x v="142"/>
    <d v="2016-04-12T00:00:00"/>
    <x v="2"/>
    <s v="LC-17140"/>
    <s v="OFF-PA-10002947"/>
    <n v="2004"/>
    <n v="3"/>
    <n v="0"/>
    <n v="96192"/>
    <x v="1"/>
    <s v="Paper"/>
    <x v="706"/>
    <s v="United States"/>
    <x v="1"/>
    <x v="1"/>
    <n v="90032"/>
    <x v="1"/>
    <s v="Logan Currie"/>
    <x v="0"/>
  </r>
  <r>
    <s v="CA-2016-130477"/>
    <x v="142"/>
    <d v="2016-04-12T00:00:00"/>
    <x v="2"/>
    <s v="LC-17140"/>
    <s v="OFF-ST-10002583"/>
    <n v="6496"/>
    <n v="2"/>
    <n v="0"/>
    <n v="25984"/>
    <x v="1"/>
    <s v="Storage"/>
    <x v="567"/>
    <s v="United States"/>
    <x v="1"/>
    <x v="1"/>
    <n v="90032"/>
    <x v="1"/>
    <s v="Logan Currie"/>
    <x v="0"/>
  </r>
  <r>
    <s v="CA-2016-130477"/>
    <x v="142"/>
    <d v="2016-04-12T00:00:00"/>
    <x v="2"/>
    <s v="LC-17140"/>
    <s v="OFF-PA-10000019"/>
    <n v="1296"/>
    <n v="2"/>
    <n v="0"/>
    <n v="62208"/>
    <x v="1"/>
    <s v="Paper"/>
    <x v="707"/>
    <s v="United States"/>
    <x v="1"/>
    <x v="1"/>
    <n v="90032"/>
    <x v="1"/>
    <s v="Logan Currie"/>
    <x v="0"/>
  </r>
  <r>
    <s v="CA-2017-143259"/>
    <x v="246"/>
    <d v="2018-01-03T00:00:00"/>
    <x v="2"/>
    <s v="PO-18865"/>
    <s v="FUR-BO-10003441"/>
    <n v="323136"/>
    <n v="4"/>
    <n v="2"/>
    <n v="121176"/>
    <x v="0"/>
    <s v="Bookcases"/>
    <x v="708"/>
    <s v="United States"/>
    <x v="20"/>
    <x v="14"/>
    <n v="10009"/>
    <x v="3"/>
    <s v="Patrick O'Donnell"/>
    <x v="0"/>
  </r>
  <r>
    <s v="CA-2017-143259"/>
    <x v="246"/>
    <d v="2018-01-03T00:00:00"/>
    <x v="2"/>
    <s v="PO-18865"/>
    <s v="TEC-PH-10004774"/>
    <n v="9093"/>
    <n v="7"/>
    <n v="0"/>
    <n v="27279"/>
    <x v="2"/>
    <s v="Phones"/>
    <x v="709"/>
    <s v="United States"/>
    <x v="20"/>
    <x v="14"/>
    <n v="10009"/>
    <x v="3"/>
    <s v="Patrick O'Donnell"/>
    <x v="0"/>
  </r>
  <r>
    <s v="CA-2017-143259"/>
    <x v="246"/>
    <d v="2018-01-03T00:00:00"/>
    <x v="2"/>
    <s v="PO-18865"/>
    <s v="OFF-BI-10003684"/>
    <n v="52776"/>
    <n v="3"/>
    <n v="2"/>
    <n v="19791"/>
    <x v="1"/>
    <s v="Binders"/>
    <x v="710"/>
    <s v="United States"/>
    <x v="20"/>
    <x v="14"/>
    <n v="10009"/>
    <x v="3"/>
    <s v="Patrick O'Donnell"/>
    <x v="0"/>
  </r>
  <r>
    <s v="CA-2017-137596"/>
    <x v="263"/>
    <d v="2017-09-07T00:00:00"/>
    <x v="2"/>
    <s v="BE-11335"/>
    <s v="TEC-PH-10001494"/>
    <n v="11998"/>
    <n v="4"/>
    <n v="0"/>
    <n v="323946"/>
    <x v="2"/>
    <s v="Phones"/>
    <x v="711"/>
    <s v="United States"/>
    <x v="25"/>
    <x v="11"/>
    <n v="49201"/>
    <x v="0"/>
    <s v="Bill Eplett"/>
    <x v="2"/>
  </r>
  <r>
    <s v="CA-2017-137596"/>
    <x v="263"/>
    <d v="2017-09-07T00:00:00"/>
    <x v="2"/>
    <s v="BE-11335"/>
    <s v="TEC-AC-10004666"/>
    <n v="192878"/>
    <n v="7"/>
    <n v="0"/>
    <n v="8293754"/>
    <x v="2"/>
    <s v="Accessories"/>
    <x v="712"/>
    <s v="United States"/>
    <x v="25"/>
    <x v="11"/>
    <n v="49201"/>
    <x v="0"/>
    <s v="Bill Eplett"/>
    <x v="2"/>
  </r>
  <r>
    <s v="CA-2017-137596"/>
    <x v="263"/>
    <d v="2017-09-07T00:00:00"/>
    <x v="2"/>
    <s v="BE-11335"/>
    <s v="OFF-ST-10003816"/>
    <n v="35238"/>
    <n v="2"/>
    <n v="0"/>
    <n v="810474"/>
    <x v="1"/>
    <s v="Storage"/>
    <x v="713"/>
    <s v="United States"/>
    <x v="25"/>
    <x v="11"/>
    <n v="49201"/>
    <x v="0"/>
    <s v="Bill Eplett"/>
    <x v="2"/>
  </r>
  <r>
    <s v="CA-2015-133627"/>
    <x v="69"/>
    <d v="2015-06-07T00:00:00"/>
    <x v="2"/>
    <s v="SC-20050"/>
    <s v="FUR-FU-10001935"/>
    <n v="222"/>
    <n v="6"/>
    <n v="0"/>
    <n v="9102"/>
    <x v="0"/>
    <s v="Furnishings"/>
    <x v="345"/>
    <s v="United States"/>
    <x v="165"/>
    <x v="28"/>
    <n v="6360"/>
    <x v="3"/>
    <s v="Sample Company A"/>
    <x v="2"/>
  </r>
  <r>
    <s v="CA-2017-102519"/>
    <x v="343"/>
    <d v="2017-11-29T00:00:00"/>
    <x v="3"/>
    <s v="BM-11650"/>
    <s v="FUR-FU-10004091"/>
    <n v="4694"/>
    <n v="1"/>
    <n v="0"/>
    <n v="192454"/>
    <x v="0"/>
    <s v="Furnishings"/>
    <x v="267"/>
    <s v="United States"/>
    <x v="158"/>
    <x v="5"/>
    <n v="53209"/>
    <x v="0"/>
    <s v="Brian Moss"/>
    <x v="1"/>
  </r>
  <r>
    <s v="CA-2017-102519"/>
    <x v="343"/>
    <d v="2017-11-29T00:00:00"/>
    <x v="3"/>
    <s v="BM-11650"/>
    <s v="TEC-AC-10001772"/>
    <n v="14373"/>
    <n v="9"/>
    <n v="0"/>
    <n v="560547"/>
    <x v="2"/>
    <s v="Accessories"/>
    <x v="404"/>
    <s v="United States"/>
    <x v="158"/>
    <x v="5"/>
    <n v="53209"/>
    <x v="0"/>
    <s v="Brian Moss"/>
    <x v="1"/>
  </r>
  <r>
    <s v="US-2014-141215"/>
    <x v="344"/>
    <d v="2014-06-21T00:00:00"/>
    <x v="2"/>
    <s v="KL-16555"/>
    <s v="FUR-TA-10001520"/>
    <n v="99918"/>
    <n v="2"/>
    <n v="3"/>
    <n v="-185562"/>
    <x v="0"/>
    <s v="Tables"/>
    <x v="714"/>
    <s v="United States"/>
    <x v="52"/>
    <x v="0"/>
    <n v="78207"/>
    <x v="0"/>
    <s v="Kelly Lampkin"/>
    <x v="1"/>
  </r>
  <r>
    <s v="US-2014-141215"/>
    <x v="344"/>
    <d v="2014-06-21T00:00:00"/>
    <x v="2"/>
    <s v="KL-16555"/>
    <s v="FUR-CH-10003379"/>
    <n v="797944"/>
    <n v="4"/>
    <n v="3"/>
    <n v="-56996"/>
    <x v="0"/>
    <s v="Chairs"/>
    <x v="461"/>
    <s v="United States"/>
    <x v="52"/>
    <x v="0"/>
    <n v="78207"/>
    <x v="0"/>
    <s v="Kelly Lampkin"/>
    <x v="1"/>
  </r>
  <r>
    <s v="US-2014-141215"/>
    <x v="344"/>
    <d v="2014-06-21T00:00:00"/>
    <x v="2"/>
    <s v="KL-16555"/>
    <s v="OFF-BI-10002706"/>
    <n v="8568"/>
    <n v="3"/>
    <n v="8"/>
    <n v="-145656"/>
    <x v="1"/>
    <s v="Binders"/>
    <x v="276"/>
    <s v="United States"/>
    <x v="52"/>
    <x v="0"/>
    <n v="78207"/>
    <x v="0"/>
    <s v="Kelly Lampkin"/>
    <x v="1"/>
  </r>
  <r>
    <s v="CA-2016-165218"/>
    <x v="345"/>
    <d v="2016-03-11T00:00:00"/>
    <x v="2"/>
    <s v="RW-19630"/>
    <s v="OFF-EN-10000056"/>
    <n v="149352"/>
    <n v="3"/>
    <n v="2"/>
    <n v="504063"/>
    <x v="1"/>
    <s v="Envelopes"/>
    <x v="629"/>
    <s v="United States"/>
    <x v="0"/>
    <x v="0"/>
    <n v="75220"/>
    <x v="0"/>
    <s v="Rob Williams"/>
    <x v="1"/>
  </r>
  <r>
    <s v="CA-2016-165218"/>
    <x v="345"/>
    <d v="2016-03-11T00:00:00"/>
    <x v="2"/>
    <s v="RW-19630"/>
    <s v="OFF-ST-10001558"/>
    <n v="12992"/>
    <n v="1"/>
    <n v="2"/>
    <n v="-812"/>
    <x v="1"/>
    <s v="Storage"/>
    <x v="715"/>
    <s v="United States"/>
    <x v="0"/>
    <x v="0"/>
    <n v="75220"/>
    <x v="0"/>
    <s v="Rob Williams"/>
    <x v="1"/>
  </r>
  <r>
    <s v="CA-2014-138296"/>
    <x v="29"/>
    <d v="2014-12-12T00:00:00"/>
    <x v="2"/>
    <s v="RC-19825"/>
    <s v="OFF-ST-10002444"/>
    <n v="2456"/>
    <n v="2"/>
    <n v="0"/>
    <n v="68768"/>
    <x v="1"/>
    <s v="Storage"/>
    <x v="572"/>
    <s v="United States"/>
    <x v="166"/>
    <x v="16"/>
    <n v="22304"/>
    <x v="2"/>
    <s v="Roy Collins"/>
    <x v="0"/>
  </r>
  <r>
    <s v="CA-2015-111164"/>
    <x v="346"/>
    <d v="2015-04-15T00:00:00"/>
    <x v="2"/>
    <s v="SE-20110"/>
    <s v="TEC-AC-10002473"/>
    <n v="8514"/>
    <n v="3"/>
    <n v="0"/>
    <n v="349074"/>
    <x v="2"/>
    <s v="Accessories"/>
    <x v="716"/>
    <s v="United States"/>
    <x v="20"/>
    <x v="14"/>
    <n v="10009"/>
    <x v="3"/>
    <s v="Sanjit Engle"/>
    <x v="0"/>
  </r>
  <r>
    <s v="CA-2015-111164"/>
    <x v="346"/>
    <d v="2015-04-15T00:00:00"/>
    <x v="2"/>
    <s v="SE-20110"/>
    <s v="TEC-PH-10004531"/>
    <n v="2199"/>
    <n v="1"/>
    <n v="0"/>
    <n v="105552"/>
    <x v="2"/>
    <s v="Phones"/>
    <x v="717"/>
    <s v="United States"/>
    <x v="20"/>
    <x v="14"/>
    <n v="10009"/>
    <x v="3"/>
    <s v="Sanjit Engle"/>
    <x v="0"/>
  </r>
  <r>
    <s v="CA-2015-111164"/>
    <x v="346"/>
    <d v="2015-04-15T00:00:00"/>
    <x v="2"/>
    <s v="SE-20110"/>
    <s v="OFF-AP-10004487"/>
    <n v="4066"/>
    <n v="5"/>
    <n v="0"/>
    <n v="113848"/>
    <x v="1"/>
    <s v="Appliances"/>
    <x v="718"/>
    <s v="United States"/>
    <x v="20"/>
    <x v="14"/>
    <n v="10009"/>
    <x v="3"/>
    <s v="Sanjit Engle"/>
    <x v="0"/>
  </r>
  <r>
    <s v="CA-2016-149797"/>
    <x v="305"/>
    <d v="2016-09-20T00:00:00"/>
    <x v="2"/>
    <s v="AH-10075"/>
    <s v="OFF-BI-10003650"/>
    <n v="841568"/>
    <n v="2"/>
    <n v="2"/>
    <n v="2945488"/>
    <x v="1"/>
    <s v="Binders"/>
    <x v="115"/>
    <s v="United States"/>
    <x v="20"/>
    <x v="14"/>
    <n v="10011"/>
    <x v="3"/>
    <s v="Adam Hart"/>
    <x v="1"/>
  </r>
  <r>
    <s v="CA-2014-132962"/>
    <x v="102"/>
    <d v="2014-09-16T00:00:00"/>
    <x v="3"/>
    <s v="JM-15535"/>
    <s v="OFF-PA-10003543"/>
    <n v="15552"/>
    <n v="3"/>
    <n v="2"/>
    <n v="54432"/>
    <x v="1"/>
    <s v="Paper"/>
    <x v="719"/>
    <s v="United States"/>
    <x v="10"/>
    <x v="8"/>
    <n v="19143"/>
    <x v="3"/>
    <s v="Jessica Myrick"/>
    <x v="0"/>
  </r>
  <r>
    <s v="CA-2014-132962"/>
    <x v="102"/>
    <d v="2014-09-16T00:00:00"/>
    <x v="3"/>
    <s v="JM-15535"/>
    <s v="TEC-AC-10004353"/>
    <n v="2520"/>
    <n v="5"/>
    <n v="2"/>
    <n v="5355"/>
    <x v="2"/>
    <s v="Accessories"/>
    <x v="720"/>
    <s v="United States"/>
    <x v="10"/>
    <x v="8"/>
    <n v="19143"/>
    <x v="3"/>
    <s v="Jessica Myrick"/>
    <x v="0"/>
  </r>
  <r>
    <s v="CA-2015-115091"/>
    <x v="347"/>
    <d v="2015-10-09T00:00:00"/>
    <x v="2"/>
    <s v="JJ-15760"/>
    <s v="OFF-AR-10000658"/>
    <n v="462"/>
    <n v="4"/>
    <n v="0"/>
    <n v="12936"/>
    <x v="1"/>
    <s v="Art"/>
    <x v="332"/>
    <s v="United States"/>
    <x v="24"/>
    <x v="16"/>
    <n v="22153"/>
    <x v="2"/>
    <s v="Joel Jenkins"/>
    <x v="2"/>
  </r>
  <r>
    <s v="CA-2015-115091"/>
    <x v="347"/>
    <d v="2015-10-09T00:00:00"/>
    <x v="2"/>
    <s v="JJ-15760"/>
    <s v="OFF-AP-10000696"/>
    <n v="2884"/>
    <n v="2"/>
    <n v="0"/>
    <n v="95172"/>
    <x v="1"/>
    <s v="Appliances"/>
    <x v="336"/>
    <s v="United States"/>
    <x v="24"/>
    <x v="16"/>
    <n v="22153"/>
    <x v="2"/>
    <s v="Joel Jenkins"/>
    <x v="2"/>
  </r>
  <r>
    <s v="CA-2017-144932"/>
    <x v="348"/>
    <d v="2017-04-17T00:00:00"/>
    <x v="3"/>
    <s v="AB-10165"/>
    <s v="OFF-AR-10003560"/>
    <n v="14592"/>
    <n v="3"/>
    <n v="2"/>
    <n v="25536"/>
    <x v="1"/>
    <s v="Art"/>
    <x v="484"/>
    <s v="United States"/>
    <x v="167"/>
    <x v="23"/>
    <n v="43615"/>
    <x v="3"/>
    <s v="Alan Barnes"/>
    <x v="0"/>
  </r>
  <r>
    <s v="CA-2017-144932"/>
    <x v="348"/>
    <d v="2017-04-17T00:00:00"/>
    <x v="3"/>
    <s v="AB-10165"/>
    <s v="OFF-AR-10001468"/>
    <n v="89856"/>
    <n v="3"/>
    <n v="2"/>
    <n v="213408"/>
    <x v="1"/>
    <s v="Art"/>
    <x v="721"/>
    <s v="United States"/>
    <x v="167"/>
    <x v="23"/>
    <n v="43615"/>
    <x v="3"/>
    <s v="Alan Barnes"/>
    <x v="0"/>
  </r>
  <r>
    <s v="CA-2017-144932"/>
    <x v="348"/>
    <d v="2017-04-17T00:00:00"/>
    <x v="3"/>
    <s v="AB-10165"/>
    <s v="OFF-PA-10004971"/>
    <n v="13872"/>
    <n v="3"/>
    <n v="2"/>
    <n v="50286"/>
    <x v="1"/>
    <s v="Paper"/>
    <x v="605"/>
    <s v="United States"/>
    <x v="167"/>
    <x v="23"/>
    <n v="43615"/>
    <x v="3"/>
    <s v="Alan Barnes"/>
    <x v="0"/>
  </r>
  <r>
    <s v="CA-2017-114216"/>
    <x v="263"/>
    <d v="2017-09-06T00:00:00"/>
    <x v="2"/>
    <s v="RK-19300"/>
    <s v="OFF-PA-10002195"/>
    <n v="12192"/>
    <n v="3"/>
    <n v="2"/>
    <n v="41148"/>
    <x v="1"/>
    <s v="Paper"/>
    <x v="722"/>
    <s v="United States"/>
    <x v="10"/>
    <x v="8"/>
    <n v="19140"/>
    <x v="3"/>
    <s v="Ralph Kennedy"/>
    <x v="0"/>
  </r>
  <r>
    <s v="CA-2016-140081"/>
    <x v="23"/>
    <d v="2016-06-24T00:00:00"/>
    <x v="2"/>
    <s v="CG-12040"/>
    <s v="OFF-PA-10001745"/>
    <n v="45056"/>
    <n v="8"/>
    <n v="2"/>
    <n v="152064"/>
    <x v="1"/>
    <s v="Paper"/>
    <x v="723"/>
    <s v="United States"/>
    <x v="10"/>
    <x v="8"/>
    <n v="19120"/>
    <x v="3"/>
    <s v="Catherine Glotzbach"/>
    <x v="2"/>
  </r>
  <r>
    <s v="CA-2016-140081"/>
    <x v="23"/>
    <d v="2016-06-24T00:00:00"/>
    <x v="2"/>
    <s v="CG-12040"/>
    <s v="OFF-BI-10004826"/>
    <n v="29718"/>
    <n v="6"/>
    <n v="7"/>
    <n v="-217932"/>
    <x v="1"/>
    <s v="Binders"/>
    <x v="724"/>
    <s v="United States"/>
    <x v="10"/>
    <x v="8"/>
    <n v="19120"/>
    <x v="3"/>
    <s v="Catherine Glotzbach"/>
    <x v="2"/>
  </r>
  <r>
    <s v="CA-2016-140081"/>
    <x v="23"/>
    <d v="2016-06-24T00:00:00"/>
    <x v="2"/>
    <s v="CG-12040"/>
    <s v="OFF-PA-10001870"/>
    <n v="15552"/>
    <n v="3"/>
    <n v="2"/>
    <n v="54432"/>
    <x v="1"/>
    <s v="Paper"/>
    <x v="676"/>
    <s v="United States"/>
    <x v="10"/>
    <x v="8"/>
    <n v="19120"/>
    <x v="3"/>
    <s v="Catherine Glotzbach"/>
    <x v="2"/>
  </r>
  <r>
    <s v="CA-2016-140081"/>
    <x v="23"/>
    <d v="2016-06-24T00:00:00"/>
    <x v="2"/>
    <s v="CG-12040"/>
    <s v="OFF-AP-10001058"/>
    <n v="447696"/>
    <n v="2"/>
    <n v="2"/>
    <n v="335772"/>
    <x v="1"/>
    <s v="Appliances"/>
    <x v="137"/>
    <s v="United States"/>
    <x v="10"/>
    <x v="8"/>
    <n v="19120"/>
    <x v="3"/>
    <s v="Catherine Glotzbach"/>
    <x v="2"/>
  </r>
  <r>
    <s v="US-2017-111745"/>
    <x v="59"/>
    <d v="2017-11-06T00:00:00"/>
    <x v="3"/>
    <s v="RA-19885"/>
    <s v="TEC-AC-10003911"/>
    <n v="15999"/>
    <n v="1"/>
    <n v="0"/>
    <n v="543966"/>
    <x v="2"/>
    <s v="Accessories"/>
    <x v="331"/>
    <s v="United States"/>
    <x v="168"/>
    <x v="26"/>
    <n v="87401"/>
    <x v="1"/>
    <s v="Ruben Ausman"/>
    <x v="1"/>
  </r>
  <r>
    <s v="CA-2015-148250"/>
    <x v="349"/>
    <d v="2015-12-17T00:00:00"/>
    <x v="2"/>
    <s v="RP-19270"/>
    <s v="OFF-PA-10000289"/>
    <n v="1296"/>
    <n v="2"/>
    <n v="0"/>
    <n v="62208"/>
    <x v="1"/>
    <s v="Paper"/>
    <x v="725"/>
    <s v="United States"/>
    <x v="169"/>
    <x v="1"/>
    <n v="92503"/>
    <x v="1"/>
    <s v="Rachel Payne"/>
    <x v="1"/>
  </r>
  <r>
    <s v="CA-2015-148250"/>
    <x v="349"/>
    <d v="2015-12-17T00:00:00"/>
    <x v="2"/>
    <s v="RP-19270"/>
    <s v="OFF-AP-10003040"/>
    <n v="13448"/>
    <n v="4"/>
    <n v="0"/>
    <n v="349648"/>
    <x v="1"/>
    <s v="Appliances"/>
    <x v="726"/>
    <s v="United States"/>
    <x v="169"/>
    <x v="1"/>
    <n v="92503"/>
    <x v="1"/>
    <s v="Rachel Payne"/>
    <x v="1"/>
  </r>
  <r>
    <s v="CA-2016-105760"/>
    <x v="350"/>
    <d v="2016-06-20T00:00:00"/>
    <x v="3"/>
    <s v="KC-16255"/>
    <s v="OFF-PA-10000350"/>
    <n v="1712"/>
    <n v="2"/>
    <n v="0"/>
    <n v="80464"/>
    <x v="1"/>
    <s v="Paper"/>
    <x v="727"/>
    <s v="United States"/>
    <x v="8"/>
    <x v="1"/>
    <n v="94110"/>
    <x v="1"/>
    <s v="Karen Carlisle"/>
    <x v="1"/>
  </r>
  <r>
    <s v="CA-2016-142958"/>
    <x v="179"/>
    <d v="2016-12-20T00:00:00"/>
    <x v="2"/>
    <s v="RW-19630"/>
    <s v="OFF-BI-10001759"/>
    <n v="6096"/>
    <n v="2"/>
    <n v="2"/>
    <n v="22098"/>
    <x v="1"/>
    <s v="Binders"/>
    <x v="728"/>
    <s v="United States"/>
    <x v="170"/>
    <x v="1"/>
    <n v="90503"/>
    <x v="1"/>
    <s v="Rob Williams"/>
    <x v="1"/>
  </r>
  <r>
    <s v="CA-2016-142958"/>
    <x v="179"/>
    <d v="2016-12-20T00:00:00"/>
    <x v="2"/>
    <s v="RW-19630"/>
    <s v="FUR-TA-10000577"/>
    <n v="1114272"/>
    <n v="4"/>
    <n v="2"/>
    <n v="417852"/>
    <x v="0"/>
    <s v="Tables"/>
    <x v="3"/>
    <s v="United States"/>
    <x v="170"/>
    <x v="1"/>
    <n v="90503"/>
    <x v="1"/>
    <s v="Rob Williams"/>
    <x v="1"/>
  </r>
  <r>
    <s v="CA-2015-120880"/>
    <x v="351"/>
    <d v="2015-06-03T00:00:00"/>
    <x v="2"/>
    <s v="JL-15850"/>
    <s v="OFF-PA-10004101"/>
    <n v="324"/>
    <n v="5"/>
    <n v="0"/>
    <n v="15552"/>
    <x v="1"/>
    <s v="Paper"/>
    <x v="508"/>
    <s v="United States"/>
    <x v="4"/>
    <x v="4"/>
    <n v="98105"/>
    <x v="1"/>
    <s v="John Lucas"/>
    <x v="0"/>
  </r>
  <r>
    <s v="CA-2015-120880"/>
    <x v="351"/>
    <d v="2015-06-03T00:00:00"/>
    <x v="2"/>
    <s v="JL-15850"/>
    <s v="OFF-ST-10001496"/>
    <n v="54057"/>
    <n v="3"/>
    <n v="0"/>
    <n v="1405482"/>
    <x v="1"/>
    <s v="Storage"/>
    <x v="729"/>
    <s v="United States"/>
    <x v="4"/>
    <x v="4"/>
    <n v="98105"/>
    <x v="1"/>
    <s v="John Lucas"/>
    <x v="0"/>
  </r>
  <r>
    <s v="CA-2015-120880"/>
    <x v="351"/>
    <d v="2015-06-03T00:00:00"/>
    <x v="2"/>
    <s v="JL-15850"/>
    <s v="OFF-BI-10002931"/>
    <n v="16776"/>
    <n v="5"/>
    <n v="2"/>
    <n v="6291"/>
    <x v="1"/>
    <s v="Binders"/>
    <x v="730"/>
    <s v="United States"/>
    <x v="4"/>
    <x v="4"/>
    <n v="98105"/>
    <x v="1"/>
    <s v="John Lucas"/>
    <x v="0"/>
  </r>
  <r>
    <s v="US-2015-140200"/>
    <x v="352"/>
    <d v="2015-07-28T00:00:00"/>
    <x v="3"/>
    <s v="CA-12775"/>
    <s v="FUR-TA-10002356"/>
    <n v="393165"/>
    <n v="3"/>
    <n v="5"/>
    <n v="-2044458"/>
    <x v="0"/>
    <s v="Tables"/>
    <x v="731"/>
    <s v="United States"/>
    <x v="122"/>
    <x v="15"/>
    <n v="85204"/>
    <x v="1"/>
    <s v="Cynthia Arntzen"/>
    <x v="0"/>
  </r>
  <r>
    <s v="US-2017-110576"/>
    <x v="353"/>
    <d v="2017-12-02T00:00:00"/>
    <x v="2"/>
    <s v="RB-19795"/>
    <s v="FUR-FU-10003601"/>
    <n v="516488"/>
    <n v="7"/>
    <n v="2"/>
    <n v="-129122"/>
    <x v="0"/>
    <s v="Furnishings"/>
    <x v="732"/>
    <s v="United States"/>
    <x v="10"/>
    <x v="8"/>
    <n v="19120"/>
    <x v="3"/>
    <s v="Ross Baird"/>
    <x v="2"/>
  </r>
  <r>
    <s v="US-2017-110576"/>
    <x v="353"/>
    <d v="2017-12-02T00:00:00"/>
    <x v="2"/>
    <s v="RB-19795"/>
    <s v="FUR-FU-10000576"/>
    <n v="1007232"/>
    <n v="6"/>
    <n v="2"/>
    <n v="755424"/>
    <x v="0"/>
    <s v="Furnishings"/>
    <x v="221"/>
    <s v="United States"/>
    <x v="10"/>
    <x v="8"/>
    <n v="19120"/>
    <x v="3"/>
    <s v="Ross Baird"/>
    <x v="2"/>
  </r>
  <r>
    <s v="US-2017-110576"/>
    <x v="353"/>
    <d v="2017-12-02T00:00:00"/>
    <x v="2"/>
    <s v="RB-19795"/>
    <s v="FUR-TA-10004154"/>
    <n v="206532"/>
    <n v="12"/>
    <n v="4"/>
    <n v="-619596"/>
    <x v="0"/>
    <s v="Tables"/>
    <x v="733"/>
    <s v="United States"/>
    <x v="10"/>
    <x v="8"/>
    <n v="19120"/>
    <x v="3"/>
    <s v="Ross Baird"/>
    <x v="2"/>
  </r>
  <r>
    <s v="US-2017-110576"/>
    <x v="353"/>
    <d v="2017-12-02T00:00:00"/>
    <x v="2"/>
    <s v="RB-19795"/>
    <s v="OFF-PA-10000788"/>
    <n v="15552"/>
    <n v="3"/>
    <n v="2"/>
    <n v="54432"/>
    <x v="1"/>
    <s v="Paper"/>
    <x v="734"/>
    <s v="United States"/>
    <x v="10"/>
    <x v="8"/>
    <n v="19120"/>
    <x v="3"/>
    <s v="Ross Baird"/>
    <x v="2"/>
  </r>
  <r>
    <s v="US-2017-110576"/>
    <x v="353"/>
    <d v="2017-12-02T00:00:00"/>
    <x v="2"/>
    <s v="RB-19795"/>
    <s v="OFF-PA-10002479"/>
    <n v="25344"/>
    <n v="6"/>
    <n v="2"/>
    <n v="792"/>
    <x v="1"/>
    <s v="Paper"/>
    <x v="219"/>
    <s v="United States"/>
    <x v="10"/>
    <x v="8"/>
    <n v="19120"/>
    <x v="3"/>
    <s v="Ross Baird"/>
    <x v="2"/>
  </r>
  <r>
    <s v="CA-2017-131156"/>
    <x v="354"/>
    <d v="2017-04-07T00:00:00"/>
    <x v="2"/>
    <s v="KH-16360"/>
    <s v="FUR-FU-10001940"/>
    <n v="25472"/>
    <n v="4"/>
    <n v="2"/>
    <n v="76416"/>
    <x v="0"/>
    <s v="Furnishings"/>
    <x v="222"/>
    <s v="United States"/>
    <x v="10"/>
    <x v="8"/>
    <n v="19143"/>
    <x v="3"/>
    <s v="Katherine Hughes"/>
    <x v="0"/>
  </r>
  <r>
    <s v="CA-2017-136539"/>
    <x v="115"/>
    <d v="2018-01-01T00:00:00"/>
    <x v="2"/>
    <s v="GH-14665"/>
    <s v="OFF-AR-10001958"/>
    <n v="27168"/>
    <n v="2"/>
    <n v="2"/>
    <n v="27168"/>
    <x v="1"/>
    <s v="Art"/>
    <x v="208"/>
    <s v="United States"/>
    <x v="171"/>
    <x v="0"/>
    <n v="78664"/>
    <x v="0"/>
    <s v="Greg Hansen"/>
    <x v="0"/>
  </r>
  <r>
    <s v="CA-2017-136539"/>
    <x v="115"/>
    <d v="2018-01-01T00:00:00"/>
    <x v="2"/>
    <s v="GH-14665"/>
    <s v="FUR-BO-10004709"/>
    <n v="788528"/>
    <n v="2"/>
    <n v="32"/>
    <n v="-11596"/>
    <x v="0"/>
    <s v="Bookcases"/>
    <x v="266"/>
    <s v="United States"/>
    <x v="171"/>
    <x v="0"/>
    <n v="78664"/>
    <x v="0"/>
    <s v="Greg Hansen"/>
    <x v="0"/>
  </r>
  <r>
    <s v="CA-2017-119305"/>
    <x v="328"/>
    <d v="2017-12-04T00:00:00"/>
    <x v="2"/>
    <s v="SW-20275"/>
    <s v="OFF-ST-10000604"/>
    <n v="1738"/>
    <n v="5"/>
    <n v="0"/>
    <n v="4345"/>
    <x v="1"/>
    <s v="Storage"/>
    <x v="54"/>
    <s v="United States"/>
    <x v="25"/>
    <x v="35"/>
    <n v="39212"/>
    <x v="2"/>
    <s v="Scott Williamson"/>
    <x v="0"/>
  </r>
  <r>
    <s v="CA-2017-102414"/>
    <x v="355"/>
    <d v="2017-05-18T00:00:00"/>
    <x v="1"/>
    <s v="JA-15970"/>
    <s v="TEC-PH-10002923"/>
    <n v="29592"/>
    <n v="1"/>
    <n v="2"/>
    <n v="25893"/>
    <x v="2"/>
    <s v="Phones"/>
    <x v="683"/>
    <s v="United States"/>
    <x v="42"/>
    <x v="15"/>
    <n v="85023"/>
    <x v="1"/>
    <s v="Joseph Airdo"/>
    <x v="0"/>
  </r>
  <r>
    <s v="CA-2017-102414"/>
    <x v="355"/>
    <d v="2017-05-18T00:00:00"/>
    <x v="1"/>
    <s v="JA-15970"/>
    <s v="OFF-BI-10004465"/>
    <n v="4752"/>
    <n v="2"/>
    <n v="7"/>
    <n v="-3168"/>
    <x v="1"/>
    <s v="Binders"/>
    <x v="735"/>
    <s v="United States"/>
    <x v="42"/>
    <x v="15"/>
    <n v="85023"/>
    <x v="1"/>
    <s v="Joseph Airdo"/>
    <x v="0"/>
  </r>
  <r>
    <s v="CA-2017-102414"/>
    <x v="355"/>
    <d v="2017-05-18T00:00:00"/>
    <x v="1"/>
    <s v="JA-15970"/>
    <s v="OFF-PA-10002333"/>
    <n v="15552"/>
    <n v="3"/>
    <n v="2"/>
    <n v="56376"/>
    <x v="1"/>
    <s v="Paper"/>
    <x v="736"/>
    <s v="United States"/>
    <x v="42"/>
    <x v="15"/>
    <n v="85023"/>
    <x v="1"/>
    <s v="Joseph Airdo"/>
    <x v="0"/>
  </r>
  <r>
    <s v="CA-2015-112571"/>
    <x v="356"/>
    <d v="2015-09-22T00:00:00"/>
    <x v="0"/>
    <s v="DL-12925"/>
    <s v="FUR-FU-10004188"/>
    <n v="2046"/>
    <n v="2"/>
    <n v="0"/>
    <n v="53196"/>
    <x v="0"/>
    <s v="Furnishings"/>
    <x v="737"/>
    <s v="United States"/>
    <x v="147"/>
    <x v="1"/>
    <n v="92054"/>
    <x v="1"/>
    <s v="Daniel Lacy"/>
    <x v="0"/>
  </r>
  <r>
    <s v="CA-2017-152142"/>
    <x v="236"/>
    <d v="2017-11-19T00:00:00"/>
    <x v="2"/>
    <s v="LW-16990"/>
    <s v="FUR-CH-10002965"/>
    <n v="321568"/>
    <n v="2"/>
    <n v="2"/>
    <n v="281372"/>
    <x v="0"/>
    <s v="Chairs"/>
    <x v="229"/>
    <s v="United States"/>
    <x v="8"/>
    <x v="1"/>
    <n v="94110"/>
    <x v="1"/>
    <s v="Lindsay Williams"/>
    <x v="1"/>
  </r>
  <r>
    <s v="CA-2015-160059"/>
    <x v="153"/>
    <d v="2015-12-01T00:00:00"/>
    <x v="2"/>
    <s v="TB-21190"/>
    <s v="OFF-BI-10000145"/>
    <n v="624"/>
    <n v="2"/>
    <n v="0"/>
    <n v="30576"/>
    <x v="1"/>
    <s v="Binders"/>
    <x v="738"/>
    <s v="United States"/>
    <x v="114"/>
    <x v="36"/>
    <n v="72701"/>
    <x v="2"/>
    <s v="Thomas Brumley"/>
    <x v="2"/>
  </r>
  <r>
    <s v="CA-2016-120859"/>
    <x v="141"/>
    <d v="2016-09-04T00:00:00"/>
    <x v="3"/>
    <s v="CV-12805"/>
    <s v="OFF-EN-10001335"/>
    <n v="2188"/>
    <n v="2"/>
    <n v="0"/>
    <n v="1094"/>
    <x v="1"/>
    <s v="Envelopes"/>
    <x v="464"/>
    <s v="United States"/>
    <x v="8"/>
    <x v="1"/>
    <n v="94110"/>
    <x v="1"/>
    <s v="Cynthia Voltz"/>
    <x v="1"/>
  </r>
  <r>
    <s v="CA-2014-127488"/>
    <x v="357"/>
    <d v="2014-09-24T00:00:00"/>
    <x v="1"/>
    <s v="MS-17365"/>
    <s v="OFF-LA-10001613"/>
    <n v="4608"/>
    <n v="2"/>
    <n v="2"/>
    <n v="16704"/>
    <x v="1"/>
    <s v="Labels"/>
    <x v="739"/>
    <s v="United States"/>
    <x v="172"/>
    <x v="2"/>
    <n v="33433"/>
    <x v="2"/>
    <s v="Maribeth Schnelling"/>
    <x v="0"/>
  </r>
  <r>
    <s v="CA-2017-135279"/>
    <x v="358"/>
    <d v="2017-04-11T00:00:00"/>
    <x v="3"/>
    <s v="BS-11800"/>
    <s v="OFF-LA-10004055"/>
    <n v="982"/>
    <n v="2"/>
    <n v="0"/>
    <n v="48118"/>
    <x v="1"/>
    <s v="Labels"/>
    <x v="740"/>
    <s v="United States"/>
    <x v="20"/>
    <x v="14"/>
    <n v="10011"/>
    <x v="3"/>
    <s v="Bryan Spruell"/>
    <x v="2"/>
  </r>
  <r>
    <s v="CA-2017-135279"/>
    <x v="358"/>
    <d v="2017-04-11T00:00:00"/>
    <x v="3"/>
    <s v="BS-11800"/>
    <s v="OFF-AR-10004344"/>
    <n v="3597"/>
    <n v="3"/>
    <n v="0"/>
    <n v="97119"/>
    <x v="1"/>
    <s v="Art"/>
    <x v="369"/>
    <s v="United States"/>
    <x v="20"/>
    <x v="14"/>
    <n v="10011"/>
    <x v="3"/>
    <s v="Bryan Spruell"/>
    <x v="2"/>
  </r>
  <r>
    <s v="CA-2017-135279"/>
    <x v="358"/>
    <d v="2017-04-11T00:00:00"/>
    <x v="3"/>
    <s v="BS-11800"/>
    <s v="OFF-PA-10004621"/>
    <n v="1296"/>
    <n v="2"/>
    <n v="0"/>
    <n v="62208"/>
    <x v="1"/>
    <s v="Paper"/>
    <x v="741"/>
    <s v="United States"/>
    <x v="20"/>
    <x v="14"/>
    <n v="10011"/>
    <x v="3"/>
    <s v="Bryan Spruell"/>
    <x v="2"/>
  </r>
  <r>
    <s v="CA-2017-135279"/>
    <x v="358"/>
    <d v="2017-04-11T00:00:00"/>
    <x v="3"/>
    <s v="BS-11800"/>
    <s v="OFF-PA-10001281"/>
    <n v="1916"/>
    <n v="4"/>
    <n v="0"/>
    <n v="91968"/>
    <x v="1"/>
    <s v="Paper"/>
    <x v="742"/>
    <s v="United States"/>
    <x v="20"/>
    <x v="14"/>
    <n v="10011"/>
    <x v="3"/>
    <s v="Bryan Spruell"/>
    <x v="2"/>
  </r>
  <r>
    <s v="CA-2017-135279"/>
    <x v="358"/>
    <d v="2017-04-11T00:00:00"/>
    <x v="3"/>
    <s v="BS-11800"/>
    <s v="OFF-LA-10001613"/>
    <n v="864"/>
    <n v="3"/>
    <n v="0"/>
    <n v="42336"/>
    <x v="1"/>
    <s v="Labels"/>
    <x v="739"/>
    <s v="United States"/>
    <x v="20"/>
    <x v="14"/>
    <n v="10011"/>
    <x v="3"/>
    <s v="Bryan Spruell"/>
    <x v="2"/>
  </r>
  <r>
    <s v="CA-2017-135279"/>
    <x v="358"/>
    <d v="2017-04-11T00:00:00"/>
    <x v="3"/>
    <s v="BS-11800"/>
    <s v="OFF-ST-10001097"/>
    <n v="50181"/>
    <n v="3"/>
    <n v="0"/>
    <n v="0"/>
    <x v="1"/>
    <s v="Storage"/>
    <x v="743"/>
    <s v="United States"/>
    <x v="20"/>
    <x v="14"/>
    <n v="10011"/>
    <x v="3"/>
    <s v="Bryan Spruell"/>
    <x v="2"/>
  </r>
  <r>
    <s v="CA-2014-115791"/>
    <x v="359"/>
    <d v="2014-01-18T00:00:00"/>
    <x v="1"/>
    <s v="DL-13315"/>
    <s v="FUR-FU-10001095"/>
    <n v="127104"/>
    <n v="6"/>
    <n v="2"/>
    <n v="285984"/>
    <x v="0"/>
    <s v="Furnishings"/>
    <x v="744"/>
    <s v="United States"/>
    <x v="10"/>
    <x v="8"/>
    <n v="19134"/>
    <x v="3"/>
    <s v="Delfina Latchford"/>
    <x v="0"/>
  </r>
  <r>
    <s v="CA-2014-115791"/>
    <x v="359"/>
    <d v="2014-01-18T00:00:00"/>
    <x v="1"/>
    <s v="DL-13315"/>
    <s v="TEC-PH-10004614"/>
    <n v="1242"/>
    <n v="3"/>
    <n v="4"/>
    <n v="-3105"/>
    <x v="2"/>
    <s v="Phones"/>
    <x v="302"/>
    <s v="United States"/>
    <x v="10"/>
    <x v="8"/>
    <n v="19134"/>
    <x v="3"/>
    <s v="Delfina Latchford"/>
    <x v="0"/>
  </r>
  <r>
    <s v="CA-2014-115791"/>
    <x v="359"/>
    <d v="2014-01-18T00:00:00"/>
    <x v="1"/>
    <s v="DL-13315"/>
    <s v="OFF-BI-10001575"/>
    <n v="18588"/>
    <n v="2"/>
    <n v="7"/>
    <n v="-136312"/>
    <x v="1"/>
    <s v="Binders"/>
    <x v="578"/>
    <s v="United States"/>
    <x v="10"/>
    <x v="8"/>
    <n v="19134"/>
    <x v="3"/>
    <s v="Delfina Latchford"/>
    <x v="0"/>
  </r>
  <r>
    <s v="CA-2014-115791"/>
    <x v="359"/>
    <d v="2014-01-18T00:00:00"/>
    <x v="1"/>
    <s v="DL-13315"/>
    <s v="OFF-LA-10001074"/>
    <n v="30072"/>
    <n v="3"/>
    <n v="2"/>
    <n v="101493"/>
    <x v="1"/>
    <s v="Labels"/>
    <x v="300"/>
    <s v="United States"/>
    <x v="10"/>
    <x v="8"/>
    <n v="19134"/>
    <x v="3"/>
    <s v="Delfina Latchford"/>
    <x v="0"/>
  </r>
  <r>
    <s v="US-2017-103247"/>
    <x v="360"/>
    <d v="2017-10-08T00:00:00"/>
    <x v="1"/>
    <s v="PO-19195"/>
    <s v="TEC-PH-10003555"/>
    <n v="16093"/>
    <n v="7"/>
    <n v="0"/>
    <n v="32186"/>
    <x v="2"/>
    <s v="Phones"/>
    <x v="460"/>
    <s v="United States"/>
    <x v="20"/>
    <x v="14"/>
    <n v="10011"/>
    <x v="3"/>
    <s v="Phillina Ober"/>
    <x v="2"/>
  </r>
  <r>
    <s v="US-2017-103247"/>
    <x v="360"/>
    <d v="2017-10-08T00:00:00"/>
    <x v="1"/>
    <s v="PO-19195"/>
    <s v="OFF-BI-10004492"/>
    <n v="75792"/>
    <n v="3"/>
    <n v="2"/>
    <n v="255798"/>
    <x v="1"/>
    <s v="Binders"/>
    <x v="351"/>
    <s v="United States"/>
    <x v="20"/>
    <x v="14"/>
    <n v="10011"/>
    <x v="3"/>
    <s v="Phillina Ober"/>
    <x v="2"/>
  </r>
  <r>
    <s v="US-2017-100209"/>
    <x v="361"/>
    <d v="2017-07-15T00:00:00"/>
    <x v="2"/>
    <s v="TD-20995"/>
    <s v="OFF-BI-10002012"/>
    <n v="108"/>
    <n v="2"/>
    <n v="7"/>
    <n v="-792"/>
    <x v="1"/>
    <s v="Binders"/>
    <x v="745"/>
    <s v="United States"/>
    <x v="32"/>
    <x v="20"/>
    <n v="97206"/>
    <x v="1"/>
    <s v="Tamara Dahlen"/>
    <x v="0"/>
  </r>
  <r>
    <s v="CA-2017-159366"/>
    <x v="362"/>
    <d v="2017-01-10T00:00:00"/>
    <x v="3"/>
    <s v="BW-11110"/>
    <s v="TEC-MA-10000822"/>
    <n v="3059982"/>
    <n v="2"/>
    <n v="1"/>
    <n v="679996"/>
    <x v="2"/>
    <s v="Machines"/>
    <x v="156"/>
    <s v="United States"/>
    <x v="65"/>
    <x v="11"/>
    <n v="48205"/>
    <x v="0"/>
    <s v="Bart Watters"/>
    <x v="1"/>
  </r>
  <r>
    <s v="CA-2016-145499"/>
    <x v="197"/>
    <d v="2016-05-31T00:00:00"/>
    <x v="3"/>
    <s v="RW-19690"/>
    <s v="OFF-BI-10000848"/>
    <n v="3282"/>
    <n v="2"/>
    <n v="7"/>
    <n v="-26256"/>
    <x v="1"/>
    <s v="Binders"/>
    <x v="517"/>
    <s v="United States"/>
    <x v="40"/>
    <x v="3"/>
    <n v="28403"/>
    <x v="2"/>
    <s v="Robert Waldorf"/>
    <x v="0"/>
  </r>
  <r>
    <s v="CA-2015-157035"/>
    <x v="363"/>
    <d v="2015-12-12T00:00:00"/>
    <x v="3"/>
    <s v="KB-16600"/>
    <s v="OFF-PA-10004156"/>
    <n v="3402"/>
    <n v="3"/>
    <n v="0"/>
    <n v="166698"/>
    <x v="1"/>
    <s v="Paper"/>
    <x v="746"/>
    <s v="United States"/>
    <x v="38"/>
    <x v="13"/>
    <n v="47201"/>
    <x v="0"/>
    <s v="Ken Brennan"/>
    <x v="1"/>
  </r>
  <r>
    <s v="CA-2016-144939"/>
    <x v="338"/>
    <d v="2016-10-08T00:00:00"/>
    <x v="2"/>
    <s v="EB-13870"/>
    <s v="FUR-CH-10003199"/>
    <n v="599292"/>
    <n v="6"/>
    <n v="1"/>
    <n v="932232"/>
    <x v="0"/>
    <s v="Chairs"/>
    <x v="633"/>
    <s v="United States"/>
    <x v="20"/>
    <x v="14"/>
    <n v="10035"/>
    <x v="3"/>
    <s v="Emily Burns"/>
    <x v="0"/>
  </r>
  <r>
    <s v="CA-2014-163419"/>
    <x v="7"/>
    <d v="2014-11-14T00:00:00"/>
    <x v="1"/>
    <s v="TZ-21580"/>
    <s v="OFF-AR-10000034"/>
    <n v="3392"/>
    <n v="1"/>
    <n v="2"/>
    <n v="8056"/>
    <x v="1"/>
    <s v="Art"/>
    <x v="747"/>
    <s v="United States"/>
    <x v="102"/>
    <x v="21"/>
    <n v="80027"/>
    <x v="1"/>
    <s v="Tracy Zic"/>
    <x v="0"/>
  </r>
  <r>
    <s v="CA-2014-163419"/>
    <x v="7"/>
    <d v="2014-11-14T00:00:00"/>
    <x v="1"/>
    <s v="TZ-21580"/>
    <s v="TEC-PH-10000560"/>
    <n v="559984"/>
    <n v="2"/>
    <n v="2"/>
    <n v="559984"/>
    <x v="2"/>
    <s v="Phones"/>
    <x v="748"/>
    <s v="United States"/>
    <x v="102"/>
    <x v="21"/>
    <n v="80027"/>
    <x v="1"/>
    <s v="Tracy Zic"/>
    <x v="0"/>
  </r>
  <r>
    <s v="CA-2014-163419"/>
    <x v="7"/>
    <d v="2014-11-14T00:00:00"/>
    <x v="1"/>
    <s v="TZ-21580"/>
    <s v="FUR-CH-10000665"/>
    <n v="60392"/>
    <n v="5"/>
    <n v="2"/>
    <n v="7549"/>
    <x v="0"/>
    <s v="Chairs"/>
    <x v="658"/>
    <s v="United States"/>
    <x v="102"/>
    <x v="21"/>
    <n v="80027"/>
    <x v="1"/>
    <s v="Tracy Zic"/>
    <x v="0"/>
  </r>
  <r>
    <s v="CA-2017-100314"/>
    <x v="364"/>
    <d v="2017-10-05T00:00:00"/>
    <x v="2"/>
    <s v="AS-10630"/>
    <s v="OFF-LA-10001569"/>
    <n v="7968"/>
    <n v="2"/>
    <n v="2"/>
    <n v="25896"/>
    <x v="1"/>
    <s v="Labels"/>
    <x v="635"/>
    <s v="United States"/>
    <x v="45"/>
    <x v="0"/>
    <n v="77506"/>
    <x v="0"/>
    <s v="Ann Steele"/>
    <x v="2"/>
  </r>
  <r>
    <s v="CA-2017-100314"/>
    <x v="364"/>
    <d v="2017-10-05T00:00:00"/>
    <x v="2"/>
    <s v="AS-10630"/>
    <s v="OFF-EN-10000461"/>
    <n v="27968"/>
    <n v="4"/>
    <n v="2"/>
    <n v="94392"/>
    <x v="1"/>
    <s v="Envelopes"/>
    <x v="749"/>
    <s v="United States"/>
    <x v="45"/>
    <x v="0"/>
    <n v="77506"/>
    <x v="0"/>
    <s v="Ann Steele"/>
    <x v="2"/>
  </r>
  <r>
    <s v="CA-2017-100314"/>
    <x v="364"/>
    <d v="2017-10-05T00:00:00"/>
    <x v="2"/>
    <s v="AS-10630"/>
    <s v="TEC-MA-10003066"/>
    <n v="33651"/>
    <n v="3"/>
    <n v="4"/>
    <n v="44868"/>
    <x v="2"/>
    <s v="Machines"/>
    <x v="750"/>
    <s v="United States"/>
    <x v="45"/>
    <x v="0"/>
    <n v="77506"/>
    <x v="0"/>
    <s v="Ann Steele"/>
    <x v="2"/>
  </r>
  <r>
    <s v="CA-2015-146829"/>
    <x v="365"/>
    <d v="2015-03-10T00:00:00"/>
    <x v="0"/>
    <s v="TS-21340"/>
    <s v="OFF-BI-10004022"/>
    <n v="1112"/>
    <n v="2"/>
    <n v="8"/>
    <n v="-18904"/>
    <x v="1"/>
    <s v="Binders"/>
    <x v="751"/>
    <s v="United States"/>
    <x v="12"/>
    <x v="0"/>
    <n v="77041"/>
    <x v="0"/>
    <s v="Toby Swindell"/>
    <x v="0"/>
  </r>
  <r>
    <s v="CA-2017-167899"/>
    <x v="366"/>
    <d v="2017-05-26T00:00:00"/>
    <x v="2"/>
    <s v="JG-15805"/>
    <s v="FUR-FU-10004071"/>
    <n v="52005"/>
    <n v="5"/>
    <n v="0"/>
    <n v="72807"/>
    <x v="0"/>
    <s v="Furnishings"/>
    <x v="571"/>
    <s v="United States"/>
    <x v="108"/>
    <x v="14"/>
    <n v="13021"/>
    <x v="3"/>
    <s v="John Grady"/>
    <x v="1"/>
  </r>
  <r>
    <s v="CA-2017-167899"/>
    <x v="366"/>
    <d v="2017-05-26T00:00:00"/>
    <x v="2"/>
    <s v="JG-15805"/>
    <s v="OFF-AR-10001988"/>
    <n v="1797"/>
    <n v="3"/>
    <n v="0"/>
    <n v="52113"/>
    <x v="1"/>
    <s v="Art"/>
    <x v="752"/>
    <s v="United States"/>
    <x v="108"/>
    <x v="14"/>
    <n v="13021"/>
    <x v="3"/>
    <s v="John Grady"/>
    <x v="1"/>
  </r>
  <r>
    <s v="CA-2015-153549"/>
    <x v="367"/>
    <d v="2015-03-31T00:00:00"/>
    <x v="1"/>
    <s v="SL-20155"/>
    <s v="FUR-CH-10004086"/>
    <n v="116692"/>
    <n v="5"/>
    <n v="2"/>
    <n v="1312785"/>
    <x v="0"/>
    <s v="Chairs"/>
    <x v="284"/>
    <s v="United States"/>
    <x v="107"/>
    <x v="2"/>
    <n v="32216"/>
    <x v="2"/>
    <s v="Sara Luxemburg"/>
    <x v="2"/>
  </r>
  <r>
    <s v="CA-2016-110023"/>
    <x v="368"/>
    <d v="2016-09-11T00:00:00"/>
    <x v="3"/>
    <s v="TS-21610"/>
    <s v="OFF-BI-10001036"/>
    <n v="14624"/>
    <n v="2"/>
    <n v="2"/>
    <n v="5484"/>
    <x v="1"/>
    <s v="Binders"/>
    <x v="620"/>
    <s v="United States"/>
    <x v="20"/>
    <x v="14"/>
    <n v="10024"/>
    <x v="3"/>
    <s v="Troy Staebel"/>
    <x v="0"/>
  </r>
  <r>
    <s v="CA-2016-105585"/>
    <x v="369"/>
    <d v="2016-08-27T00:00:00"/>
    <x v="3"/>
    <s v="RF-19735"/>
    <s v="OFF-FA-10002983"/>
    <n v="1023"/>
    <n v="3"/>
    <n v="0"/>
    <n v="49104"/>
    <x v="1"/>
    <s v="Fasteners"/>
    <x v="263"/>
    <s v="United States"/>
    <x v="49"/>
    <x v="1"/>
    <n v="95123"/>
    <x v="1"/>
    <s v="Roland Fjeld"/>
    <x v="0"/>
  </r>
  <r>
    <s v="CA-2016-105585"/>
    <x v="369"/>
    <d v="2016-08-27T00:00:00"/>
    <x v="3"/>
    <s v="RF-19735"/>
    <s v="OFF-PA-10003625"/>
    <n v="1549"/>
    <n v="5"/>
    <n v="0"/>
    <n v="69705"/>
    <x v="1"/>
    <s v="Paper"/>
    <x v="753"/>
    <s v="United States"/>
    <x v="49"/>
    <x v="1"/>
    <n v="95123"/>
    <x v="1"/>
    <s v="Roland Fjeld"/>
    <x v="0"/>
  </r>
  <r>
    <s v="CA-2014-117639"/>
    <x v="370"/>
    <d v="2014-05-25T00:00:00"/>
    <x v="2"/>
    <s v="MW-18235"/>
    <s v="OFF-BI-10003925"/>
    <n v="271593"/>
    <n v="7"/>
    <n v="0"/>
    <n v="12764871"/>
    <x v="1"/>
    <s v="Binders"/>
    <x v="754"/>
    <s v="United States"/>
    <x v="173"/>
    <x v="16"/>
    <n v="23464"/>
    <x v="2"/>
    <s v="Mitch Willingham"/>
    <x v="1"/>
  </r>
  <r>
    <s v="CA-2014-117639"/>
    <x v="370"/>
    <d v="2014-05-25T00:00:00"/>
    <x v="2"/>
    <s v="MW-18235"/>
    <s v="TEC-PH-10001530"/>
    <n v="61797"/>
    <n v="3"/>
    <n v="0"/>
    <n v="1730316"/>
    <x v="2"/>
    <s v="Phones"/>
    <x v="634"/>
    <s v="United States"/>
    <x v="173"/>
    <x v="16"/>
    <n v="23464"/>
    <x v="2"/>
    <s v="Mitch Willingham"/>
    <x v="1"/>
  </r>
  <r>
    <s v="CA-2015-162537"/>
    <x v="371"/>
    <d v="2015-11-03T00:00:00"/>
    <x v="2"/>
    <s v="RD-19585"/>
    <s v="OFF-EN-10003862"/>
    <n v="1067"/>
    <n v="1"/>
    <n v="0"/>
    <n v="49082"/>
    <x v="1"/>
    <s v="Envelopes"/>
    <x v="755"/>
    <s v="United States"/>
    <x v="123"/>
    <x v="34"/>
    <n v="42420"/>
    <x v="2"/>
    <s v="Rob Dowd"/>
    <x v="0"/>
  </r>
  <r>
    <s v="CA-2015-162537"/>
    <x v="371"/>
    <d v="2015-11-03T00:00:00"/>
    <x v="2"/>
    <s v="RD-19585"/>
    <s v="OFF-ST-10004258"/>
    <n v="3663"/>
    <n v="3"/>
    <n v="0"/>
    <n v="98901"/>
    <x v="1"/>
    <s v="Storage"/>
    <x v="756"/>
    <s v="United States"/>
    <x v="123"/>
    <x v="34"/>
    <n v="42420"/>
    <x v="2"/>
    <s v="Rob Dowd"/>
    <x v="0"/>
  </r>
  <r>
    <s v="CA-2015-162537"/>
    <x v="371"/>
    <d v="2015-11-03T00:00:00"/>
    <x v="2"/>
    <s v="RD-19585"/>
    <s v="FUR-FU-10002885"/>
    <n v="241"/>
    <n v="5"/>
    <n v="0"/>
    <n v="9158"/>
    <x v="0"/>
    <s v="Furnishings"/>
    <x v="757"/>
    <s v="United States"/>
    <x v="123"/>
    <x v="34"/>
    <n v="42420"/>
    <x v="2"/>
    <s v="Rob Dowd"/>
    <x v="0"/>
  </r>
  <r>
    <s v="CA-2015-162537"/>
    <x v="371"/>
    <d v="2015-11-03T00:00:00"/>
    <x v="2"/>
    <s v="RD-19585"/>
    <s v="FUR-FU-10001918"/>
    <n v="3311"/>
    <n v="7"/>
    <n v="0"/>
    <n v="129129"/>
    <x v="0"/>
    <s v="Furnishings"/>
    <x v="283"/>
    <s v="United States"/>
    <x v="123"/>
    <x v="34"/>
    <n v="42420"/>
    <x v="2"/>
    <s v="Rob Dowd"/>
    <x v="0"/>
  </r>
  <r>
    <s v="CA-2016-155488"/>
    <x v="372"/>
    <d v="2016-11-17T00:00:00"/>
    <x v="2"/>
    <s v="FM-14290"/>
    <s v="OFF-AR-10002956"/>
    <n v="4402"/>
    <n v="2"/>
    <n v="0"/>
    <n v="114452"/>
    <x v="1"/>
    <s v="Art"/>
    <x v="662"/>
    <s v="United States"/>
    <x v="137"/>
    <x v="4"/>
    <n v="98661"/>
    <x v="1"/>
    <s v="Frank Merwin"/>
    <x v="2"/>
  </r>
  <r>
    <s v="CA-2015-124891"/>
    <x v="373"/>
    <d v="2015-07-31T00:00:00"/>
    <x v="0"/>
    <s v="RH-19495"/>
    <s v="TEC-AC-10003033"/>
    <n v="230965"/>
    <n v="7"/>
    <n v="0"/>
    <n v="7621845"/>
    <x v="2"/>
    <s v="Accessories"/>
    <x v="758"/>
    <s v="United States"/>
    <x v="20"/>
    <x v="14"/>
    <n v="10024"/>
    <x v="3"/>
    <s v="Rick Hansen"/>
    <x v="0"/>
  </r>
  <r>
    <s v="CA-2015-124891"/>
    <x v="373"/>
    <d v="2015-07-31T00:00:00"/>
    <x v="0"/>
    <s v="RH-19495"/>
    <s v="FUR-TA-10002903"/>
    <n v="1090782"/>
    <n v="7"/>
    <n v="4"/>
    <n v="-2908752"/>
    <x v="0"/>
    <s v="Tables"/>
    <x v="258"/>
    <s v="United States"/>
    <x v="20"/>
    <x v="14"/>
    <n v="10024"/>
    <x v="3"/>
    <s v="Rick Hansen"/>
    <x v="0"/>
  </r>
  <r>
    <s v="CA-2015-124891"/>
    <x v="373"/>
    <d v="2015-07-31T00:00:00"/>
    <x v="0"/>
    <s v="RH-19495"/>
    <s v="OFF-PA-10004621"/>
    <n v="1944"/>
    <n v="3"/>
    <n v="0"/>
    <n v="93312"/>
    <x v="1"/>
    <s v="Paper"/>
    <x v="741"/>
    <s v="United States"/>
    <x v="20"/>
    <x v="14"/>
    <n v="10024"/>
    <x v="3"/>
    <s v="Rick Hansen"/>
    <x v="0"/>
  </r>
  <r>
    <s v="CA-2015-126445"/>
    <x v="374"/>
    <d v="2015-08-31T00:00:00"/>
    <x v="2"/>
    <s v="RA-19945"/>
    <s v="OFF-ST-10000046"/>
    <n v="48465"/>
    <n v="3"/>
    <n v="0"/>
    <n v="920835"/>
    <x v="1"/>
    <s v="Storage"/>
    <x v="759"/>
    <s v="United States"/>
    <x v="174"/>
    <x v="1"/>
    <n v="92563"/>
    <x v="1"/>
    <s v="Ryan Akin"/>
    <x v="0"/>
  </r>
  <r>
    <s v="CA-2015-111199"/>
    <x v="50"/>
    <d v="2015-11-17T00:00:00"/>
    <x v="2"/>
    <s v="JK-15730"/>
    <s v="OFF-PA-10001790"/>
    <n v="115296"/>
    <n v="3"/>
    <n v="2"/>
    <n v="403536"/>
    <x v="1"/>
    <s v="Paper"/>
    <x v="690"/>
    <s v="United States"/>
    <x v="107"/>
    <x v="3"/>
    <n v="28540"/>
    <x v="2"/>
    <s v="Joe Kamberova"/>
    <x v="0"/>
  </r>
  <r>
    <s v="CA-2015-105312"/>
    <x v="375"/>
    <d v="2015-11-09T00:00:00"/>
    <x v="3"/>
    <s v="MT-17815"/>
    <s v="OFF-EN-10002600"/>
    <n v="708"/>
    <n v="3"/>
    <n v="2"/>
    <n v="2478"/>
    <x v="1"/>
    <s v="Envelopes"/>
    <x v="111"/>
    <s v="United States"/>
    <x v="48"/>
    <x v="15"/>
    <n v="85254"/>
    <x v="1"/>
    <s v="Meg Tillman"/>
    <x v="0"/>
  </r>
  <r>
    <s v="CA-2015-105312"/>
    <x v="375"/>
    <d v="2015-11-09T00:00:00"/>
    <x v="3"/>
    <s v="MT-17815"/>
    <s v="OFF-BI-10002049"/>
    <n v="4401"/>
    <n v="3"/>
    <n v="7"/>
    <n v="-35208"/>
    <x v="1"/>
    <s v="Binders"/>
    <x v="760"/>
    <s v="United States"/>
    <x v="48"/>
    <x v="15"/>
    <n v="85254"/>
    <x v="1"/>
    <s v="Meg Tillman"/>
    <x v="0"/>
  </r>
  <r>
    <s v="US-2017-106705"/>
    <x v="376"/>
    <d v="2018-01-01T00:00:00"/>
    <x v="2"/>
    <s v="PO-18850"/>
    <s v="OFF-PA-10001509"/>
    <n v="4475"/>
    <n v="5"/>
    <n v="0"/>
    <n v="20585"/>
    <x v="1"/>
    <s v="Paper"/>
    <x v="421"/>
    <s v="United States"/>
    <x v="140"/>
    <x v="22"/>
    <n v="52601"/>
    <x v="0"/>
    <s v="Patrick O'Brill"/>
    <x v="0"/>
  </r>
  <r>
    <s v="CA-2017-135034"/>
    <x v="377"/>
    <d v="2017-08-03T00:00:00"/>
    <x v="3"/>
    <s v="AT-10735"/>
    <s v="TEC-PH-10003931"/>
    <n v="95984"/>
    <n v="2"/>
    <n v="2"/>
    <n v="5999"/>
    <x v="2"/>
    <s v="Phones"/>
    <x v="161"/>
    <s v="United States"/>
    <x v="22"/>
    <x v="9"/>
    <n v="60653"/>
    <x v="0"/>
    <s v="Annie Thurman"/>
    <x v="0"/>
  </r>
  <r>
    <s v="CA-2014-158540"/>
    <x v="155"/>
    <d v="2014-11-26T00:00:00"/>
    <x v="3"/>
    <s v="VG-21790"/>
    <s v="FUR-FU-10001602"/>
    <n v="15172"/>
    <n v="4"/>
    <n v="0"/>
    <n v="273096"/>
    <x v="0"/>
    <s v="Furnishings"/>
    <x v="761"/>
    <s v="United States"/>
    <x v="69"/>
    <x v="1"/>
    <n v="92037"/>
    <x v="1"/>
    <s v="Vivek Gonzalez"/>
    <x v="0"/>
  </r>
  <r>
    <s v="CA-2017-118437"/>
    <x v="46"/>
    <d v="2017-06-21T00:00:00"/>
    <x v="1"/>
    <s v="PF-19165"/>
    <s v="FUR-FU-10004848"/>
    <n v="15525"/>
    <n v="3"/>
    <n v="0"/>
    <n v="46575"/>
    <x v="0"/>
    <s v="Furnishings"/>
    <x v="28"/>
    <s v="United States"/>
    <x v="175"/>
    <x v="4"/>
    <n v="98502"/>
    <x v="1"/>
    <s v="Philip Fox"/>
    <x v="0"/>
  </r>
  <r>
    <s v="CA-2017-118437"/>
    <x v="46"/>
    <d v="2017-06-21T00:00:00"/>
    <x v="1"/>
    <s v="PF-19165"/>
    <s v="OFF-ST-10003722"/>
    <n v="1403"/>
    <n v="1"/>
    <n v="0"/>
    <n v="40687"/>
    <x v="1"/>
    <s v="Storage"/>
    <x v="762"/>
    <s v="United States"/>
    <x v="175"/>
    <x v="4"/>
    <n v="98502"/>
    <x v="1"/>
    <s v="Philip Fox"/>
    <x v="0"/>
  </r>
  <r>
    <s v="US-2015-126214"/>
    <x v="378"/>
    <d v="2015-12-24T00:00:00"/>
    <x v="1"/>
    <s v="JS-15880"/>
    <s v="FUR-TA-10003748"/>
    <n v="161837"/>
    <n v="13"/>
    <n v="0"/>
    <n v="3560414"/>
    <x v="0"/>
    <s v="Tables"/>
    <x v="210"/>
    <s v="United States"/>
    <x v="4"/>
    <x v="4"/>
    <n v="98103"/>
    <x v="1"/>
    <s v="John Stevenson"/>
    <x v="0"/>
  </r>
  <r>
    <s v="US-2015-126214"/>
    <x v="378"/>
    <d v="2015-12-24T00:00:00"/>
    <x v="1"/>
    <s v="JS-15880"/>
    <s v="TEC-AC-10003198"/>
    <n v="996"/>
    <n v="1"/>
    <n v="0"/>
    <n v="36852"/>
    <x v="2"/>
    <s v="Accessories"/>
    <x v="763"/>
    <s v="United States"/>
    <x v="4"/>
    <x v="4"/>
    <n v="98103"/>
    <x v="1"/>
    <s v="John Stevenson"/>
    <x v="0"/>
  </r>
  <r>
    <s v="CA-2015-133025"/>
    <x v="14"/>
    <d v="2015-09-19T00:00:00"/>
    <x v="1"/>
    <s v="MO-17800"/>
    <s v="OFF-PA-10004100"/>
    <n v="324"/>
    <n v="5"/>
    <n v="0"/>
    <n v="15552"/>
    <x v="1"/>
    <s v="Paper"/>
    <x v="260"/>
    <s v="United States"/>
    <x v="1"/>
    <x v="1"/>
    <n v="90036"/>
    <x v="1"/>
    <s v="Meg O'Connel"/>
    <x v="2"/>
  </r>
  <r>
    <s v="CA-2015-108665"/>
    <x v="379"/>
    <d v="2015-07-10T00:00:00"/>
    <x v="2"/>
    <s v="KM-16225"/>
    <s v="FUR-FU-10002191"/>
    <n v="1396"/>
    <n v="2"/>
    <n v="0"/>
    <n v="67008"/>
    <x v="0"/>
    <s v="Furnishings"/>
    <x v="764"/>
    <s v="United States"/>
    <x v="20"/>
    <x v="14"/>
    <n v="10011"/>
    <x v="3"/>
    <s v="Kalyca Meade"/>
    <x v="1"/>
  </r>
  <r>
    <s v="CA-2015-108665"/>
    <x v="379"/>
    <d v="2015-07-10T00:00:00"/>
    <x v="2"/>
    <s v="KM-16225"/>
    <s v="FUR-FU-10000965"/>
    <n v="15582"/>
    <n v="3"/>
    <n v="0"/>
    <n v="638862"/>
    <x v="0"/>
    <s v="Furnishings"/>
    <x v="685"/>
    <s v="United States"/>
    <x v="20"/>
    <x v="14"/>
    <n v="10011"/>
    <x v="3"/>
    <s v="Kalyca Meade"/>
    <x v="1"/>
  </r>
  <r>
    <s v="CA-2015-108665"/>
    <x v="379"/>
    <d v="2015-07-10T00:00:00"/>
    <x v="2"/>
    <s v="KM-16225"/>
    <s v="TEC-PH-10004188"/>
    <n v="12495"/>
    <n v="5"/>
    <n v="0"/>
    <n v="2499"/>
    <x v="2"/>
    <s v="Phones"/>
    <x v="765"/>
    <s v="United States"/>
    <x v="20"/>
    <x v="14"/>
    <n v="10011"/>
    <x v="3"/>
    <s v="Kalyca Meade"/>
    <x v="1"/>
  </r>
  <r>
    <s v="CA-2015-108665"/>
    <x v="379"/>
    <d v="2015-07-10T00:00:00"/>
    <x v="2"/>
    <s v="KM-16225"/>
    <s v="OFF-ST-10001526"/>
    <n v="60165"/>
    <n v="5"/>
    <n v="0"/>
    <n v="156429"/>
    <x v="1"/>
    <s v="Storage"/>
    <x v="766"/>
    <s v="United States"/>
    <x v="20"/>
    <x v="14"/>
    <n v="10011"/>
    <x v="3"/>
    <s v="Kalyca Meade"/>
    <x v="1"/>
  </r>
  <r>
    <s v="CA-2015-124450"/>
    <x v="380"/>
    <d v="2015-05-03T00:00:00"/>
    <x v="2"/>
    <s v="GT-14710"/>
    <s v="OFF-AR-10001166"/>
    <n v="2274"/>
    <n v="3"/>
    <n v="0"/>
    <n v="88686"/>
    <x v="1"/>
    <s v="Art"/>
    <x v="767"/>
    <s v="United States"/>
    <x v="176"/>
    <x v="40"/>
    <n v="20016"/>
    <x v="3"/>
    <s v="Greg Tran"/>
    <x v="0"/>
  </r>
  <r>
    <s v="CA-2015-124450"/>
    <x v="380"/>
    <d v="2015-05-03T00:00:00"/>
    <x v="2"/>
    <s v="GT-14710"/>
    <s v="FUR-CH-10000309"/>
    <n v="126753"/>
    <n v="3"/>
    <n v="0"/>
    <n v="3168825"/>
    <x v="0"/>
    <s v="Chairs"/>
    <x v="768"/>
    <s v="United States"/>
    <x v="176"/>
    <x v="40"/>
    <n v="20016"/>
    <x v="3"/>
    <s v="Greg Tran"/>
    <x v="0"/>
  </r>
  <r>
    <s v="CA-2015-124450"/>
    <x v="380"/>
    <d v="2015-05-03T00:00:00"/>
    <x v="2"/>
    <s v="GT-14710"/>
    <s v="TEC-MA-10004212"/>
    <n v="137992"/>
    <n v="8"/>
    <n v="0"/>
    <n v="6485624"/>
    <x v="2"/>
    <s v="Machines"/>
    <x v="769"/>
    <s v="United States"/>
    <x v="176"/>
    <x v="40"/>
    <n v="20016"/>
    <x v="3"/>
    <s v="Greg Tran"/>
    <x v="0"/>
  </r>
  <r>
    <s v="CA-2015-167269"/>
    <x v="381"/>
    <d v="2015-06-20T00:00:00"/>
    <x v="2"/>
    <s v="PB-19150"/>
    <s v="OFF-EN-10003072"/>
    <n v="6208"/>
    <n v="2"/>
    <n v="2"/>
    <n v="21728"/>
    <x v="1"/>
    <s v="Envelopes"/>
    <x v="770"/>
    <s v="United States"/>
    <x v="10"/>
    <x v="8"/>
    <n v="19134"/>
    <x v="3"/>
    <s v="Philip Brown"/>
    <x v="0"/>
  </r>
  <r>
    <s v="CA-2017-106964"/>
    <x v="93"/>
    <d v="2017-12-20T00:00:00"/>
    <x v="3"/>
    <s v="HR-14770"/>
    <s v="OFF-BI-10000320"/>
    <n v="11808"/>
    <n v="2"/>
    <n v="2"/>
    <n v="42804"/>
    <x v="1"/>
    <s v="Binders"/>
    <x v="771"/>
    <s v="United States"/>
    <x v="1"/>
    <x v="1"/>
    <n v="90045"/>
    <x v="1"/>
    <s v="Hallie Redmond"/>
    <x v="2"/>
  </r>
  <r>
    <s v="CA-2016-126529"/>
    <x v="382"/>
    <d v="2016-01-13T00:00:00"/>
    <x v="1"/>
    <s v="DE-13255"/>
    <s v="OFF-PA-10001166"/>
    <n v="15552"/>
    <n v="3"/>
    <n v="2"/>
    <n v="54432"/>
    <x v="1"/>
    <s v="Paper"/>
    <x v="772"/>
    <s v="United States"/>
    <x v="24"/>
    <x v="23"/>
    <n v="45503"/>
    <x v="3"/>
    <s v="Deanra Eno"/>
    <x v="2"/>
  </r>
  <r>
    <s v="CA-2016-126529"/>
    <x v="382"/>
    <d v="2016-01-13T00:00:00"/>
    <x v="1"/>
    <s v="DE-13255"/>
    <s v="OFF-PA-10003656"/>
    <n v="63312"/>
    <n v="3"/>
    <n v="2"/>
    <n v="205764"/>
    <x v="1"/>
    <s v="Paper"/>
    <x v="773"/>
    <s v="United States"/>
    <x v="24"/>
    <x v="23"/>
    <n v="45503"/>
    <x v="3"/>
    <s v="Deanra Eno"/>
    <x v="2"/>
  </r>
  <r>
    <s v="CA-2016-126529"/>
    <x v="382"/>
    <d v="2016-01-13T00:00:00"/>
    <x v="1"/>
    <s v="DE-13255"/>
    <s v="TEC-PH-10000148"/>
    <n v="15588"/>
    <n v="2"/>
    <n v="4"/>
    <n v="-98724"/>
    <x v="2"/>
    <s v="Phones"/>
    <x v="774"/>
    <s v="United States"/>
    <x v="24"/>
    <x v="23"/>
    <n v="45503"/>
    <x v="3"/>
    <s v="Deanra Eno"/>
    <x v="2"/>
  </r>
  <r>
    <s v="CA-2014-163552"/>
    <x v="383"/>
    <d v="2014-07-15T00:00:00"/>
    <x v="2"/>
    <s v="LA-16780"/>
    <s v="OFF-PA-10000474"/>
    <n v="1772"/>
    <n v="5"/>
    <n v="0"/>
    <n v="83284"/>
    <x v="1"/>
    <s v="Paper"/>
    <x v="33"/>
    <s v="United States"/>
    <x v="82"/>
    <x v="29"/>
    <n v="7601"/>
    <x v="3"/>
    <s v="Laura Armstrong"/>
    <x v="1"/>
  </r>
  <r>
    <s v="CA-2014-163552"/>
    <x v="383"/>
    <d v="2014-07-15T00:00:00"/>
    <x v="2"/>
    <s v="LA-16780"/>
    <s v="TEC-PH-10003885"/>
    <n v="19797"/>
    <n v="3"/>
    <n v="0"/>
    <n v="574113"/>
    <x v="2"/>
    <s v="Phones"/>
    <x v="775"/>
    <s v="United States"/>
    <x v="82"/>
    <x v="29"/>
    <n v="7601"/>
    <x v="3"/>
    <s v="Laura Armstrong"/>
    <x v="1"/>
  </r>
  <r>
    <s v="CA-2014-163552"/>
    <x v="383"/>
    <d v="2014-07-15T00:00:00"/>
    <x v="2"/>
    <s v="LA-16780"/>
    <s v="FUR-CH-10003379"/>
    <n v="85494"/>
    <n v="3"/>
    <n v="0"/>
    <n v="213735"/>
    <x v="0"/>
    <s v="Chairs"/>
    <x v="461"/>
    <s v="United States"/>
    <x v="82"/>
    <x v="29"/>
    <n v="7601"/>
    <x v="3"/>
    <s v="Laura Armstrong"/>
    <x v="1"/>
  </r>
  <r>
    <s v="CA-2014-163552"/>
    <x v="383"/>
    <d v="2014-07-15T00:00:00"/>
    <x v="2"/>
    <s v="LA-16780"/>
    <s v="FUR-FU-10000629"/>
    <n v="12411"/>
    <n v="9"/>
    <n v="0"/>
    <n v="521262"/>
    <x v="0"/>
    <s v="Furnishings"/>
    <x v="93"/>
    <s v="United States"/>
    <x v="82"/>
    <x v="29"/>
    <n v="7601"/>
    <x v="3"/>
    <s v="Laura Armstrong"/>
    <x v="1"/>
  </r>
  <r>
    <s v="CA-2014-163552"/>
    <x v="383"/>
    <d v="2014-07-15T00:00:00"/>
    <x v="2"/>
    <s v="LA-16780"/>
    <s v="OFF-LA-10001175"/>
    <n v="144"/>
    <n v="5"/>
    <n v="0"/>
    <n v="7056"/>
    <x v="1"/>
    <s v="Labels"/>
    <x v="776"/>
    <s v="United States"/>
    <x v="82"/>
    <x v="29"/>
    <n v="7601"/>
    <x v="3"/>
    <s v="Laura Armstrong"/>
    <x v="1"/>
  </r>
  <r>
    <s v="CA-2016-109820"/>
    <x v="72"/>
    <d v="2016-11-22T00:00:00"/>
    <x v="3"/>
    <s v="AG-10390"/>
    <s v="OFF-PA-10000955"/>
    <n v="15696"/>
    <n v="3"/>
    <n v="2"/>
    <n v="51012"/>
    <x v="1"/>
    <s v="Paper"/>
    <x v="777"/>
    <s v="United States"/>
    <x v="73"/>
    <x v="23"/>
    <n v="45231"/>
    <x v="3"/>
    <s v="Allen Goldenen"/>
    <x v="0"/>
  </r>
  <r>
    <s v="CA-2016-109820"/>
    <x v="72"/>
    <d v="2016-11-22T00:00:00"/>
    <x v="3"/>
    <s v="AG-10390"/>
    <s v="OFF-BI-10003460"/>
    <n v="2628"/>
    <n v="2"/>
    <n v="7"/>
    <n v="-19272"/>
    <x v="1"/>
    <s v="Binders"/>
    <x v="237"/>
    <s v="United States"/>
    <x v="73"/>
    <x v="23"/>
    <n v="45231"/>
    <x v="3"/>
    <s v="Allen Goldenen"/>
    <x v="0"/>
  </r>
  <r>
    <s v="CA-2016-109820"/>
    <x v="72"/>
    <d v="2016-11-22T00:00:00"/>
    <x v="3"/>
    <s v="AG-10390"/>
    <s v="OFF-BI-10000474"/>
    <n v="14427"/>
    <n v="3"/>
    <n v="7"/>
    <n v="-105798"/>
    <x v="1"/>
    <s v="Binders"/>
    <x v="27"/>
    <s v="United States"/>
    <x v="73"/>
    <x v="23"/>
    <n v="45231"/>
    <x v="3"/>
    <s v="Allen Goldenen"/>
    <x v="0"/>
  </r>
  <r>
    <s v="CA-2016-113061"/>
    <x v="182"/>
    <d v="2016-04-26T00:00:00"/>
    <x v="2"/>
    <s v="EL-13735"/>
    <s v="FUR-FU-10003975"/>
    <n v="8662"/>
    <n v="2"/>
    <n v="0"/>
    <n v="8662"/>
    <x v="0"/>
    <s v="Furnishings"/>
    <x v="778"/>
    <s v="United States"/>
    <x v="177"/>
    <x v="24"/>
    <n v="65109"/>
    <x v="0"/>
    <s v="Ed Ludwig"/>
    <x v="2"/>
  </r>
  <r>
    <s v="CA-2015-127418"/>
    <x v="384"/>
    <d v="2015-06-14T00:00:00"/>
    <x v="3"/>
    <s v="JJ-15445"/>
    <s v="OFF-BI-10003707"/>
    <n v="36624"/>
    <n v="3"/>
    <n v="2"/>
    <n v="13734"/>
    <x v="1"/>
    <s v="Binders"/>
    <x v="779"/>
    <s v="United States"/>
    <x v="1"/>
    <x v="1"/>
    <n v="90004"/>
    <x v="1"/>
    <s v="Jennifer Jackson"/>
    <x v="0"/>
  </r>
  <r>
    <s v="CA-2017-121818"/>
    <x v="224"/>
    <d v="2017-11-21T00:00:00"/>
    <x v="3"/>
    <s v="JH-15430"/>
    <s v="OFF-AR-10000203"/>
    <n v="23968"/>
    <n v="7"/>
    <n v="2"/>
    <n v="26964"/>
    <x v="1"/>
    <s v="Art"/>
    <x v="780"/>
    <s v="United States"/>
    <x v="140"/>
    <x v="3"/>
    <n v="27217"/>
    <x v="2"/>
    <s v="Jennifer Halladay"/>
    <x v="0"/>
  </r>
  <r>
    <s v="CA-2017-121818"/>
    <x v="224"/>
    <d v="2017-11-21T00:00:00"/>
    <x v="3"/>
    <s v="JH-15430"/>
    <s v="OFF-AR-10004790"/>
    <n v="28728"/>
    <n v="3"/>
    <n v="2"/>
    <n v="17955"/>
    <x v="1"/>
    <s v="Art"/>
    <x v="767"/>
    <s v="United States"/>
    <x v="140"/>
    <x v="3"/>
    <n v="27217"/>
    <x v="2"/>
    <s v="Jennifer Halladay"/>
    <x v="0"/>
  </r>
  <r>
    <s v="CA-2016-127670"/>
    <x v="230"/>
    <d v="2016-03-24T00:00:00"/>
    <x v="2"/>
    <s v="RD-19660"/>
    <s v="FUR-TA-10001095"/>
    <n v="69716"/>
    <n v="4"/>
    <n v="0"/>
    <n v="1464036"/>
    <x v="0"/>
    <s v="Tables"/>
    <x v="612"/>
    <s v="United States"/>
    <x v="178"/>
    <x v="24"/>
    <n v="63376"/>
    <x v="0"/>
    <s v="Robert Dilbeck"/>
    <x v="2"/>
  </r>
  <r>
    <s v="CA-2016-102981"/>
    <x v="47"/>
    <d v="2016-09-09T00:00:00"/>
    <x v="1"/>
    <s v="MO-17500"/>
    <s v="TEC-AC-10004761"/>
    <n v="3186"/>
    <n v="2"/>
    <n v="0"/>
    <n v="11151"/>
    <x v="2"/>
    <s v="Accessories"/>
    <x v="781"/>
    <s v="United States"/>
    <x v="20"/>
    <x v="14"/>
    <n v="10035"/>
    <x v="3"/>
    <s v="Mary O'Rourke"/>
    <x v="0"/>
  </r>
  <r>
    <s v="CA-2016-102981"/>
    <x v="47"/>
    <d v="2016-09-09T00:00:00"/>
    <x v="1"/>
    <s v="MO-17500"/>
    <s v="FUR-BO-10001811"/>
    <n v="722352"/>
    <n v="3"/>
    <n v="2"/>
    <n v="90294"/>
    <x v="0"/>
    <s v="Bookcases"/>
    <x v="782"/>
    <s v="United States"/>
    <x v="20"/>
    <x v="14"/>
    <n v="10035"/>
    <x v="3"/>
    <s v="Mary O'Rourke"/>
    <x v="0"/>
  </r>
  <r>
    <s v="CA-2017-115651"/>
    <x v="361"/>
    <d v="2017-07-12T00:00:00"/>
    <x v="3"/>
    <s v="NS-18640"/>
    <s v="OFF-AR-10001130"/>
    <n v="884"/>
    <n v="5"/>
    <n v="2"/>
    <n v="29835"/>
    <x v="1"/>
    <s v="Art"/>
    <x v="783"/>
    <s v="United States"/>
    <x v="22"/>
    <x v="9"/>
    <n v="60610"/>
    <x v="0"/>
    <s v="Noel Staavos"/>
    <x v="1"/>
  </r>
  <r>
    <s v="CA-2017-115651"/>
    <x v="361"/>
    <d v="2017-07-12T00:00:00"/>
    <x v="3"/>
    <s v="NS-18640"/>
    <s v="OFF-AP-10000055"/>
    <n v="58464"/>
    <n v="9"/>
    <n v="8"/>
    <n v="-14616"/>
    <x v="1"/>
    <s v="Appliances"/>
    <x v="784"/>
    <s v="United States"/>
    <x v="22"/>
    <x v="9"/>
    <n v="60610"/>
    <x v="0"/>
    <s v="Noel Staavos"/>
    <x v="1"/>
  </r>
  <r>
    <s v="CA-2017-152702"/>
    <x v="385"/>
    <d v="2017-10-16T00:00:00"/>
    <x v="2"/>
    <s v="SN-20710"/>
    <s v="FUR-CH-10002304"/>
    <n v="254604"/>
    <n v="14"/>
    <n v="3"/>
    <n v="-18186"/>
    <x v="0"/>
    <s v="Chairs"/>
    <x v="785"/>
    <s v="United States"/>
    <x v="179"/>
    <x v="9"/>
    <n v="61107"/>
    <x v="0"/>
    <s v="Steve Nguyen"/>
    <x v="2"/>
  </r>
  <r>
    <s v="CA-2016-169103"/>
    <x v="386"/>
    <d v="2016-03-13T00:00:00"/>
    <x v="2"/>
    <s v="ZC-21910"/>
    <s v="TEC-PH-10001530"/>
    <n v="136396"/>
    <n v="5"/>
    <n v="2"/>
    <n v="852475"/>
    <x v="2"/>
    <s v="Phones"/>
    <x v="634"/>
    <s v="United States"/>
    <x v="99"/>
    <x v="2"/>
    <n v="33142"/>
    <x v="2"/>
    <s v="Zuschuss Carroll"/>
    <x v="0"/>
  </r>
  <r>
    <s v="CA-2016-169103"/>
    <x v="386"/>
    <d v="2016-03-13T00:00:00"/>
    <x v="2"/>
    <s v="ZC-21910"/>
    <s v="FUR-FU-10004006"/>
    <n v="10236"/>
    <n v="3"/>
    <n v="2"/>
    <n v="-38385"/>
    <x v="0"/>
    <s v="Furnishings"/>
    <x v="101"/>
    <s v="United States"/>
    <x v="99"/>
    <x v="2"/>
    <n v="33142"/>
    <x v="2"/>
    <s v="Zuschuss Carroll"/>
    <x v="0"/>
  </r>
  <r>
    <s v="CA-2014-139192"/>
    <x v="278"/>
    <d v="2014-06-01T00:00:00"/>
    <x v="1"/>
    <s v="LC-16885"/>
    <s v="TEC-PH-10000486"/>
    <n v="1113504"/>
    <n v="12"/>
    <n v="2"/>
    <n v="1252692"/>
    <x v="2"/>
    <s v="Phones"/>
    <x v="39"/>
    <s v="United States"/>
    <x v="8"/>
    <x v="1"/>
    <n v="94109"/>
    <x v="1"/>
    <s v="Lena Creighton"/>
    <x v="0"/>
  </r>
  <r>
    <s v="CA-2014-139192"/>
    <x v="278"/>
    <d v="2014-06-01T00:00:00"/>
    <x v="1"/>
    <s v="LC-16885"/>
    <s v="TEC-AC-10001606"/>
    <n v="9999"/>
    <n v="1"/>
    <n v="0"/>
    <n v="379962"/>
    <x v="2"/>
    <s v="Accessories"/>
    <x v="586"/>
    <s v="United States"/>
    <x v="8"/>
    <x v="1"/>
    <n v="94109"/>
    <x v="1"/>
    <s v="Lena Creighton"/>
    <x v="0"/>
  </r>
  <r>
    <s v="US-2015-153500"/>
    <x v="229"/>
    <d v="2015-07-05T00:00:00"/>
    <x v="3"/>
    <s v="DG-13300"/>
    <s v="FUR-FU-10000293"/>
    <n v="168464"/>
    <n v="2"/>
    <n v="2"/>
    <n v="-294812"/>
    <x v="0"/>
    <s v="Furnishings"/>
    <x v="786"/>
    <s v="United States"/>
    <x v="10"/>
    <x v="8"/>
    <n v="19134"/>
    <x v="3"/>
    <s v="Deirdre Greer"/>
    <x v="1"/>
  </r>
  <r>
    <s v="US-2015-153500"/>
    <x v="229"/>
    <d v="2015-07-05T00:00:00"/>
    <x v="3"/>
    <s v="DG-13300"/>
    <s v="OFF-PA-10001307"/>
    <n v="672"/>
    <n v="2"/>
    <n v="2"/>
    <n v="2436"/>
    <x v="1"/>
    <s v="Paper"/>
    <x v="787"/>
    <s v="United States"/>
    <x v="10"/>
    <x v="8"/>
    <n v="19134"/>
    <x v="3"/>
    <s v="Deirdre Greer"/>
    <x v="1"/>
  </r>
  <r>
    <s v="US-2015-153500"/>
    <x v="229"/>
    <d v="2015-07-05T00:00:00"/>
    <x v="3"/>
    <s v="DG-13300"/>
    <s v="FUR-FU-10004460"/>
    <n v="282888"/>
    <n v="9"/>
    <n v="2"/>
    <n v="565776"/>
    <x v="0"/>
    <s v="Furnishings"/>
    <x v="788"/>
    <s v="United States"/>
    <x v="10"/>
    <x v="8"/>
    <n v="19134"/>
    <x v="3"/>
    <s v="Deirdre Greer"/>
    <x v="1"/>
  </r>
  <r>
    <s v="CA-2015-110667"/>
    <x v="387"/>
    <d v="2015-04-08T00:00:00"/>
    <x v="2"/>
    <s v="NF-18595"/>
    <s v="OFF-AR-10000716"/>
    <n v="1116"/>
    <n v="2"/>
    <n v="0"/>
    <n v="43524"/>
    <x v="1"/>
    <s v="Art"/>
    <x v="789"/>
    <s v="United States"/>
    <x v="20"/>
    <x v="14"/>
    <n v="10009"/>
    <x v="3"/>
    <s v="Nicole Fjeld"/>
    <x v="2"/>
  </r>
  <r>
    <s v="CA-2015-110667"/>
    <x v="387"/>
    <d v="2015-04-08T00:00:00"/>
    <x v="2"/>
    <s v="NF-18595"/>
    <s v="FUR-FU-10004622"/>
    <n v="1084"/>
    <n v="2"/>
    <n v="0"/>
    <n v="22764"/>
    <x v="0"/>
    <s v="Furnishings"/>
    <x v="790"/>
    <s v="United States"/>
    <x v="20"/>
    <x v="14"/>
    <n v="10009"/>
    <x v="3"/>
    <s v="Nicole Fjeld"/>
    <x v="2"/>
  </r>
  <r>
    <s v="CA-2015-110667"/>
    <x v="387"/>
    <d v="2015-04-08T00:00:00"/>
    <x v="2"/>
    <s v="NF-18595"/>
    <s v="OFF-BI-10002735"/>
    <n v="82344"/>
    <n v="3"/>
    <n v="2"/>
    <n v="277911"/>
    <x v="1"/>
    <s v="Binders"/>
    <x v="142"/>
    <s v="United States"/>
    <x v="20"/>
    <x v="14"/>
    <n v="10009"/>
    <x v="3"/>
    <s v="Nicole Fjeld"/>
    <x v="2"/>
  </r>
  <r>
    <s v="CA-2015-110667"/>
    <x v="387"/>
    <d v="2015-04-08T00:00:00"/>
    <x v="2"/>
    <s v="NF-18595"/>
    <s v="OFF-BI-10003529"/>
    <n v="9088"/>
    <n v="4"/>
    <n v="2"/>
    <n v="32944"/>
    <x v="1"/>
    <s v="Binders"/>
    <x v="791"/>
    <s v="United States"/>
    <x v="20"/>
    <x v="14"/>
    <n v="10009"/>
    <x v="3"/>
    <s v="Nicole Fjeld"/>
    <x v="2"/>
  </r>
  <r>
    <s v="CA-2017-167150"/>
    <x v="388"/>
    <d v="2017-12-17T00:00:00"/>
    <x v="2"/>
    <s v="BP-11185"/>
    <s v="OFF-BI-10001097"/>
    <n v="19936"/>
    <n v="4"/>
    <n v="2"/>
    <n v="72268"/>
    <x v="1"/>
    <s v="Binders"/>
    <x v="792"/>
    <s v="United States"/>
    <x v="69"/>
    <x v="1"/>
    <n v="92037"/>
    <x v="1"/>
    <s v="Ben Peterman"/>
    <x v="1"/>
  </r>
  <r>
    <s v="CA-2017-167150"/>
    <x v="388"/>
    <d v="2017-12-17T00:00:00"/>
    <x v="2"/>
    <s v="BP-11185"/>
    <s v="OFF-BI-10001597"/>
    <n v="65568"/>
    <n v="2"/>
    <n v="2"/>
    <n v="229488"/>
    <x v="1"/>
    <s v="Binders"/>
    <x v="793"/>
    <s v="United States"/>
    <x v="69"/>
    <x v="1"/>
    <n v="92037"/>
    <x v="1"/>
    <s v="Ben Peterman"/>
    <x v="1"/>
  </r>
  <r>
    <s v="CA-2016-105284"/>
    <x v="389"/>
    <d v="2016-12-01T00:00:00"/>
    <x v="2"/>
    <s v="MG-17650"/>
    <s v="OFF-FA-10001754"/>
    <n v="4416"/>
    <n v="3"/>
    <n v="2"/>
    <n v="16008"/>
    <x v="1"/>
    <s v="Fasteners"/>
    <x v="794"/>
    <s v="United States"/>
    <x v="10"/>
    <x v="8"/>
    <n v="19143"/>
    <x v="3"/>
    <s v="Matthew Grinstein"/>
    <x v="2"/>
  </r>
  <r>
    <s v="US-2015-125374"/>
    <x v="390"/>
    <d v="2015-03-29T00:00:00"/>
    <x v="2"/>
    <s v="JD-16060"/>
    <s v="FUR-CH-10003396"/>
    <n v="107772"/>
    <n v="2"/>
    <n v="3"/>
    <n v="-292524"/>
    <x v="0"/>
    <s v="Chairs"/>
    <x v="389"/>
    <s v="United States"/>
    <x v="12"/>
    <x v="0"/>
    <n v="77095"/>
    <x v="0"/>
    <s v="Julia Dunbar"/>
    <x v="0"/>
  </r>
  <r>
    <s v="CA-2015-161263"/>
    <x v="391"/>
    <d v="2015-04-21T00:00:00"/>
    <x v="2"/>
    <s v="TS-21160"/>
    <s v="OFF-AP-10002350"/>
    <n v="45216"/>
    <n v="3"/>
    <n v="2"/>
    <n v="45216"/>
    <x v="1"/>
    <s v="Appliances"/>
    <x v="547"/>
    <s v="United States"/>
    <x v="167"/>
    <x v="23"/>
    <n v="43615"/>
    <x v="3"/>
    <s v="Theresa Swint"/>
    <x v="1"/>
  </r>
  <r>
    <s v="CA-2015-161263"/>
    <x v="391"/>
    <d v="2015-04-21T00:00:00"/>
    <x v="2"/>
    <s v="TS-21160"/>
    <s v="OFF-FA-10004838"/>
    <n v="10416"/>
    <n v="7"/>
    <n v="2"/>
    <n v="-22134"/>
    <x v="1"/>
    <s v="Fasteners"/>
    <x v="795"/>
    <s v="United States"/>
    <x v="167"/>
    <x v="23"/>
    <n v="43615"/>
    <x v="3"/>
    <s v="Theresa Swint"/>
    <x v="1"/>
  </r>
  <r>
    <s v="CA-2015-161263"/>
    <x v="391"/>
    <d v="2015-04-21T00:00:00"/>
    <x v="2"/>
    <s v="TS-21160"/>
    <s v="OFF-AR-10004757"/>
    <n v="7872"/>
    <n v="3"/>
    <n v="2"/>
    <n v="12792"/>
    <x v="1"/>
    <s v="Art"/>
    <x v="346"/>
    <s v="United States"/>
    <x v="167"/>
    <x v="23"/>
    <n v="43615"/>
    <x v="3"/>
    <s v="Theresa Swint"/>
    <x v="1"/>
  </r>
  <r>
    <s v="CA-2015-161263"/>
    <x v="391"/>
    <d v="2015-04-21T00:00:00"/>
    <x v="2"/>
    <s v="TS-21160"/>
    <s v="TEC-PH-10002115"/>
    <n v="118782"/>
    <n v="3"/>
    <n v="4"/>
    <n v="-277158"/>
    <x v="2"/>
    <s v="Phones"/>
    <x v="796"/>
    <s v="United States"/>
    <x v="167"/>
    <x v="23"/>
    <n v="43615"/>
    <x v="3"/>
    <s v="Theresa Swint"/>
    <x v="1"/>
  </r>
  <r>
    <s v="CA-2015-161263"/>
    <x v="391"/>
    <d v="2015-04-21T00:00:00"/>
    <x v="2"/>
    <s v="TS-21160"/>
    <s v="OFF-FA-10003059"/>
    <n v="1448"/>
    <n v="1"/>
    <n v="2"/>
    <n v="2353"/>
    <x v="1"/>
    <s v="Fasteners"/>
    <x v="797"/>
    <s v="United States"/>
    <x v="167"/>
    <x v="23"/>
    <n v="43615"/>
    <x v="3"/>
    <s v="Theresa Swint"/>
    <x v="1"/>
  </r>
  <r>
    <s v="CA-2015-161263"/>
    <x v="391"/>
    <d v="2015-04-21T00:00:00"/>
    <x v="2"/>
    <s v="TS-21160"/>
    <s v="OFF-BI-10004330"/>
    <n v="5547"/>
    <n v="5"/>
    <n v="7"/>
    <n v="-46225"/>
    <x v="1"/>
    <s v="Binders"/>
    <x v="798"/>
    <s v="United States"/>
    <x v="167"/>
    <x v="23"/>
    <n v="43615"/>
    <x v="3"/>
    <s v="Theresa Swint"/>
    <x v="1"/>
  </r>
  <r>
    <s v="CA-2016-157686"/>
    <x v="392"/>
    <d v="2016-10-02T00:00:00"/>
    <x v="3"/>
    <s v="BD-11620"/>
    <s v="FUR-CH-10001146"/>
    <n v="194848"/>
    <n v="4"/>
    <n v="2"/>
    <n v="12178"/>
    <x v="0"/>
    <s v="Chairs"/>
    <x v="64"/>
    <s v="United States"/>
    <x v="8"/>
    <x v="1"/>
    <n v="94122"/>
    <x v="1"/>
    <s v="Brian DeCherney"/>
    <x v="0"/>
  </r>
  <r>
    <s v="US-2017-139955"/>
    <x v="393"/>
    <d v="2017-09-30T00:00:00"/>
    <x v="1"/>
    <s v="CM-12160"/>
    <s v="OFF-SU-10001935"/>
    <n v="1744"/>
    <n v="1"/>
    <n v="2"/>
    <n v="-3488"/>
    <x v="1"/>
    <s v="Supplies"/>
    <x v="327"/>
    <s v="United States"/>
    <x v="180"/>
    <x v="0"/>
    <n v="78521"/>
    <x v="0"/>
    <s v="Charles McCrossin"/>
    <x v="0"/>
  </r>
  <r>
    <s v="US-2015-150161"/>
    <x v="394"/>
    <d v="2015-07-29T00:00:00"/>
    <x v="2"/>
    <s v="RB-19795"/>
    <s v="OFF-BI-10001524"/>
    <n v="25176"/>
    <n v="4"/>
    <n v="7"/>
    <n v="-184624"/>
    <x v="1"/>
    <s v="Binders"/>
    <x v="301"/>
    <s v="United States"/>
    <x v="10"/>
    <x v="8"/>
    <n v="19143"/>
    <x v="3"/>
    <s v="Ross Baird"/>
    <x v="2"/>
  </r>
  <r>
    <s v="CA-2015-144652"/>
    <x v="311"/>
    <d v="2015-11-26T00:00:00"/>
    <x v="2"/>
    <s v="SN-20560"/>
    <s v="OFF-AR-10003732"/>
    <n v="1946"/>
    <n v="7"/>
    <n v="0"/>
    <n v="50596"/>
    <x v="1"/>
    <s v="Art"/>
    <x v="324"/>
    <s v="United States"/>
    <x v="1"/>
    <x v="1"/>
    <n v="90008"/>
    <x v="1"/>
    <s v="Skye Norling"/>
    <x v="2"/>
  </r>
  <r>
    <s v="CA-2016-152814"/>
    <x v="235"/>
    <d v="2016-05-02T00:00:00"/>
    <x v="2"/>
    <s v="EH-14005"/>
    <s v="OFF-PA-10001970"/>
    <n v="29472"/>
    <n v="3"/>
    <n v="2"/>
    <n v="99468"/>
    <x v="1"/>
    <s v="Paper"/>
    <x v="314"/>
    <s v="United States"/>
    <x v="60"/>
    <x v="21"/>
    <n v="80219"/>
    <x v="1"/>
    <s v="Erica Hernandez"/>
    <x v="2"/>
  </r>
  <r>
    <s v="CA-2017-106943"/>
    <x v="236"/>
    <d v="2017-11-19T00:00:00"/>
    <x v="2"/>
    <s v="FO-14305"/>
    <s v="OFF-BI-10003669"/>
    <n v="864"/>
    <n v="2"/>
    <n v="2"/>
    <n v="3024"/>
    <x v="1"/>
    <s v="Binders"/>
    <x v="799"/>
    <s v="United States"/>
    <x v="20"/>
    <x v="14"/>
    <n v="10035"/>
    <x v="3"/>
    <s v="Frank Olsen"/>
    <x v="0"/>
  </r>
  <r>
    <s v="CA-2016-134348"/>
    <x v="395"/>
    <d v="2016-11-19T00:00:00"/>
    <x v="2"/>
    <s v="MS-17710"/>
    <s v="OFF-BI-10003727"/>
    <n v="627"/>
    <n v="5"/>
    <n v="7"/>
    <n v="-4598"/>
    <x v="1"/>
    <s v="Binders"/>
    <x v="800"/>
    <s v="United States"/>
    <x v="122"/>
    <x v="15"/>
    <n v="85204"/>
    <x v="1"/>
    <s v="Maurice Satty"/>
    <x v="0"/>
  </r>
  <r>
    <s v="CA-2016-134348"/>
    <x v="395"/>
    <d v="2016-11-19T00:00:00"/>
    <x v="2"/>
    <s v="MS-17710"/>
    <s v="OFF-BI-10004967"/>
    <n v="4368"/>
    <n v="7"/>
    <n v="7"/>
    <n v="-33488"/>
    <x v="1"/>
    <s v="Binders"/>
    <x v="256"/>
    <s v="United States"/>
    <x v="122"/>
    <x v="15"/>
    <n v="85204"/>
    <x v="1"/>
    <s v="Maurice Satty"/>
    <x v="0"/>
  </r>
  <r>
    <s v="CA-2016-134348"/>
    <x v="395"/>
    <d v="2016-11-19T00:00:00"/>
    <x v="2"/>
    <s v="MS-17710"/>
    <s v="TEC-AC-10003447"/>
    <n v="31984"/>
    <n v="2"/>
    <n v="2"/>
    <n v="1999"/>
    <x v="2"/>
    <s v="Accessories"/>
    <x v="801"/>
    <s v="United States"/>
    <x v="122"/>
    <x v="15"/>
    <n v="85204"/>
    <x v="1"/>
    <s v="Maurice Satty"/>
    <x v="0"/>
  </r>
  <r>
    <s v="CA-2016-161781"/>
    <x v="320"/>
    <d v="2016-09-30T00:00:00"/>
    <x v="3"/>
    <s v="CC-12100"/>
    <s v="OFF-AR-10000255"/>
    <n v="4088"/>
    <n v="7"/>
    <n v="0"/>
    <n v="106288"/>
    <x v="1"/>
    <s v="Art"/>
    <x v="802"/>
    <s v="United States"/>
    <x v="38"/>
    <x v="13"/>
    <n v="47201"/>
    <x v="0"/>
    <s v="Chad Cunningham"/>
    <x v="2"/>
  </r>
  <r>
    <s v="CA-2017-132521"/>
    <x v="396"/>
    <d v="2017-09-25T00:00:00"/>
    <x v="1"/>
    <s v="DW-13540"/>
    <s v="OFF-AP-10002191"/>
    <n v="11996"/>
    <n v="2"/>
    <n v="0"/>
    <n v="335888"/>
    <x v="1"/>
    <s v="Appliances"/>
    <x v="803"/>
    <s v="United States"/>
    <x v="4"/>
    <x v="4"/>
    <n v="98105"/>
    <x v="1"/>
    <s v="Don Weiss"/>
    <x v="0"/>
  </r>
  <r>
    <s v="CA-2017-132521"/>
    <x v="396"/>
    <d v="2017-09-25T00:00:00"/>
    <x v="1"/>
    <s v="DW-13540"/>
    <s v="OFF-ST-10001325"/>
    <n v="3144"/>
    <n v="3"/>
    <n v="0"/>
    <n v="84888"/>
    <x v="1"/>
    <s v="Storage"/>
    <x v="468"/>
    <s v="United States"/>
    <x v="4"/>
    <x v="4"/>
    <n v="98105"/>
    <x v="1"/>
    <s v="Don Weiss"/>
    <x v="0"/>
  </r>
  <r>
    <s v="CA-2017-132521"/>
    <x v="396"/>
    <d v="2017-09-25T00:00:00"/>
    <x v="1"/>
    <s v="DW-13540"/>
    <s v="OFF-BI-10000404"/>
    <n v="688"/>
    <n v="1"/>
    <n v="2"/>
    <n v="2322"/>
    <x v="1"/>
    <s v="Binders"/>
    <x v="478"/>
    <s v="United States"/>
    <x v="4"/>
    <x v="4"/>
    <n v="98105"/>
    <x v="1"/>
    <s v="Don Weiss"/>
    <x v="0"/>
  </r>
  <r>
    <s v="CA-2015-110016"/>
    <x v="238"/>
    <d v="2015-12-04T00:00:00"/>
    <x v="2"/>
    <s v="BT-11395"/>
    <s v="OFF-PA-10000349"/>
    <n v="1992"/>
    <n v="4"/>
    <n v="0"/>
    <n v="93624"/>
    <x v="1"/>
    <s v="Paper"/>
    <x v="33"/>
    <s v="United States"/>
    <x v="65"/>
    <x v="11"/>
    <n v="48227"/>
    <x v="0"/>
    <s v="Bill Tyler"/>
    <x v="1"/>
  </r>
  <r>
    <s v="CA-2015-110016"/>
    <x v="238"/>
    <d v="2015-12-04T00:00:00"/>
    <x v="2"/>
    <s v="BT-11395"/>
    <s v="FUR-CH-10002880"/>
    <n v="110691"/>
    <n v="9"/>
    <n v="0"/>
    <n v="1217601"/>
    <x v="0"/>
    <s v="Chairs"/>
    <x v="804"/>
    <s v="United States"/>
    <x v="65"/>
    <x v="11"/>
    <n v="48227"/>
    <x v="0"/>
    <s v="Bill Tyler"/>
    <x v="1"/>
  </r>
  <r>
    <s v="US-2016-143819"/>
    <x v="397"/>
    <d v="2016-03-05T00:00:00"/>
    <x v="2"/>
    <s v="KD-16270"/>
    <s v="FUR-TA-10001095"/>
    <n v="836592"/>
    <n v="8"/>
    <n v="4"/>
    <n v="-2649208"/>
    <x v="0"/>
    <s v="Tables"/>
    <x v="612"/>
    <s v="United States"/>
    <x v="181"/>
    <x v="14"/>
    <n v="10701"/>
    <x v="3"/>
    <s v="Karen Daniels"/>
    <x v="0"/>
  </r>
  <r>
    <s v="US-2016-143819"/>
    <x v="397"/>
    <d v="2016-03-05T00:00:00"/>
    <x v="2"/>
    <s v="KD-16270"/>
    <s v="OFF-PA-10003127"/>
    <n v="2638"/>
    <n v="1"/>
    <n v="0"/>
    <n v="121348"/>
    <x v="1"/>
    <s v="Paper"/>
    <x v="33"/>
    <s v="United States"/>
    <x v="181"/>
    <x v="14"/>
    <n v="10701"/>
    <x v="3"/>
    <s v="Karen Daniels"/>
    <x v="0"/>
  </r>
  <r>
    <s v="US-2016-143819"/>
    <x v="397"/>
    <d v="2016-03-05T00:00:00"/>
    <x v="2"/>
    <s v="KD-16270"/>
    <s v="OFF-ST-10003208"/>
    <n v="36292"/>
    <n v="2"/>
    <n v="0"/>
    <n v="1052468"/>
    <x v="1"/>
    <s v="Storage"/>
    <x v="246"/>
    <s v="United States"/>
    <x v="181"/>
    <x v="14"/>
    <n v="10701"/>
    <x v="3"/>
    <s v="Karen Daniels"/>
    <x v="0"/>
  </r>
  <r>
    <s v="US-2016-143819"/>
    <x v="397"/>
    <d v="2016-03-05T00:00:00"/>
    <x v="2"/>
    <s v="KD-16270"/>
    <s v="TEC-MA-10003979"/>
    <n v="489993"/>
    <n v="7"/>
    <n v="0"/>
    <n v="24009657"/>
    <x v="2"/>
    <s v="Machines"/>
    <x v="805"/>
    <s v="United States"/>
    <x v="181"/>
    <x v="14"/>
    <n v="10701"/>
    <x v="3"/>
    <s v="Karen Daniels"/>
    <x v="0"/>
  </r>
  <r>
    <s v="CA-2016-167584"/>
    <x v="398"/>
    <d v="2016-08-12T00:00:00"/>
    <x v="0"/>
    <s v="LC-16870"/>
    <s v="OFF-PA-10000029"/>
    <n v="648"/>
    <n v="1"/>
    <n v="0"/>
    <n v="31104"/>
    <x v="1"/>
    <s v="Paper"/>
    <x v="806"/>
    <s v="United States"/>
    <x v="95"/>
    <x v="22"/>
    <n v="50315"/>
    <x v="0"/>
    <s v="Lena Cacioppo"/>
    <x v="0"/>
  </r>
  <r>
    <s v="CA-2016-166163"/>
    <x v="242"/>
    <d v="2016-08-20T00:00:00"/>
    <x v="1"/>
    <s v="CY-12745"/>
    <s v="TEC-PH-10004896"/>
    <n v="71976"/>
    <n v="3"/>
    <n v="2"/>
    <n v="71976"/>
    <x v="2"/>
    <s v="Phones"/>
    <x v="174"/>
    <s v="United States"/>
    <x v="182"/>
    <x v="1"/>
    <n v="94601"/>
    <x v="1"/>
    <s v="Craig Yedwab"/>
    <x v="1"/>
  </r>
  <r>
    <s v="CA-2016-166163"/>
    <x v="242"/>
    <d v="2016-08-20T00:00:00"/>
    <x v="1"/>
    <s v="CY-12745"/>
    <s v="OFF-LA-10000452"/>
    <n v="315"/>
    <n v="1"/>
    <n v="0"/>
    <n v="1512"/>
    <x v="1"/>
    <s v="Labels"/>
    <x v="807"/>
    <s v="United States"/>
    <x v="182"/>
    <x v="1"/>
    <n v="94601"/>
    <x v="1"/>
    <s v="Craig Yedwab"/>
    <x v="1"/>
  </r>
  <r>
    <s v="CA-2017-158407"/>
    <x v="399"/>
    <d v="2017-06-10T00:00:00"/>
    <x v="2"/>
    <s v="LW-16990"/>
    <s v="FUR-FU-10001967"/>
    <n v="31984"/>
    <n v="2"/>
    <n v="2"/>
    <n v="1999"/>
    <x v="0"/>
    <s v="Furnishings"/>
    <x v="296"/>
    <s v="United States"/>
    <x v="53"/>
    <x v="3"/>
    <n v="28110"/>
    <x v="2"/>
    <s v="Lindsay Williams"/>
    <x v="1"/>
  </r>
  <r>
    <s v="CA-2017-158407"/>
    <x v="399"/>
    <d v="2017-06-10T00:00:00"/>
    <x v="2"/>
    <s v="LW-16990"/>
    <s v="TEC-PH-10001819"/>
    <n v="71984"/>
    <n v="2"/>
    <n v="2"/>
    <n v="251944"/>
    <x v="2"/>
    <s v="Phones"/>
    <x v="808"/>
    <s v="United States"/>
    <x v="53"/>
    <x v="3"/>
    <n v="28110"/>
    <x v="2"/>
    <s v="Lindsay Williams"/>
    <x v="1"/>
  </r>
  <r>
    <s v="CA-2015-143490"/>
    <x v="400"/>
    <d v="2015-12-13T00:00:00"/>
    <x v="2"/>
    <s v="NP-18325"/>
    <s v="OFF-AR-10002952"/>
    <n v="12015"/>
    <n v="9"/>
    <n v="0"/>
    <n v="33642"/>
    <x v="1"/>
    <s v="Art"/>
    <x v="809"/>
    <s v="United States"/>
    <x v="69"/>
    <x v="1"/>
    <n v="92105"/>
    <x v="1"/>
    <s v="Naresj Patel"/>
    <x v="0"/>
  </r>
  <r>
    <s v="CA-2015-143490"/>
    <x v="400"/>
    <d v="2015-12-13T00:00:00"/>
    <x v="2"/>
    <s v="NP-18325"/>
    <s v="TEC-PH-10000576"/>
    <n v="219184"/>
    <n v="2"/>
    <n v="2"/>
    <n v="191786"/>
    <x v="2"/>
    <s v="Phones"/>
    <x v="810"/>
    <s v="United States"/>
    <x v="69"/>
    <x v="1"/>
    <n v="92105"/>
    <x v="1"/>
    <s v="Naresj Patel"/>
    <x v="0"/>
  </r>
  <r>
    <s v="CA-2015-165085"/>
    <x v="17"/>
    <d v="2015-12-31T00:00:00"/>
    <x v="2"/>
    <s v="BT-11485"/>
    <s v="OFF-PA-10000605"/>
    <n v="289"/>
    <n v="5"/>
    <n v="0"/>
    <n v="14161"/>
    <x v="1"/>
    <s v="Paper"/>
    <x v="811"/>
    <s v="United States"/>
    <x v="183"/>
    <x v="39"/>
    <n v="20735"/>
    <x v="3"/>
    <s v="Brad Thomas"/>
    <x v="2"/>
  </r>
  <r>
    <s v="CA-2015-165085"/>
    <x v="17"/>
    <d v="2015-12-31T00:00:00"/>
    <x v="2"/>
    <s v="BT-11485"/>
    <s v="OFF-AP-10002518"/>
    <n v="35596"/>
    <n v="2"/>
    <n v="0"/>
    <n v="1032284"/>
    <x v="1"/>
    <s v="Appliances"/>
    <x v="160"/>
    <s v="United States"/>
    <x v="183"/>
    <x v="39"/>
    <n v="20735"/>
    <x v="3"/>
    <s v="Brad Thomas"/>
    <x v="2"/>
  </r>
  <r>
    <s v="CA-2017-160423"/>
    <x v="275"/>
    <d v="2017-01-26T00:00:00"/>
    <x v="2"/>
    <s v="PS-19045"/>
    <s v="OFF-ST-10004340"/>
    <n v="348208"/>
    <n v="7"/>
    <n v="2"/>
    <n v="304682"/>
    <x v="1"/>
    <s v="Storage"/>
    <x v="812"/>
    <s v="United States"/>
    <x v="35"/>
    <x v="3"/>
    <n v="28205"/>
    <x v="2"/>
    <s v="Penelope Sewall"/>
    <x v="2"/>
  </r>
  <r>
    <s v="CA-2017-160423"/>
    <x v="275"/>
    <d v="2017-01-26T00:00:00"/>
    <x v="2"/>
    <s v="PS-19045"/>
    <s v="OFF-BI-10004001"/>
    <n v="35784"/>
    <n v="7"/>
    <n v="7"/>
    <n v="-286272"/>
    <x v="1"/>
    <s v="Binders"/>
    <x v="813"/>
    <s v="United States"/>
    <x v="35"/>
    <x v="3"/>
    <n v="28205"/>
    <x v="2"/>
    <s v="Penelope Sewall"/>
    <x v="2"/>
  </r>
  <r>
    <s v="CA-2014-159338"/>
    <x v="401"/>
    <d v="2014-06-28T00:00:00"/>
    <x v="3"/>
    <s v="NS-18640"/>
    <s v="FUR-TA-10004147"/>
    <n v="44784"/>
    <n v="5"/>
    <n v="2"/>
    <n v="11196"/>
    <x v="0"/>
    <s v="Tables"/>
    <x v="814"/>
    <s v="United States"/>
    <x v="1"/>
    <x v="1"/>
    <n v="90049"/>
    <x v="1"/>
    <s v="Noel Staavos"/>
    <x v="1"/>
  </r>
  <r>
    <s v="CA-2016-107216"/>
    <x v="402"/>
    <d v="2016-06-17T00:00:00"/>
    <x v="3"/>
    <s v="PV-18985"/>
    <s v="OFF-AR-10001545"/>
    <n v="704"/>
    <n v="4"/>
    <n v="0"/>
    <n v="20416"/>
    <x v="1"/>
    <s v="Art"/>
    <x v="815"/>
    <s v="United States"/>
    <x v="8"/>
    <x v="1"/>
    <n v="94122"/>
    <x v="1"/>
    <s v="Paul Van Hugh"/>
    <x v="2"/>
  </r>
  <r>
    <s v="CA-2016-107216"/>
    <x v="402"/>
    <d v="2016-06-17T00:00:00"/>
    <x v="3"/>
    <s v="PV-18985"/>
    <s v="FUR-FU-10000206"/>
    <n v="873"/>
    <n v="3"/>
    <n v="0"/>
    <n v="41031"/>
    <x v="0"/>
    <s v="Furnishings"/>
    <x v="396"/>
    <s v="United States"/>
    <x v="8"/>
    <x v="1"/>
    <n v="94122"/>
    <x v="1"/>
    <s v="Paul Van Hugh"/>
    <x v="2"/>
  </r>
  <r>
    <s v="CA-2016-107216"/>
    <x v="402"/>
    <d v="2016-06-17T00:00:00"/>
    <x v="3"/>
    <s v="PV-18985"/>
    <s v="TEC-AC-10001013"/>
    <n v="2929"/>
    <n v="1"/>
    <n v="0"/>
    <n v="96657"/>
    <x v="2"/>
    <s v="Accessories"/>
    <x v="816"/>
    <s v="United States"/>
    <x v="8"/>
    <x v="1"/>
    <n v="94122"/>
    <x v="1"/>
    <s v="Paul Van Hugh"/>
    <x v="2"/>
  </r>
  <r>
    <s v="CA-2016-107216"/>
    <x v="402"/>
    <d v="2016-06-17T00:00:00"/>
    <x v="3"/>
    <s v="PV-18985"/>
    <s v="OFF-AR-10002255"/>
    <n v="864"/>
    <n v="3"/>
    <n v="0"/>
    <n v="25056"/>
    <x v="1"/>
    <s v="Art"/>
    <x v="817"/>
    <s v="United States"/>
    <x v="8"/>
    <x v="1"/>
    <n v="94122"/>
    <x v="1"/>
    <s v="Paul Van Hugh"/>
    <x v="2"/>
  </r>
  <r>
    <s v="US-2017-145863"/>
    <x v="80"/>
    <d v="2017-04-27T00:00:00"/>
    <x v="2"/>
    <s v="RP-19390"/>
    <s v="OFF-BI-10004140"/>
    <n v="2694"/>
    <n v="3"/>
    <n v="8"/>
    <n v="-47145"/>
    <x v="1"/>
    <s v="Binders"/>
    <x v="307"/>
    <s v="United States"/>
    <x v="12"/>
    <x v="0"/>
    <n v="77041"/>
    <x v="0"/>
    <s v="Resi Pölking"/>
    <x v="0"/>
  </r>
  <r>
    <s v="US-2017-145863"/>
    <x v="80"/>
    <d v="2017-04-27T00:00:00"/>
    <x v="2"/>
    <s v="RP-19390"/>
    <s v="OFF-BI-10002049"/>
    <n v="2934"/>
    <n v="3"/>
    <n v="8"/>
    <n v="-49878"/>
    <x v="1"/>
    <s v="Binders"/>
    <x v="760"/>
    <s v="United States"/>
    <x v="12"/>
    <x v="0"/>
    <n v="77041"/>
    <x v="0"/>
    <s v="Resi Pölking"/>
    <x v="0"/>
  </r>
  <r>
    <s v="CA-2016-112340"/>
    <x v="146"/>
    <d v="2016-10-27T00:00:00"/>
    <x v="2"/>
    <s v="NM-18520"/>
    <s v="OFF-PA-10001892"/>
    <n v="2292"/>
    <n v="3"/>
    <n v="0"/>
    <n v="112308"/>
    <x v="1"/>
    <s v="Paper"/>
    <x v="818"/>
    <s v="United States"/>
    <x v="169"/>
    <x v="1"/>
    <n v="92503"/>
    <x v="1"/>
    <s v="Neoma Murray"/>
    <x v="0"/>
  </r>
  <r>
    <s v="US-2016-110156"/>
    <x v="257"/>
    <d v="2016-11-24T00:00:00"/>
    <x v="2"/>
    <s v="EH-13945"/>
    <s v="OFF-ST-10000642"/>
    <n v="100704"/>
    <n v="6"/>
    <n v="2"/>
    <n v="-163644"/>
    <x v="1"/>
    <s v="Storage"/>
    <x v="194"/>
    <s v="United States"/>
    <x v="12"/>
    <x v="0"/>
    <n v="77041"/>
    <x v="0"/>
    <s v="Eric Hoffmann"/>
    <x v="0"/>
  </r>
  <r>
    <s v="US-2016-110156"/>
    <x v="257"/>
    <d v="2016-11-24T00:00:00"/>
    <x v="2"/>
    <s v="EH-13945"/>
    <s v="FUR-FU-10000206"/>
    <n v="2328"/>
    <n v="2"/>
    <n v="6"/>
    <n v="-7566"/>
    <x v="0"/>
    <s v="Furnishings"/>
    <x v="396"/>
    <s v="United States"/>
    <x v="12"/>
    <x v="0"/>
    <n v="77041"/>
    <x v="0"/>
    <s v="Eric Hoffmann"/>
    <x v="0"/>
  </r>
  <r>
    <s v="US-2016-110156"/>
    <x v="257"/>
    <d v="2016-11-24T00:00:00"/>
    <x v="2"/>
    <s v="EH-13945"/>
    <s v="OFF-BI-10003676"/>
    <n v="1078"/>
    <n v="5"/>
    <n v="8"/>
    <n v="-17248"/>
    <x v="1"/>
    <s v="Binders"/>
    <x v="819"/>
    <s v="United States"/>
    <x v="12"/>
    <x v="0"/>
    <n v="77041"/>
    <x v="0"/>
    <s v="Eric Hoffmann"/>
    <x v="0"/>
  </r>
  <r>
    <s v="US-2016-110156"/>
    <x v="257"/>
    <d v="2016-11-24T00:00:00"/>
    <x v="2"/>
    <s v="EH-13945"/>
    <s v="OFF-FA-10003495"/>
    <n v="58368"/>
    <n v="12"/>
    <n v="2"/>
    <n v="21888"/>
    <x v="1"/>
    <s v="Fasteners"/>
    <x v="127"/>
    <s v="United States"/>
    <x v="12"/>
    <x v="0"/>
    <n v="77041"/>
    <x v="0"/>
    <s v="Eric Hoffmann"/>
    <x v="0"/>
  </r>
  <r>
    <s v="US-2016-110156"/>
    <x v="257"/>
    <d v="2016-11-24T00:00:00"/>
    <x v="2"/>
    <s v="EH-13945"/>
    <s v="OFF-EN-10003798"/>
    <n v="40968"/>
    <n v="3"/>
    <n v="2"/>
    <n v="138267"/>
    <x v="1"/>
    <s v="Envelopes"/>
    <x v="820"/>
    <s v="United States"/>
    <x v="12"/>
    <x v="0"/>
    <n v="77041"/>
    <x v="0"/>
    <s v="Eric Hoffmann"/>
    <x v="0"/>
  </r>
  <r>
    <s v="US-2016-110156"/>
    <x v="257"/>
    <d v="2016-11-24T00:00:00"/>
    <x v="2"/>
    <s v="EH-13945"/>
    <s v="TEC-PH-10003589"/>
    <n v="7196"/>
    <n v="5"/>
    <n v="2"/>
    <n v="25186"/>
    <x v="2"/>
    <s v="Phones"/>
    <x v="821"/>
    <s v="United States"/>
    <x v="12"/>
    <x v="0"/>
    <n v="77041"/>
    <x v="0"/>
    <s v="Eric Hoffmann"/>
    <x v="0"/>
  </r>
  <r>
    <s v="US-2016-110156"/>
    <x v="257"/>
    <d v="2016-11-24T00:00:00"/>
    <x v="2"/>
    <s v="EH-13945"/>
    <s v="OFF-PA-10004735"/>
    <n v="10368"/>
    <n v="2"/>
    <n v="2"/>
    <n v="36288"/>
    <x v="1"/>
    <s v="Paper"/>
    <x v="822"/>
    <s v="United States"/>
    <x v="12"/>
    <x v="0"/>
    <n v="77041"/>
    <x v="0"/>
    <s v="Eric Hoffmann"/>
    <x v="0"/>
  </r>
  <r>
    <s v="US-2016-110156"/>
    <x v="257"/>
    <d v="2016-11-24T00:00:00"/>
    <x v="2"/>
    <s v="EH-13945"/>
    <s v="OFF-BI-10002609"/>
    <n v="1192"/>
    <n v="2"/>
    <n v="8"/>
    <n v="-20264"/>
    <x v="1"/>
    <s v="Binders"/>
    <x v="98"/>
    <s v="United States"/>
    <x v="12"/>
    <x v="0"/>
    <n v="77041"/>
    <x v="0"/>
    <s v="Eric Hoffmann"/>
    <x v="0"/>
  </r>
  <r>
    <s v="CA-2017-140585"/>
    <x v="403"/>
    <d v="2017-12-23T00:00:00"/>
    <x v="1"/>
    <s v="RA-19915"/>
    <s v="OFF-BI-10003364"/>
    <n v="46672"/>
    <n v="2"/>
    <n v="2"/>
    <n v="163352"/>
    <x v="1"/>
    <s v="Binders"/>
    <x v="701"/>
    <s v="United States"/>
    <x v="184"/>
    <x v="1"/>
    <n v="92024"/>
    <x v="1"/>
    <s v="Russell Applegate"/>
    <x v="0"/>
  </r>
  <r>
    <s v="CA-2017-140585"/>
    <x v="403"/>
    <d v="2017-12-23T00:00:00"/>
    <x v="1"/>
    <s v="RA-19915"/>
    <s v="FUR-BO-10002206"/>
    <n v="119833"/>
    <n v="1"/>
    <n v="15"/>
    <n v="-126882"/>
    <x v="0"/>
    <s v="Bookcases"/>
    <x v="823"/>
    <s v="United States"/>
    <x v="184"/>
    <x v="1"/>
    <n v="92024"/>
    <x v="1"/>
    <s v="Russell Applegate"/>
    <x v="0"/>
  </r>
  <r>
    <s v="CA-2017-140585"/>
    <x v="403"/>
    <d v="2017-12-23T00:00:00"/>
    <x v="1"/>
    <s v="RA-19915"/>
    <s v="TEC-AC-10003610"/>
    <n v="11998"/>
    <n v="2"/>
    <n v="0"/>
    <n v="575904"/>
    <x v="2"/>
    <s v="Accessories"/>
    <x v="599"/>
    <s v="United States"/>
    <x v="184"/>
    <x v="1"/>
    <n v="92024"/>
    <x v="1"/>
    <s v="Russell Applegate"/>
    <x v="0"/>
  </r>
  <r>
    <s v="CA-2016-144855"/>
    <x v="404"/>
    <d v="2016-07-24T00:00:00"/>
    <x v="1"/>
    <s v="DL-13495"/>
    <s v="OFF-LA-10003766"/>
    <n v="63"/>
    <n v="2"/>
    <n v="0"/>
    <n v="3024"/>
    <x v="1"/>
    <s v="Labels"/>
    <x v="365"/>
    <s v="United States"/>
    <x v="8"/>
    <x v="1"/>
    <n v="94110"/>
    <x v="1"/>
    <s v="Dionis Lloyd"/>
    <x v="1"/>
  </r>
  <r>
    <s v="CA-2015-142755"/>
    <x v="405"/>
    <d v="2015-09-08T00:00:00"/>
    <x v="2"/>
    <s v="CS-12355"/>
    <s v="OFF-PA-10001970"/>
    <n v="2799"/>
    <n v="5"/>
    <n v="0"/>
    <n v="137151"/>
    <x v="1"/>
    <s v="Paper"/>
    <x v="314"/>
    <s v="United States"/>
    <x v="185"/>
    <x v="31"/>
    <n v="30076"/>
    <x v="2"/>
    <s v="Christine Sundaresam"/>
    <x v="0"/>
  </r>
  <r>
    <s v="CA-2015-142755"/>
    <x v="405"/>
    <d v="2015-09-08T00:00:00"/>
    <x v="2"/>
    <s v="CS-12355"/>
    <s v="TEC-AC-10002049"/>
    <n v="61995"/>
    <n v="5"/>
    <n v="0"/>
    <n v="111591"/>
    <x v="2"/>
    <s v="Accessories"/>
    <x v="691"/>
    <s v="United States"/>
    <x v="185"/>
    <x v="31"/>
    <n v="30076"/>
    <x v="2"/>
    <s v="Christine Sundaresam"/>
    <x v="0"/>
  </r>
  <r>
    <s v="CA-2015-142755"/>
    <x v="405"/>
    <d v="2015-09-08T00:00:00"/>
    <x v="2"/>
    <s v="CS-12355"/>
    <s v="OFF-PA-10000141"/>
    <n v="436"/>
    <n v="2"/>
    <n v="0"/>
    <n v="20492"/>
    <x v="1"/>
    <s v="Paper"/>
    <x v="824"/>
    <s v="United States"/>
    <x v="185"/>
    <x v="31"/>
    <n v="30076"/>
    <x v="2"/>
    <s v="Christine Sundaresam"/>
    <x v="0"/>
  </r>
  <r>
    <s v="CA-2015-142755"/>
    <x v="405"/>
    <d v="2015-09-08T00:00:00"/>
    <x v="2"/>
    <s v="CS-12355"/>
    <s v="OFF-EN-10004459"/>
    <n v="1528"/>
    <n v="2"/>
    <n v="0"/>
    <n v="74872"/>
    <x v="1"/>
    <s v="Envelopes"/>
    <x v="657"/>
    <s v="United States"/>
    <x v="185"/>
    <x v="31"/>
    <n v="30076"/>
    <x v="2"/>
    <s v="Christine Sundaresam"/>
    <x v="0"/>
  </r>
  <r>
    <s v="US-2014-147627"/>
    <x v="406"/>
    <d v="2014-01-26T00:00:00"/>
    <x v="2"/>
    <s v="HL-15040"/>
    <s v="TEC-PH-10001061"/>
    <n v="69993"/>
    <n v="7"/>
    <n v="0"/>
    <n v="1819818"/>
    <x v="2"/>
    <s v="Phones"/>
    <x v="825"/>
    <s v="United States"/>
    <x v="186"/>
    <x v="36"/>
    <n v="72401"/>
    <x v="2"/>
    <s v="Hunter Lopez"/>
    <x v="0"/>
  </r>
  <r>
    <s v="US-2014-147627"/>
    <x v="406"/>
    <d v="2014-01-26T00:00:00"/>
    <x v="2"/>
    <s v="HL-15040"/>
    <s v="OFF-AR-10002375"/>
    <n v="2296"/>
    <n v="7"/>
    <n v="0"/>
    <n v="66584"/>
    <x v="1"/>
    <s v="Art"/>
    <x v="826"/>
    <s v="United States"/>
    <x v="186"/>
    <x v="36"/>
    <n v="72401"/>
    <x v="2"/>
    <s v="Hunter Lopez"/>
    <x v="0"/>
  </r>
  <r>
    <s v="US-2014-147627"/>
    <x v="406"/>
    <d v="2014-01-26T00:00:00"/>
    <x v="2"/>
    <s v="HL-15040"/>
    <s v="FUR-FU-10003194"/>
    <n v="386"/>
    <n v="4"/>
    <n v="0"/>
    <n v="1158"/>
    <x v="0"/>
    <s v="Furnishings"/>
    <x v="76"/>
    <s v="United States"/>
    <x v="186"/>
    <x v="36"/>
    <n v="72401"/>
    <x v="2"/>
    <s v="Hunter Lopez"/>
    <x v="0"/>
  </r>
  <r>
    <s v="US-2014-147627"/>
    <x v="406"/>
    <d v="2014-01-26T00:00:00"/>
    <x v="2"/>
    <s v="HL-15040"/>
    <s v="OFF-AR-10003811"/>
    <n v="663"/>
    <n v="3"/>
    <n v="0"/>
    <n v="17901"/>
    <x v="1"/>
    <s v="Art"/>
    <x v="452"/>
    <s v="United States"/>
    <x v="186"/>
    <x v="36"/>
    <n v="72401"/>
    <x v="2"/>
    <s v="Hunter Lopez"/>
    <x v="0"/>
  </r>
  <r>
    <s v="US-2014-147627"/>
    <x v="406"/>
    <d v="2014-01-26T00:00:00"/>
    <x v="2"/>
    <s v="HL-15040"/>
    <s v="OFF-EN-10001539"/>
    <n v="2334"/>
    <n v="3"/>
    <n v="0"/>
    <n v="109698"/>
    <x v="1"/>
    <s v="Envelopes"/>
    <x v="153"/>
    <s v="United States"/>
    <x v="186"/>
    <x v="36"/>
    <n v="72401"/>
    <x v="2"/>
    <s v="Hunter Lopez"/>
    <x v="0"/>
  </r>
  <r>
    <s v="US-2014-147627"/>
    <x v="406"/>
    <d v="2014-01-26T00:00:00"/>
    <x v="2"/>
    <s v="HL-15040"/>
    <s v="FUR-CH-10002331"/>
    <n v="106794"/>
    <n v="3"/>
    <n v="0"/>
    <n v="2242674"/>
    <x v="0"/>
    <s v="Chairs"/>
    <x v="406"/>
    <s v="United States"/>
    <x v="186"/>
    <x v="36"/>
    <n v="72401"/>
    <x v="2"/>
    <s v="Hunter Lopez"/>
    <x v="0"/>
  </r>
  <r>
    <s v="CA-2015-105970"/>
    <x v="55"/>
    <d v="2015-03-07T00:00:00"/>
    <x v="2"/>
    <s v="PA-19060"/>
    <s v="OFF-AR-10003156"/>
    <n v="1016"/>
    <n v="1"/>
    <n v="0"/>
    <n v="26416"/>
    <x v="1"/>
    <s v="Art"/>
    <x v="400"/>
    <s v="United States"/>
    <x v="101"/>
    <x v="13"/>
    <n v="47374"/>
    <x v="0"/>
    <s v="Pete Armstrong"/>
    <x v="2"/>
  </r>
  <r>
    <s v="CA-2015-105970"/>
    <x v="55"/>
    <d v="2015-03-07T00:00:00"/>
    <x v="2"/>
    <s v="PA-19060"/>
    <s v="OFF-EN-10001532"/>
    <n v="10188"/>
    <n v="6"/>
    <n v="0"/>
    <n v="5094"/>
    <x v="1"/>
    <s v="Envelopes"/>
    <x v="614"/>
    <s v="United States"/>
    <x v="101"/>
    <x v="13"/>
    <n v="47374"/>
    <x v="0"/>
    <s v="Pete Armstrong"/>
    <x v="2"/>
  </r>
  <r>
    <s v="CA-2016-112102"/>
    <x v="407"/>
    <d v="2016-04-16T00:00:00"/>
    <x v="2"/>
    <s v="BD-11605"/>
    <s v="FUR-TA-10004086"/>
    <n v="34392"/>
    <n v="4"/>
    <n v="0"/>
    <n v="756624"/>
    <x v="0"/>
    <s v="Tables"/>
    <x v="827"/>
    <s v="United States"/>
    <x v="24"/>
    <x v="16"/>
    <n v="22153"/>
    <x v="2"/>
    <s v="Brian Dahlen"/>
    <x v="0"/>
  </r>
  <r>
    <s v="CA-2016-112102"/>
    <x v="407"/>
    <d v="2016-04-16T00:00:00"/>
    <x v="2"/>
    <s v="BD-11605"/>
    <s v="OFF-PA-10000100"/>
    <n v="4099"/>
    <n v="1"/>
    <n v="0"/>
    <n v="200851"/>
    <x v="1"/>
    <s v="Paper"/>
    <x v="828"/>
    <s v="United States"/>
    <x v="24"/>
    <x v="16"/>
    <n v="22153"/>
    <x v="2"/>
    <s v="Brian Dahlen"/>
    <x v="0"/>
  </r>
  <r>
    <s v="CA-2016-112102"/>
    <x v="407"/>
    <d v="2016-04-16T00:00:00"/>
    <x v="2"/>
    <s v="BD-11605"/>
    <s v="OFF-EN-10002500"/>
    <n v="639"/>
    <n v="5"/>
    <n v="0"/>
    <n v="28755"/>
    <x v="1"/>
    <s v="Envelopes"/>
    <x v="118"/>
    <s v="United States"/>
    <x v="24"/>
    <x v="16"/>
    <n v="22153"/>
    <x v="2"/>
    <s v="Brian Dahlen"/>
    <x v="0"/>
  </r>
  <r>
    <s v="US-2016-114776"/>
    <x v="408"/>
    <d v="2016-12-07T00:00:00"/>
    <x v="3"/>
    <s v="GG-14650"/>
    <s v="OFF-PA-10004100"/>
    <n v="1944"/>
    <n v="3"/>
    <n v="0"/>
    <n v="93312"/>
    <x v="1"/>
    <s v="Paper"/>
    <x v="260"/>
    <s v="United States"/>
    <x v="187"/>
    <x v="1"/>
    <n v="94509"/>
    <x v="1"/>
    <s v="Greg Guthrie"/>
    <x v="1"/>
  </r>
  <r>
    <s v="US-2016-134908"/>
    <x v="409"/>
    <d v="2016-06-09T00:00:00"/>
    <x v="2"/>
    <s v="JS-15940"/>
    <s v="OFF-ST-10003479"/>
    <n v="124608"/>
    <n v="4"/>
    <n v="2"/>
    <n v="-23364"/>
    <x v="1"/>
    <s v="Storage"/>
    <x v="41"/>
    <s v="United States"/>
    <x v="10"/>
    <x v="8"/>
    <n v="19134"/>
    <x v="3"/>
    <s v="Joni Sundaresam"/>
    <x v="2"/>
  </r>
  <r>
    <s v="US-2016-134908"/>
    <x v="409"/>
    <d v="2016-06-09T00:00:00"/>
    <x v="2"/>
    <s v="JS-15940"/>
    <s v="OFF-LA-10000973"/>
    <n v="756"/>
    <n v="3"/>
    <n v="2"/>
    <n v="2646"/>
    <x v="1"/>
    <s v="Labels"/>
    <x v="829"/>
    <s v="United States"/>
    <x v="10"/>
    <x v="8"/>
    <n v="19134"/>
    <x v="3"/>
    <s v="Joni Sundaresam"/>
    <x v="2"/>
  </r>
  <r>
    <s v="US-2016-148803"/>
    <x v="25"/>
    <d v="2016-12-11T00:00:00"/>
    <x v="0"/>
    <s v="LR-16915"/>
    <s v="OFF-ST-10001476"/>
    <n v="85224"/>
    <n v="3"/>
    <n v="2"/>
    <n v="74571"/>
    <x v="1"/>
    <s v="Storage"/>
    <x v="830"/>
    <s v="United States"/>
    <x v="188"/>
    <x v="2"/>
    <n v="33030"/>
    <x v="2"/>
    <s v="Lena Radford"/>
    <x v="0"/>
  </r>
  <r>
    <s v="CA-2016-152170"/>
    <x v="395"/>
    <d v="2016-11-15T00:00:00"/>
    <x v="1"/>
    <s v="FH-14275"/>
    <s v="OFF-EN-10002831"/>
    <n v="28752"/>
    <n v="8"/>
    <n v="0"/>
    <n v="129384"/>
    <x v="1"/>
    <s v="Envelopes"/>
    <x v="831"/>
    <s v="United States"/>
    <x v="189"/>
    <x v="13"/>
    <n v="46350"/>
    <x v="0"/>
    <s v="Frank Hawley"/>
    <x v="1"/>
  </r>
  <r>
    <s v="CA-2016-152170"/>
    <x v="395"/>
    <d v="2016-11-15T00:00:00"/>
    <x v="1"/>
    <s v="FH-14275"/>
    <s v="OFF-AP-10002350"/>
    <n v="3768"/>
    <n v="2"/>
    <n v="0"/>
    <n v="105504"/>
    <x v="1"/>
    <s v="Appliances"/>
    <x v="547"/>
    <s v="United States"/>
    <x v="189"/>
    <x v="13"/>
    <n v="46350"/>
    <x v="0"/>
    <s v="Frank Hawley"/>
    <x v="1"/>
  </r>
  <r>
    <s v="CA-2016-152170"/>
    <x v="395"/>
    <d v="2016-11-15T00:00:00"/>
    <x v="1"/>
    <s v="FH-14275"/>
    <s v="OFF-PA-10001763"/>
    <n v="1998"/>
    <n v="2"/>
    <n v="0"/>
    <n v="8991"/>
    <x v="1"/>
    <s v="Paper"/>
    <x v="832"/>
    <s v="United States"/>
    <x v="189"/>
    <x v="13"/>
    <n v="46350"/>
    <x v="0"/>
    <s v="Frank Hawley"/>
    <x v="1"/>
  </r>
  <r>
    <s v="CA-2016-152170"/>
    <x v="395"/>
    <d v="2016-11-15T00:00:00"/>
    <x v="1"/>
    <s v="FH-14275"/>
    <s v="OFF-AR-10003394"/>
    <n v="2058"/>
    <n v="7"/>
    <n v="0"/>
    <n v="55566"/>
    <x v="1"/>
    <s v="Art"/>
    <x v="498"/>
    <s v="United States"/>
    <x v="189"/>
    <x v="13"/>
    <n v="46350"/>
    <x v="0"/>
    <s v="Frank Hawley"/>
    <x v="1"/>
  </r>
  <r>
    <s v="CA-2016-152170"/>
    <x v="395"/>
    <d v="2016-11-15T00:00:00"/>
    <x v="1"/>
    <s v="FH-14275"/>
    <s v="OFF-BI-10002072"/>
    <n v="1738"/>
    <n v="2"/>
    <n v="0"/>
    <n v="869"/>
    <x v="1"/>
    <s v="Binders"/>
    <x v="833"/>
    <s v="United States"/>
    <x v="189"/>
    <x v="13"/>
    <n v="46350"/>
    <x v="0"/>
    <s v="Frank Hawley"/>
    <x v="1"/>
  </r>
  <r>
    <s v="CA-2014-146969"/>
    <x v="410"/>
    <d v="2014-10-03T00:00:00"/>
    <x v="2"/>
    <s v="AP-10915"/>
    <s v="FUR-FU-10004188"/>
    <n v="2046"/>
    <n v="2"/>
    <n v="0"/>
    <n v="53196"/>
    <x v="0"/>
    <s v="Furnishings"/>
    <x v="737"/>
    <s v="United States"/>
    <x v="1"/>
    <x v="1"/>
    <n v="90045"/>
    <x v="1"/>
    <s v="Arthur Prichep"/>
    <x v="0"/>
  </r>
  <r>
    <s v="CA-2014-146969"/>
    <x v="410"/>
    <d v="2014-10-03T00:00:00"/>
    <x v="2"/>
    <s v="AP-10915"/>
    <s v="OFF-FA-10001561"/>
    <n v="872"/>
    <n v="4"/>
    <n v="0"/>
    <n v="28776"/>
    <x v="1"/>
    <s v="Fasteners"/>
    <x v="834"/>
    <s v="United States"/>
    <x v="1"/>
    <x v="1"/>
    <n v="90045"/>
    <x v="1"/>
    <s v="Arthur Prichep"/>
    <x v="0"/>
  </r>
  <r>
    <s v="CA-2014-146969"/>
    <x v="410"/>
    <d v="2014-10-03T00:00:00"/>
    <x v="2"/>
    <s v="AP-10915"/>
    <s v="OFF-PA-10002105"/>
    <n v="648"/>
    <n v="1"/>
    <n v="0"/>
    <n v="31104"/>
    <x v="1"/>
    <s v="Paper"/>
    <x v="272"/>
    <s v="United States"/>
    <x v="1"/>
    <x v="1"/>
    <n v="90045"/>
    <x v="1"/>
    <s v="Arthur Prichep"/>
    <x v="0"/>
  </r>
  <r>
    <s v="CA-2014-146969"/>
    <x v="410"/>
    <d v="2014-10-03T00:00:00"/>
    <x v="2"/>
    <s v="AP-10915"/>
    <s v="TEC-MA-10004241"/>
    <n v="68632"/>
    <n v="2"/>
    <n v="2"/>
    <n v="223054"/>
    <x v="2"/>
    <s v="Machines"/>
    <x v="835"/>
    <s v="United States"/>
    <x v="1"/>
    <x v="1"/>
    <n v="90045"/>
    <x v="1"/>
    <s v="Arthur Prichep"/>
    <x v="0"/>
  </r>
  <r>
    <s v="CA-2014-146969"/>
    <x v="410"/>
    <d v="2014-10-03T00:00:00"/>
    <x v="2"/>
    <s v="AP-10915"/>
    <s v="OFF-ST-10004340"/>
    <n v="6218"/>
    <n v="1"/>
    <n v="0"/>
    <n v="167886"/>
    <x v="1"/>
    <s v="Storage"/>
    <x v="812"/>
    <s v="United States"/>
    <x v="1"/>
    <x v="1"/>
    <n v="90045"/>
    <x v="1"/>
    <s v="Arthur Prichep"/>
    <x v="0"/>
  </r>
  <r>
    <s v="CA-2015-112452"/>
    <x v="387"/>
    <d v="2015-04-04T00:00:00"/>
    <x v="0"/>
    <s v="NC-18340"/>
    <s v="OFF-AP-10003849"/>
    <n v="644076"/>
    <n v="2"/>
    <n v="1"/>
    <n v="107346"/>
    <x v="1"/>
    <s v="Appliances"/>
    <x v="836"/>
    <s v="United States"/>
    <x v="190"/>
    <x v="11"/>
    <n v="48911"/>
    <x v="0"/>
    <s v="Nat Carroll"/>
    <x v="0"/>
  </r>
  <r>
    <s v="CA-2015-112452"/>
    <x v="387"/>
    <d v="2015-04-04T00:00:00"/>
    <x v="0"/>
    <s v="NC-18340"/>
    <s v="OFF-FA-10000735"/>
    <n v="584"/>
    <n v="2"/>
    <n v="0"/>
    <n v="2628"/>
    <x v="1"/>
    <s v="Fasteners"/>
    <x v="127"/>
    <s v="United States"/>
    <x v="190"/>
    <x v="11"/>
    <n v="48911"/>
    <x v="0"/>
    <s v="Nat Carroll"/>
    <x v="0"/>
  </r>
  <r>
    <s v="CA-2015-112452"/>
    <x v="387"/>
    <d v="2015-04-04T00:00:00"/>
    <x v="0"/>
    <s v="NC-18340"/>
    <s v="OFF-BI-10003350"/>
    <n v="1276"/>
    <n v="2"/>
    <n v="0"/>
    <n v="58696"/>
    <x v="1"/>
    <s v="Binders"/>
    <x v="837"/>
    <s v="United States"/>
    <x v="190"/>
    <x v="11"/>
    <n v="48911"/>
    <x v="0"/>
    <s v="Nat Carroll"/>
    <x v="0"/>
  </r>
  <r>
    <s v="CA-2015-112452"/>
    <x v="387"/>
    <d v="2015-04-04T00:00:00"/>
    <x v="0"/>
    <s v="NC-18340"/>
    <s v="TEC-PH-10000307"/>
    <n v="1095"/>
    <n v="1"/>
    <n v="0"/>
    <n v="438"/>
    <x v="2"/>
    <s v="Phones"/>
    <x v="838"/>
    <s v="United States"/>
    <x v="190"/>
    <x v="11"/>
    <n v="48911"/>
    <x v="0"/>
    <s v="Nat Carroll"/>
    <x v="0"/>
  </r>
  <r>
    <s v="CA-2015-112452"/>
    <x v="387"/>
    <d v="2015-04-04T00:00:00"/>
    <x v="0"/>
    <s v="NC-18340"/>
    <s v="TEC-CO-10004202"/>
    <n v="59998"/>
    <n v="2"/>
    <n v="0"/>
    <n v="209993"/>
    <x v="2"/>
    <s v="Copiers"/>
    <x v="839"/>
    <s v="United States"/>
    <x v="190"/>
    <x v="11"/>
    <n v="48911"/>
    <x v="0"/>
    <s v="Nat Carroll"/>
    <x v="0"/>
  </r>
  <r>
    <s v="CA-2015-113971"/>
    <x v="411"/>
    <d v="2015-05-14T00:00:00"/>
    <x v="2"/>
    <s v="CB-12535"/>
    <s v="FUR-FU-10001852"/>
    <n v="8352"/>
    <n v="6"/>
    <n v="2"/>
    <n v="12528"/>
    <x v="0"/>
    <s v="Furnishings"/>
    <x v="840"/>
    <s v="United States"/>
    <x v="191"/>
    <x v="23"/>
    <n v="44221"/>
    <x v="3"/>
    <s v="Claudia Bergmann"/>
    <x v="1"/>
  </r>
  <r>
    <s v="CA-2017-160395"/>
    <x v="412"/>
    <d v="2017-01-06T00:00:00"/>
    <x v="2"/>
    <s v="KL-16555"/>
    <s v="OFF-AR-10003759"/>
    <n v="364"/>
    <n v="2"/>
    <n v="0"/>
    <n v="1638"/>
    <x v="1"/>
    <s v="Art"/>
    <x v="841"/>
    <s v="United States"/>
    <x v="192"/>
    <x v="32"/>
    <n v="89502"/>
    <x v="1"/>
    <s v="Kelly Lampkin"/>
    <x v="1"/>
  </r>
  <r>
    <s v="CA-2017-160395"/>
    <x v="412"/>
    <d v="2017-01-06T00:00:00"/>
    <x v="2"/>
    <s v="KL-16555"/>
    <s v="OFF-BI-10003984"/>
    <n v="159768"/>
    <n v="7"/>
    <n v="2"/>
    <n v="539217"/>
    <x v="1"/>
    <s v="Binders"/>
    <x v="693"/>
    <s v="United States"/>
    <x v="192"/>
    <x v="32"/>
    <n v="89502"/>
    <x v="1"/>
    <s v="Kelly Lampkin"/>
    <x v="1"/>
  </r>
  <r>
    <s v="CA-2014-136567"/>
    <x v="413"/>
    <d v="2014-12-21T00:00:00"/>
    <x v="3"/>
    <s v="PS-19045"/>
    <s v="OFF-ST-10004337"/>
    <n v="12248"/>
    <n v="2"/>
    <n v="0"/>
    <n v="0"/>
    <x v="1"/>
    <s v="Storage"/>
    <x v="842"/>
    <s v="United States"/>
    <x v="193"/>
    <x v="16"/>
    <n v="22801"/>
    <x v="2"/>
    <s v="Penelope Sewall"/>
    <x v="2"/>
  </r>
  <r>
    <s v="CA-2014-136567"/>
    <x v="413"/>
    <d v="2014-12-21T00:00:00"/>
    <x v="3"/>
    <s v="PS-19045"/>
    <s v="FUR-TA-10001932"/>
    <n v="224448"/>
    <n v="7"/>
    <n v="0"/>
    <n v="4937856"/>
    <x v="0"/>
    <s v="Tables"/>
    <x v="843"/>
    <s v="United States"/>
    <x v="193"/>
    <x v="16"/>
    <n v="22801"/>
    <x v="2"/>
    <s v="Penelope Sewall"/>
    <x v="2"/>
  </r>
  <r>
    <s v="CA-2014-136567"/>
    <x v="413"/>
    <d v="2014-12-21T00:00:00"/>
    <x v="3"/>
    <s v="PS-19045"/>
    <s v="OFF-BI-10003982"/>
    <n v="6231"/>
    <n v="3"/>
    <n v="0"/>
    <n v="292857"/>
    <x v="1"/>
    <s v="Binders"/>
    <x v="350"/>
    <s v="United States"/>
    <x v="193"/>
    <x v="16"/>
    <n v="22801"/>
    <x v="2"/>
    <s v="Penelope Sewall"/>
    <x v="2"/>
  </r>
  <r>
    <s v="CA-2014-136567"/>
    <x v="413"/>
    <d v="2014-12-21T00:00:00"/>
    <x v="3"/>
    <s v="PS-19045"/>
    <s v="FUR-TA-10000617"/>
    <n v="4551"/>
    <n v="2"/>
    <n v="0"/>
    <n v="100122"/>
    <x v="0"/>
    <s v="Tables"/>
    <x v="342"/>
    <s v="United States"/>
    <x v="193"/>
    <x v="16"/>
    <n v="22801"/>
    <x v="2"/>
    <s v="Penelope Sewall"/>
    <x v="2"/>
  </r>
  <r>
    <s v="CA-2016-149314"/>
    <x v="414"/>
    <d v="2016-07-07T00:00:00"/>
    <x v="1"/>
    <s v="GB-14530"/>
    <s v="FUR-CH-10002126"/>
    <n v="195184"/>
    <n v="1"/>
    <n v="2"/>
    <n v="195184"/>
    <x v="0"/>
    <s v="Chairs"/>
    <x v="844"/>
    <s v="United States"/>
    <x v="1"/>
    <x v="1"/>
    <n v="90004"/>
    <x v="1"/>
    <s v="George Bell"/>
    <x v="1"/>
  </r>
  <r>
    <s v="CA-2017-147039"/>
    <x v="221"/>
    <d v="2017-07-04T00:00:00"/>
    <x v="2"/>
    <s v="AA-10315"/>
    <s v="OFF-AP-10000576"/>
    <n v="36294"/>
    <n v="3"/>
    <n v="0"/>
    <n v="90735"/>
    <x v="1"/>
    <s v="Appliances"/>
    <x v="639"/>
    <s v="United States"/>
    <x v="31"/>
    <x v="10"/>
    <n v="55407"/>
    <x v="0"/>
    <s v="Alex Avila"/>
    <x v="0"/>
  </r>
  <r>
    <s v="CA-2017-147039"/>
    <x v="221"/>
    <d v="2017-07-04T00:00:00"/>
    <x v="2"/>
    <s v="AA-10315"/>
    <s v="OFF-BI-10004654"/>
    <n v="1154"/>
    <n v="2"/>
    <n v="0"/>
    <n v="577"/>
    <x v="1"/>
    <s v="Binders"/>
    <x v="68"/>
    <s v="United States"/>
    <x v="31"/>
    <x v="10"/>
    <n v="55407"/>
    <x v="0"/>
    <s v="Alex Avila"/>
    <x v="0"/>
  </r>
  <r>
    <s v="CA-2014-126522"/>
    <x v="415"/>
    <d v="2014-09-05T00:00:00"/>
    <x v="1"/>
    <s v="LT-16765"/>
    <s v="OFF-AR-10004042"/>
    <n v="5394"/>
    <n v="3"/>
    <n v="0"/>
    <n v="156426"/>
    <x v="1"/>
    <s v="Art"/>
    <x v="30"/>
    <s v="United States"/>
    <x v="194"/>
    <x v="1"/>
    <n v="92025"/>
    <x v="1"/>
    <s v="Larry Tron"/>
    <x v="0"/>
  </r>
  <r>
    <s v="CA-2014-127964"/>
    <x v="222"/>
    <d v="2014-03-08T00:00:00"/>
    <x v="2"/>
    <s v="AP-10720"/>
    <s v="TEC-PH-10004700"/>
    <n v="999"/>
    <n v="1"/>
    <n v="0"/>
    <n v="45954"/>
    <x v="2"/>
    <s v="Phones"/>
    <x v="845"/>
    <s v="United States"/>
    <x v="20"/>
    <x v="14"/>
    <n v="10035"/>
    <x v="3"/>
    <s v="Anne Pryor"/>
    <x v="2"/>
  </r>
  <r>
    <s v="CA-2014-127964"/>
    <x v="222"/>
    <d v="2014-03-08T00:00:00"/>
    <x v="2"/>
    <s v="AP-10720"/>
    <s v="OFF-BI-10004593"/>
    <n v="12576"/>
    <n v="3"/>
    <n v="2"/>
    <n v="40872"/>
    <x v="1"/>
    <s v="Binders"/>
    <x v="270"/>
    <s v="United States"/>
    <x v="20"/>
    <x v="14"/>
    <n v="10035"/>
    <x v="3"/>
    <s v="Anne Pryor"/>
    <x v="2"/>
  </r>
  <r>
    <s v="CA-2014-127964"/>
    <x v="222"/>
    <d v="2014-03-08T00:00:00"/>
    <x v="2"/>
    <s v="AP-10720"/>
    <s v="OFF-BI-10003429"/>
    <n v="2532"/>
    <n v="5"/>
    <n v="2"/>
    <n v="91785"/>
    <x v="1"/>
    <s v="Binders"/>
    <x v="846"/>
    <s v="United States"/>
    <x v="20"/>
    <x v="14"/>
    <n v="10035"/>
    <x v="3"/>
    <s v="Anne Pryor"/>
    <x v="2"/>
  </r>
  <r>
    <s v="CA-2014-117709"/>
    <x v="416"/>
    <d v="2014-05-08T00:00:00"/>
    <x v="2"/>
    <s v="PM-18940"/>
    <s v="OFF-BI-10001294"/>
    <n v="468"/>
    <n v="4"/>
    <n v="0"/>
    <n v="2106"/>
    <x v="1"/>
    <s v="Binders"/>
    <x v="669"/>
    <s v="United States"/>
    <x v="25"/>
    <x v="11"/>
    <n v="49201"/>
    <x v="0"/>
    <s v="Paul MacIntyre"/>
    <x v="0"/>
  </r>
  <r>
    <s v="CA-2015-125416"/>
    <x v="120"/>
    <d v="2015-11-02T00:00:00"/>
    <x v="0"/>
    <s v="KC-16540"/>
    <s v="TEC-AC-10001552"/>
    <n v="44793"/>
    <n v="9"/>
    <n v="0"/>
    <n v="492723"/>
    <x v="2"/>
    <s v="Accessories"/>
    <x v="100"/>
    <s v="United States"/>
    <x v="4"/>
    <x v="4"/>
    <n v="98115"/>
    <x v="1"/>
    <s v="Kelly Collister"/>
    <x v="0"/>
  </r>
  <r>
    <s v="CA-2017-145226"/>
    <x v="165"/>
    <d v="2017-12-10T00:00:00"/>
    <x v="1"/>
    <s v="DL-13315"/>
    <s v="FUR-FU-10004952"/>
    <n v="10948"/>
    <n v="2"/>
    <n v="0"/>
    <n v="339388"/>
    <x v="0"/>
    <s v="Furnishings"/>
    <x v="0"/>
    <s v="United States"/>
    <x v="20"/>
    <x v="14"/>
    <n v="10035"/>
    <x v="3"/>
    <s v="Delfina Latchford"/>
    <x v="0"/>
  </r>
  <r>
    <s v="CA-2017-145226"/>
    <x v="165"/>
    <d v="2017-12-10T00:00:00"/>
    <x v="1"/>
    <s v="DL-13315"/>
    <s v="OFF-ST-10004123"/>
    <n v="27294"/>
    <n v="3"/>
    <n v="0"/>
    <n v="0"/>
    <x v="1"/>
    <s v="Storage"/>
    <x v="72"/>
    <s v="United States"/>
    <x v="20"/>
    <x v="14"/>
    <n v="10035"/>
    <x v="3"/>
    <s v="Delfina Latchford"/>
    <x v="0"/>
  </r>
  <r>
    <s v="CA-2017-145226"/>
    <x v="165"/>
    <d v="2017-12-10T00:00:00"/>
    <x v="1"/>
    <s v="DL-13315"/>
    <s v="OFF-PA-10003172"/>
    <n v="1944"/>
    <n v="3"/>
    <n v="0"/>
    <n v="93312"/>
    <x v="1"/>
    <s v="Paper"/>
    <x v="847"/>
    <s v="United States"/>
    <x v="20"/>
    <x v="14"/>
    <n v="10035"/>
    <x v="3"/>
    <s v="Delfina Latchford"/>
    <x v="0"/>
  </r>
  <r>
    <s v="CA-2017-145226"/>
    <x v="165"/>
    <d v="2017-12-10T00:00:00"/>
    <x v="1"/>
    <s v="DL-13315"/>
    <s v="OFF-ST-10002352"/>
    <n v="3192"/>
    <n v="4"/>
    <n v="0"/>
    <n v="82992"/>
    <x v="1"/>
    <s v="Storage"/>
    <x v="848"/>
    <s v="United States"/>
    <x v="20"/>
    <x v="14"/>
    <n v="10035"/>
    <x v="3"/>
    <s v="Delfina Latchford"/>
    <x v="0"/>
  </r>
  <r>
    <s v="US-2014-100279"/>
    <x v="417"/>
    <d v="2014-03-14T00:00:00"/>
    <x v="2"/>
    <s v="SW-20275"/>
    <s v="OFF-PA-10002259"/>
    <n v="2238"/>
    <n v="2"/>
    <n v="0"/>
    <n v="107424"/>
    <x v="1"/>
    <s v="Paper"/>
    <x v="849"/>
    <s v="United States"/>
    <x v="195"/>
    <x v="11"/>
    <n v="48073"/>
    <x v="0"/>
    <s v="Scott Williamson"/>
    <x v="0"/>
  </r>
  <r>
    <s v="CA-2014-158064"/>
    <x v="418"/>
    <d v="2014-04-25T00:00:00"/>
    <x v="2"/>
    <s v="AA-10375"/>
    <s v="OFF-BI-10002976"/>
    <n v="1652"/>
    <n v="5"/>
    <n v="2"/>
    <n v="55755"/>
    <x v="1"/>
    <s v="Binders"/>
    <x v="850"/>
    <s v="United States"/>
    <x v="1"/>
    <x v="1"/>
    <n v="90008"/>
    <x v="1"/>
    <s v="Allen Armold"/>
    <x v="0"/>
  </r>
  <r>
    <s v="US-2015-104430"/>
    <x v="419"/>
    <d v="2015-10-26T00:00:00"/>
    <x v="2"/>
    <s v="LT-17110"/>
    <s v="OFF-BI-10000301"/>
    <n v="5176"/>
    <n v="4"/>
    <n v="8"/>
    <n v="-7764"/>
    <x v="1"/>
    <s v="Binders"/>
    <x v="621"/>
    <s v="United States"/>
    <x v="41"/>
    <x v="9"/>
    <n v="61701"/>
    <x v="0"/>
    <s v="Liz Thompson"/>
    <x v="0"/>
  </r>
  <r>
    <s v="CA-2015-132080"/>
    <x v="420"/>
    <d v="2015-08-25T00:00:00"/>
    <x v="3"/>
    <s v="DP-13105"/>
    <s v="OFF-BI-10003694"/>
    <n v="50112"/>
    <n v="6"/>
    <n v="2"/>
    <n v="162864"/>
    <x v="1"/>
    <s v="Binders"/>
    <x v="851"/>
    <s v="United States"/>
    <x v="20"/>
    <x v="14"/>
    <n v="10035"/>
    <x v="3"/>
    <s v="Dave Poirier"/>
    <x v="1"/>
  </r>
  <r>
    <s v="CA-2016-161207"/>
    <x v="48"/>
    <d v="2016-09-03T00:00:00"/>
    <x v="2"/>
    <s v="AB-10060"/>
    <s v="OFF-SU-10000381"/>
    <n v="2793"/>
    <n v="3"/>
    <n v="0"/>
    <n v="80997"/>
    <x v="1"/>
    <s v="Supplies"/>
    <x v="656"/>
    <s v="United States"/>
    <x v="3"/>
    <x v="38"/>
    <n v="3301"/>
    <x v="3"/>
    <s v="Adam Bellavance"/>
    <x v="2"/>
  </r>
  <r>
    <s v="CA-2014-120243"/>
    <x v="421"/>
    <d v="2014-12-30T00:00:00"/>
    <x v="1"/>
    <s v="AT-10435"/>
    <s v="OFF-LA-10004425"/>
    <n v="1156"/>
    <n v="4"/>
    <n v="0"/>
    <n v="54332"/>
    <x v="1"/>
    <s v="Labels"/>
    <x v="852"/>
    <s v="United States"/>
    <x v="1"/>
    <x v="1"/>
    <n v="90004"/>
    <x v="1"/>
    <s v="Alyssa Tate"/>
    <x v="2"/>
  </r>
  <r>
    <s v="CA-2016-113621"/>
    <x v="49"/>
    <d v="2016-12-05T00:00:00"/>
    <x v="2"/>
    <s v="JE-15745"/>
    <s v="FUR-CH-10001270"/>
    <n v="1725"/>
    <n v="2"/>
    <n v="0"/>
    <n v="5175"/>
    <x v="0"/>
    <s v="Chairs"/>
    <x v="853"/>
    <s v="United States"/>
    <x v="196"/>
    <x v="39"/>
    <n v="20852"/>
    <x v="3"/>
    <s v="Joel Eaton"/>
    <x v="0"/>
  </r>
  <r>
    <s v="CA-2016-113621"/>
    <x v="49"/>
    <d v="2016-12-05T00:00:00"/>
    <x v="2"/>
    <s v="JE-15745"/>
    <s v="TEC-PH-10003931"/>
    <n v="17997"/>
    <n v="3"/>
    <n v="0"/>
    <n v="449925"/>
    <x v="2"/>
    <s v="Phones"/>
    <x v="161"/>
    <s v="United States"/>
    <x v="196"/>
    <x v="39"/>
    <n v="20852"/>
    <x v="3"/>
    <s v="Joel Eaton"/>
    <x v="0"/>
  </r>
  <r>
    <s v="CA-2016-168081"/>
    <x v="422"/>
    <d v="2016-04-27T00:00:00"/>
    <x v="1"/>
    <s v="CA-12055"/>
    <s v="TEC-AC-10003174"/>
    <n v="258696"/>
    <n v="3"/>
    <n v="2"/>
    <n v="64674"/>
    <x v="2"/>
    <s v="Accessories"/>
    <x v="615"/>
    <s v="United States"/>
    <x v="12"/>
    <x v="0"/>
    <n v="77070"/>
    <x v="0"/>
    <s v="Cathy Armstrong"/>
    <x v="2"/>
  </r>
  <r>
    <s v="CA-2014-128146"/>
    <x v="260"/>
    <d v="2014-06-25T00:00:00"/>
    <x v="2"/>
    <s v="DB-13060"/>
    <s v="TEC-PH-10004539"/>
    <n v="132293"/>
    <n v="7"/>
    <n v="0"/>
    <n v="3571911"/>
    <x v="2"/>
    <s v="Phones"/>
    <x v="854"/>
    <s v="United States"/>
    <x v="79"/>
    <x v="29"/>
    <n v="8701"/>
    <x v="3"/>
    <s v="Dave Brooks"/>
    <x v="0"/>
  </r>
  <r>
    <s v="CA-2014-128146"/>
    <x v="260"/>
    <d v="2014-06-25T00:00:00"/>
    <x v="2"/>
    <s v="DB-13060"/>
    <s v="OFF-AR-10001919"/>
    <n v="376"/>
    <n v="2"/>
    <n v="0"/>
    <n v="10904"/>
    <x v="1"/>
    <s v="Art"/>
    <x v="855"/>
    <s v="United States"/>
    <x v="79"/>
    <x v="29"/>
    <n v="8701"/>
    <x v="3"/>
    <s v="Dave Brooks"/>
    <x v="0"/>
  </r>
  <r>
    <s v="CA-2017-138779"/>
    <x v="423"/>
    <d v="2017-01-15T00:00:00"/>
    <x v="3"/>
    <s v="RB-19570"/>
    <s v="OFF-EN-10002504"/>
    <n v="21744"/>
    <n v="1"/>
    <n v="2"/>
    <n v="73386"/>
    <x v="1"/>
    <s v="Envelopes"/>
    <x v="113"/>
    <s v="United States"/>
    <x v="107"/>
    <x v="3"/>
    <n v="28540"/>
    <x v="2"/>
    <s v="Rob Beeghly"/>
    <x v="0"/>
  </r>
  <r>
    <s v="CA-2017-138779"/>
    <x v="423"/>
    <d v="2017-01-15T00:00:00"/>
    <x v="3"/>
    <s v="RB-19570"/>
    <s v="TEC-PH-10003655"/>
    <n v="792"/>
    <n v="5"/>
    <n v="2"/>
    <n v="693"/>
    <x v="2"/>
    <s v="Phones"/>
    <x v="856"/>
    <s v="United States"/>
    <x v="107"/>
    <x v="3"/>
    <n v="28540"/>
    <x v="2"/>
    <s v="Rob Beeghly"/>
    <x v="0"/>
  </r>
  <r>
    <s v="CA-2014-127131"/>
    <x v="155"/>
    <d v="2014-11-30T00:00:00"/>
    <x v="2"/>
    <s v="HR-14830"/>
    <s v="OFF-BI-10004656"/>
    <n v="12096"/>
    <n v="7"/>
    <n v="2"/>
    <n v="42336"/>
    <x v="1"/>
    <s v="Binders"/>
    <x v="857"/>
    <s v="United States"/>
    <x v="4"/>
    <x v="4"/>
    <n v="98103"/>
    <x v="1"/>
    <s v="Harold Ryan"/>
    <x v="1"/>
  </r>
  <r>
    <s v="CA-2014-127131"/>
    <x v="155"/>
    <d v="2014-11-30T00:00:00"/>
    <x v="2"/>
    <s v="HR-14830"/>
    <s v="OFF-ST-10002344"/>
    <n v="48588"/>
    <n v="6"/>
    <n v="0"/>
    <n v="97176"/>
    <x v="1"/>
    <s v="Storage"/>
    <x v="858"/>
    <s v="United States"/>
    <x v="4"/>
    <x v="4"/>
    <n v="98103"/>
    <x v="1"/>
    <s v="Harold Ryan"/>
    <x v="1"/>
  </r>
  <r>
    <s v="CA-2014-127131"/>
    <x v="155"/>
    <d v="2014-11-30T00:00:00"/>
    <x v="2"/>
    <s v="HR-14830"/>
    <s v="OFF-PA-10001800"/>
    <n v="2592"/>
    <n v="4"/>
    <n v="0"/>
    <n v="124416"/>
    <x v="1"/>
    <s v="Paper"/>
    <x v="581"/>
    <s v="United States"/>
    <x v="4"/>
    <x v="4"/>
    <n v="98103"/>
    <x v="1"/>
    <s v="Harold Ryan"/>
    <x v="1"/>
  </r>
  <r>
    <s v="CA-2014-127131"/>
    <x v="155"/>
    <d v="2014-11-30T00:00:00"/>
    <x v="2"/>
    <s v="HR-14830"/>
    <s v="OFF-ST-10000036"/>
    <n v="19758"/>
    <n v="2"/>
    <n v="0"/>
    <n v="533466"/>
    <x v="1"/>
    <s v="Storage"/>
    <x v="591"/>
    <s v="United States"/>
    <x v="4"/>
    <x v="4"/>
    <n v="98103"/>
    <x v="1"/>
    <s v="Harold Ryan"/>
    <x v="1"/>
  </r>
  <r>
    <s v="CA-2017-117212"/>
    <x v="424"/>
    <d v="2017-02-28T00:00:00"/>
    <x v="1"/>
    <s v="BT-11530"/>
    <s v="OFF-AP-10004532"/>
    <n v="8192"/>
    <n v="4"/>
    <n v="0"/>
    <n v="221184"/>
    <x v="1"/>
    <s v="Appliances"/>
    <x v="560"/>
    <s v="United States"/>
    <x v="1"/>
    <x v="1"/>
    <n v="90036"/>
    <x v="1"/>
    <s v="Bradley Talbott"/>
    <x v="2"/>
  </r>
  <r>
    <s v="CA-2017-117212"/>
    <x v="424"/>
    <d v="2017-02-28T00:00:00"/>
    <x v="1"/>
    <s v="BT-11530"/>
    <s v="TEC-PH-10004447"/>
    <n v="889536"/>
    <n v="8"/>
    <n v="2"/>
    <n v="667152"/>
    <x v="2"/>
    <s v="Phones"/>
    <x v="859"/>
    <s v="United States"/>
    <x v="1"/>
    <x v="1"/>
    <n v="90036"/>
    <x v="1"/>
    <s v="Bradley Talbott"/>
    <x v="2"/>
  </r>
  <r>
    <s v="CA-2017-117212"/>
    <x v="424"/>
    <d v="2017-02-28T00:00:00"/>
    <x v="1"/>
    <s v="BT-11530"/>
    <s v="FUR-CH-10003973"/>
    <n v="892224"/>
    <n v="3"/>
    <n v="2"/>
    <n v="892224"/>
    <x v="0"/>
    <s v="Chairs"/>
    <x v="860"/>
    <s v="United States"/>
    <x v="1"/>
    <x v="1"/>
    <n v="90036"/>
    <x v="1"/>
    <s v="Bradley Talbott"/>
    <x v="2"/>
  </r>
  <r>
    <s v="CA-2017-117212"/>
    <x v="424"/>
    <d v="2017-02-28T00:00:00"/>
    <x v="1"/>
    <s v="BT-11530"/>
    <s v="OFF-PA-10001970"/>
    <n v="22392"/>
    <n v="4"/>
    <n v="0"/>
    <n v="1097208"/>
    <x v="1"/>
    <s v="Paper"/>
    <x v="314"/>
    <s v="United States"/>
    <x v="1"/>
    <x v="1"/>
    <n v="90036"/>
    <x v="1"/>
    <s v="Bradley Talbott"/>
    <x v="2"/>
  </r>
  <r>
    <s v="CA-2017-117212"/>
    <x v="424"/>
    <d v="2017-02-28T00:00:00"/>
    <x v="1"/>
    <s v="BT-11530"/>
    <s v="OFF-PA-10000682"/>
    <n v="2312"/>
    <n v="4"/>
    <n v="0"/>
    <n v="113288"/>
    <x v="1"/>
    <s v="Paper"/>
    <x v="861"/>
    <s v="United States"/>
    <x v="1"/>
    <x v="1"/>
    <n v="90036"/>
    <x v="1"/>
    <s v="Bradley Talbott"/>
    <x v="2"/>
  </r>
  <r>
    <s v="US-2015-130519"/>
    <x v="425"/>
    <d v="2015-09-15T00:00:00"/>
    <x v="0"/>
    <s v="NG-18355"/>
    <s v="OFF-PA-10001937"/>
    <n v="15552"/>
    <n v="3"/>
    <n v="2"/>
    <n v="54432"/>
    <x v="1"/>
    <s v="Paper"/>
    <x v="289"/>
    <s v="United States"/>
    <x v="197"/>
    <x v="2"/>
    <n v="33065"/>
    <x v="2"/>
    <s v="Nat Gilpin"/>
    <x v="1"/>
  </r>
  <r>
    <s v="US-2015-130519"/>
    <x v="425"/>
    <d v="2015-09-15T00:00:00"/>
    <x v="0"/>
    <s v="NG-18355"/>
    <s v="FUR-FU-10002268"/>
    <n v="15712"/>
    <n v="4"/>
    <n v="2"/>
    <n v="25532"/>
    <x v="0"/>
    <s v="Furnishings"/>
    <x v="862"/>
    <s v="United States"/>
    <x v="197"/>
    <x v="2"/>
    <n v="33065"/>
    <x v="2"/>
    <s v="Nat Gilpin"/>
    <x v="1"/>
  </r>
  <r>
    <s v="US-2015-130519"/>
    <x v="425"/>
    <d v="2015-09-15T00:00:00"/>
    <x v="0"/>
    <s v="NG-18355"/>
    <s v="OFF-ST-10001321"/>
    <n v="24672"/>
    <n v="2"/>
    <n v="2"/>
    <n v="21588"/>
    <x v="1"/>
    <s v="Storage"/>
    <x v="420"/>
    <s v="United States"/>
    <x v="197"/>
    <x v="2"/>
    <n v="33065"/>
    <x v="2"/>
    <s v="Nat Gilpin"/>
    <x v="1"/>
  </r>
  <r>
    <s v="US-2015-130519"/>
    <x v="425"/>
    <d v="2015-09-15T00:00:00"/>
    <x v="0"/>
    <s v="NG-18355"/>
    <s v="FUR-FU-10003394"/>
    <n v="55968"/>
    <n v="1"/>
    <n v="2"/>
    <n v="-20988"/>
    <x v="0"/>
    <s v="Furnishings"/>
    <x v="579"/>
    <s v="United States"/>
    <x v="197"/>
    <x v="2"/>
    <n v="33065"/>
    <x v="2"/>
    <s v="Nat Gilpin"/>
    <x v="1"/>
  </r>
  <r>
    <s v="CA-2016-130946"/>
    <x v="142"/>
    <d v="2016-04-12T00:00:00"/>
    <x v="2"/>
    <s v="ZC-21910"/>
    <s v="TEC-AC-10001990"/>
    <n v="431928"/>
    <n v="9"/>
    <n v="2"/>
    <n v="647892"/>
    <x v="2"/>
    <s v="Accessories"/>
    <x v="863"/>
    <s v="United States"/>
    <x v="12"/>
    <x v="0"/>
    <n v="77041"/>
    <x v="0"/>
    <s v="Zuschuss Carroll"/>
    <x v="0"/>
  </r>
  <r>
    <s v="CA-2016-130946"/>
    <x v="142"/>
    <d v="2016-04-12T00:00:00"/>
    <x v="2"/>
    <s v="ZC-21910"/>
    <s v="FUR-CH-10004540"/>
    <n v="95984"/>
    <n v="4"/>
    <n v="3"/>
    <n v="-41136"/>
    <x v="0"/>
    <s v="Chairs"/>
    <x v="864"/>
    <s v="United States"/>
    <x v="12"/>
    <x v="0"/>
    <n v="77041"/>
    <x v="0"/>
    <s v="Zuschuss Carroll"/>
    <x v="0"/>
  </r>
  <r>
    <s v="CA-2016-130946"/>
    <x v="142"/>
    <d v="2016-04-12T00:00:00"/>
    <x v="2"/>
    <s v="ZC-21910"/>
    <s v="OFF-BI-10004995"/>
    <n v="1088792"/>
    <n v="4"/>
    <n v="8"/>
    <n v="-18509464"/>
    <x v="1"/>
    <s v="Binders"/>
    <x v="316"/>
    <s v="United States"/>
    <x v="12"/>
    <x v="0"/>
    <n v="77041"/>
    <x v="0"/>
    <s v="Zuschuss Carroll"/>
    <x v="0"/>
  </r>
  <r>
    <s v="CA-2016-114727"/>
    <x v="426"/>
    <d v="2016-07-24T00:00:00"/>
    <x v="2"/>
    <s v="LS-16945"/>
    <s v="FUR-CH-10002335"/>
    <n v="544008"/>
    <n v="3"/>
    <n v="2"/>
    <n v="408006"/>
    <x v="0"/>
    <s v="Chairs"/>
    <x v="625"/>
    <s v="United States"/>
    <x v="60"/>
    <x v="21"/>
    <n v="80219"/>
    <x v="1"/>
    <s v="Linda Southworth"/>
    <x v="1"/>
  </r>
  <r>
    <s v="CA-2016-114727"/>
    <x v="426"/>
    <d v="2016-07-24T00:00:00"/>
    <x v="2"/>
    <s v="LS-16945"/>
    <s v="OFF-BI-10004967"/>
    <n v="1872"/>
    <n v="3"/>
    <n v="7"/>
    <n v="-14352"/>
    <x v="1"/>
    <s v="Binders"/>
    <x v="256"/>
    <s v="United States"/>
    <x v="60"/>
    <x v="21"/>
    <n v="80219"/>
    <x v="1"/>
    <s v="Linda Southworth"/>
    <x v="1"/>
  </r>
  <r>
    <s v="CA-2016-114727"/>
    <x v="426"/>
    <d v="2016-07-24T00:00:00"/>
    <x v="2"/>
    <s v="LS-16945"/>
    <s v="FUR-CH-10002331"/>
    <n v="854352"/>
    <n v="3"/>
    <n v="2"/>
    <n v="106794"/>
    <x v="0"/>
    <s v="Chairs"/>
    <x v="406"/>
    <s v="United States"/>
    <x v="60"/>
    <x v="21"/>
    <n v="80219"/>
    <x v="1"/>
    <s v="Linda Southworth"/>
    <x v="1"/>
  </r>
  <r>
    <s v="CA-2016-114727"/>
    <x v="426"/>
    <d v="2016-07-24T00:00:00"/>
    <x v="2"/>
    <s v="LS-16945"/>
    <s v="OFF-ST-10002292"/>
    <n v="593568"/>
    <n v="2"/>
    <n v="2"/>
    <n v="0"/>
    <x v="1"/>
    <s v="Storage"/>
    <x v="865"/>
    <s v="United States"/>
    <x v="60"/>
    <x v="21"/>
    <n v="80219"/>
    <x v="1"/>
    <s v="Linda Southworth"/>
    <x v="1"/>
  </r>
  <r>
    <s v="CA-2016-114727"/>
    <x v="426"/>
    <d v="2016-07-24T00:00:00"/>
    <x v="2"/>
    <s v="LS-16945"/>
    <s v="OFF-ST-10000689"/>
    <n v="33804"/>
    <n v="3"/>
    <n v="2"/>
    <n v="-33804"/>
    <x v="1"/>
    <s v="Storage"/>
    <x v="425"/>
    <s v="United States"/>
    <x v="60"/>
    <x v="21"/>
    <n v="80219"/>
    <x v="1"/>
    <s v="Linda Southworth"/>
    <x v="1"/>
  </r>
  <r>
    <s v="CA-2017-133235"/>
    <x v="377"/>
    <d v="2017-08-04T00:00:00"/>
    <x v="3"/>
    <s v="LH-16750"/>
    <s v="TEC-PH-10002660"/>
    <n v="27196"/>
    <n v="5"/>
    <n v="2"/>
    <n v="169975"/>
    <x v="2"/>
    <s v="Phones"/>
    <x v="700"/>
    <s v="United States"/>
    <x v="35"/>
    <x v="3"/>
    <n v="28205"/>
    <x v="2"/>
    <s v="Larry Hughes"/>
    <x v="0"/>
  </r>
  <r>
    <s v="CA-2016-137050"/>
    <x v="215"/>
    <d v="2016-07-18T00:00:00"/>
    <x v="1"/>
    <s v="SW-20755"/>
    <s v="OFF-ST-10004634"/>
    <n v="1121"/>
    <n v="1"/>
    <n v="0"/>
    <n v="3363"/>
    <x v="1"/>
    <s v="Storage"/>
    <x v="598"/>
    <s v="United States"/>
    <x v="20"/>
    <x v="14"/>
    <n v="10009"/>
    <x v="3"/>
    <s v="Steven Ward"/>
    <x v="1"/>
  </r>
  <r>
    <s v="CA-2016-137050"/>
    <x v="215"/>
    <d v="2016-07-18T00:00:00"/>
    <x v="1"/>
    <s v="SW-20755"/>
    <s v="OFF-BI-10002160"/>
    <n v="9144"/>
    <n v="3"/>
    <n v="2"/>
    <n v="32004"/>
    <x v="1"/>
    <s v="Binders"/>
    <x v="315"/>
    <s v="United States"/>
    <x v="20"/>
    <x v="14"/>
    <n v="10009"/>
    <x v="3"/>
    <s v="Steven Ward"/>
    <x v="1"/>
  </r>
  <r>
    <s v="CA-2016-137050"/>
    <x v="215"/>
    <d v="2016-07-18T00:00:00"/>
    <x v="1"/>
    <s v="SW-20755"/>
    <s v="OFF-FA-10002988"/>
    <n v="1407"/>
    <n v="7"/>
    <n v="0"/>
    <n v="68943"/>
    <x v="1"/>
    <s v="Fasteners"/>
    <x v="131"/>
    <s v="United States"/>
    <x v="20"/>
    <x v="14"/>
    <n v="10009"/>
    <x v="3"/>
    <s v="Steven Ward"/>
    <x v="1"/>
  </r>
  <r>
    <s v="CA-2016-137050"/>
    <x v="215"/>
    <d v="2016-07-18T00:00:00"/>
    <x v="1"/>
    <s v="SW-20755"/>
    <s v="OFF-AR-10004999"/>
    <n v="4186"/>
    <n v="7"/>
    <n v="0"/>
    <n v="10465"/>
    <x v="1"/>
    <s v="Art"/>
    <x v="866"/>
    <s v="United States"/>
    <x v="20"/>
    <x v="14"/>
    <n v="10009"/>
    <x v="3"/>
    <s v="Steven Ward"/>
    <x v="1"/>
  </r>
  <r>
    <s v="CA-2016-137050"/>
    <x v="215"/>
    <d v="2016-07-18T00:00:00"/>
    <x v="1"/>
    <s v="SW-20755"/>
    <s v="OFF-BI-10001031"/>
    <n v="8544"/>
    <n v="2"/>
    <n v="2"/>
    <n v="28836"/>
    <x v="1"/>
    <s v="Binders"/>
    <x v="867"/>
    <s v="United States"/>
    <x v="20"/>
    <x v="14"/>
    <n v="10009"/>
    <x v="3"/>
    <s v="Steven Ward"/>
    <x v="1"/>
  </r>
  <r>
    <s v="CA-2016-137050"/>
    <x v="215"/>
    <d v="2016-07-18T00:00:00"/>
    <x v="1"/>
    <s v="SW-20755"/>
    <s v="FUR-BO-10004695"/>
    <n v="579136"/>
    <n v="4"/>
    <n v="2"/>
    <n v="217176"/>
    <x v="0"/>
    <s v="Bookcases"/>
    <x v="200"/>
    <s v="United States"/>
    <x v="20"/>
    <x v="14"/>
    <n v="10009"/>
    <x v="3"/>
    <s v="Steven Ward"/>
    <x v="1"/>
  </r>
  <r>
    <s v="US-2017-118087"/>
    <x v="427"/>
    <d v="2017-09-13T00:00:00"/>
    <x v="2"/>
    <s v="SP-20620"/>
    <s v="FUR-CH-10004860"/>
    <n v="141372"/>
    <n v="2"/>
    <n v="3"/>
    <n v="-484704"/>
    <x v="0"/>
    <s v="Chairs"/>
    <x v="212"/>
    <s v="United States"/>
    <x v="10"/>
    <x v="8"/>
    <n v="19134"/>
    <x v="3"/>
    <s v="Stefania Perrino"/>
    <x v="1"/>
  </r>
  <r>
    <s v="US-2017-118087"/>
    <x v="427"/>
    <d v="2017-09-13T00:00:00"/>
    <x v="2"/>
    <s v="SP-20620"/>
    <s v="OFF-BI-10002432"/>
    <n v="3036"/>
    <n v="2"/>
    <n v="7"/>
    <n v="-23276"/>
    <x v="1"/>
    <s v="Binders"/>
    <x v="868"/>
    <s v="United States"/>
    <x v="10"/>
    <x v="8"/>
    <n v="19134"/>
    <x v="3"/>
    <s v="Stefania Perrino"/>
    <x v="1"/>
  </r>
  <r>
    <s v="US-2017-118087"/>
    <x v="427"/>
    <d v="2017-09-13T00:00:00"/>
    <x v="2"/>
    <s v="SP-20620"/>
    <s v="OFF-BI-10000069"/>
    <n v="4503"/>
    <n v="1"/>
    <n v="7"/>
    <n v="-36024"/>
    <x v="1"/>
    <s v="Binders"/>
    <x v="488"/>
    <s v="United States"/>
    <x v="10"/>
    <x v="8"/>
    <n v="19134"/>
    <x v="3"/>
    <s v="Stefania Perrino"/>
    <x v="1"/>
  </r>
  <r>
    <s v="US-2017-118087"/>
    <x v="427"/>
    <d v="2017-09-13T00:00:00"/>
    <x v="2"/>
    <s v="SP-20620"/>
    <s v="OFF-AR-10003602"/>
    <n v="4672"/>
    <n v="1"/>
    <n v="2"/>
    <n v="15768"/>
    <x v="1"/>
    <s v="Art"/>
    <x v="242"/>
    <s v="United States"/>
    <x v="10"/>
    <x v="8"/>
    <n v="19134"/>
    <x v="3"/>
    <s v="Stefania Perrino"/>
    <x v="1"/>
  </r>
  <r>
    <s v="US-2017-118087"/>
    <x v="427"/>
    <d v="2017-09-13T00:00:00"/>
    <x v="2"/>
    <s v="SP-20620"/>
    <s v="TEC-AC-10004469"/>
    <n v="9588"/>
    <n v="3"/>
    <n v="2"/>
    <n v="28764"/>
    <x v="2"/>
    <s v="Accessories"/>
    <x v="241"/>
    <s v="United States"/>
    <x v="10"/>
    <x v="8"/>
    <n v="19134"/>
    <x v="3"/>
    <s v="Stefania Perrino"/>
    <x v="1"/>
  </r>
  <r>
    <s v="US-2017-118087"/>
    <x v="427"/>
    <d v="2017-09-13T00:00:00"/>
    <x v="2"/>
    <s v="SP-20620"/>
    <s v="FUR-FU-10001867"/>
    <n v="17024"/>
    <n v="2"/>
    <n v="2"/>
    <n v="17024"/>
    <x v="0"/>
    <s v="Furnishings"/>
    <x v="869"/>
    <s v="United States"/>
    <x v="10"/>
    <x v="8"/>
    <n v="19134"/>
    <x v="3"/>
    <s v="Stefania Perrino"/>
    <x v="1"/>
  </r>
  <r>
    <s v="US-2017-118087"/>
    <x v="427"/>
    <d v="2017-09-13T00:00:00"/>
    <x v="2"/>
    <s v="SP-20620"/>
    <s v="TEC-AC-10003174"/>
    <n v="258696"/>
    <n v="3"/>
    <n v="2"/>
    <n v="64674"/>
    <x v="2"/>
    <s v="Accessories"/>
    <x v="615"/>
    <s v="United States"/>
    <x v="10"/>
    <x v="8"/>
    <n v="19134"/>
    <x v="3"/>
    <s v="Stefania Perrino"/>
    <x v="1"/>
  </r>
  <r>
    <s v="US-2017-118087"/>
    <x v="427"/>
    <d v="2017-09-13T00:00:00"/>
    <x v="2"/>
    <s v="SP-20620"/>
    <s v="TEC-PH-10002200"/>
    <n v="1931958"/>
    <n v="7"/>
    <n v="4"/>
    <n v="-3863916"/>
    <x v="2"/>
    <s v="Phones"/>
    <x v="870"/>
    <s v="United States"/>
    <x v="10"/>
    <x v="8"/>
    <n v="19134"/>
    <x v="3"/>
    <s v="Stefania Perrino"/>
    <x v="1"/>
  </r>
  <r>
    <s v="CA-2014-110184"/>
    <x v="135"/>
    <d v="2014-07-16T00:00:00"/>
    <x v="2"/>
    <s v="BF-11170"/>
    <s v="OFF-ST-10000107"/>
    <n v="24975"/>
    <n v="9"/>
    <n v="0"/>
    <n v="44955"/>
    <x v="1"/>
    <s v="Storage"/>
    <x v="17"/>
    <s v="United States"/>
    <x v="1"/>
    <x v="1"/>
    <n v="90036"/>
    <x v="1"/>
    <s v="Ben Ferrer"/>
    <x v="2"/>
  </r>
  <r>
    <s v="CA-2014-110184"/>
    <x v="135"/>
    <d v="2014-07-16T00:00:00"/>
    <x v="2"/>
    <s v="BF-11170"/>
    <s v="TEC-PH-10000439"/>
    <n v="255936"/>
    <n v="8"/>
    <n v="2"/>
    <n v="287928"/>
    <x v="2"/>
    <s v="Phones"/>
    <x v="871"/>
    <s v="United States"/>
    <x v="1"/>
    <x v="1"/>
    <n v="90036"/>
    <x v="1"/>
    <s v="Ben Ferrer"/>
    <x v="2"/>
  </r>
  <r>
    <s v="CA-2016-126004"/>
    <x v="428"/>
    <d v="2016-12-05T00:00:00"/>
    <x v="3"/>
    <s v="BM-11140"/>
    <s v="FUR-FU-10001602"/>
    <n v="11379"/>
    <n v="3"/>
    <n v="0"/>
    <n v="204822"/>
    <x v="0"/>
    <s v="Furnishings"/>
    <x v="761"/>
    <s v="United States"/>
    <x v="20"/>
    <x v="14"/>
    <n v="10024"/>
    <x v="3"/>
    <s v="Becky Martin"/>
    <x v="0"/>
  </r>
  <r>
    <s v="CA-2016-126004"/>
    <x v="428"/>
    <d v="2016-12-05T00:00:00"/>
    <x v="3"/>
    <s v="BM-11140"/>
    <s v="TEC-AC-10001432"/>
    <n v="7815"/>
    <n v="1"/>
    <n v="0"/>
    <n v="34386"/>
    <x v="2"/>
    <s v="Accessories"/>
    <x v="473"/>
    <s v="United States"/>
    <x v="20"/>
    <x v="14"/>
    <n v="10024"/>
    <x v="3"/>
    <s v="Becky Martin"/>
    <x v="0"/>
  </r>
  <r>
    <s v="CA-2016-126004"/>
    <x v="428"/>
    <d v="2016-12-05T00:00:00"/>
    <x v="3"/>
    <s v="BM-11140"/>
    <s v="OFF-BI-10004656"/>
    <n v="1728"/>
    <n v="1"/>
    <n v="2"/>
    <n v="6048"/>
    <x v="1"/>
    <s v="Binders"/>
    <x v="857"/>
    <s v="United States"/>
    <x v="20"/>
    <x v="14"/>
    <n v="10024"/>
    <x v="3"/>
    <s v="Becky Martin"/>
    <x v="0"/>
  </r>
  <r>
    <s v="CA-2016-126004"/>
    <x v="428"/>
    <d v="2016-12-05T00:00:00"/>
    <x v="3"/>
    <s v="BM-11140"/>
    <s v="OFF-PA-10001685"/>
    <n v="4056"/>
    <n v="4"/>
    <n v="0"/>
    <n v="198744"/>
    <x v="1"/>
    <s v="Paper"/>
    <x v="33"/>
    <s v="United States"/>
    <x v="20"/>
    <x v="14"/>
    <n v="10024"/>
    <x v="3"/>
    <s v="Becky Martin"/>
    <x v="0"/>
  </r>
  <r>
    <s v="CA-2016-126004"/>
    <x v="428"/>
    <d v="2016-12-05T00:00:00"/>
    <x v="3"/>
    <s v="BM-11140"/>
    <s v="OFF-ST-10001418"/>
    <n v="18294"/>
    <n v="3"/>
    <n v="0"/>
    <n v="36588"/>
    <x v="1"/>
    <s v="Storage"/>
    <x v="872"/>
    <s v="United States"/>
    <x v="20"/>
    <x v="14"/>
    <n v="10024"/>
    <x v="3"/>
    <s v="Becky Martin"/>
    <x v="0"/>
  </r>
  <r>
    <s v="CA-2016-126004"/>
    <x v="428"/>
    <d v="2016-12-05T00:00:00"/>
    <x v="3"/>
    <s v="BM-11140"/>
    <s v="OFF-ST-10000676"/>
    <n v="19386"/>
    <n v="2"/>
    <n v="0"/>
    <n v="116316"/>
    <x v="1"/>
    <s v="Storage"/>
    <x v="873"/>
    <s v="United States"/>
    <x v="20"/>
    <x v="14"/>
    <n v="10024"/>
    <x v="3"/>
    <s v="Becky Martin"/>
    <x v="0"/>
  </r>
  <r>
    <s v="CA-2017-100013"/>
    <x v="44"/>
    <d v="2017-11-11T00:00:00"/>
    <x v="2"/>
    <s v="ZC-21910"/>
    <s v="OFF-EN-10001219"/>
    <n v="1528"/>
    <n v="2"/>
    <n v="0"/>
    <n v="74872"/>
    <x v="1"/>
    <s v="Envelopes"/>
    <x v="584"/>
    <s v="United States"/>
    <x v="1"/>
    <x v="1"/>
    <n v="90045"/>
    <x v="1"/>
    <s v="Zuschuss Carroll"/>
    <x v="0"/>
  </r>
  <r>
    <s v="CA-2017-100013"/>
    <x v="44"/>
    <d v="2017-11-11T00:00:00"/>
    <x v="2"/>
    <s v="ZC-21910"/>
    <s v="FUR-FU-10001424"/>
    <n v="873"/>
    <n v="1"/>
    <n v="0"/>
    <n v="29682"/>
    <x v="0"/>
    <s v="Furnishings"/>
    <x v="694"/>
    <s v="United States"/>
    <x v="1"/>
    <x v="1"/>
    <n v="90045"/>
    <x v="1"/>
    <s v="Zuschuss Carroll"/>
    <x v="0"/>
  </r>
  <r>
    <s v="CA-2017-100013"/>
    <x v="44"/>
    <d v="2017-11-11T00:00:00"/>
    <x v="2"/>
    <s v="ZC-21910"/>
    <s v="OFF-AR-10001022"/>
    <n v="568"/>
    <n v="2"/>
    <n v="0"/>
    <n v="17608"/>
    <x v="1"/>
    <s v="Art"/>
    <x v="874"/>
    <s v="United States"/>
    <x v="1"/>
    <x v="1"/>
    <n v="90045"/>
    <x v="1"/>
    <s v="Zuschuss Carroll"/>
    <x v="0"/>
  </r>
  <r>
    <s v="CA-2015-132570"/>
    <x v="88"/>
    <d v="2015-11-02T00:00:00"/>
    <x v="1"/>
    <s v="KT-16480"/>
    <s v="OFF-AR-10000369"/>
    <n v="278"/>
    <n v="2"/>
    <n v="0"/>
    <n v="7228"/>
    <x v="1"/>
    <s v="Art"/>
    <x v="381"/>
    <s v="United States"/>
    <x v="198"/>
    <x v="14"/>
    <n v="14215"/>
    <x v="3"/>
    <s v="Kean Thornton"/>
    <x v="0"/>
  </r>
  <r>
    <s v="CA-2015-132570"/>
    <x v="88"/>
    <d v="2015-11-02T00:00:00"/>
    <x v="1"/>
    <s v="KT-16480"/>
    <s v="OFF-EN-10003055"/>
    <n v="7996"/>
    <n v="2"/>
    <n v="0"/>
    <n v="35982"/>
    <x v="1"/>
    <s v="Envelopes"/>
    <x v="875"/>
    <s v="United States"/>
    <x v="198"/>
    <x v="14"/>
    <n v="14215"/>
    <x v="3"/>
    <s v="Kean Thornton"/>
    <x v="0"/>
  </r>
  <r>
    <s v="CA-2016-153682"/>
    <x v="197"/>
    <d v="2016-06-01T00:00:00"/>
    <x v="3"/>
    <s v="BG-11695"/>
    <s v="TEC-CO-10001046"/>
    <n v="839988"/>
    <n v="2"/>
    <n v="4"/>
    <n v="69999"/>
    <x v="2"/>
    <s v="Copiers"/>
    <x v="876"/>
    <s v="United States"/>
    <x v="73"/>
    <x v="23"/>
    <n v="45231"/>
    <x v="3"/>
    <s v="Brooke Gillingham"/>
    <x v="1"/>
  </r>
  <r>
    <s v="CA-2016-144344"/>
    <x v="98"/>
    <d v="2016-10-28T00:00:00"/>
    <x v="0"/>
    <s v="PG-18820"/>
    <s v="FUR-FU-10000076"/>
    <n v="47952"/>
    <n v="3"/>
    <n v="2"/>
    <n v="137862"/>
    <x v="0"/>
    <s v="Furnishings"/>
    <x v="877"/>
    <s v="United States"/>
    <x v="199"/>
    <x v="2"/>
    <n v="33437"/>
    <x v="2"/>
    <s v="Patrick Gardner"/>
    <x v="0"/>
  </r>
  <r>
    <s v="CA-2016-144344"/>
    <x v="98"/>
    <d v="2016-10-28T00:00:00"/>
    <x v="0"/>
    <s v="PG-18820"/>
    <s v="OFF-BI-10003719"/>
    <n v="37425"/>
    <n v="5"/>
    <n v="7"/>
    <n v="-2994"/>
    <x v="1"/>
    <s v="Binders"/>
    <x v="687"/>
    <s v="United States"/>
    <x v="199"/>
    <x v="2"/>
    <n v="33437"/>
    <x v="2"/>
    <s v="Patrick Gardner"/>
    <x v="0"/>
  </r>
  <r>
    <s v="CA-2016-144344"/>
    <x v="98"/>
    <d v="2016-10-28T00:00:00"/>
    <x v="0"/>
    <s v="PG-18820"/>
    <s v="FUR-FU-10003268"/>
    <n v="63968"/>
    <n v="2"/>
    <n v="2"/>
    <n v="0"/>
    <x v="0"/>
    <s v="Furnishings"/>
    <x v="878"/>
    <s v="United States"/>
    <x v="199"/>
    <x v="2"/>
    <n v="33437"/>
    <x v="2"/>
    <s v="Patrick Gardner"/>
    <x v="0"/>
  </r>
  <r>
    <s v="CA-2016-144344"/>
    <x v="98"/>
    <d v="2016-10-28T00:00:00"/>
    <x v="0"/>
    <s v="PG-18820"/>
    <s v="FUR-FU-10003553"/>
    <n v="165048"/>
    <n v="3"/>
    <n v="2"/>
    <n v="41262"/>
    <x v="0"/>
    <s v="Furnishings"/>
    <x v="564"/>
    <s v="United States"/>
    <x v="199"/>
    <x v="2"/>
    <n v="33437"/>
    <x v="2"/>
    <s v="Patrick Gardner"/>
    <x v="0"/>
  </r>
  <r>
    <s v="CA-2014-127012"/>
    <x v="429"/>
    <d v="2014-08-15T00:00:00"/>
    <x v="2"/>
    <s v="GM-14680"/>
    <s v="FUR-FU-10003691"/>
    <n v="1235"/>
    <n v="1"/>
    <n v="0"/>
    <n v="5434"/>
    <x v="0"/>
    <s v="Furnishings"/>
    <x v="879"/>
    <s v="United States"/>
    <x v="4"/>
    <x v="4"/>
    <n v="98105"/>
    <x v="1"/>
    <s v="Greg Matthias"/>
    <x v="0"/>
  </r>
  <r>
    <s v="CA-2014-127012"/>
    <x v="429"/>
    <d v="2014-08-15T00:00:00"/>
    <x v="2"/>
    <s v="GM-14680"/>
    <s v="OFF-AR-10003903"/>
    <n v="4097"/>
    <n v="1"/>
    <n v="0"/>
    <n v="106522"/>
    <x v="1"/>
    <s v="Art"/>
    <x v="880"/>
    <s v="United States"/>
    <x v="4"/>
    <x v="4"/>
    <n v="98105"/>
    <x v="1"/>
    <s v="Greg Matthias"/>
    <x v="0"/>
  </r>
  <r>
    <s v="CA-2014-127012"/>
    <x v="429"/>
    <d v="2014-08-15T00:00:00"/>
    <x v="2"/>
    <s v="GM-14680"/>
    <s v="OFF-FA-10004854"/>
    <n v="2296"/>
    <n v="2"/>
    <n v="0"/>
    <n v="107912"/>
    <x v="1"/>
    <s v="Fasteners"/>
    <x v="271"/>
    <s v="United States"/>
    <x v="4"/>
    <x v="4"/>
    <n v="98105"/>
    <x v="1"/>
    <s v="Greg Matthias"/>
    <x v="0"/>
  </r>
  <r>
    <s v="CA-2016-128727"/>
    <x v="48"/>
    <d v="2016-09-04T00:00:00"/>
    <x v="2"/>
    <s v="MO-17800"/>
    <s v="TEC-PH-10003442"/>
    <n v="220"/>
    <n v="4"/>
    <n v="0"/>
    <n v="55"/>
    <x v="2"/>
    <s v="Phones"/>
    <x v="881"/>
    <s v="United States"/>
    <x v="20"/>
    <x v="14"/>
    <n v="10024"/>
    <x v="3"/>
    <s v="Meg O'Connel"/>
    <x v="2"/>
  </r>
  <r>
    <s v="US-2016-162859"/>
    <x v="430"/>
    <d v="2016-02-22T00:00:00"/>
    <x v="2"/>
    <s v="PG-18820"/>
    <s v="OFF-BI-10004519"/>
    <n v="398352"/>
    <n v="3"/>
    <n v="2"/>
    <n v="124485"/>
    <x v="1"/>
    <s v="Binders"/>
    <x v="882"/>
    <s v="United States"/>
    <x v="20"/>
    <x v="14"/>
    <n v="10009"/>
    <x v="3"/>
    <s v="Patrick Gardner"/>
    <x v="0"/>
  </r>
  <r>
    <s v="US-2016-162859"/>
    <x v="430"/>
    <d v="2016-02-22T00:00:00"/>
    <x v="2"/>
    <s v="PG-18820"/>
    <s v="OFF-FA-10000304"/>
    <n v="872"/>
    <n v="4"/>
    <n v="0"/>
    <n v="35752"/>
    <x v="1"/>
    <s v="Fasteners"/>
    <x v="52"/>
    <s v="United States"/>
    <x v="20"/>
    <x v="14"/>
    <n v="10009"/>
    <x v="3"/>
    <s v="Patrick Gardner"/>
    <x v="0"/>
  </r>
  <r>
    <s v="CA-2017-133641"/>
    <x v="303"/>
    <d v="2017-05-21T00:00:00"/>
    <x v="2"/>
    <s v="EJ-14155"/>
    <s v="OFF-EN-10004955"/>
    <n v="4869"/>
    <n v="9"/>
    <n v="0"/>
    <n v="238581"/>
    <x v="1"/>
    <s v="Envelopes"/>
    <x v="883"/>
    <s v="United States"/>
    <x v="200"/>
    <x v="35"/>
    <n v="39503"/>
    <x v="2"/>
    <s v="Eva Jacobs"/>
    <x v="0"/>
  </r>
  <r>
    <s v="CA-2014-168494"/>
    <x v="431"/>
    <d v="2014-12-14T00:00:00"/>
    <x v="1"/>
    <s v="NP-18700"/>
    <s v="FUR-TA-10004619"/>
    <n v="764688"/>
    <n v="6"/>
    <n v="2"/>
    <n v="95586"/>
    <x v="0"/>
    <s v="Tables"/>
    <x v="884"/>
    <s v="United States"/>
    <x v="201"/>
    <x v="1"/>
    <n v="93727"/>
    <x v="1"/>
    <s v="Nora Preis"/>
    <x v="0"/>
  </r>
  <r>
    <s v="CA-2014-168494"/>
    <x v="431"/>
    <d v="2014-12-14T00:00:00"/>
    <x v="1"/>
    <s v="NP-18700"/>
    <s v="FUR-TA-10003473"/>
    <n v="3610848"/>
    <n v="12"/>
    <n v="2"/>
    <n v="1354068"/>
    <x v="0"/>
    <s v="Tables"/>
    <x v="216"/>
    <s v="United States"/>
    <x v="201"/>
    <x v="1"/>
    <n v="93727"/>
    <x v="1"/>
    <s v="Nora Preis"/>
    <x v="0"/>
  </r>
  <r>
    <s v="CA-2014-168494"/>
    <x v="431"/>
    <d v="2014-12-14T00:00:00"/>
    <x v="1"/>
    <s v="NP-18700"/>
    <s v="FUR-BO-10004467"/>
    <n v="2549745"/>
    <n v="3"/>
    <n v="15"/>
    <n v="119988"/>
    <x v="0"/>
    <s v="Bookcases"/>
    <x v="885"/>
    <s v="United States"/>
    <x v="201"/>
    <x v="1"/>
    <n v="93727"/>
    <x v="1"/>
    <s v="Nora Preis"/>
    <x v="0"/>
  </r>
  <r>
    <s v="CA-2017-115602"/>
    <x v="403"/>
    <d v="2017-12-24T00:00:00"/>
    <x v="2"/>
    <s v="DJ-13630"/>
    <s v="OFF-AR-10002280"/>
    <n v="3882"/>
    <n v="6"/>
    <n v="0"/>
    <n v="17469"/>
    <x v="1"/>
    <s v="Art"/>
    <x v="767"/>
    <s v="United States"/>
    <x v="20"/>
    <x v="14"/>
    <n v="10009"/>
    <x v="3"/>
    <s v="Doug Jacobs"/>
    <x v="0"/>
  </r>
  <r>
    <s v="CA-2017-115602"/>
    <x v="403"/>
    <d v="2017-12-24T00:00:00"/>
    <x v="2"/>
    <s v="DJ-13630"/>
    <s v="FUR-CH-10001708"/>
    <n v="1141938"/>
    <n v="9"/>
    <n v="1"/>
    <n v="1395702"/>
    <x v="0"/>
    <s v="Chairs"/>
    <x v="886"/>
    <s v="United States"/>
    <x v="20"/>
    <x v="14"/>
    <n v="10009"/>
    <x v="3"/>
    <s v="Doug Jacobs"/>
    <x v="0"/>
  </r>
  <r>
    <s v="CA-2017-115602"/>
    <x v="403"/>
    <d v="2017-12-24T00:00:00"/>
    <x v="2"/>
    <s v="DJ-13630"/>
    <s v="OFF-AP-10000891"/>
    <n v="170456"/>
    <n v="13"/>
    <n v="0"/>
    <n v="511368"/>
    <x v="1"/>
    <s v="Appliances"/>
    <x v="165"/>
    <s v="United States"/>
    <x v="20"/>
    <x v="14"/>
    <n v="10009"/>
    <x v="3"/>
    <s v="Doug Jacobs"/>
    <x v="0"/>
  </r>
  <r>
    <s v="CA-2017-115602"/>
    <x v="403"/>
    <d v="2017-12-24T00:00:00"/>
    <x v="2"/>
    <s v="DJ-13630"/>
    <s v="OFF-AR-10000462"/>
    <n v="32"/>
    <n v="2"/>
    <n v="0"/>
    <n v="1376"/>
    <x v="1"/>
    <s v="Art"/>
    <x v="887"/>
    <s v="United States"/>
    <x v="20"/>
    <x v="14"/>
    <n v="10009"/>
    <x v="3"/>
    <s v="Doug Jacobs"/>
    <x v="0"/>
  </r>
  <r>
    <s v="CA-2015-154956"/>
    <x v="432"/>
    <d v="2015-07-09T00:00:00"/>
    <x v="2"/>
    <s v="IM-15070"/>
    <s v="TEC-PH-10004165"/>
    <n v="109996"/>
    <n v="4"/>
    <n v="0"/>
    <n v="2859896"/>
    <x v="2"/>
    <s v="Phones"/>
    <x v="888"/>
    <s v="United States"/>
    <x v="158"/>
    <x v="5"/>
    <n v="53209"/>
    <x v="0"/>
    <s v="Irene Maddox"/>
    <x v="0"/>
  </r>
  <r>
    <s v="CA-2017-144638"/>
    <x v="433"/>
    <d v="2017-03-14T00:00:00"/>
    <x v="2"/>
    <s v="MH-18115"/>
    <s v="OFF-AR-10003958"/>
    <n v="5248"/>
    <n v="2"/>
    <n v="2"/>
    <n v="5904"/>
    <x v="1"/>
    <s v="Art"/>
    <x v="682"/>
    <s v="United States"/>
    <x v="142"/>
    <x v="8"/>
    <n v="19013"/>
    <x v="3"/>
    <s v="Mick Hernandez"/>
    <x v="2"/>
  </r>
  <r>
    <s v="CA-2017-144638"/>
    <x v="433"/>
    <d v="2017-03-14T00:00:00"/>
    <x v="2"/>
    <s v="MH-18115"/>
    <s v="TEC-PH-10000149"/>
    <n v="3591"/>
    <n v="3"/>
    <n v="4"/>
    <n v="-8379"/>
    <x v="2"/>
    <s v="Phones"/>
    <x v="423"/>
    <s v="United States"/>
    <x v="142"/>
    <x v="8"/>
    <n v="19013"/>
    <x v="3"/>
    <s v="Mick Hernandez"/>
    <x v="2"/>
  </r>
  <r>
    <s v="CA-2017-144638"/>
    <x v="433"/>
    <d v="2017-03-14T00:00:00"/>
    <x v="2"/>
    <s v="MH-18115"/>
    <s v="FUR-FU-10003724"/>
    <n v="6696"/>
    <n v="1"/>
    <n v="2"/>
    <n v="5022"/>
    <x v="0"/>
    <s v="Furnishings"/>
    <x v="889"/>
    <s v="United States"/>
    <x v="142"/>
    <x v="8"/>
    <n v="19013"/>
    <x v="3"/>
    <s v="Mick Hernandez"/>
    <x v="2"/>
  </r>
  <r>
    <s v="CA-2017-144638"/>
    <x v="433"/>
    <d v="2017-03-14T00:00:00"/>
    <x v="2"/>
    <s v="MH-18115"/>
    <s v="FUR-FU-10003535"/>
    <n v="43872"/>
    <n v="2"/>
    <n v="2"/>
    <n v="115164"/>
    <x v="0"/>
    <s v="Furnishings"/>
    <x v="890"/>
    <s v="United States"/>
    <x v="142"/>
    <x v="8"/>
    <n v="19013"/>
    <x v="3"/>
    <s v="Mick Hernandez"/>
    <x v="2"/>
  </r>
  <r>
    <s v="US-2016-168620"/>
    <x v="434"/>
    <d v="2016-12-28T00:00:00"/>
    <x v="1"/>
    <s v="RB-19795"/>
    <s v="OFF-BI-10001575"/>
    <n v="27882"/>
    <n v="3"/>
    <n v="7"/>
    <n v="-204468"/>
    <x v="1"/>
    <s v="Binders"/>
    <x v="578"/>
    <s v="United States"/>
    <x v="35"/>
    <x v="3"/>
    <n v="28205"/>
    <x v="2"/>
    <s v="Ross Baird"/>
    <x v="2"/>
  </r>
  <r>
    <s v="US-2016-168620"/>
    <x v="434"/>
    <d v="2016-12-28T00:00:00"/>
    <x v="1"/>
    <s v="RB-19795"/>
    <s v="OFF-ST-10003716"/>
    <n v="540048"/>
    <n v="3"/>
    <n v="2"/>
    <n v="-472542"/>
    <x v="1"/>
    <s v="Storage"/>
    <x v="891"/>
    <s v="United States"/>
    <x v="35"/>
    <x v="3"/>
    <n v="28205"/>
    <x v="2"/>
    <s v="Ross Baird"/>
    <x v="2"/>
  </r>
  <r>
    <s v="US-2016-168620"/>
    <x v="434"/>
    <d v="2016-12-28T00:00:00"/>
    <x v="1"/>
    <s v="RB-19795"/>
    <s v="TEC-AC-10004469"/>
    <n v="25568"/>
    <n v="8"/>
    <n v="2"/>
    <n v="76704"/>
    <x v="2"/>
    <s v="Accessories"/>
    <x v="241"/>
    <s v="United States"/>
    <x v="35"/>
    <x v="3"/>
    <n v="28205"/>
    <x v="2"/>
    <s v="Ross Baird"/>
    <x v="2"/>
  </r>
  <r>
    <s v="CA-2017-117079"/>
    <x v="435"/>
    <d v="2017-10-27T00:00:00"/>
    <x v="2"/>
    <s v="JR-15700"/>
    <s v="TEC-PH-10004586"/>
    <n v="86388"/>
    <n v="3"/>
    <n v="2"/>
    <n v="107985"/>
    <x v="2"/>
    <s v="Phones"/>
    <x v="892"/>
    <s v="United States"/>
    <x v="107"/>
    <x v="2"/>
    <n v="32216"/>
    <x v="2"/>
    <s v="Jocasta Rupert"/>
    <x v="0"/>
  </r>
  <r>
    <s v="US-2016-144393"/>
    <x v="98"/>
    <d v="2016-11-04T00:00:00"/>
    <x v="2"/>
    <s v="SM-20950"/>
    <s v="OFF-BI-10004236"/>
    <n v="17616"/>
    <n v="4"/>
    <n v="7"/>
    <n v="-140928"/>
    <x v="1"/>
    <s v="Binders"/>
    <x v="893"/>
    <s v="United States"/>
    <x v="202"/>
    <x v="3"/>
    <n v="27834"/>
    <x v="2"/>
    <s v="Suzanne McNair"/>
    <x v="1"/>
  </r>
  <r>
    <s v="CA-2017-105053"/>
    <x v="436"/>
    <d v="2017-07-09T00:00:00"/>
    <x v="1"/>
    <s v="CS-12355"/>
    <s v="OFF-BI-10001634"/>
    <n v="17472"/>
    <n v="3"/>
    <n v="2"/>
    <n v="63336"/>
    <x v="1"/>
    <s v="Binders"/>
    <x v="24"/>
    <s v="United States"/>
    <x v="84"/>
    <x v="14"/>
    <n v="11561"/>
    <x v="3"/>
    <s v="Christine Sundaresam"/>
    <x v="0"/>
  </r>
  <r>
    <s v="CA-2016-155992"/>
    <x v="392"/>
    <d v="2016-10-02T00:00:00"/>
    <x v="3"/>
    <s v="CC-12220"/>
    <s v="TEC-PH-10000215"/>
    <n v="699"/>
    <n v="2"/>
    <n v="0"/>
    <n v="18873"/>
    <x v="2"/>
    <s v="Phones"/>
    <x v="139"/>
    <s v="United States"/>
    <x v="189"/>
    <x v="13"/>
    <n v="46350"/>
    <x v="0"/>
    <s v="Chris Cortes"/>
    <x v="0"/>
  </r>
  <r>
    <s v="CA-2016-155992"/>
    <x v="392"/>
    <d v="2016-10-02T00:00:00"/>
    <x v="3"/>
    <s v="CC-12220"/>
    <s v="FUR-FU-10003724"/>
    <n v="4185"/>
    <n v="5"/>
    <n v="0"/>
    <n v="10881"/>
    <x v="0"/>
    <s v="Furnishings"/>
    <x v="889"/>
    <s v="United States"/>
    <x v="189"/>
    <x v="13"/>
    <n v="46350"/>
    <x v="0"/>
    <s v="Chris Cortes"/>
    <x v="0"/>
  </r>
  <r>
    <s v="CA-2017-110380"/>
    <x v="263"/>
    <d v="2017-09-07T00:00:00"/>
    <x v="2"/>
    <s v="PF-19225"/>
    <s v="OFF-AR-10000422"/>
    <n v="657"/>
    <n v="3"/>
    <n v="0"/>
    <n v="17739"/>
    <x v="1"/>
    <s v="Art"/>
    <x v="894"/>
    <s v="United States"/>
    <x v="8"/>
    <x v="1"/>
    <n v="94122"/>
    <x v="1"/>
    <s v="Phillip Flathmann"/>
    <x v="0"/>
  </r>
  <r>
    <s v="US-2014-167738"/>
    <x v="162"/>
    <d v="2014-12-29T00:00:00"/>
    <x v="2"/>
    <s v="JC-16105"/>
    <s v="OFF-ST-10003306"/>
    <n v="14286"/>
    <n v="1"/>
    <n v="0"/>
    <n v="414294"/>
    <x v="1"/>
    <s v="Storage"/>
    <x v="384"/>
    <s v="United States"/>
    <x v="1"/>
    <x v="1"/>
    <n v="90045"/>
    <x v="1"/>
    <s v="Julie Creighton"/>
    <x v="1"/>
  </r>
  <r>
    <s v="US-2014-167738"/>
    <x v="162"/>
    <d v="2014-12-29T00:00:00"/>
    <x v="2"/>
    <s v="JC-16105"/>
    <s v="FUR-CH-10001146"/>
    <n v="292272"/>
    <n v="6"/>
    <n v="2"/>
    <n v="18267"/>
    <x v="0"/>
    <s v="Chairs"/>
    <x v="64"/>
    <s v="United States"/>
    <x v="1"/>
    <x v="1"/>
    <n v="90045"/>
    <x v="1"/>
    <s v="Julie Creighton"/>
    <x v="1"/>
  </r>
  <r>
    <s v="CA-2017-121412"/>
    <x v="396"/>
    <d v="2017-09-27T00:00:00"/>
    <x v="2"/>
    <s v="BG-11695"/>
    <s v="FUR-FU-10000246"/>
    <n v="29328"/>
    <n v="3"/>
    <n v="2"/>
    <n v="3666"/>
    <x v="0"/>
    <s v="Furnishings"/>
    <x v="390"/>
    <s v="United States"/>
    <x v="102"/>
    <x v="21"/>
    <n v="80027"/>
    <x v="1"/>
    <s v="Brooke Gillingham"/>
    <x v="1"/>
  </r>
  <r>
    <s v="CA-2017-100426"/>
    <x v="399"/>
    <d v="2017-06-08T00:00:00"/>
    <x v="2"/>
    <s v="DC-12850"/>
    <s v="OFF-PA-10002870"/>
    <n v="1248"/>
    <n v="2"/>
    <n v="0"/>
    <n v="5616"/>
    <x v="1"/>
    <s v="Paper"/>
    <x v="895"/>
    <s v="United States"/>
    <x v="159"/>
    <x v="18"/>
    <n v="35630"/>
    <x v="2"/>
    <s v="Dan Campbell"/>
    <x v="0"/>
  </r>
  <r>
    <s v="US-2016-103646"/>
    <x v="437"/>
    <d v="2016-04-26T00:00:00"/>
    <x v="2"/>
    <s v="SP-20545"/>
    <s v="OFF-ST-10000563"/>
    <n v="102336"/>
    <n v="4"/>
    <n v="2"/>
    <n v="-12792"/>
    <x v="1"/>
    <s v="Storage"/>
    <x v="896"/>
    <s v="United States"/>
    <x v="22"/>
    <x v="9"/>
    <n v="60623"/>
    <x v="0"/>
    <s v="Sibella Parks"/>
    <x v="1"/>
  </r>
  <r>
    <s v="US-2016-103646"/>
    <x v="437"/>
    <d v="2016-04-26T00:00:00"/>
    <x v="2"/>
    <s v="SP-20545"/>
    <s v="OFF-AP-10004487"/>
    <n v="48792"/>
    <n v="3"/>
    <n v="8"/>
    <n v="-1268592"/>
    <x v="1"/>
    <s v="Appliances"/>
    <x v="718"/>
    <s v="United States"/>
    <x v="22"/>
    <x v="9"/>
    <n v="60623"/>
    <x v="0"/>
    <s v="Sibella Parks"/>
    <x v="1"/>
  </r>
  <r>
    <s v="US-2016-103646"/>
    <x v="437"/>
    <d v="2016-04-26T00:00:00"/>
    <x v="2"/>
    <s v="SP-20545"/>
    <s v="OFF-BI-10002854"/>
    <n v="44848"/>
    <n v="8"/>
    <n v="8"/>
    <n v="-67272"/>
    <x v="1"/>
    <s v="Binders"/>
    <x v="897"/>
    <s v="United States"/>
    <x v="22"/>
    <x v="9"/>
    <n v="60623"/>
    <x v="0"/>
    <s v="Sibella Parks"/>
    <x v="1"/>
  </r>
  <r>
    <s v="CA-2016-119186"/>
    <x v="438"/>
    <d v="2016-05-26T00:00:00"/>
    <x v="0"/>
    <s v="MS-17710"/>
    <s v="OFF-PA-10004621"/>
    <n v="10368"/>
    <n v="2"/>
    <n v="2"/>
    <n v="36288"/>
    <x v="1"/>
    <s v="Paper"/>
    <x v="741"/>
    <s v="United States"/>
    <x v="5"/>
    <x v="0"/>
    <n v="76106"/>
    <x v="0"/>
    <s v="Maurice Satty"/>
    <x v="0"/>
  </r>
  <r>
    <s v="CA-2016-119186"/>
    <x v="438"/>
    <d v="2016-05-26T00:00:00"/>
    <x v="0"/>
    <s v="MS-17710"/>
    <s v="FUR-CH-10001973"/>
    <n v="38843"/>
    <n v="5"/>
    <n v="3"/>
    <n v="-88784"/>
    <x v="0"/>
    <s v="Chairs"/>
    <x v="898"/>
    <s v="United States"/>
    <x v="5"/>
    <x v="0"/>
    <n v="76106"/>
    <x v="0"/>
    <s v="Maurice Satty"/>
    <x v="0"/>
  </r>
  <r>
    <s v="CA-2016-119186"/>
    <x v="438"/>
    <d v="2016-05-26T00:00:00"/>
    <x v="0"/>
    <s v="MS-17710"/>
    <s v="OFF-PA-10004040"/>
    <n v="14352"/>
    <n v="3"/>
    <n v="2"/>
    <n v="52026"/>
    <x v="1"/>
    <s v="Paper"/>
    <x v="99"/>
    <s v="United States"/>
    <x v="5"/>
    <x v="0"/>
    <n v="76106"/>
    <x v="0"/>
    <s v="Maurice Satty"/>
    <x v="0"/>
  </r>
  <r>
    <s v="CA-2016-119186"/>
    <x v="438"/>
    <d v="2016-05-26T00:00:00"/>
    <x v="0"/>
    <s v="MS-17710"/>
    <s v="TEC-AC-10000580"/>
    <n v="63992"/>
    <n v="1"/>
    <n v="2"/>
    <n v="-71991"/>
    <x v="2"/>
    <s v="Accessories"/>
    <x v="899"/>
    <s v="United States"/>
    <x v="5"/>
    <x v="0"/>
    <n v="76106"/>
    <x v="0"/>
    <s v="Maurice Satty"/>
    <x v="0"/>
  </r>
  <r>
    <s v="CA-2016-148698"/>
    <x v="439"/>
    <d v="2016-05-07T00:00:00"/>
    <x v="2"/>
    <s v="BD-11770"/>
    <s v="OFF-AR-10004022"/>
    <n v="86352"/>
    <n v="3"/>
    <n v="2"/>
    <n v="5397"/>
    <x v="1"/>
    <s v="Art"/>
    <x v="900"/>
    <s v="United States"/>
    <x v="12"/>
    <x v="0"/>
    <n v="77070"/>
    <x v="0"/>
    <s v="Bryan Davis"/>
    <x v="0"/>
  </r>
  <r>
    <s v="CA-2014-163293"/>
    <x v="77"/>
    <d v="2014-09-11T00:00:00"/>
    <x v="3"/>
    <s v="KC-16255"/>
    <s v="TEC-AC-10004209"/>
    <n v="3297"/>
    <n v="3"/>
    <n v="0"/>
    <n v="128583"/>
    <x v="2"/>
    <s v="Accessories"/>
    <x v="901"/>
    <s v="United States"/>
    <x v="203"/>
    <x v="31"/>
    <n v="31204"/>
    <x v="2"/>
    <s v="Karen Carlisle"/>
    <x v="1"/>
  </r>
  <r>
    <s v="CA-2014-163293"/>
    <x v="77"/>
    <d v="2014-09-11T00:00:00"/>
    <x v="3"/>
    <s v="KC-16255"/>
    <s v="TEC-AC-10000023"/>
    <n v="8388"/>
    <n v="4"/>
    <n v="0"/>
    <n v="301968"/>
    <x v="2"/>
    <s v="Accessories"/>
    <x v="902"/>
    <s v="United States"/>
    <x v="203"/>
    <x v="31"/>
    <n v="31204"/>
    <x v="2"/>
    <s v="Karen Carlisle"/>
    <x v="1"/>
  </r>
  <r>
    <s v="CA-2016-160815"/>
    <x v="63"/>
    <d v="2016-09-06T00:00:00"/>
    <x v="3"/>
    <s v="TR-21325"/>
    <s v="TEC-PH-10003505"/>
    <n v="2784"/>
    <n v="3"/>
    <n v="0"/>
    <n v="80736"/>
    <x v="2"/>
    <s v="Phones"/>
    <x v="903"/>
    <s v="United States"/>
    <x v="204"/>
    <x v="22"/>
    <n v="52402"/>
    <x v="0"/>
    <s v="Toby Ritter"/>
    <x v="0"/>
  </r>
  <r>
    <s v="CA-2017-122154"/>
    <x v="358"/>
    <d v="2017-04-11T00:00:00"/>
    <x v="3"/>
    <s v="SA-20830"/>
    <s v="OFF-LA-10000121"/>
    <n v="1512"/>
    <n v="3"/>
    <n v="2"/>
    <n v="4914"/>
    <x v="1"/>
    <s v="Labels"/>
    <x v="904"/>
    <s v="United States"/>
    <x v="107"/>
    <x v="2"/>
    <n v="32216"/>
    <x v="2"/>
    <s v="Sue Ann Reed"/>
    <x v="0"/>
  </r>
  <r>
    <s v="CA-2017-122154"/>
    <x v="358"/>
    <d v="2017-04-11T00:00:00"/>
    <x v="3"/>
    <s v="SA-20830"/>
    <s v="OFF-BI-10002026"/>
    <n v="1743"/>
    <n v="1"/>
    <n v="7"/>
    <n v="-13363"/>
    <x v="1"/>
    <s v="Binders"/>
    <x v="905"/>
    <s v="United States"/>
    <x v="107"/>
    <x v="2"/>
    <n v="32216"/>
    <x v="2"/>
    <s v="Sue Ann Reed"/>
    <x v="0"/>
  </r>
  <r>
    <s v="CA-2017-122154"/>
    <x v="358"/>
    <d v="2017-04-11T00:00:00"/>
    <x v="3"/>
    <s v="SA-20830"/>
    <s v="OFF-PA-10000994"/>
    <n v="25164"/>
    <n v="3"/>
    <n v="2"/>
    <n v="88074"/>
    <x v="1"/>
    <s v="Paper"/>
    <x v="906"/>
    <s v="United States"/>
    <x v="107"/>
    <x v="2"/>
    <n v="32216"/>
    <x v="2"/>
    <s v="Sue Ann Reed"/>
    <x v="0"/>
  </r>
  <r>
    <s v="US-2015-149692"/>
    <x v="400"/>
    <d v="2015-12-12T00:00:00"/>
    <x v="2"/>
    <s v="KW-16435"/>
    <s v="OFF-BI-10002813"/>
    <n v="2772"/>
    <n v="7"/>
    <n v="8"/>
    <n v="-4851"/>
    <x v="1"/>
    <s v="Binders"/>
    <x v="907"/>
    <s v="United States"/>
    <x v="88"/>
    <x v="0"/>
    <n v="78745"/>
    <x v="0"/>
    <s v="Katrina Willman"/>
    <x v="0"/>
  </r>
  <r>
    <s v="CA-2016-119445"/>
    <x v="189"/>
    <d v="2016-07-03T00:00:00"/>
    <x v="2"/>
    <s v="GM-14500"/>
    <s v="OFF-ST-10000617"/>
    <n v="149"/>
    <n v="5"/>
    <n v="0"/>
    <n v="1043"/>
    <x v="1"/>
    <s v="Storage"/>
    <x v="383"/>
    <s v="United States"/>
    <x v="205"/>
    <x v="33"/>
    <n v="2908"/>
    <x v="3"/>
    <s v="Gene McClure"/>
    <x v="0"/>
  </r>
  <r>
    <s v="CA-2015-124268"/>
    <x v="432"/>
    <d v="2015-07-08T00:00:00"/>
    <x v="2"/>
    <s v="AD-10180"/>
    <s v="OFF-AR-10004817"/>
    <n v="1548"/>
    <n v="3"/>
    <n v="0"/>
    <n v="44892"/>
    <x v="1"/>
    <s v="Art"/>
    <x v="908"/>
    <s v="United States"/>
    <x v="20"/>
    <x v="14"/>
    <n v="10035"/>
    <x v="3"/>
    <s v="Alan Dominguez"/>
    <x v="2"/>
  </r>
  <r>
    <s v="CA-2016-154711"/>
    <x v="440"/>
    <d v="2016-11-26T00:00:00"/>
    <x v="2"/>
    <s v="TB-21355"/>
    <s v="FUR-FU-10000397"/>
    <n v="3988"/>
    <n v="2"/>
    <n v="0"/>
    <n v="111664"/>
    <x v="0"/>
    <s v="Furnishings"/>
    <x v="63"/>
    <s v="United States"/>
    <x v="20"/>
    <x v="14"/>
    <n v="10009"/>
    <x v="3"/>
    <s v="Todd Boyes"/>
    <x v="1"/>
  </r>
  <r>
    <s v="CA-2016-154711"/>
    <x v="440"/>
    <d v="2016-11-26T00:00:00"/>
    <x v="2"/>
    <s v="TB-21355"/>
    <s v="OFF-BI-10000605"/>
    <n v="12192"/>
    <n v="4"/>
    <n v="2"/>
    <n v="41148"/>
    <x v="1"/>
    <s v="Binders"/>
    <x v="533"/>
    <s v="United States"/>
    <x v="20"/>
    <x v="14"/>
    <n v="10009"/>
    <x v="3"/>
    <s v="Todd Boyes"/>
    <x v="1"/>
  </r>
  <r>
    <s v="CA-2016-154711"/>
    <x v="440"/>
    <d v="2016-11-26T00:00:00"/>
    <x v="2"/>
    <s v="TB-21355"/>
    <s v="OFF-AR-10001860"/>
    <n v="2082"/>
    <n v="3"/>
    <n v="0"/>
    <n v="74952"/>
    <x v="1"/>
    <s v="Art"/>
    <x v="909"/>
    <s v="United States"/>
    <x v="20"/>
    <x v="14"/>
    <n v="10009"/>
    <x v="3"/>
    <s v="Todd Boyes"/>
    <x v="1"/>
  </r>
  <r>
    <s v="CA-2016-163384"/>
    <x v="337"/>
    <d v="2016-11-12T00:00:00"/>
    <x v="3"/>
    <s v="CC-12430"/>
    <s v="OFF-BI-10004970"/>
    <n v="13216"/>
    <n v="4"/>
    <n v="2"/>
    <n v="44604"/>
    <x v="1"/>
    <s v="Binders"/>
    <x v="910"/>
    <s v="United States"/>
    <x v="8"/>
    <x v="1"/>
    <n v="94122"/>
    <x v="1"/>
    <s v="Chuck Clark"/>
    <x v="2"/>
  </r>
  <r>
    <s v="CA-2016-163384"/>
    <x v="337"/>
    <d v="2016-11-12T00:00:00"/>
    <x v="3"/>
    <s v="CC-12430"/>
    <s v="OFF-PA-10003172"/>
    <n v="324"/>
    <n v="5"/>
    <n v="0"/>
    <n v="15552"/>
    <x v="1"/>
    <s v="Paper"/>
    <x v="847"/>
    <s v="United States"/>
    <x v="8"/>
    <x v="1"/>
    <n v="94122"/>
    <x v="1"/>
    <s v="Chuck Clark"/>
    <x v="2"/>
  </r>
  <r>
    <s v="CA-2015-101707"/>
    <x v="374"/>
    <d v="2015-09-01T00:00:00"/>
    <x v="2"/>
    <s v="PF-19165"/>
    <s v="OFF-SU-10001218"/>
    <n v="3294"/>
    <n v="3"/>
    <n v="0"/>
    <n v="92232"/>
    <x v="1"/>
    <s v="Supplies"/>
    <x v="133"/>
    <s v="United States"/>
    <x v="69"/>
    <x v="1"/>
    <n v="92105"/>
    <x v="1"/>
    <s v="Philip Fox"/>
    <x v="0"/>
  </r>
  <r>
    <s v="CA-2015-101707"/>
    <x v="374"/>
    <d v="2015-09-01T00:00:00"/>
    <x v="2"/>
    <s v="PF-19165"/>
    <s v="OFF-PA-10002968"/>
    <n v="1142"/>
    <n v="5"/>
    <n v="0"/>
    <n v="52532"/>
    <x v="1"/>
    <s v="Paper"/>
    <x v="911"/>
    <s v="United States"/>
    <x v="69"/>
    <x v="1"/>
    <n v="92105"/>
    <x v="1"/>
    <s v="Philip Fox"/>
    <x v="0"/>
  </r>
  <r>
    <s v="CA-2015-101707"/>
    <x v="374"/>
    <d v="2015-09-01T00:00:00"/>
    <x v="2"/>
    <s v="PF-19165"/>
    <s v="OFF-LA-10000134"/>
    <n v="308"/>
    <n v="1"/>
    <n v="0"/>
    <n v="14784"/>
    <x v="1"/>
    <s v="Labels"/>
    <x v="85"/>
    <s v="United States"/>
    <x v="69"/>
    <x v="1"/>
    <n v="92105"/>
    <x v="1"/>
    <s v="Philip Fox"/>
    <x v="0"/>
  </r>
  <r>
    <s v="CA-2015-138898"/>
    <x v="441"/>
    <d v="2015-05-29T00:00:00"/>
    <x v="2"/>
    <s v="JH-16180"/>
    <s v="OFF-AP-10004487"/>
    <n v="845728"/>
    <n v="13"/>
    <n v="2"/>
    <n v="845728"/>
    <x v="1"/>
    <s v="Appliances"/>
    <x v="718"/>
    <s v="United States"/>
    <x v="206"/>
    <x v="21"/>
    <n v="81001"/>
    <x v="1"/>
    <s v="Justin Hirsh"/>
    <x v="0"/>
  </r>
  <r>
    <s v="CA-2017-115427"/>
    <x v="246"/>
    <d v="2018-01-03T00:00:00"/>
    <x v="2"/>
    <s v="EB-13975"/>
    <s v="OFF-BI-10002103"/>
    <n v="13904"/>
    <n v="2"/>
    <n v="2"/>
    <n v="45188"/>
    <x v="1"/>
    <s v="Binders"/>
    <x v="527"/>
    <s v="United States"/>
    <x v="54"/>
    <x v="1"/>
    <n v="94533"/>
    <x v="1"/>
    <s v="Erica Bern"/>
    <x v="1"/>
  </r>
  <r>
    <s v="CA-2017-115427"/>
    <x v="246"/>
    <d v="2018-01-03T00:00:00"/>
    <x v="2"/>
    <s v="EB-13975"/>
    <s v="OFF-BI-10004632"/>
    <n v="2072"/>
    <n v="2"/>
    <n v="2"/>
    <n v="6475"/>
    <x v="1"/>
    <s v="Binders"/>
    <x v="565"/>
    <s v="United States"/>
    <x v="54"/>
    <x v="1"/>
    <n v="94533"/>
    <x v="1"/>
    <s v="Erica Bern"/>
    <x v="1"/>
  </r>
  <r>
    <s v="CA-2016-134425"/>
    <x v="16"/>
    <d v="2016-12-12T00:00:00"/>
    <x v="1"/>
    <s v="QJ-19255"/>
    <s v="TEC-PH-10003555"/>
    <n v="11495"/>
    <n v="5"/>
    <n v="0"/>
    <n v="2299"/>
    <x v="2"/>
    <s v="Phones"/>
    <x v="460"/>
    <s v="United States"/>
    <x v="33"/>
    <x v="10"/>
    <n v="55106"/>
    <x v="0"/>
    <s v="Quincy Jones"/>
    <x v="1"/>
  </r>
  <r>
    <s v="CA-2015-121391"/>
    <x v="241"/>
    <d v="2015-10-07T00:00:00"/>
    <x v="3"/>
    <s v="AA-10315"/>
    <s v="OFF-ST-10001590"/>
    <n v="2696"/>
    <n v="2"/>
    <n v="0"/>
    <n v="70096"/>
    <x v="1"/>
    <s v="Storage"/>
    <x v="147"/>
    <s v="United States"/>
    <x v="8"/>
    <x v="1"/>
    <n v="94109"/>
    <x v="1"/>
    <s v="Alex Avila"/>
    <x v="0"/>
  </r>
  <r>
    <s v="CA-2016-137043"/>
    <x v="442"/>
    <d v="2016-12-25T00:00:00"/>
    <x v="1"/>
    <s v="LC-17140"/>
    <s v="FUR-FU-10003664"/>
    <n v="57276"/>
    <n v="6"/>
    <n v="0"/>
    <n v="1661004"/>
    <x v="0"/>
    <s v="Furnishings"/>
    <x v="35"/>
    <s v="United States"/>
    <x v="24"/>
    <x v="16"/>
    <n v="22153"/>
    <x v="2"/>
    <s v="Logan Currie"/>
    <x v="0"/>
  </r>
  <r>
    <s v="CA-2016-137043"/>
    <x v="442"/>
    <d v="2016-12-25T00:00:00"/>
    <x v="1"/>
    <s v="LC-17140"/>
    <s v="FUR-FU-10003664"/>
    <n v="28638"/>
    <n v="3"/>
    <n v="0"/>
    <n v="830502"/>
    <x v="0"/>
    <s v="Furnishings"/>
    <x v="35"/>
    <s v="United States"/>
    <x v="24"/>
    <x v="16"/>
    <n v="22153"/>
    <x v="2"/>
    <s v="Logan Currie"/>
    <x v="0"/>
  </r>
  <r>
    <s v="CA-2015-115847"/>
    <x v="443"/>
    <d v="2015-09-24T00:00:00"/>
    <x v="1"/>
    <s v="TC-21535"/>
    <s v="FUR-BO-10003433"/>
    <n v="6196"/>
    <n v="2"/>
    <n v="0"/>
    <n v="43372"/>
    <x v="0"/>
    <s v="Bookcases"/>
    <x v="912"/>
    <s v="United States"/>
    <x v="80"/>
    <x v="16"/>
    <n v="22204"/>
    <x v="2"/>
    <s v="Tracy Collins"/>
    <x v="2"/>
  </r>
  <r>
    <s v="US-2017-126179"/>
    <x v="444"/>
    <d v="2017-07-07T00:00:00"/>
    <x v="2"/>
    <s v="CS-12460"/>
    <s v="FUR-FU-10002554"/>
    <n v="2399"/>
    <n v="1"/>
    <n v="0"/>
    <n v="55177"/>
    <x v="0"/>
    <s v="Furnishings"/>
    <x v="913"/>
    <s v="United States"/>
    <x v="38"/>
    <x v="31"/>
    <n v="31907"/>
    <x v="2"/>
    <s v="Chuck Sachs"/>
    <x v="0"/>
  </r>
  <r>
    <s v="US-2017-126179"/>
    <x v="444"/>
    <d v="2017-07-07T00:00:00"/>
    <x v="2"/>
    <s v="CS-12460"/>
    <s v="TEC-PH-10001557"/>
    <n v="28797"/>
    <n v="3"/>
    <n v="0"/>
    <n v="777519"/>
    <x v="2"/>
    <s v="Phones"/>
    <x v="660"/>
    <s v="United States"/>
    <x v="38"/>
    <x v="31"/>
    <n v="31907"/>
    <x v="2"/>
    <s v="Chuck Sachs"/>
    <x v="0"/>
  </r>
  <r>
    <s v="CA-2016-101966"/>
    <x v="215"/>
    <d v="2016-07-16T00:00:00"/>
    <x v="1"/>
    <s v="BM-11785"/>
    <s v="TEC-PH-10003437"/>
    <n v="419944"/>
    <n v="7"/>
    <n v="2"/>
    <n v="52493"/>
    <x v="2"/>
    <s v="Phones"/>
    <x v="914"/>
    <s v="United States"/>
    <x v="12"/>
    <x v="0"/>
    <n v="77036"/>
    <x v="0"/>
    <s v="Bryan Mills"/>
    <x v="0"/>
  </r>
  <r>
    <s v="CA-2016-141397"/>
    <x v="23"/>
    <d v="2016-06-21T00:00:00"/>
    <x v="3"/>
    <s v="RC-19825"/>
    <s v="OFF-PA-10002986"/>
    <n v="4676"/>
    <n v="7"/>
    <n v="0"/>
    <n v="224448"/>
    <x v="1"/>
    <s v="Paper"/>
    <x v="479"/>
    <s v="United States"/>
    <x v="45"/>
    <x v="1"/>
    <n v="91104"/>
    <x v="1"/>
    <s v="Roy Collins"/>
    <x v="0"/>
  </r>
  <r>
    <s v="CA-2016-141397"/>
    <x v="23"/>
    <d v="2016-06-21T00:00:00"/>
    <x v="3"/>
    <s v="RC-19825"/>
    <s v="OFF-BI-10000320"/>
    <n v="17712"/>
    <n v="3"/>
    <n v="2"/>
    <n v="64206"/>
    <x v="1"/>
    <s v="Binders"/>
    <x v="771"/>
    <s v="United States"/>
    <x v="45"/>
    <x v="1"/>
    <n v="91104"/>
    <x v="1"/>
    <s v="Roy Collins"/>
    <x v="0"/>
  </r>
  <r>
    <s v="CA-2016-141397"/>
    <x v="23"/>
    <d v="2016-06-21T00:00:00"/>
    <x v="3"/>
    <s v="RC-19825"/>
    <s v="OFF-AP-10003971"/>
    <n v="2178"/>
    <n v="2"/>
    <n v="0"/>
    <n v="56628"/>
    <x v="1"/>
    <s v="Appliances"/>
    <x v="915"/>
    <s v="United States"/>
    <x v="45"/>
    <x v="1"/>
    <n v="91104"/>
    <x v="1"/>
    <s v="Roy Collins"/>
    <x v="0"/>
  </r>
  <r>
    <s v="CA-2016-141397"/>
    <x v="23"/>
    <d v="2016-06-21T00:00:00"/>
    <x v="3"/>
    <s v="RC-19825"/>
    <s v="OFF-ST-10001469"/>
    <n v="16194"/>
    <n v="3"/>
    <n v="0"/>
    <n v="97164"/>
    <x v="1"/>
    <s v="Storage"/>
    <x v="398"/>
    <s v="United States"/>
    <x v="45"/>
    <x v="1"/>
    <n v="91104"/>
    <x v="1"/>
    <s v="Roy Collins"/>
    <x v="0"/>
  </r>
  <r>
    <s v="CA-2016-141397"/>
    <x v="23"/>
    <d v="2016-06-21T00:00:00"/>
    <x v="3"/>
    <s v="RC-19825"/>
    <s v="FUR-CH-10003846"/>
    <n v="161568"/>
    <n v="2"/>
    <n v="2"/>
    <n v="-80784"/>
    <x v="0"/>
    <s v="Chairs"/>
    <x v="916"/>
    <s v="United States"/>
    <x v="45"/>
    <x v="1"/>
    <n v="91104"/>
    <x v="1"/>
    <s v="Roy Collins"/>
    <x v="0"/>
  </r>
  <r>
    <s v="CA-2016-141082"/>
    <x v="10"/>
    <d v="2016-12-13T00:00:00"/>
    <x v="2"/>
    <s v="FM-14380"/>
    <s v="OFF-LA-10001404"/>
    <n v="369"/>
    <n v="1"/>
    <n v="0"/>
    <n v="17343"/>
    <x v="1"/>
    <s v="Labels"/>
    <x v="917"/>
    <s v="United States"/>
    <x v="103"/>
    <x v="30"/>
    <n v="1841"/>
    <x v="3"/>
    <s v="Fred McMath"/>
    <x v="0"/>
  </r>
  <r>
    <s v="CA-2016-141082"/>
    <x v="10"/>
    <d v="2016-12-13T00:00:00"/>
    <x v="2"/>
    <s v="FM-14380"/>
    <s v="OFF-LA-10001474"/>
    <n v="12212"/>
    <n v="4"/>
    <n v="0"/>
    <n v="561752"/>
    <x v="1"/>
    <s v="Labels"/>
    <x v="918"/>
    <s v="United States"/>
    <x v="103"/>
    <x v="30"/>
    <n v="1841"/>
    <x v="3"/>
    <s v="Fred McMath"/>
    <x v="0"/>
  </r>
  <r>
    <s v="US-2016-134488"/>
    <x v="445"/>
    <d v="2016-10-01T00:00:00"/>
    <x v="2"/>
    <s v="PK-19075"/>
    <s v="FUR-CH-10003199"/>
    <n v="155372"/>
    <n v="2"/>
    <n v="3"/>
    <n v="-133176"/>
    <x v="0"/>
    <s v="Chairs"/>
    <x v="633"/>
    <s v="United States"/>
    <x v="38"/>
    <x v="23"/>
    <n v="43229"/>
    <x v="3"/>
    <s v="Pete Kriz"/>
    <x v="0"/>
  </r>
  <r>
    <s v="CA-2016-145919"/>
    <x v="121"/>
    <d v="2016-12-23T00:00:00"/>
    <x v="2"/>
    <s v="HG-14965"/>
    <s v="OFF-PA-10003072"/>
    <n v="3888"/>
    <n v="6"/>
    <n v="0"/>
    <n v="186624"/>
    <x v="1"/>
    <s v="Paper"/>
    <x v="919"/>
    <s v="United States"/>
    <x v="1"/>
    <x v="1"/>
    <n v="90032"/>
    <x v="1"/>
    <s v="Henry Goldwyn"/>
    <x v="1"/>
  </r>
  <r>
    <s v="CA-2016-145919"/>
    <x v="121"/>
    <d v="2016-12-23T00:00:00"/>
    <x v="2"/>
    <s v="HG-14965"/>
    <s v="FUR-FU-10004960"/>
    <n v="18384"/>
    <n v="8"/>
    <n v="0"/>
    <n v="625056"/>
    <x v="0"/>
    <s v="Furnishings"/>
    <x v="920"/>
    <s v="United States"/>
    <x v="1"/>
    <x v="1"/>
    <n v="90032"/>
    <x v="1"/>
    <s v="Henry Goldwyn"/>
    <x v="1"/>
  </r>
  <r>
    <s v="CA-2016-145919"/>
    <x v="121"/>
    <d v="2016-12-23T00:00:00"/>
    <x v="2"/>
    <s v="HG-14965"/>
    <s v="OFF-SU-10003505"/>
    <n v="5793"/>
    <n v="5"/>
    <n v="0"/>
    <n v="28965"/>
    <x v="1"/>
    <s v="Supplies"/>
    <x v="412"/>
    <s v="United States"/>
    <x v="1"/>
    <x v="1"/>
    <n v="90032"/>
    <x v="1"/>
    <s v="Henry Goldwyn"/>
    <x v="1"/>
  </r>
  <r>
    <s v="CA-2017-157651"/>
    <x v="388"/>
    <d v="2017-12-14T00:00:00"/>
    <x v="2"/>
    <s v="HA-14920"/>
    <s v="TEC-AC-10003116"/>
    <n v="142"/>
    <n v="1"/>
    <n v="2"/>
    <n v="33725"/>
    <x v="2"/>
    <s v="Accessories"/>
    <x v="921"/>
    <s v="United States"/>
    <x v="10"/>
    <x v="8"/>
    <n v="19120"/>
    <x v="3"/>
    <s v="Helen Andreada"/>
    <x v="0"/>
  </r>
  <r>
    <s v="CA-2014-160773"/>
    <x v="267"/>
    <d v="2014-07-05T00:00:00"/>
    <x v="2"/>
    <s v="LW-16825"/>
    <s v="TEC-PH-10004586"/>
    <n v="57592"/>
    <n v="2"/>
    <n v="2"/>
    <n v="7199"/>
    <x v="2"/>
    <s v="Phones"/>
    <x v="892"/>
    <s v="United States"/>
    <x v="207"/>
    <x v="2"/>
    <n v="32725"/>
    <x v="2"/>
    <s v="Laurel Workman"/>
    <x v="1"/>
  </r>
  <r>
    <s v="CA-2014-160773"/>
    <x v="267"/>
    <d v="2014-07-05T00:00:00"/>
    <x v="2"/>
    <s v="LW-16825"/>
    <s v="OFF-BI-10000546"/>
    <n v="5184"/>
    <n v="6"/>
    <n v="7"/>
    <n v="-36288"/>
    <x v="1"/>
    <s v="Binders"/>
    <x v="610"/>
    <s v="United States"/>
    <x v="207"/>
    <x v="2"/>
    <n v="32725"/>
    <x v="2"/>
    <s v="Laurel Workman"/>
    <x v="1"/>
  </r>
  <r>
    <s v="CA-2017-167703"/>
    <x v="446"/>
    <d v="2017-02-08T00:00:00"/>
    <x v="2"/>
    <s v="MC-17575"/>
    <s v="OFF-BI-10002071"/>
    <n v="5229"/>
    <n v="3"/>
    <n v="7"/>
    <n v="-41832"/>
    <x v="1"/>
    <s v="Binders"/>
    <x v="695"/>
    <s v="United States"/>
    <x v="73"/>
    <x v="23"/>
    <n v="45231"/>
    <x v="3"/>
    <s v="Matt Collins"/>
    <x v="0"/>
  </r>
  <r>
    <s v="CA-2017-167703"/>
    <x v="446"/>
    <d v="2017-02-08T00:00:00"/>
    <x v="2"/>
    <s v="MC-17575"/>
    <s v="OFF-ST-10001490"/>
    <n v="285552"/>
    <n v="2"/>
    <n v="2"/>
    <n v="35694"/>
    <x v="1"/>
    <s v="Storage"/>
    <x v="515"/>
    <s v="United States"/>
    <x v="73"/>
    <x v="23"/>
    <n v="45231"/>
    <x v="3"/>
    <s v="Matt Collins"/>
    <x v="0"/>
  </r>
  <r>
    <s v="CA-2017-121804"/>
    <x v="447"/>
    <d v="2017-03-08T00:00:00"/>
    <x v="2"/>
    <s v="LP-17095"/>
    <s v="OFF-AP-10004859"/>
    <n v="728"/>
    <n v="5"/>
    <n v="0"/>
    <n v="19656"/>
    <x v="1"/>
    <s v="Appliances"/>
    <x v="922"/>
    <s v="United States"/>
    <x v="208"/>
    <x v="34"/>
    <n v="42071"/>
    <x v="2"/>
    <s v="Liz Preis"/>
    <x v="0"/>
  </r>
  <r>
    <s v="CA-2017-162635"/>
    <x v="448"/>
    <d v="2017-10-10T00:00:00"/>
    <x v="3"/>
    <s v="EB-14170"/>
    <s v="OFF-PA-10002659"/>
    <n v="10816"/>
    <n v="4"/>
    <n v="2"/>
    <n v="35152"/>
    <x v="1"/>
    <s v="Paper"/>
    <x v="923"/>
    <s v="United States"/>
    <x v="40"/>
    <x v="3"/>
    <n v="28403"/>
    <x v="2"/>
    <s v="Evan Bailliet"/>
    <x v="0"/>
  </r>
  <r>
    <s v="CA-2014-107153"/>
    <x v="449"/>
    <d v="2014-10-03T00:00:00"/>
    <x v="2"/>
    <s v="GZ-14545"/>
    <s v="OFF-ST-10001321"/>
    <n v="4626"/>
    <n v="3"/>
    <n v="0"/>
    <n v="124902"/>
    <x v="1"/>
    <s v="Storage"/>
    <x v="420"/>
    <s v="United States"/>
    <x v="103"/>
    <x v="30"/>
    <n v="1841"/>
    <x v="3"/>
    <s v="George Zrebassa"/>
    <x v="1"/>
  </r>
  <r>
    <s v="US-2014-117058"/>
    <x v="278"/>
    <d v="2014-05-30T00:00:00"/>
    <x v="3"/>
    <s v="LE-16810"/>
    <s v="OFF-BI-10004139"/>
    <n v="1746"/>
    <n v="6"/>
    <n v="8"/>
    <n v="-30555"/>
    <x v="1"/>
    <s v="Binders"/>
    <x v="924"/>
    <s v="United States"/>
    <x v="22"/>
    <x v="9"/>
    <n v="60653"/>
    <x v="0"/>
    <s v="Laurel Elliston"/>
    <x v="0"/>
  </r>
  <r>
    <s v="CA-2015-120439"/>
    <x v="450"/>
    <d v="2015-06-18T00:00:00"/>
    <x v="2"/>
    <s v="AD-10180"/>
    <s v="FUR-FU-10001867"/>
    <n v="51072"/>
    <n v="6"/>
    <n v="2"/>
    <n v="51072"/>
    <x v="0"/>
    <s v="Furnishings"/>
    <x v="869"/>
    <s v="United States"/>
    <x v="10"/>
    <x v="8"/>
    <n v="19120"/>
    <x v="3"/>
    <s v="Alan Dominguez"/>
    <x v="2"/>
  </r>
  <r>
    <s v="CA-2016-128258"/>
    <x v="451"/>
    <d v="2016-04-01T00:00:00"/>
    <x v="3"/>
    <s v="CP-12085"/>
    <s v="OFF-PA-10004156"/>
    <n v="1134"/>
    <n v="1"/>
    <n v="0"/>
    <n v="55566"/>
    <x v="1"/>
    <s v="Paper"/>
    <x v="746"/>
    <s v="United States"/>
    <x v="165"/>
    <x v="28"/>
    <n v="6360"/>
    <x v="3"/>
    <s v="Cathy Prescott"/>
    <x v="1"/>
  </r>
  <r>
    <s v="CA-2017-106033"/>
    <x v="452"/>
    <d v="2017-10-18T00:00:00"/>
    <x v="1"/>
    <s v="FG-14260"/>
    <s v="OFF-AR-10002818"/>
    <n v="8792"/>
    <n v="4"/>
    <n v="0"/>
    <n v="26376"/>
    <x v="1"/>
    <s v="Art"/>
    <x v="925"/>
    <s v="United States"/>
    <x v="8"/>
    <x v="1"/>
    <n v="94110"/>
    <x v="1"/>
    <s v="Frank Gastineau"/>
    <x v="2"/>
  </r>
  <r>
    <s v="CA-2016-142762"/>
    <x v="453"/>
    <d v="2016-05-27T00:00:00"/>
    <x v="2"/>
    <s v="LD-17005"/>
    <s v="FUR-FU-10003691"/>
    <n v="3705"/>
    <n v="3"/>
    <n v="0"/>
    <n v="16302"/>
    <x v="0"/>
    <s v="Furnishings"/>
    <x v="879"/>
    <s v="United States"/>
    <x v="8"/>
    <x v="1"/>
    <n v="94109"/>
    <x v="1"/>
    <s v="Lisa DeCherney"/>
    <x v="0"/>
  </r>
  <r>
    <s v="CA-2017-127705"/>
    <x v="454"/>
    <d v="2017-06-06T00:00:00"/>
    <x v="2"/>
    <s v="AB-10255"/>
    <s v="TEC-PH-10000347"/>
    <n v="297"/>
    <n v="1"/>
    <n v="4"/>
    <n v="-6435"/>
    <x v="2"/>
    <s v="Phones"/>
    <x v="497"/>
    <s v="United States"/>
    <x v="160"/>
    <x v="23"/>
    <n v="44052"/>
    <x v="3"/>
    <s v="Alejandro Ballentine"/>
    <x v="2"/>
  </r>
  <r>
    <s v="CA-2017-127705"/>
    <x v="454"/>
    <d v="2017-06-06T00:00:00"/>
    <x v="2"/>
    <s v="AB-10255"/>
    <s v="OFF-ST-10004507"/>
    <n v="2744"/>
    <n v="2"/>
    <n v="2"/>
    <n v="2401"/>
    <x v="1"/>
    <s v="Storage"/>
    <x v="455"/>
    <s v="United States"/>
    <x v="160"/>
    <x v="23"/>
    <n v="44052"/>
    <x v="3"/>
    <s v="Alejandro Ballentine"/>
    <x v="2"/>
  </r>
  <r>
    <s v="CA-2014-122567"/>
    <x v="455"/>
    <d v="2014-02-21T00:00:00"/>
    <x v="2"/>
    <s v="MN-17935"/>
    <s v="OFF-BI-10002012"/>
    <n v="108"/>
    <n v="3"/>
    <n v="8"/>
    <n v="-1728"/>
    <x v="1"/>
    <s v="Binders"/>
    <x v="745"/>
    <s v="United States"/>
    <x v="0"/>
    <x v="0"/>
    <n v="75220"/>
    <x v="0"/>
    <s v="Michael Nguyen"/>
    <x v="0"/>
  </r>
  <r>
    <s v="CA-2014-122567"/>
    <x v="455"/>
    <d v="2014-02-21T00:00:00"/>
    <x v="2"/>
    <s v="MN-17935"/>
    <s v="OFF-AP-10001303"/>
    <n v="796"/>
    <n v="2"/>
    <n v="8"/>
    <n v="-1393"/>
    <x v="1"/>
    <s v="Appliances"/>
    <x v="926"/>
    <s v="United States"/>
    <x v="0"/>
    <x v="0"/>
    <n v="75220"/>
    <x v="0"/>
    <s v="Michael Nguyen"/>
    <x v="0"/>
  </r>
  <r>
    <s v="CA-2014-121664"/>
    <x v="456"/>
    <d v="2014-05-10T00:00:00"/>
    <x v="2"/>
    <s v="HP-14815"/>
    <s v="OFF-BI-10003684"/>
    <n v="140736"/>
    <n v="8"/>
    <n v="2"/>
    <n v="52776"/>
    <x v="1"/>
    <s v="Binders"/>
    <x v="710"/>
    <s v="United States"/>
    <x v="1"/>
    <x v="1"/>
    <n v="90049"/>
    <x v="1"/>
    <s v="Harold Pawlan"/>
    <x v="2"/>
  </r>
  <r>
    <s v="CA-2016-122133"/>
    <x v="457"/>
    <d v="2016-05-23T00:00:00"/>
    <x v="2"/>
    <s v="JR-15670"/>
    <s v="OFF-ST-10002574"/>
    <n v="55256"/>
    <n v="4"/>
    <n v="0"/>
    <n v="0"/>
    <x v="1"/>
    <s v="Storage"/>
    <x v="927"/>
    <s v="United States"/>
    <x v="209"/>
    <x v="28"/>
    <n v="6457"/>
    <x v="3"/>
    <s v="Jim Radford"/>
    <x v="0"/>
  </r>
  <r>
    <s v="US-2017-123281"/>
    <x v="458"/>
    <d v="2017-04-07T00:00:00"/>
    <x v="2"/>
    <s v="JF-15190"/>
    <s v="FUR-FU-10003724"/>
    <n v="2511"/>
    <n v="3"/>
    <n v="0"/>
    <n v="65286"/>
    <x v="0"/>
    <s v="Furnishings"/>
    <x v="889"/>
    <s v="United States"/>
    <x v="1"/>
    <x v="1"/>
    <n v="90008"/>
    <x v="1"/>
    <s v="Jamie Frazer"/>
    <x v="0"/>
  </r>
  <r>
    <s v="CA-2017-100524"/>
    <x v="184"/>
    <d v="2017-04-02T00:00:00"/>
    <x v="1"/>
    <s v="CM-12115"/>
    <s v="FUR-FU-10004018"/>
    <n v="2978"/>
    <n v="2"/>
    <n v="0"/>
    <n v="80406"/>
    <x v="0"/>
    <s v="Furnishings"/>
    <x v="928"/>
    <s v="United States"/>
    <x v="20"/>
    <x v="14"/>
    <n v="10011"/>
    <x v="3"/>
    <s v="Chad McGuire"/>
    <x v="0"/>
  </r>
  <r>
    <s v="CA-2017-100524"/>
    <x v="184"/>
    <d v="2017-04-02T00:00:00"/>
    <x v="1"/>
    <s v="CM-12115"/>
    <s v="TEC-PH-10002549"/>
    <n v="67758"/>
    <n v="3"/>
    <n v="0"/>
    <n v="1761708"/>
    <x v="2"/>
    <s v="Phones"/>
    <x v="929"/>
    <s v="United States"/>
    <x v="20"/>
    <x v="14"/>
    <n v="10011"/>
    <x v="3"/>
    <s v="Chad McGuire"/>
    <x v="0"/>
  </r>
  <r>
    <s v="CA-2017-100524"/>
    <x v="184"/>
    <d v="2017-04-02T00:00:00"/>
    <x v="1"/>
    <s v="CM-12115"/>
    <s v="OFF-PA-10004911"/>
    <n v="7504"/>
    <n v="8"/>
    <n v="0"/>
    <n v="360192"/>
    <x v="1"/>
    <s v="Paper"/>
    <x v="930"/>
    <s v="United States"/>
    <x v="20"/>
    <x v="14"/>
    <n v="10011"/>
    <x v="3"/>
    <s v="Chad McGuire"/>
    <x v="0"/>
  </r>
  <r>
    <s v="CA-2017-113481"/>
    <x v="459"/>
    <d v="2017-01-04T00:00:00"/>
    <x v="3"/>
    <s v="AS-10045"/>
    <s v="TEC-MA-10002178"/>
    <n v="6957"/>
    <n v="2"/>
    <n v="5"/>
    <n v="-27828"/>
    <x v="2"/>
    <s v="Machines"/>
    <x v="931"/>
    <s v="United States"/>
    <x v="107"/>
    <x v="3"/>
    <n v="28540"/>
    <x v="2"/>
    <s v="Aaron Smayling"/>
    <x v="1"/>
  </r>
  <r>
    <s v="CA-2017-113481"/>
    <x v="459"/>
    <d v="2017-01-04T00:00:00"/>
    <x v="3"/>
    <s v="AS-10045"/>
    <s v="OFF-BI-10003694"/>
    <n v="1566"/>
    <n v="5"/>
    <n v="7"/>
    <n v="-12528"/>
    <x v="1"/>
    <s v="Binders"/>
    <x v="851"/>
    <s v="United States"/>
    <x v="107"/>
    <x v="3"/>
    <n v="28540"/>
    <x v="2"/>
    <s v="Aaron Smayling"/>
    <x v="1"/>
  </r>
  <r>
    <s v="CA-2017-113481"/>
    <x v="459"/>
    <d v="2017-01-04T00:00:00"/>
    <x v="3"/>
    <s v="AS-10045"/>
    <s v="OFF-BI-10000474"/>
    <n v="28854"/>
    <n v="6"/>
    <n v="7"/>
    <n v="-211596"/>
    <x v="1"/>
    <s v="Binders"/>
    <x v="27"/>
    <s v="United States"/>
    <x v="107"/>
    <x v="3"/>
    <n v="28540"/>
    <x v="2"/>
    <s v="Aaron Smayling"/>
    <x v="1"/>
  </r>
  <r>
    <s v="CA-2015-131758"/>
    <x v="70"/>
    <d v="2015-06-01T00:00:00"/>
    <x v="2"/>
    <s v="KB-16315"/>
    <s v="OFF-AR-10000411"/>
    <n v="4782"/>
    <n v="3"/>
    <n v="0"/>
    <n v="14346"/>
    <x v="1"/>
    <s v="Art"/>
    <x v="932"/>
    <s v="United States"/>
    <x v="210"/>
    <x v="14"/>
    <n v="11520"/>
    <x v="3"/>
    <s v="Karl Braun"/>
    <x v="0"/>
  </r>
  <r>
    <s v="CA-2015-131758"/>
    <x v="70"/>
    <d v="2015-06-01T00:00:00"/>
    <x v="2"/>
    <s v="KB-16315"/>
    <s v="OFF-LA-10000262"/>
    <n v="1305"/>
    <n v="5"/>
    <n v="0"/>
    <n v="6003"/>
    <x v="1"/>
    <s v="Labels"/>
    <x v="933"/>
    <s v="United States"/>
    <x v="210"/>
    <x v="14"/>
    <n v="11520"/>
    <x v="3"/>
    <s v="Karl Braun"/>
    <x v="0"/>
  </r>
  <r>
    <s v="CA-2014-118339"/>
    <x v="460"/>
    <d v="2014-03-24T00:00:00"/>
    <x v="2"/>
    <s v="BN-11515"/>
    <s v="OFF-AP-10001154"/>
    <n v="9378"/>
    <n v="2"/>
    <n v="0"/>
    <n v="365742"/>
    <x v="1"/>
    <s v="Appliances"/>
    <x v="585"/>
    <s v="United States"/>
    <x v="68"/>
    <x v="10"/>
    <n v="55044"/>
    <x v="0"/>
    <s v="Bradley Nguyen"/>
    <x v="0"/>
  </r>
  <r>
    <s v="CA-2014-118339"/>
    <x v="460"/>
    <d v="2014-03-24T00:00:00"/>
    <x v="2"/>
    <s v="BN-11515"/>
    <s v="OFF-PA-10000466"/>
    <n v="4718"/>
    <n v="7"/>
    <n v="0"/>
    <n v="2359"/>
    <x v="1"/>
    <s v="Paper"/>
    <x v="934"/>
    <s v="United States"/>
    <x v="68"/>
    <x v="10"/>
    <n v="55044"/>
    <x v="0"/>
    <s v="Bradley Nguyen"/>
    <x v="0"/>
  </r>
  <r>
    <s v="CA-2014-118339"/>
    <x v="460"/>
    <d v="2014-03-24T00:00:00"/>
    <x v="2"/>
    <s v="BN-11515"/>
    <s v="OFF-AR-10003829"/>
    <n v="1968"/>
    <n v="6"/>
    <n v="0"/>
    <n v="57072"/>
    <x v="1"/>
    <s v="Art"/>
    <x v="935"/>
    <s v="United States"/>
    <x v="68"/>
    <x v="10"/>
    <n v="55044"/>
    <x v="0"/>
    <s v="Bradley Nguyen"/>
    <x v="0"/>
  </r>
  <r>
    <s v="CA-2014-118339"/>
    <x v="460"/>
    <d v="2014-03-24T00:00:00"/>
    <x v="2"/>
    <s v="BN-11515"/>
    <s v="OFF-BI-10001758"/>
    <n v="534"/>
    <n v="10"/>
    <n v="0"/>
    <n v="25098"/>
    <x v="1"/>
    <s v="Binders"/>
    <x v="936"/>
    <s v="United States"/>
    <x v="68"/>
    <x v="10"/>
    <n v="55044"/>
    <x v="0"/>
    <s v="Bradley Nguyen"/>
    <x v="0"/>
  </r>
  <r>
    <s v="CA-2014-118339"/>
    <x v="460"/>
    <d v="2014-03-24T00:00:00"/>
    <x v="2"/>
    <s v="BN-11515"/>
    <s v="OFF-BI-10000136"/>
    <n v="3588"/>
    <n v="6"/>
    <n v="0"/>
    <n v="172224"/>
    <x v="1"/>
    <s v="Binders"/>
    <x v="937"/>
    <s v="United States"/>
    <x v="68"/>
    <x v="10"/>
    <n v="55044"/>
    <x v="0"/>
    <s v="Bradley Nguyen"/>
    <x v="0"/>
  </r>
  <r>
    <s v="CA-2014-153976"/>
    <x v="461"/>
    <d v="2014-10-08T00:00:00"/>
    <x v="1"/>
    <s v="BP-11290"/>
    <s v="FUR-CH-10002880"/>
    <n v="258279"/>
    <n v="3"/>
    <n v="3"/>
    <n v="-701043"/>
    <x v="0"/>
    <s v="Chairs"/>
    <x v="804"/>
    <s v="United States"/>
    <x v="148"/>
    <x v="9"/>
    <n v="60201"/>
    <x v="0"/>
    <s v="Beth Paige"/>
    <x v="0"/>
  </r>
  <r>
    <s v="CA-2016-162901"/>
    <x v="462"/>
    <d v="2016-03-31T00:00:00"/>
    <x v="3"/>
    <s v="AS-10045"/>
    <s v="OFF-ST-10000649"/>
    <n v="314"/>
    <n v="2"/>
    <n v="0"/>
    <n v="785"/>
    <x v="1"/>
    <s v="Storage"/>
    <x v="938"/>
    <s v="United States"/>
    <x v="80"/>
    <x v="16"/>
    <n v="22204"/>
    <x v="2"/>
    <s v="Aaron Smayling"/>
    <x v="1"/>
  </r>
  <r>
    <s v="CA-2017-162978"/>
    <x v="463"/>
    <d v="2017-05-09T00:00:00"/>
    <x v="2"/>
    <s v="LW-16990"/>
    <s v="TEC-PH-10003092"/>
    <n v="18396"/>
    <n v="5"/>
    <n v="2"/>
    <n v="206955"/>
    <x v="2"/>
    <s v="Phones"/>
    <x v="518"/>
    <s v="United States"/>
    <x v="8"/>
    <x v="1"/>
    <n v="94109"/>
    <x v="1"/>
    <s v="Lindsay Williams"/>
    <x v="1"/>
  </r>
  <r>
    <s v="CA-2017-162978"/>
    <x v="463"/>
    <d v="2017-05-09T00:00:00"/>
    <x v="2"/>
    <s v="LW-16990"/>
    <s v="OFF-PA-10002250"/>
    <n v="1761"/>
    <n v="3"/>
    <n v="0"/>
    <n v="84528"/>
    <x v="1"/>
    <s v="Paper"/>
    <x v="702"/>
    <s v="United States"/>
    <x v="8"/>
    <x v="1"/>
    <n v="94109"/>
    <x v="1"/>
    <s v="Lindsay Williams"/>
    <x v="1"/>
  </r>
  <r>
    <s v="CA-2017-162978"/>
    <x v="463"/>
    <d v="2017-05-09T00:00:00"/>
    <x v="2"/>
    <s v="LW-16990"/>
    <s v="FUR-TA-10003473"/>
    <n v="300904"/>
    <n v="1"/>
    <n v="2"/>
    <n v="112839"/>
    <x v="0"/>
    <s v="Tables"/>
    <x v="216"/>
    <s v="United States"/>
    <x v="8"/>
    <x v="1"/>
    <n v="94109"/>
    <x v="1"/>
    <s v="Lindsay Williams"/>
    <x v="1"/>
  </r>
  <r>
    <s v="US-2014-160444"/>
    <x v="259"/>
    <d v="2014-07-05T00:00:00"/>
    <x v="0"/>
    <s v="DC-12850"/>
    <s v="OFF-ST-10001522"/>
    <n v="220776"/>
    <n v="3"/>
    <n v="2"/>
    <n v="-441552"/>
    <x v="1"/>
    <s v="Storage"/>
    <x v="197"/>
    <s v="United States"/>
    <x v="12"/>
    <x v="0"/>
    <n v="77036"/>
    <x v="0"/>
    <s v="Dan Campbell"/>
    <x v="0"/>
  </r>
  <r>
    <s v="US-2014-160444"/>
    <x v="259"/>
    <d v="2014-07-05T00:00:00"/>
    <x v="0"/>
    <s v="DC-12850"/>
    <s v="OFF-ST-10000563"/>
    <n v="281424"/>
    <n v="11"/>
    <n v="2"/>
    <n v="-35178"/>
    <x v="1"/>
    <s v="Storage"/>
    <x v="896"/>
    <s v="United States"/>
    <x v="12"/>
    <x v="0"/>
    <n v="77036"/>
    <x v="0"/>
    <s v="Dan Campbell"/>
    <x v="0"/>
  </r>
  <r>
    <s v="CA-2016-145247"/>
    <x v="464"/>
    <d v="2016-05-07T00:00:00"/>
    <x v="3"/>
    <s v="ND-18370"/>
    <s v="OFF-PA-10003641"/>
    <n v="7914"/>
    <n v="3"/>
    <n v="0"/>
    <n v="364044"/>
    <x v="1"/>
    <s v="Paper"/>
    <x v="939"/>
    <s v="United States"/>
    <x v="102"/>
    <x v="34"/>
    <n v="40214"/>
    <x v="2"/>
    <s v="Natalie DeCherney"/>
    <x v="0"/>
  </r>
  <r>
    <s v="CA-2017-160045"/>
    <x v="465"/>
    <d v="2017-04-27T00:00:00"/>
    <x v="3"/>
    <s v="LB-16735"/>
    <s v="FUR-FU-10000010"/>
    <n v="1988"/>
    <n v="1"/>
    <n v="6"/>
    <n v="-14413"/>
    <x v="0"/>
    <s v="Furnishings"/>
    <x v="524"/>
    <s v="United States"/>
    <x v="5"/>
    <x v="0"/>
    <n v="76106"/>
    <x v="0"/>
    <s v="Larry Blacks"/>
    <x v="0"/>
  </r>
  <r>
    <s v="US-2014-151925"/>
    <x v="466"/>
    <d v="2014-10-01T00:00:00"/>
    <x v="1"/>
    <s v="KT-16465"/>
    <s v="FUR-CH-10002961"/>
    <n v="145568"/>
    <n v="2"/>
    <n v="2"/>
    <n v="0"/>
    <x v="0"/>
    <s v="Chairs"/>
    <x v="940"/>
    <s v="United States"/>
    <x v="1"/>
    <x v="1"/>
    <n v="90049"/>
    <x v="1"/>
    <s v="Kean Takahito"/>
    <x v="0"/>
  </r>
  <r>
    <s v="CA-2017-125199"/>
    <x v="15"/>
    <d v="2017-10-25T00:00:00"/>
    <x v="2"/>
    <s v="HM-14860"/>
    <s v="OFF-AR-10002956"/>
    <n v="123256"/>
    <n v="7"/>
    <n v="2"/>
    <n v="92442"/>
    <x v="1"/>
    <s v="Art"/>
    <x v="662"/>
    <s v="United States"/>
    <x v="10"/>
    <x v="8"/>
    <n v="19120"/>
    <x v="3"/>
    <s v="Harry Marie"/>
    <x v="1"/>
  </r>
  <r>
    <s v="CA-2017-125199"/>
    <x v="15"/>
    <d v="2017-10-25T00:00:00"/>
    <x v="2"/>
    <s v="HM-14860"/>
    <s v="OFF-PA-10004041"/>
    <n v="2368"/>
    <n v="4"/>
    <n v="2"/>
    <n v="74"/>
    <x v="1"/>
    <s v="Paper"/>
    <x v="941"/>
    <s v="United States"/>
    <x v="10"/>
    <x v="8"/>
    <n v="19120"/>
    <x v="3"/>
    <s v="Harry Marie"/>
    <x v="1"/>
  </r>
  <r>
    <s v="CA-2017-125199"/>
    <x v="15"/>
    <d v="2017-10-25T00:00:00"/>
    <x v="2"/>
    <s v="HM-14860"/>
    <s v="TEC-PH-10001336"/>
    <n v="309576"/>
    <n v="4"/>
    <n v="4"/>
    <n v="-567556"/>
    <x v="2"/>
    <s v="Phones"/>
    <x v="942"/>
    <s v="United States"/>
    <x v="10"/>
    <x v="8"/>
    <n v="19120"/>
    <x v="3"/>
    <s v="Harry Marie"/>
    <x v="1"/>
  </r>
  <r>
    <s v="US-2017-155425"/>
    <x v="467"/>
    <d v="2017-11-11T00:00:00"/>
    <x v="3"/>
    <s v="AB-10600"/>
    <s v="OFF-BI-10001036"/>
    <n v="38388"/>
    <n v="14"/>
    <n v="7"/>
    <n v="-25592"/>
    <x v="1"/>
    <s v="Binders"/>
    <x v="620"/>
    <s v="United States"/>
    <x v="92"/>
    <x v="15"/>
    <n v="85705"/>
    <x v="1"/>
    <s v="Ann Blume"/>
    <x v="1"/>
  </r>
  <r>
    <s v="US-2017-155425"/>
    <x v="467"/>
    <d v="2017-11-11T00:00:00"/>
    <x v="3"/>
    <s v="AB-10600"/>
    <s v="TEC-MA-10003183"/>
    <n v="95994"/>
    <n v="2"/>
    <n v="7"/>
    <n v="-63996"/>
    <x v="2"/>
    <s v="Machines"/>
    <x v="943"/>
    <s v="United States"/>
    <x v="92"/>
    <x v="15"/>
    <n v="85705"/>
    <x v="1"/>
    <s v="Ann Blume"/>
    <x v="1"/>
  </r>
  <r>
    <s v="US-2017-155425"/>
    <x v="467"/>
    <d v="2017-11-11T00:00:00"/>
    <x v="3"/>
    <s v="AB-10600"/>
    <s v="TEC-AC-10001314"/>
    <n v="239952"/>
    <n v="6"/>
    <n v="2"/>
    <n v="-359928"/>
    <x v="2"/>
    <s v="Accessories"/>
    <x v="944"/>
    <s v="United States"/>
    <x v="92"/>
    <x v="15"/>
    <n v="85705"/>
    <x v="1"/>
    <s v="Ann Blume"/>
    <x v="1"/>
  </r>
  <r>
    <s v="US-2017-155425"/>
    <x v="467"/>
    <d v="2017-11-11T00:00:00"/>
    <x v="3"/>
    <s v="AB-10600"/>
    <s v="TEC-PH-10002563"/>
    <n v="201584"/>
    <n v="2"/>
    <n v="2"/>
    <n v="151188"/>
    <x v="2"/>
    <s v="Phones"/>
    <x v="203"/>
    <s v="United States"/>
    <x v="92"/>
    <x v="15"/>
    <n v="85705"/>
    <x v="1"/>
    <s v="Ann Blume"/>
    <x v="1"/>
  </r>
  <r>
    <s v="US-2017-155425"/>
    <x v="467"/>
    <d v="2017-11-11T00:00:00"/>
    <x v="3"/>
    <s v="AB-10600"/>
    <s v="FUR-CH-10003312"/>
    <n v="899136"/>
    <n v="4"/>
    <n v="2"/>
    <n v="-1461096"/>
    <x v="0"/>
    <s v="Chairs"/>
    <x v="299"/>
    <s v="United States"/>
    <x v="92"/>
    <x v="15"/>
    <n v="85705"/>
    <x v="1"/>
    <s v="Ann Blume"/>
    <x v="1"/>
  </r>
  <r>
    <s v="CA-2017-133249"/>
    <x v="140"/>
    <d v="2017-07-11T00:00:00"/>
    <x v="3"/>
    <s v="SZ-20035"/>
    <s v="FUR-FU-10001588"/>
    <n v="1459"/>
    <n v="5"/>
    <n v="0"/>
    <n v="62737"/>
    <x v="0"/>
    <s v="Furnishings"/>
    <x v="287"/>
    <s v="United States"/>
    <x v="211"/>
    <x v="1"/>
    <n v="90660"/>
    <x v="1"/>
    <s v="Sam Zeldin"/>
    <x v="2"/>
  </r>
  <r>
    <s v="US-2015-103471"/>
    <x v="99"/>
    <d v="2015-12-28T00:00:00"/>
    <x v="2"/>
    <s v="JR-15670"/>
    <s v="FUR-BO-10002613"/>
    <n v="590058"/>
    <n v="7"/>
    <n v="7"/>
    <n v="-786744"/>
    <x v="0"/>
    <s v="Bookcases"/>
    <x v="179"/>
    <s v="United States"/>
    <x v="76"/>
    <x v="21"/>
    <n v="80906"/>
    <x v="1"/>
    <s v="Jim Radford"/>
    <x v="0"/>
  </r>
  <r>
    <s v="US-2015-103471"/>
    <x v="99"/>
    <d v="2015-12-28T00:00:00"/>
    <x v="2"/>
    <s v="JR-15670"/>
    <s v="OFF-AR-10003405"/>
    <n v="1404"/>
    <n v="3"/>
    <n v="2"/>
    <n v="15795"/>
    <x v="1"/>
    <s v="Art"/>
    <x v="624"/>
    <s v="United States"/>
    <x v="76"/>
    <x v="21"/>
    <n v="80906"/>
    <x v="1"/>
    <s v="Jim Radford"/>
    <x v="0"/>
  </r>
  <r>
    <s v="CA-2017-136672"/>
    <x v="468"/>
    <d v="2017-03-12T00:00:00"/>
    <x v="2"/>
    <s v="MG-17890"/>
    <s v="TEC-AC-10004510"/>
    <n v="4908"/>
    <n v="3"/>
    <n v="0"/>
    <n v="4908"/>
    <x v="2"/>
    <s v="Accessories"/>
    <x v="945"/>
    <s v="United States"/>
    <x v="183"/>
    <x v="39"/>
    <n v="20735"/>
    <x v="3"/>
    <s v="Michael Granlund"/>
    <x v="2"/>
  </r>
  <r>
    <s v="US-2014-157021"/>
    <x v="469"/>
    <d v="2014-04-06T00:00:00"/>
    <x v="1"/>
    <s v="KM-16720"/>
    <s v="OFF-LA-10002312"/>
    <n v="296"/>
    <n v="2"/>
    <n v="0"/>
    <n v="148"/>
    <x v="1"/>
    <s v="Labels"/>
    <x v="575"/>
    <s v="United States"/>
    <x v="132"/>
    <x v="1"/>
    <n v="94591"/>
    <x v="1"/>
    <s v="Kunst Miller"/>
    <x v="0"/>
  </r>
  <r>
    <s v="US-2014-157021"/>
    <x v="469"/>
    <d v="2014-04-06T00:00:00"/>
    <x v="1"/>
    <s v="KM-16720"/>
    <s v="OFF-BI-10000042"/>
    <n v="17088"/>
    <n v="4"/>
    <n v="2"/>
    <n v="55536"/>
    <x v="1"/>
    <s v="Binders"/>
    <x v="946"/>
    <s v="United States"/>
    <x v="132"/>
    <x v="1"/>
    <n v="94591"/>
    <x v="1"/>
    <s v="Kunst Miller"/>
    <x v="0"/>
  </r>
  <r>
    <s v="CA-2015-120362"/>
    <x v="470"/>
    <d v="2015-09-19T00:00:00"/>
    <x v="2"/>
    <s v="CA-12265"/>
    <s v="FUR-TA-10003008"/>
    <n v="91275"/>
    <n v="5"/>
    <n v="0"/>
    <n v="1186575"/>
    <x v="0"/>
    <s v="Tables"/>
    <x v="947"/>
    <s v="United States"/>
    <x v="212"/>
    <x v="6"/>
    <n v="84604"/>
    <x v="1"/>
    <s v="Christina Anderson"/>
    <x v="0"/>
  </r>
  <r>
    <s v="CA-2014-126361"/>
    <x v="471"/>
    <d v="2014-08-09T00:00:00"/>
    <x v="1"/>
    <s v="VD-21670"/>
    <s v="OFF-AP-10003590"/>
    <n v="108975"/>
    <n v="3"/>
    <n v="0"/>
    <n v="30513"/>
    <x v="1"/>
    <s v="Appliances"/>
    <x v="948"/>
    <s v="United States"/>
    <x v="213"/>
    <x v="6"/>
    <n v="84062"/>
    <x v="1"/>
    <s v="Valerie Dominguez"/>
    <x v="0"/>
  </r>
  <r>
    <s v="CA-2014-126361"/>
    <x v="471"/>
    <d v="2014-08-09T00:00:00"/>
    <x v="1"/>
    <s v="VD-21670"/>
    <s v="OFF-PA-10000806"/>
    <n v="44784"/>
    <n v="8"/>
    <n v="0"/>
    <n v="2194416"/>
    <x v="1"/>
    <s v="Paper"/>
    <x v="949"/>
    <s v="United States"/>
    <x v="213"/>
    <x v="6"/>
    <n v="84062"/>
    <x v="1"/>
    <s v="Valerie Dominguez"/>
    <x v="0"/>
  </r>
  <r>
    <s v="CA-2014-126361"/>
    <x v="471"/>
    <d v="2014-08-09T00:00:00"/>
    <x v="1"/>
    <s v="VD-21670"/>
    <s v="OFF-AR-10000896"/>
    <n v="164"/>
    <n v="5"/>
    <n v="0"/>
    <n v="4264"/>
    <x v="1"/>
    <s v="Art"/>
    <x v="950"/>
    <s v="United States"/>
    <x v="213"/>
    <x v="6"/>
    <n v="84062"/>
    <x v="1"/>
    <s v="Valerie Dominguez"/>
    <x v="0"/>
  </r>
  <r>
    <s v="CA-2014-126361"/>
    <x v="471"/>
    <d v="2014-08-09T00:00:00"/>
    <x v="1"/>
    <s v="VD-21670"/>
    <s v="TEC-PH-10002310"/>
    <n v="39996"/>
    <n v="5"/>
    <n v="2"/>
    <n v="349965"/>
    <x v="2"/>
    <s v="Phones"/>
    <x v="951"/>
    <s v="United States"/>
    <x v="213"/>
    <x v="6"/>
    <n v="84062"/>
    <x v="1"/>
    <s v="Valerie Dominguez"/>
    <x v="0"/>
  </r>
  <r>
    <s v="CA-2014-126361"/>
    <x v="471"/>
    <d v="2014-08-09T00:00:00"/>
    <x v="1"/>
    <s v="VD-21670"/>
    <s v="OFF-ST-10002289"/>
    <n v="1589"/>
    <n v="5"/>
    <n v="0"/>
    <n v="7945"/>
    <x v="1"/>
    <s v="Storage"/>
    <x v="952"/>
    <s v="United States"/>
    <x v="213"/>
    <x v="6"/>
    <n v="84062"/>
    <x v="1"/>
    <s v="Valerie Dominguez"/>
    <x v="0"/>
  </r>
  <r>
    <s v="CA-2014-126361"/>
    <x v="471"/>
    <d v="2014-08-09T00:00:00"/>
    <x v="1"/>
    <s v="VD-21670"/>
    <s v="OFF-BI-10002852"/>
    <n v="13184"/>
    <n v="1"/>
    <n v="2"/>
    <n v="47792"/>
    <x v="1"/>
    <s v="Binders"/>
    <x v="91"/>
    <s v="United States"/>
    <x v="213"/>
    <x v="6"/>
    <n v="84062"/>
    <x v="1"/>
    <s v="Valerie Dominguez"/>
    <x v="0"/>
  </r>
  <r>
    <s v="US-2016-100566"/>
    <x v="322"/>
    <d v="2016-09-09T00:00:00"/>
    <x v="2"/>
    <s v="JK-16120"/>
    <s v="FUR-FU-10003394"/>
    <n v="83952"/>
    <n v="3"/>
    <n v="6"/>
    <n v="-902484"/>
    <x v="0"/>
    <s v="Furnishings"/>
    <x v="579"/>
    <s v="United States"/>
    <x v="34"/>
    <x v="9"/>
    <n v="60505"/>
    <x v="0"/>
    <s v="Julie Kriz"/>
    <x v="2"/>
  </r>
  <r>
    <s v="US-2016-108504"/>
    <x v="472"/>
    <d v="2016-02-05T00:00:00"/>
    <x v="0"/>
    <s v="PP-18955"/>
    <s v="OFF-ST-10002344"/>
    <n v="8098"/>
    <n v="1"/>
    <n v="0"/>
    <n v="16196"/>
    <x v="1"/>
    <s v="Storage"/>
    <x v="858"/>
    <s v="United States"/>
    <x v="214"/>
    <x v="31"/>
    <n v="30080"/>
    <x v="2"/>
    <s v="Paul Prost"/>
    <x v="2"/>
  </r>
  <r>
    <s v="US-2016-108504"/>
    <x v="472"/>
    <d v="2016-02-05T00:00:00"/>
    <x v="0"/>
    <s v="PP-18955"/>
    <s v="OFF-PA-10001289"/>
    <n v="34884"/>
    <n v="9"/>
    <n v="0"/>
    <n v="1709316"/>
    <x v="1"/>
    <s v="Paper"/>
    <x v="953"/>
    <s v="United States"/>
    <x v="214"/>
    <x v="31"/>
    <n v="30080"/>
    <x v="2"/>
    <s v="Paul Prost"/>
    <x v="2"/>
  </r>
  <r>
    <s v="US-2016-108504"/>
    <x v="472"/>
    <d v="2016-02-05T00:00:00"/>
    <x v="0"/>
    <s v="PP-18955"/>
    <s v="OFF-FA-10000053"/>
    <n v="945"/>
    <n v="5"/>
    <n v="0"/>
    <n v="189"/>
    <x v="1"/>
    <s v="Fasteners"/>
    <x v="954"/>
    <s v="United States"/>
    <x v="214"/>
    <x v="31"/>
    <n v="30080"/>
    <x v="2"/>
    <s v="Paul Prost"/>
    <x v="2"/>
  </r>
  <r>
    <s v="US-2016-108504"/>
    <x v="472"/>
    <d v="2016-02-05T00:00:00"/>
    <x v="0"/>
    <s v="PP-18955"/>
    <s v="FUR-FU-10004091"/>
    <n v="1884"/>
    <n v="3"/>
    <n v="0"/>
    <n v="71592"/>
    <x v="0"/>
    <s v="Furnishings"/>
    <x v="267"/>
    <s v="United States"/>
    <x v="214"/>
    <x v="31"/>
    <n v="30080"/>
    <x v="2"/>
    <s v="Paul Prost"/>
    <x v="2"/>
  </r>
  <r>
    <s v="US-2016-108504"/>
    <x v="472"/>
    <d v="2016-02-05T00:00:00"/>
    <x v="0"/>
    <s v="PP-18955"/>
    <s v="FUR-BO-10004015"/>
    <n v="23998"/>
    <n v="2"/>
    <n v="0"/>
    <n v="527956"/>
    <x v="0"/>
    <s v="Bookcases"/>
    <x v="570"/>
    <s v="United States"/>
    <x v="214"/>
    <x v="31"/>
    <n v="30080"/>
    <x v="2"/>
    <s v="Paul Prost"/>
    <x v="2"/>
  </r>
  <r>
    <s v="US-2016-108504"/>
    <x v="472"/>
    <d v="2016-02-05T00:00:00"/>
    <x v="0"/>
    <s v="PP-18955"/>
    <s v="OFF-EN-10003001"/>
    <n v="16796"/>
    <n v="2"/>
    <n v="0"/>
    <n v="789412"/>
    <x v="1"/>
    <s v="Envelopes"/>
    <x v="955"/>
    <s v="United States"/>
    <x v="214"/>
    <x v="31"/>
    <n v="30080"/>
    <x v="2"/>
    <s v="Paul Prost"/>
    <x v="2"/>
  </r>
  <r>
    <s v="US-2016-108504"/>
    <x v="472"/>
    <d v="2016-02-05T00:00:00"/>
    <x v="0"/>
    <s v="PP-18955"/>
    <s v="TEC-PH-10000215"/>
    <n v="10485"/>
    <n v="3"/>
    <n v="0"/>
    <n v="283095"/>
    <x v="2"/>
    <s v="Phones"/>
    <x v="139"/>
    <s v="United States"/>
    <x v="214"/>
    <x v="31"/>
    <n v="30080"/>
    <x v="2"/>
    <s v="Paul Prost"/>
    <x v="2"/>
  </r>
  <r>
    <s v="US-2016-108504"/>
    <x v="472"/>
    <d v="2016-02-05T00:00:00"/>
    <x v="0"/>
    <s v="PP-18955"/>
    <s v="TEC-PH-10003645"/>
    <n v="48483"/>
    <n v="3"/>
    <n v="0"/>
    <n v="1260558"/>
    <x v="2"/>
    <s v="Phones"/>
    <x v="297"/>
    <s v="United States"/>
    <x v="214"/>
    <x v="31"/>
    <n v="30080"/>
    <x v="2"/>
    <s v="Paul Prost"/>
    <x v="2"/>
  </r>
  <r>
    <s v="US-2016-108504"/>
    <x v="472"/>
    <d v="2016-02-05T00:00:00"/>
    <x v="0"/>
    <s v="PP-18955"/>
    <s v="OFF-PA-10000357"/>
    <n v="12297"/>
    <n v="3"/>
    <n v="0"/>
    <n v="602553"/>
    <x v="1"/>
    <s v="Paper"/>
    <x v="446"/>
    <s v="United States"/>
    <x v="214"/>
    <x v="31"/>
    <n v="30080"/>
    <x v="2"/>
    <s v="Paul Prost"/>
    <x v="2"/>
  </r>
  <r>
    <s v="US-2016-108504"/>
    <x v="472"/>
    <d v="2016-02-05T00:00:00"/>
    <x v="0"/>
    <s v="PP-18955"/>
    <s v="OFF-ST-10004804"/>
    <n v="15444"/>
    <n v="3"/>
    <n v="0"/>
    <n v="15444"/>
    <x v="1"/>
    <s v="Storage"/>
    <x v="233"/>
    <s v="United States"/>
    <x v="214"/>
    <x v="31"/>
    <n v="30080"/>
    <x v="2"/>
    <s v="Paul Prost"/>
    <x v="2"/>
  </r>
  <r>
    <s v="US-2016-108504"/>
    <x v="472"/>
    <d v="2016-02-05T00:00:00"/>
    <x v="0"/>
    <s v="PP-18955"/>
    <s v="OFF-PA-10003892"/>
    <n v="34237"/>
    <n v="7"/>
    <n v="0"/>
    <n v="1609139"/>
    <x v="1"/>
    <s v="Paper"/>
    <x v="62"/>
    <s v="United States"/>
    <x v="214"/>
    <x v="31"/>
    <n v="30080"/>
    <x v="2"/>
    <s v="Paul Prost"/>
    <x v="2"/>
  </r>
  <r>
    <s v="CA-2017-124828"/>
    <x v="444"/>
    <d v="2017-07-04T00:00:00"/>
    <x v="3"/>
    <s v="YS-21880"/>
    <s v="OFF-AR-10003514"/>
    <n v="9552"/>
    <n v="3"/>
    <n v="2"/>
    <n v="15522"/>
    <x v="1"/>
    <s v="Art"/>
    <x v="182"/>
    <s v="United States"/>
    <x v="140"/>
    <x v="3"/>
    <n v="27217"/>
    <x v="2"/>
    <s v="Yana Sorensen"/>
    <x v="1"/>
  </r>
  <r>
    <s v="US-2017-117247"/>
    <x v="448"/>
    <d v="2017-10-14T00:00:00"/>
    <x v="2"/>
    <s v="CK-12760"/>
    <s v="FUR-TA-10002958"/>
    <n v="65245"/>
    <n v="5"/>
    <n v="5"/>
    <n v="-430617"/>
    <x v="0"/>
    <s v="Tables"/>
    <x v="956"/>
    <s v="United States"/>
    <x v="34"/>
    <x v="9"/>
    <n v="60505"/>
    <x v="0"/>
    <s v="Cyma Kinney"/>
    <x v="1"/>
  </r>
  <r>
    <s v="US-2017-117247"/>
    <x v="448"/>
    <d v="2017-10-14T00:00:00"/>
    <x v="2"/>
    <s v="CK-12760"/>
    <s v="FUR-TA-10001676"/>
    <n v="66645"/>
    <n v="3"/>
    <n v="5"/>
    <n v="-426528"/>
    <x v="0"/>
    <s v="Tables"/>
    <x v="957"/>
    <s v="United States"/>
    <x v="34"/>
    <x v="9"/>
    <n v="60505"/>
    <x v="0"/>
    <s v="Cyma Kinney"/>
    <x v="1"/>
  </r>
  <r>
    <s v="CA-2016-124485"/>
    <x v="389"/>
    <d v="2016-11-26T00:00:00"/>
    <x v="3"/>
    <s v="NC-18340"/>
    <s v="OFF-BI-10000822"/>
    <n v="17216"/>
    <n v="4"/>
    <n v="2"/>
    <n v="60256"/>
    <x v="1"/>
    <s v="Binders"/>
    <x v="958"/>
    <s v="United States"/>
    <x v="20"/>
    <x v="14"/>
    <n v="10035"/>
    <x v="3"/>
    <s v="Nat Carroll"/>
    <x v="0"/>
  </r>
  <r>
    <s v="CA-2016-124485"/>
    <x v="389"/>
    <d v="2016-11-26T00:00:00"/>
    <x v="3"/>
    <s v="NC-18340"/>
    <s v="OFF-PA-10004971"/>
    <n v="1156"/>
    <n v="2"/>
    <n v="0"/>
    <n v="56644"/>
    <x v="1"/>
    <s v="Paper"/>
    <x v="605"/>
    <s v="United States"/>
    <x v="20"/>
    <x v="14"/>
    <n v="10035"/>
    <x v="3"/>
    <s v="Nat Carroll"/>
    <x v="0"/>
  </r>
  <r>
    <s v="CA-2016-124485"/>
    <x v="389"/>
    <d v="2016-11-26T00:00:00"/>
    <x v="3"/>
    <s v="NC-18340"/>
    <s v="TEC-AC-10002323"/>
    <n v="884"/>
    <n v="4"/>
    <n v="0"/>
    <n v="11492"/>
    <x v="2"/>
    <s v="Accessories"/>
    <x v="177"/>
    <s v="United States"/>
    <x v="20"/>
    <x v="14"/>
    <n v="10035"/>
    <x v="3"/>
    <s v="Nat Carroll"/>
    <x v="0"/>
  </r>
  <r>
    <s v="CA-2016-124485"/>
    <x v="389"/>
    <d v="2016-11-26T00:00:00"/>
    <x v="3"/>
    <s v="NC-18340"/>
    <s v="OFF-PA-10004888"/>
    <n v="648"/>
    <n v="1"/>
    <n v="0"/>
    <n v="31104"/>
    <x v="1"/>
    <s v="Paper"/>
    <x v="959"/>
    <s v="United States"/>
    <x v="20"/>
    <x v="14"/>
    <n v="10035"/>
    <x v="3"/>
    <s v="Nat Carroll"/>
    <x v="0"/>
  </r>
  <r>
    <s v="CA-2016-159212"/>
    <x v="473"/>
    <d v="2016-11-05T00:00:00"/>
    <x v="2"/>
    <s v="KM-16375"/>
    <s v="TEC-PH-10003988"/>
    <n v="218"/>
    <n v="2"/>
    <n v="0"/>
    <n v="6104"/>
    <x v="2"/>
    <s v="Phones"/>
    <x v="47"/>
    <s v="United States"/>
    <x v="127"/>
    <x v="16"/>
    <n v="24153"/>
    <x v="2"/>
    <s v="Katherine Murray"/>
    <x v="2"/>
  </r>
  <r>
    <s v="CA-2016-159212"/>
    <x v="473"/>
    <d v="2016-11-05T00:00:00"/>
    <x v="2"/>
    <s v="KM-16375"/>
    <s v="OFF-EN-10002230"/>
    <n v="25179"/>
    <n v="3"/>
    <n v="0"/>
    <n v="1183413"/>
    <x v="1"/>
    <s v="Envelopes"/>
    <x v="552"/>
    <s v="United States"/>
    <x v="127"/>
    <x v="16"/>
    <n v="24153"/>
    <x v="2"/>
    <s v="Katherine Murray"/>
    <x v="2"/>
  </r>
  <r>
    <s v="US-2016-161396"/>
    <x v="474"/>
    <d v="2016-04-25T00:00:00"/>
    <x v="2"/>
    <s v="GM-14455"/>
    <s v="FUR-TA-10002622"/>
    <n v="205176"/>
    <n v="2"/>
    <n v="4"/>
    <n v="-581332"/>
    <x v="0"/>
    <s v="Tables"/>
    <x v="960"/>
    <s v="United States"/>
    <x v="38"/>
    <x v="23"/>
    <n v="43229"/>
    <x v="3"/>
    <s v="Gary Mitchum"/>
    <x v="2"/>
  </r>
  <r>
    <s v="US-2016-161396"/>
    <x v="474"/>
    <d v="2016-04-25T00:00:00"/>
    <x v="2"/>
    <s v="GM-14455"/>
    <s v="OFF-PA-10000418"/>
    <n v="4194"/>
    <n v="5"/>
    <n v="2"/>
    <n v="14679"/>
    <x v="1"/>
    <s v="Paper"/>
    <x v="961"/>
    <s v="United States"/>
    <x v="38"/>
    <x v="23"/>
    <n v="43229"/>
    <x v="3"/>
    <s v="Gary Mitchum"/>
    <x v="2"/>
  </r>
  <r>
    <s v="US-2014-118486"/>
    <x v="321"/>
    <d v="2014-04-08T00:00:00"/>
    <x v="3"/>
    <s v="SD-20485"/>
    <s v="OFF-SU-10004498"/>
    <n v="10304"/>
    <n v="1"/>
    <n v="2"/>
    <n v="-21896"/>
    <x v="1"/>
    <s v="Supplies"/>
    <x v="502"/>
    <s v="United States"/>
    <x v="10"/>
    <x v="8"/>
    <n v="19143"/>
    <x v="3"/>
    <s v="Shirley Daniels"/>
    <x v="2"/>
  </r>
  <r>
    <s v="US-2014-118486"/>
    <x v="321"/>
    <d v="2014-04-08T00:00:00"/>
    <x v="3"/>
    <s v="SD-20485"/>
    <s v="FUR-TA-10001039"/>
    <n v="154764"/>
    <n v="3"/>
    <n v="4"/>
    <n v="-361116"/>
    <x v="0"/>
    <s v="Tables"/>
    <x v="827"/>
    <s v="United States"/>
    <x v="10"/>
    <x v="8"/>
    <n v="19143"/>
    <x v="3"/>
    <s v="Shirley Daniels"/>
    <x v="2"/>
  </r>
  <r>
    <s v="US-2014-118486"/>
    <x v="321"/>
    <d v="2014-04-08T00:00:00"/>
    <x v="3"/>
    <s v="SD-20485"/>
    <s v="TEC-AC-10004659"/>
    <n v="116784"/>
    <n v="2"/>
    <n v="2"/>
    <n v="21897"/>
    <x v="2"/>
    <s v="Accessories"/>
    <x v="172"/>
    <s v="United States"/>
    <x v="10"/>
    <x v="8"/>
    <n v="19143"/>
    <x v="3"/>
    <s v="Shirley Daniels"/>
    <x v="2"/>
  </r>
  <r>
    <s v="CA-2016-130407"/>
    <x v="475"/>
    <d v="2016-09-06T00:00:00"/>
    <x v="2"/>
    <s v="KD-16270"/>
    <s v="OFF-AR-10002240"/>
    <n v="7548"/>
    <n v="2"/>
    <n v="0"/>
    <n v="196248"/>
    <x v="1"/>
    <s v="Art"/>
    <x v="962"/>
    <s v="United States"/>
    <x v="20"/>
    <x v="14"/>
    <n v="10024"/>
    <x v="3"/>
    <s v="Karen Daniels"/>
    <x v="0"/>
  </r>
  <r>
    <s v="CA-2016-130407"/>
    <x v="475"/>
    <d v="2016-09-06T00:00:00"/>
    <x v="2"/>
    <s v="KD-16270"/>
    <s v="FUR-FU-10001967"/>
    <n v="3998"/>
    <n v="2"/>
    <n v="0"/>
    <n v="9995"/>
    <x v="0"/>
    <s v="Furnishings"/>
    <x v="296"/>
    <s v="United States"/>
    <x v="20"/>
    <x v="14"/>
    <n v="10024"/>
    <x v="3"/>
    <s v="Karen Daniels"/>
    <x v="0"/>
  </r>
  <r>
    <s v="US-2016-122245"/>
    <x v="476"/>
    <d v="2016-09-30T00:00:00"/>
    <x v="2"/>
    <s v="AB-10105"/>
    <s v="FUR-TA-10002356"/>
    <n v="393165"/>
    <n v="3"/>
    <n v="5"/>
    <n v="-2044458"/>
    <x v="0"/>
    <s v="Tables"/>
    <x v="731"/>
    <s v="United States"/>
    <x v="42"/>
    <x v="15"/>
    <n v="85023"/>
    <x v="1"/>
    <s v="Adrian Barton"/>
    <x v="0"/>
  </r>
  <r>
    <s v="CA-2017-105144"/>
    <x v="258"/>
    <d v="2017-11-11T00:00:00"/>
    <x v="2"/>
    <s v="SZ-20035"/>
    <s v="OFF-LA-10003923"/>
    <n v="2368"/>
    <n v="2"/>
    <n v="2"/>
    <n v="888"/>
    <x v="1"/>
    <s v="Labels"/>
    <x v="428"/>
    <s v="United States"/>
    <x v="55"/>
    <x v="0"/>
    <n v="75051"/>
    <x v="0"/>
    <s v="Sam Zeldin"/>
    <x v="2"/>
  </r>
  <r>
    <s v="CA-2016-136329"/>
    <x v="477"/>
    <d v="2016-07-13T00:00:00"/>
    <x v="2"/>
    <s v="JD-15895"/>
    <s v="FUR-CH-10002335"/>
    <n v="408006"/>
    <n v="2"/>
    <n v="1"/>
    <n v="725344"/>
    <x v="0"/>
    <s v="Chairs"/>
    <x v="625"/>
    <s v="United States"/>
    <x v="20"/>
    <x v="14"/>
    <n v="10035"/>
    <x v="3"/>
    <s v="Jonathan Doherty"/>
    <x v="1"/>
  </r>
  <r>
    <s v="CA-2016-136329"/>
    <x v="477"/>
    <d v="2016-07-13T00:00:00"/>
    <x v="2"/>
    <s v="JD-15895"/>
    <s v="FUR-FU-10000723"/>
    <n v="16528"/>
    <n v="4"/>
    <n v="0"/>
    <n v="148752"/>
    <x v="0"/>
    <s v="Furnishings"/>
    <x v="477"/>
    <s v="United States"/>
    <x v="20"/>
    <x v="14"/>
    <n v="10035"/>
    <x v="3"/>
    <s v="Jonathan Doherty"/>
    <x v="1"/>
  </r>
  <r>
    <s v="CA-2014-146640"/>
    <x v="478"/>
    <d v="2014-07-05T00:00:00"/>
    <x v="2"/>
    <s v="HA-14905"/>
    <s v="OFF-BI-10002867"/>
    <n v="334768"/>
    <n v="7"/>
    <n v="2"/>
    <n v="1087996"/>
    <x v="1"/>
    <s v="Binders"/>
    <x v="963"/>
    <s v="United States"/>
    <x v="20"/>
    <x v="14"/>
    <n v="10024"/>
    <x v="3"/>
    <s v="Helen Abelman"/>
    <x v="0"/>
  </r>
  <r>
    <s v="CA-2017-115994"/>
    <x v="479"/>
    <d v="2017-01-31T00:00:00"/>
    <x v="1"/>
    <s v="BT-11305"/>
    <s v="TEC-AC-10000580"/>
    <n v="23997"/>
    <n v="3"/>
    <n v="0"/>
    <n v="263967"/>
    <x v="2"/>
    <s v="Accessories"/>
    <x v="899"/>
    <s v="United States"/>
    <x v="115"/>
    <x v="1"/>
    <n v="92627"/>
    <x v="1"/>
    <s v="Beth Thompson"/>
    <x v="2"/>
  </r>
  <r>
    <s v="CA-2017-115994"/>
    <x v="479"/>
    <d v="2017-01-31T00:00:00"/>
    <x v="1"/>
    <s v="BT-11305"/>
    <s v="FUR-FU-10003976"/>
    <n v="3774"/>
    <n v="3"/>
    <n v="0"/>
    <n v="128316"/>
    <x v="0"/>
    <s v="Furnishings"/>
    <x v="964"/>
    <s v="United States"/>
    <x v="115"/>
    <x v="1"/>
    <n v="92627"/>
    <x v="1"/>
    <s v="Beth Thompson"/>
    <x v="2"/>
  </r>
  <r>
    <s v="CA-2015-126697"/>
    <x v="480"/>
    <d v="2015-09-24T00:00:00"/>
    <x v="3"/>
    <s v="SV-20815"/>
    <s v="TEC-PH-10002922"/>
    <n v="946344"/>
    <n v="7"/>
    <n v="2"/>
    <n v="118293"/>
    <x v="2"/>
    <s v="Phones"/>
    <x v="965"/>
    <s v="United States"/>
    <x v="12"/>
    <x v="0"/>
    <n v="77041"/>
    <x v="0"/>
    <s v="Stuart Van"/>
    <x v="1"/>
  </r>
  <r>
    <s v="CA-2015-126697"/>
    <x v="480"/>
    <d v="2015-09-24T00:00:00"/>
    <x v="3"/>
    <s v="SV-20815"/>
    <s v="TEC-AC-10004353"/>
    <n v="1512"/>
    <n v="3"/>
    <n v="2"/>
    <n v="3213"/>
    <x v="2"/>
    <s v="Accessories"/>
    <x v="720"/>
    <s v="United States"/>
    <x v="12"/>
    <x v="0"/>
    <n v="77041"/>
    <x v="0"/>
    <s v="Stuart Van"/>
    <x v="1"/>
  </r>
  <r>
    <s v="CA-2015-126697"/>
    <x v="480"/>
    <d v="2015-09-24T00:00:00"/>
    <x v="3"/>
    <s v="SV-20815"/>
    <s v="FUR-FU-10001706"/>
    <n v="4928"/>
    <n v="4"/>
    <n v="6"/>
    <n v="-14784"/>
    <x v="0"/>
    <s v="Furnishings"/>
    <x v="50"/>
    <s v="United States"/>
    <x v="12"/>
    <x v="0"/>
    <n v="77041"/>
    <x v="0"/>
    <s v="Stuart Van"/>
    <x v="1"/>
  </r>
  <r>
    <s v="CA-2015-124800"/>
    <x v="119"/>
    <d v="2015-09-30T00:00:00"/>
    <x v="2"/>
    <s v="RW-19540"/>
    <s v="OFF-PA-10000501"/>
    <n v="86272"/>
    <n v="4"/>
    <n v="2"/>
    <n v="312736"/>
    <x v="1"/>
    <s v="Paper"/>
    <x v="966"/>
    <s v="United States"/>
    <x v="122"/>
    <x v="15"/>
    <n v="85204"/>
    <x v="1"/>
    <s v="Rick Wilson"/>
    <x v="1"/>
  </r>
  <r>
    <s v="CA-2015-124800"/>
    <x v="119"/>
    <d v="2015-09-30T00:00:00"/>
    <x v="2"/>
    <s v="RW-19540"/>
    <s v="OFF-BI-10000778"/>
    <n v="72588"/>
    <n v="2"/>
    <n v="7"/>
    <n v="-48392"/>
    <x v="1"/>
    <s v="Binders"/>
    <x v="261"/>
    <s v="United States"/>
    <x v="122"/>
    <x v="15"/>
    <n v="85204"/>
    <x v="1"/>
    <s v="Rick Wilson"/>
    <x v="1"/>
  </r>
  <r>
    <s v="CA-2015-124800"/>
    <x v="119"/>
    <d v="2015-09-30T00:00:00"/>
    <x v="2"/>
    <s v="RW-19540"/>
    <s v="OFF-AP-10004980"/>
    <n v="60672"/>
    <n v="2"/>
    <n v="2"/>
    <n v="144096"/>
    <x v="1"/>
    <s v="Appliances"/>
    <x v="967"/>
    <s v="United States"/>
    <x v="122"/>
    <x v="15"/>
    <n v="85204"/>
    <x v="1"/>
    <s v="Rick Wilson"/>
    <x v="1"/>
  </r>
  <r>
    <s v="CA-2015-124800"/>
    <x v="119"/>
    <d v="2015-09-30T00:00:00"/>
    <x v="2"/>
    <s v="RW-19540"/>
    <s v="OFF-BI-10003984"/>
    <n v="77031"/>
    <n v="9"/>
    <n v="7"/>
    <n v="-590571"/>
    <x v="1"/>
    <s v="Binders"/>
    <x v="693"/>
    <s v="United States"/>
    <x v="122"/>
    <x v="15"/>
    <n v="85204"/>
    <x v="1"/>
    <s v="Rick Wilson"/>
    <x v="1"/>
  </r>
  <r>
    <s v="CA-2015-124800"/>
    <x v="119"/>
    <d v="2015-09-30T00:00:00"/>
    <x v="2"/>
    <s v="RW-19540"/>
    <s v="OFF-ST-10000798"/>
    <n v="119904"/>
    <n v="6"/>
    <n v="2"/>
    <n v="-14988"/>
    <x v="1"/>
    <s v="Storage"/>
    <x v="352"/>
    <s v="United States"/>
    <x v="122"/>
    <x v="15"/>
    <n v="85204"/>
    <x v="1"/>
    <s v="Rick Wilson"/>
    <x v="1"/>
  </r>
  <r>
    <s v="CA-2015-124800"/>
    <x v="119"/>
    <d v="2015-09-30T00:00:00"/>
    <x v="2"/>
    <s v="RW-19540"/>
    <s v="TEC-PH-10001750"/>
    <n v="26396"/>
    <n v="5"/>
    <n v="2"/>
    <n v="230965"/>
    <x v="2"/>
    <s v="Phones"/>
    <x v="968"/>
    <s v="United States"/>
    <x v="122"/>
    <x v="15"/>
    <n v="85204"/>
    <x v="1"/>
    <s v="Rick Wilson"/>
    <x v="1"/>
  </r>
  <r>
    <s v="CA-2015-124800"/>
    <x v="119"/>
    <d v="2015-09-30T00:00:00"/>
    <x v="2"/>
    <s v="RW-19540"/>
    <s v="OFF-ST-10002743"/>
    <n v="363648"/>
    <n v="4"/>
    <n v="2"/>
    <n v="-863664"/>
    <x v="1"/>
    <s v="Storage"/>
    <x v="417"/>
    <s v="United States"/>
    <x v="122"/>
    <x v="15"/>
    <n v="85204"/>
    <x v="1"/>
    <s v="Rick Wilson"/>
    <x v="1"/>
  </r>
  <r>
    <s v="US-2015-164448"/>
    <x v="88"/>
    <d v="2015-11-04T00:00:00"/>
    <x v="1"/>
    <s v="DK-12835"/>
    <s v="OFF-BI-10002949"/>
    <n v="9728"/>
    <n v="2"/>
    <n v="2"/>
    <n v="32832"/>
    <x v="1"/>
    <s v="Binders"/>
    <x v="522"/>
    <s v="United States"/>
    <x v="162"/>
    <x v="1"/>
    <n v="93905"/>
    <x v="1"/>
    <s v="Damala Kotsonis"/>
    <x v="1"/>
  </r>
  <r>
    <s v="US-2015-164448"/>
    <x v="88"/>
    <d v="2015-11-04T00:00:00"/>
    <x v="1"/>
    <s v="DK-12835"/>
    <s v="OFF-EN-10002600"/>
    <n v="1475"/>
    <n v="5"/>
    <n v="0"/>
    <n v="708"/>
    <x v="1"/>
    <s v="Envelopes"/>
    <x v="111"/>
    <s v="United States"/>
    <x v="162"/>
    <x v="1"/>
    <n v="93905"/>
    <x v="1"/>
    <s v="Damala Kotsonis"/>
    <x v="1"/>
  </r>
  <r>
    <s v="US-2015-164448"/>
    <x v="88"/>
    <d v="2015-11-04T00:00:00"/>
    <x v="1"/>
    <s v="DK-12835"/>
    <s v="OFF-BI-10003708"/>
    <n v="298"/>
    <n v="5"/>
    <n v="2"/>
    <n v="93125"/>
    <x v="1"/>
    <s v="Binders"/>
    <x v="969"/>
    <s v="United States"/>
    <x v="162"/>
    <x v="1"/>
    <n v="93905"/>
    <x v="1"/>
    <s v="Damala Kotsonis"/>
    <x v="1"/>
  </r>
  <r>
    <s v="US-2015-164448"/>
    <x v="88"/>
    <d v="2015-11-04T00:00:00"/>
    <x v="1"/>
    <s v="DK-12835"/>
    <s v="OFF-LA-10003510"/>
    <n v="42742"/>
    <n v="14"/>
    <n v="0"/>
    <n v="1966132"/>
    <x v="1"/>
    <s v="Labels"/>
    <x v="576"/>
    <s v="United States"/>
    <x v="162"/>
    <x v="1"/>
    <n v="93905"/>
    <x v="1"/>
    <s v="Damala Kotsonis"/>
    <x v="1"/>
  </r>
  <r>
    <s v="CA-2017-122700"/>
    <x v="199"/>
    <d v="2017-11-30T00:00:00"/>
    <x v="2"/>
    <s v="LT-17110"/>
    <s v="TEC-PH-10003092"/>
    <n v="220752"/>
    <n v="8"/>
    <n v="4"/>
    <n v="-404712"/>
    <x v="2"/>
    <s v="Phones"/>
    <x v="518"/>
    <s v="United States"/>
    <x v="38"/>
    <x v="23"/>
    <n v="43229"/>
    <x v="3"/>
    <s v="Liz Thompson"/>
    <x v="0"/>
  </r>
  <r>
    <s v="CA-2014-120768"/>
    <x v="173"/>
    <d v="2014-12-21T00:00:00"/>
    <x v="1"/>
    <s v="IM-15070"/>
    <s v="OFF-BI-10001191"/>
    <n v="15276"/>
    <n v="6"/>
    <n v="0"/>
    <n v="748524"/>
    <x v="1"/>
    <s v="Binders"/>
    <x v="970"/>
    <s v="United States"/>
    <x v="159"/>
    <x v="18"/>
    <n v="35630"/>
    <x v="2"/>
    <s v="Irene Maddox"/>
    <x v="0"/>
  </r>
  <r>
    <s v="CA-2014-120768"/>
    <x v="173"/>
    <d v="2014-12-21T00:00:00"/>
    <x v="1"/>
    <s v="IM-15070"/>
    <s v="OFF-SU-10004115"/>
    <n v="727"/>
    <n v="1"/>
    <n v="0"/>
    <n v="19629"/>
    <x v="1"/>
    <s v="Supplies"/>
    <x v="512"/>
    <s v="United States"/>
    <x v="159"/>
    <x v="18"/>
    <n v="35630"/>
    <x v="2"/>
    <s v="Irene Maddox"/>
    <x v="0"/>
  </r>
  <r>
    <s v="CA-2014-120768"/>
    <x v="173"/>
    <d v="2014-12-21T00:00:00"/>
    <x v="1"/>
    <s v="IM-15070"/>
    <s v="FUR-CH-10000513"/>
    <n v="181986"/>
    <n v="14"/>
    <n v="0"/>
    <n v="1637874"/>
    <x v="0"/>
    <s v="Chairs"/>
    <x v="70"/>
    <s v="United States"/>
    <x v="159"/>
    <x v="18"/>
    <n v="35630"/>
    <x v="2"/>
    <s v="Irene Maddox"/>
    <x v="0"/>
  </r>
  <r>
    <s v="US-2016-153129"/>
    <x v="481"/>
    <d v="2016-12-30T00:00:00"/>
    <x v="2"/>
    <s v="FP-14320"/>
    <s v="OFF-PA-10003673"/>
    <n v="339"/>
    <n v="5"/>
    <n v="0"/>
    <n v="15594"/>
    <x v="1"/>
    <s v="Paper"/>
    <x v="971"/>
    <s v="United States"/>
    <x v="4"/>
    <x v="4"/>
    <n v="98105"/>
    <x v="1"/>
    <s v="Frank Preis"/>
    <x v="0"/>
  </r>
  <r>
    <s v="CA-2017-106852"/>
    <x v="307"/>
    <d v="2017-06-27T00:00:00"/>
    <x v="2"/>
    <s v="ST-20530"/>
    <s v="OFF-PA-10001639"/>
    <n v="31104"/>
    <n v="6"/>
    <n v="2"/>
    <n v="108864"/>
    <x v="1"/>
    <s v="Paper"/>
    <x v="972"/>
    <s v="United States"/>
    <x v="215"/>
    <x v="23"/>
    <n v="44134"/>
    <x v="3"/>
    <s v="Shui Tom"/>
    <x v="0"/>
  </r>
  <r>
    <s v="CA-2017-106852"/>
    <x v="307"/>
    <d v="2017-06-27T00:00:00"/>
    <x v="2"/>
    <s v="ST-20530"/>
    <s v="OFF-AR-10003829"/>
    <n v="5248"/>
    <n v="2"/>
    <n v="2"/>
    <n v="5904"/>
    <x v="1"/>
    <s v="Art"/>
    <x v="935"/>
    <s v="United States"/>
    <x v="215"/>
    <x v="23"/>
    <n v="44134"/>
    <x v="3"/>
    <s v="Shui Tom"/>
    <x v="0"/>
  </r>
  <r>
    <s v="CA-2015-139731"/>
    <x v="0"/>
    <d v="2015-10-15T00:00:00"/>
    <x v="0"/>
    <s v="JE-15745"/>
    <s v="TEC-AC-10004975"/>
    <n v="26388"/>
    <n v="3"/>
    <n v="2"/>
    <n v="428805"/>
    <x v="2"/>
    <s v="Accessories"/>
    <x v="973"/>
    <s v="United States"/>
    <x v="111"/>
    <x v="0"/>
    <n v="79109"/>
    <x v="0"/>
    <s v="Joel Eaton"/>
    <x v="0"/>
  </r>
  <r>
    <s v="CA-2015-139731"/>
    <x v="0"/>
    <d v="2015-10-15T00:00:00"/>
    <x v="0"/>
    <s v="JE-15745"/>
    <s v="FUR-CH-10002024"/>
    <n v="245343"/>
    <n v="5"/>
    <n v="3"/>
    <n v="-35049"/>
    <x v="0"/>
    <s v="Chairs"/>
    <x v="480"/>
    <s v="United States"/>
    <x v="111"/>
    <x v="0"/>
    <n v="79109"/>
    <x v="0"/>
    <s v="Joel Eaton"/>
    <x v="0"/>
  </r>
  <r>
    <s v="CA-2017-122735"/>
    <x v="482"/>
    <d v="2017-04-15T00:00:00"/>
    <x v="1"/>
    <s v="BD-11320"/>
    <s v="OFF-BI-10004364"/>
    <n v="297"/>
    <n v="5"/>
    <n v="0"/>
    <n v="13365"/>
    <x v="1"/>
    <s v="Binders"/>
    <x v="305"/>
    <s v="United States"/>
    <x v="205"/>
    <x v="33"/>
    <n v="2908"/>
    <x v="3"/>
    <s v="Bill Donatelli"/>
    <x v="0"/>
  </r>
  <r>
    <s v="CA-2017-122735"/>
    <x v="482"/>
    <d v="2017-04-15T00:00:00"/>
    <x v="1"/>
    <s v="BD-11320"/>
    <s v="OFF-PA-10001712"/>
    <n v="3996"/>
    <n v="4"/>
    <n v="0"/>
    <n v="17982"/>
    <x v="1"/>
    <s v="Paper"/>
    <x v="974"/>
    <s v="United States"/>
    <x v="205"/>
    <x v="33"/>
    <n v="2908"/>
    <x v="3"/>
    <s v="Bill Donatelli"/>
    <x v="0"/>
  </r>
  <r>
    <s v="CA-2017-128160"/>
    <x v="483"/>
    <d v="2017-12-24T00:00:00"/>
    <x v="1"/>
    <s v="MM-17920"/>
    <s v="OFF-BI-10001510"/>
    <n v="36672"/>
    <n v="2"/>
    <n v="2"/>
    <n v="1146"/>
    <x v="1"/>
    <s v="Binders"/>
    <x v="705"/>
    <s v="United States"/>
    <x v="8"/>
    <x v="1"/>
    <n v="94110"/>
    <x v="1"/>
    <s v="Michael Moore"/>
    <x v="0"/>
  </r>
  <r>
    <s v="CA-2017-117695"/>
    <x v="484"/>
    <d v="2017-08-08T00:00:00"/>
    <x v="3"/>
    <s v="PW-19030"/>
    <s v="OFF-PA-10002713"/>
    <n v="1376"/>
    <n v="2"/>
    <n v="0"/>
    <n v="63296"/>
    <x v="1"/>
    <s v="Paper"/>
    <x v="320"/>
    <s v="United States"/>
    <x v="101"/>
    <x v="34"/>
    <n v="40475"/>
    <x v="2"/>
    <s v="Pauline Webber"/>
    <x v="1"/>
  </r>
  <r>
    <s v="CA-2015-166135"/>
    <x v="485"/>
    <d v="2015-10-06T00:00:00"/>
    <x v="2"/>
    <s v="SC-20440"/>
    <s v="OFF-ST-10002974"/>
    <n v="139424"/>
    <n v="4"/>
    <n v="2"/>
    <n v="17428"/>
    <x v="1"/>
    <s v="Storage"/>
    <x v="123"/>
    <s v="United States"/>
    <x v="34"/>
    <x v="21"/>
    <n v="80013"/>
    <x v="1"/>
    <s v="Shaun Chance"/>
    <x v="1"/>
  </r>
  <r>
    <s v="CA-2016-133725"/>
    <x v="453"/>
    <d v="2016-05-28T00:00:00"/>
    <x v="2"/>
    <s v="KL-16645"/>
    <s v="TEC-PH-10004165"/>
    <n v="1979928"/>
    <n v="9"/>
    <n v="2"/>
    <n v="1484946"/>
    <x v="2"/>
    <s v="Phones"/>
    <x v="888"/>
    <s v="United States"/>
    <x v="22"/>
    <x v="9"/>
    <n v="60623"/>
    <x v="0"/>
    <s v="Ken Lonsdale"/>
    <x v="0"/>
  </r>
  <r>
    <s v="CA-2017-102337"/>
    <x v="486"/>
    <d v="2017-06-16T00:00:00"/>
    <x v="3"/>
    <s v="SD-20485"/>
    <s v="OFF-ST-10004804"/>
    <n v="164736"/>
    <n v="4"/>
    <n v="2"/>
    <n v="-391248"/>
    <x v="1"/>
    <s v="Storage"/>
    <x v="233"/>
    <s v="United States"/>
    <x v="22"/>
    <x v="9"/>
    <n v="60653"/>
    <x v="0"/>
    <s v="Shirley Daniels"/>
    <x v="2"/>
  </r>
  <r>
    <s v="CA-2017-102337"/>
    <x v="486"/>
    <d v="2017-06-16T00:00:00"/>
    <x v="3"/>
    <s v="SD-20485"/>
    <s v="FUR-CH-10004289"/>
    <n v="470302"/>
    <n v="7"/>
    <n v="3"/>
    <n v="-873418"/>
    <x v="0"/>
    <s v="Chairs"/>
    <x v="975"/>
    <s v="United States"/>
    <x v="22"/>
    <x v="9"/>
    <n v="60653"/>
    <x v="0"/>
    <s v="Shirley Daniels"/>
    <x v="2"/>
  </r>
  <r>
    <s v="CA-2017-102337"/>
    <x v="486"/>
    <d v="2017-06-16T00:00:00"/>
    <x v="3"/>
    <s v="SD-20485"/>
    <s v="TEC-PH-10002564"/>
    <n v="47984"/>
    <n v="2"/>
    <n v="2"/>
    <n v="5998"/>
    <x v="2"/>
    <s v="Phones"/>
    <x v="976"/>
    <s v="United States"/>
    <x v="22"/>
    <x v="9"/>
    <n v="60653"/>
    <x v="0"/>
    <s v="Shirley Daniels"/>
    <x v="2"/>
  </r>
  <r>
    <s v="US-2014-112564"/>
    <x v="487"/>
    <d v="2014-04-24T00:00:00"/>
    <x v="3"/>
    <s v="TS-21160"/>
    <s v="OFF-BI-10004876"/>
    <n v="2502"/>
    <n v="3"/>
    <n v="7"/>
    <n v="-17514"/>
    <x v="1"/>
    <s v="Binders"/>
    <x v="977"/>
    <s v="United States"/>
    <x v="10"/>
    <x v="8"/>
    <n v="19134"/>
    <x v="3"/>
    <s v="Theresa Swint"/>
    <x v="1"/>
  </r>
  <r>
    <s v="CA-2015-145821"/>
    <x v="488"/>
    <d v="2015-05-07T00:00:00"/>
    <x v="2"/>
    <s v="JB-15400"/>
    <s v="TEC-PH-10004348"/>
    <n v="88752"/>
    <n v="3"/>
    <n v="2"/>
    <n v="11094"/>
    <x v="2"/>
    <s v="Phones"/>
    <x v="978"/>
    <s v="United States"/>
    <x v="1"/>
    <x v="1"/>
    <n v="90008"/>
    <x v="1"/>
    <s v="Jennifer Braxton"/>
    <x v="1"/>
  </r>
  <r>
    <s v="US-2015-160150"/>
    <x v="489"/>
    <d v="2015-07-20T00:00:00"/>
    <x v="3"/>
    <s v="TS-21085"/>
    <s v="OFF-BI-10004352"/>
    <n v="2025"/>
    <n v="1"/>
    <n v="7"/>
    <n v="-135"/>
    <x v="1"/>
    <s v="Binders"/>
    <x v="979"/>
    <s v="United States"/>
    <x v="42"/>
    <x v="15"/>
    <n v="85023"/>
    <x v="1"/>
    <s v="Thais Sissman"/>
    <x v="0"/>
  </r>
  <r>
    <s v="CA-2016-133711"/>
    <x v="490"/>
    <d v="2016-11-29T00:00:00"/>
    <x v="3"/>
    <s v="MC-17425"/>
    <s v="OFF-PA-10001685"/>
    <n v="7098"/>
    <n v="7"/>
    <n v="0"/>
    <n v="347802"/>
    <x v="1"/>
    <s v="Paper"/>
    <x v="33"/>
    <s v="United States"/>
    <x v="216"/>
    <x v="18"/>
    <n v="36608"/>
    <x v="2"/>
    <s v="Mark Cousins"/>
    <x v="1"/>
  </r>
  <r>
    <s v="CA-2016-133711"/>
    <x v="490"/>
    <d v="2016-11-29T00:00:00"/>
    <x v="3"/>
    <s v="MC-17425"/>
    <s v="OFF-BI-10000666"/>
    <n v="9168"/>
    <n v="3"/>
    <n v="0"/>
    <n v="4584"/>
    <x v="1"/>
    <s v="Binders"/>
    <x v="980"/>
    <s v="United States"/>
    <x v="216"/>
    <x v="18"/>
    <n v="36608"/>
    <x v="2"/>
    <s v="Mark Cousins"/>
    <x v="1"/>
  </r>
  <r>
    <s v="CA-2016-133711"/>
    <x v="490"/>
    <d v="2016-11-29T00:00:00"/>
    <x v="3"/>
    <s v="MC-17425"/>
    <s v="OFF-BI-10004352"/>
    <n v="3375"/>
    <n v="5"/>
    <n v="0"/>
    <n v="16875"/>
    <x v="1"/>
    <s v="Binders"/>
    <x v="979"/>
    <s v="United States"/>
    <x v="216"/>
    <x v="18"/>
    <n v="36608"/>
    <x v="2"/>
    <s v="Mark Cousins"/>
    <x v="1"/>
  </r>
  <r>
    <s v="CA-2016-133711"/>
    <x v="490"/>
    <d v="2016-11-29T00:00:00"/>
    <x v="3"/>
    <s v="MC-17425"/>
    <s v="TEC-MA-10000010"/>
    <n v="30400"/>
    <n v="8"/>
    <n v="0"/>
    <n v="14592"/>
    <x v="2"/>
    <s v="Machines"/>
    <x v="981"/>
    <s v="United States"/>
    <x v="216"/>
    <x v="18"/>
    <n v="36608"/>
    <x v="2"/>
    <s v="Mark Cousins"/>
    <x v="1"/>
  </r>
  <r>
    <s v="CA-2017-148474"/>
    <x v="491"/>
    <d v="2017-06-19T00:00:00"/>
    <x v="2"/>
    <s v="ME-17320"/>
    <s v="OFF-BI-10000977"/>
    <n v="912"/>
    <n v="3"/>
    <n v="0"/>
    <n v="41952"/>
    <x v="1"/>
    <s v="Binders"/>
    <x v="982"/>
    <s v="United States"/>
    <x v="38"/>
    <x v="31"/>
    <n v="31907"/>
    <x v="2"/>
    <s v="Maria Etezadi"/>
    <x v="2"/>
  </r>
  <r>
    <s v="CA-2017-148474"/>
    <x v="491"/>
    <d v="2017-06-19T00:00:00"/>
    <x v="2"/>
    <s v="ME-17320"/>
    <s v="FUR-TA-10002530"/>
    <n v="45294"/>
    <n v="3"/>
    <n v="0"/>
    <n v="67941"/>
    <x v="0"/>
    <s v="Tables"/>
    <x v="983"/>
    <s v="United States"/>
    <x v="38"/>
    <x v="31"/>
    <n v="31907"/>
    <x v="2"/>
    <s v="Maria Etezadi"/>
    <x v="2"/>
  </r>
  <r>
    <s v="CA-2015-111297"/>
    <x v="492"/>
    <d v="2015-08-21T00:00:00"/>
    <x v="2"/>
    <s v="SC-20440"/>
    <s v="OFF-BI-10002412"/>
    <n v="522"/>
    <n v="9"/>
    <n v="0"/>
    <n v="2349"/>
    <x v="1"/>
    <s v="Binders"/>
    <x v="326"/>
    <s v="United States"/>
    <x v="217"/>
    <x v="30"/>
    <n v="2740"/>
    <x v="3"/>
    <s v="Shaun Chance"/>
    <x v="1"/>
  </r>
  <r>
    <s v="CA-2016-123722"/>
    <x v="476"/>
    <d v="2016-10-01T00:00:00"/>
    <x v="2"/>
    <s v="NH-18610"/>
    <s v="OFF-LA-10001569"/>
    <n v="15936"/>
    <n v="4"/>
    <n v="2"/>
    <n v="51792"/>
    <x v="1"/>
    <s v="Labels"/>
    <x v="635"/>
    <s v="United States"/>
    <x v="218"/>
    <x v="0"/>
    <n v="75061"/>
    <x v="0"/>
    <s v="Nicole Hansen"/>
    <x v="1"/>
  </r>
  <r>
    <s v="CA-2014-155271"/>
    <x v="416"/>
    <d v="2014-05-04T00:00:00"/>
    <x v="0"/>
    <s v="AA-10480"/>
    <s v="FUR-FU-10001473"/>
    <n v="2746"/>
    <n v="2"/>
    <n v="0"/>
    <n v="98856"/>
    <x v="0"/>
    <s v="Furnishings"/>
    <x v="984"/>
    <s v="United States"/>
    <x v="209"/>
    <x v="28"/>
    <n v="6457"/>
    <x v="3"/>
    <s v="Andrew Allen"/>
    <x v="0"/>
  </r>
  <r>
    <s v="CA-2015-119907"/>
    <x v="493"/>
    <d v="2015-12-08T00:00:00"/>
    <x v="2"/>
    <s v="LC-17140"/>
    <s v="OFF-BI-10001765"/>
    <n v="55424"/>
    <n v="2"/>
    <n v="2"/>
    <n v="193984"/>
    <x v="1"/>
    <s v="Binders"/>
    <x v="985"/>
    <s v="United States"/>
    <x v="4"/>
    <x v="4"/>
    <n v="98103"/>
    <x v="1"/>
    <s v="Logan Currie"/>
    <x v="0"/>
  </r>
  <r>
    <s v="US-2016-128902"/>
    <x v="21"/>
    <d v="2016-03-15T00:00:00"/>
    <x v="2"/>
    <s v="MB-18085"/>
    <s v="FUR-TA-10001095"/>
    <n v="244006"/>
    <n v="2"/>
    <n v="3"/>
    <n v="-313722"/>
    <x v="0"/>
    <s v="Tables"/>
    <x v="612"/>
    <s v="United States"/>
    <x v="219"/>
    <x v="29"/>
    <n v="8360"/>
    <x v="3"/>
    <s v="Mick Brown"/>
    <x v="0"/>
  </r>
  <r>
    <s v="CA-2016-152289"/>
    <x v="369"/>
    <d v="2016-08-28T00:00:00"/>
    <x v="3"/>
    <s v="LC-16930"/>
    <s v="TEC-AC-10004571"/>
    <n v="159984"/>
    <n v="2"/>
    <n v="2"/>
    <n v="439956"/>
    <x v="2"/>
    <s v="Accessories"/>
    <x v="408"/>
    <s v="United States"/>
    <x v="45"/>
    <x v="0"/>
    <n v="77506"/>
    <x v="0"/>
    <s v="Linda Cazamias"/>
    <x v="1"/>
  </r>
  <r>
    <s v="CA-2016-152289"/>
    <x v="369"/>
    <d v="2016-08-28T00:00:00"/>
    <x v="3"/>
    <s v="LC-16930"/>
    <s v="FUR-CH-10002126"/>
    <n v="1024716"/>
    <n v="6"/>
    <n v="3"/>
    <n v="-292776"/>
    <x v="0"/>
    <s v="Chairs"/>
    <x v="844"/>
    <s v="United States"/>
    <x v="45"/>
    <x v="0"/>
    <n v="77506"/>
    <x v="0"/>
    <s v="Linda Cazamias"/>
    <x v="1"/>
  </r>
  <r>
    <s v="US-2016-104794"/>
    <x v="185"/>
    <d v="2016-12-19T00:00:00"/>
    <x v="3"/>
    <s v="KD-16495"/>
    <s v="OFF-FA-10001754"/>
    <n v="368"/>
    <n v="2"/>
    <n v="0"/>
    <n v="18032"/>
    <x v="1"/>
    <s v="Fasteners"/>
    <x v="794"/>
    <s v="United States"/>
    <x v="20"/>
    <x v="14"/>
    <n v="10009"/>
    <x v="3"/>
    <s v="Keith Dawkins"/>
    <x v="1"/>
  </r>
  <r>
    <s v="CA-2014-151708"/>
    <x v="232"/>
    <d v="2014-08-14T00:00:00"/>
    <x v="2"/>
    <s v="MB-17305"/>
    <s v="FUR-FU-10001602"/>
    <n v="121376"/>
    <n v="4"/>
    <n v="2"/>
    <n v="-30344"/>
    <x v="0"/>
    <s v="Furnishings"/>
    <x v="761"/>
    <s v="United States"/>
    <x v="220"/>
    <x v="15"/>
    <n v="85301"/>
    <x v="1"/>
    <s v="Maria Bertelson"/>
    <x v="0"/>
  </r>
  <r>
    <s v="CA-2014-151708"/>
    <x v="232"/>
    <d v="2014-08-14T00:00:00"/>
    <x v="2"/>
    <s v="MB-17305"/>
    <s v="TEC-AC-10001767"/>
    <n v="95976"/>
    <n v="3"/>
    <n v="2"/>
    <n v="-107973"/>
    <x v="2"/>
    <s v="Accessories"/>
    <x v="97"/>
    <s v="United States"/>
    <x v="220"/>
    <x v="15"/>
    <n v="85301"/>
    <x v="1"/>
    <s v="Maria Bertelson"/>
    <x v="0"/>
  </r>
  <r>
    <s v="CA-2015-100769"/>
    <x v="494"/>
    <d v="2015-05-16T00:00:00"/>
    <x v="0"/>
    <s v="TH-21550"/>
    <s v="TEC-AC-10002402"/>
    <n v="255968"/>
    <n v="4"/>
    <n v="2"/>
    <n v="31996"/>
    <x v="2"/>
    <s v="Accessories"/>
    <x v="653"/>
    <s v="United States"/>
    <x v="107"/>
    <x v="2"/>
    <n v="32216"/>
    <x v="2"/>
    <s v="Tracy Hopkins"/>
    <x v="2"/>
  </r>
  <r>
    <s v="CA-2017-139199"/>
    <x v="34"/>
    <d v="2017-12-13T00:00:00"/>
    <x v="2"/>
    <s v="DK-12835"/>
    <s v="FUR-CH-10000847"/>
    <n v="87294"/>
    <n v="3"/>
    <n v="0"/>
    <n v="2269644"/>
    <x v="0"/>
    <s v="Chairs"/>
    <x v="986"/>
    <s v="United States"/>
    <x v="65"/>
    <x v="11"/>
    <n v="48234"/>
    <x v="0"/>
    <s v="Damala Kotsonis"/>
    <x v="1"/>
  </r>
  <r>
    <s v="CA-2017-139199"/>
    <x v="34"/>
    <d v="2017-12-13T00:00:00"/>
    <x v="2"/>
    <s v="DK-12835"/>
    <s v="OFF-BI-10003982"/>
    <n v="4154"/>
    <n v="2"/>
    <n v="0"/>
    <n v="195238"/>
    <x v="1"/>
    <s v="Binders"/>
    <x v="350"/>
    <s v="United States"/>
    <x v="65"/>
    <x v="11"/>
    <n v="48234"/>
    <x v="0"/>
    <s v="Damala Kotsonis"/>
    <x v="1"/>
  </r>
  <r>
    <s v="CA-2017-139199"/>
    <x v="34"/>
    <d v="2017-12-13T00:00:00"/>
    <x v="2"/>
    <s v="DK-12835"/>
    <s v="OFF-PA-10001293"/>
    <n v="1296"/>
    <n v="2"/>
    <n v="0"/>
    <n v="62208"/>
    <x v="1"/>
    <s v="Paper"/>
    <x v="987"/>
    <s v="United States"/>
    <x v="65"/>
    <x v="11"/>
    <n v="48234"/>
    <x v="0"/>
    <s v="Damala Kotsonis"/>
    <x v="1"/>
  </r>
  <r>
    <s v="US-2015-161466"/>
    <x v="495"/>
    <d v="2015-09-27T00:00:00"/>
    <x v="1"/>
    <s v="ON-18715"/>
    <s v="OFF-AR-10000634"/>
    <n v="6848"/>
    <n v="2"/>
    <n v="2"/>
    <n v="5992"/>
    <x v="1"/>
    <s v="Art"/>
    <x v="988"/>
    <s v="United States"/>
    <x v="10"/>
    <x v="8"/>
    <n v="19120"/>
    <x v="3"/>
    <s v="Odella Nelson"/>
    <x v="1"/>
  </r>
  <r>
    <s v="CA-2017-164959"/>
    <x v="496"/>
    <d v="2017-07-15T00:00:00"/>
    <x v="2"/>
    <s v="KN-16390"/>
    <s v="OFF-LA-10004272"/>
    <n v="867"/>
    <n v="3"/>
    <n v="0"/>
    <n v="40749"/>
    <x v="1"/>
    <s v="Labels"/>
    <x v="684"/>
    <s v="United States"/>
    <x v="1"/>
    <x v="1"/>
    <n v="90004"/>
    <x v="1"/>
    <s v="Katherine Nockton"/>
    <x v="1"/>
  </r>
  <r>
    <s v="US-2015-105676"/>
    <x v="493"/>
    <d v="2015-12-02T00:00:00"/>
    <x v="0"/>
    <s v="NM-18520"/>
    <s v="FUR-FU-10004270"/>
    <n v="6688"/>
    <n v="4"/>
    <n v="6"/>
    <n v="-40128"/>
    <x v="0"/>
    <s v="Furnishings"/>
    <x v="989"/>
    <s v="United States"/>
    <x v="12"/>
    <x v="0"/>
    <n v="77036"/>
    <x v="0"/>
    <s v="Neoma Murray"/>
    <x v="0"/>
  </r>
  <r>
    <s v="CA-2016-113138"/>
    <x v="257"/>
    <d v="2016-11-25T00:00:00"/>
    <x v="2"/>
    <s v="NP-18685"/>
    <s v="OFF-AR-10003770"/>
    <n v="1728"/>
    <n v="6"/>
    <n v="0"/>
    <n v="50112"/>
    <x v="1"/>
    <s v="Art"/>
    <x v="990"/>
    <s v="United States"/>
    <x v="221"/>
    <x v="14"/>
    <n v="14304"/>
    <x v="3"/>
    <s v="Nora Pelletier"/>
    <x v="2"/>
  </r>
  <r>
    <s v="CA-2016-113138"/>
    <x v="257"/>
    <d v="2016-11-25T00:00:00"/>
    <x v="2"/>
    <s v="NP-18685"/>
    <s v="OFF-BI-10000320"/>
    <n v="17712"/>
    <n v="3"/>
    <n v="2"/>
    <n v="64206"/>
    <x v="1"/>
    <s v="Binders"/>
    <x v="771"/>
    <s v="United States"/>
    <x v="221"/>
    <x v="14"/>
    <n v="14304"/>
    <x v="3"/>
    <s v="Nora Pelletier"/>
    <x v="2"/>
  </r>
  <r>
    <s v="US-2017-104955"/>
    <x v="497"/>
    <d v="2017-03-24T00:00:00"/>
    <x v="2"/>
    <s v="CG-12040"/>
    <s v="OFF-LA-10003121"/>
    <n v="2891"/>
    <n v="7"/>
    <n v="0"/>
    <n v="132986"/>
    <x v="1"/>
    <s v="Labels"/>
    <x v="991"/>
    <s v="United States"/>
    <x v="20"/>
    <x v="14"/>
    <n v="10024"/>
    <x v="3"/>
    <s v="Catherine Glotzbach"/>
    <x v="2"/>
  </r>
  <r>
    <s v="CA-2016-121958"/>
    <x v="372"/>
    <d v="2016-11-17T00:00:00"/>
    <x v="2"/>
    <s v="CS-12505"/>
    <s v="OFF-SU-10000381"/>
    <n v="52136"/>
    <n v="7"/>
    <n v="2"/>
    <n v="58653"/>
    <x v="1"/>
    <s v="Supplies"/>
    <x v="656"/>
    <s v="United States"/>
    <x v="222"/>
    <x v="3"/>
    <n v="27360"/>
    <x v="2"/>
    <s v="Cindy Stewart"/>
    <x v="0"/>
  </r>
  <r>
    <s v="CA-2017-121468"/>
    <x v="122"/>
    <d v="2017-11-20T00:00:00"/>
    <x v="3"/>
    <s v="KD-16345"/>
    <s v="TEC-PH-10000376"/>
    <n v="31968"/>
    <n v="4"/>
    <n v="2"/>
    <n v="23976"/>
    <x v="2"/>
    <s v="Phones"/>
    <x v="432"/>
    <s v="United States"/>
    <x v="223"/>
    <x v="1"/>
    <n v="92683"/>
    <x v="1"/>
    <s v="Katherine Ducich"/>
    <x v="0"/>
  </r>
  <r>
    <s v="US-2016-108455"/>
    <x v="498"/>
    <d v="2016-12-08T00:00:00"/>
    <x v="2"/>
    <s v="MK-18160"/>
    <s v="OFF-PA-10002262"/>
    <n v="2592"/>
    <n v="4"/>
    <n v="0"/>
    <n v="124416"/>
    <x v="1"/>
    <s v="Paper"/>
    <x v="992"/>
    <s v="United States"/>
    <x v="8"/>
    <x v="1"/>
    <n v="94122"/>
    <x v="1"/>
    <s v="Mike Kennedy"/>
    <x v="0"/>
  </r>
  <r>
    <s v="US-2016-108455"/>
    <x v="498"/>
    <d v="2016-12-08T00:00:00"/>
    <x v="2"/>
    <s v="MK-18160"/>
    <s v="OFF-PA-10002464"/>
    <n v="4046"/>
    <n v="7"/>
    <n v="0"/>
    <n v="198254"/>
    <x v="1"/>
    <s v="Paper"/>
    <x v="993"/>
    <s v="United States"/>
    <x v="8"/>
    <x v="1"/>
    <n v="94122"/>
    <x v="1"/>
    <s v="Mike Kennedy"/>
    <x v="0"/>
  </r>
  <r>
    <s v="US-2016-108455"/>
    <x v="498"/>
    <d v="2016-12-08T00:00:00"/>
    <x v="2"/>
    <s v="MK-18160"/>
    <s v="OFF-ST-10002214"/>
    <n v="3387"/>
    <n v="3"/>
    <n v="0"/>
    <n v="88062"/>
    <x v="1"/>
    <s v="Storage"/>
    <x v="994"/>
    <s v="United States"/>
    <x v="8"/>
    <x v="1"/>
    <n v="94122"/>
    <x v="1"/>
    <s v="Mike Kennedy"/>
    <x v="0"/>
  </r>
  <r>
    <s v="CA-2017-101210"/>
    <x v="325"/>
    <d v="2017-08-28T00:00:00"/>
    <x v="1"/>
    <s v="DW-13540"/>
    <s v="OFF-AR-10003560"/>
    <n v="9728"/>
    <n v="2"/>
    <n v="2"/>
    <n v="17024"/>
    <x v="1"/>
    <s v="Art"/>
    <x v="484"/>
    <s v="United States"/>
    <x v="25"/>
    <x v="17"/>
    <n v="38301"/>
    <x v="2"/>
    <s v="Don Weiss"/>
    <x v="0"/>
  </r>
  <r>
    <s v="CA-2017-101210"/>
    <x v="325"/>
    <d v="2017-08-28T00:00:00"/>
    <x v="1"/>
    <s v="DW-13540"/>
    <s v="OFF-PA-10000130"/>
    <n v="3424"/>
    <n v="1"/>
    <n v="2"/>
    <n v="107"/>
    <x v="1"/>
    <s v="Paper"/>
    <x v="995"/>
    <s v="United States"/>
    <x v="25"/>
    <x v="17"/>
    <n v="38301"/>
    <x v="2"/>
    <s v="Don Weiss"/>
    <x v="0"/>
  </r>
  <r>
    <s v="US-2016-108098"/>
    <x v="499"/>
    <d v="2016-10-18T00:00:00"/>
    <x v="2"/>
    <s v="CP-12340"/>
    <s v="TEC-AC-10000865"/>
    <n v="1770"/>
    <n v="3"/>
    <n v="0"/>
    <n v="3009"/>
    <x v="2"/>
    <s v="Accessories"/>
    <x v="996"/>
    <s v="United States"/>
    <x v="4"/>
    <x v="4"/>
    <n v="98115"/>
    <x v="1"/>
    <s v="Christine Phan"/>
    <x v="1"/>
  </r>
  <r>
    <s v="CA-2014-119032"/>
    <x v="500"/>
    <d v="2014-12-03T00:00:00"/>
    <x v="2"/>
    <s v="MS-17770"/>
    <s v="OFF-FA-10003021"/>
    <n v="376"/>
    <n v="2"/>
    <n v="0"/>
    <n v="1316"/>
    <x v="1"/>
    <s v="Fasteners"/>
    <x v="127"/>
    <s v="United States"/>
    <x v="20"/>
    <x v="14"/>
    <n v="10035"/>
    <x v="3"/>
    <s v="Maxwell Schwartz"/>
    <x v="0"/>
  </r>
  <r>
    <s v="CA-2015-140410"/>
    <x v="501"/>
    <d v="2015-11-07T00:00:00"/>
    <x v="2"/>
    <s v="CM-12655"/>
    <s v="TEC-PH-10003580"/>
    <n v="1212848"/>
    <n v="7"/>
    <n v="2"/>
    <n v="1061242"/>
    <x v="2"/>
    <s v="Phones"/>
    <x v="997"/>
    <s v="United States"/>
    <x v="1"/>
    <x v="1"/>
    <n v="90008"/>
    <x v="1"/>
    <s v="Corinna Mitchell"/>
    <x v="2"/>
  </r>
  <r>
    <s v="CA-2015-140410"/>
    <x v="501"/>
    <d v="2015-11-07T00:00:00"/>
    <x v="2"/>
    <s v="CM-12655"/>
    <s v="TEC-AC-10001109"/>
    <n v="8997"/>
    <n v="3"/>
    <n v="0"/>
    <n v="377874"/>
    <x v="2"/>
    <s v="Accessories"/>
    <x v="998"/>
    <s v="United States"/>
    <x v="1"/>
    <x v="1"/>
    <n v="90008"/>
    <x v="1"/>
    <s v="Corinna Mitchell"/>
    <x v="2"/>
  </r>
  <r>
    <s v="CA-2015-140410"/>
    <x v="501"/>
    <d v="2015-11-07T00:00:00"/>
    <x v="2"/>
    <s v="CM-12655"/>
    <s v="FUR-FU-10003347"/>
    <n v="426"/>
    <n v="3"/>
    <n v="0"/>
    <n v="16614"/>
    <x v="0"/>
    <s v="Furnishings"/>
    <x v="378"/>
    <s v="United States"/>
    <x v="1"/>
    <x v="1"/>
    <n v="90008"/>
    <x v="1"/>
    <s v="Corinna Mitchell"/>
    <x v="2"/>
  </r>
  <r>
    <s v="CA-2014-136280"/>
    <x v="502"/>
    <d v="2014-12-06T00:00:00"/>
    <x v="2"/>
    <s v="Co-12640"/>
    <s v="OFF-LA-10000452"/>
    <n v="504"/>
    <n v="2"/>
    <n v="2"/>
    <n v="1764"/>
    <x v="1"/>
    <s v="Labels"/>
    <x v="807"/>
    <s v="United States"/>
    <x v="10"/>
    <x v="8"/>
    <n v="19143"/>
    <x v="3"/>
    <s v="Corey-Lock"/>
    <x v="0"/>
  </r>
  <r>
    <s v="CA-2017-151911"/>
    <x v="503"/>
    <d v="2017-05-05T00:00:00"/>
    <x v="1"/>
    <s v="DL-13495"/>
    <s v="OFF-EN-10002986"/>
    <n v="6296"/>
    <n v="4"/>
    <n v="0"/>
    <n v="28332"/>
    <x v="1"/>
    <s v="Envelopes"/>
    <x v="36"/>
    <s v="United States"/>
    <x v="20"/>
    <x v="14"/>
    <n v="10024"/>
    <x v="3"/>
    <s v="Dionis Lloyd"/>
    <x v="1"/>
  </r>
  <r>
    <s v="CA-2017-166436"/>
    <x v="220"/>
    <d v="2017-11-28T00:00:00"/>
    <x v="2"/>
    <s v="TS-21370"/>
    <s v="OFF-PA-10001838"/>
    <n v="588"/>
    <n v="1"/>
    <n v="0"/>
    <n v="28812"/>
    <x v="1"/>
    <s v="Paper"/>
    <x v="999"/>
    <s v="United States"/>
    <x v="20"/>
    <x v="14"/>
    <n v="10035"/>
    <x v="3"/>
    <s v="Todd Sumrall"/>
    <x v="1"/>
  </r>
  <r>
    <s v="CA-2017-166436"/>
    <x v="220"/>
    <d v="2017-11-28T00:00:00"/>
    <x v="2"/>
    <s v="TS-21370"/>
    <s v="FUR-CH-10000785"/>
    <n v="977292"/>
    <n v="6"/>
    <n v="1"/>
    <n v="1737408"/>
    <x v="0"/>
    <s v="Chairs"/>
    <x v="323"/>
    <s v="United States"/>
    <x v="20"/>
    <x v="14"/>
    <n v="10035"/>
    <x v="3"/>
    <s v="Todd Sumrall"/>
    <x v="1"/>
  </r>
  <r>
    <s v="CA-2017-139661"/>
    <x v="504"/>
    <d v="2017-11-03T00:00:00"/>
    <x v="2"/>
    <s v="JW-15220"/>
    <s v="FUR-FU-10002885"/>
    <n v="964"/>
    <n v="2"/>
    <n v="0"/>
    <n v="36632"/>
    <x v="0"/>
    <s v="Furnishings"/>
    <x v="757"/>
    <s v="United States"/>
    <x v="137"/>
    <x v="4"/>
    <n v="98661"/>
    <x v="1"/>
    <s v="Jane Waco"/>
    <x v="1"/>
  </r>
  <r>
    <s v="CA-2014-123925"/>
    <x v="505"/>
    <d v="2014-12-19T00:00:00"/>
    <x v="1"/>
    <s v="RF-19840"/>
    <s v="OFF-AR-10002952"/>
    <n v="4005"/>
    <n v="3"/>
    <n v="0"/>
    <n v="11214"/>
    <x v="1"/>
    <s v="Art"/>
    <x v="809"/>
    <s v="United States"/>
    <x v="38"/>
    <x v="31"/>
    <n v="31907"/>
    <x v="2"/>
    <s v="Roy Französisch"/>
    <x v="0"/>
  </r>
  <r>
    <s v="CA-2017-152485"/>
    <x v="506"/>
    <d v="2017-09-08T00:00:00"/>
    <x v="2"/>
    <s v="JD-15790"/>
    <s v="OFF-AR-10003759"/>
    <n v="10192"/>
    <n v="7"/>
    <n v="2"/>
    <n v="3185"/>
    <x v="1"/>
    <s v="Art"/>
    <x v="841"/>
    <s v="United States"/>
    <x v="224"/>
    <x v="0"/>
    <n v="75019"/>
    <x v="0"/>
    <s v="John Dryer"/>
    <x v="0"/>
  </r>
  <r>
    <s v="CA-2017-152485"/>
    <x v="506"/>
    <d v="2017-09-08T00:00:00"/>
    <x v="2"/>
    <s v="JD-15790"/>
    <s v="OFF-ST-10004950"/>
    <n v="16784"/>
    <n v="1"/>
    <n v="2"/>
    <n v="-2098"/>
    <x v="1"/>
    <s v="Storage"/>
    <x v="1000"/>
    <s v="United States"/>
    <x v="224"/>
    <x v="0"/>
    <n v="75019"/>
    <x v="0"/>
    <s v="John Dryer"/>
    <x v="0"/>
  </r>
  <r>
    <s v="CA-2017-152485"/>
    <x v="506"/>
    <d v="2017-09-08T00:00:00"/>
    <x v="2"/>
    <s v="JD-15790"/>
    <s v="OFF-AR-10001940"/>
    <n v="1312"/>
    <n v="5"/>
    <n v="2"/>
    <n v="3772"/>
    <x v="1"/>
    <s v="Art"/>
    <x v="170"/>
    <s v="United States"/>
    <x v="224"/>
    <x v="0"/>
    <n v="75019"/>
    <x v="0"/>
    <s v="John Dryer"/>
    <x v="0"/>
  </r>
  <r>
    <s v="CA-2016-141586"/>
    <x v="507"/>
    <d v="2016-10-20T00:00:00"/>
    <x v="3"/>
    <s v="NK-18490"/>
    <s v="OFF-BI-10003981"/>
    <n v="1816"/>
    <n v="5"/>
    <n v="2"/>
    <n v="6583"/>
    <x v="1"/>
    <s v="Binders"/>
    <x v="109"/>
    <s v="United States"/>
    <x v="8"/>
    <x v="1"/>
    <n v="94122"/>
    <x v="1"/>
    <s v="Neil Knudson"/>
    <x v="2"/>
  </r>
  <r>
    <s v="CA-2017-130386"/>
    <x v="104"/>
    <d v="2017-11-18T00:00:00"/>
    <x v="2"/>
    <s v="NG-18430"/>
    <s v="OFF-PA-10002749"/>
    <n v="16056"/>
    <n v="3"/>
    <n v="2"/>
    <n v="58203"/>
    <x v="1"/>
    <s v="Paper"/>
    <x v="187"/>
    <s v="United States"/>
    <x v="88"/>
    <x v="0"/>
    <n v="78745"/>
    <x v="0"/>
    <s v="Nathan Gelder"/>
    <x v="0"/>
  </r>
  <r>
    <s v="CA-2017-130386"/>
    <x v="104"/>
    <d v="2017-11-18T00:00:00"/>
    <x v="2"/>
    <s v="NG-18430"/>
    <s v="OFF-PA-10003823"/>
    <n v="223056"/>
    <n v="9"/>
    <n v="2"/>
    <n v="69705"/>
    <x v="1"/>
    <s v="Paper"/>
    <x v="1001"/>
    <s v="United States"/>
    <x v="88"/>
    <x v="0"/>
    <n v="78745"/>
    <x v="0"/>
    <s v="Nathan Gelder"/>
    <x v="0"/>
  </r>
  <r>
    <s v="CA-2017-130386"/>
    <x v="104"/>
    <d v="2017-11-18T00:00:00"/>
    <x v="2"/>
    <s v="NG-18430"/>
    <s v="OFF-ST-10003716"/>
    <n v="540048"/>
    <n v="3"/>
    <n v="2"/>
    <n v="-472542"/>
    <x v="1"/>
    <s v="Storage"/>
    <x v="891"/>
    <s v="United States"/>
    <x v="88"/>
    <x v="0"/>
    <n v="78745"/>
    <x v="0"/>
    <s v="Nathan Gelder"/>
    <x v="0"/>
  </r>
  <r>
    <s v="CA-2016-100468"/>
    <x v="389"/>
    <d v="2016-12-01T00:00:00"/>
    <x v="2"/>
    <s v="AT-10435"/>
    <s v="TEC-PH-10001300"/>
    <n v="3352"/>
    <n v="2"/>
    <n v="2"/>
    <n v="3352"/>
    <x v="2"/>
    <s v="Phones"/>
    <x v="1002"/>
    <s v="United States"/>
    <x v="1"/>
    <x v="1"/>
    <n v="90045"/>
    <x v="1"/>
    <s v="Alyssa Tate"/>
    <x v="2"/>
  </r>
  <r>
    <s v="CA-2016-100468"/>
    <x v="389"/>
    <d v="2016-12-01T00:00:00"/>
    <x v="2"/>
    <s v="AT-10435"/>
    <s v="FUR-FU-10000010"/>
    <n v="994"/>
    <n v="2"/>
    <n v="0"/>
    <n v="30814"/>
    <x v="0"/>
    <s v="Furnishings"/>
    <x v="524"/>
    <s v="United States"/>
    <x v="1"/>
    <x v="1"/>
    <n v="90045"/>
    <x v="1"/>
    <s v="Alyssa Tate"/>
    <x v="2"/>
  </r>
  <r>
    <s v="CA-2015-153388"/>
    <x v="508"/>
    <d v="2015-08-07T00:00:00"/>
    <x v="2"/>
    <s v="PC-19000"/>
    <s v="OFF-AR-10001868"/>
    <n v="672"/>
    <n v="4"/>
    <n v="0"/>
    <n v="336"/>
    <x v="1"/>
    <s v="Art"/>
    <x v="59"/>
    <s v="United States"/>
    <x v="1"/>
    <x v="1"/>
    <n v="90004"/>
    <x v="1"/>
    <s v="Pauline Chand"/>
    <x v="2"/>
  </r>
  <r>
    <s v="CA-2015-153388"/>
    <x v="508"/>
    <d v="2015-08-07T00:00:00"/>
    <x v="2"/>
    <s v="PC-19000"/>
    <s v="FUR-TA-10003715"/>
    <n v="1004976"/>
    <n v="6"/>
    <n v="2"/>
    <n v="-1758708"/>
    <x v="0"/>
    <s v="Tables"/>
    <x v="1003"/>
    <s v="United States"/>
    <x v="1"/>
    <x v="1"/>
    <n v="90004"/>
    <x v="1"/>
    <s v="Pauline Chand"/>
    <x v="2"/>
  </r>
  <r>
    <s v="CA-2017-154935"/>
    <x v="164"/>
    <d v="2017-12-29T00:00:00"/>
    <x v="2"/>
    <s v="AR-10540"/>
    <s v="OFF-BI-10003708"/>
    <n v="1788"/>
    <n v="3"/>
    <n v="2"/>
    <n v="55875"/>
    <x v="1"/>
    <s v="Binders"/>
    <x v="969"/>
    <s v="United States"/>
    <x v="20"/>
    <x v="14"/>
    <n v="10024"/>
    <x v="3"/>
    <s v="Andy Reiter"/>
    <x v="0"/>
  </r>
  <r>
    <s v="CA-2016-134208"/>
    <x v="42"/>
    <d v="2016-09-23T00:00:00"/>
    <x v="2"/>
    <s v="CS-12505"/>
    <s v="TEC-MA-10004458"/>
    <n v="3960"/>
    <n v="4"/>
    <n v="0"/>
    <n v="19008"/>
    <x v="2"/>
    <s v="Machines"/>
    <x v="1004"/>
    <s v="United States"/>
    <x v="38"/>
    <x v="31"/>
    <n v="31907"/>
    <x v="2"/>
    <s v="Cindy Stewart"/>
    <x v="0"/>
  </r>
  <r>
    <s v="CA-2017-108294"/>
    <x v="388"/>
    <d v="2017-12-10T00:00:00"/>
    <x v="0"/>
    <s v="LS-16975"/>
    <s v="OFF-BI-10004965"/>
    <n v="345"/>
    <n v="3"/>
    <n v="0"/>
    <n v="15525"/>
    <x v="1"/>
    <s v="Binders"/>
    <x v="1005"/>
    <s v="United States"/>
    <x v="155"/>
    <x v="7"/>
    <n v="68104"/>
    <x v="0"/>
    <s v="Lindsay Shagiari"/>
    <x v="2"/>
  </r>
  <r>
    <s v="CA-2017-103611"/>
    <x v="509"/>
    <d v="2017-09-15T00:00:00"/>
    <x v="3"/>
    <s v="JM-15535"/>
    <s v="FUR-FU-10004270"/>
    <n v="836"/>
    <n v="2"/>
    <n v="0"/>
    <n v="30096"/>
    <x v="0"/>
    <s v="Furnishings"/>
    <x v="989"/>
    <s v="United States"/>
    <x v="1"/>
    <x v="1"/>
    <n v="90036"/>
    <x v="1"/>
    <s v="Jessica Myrick"/>
    <x v="0"/>
  </r>
  <r>
    <s v="CA-2017-100384"/>
    <x v="91"/>
    <d v="2017-07-01T00:00:00"/>
    <x v="2"/>
    <s v="NH-18610"/>
    <s v="OFF-AR-10002135"/>
    <n v="3856"/>
    <n v="8"/>
    <n v="0"/>
    <n v="111824"/>
    <x v="1"/>
    <s v="Art"/>
    <x v="281"/>
    <s v="United States"/>
    <x v="225"/>
    <x v="1"/>
    <n v="91767"/>
    <x v="1"/>
    <s v="Nicole Hansen"/>
    <x v="1"/>
  </r>
  <r>
    <s v="CA-2017-100384"/>
    <x v="91"/>
    <d v="2017-07-01T00:00:00"/>
    <x v="2"/>
    <s v="NH-18610"/>
    <s v="OFF-AR-10003514"/>
    <n v="3582"/>
    <n v="9"/>
    <n v="0"/>
    <n v="118206"/>
    <x v="1"/>
    <s v="Art"/>
    <x v="182"/>
    <s v="United States"/>
    <x v="225"/>
    <x v="1"/>
    <n v="91767"/>
    <x v="1"/>
    <s v="Nicole Hansen"/>
    <x v="1"/>
  </r>
  <r>
    <s v="CA-2017-112809"/>
    <x v="237"/>
    <d v="2017-08-22T00:00:00"/>
    <x v="2"/>
    <s v="RA-19915"/>
    <s v="OFF-ST-10002276"/>
    <n v="200064"/>
    <n v="3"/>
    <n v="2"/>
    <n v="12504"/>
    <x v="1"/>
    <s v="Storage"/>
    <x v="226"/>
    <s v="United States"/>
    <x v="0"/>
    <x v="0"/>
    <n v="75220"/>
    <x v="0"/>
    <s v="Russell Applegate"/>
    <x v="0"/>
  </r>
  <r>
    <s v="CA-2017-112809"/>
    <x v="237"/>
    <d v="2017-08-22T00:00:00"/>
    <x v="2"/>
    <s v="RA-19915"/>
    <s v="OFF-BI-10001098"/>
    <n v="2138"/>
    <n v="5"/>
    <n v="8"/>
    <n v="-33139"/>
    <x v="1"/>
    <s v="Binders"/>
    <x v="409"/>
    <s v="United States"/>
    <x v="0"/>
    <x v="0"/>
    <n v="75220"/>
    <x v="0"/>
    <s v="Russell Applegate"/>
    <x v="0"/>
  </r>
  <r>
    <s v="CA-2017-112809"/>
    <x v="237"/>
    <d v="2017-08-22T00:00:00"/>
    <x v="2"/>
    <s v="RA-19915"/>
    <s v="OFF-BI-10001636"/>
    <n v="6744"/>
    <n v="4"/>
    <n v="8"/>
    <n v="-114648"/>
    <x v="1"/>
    <s v="Binders"/>
    <x v="670"/>
    <s v="United States"/>
    <x v="0"/>
    <x v="0"/>
    <n v="75220"/>
    <x v="0"/>
    <s v="Russell Applegate"/>
    <x v="0"/>
  </r>
  <r>
    <s v="US-2017-160759"/>
    <x v="156"/>
    <d v="2017-12-17T00:00:00"/>
    <x v="2"/>
    <s v="AI-10855"/>
    <s v="FUR-CH-10002961"/>
    <n v="63686"/>
    <n v="1"/>
    <n v="3"/>
    <n v="-9098"/>
    <x v="0"/>
    <s v="Chairs"/>
    <x v="940"/>
    <s v="United States"/>
    <x v="10"/>
    <x v="8"/>
    <n v="19120"/>
    <x v="3"/>
    <s v="Arianne Irving"/>
    <x v="0"/>
  </r>
  <r>
    <s v="CA-2017-148446"/>
    <x v="388"/>
    <d v="2017-12-14T00:00:00"/>
    <x v="1"/>
    <s v="MC-17845"/>
    <s v="FUR-TA-10004256"/>
    <n v="16696"/>
    <n v="4"/>
    <n v="0"/>
    <n v="116872"/>
    <x v="0"/>
    <s v="Tables"/>
    <x v="486"/>
    <s v="United States"/>
    <x v="226"/>
    <x v="32"/>
    <n v="89031"/>
    <x v="1"/>
    <s v="Michael Chen"/>
    <x v="0"/>
  </r>
  <r>
    <s v="CA-2014-111059"/>
    <x v="510"/>
    <d v="2014-02-06T00:00:00"/>
    <x v="1"/>
    <s v="TB-21400"/>
    <s v="OFF-BI-10004593"/>
    <n v="8384"/>
    <n v="2"/>
    <n v="2"/>
    <n v="27248"/>
    <x v="1"/>
    <s v="Binders"/>
    <x v="270"/>
    <s v="United States"/>
    <x v="4"/>
    <x v="4"/>
    <n v="98105"/>
    <x v="1"/>
    <s v="Tom Boeckenhauer"/>
    <x v="0"/>
  </r>
  <r>
    <s v="CA-2014-111059"/>
    <x v="510"/>
    <d v="2014-02-06T00:00:00"/>
    <x v="1"/>
    <s v="TB-21400"/>
    <s v="OFF-BI-10002827"/>
    <n v="13272"/>
    <n v="3"/>
    <n v="2"/>
    <n v="43134"/>
    <x v="1"/>
    <s v="Binders"/>
    <x v="551"/>
    <s v="United States"/>
    <x v="4"/>
    <x v="4"/>
    <n v="98105"/>
    <x v="1"/>
    <s v="Tom Boeckenhauer"/>
    <x v="0"/>
  </r>
  <r>
    <s v="CA-2017-116204"/>
    <x v="511"/>
    <d v="2017-02-14T00:00:00"/>
    <x v="1"/>
    <s v="VW-21775"/>
    <s v="OFF-BI-10001759"/>
    <n v="21336"/>
    <n v="7"/>
    <n v="2"/>
    <n v="77343"/>
    <x v="1"/>
    <s v="Binders"/>
    <x v="728"/>
    <s v="United States"/>
    <x v="8"/>
    <x v="1"/>
    <n v="94110"/>
    <x v="1"/>
    <s v="Victoria Wilson"/>
    <x v="1"/>
  </r>
  <r>
    <s v="CA-2017-109946"/>
    <x v="512"/>
    <d v="2017-04-21T00:00:00"/>
    <x v="2"/>
    <s v="PL-18925"/>
    <s v="OFF-AR-10001419"/>
    <n v="1652"/>
    <n v="5"/>
    <n v="2"/>
    <n v="2065"/>
    <x v="1"/>
    <s v="Art"/>
    <x v="1006"/>
    <s v="United States"/>
    <x v="22"/>
    <x v="9"/>
    <n v="60610"/>
    <x v="0"/>
    <s v="Paul Lucas"/>
    <x v="2"/>
  </r>
  <r>
    <s v="CA-2015-144806"/>
    <x v="400"/>
    <d v="2015-12-11T00:00:00"/>
    <x v="2"/>
    <s v="GH-14425"/>
    <s v="FUR-FU-10002253"/>
    <n v="206112"/>
    <n v="6"/>
    <n v="2"/>
    <n v="489516"/>
    <x v="0"/>
    <s v="Furnishings"/>
    <x v="588"/>
    <s v="United States"/>
    <x v="92"/>
    <x v="15"/>
    <n v="85705"/>
    <x v="1"/>
    <s v="Gary Hwang"/>
    <x v="0"/>
  </r>
  <r>
    <s v="CA-2015-144806"/>
    <x v="400"/>
    <d v="2015-12-11T00:00:00"/>
    <x v="2"/>
    <s v="GH-14425"/>
    <s v="OFF-PA-10002586"/>
    <n v="1992"/>
    <n v="5"/>
    <n v="2"/>
    <n v="6723"/>
    <x v="1"/>
    <s v="Paper"/>
    <x v="1007"/>
    <s v="United States"/>
    <x v="92"/>
    <x v="15"/>
    <n v="85705"/>
    <x v="1"/>
    <s v="Gary Hwang"/>
    <x v="0"/>
  </r>
  <r>
    <s v="CA-2015-144806"/>
    <x v="400"/>
    <d v="2015-12-11T00:00:00"/>
    <x v="2"/>
    <s v="GH-14425"/>
    <s v="OFF-PA-10003039"/>
    <n v="198272"/>
    <n v="8"/>
    <n v="2"/>
    <n v="6196"/>
    <x v="1"/>
    <s v="Paper"/>
    <x v="334"/>
    <s v="United States"/>
    <x v="92"/>
    <x v="15"/>
    <n v="85705"/>
    <x v="1"/>
    <s v="Gary Hwang"/>
    <x v="0"/>
  </r>
  <r>
    <s v="CA-2015-144806"/>
    <x v="400"/>
    <d v="2015-12-11T00:00:00"/>
    <x v="2"/>
    <s v="GH-14425"/>
    <s v="OFF-ST-10004804"/>
    <n v="247104"/>
    <n v="6"/>
    <n v="2"/>
    <n v="-586872"/>
    <x v="1"/>
    <s v="Storage"/>
    <x v="233"/>
    <s v="United States"/>
    <x v="92"/>
    <x v="15"/>
    <n v="85705"/>
    <x v="1"/>
    <s v="Gary Hwang"/>
    <x v="0"/>
  </r>
  <r>
    <s v="CA-2015-144806"/>
    <x v="400"/>
    <d v="2015-12-11T00:00:00"/>
    <x v="2"/>
    <s v="GH-14425"/>
    <s v="OFF-AR-10004042"/>
    <n v="86304"/>
    <n v="6"/>
    <n v="2"/>
    <n v="97092"/>
    <x v="1"/>
    <s v="Art"/>
    <x v="30"/>
    <s v="United States"/>
    <x v="92"/>
    <x v="15"/>
    <n v="85705"/>
    <x v="1"/>
    <s v="Gary Hwang"/>
    <x v="0"/>
  </r>
  <r>
    <s v="CA-2016-122392"/>
    <x v="404"/>
    <d v="2016-07-27T00:00:00"/>
    <x v="2"/>
    <s v="CJ-12010"/>
    <s v="OFF-AR-10002221"/>
    <n v="416"/>
    <n v="2"/>
    <n v="2"/>
    <n v="364"/>
    <x v="1"/>
    <s v="Art"/>
    <x v="1008"/>
    <s v="United States"/>
    <x v="227"/>
    <x v="8"/>
    <n v="18103"/>
    <x v="3"/>
    <s v="Caroline Jumper"/>
    <x v="0"/>
  </r>
  <r>
    <s v="CA-2016-122392"/>
    <x v="404"/>
    <d v="2016-07-27T00:00:00"/>
    <x v="2"/>
    <s v="CJ-12010"/>
    <s v="FUR-FU-10002456"/>
    <n v="11648"/>
    <n v="2"/>
    <n v="2"/>
    <n v="33488"/>
    <x v="0"/>
    <s v="Furnishings"/>
    <x v="1009"/>
    <s v="United States"/>
    <x v="227"/>
    <x v="8"/>
    <n v="18103"/>
    <x v="3"/>
    <s v="Caroline Jumper"/>
    <x v="0"/>
  </r>
  <r>
    <s v="CA-2015-148432"/>
    <x v="208"/>
    <d v="2015-11-10T00:00:00"/>
    <x v="1"/>
    <s v="MC-18130"/>
    <s v="OFF-FA-10004968"/>
    <n v="2618"/>
    <n v="7"/>
    <n v="0"/>
    <n v="5236"/>
    <x v="1"/>
    <s v="Fasteners"/>
    <x v="1010"/>
    <s v="United States"/>
    <x v="46"/>
    <x v="12"/>
    <n v="19711"/>
    <x v="3"/>
    <s v="Mike Caudle"/>
    <x v="1"/>
  </r>
  <r>
    <s v="CA-2015-148432"/>
    <x v="208"/>
    <d v="2015-11-10T00:00:00"/>
    <x v="1"/>
    <s v="MC-18130"/>
    <s v="OFF-PA-10001274"/>
    <n v="73"/>
    <n v="2"/>
    <n v="0"/>
    <n v="3431"/>
    <x v="1"/>
    <s v="Paper"/>
    <x v="1011"/>
    <s v="United States"/>
    <x v="46"/>
    <x v="12"/>
    <n v="19711"/>
    <x v="3"/>
    <s v="Mike Caudle"/>
    <x v="1"/>
  </r>
  <r>
    <s v="CA-2015-103793"/>
    <x v="513"/>
    <d v="2015-03-31T00:00:00"/>
    <x v="2"/>
    <s v="BV-11245"/>
    <s v="OFF-PA-10001125"/>
    <n v="74352"/>
    <n v="3"/>
    <n v="2"/>
    <n v="23235"/>
    <x v="1"/>
    <s v="Paper"/>
    <x v="1012"/>
    <s v="United States"/>
    <x v="99"/>
    <x v="2"/>
    <n v="33142"/>
    <x v="2"/>
    <s v="Benjamin Venier"/>
    <x v="1"/>
  </r>
  <r>
    <s v="CA-2017-159884"/>
    <x v="514"/>
    <d v="2017-09-05T00:00:00"/>
    <x v="2"/>
    <s v="JF-15490"/>
    <s v="OFF-ST-10000344"/>
    <n v="10744"/>
    <n v="1"/>
    <n v="2"/>
    <n v="8058"/>
    <x v="1"/>
    <s v="Storage"/>
    <x v="1013"/>
    <s v="United States"/>
    <x v="228"/>
    <x v="15"/>
    <n v="85281"/>
    <x v="1"/>
    <s v="Jeremy Farry"/>
    <x v="0"/>
  </r>
  <r>
    <s v="CA-2017-159884"/>
    <x v="514"/>
    <d v="2017-09-05T00:00:00"/>
    <x v="2"/>
    <s v="JF-15490"/>
    <s v="OFF-FA-10000585"/>
    <n v="8376"/>
    <n v="3"/>
    <n v="2"/>
    <n v="27222"/>
    <x v="1"/>
    <s v="Fasteners"/>
    <x v="204"/>
    <s v="United States"/>
    <x v="228"/>
    <x v="15"/>
    <n v="85281"/>
    <x v="1"/>
    <s v="Jeremy Farry"/>
    <x v="0"/>
  </r>
  <r>
    <s v="CA-2016-139885"/>
    <x v="428"/>
    <d v="2016-12-08T00:00:00"/>
    <x v="2"/>
    <s v="EB-13840"/>
    <s v="OFF-ST-10003324"/>
    <n v="21288"/>
    <n v="6"/>
    <n v="0"/>
    <n v="0"/>
    <x v="1"/>
    <s v="Storage"/>
    <x v="1014"/>
    <s v="United States"/>
    <x v="20"/>
    <x v="14"/>
    <n v="10035"/>
    <x v="3"/>
    <s v="Ellis Ballard"/>
    <x v="1"/>
  </r>
  <r>
    <s v="CA-2017-124086"/>
    <x v="515"/>
    <d v="2017-02-14T00:00:00"/>
    <x v="2"/>
    <s v="MP-18175"/>
    <s v="FUR-BO-10004015"/>
    <n v="203983"/>
    <n v="2"/>
    <n v="15"/>
    <n v="167986"/>
    <x v="0"/>
    <s v="Bookcases"/>
    <x v="570"/>
    <s v="United States"/>
    <x v="229"/>
    <x v="1"/>
    <n v="92677"/>
    <x v="1"/>
    <s v="Mike Pelletier"/>
    <x v="2"/>
  </r>
  <r>
    <s v="CA-2016-112389"/>
    <x v="516"/>
    <d v="2016-11-02T00:00:00"/>
    <x v="2"/>
    <s v="JM-15655"/>
    <s v="OFF-ST-10000419"/>
    <n v="4074"/>
    <n v="3"/>
    <n v="0"/>
    <n v="4074"/>
    <x v="1"/>
    <s v="Storage"/>
    <x v="1015"/>
    <s v="United States"/>
    <x v="230"/>
    <x v="29"/>
    <n v="8302"/>
    <x v="3"/>
    <s v="Jim Mitchum"/>
    <x v="1"/>
  </r>
  <r>
    <s v="CA-2016-112389"/>
    <x v="516"/>
    <d v="2016-11-02T00:00:00"/>
    <x v="2"/>
    <s v="JM-15655"/>
    <s v="OFF-AP-10001626"/>
    <n v="1167"/>
    <n v="3"/>
    <n v="0"/>
    <n v="30342"/>
    <x v="1"/>
    <s v="Appliances"/>
    <x v="1016"/>
    <s v="United States"/>
    <x v="230"/>
    <x v="29"/>
    <n v="8302"/>
    <x v="3"/>
    <s v="Jim Mitchum"/>
    <x v="1"/>
  </r>
  <r>
    <s v="CA-2017-121888"/>
    <x v="174"/>
    <d v="2017-09-17T00:00:00"/>
    <x v="1"/>
    <s v="CL-11890"/>
    <s v="TEC-PH-10000439"/>
    <n v="3999"/>
    <n v="1"/>
    <n v="0"/>
    <n v="115971"/>
    <x v="2"/>
    <s v="Phones"/>
    <x v="871"/>
    <s v="United States"/>
    <x v="231"/>
    <x v="30"/>
    <n v="2149"/>
    <x v="3"/>
    <s v="Carl Ludwig"/>
    <x v="0"/>
  </r>
  <r>
    <s v="CA-2017-121888"/>
    <x v="174"/>
    <d v="2017-09-17T00:00:00"/>
    <x v="1"/>
    <s v="CL-11890"/>
    <s v="OFF-AR-10003478"/>
    <n v="1628"/>
    <n v="2"/>
    <n v="0"/>
    <n v="6512"/>
    <x v="1"/>
    <s v="Art"/>
    <x v="359"/>
    <s v="United States"/>
    <x v="231"/>
    <x v="30"/>
    <n v="2149"/>
    <x v="3"/>
    <s v="Carl Ludwig"/>
    <x v="0"/>
  </r>
  <r>
    <s v="CA-2017-121888"/>
    <x v="174"/>
    <d v="2017-09-17T00:00:00"/>
    <x v="1"/>
    <s v="CL-11890"/>
    <s v="FUR-BO-10002545"/>
    <n v="78294"/>
    <n v="3"/>
    <n v="0"/>
    <n v="2035644"/>
    <x v="0"/>
    <s v="Bookcases"/>
    <x v="37"/>
    <s v="United States"/>
    <x v="231"/>
    <x v="30"/>
    <n v="2149"/>
    <x v="3"/>
    <s v="Carl Ludwig"/>
    <x v="0"/>
  </r>
  <r>
    <s v="CA-2017-121888"/>
    <x v="174"/>
    <d v="2017-09-17T00:00:00"/>
    <x v="1"/>
    <s v="CL-11890"/>
    <s v="OFF-BI-10001765"/>
    <n v="24248"/>
    <n v="7"/>
    <n v="0"/>
    <n v="1163904"/>
    <x v="1"/>
    <s v="Binders"/>
    <x v="985"/>
    <s v="United States"/>
    <x v="231"/>
    <x v="30"/>
    <n v="2149"/>
    <x v="3"/>
    <s v="Carl Ludwig"/>
    <x v="0"/>
  </r>
  <r>
    <s v="CA-2014-166884"/>
    <x v="517"/>
    <d v="2014-03-16T00:00:00"/>
    <x v="1"/>
    <s v="CK-12205"/>
    <s v="FUR-FU-10003981"/>
    <n v="832"/>
    <n v="5"/>
    <n v="2"/>
    <n v="2288"/>
    <x v="0"/>
    <s v="Furnishings"/>
    <x v="325"/>
    <s v="United States"/>
    <x v="38"/>
    <x v="23"/>
    <n v="43229"/>
    <x v="3"/>
    <s v="Chloris Kastensmidt"/>
    <x v="0"/>
  </r>
  <r>
    <s v="CA-2014-166884"/>
    <x v="517"/>
    <d v="2014-03-16T00:00:00"/>
    <x v="1"/>
    <s v="CK-12205"/>
    <s v="OFF-FA-10001561"/>
    <n v="10464"/>
    <n v="6"/>
    <n v="2"/>
    <n v="17004"/>
    <x v="1"/>
    <s v="Fasteners"/>
    <x v="834"/>
    <s v="United States"/>
    <x v="38"/>
    <x v="23"/>
    <n v="43229"/>
    <x v="3"/>
    <s v="Chloris Kastensmidt"/>
    <x v="0"/>
  </r>
  <r>
    <s v="CA-2014-107181"/>
    <x v="518"/>
    <d v="2014-02-08T00:00:00"/>
    <x v="2"/>
    <s v="DB-13270"/>
    <s v="OFF-BI-10004230"/>
    <n v="82896"/>
    <n v="3"/>
    <n v="2"/>
    <n v="290136"/>
    <x v="1"/>
    <s v="Binders"/>
    <x v="651"/>
    <s v="United States"/>
    <x v="69"/>
    <x v="1"/>
    <n v="92024"/>
    <x v="1"/>
    <s v="Deborah Brumfield"/>
    <x v="2"/>
  </r>
  <r>
    <s v="CA-2014-107181"/>
    <x v="518"/>
    <d v="2014-02-08T00:00:00"/>
    <x v="2"/>
    <s v="DB-13270"/>
    <s v="OFF-PA-10000350"/>
    <n v="3424"/>
    <n v="4"/>
    <n v="0"/>
    <n v="160928"/>
    <x v="1"/>
    <s v="Paper"/>
    <x v="727"/>
    <s v="United States"/>
    <x v="69"/>
    <x v="1"/>
    <n v="92024"/>
    <x v="1"/>
    <s v="Deborah Brumfield"/>
    <x v="2"/>
  </r>
  <r>
    <s v="CA-2014-150245"/>
    <x v="519"/>
    <d v="2015-01-04T00:00:00"/>
    <x v="1"/>
    <s v="PC-18745"/>
    <s v="FUR-BO-10002613"/>
    <n v="1573488"/>
    <n v="7"/>
    <n v="2"/>
    <n v="196686"/>
    <x v="0"/>
    <s v="Bookcases"/>
    <x v="179"/>
    <s v="United States"/>
    <x v="232"/>
    <x v="14"/>
    <n v="13601"/>
    <x v="3"/>
    <s v="Pamela Coakley"/>
    <x v="1"/>
  </r>
  <r>
    <s v="CA-2015-111395"/>
    <x v="520"/>
    <d v="2015-11-27T00:00:00"/>
    <x v="2"/>
    <s v="VB-21745"/>
    <s v="OFF-PA-10000994"/>
    <n v="33552"/>
    <n v="4"/>
    <n v="2"/>
    <n v="117432"/>
    <x v="1"/>
    <s v="Paper"/>
    <x v="906"/>
    <s v="United States"/>
    <x v="52"/>
    <x v="0"/>
    <n v="78207"/>
    <x v="0"/>
    <s v="Victoria Brennan"/>
    <x v="1"/>
  </r>
  <r>
    <s v="CA-2015-111395"/>
    <x v="520"/>
    <d v="2015-11-27T00:00:00"/>
    <x v="2"/>
    <s v="VB-21745"/>
    <s v="OFF-BI-10002867"/>
    <n v="23912"/>
    <n v="2"/>
    <n v="8"/>
    <n v="-406504"/>
    <x v="1"/>
    <s v="Binders"/>
    <x v="963"/>
    <s v="United States"/>
    <x v="52"/>
    <x v="0"/>
    <n v="78207"/>
    <x v="0"/>
    <s v="Victoria Brennan"/>
    <x v="1"/>
  </r>
  <r>
    <s v="CA-2015-111395"/>
    <x v="520"/>
    <d v="2015-11-27T00:00:00"/>
    <x v="2"/>
    <s v="VB-21745"/>
    <s v="OFF-ST-10001291"/>
    <n v="27056"/>
    <n v="2"/>
    <n v="2"/>
    <n v="23674"/>
    <x v="1"/>
    <s v="Storage"/>
    <x v="1017"/>
    <s v="United States"/>
    <x v="52"/>
    <x v="0"/>
    <n v="78207"/>
    <x v="0"/>
    <s v="Victoria Brennan"/>
    <x v="1"/>
  </r>
  <r>
    <s v="CA-2014-134278"/>
    <x v="521"/>
    <d v="2014-07-08T00:00:00"/>
    <x v="3"/>
    <s v="EP-13915"/>
    <s v="TEC-CO-10001046"/>
    <n v="559992"/>
    <n v="1"/>
    <n v="2"/>
    <n v="1749975"/>
    <x v="2"/>
    <s v="Copiers"/>
    <x v="876"/>
    <s v="United States"/>
    <x v="20"/>
    <x v="14"/>
    <n v="10011"/>
    <x v="3"/>
    <s v="Emily Phan"/>
    <x v="0"/>
  </r>
  <r>
    <s v="US-2017-124926"/>
    <x v="38"/>
    <d v="2017-11-18T00:00:00"/>
    <x v="1"/>
    <s v="ME-17320"/>
    <s v="OFF-AP-10004868"/>
    <n v="9324"/>
    <n v="6"/>
    <n v="8"/>
    <n v="-247086"/>
    <x v="1"/>
    <s v="Appliances"/>
    <x v="1018"/>
    <s v="United States"/>
    <x v="12"/>
    <x v="0"/>
    <n v="77095"/>
    <x v="0"/>
    <s v="Maria Etezadi"/>
    <x v="2"/>
  </r>
  <r>
    <s v="CA-2016-159345"/>
    <x v="26"/>
    <d v="2016-06-22T00:00:00"/>
    <x v="2"/>
    <s v="IG-15085"/>
    <s v="OFF-PA-10000806"/>
    <n v="11196"/>
    <n v="2"/>
    <n v="0"/>
    <n v="548604"/>
    <x v="1"/>
    <s v="Paper"/>
    <x v="949"/>
    <s v="United States"/>
    <x v="69"/>
    <x v="1"/>
    <n v="92024"/>
    <x v="1"/>
    <s v="Ivan Gibson"/>
    <x v="0"/>
  </r>
  <r>
    <s v="CA-2014-130274"/>
    <x v="522"/>
    <d v="2014-05-05T00:00:00"/>
    <x v="3"/>
    <s v="JS-15940"/>
    <s v="OFF-LA-10002195"/>
    <n v="2156"/>
    <n v="7"/>
    <n v="0"/>
    <n v="103488"/>
    <x v="1"/>
    <s v="Labels"/>
    <x v="1019"/>
    <s v="United States"/>
    <x v="233"/>
    <x v="5"/>
    <n v="54915"/>
    <x v="0"/>
    <s v="Joni Sundaresam"/>
    <x v="2"/>
  </r>
  <r>
    <s v="CA-2017-158386"/>
    <x v="523"/>
    <d v="2017-10-21T00:00:00"/>
    <x v="2"/>
    <s v="BO-11425"/>
    <s v="OFF-BI-10003719"/>
    <n v="12475"/>
    <n v="5"/>
    <n v="0"/>
    <n v="57385"/>
    <x v="1"/>
    <s v="Binders"/>
    <x v="687"/>
    <s v="United States"/>
    <x v="101"/>
    <x v="34"/>
    <n v="40475"/>
    <x v="2"/>
    <s v="Bobby Odegard"/>
    <x v="0"/>
  </r>
  <r>
    <s v="CA-2015-111507"/>
    <x v="524"/>
    <d v="2015-02-13T00:00:00"/>
    <x v="2"/>
    <s v="VW-21775"/>
    <s v="OFF-AR-10001315"/>
    <n v="528"/>
    <n v="3"/>
    <n v="0"/>
    <n v="15312"/>
    <x v="1"/>
    <s v="Art"/>
    <x v="1020"/>
    <s v="United States"/>
    <x v="234"/>
    <x v="4"/>
    <n v="98006"/>
    <x v="1"/>
    <s v="Victoria Wilson"/>
    <x v="1"/>
  </r>
  <r>
    <s v="CA-2017-120761"/>
    <x v="506"/>
    <d v="2017-09-08T00:00:00"/>
    <x v="2"/>
    <s v="AB-10150"/>
    <s v="TEC-AC-10000171"/>
    <n v="9196"/>
    <n v="4"/>
    <n v="0"/>
    <n v="395428"/>
    <x v="2"/>
    <s v="Accessories"/>
    <x v="43"/>
    <s v="United States"/>
    <x v="84"/>
    <x v="14"/>
    <n v="11561"/>
    <x v="3"/>
    <s v="Aimee Bixby"/>
    <x v="0"/>
  </r>
  <r>
    <s v="CA-2016-109176"/>
    <x v="194"/>
    <d v="2016-05-15T00:00:00"/>
    <x v="2"/>
    <s v="JW-16075"/>
    <s v="OFF-EN-10003134"/>
    <n v="9344"/>
    <n v="1"/>
    <n v="2"/>
    <n v="3504"/>
    <x v="1"/>
    <s v="Envelopes"/>
    <x v="153"/>
    <s v="United States"/>
    <x v="10"/>
    <x v="8"/>
    <n v="19140"/>
    <x v="3"/>
    <s v="Julia West"/>
    <x v="0"/>
  </r>
  <r>
    <s v="CA-2016-109176"/>
    <x v="194"/>
    <d v="2016-05-15T00:00:00"/>
    <x v="2"/>
    <s v="JW-16075"/>
    <s v="OFF-AR-10001955"/>
    <n v="7936"/>
    <n v="5"/>
    <n v="2"/>
    <n v="992"/>
    <x v="1"/>
    <s v="Art"/>
    <x v="1021"/>
    <s v="United States"/>
    <x v="10"/>
    <x v="8"/>
    <n v="19140"/>
    <x v="3"/>
    <s v="Julia West"/>
    <x v="0"/>
  </r>
  <r>
    <s v="CA-2015-112116"/>
    <x v="198"/>
    <d v="2015-03-18T00:00:00"/>
    <x v="1"/>
    <s v="JE-15475"/>
    <s v="FUR-TA-10001039"/>
    <n v="17196"/>
    <n v="2"/>
    <n v="0"/>
    <n v="447096"/>
    <x v="0"/>
    <s v="Tables"/>
    <x v="827"/>
    <s v="United States"/>
    <x v="4"/>
    <x v="4"/>
    <n v="98103"/>
    <x v="1"/>
    <s v="Jeremy Ellison"/>
    <x v="0"/>
  </r>
  <r>
    <s v="CA-2016-126809"/>
    <x v="525"/>
    <d v="2016-04-13T00:00:00"/>
    <x v="2"/>
    <s v="EB-13750"/>
    <s v="OFF-BI-10003712"/>
    <n v="35352"/>
    <n v="9"/>
    <n v="2"/>
    <n v="128151"/>
    <x v="1"/>
    <s v="Binders"/>
    <x v="692"/>
    <s v="United States"/>
    <x v="4"/>
    <x v="4"/>
    <n v="98103"/>
    <x v="1"/>
    <s v="Edward Becker"/>
    <x v="1"/>
  </r>
  <r>
    <s v="CA-2014-105172"/>
    <x v="526"/>
    <d v="2014-04-09T00:00:00"/>
    <x v="2"/>
    <s v="PK-18910"/>
    <s v="OFF-LA-10001641"/>
    <n v="189"/>
    <n v="6"/>
    <n v="0"/>
    <n v="9072"/>
    <x v="1"/>
    <s v="Labels"/>
    <x v="1022"/>
    <s v="United States"/>
    <x v="8"/>
    <x v="1"/>
    <n v="94109"/>
    <x v="1"/>
    <s v="Paul Knutson"/>
    <x v="2"/>
  </r>
  <r>
    <s v="CA-2017-107293"/>
    <x v="527"/>
    <d v="2017-09-06T00:00:00"/>
    <x v="3"/>
    <s v="CS-12400"/>
    <s v="OFF-AR-10003732"/>
    <n v="278"/>
    <n v="1"/>
    <n v="0"/>
    <n v="7228"/>
    <x v="1"/>
    <s v="Art"/>
    <x v="324"/>
    <s v="United States"/>
    <x v="4"/>
    <x v="4"/>
    <n v="98115"/>
    <x v="1"/>
    <s v="Christopher Schild"/>
    <x v="2"/>
  </r>
  <r>
    <s v="US-2017-102890"/>
    <x v="159"/>
    <d v="2017-06-30T00:00:00"/>
    <x v="0"/>
    <s v="SG-20470"/>
    <s v="FUR-TA-10000577"/>
    <n v="104463"/>
    <n v="5"/>
    <n v="4"/>
    <n v="-2959785"/>
    <x v="0"/>
    <s v="Tables"/>
    <x v="3"/>
    <s v="United States"/>
    <x v="20"/>
    <x v="14"/>
    <n v="10011"/>
    <x v="3"/>
    <s v="Sheri Gordon"/>
    <x v="0"/>
  </r>
  <r>
    <s v="CA-2015-158554"/>
    <x v="528"/>
    <d v="2015-11-09T00:00:00"/>
    <x v="0"/>
    <s v="CM-12190"/>
    <s v="OFF-PA-10004000"/>
    <n v="11352"/>
    <n v="3"/>
    <n v="2"/>
    <n v="41151"/>
    <x v="1"/>
    <s v="Paper"/>
    <x v="205"/>
    <s v="United States"/>
    <x v="10"/>
    <x v="8"/>
    <n v="19134"/>
    <x v="3"/>
    <s v="Charlotte Melton"/>
    <x v="0"/>
  </r>
  <r>
    <s v="CA-2014-116239"/>
    <x v="529"/>
    <d v="2014-03-04T00:00:00"/>
    <x v="0"/>
    <s v="CL-12565"/>
    <s v="OFF-ST-10001370"/>
    <n v="3549"/>
    <n v="5"/>
    <n v="0"/>
    <n v="17745"/>
    <x v="1"/>
    <s v="Storage"/>
    <x v="1023"/>
    <s v="United States"/>
    <x v="29"/>
    <x v="19"/>
    <n v="29203"/>
    <x v="2"/>
    <s v="Clay Ludtke"/>
    <x v="0"/>
  </r>
  <r>
    <s v="CA-2015-132101"/>
    <x v="530"/>
    <d v="2015-03-25T00:00:00"/>
    <x v="2"/>
    <s v="JO-15550"/>
    <s v="TEC-PH-10004539"/>
    <n v="453576"/>
    <n v="3"/>
    <n v="2"/>
    <n v="396879"/>
    <x v="2"/>
    <s v="Phones"/>
    <x v="854"/>
    <s v="United States"/>
    <x v="4"/>
    <x v="4"/>
    <n v="98105"/>
    <x v="1"/>
    <s v="Jesus Ocampo"/>
    <x v="2"/>
  </r>
  <r>
    <s v="CA-2015-129112"/>
    <x v="238"/>
    <d v="2015-11-30T00:00:00"/>
    <x v="3"/>
    <s v="AW-10840"/>
    <s v="TEC-AC-10003038"/>
    <n v="2148"/>
    <n v="3"/>
    <n v="2"/>
    <n v="-2685"/>
    <x v="2"/>
    <s v="Accessories"/>
    <x v="1024"/>
    <s v="United States"/>
    <x v="235"/>
    <x v="0"/>
    <n v="75002"/>
    <x v="0"/>
    <s v="Anthony Witt"/>
    <x v="0"/>
  </r>
  <r>
    <s v="CA-2015-129112"/>
    <x v="238"/>
    <d v="2015-11-30T00:00:00"/>
    <x v="3"/>
    <s v="AW-10840"/>
    <s v="OFF-BI-10000088"/>
    <n v="8784"/>
    <n v="4"/>
    <n v="8"/>
    <n v="-136152"/>
    <x v="1"/>
    <s v="Binders"/>
    <x v="1025"/>
    <s v="United States"/>
    <x v="235"/>
    <x v="0"/>
    <n v="75002"/>
    <x v="0"/>
    <s v="Anthony Witt"/>
    <x v="0"/>
  </r>
  <r>
    <s v="US-2017-152002"/>
    <x v="531"/>
    <d v="2017-06-11T00:00:00"/>
    <x v="0"/>
    <s v="DV-13465"/>
    <s v="OFF-PA-10000357"/>
    <n v="12297"/>
    <n v="3"/>
    <n v="0"/>
    <n v="602553"/>
    <x v="1"/>
    <s v="Paper"/>
    <x v="446"/>
    <s v="United States"/>
    <x v="1"/>
    <x v="1"/>
    <n v="90004"/>
    <x v="1"/>
    <s v="Dianna Vittorini"/>
    <x v="0"/>
  </r>
  <r>
    <s v="CA-2017-165029"/>
    <x v="199"/>
    <d v="2017-11-30T00:00:00"/>
    <x v="2"/>
    <s v="AH-10075"/>
    <s v="OFF-AR-10003504"/>
    <n v="1284"/>
    <n v="3"/>
    <n v="0"/>
    <n v="37236"/>
    <x v="1"/>
    <s v="Art"/>
    <x v="1026"/>
    <s v="United States"/>
    <x v="117"/>
    <x v="31"/>
    <n v="30318"/>
    <x v="2"/>
    <s v="Adam Hart"/>
    <x v="1"/>
  </r>
  <r>
    <s v="US-2014-157385"/>
    <x v="532"/>
    <d v="2014-11-25T00:00:00"/>
    <x v="3"/>
    <s v="SC-20095"/>
    <s v="FUR-CH-10000863"/>
    <n v="60392"/>
    <n v="5"/>
    <n v="2"/>
    <n v="-67941"/>
    <x v="0"/>
    <s v="Chairs"/>
    <x v="83"/>
    <s v="United States"/>
    <x v="1"/>
    <x v="1"/>
    <n v="90004"/>
    <x v="1"/>
    <s v="Sanjit Chand"/>
    <x v="0"/>
  </r>
  <r>
    <s v="US-2014-157385"/>
    <x v="532"/>
    <d v="2014-11-25T00:00:00"/>
    <x v="3"/>
    <s v="SC-20095"/>
    <s v="OFF-EN-10003160"/>
    <n v="2184"/>
    <n v="3"/>
    <n v="0"/>
    <n v="104832"/>
    <x v="1"/>
    <s v="Envelopes"/>
    <x v="1027"/>
    <s v="United States"/>
    <x v="1"/>
    <x v="1"/>
    <n v="90004"/>
    <x v="1"/>
    <s v="Sanjit Chand"/>
    <x v="0"/>
  </r>
  <r>
    <s v="US-2014-157385"/>
    <x v="532"/>
    <d v="2014-11-25T00:00:00"/>
    <x v="3"/>
    <s v="SC-20095"/>
    <s v="TEC-AC-10003280"/>
    <n v="2999"/>
    <n v="1"/>
    <n v="0"/>
    <n v="62979"/>
    <x v="2"/>
    <s v="Accessories"/>
    <x v="1028"/>
    <s v="United States"/>
    <x v="1"/>
    <x v="1"/>
    <n v="90004"/>
    <x v="1"/>
    <s v="Sanjit Chand"/>
    <x v="0"/>
  </r>
  <r>
    <s v="US-2014-157385"/>
    <x v="532"/>
    <d v="2014-11-25T00:00:00"/>
    <x v="3"/>
    <s v="SC-20095"/>
    <s v="FUR-CH-10000595"/>
    <n v="38144"/>
    <n v="2"/>
    <n v="2"/>
    <n v="2384"/>
    <x v="0"/>
    <s v="Chairs"/>
    <x v="465"/>
    <s v="United States"/>
    <x v="1"/>
    <x v="1"/>
    <n v="90004"/>
    <x v="1"/>
    <s v="Sanjit Chand"/>
    <x v="0"/>
  </r>
  <r>
    <s v="CA-2014-101602"/>
    <x v="533"/>
    <d v="2014-12-18T00:00:00"/>
    <x v="3"/>
    <s v="MC-18100"/>
    <s v="TEC-PH-10000169"/>
    <n v="4068"/>
    <n v="3"/>
    <n v="2"/>
    <n v="-9153"/>
    <x v="2"/>
    <s v="Phones"/>
    <x v="1029"/>
    <s v="United States"/>
    <x v="236"/>
    <x v="0"/>
    <n v="79907"/>
    <x v="0"/>
    <s v="Mick Crebagga"/>
    <x v="0"/>
  </r>
  <r>
    <s v="CA-2014-101602"/>
    <x v="533"/>
    <d v="2014-12-18T00:00:00"/>
    <x v="3"/>
    <s v="MC-18100"/>
    <s v="FUR-CH-10004675"/>
    <n v="76328"/>
    <n v="5"/>
    <n v="3"/>
    <n v="-21808"/>
    <x v="0"/>
    <s v="Chairs"/>
    <x v="631"/>
    <s v="United States"/>
    <x v="236"/>
    <x v="0"/>
    <n v="79907"/>
    <x v="0"/>
    <s v="Mick Crebagga"/>
    <x v="0"/>
  </r>
  <r>
    <s v="CA-2016-109057"/>
    <x v="182"/>
    <d v="2016-04-27T00:00:00"/>
    <x v="2"/>
    <s v="TT-21460"/>
    <s v="OFF-ST-10002406"/>
    <n v="23952"/>
    <n v="2"/>
    <n v="2"/>
    <n v="23952"/>
    <x v="1"/>
    <s v="Storage"/>
    <x v="328"/>
    <s v="United States"/>
    <x v="34"/>
    <x v="9"/>
    <n v="60505"/>
    <x v="0"/>
    <s v="Tonja Turnell"/>
    <x v="2"/>
  </r>
  <r>
    <s v="CA-2016-154403"/>
    <x v="453"/>
    <d v="2016-05-27T00:00:00"/>
    <x v="2"/>
    <s v="AP-10720"/>
    <s v="OFF-PA-10001526"/>
    <n v="498"/>
    <n v="1"/>
    <n v="0"/>
    <n v="24402"/>
    <x v="1"/>
    <s v="Paper"/>
    <x v="1030"/>
    <s v="United States"/>
    <x v="159"/>
    <x v="18"/>
    <n v="35630"/>
    <x v="2"/>
    <s v="Anne Pryor"/>
    <x v="2"/>
  </r>
  <r>
    <s v="CA-2016-102456"/>
    <x v="534"/>
    <d v="2016-03-01T00:00:00"/>
    <x v="3"/>
    <s v="DL-12865"/>
    <s v="OFF-AP-10004336"/>
    <n v="17088"/>
    <n v="3"/>
    <n v="0"/>
    <n v="495552"/>
    <x v="1"/>
    <s v="Appliances"/>
    <x v="1031"/>
    <s v="United States"/>
    <x v="20"/>
    <x v="14"/>
    <n v="10011"/>
    <x v="3"/>
    <s v="Dan Lawera"/>
    <x v="0"/>
  </r>
  <r>
    <s v="CA-2015-131338"/>
    <x v="100"/>
    <d v="2015-08-12T00:00:00"/>
    <x v="3"/>
    <s v="NP-18325"/>
    <s v="TEC-PH-10003012"/>
    <n v="30798"/>
    <n v="2"/>
    <n v="0"/>
    <n v="893142"/>
    <x v="2"/>
    <s v="Phones"/>
    <x v="348"/>
    <s v="United States"/>
    <x v="20"/>
    <x v="14"/>
    <n v="10024"/>
    <x v="3"/>
    <s v="Naresj Patel"/>
    <x v="0"/>
  </r>
  <r>
    <s v="CA-2015-131338"/>
    <x v="100"/>
    <d v="2015-08-12T00:00:00"/>
    <x v="3"/>
    <s v="NP-18325"/>
    <s v="FUR-TA-10002607"/>
    <n v="382806"/>
    <n v="9"/>
    <n v="4"/>
    <n v="-1531224"/>
    <x v="0"/>
    <s v="Tables"/>
    <x v="224"/>
    <s v="United States"/>
    <x v="20"/>
    <x v="14"/>
    <n v="10024"/>
    <x v="3"/>
    <s v="Naresj Patel"/>
    <x v="0"/>
  </r>
  <r>
    <s v="CA-2015-131338"/>
    <x v="100"/>
    <d v="2015-08-12T00:00:00"/>
    <x v="3"/>
    <s v="NP-18325"/>
    <s v="OFF-ST-10000642"/>
    <n v="4196"/>
    <n v="2"/>
    <n v="0"/>
    <n v="29372"/>
    <x v="1"/>
    <s v="Storage"/>
    <x v="194"/>
    <s v="United States"/>
    <x v="20"/>
    <x v="14"/>
    <n v="10024"/>
    <x v="3"/>
    <s v="Naresj Patel"/>
    <x v="0"/>
  </r>
  <r>
    <s v="CA-2015-131338"/>
    <x v="100"/>
    <d v="2015-08-12T00:00:00"/>
    <x v="3"/>
    <s v="NP-18325"/>
    <s v="OFF-BI-10000545"/>
    <n v="1217568"/>
    <n v="2"/>
    <n v="2"/>
    <n v="456588"/>
    <x v="1"/>
    <s v="Binders"/>
    <x v="688"/>
    <s v="United States"/>
    <x v="20"/>
    <x v="14"/>
    <n v="10024"/>
    <x v="3"/>
    <s v="Naresj Patel"/>
    <x v="0"/>
  </r>
  <r>
    <s v="CA-2015-131338"/>
    <x v="100"/>
    <d v="2015-08-12T00:00:00"/>
    <x v="3"/>
    <s v="NP-18325"/>
    <s v="FUR-FU-10002157"/>
    <n v="4704"/>
    <n v="3"/>
    <n v="0"/>
    <n v="183456"/>
    <x v="0"/>
    <s v="Furnishings"/>
    <x v="116"/>
    <s v="United States"/>
    <x v="20"/>
    <x v="14"/>
    <n v="10024"/>
    <x v="3"/>
    <s v="Naresj Patel"/>
    <x v="0"/>
  </r>
  <r>
    <s v="CA-2015-131338"/>
    <x v="100"/>
    <d v="2015-08-12T00:00:00"/>
    <x v="3"/>
    <s v="NP-18325"/>
    <s v="FUR-FU-10001706"/>
    <n v="616"/>
    <n v="2"/>
    <n v="0"/>
    <n v="29568"/>
    <x v="0"/>
    <s v="Furnishings"/>
    <x v="50"/>
    <s v="United States"/>
    <x v="20"/>
    <x v="14"/>
    <n v="10024"/>
    <x v="3"/>
    <s v="Naresj Patel"/>
    <x v="0"/>
  </r>
  <r>
    <s v="CA-2015-131338"/>
    <x v="100"/>
    <d v="2015-08-12T00:00:00"/>
    <x v="3"/>
    <s v="NP-18325"/>
    <s v="TEC-PH-10000984"/>
    <n v="97995"/>
    <n v="5"/>
    <n v="0"/>
    <n v="274386"/>
    <x v="2"/>
    <s v="Phones"/>
    <x v="467"/>
    <s v="United States"/>
    <x v="20"/>
    <x v="14"/>
    <n v="10024"/>
    <x v="3"/>
    <s v="Naresj Patel"/>
    <x v="0"/>
  </r>
  <r>
    <s v="CA-2015-131338"/>
    <x v="100"/>
    <d v="2015-08-12T00:00:00"/>
    <x v="3"/>
    <s v="NP-18325"/>
    <s v="OFF-PA-10001357"/>
    <n v="1437"/>
    <n v="3"/>
    <n v="0"/>
    <n v="68976"/>
    <x v="1"/>
    <s v="Paper"/>
    <x v="1032"/>
    <s v="United States"/>
    <x v="20"/>
    <x v="14"/>
    <n v="10024"/>
    <x v="3"/>
    <s v="Naresj Patel"/>
    <x v="0"/>
  </r>
  <r>
    <s v="CA-2015-131338"/>
    <x v="100"/>
    <d v="2015-08-12T00:00:00"/>
    <x v="3"/>
    <s v="NP-18325"/>
    <s v="OFF-FA-10000992"/>
    <n v="1065"/>
    <n v="3"/>
    <n v="0"/>
    <n v="50055"/>
    <x v="1"/>
    <s v="Fasteners"/>
    <x v="1033"/>
    <s v="United States"/>
    <x v="20"/>
    <x v="14"/>
    <n v="10024"/>
    <x v="3"/>
    <s v="Naresj Patel"/>
    <x v="0"/>
  </r>
  <r>
    <s v="CA-2015-131338"/>
    <x v="100"/>
    <d v="2015-08-12T00:00:00"/>
    <x v="3"/>
    <s v="NP-18325"/>
    <s v="TEC-AC-10002600"/>
    <n v="2478"/>
    <n v="4"/>
    <n v="0"/>
    <n v="34692"/>
    <x v="2"/>
    <s v="Accessories"/>
    <x v="386"/>
    <s v="United States"/>
    <x v="20"/>
    <x v="14"/>
    <n v="10024"/>
    <x v="3"/>
    <s v="Naresj Patel"/>
    <x v="0"/>
  </r>
  <r>
    <s v="CA-2016-109911"/>
    <x v="535"/>
    <d v="2016-05-16T00:00:00"/>
    <x v="2"/>
    <s v="VG-21805"/>
    <s v="OFF-AR-10001662"/>
    <n v="1096"/>
    <n v="4"/>
    <n v="0"/>
    <n v="29592"/>
    <x v="1"/>
    <s v="Art"/>
    <x v="447"/>
    <s v="United States"/>
    <x v="173"/>
    <x v="16"/>
    <n v="23464"/>
    <x v="2"/>
    <s v="Vivek Grady"/>
    <x v="1"/>
  </r>
  <r>
    <s v="US-2016-132423"/>
    <x v="172"/>
    <d v="2016-04-19T00:00:00"/>
    <x v="2"/>
    <s v="MY-18295"/>
    <s v="OFF-AR-10001221"/>
    <n v="33488"/>
    <n v="7"/>
    <n v="2"/>
    <n v="58604"/>
    <x v="1"/>
    <s v="Art"/>
    <x v="1034"/>
    <s v="United States"/>
    <x v="237"/>
    <x v="0"/>
    <n v="76051"/>
    <x v="0"/>
    <s v="Muhammed Yedwab"/>
    <x v="1"/>
  </r>
  <r>
    <s v="US-2016-132423"/>
    <x v="172"/>
    <d v="2016-04-19T00:00:00"/>
    <x v="2"/>
    <s v="MY-18295"/>
    <s v="OFF-FA-10002988"/>
    <n v="804"/>
    <n v="5"/>
    <n v="2"/>
    <n v="29145"/>
    <x v="1"/>
    <s v="Fasteners"/>
    <x v="131"/>
    <s v="United States"/>
    <x v="237"/>
    <x v="0"/>
    <n v="76051"/>
    <x v="0"/>
    <s v="Muhammed Yedwab"/>
    <x v="1"/>
  </r>
  <r>
    <s v="CA-2015-122826"/>
    <x v="536"/>
    <d v="2015-06-25T00:00:00"/>
    <x v="1"/>
    <s v="RD-19480"/>
    <s v="TEC-PH-10004830"/>
    <n v="201568"/>
    <n v="4"/>
    <n v="2"/>
    <n v="226764"/>
    <x v="2"/>
    <s v="Phones"/>
    <x v="1035"/>
    <s v="United States"/>
    <x v="175"/>
    <x v="4"/>
    <n v="98502"/>
    <x v="1"/>
    <s v="Rick Duston"/>
    <x v="0"/>
  </r>
  <r>
    <s v="CA-2014-117317"/>
    <x v="537"/>
    <d v="2014-10-19T00:00:00"/>
    <x v="0"/>
    <s v="JF-15490"/>
    <s v="OFF-PA-10004519"/>
    <n v="1344"/>
    <n v="3"/>
    <n v="0"/>
    <n v="65856"/>
    <x v="1"/>
    <s v="Paper"/>
    <x v="1036"/>
    <s v="United States"/>
    <x v="1"/>
    <x v="1"/>
    <n v="90032"/>
    <x v="1"/>
    <s v="Jeremy Farry"/>
    <x v="0"/>
  </r>
  <r>
    <s v="CA-2015-118423"/>
    <x v="538"/>
    <d v="2015-03-27T00:00:00"/>
    <x v="3"/>
    <s v="DP-13390"/>
    <s v="FUR-BO-10000362"/>
    <n v="359058"/>
    <n v="3"/>
    <n v="3"/>
    <n v="-359058"/>
    <x v="0"/>
    <s v="Bookcases"/>
    <x v="1037"/>
    <s v="United States"/>
    <x v="96"/>
    <x v="9"/>
    <n v="61604"/>
    <x v="0"/>
    <s v="Dennis Pardue"/>
    <x v="2"/>
  </r>
  <r>
    <s v="CA-2017-149181"/>
    <x v="539"/>
    <d v="2017-05-12T00:00:00"/>
    <x v="2"/>
    <s v="MD-17350"/>
    <s v="FUR-CH-10004540"/>
    <n v="47992"/>
    <n v="2"/>
    <n v="3"/>
    <n v="-20568"/>
    <x v="0"/>
    <s v="Chairs"/>
    <x v="864"/>
    <s v="United States"/>
    <x v="38"/>
    <x v="23"/>
    <n v="43229"/>
    <x v="3"/>
    <s v="Maribeth Dona"/>
    <x v="0"/>
  </r>
  <r>
    <s v="CA-2017-132234"/>
    <x v="523"/>
    <d v="2017-10-18T00:00:00"/>
    <x v="3"/>
    <s v="MY-17380"/>
    <s v="FUR-FU-10001290"/>
    <n v="5473"/>
    <n v="13"/>
    <n v="0"/>
    <n v="175136"/>
    <x v="0"/>
    <s v="Furnishings"/>
    <x v="450"/>
    <s v="United States"/>
    <x v="20"/>
    <x v="14"/>
    <n v="10011"/>
    <x v="3"/>
    <s v="Maribeth Yedwab"/>
    <x v="1"/>
  </r>
  <r>
    <s v="CA-2017-158876"/>
    <x v="122"/>
    <d v="2017-11-21T00:00:00"/>
    <x v="1"/>
    <s v="AB-10150"/>
    <s v="OFF-PA-10000308"/>
    <n v="16896"/>
    <n v="4"/>
    <n v="2"/>
    <n v="528"/>
    <x v="1"/>
    <s v="Paper"/>
    <x v="1038"/>
    <s v="United States"/>
    <x v="238"/>
    <x v="0"/>
    <n v="75007"/>
    <x v="0"/>
    <s v="Aimee Bixby"/>
    <x v="0"/>
  </r>
  <r>
    <s v="CA-2017-158876"/>
    <x v="122"/>
    <d v="2017-11-21T00:00:00"/>
    <x v="1"/>
    <s v="AB-10150"/>
    <s v="OFF-SU-10001165"/>
    <n v="6672"/>
    <n v="1"/>
    <n v="2"/>
    <n v="5004"/>
    <x v="1"/>
    <s v="Supplies"/>
    <x v="1039"/>
    <s v="United States"/>
    <x v="238"/>
    <x v="0"/>
    <n v="75007"/>
    <x v="0"/>
    <s v="Aimee Bixby"/>
    <x v="0"/>
  </r>
  <r>
    <s v="CA-2017-158876"/>
    <x v="122"/>
    <d v="2017-11-21T00:00:00"/>
    <x v="1"/>
    <s v="AB-10150"/>
    <s v="OFF-AR-10003373"/>
    <n v="99136"/>
    <n v="4"/>
    <n v="2"/>
    <n v="86744"/>
    <x v="1"/>
    <s v="Art"/>
    <x v="290"/>
    <s v="United States"/>
    <x v="238"/>
    <x v="0"/>
    <n v="75007"/>
    <x v="0"/>
    <s v="Aimee Bixby"/>
    <x v="0"/>
  </r>
  <r>
    <s v="CA-2017-158876"/>
    <x v="122"/>
    <d v="2017-11-21T00:00:00"/>
    <x v="1"/>
    <s v="AB-10150"/>
    <s v="FUR-FU-10001967"/>
    <n v="15992"/>
    <n v="2"/>
    <n v="6"/>
    <n v="-13993"/>
    <x v="0"/>
    <s v="Furnishings"/>
    <x v="296"/>
    <s v="United States"/>
    <x v="238"/>
    <x v="0"/>
    <n v="75007"/>
    <x v="0"/>
    <s v="Aimee Bixby"/>
    <x v="0"/>
  </r>
  <r>
    <s v="CA-2016-164672"/>
    <x v="540"/>
    <d v="2016-05-13T00:00:00"/>
    <x v="1"/>
    <s v="GB-14530"/>
    <s v="FUR-FU-10001488"/>
    <n v="21196"/>
    <n v="2"/>
    <n v="0"/>
    <n v="42392"/>
    <x v="0"/>
    <s v="Furnishings"/>
    <x v="1040"/>
    <s v="United States"/>
    <x v="18"/>
    <x v="12"/>
    <n v="19901"/>
    <x v="3"/>
    <s v="George Bell"/>
    <x v="1"/>
  </r>
  <r>
    <s v="US-2016-132857"/>
    <x v="25"/>
    <d v="2016-12-17T00:00:00"/>
    <x v="2"/>
    <s v="CA-12775"/>
    <s v="OFF-AR-10003251"/>
    <n v="6672"/>
    <n v="3"/>
    <n v="2"/>
    <n v="1668"/>
    <x v="1"/>
    <s v="Art"/>
    <x v="1041"/>
    <s v="United States"/>
    <x v="214"/>
    <x v="17"/>
    <n v="37167"/>
    <x v="2"/>
    <s v="Cynthia Arntzen"/>
    <x v="0"/>
  </r>
  <r>
    <s v="CA-2017-116645"/>
    <x v="328"/>
    <d v="2017-12-04T00:00:00"/>
    <x v="2"/>
    <s v="ME-17725"/>
    <s v="OFF-AR-10001044"/>
    <n v="15594"/>
    <n v="6"/>
    <n v="0"/>
    <n v="452226"/>
    <x v="1"/>
    <s v="Art"/>
    <x v="1042"/>
    <s v="United States"/>
    <x v="46"/>
    <x v="12"/>
    <n v="19711"/>
    <x v="3"/>
    <s v="Max Engle"/>
    <x v="0"/>
  </r>
  <r>
    <s v="US-2016-115819"/>
    <x v="474"/>
    <d v="2016-04-24T00:00:00"/>
    <x v="1"/>
    <s v="JO-15280"/>
    <s v="TEC-PH-10004700"/>
    <n v="3996"/>
    <n v="5"/>
    <n v="2"/>
    <n v="12987"/>
    <x v="2"/>
    <s v="Phones"/>
    <x v="845"/>
    <s v="United States"/>
    <x v="1"/>
    <x v="1"/>
    <n v="90049"/>
    <x v="1"/>
    <s v="Jas O'Carroll"/>
    <x v="0"/>
  </r>
  <r>
    <s v="US-2016-115819"/>
    <x v="474"/>
    <d v="2016-04-24T00:00:00"/>
    <x v="1"/>
    <s v="JO-15280"/>
    <s v="OFF-AR-10000823"/>
    <n v="546"/>
    <n v="3"/>
    <n v="0"/>
    <n v="15288"/>
    <x v="1"/>
    <s v="Art"/>
    <x v="1043"/>
    <s v="United States"/>
    <x v="1"/>
    <x v="1"/>
    <n v="90049"/>
    <x v="1"/>
    <s v="Jas O'Carroll"/>
    <x v="0"/>
  </r>
  <r>
    <s v="US-2016-115819"/>
    <x v="474"/>
    <d v="2016-04-24T00:00:00"/>
    <x v="1"/>
    <s v="JO-15280"/>
    <s v="OFF-AR-10004456"/>
    <n v="732"/>
    <n v="5"/>
    <n v="0"/>
    <n v="21228"/>
    <x v="1"/>
    <s v="Art"/>
    <x v="1044"/>
    <s v="United States"/>
    <x v="1"/>
    <x v="1"/>
    <n v="90049"/>
    <x v="1"/>
    <s v="Jas O'Carroll"/>
    <x v="0"/>
  </r>
  <r>
    <s v="US-2016-115819"/>
    <x v="474"/>
    <d v="2016-04-24T00:00:00"/>
    <x v="1"/>
    <s v="JO-15280"/>
    <s v="OFF-BI-10000050"/>
    <n v="584"/>
    <n v="1"/>
    <n v="2"/>
    <n v="1971"/>
    <x v="1"/>
    <s v="Binders"/>
    <x v="347"/>
    <s v="United States"/>
    <x v="1"/>
    <x v="1"/>
    <n v="90049"/>
    <x v="1"/>
    <s v="Jas O'Carroll"/>
    <x v="0"/>
  </r>
  <r>
    <s v="US-2016-115819"/>
    <x v="474"/>
    <d v="2016-04-24T00:00:00"/>
    <x v="1"/>
    <s v="JO-15280"/>
    <s v="OFF-PA-10002377"/>
    <n v="2272"/>
    <n v="4"/>
    <n v="0"/>
    <n v="10224"/>
    <x v="1"/>
    <s v="Paper"/>
    <x v="126"/>
    <s v="United States"/>
    <x v="1"/>
    <x v="1"/>
    <n v="90049"/>
    <x v="1"/>
    <s v="Jas O'Carroll"/>
    <x v="0"/>
  </r>
  <r>
    <s v="US-2016-115819"/>
    <x v="474"/>
    <d v="2016-04-24T00:00:00"/>
    <x v="1"/>
    <s v="JO-15280"/>
    <s v="OFF-BI-10000591"/>
    <n v="9336"/>
    <n v="3"/>
    <n v="2"/>
    <n v="32676"/>
    <x v="1"/>
    <s v="Binders"/>
    <x v="1045"/>
    <s v="United States"/>
    <x v="1"/>
    <x v="1"/>
    <n v="90049"/>
    <x v="1"/>
    <s v="Jas O'Carroll"/>
    <x v="0"/>
  </r>
  <r>
    <s v="CA-2014-156349"/>
    <x v="541"/>
    <d v="2014-05-30T00:00:00"/>
    <x v="2"/>
    <s v="ML-17395"/>
    <s v="FUR-BO-10000362"/>
    <n v="290666"/>
    <n v="2"/>
    <n v="15"/>
    <n v="273568"/>
    <x v="0"/>
    <s v="Bookcases"/>
    <x v="1037"/>
    <s v="United States"/>
    <x v="1"/>
    <x v="1"/>
    <n v="90008"/>
    <x v="1"/>
    <s v="Marina Lichtenstein"/>
    <x v="1"/>
  </r>
  <r>
    <s v="CA-2014-156349"/>
    <x v="541"/>
    <d v="2014-05-30T00:00:00"/>
    <x v="2"/>
    <s v="ML-17395"/>
    <s v="TEC-PH-10000441"/>
    <n v="201584"/>
    <n v="2"/>
    <n v="2"/>
    <n v="201584"/>
    <x v="2"/>
    <s v="Phones"/>
    <x v="1046"/>
    <s v="United States"/>
    <x v="1"/>
    <x v="1"/>
    <n v="90008"/>
    <x v="1"/>
    <s v="Marina Lichtenstein"/>
    <x v="1"/>
  </r>
  <r>
    <s v="CA-2014-156349"/>
    <x v="541"/>
    <d v="2014-05-30T00:00:00"/>
    <x v="2"/>
    <s v="ML-17395"/>
    <s v="TEC-PH-10002726"/>
    <n v="83984"/>
    <n v="2"/>
    <n v="2"/>
    <n v="31494"/>
    <x v="2"/>
    <s v="Phones"/>
    <x v="66"/>
    <s v="United States"/>
    <x v="1"/>
    <x v="1"/>
    <n v="90008"/>
    <x v="1"/>
    <s v="Marina Lichtenstein"/>
    <x v="1"/>
  </r>
  <r>
    <s v="CA-2017-138380"/>
    <x v="201"/>
    <d v="2017-12-25T00:00:00"/>
    <x v="2"/>
    <s v="YS-21880"/>
    <s v="OFF-ST-10003306"/>
    <n v="100002"/>
    <n v="7"/>
    <n v="0"/>
    <n v="2900058"/>
    <x v="1"/>
    <s v="Storage"/>
    <x v="384"/>
    <s v="United States"/>
    <x v="182"/>
    <x v="1"/>
    <n v="94601"/>
    <x v="1"/>
    <s v="Yana Sorensen"/>
    <x v="1"/>
  </r>
  <r>
    <s v="US-2016-113509"/>
    <x v="542"/>
    <d v="2016-03-19T00:00:00"/>
    <x v="2"/>
    <s v="PL-18925"/>
    <s v="TEC-AC-10004855"/>
    <n v="83976"/>
    <n v="3"/>
    <n v="2"/>
    <n v="-136461"/>
    <x v="2"/>
    <s v="Accessories"/>
    <x v="1047"/>
    <s v="United States"/>
    <x v="10"/>
    <x v="8"/>
    <n v="19143"/>
    <x v="3"/>
    <s v="Paul Lucas"/>
    <x v="2"/>
  </r>
  <r>
    <s v="CA-2015-130022"/>
    <x v="543"/>
    <d v="2015-08-16T00:00:00"/>
    <x v="2"/>
    <s v="JK-16120"/>
    <s v="OFF-LA-10002787"/>
    <n v="375"/>
    <n v="1"/>
    <n v="0"/>
    <n v="18"/>
    <x v="1"/>
    <s v="Labels"/>
    <x v="544"/>
    <s v="United States"/>
    <x v="16"/>
    <x v="10"/>
    <n v="55122"/>
    <x v="0"/>
    <s v="Julie Kriz"/>
    <x v="2"/>
  </r>
  <r>
    <s v="CA-2015-130022"/>
    <x v="543"/>
    <d v="2015-08-16T00:00:00"/>
    <x v="2"/>
    <s v="JK-16120"/>
    <s v="OFF-LA-10002043"/>
    <n v="414"/>
    <n v="4"/>
    <n v="0"/>
    <n v="19872"/>
    <x v="1"/>
    <s v="Labels"/>
    <x v="255"/>
    <s v="United States"/>
    <x v="16"/>
    <x v="10"/>
    <n v="55122"/>
    <x v="0"/>
    <s v="Julie Kriz"/>
    <x v="2"/>
  </r>
  <r>
    <s v="CA-2015-130022"/>
    <x v="543"/>
    <d v="2015-08-16T00:00:00"/>
    <x v="2"/>
    <s v="JK-16120"/>
    <s v="OFF-AR-10001915"/>
    <n v="2979"/>
    <n v="3"/>
    <n v="0"/>
    <n v="125118"/>
    <x v="1"/>
    <s v="Art"/>
    <x v="1048"/>
    <s v="United States"/>
    <x v="16"/>
    <x v="10"/>
    <n v="55122"/>
    <x v="0"/>
    <s v="Julie Kriz"/>
    <x v="2"/>
  </r>
  <r>
    <s v="US-2016-118780"/>
    <x v="544"/>
    <d v="2016-09-14T00:00:00"/>
    <x v="1"/>
    <s v="PN-18775"/>
    <s v="OFF-ST-10000352"/>
    <n v="5948"/>
    <n v="2"/>
    <n v="0"/>
    <n v="8922"/>
    <x v="1"/>
    <s v="Storage"/>
    <x v="1049"/>
    <s v="United States"/>
    <x v="20"/>
    <x v="14"/>
    <n v="10011"/>
    <x v="3"/>
    <s v="Parhena Norris"/>
    <x v="2"/>
  </r>
  <r>
    <s v="US-2016-118780"/>
    <x v="544"/>
    <d v="2016-09-14T00:00:00"/>
    <x v="1"/>
    <s v="PN-18775"/>
    <s v="OFF-PA-10000575"/>
    <n v="669"/>
    <n v="1"/>
    <n v="0"/>
    <n v="30774"/>
    <x v="1"/>
    <s v="Paper"/>
    <x v="1050"/>
    <s v="United States"/>
    <x v="20"/>
    <x v="14"/>
    <n v="10011"/>
    <x v="3"/>
    <s v="Parhena Norris"/>
    <x v="2"/>
  </r>
  <r>
    <s v="CA-2017-108560"/>
    <x v="140"/>
    <d v="2017-07-15T00:00:00"/>
    <x v="2"/>
    <s v="JC-15385"/>
    <s v="FUR-FU-10002937"/>
    <n v="19846"/>
    <n v="2"/>
    <n v="0"/>
    <n v="9923"/>
    <x v="0"/>
    <s v="Furnishings"/>
    <x v="1051"/>
    <s v="United States"/>
    <x v="239"/>
    <x v="4"/>
    <n v="98031"/>
    <x v="1"/>
    <s v="Jenna Caffey"/>
    <x v="0"/>
  </r>
  <r>
    <s v="CA-2017-108560"/>
    <x v="140"/>
    <d v="2017-07-15T00:00:00"/>
    <x v="2"/>
    <s v="JC-15385"/>
    <s v="OFF-LA-10003930"/>
    <n v="78648"/>
    <n v="8"/>
    <n v="0"/>
    <n v="3853752"/>
    <x v="1"/>
    <s v="Labels"/>
    <x v="505"/>
    <s v="United States"/>
    <x v="239"/>
    <x v="4"/>
    <n v="98031"/>
    <x v="1"/>
    <s v="Jenna Caffey"/>
    <x v="0"/>
  </r>
  <r>
    <s v="CA-2017-108560"/>
    <x v="140"/>
    <d v="2017-07-15T00:00:00"/>
    <x v="2"/>
    <s v="JC-15385"/>
    <s v="OFF-BI-10001107"/>
    <n v="23168"/>
    <n v="2"/>
    <n v="2"/>
    <n v="78192"/>
    <x v="1"/>
    <s v="Binders"/>
    <x v="494"/>
    <s v="United States"/>
    <x v="239"/>
    <x v="4"/>
    <n v="98031"/>
    <x v="1"/>
    <s v="Jenna Caffey"/>
    <x v="0"/>
  </r>
  <r>
    <s v="CA-2017-108560"/>
    <x v="140"/>
    <d v="2017-07-15T00:00:00"/>
    <x v="2"/>
    <s v="JC-15385"/>
    <s v="TEC-AC-10003063"/>
    <n v="500"/>
    <n v="2"/>
    <n v="0"/>
    <n v="105"/>
    <x v="2"/>
    <s v="Accessories"/>
    <x v="1052"/>
    <s v="United States"/>
    <x v="239"/>
    <x v="4"/>
    <n v="98031"/>
    <x v="1"/>
    <s v="Jenna Caffey"/>
    <x v="0"/>
  </r>
  <r>
    <s v="CA-2015-157084"/>
    <x v="545"/>
    <d v="2015-12-24T00:00:00"/>
    <x v="2"/>
    <s v="JG-15160"/>
    <s v="TEC-PH-10002922"/>
    <n v="67596"/>
    <n v="5"/>
    <n v="2"/>
    <n v="84495"/>
    <x v="2"/>
    <s v="Phones"/>
    <x v="965"/>
    <s v="United States"/>
    <x v="1"/>
    <x v="1"/>
    <n v="90049"/>
    <x v="1"/>
    <s v="James Galang"/>
    <x v="0"/>
  </r>
  <r>
    <s v="CA-2015-157084"/>
    <x v="545"/>
    <d v="2015-12-24T00:00:00"/>
    <x v="2"/>
    <s v="JG-15160"/>
    <s v="TEC-AC-10002049"/>
    <n v="126585"/>
    <n v="3"/>
    <n v="0"/>
    <n v="556974"/>
    <x v="2"/>
    <s v="Accessories"/>
    <x v="691"/>
    <s v="United States"/>
    <x v="1"/>
    <x v="1"/>
    <n v="90049"/>
    <x v="1"/>
    <s v="James Galang"/>
    <x v="0"/>
  </r>
  <r>
    <s v="CA-2015-164539"/>
    <x v="546"/>
    <d v="2015-11-22T00:00:00"/>
    <x v="2"/>
    <s v="PO-19180"/>
    <s v="OFF-AP-10002457"/>
    <n v="52325"/>
    <n v="5"/>
    <n v="0"/>
    <n v="1412775"/>
    <x v="1"/>
    <s v="Appliances"/>
    <x v="546"/>
    <s v="United States"/>
    <x v="20"/>
    <x v="14"/>
    <n v="10011"/>
    <x v="3"/>
    <s v="Philisse Overcash"/>
    <x v="2"/>
  </r>
  <r>
    <s v="CA-2015-143119"/>
    <x v="495"/>
    <d v="2015-09-30T00:00:00"/>
    <x v="2"/>
    <s v="MC-17275"/>
    <s v="FUR-CH-10001270"/>
    <n v="5175"/>
    <n v="6"/>
    <n v="0"/>
    <n v="15525"/>
    <x v="0"/>
    <s v="Chairs"/>
    <x v="853"/>
    <s v="United States"/>
    <x v="240"/>
    <x v="27"/>
    <n v="70506"/>
    <x v="2"/>
    <s v="Marc Crier"/>
    <x v="0"/>
  </r>
  <r>
    <s v="CA-2017-101049"/>
    <x v="547"/>
    <d v="2017-06-25T00:00:00"/>
    <x v="1"/>
    <s v="AS-10240"/>
    <s v="FUR-FU-10004415"/>
    <n v="1792"/>
    <n v="5"/>
    <n v="2"/>
    <n v="2464"/>
    <x v="0"/>
    <s v="Furnishings"/>
    <x v="1053"/>
    <s v="United States"/>
    <x v="138"/>
    <x v="23"/>
    <n v="44105"/>
    <x v="3"/>
    <s v="Alan Shonely"/>
    <x v="0"/>
  </r>
  <r>
    <s v="CA-2017-101049"/>
    <x v="547"/>
    <d v="2017-06-25T00:00:00"/>
    <x v="1"/>
    <s v="AS-10240"/>
    <s v="OFF-BI-10001510"/>
    <n v="41256"/>
    <n v="6"/>
    <n v="7"/>
    <n v="-3438"/>
    <x v="1"/>
    <s v="Binders"/>
    <x v="705"/>
    <s v="United States"/>
    <x v="138"/>
    <x v="23"/>
    <n v="44105"/>
    <x v="3"/>
    <s v="Alan Shonely"/>
    <x v="0"/>
  </r>
  <r>
    <s v="CA-2016-106530"/>
    <x v="540"/>
    <d v="2016-05-08T00:00:00"/>
    <x v="0"/>
    <s v="CL-12565"/>
    <s v="OFF-ST-10002011"/>
    <n v="1006056"/>
    <n v="3"/>
    <n v="2"/>
    <n v="880299"/>
    <x v="1"/>
    <s v="Storage"/>
    <x v="1054"/>
    <s v="United States"/>
    <x v="138"/>
    <x v="23"/>
    <n v="44105"/>
    <x v="3"/>
    <s v="Clay Ludtke"/>
    <x v="0"/>
  </r>
  <r>
    <s v="CA-2016-106530"/>
    <x v="540"/>
    <d v="2016-05-08T00:00:00"/>
    <x v="0"/>
    <s v="CL-12565"/>
    <s v="OFF-PA-10002986"/>
    <n v="10688"/>
    <n v="2"/>
    <n v="2"/>
    <n v="37408"/>
    <x v="1"/>
    <s v="Paper"/>
    <x v="479"/>
    <s v="United States"/>
    <x v="138"/>
    <x v="23"/>
    <n v="44105"/>
    <x v="3"/>
    <s v="Clay Ludtke"/>
    <x v="0"/>
  </r>
  <r>
    <s v="CA-2016-106530"/>
    <x v="540"/>
    <d v="2016-05-08T00:00:00"/>
    <x v="0"/>
    <s v="CL-12565"/>
    <s v="OFF-PA-10004451"/>
    <n v="10368"/>
    <n v="2"/>
    <n v="2"/>
    <n v="36288"/>
    <x v="1"/>
    <s v="Paper"/>
    <x v="495"/>
    <s v="United States"/>
    <x v="138"/>
    <x v="23"/>
    <n v="44105"/>
    <x v="3"/>
    <s v="Clay Ludtke"/>
    <x v="0"/>
  </r>
  <r>
    <s v="CA-2016-106530"/>
    <x v="540"/>
    <d v="2016-05-08T00:00:00"/>
    <x v="0"/>
    <s v="CL-12565"/>
    <s v="OFF-ST-10000649"/>
    <n v="2512"/>
    <n v="2"/>
    <n v="2"/>
    <n v="157"/>
    <x v="1"/>
    <s v="Storage"/>
    <x v="938"/>
    <s v="United States"/>
    <x v="138"/>
    <x v="23"/>
    <n v="44105"/>
    <x v="3"/>
    <s v="Clay Ludtke"/>
    <x v="0"/>
  </r>
  <r>
    <s v="CA-2016-106530"/>
    <x v="540"/>
    <d v="2016-05-08T00:00:00"/>
    <x v="0"/>
    <s v="CL-12565"/>
    <s v="TEC-AC-10001465"/>
    <n v="58112"/>
    <n v="2"/>
    <n v="2"/>
    <n v="7264"/>
    <x v="2"/>
    <s v="Accessories"/>
    <x v="475"/>
    <s v="United States"/>
    <x v="138"/>
    <x v="23"/>
    <n v="44105"/>
    <x v="3"/>
    <s v="Clay Ludtke"/>
    <x v="0"/>
  </r>
  <r>
    <s v="CA-2014-168984"/>
    <x v="35"/>
    <d v="2014-12-02T00:00:00"/>
    <x v="2"/>
    <s v="NW-18400"/>
    <s v="OFF-PA-10001166"/>
    <n v="15552"/>
    <n v="3"/>
    <n v="2"/>
    <n v="54432"/>
    <x v="1"/>
    <s v="Paper"/>
    <x v="772"/>
    <s v="United States"/>
    <x v="241"/>
    <x v="20"/>
    <n v="97224"/>
    <x v="1"/>
    <s v="Natalie Webber"/>
    <x v="0"/>
  </r>
  <r>
    <s v="CA-2014-168984"/>
    <x v="35"/>
    <d v="2014-12-02T00:00:00"/>
    <x v="2"/>
    <s v="NW-18400"/>
    <s v="OFF-ST-10001097"/>
    <n v="66908"/>
    <n v="5"/>
    <n v="2"/>
    <n v="-16727"/>
    <x v="1"/>
    <s v="Storage"/>
    <x v="743"/>
    <s v="United States"/>
    <x v="241"/>
    <x v="20"/>
    <n v="97224"/>
    <x v="1"/>
    <s v="Natalie Webber"/>
    <x v="0"/>
  </r>
  <r>
    <s v="CA-2014-168984"/>
    <x v="35"/>
    <d v="2014-12-02T00:00:00"/>
    <x v="2"/>
    <s v="NW-18400"/>
    <s v="TEC-PH-10000038"/>
    <n v="438336"/>
    <n v="4"/>
    <n v="2"/>
    <n v="-876672"/>
    <x v="2"/>
    <s v="Phones"/>
    <x v="1055"/>
    <s v="United States"/>
    <x v="241"/>
    <x v="20"/>
    <n v="97224"/>
    <x v="1"/>
    <s v="Natalie Webber"/>
    <x v="0"/>
  </r>
  <r>
    <s v="CA-2016-157266"/>
    <x v="438"/>
    <d v="2016-06-01T00:00:00"/>
    <x v="2"/>
    <s v="TB-21280"/>
    <s v="OFF-PA-10002689"/>
    <n v="1944"/>
    <n v="3"/>
    <n v="0"/>
    <n v="93312"/>
    <x v="1"/>
    <s v="Paper"/>
    <x v="1056"/>
    <s v="United States"/>
    <x v="176"/>
    <x v="40"/>
    <n v="20016"/>
    <x v="3"/>
    <s v="Toby Braunhardt"/>
    <x v="0"/>
  </r>
  <r>
    <s v="CA-2016-157266"/>
    <x v="438"/>
    <d v="2016-06-01T00:00:00"/>
    <x v="2"/>
    <s v="TB-21280"/>
    <s v="OFF-BI-10004728"/>
    <n v="964"/>
    <n v="2"/>
    <n v="0"/>
    <n v="44344"/>
    <x v="1"/>
    <s v="Binders"/>
    <x v="541"/>
    <s v="United States"/>
    <x v="176"/>
    <x v="40"/>
    <n v="20016"/>
    <x v="3"/>
    <s v="Toby Braunhardt"/>
    <x v="0"/>
  </r>
  <r>
    <s v="CA-2016-157266"/>
    <x v="438"/>
    <d v="2016-06-01T00:00:00"/>
    <x v="2"/>
    <s v="TB-21280"/>
    <s v="OFF-PA-10004675"/>
    <n v="127"/>
    <n v="2"/>
    <n v="0"/>
    <n v="5842"/>
    <x v="1"/>
    <s v="Paper"/>
    <x v="69"/>
    <s v="United States"/>
    <x v="176"/>
    <x v="40"/>
    <n v="20016"/>
    <x v="3"/>
    <s v="Toby Braunhardt"/>
    <x v="0"/>
  </r>
  <r>
    <s v="CA-2016-157266"/>
    <x v="438"/>
    <d v="2016-06-01T00:00:00"/>
    <x v="2"/>
    <s v="TB-21280"/>
    <s v="FUR-FU-10000629"/>
    <n v="4137"/>
    <n v="3"/>
    <n v="0"/>
    <n v="173754"/>
    <x v="0"/>
    <s v="Furnishings"/>
    <x v="93"/>
    <s v="United States"/>
    <x v="176"/>
    <x v="40"/>
    <n v="20016"/>
    <x v="3"/>
    <s v="Toby Braunhardt"/>
    <x v="0"/>
  </r>
  <r>
    <s v="US-2014-134712"/>
    <x v="502"/>
    <d v="2014-12-04T00:00:00"/>
    <x v="2"/>
    <s v="BS-11380"/>
    <s v="OFF-FA-10003112"/>
    <n v="12624"/>
    <n v="2"/>
    <n v="2"/>
    <n v="3945"/>
    <x v="1"/>
    <s v="Fasteners"/>
    <x v="127"/>
    <s v="United States"/>
    <x v="242"/>
    <x v="9"/>
    <n v="60076"/>
    <x v="0"/>
    <s v="Bill Stewart"/>
    <x v="1"/>
  </r>
  <r>
    <s v="CA-2015-111829"/>
    <x v="530"/>
    <d v="2015-03-20T00:00:00"/>
    <x v="3"/>
    <s v="FH-14365"/>
    <s v="OFF-ST-10000142"/>
    <n v="124764"/>
    <n v="3"/>
    <n v="0"/>
    <n v="3493392"/>
    <x v="1"/>
    <s v="Storage"/>
    <x v="403"/>
    <s v="United States"/>
    <x v="4"/>
    <x v="4"/>
    <n v="98115"/>
    <x v="1"/>
    <s v="Fred Hopkins"/>
    <x v="1"/>
  </r>
  <r>
    <s v="CA-2015-111829"/>
    <x v="530"/>
    <d v="2015-03-20T00:00:00"/>
    <x v="3"/>
    <s v="FH-14365"/>
    <s v="TEC-CO-10001766"/>
    <n v="314993"/>
    <n v="7"/>
    <n v="0"/>
    <n v="14804671"/>
    <x v="2"/>
    <s v="Copiers"/>
    <x v="1057"/>
    <s v="United States"/>
    <x v="4"/>
    <x v="4"/>
    <n v="98115"/>
    <x v="1"/>
    <s v="Fred Hopkins"/>
    <x v="1"/>
  </r>
  <r>
    <s v="CA-2015-111829"/>
    <x v="530"/>
    <d v="2015-03-20T00:00:00"/>
    <x v="3"/>
    <s v="FH-14365"/>
    <s v="OFF-PA-10004359"/>
    <n v="2097"/>
    <n v="2"/>
    <n v="0"/>
    <n v="100656"/>
    <x v="1"/>
    <s v="Paper"/>
    <x v="1058"/>
    <s v="United States"/>
    <x v="4"/>
    <x v="4"/>
    <n v="98115"/>
    <x v="1"/>
    <s v="Fred Hopkins"/>
    <x v="1"/>
  </r>
  <r>
    <s v="CA-2015-105221"/>
    <x v="548"/>
    <d v="2015-11-03T00:00:00"/>
    <x v="3"/>
    <s v="VM-21685"/>
    <s v="TEC-AC-10002323"/>
    <n v="3536"/>
    <n v="2"/>
    <n v="2"/>
    <n v="-3094"/>
    <x v="2"/>
    <s v="Accessories"/>
    <x v="177"/>
    <s v="United States"/>
    <x v="10"/>
    <x v="8"/>
    <n v="19140"/>
    <x v="3"/>
    <s v="Valerie Mitchum"/>
    <x v="2"/>
  </r>
  <r>
    <s v="CA-2015-105221"/>
    <x v="548"/>
    <d v="2015-11-03T00:00:00"/>
    <x v="3"/>
    <s v="VM-21685"/>
    <s v="OFF-FA-10001135"/>
    <n v="3168"/>
    <n v="2"/>
    <n v="2"/>
    <n v="-7128"/>
    <x v="1"/>
    <s v="Fasteners"/>
    <x v="1059"/>
    <s v="United States"/>
    <x v="10"/>
    <x v="8"/>
    <n v="19140"/>
    <x v="3"/>
    <s v="Valerie Mitchum"/>
    <x v="2"/>
  </r>
  <r>
    <s v="CA-2015-120341"/>
    <x v="119"/>
    <d v="2015-09-29T00:00:00"/>
    <x v="1"/>
    <s v="SF-20200"/>
    <s v="OFF-BI-10004224"/>
    <n v="121104"/>
    <n v="6"/>
    <n v="7"/>
    <n v="-10092"/>
    <x v="1"/>
    <s v="Binders"/>
    <x v="1060"/>
    <s v="United States"/>
    <x v="10"/>
    <x v="8"/>
    <n v="19143"/>
    <x v="3"/>
    <s v="Sarah Foster"/>
    <x v="0"/>
  </r>
  <r>
    <s v="CA-2015-120341"/>
    <x v="119"/>
    <d v="2015-09-29T00:00:00"/>
    <x v="1"/>
    <s v="SF-20200"/>
    <s v="TEC-PH-10003357"/>
    <n v="45894"/>
    <n v="1"/>
    <n v="4"/>
    <n v="-91788"/>
    <x v="2"/>
    <s v="Phones"/>
    <x v="1061"/>
    <s v="United States"/>
    <x v="10"/>
    <x v="8"/>
    <n v="19143"/>
    <x v="3"/>
    <s v="Sarah Foster"/>
    <x v="0"/>
  </r>
  <r>
    <s v="CA-2014-135699"/>
    <x v="549"/>
    <d v="2014-08-29T00:00:00"/>
    <x v="0"/>
    <s v="HH-15010"/>
    <s v="OFF-PA-10004475"/>
    <n v="10992"/>
    <n v="2"/>
    <n v="0"/>
    <n v="538608"/>
    <x v="1"/>
    <s v="Paper"/>
    <x v="1062"/>
    <s v="United States"/>
    <x v="8"/>
    <x v="1"/>
    <n v="94110"/>
    <x v="1"/>
    <s v="Hilary Holden"/>
    <x v="1"/>
  </r>
  <r>
    <s v="CA-2014-135699"/>
    <x v="549"/>
    <d v="2014-08-29T00:00:00"/>
    <x v="0"/>
    <s v="HH-15010"/>
    <s v="OFF-PA-10003001"/>
    <n v="1336"/>
    <n v="2"/>
    <n v="0"/>
    <n v="64128"/>
    <x v="1"/>
    <s v="Paper"/>
    <x v="1"/>
    <s v="United States"/>
    <x v="8"/>
    <x v="1"/>
    <n v="94110"/>
    <x v="1"/>
    <s v="Hilary Holden"/>
    <x v="1"/>
  </r>
  <r>
    <s v="US-2017-132444"/>
    <x v="550"/>
    <d v="2017-11-21T00:00:00"/>
    <x v="3"/>
    <s v="CD-12280"/>
    <s v="OFF-ST-10003442"/>
    <n v="16968"/>
    <n v="6"/>
    <n v="0"/>
    <n v="458136"/>
    <x v="1"/>
    <s v="Storage"/>
    <x v="86"/>
    <s v="United States"/>
    <x v="4"/>
    <x v="4"/>
    <n v="98105"/>
    <x v="1"/>
    <s v="Christina DeMoss"/>
    <x v="0"/>
  </r>
  <r>
    <s v="US-2017-132444"/>
    <x v="550"/>
    <d v="2017-11-21T00:00:00"/>
    <x v="3"/>
    <s v="CD-12280"/>
    <s v="TEC-AC-10003832"/>
    <n v="13252"/>
    <n v="4"/>
    <n v="0"/>
    <n v="543332"/>
    <x v="2"/>
    <s v="Accessories"/>
    <x v="218"/>
    <s v="United States"/>
    <x v="4"/>
    <x v="4"/>
    <n v="98105"/>
    <x v="1"/>
    <s v="Christina DeMoss"/>
    <x v="0"/>
  </r>
  <r>
    <s v="US-2017-132444"/>
    <x v="550"/>
    <d v="2017-11-21T00:00:00"/>
    <x v="3"/>
    <s v="CD-12280"/>
    <s v="OFF-FA-10000611"/>
    <n v="296"/>
    <n v="2"/>
    <n v="0"/>
    <n v="14208"/>
    <x v="1"/>
    <s v="Fasteners"/>
    <x v="1063"/>
    <s v="United States"/>
    <x v="4"/>
    <x v="4"/>
    <n v="98105"/>
    <x v="1"/>
    <s v="Christina DeMoss"/>
    <x v="0"/>
  </r>
  <r>
    <s v="US-2017-132444"/>
    <x v="550"/>
    <d v="2017-11-21T00:00:00"/>
    <x v="3"/>
    <s v="CD-12280"/>
    <s v="OFF-BI-10001116"/>
    <n v="8448"/>
    <n v="2"/>
    <n v="2"/>
    <n v="29568"/>
    <x v="1"/>
    <s v="Binders"/>
    <x v="1064"/>
    <s v="United States"/>
    <x v="4"/>
    <x v="4"/>
    <n v="98105"/>
    <x v="1"/>
    <s v="Christina DeMoss"/>
    <x v="0"/>
  </r>
  <r>
    <s v="US-2017-132444"/>
    <x v="550"/>
    <d v="2017-11-21T00:00:00"/>
    <x v="3"/>
    <s v="CD-12280"/>
    <s v="OFF-ST-10000563"/>
    <n v="9594"/>
    <n v="3"/>
    <n v="0"/>
    <n v="9594"/>
    <x v="1"/>
    <s v="Storage"/>
    <x v="896"/>
    <s v="United States"/>
    <x v="4"/>
    <x v="4"/>
    <n v="98105"/>
    <x v="1"/>
    <s v="Christina DeMoss"/>
    <x v="0"/>
  </r>
  <r>
    <s v="CA-2014-127159"/>
    <x v="551"/>
    <d v="2014-05-15T00:00:00"/>
    <x v="3"/>
    <s v="HL-15040"/>
    <s v="FUR-FU-10000010"/>
    <n v="3479"/>
    <n v="7"/>
    <n v="0"/>
    <n v="107849"/>
    <x v="0"/>
    <s v="Furnishings"/>
    <x v="524"/>
    <s v="United States"/>
    <x v="158"/>
    <x v="5"/>
    <n v="53209"/>
    <x v="0"/>
    <s v="Hunter Lopez"/>
    <x v="0"/>
  </r>
  <r>
    <s v="CA-2017-161809"/>
    <x v="175"/>
    <d v="2017-01-26T00:00:00"/>
    <x v="2"/>
    <s v="TH-21100"/>
    <s v="TEC-PH-10004922"/>
    <n v="160776"/>
    <n v="3"/>
    <n v="2"/>
    <n v="100485"/>
    <x v="2"/>
    <s v="Phones"/>
    <x v="1065"/>
    <s v="United States"/>
    <x v="1"/>
    <x v="1"/>
    <n v="90045"/>
    <x v="1"/>
    <s v="Thea Hendricks"/>
    <x v="0"/>
  </r>
  <r>
    <s v="CA-2017-127285"/>
    <x v="504"/>
    <d v="2017-11-06T00:00:00"/>
    <x v="2"/>
    <s v="MM-18055"/>
    <s v="OFF-BI-10004330"/>
    <n v="88752"/>
    <n v="3"/>
    <n v="2"/>
    <n v="27735"/>
    <x v="1"/>
    <s v="Binders"/>
    <x v="798"/>
    <s v="United States"/>
    <x v="4"/>
    <x v="4"/>
    <n v="98115"/>
    <x v="1"/>
    <s v="Michelle Moray"/>
    <x v="0"/>
  </r>
  <r>
    <s v="CA-2017-127285"/>
    <x v="504"/>
    <d v="2017-11-06T00:00:00"/>
    <x v="2"/>
    <s v="MM-18055"/>
    <s v="OFF-BI-10002072"/>
    <n v="13904"/>
    <n v="2"/>
    <n v="2"/>
    <n v="5214"/>
    <x v="1"/>
    <s v="Binders"/>
    <x v="833"/>
    <s v="United States"/>
    <x v="4"/>
    <x v="4"/>
    <n v="98115"/>
    <x v="1"/>
    <s v="Michelle Moray"/>
    <x v="0"/>
  </r>
  <r>
    <s v="CA-2017-144526"/>
    <x v="503"/>
    <d v="2017-05-06T00:00:00"/>
    <x v="2"/>
    <s v="QJ-19255"/>
    <s v="TEC-PH-10002549"/>
    <n v="67758"/>
    <n v="5"/>
    <n v="4"/>
    <n v="-158102"/>
    <x v="2"/>
    <s v="Phones"/>
    <x v="929"/>
    <s v="United States"/>
    <x v="10"/>
    <x v="8"/>
    <n v="19143"/>
    <x v="3"/>
    <s v="Quincy Jones"/>
    <x v="1"/>
  </r>
  <r>
    <s v="CA-2017-144526"/>
    <x v="503"/>
    <d v="2017-05-06T00:00:00"/>
    <x v="2"/>
    <s v="QJ-19255"/>
    <s v="OFF-BI-10002353"/>
    <n v="13896"/>
    <n v="3"/>
    <n v="7"/>
    <n v="-9264"/>
    <x v="1"/>
    <s v="Binders"/>
    <x v="1066"/>
    <s v="United States"/>
    <x v="10"/>
    <x v="8"/>
    <n v="19143"/>
    <x v="3"/>
    <s v="Quincy Jones"/>
    <x v="1"/>
  </r>
  <r>
    <s v="CA-2016-128531"/>
    <x v="389"/>
    <d v="2016-11-26T00:00:00"/>
    <x v="1"/>
    <s v="NS-18505"/>
    <s v="OFF-ST-10001325"/>
    <n v="4192"/>
    <n v="5"/>
    <n v="2"/>
    <n v="3668"/>
    <x v="1"/>
    <s v="Storage"/>
    <x v="468"/>
    <s v="United States"/>
    <x v="0"/>
    <x v="0"/>
    <n v="75217"/>
    <x v="0"/>
    <s v="Neola Schneider"/>
    <x v="0"/>
  </r>
  <r>
    <s v="CA-2016-128531"/>
    <x v="389"/>
    <d v="2016-11-26T00:00:00"/>
    <x v="1"/>
    <s v="NS-18505"/>
    <s v="TEC-AC-10002049"/>
    <n v="297576"/>
    <n v="3"/>
    <n v="2"/>
    <n v="-74394"/>
    <x v="2"/>
    <s v="Accessories"/>
    <x v="691"/>
    <s v="United States"/>
    <x v="0"/>
    <x v="0"/>
    <n v="75217"/>
    <x v="0"/>
    <s v="Neola Schneider"/>
    <x v="0"/>
  </r>
  <r>
    <s v="CA-2016-128531"/>
    <x v="389"/>
    <d v="2016-11-26T00:00:00"/>
    <x v="1"/>
    <s v="NS-18505"/>
    <s v="OFF-FA-10002676"/>
    <n v="4344"/>
    <n v="3"/>
    <n v="2"/>
    <n v="8688"/>
    <x v="1"/>
    <s v="Fasteners"/>
    <x v="1067"/>
    <s v="United States"/>
    <x v="0"/>
    <x v="0"/>
    <n v="75217"/>
    <x v="0"/>
    <s v="Neola Schneider"/>
    <x v="0"/>
  </r>
  <r>
    <s v="CA-2016-128531"/>
    <x v="389"/>
    <d v="2016-11-26T00:00:00"/>
    <x v="1"/>
    <s v="NS-18505"/>
    <s v="TEC-AC-10003023"/>
    <n v="94992"/>
    <n v="2"/>
    <n v="2"/>
    <n v="-23748"/>
    <x v="2"/>
    <s v="Accessories"/>
    <x v="1068"/>
    <s v="United States"/>
    <x v="0"/>
    <x v="0"/>
    <n v="75217"/>
    <x v="0"/>
    <s v="Neola Schneider"/>
    <x v="0"/>
  </r>
  <r>
    <s v="CA-2016-128531"/>
    <x v="389"/>
    <d v="2016-11-26T00:00:00"/>
    <x v="1"/>
    <s v="NS-18505"/>
    <s v="OFF-PA-10000167"/>
    <n v="74352"/>
    <n v="3"/>
    <n v="2"/>
    <n v="23235"/>
    <x v="1"/>
    <s v="Paper"/>
    <x v="1069"/>
    <s v="United States"/>
    <x v="0"/>
    <x v="0"/>
    <n v="75217"/>
    <x v="0"/>
    <s v="Neola Schneider"/>
    <x v="0"/>
  </r>
  <r>
    <s v="CA-2016-128531"/>
    <x v="389"/>
    <d v="2016-11-26T00:00:00"/>
    <x v="1"/>
    <s v="NS-18505"/>
    <s v="OFF-AR-10003405"/>
    <n v="1404"/>
    <n v="3"/>
    <n v="2"/>
    <n v="15795"/>
    <x v="1"/>
    <s v="Art"/>
    <x v="624"/>
    <s v="United States"/>
    <x v="0"/>
    <x v="0"/>
    <n v="75217"/>
    <x v="0"/>
    <s v="Neola Schneider"/>
    <x v="0"/>
  </r>
  <r>
    <s v="US-2015-157154"/>
    <x v="552"/>
    <d v="2015-01-15T00:00:00"/>
    <x v="2"/>
    <s v="MM-17920"/>
    <s v="FUR-TA-10001889"/>
    <n v="1018104"/>
    <n v="4"/>
    <n v="4"/>
    <n v="-3733048"/>
    <x v="0"/>
    <s v="Tables"/>
    <x v="410"/>
    <s v="United States"/>
    <x v="20"/>
    <x v="14"/>
    <n v="10011"/>
    <x v="3"/>
    <s v="Michael Moore"/>
    <x v="0"/>
  </r>
  <r>
    <s v="CA-2017-159457"/>
    <x v="15"/>
    <d v="2017-10-26T00:00:00"/>
    <x v="2"/>
    <s v="RD-19480"/>
    <s v="TEC-PH-10002185"/>
    <n v="1668"/>
    <n v="3"/>
    <n v="2"/>
    <n v="52125"/>
    <x v="2"/>
    <s v="Phones"/>
    <x v="1070"/>
    <s v="United States"/>
    <x v="12"/>
    <x v="0"/>
    <n v="77095"/>
    <x v="0"/>
    <s v="Rick Duston"/>
    <x v="0"/>
  </r>
  <r>
    <s v="CA-2016-107615"/>
    <x v="553"/>
    <d v="2016-03-25T00:00:00"/>
    <x v="3"/>
    <s v="RB-19645"/>
    <s v="TEC-AC-10001013"/>
    <n v="5858"/>
    <n v="2"/>
    <n v="0"/>
    <n v="193314"/>
    <x v="2"/>
    <s v="Accessories"/>
    <x v="816"/>
    <s v="United States"/>
    <x v="226"/>
    <x v="32"/>
    <n v="89031"/>
    <x v="1"/>
    <s v="Robert Barroso"/>
    <x v="1"/>
  </r>
  <r>
    <s v="CA-2017-111647"/>
    <x v="444"/>
    <d v="2017-07-07T00:00:00"/>
    <x v="2"/>
    <s v="RD-19585"/>
    <s v="TEC-PH-10002726"/>
    <n v="167968"/>
    <n v="4"/>
    <n v="2"/>
    <n v="62988"/>
    <x v="2"/>
    <s v="Phones"/>
    <x v="66"/>
    <s v="United States"/>
    <x v="243"/>
    <x v="0"/>
    <n v="75023"/>
    <x v="0"/>
    <s v="Rob Dowd"/>
    <x v="0"/>
  </r>
  <r>
    <s v="CA-2015-150560"/>
    <x v="554"/>
    <d v="2015-12-12T00:00:00"/>
    <x v="3"/>
    <s v="SW-20455"/>
    <s v="OFF-LA-10003930"/>
    <n v="19662"/>
    <n v="2"/>
    <n v="0"/>
    <n v="963438"/>
    <x v="1"/>
    <s v="Labels"/>
    <x v="505"/>
    <s v="United States"/>
    <x v="244"/>
    <x v="16"/>
    <n v="23434"/>
    <x v="2"/>
    <s v="Shaun Weien"/>
    <x v="0"/>
  </r>
  <r>
    <s v="CA-2015-143077"/>
    <x v="14"/>
    <d v="2015-09-21T00:00:00"/>
    <x v="2"/>
    <s v="SF-20965"/>
    <s v="FUR-FU-10003535"/>
    <n v="21936"/>
    <n v="2"/>
    <n v="6"/>
    <n v="-104196"/>
    <x v="0"/>
    <s v="Furnishings"/>
    <x v="890"/>
    <s v="United States"/>
    <x v="12"/>
    <x v="0"/>
    <n v="77041"/>
    <x v="0"/>
    <s v="Sylvia Foulston"/>
    <x v="1"/>
  </r>
  <r>
    <s v="CA-2015-143077"/>
    <x v="14"/>
    <d v="2015-09-21T00:00:00"/>
    <x v="2"/>
    <s v="SF-20965"/>
    <s v="OFF-BI-10000088"/>
    <n v="6588"/>
    <n v="3"/>
    <n v="8"/>
    <n v="-102114"/>
    <x v="1"/>
    <s v="Binders"/>
    <x v="1025"/>
    <s v="United States"/>
    <x v="12"/>
    <x v="0"/>
    <n v="77041"/>
    <x v="0"/>
    <s v="Sylvia Foulston"/>
    <x v="1"/>
  </r>
  <r>
    <s v="CA-2016-122728"/>
    <x v="555"/>
    <d v="2016-05-24T00:00:00"/>
    <x v="2"/>
    <s v="EB-13930"/>
    <s v="OFF-ST-10000604"/>
    <n v="10428"/>
    <n v="3"/>
    <n v="0"/>
    <n v="2607"/>
    <x v="1"/>
    <s v="Storage"/>
    <x v="54"/>
    <s v="United States"/>
    <x v="8"/>
    <x v="1"/>
    <n v="94110"/>
    <x v="1"/>
    <s v="Eric Barreto"/>
    <x v="0"/>
  </r>
  <r>
    <s v="CA-2016-122728"/>
    <x v="555"/>
    <d v="2016-05-24T00:00:00"/>
    <x v="2"/>
    <s v="EB-13930"/>
    <s v="OFF-PA-10004040"/>
    <n v="1794"/>
    <n v="3"/>
    <n v="0"/>
    <n v="87906"/>
    <x v="1"/>
    <s v="Paper"/>
    <x v="99"/>
    <s v="United States"/>
    <x v="8"/>
    <x v="1"/>
    <n v="94110"/>
    <x v="1"/>
    <s v="Eric Barreto"/>
    <x v="0"/>
  </r>
  <r>
    <s v="CA-2014-122882"/>
    <x v="556"/>
    <d v="2014-09-13T00:00:00"/>
    <x v="2"/>
    <s v="SB-20290"/>
    <s v="OFF-ST-10002344"/>
    <n v="64784"/>
    <n v="1"/>
    <n v="2"/>
    <n v="-145764"/>
    <x v="1"/>
    <s v="Storage"/>
    <x v="858"/>
    <s v="United States"/>
    <x v="10"/>
    <x v="8"/>
    <n v="19134"/>
    <x v="3"/>
    <s v="Sean Braxton"/>
    <x v="1"/>
  </r>
  <r>
    <s v="CA-2014-122882"/>
    <x v="556"/>
    <d v="2014-09-13T00:00:00"/>
    <x v="2"/>
    <s v="SB-20290"/>
    <s v="TEC-PH-10003589"/>
    <n v="32382"/>
    <n v="3"/>
    <n v="4"/>
    <n v="43176"/>
    <x v="2"/>
    <s v="Phones"/>
    <x v="821"/>
    <s v="United States"/>
    <x v="10"/>
    <x v="8"/>
    <n v="19134"/>
    <x v="3"/>
    <s v="Sean Braxton"/>
    <x v="1"/>
  </r>
  <r>
    <s v="CA-2014-122882"/>
    <x v="556"/>
    <d v="2014-09-13T00:00:00"/>
    <x v="2"/>
    <s v="SB-20290"/>
    <s v="FUR-FU-10000758"/>
    <n v="42368"/>
    <n v="2"/>
    <n v="2"/>
    <n v="84736"/>
    <x v="0"/>
    <s v="Furnishings"/>
    <x v="1071"/>
    <s v="United States"/>
    <x v="10"/>
    <x v="8"/>
    <n v="19134"/>
    <x v="3"/>
    <s v="Sean Braxton"/>
    <x v="1"/>
  </r>
  <r>
    <s v="CA-2014-122882"/>
    <x v="556"/>
    <d v="2014-09-13T00:00:00"/>
    <x v="2"/>
    <s v="SB-20290"/>
    <s v="TEC-MA-10004679"/>
    <n v="39954"/>
    <n v="4"/>
    <n v="7"/>
    <n v="-559356"/>
    <x v="2"/>
    <s v="Machines"/>
    <x v="1072"/>
    <s v="United States"/>
    <x v="10"/>
    <x v="8"/>
    <n v="19134"/>
    <x v="3"/>
    <s v="Sean Braxton"/>
    <x v="1"/>
  </r>
  <r>
    <s v="US-2016-101497"/>
    <x v="320"/>
    <d v="2016-10-01T00:00:00"/>
    <x v="1"/>
    <s v="PS-18760"/>
    <s v="OFF-PA-10000176"/>
    <n v="1897"/>
    <n v="1"/>
    <n v="0"/>
    <n v="91056"/>
    <x v="1"/>
    <s v="Paper"/>
    <x v="636"/>
    <s v="United States"/>
    <x v="1"/>
    <x v="1"/>
    <n v="90008"/>
    <x v="1"/>
    <s v="Pamela Stobb"/>
    <x v="0"/>
  </r>
  <r>
    <s v="CA-2016-147585"/>
    <x v="76"/>
    <d v="2016-11-12T00:00:00"/>
    <x v="2"/>
    <s v="CB-12535"/>
    <s v="FUR-FU-10002597"/>
    <n v="1482"/>
    <n v="3"/>
    <n v="0"/>
    <n v="62244"/>
    <x v="0"/>
    <s v="Furnishings"/>
    <x v="623"/>
    <s v="United States"/>
    <x v="8"/>
    <x v="1"/>
    <n v="94110"/>
    <x v="1"/>
    <s v="Claudia Bergmann"/>
    <x v="1"/>
  </r>
  <r>
    <s v="CA-2017-149489"/>
    <x v="557"/>
    <d v="2017-04-27T00:00:00"/>
    <x v="3"/>
    <s v="DK-12835"/>
    <s v="OFF-AP-10002495"/>
    <n v="9928"/>
    <n v="2"/>
    <n v="2"/>
    <n v="1241"/>
    <x v="1"/>
    <s v="Appliances"/>
    <x v="1073"/>
    <s v="United States"/>
    <x v="10"/>
    <x v="8"/>
    <n v="19143"/>
    <x v="3"/>
    <s v="Damala Kotsonis"/>
    <x v="1"/>
  </r>
  <r>
    <s v="CA-2017-149489"/>
    <x v="557"/>
    <d v="2017-04-27T00:00:00"/>
    <x v="3"/>
    <s v="DK-12835"/>
    <s v="OFF-BI-10002813"/>
    <n v="1188"/>
    <n v="2"/>
    <n v="7"/>
    <n v="-99"/>
    <x v="1"/>
    <s v="Binders"/>
    <x v="907"/>
    <s v="United States"/>
    <x v="10"/>
    <x v="8"/>
    <n v="19143"/>
    <x v="3"/>
    <s v="Damala Kotsonis"/>
    <x v="1"/>
  </r>
  <r>
    <s v="CA-2017-149489"/>
    <x v="557"/>
    <d v="2017-04-27T00:00:00"/>
    <x v="3"/>
    <s v="DK-12835"/>
    <s v="OFF-BI-10002414"/>
    <n v="7518"/>
    <n v="2"/>
    <n v="7"/>
    <n v="-57638"/>
    <x v="1"/>
    <s v="Binders"/>
    <x v="1074"/>
    <s v="United States"/>
    <x v="10"/>
    <x v="8"/>
    <n v="19143"/>
    <x v="3"/>
    <s v="Damala Kotsonis"/>
    <x v="1"/>
  </r>
  <r>
    <s v="CA-2017-143798"/>
    <x v="388"/>
    <d v="2017-12-12T00:00:00"/>
    <x v="3"/>
    <s v="AW-10840"/>
    <s v="OFF-PA-10000788"/>
    <n v="10368"/>
    <n v="2"/>
    <n v="2"/>
    <n v="36288"/>
    <x v="1"/>
    <s v="Paper"/>
    <x v="734"/>
    <s v="United States"/>
    <x v="10"/>
    <x v="8"/>
    <n v="19140"/>
    <x v="3"/>
    <s v="Anthony Witt"/>
    <x v="0"/>
  </r>
  <r>
    <s v="CA-2017-143798"/>
    <x v="388"/>
    <d v="2017-12-12T00:00:00"/>
    <x v="3"/>
    <s v="AW-10840"/>
    <s v="FUR-FU-10004306"/>
    <n v="31088"/>
    <n v="2"/>
    <n v="2"/>
    <n v="23316"/>
    <x v="0"/>
    <s v="Furnishings"/>
    <x v="618"/>
    <s v="United States"/>
    <x v="10"/>
    <x v="8"/>
    <n v="19140"/>
    <x v="3"/>
    <s v="Anthony Witt"/>
    <x v="0"/>
  </r>
  <r>
    <s v="CA-2014-142839"/>
    <x v="558"/>
    <d v="2014-08-20T00:00:00"/>
    <x v="2"/>
    <s v="TS-21610"/>
    <s v="FUR-TA-10001539"/>
    <n v="853092"/>
    <n v="6"/>
    <n v="4"/>
    <n v="-2274912"/>
    <x v="0"/>
    <s v="Tables"/>
    <x v="10"/>
    <s v="United States"/>
    <x v="10"/>
    <x v="8"/>
    <n v="19143"/>
    <x v="3"/>
    <s v="Troy Staebel"/>
    <x v="0"/>
  </r>
  <r>
    <s v="CA-2017-129833"/>
    <x v="34"/>
    <d v="2017-12-15T00:00:00"/>
    <x v="2"/>
    <s v="HF-14995"/>
    <s v="OFF-PA-10000575"/>
    <n v="3345"/>
    <n v="5"/>
    <n v="0"/>
    <n v="15387"/>
    <x v="1"/>
    <s v="Paper"/>
    <x v="1050"/>
    <s v="United States"/>
    <x v="245"/>
    <x v="13"/>
    <n v="46203"/>
    <x v="0"/>
    <s v="Herbert Flentye"/>
    <x v="0"/>
  </r>
  <r>
    <s v="CA-2017-129833"/>
    <x v="34"/>
    <d v="2017-12-15T00:00:00"/>
    <x v="2"/>
    <s v="HF-14995"/>
    <s v="OFF-BI-10004182"/>
    <n v="104"/>
    <n v="5"/>
    <n v="0"/>
    <n v="5096"/>
    <x v="1"/>
    <s v="Binders"/>
    <x v="73"/>
    <s v="United States"/>
    <x v="245"/>
    <x v="13"/>
    <n v="46203"/>
    <x v="0"/>
    <s v="Herbert Flentye"/>
    <x v="0"/>
  </r>
  <r>
    <s v="US-2016-154361"/>
    <x v="559"/>
    <d v="2016-03-19T00:00:00"/>
    <x v="2"/>
    <s v="HZ-14950"/>
    <s v="FUR-FU-10004020"/>
    <n v="2188"/>
    <n v="5"/>
    <n v="2"/>
    <n v="62905"/>
    <x v="0"/>
    <s v="Furnishings"/>
    <x v="490"/>
    <s v="United States"/>
    <x v="38"/>
    <x v="23"/>
    <n v="43229"/>
    <x v="3"/>
    <s v="Henia Zydlo"/>
    <x v="0"/>
  </r>
  <r>
    <s v="US-2016-158708"/>
    <x v="189"/>
    <d v="2016-06-29T00:00:00"/>
    <x v="1"/>
    <s v="AB-10255"/>
    <s v="TEC-AC-10003133"/>
    <n v="13616"/>
    <n v="2"/>
    <n v="2"/>
    <n v="35742"/>
    <x v="2"/>
    <s v="Accessories"/>
    <x v="1075"/>
    <s v="United States"/>
    <x v="243"/>
    <x v="0"/>
    <n v="75023"/>
    <x v="0"/>
    <s v="Alejandro Ballentine"/>
    <x v="2"/>
  </r>
  <r>
    <s v="CA-2015-156335"/>
    <x v="12"/>
    <d v="2015-09-28T00:00:00"/>
    <x v="1"/>
    <s v="PO-19195"/>
    <s v="TEC-AC-10002006"/>
    <n v="6396"/>
    <n v="4"/>
    <n v="0"/>
    <n v="198276"/>
    <x v="2"/>
    <s v="Accessories"/>
    <x v="1076"/>
    <s v="United States"/>
    <x v="246"/>
    <x v="29"/>
    <n v="7002"/>
    <x v="3"/>
    <s v="Phillina Ober"/>
    <x v="2"/>
  </r>
  <r>
    <s v="CA-2015-156335"/>
    <x v="12"/>
    <d v="2015-09-28T00:00:00"/>
    <x v="1"/>
    <s v="PO-19195"/>
    <s v="OFF-BI-10003314"/>
    <n v="1446"/>
    <n v="3"/>
    <n v="0"/>
    <n v="70854"/>
    <x v="1"/>
    <s v="Binders"/>
    <x v="308"/>
    <s v="United States"/>
    <x v="246"/>
    <x v="29"/>
    <n v="7002"/>
    <x v="3"/>
    <s v="Phillina Ober"/>
    <x v="2"/>
  </r>
  <r>
    <s v="CA-2015-156335"/>
    <x v="12"/>
    <d v="2015-09-28T00:00:00"/>
    <x v="1"/>
    <s v="PO-19195"/>
    <s v="TEC-PH-10002726"/>
    <n v="10498"/>
    <n v="2"/>
    <n v="0"/>
    <n v="5249"/>
    <x v="2"/>
    <s v="Phones"/>
    <x v="66"/>
    <s v="United States"/>
    <x v="246"/>
    <x v="29"/>
    <n v="7002"/>
    <x v="3"/>
    <s v="Phillina Ober"/>
    <x v="2"/>
  </r>
  <r>
    <s v="CA-2015-148376"/>
    <x v="17"/>
    <d v="2015-12-31T00:00:00"/>
    <x v="2"/>
    <s v="AG-10900"/>
    <s v="OFF-AP-10000240"/>
    <n v="10696"/>
    <n v="2"/>
    <n v="0"/>
    <n v="310184"/>
    <x v="1"/>
    <s v="Appliances"/>
    <x v="646"/>
    <s v="United States"/>
    <x v="1"/>
    <x v="1"/>
    <n v="90008"/>
    <x v="1"/>
    <s v="Arthur Gainer"/>
    <x v="0"/>
  </r>
  <r>
    <s v="CA-2015-148376"/>
    <x v="17"/>
    <d v="2015-12-31T00:00:00"/>
    <x v="2"/>
    <s v="AG-10900"/>
    <s v="OFF-LA-10002381"/>
    <n v="2156"/>
    <n v="7"/>
    <n v="0"/>
    <n v="103488"/>
    <x v="1"/>
    <s v="Labels"/>
    <x v="1077"/>
    <s v="United States"/>
    <x v="1"/>
    <x v="1"/>
    <n v="90008"/>
    <x v="1"/>
    <s v="Arthur Gainer"/>
    <x v="0"/>
  </r>
  <r>
    <s v="CA-2014-135657"/>
    <x v="560"/>
    <d v="2014-06-07T00:00:00"/>
    <x v="1"/>
    <s v="SC-20725"/>
    <s v="FUR-TA-10004086"/>
    <n v="51588"/>
    <n v="6"/>
    <n v="0"/>
    <n v="1134936"/>
    <x v="0"/>
    <s v="Tables"/>
    <x v="827"/>
    <s v="United States"/>
    <x v="4"/>
    <x v="4"/>
    <n v="98115"/>
    <x v="1"/>
    <s v="Steven Cartwright"/>
    <x v="0"/>
  </r>
  <r>
    <s v="CA-2015-114069"/>
    <x v="561"/>
    <d v="2015-07-15T00:00:00"/>
    <x v="1"/>
    <s v="ND-18370"/>
    <s v="OFF-BI-10000320"/>
    <n v="11808"/>
    <n v="2"/>
    <n v="2"/>
    <n v="42804"/>
    <x v="1"/>
    <s v="Binders"/>
    <x v="771"/>
    <s v="United States"/>
    <x v="20"/>
    <x v="14"/>
    <n v="10035"/>
    <x v="3"/>
    <s v="Natalie DeCherney"/>
    <x v="0"/>
  </r>
  <r>
    <s v="CA-2015-114069"/>
    <x v="561"/>
    <d v="2015-07-15T00:00:00"/>
    <x v="1"/>
    <s v="ND-18370"/>
    <s v="FUR-CH-10000595"/>
    <n v="193104"/>
    <n v="9"/>
    <n v="1"/>
    <n v="32184"/>
    <x v="0"/>
    <s v="Chairs"/>
    <x v="465"/>
    <s v="United States"/>
    <x v="20"/>
    <x v="14"/>
    <n v="10035"/>
    <x v="3"/>
    <s v="Natalie DeCherney"/>
    <x v="0"/>
  </r>
  <r>
    <s v="CA-2015-114069"/>
    <x v="561"/>
    <d v="2015-07-15T00:00:00"/>
    <x v="1"/>
    <s v="ND-18370"/>
    <s v="OFF-PA-10000349"/>
    <n v="996"/>
    <n v="2"/>
    <n v="0"/>
    <n v="46812"/>
    <x v="1"/>
    <s v="Paper"/>
    <x v="33"/>
    <s v="United States"/>
    <x v="20"/>
    <x v="14"/>
    <n v="10035"/>
    <x v="3"/>
    <s v="Natalie DeCherney"/>
    <x v="0"/>
  </r>
  <r>
    <s v="CA-2014-139857"/>
    <x v="562"/>
    <d v="2014-02-06T00:00:00"/>
    <x v="2"/>
    <s v="CD-12790"/>
    <s v="OFF-FA-10001843"/>
    <n v="1235"/>
    <n v="5"/>
    <n v="0"/>
    <n v="58045"/>
    <x v="1"/>
    <s v="Fasteners"/>
    <x v="127"/>
    <s v="United States"/>
    <x v="69"/>
    <x v="1"/>
    <n v="92037"/>
    <x v="1"/>
    <s v="Cynthia Delaney"/>
    <x v="2"/>
  </r>
  <r>
    <s v="CA-2016-106306"/>
    <x v="386"/>
    <d v="2016-03-08T00:00:00"/>
    <x v="0"/>
    <s v="PG-18820"/>
    <s v="OFF-BI-10003676"/>
    <n v="9702"/>
    <n v="3"/>
    <n v="7"/>
    <n v="-71148"/>
    <x v="1"/>
    <s v="Binders"/>
    <x v="819"/>
    <s v="United States"/>
    <x v="220"/>
    <x v="15"/>
    <n v="85301"/>
    <x v="1"/>
    <s v="Patrick Gardner"/>
    <x v="0"/>
  </r>
  <r>
    <s v="CA-2015-100545"/>
    <x v="6"/>
    <d v="2015-11-26T00:00:00"/>
    <x v="2"/>
    <s v="IM-15070"/>
    <s v="OFF-BI-10003638"/>
    <n v="1161"/>
    <n v="2"/>
    <n v="7"/>
    <n v="-9288"/>
    <x v="1"/>
    <s v="Binders"/>
    <x v="608"/>
    <s v="United States"/>
    <x v="10"/>
    <x v="8"/>
    <n v="19120"/>
    <x v="3"/>
    <s v="Irene Maddox"/>
    <x v="0"/>
  </r>
  <r>
    <s v="CA-2017-123491"/>
    <x v="504"/>
    <d v="2017-11-05T00:00:00"/>
    <x v="2"/>
    <s v="JK-15205"/>
    <s v="OFF-LA-10003077"/>
    <n v="4386"/>
    <n v="6"/>
    <n v="0"/>
    <n v="206142"/>
    <x v="1"/>
    <s v="Labels"/>
    <x v="1078"/>
    <s v="United States"/>
    <x v="8"/>
    <x v="1"/>
    <n v="94122"/>
    <x v="1"/>
    <s v="Jamie Kunitz"/>
    <x v="0"/>
  </r>
  <r>
    <s v="CA-2017-123491"/>
    <x v="504"/>
    <d v="2017-11-05T00:00:00"/>
    <x v="2"/>
    <s v="JK-15205"/>
    <s v="TEC-PH-10003505"/>
    <n v="14848"/>
    <n v="2"/>
    <n v="2"/>
    <n v="16704"/>
    <x v="2"/>
    <s v="Phones"/>
    <x v="903"/>
    <s v="United States"/>
    <x v="8"/>
    <x v="1"/>
    <n v="94122"/>
    <x v="1"/>
    <s v="Jamie Kunitz"/>
    <x v="0"/>
  </r>
  <r>
    <s v="CA-2017-123491"/>
    <x v="504"/>
    <d v="2017-11-05T00:00:00"/>
    <x v="2"/>
    <s v="JK-15205"/>
    <s v="OFF-PA-10003424"/>
    <n v="742"/>
    <n v="2"/>
    <n v="0"/>
    <n v="371"/>
    <x v="1"/>
    <s v="Paper"/>
    <x v="1079"/>
    <s v="United States"/>
    <x v="8"/>
    <x v="1"/>
    <n v="94122"/>
    <x v="1"/>
    <s v="Jamie Kunitz"/>
    <x v="0"/>
  </r>
  <r>
    <s v="CA-2017-123491"/>
    <x v="504"/>
    <d v="2017-11-05T00:00:00"/>
    <x v="2"/>
    <s v="JK-15205"/>
    <s v="FUR-CH-10003061"/>
    <n v="71992"/>
    <n v="1"/>
    <n v="2"/>
    <n v="-8999"/>
    <x v="0"/>
    <s v="Chairs"/>
    <x v="51"/>
    <s v="United States"/>
    <x v="8"/>
    <x v="1"/>
    <n v="94122"/>
    <x v="1"/>
    <s v="Jamie Kunitz"/>
    <x v="0"/>
  </r>
  <r>
    <s v="CA-2017-123491"/>
    <x v="504"/>
    <d v="2017-11-05T00:00:00"/>
    <x v="2"/>
    <s v="JK-15205"/>
    <s v="OFF-AR-10003514"/>
    <n v="199"/>
    <n v="5"/>
    <n v="0"/>
    <n v="6567"/>
    <x v="1"/>
    <s v="Art"/>
    <x v="182"/>
    <s v="United States"/>
    <x v="8"/>
    <x v="1"/>
    <n v="94122"/>
    <x v="1"/>
    <s v="Jamie Kunitz"/>
    <x v="0"/>
  </r>
  <r>
    <s v="CA-2017-123491"/>
    <x v="504"/>
    <d v="2017-11-05T00:00:00"/>
    <x v="2"/>
    <s v="JK-15205"/>
    <s v="OFF-AP-10002684"/>
    <n v="170212"/>
    <n v="14"/>
    <n v="0"/>
    <n v="510636"/>
    <x v="1"/>
    <s v="Appliances"/>
    <x v="167"/>
    <s v="United States"/>
    <x v="8"/>
    <x v="1"/>
    <n v="94122"/>
    <x v="1"/>
    <s v="Jamie Kunitz"/>
    <x v="0"/>
  </r>
  <r>
    <s v="CA-2015-145401"/>
    <x v="563"/>
    <d v="2015-02-04T00:00:00"/>
    <x v="2"/>
    <s v="JP-15520"/>
    <s v="OFF-PA-10004405"/>
    <n v="14304"/>
    <n v="6"/>
    <n v="2"/>
    <n v="50064"/>
    <x v="1"/>
    <s v="Paper"/>
    <x v="1080"/>
    <s v="United States"/>
    <x v="12"/>
    <x v="0"/>
    <n v="77070"/>
    <x v="0"/>
    <s v="Jeremy Pistek"/>
    <x v="0"/>
  </r>
  <r>
    <s v="US-2017-124968"/>
    <x v="564"/>
    <d v="2017-09-13T00:00:00"/>
    <x v="1"/>
    <s v="MM-18055"/>
    <s v="FUR-TA-10004289"/>
    <n v="765625"/>
    <n v="7"/>
    <n v="5"/>
    <n v="-5665625"/>
    <x v="0"/>
    <s v="Tables"/>
    <x v="189"/>
    <s v="United States"/>
    <x v="22"/>
    <x v="9"/>
    <n v="60610"/>
    <x v="0"/>
    <s v="Michelle Moray"/>
    <x v="0"/>
  </r>
  <r>
    <s v="CA-2017-104003"/>
    <x v="565"/>
    <d v="2017-10-13T00:00:00"/>
    <x v="2"/>
    <s v="DC-13285"/>
    <s v="FUR-BO-10003965"/>
    <n v="307666"/>
    <n v="2"/>
    <n v="15"/>
    <n v="-144784"/>
    <x v="0"/>
    <s v="Bookcases"/>
    <x v="1081"/>
    <s v="United States"/>
    <x v="8"/>
    <x v="1"/>
    <n v="94110"/>
    <x v="1"/>
    <s v="Debra Catini"/>
    <x v="0"/>
  </r>
  <r>
    <s v="CA-2016-154788"/>
    <x v="566"/>
    <d v="2016-05-04T00:00:00"/>
    <x v="2"/>
    <s v="JL-15835"/>
    <s v="OFF-BI-10003314"/>
    <n v="7712"/>
    <n v="2"/>
    <n v="2"/>
    <n v="27956"/>
    <x v="1"/>
    <s v="Binders"/>
    <x v="308"/>
    <s v="United States"/>
    <x v="20"/>
    <x v="14"/>
    <n v="10011"/>
    <x v="3"/>
    <s v="John Lee"/>
    <x v="0"/>
  </r>
  <r>
    <s v="CA-2016-169943"/>
    <x v="287"/>
    <d v="2016-05-24T00:00:00"/>
    <x v="2"/>
    <s v="BN-11515"/>
    <s v="OFF-AP-10001563"/>
    <n v="2429"/>
    <n v="5"/>
    <n v="0"/>
    <n v="70441"/>
    <x v="1"/>
    <s v="Appliances"/>
    <x v="532"/>
    <s v="United States"/>
    <x v="20"/>
    <x v="14"/>
    <n v="10011"/>
    <x v="3"/>
    <s v="Bradley Nguyen"/>
    <x v="0"/>
  </r>
  <r>
    <s v="CA-2016-169943"/>
    <x v="287"/>
    <d v="2016-05-24T00:00:00"/>
    <x v="2"/>
    <s v="BN-11515"/>
    <s v="OFF-ST-10004123"/>
    <n v="4549"/>
    <n v="5"/>
    <n v="0"/>
    <n v="0"/>
    <x v="1"/>
    <s v="Storage"/>
    <x v="72"/>
    <s v="United States"/>
    <x v="20"/>
    <x v="14"/>
    <n v="10011"/>
    <x v="3"/>
    <s v="Bradley Nguyen"/>
    <x v="0"/>
  </r>
  <r>
    <s v="CA-2016-169943"/>
    <x v="287"/>
    <d v="2016-05-24T00:00:00"/>
    <x v="2"/>
    <s v="BN-11515"/>
    <s v="FUR-FU-10002088"/>
    <n v="3592"/>
    <n v="4"/>
    <n v="0"/>
    <n v="150864"/>
    <x v="0"/>
    <s v="Furnishings"/>
    <x v="1082"/>
    <s v="United States"/>
    <x v="20"/>
    <x v="14"/>
    <n v="10011"/>
    <x v="3"/>
    <s v="Bradley Nguyen"/>
    <x v="0"/>
  </r>
  <r>
    <s v="CA-2016-169943"/>
    <x v="287"/>
    <d v="2016-05-24T00:00:00"/>
    <x v="2"/>
    <s v="BN-11515"/>
    <s v="FUR-FU-10000010"/>
    <n v="3976"/>
    <n v="8"/>
    <n v="0"/>
    <n v="123256"/>
    <x v="0"/>
    <s v="Furnishings"/>
    <x v="524"/>
    <s v="United States"/>
    <x v="20"/>
    <x v="14"/>
    <n v="10011"/>
    <x v="3"/>
    <s v="Bradley Nguyen"/>
    <x v="0"/>
  </r>
  <r>
    <s v="CA-2016-169943"/>
    <x v="287"/>
    <d v="2016-05-24T00:00:00"/>
    <x v="2"/>
    <s v="BN-11515"/>
    <s v="OFF-BI-10002824"/>
    <n v="47744"/>
    <n v="4"/>
    <n v="2"/>
    <n v="1492"/>
    <x v="1"/>
    <s v="Binders"/>
    <x v="525"/>
    <s v="United States"/>
    <x v="20"/>
    <x v="14"/>
    <n v="10011"/>
    <x v="3"/>
    <s v="Bradley Nguyen"/>
    <x v="0"/>
  </r>
  <r>
    <s v="US-2015-123218"/>
    <x v="138"/>
    <d v="2015-12-25T00:00:00"/>
    <x v="2"/>
    <s v="KD-16345"/>
    <s v="TEC-PH-10001061"/>
    <n v="159984"/>
    <n v="2"/>
    <n v="2"/>
    <n v="119988"/>
    <x v="2"/>
    <s v="Phones"/>
    <x v="825"/>
    <s v="United States"/>
    <x v="22"/>
    <x v="9"/>
    <n v="60623"/>
    <x v="0"/>
    <s v="Katherine Ducich"/>
    <x v="0"/>
  </r>
  <r>
    <s v="US-2015-123218"/>
    <x v="138"/>
    <d v="2015-12-25T00:00:00"/>
    <x v="2"/>
    <s v="KD-16345"/>
    <s v="TEC-AC-10000736"/>
    <n v="255968"/>
    <n v="4"/>
    <n v="2"/>
    <n v="511936"/>
    <x v="2"/>
    <s v="Accessories"/>
    <x v="1083"/>
    <s v="United States"/>
    <x v="22"/>
    <x v="9"/>
    <n v="60623"/>
    <x v="0"/>
    <s v="Katherine Ducich"/>
    <x v="0"/>
  </r>
  <r>
    <s v="US-2015-123218"/>
    <x v="138"/>
    <d v="2015-12-25T00:00:00"/>
    <x v="2"/>
    <s v="KD-16345"/>
    <s v="FUR-BO-10003966"/>
    <n v="359058"/>
    <n v="3"/>
    <n v="3"/>
    <n v="-718116"/>
    <x v="0"/>
    <s v="Bookcases"/>
    <x v="1084"/>
    <s v="United States"/>
    <x v="22"/>
    <x v="9"/>
    <n v="60623"/>
    <x v="0"/>
    <s v="Katherine Ducich"/>
    <x v="0"/>
  </r>
  <r>
    <s v="CA-2015-127453"/>
    <x v="545"/>
    <d v="2015-12-20T00:00:00"/>
    <x v="3"/>
    <s v="JK-15370"/>
    <s v="OFF-AP-10000828"/>
    <n v="434352"/>
    <n v="3"/>
    <n v="2"/>
    <n v="434352"/>
    <x v="1"/>
    <s v="Appliances"/>
    <x v="1085"/>
    <s v="United States"/>
    <x v="10"/>
    <x v="8"/>
    <n v="19143"/>
    <x v="3"/>
    <s v="Jay Kimmel"/>
    <x v="0"/>
  </r>
  <r>
    <s v="CA-2015-127453"/>
    <x v="545"/>
    <d v="2015-12-20T00:00:00"/>
    <x v="3"/>
    <s v="JK-15370"/>
    <s v="OFF-AP-10002906"/>
    <n v="3552"/>
    <n v="2"/>
    <n v="2"/>
    <n v="444"/>
    <x v="1"/>
    <s v="Appliances"/>
    <x v="1086"/>
    <s v="United States"/>
    <x v="10"/>
    <x v="8"/>
    <n v="19143"/>
    <x v="3"/>
    <s v="Jay Kimmel"/>
    <x v="0"/>
  </r>
  <r>
    <s v="CA-2015-127453"/>
    <x v="545"/>
    <d v="2015-12-20T00:00:00"/>
    <x v="3"/>
    <s v="JK-15370"/>
    <s v="OFF-AP-10003860"/>
    <n v="88832"/>
    <n v="4"/>
    <n v="2"/>
    <n v="77728"/>
    <x v="1"/>
    <s v="Appliances"/>
    <x v="1087"/>
    <s v="United States"/>
    <x v="10"/>
    <x v="8"/>
    <n v="19143"/>
    <x v="3"/>
    <s v="Jay Kimmel"/>
    <x v="0"/>
  </r>
  <r>
    <s v="US-2017-164056"/>
    <x v="567"/>
    <d v="2017-05-04T00:00:00"/>
    <x v="1"/>
    <s v="FM-14215"/>
    <s v="FUR-TA-10001307"/>
    <n v="104835"/>
    <n v="5"/>
    <n v="4"/>
    <n v="-6989"/>
    <x v="0"/>
    <s v="Tables"/>
    <x v="1088"/>
    <s v="United States"/>
    <x v="64"/>
    <x v="23"/>
    <n v="43017"/>
    <x v="3"/>
    <s v="Filia McAdams"/>
    <x v="1"/>
  </r>
  <r>
    <s v="CA-2016-106894"/>
    <x v="568"/>
    <d v="2016-02-07T00:00:00"/>
    <x v="0"/>
    <s v="CA-12265"/>
    <s v="TEC-AC-10003063"/>
    <n v="1000"/>
    <n v="4"/>
    <n v="0"/>
    <n v="210"/>
    <x v="2"/>
    <s v="Accessories"/>
    <x v="1052"/>
    <s v="United States"/>
    <x v="24"/>
    <x v="16"/>
    <n v="22153"/>
    <x v="2"/>
    <s v="Christina Anderson"/>
    <x v="0"/>
  </r>
  <r>
    <s v="CA-2016-106894"/>
    <x v="568"/>
    <d v="2016-02-07T00:00:00"/>
    <x v="0"/>
    <s v="CA-12265"/>
    <s v="OFF-LA-10001045"/>
    <n v="783"/>
    <n v="3"/>
    <n v="0"/>
    <n v="36018"/>
    <x v="1"/>
    <s v="Labels"/>
    <x v="704"/>
    <s v="United States"/>
    <x v="24"/>
    <x v="16"/>
    <n v="22153"/>
    <x v="2"/>
    <s v="Christina Anderson"/>
    <x v="0"/>
  </r>
  <r>
    <s v="CA-2014-125136"/>
    <x v="449"/>
    <d v="2014-10-03T00:00:00"/>
    <x v="2"/>
    <s v="KD-16495"/>
    <s v="OFF-PA-10001457"/>
    <n v="96256"/>
    <n v="8"/>
    <n v="2"/>
    <n v="312832"/>
    <x v="1"/>
    <s v="Paper"/>
    <x v="1089"/>
    <s v="United States"/>
    <x v="114"/>
    <x v="3"/>
    <n v="28314"/>
    <x v="2"/>
    <s v="Keith Dawkins"/>
    <x v="1"/>
  </r>
  <r>
    <s v="CA-2014-125136"/>
    <x v="449"/>
    <d v="2014-10-03T00:00:00"/>
    <x v="2"/>
    <s v="KD-16495"/>
    <s v="OFF-PA-10001804"/>
    <n v="10688"/>
    <n v="2"/>
    <n v="2"/>
    <n v="37408"/>
    <x v="1"/>
    <s v="Paper"/>
    <x v="128"/>
    <s v="United States"/>
    <x v="114"/>
    <x v="3"/>
    <n v="28314"/>
    <x v="2"/>
    <s v="Keith Dawkins"/>
    <x v="1"/>
  </r>
  <r>
    <s v="US-2016-131149"/>
    <x v="211"/>
    <d v="2016-07-14T00:00:00"/>
    <x v="2"/>
    <s v="LH-17155"/>
    <s v="OFF-ST-10000689"/>
    <n v="33804"/>
    <n v="3"/>
    <n v="2"/>
    <n v="-33804"/>
    <x v="1"/>
    <s v="Storage"/>
    <x v="425"/>
    <s v="United States"/>
    <x v="0"/>
    <x v="0"/>
    <n v="75081"/>
    <x v="0"/>
    <s v="Logan Haushalter"/>
    <x v="0"/>
  </r>
  <r>
    <s v="US-2016-131149"/>
    <x v="211"/>
    <d v="2016-07-14T00:00:00"/>
    <x v="2"/>
    <s v="LH-17155"/>
    <s v="OFF-AR-10002135"/>
    <n v="15424"/>
    <n v="4"/>
    <n v="2"/>
    <n v="17352"/>
    <x v="1"/>
    <s v="Art"/>
    <x v="281"/>
    <s v="United States"/>
    <x v="0"/>
    <x v="0"/>
    <n v="75081"/>
    <x v="0"/>
    <s v="Logan Haushalter"/>
    <x v="0"/>
  </r>
  <r>
    <s v="CA-2017-101483"/>
    <x v="569"/>
    <d v="2017-08-01T00:00:00"/>
    <x v="1"/>
    <s v="AG-10675"/>
    <s v="OFF-AP-10002082"/>
    <n v="34848"/>
    <n v="2"/>
    <n v="2"/>
    <n v="6534"/>
    <x v="1"/>
    <s v="Appliances"/>
    <x v="1090"/>
    <s v="United States"/>
    <x v="107"/>
    <x v="3"/>
    <n v="28540"/>
    <x v="2"/>
    <s v="Anna Gayman"/>
    <x v="0"/>
  </r>
  <r>
    <s v="CA-2017-101483"/>
    <x v="569"/>
    <d v="2017-08-01T00:00:00"/>
    <x v="1"/>
    <s v="AG-10675"/>
    <s v="TEC-PH-10003442"/>
    <n v="220"/>
    <n v="5"/>
    <n v="2"/>
    <n v="1375"/>
    <x v="2"/>
    <s v="Phones"/>
    <x v="881"/>
    <s v="United States"/>
    <x v="107"/>
    <x v="3"/>
    <n v="28540"/>
    <x v="2"/>
    <s v="Anna Gayman"/>
    <x v="0"/>
  </r>
  <r>
    <s v="CA-2017-101483"/>
    <x v="569"/>
    <d v="2017-08-01T00:00:00"/>
    <x v="1"/>
    <s v="AG-10675"/>
    <s v="OFF-AR-10002833"/>
    <n v="4368"/>
    <n v="3"/>
    <n v="2"/>
    <n v="3822"/>
    <x v="1"/>
    <s v="Art"/>
    <x v="6"/>
    <s v="United States"/>
    <x v="107"/>
    <x v="3"/>
    <n v="28540"/>
    <x v="2"/>
    <s v="Anna Gayman"/>
    <x v="0"/>
  </r>
  <r>
    <s v="CA-2015-130204"/>
    <x v="37"/>
    <d v="2015-09-09T00:00:00"/>
    <x v="2"/>
    <s v="DB-13120"/>
    <s v="OFF-ST-10001325"/>
    <n v="3144"/>
    <n v="3"/>
    <n v="0"/>
    <n v="84888"/>
    <x v="1"/>
    <s v="Storage"/>
    <x v="468"/>
    <s v="United States"/>
    <x v="8"/>
    <x v="1"/>
    <n v="94122"/>
    <x v="1"/>
    <s v="David Bremer"/>
    <x v="1"/>
  </r>
  <r>
    <s v="CA-2015-130204"/>
    <x v="37"/>
    <d v="2015-09-09T00:00:00"/>
    <x v="2"/>
    <s v="DB-13120"/>
    <s v="TEC-AC-10003038"/>
    <n v="179"/>
    <n v="2"/>
    <n v="0"/>
    <n v="3401"/>
    <x v="2"/>
    <s v="Accessories"/>
    <x v="1024"/>
    <s v="United States"/>
    <x v="8"/>
    <x v="1"/>
    <n v="94122"/>
    <x v="1"/>
    <s v="David Bremer"/>
    <x v="1"/>
  </r>
  <r>
    <s v="CA-2015-130204"/>
    <x v="37"/>
    <d v="2015-09-09T00:00:00"/>
    <x v="2"/>
    <s v="DB-13120"/>
    <s v="TEC-AC-10003590"/>
    <n v="12945"/>
    <n v="5"/>
    <n v="0"/>
    <n v="46602"/>
    <x v="2"/>
    <s v="Accessories"/>
    <x v="1091"/>
    <s v="United States"/>
    <x v="8"/>
    <x v="1"/>
    <n v="94122"/>
    <x v="1"/>
    <s v="David Bremer"/>
    <x v="1"/>
  </r>
  <r>
    <s v="CA-2014-110527"/>
    <x v="127"/>
    <d v="2014-08-16T00:00:00"/>
    <x v="2"/>
    <s v="ED-13885"/>
    <s v="OFF-LA-10000262"/>
    <n v="2088"/>
    <n v="8"/>
    <n v="0"/>
    <n v="96048"/>
    <x v="1"/>
    <s v="Labels"/>
    <x v="933"/>
    <s v="United States"/>
    <x v="69"/>
    <x v="1"/>
    <n v="92037"/>
    <x v="1"/>
    <s v="Emily Ducich"/>
    <x v="2"/>
  </r>
  <r>
    <s v="CA-2017-152807"/>
    <x v="504"/>
    <d v="2017-11-03T00:00:00"/>
    <x v="2"/>
    <s v="MC-18100"/>
    <s v="OFF-PA-10004355"/>
    <n v="20736"/>
    <n v="4"/>
    <n v="2"/>
    <n v="72576"/>
    <x v="1"/>
    <s v="Paper"/>
    <x v="1092"/>
    <s v="United States"/>
    <x v="10"/>
    <x v="8"/>
    <n v="19140"/>
    <x v="3"/>
    <s v="Mick Crebagga"/>
    <x v="0"/>
  </r>
  <r>
    <s v="CA-2017-152807"/>
    <x v="504"/>
    <d v="2017-11-03T00:00:00"/>
    <x v="2"/>
    <s v="MC-18100"/>
    <s v="FUR-FU-10004415"/>
    <n v="7168"/>
    <n v="2"/>
    <n v="2"/>
    <n v="9856"/>
    <x v="0"/>
    <s v="Furnishings"/>
    <x v="1053"/>
    <s v="United States"/>
    <x v="10"/>
    <x v="8"/>
    <n v="19140"/>
    <x v="3"/>
    <s v="Mick Crebagga"/>
    <x v="0"/>
  </r>
  <r>
    <s v="CA-2017-152807"/>
    <x v="504"/>
    <d v="2017-11-03T00:00:00"/>
    <x v="2"/>
    <s v="MC-18100"/>
    <s v="OFF-ST-10002486"/>
    <n v="11168"/>
    <n v="2"/>
    <n v="2"/>
    <n v="-25128"/>
    <x v="1"/>
    <s v="Storage"/>
    <x v="696"/>
    <s v="United States"/>
    <x v="10"/>
    <x v="8"/>
    <n v="19140"/>
    <x v="3"/>
    <s v="Mick Crebagga"/>
    <x v="0"/>
  </r>
  <r>
    <s v="CA-2017-152807"/>
    <x v="504"/>
    <d v="2017-11-03T00:00:00"/>
    <x v="2"/>
    <s v="MC-18100"/>
    <s v="TEC-AC-10001142"/>
    <n v="4424"/>
    <n v="7"/>
    <n v="2"/>
    <n v="-553"/>
    <x v="2"/>
    <s v="Accessories"/>
    <x v="548"/>
    <s v="United States"/>
    <x v="10"/>
    <x v="8"/>
    <n v="19140"/>
    <x v="3"/>
    <s v="Mick Crebagga"/>
    <x v="0"/>
  </r>
  <r>
    <s v="CA-2014-133270"/>
    <x v="570"/>
    <d v="2014-06-09T00:00:00"/>
    <x v="3"/>
    <s v="BM-11785"/>
    <s v="OFF-AR-10002656"/>
    <n v="1336"/>
    <n v="2"/>
    <n v="0"/>
    <n v="49432"/>
    <x v="1"/>
    <s v="Art"/>
    <x v="159"/>
    <s v="United States"/>
    <x v="30"/>
    <x v="14"/>
    <n v="14609"/>
    <x v="3"/>
    <s v="Bryan Mills"/>
    <x v="0"/>
  </r>
  <r>
    <s v="CA-2016-155670"/>
    <x v="571"/>
    <d v="2016-08-17T00:00:00"/>
    <x v="1"/>
    <s v="EM-14065"/>
    <s v="OFF-BI-10000138"/>
    <n v="11232"/>
    <n v="8"/>
    <n v="7"/>
    <n v="-82368"/>
    <x v="1"/>
    <s v="Binders"/>
    <x v="601"/>
    <s v="United States"/>
    <x v="107"/>
    <x v="3"/>
    <n v="28540"/>
    <x v="2"/>
    <s v="Erin Mull"/>
    <x v="0"/>
  </r>
  <r>
    <s v="CA-2016-155670"/>
    <x v="571"/>
    <d v="2016-08-17T00:00:00"/>
    <x v="1"/>
    <s v="EM-14065"/>
    <s v="OFF-PA-10004947"/>
    <n v="10272"/>
    <n v="3"/>
    <n v="2"/>
    <n v="321"/>
    <x v="1"/>
    <s v="Paper"/>
    <x v="33"/>
    <s v="United States"/>
    <x v="107"/>
    <x v="3"/>
    <n v="28540"/>
    <x v="2"/>
    <s v="Erin Mull"/>
    <x v="0"/>
  </r>
  <r>
    <s v="US-2014-157406"/>
    <x v="572"/>
    <d v="2014-04-29T00:00:00"/>
    <x v="2"/>
    <s v="DA-13450"/>
    <s v="OFF-PA-10003543"/>
    <n v="10368"/>
    <n v="2"/>
    <n v="2"/>
    <n v="36288"/>
    <x v="1"/>
    <s v="Paper"/>
    <x v="719"/>
    <s v="United States"/>
    <x v="12"/>
    <x v="0"/>
    <n v="77095"/>
    <x v="0"/>
    <s v="Dianna Arnett"/>
    <x v="2"/>
  </r>
  <r>
    <s v="US-2014-157406"/>
    <x v="572"/>
    <d v="2014-04-29T00:00:00"/>
    <x v="2"/>
    <s v="DA-13450"/>
    <s v="OFF-AR-10002221"/>
    <n v="624"/>
    <n v="3"/>
    <n v="2"/>
    <n v="546"/>
    <x v="1"/>
    <s v="Art"/>
    <x v="1008"/>
    <s v="United States"/>
    <x v="12"/>
    <x v="0"/>
    <n v="77095"/>
    <x v="0"/>
    <s v="Dianna Arnett"/>
    <x v="2"/>
  </r>
  <r>
    <s v="CA-2015-139094"/>
    <x v="6"/>
    <d v="2015-11-27T00:00:00"/>
    <x v="2"/>
    <s v="MO-17800"/>
    <s v="FUR-TA-10004607"/>
    <n v="206962"/>
    <n v="2"/>
    <n v="3"/>
    <n v="-325226"/>
    <x v="0"/>
    <s v="Tables"/>
    <x v="1093"/>
    <s v="United States"/>
    <x v="52"/>
    <x v="0"/>
    <n v="78207"/>
    <x v="0"/>
    <s v="Meg O'Connel"/>
    <x v="2"/>
  </r>
  <r>
    <s v="CA-2017-168837"/>
    <x v="335"/>
    <d v="2017-10-17T00:00:00"/>
    <x v="3"/>
    <s v="JW-15955"/>
    <s v="FUR-FU-10001918"/>
    <n v="946"/>
    <n v="2"/>
    <n v="0"/>
    <n v="36894"/>
    <x v="0"/>
    <s v="Furnishings"/>
    <x v="283"/>
    <s v="United States"/>
    <x v="182"/>
    <x v="1"/>
    <n v="94601"/>
    <x v="1"/>
    <s v="Joni Wasserman"/>
    <x v="0"/>
  </r>
  <r>
    <s v="CA-2017-116715"/>
    <x v="573"/>
    <d v="2017-12-05T00:00:00"/>
    <x v="3"/>
    <s v="VW-21775"/>
    <s v="OFF-ST-10004340"/>
    <n v="55962"/>
    <n v="9"/>
    <n v="0"/>
    <n v="1510974"/>
    <x v="1"/>
    <s v="Storage"/>
    <x v="812"/>
    <s v="United States"/>
    <x v="8"/>
    <x v="1"/>
    <n v="94122"/>
    <x v="1"/>
    <s v="Victoria Wilson"/>
    <x v="1"/>
  </r>
  <r>
    <s v="CA-2017-116715"/>
    <x v="573"/>
    <d v="2017-12-05T00:00:00"/>
    <x v="3"/>
    <s v="VW-21775"/>
    <s v="OFF-PA-10004475"/>
    <n v="10992"/>
    <n v="2"/>
    <n v="0"/>
    <n v="538608"/>
    <x v="1"/>
    <s v="Paper"/>
    <x v="1062"/>
    <s v="United States"/>
    <x v="8"/>
    <x v="1"/>
    <n v="94122"/>
    <x v="1"/>
    <s v="Victoria Wilson"/>
    <x v="1"/>
  </r>
  <r>
    <s v="CA-2017-116715"/>
    <x v="573"/>
    <d v="2017-12-05T00:00:00"/>
    <x v="3"/>
    <s v="VW-21775"/>
    <s v="OFF-PA-10003893"/>
    <n v="856"/>
    <n v="2"/>
    <n v="0"/>
    <n v="3852"/>
    <x v="1"/>
    <s v="Paper"/>
    <x v="1094"/>
    <s v="United States"/>
    <x v="8"/>
    <x v="1"/>
    <n v="94122"/>
    <x v="1"/>
    <s v="Victoria Wilson"/>
    <x v="1"/>
  </r>
  <r>
    <s v="CA-2015-135622"/>
    <x v="574"/>
    <d v="2015-12-11T00:00:00"/>
    <x v="1"/>
    <s v="TT-21460"/>
    <s v="OFF-PA-10000100"/>
    <n v="360712"/>
    <n v="11"/>
    <n v="2"/>
    <n v="1307581"/>
    <x v="1"/>
    <s v="Paper"/>
    <x v="828"/>
    <s v="United States"/>
    <x v="5"/>
    <x v="0"/>
    <n v="76106"/>
    <x v="0"/>
    <s v="Tonja Turnell"/>
    <x v="2"/>
  </r>
  <r>
    <s v="CA-2015-135622"/>
    <x v="574"/>
    <d v="2015-12-11T00:00:00"/>
    <x v="1"/>
    <s v="TT-21460"/>
    <s v="TEC-PH-10001817"/>
    <n v="17184"/>
    <n v="6"/>
    <n v="2"/>
    <n v="15036"/>
    <x v="2"/>
    <s v="Phones"/>
    <x v="1095"/>
    <s v="United States"/>
    <x v="5"/>
    <x v="0"/>
    <n v="76106"/>
    <x v="0"/>
    <s v="Tonja Turnell"/>
    <x v="2"/>
  </r>
  <r>
    <s v="US-2015-107349"/>
    <x v="561"/>
    <d v="2015-07-15T00:00:00"/>
    <x v="3"/>
    <s v="SL-20155"/>
    <s v="OFF-BI-10001765"/>
    <n v="41568"/>
    <n v="6"/>
    <n v="8"/>
    <n v="-665088"/>
    <x v="1"/>
    <s v="Binders"/>
    <x v="985"/>
    <s v="United States"/>
    <x v="12"/>
    <x v="0"/>
    <n v="77095"/>
    <x v="0"/>
    <s v="Sara Luxemburg"/>
    <x v="2"/>
  </r>
  <r>
    <s v="CA-2014-139017"/>
    <x v="217"/>
    <d v="2014-05-17T00:00:00"/>
    <x v="2"/>
    <s v="RM-19375"/>
    <s v="TEC-AC-10001013"/>
    <n v="46864"/>
    <n v="2"/>
    <n v="2"/>
    <n v="76154"/>
    <x v="2"/>
    <s v="Accessories"/>
    <x v="816"/>
    <s v="United States"/>
    <x v="12"/>
    <x v="0"/>
    <n v="77095"/>
    <x v="0"/>
    <s v="Raymond Messe"/>
    <x v="0"/>
  </r>
  <r>
    <s v="CA-2014-141817"/>
    <x v="575"/>
    <d v="2014-01-12T00:00:00"/>
    <x v="2"/>
    <s v="MB-18085"/>
    <s v="OFF-AR-10003478"/>
    <n v="19536"/>
    <n v="3"/>
    <n v="2"/>
    <n v="4884"/>
    <x v="1"/>
    <s v="Art"/>
    <x v="359"/>
    <s v="United States"/>
    <x v="10"/>
    <x v="8"/>
    <n v="19143"/>
    <x v="3"/>
    <s v="Mick Brown"/>
    <x v="0"/>
  </r>
  <r>
    <s v="CA-2015-130785"/>
    <x v="576"/>
    <d v="2015-09-09T00:00:00"/>
    <x v="2"/>
    <s v="AG-10900"/>
    <s v="FUR-BO-10000330"/>
    <n v="411332"/>
    <n v="4"/>
    <n v="15"/>
    <n v="-48392"/>
    <x v="0"/>
    <s v="Bookcases"/>
    <x v="1096"/>
    <s v="United States"/>
    <x v="69"/>
    <x v="1"/>
    <n v="92105"/>
    <x v="1"/>
    <s v="Arthur Gainer"/>
    <x v="0"/>
  </r>
  <r>
    <s v="CA-2015-130785"/>
    <x v="576"/>
    <d v="2015-09-09T00:00:00"/>
    <x v="2"/>
    <s v="AG-10900"/>
    <s v="OFF-BI-10001900"/>
    <n v="28752"/>
    <n v="6"/>
    <n v="2"/>
    <n v="97038"/>
    <x v="1"/>
    <s v="Binders"/>
    <x v="1097"/>
    <s v="United States"/>
    <x v="69"/>
    <x v="1"/>
    <n v="92105"/>
    <x v="1"/>
    <s v="Arthur Gainer"/>
    <x v="0"/>
  </r>
  <r>
    <s v="CA-2015-130785"/>
    <x v="576"/>
    <d v="2015-09-09T00:00:00"/>
    <x v="2"/>
    <s v="AG-10900"/>
    <s v="FUR-BO-10003159"/>
    <n v="293199"/>
    <n v="3"/>
    <n v="15"/>
    <n v="-206964"/>
    <x v="0"/>
    <s v="Bookcases"/>
    <x v="1098"/>
    <s v="United States"/>
    <x v="69"/>
    <x v="1"/>
    <n v="92105"/>
    <x v="1"/>
    <s v="Arthur Gainer"/>
    <x v="0"/>
  </r>
  <r>
    <s v="CA-2016-110254"/>
    <x v="577"/>
    <d v="2016-08-08T00:00:00"/>
    <x v="2"/>
    <s v="ML-17755"/>
    <s v="OFF-SU-10002573"/>
    <n v="3506"/>
    <n v="2"/>
    <n v="0"/>
    <n v="10518"/>
    <x v="1"/>
    <s v="Supplies"/>
    <x v="354"/>
    <s v="United States"/>
    <x v="244"/>
    <x v="16"/>
    <n v="23434"/>
    <x v="2"/>
    <s v="Max Ludwig"/>
    <x v="2"/>
  </r>
  <r>
    <s v="CA-2016-110254"/>
    <x v="577"/>
    <d v="2016-08-08T00:00:00"/>
    <x v="2"/>
    <s v="ML-17755"/>
    <s v="OFF-LA-10004484"/>
    <n v="413"/>
    <n v="1"/>
    <n v="0"/>
    <n v="18998"/>
    <x v="1"/>
    <s v="Labels"/>
    <x v="613"/>
    <s v="United States"/>
    <x v="244"/>
    <x v="16"/>
    <n v="23434"/>
    <x v="2"/>
    <s v="Max Ludwig"/>
    <x v="2"/>
  </r>
  <r>
    <s v="CA-2016-110254"/>
    <x v="577"/>
    <d v="2016-08-08T00:00:00"/>
    <x v="2"/>
    <s v="ML-17755"/>
    <s v="FUR-FU-10001591"/>
    <n v="1098"/>
    <n v="9"/>
    <n v="0"/>
    <n v="46116"/>
    <x v="0"/>
    <s v="Furnishings"/>
    <x v="1099"/>
    <s v="United States"/>
    <x v="244"/>
    <x v="16"/>
    <n v="23434"/>
    <x v="2"/>
    <s v="Max Ludwig"/>
    <x v="2"/>
  </r>
  <r>
    <s v="CA-2016-110254"/>
    <x v="577"/>
    <d v="2016-08-08T00:00:00"/>
    <x v="2"/>
    <s v="ML-17755"/>
    <s v="OFF-LA-10002034"/>
    <n v="982"/>
    <n v="2"/>
    <n v="0"/>
    <n v="48118"/>
    <x v="1"/>
    <s v="Labels"/>
    <x v="1100"/>
    <s v="United States"/>
    <x v="244"/>
    <x v="16"/>
    <n v="23434"/>
    <x v="2"/>
    <s v="Max Ludwig"/>
    <x v="2"/>
  </r>
  <r>
    <s v="US-2014-158057"/>
    <x v="578"/>
    <d v="2014-03-26T00:00:00"/>
    <x v="2"/>
    <s v="CC-12685"/>
    <s v="OFF-BI-10004410"/>
    <n v="7644"/>
    <n v="4"/>
    <n v="7"/>
    <n v="-58604"/>
    <x v="1"/>
    <s v="Binders"/>
    <x v="48"/>
    <s v="United States"/>
    <x v="247"/>
    <x v="3"/>
    <n v="27405"/>
    <x v="2"/>
    <s v="Craig Carroll"/>
    <x v="0"/>
  </r>
  <r>
    <s v="US-2014-158057"/>
    <x v="578"/>
    <d v="2014-03-26T00:00:00"/>
    <x v="2"/>
    <s v="CC-12685"/>
    <s v="OFF-BI-10002735"/>
    <n v="51465"/>
    <n v="5"/>
    <n v="7"/>
    <n v="-394565"/>
    <x v="1"/>
    <s v="Binders"/>
    <x v="142"/>
    <s v="United States"/>
    <x v="247"/>
    <x v="3"/>
    <n v="27405"/>
    <x v="2"/>
    <s v="Craig Carroll"/>
    <x v="0"/>
  </r>
  <r>
    <s v="CA-2017-146024"/>
    <x v="579"/>
    <d v="2017-03-08T00:00:00"/>
    <x v="2"/>
    <s v="SC-20770"/>
    <s v="OFF-SU-10001935"/>
    <n v="6976"/>
    <n v="4"/>
    <n v="2"/>
    <n v="-13952"/>
    <x v="1"/>
    <s v="Supplies"/>
    <x v="327"/>
    <s v="United States"/>
    <x v="0"/>
    <x v="0"/>
    <n v="75081"/>
    <x v="0"/>
    <s v="Stewart Carmichael"/>
    <x v="1"/>
  </r>
  <r>
    <s v="CA-2017-146024"/>
    <x v="579"/>
    <d v="2017-03-08T00:00:00"/>
    <x v="2"/>
    <s v="SC-20770"/>
    <s v="OFF-BI-10003291"/>
    <n v="12222"/>
    <n v="7"/>
    <n v="8"/>
    <n v="-201663"/>
    <x v="1"/>
    <s v="Binders"/>
    <x v="44"/>
    <s v="United States"/>
    <x v="0"/>
    <x v="0"/>
    <n v="75081"/>
    <x v="0"/>
    <s v="Stewart Carmichael"/>
    <x v="1"/>
  </r>
  <r>
    <s v="CA-2016-129686"/>
    <x v="580"/>
    <d v="2016-11-29T00:00:00"/>
    <x v="1"/>
    <s v="GG-14650"/>
    <s v="OFF-ST-10004337"/>
    <n v="97984"/>
    <n v="2"/>
    <n v="2"/>
    <n v="-24496"/>
    <x v="1"/>
    <s v="Storage"/>
    <x v="842"/>
    <s v="United States"/>
    <x v="22"/>
    <x v="9"/>
    <n v="60623"/>
    <x v="0"/>
    <s v="Greg Guthrie"/>
    <x v="1"/>
  </r>
  <r>
    <s v="CA-2016-129686"/>
    <x v="580"/>
    <d v="2016-11-29T00:00:00"/>
    <x v="1"/>
    <s v="GG-14650"/>
    <s v="TEC-AC-10001266"/>
    <n v="624"/>
    <n v="6"/>
    <n v="2"/>
    <n v="195"/>
    <x v="2"/>
    <s v="Accessories"/>
    <x v="198"/>
    <s v="United States"/>
    <x v="22"/>
    <x v="9"/>
    <n v="60623"/>
    <x v="0"/>
    <s v="Greg Guthrie"/>
    <x v="1"/>
  </r>
  <r>
    <s v="CA-2014-118976"/>
    <x v="581"/>
    <d v="2014-05-03T00:00:00"/>
    <x v="2"/>
    <s v="MY-18295"/>
    <s v="OFF-BI-10001628"/>
    <n v="2086"/>
    <n v="2"/>
    <n v="0"/>
    <n v="9387"/>
    <x v="1"/>
    <s v="Binders"/>
    <x v="1101"/>
    <s v="United States"/>
    <x v="248"/>
    <x v="39"/>
    <n v="21215"/>
    <x v="3"/>
    <s v="Muhammed Yedwab"/>
    <x v="1"/>
  </r>
  <r>
    <s v="CA-2014-118976"/>
    <x v="581"/>
    <d v="2014-05-03T00:00:00"/>
    <x v="2"/>
    <s v="MY-18295"/>
    <s v="OFF-ST-10000877"/>
    <n v="49761"/>
    <n v="9"/>
    <n v="0"/>
    <n v="1293786"/>
    <x v="1"/>
    <s v="Storage"/>
    <x v="1102"/>
    <s v="United States"/>
    <x v="248"/>
    <x v="39"/>
    <n v="21215"/>
    <x v="3"/>
    <s v="Muhammed Yedwab"/>
    <x v="1"/>
  </r>
  <r>
    <s v="CA-2014-118976"/>
    <x v="581"/>
    <d v="2014-05-03T00:00:00"/>
    <x v="2"/>
    <s v="MY-18295"/>
    <s v="OFF-AR-10004752"/>
    <n v="534"/>
    <n v="2"/>
    <n v="0"/>
    <n v="14952"/>
    <x v="1"/>
    <s v="Art"/>
    <x v="1103"/>
    <s v="United States"/>
    <x v="248"/>
    <x v="39"/>
    <n v="21215"/>
    <x v="3"/>
    <s v="Muhammed Yedwab"/>
    <x v="1"/>
  </r>
  <r>
    <s v="CA-2014-118976"/>
    <x v="581"/>
    <d v="2014-05-03T00:00:00"/>
    <x v="2"/>
    <s v="MY-18295"/>
    <s v="OFF-LA-10000452"/>
    <n v="315"/>
    <n v="1"/>
    <n v="0"/>
    <n v="1512"/>
    <x v="1"/>
    <s v="Labels"/>
    <x v="807"/>
    <s v="United States"/>
    <x v="248"/>
    <x v="39"/>
    <n v="21215"/>
    <x v="3"/>
    <s v="Muhammed Yedwab"/>
    <x v="1"/>
  </r>
  <r>
    <s v="CA-2015-105347"/>
    <x v="27"/>
    <d v="2015-11-28T00:00:00"/>
    <x v="2"/>
    <s v="DP-13000"/>
    <s v="OFF-PA-10000675"/>
    <n v="36891"/>
    <n v="9"/>
    <n v="0"/>
    <n v="1807659"/>
    <x v="1"/>
    <s v="Paper"/>
    <x v="1104"/>
    <s v="United States"/>
    <x v="1"/>
    <x v="1"/>
    <n v="90004"/>
    <x v="1"/>
    <s v="Darren Powers"/>
    <x v="0"/>
  </r>
  <r>
    <s v="CA-2015-105347"/>
    <x v="27"/>
    <d v="2015-11-28T00:00:00"/>
    <x v="2"/>
    <s v="DP-13000"/>
    <s v="OFF-AR-10003045"/>
    <n v="147"/>
    <n v="5"/>
    <n v="0"/>
    <n v="6615"/>
    <x v="1"/>
    <s v="Art"/>
    <x v="424"/>
    <s v="United States"/>
    <x v="1"/>
    <x v="1"/>
    <n v="90004"/>
    <x v="1"/>
    <s v="Darren Powers"/>
    <x v="0"/>
  </r>
  <r>
    <s v="CA-2016-124667"/>
    <x v="582"/>
    <d v="2016-11-16T00:00:00"/>
    <x v="2"/>
    <s v="BD-11770"/>
    <s v="TEC-AC-10003447"/>
    <n v="5997"/>
    <n v="3"/>
    <n v="0"/>
    <n v="149925"/>
    <x v="2"/>
    <s v="Accessories"/>
    <x v="801"/>
    <s v="United States"/>
    <x v="20"/>
    <x v="14"/>
    <n v="10011"/>
    <x v="3"/>
    <s v="Bryan Davis"/>
    <x v="0"/>
  </r>
  <r>
    <s v="CA-2016-124667"/>
    <x v="582"/>
    <d v="2016-11-16T00:00:00"/>
    <x v="2"/>
    <s v="BD-11770"/>
    <s v="OFF-ST-10002276"/>
    <n v="8336"/>
    <n v="1"/>
    <n v="0"/>
    <n v="2084"/>
    <x v="1"/>
    <s v="Storage"/>
    <x v="226"/>
    <s v="United States"/>
    <x v="20"/>
    <x v="14"/>
    <n v="10011"/>
    <x v="3"/>
    <s v="Bryan Davis"/>
    <x v="0"/>
  </r>
  <r>
    <s v="CA-2015-111094"/>
    <x v="583"/>
    <d v="2015-07-13T00:00:00"/>
    <x v="2"/>
    <s v="CB-12535"/>
    <s v="OFF-PA-10001609"/>
    <n v="658"/>
    <n v="2"/>
    <n v="0"/>
    <n v="30268"/>
    <x v="1"/>
    <s v="Paper"/>
    <x v="1105"/>
    <s v="United States"/>
    <x v="47"/>
    <x v="30"/>
    <n v="2038"/>
    <x v="3"/>
    <s v="Claudia Bergmann"/>
    <x v="1"/>
  </r>
  <r>
    <s v="CA-2015-111094"/>
    <x v="583"/>
    <d v="2015-07-13T00:00:00"/>
    <x v="2"/>
    <s v="CB-12535"/>
    <s v="OFF-BI-10001597"/>
    <n v="12294"/>
    <n v="3"/>
    <n v="0"/>
    <n v="590112"/>
    <x v="1"/>
    <s v="Binders"/>
    <x v="793"/>
    <s v="United States"/>
    <x v="47"/>
    <x v="30"/>
    <n v="2038"/>
    <x v="3"/>
    <s v="Claudia Bergmann"/>
    <x v="1"/>
  </r>
  <r>
    <s v="CA-2017-166317"/>
    <x v="584"/>
    <d v="2017-09-26T00:00:00"/>
    <x v="2"/>
    <s v="JE-15610"/>
    <s v="OFF-PA-10004475"/>
    <n v="21984"/>
    <n v="4"/>
    <n v="0"/>
    <n v="1077216"/>
    <x v="1"/>
    <s v="Paper"/>
    <x v="1062"/>
    <s v="United States"/>
    <x v="158"/>
    <x v="5"/>
    <n v="53209"/>
    <x v="0"/>
    <s v="Jim Epp"/>
    <x v="1"/>
  </r>
  <r>
    <s v="CA-2017-166317"/>
    <x v="584"/>
    <d v="2017-09-26T00:00:00"/>
    <x v="2"/>
    <s v="JE-15610"/>
    <s v="TEC-AC-10004510"/>
    <n v="9816"/>
    <n v="6"/>
    <n v="0"/>
    <n v="9816"/>
    <x v="2"/>
    <s v="Accessories"/>
    <x v="945"/>
    <s v="United States"/>
    <x v="158"/>
    <x v="5"/>
    <n v="53209"/>
    <x v="0"/>
    <s v="Jim Epp"/>
    <x v="1"/>
  </r>
  <r>
    <s v="CA-2017-166317"/>
    <x v="584"/>
    <d v="2017-09-26T00:00:00"/>
    <x v="2"/>
    <s v="JE-15610"/>
    <s v="OFF-BI-10002976"/>
    <n v="3304"/>
    <n v="8"/>
    <n v="0"/>
    <n v="155288"/>
    <x v="1"/>
    <s v="Binders"/>
    <x v="850"/>
    <s v="United States"/>
    <x v="158"/>
    <x v="5"/>
    <n v="53209"/>
    <x v="0"/>
    <s v="Jim Epp"/>
    <x v="1"/>
  </r>
  <r>
    <s v="CA-2017-166317"/>
    <x v="584"/>
    <d v="2017-09-26T00:00:00"/>
    <x v="2"/>
    <s v="JE-15610"/>
    <s v="TEC-PH-10001615"/>
    <n v="8697"/>
    <n v="3"/>
    <n v="0"/>
    <n v="252213"/>
    <x v="2"/>
    <s v="Phones"/>
    <x v="1106"/>
    <s v="United States"/>
    <x v="158"/>
    <x v="5"/>
    <n v="53209"/>
    <x v="0"/>
    <s v="Jim Epp"/>
    <x v="1"/>
  </r>
  <r>
    <s v="CA-2015-154326"/>
    <x v="585"/>
    <d v="2015-02-19T00:00:00"/>
    <x v="2"/>
    <s v="RP-19855"/>
    <s v="TEC-PH-10001819"/>
    <n v="13497"/>
    <n v="3"/>
    <n v="0"/>
    <n v="647856"/>
    <x v="2"/>
    <s v="Phones"/>
    <x v="808"/>
    <s v="United States"/>
    <x v="249"/>
    <x v="5"/>
    <n v="53142"/>
    <x v="0"/>
    <s v="Roy Phan"/>
    <x v="1"/>
  </r>
  <r>
    <s v="CA-2015-154326"/>
    <x v="585"/>
    <d v="2015-02-19T00:00:00"/>
    <x v="2"/>
    <s v="RP-19855"/>
    <s v="TEC-PH-10000560"/>
    <n v="69998"/>
    <n v="2"/>
    <n v="0"/>
    <n v="1959944"/>
    <x v="2"/>
    <s v="Phones"/>
    <x v="748"/>
    <s v="United States"/>
    <x v="249"/>
    <x v="5"/>
    <n v="53142"/>
    <x v="0"/>
    <s v="Roy Phan"/>
    <x v="1"/>
  </r>
  <r>
    <s v="CA-2015-154326"/>
    <x v="585"/>
    <d v="2015-02-19T00:00:00"/>
    <x v="2"/>
    <s v="RP-19855"/>
    <s v="TEC-AC-10004568"/>
    <n v="13995"/>
    <n v="5"/>
    <n v="0"/>
    <n v="265905"/>
    <x v="2"/>
    <s v="Accessories"/>
    <x v="1107"/>
    <s v="United States"/>
    <x v="249"/>
    <x v="5"/>
    <n v="53142"/>
    <x v="0"/>
    <s v="Roy Phan"/>
    <x v="1"/>
  </r>
  <r>
    <s v="CA-2014-102008"/>
    <x v="586"/>
    <d v="2014-10-04T00:00:00"/>
    <x v="2"/>
    <s v="RA-19915"/>
    <s v="OFF-PA-10004092"/>
    <n v="4894"/>
    <n v="1"/>
    <n v="0"/>
    <n v="2447"/>
    <x v="1"/>
    <s v="Paper"/>
    <x v="589"/>
    <s v="United States"/>
    <x v="20"/>
    <x v="14"/>
    <n v="10011"/>
    <x v="3"/>
    <s v="Russell Applegate"/>
    <x v="0"/>
  </r>
  <r>
    <s v="CA-2014-120474"/>
    <x v="587"/>
    <d v="2014-12-03T00:00:00"/>
    <x v="3"/>
    <s v="RP-19390"/>
    <s v="FUR-CH-10001854"/>
    <n v="280784"/>
    <n v="8"/>
    <n v="0"/>
    <n v="6738816"/>
    <x v="0"/>
    <s v="Chairs"/>
    <x v="1108"/>
    <s v="United States"/>
    <x v="6"/>
    <x v="5"/>
    <n v="53711"/>
    <x v="0"/>
    <s v="Resi Pölking"/>
    <x v="0"/>
  </r>
  <r>
    <s v="CA-2014-120474"/>
    <x v="587"/>
    <d v="2014-12-03T00:00:00"/>
    <x v="3"/>
    <s v="RP-19390"/>
    <s v="OFF-AR-10000475"/>
    <n v="4664"/>
    <n v="4"/>
    <n v="0"/>
    <n v="125928"/>
    <x v="1"/>
    <s v="Art"/>
    <x v="1109"/>
    <s v="United States"/>
    <x v="6"/>
    <x v="5"/>
    <n v="53711"/>
    <x v="0"/>
    <s v="Resi Pölking"/>
    <x v="0"/>
  </r>
  <r>
    <s v="CA-2014-104773"/>
    <x v="588"/>
    <d v="2014-12-13T00:00:00"/>
    <x v="2"/>
    <s v="TB-21175"/>
    <s v="OFF-ST-10000777"/>
    <n v="60416"/>
    <n v="2"/>
    <n v="2"/>
    <n v="60416"/>
    <x v="1"/>
    <s v="Storage"/>
    <x v="117"/>
    <s v="United States"/>
    <x v="12"/>
    <x v="0"/>
    <n v="77041"/>
    <x v="0"/>
    <s v="Thomas Boland"/>
    <x v="1"/>
  </r>
  <r>
    <s v="CA-2016-140774"/>
    <x v="63"/>
    <d v="2016-09-10T00:00:00"/>
    <x v="2"/>
    <s v="BE-11455"/>
    <s v="OFF-AR-10004022"/>
    <n v="10794"/>
    <n v="3"/>
    <n v="0"/>
    <n v="26985"/>
    <x v="1"/>
    <s v="Art"/>
    <x v="900"/>
    <s v="United States"/>
    <x v="250"/>
    <x v="41"/>
    <n v="66062"/>
    <x v="0"/>
    <s v="Brad Eason"/>
    <x v="2"/>
  </r>
  <r>
    <s v="US-2017-139465"/>
    <x v="150"/>
    <d v="2017-08-30T00:00:00"/>
    <x v="3"/>
    <s v="MR-17545"/>
    <s v="OFF-ST-10002352"/>
    <n v="6384"/>
    <n v="8"/>
    <n v="0"/>
    <n v="165984"/>
    <x v="1"/>
    <s v="Storage"/>
    <x v="848"/>
    <s v="United States"/>
    <x v="20"/>
    <x v="14"/>
    <n v="10024"/>
    <x v="3"/>
    <s v="Mathew Reese"/>
    <x v="2"/>
  </r>
  <r>
    <s v="US-2017-139465"/>
    <x v="150"/>
    <d v="2017-08-30T00:00:00"/>
    <x v="3"/>
    <s v="MR-17545"/>
    <s v="TEC-PH-10000455"/>
    <n v="34797"/>
    <n v="3"/>
    <n v="0"/>
    <n v="1009113"/>
    <x v="2"/>
    <s v="Phones"/>
    <x v="1110"/>
    <s v="United States"/>
    <x v="20"/>
    <x v="14"/>
    <n v="10024"/>
    <x v="3"/>
    <s v="Mathew Reese"/>
    <x v="2"/>
  </r>
  <r>
    <s v="US-2017-139465"/>
    <x v="150"/>
    <d v="2017-08-30T00:00:00"/>
    <x v="3"/>
    <s v="MR-17545"/>
    <s v="OFF-BI-10003910"/>
    <n v="37008"/>
    <n v="6"/>
    <n v="2"/>
    <n v="11565"/>
    <x v="1"/>
    <s v="Binders"/>
    <x v="8"/>
    <s v="United States"/>
    <x v="20"/>
    <x v="14"/>
    <n v="10024"/>
    <x v="3"/>
    <s v="Mathew Reese"/>
    <x v="2"/>
  </r>
  <r>
    <s v="CA-2016-100965"/>
    <x v="273"/>
    <d v="2016-07-11T00:00:00"/>
    <x v="2"/>
    <s v="RM-19375"/>
    <s v="FUR-FU-10003039"/>
    <n v="21565"/>
    <n v="5"/>
    <n v="0"/>
    <n v="73321"/>
    <x v="0"/>
    <s v="Furnishings"/>
    <x v="481"/>
    <s v="United States"/>
    <x v="49"/>
    <x v="1"/>
    <n v="95123"/>
    <x v="1"/>
    <s v="Raymond Messe"/>
    <x v="0"/>
  </r>
  <r>
    <s v="CA-2016-121034"/>
    <x v="589"/>
    <d v="2016-08-10T00:00:00"/>
    <x v="1"/>
    <s v="JF-15565"/>
    <s v="OFF-FA-10000585"/>
    <n v="11168"/>
    <n v="4"/>
    <n v="2"/>
    <n v="36296"/>
    <x v="1"/>
    <s v="Fasteners"/>
    <x v="204"/>
    <s v="United States"/>
    <x v="0"/>
    <x v="0"/>
    <n v="75081"/>
    <x v="0"/>
    <s v="Jill Fjeld"/>
    <x v="0"/>
  </r>
  <r>
    <s v="CA-2016-121034"/>
    <x v="589"/>
    <d v="2016-08-10T00:00:00"/>
    <x v="1"/>
    <s v="JF-15565"/>
    <s v="OFF-PA-10001994"/>
    <n v="53952"/>
    <n v="3"/>
    <n v="2"/>
    <n v="175344"/>
    <x v="1"/>
    <s v="Paper"/>
    <x v="1111"/>
    <s v="United States"/>
    <x v="0"/>
    <x v="0"/>
    <n v="75081"/>
    <x v="0"/>
    <s v="Jill Fjeld"/>
    <x v="0"/>
  </r>
  <r>
    <s v="CA-2016-149461"/>
    <x v="372"/>
    <d v="2016-11-19T00:00:00"/>
    <x v="2"/>
    <s v="AS-10135"/>
    <s v="FUR-FU-10004270"/>
    <n v="418"/>
    <n v="1"/>
    <n v="0"/>
    <n v="15048"/>
    <x v="0"/>
    <s v="Furnishings"/>
    <x v="989"/>
    <s v="United States"/>
    <x v="108"/>
    <x v="4"/>
    <n v="98002"/>
    <x v="1"/>
    <s v="Adrian Shami"/>
    <x v="2"/>
  </r>
  <r>
    <s v="CA-2017-158379"/>
    <x v="584"/>
    <d v="2017-09-26T00:00:00"/>
    <x v="1"/>
    <s v="JA-15970"/>
    <s v="OFF-BI-10002498"/>
    <n v="5607"/>
    <n v="1"/>
    <n v="7"/>
    <n v="-42987"/>
    <x v="1"/>
    <s v="Binders"/>
    <x v="439"/>
    <s v="United States"/>
    <x v="10"/>
    <x v="8"/>
    <n v="19134"/>
    <x v="3"/>
    <s v="Joseph Airdo"/>
    <x v="0"/>
  </r>
  <r>
    <s v="CA-2017-158379"/>
    <x v="584"/>
    <d v="2017-09-26T00:00:00"/>
    <x v="1"/>
    <s v="JA-15970"/>
    <s v="OFF-SU-10002881"/>
    <n v="4663736"/>
    <n v="7"/>
    <n v="2"/>
    <n v="-10493406"/>
    <x v="1"/>
    <s v="Supplies"/>
    <x v="463"/>
    <s v="United States"/>
    <x v="10"/>
    <x v="8"/>
    <n v="19134"/>
    <x v="3"/>
    <s v="Joseph Airdo"/>
    <x v="0"/>
  </r>
  <r>
    <s v="CA-2017-158379"/>
    <x v="584"/>
    <d v="2017-09-26T00:00:00"/>
    <x v="1"/>
    <s v="JA-15970"/>
    <s v="TEC-AC-10002926"/>
    <n v="79984"/>
    <n v="2"/>
    <n v="2"/>
    <n v="229954"/>
    <x v="2"/>
    <s v="Accessories"/>
    <x v="1112"/>
    <s v="United States"/>
    <x v="10"/>
    <x v="8"/>
    <n v="19134"/>
    <x v="3"/>
    <s v="Joseph Airdo"/>
    <x v="0"/>
  </r>
  <r>
    <s v="US-2016-116729"/>
    <x v="590"/>
    <d v="2016-12-28T00:00:00"/>
    <x v="3"/>
    <s v="GK-14620"/>
    <s v="TEC-PH-10002200"/>
    <n v="2575944"/>
    <n v="7"/>
    <n v="2"/>
    <n v="2575944"/>
    <x v="2"/>
    <s v="Phones"/>
    <x v="870"/>
    <s v="United States"/>
    <x v="1"/>
    <x v="1"/>
    <n v="90049"/>
    <x v="1"/>
    <s v="Grace Kelly"/>
    <x v="1"/>
  </r>
  <r>
    <s v="US-2016-116729"/>
    <x v="590"/>
    <d v="2016-12-28T00:00:00"/>
    <x v="3"/>
    <s v="GK-14620"/>
    <s v="OFF-PA-10002005"/>
    <n v="4536"/>
    <n v="7"/>
    <n v="0"/>
    <n v="217728"/>
    <x v="1"/>
    <s v="Paper"/>
    <x v="507"/>
    <s v="United States"/>
    <x v="1"/>
    <x v="1"/>
    <n v="90049"/>
    <x v="1"/>
    <s v="Grace Kelly"/>
    <x v="1"/>
  </r>
  <r>
    <s v="US-2016-116729"/>
    <x v="590"/>
    <d v="2016-12-28T00:00:00"/>
    <x v="3"/>
    <s v="GK-14620"/>
    <s v="TEC-AC-10001465"/>
    <n v="25424"/>
    <n v="7"/>
    <n v="0"/>
    <n v="76272"/>
    <x v="2"/>
    <s v="Accessories"/>
    <x v="475"/>
    <s v="United States"/>
    <x v="1"/>
    <x v="1"/>
    <n v="90049"/>
    <x v="1"/>
    <s v="Grace Kelly"/>
    <x v="1"/>
  </r>
  <r>
    <s v="CA-2016-164938"/>
    <x v="591"/>
    <d v="2016-02-13T00:00:00"/>
    <x v="3"/>
    <s v="PB-19210"/>
    <s v="TEC-PH-10004897"/>
    <n v="6993"/>
    <n v="7"/>
    <n v="0"/>
    <n v="6993"/>
    <x v="2"/>
    <s v="Phones"/>
    <x v="1113"/>
    <s v="United States"/>
    <x v="251"/>
    <x v="25"/>
    <n v="74133"/>
    <x v="0"/>
    <s v="Phillip Breyer"/>
    <x v="1"/>
  </r>
  <r>
    <s v="CA-2016-165484"/>
    <x v="247"/>
    <d v="2016-10-29T00:00:00"/>
    <x v="2"/>
    <s v="HK-14890"/>
    <s v="FUR-FU-10001196"/>
    <n v="16156"/>
    <n v="7"/>
    <n v="6"/>
    <n v="-12117"/>
    <x v="0"/>
    <s v="Furnishings"/>
    <x v="1114"/>
    <s v="United States"/>
    <x v="22"/>
    <x v="9"/>
    <n v="60610"/>
    <x v="0"/>
    <s v="Heather Kirkland"/>
    <x v="1"/>
  </r>
  <r>
    <s v="CA-2016-165484"/>
    <x v="247"/>
    <d v="2016-10-29T00:00:00"/>
    <x v="2"/>
    <s v="HK-14890"/>
    <s v="OFF-PA-10000595"/>
    <n v="54816"/>
    <n v="3"/>
    <n v="2"/>
    <n v="178152"/>
    <x v="1"/>
    <s v="Paper"/>
    <x v="1115"/>
    <s v="United States"/>
    <x v="22"/>
    <x v="9"/>
    <n v="60610"/>
    <x v="0"/>
    <s v="Heather Kirkland"/>
    <x v="1"/>
  </r>
  <r>
    <s v="CA-2014-132612"/>
    <x v="3"/>
    <d v="2014-06-11T00:00:00"/>
    <x v="1"/>
    <s v="FO-14305"/>
    <s v="FUR-TA-10004534"/>
    <n v="14413"/>
    <n v="7"/>
    <n v="0"/>
    <n v="245021"/>
    <x v="0"/>
    <s v="Tables"/>
    <x v="121"/>
    <s v="United States"/>
    <x v="193"/>
    <x v="16"/>
    <n v="22801"/>
    <x v="2"/>
    <s v="Frank Olsen"/>
    <x v="0"/>
  </r>
  <r>
    <s v="US-2017-161193"/>
    <x v="224"/>
    <d v="2017-11-26T00:00:00"/>
    <x v="2"/>
    <s v="BT-11680"/>
    <s v="FUR-FU-10001861"/>
    <n v="776"/>
    <n v="5"/>
    <n v="2"/>
    <n v="2813"/>
    <x v="0"/>
    <s v="Furnishings"/>
    <x v="275"/>
    <s v="United States"/>
    <x v="46"/>
    <x v="23"/>
    <n v="43055"/>
    <x v="3"/>
    <s v="Brian Thompson"/>
    <x v="0"/>
  </r>
  <r>
    <s v="US-2017-161193"/>
    <x v="224"/>
    <d v="2017-11-26T00:00:00"/>
    <x v="2"/>
    <s v="BT-11680"/>
    <s v="FUR-FU-10000206"/>
    <n v="4656"/>
    <n v="2"/>
    <n v="2"/>
    <n v="15714"/>
    <x v="0"/>
    <s v="Furnishings"/>
    <x v="396"/>
    <s v="United States"/>
    <x v="46"/>
    <x v="23"/>
    <n v="43055"/>
    <x v="3"/>
    <s v="Brian Thompson"/>
    <x v="0"/>
  </r>
  <r>
    <s v="CA-2015-131597"/>
    <x v="470"/>
    <d v="2015-09-18T00:00:00"/>
    <x v="2"/>
    <s v="SP-20620"/>
    <s v="FUR-TA-10002607"/>
    <n v="170136"/>
    <n v="3"/>
    <n v="2"/>
    <n v="-85068"/>
    <x v="0"/>
    <s v="Tables"/>
    <x v="224"/>
    <s v="United States"/>
    <x v="1"/>
    <x v="1"/>
    <n v="90045"/>
    <x v="1"/>
    <s v="Stefania Perrino"/>
    <x v="1"/>
  </r>
  <r>
    <s v="CA-2015-164833"/>
    <x v="592"/>
    <d v="2015-06-04T00:00:00"/>
    <x v="0"/>
    <s v="LL-16840"/>
    <s v="OFF-LA-10000443"/>
    <n v="738"/>
    <n v="2"/>
    <n v="0"/>
    <n v="34686"/>
    <x v="1"/>
    <s v="Labels"/>
    <x v="1116"/>
    <s v="United States"/>
    <x v="4"/>
    <x v="4"/>
    <n v="98105"/>
    <x v="1"/>
    <s v="Lauren Leatherbury"/>
    <x v="0"/>
  </r>
  <r>
    <s v="CA-2015-164833"/>
    <x v="592"/>
    <d v="2015-06-04T00:00:00"/>
    <x v="0"/>
    <s v="LL-16840"/>
    <s v="OFF-AR-10004685"/>
    <n v="926"/>
    <n v="2"/>
    <n v="0"/>
    <n v="30558"/>
    <x v="1"/>
    <s v="Art"/>
    <x v="183"/>
    <s v="United States"/>
    <x v="4"/>
    <x v="4"/>
    <n v="98105"/>
    <x v="1"/>
    <s v="Lauren Leatherbury"/>
    <x v="0"/>
  </r>
  <r>
    <s v="CA-2015-125423"/>
    <x v="349"/>
    <d v="2015-12-15T00:00:00"/>
    <x v="1"/>
    <s v="MC-17575"/>
    <s v="OFF-LA-10001771"/>
    <n v="996"/>
    <n v="2"/>
    <n v="0"/>
    <n v="45816"/>
    <x v="1"/>
    <s v="Labels"/>
    <x v="1117"/>
    <s v="United States"/>
    <x v="1"/>
    <x v="1"/>
    <n v="90036"/>
    <x v="1"/>
    <s v="Matt Collins"/>
    <x v="0"/>
  </r>
  <r>
    <s v="US-2014-130379"/>
    <x v="593"/>
    <d v="2014-05-29T00:00:00"/>
    <x v="2"/>
    <s v="JL-15235"/>
    <s v="OFF-AP-10001394"/>
    <n v="756"/>
    <n v="2"/>
    <n v="8"/>
    <n v="-16632"/>
    <x v="1"/>
    <s v="Appliances"/>
    <x v="1118"/>
    <s v="United States"/>
    <x v="22"/>
    <x v="9"/>
    <n v="60623"/>
    <x v="0"/>
    <s v="Janet Lee"/>
    <x v="0"/>
  </r>
  <r>
    <s v="US-2014-130379"/>
    <x v="593"/>
    <d v="2014-05-29T00:00:00"/>
    <x v="2"/>
    <s v="JL-15235"/>
    <s v="FUR-FU-10002553"/>
    <n v="2932"/>
    <n v="2"/>
    <n v="6"/>
    <n v="-24189"/>
    <x v="0"/>
    <s v="Furnishings"/>
    <x v="1119"/>
    <s v="United States"/>
    <x v="22"/>
    <x v="9"/>
    <n v="60623"/>
    <x v="0"/>
    <s v="Janet Lee"/>
    <x v="0"/>
  </r>
  <r>
    <s v="CA-2016-168956"/>
    <x v="594"/>
    <d v="2016-02-20T00:00:00"/>
    <x v="2"/>
    <s v="EA-14035"/>
    <s v="OFF-AP-10004233"/>
    <n v="92064"/>
    <n v="6"/>
    <n v="8"/>
    <n v="-2255568"/>
    <x v="1"/>
    <s v="Appliances"/>
    <x v="1120"/>
    <s v="United States"/>
    <x v="22"/>
    <x v="9"/>
    <n v="60623"/>
    <x v="0"/>
    <s v="Erin Ashbrook"/>
    <x v="1"/>
  </r>
  <r>
    <s v="CA-2016-168956"/>
    <x v="594"/>
    <d v="2016-02-20T00:00:00"/>
    <x v="2"/>
    <s v="EA-14035"/>
    <s v="OFF-FA-10000304"/>
    <n v="6976"/>
    <n v="4"/>
    <n v="2"/>
    <n v="18312"/>
    <x v="1"/>
    <s v="Fasteners"/>
    <x v="52"/>
    <s v="United States"/>
    <x v="22"/>
    <x v="9"/>
    <n v="60623"/>
    <x v="0"/>
    <s v="Erin Ashbrook"/>
    <x v="1"/>
  </r>
  <r>
    <s v="CA-2016-168956"/>
    <x v="594"/>
    <d v="2016-02-20T00:00:00"/>
    <x v="2"/>
    <s v="EA-14035"/>
    <s v="FUR-CH-10004754"/>
    <n v="62958"/>
    <n v="3"/>
    <n v="3"/>
    <n v="-26982"/>
    <x v="0"/>
    <s v="Chairs"/>
    <x v="1121"/>
    <s v="United States"/>
    <x v="22"/>
    <x v="9"/>
    <n v="60623"/>
    <x v="0"/>
    <s v="Erin Ashbrook"/>
    <x v="1"/>
  </r>
  <r>
    <s v="CA-2016-168956"/>
    <x v="594"/>
    <d v="2016-02-20T00:00:00"/>
    <x v="2"/>
    <s v="EA-14035"/>
    <s v="OFF-PA-10000809"/>
    <n v="5184"/>
    <n v="1"/>
    <n v="2"/>
    <n v="18144"/>
    <x v="1"/>
    <s v="Paper"/>
    <x v="1122"/>
    <s v="United States"/>
    <x v="22"/>
    <x v="9"/>
    <n v="60623"/>
    <x v="0"/>
    <s v="Erin Ashbrook"/>
    <x v="1"/>
  </r>
  <r>
    <s v="CA-2016-167507"/>
    <x v="595"/>
    <d v="2016-12-28T00:00:00"/>
    <x v="2"/>
    <s v="SA-20830"/>
    <s v="OFF-BI-10003694"/>
    <n v="3132"/>
    <n v="10"/>
    <n v="7"/>
    <n v="-25056"/>
    <x v="1"/>
    <s v="Binders"/>
    <x v="851"/>
    <s v="United States"/>
    <x v="252"/>
    <x v="20"/>
    <n v="97756"/>
    <x v="1"/>
    <s v="Sue Ann Reed"/>
    <x v="0"/>
  </r>
  <r>
    <s v="CA-2016-167507"/>
    <x v="595"/>
    <d v="2016-12-28T00:00:00"/>
    <x v="2"/>
    <s v="SA-20830"/>
    <s v="FUR-FU-10001935"/>
    <n v="1184"/>
    <n v="4"/>
    <n v="2"/>
    <n v="3108"/>
    <x v="0"/>
    <s v="Furnishings"/>
    <x v="345"/>
    <s v="United States"/>
    <x v="252"/>
    <x v="20"/>
    <n v="97756"/>
    <x v="1"/>
    <s v="Sue Ann Reed"/>
    <x v="0"/>
  </r>
  <r>
    <s v="CA-2016-167507"/>
    <x v="595"/>
    <d v="2016-12-28T00:00:00"/>
    <x v="2"/>
    <s v="SA-20830"/>
    <s v="FUR-FU-10002878"/>
    <n v="22784"/>
    <n v="1"/>
    <n v="2"/>
    <n v="48416"/>
    <x v="0"/>
    <s v="Furnishings"/>
    <x v="1123"/>
    <s v="United States"/>
    <x v="252"/>
    <x v="20"/>
    <n v="97756"/>
    <x v="1"/>
    <s v="Sue Ann Reed"/>
    <x v="0"/>
  </r>
  <r>
    <s v="CA-2016-109344"/>
    <x v="596"/>
    <d v="2016-02-11T00:00:00"/>
    <x v="1"/>
    <s v="CH-12070"/>
    <s v="TEC-PH-10002624"/>
    <n v="1127976"/>
    <n v="3"/>
    <n v="2"/>
    <n v="1268973"/>
    <x v="2"/>
    <s v="Phones"/>
    <x v="1124"/>
    <s v="United States"/>
    <x v="253"/>
    <x v="3"/>
    <n v="27604"/>
    <x v="2"/>
    <s v="Cathy Hwang"/>
    <x v="2"/>
  </r>
  <r>
    <s v="US-2015-140851"/>
    <x v="561"/>
    <d v="2015-07-15T00:00:00"/>
    <x v="1"/>
    <s v="ND-18460"/>
    <s v="OFF-PA-10000019"/>
    <n v="3888"/>
    <n v="6"/>
    <n v="0"/>
    <n v="186624"/>
    <x v="1"/>
    <s v="Paper"/>
    <x v="707"/>
    <s v="United States"/>
    <x v="203"/>
    <x v="31"/>
    <n v="31204"/>
    <x v="2"/>
    <s v="Neil Ducich"/>
    <x v="1"/>
  </r>
  <r>
    <s v="CA-2014-103373"/>
    <x v="597"/>
    <d v="2014-05-24T00:00:00"/>
    <x v="2"/>
    <s v="BS-11755"/>
    <s v="TEC-PH-10002885"/>
    <n v="779796"/>
    <n v="2"/>
    <n v="4"/>
    <n v="-1689558"/>
    <x v="2"/>
    <s v="Phones"/>
    <x v="1125"/>
    <s v="United States"/>
    <x v="138"/>
    <x v="23"/>
    <n v="44105"/>
    <x v="3"/>
    <s v="Bruce Stewart"/>
    <x v="0"/>
  </r>
  <r>
    <s v="CA-2017-145884"/>
    <x v="207"/>
    <d v="2017-10-21T00:00:00"/>
    <x v="0"/>
    <s v="SL-20155"/>
    <s v="TEC-PH-10000895"/>
    <n v="143992"/>
    <n v="8"/>
    <n v="0"/>
    <n v="3743792"/>
    <x v="2"/>
    <s v="Phones"/>
    <x v="1126"/>
    <s v="United States"/>
    <x v="254"/>
    <x v="25"/>
    <n v="74403"/>
    <x v="0"/>
    <s v="Sara Luxemburg"/>
    <x v="2"/>
  </r>
  <r>
    <s v="CA-2017-145884"/>
    <x v="207"/>
    <d v="2017-10-21T00:00:00"/>
    <x v="0"/>
    <s v="SL-20155"/>
    <s v="FUR-TA-10002356"/>
    <n v="26211"/>
    <n v="1"/>
    <n v="0"/>
    <n v="629064"/>
    <x v="0"/>
    <s v="Tables"/>
    <x v="731"/>
    <s v="United States"/>
    <x v="254"/>
    <x v="25"/>
    <n v="74403"/>
    <x v="0"/>
    <s v="Sara Luxemburg"/>
    <x v="2"/>
  </r>
  <r>
    <s v="CA-2015-131422"/>
    <x v="598"/>
    <d v="2015-11-09T00:00:00"/>
    <x v="2"/>
    <s v="GB-14530"/>
    <s v="FUR-CH-10001270"/>
    <n v="2070"/>
    <n v="3"/>
    <n v="2"/>
    <n v="25875"/>
    <x v="0"/>
    <s v="Chairs"/>
    <x v="853"/>
    <s v="United States"/>
    <x v="53"/>
    <x v="3"/>
    <n v="28110"/>
    <x v="2"/>
    <s v="George Bell"/>
    <x v="1"/>
  </r>
  <r>
    <s v="CA-2017-162691"/>
    <x v="377"/>
    <d v="2017-08-07T00:00:00"/>
    <x v="2"/>
    <s v="AS-10045"/>
    <s v="TEC-MA-10000488"/>
    <n v="1439982"/>
    <n v="3"/>
    <n v="4"/>
    <n v="-2639967"/>
    <x v="2"/>
    <s v="Machines"/>
    <x v="1127"/>
    <s v="United States"/>
    <x v="88"/>
    <x v="0"/>
    <n v="78745"/>
    <x v="0"/>
    <s v="Aaron Smayling"/>
    <x v="1"/>
  </r>
  <r>
    <s v="CA-2017-162691"/>
    <x v="377"/>
    <d v="2017-08-07T00:00:00"/>
    <x v="2"/>
    <s v="AS-10045"/>
    <s v="OFF-PA-10003729"/>
    <n v="36288"/>
    <n v="7"/>
    <n v="2"/>
    <n v="127008"/>
    <x v="1"/>
    <s v="Paper"/>
    <x v="1128"/>
    <s v="United States"/>
    <x v="88"/>
    <x v="0"/>
    <n v="78745"/>
    <x v="0"/>
    <s v="Aaron Smayling"/>
    <x v="1"/>
  </r>
  <r>
    <s v="CA-2014-141278"/>
    <x v="260"/>
    <d v="2014-06-24T00:00:00"/>
    <x v="3"/>
    <s v="RM-19375"/>
    <s v="OFF-AR-10003056"/>
    <n v="214"/>
    <n v="5"/>
    <n v="0"/>
    <n v="6206"/>
    <x v="1"/>
    <s v="Art"/>
    <x v="18"/>
    <s v="United States"/>
    <x v="255"/>
    <x v="28"/>
    <n v="6450"/>
    <x v="3"/>
    <s v="Raymond Messe"/>
    <x v="0"/>
  </r>
  <r>
    <s v="CA-2017-122693"/>
    <x v="599"/>
    <d v="2017-02-21T00:00:00"/>
    <x v="1"/>
    <s v="NH-18610"/>
    <s v="OFF-AP-10002518"/>
    <n v="124586"/>
    <n v="7"/>
    <n v="0"/>
    <n v="3612994"/>
    <x v="1"/>
    <s v="Appliances"/>
    <x v="160"/>
    <s v="United States"/>
    <x v="185"/>
    <x v="31"/>
    <n v="30076"/>
    <x v="2"/>
    <s v="Nicole Hansen"/>
    <x v="1"/>
  </r>
  <r>
    <s v="CA-2014-117345"/>
    <x v="600"/>
    <d v="2014-08-05T00:00:00"/>
    <x v="2"/>
    <s v="BF-10975"/>
    <s v="OFF-LA-10000240"/>
    <n v="17544"/>
    <n v="3"/>
    <n v="2"/>
    <n v="59211"/>
    <x v="1"/>
    <s v="Labels"/>
    <x v="2"/>
    <s v="United States"/>
    <x v="35"/>
    <x v="3"/>
    <n v="28205"/>
    <x v="2"/>
    <s v="Barbara Fisher"/>
    <x v="1"/>
  </r>
  <r>
    <s v="CA-2014-117345"/>
    <x v="600"/>
    <d v="2014-08-05T00:00:00"/>
    <x v="2"/>
    <s v="BF-10975"/>
    <s v="FUR-FU-10000629"/>
    <n v="44128"/>
    <n v="4"/>
    <n v="2"/>
    <n v="121352"/>
    <x v="0"/>
    <s v="Furnishings"/>
    <x v="93"/>
    <s v="United States"/>
    <x v="35"/>
    <x v="3"/>
    <n v="28205"/>
    <x v="2"/>
    <s v="Barbara Fisher"/>
    <x v="1"/>
  </r>
  <r>
    <s v="CA-2014-117345"/>
    <x v="600"/>
    <d v="2014-08-05T00:00:00"/>
    <x v="2"/>
    <s v="BF-10975"/>
    <s v="OFF-AP-10001005"/>
    <n v="6292"/>
    <n v="1"/>
    <n v="2"/>
    <n v="102245"/>
    <x v="1"/>
    <s v="Appliances"/>
    <x v="1129"/>
    <s v="United States"/>
    <x v="35"/>
    <x v="3"/>
    <n v="28205"/>
    <x v="2"/>
    <s v="Barbara Fisher"/>
    <x v="1"/>
  </r>
  <r>
    <s v="CA-2014-117345"/>
    <x v="600"/>
    <d v="2014-08-05T00:00:00"/>
    <x v="2"/>
    <s v="BF-10975"/>
    <s v="OFF-PA-10002377"/>
    <n v="78304"/>
    <n v="2"/>
    <n v="2"/>
    <n v="29364"/>
    <x v="1"/>
    <s v="Paper"/>
    <x v="126"/>
    <s v="United States"/>
    <x v="35"/>
    <x v="3"/>
    <n v="28205"/>
    <x v="2"/>
    <s v="Barbara Fisher"/>
    <x v="1"/>
  </r>
  <r>
    <s v="CA-2016-157763"/>
    <x v="426"/>
    <d v="2016-07-23T00:00:00"/>
    <x v="2"/>
    <s v="KH-16330"/>
    <s v="FUR-CH-10000988"/>
    <n v="14081"/>
    <n v="1"/>
    <n v="0"/>
    <n v="394268"/>
    <x v="0"/>
    <s v="Chairs"/>
    <x v="1130"/>
    <s v="United States"/>
    <x v="256"/>
    <x v="34"/>
    <n v="42104"/>
    <x v="2"/>
    <s v="Katharine Harms"/>
    <x v="1"/>
  </r>
  <r>
    <s v="CA-2015-135391"/>
    <x v="96"/>
    <d v="2015-02-11T00:00:00"/>
    <x v="1"/>
    <s v="FA-14230"/>
    <s v="OFF-LA-10001074"/>
    <n v="40096"/>
    <n v="4"/>
    <n v="2"/>
    <n v="135324"/>
    <x v="1"/>
    <s v="Labels"/>
    <x v="300"/>
    <s v="United States"/>
    <x v="52"/>
    <x v="0"/>
    <n v="78207"/>
    <x v="0"/>
    <s v="Frank Atkinson"/>
    <x v="1"/>
  </r>
  <r>
    <s v="CA-2015-135391"/>
    <x v="96"/>
    <d v="2015-02-11T00:00:00"/>
    <x v="1"/>
    <s v="FA-14230"/>
    <s v="FUR-FU-10001986"/>
    <n v="40784"/>
    <n v="2"/>
    <n v="6"/>
    <n v="-30588"/>
    <x v="0"/>
    <s v="Furnishings"/>
    <x v="1131"/>
    <s v="United States"/>
    <x v="52"/>
    <x v="0"/>
    <n v="78207"/>
    <x v="0"/>
    <s v="Frank Atkinson"/>
    <x v="1"/>
  </r>
  <r>
    <s v="US-2017-113852"/>
    <x v="569"/>
    <d v="2017-08-02T00:00:00"/>
    <x v="2"/>
    <s v="GW-14605"/>
    <s v="TEC-AC-10003027"/>
    <n v="9057"/>
    <n v="3"/>
    <n v="0"/>
    <n v="117741"/>
    <x v="2"/>
    <s v="Accessories"/>
    <x v="25"/>
    <s v="United States"/>
    <x v="4"/>
    <x v="4"/>
    <n v="98115"/>
    <x v="1"/>
    <s v="Giulietta Weimer"/>
    <x v="0"/>
  </r>
  <r>
    <s v="US-2017-158512"/>
    <x v="601"/>
    <d v="2017-01-17T00:00:00"/>
    <x v="1"/>
    <s v="DA-13450"/>
    <s v="OFF-PA-10001804"/>
    <n v="4008"/>
    <n v="6"/>
    <n v="0"/>
    <n v="192384"/>
    <x v="1"/>
    <s v="Paper"/>
    <x v="128"/>
    <s v="United States"/>
    <x v="176"/>
    <x v="40"/>
    <n v="20016"/>
    <x v="3"/>
    <s v="Dianna Arnett"/>
    <x v="2"/>
  </r>
  <r>
    <s v="US-2017-158512"/>
    <x v="601"/>
    <d v="2017-01-17T00:00:00"/>
    <x v="1"/>
    <s v="DA-13450"/>
    <s v="FUR-FU-10004973"/>
    <n v="3768"/>
    <n v="2"/>
    <n v="0"/>
    <n v="158256"/>
    <x v="0"/>
    <s v="Furnishings"/>
    <x v="1132"/>
    <s v="United States"/>
    <x v="176"/>
    <x v="40"/>
    <n v="20016"/>
    <x v="3"/>
    <s v="Dianna Arnett"/>
    <x v="2"/>
  </r>
  <r>
    <s v="CA-2017-128370"/>
    <x v="18"/>
    <d v="2017-09-10T00:00:00"/>
    <x v="0"/>
    <s v="FH-14275"/>
    <s v="FUR-CH-10002602"/>
    <n v="362352"/>
    <n v="3"/>
    <n v="2"/>
    <n v="271764"/>
    <x v="0"/>
    <s v="Chairs"/>
    <x v="291"/>
    <s v="United States"/>
    <x v="1"/>
    <x v="1"/>
    <n v="90004"/>
    <x v="1"/>
    <s v="Frank Hawley"/>
    <x v="1"/>
  </r>
  <r>
    <s v="CA-2017-128370"/>
    <x v="18"/>
    <d v="2017-09-10T00:00:00"/>
    <x v="0"/>
    <s v="FH-14275"/>
    <s v="OFF-BI-10004140"/>
    <n v="7184"/>
    <n v="2"/>
    <n v="2"/>
    <n v="2245"/>
    <x v="1"/>
    <s v="Binders"/>
    <x v="307"/>
    <s v="United States"/>
    <x v="1"/>
    <x v="1"/>
    <n v="90004"/>
    <x v="1"/>
    <s v="Frank Hawley"/>
    <x v="1"/>
  </r>
  <r>
    <s v="CA-2015-160472"/>
    <x v="602"/>
    <d v="2015-07-25T00:00:00"/>
    <x v="1"/>
    <s v="RK-19300"/>
    <s v="OFF-ST-10000464"/>
    <n v="3476"/>
    <n v="1"/>
    <n v="0"/>
    <n v="97328"/>
    <x v="1"/>
    <s v="Storage"/>
    <x v="1133"/>
    <s v="United States"/>
    <x v="257"/>
    <x v="13"/>
    <n v="46614"/>
    <x v="0"/>
    <s v="Ralph Kennedy"/>
    <x v="0"/>
  </r>
  <r>
    <s v="CA-2015-160472"/>
    <x v="602"/>
    <d v="2015-07-25T00:00:00"/>
    <x v="1"/>
    <s v="RK-19300"/>
    <s v="TEC-AC-10002253"/>
    <n v="8312"/>
    <n v="5"/>
    <n v="0"/>
    <n v="12468"/>
    <x v="2"/>
    <s v="Accessories"/>
    <x v="573"/>
    <s v="United States"/>
    <x v="257"/>
    <x v="13"/>
    <n v="46614"/>
    <x v="0"/>
    <s v="Ralph Kennedy"/>
    <x v="0"/>
  </r>
  <r>
    <s v="CA-2015-160472"/>
    <x v="602"/>
    <d v="2015-07-25T00:00:00"/>
    <x v="1"/>
    <s v="RK-19300"/>
    <s v="OFF-PA-10000528"/>
    <n v="264"/>
    <n v="5"/>
    <n v="0"/>
    <n v="1188"/>
    <x v="1"/>
    <s v="Paper"/>
    <x v="1134"/>
    <s v="United States"/>
    <x v="257"/>
    <x v="13"/>
    <n v="46614"/>
    <x v="0"/>
    <s v="Ralph Kennedy"/>
    <x v="0"/>
  </r>
  <r>
    <s v="CA-2015-160472"/>
    <x v="602"/>
    <d v="2015-07-25T00:00:00"/>
    <x v="1"/>
    <s v="RK-19300"/>
    <s v="OFF-EN-10000483"/>
    <n v="10675"/>
    <n v="7"/>
    <n v="0"/>
    <n v="49105"/>
    <x v="1"/>
    <s v="Envelopes"/>
    <x v="373"/>
    <s v="United States"/>
    <x v="257"/>
    <x v="13"/>
    <n v="46614"/>
    <x v="0"/>
    <s v="Ralph Kennedy"/>
    <x v="0"/>
  </r>
  <r>
    <s v="CA-2015-160472"/>
    <x v="602"/>
    <d v="2015-07-25T00:00:00"/>
    <x v="1"/>
    <s v="RK-19300"/>
    <s v="OFF-PA-10003129"/>
    <n v="9782"/>
    <n v="2"/>
    <n v="0"/>
    <n v="459754"/>
    <x v="1"/>
    <s v="Paper"/>
    <x v="1135"/>
    <s v="United States"/>
    <x v="257"/>
    <x v="13"/>
    <n v="46614"/>
    <x v="0"/>
    <s v="Ralph Kennedy"/>
    <x v="0"/>
  </r>
  <r>
    <s v="CA-2015-160472"/>
    <x v="602"/>
    <d v="2015-07-25T00:00:00"/>
    <x v="1"/>
    <s v="RK-19300"/>
    <s v="OFF-ST-10003442"/>
    <n v="1414"/>
    <n v="5"/>
    <n v="0"/>
    <n v="38178"/>
    <x v="1"/>
    <s v="Storage"/>
    <x v="86"/>
    <s v="United States"/>
    <x v="257"/>
    <x v="13"/>
    <n v="46614"/>
    <x v="0"/>
    <s v="Ralph Kennedy"/>
    <x v="0"/>
  </r>
  <r>
    <s v="CA-2014-114643"/>
    <x v="603"/>
    <d v="2014-06-17T00:00:00"/>
    <x v="2"/>
    <s v="FM-14215"/>
    <s v="OFF-AR-10003631"/>
    <n v="1452"/>
    <n v="3"/>
    <n v="0"/>
    <n v="47916"/>
    <x v="1"/>
    <s v="Art"/>
    <x v="767"/>
    <s v="United States"/>
    <x v="1"/>
    <x v="1"/>
    <n v="90032"/>
    <x v="1"/>
    <s v="Filia McAdams"/>
    <x v="1"/>
  </r>
  <r>
    <s v="US-2017-158218"/>
    <x v="604"/>
    <d v="2017-05-15T00:00:00"/>
    <x v="1"/>
    <s v="AC-10420"/>
    <s v="OFF-ST-10000563"/>
    <n v="12792"/>
    <n v="5"/>
    <n v="2"/>
    <n v="-1599"/>
    <x v="1"/>
    <s v="Storage"/>
    <x v="896"/>
    <s v="United States"/>
    <x v="12"/>
    <x v="0"/>
    <n v="77041"/>
    <x v="0"/>
    <s v="Alyssa Crouse"/>
    <x v="1"/>
  </r>
  <r>
    <s v="US-2017-158218"/>
    <x v="604"/>
    <d v="2017-05-15T00:00:00"/>
    <x v="1"/>
    <s v="AC-10420"/>
    <s v="OFF-BI-10002133"/>
    <n v="3424"/>
    <n v="4"/>
    <n v="8"/>
    <n v="-53072"/>
    <x v="1"/>
    <s v="Binders"/>
    <x v="1136"/>
    <s v="United States"/>
    <x v="12"/>
    <x v="0"/>
    <n v="77041"/>
    <x v="0"/>
    <s v="Alyssa Crouse"/>
    <x v="1"/>
  </r>
  <r>
    <s v="CA-2015-121608"/>
    <x v="37"/>
    <d v="2015-09-05T00:00:00"/>
    <x v="3"/>
    <s v="JB-15400"/>
    <s v="OFF-AP-10002311"/>
    <n v="13762"/>
    <n v="2"/>
    <n v="0"/>
    <n v="605528"/>
    <x v="1"/>
    <s v="Appliances"/>
    <x v="14"/>
    <s v="United States"/>
    <x v="39"/>
    <x v="28"/>
    <n v="6010"/>
    <x v="3"/>
    <s v="Jennifer Braxton"/>
    <x v="1"/>
  </r>
  <r>
    <s v="CA-2015-121608"/>
    <x v="37"/>
    <d v="2015-09-05T00:00:00"/>
    <x v="3"/>
    <s v="JB-15400"/>
    <s v="TEC-PH-10004959"/>
    <n v="10049"/>
    <n v="1"/>
    <n v="0"/>
    <n v="251225"/>
    <x v="2"/>
    <s v="Phones"/>
    <x v="1137"/>
    <s v="United States"/>
    <x v="39"/>
    <x v="28"/>
    <n v="6010"/>
    <x v="3"/>
    <s v="Jennifer Braxton"/>
    <x v="1"/>
  </r>
  <r>
    <s v="US-2017-121251"/>
    <x v="605"/>
    <d v="2017-03-27T00:00:00"/>
    <x v="3"/>
    <s v="GM-14440"/>
    <s v="FUR-BO-10001918"/>
    <n v="257568"/>
    <n v="2"/>
    <n v="2"/>
    <n v="-289764"/>
    <x v="0"/>
    <s v="Bookcases"/>
    <x v="1138"/>
    <s v="United States"/>
    <x v="20"/>
    <x v="14"/>
    <n v="10009"/>
    <x v="3"/>
    <s v="Gary McGarr"/>
    <x v="0"/>
  </r>
  <r>
    <s v="US-2017-121251"/>
    <x v="605"/>
    <d v="2017-03-27T00:00:00"/>
    <x v="3"/>
    <s v="GM-14440"/>
    <s v="TEC-PH-10004896"/>
    <n v="11996"/>
    <n v="4"/>
    <n v="0"/>
    <n v="335888"/>
    <x v="2"/>
    <s v="Phones"/>
    <x v="174"/>
    <s v="United States"/>
    <x v="20"/>
    <x v="14"/>
    <n v="10009"/>
    <x v="3"/>
    <s v="Gary McGarr"/>
    <x v="0"/>
  </r>
  <r>
    <s v="CA-2014-151078"/>
    <x v="606"/>
    <d v="2014-11-12T00:00:00"/>
    <x v="0"/>
    <s v="RF-19840"/>
    <s v="OFF-ST-10001328"/>
    <n v="49632"/>
    <n v="4"/>
    <n v="2"/>
    <n v="49632"/>
    <x v="1"/>
    <s v="Storage"/>
    <x v="178"/>
    <s v="United States"/>
    <x v="52"/>
    <x v="0"/>
    <n v="78207"/>
    <x v="0"/>
    <s v="Roy Französisch"/>
    <x v="0"/>
  </r>
  <r>
    <s v="US-2016-100839"/>
    <x v="62"/>
    <d v="2016-10-17T00:00:00"/>
    <x v="2"/>
    <s v="NC-18625"/>
    <s v="FUR-TA-10004575"/>
    <n v="72745"/>
    <n v="5"/>
    <n v="5"/>
    <n v="-465568"/>
    <x v="0"/>
    <s v="Tables"/>
    <x v="309"/>
    <s v="United States"/>
    <x v="34"/>
    <x v="21"/>
    <n v="80013"/>
    <x v="1"/>
    <s v="Noah Childs"/>
    <x v="1"/>
  </r>
  <r>
    <s v="US-2016-100839"/>
    <x v="62"/>
    <d v="2016-10-17T00:00:00"/>
    <x v="2"/>
    <s v="NC-18625"/>
    <s v="FUR-FU-10001617"/>
    <n v="2496"/>
    <n v="3"/>
    <n v="2"/>
    <n v="4368"/>
    <x v="0"/>
    <s v="Furnishings"/>
    <x v="1139"/>
    <s v="United States"/>
    <x v="34"/>
    <x v="21"/>
    <n v="80013"/>
    <x v="1"/>
    <s v="Noah Childs"/>
    <x v="1"/>
  </r>
  <r>
    <s v="US-2017-116659"/>
    <x v="104"/>
    <d v="2017-11-12T00:00:00"/>
    <x v="0"/>
    <s v="NG-18355"/>
    <s v="TEC-PH-10002824"/>
    <n v="370782"/>
    <n v="3"/>
    <n v="4"/>
    <n v="-926955"/>
    <x v="2"/>
    <s v="Phones"/>
    <x v="1140"/>
    <s v="United States"/>
    <x v="46"/>
    <x v="23"/>
    <n v="43055"/>
    <x v="3"/>
    <s v="Nat Gilpin"/>
    <x v="1"/>
  </r>
  <r>
    <s v="CA-2017-118857"/>
    <x v="4"/>
    <d v="2017-04-18T00:00:00"/>
    <x v="3"/>
    <s v="AH-10075"/>
    <s v="FUR-FU-10004460"/>
    <n v="19645"/>
    <n v="5"/>
    <n v="0"/>
    <n v="70722"/>
    <x v="0"/>
    <s v="Furnishings"/>
    <x v="788"/>
    <s v="United States"/>
    <x v="123"/>
    <x v="32"/>
    <n v="89015"/>
    <x v="1"/>
    <s v="Adam Hart"/>
    <x v="1"/>
  </r>
  <r>
    <s v="CA-2015-127110"/>
    <x v="607"/>
    <d v="2015-07-01T00:00:00"/>
    <x v="2"/>
    <s v="CH-12070"/>
    <s v="OFF-PA-10003309"/>
    <n v="31104"/>
    <n v="6"/>
    <n v="2"/>
    <n v="108864"/>
    <x v="1"/>
    <s v="Paper"/>
    <x v="1141"/>
    <s v="United States"/>
    <x v="10"/>
    <x v="8"/>
    <n v="19143"/>
    <x v="3"/>
    <s v="Cathy Hwang"/>
    <x v="2"/>
  </r>
  <r>
    <s v="CA-2015-127110"/>
    <x v="607"/>
    <d v="2015-07-01T00:00:00"/>
    <x v="2"/>
    <s v="CH-12070"/>
    <s v="OFF-ST-10002554"/>
    <n v="78256"/>
    <n v="2"/>
    <n v="2"/>
    <n v="-176076"/>
    <x v="1"/>
    <s v="Storage"/>
    <x v="1142"/>
    <s v="United States"/>
    <x v="10"/>
    <x v="8"/>
    <n v="19143"/>
    <x v="3"/>
    <s v="Cathy Hwang"/>
    <x v="2"/>
  </r>
  <r>
    <s v="CA-2016-148201"/>
    <x v="369"/>
    <d v="2016-08-29T00:00:00"/>
    <x v="1"/>
    <s v="CC-12145"/>
    <s v="OFF-PA-10000019"/>
    <n v="648"/>
    <n v="1"/>
    <n v="0"/>
    <n v="31104"/>
    <x v="1"/>
    <s v="Paper"/>
    <x v="707"/>
    <s v="United States"/>
    <x v="4"/>
    <x v="4"/>
    <n v="98103"/>
    <x v="1"/>
    <s v="Charles Crestani"/>
    <x v="0"/>
  </r>
  <r>
    <s v="CA-2014-116932"/>
    <x v="608"/>
    <d v="2014-07-25T00:00:00"/>
    <x v="2"/>
    <s v="ME-18010"/>
    <s v="OFF-AR-10002067"/>
    <n v="992"/>
    <n v="5"/>
    <n v="0"/>
    <n v="25792"/>
    <x v="1"/>
    <s v="Art"/>
    <x v="1143"/>
    <s v="United States"/>
    <x v="8"/>
    <x v="1"/>
    <n v="94122"/>
    <x v="1"/>
    <s v="Michelle Ellison"/>
    <x v="1"/>
  </r>
  <r>
    <s v="CA-2014-116932"/>
    <x v="608"/>
    <d v="2014-07-25T00:00:00"/>
    <x v="2"/>
    <s v="ME-18010"/>
    <s v="FUR-CH-10001215"/>
    <n v="801568"/>
    <n v="2"/>
    <n v="2"/>
    <n v="50098"/>
    <x v="0"/>
    <s v="Chairs"/>
    <x v="444"/>
    <s v="United States"/>
    <x v="8"/>
    <x v="1"/>
    <n v="94122"/>
    <x v="1"/>
    <s v="Michelle Ellison"/>
    <x v="1"/>
  </r>
  <r>
    <s v="CA-2014-116932"/>
    <x v="608"/>
    <d v="2014-07-25T00:00:00"/>
    <x v="2"/>
    <s v="ME-18010"/>
    <s v="FUR-TA-10004175"/>
    <n v="272848"/>
    <n v="1"/>
    <n v="2"/>
    <n v="272848"/>
    <x v="0"/>
    <s v="Tables"/>
    <x v="1144"/>
    <s v="United States"/>
    <x v="8"/>
    <x v="1"/>
    <n v="94122"/>
    <x v="1"/>
    <s v="Michelle Ellison"/>
    <x v="1"/>
  </r>
  <r>
    <s v="CA-2017-142888"/>
    <x v="609"/>
    <d v="2017-11-25T00:00:00"/>
    <x v="2"/>
    <s v="BP-11230"/>
    <s v="FUR-TA-10004767"/>
    <n v="7098"/>
    <n v="1"/>
    <n v="0"/>
    <n v="205842"/>
    <x v="0"/>
    <s v="Tables"/>
    <x v="1145"/>
    <s v="United States"/>
    <x v="258"/>
    <x v="4"/>
    <n v="99207"/>
    <x v="1"/>
    <s v="Benjamin Patterson"/>
    <x v="0"/>
  </r>
  <r>
    <s v="CA-2014-147914"/>
    <x v="610"/>
    <d v="2014-06-09T00:00:00"/>
    <x v="2"/>
    <s v="MP-17470"/>
    <s v="OFF-PA-10001685"/>
    <n v="16224"/>
    <n v="2"/>
    <n v="2"/>
    <n v="58812"/>
    <x v="1"/>
    <s v="Paper"/>
    <x v="33"/>
    <s v="United States"/>
    <x v="38"/>
    <x v="23"/>
    <n v="43229"/>
    <x v="3"/>
    <s v="Mark Packer"/>
    <x v="2"/>
  </r>
  <r>
    <s v="US-2016-112977"/>
    <x v="611"/>
    <d v="2016-03-16T00:00:00"/>
    <x v="2"/>
    <s v="CJ-12010"/>
    <s v="FUR-BO-10003272"/>
    <n v="176784"/>
    <n v="1"/>
    <n v="2"/>
    <n v="-22098"/>
    <x v="0"/>
    <s v="Bookcases"/>
    <x v="583"/>
    <s v="United States"/>
    <x v="84"/>
    <x v="14"/>
    <n v="11561"/>
    <x v="3"/>
    <s v="Caroline Jumper"/>
    <x v="0"/>
  </r>
  <r>
    <s v="CA-2017-112039"/>
    <x v="612"/>
    <d v="2017-03-29T00:00:00"/>
    <x v="2"/>
    <s v="JC-15775"/>
    <s v="TEC-PH-10000984"/>
    <n v="470376"/>
    <n v="3"/>
    <n v="2"/>
    <n v="470376"/>
    <x v="2"/>
    <s v="Phones"/>
    <x v="467"/>
    <s v="United States"/>
    <x v="52"/>
    <x v="0"/>
    <n v="78207"/>
    <x v="0"/>
    <s v="John Castell"/>
    <x v="0"/>
  </r>
  <r>
    <s v="CA-2017-118885"/>
    <x v="613"/>
    <d v="2018-01-02T00:00:00"/>
    <x v="2"/>
    <s v="JG-15160"/>
    <s v="FUR-CH-10002880"/>
    <n v="393568"/>
    <n v="4"/>
    <n v="2"/>
    <n v="-442764"/>
    <x v="0"/>
    <s v="Chairs"/>
    <x v="804"/>
    <s v="United States"/>
    <x v="1"/>
    <x v="1"/>
    <n v="90049"/>
    <x v="1"/>
    <s v="James Galang"/>
    <x v="0"/>
  </r>
  <r>
    <s v="CA-2017-118885"/>
    <x v="613"/>
    <d v="2018-01-02T00:00:00"/>
    <x v="2"/>
    <s v="JG-15160"/>
    <s v="TEC-PH-10002563"/>
    <n v="302376"/>
    <n v="3"/>
    <n v="2"/>
    <n v="226782"/>
    <x v="2"/>
    <s v="Phones"/>
    <x v="203"/>
    <s v="United States"/>
    <x v="1"/>
    <x v="1"/>
    <n v="90049"/>
    <x v="1"/>
    <s v="James Galang"/>
    <x v="0"/>
  </r>
  <r>
    <s v="US-2017-166611"/>
    <x v="614"/>
    <d v="2017-04-02T00:00:00"/>
    <x v="2"/>
    <s v="CK-12760"/>
    <s v="OFF-BI-10001191"/>
    <n v="68742"/>
    <n v="9"/>
    <n v="7"/>
    <n v="-481194"/>
    <x v="1"/>
    <s v="Binders"/>
    <x v="970"/>
    <s v="United States"/>
    <x v="107"/>
    <x v="2"/>
    <n v="32216"/>
    <x v="2"/>
    <s v="Cyma Kinney"/>
    <x v="1"/>
  </r>
  <r>
    <s v="CA-2015-109512"/>
    <x v="615"/>
    <d v="2015-03-05T00:00:00"/>
    <x v="0"/>
    <s v="LF-17185"/>
    <s v="OFF-EN-10002621"/>
    <n v="2934"/>
    <n v="3"/>
    <n v="0"/>
    <n v="1467"/>
    <x v="1"/>
    <s v="Envelopes"/>
    <x v="153"/>
    <s v="United States"/>
    <x v="20"/>
    <x v="14"/>
    <n v="10011"/>
    <x v="3"/>
    <s v="Luke Foster"/>
    <x v="0"/>
  </r>
  <r>
    <s v="CA-2015-109512"/>
    <x v="615"/>
    <d v="2015-03-05T00:00:00"/>
    <x v="0"/>
    <s v="LF-17185"/>
    <s v="FUR-CH-10001146"/>
    <n v="383607"/>
    <n v="7"/>
    <n v="1"/>
    <n v="639345"/>
    <x v="0"/>
    <s v="Chairs"/>
    <x v="64"/>
    <s v="United States"/>
    <x v="20"/>
    <x v="14"/>
    <n v="10011"/>
    <x v="3"/>
    <s v="Luke Foster"/>
    <x v="0"/>
  </r>
  <r>
    <s v="CA-2015-109512"/>
    <x v="615"/>
    <d v="2015-03-05T00:00:00"/>
    <x v="0"/>
    <s v="LF-17185"/>
    <s v="OFF-ST-10000689"/>
    <n v="5634"/>
    <n v="4"/>
    <n v="0"/>
    <n v="67608"/>
    <x v="1"/>
    <s v="Storage"/>
    <x v="425"/>
    <s v="United States"/>
    <x v="20"/>
    <x v="14"/>
    <n v="10011"/>
    <x v="3"/>
    <s v="Luke Foster"/>
    <x v="0"/>
  </r>
  <r>
    <s v="CA-2016-118570"/>
    <x v="372"/>
    <d v="2016-11-17T00:00:00"/>
    <x v="2"/>
    <s v="CC-12430"/>
    <s v="OFF-PA-10001289"/>
    <n v="217056"/>
    <n v="7"/>
    <n v="2"/>
    <n v="786828"/>
    <x v="1"/>
    <s v="Paper"/>
    <x v="953"/>
    <s v="United States"/>
    <x v="10"/>
    <x v="8"/>
    <n v="19143"/>
    <x v="3"/>
    <s v="Chuck Clark"/>
    <x v="2"/>
  </r>
  <r>
    <s v="CA-2017-154718"/>
    <x v="616"/>
    <d v="2017-01-23T00:00:00"/>
    <x v="1"/>
    <s v="DL-12865"/>
    <s v="OFF-LA-10003714"/>
    <n v="60"/>
    <n v="2"/>
    <n v="2"/>
    <n v="21"/>
    <x v="1"/>
    <s v="Labels"/>
    <x v="1146"/>
    <s v="United States"/>
    <x v="259"/>
    <x v="0"/>
    <n v="76248"/>
    <x v="0"/>
    <s v="Dan Lawera"/>
    <x v="0"/>
  </r>
  <r>
    <s v="CA-2016-147578"/>
    <x v="182"/>
    <d v="2016-04-26T00:00:00"/>
    <x v="1"/>
    <s v="PG-18895"/>
    <s v="FUR-FU-10001889"/>
    <n v="3156"/>
    <n v="3"/>
    <n v="0"/>
    <n v="104148"/>
    <x v="0"/>
    <s v="Furnishings"/>
    <x v="1147"/>
    <s v="United States"/>
    <x v="8"/>
    <x v="1"/>
    <n v="94122"/>
    <x v="1"/>
    <s v="Paul Gonzalez"/>
    <x v="0"/>
  </r>
  <r>
    <s v="CA-2014-140165"/>
    <x v="8"/>
    <d v="2014-05-15T00:00:00"/>
    <x v="3"/>
    <s v="EH-14005"/>
    <s v="OFF-FA-10002815"/>
    <n v="7104"/>
    <n v="2"/>
    <n v="2"/>
    <n v="23976"/>
    <x v="1"/>
    <s v="Fasteners"/>
    <x v="127"/>
    <s v="United States"/>
    <x v="146"/>
    <x v="2"/>
    <n v="33012"/>
    <x v="2"/>
    <s v="Erica Hernandez"/>
    <x v="2"/>
  </r>
  <r>
    <s v="CA-2014-140165"/>
    <x v="8"/>
    <d v="2014-05-15T00:00:00"/>
    <x v="3"/>
    <s v="EH-14005"/>
    <s v="OFF-BI-10004519"/>
    <n v="398352"/>
    <n v="8"/>
    <n v="7"/>
    <n v="-33196"/>
    <x v="1"/>
    <s v="Binders"/>
    <x v="882"/>
    <s v="United States"/>
    <x v="146"/>
    <x v="2"/>
    <n v="33012"/>
    <x v="2"/>
    <s v="Erica Hernandez"/>
    <x v="2"/>
  </r>
  <r>
    <s v="CA-2014-142587"/>
    <x v="617"/>
    <d v="2014-10-22T00:00:00"/>
    <x v="3"/>
    <s v="TB-21520"/>
    <s v="OFF-AP-10004708"/>
    <n v="121792"/>
    <n v="4"/>
    <n v="2"/>
    <n v="137016"/>
    <x v="1"/>
    <s v="Appliances"/>
    <x v="510"/>
    <s v="United States"/>
    <x v="54"/>
    <x v="23"/>
    <n v="45014"/>
    <x v="3"/>
    <s v="Tracy Blumstein"/>
    <x v="0"/>
  </r>
  <r>
    <s v="CA-2014-142587"/>
    <x v="617"/>
    <d v="2014-10-22T00:00:00"/>
    <x v="3"/>
    <s v="TB-21520"/>
    <s v="FUR-TA-10000617"/>
    <n v="40959"/>
    <n v="3"/>
    <n v="4"/>
    <n v="-122877"/>
    <x v="0"/>
    <s v="Tables"/>
    <x v="342"/>
    <s v="United States"/>
    <x v="54"/>
    <x v="23"/>
    <n v="45014"/>
    <x v="3"/>
    <s v="Tracy Blumstein"/>
    <x v="0"/>
  </r>
  <r>
    <s v="CA-2014-157623"/>
    <x v="618"/>
    <d v="2014-03-18T00:00:00"/>
    <x v="2"/>
    <s v="DK-13225"/>
    <s v="OFF-PA-10001204"/>
    <n v="1056"/>
    <n v="2"/>
    <n v="0"/>
    <n v="4752"/>
    <x v="1"/>
    <s v="Paper"/>
    <x v="520"/>
    <s v="United States"/>
    <x v="100"/>
    <x v="1"/>
    <n v="92646"/>
    <x v="1"/>
    <s v="Dean Katz"/>
    <x v="1"/>
  </r>
  <r>
    <s v="CA-2014-157623"/>
    <x v="618"/>
    <d v="2014-03-18T00:00:00"/>
    <x v="2"/>
    <s v="DK-13225"/>
    <s v="OFF-AR-10003723"/>
    <n v="338"/>
    <n v="1"/>
    <n v="0"/>
    <n v="12506"/>
    <x v="1"/>
    <s v="Art"/>
    <x v="1148"/>
    <s v="United States"/>
    <x v="100"/>
    <x v="1"/>
    <n v="92646"/>
    <x v="1"/>
    <s v="Dean Katz"/>
    <x v="1"/>
  </r>
  <r>
    <s v="CA-2017-145310"/>
    <x v="65"/>
    <d v="2017-12-24T00:00:00"/>
    <x v="1"/>
    <s v="JP-15520"/>
    <s v="OFF-EN-10002621"/>
    <n v="7824"/>
    <n v="1"/>
    <n v="2"/>
    <n v="2934"/>
    <x v="1"/>
    <s v="Envelopes"/>
    <x v="153"/>
    <s v="United States"/>
    <x v="260"/>
    <x v="2"/>
    <n v="32127"/>
    <x v="2"/>
    <s v="Jeremy Pistek"/>
    <x v="0"/>
  </r>
  <r>
    <s v="CA-2016-100083"/>
    <x v="389"/>
    <d v="2016-11-29T00:00:00"/>
    <x v="2"/>
    <s v="CD-11980"/>
    <s v="OFF-PA-10000241"/>
    <n v="24784"/>
    <n v="1"/>
    <n v="2"/>
    <n v="7745"/>
    <x v="1"/>
    <s v="Paper"/>
    <x v="1149"/>
    <s v="United States"/>
    <x v="261"/>
    <x v="20"/>
    <n v="97504"/>
    <x v="1"/>
    <s v="Carol Darley"/>
    <x v="0"/>
  </r>
  <r>
    <s v="US-2017-108063"/>
    <x v="573"/>
    <d v="2017-12-05T00:00:00"/>
    <x v="3"/>
    <s v="AS-10090"/>
    <s v="OFF-AR-10001446"/>
    <n v="3465"/>
    <n v="3"/>
    <n v="0"/>
    <n v="10395"/>
    <x v="1"/>
    <s v="Art"/>
    <x v="1150"/>
    <s v="United States"/>
    <x v="262"/>
    <x v="16"/>
    <n v="22901"/>
    <x v="2"/>
    <s v="Adam Shillingsburg"/>
    <x v="0"/>
  </r>
  <r>
    <s v="CA-2015-109197"/>
    <x v="619"/>
    <d v="2016-01-04T00:00:00"/>
    <x v="2"/>
    <s v="JO-15280"/>
    <s v="OFF-BI-10004632"/>
    <n v="487984"/>
    <n v="2"/>
    <n v="2"/>
    <n v="152495"/>
    <x v="1"/>
    <s v="Binders"/>
    <x v="565"/>
    <s v="United States"/>
    <x v="263"/>
    <x v="37"/>
    <n v="59801"/>
    <x v="1"/>
    <s v="Jas O'Carroll"/>
    <x v="0"/>
  </r>
  <r>
    <s v="CA-2017-141789"/>
    <x v="620"/>
    <d v="2017-10-06T00:00:00"/>
    <x v="3"/>
    <s v="AC-10450"/>
    <s v="OFF-BI-10001359"/>
    <n v="179398"/>
    <n v="2"/>
    <n v="0"/>
    <n v="8431706"/>
    <x v="1"/>
    <s v="Binders"/>
    <x v="1151"/>
    <s v="United States"/>
    <x v="31"/>
    <x v="10"/>
    <n v="55407"/>
    <x v="0"/>
    <s v="Amy Cox"/>
    <x v="0"/>
  </r>
  <r>
    <s v="CA-2014-169775"/>
    <x v="549"/>
    <d v="2014-09-02T00:00:00"/>
    <x v="1"/>
    <s v="RA-19945"/>
    <s v="OFF-EN-10001749"/>
    <n v="29808"/>
    <n v="2"/>
    <n v="2"/>
    <n v="108054"/>
    <x v="1"/>
    <s v="Envelopes"/>
    <x v="1152"/>
    <s v="United States"/>
    <x v="99"/>
    <x v="2"/>
    <n v="33178"/>
    <x v="2"/>
    <s v="Ryan Akin"/>
    <x v="0"/>
  </r>
  <r>
    <s v="CA-2014-169775"/>
    <x v="549"/>
    <d v="2014-09-02T00:00:00"/>
    <x v="1"/>
    <s v="RA-19945"/>
    <s v="OFF-BI-10004390"/>
    <n v="505176"/>
    <n v="4"/>
    <n v="7"/>
    <n v="-336784"/>
    <x v="1"/>
    <s v="Binders"/>
    <x v="1153"/>
    <s v="United States"/>
    <x v="99"/>
    <x v="2"/>
    <n v="33178"/>
    <x v="2"/>
    <s v="Ryan Akin"/>
    <x v="0"/>
  </r>
  <r>
    <s v="CA-2014-169775"/>
    <x v="549"/>
    <d v="2014-09-02T00:00:00"/>
    <x v="1"/>
    <s v="RA-19945"/>
    <s v="FUR-TA-10001857"/>
    <n v="1740585"/>
    <n v="3"/>
    <n v="45"/>
    <n v="-1107645"/>
    <x v="0"/>
    <s v="Tables"/>
    <x v="437"/>
    <s v="United States"/>
    <x v="99"/>
    <x v="2"/>
    <n v="33178"/>
    <x v="2"/>
    <s v="Ryan Akin"/>
    <x v="0"/>
  </r>
  <r>
    <s v="CA-2016-140543"/>
    <x v="621"/>
    <d v="2016-07-03T00:00:00"/>
    <x v="1"/>
    <s v="Co-12640"/>
    <s v="OFF-ST-10000563"/>
    <n v="19188"/>
    <n v="6"/>
    <n v="0"/>
    <n v="19188"/>
    <x v="1"/>
    <s v="Storage"/>
    <x v="896"/>
    <s v="United States"/>
    <x v="159"/>
    <x v="19"/>
    <n v="29501"/>
    <x v="2"/>
    <s v="Corey-Lock"/>
    <x v="0"/>
  </r>
  <r>
    <s v="CA-2016-151141"/>
    <x v="622"/>
    <d v="2016-08-23T00:00:00"/>
    <x v="3"/>
    <s v="DW-13480"/>
    <s v="TEC-PH-10004924"/>
    <n v="1478"/>
    <n v="2"/>
    <n v="0"/>
    <n v="39906"/>
    <x v="2"/>
    <s v="Phones"/>
    <x v="1154"/>
    <s v="United States"/>
    <x v="65"/>
    <x v="11"/>
    <n v="48205"/>
    <x v="0"/>
    <s v="Dianna Wilson"/>
    <x v="2"/>
  </r>
  <r>
    <s v="CA-2017-167094"/>
    <x v="207"/>
    <d v="2017-10-22T00:00:00"/>
    <x v="3"/>
    <s v="DK-12835"/>
    <s v="OFF-PA-10003953"/>
    <n v="5184"/>
    <n v="1"/>
    <n v="2"/>
    <n v="18144"/>
    <x v="1"/>
    <s v="Paper"/>
    <x v="640"/>
    <s v="United States"/>
    <x v="24"/>
    <x v="20"/>
    <n v="97477"/>
    <x v="1"/>
    <s v="Damala Kotsonis"/>
    <x v="1"/>
  </r>
  <r>
    <s v="CA-2017-167094"/>
    <x v="207"/>
    <d v="2017-10-22T00:00:00"/>
    <x v="3"/>
    <s v="DK-12835"/>
    <s v="FUR-CH-10000155"/>
    <n v="47848"/>
    <n v="2"/>
    <n v="2"/>
    <n v="47848"/>
    <x v="0"/>
    <s v="Chairs"/>
    <x v="1155"/>
    <s v="United States"/>
    <x v="24"/>
    <x v="20"/>
    <n v="97477"/>
    <x v="1"/>
    <s v="Damala Kotsonis"/>
    <x v="1"/>
  </r>
  <r>
    <s v="CA-2017-167094"/>
    <x v="207"/>
    <d v="2017-10-22T00:00:00"/>
    <x v="3"/>
    <s v="DK-12835"/>
    <s v="TEC-AC-10003116"/>
    <n v="284"/>
    <n v="2"/>
    <n v="2"/>
    <n v="6745"/>
    <x v="2"/>
    <s v="Accessories"/>
    <x v="921"/>
    <s v="United States"/>
    <x v="24"/>
    <x v="20"/>
    <n v="97477"/>
    <x v="1"/>
    <s v="Damala Kotsonis"/>
    <x v="1"/>
  </r>
  <r>
    <s v="CA-2017-154410"/>
    <x v="207"/>
    <d v="2017-10-24T00:00:00"/>
    <x v="3"/>
    <s v="MD-17860"/>
    <s v="OFF-ST-10002743"/>
    <n v="90912"/>
    <n v="8"/>
    <n v="0"/>
    <n v="90912"/>
    <x v="1"/>
    <s v="Storage"/>
    <x v="417"/>
    <s v="United States"/>
    <x v="245"/>
    <x v="13"/>
    <n v="46203"/>
    <x v="0"/>
    <s v="Michael Dominguez"/>
    <x v="1"/>
  </r>
  <r>
    <s v="US-2016-150567"/>
    <x v="623"/>
    <d v="2016-05-21T00:00:00"/>
    <x v="2"/>
    <s v="RP-19855"/>
    <s v="OFF-BI-10001757"/>
    <n v="2952"/>
    <n v="2"/>
    <n v="7"/>
    <n v="-21648"/>
    <x v="1"/>
    <s v="Binders"/>
    <x v="1156"/>
    <s v="United States"/>
    <x v="264"/>
    <x v="2"/>
    <n v="32712"/>
    <x v="2"/>
    <s v="Roy Phan"/>
    <x v="1"/>
  </r>
  <r>
    <s v="US-2016-150567"/>
    <x v="623"/>
    <d v="2016-05-21T00:00:00"/>
    <x v="2"/>
    <s v="RP-19855"/>
    <s v="OFF-BI-10000069"/>
    <n v="27018"/>
    <n v="6"/>
    <n v="7"/>
    <n v="-216144"/>
    <x v="1"/>
    <s v="Binders"/>
    <x v="488"/>
    <s v="United States"/>
    <x v="264"/>
    <x v="2"/>
    <n v="32712"/>
    <x v="2"/>
    <s v="Roy Phan"/>
    <x v="1"/>
  </r>
  <r>
    <s v="CA-2015-157959"/>
    <x v="301"/>
    <d v="2015-02-04T00:00:00"/>
    <x v="3"/>
    <s v="RW-19540"/>
    <s v="FUR-FU-10004093"/>
    <n v="13692"/>
    <n v="4"/>
    <n v="0"/>
    <n v="41076"/>
    <x v="0"/>
    <s v="Furnishings"/>
    <x v="1157"/>
    <s v="United States"/>
    <x v="1"/>
    <x v="1"/>
    <n v="90008"/>
    <x v="1"/>
    <s v="Rick Wilson"/>
    <x v="1"/>
  </r>
  <r>
    <s v="CA-2017-105886"/>
    <x v="403"/>
    <d v="2017-12-23T00:00:00"/>
    <x v="2"/>
    <s v="DB-13660"/>
    <s v="FUR-FU-10001037"/>
    <n v="1896"/>
    <n v="2"/>
    <n v="0"/>
    <n v="8532"/>
    <x v="0"/>
    <s v="Furnishings"/>
    <x v="1158"/>
    <s v="United States"/>
    <x v="147"/>
    <x v="14"/>
    <n v="11572"/>
    <x v="3"/>
    <s v="Duane Benoit"/>
    <x v="0"/>
  </r>
  <r>
    <s v="CA-2016-105963"/>
    <x v="624"/>
    <d v="2016-11-22T00:00:00"/>
    <x v="2"/>
    <s v="SC-20770"/>
    <s v="TEC-AC-10003832"/>
    <n v="9939"/>
    <n v="3"/>
    <n v="0"/>
    <n v="407499"/>
    <x v="2"/>
    <s v="Accessories"/>
    <x v="218"/>
    <s v="United States"/>
    <x v="1"/>
    <x v="1"/>
    <n v="90008"/>
    <x v="1"/>
    <s v="Stewart Carmichael"/>
    <x v="1"/>
  </r>
  <r>
    <s v="CA-2017-121503"/>
    <x v="444"/>
    <d v="2017-07-06T00:00:00"/>
    <x v="1"/>
    <s v="FH-14275"/>
    <s v="OFF-PA-10001878"/>
    <n v="273896"/>
    <n v="7"/>
    <n v="2"/>
    <n v="924399"/>
    <x v="1"/>
    <s v="Paper"/>
    <x v="1159"/>
    <s v="United States"/>
    <x v="12"/>
    <x v="0"/>
    <n v="77041"/>
    <x v="0"/>
    <s v="Frank Hawley"/>
    <x v="1"/>
  </r>
  <r>
    <s v="CA-2017-121503"/>
    <x v="444"/>
    <d v="2017-07-06T00:00:00"/>
    <x v="1"/>
    <s v="FH-14275"/>
    <s v="TEC-MA-10003674"/>
    <n v="597132"/>
    <n v="3"/>
    <n v="4"/>
    <n v="49761"/>
    <x v="2"/>
    <s v="Machines"/>
    <x v="1160"/>
    <s v="United States"/>
    <x v="12"/>
    <x v="0"/>
    <n v="77041"/>
    <x v="0"/>
    <s v="Frank Hawley"/>
    <x v="1"/>
  </r>
  <r>
    <s v="CA-2014-103366"/>
    <x v="625"/>
    <d v="2014-01-17T00:00:00"/>
    <x v="3"/>
    <s v="EH-13990"/>
    <s v="TEC-AC-10003628"/>
    <n v="14995"/>
    <n v="5"/>
    <n v="0"/>
    <n v="65978"/>
    <x v="2"/>
    <s v="Accessories"/>
    <x v="247"/>
    <s v="United States"/>
    <x v="185"/>
    <x v="31"/>
    <n v="30076"/>
    <x v="2"/>
    <s v="Erica Hackney"/>
    <x v="0"/>
  </r>
  <r>
    <s v="CA-2017-124597"/>
    <x v="503"/>
    <d v="2017-05-05T00:00:00"/>
    <x v="2"/>
    <s v="AS-10630"/>
    <s v="OFF-LA-10003190"/>
    <n v="4608"/>
    <n v="2"/>
    <n v="2"/>
    <n v="16704"/>
    <x v="1"/>
    <s v="Labels"/>
    <x v="1161"/>
    <s v="United States"/>
    <x v="199"/>
    <x v="2"/>
    <n v="33437"/>
    <x v="2"/>
    <s v="Ann Steele"/>
    <x v="2"/>
  </r>
  <r>
    <s v="CA-2017-124597"/>
    <x v="503"/>
    <d v="2017-05-05T00:00:00"/>
    <x v="2"/>
    <s v="AS-10630"/>
    <s v="OFF-AR-10002280"/>
    <n v="15528"/>
    <n v="3"/>
    <n v="2"/>
    <n v="48525"/>
    <x v="1"/>
    <s v="Art"/>
    <x v="767"/>
    <s v="United States"/>
    <x v="199"/>
    <x v="2"/>
    <n v="33437"/>
    <x v="2"/>
    <s v="Ann Steele"/>
    <x v="2"/>
  </r>
  <r>
    <s v="CA-2017-124597"/>
    <x v="503"/>
    <d v="2017-05-05T00:00:00"/>
    <x v="2"/>
    <s v="AS-10630"/>
    <s v="OFF-LA-10001569"/>
    <n v="11952"/>
    <n v="3"/>
    <n v="2"/>
    <n v="38844"/>
    <x v="1"/>
    <s v="Labels"/>
    <x v="635"/>
    <s v="United States"/>
    <x v="199"/>
    <x v="2"/>
    <n v="33437"/>
    <x v="2"/>
    <s v="Ann Steele"/>
    <x v="2"/>
  </r>
  <r>
    <s v="CA-2015-105634"/>
    <x v="626"/>
    <d v="2015-11-14T00:00:00"/>
    <x v="2"/>
    <s v="HA-14905"/>
    <s v="OFF-AR-10001573"/>
    <n v="1165"/>
    <n v="5"/>
    <n v="0"/>
    <n v="33785"/>
    <x v="1"/>
    <s v="Art"/>
    <x v="372"/>
    <s v="United States"/>
    <x v="47"/>
    <x v="30"/>
    <n v="2038"/>
    <x v="3"/>
    <s v="Helen Abelman"/>
    <x v="0"/>
  </r>
  <r>
    <s v="CA-2015-123673"/>
    <x v="627"/>
    <d v="2015-11-01T00:00:00"/>
    <x v="1"/>
    <s v="CH-12070"/>
    <s v="TEC-PH-10001809"/>
    <n v="2999"/>
    <n v="2"/>
    <n v="0"/>
    <n v="74975"/>
    <x v="2"/>
    <s v="Phones"/>
    <x v="1162"/>
    <s v="United States"/>
    <x v="65"/>
    <x v="11"/>
    <n v="48227"/>
    <x v="0"/>
    <s v="Cathy Hwang"/>
    <x v="2"/>
  </r>
  <r>
    <s v="US-2017-111423"/>
    <x v="628"/>
    <d v="2017-08-19T00:00:00"/>
    <x v="3"/>
    <s v="EH-13765"/>
    <s v="OFF-BI-10003091"/>
    <n v="89592"/>
    <n v="5"/>
    <n v="2"/>
    <n v="302373"/>
    <x v="1"/>
    <s v="Binders"/>
    <x v="1163"/>
    <s v="United States"/>
    <x v="232"/>
    <x v="14"/>
    <n v="13601"/>
    <x v="3"/>
    <s v="Edward Hooks"/>
    <x v="1"/>
  </r>
  <r>
    <s v="US-2017-111423"/>
    <x v="628"/>
    <d v="2017-08-19T00:00:00"/>
    <x v="3"/>
    <s v="EH-13765"/>
    <s v="FUR-CH-10003981"/>
    <n v="462564"/>
    <n v="2"/>
    <n v="1"/>
    <n v="976524"/>
    <x v="0"/>
    <s v="Chairs"/>
    <x v="1164"/>
    <s v="United States"/>
    <x v="232"/>
    <x v="14"/>
    <n v="13601"/>
    <x v="3"/>
    <s v="Edward Hooks"/>
    <x v="1"/>
  </r>
  <r>
    <s v="CA-2015-125178"/>
    <x v="291"/>
    <d v="2015-10-09T00:00:00"/>
    <x v="2"/>
    <s v="MZ-17515"/>
    <s v="OFF-ST-10002562"/>
    <n v="15008"/>
    <n v="2"/>
    <n v="2"/>
    <n v="15008"/>
    <x v="1"/>
    <s v="Storage"/>
    <x v="679"/>
    <s v="United States"/>
    <x v="265"/>
    <x v="8"/>
    <n v="19601"/>
    <x v="3"/>
    <s v="Mary Zewe"/>
    <x v="1"/>
  </r>
  <r>
    <s v="CA-2016-156685"/>
    <x v="629"/>
    <d v="2016-07-10T00:00:00"/>
    <x v="1"/>
    <s v="SC-20230"/>
    <s v="TEC-PH-10004345"/>
    <n v="86364"/>
    <n v="9"/>
    <n v="2"/>
    <n v="107955"/>
    <x v="2"/>
    <s v="Phones"/>
    <x v="1165"/>
    <s v="United States"/>
    <x v="80"/>
    <x v="0"/>
    <n v="76017"/>
    <x v="0"/>
    <s v="Scot Coram"/>
    <x v="1"/>
  </r>
  <r>
    <s v="CA-2016-156685"/>
    <x v="629"/>
    <d v="2016-07-10T00:00:00"/>
    <x v="1"/>
    <s v="SC-20230"/>
    <s v="OFF-AR-10000588"/>
    <n v="47616"/>
    <n v="3"/>
    <n v="2"/>
    <n v="35712"/>
    <x v="1"/>
    <s v="Art"/>
    <x v="397"/>
    <s v="United States"/>
    <x v="80"/>
    <x v="0"/>
    <n v="76017"/>
    <x v="0"/>
    <s v="Scot Coram"/>
    <x v="1"/>
  </r>
  <r>
    <s v="CA-2017-126865"/>
    <x v="255"/>
    <d v="2017-12-07T00:00:00"/>
    <x v="1"/>
    <s v="NP-18325"/>
    <s v="OFF-PA-10003039"/>
    <n v="9294"/>
    <n v="3"/>
    <n v="0"/>
    <n v="41823"/>
    <x v="1"/>
    <s v="Paper"/>
    <x v="334"/>
    <s v="United States"/>
    <x v="69"/>
    <x v="1"/>
    <n v="92024"/>
    <x v="1"/>
    <s v="Naresj Patel"/>
    <x v="0"/>
  </r>
  <r>
    <s v="CA-2017-102834"/>
    <x v="630"/>
    <d v="2017-03-13T00:00:00"/>
    <x v="2"/>
    <s v="LW-16990"/>
    <s v="TEC-AC-10001908"/>
    <n v="19998"/>
    <n v="2"/>
    <n v="0"/>
    <n v="69993"/>
    <x v="2"/>
    <s v="Accessories"/>
    <x v="295"/>
    <s v="United States"/>
    <x v="8"/>
    <x v="1"/>
    <n v="94110"/>
    <x v="1"/>
    <s v="Lindsay Williams"/>
    <x v="1"/>
  </r>
  <r>
    <s v="US-2016-139710"/>
    <x v="631"/>
    <d v="2016-06-15T00:00:00"/>
    <x v="2"/>
    <s v="GM-14680"/>
    <s v="TEC-PH-10001198"/>
    <n v="17748"/>
    <n v="3"/>
    <n v="2"/>
    <n v="199665"/>
    <x v="2"/>
    <s v="Phones"/>
    <x v="1166"/>
    <s v="United States"/>
    <x v="1"/>
    <x v="1"/>
    <n v="90045"/>
    <x v="1"/>
    <s v="Greg Matthias"/>
    <x v="0"/>
  </r>
  <r>
    <s v="CA-2017-121538"/>
    <x v="353"/>
    <d v="2017-12-01T00:00:00"/>
    <x v="3"/>
    <s v="RH-19495"/>
    <s v="OFF-PA-10004071"/>
    <n v="88768"/>
    <n v="2"/>
    <n v="2"/>
    <n v="310688"/>
    <x v="1"/>
    <s v="Paper"/>
    <x v="416"/>
    <s v="United States"/>
    <x v="60"/>
    <x v="21"/>
    <n v="80219"/>
    <x v="1"/>
    <s v="Rick Hansen"/>
    <x v="0"/>
  </r>
  <r>
    <s v="US-2017-101539"/>
    <x v="632"/>
    <d v="2017-03-18T00:00:00"/>
    <x v="1"/>
    <s v="VM-21685"/>
    <s v="OFF-PA-10001972"/>
    <n v="648"/>
    <n v="1"/>
    <n v="0"/>
    <n v="31104"/>
    <x v="1"/>
    <s v="Paper"/>
    <x v="1167"/>
    <s v="United States"/>
    <x v="4"/>
    <x v="4"/>
    <n v="98105"/>
    <x v="1"/>
    <s v="Valerie Mitchum"/>
    <x v="2"/>
  </r>
  <r>
    <s v="US-2017-101539"/>
    <x v="632"/>
    <d v="2017-03-18T00:00:00"/>
    <x v="1"/>
    <s v="VM-21685"/>
    <s v="OFF-ST-10004180"/>
    <n v="4651"/>
    <n v="1"/>
    <n v="0"/>
    <n v="18604"/>
    <x v="1"/>
    <s v="Storage"/>
    <x v="244"/>
    <s v="United States"/>
    <x v="4"/>
    <x v="4"/>
    <n v="98105"/>
    <x v="1"/>
    <s v="Valerie Mitchum"/>
    <x v="2"/>
  </r>
  <r>
    <s v="US-2017-101539"/>
    <x v="632"/>
    <d v="2017-03-18T00:00:00"/>
    <x v="1"/>
    <s v="VM-21685"/>
    <s v="TEC-PH-10004165"/>
    <n v="659976"/>
    <n v="3"/>
    <n v="2"/>
    <n v="494982"/>
    <x v="2"/>
    <s v="Phones"/>
    <x v="888"/>
    <s v="United States"/>
    <x v="4"/>
    <x v="4"/>
    <n v="98105"/>
    <x v="1"/>
    <s v="Valerie Mitchum"/>
    <x v="2"/>
  </r>
  <r>
    <s v="CA-2016-152121"/>
    <x v="580"/>
    <d v="2016-11-29T00:00:00"/>
    <x v="1"/>
    <s v="CC-12670"/>
    <s v="TEC-PH-10002483"/>
    <n v="271992"/>
    <n v="1"/>
    <n v="2"/>
    <n v="237993"/>
    <x v="2"/>
    <s v="Phones"/>
    <x v="1168"/>
    <s v="United States"/>
    <x v="48"/>
    <x v="15"/>
    <n v="85254"/>
    <x v="1"/>
    <s v="Craig Carreira"/>
    <x v="0"/>
  </r>
  <r>
    <s v="CA-2017-161200"/>
    <x v="633"/>
    <d v="2017-08-10T00:00:00"/>
    <x v="1"/>
    <s v="SV-20365"/>
    <s v="FUR-BO-10000468"/>
    <n v="14574"/>
    <n v="3"/>
    <n v="0"/>
    <n v="233184"/>
    <x v="0"/>
    <s v="Bookcases"/>
    <x v="1169"/>
    <s v="United States"/>
    <x v="240"/>
    <x v="27"/>
    <n v="70506"/>
    <x v="2"/>
    <s v="Seth Vernon"/>
    <x v="0"/>
  </r>
  <r>
    <s v="CA-2017-161200"/>
    <x v="633"/>
    <d v="2017-08-10T00:00:00"/>
    <x v="1"/>
    <s v="SV-20365"/>
    <s v="FUR-FU-10001706"/>
    <n v="154"/>
    <n v="5"/>
    <n v="0"/>
    <n v="7392"/>
    <x v="0"/>
    <s v="Furnishings"/>
    <x v="50"/>
    <s v="United States"/>
    <x v="240"/>
    <x v="27"/>
    <n v="70506"/>
    <x v="2"/>
    <s v="Seth Vernon"/>
    <x v="0"/>
  </r>
  <r>
    <s v="CA-2017-101245"/>
    <x v="343"/>
    <d v="2017-12-03T00:00:00"/>
    <x v="2"/>
    <s v="LW-16990"/>
    <s v="OFF-PA-10003129"/>
    <n v="24455"/>
    <n v="5"/>
    <n v="0"/>
    <n v="1149385"/>
    <x v="1"/>
    <s v="Paper"/>
    <x v="1135"/>
    <s v="United States"/>
    <x v="8"/>
    <x v="1"/>
    <n v="94109"/>
    <x v="1"/>
    <s v="Lindsay Williams"/>
    <x v="1"/>
  </r>
  <r>
    <s v="CA-2017-101245"/>
    <x v="343"/>
    <d v="2017-12-03T00:00:00"/>
    <x v="2"/>
    <s v="LW-16990"/>
    <s v="TEC-AC-10001284"/>
    <n v="16616"/>
    <n v="8"/>
    <n v="0"/>
    <n v="598176"/>
    <x v="2"/>
    <s v="Accessories"/>
    <x v="1170"/>
    <s v="United States"/>
    <x v="8"/>
    <x v="1"/>
    <n v="94109"/>
    <x v="1"/>
    <s v="Lindsay Williams"/>
    <x v="1"/>
  </r>
  <r>
    <s v="CA-2015-141768"/>
    <x v="441"/>
    <d v="2015-05-27T00:00:00"/>
    <x v="1"/>
    <s v="NP-18685"/>
    <s v="FUR-FU-10002268"/>
    <n v="1473"/>
    <n v="3"/>
    <n v="0"/>
    <n v="48609"/>
    <x v="0"/>
    <s v="Furnishings"/>
    <x v="862"/>
    <s v="United States"/>
    <x v="8"/>
    <x v="1"/>
    <n v="94109"/>
    <x v="1"/>
    <s v="Nora Pelletier"/>
    <x v="2"/>
  </r>
  <r>
    <s v="CA-2016-112109"/>
    <x v="629"/>
    <d v="2016-07-12T00:00:00"/>
    <x v="2"/>
    <s v="JE-15715"/>
    <s v="OFF-BI-10002082"/>
    <n v="19968"/>
    <n v="2"/>
    <n v="7"/>
    <n v="-13312"/>
    <x v="1"/>
    <s v="Binders"/>
    <x v="1171"/>
    <s v="United States"/>
    <x v="266"/>
    <x v="21"/>
    <n v="80020"/>
    <x v="1"/>
    <s v="Joe Elijah"/>
    <x v="0"/>
  </r>
  <r>
    <s v="CA-2016-112109"/>
    <x v="629"/>
    <d v="2016-07-12T00:00:00"/>
    <x v="2"/>
    <s v="JE-15715"/>
    <s v="OFF-ST-10001505"/>
    <n v="33488"/>
    <n v="7"/>
    <n v="2"/>
    <n v="-12558"/>
    <x v="1"/>
    <s v="Storage"/>
    <x v="1172"/>
    <s v="United States"/>
    <x v="266"/>
    <x v="21"/>
    <n v="80020"/>
    <x v="1"/>
    <s v="Joe Elijah"/>
    <x v="0"/>
  </r>
  <r>
    <s v="CA-2016-112109"/>
    <x v="629"/>
    <d v="2016-07-12T00:00:00"/>
    <x v="2"/>
    <s v="JE-15715"/>
    <s v="OFF-BI-10001634"/>
    <n v="8736"/>
    <n v="4"/>
    <n v="7"/>
    <n v="-61152"/>
    <x v="1"/>
    <s v="Binders"/>
    <x v="24"/>
    <s v="United States"/>
    <x v="266"/>
    <x v="21"/>
    <n v="80020"/>
    <x v="1"/>
    <s v="Joe Elijah"/>
    <x v="0"/>
  </r>
  <r>
    <s v="CA-2016-112109"/>
    <x v="629"/>
    <d v="2016-07-12T00:00:00"/>
    <x v="2"/>
    <s v="JE-15715"/>
    <s v="FUR-CH-10004287"/>
    <n v="66288"/>
    <n v="3"/>
    <n v="2"/>
    <n v="74574"/>
    <x v="0"/>
    <s v="Chairs"/>
    <x v="158"/>
    <s v="United States"/>
    <x v="266"/>
    <x v="21"/>
    <n v="80020"/>
    <x v="1"/>
    <s v="Joe Elijah"/>
    <x v="0"/>
  </r>
  <r>
    <s v="CA-2017-144064"/>
    <x v="634"/>
    <d v="2017-09-01T00:00:00"/>
    <x v="3"/>
    <s v="CP-12085"/>
    <s v="OFF-LA-10004544"/>
    <n v="4736"/>
    <n v="4"/>
    <n v="2"/>
    <n v="1776"/>
    <x v="1"/>
    <s v="Labels"/>
    <x v="199"/>
    <s v="United States"/>
    <x v="93"/>
    <x v="9"/>
    <n v="62301"/>
    <x v="0"/>
    <s v="Cathy Prescott"/>
    <x v="1"/>
  </r>
  <r>
    <s v="CA-2017-144064"/>
    <x v="634"/>
    <d v="2017-09-01T00:00:00"/>
    <x v="3"/>
    <s v="CP-12085"/>
    <s v="OFF-ST-10004507"/>
    <n v="2744"/>
    <n v="2"/>
    <n v="2"/>
    <n v="2401"/>
    <x v="1"/>
    <s v="Storage"/>
    <x v="455"/>
    <s v="United States"/>
    <x v="93"/>
    <x v="9"/>
    <n v="62301"/>
    <x v="0"/>
    <s v="Cathy Prescott"/>
    <x v="1"/>
  </r>
  <r>
    <s v="CA-2017-144064"/>
    <x v="634"/>
    <d v="2017-09-01T00:00:00"/>
    <x v="3"/>
    <s v="CP-12085"/>
    <s v="OFF-BI-10002012"/>
    <n v="324"/>
    <n v="9"/>
    <n v="8"/>
    <n v="-5184"/>
    <x v="1"/>
    <s v="Binders"/>
    <x v="745"/>
    <s v="United States"/>
    <x v="93"/>
    <x v="9"/>
    <n v="62301"/>
    <x v="0"/>
    <s v="Cathy Prescott"/>
    <x v="1"/>
  </r>
  <r>
    <s v="CA-2016-108581"/>
    <x v="23"/>
    <d v="2016-06-26T00:00:00"/>
    <x v="2"/>
    <s v="EA-14035"/>
    <s v="TEC-AC-10001109"/>
    <n v="95968"/>
    <n v="4"/>
    <n v="2"/>
    <n v="263912"/>
    <x v="2"/>
    <s v="Accessories"/>
    <x v="998"/>
    <s v="United States"/>
    <x v="238"/>
    <x v="0"/>
    <n v="75007"/>
    <x v="0"/>
    <s v="Erin Ashbrook"/>
    <x v="1"/>
  </r>
  <r>
    <s v="CA-2016-108581"/>
    <x v="23"/>
    <d v="2016-06-26T00:00:00"/>
    <x v="2"/>
    <s v="EA-14035"/>
    <s v="OFF-PA-10000809"/>
    <n v="10368"/>
    <n v="2"/>
    <n v="2"/>
    <n v="36288"/>
    <x v="1"/>
    <s v="Paper"/>
    <x v="1122"/>
    <s v="United States"/>
    <x v="238"/>
    <x v="0"/>
    <n v="75007"/>
    <x v="0"/>
    <s v="Erin Ashbrook"/>
    <x v="1"/>
  </r>
  <r>
    <s v="CA-2017-157987"/>
    <x v="263"/>
    <d v="2017-09-06T00:00:00"/>
    <x v="2"/>
    <s v="AC-10615"/>
    <s v="OFF-AR-10000658"/>
    <n v="231"/>
    <n v="2"/>
    <n v="0"/>
    <n v="6468"/>
    <x v="1"/>
    <s v="Art"/>
    <x v="332"/>
    <s v="United States"/>
    <x v="20"/>
    <x v="14"/>
    <n v="10009"/>
    <x v="3"/>
    <s v="Ann Chong"/>
    <x v="1"/>
  </r>
  <r>
    <s v="CA-2017-157987"/>
    <x v="263"/>
    <d v="2017-09-06T00:00:00"/>
    <x v="2"/>
    <s v="AC-10615"/>
    <s v="FUR-FU-10001196"/>
    <n v="1154"/>
    <n v="2"/>
    <n v="0"/>
    <n v="3462"/>
    <x v="0"/>
    <s v="Furnishings"/>
    <x v="1114"/>
    <s v="United States"/>
    <x v="20"/>
    <x v="14"/>
    <n v="10009"/>
    <x v="3"/>
    <s v="Ann Chong"/>
    <x v="1"/>
  </r>
  <r>
    <s v="CA-2017-157987"/>
    <x v="263"/>
    <d v="2017-09-06T00:00:00"/>
    <x v="2"/>
    <s v="AC-10615"/>
    <s v="FUR-TA-10001889"/>
    <n v="254526"/>
    <n v="1"/>
    <n v="4"/>
    <n v="-933262"/>
    <x v="0"/>
    <s v="Tables"/>
    <x v="410"/>
    <s v="United States"/>
    <x v="20"/>
    <x v="14"/>
    <n v="10009"/>
    <x v="3"/>
    <s v="Ann Chong"/>
    <x v="1"/>
  </r>
  <r>
    <s v="CA-2017-157987"/>
    <x v="263"/>
    <d v="2017-09-06T00:00:00"/>
    <x v="2"/>
    <s v="AC-10615"/>
    <s v="OFF-AP-10000358"/>
    <n v="1298"/>
    <n v="1"/>
    <n v="0"/>
    <n v="37642"/>
    <x v="1"/>
    <s v="Appliances"/>
    <x v="95"/>
    <s v="United States"/>
    <x v="20"/>
    <x v="14"/>
    <n v="10009"/>
    <x v="3"/>
    <s v="Ann Chong"/>
    <x v="1"/>
  </r>
  <r>
    <s v="CA-2017-157987"/>
    <x v="263"/>
    <d v="2017-09-06T00:00:00"/>
    <x v="2"/>
    <s v="AC-10615"/>
    <s v="OFF-BI-10004970"/>
    <n v="26432"/>
    <n v="8"/>
    <n v="2"/>
    <n v="89208"/>
    <x v="1"/>
    <s v="Binders"/>
    <x v="910"/>
    <s v="United States"/>
    <x v="20"/>
    <x v="14"/>
    <n v="10009"/>
    <x v="3"/>
    <s v="Ann Chong"/>
    <x v="1"/>
  </r>
  <r>
    <s v="CA-2017-157987"/>
    <x v="263"/>
    <d v="2017-09-06T00:00:00"/>
    <x v="2"/>
    <s v="AC-10615"/>
    <s v="TEC-PH-10003885"/>
    <n v="19797"/>
    <n v="3"/>
    <n v="0"/>
    <n v="574113"/>
    <x v="2"/>
    <s v="Phones"/>
    <x v="775"/>
    <s v="United States"/>
    <x v="20"/>
    <x v="14"/>
    <n v="10009"/>
    <x v="3"/>
    <s v="Ann Chong"/>
    <x v="1"/>
  </r>
  <r>
    <s v="CA-2017-157987"/>
    <x v="263"/>
    <d v="2017-09-06T00:00:00"/>
    <x v="2"/>
    <s v="AC-10615"/>
    <s v="OFF-LA-10001641"/>
    <n v="189"/>
    <n v="6"/>
    <n v="0"/>
    <n v="9072"/>
    <x v="1"/>
    <s v="Labels"/>
    <x v="1022"/>
    <s v="United States"/>
    <x v="20"/>
    <x v="14"/>
    <n v="10009"/>
    <x v="3"/>
    <s v="Ann Chong"/>
    <x v="1"/>
  </r>
  <r>
    <s v="CA-2017-157987"/>
    <x v="263"/>
    <d v="2017-09-06T00:00:00"/>
    <x v="2"/>
    <s v="AC-10615"/>
    <s v="FUR-CH-10003379"/>
    <n v="128241"/>
    <n v="5"/>
    <n v="1"/>
    <n v="213735"/>
    <x v="0"/>
    <s v="Chairs"/>
    <x v="461"/>
    <s v="United States"/>
    <x v="20"/>
    <x v="14"/>
    <n v="10009"/>
    <x v="3"/>
    <s v="Ann Chong"/>
    <x v="1"/>
  </r>
  <r>
    <s v="CA-2017-157987"/>
    <x v="263"/>
    <d v="2017-09-06T00:00:00"/>
    <x v="2"/>
    <s v="AC-10615"/>
    <s v="OFF-AR-10004582"/>
    <n v="492"/>
    <n v="3"/>
    <n v="0"/>
    <n v="2214"/>
    <x v="1"/>
    <s v="Art"/>
    <x v="1173"/>
    <s v="United States"/>
    <x v="20"/>
    <x v="14"/>
    <n v="10009"/>
    <x v="3"/>
    <s v="Ann Chong"/>
    <x v="1"/>
  </r>
  <r>
    <s v="CA-2017-157987"/>
    <x v="263"/>
    <d v="2017-09-06T00:00:00"/>
    <x v="2"/>
    <s v="AC-10615"/>
    <s v="TEC-AC-10002842"/>
    <n v="2380"/>
    <n v="2"/>
    <n v="0"/>
    <n v="3808"/>
    <x v="2"/>
    <s v="Accessories"/>
    <x v="1174"/>
    <s v="United States"/>
    <x v="20"/>
    <x v="14"/>
    <n v="10009"/>
    <x v="3"/>
    <s v="Ann Chong"/>
    <x v="1"/>
  </r>
  <r>
    <s v="CA-2017-157987"/>
    <x v="263"/>
    <d v="2017-09-06T00:00:00"/>
    <x v="2"/>
    <s v="AC-10615"/>
    <s v="TEC-AC-10000109"/>
    <n v="16797"/>
    <n v="3"/>
    <n v="0"/>
    <n v="403128"/>
    <x v="2"/>
    <s v="Accessories"/>
    <x v="202"/>
    <s v="United States"/>
    <x v="20"/>
    <x v="14"/>
    <n v="10009"/>
    <x v="3"/>
    <s v="Ann Chong"/>
    <x v="1"/>
  </r>
  <r>
    <s v="CA-2017-157987"/>
    <x v="263"/>
    <d v="2017-09-06T00:00:00"/>
    <x v="2"/>
    <s v="AC-10615"/>
    <s v="OFF-PA-10003893"/>
    <n v="1712"/>
    <n v="4"/>
    <n v="0"/>
    <n v="7704"/>
    <x v="1"/>
    <s v="Paper"/>
    <x v="1094"/>
    <s v="United States"/>
    <x v="20"/>
    <x v="14"/>
    <n v="10009"/>
    <x v="3"/>
    <s v="Ann Chong"/>
    <x v="1"/>
  </r>
  <r>
    <s v="CA-2017-110905"/>
    <x v="18"/>
    <d v="2017-09-15T00:00:00"/>
    <x v="1"/>
    <s v="RW-19690"/>
    <s v="OFF-BI-10003669"/>
    <n v="162"/>
    <n v="3"/>
    <n v="0"/>
    <n v="7776"/>
    <x v="1"/>
    <s v="Binders"/>
    <x v="799"/>
    <s v="United States"/>
    <x v="24"/>
    <x v="24"/>
    <n v="65807"/>
    <x v="0"/>
    <s v="Robert Waldorf"/>
    <x v="0"/>
  </r>
  <r>
    <s v="CA-2017-110905"/>
    <x v="18"/>
    <d v="2017-09-15T00:00:00"/>
    <x v="1"/>
    <s v="RW-19690"/>
    <s v="OFF-AP-10004785"/>
    <n v="3399"/>
    <n v="3"/>
    <n v="0"/>
    <n v="146157"/>
    <x v="1"/>
    <s v="Appliances"/>
    <x v="1175"/>
    <s v="United States"/>
    <x v="24"/>
    <x v="24"/>
    <n v="65807"/>
    <x v="0"/>
    <s v="Robert Waldorf"/>
    <x v="0"/>
  </r>
  <r>
    <s v="CA-2017-110905"/>
    <x v="18"/>
    <d v="2017-09-15T00:00:00"/>
    <x v="1"/>
    <s v="RW-19690"/>
    <s v="TEC-AC-10003023"/>
    <n v="29685"/>
    <n v="5"/>
    <n v="0"/>
    <n v="53433"/>
    <x v="2"/>
    <s v="Accessories"/>
    <x v="1068"/>
    <s v="United States"/>
    <x v="24"/>
    <x v="24"/>
    <n v="65807"/>
    <x v="0"/>
    <s v="Robert Waldorf"/>
    <x v="0"/>
  </r>
  <r>
    <s v="CA-2017-110905"/>
    <x v="18"/>
    <d v="2017-09-15T00:00:00"/>
    <x v="1"/>
    <s v="RW-19690"/>
    <s v="TEC-AC-10002217"/>
    <n v="1128"/>
    <n v="6"/>
    <n v="0"/>
    <n v="6768"/>
    <x v="2"/>
    <s v="Accessories"/>
    <x v="1176"/>
    <s v="United States"/>
    <x v="24"/>
    <x v="24"/>
    <n v="65807"/>
    <x v="0"/>
    <s v="Robert Waldorf"/>
    <x v="0"/>
  </r>
  <r>
    <s v="CA-2017-110905"/>
    <x v="18"/>
    <d v="2017-09-15T00:00:00"/>
    <x v="1"/>
    <s v="RW-19690"/>
    <s v="OFF-BI-10002954"/>
    <n v="1371"/>
    <n v="3"/>
    <n v="0"/>
    <n v="65808"/>
    <x v="1"/>
    <s v="Binders"/>
    <x v="1177"/>
    <s v="United States"/>
    <x v="24"/>
    <x v="24"/>
    <n v="65807"/>
    <x v="0"/>
    <s v="Robert Waldorf"/>
    <x v="0"/>
  </r>
  <r>
    <s v="CA-2017-110905"/>
    <x v="18"/>
    <d v="2017-09-15T00:00:00"/>
    <x v="1"/>
    <s v="RW-19690"/>
    <s v="OFF-PA-10002586"/>
    <n v="249"/>
    <n v="5"/>
    <n v="0"/>
    <n v="11703"/>
    <x v="1"/>
    <s v="Paper"/>
    <x v="1007"/>
    <s v="United States"/>
    <x v="24"/>
    <x v="24"/>
    <n v="65807"/>
    <x v="0"/>
    <s v="Robert Waldorf"/>
    <x v="0"/>
  </r>
  <r>
    <s v="CA-2017-110905"/>
    <x v="18"/>
    <d v="2017-09-15T00:00:00"/>
    <x v="1"/>
    <s v="RW-19690"/>
    <s v="OFF-ST-10000025"/>
    <n v="28629"/>
    <n v="3"/>
    <n v="0"/>
    <n v="171774"/>
    <x v="1"/>
    <s v="Storage"/>
    <x v="617"/>
    <s v="United States"/>
    <x v="24"/>
    <x v="24"/>
    <n v="65807"/>
    <x v="0"/>
    <s v="Robert Waldorf"/>
    <x v="0"/>
  </r>
  <r>
    <s v="CA-2017-110905"/>
    <x v="18"/>
    <d v="2017-09-15T00:00:00"/>
    <x v="1"/>
    <s v="RW-19690"/>
    <s v="OFF-AP-10003281"/>
    <n v="2418"/>
    <n v="2"/>
    <n v="0"/>
    <n v="7254"/>
    <x v="1"/>
    <s v="Appliances"/>
    <x v="1178"/>
    <s v="United States"/>
    <x v="24"/>
    <x v="24"/>
    <n v="65807"/>
    <x v="0"/>
    <s v="Robert Waldorf"/>
    <x v="0"/>
  </r>
  <r>
    <s v="CA-2017-165841"/>
    <x v="201"/>
    <d v="2017-12-28T00:00:00"/>
    <x v="2"/>
    <s v="DB-13210"/>
    <s v="TEC-PH-10002103"/>
    <n v="28197"/>
    <n v="3"/>
    <n v="0"/>
    <n v="789516"/>
    <x v="2"/>
    <s v="Phones"/>
    <x v="536"/>
    <s v="United States"/>
    <x v="267"/>
    <x v="29"/>
    <n v="7501"/>
    <x v="3"/>
    <s v="Dean Braden"/>
    <x v="0"/>
  </r>
  <r>
    <s v="CA-2017-165841"/>
    <x v="201"/>
    <d v="2017-12-28T00:00:00"/>
    <x v="2"/>
    <s v="DB-13210"/>
    <s v="OFF-SU-10000898"/>
    <n v="695"/>
    <n v="5"/>
    <n v="0"/>
    <n v="20155"/>
    <x v="1"/>
    <s v="Supplies"/>
    <x v="1179"/>
    <s v="United States"/>
    <x v="267"/>
    <x v="29"/>
    <n v="7501"/>
    <x v="3"/>
    <s v="Dean Braden"/>
    <x v="0"/>
  </r>
  <r>
    <s v="CA-2017-165841"/>
    <x v="201"/>
    <d v="2017-12-28T00:00:00"/>
    <x v="2"/>
    <s v="DB-13210"/>
    <s v="OFF-PA-10001144"/>
    <n v="16644"/>
    <n v="3"/>
    <n v="0"/>
    <n v="798912"/>
    <x v="1"/>
    <s v="Paper"/>
    <x v="163"/>
    <s v="United States"/>
    <x v="267"/>
    <x v="29"/>
    <n v="7501"/>
    <x v="3"/>
    <s v="Dean Braden"/>
    <x v="0"/>
  </r>
  <r>
    <s v="CA-2017-117485"/>
    <x v="396"/>
    <d v="2017-09-29T00:00:00"/>
    <x v="2"/>
    <s v="BD-11320"/>
    <s v="TEC-AC-10004659"/>
    <n v="29196"/>
    <n v="4"/>
    <n v="0"/>
    <n v="102186"/>
    <x v="2"/>
    <s v="Accessories"/>
    <x v="172"/>
    <s v="United States"/>
    <x v="251"/>
    <x v="25"/>
    <n v="74133"/>
    <x v="0"/>
    <s v="Bill Donatelli"/>
    <x v="0"/>
  </r>
  <r>
    <s v="CA-2017-140242"/>
    <x v="635"/>
    <d v="2017-05-11T00:00:00"/>
    <x v="2"/>
    <s v="ML-17755"/>
    <s v="OFF-AR-10004752"/>
    <n v="6408"/>
    <n v="3"/>
    <n v="2"/>
    <n v="6408"/>
    <x v="1"/>
    <s v="Art"/>
    <x v="1103"/>
    <s v="United States"/>
    <x v="22"/>
    <x v="9"/>
    <n v="60623"/>
    <x v="0"/>
    <s v="Max Ludwig"/>
    <x v="2"/>
  </r>
  <r>
    <s v="CA-2017-140242"/>
    <x v="635"/>
    <d v="2017-05-11T00:00:00"/>
    <x v="2"/>
    <s v="ML-17755"/>
    <s v="TEC-AC-10004659"/>
    <n v="408744"/>
    <n v="7"/>
    <n v="2"/>
    <n v="766395"/>
    <x v="2"/>
    <s v="Accessories"/>
    <x v="172"/>
    <s v="United States"/>
    <x v="22"/>
    <x v="9"/>
    <n v="60623"/>
    <x v="0"/>
    <s v="Max Ludwig"/>
    <x v="2"/>
  </r>
  <r>
    <s v="CA-2014-148950"/>
    <x v="636"/>
    <d v="2014-12-19T00:00:00"/>
    <x v="2"/>
    <s v="JD-16015"/>
    <s v="OFF-BI-10001249"/>
    <n v="5104"/>
    <n v="4"/>
    <n v="8"/>
    <n v="-86768"/>
    <x v="1"/>
    <s v="Binders"/>
    <x v="1180"/>
    <s v="United States"/>
    <x v="22"/>
    <x v="9"/>
    <n v="60610"/>
    <x v="0"/>
    <s v="Joy Daniels"/>
    <x v="0"/>
  </r>
  <r>
    <s v="CA-2014-148950"/>
    <x v="636"/>
    <d v="2014-12-19T00:00:00"/>
    <x v="2"/>
    <s v="JD-16015"/>
    <s v="OFF-FA-10003059"/>
    <n v="2896"/>
    <n v="2"/>
    <n v="2"/>
    <n v="4706"/>
    <x v="1"/>
    <s v="Fasteners"/>
    <x v="797"/>
    <s v="United States"/>
    <x v="22"/>
    <x v="9"/>
    <n v="60610"/>
    <x v="0"/>
    <s v="Joy Daniels"/>
    <x v="0"/>
  </r>
  <r>
    <s v="CA-2014-148950"/>
    <x v="636"/>
    <d v="2014-12-19T00:00:00"/>
    <x v="2"/>
    <s v="JD-16015"/>
    <s v="TEC-AC-10002718"/>
    <n v="35016"/>
    <n v="3"/>
    <n v="2"/>
    <n v="-21885"/>
    <x v="2"/>
    <s v="Accessories"/>
    <x v="1181"/>
    <s v="United States"/>
    <x v="22"/>
    <x v="9"/>
    <n v="60610"/>
    <x v="0"/>
    <s v="Joy Daniels"/>
    <x v="0"/>
  </r>
  <r>
    <s v="CA-2014-110408"/>
    <x v="637"/>
    <d v="2014-10-20T00:00:00"/>
    <x v="1"/>
    <s v="AS-10225"/>
    <s v="OFF-ST-10001522"/>
    <n v="27597"/>
    <n v="3"/>
    <n v="0"/>
    <n v="110388"/>
    <x v="1"/>
    <s v="Storage"/>
    <x v="197"/>
    <s v="United States"/>
    <x v="121"/>
    <x v="18"/>
    <n v="36116"/>
    <x v="2"/>
    <s v="Alan Schoenberger"/>
    <x v="1"/>
  </r>
  <r>
    <s v="CA-2014-110408"/>
    <x v="637"/>
    <d v="2014-10-20T00:00:00"/>
    <x v="1"/>
    <s v="AS-10225"/>
    <s v="TEC-PH-10002352"/>
    <n v="139495"/>
    <n v="5"/>
    <n v="0"/>
    <n v="362687"/>
    <x v="2"/>
    <s v="Phones"/>
    <x v="1182"/>
    <s v="United States"/>
    <x v="121"/>
    <x v="18"/>
    <n v="36116"/>
    <x v="2"/>
    <s v="Alan Schoenberger"/>
    <x v="1"/>
  </r>
  <r>
    <s v="CA-2014-110408"/>
    <x v="637"/>
    <d v="2014-10-20T00:00:00"/>
    <x v="1"/>
    <s v="AS-10225"/>
    <s v="FUR-CH-10003774"/>
    <n v="54588"/>
    <n v="6"/>
    <n v="0"/>
    <n v="709644"/>
    <x v="0"/>
    <s v="Chairs"/>
    <x v="1183"/>
    <s v="United States"/>
    <x v="121"/>
    <x v="18"/>
    <n v="36116"/>
    <x v="2"/>
    <s v="Alan Schoenberger"/>
    <x v="1"/>
  </r>
  <r>
    <s v="CA-2015-109939"/>
    <x v="411"/>
    <d v="2015-05-12T00:00:00"/>
    <x v="2"/>
    <s v="AA-10375"/>
    <s v="OFF-AR-10000127"/>
    <n v="5248"/>
    <n v="2"/>
    <n v="2"/>
    <n v="5904"/>
    <x v="1"/>
    <s v="Art"/>
    <x v="1184"/>
    <s v="United States"/>
    <x v="127"/>
    <x v="20"/>
    <n v="97301"/>
    <x v="1"/>
    <s v="Allen Armold"/>
    <x v="0"/>
  </r>
  <r>
    <s v="CA-2016-112669"/>
    <x v="166"/>
    <d v="2016-04-14T00:00:00"/>
    <x v="0"/>
    <s v="KT-16465"/>
    <s v="FUR-CH-10004086"/>
    <n v="933536"/>
    <n v="4"/>
    <n v="2"/>
    <n v="1050228"/>
    <x v="0"/>
    <s v="Chairs"/>
    <x v="284"/>
    <s v="United States"/>
    <x v="220"/>
    <x v="15"/>
    <n v="85301"/>
    <x v="1"/>
    <s v="Kean Takahito"/>
    <x v="0"/>
  </r>
  <r>
    <s v="CA-2016-112669"/>
    <x v="166"/>
    <d v="2016-04-14T00:00:00"/>
    <x v="0"/>
    <s v="KT-16465"/>
    <s v="OFF-ST-10001228"/>
    <n v="42976"/>
    <n v="4"/>
    <n v="2"/>
    <n v="42976"/>
    <x v="1"/>
    <s v="Storage"/>
    <x v="231"/>
    <s v="United States"/>
    <x v="220"/>
    <x v="15"/>
    <n v="85301"/>
    <x v="1"/>
    <s v="Kean Takahito"/>
    <x v="0"/>
  </r>
  <r>
    <s v="CA-2015-119592"/>
    <x v="638"/>
    <d v="2015-12-16T00:00:00"/>
    <x v="1"/>
    <s v="MM-18280"/>
    <s v="OFF-BI-10004187"/>
    <n v="376"/>
    <n v="2"/>
    <n v="0"/>
    <n v="18048"/>
    <x v="1"/>
    <s v="Binders"/>
    <x v="616"/>
    <s v="United States"/>
    <x v="38"/>
    <x v="31"/>
    <n v="31907"/>
    <x v="2"/>
    <s v="Muhammed MacIntyre"/>
    <x v="1"/>
  </r>
  <r>
    <s v="CA-2014-122749"/>
    <x v="639"/>
    <d v="2014-12-09T00:00:00"/>
    <x v="2"/>
    <s v="NG-18430"/>
    <s v="TEC-PH-10003811"/>
    <n v="47996"/>
    <n v="4"/>
    <n v="0"/>
    <n v="1343888"/>
    <x v="2"/>
    <s v="Phones"/>
    <x v="1185"/>
    <s v="United States"/>
    <x v="268"/>
    <x v="25"/>
    <n v="73120"/>
    <x v="0"/>
    <s v="Nathan Gelder"/>
    <x v="0"/>
  </r>
  <r>
    <s v="CA-2014-164721"/>
    <x v="640"/>
    <d v="2014-11-27T00:00:00"/>
    <x v="1"/>
    <s v="LW-16825"/>
    <s v="OFF-AP-10000240"/>
    <n v="32088"/>
    <n v="6"/>
    <n v="0"/>
    <n v="930552"/>
    <x v="1"/>
    <s v="Appliances"/>
    <x v="646"/>
    <s v="United States"/>
    <x v="70"/>
    <x v="1"/>
    <n v="94513"/>
    <x v="1"/>
    <s v="Laurel Workman"/>
    <x v="1"/>
  </r>
  <r>
    <s v="CA-2014-164721"/>
    <x v="640"/>
    <d v="2014-11-27T00:00:00"/>
    <x v="1"/>
    <s v="LW-16825"/>
    <s v="FUR-FU-10001940"/>
    <n v="2388"/>
    <n v="3"/>
    <n v="0"/>
    <n v="105072"/>
    <x v="0"/>
    <s v="Furnishings"/>
    <x v="222"/>
    <s v="United States"/>
    <x v="70"/>
    <x v="1"/>
    <n v="94513"/>
    <x v="1"/>
    <s v="Laurel Workman"/>
    <x v="1"/>
  </r>
  <r>
    <s v="CA-2014-164721"/>
    <x v="640"/>
    <d v="2014-11-27T00:00:00"/>
    <x v="1"/>
    <s v="LW-16825"/>
    <s v="OFF-PA-10000575"/>
    <n v="2676"/>
    <n v="4"/>
    <n v="0"/>
    <n v="123096"/>
    <x v="1"/>
    <s v="Paper"/>
    <x v="1050"/>
    <s v="United States"/>
    <x v="70"/>
    <x v="1"/>
    <n v="94513"/>
    <x v="1"/>
    <s v="Laurel Workman"/>
    <x v="1"/>
  </r>
  <r>
    <s v="CA-2016-147417"/>
    <x v="196"/>
    <d v="2016-07-27T00:00:00"/>
    <x v="3"/>
    <s v="CB-12415"/>
    <s v="TEC-CO-10001449"/>
    <n v="1439976"/>
    <n v="4"/>
    <n v="4"/>
    <n v="1919968"/>
    <x v="2"/>
    <s v="Copiers"/>
    <x v="306"/>
    <s v="United States"/>
    <x v="38"/>
    <x v="23"/>
    <n v="43229"/>
    <x v="3"/>
    <s v="Christy Brittain"/>
    <x v="0"/>
  </r>
  <r>
    <s v="CA-2015-127509"/>
    <x v="528"/>
    <d v="2015-11-13T00:00:00"/>
    <x v="2"/>
    <s v="AS-10090"/>
    <s v="OFF-BI-10002393"/>
    <n v="1722"/>
    <n v="3"/>
    <n v="0"/>
    <n v="79212"/>
    <x v="1"/>
    <s v="Binders"/>
    <x v="1186"/>
    <s v="United States"/>
    <x v="24"/>
    <x v="24"/>
    <n v="65807"/>
    <x v="0"/>
    <s v="Adam Shillingsburg"/>
    <x v="0"/>
  </r>
  <r>
    <s v="CA-2015-127509"/>
    <x v="528"/>
    <d v="2015-11-13T00:00:00"/>
    <x v="2"/>
    <s v="AS-10090"/>
    <s v="FUR-TA-10002855"/>
    <n v="102438"/>
    <n v="7"/>
    <n v="0"/>
    <n v="2151198"/>
    <x v="0"/>
    <s v="Tables"/>
    <x v="1187"/>
    <s v="United States"/>
    <x v="24"/>
    <x v="24"/>
    <n v="65807"/>
    <x v="0"/>
    <s v="Adam Shillingsburg"/>
    <x v="0"/>
  </r>
  <r>
    <s v="CA-2015-127509"/>
    <x v="528"/>
    <d v="2015-11-13T00:00:00"/>
    <x v="2"/>
    <s v="AS-10090"/>
    <s v="OFF-EN-10000781"/>
    <n v="2622"/>
    <n v="3"/>
    <n v="0"/>
    <n v="123234"/>
    <x v="1"/>
    <s v="Envelopes"/>
    <x v="749"/>
    <s v="United States"/>
    <x v="24"/>
    <x v="24"/>
    <n v="65807"/>
    <x v="0"/>
    <s v="Adam Shillingsburg"/>
    <x v="0"/>
  </r>
  <r>
    <s v="CA-2015-127509"/>
    <x v="528"/>
    <d v="2015-11-13T00:00:00"/>
    <x v="2"/>
    <s v="AS-10090"/>
    <s v="OFF-PA-10002160"/>
    <n v="1734"/>
    <n v="3"/>
    <n v="0"/>
    <n v="84966"/>
    <x v="1"/>
    <s v="Paper"/>
    <x v="1188"/>
    <s v="United States"/>
    <x v="24"/>
    <x v="24"/>
    <n v="65807"/>
    <x v="0"/>
    <s v="Adam Shillingsburg"/>
    <x v="0"/>
  </r>
  <r>
    <s v="CA-2017-111374"/>
    <x v="641"/>
    <d v="2017-02-28T00:00:00"/>
    <x v="2"/>
    <s v="CB-12415"/>
    <s v="OFF-BI-10004970"/>
    <n v="4956"/>
    <n v="4"/>
    <n v="7"/>
    <n v="-37996"/>
    <x v="1"/>
    <s v="Binders"/>
    <x v="910"/>
    <s v="United States"/>
    <x v="10"/>
    <x v="8"/>
    <n v="19134"/>
    <x v="3"/>
    <s v="Christy Brittain"/>
    <x v="0"/>
  </r>
  <r>
    <s v="CA-2017-133648"/>
    <x v="642"/>
    <d v="2017-07-02T00:00:00"/>
    <x v="2"/>
    <s v="ML-17755"/>
    <s v="OFF-LA-10003923"/>
    <n v="7104"/>
    <n v="6"/>
    <n v="2"/>
    <n v="2664"/>
    <x v="1"/>
    <s v="Labels"/>
    <x v="428"/>
    <s v="United States"/>
    <x v="24"/>
    <x v="20"/>
    <n v="97477"/>
    <x v="1"/>
    <s v="Max Ludwig"/>
    <x v="2"/>
  </r>
  <r>
    <s v="CA-2017-133648"/>
    <x v="642"/>
    <d v="2017-07-02T00:00:00"/>
    <x v="2"/>
    <s v="ML-17755"/>
    <s v="OFF-AR-10002257"/>
    <n v="5344"/>
    <n v="2"/>
    <n v="2"/>
    <n v="7348"/>
    <x v="1"/>
    <s v="Art"/>
    <x v="1189"/>
    <s v="United States"/>
    <x v="24"/>
    <x v="20"/>
    <n v="97477"/>
    <x v="1"/>
    <s v="Max Ludwig"/>
    <x v="2"/>
  </r>
  <r>
    <s v="CA-2017-133648"/>
    <x v="642"/>
    <d v="2017-07-02T00:00:00"/>
    <x v="2"/>
    <s v="ML-17755"/>
    <s v="OFF-FA-10004395"/>
    <n v="11304"/>
    <n v="3"/>
    <n v="2"/>
    <n v="-21195"/>
    <x v="1"/>
    <s v="Fasteners"/>
    <x v="1190"/>
    <s v="United States"/>
    <x v="24"/>
    <x v="20"/>
    <n v="97477"/>
    <x v="1"/>
    <s v="Max Ludwig"/>
    <x v="2"/>
  </r>
  <r>
    <s v="US-2017-147221"/>
    <x v="573"/>
    <d v="2017-12-04T00:00:00"/>
    <x v="1"/>
    <s v="JS-16030"/>
    <s v="OFF-AP-10002534"/>
    <n v="29462"/>
    <n v="5"/>
    <n v="8"/>
    <n v="-766012"/>
    <x v="1"/>
    <s v="Appliances"/>
    <x v="1191"/>
    <s v="United States"/>
    <x v="12"/>
    <x v="0"/>
    <n v="77036"/>
    <x v="0"/>
    <s v="Joy Smith"/>
    <x v="0"/>
  </r>
  <r>
    <s v="US-2017-147221"/>
    <x v="573"/>
    <d v="2017-12-04T00:00:00"/>
    <x v="1"/>
    <s v="JS-16030"/>
    <s v="FUR-FU-10004020"/>
    <n v="8752"/>
    <n v="4"/>
    <n v="6"/>
    <n v="-37196"/>
    <x v="0"/>
    <s v="Furnishings"/>
    <x v="490"/>
    <s v="United States"/>
    <x v="12"/>
    <x v="0"/>
    <n v="77036"/>
    <x v="0"/>
    <s v="Joy Smith"/>
    <x v="0"/>
  </r>
  <r>
    <s v="CA-2014-131905"/>
    <x v="643"/>
    <d v="2014-02-09T00:00:00"/>
    <x v="3"/>
    <s v="ND-18460"/>
    <s v="OFF-LA-10002787"/>
    <n v="150"/>
    <n v="4"/>
    <n v="0"/>
    <n v="72"/>
    <x v="1"/>
    <s v="Labels"/>
    <x v="544"/>
    <s v="United States"/>
    <x v="269"/>
    <x v="16"/>
    <n v="23320"/>
    <x v="2"/>
    <s v="Neil Ducich"/>
    <x v="1"/>
  </r>
  <r>
    <s v="CA-2014-131905"/>
    <x v="643"/>
    <d v="2014-02-09T00:00:00"/>
    <x v="3"/>
    <s v="ND-18460"/>
    <s v="TEC-PH-10003645"/>
    <n v="16161"/>
    <n v="1"/>
    <n v="0"/>
    <n v="420186"/>
    <x v="2"/>
    <s v="Phones"/>
    <x v="297"/>
    <s v="United States"/>
    <x v="269"/>
    <x v="16"/>
    <n v="23320"/>
    <x v="2"/>
    <s v="Neil Ducich"/>
    <x v="1"/>
  </r>
  <r>
    <s v="CA-2014-131905"/>
    <x v="643"/>
    <d v="2014-02-09T00:00:00"/>
    <x v="3"/>
    <s v="ND-18460"/>
    <s v="TEC-PH-10001615"/>
    <n v="14495"/>
    <n v="5"/>
    <n v="0"/>
    <n v="420355"/>
    <x v="2"/>
    <s v="Phones"/>
    <x v="1106"/>
    <s v="United States"/>
    <x v="269"/>
    <x v="16"/>
    <n v="23320"/>
    <x v="2"/>
    <s v="Neil Ducich"/>
    <x v="1"/>
  </r>
  <r>
    <s v="CA-2017-166128"/>
    <x v="644"/>
    <d v="2017-04-18T00:00:00"/>
    <x v="2"/>
    <s v="LW-17215"/>
    <s v="TEC-AC-10001767"/>
    <n v="19995"/>
    <n v="5"/>
    <n v="0"/>
    <n v="219945"/>
    <x v="2"/>
    <s v="Accessories"/>
    <x v="97"/>
    <s v="United States"/>
    <x v="45"/>
    <x v="1"/>
    <n v="91104"/>
    <x v="1"/>
    <s v="Luke Weiss"/>
    <x v="0"/>
  </r>
  <r>
    <s v="CA-2017-166128"/>
    <x v="644"/>
    <d v="2017-04-18T00:00:00"/>
    <x v="2"/>
    <s v="LW-17215"/>
    <s v="OFF-AR-10001221"/>
    <n v="4186"/>
    <n v="7"/>
    <n v="0"/>
    <n v="142324"/>
    <x v="1"/>
    <s v="Art"/>
    <x v="1034"/>
    <s v="United States"/>
    <x v="45"/>
    <x v="1"/>
    <n v="91104"/>
    <x v="1"/>
    <s v="Luke Weiss"/>
    <x v="0"/>
  </r>
  <r>
    <s v="CA-2017-163510"/>
    <x v="52"/>
    <d v="2017-12-28T00:00:00"/>
    <x v="1"/>
    <s v="JW-15955"/>
    <s v="OFF-ST-10000563"/>
    <n v="9594"/>
    <n v="3"/>
    <n v="0"/>
    <n v="9594"/>
    <x v="1"/>
    <s v="Storage"/>
    <x v="896"/>
    <s v="United States"/>
    <x v="102"/>
    <x v="34"/>
    <n v="40214"/>
    <x v="2"/>
    <s v="Joni Wasserman"/>
    <x v="0"/>
  </r>
  <r>
    <s v="CA-2017-163510"/>
    <x v="52"/>
    <d v="2017-12-28T00:00:00"/>
    <x v="1"/>
    <s v="JW-15955"/>
    <s v="FUR-CH-10001146"/>
    <n v="30445"/>
    <n v="5"/>
    <n v="0"/>
    <n v="761125"/>
    <x v="0"/>
    <s v="Chairs"/>
    <x v="64"/>
    <s v="United States"/>
    <x v="102"/>
    <x v="34"/>
    <n v="40214"/>
    <x v="2"/>
    <s v="Joni Wasserman"/>
    <x v="0"/>
  </r>
  <r>
    <s v="US-2017-143028"/>
    <x v="644"/>
    <d v="2017-04-18T00:00:00"/>
    <x v="2"/>
    <s v="SC-20050"/>
    <s v="OFF-BI-10004738"/>
    <n v="11364"/>
    <n v="3"/>
    <n v="8"/>
    <n v="-17046"/>
    <x v="1"/>
    <s v="Binders"/>
    <x v="92"/>
    <s v="United States"/>
    <x v="270"/>
    <x v="0"/>
    <n v="79424"/>
    <x v="0"/>
    <s v="Sample Company A"/>
    <x v="2"/>
  </r>
  <r>
    <s v="CA-2014-111150"/>
    <x v="519"/>
    <d v="2015-01-04T00:00:00"/>
    <x v="2"/>
    <s v="RW-19630"/>
    <s v="OFF-AR-10000034"/>
    <n v="2968"/>
    <n v="7"/>
    <n v="0"/>
    <n v="115752"/>
    <x v="1"/>
    <s v="Art"/>
    <x v="747"/>
    <s v="United States"/>
    <x v="29"/>
    <x v="24"/>
    <n v="65203"/>
    <x v="0"/>
    <s v="Rob Williams"/>
    <x v="1"/>
  </r>
  <r>
    <s v="CA-2014-111150"/>
    <x v="519"/>
    <d v="2015-01-04T00:00:00"/>
    <x v="2"/>
    <s v="RW-19630"/>
    <s v="TEC-AC-10000290"/>
    <n v="4753"/>
    <n v="7"/>
    <n v="0"/>
    <n v="161602"/>
    <x v="2"/>
    <s v="Accessories"/>
    <x v="235"/>
    <s v="United States"/>
    <x v="29"/>
    <x v="24"/>
    <n v="65203"/>
    <x v="0"/>
    <s v="Rob Williams"/>
    <x v="1"/>
  </r>
  <r>
    <s v="CA-2017-165386"/>
    <x v="645"/>
    <d v="2017-08-04T00:00:00"/>
    <x v="3"/>
    <s v="CM-12190"/>
    <s v="FUR-BO-10003034"/>
    <n v="183372"/>
    <n v="2"/>
    <n v="3"/>
    <n v="-366744"/>
    <x v="0"/>
    <s v="Bookcases"/>
    <x v="1192"/>
    <s v="United States"/>
    <x v="22"/>
    <x v="9"/>
    <n v="60623"/>
    <x v="0"/>
    <s v="Charlotte Melton"/>
    <x v="0"/>
  </r>
  <r>
    <s v="CA-2014-116407"/>
    <x v="646"/>
    <d v="2014-11-21T00:00:00"/>
    <x v="2"/>
    <s v="JF-15190"/>
    <s v="OFF-AR-10001315"/>
    <n v="4224"/>
    <n v="3"/>
    <n v="2"/>
    <n v="4752"/>
    <x v="1"/>
    <s v="Art"/>
    <x v="1020"/>
    <s v="United States"/>
    <x v="271"/>
    <x v="17"/>
    <n v="37604"/>
    <x v="2"/>
    <s v="Jamie Frazer"/>
    <x v="0"/>
  </r>
  <r>
    <s v="CA-2014-116407"/>
    <x v="646"/>
    <d v="2014-11-21T00:00:00"/>
    <x v="2"/>
    <s v="JF-15190"/>
    <s v="OFF-AP-10002118"/>
    <n v="333056"/>
    <n v="2"/>
    <n v="2"/>
    <n v="291424"/>
    <x v="1"/>
    <s v="Appliances"/>
    <x v="77"/>
    <s v="United States"/>
    <x v="271"/>
    <x v="17"/>
    <n v="37604"/>
    <x v="2"/>
    <s v="Jamie Frazer"/>
    <x v="0"/>
  </r>
  <r>
    <s v="CA-2014-116407"/>
    <x v="646"/>
    <d v="2014-11-21T00:00:00"/>
    <x v="2"/>
    <s v="JF-15190"/>
    <s v="OFF-PA-10002137"/>
    <n v="24896"/>
    <n v="4"/>
    <n v="2"/>
    <n v="778"/>
    <x v="1"/>
    <s v="Paper"/>
    <x v="561"/>
    <s v="United States"/>
    <x v="271"/>
    <x v="17"/>
    <n v="37604"/>
    <x v="2"/>
    <s v="Jamie Frazer"/>
    <x v="0"/>
  </r>
  <r>
    <s v="CA-2015-155761"/>
    <x v="554"/>
    <d v="2015-12-11T00:00:00"/>
    <x v="0"/>
    <s v="SC-20800"/>
    <s v="TEC-AC-10001606"/>
    <n v="159984"/>
    <n v="2"/>
    <n v="2"/>
    <n v="359964"/>
    <x v="2"/>
    <s v="Accessories"/>
    <x v="586"/>
    <s v="United States"/>
    <x v="12"/>
    <x v="0"/>
    <n v="77041"/>
    <x v="0"/>
    <s v="Stuart Calhoun"/>
    <x v="0"/>
  </r>
  <r>
    <s v="CA-2015-155761"/>
    <x v="554"/>
    <d v="2015-12-11T00:00:00"/>
    <x v="0"/>
    <s v="SC-20800"/>
    <s v="OFF-ST-10000943"/>
    <n v="46344"/>
    <n v="3"/>
    <n v="2"/>
    <n v="46344"/>
    <x v="1"/>
    <s v="Storage"/>
    <x v="1193"/>
    <s v="United States"/>
    <x v="12"/>
    <x v="0"/>
    <n v="77041"/>
    <x v="0"/>
    <s v="Stuart Calhoun"/>
    <x v="0"/>
  </r>
  <r>
    <s v="CA-2016-145905"/>
    <x v="31"/>
    <d v="2016-09-23T00:00:00"/>
    <x v="2"/>
    <s v="AM-10705"/>
    <s v="FUR-CH-10001854"/>
    <n v="35098"/>
    <n v="1"/>
    <n v="0"/>
    <n v="842352"/>
    <x v="0"/>
    <s v="Chairs"/>
    <x v="1108"/>
    <s v="United States"/>
    <x v="108"/>
    <x v="18"/>
    <n v="36830"/>
    <x v="2"/>
    <s v="Anne McFarland"/>
    <x v="0"/>
  </r>
  <r>
    <s v="CA-2016-145905"/>
    <x v="31"/>
    <d v="2016-09-23T00:00:00"/>
    <x v="2"/>
    <s v="AM-10705"/>
    <s v="OFF-PA-10000533"/>
    <n v="1308"/>
    <n v="2"/>
    <n v="0"/>
    <n v="60168"/>
    <x v="1"/>
    <s v="Paper"/>
    <x v="1194"/>
    <s v="United States"/>
    <x v="108"/>
    <x v="18"/>
    <n v="36830"/>
    <x v="2"/>
    <s v="Anne McFarland"/>
    <x v="0"/>
  </r>
  <r>
    <s v="CA-2016-145905"/>
    <x v="31"/>
    <d v="2016-09-23T00:00:00"/>
    <x v="2"/>
    <s v="AM-10705"/>
    <s v="OFF-ST-10003716"/>
    <n v="90008"/>
    <n v="4"/>
    <n v="0"/>
    <n v="1170104"/>
    <x v="1"/>
    <s v="Storage"/>
    <x v="891"/>
    <s v="United States"/>
    <x v="108"/>
    <x v="18"/>
    <n v="36830"/>
    <x v="2"/>
    <s v="Anne McFarland"/>
    <x v="0"/>
  </r>
  <r>
    <s v="CA-2015-113110"/>
    <x v="530"/>
    <d v="2015-03-23T00:00:00"/>
    <x v="2"/>
    <s v="BK-11260"/>
    <s v="OFF-BI-10000088"/>
    <n v="17568"/>
    <n v="2"/>
    <n v="2"/>
    <n v="63684"/>
    <x v="1"/>
    <s v="Binders"/>
    <x v="1025"/>
    <s v="United States"/>
    <x v="272"/>
    <x v="1"/>
    <n v="92404"/>
    <x v="1"/>
    <s v="Berenike Kampe"/>
    <x v="0"/>
  </r>
  <r>
    <s v="CA-2015-113110"/>
    <x v="530"/>
    <d v="2015-03-23T00:00:00"/>
    <x v="2"/>
    <s v="BK-11260"/>
    <s v="OFF-LA-10000240"/>
    <n v="1462"/>
    <n v="2"/>
    <n v="0"/>
    <n v="68714"/>
    <x v="1"/>
    <s v="Labels"/>
    <x v="2"/>
    <s v="United States"/>
    <x v="272"/>
    <x v="1"/>
    <n v="92404"/>
    <x v="1"/>
    <s v="Berenike Kampe"/>
    <x v="0"/>
  </r>
  <r>
    <s v="CA-2015-113110"/>
    <x v="530"/>
    <d v="2015-03-23T00:00:00"/>
    <x v="2"/>
    <s v="BK-11260"/>
    <s v="OFF-SU-10001165"/>
    <n v="3336"/>
    <n v="4"/>
    <n v="0"/>
    <n v="86736"/>
    <x v="1"/>
    <s v="Supplies"/>
    <x v="1039"/>
    <s v="United States"/>
    <x v="272"/>
    <x v="1"/>
    <n v="92404"/>
    <x v="1"/>
    <s v="Berenike Kampe"/>
    <x v="0"/>
  </r>
  <r>
    <s v="CA-2015-113110"/>
    <x v="530"/>
    <d v="2015-03-23T00:00:00"/>
    <x v="2"/>
    <s v="BK-11260"/>
    <s v="OFF-PA-10002749"/>
    <n v="4014"/>
    <n v="6"/>
    <n v="0"/>
    <n v="196686"/>
    <x v="1"/>
    <s v="Paper"/>
    <x v="187"/>
    <s v="United States"/>
    <x v="272"/>
    <x v="1"/>
    <n v="92404"/>
    <x v="1"/>
    <s v="Berenike Kampe"/>
    <x v="0"/>
  </r>
  <r>
    <s v="CA-2016-168354"/>
    <x v="250"/>
    <d v="2016-09-21T00:00:00"/>
    <x v="3"/>
    <s v="RH-19510"/>
    <s v="OFF-ST-10001490"/>
    <n v="160623"/>
    <n v="9"/>
    <n v="0"/>
    <n v="481869"/>
    <x v="1"/>
    <s v="Storage"/>
    <x v="515"/>
    <s v="United States"/>
    <x v="205"/>
    <x v="33"/>
    <n v="2908"/>
    <x v="3"/>
    <s v="Rick Huthwaite"/>
    <x v="2"/>
  </r>
  <r>
    <s v="CA-2016-168354"/>
    <x v="250"/>
    <d v="2016-09-21T00:00:00"/>
    <x v="3"/>
    <s v="RH-19510"/>
    <s v="OFF-PA-10002377"/>
    <n v="1704"/>
    <n v="3"/>
    <n v="0"/>
    <n v="7668"/>
    <x v="1"/>
    <s v="Paper"/>
    <x v="126"/>
    <s v="United States"/>
    <x v="205"/>
    <x v="33"/>
    <n v="2908"/>
    <x v="3"/>
    <s v="Rick Huthwaite"/>
    <x v="2"/>
  </r>
  <r>
    <s v="CA-2016-168354"/>
    <x v="250"/>
    <d v="2016-09-21T00:00:00"/>
    <x v="3"/>
    <s v="RH-19510"/>
    <s v="OFF-BI-10004826"/>
    <n v="4953"/>
    <n v="3"/>
    <n v="0"/>
    <n v="237744"/>
    <x v="1"/>
    <s v="Binders"/>
    <x v="724"/>
    <s v="United States"/>
    <x v="205"/>
    <x v="33"/>
    <n v="2908"/>
    <x v="3"/>
    <s v="Rick Huthwaite"/>
    <x v="2"/>
  </r>
  <r>
    <s v="CA-2016-168354"/>
    <x v="250"/>
    <d v="2016-09-21T00:00:00"/>
    <x v="3"/>
    <s v="RH-19510"/>
    <s v="FUR-CH-10004675"/>
    <n v="87232"/>
    <n v="4"/>
    <n v="0"/>
    <n v="2442496"/>
    <x v="0"/>
    <s v="Chairs"/>
    <x v="631"/>
    <s v="United States"/>
    <x v="205"/>
    <x v="33"/>
    <n v="2908"/>
    <x v="3"/>
    <s v="Rick Huthwaite"/>
    <x v="2"/>
  </r>
  <r>
    <s v="US-2017-111241"/>
    <x v="647"/>
    <d v="2017-08-22T00:00:00"/>
    <x v="1"/>
    <s v="GM-14500"/>
    <s v="OFF-BI-10002867"/>
    <n v="23912"/>
    <n v="5"/>
    <n v="2"/>
    <n v="77714"/>
    <x v="1"/>
    <s v="Binders"/>
    <x v="963"/>
    <s v="United States"/>
    <x v="201"/>
    <x v="1"/>
    <n v="93727"/>
    <x v="1"/>
    <s v="Gene McClure"/>
    <x v="0"/>
  </r>
  <r>
    <s v="CA-2015-114237"/>
    <x v="648"/>
    <d v="2015-03-15T00:00:00"/>
    <x v="3"/>
    <s v="MC-17275"/>
    <s v="FUR-BO-10004409"/>
    <n v="14196"/>
    <n v="2"/>
    <n v="0"/>
    <n v="397488"/>
    <x v="0"/>
    <s v="Bookcases"/>
    <x v="627"/>
    <s v="United States"/>
    <x v="4"/>
    <x v="4"/>
    <n v="98103"/>
    <x v="1"/>
    <s v="Marc Crier"/>
    <x v="0"/>
  </r>
  <r>
    <s v="CA-2016-113516"/>
    <x v="161"/>
    <d v="2016-09-10T00:00:00"/>
    <x v="1"/>
    <s v="VM-21685"/>
    <s v="OFF-BI-10002225"/>
    <n v="33024"/>
    <n v="2"/>
    <n v="2"/>
    <n v="115584"/>
    <x v="1"/>
    <s v="Binders"/>
    <x v="340"/>
    <s v="United States"/>
    <x v="152"/>
    <x v="1"/>
    <n v="93534"/>
    <x v="1"/>
    <s v="Valerie Mitchum"/>
    <x v="2"/>
  </r>
  <r>
    <s v="CA-2016-113516"/>
    <x v="161"/>
    <d v="2016-09-10T00:00:00"/>
    <x v="1"/>
    <s v="VM-21685"/>
    <s v="OFF-BI-10001989"/>
    <n v="67136"/>
    <n v="4"/>
    <n v="2"/>
    <n v="234976"/>
    <x v="1"/>
    <s v="Binders"/>
    <x v="539"/>
    <s v="United States"/>
    <x v="152"/>
    <x v="1"/>
    <n v="93534"/>
    <x v="1"/>
    <s v="Valerie Mitchum"/>
    <x v="2"/>
  </r>
  <r>
    <s v="CA-2015-117961"/>
    <x v="649"/>
    <d v="2015-11-30T00:00:00"/>
    <x v="2"/>
    <s v="GP-14740"/>
    <s v="OFF-BI-10000343"/>
    <n v="1473"/>
    <n v="3"/>
    <n v="0"/>
    <n v="69231"/>
    <x v="1"/>
    <s v="Binders"/>
    <x v="186"/>
    <s v="United States"/>
    <x v="273"/>
    <x v="30"/>
    <n v="1453"/>
    <x v="3"/>
    <s v="Guy Phonely"/>
    <x v="1"/>
  </r>
  <r>
    <s v="CA-2015-117961"/>
    <x v="649"/>
    <d v="2015-11-30T00:00:00"/>
    <x v="2"/>
    <s v="GP-14740"/>
    <s v="OFF-ST-10001172"/>
    <n v="1049"/>
    <n v="5"/>
    <n v="0"/>
    <n v="25176"/>
    <x v="1"/>
    <s v="Storage"/>
    <x v="1195"/>
    <s v="United States"/>
    <x v="273"/>
    <x v="30"/>
    <n v="1453"/>
    <x v="3"/>
    <s v="Guy Phonely"/>
    <x v="1"/>
  </r>
  <r>
    <s v="CA-2015-117961"/>
    <x v="649"/>
    <d v="2015-11-30T00:00:00"/>
    <x v="2"/>
    <s v="GP-14740"/>
    <s v="OFF-BI-10003707"/>
    <n v="6104"/>
    <n v="4"/>
    <n v="0"/>
    <n v="3052"/>
    <x v="1"/>
    <s v="Binders"/>
    <x v="779"/>
    <s v="United States"/>
    <x v="273"/>
    <x v="30"/>
    <n v="1453"/>
    <x v="3"/>
    <s v="Guy Phonely"/>
    <x v="1"/>
  </r>
  <r>
    <s v="CA-2015-117961"/>
    <x v="649"/>
    <d v="2015-11-30T00:00:00"/>
    <x v="2"/>
    <s v="GP-14740"/>
    <s v="OFF-PA-10001274"/>
    <n v="1095"/>
    <n v="3"/>
    <n v="0"/>
    <n v="51465"/>
    <x v="1"/>
    <s v="Paper"/>
    <x v="1011"/>
    <s v="United States"/>
    <x v="273"/>
    <x v="30"/>
    <n v="1453"/>
    <x v="3"/>
    <s v="Guy Phonely"/>
    <x v="1"/>
  </r>
  <r>
    <s v="CA-2016-128923"/>
    <x v="10"/>
    <d v="2016-12-13T00:00:00"/>
    <x v="2"/>
    <s v="GB-14530"/>
    <s v="OFF-PA-10002250"/>
    <n v="9392"/>
    <n v="2"/>
    <n v="2"/>
    <n v="32872"/>
    <x v="1"/>
    <s v="Paper"/>
    <x v="702"/>
    <s v="United States"/>
    <x v="5"/>
    <x v="0"/>
    <n v="76106"/>
    <x v="0"/>
    <s v="George Bell"/>
    <x v="1"/>
  </r>
  <r>
    <s v="CA-2016-128923"/>
    <x v="10"/>
    <d v="2016-12-13T00:00:00"/>
    <x v="2"/>
    <s v="GB-14530"/>
    <s v="OFF-AR-10000475"/>
    <n v="9328"/>
    <n v="1"/>
    <n v="2"/>
    <n v="8162"/>
    <x v="1"/>
    <s v="Art"/>
    <x v="1109"/>
    <s v="United States"/>
    <x v="5"/>
    <x v="0"/>
    <n v="76106"/>
    <x v="0"/>
    <s v="George Bell"/>
    <x v="1"/>
  </r>
  <r>
    <s v="CA-2017-162481"/>
    <x v="144"/>
    <d v="2017-09-29T00:00:00"/>
    <x v="2"/>
    <s v="CT-11995"/>
    <s v="OFF-BI-10002976"/>
    <n v="826"/>
    <n v="2"/>
    <n v="0"/>
    <n v="38822"/>
    <x v="1"/>
    <s v="Binders"/>
    <x v="850"/>
    <s v="United States"/>
    <x v="30"/>
    <x v="10"/>
    <n v="55901"/>
    <x v="0"/>
    <s v="Carol Triggs"/>
    <x v="0"/>
  </r>
  <r>
    <s v="CA-2017-162481"/>
    <x v="144"/>
    <d v="2017-09-29T00:00:00"/>
    <x v="2"/>
    <s v="CT-11995"/>
    <s v="FUR-CH-10003061"/>
    <n v="26997"/>
    <n v="3"/>
    <n v="0"/>
    <n v="512943"/>
    <x v="0"/>
    <s v="Chairs"/>
    <x v="51"/>
    <s v="United States"/>
    <x v="30"/>
    <x v="10"/>
    <n v="55901"/>
    <x v="0"/>
    <s v="Carol Triggs"/>
    <x v="0"/>
  </r>
  <r>
    <s v="CA-2015-119214"/>
    <x v="650"/>
    <d v="2015-01-27T00:00:00"/>
    <x v="2"/>
    <s v="CW-11905"/>
    <s v="OFF-PA-10002893"/>
    <n v="2904"/>
    <n v="3"/>
    <n v="0"/>
    <n v="139392"/>
    <x v="1"/>
    <s v="Paper"/>
    <x v="364"/>
    <s v="United States"/>
    <x v="274"/>
    <x v="37"/>
    <n v="59715"/>
    <x v="1"/>
    <s v="Carl Weiss"/>
    <x v="2"/>
  </r>
  <r>
    <s v="CA-2015-119214"/>
    <x v="650"/>
    <d v="2015-01-27T00:00:00"/>
    <x v="2"/>
    <s v="CW-11905"/>
    <s v="OFF-LA-10003077"/>
    <n v="1462"/>
    <n v="2"/>
    <n v="0"/>
    <n v="68714"/>
    <x v="1"/>
    <s v="Labels"/>
    <x v="1078"/>
    <s v="United States"/>
    <x v="274"/>
    <x v="37"/>
    <n v="59715"/>
    <x v="1"/>
    <s v="Carl Weiss"/>
    <x v="2"/>
  </r>
  <r>
    <s v="CA-2015-122287"/>
    <x v="651"/>
    <d v="2015-06-23T00:00:00"/>
    <x v="2"/>
    <s v="SN-20560"/>
    <s v="OFF-PA-10001661"/>
    <n v="11952"/>
    <n v="3"/>
    <n v="2"/>
    <n v="43326"/>
    <x v="1"/>
    <s v="Paper"/>
    <x v="1196"/>
    <s v="United States"/>
    <x v="96"/>
    <x v="15"/>
    <n v="85345"/>
    <x v="1"/>
    <s v="Skye Norling"/>
    <x v="2"/>
  </r>
  <r>
    <s v="CA-2015-122287"/>
    <x v="651"/>
    <d v="2015-06-23T00:00:00"/>
    <x v="2"/>
    <s v="SN-20560"/>
    <s v="OFF-BI-10004656"/>
    <n v="4536"/>
    <n v="7"/>
    <n v="7"/>
    <n v="-33264"/>
    <x v="1"/>
    <s v="Binders"/>
    <x v="857"/>
    <s v="United States"/>
    <x v="96"/>
    <x v="15"/>
    <n v="85345"/>
    <x v="1"/>
    <s v="Skye Norling"/>
    <x v="2"/>
  </r>
  <r>
    <s v="CA-2015-122287"/>
    <x v="651"/>
    <d v="2015-06-23T00:00:00"/>
    <x v="2"/>
    <s v="SN-20560"/>
    <s v="OFF-BI-10003707"/>
    <n v="9156"/>
    <n v="2"/>
    <n v="7"/>
    <n v="-6104"/>
    <x v="1"/>
    <s v="Binders"/>
    <x v="779"/>
    <s v="United States"/>
    <x v="96"/>
    <x v="15"/>
    <n v="85345"/>
    <x v="1"/>
    <s v="Skye Norling"/>
    <x v="2"/>
  </r>
  <r>
    <s v="CA-2015-122287"/>
    <x v="651"/>
    <d v="2015-06-23T00:00:00"/>
    <x v="2"/>
    <s v="SN-20560"/>
    <s v="FUR-FU-10004973"/>
    <n v="7536"/>
    <n v="5"/>
    <n v="2"/>
    <n v="20724"/>
    <x v="0"/>
    <s v="Furnishings"/>
    <x v="1132"/>
    <s v="United States"/>
    <x v="96"/>
    <x v="15"/>
    <n v="85345"/>
    <x v="1"/>
    <s v="Skye Norling"/>
    <x v="2"/>
  </r>
  <r>
    <s v="CA-2015-104493"/>
    <x v="652"/>
    <d v="2015-10-08T00:00:00"/>
    <x v="2"/>
    <s v="EB-13705"/>
    <s v="OFF-BI-10004817"/>
    <n v="57504"/>
    <n v="6"/>
    <n v="2"/>
    <n v="201264"/>
    <x v="1"/>
    <s v="Binders"/>
    <x v="1197"/>
    <s v="United States"/>
    <x v="69"/>
    <x v="1"/>
    <n v="92105"/>
    <x v="1"/>
    <s v="Ed Braxton"/>
    <x v="1"/>
  </r>
  <r>
    <s v="US-2017-158946"/>
    <x v="550"/>
    <d v="2017-11-23T00:00:00"/>
    <x v="2"/>
    <s v="JW-15220"/>
    <s v="OFF-AR-10001860"/>
    <n v="38864"/>
    <n v="7"/>
    <n v="2"/>
    <n v="77728"/>
    <x v="1"/>
    <s v="Art"/>
    <x v="909"/>
    <s v="United States"/>
    <x v="79"/>
    <x v="23"/>
    <n v="44107"/>
    <x v="3"/>
    <s v="Jane Waco"/>
    <x v="1"/>
  </r>
  <r>
    <s v="CA-2014-129168"/>
    <x v="653"/>
    <d v="2014-08-23T00:00:00"/>
    <x v="2"/>
    <s v="KB-16585"/>
    <s v="OFF-PA-10001639"/>
    <n v="15552"/>
    <n v="3"/>
    <n v="2"/>
    <n v="54432"/>
    <x v="1"/>
    <s v="Paper"/>
    <x v="972"/>
    <s v="United States"/>
    <x v="12"/>
    <x v="0"/>
    <n v="77095"/>
    <x v="0"/>
    <s v="Ken Black"/>
    <x v="1"/>
  </r>
  <r>
    <s v="CA-2016-131835"/>
    <x v="19"/>
    <d v="2016-07-21T00:00:00"/>
    <x v="2"/>
    <s v="MC-17590"/>
    <s v="OFF-AP-10004487"/>
    <n v="16264"/>
    <n v="2"/>
    <n v="0"/>
    <n v="455392"/>
    <x v="1"/>
    <s v="Appliances"/>
    <x v="718"/>
    <s v="United States"/>
    <x v="275"/>
    <x v="29"/>
    <n v="8861"/>
    <x v="3"/>
    <s v="Matt Collister"/>
    <x v="1"/>
  </r>
  <r>
    <s v="CA-2016-131835"/>
    <x v="19"/>
    <d v="2016-07-21T00:00:00"/>
    <x v="2"/>
    <s v="MC-17590"/>
    <s v="TEC-PH-10001760"/>
    <n v="5970"/>
    <n v="3"/>
    <n v="0"/>
    <n v="28059"/>
    <x v="2"/>
    <s v="Phones"/>
    <x v="257"/>
    <s v="United States"/>
    <x v="275"/>
    <x v="29"/>
    <n v="8861"/>
    <x v="3"/>
    <s v="Matt Collister"/>
    <x v="1"/>
  </r>
  <r>
    <s v="CA-2016-131835"/>
    <x v="19"/>
    <d v="2016-07-21T00:00:00"/>
    <x v="2"/>
    <s v="MC-17590"/>
    <s v="OFF-PA-10004071"/>
    <n v="5548"/>
    <n v="1"/>
    <n v="0"/>
    <n v="266304"/>
    <x v="1"/>
    <s v="Paper"/>
    <x v="416"/>
    <s v="United States"/>
    <x v="275"/>
    <x v="29"/>
    <n v="8861"/>
    <x v="3"/>
    <s v="Matt Collister"/>
    <x v="1"/>
  </r>
  <r>
    <s v="CA-2015-142237"/>
    <x v="654"/>
    <d v="2015-07-13T00:00:00"/>
    <x v="3"/>
    <s v="CK-12595"/>
    <s v="FUR-FU-10004848"/>
    <n v="2898"/>
    <n v="7"/>
    <n v="2"/>
    <n v="36225"/>
    <x v="0"/>
    <s v="Furnishings"/>
    <x v="28"/>
    <s v="United States"/>
    <x v="10"/>
    <x v="8"/>
    <n v="19134"/>
    <x v="3"/>
    <s v="Clytie Kelty"/>
    <x v="0"/>
  </r>
  <r>
    <s v="CA-2015-142237"/>
    <x v="654"/>
    <d v="2015-07-13T00:00:00"/>
    <x v="3"/>
    <s v="CK-12595"/>
    <s v="OFF-BI-10004022"/>
    <n v="2502"/>
    <n v="3"/>
    <n v="7"/>
    <n v="-20016"/>
    <x v="1"/>
    <s v="Binders"/>
    <x v="751"/>
    <s v="United States"/>
    <x v="10"/>
    <x v="8"/>
    <n v="19134"/>
    <x v="3"/>
    <s v="Clytie Kelty"/>
    <x v="0"/>
  </r>
  <r>
    <s v="CA-2015-142237"/>
    <x v="654"/>
    <d v="2015-07-13T00:00:00"/>
    <x v="3"/>
    <s v="CK-12595"/>
    <s v="OFF-BI-10003669"/>
    <n v="648"/>
    <n v="4"/>
    <n v="7"/>
    <n v="-4752"/>
    <x v="1"/>
    <s v="Binders"/>
    <x v="799"/>
    <s v="United States"/>
    <x v="10"/>
    <x v="8"/>
    <n v="19134"/>
    <x v="3"/>
    <s v="Clytie Kelty"/>
    <x v="0"/>
  </r>
  <r>
    <s v="CA-2015-142237"/>
    <x v="654"/>
    <d v="2015-07-13T00:00:00"/>
    <x v="3"/>
    <s v="CK-12595"/>
    <s v="FUR-CH-10003833"/>
    <n v="341488"/>
    <n v="8"/>
    <n v="3"/>
    <n v="-73176"/>
    <x v="0"/>
    <s v="Chairs"/>
    <x v="1198"/>
    <s v="United States"/>
    <x v="10"/>
    <x v="8"/>
    <n v="19134"/>
    <x v="3"/>
    <s v="Clytie Kelty"/>
    <x v="0"/>
  </r>
  <r>
    <s v="CA-2015-142237"/>
    <x v="654"/>
    <d v="2015-07-13T00:00:00"/>
    <x v="3"/>
    <s v="CK-12595"/>
    <s v="OFF-AR-10003732"/>
    <n v="1112"/>
    <n v="5"/>
    <n v="2"/>
    <n v="834"/>
    <x v="1"/>
    <s v="Art"/>
    <x v="324"/>
    <s v="United States"/>
    <x v="10"/>
    <x v="8"/>
    <n v="19134"/>
    <x v="3"/>
    <s v="Clytie Kelty"/>
    <x v="0"/>
  </r>
  <r>
    <s v="CA-2015-142237"/>
    <x v="654"/>
    <d v="2015-07-13T00:00:00"/>
    <x v="3"/>
    <s v="CK-12595"/>
    <s v="FUR-FU-10003142"/>
    <n v="25344"/>
    <n v="6"/>
    <n v="2"/>
    <n v="34848"/>
    <x v="0"/>
    <s v="Furnishings"/>
    <x v="1199"/>
    <s v="United States"/>
    <x v="10"/>
    <x v="8"/>
    <n v="19134"/>
    <x v="3"/>
    <s v="Clytie Kelty"/>
    <x v="0"/>
  </r>
  <r>
    <s v="CA-2016-136434"/>
    <x v="49"/>
    <d v="2016-12-07T00:00:00"/>
    <x v="2"/>
    <s v="RD-19480"/>
    <s v="FUR-FU-10001196"/>
    <n v="1731"/>
    <n v="3"/>
    <n v="0"/>
    <n v="5193"/>
    <x v="0"/>
    <s v="Furnishings"/>
    <x v="1114"/>
    <s v="United States"/>
    <x v="101"/>
    <x v="13"/>
    <n v="47374"/>
    <x v="0"/>
    <s v="Rick Duston"/>
    <x v="0"/>
  </r>
  <r>
    <s v="CA-2017-120376"/>
    <x v="65"/>
    <d v="2017-12-25T00:00:00"/>
    <x v="3"/>
    <s v="TP-21130"/>
    <s v="TEC-AC-10001114"/>
    <n v="19995"/>
    <n v="5"/>
    <n v="0"/>
    <n v="63984"/>
    <x v="2"/>
    <s v="Accessories"/>
    <x v="1200"/>
    <s v="United States"/>
    <x v="65"/>
    <x v="11"/>
    <n v="48227"/>
    <x v="0"/>
    <s v="Theone Pippenger"/>
    <x v="0"/>
  </r>
  <r>
    <s v="CA-2017-120376"/>
    <x v="65"/>
    <d v="2017-12-25T00:00:00"/>
    <x v="3"/>
    <s v="TP-21130"/>
    <s v="FUR-CH-10002335"/>
    <n v="158669"/>
    <n v="7"/>
    <n v="0"/>
    <n v="4125394"/>
    <x v="0"/>
    <s v="Chairs"/>
    <x v="625"/>
    <s v="United States"/>
    <x v="65"/>
    <x v="11"/>
    <n v="48227"/>
    <x v="0"/>
    <s v="Theone Pippenger"/>
    <x v="0"/>
  </r>
  <r>
    <s v="CA-2017-120376"/>
    <x v="65"/>
    <d v="2017-12-25T00:00:00"/>
    <x v="3"/>
    <s v="TP-21130"/>
    <s v="TEC-AC-10000844"/>
    <n v="8499"/>
    <n v="1"/>
    <n v="0"/>
    <n v="305964"/>
    <x v="2"/>
    <s v="Accessories"/>
    <x v="106"/>
    <s v="United States"/>
    <x v="65"/>
    <x v="11"/>
    <n v="48227"/>
    <x v="0"/>
    <s v="Theone Pippenger"/>
    <x v="0"/>
  </r>
  <r>
    <s v="CA-2017-120376"/>
    <x v="65"/>
    <d v="2017-12-25T00:00:00"/>
    <x v="3"/>
    <s v="TP-21130"/>
    <s v="FUR-TA-10004534"/>
    <n v="4118"/>
    <n v="2"/>
    <n v="0"/>
    <n v="70006"/>
    <x v="0"/>
    <s v="Tables"/>
    <x v="121"/>
    <s v="United States"/>
    <x v="65"/>
    <x v="11"/>
    <n v="48227"/>
    <x v="0"/>
    <s v="Theone Pippenger"/>
    <x v="0"/>
  </r>
  <r>
    <s v="CA-2014-106439"/>
    <x v="655"/>
    <d v="2014-11-04T00:00:00"/>
    <x v="2"/>
    <s v="GG-14650"/>
    <s v="OFF-FA-10002975"/>
    <n v="1134"/>
    <n v="3"/>
    <n v="0"/>
    <n v="52164"/>
    <x v="1"/>
    <s v="Fasteners"/>
    <x v="127"/>
    <s v="United States"/>
    <x v="1"/>
    <x v="1"/>
    <n v="90049"/>
    <x v="1"/>
    <s v="Greg Guthrie"/>
    <x v="1"/>
  </r>
  <r>
    <s v="CA-2014-106439"/>
    <x v="655"/>
    <d v="2014-11-04T00:00:00"/>
    <x v="2"/>
    <s v="GG-14650"/>
    <s v="OFF-ST-10003996"/>
    <n v="803"/>
    <n v="5"/>
    <n v="0"/>
    <n v="20878"/>
    <x v="1"/>
    <s v="Storage"/>
    <x v="1201"/>
    <s v="United States"/>
    <x v="1"/>
    <x v="1"/>
    <n v="90049"/>
    <x v="1"/>
    <s v="Greg Guthrie"/>
    <x v="1"/>
  </r>
  <r>
    <s v="CA-2014-106439"/>
    <x v="655"/>
    <d v="2014-11-04T00:00:00"/>
    <x v="2"/>
    <s v="GG-14650"/>
    <s v="OFF-BI-10002571"/>
    <n v="15968"/>
    <n v="2"/>
    <n v="2"/>
    <n v="53892"/>
    <x v="1"/>
    <s v="Binders"/>
    <x v="1202"/>
    <s v="United States"/>
    <x v="1"/>
    <x v="1"/>
    <n v="90049"/>
    <x v="1"/>
    <s v="Greg Guthrie"/>
    <x v="1"/>
  </r>
  <r>
    <s v="CA-2014-106439"/>
    <x v="655"/>
    <d v="2014-11-04T00:00:00"/>
    <x v="2"/>
    <s v="GG-14650"/>
    <s v="OFF-PA-10000477"/>
    <n v="6474"/>
    <n v="13"/>
    <n v="0"/>
    <n v="304278"/>
    <x v="1"/>
    <s v="Paper"/>
    <x v="1203"/>
    <s v="United States"/>
    <x v="1"/>
    <x v="1"/>
    <n v="90049"/>
    <x v="1"/>
    <s v="Greg Guthrie"/>
    <x v="1"/>
  </r>
  <r>
    <s v="CA-2014-106439"/>
    <x v="655"/>
    <d v="2014-11-04T00:00:00"/>
    <x v="2"/>
    <s v="GG-14650"/>
    <s v="OFF-BI-10004209"/>
    <n v="19296"/>
    <n v="3"/>
    <n v="2"/>
    <n v="603"/>
    <x v="1"/>
    <s v="Binders"/>
    <x v="1204"/>
    <s v="United States"/>
    <x v="1"/>
    <x v="1"/>
    <n v="90049"/>
    <x v="1"/>
    <s v="Greg Guthrie"/>
    <x v="1"/>
  </r>
  <r>
    <s v="CA-2014-106439"/>
    <x v="655"/>
    <d v="2014-11-04T00:00:00"/>
    <x v="2"/>
    <s v="GG-14650"/>
    <s v="OFF-ST-10001963"/>
    <n v="40564"/>
    <n v="4"/>
    <n v="0"/>
    <n v="121692"/>
    <x v="1"/>
    <s v="Storage"/>
    <x v="534"/>
    <s v="United States"/>
    <x v="1"/>
    <x v="1"/>
    <n v="90049"/>
    <x v="1"/>
    <s v="Greg Guthrie"/>
    <x v="1"/>
  </r>
  <r>
    <s v="CA-2014-106439"/>
    <x v="655"/>
    <d v="2014-11-04T00:00:00"/>
    <x v="2"/>
    <s v="GG-14650"/>
    <s v="FUR-CH-10003833"/>
    <n v="146352"/>
    <n v="3"/>
    <n v="2"/>
    <n v="-9147"/>
    <x v="0"/>
    <s v="Chairs"/>
    <x v="1198"/>
    <s v="United States"/>
    <x v="1"/>
    <x v="1"/>
    <n v="90049"/>
    <x v="1"/>
    <s v="Greg Guthrie"/>
    <x v="1"/>
  </r>
  <r>
    <s v="CA-2014-106439"/>
    <x v="655"/>
    <d v="2014-11-04T00:00:00"/>
    <x v="2"/>
    <s v="GG-14650"/>
    <s v="TEC-AC-10004568"/>
    <n v="25191"/>
    <n v="9"/>
    <n v="0"/>
    <n v="478629"/>
    <x v="2"/>
    <s v="Accessories"/>
    <x v="1107"/>
    <s v="United States"/>
    <x v="1"/>
    <x v="1"/>
    <n v="90049"/>
    <x v="1"/>
    <s v="Greg Guthrie"/>
    <x v="1"/>
  </r>
  <r>
    <s v="CA-2014-106439"/>
    <x v="655"/>
    <d v="2014-11-04T00:00:00"/>
    <x v="2"/>
    <s v="GG-14650"/>
    <s v="OFF-AR-10001419"/>
    <n v="1239"/>
    <n v="3"/>
    <n v="0"/>
    <n v="3717"/>
    <x v="1"/>
    <s v="Art"/>
    <x v="1006"/>
    <s v="United States"/>
    <x v="1"/>
    <x v="1"/>
    <n v="90049"/>
    <x v="1"/>
    <s v="Greg Guthrie"/>
    <x v="1"/>
  </r>
  <r>
    <s v="CA-2015-133452"/>
    <x v="656"/>
    <d v="2015-04-19T00:00:00"/>
    <x v="2"/>
    <s v="ZC-21910"/>
    <s v="TEC-AC-10002800"/>
    <n v="19996"/>
    <n v="4"/>
    <n v="0"/>
    <n v="69986"/>
    <x v="2"/>
    <s v="Accessories"/>
    <x v="1205"/>
    <s v="United States"/>
    <x v="225"/>
    <x v="1"/>
    <n v="91767"/>
    <x v="1"/>
    <s v="Zuschuss Carroll"/>
    <x v="0"/>
  </r>
  <r>
    <s v="CA-2015-133452"/>
    <x v="656"/>
    <d v="2015-04-19T00:00:00"/>
    <x v="2"/>
    <s v="ZC-21910"/>
    <s v="FUR-TA-10003954"/>
    <n v="710832"/>
    <n v="3"/>
    <n v="2"/>
    <n v="-977394"/>
    <x v="0"/>
    <s v="Tables"/>
    <x v="1206"/>
    <s v="United States"/>
    <x v="225"/>
    <x v="1"/>
    <n v="91767"/>
    <x v="1"/>
    <s v="Zuschuss Carroll"/>
    <x v="0"/>
  </r>
  <r>
    <s v="CA-2016-146521"/>
    <x v="657"/>
    <d v="2016-07-23T00:00:00"/>
    <x v="1"/>
    <s v="CC-12610"/>
    <s v="OFF-BI-10000301"/>
    <n v="1941"/>
    <n v="1"/>
    <n v="7"/>
    <n v="-1294"/>
    <x v="1"/>
    <s v="Binders"/>
    <x v="621"/>
    <s v="United States"/>
    <x v="10"/>
    <x v="8"/>
    <n v="19134"/>
    <x v="3"/>
    <s v="Corey Catlett"/>
    <x v="1"/>
  </r>
  <r>
    <s v="US-2017-110996"/>
    <x v="224"/>
    <d v="2017-11-25T00:00:00"/>
    <x v="2"/>
    <s v="KA-16525"/>
    <s v="FUR-CH-10003956"/>
    <n v="28392"/>
    <n v="5"/>
    <n v="2"/>
    <n v="-46137"/>
    <x v="0"/>
    <s v="Chairs"/>
    <x v="367"/>
    <s v="United States"/>
    <x v="276"/>
    <x v="1"/>
    <n v="91761"/>
    <x v="1"/>
    <s v="Kelly Andreada"/>
    <x v="0"/>
  </r>
  <r>
    <s v="CA-2016-129693"/>
    <x v="490"/>
    <d v="2016-12-02T00:00:00"/>
    <x v="2"/>
    <s v="TC-20980"/>
    <s v="OFF-BI-10002954"/>
    <n v="7312"/>
    <n v="2"/>
    <n v="2"/>
    <n v="25592"/>
    <x v="1"/>
    <s v="Binders"/>
    <x v="1177"/>
    <s v="United States"/>
    <x v="4"/>
    <x v="4"/>
    <n v="98105"/>
    <x v="1"/>
    <s v="Tamara Chand"/>
    <x v="1"/>
  </r>
  <r>
    <s v="CA-2017-122504"/>
    <x v="658"/>
    <d v="2017-11-12T00:00:00"/>
    <x v="1"/>
    <s v="DB-13270"/>
    <s v="TEC-AC-10003289"/>
    <n v="5997"/>
    <n v="3"/>
    <n v="0"/>
    <n v="137931"/>
    <x v="2"/>
    <s v="Accessories"/>
    <x v="1207"/>
    <s v="United States"/>
    <x v="70"/>
    <x v="1"/>
    <n v="94513"/>
    <x v="1"/>
    <s v="Deborah Brumfield"/>
    <x v="2"/>
  </r>
  <r>
    <s v="CA-2017-122504"/>
    <x v="658"/>
    <d v="2017-11-12T00:00:00"/>
    <x v="1"/>
    <s v="DB-13270"/>
    <s v="TEC-PH-10002468"/>
    <n v="761544"/>
    <n v="7"/>
    <n v="2"/>
    <n v="666351"/>
    <x v="2"/>
    <s v="Phones"/>
    <x v="1208"/>
    <s v="United States"/>
    <x v="70"/>
    <x v="1"/>
    <n v="94513"/>
    <x v="1"/>
    <s v="Deborah Brumfield"/>
    <x v="2"/>
  </r>
  <r>
    <s v="CA-2014-131051"/>
    <x v="587"/>
    <d v="2014-12-05T00:00:00"/>
    <x v="2"/>
    <s v="TR-21325"/>
    <s v="FUR-FU-10001861"/>
    <n v="582"/>
    <n v="3"/>
    <n v="0"/>
    <n v="28518"/>
    <x v="0"/>
    <s v="Furnishings"/>
    <x v="275"/>
    <s v="United States"/>
    <x v="8"/>
    <x v="1"/>
    <n v="94122"/>
    <x v="1"/>
    <s v="Toby Ritter"/>
    <x v="0"/>
  </r>
  <r>
    <s v="CA-2017-140676"/>
    <x v="509"/>
    <d v="2017-09-15T00:00:00"/>
    <x v="3"/>
    <s v="BF-11080"/>
    <s v="OFF-PA-10004082"/>
    <n v="399"/>
    <n v="5"/>
    <n v="0"/>
    <n v="1995"/>
    <x v="1"/>
    <s v="Paper"/>
    <x v="227"/>
    <s v="United States"/>
    <x v="248"/>
    <x v="39"/>
    <n v="21215"/>
    <x v="3"/>
    <s v="Bart Folk"/>
    <x v="0"/>
  </r>
  <r>
    <s v="CA-2017-140676"/>
    <x v="509"/>
    <d v="2017-09-15T00:00:00"/>
    <x v="3"/>
    <s v="BF-11080"/>
    <s v="OFF-AP-10000358"/>
    <n v="9086"/>
    <n v="7"/>
    <n v="0"/>
    <n v="263494"/>
    <x v="1"/>
    <s v="Appliances"/>
    <x v="95"/>
    <s v="United States"/>
    <x v="248"/>
    <x v="39"/>
    <n v="21215"/>
    <x v="3"/>
    <s v="Bart Folk"/>
    <x v="0"/>
  </r>
  <r>
    <s v="CA-2017-140676"/>
    <x v="509"/>
    <d v="2017-09-15T00:00:00"/>
    <x v="3"/>
    <s v="BF-11080"/>
    <s v="OFF-PA-10004243"/>
    <n v="9485"/>
    <n v="5"/>
    <n v="0"/>
    <n v="45528"/>
    <x v="1"/>
    <s v="Paper"/>
    <x v="274"/>
    <s v="United States"/>
    <x v="248"/>
    <x v="39"/>
    <n v="21215"/>
    <x v="3"/>
    <s v="Bart Folk"/>
    <x v="0"/>
  </r>
  <r>
    <s v="CA-2015-120103"/>
    <x v="99"/>
    <d v="2015-12-29T00:00:00"/>
    <x v="2"/>
    <s v="MS-17365"/>
    <s v="OFF-PA-10001295"/>
    <n v="106232"/>
    <n v="7"/>
    <n v="2"/>
    <n v="371812"/>
    <x v="1"/>
    <s v="Paper"/>
    <x v="1209"/>
    <s v="United States"/>
    <x v="42"/>
    <x v="15"/>
    <n v="85023"/>
    <x v="1"/>
    <s v="Maribeth Schnelling"/>
    <x v="0"/>
  </r>
  <r>
    <s v="CA-2015-120103"/>
    <x v="99"/>
    <d v="2015-12-29T00:00:00"/>
    <x v="2"/>
    <s v="MS-17365"/>
    <s v="TEC-PH-10002170"/>
    <n v="111984"/>
    <n v="2"/>
    <n v="2"/>
    <n v="111984"/>
    <x v="2"/>
    <s v="Phones"/>
    <x v="595"/>
    <s v="United States"/>
    <x v="42"/>
    <x v="15"/>
    <n v="85023"/>
    <x v="1"/>
    <s v="Maribeth Schnelling"/>
    <x v="0"/>
  </r>
  <r>
    <s v="CA-2015-120103"/>
    <x v="99"/>
    <d v="2015-12-29T00:00:00"/>
    <x v="2"/>
    <s v="MS-17365"/>
    <s v="FUR-FU-10002885"/>
    <n v="7712"/>
    <n v="2"/>
    <n v="2"/>
    <n v="17352"/>
    <x v="0"/>
    <s v="Furnishings"/>
    <x v="757"/>
    <s v="United States"/>
    <x v="42"/>
    <x v="15"/>
    <n v="85023"/>
    <x v="1"/>
    <s v="Maribeth Schnelling"/>
    <x v="0"/>
  </r>
  <r>
    <s v="CA-2017-104647"/>
    <x v="659"/>
    <d v="2017-03-01T00:00:00"/>
    <x v="2"/>
    <s v="CK-12595"/>
    <s v="OFF-PA-10002870"/>
    <n v="3744"/>
    <n v="6"/>
    <n v="0"/>
    <n v="16848"/>
    <x v="1"/>
    <s v="Paper"/>
    <x v="895"/>
    <s v="United States"/>
    <x v="1"/>
    <x v="1"/>
    <n v="90008"/>
    <x v="1"/>
    <s v="Clytie Kelty"/>
    <x v="0"/>
  </r>
  <r>
    <s v="CA-2014-110352"/>
    <x v="532"/>
    <d v="2014-11-29T00:00:00"/>
    <x v="2"/>
    <s v="ED-13885"/>
    <s v="OFF-LA-10003923"/>
    <n v="2368"/>
    <n v="2"/>
    <n v="2"/>
    <n v="888"/>
    <x v="1"/>
    <s v="Labels"/>
    <x v="428"/>
    <s v="United States"/>
    <x v="12"/>
    <x v="0"/>
    <n v="77036"/>
    <x v="0"/>
    <s v="Emily Ducich"/>
    <x v="2"/>
  </r>
  <r>
    <s v="CA-2016-140501"/>
    <x v="660"/>
    <d v="2016-06-28T00:00:00"/>
    <x v="2"/>
    <s v="IM-15070"/>
    <s v="OFF-LA-10003510"/>
    <n v="12212"/>
    <n v="4"/>
    <n v="0"/>
    <n v="561752"/>
    <x v="1"/>
    <s v="Labels"/>
    <x v="576"/>
    <s v="United States"/>
    <x v="20"/>
    <x v="14"/>
    <n v="10009"/>
    <x v="3"/>
    <s v="Irene Maddox"/>
    <x v="0"/>
  </r>
  <r>
    <s v="CA-2016-140501"/>
    <x v="660"/>
    <d v="2016-06-28T00:00:00"/>
    <x v="2"/>
    <s v="IM-15070"/>
    <s v="OFF-LA-10000248"/>
    <n v="1845"/>
    <n v="5"/>
    <n v="0"/>
    <n v="86715"/>
    <x v="1"/>
    <s v="Labels"/>
    <x v="1210"/>
    <s v="United States"/>
    <x v="20"/>
    <x v="14"/>
    <n v="10009"/>
    <x v="3"/>
    <s v="Irene Maddox"/>
    <x v="0"/>
  </r>
  <r>
    <s v="CA-2016-140501"/>
    <x v="660"/>
    <d v="2016-06-28T00:00:00"/>
    <x v="2"/>
    <s v="IM-15070"/>
    <s v="OFF-ST-10000060"/>
    <n v="3249"/>
    <n v="5"/>
    <n v="0"/>
    <n v="38988"/>
    <x v="1"/>
    <s v="Storage"/>
    <x v="391"/>
    <s v="United States"/>
    <x v="20"/>
    <x v="14"/>
    <n v="10009"/>
    <x v="3"/>
    <s v="Irene Maddox"/>
    <x v="0"/>
  </r>
  <r>
    <s v="CA-2016-140501"/>
    <x v="660"/>
    <d v="2016-06-28T00:00:00"/>
    <x v="2"/>
    <s v="IM-15070"/>
    <s v="OFF-PA-10003129"/>
    <n v="14673"/>
    <n v="3"/>
    <n v="0"/>
    <n v="689631"/>
    <x v="1"/>
    <s v="Paper"/>
    <x v="1135"/>
    <s v="United States"/>
    <x v="20"/>
    <x v="14"/>
    <n v="10009"/>
    <x v="3"/>
    <s v="Irene Maddox"/>
    <x v="0"/>
  </r>
  <r>
    <s v="CA-2016-140501"/>
    <x v="660"/>
    <d v="2016-06-28T00:00:00"/>
    <x v="2"/>
    <s v="IM-15070"/>
    <s v="OFF-FA-10004076"/>
    <n v="396"/>
    <n v="2"/>
    <n v="0"/>
    <n v="14652"/>
    <x v="1"/>
    <s v="Fasteners"/>
    <x v="1211"/>
    <s v="United States"/>
    <x v="20"/>
    <x v="14"/>
    <n v="10009"/>
    <x v="3"/>
    <s v="Irene Maddox"/>
    <x v="0"/>
  </r>
  <r>
    <s v="CA-2015-139290"/>
    <x v="661"/>
    <d v="2015-10-30T00:00:00"/>
    <x v="2"/>
    <s v="MY-17380"/>
    <s v="OFF-LA-10004008"/>
    <n v="576"/>
    <n v="2"/>
    <n v="0"/>
    <n v="26496"/>
    <x v="1"/>
    <s v="Labels"/>
    <x v="1212"/>
    <s v="United States"/>
    <x v="277"/>
    <x v="1"/>
    <n v="91730"/>
    <x v="1"/>
    <s v="Maribeth Yedwab"/>
    <x v="1"/>
  </r>
  <r>
    <s v="CA-2017-166142"/>
    <x v="662"/>
    <d v="2017-07-19T00:00:00"/>
    <x v="2"/>
    <s v="MM-17260"/>
    <s v="OFF-BI-10004094"/>
    <n v="2655"/>
    <n v="3"/>
    <n v="0"/>
    <n v="130095"/>
    <x v="1"/>
    <s v="Binders"/>
    <x v="604"/>
    <s v="United States"/>
    <x v="40"/>
    <x v="12"/>
    <n v="19805"/>
    <x v="3"/>
    <s v="Magdelene Morse"/>
    <x v="0"/>
  </r>
  <r>
    <s v="CA-2017-166142"/>
    <x v="662"/>
    <d v="2017-07-19T00:00:00"/>
    <x v="2"/>
    <s v="MM-17260"/>
    <s v="FUR-TA-10004607"/>
    <n v="310443"/>
    <n v="3"/>
    <n v="3"/>
    <n v="-487839"/>
    <x v="0"/>
    <s v="Tables"/>
    <x v="1093"/>
    <s v="United States"/>
    <x v="40"/>
    <x v="12"/>
    <n v="19805"/>
    <x v="3"/>
    <s v="Magdelene Morse"/>
    <x v="0"/>
  </r>
  <r>
    <s v="CA-2014-145926"/>
    <x v="663"/>
    <d v="2014-11-21T00:00:00"/>
    <x v="2"/>
    <s v="MP-17470"/>
    <s v="FUR-CH-10004289"/>
    <n v="4799"/>
    <n v="5"/>
    <n v="0"/>
    <n v="81583"/>
    <x v="0"/>
    <s v="Chairs"/>
    <x v="975"/>
    <s v="United States"/>
    <x v="278"/>
    <x v="10"/>
    <n v="56560"/>
    <x v="0"/>
    <s v="Mark Packer"/>
    <x v="2"/>
  </r>
  <r>
    <s v="CA-2015-149678"/>
    <x v="656"/>
    <d v="2015-04-15T00:00:00"/>
    <x v="1"/>
    <s v="AW-10840"/>
    <s v="OFF-SU-10004498"/>
    <n v="1288"/>
    <n v="1"/>
    <n v="0"/>
    <n v="3864"/>
    <x v="1"/>
    <s v="Supplies"/>
    <x v="502"/>
    <s v="United States"/>
    <x v="168"/>
    <x v="26"/>
    <n v="87401"/>
    <x v="1"/>
    <s v="Anthony Witt"/>
    <x v="0"/>
  </r>
  <r>
    <s v="US-2015-164357"/>
    <x v="664"/>
    <d v="2015-11-29T00:00:00"/>
    <x v="2"/>
    <s v="SF-20065"/>
    <s v="OFF-AR-10001177"/>
    <n v="1312"/>
    <n v="5"/>
    <n v="2"/>
    <n v="1476"/>
    <x v="1"/>
    <s v="Art"/>
    <x v="1213"/>
    <s v="United States"/>
    <x v="40"/>
    <x v="3"/>
    <n v="28403"/>
    <x v="2"/>
    <s v="Sandra Flanagan"/>
    <x v="0"/>
  </r>
  <r>
    <s v="US-2016-146570"/>
    <x v="665"/>
    <d v="2016-05-20T00:00:00"/>
    <x v="2"/>
    <s v="SN-20710"/>
    <s v="OFF-BI-10001718"/>
    <n v="51184"/>
    <n v="8"/>
    <n v="0"/>
    <n v="2405648"/>
    <x v="1"/>
    <s v="Binders"/>
    <x v="1214"/>
    <s v="United States"/>
    <x v="25"/>
    <x v="35"/>
    <n v="39212"/>
    <x v="2"/>
    <s v="Steve Nguyen"/>
    <x v="2"/>
  </r>
  <r>
    <s v="US-2016-146570"/>
    <x v="665"/>
    <d v="2016-05-20T00:00:00"/>
    <x v="2"/>
    <s v="SN-20710"/>
    <s v="OFF-AR-10004602"/>
    <n v="9196"/>
    <n v="4"/>
    <n v="0"/>
    <n v="257488"/>
    <x v="1"/>
    <s v="Art"/>
    <x v="1215"/>
    <s v="United States"/>
    <x v="25"/>
    <x v="35"/>
    <n v="39212"/>
    <x v="2"/>
    <s v="Steve Nguyen"/>
    <x v="2"/>
  </r>
  <r>
    <s v="US-2016-146570"/>
    <x v="665"/>
    <d v="2016-05-20T00:00:00"/>
    <x v="2"/>
    <s v="SN-20710"/>
    <s v="OFF-AR-10003856"/>
    <n v="834"/>
    <n v="3"/>
    <n v="0"/>
    <n v="21684"/>
    <x v="1"/>
    <s v="Art"/>
    <x v="448"/>
    <s v="United States"/>
    <x v="25"/>
    <x v="35"/>
    <n v="39212"/>
    <x v="2"/>
    <s v="Steve Nguyen"/>
    <x v="2"/>
  </r>
  <r>
    <s v="CA-2017-124401"/>
    <x v="209"/>
    <d v="2017-09-12T00:00:00"/>
    <x v="2"/>
    <s v="RD-19900"/>
    <s v="OFF-ST-10000649"/>
    <n v="3768"/>
    <n v="3"/>
    <n v="2"/>
    <n v="2355"/>
    <x v="1"/>
    <s v="Storage"/>
    <x v="938"/>
    <s v="United States"/>
    <x v="32"/>
    <x v="20"/>
    <n v="97206"/>
    <x v="1"/>
    <s v="Ruben Dartt"/>
    <x v="0"/>
  </r>
  <r>
    <s v="CA-2017-124401"/>
    <x v="209"/>
    <d v="2017-09-12T00:00:00"/>
    <x v="2"/>
    <s v="RD-19900"/>
    <s v="TEC-AC-10002926"/>
    <n v="279944"/>
    <n v="7"/>
    <n v="2"/>
    <n v="804839"/>
    <x v="2"/>
    <s v="Accessories"/>
    <x v="1112"/>
    <s v="United States"/>
    <x v="32"/>
    <x v="20"/>
    <n v="97206"/>
    <x v="1"/>
    <s v="Ruben Dartt"/>
    <x v="0"/>
  </r>
  <r>
    <s v="US-2014-140116"/>
    <x v="417"/>
    <d v="2014-03-17T00:00:00"/>
    <x v="2"/>
    <s v="KT-16480"/>
    <s v="OFF-ST-10000078"/>
    <n v="636408"/>
    <n v="3"/>
    <n v="2"/>
    <n v="-159102"/>
    <x v="1"/>
    <s v="Storage"/>
    <x v="1216"/>
    <s v="United States"/>
    <x v="60"/>
    <x v="21"/>
    <n v="80219"/>
    <x v="1"/>
    <s v="Kean Thornton"/>
    <x v="0"/>
  </r>
  <r>
    <s v="US-2014-140116"/>
    <x v="417"/>
    <d v="2014-03-17T00:00:00"/>
    <x v="2"/>
    <s v="KT-16480"/>
    <s v="OFF-AR-10001044"/>
    <n v="83168"/>
    <n v="4"/>
    <n v="2"/>
    <n v="93564"/>
    <x v="1"/>
    <s v="Art"/>
    <x v="1042"/>
    <s v="United States"/>
    <x v="60"/>
    <x v="21"/>
    <n v="80219"/>
    <x v="1"/>
    <s v="Kean Thornton"/>
    <x v="0"/>
  </r>
  <r>
    <s v="CA-2014-123295"/>
    <x v="666"/>
    <d v="2014-07-18T00:00:00"/>
    <x v="0"/>
    <s v="AH-10120"/>
    <s v="FUR-CH-10002372"/>
    <n v="259136"/>
    <n v="4"/>
    <n v="2"/>
    <n v="-259136"/>
    <x v="0"/>
    <s v="Chairs"/>
    <x v="394"/>
    <s v="United States"/>
    <x v="92"/>
    <x v="15"/>
    <n v="85705"/>
    <x v="1"/>
    <s v="Adrian Hane"/>
    <x v="2"/>
  </r>
  <r>
    <s v="CA-2017-167101"/>
    <x v="667"/>
    <d v="2017-03-28T00:00:00"/>
    <x v="1"/>
    <s v="BM-11650"/>
    <s v="OFF-PA-10000357"/>
    <n v="22192"/>
    <n v="4"/>
    <n v="0"/>
    <n v="1065216"/>
    <x v="1"/>
    <s v="Paper"/>
    <x v="446"/>
    <s v="United States"/>
    <x v="20"/>
    <x v="14"/>
    <n v="10009"/>
    <x v="3"/>
    <s v="Brian Moss"/>
    <x v="1"/>
  </r>
  <r>
    <s v="CA-2017-167101"/>
    <x v="667"/>
    <d v="2017-03-28T00:00:00"/>
    <x v="1"/>
    <s v="BM-11650"/>
    <s v="TEC-AC-10001266"/>
    <n v="260"/>
    <n v="2"/>
    <n v="0"/>
    <n v="117"/>
    <x v="2"/>
    <s v="Accessories"/>
    <x v="198"/>
    <s v="United States"/>
    <x v="20"/>
    <x v="14"/>
    <n v="10009"/>
    <x v="3"/>
    <s v="Brian Moss"/>
    <x v="1"/>
  </r>
  <r>
    <s v="US-2014-167633"/>
    <x v="586"/>
    <d v="2014-10-05T00:00:00"/>
    <x v="2"/>
    <s v="BW-11200"/>
    <s v="OFF-PA-10004888"/>
    <n v="15552"/>
    <n v="3"/>
    <n v="2"/>
    <n v="54432"/>
    <x v="1"/>
    <s v="Paper"/>
    <x v="959"/>
    <s v="United States"/>
    <x v="199"/>
    <x v="2"/>
    <n v="33437"/>
    <x v="2"/>
    <s v="Ben Wallace"/>
    <x v="0"/>
  </r>
  <r>
    <s v="US-2014-152723"/>
    <x v="466"/>
    <d v="2014-09-26T00:00:00"/>
    <x v="0"/>
    <s v="HG-14965"/>
    <s v="OFF-BI-10003460"/>
    <n v="876"/>
    <n v="1"/>
    <n v="8"/>
    <n v="-14016"/>
    <x v="1"/>
    <s v="Binders"/>
    <x v="237"/>
    <s v="United States"/>
    <x v="279"/>
    <x v="0"/>
    <n v="75150"/>
    <x v="0"/>
    <s v="Henry Goldwyn"/>
    <x v="1"/>
  </r>
  <r>
    <s v="CA-2015-164882"/>
    <x v="88"/>
    <d v="2015-10-31T00:00:00"/>
    <x v="0"/>
    <s v="SG-20080"/>
    <s v="OFF-PA-10000157"/>
    <n v="1998"/>
    <n v="1"/>
    <n v="0"/>
    <n v="93906"/>
    <x v="1"/>
    <s v="Paper"/>
    <x v="368"/>
    <s v="United States"/>
    <x v="56"/>
    <x v="1"/>
    <n v="92374"/>
    <x v="1"/>
    <s v="Sandra Glassco"/>
    <x v="0"/>
  </r>
  <r>
    <s v="CA-2015-164882"/>
    <x v="88"/>
    <d v="2015-10-31T00:00:00"/>
    <x v="0"/>
    <s v="SG-20080"/>
    <s v="OFF-BI-10004519"/>
    <n v="398352"/>
    <n v="3"/>
    <n v="2"/>
    <n v="124485"/>
    <x v="1"/>
    <s v="Binders"/>
    <x v="882"/>
    <s v="United States"/>
    <x v="56"/>
    <x v="1"/>
    <n v="92374"/>
    <x v="1"/>
    <s v="Sandra Glassco"/>
    <x v="0"/>
  </r>
  <r>
    <s v="CA-2015-164882"/>
    <x v="88"/>
    <d v="2015-10-31T00:00:00"/>
    <x v="0"/>
    <s v="SG-20080"/>
    <s v="OFF-AR-10004272"/>
    <n v="504"/>
    <n v="3"/>
    <n v="0"/>
    <n v="126"/>
    <x v="1"/>
    <s v="Art"/>
    <x v="1217"/>
    <s v="United States"/>
    <x v="56"/>
    <x v="1"/>
    <n v="92374"/>
    <x v="1"/>
    <s v="Sandra Glassco"/>
    <x v="0"/>
  </r>
  <r>
    <s v="CA-2015-164882"/>
    <x v="88"/>
    <d v="2015-10-31T00:00:00"/>
    <x v="0"/>
    <s v="SG-20080"/>
    <s v="OFF-FA-10000585"/>
    <n v="1745"/>
    <n v="5"/>
    <n v="0"/>
    <n v="8027"/>
    <x v="1"/>
    <s v="Fasteners"/>
    <x v="204"/>
    <s v="United States"/>
    <x v="56"/>
    <x v="1"/>
    <n v="92374"/>
    <x v="1"/>
    <s v="Sandra Glassco"/>
    <x v="0"/>
  </r>
  <r>
    <s v="CA-2015-164882"/>
    <x v="88"/>
    <d v="2015-10-31T00:00:00"/>
    <x v="0"/>
    <s v="SG-20080"/>
    <s v="FUR-CH-10004218"/>
    <n v="323136"/>
    <n v="4"/>
    <n v="2"/>
    <n v="20196"/>
    <x v="0"/>
    <s v="Chairs"/>
    <x v="38"/>
    <s v="United States"/>
    <x v="56"/>
    <x v="1"/>
    <n v="92374"/>
    <x v="1"/>
    <s v="Sandra Glassco"/>
    <x v="0"/>
  </r>
  <r>
    <s v="CA-2015-164882"/>
    <x v="88"/>
    <d v="2015-10-31T00:00:00"/>
    <x v="0"/>
    <s v="SG-20080"/>
    <s v="OFF-SU-10004231"/>
    <n v="297"/>
    <n v="3"/>
    <n v="0"/>
    <n v="8019"/>
    <x v="1"/>
    <s v="Supplies"/>
    <x v="554"/>
    <s v="United States"/>
    <x v="56"/>
    <x v="1"/>
    <n v="92374"/>
    <x v="1"/>
    <s v="Sandra Glassco"/>
    <x v="0"/>
  </r>
  <r>
    <s v="CA-2015-164882"/>
    <x v="88"/>
    <d v="2015-10-31T00:00:00"/>
    <x v="0"/>
    <s v="SG-20080"/>
    <s v="TEC-PH-10001578"/>
    <n v="129584"/>
    <n v="4"/>
    <n v="2"/>
    <n v="145782"/>
    <x v="2"/>
    <s v="Phones"/>
    <x v="1218"/>
    <s v="United States"/>
    <x v="56"/>
    <x v="1"/>
    <n v="92374"/>
    <x v="1"/>
    <s v="Sandra Glassco"/>
    <x v="0"/>
  </r>
  <r>
    <s v="CA-2015-164882"/>
    <x v="88"/>
    <d v="2015-10-31T00:00:00"/>
    <x v="0"/>
    <s v="SG-20080"/>
    <s v="OFF-ST-10003638"/>
    <n v="4684"/>
    <n v="2"/>
    <n v="0"/>
    <n v="126468"/>
    <x v="1"/>
    <s v="Storage"/>
    <x v="1219"/>
    <s v="United States"/>
    <x v="56"/>
    <x v="1"/>
    <n v="92374"/>
    <x v="1"/>
    <s v="Sandra Glassco"/>
    <x v="0"/>
  </r>
  <r>
    <s v="CA-2015-164882"/>
    <x v="88"/>
    <d v="2015-10-31T00:00:00"/>
    <x v="0"/>
    <s v="SG-20080"/>
    <s v="FUR-BO-10002213"/>
    <n v="425833"/>
    <n v="1"/>
    <n v="15"/>
    <n v="200392"/>
    <x v="0"/>
    <s v="Bookcases"/>
    <x v="1220"/>
    <s v="United States"/>
    <x v="56"/>
    <x v="1"/>
    <n v="92374"/>
    <x v="1"/>
    <s v="Sandra Glassco"/>
    <x v="0"/>
  </r>
  <r>
    <s v="CA-2015-159786"/>
    <x v="87"/>
    <d v="2015-10-17T00:00:00"/>
    <x v="1"/>
    <s v="RK-19300"/>
    <s v="FUR-TA-10001307"/>
    <n v="20967"/>
    <n v="1"/>
    <n v="4"/>
    <n v="-13978"/>
    <x v="0"/>
    <s v="Tables"/>
    <x v="1088"/>
    <s v="United States"/>
    <x v="30"/>
    <x v="14"/>
    <n v="14609"/>
    <x v="3"/>
    <s v="Ralph Kennedy"/>
    <x v="0"/>
  </r>
  <r>
    <s v="CA-2016-130267"/>
    <x v="250"/>
    <d v="2016-09-23T00:00:00"/>
    <x v="2"/>
    <s v="SW-20245"/>
    <s v="OFF-PA-10002222"/>
    <n v="15988"/>
    <n v="7"/>
    <n v="0"/>
    <n v="735448"/>
    <x v="1"/>
    <s v="Paper"/>
    <x v="393"/>
    <s v="United States"/>
    <x v="280"/>
    <x v="1"/>
    <n v="95207"/>
    <x v="1"/>
    <s v="Scot Wooten"/>
    <x v="0"/>
  </r>
  <r>
    <s v="CA-2017-155460"/>
    <x v="668"/>
    <d v="2017-04-15T00:00:00"/>
    <x v="3"/>
    <s v="RW-19630"/>
    <s v="OFF-PA-10002479"/>
    <n v="528"/>
    <n v="1"/>
    <n v="0"/>
    <n v="2376"/>
    <x v="1"/>
    <s v="Paper"/>
    <x v="219"/>
    <s v="United States"/>
    <x v="4"/>
    <x v="4"/>
    <n v="98105"/>
    <x v="1"/>
    <s v="Rob Williams"/>
    <x v="1"/>
  </r>
  <r>
    <s v="CA-2017-155460"/>
    <x v="668"/>
    <d v="2017-04-15T00:00:00"/>
    <x v="3"/>
    <s v="RW-19630"/>
    <s v="OFF-BI-10003091"/>
    <n v="89592"/>
    <n v="5"/>
    <n v="2"/>
    <n v="302373"/>
    <x v="1"/>
    <s v="Binders"/>
    <x v="1163"/>
    <s v="United States"/>
    <x v="4"/>
    <x v="4"/>
    <n v="98105"/>
    <x v="1"/>
    <s v="Rob Williams"/>
    <x v="1"/>
  </r>
  <r>
    <s v="US-2017-168690"/>
    <x v="362"/>
    <d v="2017-01-13T00:00:00"/>
    <x v="2"/>
    <s v="TS-21085"/>
    <s v="OFF-BI-10000145"/>
    <n v="2808"/>
    <n v="3"/>
    <n v="7"/>
    <n v="-19656"/>
    <x v="1"/>
    <s v="Binders"/>
    <x v="738"/>
    <s v="United States"/>
    <x v="281"/>
    <x v="2"/>
    <n v="32174"/>
    <x v="2"/>
    <s v="Thais Sissman"/>
    <x v="0"/>
  </r>
  <r>
    <s v="CA-2017-158246"/>
    <x v="45"/>
    <d v="2017-11-11T00:00:00"/>
    <x v="3"/>
    <s v="JB-15400"/>
    <s v="FUR-CH-10003061"/>
    <n v="215976"/>
    <n v="3"/>
    <n v="2"/>
    <n v="-26997"/>
    <x v="0"/>
    <s v="Chairs"/>
    <x v="51"/>
    <s v="United States"/>
    <x v="282"/>
    <x v="1"/>
    <n v="94086"/>
    <x v="1"/>
    <s v="Jennifer Braxton"/>
    <x v="1"/>
  </r>
  <r>
    <s v="CA-2017-167381"/>
    <x v="584"/>
    <d v="2017-09-24T00:00:00"/>
    <x v="1"/>
    <s v="EH-14005"/>
    <s v="FUR-BO-10001972"/>
    <n v="24196"/>
    <n v="2"/>
    <n v="0"/>
    <n v="411332"/>
    <x v="0"/>
    <s v="Bookcases"/>
    <x v="366"/>
    <s v="United States"/>
    <x v="190"/>
    <x v="11"/>
    <n v="48911"/>
    <x v="0"/>
    <s v="Erica Hernandez"/>
    <x v="2"/>
  </r>
  <r>
    <s v="CA-2017-167381"/>
    <x v="584"/>
    <d v="2017-09-24T00:00:00"/>
    <x v="1"/>
    <s v="EH-14005"/>
    <s v="OFF-LA-10000134"/>
    <n v="2772"/>
    <n v="9"/>
    <n v="0"/>
    <n v="133056"/>
    <x v="1"/>
    <s v="Labels"/>
    <x v="85"/>
    <s v="United States"/>
    <x v="190"/>
    <x v="11"/>
    <n v="48911"/>
    <x v="0"/>
    <s v="Erica Hernandez"/>
    <x v="2"/>
  </r>
  <r>
    <s v="CA-2017-144862"/>
    <x v="95"/>
    <d v="2017-12-05T00:00:00"/>
    <x v="2"/>
    <s v="EH-14005"/>
    <s v="OFF-EN-10003040"/>
    <n v="10468"/>
    <n v="5"/>
    <n v="2"/>
    <n v="353295"/>
    <x v="1"/>
    <s v="Envelopes"/>
    <x v="1221"/>
    <s v="United States"/>
    <x v="10"/>
    <x v="8"/>
    <n v="19143"/>
    <x v="3"/>
    <s v="Erica Hernandez"/>
    <x v="2"/>
  </r>
  <r>
    <s v="CA-2017-144862"/>
    <x v="95"/>
    <d v="2017-12-05T00:00:00"/>
    <x v="2"/>
    <s v="EH-14005"/>
    <s v="TEC-PH-10000923"/>
    <n v="62958"/>
    <n v="7"/>
    <n v="4"/>
    <n v="94437"/>
    <x v="2"/>
    <s v="Phones"/>
    <x v="1222"/>
    <s v="United States"/>
    <x v="10"/>
    <x v="8"/>
    <n v="19143"/>
    <x v="3"/>
    <s v="Erica Hernandez"/>
    <x v="2"/>
  </r>
  <r>
    <s v="CA-2014-126032"/>
    <x v="669"/>
    <d v="2014-06-28T00:00:00"/>
    <x v="2"/>
    <s v="BS-11665"/>
    <s v="TEC-AC-10000158"/>
    <n v="86376"/>
    <n v="3"/>
    <n v="2"/>
    <n v="10797"/>
    <x v="2"/>
    <s v="Accessories"/>
    <x v="357"/>
    <s v="United States"/>
    <x v="10"/>
    <x v="8"/>
    <n v="19143"/>
    <x v="3"/>
    <s v="Brian Stugart"/>
    <x v="0"/>
  </r>
  <r>
    <s v="CA-2015-134859"/>
    <x v="241"/>
    <d v="2015-10-09T00:00:00"/>
    <x v="2"/>
    <s v="JK-16120"/>
    <s v="FUR-FU-10003623"/>
    <n v="64944"/>
    <n v="3"/>
    <n v="2"/>
    <n v="64944"/>
    <x v="0"/>
    <s v="Furnishings"/>
    <x v="1223"/>
    <s v="United States"/>
    <x v="10"/>
    <x v="8"/>
    <n v="19134"/>
    <x v="3"/>
    <s v="Julie Kriz"/>
    <x v="2"/>
  </r>
  <r>
    <s v="CA-2015-134859"/>
    <x v="241"/>
    <d v="2015-10-09T00:00:00"/>
    <x v="2"/>
    <s v="JK-16120"/>
    <s v="OFF-PA-10001293"/>
    <n v="20736"/>
    <n v="4"/>
    <n v="2"/>
    <n v="72576"/>
    <x v="1"/>
    <s v="Paper"/>
    <x v="987"/>
    <s v="United States"/>
    <x v="10"/>
    <x v="8"/>
    <n v="19134"/>
    <x v="3"/>
    <s v="Julie Kriz"/>
    <x v="2"/>
  </r>
  <r>
    <s v="US-2014-114188"/>
    <x v="670"/>
    <d v="2014-05-22T00:00:00"/>
    <x v="1"/>
    <s v="RF-19345"/>
    <s v="OFF-AP-10000124"/>
    <n v="3328"/>
    <n v="4"/>
    <n v="0"/>
    <n v="93184"/>
    <x v="1"/>
    <s v="Appliances"/>
    <x v="1224"/>
    <s v="United States"/>
    <x v="18"/>
    <x v="38"/>
    <n v="3820"/>
    <x v="3"/>
    <s v="Randy Ferguson"/>
    <x v="1"/>
  </r>
  <r>
    <s v="US-2014-114188"/>
    <x v="670"/>
    <d v="2014-05-22T00:00:00"/>
    <x v="1"/>
    <s v="RF-19345"/>
    <s v="OFF-AR-10004511"/>
    <n v="3852"/>
    <n v="9"/>
    <n v="0"/>
    <n v="119412"/>
    <x v="1"/>
    <s v="Art"/>
    <x v="1225"/>
    <s v="United States"/>
    <x v="18"/>
    <x v="38"/>
    <n v="3820"/>
    <x v="3"/>
    <s v="Randy Ferguson"/>
    <x v="1"/>
  </r>
  <r>
    <s v="US-2014-114188"/>
    <x v="670"/>
    <d v="2014-05-22T00:00:00"/>
    <x v="1"/>
    <s v="RF-19345"/>
    <s v="FUR-FU-10000076"/>
    <n v="13986"/>
    <n v="7"/>
    <n v="0"/>
    <n v="601398"/>
    <x v="0"/>
    <s v="Furnishings"/>
    <x v="877"/>
    <s v="United States"/>
    <x v="18"/>
    <x v="38"/>
    <n v="3820"/>
    <x v="3"/>
    <s v="Randy Ferguson"/>
    <x v="1"/>
  </r>
  <r>
    <s v="CA-2015-156524"/>
    <x v="311"/>
    <d v="2015-11-26T00:00:00"/>
    <x v="2"/>
    <s v="DL-12865"/>
    <s v="OFF-PA-10003883"/>
    <n v="1965"/>
    <n v="3"/>
    <n v="0"/>
    <n v="9039"/>
    <x v="1"/>
    <s v="Paper"/>
    <x v="1226"/>
    <s v="United States"/>
    <x v="20"/>
    <x v="14"/>
    <n v="10011"/>
    <x v="3"/>
    <s v="Dan Lawera"/>
    <x v="0"/>
  </r>
  <r>
    <s v="CA-2015-122210"/>
    <x v="671"/>
    <d v="2015-12-04T00:00:00"/>
    <x v="2"/>
    <s v="WB-21850"/>
    <s v="OFF-BI-10003656"/>
    <n v="152991"/>
    <n v="3"/>
    <n v="7"/>
    <n v="-1223928"/>
    <x v="1"/>
    <s v="Binders"/>
    <x v="13"/>
    <s v="United States"/>
    <x v="10"/>
    <x v="8"/>
    <n v="19134"/>
    <x v="3"/>
    <s v="William Brown"/>
    <x v="0"/>
  </r>
  <r>
    <s v="CA-2015-122210"/>
    <x v="671"/>
    <d v="2015-12-04T00:00:00"/>
    <x v="2"/>
    <s v="WB-21850"/>
    <s v="OFF-FA-10000053"/>
    <n v="10584"/>
    <n v="7"/>
    <n v="2"/>
    <n v="-23814"/>
    <x v="1"/>
    <s v="Fasteners"/>
    <x v="954"/>
    <s v="United States"/>
    <x v="10"/>
    <x v="8"/>
    <n v="19134"/>
    <x v="3"/>
    <s v="William Brown"/>
    <x v="0"/>
  </r>
  <r>
    <s v="CA-2015-122210"/>
    <x v="671"/>
    <d v="2015-12-04T00:00:00"/>
    <x v="2"/>
    <s v="WB-21850"/>
    <s v="TEC-PH-10002807"/>
    <n v="9492"/>
    <n v="4"/>
    <n v="4"/>
    <n v="1582"/>
    <x v="2"/>
    <s v="Phones"/>
    <x v="1227"/>
    <s v="United States"/>
    <x v="10"/>
    <x v="8"/>
    <n v="19134"/>
    <x v="3"/>
    <s v="William Brown"/>
    <x v="0"/>
  </r>
  <r>
    <s v="CA-2015-156377"/>
    <x v="619"/>
    <d v="2016-01-05T00:00:00"/>
    <x v="2"/>
    <s v="TB-21625"/>
    <s v="FUR-FU-10002364"/>
    <n v="1476"/>
    <n v="5"/>
    <n v="6"/>
    <n v="-11439"/>
    <x v="0"/>
    <s v="Furnishings"/>
    <x v="1228"/>
    <s v="United States"/>
    <x v="55"/>
    <x v="0"/>
    <n v="75051"/>
    <x v="0"/>
    <s v="Trudy Brown"/>
    <x v="0"/>
  </r>
  <r>
    <s v="CA-2015-156377"/>
    <x v="619"/>
    <d v="2016-01-05T00:00:00"/>
    <x v="2"/>
    <s v="TB-21625"/>
    <s v="OFF-BI-10002954"/>
    <n v="3656"/>
    <n v="4"/>
    <n v="8"/>
    <n v="-58496"/>
    <x v="1"/>
    <s v="Binders"/>
    <x v="1177"/>
    <s v="United States"/>
    <x v="55"/>
    <x v="0"/>
    <n v="75051"/>
    <x v="0"/>
    <s v="Trudy Brown"/>
    <x v="0"/>
  </r>
  <r>
    <s v="US-2017-157896"/>
    <x v="672"/>
    <d v="2017-11-16T00:00:00"/>
    <x v="0"/>
    <s v="CB-12415"/>
    <s v="OFF-PA-10004092"/>
    <n v="14682"/>
    <n v="3"/>
    <n v="0"/>
    <n v="7341"/>
    <x v="1"/>
    <s v="Paper"/>
    <x v="589"/>
    <s v="United States"/>
    <x v="20"/>
    <x v="14"/>
    <n v="10009"/>
    <x v="3"/>
    <s v="Christy Brittain"/>
    <x v="0"/>
  </r>
  <r>
    <s v="CA-2014-159520"/>
    <x v="570"/>
    <d v="2014-06-11T00:00:00"/>
    <x v="2"/>
    <s v="GT-14635"/>
    <s v="OFF-BI-10003982"/>
    <n v="149544"/>
    <n v="9"/>
    <n v="2"/>
    <n v="504711"/>
    <x v="1"/>
    <s v="Binders"/>
    <x v="350"/>
    <s v="United States"/>
    <x v="84"/>
    <x v="14"/>
    <n v="11561"/>
    <x v="3"/>
    <s v="Grant Thornton"/>
    <x v="1"/>
  </r>
  <r>
    <s v="CA-2014-159520"/>
    <x v="570"/>
    <d v="2014-06-11T00:00:00"/>
    <x v="2"/>
    <s v="GT-14635"/>
    <s v="OFF-SU-10001664"/>
    <n v="1714"/>
    <n v="2"/>
    <n v="0"/>
    <n v="44564"/>
    <x v="1"/>
    <s v="Supplies"/>
    <x v="1229"/>
    <s v="United States"/>
    <x v="84"/>
    <x v="14"/>
    <n v="11561"/>
    <x v="3"/>
    <s v="Grant Thornton"/>
    <x v="1"/>
  </r>
  <r>
    <s v="CA-2014-159520"/>
    <x v="570"/>
    <d v="2014-06-11T00:00:00"/>
    <x v="2"/>
    <s v="GT-14635"/>
    <s v="FUR-TA-10003238"/>
    <n v="991764"/>
    <n v="3"/>
    <n v="4"/>
    <n v="-3471174"/>
    <x v="0"/>
    <s v="Tables"/>
    <x v="1230"/>
    <s v="United States"/>
    <x v="84"/>
    <x v="14"/>
    <n v="11561"/>
    <x v="3"/>
    <s v="Grant Thornton"/>
    <x v="1"/>
  </r>
  <r>
    <s v="CA-2016-155481"/>
    <x v="141"/>
    <d v="2016-09-05T00:00:00"/>
    <x v="2"/>
    <s v="DK-13225"/>
    <s v="OFF-PA-10004675"/>
    <n v="3048"/>
    <n v="6"/>
    <n v="2"/>
    <n v="9906"/>
    <x v="1"/>
    <s v="Paper"/>
    <x v="69"/>
    <s v="United States"/>
    <x v="10"/>
    <x v="8"/>
    <n v="19140"/>
    <x v="3"/>
    <s v="Dean Katz"/>
    <x v="1"/>
  </r>
  <r>
    <s v="CA-2016-155481"/>
    <x v="141"/>
    <d v="2016-09-05T00:00:00"/>
    <x v="2"/>
    <s v="DK-13225"/>
    <s v="TEC-PH-10002293"/>
    <n v="23988"/>
    <n v="2"/>
    <n v="4"/>
    <n v="-47976"/>
    <x v="2"/>
    <s v="Phones"/>
    <x v="125"/>
    <s v="United States"/>
    <x v="10"/>
    <x v="8"/>
    <n v="19140"/>
    <x v="3"/>
    <s v="Dean Katz"/>
    <x v="1"/>
  </r>
  <r>
    <s v="CA-2016-155481"/>
    <x v="141"/>
    <d v="2016-09-05T00:00:00"/>
    <x v="2"/>
    <s v="DK-13225"/>
    <s v="OFF-FA-10002780"/>
    <n v="16688"/>
    <n v="7"/>
    <n v="2"/>
    <n v="54236"/>
    <x v="1"/>
    <s v="Fasteners"/>
    <x v="127"/>
    <s v="United States"/>
    <x v="10"/>
    <x v="8"/>
    <n v="19140"/>
    <x v="3"/>
    <s v="Dean Katz"/>
    <x v="1"/>
  </r>
  <r>
    <s v="US-2016-152051"/>
    <x v="673"/>
    <d v="2016-06-29T00:00:00"/>
    <x v="2"/>
    <s v="TS-21160"/>
    <s v="FUR-CH-10002965"/>
    <n v="422058"/>
    <n v="3"/>
    <n v="3"/>
    <n v="-180882"/>
    <x v="0"/>
    <s v="Chairs"/>
    <x v="229"/>
    <s v="United States"/>
    <x v="283"/>
    <x v="8"/>
    <n v="17403"/>
    <x v="3"/>
    <s v="Theresa Swint"/>
    <x v="1"/>
  </r>
  <r>
    <s v="US-2016-152051"/>
    <x v="673"/>
    <d v="2016-06-29T00:00:00"/>
    <x v="2"/>
    <s v="TS-21160"/>
    <s v="OFF-BI-10004781"/>
    <n v="38088"/>
    <n v="4"/>
    <n v="7"/>
    <n v="-279312"/>
    <x v="1"/>
    <s v="Binders"/>
    <x v="132"/>
    <s v="United States"/>
    <x v="283"/>
    <x v="8"/>
    <n v="17403"/>
    <x v="3"/>
    <s v="Theresa Swint"/>
    <x v="1"/>
  </r>
  <r>
    <s v="US-2016-152051"/>
    <x v="673"/>
    <d v="2016-06-29T00:00:00"/>
    <x v="2"/>
    <s v="TS-21160"/>
    <s v="OFF-ST-10001713"/>
    <n v="254352"/>
    <n v="6"/>
    <n v="2"/>
    <n v="-508704"/>
    <x v="1"/>
    <s v="Storage"/>
    <x v="45"/>
    <s v="United States"/>
    <x v="283"/>
    <x v="8"/>
    <n v="17403"/>
    <x v="3"/>
    <s v="Theresa Swint"/>
    <x v="1"/>
  </r>
  <r>
    <s v="CA-2014-141607"/>
    <x v="431"/>
    <d v="2014-12-17T00:00:00"/>
    <x v="2"/>
    <s v="WB-21850"/>
    <s v="FUR-FU-10003975"/>
    <n v="4331"/>
    <n v="1"/>
    <n v="0"/>
    <n v="4331"/>
    <x v="0"/>
    <s v="Furnishings"/>
    <x v="778"/>
    <s v="United States"/>
    <x v="3"/>
    <x v="1"/>
    <n v="94521"/>
    <x v="1"/>
    <s v="William Brown"/>
    <x v="0"/>
  </r>
  <r>
    <s v="CA-2017-102771"/>
    <x v="184"/>
    <d v="2017-04-05T00:00:00"/>
    <x v="2"/>
    <s v="DO-13435"/>
    <s v="TEC-PH-10001536"/>
    <n v="8495"/>
    <n v="5"/>
    <n v="0"/>
    <n v="22087"/>
    <x v="2"/>
    <s v="Phones"/>
    <x v="1231"/>
    <s v="United States"/>
    <x v="20"/>
    <x v="14"/>
    <n v="10035"/>
    <x v="3"/>
    <s v="Denny Ordway"/>
    <x v="0"/>
  </r>
  <r>
    <s v="US-2017-139969"/>
    <x v="122"/>
    <d v="2017-11-26T00:00:00"/>
    <x v="2"/>
    <s v="AF-10870"/>
    <s v="FUR-CH-10001973"/>
    <n v="233058"/>
    <n v="3"/>
    <n v="3"/>
    <n v="-532704"/>
    <x v="0"/>
    <s v="Chairs"/>
    <x v="898"/>
    <s v="United States"/>
    <x v="284"/>
    <x v="0"/>
    <n v="77840"/>
    <x v="0"/>
    <s v="Art Ferguson"/>
    <x v="0"/>
  </r>
  <r>
    <s v="CA-2014-167360"/>
    <x v="155"/>
    <d v="2014-11-29T00:00:00"/>
    <x v="1"/>
    <s v="RB-19435"/>
    <s v="TEC-AC-10001772"/>
    <n v="11179"/>
    <n v="7"/>
    <n v="0"/>
    <n v="435981"/>
    <x v="2"/>
    <s v="Accessories"/>
    <x v="404"/>
    <s v="United States"/>
    <x v="285"/>
    <x v="24"/>
    <n v="63116"/>
    <x v="0"/>
    <s v="Richard Bierner"/>
    <x v="0"/>
  </r>
  <r>
    <s v="CA-2015-123505"/>
    <x v="6"/>
    <d v="2015-11-26T00:00:00"/>
    <x v="2"/>
    <s v="AR-10540"/>
    <s v="OFF-PA-10002586"/>
    <n v="1494"/>
    <n v="3"/>
    <n v="0"/>
    <n v="70218"/>
    <x v="1"/>
    <s v="Paper"/>
    <x v="1007"/>
    <s v="United States"/>
    <x v="93"/>
    <x v="30"/>
    <n v="2169"/>
    <x v="3"/>
    <s v="Andy Reiter"/>
    <x v="0"/>
  </r>
  <r>
    <s v="CA-2016-117282"/>
    <x v="215"/>
    <d v="2016-07-18T00:00:00"/>
    <x v="2"/>
    <s v="DR-12880"/>
    <s v="OFF-BI-10004094"/>
    <n v="1416"/>
    <n v="2"/>
    <n v="2"/>
    <n v="5133"/>
    <x v="1"/>
    <s v="Binders"/>
    <x v="604"/>
    <s v="United States"/>
    <x v="20"/>
    <x v="14"/>
    <n v="10009"/>
    <x v="3"/>
    <s v="Dan Reichenbach"/>
    <x v="1"/>
  </r>
  <r>
    <s v="US-2016-120460"/>
    <x v="566"/>
    <d v="2016-05-05T00:00:00"/>
    <x v="2"/>
    <s v="BF-11170"/>
    <s v="FUR-FU-10004973"/>
    <n v="22608"/>
    <n v="3"/>
    <n v="6"/>
    <n v="-101736"/>
    <x v="0"/>
    <s v="Furnishings"/>
    <x v="1132"/>
    <s v="United States"/>
    <x v="0"/>
    <x v="0"/>
    <n v="75081"/>
    <x v="0"/>
    <s v="Ben Ferrer"/>
    <x v="2"/>
  </r>
  <r>
    <s v="CA-2016-111115"/>
    <x v="196"/>
    <d v="2016-07-27T00:00:00"/>
    <x v="1"/>
    <s v="LB-16735"/>
    <s v="OFF-FA-10000624"/>
    <n v="2148"/>
    <n v="6"/>
    <n v="0"/>
    <n v="1074"/>
    <x v="1"/>
    <s v="Fasteners"/>
    <x v="294"/>
    <s v="United States"/>
    <x v="1"/>
    <x v="1"/>
    <n v="90032"/>
    <x v="1"/>
    <s v="Larry Blacks"/>
    <x v="0"/>
  </r>
  <r>
    <s v="CA-2014-124646"/>
    <x v="168"/>
    <d v="2014-06-24T00:00:00"/>
    <x v="3"/>
    <s v="DV-13465"/>
    <s v="OFF-ST-10001097"/>
    <n v="50181"/>
    <n v="3"/>
    <n v="0"/>
    <n v="0"/>
    <x v="1"/>
    <s v="Storage"/>
    <x v="743"/>
    <s v="United States"/>
    <x v="31"/>
    <x v="10"/>
    <n v="55407"/>
    <x v="0"/>
    <s v="Dianna Vittorini"/>
    <x v="0"/>
  </r>
  <r>
    <s v="CA-2014-124646"/>
    <x v="168"/>
    <d v="2014-06-24T00:00:00"/>
    <x v="3"/>
    <s v="DV-13465"/>
    <s v="OFF-ST-10001469"/>
    <n v="16194"/>
    <n v="3"/>
    <n v="0"/>
    <n v="97164"/>
    <x v="1"/>
    <s v="Storage"/>
    <x v="398"/>
    <s v="United States"/>
    <x v="31"/>
    <x v="10"/>
    <n v="55407"/>
    <x v="0"/>
    <s v="Dianna Vittorini"/>
    <x v="0"/>
  </r>
  <r>
    <s v="CA-2017-148166"/>
    <x v="207"/>
    <d v="2017-10-26T00:00:00"/>
    <x v="2"/>
    <s v="NK-18490"/>
    <s v="OFF-AR-10004956"/>
    <n v="17856"/>
    <n v="4"/>
    <n v="2"/>
    <n v="20088"/>
    <x v="1"/>
    <s v="Art"/>
    <x v="1232"/>
    <s v="United States"/>
    <x v="207"/>
    <x v="2"/>
    <n v="32725"/>
    <x v="2"/>
    <s v="Neil Knudson"/>
    <x v="2"/>
  </r>
  <r>
    <s v="CA-2016-159737"/>
    <x v="322"/>
    <d v="2016-09-09T00:00:00"/>
    <x v="2"/>
    <s v="CS-11950"/>
    <s v="OFF-BI-10004236"/>
    <n v="8808"/>
    <n v="3"/>
    <n v="8"/>
    <n v="-149736"/>
    <x v="1"/>
    <s v="Binders"/>
    <x v="893"/>
    <s v="United States"/>
    <x v="22"/>
    <x v="9"/>
    <n v="60610"/>
    <x v="0"/>
    <s v="Carlos Soltero"/>
    <x v="0"/>
  </r>
  <r>
    <s v="CA-2016-141019"/>
    <x v="674"/>
    <d v="2016-05-14T00:00:00"/>
    <x v="0"/>
    <s v="LH-17155"/>
    <s v="FUR-FU-10002937"/>
    <n v="79384"/>
    <n v="1"/>
    <n v="2"/>
    <n v="29769"/>
    <x v="0"/>
    <s v="Furnishings"/>
    <x v="1051"/>
    <s v="United States"/>
    <x v="73"/>
    <x v="23"/>
    <n v="45231"/>
    <x v="3"/>
    <s v="Logan Haushalter"/>
    <x v="0"/>
  </r>
  <r>
    <s v="CA-2016-101938"/>
    <x v="675"/>
    <d v="2016-01-12T00:00:00"/>
    <x v="2"/>
    <s v="DW-13480"/>
    <s v="OFF-AR-10003696"/>
    <n v="3458"/>
    <n v="1"/>
    <n v="0"/>
    <n v="100282"/>
    <x v="1"/>
    <s v="Art"/>
    <x v="1233"/>
    <s v="United States"/>
    <x v="182"/>
    <x v="1"/>
    <n v="94601"/>
    <x v="1"/>
    <s v="Dianna Wilson"/>
    <x v="2"/>
  </r>
  <r>
    <s v="CA-2017-166296"/>
    <x v="676"/>
    <d v="2017-03-19T00:00:00"/>
    <x v="2"/>
    <s v="KF-16285"/>
    <s v="OFF-PA-10004359"/>
    <n v="31455"/>
    <n v="3"/>
    <n v="0"/>
    <n v="150984"/>
    <x v="1"/>
    <s v="Paper"/>
    <x v="1058"/>
    <s v="United States"/>
    <x v="286"/>
    <x v="1"/>
    <n v="95336"/>
    <x v="1"/>
    <s v="Karen Ferguson"/>
    <x v="2"/>
  </r>
  <r>
    <s v="CA-2016-154018"/>
    <x v="62"/>
    <d v="2016-10-19T00:00:00"/>
    <x v="2"/>
    <s v="HA-14920"/>
    <s v="TEC-AC-10002402"/>
    <n v="191976"/>
    <n v="3"/>
    <n v="2"/>
    <n v="23997"/>
    <x v="2"/>
    <s v="Accessories"/>
    <x v="653"/>
    <s v="United States"/>
    <x v="128"/>
    <x v="0"/>
    <n v="78041"/>
    <x v="0"/>
    <s v="Helen Andreada"/>
    <x v="0"/>
  </r>
  <r>
    <s v="CA-2016-154018"/>
    <x v="62"/>
    <d v="2016-10-19T00:00:00"/>
    <x v="2"/>
    <s v="HA-14920"/>
    <s v="OFF-PA-10000551"/>
    <n v="8288"/>
    <n v="2"/>
    <n v="2"/>
    <n v="30044"/>
    <x v="1"/>
    <s v="Paper"/>
    <x v="1234"/>
    <s v="United States"/>
    <x v="128"/>
    <x v="0"/>
    <n v="78041"/>
    <x v="0"/>
    <s v="Helen Andreada"/>
    <x v="0"/>
  </r>
  <r>
    <s v="CA-2016-154018"/>
    <x v="62"/>
    <d v="2016-10-19T00:00:00"/>
    <x v="2"/>
    <s v="HA-14920"/>
    <s v="FUR-FU-10003394"/>
    <n v="13992"/>
    <n v="5"/>
    <n v="6"/>
    <n v="-150414"/>
    <x v="0"/>
    <s v="Furnishings"/>
    <x v="579"/>
    <s v="United States"/>
    <x v="128"/>
    <x v="0"/>
    <n v="78041"/>
    <x v="0"/>
    <s v="Helen Andreada"/>
    <x v="0"/>
  </r>
  <r>
    <s v="CA-2016-154018"/>
    <x v="62"/>
    <d v="2016-10-19T00:00:00"/>
    <x v="2"/>
    <s v="HA-14920"/>
    <s v="OFF-AR-10002067"/>
    <n v="15872"/>
    <n v="1"/>
    <n v="2"/>
    <n v="11904"/>
    <x v="1"/>
    <s v="Art"/>
    <x v="1143"/>
    <s v="United States"/>
    <x v="128"/>
    <x v="0"/>
    <n v="78041"/>
    <x v="0"/>
    <s v="Helen Andreada"/>
    <x v="0"/>
  </r>
  <r>
    <s v="CA-2016-154018"/>
    <x v="62"/>
    <d v="2016-10-19T00:00:00"/>
    <x v="2"/>
    <s v="HA-14920"/>
    <s v="OFF-BI-10004140"/>
    <n v="6286"/>
    <n v="7"/>
    <n v="8"/>
    <n v="-110005"/>
    <x v="1"/>
    <s v="Binders"/>
    <x v="307"/>
    <s v="United States"/>
    <x v="128"/>
    <x v="0"/>
    <n v="78041"/>
    <x v="0"/>
    <s v="Helen Andreada"/>
    <x v="0"/>
  </r>
  <r>
    <s v="CA-2017-117870"/>
    <x v="677"/>
    <d v="2017-01-30T00:00:00"/>
    <x v="1"/>
    <s v="JH-15820"/>
    <s v="OFF-AR-10004078"/>
    <n v="14016"/>
    <n v="3"/>
    <n v="2"/>
    <n v="1752"/>
    <x v="1"/>
    <s v="Art"/>
    <x v="509"/>
    <s v="United States"/>
    <x v="239"/>
    <x v="23"/>
    <n v="44240"/>
    <x v="3"/>
    <s v="John Huston"/>
    <x v="0"/>
  </r>
  <r>
    <s v="CA-2017-117870"/>
    <x v="677"/>
    <d v="2017-01-30T00:00:00"/>
    <x v="1"/>
    <s v="JH-15820"/>
    <s v="TEC-AC-10000927"/>
    <n v="71976"/>
    <n v="3"/>
    <n v="2"/>
    <n v="-8997"/>
    <x v="2"/>
    <s v="Accessories"/>
    <x v="697"/>
    <s v="United States"/>
    <x v="239"/>
    <x v="23"/>
    <n v="44240"/>
    <x v="3"/>
    <s v="John Huston"/>
    <x v="0"/>
  </r>
  <r>
    <s v="CA-2017-117870"/>
    <x v="677"/>
    <d v="2017-01-30T00:00:00"/>
    <x v="1"/>
    <s v="JH-15820"/>
    <s v="TEC-PH-10003931"/>
    <n v="107982"/>
    <n v="3"/>
    <n v="4"/>
    <n v="-269955"/>
    <x v="2"/>
    <s v="Phones"/>
    <x v="161"/>
    <s v="United States"/>
    <x v="239"/>
    <x v="23"/>
    <n v="44240"/>
    <x v="3"/>
    <s v="John Huston"/>
    <x v="0"/>
  </r>
  <r>
    <s v="US-2017-137491"/>
    <x v="122"/>
    <d v="2017-11-25T00:00:00"/>
    <x v="2"/>
    <s v="LC-16930"/>
    <s v="FUR-CH-10004675"/>
    <n v="305312"/>
    <n v="2"/>
    <n v="3"/>
    <n v="-87232"/>
    <x v="0"/>
    <s v="Chairs"/>
    <x v="631"/>
    <s v="United States"/>
    <x v="287"/>
    <x v="0"/>
    <n v="76903"/>
    <x v="0"/>
    <s v="Linda Cazamias"/>
    <x v="1"/>
  </r>
  <r>
    <s v="CA-2014-152296"/>
    <x v="600"/>
    <d v="2014-08-03T00:00:00"/>
    <x v="3"/>
    <s v="IL-15100"/>
    <s v="OFF-BI-10004506"/>
    <n v="19752"/>
    <n v="3"/>
    <n v="2"/>
    <n v="69132"/>
    <x v="1"/>
    <s v="Binders"/>
    <x v="1235"/>
    <s v="United States"/>
    <x v="8"/>
    <x v="1"/>
    <n v="94122"/>
    <x v="1"/>
    <s v="Ivan Liston"/>
    <x v="0"/>
  </r>
  <r>
    <s v="CA-2016-112025"/>
    <x v="678"/>
    <d v="2016-08-04T00:00:00"/>
    <x v="2"/>
    <s v="LS-16975"/>
    <s v="OFF-BI-10002353"/>
    <n v="9264"/>
    <n v="3"/>
    <n v="8"/>
    <n v="-13896"/>
    <x v="1"/>
    <s v="Binders"/>
    <x v="1066"/>
    <s v="United States"/>
    <x v="12"/>
    <x v="0"/>
    <n v="77070"/>
    <x v="0"/>
    <s v="Lindsay Shagiari"/>
    <x v="2"/>
  </r>
  <r>
    <s v="CA-2015-132507"/>
    <x v="116"/>
    <d v="2015-08-03T00:00:00"/>
    <x v="1"/>
    <s v="CC-12610"/>
    <s v="OFF-ST-10000943"/>
    <n v="61792"/>
    <n v="4"/>
    <n v="2"/>
    <n v="61792"/>
    <x v="1"/>
    <s v="Storage"/>
    <x v="1193"/>
    <s v="United States"/>
    <x v="12"/>
    <x v="0"/>
    <n v="77041"/>
    <x v="0"/>
    <s v="Corey Catlett"/>
    <x v="1"/>
  </r>
  <r>
    <s v="CA-2016-125738"/>
    <x v="679"/>
    <d v="2016-10-21T00:00:00"/>
    <x v="2"/>
    <s v="PB-18805"/>
    <s v="OFF-PA-10000740"/>
    <n v="4568"/>
    <n v="2"/>
    <n v="0"/>
    <n v="210128"/>
    <x v="1"/>
    <s v="Paper"/>
    <x v="1236"/>
    <s v="United States"/>
    <x v="288"/>
    <x v="6"/>
    <n v="84106"/>
    <x v="1"/>
    <s v="Patrick Bzostek"/>
    <x v="2"/>
  </r>
  <r>
    <s v="CA-2016-125738"/>
    <x v="679"/>
    <d v="2016-10-21T00:00:00"/>
    <x v="2"/>
    <s v="PB-18805"/>
    <s v="OFF-PA-10003001"/>
    <n v="6012"/>
    <n v="9"/>
    <n v="0"/>
    <n v="288576"/>
    <x v="1"/>
    <s v="Paper"/>
    <x v="1"/>
    <s v="United States"/>
    <x v="288"/>
    <x v="6"/>
    <n v="84106"/>
    <x v="1"/>
    <s v="Patrick Bzostek"/>
    <x v="2"/>
  </r>
  <r>
    <s v="CA-2016-125738"/>
    <x v="679"/>
    <d v="2016-10-21T00:00:00"/>
    <x v="2"/>
    <s v="PB-18805"/>
    <s v="OFF-BI-10001628"/>
    <n v="4172"/>
    <n v="5"/>
    <n v="2"/>
    <n v="130375"/>
    <x v="1"/>
    <s v="Binders"/>
    <x v="1101"/>
    <s v="United States"/>
    <x v="288"/>
    <x v="6"/>
    <n v="84106"/>
    <x v="1"/>
    <s v="Patrick Bzostek"/>
    <x v="2"/>
  </r>
  <r>
    <s v="CA-2016-125738"/>
    <x v="679"/>
    <d v="2016-10-21T00:00:00"/>
    <x v="2"/>
    <s v="PB-18805"/>
    <s v="OFF-PA-10001509"/>
    <n v="716"/>
    <n v="8"/>
    <n v="0"/>
    <n v="32936"/>
    <x v="1"/>
    <s v="Paper"/>
    <x v="421"/>
    <s v="United States"/>
    <x v="288"/>
    <x v="6"/>
    <n v="84106"/>
    <x v="1"/>
    <s v="Patrick Bzostek"/>
    <x v="2"/>
  </r>
  <r>
    <s v="CA-2016-128818"/>
    <x v="680"/>
    <d v="2016-05-11T00:00:00"/>
    <x v="2"/>
    <s v="CJ-12010"/>
    <s v="OFF-BI-10000309"/>
    <n v="85232"/>
    <n v="7"/>
    <n v="2"/>
    <n v="308966"/>
    <x v="1"/>
    <s v="Binders"/>
    <x v="338"/>
    <s v="United States"/>
    <x v="20"/>
    <x v="14"/>
    <n v="10009"/>
    <x v="3"/>
    <s v="Caroline Jumper"/>
    <x v="0"/>
  </r>
  <r>
    <s v="CA-2016-128818"/>
    <x v="680"/>
    <d v="2016-05-11T00:00:00"/>
    <x v="2"/>
    <s v="CJ-12010"/>
    <s v="OFF-LA-10003923"/>
    <n v="444"/>
    <n v="3"/>
    <n v="0"/>
    <n v="222"/>
    <x v="1"/>
    <s v="Labels"/>
    <x v="428"/>
    <s v="United States"/>
    <x v="20"/>
    <x v="14"/>
    <n v="10009"/>
    <x v="3"/>
    <s v="Caroline Jumper"/>
    <x v="0"/>
  </r>
  <r>
    <s v="CA-2016-128818"/>
    <x v="680"/>
    <d v="2016-05-11T00:00:00"/>
    <x v="2"/>
    <s v="CJ-12010"/>
    <s v="FUR-CH-10002084"/>
    <n v="442764"/>
    <n v="4"/>
    <n v="1"/>
    <n v="590352"/>
    <x v="0"/>
    <s v="Chairs"/>
    <x v="1237"/>
    <s v="United States"/>
    <x v="20"/>
    <x v="14"/>
    <n v="10009"/>
    <x v="3"/>
    <s v="Caroline Jumper"/>
    <x v="0"/>
  </r>
  <r>
    <s v="CA-2016-128818"/>
    <x v="680"/>
    <d v="2016-05-11T00:00:00"/>
    <x v="2"/>
    <s v="CJ-12010"/>
    <s v="TEC-MA-10000488"/>
    <n v="399995"/>
    <n v="5"/>
    <n v="0"/>
    <n v="11599855"/>
    <x v="2"/>
    <s v="Machines"/>
    <x v="1127"/>
    <s v="United States"/>
    <x v="20"/>
    <x v="14"/>
    <n v="10009"/>
    <x v="3"/>
    <s v="Caroline Jumper"/>
    <x v="0"/>
  </r>
  <r>
    <s v="CA-2016-128818"/>
    <x v="680"/>
    <d v="2016-05-11T00:00:00"/>
    <x v="2"/>
    <s v="CJ-12010"/>
    <s v="TEC-AC-10001767"/>
    <n v="19995"/>
    <n v="5"/>
    <n v="0"/>
    <n v="219945"/>
    <x v="2"/>
    <s v="Accessories"/>
    <x v="97"/>
    <s v="United States"/>
    <x v="20"/>
    <x v="14"/>
    <n v="10009"/>
    <x v="3"/>
    <s v="Caroline Jumper"/>
    <x v="0"/>
  </r>
  <r>
    <s v="CA-2016-128818"/>
    <x v="680"/>
    <d v="2016-05-11T00:00:00"/>
    <x v="2"/>
    <s v="CJ-12010"/>
    <s v="FUR-FU-10001940"/>
    <n v="6368"/>
    <n v="8"/>
    <n v="0"/>
    <n v="280192"/>
    <x v="0"/>
    <s v="Furnishings"/>
    <x v="222"/>
    <s v="United States"/>
    <x v="20"/>
    <x v="14"/>
    <n v="10009"/>
    <x v="3"/>
    <s v="Caroline Jumper"/>
    <x v="0"/>
  </r>
  <r>
    <s v="CA-2017-124576"/>
    <x v="377"/>
    <d v="2017-08-04T00:00:00"/>
    <x v="1"/>
    <s v="HK-14890"/>
    <s v="OFF-BI-10002735"/>
    <n v="54896"/>
    <n v="2"/>
    <n v="2"/>
    <n v="185274"/>
    <x v="1"/>
    <s v="Binders"/>
    <x v="142"/>
    <s v="United States"/>
    <x v="162"/>
    <x v="1"/>
    <n v="93905"/>
    <x v="1"/>
    <s v="Heather Kirkland"/>
    <x v="1"/>
  </r>
  <r>
    <s v="CA-2016-101378"/>
    <x v="215"/>
    <d v="2016-07-14T00:00:00"/>
    <x v="0"/>
    <s v="RH-19600"/>
    <s v="TEC-AC-10002345"/>
    <n v="290"/>
    <n v="2"/>
    <n v="0"/>
    <n v="725"/>
    <x v="2"/>
    <s v="Accessories"/>
    <x v="175"/>
    <s v="United States"/>
    <x v="113"/>
    <x v="18"/>
    <n v="35810"/>
    <x v="2"/>
    <s v="Rob Haberlin"/>
    <x v="0"/>
  </r>
  <r>
    <s v="CA-2017-143063"/>
    <x v="681"/>
    <d v="2017-08-15T00:00:00"/>
    <x v="2"/>
    <s v="IL-15100"/>
    <s v="OFF-EN-10003134"/>
    <n v="7008"/>
    <n v="6"/>
    <n v="0"/>
    <n v="3504"/>
    <x v="1"/>
    <s v="Envelopes"/>
    <x v="153"/>
    <s v="United States"/>
    <x v="38"/>
    <x v="13"/>
    <n v="47201"/>
    <x v="0"/>
    <s v="Ivan Liston"/>
    <x v="0"/>
  </r>
  <r>
    <s v="CA-2017-143063"/>
    <x v="681"/>
    <d v="2017-08-15T00:00:00"/>
    <x v="2"/>
    <s v="IL-15100"/>
    <s v="FUR-FU-10003708"/>
    <n v="1213"/>
    <n v="2"/>
    <n v="0"/>
    <n v="25473"/>
    <x v="0"/>
    <s v="Furnishings"/>
    <x v="71"/>
    <s v="United States"/>
    <x v="38"/>
    <x v="13"/>
    <n v="47201"/>
    <x v="0"/>
    <s v="Ivan Liston"/>
    <x v="0"/>
  </r>
  <r>
    <s v="CA-2017-143063"/>
    <x v="681"/>
    <d v="2017-08-15T00:00:00"/>
    <x v="2"/>
    <s v="IL-15100"/>
    <s v="TEC-PH-10003645"/>
    <n v="145449"/>
    <n v="9"/>
    <n v="0"/>
    <n v="3781674"/>
    <x v="2"/>
    <s v="Phones"/>
    <x v="297"/>
    <s v="United States"/>
    <x v="38"/>
    <x v="13"/>
    <n v="47201"/>
    <x v="0"/>
    <s v="Ivan Liston"/>
    <x v="0"/>
  </r>
  <r>
    <s v="CA-2016-118913"/>
    <x v="673"/>
    <d v="2016-06-29T00:00:00"/>
    <x v="2"/>
    <s v="AS-10240"/>
    <s v="OFF-AP-10000692"/>
    <n v="6081"/>
    <n v="3"/>
    <n v="0"/>
    <n v="170268"/>
    <x v="1"/>
    <s v="Appliances"/>
    <x v="1238"/>
    <s v="United States"/>
    <x v="1"/>
    <x v="1"/>
    <n v="90049"/>
    <x v="1"/>
    <s v="Alan Shonely"/>
    <x v="0"/>
  </r>
  <r>
    <s v="CA-2016-128412"/>
    <x v="106"/>
    <d v="2016-12-17T00:00:00"/>
    <x v="2"/>
    <s v="AP-10915"/>
    <s v="OFF-BI-10001718"/>
    <n v="153552"/>
    <n v="3"/>
    <n v="2"/>
    <n v="518238"/>
    <x v="1"/>
    <s v="Binders"/>
    <x v="1214"/>
    <s v="United States"/>
    <x v="4"/>
    <x v="4"/>
    <n v="98105"/>
    <x v="1"/>
    <s v="Arthur Prichep"/>
    <x v="0"/>
  </r>
  <r>
    <s v="CA-2016-128412"/>
    <x v="106"/>
    <d v="2016-12-17T00:00:00"/>
    <x v="2"/>
    <s v="AP-10915"/>
    <s v="OFF-AP-10002082"/>
    <n v="6534"/>
    <n v="3"/>
    <n v="0"/>
    <n v="22869"/>
    <x v="1"/>
    <s v="Appliances"/>
    <x v="1090"/>
    <s v="United States"/>
    <x v="4"/>
    <x v="4"/>
    <n v="98105"/>
    <x v="1"/>
    <s v="Arthur Prichep"/>
    <x v="0"/>
  </r>
  <r>
    <s v="CA-2016-128412"/>
    <x v="106"/>
    <d v="2016-12-17T00:00:00"/>
    <x v="2"/>
    <s v="AP-10915"/>
    <s v="OFF-PA-10001125"/>
    <n v="12392"/>
    <n v="4"/>
    <n v="0"/>
    <n v="55764"/>
    <x v="1"/>
    <s v="Paper"/>
    <x v="1012"/>
    <s v="United States"/>
    <x v="4"/>
    <x v="4"/>
    <n v="98105"/>
    <x v="1"/>
    <s v="Arthur Prichep"/>
    <x v="0"/>
  </r>
  <r>
    <s v="CA-2016-128412"/>
    <x v="106"/>
    <d v="2016-12-17T00:00:00"/>
    <x v="2"/>
    <s v="AP-10915"/>
    <s v="OFF-AP-10000252"/>
    <n v="351"/>
    <n v="3"/>
    <n v="0"/>
    <n v="12285"/>
    <x v="1"/>
    <s v="Appliances"/>
    <x v="1239"/>
    <s v="United States"/>
    <x v="4"/>
    <x v="4"/>
    <n v="98105"/>
    <x v="1"/>
    <s v="Arthur Prichep"/>
    <x v="0"/>
  </r>
  <r>
    <s v="CA-2016-128412"/>
    <x v="106"/>
    <d v="2016-12-17T00:00:00"/>
    <x v="2"/>
    <s v="AP-10915"/>
    <s v="TEC-AC-10003038"/>
    <n v="4475"/>
    <n v="5"/>
    <n v="0"/>
    <n v="85025"/>
    <x v="2"/>
    <s v="Accessories"/>
    <x v="1024"/>
    <s v="United States"/>
    <x v="4"/>
    <x v="4"/>
    <n v="98105"/>
    <x v="1"/>
    <s v="Arthur Prichep"/>
    <x v="0"/>
  </r>
  <r>
    <s v="CA-2016-136483"/>
    <x v="49"/>
    <d v="2016-12-06T00:00:00"/>
    <x v="2"/>
    <s v="AG-10390"/>
    <s v="OFF-AR-10000940"/>
    <n v="4704"/>
    <n v="2"/>
    <n v="2"/>
    <n v="4116"/>
    <x v="1"/>
    <s v="Art"/>
    <x v="134"/>
    <s v="United States"/>
    <x v="289"/>
    <x v="17"/>
    <n v="37918"/>
    <x v="2"/>
    <s v="Allen Goldenen"/>
    <x v="0"/>
  </r>
  <r>
    <s v="CA-2014-163013"/>
    <x v="682"/>
    <d v="2014-12-04T00:00:00"/>
    <x v="2"/>
    <s v="BF-11080"/>
    <s v="OFF-AR-10001954"/>
    <n v="1467"/>
    <n v="3"/>
    <n v="0"/>
    <n v="39609"/>
    <x v="1"/>
    <s v="Art"/>
    <x v="559"/>
    <s v="United States"/>
    <x v="121"/>
    <x v="18"/>
    <n v="36116"/>
    <x v="2"/>
    <s v="Bart Folk"/>
    <x v="0"/>
  </r>
  <r>
    <s v="CA-2015-135363"/>
    <x v="261"/>
    <d v="2015-04-02T00:00:00"/>
    <x v="2"/>
    <s v="CK-12205"/>
    <s v="OFF-PA-10003177"/>
    <n v="15552"/>
    <n v="3"/>
    <n v="2"/>
    <n v="54432"/>
    <x v="1"/>
    <s v="Paper"/>
    <x v="89"/>
    <s v="United States"/>
    <x v="10"/>
    <x v="8"/>
    <n v="19120"/>
    <x v="3"/>
    <s v="Chloris Kastensmidt"/>
    <x v="0"/>
  </r>
  <r>
    <s v="CA-2015-135363"/>
    <x v="261"/>
    <d v="2015-04-02T00:00:00"/>
    <x v="2"/>
    <s v="CK-12205"/>
    <s v="OFF-PA-10000533"/>
    <n v="5232"/>
    <n v="1"/>
    <n v="2"/>
    <n v="17004"/>
    <x v="1"/>
    <s v="Paper"/>
    <x v="1194"/>
    <s v="United States"/>
    <x v="10"/>
    <x v="8"/>
    <n v="19120"/>
    <x v="3"/>
    <s v="Chloris Kastensmidt"/>
    <x v="0"/>
  </r>
  <r>
    <s v="US-2014-165659"/>
    <x v="105"/>
    <d v="2014-06-06T00:00:00"/>
    <x v="2"/>
    <s v="LT-17110"/>
    <s v="FUR-FU-10001935"/>
    <n v="222"/>
    <n v="6"/>
    <n v="0"/>
    <n v="9102"/>
    <x v="0"/>
    <s v="Furnishings"/>
    <x v="345"/>
    <s v="United States"/>
    <x v="290"/>
    <x v="36"/>
    <n v="72209"/>
    <x v="2"/>
    <s v="Liz Thompson"/>
    <x v="0"/>
  </r>
  <r>
    <s v="US-2014-165659"/>
    <x v="105"/>
    <d v="2014-06-06T00:00:00"/>
    <x v="2"/>
    <s v="LT-17110"/>
    <s v="TEC-PH-10002563"/>
    <n v="88193"/>
    <n v="7"/>
    <n v="0"/>
    <n v="2293018"/>
    <x v="2"/>
    <s v="Phones"/>
    <x v="203"/>
    <s v="United States"/>
    <x v="290"/>
    <x v="36"/>
    <n v="72209"/>
    <x v="2"/>
    <s v="Liz Thompson"/>
    <x v="0"/>
  </r>
  <r>
    <s v="CA-2015-138002"/>
    <x v="683"/>
    <d v="2015-09-12T00:00:00"/>
    <x v="2"/>
    <s v="BT-11305"/>
    <s v="OFF-BI-10002160"/>
    <n v="6096"/>
    <n v="2"/>
    <n v="2"/>
    <n v="21336"/>
    <x v="1"/>
    <s v="Binders"/>
    <x v="315"/>
    <s v="United States"/>
    <x v="4"/>
    <x v="4"/>
    <n v="98103"/>
    <x v="1"/>
    <s v="Beth Thompson"/>
    <x v="2"/>
  </r>
  <r>
    <s v="CA-2015-138002"/>
    <x v="683"/>
    <d v="2015-09-12T00:00:00"/>
    <x v="2"/>
    <s v="BT-11305"/>
    <s v="FUR-FU-10004748"/>
    <n v="19182"/>
    <n v="3"/>
    <n v="0"/>
    <n v="748098"/>
    <x v="0"/>
    <s v="Furnishings"/>
    <x v="1240"/>
    <s v="United States"/>
    <x v="4"/>
    <x v="4"/>
    <n v="98103"/>
    <x v="1"/>
    <s v="Beth Thompson"/>
    <x v="2"/>
  </r>
  <r>
    <s v="CA-2015-128860"/>
    <x v="684"/>
    <d v="2015-07-05T00:00:00"/>
    <x v="2"/>
    <s v="SC-20725"/>
    <s v="FUR-FU-10001473"/>
    <n v="20104"/>
    <n v="1"/>
    <n v="2"/>
    <n v="17591"/>
    <x v="0"/>
    <s v="Furnishings"/>
    <x v="984"/>
    <s v="United States"/>
    <x v="152"/>
    <x v="8"/>
    <n v="17602"/>
    <x v="3"/>
    <s v="Steven Cartwright"/>
    <x v="0"/>
  </r>
  <r>
    <s v="CA-2016-164350"/>
    <x v="544"/>
    <d v="2016-09-12T00:00:00"/>
    <x v="1"/>
    <s v="CG-12040"/>
    <s v="OFF-AR-10000538"/>
    <n v="6756"/>
    <n v="3"/>
    <n v="2"/>
    <n v="8445"/>
    <x v="1"/>
    <s v="Art"/>
    <x v="1241"/>
    <s v="United States"/>
    <x v="39"/>
    <x v="17"/>
    <n v="37620"/>
    <x v="2"/>
    <s v="Catherine Glotzbach"/>
    <x v="2"/>
  </r>
  <r>
    <s v="US-2014-103905"/>
    <x v="685"/>
    <d v="2014-07-20T00:00:00"/>
    <x v="2"/>
    <s v="AW-10930"/>
    <s v="OFF-BI-10001098"/>
    <n v="29932"/>
    <n v="7"/>
    <n v="8"/>
    <n v="-463946"/>
    <x v="1"/>
    <s v="Binders"/>
    <x v="409"/>
    <s v="United States"/>
    <x v="34"/>
    <x v="9"/>
    <n v="60505"/>
    <x v="0"/>
    <s v="Arthur Wiediger"/>
    <x v="2"/>
  </r>
  <r>
    <s v="US-2014-103905"/>
    <x v="685"/>
    <d v="2014-07-20T00:00:00"/>
    <x v="2"/>
    <s v="AW-10930"/>
    <s v="TEC-PH-10001552"/>
    <n v="38272"/>
    <n v="4"/>
    <n v="2"/>
    <n v="38272"/>
    <x v="2"/>
    <s v="Phones"/>
    <x v="180"/>
    <s v="United States"/>
    <x v="34"/>
    <x v="9"/>
    <n v="60505"/>
    <x v="0"/>
    <s v="Arthur Wiediger"/>
    <x v="2"/>
  </r>
  <r>
    <s v="CA-2015-129854"/>
    <x v="420"/>
    <d v="2015-08-26T00:00:00"/>
    <x v="2"/>
    <s v="RB-19705"/>
    <s v="OFF-AR-10000390"/>
    <n v="1652"/>
    <n v="4"/>
    <n v="0"/>
    <n v="75992"/>
    <x v="1"/>
    <s v="Art"/>
    <x v="105"/>
    <s v="United States"/>
    <x v="20"/>
    <x v="14"/>
    <n v="10009"/>
    <x v="3"/>
    <s v="Roger Barcio"/>
    <x v="2"/>
  </r>
  <r>
    <s v="CA-2014-125556"/>
    <x v="686"/>
    <d v="2014-11-16T00:00:00"/>
    <x v="1"/>
    <s v="ML-17410"/>
    <s v="TEC-PH-10001079"/>
    <n v="83293"/>
    <n v="7"/>
    <n v="0"/>
    <n v="2332204"/>
    <x v="2"/>
    <s v="Phones"/>
    <x v="1242"/>
    <s v="United States"/>
    <x v="54"/>
    <x v="28"/>
    <n v="6824"/>
    <x v="3"/>
    <s v="Maris LaWare"/>
    <x v="0"/>
  </r>
  <r>
    <s v="CA-2014-125556"/>
    <x v="686"/>
    <d v="2014-11-16T00:00:00"/>
    <x v="1"/>
    <s v="ML-17410"/>
    <s v="OFF-BI-10003460"/>
    <n v="438"/>
    <n v="10"/>
    <n v="0"/>
    <n v="21024"/>
    <x v="1"/>
    <s v="Binders"/>
    <x v="237"/>
    <s v="United States"/>
    <x v="54"/>
    <x v="28"/>
    <n v="6824"/>
    <x v="3"/>
    <s v="Maris LaWare"/>
    <x v="0"/>
  </r>
  <r>
    <s v="CA-2016-162313"/>
    <x v="580"/>
    <d v="2016-11-30T00:00:00"/>
    <x v="3"/>
    <s v="VB-21745"/>
    <s v="OFF-AP-10003842"/>
    <n v="167292"/>
    <n v="6"/>
    <n v="1"/>
    <n v="297408"/>
    <x v="1"/>
    <s v="Appliances"/>
    <x v="1243"/>
    <s v="United States"/>
    <x v="291"/>
    <x v="11"/>
    <n v="48146"/>
    <x v="0"/>
    <s v="Victoria Brennan"/>
    <x v="1"/>
  </r>
  <r>
    <s v="CA-2017-107874"/>
    <x v="609"/>
    <d v="2017-11-25T00:00:00"/>
    <x v="2"/>
    <s v="SW-20275"/>
    <s v="FUR-FU-10003535"/>
    <n v="2742"/>
    <n v="1"/>
    <n v="0"/>
    <n v="112422"/>
    <x v="0"/>
    <s v="Furnishings"/>
    <x v="890"/>
    <s v="United States"/>
    <x v="20"/>
    <x v="14"/>
    <n v="10035"/>
    <x v="3"/>
    <s v="Scott Williamson"/>
    <x v="0"/>
  </r>
  <r>
    <s v="CA-2017-129378"/>
    <x v="171"/>
    <d v="2017-10-02T00:00:00"/>
    <x v="3"/>
    <s v="NS-18505"/>
    <s v="OFF-BI-10002012"/>
    <n v="144"/>
    <n v="1"/>
    <n v="2"/>
    <n v="504"/>
    <x v="1"/>
    <s v="Binders"/>
    <x v="745"/>
    <s v="United States"/>
    <x v="49"/>
    <x v="1"/>
    <n v="95123"/>
    <x v="1"/>
    <s v="Neola Schneider"/>
    <x v="0"/>
  </r>
  <r>
    <s v="CA-2017-129378"/>
    <x v="171"/>
    <d v="2017-10-02T00:00:00"/>
    <x v="3"/>
    <s v="NS-18505"/>
    <s v="OFF-BI-10001922"/>
    <n v="61776"/>
    <n v="13"/>
    <n v="2"/>
    <n v="208494"/>
    <x v="1"/>
    <s v="Binders"/>
    <x v="305"/>
    <s v="United States"/>
    <x v="49"/>
    <x v="1"/>
    <n v="95123"/>
    <x v="1"/>
    <s v="Neola Schneider"/>
    <x v="0"/>
  </r>
  <r>
    <s v="CA-2017-129378"/>
    <x v="171"/>
    <d v="2017-10-02T00:00:00"/>
    <x v="3"/>
    <s v="NS-18505"/>
    <s v="OFF-AP-10000576"/>
    <n v="24196"/>
    <n v="2"/>
    <n v="0"/>
    <n v="6049"/>
    <x v="1"/>
    <s v="Appliances"/>
    <x v="639"/>
    <s v="United States"/>
    <x v="49"/>
    <x v="1"/>
    <n v="95123"/>
    <x v="1"/>
    <s v="Neola Schneider"/>
    <x v="0"/>
  </r>
  <r>
    <s v="CA-2017-129378"/>
    <x v="171"/>
    <d v="2017-10-02T00:00:00"/>
    <x v="3"/>
    <s v="NS-18505"/>
    <s v="FUR-CH-10000553"/>
    <n v="108608"/>
    <n v="4"/>
    <n v="2"/>
    <n v="95032"/>
    <x v="0"/>
    <s v="Chairs"/>
    <x v="1244"/>
    <s v="United States"/>
    <x v="49"/>
    <x v="1"/>
    <n v="95123"/>
    <x v="1"/>
    <s v="Neola Schneider"/>
    <x v="0"/>
  </r>
  <r>
    <s v="CA-2014-151953"/>
    <x v="58"/>
    <d v="2014-09-25T00:00:00"/>
    <x v="2"/>
    <s v="DB-13555"/>
    <s v="OFF-AR-10003469"/>
    <n v="2816"/>
    <n v="2"/>
    <n v="2"/>
    <n v="9856"/>
    <x v="1"/>
    <s v="Art"/>
    <x v="1245"/>
    <s v="United States"/>
    <x v="107"/>
    <x v="2"/>
    <n v="32216"/>
    <x v="2"/>
    <s v="Dorothy Badders"/>
    <x v="1"/>
  </r>
  <r>
    <s v="CA-2017-130841"/>
    <x v="687"/>
    <d v="2017-08-01T00:00:00"/>
    <x v="2"/>
    <s v="MH-17620"/>
    <s v="OFF-BI-10000145"/>
    <n v="9984"/>
    <n v="4"/>
    <n v="2"/>
    <n v="36192"/>
    <x v="1"/>
    <s v="Binders"/>
    <x v="738"/>
    <s v="United States"/>
    <x v="8"/>
    <x v="1"/>
    <n v="94110"/>
    <x v="1"/>
    <s v="Matt Hagelstein"/>
    <x v="1"/>
  </r>
  <r>
    <s v="CA-2017-130841"/>
    <x v="687"/>
    <d v="2017-08-01T00:00:00"/>
    <x v="2"/>
    <s v="MH-17620"/>
    <s v="OFF-ST-10001580"/>
    <n v="1498"/>
    <n v="1"/>
    <n v="0"/>
    <n v="41944"/>
    <x v="1"/>
    <s v="Storage"/>
    <x v="355"/>
    <s v="United States"/>
    <x v="8"/>
    <x v="1"/>
    <n v="94110"/>
    <x v="1"/>
    <s v="Matt Hagelstein"/>
    <x v="1"/>
  </r>
  <r>
    <s v="CA-2017-130841"/>
    <x v="687"/>
    <d v="2017-08-01T00:00:00"/>
    <x v="2"/>
    <s v="MH-17620"/>
    <s v="TEC-PH-10001817"/>
    <n v="11456"/>
    <n v="4"/>
    <n v="2"/>
    <n v="10024"/>
    <x v="2"/>
    <s v="Phones"/>
    <x v="1095"/>
    <s v="United States"/>
    <x v="8"/>
    <x v="1"/>
    <n v="94110"/>
    <x v="1"/>
    <s v="Matt Hagelstein"/>
    <x v="1"/>
  </r>
  <r>
    <s v="CA-2015-131884"/>
    <x v="400"/>
    <d v="2015-12-06T00:00:00"/>
    <x v="0"/>
    <s v="DK-13375"/>
    <s v="TEC-PH-10001578"/>
    <n v="48594"/>
    <n v="2"/>
    <n v="4"/>
    <n v="-89089"/>
    <x v="2"/>
    <s v="Phones"/>
    <x v="1218"/>
    <s v="United States"/>
    <x v="292"/>
    <x v="23"/>
    <n v="43302"/>
    <x v="3"/>
    <s v="Dennis Kane"/>
    <x v="0"/>
  </r>
  <r>
    <s v="CA-2015-131884"/>
    <x v="400"/>
    <d v="2015-12-06T00:00:00"/>
    <x v="0"/>
    <s v="DK-13375"/>
    <s v="OFF-AR-10004078"/>
    <n v="37376"/>
    <n v="8"/>
    <n v="2"/>
    <n v="4672"/>
    <x v="1"/>
    <s v="Art"/>
    <x v="509"/>
    <s v="United States"/>
    <x v="292"/>
    <x v="23"/>
    <n v="43302"/>
    <x v="3"/>
    <s v="Dennis Kane"/>
    <x v="0"/>
  </r>
  <r>
    <s v="CA-2015-131884"/>
    <x v="400"/>
    <d v="2015-12-06T00:00:00"/>
    <x v="0"/>
    <s v="DK-13375"/>
    <s v="FUR-CH-10004860"/>
    <n v="70686"/>
    <n v="1"/>
    <n v="3"/>
    <n v="-242352"/>
    <x v="0"/>
    <s v="Chairs"/>
    <x v="212"/>
    <s v="United States"/>
    <x v="292"/>
    <x v="23"/>
    <n v="43302"/>
    <x v="3"/>
    <s v="Dennis Kane"/>
    <x v="0"/>
  </r>
  <r>
    <s v="CA-2017-121909"/>
    <x v="688"/>
    <d v="2017-08-05T00:00:00"/>
    <x v="2"/>
    <s v="EA-14035"/>
    <s v="OFF-PA-10003790"/>
    <n v="54816"/>
    <n v="3"/>
    <n v="2"/>
    <n v="178152"/>
    <x v="1"/>
    <s v="Paper"/>
    <x v="1246"/>
    <s v="United States"/>
    <x v="10"/>
    <x v="8"/>
    <n v="19134"/>
    <x v="3"/>
    <s v="Erin Ashbrook"/>
    <x v="1"/>
  </r>
  <r>
    <s v="CA-2016-106383"/>
    <x v="689"/>
    <d v="2016-03-21T00:00:00"/>
    <x v="1"/>
    <s v="BT-11440"/>
    <s v="FUR-BO-10002202"/>
    <n v="72294"/>
    <n v="1"/>
    <n v="7"/>
    <n v="-988018"/>
    <x v="0"/>
    <s v="Bookcases"/>
    <x v="1247"/>
    <s v="United States"/>
    <x v="293"/>
    <x v="21"/>
    <n v="80122"/>
    <x v="1"/>
    <s v="Bobby Trafton"/>
    <x v="0"/>
  </r>
  <r>
    <s v="CA-2017-130771"/>
    <x v="569"/>
    <d v="2017-08-03T00:00:00"/>
    <x v="2"/>
    <s v="LA-16780"/>
    <s v="OFF-FA-10003059"/>
    <n v="2896"/>
    <n v="2"/>
    <n v="2"/>
    <n v="4706"/>
    <x v="1"/>
    <s v="Fasteners"/>
    <x v="797"/>
    <s v="United States"/>
    <x v="88"/>
    <x v="0"/>
    <n v="78745"/>
    <x v="0"/>
    <s v="Laura Armstrong"/>
    <x v="1"/>
  </r>
  <r>
    <s v="CA-2017-130771"/>
    <x v="569"/>
    <d v="2017-08-03T00:00:00"/>
    <x v="2"/>
    <s v="LA-16780"/>
    <s v="TEC-PH-10002496"/>
    <n v="124792"/>
    <n v="1"/>
    <n v="2"/>
    <n v="15599"/>
    <x v="2"/>
    <s v="Phones"/>
    <x v="492"/>
    <s v="United States"/>
    <x v="88"/>
    <x v="0"/>
    <n v="78745"/>
    <x v="0"/>
    <s v="Laura Armstrong"/>
    <x v="1"/>
  </r>
  <r>
    <s v="CA-2016-139157"/>
    <x v="392"/>
    <d v="2016-10-05T00:00:00"/>
    <x v="2"/>
    <s v="GM-14680"/>
    <s v="FUR-TA-10003238"/>
    <n v="330588"/>
    <n v="1"/>
    <n v="4"/>
    <n v="-1157058"/>
    <x v="0"/>
    <s v="Tables"/>
    <x v="1230"/>
    <s v="United States"/>
    <x v="20"/>
    <x v="14"/>
    <n v="10024"/>
    <x v="3"/>
    <s v="Greg Matthias"/>
    <x v="0"/>
  </r>
  <r>
    <s v="CA-2014-128055"/>
    <x v="690"/>
    <d v="2014-04-05T00:00:00"/>
    <x v="2"/>
    <s v="AA-10315"/>
    <s v="OFF-BI-10004390"/>
    <n v="673568"/>
    <n v="2"/>
    <n v="2"/>
    <n v="252588"/>
    <x v="1"/>
    <s v="Binders"/>
    <x v="1153"/>
    <s v="United States"/>
    <x v="8"/>
    <x v="1"/>
    <n v="94122"/>
    <x v="1"/>
    <s v="Alex Avila"/>
    <x v="0"/>
  </r>
  <r>
    <s v="CA-2014-128055"/>
    <x v="690"/>
    <d v="2014-04-05T00:00:00"/>
    <x v="2"/>
    <s v="AA-10315"/>
    <s v="OFF-AP-10002765"/>
    <n v="5298"/>
    <n v="2"/>
    <n v="0"/>
    <n v="148344"/>
    <x v="1"/>
    <s v="Appliances"/>
    <x v="1248"/>
    <s v="United States"/>
    <x v="8"/>
    <x v="1"/>
    <n v="94122"/>
    <x v="1"/>
    <s v="Alex Avila"/>
    <x v="0"/>
  </r>
  <r>
    <s v="CA-2017-157091"/>
    <x v="334"/>
    <d v="2017-07-01T00:00:00"/>
    <x v="2"/>
    <s v="DB-13405"/>
    <s v="FUR-FU-10000293"/>
    <n v="52645"/>
    <n v="5"/>
    <n v="0"/>
    <n v="31587"/>
    <x v="0"/>
    <s v="Furnishings"/>
    <x v="786"/>
    <s v="United States"/>
    <x v="189"/>
    <x v="13"/>
    <n v="46350"/>
    <x v="0"/>
    <s v="Denny Blanton"/>
    <x v="0"/>
  </r>
  <r>
    <s v="CA-2017-132122"/>
    <x v="361"/>
    <d v="2017-07-14T00:00:00"/>
    <x v="2"/>
    <s v="JH-15820"/>
    <s v="OFF-ST-10003692"/>
    <n v="22892"/>
    <n v="5"/>
    <n v="2"/>
    <n v="143075"/>
    <x v="1"/>
    <s v="Storage"/>
    <x v="1249"/>
    <s v="United States"/>
    <x v="22"/>
    <x v="9"/>
    <n v="60610"/>
    <x v="0"/>
    <s v="John Huston"/>
    <x v="0"/>
  </r>
  <r>
    <s v="CA-2015-123232"/>
    <x v="638"/>
    <d v="2015-12-16T00:00:00"/>
    <x v="1"/>
    <s v="DJ-13630"/>
    <s v="TEC-PH-10001051"/>
    <n v="319968"/>
    <n v="4"/>
    <n v="2"/>
    <n v="359964"/>
    <x v="2"/>
    <s v="Phones"/>
    <x v="1250"/>
    <s v="United States"/>
    <x v="32"/>
    <x v="20"/>
    <n v="97206"/>
    <x v="1"/>
    <s v="Doug Jacobs"/>
    <x v="0"/>
  </r>
  <r>
    <s v="CA-2017-104066"/>
    <x v="255"/>
    <d v="2017-12-10T00:00:00"/>
    <x v="2"/>
    <s v="QJ-19255"/>
    <s v="TEC-AC-10001013"/>
    <n v="20503"/>
    <n v="7"/>
    <n v="0"/>
    <n v="676599"/>
    <x v="2"/>
    <s v="Accessories"/>
    <x v="816"/>
    <s v="United States"/>
    <x v="140"/>
    <x v="42"/>
    <n v="5408"/>
    <x v="3"/>
    <s v="Quincy Jones"/>
    <x v="1"/>
  </r>
  <r>
    <s v="CA-2015-145849"/>
    <x v="425"/>
    <d v="2015-09-17T00:00:00"/>
    <x v="1"/>
    <s v="CT-11995"/>
    <s v="OFF-ST-10000025"/>
    <n v="19086"/>
    <n v="2"/>
    <n v="0"/>
    <n v="114516"/>
    <x v="1"/>
    <s v="Storage"/>
    <x v="617"/>
    <s v="United States"/>
    <x v="245"/>
    <x v="13"/>
    <n v="46203"/>
    <x v="0"/>
    <s v="Carol Triggs"/>
    <x v="0"/>
  </r>
  <r>
    <s v="CA-2015-145849"/>
    <x v="425"/>
    <d v="2015-09-17T00:00:00"/>
    <x v="1"/>
    <s v="CT-11995"/>
    <s v="OFF-AR-10000817"/>
    <n v="2432"/>
    <n v="8"/>
    <n v="0"/>
    <n v="82688"/>
    <x v="1"/>
    <s v="Art"/>
    <x v="1251"/>
    <s v="United States"/>
    <x v="245"/>
    <x v="13"/>
    <n v="46203"/>
    <x v="0"/>
    <s v="Carol Triggs"/>
    <x v="0"/>
  </r>
  <r>
    <s v="CA-2016-122322"/>
    <x v="691"/>
    <d v="2016-07-21T00:00:00"/>
    <x v="2"/>
    <s v="RH-19510"/>
    <s v="OFF-SU-10000952"/>
    <n v="444"/>
    <n v="5"/>
    <n v="0"/>
    <n v="12432"/>
    <x v="1"/>
    <s v="Supplies"/>
    <x v="1252"/>
    <s v="United States"/>
    <x v="212"/>
    <x v="6"/>
    <n v="84604"/>
    <x v="1"/>
    <s v="Rick Huthwaite"/>
    <x v="2"/>
  </r>
  <r>
    <s v="CA-2017-166849"/>
    <x v="692"/>
    <d v="2017-04-26T00:00:00"/>
    <x v="2"/>
    <s v="SJ-20125"/>
    <s v="FUR-FU-10004597"/>
    <n v="444"/>
    <n v="2"/>
    <n v="6"/>
    <n v="-5217"/>
    <x v="0"/>
    <s v="Furnishings"/>
    <x v="1253"/>
    <s v="United States"/>
    <x v="22"/>
    <x v="9"/>
    <n v="60610"/>
    <x v="0"/>
    <s v="Sanjit Jacobs"/>
    <x v="2"/>
  </r>
  <r>
    <s v="CA-2016-146633"/>
    <x v="624"/>
    <d v="2016-11-17T00:00:00"/>
    <x v="1"/>
    <s v="TG-21310"/>
    <s v="OFF-BI-10003527"/>
    <n v="1016792"/>
    <n v="1"/>
    <n v="2"/>
    <n v="381297"/>
    <x v="1"/>
    <s v="Binders"/>
    <x v="449"/>
    <s v="United States"/>
    <x v="1"/>
    <x v="1"/>
    <n v="90049"/>
    <x v="1"/>
    <s v="Toby Gnade"/>
    <x v="0"/>
  </r>
  <r>
    <s v="CA-2016-146633"/>
    <x v="624"/>
    <d v="2016-11-17T00:00:00"/>
    <x v="1"/>
    <s v="TG-21310"/>
    <s v="OFF-BI-10002982"/>
    <n v="38136"/>
    <n v="7"/>
    <n v="2"/>
    <n v="133476"/>
    <x v="1"/>
    <s v="Binders"/>
    <x v="1254"/>
    <s v="United States"/>
    <x v="1"/>
    <x v="1"/>
    <n v="90049"/>
    <x v="1"/>
    <s v="Toby Gnade"/>
    <x v="0"/>
  </r>
  <r>
    <s v="US-2016-126893"/>
    <x v="490"/>
    <d v="2016-12-01T00:00:00"/>
    <x v="2"/>
    <s v="CT-11995"/>
    <s v="TEC-PH-10004165"/>
    <n v="494982"/>
    <n v="3"/>
    <n v="4"/>
    <n v="-1154958"/>
    <x v="2"/>
    <s v="Phones"/>
    <x v="888"/>
    <s v="United States"/>
    <x v="10"/>
    <x v="8"/>
    <n v="19134"/>
    <x v="3"/>
    <s v="Carol Triggs"/>
    <x v="0"/>
  </r>
  <r>
    <s v="CA-2017-103380"/>
    <x v="609"/>
    <d v="2017-11-25T00:00:00"/>
    <x v="2"/>
    <s v="BF-11005"/>
    <s v="OFF-ST-10003442"/>
    <n v="5656"/>
    <n v="2"/>
    <n v="0"/>
    <n v="152712"/>
    <x v="1"/>
    <s v="Storage"/>
    <x v="86"/>
    <s v="United States"/>
    <x v="45"/>
    <x v="1"/>
    <n v="91104"/>
    <x v="1"/>
    <s v="Barry Franz"/>
    <x v="2"/>
  </r>
  <r>
    <s v="CA-2017-103380"/>
    <x v="609"/>
    <d v="2017-11-25T00:00:00"/>
    <x v="2"/>
    <s v="BF-11005"/>
    <s v="OFF-AR-10003856"/>
    <n v="556"/>
    <n v="2"/>
    <n v="0"/>
    <n v="14456"/>
    <x v="1"/>
    <s v="Art"/>
    <x v="448"/>
    <s v="United States"/>
    <x v="45"/>
    <x v="1"/>
    <n v="91104"/>
    <x v="1"/>
    <s v="Barry Franz"/>
    <x v="2"/>
  </r>
  <r>
    <s v="CA-2017-103380"/>
    <x v="609"/>
    <d v="2017-11-25T00:00:00"/>
    <x v="2"/>
    <s v="BF-11005"/>
    <s v="OFF-FA-10004248"/>
    <n v="902"/>
    <n v="2"/>
    <n v="0"/>
    <n v="35178"/>
    <x v="1"/>
    <s v="Fasteners"/>
    <x v="482"/>
    <s v="United States"/>
    <x v="45"/>
    <x v="1"/>
    <n v="91104"/>
    <x v="1"/>
    <s v="Barry Franz"/>
    <x v="2"/>
  </r>
  <r>
    <s v="CA-2017-103380"/>
    <x v="609"/>
    <d v="2017-11-25T00:00:00"/>
    <x v="2"/>
    <s v="BF-11005"/>
    <s v="OFF-AP-10001492"/>
    <n v="862"/>
    <n v="1"/>
    <n v="0"/>
    <n v="22412"/>
    <x v="1"/>
    <s v="Appliances"/>
    <x v="22"/>
    <s v="United States"/>
    <x v="45"/>
    <x v="1"/>
    <n v="91104"/>
    <x v="1"/>
    <s v="Barry Franz"/>
    <x v="2"/>
  </r>
  <r>
    <s v="CA-2017-103380"/>
    <x v="609"/>
    <d v="2017-11-25T00:00:00"/>
    <x v="2"/>
    <s v="BF-11005"/>
    <s v="TEC-PH-10004165"/>
    <n v="659976"/>
    <n v="3"/>
    <n v="2"/>
    <n v="494982"/>
    <x v="2"/>
    <s v="Phones"/>
    <x v="888"/>
    <s v="United States"/>
    <x v="45"/>
    <x v="1"/>
    <n v="91104"/>
    <x v="1"/>
    <s v="Barry Franz"/>
    <x v="2"/>
  </r>
  <r>
    <s v="CA-2015-116092"/>
    <x v="585"/>
    <d v="2015-02-18T00:00:00"/>
    <x v="1"/>
    <s v="JM-16195"/>
    <s v="OFF-PA-10004285"/>
    <n v="1336"/>
    <n v="2"/>
    <n v="0"/>
    <n v="64128"/>
    <x v="1"/>
    <s v="Paper"/>
    <x v="1255"/>
    <s v="United States"/>
    <x v="1"/>
    <x v="1"/>
    <n v="90004"/>
    <x v="1"/>
    <s v="Justin MacKendrick"/>
    <x v="0"/>
  </r>
  <r>
    <s v="CA-2015-116092"/>
    <x v="585"/>
    <d v="2015-02-18T00:00:00"/>
    <x v="1"/>
    <s v="JM-16195"/>
    <s v="OFF-BI-10001628"/>
    <n v="4172"/>
    <n v="5"/>
    <n v="2"/>
    <n v="130375"/>
    <x v="1"/>
    <s v="Binders"/>
    <x v="1101"/>
    <s v="United States"/>
    <x v="1"/>
    <x v="1"/>
    <n v="90004"/>
    <x v="1"/>
    <s v="Justin MacKendrick"/>
    <x v="0"/>
  </r>
  <r>
    <s v="CA-2015-116092"/>
    <x v="585"/>
    <d v="2015-02-18T00:00:00"/>
    <x v="1"/>
    <s v="JM-16195"/>
    <s v="OFF-BI-10000546"/>
    <n v="1152"/>
    <n v="5"/>
    <n v="2"/>
    <n v="4176"/>
    <x v="1"/>
    <s v="Binders"/>
    <x v="610"/>
    <s v="United States"/>
    <x v="1"/>
    <x v="1"/>
    <n v="90004"/>
    <x v="1"/>
    <s v="Justin MacKendrick"/>
    <x v="0"/>
  </r>
  <r>
    <s v="CA-2015-116092"/>
    <x v="585"/>
    <d v="2015-02-18T00:00:00"/>
    <x v="1"/>
    <s v="JM-16195"/>
    <s v="OFF-AP-10001391"/>
    <n v="54144"/>
    <n v="6"/>
    <n v="0"/>
    <n v="1570176"/>
    <x v="1"/>
    <s v="Appliances"/>
    <x v="1256"/>
    <s v="United States"/>
    <x v="1"/>
    <x v="1"/>
    <n v="90004"/>
    <x v="1"/>
    <s v="Justin MacKendrick"/>
    <x v="0"/>
  </r>
  <r>
    <s v="CA-2015-116092"/>
    <x v="585"/>
    <d v="2015-02-18T00:00:00"/>
    <x v="1"/>
    <s v="JM-16195"/>
    <s v="OFF-PA-10000477"/>
    <n v="1944"/>
    <n v="3"/>
    <n v="0"/>
    <n v="93312"/>
    <x v="1"/>
    <s v="Paper"/>
    <x v="1203"/>
    <s v="United States"/>
    <x v="1"/>
    <x v="1"/>
    <n v="90004"/>
    <x v="1"/>
    <s v="Justin MacKendrick"/>
    <x v="0"/>
  </r>
  <r>
    <s v="CA-2016-117849"/>
    <x v="172"/>
    <d v="2016-04-17T00:00:00"/>
    <x v="1"/>
    <s v="JK-16120"/>
    <s v="OFF-PA-10004327"/>
    <n v="1437"/>
    <n v="3"/>
    <n v="0"/>
    <n v="68976"/>
    <x v="1"/>
    <s v="Paper"/>
    <x v="136"/>
    <s v="United States"/>
    <x v="69"/>
    <x v="1"/>
    <n v="92105"/>
    <x v="1"/>
    <s v="Julie Kriz"/>
    <x v="2"/>
  </r>
  <r>
    <s v="CA-2015-169201"/>
    <x v="693"/>
    <d v="2015-10-01T00:00:00"/>
    <x v="3"/>
    <s v="HG-14965"/>
    <s v="OFF-AP-10000696"/>
    <n v="4326"/>
    <n v="3"/>
    <n v="0"/>
    <n v="142758"/>
    <x v="1"/>
    <s v="Appliances"/>
    <x v="336"/>
    <s v="United States"/>
    <x v="8"/>
    <x v="1"/>
    <n v="94110"/>
    <x v="1"/>
    <s v="Henry Goldwyn"/>
    <x v="1"/>
  </r>
  <r>
    <s v="CA-2015-169201"/>
    <x v="693"/>
    <d v="2015-10-01T00:00:00"/>
    <x v="3"/>
    <s v="HG-14965"/>
    <s v="OFF-AP-10002082"/>
    <n v="4356"/>
    <n v="2"/>
    <n v="0"/>
    <n v="15246"/>
    <x v="1"/>
    <s v="Appliances"/>
    <x v="1090"/>
    <s v="United States"/>
    <x v="8"/>
    <x v="1"/>
    <n v="94110"/>
    <x v="1"/>
    <s v="Henry Goldwyn"/>
    <x v="1"/>
  </r>
  <r>
    <s v="CA-2016-164091"/>
    <x v="42"/>
    <d v="2016-09-22T00:00:00"/>
    <x v="2"/>
    <s v="LA-16780"/>
    <s v="TEC-PH-10001944"/>
    <n v="43785"/>
    <n v="3"/>
    <n v="0"/>
    <n v="131355"/>
    <x v="2"/>
    <s v="Phones"/>
    <x v="1257"/>
    <s v="United States"/>
    <x v="294"/>
    <x v="43"/>
    <n v="4401"/>
    <x v="3"/>
    <s v="Laura Armstrong"/>
    <x v="1"/>
  </r>
  <r>
    <s v="CA-2016-164091"/>
    <x v="42"/>
    <d v="2016-09-22T00:00:00"/>
    <x v="2"/>
    <s v="LA-16780"/>
    <s v="FUR-FU-10004952"/>
    <n v="10948"/>
    <n v="2"/>
    <n v="0"/>
    <n v="339388"/>
    <x v="0"/>
    <s v="Furnishings"/>
    <x v="0"/>
    <s v="United States"/>
    <x v="294"/>
    <x v="43"/>
    <n v="4401"/>
    <x v="3"/>
    <s v="Laura Armstrong"/>
    <x v="1"/>
  </r>
  <r>
    <s v="CA-2017-105214"/>
    <x v="113"/>
    <d v="2017-06-19T00:00:00"/>
    <x v="3"/>
    <s v="TS-21610"/>
    <s v="FUR-CH-10000015"/>
    <n v="121296"/>
    <n v="7"/>
    <n v="2"/>
    <n v="90972"/>
    <x v="0"/>
    <s v="Chairs"/>
    <x v="377"/>
    <s v="United States"/>
    <x v="8"/>
    <x v="1"/>
    <n v="94122"/>
    <x v="1"/>
    <s v="Troy Staebel"/>
    <x v="0"/>
  </r>
  <r>
    <s v="CA-2017-105214"/>
    <x v="113"/>
    <d v="2017-06-19T00:00:00"/>
    <x v="3"/>
    <s v="TS-21610"/>
    <s v="OFF-PA-10001776"/>
    <n v="1854"/>
    <n v="2"/>
    <n v="0"/>
    <n v="87138"/>
    <x v="1"/>
    <s v="Paper"/>
    <x v="1258"/>
    <s v="United States"/>
    <x v="8"/>
    <x v="1"/>
    <n v="94122"/>
    <x v="1"/>
    <s v="Troy Staebel"/>
    <x v="0"/>
  </r>
  <r>
    <s v="CA-2015-117611"/>
    <x v="626"/>
    <d v="2015-11-10T00:00:00"/>
    <x v="1"/>
    <s v="MZ-17335"/>
    <s v="OFF-FA-10002280"/>
    <n v="50"/>
    <n v="1"/>
    <n v="0"/>
    <n v="24"/>
    <x v="1"/>
    <s v="Fasteners"/>
    <x v="655"/>
    <s v="United States"/>
    <x v="69"/>
    <x v="1"/>
    <n v="92024"/>
    <x v="1"/>
    <s v="Maria Zettner"/>
    <x v="2"/>
  </r>
  <r>
    <s v="CA-2015-117611"/>
    <x v="626"/>
    <d v="2015-11-10T00:00:00"/>
    <x v="1"/>
    <s v="MZ-17335"/>
    <s v="TEC-AC-10002049"/>
    <n v="37197"/>
    <n v="3"/>
    <n v="0"/>
    <n v="669546"/>
    <x v="2"/>
    <s v="Accessories"/>
    <x v="691"/>
    <s v="United States"/>
    <x v="69"/>
    <x v="1"/>
    <n v="92024"/>
    <x v="1"/>
    <s v="Maria Zettner"/>
    <x v="2"/>
  </r>
  <r>
    <s v="US-2015-137960"/>
    <x v="216"/>
    <d v="2015-12-18T00:00:00"/>
    <x v="0"/>
    <s v="MW-18220"/>
    <s v="TEC-AC-10002253"/>
    <n v="16624"/>
    <n v="1"/>
    <n v="0"/>
    <n v="24936"/>
    <x v="2"/>
    <s v="Accessories"/>
    <x v="573"/>
    <s v="United States"/>
    <x v="20"/>
    <x v="14"/>
    <n v="10035"/>
    <x v="3"/>
    <s v="Mitch Webber"/>
    <x v="0"/>
  </r>
  <r>
    <s v="CA-2017-122994"/>
    <x v="694"/>
    <d v="2017-02-09T00:00:00"/>
    <x v="3"/>
    <s v="MV-17485"/>
    <s v="FUR-BO-10004015"/>
    <n v="35997"/>
    <n v="3"/>
    <n v="0"/>
    <n v="791934"/>
    <x v="0"/>
    <s v="Bookcases"/>
    <x v="570"/>
    <s v="United States"/>
    <x v="80"/>
    <x v="16"/>
    <n v="22204"/>
    <x v="2"/>
    <s v="Mark Van Huff"/>
    <x v="0"/>
  </r>
  <r>
    <s v="CA-2016-131065"/>
    <x v="695"/>
    <d v="2016-11-16T00:00:00"/>
    <x v="1"/>
    <s v="AA-10375"/>
    <s v="TEC-AC-10004145"/>
    <n v="49998"/>
    <n v="2"/>
    <n v="0"/>
    <n v="1149954"/>
    <x v="2"/>
    <s v="Accessories"/>
    <x v="1259"/>
    <s v="United States"/>
    <x v="117"/>
    <x v="31"/>
    <n v="30318"/>
    <x v="2"/>
    <s v="Allen Armold"/>
    <x v="0"/>
  </r>
  <r>
    <s v="CA-2016-131065"/>
    <x v="695"/>
    <d v="2016-11-16T00:00:00"/>
    <x v="1"/>
    <s v="AA-10375"/>
    <s v="OFF-PA-10002479"/>
    <n v="528"/>
    <n v="1"/>
    <n v="0"/>
    <n v="2376"/>
    <x v="1"/>
    <s v="Paper"/>
    <x v="219"/>
    <s v="United States"/>
    <x v="117"/>
    <x v="31"/>
    <n v="30318"/>
    <x v="2"/>
    <s v="Allen Armold"/>
    <x v="0"/>
  </r>
  <r>
    <s v="CA-2016-131065"/>
    <x v="695"/>
    <d v="2016-11-16T00:00:00"/>
    <x v="1"/>
    <s v="AA-10375"/>
    <s v="OFF-BI-10004970"/>
    <n v="826"/>
    <n v="2"/>
    <n v="0"/>
    <n v="38822"/>
    <x v="1"/>
    <s v="Binders"/>
    <x v="910"/>
    <s v="United States"/>
    <x v="117"/>
    <x v="31"/>
    <n v="30318"/>
    <x v="2"/>
    <s v="Allen Armold"/>
    <x v="0"/>
  </r>
  <r>
    <s v="CA-2017-149146"/>
    <x v="385"/>
    <d v="2017-10-12T00:00:00"/>
    <x v="0"/>
    <s v="SM-20320"/>
    <s v="OFF-PA-10003919"/>
    <n v="7968"/>
    <n v="2"/>
    <n v="2"/>
    <n v="26892"/>
    <x v="1"/>
    <s v="Paper"/>
    <x v="1260"/>
    <s v="United States"/>
    <x v="53"/>
    <x v="3"/>
    <n v="28110"/>
    <x v="2"/>
    <s v="Sean Miller"/>
    <x v="2"/>
  </r>
  <r>
    <s v="CA-2017-137470"/>
    <x v="696"/>
    <d v="2017-09-17T00:00:00"/>
    <x v="0"/>
    <s v="TP-21415"/>
    <s v="OFF-PA-10002001"/>
    <n v="1296"/>
    <n v="2"/>
    <n v="0"/>
    <n v="63504"/>
    <x v="1"/>
    <s v="Paper"/>
    <x v="1261"/>
    <s v="United States"/>
    <x v="4"/>
    <x v="4"/>
    <n v="98115"/>
    <x v="1"/>
    <s v="Tom Prescott"/>
    <x v="0"/>
  </r>
  <r>
    <s v="CA-2017-105480"/>
    <x v="697"/>
    <d v="2017-12-26T00:00:00"/>
    <x v="2"/>
    <s v="DK-13225"/>
    <s v="OFF-PA-10002787"/>
    <n v="648"/>
    <n v="1"/>
    <n v="0"/>
    <n v="31104"/>
    <x v="1"/>
    <s v="Paper"/>
    <x v="1262"/>
    <s v="United States"/>
    <x v="30"/>
    <x v="14"/>
    <n v="14609"/>
    <x v="3"/>
    <s v="Dean Katz"/>
    <x v="1"/>
  </r>
  <r>
    <s v="CA-2017-105480"/>
    <x v="697"/>
    <d v="2017-12-26T00:00:00"/>
    <x v="2"/>
    <s v="DK-13225"/>
    <s v="OFF-BI-10003291"/>
    <n v="6984"/>
    <n v="1"/>
    <n v="2"/>
    <n v="23571"/>
    <x v="1"/>
    <s v="Binders"/>
    <x v="44"/>
    <s v="United States"/>
    <x v="30"/>
    <x v="14"/>
    <n v="14609"/>
    <x v="3"/>
    <s v="Dean Katz"/>
    <x v="1"/>
  </r>
  <r>
    <s v="CA-2017-164917"/>
    <x v="573"/>
    <d v="2017-12-07T00:00:00"/>
    <x v="2"/>
    <s v="MK-17905"/>
    <s v="OFF-AR-10004344"/>
    <n v="4796"/>
    <n v="5"/>
    <n v="2"/>
    <n v="41965"/>
    <x v="1"/>
    <s v="Art"/>
    <x v="369"/>
    <s v="United States"/>
    <x v="99"/>
    <x v="2"/>
    <n v="33180"/>
    <x v="2"/>
    <s v="Michael Kennedy"/>
    <x v="1"/>
  </r>
  <r>
    <s v="CA-2015-102036"/>
    <x v="480"/>
    <d v="2015-09-27T00:00:00"/>
    <x v="2"/>
    <s v="CS-12130"/>
    <s v="OFF-ST-10003123"/>
    <n v="19974"/>
    <n v="6"/>
    <n v="0"/>
    <n v="479376"/>
    <x v="1"/>
    <s v="Storage"/>
    <x v="1263"/>
    <s v="United States"/>
    <x v="4"/>
    <x v="4"/>
    <n v="98105"/>
    <x v="1"/>
    <s v="Chad Sievert"/>
    <x v="0"/>
  </r>
  <r>
    <s v="CA-2015-142944"/>
    <x v="698"/>
    <d v="2015-03-11T00:00:00"/>
    <x v="2"/>
    <s v="JL-15850"/>
    <s v="FUR-FU-10000308"/>
    <n v="43526"/>
    <n v="7"/>
    <n v="0"/>
    <n v="957572"/>
    <x v="0"/>
    <s v="Furnishings"/>
    <x v="1264"/>
    <s v="United States"/>
    <x v="8"/>
    <x v="1"/>
    <n v="94122"/>
    <x v="1"/>
    <s v="John Lucas"/>
    <x v="0"/>
  </r>
  <r>
    <s v="CA-2015-142944"/>
    <x v="698"/>
    <d v="2015-03-11T00:00:00"/>
    <x v="2"/>
    <s v="JL-15850"/>
    <s v="TEC-CO-10003763"/>
    <n v="1119984"/>
    <n v="2"/>
    <n v="2"/>
    <n v="3779946"/>
    <x v="2"/>
    <s v="Copiers"/>
    <x v="1265"/>
    <s v="United States"/>
    <x v="8"/>
    <x v="1"/>
    <n v="94122"/>
    <x v="1"/>
    <s v="John Lucas"/>
    <x v="0"/>
  </r>
  <r>
    <s v="CA-2014-157882"/>
    <x v="461"/>
    <d v="2014-10-08T00:00:00"/>
    <x v="1"/>
    <s v="AR-10405"/>
    <s v="FUR-TA-10001866"/>
    <n v="143432"/>
    <n v="1"/>
    <n v="2"/>
    <n v="35858"/>
    <x v="0"/>
    <s v="Tables"/>
    <x v="1266"/>
    <s v="United States"/>
    <x v="1"/>
    <x v="1"/>
    <n v="90036"/>
    <x v="1"/>
    <s v="Allen Rosenblatt"/>
    <x v="1"/>
  </r>
  <r>
    <s v="CA-2014-157882"/>
    <x v="461"/>
    <d v="2014-10-08T00:00:00"/>
    <x v="1"/>
    <s v="AR-10405"/>
    <s v="FUR-CH-10002774"/>
    <n v="122352"/>
    <n v="3"/>
    <n v="2"/>
    <n v="137646"/>
    <x v="0"/>
    <s v="Chairs"/>
    <x v="23"/>
    <s v="United States"/>
    <x v="1"/>
    <x v="1"/>
    <n v="90036"/>
    <x v="1"/>
    <s v="Allen Rosenblatt"/>
    <x v="1"/>
  </r>
  <r>
    <s v="CA-2014-104283"/>
    <x v="699"/>
    <d v="2014-07-01T00:00:00"/>
    <x v="2"/>
    <s v="LM-17065"/>
    <s v="OFF-ST-10004337"/>
    <n v="3062"/>
    <n v="5"/>
    <n v="0"/>
    <n v="0"/>
    <x v="1"/>
    <s v="Storage"/>
    <x v="842"/>
    <s v="United States"/>
    <x v="295"/>
    <x v="35"/>
    <n v="38671"/>
    <x v="2"/>
    <s v="Liz MacKendrick"/>
    <x v="0"/>
  </r>
  <r>
    <s v="CA-2014-104283"/>
    <x v="699"/>
    <d v="2014-07-01T00:00:00"/>
    <x v="2"/>
    <s v="LM-17065"/>
    <s v="FUR-TA-10001039"/>
    <n v="8598"/>
    <n v="1"/>
    <n v="0"/>
    <n v="223548"/>
    <x v="0"/>
    <s v="Tables"/>
    <x v="827"/>
    <s v="United States"/>
    <x v="295"/>
    <x v="35"/>
    <n v="38671"/>
    <x v="2"/>
    <s v="Liz MacKendrick"/>
    <x v="0"/>
  </r>
  <r>
    <s v="CA-2014-104283"/>
    <x v="699"/>
    <d v="2014-07-01T00:00:00"/>
    <x v="2"/>
    <s v="LM-17065"/>
    <s v="TEC-AC-10000109"/>
    <n v="22396"/>
    <n v="4"/>
    <n v="0"/>
    <n v="537504"/>
    <x v="2"/>
    <s v="Accessories"/>
    <x v="202"/>
    <s v="United States"/>
    <x v="295"/>
    <x v="35"/>
    <n v="38671"/>
    <x v="2"/>
    <s v="Liz MacKendrick"/>
    <x v="0"/>
  </r>
  <r>
    <s v="CA-2017-142622"/>
    <x v="504"/>
    <d v="2017-11-02T00:00:00"/>
    <x v="3"/>
    <s v="JK-15625"/>
    <s v="FUR-CH-10003833"/>
    <n v="97568"/>
    <n v="2"/>
    <n v="2"/>
    <n v="-6098"/>
    <x v="0"/>
    <s v="Chairs"/>
    <x v="1198"/>
    <s v="United States"/>
    <x v="4"/>
    <x v="4"/>
    <n v="98115"/>
    <x v="1"/>
    <s v="Jim Karlsson"/>
    <x v="0"/>
  </r>
  <r>
    <s v="CA-2017-142622"/>
    <x v="504"/>
    <d v="2017-11-02T00:00:00"/>
    <x v="3"/>
    <s v="JK-15625"/>
    <s v="FUR-CH-10004289"/>
    <n v="614272"/>
    <n v="8"/>
    <n v="2"/>
    <n v="-230352"/>
    <x v="0"/>
    <s v="Chairs"/>
    <x v="975"/>
    <s v="United States"/>
    <x v="4"/>
    <x v="4"/>
    <n v="98115"/>
    <x v="1"/>
    <s v="Jim Karlsson"/>
    <x v="0"/>
  </r>
  <r>
    <s v="CA-2017-142622"/>
    <x v="504"/>
    <d v="2017-11-02T00:00:00"/>
    <x v="3"/>
    <s v="JK-15625"/>
    <s v="FUR-BO-10004467"/>
    <n v="19998"/>
    <n v="2"/>
    <n v="0"/>
    <n v="379962"/>
    <x v="0"/>
    <s v="Bookcases"/>
    <x v="885"/>
    <s v="United States"/>
    <x v="4"/>
    <x v="4"/>
    <n v="98115"/>
    <x v="1"/>
    <s v="Jim Karlsson"/>
    <x v="0"/>
  </r>
  <r>
    <s v="CA-2016-132143"/>
    <x v="322"/>
    <d v="2016-09-05T00:00:00"/>
    <x v="3"/>
    <s v="FM-14215"/>
    <s v="OFF-PA-10002713"/>
    <n v="4816"/>
    <n v="7"/>
    <n v="0"/>
    <n v="221536"/>
    <x v="1"/>
    <s v="Paper"/>
    <x v="320"/>
    <s v="United States"/>
    <x v="209"/>
    <x v="28"/>
    <n v="6457"/>
    <x v="3"/>
    <s v="Filia McAdams"/>
    <x v="1"/>
  </r>
  <r>
    <s v="CA-2015-153108"/>
    <x v="615"/>
    <d v="2015-03-09T00:00:00"/>
    <x v="2"/>
    <s v="SF-20200"/>
    <s v="TEC-PH-10001552"/>
    <n v="2392"/>
    <n v="2"/>
    <n v="0"/>
    <n v="66976"/>
    <x v="2"/>
    <s v="Phones"/>
    <x v="180"/>
    <s v="United States"/>
    <x v="296"/>
    <x v="13"/>
    <n v="47362"/>
    <x v="0"/>
    <s v="Sarah Foster"/>
    <x v="0"/>
  </r>
  <r>
    <s v="CA-2015-153108"/>
    <x v="615"/>
    <d v="2015-03-09T00:00:00"/>
    <x v="2"/>
    <s v="SF-20200"/>
    <s v="OFF-AP-10002222"/>
    <n v="6069"/>
    <n v="7"/>
    <n v="0"/>
    <n v="163863"/>
    <x v="1"/>
    <s v="Appliances"/>
    <x v="360"/>
    <s v="United States"/>
    <x v="296"/>
    <x v="13"/>
    <n v="47362"/>
    <x v="0"/>
    <s v="Sarah Foster"/>
    <x v="0"/>
  </r>
  <r>
    <s v="CA-2016-112676"/>
    <x v="464"/>
    <d v="2016-05-08T00:00:00"/>
    <x v="3"/>
    <s v="PJ-18835"/>
    <s v="OFF-PA-10003971"/>
    <n v="14352"/>
    <n v="3"/>
    <n v="2"/>
    <n v="52026"/>
    <x v="1"/>
    <s v="Paper"/>
    <x v="1267"/>
    <s v="United States"/>
    <x v="86"/>
    <x v="17"/>
    <n v="37130"/>
    <x v="2"/>
    <s v="Patrick Jones"/>
    <x v="1"/>
  </r>
  <r>
    <s v="CA-2017-165687"/>
    <x v="700"/>
    <d v="2017-11-23T00:00:00"/>
    <x v="2"/>
    <s v="CS-12355"/>
    <s v="OFF-AP-10004036"/>
    <n v="3504"/>
    <n v="2"/>
    <n v="0"/>
    <n v="12264"/>
    <x v="1"/>
    <s v="Appliances"/>
    <x v="1268"/>
    <s v="United States"/>
    <x v="127"/>
    <x v="16"/>
    <n v="24153"/>
    <x v="2"/>
    <s v="Christine Sundaresam"/>
    <x v="0"/>
  </r>
  <r>
    <s v="US-2017-112928"/>
    <x v="701"/>
    <d v="2017-06-05T00:00:00"/>
    <x v="1"/>
    <s v="BB-10990"/>
    <s v="OFF-AP-10002287"/>
    <n v="1748"/>
    <n v="5"/>
    <n v="2"/>
    <n v="1311"/>
    <x v="1"/>
    <s v="Appliances"/>
    <x v="1269"/>
    <s v="United States"/>
    <x v="167"/>
    <x v="23"/>
    <n v="43615"/>
    <x v="3"/>
    <s v="Barry Blumstein"/>
    <x v="1"/>
  </r>
  <r>
    <s v="CA-2017-143343"/>
    <x v="192"/>
    <d v="2017-06-13T00:00:00"/>
    <x v="3"/>
    <s v="BW-11200"/>
    <s v="OFF-AR-10002375"/>
    <n v="164"/>
    <n v="5"/>
    <n v="0"/>
    <n v="4756"/>
    <x v="1"/>
    <s v="Art"/>
    <x v="826"/>
    <s v="United States"/>
    <x v="1"/>
    <x v="1"/>
    <n v="90032"/>
    <x v="1"/>
    <s v="Ben Wallace"/>
    <x v="0"/>
  </r>
  <r>
    <s v="CA-2017-115154"/>
    <x v="702"/>
    <d v="2017-01-11T00:00:00"/>
    <x v="3"/>
    <s v="RS-19420"/>
    <s v="FUR-TA-10001950"/>
    <n v="89298"/>
    <n v="2"/>
    <n v="0"/>
    <n v="803682"/>
    <x v="0"/>
    <s v="Tables"/>
    <x v="1270"/>
    <s v="United States"/>
    <x v="4"/>
    <x v="4"/>
    <n v="98115"/>
    <x v="1"/>
    <s v="Ricardo Sperren"/>
    <x v="1"/>
  </r>
  <r>
    <s v="CA-2015-149342"/>
    <x v="703"/>
    <d v="2015-04-25T00:00:00"/>
    <x v="2"/>
    <s v="TS-21160"/>
    <s v="TEC-PH-10001557"/>
    <n v="28797"/>
    <n v="3"/>
    <n v="0"/>
    <n v="777519"/>
    <x v="2"/>
    <s v="Phones"/>
    <x v="660"/>
    <s v="United States"/>
    <x v="38"/>
    <x v="31"/>
    <n v="31907"/>
    <x v="2"/>
    <s v="Theresa Swint"/>
    <x v="1"/>
  </r>
  <r>
    <s v="CA-2015-149342"/>
    <x v="703"/>
    <d v="2015-04-25T00:00:00"/>
    <x v="2"/>
    <s v="TS-21160"/>
    <s v="FUR-FU-10002937"/>
    <n v="59538"/>
    <n v="6"/>
    <n v="0"/>
    <n v="29769"/>
    <x v="0"/>
    <s v="Furnishings"/>
    <x v="1051"/>
    <s v="United States"/>
    <x v="38"/>
    <x v="31"/>
    <n v="31907"/>
    <x v="2"/>
    <s v="Theresa Swint"/>
    <x v="1"/>
  </r>
  <r>
    <s v="CA-2015-149342"/>
    <x v="703"/>
    <d v="2015-04-25T00:00:00"/>
    <x v="2"/>
    <s v="TS-21160"/>
    <s v="OFF-PA-10001166"/>
    <n v="1296"/>
    <n v="2"/>
    <n v="0"/>
    <n v="62208"/>
    <x v="1"/>
    <s v="Paper"/>
    <x v="772"/>
    <s v="United States"/>
    <x v="38"/>
    <x v="31"/>
    <n v="31907"/>
    <x v="2"/>
    <s v="Theresa Swint"/>
    <x v="1"/>
  </r>
  <r>
    <s v="CA-2015-130995"/>
    <x v="548"/>
    <d v="2015-11-06T00:00:00"/>
    <x v="2"/>
    <s v="QJ-19255"/>
    <s v="TEC-PH-10000347"/>
    <n v="495"/>
    <n v="1"/>
    <n v="0"/>
    <n v="13365"/>
    <x v="2"/>
    <s v="Phones"/>
    <x v="497"/>
    <s v="United States"/>
    <x v="20"/>
    <x v="14"/>
    <n v="10009"/>
    <x v="3"/>
    <s v="Quincy Jones"/>
    <x v="1"/>
  </r>
  <r>
    <s v="CA-2017-127929"/>
    <x v="330"/>
    <d v="2017-12-27T00:00:00"/>
    <x v="2"/>
    <s v="FM-14215"/>
    <s v="FUR-FU-10003708"/>
    <n v="18195"/>
    <n v="3"/>
    <n v="0"/>
    <n v="382095"/>
    <x v="0"/>
    <s v="Furnishings"/>
    <x v="71"/>
    <s v="United States"/>
    <x v="209"/>
    <x v="28"/>
    <n v="6457"/>
    <x v="3"/>
    <s v="Filia McAdams"/>
    <x v="1"/>
  </r>
  <r>
    <s v="CA-2015-113145"/>
    <x v="548"/>
    <d v="2015-11-05T00:00:00"/>
    <x v="2"/>
    <s v="VD-21670"/>
    <s v="OFF-PA-10002659"/>
    <n v="1352"/>
    <n v="4"/>
    <n v="0"/>
    <n v="62192"/>
    <x v="1"/>
    <s v="Paper"/>
    <x v="923"/>
    <s v="United States"/>
    <x v="20"/>
    <x v="14"/>
    <n v="10011"/>
    <x v="3"/>
    <s v="Valerie Dominguez"/>
    <x v="0"/>
  </r>
  <r>
    <s v="CA-2015-113145"/>
    <x v="548"/>
    <d v="2015-11-05T00:00:00"/>
    <x v="2"/>
    <s v="VD-21670"/>
    <s v="FUR-FU-10000965"/>
    <n v="2597"/>
    <n v="5"/>
    <n v="0"/>
    <n v="106477"/>
    <x v="0"/>
    <s v="Furnishings"/>
    <x v="685"/>
    <s v="United States"/>
    <x v="20"/>
    <x v="14"/>
    <n v="10011"/>
    <x v="3"/>
    <s v="Valerie Dominguez"/>
    <x v="0"/>
  </r>
  <r>
    <s v="CA-2015-113145"/>
    <x v="548"/>
    <d v="2015-11-05T00:00:00"/>
    <x v="2"/>
    <s v="VD-21670"/>
    <s v="TEC-PH-10001527"/>
    <n v="4295"/>
    <n v="1"/>
    <n v="0"/>
    <n v="12885"/>
    <x v="2"/>
    <s v="Phones"/>
    <x v="1271"/>
    <s v="United States"/>
    <x v="20"/>
    <x v="14"/>
    <n v="10011"/>
    <x v="3"/>
    <s v="Valerie Dominguez"/>
    <x v="0"/>
  </r>
  <r>
    <s v="CA-2015-113145"/>
    <x v="548"/>
    <d v="2015-11-05T00:00:00"/>
    <x v="2"/>
    <s v="VD-21670"/>
    <s v="TEC-AC-10001838"/>
    <n v="139993"/>
    <n v="7"/>
    <n v="0"/>
    <n v="6019699"/>
    <x v="2"/>
    <s v="Accessories"/>
    <x v="647"/>
    <s v="United States"/>
    <x v="20"/>
    <x v="14"/>
    <n v="10011"/>
    <x v="3"/>
    <s v="Valerie Dominguez"/>
    <x v="0"/>
  </r>
  <r>
    <s v="CA-2015-113145"/>
    <x v="548"/>
    <d v="2015-11-05T00:00:00"/>
    <x v="2"/>
    <s v="VD-21670"/>
    <s v="TEC-PH-10002597"/>
    <n v="50396"/>
    <n v="4"/>
    <n v="0"/>
    <n v="12599"/>
    <x v="2"/>
    <s v="Phones"/>
    <x v="476"/>
    <s v="United States"/>
    <x v="20"/>
    <x v="14"/>
    <n v="10011"/>
    <x v="3"/>
    <s v="Valerie Dominguez"/>
    <x v="0"/>
  </r>
  <r>
    <s v="CA-2014-162362"/>
    <x v="686"/>
    <d v="2014-11-18T00:00:00"/>
    <x v="2"/>
    <s v="JL-15505"/>
    <s v="OFF-BI-10000756"/>
    <n v="1272"/>
    <n v="3"/>
    <n v="0"/>
    <n v="636"/>
    <x v="1"/>
    <s v="Binders"/>
    <x v="15"/>
    <s v="United States"/>
    <x v="297"/>
    <x v="11"/>
    <n v="48640"/>
    <x v="0"/>
    <s v="Jeremy Lonsdale"/>
    <x v="0"/>
  </r>
  <r>
    <s v="CA-2014-162362"/>
    <x v="686"/>
    <d v="2014-11-18T00:00:00"/>
    <x v="2"/>
    <s v="JL-15505"/>
    <s v="OFF-BI-10000546"/>
    <n v="1152"/>
    <n v="4"/>
    <n v="0"/>
    <n v="56448"/>
    <x v="1"/>
    <s v="Binders"/>
    <x v="610"/>
    <s v="United States"/>
    <x v="297"/>
    <x v="11"/>
    <n v="48640"/>
    <x v="0"/>
    <s v="Jeremy Lonsdale"/>
    <x v="0"/>
  </r>
  <r>
    <s v="CA-2016-106558"/>
    <x v="326"/>
    <d v="2016-01-21T00:00:00"/>
    <x v="2"/>
    <s v="DL-13495"/>
    <s v="TEC-AC-10001142"/>
    <n v="3160"/>
    <n v="4"/>
    <n v="0"/>
    <n v="316"/>
    <x v="2"/>
    <s v="Accessories"/>
    <x v="548"/>
    <s v="United States"/>
    <x v="38"/>
    <x v="31"/>
    <n v="31907"/>
    <x v="2"/>
    <s v="Dionis Lloyd"/>
    <x v="1"/>
  </r>
  <r>
    <s v="CA-2017-157931"/>
    <x v="696"/>
    <d v="2017-09-22T00:00:00"/>
    <x v="1"/>
    <s v="MO-17800"/>
    <s v="FUR-CH-10000785"/>
    <n v="72392"/>
    <n v="4"/>
    <n v="0"/>
    <n v="1882192"/>
    <x v="0"/>
    <s v="Chairs"/>
    <x v="323"/>
    <s v="United States"/>
    <x v="185"/>
    <x v="31"/>
    <n v="30076"/>
    <x v="2"/>
    <s v="Meg O'Connel"/>
    <x v="2"/>
  </r>
  <r>
    <s v="CA-2017-157931"/>
    <x v="696"/>
    <d v="2017-09-22T00:00:00"/>
    <x v="1"/>
    <s v="MO-17800"/>
    <s v="OFF-PA-10000474"/>
    <n v="10632"/>
    <n v="3"/>
    <n v="0"/>
    <n v="499704"/>
    <x v="1"/>
    <s v="Paper"/>
    <x v="33"/>
    <s v="United States"/>
    <x v="185"/>
    <x v="31"/>
    <n v="30076"/>
    <x v="2"/>
    <s v="Meg O'Connel"/>
    <x v="2"/>
  </r>
  <r>
    <s v="CA-2016-115574"/>
    <x v="442"/>
    <d v="2016-12-24T00:00:00"/>
    <x v="3"/>
    <s v="BP-11185"/>
    <s v="FUR-BO-10003441"/>
    <n v="141372"/>
    <n v="2"/>
    <n v="3"/>
    <n v="-141372"/>
    <x v="0"/>
    <s v="Bookcases"/>
    <x v="708"/>
    <s v="United States"/>
    <x v="22"/>
    <x v="9"/>
    <n v="60623"/>
    <x v="0"/>
    <s v="Ben Peterman"/>
    <x v="1"/>
  </r>
  <r>
    <s v="CA-2015-160794"/>
    <x v="704"/>
    <d v="2015-08-08T00:00:00"/>
    <x v="3"/>
    <s v="MS-17980"/>
    <s v="OFF-PA-10004156"/>
    <n v="27216"/>
    <n v="3"/>
    <n v="2"/>
    <n v="98658"/>
    <x v="1"/>
    <s v="Paper"/>
    <x v="746"/>
    <s v="United States"/>
    <x v="12"/>
    <x v="0"/>
    <n v="77041"/>
    <x v="0"/>
    <s v="Michael Stewart"/>
    <x v="1"/>
  </r>
  <r>
    <s v="CA-2017-116225"/>
    <x v="59"/>
    <d v="2017-11-09T00:00:00"/>
    <x v="2"/>
    <s v="SV-20935"/>
    <s v="TEC-AC-10001432"/>
    <n v="39075"/>
    <n v="5"/>
    <n v="0"/>
    <n v="17193"/>
    <x v="2"/>
    <s v="Accessories"/>
    <x v="473"/>
    <s v="United States"/>
    <x v="20"/>
    <x v="14"/>
    <n v="10009"/>
    <x v="3"/>
    <s v="Susan Vittorini"/>
    <x v="0"/>
  </r>
  <r>
    <s v="US-2017-120418"/>
    <x v="531"/>
    <d v="2017-06-12T00:00:00"/>
    <x v="3"/>
    <s v="BC-11125"/>
    <s v="FUR-CH-10001394"/>
    <n v="280792"/>
    <n v="1"/>
    <n v="2"/>
    <n v="35099"/>
    <x v="0"/>
    <s v="Chairs"/>
    <x v="650"/>
    <s v="United States"/>
    <x v="96"/>
    <x v="15"/>
    <n v="85345"/>
    <x v="1"/>
    <s v="Becky Castell"/>
    <x v="2"/>
  </r>
  <r>
    <s v="US-2017-120418"/>
    <x v="531"/>
    <d v="2017-06-12T00:00:00"/>
    <x v="3"/>
    <s v="BC-11125"/>
    <s v="OFF-ST-10002370"/>
    <n v="68448"/>
    <n v="4"/>
    <n v="2"/>
    <n v="77004"/>
    <x v="1"/>
    <s v="Storage"/>
    <x v="80"/>
    <s v="United States"/>
    <x v="96"/>
    <x v="15"/>
    <n v="85345"/>
    <x v="1"/>
    <s v="Becky Castell"/>
    <x v="2"/>
  </r>
  <r>
    <s v="US-2017-120418"/>
    <x v="531"/>
    <d v="2017-06-12T00:00:00"/>
    <x v="3"/>
    <s v="BC-11125"/>
    <s v="OFF-AR-10002956"/>
    <n v="8804"/>
    <n v="5"/>
    <n v="2"/>
    <n v="6603"/>
    <x v="1"/>
    <s v="Art"/>
    <x v="662"/>
    <s v="United States"/>
    <x v="96"/>
    <x v="15"/>
    <n v="85345"/>
    <x v="1"/>
    <s v="Becky Castell"/>
    <x v="2"/>
  </r>
  <r>
    <s v="US-2017-120418"/>
    <x v="531"/>
    <d v="2017-06-12T00:00:00"/>
    <x v="3"/>
    <s v="BC-11125"/>
    <s v="OFF-AR-10001955"/>
    <n v="15872"/>
    <n v="1"/>
    <n v="2"/>
    <n v="1984"/>
    <x v="1"/>
    <s v="Art"/>
    <x v="1021"/>
    <s v="United States"/>
    <x v="96"/>
    <x v="15"/>
    <n v="85345"/>
    <x v="1"/>
    <s v="Becky Castell"/>
    <x v="2"/>
  </r>
  <r>
    <s v="US-2017-120418"/>
    <x v="531"/>
    <d v="2017-06-12T00:00:00"/>
    <x v="3"/>
    <s v="BC-11125"/>
    <s v="OFF-ST-10001809"/>
    <n v="215592"/>
    <n v="3"/>
    <n v="2"/>
    <n v="-485082"/>
    <x v="1"/>
    <s v="Storage"/>
    <x v="434"/>
    <s v="United States"/>
    <x v="96"/>
    <x v="15"/>
    <n v="85345"/>
    <x v="1"/>
    <s v="Becky Castell"/>
    <x v="2"/>
  </r>
  <r>
    <s v="CA-2017-122035"/>
    <x v="227"/>
    <d v="2017-07-25T00:00:00"/>
    <x v="2"/>
    <s v="EM-13825"/>
    <s v="OFF-LA-10004093"/>
    <n v="1462"/>
    <n v="2"/>
    <n v="0"/>
    <n v="68714"/>
    <x v="1"/>
    <s v="Labels"/>
    <x v="672"/>
    <s v="United States"/>
    <x v="298"/>
    <x v="44"/>
    <n v="57103"/>
    <x v="0"/>
    <s v="Elizabeth Moffitt"/>
    <x v="1"/>
  </r>
  <r>
    <s v="CA-2017-122035"/>
    <x v="227"/>
    <d v="2017-07-25T00:00:00"/>
    <x v="2"/>
    <s v="EM-13825"/>
    <s v="OFF-AP-10002118"/>
    <n v="41632"/>
    <n v="2"/>
    <n v="0"/>
    <n v="1124064"/>
    <x v="1"/>
    <s v="Appliances"/>
    <x v="77"/>
    <s v="United States"/>
    <x v="298"/>
    <x v="44"/>
    <n v="57103"/>
    <x v="0"/>
    <s v="Elizabeth Moffitt"/>
    <x v="1"/>
  </r>
  <r>
    <s v="CA-2017-122035"/>
    <x v="227"/>
    <d v="2017-07-25T00:00:00"/>
    <x v="2"/>
    <s v="EM-13825"/>
    <s v="OFF-BI-10000404"/>
    <n v="430"/>
    <n v="5"/>
    <n v="0"/>
    <n v="2021"/>
    <x v="1"/>
    <s v="Binders"/>
    <x v="478"/>
    <s v="United States"/>
    <x v="298"/>
    <x v="44"/>
    <n v="57103"/>
    <x v="0"/>
    <s v="Elizabeth Moffitt"/>
    <x v="1"/>
  </r>
  <r>
    <s v="CA-2017-122035"/>
    <x v="227"/>
    <d v="2017-07-25T00:00:00"/>
    <x v="2"/>
    <s v="EM-13825"/>
    <s v="FUR-CH-10003833"/>
    <n v="18294"/>
    <n v="3"/>
    <n v="0"/>
    <n v="27441"/>
    <x v="0"/>
    <s v="Chairs"/>
    <x v="1198"/>
    <s v="United States"/>
    <x v="298"/>
    <x v="44"/>
    <n v="57103"/>
    <x v="0"/>
    <s v="Elizabeth Moffitt"/>
    <x v="1"/>
  </r>
  <r>
    <s v="CA-2017-122035"/>
    <x v="227"/>
    <d v="2017-07-25T00:00:00"/>
    <x v="2"/>
    <s v="EM-13825"/>
    <s v="OFF-BI-10002072"/>
    <n v="6083"/>
    <n v="7"/>
    <n v="0"/>
    <n v="30415"/>
    <x v="1"/>
    <s v="Binders"/>
    <x v="833"/>
    <s v="United States"/>
    <x v="298"/>
    <x v="44"/>
    <n v="57103"/>
    <x v="0"/>
    <s v="Elizabeth Moffitt"/>
    <x v="1"/>
  </r>
  <r>
    <s v="CA-2017-122035"/>
    <x v="227"/>
    <d v="2017-07-25T00:00:00"/>
    <x v="2"/>
    <s v="EM-13825"/>
    <s v="TEC-AC-10003095"/>
    <n v="38997"/>
    <n v="3"/>
    <n v="0"/>
    <n v="1325898"/>
    <x v="2"/>
    <s v="Accessories"/>
    <x v="1272"/>
    <s v="United States"/>
    <x v="298"/>
    <x v="44"/>
    <n v="57103"/>
    <x v="0"/>
    <s v="Elizabeth Moffitt"/>
    <x v="1"/>
  </r>
  <r>
    <s v="CA-2015-117828"/>
    <x v="705"/>
    <d v="2015-12-26T00:00:00"/>
    <x v="3"/>
    <s v="BD-11500"/>
    <s v="OFF-AP-10001563"/>
    <n v="19432"/>
    <n v="4"/>
    <n v="0"/>
    <n v="563528"/>
    <x v="1"/>
    <s v="Appliances"/>
    <x v="532"/>
    <s v="United States"/>
    <x v="101"/>
    <x v="16"/>
    <n v="23223"/>
    <x v="2"/>
    <s v="Bradley Drucker"/>
    <x v="0"/>
  </r>
  <r>
    <s v="CA-2017-165491"/>
    <x v="176"/>
    <d v="2017-03-24T00:00:00"/>
    <x v="2"/>
    <s v="HW-14935"/>
    <s v="TEC-AC-10000358"/>
    <n v="26593"/>
    <n v="7"/>
    <n v="0"/>
    <n v="638232"/>
    <x v="2"/>
    <s v="Accessories"/>
    <x v="1273"/>
    <s v="United States"/>
    <x v="4"/>
    <x v="4"/>
    <n v="98115"/>
    <x v="1"/>
    <s v="Helen Wasserman"/>
    <x v="1"/>
  </r>
  <r>
    <s v="CA-2015-109470"/>
    <x v="619"/>
    <d v="2016-01-03T00:00:00"/>
    <x v="1"/>
    <s v="KC-16255"/>
    <s v="OFF-BI-10004492"/>
    <n v="9474"/>
    <n v="3"/>
    <n v="0"/>
    <n v="445278"/>
    <x v="1"/>
    <s v="Binders"/>
    <x v="351"/>
    <s v="United States"/>
    <x v="123"/>
    <x v="34"/>
    <n v="42420"/>
    <x v="2"/>
    <s v="Karen Carlisle"/>
    <x v="1"/>
  </r>
  <r>
    <s v="CA-2015-109470"/>
    <x v="619"/>
    <d v="2016-01-03T00:00:00"/>
    <x v="1"/>
    <s v="KC-16255"/>
    <s v="OFF-BI-10001072"/>
    <n v="6064"/>
    <n v="4"/>
    <n v="0"/>
    <n v="278944"/>
    <x v="1"/>
    <s v="Binders"/>
    <x v="280"/>
    <s v="United States"/>
    <x v="123"/>
    <x v="34"/>
    <n v="42420"/>
    <x v="2"/>
    <s v="Karen Carlisle"/>
    <x v="1"/>
  </r>
  <r>
    <s v="CA-2015-109470"/>
    <x v="619"/>
    <d v="2016-01-03T00:00:00"/>
    <x v="1"/>
    <s v="KC-16255"/>
    <s v="OFF-BI-10003707"/>
    <n v="763"/>
    <n v="5"/>
    <n v="0"/>
    <n v="3815"/>
    <x v="1"/>
    <s v="Binders"/>
    <x v="779"/>
    <s v="United States"/>
    <x v="123"/>
    <x v="34"/>
    <n v="42420"/>
    <x v="2"/>
    <s v="Karen Carlisle"/>
    <x v="1"/>
  </r>
  <r>
    <s v="CA-2015-109470"/>
    <x v="619"/>
    <d v="2016-01-03T00:00:00"/>
    <x v="1"/>
    <s v="KC-16255"/>
    <s v="OFF-BI-10000977"/>
    <n v="3648"/>
    <n v="12"/>
    <n v="0"/>
    <n v="167808"/>
    <x v="1"/>
    <s v="Binders"/>
    <x v="982"/>
    <s v="United States"/>
    <x v="123"/>
    <x v="34"/>
    <n v="42420"/>
    <x v="2"/>
    <s v="Karen Carlisle"/>
    <x v="1"/>
  </r>
  <r>
    <s v="CA-2015-105102"/>
    <x v="425"/>
    <d v="2015-09-19T00:00:00"/>
    <x v="1"/>
    <s v="BM-11575"/>
    <s v="OFF-BI-10002082"/>
    <n v="79872"/>
    <n v="3"/>
    <n v="2"/>
    <n v="29952"/>
    <x v="1"/>
    <s v="Binders"/>
    <x v="1171"/>
    <s v="United States"/>
    <x v="20"/>
    <x v="14"/>
    <n v="10035"/>
    <x v="3"/>
    <s v="Brendan Murry"/>
    <x v="1"/>
  </r>
  <r>
    <s v="CA-2015-105102"/>
    <x v="425"/>
    <d v="2015-09-19T00:00:00"/>
    <x v="1"/>
    <s v="BM-11575"/>
    <s v="FUR-BO-10004709"/>
    <n v="46384"/>
    <n v="1"/>
    <n v="2"/>
    <n v="11596"/>
    <x v="0"/>
    <s v="Bookcases"/>
    <x v="266"/>
    <s v="United States"/>
    <x v="20"/>
    <x v="14"/>
    <n v="10035"/>
    <x v="3"/>
    <s v="Brendan Murry"/>
    <x v="1"/>
  </r>
  <r>
    <s v="CA-2015-105102"/>
    <x v="425"/>
    <d v="2015-09-19T00:00:00"/>
    <x v="1"/>
    <s v="BM-11575"/>
    <s v="OFF-PA-10002365"/>
    <n v="1296"/>
    <n v="2"/>
    <n v="0"/>
    <n v="62208"/>
    <x v="1"/>
    <s v="Paper"/>
    <x v="12"/>
    <s v="United States"/>
    <x v="20"/>
    <x v="14"/>
    <n v="10035"/>
    <x v="3"/>
    <s v="Brendan Murry"/>
    <x v="1"/>
  </r>
  <r>
    <s v="CA-2017-138422"/>
    <x v="396"/>
    <d v="2017-09-26T00:00:00"/>
    <x v="3"/>
    <s v="KN-16705"/>
    <s v="OFF-EN-10004147"/>
    <n v="14352"/>
    <n v="3"/>
    <n v="2"/>
    <n v="52026"/>
    <x v="1"/>
    <s v="Envelopes"/>
    <x v="1274"/>
    <s v="United States"/>
    <x v="299"/>
    <x v="21"/>
    <n v="80525"/>
    <x v="1"/>
    <s v="Kristina Nunn"/>
    <x v="2"/>
  </r>
  <r>
    <s v="US-2015-147739"/>
    <x v="706"/>
    <d v="2015-12-29T00:00:00"/>
    <x v="2"/>
    <s v="JD-16150"/>
    <s v="FUR-FU-10001468"/>
    <n v="547136"/>
    <n v="4"/>
    <n v="2"/>
    <n v="-68392"/>
    <x v="0"/>
    <s v="Furnishings"/>
    <x v="1275"/>
    <s v="United States"/>
    <x v="10"/>
    <x v="8"/>
    <n v="19140"/>
    <x v="3"/>
    <s v="Justin Deggeller"/>
    <x v="1"/>
  </r>
  <r>
    <s v="CA-2016-155187"/>
    <x v="445"/>
    <d v="2016-09-26T00:00:00"/>
    <x v="1"/>
    <s v="LA-16780"/>
    <s v="OFF-ST-10000642"/>
    <n v="4196"/>
    <n v="2"/>
    <n v="0"/>
    <n v="29372"/>
    <x v="1"/>
    <s v="Storage"/>
    <x v="194"/>
    <s v="United States"/>
    <x v="1"/>
    <x v="1"/>
    <n v="90004"/>
    <x v="1"/>
    <s v="Laura Armstrong"/>
    <x v="1"/>
  </r>
  <r>
    <s v="CA-2016-155187"/>
    <x v="445"/>
    <d v="2016-09-26T00:00:00"/>
    <x v="1"/>
    <s v="LA-16780"/>
    <s v="OFF-PA-10000380"/>
    <n v="417"/>
    <n v="5"/>
    <n v="0"/>
    <n v="2085"/>
    <x v="1"/>
    <s v="Paper"/>
    <x v="1276"/>
    <s v="United States"/>
    <x v="1"/>
    <x v="1"/>
    <n v="90004"/>
    <x v="1"/>
    <s v="Laura Armstrong"/>
    <x v="1"/>
  </r>
  <r>
    <s v="CA-2017-169285"/>
    <x v="707"/>
    <d v="2017-03-25T00:00:00"/>
    <x v="2"/>
    <s v="RW-19690"/>
    <s v="OFF-PA-10004071"/>
    <n v="2774"/>
    <n v="5"/>
    <n v="0"/>
    <n v="133152"/>
    <x v="1"/>
    <s v="Paper"/>
    <x v="416"/>
    <s v="United States"/>
    <x v="240"/>
    <x v="13"/>
    <n v="47905"/>
    <x v="0"/>
    <s v="Robert Waldorf"/>
    <x v="0"/>
  </r>
  <r>
    <s v="CA-2017-169285"/>
    <x v="707"/>
    <d v="2017-03-25T00:00:00"/>
    <x v="2"/>
    <s v="RW-19690"/>
    <s v="OFF-PA-10004971"/>
    <n v="578"/>
    <n v="1"/>
    <n v="0"/>
    <n v="28322"/>
    <x v="1"/>
    <s v="Paper"/>
    <x v="605"/>
    <s v="United States"/>
    <x v="240"/>
    <x v="13"/>
    <n v="47905"/>
    <x v="0"/>
    <s v="Robert Waldorf"/>
    <x v="0"/>
  </r>
  <r>
    <s v="CA-2014-140886"/>
    <x v="586"/>
    <d v="2014-10-04T00:00:00"/>
    <x v="2"/>
    <s v="KW-16570"/>
    <s v="OFF-AP-10000696"/>
    <n v="69216"/>
    <n v="6"/>
    <n v="2"/>
    <n v="112476"/>
    <x v="1"/>
    <s v="Appliances"/>
    <x v="336"/>
    <s v="United States"/>
    <x v="300"/>
    <x v="17"/>
    <n v="37042"/>
    <x v="2"/>
    <s v="Kelly Williams"/>
    <x v="0"/>
  </r>
  <r>
    <s v="CA-2017-152695"/>
    <x v="388"/>
    <d v="2017-12-10T00:00:00"/>
    <x v="0"/>
    <s v="CC-12220"/>
    <s v="OFF-EN-10004030"/>
    <n v="1086"/>
    <n v="3"/>
    <n v="0"/>
    <n v="51042"/>
    <x v="1"/>
    <s v="Envelopes"/>
    <x v="135"/>
    <s v="United States"/>
    <x v="54"/>
    <x v="28"/>
    <n v="6824"/>
    <x v="3"/>
    <s v="Chris Cortes"/>
    <x v="0"/>
  </r>
  <r>
    <s v="CA-2017-152695"/>
    <x v="388"/>
    <d v="2017-12-10T00:00:00"/>
    <x v="0"/>
    <s v="CC-12220"/>
    <s v="OFF-AP-10000026"/>
    <n v="42679"/>
    <n v="7"/>
    <n v="0"/>
    <n v="1237691"/>
    <x v="1"/>
    <s v="Appliances"/>
    <x v="1277"/>
    <s v="United States"/>
    <x v="54"/>
    <x v="28"/>
    <n v="6824"/>
    <x v="3"/>
    <s v="Chris Cortes"/>
    <x v="0"/>
  </r>
  <r>
    <s v="CA-2014-110639"/>
    <x v="708"/>
    <d v="2014-08-23T00:00:00"/>
    <x v="0"/>
    <s v="RH-19495"/>
    <s v="OFF-PA-10003936"/>
    <n v="2592"/>
    <n v="4"/>
    <n v="0"/>
    <n v="124416"/>
    <x v="1"/>
    <s v="Paper"/>
    <x v="1278"/>
    <s v="United States"/>
    <x v="20"/>
    <x v="14"/>
    <n v="10009"/>
    <x v="3"/>
    <s v="Rick Hansen"/>
    <x v="0"/>
  </r>
  <r>
    <s v="CA-2014-110639"/>
    <x v="708"/>
    <d v="2014-08-23T00:00:00"/>
    <x v="0"/>
    <s v="RH-19495"/>
    <s v="OFF-PA-10004530"/>
    <n v="4592"/>
    <n v="4"/>
    <n v="0"/>
    <n v="225008"/>
    <x v="1"/>
    <s v="Paper"/>
    <x v="493"/>
    <s v="United States"/>
    <x v="20"/>
    <x v="14"/>
    <n v="10009"/>
    <x v="3"/>
    <s v="Rick Hansen"/>
    <x v="0"/>
  </r>
  <r>
    <s v="CA-2014-121727"/>
    <x v="709"/>
    <d v="2014-08-24T00:00:00"/>
    <x v="2"/>
    <s v="JK-15625"/>
    <s v="OFF-AR-10004930"/>
    <n v="1072"/>
    <n v="2"/>
    <n v="2"/>
    <n v="1742"/>
    <x v="1"/>
    <s v="Art"/>
    <x v="87"/>
    <s v="United States"/>
    <x v="38"/>
    <x v="23"/>
    <n v="43229"/>
    <x v="3"/>
    <s v="Jim Karlsson"/>
    <x v="0"/>
  </r>
  <r>
    <s v="CA-2016-137736"/>
    <x v="337"/>
    <d v="2016-11-15T00:00:00"/>
    <x v="2"/>
    <s v="DC-13285"/>
    <s v="OFF-AR-10004999"/>
    <n v="4186"/>
    <n v="7"/>
    <n v="0"/>
    <n v="10465"/>
    <x v="1"/>
    <s v="Art"/>
    <x v="866"/>
    <s v="United States"/>
    <x v="131"/>
    <x v="31"/>
    <n v="31088"/>
    <x v="2"/>
    <s v="Debra Catini"/>
    <x v="0"/>
  </r>
  <r>
    <s v="US-2014-143231"/>
    <x v="519"/>
    <d v="2015-01-03T00:00:00"/>
    <x v="3"/>
    <s v="GM-14455"/>
    <s v="FUR-FU-10002501"/>
    <n v="632"/>
    <n v="5"/>
    <n v="0"/>
    <n v="23384"/>
    <x v="0"/>
    <s v="Furnishings"/>
    <x v="1279"/>
    <s v="United States"/>
    <x v="47"/>
    <x v="30"/>
    <n v="2038"/>
    <x v="3"/>
    <s v="Gary Mitchum"/>
    <x v="2"/>
  </r>
  <r>
    <s v="US-2014-143231"/>
    <x v="519"/>
    <d v="2015-01-03T00:00:00"/>
    <x v="3"/>
    <s v="GM-14455"/>
    <s v="TEC-AC-10000358"/>
    <n v="11397"/>
    <n v="3"/>
    <n v="0"/>
    <n v="273528"/>
    <x v="2"/>
    <s v="Accessories"/>
    <x v="1273"/>
    <s v="United States"/>
    <x v="47"/>
    <x v="30"/>
    <n v="2038"/>
    <x v="3"/>
    <s v="Gary Mitchum"/>
    <x v="2"/>
  </r>
  <r>
    <s v="US-2014-155894"/>
    <x v="710"/>
    <d v="2014-07-30T00:00:00"/>
    <x v="1"/>
    <s v="CL-11890"/>
    <s v="OFF-ST-10004804"/>
    <n v="123552"/>
    <n v="3"/>
    <n v="2"/>
    <n v="-293436"/>
    <x v="1"/>
    <s v="Storage"/>
    <x v="233"/>
    <s v="United States"/>
    <x v="22"/>
    <x v="9"/>
    <n v="60623"/>
    <x v="0"/>
    <s v="Carl Ludwig"/>
    <x v="0"/>
  </r>
  <r>
    <s v="CA-2016-119025"/>
    <x v="711"/>
    <d v="2016-02-28T00:00:00"/>
    <x v="2"/>
    <s v="PV-18985"/>
    <s v="OFF-AP-10001205"/>
    <n v="49032"/>
    <n v="9"/>
    <n v="0"/>
    <n v="1372896"/>
    <x v="1"/>
    <s v="Appliances"/>
    <x v="1280"/>
    <s v="United States"/>
    <x v="158"/>
    <x v="5"/>
    <n v="53209"/>
    <x v="0"/>
    <s v="Paul Van Hugh"/>
    <x v="2"/>
  </r>
  <r>
    <s v="CA-2016-159373"/>
    <x v="68"/>
    <d v="2016-03-18T00:00:00"/>
    <x v="2"/>
    <s v="LT-17110"/>
    <s v="OFF-PA-10000659"/>
    <n v="7008"/>
    <n v="5"/>
    <n v="2"/>
    <n v="24528"/>
    <x v="1"/>
    <s v="Paper"/>
    <x v="162"/>
    <s v="United States"/>
    <x v="52"/>
    <x v="0"/>
    <n v="78207"/>
    <x v="0"/>
    <s v="Liz Thompson"/>
    <x v="0"/>
  </r>
  <r>
    <s v="CA-2016-159373"/>
    <x v="68"/>
    <d v="2016-03-18T00:00:00"/>
    <x v="2"/>
    <s v="LT-17110"/>
    <s v="OFF-BI-10004141"/>
    <n v="1272"/>
    <n v="2"/>
    <n v="8"/>
    <n v="-21624"/>
    <x v="1"/>
    <s v="Binders"/>
    <x v="1281"/>
    <s v="United States"/>
    <x v="52"/>
    <x v="0"/>
    <n v="78207"/>
    <x v="0"/>
    <s v="Liz Thompson"/>
    <x v="0"/>
  </r>
  <r>
    <s v="CA-2016-159373"/>
    <x v="68"/>
    <d v="2016-03-18T00:00:00"/>
    <x v="2"/>
    <s v="LT-17110"/>
    <s v="FUR-TA-10004619"/>
    <n v="557585"/>
    <n v="5"/>
    <n v="3"/>
    <n v="0"/>
    <x v="0"/>
    <s v="Tables"/>
    <x v="884"/>
    <s v="United States"/>
    <x v="52"/>
    <x v="0"/>
    <n v="78207"/>
    <x v="0"/>
    <s v="Liz Thompson"/>
    <x v="0"/>
  </r>
  <r>
    <s v="CA-2017-109701"/>
    <x v="573"/>
    <d v="2017-12-03T00:00:00"/>
    <x v="0"/>
    <s v="AM-10360"/>
    <s v="OFF-BI-10004187"/>
    <n v="9024"/>
    <n v="6"/>
    <n v="2"/>
    <n v="31584"/>
    <x v="1"/>
    <s v="Binders"/>
    <x v="616"/>
    <s v="United States"/>
    <x v="1"/>
    <x v="1"/>
    <n v="90032"/>
    <x v="1"/>
    <s v="Alice McCarthy"/>
    <x v="1"/>
  </r>
  <r>
    <s v="CA-2017-109701"/>
    <x v="573"/>
    <d v="2017-12-03T00:00:00"/>
    <x v="0"/>
    <s v="AM-10360"/>
    <s v="OFF-BI-10000632"/>
    <n v="69456"/>
    <n v="2"/>
    <n v="2"/>
    <n v="225732"/>
    <x v="1"/>
    <s v="Binders"/>
    <x v="1282"/>
    <s v="United States"/>
    <x v="1"/>
    <x v="1"/>
    <n v="90032"/>
    <x v="1"/>
    <s v="Alice McCarthy"/>
    <x v="1"/>
  </r>
  <r>
    <s v="CA-2017-109701"/>
    <x v="573"/>
    <d v="2017-12-03T00:00:00"/>
    <x v="0"/>
    <s v="AM-10360"/>
    <s v="OFF-PA-10003724"/>
    <n v="1086"/>
    <n v="2"/>
    <n v="0"/>
    <n v="53214"/>
    <x v="1"/>
    <s v="Paper"/>
    <x v="362"/>
    <s v="United States"/>
    <x v="1"/>
    <x v="1"/>
    <n v="90032"/>
    <x v="1"/>
    <s v="Alice McCarthy"/>
    <x v="1"/>
  </r>
  <r>
    <s v="CA-2017-109701"/>
    <x v="573"/>
    <d v="2017-12-03T00:00:00"/>
    <x v="0"/>
    <s v="AM-10360"/>
    <s v="OFF-AP-10002765"/>
    <n v="7947"/>
    <n v="3"/>
    <n v="0"/>
    <n v="222516"/>
    <x v="1"/>
    <s v="Appliances"/>
    <x v="1248"/>
    <s v="United States"/>
    <x v="1"/>
    <x v="1"/>
    <n v="90032"/>
    <x v="1"/>
    <s v="Alice McCarthy"/>
    <x v="1"/>
  </r>
  <r>
    <s v="CA-2017-109701"/>
    <x v="573"/>
    <d v="2017-12-03T00:00:00"/>
    <x v="0"/>
    <s v="AM-10360"/>
    <s v="OFF-AR-10001868"/>
    <n v="1008"/>
    <n v="6"/>
    <n v="0"/>
    <n v="504"/>
    <x v="1"/>
    <s v="Art"/>
    <x v="59"/>
    <s v="United States"/>
    <x v="1"/>
    <x v="1"/>
    <n v="90032"/>
    <x v="1"/>
    <s v="Alice McCarthy"/>
    <x v="1"/>
  </r>
  <r>
    <s v="CA-2015-111514"/>
    <x v="283"/>
    <d v="2015-09-02T00:00:00"/>
    <x v="3"/>
    <s v="SC-20260"/>
    <s v="FUR-BO-10002545"/>
    <n v="1552831"/>
    <n v="7"/>
    <n v="15"/>
    <n v="2009546"/>
    <x v="0"/>
    <s v="Bookcases"/>
    <x v="37"/>
    <s v="United States"/>
    <x v="8"/>
    <x v="1"/>
    <n v="94122"/>
    <x v="1"/>
    <s v="Scott Cohen"/>
    <x v="1"/>
  </r>
  <r>
    <s v="CA-2015-111514"/>
    <x v="283"/>
    <d v="2015-09-02T00:00:00"/>
    <x v="3"/>
    <s v="SC-20260"/>
    <s v="OFF-BI-10002735"/>
    <n v="13724"/>
    <n v="5"/>
    <n v="2"/>
    <n v="463185"/>
    <x v="1"/>
    <s v="Binders"/>
    <x v="142"/>
    <s v="United States"/>
    <x v="8"/>
    <x v="1"/>
    <n v="94122"/>
    <x v="1"/>
    <s v="Scott Cohen"/>
    <x v="1"/>
  </r>
  <r>
    <s v="CA-2015-111514"/>
    <x v="283"/>
    <d v="2015-09-02T00:00:00"/>
    <x v="3"/>
    <s v="SC-20260"/>
    <s v="TEC-AC-10004864"/>
    <n v="3651"/>
    <n v="1"/>
    <n v="0"/>
    <n v="156993"/>
    <x v="2"/>
    <s v="Accessories"/>
    <x v="1283"/>
    <s v="United States"/>
    <x v="8"/>
    <x v="1"/>
    <n v="94122"/>
    <x v="1"/>
    <s v="Scott Cohen"/>
    <x v="1"/>
  </r>
  <r>
    <s v="CA-2015-111514"/>
    <x v="283"/>
    <d v="2015-09-02T00:00:00"/>
    <x v="3"/>
    <s v="SC-20260"/>
    <s v="TEC-MA-10000597"/>
    <n v="239976"/>
    <n v="3"/>
    <n v="2"/>
    <n v="809919"/>
    <x v="2"/>
    <s v="Machines"/>
    <x v="1284"/>
    <s v="United States"/>
    <x v="8"/>
    <x v="1"/>
    <n v="94122"/>
    <x v="1"/>
    <s v="Scott Cohen"/>
    <x v="1"/>
  </r>
  <r>
    <s v="US-2014-148838"/>
    <x v="460"/>
    <d v="2014-03-21T00:00:00"/>
    <x v="2"/>
    <s v="CP-12340"/>
    <s v="FUR-TA-10003473"/>
    <n v="1579746"/>
    <n v="7"/>
    <n v="4"/>
    <n v="-4475947"/>
    <x v="0"/>
    <s v="Tables"/>
    <x v="216"/>
    <s v="United States"/>
    <x v="20"/>
    <x v="14"/>
    <n v="10024"/>
    <x v="3"/>
    <s v="Christine Phan"/>
    <x v="1"/>
  </r>
  <r>
    <s v="US-2014-148838"/>
    <x v="460"/>
    <d v="2014-03-21T00:00:00"/>
    <x v="2"/>
    <s v="CP-12340"/>
    <s v="FUR-TA-10001950"/>
    <n v="1071576"/>
    <n v="4"/>
    <n v="4"/>
    <n v="-5536476"/>
    <x v="0"/>
    <s v="Tables"/>
    <x v="1270"/>
    <s v="United States"/>
    <x v="20"/>
    <x v="14"/>
    <n v="10024"/>
    <x v="3"/>
    <s v="Christine Phan"/>
    <x v="1"/>
  </r>
  <r>
    <s v="US-2014-148838"/>
    <x v="460"/>
    <d v="2014-03-21T00:00:00"/>
    <x v="2"/>
    <s v="CP-12340"/>
    <s v="FUR-TA-10004175"/>
    <n v="613908"/>
    <n v="3"/>
    <n v="4"/>
    <n v="-1227816"/>
    <x v="0"/>
    <s v="Tables"/>
    <x v="1144"/>
    <s v="United States"/>
    <x v="20"/>
    <x v="14"/>
    <n v="10024"/>
    <x v="3"/>
    <s v="Christine Phan"/>
    <x v="1"/>
  </r>
  <r>
    <s v="US-2014-148838"/>
    <x v="460"/>
    <d v="2014-03-21T00:00:00"/>
    <x v="2"/>
    <s v="CP-12340"/>
    <s v="OFF-PA-10002960"/>
    <n v="3486"/>
    <n v="7"/>
    <n v="0"/>
    <n v="163842"/>
    <x v="1"/>
    <s v="Paper"/>
    <x v="1285"/>
    <s v="United States"/>
    <x v="20"/>
    <x v="14"/>
    <n v="10024"/>
    <x v="3"/>
    <s v="Christine Phan"/>
    <x v="1"/>
  </r>
  <r>
    <s v="US-2014-148838"/>
    <x v="460"/>
    <d v="2014-03-21T00:00:00"/>
    <x v="2"/>
    <s v="CP-12340"/>
    <s v="OFF-PA-10000919"/>
    <n v="15504"/>
    <n v="4"/>
    <n v="0"/>
    <n v="759696"/>
    <x v="1"/>
    <s v="Paper"/>
    <x v="1286"/>
    <s v="United States"/>
    <x v="20"/>
    <x v="14"/>
    <n v="10024"/>
    <x v="3"/>
    <s v="Christine Phan"/>
    <x v="1"/>
  </r>
  <r>
    <s v="CA-2017-136497"/>
    <x v="512"/>
    <d v="2017-04-20T00:00:00"/>
    <x v="2"/>
    <s v="RF-19840"/>
    <s v="OFF-BI-10001553"/>
    <n v="1371"/>
    <n v="5"/>
    <n v="7"/>
    <n v="-10054"/>
    <x v="1"/>
    <s v="Binders"/>
    <x v="1287"/>
    <s v="United States"/>
    <x v="38"/>
    <x v="23"/>
    <n v="43229"/>
    <x v="3"/>
    <s v="Roy Französisch"/>
    <x v="0"/>
  </r>
  <r>
    <s v="US-2016-108637"/>
    <x v="68"/>
    <d v="2016-03-18T00:00:00"/>
    <x v="2"/>
    <s v="AB-10060"/>
    <s v="FUR-FU-10004864"/>
    <n v="12788"/>
    <n v="2"/>
    <n v="0"/>
    <n v="409216"/>
    <x v="0"/>
    <s v="Furnishings"/>
    <x v="440"/>
    <s v="United States"/>
    <x v="141"/>
    <x v="16"/>
    <n v="22980"/>
    <x v="2"/>
    <s v="Adam Bellavance"/>
    <x v="2"/>
  </r>
  <r>
    <s v="US-2016-108637"/>
    <x v="68"/>
    <d v="2016-03-18T00:00:00"/>
    <x v="2"/>
    <s v="AB-10060"/>
    <s v="OFF-AP-10004540"/>
    <n v="16032"/>
    <n v="2"/>
    <n v="0"/>
    <n v="448896"/>
    <x v="1"/>
    <s v="Appliances"/>
    <x v="1288"/>
    <s v="United States"/>
    <x v="141"/>
    <x v="16"/>
    <n v="22980"/>
    <x v="2"/>
    <s v="Adam Bellavance"/>
    <x v="2"/>
  </r>
  <r>
    <s v="US-2016-108637"/>
    <x v="68"/>
    <d v="2016-03-18T00:00:00"/>
    <x v="2"/>
    <s v="AB-10060"/>
    <s v="OFF-BI-10004965"/>
    <n v="460"/>
    <n v="4"/>
    <n v="0"/>
    <n v="207"/>
    <x v="1"/>
    <s v="Binders"/>
    <x v="1005"/>
    <s v="United States"/>
    <x v="141"/>
    <x v="16"/>
    <n v="22980"/>
    <x v="2"/>
    <s v="Adam Bellavance"/>
    <x v="2"/>
  </r>
  <r>
    <s v="CA-2014-102295"/>
    <x v="155"/>
    <d v="2014-11-26T00:00:00"/>
    <x v="1"/>
    <s v="EH-13990"/>
    <s v="FUR-CH-10001714"/>
    <n v="120712"/>
    <n v="1"/>
    <n v="2"/>
    <n v="-181068"/>
    <x v="0"/>
    <s v="Chairs"/>
    <x v="1289"/>
    <s v="United States"/>
    <x v="301"/>
    <x v="1"/>
    <n v="95823"/>
    <x v="1"/>
    <s v="Erica Hackney"/>
    <x v="0"/>
  </r>
  <r>
    <s v="CA-2017-123659"/>
    <x v="515"/>
    <d v="2017-02-13T00:00:00"/>
    <x v="3"/>
    <s v="MN-17935"/>
    <s v="OFF-PA-10002464"/>
    <n v="2312"/>
    <n v="4"/>
    <n v="0"/>
    <n v="113288"/>
    <x v="1"/>
    <s v="Paper"/>
    <x v="993"/>
    <s v="United States"/>
    <x v="183"/>
    <x v="39"/>
    <n v="20735"/>
    <x v="3"/>
    <s v="Michael Nguyen"/>
    <x v="0"/>
  </r>
  <r>
    <s v="US-2016-129469"/>
    <x v="712"/>
    <d v="2016-09-27T00:00:00"/>
    <x v="2"/>
    <s v="KL-16555"/>
    <s v="FUR-FU-10002298"/>
    <n v="532704"/>
    <n v="6"/>
    <n v="2"/>
    <n v="-266352"/>
    <x v="0"/>
    <s v="Furnishings"/>
    <x v="1290"/>
    <s v="United States"/>
    <x v="54"/>
    <x v="23"/>
    <n v="45014"/>
    <x v="3"/>
    <s v="Kelly Lampkin"/>
    <x v="1"/>
  </r>
  <r>
    <s v="US-2016-129469"/>
    <x v="712"/>
    <d v="2016-09-27T00:00:00"/>
    <x v="2"/>
    <s v="KL-16555"/>
    <s v="OFF-AR-10000315"/>
    <n v="4912"/>
    <n v="2"/>
    <n v="2"/>
    <n v="307"/>
    <x v="1"/>
    <s v="Art"/>
    <x v="1291"/>
    <s v="United States"/>
    <x v="54"/>
    <x v="23"/>
    <n v="45014"/>
    <x v="3"/>
    <s v="Kelly Lampkin"/>
    <x v="1"/>
  </r>
  <r>
    <s v="CA-2017-155152"/>
    <x v="436"/>
    <d v="2017-07-09T00:00:00"/>
    <x v="1"/>
    <s v="MP-17965"/>
    <s v="TEC-AC-10004353"/>
    <n v="2520"/>
    <n v="4"/>
    <n v="0"/>
    <n v="9324"/>
    <x v="2"/>
    <s v="Accessories"/>
    <x v="720"/>
    <s v="United States"/>
    <x v="98"/>
    <x v="33"/>
    <n v="2886"/>
    <x v="3"/>
    <s v="Michael Paige"/>
    <x v="1"/>
  </r>
  <r>
    <s v="CA-2016-159940"/>
    <x v="273"/>
    <d v="2016-07-11T00:00:00"/>
    <x v="1"/>
    <s v="BF-11020"/>
    <s v="FUR-FU-10004973"/>
    <n v="60288"/>
    <n v="8"/>
    <n v="6"/>
    <n v="-271296"/>
    <x v="0"/>
    <s v="Furnishings"/>
    <x v="1132"/>
    <s v="United States"/>
    <x v="34"/>
    <x v="9"/>
    <n v="60505"/>
    <x v="0"/>
    <s v="Barry Französisch"/>
    <x v="1"/>
  </r>
  <r>
    <s v="CA-2016-159940"/>
    <x v="273"/>
    <d v="2016-07-11T00:00:00"/>
    <x v="1"/>
    <s v="BF-11020"/>
    <s v="OFF-FA-10000936"/>
    <n v="2632"/>
    <n v="1"/>
    <n v="2"/>
    <n v="8225"/>
    <x v="1"/>
    <s v="Fasteners"/>
    <x v="1292"/>
    <s v="United States"/>
    <x v="34"/>
    <x v="9"/>
    <n v="60505"/>
    <x v="0"/>
    <s v="Barry Französisch"/>
    <x v="1"/>
  </r>
  <r>
    <s v="CA-2016-159940"/>
    <x v="273"/>
    <d v="2016-07-11T00:00:00"/>
    <x v="1"/>
    <s v="BF-11020"/>
    <s v="OFF-PA-10001609"/>
    <n v="23688"/>
    <n v="9"/>
    <n v="2"/>
    <n v="76986"/>
    <x v="1"/>
    <s v="Paper"/>
    <x v="1105"/>
    <s v="United States"/>
    <x v="34"/>
    <x v="9"/>
    <n v="60505"/>
    <x v="0"/>
    <s v="Barry Französisch"/>
    <x v="1"/>
  </r>
  <r>
    <s v="CA-2016-159940"/>
    <x v="273"/>
    <d v="2016-07-11T00:00:00"/>
    <x v="1"/>
    <s v="BF-11020"/>
    <s v="FUR-CH-10000785"/>
    <n v="253372"/>
    <n v="2"/>
    <n v="3"/>
    <n v="-144784"/>
    <x v="0"/>
    <s v="Chairs"/>
    <x v="323"/>
    <s v="United States"/>
    <x v="34"/>
    <x v="9"/>
    <n v="60505"/>
    <x v="0"/>
    <s v="Barry Französisch"/>
    <x v="1"/>
  </r>
  <r>
    <s v="CA-2017-119669"/>
    <x v="713"/>
    <d v="2017-01-30T00:00:00"/>
    <x v="2"/>
    <s v="TP-21130"/>
    <s v="OFF-FA-10000053"/>
    <n v="567"/>
    <n v="3"/>
    <n v="0"/>
    <n v="1134"/>
    <x v="1"/>
    <s v="Fasteners"/>
    <x v="954"/>
    <s v="United States"/>
    <x v="214"/>
    <x v="31"/>
    <n v="30080"/>
    <x v="2"/>
    <s v="Theone Pippenger"/>
    <x v="0"/>
  </r>
  <r>
    <s v="US-2014-164616"/>
    <x v="709"/>
    <d v="2014-08-21T00:00:00"/>
    <x v="1"/>
    <s v="MS-17770"/>
    <s v="OFF-BI-10001718"/>
    <n v="76776"/>
    <n v="4"/>
    <n v="7"/>
    <n v="-588616"/>
    <x v="1"/>
    <s v="Binders"/>
    <x v="1214"/>
    <s v="United States"/>
    <x v="38"/>
    <x v="23"/>
    <n v="43229"/>
    <x v="3"/>
    <s v="Maxwell Schwartz"/>
    <x v="0"/>
  </r>
  <r>
    <s v="US-2014-164616"/>
    <x v="709"/>
    <d v="2014-08-21T00:00:00"/>
    <x v="1"/>
    <s v="MS-17770"/>
    <s v="OFF-SU-10004768"/>
    <n v="9184"/>
    <n v="2"/>
    <n v="2"/>
    <n v="1148"/>
    <x v="1"/>
    <s v="Supplies"/>
    <x v="1293"/>
    <s v="United States"/>
    <x v="38"/>
    <x v="23"/>
    <n v="43229"/>
    <x v="3"/>
    <s v="Maxwell Schwartz"/>
    <x v="0"/>
  </r>
  <r>
    <s v="CA-2015-148628"/>
    <x v="400"/>
    <d v="2015-12-11T00:00:00"/>
    <x v="2"/>
    <s v="KM-16375"/>
    <s v="OFF-PA-10003883"/>
    <n v="3275"/>
    <n v="5"/>
    <n v="0"/>
    <n v="15065"/>
    <x v="1"/>
    <s v="Paper"/>
    <x v="1226"/>
    <s v="United States"/>
    <x v="302"/>
    <x v="1"/>
    <n v="91360"/>
    <x v="1"/>
    <s v="Katherine Murray"/>
    <x v="2"/>
  </r>
  <r>
    <s v="CA-2016-118052"/>
    <x v="714"/>
    <d v="2016-05-10T00:00:00"/>
    <x v="2"/>
    <s v="BE-11455"/>
    <s v="OFF-FA-10004248"/>
    <n v="7216"/>
    <n v="2"/>
    <n v="2"/>
    <n v="17138"/>
    <x v="1"/>
    <s v="Fasteners"/>
    <x v="482"/>
    <s v="United States"/>
    <x v="160"/>
    <x v="23"/>
    <n v="44052"/>
    <x v="3"/>
    <s v="Brad Eason"/>
    <x v="2"/>
  </r>
  <r>
    <s v="CA-2016-118052"/>
    <x v="714"/>
    <d v="2016-05-10T00:00:00"/>
    <x v="2"/>
    <s v="BE-11455"/>
    <s v="OFF-PA-10002581"/>
    <n v="49568"/>
    <n v="2"/>
    <n v="2"/>
    <n v="1549"/>
    <x v="1"/>
    <s v="Paper"/>
    <x v="1294"/>
    <s v="United States"/>
    <x v="160"/>
    <x v="23"/>
    <n v="44052"/>
    <x v="3"/>
    <s v="Brad Eason"/>
    <x v="2"/>
  </r>
  <r>
    <s v="CA-2016-118052"/>
    <x v="714"/>
    <d v="2016-05-10T00:00:00"/>
    <x v="2"/>
    <s v="BE-11455"/>
    <s v="FUR-FU-10004848"/>
    <n v="54712"/>
    <n v="7"/>
    <n v="2"/>
    <n v="116263"/>
    <x v="0"/>
    <s v="Furnishings"/>
    <x v="28"/>
    <s v="United States"/>
    <x v="160"/>
    <x v="23"/>
    <n v="44052"/>
    <x v="3"/>
    <s v="Brad Eason"/>
    <x v="2"/>
  </r>
  <r>
    <s v="US-2017-117534"/>
    <x v="612"/>
    <d v="2017-03-26T00:00:00"/>
    <x v="3"/>
    <s v="CV-12295"/>
    <s v="OFF-AP-10002403"/>
    <n v="17604"/>
    <n v="4"/>
    <n v="0"/>
    <n v="457704"/>
    <x v="1"/>
    <s v="Appliances"/>
    <x v="1295"/>
    <s v="United States"/>
    <x v="201"/>
    <x v="1"/>
    <n v="93727"/>
    <x v="1"/>
    <s v="Christina VanderZanden"/>
    <x v="0"/>
  </r>
  <r>
    <s v="US-2017-117534"/>
    <x v="612"/>
    <d v="2017-03-26T00:00:00"/>
    <x v="3"/>
    <s v="CV-12295"/>
    <s v="OFF-AR-10003087"/>
    <n v="1602"/>
    <n v="9"/>
    <n v="0"/>
    <n v="44856"/>
    <x v="1"/>
    <s v="Art"/>
    <x v="767"/>
    <s v="United States"/>
    <x v="201"/>
    <x v="1"/>
    <n v="93727"/>
    <x v="1"/>
    <s v="Christina VanderZanden"/>
    <x v="0"/>
  </r>
  <r>
    <s v="US-2017-117534"/>
    <x v="612"/>
    <d v="2017-03-26T00:00:00"/>
    <x v="3"/>
    <s v="CV-12295"/>
    <s v="OFF-BI-10002026"/>
    <n v="18592"/>
    <n v="4"/>
    <n v="2"/>
    <n v="62748"/>
    <x v="1"/>
    <s v="Binders"/>
    <x v="905"/>
    <s v="United States"/>
    <x v="201"/>
    <x v="1"/>
    <n v="93727"/>
    <x v="1"/>
    <s v="Christina VanderZanden"/>
    <x v="0"/>
  </r>
  <r>
    <s v="US-2017-117534"/>
    <x v="612"/>
    <d v="2017-03-26T00:00:00"/>
    <x v="3"/>
    <s v="CV-12295"/>
    <s v="TEC-PH-10000141"/>
    <n v="211168"/>
    <n v="4"/>
    <n v="2"/>
    <n v="158376"/>
    <x v="2"/>
    <s v="Phones"/>
    <x v="1296"/>
    <s v="United States"/>
    <x v="201"/>
    <x v="1"/>
    <n v="93727"/>
    <x v="1"/>
    <s v="Christina VanderZanden"/>
    <x v="0"/>
  </r>
  <r>
    <s v="US-2017-117534"/>
    <x v="612"/>
    <d v="2017-03-26T00:00:00"/>
    <x v="3"/>
    <s v="CV-12295"/>
    <s v="TEC-CO-10000971"/>
    <n v="479984"/>
    <n v="2"/>
    <n v="2"/>
    <n v="59998"/>
    <x v="2"/>
    <s v="Copiers"/>
    <x v="1297"/>
    <s v="United States"/>
    <x v="201"/>
    <x v="1"/>
    <n v="93727"/>
    <x v="1"/>
    <s v="Christina VanderZanden"/>
    <x v="0"/>
  </r>
  <r>
    <s v="CA-2015-145065"/>
    <x v="294"/>
    <d v="2015-12-15T00:00:00"/>
    <x v="3"/>
    <s v="DK-13375"/>
    <s v="OFF-FA-10001229"/>
    <n v="786"/>
    <n v="2"/>
    <n v="0"/>
    <n v="36156"/>
    <x v="1"/>
    <s v="Fasteners"/>
    <x v="127"/>
    <s v="United States"/>
    <x v="69"/>
    <x v="1"/>
    <n v="92105"/>
    <x v="1"/>
    <s v="Dennis Kane"/>
    <x v="0"/>
  </r>
  <r>
    <s v="CA-2015-145065"/>
    <x v="294"/>
    <d v="2015-12-15T00:00:00"/>
    <x v="3"/>
    <s v="DK-13375"/>
    <s v="OFF-BI-10002437"/>
    <n v="24448"/>
    <n v="2"/>
    <n v="2"/>
    <n v="88624"/>
    <x v="1"/>
    <s v="Binders"/>
    <x v="1298"/>
    <s v="United States"/>
    <x v="69"/>
    <x v="1"/>
    <n v="92105"/>
    <x v="1"/>
    <s v="Dennis Kane"/>
    <x v="0"/>
  </r>
  <r>
    <s v="US-2015-127040"/>
    <x v="400"/>
    <d v="2015-12-10T00:00:00"/>
    <x v="2"/>
    <s v="SG-20605"/>
    <s v="OFF-PA-10004255"/>
    <n v="648"/>
    <n v="1"/>
    <n v="0"/>
    <n v="31104"/>
    <x v="1"/>
    <s v="Paper"/>
    <x v="1299"/>
    <s v="United States"/>
    <x v="20"/>
    <x v="14"/>
    <n v="10009"/>
    <x v="3"/>
    <s v="Speros Goranitis"/>
    <x v="0"/>
  </r>
  <r>
    <s v="US-2015-127040"/>
    <x v="400"/>
    <d v="2015-12-10T00:00:00"/>
    <x v="2"/>
    <s v="SG-20605"/>
    <s v="OFF-PA-10001184"/>
    <n v="4186"/>
    <n v="7"/>
    <n v="0"/>
    <n v="205114"/>
    <x v="1"/>
    <s v="Paper"/>
    <x v="1300"/>
    <s v="United States"/>
    <x v="20"/>
    <x v="14"/>
    <n v="10009"/>
    <x v="3"/>
    <s v="Speros Goranitis"/>
    <x v="0"/>
  </r>
  <r>
    <s v="US-2015-127040"/>
    <x v="400"/>
    <d v="2015-12-10T00:00:00"/>
    <x v="2"/>
    <s v="SG-20605"/>
    <s v="TEC-AC-10002637"/>
    <n v="161991"/>
    <n v="9"/>
    <n v="0"/>
    <n v="971946"/>
    <x v="2"/>
    <s v="Accessories"/>
    <x v="1301"/>
    <s v="United States"/>
    <x v="20"/>
    <x v="14"/>
    <n v="10009"/>
    <x v="3"/>
    <s v="Speros Goranitis"/>
    <x v="0"/>
  </r>
  <r>
    <s v="US-2015-127040"/>
    <x v="400"/>
    <d v="2015-12-10T00:00:00"/>
    <x v="2"/>
    <s v="SG-20605"/>
    <s v="FUR-FU-10002878"/>
    <n v="11392"/>
    <n v="4"/>
    <n v="0"/>
    <n v="421504"/>
    <x v="0"/>
    <s v="Furnishings"/>
    <x v="1123"/>
    <s v="United States"/>
    <x v="20"/>
    <x v="14"/>
    <n v="10009"/>
    <x v="3"/>
    <s v="Speros Goranitis"/>
    <x v="0"/>
  </r>
  <r>
    <s v="CA-2016-128111"/>
    <x v="715"/>
    <d v="2016-03-23T00:00:00"/>
    <x v="2"/>
    <s v="CS-12355"/>
    <s v="OFF-AR-10000588"/>
    <n v="3968"/>
    <n v="2"/>
    <n v="0"/>
    <n v="103168"/>
    <x v="1"/>
    <s v="Art"/>
    <x v="397"/>
    <s v="United States"/>
    <x v="303"/>
    <x v="30"/>
    <n v="2148"/>
    <x v="3"/>
    <s v="Christine Sundaresam"/>
    <x v="0"/>
  </r>
  <r>
    <s v="CA-2015-137897"/>
    <x v="716"/>
    <d v="2015-11-19T00:00:00"/>
    <x v="2"/>
    <s v="PJ-18835"/>
    <s v="TEC-AC-10002217"/>
    <n v="376"/>
    <n v="2"/>
    <n v="0"/>
    <n v="2256"/>
    <x v="2"/>
    <s v="Accessories"/>
    <x v="1176"/>
    <s v="United States"/>
    <x v="20"/>
    <x v="14"/>
    <n v="10035"/>
    <x v="3"/>
    <s v="Patrick Jones"/>
    <x v="1"/>
  </r>
  <r>
    <s v="CA-2015-137897"/>
    <x v="716"/>
    <d v="2015-11-19T00:00:00"/>
    <x v="2"/>
    <s v="PJ-18835"/>
    <s v="TEC-AC-10001267"/>
    <n v="599"/>
    <n v="2"/>
    <n v="0"/>
    <n v="2396"/>
    <x v="2"/>
    <s v="Accessories"/>
    <x v="535"/>
    <s v="United States"/>
    <x v="20"/>
    <x v="14"/>
    <n v="10035"/>
    <x v="3"/>
    <s v="Patrick Jones"/>
    <x v="1"/>
  </r>
  <r>
    <s v="CA-2015-137897"/>
    <x v="716"/>
    <d v="2015-11-19T00:00:00"/>
    <x v="2"/>
    <s v="PJ-18835"/>
    <s v="OFF-PA-10004041"/>
    <n v="370"/>
    <n v="5"/>
    <n v="0"/>
    <n v="1665"/>
    <x v="1"/>
    <s v="Paper"/>
    <x v="941"/>
    <s v="United States"/>
    <x v="20"/>
    <x v="14"/>
    <n v="10035"/>
    <x v="3"/>
    <s v="Patrick Jones"/>
    <x v="1"/>
  </r>
  <r>
    <s v="CA-2017-169264"/>
    <x v="717"/>
    <d v="2017-08-16T00:00:00"/>
    <x v="1"/>
    <s v="NP-18700"/>
    <s v="OFF-LA-10001613"/>
    <n v="576"/>
    <n v="2"/>
    <n v="0"/>
    <n v="28224"/>
    <x v="1"/>
    <s v="Labels"/>
    <x v="739"/>
    <s v="United States"/>
    <x v="8"/>
    <x v="1"/>
    <n v="94109"/>
    <x v="1"/>
    <s v="Nora Preis"/>
    <x v="0"/>
  </r>
  <r>
    <s v="CA-2017-169264"/>
    <x v="717"/>
    <d v="2017-08-16T00:00:00"/>
    <x v="1"/>
    <s v="NP-18700"/>
    <s v="OFF-AR-10000246"/>
    <n v="1668"/>
    <n v="6"/>
    <n v="0"/>
    <n v="43368"/>
    <x v="1"/>
    <s v="Art"/>
    <x v="21"/>
    <s v="United States"/>
    <x v="8"/>
    <x v="1"/>
    <n v="94109"/>
    <x v="1"/>
    <s v="Nora Preis"/>
    <x v="0"/>
  </r>
  <r>
    <s v="CA-2017-147361"/>
    <x v="427"/>
    <d v="2017-09-15T00:00:00"/>
    <x v="2"/>
    <s v="SB-20290"/>
    <s v="OFF-ST-10001809"/>
    <n v="62881"/>
    <n v="7"/>
    <n v="0"/>
    <n v="125762"/>
    <x v="1"/>
    <s v="Storage"/>
    <x v="434"/>
    <s v="United States"/>
    <x v="159"/>
    <x v="19"/>
    <n v="29501"/>
    <x v="2"/>
    <s v="Sean Braxton"/>
    <x v="1"/>
  </r>
  <r>
    <s v="CA-2017-147361"/>
    <x v="427"/>
    <d v="2017-09-15T00:00:00"/>
    <x v="2"/>
    <s v="SB-20290"/>
    <s v="OFF-ST-10002214"/>
    <n v="5645"/>
    <n v="5"/>
    <n v="0"/>
    <n v="14677"/>
    <x v="1"/>
    <s v="Storage"/>
    <x v="994"/>
    <s v="United States"/>
    <x v="159"/>
    <x v="19"/>
    <n v="29501"/>
    <x v="2"/>
    <s v="Sean Braxton"/>
    <x v="1"/>
  </r>
  <r>
    <s v="CA-2017-145877"/>
    <x v="718"/>
    <d v="2017-04-04T00:00:00"/>
    <x v="1"/>
    <s v="AS-10090"/>
    <s v="OFF-ST-10000649"/>
    <n v="942"/>
    <n v="6"/>
    <n v="0"/>
    <n v="2355"/>
    <x v="1"/>
    <s v="Storage"/>
    <x v="938"/>
    <s v="United States"/>
    <x v="24"/>
    <x v="24"/>
    <n v="65807"/>
    <x v="0"/>
    <s v="Adam Shillingsburg"/>
    <x v="0"/>
  </r>
  <r>
    <s v="CA-2017-145877"/>
    <x v="718"/>
    <d v="2017-04-04T00:00:00"/>
    <x v="1"/>
    <s v="AS-10090"/>
    <s v="OFF-EN-10001990"/>
    <n v="284"/>
    <n v="5"/>
    <n v="0"/>
    <n v="13348"/>
    <x v="1"/>
    <s v="Envelopes"/>
    <x v="153"/>
    <s v="United States"/>
    <x v="24"/>
    <x v="24"/>
    <n v="65807"/>
    <x v="0"/>
    <s v="Adam Shillingsburg"/>
    <x v="0"/>
  </r>
  <r>
    <s v="US-2016-110170"/>
    <x v="719"/>
    <d v="2016-10-03T00:00:00"/>
    <x v="2"/>
    <s v="HM-14860"/>
    <s v="FUR-BO-10000780"/>
    <n v="9566648"/>
    <n v="7"/>
    <n v="32"/>
    <n v="-2250976"/>
    <x v="0"/>
    <s v="Bookcases"/>
    <x v="1302"/>
    <s v="United States"/>
    <x v="113"/>
    <x v="0"/>
    <n v="77340"/>
    <x v="0"/>
    <s v="Harry Marie"/>
    <x v="1"/>
  </r>
  <r>
    <s v="CA-2017-108574"/>
    <x v="565"/>
    <d v="2017-10-11T00:00:00"/>
    <x v="2"/>
    <s v="MG-18145"/>
    <s v="TEC-AC-10002049"/>
    <n v="111591"/>
    <n v="9"/>
    <n v="0"/>
    <n v="2008638"/>
    <x v="2"/>
    <s v="Accessories"/>
    <x v="691"/>
    <s v="United States"/>
    <x v="1"/>
    <x v="1"/>
    <n v="90045"/>
    <x v="1"/>
    <s v="Mike Gockenbach"/>
    <x v="0"/>
  </r>
  <r>
    <s v="CA-2017-108574"/>
    <x v="565"/>
    <d v="2017-10-11T00:00:00"/>
    <x v="2"/>
    <s v="MG-18145"/>
    <s v="TEC-PH-10003555"/>
    <n v="128744"/>
    <n v="7"/>
    <n v="2"/>
    <n v="-289674"/>
    <x v="2"/>
    <s v="Phones"/>
    <x v="460"/>
    <s v="United States"/>
    <x v="1"/>
    <x v="1"/>
    <n v="90045"/>
    <x v="1"/>
    <s v="Mike Gockenbach"/>
    <x v="0"/>
  </r>
  <r>
    <s v="CA-2017-108574"/>
    <x v="565"/>
    <d v="2017-10-11T00:00:00"/>
    <x v="2"/>
    <s v="MG-18145"/>
    <s v="TEC-PH-10000702"/>
    <n v="7992"/>
    <n v="10"/>
    <n v="2"/>
    <n v="26973"/>
    <x v="2"/>
    <s v="Phones"/>
    <x v="312"/>
    <s v="United States"/>
    <x v="1"/>
    <x v="1"/>
    <n v="90045"/>
    <x v="1"/>
    <s v="Mike Gockenbach"/>
    <x v="0"/>
  </r>
  <r>
    <s v="CA-2017-144589"/>
    <x v="175"/>
    <d v="2017-01-25T00:00:00"/>
    <x v="2"/>
    <s v="TM-21010"/>
    <s v="OFF-AR-10003631"/>
    <n v="242"/>
    <n v="5"/>
    <n v="0"/>
    <n v="7986"/>
    <x v="1"/>
    <s v="Art"/>
    <x v="767"/>
    <s v="United States"/>
    <x v="8"/>
    <x v="1"/>
    <n v="94122"/>
    <x v="1"/>
    <s v="Tamara Manning"/>
    <x v="0"/>
  </r>
  <r>
    <s v="CA-2017-144589"/>
    <x v="175"/>
    <d v="2017-01-25T00:00:00"/>
    <x v="2"/>
    <s v="TM-21010"/>
    <s v="TEC-PH-10003072"/>
    <n v="359976"/>
    <n v="3"/>
    <n v="2"/>
    <n v="1304913"/>
    <x v="2"/>
    <s v="Phones"/>
    <x v="1303"/>
    <s v="United States"/>
    <x v="8"/>
    <x v="1"/>
    <n v="94122"/>
    <x v="1"/>
    <s v="Tamara Manning"/>
    <x v="0"/>
  </r>
  <r>
    <s v="CA-2017-155985"/>
    <x v="720"/>
    <d v="2017-03-25T00:00:00"/>
    <x v="3"/>
    <s v="BE-11335"/>
    <s v="FUR-FU-10000758"/>
    <n v="21184"/>
    <n v="8"/>
    <n v="0"/>
    <n v="762624"/>
    <x v="0"/>
    <s v="Furnishings"/>
    <x v="1071"/>
    <s v="United States"/>
    <x v="8"/>
    <x v="1"/>
    <n v="94122"/>
    <x v="1"/>
    <s v="Bill Eplett"/>
    <x v="2"/>
  </r>
  <r>
    <s v="CA-2014-162684"/>
    <x v="600"/>
    <d v="2014-08-06T00:00:00"/>
    <x v="2"/>
    <s v="AS-10630"/>
    <s v="OFF-FA-10000992"/>
    <n v="568"/>
    <n v="2"/>
    <n v="2"/>
    <n v="1917"/>
    <x v="1"/>
    <s v="Fasteners"/>
    <x v="1033"/>
    <s v="United States"/>
    <x v="10"/>
    <x v="8"/>
    <n v="19120"/>
    <x v="3"/>
    <s v="Ann Steele"/>
    <x v="2"/>
  </r>
  <r>
    <s v="CA-2015-142041"/>
    <x v="721"/>
    <d v="2015-06-09T00:00:00"/>
    <x v="1"/>
    <s v="EM-13810"/>
    <s v="OFF-BI-10004187"/>
    <n v="752"/>
    <n v="5"/>
    <n v="2"/>
    <n v="2632"/>
    <x v="1"/>
    <s v="Binders"/>
    <x v="616"/>
    <s v="United States"/>
    <x v="1"/>
    <x v="1"/>
    <n v="90036"/>
    <x v="1"/>
    <s v="Eleni McCrary"/>
    <x v="1"/>
  </r>
  <r>
    <s v="CA-2014-151295"/>
    <x v="606"/>
    <d v="2014-11-16T00:00:00"/>
    <x v="2"/>
    <s v="JA-15970"/>
    <s v="OFF-PA-10001947"/>
    <n v="1196"/>
    <n v="2"/>
    <n v="0"/>
    <n v="58604"/>
    <x v="1"/>
    <s v="Paper"/>
    <x v="358"/>
    <s v="United States"/>
    <x v="1"/>
    <x v="1"/>
    <n v="90045"/>
    <x v="1"/>
    <s v="Joseph Airdo"/>
    <x v="0"/>
  </r>
  <r>
    <s v="CA-2014-151295"/>
    <x v="606"/>
    <d v="2014-11-16T00:00:00"/>
    <x v="2"/>
    <s v="JA-15970"/>
    <s v="FUR-TA-10002356"/>
    <n v="629064"/>
    <n v="3"/>
    <n v="2"/>
    <n v="314532"/>
    <x v="0"/>
    <s v="Tables"/>
    <x v="731"/>
    <s v="United States"/>
    <x v="1"/>
    <x v="1"/>
    <n v="90045"/>
    <x v="1"/>
    <s v="Joseph Airdo"/>
    <x v="0"/>
  </r>
  <r>
    <s v="CA-2016-156300"/>
    <x v="722"/>
    <d v="2017-01-02T00:00:00"/>
    <x v="2"/>
    <s v="TB-21595"/>
    <s v="FUR-CH-10001714"/>
    <n v="75445"/>
    <n v="5"/>
    <n v="0"/>
    <n v="60356"/>
    <x v="0"/>
    <s v="Chairs"/>
    <x v="1289"/>
    <s v="United States"/>
    <x v="158"/>
    <x v="5"/>
    <n v="53209"/>
    <x v="0"/>
    <s v="Troy Blackwell"/>
    <x v="0"/>
  </r>
  <r>
    <s v="CA-2015-146087"/>
    <x v="379"/>
    <d v="2015-07-11T00:00:00"/>
    <x v="2"/>
    <s v="PP-18955"/>
    <s v="FUR-BO-10002824"/>
    <n v="30196"/>
    <n v="2"/>
    <n v="0"/>
    <n v="60392"/>
    <x v="0"/>
    <s v="Bookcases"/>
    <x v="414"/>
    <s v="United States"/>
    <x v="304"/>
    <x v="30"/>
    <n v="1040"/>
    <x v="3"/>
    <s v="Paul Prost"/>
    <x v="2"/>
  </r>
  <r>
    <s v="CA-2017-168655"/>
    <x v="385"/>
    <d v="2017-10-18T00:00:00"/>
    <x v="2"/>
    <s v="ML-18040"/>
    <s v="TEC-AC-10002842"/>
    <n v="5950"/>
    <n v="5"/>
    <n v="0"/>
    <n v="952"/>
    <x v="2"/>
    <s v="Accessories"/>
    <x v="1174"/>
    <s v="United States"/>
    <x v="305"/>
    <x v="26"/>
    <n v="87105"/>
    <x v="1"/>
    <s v="Michelle Lonsdale"/>
    <x v="1"/>
  </r>
  <r>
    <s v="CA-2017-168655"/>
    <x v="385"/>
    <d v="2017-10-18T00:00:00"/>
    <x v="2"/>
    <s v="ML-18040"/>
    <s v="OFF-BI-10002082"/>
    <n v="79872"/>
    <n v="3"/>
    <n v="2"/>
    <n v="29952"/>
    <x v="1"/>
    <s v="Binders"/>
    <x v="1171"/>
    <s v="United States"/>
    <x v="305"/>
    <x v="26"/>
    <n v="87105"/>
    <x v="1"/>
    <s v="Michelle Lonsdale"/>
    <x v="1"/>
  </r>
  <r>
    <s v="CA-2016-107202"/>
    <x v="205"/>
    <d v="2016-05-28T00:00:00"/>
    <x v="2"/>
    <s v="LC-16930"/>
    <s v="TEC-MA-10000112"/>
    <n v="23964"/>
    <n v="10"/>
    <n v="2"/>
    <n v="17973"/>
    <x v="2"/>
    <s v="Machines"/>
    <x v="1304"/>
    <s v="United States"/>
    <x v="306"/>
    <x v="32"/>
    <n v="89431"/>
    <x v="1"/>
    <s v="Linda Cazamias"/>
    <x v="1"/>
  </r>
  <r>
    <s v="CA-2017-159597"/>
    <x v="45"/>
    <d v="2017-11-14T00:00:00"/>
    <x v="2"/>
    <s v="MC-17590"/>
    <s v="OFF-ST-10002289"/>
    <n v="6356"/>
    <n v="2"/>
    <n v="0"/>
    <n v="3178"/>
    <x v="1"/>
    <s v="Storage"/>
    <x v="952"/>
    <s v="United States"/>
    <x v="307"/>
    <x v="1"/>
    <n v="92236"/>
    <x v="1"/>
    <s v="Matt Collister"/>
    <x v="1"/>
  </r>
  <r>
    <s v="CA-2017-159597"/>
    <x v="45"/>
    <d v="2017-11-14T00:00:00"/>
    <x v="2"/>
    <s v="MC-17590"/>
    <s v="TEC-AC-10004171"/>
    <n v="9999"/>
    <n v="1"/>
    <n v="0"/>
    <n v="439956"/>
    <x v="2"/>
    <s v="Accessories"/>
    <x v="1305"/>
    <s v="United States"/>
    <x v="307"/>
    <x v="1"/>
    <n v="92236"/>
    <x v="1"/>
    <s v="Matt Collister"/>
    <x v="1"/>
  </r>
  <r>
    <s v="CA-2016-155551"/>
    <x v="723"/>
    <d v="2016-04-23T00:00:00"/>
    <x v="2"/>
    <s v="CR-12580"/>
    <s v="OFF-ST-10003656"/>
    <n v="230376"/>
    <n v="3"/>
    <n v="2"/>
    <n v="-489549"/>
    <x v="1"/>
    <s v="Storage"/>
    <x v="82"/>
    <s v="United States"/>
    <x v="308"/>
    <x v="9"/>
    <n v="60126"/>
    <x v="0"/>
    <s v="Clay Rozendal"/>
    <x v="2"/>
  </r>
  <r>
    <s v="CA-2016-155551"/>
    <x v="723"/>
    <d v="2016-04-23T00:00:00"/>
    <x v="2"/>
    <s v="CR-12580"/>
    <s v="OFF-PA-10001560"/>
    <n v="9664"/>
    <n v="2"/>
    <n v="2"/>
    <n v="32616"/>
    <x v="1"/>
    <s v="Paper"/>
    <x v="666"/>
    <s v="United States"/>
    <x v="308"/>
    <x v="9"/>
    <n v="60126"/>
    <x v="0"/>
    <s v="Clay Rozendal"/>
    <x v="2"/>
  </r>
  <r>
    <s v="US-2017-147669"/>
    <x v="52"/>
    <d v="2017-12-30T00:00:00"/>
    <x v="2"/>
    <s v="SV-20935"/>
    <s v="TEC-AC-10002473"/>
    <n v="158928"/>
    <n v="7"/>
    <n v="2"/>
    <n v="417186"/>
    <x v="2"/>
    <s v="Accessories"/>
    <x v="716"/>
    <s v="United States"/>
    <x v="54"/>
    <x v="23"/>
    <n v="45014"/>
    <x v="3"/>
    <s v="Susan Vittorini"/>
    <x v="0"/>
  </r>
  <r>
    <s v="US-2017-147669"/>
    <x v="52"/>
    <d v="2017-12-30T00:00:00"/>
    <x v="2"/>
    <s v="SV-20935"/>
    <s v="OFF-BI-10000632"/>
    <n v="13023"/>
    <n v="1"/>
    <n v="7"/>
    <n v="-104184"/>
    <x v="1"/>
    <s v="Binders"/>
    <x v="1282"/>
    <s v="United States"/>
    <x v="54"/>
    <x v="23"/>
    <n v="45014"/>
    <x v="3"/>
    <s v="Susan Vittorini"/>
    <x v="0"/>
  </r>
  <r>
    <s v="US-2017-147669"/>
    <x v="52"/>
    <d v="2017-12-30T00:00:00"/>
    <x v="2"/>
    <s v="SV-20935"/>
    <s v="FUR-TA-10002645"/>
    <n v="27306"/>
    <n v="2"/>
    <n v="4"/>
    <n v="-104673"/>
    <x v="0"/>
    <s v="Tables"/>
    <x v="1306"/>
    <s v="United States"/>
    <x v="54"/>
    <x v="23"/>
    <n v="45014"/>
    <x v="3"/>
    <s v="Susan Vittorini"/>
    <x v="0"/>
  </r>
  <r>
    <s v="US-2017-147669"/>
    <x v="52"/>
    <d v="2017-12-30T00:00:00"/>
    <x v="2"/>
    <s v="SV-20935"/>
    <s v="OFF-FA-10002975"/>
    <n v="39312"/>
    <n v="13"/>
    <n v="2"/>
    <n v="127764"/>
    <x v="1"/>
    <s v="Fasteners"/>
    <x v="127"/>
    <s v="United States"/>
    <x v="54"/>
    <x v="23"/>
    <n v="45014"/>
    <x v="3"/>
    <s v="Susan Vittorini"/>
    <x v="0"/>
  </r>
  <r>
    <s v="CA-2016-169922"/>
    <x v="724"/>
    <d v="2016-06-17T00:00:00"/>
    <x v="2"/>
    <s v="MZ-17515"/>
    <s v="OFF-BI-10003784"/>
    <n v="1344"/>
    <n v="4"/>
    <n v="8"/>
    <n v="-21504"/>
    <x v="1"/>
    <s v="Binders"/>
    <x v="1307"/>
    <s v="United States"/>
    <x v="80"/>
    <x v="0"/>
    <n v="76017"/>
    <x v="0"/>
    <s v="Mary Zewe"/>
    <x v="1"/>
  </r>
  <r>
    <s v="CA-2016-169922"/>
    <x v="724"/>
    <d v="2016-06-17T00:00:00"/>
    <x v="2"/>
    <s v="MZ-17515"/>
    <s v="OFF-BI-10001617"/>
    <n v="8272"/>
    <n v="4"/>
    <n v="8"/>
    <n v="-136488"/>
    <x v="1"/>
    <s v="Binders"/>
    <x v="1308"/>
    <s v="United States"/>
    <x v="80"/>
    <x v="0"/>
    <n v="76017"/>
    <x v="0"/>
    <s v="Mary Zewe"/>
    <x v="1"/>
  </r>
  <r>
    <s v="CA-2016-169922"/>
    <x v="724"/>
    <d v="2016-06-17T00:00:00"/>
    <x v="2"/>
    <s v="MZ-17515"/>
    <s v="FUR-FU-10004415"/>
    <n v="12544"/>
    <n v="7"/>
    <n v="6"/>
    <n v="-90944"/>
    <x v="0"/>
    <s v="Furnishings"/>
    <x v="1053"/>
    <s v="United States"/>
    <x v="80"/>
    <x v="0"/>
    <n v="76017"/>
    <x v="0"/>
    <s v="Mary Zewe"/>
    <x v="1"/>
  </r>
  <r>
    <s v="CA-2017-100748"/>
    <x v="725"/>
    <d v="2017-05-20T00:00:00"/>
    <x v="2"/>
    <s v="RB-19795"/>
    <s v="OFF-LA-10000240"/>
    <n v="5848"/>
    <n v="8"/>
    <n v="0"/>
    <n v="274856"/>
    <x v="1"/>
    <s v="Labels"/>
    <x v="2"/>
    <s v="United States"/>
    <x v="8"/>
    <x v="1"/>
    <n v="94110"/>
    <x v="1"/>
    <s v="Ross Baird"/>
    <x v="2"/>
  </r>
  <r>
    <s v="CA-2017-129805"/>
    <x v="115"/>
    <d v="2018-01-02T00:00:00"/>
    <x v="2"/>
    <s v="HM-14860"/>
    <s v="FUR-FU-10001935"/>
    <n v="74"/>
    <n v="2"/>
    <n v="0"/>
    <n v="3034"/>
    <x v="0"/>
    <s v="Furnishings"/>
    <x v="345"/>
    <s v="United States"/>
    <x v="4"/>
    <x v="4"/>
    <n v="98103"/>
    <x v="1"/>
    <s v="Harry Marie"/>
    <x v="1"/>
  </r>
  <r>
    <s v="CA-2014-148586"/>
    <x v="726"/>
    <d v="2014-04-01T00:00:00"/>
    <x v="2"/>
    <s v="AZ-10750"/>
    <s v="FUR-CH-10002439"/>
    <n v="366786"/>
    <n v="7"/>
    <n v="1"/>
    <n v="652064"/>
    <x v="0"/>
    <s v="Chairs"/>
    <x v="1309"/>
    <s v="United States"/>
    <x v="20"/>
    <x v="14"/>
    <n v="10009"/>
    <x v="3"/>
    <s v="Annie Zypern"/>
    <x v="0"/>
  </r>
  <r>
    <s v="US-2017-112613"/>
    <x v="39"/>
    <d v="2017-06-01T00:00:00"/>
    <x v="2"/>
    <s v="JH-15910"/>
    <s v="TEC-PH-10001536"/>
    <n v="54368"/>
    <n v="4"/>
    <n v="2"/>
    <n v="40776"/>
    <x v="2"/>
    <s v="Phones"/>
    <x v="1231"/>
    <s v="United States"/>
    <x v="12"/>
    <x v="0"/>
    <n v="77070"/>
    <x v="0"/>
    <s v="Jonathan Howell"/>
    <x v="0"/>
  </r>
  <r>
    <s v="CA-2015-154746"/>
    <x v="716"/>
    <d v="2015-11-17T00:00:00"/>
    <x v="3"/>
    <s v="PJ-18835"/>
    <s v="OFF-EN-10001532"/>
    <n v="3396"/>
    <n v="2"/>
    <n v="0"/>
    <n v="1698"/>
    <x v="1"/>
    <s v="Envelopes"/>
    <x v="614"/>
    <s v="United States"/>
    <x v="24"/>
    <x v="16"/>
    <n v="22153"/>
    <x v="2"/>
    <s v="Patrick Jones"/>
    <x v="1"/>
  </r>
  <r>
    <s v="CA-2015-154746"/>
    <x v="716"/>
    <d v="2015-11-17T00:00:00"/>
    <x v="3"/>
    <s v="PJ-18835"/>
    <s v="OFF-AP-10003057"/>
    <n v="82611"/>
    <n v="3"/>
    <n v="0"/>
    <n v="3221829"/>
    <x v="1"/>
    <s v="Appliances"/>
    <x v="1310"/>
    <s v="United States"/>
    <x v="24"/>
    <x v="16"/>
    <n v="22153"/>
    <x v="2"/>
    <s v="Patrick Jones"/>
    <x v="1"/>
  </r>
  <r>
    <s v="CA-2017-140053"/>
    <x v="444"/>
    <d v="2017-07-10T00:00:00"/>
    <x v="2"/>
    <s v="CA-12265"/>
    <s v="FUR-FU-10003708"/>
    <n v="54585"/>
    <n v="9"/>
    <n v="0"/>
    <n v="1146285"/>
    <x v="0"/>
    <s v="Furnishings"/>
    <x v="71"/>
    <s v="United States"/>
    <x v="168"/>
    <x v="26"/>
    <n v="87401"/>
    <x v="1"/>
    <s v="Christina Anderson"/>
    <x v="0"/>
  </r>
  <r>
    <s v="CA-2014-164210"/>
    <x v="727"/>
    <d v="2014-11-20T00:00:00"/>
    <x v="1"/>
    <s v="PW-19240"/>
    <s v="FUR-TA-10000849"/>
    <n v="14598"/>
    <n v="2"/>
    <n v="5"/>
    <n v="-992664"/>
    <x v="0"/>
    <s v="Tables"/>
    <x v="1311"/>
    <s v="United States"/>
    <x v="102"/>
    <x v="21"/>
    <n v="80027"/>
    <x v="1"/>
    <s v="Pierre Wener"/>
    <x v="0"/>
  </r>
  <r>
    <s v="CA-2014-164210"/>
    <x v="727"/>
    <d v="2014-11-20T00:00:00"/>
    <x v="1"/>
    <s v="PW-19240"/>
    <s v="OFF-PA-10002259"/>
    <n v="35808"/>
    <n v="4"/>
    <n v="2"/>
    <n v="125328"/>
    <x v="1"/>
    <s v="Paper"/>
    <x v="849"/>
    <s v="United States"/>
    <x v="102"/>
    <x v="21"/>
    <n v="80027"/>
    <x v="1"/>
    <s v="Pierre Wener"/>
    <x v="0"/>
  </r>
  <r>
    <s v="CA-2017-139948"/>
    <x v="728"/>
    <d v="2017-07-22T00:00:00"/>
    <x v="2"/>
    <s v="SW-20455"/>
    <s v="FUR-FU-10002597"/>
    <n v="7904"/>
    <n v="2"/>
    <n v="2"/>
    <n v="21736"/>
    <x v="0"/>
    <s v="Furnishings"/>
    <x v="623"/>
    <s v="United States"/>
    <x v="66"/>
    <x v="2"/>
    <n v="33614"/>
    <x v="2"/>
    <s v="Shaun Weien"/>
    <x v="0"/>
  </r>
  <r>
    <s v="CA-2016-146934"/>
    <x v="729"/>
    <d v="2016-05-27T00:00:00"/>
    <x v="2"/>
    <s v="AF-10870"/>
    <s v="TEC-PH-10004614"/>
    <n v="3450"/>
    <n v="5"/>
    <n v="0"/>
    <n v="8625"/>
    <x v="2"/>
    <s v="Phones"/>
    <x v="302"/>
    <s v="United States"/>
    <x v="309"/>
    <x v="29"/>
    <n v="7055"/>
    <x v="3"/>
    <s v="Art Ferguson"/>
    <x v="0"/>
  </r>
  <r>
    <s v="CA-2016-146934"/>
    <x v="729"/>
    <d v="2016-05-27T00:00:00"/>
    <x v="2"/>
    <s v="AF-10870"/>
    <s v="FUR-TA-10003748"/>
    <n v="174286"/>
    <n v="2"/>
    <n v="3"/>
    <n v="-199184"/>
    <x v="0"/>
    <s v="Tables"/>
    <x v="210"/>
    <s v="United States"/>
    <x v="309"/>
    <x v="29"/>
    <n v="7055"/>
    <x v="3"/>
    <s v="Art Ferguson"/>
    <x v="0"/>
  </r>
  <r>
    <s v="CA-2016-146934"/>
    <x v="729"/>
    <d v="2016-05-27T00:00:00"/>
    <x v="2"/>
    <s v="AF-10870"/>
    <s v="OFF-AP-10003217"/>
    <n v="66284"/>
    <n v="4"/>
    <n v="0"/>
    <n v="1723384"/>
    <x v="1"/>
    <s v="Appliances"/>
    <x v="191"/>
    <s v="United States"/>
    <x v="309"/>
    <x v="29"/>
    <n v="7055"/>
    <x v="3"/>
    <s v="Art Ferguson"/>
    <x v="0"/>
  </r>
  <r>
    <s v="CA-2016-146934"/>
    <x v="729"/>
    <d v="2016-05-27T00:00:00"/>
    <x v="2"/>
    <s v="AF-10870"/>
    <s v="TEC-AC-10002399"/>
    <n v="951"/>
    <n v="5"/>
    <n v="0"/>
    <n v="30432"/>
    <x v="2"/>
    <s v="Accessories"/>
    <x v="451"/>
    <s v="United States"/>
    <x v="309"/>
    <x v="29"/>
    <n v="7055"/>
    <x v="3"/>
    <s v="Art Ferguson"/>
    <x v="0"/>
  </r>
  <r>
    <s v="CA-2016-146934"/>
    <x v="729"/>
    <d v="2016-05-27T00:00:00"/>
    <x v="2"/>
    <s v="AF-10870"/>
    <s v="OFF-EN-10002973"/>
    <n v="2688"/>
    <n v="6"/>
    <n v="0"/>
    <n v="129024"/>
    <x v="1"/>
    <s v="Envelopes"/>
    <x v="1312"/>
    <s v="United States"/>
    <x v="309"/>
    <x v="29"/>
    <n v="7055"/>
    <x v="3"/>
    <s v="Art Ferguson"/>
    <x v="0"/>
  </r>
  <r>
    <s v="CA-2016-146934"/>
    <x v="729"/>
    <d v="2016-05-27T00:00:00"/>
    <x v="2"/>
    <s v="AF-10870"/>
    <s v="TEC-PH-10001336"/>
    <n v="25798"/>
    <n v="2"/>
    <n v="0"/>
    <n v="748142"/>
    <x v="2"/>
    <s v="Phones"/>
    <x v="942"/>
    <s v="United States"/>
    <x v="309"/>
    <x v="29"/>
    <n v="7055"/>
    <x v="3"/>
    <s v="Art Ferguson"/>
    <x v="0"/>
  </r>
  <r>
    <s v="CA-2015-100573"/>
    <x v="12"/>
    <d v="2015-10-01T00:00:00"/>
    <x v="2"/>
    <s v="AM-10705"/>
    <s v="OFF-EN-10000461"/>
    <n v="1748"/>
    <n v="2"/>
    <n v="0"/>
    <n v="82156"/>
    <x v="1"/>
    <s v="Envelopes"/>
    <x v="749"/>
    <s v="United States"/>
    <x v="1"/>
    <x v="1"/>
    <n v="90004"/>
    <x v="1"/>
    <s v="Anne McFarland"/>
    <x v="0"/>
  </r>
  <r>
    <s v="CA-2016-119165"/>
    <x v="730"/>
    <d v="2016-11-06T00:00:00"/>
    <x v="2"/>
    <s v="BD-11320"/>
    <s v="FUR-CH-10000988"/>
    <n v="492835"/>
    <n v="5"/>
    <n v="3"/>
    <n v="-14081"/>
    <x v="0"/>
    <s v="Chairs"/>
    <x v="1130"/>
    <s v="United States"/>
    <x v="10"/>
    <x v="8"/>
    <n v="19143"/>
    <x v="3"/>
    <s v="Bill Donatelli"/>
    <x v="0"/>
  </r>
  <r>
    <s v="CA-2015-128027"/>
    <x v="470"/>
    <d v="2015-09-17T00:00:00"/>
    <x v="1"/>
    <s v="CM-12385"/>
    <s v="OFF-ST-10001809"/>
    <n v="26949"/>
    <n v="3"/>
    <n v="0"/>
    <n v="53898"/>
    <x v="1"/>
    <s v="Storage"/>
    <x v="434"/>
    <s v="United States"/>
    <x v="310"/>
    <x v="19"/>
    <n v="29406"/>
    <x v="2"/>
    <s v="Christopher Martinez"/>
    <x v="0"/>
  </r>
  <r>
    <s v="CA-2016-140207"/>
    <x v="731"/>
    <d v="2016-11-10T00:00:00"/>
    <x v="2"/>
    <s v="CS-12400"/>
    <s v="OFF-BI-10003963"/>
    <n v="2912"/>
    <n v="5"/>
    <n v="2"/>
    <n v="9828"/>
    <x v="1"/>
    <s v="Binders"/>
    <x v="1313"/>
    <s v="United States"/>
    <x v="49"/>
    <x v="1"/>
    <n v="95123"/>
    <x v="1"/>
    <s v="Christopher Schild"/>
    <x v="2"/>
  </r>
  <r>
    <s v="CA-2017-140949"/>
    <x v="293"/>
    <d v="2017-03-22T00:00:00"/>
    <x v="1"/>
    <s v="DB-13405"/>
    <s v="OFF-LA-10000081"/>
    <n v="1875"/>
    <n v="5"/>
    <n v="0"/>
    <n v="90"/>
    <x v="1"/>
    <s v="Labels"/>
    <x v="1314"/>
    <s v="United States"/>
    <x v="20"/>
    <x v="14"/>
    <n v="10011"/>
    <x v="3"/>
    <s v="Denny Blanton"/>
    <x v="0"/>
  </r>
  <r>
    <s v="CA-2017-140949"/>
    <x v="293"/>
    <d v="2017-03-22T00:00:00"/>
    <x v="1"/>
    <s v="DB-13405"/>
    <s v="TEC-PH-10000149"/>
    <n v="1197"/>
    <n v="6"/>
    <n v="0"/>
    <n v="31122"/>
    <x v="2"/>
    <s v="Phones"/>
    <x v="423"/>
    <s v="United States"/>
    <x v="20"/>
    <x v="14"/>
    <n v="10011"/>
    <x v="3"/>
    <s v="Denny Blanton"/>
    <x v="0"/>
  </r>
  <r>
    <s v="CA-2017-140949"/>
    <x v="293"/>
    <d v="2017-03-22T00:00:00"/>
    <x v="1"/>
    <s v="DB-13405"/>
    <s v="OFF-BI-10000605"/>
    <n v="9144"/>
    <n v="3"/>
    <n v="2"/>
    <n v="30861"/>
    <x v="1"/>
    <s v="Binders"/>
    <x v="533"/>
    <s v="United States"/>
    <x v="20"/>
    <x v="14"/>
    <n v="10011"/>
    <x v="3"/>
    <s v="Denny Blanton"/>
    <x v="0"/>
  </r>
  <r>
    <s v="CA-2017-140949"/>
    <x v="293"/>
    <d v="2017-03-22T00:00:00"/>
    <x v="1"/>
    <s v="DB-13405"/>
    <s v="TEC-AC-10002399"/>
    <n v="5706"/>
    <n v="3"/>
    <n v="0"/>
    <n v="182592"/>
    <x v="2"/>
    <s v="Accessories"/>
    <x v="451"/>
    <s v="United States"/>
    <x v="20"/>
    <x v="14"/>
    <n v="10011"/>
    <x v="3"/>
    <s v="Denny Blanton"/>
    <x v="0"/>
  </r>
  <r>
    <s v="CA-2017-140949"/>
    <x v="293"/>
    <d v="2017-03-22T00:00:00"/>
    <x v="1"/>
    <s v="DB-13405"/>
    <s v="TEC-AC-10003038"/>
    <n v="716"/>
    <n v="8"/>
    <n v="0"/>
    <n v="13604"/>
    <x v="2"/>
    <s v="Accessories"/>
    <x v="1024"/>
    <s v="United States"/>
    <x v="20"/>
    <x v="14"/>
    <n v="10011"/>
    <x v="3"/>
    <s v="Denny Blanton"/>
    <x v="0"/>
  </r>
  <r>
    <s v="CA-2017-140949"/>
    <x v="293"/>
    <d v="2017-03-22T00:00:00"/>
    <x v="1"/>
    <s v="DB-13405"/>
    <s v="OFF-ST-10000344"/>
    <n v="10744"/>
    <n v="8"/>
    <n v="0"/>
    <n v="279344"/>
    <x v="1"/>
    <s v="Storage"/>
    <x v="1013"/>
    <s v="United States"/>
    <x v="20"/>
    <x v="14"/>
    <n v="10011"/>
    <x v="3"/>
    <s v="Denny Blanton"/>
    <x v="0"/>
  </r>
  <r>
    <s v="CA-2017-140949"/>
    <x v="293"/>
    <d v="2017-03-22T00:00:00"/>
    <x v="1"/>
    <s v="DB-13405"/>
    <s v="OFF-LA-10004093"/>
    <n v="731"/>
    <n v="1"/>
    <n v="0"/>
    <n v="34357"/>
    <x v="1"/>
    <s v="Labels"/>
    <x v="672"/>
    <s v="United States"/>
    <x v="20"/>
    <x v="14"/>
    <n v="10011"/>
    <x v="3"/>
    <s v="Denny Blanton"/>
    <x v="0"/>
  </r>
  <r>
    <s v="CA-2017-140949"/>
    <x v="293"/>
    <d v="2017-03-22T00:00:00"/>
    <x v="1"/>
    <s v="DB-13405"/>
    <s v="OFF-AR-10001683"/>
    <n v="591"/>
    <n v="6"/>
    <n v="0"/>
    <n v="22458"/>
    <x v="1"/>
    <s v="Art"/>
    <x v="32"/>
    <s v="United States"/>
    <x v="20"/>
    <x v="14"/>
    <n v="10011"/>
    <x v="3"/>
    <s v="Denny Blanton"/>
    <x v="0"/>
  </r>
  <r>
    <s v="CA-2017-140949"/>
    <x v="293"/>
    <d v="2017-03-22T00:00:00"/>
    <x v="1"/>
    <s v="DB-13405"/>
    <s v="OFF-ST-10003455"/>
    <n v="4653"/>
    <n v="3"/>
    <n v="0"/>
    <n v="120978"/>
    <x v="1"/>
    <s v="Storage"/>
    <x v="171"/>
    <s v="United States"/>
    <x v="20"/>
    <x v="14"/>
    <n v="10011"/>
    <x v="3"/>
    <s v="Denny Blanton"/>
    <x v="0"/>
  </r>
  <r>
    <s v="CA-2017-138548"/>
    <x v="732"/>
    <d v="2017-08-21T00:00:00"/>
    <x v="2"/>
    <s v="JG-15160"/>
    <s v="OFF-AP-10002578"/>
    <n v="9784"/>
    <n v="2"/>
    <n v="0"/>
    <n v="254384"/>
    <x v="1"/>
    <s v="Appliances"/>
    <x v="413"/>
    <s v="United States"/>
    <x v="135"/>
    <x v="29"/>
    <n v="7060"/>
    <x v="3"/>
    <s v="James Galang"/>
    <x v="0"/>
  </r>
  <r>
    <s v="CA-2015-142419"/>
    <x v="654"/>
    <d v="2015-07-13T00:00:00"/>
    <x v="1"/>
    <s v="SC-20380"/>
    <s v="OFF-PA-10001763"/>
    <n v="2997"/>
    <n v="3"/>
    <n v="0"/>
    <n v="134865"/>
    <x v="1"/>
    <s v="Paper"/>
    <x v="832"/>
    <s v="United States"/>
    <x v="4"/>
    <x v="4"/>
    <n v="98115"/>
    <x v="1"/>
    <s v="Shahid Collister"/>
    <x v="0"/>
  </r>
  <r>
    <s v="CA-2015-142419"/>
    <x v="654"/>
    <d v="2015-07-13T00:00:00"/>
    <x v="1"/>
    <s v="SC-20380"/>
    <s v="OFF-BI-10001597"/>
    <n v="98352"/>
    <n v="3"/>
    <n v="2"/>
    <n v="344232"/>
    <x v="1"/>
    <s v="Binders"/>
    <x v="793"/>
    <s v="United States"/>
    <x v="4"/>
    <x v="4"/>
    <n v="98115"/>
    <x v="1"/>
    <s v="Shahid Collister"/>
    <x v="0"/>
  </r>
  <r>
    <s v="CA-2017-148691"/>
    <x v="733"/>
    <d v="2017-12-09T00:00:00"/>
    <x v="2"/>
    <s v="CS-12460"/>
    <s v="OFF-BI-10001524"/>
    <n v="8392"/>
    <n v="5"/>
    <n v="2"/>
    <n v="29372"/>
    <x v="1"/>
    <s v="Binders"/>
    <x v="301"/>
    <s v="United States"/>
    <x v="20"/>
    <x v="14"/>
    <n v="10009"/>
    <x v="3"/>
    <s v="Chuck Sachs"/>
    <x v="0"/>
  </r>
  <r>
    <s v="CA-2017-148691"/>
    <x v="733"/>
    <d v="2017-12-09T00:00:00"/>
    <x v="2"/>
    <s v="CS-12460"/>
    <s v="OFF-BI-10001553"/>
    <n v="14624"/>
    <n v="2"/>
    <n v="2"/>
    <n v="51184"/>
    <x v="1"/>
    <s v="Binders"/>
    <x v="1287"/>
    <s v="United States"/>
    <x v="20"/>
    <x v="14"/>
    <n v="10009"/>
    <x v="3"/>
    <s v="Chuck Sachs"/>
    <x v="0"/>
  </r>
  <r>
    <s v="CA-2017-148691"/>
    <x v="733"/>
    <d v="2017-12-09T00:00:00"/>
    <x v="2"/>
    <s v="CS-12460"/>
    <s v="TEC-PH-10000576"/>
    <n v="13699"/>
    <n v="1"/>
    <n v="0"/>
    <n v="369873"/>
    <x v="2"/>
    <s v="Phones"/>
    <x v="810"/>
    <s v="United States"/>
    <x v="20"/>
    <x v="14"/>
    <n v="10009"/>
    <x v="3"/>
    <s v="Chuck Sachs"/>
    <x v="0"/>
  </r>
  <r>
    <s v="CA-2017-148691"/>
    <x v="733"/>
    <d v="2017-12-09T00:00:00"/>
    <x v="2"/>
    <s v="CS-12460"/>
    <s v="OFF-LA-10001317"/>
    <n v="315"/>
    <n v="1"/>
    <n v="0"/>
    <n v="1512"/>
    <x v="1"/>
    <s v="Labels"/>
    <x v="395"/>
    <s v="United States"/>
    <x v="20"/>
    <x v="14"/>
    <n v="10009"/>
    <x v="3"/>
    <s v="Chuck Sachs"/>
    <x v="0"/>
  </r>
  <r>
    <s v="CA-2017-128755"/>
    <x v="463"/>
    <d v="2017-05-08T00:00:00"/>
    <x v="2"/>
    <s v="MK-18160"/>
    <s v="OFF-PA-10000726"/>
    <n v="911"/>
    <n v="1"/>
    <n v="0"/>
    <n v="40995"/>
    <x v="1"/>
    <s v="Paper"/>
    <x v="1315"/>
    <s v="United States"/>
    <x v="311"/>
    <x v="16"/>
    <n v="23602"/>
    <x v="2"/>
    <s v="Mike Kennedy"/>
    <x v="0"/>
  </r>
  <r>
    <s v="CA-2017-128755"/>
    <x v="463"/>
    <d v="2017-05-08T00:00:00"/>
    <x v="2"/>
    <s v="MK-18160"/>
    <s v="OFF-ST-10003306"/>
    <n v="57144"/>
    <n v="4"/>
    <n v="0"/>
    <n v="1657176"/>
    <x v="1"/>
    <s v="Storage"/>
    <x v="384"/>
    <s v="United States"/>
    <x v="311"/>
    <x v="16"/>
    <n v="23602"/>
    <x v="2"/>
    <s v="Mike Kennedy"/>
    <x v="0"/>
  </r>
  <r>
    <s v="CA-2017-128755"/>
    <x v="463"/>
    <d v="2017-05-08T00:00:00"/>
    <x v="2"/>
    <s v="MK-18160"/>
    <s v="OFF-PA-10004983"/>
    <n v="324"/>
    <n v="5"/>
    <n v="0"/>
    <n v="15552"/>
    <x v="1"/>
    <s v="Paper"/>
    <x v="1316"/>
    <s v="United States"/>
    <x v="311"/>
    <x v="16"/>
    <n v="23602"/>
    <x v="2"/>
    <s v="Mike Kennedy"/>
    <x v="0"/>
  </r>
  <r>
    <s v="CA-2017-128755"/>
    <x v="463"/>
    <d v="2017-05-08T00:00:00"/>
    <x v="2"/>
    <s v="MK-18160"/>
    <s v="OFF-ST-10001291"/>
    <n v="1691"/>
    <n v="1"/>
    <n v="0"/>
    <n v="45657"/>
    <x v="1"/>
    <s v="Storage"/>
    <x v="1017"/>
    <s v="United States"/>
    <x v="311"/>
    <x v="16"/>
    <n v="23602"/>
    <x v="2"/>
    <s v="Mike Kennedy"/>
    <x v="0"/>
  </r>
  <r>
    <s v="US-2016-135923"/>
    <x v="114"/>
    <d v="2016-01-28T00:00:00"/>
    <x v="2"/>
    <s v="CM-11935"/>
    <s v="FUR-FU-10002107"/>
    <n v="14272"/>
    <n v="8"/>
    <n v="2"/>
    <n v="42816"/>
    <x v="0"/>
    <s v="Furnishings"/>
    <x v="1317"/>
    <s v="United States"/>
    <x v="114"/>
    <x v="3"/>
    <n v="28314"/>
    <x v="2"/>
    <s v="Carlos Meador"/>
    <x v="0"/>
  </r>
  <r>
    <s v="US-2016-135923"/>
    <x v="114"/>
    <d v="2016-01-28T00:00:00"/>
    <x v="2"/>
    <s v="CM-11935"/>
    <s v="FUR-BO-10002213"/>
    <n v="451136"/>
    <n v="4"/>
    <n v="2"/>
    <n v="-676704"/>
    <x v="0"/>
    <s v="Bookcases"/>
    <x v="1220"/>
    <s v="United States"/>
    <x v="114"/>
    <x v="3"/>
    <n v="28314"/>
    <x v="2"/>
    <s v="Carlos Meador"/>
    <x v="0"/>
  </r>
  <r>
    <s v="US-2016-135923"/>
    <x v="114"/>
    <d v="2016-01-28T00:00:00"/>
    <x v="2"/>
    <s v="CM-11935"/>
    <s v="OFF-AP-10000692"/>
    <n v="64864"/>
    <n v="4"/>
    <n v="2"/>
    <n v="64864"/>
    <x v="1"/>
    <s v="Appliances"/>
    <x v="1238"/>
    <s v="United States"/>
    <x v="114"/>
    <x v="3"/>
    <n v="28314"/>
    <x v="2"/>
    <s v="Carlos Meador"/>
    <x v="0"/>
  </r>
  <r>
    <s v="CA-2016-114972"/>
    <x v="53"/>
    <d v="2016-11-06T00:00:00"/>
    <x v="3"/>
    <s v="PF-19225"/>
    <s v="FUR-CH-10001190"/>
    <n v="217584"/>
    <n v="2"/>
    <n v="2"/>
    <n v="-299178"/>
    <x v="0"/>
    <s v="Chairs"/>
    <x v="1318"/>
    <s v="United States"/>
    <x v="1"/>
    <x v="1"/>
    <n v="90032"/>
    <x v="1"/>
    <s v="Phillip Flathmann"/>
    <x v="0"/>
  </r>
  <r>
    <s v="CA-2016-114972"/>
    <x v="53"/>
    <d v="2016-11-06T00:00:00"/>
    <x v="3"/>
    <s v="PF-19225"/>
    <s v="TEC-AC-10000682"/>
    <n v="8295"/>
    <n v="5"/>
    <n v="0"/>
    <n v="290325"/>
    <x v="2"/>
    <s v="Accessories"/>
    <x v="1319"/>
    <s v="United States"/>
    <x v="1"/>
    <x v="1"/>
    <n v="90032"/>
    <x v="1"/>
    <s v="Phillip Flathmann"/>
    <x v="0"/>
  </r>
  <r>
    <s v="CA-2016-114972"/>
    <x v="53"/>
    <d v="2016-11-06T00:00:00"/>
    <x v="3"/>
    <s v="PF-19225"/>
    <s v="OFF-LA-10004545"/>
    <n v="8771"/>
    <n v="7"/>
    <n v="0"/>
    <n v="412237"/>
    <x v="1"/>
    <s v="Labels"/>
    <x v="1320"/>
    <s v="United States"/>
    <x v="1"/>
    <x v="1"/>
    <n v="90032"/>
    <x v="1"/>
    <s v="Phillip Flathmann"/>
    <x v="0"/>
  </r>
  <r>
    <s v="CA-2016-114972"/>
    <x v="53"/>
    <d v="2016-11-06T00:00:00"/>
    <x v="3"/>
    <s v="PF-19225"/>
    <s v="OFF-AP-10003057"/>
    <n v="110148"/>
    <n v="4"/>
    <n v="0"/>
    <n v="4295772"/>
    <x v="1"/>
    <s v="Appliances"/>
    <x v="1310"/>
    <s v="United States"/>
    <x v="1"/>
    <x v="1"/>
    <n v="90032"/>
    <x v="1"/>
    <s v="Phillip Flathmann"/>
    <x v="0"/>
  </r>
  <r>
    <s v="CA-2017-102750"/>
    <x v="506"/>
    <d v="2017-09-08T00:00:00"/>
    <x v="1"/>
    <s v="GM-14695"/>
    <s v="FUR-TA-10000198"/>
    <n v="1322352"/>
    <n v="3"/>
    <n v="2"/>
    <n v="-991764"/>
    <x v="0"/>
    <s v="Tables"/>
    <x v="590"/>
    <s v="United States"/>
    <x v="1"/>
    <x v="1"/>
    <n v="90036"/>
    <x v="1"/>
    <s v="Greg Maxwell"/>
    <x v="1"/>
  </r>
  <r>
    <s v="CA-2014-145212"/>
    <x v="102"/>
    <d v="2014-09-19T00:00:00"/>
    <x v="2"/>
    <s v="DC-12850"/>
    <s v="OFF-AR-10002833"/>
    <n v="546"/>
    <n v="3"/>
    <n v="0"/>
    <n v="14742"/>
    <x v="1"/>
    <s v="Art"/>
    <x v="6"/>
    <s v="United States"/>
    <x v="20"/>
    <x v="14"/>
    <n v="10011"/>
    <x v="3"/>
    <s v="Dan Campbell"/>
    <x v="0"/>
  </r>
  <r>
    <s v="CA-2017-141992"/>
    <x v="248"/>
    <d v="2017-06-25T00:00:00"/>
    <x v="2"/>
    <s v="FO-14305"/>
    <s v="OFF-SU-10002557"/>
    <n v="11184"/>
    <n v="1"/>
    <n v="2"/>
    <n v="8388"/>
    <x v="1"/>
    <s v="Supplies"/>
    <x v="1321"/>
    <s v="United States"/>
    <x v="0"/>
    <x v="0"/>
    <n v="75220"/>
    <x v="0"/>
    <s v="Frank Olsen"/>
    <x v="0"/>
  </r>
  <r>
    <s v="CA-2017-141992"/>
    <x v="248"/>
    <d v="2017-06-25T00:00:00"/>
    <x v="2"/>
    <s v="FO-14305"/>
    <s v="OFF-ST-10003656"/>
    <n v="153584"/>
    <n v="2"/>
    <n v="2"/>
    <n v="-326366"/>
    <x v="1"/>
    <s v="Storage"/>
    <x v="82"/>
    <s v="United States"/>
    <x v="0"/>
    <x v="0"/>
    <n v="75220"/>
    <x v="0"/>
    <s v="Frank Olsen"/>
    <x v="0"/>
  </r>
  <r>
    <s v="CA-2017-147956"/>
    <x v="164"/>
    <d v="2017-12-31T00:00:00"/>
    <x v="2"/>
    <s v="AH-10210"/>
    <s v="OFF-ST-10001097"/>
    <n v="100362"/>
    <n v="6"/>
    <n v="0"/>
    <n v="0"/>
    <x v="1"/>
    <s v="Storage"/>
    <x v="743"/>
    <s v="United States"/>
    <x v="4"/>
    <x v="4"/>
    <n v="98105"/>
    <x v="1"/>
    <s v="Alan Hwang"/>
    <x v="0"/>
  </r>
  <r>
    <s v="CA-2017-126067"/>
    <x v="734"/>
    <d v="2017-09-03T00:00:00"/>
    <x v="2"/>
    <s v="KN-16705"/>
    <s v="TEC-PH-10000912"/>
    <n v="35168"/>
    <n v="4"/>
    <n v="2"/>
    <n v="114296"/>
    <x v="2"/>
    <s v="Phones"/>
    <x v="1322"/>
    <s v="United States"/>
    <x v="4"/>
    <x v="4"/>
    <n v="98105"/>
    <x v="1"/>
    <s v="Kristina Nunn"/>
    <x v="2"/>
  </r>
  <r>
    <s v="CA-2017-126067"/>
    <x v="734"/>
    <d v="2017-09-03T00:00:00"/>
    <x v="2"/>
    <s v="KN-16705"/>
    <s v="FUR-TA-10000617"/>
    <n v="113775"/>
    <n v="5"/>
    <n v="0"/>
    <n v="250305"/>
    <x v="0"/>
    <s v="Tables"/>
    <x v="342"/>
    <s v="United States"/>
    <x v="4"/>
    <x v="4"/>
    <n v="98105"/>
    <x v="1"/>
    <s v="Kristina Nunn"/>
    <x v="2"/>
  </r>
  <r>
    <s v="CA-2017-126067"/>
    <x v="734"/>
    <d v="2017-09-03T00:00:00"/>
    <x v="2"/>
    <s v="KN-16705"/>
    <s v="OFF-BI-10001658"/>
    <n v="9968"/>
    <n v="5"/>
    <n v="2"/>
    <n v="32396"/>
    <x v="1"/>
    <s v="Binders"/>
    <x v="443"/>
    <s v="United States"/>
    <x v="4"/>
    <x v="4"/>
    <n v="98105"/>
    <x v="1"/>
    <s v="Kristina Nunn"/>
    <x v="2"/>
  </r>
  <r>
    <s v="CA-2017-126067"/>
    <x v="734"/>
    <d v="2017-09-03T00:00:00"/>
    <x v="2"/>
    <s v="KN-16705"/>
    <s v="OFF-AR-10003856"/>
    <n v="556"/>
    <n v="2"/>
    <n v="0"/>
    <n v="14456"/>
    <x v="1"/>
    <s v="Art"/>
    <x v="448"/>
    <s v="United States"/>
    <x v="4"/>
    <x v="4"/>
    <n v="98105"/>
    <x v="1"/>
    <s v="Kristina Nunn"/>
    <x v="2"/>
  </r>
  <r>
    <s v="CA-2015-104514"/>
    <x v="97"/>
    <d v="2015-01-04T00:00:00"/>
    <x v="1"/>
    <s v="CB-12535"/>
    <s v="OFF-ST-10001837"/>
    <n v="8552"/>
    <n v="2"/>
    <n v="0"/>
    <n v="222352"/>
    <x v="1"/>
    <s v="Storage"/>
    <x v="1323"/>
    <s v="United States"/>
    <x v="46"/>
    <x v="12"/>
    <n v="19711"/>
    <x v="3"/>
    <s v="Claudia Bergmann"/>
    <x v="1"/>
  </r>
  <r>
    <s v="CA-2015-104514"/>
    <x v="97"/>
    <d v="2015-01-04T00:00:00"/>
    <x v="1"/>
    <s v="CB-12535"/>
    <s v="OFF-AR-10001473"/>
    <n v="984"/>
    <n v="3"/>
    <n v="0"/>
    <n v="26568"/>
    <x v="1"/>
    <s v="Art"/>
    <x v="1324"/>
    <s v="United States"/>
    <x v="46"/>
    <x v="12"/>
    <n v="19711"/>
    <x v="3"/>
    <s v="Claudia Bergmann"/>
    <x v="1"/>
  </r>
  <r>
    <s v="CA-2015-104514"/>
    <x v="97"/>
    <d v="2015-01-04T00:00:00"/>
    <x v="1"/>
    <s v="CB-12535"/>
    <s v="OFF-PA-10004285"/>
    <n v="2004"/>
    <n v="3"/>
    <n v="0"/>
    <n v="96192"/>
    <x v="1"/>
    <s v="Paper"/>
    <x v="1255"/>
    <s v="United States"/>
    <x v="46"/>
    <x v="12"/>
    <n v="19711"/>
    <x v="3"/>
    <s v="Claudia Bergmann"/>
    <x v="1"/>
  </r>
  <r>
    <s v="CA-2015-141040"/>
    <x v="329"/>
    <d v="2015-10-13T00:00:00"/>
    <x v="1"/>
    <s v="TB-21250"/>
    <s v="TEC-PH-10001835"/>
    <n v="63196"/>
    <n v="4"/>
    <n v="0"/>
    <n v="3033408"/>
    <x v="2"/>
    <s v="Phones"/>
    <x v="1325"/>
    <s v="United States"/>
    <x v="20"/>
    <x v="14"/>
    <n v="10024"/>
    <x v="3"/>
    <s v="Tim Brockman"/>
    <x v="0"/>
  </r>
  <r>
    <s v="CA-2015-141040"/>
    <x v="329"/>
    <d v="2015-10-13T00:00:00"/>
    <x v="1"/>
    <s v="TB-21250"/>
    <s v="OFF-PA-10002245"/>
    <n v="2392"/>
    <n v="4"/>
    <n v="0"/>
    <n v="10764"/>
    <x v="1"/>
    <s v="Paper"/>
    <x v="1326"/>
    <s v="United States"/>
    <x v="20"/>
    <x v="14"/>
    <n v="10024"/>
    <x v="3"/>
    <s v="Tim Brockman"/>
    <x v="0"/>
  </r>
  <r>
    <s v="CA-2014-113579"/>
    <x v="735"/>
    <d v="2014-12-15T00:00:00"/>
    <x v="1"/>
    <s v="KD-16345"/>
    <s v="OFF-PA-10001457"/>
    <n v="9024"/>
    <n v="6"/>
    <n v="0"/>
    <n v="415104"/>
    <x v="1"/>
    <s v="Paper"/>
    <x v="1089"/>
    <s v="United States"/>
    <x v="1"/>
    <x v="1"/>
    <n v="90049"/>
    <x v="1"/>
    <s v="Katherine Ducich"/>
    <x v="0"/>
  </r>
  <r>
    <s v="CA-2014-144624"/>
    <x v="83"/>
    <d v="2014-11-23T00:00:00"/>
    <x v="2"/>
    <s v="JM-15865"/>
    <s v="TEC-PH-10002885"/>
    <n v="454881"/>
    <n v="7"/>
    <n v="0"/>
    <n v="12281787"/>
    <x v="2"/>
    <s v="Phones"/>
    <x v="1125"/>
    <s v="United States"/>
    <x v="312"/>
    <x v="14"/>
    <n v="14701"/>
    <x v="3"/>
    <s v="John Murray"/>
    <x v="0"/>
  </r>
  <r>
    <s v="CA-2016-146206"/>
    <x v="544"/>
    <d v="2016-09-14T00:00:00"/>
    <x v="1"/>
    <s v="KT-16480"/>
    <s v="FUR-TA-10004086"/>
    <n v="30093"/>
    <n v="5"/>
    <n v="3"/>
    <n v="-34392"/>
    <x v="0"/>
    <s v="Tables"/>
    <x v="827"/>
    <s v="United States"/>
    <x v="12"/>
    <x v="0"/>
    <n v="77095"/>
    <x v="0"/>
    <s v="Kean Thornton"/>
    <x v="0"/>
  </r>
  <r>
    <s v="CA-2016-146206"/>
    <x v="544"/>
    <d v="2016-09-14T00:00:00"/>
    <x v="1"/>
    <s v="KT-16480"/>
    <s v="TEC-PH-10000895"/>
    <n v="71996"/>
    <n v="5"/>
    <n v="2"/>
    <n v="53997"/>
    <x v="2"/>
    <s v="Phones"/>
    <x v="1126"/>
    <s v="United States"/>
    <x v="12"/>
    <x v="0"/>
    <n v="77095"/>
    <x v="0"/>
    <s v="Kean Thornton"/>
    <x v="0"/>
  </r>
  <r>
    <s v="CA-2014-136644"/>
    <x v="736"/>
    <d v="2014-06-22T00:00:00"/>
    <x v="2"/>
    <s v="SC-20575"/>
    <s v="FUR-CH-10000225"/>
    <n v="64784"/>
    <n v="8"/>
    <n v="0"/>
    <n v="32392"/>
    <x v="0"/>
    <s v="Chairs"/>
    <x v="405"/>
    <s v="United States"/>
    <x v="313"/>
    <x v="13"/>
    <n v="46544"/>
    <x v="0"/>
    <s v="Sonia Cooley"/>
    <x v="0"/>
  </r>
  <r>
    <s v="CA-2015-122371"/>
    <x v="119"/>
    <d v="2015-10-01T00:00:00"/>
    <x v="2"/>
    <s v="BS-11800"/>
    <s v="OFF-ST-10002370"/>
    <n v="6417"/>
    <n v="3"/>
    <n v="0"/>
    <n v="186093"/>
    <x v="1"/>
    <s v="Storage"/>
    <x v="80"/>
    <s v="United States"/>
    <x v="69"/>
    <x v="1"/>
    <n v="92037"/>
    <x v="1"/>
    <s v="Bryan Spruell"/>
    <x v="2"/>
  </r>
  <r>
    <s v="CA-2015-122371"/>
    <x v="119"/>
    <d v="2015-10-01T00:00:00"/>
    <x v="2"/>
    <s v="BS-11800"/>
    <s v="OFF-EN-10000056"/>
    <n v="12446"/>
    <n v="2"/>
    <n v="0"/>
    <n v="584962"/>
    <x v="1"/>
    <s v="Envelopes"/>
    <x v="629"/>
    <s v="United States"/>
    <x v="69"/>
    <x v="1"/>
    <n v="92037"/>
    <x v="1"/>
    <s v="Bryan Spruell"/>
    <x v="2"/>
  </r>
  <r>
    <s v="CA-2016-126935"/>
    <x v="287"/>
    <d v="2016-05-24T00:00:00"/>
    <x v="2"/>
    <s v="BT-11395"/>
    <s v="OFF-BI-10004817"/>
    <n v="9584"/>
    <n v="1"/>
    <n v="2"/>
    <n v="33544"/>
    <x v="1"/>
    <s v="Binders"/>
    <x v="1197"/>
    <s v="United States"/>
    <x v="8"/>
    <x v="1"/>
    <n v="94109"/>
    <x v="1"/>
    <s v="Bill Tyler"/>
    <x v="1"/>
  </r>
  <r>
    <s v="US-2017-133781"/>
    <x v="737"/>
    <d v="2017-06-23T00:00:00"/>
    <x v="3"/>
    <s v="DC-12850"/>
    <s v="OFF-EN-10004483"/>
    <n v="37608"/>
    <n v="3"/>
    <n v="2"/>
    <n v="126927"/>
    <x v="1"/>
    <s v="Envelopes"/>
    <x v="1327"/>
    <s v="United States"/>
    <x v="99"/>
    <x v="2"/>
    <n v="33178"/>
    <x v="2"/>
    <s v="Dan Campbell"/>
    <x v="0"/>
  </r>
  <r>
    <s v="CA-2017-131618"/>
    <x v="46"/>
    <d v="2017-06-20T00:00:00"/>
    <x v="3"/>
    <s v="LS-17200"/>
    <s v="OFF-PA-10001892"/>
    <n v="12224"/>
    <n v="2"/>
    <n v="2"/>
    <n v="44312"/>
    <x v="1"/>
    <s v="Paper"/>
    <x v="818"/>
    <s v="United States"/>
    <x v="242"/>
    <x v="9"/>
    <n v="60076"/>
    <x v="0"/>
    <s v="Luke Schmidt"/>
    <x v="1"/>
  </r>
  <r>
    <s v="CA-2017-131618"/>
    <x v="46"/>
    <d v="2017-06-20T00:00:00"/>
    <x v="3"/>
    <s v="LS-17200"/>
    <s v="OFF-BI-10000546"/>
    <n v="2304"/>
    <n v="4"/>
    <n v="8"/>
    <n v="-35712"/>
    <x v="1"/>
    <s v="Binders"/>
    <x v="610"/>
    <s v="United States"/>
    <x v="242"/>
    <x v="9"/>
    <n v="60076"/>
    <x v="0"/>
    <s v="Luke Schmidt"/>
    <x v="1"/>
  </r>
  <r>
    <s v="CA-2017-131618"/>
    <x v="46"/>
    <d v="2017-06-20T00:00:00"/>
    <x v="3"/>
    <s v="LS-17200"/>
    <s v="OFF-BI-10001294"/>
    <n v="936"/>
    <n v="4"/>
    <n v="8"/>
    <n v="-1638"/>
    <x v="1"/>
    <s v="Binders"/>
    <x v="669"/>
    <s v="United States"/>
    <x v="242"/>
    <x v="9"/>
    <n v="60076"/>
    <x v="0"/>
    <s v="Luke Schmidt"/>
    <x v="1"/>
  </r>
  <r>
    <s v="CA-2016-149482"/>
    <x v="695"/>
    <d v="2016-11-19T00:00:00"/>
    <x v="2"/>
    <s v="RR-19315"/>
    <s v="OFF-LA-10000248"/>
    <n v="738"/>
    <n v="2"/>
    <n v="0"/>
    <n v="34686"/>
    <x v="1"/>
    <s v="Labels"/>
    <x v="1210"/>
    <s v="United States"/>
    <x v="8"/>
    <x v="1"/>
    <n v="94110"/>
    <x v="1"/>
    <s v="Ralph Ritter"/>
    <x v="0"/>
  </r>
  <r>
    <s v="CA-2014-143917"/>
    <x v="738"/>
    <d v="2014-07-27T00:00:00"/>
    <x v="1"/>
    <s v="KL-16645"/>
    <s v="OFF-ST-10001228"/>
    <n v="5372"/>
    <n v="4"/>
    <n v="0"/>
    <n v="150416"/>
    <x v="1"/>
    <s v="Storage"/>
    <x v="231"/>
    <s v="United States"/>
    <x v="8"/>
    <x v="1"/>
    <n v="94122"/>
    <x v="1"/>
    <s v="Ken Lonsdale"/>
    <x v="0"/>
  </r>
  <r>
    <s v="CA-2014-143917"/>
    <x v="738"/>
    <d v="2014-07-27T00:00:00"/>
    <x v="1"/>
    <s v="KL-16645"/>
    <s v="OFF-SU-10000151"/>
    <n v="818765"/>
    <n v="5"/>
    <n v="0"/>
    <n v="327506"/>
    <x v="1"/>
    <s v="Supplies"/>
    <x v="1328"/>
    <s v="United States"/>
    <x v="8"/>
    <x v="1"/>
    <n v="94122"/>
    <x v="1"/>
    <s v="Ken Lonsdale"/>
    <x v="0"/>
  </r>
  <r>
    <s v="CA-2014-143917"/>
    <x v="738"/>
    <d v="2014-07-27T00:00:00"/>
    <x v="1"/>
    <s v="KL-16645"/>
    <s v="FUR-FU-10004351"/>
    <n v="7792"/>
    <n v="8"/>
    <n v="0"/>
    <n v="342848"/>
    <x v="0"/>
    <s v="Furnishings"/>
    <x v="222"/>
    <s v="United States"/>
    <x v="8"/>
    <x v="1"/>
    <n v="94122"/>
    <x v="1"/>
    <s v="Ken Lonsdale"/>
    <x v="0"/>
  </r>
  <r>
    <s v="CA-2015-120397"/>
    <x v="739"/>
    <d v="2015-07-02T00:00:00"/>
    <x v="0"/>
    <s v="RB-19435"/>
    <s v="OFF-AP-10001293"/>
    <n v="32784"/>
    <n v="4"/>
    <n v="8"/>
    <n v="-852384"/>
    <x v="1"/>
    <s v="Appliances"/>
    <x v="1329"/>
    <s v="United States"/>
    <x v="12"/>
    <x v="0"/>
    <n v="77070"/>
    <x v="0"/>
    <s v="Richard Bierner"/>
    <x v="0"/>
  </r>
  <r>
    <s v="CA-2017-163902"/>
    <x v="579"/>
    <d v="2017-03-08T00:00:00"/>
    <x v="2"/>
    <s v="MY-17380"/>
    <s v="TEC-PH-10000675"/>
    <n v="196776"/>
    <n v="3"/>
    <n v="2"/>
    <n v="147582"/>
    <x v="2"/>
    <s v="Phones"/>
    <x v="1330"/>
    <s v="United States"/>
    <x v="1"/>
    <x v="1"/>
    <n v="90045"/>
    <x v="1"/>
    <s v="Maribeth Yedwab"/>
    <x v="1"/>
  </r>
  <r>
    <s v="CA-2017-163902"/>
    <x v="579"/>
    <d v="2017-03-08T00:00:00"/>
    <x v="2"/>
    <s v="MY-17380"/>
    <s v="TEC-AC-10000580"/>
    <n v="47994"/>
    <n v="6"/>
    <n v="0"/>
    <n v="527934"/>
    <x v="2"/>
    <s v="Accessories"/>
    <x v="899"/>
    <s v="United States"/>
    <x v="1"/>
    <x v="1"/>
    <n v="90045"/>
    <x v="1"/>
    <s v="Maribeth Yedwab"/>
    <x v="1"/>
  </r>
  <r>
    <s v="CA-2016-136812"/>
    <x v="740"/>
    <d v="2016-11-23T00:00:00"/>
    <x v="2"/>
    <s v="AW-10930"/>
    <s v="OFF-ST-10003470"/>
    <n v="111792"/>
    <n v="4"/>
    <n v="0"/>
    <n v="55896"/>
    <x v="1"/>
    <s v="Storage"/>
    <x v="1331"/>
    <s v="United States"/>
    <x v="268"/>
    <x v="25"/>
    <n v="73120"/>
    <x v="0"/>
    <s v="Arthur Wiediger"/>
    <x v="2"/>
  </r>
  <r>
    <s v="CA-2015-102722"/>
    <x v="24"/>
    <d v="2015-04-19T00:00:00"/>
    <x v="3"/>
    <s v="KW-16570"/>
    <s v="TEC-AC-10003116"/>
    <n v="1065"/>
    <n v="6"/>
    <n v="0"/>
    <n v="41535"/>
    <x v="2"/>
    <s v="Accessories"/>
    <x v="921"/>
    <s v="United States"/>
    <x v="53"/>
    <x v="27"/>
    <n v="71203"/>
    <x v="2"/>
    <s v="Kelly Williams"/>
    <x v="0"/>
  </r>
  <r>
    <s v="CA-2017-155089"/>
    <x v="573"/>
    <d v="2017-12-06T00:00:00"/>
    <x v="2"/>
    <s v="DB-12910"/>
    <s v="OFF-BI-10002429"/>
    <n v="4566"/>
    <n v="5"/>
    <n v="7"/>
    <n v="-33484"/>
    <x v="1"/>
    <s v="Binders"/>
    <x v="469"/>
    <s v="United States"/>
    <x v="66"/>
    <x v="2"/>
    <n v="33614"/>
    <x v="2"/>
    <s v="Daniel Byrd"/>
    <x v="2"/>
  </r>
  <r>
    <s v="CA-2016-124506"/>
    <x v="582"/>
    <d v="2016-11-17T00:00:00"/>
    <x v="2"/>
    <s v="BB-11545"/>
    <s v="TEC-AC-10003280"/>
    <n v="95968"/>
    <n v="4"/>
    <n v="2"/>
    <n v="11996"/>
    <x v="2"/>
    <s v="Accessories"/>
    <x v="1028"/>
    <s v="United States"/>
    <x v="22"/>
    <x v="9"/>
    <n v="60623"/>
    <x v="0"/>
    <s v="Brenda Bowman"/>
    <x v="1"/>
  </r>
  <r>
    <s v="CA-2016-124506"/>
    <x v="582"/>
    <d v="2016-11-17T00:00:00"/>
    <x v="2"/>
    <s v="BB-11545"/>
    <s v="FUR-CH-10004540"/>
    <n v="47992"/>
    <n v="2"/>
    <n v="3"/>
    <n v="-20568"/>
    <x v="0"/>
    <s v="Chairs"/>
    <x v="864"/>
    <s v="United States"/>
    <x v="22"/>
    <x v="9"/>
    <n v="60623"/>
    <x v="0"/>
    <s v="Brenda Bowman"/>
    <x v="1"/>
  </r>
  <r>
    <s v="CA-2014-106572"/>
    <x v="741"/>
    <d v="2014-09-10T00:00:00"/>
    <x v="2"/>
    <s v="NP-18700"/>
    <s v="OFF-ST-10000585"/>
    <n v="26432"/>
    <n v="2"/>
    <n v="2"/>
    <n v="19824"/>
    <x v="1"/>
    <s v="Storage"/>
    <x v="543"/>
    <s v="United States"/>
    <x v="256"/>
    <x v="23"/>
    <n v="43402"/>
    <x v="3"/>
    <s v="Nora Preis"/>
    <x v="0"/>
  </r>
  <r>
    <s v="CA-2014-128888"/>
    <x v="646"/>
    <d v="2014-11-22T00:00:00"/>
    <x v="2"/>
    <s v="PB-19105"/>
    <s v="OFF-EN-10003001"/>
    <n v="604656"/>
    <n v="9"/>
    <n v="2"/>
    <n v="2040714"/>
    <x v="1"/>
    <s v="Envelopes"/>
    <x v="955"/>
    <s v="United States"/>
    <x v="12"/>
    <x v="0"/>
    <n v="77095"/>
    <x v="0"/>
    <s v="Peter Bühler"/>
    <x v="0"/>
  </r>
  <r>
    <s v="CA-2017-123134"/>
    <x v="742"/>
    <d v="2017-05-07T00:00:00"/>
    <x v="2"/>
    <s v="DW-13585"/>
    <s v="FUR-FU-10003975"/>
    <n v="12993"/>
    <n v="3"/>
    <n v="0"/>
    <n v="12993"/>
    <x v="0"/>
    <s v="Furnishings"/>
    <x v="778"/>
    <s v="United States"/>
    <x v="58"/>
    <x v="29"/>
    <n v="7090"/>
    <x v="3"/>
    <s v="Dorothy Wardle"/>
    <x v="1"/>
  </r>
  <r>
    <s v="CA-2016-124352"/>
    <x v="679"/>
    <d v="2016-10-21T00:00:00"/>
    <x v="2"/>
    <s v="CD-12790"/>
    <s v="OFF-LA-10004559"/>
    <n v="2016"/>
    <n v="7"/>
    <n v="0"/>
    <n v="98784"/>
    <x v="1"/>
    <s v="Labels"/>
    <x v="1332"/>
    <s v="United States"/>
    <x v="268"/>
    <x v="25"/>
    <n v="73120"/>
    <x v="0"/>
    <s v="Cynthia Delaney"/>
    <x v="2"/>
  </r>
  <r>
    <s v="CA-2016-124352"/>
    <x v="679"/>
    <d v="2016-10-21T00:00:00"/>
    <x v="2"/>
    <s v="CD-12790"/>
    <s v="OFF-LA-10003223"/>
    <n v="2946"/>
    <n v="6"/>
    <n v="0"/>
    <n v="144354"/>
    <x v="1"/>
    <s v="Labels"/>
    <x v="603"/>
    <s v="United States"/>
    <x v="268"/>
    <x v="25"/>
    <n v="73120"/>
    <x v="0"/>
    <s v="Cynthia Delaney"/>
    <x v="2"/>
  </r>
  <r>
    <s v="CA-2016-124352"/>
    <x v="679"/>
    <d v="2016-10-21T00:00:00"/>
    <x v="2"/>
    <s v="CD-12790"/>
    <s v="OFF-AP-10002651"/>
    <n v="86859"/>
    <n v="3"/>
    <n v="0"/>
    <n v="2518911"/>
    <x v="1"/>
    <s v="Appliances"/>
    <x v="1333"/>
    <s v="United States"/>
    <x v="268"/>
    <x v="25"/>
    <n v="73120"/>
    <x v="0"/>
    <s v="Cynthia Delaney"/>
    <x v="2"/>
  </r>
  <r>
    <s v="CA-2016-124352"/>
    <x v="679"/>
    <d v="2016-10-21T00:00:00"/>
    <x v="2"/>
    <s v="CD-12790"/>
    <s v="OFF-PA-10003177"/>
    <n v="1296"/>
    <n v="2"/>
    <n v="0"/>
    <n v="62208"/>
    <x v="1"/>
    <s v="Paper"/>
    <x v="89"/>
    <s v="United States"/>
    <x v="268"/>
    <x v="25"/>
    <n v="73120"/>
    <x v="0"/>
    <s v="Cynthia Delaney"/>
    <x v="2"/>
  </r>
  <r>
    <s v="CA-2016-124352"/>
    <x v="679"/>
    <d v="2016-10-21T00:00:00"/>
    <x v="2"/>
    <s v="CD-12790"/>
    <s v="TEC-PH-10003442"/>
    <n v="55"/>
    <n v="1"/>
    <n v="0"/>
    <n v="1375"/>
    <x v="2"/>
    <s v="Phones"/>
    <x v="881"/>
    <s v="United States"/>
    <x v="268"/>
    <x v="25"/>
    <n v="73120"/>
    <x v="0"/>
    <s v="Cynthia Delaney"/>
    <x v="2"/>
  </r>
  <r>
    <s v="CA-2016-124352"/>
    <x v="679"/>
    <d v="2016-10-21T00:00:00"/>
    <x v="2"/>
    <s v="CD-12790"/>
    <s v="OFF-BI-10000977"/>
    <n v="1216"/>
    <n v="4"/>
    <n v="0"/>
    <n v="55936"/>
    <x v="1"/>
    <s v="Binders"/>
    <x v="982"/>
    <s v="United States"/>
    <x v="268"/>
    <x v="25"/>
    <n v="73120"/>
    <x v="0"/>
    <s v="Cynthia Delaney"/>
    <x v="2"/>
  </r>
  <r>
    <s v="CA-2015-124541"/>
    <x v="743"/>
    <d v="2015-04-10T00:00:00"/>
    <x v="2"/>
    <s v="TT-21220"/>
    <s v="OFF-AR-10004078"/>
    <n v="42048"/>
    <n v="9"/>
    <n v="2"/>
    <n v="5256"/>
    <x v="1"/>
    <s v="Art"/>
    <x v="509"/>
    <s v="United States"/>
    <x v="12"/>
    <x v="0"/>
    <n v="77041"/>
    <x v="0"/>
    <s v="Thomas Thornton"/>
    <x v="0"/>
  </r>
  <r>
    <s v="CA-2015-124541"/>
    <x v="743"/>
    <d v="2015-04-10T00:00:00"/>
    <x v="2"/>
    <s v="TT-21220"/>
    <s v="TEC-AC-10002550"/>
    <n v="25488"/>
    <n v="2"/>
    <n v="2"/>
    <n v="44604"/>
    <x v="2"/>
    <s v="Accessories"/>
    <x v="1334"/>
    <s v="United States"/>
    <x v="12"/>
    <x v="0"/>
    <n v="77041"/>
    <x v="0"/>
    <s v="Thomas Thornton"/>
    <x v="0"/>
  </r>
  <r>
    <s v="CA-2015-124541"/>
    <x v="743"/>
    <d v="2015-04-10T00:00:00"/>
    <x v="2"/>
    <s v="TT-21220"/>
    <s v="OFF-BI-10004965"/>
    <n v="69"/>
    <n v="3"/>
    <n v="8"/>
    <n v="-12075"/>
    <x v="1"/>
    <s v="Binders"/>
    <x v="1005"/>
    <s v="United States"/>
    <x v="12"/>
    <x v="0"/>
    <n v="77041"/>
    <x v="0"/>
    <s v="Thomas Thornton"/>
    <x v="0"/>
  </r>
  <r>
    <s v="CA-2015-124541"/>
    <x v="743"/>
    <d v="2015-04-10T00:00:00"/>
    <x v="2"/>
    <s v="TT-21220"/>
    <s v="OFF-BI-10004209"/>
    <n v="9648"/>
    <n v="6"/>
    <n v="8"/>
    <n v="-16884"/>
    <x v="1"/>
    <s v="Binders"/>
    <x v="1204"/>
    <s v="United States"/>
    <x v="12"/>
    <x v="0"/>
    <n v="77041"/>
    <x v="0"/>
    <s v="Thomas Thornton"/>
    <x v="0"/>
  </r>
  <r>
    <s v="CA-2015-124541"/>
    <x v="743"/>
    <d v="2015-04-10T00:00:00"/>
    <x v="2"/>
    <s v="TT-21220"/>
    <s v="OFF-PA-10001526"/>
    <n v="7968"/>
    <n v="2"/>
    <n v="2"/>
    <n v="28884"/>
    <x v="1"/>
    <s v="Paper"/>
    <x v="1030"/>
    <s v="United States"/>
    <x v="12"/>
    <x v="0"/>
    <n v="77041"/>
    <x v="0"/>
    <s v="Thomas Thornton"/>
    <x v="0"/>
  </r>
  <r>
    <s v="CA-2014-108707"/>
    <x v="744"/>
    <d v="2014-10-29T00:00:00"/>
    <x v="2"/>
    <s v="DB-12910"/>
    <s v="OFF-PA-10000788"/>
    <n v="10368"/>
    <n v="2"/>
    <n v="2"/>
    <n v="36288"/>
    <x v="1"/>
    <s v="Paper"/>
    <x v="734"/>
    <s v="United States"/>
    <x v="2"/>
    <x v="2"/>
    <n v="33311"/>
    <x v="2"/>
    <s v="Daniel Byrd"/>
    <x v="2"/>
  </r>
  <r>
    <s v="CA-2014-111500"/>
    <x v="653"/>
    <d v="2014-08-21T00:00:00"/>
    <x v="2"/>
    <s v="DJ-13510"/>
    <s v="OFF-PA-10000595"/>
    <n v="1142"/>
    <n v="5"/>
    <n v="0"/>
    <n v="52532"/>
    <x v="1"/>
    <s v="Paper"/>
    <x v="1115"/>
    <s v="United States"/>
    <x v="290"/>
    <x v="36"/>
    <n v="72209"/>
    <x v="2"/>
    <s v="Don Jones"/>
    <x v="1"/>
  </r>
  <r>
    <s v="CA-2014-111500"/>
    <x v="653"/>
    <d v="2014-08-21T00:00:00"/>
    <x v="2"/>
    <s v="DJ-13510"/>
    <s v="OFF-BI-10000829"/>
    <n v="1796"/>
    <n v="4"/>
    <n v="0"/>
    <n v="82616"/>
    <x v="1"/>
    <s v="Binders"/>
    <x v="307"/>
    <s v="United States"/>
    <x v="290"/>
    <x v="36"/>
    <n v="72209"/>
    <x v="2"/>
    <s v="Don Jones"/>
    <x v="1"/>
  </r>
  <r>
    <s v="CA-2014-111500"/>
    <x v="653"/>
    <d v="2014-08-21T00:00:00"/>
    <x v="2"/>
    <s v="DJ-13510"/>
    <s v="OFF-FA-10002676"/>
    <n v="1267"/>
    <n v="7"/>
    <n v="0"/>
    <n v="45612"/>
    <x v="1"/>
    <s v="Fasteners"/>
    <x v="1067"/>
    <s v="United States"/>
    <x v="290"/>
    <x v="36"/>
    <n v="72209"/>
    <x v="2"/>
    <s v="Don Jones"/>
    <x v="1"/>
  </r>
  <r>
    <s v="CA-2014-111500"/>
    <x v="653"/>
    <d v="2014-08-21T00:00:00"/>
    <x v="2"/>
    <s v="DJ-13510"/>
    <s v="TEC-AC-10000844"/>
    <n v="33996"/>
    <n v="4"/>
    <n v="0"/>
    <n v="1223856"/>
    <x v="2"/>
    <s v="Accessories"/>
    <x v="106"/>
    <s v="United States"/>
    <x v="290"/>
    <x v="36"/>
    <n v="72209"/>
    <x v="2"/>
    <s v="Don Jones"/>
    <x v="1"/>
  </r>
  <r>
    <s v="US-2017-117723"/>
    <x v="732"/>
    <d v="2017-08-18T00:00:00"/>
    <x v="1"/>
    <s v="DL-13495"/>
    <s v="OFF-ST-10004459"/>
    <n v="1801632"/>
    <n v="6"/>
    <n v="2"/>
    <n v="-337806"/>
    <x v="1"/>
    <s v="Storage"/>
    <x v="457"/>
    <s v="United States"/>
    <x v="10"/>
    <x v="8"/>
    <n v="19120"/>
    <x v="3"/>
    <s v="Dionis Lloyd"/>
    <x v="1"/>
  </r>
  <r>
    <s v="CA-2015-143238"/>
    <x v="683"/>
    <d v="2015-09-08T00:00:00"/>
    <x v="3"/>
    <s v="LO-17170"/>
    <s v="TEC-AC-10003499"/>
    <n v="4632"/>
    <n v="4"/>
    <n v="0"/>
    <n v="180648"/>
    <x v="2"/>
    <s v="Accessories"/>
    <x v="103"/>
    <s v="United States"/>
    <x v="314"/>
    <x v="1"/>
    <n v="92253"/>
    <x v="1"/>
    <s v="Lori Olson"/>
    <x v="1"/>
  </r>
  <r>
    <s v="CA-2015-168746"/>
    <x v="745"/>
    <d v="2015-01-29T00:00:00"/>
    <x v="1"/>
    <s v="SV-20365"/>
    <s v="FUR-CH-10000513"/>
    <n v="181986"/>
    <n v="2"/>
    <n v="3"/>
    <n v="-545958"/>
    <x v="0"/>
    <s v="Chairs"/>
    <x v="70"/>
    <s v="United States"/>
    <x v="138"/>
    <x v="23"/>
    <n v="44105"/>
    <x v="3"/>
    <s v="Seth Vernon"/>
    <x v="0"/>
  </r>
  <r>
    <s v="CA-2015-168746"/>
    <x v="745"/>
    <d v="2015-01-29T00:00:00"/>
    <x v="1"/>
    <s v="SV-20365"/>
    <s v="TEC-PH-10000895"/>
    <n v="431976"/>
    <n v="4"/>
    <n v="4"/>
    <n v="-1007944"/>
    <x v="2"/>
    <s v="Phones"/>
    <x v="1126"/>
    <s v="United States"/>
    <x v="138"/>
    <x v="23"/>
    <n v="44105"/>
    <x v="3"/>
    <s v="Seth Vernon"/>
    <x v="0"/>
  </r>
  <r>
    <s v="CA-2015-168746"/>
    <x v="745"/>
    <d v="2015-01-29T00:00:00"/>
    <x v="1"/>
    <s v="SV-20365"/>
    <s v="TEC-PH-10002555"/>
    <n v="15537"/>
    <n v="1"/>
    <n v="4"/>
    <n v="-36253"/>
    <x v="2"/>
    <s v="Phones"/>
    <x v="1335"/>
    <s v="United States"/>
    <x v="138"/>
    <x v="23"/>
    <n v="44105"/>
    <x v="3"/>
    <s v="Seth Vernon"/>
    <x v="0"/>
  </r>
  <r>
    <s v="CA-2015-113404"/>
    <x v="746"/>
    <d v="2015-07-16T00:00:00"/>
    <x v="0"/>
    <s v="EM-13810"/>
    <s v="FUR-CH-10003312"/>
    <n v="1348704"/>
    <n v="6"/>
    <n v="2"/>
    <n v="-2191644"/>
    <x v="0"/>
    <s v="Chairs"/>
    <x v="299"/>
    <s v="United States"/>
    <x v="8"/>
    <x v="1"/>
    <n v="94122"/>
    <x v="1"/>
    <s v="Eleni McCrary"/>
    <x v="1"/>
  </r>
  <r>
    <s v="CA-2015-113404"/>
    <x v="746"/>
    <d v="2015-07-16T00:00:00"/>
    <x v="0"/>
    <s v="EM-13810"/>
    <s v="FUR-CH-10004086"/>
    <n v="700152"/>
    <n v="3"/>
    <n v="2"/>
    <n v="787671"/>
    <x v="0"/>
    <s v="Chairs"/>
    <x v="284"/>
    <s v="United States"/>
    <x v="8"/>
    <x v="1"/>
    <n v="94122"/>
    <x v="1"/>
    <s v="Eleni McCrary"/>
    <x v="1"/>
  </r>
  <r>
    <s v="CA-2016-144792"/>
    <x v="566"/>
    <d v="2016-05-04T00:00:00"/>
    <x v="2"/>
    <s v="KD-16615"/>
    <s v="FUR-FU-10002759"/>
    <n v="111888"/>
    <n v="7"/>
    <n v="2"/>
    <n v="223776"/>
    <x v="0"/>
    <s v="Furnishings"/>
    <x v="557"/>
    <s v="United States"/>
    <x v="48"/>
    <x v="15"/>
    <n v="85254"/>
    <x v="1"/>
    <s v="Ken Dana"/>
    <x v="1"/>
  </r>
  <r>
    <s v="CA-2014-164385"/>
    <x v="466"/>
    <d v="2014-10-01T00:00:00"/>
    <x v="1"/>
    <s v="NB-18580"/>
    <s v="OFF-AP-10002191"/>
    <n v="143952"/>
    <n v="3"/>
    <n v="2"/>
    <n v="143952"/>
    <x v="1"/>
    <s v="Appliances"/>
    <x v="803"/>
    <s v="United States"/>
    <x v="10"/>
    <x v="8"/>
    <n v="19134"/>
    <x v="3"/>
    <s v="Nicole Brennan"/>
    <x v="1"/>
  </r>
  <r>
    <s v="US-2016-114174"/>
    <x v="161"/>
    <d v="2016-09-14T00:00:00"/>
    <x v="2"/>
    <s v="AP-10720"/>
    <s v="FUR-BO-10003450"/>
    <n v="17394"/>
    <n v="3"/>
    <n v="0"/>
    <n v="139152"/>
    <x v="0"/>
    <s v="Bookcases"/>
    <x v="1336"/>
    <s v="United States"/>
    <x v="303"/>
    <x v="30"/>
    <n v="2148"/>
    <x v="3"/>
    <s v="Anne Pryor"/>
    <x v="2"/>
  </r>
  <r>
    <s v="US-2016-114174"/>
    <x v="161"/>
    <d v="2016-09-14T00:00:00"/>
    <x v="2"/>
    <s v="AP-10720"/>
    <s v="OFF-LA-10000248"/>
    <n v="1476"/>
    <n v="4"/>
    <n v="0"/>
    <n v="69372"/>
    <x v="1"/>
    <s v="Labels"/>
    <x v="1210"/>
    <s v="United States"/>
    <x v="303"/>
    <x v="30"/>
    <n v="2148"/>
    <x v="3"/>
    <s v="Anne Pryor"/>
    <x v="2"/>
  </r>
  <r>
    <s v="CA-2017-108070"/>
    <x v="512"/>
    <d v="2017-04-20T00:00:00"/>
    <x v="2"/>
    <s v="JE-15745"/>
    <s v="OFF-ST-10004804"/>
    <n v="20592"/>
    <n v="4"/>
    <n v="0"/>
    <n v="20592"/>
    <x v="1"/>
    <s v="Storage"/>
    <x v="233"/>
    <s v="United States"/>
    <x v="49"/>
    <x v="1"/>
    <n v="95123"/>
    <x v="1"/>
    <s v="Joel Eaton"/>
    <x v="0"/>
  </r>
  <r>
    <s v="CA-2017-108070"/>
    <x v="512"/>
    <d v="2017-04-20T00:00:00"/>
    <x v="2"/>
    <s v="JE-15745"/>
    <s v="FUR-BO-10001337"/>
    <n v="102833"/>
    <n v="1"/>
    <n v="15"/>
    <n v="-6049"/>
    <x v="0"/>
    <s v="Bookcases"/>
    <x v="429"/>
    <s v="United States"/>
    <x v="49"/>
    <x v="1"/>
    <n v="95123"/>
    <x v="1"/>
    <s v="Joel Eaton"/>
    <x v="0"/>
  </r>
  <r>
    <s v="US-2015-128090"/>
    <x v="747"/>
    <d v="2015-08-22T00:00:00"/>
    <x v="2"/>
    <s v="JM-15865"/>
    <s v="OFF-AR-10002255"/>
    <n v="2304"/>
    <n v="1"/>
    <n v="2"/>
    <n v="2592"/>
    <x v="1"/>
    <s v="Art"/>
    <x v="817"/>
    <s v="United States"/>
    <x v="42"/>
    <x v="15"/>
    <n v="85023"/>
    <x v="1"/>
    <s v="John Murray"/>
    <x v="0"/>
  </r>
  <r>
    <s v="US-2015-128090"/>
    <x v="747"/>
    <d v="2015-08-22T00:00:00"/>
    <x v="2"/>
    <s v="JM-15865"/>
    <s v="TEC-PH-10002624"/>
    <n v="187996"/>
    <n v="5"/>
    <n v="2"/>
    <n v="2114955"/>
    <x v="2"/>
    <s v="Phones"/>
    <x v="1124"/>
    <s v="United States"/>
    <x v="42"/>
    <x v="15"/>
    <n v="85023"/>
    <x v="1"/>
    <s v="John Murray"/>
    <x v="0"/>
  </r>
  <r>
    <s v="US-2015-128090"/>
    <x v="747"/>
    <d v="2015-08-22T00:00:00"/>
    <x v="2"/>
    <s v="JM-15865"/>
    <s v="OFF-PA-10001878"/>
    <n v="313024"/>
    <n v="8"/>
    <n v="2"/>
    <n v="1056456"/>
    <x v="1"/>
    <s v="Paper"/>
    <x v="1159"/>
    <s v="United States"/>
    <x v="42"/>
    <x v="15"/>
    <n v="85023"/>
    <x v="1"/>
    <s v="John Murray"/>
    <x v="0"/>
  </r>
  <r>
    <s v="US-2015-128090"/>
    <x v="747"/>
    <d v="2015-08-22T00:00:00"/>
    <x v="2"/>
    <s v="JM-15865"/>
    <s v="OFF-LA-10000452"/>
    <n v="504"/>
    <n v="2"/>
    <n v="2"/>
    <n v="1764"/>
    <x v="1"/>
    <s v="Labels"/>
    <x v="807"/>
    <s v="United States"/>
    <x v="42"/>
    <x v="15"/>
    <n v="85023"/>
    <x v="1"/>
    <s v="John Murray"/>
    <x v="0"/>
  </r>
  <r>
    <s v="CA-2017-101042"/>
    <x v="122"/>
    <d v="2017-11-23T00:00:00"/>
    <x v="2"/>
    <s v="AB-10105"/>
    <s v="FUR-FU-10004665"/>
    <n v="82188"/>
    <n v="6"/>
    <n v="0"/>
    <n v="2136888"/>
    <x v="0"/>
    <s v="Furnishings"/>
    <x v="1337"/>
    <s v="United States"/>
    <x v="123"/>
    <x v="34"/>
    <n v="42420"/>
    <x v="2"/>
    <s v="Adrian Barton"/>
    <x v="0"/>
  </r>
  <r>
    <s v="CA-2017-101042"/>
    <x v="122"/>
    <d v="2017-11-23T00:00:00"/>
    <x v="2"/>
    <s v="AB-10105"/>
    <s v="OFF-BI-10000088"/>
    <n v="2196"/>
    <n v="2"/>
    <n v="0"/>
    <n v="107604"/>
    <x v="1"/>
    <s v="Binders"/>
    <x v="1025"/>
    <s v="United States"/>
    <x v="123"/>
    <x v="34"/>
    <n v="42420"/>
    <x v="2"/>
    <s v="Adrian Barton"/>
    <x v="0"/>
  </r>
  <r>
    <s v="CA-2016-155439"/>
    <x v="748"/>
    <d v="2016-09-18T00:00:00"/>
    <x v="2"/>
    <s v="PN-18775"/>
    <s v="OFF-PA-10000029"/>
    <n v="2592"/>
    <n v="4"/>
    <n v="0"/>
    <n v="124416"/>
    <x v="1"/>
    <s v="Paper"/>
    <x v="806"/>
    <s v="United States"/>
    <x v="29"/>
    <x v="19"/>
    <n v="29203"/>
    <x v="2"/>
    <s v="Parhena Norris"/>
    <x v="2"/>
  </r>
  <r>
    <s v="CA-2016-118626"/>
    <x v="242"/>
    <d v="2016-08-20T00:00:00"/>
    <x v="2"/>
    <s v="JC-15775"/>
    <s v="TEC-PH-10000369"/>
    <n v="705544"/>
    <n v="7"/>
    <n v="2"/>
    <n v="705544"/>
    <x v="2"/>
    <s v="Phones"/>
    <x v="1338"/>
    <s v="United States"/>
    <x v="315"/>
    <x v="2"/>
    <n v="32303"/>
    <x v="2"/>
    <s v="John Castell"/>
    <x v="0"/>
  </r>
  <r>
    <s v="CA-2015-111458"/>
    <x v="119"/>
    <d v="2015-09-30T00:00:00"/>
    <x v="2"/>
    <s v="PF-19165"/>
    <s v="TEC-AC-10001590"/>
    <n v="500"/>
    <n v="2"/>
    <n v="0"/>
    <n v="120"/>
    <x v="2"/>
    <s v="Accessories"/>
    <x v="1339"/>
    <s v="United States"/>
    <x v="20"/>
    <x v="14"/>
    <n v="10035"/>
    <x v="3"/>
    <s v="Philip Fox"/>
    <x v="0"/>
  </r>
  <r>
    <s v="US-2016-126844"/>
    <x v="749"/>
    <d v="2016-10-14T00:00:00"/>
    <x v="2"/>
    <s v="BW-11110"/>
    <s v="FUR-FU-10004909"/>
    <n v="51712"/>
    <n v="8"/>
    <n v="6"/>
    <n v="-3232"/>
    <x v="0"/>
    <s v="Furnishings"/>
    <x v="1340"/>
    <s v="United States"/>
    <x v="12"/>
    <x v="0"/>
    <n v="77070"/>
    <x v="0"/>
    <s v="Bart Watters"/>
    <x v="1"/>
  </r>
  <r>
    <s v="US-2015-112508"/>
    <x v="538"/>
    <d v="2015-03-30T00:00:00"/>
    <x v="2"/>
    <s v="BP-11185"/>
    <s v="OFF-AP-10002287"/>
    <n v="6992"/>
    <n v="2"/>
    <n v="2"/>
    <n v="5244"/>
    <x v="1"/>
    <s v="Appliances"/>
    <x v="1269"/>
    <s v="United States"/>
    <x v="197"/>
    <x v="2"/>
    <n v="33065"/>
    <x v="2"/>
    <s v="Ben Peterman"/>
    <x v="1"/>
  </r>
  <r>
    <s v="CA-2015-147788"/>
    <x v="69"/>
    <d v="2015-06-04T00:00:00"/>
    <x v="2"/>
    <s v="TM-21010"/>
    <s v="FUR-BO-10004357"/>
    <n v="140686"/>
    <n v="7"/>
    <n v="0"/>
    <n v="140686"/>
    <x v="0"/>
    <s v="Bookcases"/>
    <x v="1341"/>
    <s v="United States"/>
    <x v="11"/>
    <x v="6"/>
    <n v="84057"/>
    <x v="1"/>
    <s v="Tamara Manning"/>
    <x v="0"/>
  </r>
  <r>
    <s v="CA-2015-147788"/>
    <x v="69"/>
    <d v="2015-06-04T00:00:00"/>
    <x v="2"/>
    <s v="TM-21010"/>
    <s v="OFF-LA-10003766"/>
    <n v="1575"/>
    <n v="5"/>
    <n v="0"/>
    <n v="756"/>
    <x v="1"/>
    <s v="Labels"/>
    <x v="365"/>
    <s v="United States"/>
    <x v="11"/>
    <x v="6"/>
    <n v="84057"/>
    <x v="1"/>
    <s v="Tamara Manning"/>
    <x v="0"/>
  </r>
  <r>
    <s v="CA-2015-147788"/>
    <x v="69"/>
    <d v="2015-06-04T00:00:00"/>
    <x v="2"/>
    <s v="TM-21010"/>
    <s v="OFF-ST-10000046"/>
    <n v="3231"/>
    <n v="2"/>
    <n v="0"/>
    <n v="61389"/>
    <x v="1"/>
    <s v="Storage"/>
    <x v="759"/>
    <s v="United States"/>
    <x v="11"/>
    <x v="6"/>
    <n v="84057"/>
    <x v="1"/>
    <s v="Tamara Manning"/>
    <x v="0"/>
  </r>
  <r>
    <s v="CA-2015-144288"/>
    <x v="706"/>
    <d v="2015-12-31T00:00:00"/>
    <x v="2"/>
    <s v="MB-17305"/>
    <s v="OFF-LA-10003190"/>
    <n v="9216"/>
    <n v="4"/>
    <n v="2"/>
    <n v="33408"/>
    <x v="1"/>
    <s v="Labels"/>
    <x v="1161"/>
    <s v="United States"/>
    <x v="316"/>
    <x v="17"/>
    <n v="37211"/>
    <x v="2"/>
    <s v="Maria Bertelson"/>
    <x v="0"/>
  </r>
  <r>
    <s v="CA-2015-144288"/>
    <x v="706"/>
    <d v="2015-12-31T00:00:00"/>
    <x v="2"/>
    <s v="MB-17305"/>
    <s v="OFF-PA-10002787"/>
    <n v="10368"/>
    <n v="2"/>
    <n v="2"/>
    <n v="36288"/>
    <x v="1"/>
    <s v="Paper"/>
    <x v="1262"/>
    <s v="United States"/>
    <x v="316"/>
    <x v="17"/>
    <n v="37211"/>
    <x v="2"/>
    <s v="Maria Bertelson"/>
    <x v="0"/>
  </r>
  <r>
    <s v="CA-2015-110632"/>
    <x v="750"/>
    <d v="2015-03-22T00:00:00"/>
    <x v="1"/>
    <s v="HR-14830"/>
    <s v="TEC-AC-10000387"/>
    <n v="1502"/>
    <n v="1"/>
    <n v="0"/>
    <n v="27036"/>
    <x v="2"/>
    <s v="Accessories"/>
    <x v="1342"/>
    <s v="United States"/>
    <x v="20"/>
    <x v="14"/>
    <n v="10009"/>
    <x v="3"/>
    <s v="Harold Ryan"/>
    <x v="1"/>
  </r>
  <r>
    <s v="CA-2015-110632"/>
    <x v="750"/>
    <d v="2015-03-22T00:00:00"/>
    <x v="1"/>
    <s v="HR-14830"/>
    <s v="OFF-ST-10001291"/>
    <n v="3382"/>
    <n v="2"/>
    <n v="0"/>
    <n v="91314"/>
    <x v="1"/>
    <s v="Storage"/>
    <x v="1017"/>
    <s v="United States"/>
    <x v="20"/>
    <x v="14"/>
    <n v="10009"/>
    <x v="3"/>
    <s v="Harold Ryan"/>
    <x v="1"/>
  </r>
  <r>
    <s v="CA-2017-109589"/>
    <x v="201"/>
    <d v="2017-12-24T00:00:00"/>
    <x v="3"/>
    <s v="BD-11635"/>
    <s v="TEC-AC-10003116"/>
    <n v="710"/>
    <n v="4"/>
    <n v="0"/>
    <n v="2769"/>
    <x v="2"/>
    <s v="Accessories"/>
    <x v="921"/>
    <s v="United States"/>
    <x v="256"/>
    <x v="34"/>
    <n v="42104"/>
    <x v="2"/>
    <s v="Brian Derr"/>
    <x v="0"/>
  </r>
  <r>
    <s v="CA-2017-123967"/>
    <x v="751"/>
    <d v="2017-11-03T00:00:00"/>
    <x v="1"/>
    <s v="SF-20200"/>
    <s v="OFF-BI-10001308"/>
    <n v="2512"/>
    <n v="5"/>
    <n v="2"/>
    <n v="785"/>
    <x v="1"/>
    <s v="Binders"/>
    <x v="1343"/>
    <s v="United States"/>
    <x v="317"/>
    <x v="4"/>
    <n v="98226"/>
    <x v="1"/>
    <s v="Sarah Foster"/>
    <x v="0"/>
  </r>
  <r>
    <s v="CA-2017-123967"/>
    <x v="751"/>
    <d v="2017-11-03T00:00:00"/>
    <x v="1"/>
    <s v="SF-20200"/>
    <s v="FUR-TA-10003954"/>
    <n v="266562"/>
    <n v="9"/>
    <n v="0"/>
    <n v="2399058"/>
    <x v="0"/>
    <s v="Tables"/>
    <x v="1206"/>
    <s v="United States"/>
    <x v="317"/>
    <x v="4"/>
    <n v="98226"/>
    <x v="1"/>
    <s v="Sarah Foster"/>
    <x v="0"/>
  </r>
  <r>
    <s v="CA-2017-148929"/>
    <x v="209"/>
    <d v="2017-09-11T00:00:00"/>
    <x v="2"/>
    <s v="SP-20620"/>
    <s v="OFF-ST-10003282"/>
    <n v="47808"/>
    <n v="8"/>
    <n v="0"/>
    <n v="1338624"/>
    <x v="1"/>
    <s v="Storage"/>
    <x v="42"/>
    <s v="United States"/>
    <x v="20"/>
    <x v="14"/>
    <n v="10011"/>
    <x v="3"/>
    <s v="Stefania Perrino"/>
    <x v="1"/>
  </r>
  <r>
    <s v="CA-2017-134404"/>
    <x v="752"/>
    <d v="2017-12-27T00:00:00"/>
    <x v="0"/>
    <s v="DR-12880"/>
    <s v="TEC-PH-10000576"/>
    <n v="164388"/>
    <n v="2"/>
    <n v="4"/>
    <n v="-356174"/>
    <x v="2"/>
    <s v="Phones"/>
    <x v="810"/>
    <s v="United States"/>
    <x v="46"/>
    <x v="23"/>
    <n v="43055"/>
    <x v="3"/>
    <s v="Dan Reichenbach"/>
    <x v="1"/>
  </r>
  <r>
    <s v="CA-2017-134404"/>
    <x v="752"/>
    <d v="2017-12-27T00:00:00"/>
    <x v="0"/>
    <s v="DR-12880"/>
    <s v="OFF-AR-10004441"/>
    <n v="13248"/>
    <n v="4"/>
    <n v="2"/>
    <n v="36432"/>
    <x v="1"/>
    <s v="Art"/>
    <x v="155"/>
    <s v="United States"/>
    <x v="46"/>
    <x v="23"/>
    <n v="43055"/>
    <x v="3"/>
    <s v="Dan Reichenbach"/>
    <x v="1"/>
  </r>
  <r>
    <s v="CA-2017-109778"/>
    <x v="11"/>
    <d v="2017-07-21T00:00:00"/>
    <x v="2"/>
    <s v="VM-21685"/>
    <s v="OFF-AR-10003759"/>
    <n v="2912"/>
    <n v="2"/>
    <n v="2"/>
    <n v="91"/>
    <x v="1"/>
    <s v="Art"/>
    <x v="841"/>
    <s v="United States"/>
    <x v="318"/>
    <x v="9"/>
    <n v="60098"/>
    <x v="0"/>
    <s v="Valerie Mitchum"/>
    <x v="2"/>
  </r>
  <r>
    <s v="CA-2016-155845"/>
    <x v="398"/>
    <d v="2016-08-15T00:00:00"/>
    <x v="1"/>
    <s v="CM-12235"/>
    <s v="TEC-AC-10004145"/>
    <n v="1399944"/>
    <n v="7"/>
    <n v="2"/>
    <n v="524979"/>
    <x v="2"/>
    <s v="Accessories"/>
    <x v="1259"/>
    <s v="United States"/>
    <x v="238"/>
    <x v="0"/>
    <n v="75007"/>
    <x v="0"/>
    <s v="Chris McAfee"/>
    <x v="0"/>
  </r>
  <r>
    <s v="CA-2017-145128"/>
    <x v="361"/>
    <d v="2017-07-14T00:00:00"/>
    <x v="2"/>
    <s v="SM-20320"/>
    <s v="FUR-FU-10000293"/>
    <n v="52645"/>
    <n v="5"/>
    <n v="0"/>
    <n v="31587"/>
    <x v="0"/>
    <s v="Furnishings"/>
    <x v="786"/>
    <s v="United States"/>
    <x v="240"/>
    <x v="13"/>
    <n v="47905"/>
    <x v="0"/>
    <s v="Sean Miller"/>
    <x v="2"/>
  </r>
  <r>
    <s v="CA-2014-129091"/>
    <x v="753"/>
    <d v="2014-11-27T00:00:00"/>
    <x v="2"/>
    <s v="RA-19885"/>
    <s v="OFF-EN-10004955"/>
    <n v="1623"/>
    <n v="3"/>
    <n v="0"/>
    <n v="79527"/>
    <x v="1"/>
    <s v="Envelopes"/>
    <x v="883"/>
    <s v="United States"/>
    <x v="38"/>
    <x v="31"/>
    <n v="31907"/>
    <x v="2"/>
    <s v="Ruben Ausman"/>
    <x v="1"/>
  </r>
  <r>
    <s v="CA-2014-129091"/>
    <x v="753"/>
    <d v="2014-11-27T00:00:00"/>
    <x v="2"/>
    <s v="RA-19885"/>
    <s v="OFF-BI-10001071"/>
    <n v="3199"/>
    <n v="5"/>
    <n v="0"/>
    <n v="156751"/>
    <x v="1"/>
    <s v="Binders"/>
    <x v="665"/>
    <s v="United States"/>
    <x v="38"/>
    <x v="31"/>
    <n v="31907"/>
    <x v="2"/>
    <s v="Ruben Ausman"/>
    <x v="1"/>
  </r>
  <r>
    <s v="CA-2014-129091"/>
    <x v="753"/>
    <d v="2014-11-27T00:00:00"/>
    <x v="2"/>
    <s v="RA-19885"/>
    <s v="OFF-EN-10001990"/>
    <n v="1136"/>
    <n v="2"/>
    <n v="0"/>
    <n v="53392"/>
    <x v="1"/>
    <s v="Envelopes"/>
    <x v="153"/>
    <s v="United States"/>
    <x v="38"/>
    <x v="31"/>
    <n v="31907"/>
    <x v="2"/>
    <s v="Ruben Ausman"/>
    <x v="1"/>
  </r>
  <r>
    <s v="CA-2014-129091"/>
    <x v="753"/>
    <d v="2014-11-27T00:00:00"/>
    <x v="2"/>
    <s v="RA-19885"/>
    <s v="OFF-AP-10002734"/>
    <n v="67512"/>
    <n v="3"/>
    <n v="0"/>
    <n v="2903016"/>
    <x v="1"/>
    <s v="Appliances"/>
    <x v="1344"/>
    <s v="United States"/>
    <x v="38"/>
    <x v="31"/>
    <n v="31907"/>
    <x v="2"/>
    <s v="Ruben Ausman"/>
    <x v="1"/>
  </r>
  <r>
    <s v="US-2014-155502"/>
    <x v="754"/>
    <d v="2014-01-31T00:00:00"/>
    <x v="2"/>
    <s v="SD-20485"/>
    <s v="FUR-FU-10004587"/>
    <n v="6282"/>
    <n v="3"/>
    <n v="0"/>
    <n v="307818"/>
    <x v="0"/>
    <s v="Furnishings"/>
    <x v="1345"/>
    <s v="United States"/>
    <x v="166"/>
    <x v="16"/>
    <n v="22304"/>
    <x v="2"/>
    <s v="Shirley Daniels"/>
    <x v="2"/>
  </r>
  <r>
    <s v="US-2014-155502"/>
    <x v="754"/>
    <d v="2014-01-31T00:00:00"/>
    <x v="2"/>
    <s v="SD-20485"/>
    <s v="OFF-ST-10004337"/>
    <n v="48992"/>
    <n v="8"/>
    <n v="0"/>
    <n v="0"/>
    <x v="1"/>
    <s v="Storage"/>
    <x v="842"/>
    <s v="United States"/>
    <x v="166"/>
    <x v="16"/>
    <n v="22304"/>
    <x v="2"/>
    <s v="Shirley Daniels"/>
    <x v="2"/>
  </r>
  <r>
    <s v="US-2014-155502"/>
    <x v="754"/>
    <d v="2014-01-31T00:00:00"/>
    <x v="2"/>
    <s v="SD-20485"/>
    <s v="OFF-PA-10003072"/>
    <n v="1944"/>
    <n v="3"/>
    <n v="0"/>
    <n v="93312"/>
    <x v="1"/>
    <s v="Paper"/>
    <x v="919"/>
    <s v="United States"/>
    <x v="166"/>
    <x v="16"/>
    <n v="22304"/>
    <x v="2"/>
    <s v="Shirley Daniels"/>
    <x v="2"/>
  </r>
  <r>
    <s v="US-2014-155502"/>
    <x v="754"/>
    <d v="2014-01-31T00:00:00"/>
    <x v="2"/>
    <s v="SD-20485"/>
    <s v="OFF-PA-10000380"/>
    <n v="1668"/>
    <n v="2"/>
    <n v="0"/>
    <n v="834"/>
    <x v="1"/>
    <s v="Paper"/>
    <x v="1276"/>
    <s v="United States"/>
    <x v="166"/>
    <x v="16"/>
    <n v="22304"/>
    <x v="2"/>
    <s v="Shirley Daniels"/>
    <x v="2"/>
  </r>
  <r>
    <s v="US-2014-155502"/>
    <x v="754"/>
    <d v="2014-01-31T00:00:00"/>
    <x v="2"/>
    <s v="SD-20485"/>
    <s v="TEC-PH-10004833"/>
    <n v="15535"/>
    <n v="13"/>
    <n v="0"/>
    <n v="0"/>
    <x v="2"/>
    <s v="Phones"/>
    <x v="1346"/>
    <s v="United States"/>
    <x v="166"/>
    <x v="16"/>
    <n v="22304"/>
    <x v="2"/>
    <s v="Shirley Daniels"/>
    <x v="2"/>
  </r>
  <r>
    <s v="US-2014-155502"/>
    <x v="754"/>
    <d v="2014-01-31T00:00:00"/>
    <x v="2"/>
    <s v="SD-20485"/>
    <s v="FUR-FU-10001847"/>
    <n v="1242"/>
    <n v="3"/>
    <n v="0"/>
    <n v="44712"/>
    <x v="0"/>
    <s v="Furnishings"/>
    <x v="1347"/>
    <s v="United States"/>
    <x v="166"/>
    <x v="16"/>
    <n v="22304"/>
    <x v="2"/>
    <s v="Shirley Daniels"/>
    <x v="2"/>
  </r>
  <r>
    <s v="US-2014-155502"/>
    <x v="754"/>
    <d v="2014-01-31T00:00:00"/>
    <x v="2"/>
    <s v="SD-20485"/>
    <s v="TEC-PH-10002103"/>
    <n v="18798"/>
    <n v="2"/>
    <n v="0"/>
    <n v="526344"/>
    <x v="2"/>
    <s v="Phones"/>
    <x v="536"/>
    <s v="United States"/>
    <x v="166"/>
    <x v="16"/>
    <n v="22304"/>
    <x v="2"/>
    <s v="Shirley Daniels"/>
    <x v="2"/>
  </r>
  <r>
    <s v="CA-2015-121041"/>
    <x v="501"/>
    <d v="2015-11-10T00:00:00"/>
    <x v="2"/>
    <s v="CS-12250"/>
    <s v="OFF-EN-10001137"/>
    <n v="6608"/>
    <n v="2"/>
    <n v="2"/>
    <n v="21476"/>
    <x v="1"/>
    <s v="Envelopes"/>
    <x v="318"/>
    <s v="United States"/>
    <x v="319"/>
    <x v="0"/>
    <n v="76117"/>
    <x v="0"/>
    <s v="Chris Selesnick"/>
    <x v="1"/>
  </r>
  <r>
    <s v="CA-2017-131695"/>
    <x v="159"/>
    <d v="2017-07-06T00:00:00"/>
    <x v="2"/>
    <s v="RA-19285"/>
    <s v="OFF-ST-10001476"/>
    <n v="24857"/>
    <n v="7"/>
    <n v="0"/>
    <n v="671139"/>
    <x v="1"/>
    <s v="Storage"/>
    <x v="830"/>
    <s v="United States"/>
    <x v="20"/>
    <x v="14"/>
    <n v="10024"/>
    <x v="3"/>
    <s v="Ralph Arnett"/>
    <x v="0"/>
  </r>
  <r>
    <s v="CA-2017-131695"/>
    <x v="159"/>
    <d v="2017-07-06T00:00:00"/>
    <x v="2"/>
    <s v="RA-19285"/>
    <s v="FUR-FU-10002045"/>
    <n v="2223"/>
    <n v="1"/>
    <n v="0"/>
    <n v="97812"/>
    <x v="0"/>
    <s v="Furnishings"/>
    <x v="1348"/>
    <s v="United States"/>
    <x v="20"/>
    <x v="14"/>
    <n v="10024"/>
    <x v="3"/>
    <s v="Ralph Arnett"/>
    <x v="0"/>
  </r>
  <r>
    <s v="CA-2016-137729"/>
    <x v="464"/>
    <d v="2016-05-09T00:00:00"/>
    <x v="2"/>
    <s v="BF-11005"/>
    <s v="OFF-ST-10001505"/>
    <n v="598"/>
    <n v="1"/>
    <n v="0"/>
    <n v="10166"/>
    <x v="1"/>
    <s v="Storage"/>
    <x v="1172"/>
    <s v="United States"/>
    <x v="1"/>
    <x v="1"/>
    <n v="90004"/>
    <x v="1"/>
    <s v="Barry Franz"/>
    <x v="2"/>
  </r>
  <r>
    <s v="CA-2016-137729"/>
    <x v="464"/>
    <d v="2016-05-09T00:00:00"/>
    <x v="2"/>
    <s v="BF-11005"/>
    <s v="TEC-PH-10001433"/>
    <n v="246168"/>
    <n v="3"/>
    <n v="2"/>
    <n v="215397"/>
    <x v="2"/>
    <s v="Phones"/>
    <x v="240"/>
    <s v="United States"/>
    <x v="1"/>
    <x v="1"/>
    <n v="90004"/>
    <x v="1"/>
    <s v="Barry Franz"/>
    <x v="2"/>
  </r>
  <r>
    <s v="US-2016-115455"/>
    <x v="161"/>
    <d v="2016-09-14T00:00:00"/>
    <x v="2"/>
    <s v="SE-20110"/>
    <s v="FUR-FU-10004671"/>
    <n v="14136"/>
    <n v="2"/>
    <n v="6"/>
    <n v="-77748"/>
    <x v="0"/>
    <s v="Furnishings"/>
    <x v="1349"/>
    <s v="United States"/>
    <x v="320"/>
    <x v="9"/>
    <n v="60090"/>
    <x v="0"/>
    <s v="Sanjit Engle"/>
    <x v="0"/>
  </r>
  <r>
    <s v="US-2016-115455"/>
    <x v="161"/>
    <d v="2016-09-14T00:00:00"/>
    <x v="2"/>
    <s v="SE-20110"/>
    <s v="FUR-TA-10003569"/>
    <n v="60147"/>
    <n v="3"/>
    <n v="5"/>
    <n v="-300735"/>
    <x v="0"/>
    <s v="Tables"/>
    <x v="1350"/>
    <s v="United States"/>
    <x v="320"/>
    <x v="9"/>
    <n v="60090"/>
    <x v="0"/>
    <s v="Sanjit Engle"/>
    <x v="0"/>
  </r>
  <r>
    <s v="CA-2017-128300"/>
    <x v="220"/>
    <d v="2017-11-26T00:00:00"/>
    <x v="1"/>
    <s v="RS-19765"/>
    <s v="TEC-PH-10002807"/>
    <n v="791"/>
    <n v="2"/>
    <n v="0"/>
    <n v="3955"/>
    <x v="2"/>
    <s v="Phones"/>
    <x v="1227"/>
    <s v="United States"/>
    <x v="321"/>
    <x v="19"/>
    <n v="29483"/>
    <x v="2"/>
    <s v="Roland Schwarz"/>
    <x v="1"/>
  </r>
  <r>
    <s v="CA-2017-128300"/>
    <x v="220"/>
    <d v="2017-11-26T00:00:00"/>
    <x v="1"/>
    <s v="RS-19765"/>
    <s v="OFF-BI-10001597"/>
    <n v="32784"/>
    <n v="8"/>
    <n v="0"/>
    <n v="1573632"/>
    <x v="1"/>
    <s v="Binders"/>
    <x v="793"/>
    <s v="United States"/>
    <x v="321"/>
    <x v="19"/>
    <n v="29483"/>
    <x v="2"/>
    <s v="Roland Schwarz"/>
    <x v="1"/>
  </r>
  <r>
    <s v="CA-2017-149048"/>
    <x v="725"/>
    <d v="2017-05-17T00:00:00"/>
    <x v="2"/>
    <s v="BM-11650"/>
    <s v="OFF-EN-10003296"/>
    <n v="18096"/>
    <n v="2"/>
    <n v="0"/>
    <n v="81432"/>
    <x v="1"/>
    <s v="Envelopes"/>
    <x v="232"/>
    <s v="United States"/>
    <x v="38"/>
    <x v="13"/>
    <n v="47201"/>
    <x v="0"/>
    <s v="Brian Moss"/>
    <x v="1"/>
  </r>
  <r>
    <s v="CA-2017-149048"/>
    <x v="725"/>
    <d v="2017-05-17T00:00:00"/>
    <x v="2"/>
    <s v="BM-11650"/>
    <s v="OFF-BI-10004632"/>
    <n v="91497"/>
    <n v="3"/>
    <n v="0"/>
    <n v="4117365"/>
    <x v="1"/>
    <s v="Binders"/>
    <x v="565"/>
    <s v="United States"/>
    <x v="38"/>
    <x v="13"/>
    <n v="47201"/>
    <x v="0"/>
    <s v="Brian Moss"/>
    <x v="1"/>
  </r>
  <r>
    <s v="CA-2017-149048"/>
    <x v="725"/>
    <d v="2017-05-17T00:00:00"/>
    <x v="2"/>
    <s v="BM-11650"/>
    <s v="TEC-PH-10002310"/>
    <n v="58797"/>
    <n v="3"/>
    <n v="0"/>
    <n v="1587519"/>
    <x v="2"/>
    <s v="Phones"/>
    <x v="951"/>
    <s v="United States"/>
    <x v="38"/>
    <x v="13"/>
    <n v="47201"/>
    <x v="0"/>
    <s v="Brian Moss"/>
    <x v="1"/>
  </r>
  <r>
    <s v="CA-2017-149048"/>
    <x v="725"/>
    <d v="2017-05-17T00:00:00"/>
    <x v="2"/>
    <s v="BM-11650"/>
    <s v="OFF-ST-10000078"/>
    <n v="53034"/>
    <n v="2"/>
    <n v="0"/>
    <n v="954612"/>
    <x v="1"/>
    <s v="Storage"/>
    <x v="1216"/>
    <s v="United States"/>
    <x v="38"/>
    <x v="13"/>
    <n v="47201"/>
    <x v="0"/>
    <s v="Brian Moss"/>
    <x v="1"/>
  </r>
  <r>
    <s v="CA-2017-149048"/>
    <x v="725"/>
    <d v="2017-05-17T00:00:00"/>
    <x v="2"/>
    <s v="BM-11650"/>
    <s v="OFF-PA-10001752"/>
    <n v="1494"/>
    <n v="3"/>
    <n v="0"/>
    <n v="73206"/>
    <x v="1"/>
    <s v="Paper"/>
    <x v="1351"/>
    <s v="United States"/>
    <x v="38"/>
    <x v="13"/>
    <n v="47201"/>
    <x v="0"/>
    <s v="Brian Moss"/>
    <x v="1"/>
  </r>
  <r>
    <s v="CA-2017-108553"/>
    <x v="755"/>
    <d v="2017-04-29T00:00:00"/>
    <x v="2"/>
    <s v="SK-19990"/>
    <s v="OFF-AP-10000026"/>
    <n v="12194"/>
    <n v="2"/>
    <n v="0"/>
    <n v="353626"/>
    <x v="1"/>
    <s v="Appliances"/>
    <x v="1277"/>
    <s v="United States"/>
    <x v="20"/>
    <x v="14"/>
    <n v="10024"/>
    <x v="3"/>
    <s v="Sally Knutson"/>
    <x v="0"/>
  </r>
  <r>
    <s v="CA-2017-108553"/>
    <x v="755"/>
    <d v="2017-04-29T00:00:00"/>
    <x v="2"/>
    <s v="SK-19990"/>
    <s v="OFF-SU-10002573"/>
    <n v="12271"/>
    <n v="7"/>
    <n v="0"/>
    <n v="36813"/>
    <x v="1"/>
    <s v="Supplies"/>
    <x v="354"/>
    <s v="United States"/>
    <x v="20"/>
    <x v="14"/>
    <n v="10024"/>
    <x v="3"/>
    <s v="Sally Knutson"/>
    <x v="0"/>
  </r>
  <r>
    <s v="CA-2016-165848"/>
    <x v="30"/>
    <d v="2016-06-04T00:00:00"/>
    <x v="0"/>
    <s v="EN-13780"/>
    <s v="OFF-PA-10000349"/>
    <n v="1494"/>
    <n v="3"/>
    <n v="0"/>
    <n v="70218"/>
    <x v="1"/>
    <s v="Paper"/>
    <x v="33"/>
    <s v="United States"/>
    <x v="20"/>
    <x v="14"/>
    <n v="10035"/>
    <x v="3"/>
    <s v="Edward Nazzal"/>
    <x v="0"/>
  </r>
  <r>
    <s v="CA-2016-165848"/>
    <x v="30"/>
    <d v="2016-06-04T00:00:00"/>
    <x v="0"/>
    <s v="EN-13780"/>
    <s v="TEC-MA-10003356"/>
    <n v="134985"/>
    <n v="3"/>
    <n v="0"/>
    <n v="3644595"/>
    <x v="2"/>
    <s v="Machines"/>
    <x v="1352"/>
    <s v="United States"/>
    <x v="20"/>
    <x v="14"/>
    <n v="10035"/>
    <x v="3"/>
    <s v="Edward Nazzal"/>
    <x v="0"/>
  </r>
  <r>
    <s v="CA-2016-165848"/>
    <x v="30"/>
    <d v="2016-06-04T00:00:00"/>
    <x v="0"/>
    <s v="EN-13780"/>
    <s v="FUR-BO-10000362"/>
    <n v="136784"/>
    <n v="1"/>
    <n v="2"/>
    <n v="51294"/>
    <x v="0"/>
    <s v="Bookcases"/>
    <x v="1037"/>
    <s v="United States"/>
    <x v="20"/>
    <x v="14"/>
    <n v="10035"/>
    <x v="3"/>
    <s v="Edward Nazzal"/>
    <x v="0"/>
  </r>
  <r>
    <s v="CA-2016-165848"/>
    <x v="30"/>
    <d v="2016-06-04T00:00:00"/>
    <x v="0"/>
    <s v="EN-13780"/>
    <s v="FUR-FU-10003878"/>
    <n v="6112"/>
    <n v="4"/>
    <n v="0"/>
    <n v="207808"/>
    <x v="0"/>
    <s v="Furnishings"/>
    <x v="673"/>
    <s v="United States"/>
    <x v="20"/>
    <x v="14"/>
    <n v="10035"/>
    <x v="3"/>
    <s v="Edward Nazzal"/>
    <x v="0"/>
  </r>
  <r>
    <s v="CA-2014-112718"/>
    <x v="756"/>
    <d v="2014-12-21T00:00:00"/>
    <x v="2"/>
    <s v="KN-16450"/>
    <s v="OFF-BI-10000591"/>
    <n v="1167"/>
    <n v="1"/>
    <n v="7"/>
    <n v="-8558"/>
    <x v="1"/>
    <s v="Binders"/>
    <x v="1045"/>
    <s v="United States"/>
    <x v="107"/>
    <x v="2"/>
    <n v="32216"/>
    <x v="2"/>
    <s v="Kean Nguyen"/>
    <x v="1"/>
  </r>
  <r>
    <s v="CA-2016-154053"/>
    <x v="757"/>
    <d v="2016-03-10T00:00:00"/>
    <x v="2"/>
    <s v="MG-17890"/>
    <s v="OFF-AR-10003727"/>
    <n v="1699"/>
    <n v="1"/>
    <n v="0"/>
    <n v="49271"/>
    <x v="1"/>
    <s v="Art"/>
    <x v="1353"/>
    <s v="United States"/>
    <x v="69"/>
    <x v="1"/>
    <n v="92024"/>
    <x v="1"/>
    <s v="Michael Granlund"/>
    <x v="2"/>
  </r>
  <r>
    <s v="CA-2014-127446"/>
    <x v="640"/>
    <d v="2014-11-30T00:00:00"/>
    <x v="2"/>
    <s v="MC-17590"/>
    <s v="TEC-AC-10001635"/>
    <n v="24672"/>
    <n v="3"/>
    <n v="2"/>
    <n v="0"/>
    <x v="2"/>
    <s v="Accessories"/>
    <x v="1354"/>
    <s v="United States"/>
    <x v="80"/>
    <x v="0"/>
    <n v="76017"/>
    <x v="0"/>
    <s v="Matt Collister"/>
    <x v="1"/>
  </r>
  <r>
    <s v="CA-2014-127446"/>
    <x v="640"/>
    <d v="2014-11-30T00:00:00"/>
    <x v="2"/>
    <s v="MC-17590"/>
    <s v="OFF-LA-10001317"/>
    <n v="252"/>
    <n v="1"/>
    <n v="2"/>
    <n v="882"/>
    <x v="1"/>
    <s v="Labels"/>
    <x v="395"/>
    <s v="United States"/>
    <x v="80"/>
    <x v="0"/>
    <n v="76017"/>
    <x v="0"/>
    <s v="Matt Collister"/>
    <x v="1"/>
  </r>
  <r>
    <s v="CA-2014-127446"/>
    <x v="640"/>
    <d v="2014-11-30T00:00:00"/>
    <x v="2"/>
    <s v="MC-17590"/>
    <s v="FUR-TA-10000577"/>
    <n v="1218735"/>
    <n v="5"/>
    <n v="3"/>
    <n v="-1218735"/>
    <x v="0"/>
    <s v="Tables"/>
    <x v="3"/>
    <s v="United States"/>
    <x v="80"/>
    <x v="0"/>
    <n v="76017"/>
    <x v="0"/>
    <s v="Matt Collister"/>
    <x v="1"/>
  </r>
  <r>
    <s v="CA-2014-127446"/>
    <x v="640"/>
    <d v="2014-11-30T00:00:00"/>
    <x v="2"/>
    <s v="MC-17590"/>
    <s v="OFF-LA-10000248"/>
    <n v="5904"/>
    <n v="2"/>
    <n v="2"/>
    <n v="19926"/>
    <x v="1"/>
    <s v="Labels"/>
    <x v="1210"/>
    <s v="United States"/>
    <x v="80"/>
    <x v="0"/>
    <n v="76017"/>
    <x v="0"/>
    <s v="Matt Collister"/>
    <x v="1"/>
  </r>
  <r>
    <s v="CA-2014-127446"/>
    <x v="640"/>
    <d v="2014-11-30T00:00:00"/>
    <x v="2"/>
    <s v="MC-17590"/>
    <s v="OFF-PA-10000955"/>
    <n v="15696"/>
    <n v="3"/>
    <n v="2"/>
    <n v="51012"/>
    <x v="1"/>
    <s v="Paper"/>
    <x v="777"/>
    <s v="United States"/>
    <x v="80"/>
    <x v="0"/>
    <n v="76017"/>
    <x v="0"/>
    <s v="Matt Collister"/>
    <x v="1"/>
  </r>
  <r>
    <s v="CA-2014-127446"/>
    <x v="640"/>
    <d v="2014-11-30T00:00:00"/>
    <x v="2"/>
    <s v="MC-17590"/>
    <s v="FUR-FU-10000221"/>
    <n v="6096"/>
    <n v="3"/>
    <n v="6"/>
    <n v="-39624"/>
    <x v="0"/>
    <s v="Furnishings"/>
    <x v="531"/>
    <s v="United States"/>
    <x v="80"/>
    <x v="0"/>
    <n v="76017"/>
    <x v="0"/>
    <s v="Matt Collister"/>
    <x v="1"/>
  </r>
  <r>
    <s v="CA-2016-137204"/>
    <x v="235"/>
    <d v="2016-05-05T00:00:00"/>
    <x v="2"/>
    <s v="BO-11350"/>
    <s v="FUR-CH-10002304"/>
    <n v="41568"/>
    <n v="2"/>
    <n v="2"/>
    <n v="2598"/>
    <x v="0"/>
    <s v="Chairs"/>
    <x v="785"/>
    <s v="United States"/>
    <x v="1"/>
    <x v="1"/>
    <n v="90045"/>
    <x v="1"/>
    <s v="Bill Overfelt"/>
    <x v="1"/>
  </r>
  <r>
    <s v="CA-2014-147298"/>
    <x v="758"/>
    <d v="2014-05-03T00:00:00"/>
    <x v="2"/>
    <s v="AG-10300"/>
    <s v="FUR-CH-10004886"/>
    <n v="23028"/>
    <n v="3"/>
    <n v="2"/>
    <n v="23028"/>
    <x v="0"/>
    <s v="Chairs"/>
    <x v="370"/>
    <s v="United States"/>
    <x v="1"/>
    <x v="1"/>
    <n v="90049"/>
    <x v="1"/>
    <s v="Aleksandra Gannaway"/>
    <x v="1"/>
  </r>
  <r>
    <s v="CA-2014-147298"/>
    <x v="758"/>
    <d v="2014-05-03T00:00:00"/>
    <x v="2"/>
    <s v="AG-10300"/>
    <s v="OFF-BI-10001525"/>
    <n v="18288"/>
    <n v="6"/>
    <n v="2"/>
    <n v="5715"/>
    <x v="1"/>
    <s v="Binders"/>
    <x v="31"/>
    <s v="United States"/>
    <x v="1"/>
    <x v="1"/>
    <n v="90049"/>
    <x v="1"/>
    <s v="Aleksandra Gannaway"/>
    <x v="1"/>
  </r>
  <r>
    <s v="CA-2017-147942"/>
    <x v="718"/>
    <d v="2017-04-05T00:00:00"/>
    <x v="2"/>
    <s v="MS-17365"/>
    <s v="OFF-LA-10003663"/>
    <n v="578"/>
    <n v="2"/>
    <n v="0"/>
    <n v="27166"/>
    <x v="1"/>
    <s v="Labels"/>
    <x v="1355"/>
    <s v="United States"/>
    <x v="8"/>
    <x v="1"/>
    <n v="94110"/>
    <x v="1"/>
    <s v="Maribeth Schnelling"/>
    <x v="0"/>
  </r>
  <r>
    <s v="CA-2017-147942"/>
    <x v="718"/>
    <d v="2017-04-05T00:00:00"/>
    <x v="2"/>
    <s v="MS-17365"/>
    <s v="OFF-BI-10001294"/>
    <n v="12168"/>
    <n v="13"/>
    <n v="2"/>
    <n v="38025"/>
    <x v="1"/>
    <s v="Binders"/>
    <x v="669"/>
    <s v="United States"/>
    <x v="8"/>
    <x v="1"/>
    <n v="94110"/>
    <x v="1"/>
    <s v="Maribeth Schnelling"/>
    <x v="0"/>
  </r>
  <r>
    <s v="CA-2017-115931"/>
    <x v="65"/>
    <d v="2017-12-26T00:00:00"/>
    <x v="2"/>
    <s v="JM-15655"/>
    <s v="OFF-AR-10000369"/>
    <n v="417"/>
    <n v="3"/>
    <n v="0"/>
    <n v="10842"/>
    <x v="1"/>
    <s v="Art"/>
    <x v="381"/>
    <s v="United States"/>
    <x v="51"/>
    <x v="26"/>
    <n v="88220"/>
    <x v="1"/>
    <s v="Jim Mitchum"/>
    <x v="1"/>
  </r>
  <r>
    <s v="CA-2017-115931"/>
    <x v="65"/>
    <d v="2017-12-26T00:00:00"/>
    <x v="2"/>
    <s v="JM-15655"/>
    <s v="TEC-PH-10001300"/>
    <n v="6704"/>
    <n v="4"/>
    <n v="2"/>
    <n v="6704"/>
    <x v="2"/>
    <s v="Phones"/>
    <x v="1002"/>
    <s v="United States"/>
    <x v="51"/>
    <x v="26"/>
    <n v="88220"/>
    <x v="1"/>
    <s v="Jim Mitchum"/>
    <x v="1"/>
  </r>
  <r>
    <s v="CA-2017-115931"/>
    <x v="65"/>
    <d v="2017-12-26T00:00:00"/>
    <x v="2"/>
    <s v="JM-15655"/>
    <s v="OFF-ST-10000876"/>
    <n v="3732"/>
    <n v="3"/>
    <n v="0"/>
    <n v="104496"/>
    <x v="1"/>
    <s v="Storage"/>
    <x v="254"/>
    <s v="United States"/>
    <x v="51"/>
    <x v="26"/>
    <n v="88220"/>
    <x v="1"/>
    <s v="Jim Mitchum"/>
    <x v="1"/>
  </r>
  <r>
    <s v="CA-2017-115931"/>
    <x v="65"/>
    <d v="2017-12-26T00:00:00"/>
    <x v="2"/>
    <s v="JM-15655"/>
    <s v="OFF-LA-10001404"/>
    <n v="1845"/>
    <n v="5"/>
    <n v="0"/>
    <n v="86715"/>
    <x v="1"/>
    <s v="Labels"/>
    <x v="917"/>
    <s v="United States"/>
    <x v="51"/>
    <x v="26"/>
    <n v="88220"/>
    <x v="1"/>
    <s v="Jim Mitchum"/>
    <x v="1"/>
  </r>
  <r>
    <s v="CA-2014-164861"/>
    <x v="639"/>
    <d v="2014-12-06T00:00:00"/>
    <x v="1"/>
    <s v="MC-17635"/>
    <s v="OFF-PA-10001972"/>
    <n v="2592"/>
    <n v="4"/>
    <n v="0"/>
    <n v="124416"/>
    <x v="1"/>
    <s v="Paper"/>
    <x v="1167"/>
    <s v="United States"/>
    <x v="285"/>
    <x v="24"/>
    <n v="63116"/>
    <x v="0"/>
    <s v="Matthew Clasen"/>
    <x v="1"/>
  </r>
  <r>
    <s v="CA-2017-127180"/>
    <x v="759"/>
    <d v="2017-10-24T00:00:00"/>
    <x v="3"/>
    <s v="TA-21385"/>
    <s v="TEC-CO-10004722"/>
    <n v="11199968"/>
    <n v="4"/>
    <n v="2"/>
    <n v="39199888"/>
    <x v="2"/>
    <s v="Copiers"/>
    <x v="1356"/>
    <s v="United States"/>
    <x v="20"/>
    <x v="14"/>
    <n v="10024"/>
    <x v="3"/>
    <s v="Tom Ashbrook"/>
    <x v="2"/>
  </r>
  <r>
    <s v="CA-2017-127180"/>
    <x v="759"/>
    <d v="2017-10-24T00:00:00"/>
    <x v="3"/>
    <s v="TA-21385"/>
    <s v="TEC-PH-10001494"/>
    <n v="23996"/>
    <n v="8"/>
    <n v="0"/>
    <n v="647892"/>
    <x v="2"/>
    <s v="Phones"/>
    <x v="711"/>
    <s v="United States"/>
    <x v="20"/>
    <x v="14"/>
    <n v="10024"/>
    <x v="3"/>
    <s v="Tom Ashbrook"/>
    <x v="2"/>
  </r>
  <r>
    <s v="CA-2017-127180"/>
    <x v="759"/>
    <d v="2017-10-24T00:00:00"/>
    <x v="3"/>
    <s v="TA-21385"/>
    <s v="OFF-EN-10002500"/>
    <n v="639"/>
    <n v="5"/>
    <n v="0"/>
    <n v="28755"/>
    <x v="1"/>
    <s v="Envelopes"/>
    <x v="118"/>
    <s v="United States"/>
    <x v="20"/>
    <x v="14"/>
    <n v="10024"/>
    <x v="3"/>
    <s v="Tom Ashbrook"/>
    <x v="2"/>
  </r>
  <r>
    <s v="CA-2017-127180"/>
    <x v="759"/>
    <d v="2017-10-24T00:00:00"/>
    <x v="3"/>
    <s v="TA-21385"/>
    <s v="TEC-PH-10003800"/>
    <n v="5299"/>
    <n v="1"/>
    <n v="0"/>
    <n v="5299"/>
    <x v="2"/>
    <s v="Phones"/>
    <x v="506"/>
    <s v="United States"/>
    <x v="20"/>
    <x v="14"/>
    <n v="10024"/>
    <x v="3"/>
    <s v="Tom Ashbrook"/>
    <x v="2"/>
  </r>
  <r>
    <s v="US-2017-165344"/>
    <x v="38"/>
    <d v="2017-11-15T00:00:00"/>
    <x v="3"/>
    <s v="SB-20290"/>
    <s v="TEC-AC-10002399"/>
    <n v="60864"/>
    <n v="4"/>
    <n v="2"/>
    <n v="91296"/>
    <x v="2"/>
    <s v="Accessories"/>
    <x v="451"/>
    <s v="United States"/>
    <x v="24"/>
    <x v="23"/>
    <n v="45503"/>
    <x v="3"/>
    <s v="Sean Braxton"/>
    <x v="1"/>
  </r>
  <r>
    <s v="US-2017-165344"/>
    <x v="38"/>
    <d v="2017-11-15T00:00:00"/>
    <x v="3"/>
    <s v="SB-20290"/>
    <s v="TEC-MA-10002210"/>
    <n v="652995"/>
    <n v="7"/>
    <n v="7"/>
    <n v="-9359595"/>
    <x v="2"/>
    <s v="Machines"/>
    <x v="1357"/>
    <s v="United States"/>
    <x v="24"/>
    <x v="23"/>
    <n v="45503"/>
    <x v="3"/>
    <s v="Sean Braxton"/>
    <x v="1"/>
  </r>
  <r>
    <s v="US-2017-165344"/>
    <x v="38"/>
    <d v="2017-11-15T00:00:00"/>
    <x v="3"/>
    <s v="SB-20290"/>
    <s v="OFF-BI-10003196"/>
    <n v="1122"/>
    <n v="10"/>
    <n v="7"/>
    <n v="-748"/>
    <x v="1"/>
    <s v="Binders"/>
    <x v="1358"/>
    <s v="United States"/>
    <x v="24"/>
    <x v="23"/>
    <n v="45503"/>
    <x v="3"/>
    <s v="Sean Braxton"/>
    <x v="1"/>
  </r>
  <r>
    <s v="CA-2015-168186"/>
    <x v="228"/>
    <d v="2015-09-15T00:00:00"/>
    <x v="2"/>
    <s v="AB-10150"/>
    <s v="OFF-PA-10000477"/>
    <n v="1494"/>
    <n v="3"/>
    <n v="0"/>
    <n v="70218"/>
    <x v="1"/>
    <s v="Paper"/>
    <x v="1203"/>
    <s v="United States"/>
    <x v="251"/>
    <x v="25"/>
    <n v="74133"/>
    <x v="0"/>
    <s v="Aimee Bixby"/>
    <x v="0"/>
  </r>
  <r>
    <s v="US-2017-110604"/>
    <x v="355"/>
    <d v="2017-05-20T00:00:00"/>
    <x v="2"/>
    <s v="JF-15295"/>
    <s v="FUR-FU-10000076"/>
    <n v="3996"/>
    <n v="2"/>
    <n v="0"/>
    <n v="171828"/>
    <x v="0"/>
    <s v="Furnishings"/>
    <x v="877"/>
    <s v="United States"/>
    <x v="4"/>
    <x v="4"/>
    <n v="98103"/>
    <x v="1"/>
    <s v="Jason Fortune-"/>
    <x v="0"/>
  </r>
  <r>
    <s v="US-2017-110604"/>
    <x v="355"/>
    <d v="2017-05-20T00:00:00"/>
    <x v="2"/>
    <s v="JF-15295"/>
    <s v="FUR-CH-10002017"/>
    <n v="42624"/>
    <n v="2"/>
    <n v="2"/>
    <n v="42624"/>
    <x v="0"/>
    <s v="Chairs"/>
    <x v="1359"/>
    <s v="United States"/>
    <x v="4"/>
    <x v="4"/>
    <n v="98103"/>
    <x v="1"/>
    <s v="Jason Fortune-"/>
    <x v="0"/>
  </r>
  <r>
    <s v="US-2017-110604"/>
    <x v="355"/>
    <d v="2017-05-20T00:00:00"/>
    <x v="2"/>
    <s v="JF-15295"/>
    <s v="FUR-CH-10004287"/>
    <n v="22096"/>
    <n v="1"/>
    <n v="2"/>
    <n v="24858"/>
    <x v="0"/>
    <s v="Chairs"/>
    <x v="158"/>
    <s v="United States"/>
    <x v="4"/>
    <x v="4"/>
    <n v="98103"/>
    <x v="1"/>
    <s v="Jason Fortune-"/>
    <x v="0"/>
  </r>
  <r>
    <s v="CA-2015-116750"/>
    <x v="760"/>
    <d v="2015-07-10T00:00:00"/>
    <x v="1"/>
    <s v="BF-10975"/>
    <s v="FUR-FU-10003829"/>
    <n v="4928"/>
    <n v="2"/>
    <n v="2"/>
    <n v="7392"/>
    <x v="0"/>
    <s v="Furnishings"/>
    <x v="1360"/>
    <s v="United States"/>
    <x v="114"/>
    <x v="3"/>
    <n v="28314"/>
    <x v="2"/>
    <s v="Barbara Fisher"/>
    <x v="1"/>
  </r>
  <r>
    <s v="CA-2015-116750"/>
    <x v="760"/>
    <d v="2015-07-10T00:00:00"/>
    <x v="1"/>
    <s v="BF-10975"/>
    <s v="OFF-BI-10004728"/>
    <n v="723"/>
    <n v="5"/>
    <n v="7"/>
    <n v="-5784"/>
    <x v="1"/>
    <s v="Binders"/>
    <x v="541"/>
    <s v="United States"/>
    <x v="114"/>
    <x v="3"/>
    <n v="28314"/>
    <x v="2"/>
    <s v="Barbara Fisher"/>
    <x v="1"/>
  </r>
  <r>
    <s v="CA-2015-162369"/>
    <x v="761"/>
    <d v="2015-08-19T00:00:00"/>
    <x v="2"/>
    <s v="TT-21265"/>
    <s v="OFF-ST-10000046"/>
    <n v="3231"/>
    <n v="2"/>
    <n v="0"/>
    <n v="61389"/>
    <x v="1"/>
    <s v="Storage"/>
    <x v="759"/>
    <s v="United States"/>
    <x v="1"/>
    <x v="1"/>
    <n v="90045"/>
    <x v="1"/>
    <s v="Tim Taslimi"/>
    <x v="1"/>
  </r>
  <r>
    <s v="CA-2017-108441"/>
    <x v="491"/>
    <d v="2017-06-18T00:00:00"/>
    <x v="2"/>
    <s v="SB-20170"/>
    <s v="OFF-PA-10000697"/>
    <n v="1904"/>
    <n v="4"/>
    <n v="0"/>
    <n v="93296"/>
    <x v="1"/>
    <s v="Paper"/>
    <x v="1361"/>
    <s v="United States"/>
    <x v="20"/>
    <x v="14"/>
    <n v="10035"/>
    <x v="3"/>
    <s v="Sarah Bern"/>
    <x v="0"/>
  </r>
  <r>
    <s v="CA-2017-108441"/>
    <x v="491"/>
    <d v="2017-06-18T00:00:00"/>
    <x v="2"/>
    <s v="SB-20170"/>
    <s v="OFF-BI-10000848"/>
    <n v="13128"/>
    <n v="3"/>
    <n v="2"/>
    <n v="42666"/>
    <x v="1"/>
    <s v="Binders"/>
    <x v="517"/>
    <s v="United States"/>
    <x v="20"/>
    <x v="14"/>
    <n v="10035"/>
    <x v="3"/>
    <s v="Sarah Bern"/>
    <x v="0"/>
  </r>
  <r>
    <s v="CA-2017-108441"/>
    <x v="491"/>
    <d v="2017-06-18T00:00:00"/>
    <x v="2"/>
    <s v="SB-20170"/>
    <s v="OFF-AR-10004691"/>
    <n v="6414"/>
    <n v="3"/>
    <n v="0"/>
    <n v="166764"/>
    <x v="1"/>
    <s v="Art"/>
    <x v="1362"/>
    <s v="United States"/>
    <x v="20"/>
    <x v="14"/>
    <n v="10035"/>
    <x v="3"/>
    <s v="Sarah Bern"/>
    <x v="0"/>
  </r>
  <r>
    <s v="CA-2017-108441"/>
    <x v="491"/>
    <d v="2017-06-18T00:00:00"/>
    <x v="2"/>
    <s v="SB-20170"/>
    <s v="FUR-CH-10000595"/>
    <n v="85824"/>
    <n v="4"/>
    <n v="1"/>
    <n v="14304"/>
    <x v="0"/>
    <s v="Chairs"/>
    <x v="465"/>
    <s v="United States"/>
    <x v="20"/>
    <x v="14"/>
    <n v="10035"/>
    <x v="3"/>
    <s v="Sarah Bern"/>
    <x v="0"/>
  </r>
  <r>
    <s v="CA-2015-169740"/>
    <x v="762"/>
    <d v="2015-02-25T00:00:00"/>
    <x v="2"/>
    <s v="LM-17065"/>
    <s v="TEC-AC-10000927"/>
    <n v="2999"/>
    <n v="1"/>
    <n v="0"/>
    <n v="2999"/>
    <x v="2"/>
    <s v="Accessories"/>
    <x v="697"/>
    <s v="United States"/>
    <x v="322"/>
    <x v="36"/>
    <n v="71901"/>
    <x v="2"/>
    <s v="Liz MacKendrick"/>
    <x v="0"/>
  </r>
  <r>
    <s v="CA-2016-124051"/>
    <x v="722"/>
    <d v="2016-12-30T00:00:00"/>
    <x v="3"/>
    <s v="KA-16525"/>
    <s v="OFF-PA-10001289"/>
    <n v="186048"/>
    <n v="6"/>
    <n v="2"/>
    <n v="674424"/>
    <x v="1"/>
    <s v="Paper"/>
    <x v="953"/>
    <s v="United States"/>
    <x v="34"/>
    <x v="9"/>
    <n v="60505"/>
    <x v="0"/>
    <s v="Kelly Andreada"/>
    <x v="0"/>
  </r>
  <r>
    <s v="CA-2016-149111"/>
    <x v="763"/>
    <d v="2016-04-21T00:00:00"/>
    <x v="1"/>
    <s v="BF-11170"/>
    <s v="TEC-PH-10003092"/>
    <n v="36792"/>
    <n v="1"/>
    <n v="2"/>
    <n v="41391"/>
    <x v="2"/>
    <s v="Phones"/>
    <x v="518"/>
    <s v="United States"/>
    <x v="253"/>
    <x v="3"/>
    <n v="27604"/>
    <x v="2"/>
    <s v="Ben Ferrer"/>
    <x v="2"/>
  </r>
  <r>
    <s v="CA-2016-149111"/>
    <x v="763"/>
    <d v="2016-04-21T00:00:00"/>
    <x v="1"/>
    <s v="BF-11170"/>
    <s v="FUR-FU-10000206"/>
    <n v="18624"/>
    <n v="8"/>
    <n v="2"/>
    <n v="62856"/>
    <x v="0"/>
    <s v="Furnishings"/>
    <x v="396"/>
    <s v="United States"/>
    <x v="253"/>
    <x v="3"/>
    <n v="27604"/>
    <x v="2"/>
    <s v="Ben Ferrer"/>
    <x v="2"/>
  </r>
  <r>
    <s v="CA-2014-131002"/>
    <x v="556"/>
    <d v="2014-09-12T00:00:00"/>
    <x v="1"/>
    <s v="TB-21400"/>
    <s v="FUR-FU-10004270"/>
    <n v="5769"/>
    <n v="3"/>
    <n v="0"/>
    <n v="236529"/>
    <x v="0"/>
    <s v="Furnishings"/>
    <x v="989"/>
    <s v="United States"/>
    <x v="251"/>
    <x v="25"/>
    <n v="74133"/>
    <x v="0"/>
    <s v="Tom Boeckenhauer"/>
    <x v="0"/>
  </r>
  <r>
    <s v="CA-2014-131002"/>
    <x v="556"/>
    <d v="2014-09-12T00:00:00"/>
    <x v="1"/>
    <s v="TB-21400"/>
    <s v="OFF-BI-10000948"/>
    <n v="4281"/>
    <n v="3"/>
    <n v="0"/>
    <n v="201207"/>
    <x v="1"/>
    <s v="Binders"/>
    <x v="1363"/>
    <s v="United States"/>
    <x v="251"/>
    <x v="25"/>
    <n v="74133"/>
    <x v="0"/>
    <s v="Tom Boeckenhauer"/>
    <x v="0"/>
  </r>
  <r>
    <s v="CA-2014-131002"/>
    <x v="556"/>
    <d v="2014-09-12T00:00:00"/>
    <x v="1"/>
    <s v="TB-21400"/>
    <s v="OFF-PA-10000223"/>
    <n v="1296"/>
    <n v="2"/>
    <n v="0"/>
    <n v="62208"/>
    <x v="1"/>
    <s v="Paper"/>
    <x v="1364"/>
    <s v="United States"/>
    <x v="251"/>
    <x v="25"/>
    <n v="74133"/>
    <x v="0"/>
    <s v="Tom Boeckenhauer"/>
    <x v="0"/>
  </r>
  <r>
    <s v="CA-2014-131002"/>
    <x v="556"/>
    <d v="2014-09-12T00:00:00"/>
    <x v="1"/>
    <s v="TB-21400"/>
    <s v="FUR-FU-10004665"/>
    <n v="82188"/>
    <n v="6"/>
    <n v="0"/>
    <n v="2136888"/>
    <x v="0"/>
    <s v="Furnishings"/>
    <x v="1337"/>
    <s v="United States"/>
    <x v="251"/>
    <x v="25"/>
    <n v="74133"/>
    <x v="0"/>
    <s v="Tom Boeckenhauer"/>
    <x v="0"/>
  </r>
  <r>
    <s v="CA-2014-131002"/>
    <x v="556"/>
    <d v="2014-09-12T00:00:00"/>
    <x v="1"/>
    <s v="TB-21400"/>
    <s v="TEC-PH-10000215"/>
    <n v="10485"/>
    <n v="3"/>
    <n v="0"/>
    <n v="283095"/>
    <x v="2"/>
    <s v="Phones"/>
    <x v="139"/>
    <s v="United States"/>
    <x v="251"/>
    <x v="25"/>
    <n v="74133"/>
    <x v="0"/>
    <s v="Tom Boeckenhauer"/>
    <x v="0"/>
  </r>
  <r>
    <s v="US-2016-146794"/>
    <x v="181"/>
    <d v="2016-10-01T00:00:00"/>
    <x v="2"/>
    <s v="SH-19975"/>
    <s v="FUR-BO-10004467"/>
    <n v="4249575"/>
    <n v="5"/>
    <n v="15"/>
    <n v="19998"/>
    <x v="0"/>
    <s v="Bookcases"/>
    <x v="885"/>
    <s v="United States"/>
    <x v="85"/>
    <x v="1"/>
    <n v="92345"/>
    <x v="1"/>
    <s v="Sally Hughsby"/>
    <x v="1"/>
  </r>
  <r>
    <s v="CA-2017-112515"/>
    <x v="696"/>
    <d v="2017-09-21T00:00:00"/>
    <x v="1"/>
    <s v="AS-10225"/>
    <s v="OFF-BI-10000829"/>
    <n v="10776"/>
    <n v="3"/>
    <n v="2"/>
    <n v="35022"/>
    <x v="1"/>
    <s v="Binders"/>
    <x v="307"/>
    <s v="United States"/>
    <x v="212"/>
    <x v="6"/>
    <n v="84604"/>
    <x v="1"/>
    <s v="Alan Schoenberger"/>
    <x v="1"/>
  </r>
  <r>
    <s v="CA-2017-112515"/>
    <x v="696"/>
    <d v="2017-09-21T00:00:00"/>
    <x v="1"/>
    <s v="AS-10225"/>
    <s v="OFF-BI-10003712"/>
    <n v="11784"/>
    <n v="3"/>
    <n v="2"/>
    <n v="42717"/>
    <x v="1"/>
    <s v="Binders"/>
    <x v="692"/>
    <s v="United States"/>
    <x v="212"/>
    <x v="6"/>
    <n v="84604"/>
    <x v="1"/>
    <s v="Alan Schoenberger"/>
    <x v="1"/>
  </r>
  <r>
    <s v="CA-2017-112515"/>
    <x v="696"/>
    <d v="2017-09-21T00:00:00"/>
    <x v="1"/>
    <s v="AS-10225"/>
    <s v="OFF-PA-10000062"/>
    <n v="16488"/>
    <n v="3"/>
    <n v="0"/>
    <n v="807912"/>
    <x v="1"/>
    <s v="Paper"/>
    <x v="1365"/>
    <s v="United States"/>
    <x v="212"/>
    <x v="6"/>
    <n v="84604"/>
    <x v="1"/>
    <s v="Alan Schoenberger"/>
    <x v="1"/>
  </r>
  <r>
    <s v="CA-2017-112515"/>
    <x v="696"/>
    <d v="2017-09-21T00:00:00"/>
    <x v="1"/>
    <s v="AS-10225"/>
    <s v="FUR-BO-10003404"/>
    <n v="129294"/>
    <n v="3"/>
    <n v="0"/>
    <n v="775764"/>
    <x v="0"/>
    <s v="Bookcases"/>
    <x v="1366"/>
    <s v="United States"/>
    <x v="212"/>
    <x v="6"/>
    <n v="84604"/>
    <x v="1"/>
    <s v="Alan Schoenberger"/>
    <x v="1"/>
  </r>
  <r>
    <s v="CA-2017-112515"/>
    <x v="696"/>
    <d v="2017-09-21T00:00:00"/>
    <x v="1"/>
    <s v="AS-10225"/>
    <s v="OFF-BI-10004233"/>
    <n v="25584"/>
    <n v="2"/>
    <n v="2"/>
    <n v="89544"/>
    <x v="1"/>
    <s v="Binders"/>
    <x v="1367"/>
    <s v="United States"/>
    <x v="212"/>
    <x v="6"/>
    <n v="84604"/>
    <x v="1"/>
    <s v="Alan Schoenberger"/>
    <x v="1"/>
  </r>
  <r>
    <s v="CA-2017-112515"/>
    <x v="696"/>
    <d v="2017-09-21T00:00:00"/>
    <x v="1"/>
    <s v="AS-10225"/>
    <s v="OFF-ST-10001272"/>
    <n v="26174"/>
    <n v="2"/>
    <n v="0"/>
    <n v="65435"/>
    <x v="1"/>
    <s v="Storage"/>
    <x v="530"/>
    <s v="United States"/>
    <x v="212"/>
    <x v="6"/>
    <n v="84604"/>
    <x v="1"/>
    <s v="Alan Schoenberger"/>
    <x v="1"/>
  </r>
  <r>
    <s v="CA-2017-112515"/>
    <x v="696"/>
    <d v="2017-09-21T00:00:00"/>
    <x v="1"/>
    <s v="AS-10225"/>
    <s v="OFF-LA-10001175"/>
    <n v="144"/>
    <n v="5"/>
    <n v="0"/>
    <n v="7056"/>
    <x v="1"/>
    <s v="Labels"/>
    <x v="776"/>
    <s v="United States"/>
    <x v="212"/>
    <x v="6"/>
    <n v="84604"/>
    <x v="1"/>
    <s v="Alan Schoenberger"/>
    <x v="1"/>
  </r>
  <r>
    <s v="CA-2016-150343"/>
    <x v="764"/>
    <d v="2016-08-20T00:00:00"/>
    <x v="2"/>
    <s v="PK-19075"/>
    <s v="OFF-EN-10004030"/>
    <n v="1086"/>
    <n v="3"/>
    <n v="0"/>
    <n v="51042"/>
    <x v="1"/>
    <s v="Envelopes"/>
    <x v="135"/>
    <s v="United States"/>
    <x v="8"/>
    <x v="1"/>
    <n v="94110"/>
    <x v="1"/>
    <s v="Pete Kriz"/>
    <x v="0"/>
  </r>
  <r>
    <s v="CA-2015-135538"/>
    <x v="99"/>
    <d v="2015-12-28T00:00:00"/>
    <x v="2"/>
    <s v="HR-14830"/>
    <s v="FUR-CH-10004287"/>
    <n v="88384"/>
    <n v="4"/>
    <n v="2"/>
    <n v="99432"/>
    <x v="0"/>
    <s v="Chairs"/>
    <x v="158"/>
    <s v="United States"/>
    <x v="23"/>
    <x v="15"/>
    <n v="85234"/>
    <x v="1"/>
    <s v="Harold Ryan"/>
    <x v="1"/>
  </r>
  <r>
    <s v="CA-2017-123372"/>
    <x v="353"/>
    <d v="2017-12-02T00:00:00"/>
    <x v="2"/>
    <s v="DG-13300"/>
    <s v="TEC-PH-10002834"/>
    <n v="197989"/>
    <n v="11"/>
    <n v="0"/>
    <n v="4949725"/>
    <x v="2"/>
    <s v="Phones"/>
    <x v="1368"/>
    <s v="United States"/>
    <x v="20"/>
    <x v="14"/>
    <n v="10035"/>
    <x v="3"/>
    <s v="Deirdre Greer"/>
    <x v="1"/>
  </r>
  <r>
    <s v="CA-2017-123372"/>
    <x v="353"/>
    <d v="2017-12-02T00:00:00"/>
    <x v="2"/>
    <s v="DG-13300"/>
    <s v="OFF-EN-10003055"/>
    <n v="7996"/>
    <n v="2"/>
    <n v="0"/>
    <n v="35982"/>
    <x v="1"/>
    <s v="Envelopes"/>
    <x v="875"/>
    <s v="United States"/>
    <x v="20"/>
    <x v="14"/>
    <n v="10035"/>
    <x v="3"/>
    <s v="Deirdre Greer"/>
    <x v="1"/>
  </r>
  <r>
    <s v="CA-2017-159604"/>
    <x v="348"/>
    <d v="2017-04-15T00:00:00"/>
    <x v="3"/>
    <s v="CL-12700"/>
    <s v="OFF-BI-10003460"/>
    <n v="876"/>
    <n v="2"/>
    <n v="0"/>
    <n v="42048"/>
    <x v="1"/>
    <s v="Binders"/>
    <x v="237"/>
    <s v="United States"/>
    <x v="24"/>
    <x v="24"/>
    <n v="65807"/>
    <x v="0"/>
    <s v="Craig Leslie"/>
    <x v="2"/>
  </r>
  <r>
    <s v="CA-2016-164784"/>
    <x v="765"/>
    <d v="2016-05-04T00:00:00"/>
    <x v="3"/>
    <s v="HF-14995"/>
    <s v="OFF-LA-10001569"/>
    <n v="3984"/>
    <n v="1"/>
    <n v="2"/>
    <n v="12948"/>
    <x v="1"/>
    <s v="Labels"/>
    <x v="635"/>
    <s v="United States"/>
    <x v="26"/>
    <x v="17"/>
    <n v="38109"/>
    <x v="2"/>
    <s v="Herbert Flentye"/>
    <x v="0"/>
  </r>
  <r>
    <s v="CA-2016-164784"/>
    <x v="765"/>
    <d v="2016-05-04T00:00:00"/>
    <x v="3"/>
    <s v="HF-14995"/>
    <s v="FUR-TA-10004534"/>
    <n v="37062"/>
    <n v="3"/>
    <n v="4"/>
    <n v="-142071"/>
    <x v="0"/>
    <s v="Tables"/>
    <x v="121"/>
    <s v="United States"/>
    <x v="26"/>
    <x v="17"/>
    <n v="38109"/>
    <x v="2"/>
    <s v="Herbert Flentye"/>
    <x v="0"/>
  </r>
  <r>
    <s v="CA-2016-164784"/>
    <x v="765"/>
    <d v="2016-05-04T00:00:00"/>
    <x v="3"/>
    <s v="HF-14995"/>
    <s v="OFF-BI-10002954"/>
    <n v="2742"/>
    <n v="2"/>
    <n v="7"/>
    <n v="-20108"/>
    <x v="1"/>
    <s v="Binders"/>
    <x v="1177"/>
    <s v="United States"/>
    <x v="26"/>
    <x v="17"/>
    <n v="38109"/>
    <x v="2"/>
    <s v="Herbert Flentye"/>
    <x v="0"/>
  </r>
  <r>
    <s v="CA-2016-111794"/>
    <x v="392"/>
    <d v="2016-10-01T00:00:00"/>
    <x v="0"/>
    <s v="HG-15025"/>
    <s v="TEC-AC-10003832"/>
    <n v="79512"/>
    <n v="3"/>
    <n v="2"/>
    <n v="208719"/>
    <x v="2"/>
    <s v="Accessories"/>
    <x v="218"/>
    <s v="United States"/>
    <x v="111"/>
    <x v="0"/>
    <n v="79109"/>
    <x v="0"/>
    <s v="Hunter Glantz"/>
    <x v="0"/>
  </r>
  <r>
    <s v="CA-2016-111794"/>
    <x v="392"/>
    <d v="2016-10-01T00:00:00"/>
    <x v="0"/>
    <s v="HG-15025"/>
    <s v="OFF-PA-10000474"/>
    <n v="28352"/>
    <n v="1"/>
    <n v="2"/>
    <n v="95688"/>
    <x v="1"/>
    <s v="Paper"/>
    <x v="33"/>
    <s v="United States"/>
    <x v="111"/>
    <x v="0"/>
    <n v="79109"/>
    <x v="0"/>
    <s v="Hunter Glantz"/>
    <x v="0"/>
  </r>
  <r>
    <s v="US-2015-139759"/>
    <x v="766"/>
    <d v="2015-08-30T00:00:00"/>
    <x v="2"/>
    <s v="NL-18310"/>
    <s v="FUR-CH-10002774"/>
    <n v="40784"/>
    <n v="1"/>
    <n v="2"/>
    <n v="45882"/>
    <x v="0"/>
    <s v="Chairs"/>
    <x v="23"/>
    <s v="United States"/>
    <x v="1"/>
    <x v="1"/>
    <n v="90045"/>
    <x v="1"/>
    <s v="Nancy Lomonaco"/>
    <x v="2"/>
  </r>
  <r>
    <s v="US-2015-139759"/>
    <x v="766"/>
    <d v="2015-08-30T00:00:00"/>
    <x v="2"/>
    <s v="NL-18310"/>
    <s v="OFF-AP-10002765"/>
    <n v="10596"/>
    <n v="4"/>
    <n v="0"/>
    <n v="296688"/>
    <x v="1"/>
    <s v="Appliances"/>
    <x v="1248"/>
    <s v="United States"/>
    <x v="1"/>
    <x v="1"/>
    <n v="90045"/>
    <x v="1"/>
    <s v="Nancy Lomonaco"/>
    <x v="2"/>
  </r>
  <r>
    <s v="CA-2014-126403"/>
    <x v="339"/>
    <d v="2014-09-12T00:00:00"/>
    <x v="1"/>
    <s v="RR-19525"/>
    <s v="OFF-PA-10001144"/>
    <n v="16644"/>
    <n v="3"/>
    <n v="0"/>
    <n v="798912"/>
    <x v="1"/>
    <s v="Paper"/>
    <x v="163"/>
    <s v="United States"/>
    <x v="89"/>
    <x v="30"/>
    <n v="1852"/>
    <x v="3"/>
    <s v="Rick Reed"/>
    <x v="1"/>
  </r>
  <r>
    <s v="CA-2014-126403"/>
    <x v="339"/>
    <d v="2014-09-12T00:00:00"/>
    <x v="1"/>
    <s v="RR-19525"/>
    <s v="FUR-CH-10003761"/>
    <n v="78588"/>
    <n v="6"/>
    <n v="0"/>
    <n v="2121876"/>
    <x v="0"/>
    <s v="Chairs"/>
    <x v="1369"/>
    <s v="United States"/>
    <x v="89"/>
    <x v="30"/>
    <n v="1852"/>
    <x v="3"/>
    <s v="Rick Reed"/>
    <x v="1"/>
  </r>
  <r>
    <s v="CA-2014-126403"/>
    <x v="339"/>
    <d v="2014-09-12T00:00:00"/>
    <x v="1"/>
    <s v="RR-19525"/>
    <s v="OFF-PA-10004665"/>
    <n v="262"/>
    <n v="2"/>
    <n v="0"/>
    <n v="12838"/>
    <x v="1"/>
    <s v="Paper"/>
    <x v="1370"/>
    <s v="United States"/>
    <x v="89"/>
    <x v="30"/>
    <n v="1852"/>
    <x v="3"/>
    <s v="Rick Reed"/>
    <x v="1"/>
  </r>
  <r>
    <s v="CA-2014-126403"/>
    <x v="339"/>
    <d v="2014-09-12T00:00:00"/>
    <x v="1"/>
    <s v="RR-19525"/>
    <s v="OFF-ST-10000078"/>
    <n v="132585"/>
    <n v="5"/>
    <n v="0"/>
    <n v="238653"/>
    <x v="1"/>
    <s v="Storage"/>
    <x v="1216"/>
    <s v="United States"/>
    <x v="89"/>
    <x v="30"/>
    <n v="1852"/>
    <x v="3"/>
    <s v="Rick Reed"/>
    <x v="1"/>
  </r>
  <r>
    <s v="CA-2017-136875"/>
    <x v="733"/>
    <d v="2017-12-03T00:00:00"/>
    <x v="0"/>
    <s v="TC-21295"/>
    <s v="OFF-PA-10000357"/>
    <n v="16644"/>
    <n v="3"/>
    <n v="0"/>
    <n v="798912"/>
    <x v="1"/>
    <s v="Paper"/>
    <x v="446"/>
    <s v="United States"/>
    <x v="69"/>
    <x v="1"/>
    <n v="92024"/>
    <x v="1"/>
    <s v="Toby Carlisle"/>
    <x v="0"/>
  </r>
  <r>
    <s v="CA-2017-132185"/>
    <x v="343"/>
    <d v="2017-12-02T00:00:00"/>
    <x v="2"/>
    <s v="DB-13615"/>
    <s v="OFF-AR-10000422"/>
    <n v="876"/>
    <n v="5"/>
    <n v="2"/>
    <n v="7665"/>
    <x v="1"/>
    <s v="Art"/>
    <x v="894"/>
    <s v="United States"/>
    <x v="153"/>
    <x v="3"/>
    <n v="28806"/>
    <x v="2"/>
    <s v="Doug Bickford"/>
    <x v="0"/>
  </r>
  <r>
    <s v="CA-2017-132185"/>
    <x v="343"/>
    <d v="2017-12-02T00:00:00"/>
    <x v="2"/>
    <s v="DB-13615"/>
    <s v="OFF-AP-10001205"/>
    <n v="43584"/>
    <n v="1"/>
    <n v="2"/>
    <n v="43584"/>
    <x v="1"/>
    <s v="Appliances"/>
    <x v="1280"/>
    <s v="United States"/>
    <x v="153"/>
    <x v="3"/>
    <n v="28806"/>
    <x v="2"/>
    <s v="Doug Bickford"/>
    <x v="0"/>
  </r>
  <r>
    <s v="US-2014-160780"/>
    <x v="260"/>
    <d v="2014-06-21T00:00:00"/>
    <x v="0"/>
    <s v="SV-20785"/>
    <s v="OFF-BI-10001116"/>
    <n v="11088"/>
    <n v="7"/>
    <n v="7"/>
    <n v="-81312"/>
    <x v="1"/>
    <s v="Binders"/>
    <x v="1064"/>
    <s v="United States"/>
    <x v="206"/>
    <x v="21"/>
    <n v="81001"/>
    <x v="1"/>
    <s v="Stewart Visinsky"/>
    <x v="0"/>
  </r>
  <r>
    <s v="US-2014-160780"/>
    <x v="260"/>
    <d v="2014-06-21T00:00:00"/>
    <x v="0"/>
    <s v="SV-20785"/>
    <s v="OFF-BI-10002931"/>
    <n v="25164"/>
    <n v="2"/>
    <n v="7"/>
    <n v="-16776"/>
    <x v="1"/>
    <s v="Binders"/>
    <x v="730"/>
    <s v="United States"/>
    <x v="206"/>
    <x v="21"/>
    <n v="81001"/>
    <x v="1"/>
    <s v="Stewart Visinsky"/>
    <x v="0"/>
  </r>
  <r>
    <s v="CA-2017-127026"/>
    <x v="275"/>
    <d v="2017-01-27T00:00:00"/>
    <x v="2"/>
    <s v="MH-18115"/>
    <s v="OFF-BI-10000546"/>
    <n v="144"/>
    <n v="5"/>
    <n v="0"/>
    <n v="7056"/>
    <x v="1"/>
    <s v="Binders"/>
    <x v="610"/>
    <s v="United States"/>
    <x v="25"/>
    <x v="11"/>
    <n v="49201"/>
    <x v="0"/>
    <s v="Mick Hernandez"/>
    <x v="2"/>
  </r>
  <r>
    <s v="CA-2017-127026"/>
    <x v="275"/>
    <d v="2017-01-27T00:00:00"/>
    <x v="2"/>
    <s v="MH-18115"/>
    <s v="TEC-AC-10002049"/>
    <n v="61995"/>
    <n v="5"/>
    <n v="0"/>
    <n v="111591"/>
    <x v="2"/>
    <s v="Accessories"/>
    <x v="691"/>
    <s v="United States"/>
    <x v="25"/>
    <x v="11"/>
    <n v="49201"/>
    <x v="0"/>
    <s v="Mick Hernandez"/>
    <x v="2"/>
  </r>
  <r>
    <s v="CA-2017-127026"/>
    <x v="275"/>
    <d v="2017-01-27T00:00:00"/>
    <x v="2"/>
    <s v="MH-18115"/>
    <s v="OFF-BI-10001196"/>
    <n v="8952"/>
    <n v="4"/>
    <n v="0"/>
    <n v="420744"/>
    <x v="1"/>
    <s v="Binders"/>
    <x v="1371"/>
    <s v="United States"/>
    <x v="25"/>
    <x v="11"/>
    <n v="49201"/>
    <x v="0"/>
    <s v="Mick Hernandez"/>
    <x v="2"/>
  </r>
  <r>
    <s v="CA-2017-127026"/>
    <x v="275"/>
    <d v="2017-01-27T00:00:00"/>
    <x v="2"/>
    <s v="MH-18115"/>
    <s v="TEC-MA-10002981"/>
    <n v="350973"/>
    <n v="3"/>
    <n v="1"/>
    <n v="1520883"/>
    <x v="2"/>
    <s v="Machines"/>
    <x v="1372"/>
    <s v="United States"/>
    <x v="25"/>
    <x v="11"/>
    <n v="49201"/>
    <x v="0"/>
    <s v="Mick Hernandez"/>
    <x v="2"/>
  </r>
  <r>
    <s v="CA-2017-127026"/>
    <x v="275"/>
    <d v="2017-01-27T00:00:00"/>
    <x v="2"/>
    <s v="MH-18115"/>
    <s v="TEC-PH-10003601"/>
    <n v="16499"/>
    <n v="1"/>
    <n v="0"/>
    <n v="49497"/>
    <x v="2"/>
    <s v="Phones"/>
    <x v="1373"/>
    <s v="United States"/>
    <x v="25"/>
    <x v="11"/>
    <n v="49201"/>
    <x v="0"/>
    <s v="Mick Hernandez"/>
    <x v="2"/>
  </r>
  <r>
    <s v="CA-2017-137085"/>
    <x v="221"/>
    <d v="2017-07-06T00:00:00"/>
    <x v="2"/>
    <s v="CT-11995"/>
    <s v="OFF-BI-10000632"/>
    <n v="312552"/>
    <n v="9"/>
    <n v="2"/>
    <n v="1015794"/>
    <x v="1"/>
    <s v="Binders"/>
    <x v="1282"/>
    <s v="United States"/>
    <x v="1"/>
    <x v="1"/>
    <n v="90004"/>
    <x v="1"/>
    <s v="Carol Triggs"/>
    <x v="0"/>
  </r>
  <r>
    <s v="CA-2016-133123"/>
    <x v="47"/>
    <d v="2016-09-11T00:00:00"/>
    <x v="2"/>
    <s v="KB-16315"/>
    <s v="OFF-EN-10003055"/>
    <n v="95952"/>
    <n v="3"/>
    <n v="2"/>
    <n v="29985"/>
    <x v="1"/>
    <s v="Envelopes"/>
    <x v="875"/>
    <s v="United States"/>
    <x v="222"/>
    <x v="3"/>
    <n v="27360"/>
    <x v="2"/>
    <s v="Karl Braun"/>
    <x v="0"/>
  </r>
  <r>
    <s v="CA-2016-133123"/>
    <x v="47"/>
    <d v="2016-09-11T00:00:00"/>
    <x v="2"/>
    <s v="KB-16315"/>
    <s v="OFF-BI-10001031"/>
    <n v="3204"/>
    <n v="2"/>
    <n v="7"/>
    <n v="-24564"/>
    <x v="1"/>
    <s v="Binders"/>
    <x v="867"/>
    <s v="United States"/>
    <x v="222"/>
    <x v="3"/>
    <n v="27360"/>
    <x v="2"/>
    <s v="Karl Braun"/>
    <x v="0"/>
  </r>
  <r>
    <s v="US-2016-128195"/>
    <x v="577"/>
    <d v="2016-08-05T00:00:00"/>
    <x v="3"/>
    <s v="RA-19285"/>
    <s v="OFF-BI-10002003"/>
    <n v="398"/>
    <n v="5"/>
    <n v="8"/>
    <n v="-6567"/>
    <x v="1"/>
    <s v="Binders"/>
    <x v="1374"/>
    <s v="United States"/>
    <x v="96"/>
    <x v="9"/>
    <n v="61604"/>
    <x v="0"/>
    <s v="Ralph Arnett"/>
    <x v="0"/>
  </r>
  <r>
    <s v="CA-2015-153220"/>
    <x v="767"/>
    <d v="2015-11-14T00:00:00"/>
    <x v="3"/>
    <s v="YC-21895"/>
    <s v="OFF-PA-10003016"/>
    <n v="157"/>
    <n v="5"/>
    <n v="0"/>
    <n v="7065"/>
    <x v="1"/>
    <s v="Paper"/>
    <x v="1375"/>
    <s v="United States"/>
    <x v="1"/>
    <x v="1"/>
    <n v="90032"/>
    <x v="1"/>
    <s v="Yoseph Carroll"/>
    <x v="1"/>
  </r>
  <r>
    <s v="CA-2014-123064"/>
    <x v="478"/>
    <d v="2014-07-02T00:00:00"/>
    <x v="3"/>
    <s v="RA-19915"/>
    <s v="OFF-AR-10004582"/>
    <n v="5248"/>
    <n v="4"/>
    <n v="2"/>
    <n v="164"/>
    <x v="1"/>
    <s v="Art"/>
    <x v="1173"/>
    <s v="United States"/>
    <x v="22"/>
    <x v="9"/>
    <n v="60653"/>
    <x v="0"/>
    <s v="Russell Applegate"/>
    <x v="0"/>
  </r>
  <r>
    <s v="CA-2017-156412"/>
    <x v="768"/>
    <d v="2017-12-08T00:00:00"/>
    <x v="2"/>
    <s v="CM-12160"/>
    <s v="OFF-BI-10004364"/>
    <n v="5346"/>
    <n v="3"/>
    <n v="7"/>
    <n v="-4455"/>
    <x v="1"/>
    <s v="Binders"/>
    <x v="305"/>
    <s v="United States"/>
    <x v="10"/>
    <x v="8"/>
    <n v="19134"/>
    <x v="3"/>
    <s v="Charles McCrossin"/>
    <x v="0"/>
  </r>
  <r>
    <s v="US-2016-144211"/>
    <x v="769"/>
    <d v="2016-09-02T00:00:00"/>
    <x v="2"/>
    <s v="CS-12130"/>
    <s v="OFF-PA-10002246"/>
    <n v="1548"/>
    <n v="3"/>
    <n v="2"/>
    <n v="56115"/>
    <x v="1"/>
    <s v="Paper"/>
    <x v="1376"/>
    <s v="United States"/>
    <x v="323"/>
    <x v="21"/>
    <n v="80112"/>
    <x v="1"/>
    <s v="Chad Sievert"/>
    <x v="0"/>
  </r>
  <r>
    <s v="US-2016-144211"/>
    <x v="769"/>
    <d v="2016-09-02T00:00:00"/>
    <x v="2"/>
    <s v="CS-12130"/>
    <s v="TEC-PH-10002890"/>
    <n v="108576"/>
    <n v="3"/>
    <n v="2"/>
    <n v="81432"/>
    <x v="2"/>
    <s v="Phones"/>
    <x v="1377"/>
    <s v="United States"/>
    <x v="323"/>
    <x v="21"/>
    <n v="80112"/>
    <x v="1"/>
    <s v="Chad Sievert"/>
    <x v="0"/>
  </r>
  <r>
    <s v="CA-2016-138079"/>
    <x v="114"/>
    <d v="2016-01-28T00:00:00"/>
    <x v="2"/>
    <s v="AJ-10795"/>
    <s v="FUR-FU-10001475"/>
    <n v="1099"/>
    <n v="5"/>
    <n v="0"/>
    <n v="37366"/>
    <x v="0"/>
    <s v="Furnishings"/>
    <x v="501"/>
    <s v="United States"/>
    <x v="4"/>
    <x v="4"/>
    <n v="98115"/>
    <x v="1"/>
    <s v="Anthony Johnson"/>
    <x v="1"/>
  </r>
  <r>
    <s v="CA-2014-143182"/>
    <x v="770"/>
    <d v="2014-10-20T00:00:00"/>
    <x v="2"/>
    <s v="DL-12865"/>
    <s v="FUR-FU-10004270"/>
    <n v="15384"/>
    <n v="1"/>
    <n v="2"/>
    <n v="40383"/>
    <x v="0"/>
    <s v="Furnishings"/>
    <x v="989"/>
    <s v="United States"/>
    <x v="146"/>
    <x v="2"/>
    <n v="33012"/>
    <x v="2"/>
    <s v="Dan Lawera"/>
    <x v="0"/>
  </r>
  <r>
    <s v="CA-2016-161662"/>
    <x v="568"/>
    <d v="2016-02-09T00:00:00"/>
    <x v="3"/>
    <s v="BE-11410"/>
    <s v="OFF-PA-10003465"/>
    <n v="30352"/>
    <n v="2"/>
    <n v="2"/>
    <n v="106232"/>
    <x v="1"/>
    <s v="Paper"/>
    <x v="422"/>
    <s v="United States"/>
    <x v="152"/>
    <x v="23"/>
    <n v="43130"/>
    <x v="3"/>
    <s v="Bobby Elias"/>
    <x v="0"/>
  </r>
  <r>
    <s v="CA-2014-145317"/>
    <x v="771"/>
    <d v="2014-03-23T00:00:00"/>
    <x v="2"/>
    <s v="SM-20320"/>
    <s v="TEC-MA-10003626"/>
    <n v="8213"/>
    <n v="4"/>
    <n v="5"/>
    <n v="-16426"/>
    <x v="2"/>
    <s v="Machines"/>
    <x v="1378"/>
    <s v="United States"/>
    <x v="107"/>
    <x v="2"/>
    <n v="32216"/>
    <x v="2"/>
    <s v="Sean Miller"/>
    <x v="2"/>
  </r>
  <r>
    <s v="CA-2014-145317"/>
    <x v="771"/>
    <d v="2014-03-23T00:00:00"/>
    <x v="2"/>
    <s v="SM-20320"/>
    <s v="TEC-MA-10002412"/>
    <n v="2263848"/>
    <n v="6"/>
    <n v="5"/>
    <n v="-18110784"/>
    <x v="2"/>
    <s v="Machines"/>
    <x v="1379"/>
    <s v="United States"/>
    <x v="107"/>
    <x v="2"/>
    <n v="32216"/>
    <x v="2"/>
    <s v="Sean Miller"/>
    <x v="2"/>
  </r>
  <r>
    <s v="CA-2014-145317"/>
    <x v="771"/>
    <d v="2014-03-23T00:00:00"/>
    <x v="2"/>
    <s v="SM-20320"/>
    <s v="OFF-PA-10001804"/>
    <n v="21376"/>
    <n v="4"/>
    <n v="2"/>
    <n v="74816"/>
    <x v="1"/>
    <s v="Paper"/>
    <x v="128"/>
    <s v="United States"/>
    <x v="107"/>
    <x v="2"/>
    <n v="32216"/>
    <x v="2"/>
    <s v="Sean Miller"/>
    <x v="2"/>
  </r>
  <r>
    <s v="CA-2014-145317"/>
    <x v="771"/>
    <d v="2014-03-23T00:00:00"/>
    <x v="2"/>
    <s v="SM-20320"/>
    <s v="OFF-AR-10003183"/>
    <n v="8016"/>
    <n v="3"/>
    <n v="2"/>
    <n v="1002"/>
    <x v="1"/>
    <s v="Art"/>
    <x v="1380"/>
    <s v="United States"/>
    <x v="107"/>
    <x v="2"/>
    <n v="32216"/>
    <x v="2"/>
    <s v="Sean Miller"/>
    <x v="2"/>
  </r>
  <r>
    <s v="CA-2014-145317"/>
    <x v="771"/>
    <d v="2014-03-23T00:00:00"/>
    <x v="2"/>
    <s v="SM-20320"/>
    <s v="FUR-FU-10004270"/>
    <n v="30768"/>
    <n v="2"/>
    <n v="2"/>
    <n v="80766"/>
    <x v="0"/>
    <s v="Furnishings"/>
    <x v="989"/>
    <s v="United States"/>
    <x v="107"/>
    <x v="2"/>
    <n v="32216"/>
    <x v="2"/>
    <s v="Sean Miller"/>
    <x v="2"/>
  </r>
  <r>
    <s v="CA-2014-145317"/>
    <x v="771"/>
    <d v="2014-03-23T00:00:00"/>
    <x v="2"/>
    <s v="SM-20320"/>
    <s v="OFF-FA-10003112"/>
    <n v="18936"/>
    <n v="3"/>
    <n v="2"/>
    <n v="59175"/>
    <x v="1"/>
    <s v="Fasteners"/>
    <x v="127"/>
    <s v="United States"/>
    <x v="107"/>
    <x v="2"/>
    <n v="32216"/>
    <x v="2"/>
    <s v="Sean Miller"/>
    <x v="2"/>
  </r>
  <r>
    <s v="CA-2014-145317"/>
    <x v="771"/>
    <d v="2014-03-23T00:00:00"/>
    <x v="2"/>
    <s v="SM-20320"/>
    <s v="FUR-FU-10001986"/>
    <n v="122352"/>
    <n v="3"/>
    <n v="2"/>
    <n v="15294"/>
    <x v="0"/>
    <s v="Furnishings"/>
    <x v="1131"/>
    <s v="United States"/>
    <x v="107"/>
    <x v="2"/>
    <n v="32216"/>
    <x v="2"/>
    <s v="Sean Miller"/>
    <x v="2"/>
  </r>
  <r>
    <s v="CA-2014-143413"/>
    <x v="772"/>
    <d v="2014-05-30T00:00:00"/>
    <x v="2"/>
    <s v="RP-19390"/>
    <s v="OFF-PA-10002319"/>
    <n v="11628"/>
    <n v="3"/>
    <n v="0"/>
    <n v="569772"/>
    <x v="1"/>
    <s v="Paper"/>
    <x v="1381"/>
    <s v="United States"/>
    <x v="248"/>
    <x v="39"/>
    <n v="21215"/>
    <x v="3"/>
    <s v="Resi Pölking"/>
    <x v="0"/>
  </r>
  <r>
    <s v="CA-2017-156818"/>
    <x v="496"/>
    <d v="2017-07-13T00:00:00"/>
    <x v="1"/>
    <s v="JD-16015"/>
    <s v="TEC-AC-10002323"/>
    <n v="1326"/>
    <n v="6"/>
    <n v="0"/>
    <n v="17238"/>
    <x v="2"/>
    <s v="Accessories"/>
    <x v="177"/>
    <s v="United States"/>
    <x v="20"/>
    <x v="14"/>
    <n v="10009"/>
    <x v="3"/>
    <s v="Joy Daniels"/>
    <x v="0"/>
  </r>
  <r>
    <s v="CA-2017-155873"/>
    <x v="113"/>
    <d v="2017-06-21T00:00:00"/>
    <x v="2"/>
    <s v="AB-10255"/>
    <s v="OFF-SU-10001165"/>
    <n v="1668"/>
    <n v="2"/>
    <n v="0"/>
    <n v="43368"/>
    <x v="1"/>
    <s v="Supplies"/>
    <x v="1039"/>
    <s v="United States"/>
    <x v="51"/>
    <x v="26"/>
    <n v="88220"/>
    <x v="1"/>
    <s v="Alejandro Ballentine"/>
    <x v="2"/>
  </r>
  <r>
    <s v="CA-2017-155873"/>
    <x v="113"/>
    <d v="2017-06-21T00:00:00"/>
    <x v="2"/>
    <s v="AB-10255"/>
    <s v="OFF-PA-10001246"/>
    <n v="1944"/>
    <n v="3"/>
    <n v="0"/>
    <n v="93312"/>
    <x v="1"/>
    <s v="Paper"/>
    <x v="1382"/>
    <s v="United States"/>
    <x v="51"/>
    <x v="26"/>
    <n v="88220"/>
    <x v="1"/>
    <s v="Alejandro Ballentine"/>
    <x v="2"/>
  </r>
  <r>
    <s v="CA-2017-155873"/>
    <x v="113"/>
    <d v="2017-06-21T00:00:00"/>
    <x v="2"/>
    <s v="AB-10255"/>
    <s v="OFF-PA-10001815"/>
    <n v="19216"/>
    <n v="4"/>
    <n v="0"/>
    <n v="922368"/>
    <x v="1"/>
    <s v="Paper"/>
    <x v="1383"/>
    <s v="United States"/>
    <x v="51"/>
    <x v="26"/>
    <n v="88220"/>
    <x v="1"/>
    <s v="Alejandro Ballentine"/>
    <x v="2"/>
  </r>
  <r>
    <s v="CA-2015-121797"/>
    <x v="563"/>
    <d v="2015-02-06T00:00:00"/>
    <x v="2"/>
    <s v="CC-12145"/>
    <s v="FUR-FU-10001876"/>
    <n v="22736"/>
    <n v="7"/>
    <n v="0"/>
    <n v="818496"/>
    <x v="0"/>
    <s v="Furnishings"/>
    <x v="1384"/>
    <s v="United States"/>
    <x v="1"/>
    <x v="1"/>
    <n v="90049"/>
    <x v="1"/>
    <s v="Charles Crestani"/>
    <x v="0"/>
  </r>
  <r>
    <s v="CA-2015-121797"/>
    <x v="563"/>
    <d v="2015-02-06T00:00:00"/>
    <x v="2"/>
    <s v="CC-12145"/>
    <s v="TEC-MA-10000488"/>
    <n v="1919976"/>
    <n v="3"/>
    <n v="2"/>
    <n v="2159973"/>
    <x v="2"/>
    <s v="Machines"/>
    <x v="1127"/>
    <s v="United States"/>
    <x v="1"/>
    <x v="1"/>
    <n v="90049"/>
    <x v="1"/>
    <s v="Charles Crestani"/>
    <x v="0"/>
  </r>
  <r>
    <s v="US-2015-120572"/>
    <x v="554"/>
    <d v="2015-12-15T00:00:00"/>
    <x v="2"/>
    <s v="GH-14425"/>
    <s v="OFF-BI-10001098"/>
    <n v="12828"/>
    <n v="2"/>
    <n v="7"/>
    <n v="-89796"/>
    <x v="1"/>
    <s v="Binders"/>
    <x v="409"/>
    <s v="United States"/>
    <x v="107"/>
    <x v="2"/>
    <n v="32216"/>
    <x v="2"/>
    <s v="Gary Hwang"/>
    <x v="0"/>
  </r>
  <r>
    <s v="CA-2017-132430"/>
    <x v="448"/>
    <d v="2017-10-11T00:00:00"/>
    <x v="3"/>
    <s v="CP-12085"/>
    <s v="FUR-FU-10003577"/>
    <n v="45888"/>
    <n v="4"/>
    <n v="2"/>
    <n v="91776"/>
    <x v="0"/>
    <s v="Furnishings"/>
    <x v="609"/>
    <s v="United States"/>
    <x v="79"/>
    <x v="23"/>
    <n v="44107"/>
    <x v="3"/>
    <s v="Cathy Prescott"/>
    <x v="1"/>
  </r>
  <r>
    <s v="CA-2017-146031"/>
    <x v="569"/>
    <d v="2017-08-01T00:00:00"/>
    <x v="1"/>
    <s v="GM-14440"/>
    <s v="OFF-AR-10002656"/>
    <n v="6012"/>
    <n v="9"/>
    <n v="0"/>
    <n v="222444"/>
    <x v="1"/>
    <s v="Art"/>
    <x v="159"/>
    <s v="United States"/>
    <x v="21"/>
    <x v="14"/>
    <n v="12180"/>
    <x v="3"/>
    <s v="Gary McGarr"/>
    <x v="0"/>
  </r>
  <r>
    <s v="CA-2014-110100"/>
    <x v="572"/>
    <d v="2014-04-29T00:00:00"/>
    <x v="2"/>
    <s v="LC-16885"/>
    <s v="TEC-PH-10004531"/>
    <n v="302376"/>
    <n v="3"/>
    <n v="2"/>
    <n v="37797"/>
    <x v="2"/>
    <s v="Phones"/>
    <x v="717"/>
    <s v="United States"/>
    <x v="40"/>
    <x v="3"/>
    <n v="28403"/>
    <x v="2"/>
    <s v="Lena Creighton"/>
    <x v="0"/>
  </r>
  <r>
    <s v="CA-2015-103723"/>
    <x v="493"/>
    <d v="2015-12-06T00:00:00"/>
    <x v="2"/>
    <s v="BT-11305"/>
    <s v="OFF-AR-10003251"/>
    <n v="139"/>
    <n v="5"/>
    <n v="0"/>
    <n v="556"/>
    <x v="1"/>
    <s v="Art"/>
    <x v="1041"/>
    <s v="United States"/>
    <x v="4"/>
    <x v="4"/>
    <n v="98105"/>
    <x v="1"/>
    <s v="Beth Thompson"/>
    <x v="2"/>
  </r>
  <r>
    <s v="CA-2014-127187"/>
    <x v="773"/>
    <d v="2014-12-08T00:00:00"/>
    <x v="2"/>
    <s v="CP-12085"/>
    <s v="TEC-PH-10000673"/>
    <n v="12998"/>
    <n v="2"/>
    <n v="0"/>
    <n v="623904"/>
    <x v="2"/>
    <s v="Phones"/>
    <x v="1385"/>
    <s v="United States"/>
    <x v="20"/>
    <x v="14"/>
    <n v="10024"/>
    <x v="3"/>
    <s v="Cathy Prescott"/>
    <x v="1"/>
  </r>
  <r>
    <s v="CA-2017-128475"/>
    <x v="774"/>
    <d v="2017-09-01T00:00:00"/>
    <x v="2"/>
    <s v="SC-20680"/>
    <s v="TEC-AC-10000158"/>
    <n v="7198"/>
    <n v="2"/>
    <n v="0"/>
    <n v="151158"/>
    <x v="2"/>
    <s v="Accessories"/>
    <x v="357"/>
    <s v="United States"/>
    <x v="38"/>
    <x v="31"/>
    <n v="31907"/>
    <x v="2"/>
    <s v="Steve Carroll"/>
    <x v="2"/>
  </r>
  <r>
    <s v="CA-2014-100006"/>
    <x v="556"/>
    <d v="2014-09-13T00:00:00"/>
    <x v="2"/>
    <s v="DK-13375"/>
    <s v="TEC-PH-10002075"/>
    <n v="37797"/>
    <n v="3"/>
    <n v="0"/>
    <n v="1096113"/>
    <x v="2"/>
    <s v="Phones"/>
    <x v="1386"/>
    <s v="United States"/>
    <x v="20"/>
    <x v="14"/>
    <n v="10024"/>
    <x v="3"/>
    <s v="Dennis Kane"/>
    <x v="0"/>
  </r>
  <r>
    <s v="CA-2017-144827"/>
    <x v="201"/>
    <d v="2017-12-27T00:00:00"/>
    <x v="2"/>
    <s v="SE-20110"/>
    <s v="OFF-ST-10004340"/>
    <n v="12436"/>
    <n v="2"/>
    <n v="0"/>
    <n v="335772"/>
    <x v="1"/>
    <s v="Storage"/>
    <x v="812"/>
    <s v="United States"/>
    <x v="115"/>
    <x v="1"/>
    <n v="92627"/>
    <x v="1"/>
    <s v="Sanjit Engle"/>
    <x v="0"/>
  </r>
  <r>
    <s v="CA-2014-110030"/>
    <x v="775"/>
    <d v="2014-12-08T00:00:00"/>
    <x v="1"/>
    <s v="LF-17185"/>
    <s v="FUR-FU-10002759"/>
    <n v="23976"/>
    <n v="3"/>
    <n v="6"/>
    <n v="-143856"/>
    <x v="0"/>
    <s v="Furnishings"/>
    <x v="557"/>
    <s v="United States"/>
    <x v="12"/>
    <x v="0"/>
    <n v="77095"/>
    <x v="0"/>
    <s v="Luke Foster"/>
    <x v="0"/>
  </r>
  <r>
    <s v="CA-2014-121286"/>
    <x v="129"/>
    <d v="2014-11-08T00:00:00"/>
    <x v="1"/>
    <s v="ON-18715"/>
    <s v="OFF-FA-10000585"/>
    <n v="8376"/>
    <n v="3"/>
    <n v="2"/>
    <n v="27222"/>
    <x v="1"/>
    <s v="Fasteners"/>
    <x v="204"/>
    <s v="United States"/>
    <x v="143"/>
    <x v="3"/>
    <n v="27511"/>
    <x v="2"/>
    <s v="Odella Nelson"/>
    <x v="1"/>
  </r>
  <r>
    <s v="CA-2014-121286"/>
    <x v="129"/>
    <d v="2014-11-08T00:00:00"/>
    <x v="1"/>
    <s v="ON-18715"/>
    <s v="OFF-AP-10004859"/>
    <n v="5824"/>
    <n v="5"/>
    <n v="2"/>
    <n v="5096"/>
    <x v="1"/>
    <s v="Appliances"/>
    <x v="922"/>
    <s v="United States"/>
    <x v="143"/>
    <x v="3"/>
    <n v="27511"/>
    <x v="2"/>
    <s v="Odella Nelson"/>
    <x v="1"/>
  </r>
  <r>
    <s v="CA-2016-164735"/>
    <x v="166"/>
    <d v="2016-04-19T00:00:00"/>
    <x v="1"/>
    <s v="TB-21400"/>
    <s v="OFF-ST-10001558"/>
    <n v="812"/>
    <n v="5"/>
    <n v="0"/>
    <n v="1218"/>
    <x v="1"/>
    <s v="Storage"/>
    <x v="715"/>
    <s v="United States"/>
    <x v="166"/>
    <x v="16"/>
    <n v="22304"/>
    <x v="2"/>
    <s v="Tom Boeckenhauer"/>
    <x v="0"/>
  </r>
  <r>
    <s v="CA-2014-153479"/>
    <x v="776"/>
    <d v="2014-10-08T00:00:00"/>
    <x v="2"/>
    <s v="DF-13135"/>
    <s v="OFF-LA-10004689"/>
    <n v="1445"/>
    <n v="5"/>
    <n v="0"/>
    <n v="67915"/>
    <x v="1"/>
    <s v="Labels"/>
    <x v="264"/>
    <s v="United States"/>
    <x v="132"/>
    <x v="1"/>
    <n v="94591"/>
    <x v="1"/>
    <s v="David Flashing"/>
    <x v="0"/>
  </r>
  <r>
    <s v="CA-2014-153479"/>
    <x v="776"/>
    <d v="2014-10-08T00:00:00"/>
    <x v="2"/>
    <s v="DF-13135"/>
    <s v="OFF-BI-10002867"/>
    <n v="95648"/>
    <n v="2"/>
    <n v="2"/>
    <n v="310856"/>
    <x v="1"/>
    <s v="Binders"/>
    <x v="963"/>
    <s v="United States"/>
    <x v="132"/>
    <x v="1"/>
    <n v="94591"/>
    <x v="1"/>
    <s v="David Flashing"/>
    <x v="0"/>
  </r>
  <r>
    <s v="CA-2017-149888"/>
    <x v="658"/>
    <d v="2017-11-13T00:00:00"/>
    <x v="2"/>
    <s v="EP-13915"/>
    <s v="TEC-PH-10003811"/>
    <n v="35997"/>
    <n v="5"/>
    <n v="4"/>
    <n v="-71994"/>
    <x v="2"/>
    <s v="Phones"/>
    <x v="1185"/>
    <s v="United States"/>
    <x v="10"/>
    <x v="8"/>
    <n v="19120"/>
    <x v="3"/>
    <s v="Emily Phan"/>
    <x v="0"/>
  </r>
  <r>
    <s v="CA-2017-149888"/>
    <x v="658"/>
    <d v="2017-11-13T00:00:00"/>
    <x v="2"/>
    <s v="EP-13915"/>
    <s v="FUR-TA-10000849"/>
    <n v="350352"/>
    <n v="4"/>
    <n v="4"/>
    <n v="-1401408"/>
    <x v="0"/>
    <s v="Tables"/>
    <x v="1311"/>
    <s v="United States"/>
    <x v="10"/>
    <x v="8"/>
    <n v="19120"/>
    <x v="3"/>
    <s v="Emily Phan"/>
    <x v="0"/>
  </r>
  <r>
    <s v="CA-2017-119193"/>
    <x v="65"/>
    <d v="2017-12-24T00:00:00"/>
    <x v="3"/>
    <s v="SK-19990"/>
    <s v="OFF-BI-10000848"/>
    <n v="1641"/>
    <n v="1"/>
    <n v="7"/>
    <n v="-13128"/>
    <x v="1"/>
    <s v="Binders"/>
    <x v="517"/>
    <s v="United States"/>
    <x v="167"/>
    <x v="23"/>
    <n v="43615"/>
    <x v="3"/>
    <s v="Sally Knutson"/>
    <x v="0"/>
  </r>
  <r>
    <s v="CA-2017-119193"/>
    <x v="65"/>
    <d v="2017-12-24T00:00:00"/>
    <x v="3"/>
    <s v="SK-19990"/>
    <s v="TEC-PH-10003072"/>
    <n v="629958"/>
    <n v="7"/>
    <n v="4"/>
    <n v="944937"/>
    <x v="2"/>
    <s v="Phones"/>
    <x v="1303"/>
    <s v="United States"/>
    <x v="167"/>
    <x v="23"/>
    <n v="43615"/>
    <x v="3"/>
    <s v="Sally Knutson"/>
    <x v="0"/>
  </r>
  <r>
    <s v="CA-2017-104801"/>
    <x v="777"/>
    <d v="2017-02-19T00:00:00"/>
    <x v="2"/>
    <s v="FH-14350"/>
    <s v="OFF-AR-10001547"/>
    <n v="663"/>
    <n v="3"/>
    <n v="0"/>
    <n v="17901"/>
    <x v="1"/>
    <s v="Art"/>
    <x v="148"/>
    <s v="United States"/>
    <x v="4"/>
    <x v="4"/>
    <n v="98105"/>
    <x v="1"/>
    <s v="Fred Harton"/>
    <x v="0"/>
  </r>
  <r>
    <s v="CA-2017-104801"/>
    <x v="777"/>
    <d v="2017-02-19T00:00:00"/>
    <x v="2"/>
    <s v="FH-14350"/>
    <s v="TEC-AC-10001838"/>
    <n v="79996"/>
    <n v="4"/>
    <n v="0"/>
    <n v="3439828"/>
    <x v="2"/>
    <s v="Accessories"/>
    <x v="647"/>
    <s v="United States"/>
    <x v="4"/>
    <x v="4"/>
    <n v="98105"/>
    <x v="1"/>
    <s v="Fred Harton"/>
    <x v="0"/>
  </r>
  <r>
    <s v="CA-2017-104801"/>
    <x v="777"/>
    <d v="2017-02-19T00:00:00"/>
    <x v="2"/>
    <s v="FH-14350"/>
    <s v="FUR-FU-10004017"/>
    <n v="10753"/>
    <n v="1"/>
    <n v="0"/>
    <n v="21506"/>
    <x v="0"/>
    <s v="Furnishings"/>
    <x v="217"/>
    <s v="United States"/>
    <x v="4"/>
    <x v="4"/>
    <n v="98105"/>
    <x v="1"/>
    <s v="Fred Harton"/>
    <x v="0"/>
  </r>
  <r>
    <s v="CA-2014-107594"/>
    <x v="778"/>
    <d v="2014-07-06T00:00:00"/>
    <x v="2"/>
    <s v="EH-13945"/>
    <s v="TEC-PH-10002923"/>
    <n v="7398"/>
    <n v="2"/>
    <n v="0"/>
    <n v="199746"/>
    <x v="2"/>
    <s v="Phones"/>
    <x v="683"/>
    <s v="United States"/>
    <x v="135"/>
    <x v="29"/>
    <n v="7060"/>
    <x v="3"/>
    <s v="Eric Hoffmann"/>
    <x v="0"/>
  </r>
  <r>
    <s v="CA-2014-107594"/>
    <x v="778"/>
    <d v="2014-07-06T00:00:00"/>
    <x v="2"/>
    <s v="EH-13945"/>
    <s v="OFF-AR-10000716"/>
    <n v="558"/>
    <n v="1"/>
    <n v="0"/>
    <n v="21762"/>
    <x v="1"/>
    <s v="Art"/>
    <x v="789"/>
    <s v="United States"/>
    <x v="135"/>
    <x v="29"/>
    <n v="7060"/>
    <x v="3"/>
    <s v="Eric Hoffmann"/>
    <x v="0"/>
  </r>
  <r>
    <s v="CA-2015-129770"/>
    <x v="779"/>
    <d v="2015-02-23T00:00:00"/>
    <x v="1"/>
    <s v="JE-15715"/>
    <s v="OFF-PA-10000249"/>
    <n v="4912"/>
    <n v="4"/>
    <n v="0"/>
    <n v="230864"/>
    <x v="1"/>
    <s v="Paper"/>
    <x v="33"/>
    <s v="United States"/>
    <x v="324"/>
    <x v="26"/>
    <n v="88001"/>
    <x v="1"/>
    <s v="Joe Elijah"/>
    <x v="0"/>
  </r>
  <r>
    <s v="CA-2015-115798"/>
    <x v="50"/>
    <d v="2015-11-19T00:00:00"/>
    <x v="2"/>
    <s v="KL-16645"/>
    <s v="TEC-PH-10003691"/>
    <n v="37797"/>
    <n v="3"/>
    <n v="0"/>
    <n v="944925"/>
    <x v="2"/>
    <s v="Phones"/>
    <x v="1387"/>
    <s v="United States"/>
    <x v="46"/>
    <x v="12"/>
    <n v="19711"/>
    <x v="3"/>
    <s v="Ken Lonsdale"/>
    <x v="0"/>
  </r>
  <r>
    <s v="CA-2015-115798"/>
    <x v="50"/>
    <d v="2015-11-19T00:00:00"/>
    <x v="2"/>
    <s v="KL-16645"/>
    <s v="OFF-PA-10001560"/>
    <n v="4228"/>
    <n v="7"/>
    <n v="0"/>
    <n v="198716"/>
    <x v="1"/>
    <s v="Paper"/>
    <x v="666"/>
    <s v="United States"/>
    <x v="46"/>
    <x v="12"/>
    <n v="19711"/>
    <x v="3"/>
    <s v="Ken Lonsdale"/>
    <x v="0"/>
  </r>
  <r>
    <s v="CA-2015-115798"/>
    <x v="50"/>
    <d v="2015-11-19T00:00:00"/>
    <x v="2"/>
    <s v="KL-16645"/>
    <s v="FUR-BO-10004467"/>
    <n v="29997"/>
    <n v="3"/>
    <n v="0"/>
    <n v="569943"/>
    <x v="0"/>
    <s v="Bookcases"/>
    <x v="885"/>
    <s v="United States"/>
    <x v="46"/>
    <x v="12"/>
    <n v="19711"/>
    <x v="3"/>
    <s v="Ken Lonsdale"/>
    <x v="0"/>
  </r>
  <r>
    <s v="CA-2015-115798"/>
    <x v="50"/>
    <d v="2015-11-19T00:00:00"/>
    <x v="2"/>
    <s v="KL-16645"/>
    <s v="TEC-PH-10001819"/>
    <n v="8998"/>
    <n v="2"/>
    <n v="0"/>
    <n v="431904"/>
    <x v="2"/>
    <s v="Phones"/>
    <x v="808"/>
    <s v="United States"/>
    <x v="46"/>
    <x v="12"/>
    <n v="19711"/>
    <x v="3"/>
    <s v="Ken Lonsdale"/>
    <x v="0"/>
  </r>
  <r>
    <s v="CA-2017-122707"/>
    <x v="512"/>
    <d v="2017-04-18T00:00:00"/>
    <x v="3"/>
    <s v="EB-13750"/>
    <s v="OFF-SU-10000157"/>
    <n v="47724"/>
    <n v="4"/>
    <n v="0"/>
    <n v="95448"/>
    <x v="1"/>
    <s v="Supplies"/>
    <x v="1388"/>
    <s v="United States"/>
    <x v="325"/>
    <x v="18"/>
    <n v="35244"/>
    <x v="2"/>
    <s v="Edward Becker"/>
    <x v="1"/>
  </r>
  <r>
    <s v="CA-2017-122707"/>
    <x v="512"/>
    <d v="2017-04-18T00:00:00"/>
    <x v="3"/>
    <s v="EB-13750"/>
    <s v="TEC-AC-10004227"/>
    <n v="2598"/>
    <n v="2"/>
    <n v="0"/>
    <n v="15588"/>
    <x v="2"/>
    <s v="Accessories"/>
    <x v="1389"/>
    <s v="United States"/>
    <x v="325"/>
    <x v="18"/>
    <n v="35244"/>
    <x v="2"/>
    <s v="Edward Becker"/>
    <x v="1"/>
  </r>
  <r>
    <s v="CA-2016-165015"/>
    <x v="780"/>
    <d v="2016-02-27T00:00:00"/>
    <x v="1"/>
    <s v="BD-11725"/>
    <s v="OFF-EN-10003134"/>
    <n v="4672"/>
    <n v="5"/>
    <n v="2"/>
    <n v="1752"/>
    <x v="1"/>
    <s v="Envelopes"/>
    <x v="153"/>
    <s v="United States"/>
    <x v="46"/>
    <x v="23"/>
    <n v="43055"/>
    <x v="3"/>
    <s v="Bruce Degenhardt"/>
    <x v="0"/>
  </r>
  <r>
    <s v="CA-2014-149244"/>
    <x v="129"/>
    <d v="2014-11-08T00:00:00"/>
    <x v="2"/>
    <s v="MS-17530"/>
    <s v="FUR-FU-10004671"/>
    <n v="3534"/>
    <n v="2"/>
    <n v="0"/>
    <n v="134292"/>
    <x v="0"/>
    <s v="Furnishings"/>
    <x v="1349"/>
    <s v="United States"/>
    <x v="69"/>
    <x v="1"/>
    <n v="92037"/>
    <x v="1"/>
    <s v="MaryBeth Skach"/>
    <x v="0"/>
  </r>
  <r>
    <s v="CA-2015-140144"/>
    <x v="781"/>
    <d v="2015-06-25T00:00:00"/>
    <x v="1"/>
    <s v="SC-20770"/>
    <s v="FUR-FU-10002253"/>
    <n v="25764"/>
    <n v="6"/>
    <n v="0"/>
    <n v="1004796"/>
    <x v="0"/>
    <s v="Furnishings"/>
    <x v="588"/>
    <s v="United States"/>
    <x v="8"/>
    <x v="1"/>
    <n v="94122"/>
    <x v="1"/>
    <s v="Stewart Carmichael"/>
    <x v="1"/>
  </r>
  <r>
    <s v="CA-2015-140144"/>
    <x v="781"/>
    <d v="2015-06-25T00:00:00"/>
    <x v="1"/>
    <s v="SC-20770"/>
    <s v="TEC-PH-10002726"/>
    <n v="125976"/>
    <n v="3"/>
    <n v="2"/>
    <n v="47241"/>
    <x v="2"/>
    <s v="Phones"/>
    <x v="66"/>
    <s v="United States"/>
    <x v="8"/>
    <x v="1"/>
    <n v="94122"/>
    <x v="1"/>
    <s v="Stewart Carmichael"/>
    <x v="1"/>
  </r>
  <r>
    <s v="CA-2017-163321"/>
    <x v="782"/>
    <d v="2017-08-11T00:00:00"/>
    <x v="1"/>
    <s v="FM-14380"/>
    <s v="TEC-AC-10004571"/>
    <n v="79992"/>
    <n v="1"/>
    <n v="2"/>
    <n v="219978"/>
    <x v="2"/>
    <s v="Accessories"/>
    <x v="408"/>
    <s v="United States"/>
    <x v="107"/>
    <x v="3"/>
    <n v="28540"/>
    <x v="2"/>
    <s v="Fred McMath"/>
    <x v="0"/>
  </r>
  <r>
    <s v="CA-2014-155887"/>
    <x v="551"/>
    <d v="2014-05-17T00:00:00"/>
    <x v="2"/>
    <s v="KT-16480"/>
    <s v="FUR-TA-10002228"/>
    <n v="700056"/>
    <n v="3"/>
    <n v="3"/>
    <n v="-1300104"/>
    <x v="0"/>
    <s v="Tables"/>
    <x v="597"/>
    <s v="United States"/>
    <x v="47"/>
    <x v="30"/>
    <n v="2038"/>
    <x v="3"/>
    <s v="Kean Thornton"/>
    <x v="0"/>
  </r>
  <r>
    <s v="US-2015-165449"/>
    <x v="6"/>
    <d v="2015-11-26T00:00:00"/>
    <x v="2"/>
    <s v="AP-10720"/>
    <s v="TEC-AC-10004127"/>
    <n v="27168"/>
    <n v="4"/>
    <n v="2"/>
    <n v="-13584"/>
    <x v="2"/>
    <s v="Accessories"/>
    <x v="1390"/>
    <s v="United States"/>
    <x v="326"/>
    <x v="0"/>
    <n v="75034"/>
    <x v="0"/>
    <s v="Anne Pryor"/>
    <x v="2"/>
  </r>
  <r>
    <s v="CA-2015-110247"/>
    <x v="783"/>
    <d v="2015-12-08T00:00:00"/>
    <x v="2"/>
    <s v="RH-19555"/>
    <s v="OFF-BI-10001553"/>
    <n v="8226"/>
    <n v="3"/>
    <n v="7"/>
    <n v="-60324"/>
    <x v="1"/>
    <s v="Binders"/>
    <x v="1287"/>
    <s v="United States"/>
    <x v="315"/>
    <x v="2"/>
    <n v="32303"/>
    <x v="2"/>
    <s v="Ritsa Hightower"/>
    <x v="0"/>
  </r>
  <r>
    <s v="US-2014-141257"/>
    <x v="784"/>
    <d v="2014-06-14T00:00:00"/>
    <x v="2"/>
    <s v="CS-11950"/>
    <s v="FUR-CH-10002758"/>
    <n v="585552"/>
    <n v="3"/>
    <n v="2"/>
    <n v="73194"/>
    <x v="0"/>
    <s v="Chairs"/>
    <x v="1391"/>
    <s v="United States"/>
    <x v="4"/>
    <x v="4"/>
    <n v="98115"/>
    <x v="1"/>
    <s v="Carlos Soltero"/>
    <x v="0"/>
  </r>
  <r>
    <s v="CA-2014-154669"/>
    <x v="232"/>
    <d v="2014-08-11T00:00:00"/>
    <x v="1"/>
    <s v="TM-21010"/>
    <s v="OFF-ST-10000532"/>
    <n v="42328"/>
    <n v="11"/>
    <n v="0"/>
    <n v="1100528"/>
    <x v="1"/>
    <s v="Storage"/>
    <x v="1392"/>
    <s v="United States"/>
    <x v="327"/>
    <x v="1"/>
    <n v="95687"/>
    <x v="1"/>
    <s v="Tamara Manning"/>
    <x v="0"/>
  </r>
  <r>
    <s v="CA-2014-158029"/>
    <x v="541"/>
    <d v="2014-05-30T00:00:00"/>
    <x v="2"/>
    <s v="HF-14995"/>
    <s v="FUR-CH-10000988"/>
    <n v="225296"/>
    <n v="2"/>
    <n v="2"/>
    <n v="225296"/>
    <x v="0"/>
    <s v="Chairs"/>
    <x v="1130"/>
    <s v="United States"/>
    <x v="1"/>
    <x v="1"/>
    <n v="90008"/>
    <x v="1"/>
    <s v="Herbert Flentye"/>
    <x v="0"/>
  </r>
  <r>
    <s v="CA-2015-155306"/>
    <x v="785"/>
    <d v="2015-04-21T00:00:00"/>
    <x v="2"/>
    <s v="GA-14515"/>
    <s v="OFF-AR-10003251"/>
    <n v="556"/>
    <n v="2"/>
    <n v="0"/>
    <n v="2224"/>
    <x v="1"/>
    <s v="Art"/>
    <x v="1041"/>
    <s v="United States"/>
    <x v="8"/>
    <x v="1"/>
    <n v="94122"/>
    <x v="1"/>
    <s v="George Ashbrook"/>
    <x v="0"/>
  </r>
  <r>
    <s v="CA-2015-155306"/>
    <x v="785"/>
    <d v="2015-04-21T00:00:00"/>
    <x v="2"/>
    <s v="GA-14515"/>
    <s v="TEC-AC-10003174"/>
    <n v="32337"/>
    <n v="3"/>
    <n v="0"/>
    <n v="129348"/>
    <x v="2"/>
    <s v="Accessories"/>
    <x v="615"/>
    <s v="United States"/>
    <x v="8"/>
    <x v="1"/>
    <n v="94122"/>
    <x v="1"/>
    <s v="George Ashbrook"/>
    <x v="0"/>
  </r>
  <r>
    <s v="CA-2015-155306"/>
    <x v="785"/>
    <d v="2015-04-21T00:00:00"/>
    <x v="2"/>
    <s v="GA-14515"/>
    <s v="TEC-PH-10002310"/>
    <n v="78396"/>
    <n v="5"/>
    <n v="2"/>
    <n v="685965"/>
    <x v="2"/>
    <s v="Phones"/>
    <x v="951"/>
    <s v="United States"/>
    <x v="8"/>
    <x v="1"/>
    <n v="94122"/>
    <x v="1"/>
    <s v="George Ashbrook"/>
    <x v="0"/>
  </r>
  <r>
    <s v="CA-2015-155306"/>
    <x v="785"/>
    <d v="2015-04-21T00:00:00"/>
    <x v="2"/>
    <s v="GA-14515"/>
    <s v="OFF-AP-10002651"/>
    <n v="144765"/>
    <n v="5"/>
    <n v="0"/>
    <n v="4198185"/>
    <x v="1"/>
    <s v="Appliances"/>
    <x v="1333"/>
    <s v="United States"/>
    <x v="8"/>
    <x v="1"/>
    <n v="94122"/>
    <x v="1"/>
    <s v="George Ashbrook"/>
    <x v="0"/>
  </r>
  <r>
    <s v="CA-2015-155306"/>
    <x v="785"/>
    <d v="2015-04-21T00:00:00"/>
    <x v="2"/>
    <s v="GA-14515"/>
    <s v="OFF-PA-10001184"/>
    <n v="1196"/>
    <n v="2"/>
    <n v="0"/>
    <n v="58604"/>
    <x v="1"/>
    <s v="Paper"/>
    <x v="1300"/>
    <s v="United States"/>
    <x v="8"/>
    <x v="1"/>
    <n v="94122"/>
    <x v="1"/>
    <s v="George Ashbrook"/>
    <x v="0"/>
  </r>
  <r>
    <s v="CA-2016-127775"/>
    <x v="724"/>
    <d v="2016-06-13T00:00:00"/>
    <x v="1"/>
    <s v="ES-14020"/>
    <s v="TEC-AC-10002402"/>
    <n v="23997"/>
    <n v="3"/>
    <n v="0"/>
    <n v="71991"/>
    <x v="2"/>
    <s v="Accessories"/>
    <x v="653"/>
    <s v="United States"/>
    <x v="20"/>
    <x v="14"/>
    <n v="10035"/>
    <x v="3"/>
    <s v="Erica Smith"/>
    <x v="0"/>
  </r>
  <r>
    <s v="CA-2016-146171"/>
    <x v="21"/>
    <d v="2016-03-15T00:00:00"/>
    <x v="2"/>
    <s v="JP-16135"/>
    <s v="FUR-FU-10004270"/>
    <n v="7692"/>
    <n v="4"/>
    <n v="0"/>
    <n v="315372"/>
    <x v="0"/>
    <s v="Furnishings"/>
    <x v="989"/>
    <s v="United States"/>
    <x v="38"/>
    <x v="31"/>
    <n v="31907"/>
    <x v="2"/>
    <s v="Julie Prescott"/>
    <x v="2"/>
  </r>
  <r>
    <s v="CA-2016-146171"/>
    <x v="21"/>
    <d v="2016-03-15T00:00:00"/>
    <x v="2"/>
    <s v="JP-16135"/>
    <s v="OFF-ST-10001526"/>
    <n v="48132"/>
    <n v="4"/>
    <n v="0"/>
    <n v="1251432"/>
    <x v="1"/>
    <s v="Storage"/>
    <x v="766"/>
    <s v="United States"/>
    <x v="38"/>
    <x v="31"/>
    <n v="31907"/>
    <x v="2"/>
    <s v="Julie Prescott"/>
    <x v="2"/>
  </r>
  <r>
    <s v="CA-2014-129574"/>
    <x v="541"/>
    <d v="2014-05-29T00:00:00"/>
    <x v="3"/>
    <s v="Dp-13240"/>
    <s v="OFF-PA-10002893"/>
    <n v="484"/>
    <n v="5"/>
    <n v="0"/>
    <n v="23232"/>
    <x v="1"/>
    <s v="Paper"/>
    <x v="364"/>
    <s v="United States"/>
    <x v="208"/>
    <x v="6"/>
    <n v="84107"/>
    <x v="1"/>
    <s v="Dean percer"/>
    <x v="2"/>
  </r>
  <r>
    <s v="CA-2017-126536"/>
    <x v="385"/>
    <d v="2017-10-14T00:00:00"/>
    <x v="3"/>
    <s v="NK-18490"/>
    <s v="TEC-AC-10003709"/>
    <n v="99"/>
    <n v="1"/>
    <n v="0"/>
    <n v="4356"/>
    <x v="2"/>
    <s v="Accessories"/>
    <x v="1393"/>
    <s v="United States"/>
    <x v="8"/>
    <x v="1"/>
    <n v="94110"/>
    <x v="1"/>
    <s v="Neil Knudson"/>
    <x v="2"/>
  </r>
  <r>
    <s v="CA-2017-126536"/>
    <x v="385"/>
    <d v="2017-10-14T00:00:00"/>
    <x v="3"/>
    <s v="NK-18490"/>
    <s v="OFF-BI-10001191"/>
    <n v="10184"/>
    <n v="5"/>
    <n v="2"/>
    <n v="36917"/>
    <x v="1"/>
    <s v="Binders"/>
    <x v="970"/>
    <s v="United States"/>
    <x v="8"/>
    <x v="1"/>
    <n v="94110"/>
    <x v="1"/>
    <s v="Neil Knudson"/>
    <x v="2"/>
  </r>
  <r>
    <s v="CA-2017-165757"/>
    <x v="737"/>
    <d v="2017-06-28T00:00:00"/>
    <x v="2"/>
    <s v="PL-18925"/>
    <s v="OFF-BI-10003166"/>
    <n v="10332"/>
    <n v="3"/>
    <n v="7"/>
    <n v="-75768"/>
    <x v="1"/>
    <s v="Binders"/>
    <x v="1394"/>
    <s v="United States"/>
    <x v="10"/>
    <x v="8"/>
    <n v="19140"/>
    <x v="3"/>
    <s v="Paul Lucas"/>
    <x v="2"/>
  </r>
  <r>
    <s v="CA-2017-165757"/>
    <x v="737"/>
    <d v="2017-06-28T00:00:00"/>
    <x v="2"/>
    <s v="PL-18925"/>
    <s v="OFF-BI-10003982"/>
    <n v="31155"/>
    <n v="5"/>
    <n v="7"/>
    <n v="-238855"/>
    <x v="1"/>
    <s v="Binders"/>
    <x v="350"/>
    <s v="United States"/>
    <x v="10"/>
    <x v="8"/>
    <n v="19140"/>
    <x v="3"/>
    <s v="Paul Lucas"/>
    <x v="2"/>
  </r>
  <r>
    <s v="CA-2017-165757"/>
    <x v="737"/>
    <d v="2017-06-28T00:00:00"/>
    <x v="2"/>
    <s v="PL-18925"/>
    <s v="OFF-ST-10004835"/>
    <n v="8928"/>
    <n v="2"/>
    <n v="2"/>
    <n v="6696"/>
    <x v="1"/>
    <s v="Storage"/>
    <x v="1395"/>
    <s v="United States"/>
    <x v="10"/>
    <x v="8"/>
    <n v="19140"/>
    <x v="3"/>
    <s v="Paul Lucas"/>
    <x v="2"/>
  </r>
  <r>
    <s v="CA-2017-167752"/>
    <x v="786"/>
    <d v="2017-01-18T00:00:00"/>
    <x v="3"/>
    <s v="RW-19690"/>
    <s v="OFF-AP-10000159"/>
    <n v="34384"/>
    <n v="1"/>
    <n v="2"/>
    <n v="38682"/>
    <x v="1"/>
    <s v="Appliances"/>
    <x v="1396"/>
    <s v="United States"/>
    <x v="10"/>
    <x v="8"/>
    <n v="19134"/>
    <x v="3"/>
    <s v="Robert Waldorf"/>
    <x v="0"/>
  </r>
  <r>
    <s v="CA-2017-167752"/>
    <x v="786"/>
    <d v="2017-01-18T00:00:00"/>
    <x v="3"/>
    <s v="RW-19690"/>
    <s v="OFF-AP-10002945"/>
    <n v="192416"/>
    <n v="8"/>
    <n v="2"/>
    <n v="312676"/>
    <x v="1"/>
    <s v="Appliances"/>
    <x v="228"/>
    <s v="United States"/>
    <x v="10"/>
    <x v="8"/>
    <n v="19134"/>
    <x v="3"/>
    <s v="Robert Waldorf"/>
    <x v="0"/>
  </r>
  <r>
    <s v="US-2015-122140"/>
    <x v="787"/>
    <d v="2015-04-07T00:00:00"/>
    <x v="2"/>
    <s v="MO-17950"/>
    <s v="OFF-AP-10001242"/>
    <n v="32192"/>
    <n v="2"/>
    <n v="8"/>
    <n v="-8048"/>
    <x v="1"/>
    <s v="Appliances"/>
    <x v="1397"/>
    <s v="United States"/>
    <x v="0"/>
    <x v="0"/>
    <n v="75220"/>
    <x v="0"/>
    <s v="Michael Oakman"/>
    <x v="0"/>
  </r>
  <r>
    <s v="US-2015-122140"/>
    <x v="787"/>
    <d v="2015-04-07T00:00:00"/>
    <x v="2"/>
    <s v="MO-17950"/>
    <s v="TEC-AC-10003038"/>
    <n v="5012"/>
    <n v="7"/>
    <n v="2"/>
    <n v="-6265"/>
    <x v="2"/>
    <s v="Accessories"/>
    <x v="1024"/>
    <s v="United States"/>
    <x v="0"/>
    <x v="0"/>
    <n v="75220"/>
    <x v="0"/>
    <s v="Michael Oakman"/>
    <x v="0"/>
  </r>
  <r>
    <s v="US-2015-122140"/>
    <x v="787"/>
    <d v="2015-04-07T00:00:00"/>
    <x v="2"/>
    <s v="MO-17950"/>
    <s v="TEC-AC-10003289"/>
    <n v="47976"/>
    <n v="3"/>
    <n v="2"/>
    <n v="17991"/>
    <x v="2"/>
    <s v="Accessories"/>
    <x v="1207"/>
    <s v="United States"/>
    <x v="0"/>
    <x v="0"/>
    <n v="75220"/>
    <x v="0"/>
    <s v="Michael Oakman"/>
    <x v="0"/>
  </r>
  <r>
    <s v="CA-2016-163986"/>
    <x v="322"/>
    <d v="2016-09-10T00:00:00"/>
    <x v="2"/>
    <s v="JJ-15445"/>
    <s v="OFF-ST-10000918"/>
    <n v="545"/>
    <n v="5"/>
    <n v="0"/>
    <n v="1417"/>
    <x v="1"/>
    <s v="Storage"/>
    <x v="376"/>
    <s v="United States"/>
    <x v="328"/>
    <x v="5"/>
    <n v="53186"/>
    <x v="0"/>
    <s v="Jennifer Jackson"/>
    <x v="0"/>
  </r>
  <r>
    <s v="CA-2017-158967"/>
    <x v="388"/>
    <d v="2017-12-12T00:00:00"/>
    <x v="3"/>
    <s v="BT-11680"/>
    <s v="FUR-FU-10001940"/>
    <n v="19104"/>
    <n v="3"/>
    <n v="2"/>
    <n v="57312"/>
    <x v="0"/>
    <s v="Furnishings"/>
    <x v="222"/>
    <s v="United States"/>
    <x v="2"/>
    <x v="2"/>
    <n v="33311"/>
    <x v="2"/>
    <s v="Brian Thompson"/>
    <x v="0"/>
  </r>
  <r>
    <s v="CA-2016-131576"/>
    <x v="440"/>
    <d v="2016-11-26T00:00:00"/>
    <x v="2"/>
    <s v="RD-19585"/>
    <s v="OFF-BI-10002852"/>
    <n v="4944"/>
    <n v="3"/>
    <n v="0"/>
    <n v="242256"/>
    <x v="1"/>
    <s v="Binders"/>
    <x v="91"/>
    <s v="United States"/>
    <x v="65"/>
    <x v="11"/>
    <n v="48205"/>
    <x v="0"/>
    <s v="Rob Dowd"/>
    <x v="0"/>
  </r>
  <r>
    <s v="CA-2017-143455"/>
    <x v="342"/>
    <d v="2017-11-18T00:00:00"/>
    <x v="2"/>
    <s v="ML-17755"/>
    <s v="OFF-PA-10004451"/>
    <n v="10368"/>
    <n v="2"/>
    <n v="2"/>
    <n v="36288"/>
    <x v="1"/>
    <s v="Paper"/>
    <x v="495"/>
    <s v="United States"/>
    <x v="24"/>
    <x v="23"/>
    <n v="45503"/>
    <x v="3"/>
    <s v="Max Ludwig"/>
    <x v="2"/>
  </r>
  <r>
    <s v="CA-2016-144729"/>
    <x v="146"/>
    <d v="2016-10-25T00:00:00"/>
    <x v="2"/>
    <s v="JE-15745"/>
    <s v="OFF-ST-10004804"/>
    <n v="15444"/>
    <n v="3"/>
    <n v="0"/>
    <n v="15444"/>
    <x v="1"/>
    <s v="Storage"/>
    <x v="233"/>
    <s v="United States"/>
    <x v="69"/>
    <x v="1"/>
    <n v="92037"/>
    <x v="1"/>
    <s v="Joel Eaton"/>
    <x v="0"/>
  </r>
  <r>
    <s v="CA-2015-127019"/>
    <x v="378"/>
    <d v="2015-12-25T00:00:00"/>
    <x v="2"/>
    <s v="ER-13855"/>
    <s v="OFF-AP-10003971"/>
    <n v="60984"/>
    <n v="7"/>
    <n v="2"/>
    <n v="45738"/>
    <x v="1"/>
    <s v="Appliances"/>
    <x v="915"/>
    <s v="United States"/>
    <x v="76"/>
    <x v="21"/>
    <n v="80906"/>
    <x v="1"/>
    <s v="Elpida Rittenbach"/>
    <x v="1"/>
  </r>
  <r>
    <s v="CA-2015-138534"/>
    <x v="788"/>
    <d v="2015-07-19T00:00:00"/>
    <x v="1"/>
    <s v="JM-15535"/>
    <s v="FUR-BO-10003159"/>
    <n v="195466"/>
    <n v="2"/>
    <n v="15"/>
    <n v="-137976"/>
    <x v="0"/>
    <s v="Bookcases"/>
    <x v="1098"/>
    <s v="United States"/>
    <x v="329"/>
    <x v="1"/>
    <n v="93309"/>
    <x v="1"/>
    <s v="Jessica Myrick"/>
    <x v="0"/>
  </r>
  <r>
    <s v="CA-2017-108322"/>
    <x v="503"/>
    <d v="2017-05-05T00:00:00"/>
    <x v="2"/>
    <s v="SS-20140"/>
    <s v="FUR-FU-10001935"/>
    <n v="2368"/>
    <n v="8"/>
    <n v="2"/>
    <n v="6216"/>
    <x v="0"/>
    <s v="Furnishings"/>
    <x v="345"/>
    <s v="United States"/>
    <x v="330"/>
    <x v="2"/>
    <n v="33068"/>
    <x v="2"/>
    <s v="Saphhira Shifley"/>
    <x v="1"/>
  </r>
  <r>
    <s v="CA-2017-108322"/>
    <x v="503"/>
    <d v="2017-05-05T00:00:00"/>
    <x v="2"/>
    <s v="SS-20140"/>
    <s v="TEC-AC-10003433"/>
    <n v="2376"/>
    <n v="3"/>
    <n v="2"/>
    <n v="7425"/>
    <x v="2"/>
    <s v="Accessories"/>
    <x v="1398"/>
    <s v="United States"/>
    <x v="330"/>
    <x v="2"/>
    <n v="33068"/>
    <x v="2"/>
    <s v="Saphhira Shifley"/>
    <x v="1"/>
  </r>
  <r>
    <s v="CA-2017-167668"/>
    <x v="635"/>
    <d v="2017-05-08T00:00:00"/>
    <x v="3"/>
    <s v="TC-21295"/>
    <s v="OFF-LA-10004544"/>
    <n v="592"/>
    <n v="4"/>
    <n v="0"/>
    <n v="296"/>
    <x v="1"/>
    <s v="Labels"/>
    <x v="199"/>
    <s v="United States"/>
    <x v="20"/>
    <x v="14"/>
    <n v="10035"/>
    <x v="3"/>
    <s v="Toby Carlisle"/>
    <x v="0"/>
  </r>
  <r>
    <s v="CA-2017-146724"/>
    <x v="224"/>
    <d v="2017-11-27T00:00:00"/>
    <x v="2"/>
    <s v="HG-15025"/>
    <s v="OFF-AR-10001026"/>
    <n v="220"/>
    <n v="10"/>
    <n v="0"/>
    <n v="968"/>
    <x v="1"/>
    <s v="Art"/>
    <x v="209"/>
    <s v="United States"/>
    <x v="68"/>
    <x v="10"/>
    <n v="55044"/>
    <x v="0"/>
    <s v="Hunter Glantz"/>
    <x v="0"/>
  </r>
  <r>
    <s v="CA-2016-139878"/>
    <x v="582"/>
    <d v="2016-11-16T00:00:00"/>
    <x v="2"/>
    <s v="LD-17005"/>
    <s v="TEC-PH-10001336"/>
    <n v="25798"/>
    <n v="2"/>
    <n v="0"/>
    <n v="748142"/>
    <x v="2"/>
    <s v="Phones"/>
    <x v="942"/>
    <s v="United States"/>
    <x v="65"/>
    <x v="11"/>
    <n v="48234"/>
    <x v="0"/>
    <s v="Lisa DeCherney"/>
    <x v="0"/>
  </r>
  <r>
    <s v="US-2016-106677"/>
    <x v="731"/>
    <d v="2016-11-10T00:00:00"/>
    <x v="2"/>
    <s v="AS-10285"/>
    <s v="TEC-PH-10003187"/>
    <n v="23988"/>
    <n v="2"/>
    <n v="4"/>
    <n v="-15992"/>
    <x v="2"/>
    <s v="Phones"/>
    <x v="1399"/>
    <s v="United States"/>
    <x v="10"/>
    <x v="8"/>
    <n v="19134"/>
    <x v="3"/>
    <s v="Alejandro Savely"/>
    <x v="1"/>
  </r>
  <r>
    <s v="CA-2016-116974"/>
    <x v="789"/>
    <d v="2016-10-15T00:00:00"/>
    <x v="2"/>
    <s v="MP-17965"/>
    <s v="TEC-PH-10004897"/>
    <n v="23976"/>
    <n v="4"/>
    <n v="4"/>
    <n v="-155844"/>
    <x v="2"/>
    <s v="Phones"/>
    <x v="1113"/>
    <s v="United States"/>
    <x v="21"/>
    <x v="23"/>
    <n v="45373"/>
    <x v="3"/>
    <s v="Michael Paige"/>
    <x v="1"/>
  </r>
  <r>
    <s v="CA-2015-149972"/>
    <x v="480"/>
    <d v="2015-09-23T00:00:00"/>
    <x v="3"/>
    <s v="CD-12790"/>
    <s v="FUR-CH-10004997"/>
    <n v="601536"/>
    <n v="4"/>
    <n v="2"/>
    <n v="0"/>
    <x v="0"/>
    <s v="Chairs"/>
    <x v="496"/>
    <s v="United States"/>
    <x v="1"/>
    <x v="1"/>
    <n v="90036"/>
    <x v="1"/>
    <s v="Cynthia Delaney"/>
    <x v="2"/>
  </r>
  <r>
    <s v="CA-2015-149972"/>
    <x v="480"/>
    <d v="2015-09-23T00:00:00"/>
    <x v="3"/>
    <s v="CD-12790"/>
    <s v="OFF-FA-10002763"/>
    <n v="79"/>
    <n v="2"/>
    <n v="0"/>
    <n v="2528"/>
    <x v="1"/>
    <s v="Fasteners"/>
    <x v="1400"/>
    <s v="United States"/>
    <x v="1"/>
    <x v="1"/>
    <n v="90036"/>
    <x v="1"/>
    <s v="Cynthia Delaney"/>
    <x v="2"/>
  </r>
  <r>
    <s v="US-2014-117744"/>
    <x v="265"/>
    <d v="2014-12-06T00:00:00"/>
    <x v="2"/>
    <s v="MD-17860"/>
    <s v="FUR-FU-10001588"/>
    <n v="5836"/>
    <n v="5"/>
    <n v="6"/>
    <n v="-24803"/>
    <x v="0"/>
    <s v="Furnishings"/>
    <x v="287"/>
    <s v="United States"/>
    <x v="331"/>
    <x v="0"/>
    <n v="78415"/>
    <x v="0"/>
    <s v="Michael Dominguez"/>
    <x v="1"/>
  </r>
  <r>
    <s v="US-2014-117744"/>
    <x v="265"/>
    <d v="2014-12-06T00:00:00"/>
    <x v="2"/>
    <s v="MD-17860"/>
    <s v="OFF-AR-10000940"/>
    <n v="16464"/>
    <n v="7"/>
    <n v="2"/>
    <n v="14406"/>
    <x v="1"/>
    <s v="Art"/>
    <x v="134"/>
    <s v="United States"/>
    <x v="331"/>
    <x v="0"/>
    <n v="78415"/>
    <x v="0"/>
    <s v="Michael Dominguez"/>
    <x v="1"/>
  </r>
  <r>
    <s v="US-2014-117744"/>
    <x v="265"/>
    <d v="2014-12-06T00:00:00"/>
    <x v="2"/>
    <s v="MD-17860"/>
    <s v="FUR-FU-10002759"/>
    <n v="3996"/>
    <n v="5"/>
    <n v="6"/>
    <n v="-23976"/>
    <x v="0"/>
    <s v="Furnishings"/>
    <x v="557"/>
    <s v="United States"/>
    <x v="331"/>
    <x v="0"/>
    <n v="78415"/>
    <x v="0"/>
    <s v="Michael Dominguez"/>
    <x v="1"/>
  </r>
  <r>
    <s v="CA-2014-125514"/>
    <x v="157"/>
    <d v="2014-09-22T00:00:00"/>
    <x v="3"/>
    <s v="BM-11650"/>
    <s v="OFF-AP-10000358"/>
    <n v="2596"/>
    <n v="2"/>
    <n v="0"/>
    <n v="75284"/>
    <x v="1"/>
    <s v="Appliances"/>
    <x v="95"/>
    <s v="United States"/>
    <x v="155"/>
    <x v="7"/>
    <n v="68104"/>
    <x v="0"/>
    <s v="Brian Moss"/>
    <x v="1"/>
  </r>
  <r>
    <s v="CA-2014-125514"/>
    <x v="157"/>
    <d v="2014-09-22T00:00:00"/>
    <x v="3"/>
    <s v="BM-11650"/>
    <s v="OFF-AP-10003281"/>
    <n v="3627"/>
    <n v="3"/>
    <n v="0"/>
    <n v="10881"/>
    <x v="1"/>
    <s v="Appliances"/>
    <x v="1178"/>
    <s v="United States"/>
    <x v="155"/>
    <x v="7"/>
    <n v="68104"/>
    <x v="0"/>
    <s v="Brian Moss"/>
    <x v="1"/>
  </r>
  <r>
    <s v="CA-2014-125514"/>
    <x v="157"/>
    <d v="2014-09-22T00:00:00"/>
    <x v="3"/>
    <s v="BM-11650"/>
    <s v="OFF-PA-10000029"/>
    <n v="648"/>
    <n v="1"/>
    <n v="0"/>
    <n v="31104"/>
    <x v="1"/>
    <s v="Paper"/>
    <x v="806"/>
    <s v="United States"/>
    <x v="155"/>
    <x v="7"/>
    <n v="68104"/>
    <x v="0"/>
    <s v="Brian Moss"/>
    <x v="1"/>
  </r>
  <r>
    <s v="CA-2014-154599"/>
    <x v="790"/>
    <d v="2014-04-17T00:00:00"/>
    <x v="2"/>
    <s v="KN-16450"/>
    <s v="TEC-PH-10001557"/>
    <n v="1075088"/>
    <n v="14"/>
    <n v="2"/>
    <n v="940702"/>
    <x v="2"/>
    <s v="Phones"/>
    <x v="660"/>
    <s v="United States"/>
    <x v="332"/>
    <x v="1"/>
    <n v="90278"/>
    <x v="1"/>
    <s v="Kean Nguyen"/>
    <x v="1"/>
  </r>
  <r>
    <s v="CA-2014-154599"/>
    <x v="790"/>
    <d v="2014-04-17T00:00:00"/>
    <x v="2"/>
    <s v="KN-16450"/>
    <s v="TEC-PH-10000576"/>
    <n v="438368"/>
    <n v="4"/>
    <n v="2"/>
    <n v="383572"/>
    <x v="2"/>
    <s v="Phones"/>
    <x v="810"/>
    <s v="United States"/>
    <x v="332"/>
    <x v="1"/>
    <n v="90278"/>
    <x v="1"/>
    <s v="Kean Nguyen"/>
    <x v="1"/>
  </r>
  <r>
    <s v="CA-2014-154599"/>
    <x v="790"/>
    <d v="2014-04-17T00:00:00"/>
    <x v="2"/>
    <s v="KN-16450"/>
    <s v="OFF-BI-10002764"/>
    <n v="18088"/>
    <n v="7"/>
    <n v="2"/>
    <n v="65569"/>
    <x v="1"/>
    <s v="Binders"/>
    <x v="504"/>
    <s v="United States"/>
    <x v="332"/>
    <x v="1"/>
    <n v="90278"/>
    <x v="1"/>
    <s v="Kean Nguyen"/>
    <x v="1"/>
  </r>
  <r>
    <s v="CA-2014-154599"/>
    <x v="790"/>
    <d v="2014-04-17T00:00:00"/>
    <x v="2"/>
    <s v="KN-16450"/>
    <s v="FUR-BO-10001337"/>
    <n v="308499"/>
    <n v="3"/>
    <n v="15"/>
    <n v="-18147"/>
    <x v="0"/>
    <s v="Bookcases"/>
    <x v="429"/>
    <s v="United States"/>
    <x v="332"/>
    <x v="1"/>
    <n v="90278"/>
    <x v="1"/>
    <s v="Kean Nguyen"/>
    <x v="1"/>
  </r>
  <r>
    <s v="CA-2017-158743"/>
    <x v="178"/>
    <d v="2017-10-27T00:00:00"/>
    <x v="2"/>
    <s v="IG-15085"/>
    <s v="OFF-AR-10002257"/>
    <n v="1336"/>
    <n v="4"/>
    <n v="0"/>
    <n v="41416"/>
    <x v="1"/>
    <s v="Art"/>
    <x v="1189"/>
    <s v="United States"/>
    <x v="290"/>
    <x v="36"/>
    <n v="72209"/>
    <x v="2"/>
    <s v="Ivan Gibson"/>
    <x v="0"/>
  </r>
  <r>
    <s v="CA-2017-158743"/>
    <x v="178"/>
    <d v="2017-10-27T00:00:00"/>
    <x v="2"/>
    <s v="IG-15085"/>
    <s v="OFF-PA-10001019"/>
    <n v="3996"/>
    <n v="2"/>
    <n v="0"/>
    <n v="187812"/>
    <x v="1"/>
    <s v="Paper"/>
    <x v="677"/>
    <s v="United States"/>
    <x v="290"/>
    <x v="36"/>
    <n v="72209"/>
    <x v="2"/>
    <s v="Ivan Gibson"/>
    <x v="0"/>
  </r>
  <r>
    <s v="CA-2017-158743"/>
    <x v="178"/>
    <d v="2017-10-27T00:00:00"/>
    <x v="2"/>
    <s v="IG-15085"/>
    <s v="OFF-BI-10003364"/>
    <n v="14585"/>
    <n v="5"/>
    <n v="0"/>
    <n v="70008"/>
    <x v="1"/>
    <s v="Binders"/>
    <x v="701"/>
    <s v="United States"/>
    <x v="290"/>
    <x v="36"/>
    <n v="72209"/>
    <x v="2"/>
    <s v="Ivan Gibson"/>
    <x v="0"/>
  </r>
  <r>
    <s v="CA-2016-153318"/>
    <x v="791"/>
    <d v="2016-10-28T00:00:00"/>
    <x v="3"/>
    <s v="JS-15595"/>
    <s v="TEC-PH-10000984"/>
    <n v="78396"/>
    <n v="5"/>
    <n v="2"/>
    <n v="78396"/>
    <x v="2"/>
    <s v="Phones"/>
    <x v="467"/>
    <s v="United States"/>
    <x v="99"/>
    <x v="2"/>
    <n v="33180"/>
    <x v="2"/>
    <s v="Jill Stevenson"/>
    <x v="1"/>
  </r>
  <r>
    <s v="US-2015-110163"/>
    <x v="548"/>
    <d v="2015-11-04T00:00:00"/>
    <x v="3"/>
    <s v="GA-14725"/>
    <s v="OFF-AR-10001683"/>
    <n v="788"/>
    <n v="1"/>
    <n v="2"/>
    <n v="1773"/>
    <x v="1"/>
    <s v="Art"/>
    <x v="32"/>
    <s v="United States"/>
    <x v="127"/>
    <x v="20"/>
    <n v="97301"/>
    <x v="1"/>
    <s v="Guy Armstrong"/>
    <x v="0"/>
  </r>
  <r>
    <s v="CA-2017-143329"/>
    <x v="131"/>
    <d v="2017-11-08T00:00:00"/>
    <x v="2"/>
    <s v="DL-13330"/>
    <s v="FUR-FU-10000629"/>
    <n v="4137"/>
    <n v="3"/>
    <n v="0"/>
    <n v="173754"/>
    <x v="0"/>
    <s v="Furnishings"/>
    <x v="93"/>
    <s v="United States"/>
    <x v="324"/>
    <x v="26"/>
    <n v="88001"/>
    <x v="1"/>
    <s v="Denise Leinenbach"/>
    <x v="0"/>
  </r>
  <r>
    <s v="CA-2015-159380"/>
    <x v="792"/>
    <d v="2015-05-16T00:00:00"/>
    <x v="2"/>
    <s v="CS-12505"/>
    <s v="OFF-PA-10003893"/>
    <n v="1284"/>
    <n v="3"/>
    <n v="0"/>
    <n v="5778"/>
    <x v="1"/>
    <s v="Paper"/>
    <x v="1094"/>
    <s v="United States"/>
    <x v="8"/>
    <x v="1"/>
    <n v="94122"/>
    <x v="1"/>
    <s v="Cindy Stewart"/>
    <x v="0"/>
  </r>
  <r>
    <s v="CA-2015-159380"/>
    <x v="792"/>
    <d v="2015-05-16T00:00:00"/>
    <x v="2"/>
    <s v="CS-12505"/>
    <s v="OFF-PA-10004239"/>
    <n v="2568"/>
    <n v="6"/>
    <n v="0"/>
    <n v="11556"/>
    <x v="1"/>
    <s v="Paper"/>
    <x v="1401"/>
    <s v="United States"/>
    <x v="8"/>
    <x v="1"/>
    <n v="94122"/>
    <x v="1"/>
    <s v="Cindy Stewart"/>
    <x v="0"/>
  </r>
  <r>
    <s v="CA-2015-122623"/>
    <x v="66"/>
    <d v="2015-09-11T00:00:00"/>
    <x v="2"/>
    <s v="CC-12145"/>
    <s v="FUR-CH-10000553"/>
    <n v="47516"/>
    <n v="2"/>
    <n v="3"/>
    <n v="-20364"/>
    <x v="0"/>
    <s v="Chairs"/>
    <x v="1244"/>
    <s v="United States"/>
    <x v="236"/>
    <x v="0"/>
    <n v="79907"/>
    <x v="0"/>
    <s v="Charles Crestani"/>
    <x v="0"/>
  </r>
  <r>
    <s v="CA-2015-148635"/>
    <x v="394"/>
    <d v="2015-07-27T00:00:00"/>
    <x v="1"/>
    <s v="MH-18025"/>
    <s v="OFF-FA-10004395"/>
    <n v="942"/>
    <n v="2"/>
    <n v="0"/>
    <n v="471"/>
    <x v="1"/>
    <s v="Fasteners"/>
    <x v="1190"/>
    <s v="United States"/>
    <x v="4"/>
    <x v="4"/>
    <n v="98115"/>
    <x v="1"/>
    <s v="Michelle Huthwaite"/>
    <x v="0"/>
  </r>
  <r>
    <s v="CA-2015-148635"/>
    <x v="394"/>
    <d v="2015-07-27T00:00:00"/>
    <x v="1"/>
    <s v="MH-18025"/>
    <s v="OFF-PA-10004782"/>
    <n v="1296"/>
    <n v="2"/>
    <n v="0"/>
    <n v="62208"/>
    <x v="1"/>
    <s v="Paper"/>
    <x v="1402"/>
    <s v="United States"/>
    <x v="4"/>
    <x v="4"/>
    <n v="98115"/>
    <x v="1"/>
    <s v="Michelle Huthwaite"/>
    <x v="0"/>
  </r>
  <r>
    <s v="CA-2015-148635"/>
    <x v="394"/>
    <d v="2015-07-27T00:00:00"/>
    <x v="1"/>
    <s v="MH-18025"/>
    <s v="FUR-BO-10002213"/>
    <n v="7049"/>
    <n v="5"/>
    <n v="0"/>
    <n v="56392"/>
    <x v="0"/>
    <s v="Bookcases"/>
    <x v="1220"/>
    <s v="United States"/>
    <x v="4"/>
    <x v="4"/>
    <n v="98115"/>
    <x v="1"/>
    <s v="Michelle Huthwaite"/>
    <x v="0"/>
  </r>
  <r>
    <s v="CA-2015-148635"/>
    <x v="394"/>
    <d v="2015-07-27T00:00:00"/>
    <x v="1"/>
    <s v="MH-18025"/>
    <s v="FUR-CH-10001854"/>
    <n v="561568"/>
    <n v="2"/>
    <n v="2"/>
    <n v="280784"/>
    <x v="0"/>
    <s v="Chairs"/>
    <x v="1108"/>
    <s v="United States"/>
    <x v="4"/>
    <x v="4"/>
    <n v="98115"/>
    <x v="1"/>
    <s v="Michelle Huthwaite"/>
    <x v="0"/>
  </r>
  <r>
    <s v="CA-2015-135685"/>
    <x v="546"/>
    <d v="2015-11-18T00:00:00"/>
    <x v="1"/>
    <s v="MP-18175"/>
    <s v="OFF-PA-10000157"/>
    <n v="17982"/>
    <n v="9"/>
    <n v="0"/>
    <n v="845154"/>
    <x v="1"/>
    <s v="Paper"/>
    <x v="368"/>
    <s v="United States"/>
    <x v="158"/>
    <x v="5"/>
    <n v="53209"/>
    <x v="0"/>
    <s v="Mike Pelletier"/>
    <x v="2"/>
  </r>
  <r>
    <s v="CA-2015-135685"/>
    <x v="546"/>
    <d v="2015-11-18T00:00:00"/>
    <x v="1"/>
    <s v="MP-18175"/>
    <s v="FUR-FU-10001185"/>
    <n v="18558"/>
    <n v="6"/>
    <n v="0"/>
    <n v="760878"/>
    <x v="0"/>
    <s v="Furnishings"/>
    <x v="1403"/>
    <s v="United States"/>
    <x v="158"/>
    <x v="5"/>
    <n v="53209"/>
    <x v="0"/>
    <s v="Mike Pelletier"/>
    <x v="2"/>
  </r>
  <r>
    <s v="CA-2015-135685"/>
    <x v="546"/>
    <d v="2015-11-18T00:00:00"/>
    <x v="1"/>
    <s v="MP-18175"/>
    <s v="FUR-TA-10001520"/>
    <n v="21411"/>
    <n v="3"/>
    <n v="0"/>
    <n v="363987"/>
    <x v="0"/>
    <s v="Tables"/>
    <x v="714"/>
    <s v="United States"/>
    <x v="158"/>
    <x v="5"/>
    <n v="53209"/>
    <x v="0"/>
    <s v="Mike Pelletier"/>
    <x v="2"/>
  </r>
  <r>
    <s v="CA-2015-135685"/>
    <x v="546"/>
    <d v="2015-11-18T00:00:00"/>
    <x v="1"/>
    <s v="MP-18175"/>
    <s v="TEC-AC-10004145"/>
    <n v="99996"/>
    <n v="4"/>
    <n v="0"/>
    <n v="2299908"/>
    <x v="2"/>
    <s v="Accessories"/>
    <x v="1259"/>
    <s v="United States"/>
    <x v="158"/>
    <x v="5"/>
    <n v="53209"/>
    <x v="0"/>
    <s v="Mike Pelletier"/>
    <x v="2"/>
  </r>
  <r>
    <s v="CA-2015-135685"/>
    <x v="546"/>
    <d v="2015-11-18T00:00:00"/>
    <x v="1"/>
    <s v="MP-18175"/>
    <s v="FUR-TA-10000688"/>
    <n v="65355"/>
    <n v="3"/>
    <n v="0"/>
    <n v="1111035"/>
    <x v="0"/>
    <s v="Tables"/>
    <x v="558"/>
    <s v="United States"/>
    <x v="158"/>
    <x v="5"/>
    <n v="53209"/>
    <x v="0"/>
    <s v="Mike Pelletier"/>
    <x v="2"/>
  </r>
  <r>
    <s v="CA-2015-104626"/>
    <x v="134"/>
    <d v="2015-09-08T00:00:00"/>
    <x v="2"/>
    <s v="DR-12940"/>
    <s v="OFF-BI-10001510"/>
    <n v="1146"/>
    <n v="5"/>
    <n v="0"/>
    <n v="5157"/>
    <x v="1"/>
    <s v="Binders"/>
    <x v="705"/>
    <s v="United States"/>
    <x v="47"/>
    <x v="30"/>
    <n v="2038"/>
    <x v="3"/>
    <s v="Daniel Raglin"/>
    <x v="2"/>
  </r>
  <r>
    <s v="CA-2015-104626"/>
    <x v="134"/>
    <d v="2015-09-08T00:00:00"/>
    <x v="2"/>
    <s v="DR-12940"/>
    <s v="FUR-CH-10003817"/>
    <n v="6074"/>
    <n v="1"/>
    <n v="0"/>
    <n v="15185"/>
    <x v="0"/>
    <s v="Chairs"/>
    <x v="164"/>
    <s v="United States"/>
    <x v="47"/>
    <x v="30"/>
    <n v="2038"/>
    <x v="3"/>
    <s v="Daniel Raglin"/>
    <x v="2"/>
  </r>
  <r>
    <s v="CA-2015-104626"/>
    <x v="134"/>
    <d v="2015-09-08T00:00:00"/>
    <x v="2"/>
    <s v="DR-12940"/>
    <s v="FUR-FU-10000308"/>
    <n v="12436"/>
    <n v="2"/>
    <n v="0"/>
    <n v="273592"/>
    <x v="0"/>
    <s v="Furnishings"/>
    <x v="1264"/>
    <s v="United States"/>
    <x v="47"/>
    <x v="30"/>
    <n v="2038"/>
    <x v="3"/>
    <s v="Daniel Raglin"/>
    <x v="2"/>
  </r>
  <r>
    <s v="CA-2015-104626"/>
    <x v="134"/>
    <d v="2015-09-08T00:00:00"/>
    <x v="2"/>
    <s v="DR-12940"/>
    <s v="OFF-ST-10003208"/>
    <n v="108876"/>
    <n v="6"/>
    <n v="0"/>
    <n v="3157404"/>
    <x v="1"/>
    <s v="Storage"/>
    <x v="246"/>
    <s v="United States"/>
    <x v="47"/>
    <x v="30"/>
    <n v="2038"/>
    <x v="3"/>
    <s v="Daniel Raglin"/>
    <x v="2"/>
  </r>
  <r>
    <s v="CA-2016-160500"/>
    <x v="464"/>
    <d v="2016-05-08T00:00:00"/>
    <x v="3"/>
    <s v="DM-13015"/>
    <s v="OFF-BI-10003784"/>
    <n v="672"/>
    <n v="5"/>
    <n v="2"/>
    <n v="2352"/>
    <x v="1"/>
    <s v="Binders"/>
    <x v="1307"/>
    <s v="United States"/>
    <x v="184"/>
    <x v="1"/>
    <n v="92024"/>
    <x v="1"/>
    <s v="Darrin Martin"/>
    <x v="0"/>
  </r>
  <r>
    <s v="CA-2016-160500"/>
    <x v="464"/>
    <d v="2016-05-08T00:00:00"/>
    <x v="3"/>
    <s v="DM-13015"/>
    <s v="FUR-TA-10003748"/>
    <n v="298776"/>
    <n v="3"/>
    <n v="2"/>
    <n v="74694"/>
    <x v="0"/>
    <s v="Tables"/>
    <x v="210"/>
    <s v="United States"/>
    <x v="184"/>
    <x v="1"/>
    <n v="92024"/>
    <x v="1"/>
    <s v="Darrin Martin"/>
    <x v="0"/>
  </r>
  <r>
    <s v="CA-2017-100202"/>
    <x v="412"/>
    <d v="2017-01-05T00:00:00"/>
    <x v="2"/>
    <s v="BD-11620"/>
    <s v="TEC-PH-10002563"/>
    <n v="302376"/>
    <n v="3"/>
    <n v="2"/>
    <n v="226782"/>
    <x v="2"/>
    <s v="Phones"/>
    <x v="203"/>
    <s v="United States"/>
    <x v="125"/>
    <x v="1"/>
    <n v="92804"/>
    <x v="1"/>
    <s v="Brian DeCherney"/>
    <x v="0"/>
  </r>
  <r>
    <s v="CA-2017-131016"/>
    <x v="64"/>
    <d v="2017-09-20T00:00:00"/>
    <x v="3"/>
    <s v="DC-12850"/>
    <s v="OFF-AR-10000122"/>
    <n v="8928"/>
    <n v="2"/>
    <n v="2"/>
    <n v="558"/>
    <x v="1"/>
    <s v="Art"/>
    <x v="311"/>
    <s v="United States"/>
    <x v="80"/>
    <x v="0"/>
    <n v="76017"/>
    <x v="0"/>
    <s v="Dan Campbell"/>
    <x v="0"/>
  </r>
  <r>
    <s v="CA-2017-131016"/>
    <x v="64"/>
    <d v="2017-09-20T00:00:00"/>
    <x v="3"/>
    <s v="DC-12850"/>
    <s v="OFF-ST-10000352"/>
    <n v="47584"/>
    <n v="2"/>
    <n v="2"/>
    <n v="-2974"/>
    <x v="1"/>
    <s v="Storage"/>
    <x v="1049"/>
    <s v="United States"/>
    <x v="80"/>
    <x v="0"/>
    <n v="76017"/>
    <x v="0"/>
    <s v="Dan Campbell"/>
    <x v="0"/>
  </r>
  <r>
    <s v="US-2014-112914"/>
    <x v="793"/>
    <d v="2014-09-30T00:00:00"/>
    <x v="2"/>
    <s v="MT-18070"/>
    <s v="OFF-PA-10003270"/>
    <n v="33792"/>
    <n v="8"/>
    <n v="2"/>
    <n v="1056"/>
    <x v="1"/>
    <s v="Paper"/>
    <x v="1404"/>
    <s v="United States"/>
    <x v="12"/>
    <x v="0"/>
    <n v="77041"/>
    <x v="0"/>
    <s v="Michelle Tran"/>
    <x v="2"/>
  </r>
  <r>
    <s v="US-2014-112914"/>
    <x v="793"/>
    <d v="2014-09-30T00:00:00"/>
    <x v="2"/>
    <s v="MT-18070"/>
    <s v="FUR-BO-10003272"/>
    <n v="3005328"/>
    <n v="2"/>
    <n v="32"/>
    <n v="-972312"/>
    <x v="0"/>
    <s v="Bookcases"/>
    <x v="583"/>
    <s v="United States"/>
    <x v="12"/>
    <x v="0"/>
    <n v="77041"/>
    <x v="0"/>
    <s v="Michelle Tran"/>
    <x v="2"/>
  </r>
  <r>
    <s v="US-2014-112914"/>
    <x v="793"/>
    <d v="2014-09-30T00:00:00"/>
    <x v="2"/>
    <s v="MT-18070"/>
    <s v="OFF-BI-10002982"/>
    <n v="2724"/>
    <n v="2"/>
    <n v="8"/>
    <n v="-43584"/>
    <x v="1"/>
    <s v="Binders"/>
    <x v="1254"/>
    <s v="United States"/>
    <x v="12"/>
    <x v="0"/>
    <n v="77041"/>
    <x v="0"/>
    <s v="Michelle Tran"/>
    <x v="2"/>
  </r>
  <r>
    <s v="US-2014-112914"/>
    <x v="793"/>
    <d v="2014-09-30T00:00:00"/>
    <x v="2"/>
    <s v="MT-18070"/>
    <s v="OFF-EN-10001509"/>
    <n v="3264"/>
    <n v="2"/>
    <n v="2"/>
    <n v="11016"/>
    <x v="1"/>
    <s v="Envelopes"/>
    <x v="29"/>
    <s v="United States"/>
    <x v="12"/>
    <x v="0"/>
    <n v="77041"/>
    <x v="0"/>
    <s v="Michelle Tran"/>
    <x v="2"/>
  </r>
  <r>
    <s v="CA-2016-124149"/>
    <x v="130"/>
    <d v="2016-04-26T00:00:00"/>
    <x v="3"/>
    <s v="MJ-17740"/>
    <s v="OFF-PA-10002421"/>
    <n v="108336"/>
    <n v="6"/>
    <n v="2"/>
    <n v="379176"/>
    <x v="1"/>
    <s v="Paper"/>
    <x v="1405"/>
    <s v="United States"/>
    <x v="152"/>
    <x v="23"/>
    <n v="43130"/>
    <x v="3"/>
    <s v="Max Jones"/>
    <x v="0"/>
  </r>
  <r>
    <s v="CA-2016-124149"/>
    <x v="130"/>
    <d v="2016-04-26T00:00:00"/>
    <x v="3"/>
    <s v="MJ-17740"/>
    <s v="OFF-ST-10000760"/>
    <n v="5592"/>
    <n v="5"/>
    <n v="2"/>
    <n v="6291"/>
    <x v="1"/>
    <s v="Storage"/>
    <x v="4"/>
    <s v="United States"/>
    <x v="152"/>
    <x v="23"/>
    <n v="43130"/>
    <x v="3"/>
    <s v="Max Jones"/>
    <x v="0"/>
  </r>
  <r>
    <s v="CA-2016-124149"/>
    <x v="130"/>
    <d v="2016-04-26T00:00:00"/>
    <x v="3"/>
    <s v="MJ-17740"/>
    <s v="OFF-PA-10002923"/>
    <n v="78304"/>
    <n v="2"/>
    <n v="2"/>
    <n v="29364"/>
    <x v="1"/>
    <s v="Paper"/>
    <x v="1406"/>
    <s v="United States"/>
    <x v="152"/>
    <x v="23"/>
    <n v="43130"/>
    <x v="3"/>
    <s v="Max Jones"/>
    <x v="0"/>
  </r>
  <r>
    <s v="CA-2014-148915"/>
    <x v="300"/>
    <d v="2014-11-05T00:00:00"/>
    <x v="2"/>
    <s v="ND-18370"/>
    <s v="OFF-ST-10001128"/>
    <n v="44392"/>
    <n v="5"/>
    <n v="2"/>
    <n v="-94333"/>
    <x v="1"/>
    <s v="Storage"/>
    <x v="1407"/>
    <s v="United States"/>
    <x v="32"/>
    <x v="20"/>
    <n v="97206"/>
    <x v="1"/>
    <s v="Natalie DeCherney"/>
    <x v="0"/>
  </r>
  <r>
    <s v="CA-2014-148915"/>
    <x v="300"/>
    <d v="2014-11-05T00:00:00"/>
    <x v="2"/>
    <s v="ND-18370"/>
    <s v="TEC-PH-10000673"/>
    <n v="155976"/>
    <n v="3"/>
    <n v="2"/>
    <n v="545916"/>
    <x v="2"/>
    <s v="Phones"/>
    <x v="1385"/>
    <s v="United States"/>
    <x v="32"/>
    <x v="20"/>
    <n v="97206"/>
    <x v="1"/>
    <s v="Natalie DeCherney"/>
    <x v="0"/>
  </r>
  <r>
    <s v="CA-2017-134649"/>
    <x v="794"/>
    <d v="2017-01-31T00:00:00"/>
    <x v="1"/>
    <s v="CA-11965"/>
    <s v="OFF-AR-10001547"/>
    <n v="1547"/>
    <n v="7"/>
    <n v="0"/>
    <n v="41769"/>
    <x v="1"/>
    <s v="Art"/>
    <x v="148"/>
    <s v="United States"/>
    <x v="325"/>
    <x v="18"/>
    <n v="35244"/>
    <x v="2"/>
    <s v="Carol Adams"/>
    <x v="1"/>
  </r>
  <r>
    <s v="CA-2017-134649"/>
    <x v="794"/>
    <d v="2017-01-31T00:00:00"/>
    <x v="1"/>
    <s v="CA-11965"/>
    <s v="OFF-BI-10001890"/>
    <n v="716"/>
    <n v="2"/>
    <n v="0"/>
    <n v="34368"/>
    <x v="1"/>
    <s v="Binders"/>
    <x v="176"/>
    <s v="United States"/>
    <x v="325"/>
    <x v="18"/>
    <n v="35244"/>
    <x v="2"/>
    <s v="Carol Adams"/>
    <x v="1"/>
  </r>
  <r>
    <s v="CA-2017-110842"/>
    <x v="342"/>
    <d v="2017-11-16T00:00:00"/>
    <x v="2"/>
    <s v="GA-14725"/>
    <s v="OFF-AP-10003971"/>
    <n v="1089"/>
    <n v="1"/>
    <n v="0"/>
    <n v="28314"/>
    <x v="1"/>
    <s v="Appliances"/>
    <x v="915"/>
    <s v="United States"/>
    <x v="1"/>
    <x v="1"/>
    <n v="90036"/>
    <x v="1"/>
    <s v="Guy Armstrong"/>
    <x v="0"/>
  </r>
  <r>
    <s v="CA-2017-110842"/>
    <x v="342"/>
    <d v="2017-11-16T00:00:00"/>
    <x v="2"/>
    <s v="GA-14725"/>
    <s v="OFF-PA-10000520"/>
    <n v="1944"/>
    <n v="3"/>
    <n v="0"/>
    <n v="93312"/>
    <x v="1"/>
    <s v="Paper"/>
    <x v="1408"/>
    <s v="United States"/>
    <x v="1"/>
    <x v="1"/>
    <n v="90036"/>
    <x v="1"/>
    <s v="Guy Armstrong"/>
    <x v="0"/>
  </r>
  <r>
    <s v="CA-2017-110842"/>
    <x v="342"/>
    <d v="2017-11-16T00:00:00"/>
    <x v="2"/>
    <s v="GA-14725"/>
    <s v="OFF-BI-10000977"/>
    <n v="1216"/>
    <n v="5"/>
    <n v="2"/>
    <n v="3952"/>
    <x v="1"/>
    <s v="Binders"/>
    <x v="982"/>
    <s v="United States"/>
    <x v="1"/>
    <x v="1"/>
    <n v="90036"/>
    <x v="1"/>
    <s v="Guy Armstrong"/>
    <x v="0"/>
  </r>
  <r>
    <s v="CA-2016-147368"/>
    <x v="631"/>
    <d v="2016-06-12T00:00:00"/>
    <x v="3"/>
    <s v="TC-21295"/>
    <s v="TEC-MA-10002178"/>
    <n v="6957"/>
    <n v="2"/>
    <n v="5"/>
    <n v="-27828"/>
    <x v="2"/>
    <s v="Machines"/>
    <x v="931"/>
    <s v="United States"/>
    <x v="315"/>
    <x v="2"/>
    <n v="32303"/>
    <x v="2"/>
    <s v="Toby Carlisle"/>
    <x v="0"/>
  </r>
  <r>
    <s v="US-2015-104185"/>
    <x v="37"/>
    <d v="2015-09-08T00:00:00"/>
    <x v="1"/>
    <s v="JB-15400"/>
    <s v="OFF-ST-10001526"/>
    <n v="12033"/>
    <n v="1"/>
    <n v="0"/>
    <n v="312858"/>
    <x v="1"/>
    <s v="Storage"/>
    <x v="766"/>
    <s v="United States"/>
    <x v="20"/>
    <x v="14"/>
    <n v="10009"/>
    <x v="3"/>
    <s v="Jennifer Braxton"/>
    <x v="1"/>
  </r>
  <r>
    <s v="US-2014-125521"/>
    <x v="618"/>
    <d v="2014-03-19T00:00:00"/>
    <x v="2"/>
    <s v="CK-12325"/>
    <s v="FUR-CH-10003379"/>
    <n v="113992"/>
    <n v="4"/>
    <n v="0"/>
    <n v="28498"/>
    <x v="0"/>
    <s v="Chairs"/>
    <x v="461"/>
    <s v="United States"/>
    <x v="269"/>
    <x v="16"/>
    <n v="23320"/>
    <x v="2"/>
    <s v="Christine Kargatis"/>
    <x v="2"/>
  </r>
  <r>
    <s v="US-2017-135062"/>
    <x v="514"/>
    <d v="2017-09-04T00:00:00"/>
    <x v="1"/>
    <s v="RL-19615"/>
    <s v="OFF-PA-10000100"/>
    <n v="229544"/>
    <n v="7"/>
    <n v="2"/>
    <n v="832097"/>
    <x v="1"/>
    <s v="Paper"/>
    <x v="828"/>
    <s v="United States"/>
    <x v="114"/>
    <x v="3"/>
    <n v="28314"/>
    <x v="2"/>
    <s v="Rob Lucas"/>
    <x v="0"/>
  </r>
  <r>
    <s v="CA-2017-135650"/>
    <x v="720"/>
    <d v="2017-03-27T00:00:00"/>
    <x v="2"/>
    <s v="AC-10660"/>
    <s v="OFF-ST-10001809"/>
    <n v="143728"/>
    <n v="2"/>
    <n v="2"/>
    <n v="-323388"/>
    <x v="1"/>
    <s v="Storage"/>
    <x v="434"/>
    <s v="United States"/>
    <x v="113"/>
    <x v="0"/>
    <n v="77340"/>
    <x v="0"/>
    <s v="Anna Chung"/>
    <x v="0"/>
  </r>
  <r>
    <s v="US-2014-140914"/>
    <x v="7"/>
    <d v="2014-11-15T00:00:00"/>
    <x v="2"/>
    <s v="BH-11710"/>
    <s v="FUR-FU-10000175"/>
    <n v="10984"/>
    <n v="2"/>
    <n v="6"/>
    <n v="-79634"/>
    <x v="0"/>
    <s v="Furnishings"/>
    <x v="1409"/>
    <s v="United States"/>
    <x v="22"/>
    <x v="9"/>
    <n v="60653"/>
    <x v="0"/>
    <s v="Brosina Hoffman"/>
    <x v="0"/>
  </r>
  <r>
    <s v="US-2016-162852"/>
    <x v="795"/>
    <d v="2016-12-31T00:00:00"/>
    <x v="2"/>
    <s v="BG-11695"/>
    <s v="FUR-CH-10004853"/>
    <n v="845488"/>
    <n v="8"/>
    <n v="3"/>
    <n v="-120784"/>
    <x v="0"/>
    <s v="Chairs"/>
    <x v="528"/>
    <s v="United States"/>
    <x v="318"/>
    <x v="9"/>
    <n v="60098"/>
    <x v="0"/>
    <s v="Brooke Gillingham"/>
    <x v="1"/>
  </r>
  <r>
    <s v="CA-2017-138163"/>
    <x v="700"/>
    <d v="2017-11-20T00:00:00"/>
    <x v="3"/>
    <s v="XP-21865"/>
    <s v="OFF-AR-10001958"/>
    <n v="5094"/>
    <n v="3"/>
    <n v="0"/>
    <n v="142632"/>
    <x v="1"/>
    <s v="Art"/>
    <x v="208"/>
    <s v="United States"/>
    <x v="231"/>
    <x v="30"/>
    <n v="2149"/>
    <x v="3"/>
    <s v="Xylona Preis"/>
    <x v="0"/>
  </r>
  <r>
    <s v="CA-2017-152093"/>
    <x v="18"/>
    <d v="2017-09-15T00:00:00"/>
    <x v="2"/>
    <s v="SN-20560"/>
    <s v="OFF-BI-10003527"/>
    <n v="762594"/>
    <n v="3"/>
    <n v="8"/>
    <n v="-1143891"/>
    <x v="1"/>
    <s v="Binders"/>
    <x v="449"/>
    <s v="United States"/>
    <x v="22"/>
    <x v="9"/>
    <n v="60653"/>
    <x v="0"/>
    <s v="Skye Norling"/>
    <x v="2"/>
  </r>
  <r>
    <s v="CA-2017-157854"/>
    <x v="796"/>
    <d v="2017-04-15T00:00:00"/>
    <x v="2"/>
    <s v="DM-13345"/>
    <s v="FUR-FU-10003832"/>
    <n v="5628"/>
    <n v="6"/>
    <n v="0"/>
    <n v="157584"/>
    <x v="0"/>
    <s v="Furnishings"/>
    <x v="1410"/>
    <s v="United States"/>
    <x v="185"/>
    <x v="31"/>
    <n v="30076"/>
    <x v="2"/>
    <s v="Denise Monton"/>
    <x v="1"/>
  </r>
  <r>
    <s v="CA-2017-157854"/>
    <x v="796"/>
    <d v="2017-04-15T00:00:00"/>
    <x v="2"/>
    <s v="DM-13345"/>
    <s v="OFF-BI-10001359"/>
    <n v="269097"/>
    <n v="3"/>
    <n v="0"/>
    <n v="12647559"/>
    <x v="1"/>
    <s v="Binders"/>
    <x v="1151"/>
    <s v="United States"/>
    <x v="185"/>
    <x v="31"/>
    <n v="30076"/>
    <x v="2"/>
    <s v="Denise Monton"/>
    <x v="1"/>
  </r>
  <r>
    <s v="CA-2016-123617"/>
    <x v="84"/>
    <d v="2016-12-03T00:00:00"/>
    <x v="2"/>
    <s v="AJ-10780"/>
    <s v="OFF-BI-10002976"/>
    <n v="7434"/>
    <n v="6"/>
    <n v="7"/>
    <n v="-56994"/>
    <x v="1"/>
    <s v="Binders"/>
    <x v="850"/>
    <s v="United States"/>
    <x v="144"/>
    <x v="2"/>
    <n v="32137"/>
    <x v="2"/>
    <s v="Anthony Jacobs"/>
    <x v="1"/>
  </r>
  <r>
    <s v="US-2016-128293"/>
    <x v="797"/>
    <d v="2016-06-05T00:00:00"/>
    <x v="3"/>
    <s v="KC-16255"/>
    <s v="OFF-ST-10000736"/>
    <n v="64784"/>
    <n v="1"/>
    <n v="2"/>
    <n v="-129568"/>
    <x v="1"/>
    <s v="Storage"/>
    <x v="458"/>
    <s v="United States"/>
    <x v="10"/>
    <x v="8"/>
    <n v="19120"/>
    <x v="3"/>
    <s v="Karen Carlisle"/>
    <x v="1"/>
  </r>
  <r>
    <s v="CA-2017-107342"/>
    <x v="93"/>
    <d v="2017-12-22T00:00:00"/>
    <x v="2"/>
    <s v="VF-21715"/>
    <s v="OFF-PA-10001745"/>
    <n v="2816"/>
    <n v="4"/>
    <n v="0"/>
    <n v="132352"/>
    <x v="1"/>
    <s v="Paper"/>
    <x v="723"/>
    <s v="United States"/>
    <x v="38"/>
    <x v="13"/>
    <n v="47201"/>
    <x v="0"/>
    <s v="Vicky Freymann"/>
    <x v="2"/>
  </r>
  <r>
    <s v="CA-2016-136371"/>
    <x v="689"/>
    <d v="2016-03-21T00:00:00"/>
    <x v="1"/>
    <s v="SV-20935"/>
    <s v="FUR-FU-10000409"/>
    <n v="1498"/>
    <n v="1"/>
    <n v="0"/>
    <n v="68908"/>
    <x v="0"/>
    <s v="Furnishings"/>
    <x v="1411"/>
    <s v="United States"/>
    <x v="147"/>
    <x v="14"/>
    <n v="11572"/>
    <x v="3"/>
    <s v="Susan Vittorini"/>
    <x v="0"/>
  </r>
  <r>
    <s v="CA-2016-136371"/>
    <x v="689"/>
    <d v="2016-03-21T00:00:00"/>
    <x v="1"/>
    <s v="SV-20935"/>
    <s v="FUR-FU-10000221"/>
    <n v="2032"/>
    <n v="4"/>
    <n v="0"/>
    <n v="69088"/>
    <x v="0"/>
    <s v="Furnishings"/>
    <x v="531"/>
    <s v="United States"/>
    <x v="147"/>
    <x v="14"/>
    <n v="11572"/>
    <x v="3"/>
    <s v="Susan Vittorini"/>
    <x v="0"/>
  </r>
  <r>
    <s v="CA-2017-137344"/>
    <x v="647"/>
    <d v="2017-08-20T00:00:00"/>
    <x v="0"/>
    <s v="EM-13810"/>
    <s v="OFF-ST-10000344"/>
    <n v="4029"/>
    <n v="3"/>
    <n v="0"/>
    <n v="104754"/>
    <x v="1"/>
    <s v="Storage"/>
    <x v="1013"/>
    <s v="United States"/>
    <x v="47"/>
    <x v="30"/>
    <n v="2038"/>
    <x v="3"/>
    <s v="Eleni McCrary"/>
    <x v="1"/>
  </r>
  <r>
    <s v="CA-2017-169810"/>
    <x v="798"/>
    <d v="2017-07-31T00:00:00"/>
    <x v="2"/>
    <s v="RB-19360"/>
    <s v="OFF-LA-10003663"/>
    <n v="2023"/>
    <n v="7"/>
    <n v="0"/>
    <n v="95081"/>
    <x v="1"/>
    <s v="Labels"/>
    <x v="1355"/>
    <s v="United States"/>
    <x v="298"/>
    <x v="44"/>
    <n v="57103"/>
    <x v="0"/>
    <s v="Raymond Buch"/>
    <x v="0"/>
  </r>
  <r>
    <s v="CA-2016-128594"/>
    <x v="369"/>
    <d v="2016-08-29T00:00:00"/>
    <x v="3"/>
    <s v="DJ-13510"/>
    <s v="FUR-CH-10001215"/>
    <n v="1603136"/>
    <n v="4"/>
    <n v="2"/>
    <n v="100196"/>
    <x v="0"/>
    <s v="Chairs"/>
    <x v="444"/>
    <s v="United States"/>
    <x v="69"/>
    <x v="1"/>
    <n v="92037"/>
    <x v="1"/>
    <s v="Don Jones"/>
    <x v="1"/>
  </r>
  <r>
    <s v="CA-2016-154690"/>
    <x v="242"/>
    <d v="2016-08-17T00:00:00"/>
    <x v="1"/>
    <s v="CC-12370"/>
    <s v="FUR-CH-10000988"/>
    <n v="225296"/>
    <n v="2"/>
    <n v="2"/>
    <n v="225296"/>
    <x v="0"/>
    <s v="Chairs"/>
    <x v="1130"/>
    <s v="United States"/>
    <x v="114"/>
    <x v="3"/>
    <n v="28314"/>
    <x v="2"/>
    <s v="Christopher Conant"/>
    <x v="0"/>
  </r>
  <r>
    <s v="CA-2017-138975"/>
    <x v="239"/>
    <d v="2017-05-23T00:00:00"/>
    <x v="2"/>
    <s v="SC-20380"/>
    <s v="TEC-AC-10003441"/>
    <n v="678"/>
    <n v="4"/>
    <n v="0"/>
    <n v="4068"/>
    <x v="2"/>
    <s v="Accessories"/>
    <x v="654"/>
    <s v="United States"/>
    <x v="117"/>
    <x v="31"/>
    <n v="30318"/>
    <x v="2"/>
    <s v="Shahid Collister"/>
    <x v="0"/>
  </r>
  <r>
    <s v="CA-2017-138975"/>
    <x v="239"/>
    <d v="2017-05-23T00:00:00"/>
    <x v="2"/>
    <s v="SC-20380"/>
    <s v="TEC-PH-10004389"/>
    <n v="37797"/>
    <n v="3"/>
    <n v="0"/>
    <n v="982722"/>
    <x v="2"/>
    <s v="Phones"/>
    <x v="1412"/>
    <s v="United States"/>
    <x v="117"/>
    <x v="31"/>
    <n v="30318"/>
    <x v="2"/>
    <s v="Shahid Collister"/>
    <x v="0"/>
  </r>
  <r>
    <s v="CA-2017-138975"/>
    <x v="239"/>
    <d v="2017-05-23T00:00:00"/>
    <x v="2"/>
    <s v="SC-20380"/>
    <s v="FUR-BO-10004695"/>
    <n v="162882"/>
    <n v="9"/>
    <n v="0"/>
    <n v="3746286"/>
    <x v="0"/>
    <s v="Bookcases"/>
    <x v="200"/>
    <s v="United States"/>
    <x v="117"/>
    <x v="31"/>
    <n v="30318"/>
    <x v="2"/>
    <s v="Shahid Collister"/>
    <x v="0"/>
  </r>
  <r>
    <s v="CA-2017-138975"/>
    <x v="239"/>
    <d v="2017-05-23T00:00:00"/>
    <x v="2"/>
    <s v="SC-20380"/>
    <s v="OFF-PA-10000100"/>
    <n v="28693"/>
    <n v="7"/>
    <n v="0"/>
    <n v="1405957"/>
    <x v="1"/>
    <s v="Paper"/>
    <x v="828"/>
    <s v="United States"/>
    <x v="117"/>
    <x v="31"/>
    <n v="30318"/>
    <x v="2"/>
    <s v="Shahid Collister"/>
    <x v="0"/>
  </r>
  <r>
    <s v="CA-2017-106537"/>
    <x v="799"/>
    <d v="2017-08-17T00:00:00"/>
    <x v="2"/>
    <s v="RH-19495"/>
    <s v="OFF-PA-10000223"/>
    <n v="20736"/>
    <n v="4"/>
    <n v="2"/>
    <n v="72576"/>
    <x v="1"/>
    <s v="Paper"/>
    <x v="1364"/>
    <s v="United States"/>
    <x v="333"/>
    <x v="2"/>
    <n v="32839"/>
    <x v="2"/>
    <s v="Rick Hansen"/>
    <x v="0"/>
  </r>
  <r>
    <s v="US-2017-103828"/>
    <x v="800"/>
    <d v="2017-08-13T00:00:00"/>
    <x v="0"/>
    <s v="JK-15370"/>
    <s v="OFF-ST-10001325"/>
    <n v="3144"/>
    <n v="3"/>
    <n v="0"/>
    <n v="84888"/>
    <x v="1"/>
    <s v="Storage"/>
    <x v="468"/>
    <s v="United States"/>
    <x v="8"/>
    <x v="1"/>
    <n v="94122"/>
    <x v="1"/>
    <s v="Jay Kimmel"/>
    <x v="0"/>
  </r>
  <r>
    <s v="US-2017-103828"/>
    <x v="800"/>
    <d v="2017-08-13T00:00:00"/>
    <x v="0"/>
    <s v="JK-15370"/>
    <s v="OFF-AP-10004249"/>
    <n v="8379"/>
    <n v="7"/>
    <n v="0"/>
    <n v="226233"/>
    <x v="1"/>
    <s v="Appliances"/>
    <x v="360"/>
    <s v="United States"/>
    <x v="8"/>
    <x v="1"/>
    <n v="94122"/>
    <x v="1"/>
    <s v="Jay Kimmel"/>
    <x v="0"/>
  </r>
  <r>
    <s v="US-2017-103828"/>
    <x v="800"/>
    <d v="2017-08-13T00:00:00"/>
    <x v="0"/>
    <s v="JK-15370"/>
    <s v="OFF-AR-10000588"/>
    <n v="5952"/>
    <n v="3"/>
    <n v="0"/>
    <n v="154752"/>
    <x v="1"/>
    <s v="Art"/>
    <x v="397"/>
    <s v="United States"/>
    <x v="8"/>
    <x v="1"/>
    <n v="94122"/>
    <x v="1"/>
    <s v="Jay Kimmel"/>
    <x v="0"/>
  </r>
  <r>
    <s v="US-2017-103828"/>
    <x v="800"/>
    <d v="2017-08-13T00:00:00"/>
    <x v="0"/>
    <s v="JK-15370"/>
    <s v="OFF-SU-10000946"/>
    <n v="3192"/>
    <n v="4"/>
    <n v="0"/>
    <n v="92568"/>
    <x v="1"/>
    <s v="Supplies"/>
    <x v="327"/>
    <s v="United States"/>
    <x v="8"/>
    <x v="1"/>
    <n v="94122"/>
    <x v="1"/>
    <s v="Jay Kimmel"/>
    <x v="0"/>
  </r>
  <r>
    <s v="CA-2016-115588"/>
    <x v="337"/>
    <d v="2016-11-12T00:00:00"/>
    <x v="1"/>
    <s v="AF-10885"/>
    <s v="OFF-SU-10001225"/>
    <n v="1472"/>
    <n v="5"/>
    <n v="2"/>
    <n v="-3312"/>
    <x v="1"/>
    <s v="Supplies"/>
    <x v="327"/>
    <s v="United States"/>
    <x v="167"/>
    <x v="23"/>
    <n v="43615"/>
    <x v="3"/>
    <s v="Art Foster"/>
    <x v="0"/>
  </r>
  <r>
    <s v="CA-2016-115588"/>
    <x v="337"/>
    <d v="2016-11-12T00:00:00"/>
    <x v="1"/>
    <s v="AF-10885"/>
    <s v="OFF-ST-10001558"/>
    <n v="38976"/>
    <n v="3"/>
    <n v="2"/>
    <n v="-2436"/>
    <x v="1"/>
    <s v="Storage"/>
    <x v="715"/>
    <s v="United States"/>
    <x v="167"/>
    <x v="23"/>
    <n v="43615"/>
    <x v="3"/>
    <s v="Art Foster"/>
    <x v="0"/>
  </r>
  <r>
    <s v="CA-2017-143861"/>
    <x v="491"/>
    <d v="2017-06-19T00:00:00"/>
    <x v="2"/>
    <s v="LC-16885"/>
    <s v="FUR-FU-10001546"/>
    <n v="17088"/>
    <n v="2"/>
    <n v="2"/>
    <n v="1068"/>
    <x v="0"/>
    <s v="Furnishings"/>
    <x v="1413"/>
    <s v="United States"/>
    <x v="83"/>
    <x v="2"/>
    <n v="33710"/>
    <x v="2"/>
    <s v="Lena Creighton"/>
    <x v="0"/>
  </r>
  <r>
    <s v="CA-2014-148040"/>
    <x v="578"/>
    <d v="2014-03-26T00:00:00"/>
    <x v="2"/>
    <s v="BF-11275"/>
    <s v="OFF-PA-10002581"/>
    <n v="74352"/>
    <n v="3"/>
    <n v="2"/>
    <n v="23235"/>
    <x v="1"/>
    <s v="Paper"/>
    <x v="1294"/>
    <s v="United States"/>
    <x v="92"/>
    <x v="15"/>
    <n v="85705"/>
    <x v="1"/>
    <s v="Beth Fritzler"/>
    <x v="1"/>
  </r>
  <r>
    <s v="CA-2014-148040"/>
    <x v="578"/>
    <d v="2014-03-26T00:00:00"/>
    <x v="2"/>
    <s v="BF-11275"/>
    <s v="FUR-CH-10001482"/>
    <n v="314352"/>
    <n v="3"/>
    <n v="2"/>
    <n v="-353646"/>
    <x v="0"/>
    <s v="Chairs"/>
    <x v="538"/>
    <s v="United States"/>
    <x v="92"/>
    <x v="15"/>
    <n v="85705"/>
    <x v="1"/>
    <s v="Beth Fritzler"/>
    <x v="1"/>
  </r>
  <r>
    <s v="CA-2017-135167"/>
    <x v="139"/>
    <d v="2017-06-20T00:00:00"/>
    <x v="2"/>
    <s v="SC-20800"/>
    <s v="OFF-AR-10002399"/>
    <n v="426"/>
    <n v="1"/>
    <n v="0"/>
    <n v="17466"/>
    <x v="1"/>
    <s v="Art"/>
    <x v="319"/>
    <s v="United States"/>
    <x v="1"/>
    <x v="1"/>
    <n v="90036"/>
    <x v="1"/>
    <s v="Stuart Calhoun"/>
    <x v="0"/>
  </r>
  <r>
    <s v="CA-2017-137022"/>
    <x v="672"/>
    <d v="2017-11-22T00:00:00"/>
    <x v="2"/>
    <s v="SW-20275"/>
    <s v="OFF-ST-10001963"/>
    <n v="81128"/>
    <n v="8"/>
    <n v="0"/>
    <n v="243384"/>
    <x v="1"/>
    <s v="Storage"/>
    <x v="534"/>
    <s v="United States"/>
    <x v="69"/>
    <x v="1"/>
    <n v="92105"/>
    <x v="1"/>
    <s v="Scott Williamson"/>
    <x v="0"/>
  </r>
  <r>
    <s v="US-2017-102638"/>
    <x v="613"/>
    <d v="2017-12-31T00:00:00"/>
    <x v="3"/>
    <s v="MC-17845"/>
    <s v="OFF-FA-10002988"/>
    <n v="603"/>
    <n v="3"/>
    <n v="0"/>
    <n v="29547"/>
    <x v="1"/>
    <s v="Fasteners"/>
    <x v="131"/>
    <s v="United States"/>
    <x v="20"/>
    <x v="14"/>
    <n v="10035"/>
    <x v="3"/>
    <s v="Michael Chen"/>
    <x v="0"/>
  </r>
  <r>
    <s v="US-2016-167339"/>
    <x v="801"/>
    <d v="2016-01-23T00:00:00"/>
    <x v="1"/>
    <s v="TD-20995"/>
    <s v="FUR-CH-10004289"/>
    <n v="153568"/>
    <n v="2"/>
    <n v="2"/>
    <n v="-57588"/>
    <x v="0"/>
    <s v="Chairs"/>
    <x v="975"/>
    <s v="United States"/>
    <x v="69"/>
    <x v="1"/>
    <n v="92037"/>
    <x v="1"/>
    <s v="Tamara Dahlen"/>
    <x v="0"/>
  </r>
  <r>
    <s v="US-2016-167339"/>
    <x v="801"/>
    <d v="2016-01-23T00:00:00"/>
    <x v="1"/>
    <s v="TD-20995"/>
    <s v="FUR-CH-10000785"/>
    <n v="1013488"/>
    <n v="7"/>
    <n v="2"/>
    <n v="760116"/>
    <x v="0"/>
    <s v="Chairs"/>
    <x v="323"/>
    <s v="United States"/>
    <x v="69"/>
    <x v="1"/>
    <n v="92037"/>
    <x v="1"/>
    <s v="Tamara Dahlen"/>
    <x v="0"/>
  </r>
  <r>
    <s v="CA-2016-152072"/>
    <x v="802"/>
    <d v="2016-01-19T00:00:00"/>
    <x v="2"/>
    <s v="Dp-13240"/>
    <s v="OFF-EN-10003040"/>
    <n v="5234"/>
    <n v="2"/>
    <n v="0"/>
    <n v="245998"/>
    <x v="1"/>
    <s v="Envelopes"/>
    <x v="1221"/>
    <s v="United States"/>
    <x v="58"/>
    <x v="29"/>
    <n v="7090"/>
    <x v="3"/>
    <s v="Dean percer"/>
    <x v="2"/>
  </r>
  <r>
    <s v="CA-2016-152072"/>
    <x v="802"/>
    <d v="2016-01-19T00:00:00"/>
    <x v="2"/>
    <s v="Dp-13240"/>
    <s v="OFF-AR-10001573"/>
    <n v="466"/>
    <n v="2"/>
    <n v="0"/>
    <n v="13514"/>
    <x v="1"/>
    <s v="Art"/>
    <x v="372"/>
    <s v="United States"/>
    <x v="58"/>
    <x v="29"/>
    <n v="7090"/>
    <x v="3"/>
    <s v="Dean percer"/>
    <x v="2"/>
  </r>
  <r>
    <s v="CA-2016-152072"/>
    <x v="802"/>
    <d v="2016-01-19T00:00:00"/>
    <x v="2"/>
    <s v="Dp-13240"/>
    <s v="TEC-AC-10000844"/>
    <n v="25497"/>
    <n v="3"/>
    <n v="0"/>
    <n v="917892"/>
    <x v="2"/>
    <s v="Accessories"/>
    <x v="106"/>
    <s v="United States"/>
    <x v="58"/>
    <x v="29"/>
    <n v="7090"/>
    <x v="3"/>
    <s v="Dean percer"/>
    <x v="2"/>
  </r>
  <r>
    <s v="CA-2016-102932"/>
    <x v="250"/>
    <d v="2016-09-23T00:00:00"/>
    <x v="1"/>
    <s v="SD-20485"/>
    <s v="OFF-BI-10000756"/>
    <n v="2544"/>
    <n v="6"/>
    <n v="0"/>
    <n v="1272"/>
    <x v="1"/>
    <s v="Binders"/>
    <x v="15"/>
    <s v="United States"/>
    <x v="334"/>
    <x v="29"/>
    <n v="7050"/>
    <x v="3"/>
    <s v="Shirley Daniels"/>
    <x v="2"/>
  </r>
  <r>
    <s v="CA-2016-102932"/>
    <x v="250"/>
    <d v="2016-09-23T00:00:00"/>
    <x v="1"/>
    <s v="SD-20485"/>
    <s v="OFF-SU-10000381"/>
    <n v="2793"/>
    <n v="3"/>
    <n v="0"/>
    <n v="80997"/>
    <x v="1"/>
    <s v="Supplies"/>
    <x v="656"/>
    <s v="United States"/>
    <x v="334"/>
    <x v="29"/>
    <n v="7050"/>
    <x v="3"/>
    <s v="Shirley Daniels"/>
    <x v="2"/>
  </r>
  <r>
    <s v="CA-2014-165540"/>
    <x v="803"/>
    <d v="2014-02-25T00:00:00"/>
    <x v="2"/>
    <s v="TM-21010"/>
    <s v="OFF-BI-10004094"/>
    <n v="885"/>
    <n v="5"/>
    <n v="8"/>
    <n v="-137175"/>
    <x v="1"/>
    <s v="Binders"/>
    <x v="604"/>
    <s v="United States"/>
    <x v="318"/>
    <x v="9"/>
    <n v="60098"/>
    <x v="0"/>
    <s v="Tamara Manning"/>
    <x v="0"/>
  </r>
  <r>
    <s v="CA-2016-130799"/>
    <x v="582"/>
    <d v="2016-11-16T00:00:00"/>
    <x v="1"/>
    <s v="BK-11260"/>
    <s v="FUR-FU-10001852"/>
    <n v="696"/>
    <n v="4"/>
    <n v="0"/>
    <n v="22272"/>
    <x v="0"/>
    <s v="Furnishings"/>
    <x v="840"/>
    <s v="United States"/>
    <x v="8"/>
    <x v="1"/>
    <n v="94110"/>
    <x v="1"/>
    <s v="Berenike Kampe"/>
    <x v="0"/>
  </r>
  <r>
    <s v="CA-2016-164483"/>
    <x v="804"/>
    <d v="2016-02-03T00:00:00"/>
    <x v="2"/>
    <s v="JF-15490"/>
    <s v="OFF-BI-10000014"/>
    <n v="17456"/>
    <n v="2"/>
    <n v="2"/>
    <n v="58914"/>
    <x v="1"/>
    <s v="Binders"/>
    <x v="630"/>
    <s v="United States"/>
    <x v="8"/>
    <x v="1"/>
    <n v="94122"/>
    <x v="1"/>
    <s v="Jeremy Farry"/>
    <x v="0"/>
  </r>
  <r>
    <s v="US-2016-159856"/>
    <x v="805"/>
    <d v="2016-10-22T00:00:00"/>
    <x v="2"/>
    <s v="EP-13915"/>
    <s v="FUR-CH-10003396"/>
    <n v="30792"/>
    <n v="5"/>
    <n v="2"/>
    <n v="-34641"/>
    <x v="0"/>
    <s v="Chairs"/>
    <x v="389"/>
    <s v="United States"/>
    <x v="228"/>
    <x v="15"/>
    <n v="85281"/>
    <x v="1"/>
    <s v="Emily Phan"/>
    <x v="0"/>
  </r>
  <r>
    <s v="CA-2017-102099"/>
    <x v="403"/>
    <d v="2017-12-19T00:00:00"/>
    <x v="3"/>
    <s v="EP-13915"/>
    <s v="OFF-AR-10003811"/>
    <n v="663"/>
    <n v="3"/>
    <n v="0"/>
    <n v="17901"/>
    <x v="1"/>
    <s v="Art"/>
    <x v="452"/>
    <s v="United States"/>
    <x v="1"/>
    <x v="1"/>
    <n v="90008"/>
    <x v="1"/>
    <s v="Emily Phan"/>
    <x v="0"/>
  </r>
  <r>
    <s v="CA-2017-102099"/>
    <x v="403"/>
    <d v="2017-12-19T00:00:00"/>
    <x v="3"/>
    <s v="EP-13915"/>
    <s v="OFF-PA-10003172"/>
    <n v="1296"/>
    <n v="2"/>
    <n v="0"/>
    <n v="62208"/>
    <x v="1"/>
    <s v="Paper"/>
    <x v="847"/>
    <s v="United States"/>
    <x v="1"/>
    <x v="1"/>
    <n v="90008"/>
    <x v="1"/>
    <s v="Emily Phan"/>
    <x v="0"/>
  </r>
  <r>
    <s v="CA-2017-102099"/>
    <x v="403"/>
    <d v="2017-12-19T00:00:00"/>
    <x v="3"/>
    <s v="EP-13915"/>
    <s v="OFF-PA-10000289"/>
    <n v="324"/>
    <n v="5"/>
    <n v="0"/>
    <n v="15552"/>
    <x v="1"/>
    <s v="Paper"/>
    <x v="725"/>
    <s v="United States"/>
    <x v="1"/>
    <x v="1"/>
    <n v="90008"/>
    <x v="1"/>
    <s v="Emily Phan"/>
    <x v="0"/>
  </r>
  <r>
    <s v="CA-2017-164049"/>
    <x v="806"/>
    <d v="2017-11-06T00:00:00"/>
    <x v="2"/>
    <s v="KH-16630"/>
    <s v="OFF-PA-10000791"/>
    <n v="2385"/>
    <n v="5"/>
    <n v="0"/>
    <n v="107325"/>
    <x v="1"/>
    <s v="Paper"/>
    <x v="1414"/>
    <s v="United States"/>
    <x v="4"/>
    <x v="4"/>
    <n v="98105"/>
    <x v="1"/>
    <s v="Ken Heidel"/>
    <x v="1"/>
  </r>
  <r>
    <s v="CA-2014-142727"/>
    <x v="332"/>
    <d v="2014-05-01T00:00:00"/>
    <x v="1"/>
    <s v="HG-14845"/>
    <s v="FUR-CH-10002304"/>
    <n v="5196"/>
    <n v="2"/>
    <n v="0"/>
    <n v="1299"/>
    <x v="0"/>
    <s v="Chairs"/>
    <x v="785"/>
    <s v="United States"/>
    <x v="335"/>
    <x v="27"/>
    <n v="70601"/>
    <x v="2"/>
    <s v="Harry Greene"/>
    <x v="0"/>
  </r>
  <r>
    <s v="CA-2014-142727"/>
    <x v="332"/>
    <d v="2014-05-01T00:00:00"/>
    <x v="1"/>
    <s v="HG-14845"/>
    <s v="OFF-BI-10000136"/>
    <n v="1794"/>
    <n v="3"/>
    <n v="0"/>
    <n v="86112"/>
    <x v="1"/>
    <s v="Binders"/>
    <x v="937"/>
    <s v="United States"/>
    <x v="335"/>
    <x v="27"/>
    <n v="70601"/>
    <x v="2"/>
    <s v="Harry Greene"/>
    <x v="0"/>
  </r>
  <r>
    <s v="CA-2017-139913"/>
    <x v="435"/>
    <d v="2017-10-29T00:00:00"/>
    <x v="2"/>
    <s v="JC-16105"/>
    <s v="OFF-PA-10003739"/>
    <n v="1156"/>
    <n v="2"/>
    <n v="0"/>
    <n v="56644"/>
    <x v="1"/>
    <s v="Paper"/>
    <x v="1415"/>
    <s v="United States"/>
    <x v="30"/>
    <x v="14"/>
    <n v="14609"/>
    <x v="3"/>
    <s v="Julie Creighton"/>
    <x v="1"/>
  </r>
  <r>
    <s v="CA-2017-139913"/>
    <x v="435"/>
    <d v="2017-10-29T00:00:00"/>
    <x v="2"/>
    <s v="JC-16105"/>
    <s v="OFF-PA-10002479"/>
    <n v="264"/>
    <n v="5"/>
    <n v="0"/>
    <n v="1188"/>
    <x v="1"/>
    <s v="Paper"/>
    <x v="219"/>
    <s v="United States"/>
    <x v="30"/>
    <x v="14"/>
    <n v="14609"/>
    <x v="3"/>
    <s v="Julie Creighton"/>
    <x v="1"/>
  </r>
  <r>
    <s v="CA-2017-139913"/>
    <x v="435"/>
    <d v="2017-10-29T00:00:00"/>
    <x v="2"/>
    <s v="JC-16105"/>
    <s v="FUR-FU-10000771"/>
    <n v="6908"/>
    <n v="11"/>
    <n v="0"/>
    <n v="290136"/>
    <x v="0"/>
    <s v="Furnishings"/>
    <x v="1416"/>
    <s v="United States"/>
    <x v="30"/>
    <x v="14"/>
    <n v="14609"/>
    <x v="3"/>
    <s v="Julie Creighton"/>
    <x v="1"/>
  </r>
  <r>
    <s v="CA-2017-139913"/>
    <x v="435"/>
    <d v="2017-10-29T00:00:00"/>
    <x v="2"/>
    <s v="JC-16105"/>
    <s v="TEC-PH-10001552"/>
    <n v="3588"/>
    <n v="3"/>
    <n v="0"/>
    <n v="100464"/>
    <x v="2"/>
    <s v="Phones"/>
    <x v="180"/>
    <s v="United States"/>
    <x v="30"/>
    <x v="14"/>
    <n v="14609"/>
    <x v="3"/>
    <s v="Julie Creighton"/>
    <x v="1"/>
  </r>
  <r>
    <s v="CA-2014-169033"/>
    <x v="807"/>
    <d v="2014-04-03T00:00:00"/>
    <x v="2"/>
    <s v="KM-16720"/>
    <s v="OFF-AR-10001915"/>
    <n v="4965"/>
    <n v="5"/>
    <n v="0"/>
    <n v="20853"/>
    <x v="1"/>
    <s v="Art"/>
    <x v="1048"/>
    <s v="United States"/>
    <x v="84"/>
    <x v="14"/>
    <n v="11561"/>
    <x v="3"/>
    <s v="Kunst Miller"/>
    <x v="0"/>
  </r>
  <r>
    <s v="US-2016-164630"/>
    <x v="808"/>
    <d v="2016-01-09T00:00:00"/>
    <x v="2"/>
    <s v="EB-13975"/>
    <s v="TEC-CO-10000971"/>
    <n v="959968"/>
    <n v="4"/>
    <n v="2"/>
    <n v="119996"/>
    <x v="2"/>
    <s v="Copiers"/>
    <x v="1297"/>
    <s v="United States"/>
    <x v="35"/>
    <x v="3"/>
    <n v="28205"/>
    <x v="2"/>
    <s v="Erica Bern"/>
    <x v="1"/>
  </r>
  <r>
    <s v="US-2015-114839"/>
    <x v="33"/>
    <d v="2015-04-30T00:00:00"/>
    <x v="2"/>
    <s v="PW-19240"/>
    <s v="FUR-CH-10004086"/>
    <n v="408422"/>
    <n v="2"/>
    <n v="3"/>
    <n v="-58346"/>
    <x v="0"/>
    <s v="Chairs"/>
    <x v="284"/>
    <s v="United States"/>
    <x v="12"/>
    <x v="0"/>
    <n v="77036"/>
    <x v="0"/>
    <s v="Pierre Wener"/>
    <x v="0"/>
  </r>
  <r>
    <s v="CA-2015-166464"/>
    <x v="809"/>
    <d v="2015-09-17T00:00:00"/>
    <x v="2"/>
    <s v="PG-18895"/>
    <s v="TEC-CO-10000971"/>
    <n v="479984"/>
    <n v="2"/>
    <n v="2"/>
    <n v="59998"/>
    <x v="2"/>
    <s v="Copiers"/>
    <x v="1297"/>
    <s v="United States"/>
    <x v="20"/>
    <x v="14"/>
    <n v="10035"/>
    <x v="3"/>
    <s v="Paul Gonzalez"/>
    <x v="0"/>
  </r>
  <r>
    <s v="CA-2015-166464"/>
    <x v="809"/>
    <d v="2015-09-17T00:00:00"/>
    <x v="2"/>
    <s v="PG-18895"/>
    <s v="OFF-LA-10001317"/>
    <n v="126"/>
    <n v="4"/>
    <n v="0"/>
    <n v="6048"/>
    <x v="1"/>
    <s v="Labels"/>
    <x v="395"/>
    <s v="United States"/>
    <x v="20"/>
    <x v="14"/>
    <n v="10035"/>
    <x v="3"/>
    <s v="Paul Gonzalez"/>
    <x v="0"/>
  </r>
  <r>
    <s v="CA-2017-124898"/>
    <x v="219"/>
    <d v="2017-09-15T00:00:00"/>
    <x v="2"/>
    <s v="DB-12910"/>
    <s v="OFF-PA-10003656"/>
    <n v="18466"/>
    <n v="7"/>
    <n v="0"/>
    <n v="849436"/>
    <x v="1"/>
    <s v="Paper"/>
    <x v="773"/>
    <s v="United States"/>
    <x v="38"/>
    <x v="31"/>
    <n v="31907"/>
    <x v="2"/>
    <s v="Daniel Byrd"/>
    <x v="2"/>
  </r>
  <r>
    <s v="CA-2016-164035"/>
    <x v="1"/>
    <d v="2016-06-17T00:00:00"/>
    <x v="2"/>
    <s v="CR-12730"/>
    <s v="OFF-PA-10002160"/>
    <n v="2312"/>
    <n v="5"/>
    <n v="2"/>
    <n v="8381"/>
    <x v="1"/>
    <s v="Paper"/>
    <x v="1188"/>
    <s v="United States"/>
    <x v="22"/>
    <x v="9"/>
    <n v="60610"/>
    <x v="0"/>
    <s v="Craig Reiter"/>
    <x v="0"/>
  </r>
  <r>
    <s v="CA-2016-153577"/>
    <x v="810"/>
    <d v="2016-07-01T00:00:00"/>
    <x v="2"/>
    <s v="KH-16330"/>
    <s v="OFF-PA-10000575"/>
    <n v="37464"/>
    <n v="7"/>
    <n v="2"/>
    <n v="121758"/>
    <x v="1"/>
    <s v="Paper"/>
    <x v="1050"/>
    <s v="United States"/>
    <x v="336"/>
    <x v="9"/>
    <n v="60035"/>
    <x v="0"/>
    <s v="Katharine Harms"/>
    <x v="1"/>
  </r>
  <r>
    <s v="CA-2016-153577"/>
    <x v="810"/>
    <d v="2016-07-01T00:00:00"/>
    <x v="2"/>
    <s v="KH-16330"/>
    <s v="FUR-CH-10003981"/>
    <n v="539658"/>
    <n v="3"/>
    <n v="3"/>
    <n v="-77094"/>
    <x v="0"/>
    <s v="Chairs"/>
    <x v="1164"/>
    <s v="United States"/>
    <x v="336"/>
    <x v="9"/>
    <n v="60035"/>
    <x v="0"/>
    <s v="Katharine Harms"/>
    <x v="1"/>
  </r>
  <r>
    <s v="CA-2014-127586"/>
    <x v="466"/>
    <d v="2014-09-30T00:00:00"/>
    <x v="2"/>
    <s v="CS-12400"/>
    <s v="OFF-ST-10002615"/>
    <n v="31012"/>
    <n v="2"/>
    <n v="0"/>
    <n v="806312"/>
    <x v="1"/>
    <s v="Storage"/>
    <x v="1417"/>
    <s v="United States"/>
    <x v="4"/>
    <x v="4"/>
    <n v="98115"/>
    <x v="1"/>
    <s v="Christopher Schild"/>
    <x v="2"/>
  </r>
  <r>
    <s v="CA-2017-121615"/>
    <x v="131"/>
    <d v="2017-11-09T00:00:00"/>
    <x v="2"/>
    <s v="DL-12925"/>
    <s v="OFF-PA-10000327"/>
    <n v="856"/>
    <n v="2"/>
    <n v="0"/>
    <n v="3852"/>
    <x v="1"/>
    <s v="Paper"/>
    <x v="1418"/>
    <s v="United States"/>
    <x v="16"/>
    <x v="10"/>
    <n v="55122"/>
    <x v="0"/>
    <s v="Daniel Lacy"/>
    <x v="0"/>
  </r>
  <r>
    <s v="CA-2017-121615"/>
    <x v="131"/>
    <d v="2017-11-09T00:00:00"/>
    <x v="2"/>
    <s v="DL-12925"/>
    <s v="OFF-ST-10001325"/>
    <n v="524"/>
    <n v="5"/>
    <n v="0"/>
    <n v="14148"/>
    <x v="1"/>
    <s v="Storage"/>
    <x v="468"/>
    <s v="United States"/>
    <x v="16"/>
    <x v="10"/>
    <n v="55122"/>
    <x v="0"/>
    <s v="Daniel Lacy"/>
    <x v="0"/>
  </r>
  <r>
    <s v="CA-2017-121615"/>
    <x v="131"/>
    <d v="2017-11-09T00:00:00"/>
    <x v="2"/>
    <s v="DL-12925"/>
    <s v="OFF-LA-10001771"/>
    <n v="1494"/>
    <n v="3"/>
    <n v="0"/>
    <n v="68724"/>
    <x v="1"/>
    <s v="Labels"/>
    <x v="1117"/>
    <s v="United States"/>
    <x v="16"/>
    <x v="10"/>
    <n v="55122"/>
    <x v="0"/>
    <s v="Daniel Lacy"/>
    <x v="0"/>
  </r>
  <r>
    <s v="CA-2017-166415"/>
    <x v="599"/>
    <d v="2017-02-23T00:00:00"/>
    <x v="2"/>
    <s v="ME-17725"/>
    <s v="OFF-FA-10004968"/>
    <n v="1122"/>
    <n v="3"/>
    <n v="0"/>
    <n v="2244"/>
    <x v="1"/>
    <s v="Fasteners"/>
    <x v="1010"/>
    <s v="United States"/>
    <x v="4"/>
    <x v="4"/>
    <n v="98103"/>
    <x v="1"/>
    <s v="Max Engle"/>
    <x v="0"/>
  </r>
  <r>
    <s v="CA-2015-118444"/>
    <x v="598"/>
    <d v="2015-11-09T00:00:00"/>
    <x v="2"/>
    <s v="VD-21670"/>
    <s v="OFF-AP-10000576"/>
    <n v="387136"/>
    <n v="4"/>
    <n v="2"/>
    <n v="24196"/>
    <x v="1"/>
    <s v="Appliances"/>
    <x v="639"/>
    <s v="United States"/>
    <x v="197"/>
    <x v="2"/>
    <n v="33065"/>
    <x v="2"/>
    <s v="Valerie Dominguez"/>
    <x v="0"/>
  </r>
  <r>
    <s v="CA-2014-113929"/>
    <x v="736"/>
    <d v="2014-06-21T00:00:00"/>
    <x v="2"/>
    <s v="CK-12205"/>
    <s v="OFF-EN-10003286"/>
    <n v="414"/>
    <n v="5"/>
    <n v="0"/>
    <n v="19458"/>
    <x v="1"/>
    <s v="Envelopes"/>
    <x v="153"/>
    <s v="United States"/>
    <x v="337"/>
    <x v="14"/>
    <n v="11550"/>
    <x v="3"/>
    <s v="Chloris Kastensmidt"/>
    <x v="0"/>
  </r>
  <r>
    <s v="CA-2014-113929"/>
    <x v="736"/>
    <d v="2014-06-21T00:00:00"/>
    <x v="2"/>
    <s v="CK-12205"/>
    <s v="OFF-AR-10003772"/>
    <n v="350"/>
    <n v="4"/>
    <n v="0"/>
    <n v="105"/>
    <x v="1"/>
    <s v="Art"/>
    <x v="1419"/>
    <s v="United States"/>
    <x v="337"/>
    <x v="14"/>
    <n v="11550"/>
    <x v="3"/>
    <s v="Chloris Kastensmidt"/>
    <x v="0"/>
  </r>
  <r>
    <s v="CA-2014-113929"/>
    <x v="736"/>
    <d v="2014-06-21T00:00:00"/>
    <x v="2"/>
    <s v="CK-12205"/>
    <s v="OFF-BI-10002852"/>
    <n v="39552"/>
    <n v="3"/>
    <n v="2"/>
    <n v="143376"/>
    <x v="1"/>
    <s v="Binders"/>
    <x v="91"/>
    <s v="United States"/>
    <x v="337"/>
    <x v="14"/>
    <n v="11550"/>
    <x v="3"/>
    <s v="Chloris Kastensmidt"/>
    <x v="0"/>
  </r>
  <r>
    <s v="CA-2015-134747"/>
    <x v="87"/>
    <d v="2015-10-17T00:00:00"/>
    <x v="1"/>
    <s v="DL-12925"/>
    <s v="TEC-PH-10002890"/>
    <n v="13572"/>
    <n v="3"/>
    <n v="0"/>
    <n v="352872"/>
    <x v="2"/>
    <s v="Phones"/>
    <x v="1377"/>
    <s v="United States"/>
    <x v="338"/>
    <x v="13"/>
    <n v="46060"/>
    <x v="0"/>
    <s v="Daniel Lacy"/>
    <x v="0"/>
  </r>
  <r>
    <s v="CA-2015-134747"/>
    <x v="87"/>
    <d v="2015-10-17T00:00:00"/>
    <x v="1"/>
    <s v="DL-12925"/>
    <s v="OFF-BI-10001308"/>
    <n v="1256"/>
    <n v="2"/>
    <n v="0"/>
    <n v="5652"/>
    <x v="1"/>
    <s v="Binders"/>
    <x v="1343"/>
    <s v="United States"/>
    <x v="338"/>
    <x v="13"/>
    <n v="46060"/>
    <x v="0"/>
    <s v="Daniel Lacy"/>
    <x v="0"/>
  </r>
  <r>
    <s v="CA-2015-134747"/>
    <x v="87"/>
    <d v="2015-10-17T00:00:00"/>
    <x v="1"/>
    <s v="DL-12925"/>
    <s v="TEC-PH-10001750"/>
    <n v="26396"/>
    <n v="4"/>
    <n v="0"/>
    <n v="712692"/>
    <x v="2"/>
    <s v="Phones"/>
    <x v="968"/>
    <s v="United States"/>
    <x v="338"/>
    <x v="13"/>
    <n v="46060"/>
    <x v="0"/>
    <s v="Daniel Lacy"/>
    <x v="0"/>
  </r>
  <r>
    <s v="CA-2017-155047"/>
    <x v="150"/>
    <d v="2017-08-30T00:00:00"/>
    <x v="3"/>
    <s v="SE-20110"/>
    <s v="OFF-AR-10003338"/>
    <n v="5952"/>
    <n v="1"/>
    <n v="2"/>
    <n v="372"/>
    <x v="1"/>
    <s v="Art"/>
    <x v="1420"/>
    <s v="United States"/>
    <x v="0"/>
    <x v="0"/>
    <n v="75220"/>
    <x v="0"/>
    <s v="Sanjit Engle"/>
    <x v="0"/>
  </r>
  <r>
    <s v="CA-2016-160129"/>
    <x v="811"/>
    <d v="2016-11-23T00:00:00"/>
    <x v="0"/>
    <s v="LS-17200"/>
    <s v="OFF-FA-10002763"/>
    <n v="158"/>
    <n v="5"/>
    <n v="2"/>
    <n v="237"/>
    <x v="1"/>
    <s v="Fasteners"/>
    <x v="1400"/>
    <s v="United States"/>
    <x v="10"/>
    <x v="8"/>
    <n v="19140"/>
    <x v="3"/>
    <s v="Luke Schmidt"/>
    <x v="1"/>
  </r>
  <r>
    <s v="CA-2016-160129"/>
    <x v="811"/>
    <d v="2016-11-23T00:00:00"/>
    <x v="0"/>
    <s v="LS-17200"/>
    <s v="FUR-FU-10002088"/>
    <n v="14368"/>
    <n v="2"/>
    <n v="2"/>
    <n v="39512"/>
    <x v="0"/>
    <s v="Furnishings"/>
    <x v="1082"/>
    <s v="United States"/>
    <x v="10"/>
    <x v="8"/>
    <n v="19140"/>
    <x v="3"/>
    <s v="Luke Schmidt"/>
    <x v="1"/>
  </r>
  <r>
    <s v="CA-2016-160129"/>
    <x v="811"/>
    <d v="2016-11-23T00:00:00"/>
    <x v="0"/>
    <s v="LS-17200"/>
    <s v="FUR-FU-10003976"/>
    <n v="70448"/>
    <n v="7"/>
    <n v="2"/>
    <n v="123284"/>
    <x v="0"/>
    <s v="Furnishings"/>
    <x v="964"/>
    <s v="United States"/>
    <x v="10"/>
    <x v="8"/>
    <n v="19140"/>
    <x v="3"/>
    <s v="Luke Schmidt"/>
    <x v="1"/>
  </r>
  <r>
    <s v="CA-2017-164329"/>
    <x v="288"/>
    <d v="2017-01-30T00:00:00"/>
    <x v="0"/>
    <s v="MM-17920"/>
    <s v="OFF-ST-10001511"/>
    <n v="1293"/>
    <n v="2"/>
    <n v="0"/>
    <n v="6465"/>
    <x v="1"/>
    <s v="Storage"/>
    <x v="553"/>
    <s v="United States"/>
    <x v="8"/>
    <x v="1"/>
    <n v="94109"/>
    <x v="1"/>
    <s v="Michael Moore"/>
    <x v="0"/>
  </r>
  <r>
    <s v="US-2015-141453"/>
    <x v="671"/>
    <d v="2015-12-03T00:00:00"/>
    <x v="1"/>
    <s v="DB-13270"/>
    <s v="OFF-BI-10000301"/>
    <n v="3882"/>
    <n v="3"/>
    <n v="8"/>
    <n v="-5823"/>
    <x v="1"/>
    <s v="Binders"/>
    <x v="621"/>
    <s v="United States"/>
    <x v="88"/>
    <x v="0"/>
    <n v="78745"/>
    <x v="0"/>
    <s v="Deborah Brumfield"/>
    <x v="2"/>
  </r>
  <r>
    <s v="CA-2014-156993"/>
    <x v="306"/>
    <d v="2014-07-04T00:00:00"/>
    <x v="2"/>
    <s v="RW-19630"/>
    <s v="OFF-FA-10003495"/>
    <n v="608"/>
    <n v="1"/>
    <n v="0"/>
    <n v="304"/>
    <x v="1"/>
    <s v="Fasteners"/>
    <x v="127"/>
    <s v="United States"/>
    <x v="65"/>
    <x v="11"/>
    <n v="48234"/>
    <x v="0"/>
    <s v="Rob Williams"/>
    <x v="1"/>
  </r>
  <r>
    <s v="CA-2014-157721"/>
    <x v="812"/>
    <d v="2014-09-05T00:00:00"/>
    <x v="3"/>
    <s v="JM-16195"/>
    <s v="OFF-AP-10001303"/>
    <n v="199"/>
    <n v="1"/>
    <n v="0"/>
    <n v="8955"/>
    <x v="1"/>
    <s v="Appliances"/>
    <x v="926"/>
    <s v="United States"/>
    <x v="232"/>
    <x v="14"/>
    <n v="13601"/>
    <x v="3"/>
    <s v="Justin MacKendrick"/>
    <x v="0"/>
  </r>
  <r>
    <s v="CA-2014-157721"/>
    <x v="812"/>
    <d v="2014-09-05T00:00:00"/>
    <x v="3"/>
    <s v="JM-16195"/>
    <s v="FUR-FU-10002116"/>
    <n v="7071"/>
    <n v="1"/>
    <n v="0"/>
    <n v="49497"/>
    <x v="0"/>
    <s v="Furnishings"/>
    <x v="1421"/>
    <s v="United States"/>
    <x v="232"/>
    <x v="14"/>
    <n v="13601"/>
    <x v="3"/>
    <s v="Justin MacKendrick"/>
    <x v="0"/>
  </r>
  <r>
    <s v="CA-2017-128629"/>
    <x v="813"/>
    <d v="2017-07-14T00:00:00"/>
    <x v="1"/>
    <s v="BP-11155"/>
    <s v="FUR-FU-10000771"/>
    <n v="1884"/>
    <n v="3"/>
    <n v="0"/>
    <n v="79128"/>
    <x v="0"/>
    <s v="Furnishings"/>
    <x v="1416"/>
    <s v="United States"/>
    <x v="38"/>
    <x v="31"/>
    <n v="31907"/>
    <x v="2"/>
    <s v="Becky Pak"/>
    <x v="0"/>
  </r>
  <r>
    <s v="CA-2017-158106"/>
    <x v="399"/>
    <d v="2017-06-10T00:00:00"/>
    <x v="2"/>
    <s v="CT-11995"/>
    <s v="OFF-AR-10002255"/>
    <n v="864"/>
    <n v="3"/>
    <n v="0"/>
    <n v="25056"/>
    <x v="1"/>
    <s v="Art"/>
    <x v="817"/>
    <s v="United States"/>
    <x v="339"/>
    <x v="10"/>
    <n v="55124"/>
    <x v="0"/>
    <s v="Carol Triggs"/>
    <x v="0"/>
  </r>
  <r>
    <s v="US-2017-120390"/>
    <x v="15"/>
    <d v="2017-10-26T00:00:00"/>
    <x v="2"/>
    <s v="TH-21550"/>
    <s v="OFF-BI-10004995"/>
    <n v="1633188"/>
    <n v="4"/>
    <n v="7"/>
    <n v="-13065504"/>
    <x v="1"/>
    <s v="Binders"/>
    <x v="316"/>
    <s v="United States"/>
    <x v="140"/>
    <x v="3"/>
    <n v="27217"/>
    <x v="2"/>
    <s v="Tracy Hopkins"/>
    <x v="2"/>
  </r>
  <r>
    <s v="CA-2017-143434"/>
    <x v="550"/>
    <d v="2017-11-24T00:00:00"/>
    <x v="2"/>
    <s v="ME-17320"/>
    <s v="FUR-FU-10002597"/>
    <n v="1976"/>
    <n v="4"/>
    <n v="0"/>
    <n v="82992"/>
    <x v="0"/>
    <s v="Furnishings"/>
    <x v="623"/>
    <s v="United States"/>
    <x v="62"/>
    <x v="11"/>
    <n v="48601"/>
    <x v="0"/>
    <s v="Maria Etezadi"/>
    <x v="2"/>
  </r>
  <r>
    <s v="CA-2015-168564"/>
    <x v="814"/>
    <d v="2015-08-08T00:00:00"/>
    <x v="0"/>
    <s v="TT-21220"/>
    <s v="OFF-BI-10004970"/>
    <n v="6608"/>
    <n v="2"/>
    <n v="2"/>
    <n v="22302"/>
    <x v="1"/>
    <s v="Binders"/>
    <x v="910"/>
    <s v="United States"/>
    <x v="8"/>
    <x v="1"/>
    <n v="94109"/>
    <x v="1"/>
    <s v="Thomas Thornton"/>
    <x v="0"/>
  </r>
  <r>
    <s v="CA-2015-168564"/>
    <x v="814"/>
    <d v="2015-08-08T00:00:00"/>
    <x v="0"/>
    <s v="TT-21220"/>
    <s v="OFF-BI-10002557"/>
    <n v="728"/>
    <n v="2"/>
    <n v="2"/>
    <n v="273"/>
    <x v="1"/>
    <s v="Binders"/>
    <x v="249"/>
    <s v="United States"/>
    <x v="8"/>
    <x v="1"/>
    <n v="94109"/>
    <x v="1"/>
    <s v="Thomas Thornton"/>
    <x v="0"/>
  </r>
  <r>
    <s v="CA-2015-168564"/>
    <x v="814"/>
    <d v="2015-08-08T00:00:00"/>
    <x v="0"/>
    <s v="TT-21220"/>
    <s v="FUR-CH-10000785"/>
    <n v="144784"/>
    <n v="1"/>
    <n v="2"/>
    <n v="108588"/>
    <x v="0"/>
    <s v="Chairs"/>
    <x v="323"/>
    <s v="United States"/>
    <x v="8"/>
    <x v="1"/>
    <n v="94109"/>
    <x v="1"/>
    <s v="Thomas Thornton"/>
    <x v="0"/>
  </r>
  <r>
    <s v="US-2016-169040"/>
    <x v="408"/>
    <d v="2016-12-12T00:00:00"/>
    <x v="2"/>
    <s v="GT-14710"/>
    <s v="TEC-PH-10002310"/>
    <n v="156792"/>
    <n v="1"/>
    <n v="2"/>
    <n v="137193"/>
    <x v="2"/>
    <s v="Phones"/>
    <x v="951"/>
    <s v="United States"/>
    <x v="4"/>
    <x v="4"/>
    <n v="98105"/>
    <x v="1"/>
    <s v="Greg Tran"/>
    <x v="0"/>
  </r>
  <r>
    <s v="US-2016-169040"/>
    <x v="408"/>
    <d v="2016-12-12T00:00:00"/>
    <x v="2"/>
    <s v="GT-14710"/>
    <s v="TEC-PH-10002834"/>
    <n v="431976"/>
    <n v="3"/>
    <n v="2"/>
    <n v="269985"/>
    <x v="2"/>
    <s v="Phones"/>
    <x v="1368"/>
    <s v="United States"/>
    <x v="4"/>
    <x v="4"/>
    <n v="98105"/>
    <x v="1"/>
    <s v="Greg Tran"/>
    <x v="0"/>
  </r>
  <r>
    <s v="US-2016-169040"/>
    <x v="408"/>
    <d v="2016-12-12T00:00:00"/>
    <x v="2"/>
    <s v="GT-14710"/>
    <s v="OFF-EN-10000927"/>
    <n v="3589"/>
    <n v="1"/>
    <n v="0"/>
    <n v="161505"/>
    <x v="1"/>
    <s v="Envelopes"/>
    <x v="81"/>
    <s v="United States"/>
    <x v="4"/>
    <x v="4"/>
    <n v="98105"/>
    <x v="1"/>
    <s v="Greg Tran"/>
    <x v="0"/>
  </r>
  <r>
    <s v="US-2016-169040"/>
    <x v="408"/>
    <d v="2016-12-12T00:00:00"/>
    <x v="2"/>
    <s v="GT-14710"/>
    <s v="OFF-BI-10001636"/>
    <n v="47208"/>
    <n v="7"/>
    <n v="2"/>
    <n v="153426"/>
    <x v="1"/>
    <s v="Binders"/>
    <x v="670"/>
    <s v="United States"/>
    <x v="4"/>
    <x v="4"/>
    <n v="98105"/>
    <x v="1"/>
    <s v="Greg Tran"/>
    <x v="0"/>
  </r>
  <r>
    <s v="US-2016-169040"/>
    <x v="408"/>
    <d v="2016-12-12T00:00:00"/>
    <x v="2"/>
    <s v="GT-14710"/>
    <s v="OFF-PA-10001736"/>
    <n v="24808"/>
    <n v="7"/>
    <n v="0"/>
    <n v="1165976"/>
    <x v="1"/>
    <s v="Paper"/>
    <x v="129"/>
    <s v="United States"/>
    <x v="4"/>
    <x v="4"/>
    <n v="98105"/>
    <x v="1"/>
    <s v="Greg Tran"/>
    <x v="0"/>
  </r>
  <r>
    <s v="US-2016-169040"/>
    <x v="408"/>
    <d v="2016-12-12T00:00:00"/>
    <x v="2"/>
    <s v="GT-14710"/>
    <s v="OFF-PA-10000482"/>
    <n v="1897"/>
    <n v="5"/>
    <n v="0"/>
    <n v="89159"/>
    <x v="1"/>
    <s v="Paper"/>
    <x v="67"/>
    <s v="United States"/>
    <x v="4"/>
    <x v="4"/>
    <n v="98105"/>
    <x v="1"/>
    <s v="Greg Tran"/>
    <x v="0"/>
  </r>
  <r>
    <s v="US-2016-169040"/>
    <x v="408"/>
    <d v="2016-12-12T00:00:00"/>
    <x v="2"/>
    <s v="GT-14710"/>
    <s v="OFF-BI-10001658"/>
    <n v="59808"/>
    <n v="3"/>
    <n v="2"/>
    <n v="194376"/>
    <x v="1"/>
    <s v="Binders"/>
    <x v="443"/>
    <s v="United States"/>
    <x v="4"/>
    <x v="4"/>
    <n v="98105"/>
    <x v="1"/>
    <s v="Greg Tran"/>
    <x v="0"/>
  </r>
  <r>
    <s v="CA-2017-155880"/>
    <x v="612"/>
    <d v="2017-03-31T00:00:00"/>
    <x v="2"/>
    <s v="JD-16150"/>
    <s v="FUR-CH-10000422"/>
    <n v="9099"/>
    <n v="1"/>
    <n v="0"/>
    <n v="145584"/>
    <x v="0"/>
    <s v="Chairs"/>
    <x v="1422"/>
    <s v="United States"/>
    <x v="158"/>
    <x v="5"/>
    <n v="53209"/>
    <x v="0"/>
    <s v="Justin Deggeller"/>
    <x v="1"/>
  </r>
  <r>
    <s v="CA-2017-155880"/>
    <x v="612"/>
    <d v="2017-03-31T00:00:00"/>
    <x v="2"/>
    <s v="JD-16150"/>
    <s v="FUR-CH-10004675"/>
    <n v="152656"/>
    <n v="7"/>
    <n v="0"/>
    <n v="4274368"/>
    <x v="0"/>
    <s v="Chairs"/>
    <x v="631"/>
    <s v="United States"/>
    <x v="158"/>
    <x v="5"/>
    <n v="53209"/>
    <x v="0"/>
    <s v="Justin Deggeller"/>
    <x v="1"/>
  </r>
  <r>
    <s v="CA-2017-155880"/>
    <x v="612"/>
    <d v="2017-03-31T00:00:00"/>
    <x v="2"/>
    <s v="JD-16150"/>
    <s v="FUR-CH-10002880"/>
    <n v="36897"/>
    <n v="3"/>
    <n v="0"/>
    <n v="405867"/>
    <x v="0"/>
    <s v="Chairs"/>
    <x v="804"/>
    <s v="United States"/>
    <x v="158"/>
    <x v="5"/>
    <n v="53209"/>
    <x v="0"/>
    <s v="Justin Deggeller"/>
    <x v="1"/>
  </r>
  <r>
    <s v="CA-2017-126242"/>
    <x v="122"/>
    <d v="2017-11-24T00:00:00"/>
    <x v="2"/>
    <s v="MC-18100"/>
    <s v="OFF-ST-10000675"/>
    <n v="30501"/>
    <n v="9"/>
    <n v="0"/>
    <n v="762525"/>
    <x v="1"/>
    <s v="Storage"/>
    <x v="298"/>
    <s v="United States"/>
    <x v="1"/>
    <x v="1"/>
    <n v="90049"/>
    <x v="1"/>
    <s v="Mick Crebagga"/>
    <x v="0"/>
  </r>
  <r>
    <s v="CA-2017-126242"/>
    <x v="122"/>
    <d v="2017-11-24T00:00:00"/>
    <x v="2"/>
    <s v="MC-18100"/>
    <s v="FUR-FU-10002685"/>
    <n v="187"/>
    <n v="1"/>
    <n v="0"/>
    <n v="7106"/>
    <x v="0"/>
    <s v="Furnishings"/>
    <x v="1423"/>
    <s v="United States"/>
    <x v="1"/>
    <x v="1"/>
    <n v="90049"/>
    <x v="1"/>
    <s v="Mick Crebagga"/>
    <x v="0"/>
  </r>
  <r>
    <s v="CA-2016-166443"/>
    <x v="253"/>
    <d v="2016-11-05T00:00:00"/>
    <x v="3"/>
    <s v="LH-17020"/>
    <s v="FUR-FU-10004020"/>
    <n v="3829"/>
    <n v="7"/>
    <n v="0"/>
    <n v="164647"/>
    <x v="0"/>
    <s v="Furnishings"/>
    <x v="490"/>
    <s v="United States"/>
    <x v="8"/>
    <x v="1"/>
    <n v="94122"/>
    <x v="1"/>
    <s v="Lisa Hazard"/>
    <x v="0"/>
  </r>
  <r>
    <s v="CA-2017-169859"/>
    <x v="815"/>
    <d v="2017-12-18T00:00:00"/>
    <x v="2"/>
    <s v="MP-18175"/>
    <s v="FUR-FU-10004963"/>
    <n v="2625"/>
    <n v="3"/>
    <n v="0"/>
    <n v="11025"/>
    <x v="0"/>
    <s v="Furnishings"/>
    <x v="1424"/>
    <s v="United States"/>
    <x v="69"/>
    <x v="1"/>
    <n v="92024"/>
    <x v="1"/>
    <s v="Mike Pelletier"/>
    <x v="2"/>
  </r>
  <r>
    <s v="CA-2017-169859"/>
    <x v="815"/>
    <d v="2017-12-18T00:00:00"/>
    <x v="2"/>
    <s v="MP-18175"/>
    <s v="OFF-BI-10000174"/>
    <n v="6496"/>
    <n v="14"/>
    <n v="2"/>
    <n v="22736"/>
    <x v="1"/>
    <s v="Binders"/>
    <x v="1425"/>
    <s v="United States"/>
    <x v="69"/>
    <x v="1"/>
    <n v="92024"/>
    <x v="1"/>
    <s v="Mike Pelletier"/>
    <x v="2"/>
  </r>
  <r>
    <s v="CA-2017-169859"/>
    <x v="815"/>
    <d v="2017-12-18T00:00:00"/>
    <x v="2"/>
    <s v="MP-18175"/>
    <s v="OFF-EN-10000461"/>
    <n v="437"/>
    <n v="5"/>
    <n v="0"/>
    <n v="20539"/>
    <x v="1"/>
    <s v="Envelopes"/>
    <x v="749"/>
    <s v="United States"/>
    <x v="69"/>
    <x v="1"/>
    <n v="92024"/>
    <x v="1"/>
    <s v="Mike Pelletier"/>
    <x v="2"/>
  </r>
  <r>
    <s v="CA-2017-134915"/>
    <x v="104"/>
    <d v="2017-11-12T00:00:00"/>
    <x v="0"/>
    <s v="EM-14140"/>
    <s v="TEC-AC-10001266"/>
    <n v="416"/>
    <n v="4"/>
    <n v="2"/>
    <n v="130"/>
    <x v="2"/>
    <s v="Accessories"/>
    <x v="198"/>
    <s v="United States"/>
    <x v="220"/>
    <x v="15"/>
    <n v="85301"/>
    <x v="1"/>
    <s v="Eugene Moren"/>
    <x v="2"/>
  </r>
  <r>
    <s v="CA-2017-134915"/>
    <x v="104"/>
    <d v="2017-11-12T00:00:00"/>
    <x v="0"/>
    <s v="EM-14140"/>
    <s v="OFF-PA-10002160"/>
    <n v="2312"/>
    <n v="5"/>
    <n v="2"/>
    <n v="8381"/>
    <x v="1"/>
    <s v="Paper"/>
    <x v="1188"/>
    <s v="United States"/>
    <x v="220"/>
    <x v="15"/>
    <n v="85301"/>
    <x v="1"/>
    <s v="Eugene Moren"/>
    <x v="2"/>
  </r>
  <r>
    <s v="CA-2017-134915"/>
    <x v="104"/>
    <d v="2017-11-12T00:00:00"/>
    <x v="0"/>
    <s v="EM-14140"/>
    <s v="FUR-CH-10004875"/>
    <n v="113888"/>
    <n v="2"/>
    <n v="2"/>
    <n v="99652"/>
    <x v="0"/>
    <s v="Chairs"/>
    <x v="1426"/>
    <s v="United States"/>
    <x v="220"/>
    <x v="15"/>
    <n v="85301"/>
    <x v="1"/>
    <s v="Eugene Moren"/>
    <x v="2"/>
  </r>
  <r>
    <s v="CA-2017-134915"/>
    <x v="104"/>
    <d v="2017-11-12T00:00:00"/>
    <x v="0"/>
    <s v="EM-14140"/>
    <s v="FUR-FU-10000305"/>
    <n v="113568"/>
    <n v="2"/>
    <n v="2"/>
    <n v="-56784"/>
    <x v="0"/>
    <s v="Furnishings"/>
    <x v="1427"/>
    <s v="United States"/>
    <x v="220"/>
    <x v="15"/>
    <n v="85301"/>
    <x v="1"/>
    <s v="Eugene Moren"/>
    <x v="2"/>
  </r>
  <r>
    <s v="CA-2017-134915"/>
    <x v="104"/>
    <d v="2017-11-12T00:00:00"/>
    <x v="0"/>
    <s v="EM-14140"/>
    <s v="TEC-PH-10000347"/>
    <n v="792"/>
    <n v="2"/>
    <n v="2"/>
    <n v="693"/>
    <x v="2"/>
    <s v="Phones"/>
    <x v="497"/>
    <s v="United States"/>
    <x v="220"/>
    <x v="15"/>
    <n v="85301"/>
    <x v="1"/>
    <s v="Eugene Moren"/>
    <x v="2"/>
  </r>
  <r>
    <s v="CA-2017-134915"/>
    <x v="104"/>
    <d v="2017-11-12T00:00:00"/>
    <x v="0"/>
    <s v="EM-14140"/>
    <s v="TEC-PH-10001459"/>
    <n v="671984"/>
    <n v="2"/>
    <n v="2"/>
    <n v="503988"/>
    <x v="2"/>
    <s v="Phones"/>
    <x v="1428"/>
    <s v="United States"/>
    <x v="220"/>
    <x v="15"/>
    <n v="85301"/>
    <x v="1"/>
    <s v="Eugene Moren"/>
    <x v="2"/>
  </r>
  <r>
    <s v="CA-2016-153353"/>
    <x v="297"/>
    <d v="2016-08-24T00:00:00"/>
    <x v="2"/>
    <s v="GG-14650"/>
    <s v="TEC-PH-10000439"/>
    <n v="3999"/>
    <n v="1"/>
    <n v="0"/>
    <n v="115971"/>
    <x v="2"/>
    <s v="Phones"/>
    <x v="871"/>
    <s v="United States"/>
    <x v="20"/>
    <x v="14"/>
    <n v="10035"/>
    <x v="3"/>
    <s v="Greg Guthrie"/>
    <x v="1"/>
  </r>
  <r>
    <s v="CA-2017-123638"/>
    <x v="816"/>
    <d v="2017-07-04T00:00:00"/>
    <x v="2"/>
    <s v="MA-17995"/>
    <s v="FUR-CH-10002647"/>
    <n v="191646"/>
    <n v="3"/>
    <n v="1"/>
    <n v="31941"/>
    <x v="0"/>
    <s v="Chairs"/>
    <x v="472"/>
    <s v="United States"/>
    <x v="232"/>
    <x v="14"/>
    <n v="13601"/>
    <x v="3"/>
    <s v="Michelle Arnett"/>
    <x v="2"/>
  </r>
  <r>
    <s v="CA-2017-168900"/>
    <x v="463"/>
    <d v="2017-05-09T00:00:00"/>
    <x v="2"/>
    <s v="SH-20395"/>
    <s v="OFF-BI-10003910"/>
    <n v="2313"/>
    <n v="1"/>
    <n v="7"/>
    <n v="-19275"/>
    <x v="1"/>
    <s v="Binders"/>
    <x v="8"/>
    <s v="United States"/>
    <x v="24"/>
    <x v="23"/>
    <n v="45503"/>
    <x v="3"/>
    <s v="Shahid Hopkins"/>
    <x v="0"/>
  </r>
  <r>
    <s v="CA-2015-158456"/>
    <x v="99"/>
    <d v="2015-12-29T00:00:00"/>
    <x v="2"/>
    <s v="KT-16465"/>
    <s v="OFF-BI-10001097"/>
    <n v="19936"/>
    <n v="4"/>
    <n v="2"/>
    <n v="72268"/>
    <x v="1"/>
    <s v="Binders"/>
    <x v="792"/>
    <s v="United States"/>
    <x v="1"/>
    <x v="1"/>
    <n v="90032"/>
    <x v="1"/>
    <s v="Kean Takahito"/>
    <x v="0"/>
  </r>
  <r>
    <s v="CA-2015-158456"/>
    <x v="99"/>
    <d v="2015-12-29T00:00:00"/>
    <x v="2"/>
    <s v="KT-16465"/>
    <s v="OFF-FA-10004854"/>
    <n v="4592"/>
    <n v="4"/>
    <n v="0"/>
    <n v="215824"/>
    <x v="1"/>
    <s v="Fasteners"/>
    <x v="271"/>
    <s v="United States"/>
    <x v="1"/>
    <x v="1"/>
    <n v="90032"/>
    <x v="1"/>
    <s v="Kean Takahito"/>
    <x v="0"/>
  </r>
  <r>
    <s v="CA-2017-143665"/>
    <x v="465"/>
    <d v="2017-05-01T00:00:00"/>
    <x v="2"/>
    <s v="PO-19180"/>
    <s v="OFF-PA-10003673"/>
    <n v="2034"/>
    <n v="3"/>
    <n v="0"/>
    <n v="93564"/>
    <x v="1"/>
    <s v="Paper"/>
    <x v="971"/>
    <s v="United States"/>
    <x v="4"/>
    <x v="4"/>
    <n v="98115"/>
    <x v="1"/>
    <s v="Philisse Overcash"/>
    <x v="2"/>
  </r>
  <r>
    <s v="CA-2017-143665"/>
    <x v="465"/>
    <d v="2017-05-01T00:00:00"/>
    <x v="2"/>
    <s v="PO-19180"/>
    <s v="OFF-LA-10002034"/>
    <n v="3928"/>
    <n v="8"/>
    <n v="0"/>
    <n v="192472"/>
    <x v="1"/>
    <s v="Labels"/>
    <x v="1100"/>
    <s v="United States"/>
    <x v="4"/>
    <x v="4"/>
    <n v="98115"/>
    <x v="1"/>
    <s v="Philisse Overcash"/>
    <x v="2"/>
  </r>
  <r>
    <s v="CA-2017-137428"/>
    <x v="817"/>
    <d v="2017-12-21T00:00:00"/>
    <x v="1"/>
    <s v="AY-10555"/>
    <s v="FUR-CH-10002774"/>
    <n v="81568"/>
    <n v="2"/>
    <n v="2"/>
    <n v="91764"/>
    <x v="0"/>
    <s v="Chairs"/>
    <x v="23"/>
    <s v="United States"/>
    <x v="147"/>
    <x v="1"/>
    <n v="92054"/>
    <x v="1"/>
    <s v="Andy Yotov"/>
    <x v="1"/>
  </r>
  <r>
    <s v="CA-2017-137428"/>
    <x v="817"/>
    <d v="2017-12-21T00:00:00"/>
    <x v="1"/>
    <s v="AY-10555"/>
    <s v="FUR-CH-10003817"/>
    <n v="97184"/>
    <n v="2"/>
    <n v="2"/>
    <n v="6074"/>
    <x v="0"/>
    <s v="Chairs"/>
    <x v="164"/>
    <s v="United States"/>
    <x v="147"/>
    <x v="1"/>
    <n v="92054"/>
    <x v="1"/>
    <s v="Andy Yotov"/>
    <x v="1"/>
  </r>
  <r>
    <s v="CA-2017-137428"/>
    <x v="817"/>
    <d v="2017-12-21T00:00:00"/>
    <x v="1"/>
    <s v="AY-10555"/>
    <s v="OFF-BI-10002949"/>
    <n v="2432"/>
    <n v="5"/>
    <n v="2"/>
    <n v="8208"/>
    <x v="1"/>
    <s v="Binders"/>
    <x v="522"/>
    <s v="United States"/>
    <x v="147"/>
    <x v="1"/>
    <n v="92054"/>
    <x v="1"/>
    <s v="Andy Yotov"/>
    <x v="1"/>
  </r>
  <r>
    <s v="CA-2017-137428"/>
    <x v="817"/>
    <d v="2017-12-21T00:00:00"/>
    <x v="1"/>
    <s v="AY-10555"/>
    <s v="FUR-FU-10002445"/>
    <n v="1896"/>
    <n v="2"/>
    <n v="0"/>
    <n v="7584"/>
    <x v="0"/>
    <s v="Furnishings"/>
    <x v="1429"/>
    <s v="United States"/>
    <x v="147"/>
    <x v="1"/>
    <n v="92054"/>
    <x v="1"/>
    <s v="Andy Yotov"/>
    <x v="1"/>
  </r>
  <r>
    <s v="CA-2014-162866"/>
    <x v="421"/>
    <d v="2014-12-31T00:00:00"/>
    <x v="2"/>
    <s v="Co-12640"/>
    <s v="FUR-FU-10001473"/>
    <n v="32952"/>
    <n v="6"/>
    <n v="6"/>
    <n v="-197712"/>
    <x v="0"/>
    <s v="Furnishings"/>
    <x v="984"/>
    <s v="United States"/>
    <x v="242"/>
    <x v="9"/>
    <n v="60076"/>
    <x v="0"/>
    <s v="Corey-Lock"/>
    <x v="0"/>
  </r>
  <r>
    <s v="CA-2014-162866"/>
    <x v="421"/>
    <d v="2014-12-31T00:00:00"/>
    <x v="2"/>
    <s v="Co-12640"/>
    <s v="OFF-ST-10002562"/>
    <n v="30016"/>
    <n v="4"/>
    <n v="2"/>
    <n v="30016"/>
    <x v="1"/>
    <s v="Storage"/>
    <x v="679"/>
    <s v="United States"/>
    <x v="242"/>
    <x v="9"/>
    <n v="60076"/>
    <x v="0"/>
    <s v="Corey-Lock"/>
    <x v="0"/>
  </r>
  <r>
    <s v="CA-2017-167941"/>
    <x v="44"/>
    <d v="2017-11-09T00:00:00"/>
    <x v="1"/>
    <s v="JF-15565"/>
    <s v="OFF-AP-10002118"/>
    <n v="499584"/>
    <n v="3"/>
    <n v="2"/>
    <n v="437136"/>
    <x v="1"/>
    <s v="Appliances"/>
    <x v="77"/>
    <s v="United States"/>
    <x v="114"/>
    <x v="3"/>
    <n v="28314"/>
    <x v="2"/>
    <s v="Jill Fjeld"/>
    <x v="0"/>
  </r>
  <r>
    <s v="CA-2017-167941"/>
    <x v="44"/>
    <d v="2017-11-09T00:00:00"/>
    <x v="1"/>
    <s v="JF-15565"/>
    <s v="OFF-PA-10001800"/>
    <n v="31104"/>
    <n v="6"/>
    <n v="2"/>
    <n v="108864"/>
    <x v="1"/>
    <s v="Paper"/>
    <x v="581"/>
    <s v="United States"/>
    <x v="114"/>
    <x v="3"/>
    <n v="28314"/>
    <x v="2"/>
    <s v="Jill Fjeld"/>
    <x v="0"/>
  </r>
  <r>
    <s v="CA-2017-167941"/>
    <x v="44"/>
    <d v="2017-11-09T00:00:00"/>
    <x v="1"/>
    <s v="JF-15565"/>
    <s v="OFF-BI-10002827"/>
    <n v="13272"/>
    <n v="8"/>
    <n v="7"/>
    <n v="-106176"/>
    <x v="1"/>
    <s v="Binders"/>
    <x v="551"/>
    <s v="United States"/>
    <x v="114"/>
    <x v="3"/>
    <n v="28314"/>
    <x v="2"/>
    <s v="Jill Fjeld"/>
    <x v="0"/>
  </r>
  <r>
    <s v="CA-2017-167941"/>
    <x v="44"/>
    <d v="2017-11-09T00:00:00"/>
    <x v="1"/>
    <s v="JF-15565"/>
    <s v="FUR-FU-10004671"/>
    <n v="28272"/>
    <n v="2"/>
    <n v="2"/>
    <n v="63612"/>
    <x v="0"/>
    <s v="Furnishings"/>
    <x v="1349"/>
    <s v="United States"/>
    <x v="114"/>
    <x v="3"/>
    <n v="28314"/>
    <x v="2"/>
    <s v="Jill Fjeld"/>
    <x v="0"/>
  </r>
  <r>
    <s v="CA-2017-167941"/>
    <x v="44"/>
    <d v="2017-11-09T00:00:00"/>
    <x v="1"/>
    <s v="JF-15565"/>
    <s v="OFF-ST-10000736"/>
    <n v="259136"/>
    <n v="4"/>
    <n v="2"/>
    <n v="-518272"/>
    <x v="1"/>
    <s v="Storage"/>
    <x v="458"/>
    <s v="United States"/>
    <x v="114"/>
    <x v="3"/>
    <n v="28314"/>
    <x v="2"/>
    <s v="Jill Fjeld"/>
    <x v="0"/>
  </r>
  <r>
    <s v="CA-2017-111808"/>
    <x v="817"/>
    <d v="2017-12-20T00:00:00"/>
    <x v="2"/>
    <s v="AR-10510"/>
    <s v="OFF-BI-10004656"/>
    <n v="108"/>
    <n v="5"/>
    <n v="0"/>
    <n v="5184"/>
    <x v="1"/>
    <s v="Binders"/>
    <x v="857"/>
    <s v="United States"/>
    <x v="251"/>
    <x v="25"/>
    <n v="74133"/>
    <x v="0"/>
    <s v="Andrew Roberts"/>
    <x v="0"/>
  </r>
  <r>
    <s v="CA-2015-137512"/>
    <x v="818"/>
    <d v="2015-05-12T00:00:00"/>
    <x v="2"/>
    <s v="AG-10675"/>
    <s v="FUR-TA-10001095"/>
    <n v="244006"/>
    <n v="2"/>
    <n v="3"/>
    <n v="-313722"/>
    <x v="0"/>
    <s v="Tables"/>
    <x v="612"/>
    <s v="United States"/>
    <x v="235"/>
    <x v="0"/>
    <n v="75002"/>
    <x v="0"/>
    <s v="Anna Gayman"/>
    <x v="0"/>
  </r>
  <r>
    <s v="CA-2015-137512"/>
    <x v="818"/>
    <d v="2015-05-12T00:00:00"/>
    <x v="2"/>
    <s v="AG-10675"/>
    <s v="OFF-PA-10000213"/>
    <n v="15936"/>
    <n v="4"/>
    <n v="2"/>
    <n v="53784"/>
    <x v="1"/>
    <s v="Paper"/>
    <x v="1430"/>
    <s v="United States"/>
    <x v="235"/>
    <x v="0"/>
    <n v="75002"/>
    <x v="0"/>
    <s v="Anna Gayman"/>
    <x v="0"/>
  </r>
  <r>
    <s v="CA-2017-139773"/>
    <x v="768"/>
    <d v="2017-12-04T00:00:00"/>
    <x v="0"/>
    <s v="DV-13045"/>
    <s v="FUR-CH-10001797"/>
    <n v="188552"/>
    <n v="7"/>
    <n v="3"/>
    <n v="-26936"/>
    <x v="0"/>
    <s v="Chairs"/>
    <x v="1431"/>
    <s v="United States"/>
    <x v="10"/>
    <x v="8"/>
    <n v="19143"/>
    <x v="3"/>
    <s v="Darrin Van Huff"/>
    <x v="1"/>
  </r>
  <r>
    <s v="CA-2017-134607"/>
    <x v="620"/>
    <d v="2017-10-08T00:00:00"/>
    <x v="1"/>
    <s v="HL-15040"/>
    <s v="OFF-ST-10002214"/>
    <n v="2258"/>
    <n v="2"/>
    <n v="0"/>
    <n v="58708"/>
    <x v="1"/>
    <s v="Storage"/>
    <x v="994"/>
    <s v="United States"/>
    <x v="30"/>
    <x v="14"/>
    <n v="14609"/>
    <x v="3"/>
    <s v="Hunter Lopez"/>
    <x v="0"/>
  </r>
  <r>
    <s v="CA-2014-109232"/>
    <x v="285"/>
    <d v="2014-01-16T00:00:00"/>
    <x v="1"/>
    <s v="ND-18370"/>
    <s v="FUR-CH-10000422"/>
    <n v="54594"/>
    <n v="6"/>
    <n v="0"/>
    <n v="873504"/>
    <x v="0"/>
    <s v="Chairs"/>
    <x v="1422"/>
    <s v="United States"/>
    <x v="340"/>
    <x v="19"/>
    <n v="29464"/>
    <x v="2"/>
    <s v="Natalie DeCherney"/>
    <x v="0"/>
  </r>
  <r>
    <s v="CA-2015-139850"/>
    <x v="819"/>
    <d v="2015-06-17T00:00:00"/>
    <x v="2"/>
    <s v="GB-14575"/>
    <s v="OFF-PA-10003848"/>
    <n v="20736"/>
    <n v="4"/>
    <n v="2"/>
    <n v="72576"/>
    <x v="1"/>
    <s v="Paper"/>
    <x v="1432"/>
    <s v="United States"/>
    <x v="10"/>
    <x v="8"/>
    <n v="19134"/>
    <x v="3"/>
    <s v="Giulietta Baptist"/>
    <x v="0"/>
  </r>
  <r>
    <s v="CA-2015-139850"/>
    <x v="819"/>
    <d v="2015-06-17T00:00:00"/>
    <x v="2"/>
    <s v="GB-14575"/>
    <s v="FUR-FU-10003623"/>
    <n v="43296"/>
    <n v="2"/>
    <n v="2"/>
    <n v="43296"/>
    <x v="0"/>
    <s v="Furnishings"/>
    <x v="1223"/>
    <s v="United States"/>
    <x v="10"/>
    <x v="8"/>
    <n v="19134"/>
    <x v="3"/>
    <s v="Giulietta Baptist"/>
    <x v="0"/>
  </r>
  <r>
    <s v="CA-2014-131310"/>
    <x v="135"/>
    <d v="2014-07-18T00:00:00"/>
    <x v="2"/>
    <s v="CL-12565"/>
    <s v="FUR-CH-10001797"/>
    <n v="123136"/>
    <n v="4"/>
    <n v="2"/>
    <n v="138528"/>
    <x v="0"/>
    <s v="Chairs"/>
    <x v="1431"/>
    <s v="United States"/>
    <x v="4"/>
    <x v="4"/>
    <n v="98115"/>
    <x v="1"/>
    <s v="Clay Ludtke"/>
    <x v="0"/>
  </r>
  <r>
    <s v="CA-2014-131310"/>
    <x v="135"/>
    <d v="2014-07-18T00:00:00"/>
    <x v="2"/>
    <s v="CL-12565"/>
    <s v="OFF-BI-10003094"/>
    <n v="11264"/>
    <n v="4"/>
    <n v="2"/>
    <n v="38016"/>
    <x v="1"/>
    <s v="Binders"/>
    <x v="649"/>
    <s v="United States"/>
    <x v="4"/>
    <x v="4"/>
    <n v="98115"/>
    <x v="1"/>
    <s v="Clay Ludtke"/>
    <x v="0"/>
  </r>
  <r>
    <s v="US-2014-112872"/>
    <x v="775"/>
    <d v="2014-12-11T00:00:00"/>
    <x v="1"/>
    <s v="RC-19960"/>
    <s v="OFF-ST-10002205"/>
    <n v="53424"/>
    <n v="3"/>
    <n v="2"/>
    <n v="46746"/>
    <x v="1"/>
    <s v="Storage"/>
    <x v="330"/>
    <s v="United States"/>
    <x v="24"/>
    <x v="20"/>
    <n v="97477"/>
    <x v="1"/>
    <s v="Ryan Crowe"/>
    <x v="0"/>
  </r>
  <r>
    <s v="US-2014-112872"/>
    <x v="775"/>
    <d v="2014-12-11T00:00:00"/>
    <x v="1"/>
    <s v="RC-19960"/>
    <s v="FUR-TA-10003238"/>
    <n v="27549"/>
    <n v="1"/>
    <n v="5"/>
    <n v="-1708038"/>
    <x v="0"/>
    <s v="Tables"/>
    <x v="1230"/>
    <s v="United States"/>
    <x v="24"/>
    <x v="20"/>
    <n v="97477"/>
    <x v="1"/>
    <s v="Ryan Crowe"/>
    <x v="0"/>
  </r>
  <r>
    <s v="CA-2016-139269"/>
    <x v="820"/>
    <d v="2016-05-30T00:00:00"/>
    <x v="2"/>
    <s v="JB-16045"/>
    <s v="FUR-FU-10000755"/>
    <n v="2496"/>
    <n v="4"/>
    <n v="0"/>
    <n v="624"/>
    <x v="0"/>
    <s v="Furnishings"/>
    <x v="1433"/>
    <s v="United States"/>
    <x v="38"/>
    <x v="31"/>
    <n v="31907"/>
    <x v="2"/>
    <s v="Julia Barnett"/>
    <x v="2"/>
  </r>
  <r>
    <s v="CA-2016-139269"/>
    <x v="820"/>
    <d v="2016-05-30T00:00:00"/>
    <x v="2"/>
    <s v="JB-16045"/>
    <s v="OFF-PA-10002893"/>
    <n v="1936"/>
    <n v="2"/>
    <n v="0"/>
    <n v="92928"/>
    <x v="1"/>
    <s v="Paper"/>
    <x v="364"/>
    <s v="United States"/>
    <x v="38"/>
    <x v="31"/>
    <n v="31907"/>
    <x v="2"/>
    <s v="Julia Barnett"/>
    <x v="2"/>
  </r>
  <r>
    <s v="CA-2016-139269"/>
    <x v="820"/>
    <d v="2016-05-30T00:00:00"/>
    <x v="2"/>
    <s v="JB-16045"/>
    <s v="OFF-ST-10000689"/>
    <n v="126765"/>
    <n v="9"/>
    <n v="0"/>
    <n v="152118"/>
    <x v="1"/>
    <s v="Storage"/>
    <x v="425"/>
    <s v="United States"/>
    <x v="38"/>
    <x v="31"/>
    <n v="31907"/>
    <x v="2"/>
    <s v="Julia Barnett"/>
    <x v="2"/>
  </r>
  <r>
    <s v="CA-2016-139010"/>
    <x v="821"/>
    <d v="2016-02-26T00:00:00"/>
    <x v="1"/>
    <s v="MC-17635"/>
    <s v="TEC-AC-10004227"/>
    <n v="1299"/>
    <n v="1"/>
    <n v="0"/>
    <n v="7794"/>
    <x v="2"/>
    <s v="Accessories"/>
    <x v="1389"/>
    <s v="United States"/>
    <x v="1"/>
    <x v="1"/>
    <n v="90032"/>
    <x v="1"/>
    <s v="Matthew Clasen"/>
    <x v="1"/>
  </r>
  <r>
    <s v="CA-2016-139010"/>
    <x v="821"/>
    <d v="2016-02-26T00:00:00"/>
    <x v="1"/>
    <s v="MC-17635"/>
    <s v="OFF-BI-10000174"/>
    <n v="1856"/>
    <n v="4"/>
    <n v="2"/>
    <n v="6496"/>
    <x v="1"/>
    <s v="Binders"/>
    <x v="1425"/>
    <s v="United States"/>
    <x v="1"/>
    <x v="1"/>
    <n v="90032"/>
    <x v="1"/>
    <s v="Matthew Clasen"/>
    <x v="1"/>
  </r>
  <r>
    <s v="CA-2016-139010"/>
    <x v="821"/>
    <d v="2016-02-26T00:00:00"/>
    <x v="1"/>
    <s v="MC-17635"/>
    <s v="OFF-ST-10001809"/>
    <n v="44915"/>
    <n v="5"/>
    <n v="0"/>
    <n v="8983"/>
    <x v="1"/>
    <s v="Storage"/>
    <x v="434"/>
    <s v="United States"/>
    <x v="1"/>
    <x v="1"/>
    <n v="90032"/>
    <x v="1"/>
    <s v="Matthew Clasen"/>
    <x v="1"/>
  </r>
  <r>
    <s v="CA-2016-139010"/>
    <x v="821"/>
    <d v="2016-02-26T00:00:00"/>
    <x v="1"/>
    <s v="MC-17635"/>
    <s v="OFF-BI-10002309"/>
    <n v="31248"/>
    <n v="7"/>
    <n v="2"/>
    <n v="109368"/>
    <x v="1"/>
    <s v="Binders"/>
    <x v="78"/>
    <s v="United States"/>
    <x v="1"/>
    <x v="1"/>
    <n v="90032"/>
    <x v="1"/>
    <s v="Matthew Clasen"/>
    <x v="1"/>
  </r>
  <r>
    <s v="CA-2016-134376"/>
    <x v="822"/>
    <d v="2016-10-06T00:00:00"/>
    <x v="2"/>
    <s v="TT-21265"/>
    <s v="OFF-AP-10004532"/>
    <n v="6144"/>
    <n v="3"/>
    <n v="0"/>
    <n v="165888"/>
    <x v="1"/>
    <s v="Appliances"/>
    <x v="560"/>
    <s v="United States"/>
    <x v="20"/>
    <x v="14"/>
    <n v="10024"/>
    <x v="3"/>
    <s v="Tim Taslimi"/>
    <x v="1"/>
  </r>
  <r>
    <s v="CA-2017-147291"/>
    <x v="823"/>
    <d v="2017-03-17T00:00:00"/>
    <x v="2"/>
    <s v="MJ-17740"/>
    <s v="OFF-BI-10003091"/>
    <n v="89592"/>
    <n v="4"/>
    <n v="0"/>
    <n v="4210824"/>
    <x v="1"/>
    <s v="Binders"/>
    <x v="1163"/>
    <s v="United States"/>
    <x v="65"/>
    <x v="11"/>
    <n v="48227"/>
    <x v="0"/>
    <s v="Max Jones"/>
    <x v="0"/>
  </r>
  <r>
    <s v="CA-2016-112893"/>
    <x v="368"/>
    <d v="2016-09-13T00:00:00"/>
    <x v="1"/>
    <s v="AT-10735"/>
    <s v="OFF-BI-10004654"/>
    <n v="5536"/>
    <n v="4"/>
    <n v="2"/>
    <n v="18684"/>
    <x v="1"/>
    <s v="Binders"/>
    <x v="68"/>
    <s v="United States"/>
    <x v="280"/>
    <x v="1"/>
    <n v="95207"/>
    <x v="1"/>
    <s v="Annie Thurman"/>
    <x v="0"/>
  </r>
  <r>
    <s v="US-2014-150532"/>
    <x v="685"/>
    <d v="2014-07-21T00:00:00"/>
    <x v="2"/>
    <s v="PB-19150"/>
    <s v="OFF-ST-10000760"/>
    <n v="5592"/>
    <n v="5"/>
    <n v="2"/>
    <n v="6291"/>
    <x v="1"/>
    <s v="Storage"/>
    <x v="4"/>
    <s v="United States"/>
    <x v="42"/>
    <x v="15"/>
    <n v="85023"/>
    <x v="1"/>
    <s v="Philip Brown"/>
    <x v="0"/>
  </r>
  <r>
    <s v="CA-2014-138317"/>
    <x v="260"/>
    <d v="2014-06-25T00:00:00"/>
    <x v="2"/>
    <s v="NW-18400"/>
    <s v="OFF-EN-10001539"/>
    <n v="24896"/>
    <n v="4"/>
    <n v="2"/>
    <n v="84024"/>
    <x v="1"/>
    <s v="Envelopes"/>
    <x v="153"/>
    <s v="United States"/>
    <x v="10"/>
    <x v="8"/>
    <n v="19120"/>
    <x v="3"/>
    <s v="Natalie Webber"/>
    <x v="0"/>
  </r>
  <r>
    <s v="CA-2014-138317"/>
    <x v="260"/>
    <d v="2014-06-25T00:00:00"/>
    <x v="2"/>
    <s v="NW-18400"/>
    <s v="FUR-FU-10000550"/>
    <n v="3984"/>
    <n v="1"/>
    <n v="2"/>
    <n v="6474"/>
    <x v="0"/>
    <s v="Furnishings"/>
    <x v="1434"/>
    <s v="United States"/>
    <x v="10"/>
    <x v="8"/>
    <n v="19120"/>
    <x v="3"/>
    <s v="Natalie Webber"/>
    <x v="0"/>
  </r>
  <r>
    <s v="CA-2014-138317"/>
    <x v="260"/>
    <d v="2014-06-25T00:00:00"/>
    <x v="2"/>
    <s v="NW-18400"/>
    <s v="TEC-AC-10003628"/>
    <n v="95968"/>
    <n v="4"/>
    <n v="2"/>
    <n v="287904"/>
    <x v="2"/>
    <s v="Accessories"/>
    <x v="247"/>
    <s v="United States"/>
    <x v="10"/>
    <x v="8"/>
    <n v="19120"/>
    <x v="3"/>
    <s v="Natalie Webber"/>
    <x v="0"/>
  </r>
  <r>
    <s v="CA-2014-138317"/>
    <x v="260"/>
    <d v="2014-06-25T00:00:00"/>
    <x v="2"/>
    <s v="NW-18400"/>
    <s v="TEC-MA-10004521"/>
    <n v="206991"/>
    <n v="3"/>
    <n v="7"/>
    <n v="-1724925"/>
    <x v="2"/>
    <s v="Machines"/>
    <x v="1435"/>
    <s v="United States"/>
    <x v="10"/>
    <x v="8"/>
    <n v="19120"/>
    <x v="3"/>
    <s v="Natalie Webber"/>
    <x v="0"/>
  </r>
  <r>
    <s v="CA-2014-138317"/>
    <x v="260"/>
    <d v="2014-06-25T00:00:00"/>
    <x v="2"/>
    <s v="NW-18400"/>
    <s v="OFF-AP-10003860"/>
    <n v="44416"/>
    <n v="2"/>
    <n v="2"/>
    <n v="38864"/>
    <x v="1"/>
    <s v="Appliances"/>
    <x v="1087"/>
    <s v="United States"/>
    <x v="10"/>
    <x v="8"/>
    <n v="19120"/>
    <x v="3"/>
    <s v="Natalie Webber"/>
    <x v="0"/>
  </r>
  <r>
    <s v="CA-2014-138317"/>
    <x v="260"/>
    <d v="2014-06-25T00:00:00"/>
    <x v="2"/>
    <s v="NW-18400"/>
    <s v="OFF-BI-10000069"/>
    <n v="9006"/>
    <n v="2"/>
    <n v="7"/>
    <n v="-72048"/>
    <x v="1"/>
    <s v="Binders"/>
    <x v="488"/>
    <s v="United States"/>
    <x v="10"/>
    <x v="8"/>
    <n v="19120"/>
    <x v="3"/>
    <s v="Natalie Webber"/>
    <x v="0"/>
  </r>
  <r>
    <s v="CA-2015-130610"/>
    <x v="760"/>
    <d v="2015-07-10T00:00:00"/>
    <x v="2"/>
    <s v="VP-21730"/>
    <s v="OFF-BI-10003655"/>
    <n v="190"/>
    <n v="5"/>
    <n v="0"/>
    <n v="893"/>
    <x v="1"/>
    <s v="Binders"/>
    <x v="1436"/>
    <s v="United States"/>
    <x v="341"/>
    <x v="11"/>
    <n v="48310"/>
    <x v="0"/>
    <s v="Victor Preis"/>
    <x v="2"/>
  </r>
  <r>
    <s v="CA-2017-104381"/>
    <x v="817"/>
    <d v="2017-12-23T00:00:00"/>
    <x v="2"/>
    <s v="RD-19810"/>
    <s v="OFF-BI-10001628"/>
    <n v="33376"/>
    <n v="4"/>
    <n v="2"/>
    <n v="1043"/>
    <x v="1"/>
    <s v="Binders"/>
    <x v="1101"/>
    <s v="United States"/>
    <x v="30"/>
    <x v="14"/>
    <n v="14609"/>
    <x v="3"/>
    <s v="Ross DeVincentis"/>
    <x v="2"/>
  </r>
  <r>
    <s v="CA-2016-131499"/>
    <x v="161"/>
    <d v="2016-09-10T00:00:00"/>
    <x v="3"/>
    <s v="MG-17875"/>
    <s v="OFF-AP-10003779"/>
    <n v="20748"/>
    <n v="1"/>
    <n v="0"/>
    <n v="62244"/>
    <x v="1"/>
    <s v="Appliances"/>
    <x v="1437"/>
    <s v="United States"/>
    <x v="20"/>
    <x v="14"/>
    <n v="10011"/>
    <x v="3"/>
    <s v="Michael Grace"/>
    <x v="2"/>
  </r>
  <r>
    <s v="CA-2014-148761"/>
    <x v="824"/>
    <d v="2014-05-21T00:00:00"/>
    <x v="2"/>
    <s v="PA-19060"/>
    <s v="OFF-BI-10000666"/>
    <n v="9168"/>
    <n v="3"/>
    <n v="0"/>
    <n v="4584"/>
    <x v="1"/>
    <s v="Binders"/>
    <x v="980"/>
    <s v="United States"/>
    <x v="342"/>
    <x v="5"/>
    <n v="54703"/>
    <x v="0"/>
    <s v="Pete Armstrong"/>
    <x v="2"/>
  </r>
  <r>
    <s v="CA-2017-116519"/>
    <x v="118"/>
    <d v="2017-10-15T00:00:00"/>
    <x v="3"/>
    <s v="CR-12730"/>
    <s v="OFF-AP-10000828"/>
    <n v="9049"/>
    <n v="5"/>
    <n v="0"/>
    <n v="253372"/>
    <x v="1"/>
    <s v="Appliances"/>
    <x v="1085"/>
    <s v="United States"/>
    <x v="20"/>
    <x v="14"/>
    <n v="10009"/>
    <x v="3"/>
    <s v="Craig Reiter"/>
    <x v="0"/>
  </r>
  <r>
    <s v="CA-2014-130729"/>
    <x v="744"/>
    <d v="2014-10-29T00:00:00"/>
    <x v="2"/>
    <s v="AA-10375"/>
    <s v="OFF-BI-10002706"/>
    <n v="34272"/>
    <n v="3"/>
    <n v="2"/>
    <n v="111384"/>
    <x v="1"/>
    <s v="Binders"/>
    <x v="276"/>
    <s v="United States"/>
    <x v="277"/>
    <x v="1"/>
    <n v="91730"/>
    <x v="1"/>
    <s v="Allen Armold"/>
    <x v="0"/>
  </r>
  <r>
    <s v="CA-2016-124772"/>
    <x v="5"/>
    <d v="2016-12-06T00:00:00"/>
    <x v="3"/>
    <s v="JG-15160"/>
    <s v="FUR-FU-10004748"/>
    <n v="19182"/>
    <n v="3"/>
    <n v="0"/>
    <n v="748098"/>
    <x v="0"/>
    <s v="Furnishings"/>
    <x v="1240"/>
    <s v="United States"/>
    <x v="208"/>
    <x v="34"/>
    <n v="42071"/>
    <x v="2"/>
    <s v="James Galang"/>
    <x v="0"/>
  </r>
  <r>
    <s v="CA-2016-115525"/>
    <x v="196"/>
    <d v="2016-07-29T00:00:00"/>
    <x v="2"/>
    <s v="RR-19525"/>
    <s v="OFF-AP-10000026"/>
    <n v="24388"/>
    <n v="5"/>
    <n v="2"/>
    <n v="274365"/>
    <x v="1"/>
    <s v="Appliances"/>
    <x v="1277"/>
    <s v="United States"/>
    <x v="167"/>
    <x v="23"/>
    <n v="43615"/>
    <x v="3"/>
    <s v="Rick Reed"/>
    <x v="1"/>
  </r>
  <r>
    <s v="CA-2017-134845"/>
    <x v="825"/>
    <d v="2017-04-23T00:00:00"/>
    <x v="2"/>
    <s v="SR-20425"/>
    <s v="OFF-BI-10000773"/>
    <n v="1203"/>
    <n v="5"/>
    <n v="7"/>
    <n v="-9223"/>
    <x v="1"/>
    <s v="Binders"/>
    <x v="385"/>
    <s v="United States"/>
    <x v="102"/>
    <x v="21"/>
    <n v="80027"/>
    <x v="1"/>
    <s v="Sharelle Roach"/>
    <x v="2"/>
  </r>
  <r>
    <s v="CA-2017-134845"/>
    <x v="825"/>
    <d v="2017-04-23T00:00:00"/>
    <x v="2"/>
    <s v="SR-20425"/>
    <s v="TEC-MA-10000822"/>
    <n v="2549985"/>
    <n v="5"/>
    <n v="7"/>
    <n v="-339998"/>
    <x v="2"/>
    <s v="Machines"/>
    <x v="156"/>
    <s v="United States"/>
    <x v="102"/>
    <x v="21"/>
    <n v="80027"/>
    <x v="1"/>
    <s v="Sharelle Roach"/>
    <x v="2"/>
  </r>
  <r>
    <s v="CA-2017-134845"/>
    <x v="825"/>
    <d v="2017-04-23T00:00:00"/>
    <x v="2"/>
    <s v="SR-20425"/>
    <s v="OFF-BI-10001543"/>
    <n v="21594"/>
    <n v="2"/>
    <n v="7"/>
    <n v="-158356"/>
    <x v="1"/>
    <s v="Binders"/>
    <x v="379"/>
    <s v="United States"/>
    <x v="102"/>
    <x v="21"/>
    <n v="80027"/>
    <x v="1"/>
    <s v="Sharelle Roach"/>
    <x v="2"/>
  </r>
  <r>
    <s v="CA-2017-134845"/>
    <x v="825"/>
    <d v="2017-04-23T00:00:00"/>
    <x v="2"/>
    <s v="SR-20425"/>
    <s v="OFF-BI-10003355"/>
    <n v="8964"/>
    <n v="6"/>
    <n v="7"/>
    <n v="-65736"/>
    <x v="1"/>
    <s v="Binders"/>
    <x v="587"/>
    <s v="United States"/>
    <x v="102"/>
    <x v="21"/>
    <n v="80027"/>
    <x v="1"/>
    <s v="Sharelle Roach"/>
    <x v="2"/>
  </r>
  <r>
    <s v="CA-2017-134845"/>
    <x v="825"/>
    <d v="2017-04-23T00:00:00"/>
    <x v="2"/>
    <s v="SR-20425"/>
    <s v="OFF-PA-10002005"/>
    <n v="20736"/>
    <n v="4"/>
    <n v="2"/>
    <n v="72576"/>
    <x v="1"/>
    <s v="Paper"/>
    <x v="507"/>
    <s v="United States"/>
    <x v="102"/>
    <x v="21"/>
    <n v="80027"/>
    <x v="1"/>
    <s v="Sharelle Roach"/>
    <x v="2"/>
  </r>
  <r>
    <s v="US-2015-138919"/>
    <x v="14"/>
    <d v="2015-09-21T00:00:00"/>
    <x v="2"/>
    <s v="LS-16975"/>
    <s v="FUR-TA-10004154"/>
    <n v="34422"/>
    <n v="2"/>
    <n v="4"/>
    <n v="-103266"/>
    <x v="0"/>
    <s v="Tables"/>
    <x v="733"/>
    <s v="United States"/>
    <x v="20"/>
    <x v="14"/>
    <n v="10035"/>
    <x v="3"/>
    <s v="Lindsay Shagiari"/>
    <x v="2"/>
  </r>
  <r>
    <s v="US-2016-160528"/>
    <x v="826"/>
    <d v="2016-08-30T00:00:00"/>
    <x v="2"/>
    <s v="MH-18115"/>
    <s v="OFF-ST-10002743"/>
    <n v="727296"/>
    <n v="8"/>
    <n v="2"/>
    <n v="-1727328"/>
    <x v="1"/>
    <s v="Storage"/>
    <x v="417"/>
    <s v="United States"/>
    <x v="343"/>
    <x v="0"/>
    <n v="78577"/>
    <x v="0"/>
    <s v="Mick Hernandez"/>
    <x v="2"/>
  </r>
  <r>
    <s v="US-2016-160528"/>
    <x v="826"/>
    <d v="2016-08-30T00:00:00"/>
    <x v="2"/>
    <s v="MH-18115"/>
    <s v="FUR-FU-10004973"/>
    <n v="22608"/>
    <n v="3"/>
    <n v="6"/>
    <n v="-101736"/>
    <x v="0"/>
    <s v="Furnishings"/>
    <x v="1132"/>
    <s v="United States"/>
    <x v="343"/>
    <x v="0"/>
    <n v="78577"/>
    <x v="0"/>
    <s v="Mick Hernandez"/>
    <x v="2"/>
  </r>
  <r>
    <s v="US-2016-160528"/>
    <x v="826"/>
    <d v="2016-08-30T00:00:00"/>
    <x v="2"/>
    <s v="MH-18115"/>
    <s v="TEC-AC-10002842"/>
    <n v="6664"/>
    <n v="7"/>
    <n v="2"/>
    <n v="-3332"/>
    <x v="2"/>
    <s v="Accessories"/>
    <x v="1174"/>
    <s v="United States"/>
    <x v="343"/>
    <x v="0"/>
    <n v="78577"/>
    <x v="0"/>
    <s v="Mick Hernandez"/>
    <x v="2"/>
  </r>
  <r>
    <s v="CA-2015-123568"/>
    <x v="626"/>
    <d v="2015-11-14T00:00:00"/>
    <x v="2"/>
    <s v="SC-20095"/>
    <s v="OFF-FA-10002701"/>
    <n v="504"/>
    <n v="3"/>
    <n v="0"/>
    <n v="2016"/>
    <x v="1"/>
    <s v="Fasteners"/>
    <x v="1438"/>
    <s v="United States"/>
    <x v="7"/>
    <x v="6"/>
    <n v="84084"/>
    <x v="1"/>
    <s v="Sanjit Chand"/>
    <x v="0"/>
  </r>
  <r>
    <s v="CA-2015-123568"/>
    <x v="626"/>
    <d v="2015-11-14T00:00:00"/>
    <x v="2"/>
    <s v="SC-20095"/>
    <s v="OFF-PA-10001125"/>
    <n v="9294"/>
    <n v="3"/>
    <n v="0"/>
    <n v="41823"/>
    <x v="1"/>
    <s v="Paper"/>
    <x v="1012"/>
    <s v="United States"/>
    <x v="7"/>
    <x v="6"/>
    <n v="84084"/>
    <x v="1"/>
    <s v="Sanjit Chand"/>
    <x v="0"/>
  </r>
  <r>
    <s v="CA-2015-123568"/>
    <x v="626"/>
    <d v="2015-11-14T00:00:00"/>
    <x v="2"/>
    <s v="SC-20095"/>
    <s v="FUR-FU-10004090"/>
    <n v="6669"/>
    <n v="3"/>
    <n v="0"/>
    <n v="220077"/>
    <x v="0"/>
    <s v="Furnishings"/>
    <x v="638"/>
    <s v="United States"/>
    <x v="7"/>
    <x v="6"/>
    <n v="84084"/>
    <x v="1"/>
    <s v="Sanjit Chand"/>
    <x v="0"/>
  </r>
  <r>
    <s v="CA-2015-123568"/>
    <x v="626"/>
    <d v="2015-11-14T00:00:00"/>
    <x v="2"/>
    <s v="SC-20095"/>
    <s v="OFF-BI-10001510"/>
    <n v="9168"/>
    <n v="5"/>
    <n v="2"/>
    <n v="2865"/>
    <x v="1"/>
    <s v="Binders"/>
    <x v="705"/>
    <s v="United States"/>
    <x v="7"/>
    <x v="6"/>
    <n v="84084"/>
    <x v="1"/>
    <s v="Sanjit Chand"/>
    <x v="0"/>
  </r>
  <r>
    <s v="CA-2017-124674"/>
    <x v="700"/>
    <d v="2017-11-23T00:00:00"/>
    <x v="2"/>
    <s v="JB-16000"/>
    <s v="FUR-BO-10002202"/>
    <n v="3277328"/>
    <n v="2"/>
    <n v="32"/>
    <n v="-144588"/>
    <x v="0"/>
    <s v="Bookcases"/>
    <x v="1247"/>
    <s v="United States"/>
    <x v="180"/>
    <x v="0"/>
    <n v="78521"/>
    <x v="0"/>
    <s v="Joy Bell-"/>
    <x v="0"/>
  </r>
  <r>
    <s v="CA-2015-164441"/>
    <x v="626"/>
    <d v="2015-11-13T00:00:00"/>
    <x v="2"/>
    <s v="AC-10450"/>
    <s v="OFF-BI-10001922"/>
    <n v="52272"/>
    <n v="11"/>
    <n v="2"/>
    <n v="176418"/>
    <x v="1"/>
    <s v="Binders"/>
    <x v="305"/>
    <s v="United States"/>
    <x v="20"/>
    <x v="14"/>
    <n v="10011"/>
    <x v="3"/>
    <s v="Amy Cox"/>
    <x v="0"/>
  </r>
  <r>
    <s v="CA-2015-164441"/>
    <x v="626"/>
    <d v="2015-11-13T00:00:00"/>
    <x v="2"/>
    <s v="AC-10450"/>
    <s v="OFF-PA-10001667"/>
    <n v="1794"/>
    <n v="3"/>
    <n v="0"/>
    <n v="8073"/>
    <x v="1"/>
    <s v="Paper"/>
    <x v="456"/>
    <s v="United States"/>
    <x v="20"/>
    <x v="14"/>
    <n v="10011"/>
    <x v="3"/>
    <s v="Amy Cox"/>
    <x v="0"/>
  </r>
  <r>
    <s v="CA-2017-169054"/>
    <x v="299"/>
    <d v="2017-04-26T00:00:00"/>
    <x v="2"/>
    <s v="MO-17800"/>
    <s v="FUR-FU-10001488"/>
    <n v="254352"/>
    <n v="3"/>
    <n v="2"/>
    <n v="0"/>
    <x v="0"/>
    <s v="Furnishings"/>
    <x v="1040"/>
    <s v="United States"/>
    <x v="10"/>
    <x v="8"/>
    <n v="19140"/>
    <x v="3"/>
    <s v="Meg O'Connel"/>
    <x v="2"/>
  </r>
  <r>
    <s v="CA-2014-106719"/>
    <x v="827"/>
    <d v="2014-08-24T00:00:00"/>
    <x v="0"/>
    <s v="RB-19645"/>
    <s v="OFF-BI-10002799"/>
    <n v="8288"/>
    <n v="2"/>
    <n v="2"/>
    <n v="26936"/>
    <x v="1"/>
    <s v="Binders"/>
    <x v="1439"/>
    <s v="United States"/>
    <x v="344"/>
    <x v="37"/>
    <n v="59102"/>
    <x v="1"/>
    <s v="Robert Barroso"/>
    <x v="1"/>
  </r>
  <r>
    <s v="CA-2017-116855"/>
    <x v="93"/>
    <d v="2017-12-21T00:00:00"/>
    <x v="2"/>
    <s v="AI-10855"/>
    <s v="FUR-CH-10003846"/>
    <n v="5049"/>
    <n v="5"/>
    <n v="0"/>
    <n v="80784"/>
    <x v="0"/>
    <s v="Chairs"/>
    <x v="916"/>
    <s v="United States"/>
    <x v="269"/>
    <x v="16"/>
    <n v="23320"/>
    <x v="2"/>
    <s v="Arianne Irving"/>
    <x v="0"/>
  </r>
  <r>
    <s v="US-2016-164189"/>
    <x v="828"/>
    <d v="2016-03-28T00:00:00"/>
    <x v="2"/>
    <s v="DR-12880"/>
    <s v="TEC-PH-10003691"/>
    <n v="403168"/>
    <n v="4"/>
    <n v="2"/>
    <n v="25198"/>
    <x v="2"/>
    <s v="Phones"/>
    <x v="1387"/>
    <s v="United States"/>
    <x v="345"/>
    <x v="20"/>
    <n v="97030"/>
    <x v="1"/>
    <s v="Dan Reichenbach"/>
    <x v="1"/>
  </r>
  <r>
    <s v="CA-2015-168480"/>
    <x v="480"/>
    <d v="2015-09-27T00:00:00"/>
    <x v="2"/>
    <s v="DM-12955"/>
    <s v="FUR-BO-10000468"/>
    <n v="19432"/>
    <n v="4"/>
    <n v="0"/>
    <n v="310912"/>
    <x v="0"/>
    <s v="Bookcases"/>
    <x v="1169"/>
    <s v="United States"/>
    <x v="291"/>
    <x v="11"/>
    <n v="48146"/>
    <x v="0"/>
    <s v="Dario Medina"/>
    <x v="1"/>
  </r>
  <r>
    <s v="CA-2015-168480"/>
    <x v="480"/>
    <d v="2015-09-27T00:00:00"/>
    <x v="2"/>
    <s v="DM-12955"/>
    <s v="OFF-AR-10001044"/>
    <n v="2599"/>
    <n v="1"/>
    <n v="0"/>
    <n v="75371"/>
    <x v="1"/>
    <s v="Art"/>
    <x v="1042"/>
    <s v="United States"/>
    <x v="291"/>
    <x v="11"/>
    <n v="48146"/>
    <x v="0"/>
    <s v="Dario Medina"/>
    <x v="1"/>
  </r>
  <r>
    <s v="US-2016-114293"/>
    <x v="829"/>
    <d v="2016-11-26T00:00:00"/>
    <x v="2"/>
    <s v="JH-16180"/>
    <s v="FUR-CH-10003833"/>
    <n v="195136"/>
    <n v="4"/>
    <n v="2"/>
    <n v="-12196"/>
    <x v="0"/>
    <s v="Chairs"/>
    <x v="1198"/>
    <s v="United States"/>
    <x v="345"/>
    <x v="20"/>
    <n v="97030"/>
    <x v="1"/>
    <s v="Justin Hirsh"/>
    <x v="0"/>
  </r>
  <r>
    <s v="CA-2017-134173"/>
    <x v="117"/>
    <d v="2017-09-21T00:00:00"/>
    <x v="2"/>
    <s v="AB-10060"/>
    <s v="OFF-PA-10004355"/>
    <n v="20736"/>
    <n v="4"/>
    <n v="2"/>
    <n v="72576"/>
    <x v="1"/>
    <s v="Paper"/>
    <x v="1092"/>
    <s v="United States"/>
    <x v="10"/>
    <x v="8"/>
    <n v="19143"/>
    <x v="3"/>
    <s v="Adam Bellavance"/>
    <x v="2"/>
  </r>
  <r>
    <s v="US-2015-123960"/>
    <x v="830"/>
    <d v="2015-06-16T00:00:00"/>
    <x v="2"/>
    <s v="BD-11605"/>
    <s v="TEC-AC-10003038"/>
    <n v="537"/>
    <n v="6"/>
    <n v="0"/>
    <n v="10203"/>
    <x v="2"/>
    <s v="Accessories"/>
    <x v="1024"/>
    <s v="United States"/>
    <x v="53"/>
    <x v="27"/>
    <n v="71203"/>
    <x v="2"/>
    <s v="Brian Dahlen"/>
    <x v="0"/>
  </r>
  <r>
    <s v="US-2015-123960"/>
    <x v="830"/>
    <d v="2015-06-16T00:00:00"/>
    <x v="2"/>
    <s v="BD-11605"/>
    <s v="OFF-BI-10002799"/>
    <n v="3626"/>
    <n v="7"/>
    <n v="0"/>
    <n v="166796"/>
    <x v="1"/>
    <s v="Binders"/>
    <x v="1439"/>
    <s v="United States"/>
    <x v="53"/>
    <x v="27"/>
    <n v="71203"/>
    <x v="2"/>
    <s v="Brian Dahlen"/>
    <x v="0"/>
  </r>
  <r>
    <s v="US-2015-123960"/>
    <x v="830"/>
    <d v="2015-06-16T00:00:00"/>
    <x v="2"/>
    <s v="BD-11605"/>
    <s v="OFF-AR-10003582"/>
    <n v="563"/>
    <n v="2"/>
    <n v="0"/>
    <n v="15764"/>
    <x v="1"/>
    <s v="Art"/>
    <x v="1440"/>
    <s v="United States"/>
    <x v="53"/>
    <x v="27"/>
    <n v="71203"/>
    <x v="2"/>
    <s v="Brian Dahlen"/>
    <x v="0"/>
  </r>
  <r>
    <s v="US-2015-123960"/>
    <x v="830"/>
    <d v="2015-06-16T00:00:00"/>
    <x v="2"/>
    <s v="BD-11605"/>
    <s v="OFF-PA-10004451"/>
    <n v="324"/>
    <n v="5"/>
    <n v="0"/>
    <n v="15552"/>
    <x v="1"/>
    <s v="Paper"/>
    <x v="495"/>
    <s v="United States"/>
    <x v="53"/>
    <x v="27"/>
    <n v="71203"/>
    <x v="2"/>
    <s v="Brian Dahlen"/>
    <x v="0"/>
  </r>
  <r>
    <s v="US-2015-123960"/>
    <x v="830"/>
    <d v="2015-06-16T00:00:00"/>
    <x v="2"/>
    <s v="BD-11605"/>
    <s v="FUR-FU-10004666"/>
    <n v="2916"/>
    <n v="2"/>
    <n v="0"/>
    <n v="107892"/>
    <x v="0"/>
    <s v="Furnishings"/>
    <x v="1441"/>
    <s v="United States"/>
    <x v="53"/>
    <x v="27"/>
    <n v="71203"/>
    <x v="2"/>
    <s v="Brian Dahlen"/>
    <x v="0"/>
  </r>
  <r>
    <s v="CA-2017-101749"/>
    <x v="620"/>
    <d v="2017-10-08T00:00:00"/>
    <x v="2"/>
    <s v="AS-10045"/>
    <s v="FUR-TA-10001520"/>
    <n v="171288"/>
    <n v="3"/>
    <n v="2"/>
    <n v="-64233"/>
    <x v="0"/>
    <s v="Tables"/>
    <x v="714"/>
    <s v="United States"/>
    <x v="45"/>
    <x v="1"/>
    <n v="91104"/>
    <x v="1"/>
    <s v="Aaron Smayling"/>
    <x v="1"/>
  </r>
  <r>
    <s v="US-2016-147991"/>
    <x v="464"/>
    <d v="2016-05-09T00:00:00"/>
    <x v="2"/>
    <s v="ZD-21925"/>
    <s v="FUR-FU-10004270"/>
    <n v="1672"/>
    <n v="5"/>
    <n v="2"/>
    <n v="3344"/>
    <x v="0"/>
    <s v="Furnishings"/>
    <x v="989"/>
    <s v="United States"/>
    <x v="346"/>
    <x v="17"/>
    <n v="37421"/>
    <x v="2"/>
    <s v="Zuschuss Donatelli"/>
    <x v="0"/>
  </r>
  <r>
    <s v="CA-2017-149559"/>
    <x v="219"/>
    <d v="2017-09-12T00:00:00"/>
    <x v="0"/>
    <s v="KF-16285"/>
    <s v="OFF-PA-10003172"/>
    <n v="1296"/>
    <n v="2"/>
    <n v="0"/>
    <n v="62208"/>
    <x v="1"/>
    <s v="Paper"/>
    <x v="847"/>
    <s v="United States"/>
    <x v="84"/>
    <x v="1"/>
    <n v="90805"/>
    <x v="1"/>
    <s v="Karen Ferguson"/>
    <x v="2"/>
  </r>
  <r>
    <s v="CA-2017-149559"/>
    <x v="219"/>
    <d v="2017-09-12T00:00:00"/>
    <x v="0"/>
    <s v="KF-16285"/>
    <s v="OFF-EN-10002312"/>
    <n v="2218"/>
    <n v="2"/>
    <n v="0"/>
    <n v="108682"/>
    <x v="1"/>
    <s v="Envelopes"/>
    <x v="1442"/>
    <s v="United States"/>
    <x v="84"/>
    <x v="1"/>
    <n v="90805"/>
    <x v="1"/>
    <s v="Karen Ferguson"/>
    <x v="2"/>
  </r>
  <r>
    <s v="CA-2017-149559"/>
    <x v="219"/>
    <d v="2017-09-12T00:00:00"/>
    <x v="0"/>
    <s v="KF-16285"/>
    <s v="FUR-CH-10002320"/>
    <n v="2054272"/>
    <n v="8"/>
    <n v="2"/>
    <n v="256784"/>
    <x v="0"/>
    <s v="Chairs"/>
    <x v="1443"/>
    <s v="United States"/>
    <x v="84"/>
    <x v="1"/>
    <n v="90805"/>
    <x v="1"/>
    <s v="Karen Ferguson"/>
    <x v="2"/>
  </r>
  <r>
    <s v="CA-2015-135174"/>
    <x v="28"/>
    <d v="2015-05-02T00:00:00"/>
    <x v="1"/>
    <s v="BP-11230"/>
    <s v="TEC-PH-10001530"/>
    <n v="102297"/>
    <n v="5"/>
    <n v="4"/>
    <n v="-2557425"/>
    <x v="2"/>
    <s v="Phones"/>
    <x v="634"/>
    <s v="United States"/>
    <x v="21"/>
    <x v="23"/>
    <n v="45373"/>
    <x v="3"/>
    <s v="Benjamin Patterson"/>
    <x v="0"/>
  </r>
  <r>
    <s v="CA-2017-125290"/>
    <x v="44"/>
    <d v="2017-11-10T00:00:00"/>
    <x v="1"/>
    <s v="CC-12430"/>
    <s v="OFF-AR-10001216"/>
    <n v="139"/>
    <n v="5"/>
    <n v="0"/>
    <n v="3614"/>
    <x v="1"/>
    <s v="Art"/>
    <x v="1444"/>
    <s v="United States"/>
    <x v="31"/>
    <x v="10"/>
    <n v="55407"/>
    <x v="0"/>
    <s v="Chuck Clark"/>
    <x v="2"/>
  </r>
  <r>
    <s v="CA-2017-125290"/>
    <x v="44"/>
    <d v="2017-11-10T00:00:00"/>
    <x v="1"/>
    <s v="CC-12430"/>
    <s v="OFF-PA-10003127"/>
    <n v="2638"/>
    <n v="1"/>
    <n v="0"/>
    <n v="121348"/>
    <x v="1"/>
    <s v="Paper"/>
    <x v="33"/>
    <s v="United States"/>
    <x v="31"/>
    <x v="10"/>
    <n v="55407"/>
    <x v="0"/>
    <s v="Chuck Clark"/>
    <x v="2"/>
  </r>
  <r>
    <s v="CA-2014-137351"/>
    <x v="586"/>
    <d v="2014-10-04T00:00:00"/>
    <x v="2"/>
    <s v="DB-13615"/>
    <s v="OFF-BI-10003910"/>
    <n v="43176"/>
    <n v="7"/>
    <n v="2"/>
    <n v="134925"/>
    <x v="1"/>
    <s v="Binders"/>
    <x v="8"/>
    <s v="United States"/>
    <x v="4"/>
    <x v="4"/>
    <n v="98105"/>
    <x v="1"/>
    <s v="Doug Bickford"/>
    <x v="0"/>
  </r>
  <r>
    <s v="CA-2017-121419"/>
    <x v="458"/>
    <d v="2017-04-04T00:00:00"/>
    <x v="3"/>
    <s v="TC-21475"/>
    <s v="FUR-TA-10004534"/>
    <n v="4118"/>
    <n v="2"/>
    <n v="0"/>
    <n v="70006"/>
    <x v="0"/>
    <s v="Tables"/>
    <x v="121"/>
    <s v="United States"/>
    <x v="38"/>
    <x v="31"/>
    <n v="31907"/>
    <x v="2"/>
    <s v="Tony Chapman"/>
    <x v="2"/>
  </r>
  <r>
    <s v="CA-2017-121419"/>
    <x v="458"/>
    <d v="2017-04-04T00:00:00"/>
    <x v="3"/>
    <s v="TC-21475"/>
    <s v="TEC-AC-10000892"/>
    <n v="3600"/>
    <n v="4"/>
    <n v="0"/>
    <n v="1296"/>
    <x v="2"/>
    <s v="Accessories"/>
    <x v="293"/>
    <s v="United States"/>
    <x v="38"/>
    <x v="31"/>
    <n v="31907"/>
    <x v="2"/>
    <s v="Tony Chapman"/>
    <x v="2"/>
  </r>
  <r>
    <s v="US-2017-148054"/>
    <x v="831"/>
    <d v="2017-10-11T00:00:00"/>
    <x v="2"/>
    <s v="NZ-18565"/>
    <s v="FUR-FU-10003247"/>
    <n v="4196"/>
    <n v="2"/>
    <n v="0"/>
    <n v="29372"/>
    <x v="0"/>
    <s v="Furnishings"/>
    <x v="1445"/>
    <s v="United States"/>
    <x v="347"/>
    <x v="45"/>
    <n v="83642"/>
    <x v="1"/>
    <s v="Nick Zandusky"/>
    <x v="2"/>
  </r>
  <r>
    <s v="US-2017-148054"/>
    <x v="831"/>
    <d v="2017-10-11T00:00:00"/>
    <x v="2"/>
    <s v="NZ-18565"/>
    <s v="OFF-AP-10004336"/>
    <n v="22784"/>
    <n v="4"/>
    <n v="0"/>
    <n v="660736"/>
    <x v="1"/>
    <s v="Appliances"/>
    <x v="1031"/>
    <s v="United States"/>
    <x v="347"/>
    <x v="45"/>
    <n v="83642"/>
    <x v="1"/>
    <s v="Nick Zandusky"/>
    <x v="2"/>
  </r>
  <r>
    <s v="US-2017-148054"/>
    <x v="831"/>
    <d v="2017-10-11T00:00:00"/>
    <x v="2"/>
    <s v="NZ-18565"/>
    <s v="OFF-PA-10001295"/>
    <n v="3794"/>
    <n v="2"/>
    <n v="0"/>
    <n v="182112"/>
    <x v="1"/>
    <s v="Paper"/>
    <x v="1209"/>
    <s v="United States"/>
    <x v="347"/>
    <x v="45"/>
    <n v="83642"/>
    <x v="1"/>
    <s v="Nick Zandusky"/>
    <x v="2"/>
  </r>
  <r>
    <s v="CA-2016-128517"/>
    <x v="525"/>
    <d v="2016-04-14T00:00:00"/>
    <x v="1"/>
    <s v="SW-20350"/>
    <s v="TEC-PH-10002555"/>
    <n v="5179"/>
    <n v="2"/>
    <n v="0"/>
    <n v="134654"/>
    <x v="2"/>
    <s v="Phones"/>
    <x v="1335"/>
    <s v="United States"/>
    <x v="65"/>
    <x v="11"/>
    <n v="48227"/>
    <x v="0"/>
    <s v="Sean Wendt"/>
    <x v="2"/>
  </r>
  <r>
    <s v="CA-2016-128517"/>
    <x v="525"/>
    <d v="2016-04-14T00:00:00"/>
    <x v="1"/>
    <s v="SW-20350"/>
    <s v="OFF-BI-10000831"/>
    <n v="528"/>
    <n v="2"/>
    <n v="0"/>
    <n v="24288"/>
    <x v="1"/>
    <s v="Binders"/>
    <x v="445"/>
    <s v="United States"/>
    <x v="65"/>
    <x v="11"/>
    <n v="48227"/>
    <x v="0"/>
    <s v="Sean Wendt"/>
    <x v="2"/>
  </r>
  <r>
    <s v="US-2015-100377"/>
    <x v="832"/>
    <d v="2015-09-01T00:00:00"/>
    <x v="2"/>
    <s v="TS-21370"/>
    <s v="TEC-CO-10001046"/>
    <n v="279996"/>
    <n v="5"/>
    <n v="2"/>
    <n v="8749875"/>
    <x v="2"/>
    <s v="Copiers"/>
    <x v="876"/>
    <s v="United States"/>
    <x v="22"/>
    <x v="9"/>
    <n v="60623"/>
    <x v="0"/>
    <s v="Todd Sumrall"/>
    <x v="1"/>
  </r>
  <r>
    <s v="CA-2017-131492"/>
    <x v="15"/>
    <d v="2017-10-24T00:00:00"/>
    <x v="1"/>
    <s v="HH-15010"/>
    <s v="OFF-EN-10002973"/>
    <n v="896"/>
    <n v="2"/>
    <n v="0"/>
    <n v="43008"/>
    <x v="1"/>
    <s v="Envelopes"/>
    <x v="1312"/>
    <s v="United States"/>
    <x v="8"/>
    <x v="1"/>
    <n v="94110"/>
    <x v="1"/>
    <s v="Hilary Holden"/>
    <x v="1"/>
  </r>
  <r>
    <s v="CA-2017-131492"/>
    <x v="15"/>
    <d v="2017-10-24T00:00:00"/>
    <x v="1"/>
    <s v="HH-15010"/>
    <s v="OFF-LA-10001641"/>
    <n v="315"/>
    <n v="10"/>
    <n v="0"/>
    <n v="1512"/>
    <x v="1"/>
    <s v="Labels"/>
    <x v="1022"/>
    <s v="United States"/>
    <x v="8"/>
    <x v="1"/>
    <n v="94110"/>
    <x v="1"/>
    <s v="Hilary Holden"/>
    <x v="1"/>
  </r>
  <r>
    <s v="CA-2017-131492"/>
    <x v="15"/>
    <d v="2017-10-24T00:00:00"/>
    <x v="1"/>
    <s v="HH-15010"/>
    <s v="FUR-FU-10003878"/>
    <n v="3056"/>
    <n v="2"/>
    <n v="0"/>
    <n v="103904"/>
    <x v="0"/>
    <s v="Furnishings"/>
    <x v="673"/>
    <s v="United States"/>
    <x v="8"/>
    <x v="1"/>
    <n v="94110"/>
    <x v="1"/>
    <s v="Hilary Holden"/>
    <x v="1"/>
  </r>
  <r>
    <s v="CA-2017-131492"/>
    <x v="15"/>
    <d v="2017-10-24T00:00:00"/>
    <x v="1"/>
    <s v="HH-15010"/>
    <s v="FUR-TA-10003837"/>
    <n v="24368"/>
    <n v="2"/>
    <n v="2"/>
    <n v="-33506"/>
    <x v="0"/>
    <s v="Tables"/>
    <x v="1446"/>
    <s v="United States"/>
    <x v="8"/>
    <x v="1"/>
    <n v="94110"/>
    <x v="1"/>
    <s v="Hilary Holden"/>
    <x v="1"/>
  </r>
  <r>
    <s v="CA-2016-144554"/>
    <x v="76"/>
    <d v="2016-11-12T00:00:00"/>
    <x v="2"/>
    <s v="DM-13345"/>
    <s v="TEC-AC-10002800"/>
    <n v="119976"/>
    <n v="3"/>
    <n v="2"/>
    <n v="224955"/>
    <x v="2"/>
    <s v="Accessories"/>
    <x v="1205"/>
    <s v="United States"/>
    <x v="46"/>
    <x v="23"/>
    <n v="43055"/>
    <x v="3"/>
    <s v="Denise Monton"/>
    <x v="1"/>
  </r>
  <r>
    <s v="CA-2017-127621"/>
    <x v="447"/>
    <d v="2017-03-07T00:00:00"/>
    <x v="2"/>
    <s v="RE-19450"/>
    <s v="OFF-PA-10001307"/>
    <n v="2688"/>
    <n v="8"/>
    <n v="2"/>
    <n v="9744"/>
    <x v="1"/>
    <s v="Paper"/>
    <x v="787"/>
    <s v="United States"/>
    <x v="0"/>
    <x v="0"/>
    <n v="75081"/>
    <x v="0"/>
    <s v="Richard Eichhorn"/>
    <x v="0"/>
  </r>
  <r>
    <s v="CA-2015-145184"/>
    <x v="153"/>
    <d v="2015-11-29T00:00:00"/>
    <x v="3"/>
    <s v="JD-16150"/>
    <s v="TEC-PH-10002350"/>
    <n v="8397"/>
    <n v="3"/>
    <n v="0"/>
    <n v="235116"/>
    <x v="2"/>
    <s v="Phones"/>
    <x v="1447"/>
    <s v="United States"/>
    <x v="46"/>
    <x v="12"/>
    <n v="19711"/>
    <x v="3"/>
    <s v="Justin Deggeller"/>
    <x v="1"/>
  </r>
  <r>
    <s v="CA-2015-145184"/>
    <x v="153"/>
    <d v="2015-11-29T00:00:00"/>
    <x v="3"/>
    <s v="JD-16150"/>
    <s v="TEC-AC-10000397"/>
    <n v="10497"/>
    <n v="3"/>
    <n v="0"/>
    <n v="73479"/>
    <x v="2"/>
    <s v="Accessories"/>
    <x v="1448"/>
    <s v="United States"/>
    <x v="46"/>
    <x v="12"/>
    <n v="19711"/>
    <x v="3"/>
    <s v="Justin Deggeller"/>
    <x v="1"/>
  </r>
  <r>
    <s v="CA-2017-106859"/>
    <x v="676"/>
    <d v="2017-03-18T00:00:00"/>
    <x v="1"/>
    <s v="BF-11215"/>
    <s v="OFF-ST-10000615"/>
    <n v="908"/>
    <n v="8"/>
    <n v="0"/>
    <n v="25424"/>
    <x v="1"/>
    <s v="Storage"/>
    <x v="75"/>
    <s v="United States"/>
    <x v="305"/>
    <x v="26"/>
    <n v="87105"/>
    <x v="1"/>
    <s v="Benjamin Farhat"/>
    <x v="2"/>
  </r>
  <r>
    <s v="CA-2017-106859"/>
    <x v="676"/>
    <d v="2017-03-18T00:00:00"/>
    <x v="1"/>
    <s v="BF-11215"/>
    <s v="TEC-PH-10004531"/>
    <n v="140736"/>
    <n v="8"/>
    <n v="2"/>
    <n v="492576"/>
    <x v="2"/>
    <s v="Phones"/>
    <x v="717"/>
    <s v="United States"/>
    <x v="305"/>
    <x v="26"/>
    <n v="87105"/>
    <x v="1"/>
    <s v="Benjamin Farhat"/>
    <x v="2"/>
  </r>
  <r>
    <s v="CA-2017-106859"/>
    <x v="676"/>
    <d v="2017-03-18T00:00:00"/>
    <x v="1"/>
    <s v="BF-11215"/>
    <s v="TEC-AC-10004001"/>
    <n v="21495"/>
    <n v="5"/>
    <n v="0"/>
    <n v="881295"/>
    <x v="2"/>
    <s v="Accessories"/>
    <x v="1449"/>
    <s v="United States"/>
    <x v="305"/>
    <x v="26"/>
    <n v="87105"/>
    <x v="1"/>
    <s v="Benjamin Farhat"/>
    <x v="2"/>
  </r>
  <r>
    <s v="CA-2017-106859"/>
    <x v="676"/>
    <d v="2017-03-18T00:00:00"/>
    <x v="1"/>
    <s v="BF-11215"/>
    <s v="OFF-PA-10001534"/>
    <n v="4536"/>
    <n v="7"/>
    <n v="0"/>
    <n v="217728"/>
    <x v="1"/>
    <s v="Paper"/>
    <x v="1450"/>
    <s v="United States"/>
    <x v="305"/>
    <x v="26"/>
    <n v="87105"/>
    <x v="1"/>
    <s v="Benjamin Farhat"/>
    <x v="2"/>
  </r>
  <r>
    <s v="CA-2017-106859"/>
    <x v="676"/>
    <d v="2017-03-18T00:00:00"/>
    <x v="1"/>
    <s v="BF-11215"/>
    <s v="OFF-PA-10001815"/>
    <n v="28824"/>
    <n v="6"/>
    <n v="0"/>
    <n v="1383552"/>
    <x v="1"/>
    <s v="Paper"/>
    <x v="1383"/>
    <s v="United States"/>
    <x v="305"/>
    <x v="26"/>
    <n v="87105"/>
    <x v="1"/>
    <s v="Benjamin Farhat"/>
    <x v="2"/>
  </r>
  <r>
    <s v="US-2017-120089"/>
    <x v="328"/>
    <d v="2017-11-30T00:00:00"/>
    <x v="0"/>
    <s v="ML-17755"/>
    <s v="OFF-AP-10003779"/>
    <n v="663936"/>
    <n v="4"/>
    <n v="2"/>
    <n v="82992"/>
    <x v="1"/>
    <s v="Appliances"/>
    <x v="1437"/>
    <s v="United States"/>
    <x v="167"/>
    <x v="23"/>
    <n v="43615"/>
    <x v="3"/>
    <s v="Max Ludwig"/>
    <x v="2"/>
  </r>
  <r>
    <s v="CA-2014-119375"/>
    <x v="663"/>
    <d v="2014-11-22T00:00:00"/>
    <x v="2"/>
    <s v="YC-21895"/>
    <s v="OFF-ST-10002011"/>
    <n v="293433"/>
    <n v="7"/>
    <n v="0"/>
    <n v="7922691"/>
    <x v="1"/>
    <s v="Storage"/>
    <x v="1054"/>
    <s v="United States"/>
    <x v="46"/>
    <x v="12"/>
    <n v="19711"/>
    <x v="3"/>
    <s v="Yoseph Carroll"/>
    <x v="1"/>
  </r>
  <r>
    <s v="CA-2014-119375"/>
    <x v="663"/>
    <d v="2014-11-22T00:00:00"/>
    <x v="2"/>
    <s v="YC-21895"/>
    <s v="FUR-FU-10002379"/>
    <n v="12441"/>
    <n v="3"/>
    <n v="0"/>
    <n v="149292"/>
    <x v="0"/>
    <s v="Furnishings"/>
    <x v="1451"/>
    <s v="United States"/>
    <x v="46"/>
    <x v="12"/>
    <n v="19711"/>
    <x v="3"/>
    <s v="Yoseph Carroll"/>
    <x v="1"/>
  </r>
  <r>
    <s v="CA-2014-119375"/>
    <x v="663"/>
    <d v="2014-11-22T00:00:00"/>
    <x v="2"/>
    <s v="YC-21895"/>
    <s v="OFF-AR-10003752"/>
    <n v="5775"/>
    <n v="5"/>
    <n v="0"/>
    <n v="26565"/>
    <x v="1"/>
    <s v="Art"/>
    <x v="680"/>
    <s v="United States"/>
    <x v="46"/>
    <x v="12"/>
    <n v="19711"/>
    <x v="3"/>
    <s v="Yoseph Carroll"/>
    <x v="1"/>
  </r>
  <r>
    <s v="CA-2016-125206"/>
    <x v="833"/>
    <d v="2016-01-05T00:00:00"/>
    <x v="3"/>
    <s v="LR-16915"/>
    <s v="OFF-ST-10003692"/>
    <n v="11446"/>
    <n v="2"/>
    <n v="0"/>
    <n v="28615"/>
    <x v="1"/>
    <s v="Storage"/>
    <x v="1249"/>
    <s v="United States"/>
    <x v="1"/>
    <x v="1"/>
    <n v="90045"/>
    <x v="1"/>
    <s v="Lena Radford"/>
    <x v="0"/>
  </r>
  <r>
    <s v="CA-2015-126137"/>
    <x v="291"/>
    <d v="2015-10-08T00:00:00"/>
    <x v="2"/>
    <s v="BS-11755"/>
    <s v="FUR-BO-10004409"/>
    <n v="120666"/>
    <n v="2"/>
    <n v="15"/>
    <n v="184548"/>
    <x v="0"/>
    <s v="Bookcases"/>
    <x v="627"/>
    <s v="United States"/>
    <x v="1"/>
    <x v="1"/>
    <n v="90032"/>
    <x v="1"/>
    <s v="Bruce Stewart"/>
    <x v="0"/>
  </r>
  <r>
    <s v="CA-2014-143903"/>
    <x v="834"/>
    <d v="2014-07-24T00:00:00"/>
    <x v="2"/>
    <s v="KM-16375"/>
    <s v="OFF-ST-10003306"/>
    <n v="342864"/>
    <n v="3"/>
    <n v="2"/>
    <n v="385722"/>
    <x v="1"/>
    <s v="Storage"/>
    <x v="384"/>
    <s v="United States"/>
    <x v="0"/>
    <x v="0"/>
    <n v="75217"/>
    <x v="0"/>
    <s v="Katherine Murray"/>
    <x v="2"/>
  </r>
  <r>
    <s v="CA-2014-143903"/>
    <x v="834"/>
    <d v="2014-07-24T00:00:00"/>
    <x v="2"/>
    <s v="KM-16375"/>
    <s v="FUR-FU-10003724"/>
    <n v="1674"/>
    <n v="5"/>
    <n v="6"/>
    <n v="-14229"/>
    <x v="0"/>
    <s v="Furnishings"/>
    <x v="889"/>
    <s v="United States"/>
    <x v="0"/>
    <x v="0"/>
    <n v="75217"/>
    <x v="0"/>
    <s v="Katherine Murray"/>
    <x v="2"/>
  </r>
  <r>
    <s v="CA-2014-143903"/>
    <x v="834"/>
    <d v="2014-07-24T00:00:00"/>
    <x v="2"/>
    <s v="KM-16375"/>
    <s v="FUR-CH-10002024"/>
    <n v="981372"/>
    <n v="2"/>
    <n v="3"/>
    <n v="-140196"/>
    <x v="0"/>
    <s v="Chairs"/>
    <x v="480"/>
    <s v="United States"/>
    <x v="0"/>
    <x v="0"/>
    <n v="75217"/>
    <x v="0"/>
    <s v="Katherine Murray"/>
    <x v="2"/>
  </r>
  <r>
    <s v="CA-2014-104780"/>
    <x v="370"/>
    <d v="2014-05-25T00:00:00"/>
    <x v="2"/>
    <s v="BT-11530"/>
    <s v="OFF-AR-10003514"/>
    <n v="3184"/>
    <n v="8"/>
    <n v="0"/>
    <n v="105072"/>
    <x v="1"/>
    <s v="Art"/>
    <x v="182"/>
    <s v="United States"/>
    <x v="69"/>
    <x v="1"/>
    <n v="92037"/>
    <x v="1"/>
    <s v="Bradley Talbott"/>
    <x v="2"/>
  </r>
  <r>
    <s v="CA-2017-101182"/>
    <x v="506"/>
    <d v="2017-09-05T00:00:00"/>
    <x v="3"/>
    <s v="KB-16405"/>
    <s v="OFF-PA-10001800"/>
    <n v="1296"/>
    <n v="2"/>
    <n v="0"/>
    <n v="62208"/>
    <x v="1"/>
    <s v="Paper"/>
    <x v="581"/>
    <s v="United States"/>
    <x v="339"/>
    <x v="1"/>
    <n v="92307"/>
    <x v="1"/>
    <s v="Katrina Bavinger"/>
    <x v="2"/>
  </r>
  <r>
    <s v="CA-2017-101182"/>
    <x v="506"/>
    <d v="2017-09-05T00:00:00"/>
    <x v="3"/>
    <s v="KB-16405"/>
    <s v="TEC-PH-10003589"/>
    <n v="43176"/>
    <n v="3"/>
    <n v="2"/>
    <n v="151116"/>
    <x v="2"/>
    <s v="Phones"/>
    <x v="821"/>
    <s v="United States"/>
    <x v="339"/>
    <x v="1"/>
    <n v="92307"/>
    <x v="1"/>
    <s v="Katrina Bavinger"/>
    <x v="2"/>
  </r>
  <r>
    <s v="US-2017-132297"/>
    <x v="835"/>
    <d v="2017-06-02T00:00:00"/>
    <x v="2"/>
    <s v="DW-13480"/>
    <s v="OFF-BI-10003364"/>
    <n v="5834"/>
    <n v="2"/>
    <n v="0"/>
    <n v="280032"/>
    <x v="1"/>
    <s v="Binders"/>
    <x v="701"/>
    <s v="United States"/>
    <x v="102"/>
    <x v="34"/>
    <n v="40214"/>
    <x v="2"/>
    <s v="Dianna Wilson"/>
    <x v="2"/>
  </r>
  <r>
    <s v="US-2017-132297"/>
    <x v="835"/>
    <d v="2017-06-02T00:00:00"/>
    <x v="2"/>
    <s v="DW-13480"/>
    <s v="TEC-PH-10002834"/>
    <n v="53997"/>
    <n v="3"/>
    <n v="0"/>
    <n v="1349925"/>
    <x v="2"/>
    <s v="Phones"/>
    <x v="1368"/>
    <s v="United States"/>
    <x v="102"/>
    <x v="34"/>
    <n v="40214"/>
    <x v="2"/>
    <s v="Dianna Wilson"/>
    <x v="2"/>
  </r>
  <r>
    <s v="CA-2014-100328"/>
    <x v="836"/>
    <d v="2014-02-03T00:00:00"/>
    <x v="2"/>
    <s v="JC-15340"/>
    <s v="OFF-BI-10000343"/>
    <n v="3928"/>
    <n v="1"/>
    <n v="2"/>
    <n v="13257"/>
    <x v="1"/>
    <s v="Binders"/>
    <x v="186"/>
    <s v="United States"/>
    <x v="20"/>
    <x v="14"/>
    <n v="10024"/>
    <x v="3"/>
    <s v="Jasper Cacioppo"/>
    <x v="0"/>
  </r>
  <r>
    <s v="CA-2017-118773"/>
    <x v="837"/>
    <d v="2017-02-14T00:00:00"/>
    <x v="2"/>
    <s v="TP-21415"/>
    <s v="OFF-BI-10004584"/>
    <n v="252784"/>
    <n v="4"/>
    <n v="8"/>
    <n v="-4170936"/>
    <x v="1"/>
    <s v="Binders"/>
    <x v="382"/>
    <s v="United States"/>
    <x v="12"/>
    <x v="0"/>
    <n v="77070"/>
    <x v="0"/>
    <s v="Tom Prescott"/>
    <x v="0"/>
  </r>
  <r>
    <s v="CA-2017-118773"/>
    <x v="837"/>
    <d v="2017-02-14T00:00:00"/>
    <x v="2"/>
    <s v="TP-21415"/>
    <s v="TEC-AC-10002402"/>
    <n v="127984"/>
    <n v="2"/>
    <n v="2"/>
    <n v="15998"/>
    <x v="2"/>
    <s v="Accessories"/>
    <x v="653"/>
    <s v="United States"/>
    <x v="12"/>
    <x v="0"/>
    <n v="77070"/>
    <x v="0"/>
    <s v="Tom Prescott"/>
    <x v="0"/>
  </r>
  <r>
    <s v="CA-2017-118773"/>
    <x v="837"/>
    <d v="2017-02-14T00:00:00"/>
    <x v="2"/>
    <s v="TP-21415"/>
    <s v="FUR-FU-10000550"/>
    <n v="3984"/>
    <n v="2"/>
    <n v="6"/>
    <n v="-26892"/>
    <x v="0"/>
    <s v="Furnishings"/>
    <x v="1434"/>
    <s v="United States"/>
    <x v="12"/>
    <x v="0"/>
    <n v="77070"/>
    <x v="0"/>
    <s v="Tom Prescott"/>
    <x v="0"/>
  </r>
  <r>
    <s v="CA-2017-118773"/>
    <x v="837"/>
    <d v="2017-02-14T00:00:00"/>
    <x v="2"/>
    <s v="TP-21415"/>
    <s v="OFF-AP-10000055"/>
    <n v="12992"/>
    <n v="2"/>
    <n v="8"/>
    <n v="-3248"/>
    <x v="1"/>
    <s v="Appliances"/>
    <x v="784"/>
    <s v="United States"/>
    <x v="12"/>
    <x v="0"/>
    <n v="77070"/>
    <x v="0"/>
    <s v="Tom Prescott"/>
    <x v="0"/>
  </r>
  <r>
    <s v="US-2017-159205"/>
    <x v="184"/>
    <d v="2017-04-02T00:00:00"/>
    <x v="1"/>
    <s v="DB-12910"/>
    <s v="FUR-FU-10001591"/>
    <n v="610"/>
    <n v="5"/>
    <n v="0"/>
    <n v="2562"/>
    <x v="0"/>
    <s v="Furnishings"/>
    <x v="1099"/>
    <s v="United States"/>
    <x v="123"/>
    <x v="34"/>
    <n v="42420"/>
    <x v="2"/>
    <s v="Daniel Byrd"/>
    <x v="2"/>
  </r>
  <r>
    <s v="US-2017-159205"/>
    <x v="184"/>
    <d v="2017-04-02T00:00:00"/>
    <x v="1"/>
    <s v="DB-12910"/>
    <s v="TEC-PH-10000526"/>
    <n v="67193"/>
    <n v="7"/>
    <n v="0"/>
    <n v="1881404"/>
    <x v="2"/>
    <s v="Phones"/>
    <x v="1452"/>
    <s v="United States"/>
    <x v="123"/>
    <x v="34"/>
    <n v="42420"/>
    <x v="2"/>
    <s v="Daniel Byrd"/>
    <x v="2"/>
  </r>
  <r>
    <s v="US-2014-140914"/>
    <x v="7"/>
    <d v="2014-11-15T00:00:00"/>
    <x v="2"/>
    <s v="BH-11710"/>
    <s v="FUR-CH-10003379"/>
    <n v="797944"/>
    <n v="4"/>
    <n v="3"/>
    <n v="-56996"/>
    <x v="0"/>
    <s v="Chairs"/>
    <x v="461"/>
    <s v="United States"/>
    <x v="22"/>
    <x v="9"/>
    <n v="60653"/>
    <x v="0"/>
    <s v="Brosina Hoffman"/>
    <x v="0"/>
  </r>
  <r>
    <s v="US-2015-130491"/>
    <x v="284"/>
    <d v="2015-02-11T00:00:00"/>
    <x v="3"/>
    <s v="BH-11710"/>
    <s v="OFF-PA-10000791"/>
    <n v="954"/>
    <n v="2"/>
    <n v="0"/>
    <n v="4293"/>
    <x v="1"/>
    <s v="Paper"/>
    <x v="1414"/>
    <s v="United States"/>
    <x v="348"/>
    <x v="41"/>
    <n v="67846"/>
    <x v="0"/>
    <s v="Brosina Hoffman"/>
    <x v="0"/>
  </r>
  <r>
    <s v="US-2015-130491"/>
    <x v="284"/>
    <d v="2015-02-11T00:00:00"/>
    <x v="3"/>
    <s v="BH-11710"/>
    <s v="OFF-FA-10000134"/>
    <n v="581"/>
    <n v="1"/>
    <n v="0"/>
    <n v="18011"/>
    <x v="1"/>
    <s v="Fasteners"/>
    <x v="196"/>
    <s v="United States"/>
    <x v="348"/>
    <x v="41"/>
    <n v="67846"/>
    <x v="0"/>
    <s v="Brosina Hoffman"/>
    <x v="0"/>
  </r>
  <r>
    <s v="CA-2015-114468"/>
    <x v="838"/>
    <d v="2015-08-23T00:00:00"/>
    <x v="0"/>
    <s v="TD-20995"/>
    <s v="OFF-SU-10004231"/>
    <n v="3168"/>
    <n v="4"/>
    <n v="2"/>
    <n v="2772"/>
    <x v="1"/>
    <s v="Supplies"/>
    <x v="554"/>
    <s v="United States"/>
    <x v="349"/>
    <x v="9"/>
    <n v="60440"/>
    <x v="0"/>
    <s v="Tamara Dahlen"/>
    <x v="0"/>
  </r>
  <r>
    <s v="CA-2015-114468"/>
    <x v="838"/>
    <d v="2015-08-23T00:00:00"/>
    <x v="0"/>
    <s v="TD-20995"/>
    <s v="OFF-PA-10000809"/>
    <n v="10368"/>
    <n v="2"/>
    <n v="2"/>
    <n v="36288"/>
    <x v="1"/>
    <s v="Paper"/>
    <x v="1122"/>
    <s v="United States"/>
    <x v="349"/>
    <x v="9"/>
    <n v="60440"/>
    <x v="0"/>
    <s v="Tamara Dahlen"/>
    <x v="0"/>
  </r>
  <r>
    <s v="CA-2015-114468"/>
    <x v="838"/>
    <d v="2015-08-23T00:00:00"/>
    <x v="0"/>
    <s v="TD-20995"/>
    <s v="OFF-FA-10003021"/>
    <n v="12032"/>
    <n v="8"/>
    <n v="2"/>
    <n v="2256"/>
    <x v="1"/>
    <s v="Fasteners"/>
    <x v="127"/>
    <s v="United States"/>
    <x v="349"/>
    <x v="9"/>
    <n v="60440"/>
    <x v="0"/>
    <s v="Tamara Dahlen"/>
    <x v="0"/>
  </r>
  <r>
    <s v="CA-2015-114468"/>
    <x v="838"/>
    <d v="2015-08-23T00:00:00"/>
    <x v="0"/>
    <s v="TD-20995"/>
    <s v="OFF-AP-10000696"/>
    <n v="5768"/>
    <n v="2"/>
    <n v="8"/>
    <n v="-135548"/>
    <x v="1"/>
    <s v="Appliances"/>
    <x v="336"/>
    <s v="United States"/>
    <x v="349"/>
    <x v="9"/>
    <n v="60440"/>
    <x v="0"/>
    <s v="Tamara Dahlen"/>
    <x v="0"/>
  </r>
  <r>
    <s v="CA-2017-135692"/>
    <x v="839"/>
    <d v="2017-05-01T00:00:00"/>
    <x v="2"/>
    <s v="CV-12805"/>
    <s v="OFF-LA-10001158"/>
    <n v="3312"/>
    <n v="4"/>
    <n v="2"/>
    <n v="11592"/>
    <x v="1"/>
    <s v="Labels"/>
    <x v="322"/>
    <s v="United States"/>
    <x v="5"/>
    <x v="0"/>
    <n v="76106"/>
    <x v="0"/>
    <s v="Cynthia Voltz"/>
    <x v="1"/>
  </r>
  <r>
    <s v="CA-2017-135692"/>
    <x v="839"/>
    <d v="2017-05-01T00:00:00"/>
    <x v="2"/>
    <s v="CV-12805"/>
    <s v="FUR-BO-10002268"/>
    <n v="2202656"/>
    <n v="4"/>
    <n v="32"/>
    <n v="-421096"/>
    <x v="0"/>
    <s v="Bookcases"/>
    <x v="317"/>
    <s v="United States"/>
    <x v="5"/>
    <x v="0"/>
    <n v="76106"/>
    <x v="0"/>
    <s v="Cynthia Voltz"/>
    <x v="1"/>
  </r>
  <r>
    <s v="CA-2017-131233"/>
    <x v="348"/>
    <d v="2017-04-19T00:00:00"/>
    <x v="2"/>
    <s v="CS-12355"/>
    <s v="OFF-BI-10000829"/>
    <n v="10776"/>
    <n v="3"/>
    <n v="2"/>
    <n v="35022"/>
    <x v="1"/>
    <s v="Binders"/>
    <x v="307"/>
    <s v="United States"/>
    <x v="20"/>
    <x v="14"/>
    <n v="10024"/>
    <x v="3"/>
    <s v="Christine Sundaresam"/>
    <x v="0"/>
  </r>
  <r>
    <s v="CA-2017-131233"/>
    <x v="348"/>
    <d v="2017-04-19T00:00:00"/>
    <x v="2"/>
    <s v="CS-12355"/>
    <s v="FUR-BO-10003441"/>
    <n v="242352"/>
    <n v="3"/>
    <n v="2"/>
    <n v="90882"/>
    <x v="0"/>
    <s v="Bookcases"/>
    <x v="708"/>
    <s v="United States"/>
    <x v="20"/>
    <x v="14"/>
    <n v="10024"/>
    <x v="3"/>
    <s v="Christine Sundaresam"/>
    <x v="0"/>
  </r>
  <r>
    <s v="CA-2017-119578"/>
    <x v="65"/>
    <d v="2017-12-27T00:00:00"/>
    <x v="1"/>
    <s v="JG-15310"/>
    <s v="OFF-SU-10003505"/>
    <n v="69516"/>
    <n v="6"/>
    <n v="0"/>
    <n v="34758"/>
    <x v="1"/>
    <s v="Supplies"/>
    <x v="412"/>
    <s v="United States"/>
    <x v="205"/>
    <x v="33"/>
    <n v="2908"/>
    <x v="3"/>
    <s v="Jason Gross"/>
    <x v="1"/>
  </r>
  <r>
    <s v="CA-2017-119578"/>
    <x v="65"/>
    <d v="2017-12-27T00:00:00"/>
    <x v="1"/>
    <s v="JG-15310"/>
    <s v="FUR-BO-10003660"/>
    <n v="22098"/>
    <n v="1"/>
    <n v="0"/>
    <n v="508254"/>
    <x v="0"/>
    <s v="Bookcases"/>
    <x v="1453"/>
    <s v="United States"/>
    <x v="205"/>
    <x v="33"/>
    <n v="2908"/>
    <x v="3"/>
    <s v="Jason Gross"/>
    <x v="1"/>
  </r>
  <r>
    <s v="CA-2016-124562"/>
    <x v="16"/>
    <d v="2016-12-12T00:00:00"/>
    <x v="2"/>
    <s v="JP-16135"/>
    <s v="OFF-BI-10001267"/>
    <n v="12957"/>
    <n v="7"/>
    <n v="7"/>
    <n v="-95018"/>
    <x v="1"/>
    <s v="Binders"/>
    <x v="1454"/>
    <s v="United States"/>
    <x v="38"/>
    <x v="23"/>
    <n v="43229"/>
    <x v="3"/>
    <s v="Julie Prescott"/>
    <x v="2"/>
  </r>
  <r>
    <s v="US-2017-140074"/>
    <x v="720"/>
    <d v="2017-03-29T00:00:00"/>
    <x v="2"/>
    <s v="EC-14050"/>
    <s v="OFF-PA-10002741"/>
    <n v="2568"/>
    <n v="6"/>
    <n v="0"/>
    <n v="11556"/>
    <x v="1"/>
    <s v="Paper"/>
    <x v="1455"/>
    <s v="United States"/>
    <x v="20"/>
    <x v="14"/>
    <n v="10024"/>
    <x v="3"/>
    <s v="Erin Creighton"/>
    <x v="0"/>
  </r>
  <r>
    <s v="CA-2016-103037"/>
    <x v="196"/>
    <d v="2016-07-29T00:00:00"/>
    <x v="2"/>
    <s v="KH-16630"/>
    <s v="OFF-LA-10004345"/>
    <n v="15712"/>
    <n v="4"/>
    <n v="2"/>
    <n v="56956"/>
    <x v="1"/>
    <s v="Labels"/>
    <x v="519"/>
    <s v="United States"/>
    <x v="12"/>
    <x v="0"/>
    <n v="77070"/>
    <x v="0"/>
    <s v="Ken Heidel"/>
    <x v="1"/>
  </r>
  <r>
    <s v="CA-2017-127460"/>
    <x v="813"/>
    <d v="2017-07-14T00:00:00"/>
    <x v="2"/>
    <s v="FG-14260"/>
    <s v="OFF-ST-10004340"/>
    <n v="298464"/>
    <n v="6"/>
    <n v="2"/>
    <n v="261156"/>
    <x v="1"/>
    <s v="Storage"/>
    <x v="812"/>
    <s v="United States"/>
    <x v="34"/>
    <x v="9"/>
    <n v="60505"/>
    <x v="0"/>
    <s v="Frank Gastineau"/>
    <x v="2"/>
  </r>
  <r>
    <s v="CA-2016-121671"/>
    <x v="19"/>
    <d v="2016-07-22T00:00:00"/>
    <x v="2"/>
    <s v="AA-10480"/>
    <s v="OFF-PA-10001471"/>
    <n v="2193"/>
    <n v="3"/>
    <n v="0"/>
    <n v="100878"/>
    <x v="1"/>
    <s v="Paper"/>
    <x v="1456"/>
    <s v="United States"/>
    <x v="24"/>
    <x v="24"/>
    <n v="65807"/>
    <x v="0"/>
    <s v="Andrew Allen"/>
    <x v="0"/>
  </r>
  <r>
    <s v="CA-2016-121671"/>
    <x v="19"/>
    <d v="2016-07-22T00:00:00"/>
    <x v="2"/>
    <s v="AA-10480"/>
    <s v="OFF-ST-10002344"/>
    <n v="24294"/>
    <n v="3"/>
    <n v="0"/>
    <n v="48588"/>
    <x v="1"/>
    <s v="Storage"/>
    <x v="858"/>
    <s v="United States"/>
    <x v="24"/>
    <x v="24"/>
    <n v="65807"/>
    <x v="0"/>
    <s v="Andrew Allen"/>
    <x v="0"/>
  </r>
  <r>
    <s v="CA-2016-121671"/>
    <x v="19"/>
    <d v="2016-07-22T00:00:00"/>
    <x v="2"/>
    <s v="AA-10480"/>
    <s v="OFF-PA-10001892"/>
    <n v="764"/>
    <n v="1"/>
    <n v="0"/>
    <n v="37436"/>
    <x v="1"/>
    <s v="Paper"/>
    <x v="818"/>
    <s v="United States"/>
    <x v="24"/>
    <x v="24"/>
    <n v="65807"/>
    <x v="0"/>
    <s v="Andrew Allen"/>
    <x v="0"/>
  </r>
  <r>
    <s v="CA-2016-121671"/>
    <x v="19"/>
    <d v="2016-07-22T00:00:00"/>
    <x v="2"/>
    <s v="AA-10480"/>
    <s v="OFF-PA-10001934"/>
    <n v="5184"/>
    <n v="8"/>
    <n v="0"/>
    <n v="254016"/>
    <x v="1"/>
    <s v="Paper"/>
    <x v="545"/>
    <s v="United States"/>
    <x v="24"/>
    <x v="24"/>
    <n v="65807"/>
    <x v="0"/>
    <s v="Andrew Allen"/>
    <x v="0"/>
  </r>
  <r>
    <s v="CA-2016-121671"/>
    <x v="19"/>
    <d v="2016-07-22T00:00:00"/>
    <x v="2"/>
    <s v="AA-10480"/>
    <s v="OFF-ST-10000078"/>
    <n v="26517"/>
    <n v="1"/>
    <n v="0"/>
    <n v="477306"/>
    <x v="1"/>
    <s v="Storage"/>
    <x v="1216"/>
    <s v="United States"/>
    <x v="24"/>
    <x v="24"/>
    <n v="65807"/>
    <x v="0"/>
    <s v="Andrew Allen"/>
    <x v="0"/>
  </r>
  <r>
    <s v="CA-2016-150350"/>
    <x v="826"/>
    <d v="2016-08-30T00:00:00"/>
    <x v="2"/>
    <s v="MS-17770"/>
    <s v="TEC-MA-10001972"/>
    <n v="8376"/>
    <n v="3"/>
    <n v="2"/>
    <n v="6282"/>
    <x v="2"/>
    <s v="Machines"/>
    <x v="1457"/>
    <s v="United States"/>
    <x v="4"/>
    <x v="4"/>
    <n v="98105"/>
    <x v="1"/>
    <s v="Maxwell Schwartz"/>
    <x v="0"/>
  </r>
  <r>
    <s v="CA-2016-150350"/>
    <x v="826"/>
    <d v="2016-08-30T00:00:00"/>
    <x v="2"/>
    <s v="MS-17770"/>
    <s v="OFF-EN-10002504"/>
    <n v="1359"/>
    <n v="5"/>
    <n v="0"/>
    <n v="63873"/>
    <x v="1"/>
    <s v="Envelopes"/>
    <x v="113"/>
    <s v="United States"/>
    <x v="4"/>
    <x v="4"/>
    <n v="98105"/>
    <x v="1"/>
    <s v="Maxwell Schwartz"/>
    <x v="0"/>
  </r>
  <r>
    <s v="CA-2016-150350"/>
    <x v="826"/>
    <d v="2016-08-30T00:00:00"/>
    <x v="2"/>
    <s v="MS-17770"/>
    <s v="OFF-PA-10002160"/>
    <n v="3468"/>
    <n v="6"/>
    <n v="0"/>
    <n v="169932"/>
    <x v="1"/>
    <s v="Paper"/>
    <x v="1188"/>
    <s v="United States"/>
    <x v="4"/>
    <x v="4"/>
    <n v="98105"/>
    <x v="1"/>
    <s v="Maxwell Schwartz"/>
    <x v="0"/>
  </r>
  <r>
    <s v="CA-2016-150350"/>
    <x v="826"/>
    <d v="2016-08-30T00:00:00"/>
    <x v="2"/>
    <s v="MS-17770"/>
    <s v="FUR-CH-10001973"/>
    <n v="532704"/>
    <n v="6"/>
    <n v="2"/>
    <n v="-399528"/>
    <x v="0"/>
    <s v="Chairs"/>
    <x v="898"/>
    <s v="United States"/>
    <x v="4"/>
    <x v="4"/>
    <n v="98105"/>
    <x v="1"/>
    <s v="Maxwell Schwartz"/>
    <x v="0"/>
  </r>
  <r>
    <s v="CA-2016-150350"/>
    <x v="826"/>
    <d v="2016-08-30T00:00:00"/>
    <x v="2"/>
    <s v="MS-17770"/>
    <s v="OFF-AP-10001492"/>
    <n v="431"/>
    <n v="5"/>
    <n v="0"/>
    <n v="11206"/>
    <x v="1"/>
    <s v="Appliances"/>
    <x v="22"/>
    <s v="United States"/>
    <x v="4"/>
    <x v="4"/>
    <n v="98105"/>
    <x v="1"/>
    <s v="Maxwell Schwartz"/>
    <x v="0"/>
  </r>
  <r>
    <s v="CA-2016-150350"/>
    <x v="826"/>
    <d v="2016-08-30T00:00:00"/>
    <x v="2"/>
    <s v="MS-17770"/>
    <s v="OFF-SU-10002189"/>
    <n v="1588"/>
    <n v="4"/>
    <n v="0"/>
    <n v="1588"/>
    <x v="1"/>
    <s v="Supplies"/>
    <x v="169"/>
    <s v="United States"/>
    <x v="4"/>
    <x v="4"/>
    <n v="98105"/>
    <x v="1"/>
    <s v="Maxwell Schwartz"/>
    <x v="0"/>
  </r>
  <r>
    <s v="CA-2015-121720"/>
    <x v="830"/>
    <d v="2015-06-12T00:00:00"/>
    <x v="3"/>
    <s v="JE-15610"/>
    <s v="FUR-CH-10003312"/>
    <n v="112392"/>
    <n v="5"/>
    <n v="2"/>
    <n v="-182637"/>
    <x v="0"/>
    <s v="Chairs"/>
    <x v="299"/>
    <s v="United States"/>
    <x v="120"/>
    <x v="2"/>
    <n v="33801"/>
    <x v="2"/>
    <s v="Jim Epp"/>
    <x v="1"/>
  </r>
  <r>
    <s v="CA-2015-121720"/>
    <x v="830"/>
    <d v="2015-06-12T00:00:00"/>
    <x v="3"/>
    <s v="JE-15610"/>
    <s v="TEC-PH-10002496"/>
    <n v="249584"/>
    <n v="2"/>
    <n v="2"/>
    <n v="31198"/>
    <x v="2"/>
    <s v="Phones"/>
    <x v="492"/>
    <s v="United States"/>
    <x v="120"/>
    <x v="2"/>
    <n v="33801"/>
    <x v="2"/>
    <s v="Jim Epp"/>
    <x v="1"/>
  </r>
  <r>
    <s v="CA-2015-121720"/>
    <x v="830"/>
    <d v="2015-06-12T00:00:00"/>
    <x v="3"/>
    <s v="JE-15610"/>
    <s v="FUR-FU-10003464"/>
    <n v="48672"/>
    <n v="3"/>
    <n v="2"/>
    <n v="73008"/>
    <x v="0"/>
    <s v="Furnishings"/>
    <x v="1458"/>
    <s v="United States"/>
    <x v="120"/>
    <x v="2"/>
    <n v="33801"/>
    <x v="2"/>
    <s v="Jim Epp"/>
    <x v="1"/>
  </r>
  <r>
    <s v="CA-2015-121720"/>
    <x v="830"/>
    <d v="2015-06-12T00:00:00"/>
    <x v="3"/>
    <s v="JE-15610"/>
    <s v="OFF-AR-10000380"/>
    <n v="60768"/>
    <n v="2"/>
    <n v="2"/>
    <n v="7596"/>
    <x v="1"/>
    <s v="Art"/>
    <x v="108"/>
    <s v="United States"/>
    <x v="120"/>
    <x v="2"/>
    <n v="33801"/>
    <x v="2"/>
    <s v="Jim Epp"/>
    <x v="1"/>
  </r>
  <r>
    <s v="CA-2015-121720"/>
    <x v="830"/>
    <d v="2015-06-12T00:00:00"/>
    <x v="3"/>
    <s v="JE-15610"/>
    <s v="OFF-BI-10004593"/>
    <n v="786"/>
    <n v="5"/>
    <n v="7"/>
    <n v="-6288"/>
    <x v="1"/>
    <s v="Binders"/>
    <x v="270"/>
    <s v="United States"/>
    <x v="120"/>
    <x v="2"/>
    <n v="33801"/>
    <x v="2"/>
    <s v="Jim Epp"/>
    <x v="1"/>
  </r>
  <r>
    <s v="CA-2015-121720"/>
    <x v="830"/>
    <d v="2015-06-12T00:00:00"/>
    <x v="3"/>
    <s v="JE-15610"/>
    <s v="OFF-BI-10001308"/>
    <n v="3768"/>
    <n v="2"/>
    <n v="7"/>
    <n v="-314"/>
    <x v="1"/>
    <s v="Binders"/>
    <x v="1343"/>
    <s v="United States"/>
    <x v="120"/>
    <x v="2"/>
    <n v="33801"/>
    <x v="2"/>
    <s v="Jim Epp"/>
    <x v="1"/>
  </r>
  <r>
    <s v="CA-2015-121720"/>
    <x v="830"/>
    <d v="2015-06-12T00:00:00"/>
    <x v="3"/>
    <s v="JE-15610"/>
    <s v="OFF-ST-10001780"/>
    <n v="1036624"/>
    <n v="2"/>
    <n v="2"/>
    <n v="518312"/>
    <x v="1"/>
    <s v="Storage"/>
    <x v="483"/>
    <s v="United States"/>
    <x v="120"/>
    <x v="2"/>
    <n v="33801"/>
    <x v="2"/>
    <s v="Jim Epp"/>
    <x v="1"/>
  </r>
  <r>
    <s v="CA-2015-121720"/>
    <x v="830"/>
    <d v="2015-06-12T00:00:00"/>
    <x v="3"/>
    <s v="JE-15610"/>
    <s v="OFF-ST-10003816"/>
    <n v="563808"/>
    <n v="4"/>
    <n v="2"/>
    <n v="211428"/>
    <x v="1"/>
    <s v="Storage"/>
    <x v="713"/>
    <s v="United States"/>
    <x v="120"/>
    <x v="2"/>
    <n v="33801"/>
    <x v="2"/>
    <s v="Jim Epp"/>
    <x v="1"/>
  </r>
  <r>
    <s v="CA-2017-149895"/>
    <x v="564"/>
    <d v="2017-09-12T00:00:00"/>
    <x v="2"/>
    <s v="EB-14110"/>
    <s v="TEC-PH-10002200"/>
    <n v="258528"/>
    <n v="2"/>
    <n v="4"/>
    <n v="-473968"/>
    <x v="2"/>
    <s v="Phones"/>
    <x v="870"/>
    <s v="United States"/>
    <x v="10"/>
    <x v="8"/>
    <n v="19134"/>
    <x v="3"/>
    <s v="Eugene Barchas"/>
    <x v="0"/>
  </r>
  <r>
    <s v="CA-2017-147564"/>
    <x v="279"/>
    <d v="2017-10-06T00:00:00"/>
    <x v="2"/>
    <s v="BP-11155"/>
    <s v="OFF-PA-10004438"/>
    <n v="4912"/>
    <n v="4"/>
    <n v="0"/>
    <n v="230864"/>
    <x v="1"/>
    <s v="Paper"/>
    <x v="1459"/>
    <s v="United States"/>
    <x v="20"/>
    <x v="14"/>
    <n v="10011"/>
    <x v="3"/>
    <s v="Becky Pak"/>
    <x v="0"/>
  </r>
  <r>
    <s v="CA-2014-136399"/>
    <x v="756"/>
    <d v="2014-12-17T00:00:00"/>
    <x v="3"/>
    <s v="CC-12100"/>
    <s v="FUR-FU-10004090"/>
    <n v="4446"/>
    <n v="2"/>
    <n v="0"/>
    <n v="146718"/>
    <x v="0"/>
    <s v="Furnishings"/>
    <x v="638"/>
    <s v="United States"/>
    <x v="1"/>
    <x v="1"/>
    <n v="90049"/>
    <x v="1"/>
    <s v="Chad Cunningham"/>
    <x v="2"/>
  </r>
  <r>
    <s v="CA-2014-136399"/>
    <x v="756"/>
    <d v="2014-12-17T00:00:00"/>
    <x v="3"/>
    <s v="CC-12100"/>
    <s v="FUR-CH-10002602"/>
    <n v="241568"/>
    <n v="2"/>
    <n v="2"/>
    <n v="181176"/>
    <x v="0"/>
    <s v="Chairs"/>
    <x v="291"/>
    <s v="United States"/>
    <x v="1"/>
    <x v="1"/>
    <n v="90049"/>
    <x v="1"/>
    <s v="Chad Cunningham"/>
    <x v="2"/>
  </r>
  <r>
    <s v="CA-2014-136399"/>
    <x v="756"/>
    <d v="2014-12-17T00:00:00"/>
    <x v="3"/>
    <s v="CC-12100"/>
    <s v="TEC-AC-10001142"/>
    <n v="3950"/>
    <n v="5"/>
    <n v="0"/>
    <n v="395"/>
    <x v="2"/>
    <s v="Accessories"/>
    <x v="548"/>
    <s v="United States"/>
    <x v="1"/>
    <x v="1"/>
    <n v="90049"/>
    <x v="1"/>
    <s v="Chad Cunningham"/>
    <x v="2"/>
  </r>
  <r>
    <s v="CA-2014-136399"/>
    <x v="756"/>
    <d v="2014-12-17T00:00:00"/>
    <x v="3"/>
    <s v="CC-12100"/>
    <s v="TEC-PH-10004977"/>
    <n v="627168"/>
    <n v="4"/>
    <n v="2"/>
    <n v="705564"/>
    <x v="2"/>
    <s v="Phones"/>
    <x v="34"/>
    <s v="United States"/>
    <x v="1"/>
    <x v="1"/>
    <n v="90049"/>
    <x v="1"/>
    <s v="Chad Cunningham"/>
    <x v="2"/>
  </r>
  <r>
    <s v="CA-2014-107916"/>
    <x v="827"/>
    <d v="2014-08-26T00:00:00"/>
    <x v="3"/>
    <s v="JP-15460"/>
    <s v="FUR-FU-10004586"/>
    <n v="1328"/>
    <n v="2"/>
    <n v="0"/>
    <n v="63744"/>
    <x v="0"/>
    <s v="Furnishings"/>
    <x v="1460"/>
    <s v="United States"/>
    <x v="147"/>
    <x v="14"/>
    <n v="11572"/>
    <x v="3"/>
    <s v="Jennifer Patt"/>
    <x v="1"/>
  </r>
  <r>
    <s v="CA-2014-107916"/>
    <x v="827"/>
    <d v="2014-08-26T00:00:00"/>
    <x v="3"/>
    <s v="JP-15460"/>
    <s v="OFF-BI-10001116"/>
    <n v="12672"/>
    <n v="3"/>
    <n v="2"/>
    <n v="44352"/>
    <x v="1"/>
    <s v="Binders"/>
    <x v="1064"/>
    <s v="United States"/>
    <x v="147"/>
    <x v="14"/>
    <n v="11572"/>
    <x v="3"/>
    <s v="Jennifer Patt"/>
    <x v="1"/>
  </r>
  <r>
    <s v="CA-2017-164168"/>
    <x v="104"/>
    <d v="2017-11-18T00:00:00"/>
    <x v="2"/>
    <s v="LS-16975"/>
    <s v="OFF-BI-10000666"/>
    <n v="3056"/>
    <n v="5"/>
    <n v="8"/>
    <n v="-4584"/>
    <x v="1"/>
    <s v="Binders"/>
    <x v="980"/>
    <s v="United States"/>
    <x v="0"/>
    <x v="0"/>
    <n v="75081"/>
    <x v="0"/>
    <s v="Lindsay Shagiari"/>
    <x v="2"/>
  </r>
  <r>
    <s v="CA-2017-164168"/>
    <x v="104"/>
    <d v="2017-11-18T00:00:00"/>
    <x v="2"/>
    <s v="LS-16975"/>
    <s v="OFF-ST-10002583"/>
    <n v="77952"/>
    <n v="3"/>
    <n v="2"/>
    <n v="-155904"/>
    <x v="1"/>
    <s v="Storage"/>
    <x v="567"/>
    <s v="United States"/>
    <x v="0"/>
    <x v="0"/>
    <n v="75081"/>
    <x v="0"/>
    <s v="Lindsay Shagiari"/>
    <x v="2"/>
  </r>
  <r>
    <s v="CA-2017-164168"/>
    <x v="104"/>
    <d v="2017-11-18T00:00:00"/>
    <x v="2"/>
    <s v="LS-16975"/>
    <s v="TEC-PH-10004908"/>
    <n v="67992"/>
    <n v="1"/>
    <n v="2"/>
    <n v="8499"/>
    <x v="2"/>
    <s v="Phones"/>
    <x v="1461"/>
    <s v="United States"/>
    <x v="0"/>
    <x v="0"/>
    <n v="75081"/>
    <x v="0"/>
    <s v="Lindsay Shagiari"/>
    <x v="2"/>
  </r>
  <r>
    <s v="CA-2017-164168"/>
    <x v="104"/>
    <d v="2017-11-18T00:00:00"/>
    <x v="2"/>
    <s v="LS-16975"/>
    <s v="OFF-EN-10001219"/>
    <n v="12224"/>
    <n v="2"/>
    <n v="2"/>
    <n v="44312"/>
    <x v="1"/>
    <s v="Envelopes"/>
    <x v="584"/>
    <s v="United States"/>
    <x v="0"/>
    <x v="0"/>
    <n v="75081"/>
    <x v="0"/>
    <s v="Lindsay Shagiari"/>
    <x v="2"/>
  </r>
  <r>
    <s v="CA-2017-164168"/>
    <x v="104"/>
    <d v="2017-11-18T00:00:00"/>
    <x v="2"/>
    <s v="LS-16975"/>
    <s v="TEC-AC-10004568"/>
    <n v="44784"/>
    <n v="2"/>
    <n v="2"/>
    <n v="-5598"/>
    <x v="2"/>
    <s v="Accessories"/>
    <x v="1107"/>
    <s v="United States"/>
    <x v="0"/>
    <x v="0"/>
    <n v="75081"/>
    <x v="0"/>
    <s v="Lindsay Shagiari"/>
    <x v="2"/>
  </r>
  <r>
    <s v="CA-2017-164168"/>
    <x v="104"/>
    <d v="2017-11-18T00:00:00"/>
    <x v="2"/>
    <s v="LS-16975"/>
    <s v="FUR-FU-10001756"/>
    <n v="22848"/>
    <n v="3"/>
    <n v="6"/>
    <n v="-177072"/>
    <x v="0"/>
    <s v="Furnishings"/>
    <x v="285"/>
    <s v="United States"/>
    <x v="0"/>
    <x v="0"/>
    <n v="75081"/>
    <x v="0"/>
    <s v="Lindsay Shagiari"/>
    <x v="2"/>
  </r>
  <r>
    <s v="CA-2015-112557"/>
    <x v="333"/>
    <d v="2015-04-28T00:00:00"/>
    <x v="3"/>
    <s v="JL-15850"/>
    <s v="OFF-AP-10002311"/>
    <n v="20643"/>
    <n v="3"/>
    <n v="0"/>
    <n v="908292"/>
    <x v="1"/>
    <s v="Appliances"/>
    <x v="14"/>
    <s v="United States"/>
    <x v="20"/>
    <x v="14"/>
    <n v="10035"/>
    <x v="3"/>
    <s v="John Lucas"/>
    <x v="0"/>
  </r>
  <r>
    <s v="US-2014-122959"/>
    <x v="431"/>
    <d v="2014-12-12T00:00:00"/>
    <x v="0"/>
    <s v="CY-12745"/>
    <s v="OFF-BI-10003650"/>
    <n v="210392"/>
    <n v="2"/>
    <n v="8"/>
    <n v="-3366272"/>
    <x v="1"/>
    <s v="Binders"/>
    <x v="115"/>
    <s v="United States"/>
    <x v="52"/>
    <x v="0"/>
    <n v="78207"/>
    <x v="0"/>
    <s v="Craig Yedwab"/>
    <x v="1"/>
  </r>
  <r>
    <s v="CA-2017-162572"/>
    <x v="144"/>
    <d v="2017-09-27T00:00:00"/>
    <x v="1"/>
    <s v="RB-19360"/>
    <s v="TEC-AC-10003628"/>
    <n v="11996"/>
    <n v="5"/>
    <n v="2"/>
    <n v="35988"/>
    <x v="2"/>
    <s v="Accessories"/>
    <x v="247"/>
    <s v="United States"/>
    <x v="73"/>
    <x v="23"/>
    <n v="45231"/>
    <x v="3"/>
    <s v="Raymond Buch"/>
    <x v="0"/>
  </r>
  <r>
    <s v="CA-2017-162572"/>
    <x v="144"/>
    <d v="2017-09-27T00:00:00"/>
    <x v="1"/>
    <s v="RB-19360"/>
    <s v="OFF-AR-10001547"/>
    <n v="10608"/>
    <n v="6"/>
    <n v="2"/>
    <n v="9282"/>
    <x v="1"/>
    <s v="Art"/>
    <x v="148"/>
    <s v="United States"/>
    <x v="73"/>
    <x v="23"/>
    <n v="45231"/>
    <x v="3"/>
    <s v="Raymond Buch"/>
    <x v="0"/>
  </r>
  <r>
    <s v="US-2016-148110"/>
    <x v="63"/>
    <d v="2016-09-11T00:00:00"/>
    <x v="2"/>
    <s v="AR-10825"/>
    <s v="FUR-CH-10002647"/>
    <n v="347802"/>
    <n v="7"/>
    <n v="3"/>
    <n v="-24843"/>
    <x v="0"/>
    <s v="Chairs"/>
    <x v="472"/>
    <s v="United States"/>
    <x v="88"/>
    <x v="0"/>
    <n v="78745"/>
    <x v="0"/>
    <s v="Anthony Rawles"/>
    <x v="1"/>
  </r>
  <r>
    <s v="CA-2017-131828"/>
    <x v="511"/>
    <d v="2017-02-13T00:00:00"/>
    <x v="1"/>
    <s v="CS-11845"/>
    <s v="FUR-CH-10004495"/>
    <n v="963136"/>
    <n v="4"/>
    <n v="2"/>
    <n v="1083528"/>
    <x v="0"/>
    <s v="Chairs"/>
    <x v="1462"/>
    <s v="United States"/>
    <x v="4"/>
    <x v="4"/>
    <n v="98105"/>
    <x v="1"/>
    <s v="Cari Sayre"/>
    <x v="1"/>
  </r>
  <r>
    <s v="CA-2017-131828"/>
    <x v="511"/>
    <d v="2017-02-13T00:00:00"/>
    <x v="1"/>
    <s v="CS-11845"/>
    <s v="TEC-PH-10002923"/>
    <n v="88776"/>
    <n v="3"/>
    <n v="2"/>
    <n v="77679"/>
    <x v="2"/>
    <s v="Phones"/>
    <x v="683"/>
    <s v="United States"/>
    <x v="4"/>
    <x v="4"/>
    <n v="98105"/>
    <x v="1"/>
    <s v="Cari Sayre"/>
    <x v="1"/>
  </r>
  <r>
    <s v="CA-2014-109218"/>
    <x v="478"/>
    <d v="2014-07-03T00:00:00"/>
    <x v="1"/>
    <s v="AR-10825"/>
    <s v="OFF-AR-10001374"/>
    <n v="324"/>
    <n v="5"/>
    <n v="0"/>
    <n v="10368"/>
    <x v="1"/>
    <s v="Art"/>
    <x v="313"/>
    <s v="United States"/>
    <x v="1"/>
    <x v="1"/>
    <n v="90004"/>
    <x v="1"/>
    <s v="Anthony Rawles"/>
    <x v="1"/>
  </r>
  <r>
    <s v="CA-2016-120558"/>
    <x v="840"/>
    <d v="2016-06-10T00:00:00"/>
    <x v="3"/>
    <s v="RD-19810"/>
    <s v="OFF-PA-10003441"/>
    <n v="324"/>
    <n v="5"/>
    <n v="0"/>
    <n v="15552"/>
    <x v="1"/>
    <s v="Paper"/>
    <x v="487"/>
    <s v="United States"/>
    <x v="20"/>
    <x v="14"/>
    <n v="10035"/>
    <x v="3"/>
    <s v="Ross DeVincentis"/>
    <x v="2"/>
  </r>
  <r>
    <s v="US-2014-109036"/>
    <x v="413"/>
    <d v="2014-12-25T00:00:00"/>
    <x v="2"/>
    <s v="KH-16510"/>
    <s v="OFF-LA-10002043"/>
    <n v="3105"/>
    <n v="3"/>
    <n v="0"/>
    <n v="14904"/>
    <x v="1"/>
    <s v="Labels"/>
    <x v="255"/>
    <s v="United States"/>
    <x v="4"/>
    <x v="4"/>
    <n v="98103"/>
    <x v="1"/>
    <s v="Keith Herrera"/>
    <x v="0"/>
  </r>
  <r>
    <s v="CA-2015-147830"/>
    <x v="82"/>
    <d v="2015-12-18T00:00:00"/>
    <x v="3"/>
    <s v="NF-18385"/>
    <s v="TEC-AC-10002049"/>
    <n v="202536"/>
    <n v="6"/>
    <n v="2"/>
    <n v="607608"/>
    <x v="2"/>
    <s v="Accessories"/>
    <x v="691"/>
    <s v="United States"/>
    <x v="46"/>
    <x v="23"/>
    <n v="43055"/>
    <x v="3"/>
    <s v="Natalie Fritzler"/>
    <x v="0"/>
  </r>
  <r>
    <s v="CA-2015-147830"/>
    <x v="82"/>
    <d v="2015-12-18T00:00:00"/>
    <x v="3"/>
    <s v="NF-18385"/>
    <s v="TEC-MA-10000418"/>
    <n v="1799994"/>
    <n v="2"/>
    <n v="7"/>
    <n v="-26399912"/>
    <x v="2"/>
    <s v="Machines"/>
    <x v="1463"/>
    <s v="United States"/>
    <x v="46"/>
    <x v="23"/>
    <n v="43055"/>
    <x v="3"/>
    <s v="Natalie Fritzler"/>
    <x v="0"/>
  </r>
  <r>
    <s v="CA-2015-147830"/>
    <x v="82"/>
    <d v="2015-12-18T00:00:00"/>
    <x v="3"/>
    <s v="NF-18385"/>
    <s v="TEC-PH-10004908"/>
    <n v="101988"/>
    <n v="2"/>
    <n v="4"/>
    <n v="-16998"/>
    <x v="2"/>
    <s v="Phones"/>
    <x v="1461"/>
    <s v="United States"/>
    <x v="46"/>
    <x v="23"/>
    <n v="43055"/>
    <x v="3"/>
    <s v="Natalie Fritzler"/>
    <x v="0"/>
  </r>
  <r>
    <s v="CA-2015-147830"/>
    <x v="82"/>
    <d v="2015-12-18T00:00:00"/>
    <x v="3"/>
    <s v="NF-18385"/>
    <s v="FUR-FU-10004091"/>
    <n v="262864"/>
    <n v="7"/>
    <n v="2"/>
    <n v="690018"/>
    <x v="0"/>
    <s v="Furnishings"/>
    <x v="267"/>
    <s v="United States"/>
    <x v="46"/>
    <x v="23"/>
    <n v="43055"/>
    <x v="3"/>
    <s v="Natalie Fritzler"/>
    <x v="0"/>
  </r>
  <r>
    <s v="CA-2017-150497"/>
    <x v="227"/>
    <d v="2017-07-24T00:00:00"/>
    <x v="2"/>
    <s v="SM-20950"/>
    <s v="OFF-BI-10004600"/>
    <n v="73598"/>
    <n v="2"/>
    <n v="0"/>
    <n v="331191"/>
    <x v="1"/>
    <s v="Binders"/>
    <x v="1464"/>
    <s v="United States"/>
    <x v="350"/>
    <x v="10"/>
    <n v="55369"/>
    <x v="0"/>
    <s v="Suzanne McNair"/>
    <x v="1"/>
  </r>
  <r>
    <s v="CA-2014-128986"/>
    <x v="92"/>
    <d v="2014-08-05T00:00:00"/>
    <x v="1"/>
    <s v="GH-14410"/>
    <s v="OFF-PA-10001289"/>
    <n v="93024"/>
    <n v="3"/>
    <n v="2"/>
    <n v="337212"/>
    <x v="1"/>
    <s v="Paper"/>
    <x v="953"/>
    <s v="United States"/>
    <x v="220"/>
    <x v="15"/>
    <n v="85301"/>
    <x v="1"/>
    <s v="Gary Hansen"/>
    <x v="2"/>
  </r>
  <r>
    <s v="CA-2015-139584"/>
    <x v="251"/>
    <d v="2015-08-28T00:00:00"/>
    <x v="2"/>
    <s v="EM-13810"/>
    <s v="FUR-TA-10001539"/>
    <n v="284364"/>
    <n v="2"/>
    <n v="4"/>
    <n v="-758304"/>
    <x v="0"/>
    <s v="Tables"/>
    <x v="10"/>
    <s v="United States"/>
    <x v="20"/>
    <x v="14"/>
    <n v="10009"/>
    <x v="3"/>
    <s v="Eleni McCrary"/>
    <x v="1"/>
  </r>
  <r>
    <s v="CA-2015-139584"/>
    <x v="251"/>
    <d v="2015-08-28T00:00:00"/>
    <x v="2"/>
    <s v="EM-13810"/>
    <s v="TEC-AC-10001266"/>
    <n v="260"/>
    <n v="2"/>
    <n v="0"/>
    <n v="117"/>
    <x v="2"/>
    <s v="Accessories"/>
    <x v="198"/>
    <s v="United States"/>
    <x v="20"/>
    <x v="14"/>
    <n v="10009"/>
    <x v="3"/>
    <s v="Eleni McCrary"/>
    <x v="1"/>
  </r>
  <r>
    <s v="US-2016-162677"/>
    <x v="252"/>
    <d v="2016-03-27T00:00:00"/>
    <x v="3"/>
    <s v="DB-13210"/>
    <s v="OFF-ST-10001291"/>
    <n v="6764"/>
    <n v="5"/>
    <n v="2"/>
    <n v="59185"/>
    <x v="1"/>
    <s v="Storage"/>
    <x v="1017"/>
    <s v="United States"/>
    <x v="107"/>
    <x v="3"/>
    <n v="28540"/>
    <x v="2"/>
    <s v="Dean Braden"/>
    <x v="0"/>
  </r>
  <r>
    <s v="US-2016-162677"/>
    <x v="252"/>
    <d v="2016-03-27T00:00:00"/>
    <x v="3"/>
    <s v="DB-13210"/>
    <s v="TEC-AC-10001314"/>
    <n v="119976"/>
    <n v="3"/>
    <n v="2"/>
    <n v="-179964"/>
    <x v="2"/>
    <s v="Accessories"/>
    <x v="944"/>
    <s v="United States"/>
    <x v="107"/>
    <x v="3"/>
    <n v="28540"/>
    <x v="2"/>
    <s v="Dean Braden"/>
    <x v="0"/>
  </r>
  <r>
    <s v="US-2014-150924"/>
    <x v="170"/>
    <d v="2014-09-16T00:00:00"/>
    <x v="1"/>
    <s v="PT-19090"/>
    <s v="OFF-BI-10004040"/>
    <n v="518"/>
    <n v="5"/>
    <n v="8"/>
    <n v="-8029"/>
    <x v="1"/>
    <s v="Binders"/>
    <x v="1465"/>
    <s v="United States"/>
    <x v="12"/>
    <x v="0"/>
    <n v="77070"/>
    <x v="0"/>
    <s v="Pete Takahito"/>
    <x v="0"/>
  </r>
  <r>
    <s v="CA-2014-153969"/>
    <x v="157"/>
    <d v="2014-09-25T00:00:00"/>
    <x v="2"/>
    <s v="HF-14995"/>
    <s v="OFF-EN-10001539"/>
    <n v="1556"/>
    <n v="2"/>
    <n v="0"/>
    <n v="73132"/>
    <x v="1"/>
    <s v="Envelopes"/>
    <x v="153"/>
    <s v="United States"/>
    <x v="8"/>
    <x v="1"/>
    <n v="94109"/>
    <x v="1"/>
    <s v="Herbert Flentye"/>
    <x v="0"/>
  </r>
  <r>
    <s v="CA-2014-153969"/>
    <x v="157"/>
    <d v="2014-09-25T00:00:00"/>
    <x v="2"/>
    <s v="HF-14995"/>
    <s v="OFF-EN-10004483"/>
    <n v="7835"/>
    <n v="5"/>
    <n v="0"/>
    <n v="368245"/>
    <x v="1"/>
    <s v="Envelopes"/>
    <x v="1327"/>
    <s v="United States"/>
    <x v="8"/>
    <x v="1"/>
    <n v="94109"/>
    <x v="1"/>
    <s v="Herbert Flentye"/>
    <x v="0"/>
  </r>
  <r>
    <s v="CA-2014-153969"/>
    <x v="157"/>
    <d v="2014-09-25T00:00:00"/>
    <x v="2"/>
    <s v="HF-14995"/>
    <s v="OFF-AR-10001615"/>
    <n v="5952"/>
    <n v="3"/>
    <n v="0"/>
    <n v="154752"/>
    <x v="1"/>
    <s v="Art"/>
    <x v="1466"/>
    <s v="United States"/>
    <x v="8"/>
    <x v="1"/>
    <n v="94109"/>
    <x v="1"/>
    <s v="Herbert Flentye"/>
    <x v="0"/>
  </r>
  <r>
    <s v="CA-2014-153969"/>
    <x v="157"/>
    <d v="2014-09-25T00:00:00"/>
    <x v="2"/>
    <s v="HF-14995"/>
    <s v="OFF-PA-10000327"/>
    <n v="3852"/>
    <n v="9"/>
    <n v="0"/>
    <n v="17334"/>
    <x v="1"/>
    <s v="Paper"/>
    <x v="1418"/>
    <s v="United States"/>
    <x v="8"/>
    <x v="1"/>
    <n v="94109"/>
    <x v="1"/>
    <s v="Herbert Flentye"/>
    <x v="0"/>
  </r>
  <r>
    <s v="CA-2014-153969"/>
    <x v="157"/>
    <d v="2014-09-25T00:00:00"/>
    <x v="2"/>
    <s v="HF-14995"/>
    <s v="TEC-PH-10001299"/>
    <n v="239984"/>
    <n v="2"/>
    <n v="2"/>
    <n v="239984"/>
    <x v="2"/>
    <s v="Phones"/>
    <x v="1467"/>
    <s v="United States"/>
    <x v="8"/>
    <x v="1"/>
    <n v="94109"/>
    <x v="1"/>
    <s v="Herbert Flentye"/>
    <x v="0"/>
  </r>
  <r>
    <s v="CA-2014-153969"/>
    <x v="157"/>
    <d v="2014-09-25T00:00:00"/>
    <x v="2"/>
    <s v="HF-14995"/>
    <s v="OFF-PA-10002246"/>
    <n v="1935"/>
    <n v="3"/>
    <n v="0"/>
    <n v="94815"/>
    <x v="1"/>
    <s v="Paper"/>
    <x v="1376"/>
    <s v="United States"/>
    <x v="8"/>
    <x v="1"/>
    <n v="94109"/>
    <x v="1"/>
    <s v="Herbert Flentye"/>
    <x v="0"/>
  </r>
  <r>
    <s v="CA-2016-146682"/>
    <x v="516"/>
    <d v="2016-10-31T00:00:00"/>
    <x v="3"/>
    <s v="KW-16435"/>
    <s v="FUR-FU-10002671"/>
    <n v="670"/>
    <n v="5"/>
    <n v="0"/>
    <n v="3216"/>
    <x v="0"/>
    <s v="Furnishings"/>
    <x v="278"/>
    <s v="United States"/>
    <x v="190"/>
    <x v="11"/>
    <n v="48911"/>
    <x v="0"/>
    <s v="Katrina Willman"/>
    <x v="0"/>
  </r>
  <r>
    <s v="CA-2016-138695"/>
    <x v="315"/>
    <d v="2016-06-03T00:00:00"/>
    <x v="2"/>
    <s v="KC-16675"/>
    <s v="FUR-CH-10003833"/>
    <n v="390272"/>
    <n v="8"/>
    <n v="2"/>
    <n v="-24392"/>
    <x v="0"/>
    <s v="Chairs"/>
    <x v="1198"/>
    <s v="United States"/>
    <x v="315"/>
    <x v="2"/>
    <n v="32303"/>
    <x v="2"/>
    <s v="Kimberly Carter"/>
    <x v="1"/>
  </r>
  <r>
    <s v="CA-2016-138695"/>
    <x v="315"/>
    <d v="2016-06-03T00:00:00"/>
    <x v="2"/>
    <s v="KC-16675"/>
    <s v="OFF-PA-10001667"/>
    <n v="62192"/>
    <n v="13"/>
    <n v="2"/>
    <n v="19435"/>
    <x v="1"/>
    <s v="Paper"/>
    <x v="456"/>
    <s v="United States"/>
    <x v="315"/>
    <x v="2"/>
    <n v="32303"/>
    <x v="2"/>
    <s v="Kimberly Carter"/>
    <x v="1"/>
  </r>
  <r>
    <s v="CA-2017-107461"/>
    <x v="201"/>
    <d v="2017-12-26T00:00:00"/>
    <x v="1"/>
    <s v="PK-19075"/>
    <s v="OFF-BI-10002003"/>
    <n v="2388"/>
    <n v="6"/>
    <n v="0"/>
    <n v="112236"/>
    <x v="1"/>
    <s v="Binders"/>
    <x v="1374"/>
    <s v="United States"/>
    <x v="29"/>
    <x v="19"/>
    <n v="29203"/>
    <x v="2"/>
    <s v="Pete Kriz"/>
    <x v="0"/>
  </r>
  <r>
    <s v="US-2016-133879"/>
    <x v="841"/>
    <d v="2016-03-28T00:00:00"/>
    <x v="2"/>
    <s v="KT-16465"/>
    <s v="OFF-BI-10004465"/>
    <n v="3168"/>
    <n v="2"/>
    <n v="8"/>
    <n v="-4752"/>
    <x v="1"/>
    <s v="Binders"/>
    <x v="735"/>
    <s v="United States"/>
    <x v="22"/>
    <x v="9"/>
    <n v="60623"/>
    <x v="0"/>
    <s v="Kean Takahito"/>
    <x v="0"/>
  </r>
  <r>
    <s v="US-2016-133879"/>
    <x v="841"/>
    <d v="2016-03-28T00:00:00"/>
    <x v="2"/>
    <s v="KT-16465"/>
    <s v="FUR-CH-10000665"/>
    <n v="52843"/>
    <n v="5"/>
    <n v="3"/>
    <n v="0"/>
    <x v="0"/>
    <s v="Chairs"/>
    <x v="658"/>
    <s v="United States"/>
    <x v="22"/>
    <x v="9"/>
    <n v="60623"/>
    <x v="0"/>
    <s v="Kean Takahito"/>
    <x v="0"/>
  </r>
  <r>
    <s v="US-2016-133879"/>
    <x v="841"/>
    <d v="2016-03-28T00:00:00"/>
    <x v="2"/>
    <s v="KT-16465"/>
    <s v="OFF-AR-10004956"/>
    <n v="13392"/>
    <n v="3"/>
    <n v="2"/>
    <n v="15066"/>
    <x v="1"/>
    <s v="Art"/>
    <x v="1232"/>
    <s v="United States"/>
    <x v="22"/>
    <x v="9"/>
    <n v="60623"/>
    <x v="0"/>
    <s v="Kean Takahito"/>
    <x v="0"/>
  </r>
  <r>
    <s v="CA-2017-157483"/>
    <x v="342"/>
    <d v="2017-11-18T00:00:00"/>
    <x v="2"/>
    <s v="EP-13915"/>
    <s v="OFF-AR-10004260"/>
    <n v="18186"/>
    <n v="7"/>
    <n v="0"/>
    <n v="509208"/>
    <x v="1"/>
    <s v="Art"/>
    <x v="1468"/>
    <s v="United States"/>
    <x v="65"/>
    <x v="11"/>
    <n v="48227"/>
    <x v="0"/>
    <s v="Emily Phan"/>
    <x v="0"/>
  </r>
  <r>
    <s v="US-2017-132059"/>
    <x v="396"/>
    <d v="2017-09-29T00:00:00"/>
    <x v="2"/>
    <s v="AP-10915"/>
    <s v="FUR-BO-10001811"/>
    <n v="180588"/>
    <n v="2"/>
    <n v="7"/>
    <n v="-240784"/>
    <x v="0"/>
    <s v="Bookcases"/>
    <x v="782"/>
    <s v="United States"/>
    <x v="299"/>
    <x v="21"/>
    <n v="80525"/>
    <x v="1"/>
    <s v="Arthur Prichep"/>
    <x v="0"/>
  </r>
  <r>
    <s v="US-2017-132059"/>
    <x v="396"/>
    <d v="2017-09-29T00:00:00"/>
    <x v="2"/>
    <s v="AP-10915"/>
    <s v="TEC-AC-10003280"/>
    <n v="47984"/>
    <n v="2"/>
    <n v="2"/>
    <n v="5998"/>
    <x v="2"/>
    <s v="Accessories"/>
    <x v="1028"/>
    <s v="United States"/>
    <x v="299"/>
    <x v="21"/>
    <n v="80525"/>
    <x v="1"/>
    <s v="Arthur Prichep"/>
    <x v="0"/>
  </r>
  <r>
    <s v="CA-2017-122280"/>
    <x v="18"/>
    <d v="2017-09-10T00:00:00"/>
    <x v="0"/>
    <s v="SH-20395"/>
    <s v="OFF-PA-10004911"/>
    <n v="1876"/>
    <n v="2"/>
    <n v="0"/>
    <n v="90048"/>
    <x v="1"/>
    <s v="Paper"/>
    <x v="930"/>
    <s v="United States"/>
    <x v="20"/>
    <x v="14"/>
    <n v="10024"/>
    <x v="3"/>
    <s v="Shahid Hopkins"/>
    <x v="0"/>
  </r>
  <r>
    <s v="CA-2017-105235"/>
    <x v="255"/>
    <d v="2017-12-11T00:00:00"/>
    <x v="2"/>
    <s v="SM-20950"/>
    <s v="FUR-FU-10001487"/>
    <n v="2094"/>
    <n v="3"/>
    <n v="0"/>
    <n v="60726"/>
    <x v="0"/>
    <s v="Furnishings"/>
    <x v="5"/>
    <s v="United States"/>
    <x v="20"/>
    <x v="14"/>
    <n v="10011"/>
    <x v="3"/>
    <s v="Suzanne McNair"/>
    <x v="1"/>
  </r>
  <r>
    <s v="CA-2017-105235"/>
    <x v="255"/>
    <d v="2017-12-11T00:00:00"/>
    <x v="2"/>
    <s v="SM-20950"/>
    <s v="FUR-FU-10000521"/>
    <n v="5868"/>
    <n v="2"/>
    <n v="0"/>
    <n v="181908"/>
    <x v="0"/>
    <s v="Furnishings"/>
    <x v="138"/>
    <s v="United States"/>
    <x v="20"/>
    <x v="14"/>
    <n v="10011"/>
    <x v="3"/>
    <s v="Suzanne McNair"/>
    <x v="1"/>
  </r>
  <r>
    <s v="CA-2017-105235"/>
    <x v="255"/>
    <d v="2017-12-11T00:00:00"/>
    <x v="2"/>
    <s v="SM-20950"/>
    <s v="OFF-AP-10001271"/>
    <n v="2549"/>
    <n v="5"/>
    <n v="0"/>
    <n v="68823"/>
    <x v="1"/>
    <s v="Appliances"/>
    <x v="471"/>
    <s v="United States"/>
    <x v="20"/>
    <x v="14"/>
    <n v="10011"/>
    <x v="3"/>
    <s v="Suzanne McNair"/>
    <x v="1"/>
  </r>
  <r>
    <s v="CA-2017-152912"/>
    <x v="45"/>
    <d v="2017-11-12T00:00:00"/>
    <x v="1"/>
    <s v="BM-11650"/>
    <s v="OFF-BI-10004728"/>
    <n v="964"/>
    <n v="2"/>
    <n v="0"/>
    <n v="44344"/>
    <x v="1"/>
    <s v="Binders"/>
    <x v="541"/>
    <s v="United States"/>
    <x v="29"/>
    <x v="39"/>
    <n v="21044"/>
    <x v="3"/>
    <s v="Brian Moss"/>
    <x v="1"/>
  </r>
  <r>
    <s v="CA-2017-152912"/>
    <x v="45"/>
    <d v="2017-11-12T00:00:00"/>
    <x v="1"/>
    <s v="BM-11650"/>
    <s v="TEC-AC-10004666"/>
    <n v="82662"/>
    <n v="3"/>
    <n v="0"/>
    <n v="3554466"/>
    <x v="2"/>
    <s v="Accessories"/>
    <x v="712"/>
    <s v="United States"/>
    <x v="29"/>
    <x v="39"/>
    <n v="21044"/>
    <x v="3"/>
    <s v="Brian Moss"/>
    <x v="1"/>
  </r>
  <r>
    <s v="CA-2017-152912"/>
    <x v="45"/>
    <d v="2017-11-12T00:00:00"/>
    <x v="1"/>
    <s v="BM-11650"/>
    <s v="OFF-ST-10003208"/>
    <n v="163314"/>
    <n v="9"/>
    <n v="0"/>
    <n v="4736106"/>
    <x v="1"/>
    <s v="Storage"/>
    <x v="246"/>
    <s v="United States"/>
    <x v="29"/>
    <x v="39"/>
    <n v="21044"/>
    <x v="3"/>
    <s v="Brian Moss"/>
    <x v="1"/>
  </r>
  <r>
    <s v="CA-2017-152912"/>
    <x v="45"/>
    <d v="2017-11-12T00:00:00"/>
    <x v="1"/>
    <s v="BM-11650"/>
    <s v="OFF-ST-10003208"/>
    <n v="54438"/>
    <n v="3"/>
    <n v="0"/>
    <n v="1578702"/>
    <x v="1"/>
    <s v="Storage"/>
    <x v="246"/>
    <s v="United States"/>
    <x v="29"/>
    <x v="39"/>
    <n v="21044"/>
    <x v="3"/>
    <s v="Brian Moss"/>
    <x v="1"/>
  </r>
  <r>
    <s v="CA-2014-123498"/>
    <x v="842"/>
    <d v="2014-11-09T00:00:00"/>
    <x v="3"/>
    <s v="TC-20980"/>
    <s v="OFF-BI-10000632"/>
    <n v="26046"/>
    <n v="3"/>
    <n v="8"/>
    <n v="-442782"/>
    <x v="1"/>
    <s v="Binders"/>
    <x v="1282"/>
    <s v="United States"/>
    <x v="12"/>
    <x v="0"/>
    <n v="77041"/>
    <x v="0"/>
    <s v="Tamara Chand"/>
    <x v="1"/>
  </r>
  <r>
    <s v="CA-2014-123498"/>
    <x v="842"/>
    <d v="2014-11-09T00:00:00"/>
    <x v="3"/>
    <s v="TC-20980"/>
    <s v="OFF-EN-10004773"/>
    <n v="74352"/>
    <n v="3"/>
    <n v="2"/>
    <n v="269526"/>
    <x v="1"/>
    <s v="Envelopes"/>
    <x v="153"/>
    <s v="United States"/>
    <x v="12"/>
    <x v="0"/>
    <n v="77041"/>
    <x v="0"/>
    <s v="Tamara Chand"/>
    <x v="1"/>
  </r>
  <r>
    <s v="CA-2017-159352"/>
    <x v="843"/>
    <d v="2017-03-17T00:00:00"/>
    <x v="2"/>
    <s v="KB-16585"/>
    <s v="TEC-PH-10004700"/>
    <n v="6993"/>
    <n v="7"/>
    <n v="0"/>
    <n v="321678"/>
    <x v="2"/>
    <s v="Phones"/>
    <x v="845"/>
    <s v="United States"/>
    <x v="89"/>
    <x v="30"/>
    <n v="1852"/>
    <x v="3"/>
    <s v="Ken Black"/>
    <x v="1"/>
  </r>
  <r>
    <s v="US-2017-146416"/>
    <x v="178"/>
    <d v="2017-10-22T00:00:00"/>
    <x v="1"/>
    <s v="JE-16165"/>
    <s v="OFF-LA-10003714"/>
    <n v="375"/>
    <n v="1"/>
    <n v="0"/>
    <n v="18"/>
    <x v="1"/>
    <s v="Labels"/>
    <x v="1146"/>
    <s v="United States"/>
    <x v="351"/>
    <x v="1"/>
    <n v="95695"/>
    <x v="1"/>
    <s v="Justin Ellison"/>
    <x v="1"/>
  </r>
  <r>
    <s v="US-2017-146416"/>
    <x v="178"/>
    <d v="2017-10-22T00:00:00"/>
    <x v="1"/>
    <s v="JE-16165"/>
    <s v="OFF-BI-10001787"/>
    <n v="20928"/>
    <n v="4"/>
    <n v="2"/>
    <n v="75864"/>
    <x v="1"/>
    <s v="Binders"/>
    <x v="1469"/>
    <s v="United States"/>
    <x v="351"/>
    <x v="1"/>
    <n v="95695"/>
    <x v="1"/>
    <s v="Justin Ellison"/>
    <x v="1"/>
  </r>
  <r>
    <s v="US-2015-163783"/>
    <x v="17"/>
    <d v="2016-01-01T00:00:00"/>
    <x v="2"/>
    <s v="DR-12940"/>
    <s v="OFF-ST-10002957"/>
    <n v="12672"/>
    <n v="3"/>
    <n v="2"/>
    <n v="-3168"/>
    <x v="1"/>
    <s v="Storage"/>
    <x v="1470"/>
    <s v="United States"/>
    <x v="22"/>
    <x v="9"/>
    <n v="60610"/>
    <x v="0"/>
    <s v="Daniel Raglin"/>
    <x v="2"/>
  </r>
  <r>
    <s v="CA-2017-123981"/>
    <x v="279"/>
    <d v="2017-10-08T00:00:00"/>
    <x v="2"/>
    <s v="RW-19630"/>
    <s v="TEC-PH-10002115"/>
    <n v="6599"/>
    <n v="1"/>
    <n v="0"/>
    <n v="171574"/>
    <x v="2"/>
    <s v="Phones"/>
    <x v="796"/>
    <s v="United States"/>
    <x v="20"/>
    <x v="14"/>
    <n v="10035"/>
    <x v="3"/>
    <s v="Rob Williams"/>
    <x v="1"/>
  </r>
  <r>
    <s v="CA-2017-158953"/>
    <x v="399"/>
    <d v="2017-06-08T00:00:00"/>
    <x v="2"/>
    <s v="ML-18040"/>
    <s v="OFF-BI-10002557"/>
    <n v="637"/>
    <n v="7"/>
    <n v="8"/>
    <n v="-9555"/>
    <x v="1"/>
    <s v="Binders"/>
    <x v="249"/>
    <s v="United States"/>
    <x v="352"/>
    <x v="0"/>
    <n v="77489"/>
    <x v="0"/>
    <s v="Michelle Lonsdale"/>
    <x v="1"/>
  </r>
  <r>
    <s v="CA-2014-165428"/>
    <x v="415"/>
    <d v="2014-09-04T00:00:00"/>
    <x v="3"/>
    <s v="JL-15130"/>
    <s v="OFF-BI-10002949"/>
    <n v="3648"/>
    <n v="3"/>
    <n v="8"/>
    <n v="-60192"/>
    <x v="1"/>
    <s v="Binders"/>
    <x v="522"/>
    <s v="United States"/>
    <x v="12"/>
    <x v="0"/>
    <n v="77036"/>
    <x v="0"/>
    <s v="Jack Lebron"/>
    <x v="0"/>
  </r>
  <r>
    <s v="CA-2014-165428"/>
    <x v="415"/>
    <d v="2014-09-04T00:00:00"/>
    <x v="3"/>
    <s v="JL-15130"/>
    <s v="OFF-PA-10004100"/>
    <n v="31104"/>
    <n v="6"/>
    <n v="2"/>
    <n v="108864"/>
    <x v="1"/>
    <s v="Paper"/>
    <x v="260"/>
    <s v="United States"/>
    <x v="12"/>
    <x v="0"/>
    <n v="77036"/>
    <x v="0"/>
    <s v="Jack Lebron"/>
    <x v="0"/>
  </r>
  <r>
    <s v="CA-2016-169026"/>
    <x v="589"/>
    <d v="2016-08-13T00:00:00"/>
    <x v="2"/>
    <s v="CM-12655"/>
    <s v="OFF-FA-10001883"/>
    <n v="2334"/>
    <n v="3"/>
    <n v="0"/>
    <n v="2334"/>
    <x v="1"/>
    <s v="Fasteners"/>
    <x v="1471"/>
    <s v="United States"/>
    <x v="25"/>
    <x v="35"/>
    <n v="39212"/>
    <x v="2"/>
    <s v="Corinna Mitchell"/>
    <x v="2"/>
  </r>
  <r>
    <s v="CA-2017-109750"/>
    <x v="844"/>
    <d v="2017-07-28T00:00:00"/>
    <x v="2"/>
    <s v="FH-14365"/>
    <s v="TEC-PH-10000702"/>
    <n v="2997"/>
    <n v="3"/>
    <n v="0"/>
    <n v="140859"/>
    <x v="2"/>
    <s v="Phones"/>
    <x v="312"/>
    <s v="United States"/>
    <x v="20"/>
    <x v="14"/>
    <n v="10009"/>
    <x v="3"/>
    <s v="Fred Hopkins"/>
    <x v="1"/>
  </r>
  <r>
    <s v="CA-2015-149384"/>
    <x v="845"/>
    <d v="2015-07-10T00:00:00"/>
    <x v="0"/>
    <s v="EH-13945"/>
    <s v="OFF-BI-10003196"/>
    <n v="3366"/>
    <n v="3"/>
    <n v="7"/>
    <n v="-2244"/>
    <x v="1"/>
    <s v="Binders"/>
    <x v="1358"/>
    <s v="United States"/>
    <x v="228"/>
    <x v="15"/>
    <n v="85281"/>
    <x v="1"/>
    <s v="Eric Hoffmann"/>
    <x v="0"/>
  </r>
  <r>
    <s v="CA-2014-131527"/>
    <x v="587"/>
    <d v="2014-12-07T00:00:00"/>
    <x v="2"/>
    <s v="TB-21280"/>
    <s v="TEC-PH-10001644"/>
    <n v="95968"/>
    <n v="4"/>
    <n v="2"/>
    <n v="95968"/>
    <x v="2"/>
    <s v="Phones"/>
    <x v="1472"/>
    <s v="United States"/>
    <x v="107"/>
    <x v="3"/>
    <n v="28540"/>
    <x v="2"/>
    <s v="Toby Braunhardt"/>
    <x v="0"/>
  </r>
  <r>
    <s v="CA-2017-164000"/>
    <x v="403"/>
    <d v="2017-12-22T00:00:00"/>
    <x v="2"/>
    <s v="AH-10030"/>
    <s v="OFF-AR-10003183"/>
    <n v="18704"/>
    <n v="7"/>
    <n v="2"/>
    <n v="2338"/>
    <x v="1"/>
    <s v="Art"/>
    <x v="1380"/>
    <s v="United States"/>
    <x v="10"/>
    <x v="8"/>
    <n v="19134"/>
    <x v="3"/>
    <s v="Aaron Hawkins"/>
    <x v="1"/>
  </r>
  <r>
    <s v="CA-2014-164224"/>
    <x v="597"/>
    <d v="2014-05-20T00:00:00"/>
    <x v="1"/>
    <s v="TT-21070"/>
    <s v="FUR-FU-10000308"/>
    <n v="149232"/>
    <n v="3"/>
    <n v="2"/>
    <n v="37308"/>
    <x v="0"/>
    <s v="Furnishings"/>
    <x v="1264"/>
    <s v="United States"/>
    <x v="59"/>
    <x v="23"/>
    <n v="44312"/>
    <x v="3"/>
    <s v="Ted Trevino"/>
    <x v="0"/>
  </r>
  <r>
    <s v="CA-2014-164224"/>
    <x v="597"/>
    <d v="2014-05-20T00:00:00"/>
    <x v="1"/>
    <s v="TT-21070"/>
    <s v="OFF-PA-10001526"/>
    <n v="15936"/>
    <n v="4"/>
    <n v="2"/>
    <n v="57768"/>
    <x v="1"/>
    <s v="Paper"/>
    <x v="1030"/>
    <s v="United States"/>
    <x v="59"/>
    <x v="23"/>
    <n v="44312"/>
    <x v="3"/>
    <s v="Ted Trevino"/>
    <x v="0"/>
  </r>
  <r>
    <s v="CA-2014-158372"/>
    <x v="846"/>
    <d v="2014-11-16T00:00:00"/>
    <x v="2"/>
    <s v="RD-19900"/>
    <s v="TEC-PH-10002103"/>
    <n v="601536"/>
    <n v="8"/>
    <n v="2"/>
    <n v="601536"/>
    <x v="2"/>
    <s v="Phones"/>
    <x v="536"/>
    <s v="United States"/>
    <x v="69"/>
    <x v="1"/>
    <n v="92037"/>
    <x v="1"/>
    <s v="Ruben Dartt"/>
    <x v="0"/>
  </r>
  <r>
    <s v="CA-2014-158372"/>
    <x v="846"/>
    <d v="2014-11-16T00:00:00"/>
    <x v="2"/>
    <s v="RD-19900"/>
    <s v="TEC-AC-10004209"/>
    <n v="1099"/>
    <n v="1"/>
    <n v="0"/>
    <n v="42861"/>
    <x v="2"/>
    <s v="Accessories"/>
    <x v="901"/>
    <s v="United States"/>
    <x v="69"/>
    <x v="1"/>
    <n v="92037"/>
    <x v="1"/>
    <s v="Ruben Dartt"/>
    <x v="0"/>
  </r>
  <r>
    <s v="CA-2014-158372"/>
    <x v="846"/>
    <d v="2014-11-16T00:00:00"/>
    <x v="2"/>
    <s v="RD-19900"/>
    <s v="FUR-FU-10000397"/>
    <n v="3988"/>
    <n v="2"/>
    <n v="0"/>
    <n v="111664"/>
    <x v="0"/>
    <s v="Furnishings"/>
    <x v="63"/>
    <s v="United States"/>
    <x v="69"/>
    <x v="1"/>
    <n v="92037"/>
    <x v="1"/>
    <s v="Ruben Dartt"/>
    <x v="0"/>
  </r>
  <r>
    <s v="CA-2014-158372"/>
    <x v="846"/>
    <d v="2014-11-16T00:00:00"/>
    <x v="2"/>
    <s v="RD-19900"/>
    <s v="OFF-PA-10002137"/>
    <n v="6224"/>
    <n v="8"/>
    <n v="0"/>
    <n v="28008"/>
    <x v="1"/>
    <s v="Paper"/>
    <x v="561"/>
    <s v="United States"/>
    <x v="69"/>
    <x v="1"/>
    <n v="92037"/>
    <x v="1"/>
    <s v="Ruben Dartt"/>
    <x v="0"/>
  </r>
  <r>
    <s v="CA-2014-158372"/>
    <x v="846"/>
    <d v="2014-11-16T00:00:00"/>
    <x v="2"/>
    <s v="RD-19900"/>
    <s v="FUR-FU-10001867"/>
    <n v="532"/>
    <n v="5"/>
    <n v="0"/>
    <n v="14896"/>
    <x v="0"/>
    <s v="Furnishings"/>
    <x v="869"/>
    <s v="United States"/>
    <x v="69"/>
    <x v="1"/>
    <n v="92037"/>
    <x v="1"/>
    <s v="Ruben Dartt"/>
    <x v="0"/>
  </r>
  <r>
    <s v="CA-2014-158372"/>
    <x v="846"/>
    <d v="2014-11-16T00:00:00"/>
    <x v="2"/>
    <s v="RD-19900"/>
    <s v="OFF-LA-10000407"/>
    <n v="3984"/>
    <n v="8"/>
    <n v="0"/>
    <n v="183264"/>
    <x v="1"/>
    <s v="Labels"/>
    <x v="1473"/>
    <s v="United States"/>
    <x v="69"/>
    <x v="1"/>
    <n v="92037"/>
    <x v="1"/>
    <s v="Ruben Dartt"/>
    <x v="0"/>
  </r>
  <r>
    <s v="CA-2016-108882"/>
    <x v="847"/>
    <d v="2016-01-15T00:00:00"/>
    <x v="2"/>
    <s v="LA-16780"/>
    <s v="TEC-AC-10000420"/>
    <n v="34995"/>
    <n v="5"/>
    <n v="0"/>
    <n v="118983"/>
    <x v="2"/>
    <s v="Accessories"/>
    <x v="1474"/>
    <s v="United States"/>
    <x v="201"/>
    <x v="1"/>
    <n v="93727"/>
    <x v="1"/>
    <s v="Laura Armstrong"/>
    <x v="1"/>
  </r>
  <r>
    <s v="CA-2016-108882"/>
    <x v="847"/>
    <d v="2016-01-15T00:00:00"/>
    <x v="2"/>
    <s v="LA-16780"/>
    <s v="TEC-PH-10002726"/>
    <n v="377928"/>
    <n v="9"/>
    <n v="2"/>
    <n v="141723"/>
    <x v="2"/>
    <s v="Phones"/>
    <x v="66"/>
    <s v="United States"/>
    <x v="201"/>
    <x v="1"/>
    <n v="93727"/>
    <x v="1"/>
    <s v="Laura Armstrong"/>
    <x v="1"/>
  </r>
  <r>
    <s v="US-2017-108245"/>
    <x v="584"/>
    <d v="2017-09-27T00:00:00"/>
    <x v="2"/>
    <s v="SH-19975"/>
    <s v="OFF-EN-10001415"/>
    <n v="13392"/>
    <n v="3"/>
    <n v="2"/>
    <n v="5022"/>
    <x v="1"/>
    <s v="Envelopes"/>
    <x v="153"/>
    <s v="United States"/>
    <x v="353"/>
    <x v="0"/>
    <n v="77581"/>
    <x v="0"/>
    <s v="Sally Hughsby"/>
    <x v="1"/>
  </r>
  <r>
    <s v="US-2017-108245"/>
    <x v="584"/>
    <d v="2017-09-27T00:00:00"/>
    <x v="2"/>
    <s v="SH-19975"/>
    <s v="OFF-BI-10000773"/>
    <n v="11228"/>
    <n v="7"/>
    <n v="8"/>
    <n v="-185262"/>
    <x v="1"/>
    <s v="Binders"/>
    <x v="385"/>
    <s v="United States"/>
    <x v="353"/>
    <x v="0"/>
    <n v="77581"/>
    <x v="0"/>
    <s v="Sally Hughsby"/>
    <x v="1"/>
  </r>
  <r>
    <s v="CA-2014-142314"/>
    <x v="848"/>
    <d v="2014-12-28T00:00:00"/>
    <x v="2"/>
    <s v="SF-20200"/>
    <s v="OFF-AP-10002350"/>
    <n v="20724"/>
    <n v="11"/>
    <n v="0"/>
    <n v="580272"/>
    <x v="1"/>
    <s v="Appliances"/>
    <x v="547"/>
    <s v="United States"/>
    <x v="101"/>
    <x v="13"/>
    <n v="47374"/>
    <x v="0"/>
    <s v="Sarah Foster"/>
    <x v="0"/>
  </r>
  <r>
    <s v="CA-2016-132409"/>
    <x v="438"/>
    <d v="2016-06-01T00:00:00"/>
    <x v="2"/>
    <s v="TH-21235"/>
    <s v="OFF-AR-10001919"/>
    <n v="1504"/>
    <n v="1"/>
    <n v="2"/>
    <n v="1692"/>
    <x v="1"/>
    <s v="Art"/>
    <x v="855"/>
    <s v="United States"/>
    <x v="10"/>
    <x v="8"/>
    <n v="19134"/>
    <x v="3"/>
    <s v="Tiffany House"/>
    <x v="1"/>
  </r>
  <r>
    <s v="CA-2016-132409"/>
    <x v="438"/>
    <d v="2016-06-01T00:00:00"/>
    <x v="2"/>
    <s v="TH-21235"/>
    <s v="OFF-AP-10002082"/>
    <n v="34848"/>
    <n v="2"/>
    <n v="2"/>
    <n v="6534"/>
    <x v="1"/>
    <s v="Appliances"/>
    <x v="1090"/>
    <s v="United States"/>
    <x v="10"/>
    <x v="8"/>
    <n v="19134"/>
    <x v="3"/>
    <s v="Tiffany House"/>
    <x v="1"/>
  </r>
  <r>
    <s v="CA-2017-150189"/>
    <x v="140"/>
    <d v="2017-07-10T00:00:00"/>
    <x v="3"/>
    <s v="VG-21790"/>
    <s v="OFF-LA-10002762"/>
    <n v="7518"/>
    <n v="6"/>
    <n v="0"/>
    <n v="353346"/>
    <x v="1"/>
    <s v="Labels"/>
    <x v="49"/>
    <s v="United States"/>
    <x v="354"/>
    <x v="1"/>
    <n v="94403"/>
    <x v="1"/>
    <s v="Vivek Gonzalez"/>
    <x v="0"/>
  </r>
  <r>
    <s v="CA-2014-114433"/>
    <x v="8"/>
    <d v="2014-05-17T00:00:00"/>
    <x v="2"/>
    <s v="NP-18325"/>
    <s v="TEC-AC-10002800"/>
    <n v="14997"/>
    <n v="3"/>
    <n v="0"/>
    <n v="524895"/>
    <x v="2"/>
    <s v="Accessories"/>
    <x v="1205"/>
    <s v="United States"/>
    <x v="182"/>
    <x v="1"/>
    <n v="94601"/>
    <x v="1"/>
    <s v="Naresj Patel"/>
    <x v="0"/>
  </r>
  <r>
    <s v="CA-2017-104640"/>
    <x v="467"/>
    <d v="2017-11-16T00:00:00"/>
    <x v="2"/>
    <s v="FH-14275"/>
    <s v="OFF-BI-10003925"/>
    <n v="931176"/>
    <n v="3"/>
    <n v="2"/>
    <n v="3142719"/>
    <x v="1"/>
    <s v="Binders"/>
    <x v="754"/>
    <s v="United States"/>
    <x v="20"/>
    <x v="14"/>
    <n v="10024"/>
    <x v="3"/>
    <s v="Frank Hawley"/>
    <x v="1"/>
  </r>
  <r>
    <s v="CA-2017-104640"/>
    <x v="467"/>
    <d v="2017-11-16T00:00:00"/>
    <x v="2"/>
    <s v="FH-14275"/>
    <s v="TEC-PH-10002200"/>
    <n v="43088"/>
    <n v="2"/>
    <n v="0"/>
    <n v="1249552"/>
    <x v="2"/>
    <s v="Phones"/>
    <x v="870"/>
    <s v="United States"/>
    <x v="20"/>
    <x v="14"/>
    <n v="10024"/>
    <x v="3"/>
    <s v="Frank Hawley"/>
    <x v="1"/>
  </r>
  <r>
    <s v="US-2015-137008"/>
    <x v="652"/>
    <d v="2015-10-08T00:00:00"/>
    <x v="2"/>
    <s v="JP-15460"/>
    <s v="OFF-PA-10001295"/>
    <n v="9485"/>
    <n v="5"/>
    <n v="0"/>
    <n v="45528"/>
    <x v="1"/>
    <s v="Paper"/>
    <x v="1209"/>
    <s v="United States"/>
    <x v="79"/>
    <x v="29"/>
    <n v="8701"/>
    <x v="3"/>
    <s v="Jennifer Patt"/>
    <x v="1"/>
  </r>
  <r>
    <s v="US-2015-137008"/>
    <x v="652"/>
    <d v="2015-10-08T00:00:00"/>
    <x v="2"/>
    <s v="JP-15460"/>
    <s v="OFF-EN-10002500"/>
    <n v="5112"/>
    <n v="4"/>
    <n v="0"/>
    <n v="23004"/>
    <x v="1"/>
    <s v="Envelopes"/>
    <x v="118"/>
    <s v="United States"/>
    <x v="79"/>
    <x v="29"/>
    <n v="8701"/>
    <x v="3"/>
    <s v="Jennifer Patt"/>
    <x v="1"/>
  </r>
  <r>
    <s v="US-2015-137008"/>
    <x v="652"/>
    <d v="2015-10-08T00:00:00"/>
    <x v="2"/>
    <s v="JP-15460"/>
    <s v="TEC-AC-10000892"/>
    <n v="900"/>
    <n v="1"/>
    <n v="0"/>
    <n v="324"/>
    <x v="2"/>
    <s v="Accessories"/>
    <x v="293"/>
    <s v="United States"/>
    <x v="79"/>
    <x v="29"/>
    <n v="8701"/>
    <x v="3"/>
    <s v="Jennifer Patt"/>
    <x v="1"/>
  </r>
  <r>
    <s v="CA-2014-108189"/>
    <x v="849"/>
    <d v="2014-10-05T00:00:00"/>
    <x v="3"/>
    <s v="ES-14080"/>
    <s v="OFF-PA-10001838"/>
    <n v="9408"/>
    <n v="2"/>
    <n v="2"/>
    <n v="34104"/>
    <x v="1"/>
    <s v="Paper"/>
    <x v="999"/>
    <s v="United States"/>
    <x v="228"/>
    <x v="15"/>
    <n v="85281"/>
    <x v="1"/>
    <s v="Erin Smith"/>
    <x v="1"/>
  </r>
  <r>
    <s v="CA-2014-108189"/>
    <x v="849"/>
    <d v="2014-10-05T00:00:00"/>
    <x v="3"/>
    <s v="ES-14080"/>
    <s v="OFF-FA-10000735"/>
    <n v="4672"/>
    <n v="2"/>
    <n v="2"/>
    <n v="146"/>
    <x v="1"/>
    <s v="Fasteners"/>
    <x v="127"/>
    <s v="United States"/>
    <x v="228"/>
    <x v="15"/>
    <n v="85281"/>
    <x v="1"/>
    <s v="Erin Smith"/>
    <x v="1"/>
  </r>
  <r>
    <s v="CA-2014-108189"/>
    <x v="849"/>
    <d v="2014-10-05T00:00:00"/>
    <x v="3"/>
    <s v="ES-14080"/>
    <s v="TEC-PH-10001760"/>
    <n v="3184"/>
    <n v="2"/>
    <n v="2"/>
    <n v="10746"/>
    <x v="2"/>
    <s v="Phones"/>
    <x v="257"/>
    <s v="United States"/>
    <x v="228"/>
    <x v="15"/>
    <n v="85281"/>
    <x v="1"/>
    <s v="Erin Smith"/>
    <x v="1"/>
  </r>
  <r>
    <s v="CA-2014-108189"/>
    <x v="849"/>
    <d v="2014-10-05T00:00:00"/>
    <x v="3"/>
    <s v="ES-14080"/>
    <s v="OFF-EN-10004846"/>
    <n v="12768"/>
    <n v="6"/>
    <n v="2"/>
    <n v="46284"/>
    <x v="1"/>
    <s v="Envelopes"/>
    <x v="1475"/>
    <s v="United States"/>
    <x v="228"/>
    <x v="15"/>
    <n v="85281"/>
    <x v="1"/>
    <s v="Erin Smith"/>
    <x v="1"/>
  </r>
  <r>
    <s v="CA-2014-108189"/>
    <x v="849"/>
    <d v="2014-10-05T00:00:00"/>
    <x v="3"/>
    <s v="ES-14080"/>
    <s v="OFF-SU-10003567"/>
    <n v="1536"/>
    <n v="2"/>
    <n v="2"/>
    <n v="-3264"/>
    <x v="1"/>
    <s v="Supplies"/>
    <x v="1476"/>
    <s v="United States"/>
    <x v="228"/>
    <x v="15"/>
    <n v="85281"/>
    <x v="1"/>
    <s v="Erin Smith"/>
    <x v="1"/>
  </r>
  <r>
    <s v="CA-2014-108189"/>
    <x v="849"/>
    <d v="2014-10-05T00:00:00"/>
    <x v="3"/>
    <s v="ES-14080"/>
    <s v="TEC-PH-10001557"/>
    <n v="230376"/>
    <n v="3"/>
    <n v="2"/>
    <n v="201579"/>
    <x v="2"/>
    <s v="Phones"/>
    <x v="660"/>
    <s v="United States"/>
    <x v="228"/>
    <x v="15"/>
    <n v="85281"/>
    <x v="1"/>
    <s v="Erin Smith"/>
    <x v="1"/>
  </r>
  <r>
    <s v="CA-2014-108189"/>
    <x v="849"/>
    <d v="2014-10-05T00:00:00"/>
    <x v="3"/>
    <s v="ES-14080"/>
    <s v="TEC-AC-10003038"/>
    <n v="716"/>
    <n v="1"/>
    <n v="2"/>
    <n v="-895"/>
    <x v="2"/>
    <s v="Accessories"/>
    <x v="1024"/>
    <s v="United States"/>
    <x v="228"/>
    <x v="15"/>
    <n v="85281"/>
    <x v="1"/>
    <s v="Erin Smith"/>
    <x v="1"/>
  </r>
  <r>
    <s v="CA-2014-154641"/>
    <x v="429"/>
    <d v="2014-08-16T00:00:00"/>
    <x v="2"/>
    <s v="KL-16645"/>
    <s v="OFF-ST-10004459"/>
    <n v="37534"/>
    <n v="1"/>
    <n v="0"/>
    <n v="18767"/>
    <x v="1"/>
    <s v="Storage"/>
    <x v="457"/>
    <s v="United States"/>
    <x v="20"/>
    <x v="14"/>
    <n v="10035"/>
    <x v="3"/>
    <s v="Ken Lonsdale"/>
    <x v="0"/>
  </r>
  <r>
    <s v="CA-2017-131625"/>
    <x v="850"/>
    <d v="2017-09-05T00:00:00"/>
    <x v="1"/>
    <s v="BN-11515"/>
    <s v="FUR-FU-10004960"/>
    <n v="1149"/>
    <n v="5"/>
    <n v="0"/>
    <n v="39066"/>
    <x v="0"/>
    <s v="Furnishings"/>
    <x v="920"/>
    <s v="United States"/>
    <x v="20"/>
    <x v="14"/>
    <n v="10009"/>
    <x v="3"/>
    <s v="Bradley Nguyen"/>
    <x v="0"/>
  </r>
  <r>
    <s v="US-2017-156356"/>
    <x v="512"/>
    <d v="2017-04-22T00:00:00"/>
    <x v="2"/>
    <s v="ND-18370"/>
    <s v="OFF-BI-10000632"/>
    <n v="26046"/>
    <n v="3"/>
    <n v="8"/>
    <n v="-442782"/>
    <x v="1"/>
    <s v="Binders"/>
    <x v="1282"/>
    <s v="United States"/>
    <x v="12"/>
    <x v="0"/>
    <n v="77095"/>
    <x v="0"/>
    <s v="Natalie DeCherney"/>
    <x v="0"/>
  </r>
  <r>
    <s v="US-2017-156356"/>
    <x v="512"/>
    <d v="2017-04-22T00:00:00"/>
    <x v="2"/>
    <s v="ND-18370"/>
    <s v="OFF-BI-10001107"/>
    <n v="2896"/>
    <n v="1"/>
    <n v="8"/>
    <n v="-47784"/>
    <x v="1"/>
    <s v="Binders"/>
    <x v="494"/>
    <s v="United States"/>
    <x v="12"/>
    <x v="0"/>
    <n v="77095"/>
    <x v="0"/>
    <s v="Natalie DeCherney"/>
    <x v="0"/>
  </r>
  <r>
    <s v="US-2017-156356"/>
    <x v="512"/>
    <d v="2017-04-22T00:00:00"/>
    <x v="2"/>
    <s v="ND-18370"/>
    <s v="OFF-ST-10002301"/>
    <n v="32544"/>
    <n v="2"/>
    <n v="2"/>
    <n v="-77292"/>
    <x v="1"/>
    <s v="Storage"/>
    <x v="1477"/>
    <s v="United States"/>
    <x v="12"/>
    <x v="0"/>
    <n v="77095"/>
    <x v="0"/>
    <s v="Natalie DeCherney"/>
    <x v="0"/>
  </r>
  <r>
    <s v="CA-2016-138933"/>
    <x v="422"/>
    <d v="2016-04-27T00:00:00"/>
    <x v="3"/>
    <s v="JL-15130"/>
    <s v="OFF-BI-10003355"/>
    <n v="3984"/>
    <n v="1"/>
    <n v="2"/>
    <n v="13944"/>
    <x v="1"/>
    <s v="Binders"/>
    <x v="587"/>
    <s v="United States"/>
    <x v="169"/>
    <x v="1"/>
    <n v="92503"/>
    <x v="1"/>
    <s v="Jack Lebron"/>
    <x v="0"/>
  </r>
  <r>
    <s v="CA-2016-140746"/>
    <x v="802"/>
    <d v="2016-01-15T00:00:00"/>
    <x v="0"/>
    <s v="RC-19825"/>
    <s v="FUR-TA-10002903"/>
    <n v="181797"/>
    <n v="1"/>
    <n v="3"/>
    <n v="-155826"/>
    <x v="0"/>
    <s v="Tables"/>
    <x v="258"/>
    <s v="United States"/>
    <x v="54"/>
    <x v="28"/>
    <n v="6824"/>
    <x v="3"/>
    <s v="Roy Collins"/>
    <x v="0"/>
  </r>
  <r>
    <s v="CA-2016-146836"/>
    <x v="439"/>
    <d v="2016-05-02T00:00:00"/>
    <x v="0"/>
    <s v="CC-12475"/>
    <s v="OFF-ST-10001580"/>
    <n v="4494"/>
    <n v="3"/>
    <n v="0"/>
    <n v="125832"/>
    <x v="1"/>
    <s v="Storage"/>
    <x v="355"/>
    <s v="United States"/>
    <x v="20"/>
    <x v="14"/>
    <n v="10024"/>
    <x v="3"/>
    <s v="Cindy Chapman"/>
    <x v="0"/>
  </r>
  <r>
    <s v="CA-2016-146836"/>
    <x v="439"/>
    <d v="2016-05-02T00:00:00"/>
    <x v="0"/>
    <s v="CC-12475"/>
    <s v="OFF-BI-10000315"/>
    <n v="45576"/>
    <n v="3"/>
    <n v="2"/>
    <n v="159516"/>
    <x v="1"/>
    <s v="Binders"/>
    <x v="411"/>
    <s v="United States"/>
    <x v="20"/>
    <x v="14"/>
    <n v="10024"/>
    <x v="3"/>
    <s v="Cindy Chapman"/>
    <x v="0"/>
  </r>
  <r>
    <s v="US-2016-127971"/>
    <x v="72"/>
    <d v="2016-11-27T00:00:00"/>
    <x v="2"/>
    <s v="DW-13195"/>
    <s v="FUR-CH-10003774"/>
    <n v="31843"/>
    <n v="5"/>
    <n v="3"/>
    <n v="-77333"/>
    <x v="0"/>
    <s v="Chairs"/>
    <x v="1183"/>
    <s v="United States"/>
    <x v="12"/>
    <x v="0"/>
    <n v="77095"/>
    <x v="0"/>
    <s v="David Wiener"/>
    <x v="1"/>
  </r>
  <r>
    <s v="US-2016-127971"/>
    <x v="72"/>
    <d v="2016-11-27T00:00:00"/>
    <x v="2"/>
    <s v="DW-13195"/>
    <s v="TEC-PH-10003095"/>
    <n v="12292"/>
    <n v="7"/>
    <n v="2"/>
    <n v="46095"/>
    <x v="2"/>
    <s v="Phones"/>
    <x v="1478"/>
    <s v="United States"/>
    <x v="12"/>
    <x v="0"/>
    <n v="77095"/>
    <x v="0"/>
    <s v="David Wiener"/>
    <x v="1"/>
  </r>
  <r>
    <s v="US-2016-127971"/>
    <x v="72"/>
    <d v="2016-11-27T00:00:00"/>
    <x v="2"/>
    <s v="DW-13195"/>
    <s v="FUR-FU-10000023"/>
    <n v="7068"/>
    <n v="3"/>
    <n v="6"/>
    <n v="-28272"/>
    <x v="0"/>
    <s v="Furnishings"/>
    <x v="325"/>
    <s v="United States"/>
    <x v="12"/>
    <x v="0"/>
    <n v="77095"/>
    <x v="0"/>
    <s v="David Wiener"/>
    <x v="1"/>
  </r>
  <r>
    <s v="US-2016-140809"/>
    <x v="851"/>
    <d v="2016-02-03T00:00:00"/>
    <x v="3"/>
    <s v="CK-12760"/>
    <s v="OFF-ST-10002214"/>
    <n v="5645"/>
    <n v="5"/>
    <n v="0"/>
    <n v="14677"/>
    <x v="1"/>
    <s v="Storage"/>
    <x v="994"/>
    <s v="United States"/>
    <x v="80"/>
    <x v="16"/>
    <n v="22204"/>
    <x v="2"/>
    <s v="Cyma Kinney"/>
    <x v="1"/>
  </r>
  <r>
    <s v="CA-2017-114524"/>
    <x v="184"/>
    <d v="2017-04-05T00:00:00"/>
    <x v="1"/>
    <s v="EG-13900"/>
    <s v="OFF-BI-10002799"/>
    <n v="13468"/>
    <n v="13"/>
    <n v="8"/>
    <n v="-228956"/>
    <x v="1"/>
    <s v="Binders"/>
    <x v="1439"/>
    <s v="United States"/>
    <x v="22"/>
    <x v="9"/>
    <n v="60623"/>
    <x v="0"/>
    <s v="Emily Grady"/>
    <x v="0"/>
  </r>
  <r>
    <s v="CA-2017-113355"/>
    <x v="95"/>
    <d v="2017-12-05T00:00:00"/>
    <x v="2"/>
    <s v="SJ-20215"/>
    <s v="TEC-PH-10004912"/>
    <n v="2198"/>
    <n v="5"/>
    <n v="2"/>
    <n v="247275"/>
    <x v="2"/>
    <s v="Phones"/>
    <x v="1479"/>
    <s v="United States"/>
    <x v="55"/>
    <x v="0"/>
    <n v="75051"/>
    <x v="0"/>
    <s v="Sarah Jordon"/>
    <x v="0"/>
  </r>
  <r>
    <s v="CA-2017-113355"/>
    <x v="95"/>
    <d v="2017-12-05T00:00:00"/>
    <x v="2"/>
    <s v="SJ-20215"/>
    <s v="FUR-CH-10002602"/>
    <n v="317058"/>
    <n v="3"/>
    <n v="3"/>
    <n v="-181176"/>
    <x v="0"/>
    <s v="Chairs"/>
    <x v="291"/>
    <s v="United States"/>
    <x v="55"/>
    <x v="0"/>
    <n v="75051"/>
    <x v="0"/>
    <s v="Sarah Jordon"/>
    <x v="0"/>
  </r>
  <r>
    <s v="US-2017-140907"/>
    <x v="388"/>
    <d v="2017-12-12T00:00:00"/>
    <x v="1"/>
    <s v="BP-11185"/>
    <s v="TEC-AC-10004510"/>
    <n v="4908"/>
    <n v="3"/>
    <n v="0"/>
    <n v="4908"/>
    <x v="2"/>
    <s v="Accessories"/>
    <x v="945"/>
    <s v="United States"/>
    <x v="4"/>
    <x v="4"/>
    <n v="98103"/>
    <x v="1"/>
    <s v="Ben Peterman"/>
    <x v="1"/>
  </r>
  <r>
    <s v="US-2017-140907"/>
    <x v="388"/>
    <d v="2017-12-12T00:00:00"/>
    <x v="1"/>
    <s v="BP-11185"/>
    <s v="OFF-ST-10000060"/>
    <n v="3249"/>
    <n v="5"/>
    <n v="0"/>
    <n v="38988"/>
    <x v="1"/>
    <s v="Storage"/>
    <x v="391"/>
    <s v="United States"/>
    <x v="4"/>
    <x v="4"/>
    <n v="98103"/>
    <x v="1"/>
    <s v="Ben Peterman"/>
    <x v="1"/>
  </r>
  <r>
    <s v="US-2017-140907"/>
    <x v="388"/>
    <d v="2017-12-12T00:00:00"/>
    <x v="1"/>
    <s v="BP-11185"/>
    <s v="OFF-AR-10000799"/>
    <n v="1824"/>
    <n v="3"/>
    <n v="0"/>
    <n v="52896"/>
    <x v="1"/>
    <s v="Art"/>
    <x v="1480"/>
    <s v="United States"/>
    <x v="4"/>
    <x v="4"/>
    <n v="98103"/>
    <x v="1"/>
    <s v="Ben Peterman"/>
    <x v="1"/>
  </r>
  <r>
    <s v="CA-2016-159730"/>
    <x v="42"/>
    <d v="2016-09-21T00:00:00"/>
    <x v="2"/>
    <s v="SJ-20125"/>
    <s v="FUR-CH-10004875"/>
    <n v="113888"/>
    <n v="2"/>
    <n v="2"/>
    <n v="99652"/>
    <x v="0"/>
    <s v="Chairs"/>
    <x v="1426"/>
    <s v="United States"/>
    <x v="4"/>
    <x v="4"/>
    <n v="98103"/>
    <x v="1"/>
    <s v="Sanjit Jacobs"/>
    <x v="2"/>
  </r>
  <r>
    <s v="CA-2016-159730"/>
    <x v="42"/>
    <d v="2016-09-21T00:00:00"/>
    <x v="2"/>
    <s v="SJ-20125"/>
    <s v="TEC-PH-10002085"/>
    <n v="105584"/>
    <n v="2"/>
    <n v="2"/>
    <n v="79188"/>
    <x v="2"/>
    <s v="Phones"/>
    <x v="661"/>
    <s v="United States"/>
    <x v="4"/>
    <x v="4"/>
    <n v="98103"/>
    <x v="1"/>
    <s v="Sanjit Jacobs"/>
    <x v="2"/>
  </r>
  <r>
    <s v="CA-2016-157868"/>
    <x v="442"/>
    <d v="2016-12-29T00:00:00"/>
    <x v="2"/>
    <s v="MC-17590"/>
    <s v="OFF-FA-10000992"/>
    <n v="2485"/>
    <n v="7"/>
    <n v="0"/>
    <n v="116795"/>
    <x v="1"/>
    <s v="Fasteners"/>
    <x v="1033"/>
    <s v="United States"/>
    <x v="355"/>
    <x v="11"/>
    <n v="49505"/>
    <x v="0"/>
    <s v="Matt Collister"/>
    <x v="1"/>
  </r>
  <r>
    <s v="CA-2017-119389"/>
    <x v="825"/>
    <d v="2017-04-19T00:00:00"/>
    <x v="3"/>
    <s v="BG-11740"/>
    <s v="FUR-FU-10001473"/>
    <n v="60312"/>
    <n v="3"/>
    <n v="2"/>
    <n v="52773"/>
    <x v="0"/>
    <s v="Furnishings"/>
    <x v="984"/>
    <s v="United States"/>
    <x v="10"/>
    <x v="8"/>
    <n v="19120"/>
    <x v="3"/>
    <s v="Bruce Geld"/>
    <x v="0"/>
  </r>
  <r>
    <s v="CA-2017-110373"/>
    <x v="852"/>
    <d v="2017-10-30T00:00:00"/>
    <x v="1"/>
    <s v="MA-17560"/>
    <s v="OFF-AR-10003045"/>
    <n v="7056"/>
    <n v="3"/>
    <n v="2"/>
    <n v="2205"/>
    <x v="1"/>
    <s v="Art"/>
    <x v="424"/>
    <s v="United States"/>
    <x v="22"/>
    <x v="9"/>
    <n v="60610"/>
    <x v="0"/>
    <s v="Matt Abelman"/>
    <x v="2"/>
  </r>
  <r>
    <s v="CA-2017-110373"/>
    <x v="852"/>
    <d v="2017-10-30T00:00:00"/>
    <x v="1"/>
    <s v="MA-17560"/>
    <s v="TEC-PH-10001536"/>
    <n v="27184"/>
    <n v="2"/>
    <n v="2"/>
    <n v="20388"/>
    <x v="2"/>
    <s v="Phones"/>
    <x v="1231"/>
    <s v="United States"/>
    <x v="22"/>
    <x v="9"/>
    <n v="60610"/>
    <x v="0"/>
    <s v="Matt Abelman"/>
    <x v="2"/>
  </r>
  <r>
    <s v="CA-2016-155474"/>
    <x v="629"/>
    <d v="2016-07-14T00:00:00"/>
    <x v="2"/>
    <s v="CC-12220"/>
    <s v="TEC-PH-10001580"/>
    <n v="107984"/>
    <n v="1"/>
    <n v="2"/>
    <n v="94486"/>
    <x v="2"/>
    <s v="Phones"/>
    <x v="234"/>
    <s v="United States"/>
    <x v="4"/>
    <x v="4"/>
    <n v="98105"/>
    <x v="1"/>
    <s v="Chris Cortes"/>
    <x v="0"/>
  </r>
  <r>
    <s v="CA-2016-155474"/>
    <x v="629"/>
    <d v="2016-07-14T00:00:00"/>
    <x v="2"/>
    <s v="CC-12220"/>
    <s v="OFF-BI-10004209"/>
    <n v="19296"/>
    <n v="3"/>
    <n v="2"/>
    <n v="603"/>
    <x v="1"/>
    <s v="Binders"/>
    <x v="1204"/>
    <s v="United States"/>
    <x v="4"/>
    <x v="4"/>
    <n v="98105"/>
    <x v="1"/>
    <s v="Chris Cortes"/>
    <x v="0"/>
  </r>
  <r>
    <s v="CA-2015-155453"/>
    <x v="100"/>
    <d v="2015-08-14T00:00:00"/>
    <x v="2"/>
    <s v="RA-19885"/>
    <s v="OFF-LA-10001613"/>
    <n v="4608"/>
    <n v="2"/>
    <n v="2"/>
    <n v="16704"/>
    <x v="1"/>
    <s v="Labels"/>
    <x v="739"/>
    <s v="United States"/>
    <x v="107"/>
    <x v="2"/>
    <n v="32216"/>
    <x v="2"/>
    <s v="Ruben Ausman"/>
    <x v="1"/>
  </r>
  <r>
    <s v="US-2016-161844"/>
    <x v="10"/>
    <d v="2016-12-14T00:00:00"/>
    <x v="1"/>
    <s v="DK-12835"/>
    <s v="FUR-TA-10001676"/>
    <n v="79974"/>
    <n v="3"/>
    <n v="4"/>
    <n v="-293238"/>
    <x v="0"/>
    <s v="Tables"/>
    <x v="957"/>
    <s v="United States"/>
    <x v="47"/>
    <x v="17"/>
    <n v="37064"/>
    <x v="2"/>
    <s v="Damala Kotsonis"/>
    <x v="1"/>
  </r>
  <r>
    <s v="US-2016-161844"/>
    <x v="10"/>
    <d v="2016-12-14T00:00:00"/>
    <x v="1"/>
    <s v="DK-12835"/>
    <s v="OFF-BI-10003712"/>
    <n v="2946"/>
    <n v="2"/>
    <n v="7"/>
    <n v="-20622"/>
    <x v="1"/>
    <s v="Binders"/>
    <x v="692"/>
    <s v="United States"/>
    <x v="47"/>
    <x v="17"/>
    <n v="37064"/>
    <x v="2"/>
    <s v="Damala Kotsonis"/>
    <x v="1"/>
  </r>
  <r>
    <s v="US-2016-162103"/>
    <x v="372"/>
    <d v="2016-11-17T00:00:00"/>
    <x v="2"/>
    <s v="LB-16795"/>
    <s v="OFF-BI-10000285"/>
    <n v="3136"/>
    <n v="2"/>
    <n v="8"/>
    <n v="-4704"/>
    <x v="1"/>
    <s v="Binders"/>
    <x v="459"/>
    <s v="United States"/>
    <x v="336"/>
    <x v="9"/>
    <n v="60035"/>
    <x v="0"/>
    <s v="Laurel Beltran"/>
    <x v="2"/>
  </r>
  <r>
    <s v="CA-2014-151554"/>
    <x v="686"/>
    <d v="2014-11-15T00:00:00"/>
    <x v="3"/>
    <s v="CM-11815"/>
    <s v="OFF-PA-10004609"/>
    <n v="20736"/>
    <n v="4"/>
    <n v="2"/>
    <n v="72576"/>
    <x v="1"/>
    <s v="Paper"/>
    <x v="1481"/>
    <s v="United States"/>
    <x v="45"/>
    <x v="0"/>
    <n v="77506"/>
    <x v="0"/>
    <s v="Candace McMahon"/>
    <x v="1"/>
  </r>
  <r>
    <s v="CA-2014-140662"/>
    <x v="663"/>
    <d v="2014-11-19T00:00:00"/>
    <x v="3"/>
    <s v="TS-21205"/>
    <s v="TEC-AC-10001314"/>
    <n v="9998"/>
    <n v="2"/>
    <n v="0"/>
    <n v="79984"/>
    <x v="2"/>
    <s v="Accessories"/>
    <x v="944"/>
    <s v="United States"/>
    <x v="8"/>
    <x v="1"/>
    <n v="94109"/>
    <x v="1"/>
    <s v="Thomas Seio"/>
    <x v="1"/>
  </r>
  <r>
    <s v="CA-2014-140662"/>
    <x v="663"/>
    <d v="2014-11-19T00:00:00"/>
    <x v="3"/>
    <s v="TS-21205"/>
    <s v="OFF-PA-10003395"/>
    <n v="73395"/>
    <n v="7"/>
    <n v="0"/>
    <n v="352296"/>
    <x v="1"/>
    <s v="Paper"/>
    <x v="652"/>
    <s v="United States"/>
    <x v="8"/>
    <x v="1"/>
    <n v="94109"/>
    <x v="1"/>
    <s v="Thomas Seio"/>
    <x v="1"/>
  </r>
  <r>
    <s v="CA-2014-140662"/>
    <x v="663"/>
    <d v="2014-11-19T00:00:00"/>
    <x v="3"/>
    <s v="TS-21205"/>
    <s v="OFF-AP-10001242"/>
    <n v="24144"/>
    <n v="3"/>
    <n v="0"/>
    <n v="72432"/>
    <x v="1"/>
    <s v="Appliances"/>
    <x v="1397"/>
    <s v="United States"/>
    <x v="8"/>
    <x v="1"/>
    <n v="94109"/>
    <x v="1"/>
    <s v="Thomas Seio"/>
    <x v="1"/>
  </r>
  <r>
    <s v="CA-2016-122518"/>
    <x v="757"/>
    <d v="2016-03-08T00:00:00"/>
    <x v="1"/>
    <s v="RF-19345"/>
    <s v="OFF-LA-10001641"/>
    <n v="1008"/>
    <n v="4"/>
    <n v="2"/>
    <n v="3528"/>
    <x v="1"/>
    <s v="Labels"/>
    <x v="1022"/>
    <s v="United States"/>
    <x v="99"/>
    <x v="2"/>
    <n v="33180"/>
    <x v="2"/>
    <s v="Randy Ferguson"/>
    <x v="1"/>
  </r>
  <r>
    <s v="US-2014-126571"/>
    <x v="853"/>
    <d v="2014-10-15T00:00:00"/>
    <x v="2"/>
    <s v="JF-15565"/>
    <s v="OFF-ST-10003816"/>
    <n v="281904"/>
    <n v="2"/>
    <n v="2"/>
    <n v="105714"/>
    <x v="1"/>
    <s v="Storage"/>
    <x v="713"/>
    <s v="United States"/>
    <x v="10"/>
    <x v="8"/>
    <n v="19120"/>
    <x v="3"/>
    <s v="Jill Fjeld"/>
    <x v="0"/>
  </r>
  <r>
    <s v="US-2014-126571"/>
    <x v="853"/>
    <d v="2014-10-15T00:00:00"/>
    <x v="2"/>
    <s v="JF-15565"/>
    <s v="OFF-EN-10002230"/>
    <n v="201432"/>
    <n v="3"/>
    <n v="2"/>
    <n v="679833"/>
    <x v="1"/>
    <s v="Envelopes"/>
    <x v="552"/>
    <s v="United States"/>
    <x v="10"/>
    <x v="8"/>
    <n v="19120"/>
    <x v="3"/>
    <s v="Jill Fjeld"/>
    <x v="0"/>
  </r>
  <r>
    <s v="CA-2014-143840"/>
    <x v="854"/>
    <d v="2014-05-29T00:00:00"/>
    <x v="2"/>
    <s v="EH-14185"/>
    <s v="TEC-PH-10002660"/>
    <n v="13598"/>
    <n v="2"/>
    <n v="0"/>
    <n v="33995"/>
    <x v="2"/>
    <s v="Phones"/>
    <x v="700"/>
    <s v="United States"/>
    <x v="27"/>
    <x v="18"/>
    <n v="35601"/>
    <x v="2"/>
    <s v="Evan Henry"/>
    <x v="0"/>
  </r>
  <r>
    <s v="CA-2014-143840"/>
    <x v="854"/>
    <d v="2014-05-29T00:00:00"/>
    <x v="2"/>
    <s v="EH-14185"/>
    <s v="TEC-PH-10003171"/>
    <n v="4495"/>
    <n v="1"/>
    <n v="0"/>
    <n v="12586"/>
    <x v="2"/>
    <s v="Phones"/>
    <x v="1482"/>
    <s v="United States"/>
    <x v="27"/>
    <x v="18"/>
    <n v="35601"/>
    <x v="2"/>
    <s v="Evan Henry"/>
    <x v="0"/>
  </r>
  <r>
    <s v="CA-2014-115980"/>
    <x v="855"/>
    <d v="2014-07-19T00:00:00"/>
    <x v="2"/>
    <s v="VW-21775"/>
    <s v="TEC-AC-10003709"/>
    <n v="297"/>
    <n v="3"/>
    <n v="0"/>
    <n v="13068"/>
    <x v="2"/>
    <s v="Accessories"/>
    <x v="1393"/>
    <s v="United States"/>
    <x v="298"/>
    <x v="44"/>
    <n v="57103"/>
    <x v="0"/>
    <s v="Victoria Wilson"/>
    <x v="1"/>
  </r>
  <r>
    <s v="CA-2014-115980"/>
    <x v="855"/>
    <d v="2014-07-19T00:00:00"/>
    <x v="2"/>
    <s v="VW-21775"/>
    <s v="OFF-FA-10000304"/>
    <n v="654"/>
    <n v="3"/>
    <n v="0"/>
    <n v="26814"/>
    <x v="1"/>
    <s v="Fasteners"/>
    <x v="52"/>
    <s v="United States"/>
    <x v="298"/>
    <x v="44"/>
    <n v="57103"/>
    <x v="0"/>
    <s v="Victoria Wilson"/>
    <x v="1"/>
  </r>
  <r>
    <s v="CA-2015-155145"/>
    <x v="17"/>
    <d v="2015-12-29T00:00:00"/>
    <x v="1"/>
    <s v="KN-16450"/>
    <s v="TEC-AC-10003709"/>
    <n v="792"/>
    <n v="8"/>
    <n v="0"/>
    <n v="34848"/>
    <x v="2"/>
    <s v="Accessories"/>
    <x v="1393"/>
    <s v="United States"/>
    <x v="356"/>
    <x v="1"/>
    <n v="93277"/>
    <x v="1"/>
    <s v="Kean Nguyen"/>
    <x v="1"/>
  </r>
  <r>
    <s v="CA-2015-146038"/>
    <x v="96"/>
    <d v="2015-02-16T00:00:00"/>
    <x v="2"/>
    <s v="SJ-20215"/>
    <s v="FUR-CH-10002774"/>
    <n v="20392"/>
    <n v="5"/>
    <n v="2"/>
    <n v="22941"/>
    <x v="0"/>
    <s v="Chairs"/>
    <x v="23"/>
    <s v="United States"/>
    <x v="1"/>
    <x v="1"/>
    <n v="90049"/>
    <x v="1"/>
    <s v="Sarah Jordon"/>
    <x v="0"/>
  </r>
  <r>
    <s v="CA-2017-133865"/>
    <x v="539"/>
    <d v="2017-05-12T00:00:00"/>
    <x v="2"/>
    <s v="PS-19045"/>
    <s v="TEC-CO-10001046"/>
    <n v="3359952"/>
    <n v="6"/>
    <n v="2"/>
    <n v="1049985"/>
    <x v="2"/>
    <s v="Copiers"/>
    <x v="876"/>
    <s v="United States"/>
    <x v="1"/>
    <x v="1"/>
    <n v="90032"/>
    <x v="1"/>
    <s v="Penelope Sewall"/>
    <x v="2"/>
  </r>
  <r>
    <s v="CA-2017-116358"/>
    <x v="806"/>
    <d v="2017-11-06T00:00:00"/>
    <x v="2"/>
    <s v="KM-16225"/>
    <s v="OFF-FA-10003495"/>
    <n v="1824"/>
    <n v="3"/>
    <n v="0"/>
    <n v="912"/>
    <x v="1"/>
    <s v="Fasteners"/>
    <x v="127"/>
    <s v="United States"/>
    <x v="357"/>
    <x v="41"/>
    <n v="66212"/>
    <x v="0"/>
    <s v="Kalyca Meade"/>
    <x v="1"/>
  </r>
  <r>
    <s v="CA-2017-116358"/>
    <x v="806"/>
    <d v="2017-11-06T00:00:00"/>
    <x v="2"/>
    <s v="KM-16225"/>
    <s v="OFF-AR-10004685"/>
    <n v="2778"/>
    <n v="6"/>
    <n v="0"/>
    <n v="91674"/>
    <x v="1"/>
    <s v="Art"/>
    <x v="183"/>
    <s v="United States"/>
    <x v="357"/>
    <x v="41"/>
    <n v="66212"/>
    <x v="0"/>
    <s v="Kalyca Meade"/>
    <x v="1"/>
  </r>
  <r>
    <s v="CA-2014-102988"/>
    <x v="266"/>
    <d v="2014-04-09T00:00:00"/>
    <x v="1"/>
    <s v="GM-14695"/>
    <s v="OFF-AR-10004757"/>
    <n v="2296"/>
    <n v="7"/>
    <n v="0"/>
    <n v="75768"/>
    <x v="1"/>
    <s v="Art"/>
    <x v="346"/>
    <s v="United States"/>
    <x v="166"/>
    <x v="16"/>
    <n v="22304"/>
    <x v="2"/>
    <s v="Greg Maxwell"/>
    <x v="1"/>
  </r>
  <r>
    <s v="CA-2014-102988"/>
    <x v="266"/>
    <d v="2014-04-09T00:00:00"/>
    <x v="1"/>
    <s v="GM-14695"/>
    <s v="TEC-PH-10001615"/>
    <n v="2899"/>
    <n v="1"/>
    <n v="0"/>
    <n v="84071"/>
    <x v="2"/>
    <s v="Phones"/>
    <x v="1106"/>
    <s v="United States"/>
    <x v="166"/>
    <x v="16"/>
    <n v="22304"/>
    <x v="2"/>
    <s v="Greg Maxwell"/>
    <x v="1"/>
  </r>
  <r>
    <s v="CA-2014-102988"/>
    <x v="266"/>
    <d v="2014-04-09T00:00:00"/>
    <x v="1"/>
    <s v="GM-14695"/>
    <s v="OFF-PA-10003349"/>
    <n v="1296"/>
    <n v="2"/>
    <n v="0"/>
    <n v="63504"/>
    <x v="1"/>
    <s v="Paper"/>
    <x v="220"/>
    <s v="United States"/>
    <x v="166"/>
    <x v="16"/>
    <n v="22304"/>
    <x v="2"/>
    <s v="Greg Maxwell"/>
    <x v="1"/>
  </r>
  <r>
    <s v="CA-2014-102988"/>
    <x v="266"/>
    <d v="2014-04-09T00:00:00"/>
    <x v="1"/>
    <s v="GM-14695"/>
    <s v="OFF-AR-10000127"/>
    <n v="2296"/>
    <n v="7"/>
    <n v="0"/>
    <n v="66584"/>
    <x v="1"/>
    <s v="Art"/>
    <x v="1184"/>
    <s v="United States"/>
    <x v="166"/>
    <x v="16"/>
    <n v="22304"/>
    <x v="2"/>
    <s v="Greg Maxwell"/>
    <x v="1"/>
  </r>
  <r>
    <s v="CA-2014-102988"/>
    <x v="266"/>
    <d v="2014-04-09T00:00:00"/>
    <x v="1"/>
    <s v="GM-14695"/>
    <s v="OFF-SU-10002881"/>
    <n v="416405"/>
    <n v="5"/>
    <n v="0"/>
    <n v="83281"/>
    <x v="1"/>
    <s v="Supplies"/>
    <x v="463"/>
    <s v="United States"/>
    <x v="166"/>
    <x v="16"/>
    <n v="22304"/>
    <x v="2"/>
    <s v="Greg Maxwell"/>
    <x v="1"/>
  </r>
  <r>
    <s v="US-2014-117170"/>
    <x v="327"/>
    <d v="2014-09-24T00:00:00"/>
    <x v="2"/>
    <s v="KT-16465"/>
    <s v="TEC-AC-10001109"/>
    <n v="47984"/>
    <n v="2"/>
    <n v="2"/>
    <n v="131956"/>
    <x v="2"/>
    <s v="Accessories"/>
    <x v="998"/>
    <s v="United States"/>
    <x v="253"/>
    <x v="3"/>
    <n v="27604"/>
    <x v="2"/>
    <s v="Kean Takahito"/>
    <x v="0"/>
  </r>
  <r>
    <s v="US-2014-117170"/>
    <x v="327"/>
    <d v="2014-09-24T00:00:00"/>
    <x v="2"/>
    <s v="KT-16465"/>
    <s v="OFF-PA-10000682"/>
    <n v="4624"/>
    <n v="1"/>
    <n v="2"/>
    <n v="16762"/>
    <x v="1"/>
    <s v="Paper"/>
    <x v="861"/>
    <s v="United States"/>
    <x v="253"/>
    <x v="3"/>
    <n v="27604"/>
    <x v="2"/>
    <s v="Kean Takahito"/>
    <x v="0"/>
  </r>
  <r>
    <s v="CA-2014-159478"/>
    <x v="586"/>
    <d v="2014-10-06T00:00:00"/>
    <x v="2"/>
    <s v="MH-17785"/>
    <s v="FUR-FU-10000221"/>
    <n v="1524"/>
    <n v="3"/>
    <n v="0"/>
    <n v="51816"/>
    <x v="0"/>
    <s v="Furnishings"/>
    <x v="531"/>
    <s v="United States"/>
    <x v="20"/>
    <x v="14"/>
    <n v="10035"/>
    <x v="3"/>
    <s v="Maya Herman"/>
    <x v="1"/>
  </r>
  <r>
    <s v="CA-2014-103702"/>
    <x v="170"/>
    <d v="2014-09-17T00:00:00"/>
    <x v="2"/>
    <s v="AF-10885"/>
    <s v="OFF-BI-10002429"/>
    <n v="63924"/>
    <n v="7"/>
    <n v="7"/>
    <n v="-468776"/>
    <x v="1"/>
    <s v="Binders"/>
    <x v="469"/>
    <s v="United States"/>
    <x v="54"/>
    <x v="23"/>
    <n v="45014"/>
    <x v="3"/>
    <s v="Art Foster"/>
    <x v="0"/>
  </r>
  <r>
    <s v="CA-2017-150525"/>
    <x v="296"/>
    <d v="2017-02-25T00:00:00"/>
    <x v="2"/>
    <s v="JP-16135"/>
    <s v="OFF-AR-10002375"/>
    <n v="656"/>
    <n v="2"/>
    <n v="0"/>
    <n v="19024"/>
    <x v="1"/>
    <s v="Art"/>
    <x v="826"/>
    <s v="United States"/>
    <x v="254"/>
    <x v="25"/>
    <n v="74403"/>
    <x v="0"/>
    <s v="Julie Prescott"/>
    <x v="2"/>
  </r>
  <r>
    <s v="CA-2017-150525"/>
    <x v="296"/>
    <d v="2017-02-25T00:00:00"/>
    <x v="2"/>
    <s v="JP-16135"/>
    <s v="OFF-AP-10000595"/>
    <n v="1311"/>
    <n v="3"/>
    <n v="0"/>
    <n v="34086"/>
    <x v="1"/>
    <s v="Appliances"/>
    <x v="1483"/>
    <s v="United States"/>
    <x v="254"/>
    <x v="25"/>
    <n v="74403"/>
    <x v="0"/>
    <s v="Julie Prescott"/>
    <x v="2"/>
  </r>
  <r>
    <s v="CA-2015-157770"/>
    <x v="349"/>
    <d v="2015-12-15T00:00:00"/>
    <x v="3"/>
    <s v="RD-19585"/>
    <s v="TEC-PH-10001530"/>
    <n v="494376"/>
    <n v="3"/>
    <n v="2"/>
    <n v="494376"/>
    <x v="2"/>
    <s v="Phones"/>
    <x v="634"/>
    <s v="United States"/>
    <x v="358"/>
    <x v="1"/>
    <n v="92592"/>
    <x v="1"/>
    <s v="Rob Dowd"/>
    <x v="0"/>
  </r>
  <r>
    <s v="CA-2015-157770"/>
    <x v="349"/>
    <d v="2015-12-15T00:00:00"/>
    <x v="3"/>
    <s v="RD-19585"/>
    <s v="OFF-BI-10000050"/>
    <n v="292"/>
    <n v="5"/>
    <n v="2"/>
    <n v="9855"/>
    <x v="1"/>
    <s v="Binders"/>
    <x v="347"/>
    <s v="United States"/>
    <x v="358"/>
    <x v="1"/>
    <n v="92592"/>
    <x v="1"/>
    <s v="Rob Dowd"/>
    <x v="0"/>
  </r>
  <r>
    <s v="CA-2015-157770"/>
    <x v="349"/>
    <d v="2015-12-15T00:00:00"/>
    <x v="3"/>
    <s v="RD-19585"/>
    <s v="TEC-AC-10001552"/>
    <n v="24885"/>
    <n v="5"/>
    <n v="0"/>
    <n v="273735"/>
    <x v="2"/>
    <s v="Accessories"/>
    <x v="100"/>
    <s v="United States"/>
    <x v="358"/>
    <x v="1"/>
    <n v="92592"/>
    <x v="1"/>
    <s v="Rob Dowd"/>
    <x v="0"/>
  </r>
  <r>
    <s v="CA-2015-157770"/>
    <x v="349"/>
    <d v="2015-12-15T00:00:00"/>
    <x v="3"/>
    <s v="RD-19585"/>
    <s v="TEC-AC-10003399"/>
    <n v="3624"/>
    <n v="1"/>
    <n v="0"/>
    <n v="152208"/>
    <x v="2"/>
    <s v="Accessories"/>
    <x v="1484"/>
    <s v="United States"/>
    <x v="358"/>
    <x v="1"/>
    <n v="92592"/>
    <x v="1"/>
    <s v="Rob Dowd"/>
    <x v="0"/>
  </r>
  <r>
    <s v="CA-2016-167290"/>
    <x v="856"/>
    <d v="2016-11-04T00:00:00"/>
    <x v="2"/>
    <s v="JF-15295"/>
    <s v="OFF-AR-10004078"/>
    <n v="1168"/>
    <n v="2"/>
    <n v="0"/>
    <n v="3504"/>
    <x v="1"/>
    <s v="Art"/>
    <x v="509"/>
    <s v="United States"/>
    <x v="341"/>
    <x v="11"/>
    <n v="48310"/>
    <x v="0"/>
    <s v="Jason Fortune-"/>
    <x v="0"/>
  </r>
  <r>
    <s v="CA-2014-106264"/>
    <x v="57"/>
    <d v="2014-12-30T00:00:00"/>
    <x v="2"/>
    <s v="CK-12595"/>
    <s v="OFF-SU-10002189"/>
    <n v="1191"/>
    <n v="3"/>
    <n v="0"/>
    <n v="1191"/>
    <x v="1"/>
    <s v="Supplies"/>
    <x v="169"/>
    <s v="United States"/>
    <x v="69"/>
    <x v="1"/>
    <n v="92024"/>
    <x v="1"/>
    <s v="Clytie Kelty"/>
    <x v="0"/>
  </r>
  <r>
    <s v="CA-2014-106264"/>
    <x v="57"/>
    <d v="2014-12-30T00:00:00"/>
    <x v="2"/>
    <s v="CK-12595"/>
    <s v="FUR-FU-10001852"/>
    <n v="348"/>
    <n v="2"/>
    <n v="0"/>
    <n v="11136"/>
    <x v="0"/>
    <s v="Furnishings"/>
    <x v="840"/>
    <s v="United States"/>
    <x v="69"/>
    <x v="1"/>
    <n v="92024"/>
    <x v="1"/>
    <s v="Clytie Kelty"/>
    <x v="0"/>
  </r>
  <r>
    <s v="CA-2014-138023"/>
    <x v="857"/>
    <d v="2014-08-18T00:00:00"/>
    <x v="3"/>
    <s v="KH-16510"/>
    <s v="OFF-BI-10003638"/>
    <n v="3096"/>
    <n v="8"/>
    <n v="8"/>
    <n v="-52632"/>
    <x v="1"/>
    <s v="Binders"/>
    <x v="608"/>
    <s v="United States"/>
    <x v="0"/>
    <x v="0"/>
    <n v="75081"/>
    <x v="0"/>
    <s v="Keith Herrera"/>
    <x v="0"/>
  </r>
  <r>
    <s v="CA-2017-113418"/>
    <x v="171"/>
    <d v="2017-10-03T00:00:00"/>
    <x v="3"/>
    <s v="CM-12655"/>
    <s v="TEC-MA-10002428"/>
    <n v="170489"/>
    <n v="11"/>
    <n v="0"/>
    <n v="7672005"/>
    <x v="2"/>
    <s v="Machines"/>
    <x v="1485"/>
    <s v="United States"/>
    <x v="20"/>
    <x v="14"/>
    <n v="10035"/>
    <x v="3"/>
    <s v="Corinna Mitchell"/>
    <x v="2"/>
  </r>
  <r>
    <s v="US-2015-110569"/>
    <x v="292"/>
    <d v="2015-05-30T00:00:00"/>
    <x v="2"/>
    <s v="EB-13870"/>
    <s v="OFF-BI-10001036"/>
    <n v="19194"/>
    <n v="7"/>
    <n v="7"/>
    <n v="-12796"/>
    <x v="1"/>
    <s v="Binders"/>
    <x v="620"/>
    <s v="United States"/>
    <x v="42"/>
    <x v="15"/>
    <n v="85023"/>
    <x v="1"/>
    <s v="Emily Burns"/>
    <x v="0"/>
  </r>
  <r>
    <s v="US-2015-110569"/>
    <x v="292"/>
    <d v="2015-05-30T00:00:00"/>
    <x v="2"/>
    <s v="EB-13870"/>
    <s v="OFF-AP-10004708"/>
    <n v="121792"/>
    <n v="4"/>
    <n v="2"/>
    <n v="137016"/>
    <x v="1"/>
    <s v="Appliances"/>
    <x v="510"/>
    <s v="United States"/>
    <x v="42"/>
    <x v="15"/>
    <n v="85023"/>
    <x v="1"/>
    <s v="Emily Burns"/>
    <x v="0"/>
  </r>
  <r>
    <s v="CA-2017-136308"/>
    <x v="672"/>
    <d v="2017-11-16T00:00:00"/>
    <x v="0"/>
    <s v="MW-18235"/>
    <s v="TEC-MA-10000488"/>
    <n v="1919976"/>
    <n v="3"/>
    <n v="2"/>
    <n v="2159973"/>
    <x v="2"/>
    <s v="Machines"/>
    <x v="1127"/>
    <s v="United States"/>
    <x v="8"/>
    <x v="1"/>
    <n v="94122"/>
    <x v="1"/>
    <s v="Mitch Willingham"/>
    <x v="1"/>
  </r>
  <r>
    <s v="US-2014-159926"/>
    <x v="727"/>
    <d v="2014-11-22T00:00:00"/>
    <x v="2"/>
    <s v="CS-11950"/>
    <s v="OFF-BI-10003656"/>
    <n v="50997"/>
    <n v="1"/>
    <n v="7"/>
    <n v="-407976"/>
    <x v="1"/>
    <s v="Binders"/>
    <x v="13"/>
    <s v="United States"/>
    <x v="10"/>
    <x v="8"/>
    <n v="19140"/>
    <x v="3"/>
    <s v="Carlos Soltero"/>
    <x v="0"/>
  </r>
  <r>
    <s v="US-2014-159926"/>
    <x v="727"/>
    <d v="2014-11-22T00:00:00"/>
    <x v="2"/>
    <s v="CS-11950"/>
    <s v="OFF-ST-10003656"/>
    <n v="76792"/>
    <n v="1"/>
    <n v="2"/>
    <n v="-163183"/>
    <x v="1"/>
    <s v="Storage"/>
    <x v="82"/>
    <s v="United States"/>
    <x v="10"/>
    <x v="8"/>
    <n v="19140"/>
    <x v="3"/>
    <s v="Carlos Soltero"/>
    <x v="0"/>
  </r>
  <r>
    <s v="US-2014-159926"/>
    <x v="727"/>
    <d v="2014-11-22T00:00:00"/>
    <x v="2"/>
    <s v="CS-11950"/>
    <s v="TEC-PH-10001128"/>
    <n v="539964"/>
    <n v="6"/>
    <n v="4"/>
    <n v="-1079928"/>
    <x v="2"/>
    <s v="Phones"/>
    <x v="1486"/>
    <s v="United States"/>
    <x v="10"/>
    <x v="8"/>
    <n v="19140"/>
    <x v="3"/>
    <s v="Carlos Soltero"/>
    <x v="0"/>
  </r>
  <r>
    <s v="US-2014-159926"/>
    <x v="727"/>
    <d v="2014-11-22T00:00:00"/>
    <x v="2"/>
    <s v="CS-11950"/>
    <s v="FUR-FU-10001473"/>
    <n v="60312"/>
    <n v="3"/>
    <n v="2"/>
    <n v="52773"/>
    <x v="0"/>
    <s v="Furnishings"/>
    <x v="984"/>
    <s v="United States"/>
    <x v="10"/>
    <x v="8"/>
    <n v="19140"/>
    <x v="3"/>
    <s v="Carlos Soltero"/>
    <x v="0"/>
  </r>
  <r>
    <s v="US-2014-159926"/>
    <x v="727"/>
    <d v="2014-11-22T00:00:00"/>
    <x v="2"/>
    <s v="CS-11950"/>
    <s v="OFF-BI-10004656"/>
    <n v="1944"/>
    <n v="3"/>
    <n v="7"/>
    <n v="-14256"/>
    <x v="1"/>
    <s v="Binders"/>
    <x v="857"/>
    <s v="United States"/>
    <x v="10"/>
    <x v="8"/>
    <n v="19140"/>
    <x v="3"/>
    <s v="Carlos Soltero"/>
    <x v="0"/>
  </r>
  <r>
    <s v="CA-2014-104738"/>
    <x v="124"/>
    <d v="2015-01-01T00:00:00"/>
    <x v="1"/>
    <s v="SP-20620"/>
    <s v="OFF-EN-10004955"/>
    <n v="12984"/>
    <n v="3"/>
    <n v="2"/>
    <n v="47067"/>
    <x v="1"/>
    <s v="Envelopes"/>
    <x v="883"/>
    <s v="United States"/>
    <x v="128"/>
    <x v="0"/>
    <n v="78041"/>
    <x v="0"/>
    <s v="Stefania Perrino"/>
    <x v="1"/>
  </r>
  <r>
    <s v="CA-2014-104738"/>
    <x v="124"/>
    <d v="2015-01-01T00:00:00"/>
    <x v="1"/>
    <s v="SP-20620"/>
    <s v="TEC-PH-10002468"/>
    <n v="217584"/>
    <n v="2"/>
    <n v="2"/>
    <n v="190386"/>
    <x v="2"/>
    <s v="Phones"/>
    <x v="1208"/>
    <s v="United States"/>
    <x v="128"/>
    <x v="0"/>
    <n v="78041"/>
    <x v="0"/>
    <s v="Stefania Perrino"/>
    <x v="1"/>
  </r>
  <r>
    <s v="CA-2014-104738"/>
    <x v="124"/>
    <d v="2015-01-01T00:00:00"/>
    <x v="1"/>
    <s v="SP-20620"/>
    <s v="TEC-PH-10000576"/>
    <n v="328776"/>
    <n v="3"/>
    <n v="2"/>
    <n v="287679"/>
    <x v="2"/>
    <s v="Phones"/>
    <x v="810"/>
    <s v="United States"/>
    <x v="128"/>
    <x v="0"/>
    <n v="78041"/>
    <x v="0"/>
    <s v="Stefania Perrino"/>
    <x v="1"/>
  </r>
  <r>
    <s v="CA-2014-104738"/>
    <x v="124"/>
    <d v="2015-01-01T00:00:00"/>
    <x v="1"/>
    <s v="SP-20620"/>
    <s v="OFF-BI-10002160"/>
    <n v="2286"/>
    <n v="3"/>
    <n v="8"/>
    <n v="-36576"/>
    <x v="1"/>
    <s v="Binders"/>
    <x v="315"/>
    <s v="United States"/>
    <x v="128"/>
    <x v="0"/>
    <n v="78041"/>
    <x v="0"/>
    <s v="Stefania Perrino"/>
    <x v="1"/>
  </r>
  <r>
    <s v="CA-2014-104738"/>
    <x v="124"/>
    <d v="2015-01-01T00:00:00"/>
    <x v="1"/>
    <s v="SP-20620"/>
    <s v="TEC-AC-10003628"/>
    <n v="47984"/>
    <n v="2"/>
    <n v="2"/>
    <n v="143952"/>
    <x v="2"/>
    <s v="Accessories"/>
    <x v="247"/>
    <s v="United States"/>
    <x v="128"/>
    <x v="0"/>
    <n v="78041"/>
    <x v="0"/>
    <s v="Stefania Perrino"/>
    <x v="1"/>
  </r>
  <r>
    <s v="CA-2015-144386"/>
    <x v="598"/>
    <d v="2015-11-11T00:00:00"/>
    <x v="2"/>
    <s v="GT-14635"/>
    <s v="OFF-BI-10001116"/>
    <n v="25344"/>
    <n v="6"/>
    <n v="2"/>
    <n v="88704"/>
    <x v="1"/>
    <s v="Binders"/>
    <x v="1064"/>
    <s v="United States"/>
    <x v="20"/>
    <x v="14"/>
    <n v="10009"/>
    <x v="3"/>
    <s v="Grant Thornton"/>
    <x v="1"/>
  </r>
  <r>
    <s v="CA-2016-111416"/>
    <x v="42"/>
    <d v="2016-09-22T00:00:00"/>
    <x v="2"/>
    <s v="LW-17215"/>
    <s v="OFF-BI-10002026"/>
    <n v="2324"/>
    <n v="5"/>
    <n v="2"/>
    <n v="78435"/>
    <x v="1"/>
    <s v="Binders"/>
    <x v="905"/>
    <s v="United States"/>
    <x v="20"/>
    <x v="14"/>
    <n v="10035"/>
    <x v="3"/>
    <s v="Luke Weiss"/>
    <x v="0"/>
  </r>
  <r>
    <s v="CA-2016-162747"/>
    <x v="230"/>
    <d v="2016-03-25T00:00:00"/>
    <x v="1"/>
    <s v="AH-10030"/>
    <s v="FUR-FU-10003691"/>
    <n v="8645"/>
    <n v="7"/>
    <n v="0"/>
    <n v="38038"/>
    <x v="0"/>
    <s v="Furnishings"/>
    <x v="879"/>
    <s v="United States"/>
    <x v="200"/>
    <x v="35"/>
    <n v="39503"/>
    <x v="2"/>
    <s v="Aaron Hawkins"/>
    <x v="1"/>
  </r>
  <r>
    <s v="US-2014-133130"/>
    <x v="126"/>
    <d v="2014-10-01T00:00:00"/>
    <x v="2"/>
    <s v="TH-21100"/>
    <s v="FUR-CH-10002602"/>
    <n v="60392"/>
    <n v="5"/>
    <n v="2"/>
    <n v="45294"/>
    <x v="0"/>
    <s v="Chairs"/>
    <x v="291"/>
    <s v="United States"/>
    <x v="69"/>
    <x v="1"/>
    <n v="92037"/>
    <x v="1"/>
    <s v="Thea Hendricks"/>
    <x v="0"/>
  </r>
  <r>
    <s v="US-2014-133130"/>
    <x v="126"/>
    <d v="2014-10-01T00:00:00"/>
    <x v="2"/>
    <s v="TH-21100"/>
    <s v="OFF-PA-10000675"/>
    <n v="8198"/>
    <n v="2"/>
    <n v="0"/>
    <n v="401702"/>
    <x v="1"/>
    <s v="Paper"/>
    <x v="1104"/>
    <s v="United States"/>
    <x v="69"/>
    <x v="1"/>
    <n v="92037"/>
    <x v="1"/>
    <s v="Thea Hendricks"/>
    <x v="0"/>
  </r>
  <r>
    <s v="CA-2017-169978"/>
    <x v="164"/>
    <d v="2017-12-28T00:00:00"/>
    <x v="2"/>
    <s v="HG-15025"/>
    <s v="FUR-CH-10002602"/>
    <n v="271764"/>
    <n v="2"/>
    <n v="1"/>
    <n v="483136"/>
    <x v="0"/>
    <s v="Chairs"/>
    <x v="291"/>
    <s v="United States"/>
    <x v="147"/>
    <x v="14"/>
    <n v="11572"/>
    <x v="3"/>
    <s v="Hunter Glantz"/>
    <x v="0"/>
  </r>
  <r>
    <s v="CA-2017-169978"/>
    <x v="164"/>
    <d v="2017-12-28T00:00:00"/>
    <x v="2"/>
    <s v="HG-15025"/>
    <s v="OFF-BI-10001900"/>
    <n v="14376"/>
    <n v="3"/>
    <n v="2"/>
    <n v="48519"/>
    <x v="1"/>
    <s v="Binders"/>
    <x v="1097"/>
    <s v="United States"/>
    <x v="147"/>
    <x v="14"/>
    <n v="11572"/>
    <x v="3"/>
    <s v="Hunter Glantz"/>
    <x v="0"/>
  </r>
  <r>
    <s v="CA-2017-161739"/>
    <x v="467"/>
    <d v="2017-11-15T00:00:00"/>
    <x v="1"/>
    <s v="EB-13750"/>
    <s v="FUR-FU-10001468"/>
    <n v="34196"/>
    <n v="5"/>
    <n v="6"/>
    <n v="-42745"/>
    <x v="0"/>
    <s v="Furnishings"/>
    <x v="1275"/>
    <s v="United States"/>
    <x v="171"/>
    <x v="0"/>
    <n v="78664"/>
    <x v="0"/>
    <s v="Edward Becker"/>
    <x v="1"/>
  </r>
  <r>
    <s v="CA-2015-165057"/>
    <x v="858"/>
    <d v="2015-09-15T00:00:00"/>
    <x v="2"/>
    <s v="SC-20725"/>
    <s v="OFF-AR-10004648"/>
    <n v="18135"/>
    <n v="9"/>
    <n v="0"/>
    <n v="489645"/>
    <x v="1"/>
    <s v="Art"/>
    <x v="622"/>
    <s v="United States"/>
    <x v="56"/>
    <x v="1"/>
    <n v="92374"/>
    <x v="1"/>
    <s v="Steven Cartwright"/>
    <x v="0"/>
  </r>
  <r>
    <s v="CA-2015-165057"/>
    <x v="858"/>
    <d v="2015-09-15T00:00:00"/>
    <x v="2"/>
    <s v="SC-20725"/>
    <s v="OFF-LA-10003190"/>
    <n v="864"/>
    <n v="3"/>
    <n v="0"/>
    <n v="42336"/>
    <x v="1"/>
    <s v="Labels"/>
    <x v="1161"/>
    <s v="United States"/>
    <x v="56"/>
    <x v="1"/>
    <n v="92374"/>
    <x v="1"/>
    <s v="Steven Cartwright"/>
    <x v="0"/>
  </r>
  <r>
    <s v="CA-2014-134551"/>
    <x v="413"/>
    <d v="2014-12-25T00:00:00"/>
    <x v="2"/>
    <s v="TS-21505"/>
    <s v="OFF-AP-10004868"/>
    <n v="43512"/>
    <n v="7"/>
    <n v="2"/>
    <n v="38073"/>
    <x v="1"/>
    <s v="Appliances"/>
    <x v="1018"/>
    <s v="United States"/>
    <x v="29"/>
    <x v="17"/>
    <n v="38401"/>
    <x v="2"/>
    <s v="Tony Sayre"/>
    <x v="0"/>
  </r>
  <r>
    <s v="CA-2014-134551"/>
    <x v="413"/>
    <d v="2014-12-25T00:00:00"/>
    <x v="2"/>
    <s v="TS-21505"/>
    <s v="FUR-CH-10004287"/>
    <n v="66288"/>
    <n v="3"/>
    <n v="2"/>
    <n v="74574"/>
    <x v="0"/>
    <s v="Chairs"/>
    <x v="158"/>
    <s v="United States"/>
    <x v="29"/>
    <x v="17"/>
    <n v="38401"/>
    <x v="2"/>
    <s v="Tony Sayre"/>
    <x v="0"/>
  </r>
  <r>
    <s v="CA-2014-134551"/>
    <x v="413"/>
    <d v="2014-12-25T00:00:00"/>
    <x v="2"/>
    <s v="TS-21505"/>
    <s v="OFF-PA-10002689"/>
    <n v="2592"/>
    <n v="5"/>
    <n v="2"/>
    <n v="9072"/>
    <x v="1"/>
    <s v="Paper"/>
    <x v="1056"/>
    <s v="United States"/>
    <x v="29"/>
    <x v="17"/>
    <n v="38401"/>
    <x v="2"/>
    <s v="Tony Sayre"/>
    <x v="0"/>
  </r>
  <r>
    <s v="CA-2015-120810"/>
    <x v="859"/>
    <d v="2015-07-27T00:00:00"/>
    <x v="2"/>
    <s v="TH-21550"/>
    <s v="OFF-AP-10002892"/>
    <n v="6894"/>
    <n v="3"/>
    <n v="0"/>
    <n v="20682"/>
    <x v="1"/>
    <s v="Appliances"/>
    <x v="9"/>
    <s v="United States"/>
    <x v="20"/>
    <x v="14"/>
    <n v="10009"/>
    <x v="3"/>
    <s v="Tracy Hopkins"/>
    <x v="2"/>
  </r>
  <r>
    <s v="CA-2015-120810"/>
    <x v="859"/>
    <d v="2015-07-27T00:00:00"/>
    <x v="2"/>
    <s v="TH-21550"/>
    <s v="FUR-FU-10002253"/>
    <n v="12882"/>
    <n v="3"/>
    <n v="0"/>
    <n v="502398"/>
    <x v="0"/>
    <s v="Furnishings"/>
    <x v="588"/>
    <s v="United States"/>
    <x v="20"/>
    <x v="14"/>
    <n v="10009"/>
    <x v="3"/>
    <s v="Tracy Hopkins"/>
    <x v="2"/>
  </r>
  <r>
    <s v="CA-2014-165309"/>
    <x v="7"/>
    <d v="2014-11-15T00:00:00"/>
    <x v="2"/>
    <s v="KD-16270"/>
    <s v="OFF-BI-10001359"/>
    <n v="89699"/>
    <n v="5"/>
    <n v="8"/>
    <n v="-14800335"/>
    <x v="1"/>
    <s v="Binders"/>
    <x v="1151"/>
    <s v="United States"/>
    <x v="12"/>
    <x v="0"/>
    <n v="77095"/>
    <x v="0"/>
    <s v="Karen Daniels"/>
    <x v="0"/>
  </r>
  <r>
    <s v="CA-2014-165309"/>
    <x v="7"/>
    <d v="2014-11-15T00:00:00"/>
    <x v="2"/>
    <s v="KD-16270"/>
    <s v="OFF-BI-10001267"/>
    <n v="1234"/>
    <n v="1"/>
    <n v="8"/>
    <n v="-19744"/>
    <x v="1"/>
    <s v="Binders"/>
    <x v="1454"/>
    <s v="United States"/>
    <x v="12"/>
    <x v="0"/>
    <n v="77095"/>
    <x v="0"/>
    <s v="Karen Daniels"/>
    <x v="0"/>
  </r>
  <r>
    <s v="CA-2014-165309"/>
    <x v="7"/>
    <d v="2014-11-15T00:00:00"/>
    <x v="2"/>
    <s v="KD-16270"/>
    <s v="OFF-AR-10003582"/>
    <n v="6756"/>
    <n v="3"/>
    <n v="2"/>
    <n v="6756"/>
    <x v="1"/>
    <s v="Art"/>
    <x v="1440"/>
    <s v="United States"/>
    <x v="12"/>
    <x v="0"/>
    <n v="77095"/>
    <x v="0"/>
    <s v="Karen Daniels"/>
    <x v="0"/>
  </r>
  <r>
    <s v="CA-2014-165309"/>
    <x v="7"/>
    <d v="2014-11-15T00:00:00"/>
    <x v="2"/>
    <s v="KD-16270"/>
    <s v="OFF-PA-10003724"/>
    <n v="2172"/>
    <n v="5"/>
    <n v="2"/>
    <n v="78735"/>
    <x v="1"/>
    <s v="Paper"/>
    <x v="362"/>
    <s v="United States"/>
    <x v="12"/>
    <x v="0"/>
    <n v="77095"/>
    <x v="0"/>
    <s v="Karen Daniels"/>
    <x v="0"/>
  </r>
  <r>
    <s v="CA-2014-165309"/>
    <x v="7"/>
    <d v="2014-11-15T00:00:00"/>
    <x v="2"/>
    <s v="KD-16270"/>
    <s v="OFF-PA-10001033"/>
    <n v="262336"/>
    <n v="8"/>
    <n v="2"/>
    <n v="950968"/>
    <x v="1"/>
    <s v="Paper"/>
    <x v="1487"/>
    <s v="United States"/>
    <x v="12"/>
    <x v="0"/>
    <n v="77095"/>
    <x v="0"/>
    <s v="Karen Daniels"/>
    <x v="0"/>
  </r>
  <r>
    <s v="CA-2014-165309"/>
    <x v="7"/>
    <d v="2014-11-15T00:00:00"/>
    <x v="2"/>
    <s v="KD-16270"/>
    <s v="TEC-PH-10003505"/>
    <n v="14848"/>
    <n v="2"/>
    <n v="2"/>
    <n v="16704"/>
    <x v="2"/>
    <s v="Phones"/>
    <x v="903"/>
    <s v="United States"/>
    <x v="12"/>
    <x v="0"/>
    <n v="77095"/>
    <x v="0"/>
    <s v="Karen Daniels"/>
    <x v="0"/>
  </r>
  <r>
    <s v="CA-2014-165309"/>
    <x v="7"/>
    <d v="2014-11-15T00:00:00"/>
    <x v="2"/>
    <s v="KD-16270"/>
    <s v="TEC-PH-10004959"/>
    <n v="241176"/>
    <n v="3"/>
    <n v="2"/>
    <n v="150735"/>
    <x v="2"/>
    <s v="Phones"/>
    <x v="1137"/>
    <s v="United States"/>
    <x v="12"/>
    <x v="0"/>
    <n v="77095"/>
    <x v="0"/>
    <s v="Karen Daniels"/>
    <x v="0"/>
  </r>
  <r>
    <s v="CA-2017-122595"/>
    <x v="815"/>
    <d v="2017-12-20T00:00:00"/>
    <x v="2"/>
    <s v="GM-14455"/>
    <s v="TEC-AC-10000474"/>
    <n v="227976"/>
    <n v="3"/>
    <n v="2"/>
    <n v="28497"/>
    <x v="2"/>
    <s v="Accessories"/>
    <x v="1488"/>
    <s v="United States"/>
    <x v="22"/>
    <x v="9"/>
    <n v="60653"/>
    <x v="0"/>
    <s v="Gary Mitchum"/>
    <x v="2"/>
  </r>
  <r>
    <s v="CA-2017-122595"/>
    <x v="815"/>
    <d v="2017-12-20T00:00:00"/>
    <x v="2"/>
    <s v="GM-14455"/>
    <s v="TEC-PH-10003095"/>
    <n v="5268"/>
    <n v="3"/>
    <n v="2"/>
    <n v="19755"/>
    <x v="2"/>
    <s v="Phones"/>
    <x v="1478"/>
    <s v="United States"/>
    <x v="22"/>
    <x v="9"/>
    <n v="60653"/>
    <x v="0"/>
    <s v="Gary Mitchum"/>
    <x v="2"/>
  </r>
  <r>
    <s v="CA-2017-122595"/>
    <x v="815"/>
    <d v="2017-12-20T00:00:00"/>
    <x v="2"/>
    <s v="GM-14455"/>
    <s v="FUR-FU-10002963"/>
    <n v="2032"/>
    <n v="1"/>
    <n v="6"/>
    <n v="-13208"/>
    <x v="0"/>
    <s v="Furnishings"/>
    <x v="1489"/>
    <s v="United States"/>
    <x v="22"/>
    <x v="9"/>
    <n v="60653"/>
    <x v="0"/>
    <s v="Gary Mitchum"/>
    <x v="2"/>
  </r>
  <r>
    <s v="US-2017-109253"/>
    <x v="169"/>
    <d v="2017-08-22T00:00:00"/>
    <x v="3"/>
    <s v="PR-18880"/>
    <s v="OFF-AR-10000203"/>
    <n v="1712"/>
    <n v="4"/>
    <n v="0"/>
    <n v="49648"/>
    <x v="1"/>
    <s v="Art"/>
    <x v="780"/>
    <s v="United States"/>
    <x v="182"/>
    <x v="1"/>
    <n v="94601"/>
    <x v="1"/>
    <s v="Patrick Ryan"/>
    <x v="0"/>
  </r>
  <r>
    <s v="US-2017-109253"/>
    <x v="169"/>
    <d v="2017-08-22T00:00:00"/>
    <x v="3"/>
    <s v="PR-18880"/>
    <s v="TEC-PH-10004667"/>
    <n v="431968"/>
    <n v="4"/>
    <n v="2"/>
    <n v="377972"/>
    <x v="2"/>
    <s v="Phones"/>
    <x v="521"/>
    <s v="United States"/>
    <x v="182"/>
    <x v="1"/>
    <n v="94601"/>
    <x v="1"/>
    <s v="Patrick Ryan"/>
    <x v="0"/>
  </r>
  <r>
    <s v="US-2017-109253"/>
    <x v="169"/>
    <d v="2017-08-22T00:00:00"/>
    <x v="3"/>
    <s v="PR-18880"/>
    <s v="FUR-FU-10000193"/>
    <n v="12992"/>
    <n v="4"/>
    <n v="0"/>
    <n v="103936"/>
    <x v="0"/>
    <s v="Furnishings"/>
    <x v="1490"/>
    <s v="United States"/>
    <x v="182"/>
    <x v="1"/>
    <n v="94601"/>
    <x v="1"/>
    <s v="Patrick Ryan"/>
    <x v="0"/>
  </r>
  <r>
    <s v="US-2017-109253"/>
    <x v="169"/>
    <d v="2017-08-22T00:00:00"/>
    <x v="3"/>
    <s v="PR-18880"/>
    <s v="FUR-TA-10001539"/>
    <n v="568728"/>
    <n v="3"/>
    <n v="2"/>
    <n v="284364"/>
    <x v="0"/>
    <s v="Tables"/>
    <x v="10"/>
    <s v="United States"/>
    <x v="182"/>
    <x v="1"/>
    <n v="94601"/>
    <x v="1"/>
    <s v="Patrick Ryan"/>
    <x v="0"/>
  </r>
  <r>
    <s v="US-2017-109253"/>
    <x v="169"/>
    <d v="2017-08-22T00:00:00"/>
    <x v="3"/>
    <s v="PR-18880"/>
    <s v="OFF-BI-10000962"/>
    <n v="117144"/>
    <n v="9"/>
    <n v="2"/>
    <n v="424647"/>
    <x v="1"/>
    <s v="Binders"/>
    <x v="1491"/>
    <s v="United States"/>
    <x v="182"/>
    <x v="1"/>
    <n v="94601"/>
    <x v="1"/>
    <s v="Patrick Ryan"/>
    <x v="0"/>
  </r>
  <r>
    <s v="US-2017-109253"/>
    <x v="169"/>
    <d v="2017-08-22T00:00:00"/>
    <x v="3"/>
    <s v="PR-18880"/>
    <s v="OFF-AP-10002867"/>
    <n v="20352"/>
    <n v="3"/>
    <n v="0"/>
    <n v="549504"/>
    <x v="1"/>
    <s v="Appliances"/>
    <x v="1492"/>
    <s v="United States"/>
    <x v="182"/>
    <x v="1"/>
    <n v="94601"/>
    <x v="1"/>
    <s v="Patrick Ryan"/>
    <x v="0"/>
  </r>
  <r>
    <s v="US-2017-109253"/>
    <x v="169"/>
    <d v="2017-08-22T00:00:00"/>
    <x v="3"/>
    <s v="PR-18880"/>
    <s v="OFF-LA-10001158"/>
    <n v="5175"/>
    <n v="5"/>
    <n v="0"/>
    <n v="2484"/>
    <x v="1"/>
    <s v="Labels"/>
    <x v="322"/>
    <s v="United States"/>
    <x v="182"/>
    <x v="1"/>
    <n v="94601"/>
    <x v="1"/>
    <s v="Patrick Ryan"/>
    <x v="0"/>
  </r>
  <r>
    <s v="CA-2016-145982"/>
    <x v="277"/>
    <d v="2016-09-01T00:00:00"/>
    <x v="1"/>
    <s v="TB-21055"/>
    <s v="OFF-PA-10000675"/>
    <n v="12297"/>
    <n v="3"/>
    <n v="0"/>
    <n v="602553"/>
    <x v="1"/>
    <s v="Paper"/>
    <x v="1104"/>
    <s v="United States"/>
    <x v="93"/>
    <x v="30"/>
    <n v="2169"/>
    <x v="3"/>
    <s v="Ted Butterfield"/>
    <x v="0"/>
  </r>
  <r>
    <s v="CA-2016-145982"/>
    <x v="277"/>
    <d v="2016-09-01T00:00:00"/>
    <x v="1"/>
    <s v="TB-21055"/>
    <s v="FUR-TA-10001307"/>
    <n v="244615"/>
    <n v="1"/>
    <n v="3"/>
    <n v="20967"/>
    <x v="0"/>
    <s v="Tables"/>
    <x v="1088"/>
    <s v="United States"/>
    <x v="93"/>
    <x v="30"/>
    <n v="2169"/>
    <x v="3"/>
    <s v="Ted Butterfield"/>
    <x v="0"/>
  </r>
  <r>
    <s v="CA-2016-145982"/>
    <x v="277"/>
    <d v="2016-09-01T00:00:00"/>
    <x v="1"/>
    <s v="TB-21055"/>
    <s v="TEC-PH-10000011"/>
    <n v="5997"/>
    <n v="3"/>
    <n v="0"/>
    <n v="287856"/>
    <x v="2"/>
    <s v="Phones"/>
    <x v="223"/>
    <s v="United States"/>
    <x v="93"/>
    <x v="30"/>
    <n v="2169"/>
    <x v="3"/>
    <s v="Ted Butterfield"/>
    <x v="0"/>
  </r>
  <r>
    <s v="CA-2016-145982"/>
    <x v="277"/>
    <d v="2016-09-01T00:00:00"/>
    <x v="1"/>
    <s v="TB-21055"/>
    <s v="OFF-PA-10002666"/>
    <n v="8154"/>
    <n v="9"/>
    <n v="0"/>
    <n v="36693"/>
    <x v="1"/>
    <s v="Paper"/>
    <x v="188"/>
    <s v="United States"/>
    <x v="93"/>
    <x v="30"/>
    <n v="2169"/>
    <x v="3"/>
    <s v="Ted Butterfield"/>
    <x v="0"/>
  </r>
  <r>
    <s v="CA-2016-145982"/>
    <x v="277"/>
    <d v="2016-09-01T00:00:00"/>
    <x v="1"/>
    <s v="TB-21055"/>
    <s v="OFF-FA-10000735"/>
    <n v="1168"/>
    <n v="4"/>
    <n v="0"/>
    <n v="5256"/>
    <x v="1"/>
    <s v="Fasteners"/>
    <x v="127"/>
    <s v="United States"/>
    <x v="93"/>
    <x v="30"/>
    <n v="2169"/>
    <x v="3"/>
    <s v="Ted Butterfield"/>
    <x v="0"/>
  </r>
  <r>
    <s v="CA-2016-145982"/>
    <x v="277"/>
    <d v="2016-09-01T00:00:00"/>
    <x v="1"/>
    <s v="TB-21055"/>
    <s v="OFF-BI-10000174"/>
    <n v="290"/>
    <n v="5"/>
    <n v="0"/>
    <n v="1392"/>
    <x v="1"/>
    <s v="Binders"/>
    <x v="1425"/>
    <s v="United States"/>
    <x v="93"/>
    <x v="30"/>
    <n v="2169"/>
    <x v="3"/>
    <s v="Ted Butterfield"/>
    <x v="0"/>
  </r>
  <r>
    <s v="CA-2015-112014"/>
    <x v="860"/>
    <d v="2015-08-20T00:00:00"/>
    <x v="2"/>
    <s v="ON-18715"/>
    <s v="OFF-AR-10003156"/>
    <n v="508"/>
    <n v="5"/>
    <n v="0"/>
    <n v="13208"/>
    <x v="1"/>
    <s v="Art"/>
    <x v="400"/>
    <s v="United States"/>
    <x v="359"/>
    <x v="1"/>
    <n v="92399"/>
    <x v="1"/>
    <s v="Odella Nelson"/>
    <x v="1"/>
  </r>
  <r>
    <s v="CA-2017-154732"/>
    <x v="59"/>
    <d v="2017-11-07T00:00:00"/>
    <x v="3"/>
    <s v="AH-10195"/>
    <s v="OFF-BI-10000474"/>
    <n v="1603"/>
    <n v="5"/>
    <n v="8"/>
    <n v="-25648"/>
    <x v="1"/>
    <s v="Binders"/>
    <x v="27"/>
    <s v="United States"/>
    <x v="22"/>
    <x v="9"/>
    <n v="60623"/>
    <x v="0"/>
    <s v="Alan Haines"/>
    <x v="1"/>
  </r>
  <r>
    <s v="US-2016-157308"/>
    <x v="861"/>
    <d v="2016-08-21T00:00:00"/>
    <x v="2"/>
    <s v="NM-18520"/>
    <s v="OFF-BI-10003712"/>
    <n v="15712"/>
    <n v="4"/>
    <n v="2"/>
    <n v="56956"/>
    <x v="1"/>
    <s v="Binders"/>
    <x v="692"/>
    <s v="United States"/>
    <x v="4"/>
    <x v="4"/>
    <n v="98105"/>
    <x v="1"/>
    <s v="Neoma Murray"/>
    <x v="0"/>
  </r>
  <r>
    <s v="CA-2016-147536"/>
    <x v="481"/>
    <d v="2016-12-31T00:00:00"/>
    <x v="2"/>
    <s v="AR-10510"/>
    <s v="TEC-AC-10003280"/>
    <n v="8997"/>
    <n v="3"/>
    <n v="0"/>
    <n v="188937"/>
    <x v="2"/>
    <s v="Accessories"/>
    <x v="1028"/>
    <s v="United States"/>
    <x v="20"/>
    <x v="14"/>
    <n v="10024"/>
    <x v="3"/>
    <s v="Andrew Roberts"/>
    <x v="0"/>
  </r>
  <r>
    <s v="US-2014-134733"/>
    <x v="862"/>
    <d v="2014-09-28T00:00:00"/>
    <x v="2"/>
    <s v="BM-11650"/>
    <s v="FUR-BO-10002916"/>
    <n v="435999"/>
    <n v="3"/>
    <n v="15"/>
    <n v="205176"/>
    <x v="0"/>
    <s v="Bookcases"/>
    <x v="1493"/>
    <s v="United States"/>
    <x v="69"/>
    <x v="1"/>
    <n v="92037"/>
    <x v="1"/>
    <s v="Brian Moss"/>
    <x v="1"/>
  </r>
  <r>
    <s v="US-2014-134733"/>
    <x v="862"/>
    <d v="2014-09-28T00:00:00"/>
    <x v="2"/>
    <s v="BM-11650"/>
    <s v="TEC-PH-10002726"/>
    <n v="83984"/>
    <n v="2"/>
    <n v="2"/>
    <n v="31494"/>
    <x v="2"/>
    <s v="Phones"/>
    <x v="66"/>
    <s v="United States"/>
    <x v="69"/>
    <x v="1"/>
    <n v="92037"/>
    <x v="1"/>
    <s v="Brian Moss"/>
    <x v="1"/>
  </r>
  <r>
    <s v="US-2014-150434"/>
    <x v="863"/>
    <d v="2014-07-24T00:00:00"/>
    <x v="2"/>
    <s v="CA-12310"/>
    <s v="TEC-PH-10000895"/>
    <n v="35998"/>
    <n v="2"/>
    <n v="0"/>
    <n v="935948"/>
    <x v="2"/>
    <s v="Phones"/>
    <x v="1126"/>
    <s v="United States"/>
    <x v="39"/>
    <x v="28"/>
    <n v="6010"/>
    <x v="3"/>
    <s v="Christine Abelman"/>
    <x v="1"/>
  </r>
  <r>
    <s v="US-2014-150434"/>
    <x v="863"/>
    <d v="2014-07-24T00:00:00"/>
    <x v="2"/>
    <s v="CA-12310"/>
    <s v="FUR-TA-10004152"/>
    <n v="7056"/>
    <n v="1"/>
    <n v="3"/>
    <n v="-4032"/>
    <x v="0"/>
    <s v="Tables"/>
    <x v="1494"/>
    <s v="United States"/>
    <x v="39"/>
    <x v="28"/>
    <n v="6010"/>
    <x v="3"/>
    <s v="Christine Abelman"/>
    <x v="1"/>
  </r>
  <r>
    <s v="US-2014-150434"/>
    <x v="863"/>
    <d v="2014-07-24T00:00:00"/>
    <x v="2"/>
    <s v="CA-12310"/>
    <s v="OFF-BI-10003694"/>
    <n v="2088"/>
    <n v="2"/>
    <n v="0"/>
    <n v="96048"/>
    <x v="1"/>
    <s v="Binders"/>
    <x v="851"/>
    <s v="United States"/>
    <x v="39"/>
    <x v="28"/>
    <n v="6010"/>
    <x v="3"/>
    <s v="Christine Abelman"/>
    <x v="1"/>
  </r>
  <r>
    <s v="US-2014-150434"/>
    <x v="863"/>
    <d v="2014-07-24T00:00:00"/>
    <x v="2"/>
    <s v="CA-12310"/>
    <s v="OFF-BI-10002160"/>
    <n v="381"/>
    <n v="1"/>
    <n v="0"/>
    <n v="18288"/>
    <x v="1"/>
    <s v="Binders"/>
    <x v="315"/>
    <s v="United States"/>
    <x v="39"/>
    <x v="28"/>
    <n v="6010"/>
    <x v="3"/>
    <s v="Christine Abelman"/>
    <x v="1"/>
  </r>
  <r>
    <s v="CA-2017-100335"/>
    <x v="209"/>
    <d v="2017-09-13T00:00:00"/>
    <x v="2"/>
    <s v="NF-18595"/>
    <s v="OFF-PA-10001685"/>
    <n v="73008"/>
    <n v="9"/>
    <n v="2"/>
    <n v="264654"/>
    <x v="1"/>
    <s v="Paper"/>
    <x v="33"/>
    <s v="United States"/>
    <x v="22"/>
    <x v="9"/>
    <n v="60610"/>
    <x v="0"/>
    <s v="Nicole Fjeld"/>
    <x v="2"/>
  </r>
  <r>
    <s v="CA-2016-139234"/>
    <x v="714"/>
    <d v="2016-05-10T00:00:00"/>
    <x v="2"/>
    <s v="AF-10870"/>
    <s v="OFF-BI-10000773"/>
    <n v="3208"/>
    <n v="2"/>
    <n v="8"/>
    <n v="-52932"/>
    <x v="1"/>
    <s v="Binders"/>
    <x v="385"/>
    <s v="United States"/>
    <x v="22"/>
    <x v="9"/>
    <n v="60610"/>
    <x v="0"/>
    <s v="Art Ferguson"/>
    <x v="0"/>
  </r>
  <r>
    <s v="CA-2016-139234"/>
    <x v="714"/>
    <d v="2016-05-10T00:00:00"/>
    <x v="2"/>
    <s v="AF-10870"/>
    <s v="TEC-AC-10004510"/>
    <n v="26176"/>
    <n v="2"/>
    <n v="2"/>
    <n v="-3272"/>
    <x v="2"/>
    <s v="Accessories"/>
    <x v="945"/>
    <s v="United States"/>
    <x v="22"/>
    <x v="9"/>
    <n v="60610"/>
    <x v="0"/>
    <s v="Art Ferguson"/>
    <x v="0"/>
  </r>
  <r>
    <s v="US-2015-142020"/>
    <x v="592"/>
    <d v="2015-06-08T00:00:00"/>
    <x v="1"/>
    <s v="TC-21535"/>
    <s v="OFF-PA-10004569"/>
    <n v="3044"/>
    <n v="4"/>
    <n v="0"/>
    <n v="143068"/>
    <x v="1"/>
    <s v="Paper"/>
    <x v="230"/>
    <s v="United States"/>
    <x v="20"/>
    <x v="14"/>
    <n v="10024"/>
    <x v="3"/>
    <s v="Tracy Collins"/>
    <x v="2"/>
  </r>
  <r>
    <s v="US-2015-142020"/>
    <x v="592"/>
    <d v="2015-06-08T00:00:00"/>
    <x v="1"/>
    <s v="TC-21535"/>
    <s v="FUR-FU-10000672"/>
    <n v="3528"/>
    <n v="3"/>
    <n v="0"/>
    <n v="119952"/>
    <x v="0"/>
    <s v="Furnishings"/>
    <x v="1495"/>
    <s v="United States"/>
    <x v="20"/>
    <x v="14"/>
    <n v="10024"/>
    <x v="3"/>
    <s v="Tracy Collins"/>
    <x v="2"/>
  </r>
  <r>
    <s v="CA-2015-139962"/>
    <x v="349"/>
    <d v="2015-12-20T00:00:00"/>
    <x v="2"/>
    <s v="Dp-13240"/>
    <s v="OFF-PA-10004451"/>
    <n v="1944"/>
    <n v="3"/>
    <n v="0"/>
    <n v="93312"/>
    <x v="1"/>
    <s v="Paper"/>
    <x v="495"/>
    <s v="United States"/>
    <x v="360"/>
    <x v="30"/>
    <n v="2151"/>
    <x v="3"/>
    <s v="Dean percer"/>
    <x v="2"/>
  </r>
  <r>
    <s v="CA-2015-139962"/>
    <x v="349"/>
    <d v="2015-12-20T00:00:00"/>
    <x v="2"/>
    <s v="Dp-13240"/>
    <s v="OFF-BI-10004738"/>
    <n v="3788"/>
    <n v="2"/>
    <n v="0"/>
    <n v="1894"/>
    <x v="1"/>
    <s v="Binders"/>
    <x v="92"/>
    <s v="United States"/>
    <x v="360"/>
    <x v="30"/>
    <n v="2151"/>
    <x v="3"/>
    <s v="Dean percer"/>
    <x v="2"/>
  </r>
  <r>
    <s v="CA-2016-130050"/>
    <x v="86"/>
    <d v="2016-07-18T00:00:00"/>
    <x v="1"/>
    <s v="MC-17425"/>
    <s v="FUR-FU-10001940"/>
    <n v="9552"/>
    <n v="3"/>
    <n v="6"/>
    <n v="-38208"/>
    <x v="0"/>
    <s v="Furnishings"/>
    <x v="222"/>
    <s v="United States"/>
    <x v="12"/>
    <x v="0"/>
    <n v="77036"/>
    <x v="0"/>
    <s v="Mark Cousins"/>
    <x v="1"/>
  </r>
  <r>
    <s v="CA-2014-115161"/>
    <x v="864"/>
    <d v="2014-02-02T00:00:00"/>
    <x v="3"/>
    <s v="LC-17050"/>
    <s v="FUR-BO-10003966"/>
    <n v="290666"/>
    <n v="2"/>
    <n v="15"/>
    <n v="34196"/>
    <x v="0"/>
    <s v="Bookcases"/>
    <x v="1084"/>
    <s v="United States"/>
    <x v="133"/>
    <x v="1"/>
    <n v="92691"/>
    <x v="1"/>
    <s v="Liz Carlisle"/>
    <x v="0"/>
  </r>
  <r>
    <s v="CA-2014-165379"/>
    <x v="865"/>
    <d v="2014-07-15T00:00:00"/>
    <x v="2"/>
    <s v="BM-11650"/>
    <s v="OFF-PA-10003072"/>
    <n v="10368"/>
    <n v="2"/>
    <n v="2"/>
    <n v="36288"/>
    <x v="1"/>
    <s v="Paper"/>
    <x v="919"/>
    <s v="United States"/>
    <x v="0"/>
    <x v="0"/>
    <n v="75217"/>
    <x v="0"/>
    <s v="Brian Moss"/>
    <x v="1"/>
  </r>
  <r>
    <s v="CA-2014-165379"/>
    <x v="865"/>
    <d v="2014-07-15T00:00:00"/>
    <x v="2"/>
    <s v="BM-11650"/>
    <s v="OFF-PA-10002245"/>
    <n v="14352"/>
    <n v="3"/>
    <n v="2"/>
    <n v="4485"/>
    <x v="1"/>
    <s v="Paper"/>
    <x v="1326"/>
    <s v="United States"/>
    <x v="0"/>
    <x v="0"/>
    <n v="75217"/>
    <x v="0"/>
    <s v="Brian Moss"/>
    <x v="1"/>
  </r>
  <r>
    <s v="CA-2015-115511"/>
    <x v="81"/>
    <d v="2015-11-25T00:00:00"/>
    <x v="2"/>
    <s v="NW-18400"/>
    <s v="FUR-BO-10002598"/>
    <n v="14196"/>
    <n v="2"/>
    <n v="0"/>
    <n v="411684"/>
    <x v="0"/>
    <s v="Bookcases"/>
    <x v="1496"/>
    <s v="United States"/>
    <x v="97"/>
    <x v="32"/>
    <n v="89115"/>
    <x v="1"/>
    <s v="Natalie Webber"/>
    <x v="0"/>
  </r>
  <r>
    <s v="CA-2015-115511"/>
    <x v="81"/>
    <d v="2015-11-25T00:00:00"/>
    <x v="2"/>
    <s v="NW-18400"/>
    <s v="OFF-BI-10002225"/>
    <n v="66048"/>
    <n v="4"/>
    <n v="2"/>
    <n v="231168"/>
    <x v="1"/>
    <s v="Binders"/>
    <x v="340"/>
    <s v="United States"/>
    <x v="97"/>
    <x v="32"/>
    <n v="89115"/>
    <x v="1"/>
    <s v="Natalie Webber"/>
    <x v="0"/>
  </r>
  <r>
    <s v="CA-2016-134887"/>
    <x v="866"/>
    <d v="2016-03-25T00:00:00"/>
    <x v="0"/>
    <s v="TB-21280"/>
    <s v="TEC-AC-10003832"/>
    <n v="128745"/>
    <n v="5"/>
    <n v="0"/>
    <n v="2446155"/>
    <x v="2"/>
    <s v="Accessories"/>
    <x v="218"/>
    <s v="United States"/>
    <x v="109"/>
    <x v="25"/>
    <n v="73071"/>
    <x v="0"/>
    <s v="Toby Braunhardt"/>
    <x v="0"/>
  </r>
  <r>
    <s v="CA-2017-123778"/>
    <x v="396"/>
    <d v="2017-09-30T00:00:00"/>
    <x v="2"/>
    <s v="BS-11755"/>
    <s v="OFF-BI-10000822"/>
    <n v="25824"/>
    <n v="6"/>
    <n v="2"/>
    <n v="90384"/>
    <x v="1"/>
    <s v="Binders"/>
    <x v="958"/>
    <s v="United States"/>
    <x v="8"/>
    <x v="1"/>
    <n v="94122"/>
    <x v="1"/>
    <s v="Bruce Stewart"/>
    <x v="0"/>
  </r>
  <r>
    <s v="CA-2017-123778"/>
    <x v="396"/>
    <d v="2017-09-30T00:00:00"/>
    <x v="2"/>
    <s v="BS-11755"/>
    <s v="OFF-AP-10001242"/>
    <n v="16096"/>
    <n v="2"/>
    <n v="0"/>
    <n v="48288"/>
    <x v="1"/>
    <s v="Appliances"/>
    <x v="1397"/>
    <s v="United States"/>
    <x v="8"/>
    <x v="1"/>
    <n v="94122"/>
    <x v="1"/>
    <s v="Bruce Stewart"/>
    <x v="0"/>
  </r>
  <r>
    <s v="CA-2015-161718"/>
    <x v="783"/>
    <d v="2015-12-10T00:00:00"/>
    <x v="2"/>
    <s v="SO-20335"/>
    <s v="FUR-FU-10002445"/>
    <n v="2844"/>
    <n v="3"/>
    <n v="0"/>
    <n v="11376"/>
    <x v="0"/>
    <s v="Furnishings"/>
    <x v="1429"/>
    <s v="United States"/>
    <x v="337"/>
    <x v="14"/>
    <n v="11550"/>
    <x v="3"/>
    <s v="Sean O'Donnell"/>
    <x v="0"/>
  </r>
  <r>
    <s v="CA-2015-161718"/>
    <x v="783"/>
    <d v="2015-12-10T00:00:00"/>
    <x v="2"/>
    <s v="SO-20335"/>
    <s v="FUR-CH-10002372"/>
    <n v="36441"/>
    <n v="5"/>
    <n v="1"/>
    <n v="8098"/>
    <x v="0"/>
    <s v="Chairs"/>
    <x v="394"/>
    <s v="United States"/>
    <x v="337"/>
    <x v="14"/>
    <n v="11550"/>
    <x v="3"/>
    <s v="Sean O'Donnell"/>
    <x v="0"/>
  </r>
  <r>
    <s v="CA-2015-161718"/>
    <x v="783"/>
    <d v="2015-12-10T00:00:00"/>
    <x v="2"/>
    <s v="SO-20335"/>
    <s v="TEC-PH-10000376"/>
    <n v="3996"/>
    <n v="4"/>
    <n v="0"/>
    <n v="103896"/>
    <x v="2"/>
    <s v="Phones"/>
    <x v="432"/>
    <s v="United States"/>
    <x v="337"/>
    <x v="14"/>
    <n v="11550"/>
    <x v="3"/>
    <s v="Sean O'Donnell"/>
    <x v="0"/>
  </r>
  <r>
    <s v="CA-2015-161718"/>
    <x v="783"/>
    <d v="2015-12-10T00:00:00"/>
    <x v="2"/>
    <s v="SO-20335"/>
    <s v="FUR-CH-10002965"/>
    <n v="361764"/>
    <n v="2"/>
    <n v="1"/>
    <n v="683332"/>
    <x v="0"/>
    <s v="Chairs"/>
    <x v="229"/>
    <s v="United States"/>
    <x v="337"/>
    <x v="14"/>
    <n v="11550"/>
    <x v="3"/>
    <s v="Sean O'Donnell"/>
    <x v="0"/>
  </r>
  <r>
    <s v="CA-2016-100671"/>
    <x v="473"/>
    <d v="2016-11-04T00:00:00"/>
    <x v="3"/>
    <s v="CS-12490"/>
    <s v="OFF-ST-10004950"/>
    <n v="111672"/>
    <n v="9"/>
    <n v="2"/>
    <n v="69795"/>
    <x v="1"/>
    <s v="Storage"/>
    <x v="1000"/>
    <s v="United States"/>
    <x v="361"/>
    <x v="0"/>
    <n v="77301"/>
    <x v="0"/>
    <s v="Cindy Schnelling"/>
    <x v="1"/>
  </r>
  <r>
    <s v="CA-2017-142867"/>
    <x v="293"/>
    <d v="2017-03-21T00:00:00"/>
    <x v="2"/>
    <s v="PO-19180"/>
    <s v="OFF-BI-10003166"/>
    <n v="13776"/>
    <n v="6"/>
    <n v="8"/>
    <n v="-220416"/>
    <x v="1"/>
    <s v="Binders"/>
    <x v="1394"/>
    <s v="United States"/>
    <x v="12"/>
    <x v="0"/>
    <n v="77095"/>
    <x v="0"/>
    <s v="Philisse Overcash"/>
    <x v="2"/>
  </r>
  <r>
    <s v="CA-2017-142867"/>
    <x v="293"/>
    <d v="2017-03-21T00:00:00"/>
    <x v="2"/>
    <s v="PO-19180"/>
    <s v="OFF-PA-10004610"/>
    <n v="10272"/>
    <n v="3"/>
    <n v="2"/>
    <n v="321"/>
    <x v="1"/>
    <s v="Paper"/>
    <x v="1497"/>
    <s v="United States"/>
    <x v="12"/>
    <x v="0"/>
    <n v="77095"/>
    <x v="0"/>
    <s v="Philisse Overcash"/>
    <x v="2"/>
  </r>
  <r>
    <s v="CA-2017-103156"/>
    <x v="51"/>
    <d v="2017-11-24T00:00:00"/>
    <x v="3"/>
    <s v="TD-20995"/>
    <s v="FUR-FU-10000320"/>
    <n v="24048"/>
    <n v="9"/>
    <n v="2"/>
    <n v="72144"/>
    <x v="0"/>
    <s v="Furnishings"/>
    <x v="1498"/>
    <s v="United States"/>
    <x v="10"/>
    <x v="8"/>
    <n v="19120"/>
    <x v="3"/>
    <s v="Tamara Dahlen"/>
    <x v="0"/>
  </r>
  <r>
    <s v="US-2017-162208"/>
    <x v="150"/>
    <d v="2017-08-30T00:00:00"/>
    <x v="3"/>
    <s v="SP-20620"/>
    <s v="OFF-EN-10004030"/>
    <n v="2896"/>
    <n v="1"/>
    <n v="2"/>
    <n v="9774"/>
    <x v="1"/>
    <s v="Envelopes"/>
    <x v="135"/>
    <s v="United States"/>
    <x v="66"/>
    <x v="2"/>
    <n v="33614"/>
    <x v="2"/>
    <s v="Stefania Perrino"/>
    <x v="1"/>
  </r>
  <r>
    <s v="CA-2015-130659"/>
    <x v="783"/>
    <d v="2015-12-09T00:00:00"/>
    <x v="1"/>
    <s v="MS-17365"/>
    <s v="OFF-EN-10004147"/>
    <n v="1794"/>
    <n v="3"/>
    <n v="0"/>
    <n v="87906"/>
    <x v="1"/>
    <s v="Envelopes"/>
    <x v="1274"/>
    <s v="United States"/>
    <x v="20"/>
    <x v="14"/>
    <n v="10035"/>
    <x v="3"/>
    <s v="Maribeth Schnelling"/>
    <x v="0"/>
  </r>
  <r>
    <s v="CA-2015-130659"/>
    <x v="783"/>
    <d v="2015-12-09T00:00:00"/>
    <x v="1"/>
    <s v="MS-17365"/>
    <s v="FUR-CH-10003535"/>
    <n v="384174"/>
    <n v="7"/>
    <n v="1"/>
    <n v="298802"/>
    <x v="0"/>
    <s v="Chairs"/>
    <x v="1499"/>
    <s v="United States"/>
    <x v="20"/>
    <x v="14"/>
    <n v="10035"/>
    <x v="3"/>
    <s v="Maribeth Schnelling"/>
    <x v="0"/>
  </r>
  <r>
    <s v="CA-2015-130659"/>
    <x v="783"/>
    <d v="2015-12-09T00:00:00"/>
    <x v="1"/>
    <s v="MS-17365"/>
    <s v="TEC-PH-10004586"/>
    <n v="179975"/>
    <n v="5"/>
    <n v="0"/>
    <n v="539925"/>
    <x v="2"/>
    <s v="Phones"/>
    <x v="892"/>
    <s v="United States"/>
    <x v="20"/>
    <x v="14"/>
    <n v="10035"/>
    <x v="3"/>
    <s v="Maribeth Schnelling"/>
    <x v="0"/>
  </r>
  <r>
    <s v="CA-2017-148404"/>
    <x v="565"/>
    <d v="2017-10-11T00:00:00"/>
    <x v="2"/>
    <s v="Dp-13240"/>
    <s v="OFF-ST-10003208"/>
    <n v="580672"/>
    <n v="4"/>
    <n v="2"/>
    <n v="653256"/>
    <x v="1"/>
    <s v="Storage"/>
    <x v="246"/>
    <s v="United States"/>
    <x v="35"/>
    <x v="3"/>
    <n v="28205"/>
    <x v="2"/>
    <s v="Dean percer"/>
    <x v="2"/>
  </r>
  <r>
    <s v="CA-2017-148404"/>
    <x v="565"/>
    <d v="2017-10-11T00:00:00"/>
    <x v="2"/>
    <s v="Dp-13240"/>
    <s v="OFF-FA-10003112"/>
    <n v="18936"/>
    <n v="3"/>
    <n v="2"/>
    <n v="59175"/>
    <x v="1"/>
    <s v="Fasteners"/>
    <x v="127"/>
    <s v="United States"/>
    <x v="35"/>
    <x v="3"/>
    <n v="28205"/>
    <x v="2"/>
    <s v="Dean percer"/>
    <x v="2"/>
  </r>
  <r>
    <s v="CA-2017-148404"/>
    <x v="565"/>
    <d v="2017-10-11T00:00:00"/>
    <x v="2"/>
    <s v="Dp-13240"/>
    <s v="TEC-PH-10004447"/>
    <n v="222384"/>
    <n v="2"/>
    <n v="2"/>
    <n v="166788"/>
    <x v="2"/>
    <s v="Phones"/>
    <x v="859"/>
    <s v="United States"/>
    <x v="35"/>
    <x v="3"/>
    <n v="28205"/>
    <x v="2"/>
    <s v="Dean percer"/>
    <x v="2"/>
  </r>
  <r>
    <s v="CA-2017-148404"/>
    <x v="565"/>
    <d v="2017-10-11T00:00:00"/>
    <x v="2"/>
    <s v="Dp-13240"/>
    <s v="OFF-BI-10002854"/>
    <n v="50454"/>
    <n v="6"/>
    <n v="7"/>
    <n v="-33636"/>
    <x v="1"/>
    <s v="Binders"/>
    <x v="897"/>
    <s v="United States"/>
    <x v="35"/>
    <x v="3"/>
    <n v="28205"/>
    <x v="2"/>
    <s v="Dean percer"/>
    <x v="2"/>
  </r>
  <r>
    <s v="CA-2017-148404"/>
    <x v="565"/>
    <d v="2017-10-11T00:00:00"/>
    <x v="2"/>
    <s v="Dp-13240"/>
    <s v="FUR-TA-10001039"/>
    <n v="154764"/>
    <n v="3"/>
    <n v="4"/>
    <n v="-361116"/>
    <x v="0"/>
    <s v="Tables"/>
    <x v="827"/>
    <s v="United States"/>
    <x v="35"/>
    <x v="3"/>
    <n v="28205"/>
    <x v="2"/>
    <s v="Dean percer"/>
    <x v="2"/>
  </r>
  <r>
    <s v="CA-2017-101077"/>
    <x v="612"/>
    <d v="2017-03-30T00:00:00"/>
    <x v="1"/>
    <s v="DB-13660"/>
    <s v="OFF-PA-10004239"/>
    <n v="6848"/>
    <n v="2"/>
    <n v="2"/>
    <n v="214"/>
    <x v="1"/>
    <s v="Paper"/>
    <x v="1401"/>
    <s v="United States"/>
    <x v="0"/>
    <x v="0"/>
    <n v="75081"/>
    <x v="0"/>
    <s v="Duane Benoit"/>
    <x v="0"/>
  </r>
  <r>
    <s v="CA-2014-166471"/>
    <x v="127"/>
    <d v="2014-08-13T00:00:00"/>
    <x v="2"/>
    <s v="MG-17650"/>
    <s v="TEC-PH-10001530"/>
    <n v="1091168"/>
    <n v="4"/>
    <n v="2"/>
    <n v="68198"/>
    <x v="2"/>
    <s v="Phones"/>
    <x v="634"/>
    <s v="United States"/>
    <x v="4"/>
    <x v="4"/>
    <n v="98103"/>
    <x v="1"/>
    <s v="Matthew Grinstein"/>
    <x v="2"/>
  </r>
  <r>
    <s v="CA-2014-166471"/>
    <x v="127"/>
    <d v="2014-08-13T00:00:00"/>
    <x v="2"/>
    <s v="MG-17650"/>
    <s v="TEC-PH-10000038"/>
    <n v="219168"/>
    <n v="2"/>
    <n v="2"/>
    <n v="-438336"/>
    <x v="2"/>
    <s v="Phones"/>
    <x v="1055"/>
    <s v="United States"/>
    <x v="4"/>
    <x v="4"/>
    <n v="98103"/>
    <x v="1"/>
    <s v="Matthew Grinstein"/>
    <x v="2"/>
  </r>
  <r>
    <s v="CA-2014-105340"/>
    <x v="753"/>
    <d v="2014-11-25T00:00:00"/>
    <x v="3"/>
    <s v="EH-14185"/>
    <s v="OFF-BI-10001765"/>
    <n v="6928"/>
    <n v="1"/>
    <n v="8"/>
    <n v="-110848"/>
    <x v="1"/>
    <s v="Binders"/>
    <x v="985"/>
    <s v="United States"/>
    <x v="45"/>
    <x v="0"/>
    <n v="77506"/>
    <x v="0"/>
    <s v="Evan Henry"/>
    <x v="0"/>
  </r>
  <r>
    <s v="US-2017-131583"/>
    <x v="192"/>
    <d v="2017-06-10T00:00:00"/>
    <x v="0"/>
    <s v="CL-11890"/>
    <s v="OFF-PA-10000380"/>
    <n v="40032"/>
    <n v="6"/>
    <n v="2"/>
    <n v="15012"/>
    <x v="1"/>
    <s v="Paper"/>
    <x v="1276"/>
    <s v="United States"/>
    <x v="10"/>
    <x v="8"/>
    <n v="19143"/>
    <x v="3"/>
    <s v="Carl Ludwig"/>
    <x v="0"/>
  </r>
  <r>
    <s v="US-2017-148362"/>
    <x v="867"/>
    <d v="2017-07-08T00:00:00"/>
    <x v="2"/>
    <s v="KF-16285"/>
    <s v="OFF-ST-10001128"/>
    <n v="44392"/>
    <n v="4"/>
    <n v="0"/>
    <n v="133176"/>
    <x v="1"/>
    <s v="Storage"/>
    <x v="1407"/>
    <s v="United States"/>
    <x v="245"/>
    <x v="13"/>
    <n v="46203"/>
    <x v="0"/>
    <s v="Karen Ferguson"/>
    <x v="2"/>
  </r>
  <r>
    <s v="US-2017-148362"/>
    <x v="867"/>
    <d v="2017-07-08T00:00:00"/>
    <x v="2"/>
    <s v="KF-16285"/>
    <s v="OFF-BI-10003656"/>
    <n v="16999"/>
    <n v="1"/>
    <n v="0"/>
    <n v="781954"/>
    <x v="1"/>
    <s v="Binders"/>
    <x v="13"/>
    <s v="United States"/>
    <x v="245"/>
    <x v="13"/>
    <n v="46203"/>
    <x v="0"/>
    <s v="Karen Ferguson"/>
    <x v="2"/>
  </r>
  <r>
    <s v="US-2017-148362"/>
    <x v="867"/>
    <d v="2017-07-08T00:00:00"/>
    <x v="2"/>
    <s v="KF-16285"/>
    <s v="OFF-PA-10003441"/>
    <n v="2592"/>
    <n v="4"/>
    <n v="0"/>
    <n v="124416"/>
    <x v="1"/>
    <s v="Paper"/>
    <x v="487"/>
    <s v="United States"/>
    <x v="245"/>
    <x v="13"/>
    <n v="46203"/>
    <x v="0"/>
    <s v="Karen Ferguson"/>
    <x v="2"/>
  </r>
  <r>
    <s v="CA-2014-102274"/>
    <x v="868"/>
    <d v="2014-11-26T00:00:00"/>
    <x v="2"/>
    <s v="DH-13075"/>
    <s v="TEC-PH-10002923"/>
    <n v="3699"/>
    <n v="1"/>
    <n v="0"/>
    <n v="99873"/>
    <x v="2"/>
    <s v="Phones"/>
    <x v="683"/>
    <s v="United States"/>
    <x v="101"/>
    <x v="34"/>
    <n v="40475"/>
    <x v="2"/>
    <s v="Dave Hallsten"/>
    <x v="1"/>
  </r>
  <r>
    <s v="CA-2014-102274"/>
    <x v="868"/>
    <d v="2014-11-26T00:00:00"/>
    <x v="2"/>
    <s v="DH-13075"/>
    <s v="OFF-PA-10004359"/>
    <n v="6291"/>
    <n v="6"/>
    <n v="0"/>
    <n v="301968"/>
    <x v="1"/>
    <s v="Paper"/>
    <x v="1058"/>
    <s v="United States"/>
    <x v="101"/>
    <x v="34"/>
    <n v="40475"/>
    <x v="2"/>
    <s v="Dave Hallsten"/>
    <x v="1"/>
  </r>
  <r>
    <s v="CA-2014-102274"/>
    <x v="868"/>
    <d v="2014-11-26T00:00:00"/>
    <x v="2"/>
    <s v="DH-13075"/>
    <s v="OFF-ST-10001511"/>
    <n v="19395"/>
    <n v="3"/>
    <n v="0"/>
    <n v="96975"/>
    <x v="1"/>
    <s v="Storage"/>
    <x v="553"/>
    <s v="United States"/>
    <x v="101"/>
    <x v="34"/>
    <n v="40475"/>
    <x v="2"/>
    <s v="Dave Hallsten"/>
    <x v="1"/>
  </r>
  <r>
    <s v="CA-2014-102274"/>
    <x v="868"/>
    <d v="2014-11-26T00:00:00"/>
    <x v="2"/>
    <s v="DH-13075"/>
    <s v="OFF-AR-10002833"/>
    <n v="546"/>
    <n v="3"/>
    <n v="0"/>
    <n v="14742"/>
    <x v="1"/>
    <s v="Art"/>
    <x v="6"/>
    <s v="United States"/>
    <x v="101"/>
    <x v="34"/>
    <n v="40475"/>
    <x v="2"/>
    <s v="Dave Hallsten"/>
    <x v="1"/>
  </r>
  <r>
    <s v="CA-2015-129700"/>
    <x v="123"/>
    <d v="2015-05-05T00:00:00"/>
    <x v="3"/>
    <s v="LA-16780"/>
    <s v="FUR-FU-10001940"/>
    <n v="22288"/>
    <n v="7"/>
    <n v="6"/>
    <n v="-89152"/>
    <x v="0"/>
    <s v="Furnishings"/>
    <x v="222"/>
    <s v="United States"/>
    <x v="362"/>
    <x v="9"/>
    <n v="60477"/>
    <x v="0"/>
    <s v="Laura Armstrong"/>
    <x v="1"/>
  </r>
  <r>
    <s v="CA-2017-168739"/>
    <x v="147"/>
    <d v="2017-06-05T00:00:00"/>
    <x v="2"/>
    <s v="HZ-14950"/>
    <s v="FUR-FU-10003919"/>
    <n v="65424"/>
    <n v="4"/>
    <n v="6"/>
    <n v="-523392"/>
    <x v="0"/>
    <s v="Furnishings"/>
    <x v="1500"/>
    <s v="United States"/>
    <x v="12"/>
    <x v="0"/>
    <n v="77095"/>
    <x v="0"/>
    <s v="Henia Zydlo"/>
    <x v="0"/>
  </r>
  <r>
    <s v="CA-2015-152527"/>
    <x v="869"/>
    <d v="2015-10-17T00:00:00"/>
    <x v="0"/>
    <s v="CM-12190"/>
    <s v="OFF-ST-10003479"/>
    <n v="7788"/>
    <n v="2"/>
    <n v="0"/>
    <n v="3894"/>
    <x v="1"/>
    <s v="Storage"/>
    <x v="41"/>
    <s v="United States"/>
    <x v="1"/>
    <x v="1"/>
    <n v="90004"/>
    <x v="1"/>
    <s v="Charlotte Melton"/>
    <x v="0"/>
  </r>
  <r>
    <s v="US-2014-150119"/>
    <x v="487"/>
    <d v="2014-04-27T00:00:00"/>
    <x v="2"/>
    <s v="LB-16795"/>
    <s v="FUR-CH-10002965"/>
    <n v="281372"/>
    <n v="2"/>
    <n v="3"/>
    <n v="-120588"/>
    <x v="0"/>
    <s v="Chairs"/>
    <x v="229"/>
    <s v="United States"/>
    <x v="38"/>
    <x v="23"/>
    <n v="43229"/>
    <x v="3"/>
    <s v="Laurel Beltran"/>
    <x v="2"/>
  </r>
  <r>
    <s v="US-2014-150119"/>
    <x v="487"/>
    <d v="2014-04-27T00:00:00"/>
    <x v="2"/>
    <s v="LB-16795"/>
    <s v="FUR-CH-10002965"/>
    <n v="281372"/>
    <n v="2"/>
    <n v="3"/>
    <n v="-120588"/>
    <x v="0"/>
    <s v="Chairs"/>
    <x v="229"/>
    <s v="United States"/>
    <x v="38"/>
    <x v="23"/>
    <n v="43229"/>
    <x v="3"/>
    <s v="Laurel Beltran"/>
    <x v="2"/>
  </r>
  <r>
    <s v="US-2014-150119"/>
    <x v="487"/>
    <d v="2014-04-27T00:00:00"/>
    <x v="2"/>
    <s v="LB-16795"/>
    <s v="OFF-BI-10000145"/>
    <n v="7488"/>
    <n v="8"/>
    <n v="7"/>
    <n v="-52416"/>
    <x v="1"/>
    <s v="Binders"/>
    <x v="738"/>
    <s v="United States"/>
    <x v="38"/>
    <x v="23"/>
    <n v="43229"/>
    <x v="3"/>
    <s v="Laurel Beltran"/>
    <x v="2"/>
  </r>
  <r>
    <s v="US-2014-150119"/>
    <x v="487"/>
    <d v="2014-04-27T00:00:00"/>
    <x v="2"/>
    <s v="LB-16795"/>
    <s v="FUR-FU-10002191"/>
    <n v="22336"/>
    <n v="4"/>
    <n v="2"/>
    <n v="78176"/>
    <x v="0"/>
    <s v="Furnishings"/>
    <x v="764"/>
    <s v="United States"/>
    <x v="38"/>
    <x v="23"/>
    <n v="43229"/>
    <x v="3"/>
    <s v="Laurel Beltran"/>
    <x v="2"/>
  </r>
  <r>
    <s v="US-2017-150847"/>
    <x v="503"/>
    <d v="2017-05-06T00:00:00"/>
    <x v="2"/>
    <s v="JF-15490"/>
    <s v="OFF-PA-10004451"/>
    <n v="10368"/>
    <n v="2"/>
    <n v="2"/>
    <n v="36288"/>
    <x v="1"/>
    <s v="Paper"/>
    <x v="495"/>
    <s v="United States"/>
    <x v="38"/>
    <x v="23"/>
    <n v="43229"/>
    <x v="3"/>
    <s v="Jeremy Farry"/>
    <x v="0"/>
  </r>
  <r>
    <s v="CA-2016-100244"/>
    <x v="870"/>
    <d v="2016-09-24T00:00:00"/>
    <x v="2"/>
    <s v="GM-14695"/>
    <s v="OFF-PA-10001471"/>
    <n v="6579"/>
    <n v="9"/>
    <n v="0"/>
    <n v="302634"/>
    <x v="1"/>
    <s v="Paper"/>
    <x v="1456"/>
    <s v="United States"/>
    <x v="8"/>
    <x v="1"/>
    <n v="94122"/>
    <x v="1"/>
    <s v="Greg Maxwell"/>
    <x v="1"/>
  </r>
  <r>
    <s v="CA-2016-100244"/>
    <x v="870"/>
    <d v="2016-09-24T00:00:00"/>
    <x v="2"/>
    <s v="GM-14695"/>
    <s v="OFF-BI-10003656"/>
    <n v="271984"/>
    <n v="2"/>
    <n v="2"/>
    <n v="883948"/>
    <x v="1"/>
    <s v="Binders"/>
    <x v="13"/>
    <s v="United States"/>
    <x v="8"/>
    <x v="1"/>
    <n v="94122"/>
    <x v="1"/>
    <s v="Greg Maxwell"/>
    <x v="1"/>
  </r>
  <r>
    <s v="CA-2016-100244"/>
    <x v="870"/>
    <d v="2016-09-24T00:00:00"/>
    <x v="2"/>
    <s v="GM-14695"/>
    <s v="OFF-AR-10000940"/>
    <n v="1176"/>
    <n v="4"/>
    <n v="0"/>
    <n v="31752"/>
    <x v="1"/>
    <s v="Art"/>
    <x v="134"/>
    <s v="United States"/>
    <x v="8"/>
    <x v="1"/>
    <n v="94122"/>
    <x v="1"/>
    <s v="Greg Maxwell"/>
    <x v="1"/>
  </r>
  <r>
    <s v="CA-2016-100244"/>
    <x v="870"/>
    <d v="2016-09-24T00:00:00"/>
    <x v="2"/>
    <s v="GM-14695"/>
    <s v="OFF-PA-10002319"/>
    <n v="7752"/>
    <n v="2"/>
    <n v="0"/>
    <n v="379848"/>
    <x v="1"/>
    <s v="Paper"/>
    <x v="1381"/>
    <s v="United States"/>
    <x v="8"/>
    <x v="1"/>
    <n v="94122"/>
    <x v="1"/>
    <s v="Greg Maxwell"/>
    <x v="1"/>
  </r>
  <r>
    <s v="CA-2016-100244"/>
    <x v="870"/>
    <d v="2016-09-24T00:00:00"/>
    <x v="2"/>
    <s v="GM-14695"/>
    <s v="OFF-BI-10000977"/>
    <n v="4864"/>
    <n v="2"/>
    <n v="2"/>
    <n v="15808"/>
    <x v="1"/>
    <s v="Binders"/>
    <x v="982"/>
    <s v="United States"/>
    <x v="8"/>
    <x v="1"/>
    <n v="94122"/>
    <x v="1"/>
    <s v="Greg Maxwell"/>
    <x v="1"/>
  </r>
  <r>
    <s v="CA-2016-116540"/>
    <x v="475"/>
    <d v="2016-09-02T00:00:00"/>
    <x v="0"/>
    <s v="SS-20590"/>
    <s v="OFF-FA-10002676"/>
    <n v="181"/>
    <n v="1"/>
    <n v="0"/>
    <n v="6516"/>
    <x v="1"/>
    <s v="Fasteners"/>
    <x v="1067"/>
    <s v="United States"/>
    <x v="6"/>
    <x v="5"/>
    <n v="53711"/>
    <x v="0"/>
    <s v="Sonia Sunley"/>
    <x v="0"/>
  </r>
  <r>
    <s v="CA-2016-116540"/>
    <x v="475"/>
    <d v="2016-09-02T00:00:00"/>
    <x v="0"/>
    <s v="SS-20590"/>
    <s v="OFF-BI-10004970"/>
    <n v="826"/>
    <n v="2"/>
    <n v="0"/>
    <n v="38822"/>
    <x v="1"/>
    <s v="Binders"/>
    <x v="910"/>
    <s v="United States"/>
    <x v="6"/>
    <x v="5"/>
    <n v="53711"/>
    <x v="0"/>
    <s v="Sonia Sunley"/>
    <x v="0"/>
  </r>
  <r>
    <s v="CA-2015-151841"/>
    <x v="380"/>
    <d v="2015-05-02T00:00:00"/>
    <x v="2"/>
    <s v="TC-21475"/>
    <s v="OFF-AP-10003971"/>
    <n v="4356"/>
    <n v="5"/>
    <n v="2"/>
    <n v="3267"/>
    <x v="1"/>
    <s v="Appliances"/>
    <x v="915"/>
    <s v="United States"/>
    <x v="34"/>
    <x v="21"/>
    <n v="80013"/>
    <x v="1"/>
    <s v="Tony Chapman"/>
    <x v="2"/>
  </r>
  <r>
    <s v="CA-2015-151841"/>
    <x v="380"/>
    <d v="2015-05-02T00:00:00"/>
    <x v="2"/>
    <s v="TC-21475"/>
    <s v="OFF-SU-10001574"/>
    <n v="584"/>
    <n v="2"/>
    <n v="2"/>
    <n v="73"/>
    <x v="1"/>
    <s v="Supplies"/>
    <x v="500"/>
    <s v="United States"/>
    <x v="34"/>
    <x v="21"/>
    <n v="80013"/>
    <x v="1"/>
    <s v="Tony Chapman"/>
    <x v="2"/>
  </r>
  <r>
    <s v="CA-2015-150791"/>
    <x v="683"/>
    <d v="2015-09-13T00:00:00"/>
    <x v="2"/>
    <s v="CC-12430"/>
    <s v="FUR-CH-10000665"/>
    <n v="271764"/>
    <n v="2"/>
    <n v="1"/>
    <n v="60392"/>
    <x v="0"/>
    <s v="Chairs"/>
    <x v="658"/>
    <s v="United States"/>
    <x v="20"/>
    <x v="14"/>
    <n v="10024"/>
    <x v="3"/>
    <s v="Chuck Clark"/>
    <x v="2"/>
  </r>
  <r>
    <s v="CA-2016-134803"/>
    <x v="315"/>
    <d v="2016-06-03T00:00:00"/>
    <x v="2"/>
    <s v="CL-12565"/>
    <s v="OFF-AP-10000891"/>
    <n v="26224"/>
    <n v="2"/>
    <n v="0"/>
    <n v="78672"/>
    <x v="1"/>
    <s v="Appliances"/>
    <x v="165"/>
    <s v="United States"/>
    <x v="1"/>
    <x v="1"/>
    <n v="90004"/>
    <x v="1"/>
    <s v="Clay Ludtke"/>
    <x v="0"/>
  </r>
  <r>
    <s v="CA-2016-134803"/>
    <x v="315"/>
    <d v="2016-06-03T00:00:00"/>
    <x v="2"/>
    <s v="CL-12565"/>
    <s v="OFF-PA-10003790"/>
    <n v="18272"/>
    <n v="8"/>
    <n v="0"/>
    <n v="840512"/>
    <x v="1"/>
    <s v="Paper"/>
    <x v="1246"/>
    <s v="United States"/>
    <x v="1"/>
    <x v="1"/>
    <n v="90004"/>
    <x v="1"/>
    <s v="Clay Ludtke"/>
    <x v="0"/>
  </r>
  <r>
    <s v="CA-2016-134803"/>
    <x v="315"/>
    <d v="2016-06-03T00:00:00"/>
    <x v="2"/>
    <s v="CL-12565"/>
    <s v="TEC-AC-10002217"/>
    <n v="1316"/>
    <n v="7"/>
    <n v="0"/>
    <n v="7896"/>
    <x v="2"/>
    <s v="Accessories"/>
    <x v="1176"/>
    <s v="United States"/>
    <x v="1"/>
    <x v="1"/>
    <n v="90004"/>
    <x v="1"/>
    <s v="Clay Ludtke"/>
    <x v="0"/>
  </r>
  <r>
    <s v="CA-2016-134803"/>
    <x v="315"/>
    <d v="2016-06-03T00:00:00"/>
    <x v="2"/>
    <s v="CL-12565"/>
    <s v="OFF-BI-10002215"/>
    <n v="2272"/>
    <n v="4"/>
    <n v="2"/>
    <n v="7384"/>
    <x v="1"/>
    <s v="Binders"/>
    <x v="20"/>
    <s v="United States"/>
    <x v="1"/>
    <x v="1"/>
    <n v="90004"/>
    <x v="1"/>
    <s v="Clay Ludtke"/>
    <x v="0"/>
  </r>
  <r>
    <s v="CA-2016-134803"/>
    <x v="315"/>
    <d v="2016-06-03T00:00:00"/>
    <x v="2"/>
    <s v="CL-12565"/>
    <s v="TEC-MA-10001972"/>
    <n v="5584"/>
    <n v="2"/>
    <n v="2"/>
    <n v="4188"/>
    <x v="2"/>
    <s v="Machines"/>
    <x v="1457"/>
    <s v="United States"/>
    <x v="1"/>
    <x v="1"/>
    <n v="90004"/>
    <x v="1"/>
    <s v="Clay Ludtke"/>
    <x v="0"/>
  </r>
  <r>
    <s v="CA-2015-153381"/>
    <x v="495"/>
    <d v="2015-09-28T00:00:00"/>
    <x v="2"/>
    <s v="DE-13255"/>
    <s v="OFF-BI-10001525"/>
    <n v="1524"/>
    <n v="4"/>
    <n v="0"/>
    <n v="6858"/>
    <x v="1"/>
    <s v="Binders"/>
    <x v="31"/>
    <s v="United States"/>
    <x v="363"/>
    <x v="22"/>
    <n v="52001"/>
    <x v="0"/>
    <s v="Deanra Eno"/>
    <x v="2"/>
  </r>
  <r>
    <s v="CA-2015-153381"/>
    <x v="495"/>
    <d v="2015-09-28T00:00:00"/>
    <x v="2"/>
    <s v="DE-13255"/>
    <s v="FUR-CH-10000988"/>
    <n v="14081"/>
    <n v="10"/>
    <n v="0"/>
    <n v="394268"/>
    <x v="0"/>
    <s v="Chairs"/>
    <x v="1130"/>
    <s v="United States"/>
    <x v="363"/>
    <x v="22"/>
    <n v="52001"/>
    <x v="0"/>
    <s v="Deanra Eno"/>
    <x v="2"/>
  </r>
  <r>
    <s v="US-2017-111024"/>
    <x v="444"/>
    <d v="2017-07-06T00:00:00"/>
    <x v="1"/>
    <s v="SZ-20035"/>
    <s v="OFF-PA-10000174"/>
    <n v="32896"/>
    <n v="4"/>
    <n v="2"/>
    <n v="111024"/>
    <x v="1"/>
    <s v="Paper"/>
    <x v="1501"/>
    <s v="United States"/>
    <x v="152"/>
    <x v="23"/>
    <n v="43130"/>
    <x v="3"/>
    <s v="Sam Zeldin"/>
    <x v="2"/>
  </r>
  <r>
    <s v="US-2017-111024"/>
    <x v="444"/>
    <d v="2017-07-06T00:00:00"/>
    <x v="1"/>
    <s v="SZ-20035"/>
    <s v="FUR-TA-10002041"/>
    <n v="215148"/>
    <n v="2"/>
    <n v="4"/>
    <n v="-1039882"/>
    <x v="0"/>
    <s v="Tables"/>
    <x v="363"/>
    <s v="United States"/>
    <x v="152"/>
    <x v="23"/>
    <n v="43130"/>
    <x v="3"/>
    <s v="Sam Zeldin"/>
    <x v="2"/>
  </r>
  <r>
    <s v="US-2017-111024"/>
    <x v="444"/>
    <d v="2017-07-06T00:00:00"/>
    <x v="1"/>
    <s v="SZ-20035"/>
    <s v="OFF-PA-10002246"/>
    <n v="3096"/>
    <n v="6"/>
    <n v="2"/>
    <n v="11223"/>
    <x v="1"/>
    <s v="Paper"/>
    <x v="1376"/>
    <s v="United States"/>
    <x v="152"/>
    <x v="23"/>
    <n v="43130"/>
    <x v="3"/>
    <s v="Sam Zeldin"/>
    <x v="2"/>
  </r>
  <r>
    <s v="CA-2017-148264"/>
    <x v="165"/>
    <d v="2017-12-09T00:00:00"/>
    <x v="3"/>
    <s v="LF-17185"/>
    <s v="OFF-ST-10003327"/>
    <n v="2979"/>
    <n v="3"/>
    <n v="0"/>
    <n v="86391"/>
    <x v="1"/>
    <s v="Storage"/>
    <x v="337"/>
    <s v="United States"/>
    <x v="74"/>
    <x v="1"/>
    <n v="90301"/>
    <x v="1"/>
    <s v="Luke Foster"/>
    <x v="0"/>
  </r>
  <r>
    <s v="CA-2017-148264"/>
    <x v="165"/>
    <d v="2017-12-09T00:00:00"/>
    <x v="3"/>
    <s v="LF-17185"/>
    <s v="FUR-FU-10002703"/>
    <n v="1289"/>
    <n v="2"/>
    <n v="0"/>
    <n v="15468"/>
    <x v="0"/>
    <s v="Furnishings"/>
    <x v="1502"/>
    <s v="United States"/>
    <x v="74"/>
    <x v="1"/>
    <n v="90301"/>
    <x v="1"/>
    <s v="Luke Foster"/>
    <x v="0"/>
  </r>
  <r>
    <s v="CA-2017-148264"/>
    <x v="165"/>
    <d v="2017-12-09T00:00:00"/>
    <x v="3"/>
    <s v="LF-17185"/>
    <s v="OFF-PA-10003651"/>
    <n v="6012"/>
    <n v="9"/>
    <n v="0"/>
    <n v="288576"/>
    <x v="1"/>
    <s v="Paper"/>
    <x v="648"/>
    <s v="United States"/>
    <x v="74"/>
    <x v="1"/>
    <n v="90301"/>
    <x v="1"/>
    <s v="Luke Foster"/>
    <x v="0"/>
  </r>
  <r>
    <s v="CA-2017-131212"/>
    <x v="255"/>
    <d v="2017-12-09T00:00:00"/>
    <x v="2"/>
    <s v="AB-10165"/>
    <s v="OFF-BI-10001617"/>
    <n v="24816"/>
    <n v="3"/>
    <n v="2"/>
    <n v="83754"/>
    <x v="1"/>
    <s v="Binders"/>
    <x v="1308"/>
    <s v="United States"/>
    <x v="234"/>
    <x v="4"/>
    <n v="98006"/>
    <x v="1"/>
    <s v="Alan Barnes"/>
    <x v="0"/>
  </r>
  <r>
    <s v="CA-2017-131212"/>
    <x v="255"/>
    <d v="2017-12-09T00:00:00"/>
    <x v="2"/>
    <s v="AB-10165"/>
    <s v="OFF-BI-10000145"/>
    <n v="14976"/>
    <n v="6"/>
    <n v="2"/>
    <n v="54288"/>
    <x v="1"/>
    <s v="Binders"/>
    <x v="738"/>
    <s v="United States"/>
    <x v="234"/>
    <x v="4"/>
    <n v="98006"/>
    <x v="1"/>
    <s v="Alan Barnes"/>
    <x v="0"/>
  </r>
  <r>
    <s v="US-2015-100531"/>
    <x v="871"/>
    <d v="2015-09-29T00:00:00"/>
    <x v="3"/>
    <s v="NM-18520"/>
    <s v="OFF-BI-10001670"/>
    <n v="1508"/>
    <n v="2"/>
    <n v="8"/>
    <n v="-2262"/>
    <x v="1"/>
    <s v="Binders"/>
    <x v="442"/>
    <s v="United States"/>
    <x v="22"/>
    <x v="9"/>
    <n v="60610"/>
    <x v="0"/>
    <s v="Neoma Murray"/>
    <x v="0"/>
  </r>
  <r>
    <s v="US-2015-100531"/>
    <x v="871"/>
    <d v="2015-09-29T00:00:00"/>
    <x v="3"/>
    <s v="NM-18520"/>
    <s v="FUR-FU-10003849"/>
    <n v="24288"/>
    <n v="3"/>
    <n v="6"/>
    <n v="-127512"/>
    <x v="0"/>
    <s v="Furnishings"/>
    <x v="523"/>
    <s v="United States"/>
    <x v="22"/>
    <x v="9"/>
    <n v="60610"/>
    <x v="0"/>
    <s v="Neoma Murray"/>
    <x v="0"/>
  </r>
  <r>
    <s v="CA-2017-152583"/>
    <x v="504"/>
    <d v="2017-10-30T00:00:00"/>
    <x v="0"/>
    <s v="RA-19945"/>
    <s v="FUR-FU-10003849"/>
    <n v="16192"/>
    <n v="2"/>
    <n v="6"/>
    <n v="-85008"/>
    <x v="0"/>
    <s v="Furnishings"/>
    <x v="523"/>
    <s v="United States"/>
    <x v="0"/>
    <x v="0"/>
    <n v="75217"/>
    <x v="0"/>
    <s v="Ryan Akin"/>
    <x v="0"/>
  </r>
  <r>
    <s v="CA-2017-152583"/>
    <x v="504"/>
    <d v="2017-10-30T00:00:00"/>
    <x v="0"/>
    <s v="RA-19945"/>
    <s v="FUR-TA-10002041"/>
    <n v="251006"/>
    <n v="2"/>
    <n v="3"/>
    <n v="-681302"/>
    <x v="0"/>
    <s v="Tables"/>
    <x v="363"/>
    <s v="United States"/>
    <x v="0"/>
    <x v="0"/>
    <n v="75217"/>
    <x v="0"/>
    <s v="Ryan Akin"/>
    <x v="0"/>
  </r>
  <r>
    <s v="CA-2017-152583"/>
    <x v="504"/>
    <d v="2017-10-30T00:00:00"/>
    <x v="0"/>
    <s v="RA-19945"/>
    <s v="OFF-ST-10002214"/>
    <n v="54192"/>
    <n v="6"/>
    <n v="2"/>
    <n v="40644"/>
    <x v="1"/>
    <s v="Storage"/>
    <x v="994"/>
    <s v="United States"/>
    <x v="0"/>
    <x v="0"/>
    <n v="75217"/>
    <x v="0"/>
    <s v="Ryan Akin"/>
    <x v="0"/>
  </r>
  <r>
    <s v="CA-2015-144099"/>
    <x v="238"/>
    <d v="2015-11-30T00:00:00"/>
    <x v="0"/>
    <s v="PO-19195"/>
    <s v="OFF-BI-10001078"/>
    <n v="4304"/>
    <n v="1"/>
    <n v="2"/>
    <n v="15602"/>
    <x v="1"/>
    <s v="Binders"/>
    <x v="61"/>
    <s v="United States"/>
    <x v="8"/>
    <x v="1"/>
    <n v="94122"/>
    <x v="1"/>
    <s v="Phillina Ober"/>
    <x v="2"/>
  </r>
  <r>
    <s v="CA-2014-158337"/>
    <x v="517"/>
    <d v="2014-03-14T00:00:00"/>
    <x v="1"/>
    <s v="KA-16525"/>
    <s v="OFF-PA-10002137"/>
    <n v="10892"/>
    <n v="14"/>
    <n v="0"/>
    <n v="49014"/>
    <x v="1"/>
    <s v="Paper"/>
    <x v="561"/>
    <s v="United States"/>
    <x v="20"/>
    <x v="14"/>
    <n v="10024"/>
    <x v="3"/>
    <s v="Kelly Andreada"/>
    <x v="0"/>
  </r>
  <r>
    <s v="CA-2017-168858"/>
    <x v="122"/>
    <d v="2017-11-23T00:00:00"/>
    <x v="2"/>
    <s v="JD-16150"/>
    <s v="OFF-EN-10001415"/>
    <n v="1674"/>
    <n v="3"/>
    <n v="0"/>
    <n v="837"/>
    <x v="1"/>
    <s v="Envelopes"/>
    <x v="153"/>
    <s v="United States"/>
    <x v="20"/>
    <x v="14"/>
    <n v="10011"/>
    <x v="3"/>
    <s v="Justin Deggeller"/>
    <x v="1"/>
  </r>
  <r>
    <s v="CA-2017-168858"/>
    <x v="122"/>
    <d v="2017-11-23T00:00:00"/>
    <x v="2"/>
    <s v="JD-16150"/>
    <s v="OFF-AP-10003849"/>
    <n v="250474"/>
    <n v="7"/>
    <n v="0"/>
    <n v="626185"/>
    <x v="1"/>
    <s v="Appliances"/>
    <x v="836"/>
    <s v="United States"/>
    <x v="20"/>
    <x v="14"/>
    <n v="10011"/>
    <x v="3"/>
    <s v="Justin Deggeller"/>
    <x v="1"/>
  </r>
  <r>
    <s v="CA-2016-116344"/>
    <x v="872"/>
    <d v="2016-08-02T00:00:00"/>
    <x v="2"/>
    <s v="JO-15145"/>
    <s v="OFF-ST-10001713"/>
    <n v="84784"/>
    <n v="2"/>
    <n v="2"/>
    <n v="-169568"/>
    <x v="1"/>
    <s v="Storage"/>
    <x v="45"/>
    <s v="United States"/>
    <x v="10"/>
    <x v="8"/>
    <n v="19140"/>
    <x v="3"/>
    <s v="Jack O'Briant"/>
    <x v="1"/>
  </r>
  <r>
    <s v="CA-2015-131779"/>
    <x v="819"/>
    <d v="2015-06-17T00:00:00"/>
    <x v="2"/>
    <s v="LE-16810"/>
    <s v="OFF-ST-10001505"/>
    <n v="299"/>
    <n v="5"/>
    <n v="0"/>
    <n v="5083"/>
    <x v="1"/>
    <s v="Storage"/>
    <x v="1172"/>
    <s v="United States"/>
    <x v="46"/>
    <x v="12"/>
    <n v="19711"/>
    <x v="3"/>
    <s v="Laurel Elliston"/>
    <x v="0"/>
  </r>
  <r>
    <s v="CA-2016-158869"/>
    <x v="873"/>
    <d v="2016-08-07T00:00:00"/>
    <x v="3"/>
    <s v="AH-10690"/>
    <s v="OFF-PA-10000474"/>
    <n v="7088"/>
    <n v="2"/>
    <n v="0"/>
    <n v="333136"/>
    <x v="1"/>
    <s v="Paper"/>
    <x v="33"/>
    <s v="United States"/>
    <x v="20"/>
    <x v="14"/>
    <n v="10024"/>
    <x v="3"/>
    <s v="Anna Häberlin"/>
    <x v="1"/>
  </r>
  <r>
    <s v="CA-2017-102554"/>
    <x v="531"/>
    <d v="2017-06-15T00:00:00"/>
    <x v="2"/>
    <s v="KN-16705"/>
    <s v="OFF-AR-10001919"/>
    <n v="376"/>
    <n v="2"/>
    <n v="0"/>
    <n v="10904"/>
    <x v="1"/>
    <s v="Art"/>
    <x v="855"/>
    <s v="United States"/>
    <x v="108"/>
    <x v="18"/>
    <n v="36830"/>
    <x v="2"/>
    <s v="Kristina Nunn"/>
    <x v="2"/>
  </r>
  <r>
    <s v="CA-2016-162614"/>
    <x v="874"/>
    <d v="2016-10-13T00:00:00"/>
    <x v="2"/>
    <s v="TB-21250"/>
    <s v="OFF-BI-10004001"/>
    <n v="27264"/>
    <n v="2"/>
    <n v="2"/>
    <n v="88608"/>
    <x v="1"/>
    <s v="Binders"/>
    <x v="813"/>
    <s v="United States"/>
    <x v="1"/>
    <x v="1"/>
    <n v="90049"/>
    <x v="1"/>
    <s v="Tim Brockman"/>
    <x v="0"/>
  </r>
  <r>
    <s v="CA-2014-168592"/>
    <x v="77"/>
    <d v="2014-09-14T00:00:00"/>
    <x v="2"/>
    <s v="DP-13390"/>
    <s v="OFF-AP-10004785"/>
    <n v="5665"/>
    <n v="5"/>
    <n v="0"/>
    <n v="243595"/>
    <x v="1"/>
    <s v="Appliances"/>
    <x v="1175"/>
    <s v="United States"/>
    <x v="8"/>
    <x v="1"/>
    <n v="94110"/>
    <x v="1"/>
    <s v="Dennis Pardue"/>
    <x v="2"/>
  </r>
  <r>
    <s v="CA-2014-168592"/>
    <x v="77"/>
    <d v="2014-09-14T00:00:00"/>
    <x v="2"/>
    <s v="DP-13390"/>
    <s v="OFF-ST-10002406"/>
    <n v="1497"/>
    <n v="1"/>
    <n v="0"/>
    <n v="41916"/>
    <x v="1"/>
    <s v="Storage"/>
    <x v="328"/>
    <s v="United States"/>
    <x v="8"/>
    <x v="1"/>
    <n v="94110"/>
    <x v="1"/>
    <s v="Dennis Pardue"/>
    <x v="2"/>
  </r>
  <r>
    <s v="CA-2014-168592"/>
    <x v="77"/>
    <d v="2014-09-14T00:00:00"/>
    <x v="2"/>
    <s v="DP-13390"/>
    <s v="OFF-FA-10002988"/>
    <n v="402"/>
    <n v="2"/>
    <n v="0"/>
    <n v="19698"/>
    <x v="1"/>
    <s v="Fasteners"/>
    <x v="131"/>
    <s v="United States"/>
    <x v="8"/>
    <x v="1"/>
    <n v="94110"/>
    <x v="1"/>
    <s v="Dennis Pardue"/>
    <x v="2"/>
  </r>
  <r>
    <s v="CA-2014-157609"/>
    <x v="875"/>
    <d v="2014-03-21T00:00:00"/>
    <x v="1"/>
    <s v="KN-16705"/>
    <s v="TEC-PH-10002415"/>
    <n v="47192"/>
    <n v="2"/>
    <n v="2"/>
    <n v="29495"/>
    <x v="2"/>
    <s v="Phones"/>
    <x v="1503"/>
    <s v="United States"/>
    <x v="253"/>
    <x v="3"/>
    <n v="27604"/>
    <x v="2"/>
    <s v="Kristina Nunn"/>
    <x v="2"/>
  </r>
  <r>
    <s v="CA-2015-153325"/>
    <x v="876"/>
    <d v="2015-03-02T00:00:00"/>
    <x v="1"/>
    <s v="ST-20530"/>
    <s v="OFF-BI-10004236"/>
    <n v="5872"/>
    <n v="4"/>
    <n v="0"/>
    <n v="270112"/>
    <x v="1"/>
    <s v="Binders"/>
    <x v="893"/>
    <s v="United States"/>
    <x v="203"/>
    <x v="31"/>
    <n v="31204"/>
    <x v="2"/>
    <s v="Shui Tom"/>
    <x v="0"/>
  </r>
  <r>
    <s v="CA-2015-153626"/>
    <x v="583"/>
    <d v="2015-07-14T00:00:00"/>
    <x v="2"/>
    <s v="EB-13870"/>
    <s v="OFF-AR-10000657"/>
    <n v="516"/>
    <n v="3"/>
    <n v="2"/>
    <n v="8385"/>
    <x v="1"/>
    <s v="Art"/>
    <x v="1504"/>
    <s v="United States"/>
    <x v="316"/>
    <x v="17"/>
    <n v="37211"/>
    <x v="2"/>
    <s v="Emily Burns"/>
    <x v="0"/>
  </r>
  <r>
    <s v="CA-2016-166485"/>
    <x v="877"/>
    <d v="2016-02-27T00:00:00"/>
    <x v="2"/>
    <s v="AH-10210"/>
    <s v="OFF-PA-10004996"/>
    <n v="16496"/>
    <n v="2"/>
    <n v="2"/>
    <n v="55674"/>
    <x v="1"/>
    <s v="Paper"/>
    <x v="1505"/>
    <s v="United States"/>
    <x v="316"/>
    <x v="17"/>
    <n v="37211"/>
    <x v="2"/>
    <s v="Alan Hwang"/>
    <x v="0"/>
  </r>
  <r>
    <s v="CA-2017-136448"/>
    <x v="117"/>
    <d v="2017-09-18T00:00:00"/>
    <x v="3"/>
    <s v="AS-10090"/>
    <s v="TEC-AC-10001109"/>
    <n v="71976"/>
    <n v="3"/>
    <n v="2"/>
    <n v="197934"/>
    <x v="2"/>
    <s v="Accessories"/>
    <x v="998"/>
    <s v="United States"/>
    <x v="10"/>
    <x v="8"/>
    <n v="19143"/>
    <x v="3"/>
    <s v="Adam Shillingsburg"/>
    <x v="0"/>
  </r>
  <r>
    <s v="CA-2017-136448"/>
    <x v="117"/>
    <d v="2017-09-18T00:00:00"/>
    <x v="3"/>
    <s v="AS-10090"/>
    <s v="FUR-FU-10003832"/>
    <n v="22512"/>
    <n v="3"/>
    <n v="2"/>
    <n v="22512"/>
    <x v="0"/>
    <s v="Furnishings"/>
    <x v="1410"/>
    <s v="United States"/>
    <x v="10"/>
    <x v="8"/>
    <n v="19143"/>
    <x v="3"/>
    <s v="Adam Shillingsburg"/>
    <x v="0"/>
  </r>
  <r>
    <s v="CA-2017-136448"/>
    <x v="117"/>
    <d v="2017-09-18T00:00:00"/>
    <x v="3"/>
    <s v="AS-10090"/>
    <s v="OFF-BI-10002393"/>
    <n v="3444"/>
    <n v="2"/>
    <n v="7"/>
    <n v="-27552"/>
    <x v="1"/>
    <s v="Binders"/>
    <x v="1186"/>
    <s v="United States"/>
    <x v="10"/>
    <x v="8"/>
    <n v="19143"/>
    <x v="3"/>
    <s v="Adam Shillingsburg"/>
    <x v="0"/>
  </r>
  <r>
    <s v="CA-2017-136448"/>
    <x v="117"/>
    <d v="2017-09-18T00:00:00"/>
    <x v="3"/>
    <s v="AS-10090"/>
    <s v="OFF-BI-10001359"/>
    <n v="538194"/>
    <n v="2"/>
    <n v="7"/>
    <n v="-4126154"/>
    <x v="1"/>
    <s v="Binders"/>
    <x v="1151"/>
    <s v="United States"/>
    <x v="10"/>
    <x v="8"/>
    <n v="19143"/>
    <x v="3"/>
    <s v="Adam Shillingsburg"/>
    <x v="0"/>
  </r>
  <r>
    <s v="CA-2017-136448"/>
    <x v="117"/>
    <d v="2017-09-18T00:00:00"/>
    <x v="3"/>
    <s v="AS-10090"/>
    <s v="TEC-AC-10003628"/>
    <n v="47984"/>
    <n v="2"/>
    <n v="2"/>
    <n v="143952"/>
    <x v="2"/>
    <s v="Accessories"/>
    <x v="247"/>
    <s v="United States"/>
    <x v="10"/>
    <x v="8"/>
    <n v="19143"/>
    <x v="3"/>
    <s v="Adam Shillingsburg"/>
    <x v="0"/>
  </r>
  <r>
    <s v="CA-2017-114258"/>
    <x v="59"/>
    <d v="2017-11-10T00:00:00"/>
    <x v="1"/>
    <s v="EM-13825"/>
    <s v="TEC-PH-10003012"/>
    <n v="492768"/>
    <n v="4"/>
    <n v="2"/>
    <n v="554364"/>
    <x v="2"/>
    <s v="Phones"/>
    <x v="348"/>
    <s v="United States"/>
    <x v="0"/>
    <x v="0"/>
    <n v="75081"/>
    <x v="0"/>
    <s v="Elizabeth Moffitt"/>
    <x v="1"/>
  </r>
  <r>
    <s v="CA-2015-152611"/>
    <x v="762"/>
    <d v="2015-02-23T00:00:00"/>
    <x v="1"/>
    <s v="KA-16525"/>
    <s v="OFF-AR-10003903"/>
    <n v="28679"/>
    <n v="7"/>
    <n v="0"/>
    <n v="745654"/>
    <x v="1"/>
    <s v="Art"/>
    <x v="880"/>
    <s v="United States"/>
    <x v="275"/>
    <x v="29"/>
    <n v="8861"/>
    <x v="3"/>
    <s v="Kelly Andreada"/>
    <x v="0"/>
  </r>
  <r>
    <s v="CA-2016-165470"/>
    <x v="878"/>
    <d v="2016-11-30T00:00:00"/>
    <x v="2"/>
    <s v="HJ-14875"/>
    <s v="OFF-PA-10004675"/>
    <n v="508"/>
    <n v="1"/>
    <n v="2"/>
    <n v="1651"/>
    <x v="1"/>
    <s v="Paper"/>
    <x v="69"/>
    <s v="United States"/>
    <x v="107"/>
    <x v="2"/>
    <n v="32216"/>
    <x v="2"/>
    <s v="Heather Jas"/>
    <x v="2"/>
  </r>
  <r>
    <s v="CA-2017-128699"/>
    <x v="733"/>
    <d v="2017-12-05T00:00:00"/>
    <x v="1"/>
    <s v="ND-18370"/>
    <s v="TEC-AC-10001990"/>
    <n v="47992"/>
    <n v="1"/>
    <n v="2"/>
    <n v="71988"/>
    <x v="2"/>
    <s v="Accessories"/>
    <x v="863"/>
    <s v="United States"/>
    <x v="107"/>
    <x v="2"/>
    <n v="32216"/>
    <x v="2"/>
    <s v="Natalie DeCherney"/>
    <x v="0"/>
  </r>
  <r>
    <s v="US-2015-147242"/>
    <x v="228"/>
    <d v="2015-09-14T00:00:00"/>
    <x v="2"/>
    <s v="EH-13765"/>
    <s v="OFF-AP-10003842"/>
    <n v="6196"/>
    <n v="2"/>
    <n v="0"/>
    <n v="161096"/>
    <x v="1"/>
    <s v="Appliances"/>
    <x v="1243"/>
    <s v="United States"/>
    <x v="360"/>
    <x v="30"/>
    <n v="2151"/>
    <x v="3"/>
    <s v="Edward Hooks"/>
    <x v="1"/>
  </r>
  <r>
    <s v="US-2015-147242"/>
    <x v="228"/>
    <d v="2015-09-14T00:00:00"/>
    <x v="2"/>
    <s v="EH-13765"/>
    <s v="FUR-BO-10004695"/>
    <n v="36196"/>
    <n v="2"/>
    <n v="0"/>
    <n v="832508"/>
    <x v="0"/>
    <s v="Bookcases"/>
    <x v="200"/>
    <s v="United States"/>
    <x v="360"/>
    <x v="30"/>
    <n v="2151"/>
    <x v="3"/>
    <s v="Edward Hooks"/>
    <x v="1"/>
  </r>
  <r>
    <s v="US-2015-147242"/>
    <x v="228"/>
    <d v="2015-09-14T00:00:00"/>
    <x v="2"/>
    <s v="EH-13765"/>
    <s v="OFF-PA-10003039"/>
    <n v="27882"/>
    <n v="9"/>
    <n v="0"/>
    <n v="125469"/>
    <x v="1"/>
    <s v="Paper"/>
    <x v="334"/>
    <s v="United States"/>
    <x v="360"/>
    <x v="30"/>
    <n v="2151"/>
    <x v="3"/>
    <s v="Edward Hooks"/>
    <x v="1"/>
  </r>
  <r>
    <s v="CA-2016-146143"/>
    <x v="879"/>
    <d v="2016-12-19T00:00:00"/>
    <x v="2"/>
    <s v="MC-17845"/>
    <s v="FUR-FU-10002045"/>
    <n v="13338"/>
    <n v="6"/>
    <n v="0"/>
    <n v="586872"/>
    <x v="0"/>
    <s v="Furnishings"/>
    <x v="1348"/>
    <s v="United States"/>
    <x v="25"/>
    <x v="35"/>
    <n v="39212"/>
    <x v="2"/>
    <s v="Michael Chen"/>
    <x v="0"/>
  </r>
  <r>
    <s v="CA-2015-100888"/>
    <x v="743"/>
    <d v="2015-04-10T00:00:00"/>
    <x v="2"/>
    <s v="MH-17455"/>
    <s v="OFF-PA-10001019"/>
    <n v="47952"/>
    <n v="3"/>
    <n v="2"/>
    <n v="161838"/>
    <x v="1"/>
    <s v="Paper"/>
    <x v="677"/>
    <s v="United States"/>
    <x v="107"/>
    <x v="3"/>
    <n v="28540"/>
    <x v="2"/>
    <s v="Mark Hamilton"/>
    <x v="0"/>
  </r>
  <r>
    <s v="US-2016-150035"/>
    <x v="49"/>
    <d v="2016-12-05T00:00:00"/>
    <x v="2"/>
    <s v="CL-11890"/>
    <s v="FUR-FU-10003724"/>
    <n v="1674"/>
    <n v="2"/>
    <n v="0"/>
    <n v="43524"/>
    <x v="0"/>
    <s v="Furnishings"/>
    <x v="889"/>
    <s v="United States"/>
    <x v="8"/>
    <x v="1"/>
    <n v="94122"/>
    <x v="1"/>
    <s v="Carl Ludwig"/>
    <x v="0"/>
  </r>
  <r>
    <s v="CA-2017-122644"/>
    <x v="104"/>
    <d v="2017-11-17T00:00:00"/>
    <x v="2"/>
    <s v="SF-20965"/>
    <s v="OFF-PA-10003673"/>
    <n v="10848"/>
    <n v="2"/>
    <n v="2"/>
    <n v="35256"/>
    <x v="1"/>
    <s v="Paper"/>
    <x v="971"/>
    <s v="United States"/>
    <x v="38"/>
    <x v="23"/>
    <n v="43229"/>
    <x v="3"/>
    <s v="Sylvia Foulston"/>
    <x v="1"/>
  </r>
  <r>
    <s v="CA-2017-122644"/>
    <x v="104"/>
    <d v="2017-11-17T00:00:00"/>
    <x v="2"/>
    <s v="SF-20965"/>
    <s v="TEC-AC-10003614"/>
    <n v="18544"/>
    <n v="2"/>
    <n v="2"/>
    <n v="30134"/>
    <x v="2"/>
    <s v="Accessories"/>
    <x v="563"/>
    <s v="United States"/>
    <x v="38"/>
    <x v="23"/>
    <n v="43229"/>
    <x v="3"/>
    <s v="Sylvia Foulston"/>
    <x v="1"/>
  </r>
  <r>
    <s v="CA-2017-111815"/>
    <x v="447"/>
    <d v="2017-03-10T00:00:00"/>
    <x v="2"/>
    <s v="EP-13915"/>
    <s v="FUR-CH-10000785"/>
    <n v="18098"/>
    <n v="1"/>
    <n v="0"/>
    <n v="470548"/>
    <x v="0"/>
    <s v="Chairs"/>
    <x v="323"/>
    <s v="United States"/>
    <x v="364"/>
    <x v="11"/>
    <n v="48127"/>
    <x v="0"/>
    <s v="Emily Phan"/>
    <x v="0"/>
  </r>
  <r>
    <s v="CA-2017-111815"/>
    <x v="447"/>
    <d v="2017-03-10T00:00:00"/>
    <x v="2"/>
    <s v="EP-13915"/>
    <s v="TEC-AC-10002926"/>
    <n v="9998"/>
    <n v="2"/>
    <n v="0"/>
    <n v="429914"/>
    <x v="2"/>
    <s v="Accessories"/>
    <x v="1112"/>
    <s v="United States"/>
    <x v="364"/>
    <x v="11"/>
    <n v="48127"/>
    <x v="0"/>
    <s v="Emily Phan"/>
    <x v="0"/>
  </r>
  <r>
    <s v="CA-2016-144911"/>
    <x v="580"/>
    <d v="2016-11-30T00:00:00"/>
    <x v="3"/>
    <s v="RW-19630"/>
    <s v="TEC-AC-10004633"/>
    <n v="3495"/>
    <n v="5"/>
    <n v="0"/>
    <n v="15378"/>
    <x v="2"/>
    <s v="Accessories"/>
    <x v="60"/>
    <s v="United States"/>
    <x v="357"/>
    <x v="41"/>
    <n v="66212"/>
    <x v="0"/>
    <s v="Rob Williams"/>
    <x v="1"/>
  </r>
  <r>
    <s v="CA-2016-144911"/>
    <x v="580"/>
    <d v="2016-11-30T00:00:00"/>
    <x v="3"/>
    <s v="RW-19630"/>
    <s v="OFF-BI-10000977"/>
    <n v="1520"/>
    <n v="5"/>
    <n v="0"/>
    <n v="6992"/>
    <x v="1"/>
    <s v="Binders"/>
    <x v="982"/>
    <s v="United States"/>
    <x v="357"/>
    <x v="41"/>
    <n v="66212"/>
    <x v="0"/>
    <s v="Rob Williams"/>
    <x v="1"/>
  </r>
  <r>
    <s v="CA-2014-143385"/>
    <x v="880"/>
    <d v="2014-09-05T00:00:00"/>
    <x v="2"/>
    <s v="SJ-20500"/>
    <s v="TEC-AC-10001635"/>
    <n v="9252"/>
    <n v="9"/>
    <n v="0"/>
    <n v="18504"/>
    <x v="2"/>
    <s v="Accessories"/>
    <x v="1354"/>
    <s v="United States"/>
    <x v="365"/>
    <x v="26"/>
    <n v="87505"/>
    <x v="1"/>
    <s v="Shirley Jackson"/>
    <x v="0"/>
  </r>
  <r>
    <s v="CA-2016-131289"/>
    <x v="16"/>
    <d v="2016-12-14T00:00:00"/>
    <x v="2"/>
    <s v="SP-20620"/>
    <s v="OFF-AR-10003056"/>
    <n v="856"/>
    <n v="2"/>
    <n v="0"/>
    <n v="24824"/>
    <x v="1"/>
    <s v="Art"/>
    <x v="18"/>
    <s v="United States"/>
    <x v="8"/>
    <x v="1"/>
    <n v="94110"/>
    <x v="1"/>
    <s v="Stefania Perrino"/>
    <x v="1"/>
  </r>
  <r>
    <s v="CA-2016-131289"/>
    <x v="16"/>
    <d v="2016-12-14T00:00:00"/>
    <x v="2"/>
    <s v="SP-20620"/>
    <s v="OFF-PA-10003363"/>
    <n v="4536"/>
    <n v="7"/>
    <n v="0"/>
    <n v="217728"/>
    <x v="1"/>
    <s v="Paper"/>
    <x v="1506"/>
    <s v="United States"/>
    <x v="8"/>
    <x v="1"/>
    <n v="94110"/>
    <x v="1"/>
    <s v="Stefania Perrino"/>
    <x v="1"/>
  </r>
  <r>
    <s v="CA-2016-131289"/>
    <x v="16"/>
    <d v="2016-12-14T00:00:00"/>
    <x v="2"/>
    <s v="SP-20620"/>
    <s v="FUR-TA-10003954"/>
    <n v="1421664"/>
    <n v="6"/>
    <n v="2"/>
    <n v="-1954788"/>
    <x v="0"/>
    <s v="Tables"/>
    <x v="1206"/>
    <s v="United States"/>
    <x v="8"/>
    <x v="1"/>
    <n v="94110"/>
    <x v="1"/>
    <s v="Stefania Perrino"/>
    <x v="1"/>
  </r>
  <r>
    <s v="CA-2014-124023"/>
    <x v="881"/>
    <d v="2014-04-10T00:00:00"/>
    <x v="3"/>
    <s v="PJ-19015"/>
    <s v="FUR-FU-10004415"/>
    <n v="896"/>
    <n v="2"/>
    <n v="0"/>
    <n v="27776"/>
    <x v="0"/>
    <s v="Furnishings"/>
    <x v="1053"/>
    <s v="United States"/>
    <x v="216"/>
    <x v="18"/>
    <n v="36608"/>
    <x v="2"/>
    <s v="Pauline Johnson"/>
    <x v="0"/>
  </r>
  <r>
    <s v="CA-2014-124688"/>
    <x v="9"/>
    <d v="2014-08-29T00:00:00"/>
    <x v="3"/>
    <s v="CC-12610"/>
    <s v="TEC-PH-10000455"/>
    <n v="57995"/>
    <n v="5"/>
    <n v="0"/>
    <n v="1681855"/>
    <x v="2"/>
    <s v="Phones"/>
    <x v="1110"/>
    <s v="United States"/>
    <x v="24"/>
    <x v="16"/>
    <n v="22153"/>
    <x v="2"/>
    <s v="Corey Catlett"/>
    <x v="1"/>
  </r>
  <r>
    <s v="CA-2014-124688"/>
    <x v="9"/>
    <d v="2014-08-29T00:00:00"/>
    <x v="3"/>
    <s v="CC-12610"/>
    <s v="FUR-FU-10002456"/>
    <n v="2912"/>
    <n v="4"/>
    <n v="0"/>
    <n v="125216"/>
    <x v="0"/>
    <s v="Furnishings"/>
    <x v="1009"/>
    <s v="United States"/>
    <x v="24"/>
    <x v="16"/>
    <n v="22153"/>
    <x v="2"/>
    <s v="Corey Catlett"/>
    <x v="1"/>
  </r>
  <r>
    <s v="CA-2014-124688"/>
    <x v="9"/>
    <d v="2014-08-29T00:00:00"/>
    <x v="3"/>
    <s v="CC-12610"/>
    <s v="FUR-TA-10003569"/>
    <n v="120294"/>
    <n v="3"/>
    <n v="0"/>
    <n v="300735"/>
    <x v="0"/>
    <s v="Tables"/>
    <x v="1350"/>
    <s v="United States"/>
    <x v="24"/>
    <x v="16"/>
    <n v="22153"/>
    <x v="2"/>
    <s v="Corey Catlett"/>
    <x v="1"/>
  </r>
  <r>
    <s v="CA-2016-151169"/>
    <x v="146"/>
    <d v="2016-10-26T00:00:00"/>
    <x v="2"/>
    <s v="MY-18295"/>
    <s v="OFF-BI-10002813"/>
    <n v="792"/>
    <n v="4"/>
    <n v="0"/>
    <n v="3564"/>
    <x v="1"/>
    <s v="Binders"/>
    <x v="907"/>
    <s v="United States"/>
    <x v="46"/>
    <x v="12"/>
    <n v="19711"/>
    <x v="3"/>
    <s v="Muhammed Yedwab"/>
    <x v="1"/>
  </r>
  <r>
    <s v="US-2016-134761"/>
    <x v="882"/>
    <d v="2016-11-30T00:00:00"/>
    <x v="0"/>
    <s v="DB-13210"/>
    <s v="TEC-PH-10002890"/>
    <n v="36192"/>
    <n v="1"/>
    <n v="2"/>
    <n v="27144"/>
    <x v="2"/>
    <s v="Phones"/>
    <x v="1377"/>
    <s v="United States"/>
    <x v="366"/>
    <x v="3"/>
    <n v="28601"/>
    <x v="2"/>
    <s v="Dean Braden"/>
    <x v="0"/>
  </r>
  <r>
    <s v="CA-2017-120705"/>
    <x v="527"/>
    <d v="2017-09-11T00:00:00"/>
    <x v="2"/>
    <s v="MG-17875"/>
    <s v="OFF-ST-10001522"/>
    <n v="147184"/>
    <n v="2"/>
    <n v="2"/>
    <n v="-294368"/>
    <x v="1"/>
    <s v="Storage"/>
    <x v="197"/>
    <s v="United States"/>
    <x v="2"/>
    <x v="2"/>
    <n v="33311"/>
    <x v="2"/>
    <s v="Michael Grace"/>
    <x v="2"/>
  </r>
  <r>
    <s v="CA-2015-157322"/>
    <x v="739"/>
    <d v="2015-07-06T00:00:00"/>
    <x v="2"/>
    <s v="RH-19600"/>
    <s v="FUR-CH-10004086"/>
    <n v="408422"/>
    <n v="2"/>
    <n v="3"/>
    <n v="-58346"/>
    <x v="0"/>
    <s v="Chairs"/>
    <x v="284"/>
    <s v="United States"/>
    <x v="367"/>
    <x v="9"/>
    <n v="60188"/>
    <x v="0"/>
    <s v="Rob Haberlin"/>
    <x v="0"/>
  </r>
  <r>
    <s v="CA-2015-157322"/>
    <x v="739"/>
    <d v="2015-07-06T00:00:00"/>
    <x v="2"/>
    <s v="RH-19600"/>
    <s v="FUR-CH-10003774"/>
    <n v="382116"/>
    <n v="6"/>
    <n v="3"/>
    <n v="-927996"/>
    <x v="0"/>
    <s v="Chairs"/>
    <x v="1183"/>
    <s v="United States"/>
    <x v="367"/>
    <x v="9"/>
    <n v="60188"/>
    <x v="0"/>
    <s v="Rob Haberlin"/>
    <x v="0"/>
  </r>
  <r>
    <s v="CA-2015-157322"/>
    <x v="739"/>
    <d v="2015-07-06T00:00:00"/>
    <x v="2"/>
    <s v="RH-19600"/>
    <s v="OFF-ST-10004507"/>
    <n v="686"/>
    <n v="5"/>
    <n v="2"/>
    <n v="60025"/>
    <x v="1"/>
    <s v="Storage"/>
    <x v="455"/>
    <s v="United States"/>
    <x v="367"/>
    <x v="9"/>
    <n v="60188"/>
    <x v="0"/>
    <s v="Rob Haberlin"/>
    <x v="0"/>
  </r>
  <r>
    <s v="CA-2015-157322"/>
    <x v="739"/>
    <d v="2015-07-06T00:00:00"/>
    <x v="2"/>
    <s v="RH-19600"/>
    <s v="OFF-ST-10003208"/>
    <n v="435504"/>
    <n v="3"/>
    <n v="2"/>
    <n v="489942"/>
    <x v="1"/>
    <s v="Storage"/>
    <x v="246"/>
    <s v="United States"/>
    <x v="367"/>
    <x v="9"/>
    <n v="60188"/>
    <x v="0"/>
    <s v="Rob Haberlin"/>
    <x v="0"/>
  </r>
  <r>
    <s v="CA-2015-157322"/>
    <x v="739"/>
    <d v="2015-07-06T00:00:00"/>
    <x v="2"/>
    <s v="RH-19600"/>
    <s v="OFF-PA-10000659"/>
    <n v="11168"/>
    <n v="2"/>
    <n v="2"/>
    <n v="37692"/>
    <x v="1"/>
    <s v="Paper"/>
    <x v="162"/>
    <s v="United States"/>
    <x v="367"/>
    <x v="9"/>
    <n v="60188"/>
    <x v="0"/>
    <s v="Rob Haberlin"/>
    <x v="0"/>
  </r>
  <r>
    <s v="CA-2017-142034"/>
    <x v="240"/>
    <d v="2017-09-28T00:00:00"/>
    <x v="2"/>
    <s v="KB-16240"/>
    <s v="TEC-AC-10002305"/>
    <n v="720"/>
    <n v="4"/>
    <n v="0"/>
    <n v="1296"/>
    <x v="2"/>
    <s v="Accessories"/>
    <x v="1507"/>
    <s v="United States"/>
    <x v="368"/>
    <x v="10"/>
    <n v="56301"/>
    <x v="0"/>
    <s v="Karen Bern"/>
    <x v="1"/>
  </r>
  <r>
    <s v="CA-2017-142034"/>
    <x v="240"/>
    <d v="2017-09-28T00:00:00"/>
    <x v="2"/>
    <s v="KB-16240"/>
    <s v="TEC-AC-10000990"/>
    <n v="6559"/>
    <n v="5"/>
    <n v="0"/>
    <n v="275478"/>
    <x v="2"/>
    <s v="Accessories"/>
    <x v="1508"/>
    <s v="United States"/>
    <x v="368"/>
    <x v="10"/>
    <n v="56301"/>
    <x v="0"/>
    <s v="Karen Bern"/>
    <x v="1"/>
  </r>
  <r>
    <s v="CA-2017-142034"/>
    <x v="240"/>
    <d v="2017-09-28T00:00:00"/>
    <x v="2"/>
    <s v="KB-16240"/>
    <s v="FUR-CH-10000665"/>
    <n v="60392"/>
    <n v="4"/>
    <n v="0"/>
    <n v="181176"/>
    <x v="0"/>
    <s v="Chairs"/>
    <x v="658"/>
    <s v="United States"/>
    <x v="368"/>
    <x v="10"/>
    <n v="56301"/>
    <x v="0"/>
    <s v="Karen Bern"/>
    <x v="1"/>
  </r>
  <r>
    <s v="CA-2016-107328"/>
    <x v="589"/>
    <d v="2016-08-15T00:00:00"/>
    <x v="2"/>
    <s v="CA-12055"/>
    <s v="FUR-TA-10001932"/>
    <n v="513024"/>
    <n v="2"/>
    <n v="2"/>
    <n v="128256"/>
    <x v="0"/>
    <s v="Tables"/>
    <x v="843"/>
    <s v="United States"/>
    <x v="1"/>
    <x v="1"/>
    <n v="90036"/>
    <x v="1"/>
    <s v="Cathy Armstrong"/>
    <x v="2"/>
  </r>
  <r>
    <s v="CA-2016-107328"/>
    <x v="589"/>
    <d v="2016-08-15T00:00:00"/>
    <x v="2"/>
    <s v="CA-12055"/>
    <s v="OFF-AP-10004487"/>
    <n v="48792"/>
    <n v="6"/>
    <n v="0"/>
    <n v="1366176"/>
    <x v="1"/>
    <s v="Appliances"/>
    <x v="718"/>
    <s v="United States"/>
    <x v="1"/>
    <x v="1"/>
    <n v="90036"/>
    <x v="1"/>
    <s v="Cathy Armstrong"/>
    <x v="2"/>
  </r>
  <r>
    <s v="CA-2016-107328"/>
    <x v="589"/>
    <d v="2016-08-15T00:00:00"/>
    <x v="2"/>
    <s v="CA-12055"/>
    <s v="OFF-BI-10002160"/>
    <n v="1524"/>
    <n v="5"/>
    <n v="2"/>
    <n v="5334"/>
    <x v="1"/>
    <s v="Binders"/>
    <x v="315"/>
    <s v="United States"/>
    <x v="1"/>
    <x v="1"/>
    <n v="90036"/>
    <x v="1"/>
    <s v="Cathy Armstrong"/>
    <x v="2"/>
  </r>
  <r>
    <s v="CA-2016-108616"/>
    <x v="320"/>
    <d v="2016-10-03T00:00:00"/>
    <x v="2"/>
    <s v="JK-15730"/>
    <s v="TEC-AC-10000420"/>
    <n v="20997"/>
    <n v="3"/>
    <n v="0"/>
    <n v="713898"/>
    <x v="2"/>
    <s v="Accessories"/>
    <x v="1474"/>
    <s v="United States"/>
    <x v="216"/>
    <x v="18"/>
    <n v="36608"/>
    <x v="2"/>
    <s v="Joe Kamberova"/>
    <x v="0"/>
  </r>
  <r>
    <s v="CA-2016-108616"/>
    <x v="320"/>
    <d v="2016-10-03T00:00:00"/>
    <x v="2"/>
    <s v="JK-15730"/>
    <s v="OFF-BI-10001989"/>
    <n v="6294"/>
    <n v="3"/>
    <n v="0"/>
    <n v="302112"/>
    <x v="1"/>
    <s v="Binders"/>
    <x v="539"/>
    <s v="United States"/>
    <x v="216"/>
    <x v="18"/>
    <n v="36608"/>
    <x v="2"/>
    <s v="Joe Kamberova"/>
    <x v="0"/>
  </r>
  <r>
    <s v="CA-2016-108616"/>
    <x v="320"/>
    <d v="2016-10-03T00:00:00"/>
    <x v="2"/>
    <s v="JK-15730"/>
    <s v="OFF-AR-10001149"/>
    <n v="2592"/>
    <n v="9"/>
    <n v="0"/>
    <n v="7776"/>
    <x v="1"/>
    <s v="Art"/>
    <x v="130"/>
    <s v="United States"/>
    <x v="216"/>
    <x v="18"/>
    <n v="36608"/>
    <x v="2"/>
    <s v="Joe Kamberova"/>
    <x v="0"/>
  </r>
  <r>
    <s v="CA-2017-125115"/>
    <x v="317"/>
    <d v="2017-04-10T00:00:00"/>
    <x v="0"/>
    <s v="RD-19930"/>
    <s v="OFF-PA-10004101"/>
    <n v="10368"/>
    <n v="2"/>
    <n v="2"/>
    <n v="36288"/>
    <x v="1"/>
    <s v="Paper"/>
    <x v="508"/>
    <s v="United States"/>
    <x v="88"/>
    <x v="0"/>
    <n v="78745"/>
    <x v="0"/>
    <s v="Russell D'Ascenzo"/>
    <x v="0"/>
  </r>
  <r>
    <s v="CA-2017-125115"/>
    <x v="317"/>
    <d v="2017-04-10T00:00:00"/>
    <x v="0"/>
    <s v="RD-19930"/>
    <s v="TEC-AC-10001714"/>
    <n v="95736"/>
    <n v="3"/>
    <n v="2"/>
    <n v="203439"/>
    <x v="2"/>
    <s v="Accessories"/>
    <x v="681"/>
    <s v="United States"/>
    <x v="88"/>
    <x v="0"/>
    <n v="78745"/>
    <x v="0"/>
    <s v="Russell D'Ascenzo"/>
    <x v="0"/>
  </r>
  <r>
    <s v="CA-2016-150945"/>
    <x v="121"/>
    <d v="2016-12-20T00:00:00"/>
    <x v="1"/>
    <s v="JK-16120"/>
    <s v="OFF-ST-10003716"/>
    <n v="90008"/>
    <n v="4"/>
    <n v="0"/>
    <n v="1170104"/>
    <x v="1"/>
    <s v="Storage"/>
    <x v="891"/>
    <s v="United States"/>
    <x v="20"/>
    <x v="14"/>
    <n v="10009"/>
    <x v="3"/>
    <s v="Julie Kriz"/>
    <x v="2"/>
  </r>
  <r>
    <s v="CA-2014-166863"/>
    <x v="883"/>
    <d v="2014-06-24T00:00:00"/>
    <x v="2"/>
    <s v="SC-20020"/>
    <s v="TEC-PH-10000369"/>
    <n v="201584"/>
    <n v="2"/>
    <n v="2"/>
    <n v="201584"/>
    <x v="2"/>
    <s v="Phones"/>
    <x v="1338"/>
    <s v="United States"/>
    <x v="243"/>
    <x v="0"/>
    <n v="75023"/>
    <x v="0"/>
    <s v="Sam Craven"/>
    <x v="0"/>
  </r>
  <r>
    <s v="CA-2014-166863"/>
    <x v="883"/>
    <d v="2014-06-24T00:00:00"/>
    <x v="2"/>
    <s v="SC-20020"/>
    <s v="OFF-BI-10000756"/>
    <n v="3392"/>
    <n v="4"/>
    <n v="8"/>
    <n v="-5088"/>
    <x v="1"/>
    <s v="Binders"/>
    <x v="15"/>
    <s v="United States"/>
    <x v="243"/>
    <x v="0"/>
    <n v="75023"/>
    <x v="0"/>
    <s v="Sam Craven"/>
    <x v="0"/>
  </r>
  <r>
    <s v="CA-2014-166863"/>
    <x v="883"/>
    <d v="2014-06-24T00:00:00"/>
    <x v="2"/>
    <s v="SC-20020"/>
    <s v="FUR-BO-10001608"/>
    <n v="1930656"/>
    <n v="4"/>
    <n v="32"/>
    <n v="-198744"/>
    <x v="0"/>
    <s v="Bookcases"/>
    <x v="1509"/>
    <s v="United States"/>
    <x v="243"/>
    <x v="0"/>
    <n v="75023"/>
    <x v="0"/>
    <s v="Sam Craven"/>
    <x v="0"/>
  </r>
  <r>
    <s v="CA-2014-166863"/>
    <x v="883"/>
    <d v="2014-06-24T00:00:00"/>
    <x v="2"/>
    <s v="SC-20020"/>
    <s v="OFF-PA-10001166"/>
    <n v="15552"/>
    <n v="3"/>
    <n v="2"/>
    <n v="54432"/>
    <x v="1"/>
    <s v="Paper"/>
    <x v="772"/>
    <s v="United States"/>
    <x v="243"/>
    <x v="0"/>
    <n v="75023"/>
    <x v="0"/>
    <s v="Sam Craven"/>
    <x v="0"/>
  </r>
  <r>
    <s v="CA-2014-166863"/>
    <x v="883"/>
    <d v="2014-06-24T00:00:00"/>
    <x v="2"/>
    <s v="SC-20020"/>
    <s v="OFF-PA-10000587"/>
    <n v="11648"/>
    <n v="2"/>
    <n v="2"/>
    <n v="40768"/>
    <x v="1"/>
    <s v="Paper"/>
    <x v="57"/>
    <s v="United States"/>
    <x v="243"/>
    <x v="0"/>
    <n v="75023"/>
    <x v="0"/>
    <s v="Sam Craven"/>
    <x v="0"/>
  </r>
  <r>
    <s v="CA-2014-166863"/>
    <x v="883"/>
    <d v="2014-06-24T00:00:00"/>
    <x v="2"/>
    <s v="SC-20020"/>
    <s v="TEC-MA-10001972"/>
    <n v="4188"/>
    <n v="2"/>
    <n v="4"/>
    <n v="-9772"/>
    <x v="2"/>
    <s v="Machines"/>
    <x v="1457"/>
    <s v="United States"/>
    <x v="243"/>
    <x v="0"/>
    <n v="75023"/>
    <x v="0"/>
    <s v="Sam Craven"/>
    <x v="0"/>
  </r>
  <r>
    <s v="CA-2014-166863"/>
    <x v="883"/>
    <d v="2014-06-24T00:00:00"/>
    <x v="2"/>
    <s v="SC-20020"/>
    <s v="OFF-ST-10004123"/>
    <n v="509488"/>
    <n v="7"/>
    <n v="2"/>
    <n v="-127372"/>
    <x v="1"/>
    <s v="Storage"/>
    <x v="72"/>
    <s v="United States"/>
    <x v="243"/>
    <x v="0"/>
    <n v="75023"/>
    <x v="0"/>
    <s v="Sam Craven"/>
    <x v="0"/>
  </r>
  <r>
    <s v="CA-2017-140326"/>
    <x v="506"/>
    <d v="2017-09-06T00:00:00"/>
    <x v="3"/>
    <s v="HW-14935"/>
    <s v="FUR-BO-10000112"/>
    <n v="825174"/>
    <n v="9"/>
    <n v="3"/>
    <n v="-117882"/>
    <x v="0"/>
    <s v="Bookcases"/>
    <x v="1510"/>
    <s v="United States"/>
    <x v="22"/>
    <x v="9"/>
    <n v="60653"/>
    <x v="0"/>
    <s v="Helen Wasserman"/>
    <x v="1"/>
  </r>
  <r>
    <s v="CA-2017-140326"/>
    <x v="506"/>
    <d v="2017-09-06T00:00:00"/>
    <x v="3"/>
    <s v="HW-14935"/>
    <s v="OFF-PA-10004041"/>
    <n v="1776"/>
    <n v="3"/>
    <n v="2"/>
    <n v="555"/>
    <x v="1"/>
    <s v="Paper"/>
    <x v="941"/>
    <s v="United States"/>
    <x v="22"/>
    <x v="9"/>
    <n v="60653"/>
    <x v="0"/>
    <s v="Helen Wasserman"/>
    <x v="1"/>
  </r>
  <r>
    <s v="CA-2017-140326"/>
    <x v="506"/>
    <d v="2017-09-06T00:00:00"/>
    <x v="3"/>
    <s v="HW-14935"/>
    <s v="OFF-AR-10001149"/>
    <n v="6912"/>
    <n v="3"/>
    <n v="2"/>
    <n v="864"/>
    <x v="1"/>
    <s v="Art"/>
    <x v="130"/>
    <s v="United States"/>
    <x v="22"/>
    <x v="9"/>
    <n v="60653"/>
    <x v="0"/>
    <s v="Helen Wasserman"/>
    <x v="1"/>
  </r>
  <r>
    <s v="CA-2016-168536"/>
    <x v="884"/>
    <d v="2016-12-24T00:00:00"/>
    <x v="2"/>
    <s v="SC-20800"/>
    <s v="TEC-AC-10002323"/>
    <n v="663"/>
    <n v="3"/>
    <n v="0"/>
    <n v="8619"/>
    <x v="2"/>
    <s v="Accessories"/>
    <x v="177"/>
    <s v="United States"/>
    <x v="25"/>
    <x v="35"/>
    <n v="39212"/>
    <x v="2"/>
    <s v="Stuart Calhoun"/>
    <x v="0"/>
  </r>
  <r>
    <s v="US-2016-113649"/>
    <x v="885"/>
    <d v="2016-08-12T00:00:00"/>
    <x v="3"/>
    <s v="HA-14920"/>
    <s v="OFF-PA-10000130"/>
    <n v="30816"/>
    <n v="9"/>
    <n v="2"/>
    <n v="963"/>
    <x v="1"/>
    <s v="Paper"/>
    <x v="995"/>
    <s v="United States"/>
    <x v="114"/>
    <x v="3"/>
    <n v="28314"/>
    <x v="2"/>
    <s v="Helen Andreada"/>
    <x v="0"/>
  </r>
  <r>
    <s v="US-2016-113649"/>
    <x v="885"/>
    <d v="2016-08-12T00:00:00"/>
    <x v="3"/>
    <s v="HA-14920"/>
    <s v="TEC-PH-10002350"/>
    <n v="44784"/>
    <n v="2"/>
    <n v="2"/>
    <n v="44784"/>
    <x v="2"/>
    <s v="Phones"/>
    <x v="1447"/>
    <s v="United States"/>
    <x v="114"/>
    <x v="3"/>
    <n v="28314"/>
    <x v="2"/>
    <s v="Helen Andreada"/>
    <x v="0"/>
  </r>
  <r>
    <s v="US-2016-113649"/>
    <x v="885"/>
    <d v="2016-08-12T00:00:00"/>
    <x v="3"/>
    <s v="HA-14920"/>
    <s v="OFF-AP-10002518"/>
    <n v="569536"/>
    <n v="4"/>
    <n v="2"/>
    <n v="640728"/>
    <x v="1"/>
    <s v="Appliances"/>
    <x v="160"/>
    <s v="United States"/>
    <x v="114"/>
    <x v="3"/>
    <n v="28314"/>
    <x v="2"/>
    <s v="Helen Andreada"/>
    <x v="0"/>
  </r>
  <r>
    <s v="CA-2015-124975"/>
    <x v="136"/>
    <d v="2015-06-25T00:00:00"/>
    <x v="3"/>
    <s v="MG-17875"/>
    <s v="FUR-TA-10002645"/>
    <n v="796425"/>
    <n v="7"/>
    <n v="5"/>
    <n v="-5256405"/>
    <x v="0"/>
    <s v="Tables"/>
    <x v="1306"/>
    <s v="United States"/>
    <x v="34"/>
    <x v="9"/>
    <n v="60505"/>
    <x v="0"/>
    <s v="Michael Grace"/>
    <x v="2"/>
  </r>
  <r>
    <s v="CA-2015-168767"/>
    <x v="886"/>
    <d v="2015-04-15T00:00:00"/>
    <x v="2"/>
    <s v="DM-12955"/>
    <s v="OFF-BI-10000773"/>
    <n v="12832"/>
    <n v="2"/>
    <n v="2"/>
    <n v="43308"/>
    <x v="1"/>
    <s v="Binders"/>
    <x v="385"/>
    <s v="United States"/>
    <x v="301"/>
    <x v="1"/>
    <n v="95823"/>
    <x v="1"/>
    <s v="Dario Medina"/>
    <x v="1"/>
  </r>
  <r>
    <s v="CA-2016-114482"/>
    <x v="829"/>
    <d v="2016-11-25T00:00:00"/>
    <x v="1"/>
    <s v="DM-13345"/>
    <s v="OFF-PA-10003845"/>
    <n v="4046"/>
    <n v="7"/>
    <n v="0"/>
    <n v="198254"/>
    <x v="1"/>
    <s v="Paper"/>
    <x v="371"/>
    <s v="United States"/>
    <x v="95"/>
    <x v="22"/>
    <n v="50315"/>
    <x v="0"/>
    <s v="Denise Monton"/>
    <x v="1"/>
  </r>
  <r>
    <s v="CA-2016-114482"/>
    <x v="829"/>
    <d v="2016-11-25T00:00:00"/>
    <x v="1"/>
    <s v="DM-13345"/>
    <s v="TEC-PH-10001580"/>
    <n v="40494"/>
    <n v="3"/>
    <n v="0"/>
    <n v="1093338"/>
    <x v="2"/>
    <s v="Phones"/>
    <x v="234"/>
    <s v="United States"/>
    <x v="95"/>
    <x v="22"/>
    <n v="50315"/>
    <x v="0"/>
    <s v="Denise Monton"/>
    <x v="1"/>
  </r>
  <r>
    <s v="CA-2016-137673"/>
    <x v="63"/>
    <d v="2016-09-10T00:00:00"/>
    <x v="2"/>
    <s v="ML-17395"/>
    <s v="TEC-AC-10002345"/>
    <n v="1160"/>
    <n v="8"/>
    <n v="0"/>
    <n v="290"/>
    <x v="2"/>
    <s v="Accessories"/>
    <x v="175"/>
    <s v="United States"/>
    <x v="69"/>
    <x v="1"/>
    <n v="92105"/>
    <x v="1"/>
    <s v="Marina Lichtenstein"/>
    <x v="1"/>
  </r>
  <r>
    <s v="CA-2016-132731"/>
    <x v="389"/>
    <d v="2016-11-28T00:00:00"/>
    <x v="2"/>
    <s v="GA-14515"/>
    <s v="TEC-PH-10004120"/>
    <n v="657552"/>
    <n v="6"/>
    <n v="2"/>
    <n v="493164"/>
    <x v="2"/>
    <s v="Phones"/>
    <x v="1511"/>
    <s v="United States"/>
    <x v="0"/>
    <x v="0"/>
    <n v="75081"/>
    <x v="0"/>
    <s v="George Ashbrook"/>
    <x v="0"/>
  </r>
  <r>
    <s v="CA-2017-148922"/>
    <x v="388"/>
    <d v="2017-12-15T00:00:00"/>
    <x v="1"/>
    <s v="SU-20665"/>
    <s v="TEC-AC-10001838"/>
    <n v="59997"/>
    <n v="3"/>
    <n v="0"/>
    <n v="2579871"/>
    <x v="2"/>
    <s v="Accessories"/>
    <x v="647"/>
    <s v="United States"/>
    <x v="25"/>
    <x v="35"/>
    <n v="39212"/>
    <x v="2"/>
    <s v="Stephanie Ulpright"/>
    <x v="2"/>
  </r>
  <r>
    <s v="CA-2017-148922"/>
    <x v="388"/>
    <d v="2017-12-15T00:00:00"/>
    <x v="1"/>
    <s v="SU-20665"/>
    <s v="TEC-PH-10000148"/>
    <n v="3897"/>
    <n v="3"/>
    <n v="0"/>
    <n v="7794"/>
    <x v="2"/>
    <s v="Phones"/>
    <x v="774"/>
    <s v="United States"/>
    <x v="25"/>
    <x v="35"/>
    <n v="39212"/>
    <x v="2"/>
    <s v="Stephanie Ulpright"/>
    <x v="2"/>
  </r>
  <r>
    <s v="CA-2017-148922"/>
    <x v="388"/>
    <d v="2017-12-15T00:00:00"/>
    <x v="1"/>
    <s v="SU-20665"/>
    <s v="OFF-BI-10003476"/>
    <n v="4584"/>
    <n v="8"/>
    <n v="0"/>
    <n v="220032"/>
    <x v="1"/>
    <s v="Binders"/>
    <x v="1512"/>
    <s v="United States"/>
    <x v="25"/>
    <x v="35"/>
    <n v="39212"/>
    <x v="2"/>
    <s v="Stephanie Ulpright"/>
    <x v="2"/>
  </r>
  <r>
    <s v="CA-2016-130680"/>
    <x v="887"/>
    <d v="2016-06-29T00:00:00"/>
    <x v="2"/>
    <s v="BD-11320"/>
    <s v="TEC-PH-10004833"/>
    <n v="3824"/>
    <n v="4"/>
    <n v="2"/>
    <n v="-956"/>
    <x v="2"/>
    <s v="Phones"/>
    <x v="1346"/>
    <s v="United States"/>
    <x v="69"/>
    <x v="1"/>
    <n v="92024"/>
    <x v="1"/>
    <s v="Bill Donatelli"/>
    <x v="0"/>
  </r>
  <r>
    <s v="CA-2015-141145"/>
    <x v="14"/>
    <d v="2015-09-23T00:00:00"/>
    <x v="2"/>
    <s v="DB-13405"/>
    <s v="TEC-AC-10001465"/>
    <n v="87168"/>
    <n v="3"/>
    <n v="2"/>
    <n v="10896"/>
    <x v="2"/>
    <s v="Accessories"/>
    <x v="475"/>
    <s v="United States"/>
    <x v="333"/>
    <x v="2"/>
    <n v="32839"/>
    <x v="2"/>
    <s v="Denny Blanton"/>
    <x v="0"/>
  </r>
  <r>
    <s v="US-2016-152835"/>
    <x v="287"/>
    <d v="2016-05-23T00:00:00"/>
    <x v="2"/>
    <s v="RP-19855"/>
    <s v="OFF-AR-10003056"/>
    <n v="214"/>
    <n v="5"/>
    <n v="0"/>
    <n v="6206"/>
    <x v="1"/>
    <s v="Art"/>
    <x v="18"/>
    <s v="United States"/>
    <x v="240"/>
    <x v="13"/>
    <n v="47905"/>
    <x v="0"/>
    <s v="Roy Phan"/>
    <x v="1"/>
  </r>
  <r>
    <s v="CA-2016-155565"/>
    <x v="315"/>
    <d v="2016-05-28T00:00:00"/>
    <x v="0"/>
    <s v="EH-13765"/>
    <s v="OFF-SU-10001218"/>
    <n v="549"/>
    <n v="5"/>
    <n v="0"/>
    <n v="15372"/>
    <x v="1"/>
    <s v="Supplies"/>
    <x v="133"/>
    <s v="United States"/>
    <x v="20"/>
    <x v="14"/>
    <n v="10035"/>
    <x v="3"/>
    <s v="Edward Hooks"/>
    <x v="1"/>
  </r>
  <r>
    <s v="CA-2014-110849"/>
    <x v="888"/>
    <d v="2014-04-23T00:00:00"/>
    <x v="2"/>
    <s v="JL-15835"/>
    <s v="TEC-MA-10002859"/>
    <n v="287968"/>
    <n v="4"/>
    <n v="2"/>
    <n v="971892"/>
    <x v="2"/>
    <s v="Machines"/>
    <x v="1513"/>
    <s v="United States"/>
    <x v="1"/>
    <x v="1"/>
    <n v="90049"/>
    <x v="1"/>
    <s v="John Lee"/>
    <x v="0"/>
  </r>
  <r>
    <s v="CA-2014-110849"/>
    <x v="888"/>
    <d v="2014-04-23T00:00:00"/>
    <x v="2"/>
    <s v="JL-15835"/>
    <s v="OFF-AR-10002375"/>
    <n v="1312"/>
    <n v="4"/>
    <n v="0"/>
    <n v="38048"/>
    <x v="1"/>
    <s v="Art"/>
    <x v="826"/>
    <s v="United States"/>
    <x v="1"/>
    <x v="1"/>
    <n v="90049"/>
    <x v="1"/>
    <s v="John Lee"/>
    <x v="0"/>
  </r>
  <r>
    <s v="CA-2014-110849"/>
    <x v="888"/>
    <d v="2014-04-23T00:00:00"/>
    <x v="2"/>
    <s v="JL-15835"/>
    <s v="OFF-AR-10000657"/>
    <n v="1075"/>
    <n v="5"/>
    <n v="0"/>
    <n v="35475"/>
    <x v="1"/>
    <s v="Art"/>
    <x v="1504"/>
    <s v="United States"/>
    <x v="1"/>
    <x v="1"/>
    <n v="90049"/>
    <x v="1"/>
    <s v="John Lee"/>
    <x v="0"/>
  </r>
  <r>
    <s v="CA-2014-110849"/>
    <x v="888"/>
    <d v="2014-04-23T00:00:00"/>
    <x v="2"/>
    <s v="JL-15835"/>
    <s v="OFF-FA-10000134"/>
    <n v="1162"/>
    <n v="2"/>
    <n v="0"/>
    <n v="36022"/>
    <x v="1"/>
    <s v="Fasteners"/>
    <x v="196"/>
    <s v="United States"/>
    <x v="1"/>
    <x v="1"/>
    <n v="90049"/>
    <x v="1"/>
    <s v="John Lee"/>
    <x v="0"/>
  </r>
  <r>
    <s v="CA-2016-145842"/>
    <x v="26"/>
    <d v="2016-06-20T00:00:00"/>
    <x v="1"/>
    <s v="FM-14380"/>
    <s v="OFF-ST-10000419"/>
    <n v="4074"/>
    <n v="3"/>
    <n v="0"/>
    <n v="4074"/>
    <x v="1"/>
    <s v="Storage"/>
    <x v="1015"/>
    <s v="United States"/>
    <x v="20"/>
    <x v="14"/>
    <n v="10024"/>
    <x v="3"/>
    <s v="Fred McMath"/>
    <x v="0"/>
  </r>
  <r>
    <s v="CA-2014-158771"/>
    <x v="308"/>
    <d v="2014-05-09T00:00:00"/>
    <x v="0"/>
    <s v="SB-20290"/>
    <s v="OFF-ST-10000107"/>
    <n v="8325"/>
    <n v="3"/>
    <n v="0"/>
    <n v="14985"/>
    <x v="1"/>
    <s v="Storage"/>
    <x v="17"/>
    <s v="United States"/>
    <x v="123"/>
    <x v="34"/>
    <n v="42420"/>
    <x v="2"/>
    <s v="Sean Braxton"/>
    <x v="1"/>
  </r>
  <r>
    <s v="CA-2014-158771"/>
    <x v="308"/>
    <d v="2014-05-09T00:00:00"/>
    <x v="0"/>
    <s v="SB-20290"/>
    <s v="OFF-LA-10001641"/>
    <n v="945"/>
    <n v="3"/>
    <n v="0"/>
    <n v="4536"/>
    <x v="1"/>
    <s v="Labels"/>
    <x v="1022"/>
    <s v="United States"/>
    <x v="123"/>
    <x v="34"/>
    <n v="42420"/>
    <x v="2"/>
    <s v="Sean Braxton"/>
    <x v="1"/>
  </r>
  <r>
    <s v="CA-2014-158771"/>
    <x v="308"/>
    <d v="2014-05-09T00:00:00"/>
    <x v="0"/>
    <s v="SB-20290"/>
    <s v="OFF-LA-10003121"/>
    <n v="2065"/>
    <n v="5"/>
    <n v="0"/>
    <n v="9499"/>
    <x v="1"/>
    <s v="Labels"/>
    <x v="991"/>
    <s v="United States"/>
    <x v="123"/>
    <x v="34"/>
    <n v="42420"/>
    <x v="2"/>
    <s v="Sean Braxton"/>
    <x v="1"/>
  </r>
  <r>
    <s v="CA-2014-158771"/>
    <x v="308"/>
    <d v="2014-05-09T00:00:00"/>
    <x v="0"/>
    <s v="SB-20290"/>
    <s v="OFF-PA-10002689"/>
    <n v="4536"/>
    <n v="7"/>
    <n v="0"/>
    <n v="217728"/>
    <x v="1"/>
    <s v="Paper"/>
    <x v="1056"/>
    <s v="United States"/>
    <x v="123"/>
    <x v="34"/>
    <n v="42420"/>
    <x v="2"/>
    <s v="Sean Braxton"/>
    <x v="1"/>
  </r>
  <r>
    <s v="CA-2016-157511"/>
    <x v="31"/>
    <d v="2016-09-20T00:00:00"/>
    <x v="3"/>
    <s v="SV-20365"/>
    <s v="FUR-FU-10002107"/>
    <n v="5352"/>
    <n v="3"/>
    <n v="2"/>
    <n v="16056"/>
    <x v="0"/>
    <s v="Furnishings"/>
    <x v="1317"/>
    <s v="United States"/>
    <x v="38"/>
    <x v="23"/>
    <n v="43229"/>
    <x v="3"/>
    <s v="Seth Vernon"/>
    <x v="0"/>
  </r>
  <r>
    <s v="CA-2016-157511"/>
    <x v="31"/>
    <d v="2016-09-20T00:00:00"/>
    <x v="3"/>
    <s v="SV-20365"/>
    <s v="FUR-CH-10002647"/>
    <n v="99372"/>
    <n v="2"/>
    <n v="3"/>
    <n v="-7098"/>
    <x v="0"/>
    <s v="Chairs"/>
    <x v="472"/>
    <s v="United States"/>
    <x v="38"/>
    <x v="23"/>
    <n v="43229"/>
    <x v="3"/>
    <s v="Seth Vernon"/>
    <x v="0"/>
  </r>
  <r>
    <s v="CA-2016-157511"/>
    <x v="31"/>
    <d v="2016-09-20T00:00:00"/>
    <x v="3"/>
    <s v="SV-20365"/>
    <s v="OFF-AR-10002257"/>
    <n v="2672"/>
    <n v="1"/>
    <n v="2"/>
    <n v="3674"/>
    <x v="1"/>
    <s v="Art"/>
    <x v="1189"/>
    <s v="United States"/>
    <x v="38"/>
    <x v="23"/>
    <n v="43229"/>
    <x v="3"/>
    <s v="Seth Vernon"/>
    <x v="0"/>
  </r>
  <r>
    <s v="CA-2017-121216"/>
    <x v="330"/>
    <d v="2017-12-25T00:00:00"/>
    <x v="1"/>
    <s v="MM-17920"/>
    <s v="OFF-PA-10004519"/>
    <n v="28672"/>
    <n v="8"/>
    <n v="2"/>
    <n v="103936"/>
    <x v="1"/>
    <s v="Paper"/>
    <x v="1036"/>
    <s v="United States"/>
    <x v="284"/>
    <x v="0"/>
    <n v="77840"/>
    <x v="0"/>
    <s v="Michael Moore"/>
    <x v="0"/>
  </r>
  <r>
    <s v="CA-2017-121216"/>
    <x v="330"/>
    <d v="2017-12-25T00:00:00"/>
    <x v="1"/>
    <s v="MM-17920"/>
    <s v="OFF-AP-10001947"/>
    <n v="29312"/>
    <n v="8"/>
    <n v="8"/>
    <n v="-747456"/>
    <x v="1"/>
    <s v="Appliances"/>
    <x v="1514"/>
    <s v="United States"/>
    <x v="284"/>
    <x v="0"/>
    <n v="77840"/>
    <x v="0"/>
    <s v="Michael Moore"/>
    <x v="0"/>
  </r>
  <r>
    <s v="CA-2017-155292"/>
    <x v="504"/>
    <d v="2017-11-01T00:00:00"/>
    <x v="3"/>
    <s v="RD-19810"/>
    <s v="OFF-ST-10004963"/>
    <n v="10598"/>
    <n v="7"/>
    <n v="0"/>
    <n v="42392"/>
    <x v="1"/>
    <s v="Storage"/>
    <x v="462"/>
    <s v="United States"/>
    <x v="101"/>
    <x v="34"/>
    <n v="40475"/>
    <x v="2"/>
    <s v="Ross DeVincentis"/>
    <x v="2"/>
  </r>
  <r>
    <s v="CA-2017-155292"/>
    <x v="504"/>
    <d v="2017-11-01T00:00:00"/>
    <x v="3"/>
    <s v="RD-19810"/>
    <s v="OFF-SU-10002573"/>
    <n v="3506"/>
    <n v="2"/>
    <n v="0"/>
    <n v="10518"/>
    <x v="1"/>
    <s v="Supplies"/>
    <x v="354"/>
    <s v="United States"/>
    <x v="101"/>
    <x v="34"/>
    <n v="40475"/>
    <x v="2"/>
    <s v="Ross DeVincentis"/>
    <x v="2"/>
  </r>
  <r>
    <s v="CA-2017-155292"/>
    <x v="504"/>
    <d v="2017-11-01T00:00:00"/>
    <x v="3"/>
    <s v="RD-19810"/>
    <s v="FUR-CH-10000553"/>
    <n v="3394"/>
    <n v="1"/>
    <n v="0"/>
    <n v="91638"/>
    <x v="0"/>
    <s v="Chairs"/>
    <x v="1244"/>
    <s v="United States"/>
    <x v="101"/>
    <x v="34"/>
    <n v="40475"/>
    <x v="2"/>
    <s v="Ross DeVincentis"/>
    <x v="2"/>
  </r>
  <r>
    <s v="CA-2017-155292"/>
    <x v="504"/>
    <d v="2017-11-01T00:00:00"/>
    <x v="3"/>
    <s v="RD-19810"/>
    <s v="OFF-LA-10001982"/>
    <n v="300"/>
    <n v="8"/>
    <n v="0"/>
    <n v="144"/>
    <x v="1"/>
    <s v="Labels"/>
    <x v="1515"/>
    <s v="United States"/>
    <x v="101"/>
    <x v="34"/>
    <n v="40475"/>
    <x v="2"/>
    <s v="Ross DeVincentis"/>
    <x v="2"/>
  </r>
  <r>
    <s v="CA-2016-152555"/>
    <x v="889"/>
    <d v="2016-04-02T00:00:00"/>
    <x v="1"/>
    <s v="ME-17320"/>
    <s v="OFF-PA-10001295"/>
    <n v="45528"/>
    <n v="3"/>
    <n v="2"/>
    <n v="159348"/>
    <x v="1"/>
    <s v="Paper"/>
    <x v="1209"/>
    <s v="United States"/>
    <x v="22"/>
    <x v="9"/>
    <n v="60653"/>
    <x v="0"/>
    <s v="Maria Etezadi"/>
    <x v="2"/>
  </r>
  <r>
    <s v="CA-2016-152555"/>
    <x v="889"/>
    <d v="2016-04-02T00:00:00"/>
    <x v="1"/>
    <s v="ME-17320"/>
    <s v="FUR-CH-10002965"/>
    <n v="844116"/>
    <n v="6"/>
    <n v="3"/>
    <n v="-361764"/>
    <x v="0"/>
    <s v="Chairs"/>
    <x v="229"/>
    <s v="United States"/>
    <x v="22"/>
    <x v="9"/>
    <n v="60653"/>
    <x v="0"/>
    <s v="Maria Etezadi"/>
    <x v="2"/>
  </r>
  <r>
    <s v="CA-2016-152555"/>
    <x v="889"/>
    <d v="2016-04-02T00:00:00"/>
    <x v="1"/>
    <s v="ME-17320"/>
    <s v="TEC-PH-10001254"/>
    <n v="812736"/>
    <n v="8"/>
    <n v="2"/>
    <n v="609552"/>
    <x v="2"/>
    <s v="Phones"/>
    <x v="144"/>
    <s v="United States"/>
    <x v="22"/>
    <x v="9"/>
    <n v="60653"/>
    <x v="0"/>
    <s v="Maria Etezadi"/>
    <x v="2"/>
  </r>
  <r>
    <s v="CA-2017-107832"/>
    <x v="51"/>
    <d v="2017-11-26T00:00:00"/>
    <x v="1"/>
    <s v="FH-14275"/>
    <s v="OFF-BI-10001658"/>
    <n v="7476"/>
    <n v="1"/>
    <n v="7"/>
    <n v="-59808"/>
    <x v="1"/>
    <s v="Binders"/>
    <x v="443"/>
    <s v="United States"/>
    <x v="10"/>
    <x v="8"/>
    <n v="19120"/>
    <x v="3"/>
    <s v="Frank Hawley"/>
    <x v="1"/>
  </r>
  <r>
    <s v="CA-2014-120838"/>
    <x v="890"/>
    <d v="2014-03-26T00:00:00"/>
    <x v="1"/>
    <s v="PO-18865"/>
    <s v="OFF-ST-10000585"/>
    <n v="3304"/>
    <n v="2"/>
    <n v="0"/>
    <n v="85904"/>
    <x v="1"/>
    <s v="Storage"/>
    <x v="543"/>
    <s v="United States"/>
    <x v="1"/>
    <x v="1"/>
    <n v="90036"/>
    <x v="1"/>
    <s v="Patrick O'Donnell"/>
    <x v="0"/>
  </r>
  <r>
    <s v="CA-2014-120838"/>
    <x v="890"/>
    <d v="2014-03-26T00:00:00"/>
    <x v="1"/>
    <s v="PO-18865"/>
    <s v="TEC-PH-10003484"/>
    <n v="604752"/>
    <n v="6"/>
    <n v="2"/>
    <n v="37797"/>
    <x v="2"/>
    <s v="Phones"/>
    <x v="1516"/>
    <s v="United States"/>
    <x v="1"/>
    <x v="1"/>
    <n v="90036"/>
    <x v="1"/>
    <s v="Patrick O'Donnell"/>
    <x v="0"/>
  </r>
  <r>
    <s v="CA-2017-118542"/>
    <x v="95"/>
    <d v="2017-12-05T00:00:00"/>
    <x v="2"/>
    <s v="CC-12550"/>
    <s v="OFF-PA-10004735"/>
    <n v="4536"/>
    <n v="7"/>
    <n v="0"/>
    <n v="217728"/>
    <x v="1"/>
    <s v="Paper"/>
    <x v="822"/>
    <s v="United States"/>
    <x v="1"/>
    <x v="1"/>
    <n v="90008"/>
    <x v="1"/>
    <s v="Clay Cheatham"/>
    <x v="0"/>
  </r>
  <r>
    <s v="CA-2017-118542"/>
    <x v="95"/>
    <d v="2017-12-05T00:00:00"/>
    <x v="2"/>
    <s v="CC-12550"/>
    <s v="OFF-BI-10003429"/>
    <n v="10128"/>
    <n v="2"/>
    <n v="2"/>
    <n v="36714"/>
    <x v="1"/>
    <s v="Binders"/>
    <x v="846"/>
    <s v="United States"/>
    <x v="1"/>
    <x v="1"/>
    <n v="90008"/>
    <x v="1"/>
    <s v="Clay Cheatham"/>
    <x v="0"/>
  </r>
  <r>
    <s v="CA-2017-152737"/>
    <x v="658"/>
    <d v="2017-11-12T00:00:00"/>
    <x v="2"/>
    <s v="TS-21505"/>
    <s v="OFF-BI-10002982"/>
    <n v="21792"/>
    <n v="4"/>
    <n v="2"/>
    <n v="76272"/>
    <x v="1"/>
    <s v="Binders"/>
    <x v="1254"/>
    <s v="United States"/>
    <x v="8"/>
    <x v="1"/>
    <n v="94122"/>
    <x v="1"/>
    <s v="Tony Sayre"/>
    <x v="0"/>
  </r>
  <r>
    <s v="CA-2017-152737"/>
    <x v="658"/>
    <d v="2017-11-12T00:00:00"/>
    <x v="2"/>
    <s v="TS-21505"/>
    <s v="TEC-AC-10004975"/>
    <n v="4398"/>
    <n v="4"/>
    <n v="0"/>
    <n v="145134"/>
    <x v="2"/>
    <s v="Accessories"/>
    <x v="973"/>
    <s v="United States"/>
    <x v="8"/>
    <x v="1"/>
    <n v="94122"/>
    <x v="1"/>
    <s v="Tony Sayre"/>
    <x v="0"/>
  </r>
  <r>
    <s v="CA-2017-109757"/>
    <x v="506"/>
    <d v="2017-09-09T00:00:00"/>
    <x v="1"/>
    <s v="MD-17350"/>
    <s v="OFF-AR-10002335"/>
    <n v="8256"/>
    <n v="4"/>
    <n v="2"/>
    <n v="6192"/>
    <x v="1"/>
    <s v="Art"/>
    <x v="675"/>
    <s v="United States"/>
    <x v="59"/>
    <x v="23"/>
    <n v="44312"/>
    <x v="3"/>
    <s v="Maribeth Dona"/>
    <x v="0"/>
  </r>
  <r>
    <s v="CA-2017-109757"/>
    <x v="506"/>
    <d v="2017-09-09T00:00:00"/>
    <x v="1"/>
    <s v="MD-17350"/>
    <s v="OFF-BI-10004001"/>
    <n v="2556"/>
    <n v="5"/>
    <n v="7"/>
    <n v="-20448"/>
    <x v="1"/>
    <s v="Binders"/>
    <x v="813"/>
    <s v="United States"/>
    <x v="59"/>
    <x v="23"/>
    <n v="44312"/>
    <x v="3"/>
    <s v="Maribeth Dona"/>
    <x v="0"/>
  </r>
  <r>
    <s v="CA-2017-109757"/>
    <x v="506"/>
    <d v="2017-09-09T00:00:00"/>
    <x v="1"/>
    <s v="MD-17350"/>
    <s v="OFF-BI-10001634"/>
    <n v="4368"/>
    <n v="2"/>
    <n v="7"/>
    <n v="-30576"/>
    <x v="1"/>
    <s v="Binders"/>
    <x v="24"/>
    <s v="United States"/>
    <x v="59"/>
    <x v="23"/>
    <n v="44312"/>
    <x v="3"/>
    <s v="Maribeth Dona"/>
    <x v="0"/>
  </r>
  <r>
    <s v="CA-2017-109757"/>
    <x v="506"/>
    <d v="2017-09-09T00:00:00"/>
    <x v="1"/>
    <s v="MD-17350"/>
    <s v="OFF-PA-10000007"/>
    <n v="1152"/>
    <n v="4"/>
    <n v="2"/>
    <n v="3744"/>
    <x v="1"/>
    <s v="Paper"/>
    <x v="1517"/>
    <s v="United States"/>
    <x v="59"/>
    <x v="23"/>
    <n v="44312"/>
    <x v="3"/>
    <s v="Maribeth Dona"/>
    <x v="0"/>
  </r>
  <r>
    <s v="CA-2016-130029"/>
    <x v="891"/>
    <d v="2016-07-06T00:00:00"/>
    <x v="3"/>
    <s v="GT-14755"/>
    <s v="OFF-PA-10000552"/>
    <n v="1296"/>
    <n v="2"/>
    <n v="0"/>
    <n v="62208"/>
    <x v="1"/>
    <s v="Paper"/>
    <x v="1518"/>
    <s v="United States"/>
    <x v="1"/>
    <x v="1"/>
    <n v="90049"/>
    <x v="1"/>
    <s v="Guy Thornton"/>
    <x v="0"/>
  </r>
  <r>
    <s v="CA-2016-130029"/>
    <x v="891"/>
    <d v="2016-07-06T00:00:00"/>
    <x v="3"/>
    <s v="GT-14755"/>
    <s v="OFF-FA-10001135"/>
    <n v="396"/>
    <n v="2"/>
    <n v="0"/>
    <n v="792"/>
    <x v="1"/>
    <s v="Fasteners"/>
    <x v="1059"/>
    <s v="United States"/>
    <x v="1"/>
    <x v="1"/>
    <n v="90049"/>
    <x v="1"/>
    <s v="Guy Thornton"/>
    <x v="0"/>
  </r>
  <r>
    <s v="CA-2017-103877"/>
    <x v="209"/>
    <d v="2017-09-14T00:00:00"/>
    <x v="2"/>
    <s v="RD-19660"/>
    <s v="OFF-BI-10003650"/>
    <n v="157794"/>
    <n v="3"/>
    <n v="0"/>
    <n v="7574112"/>
    <x v="1"/>
    <s v="Binders"/>
    <x v="115"/>
    <s v="United States"/>
    <x v="44"/>
    <x v="24"/>
    <n v="64055"/>
    <x v="0"/>
    <s v="Robert Dilbeck"/>
    <x v="2"/>
  </r>
  <r>
    <s v="CA-2016-137176"/>
    <x v="368"/>
    <d v="2016-09-14T00:00:00"/>
    <x v="1"/>
    <s v="DB-12910"/>
    <s v="FUR-FU-10003832"/>
    <n v="15008"/>
    <n v="4"/>
    <n v="6"/>
    <n v="-120064"/>
    <x v="0"/>
    <s v="Furnishings"/>
    <x v="1410"/>
    <s v="United States"/>
    <x v="0"/>
    <x v="0"/>
    <n v="75220"/>
    <x v="0"/>
    <s v="Daniel Byrd"/>
    <x v="2"/>
  </r>
  <r>
    <s v="CA-2017-168109"/>
    <x v="444"/>
    <d v="2017-07-03T00:00:00"/>
    <x v="0"/>
    <s v="JK-15640"/>
    <s v="TEC-AC-10003628"/>
    <n v="5998"/>
    <n v="2"/>
    <n v="0"/>
    <n v="263912"/>
    <x v="2"/>
    <s v="Accessories"/>
    <x v="247"/>
    <s v="United States"/>
    <x v="4"/>
    <x v="4"/>
    <n v="98105"/>
    <x v="1"/>
    <s v="Jim Kriz"/>
    <x v="2"/>
  </r>
  <r>
    <s v="CA-2017-168109"/>
    <x v="444"/>
    <d v="2017-07-03T00:00:00"/>
    <x v="0"/>
    <s v="JK-15640"/>
    <s v="TEC-MA-10001148"/>
    <n v="23952"/>
    <n v="6"/>
    <n v="2"/>
    <n v="20958"/>
    <x v="2"/>
    <s v="Machines"/>
    <x v="207"/>
    <s v="United States"/>
    <x v="4"/>
    <x v="4"/>
    <n v="98105"/>
    <x v="1"/>
    <s v="Jim Kriz"/>
    <x v="2"/>
  </r>
  <r>
    <s v="CA-2017-168109"/>
    <x v="444"/>
    <d v="2017-07-03T00:00:00"/>
    <x v="0"/>
    <s v="JK-15640"/>
    <s v="TEC-AC-10002049"/>
    <n v="16878"/>
    <n v="4"/>
    <n v="0"/>
    <n v="742632"/>
    <x v="2"/>
    <s v="Accessories"/>
    <x v="691"/>
    <s v="United States"/>
    <x v="4"/>
    <x v="4"/>
    <n v="98105"/>
    <x v="1"/>
    <s v="Jim Kriz"/>
    <x v="2"/>
  </r>
  <r>
    <s v="CA-2017-168109"/>
    <x v="444"/>
    <d v="2017-07-03T00:00:00"/>
    <x v="0"/>
    <s v="JK-15640"/>
    <s v="TEC-PH-10000702"/>
    <n v="7992"/>
    <n v="1"/>
    <n v="2"/>
    <n v="26973"/>
    <x v="2"/>
    <s v="Phones"/>
    <x v="312"/>
    <s v="United States"/>
    <x v="4"/>
    <x v="4"/>
    <n v="98105"/>
    <x v="1"/>
    <s v="Jim Kriz"/>
    <x v="2"/>
  </r>
  <r>
    <s v="US-2017-126081"/>
    <x v="221"/>
    <d v="2017-07-04T00:00:00"/>
    <x v="2"/>
    <s v="FC-14335"/>
    <s v="OFF-PA-10003953"/>
    <n v="5184"/>
    <n v="1"/>
    <n v="2"/>
    <n v="18144"/>
    <x v="1"/>
    <s v="Paper"/>
    <x v="640"/>
    <s v="United States"/>
    <x v="279"/>
    <x v="0"/>
    <n v="75150"/>
    <x v="0"/>
    <s v="Fred Chung"/>
    <x v="1"/>
  </r>
  <r>
    <s v="CA-2017-117023"/>
    <x v="782"/>
    <d v="2017-08-12T00:00:00"/>
    <x v="2"/>
    <s v="JW-15955"/>
    <s v="OFF-AR-10003602"/>
    <n v="1168"/>
    <n v="2"/>
    <n v="0"/>
    <n v="54896"/>
    <x v="1"/>
    <s v="Art"/>
    <x v="242"/>
    <s v="United States"/>
    <x v="84"/>
    <x v="14"/>
    <n v="11561"/>
    <x v="3"/>
    <s v="Joni Wasserman"/>
    <x v="0"/>
  </r>
  <r>
    <s v="CA-2017-117023"/>
    <x v="782"/>
    <d v="2017-08-12T00:00:00"/>
    <x v="2"/>
    <s v="JW-15955"/>
    <s v="OFF-AR-10004062"/>
    <n v="1048"/>
    <n v="10"/>
    <n v="0"/>
    <n v="262"/>
    <x v="1"/>
    <s v="Art"/>
    <x v="767"/>
    <s v="United States"/>
    <x v="84"/>
    <x v="14"/>
    <n v="11561"/>
    <x v="3"/>
    <s v="Joni Wasserman"/>
    <x v="0"/>
  </r>
  <r>
    <s v="CA-2015-143532"/>
    <x v="530"/>
    <d v="2015-03-24T00:00:00"/>
    <x v="2"/>
    <s v="DC-12850"/>
    <s v="OFF-PA-10001560"/>
    <n v="14496"/>
    <n v="3"/>
    <n v="2"/>
    <n v="48924"/>
    <x v="1"/>
    <s v="Paper"/>
    <x v="666"/>
    <s v="United States"/>
    <x v="369"/>
    <x v="2"/>
    <n v="33161"/>
    <x v="2"/>
    <s v="Dan Campbell"/>
    <x v="0"/>
  </r>
  <r>
    <s v="CA-2016-103163"/>
    <x v="840"/>
    <d v="2016-06-11T00:00:00"/>
    <x v="2"/>
    <s v="FM-14290"/>
    <s v="OFF-BI-10003305"/>
    <n v="4784"/>
    <n v="1"/>
    <n v="2"/>
    <n v="15548"/>
    <x v="1"/>
    <s v="Binders"/>
    <x v="566"/>
    <s v="United States"/>
    <x v="329"/>
    <x v="1"/>
    <n v="93309"/>
    <x v="1"/>
    <s v="Frank Merwin"/>
    <x v="2"/>
  </r>
  <r>
    <s v="CA-2016-103163"/>
    <x v="840"/>
    <d v="2016-06-11T00:00:00"/>
    <x v="2"/>
    <s v="FM-14290"/>
    <s v="OFF-PA-10004000"/>
    <n v="473"/>
    <n v="1"/>
    <n v="0"/>
    <n v="23177"/>
    <x v="1"/>
    <s v="Paper"/>
    <x v="205"/>
    <s v="United States"/>
    <x v="329"/>
    <x v="1"/>
    <n v="93309"/>
    <x v="1"/>
    <s v="Frank Merwin"/>
    <x v="2"/>
  </r>
  <r>
    <s v="CA-2016-104157"/>
    <x v="196"/>
    <d v="2016-07-29T00:00:00"/>
    <x v="2"/>
    <s v="MT-17815"/>
    <s v="OFF-ST-10000321"/>
    <n v="789"/>
    <n v="1"/>
    <n v="0"/>
    <n v="3156"/>
    <x v="1"/>
    <s v="Storage"/>
    <x v="1519"/>
    <s v="United States"/>
    <x v="25"/>
    <x v="35"/>
    <n v="39212"/>
    <x v="2"/>
    <s v="Meg Tillman"/>
    <x v="0"/>
  </r>
  <r>
    <s v="CA-2016-104157"/>
    <x v="196"/>
    <d v="2016-07-29T00:00:00"/>
    <x v="2"/>
    <s v="MT-17815"/>
    <s v="OFF-PA-10004665"/>
    <n v="655"/>
    <n v="5"/>
    <n v="0"/>
    <n v="32095"/>
    <x v="1"/>
    <s v="Paper"/>
    <x v="1370"/>
    <s v="United States"/>
    <x v="25"/>
    <x v="35"/>
    <n v="39212"/>
    <x v="2"/>
    <s v="Meg Tillman"/>
    <x v="0"/>
  </r>
  <r>
    <s v="CA-2016-104157"/>
    <x v="196"/>
    <d v="2016-07-29T00:00:00"/>
    <x v="2"/>
    <s v="MT-17815"/>
    <s v="FUR-TA-10004915"/>
    <n v="243008"/>
    <n v="8"/>
    <n v="0"/>
    <n v="3888128"/>
    <x v="0"/>
    <s v="Tables"/>
    <x v="335"/>
    <s v="United States"/>
    <x v="25"/>
    <x v="35"/>
    <n v="39212"/>
    <x v="2"/>
    <s v="Meg Tillman"/>
    <x v="0"/>
  </r>
  <r>
    <s v="CA-2017-117807"/>
    <x v="171"/>
    <d v="2017-10-07T00:00:00"/>
    <x v="2"/>
    <s v="DK-13090"/>
    <s v="OFF-PA-10000994"/>
    <n v="10485"/>
    <n v="1"/>
    <n v="0"/>
    <n v="50328"/>
    <x v="1"/>
    <s v="Paper"/>
    <x v="906"/>
    <s v="United States"/>
    <x v="9"/>
    <x v="7"/>
    <n v="68025"/>
    <x v="0"/>
    <s v="Dave Kipp"/>
    <x v="0"/>
  </r>
  <r>
    <s v="CA-2015-121650"/>
    <x v="892"/>
    <d v="2015-12-16T00:00:00"/>
    <x v="2"/>
    <s v="KD-16495"/>
    <s v="OFF-AR-10001149"/>
    <n v="39"/>
    <n v="2"/>
    <n v="0"/>
    <n v="1521"/>
    <x v="1"/>
    <s v="Art"/>
    <x v="130"/>
    <s v="United States"/>
    <x v="25"/>
    <x v="11"/>
    <n v="49201"/>
    <x v="0"/>
    <s v="Keith Dawkins"/>
    <x v="1"/>
  </r>
  <r>
    <s v="CA-2015-121650"/>
    <x v="892"/>
    <d v="2015-12-16T00:00:00"/>
    <x v="2"/>
    <s v="KD-16495"/>
    <s v="FUR-TA-10003569"/>
    <n v="80196"/>
    <n v="2"/>
    <n v="0"/>
    <n v="20049"/>
    <x v="0"/>
    <s v="Tables"/>
    <x v="1350"/>
    <s v="United States"/>
    <x v="25"/>
    <x v="11"/>
    <n v="49201"/>
    <x v="0"/>
    <s v="Keith Dawkins"/>
    <x v="1"/>
  </r>
  <r>
    <s v="CA-2015-121650"/>
    <x v="892"/>
    <d v="2015-12-16T00:00:00"/>
    <x v="2"/>
    <s v="KD-16495"/>
    <s v="FUR-CH-10004289"/>
    <n v="19196"/>
    <n v="2"/>
    <n v="0"/>
    <n v="326332"/>
    <x v="0"/>
    <s v="Chairs"/>
    <x v="975"/>
    <s v="United States"/>
    <x v="25"/>
    <x v="11"/>
    <n v="49201"/>
    <x v="0"/>
    <s v="Keith Dawkins"/>
    <x v="1"/>
  </r>
  <r>
    <s v="CA-2015-121650"/>
    <x v="892"/>
    <d v="2015-12-16T00:00:00"/>
    <x v="2"/>
    <s v="KD-16495"/>
    <s v="OFF-LA-10001045"/>
    <n v="261"/>
    <n v="1"/>
    <n v="0"/>
    <n v="12006"/>
    <x v="1"/>
    <s v="Labels"/>
    <x v="704"/>
    <s v="United States"/>
    <x v="25"/>
    <x v="11"/>
    <n v="49201"/>
    <x v="0"/>
    <s v="Keith Dawkins"/>
    <x v="1"/>
  </r>
  <r>
    <s v="CA-2017-161823"/>
    <x v="212"/>
    <d v="2017-09-08T00:00:00"/>
    <x v="2"/>
    <s v="AG-10300"/>
    <s v="OFF-AR-10002053"/>
    <n v="596"/>
    <n v="2"/>
    <n v="0"/>
    <n v="16688"/>
    <x v="1"/>
    <s v="Art"/>
    <x v="79"/>
    <s v="United States"/>
    <x v="8"/>
    <x v="1"/>
    <n v="94122"/>
    <x v="1"/>
    <s v="Aleksandra Gannaway"/>
    <x v="1"/>
  </r>
  <r>
    <s v="CA-2017-121839"/>
    <x v="240"/>
    <d v="2017-09-28T00:00:00"/>
    <x v="2"/>
    <s v="MH-18115"/>
    <s v="TEC-PH-10002885"/>
    <n v="1169694"/>
    <n v="3"/>
    <n v="4"/>
    <n v="-2534337"/>
    <x v="2"/>
    <s v="Phones"/>
    <x v="1125"/>
    <s v="United States"/>
    <x v="152"/>
    <x v="23"/>
    <n v="43130"/>
    <x v="3"/>
    <s v="Mick Hernandez"/>
    <x v="2"/>
  </r>
  <r>
    <s v="CA-2017-158729"/>
    <x v="483"/>
    <d v="2017-12-21T00:00:00"/>
    <x v="3"/>
    <s v="AC-10450"/>
    <s v="OFF-SU-10002881"/>
    <n v="166562"/>
    <n v="2"/>
    <n v="0"/>
    <n v="333124"/>
    <x v="1"/>
    <s v="Supplies"/>
    <x v="463"/>
    <s v="United States"/>
    <x v="240"/>
    <x v="27"/>
    <n v="70506"/>
    <x v="2"/>
    <s v="Amy Cox"/>
    <x v="0"/>
  </r>
  <r>
    <s v="CA-2017-146535"/>
    <x v="220"/>
    <d v="2017-11-30T00:00:00"/>
    <x v="2"/>
    <s v="FM-14290"/>
    <s v="OFF-BI-10000546"/>
    <n v="288"/>
    <n v="1"/>
    <n v="0"/>
    <n v="14112"/>
    <x v="1"/>
    <s v="Binders"/>
    <x v="610"/>
    <s v="United States"/>
    <x v="101"/>
    <x v="34"/>
    <n v="40475"/>
    <x v="2"/>
    <s v="Frank Merwin"/>
    <x v="2"/>
  </r>
  <r>
    <s v="CA-2017-146535"/>
    <x v="220"/>
    <d v="2017-11-30T00:00:00"/>
    <x v="2"/>
    <s v="FM-14290"/>
    <s v="OFF-ST-10001526"/>
    <n v="144396"/>
    <n v="12"/>
    <n v="0"/>
    <n v="3754296"/>
    <x v="1"/>
    <s v="Storage"/>
    <x v="766"/>
    <s v="United States"/>
    <x v="101"/>
    <x v="34"/>
    <n v="40475"/>
    <x v="2"/>
    <s v="Frank Merwin"/>
    <x v="2"/>
  </r>
  <r>
    <s v="CA-2014-154186"/>
    <x v="735"/>
    <d v="2014-12-15T00:00:00"/>
    <x v="1"/>
    <s v="RA-19285"/>
    <s v="OFF-SU-10001574"/>
    <n v="292"/>
    <n v="1"/>
    <n v="2"/>
    <n v="365"/>
    <x v="1"/>
    <s v="Supplies"/>
    <x v="500"/>
    <s v="United States"/>
    <x v="12"/>
    <x v="0"/>
    <n v="77070"/>
    <x v="0"/>
    <s v="Ralph Arnett"/>
    <x v="0"/>
  </r>
  <r>
    <s v="CA-2016-108434"/>
    <x v="5"/>
    <d v="2016-12-07T00:00:00"/>
    <x v="1"/>
    <s v="JG-15160"/>
    <s v="OFF-ST-10002615"/>
    <n v="46518"/>
    <n v="3"/>
    <n v="0"/>
    <n v="1209468"/>
    <x v="1"/>
    <s v="Storage"/>
    <x v="1417"/>
    <s v="United States"/>
    <x v="20"/>
    <x v="14"/>
    <n v="10024"/>
    <x v="3"/>
    <s v="James Galang"/>
    <x v="0"/>
  </r>
  <r>
    <s v="CA-2016-164154"/>
    <x v="107"/>
    <d v="2016-09-17T00:00:00"/>
    <x v="2"/>
    <s v="NZ-18565"/>
    <s v="OFF-BI-10001658"/>
    <n v="22428"/>
    <n v="3"/>
    <n v="7"/>
    <n v="-179424"/>
    <x v="1"/>
    <s v="Binders"/>
    <x v="443"/>
    <s v="United States"/>
    <x v="167"/>
    <x v="23"/>
    <n v="43615"/>
    <x v="3"/>
    <s v="Nick Zandusky"/>
    <x v="2"/>
  </r>
  <r>
    <s v="CA-2016-164154"/>
    <x v="107"/>
    <d v="2016-09-17T00:00:00"/>
    <x v="2"/>
    <s v="NZ-18565"/>
    <s v="OFF-ST-10002562"/>
    <n v="3752"/>
    <n v="5"/>
    <n v="2"/>
    <n v="3752"/>
    <x v="1"/>
    <s v="Storage"/>
    <x v="679"/>
    <s v="United States"/>
    <x v="167"/>
    <x v="23"/>
    <n v="43615"/>
    <x v="3"/>
    <s v="Nick Zandusky"/>
    <x v="2"/>
  </r>
  <r>
    <s v="CA-2017-148012"/>
    <x v="34"/>
    <d v="2017-12-15T00:00:00"/>
    <x v="2"/>
    <s v="KM-16225"/>
    <s v="OFF-AR-10004757"/>
    <n v="2624"/>
    <n v="1"/>
    <n v="2"/>
    <n v="4264"/>
    <x v="1"/>
    <s v="Art"/>
    <x v="346"/>
    <s v="United States"/>
    <x v="10"/>
    <x v="8"/>
    <n v="19143"/>
    <x v="3"/>
    <s v="Kalyca Meade"/>
    <x v="1"/>
  </r>
  <r>
    <s v="CA-2014-102869"/>
    <x v="339"/>
    <d v="2014-09-14T00:00:00"/>
    <x v="1"/>
    <s v="LC-17140"/>
    <s v="OFF-PA-10000788"/>
    <n v="15552"/>
    <n v="3"/>
    <n v="2"/>
    <n v="54432"/>
    <x v="1"/>
    <s v="Paper"/>
    <x v="734"/>
    <s v="United States"/>
    <x v="10"/>
    <x v="8"/>
    <n v="19140"/>
    <x v="3"/>
    <s v="Logan Currie"/>
    <x v="0"/>
  </r>
  <r>
    <s v="CA-2014-102869"/>
    <x v="339"/>
    <d v="2014-09-14T00:00:00"/>
    <x v="1"/>
    <s v="LC-17140"/>
    <s v="TEC-AC-10002134"/>
    <n v="64704"/>
    <n v="6"/>
    <n v="2"/>
    <n v="-48528"/>
    <x v="2"/>
    <s v="Accessories"/>
    <x v="1520"/>
    <s v="United States"/>
    <x v="10"/>
    <x v="8"/>
    <n v="19140"/>
    <x v="3"/>
    <s v="Logan Currie"/>
    <x v="0"/>
  </r>
  <r>
    <s v="CA-2014-102869"/>
    <x v="339"/>
    <d v="2014-09-14T00:00:00"/>
    <x v="1"/>
    <s v="LC-17140"/>
    <s v="FUR-FU-10002456"/>
    <n v="17472"/>
    <n v="3"/>
    <n v="2"/>
    <n v="50232"/>
    <x v="0"/>
    <s v="Furnishings"/>
    <x v="1009"/>
    <s v="United States"/>
    <x v="10"/>
    <x v="8"/>
    <n v="19140"/>
    <x v="3"/>
    <s v="Logan Currie"/>
    <x v="0"/>
  </r>
  <r>
    <s v="CA-2014-102869"/>
    <x v="339"/>
    <d v="2014-09-14T00:00:00"/>
    <x v="1"/>
    <s v="LC-17140"/>
    <s v="TEC-PH-10002549"/>
    <n v="135516"/>
    <n v="1"/>
    <n v="4"/>
    <n v="-316204"/>
    <x v="2"/>
    <s v="Phones"/>
    <x v="929"/>
    <s v="United States"/>
    <x v="10"/>
    <x v="8"/>
    <n v="19140"/>
    <x v="3"/>
    <s v="Logan Currie"/>
    <x v="0"/>
  </r>
  <r>
    <s v="CA-2017-138310"/>
    <x v="334"/>
    <d v="2017-06-30T00:00:00"/>
    <x v="2"/>
    <s v="NP-18700"/>
    <s v="TEC-AC-10001990"/>
    <n v="431928"/>
    <n v="9"/>
    <n v="2"/>
    <n v="647892"/>
    <x v="2"/>
    <s v="Accessories"/>
    <x v="863"/>
    <s v="United States"/>
    <x v="60"/>
    <x v="21"/>
    <n v="80219"/>
    <x v="1"/>
    <s v="Nora Preis"/>
    <x v="0"/>
  </r>
  <r>
    <s v="CA-2014-159835"/>
    <x v="663"/>
    <d v="2014-11-24T00:00:00"/>
    <x v="2"/>
    <s v="RB-19330"/>
    <s v="OFF-PA-10002137"/>
    <n v="12448"/>
    <n v="2"/>
    <n v="2"/>
    <n v="389"/>
    <x v="1"/>
    <s v="Paper"/>
    <x v="561"/>
    <s v="United States"/>
    <x v="10"/>
    <x v="8"/>
    <n v="19143"/>
    <x v="3"/>
    <s v="Randy Bradley"/>
    <x v="0"/>
  </r>
  <r>
    <s v="CA-2014-159835"/>
    <x v="663"/>
    <d v="2014-11-24T00:00:00"/>
    <x v="2"/>
    <s v="RB-19330"/>
    <s v="FUR-CH-10004997"/>
    <n v="65793"/>
    <n v="5"/>
    <n v="3"/>
    <n v="-9399"/>
    <x v="0"/>
    <s v="Chairs"/>
    <x v="496"/>
    <s v="United States"/>
    <x v="10"/>
    <x v="8"/>
    <n v="19143"/>
    <x v="3"/>
    <s v="Randy Bradley"/>
    <x v="0"/>
  </r>
  <r>
    <s v="CA-2017-112956"/>
    <x v="169"/>
    <d v="2017-08-27T00:00:00"/>
    <x v="2"/>
    <s v="TH-21550"/>
    <s v="OFF-PA-10000357"/>
    <n v="2774"/>
    <n v="5"/>
    <n v="0"/>
    <n v="133152"/>
    <x v="1"/>
    <s v="Paper"/>
    <x v="446"/>
    <s v="United States"/>
    <x v="29"/>
    <x v="39"/>
    <n v="21044"/>
    <x v="3"/>
    <s v="Tracy Hopkins"/>
    <x v="2"/>
  </r>
  <r>
    <s v="CA-2017-112956"/>
    <x v="169"/>
    <d v="2017-08-27T00:00:00"/>
    <x v="2"/>
    <s v="TH-21550"/>
    <s v="FUR-FU-10003976"/>
    <n v="2516"/>
    <n v="2"/>
    <n v="0"/>
    <n v="85544"/>
    <x v="0"/>
    <s v="Furnishings"/>
    <x v="964"/>
    <s v="United States"/>
    <x v="29"/>
    <x v="39"/>
    <n v="21044"/>
    <x v="3"/>
    <s v="Tracy Hopkins"/>
    <x v="2"/>
  </r>
  <r>
    <s v="CA-2017-112956"/>
    <x v="169"/>
    <d v="2017-08-27T00:00:00"/>
    <x v="2"/>
    <s v="TH-21550"/>
    <s v="FUR-FU-10004960"/>
    <n v="9192"/>
    <n v="4"/>
    <n v="0"/>
    <n v="312528"/>
    <x v="0"/>
    <s v="Furnishings"/>
    <x v="920"/>
    <s v="United States"/>
    <x v="29"/>
    <x v="39"/>
    <n v="21044"/>
    <x v="3"/>
    <s v="Tracy Hopkins"/>
    <x v="2"/>
  </r>
  <r>
    <s v="CA-2016-119683"/>
    <x v="298"/>
    <d v="2016-03-16T00:00:00"/>
    <x v="1"/>
    <s v="CK-12595"/>
    <s v="OFF-EN-10001099"/>
    <n v="2934"/>
    <n v="3"/>
    <n v="0"/>
    <n v="134964"/>
    <x v="1"/>
    <s v="Envelopes"/>
    <x v="153"/>
    <s v="United States"/>
    <x v="20"/>
    <x v="14"/>
    <n v="10024"/>
    <x v="3"/>
    <s v="Clytie Kelty"/>
    <x v="0"/>
  </r>
  <r>
    <s v="CA-2014-163559"/>
    <x v="862"/>
    <d v="2014-09-28T00:00:00"/>
    <x v="1"/>
    <s v="ST-20530"/>
    <s v="OFF-BI-10002026"/>
    <n v="13944"/>
    <n v="3"/>
    <n v="2"/>
    <n v="47061"/>
    <x v="1"/>
    <s v="Binders"/>
    <x v="905"/>
    <s v="United States"/>
    <x v="20"/>
    <x v="14"/>
    <n v="10035"/>
    <x v="3"/>
    <s v="Shui Tom"/>
    <x v="0"/>
  </r>
  <r>
    <s v="CA-2014-140228"/>
    <x v="581"/>
    <d v="2014-05-03T00:00:00"/>
    <x v="2"/>
    <s v="GB-14530"/>
    <s v="OFF-LA-10001613"/>
    <n v="6912"/>
    <n v="3"/>
    <n v="2"/>
    <n v="25056"/>
    <x v="1"/>
    <s v="Labels"/>
    <x v="739"/>
    <s v="United States"/>
    <x v="46"/>
    <x v="23"/>
    <n v="43055"/>
    <x v="3"/>
    <s v="George Bell"/>
    <x v="1"/>
  </r>
  <r>
    <s v="CA-2014-140228"/>
    <x v="581"/>
    <d v="2014-05-03T00:00:00"/>
    <x v="2"/>
    <s v="GB-14530"/>
    <s v="OFF-ST-10002214"/>
    <n v="27096"/>
    <n v="3"/>
    <n v="2"/>
    <n v="20322"/>
    <x v="1"/>
    <s v="Storage"/>
    <x v="994"/>
    <s v="United States"/>
    <x v="46"/>
    <x v="23"/>
    <n v="43055"/>
    <x v="3"/>
    <s v="George Bell"/>
    <x v="1"/>
  </r>
  <r>
    <s v="CA-2014-140228"/>
    <x v="581"/>
    <d v="2014-05-03T00:00:00"/>
    <x v="2"/>
    <s v="GB-14530"/>
    <s v="OFF-ST-10001128"/>
    <n v="177568"/>
    <n v="2"/>
    <n v="2"/>
    <n v="-377332"/>
    <x v="1"/>
    <s v="Storage"/>
    <x v="1407"/>
    <s v="United States"/>
    <x v="46"/>
    <x v="23"/>
    <n v="43055"/>
    <x v="3"/>
    <s v="George Bell"/>
    <x v="1"/>
  </r>
  <r>
    <s v="US-2016-131674"/>
    <x v="893"/>
    <d v="2016-12-01T00:00:00"/>
    <x v="1"/>
    <s v="NC-18535"/>
    <s v="TEC-AC-10004864"/>
    <n v="58416"/>
    <n v="2"/>
    <n v="2"/>
    <n v="167946"/>
    <x v="2"/>
    <s v="Accessories"/>
    <x v="1283"/>
    <s v="United States"/>
    <x v="0"/>
    <x v="0"/>
    <n v="75217"/>
    <x v="0"/>
    <s v="Nick Crebassa"/>
    <x v="1"/>
  </r>
  <r>
    <s v="CA-2015-110093"/>
    <x v="154"/>
    <d v="2015-12-08T00:00:00"/>
    <x v="2"/>
    <s v="AB-10255"/>
    <s v="OFF-PA-10000174"/>
    <n v="16448"/>
    <n v="2"/>
    <n v="2"/>
    <n v="55512"/>
    <x v="1"/>
    <s v="Paper"/>
    <x v="1501"/>
    <s v="United States"/>
    <x v="10"/>
    <x v="8"/>
    <n v="19134"/>
    <x v="3"/>
    <s v="Alejandro Ballentine"/>
    <x v="2"/>
  </r>
  <r>
    <s v="CA-2015-110093"/>
    <x v="154"/>
    <d v="2015-12-08T00:00:00"/>
    <x v="2"/>
    <s v="AB-10255"/>
    <s v="TEC-AC-10000171"/>
    <n v="36784"/>
    <n v="2"/>
    <n v="2"/>
    <n v="105754"/>
    <x v="2"/>
    <s v="Accessories"/>
    <x v="43"/>
    <s v="United States"/>
    <x v="10"/>
    <x v="8"/>
    <n v="19134"/>
    <x v="3"/>
    <s v="Alejandro Ballentine"/>
    <x v="2"/>
  </r>
  <r>
    <s v="CA-2017-112529"/>
    <x v="122"/>
    <d v="2017-11-21T00:00:00"/>
    <x v="3"/>
    <s v="SC-20770"/>
    <s v="FUR-TA-10002622"/>
    <n v="718116"/>
    <n v="6"/>
    <n v="3"/>
    <n v="-718116"/>
    <x v="0"/>
    <s v="Tables"/>
    <x v="960"/>
    <s v="United States"/>
    <x v="52"/>
    <x v="0"/>
    <n v="78207"/>
    <x v="0"/>
    <s v="Stewart Carmichael"/>
    <x v="1"/>
  </r>
  <r>
    <s v="CA-2017-112529"/>
    <x v="122"/>
    <d v="2017-11-21T00:00:00"/>
    <x v="3"/>
    <s v="SC-20770"/>
    <s v="OFF-AR-10001915"/>
    <n v="31776"/>
    <n v="4"/>
    <n v="2"/>
    <n v="87384"/>
    <x v="1"/>
    <s v="Art"/>
    <x v="1048"/>
    <s v="United States"/>
    <x v="52"/>
    <x v="0"/>
    <n v="78207"/>
    <x v="0"/>
    <s v="Stewart Carmichael"/>
    <x v="1"/>
  </r>
  <r>
    <s v="CA-2016-154536"/>
    <x v="63"/>
    <d v="2016-09-09T00:00:00"/>
    <x v="2"/>
    <s v="JC-15340"/>
    <s v="OFF-BI-10004410"/>
    <n v="9555"/>
    <n v="5"/>
    <n v="7"/>
    <n v="-73255"/>
    <x v="1"/>
    <s v="Binders"/>
    <x v="48"/>
    <s v="United States"/>
    <x v="10"/>
    <x v="8"/>
    <n v="19120"/>
    <x v="3"/>
    <s v="Jasper Cacioppo"/>
    <x v="0"/>
  </r>
  <r>
    <s v="CA-2017-141929"/>
    <x v="506"/>
    <d v="2017-09-08T00:00:00"/>
    <x v="2"/>
    <s v="RA-19285"/>
    <s v="OFF-BI-10004632"/>
    <n v="487984"/>
    <n v="2"/>
    <n v="2"/>
    <n v="152495"/>
    <x v="1"/>
    <s v="Binders"/>
    <x v="565"/>
    <s v="United States"/>
    <x v="1"/>
    <x v="1"/>
    <n v="90004"/>
    <x v="1"/>
    <s v="Ralph Arnett"/>
    <x v="0"/>
  </r>
  <r>
    <s v="CA-2017-141929"/>
    <x v="506"/>
    <d v="2017-09-08T00:00:00"/>
    <x v="2"/>
    <s v="RA-19285"/>
    <s v="TEC-PH-10002185"/>
    <n v="556"/>
    <n v="1"/>
    <n v="2"/>
    <n v="17375"/>
    <x v="2"/>
    <s v="Phones"/>
    <x v="1070"/>
    <s v="United States"/>
    <x v="1"/>
    <x v="1"/>
    <n v="90004"/>
    <x v="1"/>
    <s v="Ralph Arnett"/>
    <x v="0"/>
  </r>
  <r>
    <s v="CA-2017-141929"/>
    <x v="506"/>
    <d v="2017-09-08T00:00:00"/>
    <x v="2"/>
    <s v="RA-19285"/>
    <s v="OFF-ST-10002974"/>
    <n v="21785"/>
    <n v="5"/>
    <n v="0"/>
    <n v="65355"/>
    <x v="1"/>
    <s v="Storage"/>
    <x v="123"/>
    <s v="United States"/>
    <x v="1"/>
    <x v="1"/>
    <n v="90004"/>
    <x v="1"/>
    <s v="Ralph Arnett"/>
    <x v="0"/>
  </r>
  <r>
    <s v="CA-2016-109743"/>
    <x v="894"/>
    <d v="2016-09-29T00:00:00"/>
    <x v="2"/>
    <s v="SH-19975"/>
    <s v="OFF-AR-10003727"/>
    <n v="40776"/>
    <n v="3"/>
    <n v="2"/>
    <n v="45873"/>
    <x v="1"/>
    <s v="Art"/>
    <x v="1353"/>
    <s v="United States"/>
    <x v="214"/>
    <x v="17"/>
    <n v="37167"/>
    <x v="2"/>
    <s v="Sally Hughsby"/>
    <x v="1"/>
  </r>
  <r>
    <s v="CA-2016-109743"/>
    <x v="894"/>
    <d v="2016-09-29T00:00:00"/>
    <x v="2"/>
    <s v="SH-19975"/>
    <s v="TEC-PH-10004071"/>
    <n v="63936"/>
    <n v="8"/>
    <n v="2"/>
    <n v="55944"/>
    <x v="2"/>
    <s v="Phones"/>
    <x v="1521"/>
    <s v="United States"/>
    <x v="214"/>
    <x v="17"/>
    <n v="37167"/>
    <x v="2"/>
    <s v="Sally Hughsby"/>
    <x v="1"/>
  </r>
  <r>
    <s v="CA-2014-159184"/>
    <x v="79"/>
    <d v="2014-09-19T00:00:00"/>
    <x v="2"/>
    <s v="JC-15775"/>
    <s v="FUR-FU-10002878"/>
    <n v="1424"/>
    <n v="5"/>
    <n v="0"/>
    <n v="52688"/>
    <x v="0"/>
    <s v="Furnishings"/>
    <x v="1123"/>
    <s v="United States"/>
    <x v="203"/>
    <x v="31"/>
    <n v="31204"/>
    <x v="2"/>
    <s v="John Castell"/>
    <x v="0"/>
  </r>
  <r>
    <s v="CA-2014-159184"/>
    <x v="79"/>
    <d v="2014-09-19T00:00:00"/>
    <x v="2"/>
    <s v="JC-15775"/>
    <s v="OFF-BI-10001890"/>
    <n v="716"/>
    <n v="2"/>
    <n v="0"/>
    <n v="34368"/>
    <x v="1"/>
    <s v="Binders"/>
    <x v="176"/>
    <s v="United States"/>
    <x v="203"/>
    <x v="31"/>
    <n v="31204"/>
    <x v="2"/>
    <s v="John Castell"/>
    <x v="0"/>
  </r>
  <r>
    <s v="CA-2017-113530"/>
    <x v="239"/>
    <d v="2017-05-21T00:00:00"/>
    <x v="1"/>
    <s v="BC-11125"/>
    <s v="FUR-CH-10002647"/>
    <n v="681408"/>
    <n v="12"/>
    <n v="2"/>
    <n v="42588"/>
    <x v="0"/>
    <s v="Chairs"/>
    <x v="472"/>
    <s v="United States"/>
    <x v="8"/>
    <x v="1"/>
    <n v="94109"/>
    <x v="1"/>
    <s v="Becky Castell"/>
    <x v="2"/>
  </r>
  <r>
    <s v="CA-2017-113530"/>
    <x v="239"/>
    <d v="2017-05-21T00:00:00"/>
    <x v="1"/>
    <s v="BC-11125"/>
    <s v="OFF-AR-10001315"/>
    <n v="352"/>
    <n v="2"/>
    <n v="0"/>
    <n v="10208"/>
    <x v="1"/>
    <s v="Art"/>
    <x v="1020"/>
    <s v="United States"/>
    <x v="8"/>
    <x v="1"/>
    <n v="94109"/>
    <x v="1"/>
    <s v="Becky Castell"/>
    <x v="2"/>
  </r>
  <r>
    <s v="CA-2017-113530"/>
    <x v="239"/>
    <d v="2017-05-21T00:00:00"/>
    <x v="1"/>
    <s v="BC-11125"/>
    <s v="OFF-AR-10000122"/>
    <n v="558"/>
    <n v="1"/>
    <n v="0"/>
    <n v="1395"/>
    <x v="1"/>
    <s v="Art"/>
    <x v="311"/>
    <s v="United States"/>
    <x v="8"/>
    <x v="1"/>
    <n v="94109"/>
    <x v="1"/>
    <s v="Becky Castell"/>
    <x v="2"/>
  </r>
  <r>
    <s v="CA-2017-113530"/>
    <x v="239"/>
    <d v="2017-05-21T00:00:00"/>
    <x v="1"/>
    <s v="BC-11125"/>
    <s v="TEC-AC-10001465"/>
    <n v="3632"/>
    <n v="1"/>
    <n v="0"/>
    <n v="10896"/>
    <x v="2"/>
    <s v="Accessories"/>
    <x v="475"/>
    <s v="United States"/>
    <x v="8"/>
    <x v="1"/>
    <n v="94109"/>
    <x v="1"/>
    <s v="Becky Castell"/>
    <x v="2"/>
  </r>
  <r>
    <s v="CA-2014-169726"/>
    <x v="127"/>
    <d v="2014-08-13T00:00:00"/>
    <x v="2"/>
    <s v="JH-15985"/>
    <s v="OFF-BI-10004600"/>
    <n v="2060744"/>
    <n v="7"/>
    <n v="2"/>
    <n v="6439825"/>
    <x v="1"/>
    <s v="Binders"/>
    <x v="1464"/>
    <s v="United States"/>
    <x v="4"/>
    <x v="4"/>
    <n v="98103"/>
    <x v="1"/>
    <s v="Joseph Holt"/>
    <x v="0"/>
  </r>
  <r>
    <s v="CA-2017-155957"/>
    <x v="199"/>
    <d v="2017-11-30T00:00:00"/>
    <x v="2"/>
    <s v="CC-12610"/>
    <s v="OFF-AP-10002082"/>
    <n v="52272"/>
    <n v="3"/>
    <n v="2"/>
    <n v="9801"/>
    <x v="1"/>
    <s v="Appliances"/>
    <x v="1090"/>
    <s v="United States"/>
    <x v="38"/>
    <x v="23"/>
    <n v="43229"/>
    <x v="3"/>
    <s v="Corey Catlett"/>
    <x v="1"/>
  </r>
  <r>
    <s v="CA-2017-155957"/>
    <x v="199"/>
    <d v="2017-11-30T00:00:00"/>
    <x v="2"/>
    <s v="CC-12610"/>
    <s v="OFF-AP-10004708"/>
    <n v="213136"/>
    <n v="7"/>
    <n v="2"/>
    <n v="239778"/>
    <x v="1"/>
    <s v="Appliances"/>
    <x v="510"/>
    <s v="United States"/>
    <x v="38"/>
    <x v="23"/>
    <n v="43229"/>
    <x v="3"/>
    <s v="Corey Catlett"/>
    <x v="1"/>
  </r>
  <r>
    <s v="CA-2017-132178"/>
    <x v="895"/>
    <d v="2017-05-08T00:00:00"/>
    <x v="1"/>
    <s v="DB-12970"/>
    <s v="OFF-ST-10000464"/>
    <n v="6952"/>
    <n v="2"/>
    <n v="0"/>
    <n v="194656"/>
    <x v="1"/>
    <s v="Storage"/>
    <x v="1133"/>
    <s v="United States"/>
    <x v="1"/>
    <x v="1"/>
    <n v="90004"/>
    <x v="1"/>
    <s v="Darren Budd"/>
    <x v="1"/>
  </r>
  <r>
    <s v="CA-2017-132178"/>
    <x v="895"/>
    <d v="2017-05-08T00:00:00"/>
    <x v="1"/>
    <s v="DB-12970"/>
    <s v="OFF-ST-10000025"/>
    <n v="76344"/>
    <n v="8"/>
    <n v="0"/>
    <n v="458064"/>
    <x v="1"/>
    <s v="Storage"/>
    <x v="617"/>
    <s v="United States"/>
    <x v="1"/>
    <x v="1"/>
    <n v="90004"/>
    <x v="1"/>
    <s v="Darren Budd"/>
    <x v="1"/>
  </r>
  <r>
    <s v="CA-2016-145177"/>
    <x v="337"/>
    <d v="2016-11-14T00:00:00"/>
    <x v="2"/>
    <s v="PP-18955"/>
    <s v="OFF-LA-10001613"/>
    <n v="9216"/>
    <n v="4"/>
    <n v="2"/>
    <n v="33408"/>
    <x v="1"/>
    <s v="Labels"/>
    <x v="739"/>
    <s v="United States"/>
    <x v="24"/>
    <x v="23"/>
    <n v="45503"/>
    <x v="3"/>
    <s v="Paul Prost"/>
    <x v="2"/>
  </r>
  <r>
    <s v="CA-2016-145177"/>
    <x v="337"/>
    <d v="2016-11-14T00:00:00"/>
    <x v="2"/>
    <s v="PP-18955"/>
    <s v="TEC-PH-10000376"/>
    <n v="41958"/>
    <n v="7"/>
    <n v="4"/>
    <n v="-97902"/>
    <x v="2"/>
    <s v="Phones"/>
    <x v="432"/>
    <s v="United States"/>
    <x v="24"/>
    <x v="23"/>
    <n v="45503"/>
    <x v="3"/>
    <s v="Paul Prost"/>
    <x v="2"/>
  </r>
  <r>
    <s v="CA-2016-145177"/>
    <x v="337"/>
    <d v="2016-11-14T00:00:00"/>
    <x v="2"/>
    <s v="PP-18955"/>
    <s v="OFF-PA-10004039"/>
    <n v="89568"/>
    <n v="2"/>
    <n v="2"/>
    <n v="324684"/>
    <x v="1"/>
    <s v="Paper"/>
    <x v="1522"/>
    <s v="United States"/>
    <x v="24"/>
    <x v="23"/>
    <n v="45503"/>
    <x v="3"/>
    <s v="Paul Prost"/>
    <x v="2"/>
  </r>
  <r>
    <s v="CA-2016-145177"/>
    <x v="337"/>
    <d v="2016-11-14T00:00:00"/>
    <x v="2"/>
    <s v="PP-18955"/>
    <s v="OFF-PA-10001776"/>
    <n v="22248"/>
    <n v="3"/>
    <n v="2"/>
    <n v="75087"/>
    <x v="1"/>
    <s v="Paper"/>
    <x v="1258"/>
    <s v="United States"/>
    <x v="24"/>
    <x v="23"/>
    <n v="45503"/>
    <x v="3"/>
    <s v="Paul Prost"/>
    <x v="2"/>
  </r>
  <r>
    <s v="CA-2016-145177"/>
    <x v="337"/>
    <d v="2016-11-14T00:00:00"/>
    <x v="2"/>
    <s v="PP-18955"/>
    <s v="OFF-AP-10002457"/>
    <n v="33488"/>
    <n v="4"/>
    <n v="2"/>
    <n v="29302"/>
    <x v="1"/>
    <s v="Appliances"/>
    <x v="546"/>
    <s v="United States"/>
    <x v="24"/>
    <x v="23"/>
    <n v="45503"/>
    <x v="3"/>
    <s v="Paul Prost"/>
    <x v="2"/>
  </r>
  <r>
    <s v="CA-2016-145177"/>
    <x v="337"/>
    <d v="2016-11-14T00:00:00"/>
    <x v="2"/>
    <s v="PP-18955"/>
    <s v="FUR-FU-10000758"/>
    <n v="148288"/>
    <n v="7"/>
    <n v="2"/>
    <n v="296576"/>
    <x v="0"/>
    <s v="Furnishings"/>
    <x v="1071"/>
    <s v="United States"/>
    <x v="24"/>
    <x v="23"/>
    <n v="45503"/>
    <x v="3"/>
    <s v="Paul Prost"/>
    <x v="2"/>
  </r>
  <r>
    <s v="CA-2016-145177"/>
    <x v="337"/>
    <d v="2016-11-14T00:00:00"/>
    <x v="2"/>
    <s v="PP-18955"/>
    <s v="OFF-PA-10000682"/>
    <n v="4624"/>
    <n v="1"/>
    <n v="2"/>
    <n v="16762"/>
    <x v="1"/>
    <s v="Paper"/>
    <x v="861"/>
    <s v="United States"/>
    <x v="24"/>
    <x v="23"/>
    <n v="45503"/>
    <x v="3"/>
    <s v="Paul Prost"/>
    <x v="2"/>
  </r>
  <r>
    <s v="CA-2016-145177"/>
    <x v="337"/>
    <d v="2016-11-14T00:00:00"/>
    <x v="2"/>
    <s v="PP-18955"/>
    <s v="TEC-AC-10002550"/>
    <n v="17892"/>
    <n v="7"/>
    <n v="2"/>
    <n v="-290745"/>
    <x v="2"/>
    <s v="Accessories"/>
    <x v="1334"/>
    <s v="United States"/>
    <x v="24"/>
    <x v="23"/>
    <n v="45503"/>
    <x v="3"/>
    <s v="Paul Prost"/>
    <x v="2"/>
  </r>
  <r>
    <s v="CA-2016-145177"/>
    <x v="337"/>
    <d v="2016-11-14T00:00:00"/>
    <x v="2"/>
    <s v="PP-18955"/>
    <s v="OFF-BI-10002082"/>
    <n v="69888"/>
    <n v="7"/>
    <n v="7"/>
    <n v="-46592"/>
    <x v="1"/>
    <s v="Binders"/>
    <x v="1171"/>
    <s v="United States"/>
    <x v="24"/>
    <x v="23"/>
    <n v="45503"/>
    <x v="3"/>
    <s v="Paul Prost"/>
    <x v="2"/>
  </r>
  <r>
    <s v="CA-2014-156594"/>
    <x v="413"/>
    <d v="2014-12-23T00:00:00"/>
    <x v="1"/>
    <s v="MC-17845"/>
    <s v="OFF-BI-10004632"/>
    <n v="487984"/>
    <n v="2"/>
    <n v="2"/>
    <n v="152495"/>
    <x v="1"/>
    <s v="Binders"/>
    <x v="565"/>
    <s v="United States"/>
    <x v="1"/>
    <x v="1"/>
    <n v="90008"/>
    <x v="1"/>
    <s v="Michael Chen"/>
    <x v="0"/>
  </r>
  <r>
    <s v="CA-2014-156594"/>
    <x v="413"/>
    <d v="2014-12-23T00:00:00"/>
    <x v="1"/>
    <s v="MC-17845"/>
    <s v="OFF-AR-10001725"/>
    <n v="473"/>
    <n v="2"/>
    <n v="0"/>
    <n v="12298"/>
    <x v="1"/>
    <s v="Art"/>
    <x v="1523"/>
    <s v="United States"/>
    <x v="1"/>
    <x v="1"/>
    <n v="90008"/>
    <x v="1"/>
    <s v="Michael Chen"/>
    <x v="0"/>
  </r>
  <r>
    <s v="CA-2014-156594"/>
    <x v="413"/>
    <d v="2014-12-23T00:00:00"/>
    <x v="1"/>
    <s v="MC-17845"/>
    <s v="OFF-AR-10004269"/>
    <n v="413"/>
    <n v="1"/>
    <n v="0"/>
    <n v="11564"/>
    <x v="1"/>
    <s v="Art"/>
    <x v="1524"/>
    <s v="United States"/>
    <x v="1"/>
    <x v="1"/>
    <n v="90008"/>
    <x v="1"/>
    <s v="Michael Chen"/>
    <x v="0"/>
  </r>
  <r>
    <s v="CA-2014-156594"/>
    <x v="413"/>
    <d v="2014-12-23T00:00:00"/>
    <x v="1"/>
    <s v="MC-17845"/>
    <s v="OFF-BI-10003007"/>
    <n v="15512"/>
    <n v="5"/>
    <n v="2"/>
    <n v="50414"/>
    <x v="1"/>
    <s v="Binders"/>
    <x v="1525"/>
    <s v="United States"/>
    <x v="1"/>
    <x v="1"/>
    <n v="90008"/>
    <x v="1"/>
    <s v="Michael Chen"/>
    <x v="0"/>
  </r>
  <r>
    <s v="CA-2014-146528"/>
    <x v="738"/>
    <d v="2014-07-27T00:00:00"/>
    <x v="1"/>
    <s v="VF-21715"/>
    <s v="OFF-PA-10002195"/>
    <n v="648"/>
    <n v="1"/>
    <n v="0"/>
    <n v="31752"/>
    <x v="1"/>
    <s v="Paper"/>
    <x v="722"/>
    <s v="United States"/>
    <x v="1"/>
    <x v="1"/>
    <n v="90045"/>
    <x v="1"/>
    <s v="Vicky Freymann"/>
    <x v="2"/>
  </r>
  <r>
    <s v="CA-2014-146528"/>
    <x v="738"/>
    <d v="2014-07-27T00:00:00"/>
    <x v="1"/>
    <s v="VF-21715"/>
    <s v="OFF-SU-10002522"/>
    <n v="1552"/>
    <n v="4"/>
    <n v="0"/>
    <n v="45008"/>
    <x v="1"/>
    <s v="Supplies"/>
    <x v="1526"/>
    <s v="United States"/>
    <x v="1"/>
    <x v="1"/>
    <n v="90045"/>
    <x v="1"/>
    <s v="Vicky Freymann"/>
    <x v="2"/>
  </r>
  <r>
    <s v="CA-2015-168459"/>
    <x v="6"/>
    <d v="2015-11-27T00:00:00"/>
    <x v="2"/>
    <s v="MC-17275"/>
    <s v="OFF-BI-10003712"/>
    <n v="2946"/>
    <n v="2"/>
    <n v="7"/>
    <n v="-20622"/>
    <x v="1"/>
    <s v="Binders"/>
    <x v="692"/>
    <s v="United States"/>
    <x v="26"/>
    <x v="17"/>
    <n v="38109"/>
    <x v="2"/>
    <s v="Marc Crier"/>
    <x v="0"/>
  </r>
  <r>
    <s v="CA-2015-168459"/>
    <x v="6"/>
    <d v="2015-11-27T00:00:00"/>
    <x v="2"/>
    <s v="MC-17275"/>
    <s v="OFF-FA-10004854"/>
    <n v="55104"/>
    <n v="6"/>
    <n v="2"/>
    <n v="185976"/>
    <x v="1"/>
    <s v="Fasteners"/>
    <x v="271"/>
    <s v="United States"/>
    <x v="26"/>
    <x v="17"/>
    <n v="38109"/>
    <x v="2"/>
    <s v="Marc Crier"/>
    <x v="0"/>
  </r>
  <r>
    <s v="CA-2017-109960"/>
    <x v="34"/>
    <d v="2017-12-11T00:00:00"/>
    <x v="1"/>
    <s v="DB-13210"/>
    <s v="TEC-AC-10004859"/>
    <n v="10488"/>
    <n v="6"/>
    <n v="0"/>
    <n v="41952"/>
    <x v="2"/>
    <s v="Accessories"/>
    <x v="1527"/>
    <s v="United States"/>
    <x v="65"/>
    <x v="11"/>
    <n v="48234"/>
    <x v="0"/>
    <s v="Dean Braden"/>
    <x v="0"/>
  </r>
  <r>
    <s v="CA-2017-109960"/>
    <x v="34"/>
    <d v="2017-12-11T00:00:00"/>
    <x v="1"/>
    <s v="DB-13210"/>
    <s v="OFF-AR-10001860"/>
    <n v="347"/>
    <n v="5"/>
    <n v="0"/>
    <n v="12492"/>
    <x v="1"/>
    <s v="Art"/>
    <x v="909"/>
    <s v="United States"/>
    <x v="65"/>
    <x v="11"/>
    <n v="48234"/>
    <x v="0"/>
    <s v="Dean Braden"/>
    <x v="0"/>
  </r>
  <r>
    <s v="CA-2017-109960"/>
    <x v="34"/>
    <d v="2017-12-11T00:00:00"/>
    <x v="1"/>
    <s v="DB-13210"/>
    <s v="OFF-BI-10001636"/>
    <n v="3372"/>
    <n v="4"/>
    <n v="0"/>
    <n v="155112"/>
    <x v="1"/>
    <s v="Binders"/>
    <x v="670"/>
    <s v="United States"/>
    <x v="65"/>
    <x v="11"/>
    <n v="48234"/>
    <x v="0"/>
    <s v="Dean Braden"/>
    <x v="0"/>
  </r>
  <r>
    <s v="CA-2017-109960"/>
    <x v="34"/>
    <d v="2017-12-11T00:00:00"/>
    <x v="1"/>
    <s v="DB-13210"/>
    <s v="OFF-PA-10000349"/>
    <n v="1494"/>
    <n v="3"/>
    <n v="0"/>
    <n v="70218"/>
    <x v="1"/>
    <s v="Paper"/>
    <x v="33"/>
    <s v="United States"/>
    <x v="65"/>
    <x v="11"/>
    <n v="48234"/>
    <x v="0"/>
    <s v="Dean Braden"/>
    <x v="0"/>
  </r>
  <r>
    <s v="CA-2017-133004"/>
    <x v="514"/>
    <d v="2017-09-05T00:00:00"/>
    <x v="2"/>
    <s v="AJ-10945"/>
    <s v="OFF-AP-10002439"/>
    <n v="63873"/>
    <n v="9"/>
    <n v="0"/>
    <n v="1660698"/>
    <x v="1"/>
    <s v="Appliances"/>
    <x v="550"/>
    <s v="United States"/>
    <x v="103"/>
    <x v="13"/>
    <n v="46226"/>
    <x v="0"/>
    <s v="Ashley Jarboe"/>
    <x v="0"/>
  </r>
  <r>
    <s v="CA-2017-168102"/>
    <x v="557"/>
    <d v="2017-04-30T00:00:00"/>
    <x v="2"/>
    <s v="CP-12340"/>
    <s v="OFF-ST-10001370"/>
    <n v="113568"/>
    <n v="2"/>
    <n v="2"/>
    <n v="-21294"/>
    <x v="1"/>
    <s v="Storage"/>
    <x v="1023"/>
    <s v="United States"/>
    <x v="107"/>
    <x v="2"/>
    <n v="32216"/>
    <x v="2"/>
    <s v="Christine Phan"/>
    <x v="1"/>
  </r>
  <r>
    <s v="CA-2017-158036"/>
    <x v="564"/>
    <d v="2017-09-14T00:00:00"/>
    <x v="2"/>
    <s v="DB-13555"/>
    <s v="TEC-AC-10002558"/>
    <n v="9096"/>
    <n v="1"/>
    <n v="2"/>
    <n v="17055"/>
    <x v="2"/>
    <s v="Accessories"/>
    <x v="1528"/>
    <s v="United States"/>
    <x v="64"/>
    <x v="23"/>
    <n v="43017"/>
    <x v="3"/>
    <s v="Dorothy Badders"/>
    <x v="1"/>
  </r>
  <r>
    <s v="CA-2015-128083"/>
    <x v="896"/>
    <d v="2015-03-17T00:00:00"/>
    <x v="2"/>
    <s v="EB-13750"/>
    <s v="OFF-EN-10004030"/>
    <n v="8688"/>
    <n v="3"/>
    <n v="2"/>
    <n v="29322"/>
    <x v="1"/>
    <s v="Envelopes"/>
    <x v="135"/>
    <s v="United States"/>
    <x v="370"/>
    <x v="2"/>
    <n v="33317"/>
    <x v="2"/>
    <s v="Edward Becker"/>
    <x v="1"/>
  </r>
  <r>
    <s v="CA-2015-128083"/>
    <x v="896"/>
    <d v="2015-03-17T00:00:00"/>
    <x v="2"/>
    <s v="EB-13750"/>
    <s v="FUR-FU-10003194"/>
    <n v="3088"/>
    <n v="4"/>
    <n v="2"/>
    <n v="386"/>
    <x v="0"/>
    <s v="Furnishings"/>
    <x v="76"/>
    <s v="United States"/>
    <x v="370"/>
    <x v="2"/>
    <n v="33317"/>
    <x v="2"/>
    <s v="Edward Becker"/>
    <x v="1"/>
  </r>
  <r>
    <s v="CA-2015-128083"/>
    <x v="896"/>
    <d v="2015-03-17T00:00:00"/>
    <x v="2"/>
    <s v="EB-13750"/>
    <s v="FUR-FU-10001731"/>
    <n v="6408"/>
    <n v="3"/>
    <n v="2"/>
    <n v="14418"/>
    <x v="0"/>
    <s v="Furnishings"/>
    <x v="1529"/>
    <s v="United States"/>
    <x v="370"/>
    <x v="2"/>
    <n v="33317"/>
    <x v="2"/>
    <s v="Edward Becker"/>
    <x v="1"/>
  </r>
  <r>
    <s v="CA-2016-161676"/>
    <x v="426"/>
    <d v="2016-07-23T00:00:00"/>
    <x v="2"/>
    <s v="JP-15460"/>
    <s v="OFF-SU-10004782"/>
    <n v="338"/>
    <n v="5"/>
    <n v="2"/>
    <n v="4225"/>
    <x v="1"/>
    <s v="Supplies"/>
    <x v="1530"/>
    <s v="United States"/>
    <x v="220"/>
    <x v="15"/>
    <n v="85301"/>
    <x v="1"/>
    <s v="Jennifer Patt"/>
    <x v="1"/>
  </r>
  <r>
    <s v="CA-2016-155005"/>
    <x v="897"/>
    <d v="2016-06-15T00:00:00"/>
    <x v="1"/>
    <s v="SC-20050"/>
    <s v="TEC-PH-10003484"/>
    <n v="37797"/>
    <n v="3"/>
    <n v="0"/>
    <n v="944925"/>
    <x v="2"/>
    <s v="Phones"/>
    <x v="1516"/>
    <s v="United States"/>
    <x v="25"/>
    <x v="11"/>
    <n v="49201"/>
    <x v="0"/>
    <s v="Sample Company A"/>
    <x v="2"/>
  </r>
  <r>
    <s v="US-2017-129777"/>
    <x v="444"/>
    <d v="2017-07-09T00:00:00"/>
    <x v="2"/>
    <s v="FM-14290"/>
    <s v="TEC-AC-10003590"/>
    <n v="2589"/>
    <n v="10"/>
    <n v="0"/>
    <n v="93204"/>
    <x v="2"/>
    <s v="Accessories"/>
    <x v="1091"/>
    <s v="United States"/>
    <x v="93"/>
    <x v="30"/>
    <n v="2169"/>
    <x v="3"/>
    <s v="Frank Merwin"/>
    <x v="2"/>
  </r>
  <r>
    <s v="US-2017-129777"/>
    <x v="444"/>
    <d v="2017-07-09T00:00:00"/>
    <x v="2"/>
    <s v="FM-14290"/>
    <s v="OFF-PA-10001970"/>
    <n v="2456"/>
    <n v="2"/>
    <n v="0"/>
    <n v="115432"/>
    <x v="1"/>
    <s v="Paper"/>
    <x v="314"/>
    <s v="United States"/>
    <x v="93"/>
    <x v="30"/>
    <n v="2169"/>
    <x v="3"/>
    <s v="Frank Merwin"/>
    <x v="2"/>
  </r>
  <r>
    <s v="CA-2014-129364"/>
    <x v="588"/>
    <d v="2014-12-13T00:00:00"/>
    <x v="2"/>
    <s v="TB-21250"/>
    <s v="OFF-LA-10001569"/>
    <n v="27888"/>
    <n v="7"/>
    <n v="2"/>
    <n v="90636"/>
    <x v="1"/>
    <s v="Labels"/>
    <x v="635"/>
    <s v="United States"/>
    <x v="127"/>
    <x v="20"/>
    <n v="97301"/>
    <x v="1"/>
    <s v="Tim Brockman"/>
    <x v="0"/>
  </r>
  <r>
    <s v="CA-2014-129364"/>
    <x v="588"/>
    <d v="2014-12-13T00:00:00"/>
    <x v="2"/>
    <s v="TB-21250"/>
    <s v="OFF-BI-10001132"/>
    <n v="6456"/>
    <n v="4"/>
    <n v="7"/>
    <n v="-45192"/>
    <x v="1"/>
    <s v="Binders"/>
    <x v="632"/>
    <s v="United States"/>
    <x v="127"/>
    <x v="20"/>
    <n v="97301"/>
    <x v="1"/>
    <s v="Tim Brockman"/>
    <x v="0"/>
  </r>
  <r>
    <s v="CA-2014-129364"/>
    <x v="588"/>
    <d v="2014-12-13T00:00:00"/>
    <x v="2"/>
    <s v="TB-21250"/>
    <s v="TEC-PH-10003095"/>
    <n v="5268"/>
    <n v="3"/>
    <n v="2"/>
    <n v="19755"/>
    <x v="2"/>
    <s v="Phones"/>
    <x v="1478"/>
    <s v="United States"/>
    <x v="127"/>
    <x v="20"/>
    <n v="97301"/>
    <x v="1"/>
    <s v="Tim Brockman"/>
    <x v="0"/>
  </r>
  <r>
    <s v="CA-2014-129364"/>
    <x v="588"/>
    <d v="2014-12-13T00:00:00"/>
    <x v="2"/>
    <s v="TB-21250"/>
    <s v="OFF-SU-10000432"/>
    <n v="1388"/>
    <n v="5"/>
    <n v="2"/>
    <n v="-26025"/>
    <x v="1"/>
    <s v="Supplies"/>
    <x v="1531"/>
    <s v="United States"/>
    <x v="127"/>
    <x v="20"/>
    <n v="97301"/>
    <x v="1"/>
    <s v="Tim Brockman"/>
    <x v="0"/>
  </r>
  <r>
    <s v="CA-2014-129364"/>
    <x v="588"/>
    <d v="2014-12-13T00:00:00"/>
    <x v="2"/>
    <s v="TB-21250"/>
    <s v="TEC-AC-10004227"/>
    <n v="10392"/>
    <n v="10"/>
    <n v="2"/>
    <n v="-18186"/>
    <x v="2"/>
    <s v="Accessories"/>
    <x v="1389"/>
    <s v="United States"/>
    <x v="127"/>
    <x v="20"/>
    <n v="97301"/>
    <x v="1"/>
    <s v="Tim Brockman"/>
    <x v="0"/>
  </r>
  <r>
    <s v="CA-2014-129364"/>
    <x v="588"/>
    <d v="2014-12-13T00:00:00"/>
    <x v="2"/>
    <s v="TB-21250"/>
    <s v="OFF-LA-10004409"/>
    <n v="1152"/>
    <n v="5"/>
    <n v="2"/>
    <n v="3744"/>
    <x v="1"/>
    <s v="Labels"/>
    <x v="1532"/>
    <s v="United States"/>
    <x v="127"/>
    <x v="20"/>
    <n v="97301"/>
    <x v="1"/>
    <s v="Tim Brockman"/>
    <x v="0"/>
  </r>
  <r>
    <s v="CA-2014-129364"/>
    <x v="588"/>
    <d v="2014-12-13T00:00:00"/>
    <x v="2"/>
    <s v="TB-21250"/>
    <s v="OFF-PA-10001569"/>
    <n v="10368"/>
    <n v="2"/>
    <n v="2"/>
    <n v="36288"/>
    <x v="1"/>
    <s v="Paper"/>
    <x v="55"/>
    <s v="United States"/>
    <x v="127"/>
    <x v="20"/>
    <n v="97301"/>
    <x v="1"/>
    <s v="Tim Brockman"/>
    <x v="0"/>
  </r>
  <r>
    <s v="CA-2014-129364"/>
    <x v="588"/>
    <d v="2014-12-13T00:00:00"/>
    <x v="2"/>
    <s v="TB-21250"/>
    <s v="OFF-ST-10001031"/>
    <n v="39072"/>
    <n v="3"/>
    <n v="2"/>
    <n v="29304"/>
    <x v="1"/>
    <s v="Storage"/>
    <x v="1533"/>
    <s v="United States"/>
    <x v="127"/>
    <x v="20"/>
    <n v="97301"/>
    <x v="1"/>
    <s v="Tim Brockman"/>
    <x v="0"/>
  </r>
  <r>
    <s v="CA-2016-104969"/>
    <x v="142"/>
    <d v="2016-04-14T00:00:00"/>
    <x v="2"/>
    <s v="EH-14125"/>
    <s v="OFF-EN-10002312"/>
    <n v="8872"/>
    <n v="1"/>
    <n v="2"/>
    <n v="32161"/>
    <x v="1"/>
    <s v="Envelopes"/>
    <x v="1442"/>
    <s v="United States"/>
    <x v="21"/>
    <x v="23"/>
    <n v="45373"/>
    <x v="3"/>
    <s v="Eugene Hildebrand"/>
    <x v="2"/>
  </r>
  <r>
    <s v="CA-2016-104969"/>
    <x v="142"/>
    <d v="2016-04-14T00:00:00"/>
    <x v="2"/>
    <s v="EH-14125"/>
    <s v="OFF-BI-10004224"/>
    <n v="121104"/>
    <n v="6"/>
    <n v="7"/>
    <n v="-10092"/>
    <x v="1"/>
    <s v="Binders"/>
    <x v="1060"/>
    <s v="United States"/>
    <x v="21"/>
    <x v="23"/>
    <n v="45373"/>
    <x v="3"/>
    <s v="Eugene Hildebrand"/>
    <x v="2"/>
  </r>
  <r>
    <s v="CA-2017-154109"/>
    <x v="44"/>
    <d v="2017-11-11T00:00:00"/>
    <x v="2"/>
    <s v="ML-17410"/>
    <s v="FUR-CH-10003774"/>
    <n v="127372"/>
    <n v="2"/>
    <n v="3"/>
    <n v="-309332"/>
    <x v="0"/>
    <s v="Chairs"/>
    <x v="1183"/>
    <s v="United States"/>
    <x v="10"/>
    <x v="8"/>
    <n v="19143"/>
    <x v="3"/>
    <s v="Maris LaWare"/>
    <x v="0"/>
  </r>
  <r>
    <s v="CA-2017-154109"/>
    <x v="44"/>
    <d v="2017-11-11T00:00:00"/>
    <x v="2"/>
    <s v="ML-17410"/>
    <s v="OFF-PA-10000157"/>
    <n v="47952"/>
    <n v="3"/>
    <n v="2"/>
    <n v="161838"/>
    <x v="1"/>
    <s v="Paper"/>
    <x v="368"/>
    <s v="United States"/>
    <x v="10"/>
    <x v="8"/>
    <n v="19143"/>
    <x v="3"/>
    <s v="Maris LaWare"/>
    <x v="0"/>
  </r>
  <r>
    <s v="CA-2015-156440"/>
    <x v="898"/>
    <d v="2015-12-09T00:00:00"/>
    <x v="2"/>
    <s v="MH-17620"/>
    <s v="FUR-FU-10004090"/>
    <n v="4446"/>
    <n v="2"/>
    <n v="0"/>
    <n v="146718"/>
    <x v="0"/>
    <s v="Furnishings"/>
    <x v="638"/>
    <s v="United States"/>
    <x v="69"/>
    <x v="1"/>
    <n v="92105"/>
    <x v="1"/>
    <s v="Matt Hagelstein"/>
    <x v="1"/>
  </r>
  <r>
    <s v="CA-2015-132626"/>
    <x v="583"/>
    <d v="2015-07-14T00:00:00"/>
    <x v="2"/>
    <s v="BT-11680"/>
    <s v="OFF-FA-10002763"/>
    <n v="158"/>
    <n v="4"/>
    <n v="0"/>
    <n v="5056"/>
    <x v="1"/>
    <s v="Fasteners"/>
    <x v="1400"/>
    <s v="United States"/>
    <x v="183"/>
    <x v="39"/>
    <n v="20735"/>
    <x v="3"/>
    <s v="Brian Thompson"/>
    <x v="0"/>
  </r>
  <r>
    <s v="CA-2015-132626"/>
    <x v="583"/>
    <d v="2015-07-14T00:00:00"/>
    <x v="2"/>
    <s v="BT-11680"/>
    <s v="TEC-MA-10002428"/>
    <n v="46497"/>
    <n v="3"/>
    <n v="0"/>
    <n v="2092365"/>
    <x v="2"/>
    <s v="Machines"/>
    <x v="1485"/>
    <s v="United States"/>
    <x v="183"/>
    <x v="39"/>
    <n v="20735"/>
    <x v="3"/>
    <s v="Brian Thompson"/>
    <x v="0"/>
  </r>
  <r>
    <s v="CA-2015-132626"/>
    <x v="583"/>
    <d v="2015-07-14T00:00:00"/>
    <x v="2"/>
    <s v="BT-11680"/>
    <s v="FUR-FU-10002918"/>
    <n v="18196"/>
    <n v="2"/>
    <n v="0"/>
    <n v="200156"/>
    <x v="0"/>
    <s v="Furnishings"/>
    <x v="269"/>
    <s v="United States"/>
    <x v="183"/>
    <x v="39"/>
    <n v="20735"/>
    <x v="3"/>
    <s v="Brian Thompson"/>
    <x v="0"/>
  </r>
  <r>
    <s v="CA-2015-132626"/>
    <x v="583"/>
    <d v="2015-07-14T00:00:00"/>
    <x v="2"/>
    <s v="BT-11680"/>
    <s v="OFF-LA-10000476"/>
    <n v="1239"/>
    <n v="3"/>
    <n v="0"/>
    <n v="56994"/>
    <x v="1"/>
    <s v="Labels"/>
    <x v="1534"/>
    <s v="United States"/>
    <x v="183"/>
    <x v="39"/>
    <n v="20735"/>
    <x v="3"/>
    <s v="Brian Thompson"/>
    <x v="0"/>
  </r>
  <r>
    <s v="CA-2015-132626"/>
    <x v="583"/>
    <d v="2015-07-14T00:00:00"/>
    <x v="2"/>
    <s v="BT-11680"/>
    <s v="OFF-BI-10002854"/>
    <n v="8409"/>
    <n v="3"/>
    <n v="0"/>
    <n v="42045"/>
    <x v="1"/>
    <s v="Binders"/>
    <x v="897"/>
    <s v="United States"/>
    <x v="183"/>
    <x v="39"/>
    <n v="20735"/>
    <x v="3"/>
    <s v="Brian Thompson"/>
    <x v="0"/>
  </r>
  <r>
    <s v="CA-2015-132626"/>
    <x v="583"/>
    <d v="2015-07-14T00:00:00"/>
    <x v="2"/>
    <s v="BT-11680"/>
    <s v="OFF-AR-10002987"/>
    <n v="7936"/>
    <n v="4"/>
    <n v="0"/>
    <n v="325376"/>
    <x v="1"/>
    <s v="Art"/>
    <x v="1535"/>
    <s v="United States"/>
    <x v="183"/>
    <x v="39"/>
    <n v="20735"/>
    <x v="3"/>
    <s v="Brian Thompson"/>
    <x v="0"/>
  </r>
  <r>
    <s v="CA-2015-132626"/>
    <x v="583"/>
    <d v="2015-07-14T00:00:00"/>
    <x v="2"/>
    <s v="BT-11680"/>
    <s v="OFF-BI-10004001"/>
    <n v="15336"/>
    <n v="9"/>
    <n v="0"/>
    <n v="705456"/>
    <x v="1"/>
    <s v="Binders"/>
    <x v="813"/>
    <s v="United States"/>
    <x v="183"/>
    <x v="39"/>
    <n v="20735"/>
    <x v="3"/>
    <s v="Brian Thompson"/>
    <x v="0"/>
  </r>
  <r>
    <s v="CA-2015-132626"/>
    <x v="583"/>
    <d v="2015-07-14T00:00:00"/>
    <x v="2"/>
    <s v="BT-11680"/>
    <s v="OFF-BI-10001634"/>
    <n v="4368"/>
    <n v="6"/>
    <n v="0"/>
    <n v="214032"/>
    <x v="1"/>
    <s v="Binders"/>
    <x v="24"/>
    <s v="United States"/>
    <x v="183"/>
    <x v="39"/>
    <n v="20735"/>
    <x v="3"/>
    <s v="Brian Thompson"/>
    <x v="0"/>
  </r>
  <r>
    <s v="CA-2015-132626"/>
    <x v="583"/>
    <d v="2015-07-14T00:00:00"/>
    <x v="2"/>
    <s v="BT-11680"/>
    <s v="OFF-ST-10003722"/>
    <n v="9821"/>
    <n v="7"/>
    <n v="0"/>
    <n v="284809"/>
    <x v="1"/>
    <s v="Storage"/>
    <x v="762"/>
    <s v="United States"/>
    <x v="183"/>
    <x v="39"/>
    <n v="20735"/>
    <x v="3"/>
    <s v="Brian Thompson"/>
    <x v="0"/>
  </r>
  <r>
    <s v="CA-2016-102792"/>
    <x v="179"/>
    <d v="2016-12-19T00:00:00"/>
    <x v="2"/>
    <s v="JC-15340"/>
    <s v="OFF-AR-10004757"/>
    <n v="984"/>
    <n v="3"/>
    <n v="0"/>
    <n v="32472"/>
    <x v="1"/>
    <s v="Art"/>
    <x v="346"/>
    <s v="United States"/>
    <x v="169"/>
    <x v="1"/>
    <n v="92503"/>
    <x v="1"/>
    <s v="Jasper Cacioppo"/>
    <x v="0"/>
  </r>
  <r>
    <s v="CA-2016-108567"/>
    <x v="243"/>
    <d v="2016-05-24T00:00:00"/>
    <x v="2"/>
    <s v="DB-13210"/>
    <s v="OFF-BI-10004140"/>
    <n v="2694"/>
    <n v="2"/>
    <n v="7"/>
    <n v="-2245"/>
    <x v="1"/>
    <s v="Binders"/>
    <x v="307"/>
    <s v="United States"/>
    <x v="371"/>
    <x v="2"/>
    <n v="34952"/>
    <x v="2"/>
    <s v="Dean Braden"/>
    <x v="0"/>
  </r>
  <r>
    <s v="CA-2017-140760"/>
    <x v="454"/>
    <d v="2017-06-05T00:00:00"/>
    <x v="1"/>
    <s v="DO-13435"/>
    <s v="OFF-PA-10002479"/>
    <n v="25344"/>
    <n v="6"/>
    <n v="2"/>
    <n v="792"/>
    <x v="1"/>
    <s v="Paper"/>
    <x v="219"/>
    <s v="United States"/>
    <x v="122"/>
    <x v="15"/>
    <n v="85204"/>
    <x v="1"/>
    <s v="Denny Ordway"/>
    <x v="0"/>
  </r>
  <r>
    <s v="CA-2017-140760"/>
    <x v="454"/>
    <d v="2017-06-05T00:00:00"/>
    <x v="1"/>
    <s v="DO-13435"/>
    <s v="OFF-EN-10001141"/>
    <n v="4392"/>
    <n v="5"/>
    <n v="2"/>
    <n v="15921"/>
    <x v="1"/>
    <s v="Envelopes"/>
    <x v="594"/>
    <s v="United States"/>
    <x v="122"/>
    <x v="15"/>
    <n v="85204"/>
    <x v="1"/>
    <s v="Denny Ordway"/>
    <x v="0"/>
  </r>
  <r>
    <s v="US-2015-131359"/>
    <x v="627"/>
    <d v="2015-11-02T00:00:00"/>
    <x v="1"/>
    <s v="FA-14230"/>
    <s v="TEC-MA-10000597"/>
    <n v="59994"/>
    <n v="2"/>
    <n v="7"/>
    <n v="-459954"/>
    <x v="2"/>
    <s v="Machines"/>
    <x v="1284"/>
    <s v="United States"/>
    <x v="60"/>
    <x v="21"/>
    <n v="80219"/>
    <x v="1"/>
    <s v="Frank Atkinson"/>
    <x v="1"/>
  </r>
  <r>
    <s v="US-2015-131359"/>
    <x v="627"/>
    <d v="2015-11-02T00:00:00"/>
    <x v="1"/>
    <s v="FA-14230"/>
    <s v="TEC-CO-10001571"/>
    <n v="439992"/>
    <n v="1"/>
    <n v="2"/>
    <n v="164997"/>
    <x v="2"/>
    <s v="Copiers"/>
    <x v="1536"/>
    <s v="United States"/>
    <x v="60"/>
    <x v="21"/>
    <n v="80219"/>
    <x v="1"/>
    <s v="Frank Atkinson"/>
    <x v="1"/>
  </r>
  <r>
    <s v="US-2015-131359"/>
    <x v="627"/>
    <d v="2015-11-02T00:00:00"/>
    <x v="1"/>
    <s v="FA-14230"/>
    <s v="TEC-PH-10004531"/>
    <n v="8796"/>
    <n v="5"/>
    <n v="2"/>
    <n v="30786"/>
    <x v="2"/>
    <s v="Phones"/>
    <x v="717"/>
    <s v="United States"/>
    <x v="60"/>
    <x v="21"/>
    <n v="80219"/>
    <x v="1"/>
    <s v="Frank Atkinson"/>
    <x v="1"/>
  </r>
  <r>
    <s v="US-2015-131359"/>
    <x v="627"/>
    <d v="2015-11-02T00:00:00"/>
    <x v="1"/>
    <s v="FA-14230"/>
    <s v="FUR-FU-10003026"/>
    <n v="15488"/>
    <n v="4"/>
    <n v="2"/>
    <n v="36784"/>
    <x v="0"/>
    <s v="Furnishings"/>
    <x v="1537"/>
    <s v="United States"/>
    <x v="60"/>
    <x v="21"/>
    <n v="80219"/>
    <x v="1"/>
    <s v="Frank Atkinson"/>
    <x v="1"/>
  </r>
  <r>
    <s v="CA-2016-142097"/>
    <x v="679"/>
    <d v="2016-10-20T00:00:00"/>
    <x v="2"/>
    <s v="QJ-19255"/>
    <s v="OFF-BI-10002082"/>
    <n v="23296"/>
    <n v="7"/>
    <n v="0"/>
    <n v="11648"/>
    <x v="1"/>
    <s v="Binders"/>
    <x v="1171"/>
    <s v="United States"/>
    <x v="24"/>
    <x v="16"/>
    <n v="22153"/>
    <x v="2"/>
    <s v="Quincy Jones"/>
    <x v="1"/>
  </r>
  <r>
    <s v="CA-2016-142097"/>
    <x v="679"/>
    <d v="2016-10-20T00:00:00"/>
    <x v="2"/>
    <s v="QJ-19255"/>
    <s v="OFF-EN-10002312"/>
    <n v="6654"/>
    <n v="6"/>
    <n v="0"/>
    <n v="326046"/>
    <x v="1"/>
    <s v="Envelopes"/>
    <x v="1442"/>
    <s v="United States"/>
    <x v="24"/>
    <x v="16"/>
    <n v="22153"/>
    <x v="2"/>
    <s v="Quincy Jones"/>
    <x v="1"/>
  </r>
  <r>
    <s v="CA-2016-142097"/>
    <x v="679"/>
    <d v="2016-10-20T00:00:00"/>
    <x v="2"/>
    <s v="QJ-19255"/>
    <s v="OFF-AP-10000696"/>
    <n v="4326"/>
    <n v="3"/>
    <n v="0"/>
    <n v="142758"/>
    <x v="1"/>
    <s v="Appliances"/>
    <x v="336"/>
    <s v="United States"/>
    <x v="24"/>
    <x v="16"/>
    <n v="22153"/>
    <x v="2"/>
    <s v="Quincy Jones"/>
    <x v="1"/>
  </r>
  <r>
    <s v="CA-2015-151680"/>
    <x v="899"/>
    <d v="2015-11-21T00:00:00"/>
    <x v="1"/>
    <s v="TC-21475"/>
    <s v="FUR-FU-10000305"/>
    <n v="14196"/>
    <n v="2"/>
    <n v="0"/>
    <n v="227136"/>
    <x v="0"/>
    <s v="Furnishings"/>
    <x v="1427"/>
    <s v="United States"/>
    <x v="4"/>
    <x v="4"/>
    <n v="98115"/>
    <x v="1"/>
    <s v="Tony Chapman"/>
    <x v="2"/>
  </r>
  <r>
    <s v="CA-2014-140039"/>
    <x v="102"/>
    <d v="2014-09-17T00:00:00"/>
    <x v="2"/>
    <s v="ON-18715"/>
    <s v="OFF-ST-10001034"/>
    <n v="794"/>
    <n v="5"/>
    <n v="2"/>
    <n v="5955"/>
    <x v="1"/>
    <s v="Storage"/>
    <x v="1538"/>
    <s v="United States"/>
    <x v="228"/>
    <x v="15"/>
    <n v="85281"/>
    <x v="1"/>
    <s v="Odella Nelson"/>
    <x v="1"/>
  </r>
  <r>
    <s v="CA-2017-160416"/>
    <x v="38"/>
    <d v="2017-11-18T00:00:00"/>
    <x v="1"/>
    <s v="AD-10180"/>
    <s v="TEC-AC-10004114"/>
    <n v="16396"/>
    <n v="4"/>
    <n v="0"/>
    <n v="705028"/>
    <x v="2"/>
    <s v="Accessories"/>
    <x v="374"/>
    <s v="United States"/>
    <x v="181"/>
    <x v="14"/>
    <n v="10701"/>
    <x v="3"/>
    <s v="Alan Dominguez"/>
    <x v="2"/>
  </r>
  <r>
    <s v="CA-2017-169411"/>
    <x v="164"/>
    <d v="2017-12-29T00:00:00"/>
    <x v="2"/>
    <s v="AC-10615"/>
    <s v="FUR-FU-10001602"/>
    <n v="3793"/>
    <n v="1"/>
    <n v="0"/>
    <n v="68274"/>
    <x v="0"/>
    <s v="Furnishings"/>
    <x v="761"/>
    <s v="United States"/>
    <x v="30"/>
    <x v="14"/>
    <n v="14609"/>
    <x v="3"/>
    <s v="Ann Chong"/>
    <x v="1"/>
  </r>
  <r>
    <s v="CA-2016-126543"/>
    <x v="847"/>
    <d v="2016-01-13T00:00:00"/>
    <x v="1"/>
    <s v="MF-17665"/>
    <s v="FUR-FU-10002445"/>
    <n v="15168"/>
    <n v="2"/>
    <n v="2"/>
    <n v="3792"/>
    <x v="0"/>
    <s v="Furnishings"/>
    <x v="1429"/>
    <s v="United States"/>
    <x v="167"/>
    <x v="23"/>
    <n v="43615"/>
    <x v="3"/>
    <s v="Maureen Fritzler"/>
    <x v="1"/>
  </r>
  <r>
    <s v="CA-2015-104941"/>
    <x v="384"/>
    <d v="2015-06-19T00:00:00"/>
    <x v="2"/>
    <s v="DH-13075"/>
    <s v="OFF-AR-10004269"/>
    <n v="2478"/>
    <n v="6"/>
    <n v="0"/>
    <n v="69384"/>
    <x v="1"/>
    <s v="Art"/>
    <x v="1524"/>
    <s v="United States"/>
    <x v="27"/>
    <x v="18"/>
    <n v="35601"/>
    <x v="2"/>
    <s v="Dave Hallsten"/>
    <x v="1"/>
  </r>
  <r>
    <s v="CA-2015-104941"/>
    <x v="384"/>
    <d v="2015-06-19T00:00:00"/>
    <x v="2"/>
    <s v="DH-13075"/>
    <s v="OFF-BI-10001249"/>
    <n v="1914"/>
    <n v="3"/>
    <n v="0"/>
    <n v="88044"/>
    <x v="1"/>
    <s v="Binders"/>
    <x v="1180"/>
    <s v="United States"/>
    <x v="27"/>
    <x v="18"/>
    <n v="35601"/>
    <x v="2"/>
    <s v="Dave Hallsten"/>
    <x v="1"/>
  </r>
  <r>
    <s v="CA-2015-104941"/>
    <x v="384"/>
    <d v="2015-06-19T00:00:00"/>
    <x v="2"/>
    <s v="DH-13075"/>
    <s v="TEC-CO-10004202"/>
    <n v="89997"/>
    <n v="3"/>
    <n v="0"/>
    <n v="3149895"/>
    <x v="2"/>
    <s v="Copiers"/>
    <x v="839"/>
    <s v="United States"/>
    <x v="27"/>
    <x v="18"/>
    <n v="35601"/>
    <x v="2"/>
    <s v="Dave Hallsten"/>
    <x v="1"/>
  </r>
  <r>
    <s v="CA-2015-104941"/>
    <x v="384"/>
    <d v="2015-06-19T00:00:00"/>
    <x v="2"/>
    <s v="DH-13075"/>
    <s v="OFF-PA-10003363"/>
    <n v="324"/>
    <n v="5"/>
    <n v="0"/>
    <n v="15552"/>
    <x v="1"/>
    <s v="Paper"/>
    <x v="1506"/>
    <s v="United States"/>
    <x v="27"/>
    <x v="18"/>
    <n v="35601"/>
    <x v="2"/>
    <s v="Dave Hallsten"/>
    <x v="1"/>
  </r>
  <r>
    <s v="CA-2017-160087"/>
    <x v="256"/>
    <d v="2017-03-22T00:00:00"/>
    <x v="2"/>
    <s v="EN-13780"/>
    <s v="OFF-AR-10001915"/>
    <n v="23832"/>
    <n v="3"/>
    <n v="2"/>
    <n v="65538"/>
    <x v="1"/>
    <s v="Art"/>
    <x v="1048"/>
    <s v="United States"/>
    <x v="0"/>
    <x v="0"/>
    <n v="75220"/>
    <x v="0"/>
    <s v="Edward Nazzal"/>
    <x v="0"/>
  </r>
  <r>
    <s v="CA-2014-120544"/>
    <x v="532"/>
    <d v="2014-11-27T00:00:00"/>
    <x v="2"/>
    <s v="SS-20140"/>
    <s v="FUR-FU-10001940"/>
    <n v="6368"/>
    <n v="2"/>
    <n v="6"/>
    <n v="-25472"/>
    <x v="0"/>
    <s v="Furnishings"/>
    <x v="222"/>
    <s v="United States"/>
    <x v="279"/>
    <x v="0"/>
    <n v="75150"/>
    <x v="0"/>
    <s v="Saphhira Shifley"/>
    <x v="1"/>
  </r>
  <r>
    <s v="CA-2014-120544"/>
    <x v="532"/>
    <d v="2014-11-27T00:00:00"/>
    <x v="2"/>
    <s v="SS-20140"/>
    <s v="OFF-AP-10004336"/>
    <n v="34176"/>
    <n v="3"/>
    <n v="8"/>
    <n v="-871488"/>
    <x v="1"/>
    <s v="Appliances"/>
    <x v="1031"/>
    <s v="United States"/>
    <x v="279"/>
    <x v="0"/>
    <n v="75150"/>
    <x v="0"/>
    <s v="Saphhira Shifley"/>
    <x v="1"/>
  </r>
  <r>
    <s v="CA-2014-120544"/>
    <x v="532"/>
    <d v="2014-11-27T00:00:00"/>
    <x v="2"/>
    <s v="SS-20140"/>
    <s v="TEC-AC-10003709"/>
    <n v="5544"/>
    <n v="7"/>
    <n v="2"/>
    <n v="16632"/>
    <x v="2"/>
    <s v="Accessories"/>
    <x v="1393"/>
    <s v="United States"/>
    <x v="279"/>
    <x v="0"/>
    <n v="75150"/>
    <x v="0"/>
    <s v="Saphhira Shifley"/>
    <x v="1"/>
  </r>
  <r>
    <s v="CA-2017-113670"/>
    <x v="452"/>
    <d v="2017-10-17T00:00:00"/>
    <x v="3"/>
    <s v="RS-19765"/>
    <s v="FUR-TA-10001705"/>
    <n v="51024"/>
    <n v="3"/>
    <n v="2"/>
    <n v="6378"/>
    <x v="0"/>
    <s v="Tables"/>
    <x v="215"/>
    <s v="United States"/>
    <x v="1"/>
    <x v="1"/>
    <n v="90045"/>
    <x v="1"/>
    <s v="Roland Schwarz"/>
    <x v="1"/>
  </r>
  <r>
    <s v="CA-2017-113670"/>
    <x v="452"/>
    <d v="2017-10-17T00:00:00"/>
    <x v="3"/>
    <s v="RS-19765"/>
    <s v="OFF-PA-10000675"/>
    <n v="20495"/>
    <n v="5"/>
    <n v="0"/>
    <n v="1004255"/>
    <x v="1"/>
    <s v="Paper"/>
    <x v="1104"/>
    <s v="United States"/>
    <x v="1"/>
    <x v="1"/>
    <n v="90045"/>
    <x v="1"/>
    <s v="Roland Schwarz"/>
    <x v="1"/>
  </r>
  <r>
    <s v="CA-2017-166198"/>
    <x v="80"/>
    <d v="2017-04-24T00:00:00"/>
    <x v="3"/>
    <s v="JW-15955"/>
    <s v="TEC-AC-10000521"/>
    <n v="1154"/>
    <n v="1"/>
    <n v="0"/>
    <n v="3462"/>
    <x v="2"/>
    <s v="Accessories"/>
    <x v="1539"/>
    <s v="United States"/>
    <x v="4"/>
    <x v="4"/>
    <n v="98103"/>
    <x v="1"/>
    <s v="Joni Wasserman"/>
    <x v="0"/>
  </r>
  <r>
    <s v="CA-2017-166198"/>
    <x v="80"/>
    <d v="2017-04-24T00:00:00"/>
    <x v="3"/>
    <s v="JW-15955"/>
    <s v="FUR-FU-10004622"/>
    <n v="1626"/>
    <n v="3"/>
    <n v="0"/>
    <n v="34146"/>
    <x v="0"/>
    <s v="Furnishings"/>
    <x v="790"/>
    <s v="United States"/>
    <x v="4"/>
    <x v="4"/>
    <n v="98103"/>
    <x v="1"/>
    <s v="Joni Wasserman"/>
    <x v="0"/>
  </r>
  <r>
    <s v="CA-2014-135608"/>
    <x v="588"/>
    <d v="2014-12-10T00:00:00"/>
    <x v="1"/>
    <s v="JK-15625"/>
    <s v="OFF-PA-10001954"/>
    <n v="4568"/>
    <n v="2"/>
    <n v="0"/>
    <n v="210128"/>
    <x v="1"/>
    <s v="Paper"/>
    <x v="596"/>
    <s v="United States"/>
    <x v="175"/>
    <x v="4"/>
    <n v="98502"/>
    <x v="1"/>
    <s v="Jim Karlsson"/>
    <x v="0"/>
  </r>
  <r>
    <s v="CA-2014-135608"/>
    <x v="588"/>
    <d v="2014-12-10T00:00:00"/>
    <x v="1"/>
    <s v="JK-15625"/>
    <s v="FUR-CH-10002602"/>
    <n v="60392"/>
    <n v="5"/>
    <n v="2"/>
    <n v="45294"/>
    <x v="0"/>
    <s v="Chairs"/>
    <x v="291"/>
    <s v="United States"/>
    <x v="175"/>
    <x v="4"/>
    <n v="98502"/>
    <x v="1"/>
    <s v="Jim Karlsson"/>
    <x v="0"/>
  </r>
  <r>
    <s v="CA-2017-144568"/>
    <x v="147"/>
    <d v="2017-06-02T00:00:00"/>
    <x v="2"/>
    <s v="JO-15550"/>
    <s v="OFF-FA-10004395"/>
    <n v="2355"/>
    <n v="5"/>
    <n v="0"/>
    <n v="11775"/>
    <x v="1"/>
    <s v="Fasteners"/>
    <x v="1190"/>
    <s v="United States"/>
    <x v="155"/>
    <x v="7"/>
    <n v="68104"/>
    <x v="0"/>
    <s v="Jesus Ocampo"/>
    <x v="2"/>
  </r>
  <r>
    <s v="CA-2016-142370"/>
    <x v="250"/>
    <d v="2016-09-23T00:00:00"/>
    <x v="2"/>
    <s v="TP-21130"/>
    <s v="OFF-SU-10003002"/>
    <n v="504"/>
    <n v="2"/>
    <n v="0"/>
    <n v="1512"/>
    <x v="1"/>
    <s v="Supplies"/>
    <x v="1540"/>
    <s v="United States"/>
    <x v="38"/>
    <x v="31"/>
    <n v="31907"/>
    <x v="2"/>
    <s v="Theone Pippenger"/>
    <x v="0"/>
  </r>
  <r>
    <s v="CA-2016-142370"/>
    <x v="250"/>
    <d v="2016-09-23T00:00:00"/>
    <x v="2"/>
    <s v="TP-21130"/>
    <s v="TEC-AC-10002926"/>
    <n v="24995"/>
    <n v="5"/>
    <n v="0"/>
    <n v="1074785"/>
    <x v="2"/>
    <s v="Accessories"/>
    <x v="1112"/>
    <s v="United States"/>
    <x v="38"/>
    <x v="31"/>
    <n v="31907"/>
    <x v="2"/>
    <s v="Theone Pippenger"/>
    <x v="0"/>
  </r>
  <r>
    <s v="CA-2016-105900"/>
    <x v="42"/>
    <d v="2016-09-23T00:00:00"/>
    <x v="2"/>
    <s v="BS-11590"/>
    <s v="OFF-AR-10002656"/>
    <n v="334"/>
    <n v="5"/>
    <n v="0"/>
    <n v="12358"/>
    <x v="1"/>
    <s v="Art"/>
    <x v="159"/>
    <s v="United States"/>
    <x v="38"/>
    <x v="13"/>
    <n v="47201"/>
    <x v="0"/>
    <s v="Brendan Sweed"/>
    <x v="1"/>
  </r>
  <r>
    <s v="CA-2016-151155"/>
    <x v="884"/>
    <d v="2016-12-24T00:00:00"/>
    <x v="2"/>
    <s v="AB-10255"/>
    <s v="FUR-FU-10001918"/>
    <n v="1892"/>
    <n v="4"/>
    <n v="0"/>
    <n v="73788"/>
    <x v="0"/>
    <s v="Furnishings"/>
    <x v="283"/>
    <s v="United States"/>
    <x v="25"/>
    <x v="35"/>
    <n v="39212"/>
    <x v="2"/>
    <s v="Alejandro Ballentine"/>
    <x v="2"/>
  </r>
  <r>
    <s v="CA-2016-151155"/>
    <x v="884"/>
    <d v="2016-12-24T00:00:00"/>
    <x v="2"/>
    <s v="AB-10255"/>
    <s v="OFF-BI-10003910"/>
    <n v="1542"/>
    <n v="2"/>
    <n v="0"/>
    <n v="6939"/>
    <x v="1"/>
    <s v="Binders"/>
    <x v="8"/>
    <s v="United States"/>
    <x v="25"/>
    <x v="35"/>
    <n v="39212"/>
    <x v="2"/>
    <s v="Alejandro Ballentine"/>
    <x v="2"/>
  </r>
  <r>
    <s v="CA-2017-144036"/>
    <x v="900"/>
    <d v="2017-11-26T00:00:00"/>
    <x v="2"/>
    <s v="FO-14305"/>
    <s v="OFF-AR-10000122"/>
    <n v="35712"/>
    <n v="8"/>
    <n v="2"/>
    <n v="2232"/>
    <x v="1"/>
    <s v="Art"/>
    <x v="311"/>
    <s v="United States"/>
    <x v="12"/>
    <x v="0"/>
    <n v="77070"/>
    <x v="0"/>
    <s v="Frank Olsen"/>
    <x v="0"/>
  </r>
  <r>
    <s v="US-2014-169789"/>
    <x v="124"/>
    <d v="2015-01-04T00:00:00"/>
    <x v="2"/>
    <s v="MF-17665"/>
    <s v="OFF-BI-10004600"/>
    <n v="551985"/>
    <n v="5"/>
    <n v="7"/>
    <n v="-4599875"/>
    <x v="1"/>
    <s v="Binders"/>
    <x v="1464"/>
    <s v="United States"/>
    <x v="42"/>
    <x v="15"/>
    <n v="85023"/>
    <x v="1"/>
    <s v="Maureen Fritzler"/>
    <x v="1"/>
  </r>
  <r>
    <s v="CA-2017-127264"/>
    <x v="354"/>
    <d v="2017-04-05T00:00:00"/>
    <x v="3"/>
    <s v="SA-20830"/>
    <s v="OFF-AR-10003045"/>
    <n v="7056"/>
    <n v="3"/>
    <n v="2"/>
    <n v="2205"/>
    <x v="1"/>
    <s v="Art"/>
    <x v="424"/>
    <s v="United States"/>
    <x v="22"/>
    <x v="9"/>
    <n v="60653"/>
    <x v="0"/>
    <s v="Sue Ann Reed"/>
    <x v="0"/>
  </r>
  <r>
    <s v="CA-2016-151512"/>
    <x v="481"/>
    <d v="2017-01-02T00:00:00"/>
    <x v="2"/>
    <s v="SH-19975"/>
    <s v="OFF-AP-10000252"/>
    <n v="1872"/>
    <n v="2"/>
    <n v="2"/>
    <n v="351"/>
    <x v="1"/>
    <s v="Appliances"/>
    <x v="1239"/>
    <s v="United States"/>
    <x v="60"/>
    <x v="21"/>
    <n v="80219"/>
    <x v="1"/>
    <s v="Sally Hughsby"/>
    <x v="1"/>
  </r>
  <r>
    <s v="CA-2016-165169"/>
    <x v="409"/>
    <d v="2016-06-11T00:00:00"/>
    <x v="2"/>
    <s v="JL-15235"/>
    <s v="OFF-ST-10001496"/>
    <n v="36038"/>
    <n v="2"/>
    <n v="0"/>
    <n v="936988"/>
    <x v="1"/>
    <s v="Storage"/>
    <x v="729"/>
    <s v="United States"/>
    <x v="46"/>
    <x v="12"/>
    <n v="19711"/>
    <x v="3"/>
    <s v="Janet Lee"/>
    <x v="0"/>
  </r>
  <r>
    <s v="CA-2016-165169"/>
    <x v="409"/>
    <d v="2016-06-11T00:00:00"/>
    <x v="2"/>
    <s v="JL-15235"/>
    <s v="OFF-AR-10000122"/>
    <n v="1116"/>
    <n v="2"/>
    <n v="0"/>
    <n v="279"/>
    <x v="1"/>
    <s v="Art"/>
    <x v="311"/>
    <s v="United States"/>
    <x v="46"/>
    <x v="12"/>
    <n v="19711"/>
    <x v="3"/>
    <s v="Janet Lee"/>
    <x v="0"/>
  </r>
  <r>
    <s v="CA-2016-165169"/>
    <x v="409"/>
    <d v="2016-06-11T00:00:00"/>
    <x v="2"/>
    <s v="JL-15235"/>
    <s v="OFF-LA-10000407"/>
    <n v="1494"/>
    <n v="3"/>
    <n v="0"/>
    <n v="68724"/>
    <x v="1"/>
    <s v="Labels"/>
    <x v="1473"/>
    <s v="United States"/>
    <x v="46"/>
    <x v="12"/>
    <n v="19711"/>
    <x v="3"/>
    <s v="Janet Lee"/>
    <x v="0"/>
  </r>
  <r>
    <s v="CA-2015-109575"/>
    <x v="226"/>
    <d v="2015-09-23T00:00:00"/>
    <x v="2"/>
    <s v="KH-16630"/>
    <s v="OFF-ST-10004950"/>
    <n v="4196"/>
    <n v="2"/>
    <n v="0"/>
    <n v="79724"/>
    <x v="1"/>
    <s v="Storage"/>
    <x v="1000"/>
    <s v="United States"/>
    <x v="183"/>
    <x v="39"/>
    <n v="20735"/>
    <x v="3"/>
    <s v="Ken Heidel"/>
    <x v="1"/>
  </r>
  <r>
    <s v="CA-2015-109575"/>
    <x v="226"/>
    <d v="2015-09-23T00:00:00"/>
    <x v="2"/>
    <s v="KH-16630"/>
    <s v="OFF-ST-10004123"/>
    <n v="63686"/>
    <n v="7"/>
    <n v="0"/>
    <n v="0"/>
    <x v="1"/>
    <s v="Storage"/>
    <x v="72"/>
    <s v="United States"/>
    <x v="183"/>
    <x v="39"/>
    <n v="20735"/>
    <x v="3"/>
    <s v="Ken Heidel"/>
    <x v="1"/>
  </r>
  <r>
    <s v="CA-2015-109575"/>
    <x v="226"/>
    <d v="2015-09-23T00:00:00"/>
    <x v="2"/>
    <s v="KH-16630"/>
    <s v="TEC-PH-10000730"/>
    <n v="49999"/>
    <n v="1"/>
    <n v="0"/>
    <n v="1299974"/>
    <x v="2"/>
    <s v="Phones"/>
    <x v="1541"/>
    <s v="United States"/>
    <x v="183"/>
    <x v="39"/>
    <n v="20735"/>
    <x v="3"/>
    <s v="Ken Heidel"/>
    <x v="1"/>
  </r>
  <r>
    <s v="CA-2015-109575"/>
    <x v="226"/>
    <d v="2015-09-23T00:00:00"/>
    <x v="2"/>
    <s v="KH-16630"/>
    <s v="TEC-PH-10000895"/>
    <n v="125993"/>
    <n v="7"/>
    <n v="0"/>
    <n v="3275818"/>
    <x v="2"/>
    <s v="Phones"/>
    <x v="1126"/>
    <s v="United States"/>
    <x v="183"/>
    <x v="39"/>
    <n v="20735"/>
    <x v="3"/>
    <s v="Ken Heidel"/>
    <x v="1"/>
  </r>
  <r>
    <s v="CA-2015-109575"/>
    <x v="226"/>
    <d v="2015-09-23T00:00:00"/>
    <x v="2"/>
    <s v="KH-16630"/>
    <s v="OFF-BI-10000962"/>
    <n v="6508"/>
    <n v="4"/>
    <n v="0"/>
    <n v="318892"/>
    <x v="1"/>
    <s v="Binders"/>
    <x v="1491"/>
    <s v="United States"/>
    <x v="183"/>
    <x v="39"/>
    <n v="20735"/>
    <x v="3"/>
    <s v="Ken Heidel"/>
    <x v="1"/>
  </r>
  <r>
    <s v="CA-2017-168193"/>
    <x v="901"/>
    <d v="2017-03-11T00:00:00"/>
    <x v="1"/>
    <s v="RM-19750"/>
    <s v="OFF-PA-10002254"/>
    <n v="2638"/>
    <n v="1"/>
    <n v="0"/>
    <n v="121348"/>
    <x v="1"/>
    <s v="Paper"/>
    <x v="146"/>
    <s v="United States"/>
    <x v="20"/>
    <x v="14"/>
    <n v="10011"/>
    <x v="3"/>
    <s v="Roland Murray"/>
    <x v="0"/>
  </r>
  <r>
    <s v="CA-2017-168193"/>
    <x v="901"/>
    <d v="2017-03-11T00:00:00"/>
    <x v="1"/>
    <s v="RM-19750"/>
    <s v="FUR-FU-10002554"/>
    <n v="7197"/>
    <n v="3"/>
    <n v="0"/>
    <n v="165531"/>
    <x v="0"/>
    <s v="Furnishings"/>
    <x v="913"/>
    <s v="United States"/>
    <x v="20"/>
    <x v="14"/>
    <n v="10011"/>
    <x v="3"/>
    <s v="Roland Murray"/>
    <x v="0"/>
  </r>
  <r>
    <s v="CA-2016-115476"/>
    <x v="715"/>
    <d v="2016-03-17T00:00:00"/>
    <x v="0"/>
    <s v="VM-21835"/>
    <s v="TEC-PH-10000673"/>
    <n v="12998"/>
    <n v="2"/>
    <n v="0"/>
    <n v="623904"/>
    <x v="2"/>
    <s v="Phones"/>
    <x v="1385"/>
    <s v="United States"/>
    <x v="46"/>
    <x v="12"/>
    <n v="19711"/>
    <x v="3"/>
    <s v="Vivian Mathis"/>
    <x v="0"/>
  </r>
  <r>
    <s v="CA-2016-115476"/>
    <x v="715"/>
    <d v="2016-03-17T00:00:00"/>
    <x v="0"/>
    <s v="VM-21835"/>
    <s v="OFF-BI-10000962"/>
    <n v="3254"/>
    <n v="2"/>
    <n v="0"/>
    <n v="159446"/>
    <x v="1"/>
    <s v="Binders"/>
    <x v="1491"/>
    <s v="United States"/>
    <x v="46"/>
    <x v="12"/>
    <n v="19711"/>
    <x v="3"/>
    <s v="Vivian Mathis"/>
    <x v="0"/>
  </r>
  <r>
    <s v="CA-2016-133340"/>
    <x v="10"/>
    <d v="2016-12-13T00:00:00"/>
    <x v="2"/>
    <s v="LH-17155"/>
    <s v="TEC-PH-10003988"/>
    <n v="109"/>
    <n v="1"/>
    <n v="0"/>
    <n v="3052"/>
    <x v="2"/>
    <s v="Phones"/>
    <x v="47"/>
    <s v="United States"/>
    <x v="25"/>
    <x v="11"/>
    <n v="49201"/>
    <x v="0"/>
    <s v="Logan Haushalter"/>
    <x v="0"/>
  </r>
  <r>
    <s v="CA-2016-133340"/>
    <x v="10"/>
    <d v="2016-12-13T00:00:00"/>
    <x v="2"/>
    <s v="LH-17155"/>
    <s v="TEC-AC-10001109"/>
    <n v="5998"/>
    <n v="2"/>
    <n v="0"/>
    <n v="251916"/>
    <x v="2"/>
    <s v="Accessories"/>
    <x v="998"/>
    <s v="United States"/>
    <x v="25"/>
    <x v="11"/>
    <n v="49201"/>
    <x v="0"/>
    <s v="Logan Haushalter"/>
    <x v="0"/>
  </r>
  <r>
    <s v="CA-2016-133340"/>
    <x v="10"/>
    <d v="2016-12-13T00:00:00"/>
    <x v="2"/>
    <s v="LH-17155"/>
    <s v="OFF-AP-10002311"/>
    <n v="61929"/>
    <n v="1"/>
    <n v="1"/>
    <n v="233954"/>
    <x v="1"/>
    <s v="Appliances"/>
    <x v="14"/>
    <s v="United States"/>
    <x v="25"/>
    <x v="11"/>
    <n v="49201"/>
    <x v="0"/>
    <s v="Logan Haushalter"/>
    <x v="0"/>
  </r>
  <r>
    <s v="CA-2016-137848"/>
    <x v="802"/>
    <d v="2016-01-21T00:00:00"/>
    <x v="2"/>
    <s v="WB-21850"/>
    <s v="OFF-EN-10001137"/>
    <n v="1652"/>
    <n v="4"/>
    <n v="0"/>
    <n v="75992"/>
    <x v="1"/>
    <s v="Envelopes"/>
    <x v="318"/>
    <s v="United States"/>
    <x v="20"/>
    <x v="14"/>
    <n v="10011"/>
    <x v="3"/>
    <s v="William Brown"/>
    <x v="0"/>
  </r>
  <r>
    <s v="CA-2016-137848"/>
    <x v="802"/>
    <d v="2016-01-21T00:00:00"/>
    <x v="2"/>
    <s v="WB-21850"/>
    <s v="OFF-PA-10004285"/>
    <n v="6012"/>
    <n v="9"/>
    <n v="0"/>
    <n v="288576"/>
    <x v="1"/>
    <s v="Paper"/>
    <x v="1255"/>
    <s v="United States"/>
    <x v="20"/>
    <x v="14"/>
    <n v="10011"/>
    <x v="3"/>
    <s v="William Brown"/>
    <x v="0"/>
  </r>
  <r>
    <s v="CA-2016-137848"/>
    <x v="802"/>
    <d v="2016-01-21T00:00:00"/>
    <x v="2"/>
    <s v="WB-21850"/>
    <s v="OFF-BI-10002225"/>
    <n v="49536"/>
    <n v="3"/>
    <n v="2"/>
    <n v="173376"/>
    <x v="1"/>
    <s v="Binders"/>
    <x v="340"/>
    <s v="United States"/>
    <x v="20"/>
    <x v="14"/>
    <n v="10011"/>
    <x v="3"/>
    <s v="William Brown"/>
    <x v="0"/>
  </r>
  <r>
    <s v="CA-2014-113047"/>
    <x v="744"/>
    <d v="2014-10-24T00:00:00"/>
    <x v="0"/>
    <s v="AP-10915"/>
    <s v="OFF-FA-10002763"/>
    <n v="1185"/>
    <n v="3"/>
    <n v="0"/>
    <n v="3792"/>
    <x v="1"/>
    <s v="Fasteners"/>
    <x v="1400"/>
    <s v="United States"/>
    <x v="372"/>
    <x v="19"/>
    <n v="29730"/>
    <x v="2"/>
    <s v="Arthur Prichep"/>
    <x v="0"/>
  </r>
  <r>
    <s v="CA-2016-149979"/>
    <x v="712"/>
    <d v="2016-09-28T00:00:00"/>
    <x v="1"/>
    <s v="RA-19915"/>
    <s v="OFF-ST-10003058"/>
    <n v="11825"/>
    <n v="5"/>
    <n v="0"/>
    <n v="342925"/>
    <x v="1"/>
    <s v="Storage"/>
    <x v="392"/>
    <s v="United States"/>
    <x v="38"/>
    <x v="31"/>
    <n v="31907"/>
    <x v="2"/>
    <s v="Russell Applegate"/>
    <x v="0"/>
  </r>
  <r>
    <s v="CA-2016-149979"/>
    <x v="712"/>
    <d v="2016-09-28T00:00:00"/>
    <x v="1"/>
    <s v="RA-19915"/>
    <s v="FUR-CH-10002084"/>
    <n v="36897"/>
    <n v="3"/>
    <n v="0"/>
    <n v="811734"/>
    <x v="0"/>
    <s v="Chairs"/>
    <x v="1237"/>
    <s v="United States"/>
    <x v="38"/>
    <x v="31"/>
    <n v="31907"/>
    <x v="2"/>
    <s v="Russell Applegate"/>
    <x v="0"/>
  </r>
  <r>
    <s v="CA-2017-161956"/>
    <x v="150"/>
    <d v="2017-08-29T00:00:00"/>
    <x v="1"/>
    <s v="DR-12880"/>
    <s v="FUR-FU-10002937"/>
    <n v="19846"/>
    <n v="2"/>
    <n v="0"/>
    <n v="9923"/>
    <x v="0"/>
    <s v="Furnishings"/>
    <x v="1051"/>
    <s v="United States"/>
    <x v="74"/>
    <x v="1"/>
    <n v="90301"/>
    <x v="1"/>
    <s v="Dan Reichenbach"/>
    <x v="1"/>
  </r>
  <r>
    <s v="CA-2017-161956"/>
    <x v="150"/>
    <d v="2017-08-29T00:00:00"/>
    <x v="1"/>
    <s v="DR-12880"/>
    <s v="OFF-AP-10001242"/>
    <n v="32192"/>
    <n v="4"/>
    <n v="0"/>
    <n v="96576"/>
    <x v="1"/>
    <s v="Appliances"/>
    <x v="1397"/>
    <s v="United States"/>
    <x v="74"/>
    <x v="1"/>
    <n v="90301"/>
    <x v="1"/>
    <s v="Dan Reichenbach"/>
    <x v="1"/>
  </r>
  <r>
    <s v="CA-2017-161956"/>
    <x v="150"/>
    <d v="2017-08-29T00:00:00"/>
    <x v="1"/>
    <s v="DR-12880"/>
    <s v="TEC-CO-10001571"/>
    <n v="879984"/>
    <n v="2"/>
    <n v="2"/>
    <n v="329994"/>
    <x v="2"/>
    <s v="Copiers"/>
    <x v="1536"/>
    <s v="United States"/>
    <x v="74"/>
    <x v="1"/>
    <n v="90301"/>
    <x v="1"/>
    <s v="Dan Reichenbach"/>
    <x v="1"/>
  </r>
  <r>
    <s v="CA-2017-161956"/>
    <x v="150"/>
    <d v="2017-08-29T00:00:00"/>
    <x v="1"/>
    <s v="DR-12880"/>
    <s v="OFF-SU-10002503"/>
    <n v="284"/>
    <n v="5"/>
    <n v="0"/>
    <n v="8236"/>
    <x v="1"/>
    <s v="Supplies"/>
    <x v="671"/>
    <s v="United States"/>
    <x v="74"/>
    <x v="1"/>
    <n v="90301"/>
    <x v="1"/>
    <s v="Dan Reichenbach"/>
    <x v="1"/>
  </r>
  <r>
    <s v="CA-2017-161956"/>
    <x v="150"/>
    <d v="2017-08-29T00:00:00"/>
    <x v="1"/>
    <s v="DR-12880"/>
    <s v="FUR-CH-10004886"/>
    <n v="23028"/>
    <n v="3"/>
    <n v="2"/>
    <n v="23028"/>
    <x v="0"/>
    <s v="Chairs"/>
    <x v="370"/>
    <s v="United States"/>
    <x v="74"/>
    <x v="1"/>
    <n v="90301"/>
    <x v="1"/>
    <s v="Dan Reichenbach"/>
    <x v="1"/>
  </r>
  <r>
    <s v="CA-2017-161956"/>
    <x v="150"/>
    <d v="2017-08-29T00:00:00"/>
    <x v="1"/>
    <s v="DR-12880"/>
    <s v="OFF-PA-10001289"/>
    <n v="11628"/>
    <n v="3"/>
    <n v="0"/>
    <n v="569772"/>
    <x v="1"/>
    <s v="Paper"/>
    <x v="953"/>
    <s v="United States"/>
    <x v="74"/>
    <x v="1"/>
    <n v="90301"/>
    <x v="1"/>
    <s v="Dan Reichenbach"/>
    <x v="1"/>
  </r>
  <r>
    <s v="CA-2017-161956"/>
    <x v="150"/>
    <d v="2017-08-29T00:00:00"/>
    <x v="1"/>
    <s v="DR-12880"/>
    <s v="OFF-BI-10003650"/>
    <n v="841568"/>
    <n v="2"/>
    <n v="2"/>
    <n v="2945488"/>
    <x v="1"/>
    <s v="Binders"/>
    <x v="115"/>
    <s v="United States"/>
    <x v="74"/>
    <x v="1"/>
    <n v="90301"/>
    <x v="1"/>
    <s v="Dan Reichenbach"/>
    <x v="1"/>
  </r>
  <r>
    <s v="CA-2017-161956"/>
    <x v="150"/>
    <d v="2017-08-29T00:00:00"/>
    <x v="1"/>
    <s v="DR-12880"/>
    <s v="OFF-ST-10001370"/>
    <n v="3549"/>
    <n v="5"/>
    <n v="0"/>
    <n v="17745"/>
    <x v="1"/>
    <s v="Storage"/>
    <x v="1023"/>
    <s v="United States"/>
    <x v="74"/>
    <x v="1"/>
    <n v="90301"/>
    <x v="1"/>
    <s v="Dan Reichenbach"/>
    <x v="1"/>
  </r>
  <r>
    <s v="CA-2016-116799"/>
    <x v="902"/>
    <d v="2016-03-06T00:00:00"/>
    <x v="3"/>
    <s v="JG-15310"/>
    <s v="OFF-PA-10001892"/>
    <n v="42784"/>
    <n v="7"/>
    <n v="2"/>
    <n v="155092"/>
    <x v="1"/>
    <s v="Paper"/>
    <x v="818"/>
    <s v="United States"/>
    <x v="373"/>
    <x v="0"/>
    <n v="79762"/>
    <x v="0"/>
    <s v="Jason Gross"/>
    <x v="1"/>
  </r>
  <r>
    <s v="CA-2016-116799"/>
    <x v="902"/>
    <d v="2016-03-06T00:00:00"/>
    <x v="3"/>
    <s v="JG-15310"/>
    <s v="FUR-CH-10004983"/>
    <n v="56343"/>
    <n v="5"/>
    <n v="3"/>
    <n v="-56343"/>
    <x v="0"/>
    <s v="Chairs"/>
    <x v="1542"/>
    <s v="United States"/>
    <x v="373"/>
    <x v="0"/>
    <n v="79762"/>
    <x v="0"/>
    <s v="Jason Gross"/>
    <x v="1"/>
  </r>
  <r>
    <s v="CA-2016-111283"/>
    <x v="903"/>
    <d v="2016-03-04T00:00:00"/>
    <x v="2"/>
    <s v="LC-16870"/>
    <s v="OFF-AR-10001615"/>
    <n v="111104"/>
    <n v="7"/>
    <n v="2"/>
    <n v="83328"/>
    <x v="1"/>
    <s v="Art"/>
    <x v="1466"/>
    <s v="United States"/>
    <x v="46"/>
    <x v="23"/>
    <n v="43055"/>
    <x v="3"/>
    <s v="Lena Cacioppo"/>
    <x v="0"/>
  </r>
  <r>
    <s v="CA-2015-167745"/>
    <x v="226"/>
    <d v="2015-09-23T00:00:00"/>
    <x v="2"/>
    <s v="GB-14530"/>
    <s v="OFF-AR-10003602"/>
    <n v="1168"/>
    <n v="2"/>
    <n v="0"/>
    <n v="54896"/>
    <x v="1"/>
    <s v="Art"/>
    <x v="242"/>
    <s v="United States"/>
    <x v="1"/>
    <x v="1"/>
    <n v="90049"/>
    <x v="1"/>
    <s v="George Bell"/>
    <x v="1"/>
  </r>
  <r>
    <s v="CA-2015-167745"/>
    <x v="226"/>
    <d v="2015-09-23T00:00:00"/>
    <x v="2"/>
    <s v="GB-14530"/>
    <s v="OFF-SU-10004782"/>
    <n v="169"/>
    <n v="2"/>
    <n v="0"/>
    <n v="507"/>
    <x v="1"/>
    <s v="Supplies"/>
    <x v="1530"/>
    <s v="United States"/>
    <x v="1"/>
    <x v="1"/>
    <n v="90049"/>
    <x v="1"/>
    <s v="George Bell"/>
    <x v="1"/>
  </r>
  <r>
    <s v="CA-2015-167745"/>
    <x v="226"/>
    <d v="2015-09-23T00:00:00"/>
    <x v="2"/>
    <s v="GB-14530"/>
    <s v="FUR-FU-10001591"/>
    <n v="244"/>
    <n v="2"/>
    <n v="0"/>
    <n v="10248"/>
    <x v="0"/>
    <s v="Furnishings"/>
    <x v="1099"/>
    <s v="United States"/>
    <x v="1"/>
    <x v="1"/>
    <n v="90049"/>
    <x v="1"/>
    <s v="George Bell"/>
    <x v="1"/>
  </r>
  <r>
    <s v="CA-2017-104577"/>
    <x v="604"/>
    <d v="2017-05-17T00:00:00"/>
    <x v="2"/>
    <s v="CK-12205"/>
    <s v="OFF-PA-10000659"/>
    <n v="876"/>
    <n v="5"/>
    <n v="0"/>
    <n v="42048"/>
    <x v="1"/>
    <s v="Paper"/>
    <x v="162"/>
    <s v="United States"/>
    <x v="231"/>
    <x v="30"/>
    <n v="2149"/>
    <x v="3"/>
    <s v="Chloris Kastensmidt"/>
    <x v="0"/>
  </r>
  <r>
    <s v="CA-2016-156251"/>
    <x v="571"/>
    <d v="2016-08-18T00:00:00"/>
    <x v="1"/>
    <s v="TS-21160"/>
    <s v="FUR-BO-10001337"/>
    <n v="24196"/>
    <n v="2"/>
    <n v="0"/>
    <n v="24196"/>
    <x v="0"/>
    <s v="Bookcases"/>
    <x v="429"/>
    <s v="United States"/>
    <x v="374"/>
    <x v="5"/>
    <n v="53214"/>
    <x v="0"/>
    <s v="Theresa Swint"/>
    <x v="1"/>
  </r>
  <r>
    <s v="CA-2016-156251"/>
    <x v="571"/>
    <d v="2016-08-18T00:00:00"/>
    <x v="1"/>
    <s v="TS-21160"/>
    <s v="OFF-BI-10003529"/>
    <n v="852"/>
    <n v="3"/>
    <n v="0"/>
    <n v="41748"/>
    <x v="1"/>
    <s v="Binders"/>
    <x v="791"/>
    <s v="United States"/>
    <x v="374"/>
    <x v="5"/>
    <n v="53214"/>
    <x v="0"/>
    <s v="Theresa Swint"/>
    <x v="1"/>
  </r>
  <r>
    <s v="CA-2017-125878"/>
    <x v="904"/>
    <d v="2017-03-02T00:00:00"/>
    <x v="2"/>
    <s v="MH-18025"/>
    <s v="OFF-BI-10002609"/>
    <n v="1788"/>
    <n v="3"/>
    <n v="8"/>
    <n v="-30396"/>
    <x v="1"/>
    <s v="Binders"/>
    <x v="98"/>
    <s v="United States"/>
    <x v="22"/>
    <x v="9"/>
    <n v="60623"/>
    <x v="0"/>
    <s v="Michelle Huthwaite"/>
    <x v="0"/>
  </r>
  <r>
    <s v="CA-2016-163153"/>
    <x v="841"/>
    <d v="2016-03-25T00:00:00"/>
    <x v="2"/>
    <s v="DM-12955"/>
    <s v="FUR-TA-10004767"/>
    <n v="99372"/>
    <n v="2"/>
    <n v="3"/>
    <n v="-14196"/>
    <x v="0"/>
    <s v="Tables"/>
    <x v="1145"/>
    <s v="United States"/>
    <x v="12"/>
    <x v="0"/>
    <n v="77036"/>
    <x v="0"/>
    <s v="Dario Medina"/>
    <x v="1"/>
  </r>
  <r>
    <s v="CA-2016-163153"/>
    <x v="841"/>
    <d v="2016-03-25T00:00:00"/>
    <x v="2"/>
    <s v="DM-12955"/>
    <s v="OFF-AR-10001868"/>
    <n v="1344"/>
    <n v="1"/>
    <n v="2"/>
    <n v="504"/>
    <x v="1"/>
    <s v="Art"/>
    <x v="59"/>
    <s v="United States"/>
    <x v="12"/>
    <x v="0"/>
    <n v="77036"/>
    <x v="0"/>
    <s v="Dario Medina"/>
    <x v="1"/>
  </r>
  <r>
    <s v="CA-2015-103205"/>
    <x v="574"/>
    <d v="2015-12-10T00:00:00"/>
    <x v="1"/>
    <s v="JJ-15760"/>
    <s v="TEC-PH-10004896"/>
    <n v="11996"/>
    <n v="5"/>
    <n v="2"/>
    <n v="11996"/>
    <x v="2"/>
    <s v="Phones"/>
    <x v="174"/>
    <s v="United States"/>
    <x v="12"/>
    <x v="0"/>
    <n v="77036"/>
    <x v="0"/>
    <s v="Joel Jenkins"/>
    <x v="2"/>
  </r>
  <r>
    <s v="CA-2014-153913"/>
    <x v="756"/>
    <d v="2014-12-20T00:00:00"/>
    <x v="1"/>
    <s v="KB-16585"/>
    <s v="FUR-CH-10000988"/>
    <n v="1013832"/>
    <n v="9"/>
    <n v="2"/>
    <n v="1013832"/>
    <x v="0"/>
    <s v="Chairs"/>
    <x v="1130"/>
    <s v="United States"/>
    <x v="146"/>
    <x v="2"/>
    <n v="33012"/>
    <x v="2"/>
    <s v="Ken Black"/>
    <x v="1"/>
  </r>
  <r>
    <s v="CA-2014-153913"/>
    <x v="756"/>
    <d v="2014-12-20T00:00:00"/>
    <x v="1"/>
    <s v="KB-16585"/>
    <s v="OFF-FA-10000490"/>
    <n v="1984"/>
    <n v="2"/>
    <n v="2"/>
    <n v="6696"/>
    <x v="1"/>
    <s v="Fasteners"/>
    <x v="310"/>
    <s v="United States"/>
    <x v="146"/>
    <x v="2"/>
    <n v="33012"/>
    <x v="2"/>
    <s v="Ken Black"/>
    <x v="1"/>
  </r>
  <r>
    <s v="CA-2016-155530"/>
    <x v="905"/>
    <d v="2016-12-21T00:00:00"/>
    <x v="2"/>
    <s v="CM-12160"/>
    <s v="FUR-TA-10004256"/>
    <n v="200352"/>
    <n v="6"/>
    <n v="2"/>
    <n v="-325572"/>
    <x v="0"/>
    <s v="Tables"/>
    <x v="486"/>
    <s v="United States"/>
    <x v="8"/>
    <x v="1"/>
    <n v="94122"/>
    <x v="1"/>
    <s v="Charles McCrossin"/>
    <x v="0"/>
  </r>
  <r>
    <s v="US-2016-101196"/>
    <x v="535"/>
    <d v="2016-05-17T00:00:00"/>
    <x v="2"/>
    <s v="FM-14215"/>
    <s v="OFF-ST-10004804"/>
    <n v="82368"/>
    <n v="2"/>
    <n v="2"/>
    <n v="-195624"/>
    <x v="1"/>
    <s v="Storage"/>
    <x v="233"/>
    <s v="United States"/>
    <x v="10"/>
    <x v="8"/>
    <n v="19140"/>
    <x v="3"/>
    <s v="Filia McAdams"/>
    <x v="1"/>
  </r>
  <r>
    <s v="CA-2014-115357"/>
    <x v="906"/>
    <d v="2014-08-11T00:00:00"/>
    <x v="1"/>
    <s v="RF-19735"/>
    <s v="TEC-AC-10000023"/>
    <n v="6291"/>
    <n v="3"/>
    <n v="0"/>
    <n v="226476"/>
    <x v="2"/>
    <s v="Accessories"/>
    <x v="902"/>
    <s v="United States"/>
    <x v="29"/>
    <x v="19"/>
    <n v="29203"/>
    <x v="2"/>
    <s v="Roland Fjeld"/>
    <x v="0"/>
  </r>
  <r>
    <s v="US-2014-102715"/>
    <x v="907"/>
    <d v="2014-04-13T00:00:00"/>
    <x v="1"/>
    <s v="JK-15370"/>
    <s v="OFF-FA-10001332"/>
    <n v="6912"/>
    <n v="3"/>
    <n v="2"/>
    <n v="23328"/>
    <x v="1"/>
    <s v="Fasteners"/>
    <x v="1543"/>
    <s v="United States"/>
    <x v="99"/>
    <x v="2"/>
    <n v="33180"/>
    <x v="2"/>
    <s v="Jay Kimmel"/>
    <x v="0"/>
  </r>
  <r>
    <s v="US-2014-102715"/>
    <x v="907"/>
    <d v="2014-04-13T00:00:00"/>
    <x v="1"/>
    <s v="JK-15370"/>
    <s v="TEC-AC-10002001"/>
    <n v="383976"/>
    <n v="3"/>
    <n v="2"/>
    <n v="815949"/>
    <x v="2"/>
    <s v="Accessories"/>
    <x v="265"/>
    <s v="United States"/>
    <x v="99"/>
    <x v="2"/>
    <n v="33180"/>
    <x v="2"/>
    <s v="Jay Kimmel"/>
    <x v="0"/>
  </r>
  <r>
    <s v="US-2014-102715"/>
    <x v="907"/>
    <d v="2014-04-13T00:00:00"/>
    <x v="1"/>
    <s v="JK-15370"/>
    <s v="OFF-PA-10000029"/>
    <n v="10368"/>
    <n v="2"/>
    <n v="2"/>
    <n v="36288"/>
    <x v="1"/>
    <s v="Paper"/>
    <x v="806"/>
    <s v="United States"/>
    <x v="99"/>
    <x v="2"/>
    <n v="33180"/>
    <x v="2"/>
    <s v="Jay Kimmel"/>
    <x v="0"/>
  </r>
  <r>
    <s v="US-2014-102715"/>
    <x v="907"/>
    <d v="2014-04-13T00:00:00"/>
    <x v="1"/>
    <s v="JK-15370"/>
    <s v="TEC-AC-10001874"/>
    <n v="335944"/>
    <n v="7"/>
    <n v="2"/>
    <n v="41993"/>
    <x v="2"/>
    <s v="Accessories"/>
    <x v="1544"/>
    <s v="United States"/>
    <x v="99"/>
    <x v="2"/>
    <n v="33180"/>
    <x v="2"/>
    <s v="Jay Kimmel"/>
    <x v="0"/>
  </r>
  <r>
    <s v="CA-2015-107937"/>
    <x v="908"/>
    <d v="2015-05-08T00:00:00"/>
    <x v="2"/>
    <s v="JB-16045"/>
    <s v="FUR-FU-10002298"/>
    <n v="66588"/>
    <n v="6"/>
    <n v="0"/>
    <n v="1065408"/>
    <x v="0"/>
    <s v="Furnishings"/>
    <x v="1290"/>
    <s v="United States"/>
    <x v="375"/>
    <x v="1"/>
    <n v="91911"/>
    <x v="1"/>
    <s v="Julia Barnett"/>
    <x v="2"/>
  </r>
  <r>
    <s v="US-2017-148768"/>
    <x v="328"/>
    <d v="2017-12-02T00:00:00"/>
    <x v="1"/>
    <s v="PN-18775"/>
    <s v="TEC-PH-10002564"/>
    <n v="71976"/>
    <n v="3"/>
    <n v="2"/>
    <n v="8997"/>
    <x v="2"/>
    <s v="Phones"/>
    <x v="976"/>
    <s v="United States"/>
    <x v="99"/>
    <x v="2"/>
    <n v="33180"/>
    <x v="2"/>
    <s v="Parhena Norris"/>
    <x v="2"/>
  </r>
  <r>
    <s v="CA-2017-118521"/>
    <x v="909"/>
    <d v="2017-02-20T00:00:00"/>
    <x v="2"/>
    <s v="LF-17185"/>
    <s v="OFF-PA-10003465"/>
    <n v="3794"/>
    <n v="2"/>
    <n v="0"/>
    <n v="182112"/>
    <x v="1"/>
    <s v="Paper"/>
    <x v="422"/>
    <s v="United States"/>
    <x v="20"/>
    <x v="14"/>
    <n v="10035"/>
    <x v="3"/>
    <s v="Luke Foster"/>
    <x v="0"/>
  </r>
  <r>
    <s v="CA-2014-149643"/>
    <x v="910"/>
    <d v="2014-11-20T00:00:00"/>
    <x v="2"/>
    <s v="RH-19510"/>
    <s v="TEC-PH-10000038"/>
    <n v="27396"/>
    <n v="2"/>
    <n v="0"/>
    <n v="109584"/>
    <x v="2"/>
    <s v="Phones"/>
    <x v="1055"/>
    <s v="United States"/>
    <x v="376"/>
    <x v="41"/>
    <n v="66502"/>
    <x v="0"/>
    <s v="Rick Huthwaite"/>
    <x v="2"/>
  </r>
  <r>
    <s v="CA-2015-135314"/>
    <x v="583"/>
    <d v="2015-07-14T00:00:00"/>
    <x v="1"/>
    <s v="MC-17575"/>
    <s v="TEC-PH-10003072"/>
    <n v="269982"/>
    <n v="3"/>
    <n v="4"/>
    <n v="404973"/>
    <x v="2"/>
    <s v="Phones"/>
    <x v="1303"/>
    <s v="United States"/>
    <x v="10"/>
    <x v="8"/>
    <n v="19120"/>
    <x v="3"/>
    <s v="Matt Collins"/>
    <x v="0"/>
  </r>
  <r>
    <s v="CA-2017-165204"/>
    <x v="38"/>
    <d v="2017-11-16T00:00:00"/>
    <x v="1"/>
    <s v="MN-17935"/>
    <s v="OFF-PA-10003424"/>
    <n v="8904"/>
    <n v="3"/>
    <n v="2"/>
    <n v="3339"/>
    <x v="1"/>
    <s v="Paper"/>
    <x v="1079"/>
    <s v="United States"/>
    <x v="26"/>
    <x v="17"/>
    <n v="38109"/>
    <x v="2"/>
    <s v="Michael Nguyen"/>
    <x v="0"/>
  </r>
  <r>
    <s v="CA-2017-165204"/>
    <x v="38"/>
    <d v="2017-11-16T00:00:00"/>
    <x v="1"/>
    <s v="MN-17935"/>
    <s v="OFF-ST-10003716"/>
    <n v="720064"/>
    <n v="4"/>
    <n v="2"/>
    <n v="-630056"/>
    <x v="1"/>
    <s v="Storage"/>
    <x v="891"/>
    <s v="United States"/>
    <x v="26"/>
    <x v="17"/>
    <n v="38109"/>
    <x v="2"/>
    <s v="Michael Nguyen"/>
    <x v="0"/>
  </r>
  <r>
    <s v="CA-2017-125752"/>
    <x v="688"/>
    <d v="2017-08-04T00:00:00"/>
    <x v="2"/>
    <s v="EH-14125"/>
    <s v="TEC-AC-10003590"/>
    <n v="41424"/>
    <n v="2"/>
    <n v="2"/>
    <n v="82848"/>
    <x v="2"/>
    <s v="Accessories"/>
    <x v="1091"/>
    <s v="United States"/>
    <x v="2"/>
    <x v="2"/>
    <n v="33311"/>
    <x v="2"/>
    <s v="Eugene Hildebrand"/>
    <x v="2"/>
  </r>
  <r>
    <s v="CA-2017-112487"/>
    <x v="376"/>
    <d v="2017-12-30T00:00:00"/>
    <x v="2"/>
    <s v="TC-21535"/>
    <s v="OFF-BI-10000494"/>
    <n v="3132"/>
    <n v="2"/>
    <n v="7"/>
    <n v="-261"/>
    <x v="1"/>
    <s v="Binders"/>
    <x v="1545"/>
    <s v="United States"/>
    <x v="38"/>
    <x v="23"/>
    <n v="43229"/>
    <x v="3"/>
    <s v="Tracy Collins"/>
    <x v="2"/>
  </r>
  <r>
    <s v="CA-2016-144218"/>
    <x v="730"/>
    <d v="2016-11-04T00:00:00"/>
    <x v="2"/>
    <s v="JD-15895"/>
    <s v="OFF-ST-10002615"/>
    <n v="108542"/>
    <n v="7"/>
    <n v="0"/>
    <n v="2822092"/>
    <x v="1"/>
    <s v="Storage"/>
    <x v="1417"/>
    <s v="United States"/>
    <x v="1"/>
    <x v="1"/>
    <n v="90045"/>
    <x v="1"/>
    <s v="Jonathan Doherty"/>
    <x v="1"/>
  </r>
  <r>
    <s v="CA-2016-169971"/>
    <x v="911"/>
    <d v="2016-09-09T00:00:00"/>
    <x v="2"/>
    <s v="IL-15100"/>
    <s v="OFF-AR-10002804"/>
    <n v="3912"/>
    <n v="1"/>
    <n v="2"/>
    <n v="10269"/>
    <x v="1"/>
    <s v="Art"/>
    <x v="282"/>
    <s v="United States"/>
    <x v="12"/>
    <x v="0"/>
    <n v="77041"/>
    <x v="0"/>
    <s v="Ivan Liston"/>
    <x v="0"/>
  </r>
  <r>
    <s v="CA-2016-169971"/>
    <x v="911"/>
    <d v="2016-09-09T00:00:00"/>
    <x v="2"/>
    <s v="IL-15100"/>
    <s v="OFF-AR-10001044"/>
    <n v="62376"/>
    <n v="3"/>
    <n v="2"/>
    <n v="70173"/>
    <x v="1"/>
    <s v="Art"/>
    <x v="1042"/>
    <s v="United States"/>
    <x v="12"/>
    <x v="0"/>
    <n v="77041"/>
    <x v="0"/>
    <s v="Ivan Liston"/>
    <x v="0"/>
  </r>
  <r>
    <s v="US-2016-133508"/>
    <x v="763"/>
    <d v="2016-04-21T00:00:00"/>
    <x v="2"/>
    <s v="SW-20350"/>
    <s v="OFF-FA-10000134"/>
    <n v="2905"/>
    <n v="5"/>
    <n v="0"/>
    <n v="90055"/>
    <x v="1"/>
    <s v="Fasteners"/>
    <x v="196"/>
    <s v="United States"/>
    <x v="155"/>
    <x v="7"/>
    <n v="68104"/>
    <x v="0"/>
    <s v="Sean Wendt"/>
    <x v="2"/>
  </r>
  <r>
    <s v="CA-2014-107139"/>
    <x v="259"/>
    <d v="2014-07-11T00:00:00"/>
    <x v="2"/>
    <s v="DP-13390"/>
    <s v="OFF-BI-10001670"/>
    <n v="18096"/>
    <n v="6"/>
    <n v="2"/>
    <n v="6786"/>
    <x v="1"/>
    <s v="Binders"/>
    <x v="442"/>
    <s v="United States"/>
    <x v="1"/>
    <x v="1"/>
    <n v="90004"/>
    <x v="1"/>
    <s v="Dennis Pardue"/>
    <x v="2"/>
  </r>
  <r>
    <s v="CA-2015-111325"/>
    <x v="912"/>
    <d v="2015-02-28T00:00:00"/>
    <x v="3"/>
    <s v="BT-11395"/>
    <s v="OFF-BI-10000343"/>
    <n v="4419"/>
    <n v="3"/>
    <n v="7"/>
    <n v="-33879"/>
    <x v="1"/>
    <s v="Binders"/>
    <x v="186"/>
    <s v="United States"/>
    <x v="377"/>
    <x v="8"/>
    <n v="16602"/>
    <x v="3"/>
    <s v="Bill Tyler"/>
    <x v="1"/>
  </r>
  <r>
    <s v="CA-2015-111325"/>
    <x v="912"/>
    <d v="2015-02-28T00:00:00"/>
    <x v="3"/>
    <s v="BT-11395"/>
    <s v="OFF-AR-10002257"/>
    <n v="16032"/>
    <n v="6"/>
    <n v="2"/>
    <n v="22044"/>
    <x v="1"/>
    <s v="Art"/>
    <x v="1189"/>
    <s v="United States"/>
    <x v="377"/>
    <x v="8"/>
    <n v="16602"/>
    <x v="3"/>
    <s v="Bill Tyler"/>
    <x v="1"/>
  </r>
  <r>
    <s v="CA-2015-163762"/>
    <x v="153"/>
    <d v="2015-12-01T00:00:00"/>
    <x v="2"/>
    <s v="JE-15475"/>
    <s v="OFF-AR-10001915"/>
    <n v="2979"/>
    <n v="3"/>
    <n v="0"/>
    <n v="125118"/>
    <x v="1"/>
    <s v="Art"/>
    <x v="1048"/>
    <s v="United States"/>
    <x v="20"/>
    <x v="14"/>
    <n v="10024"/>
    <x v="3"/>
    <s v="Jeremy Ellison"/>
    <x v="0"/>
  </r>
  <r>
    <s v="US-2014-117163"/>
    <x v="913"/>
    <d v="2014-02-02T00:00:00"/>
    <x v="2"/>
    <s v="EJ-13720"/>
    <s v="OFF-ST-10003692"/>
    <n v="5723"/>
    <n v="1"/>
    <n v="0"/>
    <n v="143075"/>
    <x v="1"/>
    <s v="Storage"/>
    <x v="1249"/>
    <s v="United States"/>
    <x v="69"/>
    <x v="1"/>
    <n v="92037"/>
    <x v="1"/>
    <s v="Ed Jacobs"/>
    <x v="0"/>
  </r>
  <r>
    <s v="US-2014-117163"/>
    <x v="913"/>
    <d v="2014-02-02T00:00:00"/>
    <x v="2"/>
    <s v="EJ-13720"/>
    <s v="FUR-TA-10003469"/>
    <n v="3330"/>
    <n v="3"/>
    <n v="2"/>
    <n v="-1665"/>
    <x v="0"/>
    <s v="Tables"/>
    <x v="1546"/>
    <s v="United States"/>
    <x v="69"/>
    <x v="1"/>
    <n v="92037"/>
    <x v="1"/>
    <s v="Ed Jacobs"/>
    <x v="0"/>
  </r>
  <r>
    <s v="US-2014-117163"/>
    <x v="913"/>
    <d v="2014-02-02T00:00:00"/>
    <x v="2"/>
    <s v="EJ-13720"/>
    <s v="OFF-AR-10003179"/>
    <n v="3644"/>
    <n v="4"/>
    <n v="0"/>
    <n v="120252"/>
    <x v="1"/>
    <s v="Art"/>
    <x v="1547"/>
    <s v="United States"/>
    <x v="69"/>
    <x v="1"/>
    <n v="92037"/>
    <x v="1"/>
    <s v="Ed Jacobs"/>
    <x v="0"/>
  </r>
  <r>
    <s v="CA-2017-121314"/>
    <x v="396"/>
    <d v="2017-09-26T00:00:00"/>
    <x v="3"/>
    <s v="BE-11410"/>
    <s v="OFF-PA-10003395"/>
    <n v="25164"/>
    <n v="3"/>
    <n v="2"/>
    <n v="88074"/>
    <x v="1"/>
    <s v="Paper"/>
    <x v="652"/>
    <s v="United States"/>
    <x v="99"/>
    <x v="2"/>
    <n v="33178"/>
    <x v="2"/>
    <s v="Bobby Elias"/>
    <x v="0"/>
  </r>
  <r>
    <s v="CA-2017-147760"/>
    <x v="258"/>
    <d v="2017-11-05T00:00:00"/>
    <x v="3"/>
    <s v="KL-16555"/>
    <s v="FUR-TA-10004575"/>
    <n v="523764"/>
    <n v="3"/>
    <n v="4"/>
    <n v="-1920468"/>
    <x v="0"/>
    <s v="Tables"/>
    <x v="309"/>
    <s v="United States"/>
    <x v="247"/>
    <x v="3"/>
    <n v="27405"/>
    <x v="2"/>
    <s v="Kelly Lampkin"/>
    <x v="1"/>
  </r>
  <r>
    <s v="CA-2017-147760"/>
    <x v="258"/>
    <d v="2017-11-05T00:00:00"/>
    <x v="3"/>
    <s v="KL-16555"/>
    <s v="TEC-PH-10002483"/>
    <n v="135996"/>
    <n v="5"/>
    <n v="2"/>
    <n v="1189965"/>
    <x v="2"/>
    <s v="Phones"/>
    <x v="1168"/>
    <s v="United States"/>
    <x v="247"/>
    <x v="3"/>
    <n v="27405"/>
    <x v="2"/>
    <s v="Kelly Lampkin"/>
    <x v="1"/>
  </r>
  <r>
    <s v="CA-2016-156503"/>
    <x v="499"/>
    <d v="2016-10-20T00:00:00"/>
    <x v="2"/>
    <s v="NC-18415"/>
    <s v="FUR-CH-10003606"/>
    <n v="102592"/>
    <n v="1"/>
    <n v="2"/>
    <n v="102592"/>
    <x v="0"/>
    <s v="Chairs"/>
    <x v="1548"/>
    <s v="United States"/>
    <x v="107"/>
    <x v="3"/>
    <n v="28540"/>
    <x v="2"/>
    <s v="Nathan Cano"/>
    <x v="0"/>
  </r>
  <r>
    <s v="CA-2016-156503"/>
    <x v="499"/>
    <d v="2016-10-20T00:00:00"/>
    <x v="2"/>
    <s v="NC-18415"/>
    <s v="TEC-AC-10002473"/>
    <n v="22704"/>
    <n v="1"/>
    <n v="2"/>
    <n v="59598"/>
    <x v="2"/>
    <s v="Accessories"/>
    <x v="716"/>
    <s v="United States"/>
    <x v="107"/>
    <x v="3"/>
    <n v="28540"/>
    <x v="2"/>
    <s v="Nathan Cano"/>
    <x v="0"/>
  </r>
  <r>
    <s v="CA-2016-156503"/>
    <x v="499"/>
    <d v="2016-10-20T00:00:00"/>
    <x v="2"/>
    <s v="NC-18415"/>
    <s v="OFF-PA-10002319"/>
    <n v="93024"/>
    <n v="3"/>
    <n v="2"/>
    <n v="337212"/>
    <x v="1"/>
    <s v="Paper"/>
    <x v="1381"/>
    <s v="United States"/>
    <x v="107"/>
    <x v="3"/>
    <n v="28540"/>
    <x v="2"/>
    <s v="Nathan Cano"/>
    <x v="0"/>
  </r>
  <r>
    <s v="CA-2016-156503"/>
    <x v="499"/>
    <d v="2016-10-20T00:00:00"/>
    <x v="2"/>
    <s v="NC-18415"/>
    <s v="OFF-SU-10000946"/>
    <n v="12768"/>
    <n v="2"/>
    <n v="2"/>
    <n v="14364"/>
    <x v="1"/>
    <s v="Supplies"/>
    <x v="327"/>
    <s v="United States"/>
    <x v="107"/>
    <x v="3"/>
    <n v="28540"/>
    <x v="2"/>
    <s v="Nathan Cano"/>
    <x v="0"/>
  </r>
  <r>
    <s v="CA-2016-156503"/>
    <x v="499"/>
    <d v="2016-10-20T00:00:00"/>
    <x v="2"/>
    <s v="NC-18415"/>
    <s v="OFF-EN-10001335"/>
    <n v="35008"/>
    <n v="4"/>
    <n v="2"/>
    <n v="13128"/>
    <x v="1"/>
    <s v="Envelopes"/>
    <x v="464"/>
    <s v="United States"/>
    <x v="107"/>
    <x v="3"/>
    <n v="28540"/>
    <x v="2"/>
    <s v="Nathan Cano"/>
    <x v="0"/>
  </r>
  <r>
    <s v="CA-2016-156503"/>
    <x v="499"/>
    <d v="2016-10-20T00:00:00"/>
    <x v="2"/>
    <s v="NC-18415"/>
    <s v="OFF-PA-10002377"/>
    <n v="39152"/>
    <n v="1"/>
    <n v="2"/>
    <n v="14682"/>
    <x v="1"/>
    <s v="Paper"/>
    <x v="126"/>
    <s v="United States"/>
    <x v="107"/>
    <x v="3"/>
    <n v="28540"/>
    <x v="2"/>
    <s v="Nathan Cano"/>
    <x v="0"/>
  </r>
  <r>
    <s v="CA-2015-113628"/>
    <x v="767"/>
    <d v="2015-11-19T00:00:00"/>
    <x v="2"/>
    <s v="AH-10690"/>
    <s v="OFF-AR-10001246"/>
    <n v="1176"/>
    <n v="5"/>
    <n v="2"/>
    <n v="1323"/>
    <x v="1"/>
    <s v="Art"/>
    <x v="453"/>
    <s v="United States"/>
    <x v="370"/>
    <x v="2"/>
    <n v="33317"/>
    <x v="2"/>
    <s v="Anna Häberlin"/>
    <x v="1"/>
  </r>
  <r>
    <s v="CA-2015-113628"/>
    <x v="767"/>
    <d v="2015-11-19T00:00:00"/>
    <x v="2"/>
    <s v="AH-10690"/>
    <s v="OFF-BI-10003291"/>
    <n v="5238"/>
    <n v="2"/>
    <n v="7"/>
    <n v="-40158"/>
    <x v="1"/>
    <s v="Binders"/>
    <x v="44"/>
    <s v="United States"/>
    <x v="370"/>
    <x v="2"/>
    <n v="33317"/>
    <x v="2"/>
    <s v="Anna Häberlin"/>
    <x v="1"/>
  </r>
  <r>
    <s v="CA-2015-113628"/>
    <x v="767"/>
    <d v="2015-11-19T00:00:00"/>
    <x v="2"/>
    <s v="AH-10690"/>
    <s v="OFF-BI-10002799"/>
    <n v="4662"/>
    <n v="3"/>
    <n v="7"/>
    <n v="-37296"/>
    <x v="1"/>
    <s v="Binders"/>
    <x v="1439"/>
    <s v="United States"/>
    <x v="370"/>
    <x v="2"/>
    <n v="33317"/>
    <x v="2"/>
    <s v="Anna Häberlin"/>
    <x v="1"/>
  </r>
  <r>
    <s v="CA-2015-113628"/>
    <x v="767"/>
    <d v="2015-11-19T00:00:00"/>
    <x v="2"/>
    <s v="AH-10690"/>
    <s v="FUR-CH-10003298"/>
    <n v="52392"/>
    <n v="5"/>
    <n v="2"/>
    <n v="-72039"/>
    <x v="0"/>
    <s v="Chairs"/>
    <x v="1549"/>
    <s v="United States"/>
    <x v="370"/>
    <x v="2"/>
    <n v="33317"/>
    <x v="2"/>
    <s v="Anna Häberlin"/>
    <x v="1"/>
  </r>
  <r>
    <s v="CA-2015-113628"/>
    <x v="767"/>
    <d v="2015-11-19T00:00:00"/>
    <x v="2"/>
    <s v="AH-10690"/>
    <s v="TEC-PH-10000441"/>
    <n v="100792"/>
    <n v="1"/>
    <n v="2"/>
    <n v="100792"/>
    <x v="2"/>
    <s v="Phones"/>
    <x v="1046"/>
    <s v="United States"/>
    <x v="370"/>
    <x v="2"/>
    <n v="33317"/>
    <x v="2"/>
    <s v="Anna Häberlin"/>
    <x v="1"/>
  </r>
  <r>
    <s v="CA-2015-113628"/>
    <x v="767"/>
    <d v="2015-11-19T00:00:00"/>
    <x v="2"/>
    <s v="AH-10690"/>
    <s v="FUR-CH-10004477"/>
    <n v="146136"/>
    <n v="3"/>
    <n v="2"/>
    <n v="164403"/>
    <x v="0"/>
    <s v="Chairs"/>
    <x v="213"/>
    <s v="United States"/>
    <x v="370"/>
    <x v="2"/>
    <n v="33317"/>
    <x v="2"/>
    <s v="Anna Häberlin"/>
    <x v="1"/>
  </r>
  <r>
    <s v="CA-2017-147753"/>
    <x v="914"/>
    <d v="2017-03-05T00:00:00"/>
    <x v="0"/>
    <s v="PK-19075"/>
    <s v="OFF-LA-10003537"/>
    <n v="2506"/>
    <n v="2"/>
    <n v="0"/>
    <n v="117782"/>
    <x v="1"/>
    <s v="Labels"/>
    <x v="1550"/>
    <s v="United States"/>
    <x v="158"/>
    <x v="5"/>
    <n v="53209"/>
    <x v="0"/>
    <s v="Pete Kriz"/>
    <x v="0"/>
  </r>
  <r>
    <s v="CA-2015-103961"/>
    <x v="598"/>
    <d v="2015-11-09T00:00:00"/>
    <x v="2"/>
    <s v="NG-18430"/>
    <s v="OFF-LA-10004484"/>
    <n v="19824"/>
    <n v="6"/>
    <n v="2"/>
    <n v="64428"/>
    <x v="1"/>
    <s v="Labels"/>
    <x v="613"/>
    <s v="United States"/>
    <x v="93"/>
    <x v="9"/>
    <n v="62301"/>
    <x v="0"/>
    <s v="Nathan Gelder"/>
    <x v="0"/>
  </r>
  <r>
    <s v="CA-2016-152471"/>
    <x v="629"/>
    <d v="2016-07-08T00:00:00"/>
    <x v="0"/>
    <s v="ZD-21925"/>
    <s v="TEC-PH-10002824"/>
    <n v="82396"/>
    <n v="5"/>
    <n v="2"/>
    <n v="514975"/>
    <x v="2"/>
    <s v="Phones"/>
    <x v="1140"/>
    <s v="United States"/>
    <x v="107"/>
    <x v="2"/>
    <n v="32216"/>
    <x v="2"/>
    <s v="Zuschuss Donatelli"/>
    <x v="0"/>
  </r>
  <r>
    <s v="CA-2016-152471"/>
    <x v="629"/>
    <d v="2016-07-08T00:00:00"/>
    <x v="0"/>
    <s v="ZD-21925"/>
    <s v="OFF-PA-10004965"/>
    <n v="15984"/>
    <n v="2"/>
    <n v="2"/>
    <n v="4995"/>
    <x v="1"/>
    <s v="Paper"/>
    <x v="112"/>
    <s v="United States"/>
    <x v="107"/>
    <x v="2"/>
    <n v="32216"/>
    <x v="2"/>
    <s v="Zuschuss Donatelli"/>
    <x v="0"/>
  </r>
  <r>
    <s v="CA-2015-102582"/>
    <x v="425"/>
    <d v="2015-09-19T00:00:00"/>
    <x v="2"/>
    <s v="NW-18400"/>
    <s v="FUR-TA-10003569"/>
    <n v="80196"/>
    <n v="2"/>
    <n v="0"/>
    <n v="20049"/>
    <x v="0"/>
    <s v="Tables"/>
    <x v="1350"/>
    <s v="United States"/>
    <x v="216"/>
    <x v="18"/>
    <n v="36608"/>
    <x v="2"/>
    <s v="Natalie Webber"/>
    <x v="0"/>
  </r>
  <r>
    <s v="CA-2015-102582"/>
    <x v="425"/>
    <d v="2015-09-19T00:00:00"/>
    <x v="2"/>
    <s v="NW-18400"/>
    <s v="TEC-PH-10003187"/>
    <n v="5997"/>
    <n v="3"/>
    <n v="0"/>
    <n v="0"/>
    <x v="2"/>
    <s v="Phones"/>
    <x v="1399"/>
    <s v="United States"/>
    <x v="216"/>
    <x v="18"/>
    <n v="36608"/>
    <x v="2"/>
    <s v="Natalie Webber"/>
    <x v="0"/>
  </r>
  <r>
    <s v="CA-2015-102582"/>
    <x v="425"/>
    <d v="2015-09-19T00:00:00"/>
    <x v="2"/>
    <s v="NW-18400"/>
    <s v="FUR-CH-10004853"/>
    <n v="105686"/>
    <n v="7"/>
    <n v="0"/>
    <n v="3064894"/>
    <x v="0"/>
    <s v="Chairs"/>
    <x v="528"/>
    <s v="United States"/>
    <x v="216"/>
    <x v="18"/>
    <n v="36608"/>
    <x v="2"/>
    <s v="Natalie Webber"/>
    <x v="0"/>
  </r>
  <r>
    <s v="CA-2017-141873"/>
    <x v="448"/>
    <d v="2017-10-14T00:00:00"/>
    <x v="2"/>
    <s v="HG-14845"/>
    <s v="OFF-BI-10001031"/>
    <n v="12816"/>
    <n v="3"/>
    <n v="2"/>
    <n v="43254"/>
    <x v="1"/>
    <s v="Binders"/>
    <x v="867"/>
    <s v="United States"/>
    <x v="20"/>
    <x v="14"/>
    <n v="10024"/>
    <x v="3"/>
    <s v="Harry Greene"/>
    <x v="0"/>
  </r>
  <r>
    <s v="CA-2017-141873"/>
    <x v="448"/>
    <d v="2017-10-14T00:00:00"/>
    <x v="2"/>
    <s v="HG-14845"/>
    <s v="FUR-BO-10003034"/>
    <n v="314352"/>
    <n v="3"/>
    <n v="2"/>
    <n v="-157176"/>
    <x v="0"/>
    <s v="Bookcases"/>
    <x v="1192"/>
    <s v="United States"/>
    <x v="20"/>
    <x v="14"/>
    <n v="10024"/>
    <x v="3"/>
    <s v="Harry Greene"/>
    <x v="0"/>
  </r>
  <r>
    <s v="CA-2017-141873"/>
    <x v="448"/>
    <d v="2017-10-14T00:00:00"/>
    <x v="2"/>
    <s v="HG-14845"/>
    <s v="OFF-PA-10000069"/>
    <n v="1898"/>
    <n v="2"/>
    <n v="0"/>
    <n v="89206"/>
    <x v="1"/>
    <s v="Paper"/>
    <x v="1551"/>
    <s v="United States"/>
    <x v="20"/>
    <x v="14"/>
    <n v="10024"/>
    <x v="3"/>
    <s v="Harry Greene"/>
    <x v="0"/>
  </r>
  <r>
    <s v="CA-2017-141873"/>
    <x v="448"/>
    <d v="2017-10-14T00:00:00"/>
    <x v="2"/>
    <s v="HG-14845"/>
    <s v="OFF-BI-10003655"/>
    <n v="1824"/>
    <n v="6"/>
    <n v="2"/>
    <n v="6156"/>
    <x v="1"/>
    <s v="Binders"/>
    <x v="1436"/>
    <s v="United States"/>
    <x v="20"/>
    <x v="14"/>
    <n v="10024"/>
    <x v="3"/>
    <s v="Harry Greene"/>
    <x v="0"/>
  </r>
  <r>
    <s v="CA-2015-140984"/>
    <x v="470"/>
    <d v="2015-09-18T00:00:00"/>
    <x v="2"/>
    <s v="CC-12685"/>
    <s v="OFF-ST-10000585"/>
    <n v="9912"/>
    <n v="6"/>
    <n v="0"/>
    <n v="257712"/>
    <x v="1"/>
    <s v="Storage"/>
    <x v="543"/>
    <s v="United States"/>
    <x v="20"/>
    <x v="14"/>
    <n v="10011"/>
    <x v="3"/>
    <s v="Craig Carroll"/>
    <x v="0"/>
  </r>
  <r>
    <s v="CA-2015-140984"/>
    <x v="470"/>
    <d v="2015-09-18T00:00:00"/>
    <x v="2"/>
    <s v="CC-12685"/>
    <s v="TEC-CO-10001571"/>
    <n v="879984"/>
    <n v="2"/>
    <n v="2"/>
    <n v="329994"/>
    <x v="2"/>
    <s v="Copiers"/>
    <x v="1536"/>
    <s v="United States"/>
    <x v="20"/>
    <x v="14"/>
    <n v="10011"/>
    <x v="3"/>
    <s v="Craig Carroll"/>
    <x v="0"/>
  </r>
  <r>
    <s v="CA-2015-140984"/>
    <x v="470"/>
    <d v="2015-09-18T00:00:00"/>
    <x v="2"/>
    <s v="CC-12685"/>
    <s v="OFF-BI-10002012"/>
    <n v="1296"/>
    <n v="9"/>
    <n v="2"/>
    <n v="4536"/>
    <x v="1"/>
    <s v="Binders"/>
    <x v="745"/>
    <s v="United States"/>
    <x v="20"/>
    <x v="14"/>
    <n v="10011"/>
    <x v="3"/>
    <s v="Craig Carroll"/>
    <x v="0"/>
  </r>
  <r>
    <s v="CA-2014-132801"/>
    <x v="272"/>
    <d v="2014-10-12T00:00:00"/>
    <x v="2"/>
    <s v="JG-15805"/>
    <s v="OFF-ST-10001228"/>
    <n v="10744"/>
    <n v="10"/>
    <n v="2"/>
    <n v="10744"/>
    <x v="1"/>
    <s v="Storage"/>
    <x v="231"/>
    <s v="United States"/>
    <x v="0"/>
    <x v="0"/>
    <n v="75217"/>
    <x v="0"/>
    <s v="John Grady"/>
    <x v="1"/>
  </r>
  <r>
    <s v="CA-2017-141733"/>
    <x v="915"/>
    <d v="2017-05-11T00:00:00"/>
    <x v="2"/>
    <s v="RW-19540"/>
    <s v="FUR-CH-10004086"/>
    <n v="145865"/>
    <n v="5"/>
    <n v="0"/>
    <n v="4230085"/>
    <x v="0"/>
    <s v="Chairs"/>
    <x v="284"/>
    <s v="United States"/>
    <x v="65"/>
    <x v="11"/>
    <n v="48234"/>
    <x v="0"/>
    <s v="Rick Wilson"/>
    <x v="1"/>
  </r>
  <r>
    <s v="CA-2017-141733"/>
    <x v="915"/>
    <d v="2017-05-11T00:00:00"/>
    <x v="2"/>
    <s v="RW-19540"/>
    <s v="FUR-CH-10002017"/>
    <n v="2664"/>
    <n v="1"/>
    <n v="0"/>
    <n v="74592"/>
    <x v="0"/>
    <s v="Chairs"/>
    <x v="1359"/>
    <s v="United States"/>
    <x v="65"/>
    <x v="11"/>
    <n v="48234"/>
    <x v="0"/>
    <s v="Rick Wilson"/>
    <x v="1"/>
  </r>
  <r>
    <s v="CA-2017-141733"/>
    <x v="915"/>
    <d v="2017-05-11T00:00:00"/>
    <x v="2"/>
    <s v="RW-19540"/>
    <s v="FUR-CH-10000595"/>
    <n v="4768"/>
    <n v="2"/>
    <n v="0"/>
    <n v="1192"/>
    <x v="0"/>
    <s v="Chairs"/>
    <x v="465"/>
    <s v="United States"/>
    <x v="65"/>
    <x v="11"/>
    <n v="48234"/>
    <x v="0"/>
    <s v="Rick Wilson"/>
    <x v="1"/>
  </r>
  <r>
    <s v="CA-2017-141733"/>
    <x v="915"/>
    <d v="2017-05-11T00:00:00"/>
    <x v="2"/>
    <s v="RW-19540"/>
    <s v="OFF-AP-10001563"/>
    <n v="87444"/>
    <n v="2"/>
    <n v="1"/>
    <n v="184604"/>
    <x v="1"/>
    <s v="Appliances"/>
    <x v="532"/>
    <s v="United States"/>
    <x v="65"/>
    <x v="11"/>
    <n v="48234"/>
    <x v="0"/>
    <s v="Rick Wilson"/>
    <x v="1"/>
  </r>
  <r>
    <s v="US-2015-111927"/>
    <x v="716"/>
    <d v="2015-11-19T00:00:00"/>
    <x v="2"/>
    <s v="LS-17230"/>
    <s v="FUR-FU-10004017"/>
    <n v="7614"/>
    <n v="3"/>
    <n v="0"/>
    <n v="26649"/>
    <x v="0"/>
    <s v="Furnishings"/>
    <x v="217"/>
    <s v="United States"/>
    <x v="18"/>
    <x v="12"/>
    <n v="19901"/>
    <x v="3"/>
    <s v="Lycoris Saunders"/>
    <x v="0"/>
  </r>
  <r>
    <s v="US-2015-111927"/>
    <x v="716"/>
    <d v="2015-11-19T00:00:00"/>
    <x v="2"/>
    <s v="LS-17230"/>
    <s v="OFF-BI-10002571"/>
    <n v="1996"/>
    <n v="2"/>
    <n v="0"/>
    <n v="93812"/>
    <x v="1"/>
    <s v="Binders"/>
    <x v="1202"/>
    <s v="United States"/>
    <x v="18"/>
    <x v="12"/>
    <n v="19901"/>
    <x v="3"/>
    <s v="Lycoris Saunders"/>
    <x v="0"/>
  </r>
  <r>
    <s v="CA-2014-105984"/>
    <x v="155"/>
    <d v="2014-11-24T00:00:00"/>
    <x v="0"/>
    <s v="MY-18295"/>
    <s v="TEC-PH-10000560"/>
    <n v="104997"/>
    <n v="5"/>
    <n v="4"/>
    <n v="-209994"/>
    <x v="2"/>
    <s v="Phones"/>
    <x v="748"/>
    <s v="United States"/>
    <x v="38"/>
    <x v="23"/>
    <n v="43229"/>
    <x v="3"/>
    <s v="Muhammed Yedwab"/>
    <x v="1"/>
  </r>
  <r>
    <s v="CA-2014-105984"/>
    <x v="155"/>
    <d v="2014-11-24T00:00:00"/>
    <x v="0"/>
    <s v="MY-18295"/>
    <s v="FUR-CH-10000847"/>
    <n v="611058"/>
    <n v="3"/>
    <n v="3"/>
    <n v="-349176"/>
    <x v="0"/>
    <s v="Chairs"/>
    <x v="986"/>
    <s v="United States"/>
    <x v="38"/>
    <x v="23"/>
    <n v="43229"/>
    <x v="3"/>
    <s v="Muhammed Yedwab"/>
    <x v="1"/>
  </r>
  <r>
    <s v="CA-2014-100363"/>
    <x v="916"/>
    <d v="2014-04-15T00:00:00"/>
    <x v="2"/>
    <s v="JM-15655"/>
    <s v="OFF-FA-10000611"/>
    <n v="2368"/>
    <n v="2"/>
    <n v="2"/>
    <n v="8288"/>
    <x v="1"/>
    <s v="Fasteners"/>
    <x v="1063"/>
    <s v="United States"/>
    <x v="220"/>
    <x v="15"/>
    <n v="85301"/>
    <x v="1"/>
    <s v="Jim Mitchum"/>
    <x v="1"/>
  </r>
  <r>
    <s v="CA-2014-100363"/>
    <x v="916"/>
    <d v="2014-04-15T00:00:00"/>
    <x v="2"/>
    <s v="JM-15655"/>
    <s v="OFF-PA-10004733"/>
    <n v="19008"/>
    <n v="3"/>
    <n v="2"/>
    <n v="68904"/>
    <x v="1"/>
    <s v="Paper"/>
    <x v="1552"/>
    <s v="United States"/>
    <x v="220"/>
    <x v="15"/>
    <n v="85301"/>
    <x v="1"/>
    <s v="Jim Mitchum"/>
    <x v="1"/>
  </r>
  <r>
    <s v="CA-2014-126760"/>
    <x v="710"/>
    <d v="2014-08-02T00:00:00"/>
    <x v="2"/>
    <s v="KM-16720"/>
    <s v="TEC-PH-10001363"/>
    <n v="911984"/>
    <n v="2"/>
    <n v="2"/>
    <n v="113998"/>
    <x v="2"/>
    <s v="Phones"/>
    <x v="431"/>
    <s v="United States"/>
    <x v="226"/>
    <x v="32"/>
    <n v="89031"/>
    <x v="1"/>
    <s v="Kunst Miller"/>
    <x v="0"/>
  </r>
  <r>
    <s v="CA-2014-126760"/>
    <x v="710"/>
    <d v="2014-08-02T00:00:00"/>
    <x v="2"/>
    <s v="KM-16720"/>
    <s v="FUR-CH-10003312"/>
    <n v="674352"/>
    <n v="3"/>
    <n v="2"/>
    <n v="-1095822"/>
    <x v="0"/>
    <s v="Chairs"/>
    <x v="299"/>
    <s v="United States"/>
    <x v="226"/>
    <x v="32"/>
    <n v="89031"/>
    <x v="1"/>
    <s v="Kunst Miller"/>
    <x v="0"/>
  </r>
  <r>
    <s v="CA-2014-126760"/>
    <x v="710"/>
    <d v="2014-08-02T00:00:00"/>
    <x v="2"/>
    <s v="KM-16720"/>
    <s v="FUR-FU-10004018"/>
    <n v="13401"/>
    <n v="9"/>
    <n v="0"/>
    <n v="361827"/>
    <x v="0"/>
    <s v="Furnishings"/>
    <x v="928"/>
    <s v="United States"/>
    <x v="226"/>
    <x v="32"/>
    <n v="89031"/>
    <x v="1"/>
    <s v="Kunst Miller"/>
    <x v="0"/>
  </r>
  <r>
    <s v="CA-2014-126760"/>
    <x v="710"/>
    <d v="2014-08-02T00:00:00"/>
    <x v="2"/>
    <s v="KM-16720"/>
    <s v="TEC-AC-10004814"/>
    <n v="17097"/>
    <n v="3"/>
    <n v="0"/>
    <n v="700977"/>
    <x v="2"/>
    <s v="Accessories"/>
    <x v="1553"/>
    <s v="United States"/>
    <x v="226"/>
    <x v="32"/>
    <n v="89031"/>
    <x v="1"/>
    <s v="Kunst Miller"/>
    <x v="0"/>
  </r>
  <r>
    <s v="US-2014-109162"/>
    <x v="784"/>
    <d v="2014-06-12T00:00:00"/>
    <x v="2"/>
    <s v="KE-16420"/>
    <s v="FUR-CH-10002647"/>
    <n v="170352"/>
    <n v="3"/>
    <n v="2"/>
    <n v="10647"/>
    <x v="0"/>
    <s v="Chairs"/>
    <x v="472"/>
    <s v="United States"/>
    <x v="39"/>
    <x v="17"/>
    <n v="37620"/>
    <x v="2"/>
    <s v="Katrina Edelman"/>
    <x v="1"/>
  </r>
  <r>
    <s v="CA-2014-101931"/>
    <x v="917"/>
    <d v="2014-10-31T00:00:00"/>
    <x v="3"/>
    <s v="TS-21370"/>
    <s v="OFF-BI-10004140"/>
    <n v="7184"/>
    <n v="2"/>
    <n v="2"/>
    <n v="2245"/>
    <x v="1"/>
    <s v="Binders"/>
    <x v="307"/>
    <s v="United States"/>
    <x v="1"/>
    <x v="1"/>
    <n v="90049"/>
    <x v="1"/>
    <s v="Todd Sumrall"/>
    <x v="1"/>
  </r>
  <r>
    <s v="CA-2014-101931"/>
    <x v="917"/>
    <d v="2014-10-31T00:00:00"/>
    <x v="3"/>
    <s v="TS-21370"/>
    <s v="OFF-SU-10002301"/>
    <n v="628"/>
    <n v="2"/>
    <n v="0"/>
    <n v="628"/>
    <x v="1"/>
    <s v="Supplies"/>
    <x v="1554"/>
    <s v="United States"/>
    <x v="1"/>
    <x v="1"/>
    <n v="90049"/>
    <x v="1"/>
    <s v="Todd Sumrall"/>
    <x v="1"/>
  </r>
  <r>
    <s v="CA-2014-101931"/>
    <x v="917"/>
    <d v="2014-10-31T00:00:00"/>
    <x v="3"/>
    <s v="TS-21370"/>
    <s v="OFF-SU-10000646"/>
    <n v="48074"/>
    <n v="2"/>
    <n v="0"/>
    <n v="144222"/>
    <x v="1"/>
    <s v="Supplies"/>
    <x v="262"/>
    <s v="United States"/>
    <x v="1"/>
    <x v="1"/>
    <n v="90049"/>
    <x v="1"/>
    <s v="Todd Sumrall"/>
    <x v="1"/>
  </r>
  <r>
    <s v="CA-2014-101931"/>
    <x v="917"/>
    <d v="2014-10-31T00:00:00"/>
    <x v="3"/>
    <s v="TS-21370"/>
    <s v="FUR-BO-10001337"/>
    <n v="616998"/>
    <n v="6"/>
    <n v="15"/>
    <n v="-36294"/>
    <x v="0"/>
    <s v="Bookcases"/>
    <x v="429"/>
    <s v="United States"/>
    <x v="1"/>
    <x v="1"/>
    <n v="90049"/>
    <x v="1"/>
    <s v="Todd Sumrall"/>
    <x v="1"/>
  </r>
  <r>
    <s v="CA-2014-101931"/>
    <x v="917"/>
    <d v="2014-10-31T00:00:00"/>
    <x v="3"/>
    <s v="TS-21370"/>
    <s v="OFF-ST-10003442"/>
    <n v="1414"/>
    <n v="5"/>
    <n v="0"/>
    <n v="38178"/>
    <x v="1"/>
    <s v="Storage"/>
    <x v="86"/>
    <s v="United States"/>
    <x v="1"/>
    <x v="1"/>
    <n v="90049"/>
    <x v="1"/>
    <s v="Todd Sumrall"/>
    <x v="1"/>
  </r>
  <r>
    <s v="CA-2017-129000"/>
    <x v="918"/>
    <d v="2017-11-27T00:00:00"/>
    <x v="1"/>
    <s v="SZ-20035"/>
    <s v="OFF-ST-10001097"/>
    <n v="50181"/>
    <n v="3"/>
    <n v="0"/>
    <n v="0"/>
    <x v="1"/>
    <s v="Storage"/>
    <x v="743"/>
    <s v="United States"/>
    <x v="104"/>
    <x v="11"/>
    <n v="48187"/>
    <x v="0"/>
    <s v="Sam Zeldin"/>
    <x v="2"/>
  </r>
  <r>
    <s v="CA-2017-161053"/>
    <x v="584"/>
    <d v="2017-09-23T00:00:00"/>
    <x v="3"/>
    <s v="JE-15745"/>
    <s v="OFF-BI-10004318"/>
    <n v="69196"/>
    <n v="4"/>
    <n v="0"/>
    <n v="3183016"/>
    <x v="1"/>
    <s v="Binders"/>
    <x v="1555"/>
    <s v="United States"/>
    <x v="114"/>
    <x v="36"/>
    <n v="72701"/>
    <x v="2"/>
    <s v="Joel Eaton"/>
    <x v="0"/>
  </r>
  <r>
    <s v="CA-2017-161053"/>
    <x v="584"/>
    <d v="2017-09-23T00:00:00"/>
    <x v="3"/>
    <s v="JE-15745"/>
    <s v="TEC-AC-10004633"/>
    <n v="3495"/>
    <n v="5"/>
    <n v="0"/>
    <n v="15378"/>
    <x v="2"/>
    <s v="Accessories"/>
    <x v="60"/>
    <s v="United States"/>
    <x v="114"/>
    <x v="36"/>
    <n v="72701"/>
    <x v="2"/>
    <s v="Joel Eaton"/>
    <x v="0"/>
  </r>
  <r>
    <s v="CA-2015-142377"/>
    <x v="783"/>
    <d v="2015-12-09T00:00:00"/>
    <x v="2"/>
    <s v="MS-17980"/>
    <s v="OFF-PA-10001970"/>
    <n v="8596"/>
    <n v="7"/>
    <n v="0"/>
    <n v="404012"/>
    <x v="1"/>
    <s v="Paper"/>
    <x v="314"/>
    <s v="United States"/>
    <x v="24"/>
    <x v="24"/>
    <n v="65807"/>
    <x v="0"/>
    <s v="Michael Stewart"/>
    <x v="1"/>
  </r>
  <r>
    <s v="CA-2015-127593"/>
    <x v="480"/>
    <d v="2015-09-21T00:00:00"/>
    <x v="0"/>
    <s v="DH-13675"/>
    <s v="FUR-FU-10004006"/>
    <n v="853"/>
    <n v="2"/>
    <n v="0"/>
    <n v="14501"/>
    <x v="0"/>
    <s v="Furnishings"/>
    <x v="101"/>
    <s v="United States"/>
    <x v="93"/>
    <x v="30"/>
    <n v="2169"/>
    <x v="3"/>
    <s v="Duane Huffman"/>
    <x v="2"/>
  </r>
  <r>
    <s v="CA-2017-130526"/>
    <x v="199"/>
    <d v="2017-11-29T00:00:00"/>
    <x v="3"/>
    <s v="GT-14755"/>
    <s v="OFF-BI-10001524"/>
    <n v="33568"/>
    <n v="8"/>
    <n v="8"/>
    <n v="-537088"/>
    <x v="1"/>
    <s v="Binders"/>
    <x v="301"/>
    <s v="United States"/>
    <x v="179"/>
    <x v="9"/>
    <n v="61107"/>
    <x v="0"/>
    <s v="Guy Thornton"/>
    <x v="0"/>
  </r>
  <r>
    <s v="US-2017-131849"/>
    <x v="919"/>
    <d v="2017-06-10T00:00:00"/>
    <x v="2"/>
    <s v="GH-14410"/>
    <s v="FUR-FU-10004164"/>
    <n v="495"/>
    <n v="1"/>
    <n v="0"/>
    <n v="2178"/>
    <x v="0"/>
    <s v="Furnishings"/>
    <x v="1556"/>
    <s v="United States"/>
    <x v="8"/>
    <x v="1"/>
    <n v="94122"/>
    <x v="1"/>
    <s v="Gary Hansen"/>
    <x v="2"/>
  </r>
  <r>
    <s v="US-2017-131849"/>
    <x v="919"/>
    <d v="2017-06-10T00:00:00"/>
    <x v="2"/>
    <s v="GH-14410"/>
    <s v="OFF-ST-10002957"/>
    <n v="264"/>
    <n v="5"/>
    <n v="0"/>
    <n v="0"/>
    <x v="1"/>
    <s v="Storage"/>
    <x v="1470"/>
    <s v="United States"/>
    <x v="8"/>
    <x v="1"/>
    <n v="94122"/>
    <x v="1"/>
    <s v="Gary Hansen"/>
    <x v="2"/>
  </r>
  <r>
    <s v="US-2017-105389"/>
    <x v="435"/>
    <d v="2017-10-28T00:00:00"/>
    <x v="1"/>
    <s v="DM-13015"/>
    <s v="OFF-BI-10004364"/>
    <n v="3564"/>
    <n v="3"/>
    <n v="8"/>
    <n v="-6237"/>
    <x v="1"/>
    <s v="Binders"/>
    <x v="305"/>
    <s v="United States"/>
    <x v="52"/>
    <x v="0"/>
    <n v="78207"/>
    <x v="0"/>
    <s v="Darrin Martin"/>
    <x v="0"/>
  </r>
  <r>
    <s v="US-2017-105389"/>
    <x v="435"/>
    <d v="2017-10-28T00:00:00"/>
    <x v="1"/>
    <s v="DM-13015"/>
    <s v="TEC-PH-10002824"/>
    <n v="82396"/>
    <n v="5"/>
    <n v="2"/>
    <n v="514975"/>
    <x v="2"/>
    <s v="Phones"/>
    <x v="1140"/>
    <s v="United States"/>
    <x v="52"/>
    <x v="0"/>
    <n v="78207"/>
    <x v="0"/>
    <s v="Darrin Martin"/>
    <x v="0"/>
  </r>
  <r>
    <s v="US-2017-105389"/>
    <x v="435"/>
    <d v="2017-10-28T00:00:00"/>
    <x v="1"/>
    <s v="DM-13015"/>
    <s v="OFF-AR-10000634"/>
    <n v="10272"/>
    <n v="3"/>
    <n v="2"/>
    <n v="8988"/>
    <x v="1"/>
    <s v="Art"/>
    <x v="988"/>
    <s v="United States"/>
    <x v="52"/>
    <x v="0"/>
    <n v="78207"/>
    <x v="0"/>
    <s v="Darrin Martin"/>
    <x v="0"/>
  </r>
  <r>
    <s v="CA-2014-140816"/>
    <x v="413"/>
    <d v="2014-12-20T00:00:00"/>
    <x v="0"/>
    <s v="TC-21295"/>
    <s v="TEC-AC-10001539"/>
    <n v="447944"/>
    <n v="7"/>
    <n v="2"/>
    <n v="895888"/>
    <x v="2"/>
    <s v="Accessories"/>
    <x v="1557"/>
    <s v="United States"/>
    <x v="378"/>
    <x v="21"/>
    <n v="80229"/>
    <x v="1"/>
    <s v="Toby Carlisle"/>
    <x v="0"/>
  </r>
  <r>
    <s v="CA-2017-154039"/>
    <x v="920"/>
    <d v="2017-02-22T00:00:00"/>
    <x v="2"/>
    <s v="JK-16120"/>
    <s v="FUR-TA-10001932"/>
    <n v="48096"/>
    <n v="3"/>
    <n v="5"/>
    <n v="-2693376"/>
    <x v="0"/>
    <s v="Tables"/>
    <x v="843"/>
    <s v="United States"/>
    <x v="22"/>
    <x v="9"/>
    <n v="60653"/>
    <x v="0"/>
    <s v="Julie Kriz"/>
    <x v="2"/>
  </r>
  <r>
    <s v="CA-2017-154039"/>
    <x v="920"/>
    <d v="2017-02-22T00:00:00"/>
    <x v="2"/>
    <s v="JK-16120"/>
    <s v="TEC-PH-10002789"/>
    <n v="124792"/>
    <n v="1"/>
    <n v="2"/>
    <n v="109193"/>
    <x v="2"/>
    <s v="Phones"/>
    <x v="1558"/>
    <s v="United States"/>
    <x v="22"/>
    <x v="9"/>
    <n v="60653"/>
    <x v="0"/>
    <s v="Julie Kriz"/>
    <x v="2"/>
  </r>
  <r>
    <s v="CA-2014-135755"/>
    <x v="522"/>
    <d v="2014-05-10T00:00:00"/>
    <x v="2"/>
    <s v="NC-18415"/>
    <s v="OFF-BI-10004828"/>
    <n v="40176"/>
    <n v="3"/>
    <n v="2"/>
    <n v="145638"/>
    <x v="1"/>
    <s v="Binders"/>
    <x v="1559"/>
    <s v="United States"/>
    <x v="181"/>
    <x v="14"/>
    <n v="10701"/>
    <x v="3"/>
    <s v="Nathan Cano"/>
    <x v="0"/>
  </r>
  <r>
    <s v="CA-2014-135755"/>
    <x v="522"/>
    <d v="2014-05-10T00:00:00"/>
    <x v="2"/>
    <s v="NC-18415"/>
    <s v="OFF-BI-10003981"/>
    <n v="10896"/>
    <n v="3"/>
    <n v="2"/>
    <n v="39498"/>
    <x v="1"/>
    <s v="Binders"/>
    <x v="109"/>
    <s v="United States"/>
    <x v="181"/>
    <x v="14"/>
    <n v="10701"/>
    <x v="3"/>
    <s v="Nathan Cano"/>
    <x v="0"/>
  </r>
  <r>
    <s v="CA-2017-123246"/>
    <x v="160"/>
    <d v="2017-10-19T00:00:00"/>
    <x v="1"/>
    <s v="AJ-10960"/>
    <s v="OFF-AR-10001770"/>
    <n v="1064"/>
    <n v="4"/>
    <n v="0"/>
    <n v="27664"/>
    <x v="1"/>
    <s v="Art"/>
    <x v="1560"/>
    <s v="United States"/>
    <x v="69"/>
    <x v="1"/>
    <n v="92037"/>
    <x v="1"/>
    <s v="Astrea Jones"/>
    <x v="0"/>
  </r>
  <r>
    <s v="CA-2015-157133"/>
    <x v="108"/>
    <d v="2015-12-03T00:00:00"/>
    <x v="2"/>
    <s v="LC-16885"/>
    <s v="FUR-FU-10004904"/>
    <n v="15196"/>
    <n v="5"/>
    <n v="6"/>
    <n v="-182352"/>
    <x v="0"/>
    <s v="Furnishings"/>
    <x v="1561"/>
    <s v="United States"/>
    <x v="379"/>
    <x v="9"/>
    <n v="61821"/>
    <x v="0"/>
    <s v="Lena Creighton"/>
    <x v="0"/>
  </r>
  <r>
    <s v="CA-2014-124709"/>
    <x v="921"/>
    <d v="2014-07-29T00:00:00"/>
    <x v="1"/>
    <s v="GW-14605"/>
    <s v="TEC-AC-10002842"/>
    <n v="2380"/>
    <n v="2"/>
    <n v="0"/>
    <n v="3808"/>
    <x v="2"/>
    <s v="Accessories"/>
    <x v="1174"/>
    <s v="United States"/>
    <x v="8"/>
    <x v="1"/>
    <n v="94122"/>
    <x v="1"/>
    <s v="Giulietta Weimer"/>
    <x v="0"/>
  </r>
  <r>
    <s v="CA-2017-146360"/>
    <x v="755"/>
    <d v="2017-04-25T00:00:00"/>
    <x v="1"/>
    <s v="SC-20305"/>
    <s v="TEC-AC-10003590"/>
    <n v="15534"/>
    <n v="6"/>
    <n v="0"/>
    <n v="559224"/>
    <x v="2"/>
    <s v="Accessories"/>
    <x v="1091"/>
    <s v="United States"/>
    <x v="103"/>
    <x v="13"/>
    <n v="46226"/>
    <x v="0"/>
    <s v="Sean Christensen"/>
    <x v="0"/>
  </r>
  <r>
    <s v="CA-2015-132486"/>
    <x v="922"/>
    <d v="2015-10-27T00:00:00"/>
    <x v="1"/>
    <s v="JF-15355"/>
    <s v="TEC-AC-10000710"/>
    <n v="14832"/>
    <n v="9"/>
    <n v="0"/>
    <n v="637776"/>
    <x v="2"/>
    <s v="Accessories"/>
    <x v="674"/>
    <s v="United States"/>
    <x v="69"/>
    <x v="1"/>
    <n v="92105"/>
    <x v="1"/>
    <s v="Jay Fein"/>
    <x v="0"/>
  </r>
  <r>
    <s v="CA-2015-132486"/>
    <x v="922"/>
    <d v="2015-10-27T00:00:00"/>
    <x v="1"/>
    <s v="JF-15355"/>
    <s v="FUR-CH-10004495"/>
    <n v="240784"/>
    <n v="1"/>
    <n v="2"/>
    <n v="270882"/>
    <x v="0"/>
    <s v="Chairs"/>
    <x v="1462"/>
    <s v="United States"/>
    <x v="69"/>
    <x v="1"/>
    <n v="92105"/>
    <x v="1"/>
    <s v="Jay Fein"/>
    <x v="0"/>
  </r>
  <r>
    <s v="CA-2015-132486"/>
    <x v="922"/>
    <d v="2015-10-27T00:00:00"/>
    <x v="1"/>
    <s v="JF-15355"/>
    <s v="FUR-CH-10004540"/>
    <n v="191968"/>
    <n v="7"/>
    <n v="2"/>
    <n v="167972"/>
    <x v="0"/>
    <s v="Chairs"/>
    <x v="864"/>
    <s v="United States"/>
    <x v="69"/>
    <x v="1"/>
    <n v="92105"/>
    <x v="1"/>
    <s v="Jay Fein"/>
    <x v="0"/>
  </r>
  <r>
    <s v="CA-2015-132486"/>
    <x v="922"/>
    <d v="2015-10-27T00:00:00"/>
    <x v="1"/>
    <s v="JF-15355"/>
    <s v="OFF-PA-10004971"/>
    <n v="1156"/>
    <n v="2"/>
    <n v="0"/>
    <n v="56644"/>
    <x v="1"/>
    <s v="Paper"/>
    <x v="605"/>
    <s v="United States"/>
    <x v="69"/>
    <x v="1"/>
    <n v="92105"/>
    <x v="1"/>
    <s v="Jay Fein"/>
    <x v="0"/>
  </r>
  <r>
    <s v="CA-2015-132486"/>
    <x v="922"/>
    <d v="2015-10-27T00:00:00"/>
    <x v="1"/>
    <s v="JF-15355"/>
    <s v="OFF-EN-10002600"/>
    <n v="118"/>
    <n v="4"/>
    <n v="0"/>
    <n v="5664"/>
    <x v="1"/>
    <s v="Envelopes"/>
    <x v="111"/>
    <s v="United States"/>
    <x v="69"/>
    <x v="1"/>
    <n v="92105"/>
    <x v="1"/>
    <s v="Jay Fein"/>
    <x v="0"/>
  </r>
  <r>
    <s v="CA-2015-132486"/>
    <x v="922"/>
    <d v="2015-10-27T00:00:00"/>
    <x v="1"/>
    <s v="JF-15355"/>
    <s v="FUR-CH-10001854"/>
    <n v="842352"/>
    <n v="3"/>
    <n v="2"/>
    <n v="421176"/>
    <x v="0"/>
    <s v="Chairs"/>
    <x v="1108"/>
    <s v="United States"/>
    <x v="69"/>
    <x v="1"/>
    <n v="92105"/>
    <x v="1"/>
    <s v="Jay Fein"/>
    <x v="0"/>
  </r>
  <r>
    <s v="CA-2016-136231"/>
    <x v="63"/>
    <d v="2016-09-07T00:00:00"/>
    <x v="1"/>
    <s v="DM-13015"/>
    <s v="OFF-EN-10001099"/>
    <n v="23472"/>
    <n v="3"/>
    <n v="2"/>
    <n v="76284"/>
    <x v="1"/>
    <s v="Envelopes"/>
    <x v="153"/>
    <s v="United States"/>
    <x v="271"/>
    <x v="17"/>
    <n v="37604"/>
    <x v="2"/>
    <s v="Darrin Martin"/>
    <x v="0"/>
  </r>
  <r>
    <s v="CA-2016-136231"/>
    <x v="63"/>
    <d v="2016-09-07T00:00:00"/>
    <x v="1"/>
    <s v="DM-13015"/>
    <s v="OFF-BI-10001597"/>
    <n v="86058"/>
    <n v="7"/>
    <n v="7"/>
    <n v="-631092"/>
    <x v="1"/>
    <s v="Binders"/>
    <x v="793"/>
    <s v="United States"/>
    <x v="271"/>
    <x v="17"/>
    <n v="37604"/>
    <x v="2"/>
    <s v="Darrin Martin"/>
    <x v="0"/>
  </r>
  <r>
    <s v="CA-2016-136231"/>
    <x v="63"/>
    <d v="2016-09-07T00:00:00"/>
    <x v="1"/>
    <s v="DM-13015"/>
    <s v="TEC-PH-10002660"/>
    <n v="108784"/>
    <n v="2"/>
    <n v="2"/>
    <n v="6799"/>
    <x v="2"/>
    <s v="Phones"/>
    <x v="700"/>
    <s v="United States"/>
    <x v="271"/>
    <x v="17"/>
    <n v="37604"/>
    <x v="2"/>
    <s v="Darrin Martin"/>
    <x v="0"/>
  </r>
  <r>
    <s v="CA-2016-136231"/>
    <x v="63"/>
    <d v="2016-09-07T00:00:00"/>
    <x v="1"/>
    <s v="DM-13015"/>
    <s v="OFF-PA-10000327"/>
    <n v="10272"/>
    <n v="3"/>
    <n v="2"/>
    <n v="321"/>
    <x v="1"/>
    <s v="Paper"/>
    <x v="1418"/>
    <s v="United States"/>
    <x v="271"/>
    <x v="17"/>
    <n v="37604"/>
    <x v="2"/>
    <s v="Darrin Martin"/>
    <x v="0"/>
  </r>
  <r>
    <s v="CA-2016-140641"/>
    <x v="98"/>
    <d v="2016-11-02T00:00:00"/>
    <x v="2"/>
    <s v="EP-13915"/>
    <s v="OFF-BI-10001191"/>
    <n v="3819"/>
    <n v="5"/>
    <n v="7"/>
    <n v="-26733"/>
    <x v="1"/>
    <s v="Binders"/>
    <x v="970"/>
    <s v="United States"/>
    <x v="66"/>
    <x v="2"/>
    <n v="33614"/>
    <x v="2"/>
    <s v="Emily Phan"/>
    <x v="0"/>
  </r>
  <r>
    <s v="CA-2014-151001"/>
    <x v="266"/>
    <d v="2014-04-07T00:00:00"/>
    <x v="3"/>
    <s v="JG-15805"/>
    <s v="OFF-ST-10003455"/>
    <n v="49632"/>
    <n v="4"/>
    <n v="2"/>
    <n v="37224"/>
    <x v="1"/>
    <s v="Storage"/>
    <x v="171"/>
    <s v="United States"/>
    <x v="27"/>
    <x v="9"/>
    <n v="62521"/>
    <x v="0"/>
    <s v="John Grady"/>
    <x v="1"/>
  </r>
  <r>
    <s v="CA-2014-151001"/>
    <x v="266"/>
    <d v="2014-04-07T00:00:00"/>
    <x v="3"/>
    <s v="JG-15805"/>
    <s v="OFF-ST-10001031"/>
    <n v="52096"/>
    <n v="4"/>
    <n v="2"/>
    <n v="39072"/>
    <x v="1"/>
    <s v="Storage"/>
    <x v="1533"/>
    <s v="United States"/>
    <x v="27"/>
    <x v="9"/>
    <n v="62521"/>
    <x v="0"/>
    <s v="John Grady"/>
    <x v="1"/>
  </r>
  <r>
    <s v="CA-2015-129896"/>
    <x v="923"/>
    <d v="2015-06-20T00:00:00"/>
    <x v="2"/>
    <s v="PF-19120"/>
    <s v="OFF-PA-10002245"/>
    <n v="9568"/>
    <n v="2"/>
    <n v="2"/>
    <n v="299"/>
    <x v="1"/>
    <s v="Paper"/>
    <x v="1326"/>
    <s v="United States"/>
    <x v="23"/>
    <x v="15"/>
    <n v="85234"/>
    <x v="1"/>
    <s v="Peter Fuller"/>
    <x v="0"/>
  </r>
  <r>
    <s v="CA-2015-129896"/>
    <x v="923"/>
    <d v="2015-06-20T00:00:00"/>
    <x v="2"/>
    <s v="PF-19120"/>
    <s v="OFF-ST-10004804"/>
    <n v="82368"/>
    <n v="2"/>
    <n v="2"/>
    <n v="-195624"/>
    <x v="1"/>
    <s v="Storage"/>
    <x v="233"/>
    <s v="United States"/>
    <x v="23"/>
    <x v="15"/>
    <n v="85234"/>
    <x v="1"/>
    <s v="Peter Fuller"/>
    <x v="0"/>
  </r>
  <r>
    <s v="CA-2015-129896"/>
    <x v="923"/>
    <d v="2015-06-20T00:00:00"/>
    <x v="2"/>
    <s v="PF-19120"/>
    <s v="FUR-FU-10004904"/>
    <n v="364704"/>
    <n v="6"/>
    <n v="2"/>
    <n v="-364704"/>
    <x v="0"/>
    <s v="Furnishings"/>
    <x v="1561"/>
    <s v="United States"/>
    <x v="23"/>
    <x v="15"/>
    <n v="85234"/>
    <x v="1"/>
    <s v="Peter Fuller"/>
    <x v="0"/>
  </r>
  <r>
    <s v="CA-2015-129896"/>
    <x v="923"/>
    <d v="2015-06-20T00:00:00"/>
    <x v="2"/>
    <s v="PF-19120"/>
    <s v="FUR-FU-10002396"/>
    <n v="40256"/>
    <n v="4"/>
    <n v="2"/>
    <n v="110704"/>
    <x v="0"/>
    <s v="Furnishings"/>
    <x v="1562"/>
    <s v="United States"/>
    <x v="23"/>
    <x v="15"/>
    <n v="85234"/>
    <x v="1"/>
    <s v="Peter Fuller"/>
    <x v="0"/>
  </r>
  <r>
    <s v="CA-2014-152849"/>
    <x v="259"/>
    <d v="2014-07-12T00:00:00"/>
    <x v="2"/>
    <s v="DW-13195"/>
    <s v="OFF-AR-10002833"/>
    <n v="4368"/>
    <n v="3"/>
    <n v="2"/>
    <n v="3822"/>
    <x v="1"/>
    <s v="Art"/>
    <x v="6"/>
    <s v="United States"/>
    <x v="289"/>
    <x v="17"/>
    <n v="37918"/>
    <x v="2"/>
    <s v="David Wiener"/>
    <x v="1"/>
  </r>
  <r>
    <s v="US-2017-127341"/>
    <x v="924"/>
    <d v="2017-02-02T00:00:00"/>
    <x v="2"/>
    <s v="CK-12595"/>
    <s v="OFF-BI-10001072"/>
    <n v="12128"/>
    <n v="4"/>
    <n v="8"/>
    <n v="-206176"/>
    <x v="1"/>
    <s v="Binders"/>
    <x v="280"/>
    <s v="United States"/>
    <x v="22"/>
    <x v="9"/>
    <n v="60653"/>
    <x v="0"/>
    <s v="Clytie Kelty"/>
    <x v="0"/>
  </r>
  <r>
    <s v="CA-2016-167759"/>
    <x v="902"/>
    <d v="2016-03-08T00:00:00"/>
    <x v="1"/>
    <s v="CC-12670"/>
    <s v="TEC-PH-10003171"/>
    <n v="13485"/>
    <n v="3"/>
    <n v="0"/>
    <n v="37758"/>
    <x v="2"/>
    <s v="Phones"/>
    <x v="1482"/>
    <s v="United States"/>
    <x v="41"/>
    <x v="13"/>
    <n v="47401"/>
    <x v="0"/>
    <s v="Craig Carreira"/>
    <x v="0"/>
  </r>
  <r>
    <s v="CA-2014-100895"/>
    <x v="269"/>
    <d v="2014-06-06T00:00:00"/>
    <x v="2"/>
    <s v="SV-20785"/>
    <s v="OFF-AR-10004511"/>
    <n v="856"/>
    <n v="2"/>
    <n v="0"/>
    <n v="26536"/>
    <x v="1"/>
    <s v="Art"/>
    <x v="1225"/>
    <s v="United States"/>
    <x v="185"/>
    <x v="31"/>
    <n v="30076"/>
    <x v="2"/>
    <s v="Stewart Visinsky"/>
    <x v="0"/>
  </r>
  <r>
    <s v="CA-2014-100895"/>
    <x v="269"/>
    <d v="2014-06-06T00:00:00"/>
    <x v="2"/>
    <s v="SV-20785"/>
    <s v="TEC-PH-10001425"/>
    <n v="23997"/>
    <n v="3"/>
    <n v="0"/>
    <n v="671916"/>
    <x v="2"/>
    <s v="Phones"/>
    <x v="513"/>
    <s v="United States"/>
    <x v="185"/>
    <x v="31"/>
    <n v="30076"/>
    <x v="2"/>
    <s v="Stewart Visinsky"/>
    <x v="0"/>
  </r>
  <r>
    <s v="CA-2014-100895"/>
    <x v="269"/>
    <d v="2014-06-06T00:00:00"/>
    <x v="2"/>
    <s v="SV-20785"/>
    <s v="OFF-ST-10001490"/>
    <n v="35694"/>
    <n v="2"/>
    <n v="0"/>
    <n v="107082"/>
    <x v="1"/>
    <s v="Storage"/>
    <x v="515"/>
    <s v="United States"/>
    <x v="185"/>
    <x v="31"/>
    <n v="30076"/>
    <x v="2"/>
    <s v="Stewart Visinsky"/>
    <x v="0"/>
  </r>
  <r>
    <s v="US-2016-163881"/>
    <x v="389"/>
    <d v="2016-11-30T00:00:00"/>
    <x v="2"/>
    <s v="SP-20860"/>
    <s v="TEC-AC-10003033"/>
    <n v="6599"/>
    <n v="2"/>
    <n v="0"/>
    <n v="217767"/>
    <x v="2"/>
    <s v="Accessories"/>
    <x v="758"/>
    <s v="United States"/>
    <x v="1"/>
    <x v="1"/>
    <n v="90036"/>
    <x v="1"/>
    <s v="Sung Pak"/>
    <x v="1"/>
  </r>
  <r>
    <s v="US-2016-163881"/>
    <x v="389"/>
    <d v="2016-11-30T00:00:00"/>
    <x v="2"/>
    <s v="SP-20860"/>
    <s v="FUR-CH-10001394"/>
    <n v="1684752"/>
    <n v="6"/>
    <n v="2"/>
    <n v="210594"/>
    <x v="0"/>
    <s v="Chairs"/>
    <x v="650"/>
    <s v="United States"/>
    <x v="1"/>
    <x v="1"/>
    <n v="90036"/>
    <x v="1"/>
    <s v="Sung Pak"/>
    <x v="1"/>
  </r>
  <r>
    <s v="US-2016-163881"/>
    <x v="389"/>
    <d v="2016-11-30T00:00:00"/>
    <x v="2"/>
    <s v="SP-20860"/>
    <s v="TEC-AC-10000420"/>
    <n v="55992"/>
    <n v="8"/>
    <n v="0"/>
    <n v="1903728"/>
    <x v="2"/>
    <s v="Accessories"/>
    <x v="1474"/>
    <s v="United States"/>
    <x v="1"/>
    <x v="1"/>
    <n v="90036"/>
    <x v="1"/>
    <s v="Sung Pak"/>
    <x v="1"/>
  </r>
  <r>
    <s v="US-2016-144547"/>
    <x v="337"/>
    <d v="2016-11-14T00:00:00"/>
    <x v="2"/>
    <s v="MS-17770"/>
    <s v="TEC-AC-10004901"/>
    <n v="279944"/>
    <n v="7"/>
    <n v="2"/>
    <n v="489902"/>
    <x v="2"/>
    <s v="Accessories"/>
    <x v="644"/>
    <s v="United States"/>
    <x v="12"/>
    <x v="0"/>
    <n v="77036"/>
    <x v="0"/>
    <s v="Maxwell Schwartz"/>
    <x v="0"/>
  </r>
  <r>
    <s v="US-2014-112200"/>
    <x v="753"/>
    <d v="2014-11-28T00:00:00"/>
    <x v="2"/>
    <s v="TC-21475"/>
    <s v="OFF-BI-10002571"/>
    <n v="998"/>
    <n v="5"/>
    <n v="8"/>
    <n v="-16467"/>
    <x v="1"/>
    <s v="Binders"/>
    <x v="1202"/>
    <s v="United States"/>
    <x v="349"/>
    <x v="9"/>
    <n v="60440"/>
    <x v="0"/>
    <s v="Tony Chapman"/>
    <x v="2"/>
  </r>
  <r>
    <s v="CA-2017-110212"/>
    <x v="925"/>
    <d v="2017-05-05T00:00:00"/>
    <x v="2"/>
    <s v="SJ-20125"/>
    <s v="TEC-AC-10002331"/>
    <n v="489"/>
    <n v="5"/>
    <n v="0"/>
    <n v="18093"/>
    <x v="2"/>
    <s v="Accessories"/>
    <x v="1563"/>
    <s v="United States"/>
    <x v="380"/>
    <x v="36"/>
    <n v="71854"/>
    <x v="2"/>
    <s v="Sanjit Jacobs"/>
    <x v="2"/>
  </r>
  <r>
    <s v="CA-2017-134285"/>
    <x v="225"/>
    <d v="2017-12-12T00:00:00"/>
    <x v="2"/>
    <s v="DS-13180"/>
    <s v="OFF-FA-10000611"/>
    <n v="3552"/>
    <n v="3"/>
    <n v="2"/>
    <n v="12432"/>
    <x v="1"/>
    <s v="Fasteners"/>
    <x v="1063"/>
    <s v="United States"/>
    <x v="52"/>
    <x v="0"/>
    <n v="78207"/>
    <x v="0"/>
    <s v="David Smith"/>
    <x v="1"/>
  </r>
  <r>
    <s v="CA-2017-134285"/>
    <x v="225"/>
    <d v="2017-12-12T00:00:00"/>
    <x v="2"/>
    <s v="DS-13180"/>
    <s v="OFF-PA-10000304"/>
    <n v="15552"/>
    <n v="3"/>
    <n v="2"/>
    <n v="54432"/>
    <x v="1"/>
    <s v="Paper"/>
    <x v="88"/>
    <s v="United States"/>
    <x v="52"/>
    <x v="0"/>
    <n v="78207"/>
    <x v="0"/>
    <s v="David Smith"/>
    <x v="1"/>
  </r>
  <r>
    <s v="CA-2017-102267"/>
    <x v="328"/>
    <d v="2017-12-04T00:00:00"/>
    <x v="2"/>
    <s v="SC-20800"/>
    <s v="OFF-FA-10000611"/>
    <n v="2368"/>
    <n v="2"/>
    <n v="2"/>
    <n v="8288"/>
    <x v="1"/>
    <s v="Fasteners"/>
    <x v="1063"/>
    <s v="United States"/>
    <x v="381"/>
    <x v="0"/>
    <n v="78539"/>
    <x v="0"/>
    <s v="Stuart Calhoun"/>
    <x v="0"/>
  </r>
  <r>
    <s v="CA-2017-157980"/>
    <x v="225"/>
    <d v="2017-12-09T00:00:00"/>
    <x v="3"/>
    <s v="SH-20395"/>
    <s v="TEC-AC-10002567"/>
    <n v="127984"/>
    <n v="2"/>
    <n v="2"/>
    <n v="255968"/>
    <x v="2"/>
    <s v="Accessories"/>
    <x v="427"/>
    <s v="United States"/>
    <x v="167"/>
    <x v="23"/>
    <n v="43615"/>
    <x v="3"/>
    <s v="Shahid Hopkins"/>
    <x v="0"/>
  </r>
  <r>
    <s v="CA-2015-121097"/>
    <x v="926"/>
    <d v="2015-01-08T00:00:00"/>
    <x v="2"/>
    <s v="SF-20965"/>
    <s v="OFF-PA-10001937"/>
    <n v="10368"/>
    <n v="2"/>
    <n v="2"/>
    <n v="36288"/>
    <x v="1"/>
    <s v="Paper"/>
    <x v="289"/>
    <s v="United States"/>
    <x v="382"/>
    <x v="0"/>
    <n v="77520"/>
    <x v="0"/>
    <s v="Sylvia Foulston"/>
    <x v="1"/>
  </r>
  <r>
    <s v="CA-2015-151043"/>
    <x v="716"/>
    <d v="2015-11-20T00:00:00"/>
    <x v="2"/>
    <s v="MG-17680"/>
    <s v="TEC-AC-10001090"/>
    <n v="47984"/>
    <n v="2"/>
    <n v="2"/>
    <n v="-11996"/>
    <x v="2"/>
    <s v="Accessories"/>
    <x v="1564"/>
    <s v="United States"/>
    <x v="10"/>
    <x v="8"/>
    <n v="19143"/>
    <x v="3"/>
    <s v="Maureen Gastineau"/>
    <x v="2"/>
  </r>
  <r>
    <s v="US-2015-119312"/>
    <x v="652"/>
    <d v="2015-10-07T00:00:00"/>
    <x v="1"/>
    <s v="CS-12400"/>
    <s v="OFF-ST-10000943"/>
    <n v="27034"/>
    <n v="14"/>
    <n v="0"/>
    <n v="756952"/>
    <x v="1"/>
    <s v="Storage"/>
    <x v="1193"/>
    <s v="United States"/>
    <x v="1"/>
    <x v="1"/>
    <n v="90045"/>
    <x v="1"/>
    <s v="Christopher Schild"/>
    <x v="2"/>
  </r>
  <r>
    <s v="CA-2015-167010"/>
    <x v="56"/>
    <d v="2015-04-10T00:00:00"/>
    <x v="2"/>
    <s v="VT-21700"/>
    <s v="OFF-AP-10004036"/>
    <n v="98112"/>
    <n v="7"/>
    <n v="2"/>
    <n v="18396"/>
    <x v="1"/>
    <s v="Appliances"/>
    <x v="1268"/>
    <s v="United States"/>
    <x v="10"/>
    <x v="8"/>
    <n v="19143"/>
    <x v="3"/>
    <s v="Valerie Takahito"/>
    <x v="2"/>
  </r>
  <r>
    <s v="CA-2015-167010"/>
    <x v="56"/>
    <d v="2015-04-10T00:00:00"/>
    <x v="2"/>
    <s v="VT-21700"/>
    <s v="OFF-ST-10003816"/>
    <n v="563808"/>
    <n v="4"/>
    <n v="2"/>
    <n v="211428"/>
    <x v="1"/>
    <s v="Storage"/>
    <x v="713"/>
    <s v="United States"/>
    <x v="10"/>
    <x v="8"/>
    <n v="19143"/>
    <x v="3"/>
    <s v="Valerie Takahito"/>
    <x v="2"/>
  </r>
  <r>
    <s v="CA-2015-167010"/>
    <x v="56"/>
    <d v="2015-04-10T00:00:00"/>
    <x v="2"/>
    <s v="VT-21700"/>
    <s v="OFF-BI-10002072"/>
    <n v="10428"/>
    <n v="4"/>
    <n v="7"/>
    <n v="-6952"/>
    <x v="1"/>
    <s v="Binders"/>
    <x v="833"/>
    <s v="United States"/>
    <x v="10"/>
    <x v="8"/>
    <n v="19143"/>
    <x v="3"/>
    <s v="Valerie Takahito"/>
    <x v="2"/>
  </r>
  <r>
    <s v="CA-2015-167010"/>
    <x v="56"/>
    <d v="2015-04-10T00:00:00"/>
    <x v="2"/>
    <s v="VT-21700"/>
    <s v="FUR-FU-10001468"/>
    <n v="547136"/>
    <n v="4"/>
    <n v="2"/>
    <n v="-68392"/>
    <x v="0"/>
    <s v="Furnishings"/>
    <x v="1275"/>
    <s v="United States"/>
    <x v="10"/>
    <x v="8"/>
    <n v="19143"/>
    <x v="3"/>
    <s v="Valerie Takahito"/>
    <x v="2"/>
  </r>
  <r>
    <s v="CA-2015-167010"/>
    <x v="56"/>
    <d v="2015-04-10T00:00:00"/>
    <x v="2"/>
    <s v="VT-21700"/>
    <s v="TEC-PH-10000347"/>
    <n v="1485"/>
    <n v="5"/>
    <n v="4"/>
    <n v="-32175"/>
    <x v="2"/>
    <s v="Phones"/>
    <x v="497"/>
    <s v="United States"/>
    <x v="10"/>
    <x v="8"/>
    <n v="19143"/>
    <x v="3"/>
    <s v="Valerie Takahito"/>
    <x v="2"/>
  </r>
  <r>
    <s v="CA-2015-167010"/>
    <x v="56"/>
    <d v="2015-04-10T00:00:00"/>
    <x v="2"/>
    <s v="VT-21700"/>
    <s v="TEC-PH-10002844"/>
    <n v="41988"/>
    <n v="2"/>
    <n v="4"/>
    <n v="-97972"/>
    <x v="2"/>
    <s v="Phones"/>
    <x v="104"/>
    <s v="United States"/>
    <x v="10"/>
    <x v="8"/>
    <n v="19143"/>
    <x v="3"/>
    <s v="Valerie Takahito"/>
    <x v="2"/>
  </r>
  <r>
    <s v="CA-2015-167010"/>
    <x v="56"/>
    <d v="2015-04-10T00:00:00"/>
    <x v="2"/>
    <s v="VT-21700"/>
    <s v="FUR-FU-10001037"/>
    <n v="7584"/>
    <n v="1"/>
    <n v="2"/>
    <n v="237"/>
    <x v="0"/>
    <s v="Furnishings"/>
    <x v="1158"/>
    <s v="United States"/>
    <x v="10"/>
    <x v="8"/>
    <n v="19143"/>
    <x v="3"/>
    <s v="Valerie Takahito"/>
    <x v="2"/>
  </r>
  <r>
    <s v="CA-2015-167010"/>
    <x v="56"/>
    <d v="2015-04-10T00:00:00"/>
    <x v="2"/>
    <s v="VT-21700"/>
    <s v="FUR-BO-10004218"/>
    <n v="35245"/>
    <n v="5"/>
    <n v="5"/>
    <n v="-21147"/>
    <x v="0"/>
    <s v="Bookcases"/>
    <x v="1565"/>
    <s v="United States"/>
    <x v="10"/>
    <x v="8"/>
    <n v="19143"/>
    <x v="3"/>
    <s v="Valerie Takahito"/>
    <x v="2"/>
  </r>
  <r>
    <s v="CA-2017-126788"/>
    <x v="927"/>
    <d v="2017-06-06T00:00:00"/>
    <x v="3"/>
    <s v="AB-10105"/>
    <s v="TEC-PH-10001619"/>
    <n v="470376"/>
    <n v="3"/>
    <n v="2"/>
    <n v="529173"/>
    <x v="2"/>
    <s v="Phones"/>
    <x v="1566"/>
    <s v="United States"/>
    <x v="353"/>
    <x v="0"/>
    <n v="77581"/>
    <x v="0"/>
    <s v="Adrian Barton"/>
    <x v="0"/>
  </r>
  <r>
    <s v="CA-2017-148068"/>
    <x v="64"/>
    <d v="2017-09-25T00:00:00"/>
    <x v="2"/>
    <s v="MM-18280"/>
    <s v="OFF-PA-10001639"/>
    <n v="1944"/>
    <n v="3"/>
    <n v="0"/>
    <n v="93312"/>
    <x v="1"/>
    <s v="Paper"/>
    <x v="972"/>
    <s v="United States"/>
    <x v="20"/>
    <x v="14"/>
    <n v="10035"/>
    <x v="3"/>
    <s v="Muhammed MacIntyre"/>
    <x v="1"/>
  </r>
  <r>
    <s v="CA-2017-148068"/>
    <x v="64"/>
    <d v="2017-09-25T00:00:00"/>
    <x v="2"/>
    <s v="MM-18280"/>
    <s v="FUR-FU-10002268"/>
    <n v="982"/>
    <n v="2"/>
    <n v="0"/>
    <n v="32406"/>
    <x v="0"/>
    <s v="Furnishings"/>
    <x v="862"/>
    <s v="United States"/>
    <x v="20"/>
    <x v="14"/>
    <n v="10035"/>
    <x v="3"/>
    <s v="Muhammed MacIntyre"/>
    <x v="1"/>
  </r>
  <r>
    <s v="US-2017-142573"/>
    <x v="928"/>
    <d v="2017-07-23T00:00:00"/>
    <x v="2"/>
    <s v="ML-17410"/>
    <s v="FUR-TA-10001932"/>
    <n v="8016"/>
    <n v="5"/>
    <n v="5"/>
    <n v="-448896"/>
    <x v="0"/>
    <s v="Tables"/>
    <x v="843"/>
    <s v="United States"/>
    <x v="42"/>
    <x v="15"/>
    <n v="85023"/>
    <x v="1"/>
    <s v="Maris LaWare"/>
    <x v="0"/>
  </r>
  <r>
    <s v="US-2017-142573"/>
    <x v="928"/>
    <d v="2017-07-23T00:00:00"/>
    <x v="2"/>
    <s v="ML-17410"/>
    <s v="FUR-CH-10004218"/>
    <n v="161568"/>
    <n v="2"/>
    <n v="2"/>
    <n v="10098"/>
    <x v="0"/>
    <s v="Chairs"/>
    <x v="38"/>
    <s v="United States"/>
    <x v="42"/>
    <x v="15"/>
    <n v="85023"/>
    <x v="1"/>
    <s v="Maris LaWare"/>
    <x v="0"/>
  </r>
  <r>
    <s v="US-2017-142573"/>
    <x v="928"/>
    <d v="2017-07-23T00:00:00"/>
    <x v="2"/>
    <s v="ML-17410"/>
    <s v="OFF-PA-10000246"/>
    <n v="16096"/>
    <n v="2"/>
    <n v="2"/>
    <n v="52312"/>
    <x v="1"/>
    <s v="Paper"/>
    <x v="1567"/>
    <s v="United States"/>
    <x v="42"/>
    <x v="15"/>
    <n v="85023"/>
    <x v="1"/>
    <s v="Maris LaWare"/>
    <x v="0"/>
  </r>
  <r>
    <s v="US-2017-142573"/>
    <x v="928"/>
    <d v="2017-07-23T00:00:00"/>
    <x v="2"/>
    <s v="ML-17410"/>
    <s v="OFF-BI-10003350"/>
    <n v="7656"/>
    <n v="4"/>
    <n v="7"/>
    <n v="-61248"/>
    <x v="1"/>
    <s v="Binders"/>
    <x v="837"/>
    <s v="United States"/>
    <x v="42"/>
    <x v="15"/>
    <n v="85023"/>
    <x v="1"/>
    <s v="Maris LaWare"/>
    <x v="0"/>
  </r>
  <r>
    <s v="US-2017-142573"/>
    <x v="928"/>
    <d v="2017-07-23T00:00:00"/>
    <x v="2"/>
    <s v="ML-17410"/>
    <s v="FUR-CH-10000513"/>
    <n v="311976"/>
    <n v="3"/>
    <n v="2"/>
    <n v="-428967"/>
    <x v="0"/>
    <s v="Chairs"/>
    <x v="70"/>
    <s v="United States"/>
    <x v="42"/>
    <x v="15"/>
    <n v="85023"/>
    <x v="1"/>
    <s v="Maris LaWare"/>
    <x v="0"/>
  </r>
  <r>
    <s v="US-2015-148817"/>
    <x v="493"/>
    <d v="2015-12-07T00:00:00"/>
    <x v="2"/>
    <s v="KD-16495"/>
    <s v="OFF-ST-10001321"/>
    <n v="6168"/>
    <n v="4"/>
    <n v="0"/>
    <n v="166536"/>
    <x v="1"/>
    <s v="Storage"/>
    <x v="420"/>
    <s v="United States"/>
    <x v="269"/>
    <x v="16"/>
    <n v="23320"/>
    <x v="2"/>
    <s v="Keith Dawkins"/>
    <x v="1"/>
  </r>
  <r>
    <s v="US-2015-148817"/>
    <x v="493"/>
    <d v="2015-12-07T00:00:00"/>
    <x v="2"/>
    <s v="KD-16495"/>
    <s v="OFF-BI-10004233"/>
    <n v="6396"/>
    <n v="4"/>
    <n v="0"/>
    <n v="307008"/>
    <x v="1"/>
    <s v="Binders"/>
    <x v="1367"/>
    <s v="United States"/>
    <x v="269"/>
    <x v="16"/>
    <n v="23320"/>
    <x v="2"/>
    <s v="Keith Dawkins"/>
    <x v="1"/>
  </r>
  <r>
    <s v="CA-2016-110044"/>
    <x v="929"/>
    <d v="2016-07-02T00:00:00"/>
    <x v="1"/>
    <s v="RF-19735"/>
    <s v="TEC-PH-10001299"/>
    <n v="359976"/>
    <n v="3"/>
    <n v="2"/>
    <n v="359976"/>
    <x v="2"/>
    <s v="Phones"/>
    <x v="1467"/>
    <s v="United States"/>
    <x v="22"/>
    <x v="9"/>
    <n v="60610"/>
    <x v="0"/>
    <s v="Roland Fjeld"/>
    <x v="0"/>
  </r>
  <r>
    <s v="CA-2017-146920"/>
    <x v="734"/>
    <d v="2017-09-01T00:00:00"/>
    <x v="2"/>
    <s v="SC-20305"/>
    <s v="OFF-PA-10002479"/>
    <n v="25344"/>
    <n v="6"/>
    <n v="2"/>
    <n v="792"/>
    <x v="1"/>
    <s v="Paper"/>
    <x v="219"/>
    <s v="United States"/>
    <x v="22"/>
    <x v="9"/>
    <n v="60623"/>
    <x v="0"/>
    <s v="Sean Christensen"/>
    <x v="0"/>
  </r>
  <r>
    <s v="CA-2017-146920"/>
    <x v="734"/>
    <d v="2017-09-01T00:00:00"/>
    <x v="2"/>
    <s v="SC-20305"/>
    <s v="OFF-PA-10001461"/>
    <n v="2672"/>
    <n v="5"/>
    <n v="2"/>
    <n v="9352"/>
    <x v="1"/>
    <s v="Paper"/>
    <x v="1568"/>
    <s v="United States"/>
    <x v="22"/>
    <x v="9"/>
    <n v="60623"/>
    <x v="0"/>
    <s v="Sean Christensen"/>
    <x v="0"/>
  </r>
  <r>
    <s v="CA-2014-103940"/>
    <x v="327"/>
    <d v="2014-09-21T00:00:00"/>
    <x v="2"/>
    <s v="BN-11515"/>
    <s v="OFF-ST-10004963"/>
    <n v="3028"/>
    <n v="2"/>
    <n v="0"/>
    <n v="12112"/>
    <x v="1"/>
    <s v="Storage"/>
    <x v="462"/>
    <s v="United States"/>
    <x v="4"/>
    <x v="4"/>
    <n v="98103"/>
    <x v="1"/>
    <s v="Bradley Nguyen"/>
    <x v="0"/>
  </r>
  <r>
    <s v="CA-2014-103940"/>
    <x v="327"/>
    <d v="2014-09-21T00:00:00"/>
    <x v="2"/>
    <s v="BN-11515"/>
    <s v="OFF-ST-10000943"/>
    <n v="5793"/>
    <n v="3"/>
    <n v="0"/>
    <n v="162204"/>
    <x v="1"/>
    <s v="Storage"/>
    <x v="1193"/>
    <s v="United States"/>
    <x v="4"/>
    <x v="4"/>
    <n v="98103"/>
    <x v="1"/>
    <s v="Bradley Nguyen"/>
    <x v="0"/>
  </r>
  <r>
    <s v="CA-2014-103940"/>
    <x v="327"/>
    <d v="2014-09-21T00:00:00"/>
    <x v="2"/>
    <s v="BN-11515"/>
    <s v="FUR-FU-10004671"/>
    <n v="3534"/>
    <n v="2"/>
    <n v="0"/>
    <n v="134292"/>
    <x v="0"/>
    <s v="Furnishings"/>
    <x v="1349"/>
    <s v="United States"/>
    <x v="4"/>
    <x v="4"/>
    <n v="98103"/>
    <x v="1"/>
    <s v="Bradley Nguyen"/>
    <x v="0"/>
  </r>
  <r>
    <s v="CA-2014-103940"/>
    <x v="327"/>
    <d v="2014-09-21T00:00:00"/>
    <x v="2"/>
    <s v="BN-11515"/>
    <s v="OFF-BI-10002735"/>
    <n v="13724"/>
    <n v="5"/>
    <n v="2"/>
    <n v="463185"/>
    <x v="1"/>
    <s v="Binders"/>
    <x v="142"/>
    <s v="United States"/>
    <x v="4"/>
    <x v="4"/>
    <n v="98103"/>
    <x v="1"/>
    <s v="Bradley Nguyen"/>
    <x v="0"/>
  </r>
  <r>
    <s v="CA-2016-162082"/>
    <x v="559"/>
    <d v="2016-03-17T00:00:00"/>
    <x v="3"/>
    <s v="JS-15880"/>
    <s v="FUR-BO-10004409"/>
    <n v="241332"/>
    <n v="5"/>
    <n v="32"/>
    <n v="-14196"/>
    <x v="0"/>
    <s v="Bookcases"/>
    <x v="627"/>
    <s v="United States"/>
    <x v="91"/>
    <x v="0"/>
    <n v="78550"/>
    <x v="0"/>
    <s v="John Stevenson"/>
    <x v="0"/>
  </r>
  <r>
    <s v="CA-2016-162082"/>
    <x v="559"/>
    <d v="2016-03-17T00:00:00"/>
    <x v="3"/>
    <s v="JS-15880"/>
    <s v="OFF-PA-10001934"/>
    <n v="5184"/>
    <n v="1"/>
    <n v="2"/>
    <n v="18792"/>
    <x v="1"/>
    <s v="Paper"/>
    <x v="545"/>
    <s v="United States"/>
    <x v="91"/>
    <x v="0"/>
    <n v="78550"/>
    <x v="0"/>
    <s v="John Stevenson"/>
    <x v="0"/>
  </r>
  <r>
    <s v="CA-2016-162082"/>
    <x v="559"/>
    <d v="2016-03-17T00:00:00"/>
    <x v="3"/>
    <s v="JS-15880"/>
    <s v="OFF-AR-10001044"/>
    <n v="145544"/>
    <n v="7"/>
    <n v="2"/>
    <n v="163737"/>
    <x v="1"/>
    <s v="Art"/>
    <x v="1042"/>
    <s v="United States"/>
    <x v="91"/>
    <x v="0"/>
    <n v="78550"/>
    <x v="0"/>
    <s v="John Stevenson"/>
    <x v="0"/>
  </r>
  <r>
    <s v="CA-2016-132094"/>
    <x v="369"/>
    <d v="2016-09-02T00:00:00"/>
    <x v="2"/>
    <s v="VG-21805"/>
    <s v="OFF-AR-10004165"/>
    <n v="5472"/>
    <n v="3"/>
    <n v="2"/>
    <n v="16416"/>
    <x v="1"/>
    <s v="Art"/>
    <x v="1569"/>
    <s v="United States"/>
    <x v="10"/>
    <x v="8"/>
    <n v="19140"/>
    <x v="3"/>
    <s v="Vivek Grady"/>
    <x v="1"/>
  </r>
  <r>
    <s v="CA-2016-132094"/>
    <x v="369"/>
    <d v="2016-09-02T00:00:00"/>
    <x v="2"/>
    <s v="VG-21805"/>
    <s v="TEC-AC-10001109"/>
    <n v="47984"/>
    <n v="2"/>
    <n v="2"/>
    <n v="131956"/>
    <x v="2"/>
    <s v="Accessories"/>
    <x v="998"/>
    <s v="United States"/>
    <x v="10"/>
    <x v="8"/>
    <n v="19140"/>
    <x v="3"/>
    <s v="Vivek Grady"/>
    <x v="1"/>
  </r>
  <r>
    <s v="CA-2017-123001"/>
    <x v="263"/>
    <d v="2017-09-08T00:00:00"/>
    <x v="2"/>
    <s v="AW-10840"/>
    <s v="OFF-AR-10001919"/>
    <n v="94"/>
    <n v="5"/>
    <n v="0"/>
    <n v="2726"/>
    <x v="1"/>
    <s v="Art"/>
    <x v="855"/>
    <s v="United States"/>
    <x v="329"/>
    <x v="1"/>
    <n v="93309"/>
    <x v="1"/>
    <s v="Anthony Witt"/>
    <x v="0"/>
  </r>
  <r>
    <s v="CA-2017-123001"/>
    <x v="263"/>
    <d v="2017-09-08T00:00:00"/>
    <x v="2"/>
    <s v="AW-10840"/>
    <s v="OFF-LA-10004544"/>
    <n v="740"/>
    <n v="5"/>
    <n v="0"/>
    <n v="370"/>
    <x v="1"/>
    <s v="Labels"/>
    <x v="199"/>
    <s v="United States"/>
    <x v="329"/>
    <x v="1"/>
    <n v="93309"/>
    <x v="1"/>
    <s v="Anthony Witt"/>
    <x v="0"/>
  </r>
  <r>
    <s v="CA-2017-123001"/>
    <x v="263"/>
    <d v="2017-09-08T00:00:00"/>
    <x v="2"/>
    <s v="AW-10840"/>
    <s v="TEC-PH-10003484"/>
    <n v="201584"/>
    <n v="2"/>
    <n v="2"/>
    <n v="12599"/>
    <x v="2"/>
    <s v="Phones"/>
    <x v="1516"/>
    <s v="United States"/>
    <x v="329"/>
    <x v="1"/>
    <n v="93309"/>
    <x v="1"/>
    <s v="Anthony Witt"/>
    <x v="0"/>
  </r>
  <r>
    <s v="CA-2015-118955"/>
    <x v="381"/>
    <d v="2015-06-20T00:00:00"/>
    <x v="2"/>
    <s v="LS-17230"/>
    <s v="OFF-EN-10001028"/>
    <n v="28752"/>
    <n v="3"/>
    <n v="2"/>
    <n v="93444"/>
    <x v="1"/>
    <s v="Envelopes"/>
    <x v="153"/>
    <s v="United States"/>
    <x v="55"/>
    <x v="0"/>
    <n v="75051"/>
    <x v="0"/>
    <s v="Lycoris Saunders"/>
    <x v="0"/>
  </r>
  <r>
    <s v="CA-2015-118955"/>
    <x v="381"/>
    <d v="2015-06-20T00:00:00"/>
    <x v="2"/>
    <s v="LS-17230"/>
    <s v="OFF-PA-10004156"/>
    <n v="27216"/>
    <n v="3"/>
    <n v="2"/>
    <n v="98658"/>
    <x v="1"/>
    <s v="Paper"/>
    <x v="746"/>
    <s v="United States"/>
    <x v="55"/>
    <x v="0"/>
    <n v="75051"/>
    <x v="0"/>
    <s v="Lycoris Saunders"/>
    <x v="0"/>
  </r>
  <r>
    <s v="CA-2015-118955"/>
    <x v="381"/>
    <d v="2015-06-20T00:00:00"/>
    <x v="2"/>
    <s v="LS-17230"/>
    <s v="FUR-CH-10001708"/>
    <n v="197372"/>
    <n v="2"/>
    <n v="3"/>
    <n v="-253764"/>
    <x v="0"/>
    <s v="Chairs"/>
    <x v="886"/>
    <s v="United States"/>
    <x v="55"/>
    <x v="0"/>
    <n v="75051"/>
    <x v="0"/>
    <s v="Lycoris Saunders"/>
    <x v="0"/>
  </r>
  <r>
    <s v="US-2016-143448"/>
    <x v="106"/>
    <d v="2016-12-10T00:00:00"/>
    <x v="0"/>
    <s v="MH-17455"/>
    <s v="FUR-CH-10003379"/>
    <n v="14249"/>
    <n v="5"/>
    <n v="0"/>
    <n v="356225"/>
    <x v="0"/>
    <s v="Chairs"/>
    <x v="461"/>
    <s v="United States"/>
    <x v="383"/>
    <x v="13"/>
    <n v="46142"/>
    <x v="0"/>
    <s v="Mark Hamilton"/>
    <x v="0"/>
  </r>
  <r>
    <s v="CA-2017-117863"/>
    <x v="930"/>
    <d v="2017-05-23T00:00:00"/>
    <x v="2"/>
    <s v="TS-21340"/>
    <s v="FUR-FU-10002456"/>
    <n v="1456"/>
    <n v="2"/>
    <n v="0"/>
    <n v="62608"/>
    <x v="0"/>
    <s v="Furnishings"/>
    <x v="1009"/>
    <s v="United States"/>
    <x v="20"/>
    <x v="14"/>
    <n v="10024"/>
    <x v="3"/>
    <s v="Toby Swindell"/>
    <x v="0"/>
  </r>
  <r>
    <s v="CA-2017-117863"/>
    <x v="930"/>
    <d v="2017-05-23T00:00:00"/>
    <x v="2"/>
    <s v="TS-21340"/>
    <s v="OFF-BI-10000605"/>
    <n v="3048"/>
    <n v="1"/>
    <n v="2"/>
    <n v="10287"/>
    <x v="1"/>
    <s v="Binders"/>
    <x v="533"/>
    <s v="United States"/>
    <x v="20"/>
    <x v="14"/>
    <n v="10024"/>
    <x v="3"/>
    <s v="Toby Swindell"/>
    <x v="0"/>
  </r>
  <r>
    <s v="CA-2017-160458"/>
    <x v="835"/>
    <d v="2017-05-29T00:00:00"/>
    <x v="1"/>
    <s v="EH-13945"/>
    <s v="OFF-PA-10001166"/>
    <n v="2592"/>
    <n v="5"/>
    <n v="2"/>
    <n v="9072"/>
    <x v="1"/>
    <s v="Paper"/>
    <x v="772"/>
    <s v="United States"/>
    <x v="26"/>
    <x v="17"/>
    <n v="38109"/>
    <x v="2"/>
    <s v="Eric Hoffmann"/>
    <x v="0"/>
  </r>
  <r>
    <s v="US-2016-142685"/>
    <x v="660"/>
    <d v="2016-06-30T00:00:00"/>
    <x v="2"/>
    <s v="MG-17695"/>
    <s v="OFF-SU-10000157"/>
    <n v="83517"/>
    <n v="7"/>
    <n v="0"/>
    <n v="167034"/>
    <x v="1"/>
    <s v="Supplies"/>
    <x v="1388"/>
    <s v="United States"/>
    <x v="198"/>
    <x v="14"/>
    <n v="14215"/>
    <x v="3"/>
    <s v="Maureen Gnade"/>
    <x v="0"/>
  </r>
  <r>
    <s v="CA-2016-133144"/>
    <x v="457"/>
    <d v="2016-05-21T00:00:00"/>
    <x v="1"/>
    <s v="DO-13435"/>
    <s v="OFF-PA-10004971"/>
    <n v="1734"/>
    <n v="3"/>
    <n v="0"/>
    <n v="84966"/>
    <x v="1"/>
    <s v="Paper"/>
    <x v="605"/>
    <s v="United States"/>
    <x v="1"/>
    <x v="1"/>
    <n v="90036"/>
    <x v="1"/>
    <s v="Denny Ordway"/>
    <x v="0"/>
  </r>
  <r>
    <s v="CA-2017-167871"/>
    <x v="550"/>
    <d v="2017-11-23T00:00:00"/>
    <x v="2"/>
    <s v="AF-10870"/>
    <s v="OFF-PA-10001977"/>
    <n v="44384"/>
    <n v="1"/>
    <n v="2"/>
    <n v="155344"/>
    <x v="1"/>
    <s v="Paper"/>
    <x v="1570"/>
    <s v="United States"/>
    <x v="188"/>
    <x v="2"/>
    <n v="33030"/>
    <x v="2"/>
    <s v="Art Ferguson"/>
    <x v="0"/>
  </r>
  <r>
    <s v="CA-2017-167871"/>
    <x v="550"/>
    <d v="2017-11-23T00:00:00"/>
    <x v="2"/>
    <s v="AF-10870"/>
    <s v="OFF-SU-10001225"/>
    <n v="2944"/>
    <n v="1"/>
    <n v="2"/>
    <n v="-6624"/>
    <x v="1"/>
    <s v="Supplies"/>
    <x v="327"/>
    <s v="United States"/>
    <x v="188"/>
    <x v="2"/>
    <n v="33030"/>
    <x v="2"/>
    <s v="Art Ferguson"/>
    <x v="0"/>
  </r>
  <r>
    <s v="CA-2016-119963"/>
    <x v="740"/>
    <d v="2016-11-22T00:00:00"/>
    <x v="2"/>
    <s v="SN-20710"/>
    <s v="OFF-AR-10003514"/>
    <n v="6368"/>
    <n v="2"/>
    <n v="2"/>
    <n v="10348"/>
    <x v="1"/>
    <s v="Art"/>
    <x v="182"/>
    <s v="United States"/>
    <x v="45"/>
    <x v="0"/>
    <n v="77506"/>
    <x v="0"/>
    <s v="Steve Nguyen"/>
    <x v="2"/>
  </r>
  <r>
    <s v="CA-2016-119963"/>
    <x v="740"/>
    <d v="2016-11-22T00:00:00"/>
    <x v="2"/>
    <s v="SN-20710"/>
    <s v="OFF-LA-10003510"/>
    <n v="48848"/>
    <n v="2"/>
    <n v="2"/>
    <n v="158756"/>
    <x v="1"/>
    <s v="Labels"/>
    <x v="576"/>
    <s v="United States"/>
    <x v="45"/>
    <x v="0"/>
    <n v="77506"/>
    <x v="0"/>
    <s v="Steve Nguyen"/>
    <x v="2"/>
  </r>
  <r>
    <s v="CA-2016-119963"/>
    <x v="740"/>
    <d v="2016-11-22T00:00:00"/>
    <x v="2"/>
    <s v="SN-20710"/>
    <s v="OFF-PA-10001970"/>
    <n v="19648"/>
    <n v="2"/>
    <n v="2"/>
    <n v="66312"/>
    <x v="1"/>
    <s v="Paper"/>
    <x v="314"/>
    <s v="United States"/>
    <x v="45"/>
    <x v="0"/>
    <n v="77506"/>
    <x v="0"/>
    <s v="Steve Nguyen"/>
    <x v="2"/>
  </r>
  <r>
    <s v="CA-2016-119963"/>
    <x v="740"/>
    <d v="2016-11-22T00:00:00"/>
    <x v="2"/>
    <s v="SN-20710"/>
    <s v="FUR-CH-10003817"/>
    <n v="255108"/>
    <n v="6"/>
    <n v="3"/>
    <n v="-18222"/>
    <x v="0"/>
    <s v="Chairs"/>
    <x v="164"/>
    <s v="United States"/>
    <x v="45"/>
    <x v="0"/>
    <n v="77506"/>
    <x v="0"/>
    <s v="Steve Nguyen"/>
    <x v="2"/>
  </r>
  <r>
    <s v="CA-2014-121167"/>
    <x v="682"/>
    <d v="2014-11-30T00:00:00"/>
    <x v="1"/>
    <s v="MO-17500"/>
    <s v="OFF-BI-10003676"/>
    <n v="17248"/>
    <n v="2"/>
    <n v="2"/>
    <n v="60368"/>
    <x v="1"/>
    <s v="Binders"/>
    <x v="819"/>
    <s v="United States"/>
    <x v="210"/>
    <x v="14"/>
    <n v="11520"/>
    <x v="3"/>
    <s v="Mary O'Rourke"/>
    <x v="0"/>
  </r>
  <r>
    <s v="US-2016-151862"/>
    <x v="397"/>
    <d v="2016-03-08T00:00:00"/>
    <x v="2"/>
    <s v="ON-18715"/>
    <s v="TEC-PH-10003535"/>
    <n v="159984"/>
    <n v="2"/>
    <n v="2"/>
    <n v="139986"/>
    <x v="2"/>
    <s v="Phones"/>
    <x v="1571"/>
    <s v="United States"/>
    <x v="60"/>
    <x v="21"/>
    <n v="80219"/>
    <x v="1"/>
    <s v="Odella Nelson"/>
    <x v="1"/>
  </r>
  <r>
    <s v="CA-2017-152961"/>
    <x v="786"/>
    <d v="2017-01-19T00:00:00"/>
    <x v="2"/>
    <s v="SC-20095"/>
    <s v="OFF-PA-10004675"/>
    <n v="127"/>
    <n v="2"/>
    <n v="0"/>
    <n v="5842"/>
    <x v="1"/>
    <s v="Paper"/>
    <x v="69"/>
    <s v="United States"/>
    <x v="93"/>
    <x v="30"/>
    <n v="2169"/>
    <x v="3"/>
    <s v="Sanjit Chand"/>
    <x v="0"/>
  </r>
  <r>
    <s v="CA-2014-133228"/>
    <x v="526"/>
    <d v="2014-04-09T00:00:00"/>
    <x v="2"/>
    <s v="MS-17710"/>
    <s v="FUR-FU-10004020"/>
    <n v="547"/>
    <n v="1"/>
    <n v="0"/>
    <n v="23521"/>
    <x v="0"/>
    <s v="Furnishings"/>
    <x v="490"/>
    <s v="United States"/>
    <x v="65"/>
    <x v="11"/>
    <n v="48205"/>
    <x v="0"/>
    <s v="Maurice Satty"/>
    <x v="0"/>
  </r>
  <r>
    <s v="CA-2014-133228"/>
    <x v="526"/>
    <d v="2014-04-09T00:00:00"/>
    <x v="2"/>
    <s v="MS-17710"/>
    <s v="OFF-AR-10001955"/>
    <n v="7936"/>
    <n v="4"/>
    <n v="0"/>
    <n v="23808"/>
    <x v="1"/>
    <s v="Art"/>
    <x v="1021"/>
    <s v="United States"/>
    <x v="65"/>
    <x v="11"/>
    <n v="48205"/>
    <x v="0"/>
    <s v="Maurice Satty"/>
    <x v="0"/>
  </r>
  <r>
    <s v="CA-2016-114951"/>
    <x v="189"/>
    <d v="2016-07-03T00:00:00"/>
    <x v="2"/>
    <s v="DN-13690"/>
    <s v="FUR-FU-10002364"/>
    <n v="2214"/>
    <n v="3"/>
    <n v="0"/>
    <n v="64206"/>
    <x v="0"/>
    <s v="Furnishings"/>
    <x v="1228"/>
    <s v="United States"/>
    <x v="8"/>
    <x v="1"/>
    <n v="94109"/>
    <x v="1"/>
    <s v="Duane Noonan"/>
    <x v="0"/>
  </r>
  <r>
    <s v="CA-2016-156573"/>
    <x v="210"/>
    <d v="2016-06-02T00:00:00"/>
    <x v="2"/>
    <s v="RB-19360"/>
    <s v="OFF-BI-10002414"/>
    <n v="11277"/>
    <n v="3"/>
    <n v="7"/>
    <n v="-86457"/>
    <x v="1"/>
    <s v="Binders"/>
    <x v="1074"/>
    <s v="United States"/>
    <x v="316"/>
    <x v="17"/>
    <n v="37211"/>
    <x v="2"/>
    <s v="Raymond Buch"/>
    <x v="0"/>
  </r>
  <r>
    <s v="CA-2016-156573"/>
    <x v="210"/>
    <d v="2016-06-02T00:00:00"/>
    <x v="2"/>
    <s v="RB-19360"/>
    <s v="OFF-AR-10003732"/>
    <n v="4448"/>
    <n v="2"/>
    <n v="2"/>
    <n v="3336"/>
    <x v="1"/>
    <s v="Art"/>
    <x v="324"/>
    <s v="United States"/>
    <x v="316"/>
    <x v="17"/>
    <n v="37211"/>
    <x v="2"/>
    <s v="Raymond Buch"/>
    <x v="0"/>
  </r>
  <r>
    <s v="CA-2016-156573"/>
    <x v="210"/>
    <d v="2016-06-02T00:00:00"/>
    <x v="2"/>
    <s v="RB-19360"/>
    <s v="FUR-FU-10001085"/>
    <n v="4476"/>
    <n v="3"/>
    <n v="2"/>
    <n v="14547"/>
    <x v="0"/>
    <s v="Furnishings"/>
    <x v="1572"/>
    <s v="United States"/>
    <x v="316"/>
    <x v="17"/>
    <n v="37211"/>
    <x v="2"/>
    <s v="Raymond Buch"/>
    <x v="0"/>
  </r>
  <r>
    <s v="CA-2015-113901"/>
    <x v="323"/>
    <d v="2015-10-24T00:00:00"/>
    <x v="2"/>
    <s v="NH-18610"/>
    <s v="OFF-BI-10001249"/>
    <n v="3828"/>
    <n v="6"/>
    <n v="0"/>
    <n v="176088"/>
    <x v="1"/>
    <s v="Binders"/>
    <x v="1180"/>
    <s v="United States"/>
    <x v="65"/>
    <x v="11"/>
    <n v="48227"/>
    <x v="0"/>
    <s v="Nicole Hansen"/>
    <x v="1"/>
  </r>
  <r>
    <s v="CA-2015-113901"/>
    <x v="323"/>
    <d v="2015-10-24T00:00:00"/>
    <x v="2"/>
    <s v="NH-18610"/>
    <s v="TEC-PH-10002564"/>
    <n v="14995"/>
    <n v="5"/>
    <n v="0"/>
    <n v="44985"/>
    <x v="2"/>
    <s v="Phones"/>
    <x v="976"/>
    <s v="United States"/>
    <x v="65"/>
    <x v="11"/>
    <n v="48227"/>
    <x v="0"/>
    <s v="Nicole Hansen"/>
    <x v="1"/>
  </r>
  <r>
    <s v="CA-2017-134838"/>
    <x v="599"/>
    <d v="2017-02-20T00:00:00"/>
    <x v="3"/>
    <s v="ED-13885"/>
    <s v="OFF-AR-10000634"/>
    <n v="1284"/>
    <n v="3"/>
    <n v="0"/>
    <n v="34668"/>
    <x v="1"/>
    <s v="Art"/>
    <x v="988"/>
    <s v="United States"/>
    <x v="1"/>
    <x v="1"/>
    <n v="90045"/>
    <x v="1"/>
    <s v="Emily Ducich"/>
    <x v="2"/>
  </r>
  <r>
    <s v="CA-2017-134838"/>
    <x v="599"/>
    <d v="2017-02-20T00:00:00"/>
    <x v="3"/>
    <s v="ED-13885"/>
    <s v="FUR-FU-10004018"/>
    <n v="4467"/>
    <n v="3"/>
    <n v="0"/>
    <n v="120609"/>
    <x v="0"/>
    <s v="Furnishings"/>
    <x v="928"/>
    <s v="United States"/>
    <x v="1"/>
    <x v="1"/>
    <n v="90045"/>
    <x v="1"/>
    <s v="Emily Ducich"/>
    <x v="2"/>
  </r>
  <r>
    <s v="CA-2016-120257"/>
    <x v="894"/>
    <d v="2016-09-28T00:00:00"/>
    <x v="2"/>
    <s v="PW-19240"/>
    <s v="OFF-AR-10003481"/>
    <n v="7872"/>
    <n v="3"/>
    <n v="2"/>
    <n v="8856"/>
    <x v="1"/>
    <s v="Art"/>
    <x v="1573"/>
    <s v="United States"/>
    <x v="10"/>
    <x v="8"/>
    <n v="19140"/>
    <x v="3"/>
    <s v="Pierre Wener"/>
    <x v="0"/>
  </r>
  <r>
    <s v="CA-2014-164910"/>
    <x v="606"/>
    <d v="2014-11-17T00:00:00"/>
    <x v="1"/>
    <s v="DM-13345"/>
    <s v="OFF-AR-10003651"/>
    <n v="7872"/>
    <n v="3"/>
    <n v="2"/>
    <n v="8856"/>
    <x v="1"/>
    <s v="Art"/>
    <x v="279"/>
    <s v="United States"/>
    <x v="153"/>
    <x v="3"/>
    <n v="28806"/>
    <x v="2"/>
    <s v="Denise Monton"/>
    <x v="1"/>
  </r>
  <r>
    <s v="CA-2016-149902"/>
    <x v="177"/>
    <d v="2016-04-06T00:00:00"/>
    <x v="2"/>
    <s v="DW-13540"/>
    <s v="OFF-AR-10002956"/>
    <n v="8804"/>
    <n v="4"/>
    <n v="0"/>
    <n v="228904"/>
    <x v="1"/>
    <s v="Art"/>
    <x v="662"/>
    <s v="United States"/>
    <x v="20"/>
    <x v="14"/>
    <n v="10024"/>
    <x v="3"/>
    <s v="Don Weiss"/>
    <x v="0"/>
  </r>
  <r>
    <s v="CA-2016-146010"/>
    <x v="243"/>
    <d v="2016-05-23T00:00:00"/>
    <x v="3"/>
    <s v="EH-14125"/>
    <s v="OFF-BI-10003638"/>
    <n v="40635"/>
    <n v="7"/>
    <n v="7"/>
    <n v="-32508"/>
    <x v="1"/>
    <s v="Binders"/>
    <x v="608"/>
    <s v="United States"/>
    <x v="76"/>
    <x v="21"/>
    <n v="80906"/>
    <x v="1"/>
    <s v="Eugene Hildebrand"/>
    <x v="2"/>
  </r>
  <r>
    <s v="US-2015-163685"/>
    <x v="931"/>
    <d v="2015-06-05T00:00:00"/>
    <x v="2"/>
    <s v="KE-16420"/>
    <s v="OFF-BI-10001890"/>
    <n v="5728"/>
    <n v="8"/>
    <n v="8"/>
    <n v="-91648"/>
    <x v="1"/>
    <s v="Binders"/>
    <x v="176"/>
    <s v="United States"/>
    <x v="52"/>
    <x v="0"/>
    <n v="78207"/>
    <x v="0"/>
    <s v="Katrina Edelman"/>
    <x v="1"/>
  </r>
  <r>
    <s v="US-2015-163685"/>
    <x v="931"/>
    <d v="2015-06-05T00:00:00"/>
    <x v="2"/>
    <s v="KE-16420"/>
    <s v="OFF-PA-10002606"/>
    <n v="4224"/>
    <n v="10"/>
    <n v="2"/>
    <n v="132"/>
    <x v="1"/>
    <s v="Paper"/>
    <x v="1574"/>
    <s v="United States"/>
    <x v="52"/>
    <x v="0"/>
    <n v="78207"/>
    <x v="0"/>
    <s v="Katrina Edelman"/>
    <x v="1"/>
  </r>
  <r>
    <s v="CA-2014-135090"/>
    <x v="753"/>
    <d v="2014-11-26T00:00:00"/>
    <x v="2"/>
    <s v="SP-20920"/>
    <s v="OFF-PA-10002245"/>
    <n v="5382"/>
    <n v="9"/>
    <n v="0"/>
    <n v="24219"/>
    <x v="1"/>
    <s v="Paper"/>
    <x v="1326"/>
    <s v="United States"/>
    <x v="1"/>
    <x v="1"/>
    <n v="90036"/>
    <x v="1"/>
    <s v="Susan Pistek"/>
    <x v="0"/>
  </r>
  <r>
    <s v="CA-2015-132374"/>
    <x v="932"/>
    <d v="2015-02-24T00:00:00"/>
    <x v="1"/>
    <s v="PS-19045"/>
    <s v="OFF-AR-10001615"/>
    <n v="7936"/>
    <n v="4"/>
    <n v="0"/>
    <n v="206336"/>
    <x v="1"/>
    <s v="Art"/>
    <x v="1466"/>
    <s v="United States"/>
    <x v="341"/>
    <x v="11"/>
    <n v="48310"/>
    <x v="0"/>
    <s v="Penelope Sewall"/>
    <x v="2"/>
  </r>
  <r>
    <s v="CA-2016-167556"/>
    <x v="889"/>
    <d v="2016-04-02T00:00:00"/>
    <x v="2"/>
    <s v="JM-15250"/>
    <s v="OFF-PA-10000466"/>
    <n v="1348"/>
    <n v="2"/>
    <n v="0"/>
    <n v="674"/>
    <x v="1"/>
    <s v="Paper"/>
    <x v="934"/>
    <s v="United States"/>
    <x v="20"/>
    <x v="14"/>
    <n v="10009"/>
    <x v="3"/>
    <s v="Janet Martin"/>
    <x v="0"/>
  </r>
  <r>
    <s v="CA-2016-167556"/>
    <x v="889"/>
    <d v="2016-04-02T00:00:00"/>
    <x v="2"/>
    <s v="JM-15250"/>
    <s v="OFF-BI-10003708"/>
    <n v="298"/>
    <n v="5"/>
    <n v="2"/>
    <n v="93125"/>
    <x v="1"/>
    <s v="Binders"/>
    <x v="969"/>
    <s v="United States"/>
    <x v="20"/>
    <x v="14"/>
    <n v="10009"/>
    <x v="3"/>
    <s v="Janet Martin"/>
    <x v="0"/>
  </r>
  <r>
    <s v="CA-2016-167556"/>
    <x v="889"/>
    <d v="2016-04-02T00:00:00"/>
    <x v="2"/>
    <s v="JM-15250"/>
    <s v="FUR-FU-10004848"/>
    <n v="4140"/>
    <n v="8"/>
    <n v="0"/>
    <n v="1242"/>
    <x v="0"/>
    <s v="Furnishings"/>
    <x v="28"/>
    <s v="United States"/>
    <x v="20"/>
    <x v="14"/>
    <n v="10009"/>
    <x v="3"/>
    <s v="Janet Martin"/>
    <x v="0"/>
  </r>
  <r>
    <s v="CA-2016-167556"/>
    <x v="889"/>
    <d v="2016-04-02T00:00:00"/>
    <x v="2"/>
    <s v="JM-15250"/>
    <s v="OFF-BI-10000320"/>
    <n v="41328"/>
    <n v="7"/>
    <n v="2"/>
    <n v="149814"/>
    <x v="1"/>
    <s v="Binders"/>
    <x v="771"/>
    <s v="United States"/>
    <x v="20"/>
    <x v="14"/>
    <n v="10009"/>
    <x v="3"/>
    <s v="Janet Martin"/>
    <x v="0"/>
  </r>
  <r>
    <s v="US-2016-116400"/>
    <x v="331"/>
    <d v="2016-10-24T00:00:00"/>
    <x v="3"/>
    <s v="EB-13930"/>
    <s v="FUR-FU-10003731"/>
    <n v="3992"/>
    <n v="4"/>
    <n v="0"/>
    <n v="111776"/>
    <x v="0"/>
    <s v="Furnishings"/>
    <x v="1575"/>
    <s v="United States"/>
    <x v="101"/>
    <x v="16"/>
    <n v="23223"/>
    <x v="2"/>
    <s v="Eric Barreto"/>
    <x v="0"/>
  </r>
  <r>
    <s v="CA-2017-101308"/>
    <x v="279"/>
    <d v="2017-10-07T00:00:00"/>
    <x v="2"/>
    <s v="FG-14260"/>
    <s v="OFF-FA-10002780"/>
    <n v="894"/>
    <n v="3"/>
    <n v="0"/>
    <n v="41124"/>
    <x v="1"/>
    <s v="Fasteners"/>
    <x v="127"/>
    <s v="United States"/>
    <x v="4"/>
    <x v="4"/>
    <n v="98105"/>
    <x v="1"/>
    <s v="Frank Gastineau"/>
    <x v="2"/>
  </r>
  <r>
    <s v="CA-2017-101308"/>
    <x v="279"/>
    <d v="2017-10-07T00:00:00"/>
    <x v="2"/>
    <s v="FG-14260"/>
    <s v="TEC-PH-10003800"/>
    <n v="84784"/>
    <n v="2"/>
    <n v="2"/>
    <n v="-201362"/>
    <x v="2"/>
    <s v="Phones"/>
    <x v="506"/>
    <s v="United States"/>
    <x v="4"/>
    <x v="4"/>
    <n v="98105"/>
    <x v="1"/>
    <s v="Frank Gastineau"/>
    <x v="2"/>
  </r>
  <r>
    <s v="CA-2014-114517"/>
    <x v="848"/>
    <d v="2014-12-27T00:00:00"/>
    <x v="2"/>
    <s v="TH-21235"/>
    <s v="FUR-TA-10001676"/>
    <n v="53316"/>
    <n v="2"/>
    <n v="4"/>
    <n v="-195492"/>
    <x v="0"/>
    <s v="Tables"/>
    <x v="957"/>
    <s v="United States"/>
    <x v="20"/>
    <x v="14"/>
    <n v="10024"/>
    <x v="3"/>
    <s v="Tiffany House"/>
    <x v="1"/>
  </r>
  <r>
    <s v="CA-2014-114517"/>
    <x v="848"/>
    <d v="2014-12-27T00:00:00"/>
    <x v="2"/>
    <s v="TH-21235"/>
    <s v="OFF-AP-10002350"/>
    <n v="5652"/>
    <n v="3"/>
    <n v="0"/>
    <n v="158256"/>
    <x v="1"/>
    <s v="Appliances"/>
    <x v="547"/>
    <s v="United States"/>
    <x v="20"/>
    <x v="14"/>
    <n v="10024"/>
    <x v="3"/>
    <s v="Tiffany House"/>
    <x v="1"/>
  </r>
  <r>
    <s v="CA-2017-119564"/>
    <x v="933"/>
    <d v="2017-12-20T00:00:00"/>
    <x v="2"/>
    <s v="PL-18925"/>
    <s v="FUR-FU-10003096"/>
    <n v="2277"/>
    <n v="3"/>
    <n v="0"/>
    <n v="97911"/>
    <x v="0"/>
    <s v="Furnishings"/>
    <x v="556"/>
    <s v="United States"/>
    <x v="4"/>
    <x v="4"/>
    <n v="98115"/>
    <x v="1"/>
    <s v="Paul Lucas"/>
    <x v="2"/>
  </r>
  <r>
    <s v="CA-2016-135265"/>
    <x v="273"/>
    <d v="2016-07-09T00:00:00"/>
    <x v="1"/>
    <s v="CC-12370"/>
    <s v="FUR-CH-10003061"/>
    <n v="287968"/>
    <n v="4"/>
    <n v="2"/>
    <n v="-35996"/>
    <x v="0"/>
    <s v="Chairs"/>
    <x v="51"/>
    <s v="United States"/>
    <x v="1"/>
    <x v="1"/>
    <n v="90045"/>
    <x v="1"/>
    <s v="Christopher Conant"/>
    <x v="0"/>
  </r>
  <r>
    <s v="CA-2016-135265"/>
    <x v="273"/>
    <d v="2016-07-09T00:00:00"/>
    <x v="1"/>
    <s v="CC-12370"/>
    <s v="TEC-CO-10003763"/>
    <n v="279996"/>
    <n v="5"/>
    <n v="2"/>
    <n v="9449865"/>
    <x v="2"/>
    <s v="Copiers"/>
    <x v="1265"/>
    <s v="United States"/>
    <x v="1"/>
    <x v="1"/>
    <n v="90045"/>
    <x v="1"/>
    <s v="Christopher Conant"/>
    <x v="0"/>
  </r>
  <r>
    <s v="CA-2016-135265"/>
    <x v="273"/>
    <d v="2016-07-09T00:00:00"/>
    <x v="1"/>
    <s v="CC-12370"/>
    <s v="OFF-PA-10002923"/>
    <n v="4894"/>
    <n v="1"/>
    <n v="0"/>
    <n v="2447"/>
    <x v="1"/>
    <s v="Paper"/>
    <x v="1406"/>
    <s v="United States"/>
    <x v="1"/>
    <x v="1"/>
    <n v="90045"/>
    <x v="1"/>
    <s v="Christopher Conant"/>
    <x v="0"/>
  </r>
  <r>
    <s v="CA-2016-108735"/>
    <x v="763"/>
    <d v="2016-04-21T00:00:00"/>
    <x v="2"/>
    <s v="JM-15535"/>
    <s v="FUR-BO-10003441"/>
    <n v="257499"/>
    <n v="3"/>
    <n v="15"/>
    <n v="242352"/>
    <x v="0"/>
    <s v="Bookcases"/>
    <x v="708"/>
    <s v="United States"/>
    <x v="79"/>
    <x v="1"/>
    <n v="90712"/>
    <x v="1"/>
    <s v="Jessica Myrick"/>
    <x v="0"/>
  </r>
  <r>
    <s v="CA-2017-112333"/>
    <x v="796"/>
    <d v="2017-04-14T00:00:00"/>
    <x v="2"/>
    <s v="KF-16285"/>
    <s v="OFF-ST-10001780"/>
    <n v="259156"/>
    <n v="4"/>
    <n v="0"/>
    <n v="6219744"/>
    <x v="1"/>
    <s v="Storage"/>
    <x v="483"/>
    <s v="United States"/>
    <x v="135"/>
    <x v="29"/>
    <n v="7060"/>
    <x v="3"/>
    <s v="Karen Ferguson"/>
    <x v="2"/>
  </r>
  <r>
    <s v="CA-2017-112333"/>
    <x v="796"/>
    <d v="2017-04-14T00:00:00"/>
    <x v="2"/>
    <s v="KF-16285"/>
    <s v="OFF-AP-10001962"/>
    <n v="4195"/>
    <n v="5"/>
    <n v="0"/>
    <n v="104875"/>
    <x v="1"/>
    <s v="Appliances"/>
    <x v="1576"/>
    <s v="United States"/>
    <x v="135"/>
    <x v="29"/>
    <n v="7060"/>
    <x v="3"/>
    <s v="Karen Ferguson"/>
    <x v="2"/>
  </r>
  <r>
    <s v="US-2016-159415"/>
    <x v="763"/>
    <d v="2016-04-22T00:00:00"/>
    <x v="2"/>
    <s v="CS-12175"/>
    <s v="FUR-FU-10003798"/>
    <n v="7912"/>
    <n v="5"/>
    <n v="2"/>
    <n v="13846"/>
    <x v="0"/>
    <s v="Furnishings"/>
    <x v="1577"/>
    <s v="United States"/>
    <x v="29"/>
    <x v="17"/>
    <n v="38401"/>
    <x v="2"/>
    <s v="Charles Sheldon"/>
    <x v="1"/>
  </r>
  <r>
    <s v="CA-2014-122588"/>
    <x v="640"/>
    <d v="2014-11-27T00:00:00"/>
    <x v="1"/>
    <s v="AR-10540"/>
    <s v="FUR-FU-10001095"/>
    <n v="5296"/>
    <n v="2"/>
    <n v="0"/>
    <n v="201248"/>
    <x v="0"/>
    <s v="Furnishings"/>
    <x v="744"/>
    <s v="United States"/>
    <x v="384"/>
    <x v="33"/>
    <n v="2895"/>
    <x v="3"/>
    <s v="Andy Reiter"/>
    <x v="0"/>
  </r>
  <r>
    <s v="CA-2014-137589"/>
    <x v="934"/>
    <d v="2014-11-08T00:00:00"/>
    <x v="2"/>
    <s v="MS-17770"/>
    <s v="OFF-SU-10000157"/>
    <n v="286344"/>
    <n v="3"/>
    <n v="2"/>
    <n v="-644274"/>
    <x v="1"/>
    <s v="Supplies"/>
    <x v="1388"/>
    <s v="United States"/>
    <x v="152"/>
    <x v="8"/>
    <n v="17602"/>
    <x v="3"/>
    <s v="Maxwell Schwartz"/>
    <x v="0"/>
  </r>
  <r>
    <s v="CA-2015-161998"/>
    <x v="488"/>
    <d v="2015-05-05T00:00:00"/>
    <x v="2"/>
    <s v="DB-13120"/>
    <s v="FUR-FU-10001095"/>
    <n v="63552"/>
    <n v="3"/>
    <n v="2"/>
    <n v="142992"/>
    <x v="0"/>
    <s v="Furnishings"/>
    <x v="744"/>
    <s v="United States"/>
    <x v="66"/>
    <x v="2"/>
    <n v="33614"/>
    <x v="2"/>
    <s v="David Bremer"/>
    <x v="1"/>
  </r>
  <r>
    <s v="CA-2015-161998"/>
    <x v="488"/>
    <d v="2015-05-05T00:00:00"/>
    <x v="2"/>
    <s v="DB-13120"/>
    <s v="OFF-SU-10004261"/>
    <n v="41376"/>
    <n v="3"/>
    <n v="2"/>
    <n v="46548"/>
    <x v="1"/>
    <s v="Supplies"/>
    <x v="606"/>
    <s v="United States"/>
    <x v="66"/>
    <x v="2"/>
    <n v="33614"/>
    <x v="2"/>
    <s v="David Bremer"/>
    <x v="1"/>
  </r>
  <r>
    <s v="CA-2015-161998"/>
    <x v="488"/>
    <d v="2015-05-05T00:00:00"/>
    <x v="2"/>
    <s v="DB-13120"/>
    <s v="OFF-AR-10004022"/>
    <n v="172704"/>
    <n v="6"/>
    <n v="2"/>
    <n v="10794"/>
    <x v="1"/>
    <s v="Art"/>
    <x v="900"/>
    <s v="United States"/>
    <x v="66"/>
    <x v="2"/>
    <n v="33614"/>
    <x v="2"/>
    <s v="David Bremer"/>
    <x v="1"/>
  </r>
  <r>
    <s v="CA-2015-105627"/>
    <x v="935"/>
    <d v="2015-03-12T00:00:00"/>
    <x v="2"/>
    <s v="DK-12895"/>
    <s v="FUR-BO-10002916"/>
    <n v="51294"/>
    <n v="3"/>
    <n v="0"/>
    <n v="974586"/>
    <x v="0"/>
    <s v="Bookcases"/>
    <x v="1493"/>
    <s v="United States"/>
    <x v="249"/>
    <x v="5"/>
    <n v="53142"/>
    <x v="0"/>
    <s v="Dana Kaydos"/>
    <x v="0"/>
  </r>
  <r>
    <s v="CA-2015-105627"/>
    <x v="935"/>
    <d v="2015-03-12T00:00:00"/>
    <x v="2"/>
    <s v="DK-12895"/>
    <s v="FUR-CH-10002084"/>
    <n v="86093"/>
    <n v="7"/>
    <n v="0"/>
    <n v="1894046"/>
    <x v="0"/>
    <s v="Chairs"/>
    <x v="1237"/>
    <s v="United States"/>
    <x v="249"/>
    <x v="5"/>
    <n v="53142"/>
    <x v="0"/>
    <s v="Dana Kaydos"/>
    <x v="0"/>
  </r>
  <r>
    <s v="CA-2015-105627"/>
    <x v="935"/>
    <d v="2015-03-12T00:00:00"/>
    <x v="2"/>
    <s v="DK-12895"/>
    <s v="TEC-PH-10003012"/>
    <n v="76995"/>
    <n v="5"/>
    <n v="0"/>
    <n v="2232855"/>
    <x v="2"/>
    <s v="Phones"/>
    <x v="348"/>
    <s v="United States"/>
    <x v="249"/>
    <x v="5"/>
    <n v="53142"/>
    <x v="0"/>
    <s v="Dana Kaydos"/>
    <x v="0"/>
  </r>
  <r>
    <s v="CA-2015-105627"/>
    <x v="935"/>
    <d v="2015-03-12T00:00:00"/>
    <x v="2"/>
    <s v="DK-12895"/>
    <s v="OFF-AR-10002704"/>
    <n v="1498"/>
    <n v="1"/>
    <n v="0"/>
    <n v="4494"/>
    <x v="1"/>
    <s v="Art"/>
    <x v="1578"/>
    <s v="United States"/>
    <x v="249"/>
    <x v="5"/>
    <n v="53142"/>
    <x v="0"/>
    <s v="Dana Kaydos"/>
    <x v="0"/>
  </r>
  <r>
    <s v="CA-2015-105627"/>
    <x v="935"/>
    <d v="2015-03-12T00:00:00"/>
    <x v="2"/>
    <s v="DK-12895"/>
    <s v="FUR-FU-10000308"/>
    <n v="37308"/>
    <n v="6"/>
    <n v="0"/>
    <n v="820776"/>
    <x v="0"/>
    <s v="Furnishings"/>
    <x v="1264"/>
    <s v="United States"/>
    <x v="249"/>
    <x v="5"/>
    <n v="53142"/>
    <x v="0"/>
    <s v="Dana Kaydos"/>
    <x v="0"/>
  </r>
  <r>
    <s v="US-2015-149629"/>
    <x v="788"/>
    <d v="2015-07-20T00:00:00"/>
    <x v="1"/>
    <s v="MP-17965"/>
    <s v="FUR-BO-10004709"/>
    <n v="23192"/>
    <n v="5"/>
    <n v="2"/>
    <n v="5798"/>
    <x v="0"/>
    <s v="Bookcases"/>
    <x v="266"/>
    <s v="United States"/>
    <x v="371"/>
    <x v="2"/>
    <n v="34952"/>
    <x v="2"/>
    <s v="Michael Paige"/>
    <x v="1"/>
  </r>
  <r>
    <s v="CA-2014-116834"/>
    <x v="853"/>
    <d v="2014-10-16T00:00:00"/>
    <x v="2"/>
    <s v="Dp-13240"/>
    <s v="FUR-FU-10001196"/>
    <n v="6347"/>
    <n v="11"/>
    <n v="0"/>
    <n v="19041"/>
    <x v="0"/>
    <s v="Furnishings"/>
    <x v="1114"/>
    <s v="United States"/>
    <x v="4"/>
    <x v="4"/>
    <n v="98115"/>
    <x v="1"/>
    <s v="Dean percer"/>
    <x v="2"/>
  </r>
  <r>
    <s v="CA-2014-116834"/>
    <x v="853"/>
    <d v="2014-10-16T00:00:00"/>
    <x v="2"/>
    <s v="Dp-13240"/>
    <s v="TEC-AC-10002942"/>
    <n v="3450"/>
    <n v="5"/>
    <n v="0"/>
    <n v="5865"/>
    <x v="2"/>
    <s v="Accessories"/>
    <x v="1579"/>
    <s v="United States"/>
    <x v="4"/>
    <x v="4"/>
    <n v="98115"/>
    <x v="1"/>
    <s v="Dean percer"/>
    <x v="2"/>
  </r>
  <r>
    <s v="CA-2016-145730"/>
    <x v="902"/>
    <d v="2016-03-08T00:00:00"/>
    <x v="2"/>
    <s v="CC-12220"/>
    <s v="FUR-TA-10004915"/>
    <n v="637896"/>
    <n v="3"/>
    <n v="3"/>
    <n v="-1275792"/>
    <x v="0"/>
    <s v="Tables"/>
    <x v="335"/>
    <s v="United States"/>
    <x v="52"/>
    <x v="0"/>
    <n v="78207"/>
    <x v="0"/>
    <s v="Chris Cortes"/>
    <x v="0"/>
  </r>
  <r>
    <s v="CA-2016-145730"/>
    <x v="902"/>
    <d v="2016-03-08T00:00:00"/>
    <x v="2"/>
    <s v="CC-12220"/>
    <s v="TEC-MA-10001016"/>
    <n v="28791"/>
    <n v="3"/>
    <n v="4"/>
    <n v="335895"/>
    <x v="2"/>
    <s v="Machines"/>
    <x v="1580"/>
    <s v="United States"/>
    <x v="52"/>
    <x v="0"/>
    <n v="78207"/>
    <x v="0"/>
    <s v="Chris Cortes"/>
    <x v="0"/>
  </r>
  <r>
    <s v="CA-2016-145730"/>
    <x v="902"/>
    <d v="2016-03-08T00:00:00"/>
    <x v="2"/>
    <s v="CC-12220"/>
    <s v="OFF-EN-10000483"/>
    <n v="366"/>
    <n v="3"/>
    <n v="2"/>
    <n v="11895"/>
    <x v="1"/>
    <s v="Envelopes"/>
    <x v="373"/>
    <s v="United States"/>
    <x v="52"/>
    <x v="0"/>
    <n v="78207"/>
    <x v="0"/>
    <s v="Chris Cortes"/>
    <x v="0"/>
  </r>
  <r>
    <s v="US-2015-168732"/>
    <x v="892"/>
    <d v="2015-12-16T00:00:00"/>
    <x v="2"/>
    <s v="KM-16660"/>
    <s v="OFF-AR-10003087"/>
    <n v="178"/>
    <n v="1"/>
    <n v="0"/>
    <n v="4984"/>
    <x v="1"/>
    <s v="Art"/>
    <x v="767"/>
    <s v="United States"/>
    <x v="185"/>
    <x v="31"/>
    <n v="30076"/>
    <x v="2"/>
    <s v="Khloe Miller"/>
    <x v="0"/>
  </r>
  <r>
    <s v="US-2015-168732"/>
    <x v="892"/>
    <d v="2015-12-16T00:00:00"/>
    <x v="2"/>
    <s v="KM-16660"/>
    <s v="OFF-PA-10000520"/>
    <n v="2592"/>
    <n v="4"/>
    <n v="0"/>
    <n v="124416"/>
    <x v="1"/>
    <s v="Paper"/>
    <x v="1408"/>
    <s v="United States"/>
    <x v="185"/>
    <x v="31"/>
    <n v="30076"/>
    <x v="2"/>
    <s v="Khloe Miller"/>
    <x v="0"/>
  </r>
  <r>
    <s v="US-2015-168732"/>
    <x v="892"/>
    <d v="2015-12-16T00:00:00"/>
    <x v="2"/>
    <s v="KM-16660"/>
    <s v="TEC-AC-10001553"/>
    <n v="10194"/>
    <n v="6"/>
    <n v="0"/>
    <n v="214074"/>
    <x v="2"/>
    <s v="Accessories"/>
    <x v="1581"/>
    <s v="United States"/>
    <x v="185"/>
    <x v="31"/>
    <n v="30076"/>
    <x v="2"/>
    <s v="Khloe Miller"/>
    <x v="0"/>
  </r>
  <r>
    <s v="CA-2015-107468"/>
    <x v="216"/>
    <d v="2015-12-22T00:00:00"/>
    <x v="2"/>
    <s v="MK-17905"/>
    <s v="OFF-AR-10000634"/>
    <n v="6848"/>
    <n v="2"/>
    <n v="2"/>
    <n v="5992"/>
    <x v="1"/>
    <s v="Art"/>
    <x v="988"/>
    <s v="United States"/>
    <x v="102"/>
    <x v="21"/>
    <n v="80027"/>
    <x v="1"/>
    <s v="Michael Kennedy"/>
    <x v="1"/>
  </r>
  <r>
    <s v="CA-2017-144463"/>
    <x v="313"/>
    <d v="2017-01-05T00:00:00"/>
    <x v="2"/>
    <s v="SC-20725"/>
    <s v="FUR-FU-10001215"/>
    <n v="47443"/>
    <n v="11"/>
    <n v="0"/>
    <n v="1992606"/>
    <x v="0"/>
    <s v="Furnishings"/>
    <x v="1582"/>
    <s v="United States"/>
    <x v="1"/>
    <x v="1"/>
    <n v="90036"/>
    <x v="1"/>
    <s v="Steven Cartwright"/>
    <x v="0"/>
  </r>
  <r>
    <s v="CA-2017-100811"/>
    <x v="609"/>
    <d v="2017-11-24T00:00:00"/>
    <x v="3"/>
    <s v="CC-12475"/>
    <s v="OFF-PA-10001204"/>
    <n v="8448"/>
    <n v="2"/>
    <n v="2"/>
    <n v="264"/>
    <x v="1"/>
    <s v="Paper"/>
    <x v="520"/>
    <s v="United States"/>
    <x v="10"/>
    <x v="8"/>
    <n v="19143"/>
    <x v="3"/>
    <s v="Cindy Chapman"/>
    <x v="0"/>
  </r>
  <r>
    <s v="CA-2017-100811"/>
    <x v="609"/>
    <d v="2017-11-24T00:00:00"/>
    <x v="3"/>
    <s v="CC-12475"/>
    <s v="OFF-ST-10002444"/>
    <n v="39296"/>
    <n v="4"/>
    <n v="2"/>
    <n v="39296"/>
    <x v="1"/>
    <s v="Storage"/>
    <x v="572"/>
    <s v="United States"/>
    <x v="10"/>
    <x v="8"/>
    <n v="19143"/>
    <x v="3"/>
    <s v="Cindy Chapman"/>
    <x v="0"/>
  </r>
  <r>
    <s v="CA-2015-153612"/>
    <x v="936"/>
    <d v="2015-12-27T00:00:00"/>
    <x v="2"/>
    <s v="BT-11305"/>
    <s v="OFF-AR-10000203"/>
    <n v="1712"/>
    <n v="4"/>
    <n v="0"/>
    <n v="49648"/>
    <x v="1"/>
    <s v="Art"/>
    <x v="780"/>
    <s v="United States"/>
    <x v="385"/>
    <x v="5"/>
    <n v="54880"/>
    <x v="0"/>
    <s v="Beth Thompson"/>
    <x v="2"/>
  </r>
  <r>
    <s v="CA-2015-165624"/>
    <x v="838"/>
    <d v="2015-08-28T00:00:00"/>
    <x v="2"/>
    <s v="FH-14350"/>
    <s v="OFF-AP-10000828"/>
    <n v="54294"/>
    <n v="3"/>
    <n v="0"/>
    <n v="1520232"/>
    <x v="1"/>
    <s v="Appliances"/>
    <x v="1085"/>
    <s v="United States"/>
    <x v="117"/>
    <x v="31"/>
    <n v="30318"/>
    <x v="2"/>
    <s v="Fred Harton"/>
    <x v="0"/>
  </r>
  <r>
    <s v="CA-2015-165624"/>
    <x v="838"/>
    <d v="2015-08-28T00:00:00"/>
    <x v="2"/>
    <s v="FH-14350"/>
    <s v="OFF-LA-10003190"/>
    <n v="864"/>
    <n v="3"/>
    <n v="0"/>
    <n v="42336"/>
    <x v="1"/>
    <s v="Labels"/>
    <x v="1161"/>
    <s v="United States"/>
    <x v="117"/>
    <x v="31"/>
    <n v="30318"/>
    <x v="2"/>
    <s v="Fred Harton"/>
    <x v="0"/>
  </r>
  <r>
    <s v="CA-2015-165624"/>
    <x v="838"/>
    <d v="2015-08-28T00:00:00"/>
    <x v="2"/>
    <s v="FH-14350"/>
    <s v="OFF-PA-10002319"/>
    <n v="1938"/>
    <n v="5"/>
    <n v="0"/>
    <n v="94962"/>
    <x v="1"/>
    <s v="Paper"/>
    <x v="1381"/>
    <s v="United States"/>
    <x v="117"/>
    <x v="31"/>
    <n v="30318"/>
    <x v="2"/>
    <s v="Fred Harton"/>
    <x v="0"/>
  </r>
  <r>
    <s v="CA-2015-165624"/>
    <x v="838"/>
    <d v="2015-08-28T00:00:00"/>
    <x v="2"/>
    <s v="FH-14350"/>
    <s v="OFF-PA-10003893"/>
    <n v="214"/>
    <n v="5"/>
    <n v="0"/>
    <n v="963"/>
    <x v="1"/>
    <s v="Paper"/>
    <x v="1094"/>
    <s v="United States"/>
    <x v="117"/>
    <x v="31"/>
    <n v="30318"/>
    <x v="2"/>
    <s v="Fred Harton"/>
    <x v="0"/>
  </r>
  <r>
    <s v="CA-2015-165624"/>
    <x v="838"/>
    <d v="2015-08-28T00:00:00"/>
    <x v="2"/>
    <s v="FH-14350"/>
    <s v="OFF-PA-10002499"/>
    <n v="9788"/>
    <n v="2"/>
    <n v="0"/>
    <n v="4894"/>
    <x v="1"/>
    <s v="Paper"/>
    <x v="1583"/>
    <s v="United States"/>
    <x v="117"/>
    <x v="31"/>
    <n v="30318"/>
    <x v="2"/>
    <s v="Fred Harton"/>
    <x v="0"/>
  </r>
  <r>
    <s v="CA-2015-165624"/>
    <x v="838"/>
    <d v="2015-08-28T00:00:00"/>
    <x v="2"/>
    <s v="FH-14350"/>
    <s v="TEC-AC-10004568"/>
    <n v="25191"/>
    <n v="9"/>
    <n v="0"/>
    <n v="478629"/>
    <x v="2"/>
    <s v="Accessories"/>
    <x v="1107"/>
    <s v="United States"/>
    <x v="117"/>
    <x v="31"/>
    <n v="30318"/>
    <x v="2"/>
    <s v="Fred Harton"/>
    <x v="0"/>
  </r>
  <r>
    <s v="CA-2015-165624"/>
    <x v="838"/>
    <d v="2015-08-28T00:00:00"/>
    <x v="2"/>
    <s v="FH-14350"/>
    <s v="OFF-AP-10001492"/>
    <n v="2586"/>
    <n v="3"/>
    <n v="0"/>
    <n v="67236"/>
    <x v="1"/>
    <s v="Appliances"/>
    <x v="22"/>
    <s v="United States"/>
    <x v="117"/>
    <x v="31"/>
    <n v="30318"/>
    <x v="2"/>
    <s v="Fred Harton"/>
    <x v="0"/>
  </r>
  <r>
    <s v="CA-2014-154963"/>
    <x v="168"/>
    <d v="2014-06-27T00:00:00"/>
    <x v="2"/>
    <s v="AA-10645"/>
    <s v="FUR-CH-10004698"/>
    <n v="170058"/>
    <n v="3"/>
    <n v="3"/>
    <n v="-48588"/>
    <x v="0"/>
    <s v="Chairs"/>
    <x v="168"/>
    <s v="United States"/>
    <x v="142"/>
    <x v="8"/>
    <n v="19013"/>
    <x v="3"/>
    <s v="Anna Andreadi"/>
    <x v="0"/>
  </r>
  <r>
    <s v="CA-2014-154963"/>
    <x v="168"/>
    <d v="2014-06-27T00:00:00"/>
    <x v="2"/>
    <s v="AA-10645"/>
    <s v="TEC-PH-10004093"/>
    <n v="82782"/>
    <n v="3"/>
    <n v="4"/>
    <n v="-151767"/>
    <x v="2"/>
    <s v="Phones"/>
    <x v="40"/>
    <s v="United States"/>
    <x v="142"/>
    <x v="8"/>
    <n v="19013"/>
    <x v="3"/>
    <s v="Anna Andreadi"/>
    <x v="0"/>
  </r>
  <r>
    <s v="CA-2014-154963"/>
    <x v="168"/>
    <d v="2014-06-27T00:00:00"/>
    <x v="2"/>
    <s v="AA-10645"/>
    <s v="FUR-CH-10000454"/>
    <n v="85393"/>
    <n v="5"/>
    <n v="3"/>
    <n v="0"/>
    <x v="0"/>
    <s v="Chairs"/>
    <x v="141"/>
    <s v="United States"/>
    <x v="142"/>
    <x v="8"/>
    <n v="19013"/>
    <x v="3"/>
    <s v="Anna Andreadi"/>
    <x v="0"/>
  </r>
  <r>
    <s v="CA-2017-130764"/>
    <x v="852"/>
    <d v="2017-10-28T00:00:00"/>
    <x v="3"/>
    <s v="JO-15145"/>
    <s v="FUR-BO-10003034"/>
    <n v="556665"/>
    <n v="5"/>
    <n v="15"/>
    <n v="6549"/>
    <x v="0"/>
    <s v="Bookcases"/>
    <x v="1192"/>
    <s v="United States"/>
    <x v="8"/>
    <x v="1"/>
    <n v="94110"/>
    <x v="1"/>
    <s v="Jack O'Briant"/>
    <x v="1"/>
  </r>
  <r>
    <s v="CA-2017-130764"/>
    <x v="852"/>
    <d v="2017-10-28T00:00:00"/>
    <x v="3"/>
    <s v="JO-15145"/>
    <s v="TEC-PH-10003215"/>
    <n v="9584"/>
    <n v="4"/>
    <n v="2"/>
    <n v="34742"/>
    <x v="2"/>
    <s v="Phones"/>
    <x v="1584"/>
    <s v="United States"/>
    <x v="8"/>
    <x v="1"/>
    <n v="94110"/>
    <x v="1"/>
    <s v="Jack O'Briant"/>
    <x v="1"/>
  </r>
  <r>
    <s v="CA-2017-139311"/>
    <x v="937"/>
    <d v="2017-08-13T00:00:00"/>
    <x v="3"/>
    <s v="SF-20965"/>
    <s v="OFF-PA-10001776"/>
    <n v="29664"/>
    <n v="4"/>
    <n v="2"/>
    <n v="100116"/>
    <x v="1"/>
    <s v="Paper"/>
    <x v="1258"/>
    <s v="United States"/>
    <x v="386"/>
    <x v="0"/>
    <n v="76021"/>
    <x v="0"/>
    <s v="Sylvia Foulston"/>
    <x v="1"/>
  </r>
  <r>
    <s v="CA-2017-139311"/>
    <x v="937"/>
    <d v="2017-08-13T00:00:00"/>
    <x v="3"/>
    <s v="SF-20965"/>
    <s v="OFF-AR-10004582"/>
    <n v="9184"/>
    <n v="7"/>
    <n v="2"/>
    <n v="287"/>
    <x v="1"/>
    <s v="Art"/>
    <x v="1173"/>
    <s v="United States"/>
    <x v="386"/>
    <x v="0"/>
    <n v="76021"/>
    <x v="0"/>
    <s v="Sylvia Foulston"/>
    <x v="1"/>
  </r>
  <r>
    <s v="CA-2017-139311"/>
    <x v="937"/>
    <d v="2017-08-13T00:00:00"/>
    <x v="3"/>
    <s v="SF-20965"/>
    <s v="TEC-PH-10001557"/>
    <n v="153584"/>
    <n v="2"/>
    <n v="2"/>
    <n v="134386"/>
    <x v="2"/>
    <s v="Phones"/>
    <x v="660"/>
    <s v="United States"/>
    <x v="386"/>
    <x v="0"/>
    <n v="76021"/>
    <x v="0"/>
    <s v="Sylvia Foulston"/>
    <x v="1"/>
  </r>
  <r>
    <s v="CA-2017-139311"/>
    <x v="937"/>
    <d v="2017-08-13T00:00:00"/>
    <x v="3"/>
    <s v="SF-20965"/>
    <s v="OFF-BI-10004209"/>
    <n v="12864"/>
    <n v="8"/>
    <n v="8"/>
    <n v="-22512"/>
    <x v="1"/>
    <s v="Binders"/>
    <x v="1204"/>
    <s v="United States"/>
    <x v="386"/>
    <x v="0"/>
    <n v="76021"/>
    <x v="0"/>
    <s v="Sylvia Foulston"/>
    <x v="1"/>
  </r>
  <r>
    <s v="CA-2017-124296"/>
    <x v="164"/>
    <d v="2017-12-28T00:00:00"/>
    <x v="2"/>
    <s v="CS-12355"/>
    <s v="TEC-MA-10003183"/>
    <n v="47997"/>
    <n v="3"/>
    <n v="0"/>
    <n v="239985"/>
    <x v="2"/>
    <s v="Machines"/>
    <x v="943"/>
    <s v="United States"/>
    <x v="240"/>
    <x v="27"/>
    <n v="70506"/>
    <x v="2"/>
    <s v="Christine Sundaresam"/>
    <x v="0"/>
  </r>
  <r>
    <s v="CA-2017-124296"/>
    <x v="164"/>
    <d v="2017-12-28T00:00:00"/>
    <x v="2"/>
    <s v="CS-12355"/>
    <s v="FUR-CH-10002439"/>
    <n v="23288"/>
    <n v="4"/>
    <n v="0"/>
    <n v="605488"/>
    <x v="0"/>
    <s v="Chairs"/>
    <x v="1309"/>
    <s v="United States"/>
    <x v="240"/>
    <x v="27"/>
    <n v="70506"/>
    <x v="2"/>
    <s v="Christine Sundaresam"/>
    <x v="0"/>
  </r>
  <r>
    <s v="CA-2016-169957"/>
    <x v="181"/>
    <d v="2016-09-30T00:00:00"/>
    <x v="2"/>
    <s v="SN-20710"/>
    <s v="OFF-AP-10000576"/>
    <n v="23688"/>
    <n v="6"/>
    <n v="0"/>
    <n v="663264"/>
    <x v="1"/>
    <s v="Appliances"/>
    <x v="639"/>
    <s v="United States"/>
    <x v="387"/>
    <x v="4"/>
    <n v="98042"/>
    <x v="1"/>
    <s v="Steve Nguyen"/>
    <x v="2"/>
  </r>
  <r>
    <s v="CA-2016-169957"/>
    <x v="181"/>
    <d v="2016-09-30T00:00:00"/>
    <x v="2"/>
    <s v="SN-20710"/>
    <s v="OFF-PA-10004040"/>
    <n v="299"/>
    <n v="5"/>
    <n v="0"/>
    <n v="14651"/>
    <x v="1"/>
    <s v="Paper"/>
    <x v="99"/>
    <s v="United States"/>
    <x v="387"/>
    <x v="4"/>
    <n v="98042"/>
    <x v="1"/>
    <s v="Steve Nguyen"/>
    <x v="2"/>
  </r>
  <r>
    <s v="CA-2016-169957"/>
    <x v="181"/>
    <d v="2016-09-30T00:00:00"/>
    <x v="2"/>
    <s v="SN-20710"/>
    <s v="TEC-AC-10003063"/>
    <n v="1000"/>
    <n v="4"/>
    <n v="0"/>
    <n v="210"/>
    <x v="2"/>
    <s v="Accessories"/>
    <x v="1052"/>
    <s v="United States"/>
    <x v="387"/>
    <x v="4"/>
    <n v="98042"/>
    <x v="1"/>
    <s v="Steve Nguyen"/>
    <x v="2"/>
  </r>
  <r>
    <s v="US-2016-108777"/>
    <x v="938"/>
    <d v="2016-12-12T00:00:00"/>
    <x v="0"/>
    <s v="JM-15655"/>
    <s v="OFF-BI-10003982"/>
    <n v="18693"/>
    <n v="3"/>
    <n v="7"/>
    <n v="-143313"/>
    <x v="1"/>
    <s v="Binders"/>
    <x v="350"/>
    <s v="United States"/>
    <x v="160"/>
    <x v="23"/>
    <n v="44052"/>
    <x v="3"/>
    <s v="Jim Mitchum"/>
    <x v="1"/>
  </r>
  <r>
    <s v="US-2016-108777"/>
    <x v="938"/>
    <d v="2016-12-12T00:00:00"/>
    <x v="0"/>
    <s v="JM-15655"/>
    <s v="TEC-AC-10002567"/>
    <n v="383952"/>
    <n v="6"/>
    <n v="2"/>
    <n v="767904"/>
    <x v="2"/>
    <s v="Accessories"/>
    <x v="427"/>
    <s v="United States"/>
    <x v="160"/>
    <x v="23"/>
    <n v="44052"/>
    <x v="3"/>
    <s v="Jim Mitchum"/>
    <x v="1"/>
  </r>
  <r>
    <s v="CA-2015-148859"/>
    <x v="74"/>
    <d v="2016-01-01T00:00:00"/>
    <x v="2"/>
    <s v="FH-14350"/>
    <s v="OFF-ST-10004950"/>
    <n v="24816"/>
    <n v="2"/>
    <n v="2"/>
    <n v="1551"/>
    <x v="1"/>
    <s v="Storage"/>
    <x v="1000"/>
    <s v="United States"/>
    <x v="22"/>
    <x v="9"/>
    <n v="60623"/>
    <x v="0"/>
    <s v="Fred Harton"/>
    <x v="0"/>
  </r>
  <r>
    <s v="CA-2014-110786"/>
    <x v="281"/>
    <d v="2015-01-02T00:00:00"/>
    <x v="2"/>
    <s v="AJ-10795"/>
    <s v="FUR-FU-10000550"/>
    <n v="249"/>
    <n v="5"/>
    <n v="0"/>
    <n v="8217"/>
    <x v="0"/>
    <s v="Furnishings"/>
    <x v="1434"/>
    <s v="United States"/>
    <x v="8"/>
    <x v="1"/>
    <n v="94110"/>
    <x v="1"/>
    <s v="Anthony Johnson"/>
    <x v="1"/>
  </r>
  <r>
    <s v="CA-2014-110786"/>
    <x v="281"/>
    <d v="2015-01-02T00:00:00"/>
    <x v="2"/>
    <s v="AJ-10795"/>
    <s v="OFF-PA-10000528"/>
    <n v="2112"/>
    <n v="4"/>
    <n v="0"/>
    <n v="9504"/>
    <x v="1"/>
    <s v="Paper"/>
    <x v="1134"/>
    <s v="United States"/>
    <x v="8"/>
    <x v="1"/>
    <n v="94110"/>
    <x v="1"/>
    <s v="Anthony Johnson"/>
    <x v="1"/>
  </r>
  <r>
    <s v="CA-2014-110786"/>
    <x v="281"/>
    <d v="2015-01-02T00:00:00"/>
    <x v="2"/>
    <s v="AJ-10795"/>
    <s v="TEC-MA-10003183"/>
    <n v="767952"/>
    <n v="6"/>
    <n v="2"/>
    <n v="287982"/>
    <x v="2"/>
    <s v="Machines"/>
    <x v="943"/>
    <s v="United States"/>
    <x v="8"/>
    <x v="1"/>
    <n v="94110"/>
    <x v="1"/>
    <s v="Anthony Johnson"/>
    <x v="1"/>
  </r>
  <r>
    <s v="CA-2014-110786"/>
    <x v="281"/>
    <d v="2015-01-02T00:00:00"/>
    <x v="2"/>
    <s v="AJ-10795"/>
    <s v="OFF-BI-10003305"/>
    <n v="14352"/>
    <n v="3"/>
    <n v="2"/>
    <n v="46644"/>
    <x v="1"/>
    <s v="Binders"/>
    <x v="566"/>
    <s v="United States"/>
    <x v="8"/>
    <x v="1"/>
    <n v="94110"/>
    <x v="1"/>
    <s v="Anthony Johnson"/>
    <x v="1"/>
  </r>
  <r>
    <s v="CA-2014-110786"/>
    <x v="281"/>
    <d v="2015-01-02T00:00:00"/>
    <x v="2"/>
    <s v="AJ-10795"/>
    <s v="TEC-PH-10001425"/>
    <n v="191976"/>
    <n v="3"/>
    <n v="2"/>
    <n v="191976"/>
    <x v="2"/>
    <s v="Phones"/>
    <x v="513"/>
    <s v="United States"/>
    <x v="8"/>
    <x v="1"/>
    <n v="94110"/>
    <x v="1"/>
    <s v="Anthony Johnson"/>
    <x v="1"/>
  </r>
  <r>
    <s v="CA-2014-110786"/>
    <x v="281"/>
    <d v="2015-01-02T00:00:00"/>
    <x v="2"/>
    <s v="AJ-10795"/>
    <s v="OFF-LA-10001474"/>
    <n v="27477"/>
    <n v="9"/>
    <n v="0"/>
    <n v="1263942"/>
    <x v="1"/>
    <s v="Labels"/>
    <x v="918"/>
    <s v="United States"/>
    <x v="8"/>
    <x v="1"/>
    <n v="94110"/>
    <x v="1"/>
    <s v="Anthony Johnson"/>
    <x v="1"/>
  </r>
  <r>
    <s v="CA-2014-110786"/>
    <x v="281"/>
    <d v="2015-01-02T00:00:00"/>
    <x v="2"/>
    <s v="AJ-10795"/>
    <s v="FUR-FU-10000672"/>
    <n v="7056"/>
    <n v="6"/>
    <n v="0"/>
    <n v="239904"/>
    <x v="0"/>
    <s v="Furnishings"/>
    <x v="1495"/>
    <s v="United States"/>
    <x v="8"/>
    <x v="1"/>
    <n v="94110"/>
    <x v="1"/>
    <s v="Anthony Johnson"/>
    <x v="1"/>
  </r>
  <r>
    <s v="CA-2015-137750"/>
    <x v="607"/>
    <d v="2015-06-30T00:00:00"/>
    <x v="2"/>
    <s v="JF-15565"/>
    <s v="FUR-FU-10001979"/>
    <n v="20485"/>
    <n v="5"/>
    <n v="0"/>
    <n v="57358"/>
    <x v="0"/>
    <s v="Furnishings"/>
    <x v="511"/>
    <s v="United States"/>
    <x v="8"/>
    <x v="1"/>
    <n v="94110"/>
    <x v="1"/>
    <s v="Jill Fjeld"/>
    <x v="0"/>
  </r>
  <r>
    <s v="CA-2015-136378"/>
    <x v="787"/>
    <d v="2015-04-07T00:00:00"/>
    <x v="2"/>
    <s v="CS-11845"/>
    <s v="OFF-BI-10003707"/>
    <n v="9156"/>
    <n v="3"/>
    <n v="8"/>
    <n v="-13734"/>
    <x v="1"/>
    <s v="Binders"/>
    <x v="779"/>
    <s v="United States"/>
    <x v="12"/>
    <x v="0"/>
    <n v="77070"/>
    <x v="0"/>
    <s v="Cari Sayre"/>
    <x v="1"/>
  </r>
  <r>
    <s v="CA-2017-100356"/>
    <x v="207"/>
    <d v="2017-10-25T00:00:00"/>
    <x v="2"/>
    <s v="SP-20920"/>
    <s v="OFF-AP-10002191"/>
    <n v="23992"/>
    <n v="2"/>
    <n v="8"/>
    <n v="-623792"/>
    <x v="1"/>
    <s v="Appliances"/>
    <x v="803"/>
    <s v="United States"/>
    <x v="22"/>
    <x v="9"/>
    <n v="60653"/>
    <x v="0"/>
    <s v="Susan Pistek"/>
    <x v="0"/>
  </r>
  <r>
    <s v="US-2015-166520"/>
    <x v="746"/>
    <d v="2015-07-19T00:00:00"/>
    <x v="3"/>
    <s v="KE-16420"/>
    <s v="OFF-PA-10000501"/>
    <n v="8088"/>
    <n v="3"/>
    <n v="0"/>
    <n v="396312"/>
    <x v="1"/>
    <s v="Paper"/>
    <x v="966"/>
    <s v="United States"/>
    <x v="20"/>
    <x v="14"/>
    <n v="10035"/>
    <x v="3"/>
    <s v="Katrina Edelman"/>
    <x v="1"/>
  </r>
  <r>
    <s v="US-2015-166520"/>
    <x v="746"/>
    <d v="2015-07-19T00:00:00"/>
    <x v="3"/>
    <s v="KE-16420"/>
    <s v="TEC-AC-10001990"/>
    <n v="5999"/>
    <n v="10"/>
    <n v="0"/>
    <n v="191968"/>
    <x v="2"/>
    <s v="Accessories"/>
    <x v="863"/>
    <s v="United States"/>
    <x v="20"/>
    <x v="14"/>
    <n v="10035"/>
    <x v="3"/>
    <s v="Katrina Edelman"/>
    <x v="1"/>
  </r>
  <r>
    <s v="CA-2017-136350"/>
    <x v="91"/>
    <d v="2017-06-26T00:00:00"/>
    <x v="1"/>
    <s v="GA-14515"/>
    <s v="FUR-FU-10003601"/>
    <n v="27669"/>
    <n v="3"/>
    <n v="0"/>
    <n v="498042"/>
    <x v="0"/>
    <s v="Furnishings"/>
    <x v="732"/>
    <s v="United States"/>
    <x v="20"/>
    <x v="14"/>
    <n v="10011"/>
    <x v="3"/>
    <s v="George Ashbrook"/>
    <x v="0"/>
  </r>
  <r>
    <s v="CA-2017-136350"/>
    <x v="91"/>
    <d v="2017-06-26T00:00:00"/>
    <x v="1"/>
    <s v="GA-14515"/>
    <s v="FUR-CH-10001891"/>
    <n v="172764"/>
    <n v="2"/>
    <n v="1"/>
    <n v="326332"/>
    <x v="0"/>
    <s v="Chairs"/>
    <x v="268"/>
    <s v="United States"/>
    <x v="20"/>
    <x v="14"/>
    <n v="10011"/>
    <x v="3"/>
    <s v="George Ashbrook"/>
    <x v="0"/>
  </r>
  <r>
    <s v="CA-2014-122931"/>
    <x v="410"/>
    <d v="2014-10-03T00:00:00"/>
    <x v="2"/>
    <s v="SM-20950"/>
    <s v="OFF-AR-10003469"/>
    <n v="4224"/>
    <n v="3"/>
    <n v="2"/>
    <n v="14784"/>
    <x v="1"/>
    <s v="Art"/>
    <x v="1245"/>
    <s v="United States"/>
    <x v="10"/>
    <x v="8"/>
    <n v="19134"/>
    <x v="3"/>
    <s v="Suzanne McNair"/>
    <x v="1"/>
  </r>
  <r>
    <s v="CA-2014-122931"/>
    <x v="410"/>
    <d v="2014-10-03T00:00:00"/>
    <x v="2"/>
    <s v="SM-20950"/>
    <s v="FUR-TA-10004175"/>
    <n v="409272"/>
    <n v="2"/>
    <n v="4"/>
    <n v="-818544"/>
    <x v="0"/>
    <s v="Tables"/>
    <x v="1144"/>
    <s v="United States"/>
    <x v="10"/>
    <x v="8"/>
    <n v="19134"/>
    <x v="3"/>
    <s v="Suzanne McNair"/>
    <x v="1"/>
  </r>
  <r>
    <s v="CA-2014-122931"/>
    <x v="410"/>
    <d v="2014-10-03T00:00:00"/>
    <x v="2"/>
    <s v="SM-20950"/>
    <s v="OFF-LA-10002945"/>
    <n v="5544"/>
    <n v="11"/>
    <n v="2"/>
    <n v="18018"/>
    <x v="1"/>
    <s v="Labels"/>
    <x v="1585"/>
    <s v="United States"/>
    <x v="10"/>
    <x v="8"/>
    <n v="19134"/>
    <x v="3"/>
    <s v="Suzanne McNair"/>
    <x v="1"/>
  </r>
  <r>
    <s v="CA-2014-122931"/>
    <x v="410"/>
    <d v="2014-10-03T00:00:00"/>
    <x v="2"/>
    <s v="SM-20950"/>
    <s v="OFF-PA-10000533"/>
    <n v="20928"/>
    <n v="4"/>
    <n v="2"/>
    <n v="68016"/>
    <x v="1"/>
    <s v="Paper"/>
    <x v="1194"/>
    <s v="United States"/>
    <x v="10"/>
    <x v="8"/>
    <n v="19134"/>
    <x v="3"/>
    <s v="Suzanne McNair"/>
    <x v="1"/>
  </r>
  <r>
    <s v="CA-2014-122931"/>
    <x v="410"/>
    <d v="2014-10-03T00:00:00"/>
    <x v="2"/>
    <s v="SM-20950"/>
    <s v="OFF-ST-10004459"/>
    <n v="1801632"/>
    <n v="6"/>
    <n v="2"/>
    <n v="-337806"/>
    <x v="1"/>
    <s v="Storage"/>
    <x v="457"/>
    <s v="United States"/>
    <x v="10"/>
    <x v="8"/>
    <n v="19134"/>
    <x v="3"/>
    <s v="Suzanne McNair"/>
    <x v="1"/>
  </r>
  <r>
    <s v="CA-2014-122931"/>
    <x v="410"/>
    <d v="2014-10-03T00:00:00"/>
    <x v="2"/>
    <s v="SM-20950"/>
    <s v="FUR-TA-10004147"/>
    <n v="67176"/>
    <n v="1"/>
    <n v="4"/>
    <n v="-201528"/>
    <x v="0"/>
    <s v="Tables"/>
    <x v="814"/>
    <s v="United States"/>
    <x v="10"/>
    <x v="8"/>
    <n v="19134"/>
    <x v="3"/>
    <s v="Suzanne McNair"/>
    <x v="1"/>
  </r>
  <r>
    <s v="CA-2014-163034"/>
    <x v="155"/>
    <d v="2014-11-28T00:00:00"/>
    <x v="2"/>
    <s v="DK-12985"/>
    <s v="OFF-ST-10000046"/>
    <n v="6462"/>
    <n v="5"/>
    <n v="2"/>
    <n v="-80775"/>
    <x v="1"/>
    <s v="Storage"/>
    <x v="759"/>
    <s v="United States"/>
    <x v="22"/>
    <x v="9"/>
    <n v="60610"/>
    <x v="0"/>
    <s v="Darren Koutras"/>
    <x v="0"/>
  </r>
  <r>
    <s v="CA-2015-124058"/>
    <x v="311"/>
    <d v="2015-11-24T00:00:00"/>
    <x v="2"/>
    <s v="LC-16885"/>
    <s v="TEC-PH-10004774"/>
    <n v="72744"/>
    <n v="7"/>
    <n v="2"/>
    <n v="-154581"/>
    <x v="2"/>
    <s v="Phones"/>
    <x v="709"/>
    <s v="United States"/>
    <x v="182"/>
    <x v="1"/>
    <n v="94601"/>
    <x v="1"/>
    <s v="Lena Creighton"/>
    <x v="0"/>
  </r>
  <r>
    <s v="CA-2015-124058"/>
    <x v="311"/>
    <d v="2015-11-24T00:00:00"/>
    <x v="2"/>
    <s v="LC-16885"/>
    <s v="FUR-CH-10000595"/>
    <n v="57216"/>
    <n v="3"/>
    <n v="2"/>
    <n v="3576"/>
    <x v="0"/>
    <s v="Chairs"/>
    <x v="465"/>
    <s v="United States"/>
    <x v="182"/>
    <x v="1"/>
    <n v="94601"/>
    <x v="1"/>
    <s v="Lena Creighton"/>
    <x v="0"/>
  </r>
  <r>
    <s v="CA-2016-129196"/>
    <x v="473"/>
    <d v="2016-11-07T00:00:00"/>
    <x v="2"/>
    <s v="XP-21865"/>
    <s v="TEC-AC-10002473"/>
    <n v="68112"/>
    <n v="3"/>
    <n v="2"/>
    <n v="178794"/>
    <x v="2"/>
    <s v="Accessories"/>
    <x v="716"/>
    <s v="United States"/>
    <x v="22"/>
    <x v="9"/>
    <n v="60610"/>
    <x v="0"/>
    <s v="Xylona Preis"/>
    <x v="0"/>
  </r>
  <r>
    <s v="US-2015-138716"/>
    <x v="14"/>
    <d v="2015-09-20T00:00:00"/>
    <x v="3"/>
    <s v="CS-11845"/>
    <s v="OFF-BI-10001628"/>
    <n v="25032"/>
    <n v="3"/>
    <n v="2"/>
    <n v="78225"/>
    <x v="1"/>
    <s v="Binders"/>
    <x v="1101"/>
    <s v="United States"/>
    <x v="4"/>
    <x v="4"/>
    <n v="98105"/>
    <x v="1"/>
    <s v="Cari Sayre"/>
    <x v="1"/>
  </r>
  <r>
    <s v="US-2016-122182"/>
    <x v="611"/>
    <d v="2016-03-14T00:00:00"/>
    <x v="2"/>
    <s v="BD-11770"/>
    <s v="TEC-AC-10002800"/>
    <n v="39992"/>
    <n v="1"/>
    <n v="2"/>
    <n v="74985"/>
    <x v="2"/>
    <s v="Accessories"/>
    <x v="1205"/>
    <s v="United States"/>
    <x v="10"/>
    <x v="8"/>
    <n v="19143"/>
    <x v="3"/>
    <s v="Bryan Davis"/>
    <x v="0"/>
  </r>
  <r>
    <s v="US-2014-130358"/>
    <x v="669"/>
    <d v="2014-06-26T00:00:00"/>
    <x v="3"/>
    <s v="DL-13330"/>
    <s v="OFF-AR-10002766"/>
    <n v="20016"/>
    <n v="9"/>
    <n v="2"/>
    <n v="17514"/>
    <x v="1"/>
    <s v="Art"/>
    <x v="1041"/>
    <s v="United States"/>
    <x v="3"/>
    <x v="3"/>
    <n v="28027"/>
    <x v="2"/>
    <s v="Denise Leinenbach"/>
    <x v="0"/>
  </r>
  <r>
    <s v="US-2014-130358"/>
    <x v="669"/>
    <d v="2014-06-26T00:00:00"/>
    <x v="3"/>
    <s v="DL-13330"/>
    <s v="OFF-SU-10002522"/>
    <n v="3104"/>
    <n v="1"/>
    <n v="2"/>
    <n v="3492"/>
    <x v="1"/>
    <s v="Supplies"/>
    <x v="1526"/>
    <s v="United States"/>
    <x v="3"/>
    <x v="3"/>
    <n v="28027"/>
    <x v="2"/>
    <s v="Denise Leinenbach"/>
    <x v="0"/>
  </r>
  <r>
    <s v="CA-2014-102673"/>
    <x v="300"/>
    <d v="2014-11-05T00:00:00"/>
    <x v="2"/>
    <s v="KH-16630"/>
    <s v="OFF-FA-10003021"/>
    <n v="752"/>
    <n v="5"/>
    <n v="2"/>
    <n v="141"/>
    <x v="1"/>
    <s v="Fasteners"/>
    <x v="127"/>
    <s v="United States"/>
    <x v="35"/>
    <x v="3"/>
    <n v="28205"/>
    <x v="2"/>
    <s v="Ken Heidel"/>
    <x v="1"/>
  </r>
  <r>
    <s v="CA-2014-102673"/>
    <x v="300"/>
    <d v="2014-11-05T00:00:00"/>
    <x v="2"/>
    <s v="KH-16630"/>
    <s v="OFF-AR-10000634"/>
    <n v="10272"/>
    <n v="3"/>
    <n v="2"/>
    <n v="8988"/>
    <x v="1"/>
    <s v="Art"/>
    <x v="988"/>
    <s v="United States"/>
    <x v="35"/>
    <x v="3"/>
    <n v="28205"/>
    <x v="2"/>
    <s v="Ken Heidel"/>
    <x v="1"/>
  </r>
  <r>
    <s v="CA-2014-102673"/>
    <x v="300"/>
    <d v="2014-11-05T00:00:00"/>
    <x v="2"/>
    <s v="KH-16630"/>
    <s v="OFF-LA-10001771"/>
    <n v="47808"/>
    <n v="12"/>
    <n v="2"/>
    <n v="155376"/>
    <x v="1"/>
    <s v="Labels"/>
    <x v="1117"/>
    <s v="United States"/>
    <x v="35"/>
    <x v="3"/>
    <n v="28205"/>
    <x v="2"/>
    <s v="Ken Heidel"/>
    <x v="1"/>
  </r>
  <r>
    <s v="CA-2014-102673"/>
    <x v="300"/>
    <d v="2014-11-05T00:00:00"/>
    <x v="2"/>
    <s v="KH-16630"/>
    <s v="TEC-PH-10004434"/>
    <n v="97884"/>
    <n v="9"/>
    <n v="2"/>
    <n v="1101195"/>
    <x v="2"/>
    <s v="Phones"/>
    <x v="1586"/>
    <s v="United States"/>
    <x v="35"/>
    <x v="3"/>
    <n v="28205"/>
    <x v="2"/>
    <s v="Ken Heidel"/>
    <x v="1"/>
  </r>
  <r>
    <s v="CA-2016-145303"/>
    <x v="769"/>
    <d v="2016-08-31T00:00:00"/>
    <x v="3"/>
    <s v="TP-21415"/>
    <s v="OFF-BI-10000050"/>
    <n v="1314"/>
    <n v="9"/>
    <n v="8"/>
    <n v="-21681"/>
    <x v="1"/>
    <s v="Binders"/>
    <x v="347"/>
    <s v="United States"/>
    <x v="0"/>
    <x v="0"/>
    <n v="75081"/>
    <x v="0"/>
    <s v="Tom Prescott"/>
    <x v="0"/>
  </r>
  <r>
    <s v="CA-2016-145303"/>
    <x v="769"/>
    <d v="2016-08-31T00:00:00"/>
    <x v="3"/>
    <s v="TP-21415"/>
    <s v="OFF-BI-10002414"/>
    <n v="10024"/>
    <n v="4"/>
    <n v="8"/>
    <n v="-165396"/>
    <x v="1"/>
    <s v="Binders"/>
    <x v="1074"/>
    <s v="United States"/>
    <x v="0"/>
    <x v="0"/>
    <n v="75081"/>
    <x v="0"/>
    <s v="Tom Prescott"/>
    <x v="0"/>
  </r>
  <r>
    <s v="CA-2016-145303"/>
    <x v="769"/>
    <d v="2016-08-31T00:00:00"/>
    <x v="3"/>
    <s v="TP-21415"/>
    <s v="FUR-BO-10003159"/>
    <n v="1563728"/>
    <n v="2"/>
    <n v="32"/>
    <n v="-528908"/>
    <x v="0"/>
    <s v="Bookcases"/>
    <x v="1098"/>
    <s v="United States"/>
    <x v="0"/>
    <x v="0"/>
    <n v="75081"/>
    <x v="0"/>
    <s v="Tom Prescott"/>
    <x v="0"/>
  </r>
  <r>
    <s v="CA-2015-156104"/>
    <x v="400"/>
    <d v="2015-12-08T00:00:00"/>
    <x v="1"/>
    <s v="NP-18685"/>
    <s v="TEC-CO-10002095"/>
    <n v="99998"/>
    <n v="2"/>
    <n v="0"/>
    <n v="449991"/>
    <x v="2"/>
    <s v="Copiers"/>
    <x v="611"/>
    <s v="United States"/>
    <x v="245"/>
    <x v="13"/>
    <n v="46203"/>
    <x v="0"/>
    <s v="Nora Pelletier"/>
    <x v="2"/>
  </r>
  <r>
    <s v="US-2015-164308"/>
    <x v="495"/>
    <d v="2015-09-27T00:00:00"/>
    <x v="3"/>
    <s v="SC-20680"/>
    <s v="TEC-PH-10004120"/>
    <n v="82194"/>
    <n v="6"/>
    <n v="0"/>
    <n v="2137044"/>
    <x v="2"/>
    <s v="Phones"/>
    <x v="1511"/>
    <s v="United States"/>
    <x v="388"/>
    <x v="25"/>
    <n v="74012"/>
    <x v="0"/>
    <s v="Steve Carroll"/>
    <x v="2"/>
  </r>
  <r>
    <s v="CA-2017-108112"/>
    <x v="939"/>
    <d v="2017-11-20T00:00:00"/>
    <x v="2"/>
    <s v="DK-12895"/>
    <s v="FUR-FU-10003553"/>
    <n v="220064"/>
    <n v="4"/>
    <n v="2"/>
    <n v="55016"/>
    <x v="0"/>
    <s v="Furnishings"/>
    <x v="564"/>
    <s v="United States"/>
    <x v="389"/>
    <x v="2"/>
    <n v="33023"/>
    <x v="2"/>
    <s v="Dana Kaydos"/>
    <x v="0"/>
  </r>
  <r>
    <s v="CA-2017-108112"/>
    <x v="939"/>
    <d v="2017-11-20T00:00:00"/>
    <x v="2"/>
    <s v="DK-12895"/>
    <s v="FUR-FU-10001488"/>
    <n v="339136"/>
    <n v="4"/>
    <n v="2"/>
    <n v="0"/>
    <x v="0"/>
    <s v="Furnishings"/>
    <x v="1040"/>
    <s v="United States"/>
    <x v="389"/>
    <x v="2"/>
    <n v="33023"/>
    <x v="2"/>
    <s v="Dana Kaydos"/>
    <x v="0"/>
  </r>
  <r>
    <s v="CA-2015-100685"/>
    <x v="545"/>
    <d v="2015-12-21T00:00:00"/>
    <x v="1"/>
    <s v="SM-20950"/>
    <s v="OFF-BI-10003094"/>
    <n v="704"/>
    <n v="2"/>
    <n v="0"/>
    <n v="33088"/>
    <x v="1"/>
    <s v="Binders"/>
    <x v="649"/>
    <s v="United States"/>
    <x v="155"/>
    <x v="7"/>
    <n v="68104"/>
    <x v="0"/>
    <s v="Suzanne McNair"/>
    <x v="1"/>
  </r>
  <r>
    <s v="CA-2015-100685"/>
    <x v="545"/>
    <d v="2015-12-21T00:00:00"/>
    <x v="1"/>
    <s v="SM-20950"/>
    <s v="OFF-FA-10003472"/>
    <n v="504"/>
    <n v="4"/>
    <n v="0"/>
    <n v="2016"/>
    <x v="1"/>
    <s v="Fasteners"/>
    <x v="243"/>
    <s v="United States"/>
    <x v="155"/>
    <x v="7"/>
    <n v="68104"/>
    <x v="0"/>
    <s v="Suzanne McNair"/>
    <x v="1"/>
  </r>
  <r>
    <s v="CA-2015-100685"/>
    <x v="545"/>
    <d v="2015-12-21T00:00:00"/>
    <x v="1"/>
    <s v="SM-20950"/>
    <s v="OFF-PA-10001289"/>
    <n v="11628"/>
    <n v="3"/>
    <n v="0"/>
    <n v="569772"/>
    <x v="1"/>
    <s v="Paper"/>
    <x v="953"/>
    <s v="United States"/>
    <x v="155"/>
    <x v="7"/>
    <n v="68104"/>
    <x v="0"/>
    <s v="Suzanne McNair"/>
    <x v="1"/>
  </r>
  <r>
    <s v="CA-2015-165414"/>
    <x v="378"/>
    <d v="2015-12-24T00:00:00"/>
    <x v="3"/>
    <s v="LS-17245"/>
    <s v="TEC-PH-10002293"/>
    <n v="47976"/>
    <n v="3"/>
    <n v="2"/>
    <n v="47976"/>
    <x v="2"/>
    <s v="Phones"/>
    <x v="125"/>
    <s v="United States"/>
    <x v="107"/>
    <x v="3"/>
    <n v="28540"/>
    <x v="2"/>
    <s v="Lynn Smith"/>
    <x v="0"/>
  </r>
  <r>
    <s v="CA-2016-140417"/>
    <x v="476"/>
    <d v="2016-09-29T00:00:00"/>
    <x v="2"/>
    <s v="KE-16420"/>
    <s v="OFF-PA-10000380"/>
    <n v="60048"/>
    <n v="9"/>
    <n v="2"/>
    <n v="22518"/>
    <x v="1"/>
    <s v="Paper"/>
    <x v="1276"/>
    <s v="United States"/>
    <x v="241"/>
    <x v="20"/>
    <n v="97224"/>
    <x v="1"/>
    <s v="Katrina Edelman"/>
    <x v="1"/>
  </r>
  <r>
    <s v="CA-2016-140417"/>
    <x v="476"/>
    <d v="2016-09-29T00:00:00"/>
    <x v="2"/>
    <s v="KE-16420"/>
    <s v="OFF-BI-10004828"/>
    <n v="5022"/>
    <n v="1"/>
    <n v="7"/>
    <n v="-35154"/>
    <x v="1"/>
    <s v="Binders"/>
    <x v="1559"/>
    <s v="United States"/>
    <x v="241"/>
    <x v="20"/>
    <n v="97224"/>
    <x v="1"/>
    <s v="Katrina Edelman"/>
    <x v="1"/>
  </r>
  <r>
    <s v="US-2017-151316"/>
    <x v="91"/>
    <d v="2017-06-30T00:00:00"/>
    <x v="2"/>
    <s v="MC-17635"/>
    <s v="OFF-BI-10004632"/>
    <n v="182994"/>
    <n v="3"/>
    <n v="8"/>
    <n v="-3202395"/>
    <x v="1"/>
    <s v="Binders"/>
    <x v="565"/>
    <s v="United States"/>
    <x v="27"/>
    <x v="9"/>
    <n v="62521"/>
    <x v="0"/>
    <s v="Matthew Clasen"/>
    <x v="1"/>
  </r>
  <r>
    <s v="US-2017-151316"/>
    <x v="91"/>
    <d v="2017-06-30T00:00:00"/>
    <x v="2"/>
    <s v="MC-17635"/>
    <s v="OFF-PA-10000327"/>
    <n v="10272"/>
    <n v="3"/>
    <n v="2"/>
    <n v="321"/>
    <x v="1"/>
    <s v="Paper"/>
    <x v="1418"/>
    <s v="United States"/>
    <x v="27"/>
    <x v="9"/>
    <n v="62521"/>
    <x v="0"/>
    <s v="Matthew Clasen"/>
    <x v="1"/>
  </r>
  <r>
    <s v="CA-2017-163692"/>
    <x v="209"/>
    <d v="2017-09-09T00:00:00"/>
    <x v="3"/>
    <s v="Dp-13240"/>
    <s v="OFF-BI-10003291"/>
    <n v="7857"/>
    <n v="3"/>
    <n v="7"/>
    <n v="-60237"/>
    <x v="1"/>
    <s v="Binders"/>
    <x v="44"/>
    <s v="United States"/>
    <x v="42"/>
    <x v="15"/>
    <n v="85023"/>
    <x v="1"/>
    <s v="Dean percer"/>
    <x v="2"/>
  </r>
  <r>
    <s v="CA-2016-111913"/>
    <x v="577"/>
    <d v="2016-08-06T00:00:00"/>
    <x v="1"/>
    <s v="LC-16930"/>
    <s v="TEC-PH-10002275"/>
    <n v="302384"/>
    <n v="2"/>
    <n v="2"/>
    <n v="302384"/>
    <x v="2"/>
    <s v="Phones"/>
    <x v="7"/>
    <s v="United States"/>
    <x v="301"/>
    <x v="1"/>
    <n v="95823"/>
    <x v="1"/>
    <s v="Linda Cazamias"/>
    <x v="1"/>
  </r>
  <r>
    <s v="CA-2016-111913"/>
    <x v="577"/>
    <d v="2016-08-06T00:00:00"/>
    <x v="1"/>
    <s v="LC-16930"/>
    <s v="OFF-BI-10003291"/>
    <n v="20952"/>
    <n v="3"/>
    <n v="2"/>
    <n v="70713"/>
    <x v="1"/>
    <s v="Binders"/>
    <x v="44"/>
    <s v="United States"/>
    <x v="301"/>
    <x v="1"/>
    <n v="95823"/>
    <x v="1"/>
    <s v="Linda Cazamias"/>
    <x v="1"/>
  </r>
  <r>
    <s v="CA-2016-111913"/>
    <x v="577"/>
    <d v="2016-08-06T00:00:00"/>
    <x v="1"/>
    <s v="LC-16930"/>
    <s v="OFF-BI-10000343"/>
    <n v="11784"/>
    <n v="3"/>
    <n v="2"/>
    <n v="39771"/>
    <x v="1"/>
    <s v="Binders"/>
    <x v="186"/>
    <s v="United States"/>
    <x v="301"/>
    <x v="1"/>
    <n v="95823"/>
    <x v="1"/>
    <s v="Linda Cazamias"/>
    <x v="1"/>
  </r>
  <r>
    <s v="US-2014-156559"/>
    <x v="709"/>
    <d v="2014-08-26T00:00:00"/>
    <x v="2"/>
    <s v="LH-16900"/>
    <s v="FUR-BO-10000711"/>
    <n v="63882"/>
    <n v="9"/>
    <n v="0"/>
    <n v="1724814"/>
    <x v="0"/>
    <s v="Bookcases"/>
    <x v="1587"/>
    <s v="United States"/>
    <x v="186"/>
    <x v="36"/>
    <n v="72401"/>
    <x v="2"/>
    <s v="Lena Hernandez"/>
    <x v="0"/>
  </r>
  <r>
    <s v="CA-2016-161473"/>
    <x v="177"/>
    <d v="2016-04-05T00:00:00"/>
    <x v="2"/>
    <s v="TB-21175"/>
    <s v="OFF-LA-10001297"/>
    <n v="207"/>
    <n v="2"/>
    <n v="0"/>
    <n v="9936"/>
    <x v="1"/>
    <s v="Labels"/>
    <x v="485"/>
    <s v="United States"/>
    <x v="20"/>
    <x v="14"/>
    <n v="10035"/>
    <x v="3"/>
    <s v="Thomas Boland"/>
    <x v="1"/>
  </r>
  <r>
    <s v="CA-2016-161473"/>
    <x v="177"/>
    <d v="2016-04-05T00:00:00"/>
    <x v="2"/>
    <s v="TB-21175"/>
    <s v="OFF-SU-10001574"/>
    <n v="1095"/>
    <n v="3"/>
    <n v="0"/>
    <n v="3285"/>
    <x v="1"/>
    <s v="Supplies"/>
    <x v="500"/>
    <s v="United States"/>
    <x v="20"/>
    <x v="14"/>
    <n v="10035"/>
    <x v="3"/>
    <s v="Thomas Boland"/>
    <x v="1"/>
  </r>
  <r>
    <s v="CA-2016-161473"/>
    <x v="177"/>
    <d v="2016-04-05T00:00:00"/>
    <x v="2"/>
    <s v="TB-21175"/>
    <s v="OFF-BI-10003305"/>
    <n v="14352"/>
    <n v="3"/>
    <n v="2"/>
    <n v="46644"/>
    <x v="1"/>
    <s v="Binders"/>
    <x v="566"/>
    <s v="United States"/>
    <x v="20"/>
    <x v="14"/>
    <n v="10035"/>
    <x v="3"/>
    <s v="Thomas Boland"/>
    <x v="1"/>
  </r>
  <r>
    <s v="CA-2017-166576"/>
    <x v="940"/>
    <d v="2017-05-18T00:00:00"/>
    <x v="3"/>
    <s v="JM-15865"/>
    <s v="OFF-ST-10002574"/>
    <n v="221024"/>
    <n v="2"/>
    <n v="2"/>
    <n v="-55256"/>
    <x v="1"/>
    <s v="Storage"/>
    <x v="927"/>
    <s v="United States"/>
    <x v="59"/>
    <x v="23"/>
    <n v="44312"/>
    <x v="3"/>
    <s v="John Murray"/>
    <x v="0"/>
  </r>
  <r>
    <s v="CA-2015-102491"/>
    <x v="251"/>
    <d v="2015-08-28T00:00:00"/>
    <x v="2"/>
    <s v="KW-16435"/>
    <s v="TEC-MA-10000864"/>
    <n v="30800"/>
    <n v="7"/>
    <n v="0"/>
    <n v="14168"/>
    <x v="2"/>
    <s v="Machines"/>
    <x v="201"/>
    <s v="United States"/>
    <x v="159"/>
    <x v="34"/>
    <n v="41042"/>
    <x v="2"/>
    <s v="Katrina Willman"/>
    <x v="0"/>
  </r>
  <r>
    <s v="CA-2015-102491"/>
    <x v="251"/>
    <d v="2015-08-28T00:00:00"/>
    <x v="2"/>
    <s v="KW-16435"/>
    <s v="TEC-AC-10003289"/>
    <n v="7996"/>
    <n v="4"/>
    <n v="0"/>
    <n v="183908"/>
    <x v="2"/>
    <s v="Accessories"/>
    <x v="1207"/>
    <s v="United States"/>
    <x v="159"/>
    <x v="34"/>
    <n v="41042"/>
    <x v="2"/>
    <s v="Katrina Willman"/>
    <x v="0"/>
  </r>
  <r>
    <s v="CA-2015-102491"/>
    <x v="251"/>
    <d v="2015-08-28T00:00:00"/>
    <x v="2"/>
    <s v="KW-16435"/>
    <s v="TEC-PH-10001619"/>
    <n v="58797"/>
    <n v="3"/>
    <n v="0"/>
    <n v="1705113"/>
    <x v="2"/>
    <s v="Phones"/>
    <x v="1566"/>
    <s v="United States"/>
    <x v="159"/>
    <x v="34"/>
    <n v="41042"/>
    <x v="2"/>
    <s v="Katrina Willman"/>
    <x v="0"/>
  </r>
  <r>
    <s v="CA-2014-116904"/>
    <x v="862"/>
    <d v="2014-09-28T00:00:00"/>
    <x v="2"/>
    <s v="SC-20095"/>
    <s v="OFF-PA-10004888"/>
    <n v="324"/>
    <n v="5"/>
    <n v="0"/>
    <n v="15552"/>
    <x v="1"/>
    <s v="Paper"/>
    <x v="959"/>
    <s v="United States"/>
    <x v="31"/>
    <x v="10"/>
    <n v="55407"/>
    <x v="0"/>
    <s v="Sanjit Chand"/>
    <x v="0"/>
  </r>
  <r>
    <s v="CA-2014-116904"/>
    <x v="862"/>
    <d v="2014-09-28T00:00:00"/>
    <x v="2"/>
    <s v="SC-20095"/>
    <s v="OFF-ST-10000736"/>
    <n v="4049"/>
    <n v="5"/>
    <n v="0"/>
    <n v="16196"/>
    <x v="1"/>
    <s v="Storage"/>
    <x v="458"/>
    <s v="United States"/>
    <x v="31"/>
    <x v="10"/>
    <n v="55407"/>
    <x v="0"/>
    <s v="Sanjit Chand"/>
    <x v="0"/>
  </r>
  <r>
    <s v="CA-2014-116904"/>
    <x v="862"/>
    <d v="2014-09-28T00:00:00"/>
    <x v="2"/>
    <s v="SC-20095"/>
    <s v="OFF-BI-10001120"/>
    <n v="944995"/>
    <n v="5"/>
    <n v="0"/>
    <n v="46304755"/>
    <x v="1"/>
    <s v="Binders"/>
    <x v="1588"/>
    <s v="United States"/>
    <x v="31"/>
    <x v="10"/>
    <n v="55407"/>
    <x v="0"/>
    <s v="Sanjit Chand"/>
    <x v="0"/>
  </r>
  <r>
    <s v="CA-2014-116904"/>
    <x v="862"/>
    <d v="2014-09-28T00:00:00"/>
    <x v="2"/>
    <s v="SC-20095"/>
    <s v="OFF-BI-10000301"/>
    <n v="1294"/>
    <n v="2"/>
    <n v="0"/>
    <n v="647"/>
    <x v="1"/>
    <s v="Binders"/>
    <x v="621"/>
    <s v="United States"/>
    <x v="31"/>
    <x v="10"/>
    <n v="55407"/>
    <x v="0"/>
    <s v="Sanjit Chand"/>
    <x v="0"/>
  </r>
  <r>
    <s v="US-2017-102288"/>
    <x v="248"/>
    <d v="2017-06-23T00:00:00"/>
    <x v="2"/>
    <s v="ZC-21910"/>
    <s v="OFF-AP-10004655"/>
    <n v="2264"/>
    <n v="1"/>
    <n v="8"/>
    <n v="-52072"/>
    <x v="1"/>
    <s v="Appliances"/>
    <x v="1589"/>
    <s v="United States"/>
    <x v="12"/>
    <x v="0"/>
    <n v="77095"/>
    <x v="0"/>
    <s v="Zuschuss Carroll"/>
    <x v="0"/>
  </r>
  <r>
    <s v="US-2017-102288"/>
    <x v="248"/>
    <d v="2017-06-23T00:00:00"/>
    <x v="2"/>
    <s v="ZC-21910"/>
    <s v="OFF-AP-10002906"/>
    <n v="444"/>
    <n v="1"/>
    <n v="8"/>
    <n v="-111"/>
    <x v="1"/>
    <s v="Appliances"/>
    <x v="1086"/>
    <s v="United States"/>
    <x v="12"/>
    <x v="0"/>
    <n v="77095"/>
    <x v="0"/>
    <s v="Zuschuss Carroll"/>
    <x v="0"/>
  </r>
  <r>
    <s v="US-2017-102288"/>
    <x v="248"/>
    <d v="2017-06-23T00:00:00"/>
    <x v="2"/>
    <s v="ZC-21910"/>
    <s v="OFF-PA-10000740"/>
    <n v="146176"/>
    <n v="8"/>
    <n v="2"/>
    <n v="475072"/>
    <x v="1"/>
    <s v="Paper"/>
    <x v="1236"/>
    <s v="United States"/>
    <x v="12"/>
    <x v="0"/>
    <n v="77095"/>
    <x v="0"/>
    <s v="Zuschuss Carroll"/>
    <x v="0"/>
  </r>
  <r>
    <s v="CA-2017-137456"/>
    <x v="201"/>
    <d v="2017-12-21T00:00:00"/>
    <x v="0"/>
    <s v="RB-19465"/>
    <s v="FUR-FU-10001940"/>
    <n v="1592"/>
    <n v="2"/>
    <n v="0"/>
    <n v="70048"/>
    <x v="0"/>
    <s v="Furnishings"/>
    <x v="222"/>
    <s v="United States"/>
    <x v="9"/>
    <x v="7"/>
    <n v="68025"/>
    <x v="0"/>
    <s v="Rick Bensley"/>
    <x v="2"/>
  </r>
  <r>
    <s v="US-2017-155999"/>
    <x v="782"/>
    <d v="2017-08-13T00:00:00"/>
    <x v="2"/>
    <s v="JK-15370"/>
    <s v="TEC-PH-10000439"/>
    <n v="15996"/>
    <n v="5"/>
    <n v="2"/>
    <n v="179955"/>
    <x v="2"/>
    <s v="Phones"/>
    <x v="871"/>
    <s v="United States"/>
    <x v="69"/>
    <x v="1"/>
    <n v="92105"/>
    <x v="1"/>
    <s v="Jay Kimmel"/>
    <x v="0"/>
  </r>
  <r>
    <s v="US-2017-155999"/>
    <x v="782"/>
    <d v="2017-08-13T00:00:00"/>
    <x v="2"/>
    <s v="JK-15370"/>
    <s v="OFF-BI-10000404"/>
    <n v="1376"/>
    <n v="2"/>
    <n v="2"/>
    <n v="4644"/>
    <x v="1"/>
    <s v="Binders"/>
    <x v="478"/>
    <s v="United States"/>
    <x v="69"/>
    <x v="1"/>
    <n v="92105"/>
    <x v="1"/>
    <s v="Jay Kimmel"/>
    <x v="0"/>
  </r>
  <r>
    <s v="US-2016-148334"/>
    <x v="249"/>
    <d v="2016-08-26T00:00:00"/>
    <x v="2"/>
    <s v="DD-13570"/>
    <s v="OFF-BI-10003676"/>
    <n v="4312"/>
    <n v="2"/>
    <n v="8"/>
    <n v="-68992"/>
    <x v="1"/>
    <s v="Binders"/>
    <x v="819"/>
    <s v="United States"/>
    <x v="12"/>
    <x v="0"/>
    <n v="77041"/>
    <x v="0"/>
    <s v="Dorothy Dickinson"/>
    <x v="0"/>
  </r>
  <r>
    <s v="CA-2015-105599"/>
    <x v="66"/>
    <d v="2015-09-07T00:00:00"/>
    <x v="0"/>
    <s v="MC-17275"/>
    <s v="OFF-ST-10002486"/>
    <n v="1396"/>
    <n v="2"/>
    <n v="0"/>
    <n v="2792"/>
    <x v="1"/>
    <s v="Storage"/>
    <x v="696"/>
    <s v="United States"/>
    <x v="20"/>
    <x v="14"/>
    <n v="10011"/>
    <x v="3"/>
    <s v="Marc Crier"/>
    <x v="0"/>
  </r>
  <r>
    <s v="CA-2015-105599"/>
    <x v="66"/>
    <d v="2015-09-07T00:00:00"/>
    <x v="0"/>
    <s v="MC-17275"/>
    <s v="FUR-TA-10003837"/>
    <n v="27414"/>
    <n v="3"/>
    <n v="4"/>
    <n v="-141639"/>
    <x v="0"/>
    <s v="Tables"/>
    <x v="1446"/>
    <s v="United States"/>
    <x v="20"/>
    <x v="14"/>
    <n v="10011"/>
    <x v="3"/>
    <s v="Marc Crier"/>
    <x v="0"/>
  </r>
  <r>
    <s v="CA-2015-153717"/>
    <x v="706"/>
    <d v="2016-01-01T00:00:00"/>
    <x v="2"/>
    <s v="DL-13495"/>
    <s v="TEC-PH-10002923"/>
    <n v="7398"/>
    <n v="2"/>
    <n v="0"/>
    <n v="199746"/>
    <x v="2"/>
    <s v="Phones"/>
    <x v="683"/>
    <s v="United States"/>
    <x v="65"/>
    <x v="11"/>
    <n v="48227"/>
    <x v="0"/>
    <s v="Dionis Lloyd"/>
    <x v="1"/>
  </r>
  <r>
    <s v="CA-2015-153717"/>
    <x v="706"/>
    <d v="2016-01-01T00:00:00"/>
    <x v="2"/>
    <s v="DL-13495"/>
    <s v="FUR-BO-10004360"/>
    <n v="16098"/>
    <n v="1"/>
    <n v="0"/>
    <n v="209274"/>
    <x v="0"/>
    <s v="Bookcases"/>
    <x v="1590"/>
    <s v="United States"/>
    <x v="65"/>
    <x v="11"/>
    <n v="48227"/>
    <x v="0"/>
    <s v="Dionis Lloyd"/>
    <x v="1"/>
  </r>
  <r>
    <s v="CA-2015-153717"/>
    <x v="706"/>
    <d v="2016-01-01T00:00:00"/>
    <x v="2"/>
    <s v="DL-13495"/>
    <s v="OFF-PA-10002160"/>
    <n v="1734"/>
    <n v="3"/>
    <n v="0"/>
    <n v="84966"/>
    <x v="1"/>
    <s v="Paper"/>
    <x v="1188"/>
    <s v="United States"/>
    <x v="65"/>
    <x v="11"/>
    <n v="48227"/>
    <x v="0"/>
    <s v="Dionis Lloyd"/>
    <x v="1"/>
  </r>
  <r>
    <s v="CA-2015-153717"/>
    <x v="706"/>
    <d v="2016-01-01T00:00:00"/>
    <x v="2"/>
    <s v="DL-13495"/>
    <s v="OFF-AR-10002375"/>
    <n v="328"/>
    <n v="1"/>
    <n v="0"/>
    <n v="9512"/>
    <x v="1"/>
    <s v="Art"/>
    <x v="826"/>
    <s v="United States"/>
    <x v="65"/>
    <x v="11"/>
    <n v="48227"/>
    <x v="0"/>
    <s v="Dionis Lloyd"/>
    <x v="1"/>
  </r>
  <r>
    <s v="CA-2015-116687"/>
    <x v="941"/>
    <d v="2015-05-07T00:00:00"/>
    <x v="2"/>
    <s v="NC-18625"/>
    <s v="OFF-LA-10000443"/>
    <n v="8856"/>
    <n v="3"/>
    <n v="2"/>
    <n v="29889"/>
    <x v="1"/>
    <s v="Labels"/>
    <x v="1116"/>
    <s v="United States"/>
    <x v="12"/>
    <x v="0"/>
    <n v="77095"/>
    <x v="0"/>
    <s v="Noah Childs"/>
    <x v="1"/>
  </r>
  <r>
    <s v="CA-2015-116687"/>
    <x v="941"/>
    <d v="2015-05-07T00:00:00"/>
    <x v="2"/>
    <s v="NC-18625"/>
    <s v="TEC-PH-10001750"/>
    <n v="158376"/>
    <n v="3"/>
    <n v="2"/>
    <n v="138579"/>
    <x v="2"/>
    <s v="Phones"/>
    <x v="968"/>
    <s v="United States"/>
    <x v="12"/>
    <x v="0"/>
    <n v="77095"/>
    <x v="0"/>
    <s v="Noah Childs"/>
    <x v="1"/>
  </r>
  <r>
    <s v="CA-2016-163573"/>
    <x v="389"/>
    <d v="2016-11-27T00:00:00"/>
    <x v="3"/>
    <s v="AC-10450"/>
    <s v="OFF-BI-10004632"/>
    <n v="121996"/>
    <n v="5"/>
    <n v="2"/>
    <n v="3812375"/>
    <x v="1"/>
    <s v="Binders"/>
    <x v="565"/>
    <s v="United States"/>
    <x v="4"/>
    <x v="4"/>
    <n v="98105"/>
    <x v="1"/>
    <s v="Amy Cox"/>
    <x v="0"/>
  </r>
  <r>
    <s v="CA-2015-153416"/>
    <x v="27"/>
    <d v="2015-11-29T00:00:00"/>
    <x v="2"/>
    <s v="TS-21340"/>
    <s v="OFF-BI-10002813"/>
    <n v="3168"/>
    <n v="2"/>
    <n v="2"/>
    <n v="99"/>
    <x v="1"/>
    <s v="Binders"/>
    <x v="907"/>
    <s v="United States"/>
    <x v="1"/>
    <x v="1"/>
    <n v="90036"/>
    <x v="1"/>
    <s v="Toby Swindell"/>
    <x v="0"/>
  </r>
  <r>
    <s v="CA-2015-153416"/>
    <x v="27"/>
    <d v="2015-11-29T00:00:00"/>
    <x v="2"/>
    <s v="TS-21340"/>
    <s v="OFF-PA-10002005"/>
    <n v="1944"/>
    <n v="3"/>
    <n v="0"/>
    <n v="93312"/>
    <x v="1"/>
    <s v="Paper"/>
    <x v="507"/>
    <s v="United States"/>
    <x v="1"/>
    <x v="1"/>
    <n v="90036"/>
    <x v="1"/>
    <s v="Toby Swindell"/>
    <x v="0"/>
  </r>
  <r>
    <s v="CA-2015-153416"/>
    <x v="27"/>
    <d v="2015-11-29T00:00:00"/>
    <x v="2"/>
    <s v="TS-21340"/>
    <s v="OFF-ST-10000060"/>
    <n v="45486"/>
    <n v="7"/>
    <n v="0"/>
    <n v="545832"/>
    <x v="1"/>
    <s v="Storage"/>
    <x v="391"/>
    <s v="United States"/>
    <x v="1"/>
    <x v="1"/>
    <n v="90036"/>
    <x v="1"/>
    <s v="Toby Swindell"/>
    <x v="0"/>
  </r>
  <r>
    <s v="CA-2015-153416"/>
    <x v="27"/>
    <d v="2015-11-29T00:00:00"/>
    <x v="2"/>
    <s v="TS-21340"/>
    <s v="OFF-BI-10002706"/>
    <n v="91392"/>
    <n v="8"/>
    <n v="2"/>
    <n v="297024"/>
    <x v="1"/>
    <s v="Binders"/>
    <x v="276"/>
    <s v="United States"/>
    <x v="1"/>
    <x v="1"/>
    <n v="90036"/>
    <x v="1"/>
    <s v="Toby Swindell"/>
    <x v="0"/>
  </r>
  <r>
    <s v="CA-2017-117394"/>
    <x v="506"/>
    <d v="2017-09-10T00:00:00"/>
    <x v="2"/>
    <s v="MM-17920"/>
    <s v="TEC-AC-10000199"/>
    <n v="1904"/>
    <n v="4"/>
    <n v="2"/>
    <n v="-1428"/>
    <x v="2"/>
    <s v="Accessories"/>
    <x v="1591"/>
    <s v="United States"/>
    <x v="10"/>
    <x v="8"/>
    <n v="19120"/>
    <x v="3"/>
    <s v="Michael Moore"/>
    <x v="0"/>
  </r>
  <r>
    <s v="CA-2017-133823"/>
    <x v="942"/>
    <d v="2017-05-12T00:00:00"/>
    <x v="0"/>
    <s v="LP-17080"/>
    <s v="OFF-PA-10002870"/>
    <n v="3744"/>
    <n v="6"/>
    <n v="0"/>
    <n v="16848"/>
    <x v="1"/>
    <s v="Paper"/>
    <x v="895"/>
    <s v="United States"/>
    <x v="4"/>
    <x v="4"/>
    <n v="98103"/>
    <x v="1"/>
    <s v="Liz Pelletier"/>
    <x v="0"/>
  </r>
  <r>
    <s v="CA-2017-133823"/>
    <x v="942"/>
    <d v="2017-05-12T00:00:00"/>
    <x v="0"/>
    <s v="LP-17080"/>
    <s v="OFF-LA-10004545"/>
    <n v="3759"/>
    <n v="3"/>
    <n v="0"/>
    <n v="176673"/>
    <x v="1"/>
    <s v="Labels"/>
    <x v="1320"/>
    <s v="United States"/>
    <x v="4"/>
    <x v="4"/>
    <n v="98103"/>
    <x v="1"/>
    <s v="Liz Pelletier"/>
    <x v="0"/>
  </r>
  <r>
    <s v="CA-2017-133823"/>
    <x v="942"/>
    <d v="2017-05-12T00:00:00"/>
    <x v="0"/>
    <s v="LP-17080"/>
    <s v="OFF-BI-10000962"/>
    <n v="26032"/>
    <n v="2"/>
    <n v="2"/>
    <n v="94366"/>
    <x v="1"/>
    <s v="Binders"/>
    <x v="1491"/>
    <s v="United States"/>
    <x v="4"/>
    <x v="4"/>
    <n v="98103"/>
    <x v="1"/>
    <s v="Liz Pelletier"/>
    <x v="0"/>
  </r>
  <r>
    <s v="CA-2014-127523"/>
    <x v="217"/>
    <d v="2014-05-18T00:00:00"/>
    <x v="2"/>
    <s v="BG-11695"/>
    <s v="OFF-AP-10004249"/>
    <n v="3591"/>
    <n v="3"/>
    <n v="0"/>
    <n v="96957"/>
    <x v="1"/>
    <s v="Appliances"/>
    <x v="360"/>
    <s v="United States"/>
    <x v="232"/>
    <x v="14"/>
    <n v="13601"/>
    <x v="3"/>
    <s v="Brooke Gillingham"/>
    <x v="1"/>
  </r>
  <r>
    <s v="CA-2017-123239"/>
    <x v="943"/>
    <d v="2017-07-31T00:00:00"/>
    <x v="1"/>
    <s v="MG-18145"/>
    <s v="FUR-FU-10001602"/>
    <n v="91032"/>
    <n v="3"/>
    <n v="2"/>
    <n v="-22758"/>
    <x v="0"/>
    <s v="Furnishings"/>
    <x v="761"/>
    <s v="United States"/>
    <x v="107"/>
    <x v="2"/>
    <n v="32216"/>
    <x v="2"/>
    <s v="Mike Gockenbach"/>
    <x v="0"/>
  </r>
  <r>
    <s v="CA-2017-156769"/>
    <x v="635"/>
    <d v="2017-05-09T00:00:00"/>
    <x v="3"/>
    <s v="GZ-14470"/>
    <s v="OFF-AR-10003179"/>
    <n v="5466"/>
    <n v="6"/>
    <n v="0"/>
    <n v="180378"/>
    <x v="1"/>
    <s v="Art"/>
    <x v="1547"/>
    <s v="United States"/>
    <x v="80"/>
    <x v="16"/>
    <n v="22204"/>
    <x v="2"/>
    <s v="Gary Zandusky"/>
    <x v="0"/>
  </r>
  <r>
    <s v="CA-2014-127299"/>
    <x v="110"/>
    <d v="2014-09-24T00:00:00"/>
    <x v="2"/>
    <s v="JL-15835"/>
    <s v="OFF-ST-10003722"/>
    <n v="67344"/>
    <n v="6"/>
    <n v="2"/>
    <n v="75762"/>
    <x v="1"/>
    <s v="Storage"/>
    <x v="762"/>
    <s v="United States"/>
    <x v="35"/>
    <x v="3"/>
    <n v="28205"/>
    <x v="2"/>
    <s v="John Lee"/>
    <x v="0"/>
  </r>
  <r>
    <s v="CA-2014-127299"/>
    <x v="110"/>
    <d v="2014-09-24T00:00:00"/>
    <x v="2"/>
    <s v="JL-15835"/>
    <s v="TEC-MA-10001127"/>
    <n v="2624985"/>
    <n v="3"/>
    <n v="5"/>
    <n v="-9449946"/>
    <x v="2"/>
    <s v="Machines"/>
    <x v="1592"/>
    <s v="United States"/>
    <x v="35"/>
    <x v="3"/>
    <n v="28205"/>
    <x v="2"/>
    <s v="John Lee"/>
    <x v="0"/>
  </r>
  <r>
    <s v="CA-2015-121272"/>
    <x v="367"/>
    <d v="2015-04-04T00:00:00"/>
    <x v="2"/>
    <s v="DO-13435"/>
    <s v="OFF-AP-10001947"/>
    <n v="7328"/>
    <n v="4"/>
    <n v="0"/>
    <n v="212512"/>
    <x v="1"/>
    <s v="Appliances"/>
    <x v="1514"/>
    <s v="United States"/>
    <x v="4"/>
    <x v="4"/>
    <n v="98103"/>
    <x v="1"/>
    <s v="Denny Ordway"/>
    <x v="0"/>
  </r>
  <r>
    <s v="CA-2014-115336"/>
    <x v="727"/>
    <d v="2014-11-25T00:00:00"/>
    <x v="2"/>
    <s v="AB-10600"/>
    <s v="OFF-BI-10001107"/>
    <n v="1448"/>
    <n v="5"/>
    <n v="8"/>
    <n v="-23892"/>
    <x v="1"/>
    <s v="Binders"/>
    <x v="494"/>
    <s v="United States"/>
    <x v="22"/>
    <x v="9"/>
    <n v="60623"/>
    <x v="0"/>
    <s v="Ann Blume"/>
    <x v="1"/>
  </r>
  <r>
    <s v="CA-2015-111703"/>
    <x v="739"/>
    <d v="2015-07-09T00:00:00"/>
    <x v="2"/>
    <s v="KB-16315"/>
    <s v="OFF-PA-10000349"/>
    <n v="11952"/>
    <n v="3"/>
    <n v="2"/>
    <n v="40338"/>
    <x v="1"/>
    <s v="Paper"/>
    <x v="33"/>
    <s v="United States"/>
    <x v="390"/>
    <x v="2"/>
    <n v="33021"/>
    <x v="2"/>
    <s v="Karl Braun"/>
    <x v="0"/>
  </r>
  <r>
    <s v="CA-2015-111703"/>
    <x v="739"/>
    <d v="2015-07-09T00:00:00"/>
    <x v="2"/>
    <s v="KB-16315"/>
    <s v="OFF-PA-10003349"/>
    <n v="15552"/>
    <n v="3"/>
    <n v="2"/>
    <n v="56376"/>
    <x v="1"/>
    <s v="Paper"/>
    <x v="220"/>
    <s v="United States"/>
    <x v="390"/>
    <x v="2"/>
    <n v="33021"/>
    <x v="2"/>
    <s v="Karl Braun"/>
    <x v="0"/>
  </r>
  <r>
    <s v="CA-2014-128839"/>
    <x v="77"/>
    <d v="2014-09-13T00:00:00"/>
    <x v="2"/>
    <s v="TT-21070"/>
    <s v="OFF-FA-10002280"/>
    <n v="450"/>
    <n v="9"/>
    <n v="0"/>
    <n v="216"/>
    <x v="1"/>
    <s v="Fasteners"/>
    <x v="655"/>
    <s v="United States"/>
    <x v="269"/>
    <x v="16"/>
    <n v="23320"/>
    <x v="2"/>
    <s v="Ted Trevino"/>
    <x v="0"/>
  </r>
  <r>
    <s v="CA-2014-128839"/>
    <x v="77"/>
    <d v="2014-09-13T00:00:00"/>
    <x v="2"/>
    <s v="TT-21070"/>
    <s v="TEC-MA-10000029"/>
    <n v="20997"/>
    <n v="3"/>
    <n v="0"/>
    <n v="902871"/>
    <x v="2"/>
    <s v="Machines"/>
    <x v="380"/>
    <s v="United States"/>
    <x v="269"/>
    <x v="16"/>
    <n v="23320"/>
    <x v="2"/>
    <s v="Ted Trevino"/>
    <x v="0"/>
  </r>
  <r>
    <s v="CA-2017-105914"/>
    <x v="279"/>
    <d v="2017-10-08T00:00:00"/>
    <x v="2"/>
    <s v="PV-18985"/>
    <s v="OFF-BI-10002854"/>
    <n v="11212"/>
    <n v="5"/>
    <n v="2"/>
    <n v="42045"/>
    <x v="1"/>
    <s v="Binders"/>
    <x v="897"/>
    <s v="United States"/>
    <x v="1"/>
    <x v="1"/>
    <n v="90036"/>
    <x v="1"/>
    <s v="Paul Van Hugh"/>
    <x v="2"/>
  </r>
  <r>
    <s v="CA-2017-105914"/>
    <x v="279"/>
    <d v="2017-10-08T00:00:00"/>
    <x v="2"/>
    <s v="PV-18985"/>
    <s v="OFF-ST-10003716"/>
    <n v="157514"/>
    <n v="7"/>
    <n v="0"/>
    <n v="2047682"/>
    <x v="1"/>
    <s v="Storage"/>
    <x v="891"/>
    <s v="United States"/>
    <x v="1"/>
    <x v="1"/>
    <n v="90036"/>
    <x v="1"/>
    <s v="Paul Van Hugh"/>
    <x v="2"/>
  </r>
  <r>
    <s v="CA-2017-110926"/>
    <x v="122"/>
    <d v="2017-11-23T00:00:00"/>
    <x v="2"/>
    <s v="DD-13570"/>
    <s v="OFF-FA-10000624"/>
    <n v="2506"/>
    <n v="7"/>
    <n v="0"/>
    <n v="1253"/>
    <x v="1"/>
    <s v="Fasteners"/>
    <x v="294"/>
    <s v="United States"/>
    <x v="166"/>
    <x v="16"/>
    <n v="22304"/>
    <x v="2"/>
    <s v="Dorothy Dickinson"/>
    <x v="0"/>
  </r>
  <r>
    <s v="CA-2016-117226"/>
    <x v="944"/>
    <d v="2017-01-01T00:00:00"/>
    <x v="3"/>
    <s v="KD-16495"/>
    <s v="OFF-BI-10004654"/>
    <n v="6924"/>
    <n v="6"/>
    <n v="8"/>
    <n v="-10386"/>
    <x v="1"/>
    <s v="Binders"/>
    <x v="68"/>
    <s v="United States"/>
    <x v="391"/>
    <x v="0"/>
    <n v="77536"/>
    <x v="0"/>
    <s v="Keith Dawkins"/>
    <x v="1"/>
  </r>
  <r>
    <s v="CA-2017-127313"/>
    <x v="95"/>
    <d v="2017-12-04T00:00:00"/>
    <x v="3"/>
    <s v="RA-19285"/>
    <s v="OFF-ST-10001228"/>
    <n v="37392"/>
    <n v="3"/>
    <n v="2"/>
    <n v="2337"/>
    <x v="1"/>
    <s v="Storage"/>
    <x v="231"/>
    <s v="United States"/>
    <x v="10"/>
    <x v="8"/>
    <n v="19120"/>
    <x v="3"/>
    <s v="Ralph Arnett"/>
    <x v="0"/>
  </r>
  <r>
    <s v="CA-2017-127313"/>
    <x v="95"/>
    <d v="2017-12-04T00:00:00"/>
    <x v="3"/>
    <s v="RA-19285"/>
    <s v="FUR-FU-10003798"/>
    <n v="7912"/>
    <n v="5"/>
    <n v="2"/>
    <n v="13846"/>
    <x v="0"/>
    <s v="Furnishings"/>
    <x v="1577"/>
    <s v="United States"/>
    <x v="10"/>
    <x v="8"/>
    <n v="19120"/>
    <x v="3"/>
    <s v="Ralph Arnett"/>
    <x v="0"/>
  </r>
  <r>
    <s v="CA-2016-136287"/>
    <x v="897"/>
    <d v="2016-06-17T00:00:00"/>
    <x v="2"/>
    <s v="SS-20590"/>
    <s v="OFF-LA-10003148"/>
    <n v="189"/>
    <n v="3"/>
    <n v="0"/>
    <n v="8694"/>
    <x v="1"/>
    <s v="Labels"/>
    <x v="166"/>
    <s v="United States"/>
    <x v="392"/>
    <x v="41"/>
    <n v="67212"/>
    <x v="0"/>
    <s v="Sonia Sunley"/>
    <x v="0"/>
  </r>
  <r>
    <s v="US-2014-107699"/>
    <x v="945"/>
    <d v="2014-05-23T00:00:00"/>
    <x v="2"/>
    <s v="JH-15820"/>
    <s v="OFF-BI-10001249"/>
    <n v="5742"/>
    <n v="9"/>
    <n v="0"/>
    <n v="264132"/>
    <x v="1"/>
    <s v="Binders"/>
    <x v="1180"/>
    <s v="United States"/>
    <x v="297"/>
    <x v="11"/>
    <n v="48640"/>
    <x v="0"/>
    <s v="John Huston"/>
    <x v="0"/>
  </r>
  <r>
    <s v="CA-2017-112725"/>
    <x v="288"/>
    <d v="2017-02-06T00:00:00"/>
    <x v="2"/>
    <s v="EH-14125"/>
    <s v="OFF-AR-10003759"/>
    <n v="1274"/>
    <n v="7"/>
    <n v="0"/>
    <n v="5733"/>
    <x v="1"/>
    <s v="Art"/>
    <x v="841"/>
    <s v="United States"/>
    <x v="8"/>
    <x v="1"/>
    <n v="94110"/>
    <x v="1"/>
    <s v="Eugene Hildebrand"/>
    <x v="2"/>
  </r>
  <r>
    <s v="CA-2017-112725"/>
    <x v="288"/>
    <d v="2017-02-06T00:00:00"/>
    <x v="2"/>
    <s v="EH-14125"/>
    <s v="OFF-AR-10001227"/>
    <n v="882"/>
    <n v="3"/>
    <n v="0"/>
    <n v="23814"/>
    <x v="1"/>
    <s v="Art"/>
    <x v="1593"/>
    <s v="United States"/>
    <x v="8"/>
    <x v="1"/>
    <n v="94110"/>
    <x v="1"/>
    <s v="Eugene Hildebrand"/>
    <x v="2"/>
  </r>
  <r>
    <s v="CA-2017-112725"/>
    <x v="288"/>
    <d v="2017-02-06T00:00:00"/>
    <x v="2"/>
    <s v="EH-14125"/>
    <s v="FUR-CH-10000863"/>
    <n v="120784"/>
    <n v="1"/>
    <n v="2"/>
    <n v="-135882"/>
    <x v="0"/>
    <s v="Chairs"/>
    <x v="83"/>
    <s v="United States"/>
    <x v="8"/>
    <x v="1"/>
    <n v="94110"/>
    <x v="1"/>
    <s v="Eugene Hildebrand"/>
    <x v="2"/>
  </r>
  <r>
    <s v="CA-2015-136196"/>
    <x v="108"/>
    <d v="2015-12-04T00:00:00"/>
    <x v="2"/>
    <s v="TP-21415"/>
    <s v="FUR-FU-10004017"/>
    <n v="32259"/>
    <n v="3"/>
    <n v="0"/>
    <n v="64518"/>
    <x v="0"/>
    <s v="Furnishings"/>
    <x v="217"/>
    <s v="United States"/>
    <x v="210"/>
    <x v="14"/>
    <n v="11520"/>
    <x v="3"/>
    <s v="Tom Prescott"/>
    <x v="0"/>
  </r>
  <r>
    <s v="CA-2017-106068"/>
    <x v="435"/>
    <d v="2017-10-28T00:00:00"/>
    <x v="2"/>
    <s v="RB-19330"/>
    <s v="OFF-BI-10000962"/>
    <n v="9762"/>
    <n v="3"/>
    <n v="8"/>
    <n v="-151311"/>
    <x v="1"/>
    <s v="Binders"/>
    <x v="1491"/>
    <s v="United States"/>
    <x v="88"/>
    <x v="0"/>
    <n v="78745"/>
    <x v="0"/>
    <s v="Randy Bradley"/>
    <x v="0"/>
  </r>
  <r>
    <s v="CA-2017-106068"/>
    <x v="435"/>
    <d v="2017-10-28T00:00:00"/>
    <x v="2"/>
    <s v="RB-19330"/>
    <s v="OFF-ST-10004507"/>
    <n v="1372"/>
    <n v="1"/>
    <n v="2"/>
    <n v="12005"/>
    <x v="1"/>
    <s v="Storage"/>
    <x v="455"/>
    <s v="United States"/>
    <x v="88"/>
    <x v="0"/>
    <n v="78745"/>
    <x v="0"/>
    <s v="Randy Bradley"/>
    <x v="0"/>
  </r>
  <r>
    <s v="CA-2017-106068"/>
    <x v="435"/>
    <d v="2017-10-28T00:00:00"/>
    <x v="2"/>
    <s v="RB-19330"/>
    <s v="TEC-AC-10002942"/>
    <n v="552"/>
    <n v="1"/>
    <n v="2"/>
    <n v="-207"/>
    <x v="2"/>
    <s v="Accessories"/>
    <x v="1579"/>
    <s v="United States"/>
    <x v="88"/>
    <x v="0"/>
    <n v="78745"/>
    <x v="0"/>
    <s v="Randy Bradley"/>
    <x v="0"/>
  </r>
  <r>
    <s v="CA-2017-106068"/>
    <x v="435"/>
    <d v="2017-10-28T00:00:00"/>
    <x v="2"/>
    <s v="RB-19330"/>
    <s v="OFF-ST-10002344"/>
    <n v="259136"/>
    <n v="4"/>
    <n v="2"/>
    <n v="-583056"/>
    <x v="1"/>
    <s v="Storage"/>
    <x v="858"/>
    <s v="United States"/>
    <x v="88"/>
    <x v="0"/>
    <n v="78745"/>
    <x v="0"/>
    <s v="Randy Bradley"/>
    <x v="0"/>
  </r>
  <r>
    <s v="CA-2017-100160"/>
    <x v="209"/>
    <d v="2017-09-11T00:00:00"/>
    <x v="2"/>
    <s v="CB-12025"/>
    <s v="OFF-LA-10002475"/>
    <n v="2924"/>
    <n v="5"/>
    <n v="2"/>
    <n v="98685"/>
    <x v="1"/>
    <s v="Labels"/>
    <x v="149"/>
    <s v="United States"/>
    <x v="10"/>
    <x v="8"/>
    <n v="19134"/>
    <x v="3"/>
    <s v="Cassandra Brandow"/>
    <x v="0"/>
  </r>
  <r>
    <s v="CA-2017-100160"/>
    <x v="209"/>
    <d v="2017-09-11T00:00:00"/>
    <x v="2"/>
    <s v="CB-12025"/>
    <s v="OFF-PA-10003072"/>
    <n v="15552"/>
    <n v="3"/>
    <n v="2"/>
    <n v="54432"/>
    <x v="1"/>
    <s v="Paper"/>
    <x v="919"/>
    <s v="United States"/>
    <x v="10"/>
    <x v="8"/>
    <n v="19134"/>
    <x v="3"/>
    <s v="Cassandra Brandow"/>
    <x v="0"/>
  </r>
  <r>
    <s v="CA-2017-100160"/>
    <x v="209"/>
    <d v="2017-09-11T00:00:00"/>
    <x v="2"/>
    <s v="CB-12025"/>
    <s v="OFF-EN-10001509"/>
    <n v="4896"/>
    <n v="3"/>
    <n v="2"/>
    <n v="16524"/>
    <x v="1"/>
    <s v="Envelopes"/>
    <x v="29"/>
    <s v="United States"/>
    <x v="10"/>
    <x v="8"/>
    <n v="19134"/>
    <x v="3"/>
    <s v="Cassandra Brandow"/>
    <x v="0"/>
  </r>
  <r>
    <s v="CA-2016-139689"/>
    <x v="722"/>
    <d v="2017-01-03T00:00:00"/>
    <x v="2"/>
    <s v="MP-17965"/>
    <s v="OFF-BI-10004781"/>
    <n v="38088"/>
    <n v="4"/>
    <n v="7"/>
    <n v="-279312"/>
    <x v="1"/>
    <s v="Binders"/>
    <x v="132"/>
    <s v="United States"/>
    <x v="39"/>
    <x v="17"/>
    <n v="37620"/>
    <x v="2"/>
    <s v="Michael Paige"/>
    <x v="1"/>
  </r>
  <r>
    <s v="CA-2016-139689"/>
    <x v="722"/>
    <d v="2017-01-03T00:00:00"/>
    <x v="2"/>
    <s v="MP-17965"/>
    <s v="OFF-BI-10000145"/>
    <n v="2808"/>
    <n v="3"/>
    <n v="7"/>
    <n v="-19656"/>
    <x v="1"/>
    <s v="Binders"/>
    <x v="738"/>
    <s v="United States"/>
    <x v="39"/>
    <x v="17"/>
    <n v="37620"/>
    <x v="2"/>
    <s v="Michael Paige"/>
    <x v="1"/>
  </r>
  <r>
    <s v="CA-2015-101091"/>
    <x v="898"/>
    <d v="2015-12-09T00:00:00"/>
    <x v="1"/>
    <s v="SW-20245"/>
    <s v="TEC-AC-10003280"/>
    <n v="47984"/>
    <n v="2"/>
    <n v="2"/>
    <n v="5998"/>
    <x v="2"/>
    <s v="Accessories"/>
    <x v="1028"/>
    <s v="United States"/>
    <x v="10"/>
    <x v="8"/>
    <n v="19140"/>
    <x v="3"/>
    <s v="Scot Wooten"/>
    <x v="0"/>
  </r>
  <r>
    <s v="CA-2015-101091"/>
    <x v="898"/>
    <d v="2015-12-09T00:00:00"/>
    <x v="1"/>
    <s v="SW-20245"/>
    <s v="OFF-BI-10001107"/>
    <n v="26064"/>
    <n v="6"/>
    <n v="7"/>
    <n v="-199824"/>
    <x v="1"/>
    <s v="Binders"/>
    <x v="494"/>
    <s v="United States"/>
    <x v="10"/>
    <x v="8"/>
    <n v="19140"/>
    <x v="3"/>
    <s v="Scot Wooten"/>
    <x v="0"/>
  </r>
  <r>
    <s v="CA-2014-126907"/>
    <x v="300"/>
    <d v="2014-11-08T00:00:00"/>
    <x v="2"/>
    <s v="SM-20950"/>
    <s v="OFF-PA-10000533"/>
    <n v="15696"/>
    <n v="3"/>
    <n v="2"/>
    <n v="51012"/>
    <x v="1"/>
    <s v="Paper"/>
    <x v="1194"/>
    <s v="United States"/>
    <x v="22"/>
    <x v="9"/>
    <n v="60610"/>
    <x v="0"/>
    <s v="Suzanne McNair"/>
    <x v="1"/>
  </r>
  <r>
    <s v="US-2016-164588"/>
    <x v="946"/>
    <d v="2016-04-23T00:00:00"/>
    <x v="2"/>
    <s v="AP-10915"/>
    <s v="OFF-AR-10003056"/>
    <n v="1284"/>
    <n v="3"/>
    <n v="0"/>
    <n v="37236"/>
    <x v="1"/>
    <s v="Art"/>
    <x v="18"/>
    <s v="United States"/>
    <x v="38"/>
    <x v="31"/>
    <n v="31907"/>
    <x v="2"/>
    <s v="Arthur Prichep"/>
    <x v="0"/>
  </r>
  <r>
    <s v="CA-2017-115546"/>
    <x v="303"/>
    <d v="2017-05-18T00:00:00"/>
    <x v="2"/>
    <s v="AH-10465"/>
    <s v="TEC-PH-10002834"/>
    <n v="53997"/>
    <n v="3"/>
    <n v="0"/>
    <n v="1349925"/>
    <x v="2"/>
    <s v="Phones"/>
    <x v="1368"/>
    <s v="United States"/>
    <x v="20"/>
    <x v="14"/>
    <n v="10035"/>
    <x v="3"/>
    <s v="Amy Hunt"/>
    <x v="0"/>
  </r>
  <r>
    <s v="CA-2017-115546"/>
    <x v="303"/>
    <d v="2017-05-18T00:00:00"/>
    <x v="2"/>
    <s v="AH-10465"/>
    <s v="OFF-ST-10002214"/>
    <n v="2258"/>
    <n v="2"/>
    <n v="0"/>
    <n v="58708"/>
    <x v="1"/>
    <s v="Storage"/>
    <x v="994"/>
    <s v="United States"/>
    <x v="20"/>
    <x v="14"/>
    <n v="10035"/>
    <x v="3"/>
    <s v="Amy Hunt"/>
    <x v="0"/>
  </r>
  <r>
    <s v="CA-2015-163587"/>
    <x v="947"/>
    <d v="2015-03-18T00:00:00"/>
    <x v="2"/>
    <s v="EP-13915"/>
    <s v="OFF-LA-10004484"/>
    <n v="1652"/>
    <n v="4"/>
    <n v="0"/>
    <n v="75992"/>
    <x v="1"/>
    <s v="Labels"/>
    <x v="613"/>
    <s v="United States"/>
    <x v="18"/>
    <x v="38"/>
    <n v="3820"/>
    <x v="3"/>
    <s v="Emily Phan"/>
    <x v="0"/>
  </r>
  <r>
    <s v="CA-2015-163587"/>
    <x v="947"/>
    <d v="2015-03-18T00:00:00"/>
    <x v="2"/>
    <s v="EP-13915"/>
    <s v="OFF-BI-10003091"/>
    <n v="67194"/>
    <n v="3"/>
    <n v="0"/>
    <n v="3158118"/>
    <x v="1"/>
    <s v="Binders"/>
    <x v="1163"/>
    <s v="United States"/>
    <x v="18"/>
    <x v="38"/>
    <n v="3820"/>
    <x v="3"/>
    <s v="Emily Phan"/>
    <x v="0"/>
  </r>
  <r>
    <s v="US-2017-106131"/>
    <x v="423"/>
    <d v="2017-01-16T00:00:00"/>
    <x v="3"/>
    <s v="TP-21565"/>
    <s v="TEC-AC-10003027"/>
    <n v="169064"/>
    <n v="7"/>
    <n v="2"/>
    <n v="-147931"/>
    <x v="2"/>
    <s v="Accessories"/>
    <x v="25"/>
    <s v="United States"/>
    <x v="34"/>
    <x v="21"/>
    <n v="80013"/>
    <x v="1"/>
    <s v="Tracy Poddar"/>
    <x v="1"/>
  </r>
  <r>
    <s v="US-2017-106131"/>
    <x v="423"/>
    <d v="2017-01-16T00:00:00"/>
    <x v="3"/>
    <s v="TP-21565"/>
    <s v="OFF-ST-10003638"/>
    <n v="168624"/>
    <n v="9"/>
    <n v="2"/>
    <n v="147546"/>
    <x v="1"/>
    <s v="Storage"/>
    <x v="1219"/>
    <s v="United States"/>
    <x v="34"/>
    <x v="21"/>
    <n v="80013"/>
    <x v="1"/>
    <s v="Tracy Poddar"/>
    <x v="1"/>
  </r>
  <r>
    <s v="CA-2015-160213"/>
    <x v="935"/>
    <d v="2015-03-13T00:00:00"/>
    <x v="2"/>
    <s v="AR-10825"/>
    <s v="OFF-PA-10003848"/>
    <n v="1944"/>
    <n v="3"/>
    <n v="0"/>
    <n v="93312"/>
    <x v="1"/>
    <s v="Paper"/>
    <x v="1432"/>
    <s v="United States"/>
    <x v="84"/>
    <x v="14"/>
    <n v="11561"/>
    <x v="3"/>
    <s v="Anthony Rawles"/>
    <x v="1"/>
  </r>
  <r>
    <s v="CA-2014-157924"/>
    <x v="853"/>
    <d v="2014-10-13T00:00:00"/>
    <x v="3"/>
    <s v="HA-14920"/>
    <s v="OFF-ST-10002352"/>
    <n v="3192"/>
    <n v="4"/>
    <n v="0"/>
    <n v="82992"/>
    <x v="1"/>
    <s v="Storage"/>
    <x v="848"/>
    <s v="United States"/>
    <x v="45"/>
    <x v="1"/>
    <n v="91104"/>
    <x v="1"/>
    <s v="Helen Andreada"/>
    <x v="0"/>
  </r>
  <r>
    <s v="CA-2014-157924"/>
    <x v="853"/>
    <d v="2014-10-13T00:00:00"/>
    <x v="3"/>
    <s v="HA-14920"/>
    <s v="FUR-CH-10000229"/>
    <n v="433568"/>
    <n v="2"/>
    <n v="2"/>
    <n v="-650352"/>
    <x v="0"/>
    <s v="Chairs"/>
    <x v="1594"/>
    <s v="United States"/>
    <x v="45"/>
    <x v="1"/>
    <n v="91104"/>
    <x v="1"/>
    <s v="Helen Andreada"/>
    <x v="0"/>
  </r>
  <r>
    <s v="CA-2015-100216"/>
    <x v="656"/>
    <d v="2015-04-14T00:00:00"/>
    <x v="3"/>
    <s v="HJ-14875"/>
    <s v="OFF-PA-10000788"/>
    <n v="31104"/>
    <n v="6"/>
    <n v="2"/>
    <n v="108864"/>
    <x v="1"/>
    <s v="Paper"/>
    <x v="734"/>
    <s v="United States"/>
    <x v="122"/>
    <x v="15"/>
    <n v="85204"/>
    <x v="1"/>
    <s v="Heather Jas"/>
    <x v="2"/>
  </r>
  <r>
    <s v="CA-2015-100216"/>
    <x v="656"/>
    <d v="2015-04-14T00:00:00"/>
    <x v="3"/>
    <s v="HJ-14875"/>
    <s v="OFF-PA-10002968"/>
    <n v="54816"/>
    <n v="3"/>
    <n v="2"/>
    <n v="178152"/>
    <x v="1"/>
    <s v="Paper"/>
    <x v="911"/>
    <s v="United States"/>
    <x v="122"/>
    <x v="15"/>
    <n v="85204"/>
    <x v="1"/>
    <s v="Heather Jas"/>
    <x v="2"/>
  </r>
  <r>
    <s v="CA-2017-100601"/>
    <x v="672"/>
    <d v="2017-11-20T00:00:00"/>
    <x v="2"/>
    <s v="JK-15370"/>
    <s v="OFF-ST-10002486"/>
    <n v="4886"/>
    <n v="7"/>
    <n v="0"/>
    <n v="9772"/>
    <x v="1"/>
    <s v="Storage"/>
    <x v="696"/>
    <s v="United States"/>
    <x v="201"/>
    <x v="1"/>
    <n v="93727"/>
    <x v="1"/>
    <s v="Jay Kimmel"/>
    <x v="0"/>
  </r>
  <r>
    <s v="CA-2016-152163"/>
    <x v="948"/>
    <d v="2016-07-01T00:00:00"/>
    <x v="0"/>
    <s v="JF-15355"/>
    <s v="OFF-BI-10002215"/>
    <n v="142"/>
    <n v="2"/>
    <n v="0"/>
    <n v="6532"/>
    <x v="1"/>
    <s v="Binders"/>
    <x v="20"/>
    <s v="United States"/>
    <x v="29"/>
    <x v="19"/>
    <n v="29203"/>
    <x v="2"/>
    <s v="Jay Fein"/>
    <x v="0"/>
  </r>
  <r>
    <s v="CA-2016-152163"/>
    <x v="948"/>
    <d v="2016-07-01T00:00:00"/>
    <x v="0"/>
    <s v="JF-15355"/>
    <s v="OFF-PA-10000788"/>
    <n v="1296"/>
    <n v="2"/>
    <n v="0"/>
    <n v="62208"/>
    <x v="1"/>
    <s v="Paper"/>
    <x v="734"/>
    <s v="United States"/>
    <x v="29"/>
    <x v="19"/>
    <n v="29203"/>
    <x v="2"/>
    <s v="Jay Fein"/>
    <x v="0"/>
  </r>
  <r>
    <s v="CA-2016-152163"/>
    <x v="948"/>
    <d v="2016-07-01T00:00:00"/>
    <x v="0"/>
    <s v="JF-15355"/>
    <s v="OFF-BI-10003364"/>
    <n v="5834"/>
    <n v="2"/>
    <n v="0"/>
    <n v="280032"/>
    <x v="1"/>
    <s v="Binders"/>
    <x v="701"/>
    <s v="United States"/>
    <x v="29"/>
    <x v="19"/>
    <n v="29203"/>
    <x v="2"/>
    <s v="Jay Fein"/>
    <x v="0"/>
  </r>
  <r>
    <s v="CA-2015-154340"/>
    <x v="238"/>
    <d v="2015-11-30T00:00:00"/>
    <x v="3"/>
    <s v="EK-13795"/>
    <s v="OFF-AR-10003582"/>
    <n v="563"/>
    <n v="2"/>
    <n v="0"/>
    <n v="15764"/>
    <x v="1"/>
    <s v="Art"/>
    <x v="1440"/>
    <s v="United States"/>
    <x v="157"/>
    <x v="1"/>
    <n v="92704"/>
    <x v="1"/>
    <s v="Eileen Kiefer"/>
    <x v="2"/>
  </r>
  <r>
    <s v="CA-2014-128846"/>
    <x v="881"/>
    <d v="2014-04-12T00:00:00"/>
    <x v="2"/>
    <s v="RS-19765"/>
    <s v="TEC-PH-10003273"/>
    <n v="62995"/>
    <n v="5"/>
    <n v="0"/>
    <n v="163787"/>
    <x v="2"/>
    <s v="Phones"/>
    <x v="173"/>
    <s v="United States"/>
    <x v="29"/>
    <x v="19"/>
    <n v="29203"/>
    <x v="2"/>
    <s v="Roland Schwarz"/>
    <x v="1"/>
  </r>
  <r>
    <s v="CA-2014-128846"/>
    <x v="881"/>
    <d v="2014-04-12T00:00:00"/>
    <x v="2"/>
    <s v="RS-19765"/>
    <s v="OFF-PA-10000100"/>
    <n v="12297"/>
    <n v="3"/>
    <n v="0"/>
    <n v="602553"/>
    <x v="1"/>
    <s v="Paper"/>
    <x v="828"/>
    <s v="United States"/>
    <x v="29"/>
    <x v="19"/>
    <n v="29203"/>
    <x v="2"/>
    <s v="Roland Schwarz"/>
    <x v="1"/>
  </r>
  <r>
    <s v="CA-2016-148593"/>
    <x v="949"/>
    <d v="2016-06-18T00:00:00"/>
    <x v="1"/>
    <s v="BD-11320"/>
    <s v="OFF-PA-10001776"/>
    <n v="4635"/>
    <n v="5"/>
    <n v="0"/>
    <n v="217845"/>
    <x v="1"/>
    <s v="Paper"/>
    <x v="1258"/>
    <s v="United States"/>
    <x v="1"/>
    <x v="1"/>
    <n v="90045"/>
    <x v="1"/>
    <s v="Bill Donatelli"/>
    <x v="0"/>
  </r>
  <r>
    <s v="US-2017-119039"/>
    <x v="901"/>
    <d v="2017-03-10T00:00:00"/>
    <x v="2"/>
    <s v="BF-11170"/>
    <s v="OFF-BI-10004182"/>
    <n v="14976"/>
    <n v="9"/>
    <n v="2"/>
    <n v="54288"/>
    <x v="1"/>
    <s v="Binders"/>
    <x v="73"/>
    <s v="United States"/>
    <x v="8"/>
    <x v="1"/>
    <n v="94109"/>
    <x v="1"/>
    <s v="Ben Ferrer"/>
    <x v="2"/>
  </r>
  <r>
    <s v="CA-2017-128426"/>
    <x v="565"/>
    <d v="2017-10-11T00:00:00"/>
    <x v="2"/>
    <s v="JK-15730"/>
    <s v="OFF-BI-10000756"/>
    <n v="424"/>
    <n v="5"/>
    <n v="8"/>
    <n v="-636"/>
    <x v="1"/>
    <s v="Binders"/>
    <x v="15"/>
    <s v="United States"/>
    <x v="12"/>
    <x v="0"/>
    <n v="77036"/>
    <x v="0"/>
    <s v="Joe Kamberova"/>
    <x v="0"/>
  </r>
  <r>
    <s v="US-2017-136868"/>
    <x v="831"/>
    <d v="2017-10-12T00:00:00"/>
    <x v="2"/>
    <s v="CR-12820"/>
    <s v="TEC-AC-10001539"/>
    <n v="31996"/>
    <n v="4"/>
    <n v="0"/>
    <n v="1151856"/>
    <x v="2"/>
    <s v="Accessories"/>
    <x v="1557"/>
    <s v="United States"/>
    <x v="20"/>
    <x v="14"/>
    <n v="10035"/>
    <x v="3"/>
    <s v="Cyra Reiten"/>
    <x v="2"/>
  </r>
  <r>
    <s v="US-2017-136868"/>
    <x v="831"/>
    <d v="2017-10-12T00:00:00"/>
    <x v="2"/>
    <s v="CR-12820"/>
    <s v="OFF-PA-10002377"/>
    <n v="1704"/>
    <n v="3"/>
    <n v="0"/>
    <n v="7668"/>
    <x v="1"/>
    <s v="Paper"/>
    <x v="126"/>
    <s v="United States"/>
    <x v="20"/>
    <x v="14"/>
    <n v="10035"/>
    <x v="3"/>
    <s v="Cyra Reiten"/>
    <x v="2"/>
  </r>
  <r>
    <s v="US-2017-136868"/>
    <x v="831"/>
    <d v="2017-10-12T00:00:00"/>
    <x v="2"/>
    <s v="CR-12820"/>
    <s v="OFF-ST-10000991"/>
    <n v="34491"/>
    <n v="3"/>
    <n v="0"/>
    <n v="103473"/>
    <x v="1"/>
    <s v="Storage"/>
    <x v="157"/>
    <s v="United States"/>
    <x v="20"/>
    <x v="14"/>
    <n v="10035"/>
    <x v="3"/>
    <s v="Cyra Reiten"/>
    <x v="2"/>
  </r>
  <r>
    <s v="CA-2016-143749"/>
    <x v="5"/>
    <d v="2016-12-07T00:00:00"/>
    <x v="3"/>
    <s v="AG-10300"/>
    <s v="FUR-BO-10002853"/>
    <n v="8194"/>
    <n v="1"/>
    <n v="0"/>
    <n v="20485"/>
    <x v="0"/>
    <s v="Bookcases"/>
    <x v="1595"/>
    <s v="United States"/>
    <x v="47"/>
    <x v="30"/>
    <n v="2038"/>
    <x v="3"/>
    <s v="Aleksandra Gannaway"/>
    <x v="1"/>
  </r>
  <r>
    <s v="CA-2016-111493"/>
    <x v="146"/>
    <d v="2016-10-22T00:00:00"/>
    <x v="3"/>
    <s v="CM-12160"/>
    <s v="TEC-AC-10004510"/>
    <n v="9816"/>
    <n v="6"/>
    <n v="0"/>
    <n v="9816"/>
    <x v="2"/>
    <s v="Accessories"/>
    <x v="945"/>
    <s v="United States"/>
    <x v="248"/>
    <x v="39"/>
    <n v="21215"/>
    <x v="3"/>
    <s v="Charles McCrossin"/>
    <x v="0"/>
  </r>
  <r>
    <s v="CA-2017-112536"/>
    <x v="930"/>
    <d v="2017-05-23T00:00:00"/>
    <x v="2"/>
    <s v="SG-20890"/>
    <s v="OFF-BI-10003712"/>
    <n v="6874"/>
    <n v="7"/>
    <n v="8"/>
    <n v="-106547"/>
    <x v="1"/>
    <s v="Binders"/>
    <x v="692"/>
    <s v="United States"/>
    <x v="393"/>
    <x v="0"/>
    <n v="78501"/>
    <x v="0"/>
    <s v="Susan Gilcrest"/>
    <x v="1"/>
  </r>
  <r>
    <s v="CA-2017-112536"/>
    <x v="930"/>
    <d v="2017-05-23T00:00:00"/>
    <x v="2"/>
    <s v="SG-20890"/>
    <s v="OFF-BI-10002571"/>
    <n v="1996"/>
    <n v="1"/>
    <n v="8"/>
    <n v="-32934"/>
    <x v="1"/>
    <s v="Binders"/>
    <x v="1202"/>
    <s v="United States"/>
    <x v="393"/>
    <x v="0"/>
    <n v="78501"/>
    <x v="0"/>
    <s v="Susan Gilcrest"/>
    <x v="1"/>
  </r>
  <r>
    <s v="CA-2017-112536"/>
    <x v="930"/>
    <d v="2017-05-23T00:00:00"/>
    <x v="2"/>
    <s v="SG-20890"/>
    <s v="OFF-ST-10004835"/>
    <n v="8928"/>
    <n v="2"/>
    <n v="2"/>
    <n v="6696"/>
    <x v="1"/>
    <s v="Storage"/>
    <x v="1395"/>
    <s v="United States"/>
    <x v="393"/>
    <x v="0"/>
    <n v="78501"/>
    <x v="0"/>
    <s v="Susan Gilcrest"/>
    <x v="1"/>
  </r>
  <r>
    <s v="CA-2016-157714"/>
    <x v="181"/>
    <d v="2016-10-01T00:00:00"/>
    <x v="1"/>
    <s v="CS-12175"/>
    <s v="OFF-PA-10004022"/>
    <n v="999"/>
    <n v="1"/>
    <n v="0"/>
    <n v="44955"/>
    <x v="1"/>
    <s v="Paper"/>
    <x v="1596"/>
    <s v="United States"/>
    <x v="394"/>
    <x v="22"/>
    <n v="52240"/>
    <x v="0"/>
    <s v="Charles Sheldon"/>
    <x v="1"/>
  </r>
  <r>
    <s v="CA-2017-166709"/>
    <x v="700"/>
    <d v="2017-11-22T00:00:00"/>
    <x v="2"/>
    <s v="HL-15040"/>
    <s v="TEC-CO-10004722"/>
    <n v="1049997"/>
    <n v="3"/>
    <n v="0"/>
    <n v="50399856"/>
    <x v="2"/>
    <s v="Copiers"/>
    <x v="1356"/>
    <s v="United States"/>
    <x v="46"/>
    <x v="12"/>
    <n v="19711"/>
    <x v="3"/>
    <s v="Hunter Lopez"/>
    <x v="0"/>
  </r>
  <r>
    <s v="CA-2015-129392"/>
    <x v="950"/>
    <d v="2015-07-08T00:00:00"/>
    <x v="0"/>
    <s v="DM-13015"/>
    <s v="OFF-PA-10004248"/>
    <n v="2112"/>
    <n v="5"/>
    <n v="2"/>
    <n v="66"/>
    <x v="1"/>
    <s v="Paper"/>
    <x v="1597"/>
    <s v="United States"/>
    <x v="12"/>
    <x v="0"/>
    <n v="77070"/>
    <x v="0"/>
    <s v="Darrin Martin"/>
    <x v="0"/>
  </r>
  <r>
    <s v="CA-2015-150875"/>
    <x v="546"/>
    <d v="2015-11-20T00:00:00"/>
    <x v="2"/>
    <s v="HK-14890"/>
    <s v="FUR-TA-10000577"/>
    <n v="69642"/>
    <n v="2"/>
    <n v="0"/>
    <n v="1601766"/>
    <x v="0"/>
    <s v="Tables"/>
    <x v="3"/>
    <s v="United States"/>
    <x v="395"/>
    <x v="45"/>
    <n v="83704"/>
    <x v="1"/>
    <s v="Heather Kirkland"/>
    <x v="1"/>
  </r>
  <r>
    <s v="CA-2015-150875"/>
    <x v="546"/>
    <d v="2015-11-20T00:00:00"/>
    <x v="2"/>
    <s v="HK-14890"/>
    <s v="TEC-PH-10001254"/>
    <n v="304776"/>
    <n v="3"/>
    <n v="2"/>
    <n v="228582"/>
    <x v="2"/>
    <s v="Phones"/>
    <x v="144"/>
    <s v="United States"/>
    <x v="395"/>
    <x v="45"/>
    <n v="83704"/>
    <x v="1"/>
    <s v="Heather Kirkland"/>
    <x v="1"/>
  </r>
  <r>
    <s v="CA-2015-154200"/>
    <x v="651"/>
    <d v="2015-06-22T00:00:00"/>
    <x v="2"/>
    <s v="BG-11740"/>
    <s v="OFF-AR-10001044"/>
    <n v="5198"/>
    <n v="2"/>
    <n v="0"/>
    <n v="150742"/>
    <x v="1"/>
    <s v="Art"/>
    <x v="1042"/>
    <s v="United States"/>
    <x v="69"/>
    <x v="1"/>
    <n v="92105"/>
    <x v="1"/>
    <s v="Bruce Geld"/>
    <x v="0"/>
  </r>
  <r>
    <s v="CA-2016-124233"/>
    <x v="142"/>
    <d v="2016-04-14T00:00:00"/>
    <x v="2"/>
    <s v="CK-12595"/>
    <s v="FUR-FU-10002597"/>
    <n v="247"/>
    <n v="5"/>
    <n v="0"/>
    <n v="10374"/>
    <x v="0"/>
    <s v="Furnishings"/>
    <x v="623"/>
    <s v="United States"/>
    <x v="1"/>
    <x v="1"/>
    <n v="90032"/>
    <x v="1"/>
    <s v="Clytie Kelty"/>
    <x v="0"/>
  </r>
  <r>
    <s v="US-2015-134271"/>
    <x v="24"/>
    <d v="2015-04-23T00:00:00"/>
    <x v="1"/>
    <s v="RF-19735"/>
    <s v="OFF-LA-10004093"/>
    <n v="2193"/>
    <n v="3"/>
    <n v="0"/>
    <n v="103071"/>
    <x v="1"/>
    <s v="Labels"/>
    <x v="672"/>
    <s v="United States"/>
    <x v="20"/>
    <x v="14"/>
    <n v="10024"/>
    <x v="3"/>
    <s v="Roland Fjeld"/>
    <x v="0"/>
  </r>
  <r>
    <s v="US-2016-161683"/>
    <x v="274"/>
    <d v="2016-12-08T00:00:00"/>
    <x v="2"/>
    <s v="CJ-12010"/>
    <s v="OFF-AP-10000179"/>
    <n v="394816"/>
    <n v="4"/>
    <n v="2"/>
    <n v="937688"/>
    <x v="1"/>
    <s v="Appliances"/>
    <x v="529"/>
    <s v="United States"/>
    <x v="10"/>
    <x v="8"/>
    <n v="19134"/>
    <x v="3"/>
    <s v="Caroline Jumper"/>
    <x v="0"/>
  </r>
  <r>
    <s v="US-2016-161683"/>
    <x v="274"/>
    <d v="2016-12-08T00:00:00"/>
    <x v="2"/>
    <s v="CJ-12010"/>
    <s v="OFF-BI-10001072"/>
    <n v="18192"/>
    <n v="4"/>
    <n v="7"/>
    <n v="-145536"/>
    <x v="1"/>
    <s v="Binders"/>
    <x v="280"/>
    <s v="United States"/>
    <x v="10"/>
    <x v="8"/>
    <n v="19134"/>
    <x v="3"/>
    <s v="Caroline Jumper"/>
    <x v="0"/>
  </r>
  <r>
    <s v="CA-2015-143105"/>
    <x v="892"/>
    <d v="2015-12-10T00:00:00"/>
    <x v="0"/>
    <s v="MA-17560"/>
    <s v="OFF-LA-10004093"/>
    <n v="731"/>
    <n v="1"/>
    <n v="0"/>
    <n v="34357"/>
    <x v="1"/>
    <s v="Labels"/>
    <x v="672"/>
    <s v="United States"/>
    <x v="20"/>
    <x v="14"/>
    <n v="10024"/>
    <x v="3"/>
    <s v="Matt Abelman"/>
    <x v="2"/>
  </r>
  <r>
    <s v="CA-2015-143105"/>
    <x v="892"/>
    <d v="2015-12-10T00:00:00"/>
    <x v="0"/>
    <s v="MA-17560"/>
    <s v="TEC-CO-10002095"/>
    <n v="799984"/>
    <n v="2"/>
    <n v="2"/>
    <n v="249995"/>
    <x v="2"/>
    <s v="Copiers"/>
    <x v="611"/>
    <s v="United States"/>
    <x v="20"/>
    <x v="14"/>
    <n v="10024"/>
    <x v="3"/>
    <s v="Matt Abelman"/>
    <x v="2"/>
  </r>
  <r>
    <s v="CA-2015-143105"/>
    <x v="892"/>
    <d v="2015-12-10T00:00:00"/>
    <x v="0"/>
    <s v="MA-17560"/>
    <s v="OFF-PA-10002713"/>
    <n v="4128"/>
    <n v="6"/>
    <n v="0"/>
    <n v="189888"/>
    <x v="1"/>
    <s v="Paper"/>
    <x v="320"/>
    <s v="United States"/>
    <x v="20"/>
    <x v="14"/>
    <n v="10024"/>
    <x v="3"/>
    <s v="Matt Abelman"/>
    <x v="2"/>
  </r>
  <r>
    <s v="CA-2015-143105"/>
    <x v="892"/>
    <d v="2015-12-10T00:00:00"/>
    <x v="0"/>
    <s v="MA-17560"/>
    <s v="OFF-PA-10002254"/>
    <n v="18466"/>
    <n v="7"/>
    <n v="0"/>
    <n v="849436"/>
    <x v="1"/>
    <s v="Paper"/>
    <x v="146"/>
    <s v="United States"/>
    <x v="20"/>
    <x v="14"/>
    <n v="10024"/>
    <x v="3"/>
    <s v="Matt Abelman"/>
    <x v="2"/>
  </r>
  <r>
    <s v="CA-2014-145387"/>
    <x v="655"/>
    <d v="2014-11-02T00:00:00"/>
    <x v="1"/>
    <s v="AM-10705"/>
    <s v="OFF-AR-10001683"/>
    <n v="4925"/>
    <n v="5"/>
    <n v="0"/>
    <n v="18715"/>
    <x v="1"/>
    <s v="Art"/>
    <x v="32"/>
    <s v="United States"/>
    <x v="396"/>
    <x v="33"/>
    <n v="2920"/>
    <x v="3"/>
    <s v="Anne McFarland"/>
    <x v="0"/>
  </r>
  <r>
    <s v="CA-2014-145387"/>
    <x v="655"/>
    <d v="2014-11-02T00:00:00"/>
    <x v="1"/>
    <s v="AM-10705"/>
    <s v="OFF-PA-10002195"/>
    <n v="1016"/>
    <n v="2"/>
    <n v="0"/>
    <n v="47752"/>
    <x v="1"/>
    <s v="Paper"/>
    <x v="722"/>
    <s v="United States"/>
    <x v="396"/>
    <x v="33"/>
    <n v="2920"/>
    <x v="3"/>
    <s v="Anne McFarland"/>
    <x v="0"/>
  </r>
  <r>
    <s v="CA-2014-145387"/>
    <x v="655"/>
    <d v="2014-11-02T00:00:00"/>
    <x v="1"/>
    <s v="AM-10705"/>
    <s v="FUR-FU-10002364"/>
    <n v="1476"/>
    <n v="2"/>
    <n v="0"/>
    <n v="42804"/>
    <x v="0"/>
    <s v="Furnishings"/>
    <x v="1228"/>
    <s v="United States"/>
    <x v="396"/>
    <x v="33"/>
    <n v="2920"/>
    <x v="3"/>
    <s v="Anne McFarland"/>
    <x v="0"/>
  </r>
  <r>
    <s v="CA-2014-145387"/>
    <x v="655"/>
    <d v="2014-11-02T00:00:00"/>
    <x v="1"/>
    <s v="AM-10705"/>
    <s v="OFF-BI-10004001"/>
    <n v="3408"/>
    <n v="2"/>
    <n v="0"/>
    <n v="156768"/>
    <x v="1"/>
    <s v="Binders"/>
    <x v="813"/>
    <s v="United States"/>
    <x v="396"/>
    <x v="33"/>
    <n v="2920"/>
    <x v="3"/>
    <s v="Anne McFarland"/>
    <x v="0"/>
  </r>
  <r>
    <s v="CA-2014-145387"/>
    <x v="655"/>
    <d v="2014-11-02T00:00:00"/>
    <x v="1"/>
    <s v="AM-10705"/>
    <s v="FUR-FU-10000023"/>
    <n v="1767"/>
    <n v="3"/>
    <n v="0"/>
    <n v="77748"/>
    <x v="0"/>
    <s v="Furnishings"/>
    <x v="325"/>
    <s v="United States"/>
    <x v="396"/>
    <x v="33"/>
    <n v="2920"/>
    <x v="3"/>
    <s v="Anne McFarland"/>
    <x v="0"/>
  </r>
  <r>
    <s v="CA-2014-145387"/>
    <x v="655"/>
    <d v="2014-11-02T00:00:00"/>
    <x v="1"/>
    <s v="AM-10705"/>
    <s v="FUR-CH-10002320"/>
    <n v="16049"/>
    <n v="5"/>
    <n v="0"/>
    <n v="48147"/>
    <x v="0"/>
    <s v="Chairs"/>
    <x v="1443"/>
    <s v="United States"/>
    <x v="396"/>
    <x v="33"/>
    <n v="2920"/>
    <x v="3"/>
    <s v="Anne McFarland"/>
    <x v="0"/>
  </r>
  <r>
    <s v="CA-2014-145387"/>
    <x v="655"/>
    <d v="2014-11-02T00:00:00"/>
    <x v="1"/>
    <s v="AM-10705"/>
    <s v="FUR-TA-10003238"/>
    <n v="385686"/>
    <n v="1"/>
    <n v="3"/>
    <n v="-606078"/>
    <x v="0"/>
    <s v="Tables"/>
    <x v="1230"/>
    <s v="United States"/>
    <x v="396"/>
    <x v="33"/>
    <n v="2920"/>
    <x v="3"/>
    <s v="Anne McFarland"/>
    <x v="0"/>
  </r>
  <r>
    <s v="CA-2017-109715"/>
    <x v="34"/>
    <d v="2017-12-14T00:00:00"/>
    <x v="2"/>
    <s v="AH-10585"/>
    <s v="OFF-PA-10004965"/>
    <n v="15984"/>
    <n v="2"/>
    <n v="2"/>
    <n v="4995"/>
    <x v="1"/>
    <s v="Paper"/>
    <x v="112"/>
    <s v="United States"/>
    <x v="22"/>
    <x v="9"/>
    <n v="60623"/>
    <x v="0"/>
    <s v="Angele Hood"/>
    <x v="0"/>
  </r>
  <r>
    <s v="CA-2014-166457"/>
    <x v="951"/>
    <d v="2014-05-09T00:00:00"/>
    <x v="1"/>
    <s v="PF-19120"/>
    <s v="OFF-PA-10003016"/>
    <n v="942"/>
    <n v="3"/>
    <n v="0"/>
    <n v="4239"/>
    <x v="1"/>
    <s v="Paper"/>
    <x v="1375"/>
    <s v="United States"/>
    <x v="101"/>
    <x v="34"/>
    <n v="40475"/>
    <x v="2"/>
    <s v="Peter Fuller"/>
    <x v="0"/>
  </r>
  <r>
    <s v="CA-2014-166457"/>
    <x v="951"/>
    <d v="2014-05-09T00:00:00"/>
    <x v="1"/>
    <s v="PF-19120"/>
    <s v="OFF-AR-10003651"/>
    <n v="656"/>
    <n v="2"/>
    <n v="0"/>
    <n v="19024"/>
    <x v="1"/>
    <s v="Art"/>
    <x v="279"/>
    <s v="United States"/>
    <x v="101"/>
    <x v="34"/>
    <n v="40475"/>
    <x v="2"/>
    <s v="Peter Fuller"/>
    <x v="0"/>
  </r>
  <r>
    <s v="CA-2014-166457"/>
    <x v="951"/>
    <d v="2014-05-09T00:00:00"/>
    <x v="1"/>
    <s v="PF-19120"/>
    <s v="OFF-PA-10001363"/>
    <n v="2456"/>
    <n v="2"/>
    <n v="0"/>
    <n v="115432"/>
    <x v="1"/>
    <s v="Paper"/>
    <x v="1598"/>
    <s v="United States"/>
    <x v="101"/>
    <x v="34"/>
    <n v="40475"/>
    <x v="2"/>
    <s v="Peter Fuller"/>
    <x v="0"/>
  </r>
  <r>
    <s v="CA-2016-164637"/>
    <x v="757"/>
    <d v="2016-03-08T00:00:00"/>
    <x v="2"/>
    <s v="RD-19480"/>
    <s v="OFF-BI-10003876"/>
    <n v="1284"/>
    <n v="3"/>
    <n v="0"/>
    <n v="642"/>
    <x v="1"/>
    <s v="Binders"/>
    <x v="1599"/>
    <s v="United States"/>
    <x v="313"/>
    <x v="13"/>
    <n v="46544"/>
    <x v="0"/>
    <s v="Rick Duston"/>
    <x v="0"/>
  </r>
  <r>
    <s v="CA-2014-103590"/>
    <x v="952"/>
    <d v="2014-12-04T00:00:00"/>
    <x v="2"/>
    <s v="JL-15505"/>
    <s v="OFF-EN-10004007"/>
    <n v="6228"/>
    <n v="4"/>
    <n v="0"/>
    <n v="292716"/>
    <x v="1"/>
    <s v="Envelopes"/>
    <x v="1600"/>
    <s v="United States"/>
    <x v="145"/>
    <x v="14"/>
    <n v="10550"/>
    <x v="3"/>
    <s v="Jeremy Lonsdale"/>
    <x v="0"/>
  </r>
  <r>
    <s v="CA-2015-111234"/>
    <x v="953"/>
    <d v="2015-02-22T00:00:00"/>
    <x v="2"/>
    <s v="AB-10600"/>
    <s v="OFF-LA-10002271"/>
    <n v="924"/>
    <n v="3"/>
    <n v="0"/>
    <n v="44352"/>
    <x v="1"/>
    <s v="Labels"/>
    <x v="637"/>
    <s v="United States"/>
    <x v="1"/>
    <x v="1"/>
    <n v="90004"/>
    <x v="1"/>
    <s v="Ann Blume"/>
    <x v="1"/>
  </r>
  <r>
    <s v="CA-2017-149881"/>
    <x v="718"/>
    <d v="2017-04-03T00:00:00"/>
    <x v="3"/>
    <s v="NC-18535"/>
    <s v="FUR-BO-10003894"/>
    <n v="482664"/>
    <n v="8"/>
    <n v="15"/>
    <n v="85176"/>
    <x v="0"/>
    <s v="Bookcases"/>
    <x v="1601"/>
    <s v="United States"/>
    <x v="8"/>
    <x v="1"/>
    <n v="94110"/>
    <x v="1"/>
    <s v="Nick Crebassa"/>
    <x v="1"/>
  </r>
  <r>
    <s v="CA-2017-149881"/>
    <x v="718"/>
    <d v="2017-04-03T00:00:00"/>
    <x v="3"/>
    <s v="NC-18535"/>
    <s v="TEC-MA-10000418"/>
    <n v="4799984"/>
    <n v="2"/>
    <n v="2"/>
    <n v="3599988"/>
    <x v="2"/>
    <s v="Machines"/>
    <x v="1463"/>
    <s v="United States"/>
    <x v="8"/>
    <x v="1"/>
    <n v="94110"/>
    <x v="1"/>
    <s v="Nick Crebassa"/>
    <x v="1"/>
  </r>
  <r>
    <s v="CA-2017-134565"/>
    <x v="531"/>
    <d v="2017-06-13T00:00:00"/>
    <x v="1"/>
    <s v="TB-21400"/>
    <s v="OFF-PA-10004243"/>
    <n v="3794"/>
    <n v="2"/>
    <n v="0"/>
    <n v="182112"/>
    <x v="1"/>
    <s v="Paper"/>
    <x v="274"/>
    <s v="United States"/>
    <x v="4"/>
    <x v="4"/>
    <n v="98103"/>
    <x v="1"/>
    <s v="Tom Boeckenhauer"/>
    <x v="0"/>
  </r>
  <r>
    <s v="CA-2017-134565"/>
    <x v="531"/>
    <d v="2017-06-13T00:00:00"/>
    <x v="1"/>
    <s v="TB-21400"/>
    <s v="OFF-BI-10001759"/>
    <n v="18288"/>
    <n v="6"/>
    <n v="2"/>
    <n v="66294"/>
    <x v="1"/>
    <s v="Binders"/>
    <x v="728"/>
    <s v="United States"/>
    <x v="4"/>
    <x v="4"/>
    <n v="98103"/>
    <x v="1"/>
    <s v="Tom Boeckenhauer"/>
    <x v="0"/>
  </r>
  <r>
    <s v="CA-2017-134565"/>
    <x v="531"/>
    <d v="2017-06-13T00:00:00"/>
    <x v="1"/>
    <s v="TB-21400"/>
    <s v="TEC-MA-10001570"/>
    <n v="3858"/>
    <n v="5"/>
    <n v="2"/>
    <n v="1302075"/>
    <x v="2"/>
    <s v="Machines"/>
    <x v="1602"/>
    <s v="United States"/>
    <x v="4"/>
    <x v="4"/>
    <n v="98103"/>
    <x v="1"/>
    <s v="Tom Boeckenhauer"/>
    <x v="0"/>
  </r>
  <r>
    <s v="CA-2017-134565"/>
    <x v="531"/>
    <d v="2017-06-13T00:00:00"/>
    <x v="1"/>
    <s v="TB-21400"/>
    <s v="OFF-ST-10004804"/>
    <n v="10296"/>
    <n v="2"/>
    <n v="0"/>
    <n v="10296"/>
    <x v="1"/>
    <s v="Storage"/>
    <x v="233"/>
    <s v="United States"/>
    <x v="4"/>
    <x v="4"/>
    <n v="98103"/>
    <x v="1"/>
    <s v="Tom Boeckenhauer"/>
    <x v="0"/>
  </r>
  <r>
    <s v="CA-2017-134565"/>
    <x v="531"/>
    <d v="2017-06-13T00:00:00"/>
    <x v="1"/>
    <s v="TB-21400"/>
    <s v="FUR-BO-10001519"/>
    <n v="17442"/>
    <n v="3"/>
    <n v="0"/>
    <n v="418608"/>
    <x v="0"/>
    <s v="Bookcases"/>
    <x v="668"/>
    <s v="United States"/>
    <x v="4"/>
    <x v="4"/>
    <n v="98103"/>
    <x v="1"/>
    <s v="Tom Boeckenhauer"/>
    <x v="0"/>
  </r>
  <r>
    <s v="CA-2016-108644"/>
    <x v="954"/>
    <d v="2016-10-03T00:00:00"/>
    <x v="3"/>
    <s v="SJ-20215"/>
    <s v="OFF-BI-10000343"/>
    <n v="1964"/>
    <n v="2"/>
    <n v="8"/>
    <n v="-32406"/>
    <x v="1"/>
    <s v="Binders"/>
    <x v="186"/>
    <s v="United States"/>
    <x v="93"/>
    <x v="9"/>
    <n v="62301"/>
    <x v="0"/>
    <s v="Sarah Jordon"/>
    <x v="0"/>
  </r>
  <r>
    <s v="US-2014-102631"/>
    <x v="735"/>
    <d v="2014-12-17T00:00:00"/>
    <x v="2"/>
    <s v="EB-13840"/>
    <s v="FUR-FU-10003930"/>
    <n v="94428"/>
    <n v="3"/>
    <n v="6"/>
    <n v="-424926"/>
    <x v="0"/>
    <s v="Furnishings"/>
    <x v="1603"/>
    <s v="United States"/>
    <x v="22"/>
    <x v="9"/>
    <n v="60623"/>
    <x v="0"/>
    <s v="Ellis Ballard"/>
    <x v="1"/>
  </r>
  <r>
    <s v="CA-2017-120327"/>
    <x v="342"/>
    <d v="2017-11-16T00:00:00"/>
    <x v="2"/>
    <s v="WB-21850"/>
    <s v="OFF-FA-10004854"/>
    <n v="4592"/>
    <n v="4"/>
    <n v="0"/>
    <n v="215824"/>
    <x v="1"/>
    <s v="Fasteners"/>
    <x v="271"/>
    <s v="United States"/>
    <x v="37"/>
    <x v="22"/>
    <n v="50322"/>
    <x v="0"/>
    <s v="William Brown"/>
    <x v="0"/>
  </r>
  <r>
    <s v="CA-2015-154970"/>
    <x v="955"/>
    <d v="2015-01-10T00:00:00"/>
    <x v="2"/>
    <s v="SR-20740"/>
    <s v="FUR-CH-10003396"/>
    <n v="61584"/>
    <n v="1"/>
    <n v="2"/>
    <n v="-69282"/>
    <x v="0"/>
    <s v="Chairs"/>
    <x v="389"/>
    <s v="United States"/>
    <x v="4"/>
    <x v="4"/>
    <n v="98103"/>
    <x v="1"/>
    <s v="Steven Roelle"/>
    <x v="2"/>
  </r>
  <r>
    <s v="CA-2016-113803"/>
    <x v="828"/>
    <d v="2016-03-26T00:00:00"/>
    <x v="3"/>
    <s v="VG-21805"/>
    <s v="OFF-PA-10001994"/>
    <n v="2248"/>
    <n v="1"/>
    <n v="0"/>
    <n v="103408"/>
    <x v="1"/>
    <s v="Paper"/>
    <x v="1111"/>
    <s v="United States"/>
    <x v="101"/>
    <x v="13"/>
    <n v="47374"/>
    <x v="0"/>
    <s v="Vivek Grady"/>
    <x v="1"/>
  </r>
  <r>
    <s v="CA-2017-100223"/>
    <x v="956"/>
    <d v="2017-07-10T00:00:00"/>
    <x v="2"/>
    <s v="LS-16945"/>
    <s v="FUR-FU-10003601"/>
    <n v="332028"/>
    <n v="9"/>
    <n v="6"/>
    <n v="-3486294"/>
    <x v="0"/>
    <s v="Furnishings"/>
    <x v="732"/>
    <s v="United States"/>
    <x v="0"/>
    <x v="0"/>
    <n v="75220"/>
    <x v="0"/>
    <s v="Linda Southworth"/>
    <x v="1"/>
  </r>
  <r>
    <s v="CA-2017-100223"/>
    <x v="956"/>
    <d v="2017-07-10T00:00:00"/>
    <x v="2"/>
    <s v="LS-16945"/>
    <s v="OFF-BI-10003429"/>
    <n v="11394"/>
    <n v="9"/>
    <n v="8"/>
    <n v="-176607"/>
    <x v="1"/>
    <s v="Binders"/>
    <x v="846"/>
    <s v="United States"/>
    <x v="0"/>
    <x v="0"/>
    <n v="75220"/>
    <x v="0"/>
    <s v="Linda Southworth"/>
    <x v="1"/>
  </r>
  <r>
    <s v="CA-2017-100223"/>
    <x v="956"/>
    <d v="2017-07-10T00:00:00"/>
    <x v="2"/>
    <s v="LS-16945"/>
    <s v="OFF-PA-10000232"/>
    <n v="15552"/>
    <n v="3"/>
    <n v="2"/>
    <n v="56376"/>
    <x v="1"/>
    <s v="Paper"/>
    <x v="1604"/>
    <s v="United States"/>
    <x v="0"/>
    <x v="0"/>
    <n v="75220"/>
    <x v="0"/>
    <s v="Linda Southworth"/>
    <x v="1"/>
  </r>
  <r>
    <s v="CA-2017-100223"/>
    <x v="956"/>
    <d v="2017-07-10T00:00:00"/>
    <x v="2"/>
    <s v="LS-16945"/>
    <s v="OFF-PA-10002195"/>
    <n v="31104"/>
    <n v="6"/>
    <n v="2"/>
    <n v="112752"/>
    <x v="1"/>
    <s v="Paper"/>
    <x v="722"/>
    <s v="United States"/>
    <x v="0"/>
    <x v="0"/>
    <n v="75220"/>
    <x v="0"/>
    <s v="Linda Southworth"/>
    <x v="1"/>
  </r>
  <r>
    <s v="CA-2017-100223"/>
    <x v="956"/>
    <d v="2017-07-10T00:00:00"/>
    <x v="2"/>
    <s v="LS-16945"/>
    <s v="OFF-BI-10004492"/>
    <n v="6316"/>
    <n v="1"/>
    <n v="8"/>
    <n v="-104214"/>
    <x v="1"/>
    <s v="Binders"/>
    <x v="351"/>
    <s v="United States"/>
    <x v="0"/>
    <x v="0"/>
    <n v="75220"/>
    <x v="0"/>
    <s v="Linda Southworth"/>
    <x v="1"/>
  </r>
  <r>
    <s v="CA-2014-168823"/>
    <x v="157"/>
    <d v="2014-09-24T00:00:00"/>
    <x v="3"/>
    <s v="MA-17560"/>
    <s v="OFF-PA-10004000"/>
    <n v="11352"/>
    <n v="3"/>
    <n v="2"/>
    <n v="41151"/>
    <x v="1"/>
    <s v="Paper"/>
    <x v="205"/>
    <s v="United States"/>
    <x v="10"/>
    <x v="8"/>
    <n v="19143"/>
    <x v="3"/>
    <s v="Matt Abelman"/>
    <x v="2"/>
  </r>
  <r>
    <s v="CA-2014-168823"/>
    <x v="157"/>
    <d v="2014-09-24T00:00:00"/>
    <x v="3"/>
    <s v="MA-17560"/>
    <s v="OFF-LA-10004425"/>
    <n v="20808"/>
    <n v="9"/>
    <n v="2"/>
    <n v="70227"/>
    <x v="1"/>
    <s v="Labels"/>
    <x v="852"/>
    <s v="United States"/>
    <x v="10"/>
    <x v="8"/>
    <n v="19143"/>
    <x v="3"/>
    <s v="Matt Abelman"/>
    <x v="2"/>
  </r>
  <r>
    <s v="CA-2016-162404"/>
    <x v="309"/>
    <d v="2016-07-27T00:00:00"/>
    <x v="2"/>
    <s v="NF-18475"/>
    <s v="OFF-BI-10000948"/>
    <n v="11416"/>
    <n v="4"/>
    <n v="8"/>
    <n v="-188364"/>
    <x v="1"/>
    <s v="Binders"/>
    <x v="1363"/>
    <s v="United States"/>
    <x v="179"/>
    <x v="9"/>
    <n v="61107"/>
    <x v="0"/>
    <s v="Neil Französisch"/>
    <x v="2"/>
  </r>
  <r>
    <s v="CA-2017-104024"/>
    <x v="634"/>
    <d v="2017-09-03T00:00:00"/>
    <x v="1"/>
    <s v="MD-17860"/>
    <s v="OFF-AR-10001972"/>
    <n v="9408"/>
    <n v="7"/>
    <n v="2"/>
    <n v="7056"/>
    <x v="1"/>
    <s v="Art"/>
    <x v="1605"/>
    <s v="United States"/>
    <x v="10"/>
    <x v="8"/>
    <n v="19134"/>
    <x v="3"/>
    <s v="Michael Dominguez"/>
    <x v="1"/>
  </r>
  <r>
    <s v="CA-2017-147144"/>
    <x v="605"/>
    <d v="2017-03-28T00:00:00"/>
    <x v="3"/>
    <s v="MZ-17335"/>
    <s v="OFF-AR-10004587"/>
    <n v="1983"/>
    <n v="1"/>
    <n v="0"/>
    <n v="5949"/>
    <x v="1"/>
    <s v="Art"/>
    <x v="1606"/>
    <s v="United States"/>
    <x v="4"/>
    <x v="4"/>
    <n v="98105"/>
    <x v="1"/>
    <s v="Maria Zettner"/>
    <x v="2"/>
  </r>
  <r>
    <s v="CA-2017-158673"/>
    <x v="613"/>
    <d v="2018-01-04T00:00:00"/>
    <x v="2"/>
    <s v="KB-16600"/>
    <s v="OFF-PA-10000994"/>
    <n v="2097"/>
    <n v="2"/>
    <n v="0"/>
    <n v="100656"/>
    <x v="1"/>
    <s v="Paper"/>
    <x v="906"/>
    <s v="United States"/>
    <x v="355"/>
    <x v="11"/>
    <n v="49505"/>
    <x v="0"/>
    <s v="Ken Brennan"/>
    <x v="1"/>
  </r>
  <r>
    <s v="CA-2014-133704"/>
    <x v="58"/>
    <d v="2014-09-26T00:00:00"/>
    <x v="2"/>
    <s v="MA-17995"/>
    <s v="OFF-AP-10001366"/>
    <n v="4392"/>
    <n v="4"/>
    <n v="0"/>
    <n v="118584"/>
    <x v="1"/>
    <s v="Appliances"/>
    <x v="360"/>
    <s v="United States"/>
    <x v="1"/>
    <x v="1"/>
    <n v="90004"/>
    <x v="1"/>
    <s v="Michelle Arnett"/>
    <x v="2"/>
  </r>
  <r>
    <s v="CA-2014-133704"/>
    <x v="58"/>
    <d v="2014-09-26T00:00:00"/>
    <x v="2"/>
    <s v="MA-17995"/>
    <s v="OFF-BI-10001636"/>
    <n v="20232"/>
    <n v="3"/>
    <n v="2"/>
    <n v="65754"/>
    <x v="1"/>
    <s v="Binders"/>
    <x v="670"/>
    <s v="United States"/>
    <x v="1"/>
    <x v="1"/>
    <n v="90004"/>
    <x v="1"/>
    <s v="Michelle Arnett"/>
    <x v="2"/>
  </r>
  <r>
    <s v="CA-2016-159142"/>
    <x v="957"/>
    <d v="2016-04-05T00:00:00"/>
    <x v="3"/>
    <s v="ME-17320"/>
    <s v="TEC-PH-10001448"/>
    <n v="14997"/>
    <n v="3"/>
    <n v="0"/>
    <n v="59988"/>
    <x v="2"/>
    <s v="Phones"/>
    <x v="140"/>
    <s v="United States"/>
    <x v="24"/>
    <x v="16"/>
    <n v="22153"/>
    <x v="2"/>
    <s v="Maria Etezadi"/>
    <x v="2"/>
  </r>
  <r>
    <s v="CA-2016-159142"/>
    <x v="957"/>
    <d v="2016-04-05T00:00:00"/>
    <x v="3"/>
    <s v="ME-17320"/>
    <s v="OFF-PA-10001776"/>
    <n v="2781"/>
    <n v="3"/>
    <n v="0"/>
    <n v="130707"/>
    <x v="1"/>
    <s v="Paper"/>
    <x v="1258"/>
    <s v="United States"/>
    <x v="24"/>
    <x v="16"/>
    <n v="22153"/>
    <x v="2"/>
    <s v="Maria Etezadi"/>
    <x v="2"/>
  </r>
  <r>
    <s v="CA-2014-138436"/>
    <x v="958"/>
    <d v="2014-03-30T00:00:00"/>
    <x v="2"/>
    <s v="JD-15895"/>
    <s v="TEC-AC-10002323"/>
    <n v="663"/>
    <n v="3"/>
    <n v="0"/>
    <n v="8619"/>
    <x v="2"/>
    <s v="Accessories"/>
    <x v="177"/>
    <s v="United States"/>
    <x v="1"/>
    <x v="1"/>
    <n v="90036"/>
    <x v="1"/>
    <s v="Jonathan Doherty"/>
    <x v="1"/>
  </r>
  <r>
    <s v="CA-2017-117702"/>
    <x v="353"/>
    <d v="2017-12-04T00:00:00"/>
    <x v="2"/>
    <s v="LS-16975"/>
    <s v="OFF-AR-10004582"/>
    <n v="164"/>
    <n v="1"/>
    <n v="0"/>
    <n v="738"/>
    <x v="1"/>
    <s v="Art"/>
    <x v="1173"/>
    <s v="United States"/>
    <x v="248"/>
    <x v="39"/>
    <n v="21215"/>
    <x v="3"/>
    <s v="Lindsay Shagiari"/>
    <x v="2"/>
  </r>
  <r>
    <s v="CA-2017-117702"/>
    <x v="353"/>
    <d v="2017-12-04T00:00:00"/>
    <x v="2"/>
    <s v="LS-16975"/>
    <s v="FUR-FU-10000576"/>
    <n v="10492"/>
    <n v="5"/>
    <n v="0"/>
    <n v="272792"/>
    <x v="0"/>
    <s v="Furnishings"/>
    <x v="221"/>
    <s v="United States"/>
    <x v="248"/>
    <x v="39"/>
    <n v="21215"/>
    <x v="3"/>
    <s v="Lindsay Shagiari"/>
    <x v="2"/>
  </r>
  <r>
    <s v="CA-2017-117702"/>
    <x v="353"/>
    <d v="2017-12-04T00:00:00"/>
    <x v="2"/>
    <s v="LS-16975"/>
    <s v="FUR-FU-10004270"/>
    <n v="209"/>
    <n v="5"/>
    <n v="0"/>
    <n v="7524"/>
    <x v="0"/>
    <s v="Furnishings"/>
    <x v="989"/>
    <s v="United States"/>
    <x v="248"/>
    <x v="39"/>
    <n v="21215"/>
    <x v="3"/>
    <s v="Lindsay Shagiari"/>
    <x v="2"/>
  </r>
  <r>
    <s v="CA-2016-157336"/>
    <x v="49"/>
    <d v="2016-12-05T00:00:00"/>
    <x v="1"/>
    <s v="SJ-20500"/>
    <s v="OFF-BI-10004236"/>
    <n v="8808"/>
    <n v="6"/>
    <n v="0"/>
    <n v="405168"/>
    <x v="1"/>
    <s v="Binders"/>
    <x v="893"/>
    <s v="United States"/>
    <x v="54"/>
    <x v="28"/>
    <n v="6824"/>
    <x v="3"/>
    <s v="Shirley Jackson"/>
    <x v="0"/>
  </r>
  <r>
    <s v="CA-2016-157336"/>
    <x v="49"/>
    <d v="2016-12-05T00:00:00"/>
    <x v="1"/>
    <s v="SJ-20500"/>
    <s v="FUR-CH-10004997"/>
    <n v="75192"/>
    <n v="4"/>
    <n v="0"/>
    <n v="150384"/>
    <x v="0"/>
    <s v="Chairs"/>
    <x v="496"/>
    <s v="United States"/>
    <x v="54"/>
    <x v="28"/>
    <n v="6824"/>
    <x v="3"/>
    <s v="Shirley Jackson"/>
    <x v="0"/>
  </r>
  <r>
    <s v="CA-2014-168130"/>
    <x v="110"/>
    <d v="2014-09-19T00:00:00"/>
    <x v="0"/>
    <s v="BS-11365"/>
    <s v="FUR-CH-10000988"/>
    <n v="887103"/>
    <n v="7"/>
    <n v="1"/>
    <n v="1774206"/>
    <x v="0"/>
    <s v="Chairs"/>
    <x v="1130"/>
    <s v="United States"/>
    <x v="20"/>
    <x v="14"/>
    <n v="10011"/>
    <x v="3"/>
    <s v="Bill Shonely"/>
    <x v="1"/>
  </r>
  <r>
    <s v="CA-2015-155068"/>
    <x v="922"/>
    <d v="2015-10-23T00:00:00"/>
    <x v="0"/>
    <s v="RA-19285"/>
    <s v="TEC-PH-10004897"/>
    <n v="55944"/>
    <n v="7"/>
    <n v="2"/>
    <n v="-132867"/>
    <x v="2"/>
    <s v="Phones"/>
    <x v="1113"/>
    <s v="United States"/>
    <x v="120"/>
    <x v="2"/>
    <n v="33801"/>
    <x v="2"/>
    <s v="Ralph Arnett"/>
    <x v="0"/>
  </r>
  <r>
    <s v="CA-2015-155068"/>
    <x v="922"/>
    <d v="2015-10-23T00:00:00"/>
    <x v="0"/>
    <s v="RA-19285"/>
    <s v="OFF-AR-10002656"/>
    <n v="10688"/>
    <n v="2"/>
    <n v="2"/>
    <n v="22712"/>
    <x v="1"/>
    <s v="Art"/>
    <x v="159"/>
    <s v="United States"/>
    <x v="120"/>
    <x v="2"/>
    <n v="33801"/>
    <x v="2"/>
    <s v="Ralph Arnett"/>
    <x v="0"/>
  </r>
  <r>
    <s v="CA-2015-155068"/>
    <x v="922"/>
    <d v="2015-10-23T00:00:00"/>
    <x v="0"/>
    <s v="RA-19285"/>
    <s v="TEC-PH-10004924"/>
    <n v="11824"/>
    <n v="2"/>
    <n v="2"/>
    <n v="10346"/>
    <x v="2"/>
    <s v="Phones"/>
    <x v="1154"/>
    <s v="United States"/>
    <x v="120"/>
    <x v="2"/>
    <n v="33801"/>
    <x v="2"/>
    <s v="Ralph Arnett"/>
    <x v="0"/>
  </r>
  <r>
    <s v="CA-2017-163160"/>
    <x v="118"/>
    <d v="2017-10-16T00:00:00"/>
    <x v="3"/>
    <s v="TS-21610"/>
    <s v="OFF-PA-10003127"/>
    <n v="63312"/>
    <n v="3"/>
    <n v="2"/>
    <n v="205764"/>
    <x v="1"/>
    <s v="Paper"/>
    <x v="33"/>
    <s v="United States"/>
    <x v="210"/>
    <x v="9"/>
    <n v="61032"/>
    <x v="0"/>
    <s v="Troy Staebel"/>
    <x v="0"/>
  </r>
  <r>
    <s v="CA-2017-163160"/>
    <x v="118"/>
    <d v="2017-10-16T00:00:00"/>
    <x v="3"/>
    <s v="TS-21610"/>
    <s v="OFF-BI-10000778"/>
    <n v="96784"/>
    <n v="4"/>
    <n v="8"/>
    <n v="-145176"/>
    <x v="1"/>
    <s v="Binders"/>
    <x v="261"/>
    <s v="United States"/>
    <x v="210"/>
    <x v="9"/>
    <n v="61032"/>
    <x v="0"/>
    <s v="Troy Staebel"/>
    <x v="0"/>
  </r>
  <r>
    <s v="CA-2017-163160"/>
    <x v="118"/>
    <d v="2017-10-16T00:00:00"/>
    <x v="3"/>
    <s v="TS-21610"/>
    <s v="FUR-FU-10001424"/>
    <n v="10476"/>
    <n v="3"/>
    <n v="6"/>
    <n v="-68094"/>
    <x v="0"/>
    <s v="Furnishings"/>
    <x v="694"/>
    <s v="United States"/>
    <x v="210"/>
    <x v="9"/>
    <n v="61032"/>
    <x v="0"/>
    <s v="Troy Staebel"/>
    <x v="0"/>
  </r>
  <r>
    <s v="CA-2015-101924"/>
    <x v="405"/>
    <d v="2015-09-09T00:00:00"/>
    <x v="2"/>
    <s v="KB-16585"/>
    <s v="OFF-BI-10000962"/>
    <n v="9762"/>
    <n v="2"/>
    <n v="7"/>
    <n v="-68334"/>
    <x v="1"/>
    <s v="Binders"/>
    <x v="1491"/>
    <s v="United States"/>
    <x v="261"/>
    <x v="20"/>
    <n v="97504"/>
    <x v="1"/>
    <s v="Ken Black"/>
    <x v="1"/>
  </r>
  <r>
    <s v="CA-2016-124793"/>
    <x v="559"/>
    <d v="2016-03-16T00:00:00"/>
    <x v="3"/>
    <s v="MM-18280"/>
    <s v="FUR-CH-10002880"/>
    <n v="196784"/>
    <n v="2"/>
    <n v="2"/>
    <n v="-221382"/>
    <x v="0"/>
    <s v="Chairs"/>
    <x v="804"/>
    <s v="United States"/>
    <x v="4"/>
    <x v="4"/>
    <n v="98103"/>
    <x v="1"/>
    <s v="Muhammed MacIntyre"/>
    <x v="1"/>
  </r>
  <r>
    <s v="CA-2017-118367"/>
    <x v="959"/>
    <d v="2017-11-02T00:00:00"/>
    <x v="1"/>
    <s v="LO-17170"/>
    <s v="OFF-EN-10004386"/>
    <n v="4798"/>
    <n v="2"/>
    <n v="0"/>
    <n v="2399"/>
    <x v="1"/>
    <s v="Envelopes"/>
    <x v="245"/>
    <s v="United States"/>
    <x v="20"/>
    <x v="14"/>
    <n v="10035"/>
    <x v="3"/>
    <s v="Lori Olson"/>
    <x v="1"/>
  </r>
  <r>
    <s v="CA-2017-164819"/>
    <x v="452"/>
    <d v="2017-10-19T00:00:00"/>
    <x v="1"/>
    <s v="RS-19420"/>
    <s v="OFF-LA-10001045"/>
    <n v="1305"/>
    <n v="5"/>
    <n v="0"/>
    <n v="6003"/>
    <x v="1"/>
    <s v="Labels"/>
    <x v="704"/>
    <s v="United States"/>
    <x v="54"/>
    <x v="28"/>
    <n v="6824"/>
    <x v="3"/>
    <s v="Ricardo Sperren"/>
    <x v="1"/>
  </r>
  <r>
    <s v="CA-2017-158344"/>
    <x v="782"/>
    <d v="2017-08-11T00:00:00"/>
    <x v="2"/>
    <s v="CC-12475"/>
    <s v="TEC-AC-10002006"/>
    <n v="6396"/>
    <n v="4"/>
    <n v="0"/>
    <n v="198276"/>
    <x v="2"/>
    <s v="Accessories"/>
    <x v="1076"/>
    <s v="United States"/>
    <x v="278"/>
    <x v="10"/>
    <n v="56560"/>
    <x v="0"/>
    <s v="Cindy Chapman"/>
    <x v="0"/>
  </r>
  <r>
    <s v="CA-2017-123351"/>
    <x v="295"/>
    <d v="2017-09-25T00:00:00"/>
    <x v="2"/>
    <s v="KT-16480"/>
    <s v="OFF-AP-10001242"/>
    <n v="8048"/>
    <n v="1"/>
    <n v="0"/>
    <n v="24144"/>
    <x v="1"/>
    <s v="Appliances"/>
    <x v="1397"/>
    <s v="United States"/>
    <x v="38"/>
    <x v="31"/>
    <n v="31907"/>
    <x v="2"/>
    <s v="Kean Thornton"/>
    <x v="0"/>
  </r>
  <r>
    <s v="CA-2017-110429"/>
    <x v="131"/>
    <d v="2017-11-08T00:00:00"/>
    <x v="2"/>
    <s v="DM-13015"/>
    <s v="OFF-BI-10000216"/>
    <n v="11673"/>
    <n v="3"/>
    <n v="7"/>
    <n v="-7782"/>
    <x v="1"/>
    <s v="Binders"/>
    <x v="1607"/>
    <s v="United States"/>
    <x v="10"/>
    <x v="8"/>
    <n v="19143"/>
    <x v="3"/>
    <s v="Darrin Martin"/>
    <x v="0"/>
  </r>
  <r>
    <s v="US-2016-131611"/>
    <x v="731"/>
    <d v="2016-11-09T00:00:00"/>
    <x v="2"/>
    <s v="EP-13915"/>
    <s v="FUR-TA-10002774"/>
    <n v="863128"/>
    <n v="8"/>
    <n v="3"/>
    <n v="-1602952"/>
    <x v="0"/>
    <s v="Tables"/>
    <x v="580"/>
    <s v="United States"/>
    <x v="12"/>
    <x v="0"/>
    <n v="77036"/>
    <x v="0"/>
    <s v="Emily Phan"/>
    <x v="0"/>
  </r>
  <r>
    <s v="US-2016-131611"/>
    <x v="731"/>
    <d v="2016-11-09T00:00:00"/>
    <x v="2"/>
    <s v="EP-13915"/>
    <s v="OFF-BI-10004364"/>
    <n v="3564"/>
    <n v="3"/>
    <n v="8"/>
    <n v="-6237"/>
    <x v="1"/>
    <s v="Binders"/>
    <x v="305"/>
    <s v="United States"/>
    <x v="12"/>
    <x v="0"/>
    <n v="77036"/>
    <x v="0"/>
    <s v="Emily Phan"/>
    <x v="0"/>
  </r>
  <r>
    <s v="US-2016-131611"/>
    <x v="731"/>
    <d v="2016-11-09T00:00:00"/>
    <x v="2"/>
    <s v="EP-13915"/>
    <s v="FUR-BO-10000780"/>
    <n v="9566648"/>
    <n v="7"/>
    <n v="32"/>
    <n v="-2250976"/>
    <x v="0"/>
    <s v="Bookcases"/>
    <x v="1302"/>
    <s v="United States"/>
    <x v="12"/>
    <x v="0"/>
    <n v="77036"/>
    <x v="0"/>
    <s v="Emily Phan"/>
    <x v="0"/>
  </r>
  <r>
    <s v="US-2016-131611"/>
    <x v="731"/>
    <d v="2016-11-09T00:00:00"/>
    <x v="2"/>
    <s v="EP-13915"/>
    <s v="OFF-BI-10001989"/>
    <n v="12588"/>
    <n v="3"/>
    <n v="8"/>
    <n v="-201408"/>
    <x v="1"/>
    <s v="Binders"/>
    <x v="539"/>
    <s v="United States"/>
    <x v="12"/>
    <x v="0"/>
    <n v="77036"/>
    <x v="0"/>
    <s v="Emily Phan"/>
    <x v="0"/>
  </r>
  <r>
    <s v="US-2016-131611"/>
    <x v="731"/>
    <d v="2016-11-09T00:00:00"/>
    <x v="2"/>
    <s v="EP-13915"/>
    <s v="TEC-AC-10004001"/>
    <n v="17196"/>
    <n v="5"/>
    <n v="2"/>
    <n v="451395"/>
    <x v="2"/>
    <s v="Accessories"/>
    <x v="1449"/>
    <s v="United States"/>
    <x v="12"/>
    <x v="0"/>
    <n v="77036"/>
    <x v="0"/>
    <s v="Emily Phan"/>
    <x v="0"/>
  </r>
  <r>
    <s v="US-2017-124821"/>
    <x v="642"/>
    <d v="2017-06-29T00:00:00"/>
    <x v="1"/>
    <s v="AM-10705"/>
    <s v="FUR-TA-10000688"/>
    <n v="8714"/>
    <n v="4"/>
    <n v="0"/>
    <n v="148138"/>
    <x v="0"/>
    <s v="Tables"/>
    <x v="558"/>
    <s v="United States"/>
    <x v="4"/>
    <x v="4"/>
    <n v="98115"/>
    <x v="1"/>
    <s v="Anne McFarland"/>
    <x v="0"/>
  </r>
  <r>
    <s v="CA-2015-166975"/>
    <x v="649"/>
    <d v="2015-11-30T00:00:00"/>
    <x v="2"/>
    <s v="SH-20635"/>
    <s v="FUR-FU-10003930"/>
    <n v="692472"/>
    <n v="11"/>
    <n v="2"/>
    <n v="1904298"/>
    <x v="0"/>
    <s v="Furnishings"/>
    <x v="1603"/>
    <s v="United States"/>
    <x v="25"/>
    <x v="17"/>
    <n v="38301"/>
    <x v="2"/>
    <s v="Stefanie Holloman"/>
    <x v="1"/>
  </r>
  <r>
    <s v="CA-2016-123806"/>
    <x v="389"/>
    <d v="2016-11-27T00:00:00"/>
    <x v="1"/>
    <s v="LA-16780"/>
    <s v="FUR-FU-10000965"/>
    <n v="20776"/>
    <n v="4"/>
    <n v="0"/>
    <n v="851816"/>
    <x v="0"/>
    <s v="Furnishings"/>
    <x v="685"/>
    <s v="United States"/>
    <x v="248"/>
    <x v="39"/>
    <n v="21215"/>
    <x v="3"/>
    <s v="Laura Armstrong"/>
    <x v="1"/>
  </r>
  <r>
    <s v="US-2017-158505"/>
    <x v="245"/>
    <d v="2017-07-21T00:00:00"/>
    <x v="0"/>
    <s v="SF-20200"/>
    <s v="TEC-PH-10004071"/>
    <n v="71928"/>
    <n v="9"/>
    <n v="2"/>
    <n v="62937"/>
    <x v="2"/>
    <s v="Phones"/>
    <x v="1521"/>
    <s v="United States"/>
    <x v="208"/>
    <x v="6"/>
    <n v="84107"/>
    <x v="1"/>
    <s v="Sarah Foster"/>
    <x v="0"/>
  </r>
  <r>
    <s v="US-2017-158505"/>
    <x v="245"/>
    <d v="2017-07-21T00:00:00"/>
    <x v="0"/>
    <s v="SF-20200"/>
    <s v="OFF-AR-10001044"/>
    <n v="2599"/>
    <n v="1"/>
    <n v="0"/>
    <n v="75371"/>
    <x v="1"/>
    <s v="Art"/>
    <x v="1042"/>
    <s v="United States"/>
    <x v="208"/>
    <x v="6"/>
    <n v="84107"/>
    <x v="1"/>
    <s v="Sarah Foster"/>
    <x v="0"/>
  </r>
  <r>
    <s v="CA-2015-142692"/>
    <x v="922"/>
    <d v="2015-10-28T00:00:00"/>
    <x v="2"/>
    <s v="AG-10495"/>
    <s v="OFF-BI-10004140"/>
    <n v="3592"/>
    <n v="1"/>
    <n v="2"/>
    <n v="11225"/>
    <x v="1"/>
    <s v="Binders"/>
    <x v="307"/>
    <s v="United States"/>
    <x v="4"/>
    <x v="4"/>
    <n v="98105"/>
    <x v="1"/>
    <s v="Andrew Gjertsen"/>
    <x v="1"/>
  </r>
  <r>
    <s v="CA-2015-123456"/>
    <x v="583"/>
    <d v="2015-07-13T00:00:00"/>
    <x v="2"/>
    <s v="KN-16450"/>
    <s v="OFF-AP-10002684"/>
    <n v="48632"/>
    <n v="2"/>
    <n v="8"/>
    <n v="-12158"/>
    <x v="1"/>
    <s v="Appliances"/>
    <x v="167"/>
    <s v="United States"/>
    <x v="0"/>
    <x v="0"/>
    <n v="75220"/>
    <x v="0"/>
    <s v="Kean Nguyen"/>
    <x v="1"/>
  </r>
  <r>
    <s v="CA-2017-151358"/>
    <x v="237"/>
    <d v="2017-08-22T00:00:00"/>
    <x v="2"/>
    <s v="NF-18595"/>
    <s v="OFF-ST-10000046"/>
    <n v="3231"/>
    <n v="2"/>
    <n v="0"/>
    <n v="61389"/>
    <x v="1"/>
    <s v="Storage"/>
    <x v="759"/>
    <s v="United States"/>
    <x v="4"/>
    <x v="4"/>
    <n v="98105"/>
    <x v="1"/>
    <s v="Nicole Fjeld"/>
    <x v="2"/>
  </r>
  <r>
    <s v="US-2016-107440"/>
    <x v="946"/>
    <d v="2016-04-20T00:00:00"/>
    <x v="2"/>
    <s v="BS-11365"/>
    <s v="TEC-MA-10001047"/>
    <n v="909993"/>
    <n v="7"/>
    <n v="0"/>
    <n v="23659818"/>
    <x v="2"/>
    <s v="Machines"/>
    <x v="1608"/>
    <s v="United States"/>
    <x v="79"/>
    <x v="29"/>
    <n v="8701"/>
    <x v="3"/>
    <s v="Bill Shonely"/>
    <x v="1"/>
  </r>
  <r>
    <s v="US-2016-107440"/>
    <x v="946"/>
    <d v="2016-04-20T00:00:00"/>
    <x v="2"/>
    <s v="BS-11365"/>
    <s v="FUR-FU-10000550"/>
    <n v="996"/>
    <n v="2"/>
    <n v="0"/>
    <n v="32868"/>
    <x v="0"/>
    <s v="Furnishings"/>
    <x v="1434"/>
    <s v="United States"/>
    <x v="79"/>
    <x v="29"/>
    <n v="8701"/>
    <x v="3"/>
    <s v="Bill Shonely"/>
    <x v="1"/>
  </r>
  <r>
    <s v="US-2016-107440"/>
    <x v="946"/>
    <d v="2016-04-20T00:00:00"/>
    <x v="2"/>
    <s v="BS-11365"/>
    <s v="OFF-BI-10002432"/>
    <n v="253"/>
    <n v="5"/>
    <n v="0"/>
    <n v="11891"/>
    <x v="1"/>
    <s v="Binders"/>
    <x v="868"/>
    <s v="United States"/>
    <x v="79"/>
    <x v="29"/>
    <n v="8701"/>
    <x v="3"/>
    <s v="Bill Shonely"/>
    <x v="1"/>
  </r>
  <r>
    <s v="CA-2014-166989"/>
    <x v="686"/>
    <d v="2014-11-18T00:00:00"/>
    <x v="2"/>
    <s v="RM-19675"/>
    <s v="OFF-PA-10004470"/>
    <n v="1136"/>
    <n v="2"/>
    <n v="0"/>
    <n v="52256"/>
    <x v="1"/>
    <s v="Paper"/>
    <x v="253"/>
    <s v="United States"/>
    <x v="20"/>
    <x v="14"/>
    <n v="10011"/>
    <x v="3"/>
    <s v="Robert Marley"/>
    <x v="2"/>
  </r>
  <r>
    <s v="CA-2014-166989"/>
    <x v="686"/>
    <d v="2014-11-18T00:00:00"/>
    <x v="2"/>
    <s v="RM-19675"/>
    <s v="FUR-CH-10001797"/>
    <n v="69264"/>
    <n v="2"/>
    <n v="1"/>
    <n v="146224"/>
    <x v="0"/>
    <s v="Chairs"/>
    <x v="1431"/>
    <s v="United States"/>
    <x v="20"/>
    <x v="14"/>
    <n v="10011"/>
    <x v="3"/>
    <s v="Robert Marley"/>
    <x v="2"/>
  </r>
  <r>
    <s v="CA-2014-103100"/>
    <x v="413"/>
    <d v="2014-12-23T00:00:00"/>
    <x v="3"/>
    <s v="AB-10105"/>
    <s v="OFF-LA-10003720"/>
    <n v="369"/>
    <n v="1"/>
    <n v="0"/>
    <n v="17343"/>
    <x v="1"/>
    <s v="Labels"/>
    <x v="1609"/>
    <s v="United States"/>
    <x v="245"/>
    <x v="13"/>
    <n v="46203"/>
    <x v="0"/>
    <s v="Adrian Barton"/>
    <x v="0"/>
  </r>
  <r>
    <s v="CA-2014-103100"/>
    <x v="413"/>
    <d v="2014-12-23T00:00:00"/>
    <x v="3"/>
    <s v="AB-10105"/>
    <s v="OFF-BI-10004600"/>
    <n v="110397"/>
    <n v="3"/>
    <n v="0"/>
    <n v="4967865"/>
    <x v="1"/>
    <s v="Binders"/>
    <x v="1464"/>
    <s v="United States"/>
    <x v="245"/>
    <x v="13"/>
    <n v="46203"/>
    <x v="0"/>
    <s v="Adrian Barton"/>
    <x v="0"/>
  </r>
  <r>
    <s v="CA-2015-105690"/>
    <x v="81"/>
    <d v="2015-11-26T00:00:00"/>
    <x v="1"/>
    <s v="CA-11965"/>
    <s v="FUR-BO-10003965"/>
    <n v="2461328"/>
    <n v="2"/>
    <n v="32"/>
    <n v="-760116"/>
    <x v="0"/>
    <s v="Bookcases"/>
    <x v="1081"/>
    <s v="United States"/>
    <x v="397"/>
    <x v="0"/>
    <n v="77642"/>
    <x v="0"/>
    <s v="Carol Adams"/>
    <x v="1"/>
  </r>
  <r>
    <s v="CA-2015-105690"/>
    <x v="81"/>
    <d v="2015-11-26T00:00:00"/>
    <x v="1"/>
    <s v="CA-11965"/>
    <s v="OFF-LA-10000240"/>
    <n v="11696"/>
    <n v="2"/>
    <n v="2"/>
    <n v="39474"/>
    <x v="1"/>
    <s v="Labels"/>
    <x v="2"/>
    <s v="United States"/>
    <x v="397"/>
    <x v="0"/>
    <n v="77642"/>
    <x v="0"/>
    <s v="Carol Adams"/>
    <x v="1"/>
  </r>
  <r>
    <s v="CA-2015-105690"/>
    <x v="81"/>
    <d v="2015-11-26T00:00:00"/>
    <x v="1"/>
    <s v="CA-11965"/>
    <s v="TEC-CO-10001571"/>
    <n v="439992"/>
    <n v="1"/>
    <n v="2"/>
    <n v="164997"/>
    <x v="2"/>
    <s v="Copiers"/>
    <x v="1536"/>
    <s v="United States"/>
    <x v="397"/>
    <x v="0"/>
    <n v="77642"/>
    <x v="0"/>
    <s v="Carol Adams"/>
    <x v="1"/>
  </r>
  <r>
    <s v="CA-2017-127516"/>
    <x v="115"/>
    <d v="2018-01-03T00:00:00"/>
    <x v="2"/>
    <s v="EH-14005"/>
    <s v="OFF-ST-10000736"/>
    <n v="64784"/>
    <n v="1"/>
    <n v="2"/>
    <n v="-129568"/>
    <x v="1"/>
    <s v="Storage"/>
    <x v="458"/>
    <s v="United States"/>
    <x v="316"/>
    <x v="17"/>
    <n v="37211"/>
    <x v="2"/>
    <s v="Erica Hernandez"/>
    <x v="2"/>
  </r>
  <r>
    <s v="US-2015-117184"/>
    <x v="960"/>
    <d v="2015-05-21T00:00:00"/>
    <x v="2"/>
    <s v="ON-18715"/>
    <s v="OFF-BI-10002082"/>
    <n v="3328"/>
    <n v="5"/>
    <n v="8"/>
    <n v="-4992"/>
    <x v="1"/>
    <s v="Binders"/>
    <x v="1171"/>
    <s v="United States"/>
    <x v="12"/>
    <x v="0"/>
    <n v="77095"/>
    <x v="0"/>
    <s v="Odella Nelson"/>
    <x v="1"/>
  </r>
  <r>
    <s v="US-2015-117184"/>
    <x v="960"/>
    <d v="2015-05-21T00:00:00"/>
    <x v="2"/>
    <s v="ON-18715"/>
    <s v="OFF-PA-10002250"/>
    <n v="14088"/>
    <n v="3"/>
    <n v="2"/>
    <n v="49308"/>
    <x v="1"/>
    <s v="Paper"/>
    <x v="702"/>
    <s v="United States"/>
    <x v="12"/>
    <x v="0"/>
    <n v="77095"/>
    <x v="0"/>
    <s v="Odella Nelson"/>
    <x v="1"/>
  </r>
  <r>
    <s v="CA-2017-102407"/>
    <x v="34"/>
    <d v="2017-12-13T00:00:00"/>
    <x v="1"/>
    <s v="AT-10435"/>
    <s v="OFF-AR-10000122"/>
    <n v="1116"/>
    <n v="2"/>
    <n v="0"/>
    <n v="279"/>
    <x v="1"/>
    <s v="Art"/>
    <x v="311"/>
    <s v="United States"/>
    <x v="1"/>
    <x v="1"/>
    <n v="90004"/>
    <x v="1"/>
    <s v="Alyssa Tate"/>
    <x v="2"/>
  </r>
  <r>
    <s v="CA-2017-102407"/>
    <x v="34"/>
    <d v="2017-12-13T00:00:00"/>
    <x v="1"/>
    <s v="AT-10435"/>
    <s v="FUR-TA-10003748"/>
    <n v="896328"/>
    <n v="9"/>
    <n v="2"/>
    <n v="224082"/>
    <x v="0"/>
    <s v="Tables"/>
    <x v="210"/>
    <s v="United States"/>
    <x v="1"/>
    <x v="1"/>
    <n v="90004"/>
    <x v="1"/>
    <s v="Alyssa Tate"/>
    <x v="2"/>
  </r>
  <r>
    <s v="CA-2017-102407"/>
    <x v="34"/>
    <d v="2017-12-13T00:00:00"/>
    <x v="1"/>
    <s v="AT-10435"/>
    <s v="OFF-AP-10001394"/>
    <n v="1890"/>
    <n v="1"/>
    <n v="0"/>
    <n v="6804"/>
    <x v="1"/>
    <s v="Appliances"/>
    <x v="1118"/>
    <s v="United States"/>
    <x v="1"/>
    <x v="1"/>
    <n v="90004"/>
    <x v="1"/>
    <s v="Alyssa Tate"/>
    <x v="2"/>
  </r>
  <r>
    <s v="CA-2017-130967"/>
    <x v="433"/>
    <d v="2017-03-16T00:00:00"/>
    <x v="2"/>
    <s v="EB-13870"/>
    <s v="TEC-PH-10004896"/>
    <n v="53982"/>
    <n v="3"/>
    <n v="4"/>
    <n v="-107964"/>
    <x v="2"/>
    <s v="Phones"/>
    <x v="174"/>
    <s v="United States"/>
    <x v="10"/>
    <x v="8"/>
    <n v="19140"/>
    <x v="3"/>
    <s v="Emily Burns"/>
    <x v="0"/>
  </r>
  <r>
    <s v="CA-2017-101581"/>
    <x v="759"/>
    <d v="2017-10-27T00:00:00"/>
    <x v="2"/>
    <s v="DW-13195"/>
    <s v="FUR-TA-10002607"/>
    <n v="177225"/>
    <n v="5"/>
    <n v="5"/>
    <n v="-120513"/>
    <x v="0"/>
    <s v="Tables"/>
    <x v="224"/>
    <s v="United States"/>
    <x v="252"/>
    <x v="20"/>
    <n v="97756"/>
    <x v="1"/>
    <s v="David Wiener"/>
    <x v="1"/>
  </r>
  <r>
    <s v="CA-2017-169124"/>
    <x v="444"/>
    <d v="2017-07-10T00:00:00"/>
    <x v="2"/>
    <s v="MB-17305"/>
    <s v="FUR-FU-10001215"/>
    <n v="12939"/>
    <n v="3"/>
    <n v="0"/>
    <n v="543438"/>
    <x v="0"/>
    <s v="Furnishings"/>
    <x v="1582"/>
    <s v="United States"/>
    <x v="398"/>
    <x v="1"/>
    <n v="95610"/>
    <x v="1"/>
    <s v="Maria Bertelson"/>
    <x v="0"/>
  </r>
  <r>
    <s v="CA-2017-117261"/>
    <x v="506"/>
    <d v="2017-09-10T00:00:00"/>
    <x v="2"/>
    <s v="TH-21235"/>
    <s v="OFF-ST-10000419"/>
    <n v="5432"/>
    <n v="4"/>
    <n v="0"/>
    <n v="5432"/>
    <x v="1"/>
    <s v="Storage"/>
    <x v="1015"/>
    <s v="United States"/>
    <x v="1"/>
    <x v="1"/>
    <n v="90032"/>
    <x v="1"/>
    <s v="Tiffany House"/>
    <x v="1"/>
  </r>
  <r>
    <s v="CA-2017-129021"/>
    <x v="961"/>
    <d v="2017-08-26T00:00:00"/>
    <x v="1"/>
    <s v="PO-18850"/>
    <s v="TEC-PH-10001459"/>
    <n v="4367896"/>
    <n v="13"/>
    <n v="2"/>
    <n v="3275922"/>
    <x v="2"/>
    <s v="Phones"/>
    <x v="1428"/>
    <s v="United States"/>
    <x v="315"/>
    <x v="2"/>
    <n v="32303"/>
    <x v="2"/>
    <s v="Patrick O'Brill"/>
    <x v="0"/>
  </r>
  <r>
    <s v="CA-2017-129021"/>
    <x v="961"/>
    <d v="2017-08-26T00:00:00"/>
    <x v="1"/>
    <s v="PO-18850"/>
    <s v="OFF-PA-10000241"/>
    <n v="49568"/>
    <n v="2"/>
    <n v="2"/>
    <n v="1549"/>
    <x v="1"/>
    <s v="Paper"/>
    <x v="1149"/>
    <s v="United States"/>
    <x v="315"/>
    <x v="2"/>
    <n v="32303"/>
    <x v="2"/>
    <s v="Patrick O'Brill"/>
    <x v="0"/>
  </r>
  <r>
    <s v="CA-2017-129021"/>
    <x v="961"/>
    <d v="2017-08-26T00:00:00"/>
    <x v="1"/>
    <s v="PO-18850"/>
    <s v="OFF-AP-10003040"/>
    <n v="161376"/>
    <n v="6"/>
    <n v="2"/>
    <n v="121032"/>
    <x v="1"/>
    <s v="Appliances"/>
    <x v="726"/>
    <s v="United States"/>
    <x v="315"/>
    <x v="2"/>
    <n v="32303"/>
    <x v="2"/>
    <s v="Patrick O'Brill"/>
    <x v="0"/>
  </r>
  <r>
    <s v="CA-2017-129021"/>
    <x v="961"/>
    <d v="2017-08-26T00:00:00"/>
    <x v="1"/>
    <s v="PO-18850"/>
    <s v="FUR-FU-10001852"/>
    <n v="2784"/>
    <n v="2"/>
    <n v="2"/>
    <n v="4176"/>
    <x v="0"/>
    <s v="Furnishings"/>
    <x v="840"/>
    <s v="United States"/>
    <x v="315"/>
    <x v="2"/>
    <n v="32303"/>
    <x v="2"/>
    <s v="Patrick O'Brill"/>
    <x v="0"/>
  </r>
  <r>
    <s v="CA-2017-129021"/>
    <x v="961"/>
    <d v="2017-08-26T00:00:00"/>
    <x v="1"/>
    <s v="PO-18850"/>
    <s v="OFF-PA-10000141"/>
    <n v="872"/>
    <n v="5"/>
    <n v="2"/>
    <n v="2943"/>
    <x v="1"/>
    <s v="Paper"/>
    <x v="824"/>
    <s v="United States"/>
    <x v="315"/>
    <x v="2"/>
    <n v="32303"/>
    <x v="2"/>
    <s v="Patrick O'Brill"/>
    <x v="0"/>
  </r>
  <r>
    <s v="CA-2014-123253"/>
    <x v="962"/>
    <d v="2014-08-25T00:00:00"/>
    <x v="1"/>
    <s v="DE-13255"/>
    <s v="OFF-AR-10002804"/>
    <n v="3912"/>
    <n v="1"/>
    <n v="2"/>
    <n v="10269"/>
    <x v="1"/>
    <s v="Art"/>
    <x v="282"/>
    <s v="United States"/>
    <x v="79"/>
    <x v="23"/>
    <n v="44107"/>
    <x v="3"/>
    <s v="Deanra Eno"/>
    <x v="2"/>
  </r>
  <r>
    <s v="CA-2016-121601"/>
    <x v="963"/>
    <d v="2016-10-04T00:00:00"/>
    <x v="0"/>
    <s v="MO-17500"/>
    <s v="OFF-EN-10003862"/>
    <n v="59752"/>
    <n v="7"/>
    <n v="2"/>
    <n v="194194"/>
    <x v="1"/>
    <s v="Envelopes"/>
    <x v="755"/>
    <s v="United States"/>
    <x v="399"/>
    <x v="0"/>
    <n v="75056"/>
    <x v="0"/>
    <s v="Mary O'Rourke"/>
    <x v="0"/>
  </r>
  <r>
    <s v="CA-2014-162278"/>
    <x v="964"/>
    <d v="2014-10-30T00:00:00"/>
    <x v="1"/>
    <s v="AH-10585"/>
    <s v="FUR-FU-10000448"/>
    <n v="6392"/>
    <n v="4"/>
    <n v="0"/>
    <n v="3196"/>
    <x v="0"/>
    <s v="Furnishings"/>
    <x v="466"/>
    <s v="United States"/>
    <x v="4"/>
    <x v="4"/>
    <n v="98105"/>
    <x v="1"/>
    <s v="Angele Hood"/>
    <x v="0"/>
  </r>
  <r>
    <s v="CA-2014-162278"/>
    <x v="964"/>
    <d v="2014-10-30T00:00:00"/>
    <x v="1"/>
    <s v="AH-10585"/>
    <s v="TEC-PH-10000526"/>
    <n v="38396"/>
    <n v="5"/>
    <n v="2"/>
    <n v="38396"/>
    <x v="2"/>
    <s v="Phones"/>
    <x v="1452"/>
    <s v="United States"/>
    <x v="4"/>
    <x v="4"/>
    <n v="98105"/>
    <x v="1"/>
    <s v="Angele Hood"/>
    <x v="0"/>
  </r>
  <r>
    <s v="CA-2016-161095"/>
    <x v="929"/>
    <d v="2016-06-28T00:00:00"/>
    <x v="0"/>
    <s v="CS-12250"/>
    <s v="OFF-BI-10002764"/>
    <n v="7752"/>
    <n v="3"/>
    <n v="2"/>
    <n v="28101"/>
    <x v="1"/>
    <s v="Binders"/>
    <x v="504"/>
    <s v="United States"/>
    <x v="1"/>
    <x v="1"/>
    <n v="90032"/>
    <x v="1"/>
    <s v="Chris Selesnick"/>
    <x v="1"/>
  </r>
  <r>
    <s v="CA-2016-161095"/>
    <x v="929"/>
    <d v="2016-06-28T00:00:00"/>
    <x v="0"/>
    <s v="CS-12250"/>
    <s v="OFF-BI-10001524"/>
    <n v="33568"/>
    <n v="2"/>
    <n v="2"/>
    <n v="117488"/>
    <x v="1"/>
    <s v="Binders"/>
    <x v="301"/>
    <s v="United States"/>
    <x v="1"/>
    <x v="1"/>
    <n v="90032"/>
    <x v="1"/>
    <s v="Chris Selesnick"/>
    <x v="1"/>
  </r>
  <r>
    <s v="CA-2014-125829"/>
    <x v="129"/>
    <d v="2014-11-11T00:00:00"/>
    <x v="2"/>
    <s v="WB-21850"/>
    <s v="TEC-PH-10001079"/>
    <n v="666344"/>
    <n v="7"/>
    <n v="2"/>
    <n v="666344"/>
    <x v="2"/>
    <s v="Phones"/>
    <x v="1242"/>
    <s v="United States"/>
    <x v="1"/>
    <x v="1"/>
    <n v="90045"/>
    <x v="1"/>
    <s v="William Brown"/>
    <x v="0"/>
  </r>
  <r>
    <s v="CA-2014-125829"/>
    <x v="129"/>
    <d v="2014-11-11T00:00:00"/>
    <x v="2"/>
    <s v="WB-21850"/>
    <s v="FUR-TA-10002041"/>
    <n v="573728"/>
    <n v="4"/>
    <n v="2"/>
    <n v="-645444"/>
    <x v="0"/>
    <s v="Tables"/>
    <x v="363"/>
    <s v="United States"/>
    <x v="1"/>
    <x v="1"/>
    <n v="90045"/>
    <x v="1"/>
    <s v="William Brown"/>
    <x v="0"/>
  </r>
  <r>
    <s v="CA-2014-125829"/>
    <x v="129"/>
    <d v="2014-11-11T00:00:00"/>
    <x v="2"/>
    <s v="WB-21850"/>
    <s v="OFF-BI-10001036"/>
    <n v="21936"/>
    <n v="3"/>
    <n v="2"/>
    <n v="8226"/>
    <x v="1"/>
    <s v="Binders"/>
    <x v="620"/>
    <s v="United States"/>
    <x v="1"/>
    <x v="1"/>
    <n v="90045"/>
    <x v="1"/>
    <s v="William Brown"/>
    <x v="0"/>
  </r>
  <r>
    <s v="CA-2014-125829"/>
    <x v="129"/>
    <d v="2014-11-11T00:00:00"/>
    <x v="2"/>
    <s v="WB-21850"/>
    <s v="OFF-PA-10000223"/>
    <n v="1944"/>
    <n v="3"/>
    <n v="0"/>
    <n v="93312"/>
    <x v="1"/>
    <s v="Paper"/>
    <x v="1364"/>
    <s v="United States"/>
    <x v="1"/>
    <x v="1"/>
    <n v="90045"/>
    <x v="1"/>
    <s v="William Brown"/>
    <x v="0"/>
  </r>
  <r>
    <s v="CA-2014-125829"/>
    <x v="129"/>
    <d v="2014-11-11T00:00:00"/>
    <x v="2"/>
    <s v="WB-21850"/>
    <s v="TEC-MA-10003246"/>
    <n v="447968"/>
    <n v="4"/>
    <n v="2"/>
    <n v="13999"/>
    <x v="2"/>
    <s v="Machines"/>
    <x v="1610"/>
    <s v="United States"/>
    <x v="1"/>
    <x v="1"/>
    <n v="90045"/>
    <x v="1"/>
    <s v="William Brown"/>
    <x v="0"/>
  </r>
  <r>
    <s v="CA-2014-123127"/>
    <x v="77"/>
    <d v="2014-09-12T00:00:00"/>
    <x v="2"/>
    <s v="SP-20620"/>
    <s v="OFF-AP-10001962"/>
    <n v="1678"/>
    <n v="2"/>
    <n v="0"/>
    <n v="4195"/>
    <x v="1"/>
    <s v="Appliances"/>
    <x v="1576"/>
    <s v="United States"/>
    <x v="84"/>
    <x v="14"/>
    <n v="11561"/>
    <x v="3"/>
    <s v="Stefania Perrino"/>
    <x v="1"/>
  </r>
  <r>
    <s v="CA-2015-115945"/>
    <x v="607"/>
    <d v="2015-07-01T00:00:00"/>
    <x v="2"/>
    <s v="AB-10165"/>
    <s v="OFF-AR-10004062"/>
    <n v="2096"/>
    <n v="2"/>
    <n v="0"/>
    <n v="524"/>
    <x v="1"/>
    <s v="Art"/>
    <x v="767"/>
    <s v="United States"/>
    <x v="1"/>
    <x v="1"/>
    <n v="90045"/>
    <x v="1"/>
    <s v="Alan Barnes"/>
    <x v="0"/>
  </r>
  <r>
    <s v="CA-2015-115945"/>
    <x v="607"/>
    <d v="2015-07-01T00:00:00"/>
    <x v="2"/>
    <s v="AB-10165"/>
    <s v="OFF-BI-10004330"/>
    <n v="88752"/>
    <n v="3"/>
    <n v="2"/>
    <n v="27735"/>
    <x v="1"/>
    <s v="Binders"/>
    <x v="798"/>
    <s v="United States"/>
    <x v="1"/>
    <x v="1"/>
    <n v="90045"/>
    <x v="1"/>
    <s v="Alan Barnes"/>
    <x v="0"/>
  </r>
  <r>
    <s v="CA-2015-115945"/>
    <x v="607"/>
    <d v="2015-07-01T00:00:00"/>
    <x v="2"/>
    <s v="AB-10165"/>
    <s v="OFF-ST-10001963"/>
    <n v="30423"/>
    <n v="3"/>
    <n v="0"/>
    <n v="91269"/>
    <x v="1"/>
    <s v="Storage"/>
    <x v="534"/>
    <s v="United States"/>
    <x v="1"/>
    <x v="1"/>
    <n v="90045"/>
    <x v="1"/>
    <s v="Alan Barnes"/>
    <x v="0"/>
  </r>
  <r>
    <s v="CA-2015-136735"/>
    <x v="352"/>
    <d v="2015-08-02T00:00:00"/>
    <x v="2"/>
    <s v="HA-14920"/>
    <s v="OFF-EN-10002230"/>
    <n v="16786"/>
    <n v="2"/>
    <n v="0"/>
    <n v="788942"/>
    <x v="1"/>
    <s v="Envelopes"/>
    <x v="552"/>
    <s v="United States"/>
    <x v="8"/>
    <x v="1"/>
    <n v="94110"/>
    <x v="1"/>
    <s v="Helen Andreada"/>
    <x v="0"/>
  </r>
  <r>
    <s v="US-2017-136189"/>
    <x v="225"/>
    <d v="2017-12-11T00:00:00"/>
    <x v="2"/>
    <s v="DC-13285"/>
    <s v="FUR-FU-10000175"/>
    <n v="8238"/>
    <n v="6"/>
    <n v="0"/>
    <n v="255378"/>
    <x v="0"/>
    <s v="Furnishings"/>
    <x v="1409"/>
    <s v="United States"/>
    <x v="101"/>
    <x v="16"/>
    <n v="23223"/>
    <x v="2"/>
    <s v="Debra Catini"/>
    <x v="0"/>
  </r>
  <r>
    <s v="CA-2014-152345"/>
    <x v="281"/>
    <d v="2015-01-03T00:00:00"/>
    <x v="1"/>
    <s v="ST-20530"/>
    <s v="TEC-PH-10004897"/>
    <n v="23976"/>
    <n v="3"/>
    <n v="2"/>
    <n v="-56943"/>
    <x v="2"/>
    <s v="Phones"/>
    <x v="1113"/>
    <s v="United States"/>
    <x v="305"/>
    <x v="26"/>
    <n v="87105"/>
    <x v="1"/>
    <s v="Shui Tom"/>
    <x v="0"/>
  </r>
  <r>
    <s v="CA-2014-152345"/>
    <x v="281"/>
    <d v="2015-01-03T00:00:00"/>
    <x v="1"/>
    <s v="ST-20530"/>
    <s v="OFF-ST-10003123"/>
    <n v="3329"/>
    <n v="1"/>
    <n v="0"/>
    <n v="79896"/>
    <x v="1"/>
    <s v="Storage"/>
    <x v="1263"/>
    <s v="United States"/>
    <x v="305"/>
    <x v="26"/>
    <n v="87105"/>
    <x v="1"/>
    <s v="Shui Tom"/>
    <x v="0"/>
  </r>
  <r>
    <s v="US-2015-147662"/>
    <x v="965"/>
    <d v="2015-02-19T00:00:00"/>
    <x v="2"/>
    <s v="KB-16315"/>
    <s v="OFF-BI-10001658"/>
    <n v="14952"/>
    <n v="2"/>
    <n v="7"/>
    <n v="-119616"/>
    <x v="1"/>
    <s v="Binders"/>
    <x v="443"/>
    <s v="United States"/>
    <x v="59"/>
    <x v="23"/>
    <n v="44312"/>
    <x v="3"/>
    <s v="Karl Braun"/>
    <x v="0"/>
  </r>
  <r>
    <s v="US-2015-147662"/>
    <x v="965"/>
    <d v="2015-02-19T00:00:00"/>
    <x v="2"/>
    <s v="KB-16315"/>
    <s v="TEC-PH-10002834"/>
    <n v="323982"/>
    <n v="3"/>
    <n v="4"/>
    <n v="-809955"/>
    <x v="2"/>
    <s v="Phones"/>
    <x v="1368"/>
    <s v="United States"/>
    <x v="59"/>
    <x v="23"/>
    <n v="44312"/>
    <x v="3"/>
    <s v="Karl Braun"/>
    <x v="0"/>
  </r>
  <r>
    <s v="US-2015-147662"/>
    <x v="965"/>
    <d v="2015-02-19T00:00:00"/>
    <x v="2"/>
    <s v="KB-16315"/>
    <s v="OFF-BI-10002160"/>
    <n v="2286"/>
    <n v="2"/>
    <n v="7"/>
    <n v="-16764"/>
    <x v="1"/>
    <s v="Binders"/>
    <x v="315"/>
    <s v="United States"/>
    <x v="59"/>
    <x v="23"/>
    <n v="44312"/>
    <x v="3"/>
    <s v="Karl Braun"/>
    <x v="0"/>
  </r>
  <r>
    <s v="US-2015-147662"/>
    <x v="965"/>
    <d v="2015-02-19T00:00:00"/>
    <x v="2"/>
    <s v="KB-16315"/>
    <s v="OFF-AR-10004999"/>
    <n v="14352"/>
    <n v="3"/>
    <n v="2"/>
    <n v="897"/>
    <x v="1"/>
    <s v="Art"/>
    <x v="866"/>
    <s v="United States"/>
    <x v="59"/>
    <x v="23"/>
    <n v="44312"/>
    <x v="3"/>
    <s v="Karl Braun"/>
    <x v="0"/>
  </r>
  <r>
    <s v="US-2015-147662"/>
    <x v="965"/>
    <d v="2015-02-19T00:00:00"/>
    <x v="2"/>
    <s v="KB-16315"/>
    <s v="TEC-AC-10003280"/>
    <n v="71976"/>
    <n v="3"/>
    <n v="2"/>
    <n v="8997"/>
    <x v="2"/>
    <s v="Accessories"/>
    <x v="1028"/>
    <s v="United States"/>
    <x v="59"/>
    <x v="23"/>
    <n v="44312"/>
    <x v="3"/>
    <s v="Karl Braun"/>
    <x v="0"/>
  </r>
  <r>
    <s v="CA-2016-153346"/>
    <x v="966"/>
    <d v="2016-01-27T00:00:00"/>
    <x v="3"/>
    <s v="TB-21355"/>
    <s v="OFF-AR-10000315"/>
    <n v="921"/>
    <n v="3"/>
    <n v="0"/>
    <n v="23025"/>
    <x v="1"/>
    <s v="Art"/>
    <x v="1291"/>
    <s v="United States"/>
    <x v="135"/>
    <x v="29"/>
    <n v="7060"/>
    <x v="3"/>
    <s v="Todd Boyes"/>
    <x v="1"/>
  </r>
  <r>
    <s v="CA-2016-153346"/>
    <x v="966"/>
    <d v="2016-01-27T00:00:00"/>
    <x v="3"/>
    <s v="TB-21355"/>
    <s v="OFF-PA-10000007"/>
    <n v="180"/>
    <n v="5"/>
    <n v="0"/>
    <n v="828"/>
    <x v="1"/>
    <s v="Paper"/>
    <x v="1517"/>
    <s v="United States"/>
    <x v="135"/>
    <x v="29"/>
    <n v="7060"/>
    <x v="3"/>
    <s v="Todd Boyes"/>
    <x v="1"/>
  </r>
  <r>
    <s v="CA-2017-118360"/>
    <x v="718"/>
    <d v="2017-04-07T00:00:00"/>
    <x v="2"/>
    <s v="JC-15775"/>
    <s v="OFF-PA-10000791"/>
    <n v="4293"/>
    <n v="9"/>
    <n v="0"/>
    <n v="193185"/>
    <x v="1"/>
    <s v="Paper"/>
    <x v="1414"/>
    <s v="United States"/>
    <x v="20"/>
    <x v="14"/>
    <n v="10011"/>
    <x v="3"/>
    <s v="John Castell"/>
    <x v="0"/>
  </r>
  <r>
    <s v="CA-2017-149853"/>
    <x v="620"/>
    <d v="2017-10-09T00:00:00"/>
    <x v="2"/>
    <s v="PO-18850"/>
    <s v="OFF-PA-10000556"/>
    <n v="15552"/>
    <n v="3"/>
    <n v="2"/>
    <n v="54432"/>
    <x v="1"/>
    <s v="Paper"/>
    <x v="1611"/>
    <s v="United States"/>
    <x v="146"/>
    <x v="2"/>
    <n v="33012"/>
    <x v="2"/>
    <s v="Patrick O'Brill"/>
    <x v="0"/>
  </r>
  <r>
    <s v="CA-2017-149853"/>
    <x v="620"/>
    <d v="2017-10-09T00:00:00"/>
    <x v="2"/>
    <s v="PO-18850"/>
    <s v="OFF-AP-10000804"/>
    <n v="1792"/>
    <n v="5"/>
    <n v="2"/>
    <n v="112"/>
    <x v="1"/>
    <s v="Appliances"/>
    <x v="562"/>
    <s v="United States"/>
    <x v="146"/>
    <x v="2"/>
    <n v="33012"/>
    <x v="2"/>
    <s v="Patrick O'Brill"/>
    <x v="0"/>
  </r>
  <r>
    <s v="CA-2017-107909"/>
    <x v="850"/>
    <d v="2017-09-06T00:00:00"/>
    <x v="2"/>
    <s v="SS-20875"/>
    <s v="TEC-AC-10001998"/>
    <n v="1999"/>
    <n v="1"/>
    <n v="0"/>
    <n v="67966"/>
    <x v="2"/>
    <s v="Accessories"/>
    <x v="84"/>
    <s v="United States"/>
    <x v="252"/>
    <x v="4"/>
    <n v="98052"/>
    <x v="1"/>
    <s v="Sung Shariari"/>
    <x v="0"/>
  </r>
  <r>
    <s v="CA-2017-107909"/>
    <x v="850"/>
    <d v="2017-09-06T00:00:00"/>
    <x v="2"/>
    <s v="SS-20875"/>
    <s v="OFF-BI-10003476"/>
    <n v="2292"/>
    <n v="5"/>
    <n v="2"/>
    <n v="8022"/>
    <x v="1"/>
    <s v="Binders"/>
    <x v="1512"/>
    <s v="United States"/>
    <x v="252"/>
    <x v="4"/>
    <n v="98052"/>
    <x v="1"/>
    <s v="Sung Shariari"/>
    <x v="0"/>
  </r>
  <r>
    <s v="CA-2015-112375"/>
    <x v="378"/>
    <d v="2015-12-27T00:00:00"/>
    <x v="2"/>
    <s v="RD-19720"/>
    <s v="TEC-AC-10003237"/>
    <n v="5088"/>
    <n v="6"/>
    <n v="2"/>
    <n v="14628"/>
    <x v="2"/>
    <s v="Accessories"/>
    <x v="1612"/>
    <s v="United States"/>
    <x v="400"/>
    <x v="2"/>
    <n v="32114"/>
    <x v="2"/>
    <s v="Roger Demir"/>
    <x v="0"/>
  </r>
  <r>
    <s v="CA-2015-112375"/>
    <x v="378"/>
    <d v="2015-12-27T00:00:00"/>
    <x v="2"/>
    <s v="RD-19720"/>
    <s v="OFF-EN-10003798"/>
    <n v="27312"/>
    <n v="2"/>
    <n v="2"/>
    <n v="92178"/>
    <x v="1"/>
    <s v="Envelopes"/>
    <x v="820"/>
    <s v="United States"/>
    <x v="400"/>
    <x v="2"/>
    <n v="32114"/>
    <x v="2"/>
    <s v="Roger Demir"/>
    <x v="0"/>
  </r>
  <r>
    <s v="CA-2015-154795"/>
    <x v="138"/>
    <d v="2015-12-24T00:00:00"/>
    <x v="2"/>
    <s v="GZ-14470"/>
    <s v="OFF-EN-10003068"/>
    <n v="792"/>
    <n v="1"/>
    <n v="2"/>
    <n v="2772"/>
    <x v="1"/>
    <s v="Envelopes"/>
    <x v="1613"/>
    <s v="United States"/>
    <x v="401"/>
    <x v="15"/>
    <n v="86442"/>
    <x v="1"/>
    <s v="Gary Zandusky"/>
    <x v="0"/>
  </r>
  <r>
    <s v="CA-2015-154795"/>
    <x v="138"/>
    <d v="2015-12-24T00:00:00"/>
    <x v="2"/>
    <s v="GZ-14470"/>
    <s v="FUR-FU-10002088"/>
    <n v="14368"/>
    <n v="2"/>
    <n v="2"/>
    <n v="39512"/>
    <x v="0"/>
    <s v="Furnishings"/>
    <x v="1082"/>
    <s v="United States"/>
    <x v="401"/>
    <x v="15"/>
    <n v="86442"/>
    <x v="1"/>
    <s v="Gary Zandusky"/>
    <x v="0"/>
  </r>
  <r>
    <s v="CA-2015-125234"/>
    <x v="153"/>
    <d v="2015-12-01T00:00:00"/>
    <x v="2"/>
    <s v="SN-20710"/>
    <s v="TEC-AC-10000158"/>
    <n v="10797"/>
    <n v="3"/>
    <n v="0"/>
    <n v="226737"/>
    <x v="2"/>
    <s v="Accessories"/>
    <x v="357"/>
    <s v="United States"/>
    <x v="1"/>
    <x v="1"/>
    <n v="90049"/>
    <x v="1"/>
    <s v="Steve Nguyen"/>
    <x v="2"/>
  </r>
  <r>
    <s v="CA-2015-125234"/>
    <x v="153"/>
    <d v="2015-12-01T00:00:00"/>
    <x v="2"/>
    <s v="SN-20710"/>
    <s v="OFF-PA-10000482"/>
    <n v="11382"/>
    <n v="3"/>
    <n v="0"/>
    <n v="534954"/>
    <x v="1"/>
    <s v="Paper"/>
    <x v="67"/>
    <s v="United States"/>
    <x v="1"/>
    <x v="1"/>
    <n v="90049"/>
    <x v="1"/>
    <s v="Steve Nguyen"/>
    <x v="2"/>
  </r>
  <r>
    <s v="CA-2017-133501"/>
    <x v="150"/>
    <d v="2017-09-01T00:00:00"/>
    <x v="2"/>
    <s v="DK-12895"/>
    <s v="OFF-PA-10004888"/>
    <n v="5184"/>
    <n v="1"/>
    <n v="2"/>
    <n v="18144"/>
    <x v="1"/>
    <s v="Paper"/>
    <x v="959"/>
    <s v="United States"/>
    <x v="47"/>
    <x v="17"/>
    <n v="37064"/>
    <x v="2"/>
    <s v="Dana Kaydos"/>
    <x v="0"/>
  </r>
  <r>
    <s v="US-2014-129609"/>
    <x v="578"/>
    <d v="2014-03-22T00:00:00"/>
    <x v="0"/>
    <s v="VM-21835"/>
    <s v="OFF-AR-10003478"/>
    <n v="1628"/>
    <n v="2"/>
    <n v="0"/>
    <n v="6512"/>
    <x v="1"/>
    <s v="Art"/>
    <x v="359"/>
    <s v="United States"/>
    <x v="402"/>
    <x v="13"/>
    <n v="46368"/>
    <x v="0"/>
    <s v="Vivian Mathis"/>
    <x v="0"/>
  </r>
  <r>
    <s v="CA-2017-130309"/>
    <x v="93"/>
    <d v="2017-12-21T00:00:00"/>
    <x v="2"/>
    <s v="GB-14575"/>
    <s v="OFF-ST-10003208"/>
    <n v="54438"/>
    <n v="3"/>
    <n v="0"/>
    <n v="1578702"/>
    <x v="1"/>
    <s v="Storage"/>
    <x v="246"/>
    <s v="United States"/>
    <x v="80"/>
    <x v="16"/>
    <n v="22204"/>
    <x v="2"/>
    <s v="Giulietta Baptist"/>
    <x v="0"/>
  </r>
  <r>
    <s v="CA-2017-105410"/>
    <x v="497"/>
    <d v="2017-03-22T00:00:00"/>
    <x v="3"/>
    <s v="ND-18370"/>
    <s v="OFF-BI-10004970"/>
    <n v="19824"/>
    <n v="6"/>
    <n v="2"/>
    <n v="66906"/>
    <x v="1"/>
    <s v="Binders"/>
    <x v="910"/>
    <s v="United States"/>
    <x v="8"/>
    <x v="1"/>
    <n v="94110"/>
    <x v="1"/>
    <s v="Natalie DeCherney"/>
    <x v="0"/>
  </r>
  <r>
    <s v="CA-2017-105410"/>
    <x v="497"/>
    <d v="2017-03-22T00:00:00"/>
    <x v="3"/>
    <s v="ND-18370"/>
    <s v="TEC-PH-10000038"/>
    <n v="657504"/>
    <n v="6"/>
    <n v="2"/>
    <n v="-1315008"/>
    <x v="2"/>
    <s v="Phones"/>
    <x v="1055"/>
    <s v="United States"/>
    <x v="8"/>
    <x v="1"/>
    <n v="94110"/>
    <x v="1"/>
    <s v="Natalie DeCherney"/>
    <x v="0"/>
  </r>
  <r>
    <s v="CA-2017-105410"/>
    <x v="497"/>
    <d v="2017-03-22T00:00:00"/>
    <x v="3"/>
    <s v="ND-18370"/>
    <s v="TEC-AC-10001552"/>
    <n v="9954"/>
    <n v="2"/>
    <n v="0"/>
    <n v="109494"/>
    <x v="2"/>
    <s v="Accessories"/>
    <x v="100"/>
    <s v="United States"/>
    <x v="8"/>
    <x v="1"/>
    <n v="94110"/>
    <x v="1"/>
    <s v="Natalie DeCherney"/>
    <x v="0"/>
  </r>
  <r>
    <s v="CA-2017-105410"/>
    <x v="497"/>
    <d v="2017-03-22T00:00:00"/>
    <x v="3"/>
    <s v="ND-18370"/>
    <s v="TEC-AC-10002926"/>
    <n v="19996"/>
    <n v="4"/>
    <n v="0"/>
    <n v="859828"/>
    <x v="2"/>
    <s v="Accessories"/>
    <x v="1112"/>
    <s v="United States"/>
    <x v="8"/>
    <x v="1"/>
    <n v="94110"/>
    <x v="1"/>
    <s v="Natalie DeCherney"/>
    <x v="0"/>
  </r>
  <r>
    <s v="CA-2016-120355"/>
    <x v="31"/>
    <d v="2016-09-25T00:00:00"/>
    <x v="2"/>
    <s v="MM-17260"/>
    <s v="FUR-CH-10001394"/>
    <n v="631782"/>
    <n v="2"/>
    <n v="1"/>
    <n v="140396"/>
    <x v="0"/>
    <s v="Chairs"/>
    <x v="650"/>
    <s v="United States"/>
    <x v="105"/>
    <x v="14"/>
    <n v="10801"/>
    <x v="3"/>
    <s v="Magdelene Morse"/>
    <x v="0"/>
  </r>
  <r>
    <s v="CA-2016-120355"/>
    <x v="31"/>
    <d v="2016-09-25T00:00:00"/>
    <x v="2"/>
    <s v="MM-17260"/>
    <s v="FUR-FU-10004053"/>
    <n v="6072"/>
    <n v="3"/>
    <n v="0"/>
    <n v="261096"/>
    <x v="0"/>
    <s v="Furnishings"/>
    <x v="1614"/>
    <s v="United States"/>
    <x v="105"/>
    <x v="14"/>
    <n v="10801"/>
    <x v="3"/>
    <s v="Magdelene Morse"/>
    <x v="0"/>
  </r>
  <r>
    <s v="CA-2017-169894"/>
    <x v="220"/>
    <d v="2017-11-29T00:00:00"/>
    <x v="1"/>
    <s v="MV-17485"/>
    <s v="OFF-BI-10004230"/>
    <n v="20724"/>
    <n v="2"/>
    <n v="7"/>
    <n v="-151976"/>
    <x v="1"/>
    <s v="Binders"/>
    <x v="651"/>
    <s v="United States"/>
    <x v="122"/>
    <x v="15"/>
    <n v="85204"/>
    <x v="1"/>
    <s v="Mark Van Huff"/>
    <x v="0"/>
  </r>
  <r>
    <s v="CA-2017-169894"/>
    <x v="220"/>
    <d v="2017-11-29T00:00:00"/>
    <x v="1"/>
    <s v="MV-17485"/>
    <s v="OFF-ST-10000060"/>
    <n v="415872"/>
    <n v="8"/>
    <n v="2"/>
    <n v="-415872"/>
    <x v="1"/>
    <s v="Storage"/>
    <x v="391"/>
    <s v="United States"/>
    <x v="122"/>
    <x v="15"/>
    <n v="85204"/>
    <x v="1"/>
    <s v="Mark Van Huff"/>
    <x v="0"/>
  </r>
  <r>
    <s v="US-2017-100482"/>
    <x v="644"/>
    <d v="2017-04-15T00:00:00"/>
    <x v="2"/>
    <s v="JL-15130"/>
    <s v="OFF-ST-10001325"/>
    <n v="16768"/>
    <n v="2"/>
    <n v="2"/>
    <n v="14672"/>
    <x v="1"/>
    <s v="Storage"/>
    <x v="468"/>
    <s v="United States"/>
    <x v="152"/>
    <x v="23"/>
    <n v="43130"/>
    <x v="3"/>
    <s v="Jack Lebron"/>
    <x v="0"/>
  </r>
  <r>
    <s v="US-2017-100482"/>
    <x v="644"/>
    <d v="2017-04-15T00:00:00"/>
    <x v="2"/>
    <s v="JL-15130"/>
    <s v="TEC-AC-10003441"/>
    <n v="2712"/>
    <n v="2"/>
    <n v="2"/>
    <n v="-4746"/>
    <x v="2"/>
    <s v="Accessories"/>
    <x v="654"/>
    <s v="United States"/>
    <x v="152"/>
    <x v="23"/>
    <n v="43130"/>
    <x v="3"/>
    <s v="Jack Lebron"/>
    <x v="0"/>
  </r>
  <r>
    <s v="CA-2017-107748"/>
    <x v="388"/>
    <d v="2017-12-12T00:00:00"/>
    <x v="1"/>
    <s v="AG-10330"/>
    <s v="TEC-PH-10003215"/>
    <n v="9584"/>
    <n v="4"/>
    <n v="2"/>
    <n v="34742"/>
    <x v="2"/>
    <s v="Phones"/>
    <x v="1584"/>
    <s v="United States"/>
    <x v="280"/>
    <x v="1"/>
    <n v="95207"/>
    <x v="1"/>
    <s v="Alex Grayson"/>
    <x v="0"/>
  </r>
  <r>
    <s v="CA-2017-107748"/>
    <x v="388"/>
    <d v="2017-12-12T00:00:00"/>
    <x v="1"/>
    <s v="AG-10330"/>
    <s v="OFF-PA-10002005"/>
    <n v="1296"/>
    <n v="2"/>
    <n v="0"/>
    <n v="62208"/>
    <x v="1"/>
    <s v="Paper"/>
    <x v="507"/>
    <s v="United States"/>
    <x v="280"/>
    <x v="1"/>
    <n v="95207"/>
    <x v="1"/>
    <s v="Alex Grayson"/>
    <x v="0"/>
  </r>
  <r>
    <s v="CA-2017-153654"/>
    <x v="220"/>
    <d v="2017-11-26T00:00:00"/>
    <x v="1"/>
    <s v="MD-17860"/>
    <s v="OFF-BI-10004465"/>
    <n v="19008"/>
    <n v="8"/>
    <n v="7"/>
    <n v="-12672"/>
    <x v="1"/>
    <s v="Binders"/>
    <x v="735"/>
    <s v="United States"/>
    <x v="153"/>
    <x v="3"/>
    <n v="28806"/>
    <x v="2"/>
    <s v="Michael Dominguez"/>
    <x v="1"/>
  </r>
  <r>
    <s v="CA-2015-155600"/>
    <x v="783"/>
    <d v="2015-12-07T00:00:00"/>
    <x v="1"/>
    <s v="RO-19780"/>
    <s v="OFF-BI-10000545"/>
    <n v="1598058"/>
    <n v="7"/>
    <n v="7"/>
    <n v="-1065372"/>
    <x v="1"/>
    <s v="Binders"/>
    <x v="688"/>
    <s v="United States"/>
    <x v="300"/>
    <x v="17"/>
    <n v="37042"/>
    <x v="2"/>
    <s v="Rose O'Brian"/>
    <x v="0"/>
  </r>
  <r>
    <s v="CA-2015-155600"/>
    <x v="783"/>
    <d v="2015-12-07T00:00:00"/>
    <x v="1"/>
    <s v="RO-19780"/>
    <s v="OFF-AR-10003752"/>
    <n v="3696"/>
    <n v="4"/>
    <n v="2"/>
    <n v="12012"/>
    <x v="1"/>
    <s v="Art"/>
    <x v="680"/>
    <s v="United States"/>
    <x v="300"/>
    <x v="17"/>
    <n v="37042"/>
    <x v="2"/>
    <s v="Rose O'Brian"/>
    <x v="0"/>
  </r>
  <r>
    <s v="CA-2017-162565"/>
    <x v="156"/>
    <d v="2017-12-11T00:00:00"/>
    <x v="0"/>
    <s v="RR-19315"/>
    <s v="OFF-PA-10001937"/>
    <n v="10368"/>
    <n v="2"/>
    <n v="2"/>
    <n v="36288"/>
    <x v="1"/>
    <s v="Paper"/>
    <x v="289"/>
    <s v="United States"/>
    <x v="34"/>
    <x v="9"/>
    <n v="60505"/>
    <x v="0"/>
    <s v="Ralph Ritter"/>
    <x v="0"/>
  </r>
  <r>
    <s v="CA-2017-162565"/>
    <x v="156"/>
    <d v="2017-12-11T00:00:00"/>
    <x v="0"/>
    <s v="RR-19315"/>
    <s v="FUR-FU-10004306"/>
    <n v="7772"/>
    <n v="1"/>
    <n v="6"/>
    <n v="-66062"/>
    <x v="0"/>
    <s v="Furnishings"/>
    <x v="618"/>
    <s v="United States"/>
    <x v="34"/>
    <x v="9"/>
    <n v="60505"/>
    <x v="0"/>
    <s v="Ralph Ritter"/>
    <x v="0"/>
  </r>
  <r>
    <s v="CA-2017-162565"/>
    <x v="156"/>
    <d v="2017-12-11T00:00:00"/>
    <x v="0"/>
    <s v="RR-19315"/>
    <s v="FUR-CH-10003973"/>
    <n v="520464"/>
    <n v="2"/>
    <n v="3"/>
    <n v="-148704"/>
    <x v="0"/>
    <s v="Chairs"/>
    <x v="860"/>
    <s v="United States"/>
    <x v="34"/>
    <x v="9"/>
    <n v="60505"/>
    <x v="0"/>
    <s v="Ralph Ritter"/>
    <x v="0"/>
  </r>
  <r>
    <s v="CA-2016-127642"/>
    <x v="205"/>
    <d v="2016-05-23T00:00:00"/>
    <x v="3"/>
    <s v="CP-12340"/>
    <s v="OFF-PA-10000565"/>
    <n v="11196"/>
    <n v="2"/>
    <n v="0"/>
    <n v="548604"/>
    <x v="1"/>
    <s v="Paper"/>
    <x v="33"/>
    <s v="United States"/>
    <x v="98"/>
    <x v="33"/>
    <n v="2886"/>
    <x v="3"/>
    <s v="Christine Phan"/>
    <x v="1"/>
  </r>
  <r>
    <s v="US-2017-163195"/>
    <x v="920"/>
    <d v="2017-02-21T00:00:00"/>
    <x v="1"/>
    <s v="LL-16840"/>
    <s v="TEC-PH-10003875"/>
    <n v="2916"/>
    <n v="3"/>
    <n v="0"/>
    <n v="84564"/>
    <x v="2"/>
    <s v="Phones"/>
    <x v="119"/>
    <s v="United States"/>
    <x v="240"/>
    <x v="27"/>
    <n v="70506"/>
    <x v="2"/>
    <s v="Lauren Leatherbury"/>
    <x v="0"/>
  </r>
  <r>
    <s v="CA-2017-111332"/>
    <x v="967"/>
    <d v="2017-05-22T00:00:00"/>
    <x v="1"/>
    <s v="NC-18340"/>
    <s v="OFF-AR-10001953"/>
    <n v="13194"/>
    <n v="3"/>
    <n v="0"/>
    <n v="356238"/>
    <x v="1"/>
    <s v="Art"/>
    <x v="399"/>
    <s v="United States"/>
    <x v="403"/>
    <x v="46"/>
    <n v="58103"/>
    <x v="0"/>
    <s v="Nat Carroll"/>
    <x v="0"/>
  </r>
  <r>
    <s v="CA-2017-111332"/>
    <x v="967"/>
    <d v="2017-05-22T00:00:00"/>
    <x v="1"/>
    <s v="NC-18340"/>
    <s v="OFF-AR-10001374"/>
    <n v="2592"/>
    <n v="4"/>
    <n v="0"/>
    <n v="82944"/>
    <x v="1"/>
    <s v="Art"/>
    <x v="313"/>
    <s v="United States"/>
    <x v="403"/>
    <x v="46"/>
    <n v="58103"/>
    <x v="0"/>
    <s v="Nat Carroll"/>
    <x v="0"/>
  </r>
  <r>
    <s v="CA-2017-111332"/>
    <x v="967"/>
    <d v="2017-05-22T00:00:00"/>
    <x v="1"/>
    <s v="NC-18340"/>
    <s v="OFF-ST-10003816"/>
    <n v="70476"/>
    <n v="4"/>
    <n v="0"/>
    <n v="1620948"/>
    <x v="1"/>
    <s v="Storage"/>
    <x v="713"/>
    <s v="United States"/>
    <x v="403"/>
    <x v="46"/>
    <n v="58103"/>
    <x v="0"/>
    <s v="Nat Carroll"/>
    <x v="0"/>
  </r>
  <r>
    <s v="CA-2017-111332"/>
    <x v="967"/>
    <d v="2017-05-22T00:00:00"/>
    <x v="1"/>
    <s v="NC-18340"/>
    <s v="OFF-FA-10001843"/>
    <n v="741"/>
    <n v="3"/>
    <n v="0"/>
    <n v="34827"/>
    <x v="1"/>
    <s v="Fasteners"/>
    <x v="127"/>
    <s v="United States"/>
    <x v="403"/>
    <x v="46"/>
    <n v="58103"/>
    <x v="0"/>
    <s v="Nat Carroll"/>
    <x v="0"/>
  </r>
  <r>
    <s v="CA-2017-111332"/>
    <x v="967"/>
    <d v="2017-05-22T00:00:00"/>
    <x v="1"/>
    <s v="NC-18340"/>
    <s v="OFF-AR-10000657"/>
    <n v="215"/>
    <n v="10"/>
    <n v="0"/>
    <n v="7095"/>
    <x v="1"/>
    <s v="Art"/>
    <x v="1504"/>
    <s v="United States"/>
    <x v="403"/>
    <x v="46"/>
    <n v="58103"/>
    <x v="0"/>
    <s v="Nat Carroll"/>
    <x v="0"/>
  </r>
  <r>
    <s v="CA-2017-117044"/>
    <x v="219"/>
    <d v="2017-09-13T00:00:00"/>
    <x v="1"/>
    <s v="HA-14920"/>
    <s v="OFF-FA-10000936"/>
    <n v="10528"/>
    <n v="4"/>
    <n v="2"/>
    <n v="329"/>
    <x v="1"/>
    <s v="Fasteners"/>
    <x v="1292"/>
    <s v="United States"/>
    <x v="22"/>
    <x v="9"/>
    <n v="60623"/>
    <x v="0"/>
    <s v="Helen Andreada"/>
    <x v="0"/>
  </r>
  <r>
    <s v="CA-2017-117044"/>
    <x v="219"/>
    <d v="2017-09-13T00:00:00"/>
    <x v="1"/>
    <s v="HA-14920"/>
    <s v="OFF-PA-10003657"/>
    <n v="20544"/>
    <n v="6"/>
    <n v="2"/>
    <n v="642"/>
    <x v="1"/>
    <s v="Paper"/>
    <x v="626"/>
    <s v="United States"/>
    <x v="22"/>
    <x v="9"/>
    <n v="60623"/>
    <x v="0"/>
    <s v="Helen Andreada"/>
    <x v="0"/>
  </r>
  <r>
    <s v="US-2016-165078"/>
    <x v="731"/>
    <d v="2016-11-10T00:00:00"/>
    <x v="2"/>
    <s v="MA-17995"/>
    <s v="OFF-BI-10001989"/>
    <n v="1049"/>
    <n v="5"/>
    <n v="0"/>
    <n v="50352"/>
    <x v="1"/>
    <s v="Binders"/>
    <x v="539"/>
    <s v="United States"/>
    <x v="103"/>
    <x v="13"/>
    <n v="46226"/>
    <x v="0"/>
    <s v="Michelle Arnett"/>
    <x v="2"/>
  </r>
  <r>
    <s v="US-2016-165078"/>
    <x v="731"/>
    <d v="2016-11-10T00:00:00"/>
    <x v="2"/>
    <s v="MA-17995"/>
    <s v="OFF-AR-10002987"/>
    <n v="3968"/>
    <n v="2"/>
    <n v="0"/>
    <n v="162688"/>
    <x v="1"/>
    <s v="Art"/>
    <x v="1535"/>
    <s v="United States"/>
    <x v="103"/>
    <x v="13"/>
    <n v="46226"/>
    <x v="0"/>
    <s v="Michelle Arnett"/>
    <x v="2"/>
  </r>
  <r>
    <s v="US-2016-165078"/>
    <x v="731"/>
    <d v="2016-11-10T00:00:00"/>
    <x v="2"/>
    <s v="MA-17995"/>
    <s v="OFF-LA-10000414"/>
    <n v="5175"/>
    <n v="5"/>
    <n v="0"/>
    <n v="2484"/>
    <x v="1"/>
    <s v="Labels"/>
    <x v="1615"/>
    <s v="United States"/>
    <x v="103"/>
    <x v="13"/>
    <n v="46226"/>
    <x v="0"/>
    <s v="Michelle Arnett"/>
    <x v="2"/>
  </r>
  <r>
    <s v="US-2017-169320"/>
    <x v="282"/>
    <d v="2017-07-25T00:00:00"/>
    <x v="1"/>
    <s v="LH-16900"/>
    <s v="OFF-AR-10003602"/>
    <n v="1168"/>
    <n v="2"/>
    <n v="0"/>
    <n v="54896"/>
    <x v="1"/>
    <s v="Art"/>
    <x v="242"/>
    <s v="United States"/>
    <x v="404"/>
    <x v="13"/>
    <n v="46514"/>
    <x v="0"/>
    <s v="Lena Hernandez"/>
    <x v="0"/>
  </r>
  <r>
    <s v="US-2017-169320"/>
    <x v="282"/>
    <d v="2017-07-25T00:00:00"/>
    <x v="1"/>
    <s v="LH-16900"/>
    <s v="TEC-AC-10002550"/>
    <n v="15975"/>
    <n v="5"/>
    <n v="0"/>
    <n v="111825"/>
    <x v="2"/>
    <s v="Accessories"/>
    <x v="1334"/>
    <s v="United States"/>
    <x v="404"/>
    <x v="13"/>
    <n v="46514"/>
    <x v="0"/>
    <s v="Lena Hernandez"/>
    <x v="0"/>
  </r>
  <r>
    <s v="CA-2016-158575"/>
    <x v="740"/>
    <d v="2016-11-24T00:00:00"/>
    <x v="2"/>
    <s v="SB-20290"/>
    <s v="OFF-AP-10002998"/>
    <n v="103968"/>
    <n v="6"/>
    <n v="2"/>
    <n v="168948"/>
    <x v="1"/>
    <s v="Appliances"/>
    <x v="1616"/>
    <s v="United States"/>
    <x v="239"/>
    <x v="23"/>
    <n v="44240"/>
    <x v="3"/>
    <s v="Sean Braxton"/>
    <x v="1"/>
  </r>
  <r>
    <s v="CA-2014-166954"/>
    <x v="572"/>
    <d v="2014-04-30T00:00:00"/>
    <x v="2"/>
    <s v="BT-11305"/>
    <s v="FUR-FU-10003708"/>
    <n v="30325"/>
    <n v="5"/>
    <n v="0"/>
    <n v="636825"/>
    <x v="0"/>
    <s v="Furnishings"/>
    <x v="71"/>
    <s v="United States"/>
    <x v="405"/>
    <x v="1"/>
    <n v="91776"/>
    <x v="1"/>
    <s v="Beth Thompson"/>
    <x v="2"/>
  </r>
  <r>
    <s v="CA-2014-166954"/>
    <x v="572"/>
    <d v="2014-04-30T00:00:00"/>
    <x v="2"/>
    <s v="BT-11305"/>
    <s v="OFF-AP-10001391"/>
    <n v="27072"/>
    <n v="3"/>
    <n v="0"/>
    <n v="785088"/>
    <x v="1"/>
    <s v="Appliances"/>
    <x v="1256"/>
    <s v="United States"/>
    <x v="405"/>
    <x v="1"/>
    <n v="91776"/>
    <x v="1"/>
    <s v="Beth Thompson"/>
    <x v="2"/>
  </r>
  <r>
    <s v="CA-2014-166954"/>
    <x v="572"/>
    <d v="2014-04-30T00:00:00"/>
    <x v="2"/>
    <s v="BT-11305"/>
    <s v="FUR-CH-10003973"/>
    <n v="148704"/>
    <n v="5"/>
    <n v="2"/>
    <n v="148704"/>
    <x v="0"/>
    <s v="Chairs"/>
    <x v="860"/>
    <s v="United States"/>
    <x v="405"/>
    <x v="1"/>
    <n v="91776"/>
    <x v="1"/>
    <s v="Beth Thompson"/>
    <x v="2"/>
  </r>
  <r>
    <s v="CA-2015-140830"/>
    <x v="671"/>
    <d v="2015-12-02T00:00:00"/>
    <x v="1"/>
    <s v="PS-18970"/>
    <s v="OFF-EN-10000461"/>
    <n v="1748"/>
    <n v="2"/>
    <n v="0"/>
    <n v="82156"/>
    <x v="1"/>
    <s v="Envelopes"/>
    <x v="749"/>
    <s v="United States"/>
    <x v="123"/>
    <x v="34"/>
    <n v="42420"/>
    <x v="2"/>
    <s v="Paul Stevenson"/>
    <x v="2"/>
  </r>
  <r>
    <s v="CA-2015-140830"/>
    <x v="671"/>
    <d v="2015-12-02T00:00:00"/>
    <x v="1"/>
    <s v="PS-18970"/>
    <s v="OFF-EN-10002831"/>
    <n v="7188"/>
    <n v="2"/>
    <n v="0"/>
    <n v="32346"/>
    <x v="1"/>
    <s v="Envelopes"/>
    <x v="831"/>
    <s v="United States"/>
    <x v="123"/>
    <x v="34"/>
    <n v="42420"/>
    <x v="2"/>
    <s v="Paul Stevenson"/>
    <x v="2"/>
  </r>
  <r>
    <s v="CA-2015-152891"/>
    <x v="968"/>
    <d v="2015-10-30T00:00:00"/>
    <x v="2"/>
    <s v="TB-21625"/>
    <s v="OFF-AR-10004648"/>
    <n v="6045"/>
    <n v="3"/>
    <n v="0"/>
    <n v="163215"/>
    <x v="1"/>
    <s v="Art"/>
    <x v="622"/>
    <s v="United States"/>
    <x v="8"/>
    <x v="1"/>
    <n v="94110"/>
    <x v="1"/>
    <s v="Trudy Brown"/>
    <x v="0"/>
  </r>
  <r>
    <s v="CA-2015-152891"/>
    <x v="968"/>
    <d v="2015-10-30T00:00:00"/>
    <x v="2"/>
    <s v="TB-21625"/>
    <s v="FUR-TA-10001857"/>
    <n v="253176"/>
    <n v="3"/>
    <n v="2"/>
    <n v="-31647"/>
    <x v="0"/>
    <s v="Tables"/>
    <x v="437"/>
    <s v="United States"/>
    <x v="8"/>
    <x v="1"/>
    <n v="94110"/>
    <x v="1"/>
    <s v="Trudy Brown"/>
    <x v="0"/>
  </r>
  <r>
    <s v="US-2015-122784"/>
    <x v="602"/>
    <d v="2015-07-27T00:00:00"/>
    <x v="2"/>
    <s v="RA-19915"/>
    <s v="OFF-BI-10000546"/>
    <n v="288"/>
    <n v="5"/>
    <n v="8"/>
    <n v="-4464"/>
    <x v="1"/>
    <s v="Binders"/>
    <x v="610"/>
    <s v="United States"/>
    <x v="336"/>
    <x v="9"/>
    <n v="60035"/>
    <x v="0"/>
    <s v="Russell Applegate"/>
    <x v="0"/>
  </r>
  <r>
    <s v="US-2015-122784"/>
    <x v="602"/>
    <d v="2015-07-27T00:00:00"/>
    <x v="2"/>
    <s v="RA-19915"/>
    <s v="FUR-BO-10004690"/>
    <n v="384944"/>
    <n v="4"/>
    <n v="3"/>
    <n v="-1264816"/>
    <x v="0"/>
    <s v="Bookcases"/>
    <x v="1617"/>
    <s v="United States"/>
    <x v="336"/>
    <x v="9"/>
    <n v="60035"/>
    <x v="0"/>
    <s v="Russell Applegate"/>
    <x v="0"/>
  </r>
  <r>
    <s v="US-2015-122784"/>
    <x v="602"/>
    <d v="2015-07-27T00:00:00"/>
    <x v="2"/>
    <s v="RA-19915"/>
    <s v="TEC-PH-10001557"/>
    <n v="153584"/>
    <n v="2"/>
    <n v="2"/>
    <n v="134386"/>
    <x v="2"/>
    <s v="Phones"/>
    <x v="660"/>
    <s v="United States"/>
    <x v="336"/>
    <x v="9"/>
    <n v="60035"/>
    <x v="0"/>
    <s v="Russell Applegate"/>
    <x v="0"/>
  </r>
  <r>
    <s v="US-2015-122784"/>
    <x v="602"/>
    <d v="2015-07-27T00:00:00"/>
    <x v="2"/>
    <s v="RA-19915"/>
    <s v="FUR-BO-10002545"/>
    <n v="91343"/>
    <n v="5"/>
    <n v="3"/>
    <n v="-52196"/>
    <x v="0"/>
    <s v="Bookcases"/>
    <x v="37"/>
    <s v="United States"/>
    <x v="336"/>
    <x v="9"/>
    <n v="60035"/>
    <x v="0"/>
    <s v="Russell Applegate"/>
    <x v="0"/>
  </r>
  <r>
    <s v="CA-2016-156811"/>
    <x v="188"/>
    <d v="2016-11-02T00:00:00"/>
    <x v="2"/>
    <s v="BP-11095"/>
    <s v="OFF-AP-10001366"/>
    <n v="4392"/>
    <n v="4"/>
    <n v="0"/>
    <n v="118584"/>
    <x v="1"/>
    <s v="Appliances"/>
    <x v="360"/>
    <s v="United States"/>
    <x v="8"/>
    <x v="1"/>
    <n v="94122"/>
    <x v="1"/>
    <s v="Bart Pistole"/>
    <x v="1"/>
  </r>
  <r>
    <s v="CA-2016-156811"/>
    <x v="188"/>
    <d v="2016-11-02T00:00:00"/>
    <x v="2"/>
    <s v="BP-11095"/>
    <s v="OFF-BI-10001628"/>
    <n v="25032"/>
    <n v="3"/>
    <n v="2"/>
    <n v="78225"/>
    <x v="1"/>
    <s v="Binders"/>
    <x v="1101"/>
    <s v="United States"/>
    <x v="8"/>
    <x v="1"/>
    <n v="94122"/>
    <x v="1"/>
    <s v="Bart Pistole"/>
    <x v="1"/>
  </r>
  <r>
    <s v="CA-2017-111556"/>
    <x v="224"/>
    <d v="2017-11-22T00:00:00"/>
    <x v="3"/>
    <s v="CD-11920"/>
    <s v="OFF-PA-10003651"/>
    <n v="4676"/>
    <n v="7"/>
    <n v="0"/>
    <n v="224448"/>
    <x v="1"/>
    <s v="Paper"/>
    <x v="648"/>
    <s v="United States"/>
    <x v="20"/>
    <x v="14"/>
    <n v="10035"/>
    <x v="3"/>
    <s v="Carlos Daly"/>
    <x v="0"/>
  </r>
  <r>
    <s v="CA-2017-111556"/>
    <x v="224"/>
    <d v="2017-11-22T00:00:00"/>
    <x v="3"/>
    <s v="CD-11920"/>
    <s v="FUR-BO-10003159"/>
    <n v="183968"/>
    <n v="2"/>
    <n v="2"/>
    <n v="-252956"/>
    <x v="0"/>
    <s v="Bookcases"/>
    <x v="1098"/>
    <s v="United States"/>
    <x v="20"/>
    <x v="14"/>
    <n v="10035"/>
    <x v="3"/>
    <s v="Carlos Daly"/>
    <x v="0"/>
  </r>
  <r>
    <s v="CA-2017-111556"/>
    <x v="224"/>
    <d v="2017-11-22T00:00:00"/>
    <x v="3"/>
    <s v="CD-11920"/>
    <s v="TEC-PH-10001459"/>
    <n v="125997"/>
    <n v="3"/>
    <n v="0"/>
    <n v="3275922"/>
    <x v="2"/>
    <s v="Phones"/>
    <x v="1428"/>
    <s v="United States"/>
    <x v="20"/>
    <x v="14"/>
    <n v="10035"/>
    <x v="3"/>
    <s v="Carlos Daly"/>
    <x v="0"/>
  </r>
  <r>
    <s v="CA-2017-111556"/>
    <x v="224"/>
    <d v="2017-11-22T00:00:00"/>
    <x v="3"/>
    <s v="CD-11920"/>
    <s v="OFF-AR-10004602"/>
    <n v="6897"/>
    <n v="3"/>
    <n v="0"/>
    <n v="193116"/>
    <x v="1"/>
    <s v="Art"/>
    <x v="1215"/>
    <s v="United States"/>
    <x v="20"/>
    <x v="14"/>
    <n v="10035"/>
    <x v="3"/>
    <s v="Carlos Daly"/>
    <x v="0"/>
  </r>
  <r>
    <s v="CA-2016-108868"/>
    <x v="161"/>
    <d v="2016-09-12T00:00:00"/>
    <x v="2"/>
    <s v="KB-16585"/>
    <s v="OFF-AR-10001953"/>
    <n v="70368"/>
    <n v="2"/>
    <n v="2"/>
    <n v="61572"/>
    <x v="1"/>
    <s v="Art"/>
    <x v="399"/>
    <s v="United States"/>
    <x v="0"/>
    <x v="0"/>
    <n v="75081"/>
    <x v="0"/>
    <s v="Ken Black"/>
    <x v="1"/>
  </r>
  <r>
    <s v="CA-2016-108868"/>
    <x v="161"/>
    <d v="2016-09-12T00:00:00"/>
    <x v="2"/>
    <s v="KB-16585"/>
    <s v="TEC-PH-10000923"/>
    <n v="5996"/>
    <n v="5"/>
    <n v="2"/>
    <n v="217355"/>
    <x v="2"/>
    <s v="Phones"/>
    <x v="1222"/>
    <s v="United States"/>
    <x v="0"/>
    <x v="0"/>
    <n v="75081"/>
    <x v="0"/>
    <s v="Ken Black"/>
    <x v="1"/>
  </r>
  <r>
    <s v="CA-2014-142965"/>
    <x v="834"/>
    <d v="2014-07-20T00:00:00"/>
    <x v="0"/>
    <s v="SW-20245"/>
    <s v="OFF-ST-10002583"/>
    <n v="25984"/>
    <n v="1"/>
    <n v="2"/>
    <n v="-51968"/>
    <x v="1"/>
    <s v="Storage"/>
    <x v="567"/>
    <s v="United States"/>
    <x v="24"/>
    <x v="23"/>
    <n v="45503"/>
    <x v="3"/>
    <s v="Scot Wooten"/>
    <x v="0"/>
  </r>
  <r>
    <s v="CA-2014-142965"/>
    <x v="834"/>
    <d v="2014-07-20T00:00:00"/>
    <x v="0"/>
    <s v="SW-20245"/>
    <s v="OFF-BI-10000977"/>
    <n v="2736"/>
    <n v="3"/>
    <n v="7"/>
    <n v="-21888"/>
    <x v="1"/>
    <s v="Binders"/>
    <x v="982"/>
    <s v="United States"/>
    <x v="24"/>
    <x v="23"/>
    <n v="45503"/>
    <x v="3"/>
    <s v="Scot Wooten"/>
    <x v="0"/>
  </r>
  <r>
    <s v="CA-2016-148740"/>
    <x v="624"/>
    <d v="2016-11-19T00:00:00"/>
    <x v="2"/>
    <s v="AH-10690"/>
    <s v="TEC-PH-10002549"/>
    <n v="361376"/>
    <n v="2"/>
    <n v="2"/>
    <n v="271032"/>
    <x v="2"/>
    <s v="Phones"/>
    <x v="929"/>
    <s v="United States"/>
    <x v="69"/>
    <x v="1"/>
    <n v="92024"/>
    <x v="1"/>
    <s v="Anna Häberlin"/>
    <x v="1"/>
  </r>
  <r>
    <s v="US-2014-138758"/>
    <x v="969"/>
    <d v="2014-07-11T00:00:00"/>
    <x v="2"/>
    <s v="JL-15835"/>
    <s v="FUR-CH-10002880"/>
    <n v="172186"/>
    <n v="2"/>
    <n v="3"/>
    <n v="-467362"/>
    <x v="0"/>
    <s v="Chairs"/>
    <x v="804"/>
    <s v="United States"/>
    <x v="10"/>
    <x v="8"/>
    <n v="19120"/>
    <x v="3"/>
    <s v="John Lee"/>
    <x v="0"/>
  </r>
  <r>
    <s v="US-2014-138758"/>
    <x v="969"/>
    <d v="2014-07-11T00:00:00"/>
    <x v="2"/>
    <s v="JL-15835"/>
    <s v="FUR-FU-10003039"/>
    <n v="69008"/>
    <n v="2"/>
    <n v="2"/>
    <n v="120764"/>
    <x v="0"/>
    <s v="Furnishings"/>
    <x v="481"/>
    <s v="United States"/>
    <x v="10"/>
    <x v="8"/>
    <n v="19120"/>
    <x v="3"/>
    <s v="John Lee"/>
    <x v="0"/>
  </r>
  <r>
    <s v="CA-2016-131737"/>
    <x v="715"/>
    <d v="2016-03-17T00:00:00"/>
    <x v="0"/>
    <s v="GZ-14470"/>
    <s v="OFF-EN-10003055"/>
    <n v="1999"/>
    <n v="5"/>
    <n v="0"/>
    <n v="89955"/>
    <x v="1"/>
    <s v="Envelopes"/>
    <x v="875"/>
    <s v="United States"/>
    <x v="29"/>
    <x v="39"/>
    <n v="21044"/>
    <x v="3"/>
    <s v="Gary Zandusky"/>
    <x v="0"/>
  </r>
  <r>
    <s v="CA-2016-131737"/>
    <x v="715"/>
    <d v="2016-03-17T00:00:00"/>
    <x v="0"/>
    <s v="GZ-14470"/>
    <s v="OFF-AP-10002945"/>
    <n v="90195"/>
    <n v="3"/>
    <n v="0"/>
    <n v="2976435"/>
    <x v="1"/>
    <s v="Appliances"/>
    <x v="228"/>
    <s v="United States"/>
    <x v="29"/>
    <x v="39"/>
    <n v="21044"/>
    <x v="3"/>
    <s v="Gary Zandusky"/>
    <x v="0"/>
  </r>
  <r>
    <s v="CA-2016-131737"/>
    <x v="715"/>
    <d v="2016-03-17T00:00:00"/>
    <x v="0"/>
    <s v="GZ-14470"/>
    <s v="FUR-FU-10004306"/>
    <n v="9715"/>
    <n v="5"/>
    <n v="0"/>
    <n v="25259"/>
    <x v="0"/>
    <s v="Furnishings"/>
    <x v="618"/>
    <s v="United States"/>
    <x v="29"/>
    <x v="39"/>
    <n v="21044"/>
    <x v="3"/>
    <s v="Gary Zandusky"/>
    <x v="0"/>
  </r>
  <r>
    <s v="CA-2016-114538"/>
    <x v="481"/>
    <d v="2016-12-27T00:00:00"/>
    <x v="3"/>
    <s v="RC-19825"/>
    <s v="OFF-AR-10002445"/>
    <n v="11328"/>
    <n v="2"/>
    <n v="2"/>
    <n v="25488"/>
    <x v="1"/>
    <s v="Art"/>
    <x v="1618"/>
    <s v="United States"/>
    <x v="76"/>
    <x v="21"/>
    <n v="80906"/>
    <x v="1"/>
    <s v="Roy Collins"/>
    <x v="0"/>
  </r>
  <r>
    <s v="CA-2014-127936"/>
    <x v="812"/>
    <d v="2014-09-04T00:00:00"/>
    <x v="3"/>
    <s v="CL-12565"/>
    <s v="OFF-AR-10002445"/>
    <n v="2124"/>
    <n v="3"/>
    <n v="0"/>
    <n v="80712"/>
    <x v="1"/>
    <s v="Art"/>
    <x v="1618"/>
    <s v="United States"/>
    <x v="20"/>
    <x v="14"/>
    <n v="10009"/>
    <x v="3"/>
    <s v="Clay Ludtke"/>
    <x v="0"/>
  </r>
  <r>
    <s v="CA-2015-164336"/>
    <x v="760"/>
    <d v="2015-07-10T00:00:00"/>
    <x v="2"/>
    <s v="MW-18220"/>
    <s v="TEC-AC-10002345"/>
    <n v="348"/>
    <n v="3"/>
    <n v="2"/>
    <n v="2175"/>
    <x v="2"/>
    <s v="Accessories"/>
    <x v="175"/>
    <s v="United States"/>
    <x v="10"/>
    <x v="8"/>
    <n v="19140"/>
    <x v="3"/>
    <s v="Mitch Webber"/>
    <x v="0"/>
  </r>
  <r>
    <s v="CA-2015-164336"/>
    <x v="760"/>
    <d v="2015-07-10T00:00:00"/>
    <x v="2"/>
    <s v="MW-18220"/>
    <s v="OFF-ST-10001558"/>
    <n v="38976"/>
    <n v="3"/>
    <n v="2"/>
    <n v="-2436"/>
    <x v="1"/>
    <s v="Storage"/>
    <x v="715"/>
    <s v="United States"/>
    <x v="10"/>
    <x v="8"/>
    <n v="19140"/>
    <x v="3"/>
    <s v="Mitch Webber"/>
    <x v="0"/>
  </r>
  <r>
    <s v="CA-2016-100041"/>
    <x v="72"/>
    <d v="2016-11-25T00:00:00"/>
    <x v="2"/>
    <s v="BF-10975"/>
    <s v="OFF-PA-10001622"/>
    <n v="908"/>
    <n v="2"/>
    <n v="0"/>
    <n v="4086"/>
    <x v="1"/>
    <s v="Paper"/>
    <x v="698"/>
    <s v="United States"/>
    <x v="38"/>
    <x v="13"/>
    <n v="47201"/>
    <x v="0"/>
    <s v="Barbara Fisher"/>
    <x v="1"/>
  </r>
  <r>
    <s v="CA-2016-100041"/>
    <x v="72"/>
    <d v="2016-11-25T00:00:00"/>
    <x v="2"/>
    <s v="BF-10975"/>
    <s v="OFF-PA-10000418"/>
    <n v="31455"/>
    <n v="3"/>
    <n v="0"/>
    <n v="150984"/>
    <x v="1"/>
    <s v="Paper"/>
    <x v="961"/>
    <s v="United States"/>
    <x v="38"/>
    <x v="13"/>
    <n v="47201"/>
    <x v="0"/>
    <s v="Barbara Fisher"/>
    <x v="1"/>
  </r>
  <r>
    <s v="CA-2016-100041"/>
    <x v="72"/>
    <d v="2016-11-25T00:00:00"/>
    <x v="2"/>
    <s v="BF-10975"/>
    <s v="OFF-BI-10000343"/>
    <n v="491"/>
    <n v="1"/>
    <n v="0"/>
    <n v="23077"/>
    <x v="1"/>
    <s v="Binders"/>
    <x v="186"/>
    <s v="United States"/>
    <x v="38"/>
    <x v="13"/>
    <n v="47201"/>
    <x v="0"/>
    <s v="Barbara Fisher"/>
    <x v="1"/>
  </r>
  <r>
    <s v="US-2014-154879"/>
    <x v="456"/>
    <d v="2014-05-11T00:00:00"/>
    <x v="2"/>
    <s v="SN-20710"/>
    <s v="OFF-LA-10004425"/>
    <n v="578"/>
    <n v="2"/>
    <n v="0"/>
    <n v="27166"/>
    <x v="1"/>
    <s v="Labels"/>
    <x v="852"/>
    <s v="United States"/>
    <x v="1"/>
    <x v="1"/>
    <n v="90004"/>
    <x v="1"/>
    <s v="Steve Nguyen"/>
    <x v="2"/>
  </r>
  <r>
    <s v="US-2014-154879"/>
    <x v="456"/>
    <d v="2014-05-11T00:00:00"/>
    <x v="2"/>
    <s v="SN-20710"/>
    <s v="OFF-AR-10001897"/>
    <n v="10794"/>
    <n v="6"/>
    <n v="0"/>
    <n v="302232"/>
    <x v="1"/>
    <s v="Art"/>
    <x v="642"/>
    <s v="United States"/>
    <x v="1"/>
    <x v="1"/>
    <n v="90004"/>
    <x v="1"/>
    <s v="Steve Nguyen"/>
    <x v="2"/>
  </r>
  <r>
    <s v="CA-2014-130624"/>
    <x v="260"/>
    <d v="2014-06-24T00:00:00"/>
    <x v="3"/>
    <s v="TB-21280"/>
    <s v="OFF-PA-10003883"/>
    <n v="1965"/>
    <n v="3"/>
    <n v="0"/>
    <n v="9039"/>
    <x v="1"/>
    <s v="Paper"/>
    <x v="1226"/>
    <s v="United States"/>
    <x v="20"/>
    <x v="14"/>
    <n v="10024"/>
    <x v="3"/>
    <s v="Toby Braunhardt"/>
    <x v="0"/>
  </r>
  <r>
    <s v="CA-2014-130624"/>
    <x v="260"/>
    <d v="2014-06-24T00:00:00"/>
    <x v="3"/>
    <s v="TB-21280"/>
    <s v="TEC-PH-10003963"/>
    <n v="61797"/>
    <n v="3"/>
    <n v="0"/>
    <n v="1606722"/>
    <x v="2"/>
    <s v="Phones"/>
    <x v="514"/>
    <s v="United States"/>
    <x v="20"/>
    <x v="14"/>
    <n v="10024"/>
    <x v="3"/>
    <s v="Toby Braunhardt"/>
    <x v="0"/>
  </r>
  <r>
    <s v="CA-2014-130624"/>
    <x v="260"/>
    <d v="2014-06-24T00:00:00"/>
    <x v="3"/>
    <s v="TB-21280"/>
    <s v="OFF-AP-10001303"/>
    <n v="597"/>
    <n v="3"/>
    <n v="0"/>
    <n v="26865"/>
    <x v="1"/>
    <s v="Appliances"/>
    <x v="926"/>
    <s v="United States"/>
    <x v="20"/>
    <x v="14"/>
    <n v="10024"/>
    <x v="3"/>
    <s v="Toby Braunhardt"/>
    <x v="0"/>
  </r>
  <r>
    <s v="CA-2017-132339"/>
    <x v="970"/>
    <d v="2017-08-23T00:00:00"/>
    <x v="2"/>
    <s v="JB-15400"/>
    <s v="OFF-BI-10003925"/>
    <n v="38799"/>
    <n v="1"/>
    <n v="0"/>
    <n v="1823553"/>
    <x v="1"/>
    <s v="Binders"/>
    <x v="754"/>
    <s v="United States"/>
    <x v="103"/>
    <x v="30"/>
    <n v="1841"/>
    <x v="3"/>
    <s v="Jennifer Braxton"/>
    <x v="1"/>
  </r>
  <r>
    <s v="CA-2014-153983"/>
    <x v="502"/>
    <d v="2014-12-06T00:00:00"/>
    <x v="2"/>
    <s v="AH-10210"/>
    <s v="TEC-PH-10004586"/>
    <n v="57592"/>
    <n v="2"/>
    <n v="2"/>
    <n v="7199"/>
    <x v="2"/>
    <s v="Phones"/>
    <x v="892"/>
    <s v="United States"/>
    <x v="8"/>
    <x v="1"/>
    <n v="94122"/>
    <x v="1"/>
    <s v="Alan Hwang"/>
    <x v="0"/>
  </r>
  <r>
    <s v="CA-2014-153983"/>
    <x v="502"/>
    <d v="2014-12-06T00:00:00"/>
    <x v="2"/>
    <s v="AH-10210"/>
    <s v="OFF-FA-10003495"/>
    <n v="304"/>
    <n v="5"/>
    <n v="0"/>
    <n v="152"/>
    <x v="1"/>
    <s v="Fasteners"/>
    <x v="127"/>
    <s v="United States"/>
    <x v="8"/>
    <x v="1"/>
    <n v="94122"/>
    <x v="1"/>
    <s v="Alan Hwang"/>
    <x v="0"/>
  </r>
  <r>
    <s v="CA-2017-112900"/>
    <x v="358"/>
    <d v="2017-04-12T00:00:00"/>
    <x v="1"/>
    <s v="KL-16645"/>
    <s v="OFF-BI-10002867"/>
    <n v="47824"/>
    <n v="8"/>
    <n v="0"/>
    <n v="2199904"/>
    <x v="1"/>
    <s v="Binders"/>
    <x v="963"/>
    <s v="United States"/>
    <x v="65"/>
    <x v="11"/>
    <n v="48205"/>
    <x v="0"/>
    <s v="Ken Lonsdale"/>
    <x v="0"/>
  </r>
  <r>
    <s v="CA-2014-160157"/>
    <x v="413"/>
    <d v="2014-12-27T00:00:00"/>
    <x v="2"/>
    <s v="MH-17455"/>
    <s v="FUR-FU-10003773"/>
    <n v="190848"/>
    <n v="3"/>
    <n v="2"/>
    <n v="-214704"/>
    <x v="0"/>
    <s v="Furnishings"/>
    <x v="124"/>
    <s v="United States"/>
    <x v="57"/>
    <x v="23"/>
    <n v="45011"/>
    <x v="3"/>
    <s v="Mark Hamilton"/>
    <x v="0"/>
  </r>
  <r>
    <s v="CA-2014-139633"/>
    <x v="505"/>
    <d v="2014-12-24T00:00:00"/>
    <x v="2"/>
    <s v="EC-14050"/>
    <s v="OFF-BI-10002954"/>
    <n v="5484"/>
    <n v="4"/>
    <n v="7"/>
    <n v="-40216"/>
    <x v="1"/>
    <s v="Binders"/>
    <x v="1177"/>
    <s v="United States"/>
    <x v="38"/>
    <x v="23"/>
    <n v="43229"/>
    <x v="3"/>
    <s v="Erin Creighton"/>
    <x v="0"/>
  </r>
  <r>
    <s v="CA-2015-163090"/>
    <x v="971"/>
    <d v="2015-11-21T00:00:00"/>
    <x v="1"/>
    <s v="GH-14665"/>
    <s v="OFF-SU-10002537"/>
    <n v="4092"/>
    <n v="5"/>
    <n v="2"/>
    <n v="3069"/>
    <x v="1"/>
    <s v="Supplies"/>
    <x v="678"/>
    <s v="United States"/>
    <x v="22"/>
    <x v="9"/>
    <n v="60610"/>
    <x v="0"/>
    <s v="Greg Hansen"/>
    <x v="0"/>
  </r>
  <r>
    <s v="CA-2014-117016"/>
    <x v="529"/>
    <d v="2014-03-09T00:00:00"/>
    <x v="2"/>
    <s v="SC-20095"/>
    <s v="OFF-AR-10001374"/>
    <n v="15552"/>
    <n v="3"/>
    <n v="2"/>
    <n v="23328"/>
    <x v="1"/>
    <s v="Art"/>
    <x v="313"/>
    <s v="United States"/>
    <x v="406"/>
    <x v="2"/>
    <n v="33063"/>
    <x v="2"/>
    <s v="Sanjit Chand"/>
    <x v="0"/>
  </r>
  <r>
    <s v="CA-2017-159464"/>
    <x v="930"/>
    <d v="2017-05-19T00:00:00"/>
    <x v="3"/>
    <s v="TB-21355"/>
    <s v="OFF-AP-10001492"/>
    <n v="1724"/>
    <n v="2"/>
    <n v="0"/>
    <n v="44824"/>
    <x v="1"/>
    <s v="Appliances"/>
    <x v="22"/>
    <s v="United States"/>
    <x v="407"/>
    <x v="31"/>
    <n v="30328"/>
    <x v="2"/>
    <s v="Todd Boyes"/>
    <x v="1"/>
  </r>
  <r>
    <s v="CA-2017-159464"/>
    <x v="930"/>
    <d v="2017-05-19T00:00:00"/>
    <x v="3"/>
    <s v="TB-21355"/>
    <s v="FUR-BO-10003546"/>
    <n v="30294"/>
    <n v="3"/>
    <n v="0"/>
    <n v="75735"/>
    <x v="0"/>
    <s v="Bookcases"/>
    <x v="1619"/>
    <s v="United States"/>
    <x v="407"/>
    <x v="31"/>
    <n v="30328"/>
    <x v="2"/>
    <s v="Todd Boyes"/>
    <x v="1"/>
  </r>
  <r>
    <s v="CA-2017-159464"/>
    <x v="930"/>
    <d v="2017-05-19T00:00:00"/>
    <x v="3"/>
    <s v="TB-21355"/>
    <s v="TEC-PH-10002185"/>
    <n v="3475"/>
    <n v="5"/>
    <n v="0"/>
    <n v="156375"/>
    <x v="2"/>
    <s v="Phones"/>
    <x v="1070"/>
    <s v="United States"/>
    <x v="407"/>
    <x v="31"/>
    <n v="30328"/>
    <x v="2"/>
    <s v="Todd Boyes"/>
    <x v="1"/>
  </r>
  <r>
    <s v="CA-2017-159464"/>
    <x v="930"/>
    <d v="2017-05-19T00:00:00"/>
    <x v="3"/>
    <s v="TB-21355"/>
    <s v="OFF-BI-10000315"/>
    <n v="11394"/>
    <n v="6"/>
    <n v="0"/>
    <n v="546912"/>
    <x v="1"/>
    <s v="Binders"/>
    <x v="411"/>
    <s v="United States"/>
    <x v="407"/>
    <x v="31"/>
    <n v="30328"/>
    <x v="2"/>
    <s v="Todd Boyes"/>
    <x v="1"/>
  </r>
  <r>
    <s v="CA-2017-159464"/>
    <x v="930"/>
    <d v="2017-05-19T00:00:00"/>
    <x v="3"/>
    <s v="TB-21355"/>
    <s v="TEC-PH-10002350"/>
    <n v="5598"/>
    <n v="2"/>
    <n v="0"/>
    <n v="156744"/>
    <x v="2"/>
    <s v="Phones"/>
    <x v="1447"/>
    <s v="United States"/>
    <x v="407"/>
    <x v="31"/>
    <n v="30328"/>
    <x v="2"/>
    <s v="Todd Boyes"/>
    <x v="1"/>
  </r>
  <r>
    <s v="US-2017-103226"/>
    <x v="584"/>
    <d v="2017-09-28T00:00:00"/>
    <x v="2"/>
    <s v="DW-13195"/>
    <s v="OFF-PA-10002666"/>
    <n v="2718"/>
    <n v="3"/>
    <n v="0"/>
    <n v="12231"/>
    <x v="1"/>
    <s v="Paper"/>
    <x v="188"/>
    <s v="United States"/>
    <x v="305"/>
    <x v="26"/>
    <n v="87105"/>
    <x v="1"/>
    <s v="David Wiener"/>
    <x v="1"/>
  </r>
  <r>
    <s v="CA-2017-119452"/>
    <x v="707"/>
    <d v="2017-03-27T00:00:00"/>
    <x v="2"/>
    <s v="CL-12565"/>
    <s v="FUR-CH-10004495"/>
    <n v="180588"/>
    <n v="6"/>
    <n v="0"/>
    <n v="5237052"/>
    <x v="0"/>
    <s v="Chairs"/>
    <x v="1462"/>
    <s v="United States"/>
    <x v="251"/>
    <x v="25"/>
    <n v="74133"/>
    <x v="0"/>
    <s v="Clay Ludtke"/>
    <x v="0"/>
  </r>
  <r>
    <s v="CA-2017-147725"/>
    <x v="32"/>
    <d v="2017-09-14T00:00:00"/>
    <x v="0"/>
    <s v="LT-17110"/>
    <s v="OFF-AR-10001725"/>
    <n v="7095"/>
    <n v="3"/>
    <n v="0"/>
    <n v="18447"/>
    <x v="1"/>
    <s v="Art"/>
    <x v="1523"/>
    <s v="United States"/>
    <x v="334"/>
    <x v="29"/>
    <n v="7050"/>
    <x v="3"/>
    <s v="Liz Thompson"/>
    <x v="0"/>
  </r>
  <r>
    <s v="CA-2016-168893"/>
    <x v="53"/>
    <d v="2016-11-08T00:00:00"/>
    <x v="1"/>
    <s v="AP-10915"/>
    <s v="OFF-FA-10002280"/>
    <n v="200"/>
    <n v="4"/>
    <n v="0"/>
    <n v="96"/>
    <x v="1"/>
    <s v="Fasteners"/>
    <x v="655"/>
    <s v="United States"/>
    <x v="123"/>
    <x v="34"/>
    <n v="42420"/>
    <x v="2"/>
    <s v="Arthur Prichep"/>
    <x v="0"/>
  </r>
  <r>
    <s v="CA-2016-168893"/>
    <x v="53"/>
    <d v="2016-11-08T00:00:00"/>
    <x v="1"/>
    <s v="AP-10915"/>
    <s v="OFF-AR-10001770"/>
    <n v="798"/>
    <n v="3"/>
    <n v="0"/>
    <n v="20748"/>
    <x v="1"/>
    <s v="Art"/>
    <x v="1560"/>
    <s v="United States"/>
    <x v="123"/>
    <x v="34"/>
    <n v="42420"/>
    <x v="2"/>
    <s v="Arthur Prichep"/>
    <x v="0"/>
  </r>
  <r>
    <s v="CA-2016-168893"/>
    <x v="53"/>
    <d v="2016-11-08T00:00:00"/>
    <x v="1"/>
    <s v="AP-10915"/>
    <s v="FUR-FU-10002885"/>
    <n v="241"/>
    <n v="5"/>
    <n v="0"/>
    <n v="9158"/>
    <x v="0"/>
    <s v="Furnishings"/>
    <x v="757"/>
    <s v="United States"/>
    <x v="123"/>
    <x v="34"/>
    <n v="42420"/>
    <x v="2"/>
    <s v="Arthur Prichep"/>
    <x v="0"/>
  </r>
  <r>
    <s v="CA-2016-168893"/>
    <x v="53"/>
    <d v="2016-11-08T00:00:00"/>
    <x v="1"/>
    <s v="AP-10915"/>
    <s v="OFF-AR-10003772"/>
    <n v="875"/>
    <n v="1"/>
    <n v="0"/>
    <n v="2625"/>
    <x v="1"/>
    <s v="Art"/>
    <x v="1419"/>
    <s v="United States"/>
    <x v="123"/>
    <x v="34"/>
    <n v="42420"/>
    <x v="2"/>
    <s v="Arthur Prichep"/>
    <x v="0"/>
  </r>
  <r>
    <s v="CA-2016-168893"/>
    <x v="53"/>
    <d v="2016-11-08T00:00:00"/>
    <x v="1"/>
    <s v="AP-10915"/>
    <s v="FUR-TA-10003392"/>
    <n v="84294"/>
    <n v="3"/>
    <n v="0"/>
    <n v="1601586"/>
    <x v="0"/>
    <s v="Tables"/>
    <x v="1620"/>
    <s v="United States"/>
    <x v="123"/>
    <x v="34"/>
    <n v="42420"/>
    <x v="2"/>
    <s v="Arthur Prichep"/>
    <x v="0"/>
  </r>
  <r>
    <s v="CA-2016-163398"/>
    <x v="972"/>
    <d v="2016-05-08T00:00:00"/>
    <x v="2"/>
    <s v="CB-12415"/>
    <s v="OFF-BI-10000014"/>
    <n v="2182"/>
    <n v="1"/>
    <n v="8"/>
    <n v="-36003"/>
    <x v="1"/>
    <s v="Binders"/>
    <x v="630"/>
    <s v="United States"/>
    <x v="22"/>
    <x v="9"/>
    <n v="60653"/>
    <x v="0"/>
    <s v="Christy Brittain"/>
    <x v="0"/>
  </r>
  <r>
    <s v="CA-2016-163398"/>
    <x v="972"/>
    <d v="2016-05-08T00:00:00"/>
    <x v="2"/>
    <s v="CB-12415"/>
    <s v="OFF-AR-10003217"/>
    <n v="27384"/>
    <n v="7"/>
    <n v="2"/>
    <n v="27384"/>
    <x v="1"/>
    <s v="Art"/>
    <x v="1621"/>
    <s v="United States"/>
    <x v="22"/>
    <x v="9"/>
    <n v="60653"/>
    <x v="0"/>
    <s v="Christy Brittain"/>
    <x v="0"/>
  </r>
  <r>
    <s v="CA-2016-163398"/>
    <x v="972"/>
    <d v="2016-05-08T00:00:00"/>
    <x v="2"/>
    <s v="CB-12415"/>
    <s v="OFF-AP-10002403"/>
    <n v="26406"/>
    <n v="3"/>
    <n v="8"/>
    <n v="-712962"/>
    <x v="1"/>
    <s v="Appliances"/>
    <x v="1295"/>
    <s v="United States"/>
    <x v="22"/>
    <x v="9"/>
    <n v="60653"/>
    <x v="0"/>
    <s v="Christy Brittain"/>
    <x v="0"/>
  </r>
  <r>
    <s v="CA-2016-162726"/>
    <x v="795"/>
    <d v="2017-01-02T00:00:00"/>
    <x v="2"/>
    <s v="MT-17815"/>
    <s v="OFF-PA-10001972"/>
    <n v="10368"/>
    <n v="2"/>
    <n v="2"/>
    <n v="36288"/>
    <x v="1"/>
    <s v="Paper"/>
    <x v="1167"/>
    <s v="United States"/>
    <x v="397"/>
    <x v="0"/>
    <n v="77642"/>
    <x v="0"/>
    <s v="Meg Tillman"/>
    <x v="0"/>
  </r>
  <r>
    <s v="CA-2016-162726"/>
    <x v="795"/>
    <d v="2017-01-02T00:00:00"/>
    <x v="2"/>
    <s v="MT-17815"/>
    <s v="OFF-PA-10004041"/>
    <n v="2368"/>
    <n v="4"/>
    <n v="2"/>
    <n v="74"/>
    <x v="1"/>
    <s v="Paper"/>
    <x v="941"/>
    <s v="United States"/>
    <x v="397"/>
    <x v="0"/>
    <n v="77642"/>
    <x v="0"/>
    <s v="Meg Tillman"/>
    <x v="0"/>
  </r>
  <r>
    <s v="US-2016-111290"/>
    <x v="404"/>
    <d v="2016-07-26T00:00:00"/>
    <x v="2"/>
    <s v="DK-13375"/>
    <s v="TEC-AC-10004975"/>
    <n v="10995"/>
    <n v="1"/>
    <n v="0"/>
    <n v="362835"/>
    <x v="2"/>
    <s v="Accessories"/>
    <x v="973"/>
    <s v="United States"/>
    <x v="17"/>
    <x v="11"/>
    <n v="48185"/>
    <x v="0"/>
    <s v="Dennis Kane"/>
    <x v="0"/>
  </r>
  <r>
    <s v="US-2016-111290"/>
    <x v="404"/>
    <d v="2016-07-26T00:00:00"/>
    <x v="2"/>
    <s v="DK-13375"/>
    <s v="OFF-ST-10001932"/>
    <n v="96585"/>
    <n v="5"/>
    <n v="0"/>
    <n v="135219"/>
    <x v="1"/>
    <s v="Storage"/>
    <x v="1622"/>
    <s v="United States"/>
    <x v="17"/>
    <x v="11"/>
    <n v="48185"/>
    <x v="0"/>
    <s v="Dennis Kane"/>
    <x v="0"/>
  </r>
  <r>
    <s v="US-2016-111290"/>
    <x v="404"/>
    <d v="2016-07-26T00:00:00"/>
    <x v="2"/>
    <s v="DK-13375"/>
    <s v="OFF-AR-10001761"/>
    <n v="292"/>
    <n v="5"/>
    <n v="0"/>
    <n v="10512"/>
    <x v="1"/>
    <s v="Art"/>
    <x v="1623"/>
    <s v="United States"/>
    <x v="17"/>
    <x v="11"/>
    <n v="48185"/>
    <x v="0"/>
    <s v="Dennis Kane"/>
    <x v="0"/>
  </r>
  <r>
    <s v="US-2016-111290"/>
    <x v="404"/>
    <d v="2016-07-26T00:00:00"/>
    <x v="2"/>
    <s v="DK-13375"/>
    <s v="OFF-PA-10002262"/>
    <n v="324"/>
    <n v="5"/>
    <n v="0"/>
    <n v="15552"/>
    <x v="1"/>
    <s v="Paper"/>
    <x v="992"/>
    <s v="United States"/>
    <x v="17"/>
    <x v="11"/>
    <n v="48185"/>
    <x v="0"/>
    <s v="Dennis Kane"/>
    <x v="0"/>
  </r>
  <r>
    <s v="US-2014-147704"/>
    <x v="910"/>
    <d v="2014-11-21T00:00:00"/>
    <x v="2"/>
    <s v="SR-20740"/>
    <s v="OFF-EN-10004483"/>
    <n v="7835"/>
    <n v="5"/>
    <n v="0"/>
    <n v="368245"/>
    <x v="1"/>
    <s v="Envelopes"/>
    <x v="1327"/>
    <s v="United States"/>
    <x v="41"/>
    <x v="13"/>
    <n v="47401"/>
    <x v="0"/>
    <s v="Steven Roelle"/>
    <x v="2"/>
  </r>
  <r>
    <s v="US-2014-147704"/>
    <x v="910"/>
    <d v="2014-11-21T00:00:00"/>
    <x v="2"/>
    <s v="SR-20740"/>
    <s v="OFF-PA-10003270"/>
    <n v="3168"/>
    <n v="6"/>
    <n v="0"/>
    <n v="14256"/>
    <x v="1"/>
    <s v="Paper"/>
    <x v="1404"/>
    <s v="United States"/>
    <x v="41"/>
    <x v="13"/>
    <n v="47401"/>
    <x v="0"/>
    <s v="Steven Roelle"/>
    <x v="2"/>
  </r>
  <r>
    <s v="US-2014-147704"/>
    <x v="910"/>
    <d v="2014-11-21T00:00:00"/>
    <x v="2"/>
    <s v="SR-20740"/>
    <s v="OFF-BI-10001634"/>
    <n v="2912"/>
    <n v="4"/>
    <n v="0"/>
    <n v="142688"/>
    <x v="1"/>
    <s v="Binders"/>
    <x v="24"/>
    <s v="United States"/>
    <x v="41"/>
    <x v="13"/>
    <n v="47401"/>
    <x v="0"/>
    <s v="Steven Roelle"/>
    <x v="2"/>
  </r>
  <r>
    <s v="US-2014-147704"/>
    <x v="910"/>
    <d v="2014-11-21T00:00:00"/>
    <x v="2"/>
    <s v="SR-20740"/>
    <s v="OFF-ST-10000675"/>
    <n v="16945"/>
    <n v="5"/>
    <n v="0"/>
    <n v="423625"/>
    <x v="1"/>
    <s v="Storage"/>
    <x v="298"/>
    <s v="United States"/>
    <x v="41"/>
    <x v="13"/>
    <n v="47401"/>
    <x v="0"/>
    <s v="Steven Roelle"/>
    <x v="2"/>
  </r>
  <r>
    <s v="CA-2015-121965"/>
    <x v="973"/>
    <d v="2015-06-23T00:00:00"/>
    <x v="2"/>
    <s v="LH-17155"/>
    <s v="FUR-FU-10000732"/>
    <n v="1256"/>
    <n v="2"/>
    <n v="0"/>
    <n v="40192"/>
    <x v="0"/>
    <s v="Furnishings"/>
    <x v="542"/>
    <s v="United States"/>
    <x v="1"/>
    <x v="1"/>
    <n v="90032"/>
    <x v="1"/>
    <s v="Logan Haushalter"/>
    <x v="0"/>
  </r>
  <r>
    <s v="CA-2015-121965"/>
    <x v="973"/>
    <d v="2015-06-23T00:00:00"/>
    <x v="2"/>
    <s v="LH-17155"/>
    <s v="OFF-PA-10004355"/>
    <n v="648"/>
    <n v="1"/>
    <n v="0"/>
    <n v="31104"/>
    <x v="1"/>
    <s v="Paper"/>
    <x v="1092"/>
    <s v="United States"/>
    <x v="1"/>
    <x v="1"/>
    <n v="90032"/>
    <x v="1"/>
    <s v="Logan Haushalter"/>
    <x v="0"/>
  </r>
  <r>
    <s v="CA-2015-121965"/>
    <x v="973"/>
    <d v="2015-06-23T00:00:00"/>
    <x v="2"/>
    <s v="LH-17155"/>
    <s v="OFF-EN-10000056"/>
    <n v="18669"/>
    <n v="3"/>
    <n v="0"/>
    <n v="877443"/>
    <x v="1"/>
    <s v="Envelopes"/>
    <x v="629"/>
    <s v="United States"/>
    <x v="1"/>
    <x v="1"/>
    <n v="90032"/>
    <x v="1"/>
    <s v="Logan Haushalter"/>
    <x v="0"/>
  </r>
  <r>
    <s v="CA-2016-147137"/>
    <x v="974"/>
    <d v="2016-07-06T00:00:00"/>
    <x v="3"/>
    <s v="AA-10645"/>
    <s v="FUR-FU-10000221"/>
    <n v="254"/>
    <n v="5"/>
    <n v="0"/>
    <n v="8636"/>
    <x v="0"/>
    <s v="Furnishings"/>
    <x v="531"/>
    <s v="United States"/>
    <x v="8"/>
    <x v="1"/>
    <n v="94109"/>
    <x v="1"/>
    <s v="Anna Andreadi"/>
    <x v="0"/>
  </r>
  <r>
    <s v="CA-2016-147137"/>
    <x v="974"/>
    <d v="2016-07-06T00:00:00"/>
    <x v="3"/>
    <s v="AA-10645"/>
    <s v="OFF-EN-10003567"/>
    <n v="4396"/>
    <n v="2"/>
    <n v="0"/>
    <n v="206612"/>
    <x v="1"/>
    <s v="Envelopes"/>
    <x v="1624"/>
    <s v="United States"/>
    <x v="8"/>
    <x v="1"/>
    <n v="94109"/>
    <x v="1"/>
    <s v="Anna Andreadi"/>
    <x v="0"/>
  </r>
  <r>
    <s v="CA-2016-147137"/>
    <x v="974"/>
    <d v="2016-07-06T00:00:00"/>
    <x v="3"/>
    <s v="AA-10645"/>
    <s v="FUR-BO-10001811"/>
    <n v="1279165"/>
    <n v="5"/>
    <n v="15"/>
    <n v="225735"/>
    <x v="0"/>
    <s v="Bookcases"/>
    <x v="782"/>
    <s v="United States"/>
    <x v="8"/>
    <x v="1"/>
    <n v="94109"/>
    <x v="1"/>
    <s v="Anna Andreadi"/>
    <x v="0"/>
  </r>
  <r>
    <s v="CA-2016-147137"/>
    <x v="974"/>
    <d v="2016-07-06T00:00:00"/>
    <x v="3"/>
    <s v="AA-10645"/>
    <s v="OFF-ST-10002486"/>
    <n v="2792"/>
    <n v="4"/>
    <n v="0"/>
    <n v="5584"/>
    <x v="1"/>
    <s v="Storage"/>
    <x v="696"/>
    <s v="United States"/>
    <x v="8"/>
    <x v="1"/>
    <n v="94109"/>
    <x v="1"/>
    <s v="Anna Andreadi"/>
    <x v="0"/>
  </r>
  <r>
    <s v="US-2015-146745"/>
    <x v="37"/>
    <d v="2015-09-08T00:00:00"/>
    <x v="2"/>
    <s v="AS-10630"/>
    <s v="FUR-CH-10002372"/>
    <n v="129568"/>
    <n v="2"/>
    <n v="2"/>
    <n v="-129568"/>
    <x v="0"/>
    <s v="Chairs"/>
    <x v="394"/>
    <s v="United States"/>
    <x v="8"/>
    <x v="1"/>
    <n v="94110"/>
    <x v="1"/>
    <s v="Ann Steele"/>
    <x v="2"/>
  </r>
  <r>
    <s v="US-2015-146745"/>
    <x v="37"/>
    <d v="2015-09-08T00:00:00"/>
    <x v="2"/>
    <s v="AS-10630"/>
    <s v="OFF-BI-10003274"/>
    <n v="6368"/>
    <n v="2"/>
    <n v="2"/>
    <n v="21492"/>
    <x v="1"/>
    <s v="Binders"/>
    <x v="122"/>
    <s v="United States"/>
    <x v="8"/>
    <x v="1"/>
    <n v="94110"/>
    <x v="1"/>
    <s v="Ann Steele"/>
    <x v="2"/>
  </r>
  <r>
    <s v="CA-2017-115175"/>
    <x v="782"/>
    <d v="2017-08-12T00:00:00"/>
    <x v="2"/>
    <s v="MC-17575"/>
    <s v="OFF-PA-10001878"/>
    <n v="24455"/>
    <n v="5"/>
    <n v="0"/>
    <n v="1149385"/>
    <x v="1"/>
    <s v="Paper"/>
    <x v="1159"/>
    <s v="United States"/>
    <x v="49"/>
    <x v="1"/>
    <n v="95123"/>
    <x v="1"/>
    <s v="Matt Collins"/>
    <x v="0"/>
  </r>
  <r>
    <s v="CA-2017-105851"/>
    <x v="676"/>
    <d v="2017-03-20T00:00:00"/>
    <x v="2"/>
    <s v="SE-20110"/>
    <s v="OFF-SU-10002881"/>
    <n v="1332496"/>
    <n v="2"/>
    <n v="2"/>
    <n v="-2998116"/>
    <x v="1"/>
    <s v="Supplies"/>
    <x v="463"/>
    <s v="United States"/>
    <x v="60"/>
    <x v="21"/>
    <n v="80219"/>
    <x v="1"/>
    <s v="Sanjit Engle"/>
    <x v="0"/>
  </r>
  <r>
    <s v="US-2017-125717"/>
    <x v="393"/>
    <d v="2017-10-01T00:00:00"/>
    <x v="3"/>
    <s v="DS-13030"/>
    <s v="FUR-FU-10001979"/>
    <n v="32776"/>
    <n v="1"/>
    <n v="2"/>
    <n v="32776"/>
    <x v="0"/>
    <s v="Furnishings"/>
    <x v="511"/>
    <s v="United States"/>
    <x v="34"/>
    <x v="21"/>
    <n v="80013"/>
    <x v="1"/>
    <s v="Darrin Sayre"/>
    <x v="2"/>
  </r>
  <r>
    <s v="US-2017-125717"/>
    <x v="393"/>
    <d v="2017-10-01T00:00:00"/>
    <x v="3"/>
    <s v="DS-13030"/>
    <s v="OFF-ST-10001522"/>
    <n v="147184"/>
    <n v="2"/>
    <n v="2"/>
    <n v="-294368"/>
    <x v="1"/>
    <s v="Storage"/>
    <x v="197"/>
    <s v="United States"/>
    <x v="34"/>
    <x v="21"/>
    <n v="80013"/>
    <x v="1"/>
    <s v="Darrin Sayre"/>
    <x v="2"/>
  </r>
  <r>
    <s v="US-2017-125717"/>
    <x v="393"/>
    <d v="2017-10-01T00:00:00"/>
    <x v="3"/>
    <s v="DS-13030"/>
    <s v="TEC-AC-10003657"/>
    <n v="54384"/>
    <n v="2"/>
    <n v="2"/>
    <n v="13596"/>
    <x v="2"/>
    <s v="Accessories"/>
    <x v="152"/>
    <s v="United States"/>
    <x v="34"/>
    <x v="21"/>
    <n v="80013"/>
    <x v="1"/>
    <s v="Darrin Sayre"/>
    <x v="2"/>
  </r>
  <r>
    <s v="US-2017-125717"/>
    <x v="393"/>
    <d v="2017-10-01T00:00:00"/>
    <x v="3"/>
    <s v="DS-13030"/>
    <s v="OFF-BI-10001718"/>
    <n v="76776"/>
    <n v="4"/>
    <n v="7"/>
    <n v="-588616"/>
    <x v="1"/>
    <s v="Binders"/>
    <x v="1214"/>
    <s v="United States"/>
    <x v="34"/>
    <x v="21"/>
    <n v="80013"/>
    <x v="1"/>
    <s v="Darrin Sayre"/>
    <x v="2"/>
  </r>
  <r>
    <s v="US-2017-125717"/>
    <x v="393"/>
    <d v="2017-10-01T00:00:00"/>
    <x v="3"/>
    <s v="DS-13030"/>
    <s v="OFF-PA-10003022"/>
    <n v="14352"/>
    <n v="3"/>
    <n v="2"/>
    <n v="52026"/>
    <x v="1"/>
    <s v="Paper"/>
    <x v="1625"/>
    <s v="United States"/>
    <x v="34"/>
    <x v="21"/>
    <n v="80013"/>
    <x v="1"/>
    <s v="Darrin Sayre"/>
    <x v="2"/>
  </r>
  <r>
    <s v="US-2017-125717"/>
    <x v="393"/>
    <d v="2017-10-01T00:00:00"/>
    <x v="3"/>
    <s v="DS-13030"/>
    <s v="OFF-AP-10000891"/>
    <n v="209792"/>
    <n v="2"/>
    <n v="2"/>
    <n v="26224"/>
    <x v="1"/>
    <s v="Appliances"/>
    <x v="165"/>
    <s v="United States"/>
    <x v="34"/>
    <x v="21"/>
    <n v="80013"/>
    <x v="1"/>
    <s v="Darrin Sayre"/>
    <x v="2"/>
  </r>
  <r>
    <s v="CA-2015-163895"/>
    <x v="975"/>
    <d v="2015-08-11T00:00:00"/>
    <x v="2"/>
    <s v="NS-18640"/>
    <s v="OFF-BI-10004970"/>
    <n v="3304"/>
    <n v="1"/>
    <n v="2"/>
    <n v="11151"/>
    <x v="1"/>
    <s v="Binders"/>
    <x v="910"/>
    <s v="United States"/>
    <x v="395"/>
    <x v="45"/>
    <n v="83704"/>
    <x v="1"/>
    <s v="Noel Staavos"/>
    <x v="1"/>
  </r>
  <r>
    <s v="CA-2017-168641"/>
    <x v="220"/>
    <d v="2017-12-01T00:00:00"/>
    <x v="2"/>
    <s v="KA-16525"/>
    <s v="OFF-AR-10003759"/>
    <n v="1638"/>
    <n v="9"/>
    <n v="0"/>
    <n v="7371"/>
    <x v="1"/>
    <s v="Art"/>
    <x v="841"/>
    <s v="United States"/>
    <x v="20"/>
    <x v="14"/>
    <n v="10035"/>
    <x v="3"/>
    <s v="Kelly Andreada"/>
    <x v="0"/>
  </r>
  <r>
    <s v="CA-2017-168641"/>
    <x v="220"/>
    <d v="2017-12-01T00:00:00"/>
    <x v="2"/>
    <s v="KA-16525"/>
    <s v="OFF-EN-10003001"/>
    <n v="16796"/>
    <n v="2"/>
    <n v="0"/>
    <n v="789412"/>
    <x v="1"/>
    <s v="Envelopes"/>
    <x v="955"/>
    <s v="United States"/>
    <x v="20"/>
    <x v="14"/>
    <n v="10035"/>
    <x v="3"/>
    <s v="Kelly Andreada"/>
    <x v="0"/>
  </r>
  <r>
    <s v="CA-2017-168641"/>
    <x v="220"/>
    <d v="2017-12-01T00:00:00"/>
    <x v="2"/>
    <s v="KA-16525"/>
    <s v="FUR-BO-10000780"/>
    <n v="321568"/>
    <n v="2"/>
    <n v="2"/>
    <n v="-160784"/>
    <x v="0"/>
    <s v="Bookcases"/>
    <x v="1302"/>
    <s v="United States"/>
    <x v="20"/>
    <x v="14"/>
    <n v="10035"/>
    <x v="3"/>
    <s v="Kelly Andreada"/>
    <x v="0"/>
  </r>
  <r>
    <s v="CA-2017-168641"/>
    <x v="220"/>
    <d v="2017-12-01T00:00:00"/>
    <x v="2"/>
    <s v="KA-16525"/>
    <s v="OFF-PA-10001972"/>
    <n v="1296"/>
    <n v="2"/>
    <n v="0"/>
    <n v="62208"/>
    <x v="1"/>
    <s v="Paper"/>
    <x v="1167"/>
    <s v="United States"/>
    <x v="20"/>
    <x v="14"/>
    <n v="10035"/>
    <x v="3"/>
    <s v="Kelly Andreada"/>
    <x v="0"/>
  </r>
  <r>
    <s v="CA-2017-156895"/>
    <x v="539"/>
    <d v="2017-05-12T00:00:00"/>
    <x v="2"/>
    <s v="DJ-13510"/>
    <s v="FUR-CH-10003535"/>
    <n v="128058"/>
    <n v="3"/>
    <n v="3"/>
    <n v="-237822"/>
    <x v="0"/>
    <s v="Chairs"/>
    <x v="1499"/>
    <s v="United States"/>
    <x v="10"/>
    <x v="8"/>
    <n v="19140"/>
    <x v="3"/>
    <s v="Don Jones"/>
    <x v="1"/>
  </r>
  <r>
    <s v="CA-2017-121300"/>
    <x v="364"/>
    <d v="2017-09-29T00:00:00"/>
    <x v="0"/>
    <s v="MG-17680"/>
    <s v="FUR-CH-10003774"/>
    <n v="63686"/>
    <n v="1"/>
    <n v="3"/>
    <n v="-154666"/>
    <x v="0"/>
    <s v="Chairs"/>
    <x v="1183"/>
    <s v="United States"/>
    <x v="408"/>
    <x v="23"/>
    <n v="44060"/>
    <x v="3"/>
    <s v="Maureen Gastineau"/>
    <x v="2"/>
  </r>
  <r>
    <s v="CA-2017-121300"/>
    <x v="364"/>
    <d v="2017-09-29T00:00:00"/>
    <x v="0"/>
    <s v="MG-17680"/>
    <s v="TEC-AC-10004571"/>
    <n v="239976"/>
    <n v="3"/>
    <n v="2"/>
    <n v="659934"/>
    <x v="2"/>
    <s v="Accessories"/>
    <x v="408"/>
    <s v="United States"/>
    <x v="408"/>
    <x v="23"/>
    <n v="44060"/>
    <x v="3"/>
    <s v="Maureen Gastineau"/>
    <x v="2"/>
  </r>
  <r>
    <s v="CA-2017-121300"/>
    <x v="364"/>
    <d v="2017-09-29T00:00:00"/>
    <x v="0"/>
    <s v="MG-17680"/>
    <s v="FUR-TA-10004442"/>
    <n v="34422"/>
    <n v="2"/>
    <n v="4"/>
    <n v="-189321"/>
    <x v="0"/>
    <s v="Tables"/>
    <x v="1626"/>
    <s v="United States"/>
    <x v="408"/>
    <x v="23"/>
    <n v="44060"/>
    <x v="3"/>
    <s v="Maureen Gastineau"/>
    <x v="2"/>
  </r>
  <r>
    <s v="CA-2017-121300"/>
    <x v="364"/>
    <d v="2017-09-29T00:00:00"/>
    <x v="0"/>
    <s v="MG-17680"/>
    <s v="OFF-PA-10002787"/>
    <n v="15552"/>
    <n v="3"/>
    <n v="2"/>
    <n v="54432"/>
    <x v="1"/>
    <s v="Paper"/>
    <x v="1262"/>
    <s v="United States"/>
    <x v="408"/>
    <x v="23"/>
    <n v="44060"/>
    <x v="3"/>
    <s v="Maureen Gastineau"/>
    <x v="2"/>
  </r>
  <r>
    <s v="CA-2017-121300"/>
    <x v="364"/>
    <d v="2017-09-29T00:00:00"/>
    <x v="0"/>
    <s v="MG-17680"/>
    <s v="FUR-FU-10004586"/>
    <n v="21248"/>
    <n v="4"/>
    <n v="2"/>
    <n v="74368"/>
    <x v="0"/>
    <s v="Furnishings"/>
    <x v="1460"/>
    <s v="United States"/>
    <x v="408"/>
    <x v="23"/>
    <n v="44060"/>
    <x v="3"/>
    <s v="Maureen Gastineau"/>
    <x v="2"/>
  </r>
  <r>
    <s v="CA-2017-121300"/>
    <x v="364"/>
    <d v="2017-09-29T00:00:00"/>
    <x v="0"/>
    <s v="MG-17680"/>
    <s v="OFF-PA-10002606"/>
    <n v="8448"/>
    <n v="2"/>
    <n v="2"/>
    <n v="264"/>
    <x v="1"/>
    <s v="Paper"/>
    <x v="1574"/>
    <s v="United States"/>
    <x v="408"/>
    <x v="23"/>
    <n v="44060"/>
    <x v="3"/>
    <s v="Maureen Gastineau"/>
    <x v="2"/>
  </r>
  <r>
    <s v="CA-2017-130211"/>
    <x v="759"/>
    <d v="2017-10-22T00:00:00"/>
    <x v="0"/>
    <s v="BD-11620"/>
    <s v="OFF-ST-10000129"/>
    <n v="33309"/>
    <n v="3"/>
    <n v="0"/>
    <n v="233163"/>
    <x v="1"/>
    <s v="Storage"/>
    <x v="1627"/>
    <s v="United States"/>
    <x v="409"/>
    <x v="25"/>
    <n v="73505"/>
    <x v="0"/>
    <s v="Brian DeCherney"/>
    <x v="0"/>
  </r>
  <r>
    <s v="CA-2017-130211"/>
    <x v="759"/>
    <d v="2017-10-22T00:00:00"/>
    <x v="0"/>
    <s v="BD-11620"/>
    <s v="FUR-TA-10003748"/>
    <n v="24898"/>
    <n v="2"/>
    <n v="0"/>
    <n v="547756"/>
    <x v="0"/>
    <s v="Tables"/>
    <x v="210"/>
    <s v="United States"/>
    <x v="409"/>
    <x v="25"/>
    <n v="73505"/>
    <x v="0"/>
    <s v="Brian DeCherney"/>
    <x v="0"/>
  </r>
  <r>
    <s v="CA-2014-147235"/>
    <x v="976"/>
    <d v="2014-03-28T00:00:00"/>
    <x v="2"/>
    <s v="CD-11920"/>
    <s v="OFF-PA-10004948"/>
    <n v="249"/>
    <n v="5"/>
    <n v="0"/>
    <n v="11703"/>
    <x v="1"/>
    <s v="Paper"/>
    <x v="1628"/>
    <s v="United States"/>
    <x v="20"/>
    <x v="14"/>
    <n v="10024"/>
    <x v="3"/>
    <s v="Carlos Daly"/>
    <x v="0"/>
  </r>
  <r>
    <s v="CA-2016-109365"/>
    <x v="53"/>
    <d v="2016-11-08T00:00:00"/>
    <x v="2"/>
    <s v="XP-21865"/>
    <s v="OFF-FA-10001561"/>
    <n v="1526"/>
    <n v="7"/>
    <n v="0"/>
    <n v="50358"/>
    <x v="1"/>
    <s v="Fasteners"/>
    <x v="834"/>
    <s v="United States"/>
    <x v="1"/>
    <x v="1"/>
    <n v="90049"/>
    <x v="1"/>
    <s v="Xylona Preis"/>
    <x v="0"/>
  </r>
  <r>
    <s v="CA-2016-109365"/>
    <x v="53"/>
    <d v="2016-11-08T00:00:00"/>
    <x v="2"/>
    <s v="XP-21865"/>
    <s v="OFF-AP-10002998"/>
    <n v="4332"/>
    <n v="2"/>
    <n v="0"/>
    <n v="142956"/>
    <x v="1"/>
    <s v="Appliances"/>
    <x v="1616"/>
    <s v="United States"/>
    <x v="1"/>
    <x v="1"/>
    <n v="90049"/>
    <x v="1"/>
    <s v="Xylona Preis"/>
    <x v="0"/>
  </r>
  <r>
    <s v="CA-2016-109365"/>
    <x v="53"/>
    <d v="2016-11-08T00:00:00"/>
    <x v="2"/>
    <s v="XP-21865"/>
    <s v="OFF-BI-10003981"/>
    <n v="43584"/>
    <n v="12"/>
    <n v="2"/>
    <n v="157992"/>
    <x v="1"/>
    <s v="Binders"/>
    <x v="109"/>
    <s v="United States"/>
    <x v="1"/>
    <x v="1"/>
    <n v="90049"/>
    <x v="1"/>
    <s v="Xylona Preis"/>
    <x v="0"/>
  </r>
  <r>
    <s v="CA-2016-109365"/>
    <x v="53"/>
    <d v="2016-11-08T00:00:00"/>
    <x v="2"/>
    <s v="XP-21865"/>
    <s v="OFF-PA-10001725"/>
    <n v="11628"/>
    <n v="3"/>
    <n v="0"/>
    <n v="569772"/>
    <x v="1"/>
    <s v="Paper"/>
    <x v="1629"/>
    <s v="United States"/>
    <x v="1"/>
    <x v="1"/>
    <n v="90049"/>
    <x v="1"/>
    <s v="Xylona Preis"/>
    <x v="0"/>
  </r>
  <r>
    <s v="CA-2016-109365"/>
    <x v="53"/>
    <d v="2016-11-08T00:00:00"/>
    <x v="2"/>
    <s v="XP-21865"/>
    <s v="OFF-BI-10002071"/>
    <n v="9296"/>
    <n v="2"/>
    <n v="2"/>
    <n v="30212"/>
    <x v="1"/>
    <s v="Binders"/>
    <x v="695"/>
    <s v="United States"/>
    <x v="1"/>
    <x v="1"/>
    <n v="90049"/>
    <x v="1"/>
    <s v="Xylona Preis"/>
    <x v="0"/>
  </r>
  <r>
    <s v="CA-2016-109365"/>
    <x v="53"/>
    <d v="2016-11-08T00:00:00"/>
    <x v="2"/>
    <s v="XP-21865"/>
    <s v="OFF-PA-10000477"/>
    <n v="1944"/>
    <n v="3"/>
    <n v="0"/>
    <n v="93312"/>
    <x v="1"/>
    <s v="Paper"/>
    <x v="1203"/>
    <s v="United States"/>
    <x v="1"/>
    <x v="1"/>
    <n v="90049"/>
    <x v="1"/>
    <s v="Xylona Preis"/>
    <x v="0"/>
  </r>
  <r>
    <s v="CA-2016-109365"/>
    <x v="53"/>
    <d v="2016-11-08T00:00:00"/>
    <x v="2"/>
    <s v="XP-21865"/>
    <s v="OFF-PA-10004359"/>
    <n v="31455"/>
    <n v="3"/>
    <n v="0"/>
    <n v="150984"/>
    <x v="1"/>
    <s v="Paper"/>
    <x v="1058"/>
    <s v="United States"/>
    <x v="1"/>
    <x v="1"/>
    <n v="90049"/>
    <x v="1"/>
    <s v="Xylona Preis"/>
    <x v="0"/>
  </r>
  <r>
    <s v="CA-2015-162621"/>
    <x v="576"/>
    <d v="2015-09-11T00:00:00"/>
    <x v="2"/>
    <s v="CA-12055"/>
    <s v="OFF-BI-10000962"/>
    <n v="1627"/>
    <n v="5"/>
    <n v="8"/>
    <n v="-252185"/>
    <x v="1"/>
    <s v="Binders"/>
    <x v="1491"/>
    <s v="United States"/>
    <x v="12"/>
    <x v="0"/>
    <n v="77036"/>
    <x v="0"/>
    <s v="Cathy Armstrong"/>
    <x v="2"/>
  </r>
  <r>
    <s v="CA-2015-162621"/>
    <x v="576"/>
    <d v="2015-09-11T00:00:00"/>
    <x v="2"/>
    <s v="CA-12055"/>
    <s v="OFF-SU-10003567"/>
    <n v="6912"/>
    <n v="9"/>
    <n v="2"/>
    <n v="-14688"/>
    <x v="1"/>
    <s v="Supplies"/>
    <x v="1476"/>
    <s v="United States"/>
    <x v="12"/>
    <x v="0"/>
    <n v="77036"/>
    <x v="0"/>
    <s v="Cathy Armstrong"/>
    <x v="2"/>
  </r>
  <r>
    <s v="CA-2015-162621"/>
    <x v="576"/>
    <d v="2015-09-11T00:00:00"/>
    <x v="2"/>
    <s v="CA-12055"/>
    <s v="OFF-BI-10003708"/>
    <n v="447"/>
    <n v="3"/>
    <n v="8"/>
    <n v="-78225"/>
    <x v="1"/>
    <s v="Binders"/>
    <x v="969"/>
    <s v="United States"/>
    <x v="12"/>
    <x v="0"/>
    <n v="77036"/>
    <x v="0"/>
    <s v="Cathy Armstrong"/>
    <x v="2"/>
  </r>
  <r>
    <s v="CA-2017-105921"/>
    <x v="717"/>
    <d v="2017-08-21T00:00:00"/>
    <x v="2"/>
    <s v="JM-15250"/>
    <s v="FUR-TA-10001095"/>
    <n v="418296"/>
    <n v="3"/>
    <n v="2"/>
    <n v="52287"/>
    <x v="0"/>
    <s v="Tables"/>
    <x v="612"/>
    <s v="United States"/>
    <x v="1"/>
    <x v="1"/>
    <n v="90032"/>
    <x v="1"/>
    <s v="Janet Martin"/>
    <x v="0"/>
  </r>
  <r>
    <s v="CA-2014-150798"/>
    <x v="587"/>
    <d v="2014-12-03T00:00:00"/>
    <x v="1"/>
    <s v="JK-15730"/>
    <s v="TEC-CO-10001571"/>
    <n v="659988"/>
    <n v="2"/>
    <n v="4"/>
    <n v="109998"/>
    <x v="2"/>
    <s v="Copiers"/>
    <x v="1536"/>
    <s v="United States"/>
    <x v="38"/>
    <x v="23"/>
    <n v="43229"/>
    <x v="3"/>
    <s v="Joe Kamberova"/>
    <x v="0"/>
  </r>
  <r>
    <s v="CA-2014-150798"/>
    <x v="587"/>
    <d v="2014-12-03T00:00:00"/>
    <x v="1"/>
    <s v="JK-15730"/>
    <s v="FUR-FU-10000221"/>
    <n v="8128"/>
    <n v="2"/>
    <n v="2"/>
    <n v="14224"/>
    <x v="0"/>
    <s v="Furnishings"/>
    <x v="531"/>
    <s v="United States"/>
    <x v="38"/>
    <x v="23"/>
    <n v="43229"/>
    <x v="3"/>
    <s v="Joe Kamberova"/>
    <x v="0"/>
  </r>
  <r>
    <s v="CA-2014-150798"/>
    <x v="587"/>
    <d v="2014-12-03T00:00:00"/>
    <x v="1"/>
    <s v="JK-15730"/>
    <s v="OFF-PA-10001972"/>
    <n v="36288"/>
    <n v="7"/>
    <n v="2"/>
    <n v="127008"/>
    <x v="1"/>
    <s v="Paper"/>
    <x v="1167"/>
    <s v="United States"/>
    <x v="38"/>
    <x v="23"/>
    <n v="43229"/>
    <x v="3"/>
    <s v="Joe Kamberova"/>
    <x v="0"/>
  </r>
  <r>
    <s v="CA-2014-150798"/>
    <x v="587"/>
    <d v="2014-12-03T00:00:00"/>
    <x v="1"/>
    <s v="JK-15730"/>
    <s v="FUR-CH-10000015"/>
    <n v="90972"/>
    <n v="6"/>
    <n v="3"/>
    <n v="-51984"/>
    <x v="0"/>
    <s v="Chairs"/>
    <x v="377"/>
    <s v="United States"/>
    <x v="38"/>
    <x v="23"/>
    <n v="43229"/>
    <x v="3"/>
    <s v="Joe Kamberova"/>
    <x v="0"/>
  </r>
  <r>
    <s v="CA-2017-112753"/>
    <x v="977"/>
    <d v="2017-06-23T00:00:00"/>
    <x v="2"/>
    <s v="CC-12670"/>
    <s v="FUR-BO-10004015"/>
    <n v="9179235"/>
    <n v="9"/>
    <n v="15"/>
    <n v="755937"/>
    <x v="0"/>
    <s v="Bookcases"/>
    <x v="570"/>
    <s v="United States"/>
    <x v="1"/>
    <x v="1"/>
    <n v="90032"/>
    <x v="1"/>
    <s v="Craig Carreira"/>
    <x v="0"/>
  </r>
  <r>
    <s v="CA-2017-112753"/>
    <x v="977"/>
    <d v="2017-06-23T00:00:00"/>
    <x v="2"/>
    <s v="CC-12670"/>
    <s v="OFF-PA-10002036"/>
    <n v="3888"/>
    <n v="6"/>
    <n v="0"/>
    <n v="190512"/>
    <x v="1"/>
    <s v="Paper"/>
    <x v="329"/>
    <s v="United States"/>
    <x v="1"/>
    <x v="1"/>
    <n v="90032"/>
    <x v="1"/>
    <s v="Craig Carreira"/>
    <x v="0"/>
  </r>
  <r>
    <s v="CA-2017-155075"/>
    <x v="573"/>
    <d v="2017-12-09T00:00:00"/>
    <x v="2"/>
    <s v="GW-14605"/>
    <s v="OFF-BI-10003650"/>
    <n v="631176"/>
    <n v="4"/>
    <n v="7"/>
    <n v="-4628624"/>
    <x v="1"/>
    <s v="Binders"/>
    <x v="115"/>
    <s v="United States"/>
    <x v="10"/>
    <x v="8"/>
    <n v="19140"/>
    <x v="3"/>
    <s v="Giulietta Weimer"/>
    <x v="0"/>
  </r>
  <r>
    <s v="CA-2014-103401"/>
    <x v="868"/>
    <d v="2014-11-26T00:00:00"/>
    <x v="2"/>
    <s v="GR-14560"/>
    <s v="OFF-PA-10003309"/>
    <n v="1296"/>
    <n v="2"/>
    <n v="0"/>
    <n v="62208"/>
    <x v="1"/>
    <s v="Paper"/>
    <x v="1141"/>
    <s v="United States"/>
    <x v="8"/>
    <x v="1"/>
    <n v="94110"/>
    <x v="1"/>
    <s v="Georgia Rosenberg"/>
    <x v="1"/>
  </r>
  <r>
    <s v="CA-2016-124814"/>
    <x v="341"/>
    <d v="2016-04-16T00:00:00"/>
    <x v="2"/>
    <s v="FM-14215"/>
    <s v="OFF-PA-10002787"/>
    <n v="1296"/>
    <n v="2"/>
    <n v="0"/>
    <n v="62208"/>
    <x v="1"/>
    <s v="Paper"/>
    <x v="1262"/>
    <s v="United States"/>
    <x v="329"/>
    <x v="1"/>
    <n v="93309"/>
    <x v="1"/>
    <s v="Filia McAdams"/>
    <x v="1"/>
  </r>
  <r>
    <s v="CA-2016-124814"/>
    <x v="341"/>
    <d v="2016-04-16T00:00:00"/>
    <x v="2"/>
    <s v="FM-14215"/>
    <s v="OFF-BI-10000174"/>
    <n v="232"/>
    <n v="5"/>
    <n v="2"/>
    <n v="812"/>
    <x v="1"/>
    <s v="Binders"/>
    <x v="1425"/>
    <s v="United States"/>
    <x v="329"/>
    <x v="1"/>
    <n v="93309"/>
    <x v="1"/>
    <s v="Filia McAdams"/>
    <x v="1"/>
  </r>
  <r>
    <s v="CA-2014-116757"/>
    <x v="478"/>
    <d v="2014-07-04T00:00:00"/>
    <x v="2"/>
    <s v="MS-17980"/>
    <s v="OFF-PA-10002005"/>
    <n v="2592"/>
    <n v="5"/>
    <n v="2"/>
    <n v="9072"/>
    <x v="1"/>
    <s v="Paper"/>
    <x v="507"/>
    <s v="United States"/>
    <x v="12"/>
    <x v="0"/>
    <n v="77095"/>
    <x v="0"/>
    <s v="Michael Stewart"/>
    <x v="1"/>
  </r>
  <r>
    <s v="CA-2014-116757"/>
    <x v="478"/>
    <d v="2014-07-04T00:00:00"/>
    <x v="2"/>
    <s v="MS-17980"/>
    <s v="OFF-FA-10002815"/>
    <n v="21312"/>
    <n v="6"/>
    <n v="2"/>
    <n v="71928"/>
    <x v="1"/>
    <s v="Fasteners"/>
    <x v="127"/>
    <s v="United States"/>
    <x v="12"/>
    <x v="0"/>
    <n v="77095"/>
    <x v="0"/>
    <s v="Michael Stewart"/>
    <x v="1"/>
  </r>
  <r>
    <s v="US-2014-138247"/>
    <x v="162"/>
    <d v="2014-12-29T00:00:00"/>
    <x v="2"/>
    <s v="BF-11170"/>
    <s v="TEC-PH-10000213"/>
    <n v="173656"/>
    <n v="7"/>
    <n v="2"/>
    <n v="173656"/>
    <x v="2"/>
    <s v="Phones"/>
    <x v="1630"/>
    <s v="United States"/>
    <x v="1"/>
    <x v="1"/>
    <n v="90045"/>
    <x v="1"/>
    <s v="Ben Ferrer"/>
    <x v="2"/>
  </r>
  <r>
    <s v="US-2014-138247"/>
    <x v="162"/>
    <d v="2014-12-29T00:00:00"/>
    <x v="2"/>
    <s v="BF-11170"/>
    <s v="OFF-AP-10000828"/>
    <n v="36196"/>
    <n v="2"/>
    <n v="0"/>
    <n v="1013488"/>
    <x v="1"/>
    <s v="Appliances"/>
    <x v="1085"/>
    <s v="United States"/>
    <x v="1"/>
    <x v="1"/>
    <n v="90045"/>
    <x v="1"/>
    <s v="Ben Ferrer"/>
    <x v="2"/>
  </r>
  <r>
    <s v="US-2014-138247"/>
    <x v="162"/>
    <d v="2014-12-29T00:00:00"/>
    <x v="2"/>
    <s v="BF-11170"/>
    <s v="TEC-AC-10004708"/>
    <n v="6285"/>
    <n v="3"/>
    <n v="0"/>
    <n v="131985"/>
    <x v="2"/>
    <s v="Accessories"/>
    <x v="341"/>
    <s v="United States"/>
    <x v="1"/>
    <x v="1"/>
    <n v="90045"/>
    <x v="1"/>
    <s v="Ben Ferrer"/>
    <x v="2"/>
  </r>
  <r>
    <s v="US-2014-138247"/>
    <x v="162"/>
    <d v="2014-12-29T00:00:00"/>
    <x v="2"/>
    <s v="BF-11170"/>
    <s v="TEC-PH-10001530"/>
    <n v="818376"/>
    <n v="3"/>
    <n v="2"/>
    <n v="511485"/>
    <x v="2"/>
    <s v="Phones"/>
    <x v="634"/>
    <s v="United States"/>
    <x v="1"/>
    <x v="1"/>
    <n v="90045"/>
    <x v="1"/>
    <s v="Ben Ferrer"/>
    <x v="2"/>
  </r>
  <r>
    <s v="US-2014-138247"/>
    <x v="162"/>
    <d v="2014-12-29T00:00:00"/>
    <x v="2"/>
    <s v="BF-11170"/>
    <s v="OFF-ST-10002301"/>
    <n v="2034"/>
    <n v="1"/>
    <n v="0"/>
    <n v="2034"/>
    <x v="1"/>
    <s v="Storage"/>
    <x v="1477"/>
    <s v="United States"/>
    <x v="1"/>
    <x v="1"/>
    <n v="90045"/>
    <x v="1"/>
    <s v="Ben Ferrer"/>
    <x v="2"/>
  </r>
  <r>
    <s v="US-2014-138247"/>
    <x v="162"/>
    <d v="2014-12-29T00:00:00"/>
    <x v="2"/>
    <s v="BF-11170"/>
    <s v="FUR-FU-10002554"/>
    <n v="2399"/>
    <n v="1"/>
    <n v="0"/>
    <n v="55177"/>
    <x v="0"/>
    <s v="Furnishings"/>
    <x v="913"/>
    <s v="United States"/>
    <x v="1"/>
    <x v="1"/>
    <n v="90045"/>
    <x v="1"/>
    <s v="Ben Ferrer"/>
    <x v="2"/>
  </r>
  <r>
    <s v="CA-2017-167003"/>
    <x v="978"/>
    <d v="2017-05-29T00:00:00"/>
    <x v="2"/>
    <s v="VS-21820"/>
    <s v="FUR-TA-10001520"/>
    <n v="171288"/>
    <n v="3"/>
    <n v="2"/>
    <n v="-64233"/>
    <x v="0"/>
    <s v="Tables"/>
    <x v="714"/>
    <s v="United States"/>
    <x v="1"/>
    <x v="1"/>
    <n v="90036"/>
    <x v="1"/>
    <s v="Vivek Sundaresam"/>
    <x v="0"/>
  </r>
  <r>
    <s v="CA-2016-119935"/>
    <x v="337"/>
    <d v="2016-11-14T00:00:00"/>
    <x v="2"/>
    <s v="KM-16225"/>
    <s v="FUR-FU-10001085"/>
    <n v="373"/>
    <n v="2"/>
    <n v="0"/>
    <n v="17158"/>
    <x v="0"/>
    <s v="Furnishings"/>
    <x v="1572"/>
    <s v="United States"/>
    <x v="24"/>
    <x v="24"/>
    <n v="65807"/>
    <x v="0"/>
    <s v="Kalyca Meade"/>
    <x v="1"/>
  </r>
  <r>
    <s v="CA-2016-119935"/>
    <x v="337"/>
    <d v="2016-11-14T00:00:00"/>
    <x v="2"/>
    <s v="KM-16225"/>
    <s v="OFF-BI-10001597"/>
    <n v="8196"/>
    <n v="2"/>
    <n v="0"/>
    <n v="393408"/>
    <x v="1"/>
    <s v="Binders"/>
    <x v="793"/>
    <s v="United States"/>
    <x v="24"/>
    <x v="24"/>
    <n v="65807"/>
    <x v="0"/>
    <s v="Kalyca Meade"/>
    <x v="1"/>
  </r>
  <r>
    <s v="CA-2016-118969"/>
    <x v="822"/>
    <d v="2016-10-03T00:00:00"/>
    <x v="3"/>
    <s v="LP-17095"/>
    <s v="OFF-BI-10002429"/>
    <n v="54792"/>
    <n v="6"/>
    <n v="7"/>
    <n v="-401808"/>
    <x v="1"/>
    <s v="Binders"/>
    <x v="469"/>
    <s v="United States"/>
    <x v="42"/>
    <x v="15"/>
    <n v="85023"/>
    <x v="1"/>
    <s v="Liz Preis"/>
    <x v="0"/>
  </r>
  <r>
    <s v="CA-2016-145240"/>
    <x v="47"/>
    <d v="2016-09-08T00:00:00"/>
    <x v="3"/>
    <s v="BG-11740"/>
    <s v="OFF-ST-10001590"/>
    <n v="10784"/>
    <n v="1"/>
    <n v="2"/>
    <n v="8088"/>
    <x v="1"/>
    <s v="Storage"/>
    <x v="147"/>
    <s v="United States"/>
    <x v="12"/>
    <x v="0"/>
    <n v="77070"/>
    <x v="0"/>
    <s v="Bruce Geld"/>
    <x v="0"/>
  </r>
  <r>
    <s v="CA-2016-120873"/>
    <x v="188"/>
    <d v="2016-11-01T00:00:00"/>
    <x v="1"/>
    <s v="BW-11200"/>
    <s v="FUR-CH-10000847"/>
    <n v="29098"/>
    <n v="1"/>
    <n v="0"/>
    <n v="756548"/>
    <x v="0"/>
    <s v="Chairs"/>
    <x v="986"/>
    <s v="United States"/>
    <x v="410"/>
    <x v="16"/>
    <n v="23666"/>
    <x v="2"/>
    <s v="Ben Wallace"/>
    <x v="0"/>
  </r>
  <r>
    <s v="US-2017-111920"/>
    <x v="759"/>
    <d v="2017-10-26T00:00:00"/>
    <x v="2"/>
    <s v="PS-18970"/>
    <s v="OFF-AR-10003179"/>
    <n v="3644"/>
    <n v="4"/>
    <n v="0"/>
    <n v="120252"/>
    <x v="1"/>
    <s v="Art"/>
    <x v="1547"/>
    <s v="United States"/>
    <x v="251"/>
    <x v="25"/>
    <n v="74133"/>
    <x v="0"/>
    <s v="Paul Stevenson"/>
    <x v="2"/>
  </r>
  <r>
    <s v="US-2016-128678"/>
    <x v="305"/>
    <d v="2016-09-20T00:00:00"/>
    <x v="2"/>
    <s v="RB-19570"/>
    <s v="OFF-PA-10000807"/>
    <n v="214"/>
    <n v="5"/>
    <n v="0"/>
    <n v="10058"/>
    <x v="1"/>
    <s v="Paper"/>
    <x v="1631"/>
    <s v="United States"/>
    <x v="4"/>
    <x v="4"/>
    <n v="98105"/>
    <x v="1"/>
    <s v="Rob Beeghly"/>
    <x v="0"/>
  </r>
  <r>
    <s v="US-2016-128678"/>
    <x v="305"/>
    <d v="2016-09-20T00:00:00"/>
    <x v="2"/>
    <s v="RB-19570"/>
    <s v="OFF-BI-10002103"/>
    <n v="48664"/>
    <n v="7"/>
    <n v="2"/>
    <n v="158158"/>
    <x v="1"/>
    <s v="Binders"/>
    <x v="527"/>
    <s v="United States"/>
    <x v="4"/>
    <x v="4"/>
    <n v="98105"/>
    <x v="1"/>
    <s v="Rob Beeghly"/>
    <x v="0"/>
  </r>
  <r>
    <s v="CA-2016-101385"/>
    <x v="476"/>
    <d v="2016-10-01T00:00:00"/>
    <x v="2"/>
    <s v="JW-16075"/>
    <s v="OFF-AR-10004441"/>
    <n v="1656"/>
    <n v="4"/>
    <n v="0"/>
    <n v="69552"/>
    <x v="1"/>
    <s v="Art"/>
    <x v="155"/>
    <s v="United States"/>
    <x v="8"/>
    <x v="1"/>
    <n v="94109"/>
    <x v="1"/>
    <s v="Julia West"/>
    <x v="0"/>
  </r>
  <r>
    <s v="CA-2017-107167"/>
    <x v="192"/>
    <d v="2017-06-14T00:00:00"/>
    <x v="2"/>
    <s v="ND-18460"/>
    <s v="OFF-ST-10003805"/>
    <n v="134752"/>
    <n v="8"/>
    <n v="2"/>
    <n v="8422"/>
    <x v="1"/>
    <s v="Storage"/>
    <x v="1632"/>
    <s v="United States"/>
    <x v="107"/>
    <x v="2"/>
    <n v="32216"/>
    <x v="2"/>
    <s v="Neil Ducich"/>
    <x v="1"/>
  </r>
  <r>
    <s v="CA-2014-109491"/>
    <x v="979"/>
    <d v="2014-02-26T00:00:00"/>
    <x v="2"/>
    <s v="LC-16930"/>
    <s v="TEC-AC-10001284"/>
    <n v="6231"/>
    <n v="3"/>
    <n v="0"/>
    <n v="224316"/>
    <x v="2"/>
    <s v="Accessories"/>
    <x v="1170"/>
    <s v="United States"/>
    <x v="101"/>
    <x v="13"/>
    <n v="47374"/>
    <x v="0"/>
    <s v="Linda Cazamias"/>
    <x v="1"/>
  </r>
  <r>
    <s v="CA-2014-109491"/>
    <x v="979"/>
    <d v="2014-02-26T00:00:00"/>
    <x v="2"/>
    <s v="LC-16930"/>
    <s v="FUR-FU-10000221"/>
    <n v="2032"/>
    <n v="4"/>
    <n v="0"/>
    <n v="69088"/>
    <x v="0"/>
    <s v="Furnishings"/>
    <x v="531"/>
    <s v="United States"/>
    <x v="101"/>
    <x v="13"/>
    <n v="47374"/>
    <x v="0"/>
    <s v="Linda Cazamias"/>
    <x v="1"/>
  </r>
  <r>
    <s v="CA-2017-105445"/>
    <x v="296"/>
    <d v="2017-02-25T00:00:00"/>
    <x v="1"/>
    <s v="BP-11095"/>
    <s v="OFF-FA-10001229"/>
    <n v="9432"/>
    <n v="3"/>
    <n v="2"/>
    <n v="30654"/>
    <x v="1"/>
    <s v="Fasteners"/>
    <x v="127"/>
    <s v="United States"/>
    <x v="102"/>
    <x v="21"/>
    <n v="80027"/>
    <x v="1"/>
    <s v="Bart Pistole"/>
    <x v="1"/>
  </r>
  <r>
    <s v="CA-2014-107454"/>
    <x v="980"/>
    <d v="2014-11-06T00:00:00"/>
    <x v="2"/>
    <s v="RD-19720"/>
    <s v="OFF-LA-10001569"/>
    <n v="3486"/>
    <n v="7"/>
    <n v="0"/>
    <n v="160356"/>
    <x v="1"/>
    <s v="Labels"/>
    <x v="635"/>
    <s v="United States"/>
    <x v="20"/>
    <x v="14"/>
    <n v="10024"/>
    <x v="3"/>
    <s v="Roger Demir"/>
    <x v="0"/>
  </r>
  <r>
    <s v="CA-2014-107454"/>
    <x v="980"/>
    <d v="2014-11-06T00:00:00"/>
    <x v="2"/>
    <s v="RD-19720"/>
    <s v="FUR-FU-10004018"/>
    <n v="8934"/>
    <n v="6"/>
    <n v="0"/>
    <n v="241218"/>
    <x v="0"/>
    <s v="Furnishings"/>
    <x v="928"/>
    <s v="United States"/>
    <x v="20"/>
    <x v="14"/>
    <n v="10024"/>
    <x v="3"/>
    <s v="Roger Demir"/>
    <x v="0"/>
  </r>
  <r>
    <s v="US-2017-105046"/>
    <x v="728"/>
    <d v="2017-07-23T00:00:00"/>
    <x v="2"/>
    <s v="BE-11335"/>
    <s v="TEC-PH-10004536"/>
    <n v="26998"/>
    <n v="2"/>
    <n v="0"/>
    <n v="67495"/>
    <x v="2"/>
    <s v="Phones"/>
    <x v="150"/>
    <s v="United States"/>
    <x v="411"/>
    <x v="14"/>
    <n v="13440"/>
    <x v="3"/>
    <s v="Bill Eplett"/>
    <x v="2"/>
  </r>
  <r>
    <s v="US-2017-105046"/>
    <x v="728"/>
    <d v="2017-07-23T00:00:00"/>
    <x v="2"/>
    <s v="BE-11335"/>
    <s v="OFF-PA-10004353"/>
    <n v="999"/>
    <n v="5"/>
    <n v="0"/>
    <n v="47952"/>
    <x v="1"/>
    <s v="Paper"/>
    <x v="1633"/>
    <s v="United States"/>
    <x v="411"/>
    <x v="14"/>
    <n v="13440"/>
    <x v="3"/>
    <s v="Bill Eplett"/>
    <x v="2"/>
  </r>
  <r>
    <s v="US-2017-105046"/>
    <x v="728"/>
    <d v="2017-07-23T00:00:00"/>
    <x v="2"/>
    <s v="BE-11335"/>
    <s v="FUR-FU-10004848"/>
    <n v="3908"/>
    <n v="4"/>
    <n v="0"/>
    <n v="144596"/>
    <x v="0"/>
    <s v="Furnishings"/>
    <x v="28"/>
    <s v="United States"/>
    <x v="411"/>
    <x v="14"/>
    <n v="13440"/>
    <x v="3"/>
    <s v="Bill Eplett"/>
    <x v="2"/>
  </r>
  <r>
    <s v="CA-2017-152856"/>
    <x v="564"/>
    <d v="2017-09-10T00:00:00"/>
    <x v="1"/>
    <s v="RS-19765"/>
    <s v="TEC-AC-10004864"/>
    <n v="116832"/>
    <n v="4"/>
    <n v="2"/>
    <n v="335892"/>
    <x v="2"/>
    <s v="Accessories"/>
    <x v="1283"/>
    <s v="United States"/>
    <x v="292"/>
    <x v="23"/>
    <n v="43302"/>
    <x v="3"/>
    <s v="Roland Schwarz"/>
    <x v="1"/>
  </r>
  <r>
    <s v="CA-2016-134691"/>
    <x v="695"/>
    <d v="2016-11-18T00:00:00"/>
    <x v="2"/>
    <s v="KC-16540"/>
    <s v="OFF-BI-10002393"/>
    <n v="2296"/>
    <n v="2"/>
    <n v="8"/>
    <n v="-39032"/>
    <x v="1"/>
    <s v="Binders"/>
    <x v="1186"/>
    <s v="United States"/>
    <x v="12"/>
    <x v="0"/>
    <n v="77041"/>
    <x v="0"/>
    <s v="Kelly Collister"/>
    <x v="0"/>
  </r>
  <r>
    <s v="CA-2016-118759"/>
    <x v="695"/>
    <d v="2016-11-17T00:00:00"/>
    <x v="3"/>
    <s v="MB-17305"/>
    <s v="FUR-CH-10002335"/>
    <n v="408006"/>
    <n v="2"/>
    <n v="1"/>
    <n v="725344"/>
    <x v="0"/>
    <s v="Chairs"/>
    <x v="625"/>
    <s v="United States"/>
    <x v="20"/>
    <x v="14"/>
    <n v="10009"/>
    <x v="3"/>
    <s v="Maria Bertelson"/>
    <x v="0"/>
  </r>
  <r>
    <s v="CA-2016-118759"/>
    <x v="695"/>
    <d v="2016-11-17T00:00:00"/>
    <x v="3"/>
    <s v="MB-17305"/>
    <s v="OFF-ST-10001590"/>
    <n v="4044"/>
    <n v="3"/>
    <n v="0"/>
    <n v="105144"/>
    <x v="1"/>
    <s v="Storage"/>
    <x v="147"/>
    <s v="United States"/>
    <x v="20"/>
    <x v="14"/>
    <n v="10009"/>
    <x v="3"/>
    <s v="Maria Bertelson"/>
    <x v="0"/>
  </r>
  <r>
    <s v="CA-2014-140403"/>
    <x v="981"/>
    <d v="2014-10-10T00:00:00"/>
    <x v="0"/>
    <s v="TN-21040"/>
    <s v="FUR-CH-10002774"/>
    <n v="122352"/>
    <n v="3"/>
    <n v="2"/>
    <n v="137646"/>
    <x v="0"/>
    <s v="Chairs"/>
    <x v="23"/>
    <s v="United States"/>
    <x v="286"/>
    <x v="1"/>
    <n v="95336"/>
    <x v="1"/>
    <s v="Tanja Norvell"/>
    <x v="2"/>
  </r>
  <r>
    <s v="CA-2014-140403"/>
    <x v="981"/>
    <d v="2014-10-10T00:00:00"/>
    <x v="0"/>
    <s v="TN-21040"/>
    <s v="OFF-EN-10001219"/>
    <n v="1528"/>
    <n v="2"/>
    <n v="0"/>
    <n v="74872"/>
    <x v="1"/>
    <s v="Envelopes"/>
    <x v="584"/>
    <s v="United States"/>
    <x v="286"/>
    <x v="1"/>
    <n v="95336"/>
    <x v="1"/>
    <s v="Tanja Norvell"/>
    <x v="2"/>
  </r>
  <r>
    <s v="CA-2015-163104"/>
    <x v="530"/>
    <d v="2015-03-26T00:00:00"/>
    <x v="2"/>
    <s v="MC-18130"/>
    <s v="OFF-PA-10001947"/>
    <n v="1196"/>
    <n v="2"/>
    <n v="0"/>
    <n v="58604"/>
    <x v="1"/>
    <s v="Paper"/>
    <x v="358"/>
    <s v="United States"/>
    <x v="1"/>
    <x v="1"/>
    <n v="90004"/>
    <x v="1"/>
    <s v="Mike Caudle"/>
    <x v="1"/>
  </r>
  <r>
    <s v="CA-2017-138464"/>
    <x v="140"/>
    <d v="2017-07-12T00:00:00"/>
    <x v="2"/>
    <s v="VF-21715"/>
    <s v="FUR-FU-10003142"/>
    <n v="1584"/>
    <n v="3"/>
    <n v="0"/>
    <n v="49104"/>
    <x v="0"/>
    <s v="Furnishings"/>
    <x v="1199"/>
    <s v="United States"/>
    <x v="4"/>
    <x v="4"/>
    <n v="98115"/>
    <x v="1"/>
    <s v="Vicky Freymann"/>
    <x v="2"/>
  </r>
  <r>
    <s v="CA-2017-138464"/>
    <x v="140"/>
    <d v="2017-07-12T00:00:00"/>
    <x v="2"/>
    <s v="VF-21715"/>
    <s v="OFF-BI-10001543"/>
    <n v="86376"/>
    <n v="3"/>
    <n v="2"/>
    <n v="302316"/>
    <x v="1"/>
    <s v="Binders"/>
    <x v="379"/>
    <s v="United States"/>
    <x v="4"/>
    <x v="4"/>
    <n v="98115"/>
    <x v="1"/>
    <s v="Vicky Freymann"/>
    <x v="2"/>
  </r>
  <r>
    <s v="CA-2017-138464"/>
    <x v="140"/>
    <d v="2017-07-12T00:00:00"/>
    <x v="2"/>
    <s v="VF-21715"/>
    <s v="OFF-AR-10003560"/>
    <n v="1824"/>
    <n v="3"/>
    <n v="0"/>
    <n v="62016"/>
    <x v="1"/>
    <s v="Art"/>
    <x v="484"/>
    <s v="United States"/>
    <x v="4"/>
    <x v="4"/>
    <n v="98115"/>
    <x v="1"/>
    <s v="Vicky Freymann"/>
    <x v="2"/>
  </r>
  <r>
    <s v="CA-2017-138464"/>
    <x v="140"/>
    <d v="2017-07-12T00:00:00"/>
    <x v="2"/>
    <s v="VF-21715"/>
    <s v="OFF-AR-10004757"/>
    <n v="1312"/>
    <n v="4"/>
    <n v="0"/>
    <n v="43296"/>
    <x v="1"/>
    <s v="Art"/>
    <x v="346"/>
    <s v="United States"/>
    <x v="4"/>
    <x v="4"/>
    <n v="98115"/>
    <x v="1"/>
    <s v="Vicky Freymann"/>
    <x v="2"/>
  </r>
  <r>
    <s v="CA-2015-104129"/>
    <x v="912"/>
    <d v="2015-03-02T00:00:00"/>
    <x v="2"/>
    <s v="ES-14080"/>
    <s v="TEC-PH-10003800"/>
    <n v="10598"/>
    <n v="2"/>
    <n v="0"/>
    <n v="10598"/>
    <x v="2"/>
    <s v="Phones"/>
    <x v="506"/>
    <s v="United States"/>
    <x v="205"/>
    <x v="33"/>
    <n v="2908"/>
    <x v="3"/>
    <s v="Erin Smith"/>
    <x v="1"/>
  </r>
  <r>
    <s v="CA-2015-104129"/>
    <x v="912"/>
    <d v="2015-03-02T00:00:00"/>
    <x v="2"/>
    <s v="ES-14080"/>
    <s v="FUR-TA-10004152"/>
    <n v="49392"/>
    <n v="7"/>
    <n v="3"/>
    <n v="-28224"/>
    <x v="0"/>
    <s v="Tables"/>
    <x v="1494"/>
    <s v="United States"/>
    <x v="205"/>
    <x v="33"/>
    <n v="2908"/>
    <x v="3"/>
    <s v="Erin Smith"/>
    <x v="1"/>
  </r>
  <r>
    <s v="US-2017-132206"/>
    <x v="113"/>
    <d v="2017-06-21T00:00:00"/>
    <x v="2"/>
    <s v="MK-17905"/>
    <s v="OFF-BI-10000756"/>
    <n v="5936"/>
    <n v="7"/>
    <n v="8"/>
    <n v="-8904"/>
    <x v="1"/>
    <s v="Binders"/>
    <x v="15"/>
    <s v="United States"/>
    <x v="22"/>
    <x v="9"/>
    <n v="60653"/>
    <x v="0"/>
    <s v="Michael Kennedy"/>
    <x v="1"/>
  </r>
  <r>
    <s v="CA-2017-113474"/>
    <x v="982"/>
    <d v="2017-03-31T00:00:00"/>
    <x v="3"/>
    <s v="TM-21490"/>
    <s v="OFF-EN-10004206"/>
    <n v="32586"/>
    <n v="2"/>
    <n v="0"/>
    <n v="1498956"/>
    <x v="1"/>
    <s v="Envelopes"/>
    <x v="1634"/>
    <s v="United States"/>
    <x v="268"/>
    <x v="25"/>
    <n v="73120"/>
    <x v="0"/>
    <s v="Tony Molinari"/>
    <x v="0"/>
  </r>
  <r>
    <s v="CA-2015-126557"/>
    <x v="983"/>
    <d v="2015-07-17T00:00:00"/>
    <x v="1"/>
    <s v="RL-19615"/>
    <s v="FUR-CH-10004477"/>
    <n v="383607"/>
    <n v="9"/>
    <n v="3"/>
    <n v="-54801"/>
    <x v="0"/>
    <s v="Chairs"/>
    <x v="213"/>
    <s v="United States"/>
    <x v="22"/>
    <x v="9"/>
    <n v="60610"/>
    <x v="0"/>
    <s v="Rob Lucas"/>
    <x v="0"/>
  </r>
  <r>
    <s v="CA-2015-126557"/>
    <x v="983"/>
    <d v="2015-07-17T00:00:00"/>
    <x v="1"/>
    <s v="RL-19615"/>
    <s v="TEC-PH-10003505"/>
    <n v="14848"/>
    <n v="2"/>
    <n v="2"/>
    <n v="16704"/>
    <x v="2"/>
    <s v="Phones"/>
    <x v="903"/>
    <s v="United States"/>
    <x v="22"/>
    <x v="9"/>
    <n v="60610"/>
    <x v="0"/>
    <s v="Rob Lucas"/>
    <x v="0"/>
  </r>
  <r>
    <s v="CA-2015-126557"/>
    <x v="983"/>
    <d v="2015-07-17T00:00:00"/>
    <x v="1"/>
    <s v="RL-19615"/>
    <s v="TEC-PH-10000526"/>
    <n v="537544"/>
    <n v="7"/>
    <n v="2"/>
    <n v="537544"/>
    <x v="2"/>
    <s v="Phones"/>
    <x v="1452"/>
    <s v="United States"/>
    <x v="22"/>
    <x v="9"/>
    <n v="60610"/>
    <x v="0"/>
    <s v="Rob Lucas"/>
    <x v="0"/>
  </r>
  <r>
    <s v="CA-2015-126557"/>
    <x v="983"/>
    <d v="2015-07-17T00:00:00"/>
    <x v="1"/>
    <s v="RL-19615"/>
    <s v="OFF-BI-10003314"/>
    <n v="1928"/>
    <n v="2"/>
    <n v="8"/>
    <n v="-29884"/>
    <x v="1"/>
    <s v="Binders"/>
    <x v="308"/>
    <s v="United States"/>
    <x v="22"/>
    <x v="9"/>
    <n v="60610"/>
    <x v="0"/>
    <s v="Rob Lucas"/>
    <x v="0"/>
  </r>
  <r>
    <s v="CA-2015-126557"/>
    <x v="983"/>
    <d v="2015-07-17T00:00:00"/>
    <x v="1"/>
    <s v="RL-19615"/>
    <s v="OFF-AR-10003190"/>
    <n v="6912"/>
    <n v="3"/>
    <n v="2"/>
    <n v="6912"/>
    <x v="1"/>
    <s v="Art"/>
    <x v="645"/>
    <s v="United States"/>
    <x v="22"/>
    <x v="9"/>
    <n v="60610"/>
    <x v="0"/>
    <s v="Rob Lucas"/>
    <x v="0"/>
  </r>
  <r>
    <s v="CA-2015-126557"/>
    <x v="983"/>
    <d v="2015-07-17T00:00:00"/>
    <x v="1"/>
    <s v="RL-19615"/>
    <s v="FUR-FU-10001861"/>
    <n v="776"/>
    <n v="1"/>
    <n v="6"/>
    <n v="-2134"/>
    <x v="0"/>
    <s v="Furnishings"/>
    <x v="275"/>
    <s v="United States"/>
    <x v="22"/>
    <x v="9"/>
    <n v="60610"/>
    <x v="0"/>
    <s v="Rob Lucas"/>
    <x v="0"/>
  </r>
  <r>
    <s v="CA-2015-126557"/>
    <x v="983"/>
    <d v="2015-07-17T00:00:00"/>
    <x v="1"/>
    <s v="RL-19615"/>
    <s v="TEC-PH-10003963"/>
    <n v="659168"/>
    <n v="4"/>
    <n v="2"/>
    <n v="494376"/>
    <x v="2"/>
    <s v="Phones"/>
    <x v="514"/>
    <s v="United States"/>
    <x v="22"/>
    <x v="9"/>
    <n v="60610"/>
    <x v="0"/>
    <s v="Rob Lucas"/>
    <x v="0"/>
  </r>
  <r>
    <s v="US-2017-107636"/>
    <x v="503"/>
    <d v="2017-05-02T00:00:00"/>
    <x v="3"/>
    <s v="NM-18520"/>
    <s v="OFF-LA-10003388"/>
    <n v="576"/>
    <n v="2"/>
    <n v="0"/>
    <n v="28224"/>
    <x v="1"/>
    <s v="Labels"/>
    <x v="1635"/>
    <s v="United States"/>
    <x v="90"/>
    <x v="28"/>
    <n v="6040"/>
    <x v="3"/>
    <s v="Neoma Murray"/>
    <x v="0"/>
  </r>
  <r>
    <s v="US-2014-165862"/>
    <x v="984"/>
    <d v="2014-07-17T00:00:00"/>
    <x v="2"/>
    <s v="GK-14620"/>
    <s v="FUR-TA-10002855"/>
    <n v="351216"/>
    <n v="3"/>
    <n v="2"/>
    <n v="43902"/>
    <x v="0"/>
    <s v="Tables"/>
    <x v="1187"/>
    <s v="United States"/>
    <x v="1"/>
    <x v="1"/>
    <n v="90049"/>
    <x v="1"/>
    <s v="Grace Kelly"/>
    <x v="1"/>
  </r>
  <r>
    <s v="US-2014-106334"/>
    <x v="421"/>
    <d v="2015-01-02T00:00:00"/>
    <x v="2"/>
    <s v="JF-15490"/>
    <s v="FUR-CH-10004886"/>
    <n v="23028"/>
    <n v="3"/>
    <n v="2"/>
    <n v="23028"/>
    <x v="0"/>
    <s v="Chairs"/>
    <x v="370"/>
    <s v="United States"/>
    <x v="8"/>
    <x v="1"/>
    <n v="94122"/>
    <x v="1"/>
    <s v="Jeremy Farry"/>
    <x v="0"/>
  </r>
  <r>
    <s v="US-2014-106334"/>
    <x v="421"/>
    <d v="2015-01-02T00:00:00"/>
    <x v="2"/>
    <s v="JF-15490"/>
    <s v="OFF-PA-10003657"/>
    <n v="1284"/>
    <n v="3"/>
    <n v="0"/>
    <n v="5778"/>
    <x v="1"/>
    <s v="Paper"/>
    <x v="626"/>
    <s v="United States"/>
    <x v="8"/>
    <x v="1"/>
    <n v="94122"/>
    <x v="1"/>
    <s v="Jeremy Farry"/>
    <x v="0"/>
  </r>
  <r>
    <s v="CA-2016-101448"/>
    <x v="534"/>
    <d v="2016-03-01T00:00:00"/>
    <x v="1"/>
    <s v="EB-13930"/>
    <s v="OFF-BI-10004738"/>
    <n v="5682"/>
    <n v="3"/>
    <n v="0"/>
    <n v="2841"/>
    <x v="1"/>
    <s v="Binders"/>
    <x v="92"/>
    <s v="United States"/>
    <x v="412"/>
    <x v="5"/>
    <n v="54601"/>
    <x v="0"/>
    <s v="Eric Barreto"/>
    <x v="0"/>
  </r>
  <r>
    <s v="CA-2015-130218"/>
    <x v="390"/>
    <d v="2015-03-26T00:00:00"/>
    <x v="3"/>
    <s v="SG-20470"/>
    <s v="OFF-FA-10003112"/>
    <n v="3156"/>
    <n v="4"/>
    <n v="0"/>
    <n v="14202"/>
    <x v="1"/>
    <s v="Fasteners"/>
    <x v="127"/>
    <s v="United States"/>
    <x v="159"/>
    <x v="19"/>
    <n v="29501"/>
    <x v="2"/>
    <s v="Sheri Gordon"/>
    <x v="0"/>
  </r>
  <r>
    <s v="CA-2015-130218"/>
    <x v="390"/>
    <d v="2015-03-26T00:00:00"/>
    <x v="3"/>
    <s v="SG-20470"/>
    <s v="OFF-ST-10002486"/>
    <n v="2792"/>
    <n v="4"/>
    <n v="0"/>
    <n v="5584"/>
    <x v="1"/>
    <s v="Storage"/>
    <x v="696"/>
    <s v="United States"/>
    <x v="159"/>
    <x v="19"/>
    <n v="29501"/>
    <x v="2"/>
    <s v="Sheri Gordon"/>
    <x v="0"/>
  </r>
  <r>
    <s v="US-2017-117331"/>
    <x v="207"/>
    <d v="2017-10-28T00:00:00"/>
    <x v="2"/>
    <s v="ND-18370"/>
    <s v="OFF-BI-10003984"/>
    <n v="8559"/>
    <n v="1"/>
    <n v="7"/>
    <n v="-65619"/>
    <x v="1"/>
    <s v="Binders"/>
    <x v="693"/>
    <s v="United States"/>
    <x v="220"/>
    <x v="15"/>
    <n v="85301"/>
    <x v="1"/>
    <s v="Natalie DeCherney"/>
    <x v="0"/>
  </r>
  <r>
    <s v="CA-2014-127383"/>
    <x v="519"/>
    <d v="2015-01-05T00:00:00"/>
    <x v="2"/>
    <s v="CM-11815"/>
    <s v="OFF-EN-10004773"/>
    <n v="49568"/>
    <n v="2"/>
    <n v="2"/>
    <n v="179684"/>
    <x v="1"/>
    <s v="Envelopes"/>
    <x v="153"/>
    <s v="United States"/>
    <x v="236"/>
    <x v="0"/>
    <n v="79907"/>
    <x v="0"/>
    <s v="Candace McMahon"/>
    <x v="1"/>
  </r>
  <r>
    <s v="CA-2014-110219"/>
    <x v="951"/>
    <d v="2014-05-08T00:00:00"/>
    <x v="3"/>
    <s v="EB-13870"/>
    <s v="FUR-CH-10001146"/>
    <n v="127869"/>
    <n v="3"/>
    <n v="3"/>
    <n v="-91335"/>
    <x v="0"/>
    <s v="Chairs"/>
    <x v="64"/>
    <s v="United States"/>
    <x v="52"/>
    <x v="0"/>
    <n v="78207"/>
    <x v="0"/>
    <s v="Emily Burns"/>
    <x v="0"/>
  </r>
  <r>
    <s v="CA-2015-118871"/>
    <x v="783"/>
    <d v="2015-12-09T00:00:00"/>
    <x v="1"/>
    <s v="HM-14860"/>
    <s v="OFF-EN-10003296"/>
    <n v="27144"/>
    <n v="3"/>
    <n v="0"/>
    <n v="122148"/>
    <x v="1"/>
    <s v="Envelopes"/>
    <x v="232"/>
    <s v="United States"/>
    <x v="1"/>
    <x v="1"/>
    <n v="90049"/>
    <x v="1"/>
    <s v="Harry Marie"/>
    <x v="1"/>
  </r>
  <r>
    <s v="CA-2015-118871"/>
    <x v="783"/>
    <d v="2015-12-09T00:00:00"/>
    <x v="1"/>
    <s v="HM-14860"/>
    <s v="TEC-PH-10000193"/>
    <n v="110352"/>
    <n v="3"/>
    <n v="2"/>
    <n v="82764"/>
    <x v="2"/>
    <s v="Phones"/>
    <x v="1636"/>
    <s v="United States"/>
    <x v="1"/>
    <x v="1"/>
    <n v="90049"/>
    <x v="1"/>
    <s v="Harry Marie"/>
    <x v="1"/>
  </r>
  <r>
    <s v="CA-2015-118871"/>
    <x v="783"/>
    <d v="2015-12-09T00:00:00"/>
    <x v="1"/>
    <s v="HM-14860"/>
    <s v="FUR-FU-10002111"/>
    <n v="364"/>
    <n v="5"/>
    <n v="0"/>
    <n v="13832"/>
    <x v="0"/>
    <s v="Furnishings"/>
    <x v="1637"/>
    <s v="United States"/>
    <x v="1"/>
    <x v="1"/>
    <n v="90049"/>
    <x v="1"/>
    <s v="Harry Marie"/>
    <x v="1"/>
  </r>
  <r>
    <s v="CA-2017-129490"/>
    <x v="985"/>
    <d v="2017-09-30T00:00:00"/>
    <x v="2"/>
    <s v="SJ-20125"/>
    <s v="FUR-CH-10003298"/>
    <n v="419136"/>
    <n v="4"/>
    <n v="2"/>
    <n v="-576312"/>
    <x v="0"/>
    <s v="Chairs"/>
    <x v="1549"/>
    <s v="United States"/>
    <x v="389"/>
    <x v="2"/>
    <n v="33023"/>
    <x v="2"/>
    <s v="Sanjit Jacobs"/>
    <x v="2"/>
  </r>
  <r>
    <s v="CA-2014-101175"/>
    <x v="336"/>
    <d v="2014-12-14T00:00:00"/>
    <x v="2"/>
    <s v="DM-12955"/>
    <s v="OFF-ST-10004950"/>
    <n v="100704"/>
    <n v="6"/>
    <n v="2"/>
    <n v="-12588"/>
    <x v="1"/>
    <s v="Storage"/>
    <x v="1000"/>
    <s v="United States"/>
    <x v="122"/>
    <x v="15"/>
    <n v="85204"/>
    <x v="1"/>
    <s v="Dario Medina"/>
    <x v="1"/>
  </r>
  <r>
    <s v="US-2017-149510"/>
    <x v="733"/>
    <d v="2017-12-10T00:00:00"/>
    <x v="2"/>
    <s v="MC-17575"/>
    <s v="OFF-AP-10002350"/>
    <n v="45216"/>
    <n v="3"/>
    <n v="2"/>
    <n v="45216"/>
    <x v="1"/>
    <s v="Appliances"/>
    <x v="547"/>
    <s v="United States"/>
    <x v="114"/>
    <x v="3"/>
    <n v="28314"/>
    <x v="2"/>
    <s v="Matt Collins"/>
    <x v="0"/>
  </r>
  <r>
    <s v="US-2017-149510"/>
    <x v="733"/>
    <d v="2017-12-10T00:00:00"/>
    <x v="2"/>
    <s v="MC-17575"/>
    <s v="OFF-BI-10004233"/>
    <n v="28782"/>
    <n v="6"/>
    <n v="7"/>
    <n v="-211068"/>
    <x v="1"/>
    <s v="Binders"/>
    <x v="1367"/>
    <s v="United States"/>
    <x v="114"/>
    <x v="3"/>
    <n v="28314"/>
    <x v="2"/>
    <s v="Matt Collins"/>
    <x v="0"/>
  </r>
  <r>
    <s v="US-2017-149510"/>
    <x v="733"/>
    <d v="2017-12-10T00:00:00"/>
    <x v="2"/>
    <s v="MC-17575"/>
    <s v="OFF-PA-10001892"/>
    <n v="24448"/>
    <n v="4"/>
    <n v="2"/>
    <n v="88624"/>
    <x v="1"/>
    <s v="Paper"/>
    <x v="818"/>
    <s v="United States"/>
    <x v="114"/>
    <x v="3"/>
    <n v="28314"/>
    <x v="2"/>
    <s v="Matt Collins"/>
    <x v="0"/>
  </r>
  <r>
    <s v="CA-2015-111990"/>
    <x v="626"/>
    <d v="2015-11-13T00:00:00"/>
    <x v="2"/>
    <s v="DB-13660"/>
    <s v="OFF-BI-10003291"/>
    <n v="10476"/>
    <n v="6"/>
    <n v="8"/>
    <n v="-172854"/>
    <x v="1"/>
    <s v="Binders"/>
    <x v="44"/>
    <s v="United States"/>
    <x v="12"/>
    <x v="0"/>
    <n v="77095"/>
    <x v="0"/>
    <s v="Duane Benoit"/>
    <x v="0"/>
  </r>
  <r>
    <s v="CA-2014-169460"/>
    <x v="986"/>
    <d v="2014-04-21T00:00:00"/>
    <x v="1"/>
    <s v="NF-18595"/>
    <s v="FUR-FU-10004017"/>
    <n v="7614"/>
    <n v="3"/>
    <n v="0"/>
    <n v="26649"/>
    <x v="0"/>
    <s v="Furnishings"/>
    <x v="217"/>
    <s v="United States"/>
    <x v="49"/>
    <x v="1"/>
    <n v="95123"/>
    <x v="1"/>
    <s v="Nicole Fjeld"/>
    <x v="2"/>
  </r>
  <r>
    <s v="US-2015-152128"/>
    <x v="441"/>
    <d v="2015-05-27T00:00:00"/>
    <x v="1"/>
    <s v="NM-18445"/>
    <s v="OFF-AR-10002445"/>
    <n v="2124"/>
    <n v="3"/>
    <n v="0"/>
    <n v="80712"/>
    <x v="1"/>
    <s v="Art"/>
    <x v="1618"/>
    <s v="United States"/>
    <x v="392"/>
    <x v="41"/>
    <n v="67212"/>
    <x v="0"/>
    <s v="Nathan Mautz"/>
    <x v="2"/>
  </r>
  <r>
    <s v="US-2015-152128"/>
    <x v="441"/>
    <d v="2015-05-27T00:00:00"/>
    <x v="1"/>
    <s v="NM-18445"/>
    <s v="OFF-BI-10001718"/>
    <n v="12796"/>
    <n v="2"/>
    <n v="0"/>
    <n v="601412"/>
    <x v="1"/>
    <s v="Binders"/>
    <x v="1214"/>
    <s v="United States"/>
    <x v="392"/>
    <x v="41"/>
    <n v="67212"/>
    <x v="0"/>
    <s v="Nathan Mautz"/>
    <x v="2"/>
  </r>
  <r>
    <s v="CA-2017-126662"/>
    <x v="728"/>
    <d v="2017-07-21T00:00:00"/>
    <x v="2"/>
    <s v="AB-10255"/>
    <s v="TEC-CO-10004202"/>
    <n v="479984"/>
    <n v="2"/>
    <n v="2"/>
    <n v="89997"/>
    <x v="2"/>
    <s v="Copiers"/>
    <x v="839"/>
    <s v="United States"/>
    <x v="1"/>
    <x v="1"/>
    <n v="90036"/>
    <x v="1"/>
    <s v="Alejandro Ballentine"/>
    <x v="2"/>
  </r>
  <r>
    <s v="CA-2016-139395"/>
    <x v="938"/>
    <d v="2016-12-18T00:00:00"/>
    <x v="2"/>
    <s v="MG-17650"/>
    <s v="TEC-PH-10002103"/>
    <n v="65793"/>
    <n v="7"/>
    <n v="0"/>
    <n v="1842204"/>
    <x v="2"/>
    <s v="Phones"/>
    <x v="536"/>
    <s v="United States"/>
    <x v="25"/>
    <x v="11"/>
    <n v="49201"/>
    <x v="0"/>
    <s v="Matthew Grinstein"/>
    <x v="2"/>
  </r>
  <r>
    <s v="CA-2016-139395"/>
    <x v="938"/>
    <d v="2016-12-18T00:00:00"/>
    <x v="2"/>
    <s v="MG-17650"/>
    <s v="FUR-FU-10003724"/>
    <n v="3348"/>
    <n v="4"/>
    <n v="0"/>
    <n v="87048"/>
    <x v="0"/>
    <s v="Furnishings"/>
    <x v="889"/>
    <s v="United States"/>
    <x v="25"/>
    <x v="11"/>
    <n v="49201"/>
    <x v="0"/>
    <s v="Matthew Grinstein"/>
    <x v="2"/>
  </r>
  <r>
    <s v="CA-2016-139395"/>
    <x v="938"/>
    <d v="2016-12-18T00:00:00"/>
    <x v="2"/>
    <s v="MG-17650"/>
    <s v="OFF-AR-10003732"/>
    <n v="139"/>
    <n v="5"/>
    <n v="0"/>
    <n v="3614"/>
    <x v="1"/>
    <s v="Art"/>
    <x v="324"/>
    <s v="United States"/>
    <x v="25"/>
    <x v="11"/>
    <n v="49201"/>
    <x v="0"/>
    <s v="Matthew Grinstein"/>
    <x v="2"/>
  </r>
  <r>
    <s v="CA-2016-139395"/>
    <x v="938"/>
    <d v="2016-12-18T00:00:00"/>
    <x v="2"/>
    <s v="MG-17650"/>
    <s v="OFF-ST-10000885"/>
    <n v="2686"/>
    <n v="2"/>
    <n v="0"/>
    <n v="6715"/>
    <x v="1"/>
    <s v="Storage"/>
    <x v="1638"/>
    <s v="United States"/>
    <x v="25"/>
    <x v="11"/>
    <n v="49201"/>
    <x v="0"/>
    <s v="Matthew Grinstein"/>
    <x v="2"/>
  </r>
  <r>
    <s v="US-2014-121734"/>
    <x v="907"/>
    <d v="2014-04-16T00:00:00"/>
    <x v="2"/>
    <s v="SE-20110"/>
    <s v="OFF-BI-10004817"/>
    <n v="9584"/>
    <n v="1"/>
    <n v="2"/>
    <n v="33544"/>
    <x v="1"/>
    <s v="Binders"/>
    <x v="1197"/>
    <s v="United States"/>
    <x v="413"/>
    <x v="45"/>
    <n v="83501"/>
    <x v="1"/>
    <s v="Sanjit Engle"/>
    <x v="0"/>
  </r>
  <r>
    <s v="CA-2015-110947"/>
    <x v="987"/>
    <d v="2015-06-15T00:00:00"/>
    <x v="2"/>
    <s v="AG-10765"/>
    <s v="OFF-BI-10001670"/>
    <n v="1131"/>
    <n v="3"/>
    <n v="0"/>
    <n v="5655"/>
    <x v="1"/>
    <s v="Binders"/>
    <x v="442"/>
    <s v="United States"/>
    <x v="410"/>
    <x v="16"/>
    <n v="23666"/>
    <x v="2"/>
    <s v="Anthony Garverick"/>
    <x v="2"/>
  </r>
  <r>
    <s v="US-2014-150126"/>
    <x v="921"/>
    <d v="2014-08-02T00:00:00"/>
    <x v="2"/>
    <s v="AS-10045"/>
    <s v="OFF-PA-10002709"/>
    <n v="6578"/>
    <n v="11"/>
    <n v="0"/>
    <n v="322322"/>
    <x v="1"/>
    <s v="Paper"/>
    <x v="1639"/>
    <s v="United States"/>
    <x v="20"/>
    <x v="14"/>
    <n v="10035"/>
    <x v="3"/>
    <s v="Aaron Smayling"/>
    <x v="1"/>
  </r>
  <r>
    <s v="CA-2015-164427"/>
    <x v="373"/>
    <d v="2015-08-06T00:00:00"/>
    <x v="2"/>
    <s v="AR-10405"/>
    <s v="TEC-AC-10004469"/>
    <n v="2397"/>
    <n v="6"/>
    <n v="0"/>
    <n v="105468"/>
    <x v="2"/>
    <s v="Accessories"/>
    <x v="241"/>
    <s v="United States"/>
    <x v="414"/>
    <x v="35"/>
    <n v="39401"/>
    <x v="2"/>
    <s v="Allen Rosenblatt"/>
    <x v="1"/>
  </r>
  <r>
    <s v="CA-2016-120250"/>
    <x v="250"/>
    <d v="2016-09-22T00:00:00"/>
    <x v="3"/>
    <s v="AP-10720"/>
    <s v="FUR-FU-10003424"/>
    <n v="25632"/>
    <n v="3"/>
    <n v="2"/>
    <n v="38448"/>
    <x v="0"/>
    <s v="Furnishings"/>
    <x v="1640"/>
    <s v="United States"/>
    <x v="10"/>
    <x v="8"/>
    <n v="19140"/>
    <x v="3"/>
    <s v="Anne Pryor"/>
    <x v="2"/>
  </r>
  <r>
    <s v="CA-2016-121993"/>
    <x v="223"/>
    <d v="2016-06-12T00:00:00"/>
    <x v="3"/>
    <s v="JB-16000"/>
    <s v="OFF-LA-10003720"/>
    <n v="23616"/>
    <n v="8"/>
    <n v="2"/>
    <n v="79704"/>
    <x v="1"/>
    <s v="Labels"/>
    <x v="1609"/>
    <s v="United States"/>
    <x v="10"/>
    <x v="8"/>
    <n v="19140"/>
    <x v="3"/>
    <s v="Joy Bell-"/>
    <x v="0"/>
  </r>
  <r>
    <s v="US-2016-100405"/>
    <x v="369"/>
    <d v="2016-08-28T00:00:00"/>
    <x v="1"/>
    <s v="TS-21430"/>
    <s v="OFF-AR-10000390"/>
    <n v="826"/>
    <n v="2"/>
    <n v="0"/>
    <n v="37996"/>
    <x v="1"/>
    <s v="Art"/>
    <x v="105"/>
    <s v="United States"/>
    <x v="1"/>
    <x v="1"/>
    <n v="90045"/>
    <x v="1"/>
    <s v="Tom Stivers"/>
    <x v="1"/>
  </r>
  <r>
    <s v="US-2017-163790"/>
    <x v="806"/>
    <d v="2017-11-04T00:00:00"/>
    <x v="1"/>
    <s v="NL-18310"/>
    <s v="OFF-EN-10001335"/>
    <n v="7658"/>
    <n v="7"/>
    <n v="0"/>
    <n v="3829"/>
    <x v="1"/>
    <s v="Envelopes"/>
    <x v="464"/>
    <s v="United States"/>
    <x v="415"/>
    <x v="1"/>
    <n v="94526"/>
    <x v="1"/>
    <s v="Nancy Lomonaco"/>
    <x v="2"/>
  </r>
  <r>
    <s v="US-2017-163790"/>
    <x v="806"/>
    <d v="2017-11-04T00:00:00"/>
    <x v="1"/>
    <s v="NL-18310"/>
    <s v="OFF-AR-10003469"/>
    <n v="88"/>
    <n v="5"/>
    <n v="0"/>
    <n v="4224"/>
    <x v="1"/>
    <s v="Art"/>
    <x v="1245"/>
    <s v="United States"/>
    <x v="415"/>
    <x v="1"/>
    <n v="94526"/>
    <x v="1"/>
    <s v="Nancy Lomonaco"/>
    <x v="2"/>
  </r>
  <r>
    <s v="US-2017-163790"/>
    <x v="806"/>
    <d v="2017-11-04T00:00:00"/>
    <x v="1"/>
    <s v="NL-18310"/>
    <s v="OFF-BI-10003718"/>
    <n v="590352"/>
    <n v="6"/>
    <n v="2"/>
    <n v="2066232"/>
    <x v="1"/>
    <s v="Binders"/>
    <x v="1641"/>
    <s v="United States"/>
    <x v="415"/>
    <x v="1"/>
    <n v="94526"/>
    <x v="1"/>
    <s v="Nancy Lomonaco"/>
    <x v="2"/>
  </r>
  <r>
    <s v="US-2017-163790"/>
    <x v="806"/>
    <d v="2017-11-04T00:00:00"/>
    <x v="1"/>
    <s v="NL-18310"/>
    <s v="OFF-FA-10004838"/>
    <n v="558"/>
    <n v="3"/>
    <n v="0"/>
    <n v="1674"/>
    <x v="1"/>
    <s v="Fasteners"/>
    <x v="795"/>
    <s v="United States"/>
    <x v="415"/>
    <x v="1"/>
    <n v="94526"/>
    <x v="1"/>
    <s v="Nancy Lomonaco"/>
    <x v="2"/>
  </r>
  <r>
    <s v="US-2017-163790"/>
    <x v="806"/>
    <d v="2017-11-04T00:00:00"/>
    <x v="1"/>
    <s v="NL-18310"/>
    <s v="FUR-FU-10002508"/>
    <n v="2502"/>
    <n v="3"/>
    <n v="0"/>
    <n v="105084"/>
    <x v="0"/>
    <s v="Furnishings"/>
    <x v="1642"/>
    <s v="United States"/>
    <x v="415"/>
    <x v="1"/>
    <n v="94526"/>
    <x v="1"/>
    <s v="Nancy Lomonaco"/>
    <x v="2"/>
  </r>
  <r>
    <s v="US-2017-163790"/>
    <x v="806"/>
    <d v="2017-11-04T00:00:00"/>
    <x v="1"/>
    <s v="NL-18310"/>
    <s v="OFF-ST-10001511"/>
    <n v="45255"/>
    <n v="7"/>
    <n v="0"/>
    <n v="226275"/>
    <x v="1"/>
    <s v="Storage"/>
    <x v="553"/>
    <s v="United States"/>
    <x v="415"/>
    <x v="1"/>
    <n v="94526"/>
    <x v="1"/>
    <s v="Nancy Lomonaco"/>
    <x v="2"/>
  </r>
  <r>
    <s v="CA-2016-129868"/>
    <x v="481"/>
    <d v="2016-12-31T00:00:00"/>
    <x v="2"/>
    <s v="MC-18130"/>
    <s v="OFF-SU-10000952"/>
    <n v="1776"/>
    <n v="2"/>
    <n v="0"/>
    <n v="49728"/>
    <x v="1"/>
    <s v="Supplies"/>
    <x v="1252"/>
    <s v="United States"/>
    <x v="1"/>
    <x v="1"/>
    <n v="90004"/>
    <x v="1"/>
    <s v="Mike Caudle"/>
    <x v="1"/>
  </r>
  <r>
    <s v="CA-2016-129868"/>
    <x v="481"/>
    <d v="2016-12-31T00:00:00"/>
    <x v="2"/>
    <s v="MC-18130"/>
    <s v="TEC-PH-10002275"/>
    <n v="302384"/>
    <n v="2"/>
    <n v="2"/>
    <n v="302384"/>
    <x v="2"/>
    <s v="Phones"/>
    <x v="7"/>
    <s v="United States"/>
    <x v="1"/>
    <x v="1"/>
    <n v="90004"/>
    <x v="1"/>
    <s v="Mike Caudle"/>
    <x v="1"/>
  </r>
  <r>
    <s v="CA-2016-129868"/>
    <x v="481"/>
    <d v="2016-12-31T00:00:00"/>
    <x v="2"/>
    <s v="MC-18130"/>
    <s v="FUR-CH-10003535"/>
    <n v="146352"/>
    <n v="3"/>
    <n v="2"/>
    <n v="-54882"/>
    <x v="0"/>
    <s v="Chairs"/>
    <x v="1499"/>
    <s v="United States"/>
    <x v="1"/>
    <x v="1"/>
    <n v="90004"/>
    <x v="1"/>
    <s v="Mike Caudle"/>
    <x v="1"/>
  </r>
  <r>
    <s v="CA-2016-129868"/>
    <x v="481"/>
    <d v="2016-12-31T00:00:00"/>
    <x v="2"/>
    <s v="MC-18130"/>
    <s v="OFF-AP-10004052"/>
    <n v="79"/>
    <n v="2"/>
    <n v="0"/>
    <n v="2054"/>
    <x v="1"/>
    <s v="Appliances"/>
    <x v="1643"/>
    <s v="United States"/>
    <x v="1"/>
    <x v="1"/>
    <n v="90004"/>
    <x v="1"/>
    <s v="Mike Caudle"/>
    <x v="1"/>
  </r>
  <r>
    <s v="CA-2016-129868"/>
    <x v="481"/>
    <d v="2016-12-31T00:00:00"/>
    <x v="2"/>
    <s v="MC-18130"/>
    <s v="FUR-TA-10003473"/>
    <n v="902712"/>
    <n v="3"/>
    <n v="2"/>
    <n v="338517"/>
    <x v="0"/>
    <s v="Tables"/>
    <x v="216"/>
    <s v="United States"/>
    <x v="1"/>
    <x v="1"/>
    <n v="90004"/>
    <x v="1"/>
    <s v="Mike Caudle"/>
    <x v="1"/>
  </r>
  <r>
    <s v="CA-2016-129868"/>
    <x v="481"/>
    <d v="2016-12-31T00:00:00"/>
    <x v="2"/>
    <s v="MC-18130"/>
    <s v="OFF-AR-10001897"/>
    <n v="5397"/>
    <n v="3"/>
    <n v="0"/>
    <n v="151116"/>
    <x v="1"/>
    <s v="Art"/>
    <x v="642"/>
    <s v="United States"/>
    <x v="1"/>
    <x v="1"/>
    <n v="90004"/>
    <x v="1"/>
    <s v="Mike Caudle"/>
    <x v="1"/>
  </r>
  <r>
    <s v="CA-2016-140564"/>
    <x v="5"/>
    <d v="2016-12-10T00:00:00"/>
    <x v="1"/>
    <s v="TC-21475"/>
    <s v="OFF-AR-10000034"/>
    <n v="3392"/>
    <n v="8"/>
    <n v="0"/>
    <n v="132288"/>
    <x v="1"/>
    <s v="Art"/>
    <x v="747"/>
    <s v="United States"/>
    <x v="176"/>
    <x v="40"/>
    <n v="20016"/>
    <x v="3"/>
    <s v="Tony Chapman"/>
    <x v="2"/>
  </r>
  <r>
    <s v="US-2017-169502"/>
    <x v="734"/>
    <d v="2017-09-01T00:00:00"/>
    <x v="2"/>
    <s v="MG-17650"/>
    <s v="OFF-SU-10004115"/>
    <n v="2181"/>
    <n v="3"/>
    <n v="0"/>
    <n v="58887"/>
    <x v="1"/>
    <s v="Supplies"/>
    <x v="512"/>
    <s v="United States"/>
    <x v="158"/>
    <x v="5"/>
    <n v="53209"/>
    <x v="0"/>
    <s v="Matthew Grinstein"/>
    <x v="2"/>
  </r>
  <r>
    <s v="US-2017-169502"/>
    <x v="734"/>
    <d v="2017-09-01T00:00:00"/>
    <x v="2"/>
    <s v="MG-17650"/>
    <s v="OFF-AP-10001947"/>
    <n v="916"/>
    <n v="5"/>
    <n v="0"/>
    <n v="26564"/>
    <x v="1"/>
    <s v="Appliances"/>
    <x v="1514"/>
    <s v="United States"/>
    <x v="158"/>
    <x v="5"/>
    <n v="53209"/>
    <x v="0"/>
    <s v="Matthew Grinstein"/>
    <x v="2"/>
  </r>
  <r>
    <s v="CA-2015-146948"/>
    <x v="746"/>
    <d v="2015-07-20T00:00:00"/>
    <x v="2"/>
    <s v="MG-17890"/>
    <s v="FUR-CH-10004853"/>
    <n v="15098"/>
    <n v="1"/>
    <n v="0"/>
    <n v="437842"/>
    <x v="0"/>
    <s v="Chairs"/>
    <x v="528"/>
    <s v="United States"/>
    <x v="248"/>
    <x v="39"/>
    <n v="21215"/>
    <x v="3"/>
    <s v="Michael Granlund"/>
    <x v="2"/>
  </r>
  <r>
    <s v="CA-2015-146948"/>
    <x v="746"/>
    <d v="2015-07-20T00:00:00"/>
    <x v="2"/>
    <s v="MG-17890"/>
    <s v="OFF-EN-10000483"/>
    <n v="13725"/>
    <n v="9"/>
    <n v="0"/>
    <n v="63135"/>
    <x v="1"/>
    <s v="Envelopes"/>
    <x v="373"/>
    <s v="United States"/>
    <x v="248"/>
    <x v="39"/>
    <n v="21215"/>
    <x v="3"/>
    <s v="Michael Granlund"/>
    <x v="2"/>
  </r>
  <r>
    <s v="CA-2015-146948"/>
    <x v="746"/>
    <d v="2015-07-20T00:00:00"/>
    <x v="2"/>
    <s v="MG-17890"/>
    <s v="OFF-FA-10001332"/>
    <n v="1152"/>
    <n v="4"/>
    <n v="0"/>
    <n v="54144"/>
    <x v="1"/>
    <s v="Fasteners"/>
    <x v="1543"/>
    <s v="United States"/>
    <x v="248"/>
    <x v="39"/>
    <n v="21215"/>
    <x v="3"/>
    <s v="Michael Granlund"/>
    <x v="2"/>
  </r>
  <r>
    <s v="US-2015-113327"/>
    <x v="988"/>
    <d v="2015-05-29T00:00:00"/>
    <x v="1"/>
    <s v="BF-11170"/>
    <s v="OFF-PA-10003790"/>
    <n v="18272"/>
    <n v="1"/>
    <n v="2"/>
    <n v="59384"/>
    <x v="1"/>
    <s v="Paper"/>
    <x v="1246"/>
    <s v="United States"/>
    <x v="107"/>
    <x v="3"/>
    <n v="28540"/>
    <x v="2"/>
    <s v="Ben Ferrer"/>
    <x v="2"/>
  </r>
  <r>
    <s v="US-2015-113327"/>
    <x v="988"/>
    <d v="2015-05-29T00:00:00"/>
    <x v="1"/>
    <s v="BF-11170"/>
    <s v="OFF-PA-10003134"/>
    <n v="153728"/>
    <n v="4"/>
    <n v="2"/>
    <n v="538048"/>
    <x v="1"/>
    <s v="Paper"/>
    <x v="1644"/>
    <s v="United States"/>
    <x v="107"/>
    <x v="3"/>
    <n v="28540"/>
    <x v="2"/>
    <s v="Ben Ferrer"/>
    <x v="2"/>
  </r>
  <r>
    <s v="US-2015-113327"/>
    <x v="988"/>
    <d v="2015-05-29T00:00:00"/>
    <x v="1"/>
    <s v="BF-11170"/>
    <s v="OFF-EN-10004459"/>
    <n v="12224"/>
    <n v="2"/>
    <n v="2"/>
    <n v="44312"/>
    <x v="1"/>
    <s v="Envelopes"/>
    <x v="657"/>
    <s v="United States"/>
    <x v="107"/>
    <x v="3"/>
    <n v="28540"/>
    <x v="2"/>
    <s v="Ben Ferrer"/>
    <x v="2"/>
  </r>
  <r>
    <s v="US-2015-113327"/>
    <x v="988"/>
    <d v="2015-05-29T00:00:00"/>
    <x v="1"/>
    <s v="BF-11170"/>
    <s v="TEC-AC-10003628"/>
    <n v="167944"/>
    <n v="7"/>
    <n v="2"/>
    <n v="503832"/>
    <x v="2"/>
    <s v="Accessories"/>
    <x v="247"/>
    <s v="United States"/>
    <x v="107"/>
    <x v="3"/>
    <n v="28540"/>
    <x v="2"/>
    <s v="Ben Ferrer"/>
    <x v="2"/>
  </r>
  <r>
    <s v="CA-2015-135020"/>
    <x v="70"/>
    <d v="2015-06-02T00:00:00"/>
    <x v="2"/>
    <s v="MS-17770"/>
    <s v="TEC-PH-10004093"/>
    <n v="4599"/>
    <n v="1"/>
    <n v="0"/>
    <n v="133371"/>
    <x v="2"/>
    <s v="Phones"/>
    <x v="40"/>
    <s v="United States"/>
    <x v="30"/>
    <x v="14"/>
    <n v="14609"/>
    <x v="3"/>
    <s v="Maxwell Schwartz"/>
    <x v="0"/>
  </r>
  <r>
    <s v="CA-2015-135020"/>
    <x v="70"/>
    <d v="2015-06-02T00:00:00"/>
    <x v="2"/>
    <s v="MS-17770"/>
    <s v="OFF-ST-10001490"/>
    <n v="53541"/>
    <n v="3"/>
    <n v="0"/>
    <n v="160623"/>
    <x v="1"/>
    <s v="Storage"/>
    <x v="515"/>
    <s v="United States"/>
    <x v="30"/>
    <x v="14"/>
    <n v="14609"/>
    <x v="3"/>
    <s v="Maxwell Schwartz"/>
    <x v="0"/>
  </r>
  <r>
    <s v="CA-2015-135020"/>
    <x v="70"/>
    <d v="2015-06-02T00:00:00"/>
    <x v="2"/>
    <s v="MS-17770"/>
    <s v="OFF-BI-10000605"/>
    <n v="6096"/>
    <n v="2"/>
    <n v="2"/>
    <n v="20574"/>
    <x v="1"/>
    <s v="Binders"/>
    <x v="533"/>
    <s v="United States"/>
    <x v="30"/>
    <x v="14"/>
    <n v="14609"/>
    <x v="3"/>
    <s v="Maxwell Schwartz"/>
    <x v="0"/>
  </r>
  <r>
    <s v="CA-2015-135020"/>
    <x v="70"/>
    <d v="2015-06-02T00:00:00"/>
    <x v="2"/>
    <s v="MS-17770"/>
    <s v="OFF-PA-10004255"/>
    <n v="4536"/>
    <n v="7"/>
    <n v="0"/>
    <n v="217728"/>
    <x v="1"/>
    <s v="Paper"/>
    <x v="1299"/>
    <s v="United States"/>
    <x v="30"/>
    <x v="14"/>
    <n v="14609"/>
    <x v="3"/>
    <s v="Maxwell Schwartz"/>
    <x v="0"/>
  </r>
  <r>
    <s v="US-2017-141852"/>
    <x v="45"/>
    <d v="2017-11-14T00:00:00"/>
    <x v="2"/>
    <s v="JE-15745"/>
    <s v="FUR-FU-10000023"/>
    <n v="4712"/>
    <n v="8"/>
    <n v="0"/>
    <n v="207328"/>
    <x v="0"/>
    <s v="Furnishings"/>
    <x v="325"/>
    <s v="United States"/>
    <x v="147"/>
    <x v="1"/>
    <n v="92054"/>
    <x v="1"/>
    <s v="Joel Eaton"/>
    <x v="0"/>
  </r>
  <r>
    <s v="CA-2016-109407"/>
    <x v="989"/>
    <d v="2016-01-26T00:00:00"/>
    <x v="1"/>
    <s v="HG-14965"/>
    <s v="OFF-BI-10000285"/>
    <n v="3136"/>
    <n v="4"/>
    <n v="0"/>
    <n v="1568"/>
    <x v="1"/>
    <s v="Binders"/>
    <x v="459"/>
    <s v="United States"/>
    <x v="200"/>
    <x v="35"/>
    <n v="39503"/>
    <x v="2"/>
    <s v="Henry Goldwyn"/>
    <x v="1"/>
  </r>
  <r>
    <s v="US-2017-165953"/>
    <x v="412"/>
    <d v="2017-01-06T00:00:00"/>
    <x v="2"/>
    <s v="EP-13915"/>
    <s v="OFF-AR-10000588"/>
    <n v="47616"/>
    <n v="3"/>
    <n v="2"/>
    <n v="35712"/>
    <x v="1"/>
    <s v="Art"/>
    <x v="397"/>
    <s v="United States"/>
    <x v="107"/>
    <x v="2"/>
    <n v="32216"/>
    <x v="2"/>
    <s v="Emily Phan"/>
    <x v="0"/>
  </r>
  <r>
    <s v="US-2017-165953"/>
    <x v="412"/>
    <d v="2017-01-06T00:00:00"/>
    <x v="2"/>
    <s v="EP-13915"/>
    <s v="OFF-PA-10002250"/>
    <n v="2348"/>
    <n v="5"/>
    <n v="2"/>
    <n v="8218"/>
    <x v="1"/>
    <s v="Paper"/>
    <x v="702"/>
    <s v="United States"/>
    <x v="107"/>
    <x v="2"/>
    <n v="32216"/>
    <x v="2"/>
    <s v="Emily Phan"/>
    <x v="0"/>
  </r>
  <r>
    <s v="CA-2016-144540"/>
    <x v="63"/>
    <d v="2016-09-10T00:00:00"/>
    <x v="2"/>
    <s v="GH-14410"/>
    <s v="OFF-AP-10002457"/>
    <n v="6279"/>
    <n v="3"/>
    <n v="8"/>
    <n v="-1663935"/>
    <x v="1"/>
    <s v="Appliances"/>
    <x v="546"/>
    <s v="United States"/>
    <x v="12"/>
    <x v="0"/>
    <n v="77070"/>
    <x v="0"/>
    <s v="Gary Hansen"/>
    <x v="2"/>
  </r>
  <r>
    <s v="CA-2016-144540"/>
    <x v="63"/>
    <d v="2016-09-10T00:00:00"/>
    <x v="2"/>
    <s v="GH-14410"/>
    <s v="OFF-FA-10002763"/>
    <n v="2844"/>
    <n v="9"/>
    <n v="2"/>
    <n v="4266"/>
    <x v="1"/>
    <s v="Fasteners"/>
    <x v="1400"/>
    <s v="United States"/>
    <x v="12"/>
    <x v="0"/>
    <n v="77070"/>
    <x v="0"/>
    <s v="Gary Hansen"/>
    <x v="2"/>
  </r>
  <r>
    <s v="CA-2015-159863"/>
    <x v="405"/>
    <d v="2015-09-07T00:00:00"/>
    <x v="1"/>
    <s v="DS-13180"/>
    <s v="TEC-AC-10000109"/>
    <n v="134376"/>
    <n v="3"/>
    <n v="2"/>
    <n v="67188"/>
    <x v="2"/>
    <s v="Accessories"/>
    <x v="202"/>
    <s v="United States"/>
    <x v="12"/>
    <x v="0"/>
    <n v="77095"/>
    <x v="0"/>
    <s v="David Smith"/>
    <x v="1"/>
  </r>
  <r>
    <s v="CA-2015-117800"/>
    <x v="480"/>
    <d v="2015-09-26T00:00:00"/>
    <x v="2"/>
    <s v="TH-21550"/>
    <s v="TEC-PH-10002415"/>
    <n v="5899"/>
    <n v="2"/>
    <n v="0"/>
    <n v="147475"/>
    <x v="2"/>
    <s v="Phones"/>
    <x v="1503"/>
    <s v="United States"/>
    <x v="231"/>
    <x v="30"/>
    <n v="2149"/>
    <x v="3"/>
    <s v="Tracy Hopkins"/>
    <x v="2"/>
  </r>
  <r>
    <s v="CA-2015-117800"/>
    <x v="480"/>
    <d v="2015-09-26T00:00:00"/>
    <x v="2"/>
    <s v="TH-21550"/>
    <s v="FUR-CH-10000785"/>
    <n v="54294"/>
    <n v="3"/>
    <n v="0"/>
    <n v="1411644"/>
    <x v="0"/>
    <s v="Chairs"/>
    <x v="323"/>
    <s v="United States"/>
    <x v="231"/>
    <x v="30"/>
    <n v="2149"/>
    <x v="3"/>
    <s v="Tracy Hopkins"/>
    <x v="2"/>
  </r>
  <r>
    <s v="CA-2017-145219"/>
    <x v="164"/>
    <d v="2017-12-25T00:00:00"/>
    <x v="3"/>
    <s v="RM-19675"/>
    <s v="TEC-CO-10001449"/>
    <n v="2879952"/>
    <n v="6"/>
    <n v="2"/>
    <n v="10079832"/>
    <x v="2"/>
    <s v="Copiers"/>
    <x v="306"/>
    <s v="United States"/>
    <x v="1"/>
    <x v="1"/>
    <n v="90049"/>
    <x v="1"/>
    <s v="Robert Marley"/>
    <x v="2"/>
  </r>
  <r>
    <s v="CA-2017-145219"/>
    <x v="164"/>
    <d v="2017-12-25T00:00:00"/>
    <x v="3"/>
    <s v="RM-19675"/>
    <s v="OFF-BI-10001670"/>
    <n v="9048"/>
    <n v="3"/>
    <n v="2"/>
    <n v="3393"/>
    <x v="1"/>
    <s v="Binders"/>
    <x v="442"/>
    <s v="United States"/>
    <x v="1"/>
    <x v="1"/>
    <n v="90049"/>
    <x v="1"/>
    <s v="Robert Marley"/>
    <x v="2"/>
  </r>
  <r>
    <s v="CA-2015-161214"/>
    <x v="347"/>
    <d v="2015-10-08T00:00:00"/>
    <x v="1"/>
    <s v="SF-20965"/>
    <s v="OFF-ST-10001328"/>
    <n v="7755"/>
    <n v="5"/>
    <n v="0"/>
    <n v="21714"/>
    <x v="1"/>
    <s v="Storage"/>
    <x v="178"/>
    <s v="United States"/>
    <x v="40"/>
    <x v="12"/>
    <n v="19805"/>
    <x v="3"/>
    <s v="Sylvia Foulston"/>
    <x v="1"/>
  </r>
  <r>
    <s v="CA-2017-147228"/>
    <x v="427"/>
    <d v="2017-09-14T00:00:00"/>
    <x v="2"/>
    <s v="SO-20335"/>
    <s v="OFF-SU-10001225"/>
    <n v="8832"/>
    <n v="3"/>
    <n v="2"/>
    <n v="-19872"/>
    <x v="1"/>
    <s v="Supplies"/>
    <x v="327"/>
    <s v="United States"/>
    <x v="29"/>
    <x v="17"/>
    <n v="38401"/>
    <x v="2"/>
    <s v="Sean O'Donnell"/>
    <x v="0"/>
  </r>
  <r>
    <s v="CA-2017-147228"/>
    <x v="427"/>
    <d v="2017-09-14T00:00:00"/>
    <x v="2"/>
    <s v="SO-20335"/>
    <s v="OFF-PA-10000357"/>
    <n v="177536"/>
    <n v="4"/>
    <n v="2"/>
    <n v="621376"/>
    <x v="1"/>
    <s v="Paper"/>
    <x v="446"/>
    <s v="United States"/>
    <x v="29"/>
    <x v="17"/>
    <n v="38401"/>
    <x v="2"/>
    <s v="Sean O'Donnell"/>
    <x v="0"/>
  </r>
  <r>
    <s v="CA-2017-147228"/>
    <x v="427"/>
    <d v="2017-09-14T00:00:00"/>
    <x v="2"/>
    <s v="SO-20335"/>
    <s v="OFF-ST-10000046"/>
    <n v="25848"/>
    <n v="2"/>
    <n v="2"/>
    <n v="-3231"/>
    <x v="1"/>
    <s v="Storage"/>
    <x v="759"/>
    <s v="United States"/>
    <x v="29"/>
    <x v="17"/>
    <n v="38401"/>
    <x v="2"/>
    <s v="Sean O'Donnell"/>
    <x v="0"/>
  </r>
  <r>
    <s v="CA-2017-147228"/>
    <x v="427"/>
    <d v="2017-09-14T00:00:00"/>
    <x v="2"/>
    <s v="SO-20335"/>
    <s v="FUR-FU-10000023"/>
    <n v="14136"/>
    <n v="3"/>
    <n v="2"/>
    <n v="42408"/>
    <x v="0"/>
    <s v="Furnishings"/>
    <x v="325"/>
    <s v="United States"/>
    <x v="29"/>
    <x v="17"/>
    <n v="38401"/>
    <x v="2"/>
    <s v="Sean O'Donnell"/>
    <x v="0"/>
  </r>
  <r>
    <s v="CA-2016-101336"/>
    <x v="372"/>
    <d v="2016-11-18T00:00:00"/>
    <x v="2"/>
    <s v="CK-12760"/>
    <s v="OFF-ST-10003455"/>
    <n v="7755"/>
    <n v="5"/>
    <n v="0"/>
    <n v="20163"/>
    <x v="1"/>
    <s v="Storage"/>
    <x v="171"/>
    <s v="United States"/>
    <x v="20"/>
    <x v="14"/>
    <n v="10011"/>
    <x v="3"/>
    <s v="Cyma Kinney"/>
    <x v="1"/>
  </r>
  <r>
    <s v="CA-2016-101336"/>
    <x v="372"/>
    <d v="2016-11-18T00:00:00"/>
    <x v="2"/>
    <s v="CK-12760"/>
    <s v="OFF-ST-10000876"/>
    <n v="2488"/>
    <n v="2"/>
    <n v="0"/>
    <n v="69664"/>
    <x v="1"/>
    <s v="Storage"/>
    <x v="254"/>
    <s v="United States"/>
    <x v="20"/>
    <x v="14"/>
    <n v="10011"/>
    <x v="3"/>
    <s v="Cyma Kinney"/>
    <x v="1"/>
  </r>
  <r>
    <s v="CA-2016-101336"/>
    <x v="372"/>
    <d v="2016-11-18T00:00:00"/>
    <x v="2"/>
    <s v="CK-12760"/>
    <s v="OFF-AR-10003582"/>
    <n v="14075"/>
    <n v="5"/>
    <n v="0"/>
    <n v="3941"/>
    <x v="1"/>
    <s v="Art"/>
    <x v="1440"/>
    <s v="United States"/>
    <x v="20"/>
    <x v="14"/>
    <n v="10011"/>
    <x v="3"/>
    <s v="Cyma Kinney"/>
    <x v="1"/>
  </r>
  <r>
    <s v="CA-2016-101336"/>
    <x v="372"/>
    <d v="2016-11-18T00:00:00"/>
    <x v="2"/>
    <s v="CK-12760"/>
    <s v="OFF-ST-10004258"/>
    <n v="3663"/>
    <n v="3"/>
    <n v="0"/>
    <n v="98901"/>
    <x v="1"/>
    <s v="Storage"/>
    <x v="756"/>
    <s v="United States"/>
    <x v="20"/>
    <x v="14"/>
    <n v="10011"/>
    <x v="3"/>
    <s v="Cyma Kinney"/>
    <x v="1"/>
  </r>
  <r>
    <s v="US-2015-126235"/>
    <x v="0"/>
    <d v="2015-10-15T00:00:00"/>
    <x v="0"/>
    <s v="GA-14725"/>
    <s v="FUR-FU-10000719"/>
    <n v="1714"/>
    <n v="2"/>
    <n v="0"/>
    <n v="61704"/>
    <x v="0"/>
    <s v="Furnishings"/>
    <x v="1645"/>
    <s v="United States"/>
    <x v="340"/>
    <x v="11"/>
    <n v="48858"/>
    <x v="0"/>
    <s v="Guy Armstrong"/>
    <x v="0"/>
  </r>
  <r>
    <s v="CA-2017-168396"/>
    <x v="645"/>
    <d v="2017-08-08T00:00:00"/>
    <x v="1"/>
    <s v="BD-11725"/>
    <s v="OFF-LA-10001297"/>
    <n v="5175"/>
    <n v="5"/>
    <n v="0"/>
    <n v="2484"/>
    <x v="1"/>
    <s v="Labels"/>
    <x v="485"/>
    <s v="United States"/>
    <x v="8"/>
    <x v="1"/>
    <n v="94122"/>
    <x v="1"/>
    <s v="Bruce Degenhardt"/>
    <x v="0"/>
  </r>
  <r>
    <s v="CA-2017-168396"/>
    <x v="645"/>
    <d v="2017-08-08T00:00:00"/>
    <x v="1"/>
    <s v="BD-11725"/>
    <s v="FUR-FU-10000723"/>
    <n v="12396"/>
    <n v="3"/>
    <n v="0"/>
    <n v="111564"/>
    <x v="0"/>
    <s v="Furnishings"/>
    <x v="477"/>
    <s v="United States"/>
    <x v="8"/>
    <x v="1"/>
    <n v="94122"/>
    <x v="1"/>
    <s v="Bruce Degenhardt"/>
    <x v="0"/>
  </r>
  <r>
    <s v="CA-2015-130456"/>
    <x v="290"/>
    <d v="2015-08-26T00:00:00"/>
    <x v="2"/>
    <s v="DS-13180"/>
    <s v="FUR-BO-10003893"/>
    <n v="586398"/>
    <n v="6"/>
    <n v="15"/>
    <n v="34494"/>
    <x v="0"/>
    <s v="Bookcases"/>
    <x v="1646"/>
    <s v="United States"/>
    <x v="8"/>
    <x v="1"/>
    <n v="94122"/>
    <x v="1"/>
    <s v="David Smith"/>
    <x v="1"/>
  </r>
  <r>
    <s v="CA-2015-130456"/>
    <x v="290"/>
    <d v="2015-08-26T00:00:00"/>
    <x v="2"/>
    <s v="DS-13180"/>
    <s v="OFF-ST-10000736"/>
    <n v="8098"/>
    <n v="1"/>
    <n v="0"/>
    <n v="32392"/>
    <x v="1"/>
    <s v="Storage"/>
    <x v="458"/>
    <s v="United States"/>
    <x v="8"/>
    <x v="1"/>
    <n v="94122"/>
    <x v="1"/>
    <s v="David Smith"/>
    <x v="1"/>
  </r>
  <r>
    <s v="CA-2017-116288"/>
    <x v="843"/>
    <d v="2017-03-17T00:00:00"/>
    <x v="2"/>
    <s v="BS-11380"/>
    <s v="OFF-ST-10000736"/>
    <n v="24294"/>
    <n v="3"/>
    <n v="0"/>
    <n v="97176"/>
    <x v="1"/>
    <s v="Storage"/>
    <x v="458"/>
    <s v="United States"/>
    <x v="8"/>
    <x v="1"/>
    <n v="94122"/>
    <x v="1"/>
    <s v="Bill Stewart"/>
    <x v="1"/>
  </r>
  <r>
    <s v="CA-2017-168228"/>
    <x v="839"/>
    <d v="2017-04-29T00:00:00"/>
    <x v="3"/>
    <s v="AP-10915"/>
    <s v="OFF-AR-10003373"/>
    <n v="12392"/>
    <n v="4"/>
    <n v="0"/>
    <n v="334584"/>
    <x v="1"/>
    <s v="Art"/>
    <x v="290"/>
    <s v="United States"/>
    <x v="1"/>
    <x v="1"/>
    <n v="90045"/>
    <x v="1"/>
    <s v="Arthur Prichep"/>
    <x v="0"/>
  </r>
  <r>
    <s v="CA-2017-168228"/>
    <x v="839"/>
    <d v="2017-04-29T00:00:00"/>
    <x v="3"/>
    <s v="AP-10915"/>
    <s v="OFF-AR-10000390"/>
    <n v="1239"/>
    <n v="3"/>
    <n v="0"/>
    <n v="56994"/>
    <x v="1"/>
    <s v="Art"/>
    <x v="105"/>
    <s v="United States"/>
    <x v="1"/>
    <x v="1"/>
    <n v="90045"/>
    <x v="1"/>
    <s v="Arthur Prichep"/>
    <x v="0"/>
  </r>
  <r>
    <s v="CA-2017-168228"/>
    <x v="839"/>
    <d v="2017-04-29T00:00:00"/>
    <x v="3"/>
    <s v="AP-10915"/>
    <s v="OFF-AR-10001725"/>
    <n v="473"/>
    <n v="2"/>
    <n v="0"/>
    <n v="12298"/>
    <x v="1"/>
    <s v="Art"/>
    <x v="1523"/>
    <s v="United States"/>
    <x v="1"/>
    <x v="1"/>
    <n v="90045"/>
    <x v="1"/>
    <s v="Arthur Prichep"/>
    <x v="0"/>
  </r>
  <r>
    <s v="CA-2016-102162"/>
    <x v="107"/>
    <d v="2016-09-16T00:00:00"/>
    <x v="2"/>
    <s v="JF-15565"/>
    <s v="TEC-CO-10001943"/>
    <n v="159992"/>
    <n v="8"/>
    <n v="0"/>
    <n v="7519624"/>
    <x v="2"/>
    <s v="Copiers"/>
    <x v="1647"/>
    <s v="United States"/>
    <x v="311"/>
    <x v="16"/>
    <n v="23602"/>
    <x v="2"/>
    <s v="Jill Fjeld"/>
    <x v="0"/>
  </r>
  <r>
    <s v="CA-2016-102162"/>
    <x v="107"/>
    <d v="2016-09-16T00:00:00"/>
    <x v="2"/>
    <s v="JF-15565"/>
    <s v="OFF-EN-10002312"/>
    <n v="1109"/>
    <n v="1"/>
    <n v="0"/>
    <n v="54341"/>
    <x v="1"/>
    <s v="Envelopes"/>
    <x v="1442"/>
    <s v="United States"/>
    <x v="311"/>
    <x v="16"/>
    <n v="23602"/>
    <x v="2"/>
    <s v="Jill Fjeld"/>
    <x v="0"/>
  </r>
  <r>
    <s v="CA-2017-130141"/>
    <x v="759"/>
    <d v="2017-10-24T00:00:00"/>
    <x v="1"/>
    <s v="HA-14905"/>
    <s v="OFF-BI-10000831"/>
    <n v="3168"/>
    <n v="4"/>
    <n v="7"/>
    <n v="-25344"/>
    <x v="1"/>
    <s v="Binders"/>
    <x v="445"/>
    <s v="United States"/>
    <x v="299"/>
    <x v="21"/>
    <n v="80525"/>
    <x v="1"/>
    <s v="Helen Abelman"/>
    <x v="0"/>
  </r>
  <r>
    <s v="CA-2017-130141"/>
    <x v="759"/>
    <d v="2017-10-24T00:00:00"/>
    <x v="1"/>
    <s v="HA-14905"/>
    <s v="FUR-CH-10000749"/>
    <n v="579136"/>
    <n v="4"/>
    <n v="2"/>
    <n v="-289568"/>
    <x v="0"/>
    <s v="Chairs"/>
    <x v="1648"/>
    <s v="United States"/>
    <x v="299"/>
    <x v="21"/>
    <n v="80525"/>
    <x v="1"/>
    <s v="Helen Abelman"/>
    <x v="0"/>
  </r>
  <r>
    <s v="CA-2015-147501"/>
    <x v="990"/>
    <d v="2015-08-06T00:00:00"/>
    <x v="2"/>
    <s v="Co-12640"/>
    <s v="OFF-BI-10002003"/>
    <n v="6368"/>
    <n v="2"/>
    <n v="2"/>
    <n v="21492"/>
    <x v="1"/>
    <s v="Binders"/>
    <x v="1374"/>
    <s v="United States"/>
    <x v="4"/>
    <x v="4"/>
    <n v="98105"/>
    <x v="1"/>
    <s v="Corey-Lock"/>
    <x v="0"/>
  </r>
  <r>
    <s v="CA-2015-147501"/>
    <x v="990"/>
    <d v="2015-08-06T00:00:00"/>
    <x v="2"/>
    <s v="Co-12640"/>
    <s v="TEC-MA-10001972"/>
    <n v="5584"/>
    <n v="2"/>
    <n v="2"/>
    <n v="4188"/>
    <x v="2"/>
    <s v="Machines"/>
    <x v="1457"/>
    <s v="United States"/>
    <x v="4"/>
    <x v="4"/>
    <n v="98105"/>
    <x v="1"/>
    <s v="Corey-Lock"/>
    <x v="0"/>
  </r>
  <r>
    <s v="CA-2016-143910"/>
    <x v="398"/>
    <d v="2016-08-16T00:00:00"/>
    <x v="2"/>
    <s v="BC-11125"/>
    <s v="FUR-CH-10000225"/>
    <n v="145764"/>
    <n v="2"/>
    <n v="1"/>
    <n v="-8098"/>
    <x v="0"/>
    <s v="Chairs"/>
    <x v="405"/>
    <s v="United States"/>
    <x v="20"/>
    <x v="14"/>
    <n v="10011"/>
    <x v="3"/>
    <s v="Becky Castell"/>
    <x v="2"/>
  </r>
  <r>
    <s v="CA-2014-146885"/>
    <x v="991"/>
    <d v="2014-06-05T00:00:00"/>
    <x v="2"/>
    <s v="EB-13840"/>
    <s v="OFF-PA-10001622"/>
    <n v="1362"/>
    <n v="3"/>
    <n v="0"/>
    <n v="6129"/>
    <x v="1"/>
    <s v="Paper"/>
    <x v="698"/>
    <s v="United States"/>
    <x v="101"/>
    <x v="16"/>
    <n v="23223"/>
    <x v="2"/>
    <s v="Ellis Ballard"/>
    <x v="1"/>
  </r>
  <r>
    <s v="CA-2016-139556"/>
    <x v="992"/>
    <d v="2016-05-01T00:00:00"/>
    <x v="2"/>
    <s v="DB-13360"/>
    <s v="FUR-CH-10004983"/>
    <n v="434646"/>
    <n v="3"/>
    <n v="1"/>
    <n v="627822"/>
    <x v="0"/>
    <s v="Chairs"/>
    <x v="1542"/>
    <s v="United States"/>
    <x v="20"/>
    <x v="14"/>
    <n v="10009"/>
    <x v="3"/>
    <s v="Dennis Bolton"/>
    <x v="2"/>
  </r>
  <r>
    <s v="CA-2017-129357"/>
    <x v="303"/>
    <d v="2017-05-19T00:00:00"/>
    <x v="2"/>
    <s v="KB-16585"/>
    <s v="OFF-PA-10003228"/>
    <n v="44019"/>
    <n v="9"/>
    <n v="0"/>
    <n v="2068893"/>
    <x v="1"/>
    <s v="Paper"/>
    <x v="1649"/>
    <s v="United States"/>
    <x v="4"/>
    <x v="4"/>
    <n v="98103"/>
    <x v="1"/>
    <s v="Ken Black"/>
    <x v="1"/>
  </r>
  <r>
    <s v="CA-2017-129357"/>
    <x v="303"/>
    <d v="2017-05-19T00:00:00"/>
    <x v="2"/>
    <s v="KB-16585"/>
    <s v="OFF-SU-10004498"/>
    <n v="644"/>
    <n v="5"/>
    <n v="0"/>
    <n v="1932"/>
    <x v="1"/>
    <s v="Supplies"/>
    <x v="502"/>
    <s v="United States"/>
    <x v="4"/>
    <x v="4"/>
    <n v="98103"/>
    <x v="1"/>
    <s v="Ken Black"/>
    <x v="1"/>
  </r>
  <r>
    <s v="CA-2017-150987"/>
    <x v="796"/>
    <d v="2017-04-12T00:00:00"/>
    <x v="2"/>
    <s v="AH-10120"/>
    <s v="OFF-PA-10001878"/>
    <n v="24455"/>
    <n v="5"/>
    <n v="0"/>
    <n v="1149385"/>
    <x v="1"/>
    <s v="Paper"/>
    <x v="1159"/>
    <s v="United States"/>
    <x v="8"/>
    <x v="1"/>
    <n v="94110"/>
    <x v="1"/>
    <s v="Adrian Hane"/>
    <x v="2"/>
  </r>
  <r>
    <s v="CA-2017-150987"/>
    <x v="796"/>
    <d v="2017-04-12T00:00:00"/>
    <x v="2"/>
    <s v="AH-10120"/>
    <s v="OFF-PA-10002923"/>
    <n v="19576"/>
    <n v="4"/>
    <n v="0"/>
    <n v="9788"/>
    <x v="1"/>
    <s v="Paper"/>
    <x v="1406"/>
    <s v="United States"/>
    <x v="8"/>
    <x v="1"/>
    <n v="94110"/>
    <x v="1"/>
    <s v="Adrian Hane"/>
    <x v="2"/>
  </r>
  <r>
    <s v="CA-2017-132647"/>
    <x v="920"/>
    <d v="2017-02-23T00:00:00"/>
    <x v="2"/>
    <s v="GH-14410"/>
    <s v="OFF-PA-10001838"/>
    <n v="1176"/>
    <n v="2"/>
    <n v="0"/>
    <n v="57624"/>
    <x v="1"/>
    <s v="Paper"/>
    <x v="999"/>
    <s v="United States"/>
    <x v="275"/>
    <x v="29"/>
    <n v="8861"/>
    <x v="3"/>
    <s v="Gary Hansen"/>
    <x v="2"/>
  </r>
  <r>
    <s v="CA-2017-132647"/>
    <x v="920"/>
    <d v="2017-02-23T00:00:00"/>
    <x v="2"/>
    <s v="GH-14410"/>
    <s v="OFF-ST-10003123"/>
    <n v="16645"/>
    <n v="5"/>
    <n v="0"/>
    <n v="39948"/>
    <x v="1"/>
    <s v="Storage"/>
    <x v="1263"/>
    <s v="United States"/>
    <x v="275"/>
    <x v="29"/>
    <n v="8861"/>
    <x v="3"/>
    <s v="Gary Hansen"/>
    <x v="2"/>
  </r>
  <r>
    <s v="CA-2017-159107"/>
    <x v="91"/>
    <d v="2017-06-26T00:00:00"/>
    <x v="1"/>
    <s v="KT-16480"/>
    <s v="OFF-FA-10001332"/>
    <n v="288"/>
    <n v="1"/>
    <n v="0"/>
    <n v="13536"/>
    <x v="1"/>
    <s v="Fasteners"/>
    <x v="1543"/>
    <s v="United States"/>
    <x v="8"/>
    <x v="1"/>
    <n v="94110"/>
    <x v="1"/>
    <s v="Kean Thornton"/>
    <x v="0"/>
  </r>
  <r>
    <s v="CA-2014-160738"/>
    <x v="951"/>
    <d v="2014-05-10T00:00:00"/>
    <x v="2"/>
    <s v="KH-16330"/>
    <s v="OFF-ST-10003442"/>
    <n v="45248"/>
    <n v="2"/>
    <n v="2"/>
    <n v="39592"/>
    <x v="1"/>
    <s v="Storage"/>
    <x v="86"/>
    <s v="United States"/>
    <x v="210"/>
    <x v="9"/>
    <n v="61032"/>
    <x v="0"/>
    <s v="Katharine Harms"/>
    <x v="1"/>
  </r>
  <r>
    <s v="CA-2015-112130"/>
    <x v="908"/>
    <d v="2015-05-07T00:00:00"/>
    <x v="2"/>
    <s v="SV-20785"/>
    <s v="OFF-AR-10001468"/>
    <n v="59904"/>
    <n v="2"/>
    <n v="2"/>
    <n v="142272"/>
    <x v="1"/>
    <s v="Art"/>
    <x v="721"/>
    <s v="United States"/>
    <x v="10"/>
    <x v="8"/>
    <n v="19140"/>
    <x v="3"/>
    <s v="Stewart Visinsky"/>
    <x v="0"/>
  </r>
  <r>
    <s v="CA-2015-112130"/>
    <x v="908"/>
    <d v="2015-05-07T00:00:00"/>
    <x v="2"/>
    <s v="SV-20785"/>
    <s v="OFF-AP-10003266"/>
    <n v="23696"/>
    <n v="2"/>
    <n v="2"/>
    <n v="65164"/>
    <x v="1"/>
    <s v="Appliances"/>
    <x v="663"/>
    <s v="United States"/>
    <x v="10"/>
    <x v="8"/>
    <n v="19140"/>
    <x v="3"/>
    <s v="Stewart Visinsky"/>
    <x v="0"/>
  </r>
  <r>
    <s v="CA-2015-112130"/>
    <x v="908"/>
    <d v="2015-05-07T00:00:00"/>
    <x v="2"/>
    <s v="SV-20785"/>
    <s v="OFF-PA-10002230"/>
    <n v="7968"/>
    <n v="2"/>
    <n v="2"/>
    <n v="28884"/>
    <x v="1"/>
    <s v="Paper"/>
    <x v="388"/>
    <s v="United States"/>
    <x v="10"/>
    <x v="8"/>
    <n v="19140"/>
    <x v="3"/>
    <s v="Stewart Visinsky"/>
    <x v="0"/>
  </r>
  <r>
    <s v="CA-2015-112130"/>
    <x v="908"/>
    <d v="2015-05-07T00:00:00"/>
    <x v="2"/>
    <s v="SV-20785"/>
    <s v="OFF-AP-10003622"/>
    <n v="182"/>
    <n v="7"/>
    <n v="2"/>
    <n v="20475"/>
    <x v="1"/>
    <s v="Appliances"/>
    <x v="190"/>
    <s v="United States"/>
    <x v="10"/>
    <x v="8"/>
    <n v="19140"/>
    <x v="3"/>
    <s v="Stewart Visinsky"/>
    <x v="0"/>
  </r>
  <r>
    <s v="CA-2015-112130"/>
    <x v="908"/>
    <d v="2015-05-07T00:00:00"/>
    <x v="2"/>
    <s v="SV-20785"/>
    <s v="TEC-AC-10001542"/>
    <n v="27552"/>
    <n v="3"/>
    <n v="2"/>
    <n v="-3444"/>
    <x v="2"/>
    <s v="Accessories"/>
    <x v="1650"/>
    <s v="United States"/>
    <x v="10"/>
    <x v="8"/>
    <n v="19140"/>
    <x v="3"/>
    <s v="Stewart Visinsky"/>
    <x v="0"/>
  </r>
  <r>
    <s v="CA-2015-112130"/>
    <x v="908"/>
    <d v="2015-05-07T00:00:00"/>
    <x v="2"/>
    <s v="SV-20785"/>
    <s v="FUR-CH-10002965"/>
    <n v="844116"/>
    <n v="6"/>
    <n v="3"/>
    <n v="-361764"/>
    <x v="0"/>
    <s v="Chairs"/>
    <x v="229"/>
    <s v="United States"/>
    <x v="10"/>
    <x v="8"/>
    <n v="19140"/>
    <x v="3"/>
    <s v="Stewart Visinsky"/>
    <x v="0"/>
  </r>
  <r>
    <s v="CA-2015-112130"/>
    <x v="908"/>
    <d v="2015-05-07T00:00:00"/>
    <x v="2"/>
    <s v="SV-20785"/>
    <s v="OFF-ST-10000563"/>
    <n v="76752"/>
    <n v="3"/>
    <n v="2"/>
    <n v="-9594"/>
    <x v="1"/>
    <s v="Storage"/>
    <x v="896"/>
    <s v="United States"/>
    <x v="10"/>
    <x v="8"/>
    <n v="19140"/>
    <x v="3"/>
    <s v="Stewart Visinsky"/>
    <x v="0"/>
  </r>
  <r>
    <s v="CA-2016-111409"/>
    <x v="31"/>
    <d v="2016-09-22T00:00:00"/>
    <x v="2"/>
    <s v="PO-18850"/>
    <s v="OFF-LA-10002787"/>
    <n v="30"/>
    <n v="1"/>
    <n v="2"/>
    <n v="105"/>
    <x v="1"/>
    <s v="Labels"/>
    <x v="544"/>
    <s v="United States"/>
    <x v="107"/>
    <x v="2"/>
    <n v="32216"/>
    <x v="2"/>
    <s v="Patrick O'Brill"/>
    <x v="0"/>
  </r>
  <r>
    <s v="CA-2016-116232"/>
    <x v="894"/>
    <d v="2016-09-26T00:00:00"/>
    <x v="2"/>
    <s v="AC-10450"/>
    <s v="OFF-BI-10004022"/>
    <n v="7506"/>
    <n v="9"/>
    <n v="7"/>
    <n v="-60048"/>
    <x v="1"/>
    <s v="Binders"/>
    <x v="751"/>
    <s v="United States"/>
    <x v="94"/>
    <x v="2"/>
    <n v="33024"/>
    <x v="2"/>
    <s v="Amy Cox"/>
    <x v="0"/>
  </r>
  <r>
    <s v="CA-2016-116232"/>
    <x v="894"/>
    <d v="2016-09-26T00:00:00"/>
    <x v="2"/>
    <s v="AC-10450"/>
    <s v="OFF-LA-10001158"/>
    <n v="1656"/>
    <n v="2"/>
    <n v="2"/>
    <n v="5796"/>
    <x v="1"/>
    <s v="Labels"/>
    <x v="322"/>
    <s v="United States"/>
    <x v="94"/>
    <x v="2"/>
    <n v="33024"/>
    <x v="2"/>
    <s v="Amy Cox"/>
    <x v="0"/>
  </r>
  <r>
    <s v="CA-2016-116547"/>
    <x v="993"/>
    <d v="2016-01-17T00:00:00"/>
    <x v="2"/>
    <s v="KB-16585"/>
    <s v="FUR-FU-10000076"/>
    <n v="7992"/>
    <n v="4"/>
    <n v="0"/>
    <n v="343656"/>
    <x v="0"/>
    <s v="Furnishings"/>
    <x v="877"/>
    <s v="United States"/>
    <x v="4"/>
    <x v="4"/>
    <n v="98115"/>
    <x v="1"/>
    <s v="Ken Black"/>
    <x v="1"/>
  </r>
  <r>
    <s v="CA-2016-116547"/>
    <x v="993"/>
    <d v="2016-01-17T00:00:00"/>
    <x v="2"/>
    <s v="KB-16585"/>
    <s v="TEC-AC-10002335"/>
    <n v="6998"/>
    <n v="2"/>
    <n v="0"/>
    <n v="132962"/>
    <x v="2"/>
    <s v="Accessories"/>
    <x v="343"/>
    <s v="United States"/>
    <x v="4"/>
    <x v="4"/>
    <n v="98115"/>
    <x v="1"/>
    <s v="Ken Black"/>
    <x v="1"/>
  </r>
  <r>
    <s v="US-2017-133200"/>
    <x v="635"/>
    <d v="2017-05-11T00:00:00"/>
    <x v="2"/>
    <s v="DB-13555"/>
    <s v="OFF-BI-10002827"/>
    <n v="1106"/>
    <n v="10"/>
    <n v="8"/>
    <n v="-18802"/>
    <x v="1"/>
    <s v="Binders"/>
    <x v="551"/>
    <s v="United States"/>
    <x v="5"/>
    <x v="0"/>
    <n v="76106"/>
    <x v="0"/>
    <s v="Dorothy Badders"/>
    <x v="1"/>
  </r>
  <r>
    <s v="US-2017-133200"/>
    <x v="635"/>
    <d v="2017-05-11T00:00:00"/>
    <x v="2"/>
    <s v="DB-13555"/>
    <s v="FUR-BO-10001601"/>
    <n v="6234648"/>
    <n v="7"/>
    <n v="32"/>
    <n v="-1191918"/>
    <x v="0"/>
    <s v="Bookcases"/>
    <x v="418"/>
    <s v="United States"/>
    <x v="5"/>
    <x v="0"/>
    <n v="76106"/>
    <x v="0"/>
    <s v="Dorothy Badders"/>
    <x v="1"/>
  </r>
  <r>
    <s v="US-2017-133200"/>
    <x v="635"/>
    <d v="2017-05-11T00:00:00"/>
    <x v="2"/>
    <s v="DB-13555"/>
    <s v="OFF-ST-10001932"/>
    <n v="77268"/>
    <n v="5"/>
    <n v="2"/>
    <n v="-57951"/>
    <x v="1"/>
    <s v="Storage"/>
    <x v="1622"/>
    <s v="United States"/>
    <x v="5"/>
    <x v="0"/>
    <n v="76106"/>
    <x v="0"/>
    <s v="Dorothy Badders"/>
    <x v="1"/>
  </r>
  <r>
    <s v="CA-2016-133550"/>
    <x v="994"/>
    <d v="2016-08-06T00:00:00"/>
    <x v="2"/>
    <s v="KL-16645"/>
    <s v="OFF-AP-10001005"/>
    <n v="28314"/>
    <n v="4"/>
    <n v="1"/>
    <n v="72358"/>
    <x v="1"/>
    <s v="Appliances"/>
    <x v="1129"/>
    <s v="United States"/>
    <x v="65"/>
    <x v="11"/>
    <n v="48205"/>
    <x v="0"/>
    <s v="Ken Lonsdale"/>
    <x v="0"/>
  </r>
  <r>
    <s v="CA-2016-133550"/>
    <x v="994"/>
    <d v="2016-08-06T00:00:00"/>
    <x v="2"/>
    <s v="KL-16645"/>
    <s v="TEC-PH-10004042"/>
    <n v="63596"/>
    <n v="4"/>
    <n v="0"/>
    <n v="1653496"/>
    <x v="2"/>
    <s v="Phones"/>
    <x v="555"/>
    <s v="United States"/>
    <x v="65"/>
    <x v="11"/>
    <n v="48205"/>
    <x v="0"/>
    <s v="Ken Lonsdale"/>
    <x v="0"/>
  </r>
  <r>
    <s v="CA-2016-133550"/>
    <x v="994"/>
    <d v="2016-08-06T00:00:00"/>
    <x v="2"/>
    <s v="KL-16645"/>
    <s v="TEC-PH-10001079"/>
    <n v="11899"/>
    <n v="1"/>
    <n v="0"/>
    <n v="333172"/>
    <x v="2"/>
    <s v="Phones"/>
    <x v="1242"/>
    <s v="United States"/>
    <x v="65"/>
    <x v="11"/>
    <n v="48205"/>
    <x v="0"/>
    <s v="Ken Lonsdale"/>
    <x v="0"/>
  </r>
  <r>
    <s v="CA-2016-133550"/>
    <x v="994"/>
    <d v="2016-08-06T00:00:00"/>
    <x v="2"/>
    <s v="KL-16645"/>
    <s v="FUR-FU-10002918"/>
    <n v="27294"/>
    <n v="3"/>
    <n v="0"/>
    <n v="300234"/>
    <x v="0"/>
    <s v="Furnishings"/>
    <x v="269"/>
    <s v="United States"/>
    <x v="65"/>
    <x v="11"/>
    <n v="48205"/>
    <x v="0"/>
    <s v="Ken Lonsdale"/>
    <x v="0"/>
  </r>
  <r>
    <s v="CA-2017-139416"/>
    <x v="995"/>
    <d v="2017-03-29T00:00:00"/>
    <x v="1"/>
    <s v="AG-10270"/>
    <s v="FUR-FU-10003832"/>
    <n v="15008"/>
    <n v="2"/>
    <n v="2"/>
    <n v="15008"/>
    <x v="0"/>
    <s v="Furnishings"/>
    <x v="1410"/>
    <s v="United States"/>
    <x v="10"/>
    <x v="8"/>
    <n v="19120"/>
    <x v="3"/>
    <s v="Alejandro Grove"/>
    <x v="0"/>
  </r>
  <r>
    <s v="CA-2014-114510"/>
    <x v="618"/>
    <d v="2014-03-19T00:00:00"/>
    <x v="2"/>
    <s v="JF-15295"/>
    <s v="OFF-BI-10001617"/>
    <n v="33088"/>
    <n v="4"/>
    <n v="2"/>
    <n v="111672"/>
    <x v="1"/>
    <s v="Binders"/>
    <x v="1308"/>
    <s v="United States"/>
    <x v="416"/>
    <x v="6"/>
    <n v="84321"/>
    <x v="1"/>
    <s v="Jason Fortune-"/>
    <x v="0"/>
  </r>
  <r>
    <s v="CA-2014-114510"/>
    <x v="618"/>
    <d v="2014-03-19T00:00:00"/>
    <x v="2"/>
    <s v="JF-15295"/>
    <s v="OFF-ST-10000736"/>
    <n v="8098"/>
    <n v="1"/>
    <n v="0"/>
    <n v="32392"/>
    <x v="1"/>
    <s v="Storage"/>
    <x v="458"/>
    <s v="United States"/>
    <x v="416"/>
    <x v="6"/>
    <n v="84321"/>
    <x v="1"/>
    <s v="Jason Fortune-"/>
    <x v="0"/>
  </r>
  <r>
    <s v="CA-2014-114510"/>
    <x v="618"/>
    <d v="2014-03-19T00:00:00"/>
    <x v="2"/>
    <s v="JF-15295"/>
    <s v="TEC-AC-10004877"/>
    <n v="828"/>
    <n v="12"/>
    <n v="0"/>
    <n v="6624"/>
    <x v="2"/>
    <s v="Accessories"/>
    <x v="1651"/>
    <s v="United States"/>
    <x v="416"/>
    <x v="6"/>
    <n v="84321"/>
    <x v="1"/>
    <s v="Jason Fortune-"/>
    <x v="0"/>
  </r>
  <r>
    <s v="CA-2014-114510"/>
    <x v="618"/>
    <d v="2014-03-19T00:00:00"/>
    <x v="2"/>
    <s v="JF-15295"/>
    <s v="OFF-ST-10003221"/>
    <n v="2136"/>
    <n v="2"/>
    <n v="0"/>
    <n v="57672"/>
    <x v="1"/>
    <s v="Storage"/>
    <x v="679"/>
    <s v="United States"/>
    <x v="416"/>
    <x v="6"/>
    <n v="84321"/>
    <x v="1"/>
    <s v="Jason Fortune-"/>
    <x v="0"/>
  </r>
  <r>
    <s v="CA-2014-114510"/>
    <x v="618"/>
    <d v="2014-03-19T00:00:00"/>
    <x v="2"/>
    <s v="JF-15295"/>
    <s v="OFF-BI-10003007"/>
    <n v="62048"/>
    <n v="2"/>
    <n v="2"/>
    <n v="201656"/>
    <x v="1"/>
    <s v="Binders"/>
    <x v="1525"/>
    <s v="United States"/>
    <x v="416"/>
    <x v="6"/>
    <n v="84321"/>
    <x v="1"/>
    <s v="Jason Fortune-"/>
    <x v="0"/>
  </r>
  <r>
    <s v="CA-2016-169215"/>
    <x v="215"/>
    <d v="2016-07-18T00:00:00"/>
    <x v="1"/>
    <s v="RE-19450"/>
    <s v="OFF-FA-10000936"/>
    <n v="2961"/>
    <n v="9"/>
    <n v="0"/>
    <n v="133245"/>
    <x v="1"/>
    <s v="Fasteners"/>
    <x v="1292"/>
    <s v="United States"/>
    <x v="108"/>
    <x v="14"/>
    <n v="13021"/>
    <x v="3"/>
    <s v="Richard Eichhorn"/>
    <x v="0"/>
  </r>
  <r>
    <s v="CA-2016-127698"/>
    <x v="49"/>
    <d v="2016-12-01T00:00:00"/>
    <x v="0"/>
    <s v="MV-18190"/>
    <s v="TEC-PH-10003811"/>
    <n v="863928"/>
    <n v="9"/>
    <n v="2"/>
    <n v="863928"/>
    <x v="2"/>
    <s v="Phones"/>
    <x v="1185"/>
    <s v="United States"/>
    <x v="253"/>
    <x v="3"/>
    <n v="27604"/>
    <x v="2"/>
    <s v="Mike Vittorini"/>
    <x v="0"/>
  </r>
  <r>
    <s v="CA-2016-159912"/>
    <x v="48"/>
    <d v="2016-09-03T00:00:00"/>
    <x v="2"/>
    <s v="GB-14530"/>
    <s v="FUR-TA-10004152"/>
    <n v="24192"/>
    <n v="4"/>
    <n v="4"/>
    <n v="-56448"/>
    <x v="0"/>
    <s v="Tables"/>
    <x v="1494"/>
    <s v="United States"/>
    <x v="10"/>
    <x v="8"/>
    <n v="19120"/>
    <x v="3"/>
    <s v="George Bell"/>
    <x v="1"/>
  </r>
  <r>
    <s v="CA-2016-159912"/>
    <x v="48"/>
    <d v="2016-09-03T00:00:00"/>
    <x v="2"/>
    <s v="GB-14530"/>
    <s v="FUR-BO-10002853"/>
    <n v="16388"/>
    <n v="4"/>
    <n v="5"/>
    <n v="-8194"/>
    <x v="0"/>
    <s v="Bookcases"/>
    <x v="1595"/>
    <s v="United States"/>
    <x v="10"/>
    <x v="8"/>
    <n v="19120"/>
    <x v="3"/>
    <s v="George Bell"/>
    <x v="1"/>
  </r>
  <r>
    <s v="CA-2016-159912"/>
    <x v="48"/>
    <d v="2016-09-03T00:00:00"/>
    <x v="2"/>
    <s v="GB-14530"/>
    <s v="OFF-BI-10002071"/>
    <n v="3486"/>
    <n v="2"/>
    <n v="7"/>
    <n v="-27888"/>
    <x v="1"/>
    <s v="Binders"/>
    <x v="695"/>
    <s v="United States"/>
    <x v="10"/>
    <x v="8"/>
    <n v="19120"/>
    <x v="3"/>
    <s v="George Bell"/>
    <x v="1"/>
  </r>
  <r>
    <s v="CA-2016-159912"/>
    <x v="48"/>
    <d v="2016-09-03T00:00:00"/>
    <x v="2"/>
    <s v="GB-14530"/>
    <s v="OFF-FA-10000053"/>
    <n v="10584"/>
    <n v="7"/>
    <n v="2"/>
    <n v="-23814"/>
    <x v="1"/>
    <s v="Fasteners"/>
    <x v="954"/>
    <s v="United States"/>
    <x v="10"/>
    <x v="8"/>
    <n v="19120"/>
    <x v="3"/>
    <s v="George Bell"/>
    <x v="1"/>
  </r>
  <r>
    <s v="CA-2016-101987"/>
    <x v="887"/>
    <d v="2016-06-30T00:00:00"/>
    <x v="2"/>
    <s v="HL-15040"/>
    <s v="TEC-PH-10001305"/>
    <n v="44091"/>
    <n v="9"/>
    <n v="0"/>
    <n v="1234548"/>
    <x v="2"/>
    <s v="Phones"/>
    <x v="1652"/>
    <s v="United States"/>
    <x v="101"/>
    <x v="13"/>
    <n v="47374"/>
    <x v="0"/>
    <s v="Hunter Lopez"/>
    <x v="0"/>
  </r>
  <r>
    <s v="US-2017-154851"/>
    <x v="982"/>
    <d v="2017-04-03T00:00:00"/>
    <x v="2"/>
    <s v="BP-11155"/>
    <s v="OFF-BI-10001525"/>
    <n v="5715"/>
    <n v="5"/>
    <n v="7"/>
    <n v="-47625"/>
    <x v="1"/>
    <s v="Binders"/>
    <x v="31"/>
    <s v="United States"/>
    <x v="152"/>
    <x v="8"/>
    <n v="17602"/>
    <x v="3"/>
    <s v="Becky Pak"/>
    <x v="0"/>
  </r>
  <r>
    <s v="CA-2014-138681"/>
    <x v="413"/>
    <d v="2014-12-22T00:00:00"/>
    <x v="3"/>
    <s v="CT-11995"/>
    <s v="FUR-FU-10001876"/>
    <n v="51968"/>
    <n v="2"/>
    <n v="2"/>
    <n v="103936"/>
    <x v="0"/>
    <s v="Furnishings"/>
    <x v="1384"/>
    <s v="United States"/>
    <x v="92"/>
    <x v="15"/>
    <n v="85705"/>
    <x v="1"/>
    <s v="Carol Triggs"/>
    <x v="0"/>
  </r>
  <r>
    <s v="CA-2014-138681"/>
    <x v="413"/>
    <d v="2014-12-22T00:00:00"/>
    <x v="3"/>
    <s v="CT-11995"/>
    <s v="TEC-AC-10003628"/>
    <n v="71976"/>
    <n v="3"/>
    <n v="2"/>
    <n v="215928"/>
    <x v="2"/>
    <s v="Accessories"/>
    <x v="247"/>
    <s v="United States"/>
    <x v="92"/>
    <x v="15"/>
    <n v="85705"/>
    <x v="1"/>
    <s v="Carol Triggs"/>
    <x v="0"/>
  </r>
  <r>
    <s v="CA-2014-138681"/>
    <x v="413"/>
    <d v="2014-12-22T00:00:00"/>
    <x v="3"/>
    <s v="CT-11995"/>
    <s v="FUR-CH-10004860"/>
    <n v="242352"/>
    <n v="3"/>
    <n v="2"/>
    <n v="-424116"/>
    <x v="0"/>
    <s v="Chairs"/>
    <x v="212"/>
    <s v="United States"/>
    <x v="92"/>
    <x v="15"/>
    <n v="85705"/>
    <x v="1"/>
    <s v="Carol Triggs"/>
    <x v="0"/>
  </r>
  <r>
    <s v="CA-2014-138681"/>
    <x v="413"/>
    <d v="2014-12-22T00:00:00"/>
    <x v="3"/>
    <s v="CT-11995"/>
    <s v="OFF-PA-10000357"/>
    <n v="22192"/>
    <n v="5"/>
    <n v="2"/>
    <n v="77672"/>
    <x v="1"/>
    <s v="Paper"/>
    <x v="446"/>
    <s v="United States"/>
    <x v="92"/>
    <x v="15"/>
    <n v="85705"/>
    <x v="1"/>
    <s v="Carol Triggs"/>
    <x v="0"/>
  </r>
  <r>
    <s v="CA-2014-138681"/>
    <x v="413"/>
    <d v="2014-12-22T00:00:00"/>
    <x v="3"/>
    <s v="CT-11995"/>
    <s v="OFF-PA-10003270"/>
    <n v="8448"/>
    <n v="2"/>
    <n v="2"/>
    <n v="264"/>
    <x v="1"/>
    <s v="Paper"/>
    <x v="1404"/>
    <s v="United States"/>
    <x v="92"/>
    <x v="15"/>
    <n v="85705"/>
    <x v="1"/>
    <s v="Carol Triggs"/>
    <x v="0"/>
  </r>
  <r>
    <s v="US-2015-138121"/>
    <x v="996"/>
    <d v="2015-12-17T00:00:00"/>
    <x v="0"/>
    <s v="JL-15835"/>
    <s v="OFF-BI-10000320"/>
    <n v="2952"/>
    <n v="4"/>
    <n v="0"/>
    <n v="144648"/>
    <x v="1"/>
    <s v="Binders"/>
    <x v="771"/>
    <s v="United States"/>
    <x v="65"/>
    <x v="11"/>
    <n v="48205"/>
    <x v="0"/>
    <s v="John Lee"/>
    <x v="0"/>
  </r>
  <r>
    <s v="US-2015-138121"/>
    <x v="996"/>
    <d v="2015-12-17T00:00:00"/>
    <x v="0"/>
    <s v="JL-15835"/>
    <s v="FUR-CH-10003846"/>
    <n v="30294"/>
    <n v="3"/>
    <n v="0"/>
    <n v="484704"/>
    <x v="0"/>
    <s v="Chairs"/>
    <x v="916"/>
    <s v="United States"/>
    <x v="65"/>
    <x v="11"/>
    <n v="48205"/>
    <x v="0"/>
    <s v="John Lee"/>
    <x v="0"/>
  </r>
  <r>
    <s v="US-2015-138121"/>
    <x v="996"/>
    <d v="2015-12-17T00:00:00"/>
    <x v="0"/>
    <s v="JL-15835"/>
    <s v="FUR-CH-10004875"/>
    <n v="14236"/>
    <n v="2"/>
    <n v="0"/>
    <n v="384372"/>
    <x v="0"/>
    <s v="Chairs"/>
    <x v="1426"/>
    <s v="United States"/>
    <x v="65"/>
    <x v="11"/>
    <n v="48205"/>
    <x v="0"/>
    <s v="John Lee"/>
    <x v="0"/>
  </r>
  <r>
    <s v="US-2015-138121"/>
    <x v="996"/>
    <d v="2015-12-17T00:00:00"/>
    <x v="0"/>
    <s v="JL-15835"/>
    <s v="FUR-CH-10003817"/>
    <n v="54666"/>
    <n v="9"/>
    <n v="0"/>
    <n v="136665"/>
    <x v="0"/>
    <s v="Chairs"/>
    <x v="164"/>
    <s v="United States"/>
    <x v="65"/>
    <x v="11"/>
    <n v="48205"/>
    <x v="0"/>
    <s v="John Lee"/>
    <x v="0"/>
  </r>
  <r>
    <s v="US-2015-138121"/>
    <x v="996"/>
    <d v="2015-12-17T00:00:00"/>
    <x v="0"/>
    <s v="JL-15835"/>
    <s v="FUR-FU-10002116"/>
    <n v="21213"/>
    <n v="3"/>
    <n v="0"/>
    <n v="148491"/>
    <x v="0"/>
    <s v="Furnishings"/>
    <x v="1421"/>
    <s v="United States"/>
    <x v="65"/>
    <x v="11"/>
    <n v="48205"/>
    <x v="0"/>
    <s v="John Lee"/>
    <x v="0"/>
  </r>
  <r>
    <s v="CA-2017-140298"/>
    <x v="942"/>
    <d v="2017-05-17T00:00:00"/>
    <x v="2"/>
    <s v="JK-16120"/>
    <s v="OFF-AR-10003481"/>
    <n v="5248"/>
    <n v="2"/>
    <n v="2"/>
    <n v="5904"/>
    <x v="1"/>
    <s v="Art"/>
    <x v="1573"/>
    <s v="United States"/>
    <x v="88"/>
    <x v="0"/>
    <n v="78745"/>
    <x v="0"/>
    <s v="Julie Kriz"/>
    <x v="2"/>
  </r>
  <r>
    <s v="CA-2017-140298"/>
    <x v="942"/>
    <d v="2017-05-17T00:00:00"/>
    <x v="2"/>
    <s v="JK-16120"/>
    <s v="OFF-ST-10004180"/>
    <n v="74416"/>
    <n v="2"/>
    <n v="2"/>
    <n v="-148832"/>
    <x v="1"/>
    <s v="Storage"/>
    <x v="244"/>
    <s v="United States"/>
    <x v="88"/>
    <x v="0"/>
    <n v="78745"/>
    <x v="0"/>
    <s v="Julie Kriz"/>
    <x v="2"/>
  </r>
  <r>
    <s v="CA-2017-140298"/>
    <x v="942"/>
    <d v="2017-05-17T00:00:00"/>
    <x v="2"/>
    <s v="JK-16120"/>
    <s v="OFF-PA-10003657"/>
    <n v="6848"/>
    <n v="2"/>
    <n v="2"/>
    <n v="214"/>
    <x v="1"/>
    <s v="Paper"/>
    <x v="626"/>
    <s v="United States"/>
    <x v="88"/>
    <x v="0"/>
    <n v="78745"/>
    <x v="0"/>
    <s v="Julie Kriz"/>
    <x v="2"/>
  </r>
  <r>
    <s v="CA-2017-140298"/>
    <x v="942"/>
    <d v="2017-05-17T00:00:00"/>
    <x v="2"/>
    <s v="JK-16120"/>
    <s v="FUR-FU-10001967"/>
    <n v="7996"/>
    <n v="1"/>
    <n v="6"/>
    <n v="-69965"/>
    <x v="0"/>
    <s v="Furnishings"/>
    <x v="296"/>
    <s v="United States"/>
    <x v="88"/>
    <x v="0"/>
    <n v="78745"/>
    <x v="0"/>
    <s v="Julie Kriz"/>
    <x v="2"/>
  </r>
  <r>
    <s v="CA-2016-166240"/>
    <x v="887"/>
    <d v="2016-06-28T00:00:00"/>
    <x v="2"/>
    <s v="DH-13075"/>
    <s v="OFF-AP-10002082"/>
    <n v="8712"/>
    <n v="2"/>
    <n v="8"/>
    <n v="-19602"/>
    <x v="1"/>
    <s v="Appliances"/>
    <x v="1090"/>
    <s v="United States"/>
    <x v="12"/>
    <x v="0"/>
    <n v="77095"/>
    <x v="0"/>
    <s v="Dave Hallsten"/>
    <x v="1"/>
  </r>
  <r>
    <s v="CA-2016-158435"/>
    <x v="623"/>
    <d v="2016-05-18T00:00:00"/>
    <x v="3"/>
    <s v="AG-10900"/>
    <s v="OFF-SU-10000381"/>
    <n v="6517"/>
    <n v="7"/>
    <n v="0"/>
    <n v="188993"/>
    <x v="1"/>
    <s v="Supplies"/>
    <x v="656"/>
    <s v="United States"/>
    <x v="417"/>
    <x v="28"/>
    <n v="6708"/>
    <x v="3"/>
    <s v="Arthur Gainer"/>
    <x v="0"/>
  </r>
  <r>
    <s v="CA-2016-158435"/>
    <x v="623"/>
    <d v="2016-05-18T00:00:00"/>
    <x v="3"/>
    <s v="AG-10900"/>
    <s v="OFF-LA-10002475"/>
    <n v="1462"/>
    <n v="2"/>
    <n v="0"/>
    <n v="68714"/>
    <x v="1"/>
    <s v="Labels"/>
    <x v="149"/>
    <s v="United States"/>
    <x v="417"/>
    <x v="28"/>
    <n v="6708"/>
    <x v="3"/>
    <s v="Arthur Gainer"/>
    <x v="0"/>
  </r>
  <r>
    <s v="CA-2016-158435"/>
    <x v="623"/>
    <d v="2016-05-18T00:00:00"/>
    <x v="3"/>
    <s v="AG-10900"/>
    <s v="FUR-FU-10003975"/>
    <n v="17324"/>
    <n v="4"/>
    <n v="0"/>
    <n v="17324"/>
    <x v="0"/>
    <s v="Furnishings"/>
    <x v="778"/>
    <s v="United States"/>
    <x v="417"/>
    <x v="28"/>
    <n v="6708"/>
    <x v="3"/>
    <s v="Arthur Gainer"/>
    <x v="0"/>
  </r>
  <r>
    <s v="CA-2017-138149"/>
    <x v="221"/>
    <d v="2017-06-30T00:00:00"/>
    <x v="3"/>
    <s v="WB-21850"/>
    <s v="OFF-BI-10003091"/>
    <n v="89592"/>
    <n v="5"/>
    <n v="2"/>
    <n v="302373"/>
    <x v="1"/>
    <s v="Binders"/>
    <x v="1163"/>
    <s v="United States"/>
    <x v="1"/>
    <x v="1"/>
    <n v="90049"/>
    <x v="1"/>
    <s v="William Brown"/>
    <x v="0"/>
  </r>
  <r>
    <s v="CA-2017-138149"/>
    <x v="221"/>
    <d v="2017-06-30T00:00:00"/>
    <x v="3"/>
    <s v="WB-21850"/>
    <s v="OFF-ST-10002974"/>
    <n v="13071"/>
    <n v="3"/>
    <n v="0"/>
    <n v="39213"/>
    <x v="1"/>
    <s v="Storage"/>
    <x v="123"/>
    <s v="United States"/>
    <x v="1"/>
    <x v="1"/>
    <n v="90049"/>
    <x v="1"/>
    <s v="William Brown"/>
    <x v="0"/>
  </r>
  <r>
    <s v="CA-2017-138149"/>
    <x v="221"/>
    <d v="2017-06-30T00:00:00"/>
    <x v="3"/>
    <s v="WB-21850"/>
    <s v="OFF-AR-10000255"/>
    <n v="1168"/>
    <n v="2"/>
    <n v="0"/>
    <n v="30368"/>
    <x v="1"/>
    <s v="Art"/>
    <x v="802"/>
    <s v="United States"/>
    <x v="1"/>
    <x v="1"/>
    <n v="90049"/>
    <x v="1"/>
    <s v="William Brown"/>
    <x v="0"/>
  </r>
  <r>
    <s v="CA-2017-138149"/>
    <x v="221"/>
    <d v="2017-06-30T00:00:00"/>
    <x v="3"/>
    <s v="WB-21850"/>
    <s v="TEC-AC-10001284"/>
    <n v="6231"/>
    <n v="3"/>
    <n v="0"/>
    <n v="224316"/>
    <x v="2"/>
    <s v="Accessories"/>
    <x v="1170"/>
    <s v="United States"/>
    <x v="1"/>
    <x v="1"/>
    <n v="90049"/>
    <x v="1"/>
    <s v="William Brown"/>
    <x v="0"/>
  </r>
  <r>
    <s v="CA-2014-112403"/>
    <x v="690"/>
    <d v="2014-03-31T00:00:00"/>
    <x v="0"/>
    <s v="JO-15280"/>
    <s v="OFF-BI-10003529"/>
    <n v="852"/>
    <n v="1"/>
    <n v="7"/>
    <n v="-5964"/>
    <x v="1"/>
    <s v="Binders"/>
    <x v="791"/>
    <s v="United States"/>
    <x v="10"/>
    <x v="8"/>
    <n v="19120"/>
    <x v="3"/>
    <s v="Jas O'Carroll"/>
    <x v="0"/>
  </r>
  <r>
    <s v="CA-2014-108273"/>
    <x v="756"/>
    <d v="2014-12-21T00:00:00"/>
    <x v="2"/>
    <s v="EJ-13720"/>
    <s v="OFF-PA-10000029"/>
    <n v="36288"/>
    <n v="7"/>
    <n v="2"/>
    <n v="127008"/>
    <x v="1"/>
    <s v="Paper"/>
    <x v="806"/>
    <s v="United States"/>
    <x v="113"/>
    <x v="0"/>
    <n v="77340"/>
    <x v="0"/>
    <s v="Ed Jacobs"/>
    <x v="0"/>
  </r>
  <r>
    <s v="CA-2014-108273"/>
    <x v="756"/>
    <d v="2014-12-21T00:00:00"/>
    <x v="2"/>
    <s v="EJ-13720"/>
    <s v="FUR-FU-10002116"/>
    <n v="56568"/>
    <n v="2"/>
    <n v="6"/>
    <n v="-749526"/>
    <x v="0"/>
    <s v="Furnishings"/>
    <x v="1421"/>
    <s v="United States"/>
    <x v="113"/>
    <x v="0"/>
    <n v="77340"/>
    <x v="0"/>
    <s v="Ed Jacobs"/>
    <x v="0"/>
  </r>
  <r>
    <s v="CA-2017-121643"/>
    <x v="930"/>
    <d v="2017-05-20T00:00:00"/>
    <x v="3"/>
    <s v="AB-10105"/>
    <s v="TEC-PH-10002200"/>
    <n v="344704"/>
    <n v="2"/>
    <n v="2"/>
    <n v="387792"/>
    <x v="2"/>
    <s v="Phones"/>
    <x v="870"/>
    <s v="United States"/>
    <x v="32"/>
    <x v="20"/>
    <n v="97206"/>
    <x v="1"/>
    <s v="Adrian Barton"/>
    <x v="0"/>
  </r>
  <r>
    <s v="US-2015-122910"/>
    <x v="792"/>
    <d v="2015-05-16T00:00:00"/>
    <x v="2"/>
    <s v="LT-16765"/>
    <s v="TEC-PH-10000441"/>
    <n v="201584"/>
    <n v="2"/>
    <n v="2"/>
    <n v="201584"/>
    <x v="2"/>
    <s v="Phones"/>
    <x v="1046"/>
    <s v="United States"/>
    <x v="102"/>
    <x v="21"/>
    <n v="80027"/>
    <x v="1"/>
    <s v="Larry Tron"/>
    <x v="0"/>
  </r>
  <r>
    <s v="CA-2017-143126"/>
    <x v="733"/>
    <d v="2017-12-07T00:00:00"/>
    <x v="1"/>
    <s v="CM-12655"/>
    <s v="FUR-TA-10002958"/>
    <n v="52196"/>
    <n v="2"/>
    <n v="0"/>
    <n v="887332"/>
    <x v="0"/>
    <s v="Tables"/>
    <x v="956"/>
    <s v="United States"/>
    <x v="4"/>
    <x v="4"/>
    <n v="98115"/>
    <x v="1"/>
    <s v="Corinna Mitchell"/>
    <x v="2"/>
  </r>
  <r>
    <s v="CA-2015-129042"/>
    <x v="294"/>
    <d v="2015-12-17T00:00:00"/>
    <x v="2"/>
    <s v="EM-13960"/>
    <s v="OFF-AR-10001662"/>
    <n v="822"/>
    <n v="3"/>
    <n v="0"/>
    <n v="22194"/>
    <x v="1"/>
    <s v="Art"/>
    <x v="447"/>
    <s v="United States"/>
    <x v="248"/>
    <x v="39"/>
    <n v="21215"/>
    <x v="3"/>
    <s v="Eric Murdock"/>
    <x v="0"/>
  </r>
  <r>
    <s v="CA-2015-109736"/>
    <x v="997"/>
    <d v="2015-10-11T00:00:00"/>
    <x v="3"/>
    <s v="DJ-13420"/>
    <s v="OFF-PA-10004101"/>
    <n v="4536"/>
    <n v="7"/>
    <n v="0"/>
    <n v="217728"/>
    <x v="1"/>
    <s v="Paper"/>
    <x v="508"/>
    <s v="United States"/>
    <x v="8"/>
    <x v="1"/>
    <n v="94109"/>
    <x v="1"/>
    <s v="Denny Joy"/>
    <x v="1"/>
  </r>
  <r>
    <s v="CA-2015-142601"/>
    <x v="24"/>
    <d v="2015-04-20T00:00:00"/>
    <x v="1"/>
    <s v="DE-13255"/>
    <s v="OFF-ST-10002756"/>
    <n v="94717"/>
    <n v="7"/>
    <n v="0"/>
    <n v="94717"/>
    <x v="1"/>
    <s v="Storage"/>
    <x v="273"/>
    <s v="United States"/>
    <x v="1"/>
    <x v="1"/>
    <n v="90004"/>
    <x v="1"/>
    <s v="Deanra Eno"/>
    <x v="2"/>
  </r>
  <r>
    <s v="CA-2015-142601"/>
    <x v="24"/>
    <d v="2015-04-20T00:00:00"/>
    <x v="1"/>
    <s v="DE-13255"/>
    <s v="OFF-PA-10000483"/>
    <n v="6196"/>
    <n v="2"/>
    <n v="0"/>
    <n v="27882"/>
    <x v="1"/>
    <s v="Paper"/>
    <x v="1653"/>
    <s v="United States"/>
    <x v="1"/>
    <x v="1"/>
    <n v="90004"/>
    <x v="1"/>
    <s v="Deanra Eno"/>
    <x v="2"/>
  </r>
  <r>
    <s v="CA-2014-106229"/>
    <x v="158"/>
    <d v="2014-06-11T00:00:00"/>
    <x v="1"/>
    <s v="NR-18550"/>
    <s v="FUR-TA-10002041"/>
    <n v="268935"/>
    <n v="3"/>
    <n v="5"/>
    <n v="-2097693"/>
    <x v="0"/>
    <s v="Tables"/>
    <x v="363"/>
    <s v="United States"/>
    <x v="34"/>
    <x v="9"/>
    <n v="60505"/>
    <x v="0"/>
    <s v="Nick Radford"/>
    <x v="0"/>
  </r>
  <r>
    <s v="US-2017-135230"/>
    <x v="850"/>
    <d v="2017-09-07T00:00:00"/>
    <x v="2"/>
    <s v="CK-12325"/>
    <s v="OFF-AR-10001166"/>
    <n v="758"/>
    <n v="1"/>
    <n v="0"/>
    <n v="29562"/>
    <x v="1"/>
    <s v="Art"/>
    <x v="767"/>
    <s v="United States"/>
    <x v="4"/>
    <x v="4"/>
    <n v="98103"/>
    <x v="1"/>
    <s v="Christine Kargatis"/>
    <x v="2"/>
  </r>
  <r>
    <s v="CA-2016-159653"/>
    <x v="729"/>
    <d v="2016-05-22T00:00:00"/>
    <x v="0"/>
    <s v="JF-15490"/>
    <s v="OFF-LA-10004345"/>
    <n v="1473"/>
    <n v="3"/>
    <n v="0"/>
    <n v="72177"/>
    <x v="1"/>
    <s v="Labels"/>
    <x v="519"/>
    <s v="United States"/>
    <x v="418"/>
    <x v="31"/>
    <n v="30605"/>
    <x v="2"/>
    <s v="Jeremy Farry"/>
    <x v="0"/>
  </r>
  <r>
    <s v="CA-2016-131968"/>
    <x v="582"/>
    <d v="2016-11-15T00:00:00"/>
    <x v="2"/>
    <s v="LB-16795"/>
    <s v="OFF-BI-10002852"/>
    <n v="9888"/>
    <n v="2"/>
    <n v="7"/>
    <n v="-69216"/>
    <x v="1"/>
    <s v="Binders"/>
    <x v="91"/>
    <s v="United States"/>
    <x v="264"/>
    <x v="2"/>
    <n v="32712"/>
    <x v="2"/>
    <s v="Laurel Beltran"/>
    <x v="2"/>
  </r>
  <r>
    <s v="CA-2016-131968"/>
    <x v="582"/>
    <d v="2016-11-15T00:00:00"/>
    <x v="2"/>
    <s v="LB-16795"/>
    <s v="OFF-AP-10001058"/>
    <n v="671544"/>
    <n v="3"/>
    <n v="2"/>
    <n v="503658"/>
    <x v="1"/>
    <s v="Appliances"/>
    <x v="137"/>
    <s v="United States"/>
    <x v="264"/>
    <x v="2"/>
    <n v="32712"/>
    <x v="2"/>
    <s v="Laurel Beltran"/>
    <x v="2"/>
  </r>
  <r>
    <s v="CA-2014-119151"/>
    <x v="640"/>
    <d v="2014-11-29T00:00:00"/>
    <x v="1"/>
    <s v="MP-18175"/>
    <s v="OFF-ST-10003470"/>
    <n v="111792"/>
    <n v="4"/>
    <n v="0"/>
    <n v="55896"/>
    <x v="1"/>
    <s v="Storage"/>
    <x v="1331"/>
    <s v="United States"/>
    <x v="20"/>
    <x v="14"/>
    <n v="10009"/>
    <x v="3"/>
    <s v="Mike Pelletier"/>
    <x v="2"/>
  </r>
  <r>
    <s v="CA-2014-119151"/>
    <x v="640"/>
    <d v="2014-11-29T00:00:00"/>
    <x v="1"/>
    <s v="MP-18175"/>
    <s v="FUR-BO-10003159"/>
    <n v="275952"/>
    <n v="3"/>
    <n v="2"/>
    <n v="-379434"/>
    <x v="0"/>
    <s v="Bookcases"/>
    <x v="1098"/>
    <s v="United States"/>
    <x v="20"/>
    <x v="14"/>
    <n v="10009"/>
    <x v="3"/>
    <s v="Mike Pelletier"/>
    <x v="2"/>
  </r>
  <r>
    <s v="CA-2014-123323"/>
    <x v="842"/>
    <d v="2014-11-12T00:00:00"/>
    <x v="2"/>
    <s v="LH-16900"/>
    <s v="OFF-BI-10003684"/>
    <n v="123144"/>
    <n v="7"/>
    <n v="2"/>
    <n v="46179"/>
    <x v="1"/>
    <s v="Binders"/>
    <x v="710"/>
    <s v="United States"/>
    <x v="8"/>
    <x v="1"/>
    <n v="94110"/>
    <x v="1"/>
    <s v="Lena Hernandez"/>
    <x v="0"/>
  </r>
  <r>
    <s v="CA-2016-124681"/>
    <x v="426"/>
    <d v="2016-07-23T00:00:00"/>
    <x v="1"/>
    <s v="SV-20935"/>
    <s v="TEC-AC-10000487"/>
    <n v="15576"/>
    <n v="3"/>
    <n v="2"/>
    <n v="33099"/>
    <x v="2"/>
    <s v="Accessories"/>
    <x v="1654"/>
    <s v="United States"/>
    <x v="0"/>
    <x v="0"/>
    <n v="75217"/>
    <x v="0"/>
    <s v="Susan Vittorini"/>
    <x v="0"/>
  </r>
  <r>
    <s v="US-2015-103996"/>
    <x v="367"/>
    <d v="2015-03-31T00:00:00"/>
    <x v="1"/>
    <s v="RB-19435"/>
    <s v="OFF-PA-10001736"/>
    <n v="21264"/>
    <n v="6"/>
    <n v="0"/>
    <n v="999408"/>
    <x v="1"/>
    <s v="Paper"/>
    <x v="129"/>
    <s v="United States"/>
    <x v="69"/>
    <x v="1"/>
    <n v="92105"/>
    <x v="1"/>
    <s v="Richard Bierner"/>
    <x v="0"/>
  </r>
  <r>
    <s v="US-2015-103996"/>
    <x v="367"/>
    <d v="2015-03-31T00:00:00"/>
    <x v="1"/>
    <s v="RB-19435"/>
    <s v="OFF-PA-10001609"/>
    <n v="987"/>
    <n v="3"/>
    <n v="0"/>
    <n v="45402"/>
    <x v="1"/>
    <s v="Paper"/>
    <x v="1105"/>
    <s v="United States"/>
    <x v="69"/>
    <x v="1"/>
    <n v="92105"/>
    <x v="1"/>
    <s v="Richard Bierner"/>
    <x v="0"/>
  </r>
  <r>
    <s v="US-2015-103996"/>
    <x v="367"/>
    <d v="2015-03-31T00:00:00"/>
    <x v="1"/>
    <s v="RB-19435"/>
    <s v="TEC-AC-10003116"/>
    <n v="5325"/>
    <n v="3"/>
    <n v="0"/>
    <n v="207675"/>
    <x v="2"/>
    <s v="Accessories"/>
    <x v="921"/>
    <s v="United States"/>
    <x v="69"/>
    <x v="1"/>
    <n v="92105"/>
    <x v="1"/>
    <s v="Richard Bierner"/>
    <x v="0"/>
  </r>
  <r>
    <s v="US-2015-103996"/>
    <x v="367"/>
    <d v="2015-03-31T00:00:00"/>
    <x v="1"/>
    <s v="RB-19435"/>
    <s v="FUR-FU-10004586"/>
    <n v="1992"/>
    <n v="3"/>
    <n v="0"/>
    <n v="95616"/>
    <x v="0"/>
    <s v="Furnishings"/>
    <x v="1460"/>
    <s v="United States"/>
    <x v="69"/>
    <x v="1"/>
    <n v="92105"/>
    <x v="1"/>
    <s v="Richard Bierner"/>
    <x v="0"/>
  </r>
  <r>
    <s v="CA-2016-120530"/>
    <x v="280"/>
    <d v="2016-04-12T00:00:00"/>
    <x v="2"/>
    <s v="Dl-13600"/>
    <s v="FUR-CH-10000454"/>
    <n v="658746"/>
    <n v="3"/>
    <n v="1"/>
    <n v="146388"/>
    <x v="0"/>
    <s v="Chairs"/>
    <x v="141"/>
    <s v="United States"/>
    <x v="20"/>
    <x v="14"/>
    <n v="10035"/>
    <x v="3"/>
    <s v="Dorris liebe"/>
    <x v="1"/>
  </r>
  <r>
    <s v="CA-2015-155054"/>
    <x v="384"/>
    <d v="2015-06-19T00:00:00"/>
    <x v="2"/>
    <s v="PS-19045"/>
    <s v="OFF-BI-10004970"/>
    <n v="826"/>
    <n v="2"/>
    <n v="0"/>
    <n v="38822"/>
    <x v="1"/>
    <s v="Binders"/>
    <x v="910"/>
    <s v="United States"/>
    <x v="413"/>
    <x v="43"/>
    <n v="4240"/>
    <x v="3"/>
    <s v="Penelope Sewall"/>
    <x v="2"/>
  </r>
  <r>
    <s v="CA-2015-155054"/>
    <x v="384"/>
    <d v="2015-06-19T00:00:00"/>
    <x v="2"/>
    <s v="PS-19045"/>
    <s v="OFF-BI-10002824"/>
    <n v="2984"/>
    <n v="2"/>
    <n v="0"/>
    <n v="13428"/>
    <x v="1"/>
    <s v="Binders"/>
    <x v="525"/>
    <s v="United States"/>
    <x v="413"/>
    <x v="43"/>
    <n v="4240"/>
    <x v="3"/>
    <s v="Penelope Sewall"/>
    <x v="2"/>
  </r>
  <r>
    <s v="CA-2015-155054"/>
    <x v="384"/>
    <d v="2015-06-19T00:00:00"/>
    <x v="2"/>
    <s v="PS-19045"/>
    <s v="TEC-AC-10003657"/>
    <n v="6798"/>
    <n v="2"/>
    <n v="0"/>
    <n v="149556"/>
    <x v="2"/>
    <s v="Accessories"/>
    <x v="152"/>
    <s v="United States"/>
    <x v="413"/>
    <x v="43"/>
    <n v="4240"/>
    <x v="3"/>
    <s v="Penelope Sewall"/>
    <x v="2"/>
  </r>
  <r>
    <s v="CA-2015-105725"/>
    <x v="953"/>
    <d v="2015-02-24T00:00:00"/>
    <x v="2"/>
    <s v="GT-14755"/>
    <s v="OFF-LA-10003510"/>
    <n v="6106"/>
    <n v="2"/>
    <n v="0"/>
    <n v="280876"/>
    <x v="1"/>
    <s v="Labels"/>
    <x v="576"/>
    <s v="United States"/>
    <x v="84"/>
    <x v="1"/>
    <n v="90805"/>
    <x v="1"/>
    <s v="Guy Thornton"/>
    <x v="0"/>
  </r>
  <r>
    <s v="CA-2015-105725"/>
    <x v="953"/>
    <d v="2015-02-24T00:00:00"/>
    <x v="2"/>
    <s v="GT-14755"/>
    <s v="FUR-TA-10001676"/>
    <n v="35544"/>
    <n v="1"/>
    <n v="2"/>
    <n v="-8886"/>
    <x v="0"/>
    <s v="Tables"/>
    <x v="957"/>
    <s v="United States"/>
    <x v="84"/>
    <x v="1"/>
    <n v="90805"/>
    <x v="1"/>
    <s v="Guy Thornton"/>
    <x v="0"/>
  </r>
  <r>
    <s v="CA-2017-164364"/>
    <x v="104"/>
    <d v="2017-11-16T00:00:00"/>
    <x v="2"/>
    <s v="CS-12355"/>
    <s v="OFF-LA-10004853"/>
    <n v="996"/>
    <n v="2"/>
    <n v="0"/>
    <n v="45816"/>
    <x v="1"/>
    <s v="Labels"/>
    <x v="686"/>
    <s v="United States"/>
    <x v="4"/>
    <x v="4"/>
    <n v="98115"/>
    <x v="1"/>
    <s v="Christine Sundaresam"/>
    <x v="0"/>
  </r>
  <r>
    <s v="CA-2017-164364"/>
    <x v="104"/>
    <d v="2017-11-16T00:00:00"/>
    <x v="2"/>
    <s v="CS-12355"/>
    <s v="OFF-AR-10000315"/>
    <n v="921"/>
    <n v="3"/>
    <n v="0"/>
    <n v="23025"/>
    <x v="1"/>
    <s v="Art"/>
    <x v="1291"/>
    <s v="United States"/>
    <x v="4"/>
    <x v="4"/>
    <n v="98115"/>
    <x v="1"/>
    <s v="Christine Sundaresam"/>
    <x v="0"/>
  </r>
  <r>
    <s v="CA-2017-164364"/>
    <x v="104"/>
    <d v="2017-11-16T00:00:00"/>
    <x v="2"/>
    <s v="CS-12355"/>
    <s v="OFF-SU-10000381"/>
    <n v="2793"/>
    <n v="3"/>
    <n v="0"/>
    <n v="80997"/>
    <x v="1"/>
    <s v="Supplies"/>
    <x v="656"/>
    <s v="United States"/>
    <x v="4"/>
    <x v="4"/>
    <n v="98115"/>
    <x v="1"/>
    <s v="Christine Sundaresam"/>
    <x v="0"/>
  </r>
  <r>
    <s v="CA-2017-168123"/>
    <x v="914"/>
    <d v="2017-03-05T00:00:00"/>
    <x v="0"/>
    <s v="JD-16060"/>
    <s v="OFF-FA-10002763"/>
    <n v="79"/>
    <n v="2"/>
    <n v="0"/>
    <n v="2528"/>
    <x v="1"/>
    <s v="Fasteners"/>
    <x v="1400"/>
    <s v="United States"/>
    <x v="30"/>
    <x v="10"/>
    <n v="55901"/>
    <x v="0"/>
    <s v="Julia Dunbar"/>
    <x v="0"/>
  </r>
  <r>
    <s v="CA-2017-168123"/>
    <x v="914"/>
    <d v="2017-03-05T00:00:00"/>
    <x v="0"/>
    <s v="JD-16060"/>
    <s v="OFF-ST-10000877"/>
    <n v="22116"/>
    <n v="4"/>
    <n v="0"/>
    <n v="575016"/>
    <x v="1"/>
    <s v="Storage"/>
    <x v="1102"/>
    <s v="United States"/>
    <x v="30"/>
    <x v="10"/>
    <n v="55901"/>
    <x v="0"/>
    <s v="Julia Dunbar"/>
    <x v="0"/>
  </r>
  <r>
    <s v="CA-2017-168123"/>
    <x v="914"/>
    <d v="2017-03-05T00:00:00"/>
    <x v="0"/>
    <s v="JD-16060"/>
    <s v="OFF-BI-10001071"/>
    <n v="12796"/>
    <n v="2"/>
    <n v="0"/>
    <n v="627004"/>
    <x v="1"/>
    <s v="Binders"/>
    <x v="665"/>
    <s v="United States"/>
    <x v="30"/>
    <x v="10"/>
    <n v="55901"/>
    <x v="0"/>
    <s v="Julia Dunbar"/>
    <x v="0"/>
  </r>
  <r>
    <s v="CA-2017-168123"/>
    <x v="914"/>
    <d v="2017-03-05T00:00:00"/>
    <x v="0"/>
    <s v="JD-16060"/>
    <s v="OFF-BI-10001097"/>
    <n v="1869"/>
    <n v="3"/>
    <n v="0"/>
    <n v="91581"/>
    <x v="1"/>
    <s v="Binders"/>
    <x v="792"/>
    <s v="United States"/>
    <x v="30"/>
    <x v="10"/>
    <n v="55901"/>
    <x v="0"/>
    <s v="Julia Dunbar"/>
    <x v="0"/>
  </r>
  <r>
    <s v="CA-2016-120005"/>
    <x v="902"/>
    <d v="2016-03-03T00:00:00"/>
    <x v="0"/>
    <s v="TS-21160"/>
    <s v="OFF-SU-10004782"/>
    <n v="2535"/>
    <n v="3"/>
    <n v="0"/>
    <n v="7605"/>
    <x v="1"/>
    <s v="Supplies"/>
    <x v="1530"/>
    <s v="United States"/>
    <x v="8"/>
    <x v="1"/>
    <n v="94110"/>
    <x v="1"/>
    <s v="Theresa Swint"/>
    <x v="1"/>
  </r>
  <r>
    <s v="CA-2016-120005"/>
    <x v="902"/>
    <d v="2016-03-03T00:00:00"/>
    <x v="0"/>
    <s v="TS-21160"/>
    <s v="FUR-FU-10000672"/>
    <n v="3528"/>
    <n v="3"/>
    <n v="0"/>
    <n v="119952"/>
    <x v="0"/>
    <s v="Furnishings"/>
    <x v="1495"/>
    <s v="United States"/>
    <x v="8"/>
    <x v="1"/>
    <n v="94110"/>
    <x v="1"/>
    <s v="Theresa Swint"/>
    <x v="1"/>
  </r>
  <r>
    <s v="CA-2016-123526"/>
    <x v="434"/>
    <d v="2016-12-25T00:00:00"/>
    <x v="3"/>
    <s v="BV-11245"/>
    <s v="OFF-PA-10002986"/>
    <n v="334"/>
    <n v="5"/>
    <n v="0"/>
    <n v="16032"/>
    <x v="1"/>
    <s v="Paper"/>
    <x v="479"/>
    <s v="United States"/>
    <x v="4"/>
    <x v="4"/>
    <n v="98103"/>
    <x v="1"/>
    <s v="Benjamin Venier"/>
    <x v="1"/>
  </r>
  <r>
    <s v="CA-2016-127649"/>
    <x v="874"/>
    <d v="2016-10-09T00:00:00"/>
    <x v="3"/>
    <s v="DL-13495"/>
    <s v="TEC-MA-10001972"/>
    <n v="8376"/>
    <n v="3"/>
    <n v="2"/>
    <n v="6282"/>
    <x v="2"/>
    <s v="Machines"/>
    <x v="1457"/>
    <s v="United States"/>
    <x v="258"/>
    <x v="4"/>
    <n v="99207"/>
    <x v="1"/>
    <s v="Dionis Lloyd"/>
    <x v="1"/>
  </r>
  <r>
    <s v="CA-2016-159989"/>
    <x v="10"/>
    <d v="2016-12-13T00:00:00"/>
    <x v="2"/>
    <s v="EB-13870"/>
    <s v="TEC-PH-10000169"/>
    <n v="4068"/>
    <n v="3"/>
    <n v="2"/>
    <n v="-9153"/>
    <x v="2"/>
    <s v="Phones"/>
    <x v="1029"/>
    <s v="United States"/>
    <x v="47"/>
    <x v="17"/>
    <n v="37064"/>
    <x v="2"/>
    <s v="Emily Burns"/>
    <x v="0"/>
  </r>
  <r>
    <s v="CA-2017-103499"/>
    <x v="224"/>
    <d v="2017-11-24T00:00:00"/>
    <x v="2"/>
    <s v="ES-14020"/>
    <s v="FUR-CH-10001482"/>
    <n v="209568"/>
    <n v="2"/>
    <n v="2"/>
    <n v="-235764"/>
    <x v="0"/>
    <s v="Chairs"/>
    <x v="538"/>
    <s v="United States"/>
    <x v="25"/>
    <x v="17"/>
    <n v="38301"/>
    <x v="2"/>
    <s v="Erica Smith"/>
    <x v="0"/>
  </r>
  <r>
    <s v="US-2015-167220"/>
    <x v="294"/>
    <d v="2015-12-16T00:00:00"/>
    <x v="2"/>
    <s v="JB-15925"/>
    <s v="TEC-AC-10002018"/>
    <n v="22368"/>
    <n v="4"/>
    <n v="2"/>
    <n v="64308"/>
    <x v="2"/>
    <s v="Accessories"/>
    <x v="1655"/>
    <s v="United States"/>
    <x v="88"/>
    <x v="0"/>
    <n v="78745"/>
    <x v="0"/>
    <s v="Joni Blumstein"/>
    <x v="0"/>
  </r>
  <r>
    <s v="CA-2017-126354"/>
    <x v="446"/>
    <d v="2017-02-08T00:00:00"/>
    <x v="2"/>
    <s v="SC-20380"/>
    <s v="OFF-BI-10000301"/>
    <n v="3882"/>
    <n v="2"/>
    <n v="7"/>
    <n v="-2588"/>
    <x v="1"/>
    <s v="Binders"/>
    <x v="621"/>
    <s v="United States"/>
    <x v="94"/>
    <x v="2"/>
    <n v="33024"/>
    <x v="2"/>
    <s v="Shahid Collister"/>
    <x v="0"/>
  </r>
  <r>
    <s v="CA-2017-126354"/>
    <x v="446"/>
    <d v="2017-02-08T00:00:00"/>
    <x v="2"/>
    <s v="SC-20380"/>
    <s v="OFF-PA-10004381"/>
    <n v="115296"/>
    <n v="3"/>
    <n v="2"/>
    <n v="403536"/>
    <x v="1"/>
    <s v="Paper"/>
    <x v="1656"/>
    <s v="United States"/>
    <x v="94"/>
    <x v="2"/>
    <n v="33024"/>
    <x v="2"/>
    <s v="Shahid Collister"/>
    <x v="0"/>
  </r>
  <r>
    <s v="CA-2017-169817"/>
    <x v="295"/>
    <d v="2017-09-25T00:00:00"/>
    <x v="2"/>
    <s v="EB-13870"/>
    <s v="OFF-BI-10004141"/>
    <n v="1908"/>
    <n v="2"/>
    <n v="7"/>
    <n v="-15264"/>
    <x v="1"/>
    <s v="Binders"/>
    <x v="1281"/>
    <s v="United States"/>
    <x v="10"/>
    <x v="8"/>
    <n v="19143"/>
    <x v="3"/>
    <s v="Emily Burns"/>
    <x v="0"/>
  </r>
  <r>
    <s v="US-2017-144582"/>
    <x v="503"/>
    <d v="2017-05-05T00:00:00"/>
    <x v="2"/>
    <s v="TC-21475"/>
    <s v="OFF-BI-10001575"/>
    <n v="43372"/>
    <n v="7"/>
    <n v="8"/>
    <n v="-693952"/>
    <x v="1"/>
    <s v="Binders"/>
    <x v="578"/>
    <s v="United States"/>
    <x v="415"/>
    <x v="9"/>
    <n v="61832"/>
    <x v="0"/>
    <s v="Tony Chapman"/>
    <x v="2"/>
  </r>
  <r>
    <s v="CA-2014-121573"/>
    <x v="934"/>
    <d v="2014-11-07T00:00:00"/>
    <x v="2"/>
    <s v="SG-20605"/>
    <s v="TEC-PH-10000984"/>
    <n v="78396"/>
    <n v="4"/>
    <n v="0"/>
    <n v="2195088"/>
    <x v="2"/>
    <s v="Phones"/>
    <x v="467"/>
    <s v="United States"/>
    <x v="20"/>
    <x v="14"/>
    <n v="10009"/>
    <x v="3"/>
    <s v="Speros Goranitis"/>
    <x v="0"/>
  </r>
  <r>
    <s v="CA-2014-121573"/>
    <x v="934"/>
    <d v="2014-11-07T00:00:00"/>
    <x v="2"/>
    <s v="SG-20605"/>
    <s v="OFF-BI-10000666"/>
    <n v="48896"/>
    <n v="2"/>
    <n v="2"/>
    <n v="18336"/>
    <x v="1"/>
    <s v="Binders"/>
    <x v="980"/>
    <s v="United States"/>
    <x v="20"/>
    <x v="14"/>
    <n v="10009"/>
    <x v="3"/>
    <s v="Speros Goranitis"/>
    <x v="0"/>
  </r>
  <r>
    <s v="CA-2014-121573"/>
    <x v="934"/>
    <d v="2014-11-07T00:00:00"/>
    <x v="2"/>
    <s v="SG-20605"/>
    <s v="OFF-BI-10003712"/>
    <n v="7856"/>
    <n v="2"/>
    <n v="2"/>
    <n v="28478"/>
    <x v="1"/>
    <s v="Binders"/>
    <x v="692"/>
    <s v="United States"/>
    <x v="20"/>
    <x v="14"/>
    <n v="10009"/>
    <x v="3"/>
    <s v="Speros Goranitis"/>
    <x v="0"/>
  </r>
  <r>
    <s v="CA-2016-117660"/>
    <x v="944"/>
    <d v="2017-01-04T00:00:00"/>
    <x v="2"/>
    <s v="BM-11785"/>
    <s v="OFF-LA-10003720"/>
    <n v="5904"/>
    <n v="2"/>
    <n v="2"/>
    <n v="19926"/>
    <x v="1"/>
    <s v="Labels"/>
    <x v="1609"/>
    <s v="United States"/>
    <x v="38"/>
    <x v="23"/>
    <n v="43229"/>
    <x v="3"/>
    <s v="Bryan Mills"/>
    <x v="0"/>
  </r>
  <r>
    <s v="CA-2016-117660"/>
    <x v="944"/>
    <d v="2017-01-04T00:00:00"/>
    <x v="2"/>
    <s v="BM-11785"/>
    <s v="OFF-SU-10001664"/>
    <n v="13712"/>
    <n v="2"/>
    <n v="2"/>
    <n v="10284"/>
    <x v="1"/>
    <s v="Supplies"/>
    <x v="1229"/>
    <s v="United States"/>
    <x v="38"/>
    <x v="23"/>
    <n v="43229"/>
    <x v="3"/>
    <s v="Bryan Mills"/>
    <x v="0"/>
  </r>
  <r>
    <s v="CA-2014-112851"/>
    <x v="327"/>
    <d v="2014-09-21T00:00:00"/>
    <x v="2"/>
    <s v="NR-18550"/>
    <s v="OFF-EN-10001453"/>
    <n v="18294"/>
    <n v="3"/>
    <n v="0"/>
    <n v="859818"/>
    <x v="1"/>
    <s v="Envelopes"/>
    <x v="1657"/>
    <s v="United States"/>
    <x v="375"/>
    <x v="1"/>
    <n v="91911"/>
    <x v="1"/>
    <s v="Nick Radford"/>
    <x v="0"/>
  </r>
  <r>
    <s v="CA-2017-123701"/>
    <x v="220"/>
    <d v="2017-11-27T00:00:00"/>
    <x v="3"/>
    <s v="PG-18820"/>
    <s v="OFF-AR-10001860"/>
    <n v="2776"/>
    <n v="4"/>
    <n v="0"/>
    <n v="99936"/>
    <x v="1"/>
    <s v="Art"/>
    <x v="909"/>
    <s v="United States"/>
    <x v="8"/>
    <x v="1"/>
    <n v="94110"/>
    <x v="1"/>
    <s v="Patrick Gardner"/>
    <x v="0"/>
  </r>
  <r>
    <s v="CA-2015-118227"/>
    <x v="998"/>
    <d v="2015-04-28T00:00:00"/>
    <x v="2"/>
    <s v="DB-13270"/>
    <s v="OFF-AR-10001044"/>
    <n v="2599"/>
    <n v="1"/>
    <n v="0"/>
    <n v="75371"/>
    <x v="1"/>
    <s v="Art"/>
    <x v="1042"/>
    <s v="United States"/>
    <x v="20"/>
    <x v="14"/>
    <n v="10009"/>
    <x v="3"/>
    <s v="Deborah Brumfield"/>
    <x v="2"/>
  </r>
  <r>
    <s v="CA-2015-123155"/>
    <x v="999"/>
    <d v="2015-03-12T00:00:00"/>
    <x v="3"/>
    <s v="NS-18640"/>
    <s v="TEC-AC-10002473"/>
    <n v="11352"/>
    <n v="5"/>
    <n v="2"/>
    <n v="29799"/>
    <x v="2"/>
    <s v="Accessories"/>
    <x v="716"/>
    <s v="United States"/>
    <x v="52"/>
    <x v="0"/>
    <n v="78207"/>
    <x v="0"/>
    <s v="Noel Staavos"/>
    <x v="1"/>
  </r>
  <r>
    <s v="CA-2015-123155"/>
    <x v="999"/>
    <d v="2015-03-12T00:00:00"/>
    <x v="3"/>
    <s v="NS-18640"/>
    <s v="TEC-PH-10001809"/>
    <n v="35988"/>
    <n v="3"/>
    <n v="2"/>
    <n v="224925"/>
    <x v="2"/>
    <s v="Phones"/>
    <x v="1162"/>
    <s v="United States"/>
    <x v="52"/>
    <x v="0"/>
    <n v="78207"/>
    <x v="0"/>
    <s v="Noel Staavos"/>
    <x v="1"/>
  </r>
  <r>
    <s v="CA-2017-158883"/>
    <x v="454"/>
    <d v="2017-06-03T00:00:00"/>
    <x v="0"/>
    <s v="CS-11860"/>
    <s v="OFF-PA-10004733"/>
    <n v="25344"/>
    <n v="4"/>
    <n v="2"/>
    <n v="91872"/>
    <x v="1"/>
    <s v="Paper"/>
    <x v="1552"/>
    <s v="United States"/>
    <x v="107"/>
    <x v="3"/>
    <n v="28540"/>
    <x v="2"/>
    <s v="Cari Schnelling"/>
    <x v="0"/>
  </r>
  <r>
    <s v="US-2016-114888"/>
    <x v="250"/>
    <d v="2016-09-24T00:00:00"/>
    <x v="1"/>
    <s v="CC-12430"/>
    <s v="OFF-BI-10003355"/>
    <n v="11952"/>
    <n v="3"/>
    <n v="2"/>
    <n v="41832"/>
    <x v="1"/>
    <s v="Binders"/>
    <x v="587"/>
    <s v="United States"/>
    <x v="8"/>
    <x v="1"/>
    <n v="94109"/>
    <x v="1"/>
    <s v="Chuck Clark"/>
    <x v="2"/>
  </r>
  <r>
    <s v="US-2016-114888"/>
    <x v="250"/>
    <d v="2016-09-24T00:00:00"/>
    <x v="1"/>
    <s v="CC-12430"/>
    <s v="OFF-SU-10001212"/>
    <n v="624"/>
    <n v="3"/>
    <n v="0"/>
    <n v="1872"/>
    <x v="1"/>
    <s v="Supplies"/>
    <x v="1658"/>
    <s v="United States"/>
    <x v="8"/>
    <x v="1"/>
    <n v="94109"/>
    <x v="1"/>
    <s v="Chuck Clark"/>
    <x v="2"/>
  </r>
  <r>
    <s v="US-2014-167262"/>
    <x v="655"/>
    <d v="2014-11-03T00:00:00"/>
    <x v="1"/>
    <s v="AC-10450"/>
    <s v="TEC-PH-10000486"/>
    <n v="742336"/>
    <n v="8"/>
    <n v="2"/>
    <n v="835128"/>
    <x v="2"/>
    <s v="Phones"/>
    <x v="39"/>
    <s v="United States"/>
    <x v="419"/>
    <x v="15"/>
    <n v="85323"/>
    <x v="1"/>
    <s v="Amy Cox"/>
    <x v="0"/>
  </r>
  <r>
    <s v="CA-2017-119746"/>
    <x v="51"/>
    <d v="2017-11-27T00:00:00"/>
    <x v="2"/>
    <s v="CM-12385"/>
    <s v="FUR-FU-10004909"/>
    <n v="6464"/>
    <n v="1"/>
    <n v="6"/>
    <n v="-404"/>
    <x v="0"/>
    <s v="Furnishings"/>
    <x v="1340"/>
    <s v="United States"/>
    <x v="22"/>
    <x v="9"/>
    <n v="60610"/>
    <x v="0"/>
    <s v="Christopher Martinez"/>
    <x v="0"/>
  </r>
  <r>
    <s v="CA-2017-119746"/>
    <x v="51"/>
    <d v="2017-11-27T00:00:00"/>
    <x v="2"/>
    <s v="CM-12385"/>
    <s v="OFF-LA-10001613"/>
    <n v="1152"/>
    <n v="5"/>
    <n v="2"/>
    <n v="4176"/>
    <x v="1"/>
    <s v="Labels"/>
    <x v="739"/>
    <s v="United States"/>
    <x v="22"/>
    <x v="9"/>
    <n v="60610"/>
    <x v="0"/>
    <s v="Christopher Martinez"/>
    <x v="0"/>
  </r>
  <r>
    <s v="CA-2017-119746"/>
    <x v="51"/>
    <d v="2017-11-27T00:00:00"/>
    <x v="2"/>
    <s v="CM-12385"/>
    <s v="TEC-PH-10004447"/>
    <n v="222384"/>
    <n v="2"/>
    <n v="2"/>
    <n v="166788"/>
    <x v="2"/>
    <s v="Phones"/>
    <x v="859"/>
    <s v="United States"/>
    <x v="22"/>
    <x v="9"/>
    <n v="60610"/>
    <x v="0"/>
    <s v="Christopher Martinez"/>
    <x v="0"/>
  </r>
  <r>
    <s v="CA-2017-108091"/>
    <x v="672"/>
    <d v="2017-11-21T00:00:00"/>
    <x v="2"/>
    <s v="EK-13795"/>
    <s v="OFF-AR-10000255"/>
    <n v="2336"/>
    <n v="4"/>
    <n v="0"/>
    <n v="60736"/>
    <x v="1"/>
    <s v="Art"/>
    <x v="802"/>
    <s v="United States"/>
    <x v="194"/>
    <x v="1"/>
    <n v="92025"/>
    <x v="1"/>
    <s v="Eileen Kiefer"/>
    <x v="2"/>
  </r>
  <r>
    <s v="CA-2016-101630"/>
    <x v="316"/>
    <d v="2016-02-23T00:00:00"/>
    <x v="1"/>
    <s v="CK-12760"/>
    <s v="OFF-LA-10004425"/>
    <n v="867"/>
    <n v="3"/>
    <n v="0"/>
    <n v="40749"/>
    <x v="1"/>
    <s v="Labels"/>
    <x v="852"/>
    <s v="United States"/>
    <x v="84"/>
    <x v="14"/>
    <n v="11561"/>
    <x v="3"/>
    <s v="Cyma Kinney"/>
    <x v="1"/>
  </r>
  <r>
    <s v="CA-2016-101630"/>
    <x v="316"/>
    <d v="2016-02-23T00:00:00"/>
    <x v="1"/>
    <s v="CK-12760"/>
    <s v="OFF-SU-10001664"/>
    <n v="2571"/>
    <n v="3"/>
    <n v="0"/>
    <n v="66846"/>
    <x v="1"/>
    <s v="Supplies"/>
    <x v="1229"/>
    <s v="United States"/>
    <x v="84"/>
    <x v="14"/>
    <n v="11561"/>
    <x v="3"/>
    <s v="Cyma Kinney"/>
    <x v="1"/>
  </r>
  <r>
    <s v="CA-2017-132346"/>
    <x v="658"/>
    <d v="2017-11-11T00:00:00"/>
    <x v="2"/>
    <s v="PK-19075"/>
    <s v="OFF-AP-10000696"/>
    <n v="10094"/>
    <n v="7"/>
    <n v="0"/>
    <n v="333102"/>
    <x v="1"/>
    <s v="Appliances"/>
    <x v="336"/>
    <s v="United States"/>
    <x v="46"/>
    <x v="12"/>
    <n v="19711"/>
    <x v="3"/>
    <s v="Pete Kriz"/>
    <x v="0"/>
  </r>
  <r>
    <s v="CA-2014-150301"/>
    <x v="1000"/>
    <d v="2014-07-10T00:00:00"/>
    <x v="3"/>
    <s v="MH-18025"/>
    <s v="FUR-CH-10002647"/>
    <n v="63882"/>
    <n v="1"/>
    <n v="1"/>
    <n v="10647"/>
    <x v="0"/>
    <s v="Chairs"/>
    <x v="472"/>
    <s v="United States"/>
    <x v="198"/>
    <x v="14"/>
    <n v="14215"/>
    <x v="3"/>
    <s v="Michelle Huthwaite"/>
    <x v="0"/>
  </r>
  <r>
    <s v="CA-2014-159310"/>
    <x v="842"/>
    <d v="2014-11-12T00:00:00"/>
    <x v="2"/>
    <s v="SC-20725"/>
    <s v="FUR-CH-10002758"/>
    <n v="683144"/>
    <n v="4"/>
    <n v="3"/>
    <n v="0"/>
    <x v="0"/>
    <s v="Chairs"/>
    <x v="1391"/>
    <s v="United States"/>
    <x v="12"/>
    <x v="0"/>
    <n v="77070"/>
    <x v="0"/>
    <s v="Steven Cartwright"/>
    <x v="0"/>
  </r>
  <r>
    <s v="CA-2014-159310"/>
    <x v="842"/>
    <d v="2014-11-12T00:00:00"/>
    <x v="2"/>
    <s v="SC-20725"/>
    <s v="OFF-BI-10000201"/>
    <n v="1476"/>
    <n v="3"/>
    <n v="8"/>
    <n v="-2214"/>
    <x v="1"/>
    <s v="Binders"/>
    <x v="1659"/>
    <s v="United States"/>
    <x v="12"/>
    <x v="0"/>
    <n v="77070"/>
    <x v="0"/>
    <s v="Steven Cartwright"/>
    <x v="0"/>
  </r>
  <r>
    <s v="CA-2014-159310"/>
    <x v="842"/>
    <d v="2014-11-12T00:00:00"/>
    <x v="2"/>
    <s v="SC-20725"/>
    <s v="OFF-SU-10004115"/>
    <n v="40712"/>
    <n v="7"/>
    <n v="2"/>
    <n v="35623"/>
    <x v="1"/>
    <s v="Supplies"/>
    <x v="512"/>
    <s v="United States"/>
    <x v="12"/>
    <x v="0"/>
    <n v="77070"/>
    <x v="0"/>
    <s v="Steven Cartwright"/>
    <x v="0"/>
  </r>
  <r>
    <s v="US-2017-147984"/>
    <x v="479"/>
    <d v="2017-02-01T00:00:00"/>
    <x v="2"/>
    <s v="GB-14575"/>
    <s v="OFF-PA-10000806"/>
    <n v="2799"/>
    <n v="5"/>
    <n v="0"/>
    <n v="137151"/>
    <x v="1"/>
    <s v="Paper"/>
    <x v="949"/>
    <s v="United States"/>
    <x v="392"/>
    <x v="41"/>
    <n v="67212"/>
    <x v="0"/>
    <s v="Giulietta Baptist"/>
    <x v="0"/>
  </r>
  <r>
    <s v="CA-2015-104346"/>
    <x v="554"/>
    <d v="2015-12-16T00:00:00"/>
    <x v="2"/>
    <s v="IM-15070"/>
    <s v="OFF-AR-10001473"/>
    <n v="1312"/>
    <n v="5"/>
    <n v="2"/>
    <n v="1148"/>
    <x v="1"/>
    <s v="Art"/>
    <x v="1324"/>
    <s v="United States"/>
    <x v="76"/>
    <x v="21"/>
    <n v="80906"/>
    <x v="1"/>
    <s v="Irene Maddox"/>
    <x v="0"/>
  </r>
  <r>
    <s v="CA-2015-104346"/>
    <x v="554"/>
    <d v="2015-12-16T00:00:00"/>
    <x v="2"/>
    <s v="IM-15070"/>
    <s v="FUR-BO-10003450"/>
    <n v="69576"/>
    <n v="4"/>
    <n v="7"/>
    <n v="-1437904"/>
    <x v="0"/>
    <s v="Bookcases"/>
    <x v="1336"/>
    <s v="United States"/>
    <x v="76"/>
    <x v="21"/>
    <n v="80906"/>
    <x v="1"/>
    <s v="Irene Maddox"/>
    <x v="0"/>
  </r>
  <r>
    <s v="CA-2015-104346"/>
    <x v="554"/>
    <d v="2015-12-16T00:00:00"/>
    <x v="2"/>
    <s v="IM-15070"/>
    <s v="OFF-AR-10001545"/>
    <n v="4224"/>
    <n v="3"/>
    <n v="2"/>
    <n v="4752"/>
    <x v="1"/>
    <s v="Art"/>
    <x v="815"/>
    <s v="United States"/>
    <x v="76"/>
    <x v="21"/>
    <n v="80906"/>
    <x v="1"/>
    <s v="Irene Maddox"/>
    <x v="0"/>
  </r>
  <r>
    <s v="CA-2015-104346"/>
    <x v="554"/>
    <d v="2015-12-16T00:00:00"/>
    <x v="2"/>
    <s v="IM-15070"/>
    <s v="TEC-AC-10004396"/>
    <n v="5808"/>
    <n v="4"/>
    <n v="2"/>
    <n v="-6534"/>
    <x v="2"/>
    <s v="Accessories"/>
    <x v="1660"/>
    <s v="United States"/>
    <x v="76"/>
    <x v="21"/>
    <n v="80906"/>
    <x v="1"/>
    <s v="Irene Maddox"/>
    <x v="0"/>
  </r>
  <r>
    <s v="CA-2015-104346"/>
    <x v="554"/>
    <d v="2015-12-16T00:00:00"/>
    <x v="2"/>
    <s v="IM-15070"/>
    <s v="FUR-FU-10002456"/>
    <n v="52416"/>
    <n v="9"/>
    <n v="2"/>
    <n v="150696"/>
    <x v="0"/>
    <s v="Furnishings"/>
    <x v="1009"/>
    <s v="United States"/>
    <x v="76"/>
    <x v="21"/>
    <n v="80906"/>
    <x v="1"/>
    <s v="Irene Maddox"/>
    <x v="0"/>
  </r>
  <r>
    <s v="CA-2015-104346"/>
    <x v="554"/>
    <d v="2015-12-16T00:00:00"/>
    <x v="2"/>
    <s v="IM-15070"/>
    <s v="FUR-FU-10001473"/>
    <n v="5492"/>
    <n v="5"/>
    <n v="2"/>
    <n v="10984"/>
    <x v="0"/>
    <s v="Furnishings"/>
    <x v="984"/>
    <s v="United States"/>
    <x v="76"/>
    <x v="21"/>
    <n v="80906"/>
    <x v="1"/>
    <s v="Irene Maddox"/>
    <x v="0"/>
  </r>
  <r>
    <s v="CA-2015-104346"/>
    <x v="554"/>
    <d v="2015-12-16T00:00:00"/>
    <x v="2"/>
    <s v="IM-15070"/>
    <s v="FUR-TA-10000849"/>
    <n v="36495"/>
    <n v="5"/>
    <n v="5"/>
    <n v="-248166"/>
    <x v="0"/>
    <s v="Tables"/>
    <x v="1311"/>
    <s v="United States"/>
    <x v="76"/>
    <x v="21"/>
    <n v="80906"/>
    <x v="1"/>
    <s v="Irene Maddox"/>
    <x v="0"/>
  </r>
  <r>
    <s v="CA-2015-104346"/>
    <x v="554"/>
    <d v="2015-12-16T00:00:00"/>
    <x v="2"/>
    <s v="IM-15070"/>
    <s v="OFF-PA-10001166"/>
    <n v="85056"/>
    <n v="3"/>
    <n v="2"/>
    <n v="287064"/>
    <x v="1"/>
    <s v="Paper"/>
    <x v="772"/>
    <s v="United States"/>
    <x v="76"/>
    <x v="21"/>
    <n v="80906"/>
    <x v="1"/>
    <s v="Irene Maddox"/>
    <x v="0"/>
  </r>
  <r>
    <s v="CA-2015-104346"/>
    <x v="554"/>
    <d v="2015-12-16T00:00:00"/>
    <x v="2"/>
    <s v="IM-15070"/>
    <s v="OFF-PA-10003256"/>
    <n v="27696"/>
    <n v="3"/>
    <n v="2"/>
    <n v="96936"/>
    <x v="1"/>
    <s v="Paper"/>
    <x v="96"/>
    <s v="United States"/>
    <x v="76"/>
    <x v="21"/>
    <n v="80906"/>
    <x v="1"/>
    <s v="Irene Maddox"/>
    <x v="0"/>
  </r>
  <r>
    <s v="US-2015-141684"/>
    <x v="684"/>
    <d v="2015-07-04T00:00:00"/>
    <x v="2"/>
    <s v="MM-18055"/>
    <s v="OFF-PA-10002870"/>
    <n v="2496"/>
    <n v="4"/>
    <n v="0"/>
    <n v="11232"/>
    <x v="1"/>
    <s v="Paper"/>
    <x v="895"/>
    <s v="United States"/>
    <x v="20"/>
    <x v="14"/>
    <n v="10011"/>
    <x v="3"/>
    <s v="Michelle Moray"/>
    <x v="0"/>
  </r>
  <r>
    <s v="CA-2015-144722"/>
    <x v="198"/>
    <d v="2015-03-23T00:00:00"/>
    <x v="2"/>
    <s v="MF-18250"/>
    <s v="FUR-FU-10001215"/>
    <n v="4313"/>
    <n v="1"/>
    <n v="0"/>
    <n v="181146"/>
    <x v="0"/>
    <s v="Furnishings"/>
    <x v="1582"/>
    <s v="United States"/>
    <x v="1"/>
    <x v="1"/>
    <n v="90036"/>
    <x v="1"/>
    <s v="Monica Federle"/>
    <x v="1"/>
  </r>
  <r>
    <s v="CA-2015-120516"/>
    <x v="860"/>
    <d v="2015-08-17T00:00:00"/>
    <x v="2"/>
    <s v="CK-12595"/>
    <s v="OFF-BI-10004187"/>
    <n v="564"/>
    <n v="3"/>
    <n v="0"/>
    <n v="27072"/>
    <x v="1"/>
    <s v="Binders"/>
    <x v="616"/>
    <s v="United States"/>
    <x v="420"/>
    <x v="31"/>
    <n v="30062"/>
    <x v="2"/>
    <s v="Clytie Kelty"/>
    <x v="0"/>
  </r>
  <r>
    <s v="US-2016-148901"/>
    <x v="674"/>
    <d v="2016-05-19T00:00:00"/>
    <x v="2"/>
    <s v="MK-17905"/>
    <s v="OFF-BI-10001718"/>
    <n v="57582"/>
    <n v="3"/>
    <n v="7"/>
    <n v="-441462"/>
    <x v="1"/>
    <s v="Binders"/>
    <x v="1214"/>
    <s v="United States"/>
    <x v="107"/>
    <x v="2"/>
    <n v="32216"/>
    <x v="2"/>
    <s v="Michael Kennedy"/>
    <x v="1"/>
  </r>
  <r>
    <s v="US-2016-148901"/>
    <x v="674"/>
    <d v="2016-05-19T00:00:00"/>
    <x v="2"/>
    <s v="MK-17905"/>
    <s v="OFF-PA-10004983"/>
    <n v="31104"/>
    <n v="6"/>
    <n v="2"/>
    <n v="108864"/>
    <x v="1"/>
    <s v="Paper"/>
    <x v="1316"/>
    <s v="United States"/>
    <x v="107"/>
    <x v="2"/>
    <n v="32216"/>
    <x v="2"/>
    <s v="Michael Kennedy"/>
    <x v="1"/>
  </r>
  <r>
    <s v="US-2016-148901"/>
    <x v="674"/>
    <d v="2016-05-19T00:00:00"/>
    <x v="2"/>
    <s v="MK-17905"/>
    <s v="FUR-FU-10002396"/>
    <n v="30192"/>
    <n v="3"/>
    <n v="2"/>
    <n v="83028"/>
    <x v="0"/>
    <s v="Furnishings"/>
    <x v="1562"/>
    <s v="United States"/>
    <x v="107"/>
    <x v="2"/>
    <n v="32216"/>
    <x v="2"/>
    <s v="Michael Kennedy"/>
    <x v="1"/>
  </r>
  <r>
    <s v="US-2016-148901"/>
    <x v="674"/>
    <d v="2016-05-19T00:00:00"/>
    <x v="2"/>
    <s v="MK-17905"/>
    <s v="TEC-PH-10003988"/>
    <n v="436"/>
    <n v="5"/>
    <n v="2"/>
    <n v="436"/>
    <x v="2"/>
    <s v="Phones"/>
    <x v="47"/>
    <s v="United States"/>
    <x v="107"/>
    <x v="2"/>
    <n v="32216"/>
    <x v="2"/>
    <s v="Michael Kennedy"/>
    <x v="1"/>
  </r>
  <r>
    <s v="US-2016-148901"/>
    <x v="674"/>
    <d v="2016-05-19T00:00:00"/>
    <x v="2"/>
    <s v="MK-17905"/>
    <s v="OFF-AR-10002467"/>
    <n v="4768"/>
    <n v="2"/>
    <n v="2"/>
    <n v="4172"/>
    <x v="1"/>
    <s v="Art"/>
    <x v="1661"/>
    <s v="United States"/>
    <x v="107"/>
    <x v="2"/>
    <n v="32216"/>
    <x v="2"/>
    <s v="Michael Kennedy"/>
    <x v="1"/>
  </r>
  <r>
    <s v="US-2016-148901"/>
    <x v="674"/>
    <d v="2016-05-19T00:00:00"/>
    <x v="2"/>
    <s v="MK-17905"/>
    <s v="OFF-BI-10004002"/>
    <n v="1038"/>
    <n v="2"/>
    <n v="7"/>
    <n v="-7612"/>
    <x v="1"/>
    <s v="Binders"/>
    <x v="154"/>
    <s v="United States"/>
    <x v="107"/>
    <x v="2"/>
    <n v="32216"/>
    <x v="2"/>
    <s v="Michael Kennedy"/>
    <x v="1"/>
  </r>
  <r>
    <s v="US-2016-148901"/>
    <x v="674"/>
    <d v="2016-05-19T00:00:00"/>
    <x v="2"/>
    <s v="MK-17905"/>
    <s v="OFF-BI-10002309"/>
    <n v="13392"/>
    <n v="8"/>
    <n v="7"/>
    <n v="-98208"/>
    <x v="1"/>
    <s v="Binders"/>
    <x v="78"/>
    <s v="United States"/>
    <x v="107"/>
    <x v="2"/>
    <n v="32216"/>
    <x v="2"/>
    <s v="Michael Kennedy"/>
    <x v="1"/>
  </r>
  <r>
    <s v="CA-2017-136364"/>
    <x v="1001"/>
    <d v="2017-07-17T00:00:00"/>
    <x v="1"/>
    <s v="MH-17455"/>
    <s v="TEC-PH-10003885"/>
    <n v="39594"/>
    <n v="1"/>
    <n v="4"/>
    <n v="-72589"/>
    <x v="2"/>
    <s v="Phones"/>
    <x v="775"/>
    <s v="United States"/>
    <x v="10"/>
    <x v="8"/>
    <n v="19140"/>
    <x v="3"/>
    <s v="Mark Hamilton"/>
    <x v="0"/>
  </r>
  <r>
    <s v="CA-2017-136364"/>
    <x v="1001"/>
    <d v="2017-07-17T00:00:00"/>
    <x v="1"/>
    <s v="MH-17455"/>
    <s v="FUR-FU-10002501"/>
    <n v="91008"/>
    <n v="9"/>
    <n v="2"/>
    <n v="193392"/>
    <x v="0"/>
    <s v="Furnishings"/>
    <x v="1279"/>
    <s v="United States"/>
    <x v="10"/>
    <x v="8"/>
    <n v="19140"/>
    <x v="3"/>
    <s v="Mark Hamilton"/>
    <x v="0"/>
  </r>
  <r>
    <s v="CA-2015-137708"/>
    <x v="6"/>
    <d v="2015-11-25T00:00:00"/>
    <x v="1"/>
    <s v="NG-18430"/>
    <s v="OFF-PA-10000176"/>
    <n v="3794"/>
    <n v="2"/>
    <n v="0"/>
    <n v="182112"/>
    <x v="1"/>
    <s v="Paper"/>
    <x v="636"/>
    <s v="United States"/>
    <x v="1"/>
    <x v="1"/>
    <n v="90008"/>
    <x v="1"/>
    <s v="Nathan Gelder"/>
    <x v="0"/>
  </r>
  <r>
    <s v="CA-2015-137708"/>
    <x v="6"/>
    <d v="2015-11-25T00:00:00"/>
    <x v="1"/>
    <s v="NG-18430"/>
    <s v="OFF-PA-10000327"/>
    <n v="428"/>
    <n v="10"/>
    <n v="0"/>
    <n v="1926"/>
    <x v="1"/>
    <s v="Paper"/>
    <x v="1418"/>
    <s v="United States"/>
    <x v="1"/>
    <x v="1"/>
    <n v="90008"/>
    <x v="1"/>
    <s v="Nathan Gelder"/>
    <x v="0"/>
  </r>
  <r>
    <s v="CA-2015-137708"/>
    <x v="6"/>
    <d v="2015-11-25T00:00:00"/>
    <x v="1"/>
    <s v="NG-18430"/>
    <s v="OFF-ST-10004634"/>
    <n v="3363"/>
    <n v="3"/>
    <n v="0"/>
    <n v="10089"/>
    <x v="1"/>
    <s v="Storage"/>
    <x v="598"/>
    <s v="United States"/>
    <x v="1"/>
    <x v="1"/>
    <n v="90008"/>
    <x v="1"/>
    <s v="Nathan Gelder"/>
    <x v="0"/>
  </r>
  <r>
    <s v="CA-2014-149055"/>
    <x v="532"/>
    <d v="2014-11-28T00:00:00"/>
    <x v="2"/>
    <s v="PB-19210"/>
    <s v="OFF-EN-10003040"/>
    <n v="62808"/>
    <n v="3"/>
    <n v="2"/>
    <n v="211977"/>
    <x v="1"/>
    <s v="Envelopes"/>
    <x v="1221"/>
    <s v="United States"/>
    <x v="10"/>
    <x v="8"/>
    <n v="19134"/>
    <x v="3"/>
    <s v="Phillip Breyer"/>
    <x v="1"/>
  </r>
  <r>
    <s v="CA-2015-151589"/>
    <x v="17"/>
    <d v="2015-12-30T00:00:00"/>
    <x v="3"/>
    <s v="RE-19450"/>
    <s v="OFF-PA-10003228"/>
    <n v="19564"/>
    <n v="4"/>
    <n v="0"/>
    <n v="919508"/>
    <x v="1"/>
    <s v="Paper"/>
    <x v="1649"/>
    <s v="United States"/>
    <x v="342"/>
    <x v="5"/>
    <n v="54703"/>
    <x v="0"/>
    <s v="Richard Eichhorn"/>
    <x v="0"/>
  </r>
  <r>
    <s v="CA-2015-151589"/>
    <x v="17"/>
    <d v="2015-12-30T00:00:00"/>
    <x v="3"/>
    <s v="RE-19450"/>
    <s v="TEC-PH-10004345"/>
    <n v="2399"/>
    <n v="2"/>
    <n v="0"/>
    <n v="7197"/>
    <x v="2"/>
    <s v="Phones"/>
    <x v="1165"/>
    <s v="United States"/>
    <x v="342"/>
    <x v="5"/>
    <n v="54703"/>
    <x v="0"/>
    <s v="Richard Eichhorn"/>
    <x v="0"/>
  </r>
  <r>
    <s v="CA-2016-121370"/>
    <x v="695"/>
    <d v="2016-11-19T00:00:00"/>
    <x v="1"/>
    <s v="EB-14110"/>
    <s v="FUR-CH-10000785"/>
    <n v="380058"/>
    <n v="3"/>
    <n v="3"/>
    <n v="-217176"/>
    <x v="0"/>
    <s v="Chairs"/>
    <x v="323"/>
    <s v="United States"/>
    <x v="10"/>
    <x v="8"/>
    <n v="19134"/>
    <x v="3"/>
    <s v="Eugene Barchas"/>
    <x v="0"/>
  </r>
  <r>
    <s v="CA-2016-121370"/>
    <x v="695"/>
    <d v="2016-11-19T00:00:00"/>
    <x v="1"/>
    <s v="EB-14110"/>
    <s v="TEC-CO-10004115"/>
    <n v="1199976"/>
    <n v="4"/>
    <n v="4"/>
    <n v="1799964"/>
    <x v="2"/>
    <s v="Copiers"/>
    <x v="361"/>
    <s v="United States"/>
    <x v="10"/>
    <x v="8"/>
    <n v="19134"/>
    <x v="3"/>
    <s v="Eugene Barchas"/>
    <x v="0"/>
  </r>
  <r>
    <s v="CA-2016-121370"/>
    <x v="695"/>
    <d v="2016-11-19T00:00:00"/>
    <x v="1"/>
    <s v="EB-14110"/>
    <s v="FUR-FU-10002813"/>
    <n v="48576"/>
    <n v="3"/>
    <n v="2"/>
    <n v="97152"/>
    <x v="0"/>
    <s v="Furnishings"/>
    <x v="1662"/>
    <s v="United States"/>
    <x v="10"/>
    <x v="8"/>
    <n v="19134"/>
    <x v="3"/>
    <s v="Eugene Barchas"/>
    <x v="0"/>
  </r>
  <r>
    <s v="CA-2016-111696"/>
    <x v="540"/>
    <d v="2016-05-10T00:00:00"/>
    <x v="3"/>
    <s v="TB-21625"/>
    <s v="OFF-PA-10002751"/>
    <n v="1794"/>
    <n v="3"/>
    <n v="0"/>
    <n v="8073"/>
    <x v="1"/>
    <s v="Paper"/>
    <x v="151"/>
    <s v="United States"/>
    <x v="1"/>
    <x v="1"/>
    <n v="90004"/>
    <x v="1"/>
    <s v="Trudy Brown"/>
    <x v="0"/>
  </r>
  <r>
    <s v="CA-2014-139598"/>
    <x v="57"/>
    <d v="2014-12-31T00:00:00"/>
    <x v="2"/>
    <s v="MG-17695"/>
    <s v="OFF-PA-10004569"/>
    <n v="18264"/>
    <n v="3"/>
    <n v="2"/>
    <n v="61641"/>
    <x v="1"/>
    <s v="Paper"/>
    <x v="230"/>
    <s v="United States"/>
    <x v="10"/>
    <x v="8"/>
    <n v="19134"/>
    <x v="3"/>
    <s v="Maureen Gnade"/>
    <x v="0"/>
  </r>
  <r>
    <s v="CA-2014-139598"/>
    <x v="57"/>
    <d v="2014-12-31T00:00:00"/>
    <x v="2"/>
    <s v="MG-17695"/>
    <s v="OFF-AP-10002998"/>
    <n v="34656"/>
    <n v="2"/>
    <n v="2"/>
    <n v="56316"/>
    <x v="1"/>
    <s v="Appliances"/>
    <x v="1616"/>
    <s v="United States"/>
    <x v="10"/>
    <x v="8"/>
    <n v="19134"/>
    <x v="3"/>
    <s v="Maureen Gnade"/>
    <x v="0"/>
  </r>
  <r>
    <s v="CA-2014-139598"/>
    <x v="57"/>
    <d v="2014-12-31T00:00:00"/>
    <x v="2"/>
    <s v="MG-17695"/>
    <s v="OFF-AP-10003287"/>
    <n v="81552"/>
    <n v="2"/>
    <n v="2"/>
    <n v="81552"/>
    <x v="1"/>
    <s v="Appliances"/>
    <x v="540"/>
    <s v="United States"/>
    <x v="10"/>
    <x v="8"/>
    <n v="19134"/>
    <x v="3"/>
    <s v="Maureen Gnade"/>
    <x v="0"/>
  </r>
  <r>
    <s v="CA-2014-139598"/>
    <x v="57"/>
    <d v="2014-12-31T00:00:00"/>
    <x v="2"/>
    <s v="MG-17695"/>
    <s v="OFF-ST-10001370"/>
    <n v="227136"/>
    <n v="4"/>
    <n v="2"/>
    <n v="-42588"/>
    <x v="1"/>
    <s v="Storage"/>
    <x v="1023"/>
    <s v="United States"/>
    <x v="10"/>
    <x v="8"/>
    <n v="19134"/>
    <x v="3"/>
    <s v="Maureen Gnade"/>
    <x v="0"/>
  </r>
  <r>
    <s v="CA-2017-117436"/>
    <x v="109"/>
    <d v="2017-06-14T00:00:00"/>
    <x v="2"/>
    <s v="LW-17125"/>
    <s v="OFF-BI-10004040"/>
    <n v="1036"/>
    <n v="2"/>
    <n v="0"/>
    <n v="50764"/>
    <x v="1"/>
    <s v="Binders"/>
    <x v="1465"/>
    <s v="United States"/>
    <x v="165"/>
    <x v="28"/>
    <n v="6360"/>
    <x v="3"/>
    <s v="Liz Willingham"/>
    <x v="0"/>
  </r>
  <r>
    <s v="CA-2015-140025"/>
    <x v="1002"/>
    <d v="2015-04-11T00:00:00"/>
    <x v="2"/>
    <s v="PF-19120"/>
    <s v="OFF-AP-10002651"/>
    <n v="463248"/>
    <n v="8"/>
    <n v="8"/>
    <n v="-11812824"/>
    <x v="1"/>
    <s v="Appliances"/>
    <x v="1333"/>
    <s v="United States"/>
    <x v="52"/>
    <x v="0"/>
    <n v="78207"/>
    <x v="0"/>
    <s v="Peter Fuller"/>
    <x v="0"/>
  </r>
  <r>
    <s v="CA-2015-140025"/>
    <x v="1002"/>
    <d v="2015-04-11T00:00:00"/>
    <x v="2"/>
    <s v="PF-19120"/>
    <s v="TEC-AC-10002402"/>
    <n v="383952"/>
    <n v="6"/>
    <n v="2"/>
    <n v="47994"/>
    <x v="2"/>
    <s v="Accessories"/>
    <x v="653"/>
    <s v="United States"/>
    <x v="52"/>
    <x v="0"/>
    <n v="78207"/>
    <x v="0"/>
    <s v="Peter Fuller"/>
    <x v="0"/>
  </r>
  <r>
    <s v="CA-2016-134222"/>
    <x v="211"/>
    <d v="2016-07-11T00:00:00"/>
    <x v="0"/>
    <s v="NZ-18565"/>
    <s v="OFF-BI-10001658"/>
    <n v="44856"/>
    <n v="6"/>
    <n v="7"/>
    <n v="-358848"/>
    <x v="1"/>
    <s v="Binders"/>
    <x v="443"/>
    <s v="United States"/>
    <x v="421"/>
    <x v="15"/>
    <n v="85364"/>
    <x v="1"/>
    <s v="Nick Zandusky"/>
    <x v="2"/>
  </r>
  <r>
    <s v="CA-2016-140018"/>
    <x v="829"/>
    <d v="2016-11-26T00:00:00"/>
    <x v="2"/>
    <s v="CK-12205"/>
    <s v="TEC-MA-10000752"/>
    <n v="30345"/>
    <n v="7"/>
    <n v="7"/>
    <n v="-24276"/>
    <x v="2"/>
    <s v="Machines"/>
    <x v="1663"/>
    <s v="United States"/>
    <x v="38"/>
    <x v="23"/>
    <n v="43229"/>
    <x v="3"/>
    <s v="Chloris Kastensmidt"/>
    <x v="0"/>
  </r>
  <r>
    <s v="CA-2016-140018"/>
    <x v="829"/>
    <d v="2016-11-26T00:00:00"/>
    <x v="2"/>
    <s v="CK-12205"/>
    <s v="FUR-CH-10003817"/>
    <n v="127554"/>
    <n v="3"/>
    <n v="3"/>
    <n v="-9111"/>
    <x v="0"/>
    <s v="Chairs"/>
    <x v="164"/>
    <s v="United States"/>
    <x v="38"/>
    <x v="23"/>
    <n v="43229"/>
    <x v="3"/>
    <s v="Chloris Kastensmidt"/>
    <x v="0"/>
  </r>
  <r>
    <s v="CA-2016-140018"/>
    <x v="829"/>
    <d v="2016-11-26T00:00:00"/>
    <x v="2"/>
    <s v="CK-12205"/>
    <s v="FUR-FU-10001876"/>
    <n v="77952"/>
    <n v="3"/>
    <n v="2"/>
    <n v="155904"/>
    <x v="0"/>
    <s v="Furnishings"/>
    <x v="1384"/>
    <s v="United States"/>
    <x v="38"/>
    <x v="23"/>
    <n v="43229"/>
    <x v="3"/>
    <s v="Chloris Kastensmidt"/>
    <x v="0"/>
  </r>
  <r>
    <s v="US-2017-136707"/>
    <x v="104"/>
    <d v="2017-11-15T00:00:00"/>
    <x v="3"/>
    <s v="JE-15610"/>
    <s v="OFF-BI-10003460"/>
    <n v="14016"/>
    <n v="4"/>
    <n v="2"/>
    <n v="49056"/>
    <x v="1"/>
    <s v="Binders"/>
    <x v="237"/>
    <s v="United States"/>
    <x v="1"/>
    <x v="1"/>
    <n v="90036"/>
    <x v="1"/>
    <s v="Jim Epp"/>
    <x v="1"/>
  </r>
  <r>
    <s v="CA-2014-152562"/>
    <x v="300"/>
    <d v="2014-11-08T00:00:00"/>
    <x v="2"/>
    <s v="JO-15145"/>
    <s v="OFF-ST-10000464"/>
    <n v="6952"/>
    <n v="2"/>
    <n v="0"/>
    <n v="194656"/>
    <x v="1"/>
    <s v="Storage"/>
    <x v="1133"/>
    <s v="United States"/>
    <x v="101"/>
    <x v="34"/>
    <n v="40475"/>
    <x v="2"/>
    <s v="Jack O'Briant"/>
    <x v="1"/>
  </r>
  <r>
    <s v="CA-2014-152562"/>
    <x v="300"/>
    <d v="2014-11-08T00:00:00"/>
    <x v="2"/>
    <s v="JO-15145"/>
    <s v="OFF-AR-10001919"/>
    <n v="564"/>
    <n v="3"/>
    <n v="0"/>
    <n v="16356"/>
    <x v="1"/>
    <s v="Art"/>
    <x v="855"/>
    <s v="United States"/>
    <x v="101"/>
    <x v="34"/>
    <n v="40475"/>
    <x v="2"/>
    <s v="Jack O'Briant"/>
    <x v="1"/>
  </r>
  <r>
    <s v="CA-2016-152408"/>
    <x v="665"/>
    <d v="2016-05-21T00:00:00"/>
    <x v="2"/>
    <s v="TT-21220"/>
    <s v="OFF-BI-10002393"/>
    <n v="13776"/>
    <n v="3"/>
    <n v="2"/>
    <n v="44772"/>
    <x v="1"/>
    <s v="Binders"/>
    <x v="1186"/>
    <s v="United States"/>
    <x v="20"/>
    <x v="14"/>
    <n v="10035"/>
    <x v="3"/>
    <s v="Thomas Thornton"/>
    <x v="0"/>
  </r>
  <r>
    <s v="CA-2014-120278"/>
    <x v="842"/>
    <d v="2014-11-12T00:00:00"/>
    <x v="2"/>
    <s v="MS-17365"/>
    <s v="OFF-AP-10001293"/>
    <n v="24588"/>
    <n v="6"/>
    <n v="0"/>
    <n v="688464"/>
    <x v="1"/>
    <s v="Appliances"/>
    <x v="1329"/>
    <s v="United States"/>
    <x v="422"/>
    <x v="5"/>
    <n v="54401"/>
    <x v="0"/>
    <s v="Maribeth Schnelling"/>
    <x v="0"/>
  </r>
  <r>
    <s v="CA-2014-120278"/>
    <x v="842"/>
    <d v="2014-11-12T00:00:00"/>
    <x v="2"/>
    <s v="MS-17365"/>
    <s v="OFF-ST-10004258"/>
    <n v="3663"/>
    <n v="3"/>
    <n v="0"/>
    <n v="98901"/>
    <x v="1"/>
    <s v="Storage"/>
    <x v="756"/>
    <s v="United States"/>
    <x v="422"/>
    <x v="5"/>
    <n v="54401"/>
    <x v="0"/>
    <s v="Maribeth Schnelling"/>
    <x v="0"/>
  </r>
  <r>
    <s v="CA-2014-120278"/>
    <x v="842"/>
    <d v="2014-11-12T00:00:00"/>
    <x v="2"/>
    <s v="MS-17365"/>
    <s v="OFF-ST-10002214"/>
    <n v="2258"/>
    <n v="2"/>
    <n v="0"/>
    <n v="58708"/>
    <x v="1"/>
    <s v="Storage"/>
    <x v="994"/>
    <s v="United States"/>
    <x v="422"/>
    <x v="5"/>
    <n v="54401"/>
    <x v="0"/>
    <s v="Maribeth Schnelling"/>
    <x v="0"/>
  </r>
  <r>
    <s v="CA-2014-120278"/>
    <x v="842"/>
    <d v="2014-11-12T00:00:00"/>
    <x v="2"/>
    <s v="MS-17365"/>
    <s v="OFF-BI-10004970"/>
    <n v="1239"/>
    <n v="3"/>
    <n v="0"/>
    <n v="58233"/>
    <x v="1"/>
    <s v="Binders"/>
    <x v="910"/>
    <s v="United States"/>
    <x v="422"/>
    <x v="5"/>
    <n v="54401"/>
    <x v="0"/>
    <s v="Maribeth Schnelling"/>
    <x v="0"/>
  </r>
  <r>
    <s v="CA-2017-167661"/>
    <x v="360"/>
    <d v="2017-10-10T00:00:00"/>
    <x v="2"/>
    <s v="MP-18175"/>
    <s v="OFF-BI-10002571"/>
    <n v="3992"/>
    <n v="5"/>
    <n v="2"/>
    <n v="13473"/>
    <x v="1"/>
    <s v="Binders"/>
    <x v="1202"/>
    <s v="United States"/>
    <x v="8"/>
    <x v="1"/>
    <n v="94110"/>
    <x v="1"/>
    <s v="Mike Pelletier"/>
    <x v="2"/>
  </r>
  <r>
    <s v="CA-2017-167661"/>
    <x v="360"/>
    <d v="2017-10-10T00:00:00"/>
    <x v="2"/>
    <s v="MP-18175"/>
    <s v="OFF-PA-10002581"/>
    <n v="6196"/>
    <n v="2"/>
    <n v="0"/>
    <n v="27882"/>
    <x v="1"/>
    <s v="Paper"/>
    <x v="1294"/>
    <s v="United States"/>
    <x v="8"/>
    <x v="1"/>
    <n v="94110"/>
    <x v="1"/>
    <s v="Mike Pelletier"/>
    <x v="2"/>
  </r>
  <r>
    <s v="CA-2017-167661"/>
    <x v="360"/>
    <d v="2017-10-10T00:00:00"/>
    <x v="2"/>
    <s v="MP-18175"/>
    <s v="OFF-BI-10001097"/>
    <n v="19936"/>
    <n v="4"/>
    <n v="2"/>
    <n v="72268"/>
    <x v="1"/>
    <s v="Binders"/>
    <x v="792"/>
    <s v="United States"/>
    <x v="8"/>
    <x v="1"/>
    <n v="94110"/>
    <x v="1"/>
    <s v="Mike Pelletier"/>
    <x v="2"/>
  </r>
  <r>
    <s v="CA-2017-106831"/>
    <x v="701"/>
    <d v="2017-06-03T00:00:00"/>
    <x v="3"/>
    <s v="FH-14350"/>
    <s v="OFF-BI-10003429"/>
    <n v="3798"/>
    <n v="2"/>
    <n v="7"/>
    <n v="-26586"/>
    <x v="1"/>
    <s v="Binders"/>
    <x v="846"/>
    <s v="United States"/>
    <x v="64"/>
    <x v="23"/>
    <n v="43017"/>
    <x v="3"/>
    <s v="Fred Harton"/>
    <x v="0"/>
  </r>
  <r>
    <s v="CA-2017-106831"/>
    <x v="701"/>
    <d v="2017-06-03T00:00:00"/>
    <x v="3"/>
    <s v="FH-14350"/>
    <s v="OFF-PA-10000682"/>
    <n v="27744"/>
    <n v="6"/>
    <n v="2"/>
    <n v="100572"/>
    <x v="1"/>
    <s v="Paper"/>
    <x v="861"/>
    <s v="United States"/>
    <x v="64"/>
    <x v="23"/>
    <n v="43017"/>
    <x v="3"/>
    <s v="Fred Harton"/>
    <x v="0"/>
  </r>
  <r>
    <s v="CA-2017-106831"/>
    <x v="701"/>
    <d v="2017-06-03T00:00:00"/>
    <x v="3"/>
    <s v="FH-14350"/>
    <s v="TEC-PH-10001700"/>
    <n v="158376"/>
    <n v="4"/>
    <n v="4"/>
    <n v="-343148"/>
    <x v="2"/>
    <s v="Phones"/>
    <x v="195"/>
    <s v="United States"/>
    <x v="64"/>
    <x v="23"/>
    <n v="43017"/>
    <x v="3"/>
    <s v="Fred Harton"/>
    <x v="0"/>
  </r>
  <r>
    <s v="CA-2017-154123"/>
    <x v="224"/>
    <d v="2017-11-25T00:00:00"/>
    <x v="2"/>
    <s v="SC-20050"/>
    <s v="FUR-FU-10000629"/>
    <n v="2758"/>
    <n v="2"/>
    <n v="0"/>
    <n v="115836"/>
    <x v="0"/>
    <s v="Furnishings"/>
    <x v="93"/>
    <s v="United States"/>
    <x v="123"/>
    <x v="34"/>
    <n v="42420"/>
    <x v="2"/>
    <s v="Sample Company A"/>
    <x v="2"/>
  </r>
  <r>
    <s v="CA-2016-136049"/>
    <x v="442"/>
    <d v="2016-12-28T00:00:00"/>
    <x v="2"/>
    <s v="NM-18520"/>
    <s v="OFF-BI-10001267"/>
    <n v="5553"/>
    <n v="3"/>
    <n v="7"/>
    <n v="-40722"/>
    <x v="1"/>
    <s v="Binders"/>
    <x v="1454"/>
    <s v="United States"/>
    <x v="256"/>
    <x v="23"/>
    <n v="43402"/>
    <x v="3"/>
    <s v="Neoma Murray"/>
    <x v="0"/>
  </r>
  <r>
    <s v="CA-2017-118402"/>
    <x v="364"/>
    <d v="2017-10-04T00:00:00"/>
    <x v="2"/>
    <s v="JO-15280"/>
    <s v="OFF-ST-10001418"/>
    <n v="24392"/>
    <n v="5"/>
    <n v="2"/>
    <n v="-54882"/>
    <x v="1"/>
    <s v="Storage"/>
    <x v="872"/>
    <s v="United States"/>
    <x v="26"/>
    <x v="17"/>
    <n v="38109"/>
    <x v="2"/>
    <s v="Jas O'Carroll"/>
    <x v="0"/>
  </r>
  <r>
    <s v="US-2016-139388"/>
    <x v="76"/>
    <d v="2016-11-09T00:00:00"/>
    <x v="3"/>
    <s v="CC-12475"/>
    <s v="OFF-FA-10004968"/>
    <n v="1496"/>
    <n v="4"/>
    <n v="0"/>
    <n v="2992"/>
    <x v="1"/>
    <s v="Fasteners"/>
    <x v="1010"/>
    <s v="United States"/>
    <x v="79"/>
    <x v="29"/>
    <n v="8701"/>
    <x v="3"/>
    <s v="Cindy Chapman"/>
    <x v="0"/>
  </r>
  <r>
    <s v="US-2014-128685"/>
    <x v="526"/>
    <d v="2014-04-05T00:00:00"/>
    <x v="3"/>
    <s v="MZ-17515"/>
    <s v="OFF-BI-10004140"/>
    <n v="7184"/>
    <n v="2"/>
    <n v="2"/>
    <n v="2245"/>
    <x v="1"/>
    <s v="Binders"/>
    <x v="307"/>
    <s v="United States"/>
    <x v="1"/>
    <x v="1"/>
    <n v="90008"/>
    <x v="1"/>
    <s v="Mary Zewe"/>
    <x v="1"/>
  </r>
  <r>
    <s v="CA-2015-124044"/>
    <x v="859"/>
    <d v="2015-07-26T00:00:00"/>
    <x v="1"/>
    <s v="MS-17830"/>
    <s v="OFF-BI-10003460"/>
    <n v="10512"/>
    <n v="3"/>
    <n v="2"/>
    <n v="36792"/>
    <x v="1"/>
    <s v="Binders"/>
    <x v="237"/>
    <s v="United States"/>
    <x v="30"/>
    <x v="14"/>
    <n v="14609"/>
    <x v="3"/>
    <s v="Melanie Seite"/>
    <x v="0"/>
  </r>
  <r>
    <s v="CA-2014-164469"/>
    <x v="401"/>
    <d v="2014-06-27T00:00:00"/>
    <x v="1"/>
    <s v="GK-14620"/>
    <s v="TEC-PH-10002115"/>
    <n v="26396"/>
    <n v="5"/>
    <n v="2"/>
    <n v="19797"/>
    <x v="2"/>
    <s v="Phones"/>
    <x v="796"/>
    <s v="United States"/>
    <x v="127"/>
    <x v="20"/>
    <n v="97301"/>
    <x v="1"/>
    <s v="Grace Kelly"/>
    <x v="1"/>
  </r>
  <r>
    <s v="CA-2014-164469"/>
    <x v="401"/>
    <d v="2014-06-27T00:00:00"/>
    <x v="1"/>
    <s v="GK-14620"/>
    <s v="OFF-AR-10003478"/>
    <n v="71632"/>
    <n v="11"/>
    <n v="2"/>
    <n v="17908"/>
    <x v="1"/>
    <s v="Art"/>
    <x v="359"/>
    <s v="United States"/>
    <x v="127"/>
    <x v="20"/>
    <n v="97301"/>
    <x v="1"/>
    <s v="Grace Kelly"/>
    <x v="1"/>
  </r>
  <r>
    <s v="CA-2014-164469"/>
    <x v="401"/>
    <d v="2014-06-27T00:00:00"/>
    <x v="1"/>
    <s v="GK-14620"/>
    <s v="OFF-AR-10000475"/>
    <n v="9328"/>
    <n v="1"/>
    <n v="2"/>
    <n v="8162"/>
    <x v="1"/>
    <s v="Art"/>
    <x v="1109"/>
    <s v="United States"/>
    <x v="127"/>
    <x v="20"/>
    <n v="97301"/>
    <x v="1"/>
    <s v="Grace Kelly"/>
    <x v="1"/>
  </r>
  <r>
    <s v="CA-2014-107818"/>
    <x v="77"/>
    <d v="2014-09-14T00:00:00"/>
    <x v="2"/>
    <s v="MC-17275"/>
    <s v="OFF-AR-10003045"/>
    <n v="588"/>
    <n v="2"/>
    <n v="0"/>
    <n v="2646"/>
    <x v="1"/>
    <s v="Art"/>
    <x v="424"/>
    <s v="United States"/>
    <x v="423"/>
    <x v="4"/>
    <n v="99301"/>
    <x v="1"/>
    <s v="Marc Crier"/>
    <x v="0"/>
  </r>
  <r>
    <s v="CA-2014-107818"/>
    <x v="77"/>
    <d v="2014-09-14T00:00:00"/>
    <x v="2"/>
    <s v="MC-17275"/>
    <s v="FUR-CH-10000454"/>
    <n v="97592"/>
    <n v="5"/>
    <n v="2"/>
    <n v="12199"/>
    <x v="0"/>
    <s v="Chairs"/>
    <x v="141"/>
    <s v="United States"/>
    <x v="423"/>
    <x v="4"/>
    <n v="99301"/>
    <x v="1"/>
    <s v="Marc Crier"/>
    <x v="0"/>
  </r>
  <r>
    <s v="CA-2014-107818"/>
    <x v="77"/>
    <d v="2014-09-14T00:00:00"/>
    <x v="2"/>
    <s v="MC-17275"/>
    <s v="OFF-AR-10000380"/>
    <n v="30384"/>
    <n v="8"/>
    <n v="0"/>
    <n v="91152"/>
    <x v="1"/>
    <s v="Art"/>
    <x v="108"/>
    <s v="United States"/>
    <x v="423"/>
    <x v="4"/>
    <n v="99301"/>
    <x v="1"/>
    <s v="Marc Crier"/>
    <x v="0"/>
  </r>
  <r>
    <s v="CA-2014-107818"/>
    <x v="77"/>
    <d v="2014-09-14T00:00:00"/>
    <x v="2"/>
    <s v="MC-17275"/>
    <s v="OFF-ST-10000736"/>
    <n v="48588"/>
    <n v="6"/>
    <n v="0"/>
    <n v="194352"/>
    <x v="1"/>
    <s v="Storage"/>
    <x v="458"/>
    <s v="United States"/>
    <x v="423"/>
    <x v="4"/>
    <n v="99301"/>
    <x v="1"/>
    <s v="Marc Crier"/>
    <x v="0"/>
  </r>
  <r>
    <s v="CA-2014-113320"/>
    <x v="431"/>
    <d v="2014-12-15T00:00:00"/>
    <x v="1"/>
    <s v="LH-17155"/>
    <s v="FUR-FU-10004270"/>
    <n v="1254"/>
    <n v="3"/>
    <n v="0"/>
    <n v="45144"/>
    <x v="0"/>
    <s v="Furnishings"/>
    <x v="989"/>
    <s v="United States"/>
    <x v="182"/>
    <x v="1"/>
    <n v="94601"/>
    <x v="1"/>
    <s v="Logan Haushalter"/>
    <x v="0"/>
  </r>
  <r>
    <s v="CA-2014-113320"/>
    <x v="431"/>
    <d v="2014-12-15T00:00:00"/>
    <x v="1"/>
    <s v="LH-17155"/>
    <s v="OFF-ST-10000617"/>
    <n v="894"/>
    <n v="3"/>
    <n v="0"/>
    <n v="6258"/>
    <x v="1"/>
    <s v="Storage"/>
    <x v="383"/>
    <s v="United States"/>
    <x v="182"/>
    <x v="1"/>
    <n v="94601"/>
    <x v="1"/>
    <s v="Logan Haushalter"/>
    <x v="0"/>
  </r>
  <r>
    <s v="CA-2014-113320"/>
    <x v="431"/>
    <d v="2014-12-15T00:00:00"/>
    <x v="1"/>
    <s v="LH-17155"/>
    <s v="FUR-FU-10001706"/>
    <n v="924"/>
    <n v="3"/>
    <n v="0"/>
    <n v="44352"/>
    <x v="0"/>
    <s v="Furnishings"/>
    <x v="50"/>
    <s v="United States"/>
    <x v="182"/>
    <x v="1"/>
    <n v="94601"/>
    <x v="1"/>
    <s v="Logan Haushalter"/>
    <x v="0"/>
  </r>
  <r>
    <s v="CA-2015-137526"/>
    <x v="1003"/>
    <d v="2015-01-17T00:00:00"/>
    <x v="2"/>
    <s v="PB-19150"/>
    <s v="OFF-BI-10003364"/>
    <n v="70008"/>
    <n v="3"/>
    <n v="2"/>
    <n v="245028"/>
    <x v="1"/>
    <s v="Binders"/>
    <x v="701"/>
    <s v="United States"/>
    <x v="1"/>
    <x v="1"/>
    <n v="90004"/>
    <x v="1"/>
    <s v="Philip Brown"/>
    <x v="0"/>
  </r>
  <r>
    <s v="CA-2015-137526"/>
    <x v="1003"/>
    <d v="2015-01-17T00:00:00"/>
    <x v="2"/>
    <s v="PB-19150"/>
    <s v="FUR-FU-10001861"/>
    <n v="776"/>
    <n v="4"/>
    <n v="0"/>
    <n v="38024"/>
    <x v="0"/>
    <s v="Furnishings"/>
    <x v="275"/>
    <s v="United States"/>
    <x v="1"/>
    <x v="1"/>
    <n v="90004"/>
    <x v="1"/>
    <s v="Philip Brown"/>
    <x v="0"/>
  </r>
  <r>
    <s v="CA-2015-137526"/>
    <x v="1003"/>
    <d v="2015-01-17T00:00:00"/>
    <x v="2"/>
    <s v="PB-19150"/>
    <s v="FUR-FU-10004845"/>
    <n v="46485"/>
    <n v="9"/>
    <n v="0"/>
    <n v="9297"/>
    <x v="0"/>
    <s v="Furnishings"/>
    <x v="1664"/>
    <s v="United States"/>
    <x v="1"/>
    <x v="1"/>
    <n v="90004"/>
    <x v="1"/>
    <s v="Philip Brown"/>
    <x v="0"/>
  </r>
  <r>
    <s v="CA-2017-136063"/>
    <x v="933"/>
    <d v="2017-12-19T00:00:00"/>
    <x v="2"/>
    <s v="SS-20140"/>
    <s v="OFF-AR-10000823"/>
    <n v="10192"/>
    <n v="7"/>
    <n v="2"/>
    <n v="10192"/>
    <x v="1"/>
    <s v="Art"/>
    <x v="1043"/>
    <s v="United States"/>
    <x v="424"/>
    <x v="9"/>
    <n v="60302"/>
    <x v="0"/>
    <s v="Saphhira Shifley"/>
    <x v="1"/>
  </r>
  <r>
    <s v="CA-2016-101546"/>
    <x v="121"/>
    <d v="2016-12-24T00:00:00"/>
    <x v="2"/>
    <s v="GK-14620"/>
    <s v="OFF-BI-10001359"/>
    <n v="179398"/>
    <n v="2"/>
    <n v="0"/>
    <n v="8431706"/>
    <x v="1"/>
    <s v="Binders"/>
    <x v="1151"/>
    <s v="United States"/>
    <x v="72"/>
    <x v="29"/>
    <n v="7960"/>
    <x v="3"/>
    <s v="Grace Kelly"/>
    <x v="1"/>
  </r>
  <r>
    <s v="CA-2014-138940"/>
    <x v="907"/>
    <d v="2014-04-16T00:00:00"/>
    <x v="1"/>
    <s v="GM-14455"/>
    <s v="TEC-PH-10001835"/>
    <n v="758352"/>
    <n v="6"/>
    <n v="2"/>
    <n v="2654232"/>
    <x v="2"/>
    <s v="Phones"/>
    <x v="1325"/>
    <s v="United States"/>
    <x v="88"/>
    <x v="0"/>
    <n v="78745"/>
    <x v="0"/>
    <s v="Gary Mitchum"/>
    <x v="2"/>
  </r>
  <r>
    <s v="CA-2016-125164"/>
    <x v="337"/>
    <d v="2016-11-14T00:00:00"/>
    <x v="2"/>
    <s v="SH-19975"/>
    <s v="OFF-BI-10001191"/>
    <n v="20368"/>
    <n v="1"/>
    <n v="2"/>
    <n v="73834"/>
    <x v="1"/>
    <s v="Binders"/>
    <x v="970"/>
    <s v="United States"/>
    <x v="20"/>
    <x v="14"/>
    <n v="10011"/>
    <x v="3"/>
    <s v="Sally Hughsby"/>
    <x v="1"/>
  </r>
  <r>
    <s v="CA-2016-125164"/>
    <x v="337"/>
    <d v="2016-11-14T00:00:00"/>
    <x v="2"/>
    <s v="SH-19975"/>
    <s v="OFF-BI-10003982"/>
    <n v="49848"/>
    <n v="3"/>
    <n v="2"/>
    <n v="168237"/>
    <x v="1"/>
    <s v="Binders"/>
    <x v="350"/>
    <s v="United States"/>
    <x v="20"/>
    <x v="14"/>
    <n v="10011"/>
    <x v="3"/>
    <s v="Sally Hughsby"/>
    <x v="1"/>
  </r>
  <r>
    <s v="CA-2017-163531"/>
    <x v="334"/>
    <d v="2017-06-30T00:00:00"/>
    <x v="2"/>
    <s v="SC-20725"/>
    <s v="TEC-PH-10001425"/>
    <n v="23997"/>
    <n v="3"/>
    <n v="0"/>
    <n v="671916"/>
    <x v="2"/>
    <s v="Phones"/>
    <x v="513"/>
    <s v="United States"/>
    <x v="20"/>
    <x v="14"/>
    <n v="10024"/>
    <x v="3"/>
    <s v="Steven Cartwright"/>
    <x v="0"/>
  </r>
  <r>
    <s v="CA-2017-122490"/>
    <x v="38"/>
    <d v="2017-11-18T00:00:00"/>
    <x v="2"/>
    <s v="TT-21070"/>
    <s v="FUR-CH-10001215"/>
    <n v="2404704"/>
    <n v="6"/>
    <n v="2"/>
    <n v="150294"/>
    <x v="0"/>
    <s v="Chairs"/>
    <x v="444"/>
    <s v="United States"/>
    <x v="4"/>
    <x v="4"/>
    <n v="98103"/>
    <x v="1"/>
    <s v="Ted Trevino"/>
    <x v="0"/>
  </r>
  <r>
    <s v="CA-2017-122490"/>
    <x v="38"/>
    <d v="2017-11-18T00:00:00"/>
    <x v="2"/>
    <s v="TT-21070"/>
    <s v="OFF-BI-10001718"/>
    <n v="563024"/>
    <n v="11"/>
    <n v="2"/>
    <n v="1900206"/>
    <x v="1"/>
    <s v="Binders"/>
    <x v="1214"/>
    <s v="United States"/>
    <x v="4"/>
    <x v="4"/>
    <n v="98103"/>
    <x v="1"/>
    <s v="Ted Trevino"/>
    <x v="0"/>
  </r>
  <r>
    <s v="CA-2017-122490"/>
    <x v="38"/>
    <d v="2017-11-18T00:00:00"/>
    <x v="2"/>
    <s v="TT-21070"/>
    <s v="OFF-ST-10000991"/>
    <n v="34491"/>
    <n v="3"/>
    <n v="0"/>
    <n v="103473"/>
    <x v="1"/>
    <s v="Storage"/>
    <x v="157"/>
    <s v="United States"/>
    <x v="4"/>
    <x v="4"/>
    <n v="98103"/>
    <x v="1"/>
    <s v="Ted Trevino"/>
    <x v="0"/>
  </r>
  <r>
    <s v="CA-2017-122490"/>
    <x v="38"/>
    <d v="2017-11-18T00:00:00"/>
    <x v="2"/>
    <s v="TT-21070"/>
    <s v="OFF-LA-10001613"/>
    <n v="864"/>
    <n v="3"/>
    <n v="0"/>
    <n v="42336"/>
    <x v="1"/>
    <s v="Labels"/>
    <x v="739"/>
    <s v="United States"/>
    <x v="4"/>
    <x v="4"/>
    <n v="98103"/>
    <x v="1"/>
    <s v="Ted Trevino"/>
    <x v="0"/>
  </r>
  <r>
    <s v="CA-2017-131366"/>
    <x v="220"/>
    <d v="2017-11-29T00:00:00"/>
    <x v="2"/>
    <s v="SC-20440"/>
    <s v="TEC-PH-10003437"/>
    <n v="89988"/>
    <n v="2"/>
    <n v="4"/>
    <n v="-14998"/>
    <x v="2"/>
    <s v="Phones"/>
    <x v="914"/>
    <s v="United States"/>
    <x v="152"/>
    <x v="8"/>
    <n v="17602"/>
    <x v="3"/>
    <s v="Shaun Chance"/>
    <x v="1"/>
  </r>
  <r>
    <s v="CA-2017-131366"/>
    <x v="220"/>
    <d v="2017-11-29T00:00:00"/>
    <x v="2"/>
    <s v="SC-20440"/>
    <s v="OFF-PA-10000675"/>
    <n v="229544"/>
    <n v="7"/>
    <n v="2"/>
    <n v="832097"/>
    <x v="1"/>
    <s v="Paper"/>
    <x v="1104"/>
    <s v="United States"/>
    <x v="152"/>
    <x v="8"/>
    <n v="17602"/>
    <x v="3"/>
    <s v="Shaun Chance"/>
    <x v="1"/>
  </r>
  <r>
    <s v="CA-2017-164042"/>
    <x v="978"/>
    <d v="2017-05-27T00:00:00"/>
    <x v="2"/>
    <s v="KL-16645"/>
    <s v="OFF-FA-10000840"/>
    <n v="1824"/>
    <n v="2"/>
    <n v="2"/>
    <n v="6156"/>
    <x v="1"/>
    <s v="Fasteners"/>
    <x v="1665"/>
    <s v="United States"/>
    <x v="12"/>
    <x v="0"/>
    <n v="77095"/>
    <x v="0"/>
    <s v="Ken Lonsdale"/>
    <x v="0"/>
  </r>
  <r>
    <s v="CA-2017-164042"/>
    <x v="978"/>
    <d v="2017-05-27T00:00:00"/>
    <x v="2"/>
    <s v="KL-16645"/>
    <s v="OFF-AP-10001947"/>
    <n v="1832"/>
    <n v="5"/>
    <n v="8"/>
    <n v="-46716"/>
    <x v="1"/>
    <s v="Appliances"/>
    <x v="1514"/>
    <s v="United States"/>
    <x v="12"/>
    <x v="0"/>
    <n v="77095"/>
    <x v="0"/>
    <s v="Ken Lonsdale"/>
    <x v="0"/>
  </r>
  <r>
    <s v="CA-2017-164042"/>
    <x v="978"/>
    <d v="2017-05-27T00:00:00"/>
    <x v="2"/>
    <s v="KL-16645"/>
    <s v="OFF-ST-10002301"/>
    <n v="48816"/>
    <n v="3"/>
    <n v="2"/>
    <n v="-115938"/>
    <x v="1"/>
    <s v="Storage"/>
    <x v="1477"/>
    <s v="United States"/>
    <x v="12"/>
    <x v="0"/>
    <n v="77095"/>
    <x v="0"/>
    <s v="Ken Lonsdale"/>
    <x v="0"/>
  </r>
  <r>
    <s v="CA-2017-164042"/>
    <x v="978"/>
    <d v="2017-05-27T00:00:00"/>
    <x v="2"/>
    <s v="KL-16645"/>
    <s v="OFF-BI-10001922"/>
    <n v="1188"/>
    <n v="1"/>
    <n v="8"/>
    <n v="-19602"/>
    <x v="1"/>
    <s v="Binders"/>
    <x v="305"/>
    <s v="United States"/>
    <x v="12"/>
    <x v="0"/>
    <n v="77095"/>
    <x v="0"/>
    <s v="Ken Lonsdale"/>
    <x v="0"/>
  </r>
  <r>
    <s v="CA-2014-132864"/>
    <x v="265"/>
    <d v="2014-12-07T00:00:00"/>
    <x v="2"/>
    <s v="KN-16390"/>
    <s v="TEC-AC-10001267"/>
    <n v="1198"/>
    <n v="5"/>
    <n v="2"/>
    <n v="2995"/>
    <x v="2"/>
    <s v="Accessories"/>
    <x v="535"/>
    <s v="United States"/>
    <x v="38"/>
    <x v="23"/>
    <n v="43229"/>
    <x v="3"/>
    <s v="Katherine Nockton"/>
    <x v="1"/>
  </r>
  <r>
    <s v="US-2014-155817"/>
    <x v="461"/>
    <d v="2014-10-09T00:00:00"/>
    <x v="2"/>
    <s v="SL-20155"/>
    <s v="OFF-ST-10000532"/>
    <n v="61568"/>
    <n v="2"/>
    <n v="2"/>
    <n v="46176"/>
    <x v="1"/>
    <s v="Storage"/>
    <x v="1392"/>
    <s v="United States"/>
    <x v="28"/>
    <x v="3"/>
    <n v="27707"/>
    <x v="2"/>
    <s v="Sara Luxemburg"/>
    <x v="2"/>
  </r>
  <r>
    <s v="US-2014-155817"/>
    <x v="461"/>
    <d v="2014-10-09T00:00:00"/>
    <x v="2"/>
    <s v="SL-20155"/>
    <s v="OFF-AR-10002335"/>
    <n v="6192"/>
    <n v="3"/>
    <n v="2"/>
    <n v="4644"/>
    <x v="1"/>
    <s v="Art"/>
    <x v="675"/>
    <s v="United States"/>
    <x v="28"/>
    <x v="3"/>
    <n v="27707"/>
    <x v="2"/>
    <s v="Sara Luxemburg"/>
    <x v="2"/>
  </r>
  <r>
    <s v="US-2016-131891"/>
    <x v="872"/>
    <d v="2016-07-31T00:00:00"/>
    <x v="3"/>
    <s v="PW-19240"/>
    <s v="OFF-BI-10000201"/>
    <n v="2214"/>
    <n v="3"/>
    <n v="7"/>
    <n v="-1476"/>
    <x v="1"/>
    <s v="Binders"/>
    <x v="1659"/>
    <s v="United States"/>
    <x v="425"/>
    <x v="2"/>
    <n v="32503"/>
    <x v="2"/>
    <s v="Pierre Wener"/>
    <x v="0"/>
  </r>
  <r>
    <s v="CA-2017-143567"/>
    <x v="806"/>
    <d v="2017-11-05T00:00:00"/>
    <x v="1"/>
    <s v="TB-21175"/>
    <s v="OFF-EN-10004846"/>
    <n v="532"/>
    <n v="2"/>
    <n v="0"/>
    <n v="26068"/>
    <x v="1"/>
    <s v="Envelopes"/>
    <x v="1475"/>
    <s v="United States"/>
    <x v="123"/>
    <x v="34"/>
    <n v="42420"/>
    <x v="2"/>
    <s v="Thomas Boland"/>
    <x v="1"/>
  </r>
  <r>
    <s v="CA-2017-143567"/>
    <x v="806"/>
    <d v="2017-11-05T00:00:00"/>
    <x v="1"/>
    <s v="TB-21175"/>
    <s v="FUR-CH-10000454"/>
    <n v="97592"/>
    <n v="4"/>
    <n v="0"/>
    <n v="292776"/>
    <x v="0"/>
    <s v="Chairs"/>
    <x v="141"/>
    <s v="United States"/>
    <x v="123"/>
    <x v="34"/>
    <n v="42420"/>
    <x v="2"/>
    <s v="Thomas Boland"/>
    <x v="1"/>
  </r>
  <r>
    <s v="CA-2017-143567"/>
    <x v="806"/>
    <d v="2017-11-05T00:00:00"/>
    <x v="1"/>
    <s v="TB-21175"/>
    <s v="TEC-AC-10004145"/>
    <n v="224991"/>
    <n v="9"/>
    <n v="0"/>
    <n v="5174793"/>
    <x v="2"/>
    <s v="Accessories"/>
    <x v="1259"/>
    <s v="United States"/>
    <x v="123"/>
    <x v="34"/>
    <n v="42420"/>
    <x v="2"/>
    <s v="Thomas Boland"/>
    <x v="1"/>
  </r>
  <r>
    <s v="CA-2017-143567"/>
    <x v="806"/>
    <d v="2017-11-05T00:00:00"/>
    <x v="1"/>
    <s v="TB-21175"/>
    <s v="OFF-ST-10001580"/>
    <n v="5992"/>
    <n v="4"/>
    <n v="0"/>
    <n v="167776"/>
    <x v="1"/>
    <s v="Storage"/>
    <x v="355"/>
    <s v="United States"/>
    <x v="123"/>
    <x v="34"/>
    <n v="42420"/>
    <x v="2"/>
    <s v="Thomas Boland"/>
    <x v="1"/>
  </r>
  <r>
    <s v="CA-2017-104080"/>
    <x v="143"/>
    <d v="2017-03-15T00:00:00"/>
    <x v="2"/>
    <s v="AH-10210"/>
    <s v="OFF-BI-10003876"/>
    <n v="1712"/>
    <n v="5"/>
    <n v="2"/>
    <n v="642"/>
    <x v="1"/>
    <s v="Binders"/>
    <x v="1599"/>
    <s v="United States"/>
    <x v="125"/>
    <x v="1"/>
    <n v="92804"/>
    <x v="1"/>
    <s v="Alan Hwang"/>
    <x v="0"/>
  </r>
  <r>
    <s v="CA-2017-104080"/>
    <x v="143"/>
    <d v="2017-03-15T00:00:00"/>
    <x v="2"/>
    <s v="AH-10210"/>
    <s v="OFF-AR-10001972"/>
    <n v="336"/>
    <n v="2"/>
    <n v="0"/>
    <n v="8736"/>
    <x v="1"/>
    <s v="Art"/>
    <x v="1605"/>
    <s v="United States"/>
    <x v="125"/>
    <x v="1"/>
    <n v="92804"/>
    <x v="1"/>
    <s v="Alan Hwang"/>
    <x v="0"/>
  </r>
  <r>
    <s v="CA-2014-151379"/>
    <x v="756"/>
    <d v="2014-12-20T00:00:00"/>
    <x v="2"/>
    <s v="SC-20695"/>
    <s v="OFF-PA-10000595"/>
    <n v="1142"/>
    <n v="5"/>
    <n v="0"/>
    <n v="52532"/>
    <x v="1"/>
    <s v="Paper"/>
    <x v="1115"/>
    <s v="United States"/>
    <x v="65"/>
    <x v="11"/>
    <n v="48227"/>
    <x v="0"/>
    <s v="Steve Chapman"/>
    <x v="1"/>
  </r>
  <r>
    <s v="CA-2016-163167"/>
    <x v="84"/>
    <d v="2016-12-01T00:00:00"/>
    <x v="1"/>
    <s v="RF-19345"/>
    <s v="FUR-CH-10004477"/>
    <n v="18267"/>
    <n v="3"/>
    <n v="0"/>
    <n v="529743"/>
    <x v="0"/>
    <s v="Chairs"/>
    <x v="213"/>
    <s v="United States"/>
    <x v="420"/>
    <x v="31"/>
    <n v="30062"/>
    <x v="2"/>
    <s v="Randy Ferguson"/>
    <x v="1"/>
  </r>
  <r>
    <s v="CA-2016-163167"/>
    <x v="84"/>
    <d v="2016-12-01T00:00:00"/>
    <x v="1"/>
    <s v="RF-19345"/>
    <s v="TEC-AC-10003441"/>
    <n v="1017"/>
    <n v="6"/>
    <n v="0"/>
    <n v="6102"/>
    <x v="2"/>
    <s v="Accessories"/>
    <x v="654"/>
    <s v="United States"/>
    <x v="420"/>
    <x v="31"/>
    <n v="30062"/>
    <x v="2"/>
    <s v="Randy Ferguson"/>
    <x v="1"/>
  </r>
  <r>
    <s v="CA-2016-163167"/>
    <x v="84"/>
    <d v="2016-12-01T00:00:00"/>
    <x v="1"/>
    <s v="RF-19345"/>
    <s v="OFF-ST-10004459"/>
    <n v="112602"/>
    <n v="3"/>
    <n v="0"/>
    <n v="56301"/>
    <x v="1"/>
    <s v="Storage"/>
    <x v="457"/>
    <s v="United States"/>
    <x v="420"/>
    <x v="31"/>
    <n v="30062"/>
    <x v="2"/>
    <s v="Randy Ferguson"/>
    <x v="1"/>
  </r>
  <r>
    <s v="CA-2016-163167"/>
    <x v="84"/>
    <d v="2016-12-01T00:00:00"/>
    <x v="1"/>
    <s v="RF-19345"/>
    <s v="OFF-ST-10003805"/>
    <n v="12633"/>
    <n v="6"/>
    <n v="0"/>
    <n v="315825"/>
    <x v="1"/>
    <s v="Storage"/>
    <x v="1632"/>
    <s v="United States"/>
    <x v="420"/>
    <x v="31"/>
    <n v="30062"/>
    <x v="2"/>
    <s v="Randy Ferguson"/>
    <x v="1"/>
  </r>
  <r>
    <s v="CA-2016-135776"/>
    <x v="442"/>
    <d v="2016-12-30T00:00:00"/>
    <x v="2"/>
    <s v="EH-13765"/>
    <s v="OFF-AR-10001246"/>
    <n v="882"/>
    <n v="3"/>
    <n v="0"/>
    <n v="25578"/>
    <x v="1"/>
    <s v="Art"/>
    <x v="453"/>
    <s v="United States"/>
    <x v="4"/>
    <x v="4"/>
    <n v="98103"/>
    <x v="1"/>
    <s v="Edward Hooks"/>
    <x v="1"/>
  </r>
  <r>
    <s v="CA-2016-135776"/>
    <x v="442"/>
    <d v="2016-12-30T00:00:00"/>
    <x v="2"/>
    <s v="EH-13765"/>
    <s v="OFF-PA-10001295"/>
    <n v="3794"/>
    <n v="2"/>
    <n v="0"/>
    <n v="182112"/>
    <x v="1"/>
    <s v="Paper"/>
    <x v="1209"/>
    <s v="United States"/>
    <x v="4"/>
    <x v="4"/>
    <n v="98103"/>
    <x v="1"/>
    <s v="Edward Hooks"/>
    <x v="1"/>
  </r>
  <r>
    <s v="CA-2016-135776"/>
    <x v="442"/>
    <d v="2016-12-30T00:00:00"/>
    <x v="2"/>
    <s v="EH-13765"/>
    <s v="OFF-AR-10001231"/>
    <n v="42"/>
    <n v="2"/>
    <n v="0"/>
    <n v="1176"/>
    <x v="1"/>
    <s v="Art"/>
    <x v="1666"/>
    <s v="United States"/>
    <x v="4"/>
    <x v="4"/>
    <n v="98103"/>
    <x v="1"/>
    <s v="Edward Hooks"/>
    <x v="1"/>
  </r>
  <r>
    <s v="CA-2016-135776"/>
    <x v="442"/>
    <d v="2016-12-30T00:00:00"/>
    <x v="2"/>
    <s v="EH-13765"/>
    <s v="OFF-ST-10002743"/>
    <n v="22728"/>
    <n v="2"/>
    <n v="0"/>
    <n v="22728"/>
    <x v="1"/>
    <s v="Storage"/>
    <x v="417"/>
    <s v="United States"/>
    <x v="4"/>
    <x v="4"/>
    <n v="98103"/>
    <x v="1"/>
    <s v="Edward Hooks"/>
    <x v="1"/>
  </r>
  <r>
    <s v="CA-2016-135776"/>
    <x v="442"/>
    <d v="2016-12-30T00:00:00"/>
    <x v="2"/>
    <s v="EH-13765"/>
    <s v="OFF-PA-10004327"/>
    <n v="479"/>
    <n v="1"/>
    <n v="0"/>
    <n v="22992"/>
    <x v="1"/>
    <s v="Paper"/>
    <x v="136"/>
    <s v="United States"/>
    <x v="4"/>
    <x v="4"/>
    <n v="98103"/>
    <x v="1"/>
    <s v="Edward Hooks"/>
    <x v="1"/>
  </r>
  <r>
    <s v="CA-2016-135776"/>
    <x v="442"/>
    <d v="2016-12-30T00:00:00"/>
    <x v="2"/>
    <s v="EH-13765"/>
    <s v="OFF-EN-10004773"/>
    <n v="6196"/>
    <n v="2"/>
    <n v="0"/>
    <n v="303604"/>
    <x v="1"/>
    <s v="Envelopes"/>
    <x v="153"/>
    <s v="United States"/>
    <x v="4"/>
    <x v="4"/>
    <n v="98103"/>
    <x v="1"/>
    <s v="Edward Hooks"/>
    <x v="1"/>
  </r>
  <r>
    <s v="CA-2016-135776"/>
    <x v="442"/>
    <d v="2016-12-30T00:00:00"/>
    <x v="2"/>
    <s v="EH-13765"/>
    <s v="OFF-ST-10003470"/>
    <n v="111792"/>
    <n v="4"/>
    <n v="0"/>
    <n v="55896"/>
    <x v="1"/>
    <s v="Storage"/>
    <x v="1331"/>
    <s v="United States"/>
    <x v="4"/>
    <x v="4"/>
    <n v="98103"/>
    <x v="1"/>
    <s v="Edward Hooks"/>
    <x v="1"/>
  </r>
  <r>
    <s v="US-2014-122021"/>
    <x v="770"/>
    <d v="2014-10-17T00:00:00"/>
    <x v="3"/>
    <s v="AC-10660"/>
    <s v="FUR-CH-10003761"/>
    <n v="183372"/>
    <n v="2"/>
    <n v="3"/>
    <n v="-78588"/>
    <x v="0"/>
    <s v="Chairs"/>
    <x v="1369"/>
    <s v="United States"/>
    <x v="215"/>
    <x v="23"/>
    <n v="44134"/>
    <x v="3"/>
    <s v="Anna Chung"/>
    <x v="0"/>
  </r>
  <r>
    <s v="US-2014-122021"/>
    <x v="770"/>
    <d v="2014-10-17T00:00:00"/>
    <x v="3"/>
    <s v="AC-10660"/>
    <s v="OFF-PA-10002230"/>
    <n v="7968"/>
    <n v="2"/>
    <n v="2"/>
    <n v="28884"/>
    <x v="1"/>
    <s v="Paper"/>
    <x v="388"/>
    <s v="United States"/>
    <x v="215"/>
    <x v="23"/>
    <n v="44134"/>
    <x v="3"/>
    <s v="Anna Chung"/>
    <x v="0"/>
  </r>
  <r>
    <s v="CA-2016-130484"/>
    <x v="249"/>
    <d v="2016-08-27T00:00:00"/>
    <x v="2"/>
    <s v="SG-20470"/>
    <s v="OFF-BI-10000088"/>
    <n v="26352"/>
    <n v="8"/>
    <n v="7"/>
    <n v="-184464"/>
    <x v="1"/>
    <s v="Binders"/>
    <x v="1025"/>
    <s v="United States"/>
    <x v="345"/>
    <x v="20"/>
    <n v="97030"/>
    <x v="1"/>
    <s v="Sheri Gordon"/>
    <x v="0"/>
  </r>
  <r>
    <s v="CA-2017-120936"/>
    <x v="93"/>
    <d v="2017-12-21T00:00:00"/>
    <x v="2"/>
    <s v="CA-12310"/>
    <s v="OFF-ST-10001526"/>
    <n v="48132"/>
    <n v="4"/>
    <n v="0"/>
    <n v="1251432"/>
    <x v="1"/>
    <s v="Storage"/>
    <x v="766"/>
    <s v="United States"/>
    <x v="125"/>
    <x v="1"/>
    <n v="92804"/>
    <x v="1"/>
    <s v="Christine Abelman"/>
    <x v="1"/>
  </r>
  <r>
    <s v="CA-2017-120936"/>
    <x v="93"/>
    <d v="2017-12-21T00:00:00"/>
    <x v="2"/>
    <s v="CA-12310"/>
    <s v="OFF-SU-10002557"/>
    <n v="1398"/>
    <n v="1"/>
    <n v="0"/>
    <n v="36348"/>
    <x v="1"/>
    <s v="Supplies"/>
    <x v="1321"/>
    <s v="United States"/>
    <x v="125"/>
    <x v="1"/>
    <n v="92804"/>
    <x v="1"/>
    <s v="Christine Abelman"/>
    <x v="1"/>
  </r>
  <r>
    <s v="CA-2017-110884"/>
    <x v="468"/>
    <d v="2017-03-12T00:00:00"/>
    <x v="2"/>
    <s v="SH-20395"/>
    <s v="OFF-BI-10003669"/>
    <n v="2592"/>
    <n v="6"/>
    <n v="2"/>
    <n v="9072"/>
    <x v="1"/>
    <s v="Binders"/>
    <x v="799"/>
    <s v="United States"/>
    <x v="20"/>
    <x v="14"/>
    <n v="10035"/>
    <x v="3"/>
    <s v="Shahid Hopkins"/>
    <x v="0"/>
  </r>
  <r>
    <s v="CA-2017-110884"/>
    <x v="468"/>
    <d v="2017-03-12T00:00:00"/>
    <x v="2"/>
    <s v="SH-20395"/>
    <s v="OFF-LA-10003510"/>
    <n v="9159"/>
    <n v="3"/>
    <n v="0"/>
    <n v="421314"/>
    <x v="1"/>
    <s v="Labels"/>
    <x v="576"/>
    <s v="United States"/>
    <x v="20"/>
    <x v="14"/>
    <n v="10035"/>
    <x v="3"/>
    <s v="Shahid Hopkins"/>
    <x v="0"/>
  </r>
  <r>
    <s v="US-2014-161613"/>
    <x v="587"/>
    <d v="2014-12-03T00:00:00"/>
    <x v="1"/>
    <s v="MC-17605"/>
    <s v="FUR-CH-10003746"/>
    <n v="674058"/>
    <n v="3"/>
    <n v="3"/>
    <n v="-192588"/>
    <x v="0"/>
    <s v="Chairs"/>
    <x v="619"/>
    <s v="United States"/>
    <x v="12"/>
    <x v="0"/>
    <n v="77070"/>
    <x v="0"/>
    <s v="Matt Connell"/>
    <x v="1"/>
  </r>
  <r>
    <s v="US-2014-146353"/>
    <x v="1004"/>
    <d v="2014-10-16T00:00:00"/>
    <x v="1"/>
    <s v="JE-15610"/>
    <s v="OFF-BI-10003476"/>
    <n v="2292"/>
    <n v="4"/>
    <n v="0"/>
    <n v="110016"/>
    <x v="1"/>
    <s v="Binders"/>
    <x v="1512"/>
    <s v="United States"/>
    <x v="3"/>
    <x v="38"/>
    <n v="3301"/>
    <x v="3"/>
    <s v="Jim Epp"/>
    <x v="1"/>
  </r>
  <r>
    <s v="US-2014-146353"/>
    <x v="1004"/>
    <d v="2014-10-16T00:00:00"/>
    <x v="1"/>
    <s v="JE-15610"/>
    <s v="OFF-ST-10001469"/>
    <n v="2699"/>
    <n v="5"/>
    <n v="0"/>
    <n v="16194"/>
    <x v="1"/>
    <s v="Storage"/>
    <x v="398"/>
    <s v="United States"/>
    <x v="3"/>
    <x v="38"/>
    <n v="3301"/>
    <x v="3"/>
    <s v="Jim Epp"/>
    <x v="1"/>
  </r>
  <r>
    <s v="CA-2014-133809"/>
    <x v="727"/>
    <d v="2014-11-23T00:00:00"/>
    <x v="1"/>
    <s v="MS-17530"/>
    <s v="OFF-BI-10001757"/>
    <n v="11808"/>
    <n v="8"/>
    <n v="7"/>
    <n v="-86592"/>
    <x v="1"/>
    <s v="Binders"/>
    <x v="1156"/>
    <s v="United States"/>
    <x v="54"/>
    <x v="23"/>
    <n v="45014"/>
    <x v="3"/>
    <s v="MaryBeth Skach"/>
    <x v="0"/>
  </r>
  <r>
    <s v="CA-2014-133809"/>
    <x v="727"/>
    <d v="2014-11-23T00:00:00"/>
    <x v="1"/>
    <s v="MS-17530"/>
    <s v="TEC-PH-10004875"/>
    <n v="9588"/>
    <n v="2"/>
    <n v="4"/>
    <n v="-20774"/>
    <x v="2"/>
    <s v="Phones"/>
    <x v="1667"/>
    <s v="United States"/>
    <x v="54"/>
    <x v="23"/>
    <n v="45014"/>
    <x v="3"/>
    <s v="MaryBeth Skach"/>
    <x v="0"/>
  </r>
  <r>
    <s v="US-2015-130491"/>
    <x v="284"/>
    <d v="2015-02-11T00:00:00"/>
    <x v="3"/>
    <s v="BH-11710"/>
    <s v="OFF-AR-10001149"/>
    <n v="576"/>
    <n v="2"/>
    <n v="0"/>
    <n v="1728"/>
    <x v="1"/>
    <s v="Art"/>
    <x v="130"/>
    <s v="United States"/>
    <x v="348"/>
    <x v="41"/>
    <n v="67846"/>
    <x v="0"/>
    <s v="Brosina Hoffman"/>
    <x v="0"/>
  </r>
  <r>
    <s v="CA-2015-149300"/>
    <x v="6"/>
    <d v="2015-11-23T00:00:00"/>
    <x v="3"/>
    <s v="BH-11710"/>
    <s v="TEC-MA-10000423"/>
    <n v="32985"/>
    <n v="3"/>
    <n v="5"/>
    <n v="-19791"/>
    <x v="2"/>
    <s v="Machines"/>
    <x v="1668"/>
    <s v="United States"/>
    <x v="146"/>
    <x v="2"/>
    <n v="33012"/>
    <x v="2"/>
    <s v="Brosina Hoffman"/>
    <x v="0"/>
  </r>
  <r>
    <s v="CA-2016-112123"/>
    <x v="902"/>
    <d v="2016-03-08T00:00:00"/>
    <x v="2"/>
    <s v="BH-11710"/>
    <s v="OFF-BI-10001071"/>
    <n v="44786"/>
    <n v="7"/>
    <n v="0"/>
    <n v="2194514"/>
    <x v="1"/>
    <s v="Binders"/>
    <x v="665"/>
    <s v="United States"/>
    <x v="46"/>
    <x v="12"/>
    <n v="19711"/>
    <x v="3"/>
    <s v="Brosina Hoffman"/>
    <x v="0"/>
  </r>
  <r>
    <s v="CA-2016-112123"/>
    <x v="902"/>
    <d v="2016-03-08T00:00:00"/>
    <x v="2"/>
    <s v="BH-11710"/>
    <s v="TEC-PH-10001557"/>
    <n v="47995"/>
    <n v="5"/>
    <n v="0"/>
    <n v="1295865"/>
    <x v="2"/>
    <s v="Phones"/>
    <x v="660"/>
    <s v="United States"/>
    <x v="46"/>
    <x v="12"/>
    <n v="19711"/>
    <x v="3"/>
    <s v="Brosina Hoffman"/>
    <x v="0"/>
  </r>
  <r>
    <s v="CA-2016-112123"/>
    <x v="902"/>
    <d v="2016-03-08T00:00:00"/>
    <x v="2"/>
    <s v="BH-11710"/>
    <s v="OFF-PA-10001977"/>
    <n v="16644"/>
    <n v="3"/>
    <n v="0"/>
    <n v="798912"/>
    <x v="1"/>
    <s v="Paper"/>
    <x v="1570"/>
    <s v="United States"/>
    <x v="46"/>
    <x v="12"/>
    <n v="19711"/>
    <x v="3"/>
    <s v="Brosina Hoffman"/>
    <x v="0"/>
  </r>
  <r>
    <s v="CA-2015-161830"/>
    <x v="495"/>
    <d v="2015-09-26T00:00:00"/>
    <x v="1"/>
    <s v="ME-17725"/>
    <s v="OFF-AR-10004042"/>
    <n v="3596"/>
    <n v="2"/>
    <n v="0"/>
    <n v="104284"/>
    <x v="1"/>
    <s v="Art"/>
    <x v="30"/>
    <s v="United States"/>
    <x v="4"/>
    <x v="4"/>
    <n v="98105"/>
    <x v="1"/>
    <s v="Max Engle"/>
    <x v="0"/>
  </r>
  <r>
    <s v="CA-2015-161830"/>
    <x v="495"/>
    <d v="2015-09-26T00:00:00"/>
    <x v="1"/>
    <s v="ME-17725"/>
    <s v="OFF-BI-10001097"/>
    <n v="14952"/>
    <n v="3"/>
    <n v="2"/>
    <n v="54201"/>
    <x v="1"/>
    <s v="Binders"/>
    <x v="792"/>
    <s v="United States"/>
    <x v="4"/>
    <x v="4"/>
    <n v="98105"/>
    <x v="1"/>
    <s v="Max Engle"/>
    <x v="0"/>
  </r>
  <r>
    <s v="CA-2017-163125"/>
    <x v="448"/>
    <d v="2017-10-11T00:00:00"/>
    <x v="1"/>
    <s v="MB-17305"/>
    <s v="OFF-AR-10004344"/>
    <n v="67144"/>
    <n v="7"/>
    <n v="2"/>
    <n v="58751"/>
    <x v="1"/>
    <s v="Art"/>
    <x v="369"/>
    <s v="United States"/>
    <x v="426"/>
    <x v="0"/>
    <n v="77573"/>
    <x v="0"/>
    <s v="Maria Bertelson"/>
    <x v="0"/>
  </r>
  <r>
    <s v="CA-2017-163125"/>
    <x v="448"/>
    <d v="2017-10-11T00:00:00"/>
    <x v="1"/>
    <s v="MB-17305"/>
    <s v="FUR-CH-10001802"/>
    <n v="254058"/>
    <n v="3"/>
    <n v="3"/>
    <n v="-326646"/>
    <x v="0"/>
    <s v="Chairs"/>
    <x v="1669"/>
    <s v="United States"/>
    <x v="426"/>
    <x v="0"/>
    <n v="77573"/>
    <x v="0"/>
    <s v="Maria Bertelson"/>
    <x v="0"/>
  </r>
  <r>
    <s v="CA-2016-160304"/>
    <x v="1005"/>
    <d v="2016-01-07T00:00:00"/>
    <x v="2"/>
    <s v="BM-11575"/>
    <s v="FUR-BO-10004709"/>
    <n v="17394"/>
    <n v="3"/>
    <n v="0"/>
    <n v="382668"/>
    <x v="0"/>
    <s v="Bookcases"/>
    <x v="266"/>
    <s v="United States"/>
    <x v="427"/>
    <x v="39"/>
    <n v="20877"/>
    <x v="3"/>
    <s v="Brendan Murry"/>
    <x v="1"/>
  </r>
  <r>
    <s v="CA-2016-160304"/>
    <x v="1005"/>
    <d v="2016-01-07T00:00:00"/>
    <x v="2"/>
    <s v="BM-11575"/>
    <s v="TEC-PH-10000455"/>
    <n v="23198"/>
    <n v="2"/>
    <n v="0"/>
    <n v="672742"/>
    <x v="2"/>
    <s v="Phones"/>
    <x v="1110"/>
    <s v="United States"/>
    <x v="427"/>
    <x v="39"/>
    <n v="20877"/>
    <x v="3"/>
    <s v="Brendan Murry"/>
    <x v="1"/>
  </r>
  <r>
    <s v="CA-2017-101728"/>
    <x v="970"/>
    <d v="2017-08-23T00:00:00"/>
    <x v="2"/>
    <s v="SC-20575"/>
    <s v="OFF-BI-10002393"/>
    <n v="2296"/>
    <n v="2"/>
    <n v="8"/>
    <n v="-39032"/>
    <x v="1"/>
    <s v="Binders"/>
    <x v="1186"/>
    <s v="United States"/>
    <x v="22"/>
    <x v="9"/>
    <n v="60653"/>
    <x v="0"/>
    <s v="Sonia Cooley"/>
    <x v="0"/>
  </r>
  <r>
    <s v="CA-2017-114055"/>
    <x v="52"/>
    <d v="2017-12-29T00:00:00"/>
    <x v="1"/>
    <s v="MH-18115"/>
    <s v="OFF-PA-10004381"/>
    <n v="9608"/>
    <n v="2"/>
    <n v="0"/>
    <n v="461184"/>
    <x v="1"/>
    <s v="Paper"/>
    <x v="1656"/>
    <s v="United States"/>
    <x v="113"/>
    <x v="18"/>
    <n v="35810"/>
    <x v="2"/>
    <s v="Mick Hernandez"/>
    <x v="2"/>
  </r>
  <r>
    <s v="CA-2017-114055"/>
    <x v="52"/>
    <d v="2017-12-29T00:00:00"/>
    <x v="1"/>
    <s v="MH-18115"/>
    <s v="OFF-FA-10003059"/>
    <n v="362"/>
    <n v="2"/>
    <n v="0"/>
    <n v="11946"/>
    <x v="1"/>
    <s v="Fasteners"/>
    <x v="797"/>
    <s v="United States"/>
    <x v="113"/>
    <x v="18"/>
    <n v="35810"/>
    <x v="2"/>
    <s v="Mick Hernandez"/>
    <x v="2"/>
  </r>
  <r>
    <s v="CA-2017-114055"/>
    <x v="52"/>
    <d v="2017-12-29T00:00:00"/>
    <x v="1"/>
    <s v="MH-18115"/>
    <s v="OFF-PA-10000994"/>
    <n v="6291"/>
    <n v="6"/>
    <n v="0"/>
    <n v="301968"/>
    <x v="1"/>
    <s v="Paper"/>
    <x v="906"/>
    <s v="United States"/>
    <x v="113"/>
    <x v="18"/>
    <n v="35810"/>
    <x v="2"/>
    <s v="Mick Hernandez"/>
    <x v="2"/>
  </r>
  <r>
    <s v="CA-2017-114055"/>
    <x v="52"/>
    <d v="2017-12-29T00:00:00"/>
    <x v="1"/>
    <s v="MH-18115"/>
    <s v="TEC-PH-10002890"/>
    <n v="9048"/>
    <n v="2"/>
    <n v="0"/>
    <n v="235248"/>
    <x v="2"/>
    <s v="Phones"/>
    <x v="1377"/>
    <s v="United States"/>
    <x v="113"/>
    <x v="18"/>
    <n v="35810"/>
    <x v="2"/>
    <s v="Mick Hernandez"/>
    <x v="2"/>
  </r>
  <r>
    <s v="CA-2017-126438"/>
    <x v="18"/>
    <d v="2017-09-13T00:00:00"/>
    <x v="3"/>
    <s v="AR-10345"/>
    <s v="OFF-AR-10003338"/>
    <n v="1488"/>
    <n v="2"/>
    <n v="0"/>
    <n v="372"/>
    <x v="1"/>
    <s v="Art"/>
    <x v="1420"/>
    <s v="United States"/>
    <x v="103"/>
    <x v="30"/>
    <n v="1841"/>
    <x v="3"/>
    <s v="Alex Russell"/>
    <x v="1"/>
  </r>
  <r>
    <s v="CA-2017-117653"/>
    <x v="15"/>
    <d v="2017-10-23T00:00:00"/>
    <x v="2"/>
    <s v="MO-17500"/>
    <s v="FUR-TA-10003008"/>
    <n v="91275"/>
    <n v="1"/>
    <n v="5"/>
    <n v="-675435"/>
    <x v="0"/>
    <s v="Tables"/>
    <x v="947"/>
    <s v="United States"/>
    <x v="22"/>
    <x v="9"/>
    <n v="60623"/>
    <x v="0"/>
    <s v="Mary O'Rourke"/>
    <x v="0"/>
  </r>
  <r>
    <s v="CA-2017-143245"/>
    <x v="95"/>
    <d v="2017-12-06T00:00:00"/>
    <x v="2"/>
    <s v="AD-10180"/>
    <s v="OFF-PA-10001972"/>
    <n v="1944"/>
    <n v="3"/>
    <n v="0"/>
    <n v="93312"/>
    <x v="1"/>
    <s v="Paper"/>
    <x v="1167"/>
    <s v="United States"/>
    <x v="54"/>
    <x v="28"/>
    <n v="6824"/>
    <x v="3"/>
    <s v="Alan Dominguez"/>
    <x v="2"/>
  </r>
  <r>
    <s v="CA-2017-143245"/>
    <x v="95"/>
    <d v="2017-12-06T00:00:00"/>
    <x v="2"/>
    <s v="AD-10180"/>
    <s v="FUR-CH-10000155"/>
    <n v="89715"/>
    <n v="3"/>
    <n v="0"/>
    <n v="251202"/>
    <x v="0"/>
    <s v="Chairs"/>
    <x v="1155"/>
    <s v="United States"/>
    <x v="54"/>
    <x v="28"/>
    <n v="6824"/>
    <x v="3"/>
    <s v="Alan Dominguez"/>
    <x v="2"/>
  </r>
  <r>
    <s v="US-2014-138828"/>
    <x v="812"/>
    <d v="2014-09-03T00:00:00"/>
    <x v="3"/>
    <s v="KD-16345"/>
    <s v="OFF-AR-10000658"/>
    <n v="5775"/>
    <n v="5"/>
    <n v="0"/>
    <n v="1617"/>
    <x v="1"/>
    <s v="Art"/>
    <x v="332"/>
    <s v="United States"/>
    <x v="20"/>
    <x v="14"/>
    <n v="10009"/>
    <x v="3"/>
    <s v="Katherine Ducich"/>
    <x v="0"/>
  </r>
  <r>
    <s v="US-2014-138828"/>
    <x v="812"/>
    <d v="2014-09-03T00:00:00"/>
    <x v="3"/>
    <s v="KD-16345"/>
    <s v="OFF-PA-10000349"/>
    <n v="1494"/>
    <n v="3"/>
    <n v="0"/>
    <n v="70218"/>
    <x v="1"/>
    <s v="Paper"/>
    <x v="33"/>
    <s v="United States"/>
    <x v="20"/>
    <x v="14"/>
    <n v="10009"/>
    <x v="3"/>
    <s v="Katherine Ducich"/>
    <x v="0"/>
  </r>
  <r>
    <s v="CA-2017-143651"/>
    <x v="612"/>
    <d v="2017-03-30T00:00:00"/>
    <x v="2"/>
    <s v="FM-14215"/>
    <s v="OFF-AR-10001446"/>
    <n v="231"/>
    <n v="2"/>
    <n v="0"/>
    <n v="693"/>
    <x v="1"/>
    <s v="Art"/>
    <x v="1150"/>
    <s v="United States"/>
    <x v="4"/>
    <x v="4"/>
    <n v="98103"/>
    <x v="1"/>
    <s v="Filia McAdams"/>
    <x v="1"/>
  </r>
  <r>
    <s v="CA-2015-106978"/>
    <x v="693"/>
    <d v="2015-10-04T00:00:00"/>
    <x v="2"/>
    <s v="ZC-21910"/>
    <s v="OFF-EN-10004483"/>
    <n v="12536"/>
    <n v="1"/>
    <n v="2"/>
    <n v="42309"/>
    <x v="1"/>
    <s v="Envelopes"/>
    <x v="1327"/>
    <s v="United States"/>
    <x v="34"/>
    <x v="21"/>
    <n v="80013"/>
    <x v="1"/>
    <s v="Zuschuss Carroll"/>
    <x v="0"/>
  </r>
  <r>
    <s v="CA-2015-106978"/>
    <x v="693"/>
    <d v="2015-10-04T00:00:00"/>
    <x v="2"/>
    <s v="ZC-21910"/>
    <s v="OFF-BI-10002012"/>
    <n v="108"/>
    <n v="2"/>
    <n v="7"/>
    <n v="-792"/>
    <x v="1"/>
    <s v="Binders"/>
    <x v="745"/>
    <s v="United States"/>
    <x v="34"/>
    <x v="21"/>
    <n v="80013"/>
    <x v="1"/>
    <s v="Zuschuss Carroll"/>
    <x v="0"/>
  </r>
  <r>
    <s v="CA-2015-106978"/>
    <x v="693"/>
    <d v="2015-10-04T00:00:00"/>
    <x v="2"/>
    <s v="ZC-21910"/>
    <s v="OFF-FA-10003021"/>
    <n v="4512"/>
    <n v="3"/>
    <n v="2"/>
    <n v="846"/>
    <x v="1"/>
    <s v="Fasteners"/>
    <x v="127"/>
    <s v="United States"/>
    <x v="34"/>
    <x v="21"/>
    <n v="80013"/>
    <x v="1"/>
    <s v="Zuschuss Carroll"/>
    <x v="0"/>
  </r>
  <r>
    <s v="CA-2015-155124"/>
    <x v="1006"/>
    <d v="2015-03-21T00:00:00"/>
    <x v="2"/>
    <s v="KS-16300"/>
    <s v="TEC-PH-10003356"/>
    <n v="16776"/>
    <n v="3"/>
    <n v="2"/>
    <n v="16776"/>
    <x v="2"/>
    <s v="Phones"/>
    <x v="1670"/>
    <s v="United States"/>
    <x v="428"/>
    <x v="6"/>
    <n v="84043"/>
    <x v="1"/>
    <s v="Karen Seio"/>
    <x v="1"/>
  </r>
  <r>
    <s v="CA-2017-150931"/>
    <x v="1007"/>
    <d v="2017-01-13T00:00:00"/>
    <x v="2"/>
    <s v="DP-13390"/>
    <s v="OFF-BI-10004728"/>
    <n v="3374"/>
    <n v="7"/>
    <n v="0"/>
    <n v="155204"/>
    <x v="1"/>
    <s v="Binders"/>
    <x v="541"/>
    <s v="United States"/>
    <x v="429"/>
    <x v="18"/>
    <n v="35401"/>
    <x v="2"/>
    <s v="Dennis Pardue"/>
    <x v="2"/>
  </r>
  <r>
    <s v="CA-2014-157147"/>
    <x v="285"/>
    <d v="2014-01-18T00:00:00"/>
    <x v="2"/>
    <s v="BD-11605"/>
    <s v="OFF-ST-10000078"/>
    <n v="132585"/>
    <n v="5"/>
    <n v="0"/>
    <n v="238653"/>
    <x v="1"/>
    <s v="Storage"/>
    <x v="1216"/>
    <s v="United States"/>
    <x v="8"/>
    <x v="1"/>
    <n v="94109"/>
    <x v="1"/>
    <s v="Brian Dahlen"/>
    <x v="0"/>
  </r>
  <r>
    <s v="CA-2014-157147"/>
    <x v="285"/>
    <d v="2014-01-18T00:00:00"/>
    <x v="2"/>
    <s v="BD-11605"/>
    <s v="FUR-BO-10003034"/>
    <n v="333999"/>
    <n v="3"/>
    <n v="15"/>
    <n v="39294"/>
    <x v="0"/>
    <s v="Bookcases"/>
    <x v="1192"/>
    <s v="United States"/>
    <x v="8"/>
    <x v="1"/>
    <n v="94109"/>
    <x v="1"/>
    <s v="Brian Dahlen"/>
    <x v="0"/>
  </r>
  <r>
    <s v="CA-2014-157147"/>
    <x v="285"/>
    <d v="2014-01-18T00:00:00"/>
    <x v="2"/>
    <s v="BD-11605"/>
    <s v="OFF-AR-10003514"/>
    <n v="199"/>
    <n v="5"/>
    <n v="0"/>
    <n v="6567"/>
    <x v="1"/>
    <s v="Art"/>
    <x v="182"/>
    <s v="United States"/>
    <x v="8"/>
    <x v="1"/>
    <n v="94109"/>
    <x v="1"/>
    <s v="Brian Dahlen"/>
    <x v="0"/>
  </r>
  <r>
    <s v="CA-2015-156482"/>
    <x v="524"/>
    <d v="2015-02-13T00:00:00"/>
    <x v="2"/>
    <s v="IL-15100"/>
    <s v="FUR-CH-10001708"/>
    <n v="126882"/>
    <n v="9"/>
    <n v="0"/>
    <n v="2664522"/>
    <x v="0"/>
    <s v="Chairs"/>
    <x v="886"/>
    <s v="United States"/>
    <x v="40"/>
    <x v="12"/>
    <n v="19805"/>
    <x v="3"/>
    <s v="Ivan Liston"/>
    <x v="0"/>
  </r>
  <r>
    <s v="CA-2015-156482"/>
    <x v="524"/>
    <d v="2015-02-13T00:00:00"/>
    <x v="2"/>
    <s v="IL-15100"/>
    <s v="FUR-BO-10002598"/>
    <n v="28392"/>
    <n v="4"/>
    <n v="0"/>
    <n v="823368"/>
    <x v="0"/>
    <s v="Bookcases"/>
    <x v="1496"/>
    <s v="United States"/>
    <x v="40"/>
    <x v="12"/>
    <n v="19805"/>
    <x v="3"/>
    <s v="Ivan Liston"/>
    <x v="0"/>
  </r>
  <r>
    <s v="CA-2015-156482"/>
    <x v="524"/>
    <d v="2015-02-13T00:00:00"/>
    <x v="2"/>
    <s v="IL-15100"/>
    <s v="OFF-AR-10001022"/>
    <n v="568"/>
    <n v="2"/>
    <n v="0"/>
    <n v="17608"/>
    <x v="1"/>
    <s v="Art"/>
    <x v="874"/>
    <s v="United States"/>
    <x v="40"/>
    <x v="12"/>
    <n v="19805"/>
    <x v="3"/>
    <s v="Ivan Liston"/>
    <x v="0"/>
  </r>
  <r>
    <s v="CA-2017-106782"/>
    <x v="201"/>
    <d v="2017-12-27T00:00:00"/>
    <x v="2"/>
    <s v="LP-17095"/>
    <s v="OFF-ST-10004459"/>
    <n v="37534"/>
    <n v="1"/>
    <n v="0"/>
    <n v="18767"/>
    <x v="1"/>
    <s v="Storage"/>
    <x v="457"/>
    <s v="United States"/>
    <x v="240"/>
    <x v="13"/>
    <n v="47905"/>
    <x v="0"/>
    <s v="Liz Preis"/>
    <x v="0"/>
  </r>
  <r>
    <s v="CA-2016-151372"/>
    <x v="63"/>
    <d v="2016-09-06T00:00:00"/>
    <x v="3"/>
    <s v="JH-15985"/>
    <s v="OFF-PA-10004381"/>
    <n v="9608"/>
    <n v="2"/>
    <n v="0"/>
    <n v="461184"/>
    <x v="1"/>
    <s v="Paper"/>
    <x v="1656"/>
    <s v="United States"/>
    <x v="332"/>
    <x v="1"/>
    <n v="90278"/>
    <x v="1"/>
    <s v="Joseph Holt"/>
    <x v="0"/>
  </r>
  <r>
    <s v="CA-2016-151372"/>
    <x v="63"/>
    <d v="2016-09-06T00:00:00"/>
    <x v="3"/>
    <s v="JH-15985"/>
    <s v="OFF-BI-10000050"/>
    <n v="1168"/>
    <n v="2"/>
    <n v="2"/>
    <n v="3942"/>
    <x v="1"/>
    <s v="Binders"/>
    <x v="347"/>
    <s v="United States"/>
    <x v="332"/>
    <x v="1"/>
    <n v="90278"/>
    <x v="1"/>
    <s v="Joseph Holt"/>
    <x v="0"/>
  </r>
  <r>
    <s v="CA-2016-151372"/>
    <x v="63"/>
    <d v="2016-09-06T00:00:00"/>
    <x v="3"/>
    <s v="JH-15985"/>
    <s v="OFF-FA-10000304"/>
    <n v="436"/>
    <n v="2"/>
    <n v="0"/>
    <n v="17876"/>
    <x v="1"/>
    <s v="Fasteners"/>
    <x v="52"/>
    <s v="United States"/>
    <x v="332"/>
    <x v="1"/>
    <n v="90278"/>
    <x v="1"/>
    <s v="Joseph Holt"/>
    <x v="0"/>
  </r>
  <r>
    <s v="CA-2014-102085"/>
    <x v="776"/>
    <d v="2014-10-09T00:00:00"/>
    <x v="2"/>
    <s v="JD-16015"/>
    <s v="OFF-LA-10002475"/>
    <n v="2924"/>
    <n v="4"/>
    <n v="0"/>
    <n v="137428"/>
    <x v="1"/>
    <s v="Labels"/>
    <x v="149"/>
    <s v="United States"/>
    <x v="4"/>
    <x v="4"/>
    <n v="98115"/>
    <x v="1"/>
    <s v="Joy Daniels"/>
    <x v="0"/>
  </r>
  <r>
    <s v="CA-2017-107125"/>
    <x v="343"/>
    <d v="2017-12-02T00:00:00"/>
    <x v="2"/>
    <s v="BD-11320"/>
    <s v="OFF-BI-10001989"/>
    <n v="117488"/>
    <n v="7"/>
    <n v="2"/>
    <n v="411208"/>
    <x v="1"/>
    <s v="Binders"/>
    <x v="539"/>
    <s v="United States"/>
    <x v="1"/>
    <x v="1"/>
    <n v="90045"/>
    <x v="1"/>
    <s v="Bill Donatelli"/>
    <x v="0"/>
  </r>
  <r>
    <s v="CA-2017-107125"/>
    <x v="343"/>
    <d v="2017-12-02T00:00:00"/>
    <x v="2"/>
    <s v="BD-11320"/>
    <s v="FUR-FU-10000732"/>
    <n v="1884"/>
    <n v="3"/>
    <n v="0"/>
    <n v="60288"/>
    <x v="0"/>
    <s v="Furnishings"/>
    <x v="542"/>
    <s v="United States"/>
    <x v="1"/>
    <x v="1"/>
    <n v="90045"/>
    <x v="1"/>
    <s v="Bill Donatelli"/>
    <x v="0"/>
  </r>
  <r>
    <s v="CA-2016-125815"/>
    <x v="98"/>
    <d v="2016-11-01T00:00:00"/>
    <x v="1"/>
    <s v="DL-13330"/>
    <s v="OFF-AR-10004441"/>
    <n v="1242"/>
    <n v="3"/>
    <n v="0"/>
    <n v="52164"/>
    <x v="1"/>
    <s v="Art"/>
    <x v="155"/>
    <s v="United States"/>
    <x v="20"/>
    <x v="14"/>
    <n v="10009"/>
    <x v="3"/>
    <s v="Denise Leinenbach"/>
    <x v="0"/>
  </r>
  <r>
    <s v="CA-2015-144190"/>
    <x v="987"/>
    <d v="2015-06-13T00:00:00"/>
    <x v="2"/>
    <s v="NC-18415"/>
    <s v="OFF-PA-10000304"/>
    <n v="1296"/>
    <n v="2"/>
    <n v="0"/>
    <n v="62208"/>
    <x v="1"/>
    <s v="Paper"/>
    <x v="88"/>
    <s v="United States"/>
    <x v="195"/>
    <x v="11"/>
    <n v="48073"/>
    <x v="0"/>
    <s v="Nathan Cano"/>
    <x v="0"/>
  </r>
  <r>
    <s v="CA-2017-117926"/>
    <x v="165"/>
    <d v="2017-12-12T00:00:00"/>
    <x v="1"/>
    <s v="AS-10225"/>
    <s v="OFF-AP-10002670"/>
    <n v="6948"/>
    <n v="1"/>
    <n v="0"/>
    <n v="20844"/>
    <x v="1"/>
    <s v="Appliances"/>
    <x v="1671"/>
    <s v="United States"/>
    <x v="8"/>
    <x v="1"/>
    <n v="94109"/>
    <x v="1"/>
    <s v="Alan Schoenberger"/>
    <x v="1"/>
  </r>
  <r>
    <s v="CA-2015-153906"/>
    <x v="198"/>
    <d v="2015-03-20T00:00:00"/>
    <x v="2"/>
    <s v="MS-17980"/>
    <s v="TEC-PH-10001527"/>
    <n v="859"/>
    <n v="2"/>
    <n v="0"/>
    <n v="2577"/>
    <x v="2"/>
    <s v="Phones"/>
    <x v="1271"/>
    <s v="United States"/>
    <x v="20"/>
    <x v="14"/>
    <n v="10009"/>
    <x v="3"/>
    <s v="Michael Stewart"/>
    <x v="1"/>
  </r>
  <r>
    <s v="CA-2014-160262"/>
    <x v="3"/>
    <d v="2014-06-13T00:00:00"/>
    <x v="1"/>
    <s v="TS-21205"/>
    <s v="OFF-AR-10002335"/>
    <n v="1806"/>
    <n v="7"/>
    <n v="0"/>
    <n v="46956"/>
    <x v="1"/>
    <s v="Art"/>
    <x v="675"/>
    <s v="United States"/>
    <x v="226"/>
    <x v="32"/>
    <n v="89031"/>
    <x v="1"/>
    <s v="Thomas Seio"/>
    <x v="1"/>
  </r>
  <r>
    <s v="CA-2014-160262"/>
    <x v="3"/>
    <d v="2014-06-13T00:00:00"/>
    <x v="1"/>
    <s v="TS-21205"/>
    <s v="OFF-PA-10003641"/>
    <n v="7914"/>
    <n v="3"/>
    <n v="0"/>
    <n v="364044"/>
    <x v="1"/>
    <s v="Paper"/>
    <x v="939"/>
    <s v="United States"/>
    <x v="226"/>
    <x v="32"/>
    <n v="89031"/>
    <x v="1"/>
    <s v="Thomas Seio"/>
    <x v="1"/>
  </r>
  <r>
    <s v="CA-2014-160262"/>
    <x v="3"/>
    <d v="2014-06-13T00:00:00"/>
    <x v="1"/>
    <s v="TS-21205"/>
    <s v="FUR-FU-10002685"/>
    <n v="374"/>
    <n v="2"/>
    <n v="0"/>
    <n v="14212"/>
    <x v="0"/>
    <s v="Furnishings"/>
    <x v="1423"/>
    <s v="United States"/>
    <x v="226"/>
    <x v="32"/>
    <n v="89031"/>
    <x v="1"/>
    <s v="Thomas Seio"/>
    <x v="1"/>
  </r>
  <r>
    <s v="CA-2015-127607"/>
    <x v="304"/>
    <d v="2015-03-26T00:00:00"/>
    <x v="2"/>
    <s v="JK-15730"/>
    <s v="OFF-BI-10001308"/>
    <n v="2512"/>
    <n v="2"/>
    <n v="8"/>
    <n v="-4396"/>
    <x v="1"/>
    <s v="Binders"/>
    <x v="1343"/>
    <s v="United States"/>
    <x v="238"/>
    <x v="0"/>
    <n v="75007"/>
    <x v="0"/>
    <s v="Joe Kamberova"/>
    <x v="0"/>
  </r>
  <r>
    <s v="CA-2015-127607"/>
    <x v="304"/>
    <d v="2015-03-26T00:00:00"/>
    <x v="2"/>
    <s v="JK-15730"/>
    <s v="OFF-FA-10003485"/>
    <n v="18864"/>
    <n v="9"/>
    <n v="2"/>
    <n v="61308"/>
    <x v="1"/>
    <s v="Fasteners"/>
    <x v="127"/>
    <s v="United States"/>
    <x v="238"/>
    <x v="0"/>
    <n v="75007"/>
    <x v="0"/>
    <s v="Joe Kamberova"/>
    <x v="0"/>
  </r>
  <r>
    <s v="CA-2016-166226"/>
    <x v="740"/>
    <d v="2016-11-22T00:00:00"/>
    <x v="2"/>
    <s v="TC-21535"/>
    <s v="TEC-PH-10003357"/>
    <n v="61192"/>
    <n v="1"/>
    <n v="2"/>
    <n v="61192"/>
    <x v="2"/>
    <s v="Phones"/>
    <x v="1061"/>
    <s v="United States"/>
    <x v="1"/>
    <x v="1"/>
    <n v="90008"/>
    <x v="1"/>
    <s v="Tracy Collins"/>
    <x v="2"/>
  </r>
  <r>
    <s v="CA-2016-166226"/>
    <x v="740"/>
    <d v="2016-11-22T00:00:00"/>
    <x v="2"/>
    <s v="TC-21535"/>
    <s v="OFF-AP-10002867"/>
    <n v="6784"/>
    <n v="1"/>
    <n v="0"/>
    <n v="183168"/>
    <x v="1"/>
    <s v="Appliances"/>
    <x v="1492"/>
    <s v="United States"/>
    <x v="1"/>
    <x v="1"/>
    <n v="90008"/>
    <x v="1"/>
    <s v="Tracy Collins"/>
    <x v="2"/>
  </r>
  <r>
    <s v="CA-2014-156587"/>
    <x v="1008"/>
    <d v="2014-03-08T00:00:00"/>
    <x v="3"/>
    <s v="AB-10015"/>
    <s v="FUR-CH-10004477"/>
    <n v="48712"/>
    <n v="1"/>
    <n v="2"/>
    <n v="54801"/>
    <x v="0"/>
    <s v="Chairs"/>
    <x v="213"/>
    <s v="United States"/>
    <x v="4"/>
    <x v="4"/>
    <n v="98103"/>
    <x v="1"/>
    <s v="Aaron Bergman"/>
    <x v="0"/>
  </r>
  <r>
    <s v="CA-2014-156587"/>
    <x v="1008"/>
    <d v="2014-03-08T00:00:00"/>
    <x v="3"/>
    <s v="AB-10015"/>
    <s v="OFF-AR-10001427"/>
    <n v="1794"/>
    <n v="3"/>
    <n v="0"/>
    <n v="46644"/>
    <x v="1"/>
    <s v="Art"/>
    <x v="251"/>
    <s v="United States"/>
    <x v="4"/>
    <x v="4"/>
    <n v="98103"/>
    <x v="1"/>
    <s v="Aaron Bergman"/>
    <x v="0"/>
  </r>
  <r>
    <s v="CA-2014-156587"/>
    <x v="1008"/>
    <d v="2014-03-08T00:00:00"/>
    <x v="3"/>
    <s v="AB-10015"/>
    <s v="OFF-ST-10002344"/>
    <n v="24294"/>
    <n v="3"/>
    <n v="0"/>
    <n v="48588"/>
    <x v="1"/>
    <s v="Storage"/>
    <x v="858"/>
    <s v="United States"/>
    <x v="4"/>
    <x v="4"/>
    <n v="98103"/>
    <x v="1"/>
    <s v="Aaron Bergman"/>
    <x v="0"/>
  </r>
  <r>
    <s v="CA-2016-141180"/>
    <x v="665"/>
    <d v="2016-05-19T00:00:00"/>
    <x v="1"/>
    <s v="DP-13000"/>
    <s v="OFF-BI-10000301"/>
    <n v="7764"/>
    <n v="4"/>
    <n v="7"/>
    <n v="-5176"/>
    <x v="1"/>
    <s v="Binders"/>
    <x v="621"/>
    <s v="United States"/>
    <x v="2"/>
    <x v="2"/>
    <n v="33311"/>
    <x v="2"/>
    <s v="Darren Powers"/>
    <x v="0"/>
  </r>
  <r>
    <s v="CA-2015-109708"/>
    <x v="441"/>
    <d v="2015-05-28T00:00:00"/>
    <x v="1"/>
    <s v="CY-12745"/>
    <s v="TEC-PH-10001944"/>
    <n v="46704"/>
    <n v="4"/>
    <n v="2"/>
    <n v="5838"/>
    <x v="2"/>
    <s v="Phones"/>
    <x v="1257"/>
    <s v="United States"/>
    <x v="29"/>
    <x v="17"/>
    <n v="38401"/>
    <x v="2"/>
    <s v="Craig Yedwab"/>
    <x v="1"/>
  </r>
  <r>
    <s v="CA-2015-122406"/>
    <x v="990"/>
    <d v="2015-08-05T00:00:00"/>
    <x v="1"/>
    <s v="BE-11455"/>
    <s v="TEC-PH-10001527"/>
    <n v="12885"/>
    <n v="3"/>
    <n v="0"/>
    <n v="38655"/>
    <x v="2"/>
    <s v="Phones"/>
    <x v="1271"/>
    <s v="United States"/>
    <x v="205"/>
    <x v="33"/>
    <n v="2908"/>
    <x v="3"/>
    <s v="Brad Eason"/>
    <x v="2"/>
  </r>
  <r>
    <s v="CA-2015-122406"/>
    <x v="990"/>
    <d v="2015-08-05T00:00:00"/>
    <x v="1"/>
    <s v="BE-11455"/>
    <s v="OFF-PA-10001307"/>
    <n v="84"/>
    <n v="2"/>
    <n v="0"/>
    <n v="4116"/>
    <x v="1"/>
    <s v="Paper"/>
    <x v="787"/>
    <s v="United States"/>
    <x v="205"/>
    <x v="33"/>
    <n v="2908"/>
    <x v="3"/>
    <s v="Brad Eason"/>
    <x v="2"/>
  </r>
  <r>
    <s v="CA-2015-122406"/>
    <x v="990"/>
    <d v="2015-08-05T00:00:00"/>
    <x v="1"/>
    <s v="BE-11455"/>
    <s v="TEC-AC-10004571"/>
    <n v="19998"/>
    <n v="2"/>
    <n v="0"/>
    <n v="839916"/>
    <x v="2"/>
    <s v="Accessories"/>
    <x v="408"/>
    <s v="United States"/>
    <x v="205"/>
    <x v="33"/>
    <n v="2908"/>
    <x v="3"/>
    <s v="Brad Eason"/>
    <x v="2"/>
  </r>
  <r>
    <s v="CA-2015-122406"/>
    <x v="990"/>
    <d v="2015-08-05T00:00:00"/>
    <x v="1"/>
    <s v="BE-11455"/>
    <s v="FUR-CH-10001973"/>
    <n v="11098"/>
    <n v="1"/>
    <n v="0"/>
    <n v="155372"/>
    <x v="0"/>
    <s v="Chairs"/>
    <x v="898"/>
    <s v="United States"/>
    <x v="205"/>
    <x v="33"/>
    <n v="2908"/>
    <x v="3"/>
    <s v="Brad Eason"/>
    <x v="2"/>
  </r>
  <r>
    <s v="US-2016-153815"/>
    <x v="60"/>
    <d v="2016-11-09T00:00:00"/>
    <x v="3"/>
    <s v="KL-16555"/>
    <s v="FUR-CH-10000513"/>
    <n v="207984"/>
    <n v="2"/>
    <n v="2"/>
    <n v="-285978"/>
    <x v="0"/>
    <s v="Chairs"/>
    <x v="70"/>
    <s v="United States"/>
    <x v="107"/>
    <x v="2"/>
    <n v="32216"/>
    <x v="2"/>
    <s v="Kelly Lampkin"/>
    <x v="1"/>
  </r>
  <r>
    <s v="US-2016-153815"/>
    <x v="60"/>
    <d v="2016-11-09T00:00:00"/>
    <x v="3"/>
    <s v="KL-16555"/>
    <s v="OFF-PA-10002421"/>
    <n v="36112"/>
    <n v="2"/>
    <n v="2"/>
    <n v="126392"/>
    <x v="1"/>
    <s v="Paper"/>
    <x v="1405"/>
    <s v="United States"/>
    <x v="107"/>
    <x v="2"/>
    <n v="32216"/>
    <x v="2"/>
    <s v="Kelly Lampkin"/>
    <x v="1"/>
  </r>
  <r>
    <s v="US-2016-153815"/>
    <x v="60"/>
    <d v="2016-11-09T00:00:00"/>
    <x v="3"/>
    <s v="KL-16555"/>
    <s v="FUR-FU-10004090"/>
    <n v="35568"/>
    <n v="2"/>
    <n v="2"/>
    <n v="57798"/>
    <x v="0"/>
    <s v="Furnishings"/>
    <x v="638"/>
    <s v="United States"/>
    <x v="107"/>
    <x v="2"/>
    <n v="32216"/>
    <x v="2"/>
    <s v="Kelly Lampkin"/>
    <x v="1"/>
  </r>
  <r>
    <s v="US-2016-153815"/>
    <x v="60"/>
    <d v="2016-11-09T00:00:00"/>
    <x v="3"/>
    <s v="KL-16555"/>
    <s v="OFF-PA-10004071"/>
    <n v="88768"/>
    <n v="2"/>
    <n v="2"/>
    <n v="310688"/>
    <x v="1"/>
    <s v="Paper"/>
    <x v="416"/>
    <s v="United States"/>
    <x v="107"/>
    <x v="2"/>
    <n v="32216"/>
    <x v="2"/>
    <s v="Kelly Lampkin"/>
    <x v="1"/>
  </r>
  <r>
    <s v="CA-2016-164896"/>
    <x v="76"/>
    <d v="2016-11-12T00:00:00"/>
    <x v="2"/>
    <s v="PS-19045"/>
    <s v="OFF-PA-10002246"/>
    <n v="129"/>
    <n v="2"/>
    <n v="0"/>
    <n v="6321"/>
    <x v="1"/>
    <s v="Paper"/>
    <x v="1376"/>
    <s v="United States"/>
    <x v="147"/>
    <x v="1"/>
    <n v="92054"/>
    <x v="1"/>
    <s v="Penelope Sewall"/>
    <x v="2"/>
  </r>
  <r>
    <s v="CA-2015-142202"/>
    <x v="226"/>
    <d v="2015-09-23T00:00:00"/>
    <x v="1"/>
    <s v="JR-16210"/>
    <s v="TEC-AC-10003198"/>
    <n v="71712"/>
    <n v="9"/>
    <n v="2"/>
    <n v="152388"/>
    <x v="2"/>
    <s v="Accessories"/>
    <x v="763"/>
    <s v="United States"/>
    <x v="107"/>
    <x v="2"/>
    <n v="32216"/>
    <x v="2"/>
    <s v="Justin Ritter"/>
    <x v="1"/>
  </r>
  <r>
    <s v="CA-2015-165050"/>
    <x v="213"/>
    <d v="2015-12-09T00:00:00"/>
    <x v="3"/>
    <s v="AH-10210"/>
    <s v="OFF-BI-10001031"/>
    <n v="2136"/>
    <n v="5"/>
    <n v="2"/>
    <n v="7209"/>
    <x v="1"/>
    <s v="Binders"/>
    <x v="867"/>
    <s v="United States"/>
    <x v="20"/>
    <x v="14"/>
    <n v="10024"/>
    <x v="3"/>
    <s v="Alan Hwang"/>
    <x v="0"/>
  </r>
  <r>
    <s v="CA-2015-165050"/>
    <x v="213"/>
    <d v="2015-12-09T00:00:00"/>
    <x v="3"/>
    <s v="AH-10210"/>
    <s v="OFF-BI-10003727"/>
    <n v="6688"/>
    <n v="2"/>
    <n v="2"/>
    <n v="23408"/>
    <x v="1"/>
    <s v="Binders"/>
    <x v="800"/>
    <s v="United States"/>
    <x v="20"/>
    <x v="14"/>
    <n v="10024"/>
    <x v="3"/>
    <s v="Alan Hwang"/>
    <x v="0"/>
  </r>
  <r>
    <s v="CA-2015-165050"/>
    <x v="213"/>
    <d v="2015-12-09T00:00:00"/>
    <x v="3"/>
    <s v="AH-10210"/>
    <s v="TEC-PH-10001336"/>
    <n v="77394"/>
    <n v="6"/>
    <n v="0"/>
    <n v="2244426"/>
    <x v="2"/>
    <s v="Phones"/>
    <x v="942"/>
    <s v="United States"/>
    <x v="20"/>
    <x v="14"/>
    <n v="10024"/>
    <x v="3"/>
    <s v="Alan Hwang"/>
    <x v="0"/>
  </r>
  <r>
    <s v="US-2016-131114"/>
    <x v="10"/>
    <d v="2016-12-13T00:00:00"/>
    <x v="1"/>
    <s v="RW-19630"/>
    <s v="OFF-SU-10001664"/>
    <n v="20568"/>
    <n v="3"/>
    <n v="2"/>
    <n v="15426"/>
    <x v="1"/>
    <s v="Supplies"/>
    <x v="1229"/>
    <s v="United States"/>
    <x v="22"/>
    <x v="9"/>
    <n v="60610"/>
    <x v="0"/>
    <s v="Rob Williams"/>
    <x v="1"/>
  </r>
  <r>
    <s v="US-2016-131114"/>
    <x v="10"/>
    <d v="2016-12-13T00:00:00"/>
    <x v="1"/>
    <s v="RW-19630"/>
    <s v="OFF-AP-10003971"/>
    <n v="4356"/>
    <n v="2"/>
    <n v="8"/>
    <n v="-117612"/>
    <x v="1"/>
    <s v="Appliances"/>
    <x v="915"/>
    <s v="United States"/>
    <x v="22"/>
    <x v="9"/>
    <n v="60610"/>
    <x v="0"/>
    <s v="Rob Williams"/>
    <x v="1"/>
  </r>
  <r>
    <s v="US-2016-131114"/>
    <x v="10"/>
    <d v="2016-12-13T00:00:00"/>
    <x v="1"/>
    <s v="RW-19630"/>
    <s v="TEC-AC-10000199"/>
    <n v="1904"/>
    <n v="4"/>
    <n v="2"/>
    <n v="-1428"/>
    <x v="2"/>
    <s v="Accessories"/>
    <x v="1591"/>
    <s v="United States"/>
    <x v="22"/>
    <x v="9"/>
    <n v="60610"/>
    <x v="0"/>
    <s v="Rob Williams"/>
    <x v="1"/>
  </r>
  <r>
    <s v="CA-2014-160066"/>
    <x v="910"/>
    <d v="2014-11-22T00:00:00"/>
    <x v="2"/>
    <s v="AH-10075"/>
    <s v="OFF-LA-10001045"/>
    <n v="522"/>
    <n v="2"/>
    <n v="0"/>
    <n v="24012"/>
    <x v="1"/>
    <s v="Labels"/>
    <x v="704"/>
    <s v="United States"/>
    <x v="100"/>
    <x v="1"/>
    <n v="92646"/>
    <x v="1"/>
    <s v="Adam Hart"/>
    <x v="1"/>
  </r>
  <r>
    <s v="CA-2016-109925"/>
    <x v="60"/>
    <d v="2016-11-10T00:00:00"/>
    <x v="1"/>
    <s v="IM-15070"/>
    <s v="OFF-ST-10003442"/>
    <n v="8484"/>
    <n v="3"/>
    <n v="0"/>
    <n v="229068"/>
    <x v="1"/>
    <s v="Storage"/>
    <x v="86"/>
    <s v="United States"/>
    <x v="69"/>
    <x v="1"/>
    <n v="92105"/>
    <x v="1"/>
    <s v="Irene Maddox"/>
    <x v="0"/>
  </r>
  <r>
    <s v="CA-2015-160696"/>
    <x v="683"/>
    <d v="2015-09-10T00:00:00"/>
    <x v="2"/>
    <s v="CK-12760"/>
    <s v="OFF-FA-10003059"/>
    <n v="724"/>
    <n v="5"/>
    <n v="2"/>
    <n v="11765"/>
    <x v="1"/>
    <s v="Fasteners"/>
    <x v="797"/>
    <s v="United States"/>
    <x v="316"/>
    <x v="17"/>
    <n v="37211"/>
    <x v="2"/>
    <s v="Cyma Kinney"/>
    <x v="1"/>
  </r>
  <r>
    <s v="CA-2014-125171"/>
    <x v="1009"/>
    <d v="2014-09-03T00:00:00"/>
    <x v="0"/>
    <s v="AG-10390"/>
    <s v="OFF-LA-10001175"/>
    <n v="144"/>
    <n v="5"/>
    <n v="0"/>
    <n v="7056"/>
    <x v="1"/>
    <s v="Labels"/>
    <x v="776"/>
    <s v="United States"/>
    <x v="20"/>
    <x v="14"/>
    <n v="10009"/>
    <x v="3"/>
    <s v="Allen Goldenen"/>
    <x v="0"/>
  </r>
  <r>
    <s v="CA-2016-149279"/>
    <x v="422"/>
    <d v="2016-04-28T00:00:00"/>
    <x v="2"/>
    <s v="CL-12700"/>
    <s v="OFF-PA-10003441"/>
    <n v="15552"/>
    <n v="3"/>
    <n v="2"/>
    <n v="54432"/>
    <x v="1"/>
    <s v="Paper"/>
    <x v="487"/>
    <s v="United States"/>
    <x v="76"/>
    <x v="21"/>
    <n v="80906"/>
    <x v="1"/>
    <s v="Craig Leslie"/>
    <x v="2"/>
  </r>
  <r>
    <s v="CA-2016-149279"/>
    <x v="422"/>
    <d v="2016-04-28T00:00:00"/>
    <x v="2"/>
    <s v="CL-12700"/>
    <s v="FUR-CH-10004287"/>
    <n v="132576"/>
    <n v="6"/>
    <n v="2"/>
    <n v="149148"/>
    <x v="0"/>
    <s v="Chairs"/>
    <x v="158"/>
    <s v="United States"/>
    <x v="76"/>
    <x v="21"/>
    <n v="80906"/>
    <x v="1"/>
    <s v="Craig Leslie"/>
    <x v="2"/>
  </r>
  <r>
    <s v="CA-2016-149279"/>
    <x v="422"/>
    <d v="2016-04-28T00:00:00"/>
    <x v="2"/>
    <s v="CL-12700"/>
    <s v="OFF-BI-10004040"/>
    <n v="3108"/>
    <n v="2"/>
    <n v="7"/>
    <n v="-21756"/>
    <x v="1"/>
    <s v="Binders"/>
    <x v="1465"/>
    <s v="United States"/>
    <x v="76"/>
    <x v="21"/>
    <n v="80906"/>
    <x v="1"/>
    <s v="Craig Leslie"/>
    <x v="2"/>
  </r>
  <r>
    <s v="CA-2017-107321"/>
    <x v="514"/>
    <d v="2017-09-04T00:00:00"/>
    <x v="2"/>
    <s v="AW-10930"/>
    <s v="OFF-BI-10004022"/>
    <n v="6672"/>
    <n v="3"/>
    <n v="2"/>
    <n v="21684"/>
    <x v="1"/>
    <s v="Binders"/>
    <x v="751"/>
    <s v="United States"/>
    <x v="8"/>
    <x v="1"/>
    <n v="94110"/>
    <x v="1"/>
    <s v="Arthur Wiediger"/>
    <x v="2"/>
  </r>
  <r>
    <s v="CA-2017-107321"/>
    <x v="514"/>
    <d v="2017-09-04T00:00:00"/>
    <x v="2"/>
    <s v="AW-10930"/>
    <s v="TEC-PH-10002200"/>
    <n v="689408"/>
    <n v="4"/>
    <n v="2"/>
    <n v="775584"/>
    <x v="2"/>
    <s v="Phones"/>
    <x v="870"/>
    <s v="United States"/>
    <x v="8"/>
    <x v="1"/>
    <n v="94110"/>
    <x v="1"/>
    <s v="Arthur Wiediger"/>
    <x v="2"/>
  </r>
  <r>
    <s v="US-2017-122714"/>
    <x v="225"/>
    <d v="2017-12-13T00:00:00"/>
    <x v="2"/>
    <s v="HG-14965"/>
    <s v="OFF-BI-10001120"/>
    <n v="188999"/>
    <n v="5"/>
    <n v="8"/>
    <n v="-29294845"/>
    <x v="1"/>
    <s v="Binders"/>
    <x v="1588"/>
    <s v="United States"/>
    <x v="22"/>
    <x v="9"/>
    <n v="60653"/>
    <x v="0"/>
    <s v="Henry Goldwyn"/>
    <x v="1"/>
  </r>
  <r>
    <s v="CA-2015-153038"/>
    <x v="216"/>
    <d v="2015-12-25T00:00:00"/>
    <x v="2"/>
    <s v="RB-19645"/>
    <s v="OFF-EN-10000461"/>
    <n v="55936"/>
    <n v="8"/>
    <n v="2"/>
    <n v="188784"/>
    <x v="1"/>
    <s v="Envelopes"/>
    <x v="749"/>
    <s v="United States"/>
    <x v="26"/>
    <x v="17"/>
    <n v="38109"/>
    <x v="2"/>
    <s v="Robert Barroso"/>
    <x v="1"/>
  </r>
  <r>
    <s v="CA-2015-153038"/>
    <x v="216"/>
    <d v="2015-12-25T00:00:00"/>
    <x v="2"/>
    <s v="RB-19645"/>
    <s v="OFF-LA-10004008"/>
    <n v="18432"/>
    <n v="8"/>
    <n v="2"/>
    <n v="59904"/>
    <x v="1"/>
    <s v="Labels"/>
    <x v="1212"/>
    <s v="United States"/>
    <x v="26"/>
    <x v="17"/>
    <n v="38109"/>
    <x v="2"/>
    <s v="Robert Barroso"/>
    <x v="1"/>
  </r>
  <r>
    <s v="CA-2015-153038"/>
    <x v="216"/>
    <d v="2015-12-25T00:00:00"/>
    <x v="2"/>
    <s v="RB-19645"/>
    <s v="FUR-FU-10000221"/>
    <n v="2032"/>
    <n v="5"/>
    <n v="2"/>
    <n v="3556"/>
    <x v="0"/>
    <s v="Furnishings"/>
    <x v="531"/>
    <s v="United States"/>
    <x v="26"/>
    <x v="17"/>
    <n v="38109"/>
    <x v="2"/>
    <s v="Robert Barroso"/>
    <x v="1"/>
  </r>
  <r>
    <s v="CA-2014-132227"/>
    <x v="129"/>
    <d v="2014-11-10T00:00:00"/>
    <x v="2"/>
    <s v="SZ-20035"/>
    <s v="OFF-BI-10000962"/>
    <n v="52064"/>
    <n v="4"/>
    <n v="2"/>
    <n v="188732"/>
    <x v="1"/>
    <s v="Binders"/>
    <x v="1491"/>
    <s v="United States"/>
    <x v="20"/>
    <x v="14"/>
    <n v="10011"/>
    <x v="3"/>
    <s v="Sam Zeldin"/>
    <x v="2"/>
  </r>
  <r>
    <s v="CA-2017-155824"/>
    <x v="433"/>
    <d v="2017-03-15T00:00:00"/>
    <x v="2"/>
    <s v="KS-16300"/>
    <s v="OFF-AP-10000390"/>
    <n v="48784"/>
    <n v="1"/>
    <n v="2"/>
    <n v="36588"/>
    <x v="1"/>
    <s v="Appliances"/>
    <x v="1672"/>
    <s v="United States"/>
    <x v="253"/>
    <x v="3"/>
    <n v="27604"/>
    <x v="2"/>
    <s v="Karen Seio"/>
    <x v="1"/>
  </r>
  <r>
    <s v="CA-2017-155824"/>
    <x v="433"/>
    <d v="2017-03-15T00:00:00"/>
    <x v="2"/>
    <s v="KS-16300"/>
    <s v="OFF-BI-10000014"/>
    <n v="13092"/>
    <n v="4"/>
    <n v="7"/>
    <n v="-100372"/>
    <x v="1"/>
    <s v="Binders"/>
    <x v="630"/>
    <s v="United States"/>
    <x v="253"/>
    <x v="3"/>
    <n v="27604"/>
    <x v="2"/>
    <s v="Karen Seio"/>
    <x v="1"/>
  </r>
  <r>
    <s v="CA-2016-129238"/>
    <x v="1010"/>
    <d v="2016-02-04T00:00:00"/>
    <x v="2"/>
    <s v="SC-20050"/>
    <s v="TEC-PH-10004120"/>
    <n v="109592"/>
    <n v="1"/>
    <n v="2"/>
    <n v="82194"/>
    <x v="2"/>
    <s v="Phones"/>
    <x v="1511"/>
    <s v="United States"/>
    <x v="1"/>
    <x v="1"/>
    <n v="90045"/>
    <x v="1"/>
    <s v="Sample Company A"/>
    <x v="2"/>
  </r>
  <r>
    <s v="CA-2016-129238"/>
    <x v="1010"/>
    <d v="2016-02-04T00:00:00"/>
    <x v="2"/>
    <s v="SC-20050"/>
    <s v="OFF-PA-10002764"/>
    <n v="567"/>
    <n v="5"/>
    <n v="0"/>
    <n v="27783"/>
    <x v="1"/>
    <s v="Paper"/>
    <x v="33"/>
    <s v="United States"/>
    <x v="1"/>
    <x v="1"/>
    <n v="90045"/>
    <x v="1"/>
    <s v="Sample Company A"/>
    <x v="2"/>
  </r>
  <r>
    <s v="CA-2017-159688"/>
    <x v="915"/>
    <d v="2017-05-12T00:00:00"/>
    <x v="2"/>
    <s v="AB-10060"/>
    <s v="TEC-AC-10000736"/>
    <n v="7999"/>
    <n v="1"/>
    <n v="0"/>
    <n v="287964"/>
    <x v="2"/>
    <s v="Accessories"/>
    <x v="1083"/>
    <s v="United States"/>
    <x v="1"/>
    <x v="1"/>
    <n v="90004"/>
    <x v="1"/>
    <s v="Adam Bellavance"/>
    <x v="2"/>
  </r>
  <r>
    <s v="CA-2016-136126"/>
    <x v="1011"/>
    <d v="2016-05-24T00:00:00"/>
    <x v="0"/>
    <s v="EH-14125"/>
    <s v="OFF-SU-10000898"/>
    <n v="695"/>
    <n v="5"/>
    <n v="0"/>
    <n v="20155"/>
    <x v="1"/>
    <s v="Supplies"/>
    <x v="1179"/>
    <s v="United States"/>
    <x v="311"/>
    <x v="16"/>
    <n v="23602"/>
    <x v="2"/>
    <s v="Eugene Hildebrand"/>
    <x v="2"/>
  </r>
  <r>
    <s v="CA-2016-136126"/>
    <x v="1011"/>
    <d v="2016-05-24T00:00:00"/>
    <x v="0"/>
    <s v="EH-14125"/>
    <s v="OFF-PA-10004327"/>
    <n v="1916"/>
    <n v="4"/>
    <n v="0"/>
    <n v="91968"/>
    <x v="1"/>
    <s v="Paper"/>
    <x v="136"/>
    <s v="United States"/>
    <x v="311"/>
    <x v="16"/>
    <n v="23602"/>
    <x v="2"/>
    <s v="Eugene Hildebrand"/>
    <x v="2"/>
  </r>
  <r>
    <s v="CA-2016-155033"/>
    <x v="874"/>
    <d v="2016-10-12T00:00:00"/>
    <x v="2"/>
    <s v="CC-12475"/>
    <s v="OFF-PA-10000143"/>
    <n v="1056"/>
    <n v="2"/>
    <n v="0"/>
    <n v="50688"/>
    <x v="1"/>
    <s v="Paper"/>
    <x v="1673"/>
    <s v="United States"/>
    <x v="1"/>
    <x v="1"/>
    <n v="90032"/>
    <x v="1"/>
    <s v="Cindy Chapman"/>
    <x v="0"/>
  </r>
  <r>
    <s v="CA-2014-156006"/>
    <x v="1012"/>
    <d v="2014-05-02T00:00:00"/>
    <x v="1"/>
    <s v="TM-21010"/>
    <s v="TEC-AC-10002550"/>
    <n v="4779"/>
    <n v="3"/>
    <n v="0"/>
    <n v="162486"/>
    <x v="2"/>
    <s v="Accessories"/>
    <x v="1334"/>
    <s v="United States"/>
    <x v="25"/>
    <x v="35"/>
    <n v="39212"/>
    <x v="2"/>
    <s v="Tamara Manning"/>
    <x v="0"/>
  </r>
  <r>
    <s v="CA-2015-158659"/>
    <x v="112"/>
    <d v="2015-11-14T00:00:00"/>
    <x v="1"/>
    <s v="SC-20695"/>
    <s v="OFF-ST-10003306"/>
    <n v="7143"/>
    <n v="5"/>
    <n v="0"/>
    <n v="207147"/>
    <x v="1"/>
    <s v="Storage"/>
    <x v="384"/>
    <s v="United States"/>
    <x v="101"/>
    <x v="13"/>
    <n v="47374"/>
    <x v="0"/>
    <s v="Steve Chapman"/>
    <x v="1"/>
  </r>
  <r>
    <s v="CA-2015-169796"/>
    <x v="528"/>
    <d v="2015-11-14T00:00:00"/>
    <x v="2"/>
    <s v="Dp-13240"/>
    <s v="TEC-MA-10000045"/>
    <n v="23219"/>
    <n v="2"/>
    <n v="0"/>
    <n v="1114512"/>
    <x v="2"/>
    <s v="Machines"/>
    <x v="1674"/>
    <s v="United States"/>
    <x v="20"/>
    <x v="14"/>
    <n v="10035"/>
    <x v="3"/>
    <s v="Dean percer"/>
    <x v="2"/>
  </r>
  <r>
    <s v="CA-2015-169796"/>
    <x v="528"/>
    <d v="2015-11-14T00:00:00"/>
    <x v="2"/>
    <s v="Dp-13240"/>
    <s v="OFF-ST-10001505"/>
    <n v="1794"/>
    <n v="3"/>
    <n v="0"/>
    <n v="30498"/>
    <x v="1"/>
    <s v="Storage"/>
    <x v="1172"/>
    <s v="United States"/>
    <x v="20"/>
    <x v="14"/>
    <n v="10035"/>
    <x v="3"/>
    <s v="Dean percer"/>
    <x v="2"/>
  </r>
  <r>
    <s v="CA-2015-102876"/>
    <x v="66"/>
    <d v="2015-09-14T00:00:00"/>
    <x v="2"/>
    <s v="LR-17035"/>
    <s v="OFF-BI-10004781"/>
    <n v="9522"/>
    <n v="1"/>
    <n v="7"/>
    <n v="-69828"/>
    <x v="1"/>
    <s v="Binders"/>
    <x v="132"/>
    <s v="United States"/>
    <x v="10"/>
    <x v="8"/>
    <n v="19134"/>
    <x v="3"/>
    <s v="Lisa Ryan"/>
    <x v="1"/>
  </r>
  <r>
    <s v="CA-2015-102876"/>
    <x v="66"/>
    <d v="2015-09-14T00:00:00"/>
    <x v="2"/>
    <s v="LR-17035"/>
    <s v="TEC-PH-10002680"/>
    <n v="791964"/>
    <n v="6"/>
    <n v="4"/>
    <n v="-131994"/>
    <x v="2"/>
    <s v="Phones"/>
    <x v="419"/>
    <s v="United States"/>
    <x v="10"/>
    <x v="8"/>
    <n v="19134"/>
    <x v="3"/>
    <s v="Lisa Ryan"/>
    <x v="1"/>
  </r>
  <r>
    <s v="CA-2015-102876"/>
    <x v="66"/>
    <d v="2015-09-14T00:00:00"/>
    <x v="2"/>
    <s v="LR-17035"/>
    <s v="OFF-BI-10000848"/>
    <n v="4923"/>
    <n v="3"/>
    <n v="7"/>
    <n v="-39384"/>
    <x v="1"/>
    <s v="Binders"/>
    <x v="517"/>
    <s v="United States"/>
    <x v="10"/>
    <x v="8"/>
    <n v="19134"/>
    <x v="3"/>
    <s v="Lisa Ryan"/>
    <x v="1"/>
  </r>
  <r>
    <s v="US-2017-139647"/>
    <x v="942"/>
    <d v="2017-05-13T00:00:00"/>
    <x v="3"/>
    <s v="TS-21370"/>
    <s v="FUR-BO-10004467"/>
    <n v="209979"/>
    <n v="7"/>
    <n v="7"/>
    <n v="-3569643"/>
    <x v="0"/>
    <s v="Bookcases"/>
    <x v="885"/>
    <s v="United States"/>
    <x v="42"/>
    <x v="15"/>
    <n v="85023"/>
    <x v="1"/>
    <s v="Todd Sumrall"/>
    <x v="1"/>
  </r>
  <r>
    <s v="US-2017-160465"/>
    <x v="245"/>
    <d v="2017-07-26T00:00:00"/>
    <x v="2"/>
    <s v="SW-20350"/>
    <s v="OFF-BI-10001670"/>
    <n v="3393"/>
    <n v="3"/>
    <n v="7"/>
    <n v="-2262"/>
    <x v="1"/>
    <s v="Binders"/>
    <x v="442"/>
    <s v="United States"/>
    <x v="138"/>
    <x v="23"/>
    <n v="44105"/>
    <x v="3"/>
    <s v="Sean Wendt"/>
    <x v="2"/>
  </r>
  <r>
    <s v="US-2017-160465"/>
    <x v="245"/>
    <d v="2017-07-26T00:00:00"/>
    <x v="2"/>
    <s v="SW-20350"/>
    <s v="OFF-ST-10000136"/>
    <n v="22232"/>
    <n v="7"/>
    <n v="2"/>
    <n v="25011"/>
    <x v="1"/>
    <s v="Storage"/>
    <x v="1675"/>
    <s v="United States"/>
    <x v="138"/>
    <x v="23"/>
    <n v="44105"/>
    <x v="3"/>
    <s v="Sean Wendt"/>
    <x v="2"/>
  </r>
  <r>
    <s v="US-2017-160465"/>
    <x v="245"/>
    <d v="2017-07-26T00:00:00"/>
    <x v="2"/>
    <s v="SW-20350"/>
    <s v="TEC-PH-10004522"/>
    <n v="210564"/>
    <n v="6"/>
    <n v="4"/>
    <n v="-52641"/>
    <x v="2"/>
    <s v="Phones"/>
    <x v="1676"/>
    <s v="United States"/>
    <x v="138"/>
    <x v="23"/>
    <n v="44105"/>
    <x v="3"/>
    <s v="Sean Wendt"/>
    <x v="2"/>
  </r>
  <r>
    <s v="CA-2014-153850"/>
    <x v="155"/>
    <d v="2014-11-29T00:00:00"/>
    <x v="2"/>
    <s v="TH-21100"/>
    <s v="FUR-FU-10002960"/>
    <n v="35168"/>
    <n v="7"/>
    <n v="2"/>
    <n v="96712"/>
    <x v="0"/>
    <s v="Furnishings"/>
    <x v="192"/>
    <s v="United States"/>
    <x v="167"/>
    <x v="23"/>
    <n v="43615"/>
    <x v="3"/>
    <s v="Thea Hendricks"/>
    <x v="0"/>
  </r>
  <r>
    <s v="CA-2014-153850"/>
    <x v="155"/>
    <d v="2014-11-29T00:00:00"/>
    <x v="2"/>
    <s v="TH-21100"/>
    <s v="TEC-PH-10002584"/>
    <n v="1502376"/>
    <n v="4"/>
    <n v="4"/>
    <n v="-250396"/>
    <x v="2"/>
    <s v="Phones"/>
    <x v="1677"/>
    <s v="United States"/>
    <x v="167"/>
    <x v="23"/>
    <n v="43615"/>
    <x v="3"/>
    <s v="Thea Hendricks"/>
    <x v="0"/>
  </r>
  <r>
    <s v="CA-2014-127558"/>
    <x v="646"/>
    <d v="2014-11-18T00:00:00"/>
    <x v="3"/>
    <s v="SS-20410"/>
    <s v="FUR-FU-10002505"/>
    <n v="1011"/>
    <n v="3"/>
    <n v="0"/>
    <n v="32352"/>
    <x v="0"/>
    <s v="Furnishings"/>
    <x v="225"/>
    <s v="United States"/>
    <x v="1"/>
    <x v="1"/>
    <n v="90008"/>
    <x v="1"/>
    <s v="Shahid Shariari"/>
    <x v="0"/>
  </r>
  <r>
    <s v="CA-2014-127558"/>
    <x v="646"/>
    <d v="2014-11-18T00:00:00"/>
    <x v="3"/>
    <s v="SS-20410"/>
    <s v="TEC-AC-10003832"/>
    <n v="77247"/>
    <n v="3"/>
    <n v="0"/>
    <n v="1467693"/>
    <x v="2"/>
    <s v="Accessories"/>
    <x v="218"/>
    <s v="United States"/>
    <x v="1"/>
    <x v="1"/>
    <n v="90008"/>
    <x v="1"/>
    <s v="Shahid Shariari"/>
    <x v="0"/>
  </r>
  <r>
    <s v="CA-2014-127558"/>
    <x v="646"/>
    <d v="2014-11-18T00:00:00"/>
    <x v="3"/>
    <s v="SS-20410"/>
    <s v="OFF-SU-10002537"/>
    <n v="2046"/>
    <n v="2"/>
    <n v="0"/>
    <n v="53196"/>
    <x v="1"/>
    <s v="Supplies"/>
    <x v="678"/>
    <s v="United States"/>
    <x v="1"/>
    <x v="1"/>
    <n v="90008"/>
    <x v="1"/>
    <s v="Shahid Shariari"/>
    <x v="0"/>
  </r>
  <r>
    <s v="CA-2017-136511"/>
    <x v="720"/>
    <d v="2017-03-25T00:00:00"/>
    <x v="1"/>
    <s v="MZ-17515"/>
    <s v="OFF-SU-10003505"/>
    <n v="34758"/>
    <n v="3"/>
    <n v="0"/>
    <n v="17379"/>
    <x v="1"/>
    <s v="Supplies"/>
    <x v="412"/>
    <s v="United States"/>
    <x v="20"/>
    <x v="14"/>
    <n v="10011"/>
    <x v="3"/>
    <s v="Mary Zewe"/>
    <x v="1"/>
  </r>
  <r>
    <s v="CA-2016-133795"/>
    <x v="121"/>
    <d v="2016-12-24T00:00:00"/>
    <x v="2"/>
    <s v="JE-15475"/>
    <s v="TEC-AC-10001465"/>
    <n v="7264"/>
    <n v="2"/>
    <n v="0"/>
    <n v="21792"/>
    <x v="2"/>
    <s v="Accessories"/>
    <x v="475"/>
    <s v="United States"/>
    <x v="69"/>
    <x v="1"/>
    <n v="92037"/>
    <x v="1"/>
    <s v="Jeremy Ellison"/>
    <x v="0"/>
  </r>
  <r>
    <s v="CA-2016-133795"/>
    <x v="121"/>
    <d v="2016-12-24T00:00:00"/>
    <x v="2"/>
    <s v="JE-15475"/>
    <s v="TEC-AC-10003832"/>
    <n v="77247"/>
    <n v="3"/>
    <n v="0"/>
    <n v="1467693"/>
    <x v="2"/>
    <s v="Accessories"/>
    <x v="218"/>
    <s v="United States"/>
    <x v="69"/>
    <x v="1"/>
    <n v="92037"/>
    <x v="1"/>
    <s v="Jeremy Ellison"/>
    <x v="0"/>
  </r>
  <r>
    <s v="CA-2016-133795"/>
    <x v="121"/>
    <d v="2016-12-24T00:00:00"/>
    <x v="2"/>
    <s v="JE-15475"/>
    <s v="FUR-FU-10003731"/>
    <n v="3992"/>
    <n v="4"/>
    <n v="0"/>
    <n v="111776"/>
    <x v="0"/>
    <s v="Furnishings"/>
    <x v="1575"/>
    <s v="United States"/>
    <x v="69"/>
    <x v="1"/>
    <n v="92037"/>
    <x v="1"/>
    <s v="Jeremy Ellison"/>
    <x v="0"/>
  </r>
  <r>
    <s v="US-2017-130953"/>
    <x v="569"/>
    <d v="2017-08-03T00:00:00"/>
    <x v="2"/>
    <s v="RF-19735"/>
    <s v="OFF-BI-10004828"/>
    <n v="3348"/>
    <n v="2"/>
    <n v="0"/>
    <n v="164052"/>
    <x v="1"/>
    <s v="Binders"/>
    <x v="1559"/>
    <s v="United States"/>
    <x v="268"/>
    <x v="25"/>
    <n v="73120"/>
    <x v="0"/>
    <s v="Roland Fjeld"/>
    <x v="0"/>
  </r>
  <r>
    <s v="US-2017-130953"/>
    <x v="569"/>
    <d v="2017-08-03T00:00:00"/>
    <x v="2"/>
    <s v="RF-19735"/>
    <s v="TEC-PH-10003012"/>
    <n v="46197"/>
    <n v="3"/>
    <n v="0"/>
    <n v="1339713"/>
    <x v="2"/>
    <s v="Phones"/>
    <x v="348"/>
    <s v="United States"/>
    <x v="268"/>
    <x v="25"/>
    <n v="73120"/>
    <x v="0"/>
    <s v="Roland Fjeld"/>
    <x v="0"/>
  </r>
  <r>
    <s v="US-2017-130953"/>
    <x v="569"/>
    <d v="2017-08-03T00:00:00"/>
    <x v="2"/>
    <s v="RF-19735"/>
    <s v="OFF-AP-10002311"/>
    <n v="13762"/>
    <n v="2"/>
    <n v="0"/>
    <n v="605528"/>
    <x v="1"/>
    <s v="Appliances"/>
    <x v="14"/>
    <s v="United States"/>
    <x v="268"/>
    <x v="25"/>
    <n v="73120"/>
    <x v="0"/>
    <s v="Roland Fjeld"/>
    <x v="0"/>
  </r>
  <r>
    <s v="US-2017-130953"/>
    <x v="569"/>
    <d v="2017-08-03T00:00:00"/>
    <x v="2"/>
    <s v="RF-19735"/>
    <s v="FUR-CH-10004626"/>
    <n v="30267"/>
    <n v="3"/>
    <n v="0"/>
    <n v="726408"/>
    <x v="0"/>
    <s v="Chairs"/>
    <x v="1678"/>
    <s v="United States"/>
    <x v="268"/>
    <x v="25"/>
    <n v="73120"/>
    <x v="0"/>
    <s v="Roland Fjeld"/>
    <x v="0"/>
  </r>
  <r>
    <s v="CA-2014-151792"/>
    <x v="812"/>
    <d v="2014-09-07T00:00:00"/>
    <x v="1"/>
    <s v="CV-12295"/>
    <s v="TEC-AC-10001606"/>
    <n v="239976"/>
    <n v="3"/>
    <n v="2"/>
    <n v="539946"/>
    <x v="2"/>
    <s v="Accessories"/>
    <x v="586"/>
    <s v="United States"/>
    <x v="22"/>
    <x v="9"/>
    <n v="60653"/>
    <x v="0"/>
    <s v="Christina VanderZanden"/>
    <x v="0"/>
  </r>
  <r>
    <s v="CA-2017-139304"/>
    <x v="924"/>
    <d v="2017-02-02T00:00:00"/>
    <x v="2"/>
    <s v="VG-21790"/>
    <s v="OFF-AR-10001216"/>
    <n v="834"/>
    <n v="3"/>
    <n v="0"/>
    <n v="21684"/>
    <x v="1"/>
    <s v="Art"/>
    <x v="1444"/>
    <s v="United States"/>
    <x v="8"/>
    <x v="1"/>
    <n v="94109"/>
    <x v="1"/>
    <s v="Vivek Gonzalez"/>
    <x v="0"/>
  </r>
  <r>
    <s v="CA-2017-139304"/>
    <x v="924"/>
    <d v="2017-02-02T00:00:00"/>
    <x v="2"/>
    <s v="VG-21790"/>
    <s v="OFF-SU-10001664"/>
    <n v="857"/>
    <n v="1"/>
    <n v="0"/>
    <n v="22282"/>
    <x v="1"/>
    <s v="Supplies"/>
    <x v="1229"/>
    <s v="United States"/>
    <x v="8"/>
    <x v="1"/>
    <n v="94109"/>
    <x v="1"/>
    <s v="Vivek Gonzalez"/>
    <x v="0"/>
  </r>
  <r>
    <s v="CA-2017-139304"/>
    <x v="924"/>
    <d v="2017-02-02T00:00:00"/>
    <x v="2"/>
    <s v="VG-21790"/>
    <s v="OFF-BI-10002498"/>
    <n v="119616"/>
    <n v="8"/>
    <n v="2"/>
    <n v="403704"/>
    <x v="1"/>
    <s v="Binders"/>
    <x v="439"/>
    <s v="United States"/>
    <x v="8"/>
    <x v="1"/>
    <n v="94109"/>
    <x v="1"/>
    <s v="Vivek Gonzalez"/>
    <x v="0"/>
  </r>
  <r>
    <s v="CA-2016-155166"/>
    <x v="481"/>
    <d v="2017-01-02T00:00:00"/>
    <x v="2"/>
    <s v="BB-11545"/>
    <s v="FUR-CH-10003968"/>
    <n v="21294"/>
    <n v="3"/>
    <n v="0"/>
    <n v="255528"/>
    <x v="0"/>
    <s v="Chairs"/>
    <x v="56"/>
    <s v="United States"/>
    <x v="219"/>
    <x v="29"/>
    <n v="8360"/>
    <x v="3"/>
    <s v="Brenda Bowman"/>
    <x v="1"/>
  </r>
  <r>
    <s v="CA-2016-155166"/>
    <x v="481"/>
    <d v="2017-01-02T00:00:00"/>
    <x v="2"/>
    <s v="BB-11545"/>
    <s v="OFF-AP-10002765"/>
    <n v="2649"/>
    <n v="1"/>
    <n v="0"/>
    <n v="74172"/>
    <x v="1"/>
    <s v="Appliances"/>
    <x v="1248"/>
    <s v="United States"/>
    <x v="219"/>
    <x v="29"/>
    <n v="8360"/>
    <x v="3"/>
    <s v="Brenda Bowman"/>
    <x v="1"/>
  </r>
  <r>
    <s v="CA-2015-103954"/>
    <x v="100"/>
    <d v="2015-08-13T00:00:00"/>
    <x v="1"/>
    <s v="HR-14770"/>
    <s v="FUR-BO-10004690"/>
    <n v="6874"/>
    <n v="5"/>
    <n v="0"/>
    <n v="48118"/>
    <x v="0"/>
    <s v="Bookcases"/>
    <x v="1617"/>
    <s v="United States"/>
    <x v="158"/>
    <x v="5"/>
    <n v="53209"/>
    <x v="0"/>
    <s v="Hallie Redmond"/>
    <x v="2"/>
  </r>
  <r>
    <s v="CA-2014-169803"/>
    <x v="321"/>
    <d v="2014-04-12T00:00:00"/>
    <x v="2"/>
    <s v="SC-20260"/>
    <s v="FUR-TA-10000688"/>
    <n v="65355"/>
    <n v="3"/>
    <n v="0"/>
    <n v="1111035"/>
    <x v="0"/>
    <s v="Tables"/>
    <x v="558"/>
    <s v="United States"/>
    <x v="4"/>
    <x v="4"/>
    <n v="98115"/>
    <x v="1"/>
    <s v="Scott Cohen"/>
    <x v="1"/>
  </r>
  <r>
    <s v="CA-2014-169803"/>
    <x v="321"/>
    <d v="2014-04-12T00:00:00"/>
    <x v="2"/>
    <s v="SC-20260"/>
    <s v="TEC-AC-10003441"/>
    <n v="339"/>
    <n v="2"/>
    <n v="0"/>
    <n v="2034"/>
    <x v="2"/>
    <s v="Accessories"/>
    <x v="654"/>
    <s v="United States"/>
    <x v="4"/>
    <x v="4"/>
    <n v="98115"/>
    <x v="1"/>
    <s v="Scott Cohen"/>
    <x v="1"/>
  </r>
  <r>
    <s v="CA-2017-141719"/>
    <x v="700"/>
    <d v="2017-11-21T00:00:00"/>
    <x v="1"/>
    <s v="EG-13900"/>
    <s v="TEC-AC-10003610"/>
    <n v="23996"/>
    <n v="5"/>
    <n v="2"/>
    <n v="83986"/>
    <x v="2"/>
    <s v="Accessories"/>
    <x v="599"/>
    <s v="United States"/>
    <x v="14"/>
    <x v="9"/>
    <n v="60540"/>
    <x v="0"/>
    <s v="Emily Grady"/>
    <x v="0"/>
  </r>
  <r>
    <s v="CA-2015-136469"/>
    <x v="654"/>
    <d v="2015-07-12T00:00:00"/>
    <x v="3"/>
    <s v="TS-21370"/>
    <s v="FUR-TA-10001520"/>
    <n v="199836"/>
    <n v="4"/>
    <n v="3"/>
    <n v="-371124"/>
    <x v="0"/>
    <s v="Tables"/>
    <x v="714"/>
    <s v="United States"/>
    <x v="40"/>
    <x v="12"/>
    <n v="19805"/>
    <x v="3"/>
    <s v="Todd Sumrall"/>
    <x v="1"/>
  </r>
  <r>
    <s v="CA-2015-136469"/>
    <x v="654"/>
    <d v="2015-07-12T00:00:00"/>
    <x v="3"/>
    <s v="TS-21370"/>
    <s v="TEC-PH-10001817"/>
    <n v="7160"/>
    <n v="2"/>
    <n v="0"/>
    <n v="19332"/>
    <x v="2"/>
    <s v="Phones"/>
    <x v="1095"/>
    <s v="United States"/>
    <x v="40"/>
    <x v="12"/>
    <n v="19805"/>
    <x v="3"/>
    <s v="Todd Sumrall"/>
    <x v="1"/>
  </r>
  <r>
    <s v="CA-2015-136469"/>
    <x v="654"/>
    <d v="2015-07-12T00:00:00"/>
    <x v="3"/>
    <s v="TS-21370"/>
    <s v="OFF-BI-10004492"/>
    <n v="22106"/>
    <n v="7"/>
    <n v="0"/>
    <n v="1038982"/>
    <x v="1"/>
    <s v="Binders"/>
    <x v="351"/>
    <s v="United States"/>
    <x v="40"/>
    <x v="12"/>
    <n v="19805"/>
    <x v="3"/>
    <s v="Todd Sumrall"/>
    <x v="1"/>
  </r>
  <r>
    <s v="CA-2016-158694"/>
    <x v="337"/>
    <d v="2016-11-13T00:00:00"/>
    <x v="1"/>
    <s v="AI-10855"/>
    <s v="OFF-PA-10002421"/>
    <n v="6771"/>
    <n v="3"/>
    <n v="0"/>
    <n v="325008"/>
    <x v="1"/>
    <s v="Paper"/>
    <x v="1405"/>
    <s v="United States"/>
    <x v="1"/>
    <x v="1"/>
    <n v="90036"/>
    <x v="1"/>
    <s v="Arianne Irving"/>
    <x v="0"/>
  </r>
  <r>
    <s v="CA-2016-158694"/>
    <x v="337"/>
    <d v="2016-11-13T00:00:00"/>
    <x v="1"/>
    <s v="AI-10855"/>
    <s v="OFF-AP-10000055"/>
    <n v="12992"/>
    <n v="4"/>
    <n v="0"/>
    <n v="38976"/>
    <x v="1"/>
    <s v="Appliances"/>
    <x v="784"/>
    <s v="United States"/>
    <x v="1"/>
    <x v="1"/>
    <n v="90036"/>
    <x v="1"/>
    <s v="Arianne Irving"/>
    <x v="0"/>
  </r>
  <r>
    <s v="CA-2016-158694"/>
    <x v="337"/>
    <d v="2016-11-13T00:00:00"/>
    <x v="1"/>
    <s v="AI-10855"/>
    <s v="FUR-FU-10000965"/>
    <n v="46746"/>
    <n v="9"/>
    <n v="0"/>
    <n v="1916586"/>
    <x v="0"/>
    <s v="Furnishings"/>
    <x v="685"/>
    <s v="United States"/>
    <x v="1"/>
    <x v="1"/>
    <n v="90036"/>
    <x v="1"/>
    <s v="Arianne Irving"/>
    <x v="0"/>
  </r>
  <r>
    <s v="CA-2016-158694"/>
    <x v="337"/>
    <d v="2016-11-13T00:00:00"/>
    <x v="1"/>
    <s v="AI-10855"/>
    <s v="OFF-PA-10001363"/>
    <n v="614"/>
    <n v="5"/>
    <n v="0"/>
    <n v="28858"/>
    <x v="1"/>
    <s v="Paper"/>
    <x v="1598"/>
    <s v="United States"/>
    <x v="1"/>
    <x v="1"/>
    <n v="90036"/>
    <x v="1"/>
    <s v="Arianne Irving"/>
    <x v="0"/>
  </r>
  <r>
    <s v="CA-2016-158694"/>
    <x v="337"/>
    <d v="2016-11-13T00:00:00"/>
    <x v="1"/>
    <s v="AI-10855"/>
    <s v="OFF-ST-10001496"/>
    <n v="72076"/>
    <n v="4"/>
    <n v="0"/>
    <n v="1873976"/>
    <x v="1"/>
    <s v="Storage"/>
    <x v="729"/>
    <s v="United States"/>
    <x v="1"/>
    <x v="1"/>
    <n v="90036"/>
    <x v="1"/>
    <s v="Arianne Irving"/>
    <x v="0"/>
  </r>
  <r>
    <s v="CA-2016-158694"/>
    <x v="337"/>
    <d v="2016-11-13T00:00:00"/>
    <x v="1"/>
    <s v="AI-10855"/>
    <s v="OFF-BI-10004656"/>
    <n v="5184"/>
    <n v="3"/>
    <n v="2"/>
    <n v="18144"/>
    <x v="1"/>
    <s v="Binders"/>
    <x v="857"/>
    <s v="United States"/>
    <x v="1"/>
    <x v="1"/>
    <n v="90036"/>
    <x v="1"/>
    <s v="Arianne Irving"/>
    <x v="0"/>
  </r>
  <r>
    <s v="CA-2016-158694"/>
    <x v="337"/>
    <d v="2016-11-13T00:00:00"/>
    <x v="1"/>
    <s v="AI-10855"/>
    <s v="OFF-AR-10001227"/>
    <n v="147"/>
    <n v="5"/>
    <n v="0"/>
    <n v="3969"/>
    <x v="1"/>
    <s v="Art"/>
    <x v="1593"/>
    <s v="United States"/>
    <x v="1"/>
    <x v="1"/>
    <n v="90036"/>
    <x v="1"/>
    <s v="Arianne Irving"/>
    <x v="0"/>
  </r>
  <r>
    <s v="US-2014-104759"/>
    <x v="690"/>
    <d v="2014-04-04T00:00:00"/>
    <x v="2"/>
    <s v="DD-13570"/>
    <s v="OFF-BI-10002071"/>
    <n v="8134"/>
    <n v="7"/>
    <n v="8"/>
    <n v="-138278"/>
    <x v="1"/>
    <s v="Binders"/>
    <x v="695"/>
    <s v="United States"/>
    <x v="22"/>
    <x v="9"/>
    <n v="60610"/>
    <x v="0"/>
    <s v="Dorothy Dickinson"/>
    <x v="0"/>
  </r>
  <r>
    <s v="US-2014-104759"/>
    <x v="690"/>
    <d v="2014-04-04T00:00:00"/>
    <x v="2"/>
    <s v="DD-13570"/>
    <s v="TEC-AC-10004901"/>
    <n v="79984"/>
    <n v="2"/>
    <n v="2"/>
    <n v="139972"/>
    <x v="2"/>
    <s v="Accessories"/>
    <x v="644"/>
    <s v="United States"/>
    <x v="22"/>
    <x v="9"/>
    <n v="60610"/>
    <x v="0"/>
    <s v="Dorothy Dickinson"/>
    <x v="0"/>
  </r>
  <r>
    <s v="CA-2015-150511"/>
    <x v="226"/>
    <d v="2015-09-24T00:00:00"/>
    <x v="2"/>
    <s v="AB-10060"/>
    <s v="OFF-PA-10001776"/>
    <n v="1854"/>
    <n v="2"/>
    <n v="0"/>
    <n v="87138"/>
    <x v="1"/>
    <s v="Paper"/>
    <x v="1258"/>
    <s v="United States"/>
    <x v="95"/>
    <x v="4"/>
    <n v="98198"/>
    <x v="1"/>
    <s v="Adam Bellavance"/>
    <x v="2"/>
  </r>
  <r>
    <s v="CA-2015-134922"/>
    <x v="208"/>
    <d v="2015-11-11T00:00:00"/>
    <x v="2"/>
    <s v="KB-16240"/>
    <s v="OFF-EN-10000483"/>
    <n v="244"/>
    <n v="2"/>
    <n v="2"/>
    <n v="793"/>
    <x v="1"/>
    <s v="Envelopes"/>
    <x v="373"/>
    <s v="United States"/>
    <x v="10"/>
    <x v="8"/>
    <n v="19140"/>
    <x v="3"/>
    <s v="Karen Bern"/>
    <x v="1"/>
  </r>
  <r>
    <s v="US-2017-120607"/>
    <x v="239"/>
    <d v="2017-05-19T00:00:00"/>
    <x v="0"/>
    <s v="JC-15775"/>
    <s v="OFF-PA-10003129"/>
    <n v="19564"/>
    <n v="4"/>
    <n v="0"/>
    <n v="919508"/>
    <x v="1"/>
    <s v="Paper"/>
    <x v="1135"/>
    <s v="United States"/>
    <x v="117"/>
    <x v="31"/>
    <n v="30318"/>
    <x v="2"/>
    <s v="John Castell"/>
    <x v="0"/>
  </r>
  <r>
    <s v="CA-2015-141243"/>
    <x v="926"/>
    <d v="2015-01-08T00:00:00"/>
    <x v="1"/>
    <s v="AH-10465"/>
    <s v="TEC-AC-10003198"/>
    <n v="3984"/>
    <n v="5"/>
    <n v="2"/>
    <n v="8466"/>
    <x v="2"/>
    <s v="Accessories"/>
    <x v="763"/>
    <s v="United States"/>
    <x v="0"/>
    <x v="0"/>
    <n v="75217"/>
    <x v="0"/>
    <s v="Amy Hunt"/>
    <x v="0"/>
  </r>
  <r>
    <s v="CA-2015-141243"/>
    <x v="926"/>
    <d v="2015-01-08T00:00:00"/>
    <x v="1"/>
    <s v="AH-10465"/>
    <s v="OFF-AR-10001246"/>
    <n v="7056"/>
    <n v="3"/>
    <n v="2"/>
    <n v="7938"/>
    <x v="1"/>
    <s v="Art"/>
    <x v="453"/>
    <s v="United States"/>
    <x v="0"/>
    <x v="0"/>
    <n v="75217"/>
    <x v="0"/>
    <s v="Amy Hunt"/>
    <x v="0"/>
  </r>
  <r>
    <s v="CA-2015-141243"/>
    <x v="926"/>
    <d v="2015-01-08T00:00:00"/>
    <x v="1"/>
    <s v="AH-10465"/>
    <s v="FUR-BO-10003272"/>
    <n v="13523976"/>
    <n v="9"/>
    <n v="32"/>
    <n v="-4375404"/>
    <x v="0"/>
    <s v="Bookcases"/>
    <x v="583"/>
    <s v="United States"/>
    <x v="0"/>
    <x v="0"/>
    <n v="75217"/>
    <x v="0"/>
    <s v="Amy Hunt"/>
    <x v="0"/>
  </r>
  <r>
    <s v="CA-2015-162166"/>
    <x v="1013"/>
    <d v="2015-09-11T00:00:00"/>
    <x v="3"/>
    <s v="NM-18520"/>
    <s v="OFF-PA-10002606"/>
    <n v="264"/>
    <n v="5"/>
    <n v="0"/>
    <n v="1188"/>
    <x v="1"/>
    <s v="Paper"/>
    <x v="1574"/>
    <s v="United States"/>
    <x v="430"/>
    <x v="1"/>
    <n v="92553"/>
    <x v="1"/>
    <s v="Neoma Murray"/>
    <x v="0"/>
  </r>
  <r>
    <s v="CA-2015-162166"/>
    <x v="1013"/>
    <d v="2015-09-11T00:00:00"/>
    <x v="3"/>
    <s v="NM-18520"/>
    <s v="OFF-ST-10002486"/>
    <n v="4188"/>
    <n v="6"/>
    <n v="0"/>
    <n v="8376"/>
    <x v="1"/>
    <s v="Storage"/>
    <x v="696"/>
    <s v="United States"/>
    <x v="430"/>
    <x v="1"/>
    <n v="92553"/>
    <x v="1"/>
    <s v="Neoma Murray"/>
    <x v="0"/>
  </r>
  <r>
    <s v="CA-2016-120796"/>
    <x v="1014"/>
    <d v="2016-04-07T00:00:00"/>
    <x v="2"/>
    <s v="CS-11950"/>
    <s v="OFF-BI-10004330"/>
    <n v="99846"/>
    <n v="9"/>
    <n v="7"/>
    <n v="-83205"/>
    <x v="1"/>
    <s v="Binders"/>
    <x v="798"/>
    <s v="United States"/>
    <x v="10"/>
    <x v="8"/>
    <n v="19140"/>
    <x v="3"/>
    <s v="Carlos Soltero"/>
    <x v="0"/>
  </r>
  <r>
    <s v="CA-2016-109722"/>
    <x v="5"/>
    <d v="2016-12-07T00:00:00"/>
    <x v="1"/>
    <s v="TP-21130"/>
    <s v="TEC-PH-10000560"/>
    <n v="69998"/>
    <n v="2"/>
    <n v="0"/>
    <n v="1959944"/>
    <x v="2"/>
    <s v="Phones"/>
    <x v="748"/>
    <s v="United States"/>
    <x v="431"/>
    <x v="34"/>
    <n v="40324"/>
    <x v="2"/>
    <s v="Theone Pippenger"/>
    <x v="0"/>
  </r>
  <r>
    <s v="CA-2016-109722"/>
    <x v="5"/>
    <d v="2016-12-07T00:00:00"/>
    <x v="1"/>
    <s v="TP-21130"/>
    <s v="OFF-ST-10000060"/>
    <n v="58482"/>
    <n v="9"/>
    <n v="0"/>
    <n v="701784"/>
    <x v="1"/>
    <s v="Storage"/>
    <x v="391"/>
    <s v="United States"/>
    <x v="431"/>
    <x v="34"/>
    <n v="40324"/>
    <x v="2"/>
    <s v="Theone Pippenger"/>
    <x v="0"/>
  </r>
  <r>
    <s v="CA-2015-136798"/>
    <x v="411"/>
    <d v="2015-05-12T00:00:00"/>
    <x v="2"/>
    <s v="DL-12925"/>
    <s v="OFF-BI-10003684"/>
    <n v="4398"/>
    <n v="2"/>
    <n v="0"/>
    <n v="2199"/>
    <x v="1"/>
    <s v="Binders"/>
    <x v="710"/>
    <s v="United States"/>
    <x v="31"/>
    <x v="10"/>
    <n v="55407"/>
    <x v="0"/>
    <s v="Daniel Lacy"/>
    <x v="0"/>
  </r>
  <r>
    <s v="CA-2015-136798"/>
    <x v="411"/>
    <d v="2015-05-12T00:00:00"/>
    <x v="2"/>
    <s v="DL-12925"/>
    <s v="TEC-PH-10000441"/>
    <n v="37797"/>
    <n v="3"/>
    <n v="0"/>
    <n v="1058316"/>
    <x v="2"/>
    <s v="Phones"/>
    <x v="1046"/>
    <s v="United States"/>
    <x v="31"/>
    <x v="10"/>
    <n v="55407"/>
    <x v="0"/>
    <s v="Daniel Lacy"/>
    <x v="0"/>
  </r>
  <r>
    <s v="CA-2015-136798"/>
    <x v="411"/>
    <d v="2015-05-12T00:00:00"/>
    <x v="2"/>
    <s v="DL-12925"/>
    <s v="FUR-FU-10000723"/>
    <n v="12396"/>
    <n v="3"/>
    <n v="0"/>
    <n v="111564"/>
    <x v="0"/>
    <s v="Furnishings"/>
    <x v="477"/>
    <s v="United States"/>
    <x v="31"/>
    <x v="10"/>
    <n v="55407"/>
    <x v="0"/>
    <s v="Daniel Lacy"/>
    <x v="0"/>
  </r>
  <r>
    <s v="CA-2017-122196"/>
    <x v="584"/>
    <d v="2017-09-24T00:00:00"/>
    <x v="3"/>
    <s v="CA-12265"/>
    <s v="TEC-PH-10004977"/>
    <n v="39198"/>
    <n v="2"/>
    <n v="0"/>
    <n v="1136742"/>
    <x v="2"/>
    <s v="Phones"/>
    <x v="34"/>
    <s v="United States"/>
    <x v="40"/>
    <x v="12"/>
    <n v="19805"/>
    <x v="3"/>
    <s v="Christina Anderson"/>
    <x v="0"/>
  </r>
  <r>
    <s v="CA-2017-142090"/>
    <x v="328"/>
    <d v="2017-12-07T00:00:00"/>
    <x v="2"/>
    <s v="SC-20380"/>
    <s v="TEC-AC-10002001"/>
    <n v="383976"/>
    <n v="3"/>
    <n v="2"/>
    <n v="815949"/>
    <x v="2"/>
    <s v="Accessories"/>
    <x v="265"/>
    <s v="United States"/>
    <x v="140"/>
    <x v="3"/>
    <n v="27217"/>
    <x v="2"/>
    <s v="Shahid Collister"/>
    <x v="0"/>
  </r>
  <r>
    <s v="CA-2017-142090"/>
    <x v="328"/>
    <d v="2017-12-07T00:00:00"/>
    <x v="2"/>
    <s v="SC-20380"/>
    <s v="FUR-TA-10001889"/>
    <n v="1781682"/>
    <n v="7"/>
    <n v="4"/>
    <n v="-6532834"/>
    <x v="0"/>
    <s v="Tables"/>
    <x v="410"/>
    <s v="United States"/>
    <x v="140"/>
    <x v="3"/>
    <n v="27217"/>
    <x v="2"/>
    <s v="Shahid Collister"/>
    <x v="0"/>
  </r>
  <r>
    <s v="CA-2017-160934"/>
    <x v="786"/>
    <d v="2017-01-19T00:00:00"/>
    <x v="2"/>
    <s v="TT-21460"/>
    <s v="OFF-AR-10003504"/>
    <n v="214"/>
    <n v="5"/>
    <n v="0"/>
    <n v="6206"/>
    <x v="1"/>
    <s v="Art"/>
    <x v="1026"/>
    <s v="United States"/>
    <x v="1"/>
    <x v="1"/>
    <n v="90008"/>
    <x v="1"/>
    <s v="Tonja Turnell"/>
    <x v="2"/>
  </r>
  <r>
    <s v="CA-2014-124478"/>
    <x v="232"/>
    <d v="2014-08-12T00:00:00"/>
    <x v="2"/>
    <s v="MA-17560"/>
    <s v="TEC-CO-10001571"/>
    <n v="54999"/>
    <n v="1"/>
    <n v="0"/>
    <n v="274995"/>
    <x v="2"/>
    <s v="Copiers"/>
    <x v="1536"/>
    <s v="United States"/>
    <x v="149"/>
    <x v="11"/>
    <n v="48183"/>
    <x v="0"/>
    <s v="Matt Abelman"/>
    <x v="2"/>
  </r>
  <r>
    <s v="CA-2014-124478"/>
    <x v="232"/>
    <d v="2014-08-12T00:00:00"/>
    <x v="2"/>
    <s v="MA-17560"/>
    <s v="OFF-AP-10002495"/>
    <n v="167535"/>
    <n v="3"/>
    <n v="1"/>
    <n v="3723"/>
    <x v="1"/>
    <s v="Appliances"/>
    <x v="1073"/>
    <s v="United States"/>
    <x v="149"/>
    <x v="11"/>
    <n v="48183"/>
    <x v="0"/>
    <s v="Matt Abelman"/>
    <x v="2"/>
  </r>
  <r>
    <s v="CA-2014-124478"/>
    <x v="232"/>
    <d v="2014-08-12T00:00:00"/>
    <x v="2"/>
    <s v="MA-17560"/>
    <s v="OFF-EN-10002500"/>
    <n v="3834"/>
    <n v="3"/>
    <n v="0"/>
    <n v="17253"/>
    <x v="1"/>
    <s v="Envelopes"/>
    <x v="118"/>
    <s v="United States"/>
    <x v="149"/>
    <x v="11"/>
    <n v="48183"/>
    <x v="0"/>
    <s v="Matt Abelman"/>
    <x v="2"/>
  </r>
  <r>
    <s v="CA-2014-124478"/>
    <x v="232"/>
    <d v="2014-08-12T00:00:00"/>
    <x v="2"/>
    <s v="MA-17560"/>
    <s v="FUR-FU-10002088"/>
    <n v="5388"/>
    <n v="6"/>
    <n v="0"/>
    <n v="226296"/>
    <x v="0"/>
    <s v="Furnishings"/>
    <x v="1082"/>
    <s v="United States"/>
    <x v="149"/>
    <x v="11"/>
    <n v="48183"/>
    <x v="0"/>
    <s v="Matt Abelman"/>
    <x v="2"/>
  </r>
  <r>
    <s v="CA-2014-124478"/>
    <x v="232"/>
    <d v="2014-08-12T00:00:00"/>
    <x v="2"/>
    <s v="MA-17560"/>
    <s v="TEC-PH-10001128"/>
    <n v="29998"/>
    <n v="2"/>
    <n v="0"/>
    <n v="839944"/>
    <x v="2"/>
    <s v="Phones"/>
    <x v="1486"/>
    <s v="United States"/>
    <x v="149"/>
    <x v="11"/>
    <n v="48183"/>
    <x v="0"/>
    <s v="Matt Abelman"/>
    <x v="2"/>
  </r>
  <r>
    <s v="CA-2015-145485"/>
    <x v="598"/>
    <d v="2015-11-05T00:00:00"/>
    <x v="0"/>
    <s v="JM-16195"/>
    <s v="OFF-ST-10000649"/>
    <n v="628"/>
    <n v="4"/>
    <n v="0"/>
    <n v="157"/>
    <x v="1"/>
    <s v="Storage"/>
    <x v="938"/>
    <s v="United States"/>
    <x v="8"/>
    <x v="1"/>
    <n v="94109"/>
    <x v="1"/>
    <s v="Justin MacKendrick"/>
    <x v="0"/>
  </r>
  <r>
    <s v="CA-2017-151071"/>
    <x v="1015"/>
    <d v="2017-04-29T00:00:00"/>
    <x v="1"/>
    <s v="MB-18085"/>
    <s v="OFF-BI-10002103"/>
    <n v="13904"/>
    <n v="2"/>
    <n v="2"/>
    <n v="45188"/>
    <x v="1"/>
    <s v="Binders"/>
    <x v="527"/>
    <s v="United States"/>
    <x v="1"/>
    <x v="1"/>
    <n v="90049"/>
    <x v="1"/>
    <s v="Mick Brown"/>
    <x v="0"/>
  </r>
  <r>
    <s v="CA-2014-134572"/>
    <x v="1016"/>
    <d v="2014-04-22T00:00:00"/>
    <x v="1"/>
    <s v="SV-20365"/>
    <s v="FUR-TA-10001705"/>
    <n v="7441"/>
    <n v="5"/>
    <n v="3"/>
    <n v="-9567"/>
    <x v="0"/>
    <s v="Tables"/>
    <x v="215"/>
    <s v="United States"/>
    <x v="12"/>
    <x v="0"/>
    <n v="77070"/>
    <x v="0"/>
    <s v="Seth Vernon"/>
    <x v="0"/>
  </r>
  <r>
    <s v="CA-2014-134572"/>
    <x v="1016"/>
    <d v="2014-04-22T00:00:00"/>
    <x v="1"/>
    <s v="SV-20365"/>
    <s v="OFF-ST-10004634"/>
    <n v="4484"/>
    <n v="5"/>
    <n v="2"/>
    <n v="5605"/>
    <x v="1"/>
    <s v="Storage"/>
    <x v="598"/>
    <s v="United States"/>
    <x v="12"/>
    <x v="0"/>
    <n v="77070"/>
    <x v="0"/>
    <s v="Seth Vernon"/>
    <x v="0"/>
  </r>
  <r>
    <s v="CA-2014-134572"/>
    <x v="1016"/>
    <d v="2014-04-22T00:00:00"/>
    <x v="1"/>
    <s v="SV-20365"/>
    <s v="FUR-TA-10004442"/>
    <n v="40159"/>
    <n v="2"/>
    <n v="3"/>
    <n v="-131951"/>
    <x v="0"/>
    <s v="Tables"/>
    <x v="1626"/>
    <s v="United States"/>
    <x v="12"/>
    <x v="0"/>
    <n v="77070"/>
    <x v="0"/>
    <s v="Seth Vernon"/>
    <x v="0"/>
  </r>
  <r>
    <s v="CA-2017-143217"/>
    <x v="342"/>
    <d v="2017-11-17T00:00:00"/>
    <x v="2"/>
    <s v="CG-12040"/>
    <s v="OFF-BI-10002949"/>
    <n v="1824"/>
    <n v="3"/>
    <n v="0"/>
    <n v="85728"/>
    <x v="1"/>
    <s v="Binders"/>
    <x v="522"/>
    <s v="United States"/>
    <x v="158"/>
    <x v="5"/>
    <n v="53209"/>
    <x v="0"/>
    <s v="Catherine Glotzbach"/>
    <x v="2"/>
  </r>
  <r>
    <s v="US-2017-133312"/>
    <x v="918"/>
    <d v="2017-11-29T00:00:00"/>
    <x v="2"/>
    <s v="BD-11500"/>
    <s v="FUR-BO-10002213"/>
    <n v="359499"/>
    <n v="3"/>
    <n v="15"/>
    <n v="-296058"/>
    <x v="0"/>
    <s v="Bookcases"/>
    <x v="1220"/>
    <s v="United States"/>
    <x v="8"/>
    <x v="1"/>
    <n v="94122"/>
    <x v="1"/>
    <s v="Bradley Drucker"/>
    <x v="0"/>
  </r>
  <r>
    <s v="US-2017-133312"/>
    <x v="918"/>
    <d v="2017-11-29T00:00:00"/>
    <x v="2"/>
    <s v="BD-11500"/>
    <s v="OFF-ST-10001325"/>
    <n v="1048"/>
    <n v="1"/>
    <n v="0"/>
    <n v="28296"/>
    <x v="1"/>
    <s v="Storage"/>
    <x v="468"/>
    <s v="United States"/>
    <x v="8"/>
    <x v="1"/>
    <n v="94122"/>
    <x v="1"/>
    <s v="Bradley Drucker"/>
    <x v="0"/>
  </r>
  <r>
    <s v="US-2015-137533"/>
    <x v="216"/>
    <d v="2015-12-18T00:00:00"/>
    <x v="0"/>
    <s v="JK-15640"/>
    <s v="OFF-PA-10003441"/>
    <n v="20736"/>
    <n v="4"/>
    <n v="2"/>
    <n v="72576"/>
    <x v="1"/>
    <s v="Paper"/>
    <x v="487"/>
    <s v="United States"/>
    <x v="138"/>
    <x v="23"/>
    <n v="44105"/>
    <x v="3"/>
    <s v="Jim Kriz"/>
    <x v="2"/>
  </r>
  <r>
    <s v="CA-2016-155138"/>
    <x v="161"/>
    <d v="2016-09-12T00:00:00"/>
    <x v="2"/>
    <s v="JM-15580"/>
    <s v="TEC-AC-10004209"/>
    <n v="35168"/>
    <n v="4"/>
    <n v="2"/>
    <n v="83524"/>
    <x v="2"/>
    <s v="Accessories"/>
    <x v="901"/>
    <s v="United States"/>
    <x v="53"/>
    <x v="3"/>
    <n v="28110"/>
    <x v="2"/>
    <s v="Jill Matthias"/>
    <x v="0"/>
  </r>
  <r>
    <s v="CA-2016-155138"/>
    <x v="161"/>
    <d v="2016-09-12T00:00:00"/>
    <x v="2"/>
    <s v="JM-15580"/>
    <s v="OFF-PA-10000501"/>
    <n v="64704"/>
    <n v="3"/>
    <n v="2"/>
    <n v="234552"/>
    <x v="1"/>
    <s v="Paper"/>
    <x v="966"/>
    <s v="United States"/>
    <x v="53"/>
    <x v="3"/>
    <n v="28110"/>
    <x v="2"/>
    <s v="Jill Matthias"/>
    <x v="0"/>
  </r>
  <r>
    <s v="CA-2016-108350"/>
    <x v="111"/>
    <d v="2016-06-09T00:00:00"/>
    <x v="1"/>
    <s v="SC-20230"/>
    <s v="OFF-PA-10003656"/>
    <n v="10552"/>
    <n v="4"/>
    <n v="0"/>
    <n v="485392"/>
    <x v="1"/>
    <s v="Paper"/>
    <x v="773"/>
    <s v="United States"/>
    <x v="89"/>
    <x v="30"/>
    <n v="1852"/>
    <x v="3"/>
    <s v="Scot Coram"/>
    <x v="1"/>
  </r>
  <r>
    <s v="CA-2015-144302"/>
    <x v="973"/>
    <d v="2015-06-23T00:00:00"/>
    <x v="2"/>
    <s v="ME-17320"/>
    <s v="OFF-BI-10001107"/>
    <n v="5792"/>
    <n v="2"/>
    <n v="8"/>
    <n v="-95568"/>
    <x v="1"/>
    <s v="Binders"/>
    <x v="494"/>
    <s v="United States"/>
    <x v="0"/>
    <x v="0"/>
    <n v="75081"/>
    <x v="0"/>
    <s v="Maria Etezadi"/>
    <x v="2"/>
  </r>
  <r>
    <s v="CA-2015-109001"/>
    <x v="615"/>
    <d v="2015-03-09T00:00:00"/>
    <x v="2"/>
    <s v="KN-16390"/>
    <s v="TEC-PH-10000562"/>
    <n v="466158"/>
    <n v="7"/>
    <n v="4"/>
    <n v="-932316"/>
    <x v="2"/>
    <s v="Phones"/>
    <x v="1679"/>
    <s v="United States"/>
    <x v="10"/>
    <x v="8"/>
    <n v="19120"/>
    <x v="3"/>
    <s v="Katherine Nockton"/>
    <x v="1"/>
  </r>
  <r>
    <s v="CA-2015-109001"/>
    <x v="615"/>
    <d v="2015-03-09T00:00:00"/>
    <x v="2"/>
    <s v="KN-16390"/>
    <s v="TEC-AC-10001101"/>
    <n v="10312"/>
    <n v="1"/>
    <n v="2"/>
    <n v="-1289"/>
    <x v="2"/>
    <s v="Accessories"/>
    <x v="549"/>
    <s v="United States"/>
    <x v="10"/>
    <x v="8"/>
    <n v="19120"/>
    <x v="3"/>
    <s v="Katherine Nockton"/>
    <x v="1"/>
  </r>
  <r>
    <s v="CA-2015-109001"/>
    <x v="615"/>
    <d v="2015-03-09T00:00:00"/>
    <x v="2"/>
    <s v="KN-16390"/>
    <s v="OFF-BI-10003529"/>
    <n v="2556"/>
    <n v="3"/>
    <n v="7"/>
    <n v="-17892"/>
    <x v="1"/>
    <s v="Binders"/>
    <x v="791"/>
    <s v="United States"/>
    <x v="10"/>
    <x v="8"/>
    <n v="19120"/>
    <x v="3"/>
    <s v="Katherine Nockton"/>
    <x v="1"/>
  </r>
  <r>
    <s v="CA-2017-132738"/>
    <x v="1017"/>
    <d v="2017-08-07T00:00:00"/>
    <x v="3"/>
    <s v="HM-14860"/>
    <s v="OFF-PA-10001752"/>
    <n v="7968"/>
    <n v="2"/>
    <n v="2"/>
    <n v="28884"/>
    <x v="1"/>
    <s v="Paper"/>
    <x v="1351"/>
    <s v="United States"/>
    <x v="432"/>
    <x v="21"/>
    <n v="80538"/>
    <x v="1"/>
    <s v="Harry Marie"/>
    <x v="1"/>
  </r>
  <r>
    <s v="CA-2017-132738"/>
    <x v="1017"/>
    <d v="2017-08-07T00:00:00"/>
    <x v="3"/>
    <s v="HM-14860"/>
    <s v="OFF-EN-10001141"/>
    <n v="8784"/>
    <n v="1"/>
    <n v="2"/>
    <n v="31842"/>
    <x v="1"/>
    <s v="Envelopes"/>
    <x v="594"/>
    <s v="United States"/>
    <x v="432"/>
    <x v="21"/>
    <n v="80538"/>
    <x v="1"/>
    <s v="Harry Marie"/>
    <x v="1"/>
  </r>
  <r>
    <s v="CA-2017-156720"/>
    <x v="246"/>
    <d v="2018-01-03T00:00:00"/>
    <x v="2"/>
    <s v="JM-15580"/>
    <s v="OFF-FA-10003472"/>
    <n v="3024"/>
    <n v="3"/>
    <n v="2"/>
    <n v="-6048"/>
    <x v="1"/>
    <s v="Fasteners"/>
    <x v="243"/>
    <s v="United States"/>
    <x v="432"/>
    <x v="21"/>
    <n v="80538"/>
    <x v="1"/>
    <s v="Jill Matthias"/>
    <x v="0"/>
  </r>
  <r>
    <s v="CA-2015-119102"/>
    <x v="292"/>
    <d v="2015-05-27T00:00:00"/>
    <x v="2"/>
    <s v="KH-16690"/>
    <s v="OFF-ST-10004507"/>
    <n v="5145"/>
    <n v="3"/>
    <n v="0"/>
    <n v="138915"/>
    <x v="1"/>
    <s v="Storage"/>
    <x v="455"/>
    <s v="United States"/>
    <x v="384"/>
    <x v="33"/>
    <n v="2895"/>
    <x v="3"/>
    <s v="Kristen Hastings"/>
    <x v="1"/>
  </r>
  <r>
    <s v="US-2014-140452"/>
    <x v="775"/>
    <d v="2014-12-10T00:00:00"/>
    <x v="2"/>
    <s v="BK-11260"/>
    <s v="OFF-AP-10004036"/>
    <n v="14016"/>
    <n v="4"/>
    <n v="8"/>
    <n v="-31536"/>
    <x v="1"/>
    <s v="Appliances"/>
    <x v="1268"/>
    <s v="United States"/>
    <x v="22"/>
    <x v="9"/>
    <n v="60610"/>
    <x v="0"/>
    <s v="Berenike Kampe"/>
    <x v="0"/>
  </r>
  <r>
    <s v="US-2014-140452"/>
    <x v="775"/>
    <d v="2014-12-10T00:00:00"/>
    <x v="2"/>
    <s v="BK-11260"/>
    <s v="FUR-TA-10004086"/>
    <n v="21495"/>
    <n v="5"/>
    <n v="5"/>
    <n v="-120372"/>
    <x v="0"/>
    <s v="Tables"/>
    <x v="827"/>
    <s v="United States"/>
    <x v="22"/>
    <x v="9"/>
    <n v="60610"/>
    <x v="0"/>
    <s v="Berenike Kampe"/>
    <x v="0"/>
  </r>
  <r>
    <s v="US-2014-140452"/>
    <x v="775"/>
    <d v="2014-12-10T00:00:00"/>
    <x v="2"/>
    <s v="BK-11260"/>
    <s v="TEC-PH-10000307"/>
    <n v="3504"/>
    <n v="4"/>
    <n v="2"/>
    <n v="-7008"/>
    <x v="2"/>
    <s v="Phones"/>
    <x v="838"/>
    <s v="United States"/>
    <x v="22"/>
    <x v="9"/>
    <n v="60610"/>
    <x v="0"/>
    <s v="Berenike Kampe"/>
    <x v="0"/>
  </r>
  <r>
    <s v="US-2014-140452"/>
    <x v="775"/>
    <d v="2014-12-10T00:00:00"/>
    <x v="2"/>
    <s v="BK-11260"/>
    <s v="FUR-FU-10002088"/>
    <n v="10776"/>
    <n v="3"/>
    <n v="6"/>
    <n v="-48492"/>
    <x v="0"/>
    <s v="Furnishings"/>
    <x v="1082"/>
    <s v="United States"/>
    <x v="22"/>
    <x v="9"/>
    <n v="60610"/>
    <x v="0"/>
    <s v="Berenike Kampe"/>
    <x v="0"/>
  </r>
  <r>
    <s v="US-2014-140452"/>
    <x v="775"/>
    <d v="2014-12-10T00:00:00"/>
    <x v="2"/>
    <s v="BK-11260"/>
    <s v="OFF-BI-10004965"/>
    <n v="46"/>
    <n v="2"/>
    <n v="8"/>
    <n v="-805"/>
    <x v="1"/>
    <s v="Binders"/>
    <x v="1005"/>
    <s v="United States"/>
    <x v="22"/>
    <x v="9"/>
    <n v="60610"/>
    <x v="0"/>
    <s v="Berenike Kampe"/>
    <x v="0"/>
  </r>
  <r>
    <s v="US-2014-140452"/>
    <x v="775"/>
    <d v="2014-12-10T00:00:00"/>
    <x v="2"/>
    <s v="BK-11260"/>
    <s v="OFF-ST-10002485"/>
    <n v="35168"/>
    <n v="2"/>
    <n v="2"/>
    <n v="-83524"/>
    <x v="1"/>
    <s v="Storage"/>
    <x v="211"/>
    <s v="United States"/>
    <x v="22"/>
    <x v="9"/>
    <n v="60610"/>
    <x v="0"/>
    <s v="Berenike Kampe"/>
    <x v="0"/>
  </r>
  <r>
    <s v="CA-2015-141936"/>
    <x v="975"/>
    <d v="2015-08-12T00:00:00"/>
    <x v="2"/>
    <s v="PN-18775"/>
    <s v="OFF-BI-10002194"/>
    <n v="19152"/>
    <n v="3"/>
    <n v="2"/>
    <n v="64638"/>
    <x v="1"/>
    <s v="Binders"/>
    <x v="415"/>
    <s v="United States"/>
    <x v="329"/>
    <x v="1"/>
    <n v="93309"/>
    <x v="1"/>
    <s v="Parhena Norris"/>
    <x v="2"/>
  </r>
  <r>
    <s v="CA-2014-158442"/>
    <x v="460"/>
    <d v="2014-03-17T00:00:00"/>
    <x v="0"/>
    <s v="AZ-10750"/>
    <s v="OFF-AR-10003732"/>
    <n v="4448"/>
    <n v="2"/>
    <n v="2"/>
    <n v="3336"/>
    <x v="1"/>
    <s v="Art"/>
    <x v="324"/>
    <s v="United States"/>
    <x v="0"/>
    <x v="0"/>
    <n v="75217"/>
    <x v="0"/>
    <s v="Annie Zypern"/>
    <x v="0"/>
  </r>
  <r>
    <s v="CA-2014-158442"/>
    <x v="460"/>
    <d v="2014-03-17T00:00:00"/>
    <x v="0"/>
    <s v="AZ-10750"/>
    <s v="OFF-PA-10002195"/>
    <n v="5184"/>
    <n v="1"/>
    <n v="2"/>
    <n v="18792"/>
    <x v="1"/>
    <s v="Paper"/>
    <x v="722"/>
    <s v="United States"/>
    <x v="0"/>
    <x v="0"/>
    <n v="75217"/>
    <x v="0"/>
    <s v="Annie Zypern"/>
    <x v="0"/>
  </r>
  <r>
    <s v="CA-2014-158442"/>
    <x v="460"/>
    <d v="2014-03-17T00:00:00"/>
    <x v="0"/>
    <s v="AZ-10750"/>
    <s v="OFF-PA-10002365"/>
    <n v="15552"/>
    <n v="3"/>
    <n v="2"/>
    <n v="54432"/>
    <x v="1"/>
    <s v="Paper"/>
    <x v="12"/>
    <s v="United States"/>
    <x v="0"/>
    <x v="0"/>
    <n v="75217"/>
    <x v="0"/>
    <s v="Annie Zypern"/>
    <x v="0"/>
  </r>
  <r>
    <s v="CA-2015-167374"/>
    <x v="513"/>
    <d v="2015-03-30T00:00:00"/>
    <x v="1"/>
    <s v="GM-14500"/>
    <s v="OFF-PA-10001950"/>
    <n v="40032"/>
    <n v="6"/>
    <n v="2"/>
    <n v="1251"/>
    <x v="1"/>
    <s v="Paper"/>
    <x v="145"/>
    <s v="United States"/>
    <x v="10"/>
    <x v="8"/>
    <n v="19140"/>
    <x v="3"/>
    <s v="Gene McClure"/>
    <x v="0"/>
  </r>
  <r>
    <s v="CA-2015-167374"/>
    <x v="513"/>
    <d v="2015-03-30T00:00:00"/>
    <x v="1"/>
    <s v="GM-14500"/>
    <s v="TEC-AC-10004633"/>
    <n v="16776"/>
    <n v="3"/>
    <n v="2"/>
    <n v="50328"/>
    <x v="2"/>
    <s v="Accessories"/>
    <x v="60"/>
    <s v="United States"/>
    <x v="10"/>
    <x v="8"/>
    <n v="19140"/>
    <x v="3"/>
    <s v="Gene McClure"/>
    <x v="0"/>
  </r>
  <r>
    <s v="CA-2014-116568"/>
    <x v="636"/>
    <d v="2014-12-20T00:00:00"/>
    <x v="2"/>
    <s v="BM-11785"/>
    <s v="FUR-CH-10002439"/>
    <n v="186304"/>
    <n v="4"/>
    <n v="2"/>
    <n v="139728"/>
    <x v="0"/>
    <s v="Chairs"/>
    <x v="1309"/>
    <s v="United States"/>
    <x v="207"/>
    <x v="2"/>
    <n v="32725"/>
    <x v="2"/>
    <s v="Bryan Mills"/>
    <x v="0"/>
  </r>
  <r>
    <s v="CA-2015-147102"/>
    <x v="443"/>
    <d v="2015-09-26T00:00:00"/>
    <x v="2"/>
    <s v="NH-18610"/>
    <s v="TEC-AC-10000682"/>
    <n v="6636"/>
    <n v="4"/>
    <n v="0"/>
    <n v="23226"/>
    <x v="2"/>
    <s v="Accessories"/>
    <x v="1319"/>
    <s v="United States"/>
    <x v="38"/>
    <x v="31"/>
    <n v="31907"/>
    <x v="2"/>
    <s v="Nicole Hansen"/>
    <x v="1"/>
  </r>
  <r>
    <s v="CA-2017-132213"/>
    <x v="1015"/>
    <d v="2017-04-26T00:00:00"/>
    <x v="3"/>
    <s v="PN-18775"/>
    <s v="OFF-AR-10004078"/>
    <n v="42048"/>
    <n v="9"/>
    <n v="2"/>
    <n v="5256"/>
    <x v="1"/>
    <s v="Art"/>
    <x v="509"/>
    <s v="United States"/>
    <x v="316"/>
    <x v="17"/>
    <n v="37211"/>
    <x v="2"/>
    <s v="Parhena Norris"/>
    <x v="2"/>
  </r>
  <r>
    <s v="CA-2017-132213"/>
    <x v="1015"/>
    <d v="2017-04-26T00:00:00"/>
    <x v="3"/>
    <s v="PN-18775"/>
    <s v="OFF-AR-10001958"/>
    <n v="6792"/>
    <n v="5"/>
    <n v="2"/>
    <n v="6792"/>
    <x v="1"/>
    <s v="Art"/>
    <x v="208"/>
    <s v="United States"/>
    <x v="316"/>
    <x v="17"/>
    <n v="37211"/>
    <x v="2"/>
    <s v="Parhena Norris"/>
    <x v="2"/>
  </r>
  <r>
    <s v="CA-2014-138450"/>
    <x v="637"/>
    <d v="2014-10-22T00:00:00"/>
    <x v="2"/>
    <s v="EH-13765"/>
    <s v="OFF-EN-10001335"/>
    <n v="52512"/>
    <n v="6"/>
    <n v="2"/>
    <n v="19692"/>
    <x v="1"/>
    <s v="Envelopes"/>
    <x v="464"/>
    <s v="United States"/>
    <x v="10"/>
    <x v="8"/>
    <n v="19134"/>
    <x v="3"/>
    <s v="Edward Hooks"/>
    <x v="1"/>
  </r>
  <r>
    <s v="CA-2014-138450"/>
    <x v="637"/>
    <d v="2014-10-22T00:00:00"/>
    <x v="2"/>
    <s v="EH-13765"/>
    <s v="OFF-ST-10003479"/>
    <n v="186912"/>
    <n v="6"/>
    <n v="2"/>
    <n v="-35046"/>
    <x v="1"/>
    <s v="Storage"/>
    <x v="41"/>
    <s v="United States"/>
    <x v="10"/>
    <x v="8"/>
    <n v="19134"/>
    <x v="3"/>
    <s v="Edward Hooks"/>
    <x v="1"/>
  </r>
  <r>
    <s v="CA-2014-138450"/>
    <x v="637"/>
    <d v="2014-10-22T00:00:00"/>
    <x v="2"/>
    <s v="EH-13765"/>
    <s v="OFF-PA-10003016"/>
    <n v="10048"/>
    <n v="4"/>
    <n v="2"/>
    <n v="314"/>
    <x v="1"/>
    <s v="Paper"/>
    <x v="1375"/>
    <s v="United States"/>
    <x v="10"/>
    <x v="8"/>
    <n v="19134"/>
    <x v="3"/>
    <s v="Edward Hooks"/>
    <x v="1"/>
  </r>
  <r>
    <s v="CA-2015-153073"/>
    <x v="50"/>
    <d v="2015-11-13T00:00:00"/>
    <x v="0"/>
    <s v="HA-14905"/>
    <s v="FUR-FU-10001025"/>
    <n v="17496"/>
    <n v="9"/>
    <n v="6"/>
    <n v="-74358"/>
    <x v="0"/>
    <s v="Furnishings"/>
    <x v="1680"/>
    <s v="United States"/>
    <x v="22"/>
    <x v="9"/>
    <n v="60610"/>
    <x v="0"/>
    <s v="Helen Abelman"/>
    <x v="0"/>
  </r>
  <r>
    <s v="CA-2016-147970"/>
    <x v="1010"/>
    <d v="2016-02-02T00:00:00"/>
    <x v="1"/>
    <s v="AB-10150"/>
    <s v="OFF-PA-10003936"/>
    <n v="15552"/>
    <n v="3"/>
    <n v="2"/>
    <n v="54432"/>
    <x v="1"/>
    <s v="Paper"/>
    <x v="1278"/>
    <s v="United States"/>
    <x v="0"/>
    <x v="0"/>
    <n v="75220"/>
    <x v="0"/>
    <s v="Aimee Bixby"/>
    <x v="0"/>
  </r>
  <r>
    <s v="CA-2016-150658"/>
    <x v="1018"/>
    <d v="2016-11-22T00:00:00"/>
    <x v="2"/>
    <s v="MS-17365"/>
    <s v="OFF-BI-10004140"/>
    <n v="10776"/>
    <n v="3"/>
    <n v="2"/>
    <n v="33675"/>
    <x v="1"/>
    <s v="Binders"/>
    <x v="307"/>
    <s v="United States"/>
    <x v="51"/>
    <x v="26"/>
    <n v="88220"/>
    <x v="1"/>
    <s v="Maribeth Schnelling"/>
    <x v="0"/>
  </r>
  <r>
    <s v="CA-2017-125640"/>
    <x v="798"/>
    <d v="2017-07-29T00:00:00"/>
    <x v="2"/>
    <s v="DD-13570"/>
    <s v="OFF-LA-10004178"/>
    <n v="3304"/>
    <n v="1"/>
    <n v="2"/>
    <n v="10738"/>
    <x v="1"/>
    <s v="Labels"/>
    <x v="1681"/>
    <s v="United States"/>
    <x v="10"/>
    <x v="8"/>
    <n v="19134"/>
    <x v="3"/>
    <s v="Dorothy Dickinson"/>
    <x v="0"/>
  </r>
  <r>
    <s v="CA-2017-154137"/>
    <x v="342"/>
    <d v="2017-11-17T00:00:00"/>
    <x v="2"/>
    <s v="MT-17815"/>
    <s v="OFF-ST-10003324"/>
    <n v="3548"/>
    <n v="1"/>
    <n v="0"/>
    <n v="0"/>
    <x v="1"/>
    <s v="Storage"/>
    <x v="1014"/>
    <s v="United States"/>
    <x v="20"/>
    <x v="14"/>
    <n v="10009"/>
    <x v="3"/>
    <s v="Meg Tillman"/>
    <x v="0"/>
  </r>
  <r>
    <s v="CA-2015-127173"/>
    <x v="119"/>
    <d v="2015-10-03T00:00:00"/>
    <x v="2"/>
    <s v="GM-14500"/>
    <s v="OFF-FA-10004854"/>
    <n v="3444"/>
    <n v="3"/>
    <n v="0"/>
    <n v="161868"/>
    <x v="1"/>
    <s v="Fasteners"/>
    <x v="271"/>
    <s v="United States"/>
    <x v="147"/>
    <x v="14"/>
    <n v="11572"/>
    <x v="3"/>
    <s v="Gene McClure"/>
    <x v="0"/>
  </r>
  <r>
    <s v="CA-2015-127173"/>
    <x v="119"/>
    <d v="2015-10-03T00:00:00"/>
    <x v="2"/>
    <s v="GM-14500"/>
    <s v="TEC-MA-10002859"/>
    <n v="62993"/>
    <n v="7"/>
    <n v="0"/>
    <n v="2960671"/>
    <x v="2"/>
    <s v="Machines"/>
    <x v="1513"/>
    <s v="United States"/>
    <x v="147"/>
    <x v="14"/>
    <n v="11572"/>
    <x v="3"/>
    <s v="Gene McClure"/>
    <x v="0"/>
  </r>
  <r>
    <s v="CA-2015-127173"/>
    <x v="119"/>
    <d v="2015-10-03T00:00:00"/>
    <x v="2"/>
    <s v="GM-14500"/>
    <s v="OFF-BI-10000088"/>
    <n v="79056"/>
    <n v="9"/>
    <n v="2"/>
    <n v="286578"/>
    <x v="1"/>
    <s v="Binders"/>
    <x v="1025"/>
    <s v="United States"/>
    <x v="147"/>
    <x v="14"/>
    <n v="11572"/>
    <x v="3"/>
    <s v="Gene McClure"/>
    <x v="0"/>
  </r>
  <r>
    <s v="CA-2014-149538"/>
    <x v="526"/>
    <d v="2014-04-08T00:00:00"/>
    <x v="2"/>
    <s v="KB-16585"/>
    <s v="OFF-ST-10004180"/>
    <n v="23255"/>
    <n v="5"/>
    <n v="0"/>
    <n v="9302"/>
    <x v="1"/>
    <s v="Storage"/>
    <x v="244"/>
    <s v="United States"/>
    <x v="240"/>
    <x v="27"/>
    <n v="70506"/>
    <x v="2"/>
    <s v="Ken Black"/>
    <x v="1"/>
  </r>
  <r>
    <s v="CA-2014-149538"/>
    <x v="526"/>
    <d v="2014-04-08T00:00:00"/>
    <x v="2"/>
    <s v="KB-16585"/>
    <s v="TEC-AC-10002926"/>
    <n v="9998"/>
    <n v="2"/>
    <n v="0"/>
    <n v="429914"/>
    <x v="2"/>
    <s v="Accessories"/>
    <x v="1112"/>
    <s v="United States"/>
    <x v="240"/>
    <x v="27"/>
    <n v="70506"/>
    <x v="2"/>
    <s v="Ken Black"/>
    <x v="1"/>
  </r>
  <r>
    <s v="CA-2014-149538"/>
    <x v="526"/>
    <d v="2014-04-08T00:00:00"/>
    <x v="2"/>
    <s v="KB-16585"/>
    <s v="OFF-PA-10003797"/>
    <n v="1944"/>
    <n v="3"/>
    <n v="0"/>
    <n v="93312"/>
    <x v="1"/>
    <s v="Paper"/>
    <x v="1682"/>
    <s v="United States"/>
    <x v="240"/>
    <x v="27"/>
    <n v="70506"/>
    <x v="2"/>
    <s v="Ken Black"/>
    <x v="1"/>
  </r>
  <r>
    <s v="CA-2014-149538"/>
    <x v="526"/>
    <d v="2014-04-08T00:00:00"/>
    <x v="2"/>
    <s v="KB-16585"/>
    <s v="OFF-PA-10002195"/>
    <n v="1296"/>
    <n v="2"/>
    <n v="0"/>
    <n v="63504"/>
    <x v="1"/>
    <s v="Paper"/>
    <x v="722"/>
    <s v="United States"/>
    <x v="240"/>
    <x v="27"/>
    <n v="70506"/>
    <x v="2"/>
    <s v="Ken Black"/>
    <x v="1"/>
  </r>
  <r>
    <s v="CA-2014-160766"/>
    <x v="79"/>
    <d v="2014-09-14T00:00:00"/>
    <x v="0"/>
    <s v="DM-13015"/>
    <s v="FUR-TA-10001039"/>
    <n v="464292"/>
    <n v="9"/>
    <n v="4"/>
    <n v="-1083348"/>
    <x v="0"/>
    <s v="Tables"/>
    <x v="827"/>
    <s v="United States"/>
    <x v="20"/>
    <x v="14"/>
    <n v="10009"/>
    <x v="3"/>
    <s v="Darrin Martin"/>
    <x v="0"/>
  </r>
  <r>
    <s v="CA-2014-160766"/>
    <x v="79"/>
    <d v="2014-09-14T00:00:00"/>
    <x v="0"/>
    <s v="DM-13015"/>
    <s v="OFF-EN-10001099"/>
    <n v="6846"/>
    <n v="7"/>
    <n v="0"/>
    <n v="314916"/>
    <x v="1"/>
    <s v="Envelopes"/>
    <x v="153"/>
    <s v="United States"/>
    <x v="20"/>
    <x v="14"/>
    <n v="10009"/>
    <x v="3"/>
    <s v="Darrin Martin"/>
    <x v="0"/>
  </r>
  <r>
    <s v="CA-2014-160766"/>
    <x v="79"/>
    <d v="2014-09-14T00:00:00"/>
    <x v="0"/>
    <s v="DM-13015"/>
    <s v="TEC-MA-10003979"/>
    <n v="279996"/>
    <n v="4"/>
    <n v="0"/>
    <n v="13719804"/>
    <x v="2"/>
    <s v="Machines"/>
    <x v="805"/>
    <s v="United States"/>
    <x v="20"/>
    <x v="14"/>
    <n v="10009"/>
    <x v="3"/>
    <s v="Darrin Martin"/>
    <x v="0"/>
  </r>
  <r>
    <s v="CA-2014-160766"/>
    <x v="79"/>
    <d v="2014-09-14T00:00:00"/>
    <x v="0"/>
    <s v="DM-13015"/>
    <s v="OFF-AP-10002945"/>
    <n v="6013"/>
    <n v="2"/>
    <n v="0"/>
    <n v="198429"/>
    <x v="1"/>
    <s v="Appliances"/>
    <x v="228"/>
    <s v="United States"/>
    <x v="20"/>
    <x v="14"/>
    <n v="10009"/>
    <x v="3"/>
    <s v="Darrin Martin"/>
    <x v="0"/>
  </r>
  <r>
    <s v="CA-2014-160766"/>
    <x v="79"/>
    <d v="2014-09-14T00:00:00"/>
    <x v="0"/>
    <s v="DM-13015"/>
    <s v="TEC-PH-10001536"/>
    <n v="1699"/>
    <n v="1"/>
    <n v="0"/>
    <n v="44174"/>
    <x v="2"/>
    <s v="Phones"/>
    <x v="1231"/>
    <s v="United States"/>
    <x v="20"/>
    <x v="14"/>
    <n v="10009"/>
    <x v="3"/>
    <s v="Darrin Martin"/>
    <x v="0"/>
  </r>
  <r>
    <s v="CA-2014-160766"/>
    <x v="79"/>
    <d v="2014-09-14T00:00:00"/>
    <x v="0"/>
    <s v="DM-13015"/>
    <s v="TEC-PH-10000526"/>
    <n v="28797"/>
    <n v="3"/>
    <n v="0"/>
    <n v="806316"/>
    <x v="2"/>
    <s v="Phones"/>
    <x v="1452"/>
    <s v="United States"/>
    <x v="20"/>
    <x v="14"/>
    <n v="10009"/>
    <x v="3"/>
    <s v="Darrin Martin"/>
    <x v="0"/>
  </r>
  <r>
    <s v="CA-2014-160766"/>
    <x v="79"/>
    <d v="2014-09-14T00:00:00"/>
    <x v="0"/>
    <s v="DM-13015"/>
    <s v="OFF-PA-10000213"/>
    <n v="4482"/>
    <n v="9"/>
    <n v="0"/>
    <n v="210654"/>
    <x v="1"/>
    <s v="Paper"/>
    <x v="1430"/>
    <s v="United States"/>
    <x v="20"/>
    <x v="14"/>
    <n v="10009"/>
    <x v="3"/>
    <s v="Darrin Martin"/>
    <x v="0"/>
  </r>
  <r>
    <s v="CA-2017-146626"/>
    <x v="613"/>
    <d v="2018-01-05T00:00:00"/>
    <x v="2"/>
    <s v="BP-11185"/>
    <s v="FUR-FU-10002501"/>
    <n v="10112"/>
    <n v="8"/>
    <n v="0"/>
    <n v="374144"/>
    <x v="0"/>
    <s v="Furnishings"/>
    <x v="1279"/>
    <s v="United States"/>
    <x v="125"/>
    <x v="1"/>
    <n v="92804"/>
    <x v="1"/>
    <s v="Ben Peterman"/>
    <x v="1"/>
  </r>
  <r>
    <s v="CA-2015-123330"/>
    <x v="1019"/>
    <d v="2015-06-27T00:00:00"/>
    <x v="2"/>
    <s v="EP-13915"/>
    <s v="TEC-PH-10001819"/>
    <n v="107976"/>
    <n v="3"/>
    <n v="2"/>
    <n v="377916"/>
    <x v="2"/>
    <s v="Phones"/>
    <x v="808"/>
    <s v="United States"/>
    <x v="207"/>
    <x v="2"/>
    <n v="32725"/>
    <x v="2"/>
    <s v="Emily Phan"/>
    <x v="0"/>
  </r>
  <r>
    <s v="CA-2017-155607"/>
    <x v="199"/>
    <d v="2017-11-30T00:00:00"/>
    <x v="2"/>
    <s v="FG-14260"/>
    <s v="OFF-AP-10001962"/>
    <n v="5873"/>
    <n v="7"/>
    <n v="0"/>
    <n v="146825"/>
    <x v="1"/>
    <s v="Appliances"/>
    <x v="1576"/>
    <s v="United States"/>
    <x v="20"/>
    <x v="14"/>
    <n v="10009"/>
    <x v="3"/>
    <s v="Frank Gastineau"/>
    <x v="2"/>
  </r>
  <r>
    <s v="CA-2017-155607"/>
    <x v="199"/>
    <d v="2017-11-30T00:00:00"/>
    <x v="2"/>
    <s v="FG-14260"/>
    <s v="OFF-BI-10003364"/>
    <n v="93344"/>
    <n v="4"/>
    <n v="2"/>
    <n v="326704"/>
    <x v="1"/>
    <s v="Binders"/>
    <x v="701"/>
    <s v="United States"/>
    <x v="20"/>
    <x v="14"/>
    <n v="10009"/>
    <x v="3"/>
    <s v="Frank Gastineau"/>
    <x v="2"/>
  </r>
  <r>
    <s v="CA-2016-151323"/>
    <x v="247"/>
    <d v="2016-10-28T00:00:00"/>
    <x v="2"/>
    <s v="AB-10255"/>
    <s v="OFF-FA-10002983"/>
    <n v="1705"/>
    <n v="5"/>
    <n v="0"/>
    <n v="8184"/>
    <x v="1"/>
    <s v="Fasteners"/>
    <x v="263"/>
    <s v="United States"/>
    <x v="4"/>
    <x v="4"/>
    <n v="98103"/>
    <x v="1"/>
    <s v="Alejandro Ballentine"/>
    <x v="2"/>
  </r>
  <r>
    <s v="CA-2015-146696"/>
    <x v="638"/>
    <d v="2015-12-19T00:00:00"/>
    <x v="2"/>
    <s v="RD-19480"/>
    <s v="OFF-BI-10002432"/>
    <n v="8096"/>
    <n v="2"/>
    <n v="2"/>
    <n v="27324"/>
    <x v="1"/>
    <s v="Binders"/>
    <x v="868"/>
    <s v="United States"/>
    <x v="69"/>
    <x v="1"/>
    <n v="92105"/>
    <x v="1"/>
    <s v="Rick Duston"/>
    <x v="0"/>
  </r>
  <r>
    <s v="CA-2016-128972"/>
    <x v="372"/>
    <d v="2016-11-17T00:00:00"/>
    <x v="2"/>
    <s v="TS-21430"/>
    <s v="FUR-FU-10003096"/>
    <n v="3036"/>
    <n v="4"/>
    <n v="0"/>
    <n v="130548"/>
    <x v="0"/>
    <s v="Furnishings"/>
    <x v="556"/>
    <s v="United States"/>
    <x v="268"/>
    <x v="25"/>
    <n v="73120"/>
    <x v="0"/>
    <s v="Tom Stivers"/>
    <x v="1"/>
  </r>
  <r>
    <s v="CA-2017-128335"/>
    <x v="364"/>
    <d v="2017-10-05T00:00:00"/>
    <x v="2"/>
    <s v="JA-15970"/>
    <s v="OFF-EN-10001539"/>
    <n v="2334"/>
    <n v="3"/>
    <n v="0"/>
    <n v="109698"/>
    <x v="1"/>
    <s v="Envelopes"/>
    <x v="153"/>
    <s v="United States"/>
    <x v="145"/>
    <x v="14"/>
    <n v="10550"/>
    <x v="3"/>
    <s v="Joseph Airdo"/>
    <x v="0"/>
  </r>
  <r>
    <s v="CA-2017-128335"/>
    <x v="364"/>
    <d v="2017-10-05T00:00:00"/>
    <x v="2"/>
    <s v="JA-15970"/>
    <s v="OFF-PA-10004996"/>
    <n v="5155"/>
    <n v="5"/>
    <n v="0"/>
    <n v="242285"/>
    <x v="1"/>
    <s v="Paper"/>
    <x v="1505"/>
    <s v="United States"/>
    <x v="145"/>
    <x v="14"/>
    <n v="10550"/>
    <x v="3"/>
    <s v="Joseph Airdo"/>
    <x v="0"/>
  </r>
  <r>
    <s v="CA-2015-154886"/>
    <x v="626"/>
    <d v="2015-11-12T00:00:00"/>
    <x v="2"/>
    <s v="SW-20455"/>
    <s v="TEC-AC-10001956"/>
    <n v="1199"/>
    <n v="2"/>
    <n v="0"/>
    <n v="43164"/>
    <x v="2"/>
    <s v="Accessories"/>
    <x v="259"/>
    <s v="United States"/>
    <x v="8"/>
    <x v="1"/>
    <n v="94109"/>
    <x v="1"/>
    <s v="Shaun Weien"/>
    <x v="0"/>
  </r>
  <r>
    <s v="CA-2016-111213"/>
    <x v="177"/>
    <d v="2016-04-05T00:00:00"/>
    <x v="2"/>
    <s v="FP-14320"/>
    <s v="FUR-CH-10000454"/>
    <n v="1317492"/>
    <n v="6"/>
    <n v="1"/>
    <n v="292776"/>
    <x v="0"/>
    <s v="Chairs"/>
    <x v="141"/>
    <s v="United States"/>
    <x v="20"/>
    <x v="14"/>
    <n v="10009"/>
    <x v="3"/>
    <s v="Frank Preis"/>
    <x v="0"/>
  </r>
  <r>
    <s v="CA-2016-111213"/>
    <x v="177"/>
    <d v="2016-04-05T00:00:00"/>
    <x v="2"/>
    <s v="FP-14320"/>
    <s v="OFF-SU-10000946"/>
    <n v="6384"/>
    <n v="8"/>
    <n v="0"/>
    <n v="185136"/>
    <x v="1"/>
    <s v="Supplies"/>
    <x v="327"/>
    <s v="United States"/>
    <x v="20"/>
    <x v="14"/>
    <n v="10009"/>
    <x v="3"/>
    <s v="Frank Preis"/>
    <x v="0"/>
  </r>
  <r>
    <s v="CA-2016-111213"/>
    <x v="177"/>
    <d v="2016-04-05T00:00:00"/>
    <x v="2"/>
    <s v="FP-14320"/>
    <s v="OFF-BI-10004140"/>
    <n v="3592"/>
    <n v="1"/>
    <n v="2"/>
    <n v="11225"/>
    <x v="1"/>
    <s v="Binders"/>
    <x v="307"/>
    <s v="United States"/>
    <x v="20"/>
    <x v="14"/>
    <n v="10009"/>
    <x v="3"/>
    <s v="Frank Preis"/>
    <x v="0"/>
  </r>
  <r>
    <s v="CA-2017-161333"/>
    <x v="61"/>
    <d v="2017-02-07T00:00:00"/>
    <x v="2"/>
    <s v="JL-15835"/>
    <s v="FUR-FU-10003039"/>
    <n v="8626"/>
    <n v="2"/>
    <n v="0"/>
    <n v="293284"/>
    <x v="0"/>
    <s v="Furnishings"/>
    <x v="481"/>
    <s v="United States"/>
    <x v="1"/>
    <x v="1"/>
    <n v="90045"/>
    <x v="1"/>
    <s v="John Lee"/>
    <x v="0"/>
  </r>
  <r>
    <s v="CA-2017-161333"/>
    <x v="61"/>
    <d v="2017-02-07T00:00:00"/>
    <x v="2"/>
    <s v="JL-15835"/>
    <s v="OFF-ST-10000464"/>
    <n v="13904"/>
    <n v="4"/>
    <n v="0"/>
    <n v="389312"/>
    <x v="1"/>
    <s v="Storage"/>
    <x v="1133"/>
    <s v="United States"/>
    <x v="1"/>
    <x v="1"/>
    <n v="90045"/>
    <x v="1"/>
    <s v="John Lee"/>
    <x v="0"/>
  </r>
  <r>
    <s v="CA-2017-161333"/>
    <x v="61"/>
    <d v="2017-02-07T00:00:00"/>
    <x v="2"/>
    <s v="JL-15835"/>
    <s v="OFF-AP-10000252"/>
    <n v="468"/>
    <n v="4"/>
    <n v="0"/>
    <n v="1638"/>
    <x v="1"/>
    <s v="Appliances"/>
    <x v="1239"/>
    <s v="United States"/>
    <x v="1"/>
    <x v="1"/>
    <n v="90045"/>
    <x v="1"/>
    <s v="John Lee"/>
    <x v="0"/>
  </r>
  <r>
    <s v="CA-2017-128734"/>
    <x v="164"/>
    <d v="2017-12-31T00:00:00"/>
    <x v="2"/>
    <s v="JL-15175"/>
    <s v="FUR-FU-10001731"/>
    <n v="8544"/>
    <n v="4"/>
    <n v="2"/>
    <n v="19224"/>
    <x v="0"/>
    <s v="Furnishings"/>
    <x v="1529"/>
    <s v="United States"/>
    <x v="433"/>
    <x v="15"/>
    <n v="85224"/>
    <x v="1"/>
    <s v="James Lanier"/>
    <x v="2"/>
  </r>
  <r>
    <s v="CA-2017-128734"/>
    <x v="164"/>
    <d v="2017-12-31T00:00:00"/>
    <x v="2"/>
    <s v="JL-15175"/>
    <s v="FUR-CH-10001394"/>
    <n v="842376"/>
    <n v="3"/>
    <n v="2"/>
    <n v="105297"/>
    <x v="0"/>
    <s v="Chairs"/>
    <x v="650"/>
    <s v="United States"/>
    <x v="433"/>
    <x v="15"/>
    <n v="85224"/>
    <x v="1"/>
    <s v="James Lanier"/>
    <x v="2"/>
  </r>
  <r>
    <s v="CA-2014-141796"/>
    <x v="260"/>
    <d v="2014-06-21T00:00:00"/>
    <x v="0"/>
    <s v="JG-15160"/>
    <s v="TEC-PH-10001578"/>
    <n v="121485"/>
    <n v="3"/>
    <n v="0"/>
    <n v="3523065"/>
    <x v="2"/>
    <s v="Phones"/>
    <x v="1218"/>
    <s v="United States"/>
    <x v="84"/>
    <x v="14"/>
    <n v="11561"/>
    <x v="3"/>
    <s v="James Galang"/>
    <x v="0"/>
  </r>
  <r>
    <s v="CA-2017-125101"/>
    <x v="901"/>
    <d v="2017-03-10T00:00:00"/>
    <x v="1"/>
    <s v="SH-19975"/>
    <s v="OFF-ST-10000675"/>
    <n v="6778"/>
    <n v="2"/>
    <n v="0"/>
    <n v="16945"/>
    <x v="1"/>
    <s v="Storage"/>
    <x v="298"/>
    <s v="United States"/>
    <x v="8"/>
    <x v="1"/>
    <n v="94109"/>
    <x v="1"/>
    <s v="Sally Hughsby"/>
    <x v="1"/>
  </r>
  <r>
    <s v="CA-2017-169929"/>
    <x v="144"/>
    <d v="2017-09-28T00:00:00"/>
    <x v="3"/>
    <s v="LS-17200"/>
    <s v="OFF-ST-10002352"/>
    <n v="399"/>
    <n v="5"/>
    <n v="0"/>
    <n v="10374"/>
    <x v="1"/>
    <s v="Storage"/>
    <x v="848"/>
    <s v="United States"/>
    <x v="434"/>
    <x v="37"/>
    <n v="59601"/>
    <x v="1"/>
    <s v="Luke Schmidt"/>
    <x v="1"/>
  </r>
  <r>
    <s v="US-2014-121566"/>
    <x v="478"/>
    <d v="2014-07-06T00:00:00"/>
    <x v="2"/>
    <s v="CS-11860"/>
    <s v="OFF-BI-10004528"/>
    <n v="2688"/>
    <n v="1"/>
    <n v="2"/>
    <n v="84"/>
    <x v="1"/>
    <s v="Binders"/>
    <x v="470"/>
    <s v="United States"/>
    <x v="20"/>
    <x v="14"/>
    <n v="10011"/>
    <x v="3"/>
    <s v="Cari Schnelling"/>
    <x v="0"/>
  </r>
  <r>
    <s v="US-2014-121566"/>
    <x v="478"/>
    <d v="2014-07-06T00:00:00"/>
    <x v="2"/>
    <s v="CS-11860"/>
    <s v="OFF-AR-10001026"/>
    <n v="66"/>
    <n v="3"/>
    <n v="0"/>
    <n v="2904"/>
    <x v="1"/>
    <s v="Art"/>
    <x v="209"/>
    <s v="United States"/>
    <x v="20"/>
    <x v="14"/>
    <n v="10011"/>
    <x v="3"/>
    <s v="Cari Schnelling"/>
    <x v="0"/>
  </r>
  <r>
    <s v="US-2015-124219"/>
    <x v="975"/>
    <d v="2015-08-08T00:00:00"/>
    <x v="3"/>
    <s v="KW-16570"/>
    <s v="OFF-BI-10002215"/>
    <n v="284"/>
    <n v="4"/>
    <n v="0"/>
    <n v="13064"/>
    <x v="1"/>
    <s v="Binders"/>
    <x v="20"/>
    <s v="United States"/>
    <x v="435"/>
    <x v="24"/>
    <n v="63122"/>
    <x v="0"/>
    <s v="Kelly Williams"/>
    <x v="0"/>
  </r>
  <r>
    <s v="US-2015-124219"/>
    <x v="975"/>
    <d v="2015-08-08T00:00:00"/>
    <x v="3"/>
    <s v="KW-16570"/>
    <s v="FUR-FU-10000305"/>
    <n v="21294"/>
    <n v="3"/>
    <n v="0"/>
    <n v="340704"/>
    <x v="0"/>
    <s v="Furnishings"/>
    <x v="1427"/>
    <s v="United States"/>
    <x v="435"/>
    <x v="24"/>
    <n v="63122"/>
    <x v="0"/>
    <s v="Kelly Williams"/>
    <x v="0"/>
  </r>
  <r>
    <s v="CA-2017-163006"/>
    <x v="159"/>
    <d v="2017-07-04T00:00:00"/>
    <x v="1"/>
    <s v="GH-14410"/>
    <s v="TEC-PH-10002584"/>
    <n v="1001584"/>
    <n v="2"/>
    <n v="2"/>
    <n v="125198"/>
    <x v="2"/>
    <s v="Phones"/>
    <x v="1677"/>
    <s v="United States"/>
    <x v="22"/>
    <x v="9"/>
    <n v="60653"/>
    <x v="0"/>
    <s v="Gary Hansen"/>
    <x v="2"/>
  </r>
  <r>
    <s v="CA-2017-163006"/>
    <x v="159"/>
    <d v="2017-07-04T00:00:00"/>
    <x v="1"/>
    <s v="GH-14410"/>
    <s v="FUR-CH-10000229"/>
    <n v="569058"/>
    <n v="3"/>
    <n v="3"/>
    <n v="-1788468"/>
    <x v="0"/>
    <s v="Chairs"/>
    <x v="1594"/>
    <s v="United States"/>
    <x v="22"/>
    <x v="9"/>
    <n v="60653"/>
    <x v="0"/>
    <s v="Gary Hansen"/>
    <x v="2"/>
  </r>
  <r>
    <s v="CA-2017-163006"/>
    <x v="159"/>
    <d v="2017-07-04T00:00:00"/>
    <x v="1"/>
    <s v="GH-14410"/>
    <s v="FUR-FU-10003799"/>
    <n v="14224"/>
    <n v="2"/>
    <n v="6"/>
    <n v="-103124"/>
    <x v="0"/>
    <s v="Furnishings"/>
    <x v="90"/>
    <s v="United States"/>
    <x v="22"/>
    <x v="9"/>
    <n v="60653"/>
    <x v="0"/>
    <s v="Gary Hansen"/>
    <x v="2"/>
  </r>
  <r>
    <s v="CA-2015-156146"/>
    <x v="661"/>
    <d v="2015-10-30T00:00:00"/>
    <x v="1"/>
    <s v="AG-10495"/>
    <s v="TEC-PH-10001700"/>
    <n v="105584"/>
    <n v="2"/>
    <n v="2"/>
    <n v="92386"/>
    <x v="2"/>
    <s v="Phones"/>
    <x v="195"/>
    <s v="United States"/>
    <x v="96"/>
    <x v="15"/>
    <n v="85345"/>
    <x v="1"/>
    <s v="Andrew Gjertsen"/>
    <x v="1"/>
  </r>
  <r>
    <s v="CA-2015-156146"/>
    <x v="661"/>
    <d v="2015-10-30T00:00:00"/>
    <x v="1"/>
    <s v="AG-10495"/>
    <s v="TEC-PH-10001527"/>
    <n v="6872"/>
    <n v="2"/>
    <n v="2"/>
    <n v="-14603"/>
    <x v="2"/>
    <s v="Phones"/>
    <x v="1271"/>
    <s v="United States"/>
    <x v="96"/>
    <x v="15"/>
    <n v="85345"/>
    <x v="1"/>
    <s v="Andrew Gjertsen"/>
    <x v="1"/>
  </r>
  <r>
    <s v="CA-2014-111192"/>
    <x v="1020"/>
    <d v="2014-08-05T00:00:00"/>
    <x v="2"/>
    <s v="TS-21430"/>
    <s v="FUR-BO-10002916"/>
    <n v="136784"/>
    <n v="8"/>
    <n v="0"/>
    <n v="2598896"/>
    <x v="0"/>
    <s v="Bookcases"/>
    <x v="1493"/>
    <s v="United States"/>
    <x v="4"/>
    <x v="4"/>
    <n v="98103"/>
    <x v="1"/>
    <s v="Tom Stivers"/>
    <x v="1"/>
  </r>
  <r>
    <s v="CA-2016-115378"/>
    <x v="740"/>
    <d v="2016-11-23T00:00:00"/>
    <x v="1"/>
    <s v="AJ-10945"/>
    <s v="FUR-CH-10000863"/>
    <n v="30196"/>
    <n v="2"/>
    <n v="0"/>
    <n v="332156"/>
    <x v="0"/>
    <s v="Chairs"/>
    <x v="83"/>
    <s v="United States"/>
    <x v="78"/>
    <x v="11"/>
    <n v="48180"/>
    <x v="0"/>
    <s v="Ashley Jarboe"/>
    <x v="0"/>
  </r>
  <r>
    <s v="CA-2015-161627"/>
    <x v="379"/>
    <d v="2015-07-11T00:00:00"/>
    <x v="2"/>
    <s v="SJ-20215"/>
    <s v="FUR-CH-10003968"/>
    <n v="170352"/>
    <n v="3"/>
    <n v="2"/>
    <n v="-170352"/>
    <x v="0"/>
    <s v="Chairs"/>
    <x v="56"/>
    <s v="United States"/>
    <x v="45"/>
    <x v="1"/>
    <n v="91104"/>
    <x v="1"/>
    <s v="Sarah Jordon"/>
    <x v="0"/>
  </r>
  <r>
    <s v="CA-2014-121006"/>
    <x v="846"/>
    <d v="2014-11-16T00:00:00"/>
    <x v="2"/>
    <s v="SC-20020"/>
    <s v="OFF-AR-10001149"/>
    <n v="39"/>
    <n v="2"/>
    <n v="0"/>
    <n v="1521"/>
    <x v="1"/>
    <s v="Art"/>
    <x v="130"/>
    <s v="United States"/>
    <x v="297"/>
    <x v="11"/>
    <n v="48640"/>
    <x v="0"/>
    <s v="Sam Craven"/>
    <x v="0"/>
  </r>
  <r>
    <s v="CA-2014-121006"/>
    <x v="846"/>
    <d v="2014-11-16T00:00:00"/>
    <x v="2"/>
    <s v="SC-20020"/>
    <s v="OFF-PA-10000130"/>
    <n v="1284"/>
    <n v="3"/>
    <n v="0"/>
    <n v="5778"/>
    <x v="1"/>
    <s v="Paper"/>
    <x v="995"/>
    <s v="United States"/>
    <x v="297"/>
    <x v="11"/>
    <n v="48640"/>
    <x v="0"/>
    <s v="Sam Craven"/>
    <x v="0"/>
  </r>
  <r>
    <s v="CA-2014-121006"/>
    <x v="846"/>
    <d v="2014-11-16T00:00:00"/>
    <x v="2"/>
    <s v="SC-20020"/>
    <s v="OFF-PA-10002479"/>
    <n v="1584"/>
    <n v="3"/>
    <n v="0"/>
    <n v="7128"/>
    <x v="1"/>
    <s v="Paper"/>
    <x v="219"/>
    <s v="United States"/>
    <x v="297"/>
    <x v="11"/>
    <n v="48640"/>
    <x v="0"/>
    <s v="Sam Craven"/>
    <x v="0"/>
  </r>
  <r>
    <s v="CA-2014-121006"/>
    <x v="846"/>
    <d v="2014-11-16T00:00:00"/>
    <x v="2"/>
    <s v="SC-20020"/>
    <s v="FUR-CH-10004997"/>
    <n v="56394"/>
    <n v="3"/>
    <n v="0"/>
    <n v="112788"/>
    <x v="0"/>
    <s v="Chairs"/>
    <x v="496"/>
    <s v="United States"/>
    <x v="297"/>
    <x v="11"/>
    <n v="48640"/>
    <x v="0"/>
    <s v="Sam Craven"/>
    <x v="0"/>
  </r>
  <r>
    <s v="CA-2014-121006"/>
    <x v="846"/>
    <d v="2014-11-16T00:00:00"/>
    <x v="2"/>
    <s v="SC-20020"/>
    <s v="OFF-ST-10004950"/>
    <n v="6294"/>
    <n v="3"/>
    <n v="0"/>
    <n v="119586"/>
    <x v="1"/>
    <s v="Storage"/>
    <x v="1000"/>
    <s v="United States"/>
    <x v="297"/>
    <x v="11"/>
    <n v="48640"/>
    <x v="0"/>
    <s v="Sam Craven"/>
    <x v="0"/>
  </r>
  <r>
    <s v="CA-2014-121006"/>
    <x v="846"/>
    <d v="2014-11-16T00:00:00"/>
    <x v="2"/>
    <s v="SC-20020"/>
    <s v="OFF-ST-10001490"/>
    <n v="53541"/>
    <n v="3"/>
    <n v="0"/>
    <n v="160623"/>
    <x v="1"/>
    <s v="Storage"/>
    <x v="515"/>
    <s v="United States"/>
    <x v="297"/>
    <x v="11"/>
    <n v="48640"/>
    <x v="0"/>
    <s v="Sam Craven"/>
    <x v="0"/>
  </r>
  <r>
    <s v="CA-2016-122903"/>
    <x v="1021"/>
    <d v="2016-05-29T00:00:00"/>
    <x v="1"/>
    <s v="LA-16780"/>
    <s v="FUR-CH-10002024"/>
    <n v="35049"/>
    <n v="5"/>
    <n v="0"/>
    <n v="70098"/>
    <x v="0"/>
    <s v="Chairs"/>
    <x v="480"/>
    <s v="United States"/>
    <x v="65"/>
    <x v="11"/>
    <n v="48205"/>
    <x v="0"/>
    <s v="Laura Armstrong"/>
    <x v="1"/>
  </r>
  <r>
    <s v="CA-2016-122903"/>
    <x v="1021"/>
    <d v="2016-05-29T00:00:00"/>
    <x v="1"/>
    <s v="LA-16780"/>
    <s v="OFF-PA-10001790"/>
    <n v="14412"/>
    <n v="3"/>
    <n v="0"/>
    <n v="691776"/>
    <x v="1"/>
    <s v="Paper"/>
    <x v="690"/>
    <s v="United States"/>
    <x v="65"/>
    <x v="11"/>
    <n v="48205"/>
    <x v="0"/>
    <s v="Laura Armstrong"/>
    <x v="1"/>
  </r>
  <r>
    <s v="CA-2016-122903"/>
    <x v="1021"/>
    <d v="2016-05-29T00:00:00"/>
    <x v="1"/>
    <s v="LA-16780"/>
    <s v="OFF-PA-10000994"/>
    <n v="31455"/>
    <n v="3"/>
    <n v="0"/>
    <n v="150984"/>
    <x v="1"/>
    <s v="Paper"/>
    <x v="906"/>
    <s v="United States"/>
    <x v="65"/>
    <x v="11"/>
    <n v="48205"/>
    <x v="0"/>
    <s v="Laura Armstrong"/>
    <x v="1"/>
  </r>
  <r>
    <s v="CA-2015-107741"/>
    <x v="935"/>
    <d v="2015-03-10T00:00:00"/>
    <x v="3"/>
    <s v="FC-14335"/>
    <s v="OFF-AR-10002399"/>
    <n v="3408"/>
    <n v="1"/>
    <n v="2"/>
    <n v="8946"/>
    <x v="1"/>
    <s v="Art"/>
    <x v="319"/>
    <s v="United States"/>
    <x v="206"/>
    <x v="21"/>
    <n v="81001"/>
    <x v="1"/>
    <s v="Fred Chung"/>
    <x v="1"/>
  </r>
  <r>
    <s v="CA-2017-106432"/>
    <x v="15"/>
    <d v="2017-10-24T00:00:00"/>
    <x v="2"/>
    <s v="CA-12265"/>
    <s v="OFF-BI-10002799"/>
    <n v="2072"/>
    <n v="2"/>
    <n v="8"/>
    <n v="-35224"/>
    <x v="1"/>
    <s v="Binders"/>
    <x v="1439"/>
    <s v="United States"/>
    <x v="436"/>
    <x v="0"/>
    <n v="76706"/>
    <x v="0"/>
    <s v="Christina Anderson"/>
    <x v="0"/>
  </r>
  <r>
    <s v="CA-2017-106432"/>
    <x v="15"/>
    <d v="2017-10-24T00:00:00"/>
    <x v="2"/>
    <s v="CA-12265"/>
    <s v="FUR-BO-10004360"/>
    <n v="3283992"/>
    <n v="3"/>
    <n v="32"/>
    <n v="-917586"/>
    <x v="0"/>
    <s v="Bookcases"/>
    <x v="1590"/>
    <s v="United States"/>
    <x v="436"/>
    <x v="0"/>
    <n v="76706"/>
    <x v="0"/>
    <s v="Christina Anderson"/>
    <x v="0"/>
  </r>
  <r>
    <s v="CA-2016-148908"/>
    <x v="731"/>
    <d v="2016-11-08T00:00:00"/>
    <x v="3"/>
    <s v="JH-15985"/>
    <s v="OFF-BI-10002082"/>
    <n v="53248"/>
    <n v="2"/>
    <n v="2"/>
    <n v="19968"/>
    <x v="1"/>
    <s v="Binders"/>
    <x v="1171"/>
    <s v="United States"/>
    <x v="8"/>
    <x v="1"/>
    <n v="94109"/>
    <x v="1"/>
    <s v="Joseph Holt"/>
    <x v="0"/>
  </r>
  <r>
    <s v="CA-2016-123015"/>
    <x v="481"/>
    <d v="2016-12-30T00:00:00"/>
    <x v="2"/>
    <s v="AJ-10795"/>
    <s v="OFF-BI-10004967"/>
    <n v="4992"/>
    <n v="3"/>
    <n v="2"/>
    <n v="16848"/>
    <x v="1"/>
    <s v="Binders"/>
    <x v="256"/>
    <s v="United States"/>
    <x v="20"/>
    <x v="14"/>
    <n v="10024"/>
    <x v="3"/>
    <s v="Anthony Johnson"/>
    <x v="1"/>
  </r>
  <r>
    <s v="US-2015-120502"/>
    <x v="656"/>
    <d v="2015-04-19T00:00:00"/>
    <x v="2"/>
    <s v="BT-11395"/>
    <s v="FUR-FU-10004973"/>
    <n v="3768"/>
    <n v="2"/>
    <n v="0"/>
    <n v="158256"/>
    <x v="0"/>
    <s v="Furnishings"/>
    <x v="1132"/>
    <s v="United States"/>
    <x v="1"/>
    <x v="1"/>
    <n v="90036"/>
    <x v="1"/>
    <s v="Bill Tyler"/>
    <x v="1"/>
  </r>
  <r>
    <s v="US-2015-120502"/>
    <x v="656"/>
    <d v="2015-04-19T00:00:00"/>
    <x v="2"/>
    <s v="BT-11395"/>
    <s v="TEC-PH-10003645"/>
    <n v="258576"/>
    <n v="2"/>
    <n v="2"/>
    <n v="193932"/>
    <x v="2"/>
    <s v="Phones"/>
    <x v="297"/>
    <s v="United States"/>
    <x v="1"/>
    <x v="1"/>
    <n v="90036"/>
    <x v="1"/>
    <s v="Bill Tyler"/>
    <x v="1"/>
  </r>
  <r>
    <s v="US-2015-120502"/>
    <x v="656"/>
    <d v="2015-04-19T00:00:00"/>
    <x v="2"/>
    <s v="BT-11395"/>
    <s v="OFF-AP-10004980"/>
    <n v="7584"/>
    <n v="2"/>
    <n v="0"/>
    <n v="295776"/>
    <x v="1"/>
    <s v="Appliances"/>
    <x v="967"/>
    <s v="United States"/>
    <x v="1"/>
    <x v="1"/>
    <n v="90036"/>
    <x v="1"/>
    <s v="Bill Tyler"/>
    <x v="1"/>
  </r>
  <r>
    <s v="CA-2017-108749"/>
    <x v="509"/>
    <d v="2017-09-15T00:00:00"/>
    <x v="3"/>
    <s v="DJ-13510"/>
    <s v="OFF-PA-10003797"/>
    <n v="4536"/>
    <n v="7"/>
    <n v="0"/>
    <n v="217728"/>
    <x v="1"/>
    <s v="Paper"/>
    <x v="1682"/>
    <s v="United States"/>
    <x v="384"/>
    <x v="33"/>
    <n v="2895"/>
    <x v="3"/>
    <s v="Don Jones"/>
    <x v="1"/>
  </r>
  <r>
    <s v="CA-2017-108749"/>
    <x v="509"/>
    <d v="2017-09-15T00:00:00"/>
    <x v="3"/>
    <s v="DJ-13510"/>
    <s v="OFF-BI-10003707"/>
    <n v="4578"/>
    <n v="3"/>
    <n v="0"/>
    <n v="2289"/>
    <x v="1"/>
    <s v="Binders"/>
    <x v="779"/>
    <s v="United States"/>
    <x v="384"/>
    <x v="33"/>
    <n v="2895"/>
    <x v="3"/>
    <s v="Don Jones"/>
    <x v="1"/>
  </r>
  <r>
    <s v="CA-2017-163335"/>
    <x v="240"/>
    <d v="2017-09-27T00:00:00"/>
    <x v="3"/>
    <s v="AG-10675"/>
    <s v="OFF-ST-10000885"/>
    <n v="4029"/>
    <n v="3"/>
    <n v="0"/>
    <n v="100725"/>
    <x v="1"/>
    <s v="Storage"/>
    <x v="1638"/>
    <s v="United States"/>
    <x v="38"/>
    <x v="31"/>
    <n v="31907"/>
    <x v="2"/>
    <s v="Anna Gayman"/>
    <x v="0"/>
  </r>
  <r>
    <s v="CA-2017-163335"/>
    <x v="240"/>
    <d v="2017-09-27T00:00:00"/>
    <x v="3"/>
    <s v="AG-10675"/>
    <s v="OFF-BI-10002827"/>
    <n v="3871"/>
    <n v="7"/>
    <n v="0"/>
    <n v="178066"/>
    <x v="1"/>
    <s v="Binders"/>
    <x v="551"/>
    <s v="United States"/>
    <x v="38"/>
    <x v="31"/>
    <n v="31907"/>
    <x v="2"/>
    <s v="Anna Gayman"/>
    <x v="0"/>
  </r>
  <r>
    <s v="CA-2015-134719"/>
    <x v="997"/>
    <d v="2015-10-15T00:00:00"/>
    <x v="2"/>
    <s v="JD-15790"/>
    <s v="OFF-ST-10004459"/>
    <n v="1801632"/>
    <n v="6"/>
    <n v="2"/>
    <n v="-337806"/>
    <x v="1"/>
    <s v="Storage"/>
    <x v="457"/>
    <s v="United States"/>
    <x v="107"/>
    <x v="2"/>
    <n v="32216"/>
    <x v="2"/>
    <s v="John Dryer"/>
    <x v="0"/>
  </r>
  <r>
    <s v="US-2015-154389"/>
    <x v="153"/>
    <d v="2015-12-03T00:00:00"/>
    <x v="2"/>
    <s v="EH-14125"/>
    <s v="TEC-PH-10002789"/>
    <n v="748752"/>
    <n v="8"/>
    <n v="4"/>
    <n v="-1622296"/>
    <x v="2"/>
    <s v="Phones"/>
    <x v="1558"/>
    <s v="United States"/>
    <x v="10"/>
    <x v="8"/>
    <n v="19140"/>
    <x v="3"/>
    <s v="Eugene Hildebrand"/>
    <x v="2"/>
  </r>
  <r>
    <s v="CA-2015-115567"/>
    <x v="1022"/>
    <d v="2015-09-18T00:00:00"/>
    <x v="2"/>
    <s v="ZC-21910"/>
    <s v="TEC-AC-10001314"/>
    <n v="19996"/>
    <n v="4"/>
    <n v="0"/>
    <n v="159968"/>
    <x v="2"/>
    <s v="Accessories"/>
    <x v="944"/>
    <s v="United States"/>
    <x v="38"/>
    <x v="13"/>
    <n v="47201"/>
    <x v="0"/>
    <s v="Zuschuss Carroll"/>
    <x v="0"/>
  </r>
  <r>
    <s v="CA-2015-115567"/>
    <x v="1022"/>
    <d v="2015-09-18T00:00:00"/>
    <x v="2"/>
    <s v="ZC-21910"/>
    <s v="FUR-CH-10000015"/>
    <n v="15162"/>
    <n v="7"/>
    <n v="0"/>
    <n v="394212"/>
    <x v="0"/>
    <s v="Chairs"/>
    <x v="377"/>
    <s v="United States"/>
    <x v="38"/>
    <x v="13"/>
    <n v="47201"/>
    <x v="0"/>
    <s v="Zuschuss Carroll"/>
    <x v="0"/>
  </r>
  <r>
    <s v="US-2017-136679"/>
    <x v="236"/>
    <d v="2017-11-18T00:00:00"/>
    <x v="2"/>
    <s v="XP-21865"/>
    <s v="TEC-AC-10004855"/>
    <n v="167952"/>
    <n v="6"/>
    <n v="2"/>
    <n v="-272922"/>
    <x v="2"/>
    <s v="Accessories"/>
    <x v="1047"/>
    <s v="United States"/>
    <x v="45"/>
    <x v="0"/>
    <n v="77506"/>
    <x v="0"/>
    <s v="Xylona Preis"/>
    <x v="0"/>
  </r>
  <r>
    <s v="US-2017-136679"/>
    <x v="236"/>
    <d v="2017-11-18T00:00:00"/>
    <x v="2"/>
    <s v="XP-21865"/>
    <s v="OFF-AR-10003582"/>
    <n v="4504"/>
    <n v="2"/>
    <n v="2"/>
    <n v="4504"/>
    <x v="1"/>
    <s v="Art"/>
    <x v="1440"/>
    <s v="United States"/>
    <x v="45"/>
    <x v="0"/>
    <n v="77506"/>
    <x v="0"/>
    <s v="Xylona Preis"/>
    <x v="0"/>
  </r>
  <r>
    <s v="US-2017-141943"/>
    <x v="1023"/>
    <d v="2017-05-09T00:00:00"/>
    <x v="2"/>
    <s v="DK-12985"/>
    <s v="OFF-EN-10003448"/>
    <n v="2316"/>
    <n v="2"/>
    <n v="0"/>
    <n v="1158"/>
    <x v="1"/>
    <s v="Envelopes"/>
    <x v="1683"/>
    <s v="United States"/>
    <x v="8"/>
    <x v="1"/>
    <n v="94122"/>
    <x v="1"/>
    <s v="Darren Koutras"/>
    <x v="0"/>
  </r>
  <r>
    <s v="CA-2014-101560"/>
    <x v="682"/>
    <d v="2014-12-01T00:00:00"/>
    <x v="1"/>
    <s v="CS-12250"/>
    <s v="FUR-FU-10003773"/>
    <n v="3976"/>
    <n v="5"/>
    <n v="0"/>
    <n v="43736"/>
    <x v="0"/>
    <s v="Furnishings"/>
    <x v="124"/>
    <s v="United States"/>
    <x v="29"/>
    <x v="19"/>
    <n v="29203"/>
    <x v="2"/>
    <s v="Chris Selesnick"/>
    <x v="1"/>
  </r>
  <r>
    <s v="CA-2014-101560"/>
    <x v="682"/>
    <d v="2014-12-01T00:00:00"/>
    <x v="1"/>
    <s v="CS-12250"/>
    <s v="OFF-PA-10001363"/>
    <n v="8596"/>
    <n v="7"/>
    <n v="0"/>
    <n v="404012"/>
    <x v="1"/>
    <s v="Paper"/>
    <x v="1598"/>
    <s v="United States"/>
    <x v="29"/>
    <x v="19"/>
    <n v="29203"/>
    <x v="2"/>
    <s v="Chris Selesnick"/>
    <x v="1"/>
  </r>
  <r>
    <s v="CA-2014-101560"/>
    <x v="682"/>
    <d v="2014-12-01T00:00:00"/>
    <x v="1"/>
    <s v="CS-12250"/>
    <s v="OFF-AR-10004757"/>
    <n v="1312"/>
    <n v="4"/>
    <n v="0"/>
    <n v="43296"/>
    <x v="1"/>
    <s v="Art"/>
    <x v="346"/>
    <s v="United States"/>
    <x v="29"/>
    <x v="19"/>
    <n v="29203"/>
    <x v="2"/>
    <s v="Chris Selesnick"/>
    <x v="1"/>
  </r>
  <r>
    <s v="CA-2014-101560"/>
    <x v="682"/>
    <d v="2014-12-01T00:00:00"/>
    <x v="1"/>
    <s v="CS-12250"/>
    <s v="OFF-BI-10000309"/>
    <n v="4566"/>
    <n v="3"/>
    <n v="0"/>
    <n v="223734"/>
    <x v="1"/>
    <s v="Binders"/>
    <x v="338"/>
    <s v="United States"/>
    <x v="29"/>
    <x v="19"/>
    <n v="29203"/>
    <x v="2"/>
    <s v="Chris Selesnick"/>
    <x v="1"/>
  </r>
  <r>
    <s v="CA-2014-159709"/>
    <x v="1024"/>
    <d v="2014-05-15T00:00:00"/>
    <x v="2"/>
    <s v="AI-10855"/>
    <s v="OFF-EN-10001434"/>
    <n v="15813"/>
    <n v="3"/>
    <n v="0"/>
    <n v="774837"/>
    <x v="1"/>
    <s v="Envelopes"/>
    <x v="438"/>
    <s v="United States"/>
    <x v="239"/>
    <x v="4"/>
    <n v="98031"/>
    <x v="1"/>
    <s v="Arianne Irving"/>
    <x v="0"/>
  </r>
  <r>
    <s v="CA-2014-159709"/>
    <x v="1024"/>
    <d v="2014-05-15T00:00:00"/>
    <x v="2"/>
    <s v="AI-10855"/>
    <s v="TEC-PH-10003988"/>
    <n v="436"/>
    <n v="5"/>
    <n v="2"/>
    <n v="436"/>
    <x v="2"/>
    <s v="Phones"/>
    <x v="47"/>
    <s v="United States"/>
    <x v="239"/>
    <x v="4"/>
    <n v="98031"/>
    <x v="1"/>
    <s v="Arianne Irving"/>
    <x v="0"/>
  </r>
  <r>
    <s v="CA-2016-103982"/>
    <x v="902"/>
    <d v="2016-03-08T00:00:00"/>
    <x v="2"/>
    <s v="AA-10315"/>
    <s v="OFF-SU-10000151"/>
    <n v="3930072"/>
    <n v="3"/>
    <n v="2"/>
    <n v="-7860144"/>
    <x v="1"/>
    <s v="Supplies"/>
    <x v="1328"/>
    <s v="United States"/>
    <x v="171"/>
    <x v="0"/>
    <n v="78664"/>
    <x v="0"/>
    <s v="Alex Avila"/>
    <x v="0"/>
  </r>
  <r>
    <s v="CA-2016-103982"/>
    <x v="902"/>
    <d v="2016-03-08T00:00:00"/>
    <x v="2"/>
    <s v="AA-10315"/>
    <s v="OFF-FA-10001332"/>
    <n v="2304"/>
    <n v="1"/>
    <n v="2"/>
    <n v="7776"/>
    <x v="1"/>
    <s v="Fasteners"/>
    <x v="1543"/>
    <s v="United States"/>
    <x v="171"/>
    <x v="0"/>
    <n v="78664"/>
    <x v="0"/>
    <s v="Alex Avila"/>
    <x v="0"/>
  </r>
  <r>
    <s v="CA-2016-103982"/>
    <x v="902"/>
    <d v="2016-03-08T00:00:00"/>
    <x v="2"/>
    <s v="AA-10315"/>
    <s v="TEC-PH-10000895"/>
    <n v="431976"/>
    <n v="3"/>
    <n v="2"/>
    <n v="323982"/>
    <x v="2"/>
    <s v="Phones"/>
    <x v="1126"/>
    <s v="United States"/>
    <x v="171"/>
    <x v="0"/>
    <n v="78664"/>
    <x v="0"/>
    <s v="Alex Avila"/>
    <x v="0"/>
  </r>
  <r>
    <s v="CA-2016-103982"/>
    <x v="902"/>
    <d v="2016-03-08T00:00:00"/>
    <x v="2"/>
    <s v="AA-10315"/>
    <s v="TEC-AC-10002857"/>
    <n v="4172"/>
    <n v="7"/>
    <n v="2"/>
    <n v="57365"/>
    <x v="2"/>
    <s v="Accessories"/>
    <x v="537"/>
    <s v="United States"/>
    <x v="171"/>
    <x v="0"/>
    <n v="78664"/>
    <x v="0"/>
    <s v="Alex Avila"/>
    <x v="0"/>
  </r>
  <r>
    <s v="CA-2015-142454"/>
    <x v="761"/>
    <d v="2015-08-19T00:00:00"/>
    <x v="2"/>
    <s v="RE-19450"/>
    <s v="FUR-FU-10004018"/>
    <n v="10423"/>
    <n v="7"/>
    <n v="0"/>
    <n v="281421"/>
    <x v="0"/>
    <s v="Furnishings"/>
    <x v="928"/>
    <s v="United States"/>
    <x v="182"/>
    <x v="1"/>
    <n v="94601"/>
    <x v="1"/>
    <s v="Richard Eichhorn"/>
    <x v="0"/>
  </r>
  <r>
    <s v="CA-2015-142454"/>
    <x v="761"/>
    <d v="2015-08-19T00:00:00"/>
    <x v="2"/>
    <s v="RE-19450"/>
    <s v="OFF-ST-10003638"/>
    <n v="7026"/>
    <n v="3"/>
    <n v="0"/>
    <n v="189702"/>
    <x v="1"/>
    <s v="Storage"/>
    <x v="1219"/>
    <s v="United States"/>
    <x v="182"/>
    <x v="1"/>
    <n v="94601"/>
    <x v="1"/>
    <s v="Richard Eichhorn"/>
    <x v="0"/>
  </r>
  <r>
    <s v="CA-2015-102015"/>
    <x v="809"/>
    <d v="2015-09-18T00:00:00"/>
    <x v="2"/>
    <s v="TM-21010"/>
    <s v="OFF-AR-10004685"/>
    <n v="926"/>
    <n v="2"/>
    <n v="0"/>
    <n v="30558"/>
    <x v="1"/>
    <s v="Art"/>
    <x v="183"/>
    <s v="United States"/>
    <x v="108"/>
    <x v="14"/>
    <n v="13021"/>
    <x v="3"/>
    <s v="Tamara Manning"/>
    <x v="0"/>
  </r>
  <r>
    <s v="CA-2015-102015"/>
    <x v="809"/>
    <d v="2015-09-18T00:00:00"/>
    <x v="2"/>
    <s v="TM-21010"/>
    <s v="OFF-ST-10001713"/>
    <n v="10598"/>
    <n v="2"/>
    <n v="0"/>
    <n v="42392"/>
    <x v="1"/>
    <s v="Storage"/>
    <x v="45"/>
    <s v="United States"/>
    <x v="108"/>
    <x v="14"/>
    <n v="13021"/>
    <x v="3"/>
    <s v="Tamara Manning"/>
    <x v="0"/>
  </r>
  <r>
    <s v="CA-2015-102015"/>
    <x v="809"/>
    <d v="2015-09-18T00:00:00"/>
    <x v="2"/>
    <s v="TM-21010"/>
    <s v="OFF-FA-10000490"/>
    <n v="124"/>
    <n v="1"/>
    <n v="0"/>
    <n v="5828"/>
    <x v="1"/>
    <s v="Fasteners"/>
    <x v="310"/>
    <s v="United States"/>
    <x v="108"/>
    <x v="14"/>
    <n v="13021"/>
    <x v="3"/>
    <s v="Tamara Manning"/>
    <x v="0"/>
  </r>
  <r>
    <s v="CA-2015-102015"/>
    <x v="809"/>
    <d v="2015-09-18T00:00:00"/>
    <x v="2"/>
    <s v="TM-21010"/>
    <s v="OFF-LA-10002043"/>
    <n v="207"/>
    <n v="2"/>
    <n v="0"/>
    <n v="9936"/>
    <x v="1"/>
    <s v="Labels"/>
    <x v="255"/>
    <s v="United States"/>
    <x v="108"/>
    <x v="14"/>
    <n v="13021"/>
    <x v="3"/>
    <s v="Tamara Manning"/>
    <x v="0"/>
  </r>
  <r>
    <s v="CA-2015-102015"/>
    <x v="809"/>
    <d v="2015-09-18T00:00:00"/>
    <x v="2"/>
    <s v="TM-21010"/>
    <s v="OFF-PA-10002464"/>
    <n v="289"/>
    <n v="5"/>
    <n v="0"/>
    <n v="14161"/>
    <x v="1"/>
    <s v="Paper"/>
    <x v="993"/>
    <s v="United States"/>
    <x v="108"/>
    <x v="14"/>
    <n v="13021"/>
    <x v="3"/>
    <s v="Tamara Manning"/>
    <x v="0"/>
  </r>
  <r>
    <s v="CA-2015-102015"/>
    <x v="809"/>
    <d v="2015-09-18T00:00:00"/>
    <x v="2"/>
    <s v="TM-21010"/>
    <s v="OFF-EN-10002504"/>
    <n v="2718"/>
    <n v="1"/>
    <n v="0"/>
    <n v="127746"/>
    <x v="1"/>
    <s v="Envelopes"/>
    <x v="113"/>
    <s v="United States"/>
    <x v="108"/>
    <x v="14"/>
    <n v="13021"/>
    <x v="3"/>
    <s v="Tamara Manning"/>
    <x v="0"/>
  </r>
  <r>
    <s v="CA-2015-156755"/>
    <x v="1025"/>
    <d v="2015-01-18T00:00:00"/>
    <x v="2"/>
    <s v="YS-21880"/>
    <s v="OFF-ST-10002615"/>
    <n v="46518"/>
    <n v="3"/>
    <n v="0"/>
    <n v="1209468"/>
    <x v="1"/>
    <s v="Storage"/>
    <x v="1417"/>
    <s v="United States"/>
    <x v="46"/>
    <x v="12"/>
    <n v="19711"/>
    <x v="3"/>
    <s v="Yana Sorensen"/>
    <x v="1"/>
  </r>
  <r>
    <s v="CA-2015-130876"/>
    <x v="792"/>
    <d v="2015-05-16T00:00:00"/>
    <x v="1"/>
    <s v="AZ-10750"/>
    <s v="OFF-ST-10004258"/>
    <n v="3663"/>
    <n v="3"/>
    <n v="0"/>
    <n v="98901"/>
    <x v="1"/>
    <s v="Storage"/>
    <x v="756"/>
    <s v="United States"/>
    <x v="20"/>
    <x v="14"/>
    <n v="10024"/>
    <x v="3"/>
    <s v="Annie Zypern"/>
    <x v="0"/>
  </r>
  <r>
    <s v="CA-2016-145898"/>
    <x v="181"/>
    <d v="2016-09-26T00:00:00"/>
    <x v="0"/>
    <s v="CM-12445"/>
    <s v="OFF-ST-10004507"/>
    <n v="5145"/>
    <n v="3"/>
    <n v="0"/>
    <n v="138915"/>
    <x v="1"/>
    <s v="Storage"/>
    <x v="455"/>
    <s v="United States"/>
    <x v="56"/>
    <x v="1"/>
    <n v="92374"/>
    <x v="1"/>
    <s v="Chuck Magee"/>
    <x v="0"/>
  </r>
  <r>
    <s v="CA-2016-145898"/>
    <x v="181"/>
    <d v="2016-09-26T00:00:00"/>
    <x v="0"/>
    <s v="CM-12445"/>
    <s v="OFF-LA-10000262"/>
    <n v="783"/>
    <n v="3"/>
    <n v="0"/>
    <n v="36018"/>
    <x v="1"/>
    <s v="Labels"/>
    <x v="933"/>
    <s v="United States"/>
    <x v="56"/>
    <x v="1"/>
    <n v="92374"/>
    <x v="1"/>
    <s v="Chuck Magee"/>
    <x v="0"/>
  </r>
  <r>
    <s v="CA-2016-145898"/>
    <x v="181"/>
    <d v="2016-09-26T00:00:00"/>
    <x v="0"/>
    <s v="CM-12445"/>
    <s v="OFF-AR-10002445"/>
    <n v="354"/>
    <n v="5"/>
    <n v="0"/>
    <n v="13452"/>
    <x v="1"/>
    <s v="Art"/>
    <x v="1618"/>
    <s v="United States"/>
    <x v="56"/>
    <x v="1"/>
    <n v="92374"/>
    <x v="1"/>
    <s v="Chuck Magee"/>
    <x v="0"/>
  </r>
  <r>
    <s v="CA-2016-145898"/>
    <x v="181"/>
    <d v="2016-09-26T00:00:00"/>
    <x v="0"/>
    <s v="CM-12445"/>
    <s v="OFF-PA-10001667"/>
    <n v="299"/>
    <n v="5"/>
    <n v="0"/>
    <n v="13455"/>
    <x v="1"/>
    <s v="Paper"/>
    <x v="456"/>
    <s v="United States"/>
    <x v="56"/>
    <x v="1"/>
    <n v="92374"/>
    <x v="1"/>
    <s v="Chuck Magee"/>
    <x v="0"/>
  </r>
  <r>
    <s v="US-2017-159562"/>
    <x v="427"/>
    <d v="2017-09-15T00:00:00"/>
    <x v="2"/>
    <s v="JB-16000"/>
    <s v="OFF-EN-10000461"/>
    <n v="1748"/>
    <n v="2"/>
    <n v="0"/>
    <n v="82156"/>
    <x v="1"/>
    <s v="Envelopes"/>
    <x v="749"/>
    <s v="United States"/>
    <x v="43"/>
    <x v="11"/>
    <n v="48066"/>
    <x v="0"/>
    <s v="Joy Bell-"/>
    <x v="0"/>
  </r>
  <r>
    <s v="CA-2017-134635"/>
    <x v="4"/>
    <d v="2017-04-17T00:00:00"/>
    <x v="1"/>
    <s v="NS-18640"/>
    <s v="OFF-PA-10002254"/>
    <n v="7914"/>
    <n v="3"/>
    <n v="0"/>
    <n v="364044"/>
    <x v="1"/>
    <s v="Paper"/>
    <x v="146"/>
    <s v="United States"/>
    <x v="1"/>
    <x v="1"/>
    <n v="90049"/>
    <x v="1"/>
    <s v="Noel Staavos"/>
    <x v="1"/>
  </r>
  <r>
    <s v="CA-2017-167080"/>
    <x v="192"/>
    <d v="2017-06-14T00:00:00"/>
    <x v="2"/>
    <s v="LC-16930"/>
    <s v="OFF-AR-10001868"/>
    <n v="84"/>
    <n v="5"/>
    <n v="0"/>
    <n v="42"/>
    <x v="1"/>
    <s v="Art"/>
    <x v="59"/>
    <s v="United States"/>
    <x v="20"/>
    <x v="14"/>
    <n v="10011"/>
    <x v="3"/>
    <s v="Linda Cazamias"/>
    <x v="1"/>
  </r>
  <r>
    <s v="CA-2017-145653"/>
    <x v="850"/>
    <d v="2017-09-01T00:00:00"/>
    <x v="0"/>
    <s v="CA-12775"/>
    <s v="FUR-CH-10004875"/>
    <n v="49826"/>
    <n v="7"/>
    <n v="0"/>
    <n v="1345302"/>
    <x v="0"/>
    <s v="Chairs"/>
    <x v="1426"/>
    <s v="United States"/>
    <x v="65"/>
    <x v="11"/>
    <n v="48205"/>
    <x v="0"/>
    <s v="Cynthia Arntzen"/>
    <x v="0"/>
  </r>
  <r>
    <s v="CA-2014-140487"/>
    <x v="1026"/>
    <d v="2014-06-20T00:00:00"/>
    <x v="2"/>
    <s v="SR-20425"/>
    <s v="FUR-BO-10000711"/>
    <n v="21294"/>
    <n v="3"/>
    <n v="0"/>
    <n v="574938"/>
    <x v="0"/>
    <s v="Bookcases"/>
    <x v="1587"/>
    <s v="United States"/>
    <x v="65"/>
    <x v="11"/>
    <n v="48234"/>
    <x v="0"/>
    <s v="Sharelle Roach"/>
    <x v="2"/>
  </r>
  <r>
    <s v="CA-2017-117401"/>
    <x v="930"/>
    <d v="2017-05-22T00:00:00"/>
    <x v="1"/>
    <s v="PP-18955"/>
    <s v="OFF-AP-10000938"/>
    <n v="70686"/>
    <n v="7"/>
    <n v="0"/>
    <n v="1979208"/>
    <x v="1"/>
    <s v="Appliances"/>
    <x v="1684"/>
    <s v="United States"/>
    <x v="24"/>
    <x v="24"/>
    <n v="65807"/>
    <x v="0"/>
    <s v="Paul Prost"/>
    <x v="2"/>
  </r>
  <r>
    <s v="CA-2017-117401"/>
    <x v="930"/>
    <d v="2017-05-22T00:00:00"/>
    <x v="1"/>
    <s v="PP-18955"/>
    <s v="TEC-PH-10003555"/>
    <n v="11495"/>
    <n v="5"/>
    <n v="0"/>
    <n v="2299"/>
    <x v="2"/>
    <s v="Phones"/>
    <x v="460"/>
    <s v="United States"/>
    <x v="24"/>
    <x v="24"/>
    <n v="65807"/>
    <x v="0"/>
    <s v="Paul Prost"/>
    <x v="2"/>
  </r>
  <r>
    <s v="CA-2017-117401"/>
    <x v="930"/>
    <d v="2017-05-22T00:00:00"/>
    <x v="1"/>
    <s v="PP-18955"/>
    <s v="OFF-BI-10001267"/>
    <n v="4319"/>
    <n v="7"/>
    <n v="0"/>
    <n v="207312"/>
    <x v="1"/>
    <s v="Binders"/>
    <x v="1454"/>
    <s v="United States"/>
    <x v="24"/>
    <x v="24"/>
    <n v="65807"/>
    <x v="0"/>
    <s v="Paul Prost"/>
    <x v="2"/>
  </r>
  <r>
    <s v="US-2017-109582"/>
    <x v="509"/>
    <d v="2017-09-17T00:00:00"/>
    <x v="1"/>
    <s v="JM-15865"/>
    <s v="OFF-PA-10004071"/>
    <n v="16644"/>
    <n v="3"/>
    <n v="0"/>
    <n v="798912"/>
    <x v="1"/>
    <s v="Paper"/>
    <x v="416"/>
    <s v="United States"/>
    <x v="1"/>
    <x v="1"/>
    <n v="90036"/>
    <x v="1"/>
    <s v="John Murray"/>
    <x v="0"/>
  </r>
  <r>
    <s v="CA-2016-119865"/>
    <x v="1027"/>
    <d v="2016-06-26T00:00:00"/>
    <x v="2"/>
    <s v="AS-10090"/>
    <s v="OFF-BI-10001553"/>
    <n v="3656"/>
    <n v="5"/>
    <n v="2"/>
    <n v="12796"/>
    <x v="1"/>
    <s v="Binders"/>
    <x v="1287"/>
    <s v="United States"/>
    <x v="20"/>
    <x v="14"/>
    <n v="10011"/>
    <x v="3"/>
    <s v="Adam Shillingsburg"/>
    <x v="0"/>
  </r>
  <r>
    <s v="CA-2016-119865"/>
    <x v="1027"/>
    <d v="2016-06-26T00:00:00"/>
    <x v="2"/>
    <s v="AS-10090"/>
    <s v="OFF-BI-10003007"/>
    <n v="186144"/>
    <n v="6"/>
    <n v="2"/>
    <n v="604968"/>
    <x v="1"/>
    <s v="Binders"/>
    <x v="1525"/>
    <s v="United States"/>
    <x v="20"/>
    <x v="14"/>
    <n v="10011"/>
    <x v="3"/>
    <s v="Adam Shillingsburg"/>
    <x v="0"/>
  </r>
  <r>
    <s v="CA-2016-119865"/>
    <x v="1027"/>
    <d v="2016-06-26T00:00:00"/>
    <x v="2"/>
    <s v="AS-10090"/>
    <s v="FUR-BO-10003272"/>
    <n v="353568"/>
    <n v="2"/>
    <n v="2"/>
    <n v="-44196"/>
    <x v="0"/>
    <s v="Bookcases"/>
    <x v="583"/>
    <s v="United States"/>
    <x v="20"/>
    <x v="14"/>
    <n v="10011"/>
    <x v="3"/>
    <s v="Adam Shillingsburg"/>
    <x v="0"/>
  </r>
  <r>
    <s v="US-2014-147648"/>
    <x v="35"/>
    <d v="2014-12-01T00:00:00"/>
    <x v="2"/>
    <s v="LS-16975"/>
    <s v="OFF-PA-10001033"/>
    <n v="8198"/>
    <n v="2"/>
    <n v="0"/>
    <n v="401702"/>
    <x v="1"/>
    <s v="Paper"/>
    <x v="1487"/>
    <s v="United States"/>
    <x v="8"/>
    <x v="1"/>
    <n v="94109"/>
    <x v="1"/>
    <s v="Lindsay Shagiari"/>
    <x v="2"/>
  </r>
  <r>
    <s v="CA-2017-124436"/>
    <x v="497"/>
    <d v="2017-03-22T00:00:00"/>
    <x v="1"/>
    <s v="SA-20830"/>
    <s v="OFF-BI-10001553"/>
    <n v="14624"/>
    <n v="2"/>
    <n v="2"/>
    <n v="51184"/>
    <x v="1"/>
    <s v="Binders"/>
    <x v="1287"/>
    <s v="United States"/>
    <x v="201"/>
    <x v="1"/>
    <n v="93727"/>
    <x v="1"/>
    <s v="Sue Ann Reed"/>
    <x v="0"/>
  </r>
  <r>
    <s v="CA-2017-124436"/>
    <x v="497"/>
    <d v="2017-03-22T00:00:00"/>
    <x v="1"/>
    <s v="SA-20830"/>
    <s v="FUR-TA-10001095"/>
    <n v="69716"/>
    <n v="5"/>
    <n v="2"/>
    <n v="87145"/>
    <x v="0"/>
    <s v="Tables"/>
    <x v="612"/>
    <s v="United States"/>
    <x v="201"/>
    <x v="1"/>
    <n v="93727"/>
    <x v="1"/>
    <s v="Sue Ann Reed"/>
    <x v="0"/>
  </r>
  <r>
    <s v="CA-2017-124436"/>
    <x v="497"/>
    <d v="2017-03-22T00:00:00"/>
    <x v="1"/>
    <s v="SA-20830"/>
    <s v="FUR-FU-10001185"/>
    <n v="3093"/>
    <n v="1"/>
    <n v="0"/>
    <n v="126813"/>
    <x v="0"/>
    <s v="Furnishings"/>
    <x v="1403"/>
    <s v="United States"/>
    <x v="201"/>
    <x v="1"/>
    <n v="93727"/>
    <x v="1"/>
    <s v="Sue Ann Reed"/>
    <x v="0"/>
  </r>
  <r>
    <s v="CA-2017-124436"/>
    <x v="497"/>
    <d v="2017-03-22T00:00:00"/>
    <x v="1"/>
    <s v="SA-20830"/>
    <s v="OFF-BI-10000343"/>
    <n v="27496"/>
    <n v="7"/>
    <n v="2"/>
    <n v="92799"/>
    <x v="1"/>
    <s v="Binders"/>
    <x v="186"/>
    <s v="United States"/>
    <x v="201"/>
    <x v="1"/>
    <n v="93727"/>
    <x v="1"/>
    <s v="Sue Ann Reed"/>
    <x v="0"/>
  </r>
  <r>
    <s v="CA-2014-115084"/>
    <x v="637"/>
    <d v="2014-10-22T00:00:00"/>
    <x v="2"/>
    <s v="LS-17200"/>
    <s v="FUR-CH-10004626"/>
    <n v="60534"/>
    <n v="6"/>
    <n v="0"/>
    <n v="1452816"/>
    <x v="0"/>
    <s v="Chairs"/>
    <x v="1678"/>
    <s v="United States"/>
    <x v="380"/>
    <x v="36"/>
    <n v="71854"/>
    <x v="2"/>
    <s v="Luke Schmidt"/>
    <x v="1"/>
  </r>
  <r>
    <s v="CA-2017-131037"/>
    <x v="1028"/>
    <d v="2017-08-23T00:00:00"/>
    <x v="3"/>
    <s v="TM-21490"/>
    <s v="FUR-TA-10001768"/>
    <n v="210008"/>
    <n v="1"/>
    <n v="2"/>
    <n v="26251"/>
    <x v="0"/>
    <s v="Tables"/>
    <x v="114"/>
    <s v="United States"/>
    <x v="8"/>
    <x v="1"/>
    <n v="94110"/>
    <x v="1"/>
    <s v="Tony Molinari"/>
    <x v="0"/>
  </r>
  <r>
    <s v="CA-2016-111143"/>
    <x v="257"/>
    <d v="2016-11-22T00:00:00"/>
    <x v="3"/>
    <s v="TT-21265"/>
    <s v="OFF-AP-10001947"/>
    <n v="5496"/>
    <n v="3"/>
    <n v="0"/>
    <n v="159384"/>
    <x v="1"/>
    <s v="Appliances"/>
    <x v="1514"/>
    <s v="United States"/>
    <x v="245"/>
    <x v="13"/>
    <n v="46203"/>
    <x v="0"/>
    <s v="Tim Taslimi"/>
    <x v="1"/>
  </r>
  <r>
    <s v="CA-2014-166744"/>
    <x v="58"/>
    <d v="2014-09-24T00:00:00"/>
    <x v="2"/>
    <s v="DN-13690"/>
    <s v="FUR-FU-10004952"/>
    <n v="16422"/>
    <n v="3"/>
    <n v="0"/>
    <n v="509082"/>
    <x v="0"/>
    <s v="Furnishings"/>
    <x v="0"/>
    <s v="United States"/>
    <x v="29"/>
    <x v="39"/>
    <n v="21044"/>
    <x v="3"/>
    <s v="Duane Noonan"/>
    <x v="0"/>
  </r>
  <r>
    <s v="CA-2014-166744"/>
    <x v="58"/>
    <d v="2014-09-24T00:00:00"/>
    <x v="2"/>
    <s v="DN-13690"/>
    <s v="FUR-BO-10001337"/>
    <n v="36294"/>
    <n v="3"/>
    <n v="0"/>
    <n v="36294"/>
    <x v="0"/>
    <s v="Bookcases"/>
    <x v="429"/>
    <s v="United States"/>
    <x v="29"/>
    <x v="39"/>
    <n v="21044"/>
    <x v="3"/>
    <s v="Duane Noonan"/>
    <x v="0"/>
  </r>
  <r>
    <s v="CA-2014-166744"/>
    <x v="58"/>
    <d v="2014-09-24T00:00:00"/>
    <x v="2"/>
    <s v="DN-13690"/>
    <s v="TEC-AC-10003628"/>
    <n v="5998"/>
    <n v="2"/>
    <n v="0"/>
    <n v="263912"/>
    <x v="2"/>
    <s v="Accessories"/>
    <x v="247"/>
    <s v="United States"/>
    <x v="29"/>
    <x v="39"/>
    <n v="21044"/>
    <x v="3"/>
    <s v="Duane Noonan"/>
    <x v="0"/>
  </r>
  <r>
    <s v="CA-2016-116561"/>
    <x v="107"/>
    <d v="2016-09-17T00:00:00"/>
    <x v="2"/>
    <s v="EB-14110"/>
    <s v="OFF-ST-10004186"/>
    <n v="33294"/>
    <n v="3"/>
    <n v="0"/>
    <n v="66588"/>
    <x v="1"/>
    <s v="Storage"/>
    <x v="16"/>
    <s v="United States"/>
    <x v="49"/>
    <x v="1"/>
    <n v="95123"/>
    <x v="1"/>
    <s v="Eugene Barchas"/>
    <x v="0"/>
  </r>
  <r>
    <s v="CA-2016-116561"/>
    <x v="107"/>
    <d v="2016-09-17T00:00:00"/>
    <x v="2"/>
    <s v="EB-14110"/>
    <s v="OFF-BI-10001658"/>
    <n v="39872"/>
    <n v="2"/>
    <n v="2"/>
    <n v="129584"/>
    <x v="1"/>
    <s v="Binders"/>
    <x v="443"/>
    <s v="United States"/>
    <x v="49"/>
    <x v="1"/>
    <n v="95123"/>
    <x v="1"/>
    <s v="Eugene Barchas"/>
    <x v="0"/>
  </r>
  <r>
    <s v="CA-2016-110730"/>
    <x v="712"/>
    <d v="2016-09-26T00:00:00"/>
    <x v="1"/>
    <s v="CM-11815"/>
    <s v="OFF-SU-10004737"/>
    <n v="1368"/>
    <n v="2"/>
    <n v="0"/>
    <n v="36936"/>
    <x v="1"/>
    <s v="Supplies"/>
    <x v="1685"/>
    <s v="United States"/>
    <x v="4"/>
    <x v="4"/>
    <n v="98115"/>
    <x v="1"/>
    <s v="Candace McMahon"/>
    <x v="1"/>
  </r>
  <r>
    <s v="CA-2017-146367"/>
    <x v="1017"/>
    <d v="2017-08-08T00:00:00"/>
    <x v="2"/>
    <s v="HM-14860"/>
    <s v="OFF-BI-10002827"/>
    <n v="3318"/>
    <n v="3"/>
    <n v="8"/>
    <n v="-56406"/>
    <x v="1"/>
    <s v="Binders"/>
    <x v="551"/>
    <s v="United States"/>
    <x v="238"/>
    <x v="0"/>
    <n v="75007"/>
    <x v="0"/>
    <s v="Harry Marie"/>
    <x v="1"/>
  </r>
  <r>
    <s v="CA-2016-149454"/>
    <x v="196"/>
    <d v="2016-07-26T00:00:00"/>
    <x v="3"/>
    <s v="KM-16375"/>
    <s v="OFF-BI-10003694"/>
    <n v="1044"/>
    <n v="1"/>
    <n v="0"/>
    <n v="48024"/>
    <x v="1"/>
    <s v="Binders"/>
    <x v="851"/>
    <s v="United States"/>
    <x v="80"/>
    <x v="16"/>
    <n v="22204"/>
    <x v="2"/>
    <s v="Katherine Murray"/>
    <x v="2"/>
  </r>
  <r>
    <s v="CA-2016-156265"/>
    <x v="1029"/>
    <d v="2016-08-04T00:00:00"/>
    <x v="1"/>
    <s v="BF-11020"/>
    <s v="FUR-TA-10001691"/>
    <n v="136464"/>
    <n v="2"/>
    <n v="2"/>
    <n v="153522"/>
    <x v="0"/>
    <s v="Tables"/>
    <x v="1686"/>
    <s v="United States"/>
    <x v="1"/>
    <x v="1"/>
    <n v="90032"/>
    <x v="1"/>
    <s v="Barry Französisch"/>
    <x v="1"/>
  </r>
  <r>
    <s v="CA-2016-156265"/>
    <x v="1029"/>
    <d v="2016-08-04T00:00:00"/>
    <x v="1"/>
    <s v="BF-11020"/>
    <s v="TEC-PH-10001918"/>
    <n v="333576"/>
    <n v="3"/>
    <n v="2"/>
    <n v="333576"/>
    <x v="2"/>
    <s v="Phones"/>
    <x v="193"/>
    <s v="United States"/>
    <x v="1"/>
    <x v="1"/>
    <n v="90032"/>
    <x v="1"/>
    <s v="Barry Französisch"/>
    <x v="1"/>
  </r>
  <r>
    <s v="CA-2016-156265"/>
    <x v="1029"/>
    <d v="2016-08-04T00:00:00"/>
    <x v="1"/>
    <s v="BF-11020"/>
    <s v="OFF-BI-10000285"/>
    <n v="12544"/>
    <n v="2"/>
    <n v="2"/>
    <n v="4704"/>
    <x v="1"/>
    <s v="Binders"/>
    <x v="459"/>
    <s v="United States"/>
    <x v="1"/>
    <x v="1"/>
    <n v="90032"/>
    <x v="1"/>
    <s v="Barry Französisch"/>
    <x v="1"/>
  </r>
  <r>
    <s v="US-2015-168914"/>
    <x v="1030"/>
    <d v="2015-05-27T00:00:00"/>
    <x v="2"/>
    <s v="JE-15745"/>
    <s v="OFF-AP-10000358"/>
    <n v="20768"/>
    <n v="8"/>
    <n v="8"/>
    <n v="-529584"/>
    <x v="1"/>
    <s v="Appliances"/>
    <x v="95"/>
    <s v="United States"/>
    <x v="437"/>
    <x v="9"/>
    <n v="60423"/>
    <x v="0"/>
    <s v="Joel Eaton"/>
    <x v="0"/>
  </r>
  <r>
    <s v="US-2017-110989"/>
    <x v="131"/>
    <d v="2017-11-05T00:00:00"/>
    <x v="1"/>
    <s v="EJ-14155"/>
    <s v="TEC-AC-10002345"/>
    <n v="435"/>
    <n v="3"/>
    <n v="0"/>
    <n v="10875"/>
    <x v="2"/>
    <s v="Accessories"/>
    <x v="175"/>
    <s v="United States"/>
    <x v="4"/>
    <x v="4"/>
    <n v="98105"/>
    <x v="1"/>
    <s v="Eva Jacobs"/>
    <x v="0"/>
  </r>
  <r>
    <s v="CA-2015-106215"/>
    <x v="391"/>
    <d v="2015-04-21T00:00:00"/>
    <x v="2"/>
    <s v="BN-11470"/>
    <s v="OFF-FA-10001229"/>
    <n v="12576"/>
    <n v="4"/>
    <n v="2"/>
    <n v="40872"/>
    <x v="1"/>
    <s v="Fasteners"/>
    <x v="127"/>
    <s v="United States"/>
    <x v="10"/>
    <x v="8"/>
    <n v="19143"/>
    <x v="3"/>
    <s v="Brad Norvell"/>
    <x v="1"/>
  </r>
  <r>
    <s v="US-2016-169369"/>
    <x v="938"/>
    <d v="2016-12-18T00:00:00"/>
    <x v="2"/>
    <s v="EC-14050"/>
    <s v="TEC-AC-10001314"/>
    <n v="24995"/>
    <n v="5"/>
    <n v="0"/>
    <n v="19996"/>
    <x v="2"/>
    <s v="Accessories"/>
    <x v="944"/>
    <s v="United States"/>
    <x v="38"/>
    <x v="31"/>
    <n v="31907"/>
    <x v="2"/>
    <s v="Erin Creighton"/>
    <x v="0"/>
  </r>
  <r>
    <s v="US-2016-169369"/>
    <x v="938"/>
    <d v="2016-12-18T00:00:00"/>
    <x v="2"/>
    <s v="EC-14050"/>
    <s v="OFF-PA-10004438"/>
    <n v="4912"/>
    <n v="4"/>
    <n v="0"/>
    <n v="230864"/>
    <x v="1"/>
    <s v="Paper"/>
    <x v="1459"/>
    <s v="United States"/>
    <x v="38"/>
    <x v="31"/>
    <n v="31907"/>
    <x v="2"/>
    <s v="Erin Creighton"/>
    <x v="0"/>
  </r>
  <r>
    <s v="CA-2015-132318"/>
    <x v="627"/>
    <d v="2015-11-02T00:00:00"/>
    <x v="3"/>
    <s v="TT-21220"/>
    <s v="OFF-AP-10000026"/>
    <n v="18291"/>
    <n v="3"/>
    <n v="0"/>
    <n v="530439"/>
    <x v="1"/>
    <s v="Appliances"/>
    <x v="1277"/>
    <s v="United States"/>
    <x v="173"/>
    <x v="16"/>
    <n v="23464"/>
    <x v="2"/>
    <s v="Thomas Thornton"/>
    <x v="0"/>
  </r>
  <r>
    <s v="US-2014-131982"/>
    <x v="1008"/>
    <d v="2014-03-11T00:00:00"/>
    <x v="1"/>
    <s v="NP-18685"/>
    <s v="OFF-BI-10004224"/>
    <n v="107648"/>
    <n v="2"/>
    <n v="2"/>
    <n v="3364"/>
    <x v="1"/>
    <s v="Binders"/>
    <x v="1060"/>
    <s v="United States"/>
    <x v="95"/>
    <x v="4"/>
    <n v="98198"/>
    <x v="1"/>
    <s v="Nora Pelletier"/>
    <x v="2"/>
  </r>
  <r>
    <s v="CA-2015-125185"/>
    <x v="615"/>
    <d v="2015-03-07T00:00:00"/>
    <x v="1"/>
    <s v="AH-10195"/>
    <s v="FUR-CH-10002647"/>
    <n v="99372"/>
    <n v="2"/>
    <n v="3"/>
    <n v="-7098"/>
    <x v="0"/>
    <s v="Chairs"/>
    <x v="472"/>
    <s v="United States"/>
    <x v="438"/>
    <x v="8"/>
    <n v="18018"/>
    <x v="3"/>
    <s v="Alan Haines"/>
    <x v="1"/>
  </r>
  <r>
    <s v="CA-2015-125185"/>
    <x v="615"/>
    <d v="2015-03-07T00:00:00"/>
    <x v="1"/>
    <s v="AH-10195"/>
    <s v="FUR-FU-10003247"/>
    <n v="33568"/>
    <n v="2"/>
    <n v="2"/>
    <n v="-54548"/>
    <x v="0"/>
    <s v="Furnishings"/>
    <x v="1445"/>
    <s v="United States"/>
    <x v="438"/>
    <x v="8"/>
    <n v="18018"/>
    <x v="3"/>
    <s v="Alan Haines"/>
    <x v="1"/>
  </r>
  <r>
    <s v="CA-2016-130078"/>
    <x v="589"/>
    <d v="2016-08-14T00:00:00"/>
    <x v="2"/>
    <s v="CC-12145"/>
    <s v="OFF-PA-10003270"/>
    <n v="1056"/>
    <n v="2"/>
    <n v="0"/>
    <n v="4752"/>
    <x v="1"/>
    <s v="Paper"/>
    <x v="1404"/>
    <s v="United States"/>
    <x v="268"/>
    <x v="25"/>
    <n v="73120"/>
    <x v="0"/>
    <s v="Charles Crestani"/>
    <x v="0"/>
  </r>
  <r>
    <s v="US-2017-114034"/>
    <x v="1031"/>
    <d v="2017-01-08T00:00:00"/>
    <x v="2"/>
    <s v="DL-13315"/>
    <s v="OFF-PA-10004735"/>
    <n v="3888"/>
    <n v="6"/>
    <n v="0"/>
    <n v="186624"/>
    <x v="1"/>
    <s v="Paper"/>
    <x v="822"/>
    <s v="United States"/>
    <x v="277"/>
    <x v="1"/>
    <n v="91730"/>
    <x v="1"/>
    <s v="Delfina Latchford"/>
    <x v="0"/>
  </r>
  <r>
    <s v="US-2017-115595"/>
    <x v="448"/>
    <d v="2017-10-11T00:00:00"/>
    <x v="3"/>
    <s v="XP-21865"/>
    <s v="OFF-PA-10001745"/>
    <n v="352"/>
    <n v="5"/>
    <n v="0"/>
    <n v="16544"/>
    <x v="1"/>
    <s v="Paper"/>
    <x v="723"/>
    <s v="United States"/>
    <x v="1"/>
    <x v="1"/>
    <n v="90032"/>
    <x v="1"/>
    <s v="Xylona Preis"/>
    <x v="0"/>
  </r>
  <r>
    <s v="CA-2017-158722"/>
    <x v="178"/>
    <d v="2017-10-26T00:00:00"/>
    <x v="2"/>
    <s v="MA-17560"/>
    <s v="OFF-PA-10000176"/>
    <n v="45528"/>
    <n v="3"/>
    <n v="2"/>
    <n v="159348"/>
    <x v="1"/>
    <s v="Paper"/>
    <x v="636"/>
    <s v="United States"/>
    <x v="10"/>
    <x v="8"/>
    <n v="19120"/>
    <x v="3"/>
    <s v="Matt Abelman"/>
    <x v="2"/>
  </r>
  <r>
    <s v="CA-2014-105165"/>
    <x v="556"/>
    <d v="2014-09-10T00:00:00"/>
    <x v="3"/>
    <s v="SZ-20035"/>
    <s v="TEC-PH-10000675"/>
    <n v="196776"/>
    <n v="3"/>
    <n v="2"/>
    <n v="147582"/>
    <x v="2"/>
    <s v="Phones"/>
    <x v="1330"/>
    <s v="United States"/>
    <x v="12"/>
    <x v="0"/>
    <n v="77036"/>
    <x v="0"/>
    <s v="Sam Zeldin"/>
    <x v="2"/>
  </r>
  <r>
    <s v="CA-2014-105165"/>
    <x v="556"/>
    <d v="2014-09-10T00:00:00"/>
    <x v="3"/>
    <s v="SZ-20035"/>
    <s v="OFF-BI-10000050"/>
    <n v="292"/>
    <n v="2"/>
    <n v="8"/>
    <n v="-4818"/>
    <x v="1"/>
    <s v="Binders"/>
    <x v="347"/>
    <s v="United States"/>
    <x v="12"/>
    <x v="0"/>
    <n v="77036"/>
    <x v="0"/>
    <s v="Sam Zeldin"/>
    <x v="2"/>
  </r>
  <r>
    <s v="CA-2014-105165"/>
    <x v="556"/>
    <d v="2014-09-10T00:00:00"/>
    <x v="3"/>
    <s v="SZ-20035"/>
    <s v="FUR-TA-10004154"/>
    <n v="200795"/>
    <n v="1"/>
    <n v="3"/>
    <n v="-22948"/>
    <x v="0"/>
    <s v="Tables"/>
    <x v="733"/>
    <s v="United States"/>
    <x v="12"/>
    <x v="0"/>
    <n v="77036"/>
    <x v="0"/>
    <s v="Sam Zeldin"/>
    <x v="2"/>
  </r>
  <r>
    <s v="CA-2014-105165"/>
    <x v="556"/>
    <d v="2014-09-10T00:00:00"/>
    <x v="3"/>
    <s v="SZ-20035"/>
    <s v="TEC-AC-10002718"/>
    <n v="46688"/>
    <n v="4"/>
    <n v="2"/>
    <n v="-2918"/>
    <x v="2"/>
    <s v="Accessories"/>
    <x v="1181"/>
    <s v="United States"/>
    <x v="12"/>
    <x v="0"/>
    <n v="77036"/>
    <x v="0"/>
    <s v="Sam Zeldin"/>
    <x v="2"/>
  </r>
  <r>
    <s v="CA-2014-105165"/>
    <x v="556"/>
    <d v="2014-09-10T00:00:00"/>
    <x v="3"/>
    <s v="SZ-20035"/>
    <s v="OFF-AR-10003179"/>
    <n v="21864"/>
    <n v="3"/>
    <n v="2"/>
    <n v="35529"/>
    <x v="1"/>
    <s v="Art"/>
    <x v="1547"/>
    <s v="United States"/>
    <x v="12"/>
    <x v="0"/>
    <n v="77036"/>
    <x v="0"/>
    <s v="Sam Zeldin"/>
    <x v="2"/>
  </r>
  <r>
    <s v="CA-2017-147452"/>
    <x v="1032"/>
    <d v="2017-10-03T00:00:00"/>
    <x v="3"/>
    <s v="CS-11845"/>
    <s v="OFF-PA-10001838"/>
    <n v="1176"/>
    <n v="2"/>
    <n v="0"/>
    <n v="57624"/>
    <x v="1"/>
    <s v="Paper"/>
    <x v="999"/>
    <s v="United States"/>
    <x v="4"/>
    <x v="4"/>
    <n v="98103"/>
    <x v="1"/>
    <s v="Cari Sayre"/>
    <x v="1"/>
  </r>
  <r>
    <s v="CA-2017-147452"/>
    <x v="1032"/>
    <d v="2017-10-03T00:00:00"/>
    <x v="3"/>
    <s v="CS-11845"/>
    <s v="OFF-PA-10004039"/>
    <n v="16794"/>
    <n v="3"/>
    <n v="0"/>
    <n v="822906"/>
    <x v="1"/>
    <s v="Paper"/>
    <x v="1522"/>
    <s v="United States"/>
    <x v="4"/>
    <x v="4"/>
    <n v="98103"/>
    <x v="1"/>
    <s v="Cari Sayre"/>
    <x v="1"/>
  </r>
  <r>
    <s v="CA-2017-147452"/>
    <x v="1032"/>
    <d v="2017-10-03T00:00:00"/>
    <x v="3"/>
    <s v="CS-11845"/>
    <s v="OFF-AP-10001626"/>
    <n v="389"/>
    <n v="1"/>
    <n v="0"/>
    <n v="10114"/>
    <x v="1"/>
    <s v="Appliances"/>
    <x v="1016"/>
    <s v="United States"/>
    <x v="4"/>
    <x v="4"/>
    <n v="98103"/>
    <x v="1"/>
    <s v="Cari Sayre"/>
    <x v="1"/>
  </r>
  <r>
    <s v="US-2017-114657"/>
    <x v="672"/>
    <d v="2017-11-21T00:00:00"/>
    <x v="2"/>
    <s v="MH-18115"/>
    <s v="TEC-MA-10003173"/>
    <n v="5244"/>
    <n v="4"/>
    <n v="0"/>
    <n v="241224"/>
    <x v="2"/>
    <s v="Machines"/>
    <x v="1687"/>
    <s v="United States"/>
    <x v="181"/>
    <x v="14"/>
    <n v="10701"/>
    <x v="3"/>
    <s v="Mick Hernandez"/>
    <x v="2"/>
  </r>
  <r>
    <s v="CA-2017-144484"/>
    <x v="219"/>
    <d v="2017-09-11T00:00:00"/>
    <x v="0"/>
    <s v="CB-12025"/>
    <s v="FUR-FU-10000260"/>
    <n v="3236"/>
    <n v="4"/>
    <n v="0"/>
    <n v="116496"/>
    <x v="0"/>
    <s v="Furnishings"/>
    <x v="74"/>
    <s v="United States"/>
    <x v="8"/>
    <x v="1"/>
    <n v="94110"/>
    <x v="1"/>
    <s v="Cassandra Brandow"/>
    <x v="0"/>
  </r>
  <r>
    <s v="CA-2017-144484"/>
    <x v="219"/>
    <d v="2017-09-11T00:00:00"/>
    <x v="0"/>
    <s v="CB-12025"/>
    <s v="OFF-AP-10004487"/>
    <n v="4066"/>
    <n v="5"/>
    <n v="0"/>
    <n v="113848"/>
    <x v="1"/>
    <s v="Appliances"/>
    <x v="718"/>
    <s v="United States"/>
    <x v="8"/>
    <x v="1"/>
    <n v="94110"/>
    <x v="1"/>
    <s v="Cassandra Brandow"/>
    <x v="0"/>
  </r>
  <r>
    <s v="CA-2017-125913"/>
    <x v="1033"/>
    <d v="2017-01-16T00:00:00"/>
    <x v="0"/>
    <s v="JO-15145"/>
    <s v="FUR-FU-10001487"/>
    <n v="2792"/>
    <n v="4"/>
    <n v="0"/>
    <n v="80968"/>
    <x v="0"/>
    <s v="Furnishings"/>
    <x v="5"/>
    <s v="United States"/>
    <x v="1"/>
    <x v="1"/>
    <n v="90008"/>
    <x v="1"/>
    <s v="Jack O'Briant"/>
    <x v="1"/>
  </r>
  <r>
    <s v="CA-2017-125913"/>
    <x v="1033"/>
    <d v="2017-01-16T00:00:00"/>
    <x v="0"/>
    <s v="JO-15145"/>
    <s v="FUR-TA-10001520"/>
    <n v="399672"/>
    <n v="7"/>
    <n v="2"/>
    <n v="-149877"/>
    <x v="0"/>
    <s v="Tables"/>
    <x v="714"/>
    <s v="United States"/>
    <x v="1"/>
    <x v="1"/>
    <n v="90008"/>
    <x v="1"/>
    <s v="Jack O'Briant"/>
    <x v="1"/>
  </r>
  <r>
    <s v="US-2016-158309"/>
    <x v="490"/>
    <d v="2016-11-29T00:00:00"/>
    <x v="3"/>
    <s v="PA-19060"/>
    <s v="OFF-BI-10000145"/>
    <n v="3744"/>
    <n v="4"/>
    <n v="7"/>
    <n v="-26208"/>
    <x v="1"/>
    <s v="Binders"/>
    <x v="738"/>
    <s v="United States"/>
    <x v="99"/>
    <x v="2"/>
    <n v="33142"/>
    <x v="2"/>
    <s v="Pete Armstrong"/>
    <x v="2"/>
  </r>
  <r>
    <s v="CA-2015-162887"/>
    <x v="208"/>
    <d v="2015-11-09T00:00:00"/>
    <x v="1"/>
    <s v="SV-20785"/>
    <s v="FUR-CH-10000595"/>
    <n v="7152"/>
    <n v="3"/>
    <n v="0"/>
    <n v="1788"/>
    <x v="0"/>
    <s v="Chairs"/>
    <x v="465"/>
    <s v="United States"/>
    <x v="140"/>
    <x v="42"/>
    <n v="5408"/>
    <x v="3"/>
    <s v="Stewart Visinsky"/>
    <x v="0"/>
  </r>
  <r>
    <s v="CA-2017-147333"/>
    <x v="815"/>
    <d v="2017-12-20T00:00:00"/>
    <x v="2"/>
    <s v="KL-16555"/>
    <s v="TEC-AC-10004469"/>
    <n v="1598"/>
    <n v="4"/>
    <n v="0"/>
    <n v="70312"/>
    <x v="2"/>
    <s v="Accessories"/>
    <x v="241"/>
    <s v="United States"/>
    <x v="114"/>
    <x v="36"/>
    <n v="72701"/>
    <x v="2"/>
    <s v="Kelly Lampkin"/>
    <x v="1"/>
  </r>
  <r>
    <s v="CA-2017-147333"/>
    <x v="815"/>
    <d v="2017-12-20T00:00:00"/>
    <x v="2"/>
    <s v="KL-16555"/>
    <s v="TEC-AC-10003038"/>
    <n v="4475"/>
    <n v="5"/>
    <n v="0"/>
    <n v="85025"/>
    <x v="2"/>
    <s v="Accessories"/>
    <x v="1024"/>
    <s v="United States"/>
    <x v="114"/>
    <x v="36"/>
    <n v="72701"/>
    <x v="2"/>
    <s v="Kelly Lampkin"/>
    <x v="1"/>
  </r>
  <r>
    <s v="CA-2014-113859"/>
    <x v="102"/>
    <d v="2014-09-17T00:00:00"/>
    <x v="2"/>
    <s v="BC-11125"/>
    <s v="FUR-CH-10004698"/>
    <n v="340116"/>
    <n v="6"/>
    <n v="3"/>
    <n v="-97176"/>
    <x v="0"/>
    <s v="Chairs"/>
    <x v="168"/>
    <s v="United States"/>
    <x v="373"/>
    <x v="0"/>
    <n v="79762"/>
    <x v="0"/>
    <s v="Becky Castell"/>
    <x v="2"/>
  </r>
  <r>
    <s v="CA-2014-159681"/>
    <x v="1034"/>
    <d v="2014-12-13T00:00:00"/>
    <x v="2"/>
    <s v="PO-18850"/>
    <s v="OFF-PA-10003641"/>
    <n v="10552"/>
    <n v="4"/>
    <n v="0"/>
    <n v="485392"/>
    <x v="1"/>
    <s v="Paper"/>
    <x v="939"/>
    <s v="United States"/>
    <x v="173"/>
    <x v="16"/>
    <n v="23464"/>
    <x v="2"/>
    <s v="Patrick O'Brill"/>
    <x v="0"/>
  </r>
  <r>
    <s v="US-2017-104094"/>
    <x v="209"/>
    <d v="2017-09-11T00:00:00"/>
    <x v="2"/>
    <s v="AG-10675"/>
    <s v="TEC-AC-10002134"/>
    <n v="1348"/>
    <n v="1"/>
    <n v="0"/>
    <n v="18872"/>
    <x v="2"/>
    <s v="Accessories"/>
    <x v="1520"/>
    <s v="United States"/>
    <x v="158"/>
    <x v="5"/>
    <n v="53209"/>
    <x v="0"/>
    <s v="Anna Gayman"/>
    <x v="0"/>
  </r>
  <r>
    <s v="CA-2017-152709"/>
    <x v="565"/>
    <d v="2017-10-12T00:00:00"/>
    <x v="2"/>
    <s v="DB-13210"/>
    <s v="OFF-ST-10001837"/>
    <n v="8552"/>
    <n v="2"/>
    <n v="0"/>
    <n v="222352"/>
    <x v="1"/>
    <s v="Storage"/>
    <x v="1323"/>
    <s v="United States"/>
    <x v="65"/>
    <x v="11"/>
    <n v="48234"/>
    <x v="0"/>
    <s v="Dean Braden"/>
    <x v="0"/>
  </r>
  <r>
    <s v="CA-2015-105158"/>
    <x v="576"/>
    <d v="2015-09-10T00:00:00"/>
    <x v="2"/>
    <s v="SP-20860"/>
    <s v="FUR-FU-10001706"/>
    <n v="616"/>
    <n v="2"/>
    <n v="0"/>
    <n v="29568"/>
    <x v="0"/>
    <s v="Furnishings"/>
    <x v="50"/>
    <s v="United States"/>
    <x v="30"/>
    <x v="10"/>
    <n v="55901"/>
    <x v="0"/>
    <s v="Sung Pak"/>
    <x v="1"/>
  </r>
  <r>
    <s v="CA-2015-105158"/>
    <x v="576"/>
    <d v="2015-09-10T00:00:00"/>
    <x v="2"/>
    <s v="SP-20860"/>
    <s v="OFF-PA-10001970"/>
    <n v="3684"/>
    <n v="3"/>
    <n v="0"/>
    <n v="173148"/>
    <x v="1"/>
    <s v="Paper"/>
    <x v="314"/>
    <s v="United States"/>
    <x v="30"/>
    <x v="10"/>
    <n v="55901"/>
    <x v="0"/>
    <s v="Sung Pak"/>
    <x v="1"/>
  </r>
  <r>
    <s v="CA-2014-133424"/>
    <x v="807"/>
    <d v="2014-04-04T00:00:00"/>
    <x v="2"/>
    <s v="Dl-13600"/>
    <s v="OFF-ST-10002957"/>
    <n v="1584"/>
    <n v="3"/>
    <n v="0"/>
    <n v="0"/>
    <x v="1"/>
    <s v="Storage"/>
    <x v="1470"/>
    <s v="United States"/>
    <x v="4"/>
    <x v="4"/>
    <n v="98105"/>
    <x v="1"/>
    <s v="Dorris liebe"/>
    <x v="1"/>
  </r>
  <r>
    <s v="CA-2014-133424"/>
    <x v="807"/>
    <d v="2014-04-04T00:00:00"/>
    <x v="2"/>
    <s v="Dl-13600"/>
    <s v="OFF-LA-10002312"/>
    <n v="444"/>
    <n v="3"/>
    <n v="0"/>
    <n v="222"/>
    <x v="1"/>
    <s v="Labels"/>
    <x v="575"/>
    <s v="United States"/>
    <x v="4"/>
    <x v="4"/>
    <n v="98105"/>
    <x v="1"/>
    <s v="Dorris liebe"/>
    <x v="1"/>
  </r>
  <r>
    <s v="CA-2017-105991"/>
    <x v="1023"/>
    <d v="2017-05-06T00:00:00"/>
    <x v="3"/>
    <s v="LH-17020"/>
    <s v="OFF-EN-10002600"/>
    <n v="2124"/>
    <n v="9"/>
    <n v="2"/>
    <n v="7434"/>
    <x v="1"/>
    <s v="Envelopes"/>
    <x v="111"/>
    <s v="United States"/>
    <x v="102"/>
    <x v="21"/>
    <n v="80027"/>
    <x v="1"/>
    <s v="Lisa Hazard"/>
    <x v="0"/>
  </r>
  <r>
    <s v="CA-2017-105991"/>
    <x v="1023"/>
    <d v="2017-05-06T00:00:00"/>
    <x v="3"/>
    <s v="LH-17020"/>
    <s v="OFF-BI-10003274"/>
    <n v="9552"/>
    <n v="8"/>
    <n v="7"/>
    <n v="-73232"/>
    <x v="1"/>
    <s v="Binders"/>
    <x v="122"/>
    <s v="United States"/>
    <x v="102"/>
    <x v="21"/>
    <n v="80027"/>
    <x v="1"/>
    <s v="Lisa Hazard"/>
    <x v="0"/>
  </r>
  <r>
    <s v="CA-2017-105991"/>
    <x v="1023"/>
    <d v="2017-05-06T00:00:00"/>
    <x v="3"/>
    <s v="LH-17020"/>
    <s v="FUR-BO-10004467"/>
    <n v="89991"/>
    <n v="3"/>
    <n v="7"/>
    <n v="-1529847"/>
    <x v="0"/>
    <s v="Bookcases"/>
    <x v="885"/>
    <s v="United States"/>
    <x v="102"/>
    <x v="21"/>
    <n v="80027"/>
    <x v="1"/>
    <s v="Lisa Hazard"/>
    <x v="0"/>
  </r>
  <r>
    <s v="US-2017-136784"/>
    <x v="503"/>
    <d v="2017-05-05T00:00:00"/>
    <x v="2"/>
    <s v="AD-10180"/>
    <s v="OFF-PA-10000675"/>
    <n v="16396"/>
    <n v="4"/>
    <n v="0"/>
    <n v="803404"/>
    <x v="1"/>
    <s v="Paper"/>
    <x v="1104"/>
    <s v="United States"/>
    <x v="8"/>
    <x v="1"/>
    <n v="94122"/>
    <x v="1"/>
    <s v="Alan Dominguez"/>
    <x v="2"/>
  </r>
  <r>
    <s v="CA-2014-146283"/>
    <x v="77"/>
    <d v="2014-09-15T00:00:00"/>
    <x v="2"/>
    <s v="KT-16465"/>
    <s v="OFF-PA-10002259"/>
    <n v="17904"/>
    <n v="2"/>
    <n v="2"/>
    <n v="62664"/>
    <x v="1"/>
    <s v="Paper"/>
    <x v="849"/>
    <s v="United States"/>
    <x v="12"/>
    <x v="0"/>
    <n v="77036"/>
    <x v="0"/>
    <s v="Kean Takahito"/>
    <x v="0"/>
  </r>
  <r>
    <s v="CA-2014-146283"/>
    <x v="77"/>
    <d v="2014-09-15T00:00:00"/>
    <x v="2"/>
    <s v="KT-16465"/>
    <s v="FUR-CH-10004287"/>
    <n v="9667"/>
    <n v="5"/>
    <n v="3"/>
    <n v="-1381"/>
    <x v="0"/>
    <s v="Chairs"/>
    <x v="158"/>
    <s v="United States"/>
    <x v="12"/>
    <x v="0"/>
    <n v="77036"/>
    <x v="0"/>
    <s v="Kean Takahito"/>
    <x v="0"/>
  </r>
  <r>
    <s v="CA-2014-146283"/>
    <x v="77"/>
    <d v="2014-09-15T00:00:00"/>
    <x v="2"/>
    <s v="KT-16465"/>
    <s v="OFF-PA-10000482"/>
    <n v="182112"/>
    <n v="6"/>
    <n v="2"/>
    <n v="614628"/>
    <x v="1"/>
    <s v="Paper"/>
    <x v="67"/>
    <s v="United States"/>
    <x v="12"/>
    <x v="0"/>
    <n v="77036"/>
    <x v="0"/>
    <s v="Kean Takahito"/>
    <x v="0"/>
  </r>
  <r>
    <s v="CA-2017-151218"/>
    <x v="307"/>
    <d v="2017-06-23T00:00:00"/>
    <x v="3"/>
    <s v="PJ-19015"/>
    <s v="OFF-ST-10004835"/>
    <n v="4464"/>
    <n v="1"/>
    <n v="2"/>
    <n v="3348"/>
    <x v="1"/>
    <s v="Storage"/>
    <x v="1395"/>
    <s v="United States"/>
    <x v="99"/>
    <x v="2"/>
    <n v="33180"/>
    <x v="2"/>
    <s v="Pauline Johnson"/>
    <x v="0"/>
  </r>
  <r>
    <s v="CA-2015-111073"/>
    <x v="206"/>
    <d v="2015-12-30T00:00:00"/>
    <x v="2"/>
    <s v="MC-18100"/>
    <s v="FUR-TA-10004086"/>
    <n v="51588"/>
    <n v="1"/>
    <n v="4"/>
    <n v="-154764"/>
    <x v="0"/>
    <s v="Tables"/>
    <x v="827"/>
    <s v="United States"/>
    <x v="63"/>
    <x v="23"/>
    <n v="44256"/>
    <x v="3"/>
    <s v="Mick Crebagga"/>
    <x v="0"/>
  </r>
  <r>
    <s v="CA-2017-144883"/>
    <x v="732"/>
    <d v="2017-08-19T00:00:00"/>
    <x v="2"/>
    <s v="BO-11350"/>
    <s v="OFF-LA-10000305"/>
    <n v="504"/>
    <n v="8"/>
    <n v="0"/>
    <n v="23184"/>
    <x v="1"/>
    <s v="Labels"/>
    <x v="1688"/>
    <s v="United States"/>
    <x v="43"/>
    <x v="10"/>
    <n v="55113"/>
    <x v="0"/>
    <s v="Bill Overfelt"/>
    <x v="1"/>
  </r>
  <r>
    <s v="CA-2017-142174"/>
    <x v="167"/>
    <d v="2017-03-09T00:00:00"/>
    <x v="2"/>
    <s v="DP-13000"/>
    <s v="OFF-PA-10000806"/>
    <n v="89568"/>
    <n v="2"/>
    <n v="2"/>
    <n v="324684"/>
    <x v="1"/>
    <s v="Paper"/>
    <x v="949"/>
    <s v="United States"/>
    <x v="12"/>
    <x v="0"/>
    <n v="77041"/>
    <x v="0"/>
    <s v="Darren Powers"/>
    <x v="0"/>
  </r>
  <r>
    <s v="CA-2017-108791"/>
    <x v="943"/>
    <d v="2017-07-31T00:00:00"/>
    <x v="2"/>
    <s v="TM-21490"/>
    <s v="FUR-FU-10004018"/>
    <n v="1489"/>
    <n v="1"/>
    <n v="0"/>
    <n v="40203"/>
    <x v="0"/>
    <s v="Furnishings"/>
    <x v="928"/>
    <s v="United States"/>
    <x v="181"/>
    <x v="14"/>
    <n v="10701"/>
    <x v="3"/>
    <s v="Tony Molinari"/>
    <x v="0"/>
  </r>
  <r>
    <s v="CA-2017-108791"/>
    <x v="943"/>
    <d v="2017-07-31T00:00:00"/>
    <x v="2"/>
    <s v="TM-21490"/>
    <s v="TEC-PH-10002660"/>
    <n v="54392"/>
    <n v="8"/>
    <n v="0"/>
    <n v="13598"/>
    <x v="2"/>
    <s v="Phones"/>
    <x v="700"/>
    <s v="United States"/>
    <x v="181"/>
    <x v="14"/>
    <n v="10701"/>
    <x v="3"/>
    <s v="Tony Molinari"/>
    <x v="0"/>
  </r>
  <r>
    <s v="CA-2016-106656"/>
    <x v="712"/>
    <d v="2016-09-26T00:00:00"/>
    <x v="3"/>
    <s v="DV-13045"/>
    <s v="OFF-EN-10001509"/>
    <n v="408"/>
    <n v="2"/>
    <n v="0"/>
    <n v="19176"/>
    <x v="1"/>
    <s v="Envelopes"/>
    <x v="29"/>
    <s v="United States"/>
    <x v="69"/>
    <x v="1"/>
    <n v="92037"/>
    <x v="1"/>
    <s v="Darrin Van Huff"/>
    <x v="1"/>
  </r>
  <r>
    <s v="CA-2016-106656"/>
    <x v="712"/>
    <d v="2016-09-26T00:00:00"/>
    <x v="3"/>
    <s v="DV-13045"/>
    <s v="OFF-LA-10003148"/>
    <n v="189"/>
    <n v="3"/>
    <n v="0"/>
    <n v="8694"/>
    <x v="1"/>
    <s v="Labels"/>
    <x v="166"/>
    <s v="United States"/>
    <x v="69"/>
    <x v="1"/>
    <n v="92037"/>
    <x v="1"/>
    <s v="Darrin Van Huff"/>
    <x v="1"/>
  </r>
  <r>
    <s v="CA-2016-113831"/>
    <x v="197"/>
    <d v="2016-06-03T00:00:00"/>
    <x v="2"/>
    <s v="AH-10690"/>
    <s v="FUR-TA-10002645"/>
    <n v="22755"/>
    <n v="10"/>
    <n v="0"/>
    <n v="386835"/>
    <x v="0"/>
    <s v="Tables"/>
    <x v="1306"/>
    <s v="United States"/>
    <x v="24"/>
    <x v="16"/>
    <n v="22153"/>
    <x v="2"/>
    <s v="Anna Häberlin"/>
    <x v="1"/>
  </r>
  <r>
    <s v="CA-2016-113831"/>
    <x v="197"/>
    <d v="2016-06-03T00:00:00"/>
    <x v="2"/>
    <s v="AH-10690"/>
    <s v="TEC-AC-10003033"/>
    <n v="19797"/>
    <n v="6"/>
    <n v="0"/>
    <n v="653301"/>
    <x v="2"/>
    <s v="Accessories"/>
    <x v="758"/>
    <s v="United States"/>
    <x v="24"/>
    <x v="16"/>
    <n v="22153"/>
    <x v="2"/>
    <s v="Anna Häberlin"/>
    <x v="1"/>
  </r>
  <r>
    <s v="CA-2016-113831"/>
    <x v="197"/>
    <d v="2016-06-03T00:00:00"/>
    <x v="2"/>
    <s v="AH-10690"/>
    <s v="OFF-LA-10001297"/>
    <n v="621"/>
    <n v="6"/>
    <n v="0"/>
    <n v="29808"/>
    <x v="1"/>
    <s v="Labels"/>
    <x v="485"/>
    <s v="United States"/>
    <x v="24"/>
    <x v="16"/>
    <n v="22153"/>
    <x v="2"/>
    <s v="Anna Häberlin"/>
    <x v="1"/>
  </r>
  <r>
    <s v="US-2014-139500"/>
    <x v="910"/>
    <d v="2014-11-20T00:00:00"/>
    <x v="2"/>
    <s v="AB-10165"/>
    <s v="FUR-CH-10002017"/>
    <n v="37296"/>
    <n v="2"/>
    <n v="3"/>
    <n v="-10656"/>
    <x v="0"/>
    <s v="Chairs"/>
    <x v="1359"/>
    <s v="United States"/>
    <x v="27"/>
    <x v="9"/>
    <n v="62521"/>
    <x v="0"/>
    <s v="Alan Barnes"/>
    <x v="0"/>
  </r>
  <r>
    <s v="US-2014-166310"/>
    <x v="157"/>
    <d v="2014-09-23T00:00:00"/>
    <x v="3"/>
    <s v="JS-15940"/>
    <s v="FUR-FU-10001546"/>
    <n v="8544"/>
    <n v="2"/>
    <n v="6"/>
    <n v="-7476"/>
    <x v="0"/>
    <s v="Furnishings"/>
    <x v="1413"/>
    <s v="United States"/>
    <x v="164"/>
    <x v="0"/>
    <n v="75043"/>
    <x v="0"/>
    <s v="Joni Sundaresam"/>
    <x v="2"/>
  </r>
  <r>
    <s v="US-2016-168410"/>
    <x v="821"/>
    <d v="2016-02-26T00:00:00"/>
    <x v="2"/>
    <s v="BV-11245"/>
    <s v="FUR-FU-10000629"/>
    <n v="6895"/>
    <n v="5"/>
    <n v="0"/>
    <n v="28959"/>
    <x v="0"/>
    <s v="Furnishings"/>
    <x v="93"/>
    <s v="United States"/>
    <x v="147"/>
    <x v="14"/>
    <n v="11572"/>
    <x v="3"/>
    <s v="Benjamin Venier"/>
    <x v="1"/>
  </r>
  <r>
    <s v="US-2016-168410"/>
    <x v="821"/>
    <d v="2016-02-26T00:00:00"/>
    <x v="2"/>
    <s v="BV-11245"/>
    <s v="OFF-ST-10000036"/>
    <n v="29637"/>
    <n v="3"/>
    <n v="0"/>
    <n v="800199"/>
    <x v="1"/>
    <s v="Storage"/>
    <x v="591"/>
    <s v="United States"/>
    <x v="147"/>
    <x v="14"/>
    <n v="11572"/>
    <x v="3"/>
    <s v="Benjamin Venier"/>
    <x v="1"/>
  </r>
  <r>
    <s v="US-2016-168410"/>
    <x v="821"/>
    <d v="2016-02-26T00:00:00"/>
    <x v="2"/>
    <s v="BV-11245"/>
    <s v="TEC-PH-10002583"/>
    <n v="3998"/>
    <n v="2"/>
    <n v="0"/>
    <n v="1999"/>
    <x v="2"/>
    <s v="Phones"/>
    <x v="1689"/>
    <s v="United States"/>
    <x v="147"/>
    <x v="14"/>
    <n v="11572"/>
    <x v="3"/>
    <s v="Benjamin Venier"/>
    <x v="1"/>
  </r>
  <r>
    <s v="CA-2017-131254"/>
    <x v="122"/>
    <d v="2017-11-21T00:00:00"/>
    <x v="3"/>
    <s v="NC-18415"/>
    <s v="FUR-CH-10003774"/>
    <n v="191058"/>
    <n v="3"/>
    <n v="3"/>
    <n v="-463998"/>
    <x v="0"/>
    <s v="Chairs"/>
    <x v="1183"/>
    <s v="United States"/>
    <x v="12"/>
    <x v="0"/>
    <n v="77095"/>
    <x v="0"/>
    <s v="Nathan Cano"/>
    <x v="0"/>
  </r>
  <r>
    <s v="CA-2017-131254"/>
    <x v="122"/>
    <d v="2017-11-21T00:00:00"/>
    <x v="3"/>
    <s v="NC-18415"/>
    <s v="OFF-AR-10003876"/>
    <n v="1304"/>
    <n v="5"/>
    <n v="2"/>
    <n v="3912"/>
    <x v="1"/>
    <s v="Art"/>
    <x v="1690"/>
    <s v="United States"/>
    <x v="12"/>
    <x v="0"/>
    <n v="77095"/>
    <x v="0"/>
    <s v="Nathan Cano"/>
    <x v="0"/>
  </r>
  <r>
    <s v="CA-2017-131254"/>
    <x v="122"/>
    <d v="2017-11-21T00:00:00"/>
    <x v="3"/>
    <s v="NC-18415"/>
    <s v="OFF-BI-10003527"/>
    <n v="1525188"/>
    <n v="6"/>
    <n v="8"/>
    <n v="-2287782"/>
    <x v="1"/>
    <s v="Binders"/>
    <x v="449"/>
    <s v="United States"/>
    <x v="12"/>
    <x v="0"/>
    <n v="77095"/>
    <x v="0"/>
    <s v="Nathan Cano"/>
    <x v="0"/>
  </r>
  <r>
    <s v="CA-2016-123414"/>
    <x v="1035"/>
    <d v="2016-08-27T00:00:00"/>
    <x v="2"/>
    <s v="SU-20665"/>
    <s v="OFF-LA-10004559"/>
    <n v="9216"/>
    <n v="4"/>
    <n v="2"/>
    <n v="33408"/>
    <x v="1"/>
    <s v="Labels"/>
    <x v="1332"/>
    <s v="United States"/>
    <x v="202"/>
    <x v="3"/>
    <n v="27834"/>
    <x v="2"/>
    <s v="Stephanie Ulpright"/>
    <x v="2"/>
  </r>
  <r>
    <s v="CA-2016-123414"/>
    <x v="1035"/>
    <d v="2016-08-27T00:00:00"/>
    <x v="2"/>
    <s v="SU-20665"/>
    <s v="OFF-SU-10002573"/>
    <n v="28048"/>
    <n v="2"/>
    <n v="2"/>
    <n v="3506"/>
    <x v="1"/>
    <s v="Supplies"/>
    <x v="354"/>
    <s v="United States"/>
    <x v="202"/>
    <x v="3"/>
    <n v="27834"/>
    <x v="2"/>
    <s v="Stephanie Ulpright"/>
    <x v="2"/>
  </r>
  <r>
    <s v="CA-2017-137876"/>
    <x v="503"/>
    <d v="2017-05-05T00:00:00"/>
    <x v="2"/>
    <s v="DJ-13510"/>
    <s v="FUR-FU-10000222"/>
    <n v="6496"/>
    <n v="2"/>
    <n v="0"/>
    <n v="214368"/>
    <x v="0"/>
    <s v="Furnishings"/>
    <x v="592"/>
    <s v="United States"/>
    <x v="8"/>
    <x v="1"/>
    <n v="94110"/>
    <x v="1"/>
    <s v="Don Jones"/>
    <x v="1"/>
  </r>
  <r>
    <s v="CA-2017-137876"/>
    <x v="503"/>
    <d v="2017-05-05T00:00:00"/>
    <x v="2"/>
    <s v="DJ-13510"/>
    <s v="OFF-EN-10001219"/>
    <n v="3056"/>
    <n v="4"/>
    <n v="0"/>
    <n v="149744"/>
    <x v="1"/>
    <s v="Envelopes"/>
    <x v="584"/>
    <s v="United States"/>
    <x v="8"/>
    <x v="1"/>
    <n v="94110"/>
    <x v="1"/>
    <s v="Don Jones"/>
    <x v="1"/>
  </r>
  <r>
    <s v="CA-2016-154060"/>
    <x v="439"/>
    <d v="2016-05-08T00:00:00"/>
    <x v="2"/>
    <s v="DL-12865"/>
    <s v="FUR-CH-10002304"/>
    <n v="187056"/>
    <n v="9"/>
    <n v="2"/>
    <n v="11691"/>
    <x v="0"/>
    <s v="Chairs"/>
    <x v="785"/>
    <s v="United States"/>
    <x v="247"/>
    <x v="3"/>
    <n v="27405"/>
    <x v="2"/>
    <s v="Dan Lawera"/>
    <x v="0"/>
  </r>
  <r>
    <s v="US-2017-162558"/>
    <x v="279"/>
    <d v="2017-10-05T00:00:00"/>
    <x v="3"/>
    <s v="Dp-13240"/>
    <s v="FUR-FU-10002364"/>
    <n v="11808"/>
    <n v="2"/>
    <n v="2"/>
    <n v="13284"/>
    <x v="0"/>
    <s v="Furnishings"/>
    <x v="1228"/>
    <s v="United States"/>
    <x v="289"/>
    <x v="17"/>
    <n v="37918"/>
    <x v="2"/>
    <s v="Dean percer"/>
    <x v="2"/>
  </r>
  <r>
    <s v="US-2017-162558"/>
    <x v="279"/>
    <d v="2017-10-05T00:00:00"/>
    <x v="3"/>
    <s v="Dp-13240"/>
    <s v="FUR-FU-10004864"/>
    <n v="9656"/>
    <n v="1"/>
    <n v="2"/>
    <n v="15691"/>
    <x v="0"/>
    <s v="Furnishings"/>
    <x v="440"/>
    <s v="United States"/>
    <x v="289"/>
    <x v="17"/>
    <n v="37918"/>
    <x v="2"/>
    <s v="Dean percer"/>
    <x v="2"/>
  </r>
  <r>
    <s v="US-2017-162558"/>
    <x v="279"/>
    <d v="2017-10-05T00:00:00"/>
    <x v="3"/>
    <s v="Dp-13240"/>
    <s v="OFF-PA-10003172"/>
    <n v="20736"/>
    <n v="4"/>
    <n v="2"/>
    <n v="72576"/>
    <x v="1"/>
    <s v="Paper"/>
    <x v="847"/>
    <s v="United States"/>
    <x v="289"/>
    <x v="17"/>
    <n v="37918"/>
    <x v="2"/>
    <s v="Dean percer"/>
    <x v="2"/>
  </r>
  <r>
    <s v="US-2017-162558"/>
    <x v="279"/>
    <d v="2017-10-05T00:00:00"/>
    <x v="3"/>
    <s v="Dp-13240"/>
    <s v="OFF-BI-10000977"/>
    <n v="2736"/>
    <n v="3"/>
    <n v="7"/>
    <n v="-21888"/>
    <x v="1"/>
    <s v="Binders"/>
    <x v="982"/>
    <s v="United States"/>
    <x v="289"/>
    <x v="17"/>
    <n v="37918"/>
    <x v="2"/>
    <s v="Dean percer"/>
    <x v="2"/>
  </r>
  <r>
    <s v="US-2017-162558"/>
    <x v="279"/>
    <d v="2017-10-05T00:00:00"/>
    <x v="3"/>
    <s v="Dp-13240"/>
    <s v="FUR-TA-10000198"/>
    <n v="2314116"/>
    <n v="7"/>
    <n v="4"/>
    <n v="-10027836"/>
    <x v="0"/>
    <s v="Tables"/>
    <x v="590"/>
    <s v="United States"/>
    <x v="289"/>
    <x v="17"/>
    <n v="37918"/>
    <x v="2"/>
    <s v="Dean percer"/>
    <x v="2"/>
  </r>
  <r>
    <s v="US-2017-162558"/>
    <x v="279"/>
    <d v="2017-10-05T00:00:00"/>
    <x v="3"/>
    <s v="Dp-13240"/>
    <s v="OFF-BI-10003984"/>
    <n v="34236"/>
    <n v="4"/>
    <n v="7"/>
    <n v="-262476"/>
    <x v="1"/>
    <s v="Binders"/>
    <x v="693"/>
    <s v="United States"/>
    <x v="289"/>
    <x v="17"/>
    <n v="37918"/>
    <x v="2"/>
    <s v="Dean percer"/>
    <x v="2"/>
  </r>
  <r>
    <s v="US-2017-162558"/>
    <x v="279"/>
    <d v="2017-10-05T00:00:00"/>
    <x v="3"/>
    <s v="Dp-13240"/>
    <s v="FUR-FU-10003691"/>
    <n v="1976"/>
    <n v="2"/>
    <n v="2"/>
    <n v="5928"/>
    <x v="0"/>
    <s v="Furnishings"/>
    <x v="879"/>
    <s v="United States"/>
    <x v="289"/>
    <x v="17"/>
    <n v="37918"/>
    <x v="2"/>
    <s v="Dean percer"/>
    <x v="2"/>
  </r>
  <r>
    <s v="CA-2017-134439"/>
    <x v="64"/>
    <d v="2017-09-23T00:00:00"/>
    <x v="1"/>
    <s v="TM-21010"/>
    <s v="OFF-PA-10004082"/>
    <n v="1596"/>
    <n v="2"/>
    <n v="0"/>
    <n v="798"/>
    <x v="1"/>
    <s v="Paper"/>
    <x v="227"/>
    <s v="United States"/>
    <x v="439"/>
    <x v="7"/>
    <n v="68801"/>
    <x v="0"/>
    <s v="Tamara Manning"/>
    <x v="0"/>
  </r>
  <r>
    <s v="CA-2015-119508"/>
    <x v="783"/>
    <d v="2015-12-09T00:00:00"/>
    <x v="2"/>
    <s v="TZ-21580"/>
    <s v="OFF-AR-10003723"/>
    <n v="169"/>
    <n v="5"/>
    <n v="0"/>
    <n v="6253"/>
    <x v="1"/>
    <s v="Art"/>
    <x v="1148"/>
    <s v="United States"/>
    <x v="79"/>
    <x v="1"/>
    <n v="90712"/>
    <x v="1"/>
    <s v="Tracy Zic"/>
    <x v="0"/>
  </r>
  <r>
    <s v="CA-2015-119508"/>
    <x v="783"/>
    <d v="2015-12-09T00:00:00"/>
    <x v="2"/>
    <s v="TZ-21580"/>
    <s v="FUR-FU-10004270"/>
    <n v="2508"/>
    <n v="6"/>
    <n v="0"/>
    <n v="90288"/>
    <x v="0"/>
    <s v="Furnishings"/>
    <x v="989"/>
    <s v="United States"/>
    <x v="79"/>
    <x v="1"/>
    <n v="90712"/>
    <x v="1"/>
    <s v="Tracy Zic"/>
    <x v="0"/>
  </r>
  <r>
    <s v="CA-2015-152681"/>
    <x v="183"/>
    <d v="2015-01-22T00:00:00"/>
    <x v="2"/>
    <s v="SC-20260"/>
    <s v="OFF-AR-10003183"/>
    <n v="668"/>
    <n v="2"/>
    <n v="0"/>
    <n v="2004"/>
    <x v="1"/>
    <s v="Art"/>
    <x v="1380"/>
    <s v="United States"/>
    <x v="103"/>
    <x v="30"/>
    <n v="1841"/>
    <x v="3"/>
    <s v="Scott Cohen"/>
    <x v="1"/>
  </r>
  <r>
    <s v="CA-2014-130813"/>
    <x v="1036"/>
    <d v="2014-01-08T00:00:00"/>
    <x v="1"/>
    <s v="LS-17230"/>
    <s v="OFF-PA-10002005"/>
    <n v="1944"/>
    <n v="3"/>
    <n v="0"/>
    <n v="93312"/>
    <x v="1"/>
    <s v="Paper"/>
    <x v="507"/>
    <s v="United States"/>
    <x v="1"/>
    <x v="1"/>
    <n v="90049"/>
    <x v="1"/>
    <s v="Lycoris Saunders"/>
    <x v="0"/>
  </r>
  <r>
    <s v="CA-2015-120320"/>
    <x v="615"/>
    <d v="2015-03-09T00:00:00"/>
    <x v="2"/>
    <s v="MV-18190"/>
    <s v="TEC-PH-10000149"/>
    <n v="3192"/>
    <n v="2"/>
    <n v="2"/>
    <n v="2394"/>
    <x v="2"/>
    <s v="Phones"/>
    <x v="423"/>
    <s v="United States"/>
    <x v="12"/>
    <x v="0"/>
    <n v="77036"/>
    <x v="0"/>
    <s v="Mike Vittorini"/>
    <x v="0"/>
  </r>
  <r>
    <s v="CA-2016-111941"/>
    <x v="590"/>
    <d v="2016-12-28T00:00:00"/>
    <x v="1"/>
    <s v="BD-11620"/>
    <s v="OFF-BI-10001524"/>
    <n v="33568"/>
    <n v="2"/>
    <n v="2"/>
    <n v="117488"/>
    <x v="1"/>
    <s v="Binders"/>
    <x v="301"/>
    <s v="United States"/>
    <x v="20"/>
    <x v="14"/>
    <n v="10035"/>
    <x v="3"/>
    <s v="Brian DeCherney"/>
    <x v="0"/>
  </r>
  <r>
    <s v="CA-2016-123120"/>
    <x v="911"/>
    <d v="2016-09-08T00:00:00"/>
    <x v="2"/>
    <s v="CV-12295"/>
    <s v="FUR-FU-10004748"/>
    <n v="6394"/>
    <n v="1"/>
    <n v="0"/>
    <n v="249366"/>
    <x v="0"/>
    <s v="Furnishings"/>
    <x v="1240"/>
    <s v="United States"/>
    <x v="20"/>
    <x v="14"/>
    <n v="10011"/>
    <x v="3"/>
    <s v="Christina VanderZanden"/>
    <x v="0"/>
  </r>
  <r>
    <s v="CA-2016-123120"/>
    <x v="911"/>
    <d v="2016-09-08T00:00:00"/>
    <x v="2"/>
    <s v="CV-12295"/>
    <s v="OFF-BI-10001460"/>
    <n v="606"/>
    <n v="5"/>
    <n v="2"/>
    <n v="204525"/>
    <x v="1"/>
    <s v="Binders"/>
    <x v="58"/>
    <s v="United States"/>
    <x v="20"/>
    <x v="14"/>
    <n v="10011"/>
    <x v="3"/>
    <s v="Christina VanderZanden"/>
    <x v="0"/>
  </r>
  <r>
    <s v="CA-2016-123120"/>
    <x v="911"/>
    <d v="2016-09-08T00:00:00"/>
    <x v="2"/>
    <s v="CV-12295"/>
    <s v="OFF-SU-10002503"/>
    <n v="2272"/>
    <n v="4"/>
    <n v="0"/>
    <n v="65888"/>
    <x v="1"/>
    <s v="Supplies"/>
    <x v="671"/>
    <s v="United States"/>
    <x v="20"/>
    <x v="14"/>
    <n v="10011"/>
    <x v="3"/>
    <s v="Christina VanderZanden"/>
    <x v="0"/>
  </r>
  <r>
    <s v="CA-2014-103331"/>
    <x v="85"/>
    <d v="2014-09-01T00:00:00"/>
    <x v="2"/>
    <s v="KB-16315"/>
    <s v="FUR-FU-10001731"/>
    <n v="1068"/>
    <n v="4"/>
    <n v="0"/>
    <n v="40584"/>
    <x v="0"/>
    <s v="Furnishings"/>
    <x v="1529"/>
    <s v="United States"/>
    <x v="46"/>
    <x v="12"/>
    <n v="19711"/>
    <x v="3"/>
    <s v="Karl Braun"/>
    <x v="0"/>
  </r>
  <r>
    <s v="CA-2014-103331"/>
    <x v="85"/>
    <d v="2014-09-01T00:00:00"/>
    <x v="2"/>
    <s v="KB-16315"/>
    <s v="OFF-PA-10002160"/>
    <n v="1734"/>
    <n v="3"/>
    <n v="0"/>
    <n v="84966"/>
    <x v="1"/>
    <s v="Paper"/>
    <x v="1188"/>
    <s v="United States"/>
    <x v="46"/>
    <x v="12"/>
    <n v="19711"/>
    <x v="3"/>
    <s v="Karl Braun"/>
    <x v="0"/>
  </r>
  <r>
    <s v="CA-2014-103331"/>
    <x v="85"/>
    <d v="2014-09-01T00:00:00"/>
    <x v="2"/>
    <s v="KB-16315"/>
    <s v="OFF-PA-10002659"/>
    <n v="338"/>
    <n v="1"/>
    <n v="0"/>
    <n v="15548"/>
    <x v="1"/>
    <s v="Paper"/>
    <x v="923"/>
    <s v="United States"/>
    <x v="46"/>
    <x v="12"/>
    <n v="19711"/>
    <x v="3"/>
    <s v="Karl Braun"/>
    <x v="0"/>
  </r>
  <r>
    <s v="CA-2015-169278"/>
    <x v="1030"/>
    <d v="2015-05-25T00:00:00"/>
    <x v="2"/>
    <s v="ME-18010"/>
    <s v="OFF-BI-10001636"/>
    <n v="26976"/>
    <n v="4"/>
    <n v="2"/>
    <n v="87672"/>
    <x v="1"/>
    <s v="Binders"/>
    <x v="670"/>
    <s v="United States"/>
    <x v="4"/>
    <x v="4"/>
    <n v="98105"/>
    <x v="1"/>
    <s v="Michelle Ellison"/>
    <x v="1"/>
  </r>
  <r>
    <s v="CA-2017-111577"/>
    <x v="523"/>
    <d v="2017-10-21T00:00:00"/>
    <x v="2"/>
    <s v="AJ-10780"/>
    <s v="OFF-PA-10000062"/>
    <n v="307776"/>
    <n v="7"/>
    <n v="2"/>
    <n v="1115688"/>
    <x v="1"/>
    <s v="Paper"/>
    <x v="1365"/>
    <s v="United States"/>
    <x v="48"/>
    <x v="15"/>
    <n v="85254"/>
    <x v="1"/>
    <s v="Anthony Jacobs"/>
    <x v="1"/>
  </r>
  <r>
    <s v="CA-2015-146486"/>
    <x v="528"/>
    <d v="2015-11-14T00:00:00"/>
    <x v="1"/>
    <s v="DV-13465"/>
    <s v="OFF-ST-10002554"/>
    <n v="24455"/>
    <n v="5"/>
    <n v="0"/>
    <n v="4891"/>
    <x v="1"/>
    <s v="Storage"/>
    <x v="1142"/>
    <s v="United States"/>
    <x v="147"/>
    <x v="14"/>
    <n v="11572"/>
    <x v="3"/>
    <s v="Dianna Vittorini"/>
    <x v="0"/>
  </r>
  <r>
    <s v="CA-2015-146486"/>
    <x v="528"/>
    <d v="2015-11-14T00:00:00"/>
    <x v="1"/>
    <s v="DV-13465"/>
    <s v="OFF-EN-10001509"/>
    <n v="1224"/>
    <n v="6"/>
    <n v="0"/>
    <n v="57528"/>
    <x v="1"/>
    <s v="Envelopes"/>
    <x v="29"/>
    <s v="United States"/>
    <x v="147"/>
    <x v="14"/>
    <n v="11572"/>
    <x v="3"/>
    <s v="Dianna Vittorini"/>
    <x v="0"/>
  </r>
  <r>
    <s v="CA-2015-146486"/>
    <x v="528"/>
    <d v="2015-11-14T00:00:00"/>
    <x v="1"/>
    <s v="DV-13465"/>
    <s v="TEC-AC-10002018"/>
    <n v="1398"/>
    <n v="2"/>
    <n v="0"/>
    <n v="60114"/>
    <x v="2"/>
    <s v="Accessories"/>
    <x v="1655"/>
    <s v="United States"/>
    <x v="147"/>
    <x v="14"/>
    <n v="11572"/>
    <x v="3"/>
    <s v="Dianna Vittorini"/>
    <x v="0"/>
  </r>
  <r>
    <s v="CA-2015-146486"/>
    <x v="528"/>
    <d v="2015-11-14T00:00:00"/>
    <x v="1"/>
    <s v="DV-13465"/>
    <s v="TEC-AC-10002637"/>
    <n v="89995"/>
    <n v="5"/>
    <n v="0"/>
    <n v="53997"/>
    <x v="2"/>
    <s v="Accessories"/>
    <x v="1301"/>
    <s v="United States"/>
    <x v="147"/>
    <x v="14"/>
    <n v="11572"/>
    <x v="3"/>
    <s v="Dianna Vittorini"/>
    <x v="0"/>
  </r>
  <r>
    <s v="US-2014-168501"/>
    <x v="868"/>
    <d v="2014-11-27T00:00:00"/>
    <x v="2"/>
    <s v="JK-15325"/>
    <s v="OFF-EN-10001509"/>
    <n v="1632"/>
    <n v="1"/>
    <n v="2"/>
    <n v="5508"/>
    <x v="1"/>
    <s v="Envelopes"/>
    <x v="29"/>
    <s v="United States"/>
    <x v="0"/>
    <x v="0"/>
    <n v="75220"/>
    <x v="0"/>
    <s v="Jason Klamczynski"/>
    <x v="1"/>
  </r>
  <r>
    <s v="US-2014-168501"/>
    <x v="868"/>
    <d v="2014-11-27T00:00:00"/>
    <x v="2"/>
    <s v="JK-15325"/>
    <s v="TEC-PH-10004922"/>
    <n v="26796"/>
    <n v="5"/>
    <n v="2"/>
    <n v="167475"/>
    <x v="2"/>
    <s v="Phones"/>
    <x v="1065"/>
    <s v="United States"/>
    <x v="0"/>
    <x v="0"/>
    <n v="75220"/>
    <x v="0"/>
    <s v="Jason Klamczynski"/>
    <x v="1"/>
  </r>
  <r>
    <s v="CA-2015-112053"/>
    <x v="2"/>
    <d v="2015-10-13T00:00:00"/>
    <x v="1"/>
    <s v="SH-20395"/>
    <s v="TEC-AC-10002550"/>
    <n v="3195"/>
    <n v="1"/>
    <n v="0"/>
    <n v="22365"/>
    <x v="2"/>
    <s v="Accessories"/>
    <x v="1334"/>
    <s v="United States"/>
    <x v="30"/>
    <x v="14"/>
    <n v="14609"/>
    <x v="3"/>
    <s v="Shahid Hopkins"/>
    <x v="0"/>
  </r>
  <r>
    <s v="CA-2017-108539"/>
    <x v="707"/>
    <d v="2017-03-23T00:00:00"/>
    <x v="1"/>
    <s v="SC-20725"/>
    <s v="OFF-ST-10003208"/>
    <n v="72584"/>
    <n v="4"/>
    <n v="0"/>
    <n v="2104936"/>
    <x v="1"/>
    <s v="Storage"/>
    <x v="246"/>
    <s v="United States"/>
    <x v="1"/>
    <x v="1"/>
    <n v="90045"/>
    <x v="1"/>
    <s v="Steven Cartwright"/>
    <x v="0"/>
  </r>
  <r>
    <s v="CA-2017-108539"/>
    <x v="707"/>
    <d v="2017-03-23T00:00:00"/>
    <x v="1"/>
    <s v="SC-20725"/>
    <s v="OFF-BI-10003981"/>
    <n v="10896"/>
    <n v="3"/>
    <n v="2"/>
    <n v="39498"/>
    <x v="1"/>
    <s v="Binders"/>
    <x v="109"/>
    <s v="United States"/>
    <x v="1"/>
    <x v="1"/>
    <n v="90045"/>
    <x v="1"/>
    <s v="Steven Cartwright"/>
    <x v="0"/>
  </r>
  <r>
    <s v="CA-2017-108539"/>
    <x v="707"/>
    <d v="2017-03-23T00:00:00"/>
    <x v="1"/>
    <s v="SC-20725"/>
    <s v="OFF-BI-10001031"/>
    <n v="8544"/>
    <n v="2"/>
    <n v="2"/>
    <n v="28836"/>
    <x v="1"/>
    <s v="Binders"/>
    <x v="867"/>
    <s v="United States"/>
    <x v="1"/>
    <x v="1"/>
    <n v="90045"/>
    <x v="1"/>
    <s v="Steven Cartwright"/>
    <x v="0"/>
  </r>
  <r>
    <s v="CA-2015-149811"/>
    <x v="1037"/>
    <d v="2015-01-10T00:00:00"/>
    <x v="2"/>
    <s v="CS-12250"/>
    <s v="OFF-BI-10003676"/>
    <n v="3234"/>
    <n v="3"/>
    <n v="0"/>
    <n v="155232"/>
    <x v="1"/>
    <s v="Binders"/>
    <x v="819"/>
    <s v="United States"/>
    <x v="440"/>
    <x v="10"/>
    <n v="55125"/>
    <x v="0"/>
    <s v="Chris Selesnick"/>
    <x v="1"/>
  </r>
  <r>
    <s v="CA-2015-149811"/>
    <x v="1037"/>
    <d v="2015-01-10T00:00:00"/>
    <x v="2"/>
    <s v="CS-12250"/>
    <s v="OFF-PA-10004082"/>
    <n v="399"/>
    <n v="5"/>
    <n v="0"/>
    <n v="1995"/>
    <x v="1"/>
    <s v="Paper"/>
    <x v="227"/>
    <s v="United States"/>
    <x v="440"/>
    <x v="10"/>
    <n v="55125"/>
    <x v="0"/>
    <s v="Chris Selesnick"/>
    <x v="1"/>
  </r>
  <r>
    <s v="US-2017-103814"/>
    <x v="34"/>
    <d v="2017-12-16T00:00:00"/>
    <x v="2"/>
    <s v="LH-16900"/>
    <s v="OFF-PA-10001019"/>
    <n v="143856"/>
    <n v="9"/>
    <n v="2"/>
    <n v="485514"/>
    <x v="1"/>
    <s v="Paper"/>
    <x v="677"/>
    <s v="United States"/>
    <x v="110"/>
    <x v="9"/>
    <n v="60068"/>
    <x v="0"/>
    <s v="Lena Hernandez"/>
    <x v="0"/>
  </r>
  <r>
    <s v="CA-2016-123932"/>
    <x v="47"/>
    <d v="2016-09-12T00:00:00"/>
    <x v="2"/>
    <s v="YC-21895"/>
    <s v="OFF-PA-10004665"/>
    <n v="4192"/>
    <n v="4"/>
    <n v="2"/>
    <n v="15196"/>
    <x v="1"/>
    <s v="Paper"/>
    <x v="1370"/>
    <s v="United States"/>
    <x v="0"/>
    <x v="0"/>
    <n v="75217"/>
    <x v="0"/>
    <s v="Yoseph Carroll"/>
    <x v="1"/>
  </r>
  <r>
    <s v="CA-2016-123932"/>
    <x v="47"/>
    <d v="2016-09-12T00:00:00"/>
    <x v="2"/>
    <s v="YC-21895"/>
    <s v="TEC-PH-10002447"/>
    <n v="329584"/>
    <n v="2"/>
    <n v="2"/>
    <n v="370782"/>
    <x v="2"/>
    <s v="Phones"/>
    <x v="53"/>
    <s v="United States"/>
    <x v="0"/>
    <x v="0"/>
    <n v="75217"/>
    <x v="0"/>
    <s v="Yoseph Carroll"/>
    <x v="1"/>
  </r>
  <r>
    <s v="US-2016-101616"/>
    <x v="322"/>
    <d v="2016-09-06T00:00:00"/>
    <x v="3"/>
    <s v="CY-12745"/>
    <s v="OFF-BI-10000014"/>
    <n v="8728"/>
    <n v="8"/>
    <n v="0"/>
    <n v="410216"/>
    <x v="1"/>
    <s v="Binders"/>
    <x v="630"/>
    <s v="United States"/>
    <x v="53"/>
    <x v="27"/>
    <n v="71203"/>
    <x v="2"/>
    <s v="Craig Yedwab"/>
    <x v="1"/>
  </r>
  <r>
    <s v="CA-2014-113768"/>
    <x v="8"/>
    <d v="2014-05-19T00:00:00"/>
    <x v="2"/>
    <s v="AH-10030"/>
    <s v="FUR-CH-10002439"/>
    <n v="279456"/>
    <n v="6"/>
    <n v="2"/>
    <n v="209592"/>
    <x v="0"/>
    <s v="Chairs"/>
    <x v="1309"/>
    <s v="United States"/>
    <x v="1"/>
    <x v="1"/>
    <n v="90004"/>
    <x v="1"/>
    <s v="Aaron Hawkins"/>
    <x v="1"/>
  </r>
  <r>
    <s v="CA-2014-113768"/>
    <x v="8"/>
    <d v="2014-05-19T00:00:00"/>
    <x v="2"/>
    <s v="AH-10030"/>
    <s v="OFF-PA-10003063"/>
    <n v="80"/>
    <n v="2"/>
    <n v="0"/>
    <n v="384"/>
    <x v="1"/>
    <s v="Paper"/>
    <x v="1691"/>
    <s v="United States"/>
    <x v="1"/>
    <x v="1"/>
    <n v="90004"/>
    <x v="1"/>
    <s v="Aaron Hawkins"/>
    <x v="1"/>
  </r>
  <r>
    <s v="CA-2016-138037"/>
    <x v="320"/>
    <d v="2016-10-03T00:00:00"/>
    <x v="2"/>
    <s v="AR-10540"/>
    <s v="OFF-BI-10002982"/>
    <n v="2724"/>
    <n v="5"/>
    <n v="2"/>
    <n v="9534"/>
    <x v="1"/>
    <s v="Binders"/>
    <x v="1254"/>
    <s v="United States"/>
    <x v="8"/>
    <x v="1"/>
    <n v="94109"/>
    <x v="1"/>
    <s v="Andy Reiter"/>
    <x v="0"/>
  </r>
  <r>
    <s v="CA-2014-150490"/>
    <x v="78"/>
    <d v="2014-08-11T00:00:00"/>
    <x v="2"/>
    <s v="SS-20590"/>
    <s v="TEC-AC-10004510"/>
    <n v="1636"/>
    <n v="1"/>
    <n v="0"/>
    <n v="1636"/>
    <x v="2"/>
    <s v="Accessories"/>
    <x v="945"/>
    <s v="United States"/>
    <x v="8"/>
    <x v="1"/>
    <n v="94122"/>
    <x v="1"/>
    <s v="Sonia Sunley"/>
    <x v="0"/>
  </r>
  <r>
    <s v="CA-2014-150490"/>
    <x v="78"/>
    <d v="2014-08-11T00:00:00"/>
    <x v="2"/>
    <s v="SS-20590"/>
    <s v="OFF-ST-10000321"/>
    <n v="1578"/>
    <n v="2"/>
    <n v="0"/>
    <n v="6312"/>
    <x v="1"/>
    <s v="Storage"/>
    <x v="1519"/>
    <s v="United States"/>
    <x v="8"/>
    <x v="1"/>
    <n v="94122"/>
    <x v="1"/>
    <s v="Sonia Sunley"/>
    <x v="0"/>
  </r>
  <r>
    <s v="CA-2014-150490"/>
    <x v="78"/>
    <d v="2014-08-11T00:00:00"/>
    <x v="2"/>
    <s v="SS-20590"/>
    <s v="OFF-AR-10004602"/>
    <n v="4598"/>
    <n v="2"/>
    <n v="0"/>
    <n v="128744"/>
    <x v="1"/>
    <s v="Art"/>
    <x v="1215"/>
    <s v="United States"/>
    <x v="8"/>
    <x v="1"/>
    <n v="94122"/>
    <x v="1"/>
    <s v="Sonia Sunley"/>
    <x v="0"/>
  </r>
  <r>
    <s v="US-2017-126060"/>
    <x v="348"/>
    <d v="2017-04-18T00:00:00"/>
    <x v="2"/>
    <s v="DW-13585"/>
    <s v="FUR-BO-10003433"/>
    <n v="198272"/>
    <n v="8"/>
    <n v="2"/>
    <n v="-322192"/>
    <x v="0"/>
    <s v="Bookcases"/>
    <x v="912"/>
    <s v="United States"/>
    <x v="114"/>
    <x v="3"/>
    <n v="28314"/>
    <x v="2"/>
    <s v="Dorothy Wardle"/>
    <x v="1"/>
  </r>
  <r>
    <s v="CA-2017-100951"/>
    <x v="254"/>
    <d v="2017-06-10T00:00:00"/>
    <x v="3"/>
    <s v="NC-18625"/>
    <s v="OFF-ST-10001496"/>
    <n v="72076"/>
    <n v="5"/>
    <n v="2"/>
    <n v="54057"/>
    <x v="1"/>
    <s v="Storage"/>
    <x v="729"/>
    <s v="United States"/>
    <x v="0"/>
    <x v="0"/>
    <n v="75217"/>
    <x v="0"/>
    <s v="Noah Childs"/>
    <x v="1"/>
  </r>
  <r>
    <s v="CA-2016-122017"/>
    <x v="722"/>
    <d v="2017-01-02T00:00:00"/>
    <x v="2"/>
    <s v="CD-11920"/>
    <s v="FUR-FU-10000672"/>
    <n v="7056"/>
    <n v="6"/>
    <n v="0"/>
    <n v="239904"/>
    <x v="0"/>
    <s v="Furnishings"/>
    <x v="1495"/>
    <s v="United States"/>
    <x v="392"/>
    <x v="41"/>
    <n v="67212"/>
    <x v="0"/>
    <s v="Carlos Daly"/>
    <x v="0"/>
  </r>
  <r>
    <s v="CA-2016-122017"/>
    <x v="722"/>
    <d v="2017-01-02T00:00:00"/>
    <x v="2"/>
    <s v="CD-11920"/>
    <s v="OFF-AP-10001293"/>
    <n v="8196"/>
    <n v="2"/>
    <n v="0"/>
    <n v="229488"/>
    <x v="1"/>
    <s v="Appliances"/>
    <x v="1329"/>
    <s v="United States"/>
    <x v="392"/>
    <x v="41"/>
    <n v="67212"/>
    <x v="0"/>
    <s v="Carlos Daly"/>
    <x v="0"/>
  </r>
  <r>
    <s v="CA-2014-123477"/>
    <x v="1038"/>
    <d v="2014-01-21T00:00:00"/>
    <x v="1"/>
    <s v="DW-13195"/>
    <s v="OFF-AP-10000692"/>
    <n v="64864"/>
    <n v="4"/>
    <n v="2"/>
    <n v="64864"/>
    <x v="1"/>
    <s v="Appliances"/>
    <x v="1238"/>
    <s v="United States"/>
    <x v="24"/>
    <x v="20"/>
    <n v="97477"/>
    <x v="1"/>
    <s v="David Wiener"/>
    <x v="1"/>
  </r>
  <r>
    <s v="CA-2016-107790"/>
    <x v="72"/>
    <d v="2016-11-24T00:00:00"/>
    <x v="2"/>
    <s v="EH-13990"/>
    <s v="TEC-PH-10004539"/>
    <n v="151192"/>
    <n v="1"/>
    <n v="2"/>
    <n v="132293"/>
    <x v="2"/>
    <s v="Phones"/>
    <x v="854"/>
    <s v="United States"/>
    <x v="12"/>
    <x v="0"/>
    <n v="77041"/>
    <x v="0"/>
    <s v="Erica Hackney"/>
    <x v="0"/>
  </r>
  <r>
    <s v="CA-2017-158071"/>
    <x v="192"/>
    <d v="2017-06-15T00:00:00"/>
    <x v="2"/>
    <s v="BD-11320"/>
    <s v="TEC-PH-10002923"/>
    <n v="88776"/>
    <n v="3"/>
    <n v="2"/>
    <n v="77679"/>
    <x v="2"/>
    <s v="Phones"/>
    <x v="683"/>
    <s v="United States"/>
    <x v="4"/>
    <x v="4"/>
    <n v="98103"/>
    <x v="1"/>
    <s v="Bill Donatelli"/>
    <x v="0"/>
  </r>
  <r>
    <s v="CA-2017-158071"/>
    <x v="192"/>
    <d v="2017-06-15T00:00:00"/>
    <x v="2"/>
    <s v="BD-11320"/>
    <s v="OFF-LA-10004689"/>
    <n v="1156"/>
    <n v="4"/>
    <n v="0"/>
    <n v="54332"/>
    <x v="1"/>
    <s v="Labels"/>
    <x v="264"/>
    <s v="United States"/>
    <x v="4"/>
    <x v="4"/>
    <n v="98103"/>
    <x v="1"/>
    <s v="Bill Donatelli"/>
    <x v="0"/>
  </r>
  <r>
    <s v="CA-2017-158071"/>
    <x v="192"/>
    <d v="2017-06-15T00:00:00"/>
    <x v="2"/>
    <s v="BD-11320"/>
    <s v="OFF-ST-10001228"/>
    <n v="1558"/>
    <n v="1"/>
    <n v="0"/>
    <n v="3895"/>
    <x v="1"/>
    <s v="Storage"/>
    <x v="231"/>
    <s v="United States"/>
    <x v="4"/>
    <x v="4"/>
    <n v="98103"/>
    <x v="1"/>
    <s v="Bill Donatelli"/>
    <x v="0"/>
  </r>
  <r>
    <s v="CA-2017-147403"/>
    <x v="18"/>
    <d v="2017-09-13T00:00:00"/>
    <x v="3"/>
    <s v="KH-16630"/>
    <s v="OFF-PA-10003302"/>
    <n v="85056"/>
    <n v="3"/>
    <n v="2"/>
    <n v="287064"/>
    <x v="1"/>
    <s v="Paper"/>
    <x v="1692"/>
    <s v="United States"/>
    <x v="59"/>
    <x v="23"/>
    <n v="44312"/>
    <x v="3"/>
    <s v="Ken Heidel"/>
    <x v="1"/>
  </r>
  <r>
    <s v="US-2017-136721"/>
    <x v="796"/>
    <d v="2017-04-12T00:00:00"/>
    <x v="2"/>
    <s v="NH-18610"/>
    <s v="FUR-FU-10004665"/>
    <n v="27396"/>
    <n v="2"/>
    <n v="0"/>
    <n v="712296"/>
    <x v="0"/>
    <s v="Furnishings"/>
    <x v="1337"/>
    <s v="United States"/>
    <x v="424"/>
    <x v="11"/>
    <n v="48237"/>
    <x v="0"/>
    <s v="Nicole Hansen"/>
    <x v="1"/>
  </r>
  <r>
    <s v="US-2017-136721"/>
    <x v="796"/>
    <d v="2017-04-12T00:00:00"/>
    <x v="2"/>
    <s v="NH-18610"/>
    <s v="FUR-FU-10004188"/>
    <n v="3069"/>
    <n v="3"/>
    <n v="0"/>
    <n v="79794"/>
    <x v="0"/>
    <s v="Furnishings"/>
    <x v="737"/>
    <s v="United States"/>
    <x v="424"/>
    <x v="11"/>
    <n v="48237"/>
    <x v="0"/>
    <s v="Nicole Hansen"/>
    <x v="1"/>
  </r>
  <r>
    <s v="CA-2015-118738"/>
    <x v="1039"/>
    <d v="2015-10-30T00:00:00"/>
    <x v="2"/>
    <s v="AG-10495"/>
    <s v="OFF-PA-10003177"/>
    <n v="15552"/>
    <n v="3"/>
    <n v="2"/>
    <n v="54432"/>
    <x v="1"/>
    <s v="Paper"/>
    <x v="89"/>
    <s v="United States"/>
    <x v="12"/>
    <x v="0"/>
    <n v="77041"/>
    <x v="0"/>
    <s v="Andrew Gjertsen"/>
    <x v="1"/>
  </r>
  <r>
    <s v="CA-2015-118738"/>
    <x v="1039"/>
    <d v="2015-10-30T00:00:00"/>
    <x v="2"/>
    <s v="AG-10495"/>
    <s v="FUR-TA-10002607"/>
    <n v="347361"/>
    <n v="7"/>
    <n v="3"/>
    <n v="-694722"/>
    <x v="0"/>
    <s v="Tables"/>
    <x v="224"/>
    <s v="United States"/>
    <x v="12"/>
    <x v="0"/>
    <n v="77041"/>
    <x v="0"/>
    <s v="Andrew Gjertsen"/>
    <x v="1"/>
  </r>
  <r>
    <s v="CA-2015-118738"/>
    <x v="1039"/>
    <d v="2015-10-30T00:00:00"/>
    <x v="2"/>
    <s v="AG-10495"/>
    <s v="OFF-PA-10001166"/>
    <n v="10368"/>
    <n v="2"/>
    <n v="2"/>
    <n v="36288"/>
    <x v="1"/>
    <s v="Paper"/>
    <x v="772"/>
    <s v="United States"/>
    <x v="12"/>
    <x v="0"/>
    <n v="77041"/>
    <x v="0"/>
    <s v="Andrew Gjertsen"/>
    <x v="1"/>
  </r>
  <r>
    <s v="CA-2017-134152"/>
    <x v="835"/>
    <d v="2017-05-31T00:00:00"/>
    <x v="2"/>
    <s v="RP-19855"/>
    <s v="TEC-AC-10004510"/>
    <n v="9816"/>
    <n v="6"/>
    <n v="0"/>
    <n v="9816"/>
    <x v="2"/>
    <s v="Accessories"/>
    <x v="945"/>
    <s v="United States"/>
    <x v="4"/>
    <x v="4"/>
    <n v="98103"/>
    <x v="1"/>
    <s v="Roy Phan"/>
    <x v="1"/>
  </r>
  <r>
    <s v="CA-2017-134152"/>
    <x v="835"/>
    <d v="2017-05-31T00:00:00"/>
    <x v="2"/>
    <s v="RP-19855"/>
    <s v="OFF-AR-10004062"/>
    <n v="3144"/>
    <n v="3"/>
    <n v="0"/>
    <n v="786"/>
    <x v="1"/>
    <s v="Art"/>
    <x v="767"/>
    <s v="United States"/>
    <x v="4"/>
    <x v="4"/>
    <n v="98103"/>
    <x v="1"/>
    <s v="Roy Phan"/>
    <x v="1"/>
  </r>
  <r>
    <s v="CA-2014-125542"/>
    <x v="29"/>
    <d v="2014-12-07T00:00:00"/>
    <x v="3"/>
    <s v="NB-18655"/>
    <s v="OFF-EN-10000056"/>
    <n v="348488"/>
    <n v="7"/>
    <n v="2"/>
    <n v="1176147"/>
    <x v="1"/>
    <s v="Envelopes"/>
    <x v="629"/>
    <s v="United States"/>
    <x v="10"/>
    <x v="8"/>
    <n v="19134"/>
    <x v="3"/>
    <s v="Nona Balk"/>
    <x v="1"/>
  </r>
  <r>
    <s v="CA-2014-125542"/>
    <x v="29"/>
    <d v="2014-12-07T00:00:00"/>
    <x v="3"/>
    <s v="NB-18655"/>
    <s v="OFF-ST-10001469"/>
    <n v="172736"/>
    <n v="4"/>
    <n v="2"/>
    <n v="-302288"/>
    <x v="1"/>
    <s v="Storage"/>
    <x v="398"/>
    <s v="United States"/>
    <x v="10"/>
    <x v="8"/>
    <n v="19134"/>
    <x v="3"/>
    <s v="Nona Balk"/>
    <x v="1"/>
  </r>
  <r>
    <s v="CA-2016-136021"/>
    <x v="1040"/>
    <d v="2016-08-18T00:00:00"/>
    <x v="2"/>
    <s v="JM-15580"/>
    <s v="OFF-PA-10000551"/>
    <n v="1554"/>
    <n v="3"/>
    <n v="0"/>
    <n v="76146"/>
    <x v="1"/>
    <s v="Paper"/>
    <x v="1234"/>
    <s v="United States"/>
    <x v="1"/>
    <x v="1"/>
    <n v="90045"/>
    <x v="1"/>
    <s v="Jill Matthias"/>
    <x v="0"/>
  </r>
  <r>
    <s v="CA-2016-136021"/>
    <x v="1040"/>
    <d v="2016-08-18T00:00:00"/>
    <x v="2"/>
    <s v="JM-15580"/>
    <s v="TEC-MA-10000423"/>
    <n v="105552"/>
    <n v="6"/>
    <n v="2"/>
    <n v="356238"/>
    <x v="2"/>
    <s v="Machines"/>
    <x v="1668"/>
    <s v="United States"/>
    <x v="1"/>
    <x v="1"/>
    <n v="90045"/>
    <x v="1"/>
    <s v="Jill Matthias"/>
    <x v="0"/>
  </r>
  <r>
    <s v="CA-2016-149195"/>
    <x v="63"/>
    <d v="2016-09-07T00:00:00"/>
    <x v="1"/>
    <s v="DM-13525"/>
    <s v="OFF-PA-10001870"/>
    <n v="2592"/>
    <n v="5"/>
    <n v="2"/>
    <n v="9072"/>
    <x v="1"/>
    <s v="Paper"/>
    <x v="676"/>
    <s v="United States"/>
    <x v="12"/>
    <x v="0"/>
    <n v="77070"/>
    <x v="0"/>
    <s v="Don Miller"/>
    <x v="1"/>
  </r>
  <r>
    <s v="CA-2016-149195"/>
    <x v="63"/>
    <d v="2016-09-07T00:00:00"/>
    <x v="1"/>
    <s v="DM-13525"/>
    <s v="OFF-FA-10001843"/>
    <n v="15808"/>
    <n v="8"/>
    <n v="2"/>
    <n v="53352"/>
    <x v="1"/>
    <s v="Fasteners"/>
    <x v="127"/>
    <s v="United States"/>
    <x v="12"/>
    <x v="0"/>
    <n v="77070"/>
    <x v="0"/>
    <s v="Don Miller"/>
    <x v="1"/>
  </r>
  <r>
    <s v="CA-2016-149195"/>
    <x v="63"/>
    <d v="2016-09-07T00:00:00"/>
    <x v="1"/>
    <s v="DM-13525"/>
    <s v="OFF-PA-10002036"/>
    <n v="10368"/>
    <n v="2"/>
    <n v="2"/>
    <n v="37584"/>
    <x v="1"/>
    <s v="Paper"/>
    <x v="329"/>
    <s v="United States"/>
    <x v="12"/>
    <x v="0"/>
    <n v="77070"/>
    <x v="0"/>
    <s v="Don Miller"/>
    <x v="1"/>
  </r>
  <r>
    <s v="CA-2017-161410"/>
    <x v="334"/>
    <d v="2017-07-03T00:00:00"/>
    <x v="2"/>
    <s v="CC-12220"/>
    <s v="TEC-PH-10001760"/>
    <n v="3582"/>
    <n v="3"/>
    <n v="4"/>
    <n v="4179"/>
    <x v="2"/>
    <s v="Phones"/>
    <x v="257"/>
    <s v="United States"/>
    <x v="10"/>
    <x v="8"/>
    <n v="19143"/>
    <x v="3"/>
    <s v="Chris Cortes"/>
    <x v="0"/>
  </r>
  <r>
    <s v="CA-2017-161410"/>
    <x v="334"/>
    <d v="2017-07-03T00:00:00"/>
    <x v="2"/>
    <s v="CC-12220"/>
    <s v="TEC-PH-10000673"/>
    <n v="545916"/>
    <n v="14"/>
    <n v="4"/>
    <n v="727888"/>
    <x v="2"/>
    <s v="Phones"/>
    <x v="1385"/>
    <s v="United States"/>
    <x v="10"/>
    <x v="8"/>
    <n v="19143"/>
    <x v="3"/>
    <s v="Chris Cortes"/>
    <x v="0"/>
  </r>
  <r>
    <s v="CA-2017-152786"/>
    <x v="843"/>
    <d v="2017-03-17T00:00:00"/>
    <x v="2"/>
    <s v="GA-14725"/>
    <s v="OFF-BI-10000829"/>
    <n v="4041"/>
    <n v="9"/>
    <n v="0"/>
    <n v="185886"/>
    <x v="1"/>
    <s v="Binders"/>
    <x v="307"/>
    <s v="United States"/>
    <x v="441"/>
    <x v="36"/>
    <n v="72756"/>
    <x v="2"/>
    <s v="Guy Armstrong"/>
    <x v="0"/>
  </r>
  <r>
    <s v="CA-2017-164707"/>
    <x v="1041"/>
    <d v="2017-02-21T00:00:00"/>
    <x v="1"/>
    <s v="CV-12805"/>
    <s v="TEC-PH-10001924"/>
    <n v="167976"/>
    <n v="3"/>
    <n v="2"/>
    <n v="104985"/>
    <x v="2"/>
    <s v="Phones"/>
    <x v="430"/>
    <s v="United States"/>
    <x v="1"/>
    <x v="1"/>
    <n v="90045"/>
    <x v="1"/>
    <s v="Cynthia Voltz"/>
    <x v="1"/>
  </r>
  <r>
    <s v="CA-2017-164707"/>
    <x v="1041"/>
    <d v="2017-02-21T00:00:00"/>
    <x v="1"/>
    <s v="CV-12805"/>
    <s v="TEC-AC-10004864"/>
    <n v="10953"/>
    <n v="3"/>
    <n v="0"/>
    <n v="470979"/>
    <x v="2"/>
    <s v="Accessories"/>
    <x v="1283"/>
    <s v="United States"/>
    <x v="1"/>
    <x v="1"/>
    <n v="90045"/>
    <x v="1"/>
    <s v="Cynthia Voltz"/>
    <x v="1"/>
  </r>
  <r>
    <s v="CA-2017-164707"/>
    <x v="1041"/>
    <d v="2017-02-21T00:00:00"/>
    <x v="1"/>
    <s v="CV-12805"/>
    <s v="OFF-LA-10004345"/>
    <n v="982"/>
    <n v="2"/>
    <n v="0"/>
    <n v="48118"/>
    <x v="1"/>
    <s v="Labels"/>
    <x v="519"/>
    <s v="United States"/>
    <x v="1"/>
    <x v="1"/>
    <n v="90045"/>
    <x v="1"/>
    <s v="Cynthia Voltz"/>
    <x v="1"/>
  </r>
  <r>
    <s v="CA-2017-163874"/>
    <x v="467"/>
    <d v="2017-11-12T00:00:00"/>
    <x v="1"/>
    <s v="NC-18535"/>
    <s v="OFF-BI-10000088"/>
    <n v="26352"/>
    <n v="3"/>
    <n v="2"/>
    <n v="95526"/>
    <x v="1"/>
    <s v="Binders"/>
    <x v="1025"/>
    <s v="United States"/>
    <x v="4"/>
    <x v="4"/>
    <n v="98105"/>
    <x v="1"/>
    <s v="Nick Crebassa"/>
    <x v="1"/>
  </r>
  <r>
    <s v="US-2014-123183"/>
    <x v="83"/>
    <d v="2014-11-25T00:00:00"/>
    <x v="2"/>
    <s v="GR-14560"/>
    <s v="OFF-LA-10002787"/>
    <n v="225"/>
    <n v="6"/>
    <n v="0"/>
    <n v="108"/>
    <x v="1"/>
    <s v="Labels"/>
    <x v="544"/>
    <s v="United States"/>
    <x v="40"/>
    <x v="12"/>
    <n v="19805"/>
    <x v="3"/>
    <s v="Georgia Rosenberg"/>
    <x v="1"/>
  </r>
  <r>
    <s v="US-2014-123183"/>
    <x v="83"/>
    <d v="2014-11-25T00:00:00"/>
    <x v="2"/>
    <s v="GR-14560"/>
    <s v="OFF-LA-10001569"/>
    <n v="996"/>
    <n v="2"/>
    <n v="0"/>
    <n v="45816"/>
    <x v="1"/>
    <s v="Labels"/>
    <x v="635"/>
    <s v="United States"/>
    <x v="40"/>
    <x v="12"/>
    <n v="19805"/>
    <x v="3"/>
    <s v="Georgia Rosenberg"/>
    <x v="1"/>
  </r>
  <r>
    <s v="US-2014-123183"/>
    <x v="83"/>
    <d v="2014-11-25T00:00:00"/>
    <x v="2"/>
    <s v="GR-14560"/>
    <s v="OFF-BI-10002429"/>
    <n v="21308"/>
    <n v="7"/>
    <n v="0"/>
    <n v="1022784"/>
    <x v="1"/>
    <s v="Binders"/>
    <x v="469"/>
    <s v="United States"/>
    <x v="40"/>
    <x v="12"/>
    <n v="19805"/>
    <x v="3"/>
    <s v="Georgia Rosenberg"/>
    <x v="1"/>
  </r>
  <r>
    <s v="US-2014-123183"/>
    <x v="83"/>
    <d v="2014-11-25T00:00:00"/>
    <x v="2"/>
    <s v="GR-14560"/>
    <s v="FUR-BO-10000362"/>
    <n v="102588"/>
    <n v="6"/>
    <n v="0"/>
    <n v="2359524"/>
    <x v="0"/>
    <s v="Bookcases"/>
    <x v="1037"/>
    <s v="United States"/>
    <x v="40"/>
    <x v="12"/>
    <n v="19805"/>
    <x v="3"/>
    <s v="Georgia Rosenberg"/>
    <x v="1"/>
  </r>
  <r>
    <s v="CA-2014-104829"/>
    <x v="727"/>
    <d v="2014-11-21T00:00:00"/>
    <x v="1"/>
    <s v="JG-15805"/>
    <s v="OFF-PA-10003016"/>
    <n v="2198"/>
    <n v="7"/>
    <n v="0"/>
    <n v="9891"/>
    <x v="1"/>
    <s v="Paper"/>
    <x v="1375"/>
    <s v="United States"/>
    <x v="212"/>
    <x v="6"/>
    <n v="84604"/>
    <x v="1"/>
    <s v="John Grady"/>
    <x v="1"/>
  </r>
  <r>
    <s v="US-2016-147340"/>
    <x v="445"/>
    <d v="2016-09-24T00:00:00"/>
    <x v="0"/>
    <s v="EB-13750"/>
    <s v="FUR-FU-10002501"/>
    <n v="632"/>
    <n v="5"/>
    <n v="0"/>
    <n v="23384"/>
    <x v="0"/>
    <s v="Furnishings"/>
    <x v="1279"/>
    <s v="United States"/>
    <x v="8"/>
    <x v="1"/>
    <n v="94110"/>
    <x v="1"/>
    <s v="Edward Becker"/>
    <x v="1"/>
  </r>
  <r>
    <s v="CA-2016-145492"/>
    <x v="72"/>
    <d v="2016-11-27T00:00:00"/>
    <x v="2"/>
    <s v="MC-17605"/>
    <s v="OFF-AP-10003622"/>
    <n v="390"/>
    <n v="12"/>
    <n v="0"/>
    <n v="1131"/>
    <x v="1"/>
    <s v="Appliances"/>
    <x v="190"/>
    <s v="United States"/>
    <x v="1"/>
    <x v="1"/>
    <n v="90004"/>
    <x v="1"/>
    <s v="Matt Connell"/>
    <x v="1"/>
  </r>
  <r>
    <s v="CA-2016-163202"/>
    <x v="719"/>
    <d v="2016-10-02T00:00:00"/>
    <x v="2"/>
    <s v="BM-11650"/>
    <s v="OFF-BI-10002764"/>
    <n v="2907"/>
    <n v="3"/>
    <n v="7"/>
    <n v="-20349"/>
    <x v="1"/>
    <s v="Binders"/>
    <x v="504"/>
    <s v="United States"/>
    <x v="152"/>
    <x v="23"/>
    <n v="43130"/>
    <x v="3"/>
    <s v="Brian Moss"/>
    <x v="1"/>
  </r>
  <r>
    <s v="CA-2016-117681"/>
    <x v="525"/>
    <d v="2016-04-14T00:00:00"/>
    <x v="2"/>
    <s v="HF-14995"/>
    <s v="FUR-BO-10001798"/>
    <n v="556665"/>
    <n v="5"/>
    <n v="15"/>
    <n v="6549"/>
    <x v="0"/>
    <s v="Bookcases"/>
    <x v="1693"/>
    <s v="United States"/>
    <x v="1"/>
    <x v="1"/>
    <n v="90004"/>
    <x v="1"/>
    <s v="Herbert Flentye"/>
    <x v="0"/>
  </r>
  <r>
    <s v="CA-2017-132262"/>
    <x v="295"/>
    <d v="2017-09-23T00:00:00"/>
    <x v="3"/>
    <s v="ML-18265"/>
    <s v="TEC-AC-10000158"/>
    <n v="7198"/>
    <n v="2"/>
    <n v="0"/>
    <n v="151158"/>
    <x v="2"/>
    <s v="Accessories"/>
    <x v="357"/>
    <s v="United States"/>
    <x v="4"/>
    <x v="4"/>
    <n v="98103"/>
    <x v="1"/>
    <s v="Muhammed Lee"/>
    <x v="0"/>
  </r>
  <r>
    <s v="CA-2017-132262"/>
    <x v="295"/>
    <d v="2017-09-23T00:00:00"/>
    <x v="3"/>
    <s v="ML-18265"/>
    <s v="TEC-AC-10000303"/>
    <n v="7998"/>
    <n v="2"/>
    <n v="0"/>
    <n v="263934"/>
    <x v="2"/>
    <s v="Accessories"/>
    <x v="433"/>
    <s v="United States"/>
    <x v="4"/>
    <x v="4"/>
    <n v="98103"/>
    <x v="1"/>
    <s v="Muhammed Lee"/>
    <x v="0"/>
  </r>
  <r>
    <s v="CA-2017-123043"/>
    <x v="1042"/>
    <d v="2017-08-29T00:00:00"/>
    <x v="2"/>
    <s v="AH-10195"/>
    <s v="OFF-BI-10003910"/>
    <n v="24672"/>
    <n v="4"/>
    <n v="2"/>
    <n v="771"/>
    <x v="1"/>
    <s v="Binders"/>
    <x v="8"/>
    <s v="United States"/>
    <x v="20"/>
    <x v="14"/>
    <n v="10024"/>
    <x v="3"/>
    <s v="Alan Haines"/>
    <x v="1"/>
  </r>
  <r>
    <s v="CA-2017-123043"/>
    <x v="1042"/>
    <d v="2017-08-29T00:00:00"/>
    <x v="2"/>
    <s v="AH-10195"/>
    <s v="OFF-BI-10000138"/>
    <n v="3744"/>
    <n v="1"/>
    <n v="2"/>
    <n v="13104"/>
    <x v="1"/>
    <s v="Binders"/>
    <x v="601"/>
    <s v="United States"/>
    <x v="20"/>
    <x v="14"/>
    <n v="10024"/>
    <x v="3"/>
    <s v="Alan Haines"/>
    <x v="1"/>
  </r>
  <r>
    <s v="US-2016-143280"/>
    <x v="711"/>
    <d v="2016-02-26T00:00:00"/>
    <x v="2"/>
    <s v="TZ-21580"/>
    <s v="TEC-PH-10002398"/>
    <n v="44596"/>
    <n v="5"/>
    <n v="2"/>
    <n v="55745"/>
    <x v="2"/>
    <s v="Phones"/>
    <x v="288"/>
    <s v="United States"/>
    <x v="1"/>
    <x v="1"/>
    <n v="90045"/>
    <x v="1"/>
    <s v="Tracy Zic"/>
    <x v="0"/>
  </r>
  <r>
    <s v="US-2016-143280"/>
    <x v="711"/>
    <d v="2016-02-26T00:00:00"/>
    <x v="2"/>
    <s v="TZ-21580"/>
    <s v="TEC-AC-10003399"/>
    <n v="3624"/>
    <n v="1"/>
    <n v="0"/>
    <n v="152208"/>
    <x v="2"/>
    <s v="Accessories"/>
    <x v="1484"/>
    <s v="United States"/>
    <x v="1"/>
    <x v="1"/>
    <n v="90045"/>
    <x v="1"/>
    <s v="Tracy Zic"/>
    <x v="0"/>
  </r>
  <r>
    <s v="US-2016-143280"/>
    <x v="711"/>
    <d v="2016-02-26T00:00:00"/>
    <x v="2"/>
    <s v="TZ-21580"/>
    <s v="OFF-FA-10000992"/>
    <n v="1065"/>
    <n v="3"/>
    <n v="0"/>
    <n v="50055"/>
    <x v="1"/>
    <s v="Fasteners"/>
    <x v="1033"/>
    <s v="United States"/>
    <x v="1"/>
    <x v="1"/>
    <n v="90045"/>
    <x v="1"/>
    <s v="Tracy Zic"/>
    <x v="0"/>
  </r>
  <r>
    <s v="CA-2017-108854"/>
    <x v="165"/>
    <d v="2017-12-14T00:00:00"/>
    <x v="2"/>
    <s v="DM-13345"/>
    <s v="OFF-PA-10003022"/>
    <n v="8792"/>
    <n v="4"/>
    <n v="0"/>
    <n v="404432"/>
    <x v="1"/>
    <s v="Paper"/>
    <x v="1625"/>
    <s v="United States"/>
    <x v="8"/>
    <x v="1"/>
    <n v="94109"/>
    <x v="1"/>
    <s v="Denise Monton"/>
    <x v="1"/>
  </r>
  <r>
    <s v="CA-2017-108854"/>
    <x v="165"/>
    <d v="2017-12-14T00:00:00"/>
    <x v="2"/>
    <s v="DM-13345"/>
    <s v="OFF-BI-10002854"/>
    <n v="22424"/>
    <n v="1"/>
    <n v="2"/>
    <n v="8409"/>
    <x v="1"/>
    <s v="Binders"/>
    <x v="897"/>
    <s v="United States"/>
    <x v="8"/>
    <x v="1"/>
    <n v="94109"/>
    <x v="1"/>
    <s v="Denise Monton"/>
    <x v="1"/>
  </r>
  <r>
    <s v="CA-2017-108854"/>
    <x v="165"/>
    <d v="2017-12-14T00:00:00"/>
    <x v="2"/>
    <s v="DM-13345"/>
    <s v="OFF-BI-10001670"/>
    <n v="9048"/>
    <n v="3"/>
    <n v="2"/>
    <n v="3393"/>
    <x v="1"/>
    <s v="Binders"/>
    <x v="442"/>
    <s v="United States"/>
    <x v="8"/>
    <x v="1"/>
    <n v="94109"/>
    <x v="1"/>
    <s v="Denise Monton"/>
    <x v="1"/>
  </r>
  <r>
    <s v="CA-2017-108854"/>
    <x v="165"/>
    <d v="2017-12-14T00:00:00"/>
    <x v="2"/>
    <s v="DM-13345"/>
    <s v="OFF-ST-10001837"/>
    <n v="4276"/>
    <n v="1"/>
    <n v="0"/>
    <n v="111176"/>
    <x v="1"/>
    <s v="Storage"/>
    <x v="1323"/>
    <s v="United States"/>
    <x v="8"/>
    <x v="1"/>
    <n v="94109"/>
    <x v="1"/>
    <s v="Denise Monton"/>
    <x v="1"/>
  </r>
  <r>
    <s v="CA-2017-166856"/>
    <x v="64"/>
    <d v="2017-09-22T00:00:00"/>
    <x v="2"/>
    <s v="TS-21505"/>
    <s v="OFF-BI-10002012"/>
    <n v="1008"/>
    <n v="7"/>
    <n v="2"/>
    <n v="3528"/>
    <x v="1"/>
    <s v="Binders"/>
    <x v="745"/>
    <s v="United States"/>
    <x v="442"/>
    <x v="26"/>
    <n v="88101"/>
    <x v="1"/>
    <s v="Tony Sayre"/>
    <x v="0"/>
  </r>
  <r>
    <s v="CA-2017-166856"/>
    <x v="64"/>
    <d v="2017-09-22T00:00:00"/>
    <x v="2"/>
    <s v="TS-21505"/>
    <s v="TEC-AC-10004992"/>
    <n v="10134"/>
    <n v="3"/>
    <n v="0"/>
    <n v="81072"/>
    <x v="2"/>
    <s v="Accessories"/>
    <x v="1694"/>
    <s v="United States"/>
    <x v="442"/>
    <x v="26"/>
    <n v="88101"/>
    <x v="1"/>
    <s v="Tony Sayre"/>
    <x v="0"/>
  </r>
  <r>
    <s v="CA-2016-153157"/>
    <x v="107"/>
    <d v="2016-09-14T00:00:00"/>
    <x v="3"/>
    <s v="TB-21625"/>
    <s v="TEC-PH-10003171"/>
    <n v="22475"/>
    <n v="5"/>
    <n v="0"/>
    <n v="6293"/>
    <x v="2"/>
    <s v="Phones"/>
    <x v="1482"/>
    <s v="United States"/>
    <x v="392"/>
    <x v="41"/>
    <n v="67212"/>
    <x v="0"/>
    <s v="Trudy Brown"/>
    <x v="0"/>
  </r>
  <r>
    <s v="US-2017-125647"/>
    <x v="396"/>
    <d v="2017-09-28T00:00:00"/>
    <x v="2"/>
    <s v="LC-16870"/>
    <s v="OFF-AP-10000390"/>
    <n v="73176"/>
    <n v="6"/>
    <n v="8"/>
    <n v="-1975752"/>
    <x v="1"/>
    <s v="Appliances"/>
    <x v="1672"/>
    <s v="United States"/>
    <x v="22"/>
    <x v="9"/>
    <n v="60653"/>
    <x v="0"/>
    <s v="Lena Cacioppo"/>
    <x v="0"/>
  </r>
  <r>
    <s v="US-2017-125647"/>
    <x v="396"/>
    <d v="2017-09-28T00:00:00"/>
    <x v="2"/>
    <s v="LC-16870"/>
    <s v="OFF-PA-10004888"/>
    <n v="20736"/>
    <n v="4"/>
    <n v="2"/>
    <n v="72576"/>
    <x v="1"/>
    <s v="Paper"/>
    <x v="959"/>
    <s v="United States"/>
    <x v="22"/>
    <x v="9"/>
    <n v="60653"/>
    <x v="0"/>
    <s v="Lena Cacioppo"/>
    <x v="0"/>
  </r>
  <r>
    <s v="US-2017-125647"/>
    <x v="396"/>
    <d v="2017-09-28T00:00:00"/>
    <x v="2"/>
    <s v="LC-16870"/>
    <s v="TEC-PH-10004188"/>
    <n v="39984"/>
    <n v="2"/>
    <n v="2"/>
    <n v="-89964"/>
    <x v="2"/>
    <s v="Phones"/>
    <x v="765"/>
    <s v="United States"/>
    <x v="22"/>
    <x v="9"/>
    <n v="60653"/>
    <x v="0"/>
    <s v="Lena Cacioppo"/>
    <x v="0"/>
  </r>
  <r>
    <s v="CA-2014-132542"/>
    <x v="190"/>
    <d v="2014-10-08T00:00:00"/>
    <x v="1"/>
    <s v="AM-10360"/>
    <s v="OFF-BI-10004099"/>
    <n v="1536"/>
    <n v="2"/>
    <n v="0"/>
    <n v="768"/>
    <x v="1"/>
    <s v="Binders"/>
    <x v="1695"/>
    <s v="United States"/>
    <x v="155"/>
    <x v="7"/>
    <n v="68104"/>
    <x v="0"/>
    <s v="Alice McCarthy"/>
    <x v="1"/>
  </r>
  <r>
    <s v="CA-2015-110877"/>
    <x v="922"/>
    <d v="2015-10-26T00:00:00"/>
    <x v="3"/>
    <s v="JE-15715"/>
    <s v="OFF-PA-10004621"/>
    <n v="36288"/>
    <n v="7"/>
    <n v="2"/>
    <n v="127008"/>
    <x v="1"/>
    <s v="Paper"/>
    <x v="741"/>
    <s v="United States"/>
    <x v="12"/>
    <x v="0"/>
    <n v="77041"/>
    <x v="0"/>
    <s v="Joe Elijah"/>
    <x v="0"/>
  </r>
  <r>
    <s v="CA-2015-110877"/>
    <x v="922"/>
    <d v="2015-10-26T00:00:00"/>
    <x v="3"/>
    <s v="JE-15715"/>
    <s v="TEC-PH-10002103"/>
    <n v="150384"/>
    <n v="2"/>
    <n v="2"/>
    <n v="150384"/>
    <x v="2"/>
    <s v="Phones"/>
    <x v="536"/>
    <s v="United States"/>
    <x v="12"/>
    <x v="0"/>
    <n v="77041"/>
    <x v="0"/>
    <s v="Joe Elijah"/>
    <x v="0"/>
  </r>
  <r>
    <s v="US-2016-151827"/>
    <x v="1043"/>
    <d v="2016-04-02T00:00:00"/>
    <x v="1"/>
    <s v="CS-11950"/>
    <s v="TEC-PH-10002789"/>
    <n v="280782"/>
    <n v="3"/>
    <n v="4"/>
    <n v="-608361"/>
    <x v="2"/>
    <s v="Phones"/>
    <x v="1558"/>
    <s v="United States"/>
    <x v="10"/>
    <x v="8"/>
    <n v="19134"/>
    <x v="3"/>
    <s v="Carlos Soltero"/>
    <x v="0"/>
  </r>
  <r>
    <s v="US-2016-151827"/>
    <x v="1043"/>
    <d v="2016-04-02T00:00:00"/>
    <x v="1"/>
    <s v="CS-11950"/>
    <s v="TEC-AC-10003289"/>
    <n v="31984"/>
    <n v="2"/>
    <n v="2"/>
    <n v="11994"/>
    <x v="2"/>
    <s v="Accessories"/>
    <x v="1207"/>
    <s v="United States"/>
    <x v="10"/>
    <x v="8"/>
    <n v="19134"/>
    <x v="3"/>
    <s v="Carlos Soltero"/>
    <x v="0"/>
  </r>
  <r>
    <s v="US-2016-163258"/>
    <x v="722"/>
    <d v="2017-01-02T00:00:00"/>
    <x v="2"/>
    <s v="PF-19225"/>
    <s v="OFF-BI-10000138"/>
    <n v="11232"/>
    <n v="3"/>
    <n v="2"/>
    <n v="39312"/>
    <x v="1"/>
    <s v="Binders"/>
    <x v="601"/>
    <s v="United States"/>
    <x v="1"/>
    <x v="1"/>
    <n v="90045"/>
    <x v="1"/>
    <s v="Phillip Flathmann"/>
    <x v="0"/>
  </r>
  <r>
    <s v="CA-2017-103009"/>
    <x v="131"/>
    <d v="2017-11-05T00:00:00"/>
    <x v="1"/>
    <s v="PJ-18835"/>
    <s v="OFF-PA-10001215"/>
    <n v="264"/>
    <n v="5"/>
    <n v="0"/>
    <n v="1188"/>
    <x v="1"/>
    <s v="Paper"/>
    <x v="1696"/>
    <s v="United States"/>
    <x v="101"/>
    <x v="34"/>
    <n v="40475"/>
    <x v="2"/>
    <s v="Patrick Jones"/>
    <x v="1"/>
  </r>
  <r>
    <s v="US-2017-120649"/>
    <x v="175"/>
    <d v="2017-01-26T00:00:00"/>
    <x v="2"/>
    <s v="JF-15490"/>
    <s v="OFF-AR-10001545"/>
    <n v="352"/>
    <n v="2"/>
    <n v="0"/>
    <n v="10208"/>
    <x v="1"/>
    <s v="Art"/>
    <x v="815"/>
    <s v="United States"/>
    <x v="417"/>
    <x v="28"/>
    <n v="6708"/>
    <x v="3"/>
    <s v="Jeremy Farry"/>
    <x v="0"/>
  </r>
  <r>
    <s v="CA-2016-153598"/>
    <x v="274"/>
    <d v="2016-12-06T00:00:00"/>
    <x v="3"/>
    <s v="NM-18520"/>
    <s v="TEC-AC-10003870"/>
    <n v="164995"/>
    <n v="5"/>
    <n v="0"/>
    <n v="65998"/>
    <x v="2"/>
    <s v="Accessories"/>
    <x v="1697"/>
    <s v="United States"/>
    <x v="1"/>
    <x v="1"/>
    <n v="90045"/>
    <x v="1"/>
    <s v="Neoma Murray"/>
    <x v="0"/>
  </r>
  <r>
    <s v="CA-2016-153598"/>
    <x v="274"/>
    <d v="2016-12-06T00:00:00"/>
    <x v="3"/>
    <s v="NM-18520"/>
    <s v="FUR-FU-10001085"/>
    <n v="1119"/>
    <n v="6"/>
    <n v="0"/>
    <n v="51474"/>
    <x v="0"/>
    <s v="Furnishings"/>
    <x v="1572"/>
    <s v="United States"/>
    <x v="1"/>
    <x v="1"/>
    <n v="90045"/>
    <x v="1"/>
    <s v="Neoma Murray"/>
    <x v="0"/>
  </r>
  <r>
    <s v="US-2016-108497"/>
    <x v="402"/>
    <d v="2016-06-14T00:00:00"/>
    <x v="0"/>
    <s v="MH-17290"/>
    <s v="FUR-BO-10004218"/>
    <n v="599165"/>
    <n v="5"/>
    <n v="15"/>
    <n v="35245"/>
    <x v="0"/>
    <s v="Bookcases"/>
    <x v="1565"/>
    <s v="United States"/>
    <x v="1"/>
    <x v="1"/>
    <n v="90036"/>
    <x v="1"/>
    <s v="Marc Harrigan"/>
    <x v="2"/>
  </r>
  <r>
    <s v="CA-2016-113096"/>
    <x v="475"/>
    <d v="2016-09-04T00:00:00"/>
    <x v="3"/>
    <s v="SZ-20035"/>
    <s v="OFF-ST-10003455"/>
    <n v="4653"/>
    <n v="3"/>
    <n v="0"/>
    <n v="120978"/>
    <x v="1"/>
    <s v="Storage"/>
    <x v="171"/>
    <s v="United States"/>
    <x v="8"/>
    <x v="1"/>
    <n v="94122"/>
    <x v="1"/>
    <s v="Sam Zeldin"/>
    <x v="2"/>
  </r>
  <r>
    <s v="CA-2014-136861"/>
    <x v="741"/>
    <d v="2014-09-07T00:00:00"/>
    <x v="3"/>
    <s v="PR-18880"/>
    <s v="FUR-FU-10001967"/>
    <n v="31984"/>
    <n v="2"/>
    <n v="2"/>
    <n v="1999"/>
    <x v="0"/>
    <s v="Furnishings"/>
    <x v="296"/>
    <s v="United States"/>
    <x v="83"/>
    <x v="2"/>
    <n v="33710"/>
    <x v="2"/>
    <s v="Patrick Ryan"/>
    <x v="0"/>
  </r>
  <r>
    <s v="CA-2017-117422"/>
    <x v="207"/>
    <d v="2017-10-25T00:00:00"/>
    <x v="2"/>
    <s v="FC-14245"/>
    <s v="OFF-AP-10000938"/>
    <n v="161568"/>
    <n v="2"/>
    <n v="2"/>
    <n v="161568"/>
    <x v="1"/>
    <s v="Appliances"/>
    <x v="1684"/>
    <s v="United States"/>
    <x v="79"/>
    <x v="23"/>
    <n v="44107"/>
    <x v="3"/>
    <s v="Frank Carlisle"/>
    <x v="2"/>
  </r>
  <r>
    <s v="CA-2017-117422"/>
    <x v="207"/>
    <d v="2017-10-25T00:00:00"/>
    <x v="2"/>
    <s v="FC-14245"/>
    <s v="OFF-PA-10002195"/>
    <n v="4064"/>
    <n v="1"/>
    <n v="2"/>
    <n v="13716"/>
    <x v="1"/>
    <s v="Paper"/>
    <x v="722"/>
    <s v="United States"/>
    <x v="79"/>
    <x v="23"/>
    <n v="44107"/>
    <x v="3"/>
    <s v="Frank Carlisle"/>
    <x v="2"/>
  </r>
  <r>
    <s v="CA-2017-117422"/>
    <x v="207"/>
    <d v="2017-10-25T00:00:00"/>
    <x v="2"/>
    <s v="FC-14245"/>
    <s v="OFF-BI-10002799"/>
    <n v="6216"/>
    <n v="4"/>
    <n v="7"/>
    <n v="-49728"/>
    <x v="1"/>
    <s v="Binders"/>
    <x v="1439"/>
    <s v="United States"/>
    <x v="79"/>
    <x v="23"/>
    <n v="44107"/>
    <x v="3"/>
    <s v="Frank Carlisle"/>
    <x v="2"/>
  </r>
  <r>
    <s v="CA-2017-129707"/>
    <x v="1015"/>
    <d v="2017-04-29T00:00:00"/>
    <x v="2"/>
    <s v="LH-16750"/>
    <s v="OFF-AR-10000246"/>
    <n v="8896"/>
    <n v="4"/>
    <n v="2"/>
    <n v="6672"/>
    <x v="1"/>
    <s v="Art"/>
    <x v="21"/>
    <s v="United States"/>
    <x v="433"/>
    <x v="15"/>
    <n v="85224"/>
    <x v="1"/>
    <s v="Larry Hughes"/>
    <x v="0"/>
  </r>
  <r>
    <s v="CA-2015-160171"/>
    <x v="323"/>
    <d v="2015-10-24T00:00:00"/>
    <x v="2"/>
    <s v="RM-19675"/>
    <s v="OFF-AP-10000275"/>
    <n v="16407"/>
    <n v="5"/>
    <n v="0"/>
    <n v="459396"/>
    <x v="1"/>
    <s v="Appliances"/>
    <x v="1698"/>
    <s v="United States"/>
    <x v="1"/>
    <x v="1"/>
    <n v="90008"/>
    <x v="1"/>
    <s v="Robert Marley"/>
    <x v="2"/>
  </r>
  <r>
    <s v="CA-2015-160171"/>
    <x v="323"/>
    <d v="2015-10-24T00:00:00"/>
    <x v="2"/>
    <s v="RM-19675"/>
    <s v="TEC-AC-10000892"/>
    <n v="2700"/>
    <n v="3"/>
    <n v="0"/>
    <n v="972"/>
    <x v="2"/>
    <s v="Accessories"/>
    <x v="293"/>
    <s v="United States"/>
    <x v="1"/>
    <x v="1"/>
    <n v="90008"/>
    <x v="1"/>
    <s v="Robert Marley"/>
    <x v="2"/>
  </r>
  <r>
    <s v="CA-2014-103317"/>
    <x v="259"/>
    <d v="2014-07-08T00:00:00"/>
    <x v="3"/>
    <s v="DM-13525"/>
    <s v="FUR-FU-10001591"/>
    <n v="1952"/>
    <n v="2"/>
    <n v="2"/>
    <n v="5368"/>
    <x v="0"/>
    <s v="Furnishings"/>
    <x v="1099"/>
    <s v="United States"/>
    <x v="144"/>
    <x v="2"/>
    <n v="32137"/>
    <x v="2"/>
    <s v="Don Miller"/>
    <x v="1"/>
  </r>
  <r>
    <s v="CA-2014-103317"/>
    <x v="259"/>
    <d v="2014-07-08T00:00:00"/>
    <x v="3"/>
    <s v="DM-13525"/>
    <s v="OFF-BI-10001787"/>
    <n v="981"/>
    <n v="5"/>
    <n v="7"/>
    <n v="-6867"/>
    <x v="1"/>
    <s v="Binders"/>
    <x v="1469"/>
    <s v="United States"/>
    <x v="144"/>
    <x v="2"/>
    <n v="32137"/>
    <x v="2"/>
    <s v="Don Miller"/>
    <x v="1"/>
  </r>
  <r>
    <s v="CA-2014-103317"/>
    <x v="259"/>
    <d v="2014-07-08T00:00:00"/>
    <x v="3"/>
    <s v="DM-13525"/>
    <s v="FUR-FU-10003192"/>
    <n v="213216"/>
    <n v="3"/>
    <n v="2"/>
    <n v="159912"/>
    <x v="0"/>
    <s v="Furnishings"/>
    <x v="1699"/>
    <s v="United States"/>
    <x v="144"/>
    <x v="2"/>
    <n v="32137"/>
    <x v="2"/>
    <s v="Don Miller"/>
    <x v="1"/>
  </r>
  <r>
    <s v="CA-2016-167115"/>
    <x v="957"/>
    <d v="2016-04-09T00:00:00"/>
    <x v="2"/>
    <s v="EH-14185"/>
    <s v="OFF-BI-10004600"/>
    <n v="588784"/>
    <n v="2"/>
    <n v="2"/>
    <n v="183995"/>
    <x v="1"/>
    <s v="Binders"/>
    <x v="1464"/>
    <s v="United States"/>
    <x v="20"/>
    <x v="14"/>
    <n v="10035"/>
    <x v="3"/>
    <s v="Evan Henry"/>
    <x v="0"/>
  </r>
  <r>
    <s v="US-2017-153633"/>
    <x v="38"/>
    <d v="2017-11-18T00:00:00"/>
    <x v="1"/>
    <s v="TC-21295"/>
    <s v="OFF-AR-10002335"/>
    <n v="2064"/>
    <n v="1"/>
    <n v="2"/>
    <n v="1548"/>
    <x v="1"/>
    <s v="Art"/>
    <x v="675"/>
    <s v="United States"/>
    <x v="443"/>
    <x v="2"/>
    <n v="33458"/>
    <x v="2"/>
    <s v="Toby Carlisle"/>
    <x v="0"/>
  </r>
  <r>
    <s v="CA-2017-155929"/>
    <x v="427"/>
    <d v="2017-09-13T00:00:00"/>
    <x v="2"/>
    <s v="AI-10855"/>
    <s v="OFF-PA-10000859"/>
    <n v="6368"/>
    <n v="2"/>
    <n v="2"/>
    <n v="2388"/>
    <x v="1"/>
    <s v="Paper"/>
    <x v="1700"/>
    <s v="United States"/>
    <x v="220"/>
    <x v="15"/>
    <n v="85301"/>
    <x v="1"/>
    <s v="Arianne Irving"/>
    <x v="0"/>
  </r>
  <r>
    <s v="CA-2015-148712"/>
    <x v="785"/>
    <d v="2015-04-23T00:00:00"/>
    <x v="2"/>
    <s v="JM-15535"/>
    <s v="TEC-AC-10003198"/>
    <n v="996"/>
    <n v="1"/>
    <n v="0"/>
    <n v="36852"/>
    <x v="2"/>
    <s v="Accessories"/>
    <x v="763"/>
    <s v="United States"/>
    <x v="20"/>
    <x v="14"/>
    <n v="10035"/>
    <x v="3"/>
    <s v="Jessica Myrick"/>
    <x v="0"/>
  </r>
  <r>
    <s v="CA-2015-148712"/>
    <x v="785"/>
    <d v="2015-04-23T00:00:00"/>
    <x v="2"/>
    <s v="JM-15535"/>
    <s v="OFF-BI-10001900"/>
    <n v="62296"/>
    <n v="13"/>
    <n v="2"/>
    <n v="210249"/>
    <x v="1"/>
    <s v="Binders"/>
    <x v="1097"/>
    <s v="United States"/>
    <x v="20"/>
    <x v="14"/>
    <n v="10035"/>
    <x v="3"/>
    <s v="Jessica Myrick"/>
    <x v="0"/>
  </r>
  <r>
    <s v="CA-2015-148712"/>
    <x v="785"/>
    <d v="2015-04-23T00:00:00"/>
    <x v="2"/>
    <s v="JM-15535"/>
    <s v="OFF-AR-10000614"/>
    <n v="1071"/>
    <n v="3"/>
    <n v="0"/>
    <n v="27846"/>
    <x v="1"/>
    <s v="Art"/>
    <x v="1701"/>
    <s v="United States"/>
    <x v="20"/>
    <x v="14"/>
    <n v="10035"/>
    <x v="3"/>
    <s v="Jessica Myrick"/>
    <x v="0"/>
  </r>
  <r>
    <s v="CA-2016-128307"/>
    <x v="196"/>
    <d v="2016-07-29T00:00:00"/>
    <x v="2"/>
    <s v="BE-11335"/>
    <s v="OFF-EN-10003040"/>
    <n v="20936"/>
    <n v="1"/>
    <n v="2"/>
    <n v="70659"/>
    <x v="1"/>
    <s v="Envelopes"/>
    <x v="1221"/>
    <s v="United States"/>
    <x v="12"/>
    <x v="0"/>
    <n v="77041"/>
    <x v="0"/>
    <s v="Bill Eplett"/>
    <x v="2"/>
  </r>
  <r>
    <s v="US-2016-127425"/>
    <x v="369"/>
    <d v="2016-08-31T00:00:00"/>
    <x v="2"/>
    <s v="DR-12880"/>
    <s v="TEC-PH-10003442"/>
    <n v="330"/>
    <n v="6"/>
    <n v="0"/>
    <n v="825"/>
    <x v="2"/>
    <s v="Phones"/>
    <x v="881"/>
    <s v="United States"/>
    <x v="20"/>
    <x v="14"/>
    <n v="10035"/>
    <x v="3"/>
    <s v="Dan Reichenbach"/>
    <x v="1"/>
  </r>
  <r>
    <s v="US-2016-127425"/>
    <x v="369"/>
    <d v="2016-08-31T00:00:00"/>
    <x v="2"/>
    <s v="DR-12880"/>
    <s v="TEC-AC-10002800"/>
    <n v="24995"/>
    <n v="5"/>
    <n v="0"/>
    <n v="874825"/>
    <x v="2"/>
    <s v="Accessories"/>
    <x v="1205"/>
    <s v="United States"/>
    <x v="20"/>
    <x v="14"/>
    <n v="10035"/>
    <x v="3"/>
    <s v="Dan Reichenbach"/>
    <x v="1"/>
  </r>
  <r>
    <s v="US-2014-119081"/>
    <x v="170"/>
    <d v="2014-09-19T00:00:00"/>
    <x v="2"/>
    <s v="TA-21385"/>
    <s v="OFF-SU-10000157"/>
    <n v="35793"/>
    <n v="3"/>
    <n v="0"/>
    <n v="71586"/>
    <x v="1"/>
    <s v="Supplies"/>
    <x v="1388"/>
    <s v="United States"/>
    <x v="250"/>
    <x v="41"/>
    <n v="66062"/>
    <x v="0"/>
    <s v="Tom Ashbrook"/>
    <x v="2"/>
  </r>
  <r>
    <s v="US-2014-119081"/>
    <x v="170"/>
    <d v="2014-09-19T00:00:00"/>
    <x v="2"/>
    <s v="TA-21385"/>
    <s v="TEC-AC-10001542"/>
    <n v="574"/>
    <n v="5"/>
    <n v="0"/>
    <n v="10906"/>
    <x v="2"/>
    <s v="Accessories"/>
    <x v="1650"/>
    <s v="United States"/>
    <x v="250"/>
    <x v="41"/>
    <n v="66062"/>
    <x v="0"/>
    <s v="Tom Ashbrook"/>
    <x v="2"/>
  </r>
  <r>
    <s v="US-2014-119081"/>
    <x v="170"/>
    <d v="2014-09-19T00:00:00"/>
    <x v="2"/>
    <s v="TA-21385"/>
    <s v="OFF-BI-10004519"/>
    <n v="33196"/>
    <n v="2"/>
    <n v="0"/>
    <n v="149382"/>
    <x v="1"/>
    <s v="Binders"/>
    <x v="882"/>
    <s v="United States"/>
    <x v="250"/>
    <x v="41"/>
    <n v="66062"/>
    <x v="0"/>
    <s v="Tom Ashbrook"/>
    <x v="2"/>
  </r>
  <r>
    <s v="US-2014-119081"/>
    <x v="170"/>
    <d v="2014-09-19T00:00:00"/>
    <x v="2"/>
    <s v="TA-21385"/>
    <s v="FUR-FU-10003464"/>
    <n v="4056"/>
    <n v="2"/>
    <n v="0"/>
    <n v="129792"/>
    <x v="0"/>
    <s v="Furnishings"/>
    <x v="1458"/>
    <s v="United States"/>
    <x v="250"/>
    <x v="41"/>
    <n v="66062"/>
    <x v="0"/>
    <s v="Tom Ashbrook"/>
    <x v="2"/>
  </r>
  <r>
    <s v="CA-2016-140613"/>
    <x v="404"/>
    <d v="2016-07-29T00:00:00"/>
    <x v="2"/>
    <s v="KN-16705"/>
    <s v="OFF-SU-10004261"/>
    <n v="862"/>
    <n v="5"/>
    <n v="0"/>
    <n v="24998"/>
    <x v="1"/>
    <s v="Supplies"/>
    <x v="606"/>
    <s v="United States"/>
    <x v="306"/>
    <x v="32"/>
    <n v="89431"/>
    <x v="1"/>
    <s v="Kristina Nunn"/>
    <x v="2"/>
  </r>
  <r>
    <s v="US-2017-108700"/>
    <x v="239"/>
    <d v="2017-05-23T00:00:00"/>
    <x v="2"/>
    <s v="PJ-18835"/>
    <s v="OFF-PA-10004733"/>
    <n v="38016"/>
    <n v="6"/>
    <n v="2"/>
    <n v="137808"/>
    <x v="1"/>
    <s v="Paper"/>
    <x v="1552"/>
    <s v="United States"/>
    <x v="179"/>
    <x v="9"/>
    <n v="61107"/>
    <x v="0"/>
    <s v="Patrick Jones"/>
    <x v="1"/>
  </r>
  <r>
    <s v="CA-2017-160962"/>
    <x v="1044"/>
    <d v="2017-05-02T00:00:00"/>
    <x v="2"/>
    <s v="MC-17605"/>
    <s v="OFF-ST-10001325"/>
    <n v="8384"/>
    <n v="1"/>
    <n v="2"/>
    <n v="7336"/>
    <x v="1"/>
    <s v="Storage"/>
    <x v="468"/>
    <s v="United States"/>
    <x v="10"/>
    <x v="8"/>
    <n v="19143"/>
    <x v="3"/>
    <s v="Matt Connell"/>
    <x v="1"/>
  </r>
  <r>
    <s v="CA-2017-160962"/>
    <x v="1044"/>
    <d v="2017-05-02T00:00:00"/>
    <x v="2"/>
    <s v="MC-17605"/>
    <s v="OFF-AR-10003056"/>
    <n v="6848"/>
    <n v="2"/>
    <n v="2"/>
    <n v="7704"/>
    <x v="1"/>
    <s v="Art"/>
    <x v="18"/>
    <s v="United States"/>
    <x v="10"/>
    <x v="8"/>
    <n v="19143"/>
    <x v="3"/>
    <s v="Matt Connell"/>
    <x v="1"/>
  </r>
  <r>
    <s v="CA-2017-130631"/>
    <x v="613"/>
    <d v="2018-01-02T00:00:00"/>
    <x v="2"/>
    <s v="BS-11755"/>
    <s v="OFF-FA-10000089"/>
    <n v="196"/>
    <n v="5"/>
    <n v="0"/>
    <n v="9604"/>
    <x v="1"/>
    <s v="Fasteners"/>
    <x v="1702"/>
    <s v="United States"/>
    <x v="156"/>
    <x v="4"/>
    <n v="98026"/>
    <x v="1"/>
    <s v="Bruce Stewart"/>
    <x v="0"/>
  </r>
  <r>
    <s v="CA-2017-130631"/>
    <x v="613"/>
    <d v="2018-01-02T00:00:00"/>
    <x v="2"/>
    <s v="BS-11755"/>
    <s v="FUR-FU-10004093"/>
    <n v="6846"/>
    <n v="2"/>
    <n v="0"/>
    <n v="20538"/>
    <x v="0"/>
    <s v="Furnishings"/>
    <x v="1157"/>
    <s v="United States"/>
    <x v="156"/>
    <x v="4"/>
    <n v="98026"/>
    <x v="1"/>
    <s v="Bruce Stewart"/>
    <x v="0"/>
  </r>
  <r>
    <s v="CA-2017-116680"/>
    <x v="506"/>
    <d v="2017-09-06T00:00:00"/>
    <x v="1"/>
    <s v="PK-19075"/>
    <s v="OFF-BI-10004022"/>
    <n v="13344"/>
    <n v="6"/>
    <n v="2"/>
    <n v="43368"/>
    <x v="1"/>
    <s v="Binders"/>
    <x v="751"/>
    <s v="United States"/>
    <x v="8"/>
    <x v="1"/>
    <n v="94122"/>
    <x v="1"/>
    <s v="Pete Kriz"/>
    <x v="0"/>
  </r>
  <r>
    <s v="CA-2017-116680"/>
    <x v="506"/>
    <d v="2017-09-06T00:00:00"/>
    <x v="1"/>
    <s v="PK-19075"/>
    <s v="FUR-TA-10001771"/>
    <n v="1478272"/>
    <n v="8"/>
    <n v="2"/>
    <n v="92392"/>
    <x v="0"/>
    <s v="Tables"/>
    <x v="1703"/>
    <s v="United States"/>
    <x v="8"/>
    <x v="1"/>
    <n v="94122"/>
    <x v="1"/>
    <s v="Pete Kriz"/>
    <x v="0"/>
  </r>
  <r>
    <s v="US-2014-107405"/>
    <x v="89"/>
    <d v="2014-03-25T00:00:00"/>
    <x v="2"/>
    <s v="TS-21205"/>
    <s v="OFF-ST-10002301"/>
    <n v="16272"/>
    <n v="1"/>
    <n v="2"/>
    <n v="-38646"/>
    <x v="1"/>
    <s v="Storage"/>
    <x v="1477"/>
    <s v="United States"/>
    <x v="153"/>
    <x v="3"/>
    <n v="28806"/>
    <x v="2"/>
    <s v="Thomas Seio"/>
    <x v="1"/>
  </r>
  <r>
    <s v="CA-2017-101574"/>
    <x v="393"/>
    <d v="2017-10-04T00:00:00"/>
    <x v="2"/>
    <s v="BD-11725"/>
    <s v="FUR-FU-10001706"/>
    <n v="924"/>
    <n v="3"/>
    <n v="0"/>
    <n v="44352"/>
    <x v="0"/>
    <s v="Furnishings"/>
    <x v="50"/>
    <s v="United States"/>
    <x v="1"/>
    <x v="1"/>
    <n v="90032"/>
    <x v="1"/>
    <s v="Bruce Degenhardt"/>
    <x v="0"/>
  </r>
  <r>
    <s v="CA-2014-146591"/>
    <x v="1045"/>
    <d v="2014-01-20T00:00:00"/>
    <x v="3"/>
    <s v="TS-21340"/>
    <s v="OFF-BI-10003676"/>
    <n v="3234"/>
    <n v="10"/>
    <n v="7"/>
    <n v="-23716"/>
    <x v="1"/>
    <s v="Binders"/>
    <x v="819"/>
    <s v="United States"/>
    <x v="48"/>
    <x v="15"/>
    <n v="85254"/>
    <x v="1"/>
    <s v="Toby Swindell"/>
    <x v="0"/>
  </r>
  <r>
    <s v="CA-2014-146591"/>
    <x v="1045"/>
    <d v="2014-01-20T00:00:00"/>
    <x v="3"/>
    <s v="TS-21340"/>
    <s v="OFF-PA-10000659"/>
    <n v="56064"/>
    <n v="4"/>
    <n v="2"/>
    <n v="196224"/>
    <x v="1"/>
    <s v="Paper"/>
    <x v="162"/>
    <s v="United States"/>
    <x v="48"/>
    <x v="15"/>
    <n v="85254"/>
    <x v="1"/>
    <s v="Toby Swindell"/>
    <x v="0"/>
  </r>
  <r>
    <s v="CA-2014-146591"/>
    <x v="1045"/>
    <d v="2014-01-20T00:00:00"/>
    <x v="3"/>
    <s v="TS-21340"/>
    <s v="OFF-EN-10002504"/>
    <n v="10872"/>
    <n v="5"/>
    <n v="2"/>
    <n v="36693"/>
    <x v="1"/>
    <s v="Envelopes"/>
    <x v="113"/>
    <s v="United States"/>
    <x v="48"/>
    <x v="15"/>
    <n v="85254"/>
    <x v="1"/>
    <s v="Toby Swindell"/>
    <x v="0"/>
  </r>
  <r>
    <s v="CA-2014-146591"/>
    <x v="1045"/>
    <d v="2014-01-20T00:00:00"/>
    <x v="3"/>
    <s v="TS-21340"/>
    <s v="FUR-BO-10001972"/>
    <n v="18147"/>
    <n v="5"/>
    <n v="7"/>
    <n v="-320597"/>
    <x v="0"/>
    <s v="Bookcases"/>
    <x v="366"/>
    <s v="United States"/>
    <x v="48"/>
    <x v="15"/>
    <n v="85254"/>
    <x v="1"/>
    <s v="Toby Swindell"/>
    <x v="0"/>
  </r>
  <r>
    <s v="CA-2014-107706"/>
    <x v="1046"/>
    <d v="2014-02-19T00:00:00"/>
    <x v="1"/>
    <s v="ST-20530"/>
    <s v="OFF-PA-10000466"/>
    <n v="16176"/>
    <n v="3"/>
    <n v="2"/>
    <n v="6066"/>
    <x v="1"/>
    <s v="Paper"/>
    <x v="934"/>
    <s v="United States"/>
    <x v="12"/>
    <x v="0"/>
    <n v="77095"/>
    <x v="0"/>
    <s v="Shui Tom"/>
    <x v="0"/>
  </r>
  <r>
    <s v="CA-2016-122448"/>
    <x v="631"/>
    <d v="2016-06-14T00:00:00"/>
    <x v="2"/>
    <s v="DB-13210"/>
    <s v="FUR-CH-10002774"/>
    <n v="122352"/>
    <n v="3"/>
    <n v="2"/>
    <n v="137646"/>
    <x v="0"/>
    <s v="Chairs"/>
    <x v="23"/>
    <s v="United States"/>
    <x v="8"/>
    <x v="1"/>
    <n v="94109"/>
    <x v="1"/>
    <s v="Dean Braden"/>
    <x v="0"/>
  </r>
  <r>
    <s v="CA-2014-132451"/>
    <x v="466"/>
    <d v="2014-09-27T00:00:00"/>
    <x v="3"/>
    <s v="KF-16285"/>
    <s v="FUR-CH-10000454"/>
    <n v="585552"/>
    <n v="3"/>
    <n v="2"/>
    <n v="73194"/>
    <x v="0"/>
    <s v="Chairs"/>
    <x v="141"/>
    <s v="United States"/>
    <x v="69"/>
    <x v="1"/>
    <n v="92105"/>
    <x v="1"/>
    <s v="Karen Ferguson"/>
    <x v="2"/>
  </r>
  <r>
    <s v="CA-2014-132451"/>
    <x v="466"/>
    <d v="2014-09-27T00:00:00"/>
    <x v="3"/>
    <s v="KF-16285"/>
    <s v="OFF-PA-10004888"/>
    <n v="1944"/>
    <n v="3"/>
    <n v="0"/>
    <n v="93312"/>
    <x v="1"/>
    <s v="Paper"/>
    <x v="959"/>
    <s v="United States"/>
    <x v="69"/>
    <x v="1"/>
    <n v="92105"/>
    <x v="1"/>
    <s v="Karen Ferguson"/>
    <x v="2"/>
  </r>
  <r>
    <s v="CA-2016-158547"/>
    <x v="197"/>
    <d v="2016-06-04T00:00:00"/>
    <x v="2"/>
    <s v="JM-16195"/>
    <s v="OFF-AP-10003842"/>
    <n v="12392"/>
    <n v="5"/>
    <n v="2"/>
    <n v="9294"/>
    <x v="1"/>
    <s v="Appliances"/>
    <x v="1243"/>
    <s v="United States"/>
    <x v="57"/>
    <x v="23"/>
    <n v="45011"/>
    <x v="3"/>
    <s v="Justin MacKendrick"/>
    <x v="0"/>
  </r>
  <r>
    <s v="CA-2017-116946"/>
    <x v="483"/>
    <d v="2017-12-23T00:00:00"/>
    <x v="2"/>
    <s v="TS-21505"/>
    <s v="FUR-FU-10000320"/>
    <n v="1336"/>
    <n v="5"/>
    <n v="2"/>
    <n v="4008"/>
    <x v="0"/>
    <s v="Furnishings"/>
    <x v="1498"/>
    <s v="United States"/>
    <x v="116"/>
    <x v="21"/>
    <n v="80134"/>
    <x v="1"/>
    <s v="Tony Sayre"/>
    <x v="0"/>
  </r>
  <r>
    <s v="CA-2017-116946"/>
    <x v="483"/>
    <d v="2017-12-23T00:00:00"/>
    <x v="2"/>
    <s v="TS-21505"/>
    <s v="OFF-ST-10002554"/>
    <n v="78256"/>
    <n v="2"/>
    <n v="2"/>
    <n v="-176076"/>
    <x v="1"/>
    <s v="Storage"/>
    <x v="1142"/>
    <s v="United States"/>
    <x v="116"/>
    <x v="21"/>
    <n v="80134"/>
    <x v="1"/>
    <s v="Tony Sayre"/>
    <x v="0"/>
  </r>
  <r>
    <s v="CA-2017-116946"/>
    <x v="483"/>
    <d v="2017-12-23T00:00:00"/>
    <x v="2"/>
    <s v="TS-21505"/>
    <s v="FUR-BO-10000468"/>
    <n v="102018"/>
    <n v="7"/>
    <n v="7"/>
    <n v="-1836324"/>
    <x v="0"/>
    <s v="Bookcases"/>
    <x v="1169"/>
    <s v="United States"/>
    <x v="116"/>
    <x v="21"/>
    <n v="80134"/>
    <x v="1"/>
    <s v="Tony Sayre"/>
    <x v="0"/>
  </r>
  <r>
    <s v="CA-2017-121741"/>
    <x v="376"/>
    <d v="2017-12-26T00:00:00"/>
    <x v="0"/>
    <s v="YC-21895"/>
    <s v="OFF-ST-10004459"/>
    <n v="75068"/>
    <n v="2"/>
    <n v="0"/>
    <n v="37534"/>
    <x v="1"/>
    <s v="Storage"/>
    <x v="457"/>
    <s v="United States"/>
    <x v="9"/>
    <x v="7"/>
    <n v="68025"/>
    <x v="0"/>
    <s v="Yoseph Carroll"/>
    <x v="1"/>
  </r>
  <r>
    <s v="CA-2017-169691"/>
    <x v="139"/>
    <d v="2017-06-18T00:00:00"/>
    <x v="3"/>
    <s v="Dp-13240"/>
    <s v="OFF-LA-10002312"/>
    <n v="444"/>
    <n v="3"/>
    <n v="0"/>
    <n v="222"/>
    <x v="1"/>
    <s v="Labels"/>
    <x v="575"/>
    <s v="United States"/>
    <x v="350"/>
    <x v="10"/>
    <n v="55369"/>
    <x v="0"/>
    <s v="Dean percer"/>
    <x v="2"/>
  </r>
  <r>
    <s v="CA-2017-169691"/>
    <x v="139"/>
    <d v="2017-06-18T00:00:00"/>
    <x v="3"/>
    <s v="Dp-13240"/>
    <s v="OFF-ST-10001291"/>
    <n v="8455"/>
    <n v="5"/>
    <n v="0"/>
    <n v="228285"/>
    <x v="1"/>
    <s v="Storage"/>
    <x v="1017"/>
    <s v="United States"/>
    <x v="350"/>
    <x v="10"/>
    <n v="55369"/>
    <x v="0"/>
    <s v="Dean percer"/>
    <x v="2"/>
  </r>
  <r>
    <s v="CA-2017-169691"/>
    <x v="139"/>
    <d v="2017-06-18T00:00:00"/>
    <x v="3"/>
    <s v="Dp-13240"/>
    <s v="OFF-PA-10003022"/>
    <n v="1794"/>
    <n v="3"/>
    <n v="0"/>
    <n v="87906"/>
    <x v="1"/>
    <s v="Paper"/>
    <x v="1625"/>
    <s v="United States"/>
    <x v="350"/>
    <x v="10"/>
    <n v="55369"/>
    <x v="0"/>
    <s v="Dean percer"/>
    <x v="2"/>
  </r>
  <r>
    <s v="CA-2016-121356"/>
    <x v="72"/>
    <d v="2016-11-24T00:00:00"/>
    <x v="2"/>
    <s v="SJ-20500"/>
    <s v="OFF-BI-10002133"/>
    <n v="1284"/>
    <n v="3"/>
    <n v="0"/>
    <n v="62916"/>
    <x v="1"/>
    <s v="Binders"/>
    <x v="1136"/>
    <s v="United States"/>
    <x v="46"/>
    <x v="12"/>
    <n v="19711"/>
    <x v="3"/>
    <s v="Shirley Jackson"/>
    <x v="0"/>
  </r>
  <r>
    <s v="CA-2014-101770"/>
    <x v="690"/>
    <d v="2014-04-04T00:00:00"/>
    <x v="2"/>
    <s v="KB-16240"/>
    <s v="OFF-BI-10001097"/>
    <n v="1869"/>
    <n v="1"/>
    <n v="7"/>
    <n v="-13083"/>
    <x v="1"/>
    <s v="Binders"/>
    <x v="792"/>
    <s v="United States"/>
    <x v="99"/>
    <x v="2"/>
    <n v="33180"/>
    <x v="2"/>
    <s v="Karen Bern"/>
    <x v="1"/>
  </r>
  <r>
    <s v="CA-2017-105487"/>
    <x v="1047"/>
    <d v="2017-10-14T00:00:00"/>
    <x v="2"/>
    <s v="CS-12250"/>
    <s v="TEC-PH-10001336"/>
    <n v="103192"/>
    <n v="1"/>
    <n v="2"/>
    <n v="116091"/>
    <x v="2"/>
    <s v="Phones"/>
    <x v="942"/>
    <s v="United States"/>
    <x v="69"/>
    <x v="1"/>
    <n v="92105"/>
    <x v="1"/>
    <s v="Chris Selesnick"/>
    <x v="1"/>
  </r>
  <r>
    <s v="CA-2017-105487"/>
    <x v="1047"/>
    <d v="2017-10-14T00:00:00"/>
    <x v="2"/>
    <s v="CS-12250"/>
    <s v="TEC-AC-10002305"/>
    <n v="360"/>
    <n v="2"/>
    <n v="0"/>
    <n v="648"/>
    <x v="2"/>
    <s v="Accessories"/>
    <x v="1507"/>
    <s v="United States"/>
    <x v="69"/>
    <x v="1"/>
    <n v="92105"/>
    <x v="1"/>
    <s v="Chris Selesnick"/>
    <x v="1"/>
  </r>
  <r>
    <s v="CA-2017-105487"/>
    <x v="1047"/>
    <d v="2017-10-14T00:00:00"/>
    <x v="2"/>
    <s v="CS-12250"/>
    <s v="TEC-AC-10003610"/>
    <n v="23996"/>
    <n v="4"/>
    <n v="0"/>
    <n v="1151808"/>
    <x v="2"/>
    <s v="Accessories"/>
    <x v="599"/>
    <s v="United States"/>
    <x v="69"/>
    <x v="1"/>
    <n v="92105"/>
    <x v="1"/>
    <s v="Chris Selesnick"/>
    <x v="1"/>
  </r>
  <r>
    <s v="CA-2017-105487"/>
    <x v="1047"/>
    <d v="2017-10-14T00:00:00"/>
    <x v="2"/>
    <s v="CS-12250"/>
    <s v="OFF-ST-10002301"/>
    <n v="4068"/>
    <n v="2"/>
    <n v="0"/>
    <n v="4068"/>
    <x v="1"/>
    <s v="Storage"/>
    <x v="1477"/>
    <s v="United States"/>
    <x v="69"/>
    <x v="1"/>
    <n v="92105"/>
    <x v="1"/>
    <s v="Chris Selesnick"/>
    <x v="1"/>
  </r>
  <r>
    <s v="CA-2017-148999"/>
    <x v="288"/>
    <d v="2017-02-04T00:00:00"/>
    <x v="2"/>
    <s v="EB-13870"/>
    <s v="FUR-CH-10002044"/>
    <n v="419136"/>
    <n v="4"/>
    <n v="2"/>
    <n v="-681096"/>
    <x v="0"/>
    <s v="Chairs"/>
    <x v="1704"/>
    <s v="United States"/>
    <x v="99"/>
    <x v="2"/>
    <n v="33142"/>
    <x v="2"/>
    <s v="Emily Burns"/>
    <x v="0"/>
  </r>
  <r>
    <s v="CA-2014-107573"/>
    <x v="431"/>
    <d v="2014-12-17T00:00:00"/>
    <x v="2"/>
    <s v="PB-19150"/>
    <s v="OFF-EN-10001099"/>
    <n v="23472"/>
    <n v="3"/>
    <n v="2"/>
    <n v="76284"/>
    <x v="1"/>
    <s v="Envelopes"/>
    <x v="153"/>
    <s v="United States"/>
    <x v="99"/>
    <x v="2"/>
    <n v="33178"/>
    <x v="2"/>
    <s v="Philip Brown"/>
    <x v="0"/>
  </r>
  <r>
    <s v="CA-2015-156608"/>
    <x v="1039"/>
    <d v="2015-10-29T00:00:00"/>
    <x v="2"/>
    <s v="MT-18070"/>
    <s v="OFF-BI-10004140"/>
    <n v="3592"/>
    <n v="4"/>
    <n v="8"/>
    <n v="-6286"/>
    <x v="1"/>
    <s v="Binders"/>
    <x v="307"/>
    <s v="United States"/>
    <x v="52"/>
    <x v="0"/>
    <n v="78207"/>
    <x v="0"/>
    <s v="Michelle Tran"/>
    <x v="2"/>
  </r>
  <r>
    <s v="CA-2017-134495"/>
    <x v="718"/>
    <d v="2017-04-04T00:00:00"/>
    <x v="1"/>
    <s v="BF-11020"/>
    <s v="TEC-PH-10004897"/>
    <n v="23976"/>
    <n v="3"/>
    <n v="2"/>
    <n v="-56943"/>
    <x v="2"/>
    <s v="Phones"/>
    <x v="1113"/>
    <s v="United States"/>
    <x v="107"/>
    <x v="2"/>
    <n v="32216"/>
    <x v="2"/>
    <s v="Barry Französisch"/>
    <x v="1"/>
  </r>
  <r>
    <s v="CA-2017-134495"/>
    <x v="718"/>
    <d v="2017-04-04T00:00:00"/>
    <x v="1"/>
    <s v="BF-11020"/>
    <s v="OFF-LA-10000262"/>
    <n v="6264"/>
    <n v="3"/>
    <n v="2"/>
    <n v="20358"/>
    <x v="1"/>
    <s v="Labels"/>
    <x v="933"/>
    <s v="United States"/>
    <x v="107"/>
    <x v="2"/>
    <n v="32216"/>
    <x v="2"/>
    <s v="Barry Französisch"/>
    <x v="1"/>
  </r>
  <r>
    <s v="CA-2017-134495"/>
    <x v="718"/>
    <d v="2017-04-04T00:00:00"/>
    <x v="1"/>
    <s v="BF-11020"/>
    <s v="OFF-AP-10002222"/>
    <n v="20808"/>
    <n v="3"/>
    <n v="2"/>
    <n v="18207"/>
    <x v="1"/>
    <s v="Appliances"/>
    <x v="360"/>
    <s v="United States"/>
    <x v="107"/>
    <x v="2"/>
    <n v="32216"/>
    <x v="2"/>
    <s v="Barry Französisch"/>
    <x v="1"/>
  </r>
  <r>
    <s v="CA-2017-134495"/>
    <x v="718"/>
    <d v="2017-04-04T00:00:00"/>
    <x v="1"/>
    <s v="BF-11020"/>
    <s v="FUR-CH-10003774"/>
    <n v="218352"/>
    <n v="3"/>
    <n v="2"/>
    <n v="-191058"/>
    <x v="0"/>
    <s v="Chairs"/>
    <x v="1183"/>
    <s v="United States"/>
    <x v="107"/>
    <x v="2"/>
    <n v="32216"/>
    <x v="2"/>
    <s v="Barry Französisch"/>
    <x v="1"/>
  </r>
  <r>
    <s v="CA-2016-152156"/>
    <x v="1048"/>
    <d v="2016-11-11T00:00:00"/>
    <x v="1"/>
    <s v="CG-12520"/>
    <s v="FUR-BO-10001798"/>
    <n v="26196"/>
    <n v="2"/>
    <n v="0"/>
    <n v="419136"/>
    <x v="0"/>
    <s v="Bookcases"/>
    <x v="1693"/>
    <s v="United States"/>
    <x v="123"/>
    <x v="34"/>
    <n v="42420"/>
    <x v="2"/>
    <s v="Claire Gute"/>
    <x v="0"/>
  </r>
  <r>
    <s v="CA-2014-105249"/>
    <x v="682"/>
    <d v="2014-11-28T00:00:00"/>
    <x v="0"/>
    <s v="DH-13675"/>
    <s v="OFF-SU-10001225"/>
    <n v="736"/>
    <n v="2"/>
    <n v="0"/>
    <n v="1472"/>
    <x v="1"/>
    <s v="Supplies"/>
    <x v="327"/>
    <s v="United States"/>
    <x v="8"/>
    <x v="1"/>
    <n v="94122"/>
    <x v="1"/>
    <s v="Duane Huffman"/>
    <x v="2"/>
  </r>
  <r>
    <s v="CA-2014-105249"/>
    <x v="682"/>
    <d v="2014-11-28T00:00:00"/>
    <x v="0"/>
    <s v="DH-13675"/>
    <s v="OFF-LA-10002043"/>
    <n v="414"/>
    <n v="4"/>
    <n v="0"/>
    <n v="19872"/>
    <x v="1"/>
    <s v="Labels"/>
    <x v="255"/>
    <s v="United States"/>
    <x v="8"/>
    <x v="1"/>
    <n v="94122"/>
    <x v="1"/>
    <s v="Duane Huffman"/>
    <x v="2"/>
  </r>
  <r>
    <s v="CA-2014-105249"/>
    <x v="682"/>
    <d v="2014-11-28T00:00:00"/>
    <x v="0"/>
    <s v="DH-13675"/>
    <s v="FUR-BO-10000330"/>
    <n v="411332"/>
    <n v="4"/>
    <n v="15"/>
    <n v="-48392"/>
    <x v="0"/>
    <s v="Bookcases"/>
    <x v="1096"/>
    <s v="United States"/>
    <x v="8"/>
    <x v="1"/>
    <n v="94122"/>
    <x v="1"/>
    <s v="Duane Huffman"/>
    <x v="2"/>
  </r>
  <r>
    <s v="CA-2015-113523"/>
    <x v="405"/>
    <d v="2015-09-08T00:00:00"/>
    <x v="2"/>
    <s v="SC-20440"/>
    <s v="OFF-BI-10001249"/>
    <n v="7656"/>
    <n v="4"/>
    <n v="7"/>
    <n v="-61248"/>
    <x v="1"/>
    <s v="Binders"/>
    <x v="1180"/>
    <s v="United States"/>
    <x v="10"/>
    <x v="8"/>
    <n v="19140"/>
    <x v="3"/>
    <s v="Shaun Chance"/>
    <x v="1"/>
  </r>
  <r>
    <s v="CA-2017-117821"/>
    <x v="491"/>
    <d v="2017-06-16T00:00:00"/>
    <x v="2"/>
    <s v="HG-15025"/>
    <s v="TEC-AC-10004469"/>
    <n v="6392"/>
    <n v="2"/>
    <n v="2"/>
    <n v="19176"/>
    <x v="2"/>
    <s v="Accessories"/>
    <x v="241"/>
    <s v="United States"/>
    <x v="292"/>
    <x v="23"/>
    <n v="43302"/>
    <x v="3"/>
    <s v="Hunter Glantz"/>
    <x v="0"/>
  </r>
  <r>
    <s v="CA-2017-164378"/>
    <x v="662"/>
    <d v="2017-07-18T00:00:00"/>
    <x v="1"/>
    <s v="MM-18055"/>
    <s v="OFF-AR-10001177"/>
    <n v="656"/>
    <n v="2"/>
    <n v="0"/>
    <n v="19024"/>
    <x v="1"/>
    <s v="Art"/>
    <x v="1213"/>
    <s v="United States"/>
    <x v="20"/>
    <x v="14"/>
    <n v="10024"/>
    <x v="3"/>
    <s v="Michelle Moray"/>
    <x v="0"/>
  </r>
  <r>
    <s v="CA-2017-164378"/>
    <x v="662"/>
    <d v="2017-07-18T00:00:00"/>
    <x v="1"/>
    <s v="MM-18055"/>
    <s v="OFF-LA-10000634"/>
    <n v="783"/>
    <n v="3"/>
    <n v="0"/>
    <n v="36018"/>
    <x v="1"/>
    <s v="Labels"/>
    <x v="286"/>
    <s v="United States"/>
    <x v="20"/>
    <x v="14"/>
    <n v="10024"/>
    <x v="3"/>
    <s v="Michelle Moray"/>
    <x v="0"/>
  </r>
  <r>
    <s v="CA-2017-164378"/>
    <x v="662"/>
    <d v="2017-07-18T00:00:00"/>
    <x v="1"/>
    <s v="MM-18055"/>
    <s v="TEC-AC-10004708"/>
    <n v="419"/>
    <n v="2"/>
    <n v="0"/>
    <n v="8799"/>
    <x v="2"/>
    <s v="Accessories"/>
    <x v="341"/>
    <s v="United States"/>
    <x v="20"/>
    <x v="14"/>
    <n v="10024"/>
    <x v="3"/>
    <s v="Michelle Moray"/>
    <x v="0"/>
  </r>
  <r>
    <s v="CA-2017-164378"/>
    <x v="662"/>
    <d v="2017-07-18T00:00:00"/>
    <x v="1"/>
    <s v="MM-18055"/>
    <s v="FUR-CH-10002084"/>
    <n v="664146"/>
    <n v="6"/>
    <n v="1"/>
    <n v="885528"/>
    <x v="0"/>
    <s v="Chairs"/>
    <x v="1237"/>
    <s v="United States"/>
    <x v="20"/>
    <x v="14"/>
    <n v="10024"/>
    <x v="3"/>
    <s v="Michelle Moray"/>
    <x v="0"/>
  </r>
  <r>
    <s v="CA-2017-164378"/>
    <x v="662"/>
    <d v="2017-07-18T00:00:00"/>
    <x v="1"/>
    <s v="MM-18055"/>
    <s v="OFF-PA-10004519"/>
    <n v="896"/>
    <n v="2"/>
    <n v="0"/>
    <n v="43904"/>
    <x v="1"/>
    <s v="Paper"/>
    <x v="1036"/>
    <s v="United States"/>
    <x v="20"/>
    <x v="14"/>
    <n v="10024"/>
    <x v="3"/>
    <s v="Michelle Moray"/>
    <x v="0"/>
  </r>
  <r>
    <s v="CA-2017-127782"/>
    <x v="806"/>
    <d v="2017-11-06T00:00:00"/>
    <x v="2"/>
    <s v="TH-21115"/>
    <s v="FUR-FU-10001847"/>
    <n v="3312"/>
    <n v="1"/>
    <n v="2"/>
    <n v="6624"/>
    <x v="0"/>
    <s v="Furnishings"/>
    <x v="1347"/>
    <s v="United States"/>
    <x v="10"/>
    <x v="8"/>
    <n v="19140"/>
    <x v="3"/>
    <s v="Thea Hudgings"/>
    <x v="1"/>
  </r>
  <r>
    <s v="CA-2017-127782"/>
    <x v="806"/>
    <d v="2017-11-06T00:00:00"/>
    <x v="2"/>
    <s v="TH-21115"/>
    <s v="OFF-AP-10001962"/>
    <n v="20136"/>
    <n v="3"/>
    <n v="2"/>
    <n v="12585"/>
    <x v="1"/>
    <s v="Appliances"/>
    <x v="1576"/>
    <s v="United States"/>
    <x v="10"/>
    <x v="8"/>
    <n v="19140"/>
    <x v="3"/>
    <s v="Thea Hudgings"/>
    <x v="1"/>
  </r>
  <r>
    <s v="CA-2017-127782"/>
    <x v="806"/>
    <d v="2017-11-06T00:00:00"/>
    <x v="2"/>
    <s v="TH-21115"/>
    <s v="OFF-EN-10003845"/>
    <n v="8856"/>
    <n v="3"/>
    <n v="2"/>
    <n v="28782"/>
    <x v="1"/>
    <s v="Envelopes"/>
    <x v="435"/>
    <s v="United States"/>
    <x v="10"/>
    <x v="8"/>
    <n v="19140"/>
    <x v="3"/>
    <s v="Thea Hudgings"/>
    <x v="1"/>
  </r>
  <r>
    <s v="CA-2017-127782"/>
    <x v="806"/>
    <d v="2017-11-06T00:00:00"/>
    <x v="2"/>
    <s v="TH-21115"/>
    <s v="TEC-PH-10001817"/>
    <n v="8592"/>
    <n v="4"/>
    <n v="4"/>
    <n v="-18616"/>
    <x v="2"/>
    <s v="Phones"/>
    <x v="1095"/>
    <s v="United States"/>
    <x v="10"/>
    <x v="8"/>
    <n v="19140"/>
    <x v="3"/>
    <s v="Thea Hudgings"/>
    <x v="1"/>
  </r>
  <r>
    <s v="US-2016-162026"/>
    <x v="749"/>
    <d v="2016-10-08T00:00:00"/>
    <x v="0"/>
    <s v="JE-15745"/>
    <s v="OFF-PA-10000167"/>
    <n v="6196"/>
    <n v="2"/>
    <n v="0"/>
    <n v="27882"/>
    <x v="1"/>
    <s v="Paper"/>
    <x v="1069"/>
    <s v="United States"/>
    <x v="1"/>
    <x v="1"/>
    <n v="90036"/>
    <x v="1"/>
    <s v="Joel Eaton"/>
    <x v="0"/>
  </r>
  <r>
    <s v="CA-2016-150000"/>
    <x v="142"/>
    <d v="2016-04-14T00:00:00"/>
    <x v="2"/>
    <s v="PG-18820"/>
    <s v="OFF-EN-10002973"/>
    <n v="1792"/>
    <n v="4"/>
    <n v="0"/>
    <n v="86016"/>
    <x v="1"/>
    <s v="Envelopes"/>
    <x v="1312"/>
    <s v="United States"/>
    <x v="214"/>
    <x v="31"/>
    <n v="30080"/>
    <x v="2"/>
    <s v="Patrick Gardner"/>
    <x v="0"/>
  </r>
  <r>
    <s v="CA-2015-168529"/>
    <x v="1049"/>
    <d v="2015-10-12T00:00:00"/>
    <x v="2"/>
    <s v="MB-17305"/>
    <s v="FUR-FU-10001588"/>
    <n v="1459"/>
    <n v="5"/>
    <n v="0"/>
    <n v="62737"/>
    <x v="0"/>
    <s v="Furnishings"/>
    <x v="287"/>
    <s v="United States"/>
    <x v="8"/>
    <x v="1"/>
    <n v="94122"/>
    <x v="1"/>
    <s v="Maria Bertelson"/>
    <x v="0"/>
  </r>
  <r>
    <s v="US-2017-152569"/>
    <x v="355"/>
    <d v="2017-05-20T00:00:00"/>
    <x v="2"/>
    <s v="JD-16015"/>
    <s v="OFF-PA-10001736"/>
    <n v="56704"/>
    <n v="2"/>
    <n v="2"/>
    <n v="191376"/>
    <x v="1"/>
    <s v="Paper"/>
    <x v="129"/>
    <s v="United States"/>
    <x v="22"/>
    <x v="9"/>
    <n v="60653"/>
    <x v="0"/>
    <s v="Joy Daniels"/>
    <x v="0"/>
  </r>
  <r>
    <s v="US-2017-152569"/>
    <x v="355"/>
    <d v="2017-05-20T00:00:00"/>
    <x v="2"/>
    <s v="JD-16015"/>
    <s v="TEC-PH-10002185"/>
    <n v="1112"/>
    <n v="2"/>
    <n v="2"/>
    <n v="3475"/>
    <x v="2"/>
    <s v="Phones"/>
    <x v="1070"/>
    <s v="United States"/>
    <x v="22"/>
    <x v="9"/>
    <n v="60653"/>
    <x v="0"/>
    <s v="Joy Daniels"/>
    <x v="0"/>
  </r>
  <r>
    <s v="US-2014-137680"/>
    <x v="1050"/>
    <d v="2014-03-02T00:00:00"/>
    <x v="2"/>
    <s v="JH-15430"/>
    <s v="OFF-PA-10000174"/>
    <n v="32896"/>
    <n v="4"/>
    <n v="2"/>
    <n v="111024"/>
    <x v="1"/>
    <s v="Paper"/>
    <x v="1501"/>
    <s v="United States"/>
    <x v="261"/>
    <x v="20"/>
    <n v="97504"/>
    <x v="1"/>
    <s v="Jennifer Halladay"/>
    <x v="0"/>
  </r>
  <r>
    <s v="US-2014-137680"/>
    <x v="1050"/>
    <d v="2014-03-02T00:00:00"/>
    <x v="2"/>
    <s v="JH-15430"/>
    <s v="OFF-PA-10000069"/>
    <n v="22776"/>
    <n v="3"/>
    <n v="2"/>
    <n v="76869"/>
    <x v="1"/>
    <s v="Paper"/>
    <x v="1551"/>
    <s v="United States"/>
    <x v="261"/>
    <x v="20"/>
    <n v="97504"/>
    <x v="1"/>
    <s v="Jennifer Halladay"/>
    <x v="0"/>
  </r>
  <r>
    <s v="CA-2015-103177"/>
    <x v="1051"/>
    <d v="2015-06-01T00:00:00"/>
    <x v="3"/>
    <s v="EN-13780"/>
    <s v="TEC-PH-10001795"/>
    <n v="23997"/>
    <n v="3"/>
    <n v="0"/>
    <n v="23997"/>
    <x v="2"/>
    <s v="Phones"/>
    <x v="643"/>
    <s v="United States"/>
    <x v="20"/>
    <x v="14"/>
    <n v="10009"/>
    <x v="3"/>
    <s v="Edward Nazzal"/>
    <x v="0"/>
  </r>
  <r>
    <s v="CA-2015-103177"/>
    <x v="1051"/>
    <d v="2015-06-01T00:00:00"/>
    <x v="3"/>
    <s v="EN-13780"/>
    <s v="OFF-AP-10004540"/>
    <n v="16032"/>
    <n v="2"/>
    <n v="0"/>
    <n v="448896"/>
    <x v="1"/>
    <s v="Appliances"/>
    <x v="1288"/>
    <s v="United States"/>
    <x v="20"/>
    <x v="14"/>
    <n v="10009"/>
    <x v="3"/>
    <s v="Edward Nazzal"/>
    <x v="0"/>
  </r>
  <r>
    <s v="CA-2015-103177"/>
    <x v="1051"/>
    <d v="2015-06-01T00:00:00"/>
    <x v="3"/>
    <s v="EN-13780"/>
    <s v="TEC-PH-10001527"/>
    <n v="12885"/>
    <n v="3"/>
    <n v="0"/>
    <n v="38655"/>
    <x v="2"/>
    <s v="Phones"/>
    <x v="1271"/>
    <s v="United States"/>
    <x v="20"/>
    <x v="14"/>
    <n v="10009"/>
    <x v="3"/>
    <s v="Edward Nazzal"/>
    <x v="0"/>
  </r>
  <r>
    <s v="US-2016-138408"/>
    <x v="740"/>
    <d v="2016-11-21T00:00:00"/>
    <x v="1"/>
    <s v="KC-16255"/>
    <s v="TEC-AC-10003870"/>
    <n v="131996"/>
    <n v="4"/>
    <n v="0"/>
    <n v="527984"/>
    <x v="2"/>
    <s v="Accessories"/>
    <x v="1697"/>
    <s v="United States"/>
    <x v="113"/>
    <x v="18"/>
    <n v="35810"/>
    <x v="2"/>
    <s v="Karen Carlisle"/>
    <x v="1"/>
  </r>
  <r>
    <s v="CA-2017-117667"/>
    <x v="768"/>
    <d v="2017-12-09T00:00:00"/>
    <x v="2"/>
    <s v="MS-17980"/>
    <s v="FUR-CH-10004540"/>
    <n v="23996"/>
    <n v="10"/>
    <n v="3"/>
    <n v="-10284"/>
    <x v="0"/>
    <s v="Chairs"/>
    <x v="864"/>
    <s v="United States"/>
    <x v="10"/>
    <x v="8"/>
    <n v="19134"/>
    <x v="3"/>
    <s v="Michael Stewart"/>
    <x v="1"/>
  </r>
  <r>
    <s v="CA-2017-117667"/>
    <x v="768"/>
    <d v="2017-12-09T00:00:00"/>
    <x v="2"/>
    <s v="MS-17980"/>
    <s v="FUR-FU-10004093"/>
    <n v="54768"/>
    <n v="2"/>
    <n v="2"/>
    <n v="6846"/>
    <x v="0"/>
    <s v="Furnishings"/>
    <x v="1157"/>
    <s v="United States"/>
    <x v="10"/>
    <x v="8"/>
    <n v="19134"/>
    <x v="3"/>
    <s v="Michael Stewart"/>
    <x v="1"/>
  </r>
  <r>
    <s v="CA-2017-117667"/>
    <x v="768"/>
    <d v="2017-12-09T00:00:00"/>
    <x v="2"/>
    <s v="MS-17980"/>
    <s v="OFF-AR-10000716"/>
    <n v="13392"/>
    <n v="3"/>
    <n v="2"/>
    <n v="31806"/>
    <x v="1"/>
    <s v="Art"/>
    <x v="789"/>
    <s v="United States"/>
    <x v="10"/>
    <x v="8"/>
    <n v="19134"/>
    <x v="3"/>
    <s v="Michael Stewart"/>
    <x v="1"/>
  </r>
  <r>
    <s v="CA-2017-117667"/>
    <x v="768"/>
    <d v="2017-12-09T00:00:00"/>
    <x v="2"/>
    <s v="MS-17980"/>
    <s v="OFF-PA-10002709"/>
    <n v="2392"/>
    <n v="5"/>
    <n v="2"/>
    <n v="8671"/>
    <x v="1"/>
    <s v="Paper"/>
    <x v="1639"/>
    <s v="United States"/>
    <x v="10"/>
    <x v="8"/>
    <n v="19134"/>
    <x v="3"/>
    <s v="Michael Stewart"/>
    <x v="1"/>
  </r>
  <r>
    <s v="CA-2017-117667"/>
    <x v="768"/>
    <d v="2017-12-09T00:00:00"/>
    <x v="2"/>
    <s v="MS-17980"/>
    <s v="TEC-AC-10000580"/>
    <n v="255968"/>
    <n v="4"/>
    <n v="2"/>
    <n v="-287964"/>
    <x v="2"/>
    <s v="Accessories"/>
    <x v="899"/>
    <s v="United States"/>
    <x v="10"/>
    <x v="8"/>
    <n v="19134"/>
    <x v="3"/>
    <s v="Michael Stewart"/>
    <x v="1"/>
  </r>
  <r>
    <s v="CA-2016-110982"/>
    <x v="409"/>
    <d v="2016-06-07T00:00:00"/>
    <x v="3"/>
    <s v="CK-12205"/>
    <s v="OFF-BI-10000829"/>
    <n v="21552"/>
    <n v="6"/>
    <n v="2"/>
    <n v="70044"/>
    <x v="1"/>
    <s v="Binders"/>
    <x v="307"/>
    <s v="United States"/>
    <x v="67"/>
    <x v="1"/>
    <n v="95051"/>
    <x v="1"/>
    <s v="Chloris Kastensmidt"/>
    <x v="0"/>
  </r>
  <r>
    <s v="CA-2016-110982"/>
    <x v="409"/>
    <d v="2016-06-07T00:00:00"/>
    <x v="3"/>
    <s v="CK-12205"/>
    <s v="OFF-AP-10004859"/>
    <n v="5824"/>
    <n v="4"/>
    <n v="0"/>
    <n v="157248"/>
    <x v="1"/>
    <s v="Appliances"/>
    <x v="922"/>
    <s v="United States"/>
    <x v="67"/>
    <x v="1"/>
    <n v="95051"/>
    <x v="1"/>
    <s v="Chloris Kastensmidt"/>
    <x v="0"/>
  </r>
  <r>
    <s v="CA-2016-147123"/>
    <x v="106"/>
    <d v="2016-12-12T00:00:00"/>
    <x v="3"/>
    <s v="SJ-20125"/>
    <s v="OFF-PA-10000575"/>
    <n v="8028"/>
    <n v="12"/>
    <n v="0"/>
    <n v="369288"/>
    <x v="1"/>
    <s v="Paper"/>
    <x v="1050"/>
    <s v="United States"/>
    <x v="84"/>
    <x v="1"/>
    <n v="90805"/>
    <x v="1"/>
    <s v="Sanjit Jacobs"/>
    <x v="2"/>
  </r>
  <r>
    <s v="CA-2017-154501"/>
    <x v="503"/>
    <d v="2017-05-05T00:00:00"/>
    <x v="2"/>
    <s v="EA-14035"/>
    <s v="OFF-AR-10002804"/>
    <n v="978"/>
    <n v="2"/>
    <n v="0"/>
    <n v="40098"/>
    <x v="1"/>
    <s v="Art"/>
    <x v="282"/>
    <s v="United States"/>
    <x v="1"/>
    <x v="1"/>
    <n v="90008"/>
    <x v="1"/>
    <s v="Erin Ashbrook"/>
    <x v="1"/>
  </r>
  <r>
    <s v="CA-2017-166933"/>
    <x v="557"/>
    <d v="2017-04-28T00:00:00"/>
    <x v="2"/>
    <s v="MG-17890"/>
    <s v="OFF-FA-10002676"/>
    <n v="181"/>
    <n v="1"/>
    <n v="0"/>
    <n v="6516"/>
    <x v="1"/>
    <s v="Fasteners"/>
    <x v="1067"/>
    <s v="United States"/>
    <x v="444"/>
    <x v="1"/>
    <n v="93101"/>
    <x v="1"/>
    <s v="Michael Granlund"/>
    <x v="2"/>
  </r>
  <r>
    <s v="CA-2015-142055"/>
    <x v="411"/>
    <d v="2015-05-10T00:00:00"/>
    <x v="3"/>
    <s v="AB-10255"/>
    <s v="OFF-PA-10003465"/>
    <n v="3794"/>
    <n v="2"/>
    <n v="0"/>
    <n v="182112"/>
    <x v="1"/>
    <s v="Paper"/>
    <x v="422"/>
    <s v="United States"/>
    <x v="20"/>
    <x v="14"/>
    <n v="10009"/>
    <x v="3"/>
    <s v="Alejandro Ballentine"/>
    <x v="2"/>
  </r>
  <r>
    <s v="CA-2015-137106"/>
    <x v="1052"/>
    <d v="2015-04-04T00:00:00"/>
    <x v="2"/>
    <s v="SC-20260"/>
    <s v="TEC-PH-10000011"/>
    <n v="7996"/>
    <n v="5"/>
    <n v="2"/>
    <n v="27986"/>
    <x v="2"/>
    <s v="Phones"/>
    <x v="223"/>
    <s v="United States"/>
    <x v="107"/>
    <x v="2"/>
    <n v="32216"/>
    <x v="2"/>
    <s v="Scott Cohen"/>
    <x v="1"/>
  </r>
  <r>
    <s v="CA-2017-136609"/>
    <x v="633"/>
    <d v="2017-08-11T00:00:00"/>
    <x v="2"/>
    <s v="TB-21355"/>
    <s v="OFF-PA-10004381"/>
    <n v="115296"/>
    <n v="3"/>
    <n v="2"/>
    <n v="403536"/>
    <x v="1"/>
    <s v="Paper"/>
    <x v="1656"/>
    <s v="United States"/>
    <x v="445"/>
    <x v="0"/>
    <n v="75104"/>
    <x v="0"/>
    <s v="Todd Boyes"/>
    <x v="1"/>
  </r>
  <r>
    <s v="CA-2017-160885"/>
    <x v="573"/>
    <d v="2017-12-06T00:00:00"/>
    <x v="2"/>
    <s v="JK-16090"/>
    <s v="TEC-PH-10001795"/>
    <n v="247996"/>
    <n v="4"/>
    <n v="0"/>
    <n v="743988"/>
    <x v="2"/>
    <s v="Phones"/>
    <x v="643"/>
    <s v="United States"/>
    <x v="155"/>
    <x v="7"/>
    <n v="68104"/>
    <x v="0"/>
    <s v="Juliana Krohn"/>
    <x v="0"/>
  </r>
  <r>
    <s v="US-2016-167472"/>
    <x v="111"/>
    <d v="2016-06-07T00:00:00"/>
    <x v="3"/>
    <s v="CK-12595"/>
    <s v="TEC-AC-10001109"/>
    <n v="17994"/>
    <n v="6"/>
    <n v="0"/>
    <n v="755748"/>
    <x v="2"/>
    <s v="Accessories"/>
    <x v="998"/>
    <s v="United States"/>
    <x v="290"/>
    <x v="36"/>
    <n v="72209"/>
    <x v="2"/>
    <s v="Clytie Kelty"/>
    <x v="0"/>
  </r>
  <r>
    <s v="US-2016-167472"/>
    <x v="111"/>
    <d v="2016-06-07T00:00:00"/>
    <x v="3"/>
    <s v="CK-12595"/>
    <s v="TEC-AC-10003038"/>
    <n v="2685"/>
    <n v="3"/>
    <n v="0"/>
    <n v="51015"/>
    <x v="2"/>
    <s v="Accessories"/>
    <x v="1024"/>
    <s v="United States"/>
    <x v="290"/>
    <x v="36"/>
    <n v="72209"/>
    <x v="2"/>
    <s v="Clytie Kelty"/>
    <x v="0"/>
  </r>
  <r>
    <s v="US-2016-167472"/>
    <x v="111"/>
    <d v="2016-06-07T00:00:00"/>
    <x v="3"/>
    <s v="CK-12595"/>
    <s v="TEC-AC-10003174"/>
    <n v="32337"/>
    <n v="3"/>
    <n v="0"/>
    <n v="129348"/>
    <x v="2"/>
    <s v="Accessories"/>
    <x v="615"/>
    <s v="United States"/>
    <x v="290"/>
    <x v="36"/>
    <n v="72209"/>
    <x v="2"/>
    <s v="Clytie Kelty"/>
    <x v="0"/>
  </r>
  <r>
    <s v="US-2016-167472"/>
    <x v="111"/>
    <d v="2016-06-07T00:00:00"/>
    <x v="3"/>
    <s v="CK-12595"/>
    <s v="OFF-PA-10000157"/>
    <n v="5994"/>
    <n v="3"/>
    <n v="0"/>
    <n v="281718"/>
    <x v="1"/>
    <s v="Paper"/>
    <x v="368"/>
    <s v="United States"/>
    <x v="290"/>
    <x v="36"/>
    <n v="72209"/>
    <x v="2"/>
    <s v="Clytie Kelty"/>
    <x v="0"/>
  </r>
  <r>
    <s v="US-2016-167472"/>
    <x v="111"/>
    <d v="2016-06-07T00:00:00"/>
    <x v="3"/>
    <s v="CK-12595"/>
    <s v="OFF-BI-10001721"/>
    <n v="6414"/>
    <n v="3"/>
    <n v="0"/>
    <n v="307872"/>
    <x v="1"/>
    <s v="Binders"/>
    <x v="94"/>
    <s v="United States"/>
    <x v="290"/>
    <x v="36"/>
    <n v="72209"/>
    <x v="2"/>
    <s v="Clytie Kelty"/>
    <x v="0"/>
  </r>
  <r>
    <s v="US-2016-167472"/>
    <x v="111"/>
    <d v="2016-06-07T00:00:00"/>
    <x v="3"/>
    <s v="CK-12595"/>
    <s v="OFF-BI-10000591"/>
    <n v="1167"/>
    <n v="3"/>
    <n v="0"/>
    <n v="56016"/>
    <x v="1"/>
    <s v="Binders"/>
    <x v="1045"/>
    <s v="United States"/>
    <x v="290"/>
    <x v="36"/>
    <n v="72209"/>
    <x v="2"/>
    <s v="Clytie Kelty"/>
    <x v="0"/>
  </r>
  <r>
    <s v="US-2016-167472"/>
    <x v="111"/>
    <d v="2016-06-07T00:00:00"/>
    <x v="3"/>
    <s v="CK-12595"/>
    <s v="OFF-PA-10001534"/>
    <n v="1296"/>
    <n v="2"/>
    <n v="0"/>
    <n v="62208"/>
    <x v="1"/>
    <s v="Paper"/>
    <x v="1450"/>
    <s v="United States"/>
    <x v="290"/>
    <x v="36"/>
    <n v="72209"/>
    <x v="2"/>
    <s v="Clytie Kelty"/>
    <x v="0"/>
  </r>
  <r>
    <s v="CA-2015-120551"/>
    <x v="656"/>
    <d v="2015-04-20T00:00:00"/>
    <x v="2"/>
    <s v="SS-20590"/>
    <s v="OFF-BI-10002071"/>
    <n v="1743"/>
    <n v="3"/>
    <n v="0"/>
    <n v="80178"/>
    <x v="1"/>
    <s v="Binders"/>
    <x v="695"/>
    <s v="United States"/>
    <x v="446"/>
    <x v="7"/>
    <n v="68701"/>
    <x v="0"/>
    <s v="Sonia Sunley"/>
    <x v="0"/>
  </r>
  <r>
    <s v="US-2017-150595"/>
    <x v="1053"/>
    <d v="2017-05-26T00:00:00"/>
    <x v="2"/>
    <s v="LE-16810"/>
    <s v="FUR-CH-10000513"/>
    <n v="181986"/>
    <n v="2"/>
    <n v="3"/>
    <n v="-545958"/>
    <x v="0"/>
    <s v="Chairs"/>
    <x v="70"/>
    <s v="United States"/>
    <x v="22"/>
    <x v="9"/>
    <n v="60653"/>
    <x v="0"/>
    <s v="Laurel Elliston"/>
    <x v="0"/>
  </r>
  <r>
    <s v="US-2017-150595"/>
    <x v="1053"/>
    <d v="2017-05-26T00:00:00"/>
    <x v="2"/>
    <s v="LE-16810"/>
    <s v="OFF-BI-10003274"/>
    <n v="1592"/>
    <n v="2"/>
    <n v="8"/>
    <n v="-26268"/>
    <x v="1"/>
    <s v="Binders"/>
    <x v="122"/>
    <s v="United States"/>
    <x v="22"/>
    <x v="9"/>
    <n v="60653"/>
    <x v="0"/>
    <s v="Laurel Elliston"/>
    <x v="0"/>
  </r>
  <r>
    <s v="US-2017-150595"/>
    <x v="1053"/>
    <d v="2017-05-26T00:00:00"/>
    <x v="2"/>
    <s v="LE-16810"/>
    <s v="OFF-SU-10000381"/>
    <n v="22344"/>
    <n v="3"/>
    <n v="2"/>
    <n v="25137"/>
    <x v="1"/>
    <s v="Supplies"/>
    <x v="656"/>
    <s v="United States"/>
    <x v="22"/>
    <x v="9"/>
    <n v="60653"/>
    <x v="0"/>
    <s v="Laurel Elliston"/>
    <x v="0"/>
  </r>
  <r>
    <s v="CA-2016-134936"/>
    <x v="1054"/>
    <d v="2016-12-25T00:00:00"/>
    <x v="2"/>
    <s v="ES-14080"/>
    <s v="FUR-TA-10001086"/>
    <n v="45597"/>
    <n v="6"/>
    <n v="5"/>
    <n v="-2188656"/>
    <x v="0"/>
    <s v="Tables"/>
    <x v="1705"/>
    <s v="United States"/>
    <x v="92"/>
    <x v="15"/>
    <n v="85705"/>
    <x v="1"/>
    <s v="Erin Smith"/>
    <x v="1"/>
  </r>
  <r>
    <s v="CA-2016-134936"/>
    <x v="1054"/>
    <d v="2016-12-25T00:00:00"/>
    <x v="2"/>
    <s v="ES-14080"/>
    <s v="OFF-BI-10000174"/>
    <n v="1044"/>
    <n v="6"/>
    <n v="7"/>
    <n v="-7656"/>
    <x v="1"/>
    <s v="Binders"/>
    <x v="1425"/>
    <s v="United States"/>
    <x v="92"/>
    <x v="15"/>
    <n v="85705"/>
    <x v="1"/>
    <s v="Erin Smith"/>
    <x v="1"/>
  </r>
  <r>
    <s v="CA-2016-134936"/>
    <x v="1054"/>
    <d v="2016-12-25T00:00:00"/>
    <x v="2"/>
    <s v="ES-14080"/>
    <s v="OFF-BI-10002103"/>
    <n v="5214"/>
    <n v="2"/>
    <n v="7"/>
    <n v="-41712"/>
    <x v="1"/>
    <s v="Binders"/>
    <x v="527"/>
    <s v="United States"/>
    <x v="92"/>
    <x v="15"/>
    <n v="85705"/>
    <x v="1"/>
    <s v="Erin Smith"/>
    <x v="1"/>
  </r>
  <r>
    <s v="CA-2017-102967"/>
    <x v="584"/>
    <d v="2017-09-26T00:00:00"/>
    <x v="2"/>
    <s v="MG-17890"/>
    <s v="OFF-ST-10001590"/>
    <n v="674"/>
    <n v="5"/>
    <n v="0"/>
    <n v="17524"/>
    <x v="1"/>
    <s v="Storage"/>
    <x v="147"/>
    <s v="United States"/>
    <x v="3"/>
    <x v="38"/>
    <n v="3301"/>
    <x v="3"/>
    <s v="Michael Granlund"/>
    <x v="2"/>
  </r>
  <r>
    <s v="CA-2017-151008"/>
    <x v="209"/>
    <d v="2017-09-08T00:00:00"/>
    <x v="3"/>
    <s v="JM-16195"/>
    <s v="FUR-FU-10002396"/>
    <n v="2516"/>
    <n v="2"/>
    <n v="0"/>
    <n v="105672"/>
    <x v="0"/>
    <s v="Furnishings"/>
    <x v="1562"/>
    <s v="United States"/>
    <x v="447"/>
    <x v="6"/>
    <n v="84020"/>
    <x v="1"/>
    <s v="Justin MacKendrick"/>
    <x v="0"/>
  </r>
  <r>
    <s v="CA-2017-151008"/>
    <x v="209"/>
    <d v="2017-09-08T00:00:00"/>
    <x v="3"/>
    <s v="JM-16195"/>
    <s v="TEC-PH-10002807"/>
    <n v="12656"/>
    <n v="4"/>
    <n v="2"/>
    <n v="4746"/>
    <x v="2"/>
    <s v="Phones"/>
    <x v="1227"/>
    <s v="United States"/>
    <x v="447"/>
    <x v="6"/>
    <n v="84020"/>
    <x v="1"/>
    <s v="Justin MacKendrick"/>
    <x v="0"/>
  </r>
  <r>
    <s v="CA-2014-159800"/>
    <x v="682"/>
    <d v="2014-12-01T00:00:00"/>
    <x v="3"/>
    <s v="SG-20470"/>
    <s v="OFF-AP-10004859"/>
    <n v="4368"/>
    <n v="3"/>
    <n v="0"/>
    <n v="117936"/>
    <x v="1"/>
    <s v="Appliances"/>
    <x v="922"/>
    <s v="United States"/>
    <x v="8"/>
    <x v="1"/>
    <n v="94109"/>
    <x v="1"/>
    <s v="Sheri Gordon"/>
    <x v="0"/>
  </r>
  <r>
    <s v="CA-2014-159800"/>
    <x v="682"/>
    <d v="2014-12-01T00:00:00"/>
    <x v="3"/>
    <s v="SG-20470"/>
    <s v="TEC-AC-10003447"/>
    <n v="13993"/>
    <n v="7"/>
    <n v="0"/>
    <n v="349825"/>
    <x v="2"/>
    <s v="Accessories"/>
    <x v="801"/>
    <s v="United States"/>
    <x v="8"/>
    <x v="1"/>
    <n v="94109"/>
    <x v="1"/>
    <s v="Sheri Gordon"/>
    <x v="0"/>
  </r>
  <r>
    <s v="US-2014-159618"/>
    <x v="606"/>
    <d v="2014-11-16T00:00:00"/>
    <x v="2"/>
    <s v="DB-12970"/>
    <s v="OFF-AR-10003183"/>
    <n v="2672"/>
    <n v="1"/>
    <n v="2"/>
    <n v="334"/>
    <x v="1"/>
    <s v="Art"/>
    <x v="1380"/>
    <s v="United States"/>
    <x v="12"/>
    <x v="0"/>
    <n v="77036"/>
    <x v="0"/>
    <s v="Darren Budd"/>
    <x v="1"/>
  </r>
  <r>
    <s v="US-2014-159618"/>
    <x v="606"/>
    <d v="2014-11-16T00:00:00"/>
    <x v="2"/>
    <s v="DB-12970"/>
    <s v="OFF-SU-10000432"/>
    <n v="16656"/>
    <n v="6"/>
    <n v="2"/>
    <n v="-3123"/>
    <x v="1"/>
    <s v="Supplies"/>
    <x v="1531"/>
    <s v="United States"/>
    <x v="12"/>
    <x v="0"/>
    <n v="77036"/>
    <x v="0"/>
    <s v="Darren Budd"/>
    <x v="1"/>
  </r>
  <r>
    <s v="US-2014-159618"/>
    <x v="606"/>
    <d v="2014-11-16T00:00:00"/>
    <x v="2"/>
    <s v="DB-12970"/>
    <s v="TEC-AC-10003832"/>
    <n v="79512"/>
    <n v="3"/>
    <n v="2"/>
    <n v="208719"/>
    <x v="2"/>
    <s v="Accessories"/>
    <x v="218"/>
    <s v="United States"/>
    <x v="12"/>
    <x v="0"/>
    <n v="77036"/>
    <x v="0"/>
    <s v="Darren Budd"/>
    <x v="1"/>
  </r>
  <r>
    <s v="US-2014-159618"/>
    <x v="606"/>
    <d v="2014-11-16T00:00:00"/>
    <x v="2"/>
    <s v="DB-12970"/>
    <s v="OFF-PA-10004100"/>
    <n v="36288"/>
    <n v="7"/>
    <n v="2"/>
    <n v="127008"/>
    <x v="1"/>
    <s v="Paper"/>
    <x v="260"/>
    <s v="United States"/>
    <x v="12"/>
    <x v="0"/>
    <n v="77036"/>
    <x v="0"/>
    <s v="Darren Budd"/>
    <x v="1"/>
  </r>
  <r>
    <s v="US-2014-159618"/>
    <x v="606"/>
    <d v="2014-11-16T00:00:00"/>
    <x v="2"/>
    <s v="DB-12970"/>
    <s v="FUR-BO-10004467"/>
    <n v="679932"/>
    <n v="1"/>
    <n v="32"/>
    <n v="-129987"/>
    <x v="0"/>
    <s v="Bookcases"/>
    <x v="885"/>
    <s v="United States"/>
    <x v="12"/>
    <x v="0"/>
    <n v="77036"/>
    <x v="0"/>
    <s v="Darren Budd"/>
    <x v="1"/>
  </r>
  <r>
    <s v="CA-2017-116113"/>
    <x v="279"/>
    <d v="2017-10-06T00:00:00"/>
    <x v="1"/>
    <s v="JW-15220"/>
    <s v="FUR-FU-10002963"/>
    <n v="1016"/>
    <n v="2"/>
    <n v="0"/>
    <n v="34544"/>
    <x v="0"/>
    <s v="Furnishings"/>
    <x v="1489"/>
    <s v="United States"/>
    <x v="121"/>
    <x v="18"/>
    <n v="36116"/>
    <x v="2"/>
    <s v="Jane Waco"/>
    <x v="1"/>
  </r>
  <r>
    <s v="CA-2015-125066"/>
    <x v="638"/>
    <d v="2015-12-18T00:00:00"/>
    <x v="2"/>
    <s v="KD-16495"/>
    <s v="FUR-FU-10003829"/>
    <n v="616"/>
    <n v="2"/>
    <n v="0"/>
    <n v="19712"/>
    <x v="0"/>
    <s v="Furnishings"/>
    <x v="1360"/>
    <s v="United States"/>
    <x v="25"/>
    <x v="35"/>
    <n v="39212"/>
    <x v="2"/>
    <s v="Keith Dawkins"/>
    <x v="1"/>
  </r>
  <r>
    <s v="CA-2015-125066"/>
    <x v="638"/>
    <d v="2015-12-18T00:00:00"/>
    <x v="2"/>
    <s v="KD-16495"/>
    <s v="OFF-AR-10003582"/>
    <n v="563"/>
    <n v="2"/>
    <n v="0"/>
    <n v="15764"/>
    <x v="1"/>
    <s v="Art"/>
    <x v="1440"/>
    <s v="United States"/>
    <x v="25"/>
    <x v="35"/>
    <n v="39212"/>
    <x v="2"/>
    <s v="Keith Dawkins"/>
    <x v="1"/>
  </r>
  <r>
    <s v="US-2015-114741"/>
    <x v="400"/>
    <d v="2015-12-10T00:00:00"/>
    <x v="2"/>
    <s v="IL-15100"/>
    <s v="OFF-PA-10000048"/>
    <n v="648"/>
    <n v="1"/>
    <n v="0"/>
    <n v="31104"/>
    <x v="1"/>
    <s v="Paper"/>
    <x v="1706"/>
    <s v="United States"/>
    <x v="226"/>
    <x v="32"/>
    <n v="89031"/>
    <x v="1"/>
    <s v="Ivan Liston"/>
    <x v="0"/>
  </r>
  <r>
    <s v="US-2015-114741"/>
    <x v="400"/>
    <d v="2015-12-10T00:00:00"/>
    <x v="2"/>
    <s v="IL-15100"/>
    <s v="OFF-ST-10000078"/>
    <n v="132585"/>
    <n v="5"/>
    <n v="0"/>
    <n v="238653"/>
    <x v="1"/>
    <s v="Storage"/>
    <x v="1216"/>
    <s v="United States"/>
    <x v="226"/>
    <x v="32"/>
    <n v="89031"/>
    <x v="1"/>
    <s v="Ivan Liston"/>
    <x v="0"/>
  </r>
  <r>
    <s v="US-2015-114741"/>
    <x v="400"/>
    <d v="2015-12-10T00:00:00"/>
    <x v="2"/>
    <s v="IL-15100"/>
    <s v="OFF-LA-10004853"/>
    <n v="1494"/>
    <n v="3"/>
    <n v="0"/>
    <n v="68724"/>
    <x v="1"/>
    <s v="Labels"/>
    <x v="686"/>
    <s v="United States"/>
    <x v="226"/>
    <x v="32"/>
    <n v="89031"/>
    <x v="1"/>
    <s v="Ivan Liston"/>
    <x v="0"/>
  </r>
  <r>
    <s v="CA-2017-133263"/>
    <x v="184"/>
    <d v="2017-04-02T00:00:00"/>
    <x v="1"/>
    <s v="JE-15610"/>
    <s v="OFF-BI-10001153"/>
    <n v="3454"/>
    <n v="1"/>
    <n v="0"/>
    <n v="1727"/>
    <x v="1"/>
    <s v="Binders"/>
    <x v="303"/>
    <s v="United States"/>
    <x v="117"/>
    <x v="31"/>
    <n v="30318"/>
    <x v="2"/>
    <s v="Jim Epp"/>
    <x v="1"/>
  </r>
  <r>
    <s v="CA-2017-133263"/>
    <x v="184"/>
    <d v="2017-04-02T00:00:00"/>
    <x v="1"/>
    <s v="JE-15610"/>
    <s v="TEC-CO-10001449"/>
    <n v="299995"/>
    <n v="5"/>
    <n v="0"/>
    <n v="1439976"/>
    <x v="2"/>
    <s v="Copiers"/>
    <x v="306"/>
    <s v="United States"/>
    <x v="117"/>
    <x v="31"/>
    <n v="30318"/>
    <x v="2"/>
    <s v="Jim Epp"/>
    <x v="1"/>
  </r>
  <r>
    <s v="CA-2017-133263"/>
    <x v="184"/>
    <d v="2017-04-02T00:00:00"/>
    <x v="1"/>
    <s v="JE-15610"/>
    <s v="OFF-BI-10000474"/>
    <n v="6412"/>
    <n v="4"/>
    <n v="0"/>
    <n v="307776"/>
    <x v="1"/>
    <s v="Binders"/>
    <x v="27"/>
    <s v="United States"/>
    <x v="117"/>
    <x v="31"/>
    <n v="30318"/>
    <x v="2"/>
    <s v="Jim Epp"/>
    <x v="1"/>
  </r>
  <r>
    <s v="CA-2017-157966"/>
    <x v="676"/>
    <d v="2017-03-13T00:00:00"/>
    <x v="0"/>
    <s v="SU-20665"/>
    <s v="OFF-AR-10000799"/>
    <n v="19456"/>
    <n v="4"/>
    <n v="2"/>
    <n v="21888"/>
    <x v="1"/>
    <s v="Art"/>
    <x v="1480"/>
    <s v="United States"/>
    <x v="22"/>
    <x v="9"/>
    <n v="60610"/>
    <x v="0"/>
    <s v="Stephanie Ulpright"/>
    <x v="2"/>
  </r>
  <r>
    <s v="CA-2017-157966"/>
    <x v="676"/>
    <d v="2017-03-13T00:00:00"/>
    <x v="0"/>
    <s v="SU-20665"/>
    <s v="TEC-MA-10002109"/>
    <n v="209986"/>
    <n v="2"/>
    <n v="3"/>
    <n v="89994"/>
    <x v="2"/>
    <s v="Machines"/>
    <x v="1707"/>
    <s v="United States"/>
    <x v="22"/>
    <x v="9"/>
    <n v="60610"/>
    <x v="0"/>
    <s v="Stephanie Ulpright"/>
    <x v="2"/>
  </r>
  <r>
    <s v="CA-2017-157966"/>
    <x v="676"/>
    <d v="2017-03-13T00:00:00"/>
    <x v="0"/>
    <s v="SU-20665"/>
    <s v="OFF-AR-10003338"/>
    <n v="2976"/>
    <n v="5"/>
    <n v="2"/>
    <n v="186"/>
    <x v="1"/>
    <s v="Art"/>
    <x v="1420"/>
    <s v="United States"/>
    <x v="22"/>
    <x v="9"/>
    <n v="60610"/>
    <x v="0"/>
    <s v="Stephanie Ulpright"/>
    <x v="2"/>
  </r>
  <r>
    <s v="CA-2017-157966"/>
    <x v="676"/>
    <d v="2017-03-13T00:00:00"/>
    <x v="0"/>
    <s v="SU-20665"/>
    <s v="FUR-CH-10003606"/>
    <n v="89768"/>
    <n v="1"/>
    <n v="3"/>
    <n v="-25648"/>
    <x v="0"/>
    <s v="Chairs"/>
    <x v="1548"/>
    <s v="United States"/>
    <x v="22"/>
    <x v="9"/>
    <n v="60610"/>
    <x v="0"/>
    <s v="Stephanie Ulpright"/>
    <x v="2"/>
  </r>
  <r>
    <s v="CA-2017-157966"/>
    <x v="676"/>
    <d v="2017-03-13T00:00:00"/>
    <x v="0"/>
    <s v="SU-20665"/>
    <s v="TEC-CO-10001449"/>
    <n v="959984"/>
    <n v="2"/>
    <n v="2"/>
    <n v="3359944"/>
    <x v="2"/>
    <s v="Copiers"/>
    <x v="306"/>
    <s v="United States"/>
    <x v="22"/>
    <x v="9"/>
    <n v="60610"/>
    <x v="0"/>
    <s v="Stephanie Ulpright"/>
    <x v="2"/>
  </r>
  <r>
    <s v="CA-2017-157966"/>
    <x v="676"/>
    <d v="2017-03-13T00:00:00"/>
    <x v="0"/>
    <s v="SU-20665"/>
    <s v="OFF-PA-10001934"/>
    <n v="15552"/>
    <n v="3"/>
    <n v="2"/>
    <n v="56376"/>
    <x v="1"/>
    <s v="Paper"/>
    <x v="545"/>
    <s v="United States"/>
    <x v="22"/>
    <x v="9"/>
    <n v="60610"/>
    <x v="0"/>
    <s v="Stephanie Ulpright"/>
    <x v="2"/>
  </r>
  <r>
    <s v="CA-2017-157966"/>
    <x v="676"/>
    <d v="2017-03-13T00:00:00"/>
    <x v="0"/>
    <s v="SU-20665"/>
    <s v="TEC-PH-10001527"/>
    <n v="3436"/>
    <n v="1"/>
    <n v="2"/>
    <n v="-73015"/>
    <x v="2"/>
    <s v="Phones"/>
    <x v="1271"/>
    <s v="United States"/>
    <x v="22"/>
    <x v="9"/>
    <n v="60610"/>
    <x v="0"/>
    <s v="Stephanie Ulpright"/>
    <x v="2"/>
  </r>
  <r>
    <s v="CA-2014-151162"/>
    <x v="29"/>
    <d v="2014-12-09T00:00:00"/>
    <x v="2"/>
    <s v="EA-14035"/>
    <s v="OFF-PA-10001033"/>
    <n v="98376"/>
    <n v="3"/>
    <n v="2"/>
    <n v="356613"/>
    <x v="1"/>
    <s v="Paper"/>
    <x v="1487"/>
    <s v="United States"/>
    <x v="38"/>
    <x v="23"/>
    <n v="43229"/>
    <x v="3"/>
    <s v="Erin Ashbrook"/>
    <x v="1"/>
  </r>
  <r>
    <s v="CA-2014-151162"/>
    <x v="29"/>
    <d v="2014-12-09T00:00:00"/>
    <x v="2"/>
    <s v="EA-14035"/>
    <s v="OFF-BI-10003719"/>
    <n v="2994"/>
    <n v="4"/>
    <n v="7"/>
    <n v="-23952"/>
    <x v="1"/>
    <s v="Binders"/>
    <x v="687"/>
    <s v="United States"/>
    <x v="38"/>
    <x v="23"/>
    <n v="43229"/>
    <x v="3"/>
    <s v="Erin Ashbrook"/>
    <x v="1"/>
  </r>
  <r>
    <s v="CA-2014-151162"/>
    <x v="29"/>
    <d v="2014-12-09T00:00:00"/>
    <x v="2"/>
    <s v="EA-14035"/>
    <s v="OFF-PA-10003036"/>
    <n v="17472"/>
    <n v="3"/>
    <n v="2"/>
    <n v="56784"/>
    <x v="1"/>
    <s v="Paper"/>
    <x v="1708"/>
    <s v="United States"/>
    <x v="38"/>
    <x v="23"/>
    <n v="43229"/>
    <x v="3"/>
    <s v="Erin Ashbrook"/>
    <x v="1"/>
  </r>
  <r>
    <s v="CA-2014-151162"/>
    <x v="29"/>
    <d v="2014-12-09T00:00:00"/>
    <x v="2"/>
    <s v="EA-14035"/>
    <s v="TEC-PH-10001870"/>
    <n v="36738"/>
    <n v="1"/>
    <n v="4"/>
    <n v="-91845"/>
    <x v="2"/>
    <s v="Phones"/>
    <x v="1709"/>
    <s v="United States"/>
    <x v="38"/>
    <x v="23"/>
    <n v="43229"/>
    <x v="3"/>
    <s v="Erin Ashbrook"/>
    <x v="1"/>
  </r>
  <r>
    <s v="CA-2014-151162"/>
    <x v="29"/>
    <d v="2014-12-09T00:00:00"/>
    <x v="2"/>
    <s v="EA-14035"/>
    <s v="TEC-PH-10001809"/>
    <n v="17994"/>
    <n v="2"/>
    <n v="4"/>
    <n v="-44985"/>
    <x v="2"/>
    <s v="Phones"/>
    <x v="1162"/>
    <s v="United States"/>
    <x v="38"/>
    <x v="23"/>
    <n v="43229"/>
    <x v="3"/>
    <s v="Erin Ashbrook"/>
    <x v="1"/>
  </r>
  <r>
    <s v="CA-2016-136686"/>
    <x v="938"/>
    <d v="2016-12-16T00:00:00"/>
    <x v="2"/>
    <s v="RF-19840"/>
    <s v="FUR-FU-10004864"/>
    <n v="38364"/>
    <n v="6"/>
    <n v="0"/>
    <n v="1227648"/>
    <x v="0"/>
    <s v="Furnishings"/>
    <x v="440"/>
    <s v="United States"/>
    <x v="45"/>
    <x v="1"/>
    <n v="91104"/>
    <x v="1"/>
    <s v="Roy Französisch"/>
    <x v="0"/>
  </r>
  <r>
    <s v="CA-2016-136686"/>
    <x v="938"/>
    <d v="2016-12-16T00:00:00"/>
    <x v="2"/>
    <s v="RF-19840"/>
    <s v="OFF-AP-10002350"/>
    <n v="5652"/>
    <n v="3"/>
    <n v="0"/>
    <n v="158256"/>
    <x v="1"/>
    <s v="Appliances"/>
    <x v="547"/>
    <s v="United States"/>
    <x v="45"/>
    <x v="1"/>
    <n v="91104"/>
    <x v="1"/>
    <s v="Roy Französisch"/>
    <x v="0"/>
  </r>
  <r>
    <s v="CA-2017-137498"/>
    <x v="427"/>
    <d v="2017-09-14T00:00:00"/>
    <x v="1"/>
    <s v="LC-17050"/>
    <s v="OFF-AR-10003829"/>
    <n v="656"/>
    <n v="2"/>
    <n v="0"/>
    <n v="19024"/>
    <x v="1"/>
    <s v="Art"/>
    <x v="935"/>
    <s v="United States"/>
    <x v="1"/>
    <x v="1"/>
    <n v="90004"/>
    <x v="1"/>
    <s v="Liz Carlisle"/>
    <x v="0"/>
  </r>
  <r>
    <s v="CA-2017-137498"/>
    <x v="427"/>
    <d v="2017-09-14T00:00:00"/>
    <x v="1"/>
    <s v="LC-17050"/>
    <s v="FUR-CH-10003833"/>
    <n v="24392"/>
    <n v="5"/>
    <n v="2"/>
    <n v="-15245"/>
    <x v="0"/>
    <s v="Chairs"/>
    <x v="1198"/>
    <s v="United States"/>
    <x v="1"/>
    <x v="1"/>
    <n v="90004"/>
    <x v="1"/>
    <s v="Liz Carlisle"/>
    <x v="0"/>
  </r>
  <r>
    <s v="CA-2017-137498"/>
    <x v="427"/>
    <d v="2017-09-14T00:00:00"/>
    <x v="1"/>
    <s v="LC-17050"/>
    <s v="OFF-PA-10000143"/>
    <n v="4752"/>
    <n v="9"/>
    <n v="0"/>
    <n v="228096"/>
    <x v="1"/>
    <s v="Paper"/>
    <x v="1673"/>
    <s v="United States"/>
    <x v="1"/>
    <x v="1"/>
    <n v="90004"/>
    <x v="1"/>
    <s v="Liz Carlisle"/>
    <x v="0"/>
  </r>
  <r>
    <s v="CA-2017-163818"/>
    <x v="1055"/>
    <d v="2017-10-08T00:00:00"/>
    <x v="2"/>
    <s v="PS-18970"/>
    <s v="FUR-FU-10000076"/>
    <n v="1998"/>
    <n v="1"/>
    <n v="0"/>
    <n v="85914"/>
    <x v="0"/>
    <s v="Furnishings"/>
    <x v="877"/>
    <s v="United States"/>
    <x v="183"/>
    <x v="39"/>
    <n v="20735"/>
    <x v="3"/>
    <s v="Paul Stevenson"/>
    <x v="2"/>
  </r>
  <r>
    <s v="CA-2016-161158"/>
    <x v="194"/>
    <d v="2016-05-13T00:00:00"/>
    <x v="2"/>
    <s v="PS-18970"/>
    <s v="OFF-AR-10000462"/>
    <n v="80"/>
    <n v="5"/>
    <n v="0"/>
    <n v="344"/>
    <x v="1"/>
    <s v="Art"/>
    <x v="887"/>
    <s v="United States"/>
    <x v="20"/>
    <x v="14"/>
    <n v="10024"/>
    <x v="3"/>
    <s v="Paul Stevenson"/>
    <x v="2"/>
  </r>
  <r>
    <s v="CA-2014-116673"/>
    <x v="533"/>
    <d v="2014-12-19T00:00:00"/>
    <x v="1"/>
    <s v="JO-15280"/>
    <s v="FUR-FU-10003829"/>
    <n v="616"/>
    <n v="2"/>
    <n v="0"/>
    <n v="19712"/>
    <x v="0"/>
    <s v="Furnishings"/>
    <x v="1360"/>
    <s v="United States"/>
    <x v="69"/>
    <x v="1"/>
    <n v="92037"/>
    <x v="1"/>
    <s v="Jas O'Carroll"/>
    <x v="0"/>
  </r>
  <r>
    <s v="CA-2017-105333"/>
    <x v="328"/>
    <d v="2017-12-04T00:00:00"/>
    <x v="2"/>
    <s v="VP-21730"/>
    <s v="OFF-ST-10002182"/>
    <n v="8356"/>
    <n v="4"/>
    <n v="0"/>
    <n v="16712"/>
    <x v="1"/>
    <s v="Storage"/>
    <x v="1710"/>
    <s v="United States"/>
    <x v="20"/>
    <x v="14"/>
    <n v="10011"/>
    <x v="3"/>
    <s v="Victor Preis"/>
    <x v="2"/>
  </r>
  <r>
    <s v="CA-2017-105333"/>
    <x v="328"/>
    <d v="2017-12-04T00:00:00"/>
    <x v="2"/>
    <s v="VP-21730"/>
    <s v="TEC-PH-10001468"/>
    <n v="54606"/>
    <n v="3"/>
    <n v="0"/>
    <n v="163818"/>
    <x v="2"/>
    <s v="Phones"/>
    <x v="1711"/>
    <s v="United States"/>
    <x v="20"/>
    <x v="14"/>
    <n v="10011"/>
    <x v="3"/>
    <s v="Victor Preis"/>
    <x v="2"/>
  </r>
  <r>
    <s v="CA-2017-105333"/>
    <x v="328"/>
    <d v="2017-12-04T00:00:00"/>
    <x v="2"/>
    <s v="VP-21730"/>
    <s v="OFF-ST-10001809"/>
    <n v="26949"/>
    <n v="3"/>
    <n v="0"/>
    <n v="53898"/>
    <x v="1"/>
    <s v="Storage"/>
    <x v="434"/>
    <s v="United States"/>
    <x v="20"/>
    <x v="14"/>
    <n v="10011"/>
    <x v="3"/>
    <s v="Victor Preis"/>
    <x v="2"/>
  </r>
  <r>
    <s v="CA-2015-149993"/>
    <x v="530"/>
    <d v="2015-03-20T00:00:00"/>
    <x v="3"/>
    <s v="GA-14725"/>
    <s v="OFF-FA-10001561"/>
    <n v="109"/>
    <n v="5"/>
    <n v="0"/>
    <n v="3597"/>
    <x v="1"/>
    <s v="Fasteners"/>
    <x v="834"/>
    <s v="United States"/>
    <x v="152"/>
    <x v="1"/>
    <n v="93534"/>
    <x v="1"/>
    <s v="Guy Armstrong"/>
    <x v="0"/>
  </r>
  <r>
    <s v="CA-2014-168158"/>
    <x v="863"/>
    <d v="2014-07-24T00:00:00"/>
    <x v="2"/>
    <s v="EM-14140"/>
    <s v="OFF-BI-10001759"/>
    <n v="6096"/>
    <n v="2"/>
    <n v="2"/>
    <n v="22098"/>
    <x v="1"/>
    <s v="Binders"/>
    <x v="728"/>
    <s v="United States"/>
    <x v="119"/>
    <x v="37"/>
    <n v="59405"/>
    <x v="1"/>
    <s v="Eugene Moren"/>
    <x v="2"/>
  </r>
  <r>
    <s v="CA-2016-115224"/>
    <x v="16"/>
    <d v="2016-12-11T00:00:00"/>
    <x v="1"/>
    <s v="DB-13615"/>
    <s v="OFF-ST-10000615"/>
    <n v="3405"/>
    <n v="3"/>
    <n v="0"/>
    <n v="9534"/>
    <x v="1"/>
    <s v="Storage"/>
    <x v="75"/>
    <s v="United States"/>
    <x v="8"/>
    <x v="1"/>
    <n v="94110"/>
    <x v="1"/>
    <s v="Doug Bickford"/>
    <x v="0"/>
  </r>
  <r>
    <s v="CA-2016-115224"/>
    <x v="16"/>
    <d v="2016-12-11T00:00:00"/>
    <x v="1"/>
    <s v="DB-13615"/>
    <s v="OFF-ST-10003816"/>
    <n v="35238"/>
    <n v="2"/>
    <n v="0"/>
    <n v="810474"/>
    <x v="1"/>
    <s v="Storage"/>
    <x v="713"/>
    <s v="United States"/>
    <x v="8"/>
    <x v="1"/>
    <n v="94110"/>
    <x v="1"/>
    <s v="Doug Bickford"/>
    <x v="0"/>
  </r>
  <r>
    <s v="CA-2014-164742"/>
    <x v="302"/>
    <d v="2014-10-18T00:00:00"/>
    <x v="1"/>
    <s v="ML-17395"/>
    <s v="FUR-CH-10002880"/>
    <n v="24598"/>
    <n v="2"/>
    <n v="0"/>
    <n v="270578"/>
    <x v="0"/>
    <s v="Chairs"/>
    <x v="804"/>
    <s v="United States"/>
    <x v="79"/>
    <x v="29"/>
    <n v="8701"/>
    <x v="3"/>
    <s v="Marina Lichtenstein"/>
    <x v="1"/>
  </r>
  <r>
    <s v="CA-2014-164742"/>
    <x v="302"/>
    <d v="2014-10-18T00:00:00"/>
    <x v="1"/>
    <s v="ML-17395"/>
    <s v="OFF-BI-10004738"/>
    <n v="1894"/>
    <n v="1"/>
    <n v="0"/>
    <n v="947"/>
    <x v="1"/>
    <s v="Binders"/>
    <x v="92"/>
    <s v="United States"/>
    <x v="79"/>
    <x v="29"/>
    <n v="8701"/>
    <x v="3"/>
    <s v="Marina Lichtenstein"/>
    <x v="1"/>
  </r>
  <r>
    <s v="US-2017-108014"/>
    <x v="122"/>
    <d v="2017-11-25T00:00:00"/>
    <x v="2"/>
    <s v="JH-15430"/>
    <s v="OFF-BI-10003984"/>
    <n v="59913"/>
    <n v="7"/>
    <n v="7"/>
    <n v="-459333"/>
    <x v="1"/>
    <s v="Binders"/>
    <x v="693"/>
    <s v="United States"/>
    <x v="138"/>
    <x v="23"/>
    <n v="44105"/>
    <x v="3"/>
    <s v="Jennifer Halladay"/>
    <x v="0"/>
  </r>
  <r>
    <s v="CA-2017-160325"/>
    <x v="240"/>
    <d v="2017-09-24T00:00:00"/>
    <x v="0"/>
    <s v="BP-11095"/>
    <s v="TEC-PH-10000984"/>
    <n v="39198"/>
    <n v="2"/>
    <n v="0"/>
    <n v="1097544"/>
    <x v="2"/>
    <s v="Phones"/>
    <x v="467"/>
    <s v="United States"/>
    <x v="103"/>
    <x v="30"/>
    <n v="1841"/>
    <x v="3"/>
    <s v="Bart Pistole"/>
    <x v="1"/>
  </r>
  <r>
    <s v="CA-2017-160325"/>
    <x v="240"/>
    <d v="2017-09-24T00:00:00"/>
    <x v="0"/>
    <s v="BP-11095"/>
    <s v="TEC-PH-10001944"/>
    <n v="43785"/>
    <n v="3"/>
    <n v="0"/>
    <n v="131355"/>
    <x v="2"/>
    <s v="Phones"/>
    <x v="1257"/>
    <s v="United States"/>
    <x v="103"/>
    <x v="30"/>
    <n v="1841"/>
    <x v="3"/>
    <s v="Bart Pistole"/>
    <x v="1"/>
  </r>
  <r>
    <s v="CA-2015-159779"/>
    <x v="12"/>
    <d v="2015-09-29T00:00:00"/>
    <x v="2"/>
    <s v="SB-20185"/>
    <s v="OFF-BI-10002735"/>
    <n v="6862"/>
    <n v="2"/>
    <n v="0"/>
    <n v="322514"/>
    <x v="1"/>
    <s v="Binders"/>
    <x v="142"/>
    <s v="United States"/>
    <x v="3"/>
    <x v="38"/>
    <n v="3301"/>
    <x v="3"/>
    <s v="Sarah Brown"/>
    <x v="0"/>
  </r>
  <r>
    <s v="CA-2017-151176"/>
    <x v="777"/>
    <d v="2017-02-20T00:00:00"/>
    <x v="2"/>
    <s v="SV-20785"/>
    <s v="OFF-SU-10001165"/>
    <n v="2502"/>
    <n v="3"/>
    <n v="0"/>
    <n v="65052"/>
    <x v="1"/>
    <s v="Supplies"/>
    <x v="1039"/>
    <s v="United States"/>
    <x v="248"/>
    <x v="39"/>
    <n v="21215"/>
    <x v="3"/>
    <s v="Stewart Visinsky"/>
    <x v="0"/>
  </r>
  <r>
    <s v="CA-2017-151176"/>
    <x v="777"/>
    <d v="2017-02-20T00:00:00"/>
    <x v="2"/>
    <s v="SV-20785"/>
    <s v="OFF-AR-10000614"/>
    <n v="1071"/>
    <n v="3"/>
    <n v="0"/>
    <n v="27846"/>
    <x v="1"/>
    <s v="Art"/>
    <x v="1701"/>
    <s v="United States"/>
    <x v="248"/>
    <x v="39"/>
    <n v="21215"/>
    <x v="3"/>
    <s v="Stewart Visinsky"/>
    <x v="0"/>
  </r>
  <r>
    <s v="CA-2014-108903"/>
    <x v="461"/>
    <d v="2014-10-03T00:00:00"/>
    <x v="0"/>
    <s v="DO-13435"/>
    <s v="OFF-AR-10004010"/>
    <n v="55984"/>
    <n v="2"/>
    <n v="2"/>
    <n v="41988"/>
    <x v="1"/>
    <s v="Art"/>
    <x v="1712"/>
    <s v="United States"/>
    <x v="38"/>
    <x v="23"/>
    <n v="43229"/>
    <x v="3"/>
    <s v="Denny Ordway"/>
    <x v="0"/>
  </r>
  <r>
    <s v="CA-2014-108903"/>
    <x v="461"/>
    <d v="2014-10-03T00:00:00"/>
    <x v="0"/>
    <s v="DO-13435"/>
    <s v="OFF-EN-10004030"/>
    <n v="1448"/>
    <n v="5"/>
    <n v="2"/>
    <n v="4887"/>
    <x v="1"/>
    <s v="Envelopes"/>
    <x v="135"/>
    <s v="United States"/>
    <x v="38"/>
    <x v="23"/>
    <n v="43229"/>
    <x v="3"/>
    <s v="Denny Ordway"/>
    <x v="0"/>
  </r>
  <r>
    <s v="CA-2014-108903"/>
    <x v="461"/>
    <d v="2014-10-03T00:00:00"/>
    <x v="0"/>
    <s v="DO-13435"/>
    <s v="TEC-AC-10003023"/>
    <n v="142488"/>
    <n v="3"/>
    <n v="2"/>
    <n v="-35622"/>
    <x v="2"/>
    <s v="Accessories"/>
    <x v="1068"/>
    <s v="United States"/>
    <x v="38"/>
    <x v="23"/>
    <n v="43229"/>
    <x v="3"/>
    <s v="Denny Ordway"/>
    <x v="0"/>
  </r>
  <r>
    <s v="CA-2016-117919"/>
    <x v="277"/>
    <d v="2016-08-29T00:00:00"/>
    <x v="1"/>
    <s v="TB-21355"/>
    <s v="OFF-ST-10003572"/>
    <n v="1416"/>
    <n v="1"/>
    <n v="2"/>
    <n v="1062"/>
    <x v="1"/>
    <s v="Storage"/>
    <x v="1713"/>
    <s v="United States"/>
    <x v="12"/>
    <x v="0"/>
    <n v="77041"/>
    <x v="0"/>
    <s v="Todd Boyes"/>
    <x v="1"/>
  </r>
  <r>
    <s v="CA-2016-117919"/>
    <x v="277"/>
    <d v="2016-08-29T00:00:00"/>
    <x v="1"/>
    <s v="TB-21355"/>
    <s v="OFF-PA-10004353"/>
    <n v="7992"/>
    <n v="5"/>
    <n v="2"/>
    <n v="27972"/>
    <x v="1"/>
    <s v="Paper"/>
    <x v="1633"/>
    <s v="United States"/>
    <x v="12"/>
    <x v="0"/>
    <n v="77041"/>
    <x v="0"/>
    <s v="Todd Boyes"/>
    <x v="1"/>
  </r>
  <r>
    <s v="CA-2015-142475"/>
    <x v="154"/>
    <d v="2015-12-07T00:00:00"/>
    <x v="2"/>
    <s v="BS-11380"/>
    <s v="OFF-BI-10003718"/>
    <n v="590352"/>
    <n v="6"/>
    <n v="2"/>
    <n v="2066232"/>
    <x v="1"/>
    <s v="Binders"/>
    <x v="1641"/>
    <s v="United States"/>
    <x v="20"/>
    <x v="14"/>
    <n v="10011"/>
    <x v="3"/>
    <s v="Bill Stewart"/>
    <x v="1"/>
  </r>
  <r>
    <s v="CA-2016-134516"/>
    <x v="870"/>
    <d v="2016-09-25T00:00:00"/>
    <x v="2"/>
    <s v="FM-14215"/>
    <s v="FUR-FU-10001546"/>
    <n v="17088"/>
    <n v="2"/>
    <n v="2"/>
    <n v="1068"/>
    <x v="0"/>
    <s v="Furnishings"/>
    <x v="1413"/>
    <s v="United States"/>
    <x v="247"/>
    <x v="3"/>
    <n v="27405"/>
    <x v="2"/>
    <s v="Filia McAdams"/>
    <x v="1"/>
  </r>
  <r>
    <s v="CA-2016-134516"/>
    <x v="870"/>
    <d v="2016-09-25T00:00:00"/>
    <x v="2"/>
    <s v="FM-14215"/>
    <s v="FUR-CH-10002880"/>
    <n v="98392"/>
    <n v="1"/>
    <n v="2"/>
    <n v="-110691"/>
    <x v="0"/>
    <s v="Chairs"/>
    <x v="804"/>
    <s v="United States"/>
    <x v="247"/>
    <x v="3"/>
    <n v="27405"/>
    <x v="2"/>
    <s v="Filia McAdams"/>
    <x v="1"/>
  </r>
  <r>
    <s v="CA-2017-105193"/>
    <x v="612"/>
    <d v="2017-03-31T00:00:00"/>
    <x v="2"/>
    <s v="JL-15835"/>
    <s v="OFF-AR-10001547"/>
    <n v="1105"/>
    <n v="5"/>
    <n v="0"/>
    <n v="29835"/>
    <x v="1"/>
    <s v="Art"/>
    <x v="148"/>
    <s v="United States"/>
    <x v="20"/>
    <x v="14"/>
    <n v="10024"/>
    <x v="3"/>
    <s v="John Lee"/>
    <x v="0"/>
  </r>
  <r>
    <s v="CA-2015-168634"/>
    <x v="400"/>
    <d v="2015-12-11T00:00:00"/>
    <x v="2"/>
    <s v="AF-10870"/>
    <s v="OFF-AP-10001626"/>
    <n v="778"/>
    <n v="2"/>
    <n v="0"/>
    <n v="20228"/>
    <x v="1"/>
    <s v="Appliances"/>
    <x v="1016"/>
    <s v="United States"/>
    <x v="8"/>
    <x v="1"/>
    <n v="94109"/>
    <x v="1"/>
    <s v="Art Ferguson"/>
    <x v="0"/>
  </r>
  <r>
    <s v="CA-2017-117198"/>
    <x v="514"/>
    <d v="2017-09-05T00:00:00"/>
    <x v="2"/>
    <s v="BG-11035"/>
    <s v="TEC-AC-10003033"/>
    <n v="6599"/>
    <n v="2"/>
    <n v="0"/>
    <n v="217767"/>
    <x v="2"/>
    <s v="Accessories"/>
    <x v="758"/>
    <s v="United States"/>
    <x v="53"/>
    <x v="27"/>
    <n v="71203"/>
    <x v="2"/>
    <s v="Barry Gonzalez"/>
    <x v="0"/>
  </r>
  <r>
    <s v="CA-2015-145828"/>
    <x v="347"/>
    <d v="2015-10-07T00:00:00"/>
    <x v="3"/>
    <s v="MB-17305"/>
    <s v="TEC-AC-10002323"/>
    <n v="5304"/>
    <n v="3"/>
    <n v="2"/>
    <n v="-4641"/>
    <x v="2"/>
    <s v="Accessories"/>
    <x v="177"/>
    <s v="United States"/>
    <x v="73"/>
    <x v="23"/>
    <n v="45231"/>
    <x v="3"/>
    <s v="Maria Bertelson"/>
    <x v="0"/>
  </r>
  <r>
    <s v="CA-2017-121027"/>
    <x v="237"/>
    <d v="2017-08-22T00:00:00"/>
    <x v="2"/>
    <s v="HW-14935"/>
    <s v="TEC-AC-10002049"/>
    <n v="8439"/>
    <n v="2"/>
    <n v="0"/>
    <n v="371316"/>
    <x v="2"/>
    <s v="Accessories"/>
    <x v="691"/>
    <s v="United States"/>
    <x v="4"/>
    <x v="4"/>
    <n v="98105"/>
    <x v="1"/>
    <s v="Helen Wasserman"/>
    <x v="1"/>
  </r>
  <r>
    <s v="CA-2017-121027"/>
    <x v="237"/>
    <d v="2017-08-22T00:00:00"/>
    <x v="2"/>
    <s v="HW-14935"/>
    <s v="TEC-AC-10002253"/>
    <n v="149616"/>
    <n v="9"/>
    <n v="0"/>
    <n v="224424"/>
    <x v="2"/>
    <s v="Accessories"/>
    <x v="573"/>
    <s v="United States"/>
    <x v="4"/>
    <x v="4"/>
    <n v="98105"/>
    <x v="1"/>
    <s v="Helen Wasserman"/>
    <x v="1"/>
  </r>
  <r>
    <s v="CA-2016-147431"/>
    <x v="1056"/>
    <d v="2016-02-07T00:00:00"/>
    <x v="2"/>
    <s v="AB-10105"/>
    <s v="OFF-ST-10003994"/>
    <n v="11796"/>
    <n v="2"/>
    <n v="0"/>
    <n v="5898"/>
    <x v="1"/>
    <s v="Storage"/>
    <x v="1714"/>
    <s v="United States"/>
    <x v="20"/>
    <x v="14"/>
    <n v="10011"/>
    <x v="3"/>
    <s v="Adrian Barton"/>
    <x v="0"/>
  </r>
  <r>
    <s v="CA-2016-158001"/>
    <x v="826"/>
    <d v="2016-08-27T00:00:00"/>
    <x v="2"/>
    <s v="JP-15460"/>
    <s v="OFF-AR-10002399"/>
    <n v="213"/>
    <n v="5"/>
    <n v="0"/>
    <n v="8733"/>
    <x v="1"/>
    <s v="Art"/>
    <x v="319"/>
    <s v="United States"/>
    <x v="20"/>
    <x v="14"/>
    <n v="10035"/>
    <x v="3"/>
    <s v="Jennifer Patt"/>
    <x v="1"/>
  </r>
  <r>
    <s v="CA-2016-158001"/>
    <x v="826"/>
    <d v="2016-08-27T00:00:00"/>
    <x v="2"/>
    <s v="JP-15460"/>
    <s v="OFF-AP-10002118"/>
    <n v="10408"/>
    <n v="5"/>
    <n v="0"/>
    <n v="281016"/>
    <x v="1"/>
    <s v="Appliances"/>
    <x v="77"/>
    <s v="United States"/>
    <x v="20"/>
    <x v="14"/>
    <n v="10035"/>
    <x v="3"/>
    <s v="Jennifer Patt"/>
    <x v="1"/>
  </r>
  <r>
    <s v="CA-2016-158001"/>
    <x v="826"/>
    <d v="2016-08-27T00:00:00"/>
    <x v="2"/>
    <s v="JP-15460"/>
    <s v="OFF-AR-10001954"/>
    <n v="2934"/>
    <n v="6"/>
    <n v="0"/>
    <n v="79218"/>
    <x v="1"/>
    <s v="Art"/>
    <x v="559"/>
    <s v="United States"/>
    <x v="20"/>
    <x v="14"/>
    <n v="10035"/>
    <x v="3"/>
    <s v="Jennifer Patt"/>
    <x v="1"/>
  </r>
  <r>
    <s v="CA-2017-125745"/>
    <x v="159"/>
    <d v="2017-07-04T00:00:00"/>
    <x v="2"/>
    <s v="DV-13045"/>
    <s v="FUR-FU-10001591"/>
    <n v="1952"/>
    <n v="2"/>
    <n v="2"/>
    <n v="5368"/>
    <x v="0"/>
    <s v="Furnishings"/>
    <x v="1099"/>
    <s v="United States"/>
    <x v="26"/>
    <x v="17"/>
    <n v="38109"/>
    <x v="2"/>
    <s v="Darrin Van Huff"/>
    <x v="1"/>
  </r>
  <r>
    <s v="CA-2015-101154"/>
    <x v="226"/>
    <d v="2015-09-21T00:00:00"/>
    <x v="3"/>
    <s v="CM-12190"/>
    <s v="OFF-ST-10004186"/>
    <n v="44392"/>
    <n v="4"/>
    <n v="0"/>
    <n v="88784"/>
    <x v="1"/>
    <s v="Storage"/>
    <x v="16"/>
    <s v="United States"/>
    <x v="69"/>
    <x v="1"/>
    <n v="92105"/>
    <x v="1"/>
    <s v="Charlotte Melton"/>
    <x v="0"/>
  </r>
  <r>
    <s v="US-2016-124163"/>
    <x v="476"/>
    <d v="2016-09-30T00:00:00"/>
    <x v="2"/>
    <s v="SC-20695"/>
    <s v="TEC-AC-10001908"/>
    <n v="49995"/>
    <n v="5"/>
    <n v="0"/>
    <n v="1749825"/>
    <x v="2"/>
    <s v="Accessories"/>
    <x v="295"/>
    <s v="United States"/>
    <x v="412"/>
    <x v="5"/>
    <n v="54601"/>
    <x v="0"/>
    <s v="Steve Chapman"/>
    <x v="1"/>
  </r>
  <r>
    <s v="US-2016-124163"/>
    <x v="476"/>
    <d v="2016-09-30T00:00:00"/>
    <x v="2"/>
    <s v="SC-20695"/>
    <s v="OFF-AR-10000817"/>
    <n v="304"/>
    <n v="1"/>
    <n v="0"/>
    <n v="10336"/>
    <x v="1"/>
    <s v="Art"/>
    <x v="1251"/>
    <s v="United States"/>
    <x v="412"/>
    <x v="5"/>
    <n v="54601"/>
    <x v="0"/>
    <s v="Steve Chapman"/>
    <x v="1"/>
  </r>
  <r>
    <s v="US-2016-124163"/>
    <x v="476"/>
    <d v="2016-09-30T00:00:00"/>
    <x v="2"/>
    <s v="SC-20695"/>
    <s v="FUR-CH-10004218"/>
    <n v="20196"/>
    <n v="2"/>
    <n v="0"/>
    <n v="5049"/>
    <x v="0"/>
    <s v="Chairs"/>
    <x v="38"/>
    <s v="United States"/>
    <x v="412"/>
    <x v="5"/>
    <n v="54601"/>
    <x v="0"/>
    <s v="Steve Chapman"/>
    <x v="1"/>
  </r>
  <r>
    <s v="US-2016-124163"/>
    <x v="476"/>
    <d v="2016-09-30T00:00:00"/>
    <x v="2"/>
    <s v="SC-20695"/>
    <s v="FUR-FU-10000755"/>
    <n v="6864"/>
    <n v="11"/>
    <n v="0"/>
    <n v="1716"/>
    <x v="0"/>
    <s v="Furnishings"/>
    <x v="1433"/>
    <s v="United States"/>
    <x v="412"/>
    <x v="5"/>
    <n v="54601"/>
    <x v="0"/>
    <s v="Steve Chapman"/>
    <x v="1"/>
  </r>
  <r>
    <s v="CA-2016-121748"/>
    <x v="1057"/>
    <d v="2016-10-28T00:00:00"/>
    <x v="1"/>
    <s v="VW-21775"/>
    <s v="TEC-AC-10003063"/>
    <n v="1000"/>
    <n v="4"/>
    <n v="0"/>
    <n v="210"/>
    <x v="2"/>
    <s v="Accessories"/>
    <x v="1052"/>
    <s v="United States"/>
    <x v="1"/>
    <x v="1"/>
    <n v="90032"/>
    <x v="1"/>
    <s v="Victoria Wilson"/>
    <x v="1"/>
  </r>
  <r>
    <s v="CA-2016-121748"/>
    <x v="1057"/>
    <d v="2016-10-28T00:00:00"/>
    <x v="1"/>
    <s v="VW-21775"/>
    <s v="TEC-AC-10002637"/>
    <n v="35998"/>
    <n v="2"/>
    <n v="0"/>
    <n v="215988"/>
    <x v="2"/>
    <s v="Accessories"/>
    <x v="1301"/>
    <s v="United States"/>
    <x v="1"/>
    <x v="1"/>
    <n v="90032"/>
    <x v="1"/>
    <s v="Victoria Wilson"/>
    <x v="1"/>
  </r>
  <r>
    <s v="CA-2014-126683"/>
    <x v="410"/>
    <d v="2014-10-01T00:00:00"/>
    <x v="1"/>
    <s v="PP-18955"/>
    <s v="FUR-FU-10001706"/>
    <n v="616"/>
    <n v="2"/>
    <n v="0"/>
    <n v="29568"/>
    <x v="0"/>
    <s v="Furnishings"/>
    <x v="50"/>
    <s v="United States"/>
    <x v="4"/>
    <x v="4"/>
    <n v="98115"/>
    <x v="1"/>
    <s v="Paul Prost"/>
    <x v="2"/>
  </r>
  <r>
    <s v="CA-2014-126683"/>
    <x v="410"/>
    <d v="2014-10-01T00:00:00"/>
    <x v="1"/>
    <s v="PP-18955"/>
    <s v="FUR-TA-10002958"/>
    <n v="234882"/>
    <n v="9"/>
    <n v="0"/>
    <n v="3992994"/>
    <x v="0"/>
    <s v="Tables"/>
    <x v="956"/>
    <s v="United States"/>
    <x v="4"/>
    <x v="4"/>
    <n v="98115"/>
    <x v="1"/>
    <s v="Paul Prost"/>
    <x v="2"/>
  </r>
  <r>
    <s v="CA-2017-148810"/>
    <x v="334"/>
    <d v="2017-07-01T00:00:00"/>
    <x v="2"/>
    <s v="DR-12880"/>
    <s v="OFF-LA-10004689"/>
    <n v="13872"/>
    <n v="6"/>
    <n v="2"/>
    <n v="46818"/>
    <x v="1"/>
    <s v="Labels"/>
    <x v="264"/>
    <s v="United States"/>
    <x v="99"/>
    <x v="2"/>
    <n v="33180"/>
    <x v="2"/>
    <s v="Dan Reichenbach"/>
    <x v="1"/>
  </r>
  <r>
    <s v="CA-2017-148810"/>
    <x v="334"/>
    <d v="2017-07-01T00:00:00"/>
    <x v="2"/>
    <s v="DR-12880"/>
    <s v="FUR-CH-10001545"/>
    <n v="273552"/>
    <n v="3"/>
    <n v="2"/>
    <n v="-136776"/>
    <x v="0"/>
    <s v="Chairs"/>
    <x v="1715"/>
    <s v="United States"/>
    <x v="99"/>
    <x v="2"/>
    <n v="33180"/>
    <x v="2"/>
    <s v="Dan Reichenbach"/>
    <x v="1"/>
  </r>
  <r>
    <s v="US-2016-146066"/>
    <x v="1035"/>
    <d v="2016-08-23T00:00:00"/>
    <x v="1"/>
    <s v="RB-19465"/>
    <s v="FUR-TA-10002530"/>
    <n v="815292"/>
    <n v="9"/>
    <n v="4"/>
    <n v="-339705"/>
    <x v="0"/>
    <s v="Tables"/>
    <x v="983"/>
    <s v="United States"/>
    <x v="10"/>
    <x v="8"/>
    <n v="19143"/>
    <x v="3"/>
    <s v="Rick Bensley"/>
    <x v="2"/>
  </r>
  <r>
    <s v="CA-2014-127614"/>
    <x v="1058"/>
    <d v="2014-02-15T00:00:00"/>
    <x v="2"/>
    <s v="NF-18385"/>
    <s v="TEC-AC-10001432"/>
    <n v="23445"/>
    <n v="3"/>
    <n v="0"/>
    <n v="103158"/>
    <x v="2"/>
    <s v="Accessories"/>
    <x v="473"/>
    <s v="United States"/>
    <x v="269"/>
    <x v="16"/>
    <n v="23320"/>
    <x v="2"/>
    <s v="Natalie Fritzler"/>
    <x v="0"/>
  </r>
  <r>
    <s v="CA-2014-127614"/>
    <x v="1058"/>
    <d v="2014-02-15T00:00:00"/>
    <x v="2"/>
    <s v="NF-18385"/>
    <s v="FUR-TA-10003715"/>
    <n v="125622"/>
    <n v="6"/>
    <n v="0"/>
    <n v="753732"/>
    <x v="0"/>
    <s v="Tables"/>
    <x v="1003"/>
    <s v="United States"/>
    <x v="269"/>
    <x v="16"/>
    <n v="23320"/>
    <x v="2"/>
    <s v="Natalie Fritzler"/>
    <x v="0"/>
  </r>
  <r>
    <s v="CA-2014-127614"/>
    <x v="1058"/>
    <d v="2014-02-15T00:00:00"/>
    <x v="2"/>
    <s v="NF-18385"/>
    <s v="OFF-BI-10003291"/>
    <n v="1746"/>
    <n v="2"/>
    <n v="0"/>
    <n v="82062"/>
    <x v="1"/>
    <s v="Binders"/>
    <x v="44"/>
    <s v="United States"/>
    <x v="269"/>
    <x v="16"/>
    <n v="23320"/>
    <x v="2"/>
    <s v="Natalie Fritzler"/>
    <x v="0"/>
  </r>
  <r>
    <s v="CA-2016-101742"/>
    <x v="712"/>
    <d v="2016-09-28T00:00:00"/>
    <x v="1"/>
    <s v="CR-12580"/>
    <s v="OFF-BI-10004187"/>
    <n v="10528"/>
    <n v="7"/>
    <n v="2"/>
    <n v="36848"/>
    <x v="1"/>
    <s v="Binders"/>
    <x v="616"/>
    <s v="United States"/>
    <x v="20"/>
    <x v="14"/>
    <n v="10009"/>
    <x v="3"/>
    <s v="Clay Rozendal"/>
    <x v="2"/>
  </r>
  <r>
    <s v="CA-2015-134943"/>
    <x v="898"/>
    <d v="2015-12-06T00:00:00"/>
    <x v="3"/>
    <s v="SU-20665"/>
    <s v="OFF-BI-10000666"/>
    <n v="1528"/>
    <n v="5"/>
    <n v="0"/>
    <n v="764"/>
    <x v="1"/>
    <s v="Binders"/>
    <x v="980"/>
    <s v="United States"/>
    <x v="448"/>
    <x v="11"/>
    <n v="48104"/>
    <x v="0"/>
    <s v="Stephanie Ulpright"/>
    <x v="2"/>
  </r>
  <r>
    <s v="CA-2017-123022"/>
    <x v="212"/>
    <d v="2017-09-08T00:00:00"/>
    <x v="2"/>
    <s v="SC-20050"/>
    <s v="OFF-BI-10002225"/>
    <n v="8256"/>
    <n v="5"/>
    <n v="2"/>
    <n v="28896"/>
    <x v="1"/>
    <s v="Binders"/>
    <x v="340"/>
    <s v="United States"/>
    <x v="449"/>
    <x v="1"/>
    <n v="91941"/>
    <x v="1"/>
    <s v="Sample Company A"/>
    <x v="2"/>
  </r>
  <r>
    <s v="CA-2017-123022"/>
    <x v="212"/>
    <d v="2017-09-08T00:00:00"/>
    <x v="2"/>
    <s v="SC-20050"/>
    <s v="TEC-AC-10000474"/>
    <n v="28497"/>
    <n v="3"/>
    <n v="0"/>
    <n v="85491"/>
    <x v="2"/>
    <s v="Accessories"/>
    <x v="1488"/>
    <s v="United States"/>
    <x v="449"/>
    <x v="1"/>
    <n v="91941"/>
    <x v="1"/>
    <s v="Sample Company A"/>
    <x v="2"/>
  </r>
  <r>
    <s v="CA-2017-113208"/>
    <x v="605"/>
    <d v="2017-04-02T00:00:00"/>
    <x v="2"/>
    <s v="ML-18040"/>
    <s v="FUR-FU-10004245"/>
    <n v="6084"/>
    <n v="3"/>
    <n v="0"/>
    <n v="231192"/>
    <x v="0"/>
    <s v="Furnishings"/>
    <x v="1716"/>
    <s v="United States"/>
    <x v="130"/>
    <x v="11"/>
    <n v="48126"/>
    <x v="0"/>
    <s v="Michelle Lonsdale"/>
    <x v="1"/>
  </r>
  <r>
    <s v="CA-2014-154893"/>
    <x v="1059"/>
    <d v="2014-12-27T00:00:00"/>
    <x v="2"/>
    <s v="GM-14440"/>
    <s v="FUR-CH-10004287"/>
    <n v="132576"/>
    <n v="6"/>
    <n v="2"/>
    <n v="149148"/>
    <x v="0"/>
    <s v="Chairs"/>
    <x v="158"/>
    <s v="United States"/>
    <x v="69"/>
    <x v="1"/>
    <n v="92024"/>
    <x v="1"/>
    <s v="Gary McGarr"/>
    <x v="0"/>
  </r>
  <r>
    <s v="CA-2014-154893"/>
    <x v="1059"/>
    <d v="2014-12-27T00:00:00"/>
    <x v="2"/>
    <s v="GM-14440"/>
    <s v="FUR-CH-10000595"/>
    <n v="57216"/>
    <n v="3"/>
    <n v="2"/>
    <n v="3576"/>
    <x v="0"/>
    <s v="Chairs"/>
    <x v="465"/>
    <s v="United States"/>
    <x v="69"/>
    <x v="1"/>
    <n v="92024"/>
    <x v="1"/>
    <s v="Gary McGarr"/>
    <x v="0"/>
  </r>
  <r>
    <s v="CA-2014-147900"/>
    <x v="862"/>
    <d v="2014-09-28T00:00:00"/>
    <x v="2"/>
    <s v="JK-15640"/>
    <s v="OFF-PA-10003063"/>
    <n v="288"/>
    <n v="9"/>
    <n v="2"/>
    <n v="1008"/>
    <x v="1"/>
    <s v="Paper"/>
    <x v="1691"/>
    <s v="United States"/>
    <x v="79"/>
    <x v="23"/>
    <n v="44107"/>
    <x v="3"/>
    <s v="Jim Kriz"/>
    <x v="2"/>
  </r>
  <r>
    <s v="CA-2017-106355"/>
    <x v="458"/>
    <d v="2017-04-05T00:00:00"/>
    <x v="3"/>
    <s v="AT-10435"/>
    <s v="OFF-AR-10000246"/>
    <n v="1112"/>
    <n v="4"/>
    <n v="0"/>
    <n v="28912"/>
    <x v="1"/>
    <s v="Art"/>
    <x v="21"/>
    <s v="United States"/>
    <x v="255"/>
    <x v="28"/>
    <n v="6450"/>
    <x v="3"/>
    <s v="Alyssa Tate"/>
    <x v="2"/>
  </r>
  <r>
    <s v="CA-2016-127985"/>
    <x v="177"/>
    <d v="2016-04-05T00:00:00"/>
    <x v="1"/>
    <s v="DB-12910"/>
    <s v="FUR-FU-10003274"/>
    <n v="704"/>
    <n v="4"/>
    <n v="0"/>
    <n v="30976"/>
    <x v="0"/>
    <s v="Furnishings"/>
    <x v="248"/>
    <s v="United States"/>
    <x v="38"/>
    <x v="31"/>
    <n v="31907"/>
    <x v="2"/>
    <s v="Daniel Byrd"/>
    <x v="2"/>
  </r>
  <r>
    <s v="CA-2015-166604"/>
    <x v="1060"/>
    <d v="2015-05-20T00:00:00"/>
    <x v="1"/>
    <s v="AH-10690"/>
    <s v="OFF-EN-10004147"/>
    <n v="1794"/>
    <n v="3"/>
    <n v="0"/>
    <n v="87906"/>
    <x v="1"/>
    <s v="Envelopes"/>
    <x v="1274"/>
    <s v="United States"/>
    <x v="185"/>
    <x v="31"/>
    <n v="30076"/>
    <x v="2"/>
    <s v="Anna Häberlin"/>
    <x v="1"/>
  </r>
  <r>
    <s v="CA-2017-120719"/>
    <x v="720"/>
    <d v="2017-03-26T00:00:00"/>
    <x v="3"/>
    <s v="SJ-20125"/>
    <s v="OFF-BI-10002103"/>
    <n v="3476"/>
    <n v="5"/>
    <n v="2"/>
    <n v="11297"/>
    <x v="1"/>
    <s v="Binders"/>
    <x v="527"/>
    <s v="United States"/>
    <x v="4"/>
    <x v="4"/>
    <n v="98105"/>
    <x v="1"/>
    <s v="Sanjit Jacobs"/>
    <x v="2"/>
  </r>
  <r>
    <s v="CA-2017-127117"/>
    <x v="348"/>
    <d v="2017-04-19T00:00:00"/>
    <x v="2"/>
    <s v="HM-14860"/>
    <s v="FUR-FU-10004018"/>
    <n v="7445"/>
    <n v="5"/>
    <n v="0"/>
    <n v="201015"/>
    <x v="0"/>
    <s v="Furnishings"/>
    <x v="928"/>
    <s v="United States"/>
    <x v="72"/>
    <x v="29"/>
    <n v="7960"/>
    <x v="3"/>
    <s v="Harry Marie"/>
    <x v="1"/>
  </r>
  <r>
    <s v="CA-2015-104241"/>
    <x v="1037"/>
    <d v="2015-01-09T00:00:00"/>
    <x v="2"/>
    <s v="AG-10495"/>
    <s v="FUR-FU-10001473"/>
    <n v="19222"/>
    <n v="14"/>
    <n v="0"/>
    <n v="691992"/>
    <x v="0"/>
    <s v="Furnishings"/>
    <x v="984"/>
    <s v="United States"/>
    <x v="166"/>
    <x v="16"/>
    <n v="22304"/>
    <x v="2"/>
    <s v="Andrew Gjertsen"/>
    <x v="1"/>
  </r>
  <r>
    <s v="CA-2017-168179"/>
    <x v="806"/>
    <d v="2017-11-07T00:00:00"/>
    <x v="2"/>
    <s v="JB-16000"/>
    <s v="OFF-PA-10001800"/>
    <n v="1944"/>
    <n v="3"/>
    <n v="0"/>
    <n v="93312"/>
    <x v="1"/>
    <s v="Paper"/>
    <x v="581"/>
    <s v="United States"/>
    <x v="288"/>
    <x v="6"/>
    <n v="84106"/>
    <x v="1"/>
    <s v="Joy Bell-"/>
    <x v="0"/>
  </r>
  <r>
    <s v="CA-2017-142342"/>
    <x v="728"/>
    <d v="2017-07-19T00:00:00"/>
    <x v="1"/>
    <s v="AJ-10795"/>
    <s v="OFF-PA-10004609"/>
    <n v="324"/>
    <n v="5"/>
    <n v="0"/>
    <n v="15552"/>
    <x v="1"/>
    <s v="Paper"/>
    <x v="1481"/>
    <s v="United States"/>
    <x v="339"/>
    <x v="1"/>
    <n v="92307"/>
    <x v="1"/>
    <s v="Anthony Johnson"/>
    <x v="1"/>
  </r>
  <r>
    <s v="CA-2017-142342"/>
    <x v="728"/>
    <d v="2017-07-19T00:00:00"/>
    <x v="1"/>
    <s v="AJ-10795"/>
    <s v="OFF-EN-10002592"/>
    <n v="579"/>
    <n v="5"/>
    <n v="0"/>
    <n v="2895"/>
    <x v="1"/>
    <s v="Envelopes"/>
    <x v="1683"/>
    <s v="United States"/>
    <x v="339"/>
    <x v="1"/>
    <n v="92307"/>
    <x v="1"/>
    <s v="Anthony Johnson"/>
    <x v="1"/>
  </r>
  <r>
    <s v="CA-2017-142342"/>
    <x v="728"/>
    <d v="2017-07-19T00:00:00"/>
    <x v="1"/>
    <s v="AJ-10795"/>
    <s v="OFF-ST-10002957"/>
    <n v="1056"/>
    <n v="2"/>
    <n v="0"/>
    <n v="0"/>
    <x v="1"/>
    <s v="Storage"/>
    <x v="1470"/>
    <s v="United States"/>
    <x v="339"/>
    <x v="1"/>
    <n v="92307"/>
    <x v="1"/>
    <s v="Anthony Johnson"/>
    <x v="1"/>
  </r>
  <r>
    <s v="CA-2017-142342"/>
    <x v="728"/>
    <d v="2017-07-19T00:00:00"/>
    <x v="1"/>
    <s v="AJ-10795"/>
    <s v="FUR-BO-10002613"/>
    <n v="1194165"/>
    <n v="5"/>
    <n v="15"/>
    <n v="210735"/>
    <x v="0"/>
    <s v="Bookcases"/>
    <x v="179"/>
    <s v="United States"/>
    <x v="339"/>
    <x v="1"/>
    <n v="92307"/>
    <x v="1"/>
    <s v="Anthony Johnson"/>
    <x v="1"/>
  </r>
  <r>
    <s v="CA-2017-109099"/>
    <x v="831"/>
    <d v="2017-10-11T00:00:00"/>
    <x v="2"/>
    <s v="MM-18280"/>
    <s v="OFF-PA-10001033"/>
    <n v="4099"/>
    <n v="1"/>
    <n v="0"/>
    <n v="200851"/>
    <x v="1"/>
    <s v="Paper"/>
    <x v="1487"/>
    <s v="United States"/>
    <x v="20"/>
    <x v="14"/>
    <n v="10009"/>
    <x v="3"/>
    <s v="Muhammed MacIntyre"/>
    <x v="1"/>
  </r>
  <r>
    <s v="US-2014-134187"/>
    <x v="129"/>
    <d v="2014-11-11T00:00:00"/>
    <x v="2"/>
    <s v="TH-21235"/>
    <s v="OFF-AR-10000940"/>
    <n v="294"/>
    <n v="1"/>
    <n v="0"/>
    <n v="7938"/>
    <x v="1"/>
    <s v="Art"/>
    <x v="134"/>
    <s v="United States"/>
    <x v="84"/>
    <x v="1"/>
    <n v="90805"/>
    <x v="1"/>
    <s v="Tiffany House"/>
    <x v="1"/>
  </r>
  <r>
    <s v="CA-2016-145261"/>
    <x v="121"/>
    <d v="2016-12-21T00:00:00"/>
    <x v="3"/>
    <s v="AH-10120"/>
    <s v="OFF-BI-10001670"/>
    <n v="4524"/>
    <n v="4"/>
    <n v="7"/>
    <n v="-3016"/>
    <x v="1"/>
    <s v="Binders"/>
    <x v="442"/>
    <s v="United States"/>
    <x v="127"/>
    <x v="20"/>
    <n v="97301"/>
    <x v="1"/>
    <s v="Adrian Hane"/>
    <x v="2"/>
  </r>
  <r>
    <s v="CA-2016-145261"/>
    <x v="121"/>
    <d v="2016-12-21T00:00:00"/>
    <x v="3"/>
    <s v="AH-10120"/>
    <s v="OFF-AR-10004078"/>
    <n v="18688"/>
    <n v="4"/>
    <n v="2"/>
    <n v="2336"/>
    <x v="1"/>
    <s v="Art"/>
    <x v="509"/>
    <s v="United States"/>
    <x v="127"/>
    <x v="20"/>
    <n v="97301"/>
    <x v="1"/>
    <s v="Adrian Hane"/>
    <x v="2"/>
  </r>
  <r>
    <s v="CA-2016-145261"/>
    <x v="121"/>
    <d v="2016-12-21T00:00:00"/>
    <x v="3"/>
    <s v="AH-10120"/>
    <s v="OFF-PA-10003036"/>
    <n v="11648"/>
    <n v="2"/>
    <n v="2"/>
    <n v="37856"/>
    <x v="1"/>
    <s v="Paper"/>
    <x v="1708"/>
    <s v="United States"/>
    <x v="127"/>
    <x v="20"/>
    <n v="97301"/>
    <x v="1"/>
    <s v="Adrian Hane"/>
    <x v="2"/>
  </r>
  <r>
    <s v="CA-2016-145261"/>
    <x v="121"/>
    <d v="2016-12-21T00:00:00"/>
    <x v="3"/>
    <s v="AH-10120"/>
    <s v="TEC-AC-10000991"/>
    <n v="112776"/>
    <n v="3"/>
    <n v="2"/>
    <n v="-84582"/>
    <x v="2"/>
    <s v="Accessories"/>
    <x v="436"/>
    <s v="United States"/>
    <x v="127"/>
    <x v="20"/>
    <n v="97301"/>
    <x v="1"/>
    <s v="Adrian Hane"/>
    <x v="2"/>
  </r>
  <r>
    <s v="CA-2016-145261"/>
    <x v="121"/>
    <d v="2016-12-21T00:00:00"/>
    <x v="3"/>
    <s v="AH-10120"/>
    <s v="FUR-TA-10002530"/>
    <n v="37745"/>
    <n v="5"/>
    <n v="5"/>
    <n v="-264215"/>
    <x v="0"/>
    <s v="Tables"/>
    <x v="983"/>
    <s v="United States"/>
    <x v="127"/>
    <x v="20"/>
    <n v="97301"/>
    <x v="1"/>
    <s v="Adrian Hane"/>
    <x v="2"/>
  </r>
  <r>
    <s v="CA-2016-145261"/>
    <x v="121"/>
    <d v="2016-12-21T00:00:00"/>
    <x v="3"/>
    <s v="AH-10120"/>
    <s v="OFF-LA-10000407"/>
    <n v="15936"/>
    <n v="4"/>
    <n v="2"/>
    <n v="51792"/>
    <x v="1"/>
    <s v="Labels"/>
    <x v="1473"/>
    <s v="United States"/>
    <x v="127"/>
    <x v="20"/>
    <n v="97301"/>
    <x v="1"/>
    <s v="Adrian Hane"/>
    <x v="2"/>
  </r>
  <r>
    <s v="CA-2016-145261"/>
    <x v="121"/>
    <d v="2016-12-21T00:00:00"/>
    <x v="3"/>
    <s v="AH-10120"/>
    <s v="TEC-PH-10004833"/>
    <n v="2868"/>
    <n v="3"/>
    <n v="2"/>
    <n v="-717"/>
    <x v="2"/>
    <s v="Phones"/>
    <x v="1346"/>
    <s v="United States"/>
    <x v="127"/>
    <x v="20"/>
    <n v="97301"/>
    <x v="1"/>
    <s v="Adrian Hane"/>
    <x v="2"/>
  </r>
  <r>
    <s v="CA-2016-108875"/>
    <x v="445"/>
    <d v="2016-10-01T00:00:00"/>
    <x v="2"/>
    <s v="CL-12700"/>
    <s v="FUR-FU-10002671"/>
    <n v="2144"/>
    <n v="2"/>
    <n v="2"/>
    <n v="7504"/>
    <x v="0"/>
    <s v="Furnishings"/>
    <x v="278"/>
    <s v="United States"/>
    <x v="34"/>
    <x v="21"/>
    <n v="80013"/>
    <x v="1"/>
    <s v="Craig Leslie"/>
    <x v="2"/>
  </r>
  <r>
    <s v="CA-2016-108875"/>
    <x v="445"/>
    <d v="2016-10-01T00:00:00"/>
    <x v="2"/>
    <s v="CL-12700"/>
    <s v="OFF-ST-10001370"/>
    <n v="511056"/>
    <n v="9"/>
    <n v="2"/>
    <n v="-95823"/>
    <x v="1"/>
    <s v="Storage"/>
    <x v="1023"/>
    <s v="United States"/>
    <x v="34"/>
    <x v="21"/>
    <n v="80013"/>
    <x v="1"/>
    <s v="Craig Leslie"/>
    <x v="2"/>
  </r>
  <r>
    <s v="CA-2016-141957"/>
    <x v="657"/>
    <d v="2016-07-21T00:00:00"/>
    <x v="0"/>
    <s v="JG-15310"/>
    <s v="OFF-AR-10000914"/>
    <n v="18656"/>
    <n v="2"/>
    <n v="2"/>
    <n v="13992"/>
    <x v="1"/>
    <s v="Art"/>
    <x v="1717"/>
    <s v="United States"/>
    <x v="46"/>
    <x v="23"/>
    <n v="43055"/>
    <x v="3"/>
    <s v="Jason Gross"/>
    <x v="1"/>
  </r>
  <r>
    <s v="CA-2016-141957"/>
    <x v="657"/>
    <d v="2016-07-21T00:00:00"/>
    <x v="0"/>
    <s v="JG-15310"/>
    <s v="OFF-BI-10001116"/>
    <n v="11088"/>
    <n v="7"/>
    <n v="7"/>
    <n v="-81312"/>
    <x v="1"/>
    <s v="Binders"/>
    <x v="1064"/>
    <s v="United States"/>
    <x v="46"/>
    <x v="23"/>
    <n v="43055"/>
    <x v="3"/>
    <s v="Jason Gross"/>
    <x v="1"/>
  </r>
  <r>
    <s v="CA-2016-141957"/>
    <x v="657"/>
    <d v="2016-07-21T00:00:00"/>
    <x v="0"/>
    <s v="JG-15310"/>
    <s v="OFF-ST-10002276"/>
    <n v="66688"/>
    <n v="1"/>
    <n v="2"/>
    <n v="4168"/>
    <x v="1"/>
    <s v="Storage"/>
    <x v="226"/>
    <s v="United States"/>
    <x v="46"/>
    <x v="23"/>
    <n v="43055"/>
    <x v="3"/>
    <s v="Jason Gross"/>
    <x v="1"/>
  </r>
  <r>
    <s v="CA-2016-141957"/>
    <x v="657"/>
    <d v="2016-07-21T00:00:00"/>
    <x v="0"/>
    <s v="JG-15310"/>
    <s v="OFF-ST-10004340"/>
    <n v="99488"/>
    <n v="2"/>
    <n v="2"/>
    <n v="87052"/>
    <x v="1"/>
    <s v="Storage"/>
    <x v="812"/>
    <s v="United States"/>
    <x v="46"/>
    <x v="23"/>
    <n v="43055"/>
    <x v="3"/>
    <s v="Jason Gross"/>
    <x v="1"/>
  </r>
  <r>
    <s v="CA-2016-142405"/>
    <x v="724"/>
    <d v="2016-06-15T00:00:00"/>
    <x v="2"/>
    <s v="SE-20110"/>
    <s v="OFF-LA-10004093"/>
    <n v="1462"/>
    <n v="2"/>
    <n v="0"/>
    <n v="68714"/>
    <x v="1"/>
    <s v="Labels"/>
    <x v="672"/>
    <s v="United States"/>
    <x v="4"/>
    <x v="4"/>
    <n v="98103"/>
    <x v="1"/>
    <s v="Sanjit Engle"/>
    <x v="0"/>
  </r>
  <r>
    <s v="CA-2016-142405"/>
    <x v="724"/>
    <d v="2016-06-15T00:00:00"/>
    <x v="2"/>
    <s v="SE-20110"/>
    <s v="OFF-BI-10004728"/>
    <n v="53984"/>
    <n v="14"/>
    <n v="2"/>
    <n v="175448"/>
    <x v="1"/>
    <s v="Binders"/>
    <x v="541"/>
    <s v="United States"/>
    <x v="4"/>
    <x v="4"/>
    <n v="98103"/>
    <x v="1"/>
    <s v="Sanjit Engle"/>
    <x v="0"/>
  </r>
  <r>
    <s v="CA-2016-142405"/>
    <x v="724"/>
    <d v="2016-06-15T00:00:00"/>
    <x v="2"/>
    <s v="SE-20110"/>
    <s v="TEC-AC-10003095"/>
    <n v="38997"/>
    <n v="3"/>
    <n v="0"/>
    <n v="1325898"/>
    <x v="2"/>
    <s v="Accessories"/>
    <x v="1272"/>
    <s v="United States"/>
    <x v="4"/>
    <x v="4"/>
    <n v="98103"/>
    <x v="1"/>
    <s v="Sanjit Engle"/>
    <x v="0"/>
  </r>
  <r>
    <s v="CA-2015-141012"/>
    <x v="987"/>
    <d v="2015-06-11T00:00:00"/>
    <x v="1"/>
    <s v="TG-21640"/>
    <s v="FUR-FU-10003192"/>
    <n v="35536"/>
    <n v="4"/>
    <n v="0"/>
    <n v="923936"/>
    <x v="0"/>
    <s v="Furnishings"/>
    <x v="1699"/>
    <s v="United States"/>
    <x v="450"/>
    <x v="45"/>
    <n v="83201"/>
    <x v="1"/>
    <s v="Trudy Glocke"/>
    <x v="0"/>
  </r>
  <r>
    <s v="CA-2015-141012"/>
    <x v="987"/>
    <d v="2015-06-11T00:00:00"/>
    <x v="1"/>
    <s v="TG-21640"/>
    <s v="TEC-PH-10004522"/>
    <n v="140376"/>
    <n v="3"/>
    <n v="2"/>
    <n v="87735"/>
    <x v="2"/>
    <s v="Phones"/>
    <x v="1676"/>
    <s v="United States"/>
    <x v="450"/>
    <x v="45"/>
    <n v="83201"/>
    <x v="1"/>
    <s v="Trudy Glocke"/>
    <x v="0"/>
  </r>
  <r>
    <s v="CA-2017-127922"/>
    <x v="852"/>
    <d v="2017-11-03T00:00:00"/>
    <x v="2"/>
    <s v="SH-19975"/>
    <s v="OFF-EN-10003068"/>
    <n v="1584"/>
    <n v="2"/>
    <n v="2"/>
    <n v="5544"/>
    <x v="1"/>
    <s v="Envelopes"/>
    <x v="1613"/>
    <s v="United States"/>
    <x v="0"/>
    <x v="0"/>
    <n v="75081"/>
    <x v="0"/>
    <s v="Sally Hughsby"/>
    <x v="1"/>
  </r>
  <r>
    <s v="CA-2017-127922"/>
    <x v="852"/>
    <d v="2017-11-03T00:00:00"/>
    <x v="2"/>
    <s v="SH-19975"/>
    <s v="OFF-PA-10001204"/>
    <n v="8448"/>
    <n v="2"/>
    <n v="2"/>
    <n v="264"/>
    <x v="1"/>
    <s v="Paper"/>
    <x v="520"/>
    <s v="United States"/>
    <x v="0"/>
    <x v="0"/>
    <n v="75081"/>
    <x v="0"/>
    <s v="Sally Hughsby"/>
    <x v="1"/>
  </r>
  <r>
    <s v="CA-2016-146318"/>
    <x v="114"/>
    <d v="2016-01-27T00:00:00"/>
    <x v="2"/>
    <s v="MC-17275"/>
    <s v="OFF-PA-10003953"/>
    <n v="1296"/>
    <n v="2"/>
    <n v="0"/>
    <n v="62208"/>
    <x v="1"/>
    <s v="Paper"/>
    <x v="640"/>
    <s v="United States"/>
    <x v="4"/>
    <x v="4"/>
    <n v="98105"/>
    <x v="1"/>
    <s v="Marc Crier"/>
    <x v="0"/>
  </r>
  <r>
    <s v="CA-2014-135993"/>
    <x v="1061"/>
    <d v="2014-06-02T00:00:00"/>
    <x v="2"/>
    <s v="PJ-18835"/>
    <s v="TEC-PH-10001552"/>
    <n v="57408"/>
    <n v="6"/>
    <n v="2"/>
    <n v="57408"/>
    <x v="2"/>
    <s v="Phones"/>
    <x v="180"/>
    <s v="United States"/>
    <x v="4"/>
    <x v="4"/>
    <n v="98115"/>
    <x v="1"/>
    <s v="Patrick Jones"/>
    <x v="1"/>
  </r>
  <r>
    <s v="CA-2014-135993"/>
    <x v="1061"/>
    <d v="2014-06-02T00:00:00"/>
    <x v="2"/>
    <s v="PJ-18835"/>
    <s v="TEC-AC-10004877"/>
    <n v="276"/>
    <n v="4"/>
    <n v="0"/>
    <n v="2208"/>
    <x v="2"/>
    <s v="Accessories"/>
    <x v="1651"/>
    <s v="United States"/>
    <x v="4"/>
    <x v="4"/>
    <n v="98115"/>
    <x v="1"/>
    <s v="Patrick Jones"/>
    <x v="1"/>
  </r>
  <r>
    <s v="CA-2014-126802"/>
    <x v="281"/>
    <d v="2015-01-05T00:00:00"/>
    <x v="2"/>
    <s v="ZC-21910"/>
    <s v="FUR-FU-10000193"/>
    <n v="38976"/>
    <n v="3"/>
    <n v="6"/>
    <n v="-506688"/>
    <x v="0"/>
    <s v="Furnishings"/>
    <x v="1490"/>
    <s v="United States"/>
    <x v="22"/>
    <x v="9"/>
    <n v="60610"/>
    <x v="0"/>
    <s v="Zuschuss Carroll"/>
    <x v="0"/>
  </r>
  <r>
    <s v="CA-2016-143924"/>
    <x v="1062"/>
    <d v="2016-08-03T00:00:00"/>
    <x v="2"/>
    <s v="SC-20680"/>
    <s v="OFF-FA-10000735"/>
    <n v="2044"/>
    <n v="7"/>
    <n v="0"/>
    <n v="9198"/>
    <x v="1"/>
    <s v="Fasteners"/>
    <x v="127"/>
    <s v="United States"/>
    <x v="451"/>
    <x v="11"/>
    <n v="49423"/>
    <x v="0"/>
    <s v="Steve Carroll"/>
    <x v="2"/>
  </r>
  <r>
    <s v="CA-2016-143924"/>
    <x v="1062"/>
    <d v="2016-08-03T00:00:00"/>
    <x v="2"/>
    <s v="SC-20680"/>
    <s v="OFF-PA-10002120"/>
    <n v="10992"/>
    <n v="2"/>
    <n v="0"/>
    <n v="538608"/>
    <x v="1"/>
    <s v="Paper"/>
    <x v="516"/>
    <s v="United States"/>
    <x v="451"/>
    <x v="11"/>
    <n v="49423"/>
    <x v="0"/>
    <s v="Steve Carroll"/>
    <x v="2"/>
  </r>
  <r>
    <s v="CA-2016-141551"/>
    <x v="445"/>
    <d v="2016-09-30T00:00:00"/>
    <x v="2"/>
    <s v="BP-11230"/>
    <s v="OFF-BI-10001249"/>
    <n v="638"/>
    <n v="1"/>
    <n v="0"/>
    <n v="29348"/>
    <x v="1"/>
    <s v="Binders"/>
    <x v="1180"/>
    <s v="United States"/>
    <x v="388"/>
    <x v="25"/>
    <n v="74012"/>
    <x v="0"/>
    <s v="Benjamin Patterson"/>
    <x v="0"/>
  </r>
  <r>
    <s v="CA-2016-141551"/>
    <x v="445"/>
    <d v="2016-09-30T00:00:00"/>
    <x v="2"/>
    <s v="BP-11230"/>
    <s v="OFF-PA-10001569"/>
    <n v="648"/>
    <n v="1"/>
    <n v="0"/>
    <n v="31104"/>
    <x v="1"/>
    <s v="Paper"/>
    <x v="55"/>
    <s v="United States"/>
    <x v="388"/>
    <x v="25"/>
    <n v="74012"/>
    <x v="0"/>
    <s v="Benjamin Patterson"/>
    <x v="0"/>
  </r>
  <r>
    <s v="CA-2014-164315"/>
    <x v="1063"/>
    <d v="2014-04-08T00:00:00"/>
    <x v="2"/>
    <s v="RD-19585"/>
    <s v="OFF-PA-10004248"/>
    <n v="1584"/>
    <n v="3"/>
    <n v="0"/>
    <n v="7128"/>
    <x v="1"/>
    <s v="Paper"/>
    <x v="1597"/>
    <s v="United States"/>
    <x v="418"/>
    <x v="31"/>
    <n v="30605"/>
    <x v="2"/>
    <s v="Rob Dowd"/>
    <x v="0"/>
  </r>
  <r>
    <s v="CA-2014-164315"/>
    <x v="1063"/>
    <d v="2014-04-08T00:00:00"/>
    <x v="2"/>
    <s v="RD-19585"/>
    <s v="TEC-PH-10001128"/>
    <n v="104993"/>
    <n v="7"/>
    <n v="0"/>
    <n v="2939804"/>
    <x v="2"/>
    <s v="Phones"/>
    <x v="1486"/>
    <s v="United States"/>
    <x v="418"/>
    <x v="31"/>
    <n v="30605"/>
    <x v="2"/>
    <s v="Rob Dowd"/>
    <x v="0"/>
  </r>
  <r>
    <s v="CA-2014-164315"/>
    <x v="1063"/>
    <d v="2014-04-08T00:00:00"/>
    <x v="2"/>
    <s v="RD-19585"/>
    <s v="OFF-AP-10003842"/>
    <n v="1549"/>
    <n v="5"/>
    <n v="0"/>
    <n v="40274"/>
    <x v="1"/>
    <s v="Appliances"/>
    <x v="1243"/>
    <s v="United States"/>
    <x v="418"/>
    <x v="31"/>
    <n v="30605"/>
    <x v="2"/>
    <s v="Rob Dowd"/>
    <x v="0"/>
  </r>
  <r>
    <s v="CA-2015-131072"/>
    <x v="598"/>
    <d v="2015-11-05T00:00:00"/>
    <x v="0"/>
    <s v="KL-16645"/>
    <s v="OFF-BI-10002794"/>
    <n v="98352"/>
    <n v="3"/>
    <n v="2"/>
    <n v="356526"/>
    <x v="1"/>
    <s v="Binders"/>
    <x v="102"/>
    <s v="United States"/>
    <x v="4"/>
    <x v="4"/>
    <n v="98105"/>
    <x v="1"/>
    <s v="Ken Lonsdale"/>
    <x v="0"/>
  </r>
  <r>
    <s v="CA-2014-131541"/>
    <x v="1064"/>
    <d v="2014-07-28T00:00:00"/>
    <x v="0"/>
    <s v="CK-12205"/>
    <s v="OFF-FA-10000621"/>
    <n v="1432"/>
    <n v="5"/>
    <n v="2"/>
    <n v="5191"/>
    <x v="1"/>
    <s v="Fasteners"/>
    <x v="110"/>
    <s v="United States"/>
    <x v="264"/>
    <x v="2"/>
    <n v="32712"/>
    <x v="2"/>
    <s v="Chloris Kastensmidt"/>
    <x v="0"/>
  </r>
  <r>
    <s v="CA-2014-131541"/>
    <x v="1064"/>
    <d v="2014-07-28T00:00:00"/>
    <x v="0"/>
    <s v="CK-12205"/>
    <s v="FUR-FU-10003623"/>
    <n v="129888"/>
    <n v="6"/>
    <n v="2"/>
    <n v="129888"/>
    <x v="0"/>
    <s v="Furnishings"/>
    <x v="1223"/>
    <s v="United States"/>
    <x v="264"/>
    <x v="2"/>
    <n v="32712"/>
    <x v="2"/>
    <s v="Chloris Kastensmidt"/>
    <x v="0"/>
  </r>
  <r>
    <s v="CA-2014-131541"/>
    <x v="1064"/>
    <d v="2014-07-28T00:00:00"/>
    <x v="0"/>
    <s v="CK-12205"/>
    <s v="OFF-EN-10000781"/>
    <n v="48944"/>
    <n v="7"/>
    <n v="2"/>
    <n v="165186"/>
    <x v="1"/>
    <s v="Envelopes"/>
    <x v="749"/>
    <s v="United States"/>
    <x v="264"/>
    <x v="2"/>
    <n v="32712"/>
    <x v="2"/>
    <s v="Chloris Kastensmidt"/>
    <x v="0"/>
  </r>
  <r>
    <s v="CA-2015-119550"/>
    <x v="206"/>
    <d v="2015-12-31T00:00:00"/>
    <x v="2"/>
    <s v="RB-19705"/>
    <s v="FUR-CH-10002044"/>
    <n v="275058"/>
    <n v="3"/>
    <n v="3"/>
    <n v="-903762"/>
    <x v="0"/>
    <s v="Chairs"/>
    <x v="1704"/>
    <s v="United States"/>
    <x v="12"/>
    <x v="0"/>
    <n v="77070"/>
    <x v="0"/>
    <s v="Roger Barcio"/>
    <x v="2"/>
  </r>
  <r>
    <s v="US-2015-138093"/>
    <x v="892"/>
    <d v="2015-12-16T00:00:00"/>
    <x v="2"/>
    <s v="KM-16225"/>
    <s v="OFF-AR-10000817"/>
    <n v="2736"/>
    <n v="9"/>
    <n v="0"/>
    <n v="93024"/>
    <x v="1"/>
    <s v="Art"/>
    <x v="1251"/>
    <s v="United States"/>
    <x v="248"/>
    <x v="39"/>
    <n v="21215"/>
    <x v="3"/>
    <s v="Kalyca Meade"/>
    <x v="1"/>
  </r>
  <r>
    <s v="US-2015-138093"/>
    <x v="892"/>
    <d v="2015-12-16T00:00:00"/>
    <x v="2"/>
    <s v="KM-16225"/>
    <s v="OFF-PA-10001509"/>
    <n v="4475"/>
    <n v="5"/>
    <n v="0"/>
    <n v="20585"/>
    <x v="1"/>
    <s v="Paper"/>
    <x v="421"/>
    <s v="United States"/>
    <x v="248"/>
    <x v="39"/>
    <n v="21215"/>
    <x v="3"/>
    <s v="Kalyca Meade"/>
    <x v="1"/>
  </r>
  <r>
    <s v="US-2015-138093"/>
    <x v="892"/>
    <d v="2015-12-16T00:00:00"/>
    <x v="2"/>
    <s v="KM-16225"/>
    <s v="TEC-PH-10004667"/>
    <n v="13499"/>
    <n v="1"/>
    <n v="0"/>
    <n v="364473"/>
    <x v="2"/>
    <s v="Phones"/>
    <x v="521"/>
    <s v="United States"/>
    <x v="248"/>
    <x v="39"/>
    <n v="21215"/>
    <x v="3"/>
    <s v="Kalyca Meade"/>
    <x v="1"/>
  </r>
  <r>
    <s v="US-2015-138093"/>
    <x v="892"/>
    <d v="2015-12-16T00:00:00"/>
    <x v="2"/>
    <s v="KM-16225"/>
    <s v="OFF-PA-10000143"/>
    <n v="264"/>
    <n v="5"/>
    <n v="0"/>
    <n v="12672"/>
    <x v="1"/>
    <s v="Paper"/>
    <x v="1673"/>
    <s v="United States"/>
    <x v="248"/>
    <x v="39"/>
    <n v="21215"/>
    <x v="3"/>
    <s v="Kalyca Meade"/>
    <x v="1"/>
  </r>
  <r>
    <s v="US-2015-138093"/>
    <x v="892"/>
    <d v="2015-12-16T00:00:00"/>
    <x v="2"/>
    <s v="KM-16225"/>
    <s v="FUR-CH-10000785"/>
    <n v="54294"/>
    <n v="3"/>
    <n v="0"/>
    <n v="1411644"/>
    <x v="0"/>
    <s v="Chairs"/>
    <x v="323"/>
    <s v="United States"/>
    <x v="248"/>
    <x v="39"/>
    <n v="21215"/>
    <x v="3"/>
    <s v="Kalyca Meade"/>
    <x v="1"/>
  </r>
  <r>
    <s v="CA-2016-126165"/>
    <x v="464"/>
    <d v="2016-05-07T00:00:00"/>
    <x v="1"/>
    <s v="AH-10465"/>
    <s v="FUR-TA-10001676"/>
    <n v="71088"/>
    <n v="2"/>
    <n v="2"/>
    <n v="-17772"/>
    <x v="0"/>
    <s v="Tables"/>
    <x v="957"/>
    <s v="United States"/>
    <x v="8"/>
    <x v="1"/>
    <n v="94109"/>
    <x v="1"/>
    <s v="Amy Hunt"/>
    <x v="0"/>
  </r>
  <r>
    <s v="CA-2017-126123"/>
    <x v="335"/>
    <d v="2017-10-18T00:00:00"/>
    <x v="2"/>
    <s v="AG-10765"/>
    <s v="OFF-BI-10000309"/>
    <n v="27396"/>
    <n v="9"/>
    <n v="8"/>
    <n v="-424638"/>
    <x v="1"/>
    <s v="Binders"/>
    <x v="338"/>
    <s v="United States"/>
    <x v="22"/>
    <x v="9"/>
    <n v="60623"/>
    <x v="0"/>
    <s v="Anthony Garverick"/>
    <x v="2"/>
  </r>
  <r>
    <s v="CA-2017-126123"/>
    <x v="335"/>
    <d v="2017-10-18T00:00:00"/>
    <x v="2"/>
    <s v="AG-10765"/>
    <s v="OFF-BI-10004224"/>
    <n v="13456"/>
    <n v="1"/>
    <n v="8"/>
    <n v="-23548"/>
    <x v="1"/>
    <s v="Binders"/>
    <x v="1060"/>
    <s v="United States"/>
    <x v="22"/>
    <x v="9"/>
    <n v="60623"/>
    <x v="0"/>
    <s v="Anthony Garverick"/>
    <x v="2"/>
  </r>
  <r>
    <s v="CA-2016-143441"/>
    <x v="731"/>
    <d v="2016-11-05T00:00:00"/>
    <x v="0"/>
    <s v="EB-14170"/>
    <s v="OFF-LA-10002312"/>
    <n v="1184"/>
    <n v="1"/>
    <n v="2"/>
    <n v="444"/>
    <x v="1"/>
    <s v="Labels"/>
    <x v="575"/>
    <s v="United States"/>
    <x v="128"/>
    <x v="0"/>
    <n v="78041"/>
    <x v="0"/>
    <s v="Evan Bailliet"/>
    <x v="0"/>
  </r>
  <r>
    <s v="CA-2017-148320"/>
    <x v="131"/>
    <d v="2017-11-08T00:00:00"/>
    <x v="2"/>
    <s v="PG-18895"/>
    <s v="OFF-PA-10003022"/>
    <n v="3588"/>
    <n v="6"/>
    <n v="0"/>
    <n v="175812"/>
    <x v="1"/>
    <s v="Paper"/>
    <x v="1625"/>
    <s v="United States"/>
    <x v="8"/>
    <x v="1"/>
    <n v="94109"/>
    <x v="1"/>
    <s v="Paul Gonzalez"/>
    <x v="0"/>
  </r>
  <r>
    <s v="CA-2016-125661"/>
    <x v="389"/>
    <d v="2016-11-26T00:00:00"/>
    <x v="3"/>
    <s v="CA-12055"/>
    <s v="OFF-EN-10001532"/>
    <n v="40752"/>
    <n v="3"/>
    <n v="2"/>
    <n v="15282"/>
    <x v="1"/>
    <s v="Envelopes"/>
    <x v="614"/>
    <s v="United States"/>
    <x v="138"/>
    <x v="23"/>
    <n v="44105"/>
    <x v="3"/>
    <s v="Cathy Armstrong"/>
    <x v="2"/>
  </r>
  <r>
    <s v="CA-2016-125661"/>
    <x v="389"/>
    <d v="2016-11-26T00:00:00"/>
    <x v="3"/>
    <s v="CA-12055"/>
    <s v="TEC-AC-10004855"/>
    <n v="13996"/>
    <n v="5"/>
    <n v="2"/>
    <n v="-227435"/>
    <x v="2"/>
    <s v="Accessories"/>
    <x v="1047"/>
    <s v="United States"/>
    <x v="138"/>
    <x v="23"/>
    <n v="44105"/>
    <x v="3"/>
    <s v="Cathy Armstrong"/>
    <x v="2"/>
  </r>
  <r>
    <s v="US-2014-123519"/>
    <x v="636"/>
    <d v="2014-12-21T00:00:00"/>
    <x v="2"/>
    <s v="SS-20875"/>
    <s v="OFF-AR-10003829"/>
    <n v="2624"/>
    <n v="1"/>
    <n v="2"/>
    <n v="2952"/>
    <x v="1"/>
    <s v="Art"/>
    <x v="935"/>
    <s v="United States"/>
    <x v="292"/>
    <x v="23"/>
    <n v="43302"/>
    <x v="3"/>
    <s v="Sung Shariari"/>
    <x v="0"/>
  </r>
  <r>
    <s v="US-2014-123519"/>
    <x v="636"/>
    <d v="2014-12-21T00:00:00"/>
    <x v="2"/>
    <s v="SS-20875"/>
    <s v="FUR-TA-10002645"/>
    <n v="13653"/>
    <n v="1"/>
    <n v="4"/>
    <n v="-523365"/>
    <x v="0"/>
    <s v="Tables"/>
    <x v="1306"/>
    <s v="United States"/>
    <x v="292"/>
    <x v="23"/>
    <n v="43302"/>
    <x v="3"/>
    <s v="Sung Shariari"/>
    <x v="0"/>
  </r>
  <r>
    <s v="US-2014-123519"/>
    <x v="636"/>
    <d v="2014-12-21T00:00:00"/>
    <x v="2"/>
    <s v="SS-20875"/>
    <s v="TEC-AC-10003033"/>
    <n v="26396"/>
    <n v="1"/>
    <n v="2"/>
    <n v="428935"/>
    <x v="2"/>
    <s v="Accessories"/>
    <x v="758"/>
    <s v="United States"/>
    <x v="292"/>
    <x v="23"/>
    <n v="43302"/>
    <x v="3"/>
    <s v="Sung Shariari"/>
    <x v="0"/>
  </r>
  <r>
    <s v="CA-2014-155593"/>
    <x v="934"/>
    <d v="2014-11-08T00:00:00"/>
    <x v="2"/>
    <s v="RP-19390"/>
    <s v="OFF-SU-10002522"/>
    <n v="1164"/>
    <n v="3"/>
    <n v="0"/>
    <n v="33756"/>
    <x v="1"/>
    <s v="Supplies"/>
    <x v="1526"/>
    <s v="United States"/>
    <x v="54"/>
    <x v="28"/>
    <n v="6824"/>
    <x v="3"/>
    <s v="Resi Pölking"/>
    <x v="0"/>
  </r>
  <r>
    <s v="CA-2017-136000"/>
    <x v="584"/>
    <d v="2017-09-25T00:00:00"/>
    <x v="1"/>
    <s v="SC-20440"/>
    <s v="OFF-BI-10004828"/>
    <n v="40176"/>
    <n v="3"/>
    <n v="2"/>
    <n v="145638"/>
    <x v="1"/>
    <s v="Binders"/>
    <x v="1559"/>
    <s v="United States"/>
    <x v="20"/>
    <x v="14"/>
    <n v="10009"/>
    <x v="3"/>
    <s v="Shaun Chance"/>
    <x v="1"/>
  </r>
  <r>
    <s v="US-2015-160857"/>
    <x v="411"/>
    <d v="2015-05-15T00:00:00"/>
    <x v="2"/>
    <s v="NW-18400"/>
    <s v="FUR-FU-10001095"/>
    <n v="7944"/>
    <n v="3"/>
    <n v="0"/>
    <n v="301872"/>
    <x v="0"/>
    <s v="Furnishings"/>
    <x v="744"/>
    <s v="United States"/>
    <x v="20"/>
    <x v="14"/>
    <n v="10024"/>
    <x v="3"/>
    <s v="Natalie Webber"/>
    <x v="0"/>
  </r>
  <r>
    <s v="US-2015-160857"/>
    <x v="411"/>
    <d v="2015-05-15T00:00:00"/>
    <x v="2"/>
    <s v="NW-18400"/>
    <s v="OFF-SU-10000157"/>
    <n v="35793"/>
    <n v="3"/>
    <n v="0"/>
    <n v="71586"/>
    <x v="1"/>
    <s v="Supplies"/>
    <x v="1388"/>
    <s v="United States"/>
    <x v="20"/>
    <x v="14"/>
    <n v="10024"/>
    <x v="3"/>
    <s v="Natalie Webber"/>
    <x v="0"/>
  </r>
  <r>
    <s v="US-2015-160857"/>
    <x v="411"/>
    <d v="2015-05-15T00:00:00"/>
    <x v="2"/>
    <s v="NW-18400"/>
    <s v="FUR-CH-10002647"/>
    <n v="127764"/>
    <n v="2"/>
    <n v="1"/>
    <n v="21294"/>
    <x v="0"/>
    <s v="Chairs"/>
    <x v="472"/>
    <s v="United States"/>
    <x v="20"/>
    <x v="14"/>
    <n v="10024"/>
    <x v="3"/>
    <s v="Natalie Webber"/>
    <x v="0"/>
  </r>
  <r>
    <s v="US-2015-160857"/>
    <x v="411"/>
    <d v="2015-05-15T00:00:00"/>
    <x v="2"/>
    <s v="NW-18400"/>
    <s v="TEC-CO-10004115"/>
    <n v="2799944"/>
    <n v="7"/>
    <n v="2"/>
    <n v="10149797"/>
    <x v="2"/>
    <s v="Copiers"/>
    <x v="361"/>
    <s v="United States"/>
    <x v="20"/>
    <x v="14"/>
    <n v="10024"/>
    <x v="3"/>
    <s v="Natalie Webber"/>
    <x v="0"/>
  </r>
  <r>
    <s v="US-2015-160857"/>
    <x v="411"/>
    <d v="2015-05-15T00:00:00"/>
    <x v="2"/>
    <s v="NW-18400"/>
    <s v="OFF-PA-10003363"/>
    <n v="1944"/>
    <n v="3"/>
    <n v="0"/>
    <n v="93312"/>
    <x v="1"/>
    <s v="Paper"/>
    <x v="1506"/>
    <s v="United States"/>
    <x v="20"/>
    <x v="14"/>
    <n v="10024"/>
    <x v="3"/>
    <s v="Natalie Webber"/>
    <x v="0"/>
  </r>
  <r>
    <s v="CA-2017-115805"/>
    <x v="688"/>
    <d v="2017-07-31T00:00:00"/>
    <x v="0"/>
    <s v="KW-16435"/>
    <s v="TEC-PH-10003092"/>
    <n v="36792"/>
    <n v="1"/>
    <n v="2"/>
    <n v="41391"/>
    <x v="2"/>
    <s v="Phones"/>
    <x v="518"/>
    <s v="United States"/>
    <x v="22"/>
    <x v="9"/>
    <n v="60653"/>
    <x v="0"/>
    <s v="Katrina Willman"/>
    <x v="0"/>
  </r>
  <r>
    <s v="US-2014-143707"/>
    <x v="71"/>
    <d v="2014-03-05T00:00:00"/>
    <x v="2"/>
    <s v="HR-14770"/>
    <s v="TEC-PH-10003655"/>
    <n v="594"/>
    <n v="3"/>
    <n v="0"/>
    <n v="16038"/>
    <x v="2"/>
    <s v="Phones"/>
    <x v="856"/>
    <s v="United States"/>
    <x v="20"/>
    <x v="14"/>
    <n v="10035"/>
    <x v="3"/>
    <s v="Hallie Redmond"/>
    <x v="2"/>
  </r>
  <r>
    <s v="CA-2017-116939"/>
    <x v="144"/>
    <d v="2017-09-29T00:00:00"/>
    <x v="2"/>
    <s v="AG-10900"/>
    <s v="OFF-ST-10001476"/>
    <n v="17755"/>
    <n v="5"/>
    <n v="0"/>
    <n v="479385"/>
    <x v="1"/>
    <s v="Storage"/>
    <x v="830"/>
    <s v="United States"/>
    <x v="101"/>
    <x v="16"/>
    <n v="23223"/>
    <x v="2"/>
    <s v="Arthur Gainer"/>
    <x v="0"/>
  </r>
  <r>
    <s v="CA-2015-124107"/>
    <x v="329"/>
    <d v="2015-10-12T00:00:00"/>
    <x v="1"/>
    <s v="BM-11650"/>
    <s v="TEC-AC-10002049"/>
    <n v="61995"/>
    <n v="5"/>
    <n v="0"/>
    <n v="111591"/>
    <x v="2"/>
    <s v="Accessories"/>
    <x v="691"/>
    <s v="United States"/>
    <x v="448"/>
    <x v="11"/>
    <n v="48104"/>
    <x v="0"/>
    <s v="Brian Moss"/>
    <x v="1"/>
  </r>
  <r>
    <s v="CA-2015-124107"/>
    <x v="329"/>
    <d v="2015-10-12T00:00:00"/>
    <x v="1"/>
    <s v="BM-11650"/>
    <s v="TEC-PH-10003875"/>
    <n v="2916"/>
    <n v="3"/>
    <n v="0"/>
    <n v="84564"/>
    <x v="2"/>
    <s v="Phones"/>
    <x v="119"/>
    <s v="United States"/>
    <x v="448"/>
    <x v="11"/>
    <n v="48104"/>
    <x v="0"/>
    <s v="Brian Moss"/>
    <x v="1"/>
  </r>
  <r>
    <s v="CA-2015-124107"/>
    <x v="329"/>
    <d v="2015-10-12T00:00:00"/>
    <x v="1"/>
    <s v="BM-11650"/>
    <s v="OFF-EN-10003286"/>
    <n v="5796"/>
    <n v="7"/>
    <n v="0"/>
    <n v="272412"/>
    <x v="1"/>
    <s v="Envelopes"/>
    <x v="153"/>
    <s v="United States"/>
    <x v="448"/>
    <x v="11"/>
    <n v="48104"/>
    <x v="0"/>
    <s v="Brian Moss"/>
    <x v="1"/>
  </r>
  <r>
    <s v="CA-2015-124107"/>
    <x v="329"/>
    <d v="2015-10-12T00:00:00"/>
    <x v="1"/>
    <s v="BM-11650"/>
    <s v="OFF-AP-10003971"/>
    <n v="29403"/>
    <n v="3"/>
    <n v="1"/>
    <n v="52272"/>
    <x v="1"/>
    <s v="Appliances"/>
    <x v="915"/>
    <s v="United States"/>
    <x v="448"/>
    <x v="11"/>
    <n v="48104"/>
    <x v="0"/>
    <s v="Brian Moss"/>
    <x v="1"/>
  </r>
  <r>
    <s v="CA-2017-126550"/>
    <x v="1065"/>
    <d v="2017-04-02T00:00:00"/>
    <x v="1"/>
    <s v="RD-19720"/>
    <s v="OFF-ST-10001031"/>
    <n v="814"/>
    <n v="5"/>
    <n v="0"/>
    <n v="21164"/>
    <x v="1"/>
    <s v="Storage"/>
    <x v="1533"/>
    <s v="United States"/>
    <x v="240"/>
    <x v="13"/>
    <n v="47905"/>
    <x v="0"/>
    <s v="Roger Demir"/>
    <x v="0"/>
  </r>
  <r>
    <s v="CA-2015-138674"/>
    <x v="716"/>
    <d v="2015-11-17T00:00:00"/>
    <x v="3"/>
    <s v="KB-16585"/>
    <s v="OFF-FA-10000304"/>
    <n v="872"/>
    <n v="5"/>
    <n v="2"/>
    <n v="2289"/>
    <x v="1"/>
    <s v="Fasteners"/>
    <x v="52"/>
    <s v="United States"/>
    <x v="24"/>
    <x v="20"/>
    <n v="97477"/>
    <x v="1"/>
    <s v="Ken Black"/>
    <x v="1"/>
  </r>
  <r>
    <s v="CA-2015-138674"/>
    <x v="716"/>
    <d v="2015-11-17T00:00:00"/>
    <x v="3"/>
    <s v="KB-16585"/>
    <s v="TEC-AC-10000358"/>
    <n v="91176"/>
    <n v="3"/>
    <n v="2"/>
    <n v="45588"/>
    <x v="2"/>
    <s v="Accessories"/>
    <x v="1273"/>
    <s v="United States"/>
    <x v="24"/>
    <x v="20"/>
    <n v="97477"/>
    <x v="1"/>
    <s v="Ken Black"/>
    <x v="1"/>
  </r>
  <r>
    <s v="CA-2015-138674"/>
    <x v="716"/>
    <d v="2015-11-17T00:00:00"/>
    <x v="3"/>
    <s v="KB-16585"/>
    <s v="TEC-AC-10002800"/>
    <n v="159968"/>
    <n v="4"/>
    <n v="2"/>
    <n v="29994"/>
    <x v="2"/>
    <s v="Accessories"/>
    <x v="1205"/>
    <s v="United States"/>
    <x v="24"/>
    <x v="20"/>
    <n v="97477"/>
    <x v="1"/>
    <s v="Ken Black"/>
    <x v="1"/>
  </r>
  <r>
    <s v="CA-2016-165820"/>
    <x v="181"/>
    <d v="2016-09-30T00:00:00"/>
    <x v="2"/>
    <s v="DW-13585"/>
    <s v="OFF-PA-10004735"/>
    <n v="1296"/>
    <n v="2"/>
    <n v="0"/>
    <n v="62208"/>
    <x v="1"/>
    <s v="Paper"/>
    <x v="822"/>
    <s v="United States"/>
    <x v="8"/>
    <x v="1"/>
    <n v="94109"/>
    <x v="1"/>
    <s v="Dorothy Wardle"/>
    <x v="1"/>
  </r>
  <r>
    <s v="CA-2014-103191"/>
    <x v="357"/>
    <d v="2014-09-27T00:00:00"/>
    <x v="2"/>
    <s v="VG-21805"/>
    <s v="OFF-ST-10002574"/>
    <n v="331536"/>
    <n v="3"/>
    <n v="2"/>
    <n v="-82884"/>
    <x v="1"/>
    <s v="Storage"/>
    <x v="927"/>
    <s v="United States"/>
    <x v="22"/>
    <x v="9"/>
    <n v="60653"/>
    <x v="0"/>
    <s v="Vivek Grady"/>
    <x v="1"/>
  </r>
  <r>
    <s v="CA-2015-103933"/>
    <x v="12"/>
    <d v="2015-09-27T00:00:00"/>
    <x v="3"/>
    <s v="DR-12880"/>
    <s v="TEC-AC-10004171"/>
    <n v="89991"/>
    <n v="9"/>
    <n v="0"/>
    <n v="3959604"/>
    <x v="2"/>
    <s v="Accessories"/>
    <x v="1305"/>
    <s v="United States"/>
    <x v="20"/>
    <x v="14"/>
    <n v="10011"/>
    <x v="3"/>
    <s v="Dan Reichenbach"/>
    <x v="1"/>
  </r>
  <r>
    <s v="CA-2015-110548"/>
    <x v="123"/>
    <d v="2015-05-08T00:00:00"/>
    <x v="2"/>
    <s v="AH-10690"/>
    <s v="TEC-PH-10002922"/>
    <n v="946344"/>
    <n v="7"/>
    <n v="2"/>
    <n v="118293"/>
    <x v="2"/>
    <s v="Phones"/>
    <x v="965"/>
    <s v="United States"/>
    <x v="12"/>
    <x v="0"/>
    <n v="77095"/>
    <x v="0"/>
    <s v="Anna Häberlin"/>
    <x v="1"/>
  </r>
  <r>
    <s v="CA-2017-117324"/>
    <x v="165"/>
    <d v="2017-12-13T00:00:00"/>
    <x v="2"/>
    <s v="JP-15520"/>
    <s v="TEC-AC-10003023"/>
    <n v="17811"/>
    <n v="3"/>
    <n v="0"/>
    <n v="320598"/>
    <x v="2"/>
    <s v="Accessories"/>
    <x v="1068"/>
    <s v="United States"/>
    <x v="6"/>
    <x v="5"/>
    <n v="53711"/>
    <x v="0"/>
    <s v="Jeremy Pistek"/>
    <x v="0"/>
  </r>
  <r>
    <s v="CA-2017-117324"/>
    <x v="165"/>
    <d v="2017-12-13T00:00:00"/>
    <x v="2"/>
    <s v="JP-15520"/>
    <s v="OFF-AP-10003590"/>
    <n v="108975"/>
    <n v="3"/>
    <n v="0"/>
    <n v="30513"/>
    <x v="1"/>
    <s v="Appliances"/>
    <x v="948"/>
    <s v="United States"/>
    <x v="6"/>
    <x v="5"/>
    <n v="53711"/>
    <x v="0"/>
    <s v="Jeremy Pistek"/>
    <x v="0"/>
  </r>
  <r>
    <s v="CA-2017-117324"/>
    <x v="165"/>
    <d v="2017-12-13T00:00:00"/>
    <x v="2"/>
    <s v="JP-15520"/>
    <s v="OFF-LA-10003510"/>
    <n v="6106"/>
    <n v="2"/>
    <n v="0"/>
    <n v="280876"/>
    <x v="1"/>
    <s v="Labels"/>
    <x v="576"/>
    <s v="United States"/>
    <x v="6"/>
    <x v="5"/>
    <n v="53711"/>
    <x v="0"/>
    <s v="Jeremy Pistek"/>
    <x v="0"/>
  </r>
  <r>
    <s v="CA-2017-117324"/>
    <x v="165"/>
    <d v="2017-12-13T00:00:00"/>
    <x v="2"/>
    <s v="JP-15520"/>
    <s v="FUR-BO-10003159"/>
    <n v="45992"/>
    <n v="4"/>
    <n v="0"/>
    <n v="413928"/>
    <x v="0"/>
    <s v="Bookcases"/>
    <x v="1098"/>
    <s v="United States"/>
    <x v="6"/>
    <x v="5"/>
    <n v="53711"/>
    <x v="0"/>
    <s v="Jeremy Pistek"/>
    <x v="0"/>
  </r>
  <r>
    <s v="CA-2017-117324"/>
    <x v="165"/>
    <d v="2017-12-13T00:00:00"/>
    <x v="2"/>
    <s v="JP-15520"/>
    <s v="OFF-PA-10002713"/>
    <n v="2752"/>
    <n v="4"/>
    <n v="0"/>
    <n v="126592"/>
    <x v="1"/>
    <s v="Paper"/>
    <x v="320"/>
    <s v="United States"/>
    <x v="6"/>
    <x v="5"/>
    <n v="53711"/>
    <x v="0"/>
    <s v="Jeremy Pistek"/>
    <x v="0"/>
  </r>
  <r>
    <s v="CA-2017-143574"/>
    <x v="221"/>
    <d v="2017-07-02T00:00:00"/>
    <x v="3"/>
    <s v="DR-12880"/>
    <s v="FUR-BO-10002598"/>
    <n v="63882"/>
    <n v="9"/>
    <n v="0"/>
    <n v="1852578"/>
    <x v="0"/>
    <s v="Bookcases"/>
    <x v="1496"/>
    <s v="United States"/>
    <x v="452"/>
    <x v="28"/>
    <n v="6460"/>
    <x v="3"/>
    <s v="Dan Reichenbach"/>
    <x v="1"/>
  </r>
  <r>
    <s v="CA-2017-143574"/>
    <x v="221"/>
    <d v="2017-07-02T00:00:00"/>
    <x v="3"/>
    <s v="DR-12880"/>
    <s v="OFF-SU-10002537"/>
    <n v="3069"/>
    <n v="3"/>
    <n v="0"/>
    <n v="79794"/>
    <x v="1"/>
    <s v="Supplies"/>
    <x v="678"/>
    <s v="United States"/>
    <x v="452"/>
    <x v="28"/>
    <n v="6460"/>
    <x v="3"/>
    <s v="Dan Reichenbach"/>
    <x v="1"/>
  </r>
  <r>
    <s v="CA-2017-143574"/>
    <x v="221"/>
    <d v="2017-07-02T00:00:00"/>
    <x v="3"/>
    <s v="DR-12880"/>
    <s v="FUR-FU-10003976"/>
    <n v="2516"/>
    <n v="2"/>
    <n v="0"/>
    <n v="85544"/>
    <x v="0"/>
    <s v="Furnishings"/>
    <x v="964"/>
    <s v="United States"/>
    <x v="452"/>
    <x v="28"/>
    <n v="6460"/>
    <x v="3"/>
    <s v="Dan Reichenbach"/>
    <x v="1"/>
  </r>
  <r>
    <s v="CA-2014-111773"/>
    <x v="289"/>
    <d v="2014-07-03T00:00:00"/>
    <x v="2"/>
    <s v="JK-15625"/>
    <s v="OFF-BI-10000174"/>
    <n v="1392"/>
    <n v="3"/>
    <n v="2"/>
    <n v="4872"/>
    <x v="1"/>
    <s v="Binders"/>
    <x v="1425"/>
    <s v="United States"/>
    <x v="20"/>
    <x v="14"/>
    <n v="10024"/>
    <x v="3"/>
    <s v="Jim Karlsson"/>
    <x v="0"/>
  </r>
  <r>
    <s v="CA-2014-148614"/>
    <x v="406"/>
    <d v="2014-01-25T00:00:00"/>
    <x v="2"/>
    <s v="MV-17485"/>
    <s v="OFF-PA-10002893"/>
    <n v="1936"/>
    <n v="2"/>
    <n v="0"/>
    <n v="92928"/>
    <x v="1"/>
    <s v="Paper"/>
    <x v="364"/>
    <s v="United States"/>
    <x v="1"/>
    <x v="1"/>
    <n v="90049"/>
    <x v="1"/>
    <s v="Mark Van Huff"/>
    <x v="0"/>
  </r>
  <r>
    <s v="CA-2014-148614"/>
    <x v="406"/>
    <d v="2014-01-25T00:00:00"/>
    <x v="2"/>
    <s v="MV-17485"/>
    <s v="FUR-FU-10003194"/>
    <n v="193"/>
    <n v="2"/>
    <n v="0"/>
    <n v="579"/>
    <x v="0"/>
    <s v="Furnishings"/>
    <x v="76"/>
    <s v="United States"/>
    <x v="1"/>
    <x v="1"/>
    <n v="90049"/>
    <x v="1"/>
    <s v="Mark Van Huff"/>
    <x v="0"/>
  </r>
  <r>
    <s v="CA-2017-156139"/>
    <x v="412"/>
    <d v="2017-01-06T00:00:00"/>
    <x v="2"/>
    <s v="BP-11155"/>
    <s v="OFF-BI-10004233"/>
    <n v="38376"/>
    <n v="3"/>
    <n v="2"/>
    <n v="134316"/>
    <x v="1"/>
    <s v="Binders"/>
    <x v="1367"/>
    <s v="United States"/>
    <x v="8"/>
    <x v="1"/>
    <n v="94109"/>
    <x v="1"/>
    <s v="Becky Pak"/>
    <x v="0"/>
  </r>
  <r>
    <s v="US-2017-147886"/>
    <x v="614"/>
    <d v="2017-03-31T00:00:00"/>
    <x v="3"/>
    <s v="DH-13075"/>
    <s v="OFF-PA-10000232"/>
    <n v="1296"/>
    <n v="2"/>
    <n v="0"/>
    <n v="63504"/>
    <x v="1"/>
    <s v="Paper"/>
    <x v="1604"/>
    <s v="United States"/>
    <x v="54"/>
    <x v="1"/>
    <n v="94533"/>
    <x v="1"/>
    <s v="Dave Hallsten"/>
    <x v="1"/>
  </r>
  <r>
    <s v="US-2017-147886"/>
    <x v="614"/>
    <d v="2017-03-31T00:00:00"/>
    <x v="3"/>
    <s v="DH-13075"/>
    <s v="FUR-FU-10001095"/>
    <n v="2648"/>
    <n v="1"/>
    <n v="0"/>
    <n v="100624"/>
    <x v="0"/>
    <s v="Furnishings"/>
    <x v="744"/>
    <s v="United States"/>
    <x v="54"/>
    <x v="1"/>
    <n v="94533"/>
    <x v="1"/>
    <s v="Dave Hallsten"/>
    <x v="1"/>
  </r>
  <r>
    <s v="US-2017-147886"/>
    <x v="614"/>
    <d v="2017-03-31T00:00:00"/>
    <x v="3"/>
    <s v="DH-13075"/>
    <s v="TEC-MA-10004679"/>
    <n v="53272"/>
    <n v="2"/>
    <n v="2"/>
    <n v="53272"/>
    <x v="2"/>
    <s v="Machines"/>
    <x v="1072"/>
    <s v="United States"/>
    <x v="54"/>
    <x v="1"/>
    <n v="94533"/>
    <x v="1"/>
    <s v="Dave Hallsten"/>
    <x v="1"/>
  </r>
  <r>
    <s v="US-2017-147886"/>
    <x v="614"/>
    <d v="2017-03-31T00:00:00"/>
    <x v="3"/>
    <s v="DH-13075"/>
    <s v="OFF-PA-10003651"/>
    <n v="2672"/>
    <n v="4"/>
    <n v="0"/>
    <n v="128256"/>
    <x v="1"/>
    <s v="Paper"/>
    <x v="648"/>
    <s v="United States"/>
    <x v="54"/>
    <x v="1"/>
    <n v="94533"/>
    <x v="1"/>
    <s v="Dave Hallsten"/>
    <x v="1"/>
  </r>
  <r>
    <s v="US-2017-147886"/>
    <x v="614"/>
    <d v="2017-03-31T00:00:00"/>
    <x v="3"/>
    <s v="DH-13075"/>
    <s v="OFF-PA-10000743"/>
    <n v="2004"/>
    <n v="3"/>
    <n v="0"/>
    <n v="96192"/>
    <x v="1"/>
    <s v="Paper"/>
    <x v="574"/>
    <s v="United States"/>
    <x v="54"/>
    <x v="1"/>
    <n v="94533"/>
    <x v="1"/>
    <s v="Dave Hallsten"/>
    <x v="1"/>
  </r>
  <r>
    <s v="US-2017-147886"/>
    <x v="614"/>
    <d v="2017-03-31T00:00:00"/>
    <x v="3"/>
    <s v="DH-13075"/>
    <s v="OFF-ST-10002743"/>
    <n v="79548"/>
    <n v="7"/>
    <n v="0"/>
    <n v="79548"/>
    <x v="1"/>
    <s v="Storage"/>
    <x v="417"/>
    <s v="United States"/>
    <x v="54"/>
    <x v="1"/>
    <n v="94533"/>
    <x v="1"/>
    <s v="Dave Hallsten"/>
    <x v="1"/>
  </r>
  <r>
    <s v="US-2017-147886"/>
    <x v="614"/>
    <d v="2017-03-31T00:00:00"/>
    <x v="3"/>
    <s v="DH-13075"/>
    <s v="FUR-FU-10003829"/>
    <n v="2156"/>
    <n v="7"/>
    <n v="0"/>
    <n v="68992"/>
    <x v="0"/>
    <s v="Furnishings"/>
    <x v="1360"/>
    <s v="United States"/>
    <x v="54"/>
    <x v="1"/>
    <n v="94533"/>
    <x v="1"/>
    <s v="Dave Hallsten"/>
    <x v="1"/>
  </r>
  <r>
    <s v="CA-2016-113733"/>
    <x v="16"/>
    <d v="2016-12-12T00:00:00"/>
    <x v="2"/>
    <s v="LH-16900"/>
    <s v="TEC-PH-10002496"/>
    <n v="249584"/>
    <n v="2"/>
    <n v="2"/>
    <n v="31198"/>
    <x v="2"/>
    <s v="Phones"/>
    <x v="492"/>
    <s v="United States"/>
    <x v="202"/>
    <x v="3"/>
    <n v="27834"/>
    <x v="2"/>
    <s v="Lena Hernandez"/>
    <x v="0"/>
  </r>
  <r>
    <s v="CA-2016-113733"/>
    <x v="16"/>
    <d v="2016-12-12T00:00:00"/>
    <x v="2"/>
    <s v="LH-16900"/>
    <s v="TEC-AC-10002473"/>
    <n v="68112"/>
    <n v="3"/>
    <n v="2"/>
    <n v="178794"/>
    <x v="2"/>
    <s v="Accessories"/>
    <x v="716"/>
    <s v="United States"/>
    <x v="202"/>
    <x v="3"/>
    <n v="27834"/>
    <x v="2"/>
    <s v="Lena Hernandez"/>
    <x v="0"/>
  </r>
  <r>
    <s v="CA-2016-113733"/>
    <x v="16"/>
    <d v="2016-12-12T00:00:00"/>
    <x v="2"/>
    <s v="LH-16900"/>
    <s v="TEC-AC-10004877"/>
    <n v="1656"/>
    <n v="3"/>
    <n v="2"/>
    <n v="-2484"/>
    <x v="2"/>
    <s v="Accessories"/>
    <x v="1651"/>
    <s v="United States"/>
    <x v="202"/>
    <x v="3"/>
    <n v="27834"/>
    <x v="2"/>
    <s v="Lena Hernandez"/>
    <x v="0"/>
  </r>
  <r>
    <s v="CA-2017-104913"/>
    <x v="550"/>
    <d v="2017-11-22T00:00:00"/>
    <x v="2"/>
    <s v="DK-13090"/>
    <s v="TEC-PH-10000923"/>
    <n v="7495"/>
    <n v="5"/>
    <n v="0"/>
    <n v="367255"/>
    <x v="2"/>
    <s v="Phones"/>
    <x v="1222"/>
    <s v="United States"/>
    <x v="84"/>
    <x v="14"/>
    <n v="11561"/>
    <x v="3"/>
    <s v="Dave Kipp"/>
    <x v="0"/>
  </r>
  <r>
    <s v="CA-2014-145800"/>
    <x v="991"/>
    <d v="2014-06-05T00:00:00"/>
    <x v="2"/>
    <s v="SS-20410"/>
    <s v="FUR-TA-10001539"/>
    <n v="355455"/>
    <n v="3"/>
    <n v="5"/>
    <n v="-1848366"/>
    <x v="0"/>
    <s v="Tables"/>
    <x v="10"/>
    <s v="United States"/>
    <x v="453"/>
    <x v="9"/>
    <n v="60089"/>
    <x v="0"/>
    <s v="Shahid Shariari"/>
    <x v="0"/>
  </r>
  <r>
    <s v="CA-2016-125850"/>
    <x v="114"/>
    <d v="2016-01-28T00:00:00"/>
    <x v="2"/>
    <s v="FP-14320"/>
    <s v="OFF-LA-10003498"/>
    <n v="444"/>
    <n v="3"/>
    <n v="0"/>
    <n v="222"/>
    <x v="1"/>
    <s v="Labels"/>
    <x v="1718"/>
    <s v="United States"/>
    <x v="69"/>
    <x v="1"/>
    <n v="92037"/>
    <x v="1"/>
    <s v="Frank Preis"/>
    <x v="0"/>
  </r>
  <r>
    <s v="CA-2016-125850"/>
    <x v="114"/>
    <d v="2016-01-28T00:00:00"/>
    <x v="2"/>
    <s v="FP-14320"/>
    <s v="OFF-LA-10004484"/>
    <n v="2065"/>
    <n v="5"/>
    <n v="0"/>
    <n v="9499"/>
    <x v="1"/>
    <s v="Labels"/>
    <x v="613"/>
    <s v="United States"/>
    <x v="69"/>
    <x v="1"/>
    <n v="92037"/>
    <x v="1"/>
    <s v="Frank Preis"/>
    <x v="0"/>
  </r>
  <r>
    <s v="CA-2016-118514"/>
    <x v="1066"/>
    <d v="2016-02-10T00:00:00"/>
    <x v="2"/>
    <s v="LC-17050"/>
    <s v="FUR-CH-10000015"/>
    <n v="8664"/>
    <n v="4"/>
    <n v="0"/>
    <n v="225264"/>
    <x v="0"/>
    <s v="Chairs"/>
    <x v="377"/>
    <s v="United States"/>
    <x v="101"/>
    <x v="34"/>
    <n v="40475"/>
    <x v="2"/>
    <s v="Liz Carlisle"/>
    <x v="0"/>
  </r>
  <r>
    <s v="CA-2015-150749"/>
    <x v="367"/>
    <d v="2015-04-03T00:00:00"/>
    <x v="1"/>
    <s v="AS-10240"/>
    <s v="OFF-AR-10003732"/>
    <n v="556"/>
    <n v="2"/>
    <n v="0"/>
    <n v="14456"/>
    <x v="1"/>
    <s v="Art"/>
    <x v="324"/>
    <s v="United States"/>
    <x v="24"/>
    <x v="16"/>
    <n v="22153"/>
    <x v="2"/>
    <s v="Alan Shonely"/>
    <x v="0"/>
  </r>
  <r>
    <s v="CA-2014-163748"/>
    <x v="1004"/>
    <d v="2014-10-18T00:00:00"/>
    <x v="2"/>
    <s v="HG-15025"/>
    <s v="OFF-AP-10004052"/>
    <n v="316"/>
    <n v="4"/>
    <n v="8"/>
    <n v="-8532"/>
    <x v="1"/>
    <s v="Appliances"/>
    <x v="1643"/>
    <s v="United States"/>
    <x v="5"/>
    <x v="0"/>
    <n v="76106"/>
    <x v="0"/>
    <s v="Hunter Glantz"/>
    <x v="0"/>
  </r>
  <r>
    <s v="CA-2014-163748"/>
    <x v="1004"/>
    <d v="2014-10-18T00:00:00"/>
    <x v="2"/>
    <s v="HG-15025"/>
    <s v="TEC-CO-10002095"/>
    <n v="199996"/>
    <n v="5"/>
    <n v="2"/>
    <n v="6249875"/>
    <x v="2"/>
    <s v="Copiers"/>
    <x v="611"/>
    <s v="United States"/>
    <x v="5"/>
    <x v="0"/>
    <n v="76106"/>
    <x v="0"/>
    <s v="Hunter Glantz"/>
    <x v="0"/>
  </r>
  <r>
    <s v="CA-2015-119634"/>
    <x v="1067"/>
    <d v="2015-08-16T00:00:00"/>
    <x v="2"/>
    <s v="BW-11065"/>
    <s v="FUR-FU-10004270"/>
    <n v="46152"/>
    <n v="3"/>
    <n v="2"/>
    <n v="121149"/>
    <x v="0"/>
    <s v="Furnishings"/>
    <x v="989"/>
    <s v="United States"/>
    <x v="253"/>
    <x v="3"/>
    <n v="27604"/>
    <x v="2"/>
    <s v="Barry Weirich"/>
    <x v="0"/>
  </r>
  <r>
    <s v="CA-2017-127306"/>
    <x v="423"/>
    <d v="2017-01-18T00:00:00"/>
    <x v="2"/>
    <s v="BH-11710"/>
    <s v="OFF-EN-10001219"/>
    <n v="18336"/>
    <n v="3"/>
    <n v="2"/>
    <n v="66468"/>
    <x v="1"/>
    <s v="Envelopes"/>
    <x v="584"/>
    <s v="United States"/>
    <x v="271"/>
    <x v="17"/>
    <n v="37604"/>
    <x v="2"/>
    <s v="Brosina Hoffman"/>
    <x v="0"/>
  </r>
  <r>
    <s v="US-2016-111528"/>
    <x v="944"/>
    <d v="2016-12-30T00:00:00"/>
    <x v="0"/>
    <s v="JP-16135"/>
    <s v="OFF-ST-10001526"/>
    <n v="48132"/>
    <n v="4"/>
    <n v="0"/>
    <n v="1251432"/>
    <x v="1"/>
    <s v="Storage"/>
    <x v="766"/>
    <s v="United States"/>
    <x v="1"/>
    <x v="1"/>
    <n v="90032"/>
    <x v="1"/>
    <s v="Julie Prescott"/>
    <x v="2"/>
  </r>
  <r>
    <s v="US-2016-111528"/>
    <x v="944"/>
    <d v="2016-12-30T00:00:00"/>
    <x v="0"/>
    <s v="JP-16135"/>
    <s v="OFF-BI-10002194"/>
    <n v="6384"/>
    <n v="1"/>
    <n v="2"/>
    <n v="21546"/>
    <x v="1"/>
    <s v="Binders"/>
    <x v="415"/>
    <s v="United States"/>
    <x v="1"/>
    <x v="1"/>
    <n v="90032"/>
    <x v="1"/>
    <s v="Julie Prescott"/>
    <x v="2"/>
  </r>
  <r>
    <s v="CA-2017-158169"/>
    <x v="799"/>
    <d v="2017-08-15T00:00:00"/>
    <x v="3"/>
    <s v="JM-16195"/>
    <s v="OFF-AP-10000828"/>
    <n v="54294"/>
    <n v="3"/>
    <n v="0"/>
    <n v="1520232"/>
    <x v="1"/>
    <s v="Appliances"/>
    <x v="1085"/>
    <s v="United States"/>
    <x v="454"/>
    <x v="1"/>
    <n v="92630"/>
    <x v="1"/>
    <s v="Justin MacKendrick"/>
    <x v="0"/>
  </r>
  <r>
    <s v="CA-2017-158169"/>
    <x v="799"/>
    <d v="2017-08-15T00:00:00"/>
    <x v="3"/>
    <s v="JM-16195"/>
    <s v="FUR-FU-10001473"/>
    <n v="5492"/>
    <n v="4"/>
    <n v="0"/>
    <n v="197712"/>
    <x v="0"/>
    <s v="Furnishings"/>
    <x v="984"/>
    <s v="United States"/>
    <x v="454"/>
    <x v="1"/>
    <n v="92630"/>
    <x v="1"/>
    <s v="Justin MacKendrick"/>
    <x v="0"/>
  </r>
  <r>
    <s v="CA-2015-162047"/>
    <x v="501"/>
    <d v="2015-11-05T00:00:00"/>
    <x v="3"/>
    <s v="FH-14365"/>
    <s v="FUR-CH-10004983"/>
    <n v="144882"/>
    <n v="10"/>
    <n v="1"/>
    <n v="209274"/>
    <x v="0"/>
    <s v="Chairs"/>
    <x v="1542"/>
    <s v="United States"/>
    <x v="84"/>
    <x v="14"/>
    <n v="11561"/>
    <x v="3"/>
    <s v="Fred Hopkins"/>
    <x v="1"/>
  </r>
  <r>
    <s v="CA-2015-117772"/>
    <x v="228"/>
    <d v="2015-09-12T00:00:00"/>
    <x v="1"/>
    <s v="MC-17575"/>
    <s v="OFF-ST-10003994"/>
    <n v="35388"/>
    <n v="6"/>
    <n v="0"/>
    <n v="17694"/>
    <x v="1"/>
    <s v="Storage"/>
    <x v="1714"/>
    <s v="United States"/>
    <x v="4"/>
    <x v="4"/>
    <n v="98103"/>
    <x v="1"/>
    <s v="Matt Collins"/>
    <x v="0"/>
  </r>
  <r>
    <s v="US-2014-126340"/>
    <x v="1068"/>
    <d v="2014-11-14T00:00:00"/>
    <x v="2"/>
    <s v="EB-13870"/>
    <s v="TEC-PH-10004447"/>
    <n v="333576"/>
    <n v="3"/>
    <n v="2"/>
    <n v="250182"/>
    <x v="2"/>
    <s v="Phones"/>
    <x v="859"/>
    <s v="United States"/>
    <x v="455"/>
    <x v="1"/>
    <n v="96003"/>
    <x v="1"/>
    <s v="Emily Burns"/>
    <x v="0"/>
  </r>
  <r>
    <s v="CA-2016-149685"/>
    <x v="749"/>
    <d v="2016-10-15T00:00:00"/>
    <x v="2"/>
    <s v="PM-19135"/>
    <s v="OFF-LA-10004545"/>
    <n v="60144"/>
    <n v="6"/>
    <n v="2"/>
    <n v="202986"/>
    <x v="1"/>
    <s v="Labels"/>
    <x v="1320"/>
    <s v="United States"/>
    <x v="52"/>
    <x v="0"/>
    <n v="78207"/>
    <x v="0"/>
    <s v="Peter McVee"/>
    <x v="2"/>
  </r>
  <r>
    <s v="CA-2017-126396"/>
    <x v="564"/>
    <d v="2017-09-12T00:00:00"/>
    <x v="1"/>
    <s v="AR-10345"/>
    <s v="TEC-AC-10003116"/>
    <n v="852"/>
    <n v="6"/>
    <n v="2"/>
    <n v="20235"/>
    <x v="2"/>
    <s v="Accessories"/>
    <x v="921"/>
    <s v="United States"/>
    <x v="12"/>
    <x v="0"/>
    <n v="77070"/>
    <x v="0"/>
    <s v="Alex Russell"/>
    <x v="1"/>
  </r>
  <r>
    <s v="CA-2015-154900"/>
    <x v="1069"/>
    <d v="2015-03-01T00:00:00"/>
    <x v="2"/>
    <s v="SS-20875"/>
    <s v="OFF-LA-10001641"/>
    <n v="315"/>
    <n v="1"/>
    <n v="0"/>
    <n v="1512"/>
    <x v="1"/>
    <s v="Labels"/>
    <x v="1022"/>
    <s v="United States"/>
    <x v="273"/>
    <x v="30"/>
    <n v="1453"/>
    <x v="3"/>
    <s v="Sung Shariari"/>
    <x v="0"/>
  </r>
  <r>
    <s v="CA-2015-154900"/>
    <x v="1069"/>
    <d v="2015-03-01T00:00:00"/>
    <x v="2"/>
    <s v="SS-20875"/>
    <s v="OFF-PA-10002377"/>
    <n v="2272"/>
    <n v="4"/>
    <n v="0"/>
    <n v="10224"/>
    <x v="1"/>
    <s v="Paper"/>
    <x v="126"/>
    <s v="United States"/>
    <x v="273"/>
    <x v="30"/>
    <n v="1453"/>
    <x v="3"/>
    <s v="Sung Shariari"/>
    <x v="0"/>
  </r>
  <r>
    <s v="CA-2015-103835"/>
    <x v="495"/>
    <d v="2015-09-28T00:00:00"/>
    <x v="2"/>
    <s v="SC-20440"/>
    <s v="FUR-FU-10000010"/>
    <n v="1491"/>
    <n v="3"/>
    <n v="0"/>
    <n v="46221"/>
    <x v="0"/>
    <s v="Furnishings"/>
    <x v="524"/>
    <s v="United States"/>
    <x v="1"/>
    <x v="1"/>
    <n v="90032"/>
    <x v="1"/>
    <s v="Shaun Chance"/>
    <x v="1"/>
  </r>
  <r>
    <s v="CA-2015-103835"/>
    <x v="495"/>
    <d v="2015-09-28T00:00:00"/>
    <x v="2"/>
    <s v="SC-20440"/>
    <s v="OFF-AP-10002651"/>
    <n v="115812"/>
    <n v="4"/>
    <n v="0"/>
    <n v="3358548"/>
    <x v="1"/>
    <s v="Appliances"/>
    <x v="1333"/>
    <s v="United States"/>
    <x v="1"/>
    <x v="1"/>
    <n v="90032"/>
    <x v="1"/>
    <s v="Shaun Chance"/>
    <x v="1"/>
  </r>
  <r>
    <s v="CA-2015-158939"/>
    <x v="649"/>
    <d v="2015-12-01T00:00:00"/>
    <x v="2"/>
    <s v="EA-14035"/>
    <s v="TEC-CO-10002313"/>
    <n v="59999"/>
    <n v="1"/>
    <n v="0"/>
    <n v="2339961"/>
    <x v="2"/>
    <s v="Copiers"/>
    <x v="349"/>
    <s v="United States"/>
    <x v="24"/>
    <x v="24"/>
    <n v="65807"/>
    <x v="0"/>
    <s v="Erin Ashbrook"/>
    <x v="1"/>
  </r>
  <r>
    <s v="CA-2016-117408"/>
    <x v="1070"/>
    <d v="2016-09-06T00:00:00"/>
    <x v="2"/>
    <s v="TP-21130"/>
    <s v="OFF-ST-10001580"/>
    <n v="23968"/>
    <n v="2"/>
    <n v="2"/>
    <n v="23968"/>
    <x v="1"/>
    <s v="Storage"/>
    <x v="355"/>
    <s v="United States"/>
    <x v="436"/>
    <x v="0"/>
    <n v="76706"/>
    <x v="0"/>
    <s v="Theone Pippenger"/>
    <x v="0"/>
  </r>
  <r>
    <s v="CA-2016-142398"/>
    <x v="407"/>
    <d v="2016-04-16T00:00:00"/>
    <x v="2"/>
    <s v="BP-11290"/>
    <s v="FUR-CH-10001545"/>
    <n v="638288"/>
    <n v="7"/>
    <n v="2"/>
    <n v="-319144"/>
    <x v="0"/>
    <s v="Chairs"/>
    <x v="1715"/>
    <s v="United States"/>
    <x v="1"/>
    <x v="1"/>
    <n v="90036"/>
    <x v="1"/>
    <s v="Beth Paige"/>
    <x v="0"/>
  </r>
  <r>
    <s v="CA-2016-142398"/>
    <x v="407"/>
    <d v="2016-04-16T00:00:00"/>
    <x v="2"/>
    <s v="BP-11290"/>
    <s v="OFF-BI-10004826"/>
    <n v="13208"/>
    <n v="1"/>
    <n v="2"/>
    <n v="46228"/>
    <x v="1"/>
    <s v="Binders"/>
    <x v="724"/>
    <s v="United States"/>
    <x v="1"/>
    <x v="1"/>
    <n v="90036"/>
    <x v="1"/>
    <s v="Beth Paige"/>
    <x v="0"/>
  </r>
  <r>
    <s v="CA-2016-105277"/>
    <x v="428"/>
    <d v="2016-12-08T00:00:00"/>
    <x v="2"/>
    <s v="LM-17065"/>
    <s v="OFF-BI-10000301"/>
    <n v="15528"/>
    <n v="3"/>
    <n v="2"/>
    <n v="5823"/>
    <x v="1"/>
    <s v="Binders"/>
    <x v="621"/>
    <s v="United States"/>
    <x v="108"/>
    <x v="14"/>
    <n v="13021"/>
    <x v="3"/>
    <s v="Liz MacKendrick"/>
    <x v="0"/>
  </r>
  <r>
    <s v="CA-2016-112060"/>
    <x v="428"/>
    <d v="2016-12-09T00:00:00"/>
    <x v="2"/>
    <s v="KT-16465"/>
    <s v="OFF-PA-10000994"/>
    <n v="10485"/>
    <n v="1"/>
    <n v="0"/>
    <n v="50328"/>
    <x v="1"/>
    <s v="Paper"/>
    <x v="906"/>
    <s v="United States"/>
    <x v="8"/>
    <x v="1"/>
    <n v="94109"/>
    <x v="1"/>
    <s v="Kean Takahito"/>
    <x v="0"/>
  </r>
  <r>
    <s v="CA-2014-105270"/>
    <x v="7"/>
    <d v="2014-11-18T00:00:00"/>
    <x v="2"/>
    <s v="AP-10915"/>
    <s v="OFF-AR-10003156"/>
    <n v="3048"/>
    <n v="3"/>
    <n v="0"/>
    <n v="79248"/>
    <x v="1"/>
    <s v="Art"/>
    <x v="400"/>
    <s v="United States"/>
    <x v="1"/>
    <x v="1"/>
    <n v="90008"/>
    <x v="1"/>
    <s v="Arthur Prichep"/>
    <x v="0"/>
  </r>
  <r>
    <s v="CA-2014-105270"/>
    <x v="7"/>
    <d v="2014-11-18T00:00:00"/>
    <x v="2"/>
    <s v="AP-10915"/>
    <s v="FUR-CH-10000988"/>
    <n v="112648"/>
    <n v="1"/>
    <n v="2"/>
    <n v="112648"/>
    <x v="0"/>
    <s v="Chairs"/>
    <x v="1130"/>
    <s v="United States"/>
    <x v="1"/>
    <x v="1"/>
    <n v="90008"/>
    <x v="1"/>
    <s v="Arthur Prichep"/>
    <x v="0"/>
  </r>
  <r>
    <s v="US-2015-159513"/>
    <x v="787"/>
    <d v="2015-04-09T00:00:00"/>
    <x v="2"/>
    <s v="JD-15790"/>
    <s v="TEC-MA-10003329"/>
    <n v="71976"/>
    <n v="3"/>
    <n v="2"/>
    <n v="242919"/>
    <x v="2"/>
    <s v="Machines"/>
    <x v="1719"/>
    <s v="United States"/>
    <x v="1"/>
    <x v="1"/>
    <n v="90049"/>
    <x v="1"/>
    <s v="John Dryer"/>
    <x v="0"/>
  </r>
  <r>
    <s v="CA-2015-155586"/>
    <x v="294"/>
    <d v="2015-12-16T00:00:00"/>
    <x v="1"/>
    <s v="XP-21865"/>
    <s v="OFF-AR-10001547"/>
    <n v="221"/>
    <n v="1"/>
    <n v="0"/>
    <n v="5967"/>
    <x v="1"/>
    <s v="Art"/>
    <x v="148"/>
    <s v="United States"/>
    <x v="456"/>
    <x v="1"/>
    <n v="95928"/>
    <x v="1"/>
    <s v="Xylona Preis"/>
    <x v="0"/>
  </r>
  <r>
    <s v="CA-2015-155586"/>
    <x v="294"/>
    <d v="2015-12-16T00:00:00"/>
    <x v="1"/>
    <s v="XP-21865"/>
    <s v="OFF-EN-10003072"/>
    <n v="1552"/>
    <n v="4"/>
    <n v="0"/>
    <n v="74496"/>
    <x v="1"/>
    <s v="Envelopes"/>
    <x v="770"/>
    <s v="United States"/>
    <x v="456"/>
    <x v="1"/>
    <n v="95928"/>
    <x v="1"/>
    <s v="Xylona Preis"/>
    <x v="0"/>
  </r>
  <r>
    <s v="CA-2015-155586"/>
    <x v="294"/>
    <d v="2015-12-16T00:00:00"/>
    <x v="1"/>
    <s v="XP-21865"/>
    <s v="OFF-PA-10000726"/>
    <n v="3644"/>
    <n v="4"/>
    <n v="0"/>
    <n v="16398"/>
    <x v="1"/>
    <s v="Paper"/>
    <x v="1315"/>
    <s v="United States"/>
    <x v="456"/>
    <x v="1"/>
    <n v="95928"/>
    <x v="1"/>
    <s v="Xylona Preis"/>
    <x v="0"/>
  </r>
  <r>
    <s v="CA-2017-141117"/>
    <x v="279"/>
    <d v="2017-10-08T00:00:00"/>
    <x v="2"/>
    <s v="JK-16090"/>
    <s v="FUR-BO-10001972"/>
    <n v="217764"/>
    <n v="6"/>
    <n v="7"/>
    <n v="-3847164"/>
    <x v="0"/>
    <s v="Bookcases"/>
    <x v="366"/>
    <s v="United States"/>
    <x v="24"/>
    <x v="20"/>
    <n v="97477"/>
    <x v="1"/>
    <s v="Juliana Krohn"/>
    <x v="0"/>
  </r>
  <r>
    <s v="CA-2017-141117"/>
    <x v="279"/>
    <d v="2017-10-08T00:00:00"/>
    <x v="2"/>
    <s v="JK-16090"/>
    <s v="OFF-SU-10004664"/>
    <n v="39072"/>
    <n v="6"/>
    <n v="2"/>
    <n v="43956"/>
    <x v="1"/>
    <s v="Supplies"/>
    <x v="593"/>
    <s v="United States"/>
    <x v="24"/>
    <x v="20"/>
    <n v="97477"/>
    <x v="1"/>
    <s v="Juliana Krohn"/>
    <x v="0"/>
  </r>
  <r>
    <s v="CA-2017-141117"/>
    <x v="279"/>
    <d v="2017-10-08T00:00:00"/>
    <x v="2"/>
    <s v="JK-16090"/>
    <s v="OFF-BI-10003676"/>
    <n v="22638"/>
    <n v="7"/>
    <n v="7"/>
    <n v="-166012"/>
    <x v="1"/>
    <s v="Binders"/>
    <x v="819"/>
    <s v="United States"/>
    <x v="24"/>
    <x v="20"/>
    <n v="97477"/>
    <x v="1"/>
    <s v="Juliana Krohn"/>
    <x v="0"/>
  </r>
  <r>
    <s v="CA-2017-141117"/>
    <x v="279"/>
    <d v="2017-10-08T00:00:00"/>
    <x v="2"/>
    <s v="JK-16090"/>
    <s v="OFF-AR-10003727"/>
    <n v="95144"/>
    <n v="7"/>
    <n v="2"/>
    <n v="107037"/>
    <x v="1"/>
    <s v="Art"/>
    <x v="1353"/>
    <s v="United States"/>
    <x v="24"/>
    <x v="20"/>
    <n v="97477"/>
    <x v="1"/>
    <s v="Juliana Krohn"/>
    <x v="0"/>
  </r>
  <r>
    <s v="CA-2017-115070"/>
    <x v="317"/>
    <d v="2017-04-14T00:00:00"/>
    <x v="1"/>
    <s v="MG-18205"/>
    <s v="FUR-FU-10003829"/>
    <n v="1232"/>
    <n v="5"/>
    <n v="2"/>
    <n v="1848"/>
    <x v="0"/>
    <s v="Furnishings"/>
    <x v="1360"/>
    <s v="United States"/>
    <x v="107"/>
    <x v="2"/>
    <n v="32216"/>
    <x v="2"/>
    <s v="Mitch Gastineau"/>
    <x v="1"/>
  </r>
  <r>
    <s v="CA-2017-115070"/>
    <x v="317"/>
    <d v="2017-04-14T00:00:00"/>
    <x v="1"/>
    <s v="MG-18205"/>
    <s v="OFF-BI-10003712"/>
    <n v="4419"/>
    <n v="3"/>
    <n v="7"/>
    <n v="-30933"/>
    <x v="1"/>
    <s v="Binders"/>
    <x v="692"/>
    <s v="United States"/>
    <x v="107"/>
    <x v="2"/>
    <n v="32216"/>
    <x v="2"/>
    <s v="Mitch Gastineau"/>
    <x v="1"/>
  </r>
  <r>
    <s v="CA-2017-140186"/>
    <x v="364"/>
    <d v="2017-10-02T00:00:00"/>
    <x v="3"/>
    <s v="PG-18820"/>
    <s v="OFF-FA-10002280"/>
    <n v="350"/>
    <n v="7"/>
    <n v="0"/>
    <n v="168"/>
    <x v="1"/>
    <s v="Fasteners"/>
    <x v="655"/>
    <s v="United States"/>
    <x v="329"/>
    <x v="1"/>
    <n v="93309"/>
    <x v="1"/>
    <s v="Patrick Gardner"/>
    <x v="0"/>
  </r>
  <r>
    <s v="CA-2017-140186"/>
    <x v="364"/>
    <d v="2017-10-02T00:00:00"/>
    <x v="3"/>
    <s v="PG-18820"/>
    <s v="FUR-CH-10002961"/>
    <n v="72784"/>
    <n v="1"/>
    <n v="2"/>
    <n v="0"/>
    <x v="0"/>
    <s v="Chairs"/>
    <x v="940"/>
    <s v="United States"/>
    <x v="329"/>
    <x v="1"/>
    <n v="93309"/>
    <x v="1"/>
    <s v="Patrick Gardner"/>
    <x v="0"/>
  </r>
  <r>
    <s v="CA-2017-140186"/>
    <x v="364"/>
    <d v="2017-10-02T00:00:00"/>
    <x v="3"/>
    <s v="PG-18820"/>
    <s v="OFF-AP-10002578"/>
    <n v="9784"/>
    <n v="2"/>
    <n v="0"/>
    <n v="254384"/>
    <x v="1"/>
    <s v="Appliances"/>
    <x v="413"/>
    <s v="United States"/>
    <x v="329"/>
    <x v="1"/>
    <n v="93309"/>
    <x v="1"/>
    <s v="Patrick Gardner"/>
    <x v="0"/>
  </r>
  <r>
    <s v="CA-2017-140186"/>
    <x v="364"/>
    <d v="2017-10-02T00:00:00"/>
    <x v="3"/>
    <s v="PG-18820"/>
    <s v="FUR-FU-10004848"/>
    <n v="5175"/>
    <n v="1"/>
    <n v="0"/>
    <n v="15525"/>
    <x v="0"/>
    <s v="Furnishings"/>
    <x v="28"/>
    <s v="United States"/>
    <x v="329"/>
    <x v="1"/>
    <n v="93309"/>
    <x v="1"/>
    <s v="Patrick Gardner"/>
    <x v="0"/>
  </r>
  <r>
    <s v="CA-2017-140186"/>
    <x v="364"/>
    <d v="2017-10-02T00:00:00"/>
    <x v="3"/>
    <s v="PG-18820"/>
    <s v="OFF-BI-10003364"/>
    <n v="46672"/>
    <n v="2"/>
    <n v="2"/>
    <n v="163352"/>
    <x v="1"/>
    <s v="Binders"/>
    <x v="701"/>
    <s v="United States"/>
    <x v="329"/>
    <x v="1"/>
    <n v="93309"/>
    <x v="1"/>
    <s v="Patrick Gardner"/>
    <x v="0"/>
  </r>
  <r>
    <s v="CA-2014-124856"/>
    <x v="410"/>
    <d v="2014-10-03T00:00:00"/>
    <x v="1"/>
    <s v="LD-17005"/>
    <s v="OFF-ST-10002615"/>
    <n v="139554"/>
    <n v="9"/>
    <n v="0"/>
    <n v="3628404"/>
    <x v="1"/>
    <s v="Storage"/>
    <x v="1417"/>
    <s v="United States"/>
    <x v="20"/>
    <x v="14"/>
    <n v="10011"/>
    <x v="3"/>
    <s v="Lisa DeCherney"/>
    <x v="0"/>
  </r>
  <r>
    <s v="CA-2014-124856"/>
    <x v="410"/>
    <d v="2014-10-03T00:00:00"/>
    <x v="1"/>
    <s v="LD-17005"/>
    <s v="FUR-FU-10000521"/>
    <n v="11736"/>
    <n v="4"/>
    <n v="0"/>
    <n v="363816"/>
    <x v="0"/>
    <s v="Furnishings"/>
    <x v="138"/>
    <s v="United States"/>
    <x v="20"/>
    <x v="14"/>
    <n v="10011"/>
    <x v="3"/>
    <s v="Lisa DeCherney"/>
    <x v="0"/>
  </r>
  <r>
    <s v="CA-2014-124856"/>
    <x v="410"/>
    <d v="2014-10-03T00:00:00"/>
    <x v="1"/>
    <s v="LD-17005"/>
    <s v="OFF-LA-10000121"/>
    <n v="189"/>
    <n v="3"/>
    <n v="0"/>
    <n v="8694"/>
    <x v="1"/>
    <s v="Labels"/>
    <x v="904"/>
    <s v="United States"/>
    <x v="20"/>
    <x v="14"/>
    <n v="10011"/>
    <x v="3"/>
    <s v="Lisa DeCherney"/>
    <x v="0"/>
  </r>
  <r>
    <s v="CA-2014-124856"/>
    <x v="410"/>
    <d v="2014-10-03T00:00:00"/>
    <x v="1"/>
    <s v="LD-17005"/>
    <s v="OFF-PA-10001289"/>
    <n v="7752"/>
    <n v="2"/>
    <n v="0"/>
    <n v="379848"/>
    <x v="1"/>
    <s v="Paper"/>
    <x v="953"/>
    <s v="United States"/>
    <x v="20"/>
    <x v="14"/>
    <n v="10011"/>
    <x v="3"/>
    <s v="Lisa DeCherney"/>
    <x v="0"/>
  </r>
  <r>
    <s v="CA-2014-166716"/>
    <x v="1071"/>
    <d v="2014-08-25T00:00:00"/>
    <x v="1"/>
    <s v="CR-12730"/>
    <s v="FUR-CH-10004495"/>
    <n v="421372"/>
    <n v="2"/>
    <n v="3"/>
    <n v="-60196"/>
    <x v="0"/>
    <s v="Chairs"/>
    <x v="1462"/>
    <s v="United States"/>
    <x v="22"/>
    <x v="9"/>
    <n v="60610"/>
    <x v="0"/>
    <s v="Craig Reiter"/>
    <x v="0"/>
  </r>
  <r>
    <s v="CA-2014-123225"/>
    <x v="383"/>
    <d v="2014-07-14T00:00:00"/>
    <x v="3"/>
    <s v="MN-17935"/>
    <s v="TEC-PH-10000895"/>
    <n v="575968"/>
    <n v="4"/>
    <n v="2"/>
    <n v="431976"/>
    <x v="2"/>
    <s v="Phones"/>
    <x v="1126"/>
    <s v="United States"/>
    <x v="236"/>
    <x v="0"/>
    <n v="79907"/>
    <x v="0"/>
    <s v="Michael Nguyen"/>
    <x v="0"/>
  </r>
  <r>
    <s v="CA-2014-123225"/>
    <x v="383"/>
    <d v="2014-07-14T00:00:00"/>
    <x v="3"/>
    <s v="MN-17935"/>
    <s v="OFF-PA-10000552"/>
    <n v="10368"/>
    <n v="2"/>
    <n v="2"/>
    <n v="36288"/>
    <x v="1"/>
    <s v="Paper"/>
    <x v="1518"/>
    <s v="United States"/>
    <x v="236"/>
    <x v="0"/>
    <n v="79907"/>
    <x v="0"/>
    <s v="Michael Nguyen"/>
    <x v="0"/>
  </r>
  <r>
    <s v="CA-2015-163440"/>
    <x v="203"/>
    <d v="2015-03-24T00:00:00"/>
    <x v="3"/>
    <s v="RD-19900"/>
    <s v="TEC-PH-10000376"/>
    <n v="15984"/>
    <n v="2"/>
    <n v="2"/>
    <n v="11988"/>
    <x v="2"/>
    <s v="Phones"/>
    <x v="432"/>
    <s v="United States"/>
    <x v="302"/>
    <x v="1"/>
    <n v="91360"/>
    <x v="1"/>
    <s v="Ruben Dartt"/>
    <x v="0"/>
  </r>
  <r>
    <s v="US-2017-106796"/>
    <x v="604"/>
    <d v="2017-05-19T00:00:00"/>
    <x v="2"/>
    <s v="JP-16135"/>
    <s v="OFF-AR-10003504"/>
    <n v="10272"/>
    <n v="3"/>
    <n v="2"/>
    <n v="11556"/>
    <x v="1"/>
    <s v="Art"/>
    <x v="1026"/>
    <s v="United States"/>
    <x v="24"/>
    <x v="23"/>
    <n v="45503"/>
    <x v="3"/>
    <s v="Julie Prescott"/>
    <x v="2"/>
  </r>
  <r>
    <s v="CA-2017-113873"/>
    <x v="38"/>
    <d v="2017-11-19T00:00:00"/>
    <x v="2"/>
    <s v="KE-16420"/>
    <s v="OFF-ST-10000943"/>
    <n v="61792"/>
    <n v="4"/>
    <n v="2"/>
    <n v="61792"/>
    <x v="1"/>
    <s v="Storage"/>
    <x v="1193"/>
    <s v="United States"/>
    <x v="0"/>
    <x v="0"/>
    <n v="75220"/>
    <x v="0"/>
    <s v="Katrina Edelman"/>
    <x v="1"/>
  </r>
  <r>
    <s v="CA-2017-113873"/>
    <x v="38"/>
    <d v="2017-11-19T00:00:00"/>
    <x v="2"/>
    <s v="KE-16420"/>
    <s v="FUR-BO-10003441"/>
    <n v="2059992"/>
    <n v="3"/>
    <n v="32"/>
    <n v="-272646"/>
    <x v="0"/>
    <s v="Bookcases"/>
    <x v="708"/>
    <s v="United States"/>
    <x v="0"/>
    <x v="0"/>
    <n v="75220"/>
    <x v="0"/>
    <s v="Katrina Edelman"/>
    <x v="1"/>
  </r>
  <r>
    <s v="CA-2016-149783"/>
    <x v="911"/>
    <d v="2016-09-07T00:00:00"/>
    <x v="1"/>
    <s v="DL-13315"/>
    <s v="OFF-PA-10002195"/>
    <n v="12192"/>
    <n v="3"/>
    <n v="2"/>
    <n v="41148"/>
    <x v="1"/>
    <s v="Paper"/>
    <x v="722"/>
    <s v="United States"/>
    <x v="289"/>
    <x v="17"/>
    <n v="37918"/>
    <x v="2"/>
    <s v="Delfina Latchford"/>
    <x v="0"/>
  </r>
  <r>
    <s v="CA-2016-149783"/>
    <x v="911"/>
    <d v="2016-09-07T00:00:00"/>
    <x v="1"/>
    <s v="DL-13315"/>
    <s v="OFF-AP-10001205"/>
    <n v="87168"/>
    <n v="2"/>
    <n v="2"/>
    <n v="87168"/>
    <x v="1"/>
    <s v="Appliances"/>
    <x v="1280"/>
    <s v="United States"/>
    <x v="289"/>
    <x v="17"/>
    <n v="37918"/>
    <x v="2"/>
    <s v="Delfina Latchford"/>
    <x v="0"/>
  </r>
  <r>
    <s v="CA-2016-149783"/>
    <x v="911"/>
    <d v="2016-09-07T00:00:00"/>
    <x v="1"/>
    <s v="DL-13315"/>
    <s v="OFF-AR-10002987"/>
    <n v="31744"/>
    <n v="2"/>
    <n v="2"/>
    <n v="83328"/>
    <x v="1"/>
    <s v="Art"/>
    <x v="1535"/>
    <s v="United States"/>
    <x v="289"/>
    <x v="17"/>
    <n v="37918"/>
    <x v="2"/>
    <s v="Delfina Latchford"/>
    <x v="0"/>
  </r>
  <r>
    <s v="CA-2016-125017"/>
    <x v="1072"/>
    <d v="2016-02-11T00:00:00"/>
    <x v="2"/>
    <s v="KB-16240"/>
    <s v="FUR-FU-10000723"/>
    <n v="132224"/>
    <n v="4"/>
    <n v="2"/>
    <n v="-181808"/>
    <x v="0"/>
    <s v="Furnishings"/>
    <x v="477"/>
    <s v="United States"/>
    <x v="346"/>
    <x v="17"/>
    <n v="37421"/>
    <x v="2"/>
    <s v="Karen Bern"/>
    <x v="1"/>
  </r>
  <r>
    <s v="US-2015-163279"/>
    <x v="203"/>
    <d v="2015-03-26T00:00:00"/>
    <x v="2"/>
    <s v="JD-16150"/>
    <s v="OFF-PA-10003127"/>
    <n v="10552"/>
    <n v="4"/>
    <n v="0"/>
    <n v="485392"/>
    <x v="1"/>
    <s v="Paper"/>
    <x v="33"/>
    <s v="United States"/>
    <x v="69"/>
    <x v="1"/>
    <n v="92037"/>
    <x v="1"/>
    <s v="Justin Deggeller"/>
    <x v="1"/>
  </r>
  <r>
    <s v="US-2015-163279"/>
    <x v="203"/>
    <d v="2015-03-26T00:00:00"/>
    <x v="2"/>
    <s v="JD-16150"/>
    <s v="FUR-FU-10000747"/>
    <n v="9196"/>
    <n v="2"/>
    <n v="0"/>
    <n v="156332"/>
    <x v="0"/>
    <s v="Furnishings"/>
    <x v="1720"/>
    <s v="United States"/>
    <x v="69"/>
    <x v="1"/>
    <n v="92037"/>
    <x v="1"/>
    <s v="Justin Deggeller"/>
    <x v="1"/>
  </r>
  <r>
    <s v="US-2015-163279"/>
    <x v="203"/>
    <d v="2015-03-26T00:00:00"/>
    <x v="2"/>
    <s v="JD-16150"/>
    <s v="TEC-PH-10001795"/>
    <n v="1487976"/>
    <n v="3"/>
    <n v="2"/>
    <n v="185997"/>
    <x v="2"/>
    <s v="Phones"/>
    <x v="643"/>
    <s v="United States"/>
    <x v="69"/>
    <x v="1"/>
    <n v="92037"/>
    <x v="1"/>
    <s v="Justin Deggeller"/>
    <x v="1"/>
  </r>
  <r>
    <s v="CA-2015-150196"/>
    <x v="739"/>
    <d v="2015-07-03T00:00:00"/>
    <x v="3"/>
    <s v="SR-20740"/>
    <s v="OFF-PA-10003797"/>
    <n v="1944"/>
    <n v="3"/>
    <n v="0"/>
    <n v="93312"/>
    <x v="1"/>
    <s v="Paper"/>
    <x v="1682"/>
    <s v="United States"/>
    <x v="20"/>
    <x v="14"/>
    <n v="10024"/>
    <x v="3"/>
    <s v="Steven Roelle"/>
    <x v="2"/>
  </r>
  <r>
    <s v="US-2015-106495"/>
    <x v="923"/>
    <d v="2015-06-17T00:00:00"/>
    <x v="3"/>
    <s v="AC-10450"/>
    <s v="TEC-AC-10002718"/>
    <n v="11672"/>
    <n v="1"/>
    <n v="2"/>
    <n v="-7295"/>
    <x v="2"/>
    <s v="Accessories"/>
    <x v="1181"/>
    <s v="United States"/>
    <x v="66"/>
    <x v="2"/>
    <n v="33614"/>
    <x v="2"/>
    <s v="Amy Cox"/>
    <x v="0"/>
  </r>
  <r>
    <s v="CA-2014-124730"/>
    <x v="35"/>
    <d v="2014-11-26T00:00:00"/>
    <x v="0"/>
    <s v="LS-17245"/>
    <s v="TEC-PH-10002170"/>
    <n v="27996"/>
    <n v="4"/>
    <n v="0"/>
    <n v="783888"/>
    <x v="2"/>
    <s v="Phones"/>
    <x v="595"/>
    <s v="United States"/>
    <x v="457"/>
    <x v="14"/>
    <n v="13501"/>
    <x v="3"/>
    <s v="Lynn Smith"/>
    <x v="0"/>
  </r>
  <r>
    <s v="CA-2014-124730"/>
    <x v="35"/>
    <d v="2014-11-26T00:00:00"/>
    <x v="0"/>
    <s v="LS-17245"/>
    <s v="OFF-BI-10001078"/>
    <n v="12912"/>
    <n v="3"/>
    <n v="2"/>
    <n v="46806"/>
    <x v="1"/>
    <s v="Binders"/>
    <x v="61"/>
    <s v="United States"/>
    <x v="457"/>
    <x v="14"/>
    <n v="13501"/>
    <x v="3"/>
    <s v="Lynn Smith"/>
    <x v="0"/>
  </r>
  <r>
    <s v="CA-2014-124730"/>
    <x v="35"/>
    <d v="2014-11-26T00:00:00"/>
    <x v="0"/>
    <s v="LS-17245"/>
    <s v="OFF-BI-10001031"/>
    <n v="17088"/>
    <n v="4"/>
    <n v="2"/>
    <n v="57672"/>
    <x v="1"/>
    <s v="Binders"/>
    <x v="867"/>
    <s v="United States"/>
    <x v="457"/>
    <x v="14"/>
    <n v="13501"/>
    <x v="3"/>
    <s v="Lynn Smith"/>
    <x v="0"/>
  </r>
  <r>
    <s v="CA-2014-124730"/>
    <x v="35"/>
    <d v="2014-11-26T00:00:00"/>
    <x v="0"/>
    <s v="LS-17245"/>
    <s v="OFF-LA-10001158"/>
    <n v="9315"/>
    <n v="9"/>
    <n v="0"/>
    <n v="44712"/>
    <x v="1"/>
    <s v="Labels"/>
    <x v="322"/>
    <s v="United States"/>
    <x v="457"/>
    <x v="14"/>
    <n v="13501"/>
    <x v="3"/>
    <s v="Lynn Smith"/>
    <x v="0"/>
  </r>
  <r>
    <s v="CA-2014-124730"/>
    <x v="35"/>
    <d v="2014-11-26T00:00:00"/>
    <x v="0"/>
    <s v="LS-17245"/>
    <s v="OFF-LA-10001613"/>
    <n v="1152"/>
    <n v="4"/>
    <n v="0"/>
    <n v="56448"/>
    <x v="1"/>
    <s v="Labels"/>
    <x v="739"/>
    <s v="United States"/>
    <x v="457"/>
    <x v="14"/>
    <n v="13501"/>
    <x v="3"/>
    <s v="Lynn Smith"/>
    <x v="0"/>
  </r>
  <r>
    <s v="CA-2017-117632"/>
    <x v="604"/>
    <d v="2017-05-18T00:00:00"/>
    <x v="2"/>
    <s v="CS-12175"/>
    <s v="OFF-SU-10000157"/>
    <n v="23862"/>
    <n v="2"/>
    <n v="0"/>
    <n v="47724"/>
    <x v="1"/>
    <s v="Supplies"/>
    <x v="1388"/>
    <s v="United States"/>
    <x v="8"/>
    <x v="1"/>
    <n v="94122"/>
    <x v="1"/>
    <s v="Charles Sheldon"/>
    <x v="1"/>
  </r>
  <r>
    <s v="CA-2017-117632"/>
    <x v="604"/>
    <d v="2017-05-18T00:00:00"/>
    <x v="2"/>
    <s v="CS-12175"/>
    <s v="OFF-AP-10004868"/>
    <n v="777"/>
    <n v="1"/>
    <n v="0"/>
    <n v="20979"/>
    <x v="1"/>
    <s v="Appliances"/>
    <x v="1018"/>
    <s v="United States"/>
    <x v="8"/>
    <x v="1"/>
    <n v="94122"/>
    <x v="1"/>
    <s v="Charles Sheldon"/>
    <x v="1"/>
  </r>
  <r>
    <s v="CA-2017-117632"/>
    <x v="604"/>
    <d v="2017-05-18T00:00:00"/>
    <x v="2"/>
    <s v="CS-12175"/>
    <s v="FUR-TA-10001520"/>
    <n v="28548"/>
    <n v="5"/>
    <n v="2"/>
    <n v="-107055"/>
    <x v="0"/>
    <s v="Tables"/>
    <x v="714"/>
    <s v="United States"/>
    <x v="8"/>
    <x v="1"/>
    <n v="94122"/>
    <x v="1"/>
    <s v="Charles Sheldon"/>
    <x v="1"/>
  </r>
  <r>
    <s v="CA-2017-117632"/>
    <x v="604"/>
    <d v="2017-05-18T00:00:00"/>
    <x v="2"/>
    <s v="CS-12175"/>
    <s v="OFF-BI-10001900"/>
    <n v="19168"/>
    <n v="4"/>
    <n v="2"/>
    <n v="64692"/>
    <x v="1"/>
    <s v="Binders"/>
    <x v="1097"/>
    <s v="United States"/>
    <x v="8"/>
    <x v="1"/>
    <n v="94122"/>
    <x v="1"/>
    <s v="Charles Sheldon"/>
    <x v="1"/>
  </r>
  <r>
    <s v="CA-2014-115056"/>
    <x v="1073"/>
    <d v="2014-05-02T00:00:00"/>
    <x v="0"/>
    <s v="AR-10510"/>
    <s v="OFF-AP-10003971"/>
    <n v="26136"/>
    <n v="3"/>
    <n v="2"/>
    <n v="19602"/>
    <x v="1"/>
    <s v="Appliances"/>
    <x v="915"/>
    <s v="United States"/>
    <x v="38"/>
    <x v="23"/>
    <n v="43229"/>
    <x v="3"/>
    <s v="Andrew Roberts"/>
    <x v="0"/>
  </r>
  <r>
    <s v="CA-2017-161067"/>
    <x v="212"/>
    <d v="2017-09-06T00:00:00"/>
    <x v="1"/>
    <s v="KB-16405"/>
    <s v="OFF-PA-10000418"/>
    <n v="4194"/>
    <n v="4"/>
    <n v="0"/>
    <n v="201312"/>
    <x v="1"/>
    <s v="Paper"/>
    <x v="961"/>
    <s v="United States"/>
    <x v="20"/>
    <x v="14"/>
    <n v="10035"/>
    <x v="3"/>
    <s v="Katrina Bavinger"/>
    <x v="2"/>
  </r>
  <r>
    <s v="CA-2017-161067"/>
    <x v="212"/>
    <d v="2017-09-06T00:00:00"/>
    <x v="1"/>
    <s v="KB-16405"/>
    <s v="FUR-CH-10004626"/>
    <n v="90801"/>
    <n v="1"/>
    <n v="1"/>
    <n v="141246"/>
    <x v="0"/>
    <s v="Chairs"/>
    <x v="1678"/>
    <s v="United States"/>
    <x v="20"/>
    <x v="14"/>
    <n v="10035"/>
    <x v="3"/>
    <s v="Katrina Bavinger"/>
    <x v="2"/>
  </r>
  <r>
    <s v="CA-2017-161067"/>
    <x v="212"/>
    <d v="2017-09-06T00:00:00"/>
    <x v="1"/>
    <s v="KB-16405"/>
    <s v="FUR-CH-10004860"/>
    <n v="181764"/>
    <n v="2"/>
    <n v="1"/>
    <n v="-80784"/>
    <x v="0"/>
    <s v="Chairs"/>
    <x v="212"/>
    <s v="United States"/>
    <x v="20"/>
    <x v="14"/>
    <n v="10035"/>
    <x v="3"/>
    <s v="Katrina Bavinger"/>
    <x v="2"/>
  </r>
  <r>
    <s v="CA-2017-161067"/>
    <x v="212"/>
    <d v="2017-09-06T00:00:00"/>
    <x v="1"/>
    <s v="KB-16405"/>
    <s v="OFF-AR-10003251"/>
    <n v="556"/>
    <n v="2"/>
    <n v="0"/>
    <n v="2224"/>
    <x v="1"/>
    <s v="Art"/>
    <x v="1041"/>
    <s v="United States"/>
    <x v="20"/>
    <x v="14"/>
    <n v="10035"/>
    <x v="3"/>
    <s v="Katrina Bavinger"/>
    <x v="2"/>
  </r>
  <r>
    <s v="CA-2016-122063"/>
    <x v="274"/>
    <d v="2016-12-07T00:00:00"/>
    <x v="2"/>
    <s v="MM-17920"/>
    <s v="FUR-TA-10004575"/>
    <n v="58196"/>
    <n v="2"/>
    <n v="0"/>
    <n v="1047528"/>
    <x v="0"/>
    <s v="Tables"/>
    <x v="309"/>
    <s v="United States"/>
    <x v="101"/>
    <x v="13"/>
    <n v="47374"/>
    <x v="0"/>
    <s v="Michael Moore"/>
    <x v="0"/>
  </r>
  <r>
    <s v="CA-2016-122063"/>
    <x v="274"/>
    <d v="2016-12-07T00:00:00"/>
    <x v="2"/>
    <s v="MM-17920"/>
    <s v="FUR-CH-10004754"/>
    <n v="2998"/>
    <n v="1"/>
    <n v="0"/>
    <n v="80946"/>
    <x v="0"/>
    <s v="Chairs"/>
    <x v="1121"/>
    <s v="United States"/>
    <x v="101"/>
    <x v="13"/>
    <n v="47374"/>
    <x v="0"/>
    <s v="Michael Moore"/>
    <x v="0"/>
  </r>
  <r>
    <s v="CA-2015-111206"/>
    <x v="1074"/>
    <d v="2015-07-22T00:00:00"/>
    <x v="2"/>
    <s v="RF-19735"/>
    <s v="TEC-AC-10003095"/>
    <n v="51996"/>
    <n v="4"/>
    <n v="0"/>
    <n v="1767864"/>
    <x v="2"/>
    <s v="Accessories"/>
    <x v="1272"/>
    <s v="United States"/>
    <x v="69"/>
    <x v="1"/>
    <n v="92105"/>
    <x v="1"/>
    <s v="Roland Fjeld"/>
    <x v="0"/>
  </r>
  <r>
    <s v="CA-2016-142895"/>
    <x v="657"/>
    <d v="2016-07-26T00:00:00"/>
    <x v="2"/>
    <s v="BP-11290"/>
    <s v="OFF-LA-10000262"/>
    <n v="6264"/>
    <n v="3"/>
    <n v="2"/>
    <n v="20358"/>
    <x v="1"/>
    <s v="Labels"/>
    <x v="933"/>
    <s v="United States"/>
    <x v="3"/>
    <x v="3"/>
    <n v="28027"/>
    <x v="2"/>
    <s v="Beth Paige"/>
    <x v="0"/>
  </r>
  <r>
    <s v="CA-2016-142895"/>
    <x v="657"/>
    <d v="2016-07-26T00:00:00"/>
    <x v="2"/>
    <s v="BP-11290"/>
    <s v="FUR-CH-10002961"/>
    <n v="36392"/>
    <n v="5"/>
    <n v="2"/>
    <n v="0"/>
    <x v="0"/>
    <s v="Chairs"/>
    <x v="940"/>
    <s v="United States"/>
    <x v="3"/>
    <x v="3"/>
    <n v="28027"/>
    <x v="2"/>
    <s v="Beth Paige"/>
    <x v="0"/>
  </r>
  <r>
    <s v="CA-2015-101868"/>
    <x v="987"/>
    <d v="2015-06-16T00:00:00"/>
    <x v="2"/>
    <s v="MJ-17740"/>
    <s v="OFF-BI-10003876"/>
    <n v="642"/>
    <n v="5"/>
    <n v="7"/>
    <n v="-428"/>
    <x v="1"/>
    <s v="Binders"/>
    <x v="1599"/>
    <s v="United States"/>
    <x v="99"/>
    <x v="2"/>
    <n v="33178"/>
    <x v="2"/>
    <s v="Max Jones"/>
    <x v="0"/>
  </r>
  <r>
    <s v="CA-2015-101868"/>
    <x v="987"/>
    <d v="2015-06-16T00:00:00"/>
    <x v="2"/>
    <s v="MJ-17740"/>
    <s v="OFF-BI-10002133"/>
    <n v="3852"/>
    <n v="3"/>
    <n v="7"/>
    <n v="-26964"/>
    <x v="1"/>
    <s v="Binders"/>
    <x v="1136"/>
    <s v="United States"/>
    <x v="99"/>
    <x v="2"/>
    <n v="33178"/>
    <x v="2"/>
    <s v="Max Jones"/>
    <x v="0"/>
  </r>
  <r>
    <s v="CA-2015-101868"/>
    <x v="987"/>
    <d v="2015-06-16T00:00:00"/>
    <x v="2"/>
    <s v="MJ-17740"/>
    <s v="TEC-AC-10004396"/>
    <n v="726"/>
    <n v="5"/>
    <n v="2"/>
    <n v="-81675"/>
    <x v="2"/>
    <s v="Accessories"/>
    <x v="1660"/>
    <s v="United States"/>
    <x v="99"/>
    <x v="2"/>
    <n v="33178"/>
    <x v="2"/>
    <s v="Max Jones"/>
    <x v="0"/>
  </r>
  <r>
    <s v="CA-2017-133207"/>
    <x v="343"/>
    <d v="2017-12-03T00:00:00"/>
    <x v="2"/>
    <s v="DO-13645"/>
    <s v="TEC-PH-10004100"/>
    <n v="57568"/>
    <n v="4"/>
    <n v="2"/>
    <n v="57568"/>
    <x v="2"/>
    <s v="Phones"/>
    <x v="1721"/>
    <s v="United States"/>
    <x v="1"/>
    <x v="1"/>
    <n v="90036"/>
    <x v="1"/>
    <s v="Doug O'Connell"/>
    <x v="0"/>
  </r>
  <r>
    <s v="CA-2015-132948"/>
    <x v="1075"/>
    <d v="2015-04-03T00:00:00"/>
    <x v="2"/>
    <s v="MV-17485"/>
    <s v="OFF-ST-10000636"/>
    <n v="837"/>
    <n v="5"/>
    <n v="0"/>
    <n v="3348"/>
    <x v="1"/>
    <s v="Storage"/>
    <x v="1722"/>
    <s v="United States"/>
    <x v="4"/>
    <x v="4"/>
    <n v="98115"/>
    <x v="1"/>
    <s v="Mark Van Huff"/>
    <x v="0"/>
  </r>
  <r>
    <s v="CA-2015-134992"/>
    <x v="356"/>
    <d v="2015-09-26T00:00:00"/>
    <x v="1"/>
    <s v="MG-17875"/>
    <s v="OFF-PA-10001972"/>
    <n v="324"/>
    <n v="5"/>
    <n v="0"/>
    <n v="15552"/>
    <x v="1"/>
    <s v="Paper"/>
    <x v="1167"/>
    <s v="United States"/>
    <x v="80"/>
    <x v="16"/>
    <n v="22204"/>
    <x v="2"/>
    <s v="Michael Grace"/>
    <x v="2"/>
  </r>
  <r>
    <s v="CA-2015-134992"/>
    <x v="356"/>
    <d v="2015-09-26T00:00:00"/>
    <x v="1"/>
    <s v="MG-17875"/>
    <s v="FUR-FU-10002554"/>
    <n v="4798"/>
    <n v="2"/>
    <n v="0"/>
    <n v="110354"/>
    <x v="0"/>
    <s v="Furnishings"/>
    <x v="913"/>
    <s v="United States"/>
    <x v="80"/>
    <x v="16"/>
    <n v="22204"/>
    <x v="2"/>
    <s v="Michael Grace"/>
    <x v="2"/>
  </r>
  <r>
    <s v="CA-2015-126725"/>
    <x v="971"/>
    <d v="2015-11-21T00:00:00"/>
    <x v="2"/>
    <s v="BS-11665"/>
    <s v="TEC-PH-10003174"/>
    <n v="415968"/>
    <n v="4"/>
    <n v="2"/>
    <n v="51996"/>
    <x v="2"/>
    <s v="Phones"/>
    <x v="1723"/>
    <s v="United States"/>
    <x v="69"/>
    <x v="1"/>
    <n v="92105"/>
    <x v="1"/>
    <s v="Brian Stugart"/>
    <x v="0"/>
  </r>
  <r>
    <s v="CA-2015-126725"/>
    <x v="971"/>
    <d v="2015-11-21T00:00:00"/>
    <x v="2"/>
    <s v="BS-11665"/>
    <s v="OFF-ST-10001418"/>
    <n v="3049"/>
    <n v="5"/>
    <n v="0"/>
    <n v="6098"/>
    <x v="1"/>
    <s v="Storage"/>
    <x v="872"/>
    <s v="United States"/>
    <x v="69"/>
    <x v="1"/>
    <n v="92105"/>
    <x v="1"/>
    <s v="Brian Stugart"/>
    <x v="0"/>
  </r>
  <r>
    <s v="CA-2015-126725"/>
    <x v="971"/>
    <d v="2015-11-21T00:00:00"/>
    <x v="2"/>
    <s v="BS-11665"/>
    <s v="FUR-FU-10002813"/>
    <n v="8096"/>
    <n v="4"/>
    <n v="0"/>
    <n v="291456"/>
    <x v="0"/>
    <s v="Furnishings"/>
    <x v="1662"/>
    <s v="United States"/>
    <x v="69"/>
    <x v="1"/>
    <n v="92105"/>
    <x v="1"/>
    <s v="Brian Stugart"/>
    <x v="0"/>
  </r>
  <r>
    <s v="CA-2015-126725"/>
    <x v="971"/>
    <d v="2015-11-21T00:00:00"/>
    <x v="2"/>
    <s v="BS-11665"/>
    <s v="OFF-ST-10000129"/>
    <n v="77721"/>
    <n v="7"/>
    <n v="0"/>
    <n v="544047"/>
    <x v="1"/>
    <s v="Storage"/>
    <x v="1627"/>
    <s v="United States"/>
    <x v="69"/>
    <x v="1"/>
    <n v="92105"/>
    <x v="1"/>
    <s v="Brian Stugart"/>
    <x v="0"/>
  </r>
  <r>
    <s v="CA-2015-126725"/>
    <x v="971"/>
    <d v="2015-11-21T00:00:00"/>
    <x v="2"/>
    <s v="BS-11665"/>
    <s v="OFF-PA-10001639"/>
    <n v="324"/>
    <n v="5"/>
    <n v="0"/>
    <n v="15552"/>
    <x v="1"/>
    <s v="Paper"/>
    <x v="972"/>
    <s v="United States"/>
    <x v="69"/>
    <x v="1"/>
    <n v="92105"/>
    <x v="1"/>
    <s v="Brian Stugart"/>
    <x v="0"/>
  </r>
  <r>
    <s v="CA-2015-126725"/>
    <x v="971"/>
    <d v="2015-11-21T00:00:00"/>
    <x v="2"/>
    <s v="BS-11665"/>
    <s v="FUR-CH-10001708"/>
    <n v="225568"/>
    <n v="2"/>
    <n v="2"/>
    <n v="28196"/>
    <x v="0"/>
    <s v="Chairs"/>
    <x v="886"/>
    <s v="United States"/>
    <x v="69"/>
    <x v="1"/>
    <n v="92105"/>
    <x v="1"/>
    <s v="Brian Stugart"/>
    <x v="0"/>
  </r>
  <r>
    <s v="CA-2015-126725"/>
    <x v="971"/>
    <d v="2015-11-21T00:00:00"/>
    <x v="2"/>
    <s v="BS-11665"/>
    <s v="FUR-FU-10001591"/>
    <n v="366"/>
    <n v="3"/>
    <n v="0"/>
    <n v="15372"/>
    <x v="0"/>
    <s v="Furnishings"/>
    <x v="1099"/>
    <s v="United States"/>
    <x v="69"/>
    <x v="1"/>
    <n v="92105"/>
    <x v="1"/>
    <s v="Brian Stugart"/>
    <x v="0"/>
  </r>
  <r>
    <s v="CA-2015-121783"/>
    <x v="112"/>
    <d v="2015-11-14T00:00:00"/>
    <x v="2"/>
    <s v="PO-19180"/>
    <s v="OFF-AP-10003849"/>
    <n v="71564"/>
    <n v="2"/>
    <n v="0"/>
    <n v="17891"/>
    <x v="1"/>
    <s v="Appliances"/>
    <x v="836"/>
    <s v="United States"/>
    <x v="43"/>
    <x v="10"/>
    <n v="55113"/>
    <x v="0"/>
    <s v="Philisse Overcash"/>
    <x v="2"/>
  </r>
  <r>
    <s v="CA-2015-121783"/>
    <x v="112"/>
    <d v="2015-11-14T00:00:00"/>
    <x v="2"/>
    <s v="PO-19180"/>
    <s v="OFF-ST-10000078"/>
    <n v="79551"/>
    <n v="3"/>
    <n v="0"/>
    <n v="1431918"/>
    <x v="1"/>
    <s v="Storage"/>
    <x v="1216"/>
    <s v="United States"/>
    <x v="43"/>
    <x v="10"/>
    <n v="55113"/>
    <x v="0"/>
    <s v="Philisse Overcash"/>
    <x v="2"/>
  </r>
  <r>
    <s v="CA-2015-121783"/>
    <x v="112"/>
    <d v="2015-11-14T00:00:00"/>
    <x v="2"/>
    <s v="PO-19180"/>
    <s v="TEC-CO-10001571"/>
    <n v="54999"/>
    <n v="1"/>
    <n v="0"/>
    <n v="274995"/>
    <x v="2"/>
    <s v="Copiers"/>
    <x v="1536"/>
    <s v="United States"/>
    <x v="43"/>
    <x v="10"/>
    <n v="55113"/>
    <x v="0"/>
    <s v="Philisse Overcash"/>
    <x v="2"/>
  </r>
  <r>
    <s v="CA-2015-121783"/>
    <x v="112"/>
    <d v="2015-11-14T00:00:00"/>
    <x v="2"/>
    <s v="PO-19180"/>
    <s v="OFF-BI-10001658"/>
    <n v="7476"/>
    <n v="3"/>
    <n v="0"/>
    <n v="343896"/>
    <x v="1"/>
    <s v="Binders"/>
    <x v="443"/>
    <s v="United States"/>
    <x v="43"/>
    <x v="10"/>
    <n v="55113"/>
    <x v="0"/>
    <s v="Philisse Overcash"/>
    <x v="2"/>
  </r>
  <r>
    <s v="CA-2015-121783"/>
    <x v="112"/>
    <d v="2015-11-14T00:00:00"/>
    <x v="2"/>
    <s v="PO-19180"/>
    <s v="FUR-FU-10004351"/>
    <n v="2922"/>
    <n v="3"/>
    <n v="0"/>
    <n v="128568"/>
    <x v="0"/>
    <s v="Furnishings"/>
    <x v="222"/>
    <s v="United States"/>
    <x v="43"/>
    <x v="10"/>
    <n v="55113"/>
    <x v="0"/>
    <s v="Philisse Overcash"/>
    <x v="2"/>
  </r>
  <r>
    <s v="US-2014-138835"/>
    <x v="1076"/>
    <d v="2014-09-14T00:00:00"/>
    <x v="2"/>
    <s v="DA-13450"/>
    <s v="OFF-BI-10003314"/>
    <n v="964"/>
    <n v="2"/>
    <n v="0"/>
    <n v="47236"/>
    <x v="1"/>
    <s v="Binders"/>
    <x v="308"/>
    <s v="United States"/>
    <x v="173"/>
    <x v="16"/>
    <n v="23464"/>
    <x v="2"/>
    <s v="Dianna Arnett"/>
    <x v="2"/>
  </r>
  <r>
    <s v="CA-2015-112214"/>
    <x v="1077"/>
    <d v="2015-08-11T00:00:00"/>
    <x v="2"/>
    <s v="AH-10690"/>
    <s v="OFF-ST-10001505"/>
    <n v="33488"/>
    <n v="7"/>
    <n v="2"/>
    <n v="-12558"/>
    <x v="1"/>
    <s v="Storage"/>
    <x v="1172"/>
    <s v="United States"/>
    <x v="0"/>
    <x v="0"/>
    <n v="75220"/>
    <x v="0"/>
    <s v="Anna Häberlin"/>
    <x v="1"/>
  </r>
  <r>
    <s v="CA-2015-112214"/>
    <x v="1077"/>
    <d v="2015-08-11T00:00:00"/>
    <x v="2"/>
    <s v="AH-10690"/>
    <s v="OFF-SU-10003567"/>
    <n v="2304"/>
    <n v="3"/>
    <n v="2"/>
    <n v="-4896"/>
    <x v="1"/>
    <s v="Supplies"/>
    <x v="1476"/>
    <s v="United States"/>
    <x v="0"/>
    <x v="0"/>
    <n v="75220"/>
    <x v="0"/>
    <s v="Anna Häberlin"/>
    <x v="1"/>
  </r>
  <r>
    <s v="CA-2015-112214"/>
    <x v="1077"/>
    <d v="2015-08-11T00:00:00"/>
    <x v="2"/>
    <s v="AH-10690"/>
    <s v="OFF-BI-10002982"/>
    <n v="1362"/>
    <n v="1"/>
    <n v="8"/>
    <n v="-21792"/>
    <x v="1"/>
    <s v="Binders"/>
    <x v="1254"/>
    <s v="United States"/>
    <x v="0"/>
    <x v="0"/>
    <n v="75220"/>
    <x v="0"/>
    <s v="Anna Häberlin"/>
    <x v="1"/>
  </r>
  <r>
    <s v="CA-2015-112214"/>
    <x v="1077"/>
    <d v="2015-08-11T00:00:00"/>
    <x v="2"/>
    <s v="AH-10690"/>
    <s v="FUR-FU-10002364"/>
    <n v="1476"/>
    <n v="5"/>
    <n v="6"/>
    <n v="-11439"/>
    <x v="0"/>
    <s v="Furnishings"/>
    <x v="1228"/>
    <s v="United States"/>
    <x v="0"/>
    <x v="0"/>
    <n v="75220"/>
    <x v="0"/>
    <s v="Anna Häberlin"/>
    <x v="1"/>
  </r>
  <r>
    <s v="US-2017-153255"/>
    <x v="212"/>
    <d v="2017-09-07T00:00:00"/>
    <x v="1"/>
    <s v="JK-15730"/>
    <s v="FUR-BO-10004218"/>
    <n v="239666"/>
    <n v="2"/>
    <n v="15"/>
    <n v="14098"/>
    <x v="0"/>
    <s v="Bookcases"/>
    <x v="1565"/>
    <s v="United States"/>
    <x v="3"/>
    <x v="1"/>
    <n v="94521"/>
    <x v="1"/>
    <s v="Joe Kamberova"/>
    <x v="0"/>
  </r>
  <r>
    <s v="CA-2015-108119"/>
    <x v="548"/>
    <d v="2015-11-08T00:00:00"/>
    <x v="2"/>
    <s v="MS-17530"/>
    <s v="FUR-TA-10002530"/>
    <n v="30196"/>
    <n v="2"/>
    <n v="0"/>
    <n v="45294"/>
    <x v="0"/>
    <s v="Tables"/>
    <x v="983"/>
    <s v="United States"/>
    <x v="458"/>
    <x v="36"/>
    <n v="72032"/>
    <x v="2"/>
    <s v="MaryBeth Skach"/>
    <x v="0"/>
  </r>
  <r>
    <s v="CA-2015-157434"/>
    <x v="1078"/>
    <d v="2015-05-04T00:00:00"/>
    <x v="1"/>
    <s v="JK-15640"/>
    <s v="OFF-PA-10001526"/>
    <n v="7968"/>
    <n v="2"/>
    <n v="2"/>
    <n v="28884"/>
    <x v="1"/>
    <s v="Paper"/>
    <x v="1030"/>
    <s v="United States"/>
    <x v="10"/>
    <x v="8"/>
    <n v="19120"/>
    <x v="3"/>
    <s v="Jim Kriz"/>
    <x v="2"/>
  </r>
  <r>
    <s v="CA-2016-101525"/>
    <x v="765"/>
    <d v="2016-05-04T00:00:00"/>
    <x v="1"/>
    <s v="CM-12235"/>
    <s v="OFF-PA-10001497"/>
    <n v="10992"/>
    <n v="2"/>
    <n v="0"/>
    <n v="538608"/>
    <x v="1"/>
    <s v="Paper"/>
    <x v="1724"/>
    <s v="United States"/>
    <x v="290"/>
    <x v="36"/>
    <n v="72209"/>
    <x v="2"/>
    <s v="Chris McAfee"/>
    <x v="0"/>
  </r>
  <r>
    <s v="CA-2016-101525"/>
    <x v="765"/>
    <d v="2016-05-04T00:00:00"/>
    <x v="1"/>
    <s v="CM-12235"/>
    <s v="OFF-PA-10003936"/>
    <n v="1944"/>
    <n v="3"/>
    <n v="0"/>
    <n v="93312"/>
    <x v="1"/>
    <s v="Paper"/>
    <x v="1278"/>
    <s v="United States"/>
    <x v="290"/>
    <x v="36"/>
    <n v="72209"/>
    <x v="2"/>
    <s v="Chris McAfee"/>
    <x v="0"/>
  </r>
  <r>
    <s v="CA-2016-101525"/>
    <x v="765"/>
    <d v="2016-05-04T00:00:00"/>
    <x v="1"/>
    <s v="CM-12235"/>
    <s v="OFF-AR-10000716"/>
    <n v="1116"/>
    <n v="2"/>
    <n v="0"/>
    <n v="43524"/>
    <x v="1"/>
    <s v="Art"/>
    <x v="789"/>
    <s v="United States"/>
    <x v="290"/>
    <x v="36"/>
    <n v="72209"/>
    <x v="2"/>
    <s v="Chris McAfee"/>
    <x v="0"/>
  </r>
  <r>
    <s v="US-2014-117968"/>
    <x v="78"/>
    <d v="2014-08-07T00:00:00"/>
    <x v="1"/>
    <s v="RS-19420"/>
    <s v="OFF-AP-10002765"/>
    <n v="7947"/>
    <n v="3"/>
    <n v="0"/>
    <n v="222516"/>
    <x v="1"/>
    <s v="Appliances"/>
    <x v="1248"/>
    <s v="United States"/>
    <x v="255"/>
    <x v="28"/>
    <n v="6450"/>
    <x v="3"/>
    <s v="Ricardo Sperren"/>
    <x v="1"/>
  </r>
  <r>
    <s v="US-2014-117968"/>
    <x v="78"/>
    <d v="2014-08-07T00:00:00"/>
    <x v="1"/>
    <s v="RS-19420"/>
    <s v="OFF-AR-10004165"/>
    <n v="456"/>
    <n v="2"/>
    <n v="0"/>
    <n v="20064"/>
    <x v="1"/>
    <s v="Art"/>
    <x v="1569"/>
    <s v="United States"/>
    <x v="255"/>
    <x v="28"/>
    <n v="6450"/>
    <x v="3"/>
    <s v="Ricardo Sperren"/>
    <x v="1"/>
  </r>
  <r>
    <s v="US-2014-117968"/>
    <x v="78"/>
    <d v="2014-08-07T00:00:00"/>
    <x v="1"/>
    <s v="RS-19420"/>
    <s v="FUR-CH-10002335"/>
    <n v="113335"/>
    <n v="5"/>
    <n v="0"/>
    <n v="294671"/>
    <x v="0"/>
    <s v="Chairs"/>
    <x v="625"/>
    <s v="United States"/>
    <x v="255"/>
    <x v="28"/>
    <n v="6450"/>
    <x v="3"/>
    <s v="Ricardo Sperren"/>
    <x v="1"/>
  </r>
  <r>
    <s v="CA-2016-158211"/>
    <x v="808"/>
    <d v="2016-01-08T00:00:00"/>
    <x v="2"/>
    <s v="BP-11185"/>
    <s v="OFF-AR-10004078"/>
    <n v="4672"/>
    <n v="1"/>
    <n v="2"/>
    <n v="584"/>
    <x v="1"/>
    <s v="Art"/>
    <x v="509"/>
    <s v="United States"/>
    <x v="10"/>
    <x v="8"/>
    <n v="19143"/>
    <x v="3"/>
    <s v="Ben Peterman"/>
    <x v="1"/>
  </r>
  <r>
    <s v="CA-2016-158211"/>
    <x v="808"/>
    <d v="2016-01-08T00:00:00"/>
    <x v="2"/>
    <s v="BP-11185"/>
    <s v="OFF-BI-10002026"/>
    <n v="10458"/>
    <n v="6"/>
    <n v="7"/>
    <n v="-80178"/>
    <x v="1"/>
    <s v="Binders"/>
    <x v="905"/>
    <s v="United States"/>
    <x v="10"/>
    <x v="8"/>
    <n v="19143"/>
    <x v="3"/>
    <s v="Ben Peterman"/>
    <x v="1"/>
  </r>
  <r>
    <s v="CA-2016-152247"/>
    <x v="76"/>
    <d v="2016-11-12T00:00:00"/>
    <x v="2"/>
    <s v="MA-17995"/>
    <s v="FUR-CH-10001215"/>
    <n v="1603136"/>
    <n v="4"/>
    <n v="2"/>
    <n v="100196"/>
    <x v="0"/>
    <s v="Chairs"/>
    <x v="444"/>
    <s v="United States"/>
    <x v="459"/>
    <x v="47"/>
    <n v="82001"/>
    <x v="1"/>
    <s v="Michelle Arnett"/>
    <x v="2"/>
  </r>
  <r>
    <s v="CA-2016-128223"/>
    <x v="402"/>
    <d v="2016-06-14T00:00:00"/>
    <x v="0"/>
    <s v="EB-13705"/>
    <s v="FUR-TA-10001771"/>
    <n v="1293488"/>
    <n v="7"/>
    <n v="2"/>
    <n v="80843"/>
    <x v="0"/>
    <s v="Tables"/>
    <x v="1703"/>
    <s v="United States"/>
    <x v="125"/>
    <x v="1"/>
    <n v="92804"/>
    <x v="1"/>
    <s v="Ed Braxton"/>
    <x v="1"/>
  </r>
  <r>
    <s v="CA-2016-154235"/>
    <x v="445"/>
    <d v="2016-09-28T00:00:00"/>
    <x v="2"/>
    <s v="RD-19900"/>
    <s v="FUR-FU-10004006"/>
    <n v="12795"/>
    <n v="3"/>
    <n v="0"/>
    <n v="217515"/>
    <x v="0"/>
    <s v="Furnishings"/>
    <x v="101"/>
    <s v="United States"/>
    <x v="41"/>
    <x v="13"/>
    <n v="47401"/>
    <x v="0"/>
    <s v="Ruben Dartt"/>
    <x v="0"/>
  </r>
  <r>
    <s v="CA-2017-129910"/>
    <x v="982"/>
    <d v="2017-04-03T00:00:00"/>
    <x v="2"/>
    <s v="ME-17320"/>
    <s v="OFF-ST-10003282"/>
    <n v="5976"/>
    <n v="1"/>
    <n v="0"/>
    <n v="167328"/>
    <x v="1"/>
    <s v="Storage"/>
    <x v="42"/>
    <s v="United States"/>
    <x v="38"/>
    <x v="31"/>
    <n v="31907"/>
    <x v="2"/>
    <s v="Maria Etezadi"/>
    <x v="2"/>
  </r>
  <r>
    <s v="CA-2017-133095"/>
    <x v="399"/>
    <d v="2017-06-04T00:00:00"/>
    <x v="0"/>
    <s v="EH-14005"/>
    <s v="OFF-BI-10002353"/>
    <n v="10808"/>
    <n v="7"/>
    <n v="0"/>
    <n v="5404"/>
    <x v="1"/>
    <s v="Binders"/>
    <x v="1066"/>
    <s v="United States"/>
    <x v="186"/>
    <x v="36"/>
    <n v="72401"/>
    <x v="2"/>
    <s v="Erica Hernandez"/>
    <x v="2"/>
  </r>
  <r>
    <s v="CA-2017-133095"/>
    <x v="399"/>
    <d v="2017-06-04T00:00:00"/>
    <x v="0"/>
    <s v="EH-14005"/>
    <s v="OFF-BI-10004141"/>
    <n v="954"/>
    <n v="3"/>
    <n v="0"/>
    <n v="43884"/>
    <x v="1"/>
    <s v="Binders"/>
    <x v="1281"/>
    <s v="United States"/>
    <x v="186"/>
    <x v="36"/>
    <n v="72401"/>
    <x v="2"/>
    <s v="Erica Hernandez"/>
    <x v="2"/>
  </r>
  <r>
    <s v="CA-2015-130554"/>
    <x v="1002"/>
    <d v="2015-04-09T00:00:00"/>
    <x v="3"/>
    <s v="FM-14290"/>
    <s v="OFF-AR-10001954"/>
    <n v="11736"/>
    <n v="3"/>
    <n v="2"/>
    <n v="10269"/>
    <x v="1"/>
    <s v="Art"/>
    <x v="559"/>
    <s v="United States"/>
    <x v="10"/>
    <x v="8"/>
    <n v="19140"/>
    <x v="3"/>
    <s v="Frank Merwin"/>
    <x v="2"/>
  </r>
  <r>
    <s v="CA-2014-152443"/>
    <x v="370"/>
    <d v="2014-05-26T00:00:00"/>
    <x v="2"/>
    <s v="FG-14260"/>
    <s v="OFF-BI-10001071"/>
    <n v="44786"/>
    <n v="7"/>
    <n v="0"/>
    <n v="2194514"/>
    <x v="1"/>
    <s v="Binders"/>
    <x v="665"/>
    <s v="United States"/>
    <x v="103"/>
    <x v="30"/>
    <n v="1841"/>
    <x v="3"/>
    <s v="Frank Gastineau"/>
    <x v="2"/>
  </r>
  <r>
    <s v="CA-2014-152443"/>
    <x v="370"/>
    <d v="2014-05-26T00:00:00"/>
    <x v="2"/>
    <s v="FG-14260"/>
    <s v="OFF-PA-10003022"/>
    <n v="1794"/>
    <n v="3"/>
    <n v="0"/>
    <n v="87906"/>
    <x v="1"/>
    <s v="Paper"/>
    <x v="1625"/>
    <s v="United States"/>
    <x v="103"/>
    <x v="30"/>
    <n v="1841"/>
    <x v="3"/>
    <s v="Frank Gastineau"/>
    <x v="2"/>
  </r>
  <r>
    <s v="CA-2014-152443"/>
    <x v="370"/>
    <d v="2014-05-26T00:00:00"/>
    <x v="2"/>
    <s v="FG-14260"/>
    <s v="OFF-AP-10001293"/>
    <n v="24588"/>
    <n v="6"/>
    <n v="0"/>
    <n v="688464"/>
    <x v="1"/>
    <s v="Appliances"/>
    <x v="1329"/>
    <s v="United States"/>
    <x v="103"/>
    <x v="30"/>
    <n v="1841"/>
    <x v="3"/>
    <s v="Frank Gastineau"/>
    <x v="2"/>
  </r>
  <r>
    <s v="CA-2016-133319"/>
    <x v="63"/>
    <d v="2016-09-11T00:00:00"/>
    <x v="2"/>
    <s v="MV-17485"/>
    <s v="OFF-PA-10001815"/>
    <n v="19216"/>
    <n v="4"/>
    <n v="0"/>
    <n v="922368"/>
    <x v="1"/>
    <s v="Paper"/>
    <x v="1383"/>
    <s v="United States"/>
    <x v="20"/>
    <x v="14"/>
    <n v="10011"/>
    <x v="3"/>
    <s v="Mark Van Huff"/>
    <x v="0"/>
  </r>
  <r>
    <s v="CA-2016-133935"/>
    <x v="31"/>
    <d v="2016-09-22T00:00:00"/>
    <x v="2"/>
    <s v="JW-15220"/>
    <s v="FUR-CH-10001215"/>
    <n v="801568"/>
    <n v="2"/>
    <n v="2"/>
    <n v="50098"/>
    <x v="0"/>
    <s v="Chairs"/>
    <x v="444"/>
    <s v="United States"/>
    <x v="69"/>
    <x v="1"/>
    <n v="92105"/>
    <x v="1"/>
    <s v="Jane Waco"/>
    <x v="1"/>
  </r>
  <r>
    <s v="CA-2016-133935"/>
    <x v="31"/>
    <d v="2016-09-22T00:00:00"/>
    <x v="2"/>
    <s v="JW-15220"/>
    <s v="OFF-PA-10000100"/>
    <n v="36891"/>
    <n v="9"/>
    <n v="0"/>
    <n v="1807659"/>
    <x v="1"/>
    <s v="Paper"/>
    <x v="828"/>
    <s v="United States"/>
    <x v="69"/>
    <x v="1"/>
    <n v="92105"/>
    <x v="1"/>
    <s v="Jane Waco"/>
    <x v="1"/>
  </r>
  <r>
    <s v="CA-2016-133935"/>
    <x v="31"/>
    <d v="2016-09-22T00:00:00"/>
    <x v="2"/>
    <s v="JW-15220"/>
    <s v="FUR-CH-10002880"/>
    <n v="885528"/>
    <n v="9"/>
    <n v="2"/>
    <n v="-996219"/>
    <x v="0"/>
    <s v="Chairs"/>
    <x v="804"/>
    <s v="United States"/>
    <x v="69"/>
    <x v="1"/>
    <n v="92105"/>
    <x v="1"/>
    <s v="Jane Waco"/>
    <x v="1"/>
  </r>
  <r>
    <s v="CA-2016-136301"/>
    <x v="68"/>
    <d v="2016-03-15T00:00:00"/>
    <x v="1"/>
    <s v="EH-13765"/>
    <s v="FUR-FU-10004712"/>
    <n v="2828"/>
    <n v="2"/>
    <n v="0"/>
    <n v="73528"/>
    <x v="0"/>
    <s v="Furnishings"/>
    <x v="375"/>
    <s v="United States"/>
    <x v="8"/>
    <x v="1"/>
    <n v="94109"/>
    <x v="1"/>
    <s v="Edward Hooks"/>
    <x v="1"/>
  </r>
  <r>
    <s v="CA-2016-136301"/>
    <x v="68"/>
    <d v="2016-03-15T00:00:00"/>
    <x v="1"/>
    <s v="EH-13765"/>
    <s v="OFF-SU-10000151"/>
    <n v="491259"/>
    <n v="3"/>
    <n v="0"/>
    <n v="1965036"/>
    <x v="1"/>
    <s v="Supplies"/>
    <x v="1328"/>
    <s v="United States"/>
    <x v="8"/>
    <x v="1"/>
    <n v="94109"/>
    <x v="1"/>
    <s v="Edward Hooks"/>
    <x v="1"/>
  </r>
  <r>
    <s v="US-2014-109456"/>
    <x v="1079"/>
    <d v="2014-10-17T00:00:00"/>
    <x v="0"/>
    <s v="LS-17245"/>
    <s v="OFF-BI-10000136"/>
    <n v="14352"/>
    <n v="3"/>
    <n v="2"/>
    <n v="50232"/>
    <x v="1"/>
    <s v="Binders"/>
    <x v="937"/>
    <s v="United States"/>
    <x v="8"/>
    <x v="1"/>
    <n v="94110"/>
    <x v="1"/>
    <s v="Lynn Smith"/>
    <x v="0"/>
  </r>
  <r>
    <s v="US-2014-109456"/>
    <x v="1079"/>
    <d v="2014-10-17T00:00:00"/>
    <x v="0"/>
    <s v="LS-17245"/>
    <s v="TEC-AC-10003610"/>
    <n v="17997"/>
    <n v="3"/>
    <n v="0"/>
    <n v="863856"/>
    <x v="2"/>
    <s v="Accessories"/>
    <x v="599"/>
    <s v="United States"/>
    <x v="8"/>
    <x v="1"/>
    <n v="94110"/>
    <x v="1"/>
    <s v="Lynn Smith"/>
    <x v="0"/>
  </r>
  <r>
    <s v="CA-2017-151596"/>
    <x v="1047"/>
    <d v="2017-10-11T00:00:00"/>
    <x v="3"/>
    <s v="BP-11050"/>
    <s v="OFF-ST-10001837"/>
    <n v="4276"/>
    <n v="1"/>
    <n v="0"/>
    <n v="111176"/>
    <x v="1"/>
    <s v="Storage"/>
    <x v="1323"/>
    <s v="United States"/>
    <x v="396"/>
    <x v="33"/>
    <n v="2920"/>
    <x v="3"/>
    <s v="Barry Pond"/>
    <x v="1"/>
  </r>
  <r>
    <s v="CA-2015-147879"/>
    <x v="818"/>
    <d v="2015-05-12T00:00:00"/>
    <x v="2"/>
    <s v="CC-12220"/>
    <s v="OFF-PA-10001952"/>
    <n v="4568"/>
    <n v="2"/>
    <n v="0"/>
    <n v="210128"/>
    <x v="1"/>
    <s v="Paper"/>
    <x v="1725"/>
    <s v="United States"/>
    <x v="460"/>
    <x v="34"/>
    <n v="42301"/>
    <x v="2"/>
    <s v="Chris Cortes"/>
    <x v="0"/>
  </r>
  <r>
    <s v="CA-2016-166625"/>
    <x v="166"/>
    <d v="2016-04-17T00:00:00"/>
    <x v="3"/>
    <s v="JM-15580"/>
    <s v="OFF-BI-10002414"/>
    <n v="2506"/>
    <n v="2"/>
    <n v="0"/>
    <n v="117782"/>
    <x v="1"/>
    <s v="Binders"/>
    <x v="1074"/>
    <s v="United States"/>
    <x v="248"/>
    <x v="39"/>
    <n v="21215"/>
    <x v="3"/>
    <s v="Jill Matthias"/>
    <x v="0"/>
  </r>
  <r>
    <s v="CA-2016-146157"/>
    <x v="829"/>
    <d v="2016-11-26T00:00:00"/>
    <x v="2"/>
    <s v="RD-19720"/>
    <s v="OFF-PA-10001790"/>
    <n v="38432"/>
    <n v="1"/>
    <n v="2"/>
    <n v="134512"/>
    <x v="1"/>
    <s v="Paper"/>
    <x v="690"/>
    <s v="United States"/>
    <x v="22"/>
    <x v="9"/>
    <n v="60610"/>
    <x v="0"/>
    <s v="Roger Demir"/>
    <x v="0"/>
  </r>
  <r>
    <s v="CA-2016-146157"/>
    <x v="829"/>
    <d v="2016-11-26T00:00:00"/>
    <x v="2"/>
    <s v="RD-19720"/>
    <s v="OFF-ST-10001590"/>
    <n v="21568"/>
    <n v="2"/>
    <n v="2"/>
    <n v="16176"/>
    <x v="1"/>
    <s v="Storage"/>
    <x v="147"/>
    <s v="United States"/>
    <x v="22"/>
    <x v="9"/>
    <n v="60610"/>
    <x v="0"/>
    <s v="Roger Demir"/>
    <x v="0"/>
  </r>
  <r>
    <s v="CA-2016-146157"/>
    <x v="829"/>
    <d v="2016-11-26T00:00:00"/>
    <x v="2"/>
    <s v="RD-19720"/>
    <s v="TEC-AC-10003657"/>
    <n v="81576"/>
    <n v="3"/>
    <n v="2"/>
    <n v="20394"/>
    <x v="2"/>
    <s v="Accessories"/>
    <x v="152"/>
    <s v="United States"/>
    <x v="22"/>
    <x v="9"/>
    <n v="60610"/>
    <x v="0"/>
    <s v="Roger Demir"/>
    <x v="0"/>
  </r>
  <r>
    <s v="CA-2017-159954"/>
    <x v="18"/>
    <d v="2017-09-14T00:00:00"/>
    <x v="2"/>
    <s v="SS-20410"/>
    <s v="OFF-BI-10004876"/>
    <n v="278"/>
    <n v="1"/>
    <n v="0"/>
    <n v="13622"/>
    <x v="1"/>
    <s v="Binders"/>
    <x v="977"/>
    <s v="United States"/>
    <x v="117"/>
    <x v="31"/>
    <n v="30318"/>
    <x v="2"/>
    <s v="Shahid Shariari"/>
    <x v="0"/>
  </r>
  <r>
    <s v="CA-2017-100825"/>
    <x v="427"/>
    <d v="2017-09-14T00:00:00"/>
    <x v="2"/>
    <s v="KD-16495"/>
    <s v="OFF-ST-10003123"/>
    <n v="9987"/>
    <n v="3"/>
    <n v="0"/>
    <n v="239688"/>
    <x v="1"/>
    <s v="Storage"/>
    <x v="1263"/>
    <s v="United States"/>
    <x v="1"/>
    <x v="1"/>
    <n v="90036"/>
    <x v="1"/>
    <s v="Keith Dawkins"/>
    <x v="1"/>
  </r>
  <r>
    <s v="CA-2014-168305"/>
    <x v="300"/>
    <d v="2014-11-08T00:00:00"/>
    <x v="2"/>
    <s v="PL-18925"/>
    <s v="OFF-LA-10003498"/>
    <n v="444"/>
    <n v="3"/>
    <n v="0"/>
    <n v="222"/>
    <x v="1"/>
    <s v="Labels"/>
    <x v="1718"/>
    <s v="United States"/>
    <x v="1"/>
    <x v="1"/>
    <n v="90049"/>
    <x v="1"/>
    <s v="Paul Lucas"/>
    <x v="2"/>
  </r>
  <r>
    <s v="CA-2014-168305"/>
    <x v="300"/>
    <d v="2014-11-08T00:00:00"/>
    <x v="2"/>
    <s v="PL-18925"/>
    <s v="OFF-PA-10004947"/>
    <n v="214"/>
    <n v="5"/>
    <n v="0"/>
    <n v="963"/>
    <x v="1"/>
    <s v="Paper"/>
    <x v="33"/>
    <s v="United States"/>
    <x v="1"/>
    <x v="1"/>
    <n v="90049"/>
    <x v="1"/>
    <s v="Paul Lucas"/>
    <x v="2"/>
  </r>
  <r>
    <s v="CA-2016-167682"/>
    <x v="1014"/>
    <d v="2016-04-09T00:00:00"/>
    <x v="2"/>
    <s v="ZD-21925"/>
    <s v="FUR-FU-10003799"/>
    <n v="7112"/>
    <n v="4"/>
    <n v="0"/>
    <n v="220472"/>
    <x v="0"/>
    <s v="Furnishings"/>
    <x v="90"/>
    <s v="United States"/>
    <x v="101"/>
    <x v="13"/>
    <n v="47374"/>
    <x v="0"/>
    <s v="Zuschuss Donatelli"/>
    <x v="0"/>
  </r>
  <r>
    <s v="CA-2016-167682"/>
    <x v="1014"/>
    <d v="2016-04-09T00:00:00"/>
    <x v="2"/>
    <s v="ZD-21925"/>
    <s v="TEC-PH-10000673"/>
    <n v="25996"/>
    <n v="4"/>
    <n v="0"/>
    <n v="1247808"/>
    <x v="2"/>
    <s v="Phones"/>
    <x v="1385"/>
    <s v="United States"/>
    <x v="101"/>
    <x v="13"/>
    <n v="47374"/>
    <x v="0"/>
    <s v="Zuschuss Donatelli"/>
    <x v="0"/>
  </r>
  <r>
    <s v="CA-2017-108000"/>
    <x v="601"/>
    <d v="2017-01-16T00:00:00"/>
    <x v="2"/>
    <s v="LS-16945"/>
    <s v="OFF-EN-10002621"/>
    <n v="978"/>
    <n v="1"/>
    <n v="0"/>
    <n v="489"/>
    <x v="1"/>
    <s v="Envelopes"/>
    <x v="153"/>
    <s v="United States"/>
    <x v="8"/>
    <x v="1"/>
    <n v="94110"/>
    <x v="1"/>
    <s v="Linda Southworth"/>
    <x v="1"/>
  </r>
  <r>
    <s v="CA-2015-146465"/>
    <x v="311"/>
    <d v="2015-11-24T00:00:00"/>
    <x v="2"/>
    <s v="PB-18805"/>
    <s v="OFF-BI-10004528"/>
    <n v="24192"/>
    <n v="9"/>
    <n v="2"/>
    <n v="756"/>
    <x v="1"/>
    <s v="Binders"/>
    <x v="470"/>
    <s v="United States"/>
    <x v="8"/>
    <x v="1"/>
    <n v="94122"/>
    <x v="1"/>
    <s v="Patrick Bzostek"/>
    <x v="2"/>
  </r>
  <r>
    <s v="CA-2016-159639"/>
    <x v="580"/>
    <d v="2016-12-02T00:00:00"/>
    <x v="2"/>
    <s v="PC-18745"/>
    <s v="FUR-FU-10001889"/>
    <n v="3156"/>
    <n v="3"/>
    <n v="0"/>
    <n v="104148"/>
    <x v="0"/>
    <s v="Furnishings"/>
    <x v="1147"/>
    <s v="United States"/>
    <x v="58"/>
    <x v="29"/>
    <n v="7090"/>
    <x v="3"/>
    <s v="Pamela Coakley"/>
    <x v="1"/>
  </r>
  <r>
    <s v="US-2017-153948"/>
    <x v="44"/>
    <d v="2017-11-06T00:00:00"/>
    <x v="0"/>
    <s v="FM-14290"/>
    <s v="OFF-PA-10000157"/>
    <n v="5994"/>
    <n v="3"/>
    <n v="0"/>
    <n v="281718"/>
    <x v="1"/>
    <s v="Paper"/>
    <x v="368"/>
    <s v="United States"/>
    <x v="8"/>
    <x v="1"/>
    <n v="94122"/>
    <x v="1"/>
    <s v="Frank Merwin"/>
    <x v="2"/>
  </r>
  <r>
    <s v="US-2017-153948"/>
    <x v="44"/>
    <d v="2017-11-06T00:00:00"/>
    <x v="0"/>
    <s v="FM-14290"/>
    <s v="OFF-PA-10002764"/>
    <n v="4536"/>
    <n v="4"/>
    <n v="0"/>
    <n v="222264"/>
    <x v="1"/>
    <s v="Paper"/>
    <x v="33"/>
    <s v="United States"/>
    <x v="8"/>
    <x v="1"/>
    <n v="94122"/>
    <x v="1"/>
    <s v="Frank Merwin"/>
    <x v="2"/>
  </r>
  <r>
    <s v="US-2017-153948"/>
    <x v="44"/>
    <d v="2017-11-06T00:00:00"/>
    <x v="0"/>
    <s v="FM-14290"/>
    <s v="OFF-PA-10000143"/>
    <n v="264"/>
    <n v="5"/>
    <n v="0"/>
    <n v="12672"/>
    <x v="1"/>
    <s v="Paper"/>
    <x v="1673"/>
    <s v="United States"/>
    <x v="8"/>
    <x v="1"/>
    <n v="94122"/>
    <x v="1"/>
    <s v="Frank Merwin"/>
    <x v="2"/>
  </r>
  <r>
    <s v="US-2017-153948"/>
    <x v="44"/>
    <d v="2017-11-06T00:00:00"/>
    <x v="0"/>
    <s v="FM-14290"/>
    <s v="OFF-LA-10000414"/>
    <n v="414"/>
    <n v="4"/>
    <n v="0"/>
    <n v="19872"/>
    <x v="1"/>
    <s v="Labels"/>
    <x v="1615"/>
    <s v="United States"/>
    <x v="8"/>
    <x v="1"/>
    <n v="94122"/>
    <x v="1"/>
    <s v="Frank Merwin"/>
    <x v="2"/>
  </r>
  <r>
    <s v="US-2017-153948"/>
    <x v="44"/>
    <d v="2017-11-06T00:00:00"/>
    <x v="0"/>
    <s v="FM-14290"/>
    <s v="TEC-AC-10003441"/>
    <n v="1695"/>
    <n v="1"/>
    <n v="0"/>
    <n v="1017"/>
    <x v="2"/>
    <s v="Accessories"/>
    <x v="654"/>
    <s v="United States"/>
    <x v="8"/>
    <x v="1"/>
    <n v="94122"/>
    <x v="1"/>
    <s v="Frank Merwin"/>
    <x v="2"/>
  </r>
  <r>
    <s v="US-2016-113985"/>
    <x v="498"/>
    <d v="2016-12-07T00:00:00"/>
    <x v="2"/>
    <s v="KD-16495"/>
    <s v="OFF-BI-10002353"/>
    <n v="24704"/>
    <n v="2"/>
    <n v="2"/>
    <n v="9264"/>
    <x v="1"/>
    <s v="Binders"/>
    <x v="1066"/>
    <s v="United States"/>
    <x v="49"/>
    <x v="1"/>
    <n v="95123"/>
    <x v="1"/>
    <s v="Keith Dawkins"/>
    <x v="1"/>
  </r>
  <r>
    <s v="US-2016-113985"/>
    <x v="498"/>
    <d v="2016-12-07T00:00:00"/>
    <x v="2"/>
    <s v="KD-16495"/>
    <s v="OFF-AP-10001303"/>
    <n v="597"/>
    <n v="3"/>
    <n v="0"/>
    <n v="26865"/>
    <x v="1"/>
    <s v="Appliances"/>
    <x v="926"/>
    <s v="United States"/>
    <x v="49"/>
    <x v="1"/>
    <n v="95123"/>
    <x v="1"/>
    <s v="Keith Dawkins"/>
    <x v="1"/>
  </r>
  <r>
    <s v="US-2016-113985"/>
    <x v="498"/>
    <d v="2016-12-07T00:00:00"/>
    <x v="2"/>
    <s v="KD-16495"/>
    <s v="FUR-FU-10003026"/>
    <n v="1452"/>
    <n v="3"/>
    <n v="0"/>
    <n v="56628"/>
    <x v="0"/>
    <s v="Furnishings"/>
    <x v="1537"/>
    <s v="United States"/>
    <x v="49"/>
    <x v="1"/>
    <n v="95123"/>
    <x v="1"/>
    <s v="Keith Dawkins"/>
    <x v="1"/>
  </r>
  <r>
    <s v="US-2016-113985"/>
    <x v="498"/>
    <d v="2016-12-07T00:00:00"/>
    <x v="2"/>
    <s v="KD-16495"/>
    <s v="OFF-BI-10000632"/>
    <n v="104184"/>
    <n v="3"/>
    <n v="2"/>
    <n v="338598"/>
    <x v="1"/>
    <s v="Binders"/>
    <x v="1282"/>
    <s v="United States"/>
    <x v="49"/>
    <x v="1"/>
    <n v="95123"/>
    <x v="1"/>
    <s v="Keith Dawkins"/>
    <x v="1"/>
  </r>
  <r>
    <s v="CA-2016-155383"/>
    <x v="905"/>
    <d v="2016-12-22T00:00:00"/>
    <x v="2"/>
    <s v="SC-20680"/>
    <s v="OFF-ST-10001328"/>
    <n v="4653"/>
    <n v="3"/>
    <n v="0"/>
    <n v="130284"/>
    <x v="1"/>
    <s v="Storage"/>
    <x v="178"/>
    <s v="United States"/>
    <x v="4"/>
    <x v="4"/>
    <n v="98115"/>
    <x v="1"/>
    <s v="Steve Carroll"/>
    <x v="2"/>
  </r>
  <r>
    <s v="CA-2014-120432"/>
    <x v="827"/>
    <d v="2014-08-26T00:00:00"/>
    <x v="1"/>
    <s v="DW-13585"/>
    <s v="OFF-SU-10004661"/>
    <n v="255"/>
    <n v="3"/>
    <n v="0"/>
    <n v="663"/>
    <x v="1"/>
    <s v="Supplies"/>
    <x v="1726"/>
    <s v="United States"/>
    <x v="460"/>
    <x v="34"/>
    <n v="42301"/>
    <x v="2"/>
    <s v="Dorothy Wardle"/>
    <x v="1"/>
  </r>
  <r>
    <s v="US-2015-126977"/>
    <x v="14"/>
    <d v="2015-09-23T00:00:00"/>
    <x v="2"/>
    <s v="PF-19120"/>
    <s v="OFF-ST-10000617"/>
    <n v="149"/>
    <n v="5"/>
    <n v="0"/>
    <n v="1043"/>
    <x v="1"/>
    <s v="Storage"/>
    <x v="383"/>
    <s v="United States"/>
    <x v="20"/>
    <x v="14"/>
    <n v="10035"/>
    <x v="3"/>
    <s v="Peter Fuller"/>
    <x v="0"/>
  </r>
  <r>
    <s v="US-2015-126977"/>
    <x v="14"/>
    <d v="2015-09-23T00:00:00"/>
    <x v="2"/>
    <s v="PF-19120"/>
    <s v="OFF-LA-10002762"/>
    <n v="8771"/>
    <n v="7"/>
    <n v="0"/>
    <n v="412237"/>
    <x v="1"/>
    <s v="Labels"/>
    <x v="49"/>
    <s v="United States"/>
    <x v="20"/>
    <x v="14"/>
    <n v="10035"/>
    <x v="3"/>
    <s v="Peter Fuller"/>
    <x v="0"/>
  </r>
  <r>
    <s v="US-2015-126977"/>
    <x v="14"/>
    <d v="2015-09-23T00:00:00"/>
    <x v="2"/>
    <s v="PF-19120"/>
    <s v="FUR-CH-10001973"/>
    <n v="199764"/>
    <n v="2"/>
    <n v="1"/>
    <n v="88784"/>
    <x v="0"/>
    <s v="Chairs"/>
    <x v="898"/>
    <s v="United States"/>
    <x v="20"/>
    <x v="14"/>
    <n v="10035"/>
    <x v="3"/>
    <s v="Peter Fuller"/>
    <x v="0"/>
  </r>
  <r>
    <s v="US-2015-126977"/>
    <x v="14"/>
    <d v="2015-09-23T00:00:00"/>
    <x v="2"/>
    <s v="PF-19120"/>
    <s v="OFF-ST-10003058"/>
    <n v="946"/>
    <n v="4"/>
    <n v="0"/>
    <n v="27434"/>
    <x v="1"/>
    <s v="Storage"/>
    <x v="392"/>
    <s v="United States"/>
    <x v="20"/>
    <x v="14"/>
    <n v="10035"/>
    <x v="3"/>
    <s v="Peter Fuller"/>
    <x v="0"/>
  </r>
  <r>
    <s v="US-2015-126977"/>
    <x v="14"/>
    <d v="2015-09-23T00:00:00"/>
    <x v="2"/>
    <s v="PF-19120"/>
    <s v="FUR-BO-10004834"/>
    <n v="4228704"/>
    <n v="6"/>
    <n v="2"/>
    <n v="1585764"/>
    <x v="0"/>
    <s v="Bookcases"/>
    <x v="26"/>
    <s v="United States"/>
    <x v="20"/>
    <x v="14"/>
    <n v="10035"/>
    <x v="3"/>
    <s v="Peter Fuller"/>
    <x v="0"/>
  </r>
  <r>
    <s v="US-2015-126977"/>
    <x v="14"/>
    <d v="2015-09-23T00:00:00"/>
    <x v="2"/>
    <s v="PF-19120"/>
    <s v="FUR-BO-10002213"/>
    <n v="200392"/>
    <n v="5"/>
    <n v="2"/>
    <n v="-25049"/>
    <x v="0"/>
    <s v="Bookcases"/>
    <x v="1220"/>
    <s v="United States"/>
    <x v="20"/>
    <x v="14"/>
    <n v="10035"/>
    <x v="3"/>
    <s v="Peter Fuller"/>
    <x v="0"/>
  </r>
  <r>
    <s v="US-2015-126977"/>
    <x v="14"/>
    <d v="2015-09-23T00:00:00"/>
    <x v="2"/>
    <s v="PF-19120"/>
    <s v="TEC-PH-10002170"/>
    <n v="20997"/>
    <n v="3"/>
    <n v="0"/>
    <n v="587916"/>
    <x v="2"/>
    <s v="Phones"/>
    <x v="595"/>
    <s v="United States"/>
    <x v="20"/>
    <x v="14"/>
    <n v="10035"/>
    <x v="3"/>
    <s v="Peter Fuller"/>
    <x v="0"/>
  </r>
  <r>
    <s v="US-2015-126977"/>
    <x v="14"/>
    <d v="2015-09-23T00:00:00"/>
    <x v="2"/>
    <s v="PF-19120"/>
    <s v="TEC-AC-10003033"/>
    <n v="6599"/>
    <n v="2"/>
    <n v="0"/>
    <n v="217767"/>
    <x v="2"/>
    <s v="Accessories"/>
    <x v="758"/>
    <s v="United States"/>
    <x v="20"/>
    <x v="14"/>
    <n v="10035"/>
    <x v="3"/>
    <s v="Peter Fuller"/>
    <x v="0"/>
  </r>
  <r>
    <s v="US-2015-126977"/>
    <x v="14"/>
    <d v="2015-09-23T00:00:00"/>
    <x v="2"/>
    <s v="PF-19120"/>
    <s v="OFF-PA-10004071"/>
    <n v="11096"/>
    <n v="2"/>
    <n v="0"/>
    <n v="532608"/>
    <x v="1"/>
    <s v="Paper"/>
    <x v="416"/>
    <s v="United States"/>
    <x v="20"/>
    <x v="14"/>
    <n v="10035"/>
    <x v="3"/>
    <s v="Peter Fuller"/>
    <x v="0"/>
  </r>
  <r>
    <s v="US-2015-126977"/>
    <x v="14"/>
    <d v="2015-09-23T00:00:00"/>
    <x v="2"/>
    <s v="PF-19120"/>
    <s v="TEC-PH-10000169"/>
    <n v="678"/>
    <n v="4"/>
    <n v="0"/>
    <n v="1356"/>
    <x v="2"/>
    <s v="Phones"/>
    <x v="1029"/>
    <s v="United States"/>
    <x v="20"/>
    <x v="14"/>
    <n v="10035"/>
    <x v="3"/>
    <s v="Peter Fuller"/>
    <x v="0"/>
  </r>
  <r>
    <s v="CA-2016-130288"/>
    <x v="490"/>
    <d v="2016-11-30T00:00:00"/>
    <x v="1"/>
    <s v="DK-13225"/>
    <s v="FUR-TA-10002958"/>
    <n v="313176"/>
    <n v="2"/>
    <n v="4"/>
    <n v="-1200508"/>
    <x v="0"/>
    <s v="Tables"/>
    <x v="956"/>
    <s v="United States"/>
    <x v="20"/>
    <x v="14"/>
    <n v="10011"/>
    <x v="3"/>
    <s v="Dean Katz"/>
    <x v="1"/>
  </r>
  <r>
    <s v="CA-2017-146458"/>
    <x v="122"/>
    <d v="2017-11-22T00:00:00"/>
    <x v="1"/>
    <s v="RB-19435"/>
    <s v="OFF-AR-10001177"/>
    <n v="2296"/>
    <n v="7"/>
    <n v="0"/>
    <n v="66584"/>
    <x v="1"/>
    <s v="Art"/>
    <x v="1213"/>
    <s v="United States"/>
    <x v="24"/>
    <x v="16"/>
    <n v="22153"/>
    <x v="2"/>
    <s v="Richard Bierner"/>
    <x v="0"/>
  </r>
  <r>
    <s v="CA-2017-150420"/>
    <x v="94"/>
    <d v="2017-06-08T00:00:00"/>
    <x v="2"/>
    <s v="GD-14590"/>
    <s v="TEC-AC-10004975"/>
    <n v="10995"/>
    <n v="10"/>
    <n v="0"/>
    <n v="362835"/>
    <x v="2"/>
    <s v="Accessories"/>
    <x v="973"/>
    <s v="United States"/>
    <x v="317"/>
    <x v="4"/>
    <n v="98226"/>
    <x v="1"/>
    <s v="Giulietta Dortch"/>
    <x v="1"/>
  </r>
  <r>
    <s v="US-2014-118997"/>
    <x v="916"/>
    <d v="2014-04-12T00:00:00"/>
    <x v="2"/>
    <s v="RA-19885"/>
    <s v="FUR-TA-10001086"/>
    <n v="121592"/>
    <n v="8"/>
    <n v="0"/>
    <n v="3161392"/>
    <x v="0"/>
    <s v="Tables"/>
    <x v="1705"/>
    <s v="United States"/>
    <x v="27"/>
    <x v="18"/>
    <n v="35601"/>
    <x v="2"/>
    <s v="Ruben Ausman"/>
    <x v="1"/>
  </r>
  <r>
    <s v="CA-2014-114314"/>
    <x v="853"/>
    <d v="2014-10-15T00:00:00"/>
    <x v="2"/>
    <s v="DB-13555"/>
    <s v="OFF-LA-10000240"/>
    <n v="731"/>
    <n v="1"/>
    <n v="0"/>
    <n v="34357"/>
    <x v="1"/>
    <s v="Labels"/>
    <x v="2"/>
    <s v="United States"/>
    <x v="114"/>
    <x v="36"/>
    <n v="72701"/>
    <x v="2"/>
    <s v="Dorothy Badders"/>
    <x v="1"/>
  </r>
  <r>
    <s v="CA-2014-114314"/>
    <x v="853"/>
    <d v="2014-10-15T00:00:00"/>
    <x v="2"/>
    <s v="DB-13555"/>
    <s v="FUR-FU-10002107"/>
    <n v="892"/>
    <n v="4"/>
    <n v="0"/>
    <n v="39248"/>
    <x v="0"/>
    <s v="Furnishings"/>
    <x v="1317"/>
    <s v="United States"/>
    <x v="114"/>
    <x v="36"/>
    <n v="72701"/>
    <x v="2"/>
    <s v="Dorothy Badders"/>
    <x v="1"/>
  </r>
  <r>
    <s v="US-2017-169551"/>
    <x v="436"/>
    <d v="2017-07-09T00:00:00"/>
    <x v="3"/>
    <s v="RL-19615"/>
    <s v="FUR-BO-10001519"/>
    <n v="8721"/>
    <n v="3"/>
    <n v="5"/>
    <n v="-453492"/>
    <x v="0"/>
    <s v="Bookcases"/>
    <x v="668"/>
    <s v="United States"/>
    <x v="10"/>
    <x v="8"/>
    <n v="19120"/>
    <x v="3"/>
    <s v="Rob Lucas"/>
    <x v="0"/>
  </r>
  <r>
    <s v="US-2017-169551"/>
    <x v="436"/>
    <d v="2017-07-09T00:00:00"/>
    <x v="3"/>
    <s v="RL-19615"/>
    <s v="OFF-PA-10004100"/>
    <n v="15552"/>
    <n v="3"/>
    <n v="2"/>
    <n v="54432"/>
    <x v="1"/>
    <s v="Paper"/>
    <x v="260"/>
    <s v="United States"/>
    <x v="10"/>
    <x v="8"/>
    <n v="19120"/>
    <x v="3"/>
    <s v="Rob Lucas"/>
    <x v="0"/>
  </r>
  <r>
    <s v="US-2017-169551"/>
    <x v="436"/>
    <d v="2017-07-09T00:00:00"/>
    <x v="3"/>
    <s v="RL-19615"/>
    <s v="TEC-PH-10001363"/>
    <n v="683988"/>
    <n v="2"/>
    <n v="4"/>
    <n v="-113998"/>
    <x v="2"/>
    <s v="Phones"/>
    <x v="431"/>
    <s v="United States"/>
    <x v="10"/>
    <x v="8"/>
    <n v="19120"/>
    <x v="3"/>
    <s v="Rob Lucas"/>
    <x v="0"/>
  </r>
  <r>
    <s v="US-2017-169551"/>
    <x v="436"/>
    <d v="2017-07-09T00:00:00"/>
    <x v="3"/>
    <s v="RL-19615"/>
    <s v="OFF-ST-10004835"/>
    <n v="13392"/>
    <n v="3"/>
    <n v="2"/>
    <n v="10044"/>
    <x v="1"/>
    <s v="Storage"/>
    <x v="1395"/>
    <s v="United States"/>
    <x v="10"/>
    <x v="8"/>
    <n v="19120"/>
    <x v="3"/>
    <s v="Rob Lucas"/>
    <x v="0"/>
  </r>
  <r>
    <s v="US-2017-169551"/>
    <x v="436"/>
    <d v="2017-07-09T00:00:00"/>
    <x v="3"/>
    <s v="RL-19615"/>
    <s v="TEC-AC-10002018"/>
    <n v="16776"/>
    <n v="3"/>
    <n v="2"/>
    <n v="48231"/>
    <x v="2"/>
    <s v="Accessories"/>
    <x v="1655"/>
    <s v="United States"/>
    <x v="10"/>
    <x v="8"/>
    <n v="19120"/>
    <x v="3"/>
    <s v="Rob Lucas"/>
    <x v="0"/>
  </r>
  <r>
    <s v="US-2017-169551"/>
    <x v="436"/>
    <d v="2017-07-09T00:00:00"/>
    <x v="3"/>
    <s v="RL-19615"/>
    <s v="TEC-AC-10003033"/>
    <n v="52792"/>
    <n v="2"/>
    <n v="2"/>
    <n v="85787"/>
    <x v="2"/>
    <s v="Accessories"/>
    <x v="758"/>
    <s v="United States"/>
    <x v="10"/>
    <x v="8"/>
    <n v="19120"/>
    <x v="3"/>
    <s v="Rob Lucas"/>
    <x v="0"/>
  </r>
  <r>
    <s v="CA-2016-103107"/>
    <x v="974"/>
    <d v="2016-07-04T00:00:00"/>
    <x v="0"/>
    <s v="RB-19465"/>
    <s v="FUR-FU-10000221"/>
    <n v="254"/>
    <n v="5"/>
    <n v="0"/>
    <n v="8636"/>
    <x v="0"/>
    <s v="Furnishings"/>
    <x v="531"/>
    <s v="United States"/>
    <x v="4"/>
    <x v="4"/>
    <n v="98103"/>
    <x v="1"/>
    <s v="Rick Bensley"/>
    <x v="2"/>
  </r>
  <r>
    <s v="CA-2016-103107"/>
    <x v="974"/>
    <d v="2016-07-04T00:00:00"/>
    <x v="0"/>
    <s v="RB-19465"/>
    <s v="TEC-PH-10001198"/>
    <n v="17748"/>
    <n v="3"/>
    <n v="2"/>
    <n v="199665"/>
    <x v="2"/>
    <s v="Phones"/>
    <x v="1166"/>
    <s v="United States"/>
    <x v="4"/>
    <x v="4"/>
    <n v="98103"/>
    <x v="1"/>
    <s v="Rick Bensley"/>
    <x v="2"/>
  </r>
  <r>
    <s v="CA-2016-103107"/>
    <x v="974"/>
    <d v="2016-07-04T00:00:00"/>
    <x v="0"/>
    <s v="RB-19465"/>
    <s v="TEC-PH-10002564"/>
    <n v="71976"/>
    <n v="3"/>
    <n v="2"/>
    <n v="8997"/>
    <x v="2"/>
    <s v="Phones"/>
    <x v="976"/>
    <s v="United States"/>
    <x v="4"/>
    <x v="4"/>
    <n v="98103"/>
    <x v="1"/>
    <s v="Rick Bensley"/>
    <x v="2"/>
  </r>
  <r>
    <s v="CA-2017-122077"/>
    <x v="239"/>
    <d v="2017-05-25T00:00:00"/>
    <x v="2"/>
    <s v="JF-15295"/>
    <s v="TEC-PH-10003811"/>
    <n v="95992"/>
    <n v="1"/>
    <n v="2"/>
    <n v="95992"/>
    <x v="2"/>
    <s v="Phones"/>
    <x v="1185"/>
    <s v="United States"/>
    <x v="243"/>
    <x v="0"/>
    <n v="75023"/>
    <x v="0"/>
    <s v="Jason Fortune-"/>
    <x v="0"/>
  </r>
  <r>
    <s v="CA-2017-122077"/>
    <x v="239"/>
    <d v="2017-05-25T00:00:00"/>
    <x v="2"/>
    <s v="JF-15295"/>
    <s v="OFF-LA-10004178"/>
    <n v="13216"/>
    <n v="4"/>
    <n v="2"/>
    <n v="42952"/>
    <x v="1"/>
    <s v="Labels"/>
    <x v="1681"/>
    <s v="United States"/>
    <x v="243"/>
    <x v="0"/>
    <n v="75023"/>
    <x v="0"/>
    <s v="Jason Fortune-"/>
    <x v="0"/>
  </r>
  <r>
    <s v="CA-2017-112431"/>
    <x v="385"/>
    <d v="2017-10-14T00:00:00"/>
    <x v="1"/>
    <s v="RW-19690"/>
    <s v="TEC-AC-10001465"/>
    <n v="43584"/>
    <n v="12"/>
    <n v="0"/>
    <n v="130752"/>
    <x v="2"/>
    <s v="Accessories"/>
    <x v="475"/>
    <s v="United States"/>
    <x v="1"/>
    <x v="1"/>
    <n v="90049"/>
    <x v="1"/>
    <s v="Robert Waldorf"/>
    <x v="0"/>
  </r>
  <r>
    <s v="CA-2017-112431"/>
    <x v="385"/>
    <d v="2017-10-14T00:00:00"/>
    <x v="1"/>
    <s v="RW-19690"/>
    <s v="OFF-AR-10000940"/>
    <n v="588"/>
    <n v="2"/>
    <n v="0"/>
    <n v="15876"/>
    <x v="1"/>
    <s v="Art"/>
    <x v="134"/>
    <s v="United States"/>
    <x v="1"/>
    <x v="1"/>
    <n v="90049"/>
    <x v="1"/>
    <s v="Robert Waldorf"/>
    <x v="0"/>
  </r>
  <r>
    <s v="CA-2016-151092"/>
    <x v="873"/>
    <d v="2016-08-13T00:00:00"/>
    <x v="2"/>
    <s v="VG-21790"/>
    <s v="TEC-PH-10001700"/>
    <n v="211168"/>
    <n v="4"/>
    <n v="2"/>
    <n v="184772"/>
    <x v="2"/>
    <s v="Phones"/>
    <x v="195"/>
    <s v="United States"/>
    <x v="1"/>
    <x v="1"/>
    <n v="90032"/>
    <x v="1"/>
    <s v="Vivek Gonzalez"/>
    <x v="0"/>
  </r>
  <r>
    <s v="CA-2014-104178"/>
    <x v="54"/>
    <d v="2014-08-29T00:00:00"/>
    <x v="2"/>
    <s v="JM-15265"/>
    <s v="FUR-FU-10000771"/>
    <n v="628"/>
    <n v="1"/>
    <n v="0"/>
    <n v="26376"/>
    <x v="0"/>
    <s v="Furnishings"/>
    <x v="1416"/>
    <s v="United States"/>
    <x v="1"/>
    <x v="1"/>
    <n v="90036"/>
    <x v="1"/>
    <s v="Janet Molinari"/>
    <x v="1"/>
  </r>
  <r>
    <s v="CA-2014-104178"/>
    <x v="54"/>
    <d v="2014-08-29T00:00:00"/>
    <x v="2"/>
    <s v="JM-15265"/>
    <s v="TEC-AC-10002399"/>
    <n v="951"/>
    <n v="5"/>
    <n v="0"/>
    <n v="30432"/>
    <x v="2"/>
    <s v="Accessories"/>
    <x v="451"/>
    <s v="United States"/>
    <x v="1"/>
    <x v="1"/>
    <n v="90036"/>
    <x v="1"/>
    <s v="Janet Molinari"/>
    <x v="1"/>
  </r>
  <r>
    <s v="CA-2014-104178"/>
    <x v="54"/>
    <d v="2014-08-29T00:00:00"/>
    <x v="2"/>
    <s v="JM-15265"/>
    <s v="OFF-PA-10004983"/>
    <n v="2592"/>
    <n v="4"/>
    <n v="0"/>
    <n v="124416"/>
    <x v="1"/>
    <s v="Paper"/>
    <x v="1316"/>
    <s v="United States"/>
    <x v="1"/>
    <x v="1"/>
    <n v="90036"/>
    <x v="1"/>
    <s v="Janet Molinari"/>
    <x v="1"/>
  </r>
  <r>
    <s v="CA-2014-104178"/>
    <x v="54"/>
    <d v="2014-08-29T00:00:00"/>
    <x v="2"/>
    <s v="JM-15265"/>
    <s v="OFF-ST-10004258"/>
    <n v="4884"/>
    <n v="4"/>
    <n v="0"/>
    <n v="131868"/>
    <x v="1"/>
    <s v="Storage"/>
    <x v="756"/>
    <s v="United States"/>
    <x v="1"/>
    <x v="1"/>
    <n v="90036"/>
    <x v="1"/>
    <s v="Janet Molinari"/>
    <x v="1"/>
  </r>
  <r>
    <s v="CA-2015-115924"/>
    <x v="470"/>
    <d v="2015-09-18T00:00:00"/>
    <x v="1"/>
    <s v="BE-11455"/>
    <s v="OFF-BI-10004040"/>
    <n v="259"/>
    <n v="5"/>
    <n v="0"/>
    <n v="12691"/>
    <x v="1"/>
    <s v="Binders"/>
    <x v="1465"/>
    <s v="United States"/>
    <x v="95"/>
    <x v="22"/>
    <n v="50315"/>
    <x v="0"/>
    <s v="Brad Eason"/>
    <x v="2"/>
  </r>
  <r>
    <s v="CA-2017-161046"/>
    <x v="914"/>
    <d v="2017-03-05T00:00:00"/>
    <x v="0"/>
    <s v="CB-12535"/>
    <s v="OFF-EN-10003862"/>
    <n v="4268"/>
    <n v="4"/>
    <n v="0"/>
    <n v="196328"/>
    <x v="1"/>
    <s v="Envelopes"/>
    <x v="755"/>
    <s v="United States"/>
    <x v="295"/>
    <x v="35"/>
    <n v="38671"/>
    <x v="2"/>
    <s v="Claudia Bergmann"/>
    <x v="1"/>
  </r>
  <r>
    <s v="CA-2017-161046"/>
    <x v="914"/>
    <d v="2017-03-05T00:00:00"/>
    <x v="0"/>
    <s v="CB-12535"/>
    <s v="TEC-AC-10004571"/>
    <n v="29997"/>
    <n v="3"/>
    <n v="0"/>
    <n v="1259874"/>
    <x v="2"/>
    <s v="Accessories"/>
    <x v="408"/>
    <s v="United States"/>
    <x v="295"/>
    <x v="35"/>
    <n v="38671"/>
    <x v="2"/>
    <s v="Claudia Bergmann"/>
    <x v="1"/>
  </r>
  <r>
    <s v="CA-2017-161046"/>
    <x v="914"/>
    <d v="2017-03-05T00:00:00"/>
    <x v="0"/>
    <s v="CB-12535"/>
    <s v="OFF-AP-10000891"/>
    <n v="26224"/>
    <n v="2"/>
    <n v="0"/>
    <n v="78672"/>
    <x v="1"/>
    <s v="Appliances"/>
    <x v="165"/>
    <s v="United States"/>
    <x v="295"/>
    <x v="35"/>
    <n v="38671"/>
    <x v="2"/>
    <s v="Claudia Bergmann"/>
    <x v="1"/>
  </r>
  <r>
    <s v="CA-2017-161046"/>
    <x v="914"/>
    <d v="2017-03-05T00:00:00"/>
    <x v="0"/>
    <s v="CB-12535"/>
    <s v="OFF-BI-10002026"/>
    <n v="23436"/>
    <n v="6"/>
    <n v="0"/>
    <n v="1124928"/>
    <x v="1"/>
    <s v="Binders"/>
    <x v="905"/>
    <s v="United States"/>
    <x v="295"/>
    <x v="35"/>
    <n v="38671"/>
    <x v="2"/>
    <s v="Claudia Bergmann"/>
    <x v="1"/>
  </r>
  <r>
    <s v="US-2017-141698"/>
    <x v="4"/>
    <d v="2017-04-21T00:00:00"/>
    <x v="2"/>
    <s v="SD-20485"/>
    <s v="OFF-PA-10001826"/>
    <n v="20736"/>
    <n v="4"/>
    <n v="2"/>
    <n v="72576"/>
    <x v="1"/>
    <s v="Paper"/>
    <x v="1727"/>
    <s v="United States"/>
    <x v="12"/>
    <x v="0"/>
    <n v="77041"/>
    <x v="0"/>
    <s v="Shirley Daniels"/>
    <x v="2"/>
  </r>
  <r>
    <s v="US-2014-105151"/>
    <x v="807"/>
    <d v="2014-03-31T00:00:00"/>
    <x v="3"/>
    <s v="SG-20890"/>
    <s v="OFF-AR-10001231"/>
    <n v="105"/>
    <n v="5"/>
    <n v="0"/>
    <n v="294"/>
    <x v="1"/>
    <s v="Art"/>
    <x v="1666"/>
    <s v="United States"/>
    <x v="20"/>
    <x v="14"/>
    <n v="10009"/>
    <x v="3"/>
    <s v="Susan Gilcrest"/>
    <x v="1"/>
  </r>
  <r>
    <s v="CA-2014-155796"/>
    <x v="7"/>
    <d v="2014-11-15T00:00:00"/>
    <x v="1"/>
    <s v="TS-21430"/>
    <s v="FUR-FU-10000409"/>
    <n v="23968"/>
    <n v="2"/>
    <n v="2"/>
    <n v="77896"/>
    <x v="0"/>
    <s v="Furnishings"/>
    <x v="1411"/>
    <s v="United States"/>
    <x v="265"/>
    <x v="8"/>
    <n v="19601"/>
    <x v="3"/>
    <s v="Tom Stivers"/>
    <x v="1"/>
  </r>
  <r>
    <s v="CA-2014-155796"/>
    <x v="7"/>
    <d v="2014-11-15T00:00:00"/>
    <x v="1"/>
    <s v="TS-21430"/>
    <s v="FUR-BO-10002545"/>
    <n v="52196"/>
    <n v="4"/>
    <n v="5"/>
    <n v="-2505408"/>
    <x v="0"/>
    <s v="Bookcases"/>
    <x v="37"/>
    <s v="United States"/>
    <x v="265"/>
    <x v="8"/>
    <n v="19601"/>
    <x v="3"/>
    <s v="Tom Stivers"/>
    <x v="1"/>
  </r>
  <r>
    <s v="CA-2016-127138"/>
    <x v="298"/>
    <d v="2016-03-15T00:00:00"/>
    <x v="1"/>
    <s v="DK-13225"/>
    <s v="OFF-ST-10002756"/>
    <n v="67655"/>
    <n v="5"/>
    <n v="0"/>
    <n v="67655"/>
    <x v="1"/>
    <s v="Storage"/>
    <x v="273"/>
    <s v="United States"/>
    <x v="8"/>
    <x v="1"/>
    <n v="94109"/>
    <x v="1"/>
    <s v="Dean Katz"/>
    <x v="1"/>
  </r>
  <r>
    <s v="CA-2016-127138"/>
    <x v="298"/>
    <d v="2016-03-15T00:00:00"/>
    <x v="1"/>
    <s v="DK-13225"/>
    <s v="OFF-AP-10003842"/>
    <n v="1549"/>
    <n v="5"/>
    <n v="0"/>
    <n v="40274"/>
    <x v="1"/>
    <s v="Appliances"/>
    <x v="1243"/>
    <s v="United States"/>
    <x v="8"/>
    <x v="1"/>
    <n v="94109"/>
    <x v="1"/>
    <s v="Dean Katz"/>
    <x v="1"/>
  </r>
  <r>
    <s v="CA-2016-127138"/>
    <x v="298"/>
    <d v="2016-03-15T00:00:00"/>
    <x v="1"/>
    <s v="DK-13225"/>
    <s v="OFF-EN-10004459"/>
    <n v="3056"/>
    <n v="4"/>
    <n v="0"/>
    <n v="149744"/>
    <x v="1"/>
    <s v="Envelopes"/>
    <x v="657"/>
    <s v="United States"/>
    <x v="8"/>
    <x v="1"/>
    <n v="94109"/>
    <x v="1"/>
    <s v="Dean Katz"/>
    <x v="1"/>
  </r>
  <r>
    <s v="CA-2016-127138"/>
    <x v="298"/>
    <d v="2016-03-15T00:00:00"/>
    <x v="1"/>
    <s v="DK-13225"/>
    <s v="FUR-CH-10003746"/>
    <n v="770352"/>
    <n v="3"/>
    <n v="2"/>
    <n v="770352"/>
    <x v="0"/>
    <s v="Chairs"/>
    <x v="619"/>
    <s v="United States"/>
    <x v="8"/>
    <x v="1"/>
    <n v="94109"/>
    <x v="1"/>
    <s v="Dean Katz"/>
    <x v="1"/>
  </r>
  <r>
    <s v="CA-2017-150602"/>
    <x v="837"/>
    <d v="2017-02-14T00:00:00"/>
    <x v="1"/>
    <s v="ML-17395"/>
    <s v="FUR-FU-10003142"/>
    <n v="2112"/>
    <n v="4"/>
    <n v="0"/>
    <n v="65472"/>
    <x v="0"/>
    <s v="Furnishings"/>
    <x v="1199"/>
    <s v="United States"/>
    <x v="1"/>
    <x v="1"/>
    <n v="90045"/>
    <x v="1"/>
    <s v="Marina Lichtenstein"/>
    <x v="1"/>
  </r>
  <r>
    <s v="CA-2014-140732"/>
    <x v="7"/>
    <d v="2014-11-13T00:00:00"/>
    <x v="1"/>
    <s v="MA-17560"/>
    <s v="TEC-PH-10001425"/>
    <n v="575928"/>
    <n v="9"/>
    <n v="2"/>
    <n v="575928"/>
    <x v="2"/>
    <s v="Phones"/>
    <x v="513"/>
    <s v="United States"/>
    <x v="1"/>
    <x v="1"/>
    <n v="90004"/>
    <x v="1"/>
    <s v="Matt Abelman"/>
    <x v="2"/>
  </r>
  <r>
    <s v="CA-2014-140732"/>
    <x v="7"/>
    <d v="2014-11-13T00:00:00"/>
    <x v="1"/>
    <s v="MA-17560"/>
    <s v="OFF-AP-10001626"/>
    <n v="778"/>
    <n v="2"/>
    <n v="0"/>
    <n v="20228"/>
    <x v="1"/>
    <s v="Appliances"/>
    <x v="1016"/>
    <s v="United States"/>
    <x v="1"/>
    <x v="1"/>
    <n v="90004"/>
    <x v="1"/>
    <s v="Matt Abelman"/>
    <x v="2"/>
  </r>
  <r>
    <s v="CA-2014-140732"/>
    <x v="7"/>
    <d v="2014-11-13T00:00:00"/>
    <x v="1"/>
    <s v="MA-17560"/>
    <s v="OFF-PA-10003625"/>
    <n v="12392"/>
    <n v="4"/>
    <n v="0"/>
    <n v="55764"/>
    <x v="1"/>
    <s v="Paper"/>
    <x v="753"/>
    <s v="United States"/>
    <x v="1"/>
    <x v="1"/>
    <n v="90004"/>
    <x v="1"/>
    <s v="Matt Abelman"/>
    <x v="2"/>
  </r>
  <r>
    <s v="CA-2017-119011"/>
    <x v="647"/>
    <d v="2017-08-25T00:00:00"/>
    <x v="2"/>
    <s v="LR-17035"/>
    <s v="OFF-SU-10004768"/>
    <n v="1722"/>
    <n v="3"/>
    <n v="0"/>
    <n v="5166"/>
    <x v="1"/>
    <s v="Supplies"/>
    <x v="1293"/>
    <s v="United States"/>
    <x v="8"/>
    <x v="1"/>
    <n v="94109"/>
    <x v="1"/>
    <s v="Lisa Ryan"/>
    <x v="1"/>
  </r>
  <r>
    <s v="CA-2017-119011"/>
    <x v="647"/>
    <d v="2017-08-25T00:00:00"/>
    <x v="2"/>
    <s v="LR-17035"/>
    <s v="OFF-ST-10000777"/>
    <n v="22656"/>
    <n v="6"/>
    <n v="0"/>
    <n v="634368"/>
    <x v="1"/>
    <s v="Storage"/>
    <x v="117"/>
    <s v="United States"/>
    <x v="8"/>
    <x v="1"/>
    <n v="94109"/>
    <x v="1"/>
    <s v="Lisa Ryan"/>
    <x v="1"/>
  </r>
  <r>
    <s v="CA-2017-119011"/>
    <x v="647"/>
    <d v="2017-08-25T00:00:00"/>
    <x v="2"/>
    <s v="LR-17035"/>
    <s v="TEC-PH-10003171"/>
    <n v="10788"/>
    <n v="3"/>
    <n v="2"/>
    <n v="10788"/>
    <x v="2"/>
    <s v="Phones"/>
    <x v="1482"/>
    <s v="United States"/>
    <x v="8"/>
    <x v="1"/>
    <n v="94109"/>
    <x v="1"/>
    <s v="Lisa Ryan"/>
    <x v="1"/>
  </r>
  <r>
    <s v="CA-2016-166912"/>
    <x v="802"/>
    <d v="2016-01-17T00:00:00"/>
    <x v="3"/>
    <s v="BE-11335"/>
    <s v="OFF-PA-10001033"/>
    <n v="8198"/>
    <n v="2"/>
    <n v="0"/>
    <n v="401702"/>
    <x v="1"/>
    <s v="Paper"/>
    <x v="1487"/>
    <s v="United States"/>
    <x v="20"/>
    <x v="14"/>
    <n v="10009"/>
    <x v="3"/>
    <s v="Bill Eplett"/>
    <x v="2"/>
  </r>
  <r>
    <s v="CA-2014-141726"/>
    <x v="834"/>
    <d v="2014-07-22T00:00:00"/>
    <x v="3"/>
    <s v="CC-12145"/>
    <s v="OFF-PA-10000418"/>
    <n v="10485"/>
    <n v="1"/>
    <n v="0"/>
    <n v="50328"/>
    <x v="1"/>
    <s v="Paper"/>
    <x v="961"/>
    <s v="United States"/>
    <x v="69"/>
    <x v="1"/>
    <n v="92105"/>
    <x v="1"/>
    <s v="Charles Crestani"/>
    <x v="0"/>
  </r>
  <r>
    <s v="CA-2014-141726"/>
    <x v="834"/>
    <d v="2014-07-22T00:00:00"/>
    <x v="3"/>
    <s v="CC-12145"/>
    <s v="OFF-BI-10001982"/>
    <n v="8704"/>
    <n v="2"/>
    <n v="2"/>
    <n v="31552"/>
    <x v="1"/>
    <s v="Binders"/>
    <x v="304"/>
    <s v="United States"/>
    <x v="69"/>
    <x v="1"/>
    <n v="92105"/>
    <x v="1"/>
    <s v="Charles Crestani"/>
    <x v="0"/>
  </r>
  <r>
    <s v="CA-2014-141726"/>
    <x v="834"/>
    <d v="2014-07-22T00:00:00"/>
    <x v="3"/>
    <s v="CC-12145"/>
    <s v="OFF-PA-10002230"/>
    <n v="1992"/>
    <n v="4"/>
    <n v="0"/>
    <n v="97608"/>
    <x v="1"/>
    <s v="Paper"/>
    <x v="388"/>
    <s v="United States"/>
    <x v="69"/>
    <x v="1"/>
    <n v="92105"/>
    <x v="1"/>
    <s v="Charles Crestani"/>
    <x v="0"/>
  </r>
  <r>
    <s v="CA-2014-141726"/>
    <x v="834"/>
    <d v="2014-07-22T00:00:00"/>
    <x v="3"/>
    <s v="CC-12145"/>
    <s v="FUR-FU-10003577"/>
    <n v="4302"/>
    <n v="3"/>
    <n v="0"/>
    <n v="154872"/>
    <x v="0"/>
    <s v="Furnishings"/>
    <x v="609"/>
    <s v="United States"/>
    <x v="69"/>
    <x v="1"/>
    <n v="92105"/>
    <x v="1"/>
    <s v="Charles Crestani"/>
    <x v="0"/>
  </r>
  <r>
    <s v="CA-2017-115105"/>
    <x v="694"/>
    <d v="2017-02-11T00:00:00"/>
    <x v="2"/>
    <s v="BD-11770"/>
    <s v="FUR-BO-10001811"/>
    <n v="240784"/>
    <n v="1"/>
    <n v="2"/>
    <n v="30098"/>
    <x v="0"/>
    <s v="Bookcases"/>
    <x v="782"/>
    <s v="United States"/>
    <x v="20"/>
    <x v="14"/>
    <n v="10024"/>
    <x v="3"/>
    <s v="Bryan Davis"/>
    <x v="0"/>
  </r>
  <r>
    <s v="CA-2015-143980"/>
    <x v="706"/>
    <d v="2015-12-29T00:00:00"/>
    <x v="2"/>
    <s v="JK-15640"/>
    <s v="OFF-AP-10003779"/>
    <n v="41496"/>
    <n v="2"/>
    <n v="0"/>
    <n v="124488"/>
    <x v="1"/>
    <s v="Appliances"/>
    <x v="1437"/>
    <s v="United States"/>
    <x v="20"/>
    <x v="14"/>
    <n v="10011"/>
    <x v="3"/>
    <s v="Jim Kriz"/>
    <x v="2"/>
  </r>
  <r>
    <s v="CA-2016-135636"/>
    <x v="749"/>
    <d v="2016-10-13T00:00:00"/>
    <x v="2"/>
    <s v="DB-13615"/>
    <s v="OFF-ST-10000676"/>
    <n v="38772"/>
    <n v="5"/>
    <n v="2"/>
    <n v="-67851"/>
    <x v="1"/>
    <s v="Storage"/>
    <x v="873"/>
    <s v="United States"/>
    <x v="35"/>
    <x v="3"/>
    <n v="28205"/>
    <x v="2"/>
    <s v="Doug Bickford"/>
    <x v="0"/>
  </r>
  <r>
    <s v="CA-2017-102155"/>
    <x v="1001"/>
    <d v="2017-07-17T00:00:00"/>
    <x v="2"/>
    <s v="RR-19525"/>
    <s v="OFF-ST-10001496"/>
    <n v="36038"/>
    <n v="2"/>
    <n v="0"/>
    <n v="936988"/>
    <x v="1"/>
    <s v="Storage"/>
    <x v="729"/>
    <s v="United States"/>
    <x v="357"/>
    <x v="41"/>
    <n v="66212"/>
    <x v="0"/>
    <s v="Rick Reed"/>
    <x v="1"/>
  </r>
  <r>
    <s v="CA-2017-102155"/>
    <x v="1001"/>
    <d v="2017-07-17T00:00:00"/>
    <x v="2"/>
    <s v="RR-19525"/>
    <s v="OFF-PA-10003673"/>
    <n v="1356"/>
    <n v="2"/>
    <n v="0"/>
    <n v="62376"/>
    <x v="1"/>
    <s v="Paper"/>
    <x v="971"/>
    <s v="United States"/>
    <x v="357"/>
    <x v="41"/>
    <n v="66212"/>
    <x v="0"/>
    <s v="Rick Reed"/>
    <x v="1"/>
  </r>
  <r>
    <s v="CA-2017-116953"/>
    <x v="557"/>
    <d v="2017-04-25T00:00:00"/>
    <x v="3"/>
    <s v="SV-20935"/>
    <s v="TEC-PH-10004614"/>
    <n v="5520"/>
    <n v="10"/>
    <n v="2"/>
    <n v="345"/>
    <x v="2"/>
    <s v="Phones"/>
    <x v="302"/>
    <s v="United States"/>
    <x v="122"/>
    <x v="15"/>
    <n v="85204"/>
    <x v="1"/>
    <s v="Susan Vittorini"/>
    <x v="0"/>
  </r>
  <r>
    <s v="CA-2014-117765"/>
    <x v="556"/>
    <d v="2014-09-13T00:00:00"/>
    <x v="2"/>
    <s v="RB-19465"/>
    <s v="FUR-TA-10001039"/>
    <n v="4299"/>
    <n v="5"/>
    <n v="0"/>
    <n v="111774"/>
    <x v="0"/>
    <s v="Tables"/>
    <x v="827"/>
    <s v="United States"/>
    <x v="251"/>
    <x v="25"/>
    <n v="74133"/>
    <x v="0"/>
    <s v="Rick Bensley"/>
    <x v="2"/>
  </r>
  <r>
    <s v="CA-2014-117765"/>
    <x v="556"/>
    <d v="2014-09-13T00:00:00"/>
    <x v="2"/>
    <s v="RB-19465"/>
    <s v="OFF-BI-10000474"/>
    <n v="3206"/>
    <n v="2"/>
    <n v="0"/>
    <n v="153888"/>
    <x v="1"/>
    <s v="Binders"/>
    <x v="27"/>
    <s v="United States"/>
    <x v="251"/>
    <x v="25"/>
    <n v="74133"/>
    <x v="0"/>
    <s v="Rick Bensley"/>
    <x v="2"/>
  </r>
  <r>
    <s v="CA-2014-117765"/>
    <x v="556"/>
    <d v="2014-09-13T00:00:00"/>
    <x v="2"/>
    <s v="RB-19465"/>
    <s v="FUR-CH-10004698"/>
    <n v="16196"/>
    <n v="2"/>
    <n v="0"/>
    <n v="453488"/>
    <x v="0"/>
    <s v="Chairs"/>
    <x v="168"/>
    <s v="United States"/>
    <x v="251"/>
    <x v="25"/>
    <n v="74133"/>
    <x v="0"/>
    <s v="Rick Bensley"/>
    <x v="2"/>
  </r>
  <r>
    <s v="CA-2014-117765"/>
    <x v="556"/>
    <d v="2014-09-13T00:00:00"/>
    <x v="2"/>
    <s v="RB-19465"/>
    <s v="OFF-ST-10003327"/>
    <n v="1986"/>
    <n v="2"/>
    <n v="0"/>
    <n v="57594"/>
    <x v="1"/>
    <s v="Storage"/>
    <x v="337"/>
    <s v="United States"/>
    <x v="251"/>
    <x v="25"/>
    <n v="74133"/>
    <x v="0"/>
    <s v="Rick Bensley"/>
    <x v="2"/>
  </r>
  <r>
    <s v="CA-2016-114895"/>
    <x v="829"/>
    <d v="2016-11-28T00:00:00"/>
    <x v="2"/>
    <s v="MV-18190"/>
    <s v="OFF-PA-10000232"/>
    <n v="1296"/>
    <n v="2"/>
    <n v="0"/>
    <n v="63504"/>
    <x v="1"/>
    <s v="Paper"/>
    <x v="1604"/>
    <s v="United States"/>
    <x v="20"/>
    <x v="14"/>
    <n v="10035"/>
    <x v="3"/>
    <s v="Mike Vittorini"/>
    <x v="0"/>
  </r>
  <r>
    <s v="CA-2017-112984"/>
    <x v="117"/>
    <d v="2017-09-18T00:00:00"/>
    <x v="1"/>
    <s v="EH-14185"/>
    <s v="OFF-PA-10003657"/>
    <n v="20544"/>
    <n v="6"/>
    <n v="2"/>
    <n v="642"/>
    <x v="1"/>
    <s v="Paper"/>
    <x v="626"/>
    <s v="United States"/>
    <x v="10"/>
    <x v="8"/>
    <n v="19143"/>
    <x v="3"/>
    <s v="Evan Henry"/>
    <x v="0"/>
  </r>
  <r>
    <s v="CA-2016-163776"/>
    <x v="1080"/>
    <d v="2016-07-25T00:00:00"/>
    <x v="2"/>
    <s v="JS-16030"/>
    <s v="FUR-FU-10001185"/>
    <n v="18558"/>
    <n v="6"/>
    <n v="0"/>
    <n v="760878"/>
    <x v="0"/>
    <s v="Furnishings"/>
    <x v="1403"/>
    <s v="United States"/>
    <x v="414"/>
    <x v="35"/>
    <n v="39401"/>
    <x v="2"/>
    <s v="Joy Smith"/>
    <x v="0"/>
  </r>
  <r>
    <s v="CA-2016-163776"/>
    <x v="1080"/>
    <d v="2016-07-25T00:00:00"/>
    <x v="2"/>
    <s v="JS-16030"/>
    <s v="OFF-BI-10003007"/>
    <n v="7756"/>
    <n v="2"/>
    <n v="0"/>
    <n v="356776"/>
    <x v="1"/>
    <s v="Binders"/>
    <x v="1525"/>
    <s v="United States"/>
    <x v="414"/>
    <x v="35"/>
    <n v="39401"/>
    <x v="2"/>
    <s v="Joy Smith"/>
    <x v="0"/>
  </r>
  <r>
    <s v="CA-2016-163776"/>
    <x v="1080"/>
    <d v="2016-07-25T00:00:00"/>
    <x v="2"/>
    <s v="JS-16030"/>
    <s v="OFF-ST-10002485"/>
    <n v="8792"/>
    <n v="4"/>
    <n v="0"/>
    <n v="8792"/>
    <x v="1"/>
    <s v="Storage"/>
    <x v="211"/>
    <s v="United States"/>
    <x v="414"/>
    <x v="35"/>
    <n v="39401"/>
    <x v="2"/>
    <s v="Joy Smith"/>
    <x v="0"/>
  </r>
  <r>
    <s v="CA-2016-163776"/>
    <x v="1080"/>
    <d v="2016-07-25T00:00:00"/>
    <x v="2"/>
    <s v="JS-16030"/>
    <s v="OFF-PA-10001033"/>
    <n v="24594"/>
    <n v="6"/>
    <n v="0"/>
    <n v="1205106"/>
    <x v="1"/>
    <s v="Paper"/>
    <x v="1487"/>
    <s v="United States"/>
    <x v="414"/>
    <x v="35"/>
    <n v="39401"/>
    <x v="2"/>
    <s v="Joy Smith"/>
    <x v="0"/>
  </r>
  <r>
    <s v="CA-2016-163776"/>
    <x v="1080"/>
    <d v="2016-07-25T00:00:00"/>
    <x v="2"/>
    <s v="JS-16030"/>
    <s v="OFF-BI-10000404"/>
    <n v="86"/>
    <n v="1"/>
    <n v="0"/>
    <n v="4042"/>
    <x v="1"/>
    <s v="Binders"/>
    <x v="478"/>
    <s v="United States"/>
    <x v="414"/>
    <x v="35"/>
    <n v="39401"/>
    <x v="2"/>
    <s v="Joy Smith"/>
    <x v="0"/>
  </r>
  <r>
    <s v="CA-2016-163776"/>
    <x v="1080"/>
    <d v="2016-07-25T00:00:00"/>
    <x v="2"/>
    <s v="JS-16030"/>
    <s v="FUR-BO-10003546"/>
    <n v="5049"/>
    <n v="5"/>
    <n v="0"/>
    <n v="126225"/>
    <x v="0"/>
    <s v="Bookcases"/>
    <x v="1619"/>
    <s v="United States"/>
    <x v="414"/>
    <x v="35"/>
    <n v="39401"/>
    <x v="2"/>
    <s v="Joy Smith"/>
    <x v="0"/>
  </r>
  <r>
    <s v="US-2017-163300"/>
    <x v="174"/>
    <d v="2017-09-21T00:00:00"/>
    <x v="2"/>
    <s v="ES-14020"/>
    <s v="OFF-BI-10004390"/>
    <n v="2357488"/>
    <n v="7"/>
    <n v="2"/>
    <n v="884058"/>
    <x v="1"/>
    <s v="Binders"/>
    <x v="1153"/>
    <s v="United States"/>
    <x v="1"/>
    <x v="1"/>
    <n v="90049"/>
    <x v="1"/>
    <s v="Erica Smith"/>
    <x v="0"/>
  </r>
  <r>
    <s v="US-2017-163300"/>
    <x v="174"/>
    <d v="2017-09-21T00:00:00"/>
    <x v="2"/>
    <s v="ES-14020"/>
    <s v="TEC-PH-10001700"/>
    <n v="369544"/>
    <n v="7"/>
    <n v="2"/>
    <n v="323351"/>
    <x v="2"/>
    <s v="Phones"/>
    <x v="195"/>
    <s v="United States"/>
    <x v="1"/>
    <x v="1"/>
    <n v="90049"/>
    <x v="1"/>
    <s v="Erica Smith"/>
    <x v="0"/>
  </r>
  <r>
    <s v="US-2017-163300"/>
    <x v="174"/>
    <d v="2017-09-21T00:00:00"/>
    <x v="2"/>
    <s v="ES-14020"/>
    <s v="FUR-CH-10003396"/>
    <n v="184752"/>
    <n v="3"/>
    <n v="2"/>
    <n v="-207846"/>
    <x v="0"/>
    <s v="Chairs"/>
    <x v="389"/>
    <s v="United States"/>
    <x v="1"/>
    <x v="1"/>
    <n v="90049"/>
    <x v="1"/>
    <s v="Erica Smith"/>
    <x v="0"/>
  </r>
  <r>
    <s v="CA-2016-162187"/>
    <x v="25"/>
    <d v="2016-12-11T00:00:00"/>
    <x v="0"/>
    <s v="NS-18640"/>
    <s v="OFF-ST-10001558"/>
    <n v="6496"/>
    <n v="5"/>
    <n v="2"/>
    <n v="-406"/>
    <x v="1"/>
    <s v="Storage"/>
    <x v="715"/>
    <s v="United States"/>
    <x v="38"/>
    <x v="23"/>
    <n v="43229"/>
    <x v="3"/>
    <s v="Noel Staavos"/>
    <x v="1"/>
  </r>
  <r>
    <s v="CA-2016-162187"/>
    <x v="25"/>
    <d v="2016-12-11T00:00:00"/>
    <x v="0"/>
    <s v="NS-18640"/>
    <s v="OFF-SU-10004782"/>
    <n v="1352"/>
    <n v="2"/>
    <n v="2"/>
    <n v="169"/>
    <x v="1"/>
    <s v="Supplies"/>
    <x v="1530"/>
    <s v="United States"/>
    <x v="38"/>
    <x v="23"/>
    <n v="43229"/>
    <x v="3"/>
    <s v="Noel Staavos"/>
    <x v="1"/>
  </r>
  <r>
    <s v="CA-2016-162187"/>
    <x v="25"/>
    <d v="2016-12-11T00:00:00"/>
    <x v="0"/>
    <s v="NS-18640"/>
    <s v="FUR-CH-10003298"/>
    <n v="45843"/>
    <n v="5"/>
    <n v="3"/>
    <n v="-137529"/>
    <x v="0"/>
    <s v="Chairs"/>
    <x v="1549"/>
    <s v="United States"/>
    <x v="38"/>
    <x v="23"/>
    <n v="43229"/>
    <x v="3"/>
    <s v="Noel Staavos"/>
    <x v="1"/>
  </r>
  <r>
    <s v="CA-2016-162187"/>
    <x v="25"/>
    <d v="2016-12-11T00:00:00"/>
    <x v="0"/>
    <s v="NS-18640"/>
    <s v="OFF-AP-10000576"/>
    <n v="387136"/>
    <n v="4"/>
    <n v="2"/>
    <n v="24196"/>
    <x v="1"/>
    <s v="Appliances"/>
    <x v="639"/>
    <s v="United States"/>
    <x v="38"/>
    <x v="23"/>
    <n v="43229"/>
    <x v="3"/>
    <s v="Noel Staavos"/>
    <x v="1"/>
  </r>
  <r>
    <s v="CA-2016-162187"/>
    <x v="25"/>
    <d v="2016-12-11T00:00:00"/>
    <x v="0"/>
    <s v="NS-18640"/>
    <s v="FUR-TA-10003008"/>
    <n v="32859"/>
    <n v="3"/>
    <n v="4"/>
    <n v="-1478655"/>
    <x v="0"/>
    <s v="Tables"/>
    <x v="947"/>
    <s v="United States"/>
    <x v="38"/>
    <x v="23"/>
    <n v="43229"/>
    <x v="3"/>
    <s v="Noel Staavos"/>
    <x v="1"/>
  </r>
  <r>
    <s v="US-2014-112991"/>
    <x v="324"/>
    <d v="2014-12-14T00:00:00"/>
    <x v="2"/>
    <s v="SH-19975"/>
    <s v="FUR-CH-10001708"/>
    <n v="338352"/>
    <n v="3"/>
    <n v="2"/>
    <n v="42294"/>
    <x v="0"/>
    <s v="Chairs"/>
    <x v="886"/>
    <s v="United States"/>
    <x v="461"/>
    <x v="45"/>
    <n v="83605"/>
    <x v="1"/>
    <s v="Sally Hughsby"/>
    <x v="1"/>
  </r>
  <r>
    <s v="US-2014-112991"/>
    <x v="324"/>
    <d v="2014-12-14T00:00:00"/>
    <x v="2"/>
    <s v="SH-19975"/>
    <s v="OFF-PA-10000019"/>
    <n v="2592"/>
    <n v="4"/>
    <n v="0"/>
    <n v="124416"/>
    <x v="1"/>
    <s v="Paper"/>
    <x v="707"/>
    <s v="United States"/>
    <x v="461"/>
    <x v="45"/>
    <n v="83605"/>
    <x v="1"/>
    <s v="Sally Hughsby"/>
    <x v="1"/>
  </r>
  <r>
    <s v="US-2014-112991"/>
    <x v="324"/>
    <d v="2014-12-14T00:00:00"/>
    <x v="2"/>
    <s v="SH-19975"/>
    <s v="OFF-PA-10002222"/>
    <n v="9136"/>
    <n v="4"/>
    <n v="0"/>
    <n v="420256"/>
    <x v="1"/>
    <s v="Paper"/>
    <x v="393"/>
    <s v="United States"/>
    <x v="461"/>
    <x v="45"/>
    <n v="83605"/>
    <x v="1"/>
    <s v="Sally Hughsby"/>
    <x v="1"/>
  </r>
  <r>
    <s v="CA-2014-124079"/>
    <x v="735"/>
    <d v="2014-12-17T00:00:00"/>
    <x v="2"/>
    <s v="RF-19345"/>
    <s v="FUR-FU-10002553"/>
    <n v="8796"/>
    <n v="3"/>
    <n v="2"/>
    <n v="76965"/>
    <x v="0"/>
    <s v="Furnishings"/>
    <x v="1119"/>
    <s v="United States"/>
    <x v="42"/>
    <x v="15"/>
    <n v="85023"/>
    <x v="1"/>
    <s v="Randy Ferguson"/>
    <x v="1"/>
  </r>
  <r>
    <s v="CA-2014-124079"/>
    <x v="735"/>
    <d v="2014-12-17T00:00:00"/>
    <x v="2"/>
    <s v="RF-19345"/>
    <s v="OFF-BI-10002103"/>
    <n v="5214"/>
    <n v="2"/>
    <n v="7"/>
    <n v="-41712"/>
    <x v="1"/>
    <s v="Binders"/>
    <x v="527"/>
    <s v="United States"/>
    <x v="42"/>
    <x v="15"/>
    <n v="85023"/>
    <x v="1"/>
    <s v="Randy Ferguson"/>
    <x v="1"/>
  </r>
  <r>
    <s v="US-2017-146878"/>
    <x v="295"/>
    <d v="2017-09-27T00:00:00"/>
    <x v="2"/>
    <s v="DL-12865"/>
    <s v="OFF-BI-10002794"/>
    <n v="12294"/>
    <n v="1"/>
    <n v="7"/>
    <n v="-86058"/>
    <x v="1"/>
    <s v="Binders"/>
    <x v="102"/>
    <s v="United States"/>
    <x v="99"/>
    <x v="2"/>
    <n v="33142"/>
    <x v="2"/>
    <s v="Dan Lawera"/>
    <x v="0"/>
  </r>
  <r>
    <s v="CA-2017-107244"/>
    <x v="209"/>
    <d v="2017-09-11T00:00:00"/>
    <x v="2"/>
    <s v="AG-10390"/>
    <s v="FUR-FU-10002597"/>
    <n v="1976"/>
    <n v="4"/>
    <n v="0"/>
    <n v="82992"/>
    <x v="0"/>
    <s v="Furnishings"/>
    <x v="623"/>
    <s v="United States"/>
    <x v="1"/>
    <x v="1"/>
    <n v="90004"/>
    <x v="1"/>
    <s v="Allen Goldenen"/>
    <x v="0"/>
  </r>
  <r>
    <s v="CA-2015-100657"/>
    <x v="120"/>
    <d v="2015-11-07T00:00:00"/>
    <x v="2"/>
    <s v="SW-20245"/>
    <s v="FUR-CH-10003535"/>
    <n v="109764"/>
    <n v="2"/>
    <n v="1"/>
    <n v="85372"/>
    <x v="0"/>
    <s v="Chairs"/>
    <x v="1499"/>
    <s v="United States"/>
    <x v="21"/>
    <x v="14"/>
    <n v="12180"/>
    <x v="3"/>
    <s v="Scot Wooten"/>
    <x v="0"/>
  </r>
  <r>
    <s v="CA-2017-129581"/>
    <x v="156"/>
    <d v="2017-12-18T00:00:00"/>
    <x v="2"/>
    <s v="KN-16390"/>
    <s v="TEC-PH-10001527"/>
    <n v="12885"/>
    <n v="3"/>
    <n v="0"/>
    <n v="38655"/>
    <x v="2"/>
    <s v="Phones"/>
    <x v="1271"/>
    <s v="United States"/>
    <x v="217"/>
    <x v="30"/>
    <n v="2740"/>
    <x v="3"/>
    <s v="Katherine Nockton"/>
    <x v="1"/>
  </r>
  <r>
    <s v="CA-2017-129028"/>
    <x v="718"/>
    <d v="2017-04-03T00:00:00"/>
    <x v="3"/>
    <s v="GB-14530"/>
    <s v="FUR-FU-10004006"/>
    <n v="12795"/>
    <n v="3"/>
    <n v="0"/>
    <n v="217515"/>
    <x v="0"/>
    <s v="Furnishings"/>
    <x v="101"/>
    <s v="United States"/>
    <x v="159"/>
    <x v="19"/>
    <n v="29501"/>
    <x v="2"/>
    <s v="George Bell"/>
    <x v="1"/>
  </r>
  <r>
    <s v="CA-2015-135580"/>
    <x v="1081"/>
    <d v="2016-01-03T00:00:00"/>
    <x v="2"/>
    <s v="CL-12565"/>
    <s v="OFF-PA-10000595"/>
    <n v="6852"/>
    <n v="3"/>
    <n v="0"/>
    <n v="315192"/>
    <x v="1"/>
    <s v="Paper"/>
    <x v="1115"/>
    <s v="United States"/>
    <x v="1"/>
    <x v="1"/>
    <n v="90049"/>
    <x v="1"/>
    <s v="Clay Ludtke"/>
    <x v="0"/>
  </r>
  <r>
    <s v="CA-2015-135580"/>
    <x v="1081"/>
    <d v="2016-01-03T00:00:00"/>
    <x v="2"/>
    <s v="CL-12565"/>
    <s v="OFF-ST-10000798"/>
    <n v="7494"/>
    <n v="3"/>
    <n v="0"/>
    <n v="142386"/>
    <x v="1"/>
    <s v="Storage"/>
    <x v="352"/>
    <s v="United States"/>
    <x v="1"/>
    <x v="1"/>
    <n v="90049"/>
    <x v="1"/>
    <s v="Clay Ludtke"/>
    <x v="0"/>
  </r>
  <r>
    <s v="CA-2015-135580"/>
    <x v="1081"/>
    <d v="2016-01-03T00:00:00"/>
    <x v="2"/>
    <s v="CL-12565"/>
    <s v="TEC-MA-10004002"/>
    <n v="254856"/>
    <n v="6"/>
    <n v="2"/>
    <n v="286713"/>
    <x v="2"/>
    <s v="Machines"/>
    <x v="664"/>
    <s v="United States"/>
    <x v="1"/>
    <x v="1"/>
    <n v="90049"/>
    <x v="1"/>
    <s v="Clay Ludtke"/>
    <x v="0"/>
  </r>
  <r>
    <s v="CA-2015-135580"/>
    <x v="1081"/>
    <d v="2016-01-03T00:00:00"/>
    <x v="2"/>
    <s v="CL-12565"/>
    <s v="OFF-EN-10003296"/>
    <n v="27144"/>
    <n v="3"/>
    <n v="0"/>
    <n v="122148"/>
    <x v="1"/>
    <s v="Envelopes"/>
    <x v="232"/>
    <s v="United States"/>
    <x v="1"/>
    <x v="1"/>
    <n v="90049"/>
    <x v="1"/>
    <s v="Clay Ludtke"/>
    <x v="0"/>
  </r>
  <r>
    <s v="CA-2015-135580"/>
    <x v="1081"/>
    <d v="2016-01-03T00:00:00"/>
    <x v="2"/>
    <s v="CL-12565"/>
    <s v="TEC-PH-10004345"/>
    <n v="28788"/>
    <n v="3"/>
    <n v="2"/>
    <n v="35985"/>
    <x v="2"/>
    <s v="Phones"/>
    <x v="1165"/>
    <s v="United States"/>
    <x v="1"/>
    <x v="1"/>
    <n v="90049"/>
    <x v="1"/>
    <s v="Clay Ludtke"/>
    <x v="0"/>
  </r>
  <r>
    <s v="CA-2016-159016"/>
    <x v="611"/>
    <d v="2016-03-11T00:00:00"/>
    <x v="3"/>
    <s v="KF-16285"/>
    <s v="OFF-PA-10004405"/>
    <n v="149"/>
    <n v="5"/>
    <n v="0"/>
    <n v="7152"/>
    <x v="1"/>
    <s v="Paper"/>
    <x v="1080"/>
    <s v="United States"/>
    <x v="1"/>
    <x v="1"/>
    <n v="90008"/>
    <x v="1"/>
    <s v="Karen Ferguson"/>
    <x v="2"/>
  </r>
  <r>
    <s v="CA-2016-159016"/>
    <x v="611"/>
    <d v="2016-03-11T00:00:00"/>
    <x v="3"/>
    <s v="KF-16285"/>
    <s v="TEC-PH-10002885"/>
    <n v="4158912"/>
    <n v="8"/>
    <n v="2"/>
    <n v="3639048"/>
    <x v="2"/>
    <s v="Phones"/>
    <x v="1125"/>
    <s v="United States"/>
    <x v="1"/>
    <x v="1"/>
    <n v="90008"/>
    <x v="1"/>
    <s v="Karen Ferguson"/>
    <x v="2"/>
  </r>
  <r>
    <s v="CA-2014-102652"/>
    <x v="321"/>
    <d v="2014-04-12T00:00:00"/>
    <x v="2"/>
    <s v="AY-10555"/>
    <s v="FUR-FU-10000747"/>
    <n v="9196"/>
    <n v="2"/>
    <n v="0"/>
    <n v="156332"/>
    <x v="0"/>
    <s v="Furnishings"/>
    <x v="1720"/>
    <s v="United States"/>
    <x v="1"/>
    <x v="1"/>
    <n v="90049"/>
    <x v="1"/>
    <s v="Andy Yotov"/>
    <x v="1"/>
  </r>
  <r>
    <s v="CA-2014-102652"/>
    <x v="321"/>
    <d v="2014-04-12T00:00:00"/>
    <x v="2"/>
    <s v="AY-10555"/>
    <s v="FUR-FU-10001918"/>
    <n v="3311"/>
    <n v="7"/>
    <n v="0"/>
    <n v="129129"/>
    <x v="0"/>
    <s v="Furnishings"/>
    <x v="283"/>
    <s v="United States"/>
    <x v="1"/>
    <x v="1"/>
    <n v="90049"/>
    <x v="1"/>
    <s v="Andy Yotov"/>
    <x v="1"/>
  </r>
  <r>
    <s v="CA-2014-102652"/>
    <x v="321"/>
    <d v="2014-04-12T00:00:00"/>
    <x v="2"/>
    <s v="AY-10555"/>
    <s v="OFF-PA-10003309"/>
    <n v="1944"/>
    <n v="3"/>
    <n v="0"/>
    <n v="93312"/>
    <x v="1"/>
    <s v="Paper"/>
    <x v="1141"/>
    <s v="United States"/>
    <x v="1"/>
    <x v="1"/>
    <n v="90049"/>
    <x v="1"/>
    <s v="Andy Yotov"/>
    <x v="1"/>
  </r>
  <r>
    <s v="CA-2014-102652"/>
    <x v="321"/>
    <d v="2014-04-12T00:00:00"/>
    <x v="2"/>
    <s v="AY-10555"/>
    <s v="OFF-PA-10001977"/>
    <n v="5548"/>
    <n v="1"/>
    <n v="0"/>
    <n v="266304"/>
    <x v="1"/>
    <s v="Paper"/>
    <x v="1570"/>
    <s v="United States"/>
    <x v="1"/>
    <x v="1"/>
    <n v="90049"/>
    <x v="1"/>
    <s v="Andy Yotov"/>
    <x v="1"/>
  </r>
  <r>
    <s v="CA-2014-152422"/>
    <x v="1082"/>
    <d v="2014-10-10T00:00:00"/>
    <x v="1"/>
    <s v="BD-11635"/>
    <s v="OFF-AP-10002892"/>
    <n v="9192"/>
    <n v="5"/>
    <n v="2"/>
    <n v="1149"/>
    <x v="1"/>
    <s v="Appliances"/>
    <x v="9"/>
    <s v="United States"/>
    <x v="38"/>
    <x v="23"/>
    <n v="43229"/>
    <x v="3"/>
    <s v="Brian Derr"/>
    <x v="0"/>
  </r>
  <r>
    <s v="US-2016-156692"/>
    <x v="571"/>
    <d v="2016-08-13T00:00:00"/>
    <x v="0"/>
    <s v="HG-15025"/>
    <s v="OFF-AP-10002222"/>
    <n v="1734"/>
    <n v="2"/>
    <n v="0"/>
    <n v="46818"/>
    <x v="1"/>
    <s v="Appliances"/>
    <x v="360"/>
    <s v="United States"/>
    <x v="462"/>
    <x v="27"/>
    <n v="70065"/>
    <x v="2"/>
    <s v="Hunter Glantz"/>
    <x v="0"/>
  </r>
  <r>
    <s v="US-2016-156692"/>
    <x v="571"/>
    <d v="2016-08-13T00:00:00"/>
    <x v="0"/>
    <s v="HG-15025"/>
    <s v="TEC-AC-10000158"/>
    <n v="7198"/>
    <n v="2"/>
    <n v="0"/>
    <n v="151158"/>
    <x v="2"/>
    <s v="Accessories"/>
    <x v="357"/>
    <s v="United States"/>
    <x v="462"/>
    <x v="27"/>
    <n v="70065"/>
    <x v="2"/>
    <s v="Hunter Glantz"/>
    <x v="0"/>
  </r>
  <r>
    <s v="CA-2014-130869"/>
    <x v="663"/>
    <d v="2014-11-21T00:00:00"/>
    <x v="2"/>
    <s v="CB-12025"/>
    <s v="OFF-EN-10002600"/>
    <n v="708"/>
    <n v="3"/>
    <n v="2"/>
    <n v="2478"/>
    <x v="1"/>
    <s v="Envelopes"/>
    <x v="111"/>
    <s v="United States"/>
    <x v="445"/>
    <x v="0"/>
    <n v="75104"/>
    <x v="0"/>
    <s v="Cassandra Brandow"/>
    <x v="0"/>
  </r>
  <r>
    <s v="US-2017-128832"/>
    <x v="557"/>
    <d v="2017-04-27T00:00:00"/>
    <x v="3"/>
    <s v="LS-16945"/>
    <s v="TEC-AC-10004855"/>
    <n v="6998"/>
    <n v="2"/>
    <n v="0"/>
    <n v="48986"/>
    <x v="2"/>
    <s v="Accessories"/>
    <x v="1047"/>
    <s v="United States"/>
    <x v="205"/>
    <x v="33"/>
    <n v="2908"/>
    <x v="3"/>
    <s v="Linda Southworth"/>
    <x v="1"/>
  </r>
  <r>
    <s v="CA-2017-139717"/>
    <x v="1042"/>
    <d v="2017-08-26T00:00:00"/>
    <x v="1"/>
    <s v="DM-13015"/>
    <s v="OFF-AP-10000938"/>
    <n v="646272"/>
    <n v="8"/>
    <n v="2"/>
    <n v="646272"/>
    <x v="1"/>
    <s v="Appliances"/>
    <x v="1684"/>
    <s v="United States"/>
    <x v="152"/>
    <x v="23"/>
    <n v="43130"/>
    <x v="3"/>
    <s v="Darrin Martin"/>
    <x v="0"/>
  </r>
  <r>
    <s v="CA-2017-139717"/>
    <x v="1042"/>
    <d v="2017-08-26T00:00:00"/>
    <x v="1"/>
    <s v="DM-13015"/>
    <s v="OFF-PA-10002195"/>
    <n v="10368"/>
    <n v="2"/>
    <n v="2"/>
    <n v="37584"/>
    <x v="1"/>
    <s v="Paper"/>
    <x v="722"/>
    <s v="United States"/>
    <x v="152"/>
    <x v="23"/>
    <n v="43130"/>
    <x v="3"/>
    <s v="Darrin Martin"/>
    <x v="0"/>
  </r>
  <r>
    <s v="CA-2017-136007"/>
    <x v="659"/>
    <d v="2017-03-02T00:00:00"/>
    <x v="2"/>
    <s v="AC-10615"/>
    <s v="OFF-FA-10002701"/>
    <n v="84"/>
    <n v="5"/>
    <n v="0"/>
    <n v="336"/>
    <x v="1"/>
    <s v="Fasteners"/>
    <x v="1438"/>
    <s v="United States"/>
    <x v="4"/>
    <x v="4"/>
    <n v="98115"/>
    <x v="1"/>
    <s v="Ann Chong"/>
    <x v="1"/>
  </r>
  <r>
    <s v="CA-2017-136007"/>
    <x v="659"/>
    <d v="2017-03-02T00:00:00"/>
    <x v="2"/>
    <s v="AC-10615"/>
    <s v="TEC-PH-10003589"/>
    <n v="7196"/>
    <n v="5"/>
    <n v="2"/>
    <n v="25186"/>
    <x v="2"/>
    <s v="Phones"/>
    <x v="821"/>
    <s v="United States"/>
    <x v="4"/>
    <x v="4"/>
    <n v="98115"/>
    <x v="1"/>
    <s v="Ann Chong"/>
    <x v="1"/>
  </r>
  <r>
    <s v="CA-2016-157364"/>
    <x v="257"/>
    <d v="2016-11-21T00:00:00"/>
    <x v="3"/>
    <s v="LT-17110"/>
    <s v="OFF-AR-10003752"/>
    <n v="1848"/>
    <n v="2"/>
    <n v="2"/>
    <n v="6006"/>
    <x v="1"/>
    <s v="Art"/>
    <x v="680"/>
    <s v="United States"/>
    <x v="107"/>
    <x v="3"/>
    <n v="28540"/>
    <x v="2"/>
    <s v="Liz Thompson"/>
    <x v="0"/>
  </r>
  <r>
    <s v="US-2016-112970"/>
    <x v="695"/>
    <d v="2016-11-15T00:00:00"/>
    <x v="3"/>
    <s v="TB-21250"/>
    <s v="OFF-AR-10003829"/>
    <n v="984"/>
    <n v="3"/>
    <n v="0"/>
    <n v="28536"/>
    <x v="1"/>
    <s v="Art"/>
    <x v="935"/>
    <s v="United States"/>
    <x v="1"/>
    <x v="1"/>
    <n v="90049"/>
    <x v="1"/>
    <s v="Tim Brockman"/>
    <x v="0"/>
  </r>
  <r>
    <s v="US-2017-152492"/>
    <x v="90"/>
    <d v="2017-07-06T00:00:00"/>
    <x v="0"/>
    <s v="AH-10585"/>
    <s v="FUR-CH-10000155"/>
    <n v="23924"/>
    <n v="1"/>
    <n v="2"/>
    <n v="23924"/>
    <x v="0"/>
    <s v="Chairs"/>
    <x v="1155"/>
    <s v="United States"/>
    <x v="99"/>
    <x v="2"/>
    <n v="33142"/>
    <x v="2"/>
    <s v="Angele Hood"/>
    <x v="0"/>
  </r>
  <r>
    <s v="CA-2016-101168"/>
    <x v="590"/>
    <d v="2017-01-01T00:00:00"/>
    <x v="2"/>
    <s v="SS-20140"/>
    <s v="FUR-FU-10003142"/>
    <n v="2112"/>
    <n v="4"/>
    <n v="0"/>
    <n v="65472"/>
    <x v="0"/>
    <s v="Furnishings"/>
    <x v="1199"/>
    <s v="United States"/>
    <x v="463"/>
    <x v="38"/>
    <n v="3060"/>
    <x v="3"/>
    <s v="Saphhira Shifley"/>
    <x v="1"/>
  </r>
  <r>
    <s v="CA-2017-104010"/>
    <x v="755"/>
    <d v="2017-04-25T00:00:00"/>
    <x v="3"/>
    <s v="TD-20995"/>
    <s v="OFF-SU-10001218"/>
    <n v="549"/>
    <n v="5"/>
    <n v="0"/>
    <n v="15372"/>
    <x v="1"/>
    <s v="Supplies"/>
    <x v="133"/>
    <s v="United States"/>
    <x v="20"/>
    <x v="14"/>
    <n v="10011"/>
    <x v="3"/>
    <s v="Tamara Dahlen"/>
    <x v="0"/>
  </r>
  <r>
    <s v="CA-2015-130253"/>
    <x v="638"/>
    <d v="2015-12-18T00:00:00"/>
    <x v="2"/>
    <s v="PP-18955"/>
    <s v="FUR-FU-10002963"/>
    <n v="1524"/>
    <n v="3"/>
    <n v="0"/>
    <n v="51816"/>
    <x v="0"/>
    <s v="Furnishings"/>
    <x v="1489"/>
    <s v="United States"/>
    <x v="1"/>
    <x v="1"/>
    <n v="90036"/>
    <x v="1"/>
    <s v="Paul Prost"/>
    <x v="2"/>
  </r>
  <r>
    <s v="US-2015-155369"/>
    <x v="1083"/>
    <d v="2015-04-25T00:00:00"/>
    <x v="2"/>
    <s v="PG-18820"/>
    <s v="OFF-AP-10002578"/>
    <n v="19568"/>
    <n v="2"/>
    <n v="8"/>
    <n v="-528336"/>
    <x v="1"/>
    <s v="Appliances"/>
    <x v="413"/>
    <s v="United States"/>
    <x v="238"/>
    <x v="0"/>
    <n v="75007"/>
    <x v="0"/>
    <s v="Patrick Gardner"/>
    <x v="0"/>
  </r>
  <r>
    <s v="US-2015-155369"/>
    <x v="1083"/>
    <d v="2015-04-25T00:00:00"/>
    <x v="2"/>
    <s v="PG-18820"/>
    <s v="OFF-BI-10003925"/>
    <n v="310392"/>
    <n v="4"/>
    <n v="8"/>
    <n v="-5121468"/>
    <x v="1"/>
    <s v="Binders"/>
    <x v="754"/>
    <s v="United States"/>
    <x v="238"/>
    <x v="0"/>
    <n v="75007"/>
    <x v="0"/>
    <s v="Patrick Gardner"/>
    <x v="0"/>
  </r>
  <r>
    <s v="CA-2016-131205"/>
    <x v="911"/>
    <d v="2016-09-08T00:00:00"/>
    <x v="2"/>
    <s v="AA-10645"/>
    <s v="FUR-FU-10003347"/>
    <n v="426"/>
    <n v="3"/>
    <n v="0"/>
    <n v="16614"/>
    <x v="0"/>
    <s v="Furnishings"/>
    <x v="378"/>
    <s v="United States"/>
    <x v="431"/>
    <x v="34"/>
    <n v="40324"/>
    <x v="2"/>
    <s v="Anna Andreadi"/>
    <x v="0"/>
  </r>
  <r>
    <s v="CA-2016-131205"/>
    <x v="911"/>
    <d v="2016-09-08T00:00:00"/>
    <x v="2"/>
    <s v="AA-10645"/>
    <s v="OFF-BI-10000315"/>
    <n v="11394"/>
    <n v="6"/>
    <n v="0"/>
    <n v="546912"/>
    <x v="1"/>
    <s v="Binders"/>
    <x v="411"/>
    <s v="United States"/>
    <x v="431"/>
    <x v="34"/>
    <n v="40324"/>
    <x v="2"/>
    <s v="Anna Andreadi"/>
    <x v="0"/>
  </r>
  <r>
    <s v="CA-2016-131205"/>
    <x v="911"/>
    <d v="2016-09-08T00:00:00"/>
    <x v="2"/>
    <s v="AA-10645"/>
    <s v="OFF-ST-10002583"/>
    <n v="12992"/>
    <n v="4"/>
    <n v="0"/>
    <n v="51968"/>
    <x v="1"/>
    <s v="Storage"/>
    <x v="567"/>
    <s v="United States"/>
    <x v="431"/>
    <x v="34"/>
    <n v="40324"/>
    <x v="2"/>
    <s v="Anna Andreadi"/>
    <x v="0"/>
  </r>
  <r>
    <s v="CA-2016-131205"/>
    <x v="911"/>
    <d v="2016-09-08T00:00:00"/>
    <x v="2"/>
    <s v="AA-10645"/>
    <s v="OFF-AR-10003469"/>
    <n v="528"/>
    <n v="3"/>
    <n v="0"/>
    <n v="25344"/>
    <x v="1"/>
    <s v="Art"/>
    <x v="1245"/>
    <s v="United States"/>
    <x v="431"/>
    <x v="34"/>
    <n v="40324"/>
    <x v="2"/>
    <s v="Anna Andreadi"/>
    <x v="0"/>
  </r>
  <r>
    <s v="CA-2017-122364"/>
    <x v="240"/>
    <d v="2017-09-29T00:00:00"/>
    <x v="2"/>
    <s v="FA-14230"/>
    <s v="TEC-PH-10001817"/>
    <n v="8592"/>
    <n v="3"/>
    <n v="2"/>
    <n v="7518"/>
    <x v="2"/>
    <s v="Phones"/>
    <x v="1095"/>
    <s v="United States"/>
    <x v="1"/>
    <x v="1"/>
    <n v="90008"/>
    <x v="1"/>
    <s v="Frank Atkinson"/>
    <x v="1"/>
  </r>
  <r>
    <s v="CA-2017-122364"/>
    <x v="240"/>
    <d v="2017-09-29T00:00:00"/>
    <x v="2"/>
    <s v="FA-14230"/>
    <s v="TEC-MA-10001031"/>
    <n v="50628"/>
    <n v="3"/>
    <n v="2"/>
    <n v="177198"/>
    <x v="2"/>
    <s v="Machines"/>
    <x v="1728"/>
    <s v="United States"/>
    <x v="1"/>
    <x v="1"/>
    <n v="90008"/>
    <x v="1"/>
    <s v="Frank Atkinson"/>
    <x v="1"/>
  </r>
  <r>
    <s v="CA-2016-117912"/>
    <x v="1084"/>
    <d v="2016-02-08T00:00:00"/>
    <x v="2"/>
    <s v="TB-21520"/>
    <s v="FUR-FU-10002088"/>
    <n v="14368"/>
    <n v="2"/>
    <n v="2"/>
    <n v="39512"/>
    <x v="0"/>
    <s v="Furnishings"/>
    <x v="1082"/>
    <s v="United States"/>
    <x v="136"/>
    <x v="15"/>
    <n v="85635"/>
    <x v="1"/>
    <s v="Tracy Blumstein"/>
    <x v="0"/>
  </r>
  <r>
    <s v="CA-2017-145702"/>
    <x v="239"/>
    <d v="2017-05-24T00:00:00"/>
    <x v="1"/>
    <s v="AH-10075"/>
    <s v="FUR-CH-10001482"/>
    <n v="314352"/>
    <n v="3"/>
    <n v="2"/>
    <n v="-353646"/>
    <x v="0"/>
    <s v="Chairs"/>
    <x v="538"/>
    <s v="United States"/>
    <x v="289"/>
    <x v="17"/>
    <n v="37918"/>
    <x v="2"/>
    <s v="Adam Hart"/>
    <x v="1"/>
  </r>
  <r>
    <s v="CA-2017-145702"/>
    <x v="239"/>
    <d v="2017-05-24T00:00:00"/>
    <x v="1"/>
    <s v="AH-10075"/>
    <s v="OFF-PA-10001526"/>
    <n v="27888"/>
    <n v="7"/>
    <n v="2"/>
    <n v="101094"/>
    <x v="1"/>
    <s v="Paper"/>
    <x v="1030"/>
    <s v="United States"/>
    <x v="289"/>
    <x v="17"/>
    <n v="37918"/>
    <x v="2"/>
    <s v="Adam Hart"/>
    <x v="1"/>
  </r>
  <r>
    <s v="CA-2015-113215"/>
    <x v="37"/>
    <d v="2015-09-08T00:00:00"/>
    <x v="2"/>
    <s v="CP-12085"/>
    <s v="FUR-FU-10002937"/>
    <n v="238152"/>
    <n v="3"/>
    <n v="2"/>
    <n v="89307"/>
    <x v="0"/>
    <s v="Furnishings"/>
    <x v="1051"/>
    <s v="United States"/>
    <x v="92"/>
    <x v="15"/>
    <n v="85705"/>
    <x v="1"/>
    <s v="Cathy Prescott"/>
    <x v="1"/>
  </r>
  <r>
    <s v="CA-2016-154662"/>
    <x v="631"/>
    <d v="2016-06-16T00:00:00"/>
    <x v="2"/>
    <s v="BF-11215"/>
    <s v="FUR-TA-10001771"/>
    <n v="69294"/>
    <n v="3"/>
    <n v="0"/>
    <n v="173235"/>
    <x v="0"/>
    <s v="Tables"/>
    <x v="1703"/>
    <s v="United States"/>
    <x v="31"/>
    <x v="10"/>
    <n v="55407"/>
    <x v="0"/>
    <s v="Benjamin Farhat"/>
    <x v="2"/>
  </r>
  <r>
    <s v="CA-2015-105571"/>
    <x v="208"/>
    <d v="2015-11-11T00:00:00"/>
    <x v="2"/>
    <s v="CP-12340"/>
    <s v="OFF-BI-10003305"/>
    <n v="16146"/>
    <n v="9"/>
    <n v="7"/>
    <n v="-129168"/>
    <x v="1"/>
    <s v="Binders"/>
    <x v="566"/>
    <s v="United States"/>
    <x v="99"/>
    <x v="2"/>
    <n v="33142"/>
    <x v="2"/>
    <s v="Christine Phan"/>
    <x v="1"/>
  </r>
  <r>
    <s v="CA-2015-105571"/>
    <x v="208"/>
    <d v="2015-11-11T00:00:00"/>
    <x v="2"/>
    <s v="CP-12340"/>
    <s v="OFF-BI-10001359"/>
    <n v="1345485"/>
    <n v="5"/>
    <n v="7"/>
    <n v="-10315385"/>
    <x v="1"/>
    <s v="Binders"/>
    <x v="1151"/>
    <s v="United States"/>
    <x v="99"/>
    <x v="2"/>
    <n v="33142"/>
    <x v="2"/>
    <s v="Christine Phan"/>
    <x v="1"/>
  </r>
  <r>
    <s v="CA-2016-152765"/>
    <x v="1085"/>
    <d v="2016-06-18T00:00:00"/>
    <x v="3"/>
    <s v="LS-17245"/>
    <s v="OFF-PA-10000483"/>
    <n v="173488"/>
    <n v="7"/>
    <n v="2"/>
    <n v="54215"/>
    <x v="1"/>
    <s v="Paper"/>
    <x v="1653"/>
    <s v="United States"/>
    <x v="12"/>
    <x v="0"/>
    <n v="77036"/>
    <x v="0"/>
    <s v="Lynn Smith"/>
    <x v="0"/>
  </r>
  <r>
    <s v="CA-2015-153878"/>
    <x v="333"/>
    <d v="2015-04-30T00:00:00"/>
    <x v="2"/>
    <s v="TS-21655"/>
    <s v="OFF-AR-10000658"/>
    <n v="5775"/>
    <n v="5"/>
    <n v="0"/>
    <n v="1617"/>
    <x v="1"/>
    <s v="Art"/>
    <x v="332"/>
    <s v="United States"/>
    <x v="158"/>
    <x v="5"/>
    <n v="53209"/>
    <x v="0"/>
    <s v="Trudy Schmidt"/>
    <x v="0"/>
  </r>
  <r>
    <s v="CA-2015-153878"/>
    <x v="333"/>
    <d v="2015-04-30T00:00:00"/>
    <x v="2"/>
    <s v="TS-21655"/>
    <s v="OFF-AP-10001205"/>
    <n v="2724"/>
    <n v="5"/>
    <n v="0"/>
    <n v="76272"/>
    <x v="1"/>
    <s v="Appliances"/>
    <x v="1280"/>
    <s v="United States"/>
    <x v="158"/>
    <x v="5"/>
    <n v="53209"/>
    <x v="0"/>
    <s v="Trudy Schmidt"/>
    <x v="0"/>
  </r>
  <r>
    <s v="CA-2016-124016"/>
    <x v="712"/>
    <d v="2016-09-26T00:00:00"/>
    <x v="1"/>
    <s v="JS-15940"/>
    <s v="OFF-PA-10002586"/>
    <n v="11952"/>
    <n v="3"/>
    <n v="2"/>
    <n v="40338"/>
    <x v="1"/>
    <s v="Paper"/>
    <x v="1007"/>
    <s v="United States"/>
    <x v="152"/>
    <x v="23"/>
    <n v="43130"/>
    <x v="3"/>
    <s v="Joni Sundaresam"/>
    <x v="2"/>
  </r>
  <r>
    <s v="CA-2016-124016"/>
    <x v="712"/>
    <d v="2016-09-26T00:00:00"/>
    <x v="1"/>
    <s v="JS-15940"/>
    <s v="FUR-FU-10004963"/>
    <n v="280"/>
    <n v="4"/>
    <n v="2"/>
    <n v="77"/>
    <x v="0"/>
    <s v="Furnishings"/>
    <x v="1424"/>
    <s v="United States"/>
    <x v="152"/>
    <x v="23"/>
    <n v="43130"/>
    <x v="3"/>
    <s v="Joni Sundaresam"/>
    <x v="2"/>
  </r>
  <r>
    <s v="CA-2016-124016"/>
    <x v="712"/>
    <d v="2016-09-26T00:00:00"/>
    <x v="1"/>
    <s v="JS-15940"/>
    <s v="OFF-BI-10002071"/>
    <n v="12201"/>
    <n v="7"/>
    <n v="7"/>
    <n v="-97608"/>
    <x v="1"/>
    <s v="Binders"/>
    <x v="695"/>
    <s v="United States"/>
    <x v="152"/>
    <x v="23"/>
    <n v="43130"/>
    <x v="3"/>
    <s v="Joni Sundaresam"/>
    <x v="2"/>
  </r>
  <r>
    <s v="CA-2016-113551"/>
    <x v="297"/>
    <d v="2016-08-20T00:00:00"/>
    <x v="3"/>
    <s v="NF-18385"/>
    <s v="OFF-BI-10001617"/>
    <n v="2068"/>
    <n v="1"/>
    <n v="8"/>
    <n v="-34122"/>
    <x v="1"/>
    <s v="Binders"/>
    <x v="1308"/>
    <s v="United States"/>
    <x v="381"/>
    <x v="0"/>
    <n v="78539"/>
    <x v="0"/>
    <s v="Natalie Fritzler"/>
    <x v="0"/>
  </r>
  <r>
    <s v="CA-2016-113551"/>
    <x v="297"/>
    <d v="2016-08-20T00:00:00"/>
    <x v="3"/>
    <s v="NF-18385"/>
    <s v="OFF-PA-10004665"/>
    <n v="8384"/>
    <n v="8"/>
    <n v="2"/>
    <n v="30392"/>
    <x v="1"/>
    <s v="Paper"/>
    <x v="1370"/>
    <s v="United States"/>
    <x v="381"/>
    <x v="0"/>
    <n v="78539"/>
    <x v="0"/>
    <s v="Natalie Fritzler"/>
    <x v="0"/>
  </r>
  <r>
    <s v="CA-2014-107524"/>
    <x v="1086"/>
    <d v="2014-03-08T00:00:00"/>
    <x v="2"/>
    <s v="KN-16705"/>
    <s v="OFF-EN-10001990"/>
    <n v="1136"/>
    <n v="2"/>
    <n v="0"/>
    <n v="53392"/>
    <x v="1"/>
    <s v="Envelopes"/>
    <x v="153"/>
    <s v="United States"/>
    <x v="20"/>
    <x v="14"/>
    <n v="10009"/>
    <x v="3"/>
    <s v="Kristina Nunn"/>
    <x v="2"/>
  </r>
  <r>
    <s v="CA-2014-107524"/>
    <x v="1086"/>
    <d v="2014-03-08T00:00:00"/>
    <x v="2"/>
    <s v="KN-16705"/>
    <s v="OFF-PA-10000587"/>
    <n v="364"/>
    <n v="5"/>
    <n v="0"/>
    <n v="17472"/>
    <x v="1"/>
    <s v="Paper"/>
    <x v="57"/>
    <s v="United States"/>
    <x v="20"/>
    <x v="14"/>
    <n v="10009"/>
    <x v="3"/>
    <s v="Kristina Nunn"/>
    <x v="2"/>
  </r>
  <r>
    <s v="CA-2014-138072"/>
    <x v="124"/>
    <d v="2015-01-03T00:00:00"/>
    <x v="2"/>
    <s v="GA-14725"/>
    <s v="TEC-AC-10004859"/>
    <n v="27968"/>
    <n v="2"/>
    <n v="2"/>
    <n v="6992"/>
    <x v="2"/>
    <s v="Accessories"/>
    <x v="1527"/>
    <s v="United States"/>
    <x v="10"/>
    <x v="8"/>
    <n v="19120"/>
    <x v="3"/>
    <s v="Guy Armstrong"/>
    <x v="0"/>
  </r>
  <r>
    <s v="CA-2015-134201"/>
    <x v="886"/>
    <d v="2015-04-16T00:00:00"/>
    <x v="2"/>
    <s v="EH-14125"/>
    <s v="OFF-ST-10001476"/>
    <n v="14204"/>
    <n v="4"/>
    <n v="0"/>
    <n v="383508"/>
    <x v="1"/>
    <s v="Storage"/>
    <x v="830"/>
    <s v="United States"/>
    <x v="30"/>
    <x v="14"/>
    <n v="14609"/>
    <x v="3"/>
    <s v="Eugene Hildebrand"/>
    <x v="2"/>
  </r>
  <r>
    <s v="CA-2015-134201"/>
    <x v="886"/>
    <d v="2015-04-16T00:00:00"/>
    <x v="2"/>
    <s v="EH-14125"/>
    <s v="OFF-AR-10002804"/>
    <n v="1467"/>
    <n v="3"/>
    <n v="0"/>
    <n v="60147"/>
    <x v="1"/>
    <s v="Art"/>
    <x v="282"/>
    <s v="United States"/>
    <x v="30"/>
    <x v="14"/>
    <n v="14609"/>
    <x v="3"/>
    <s v="Eugene Hildebrand"/>
    <x v="2"/>
  </r>
  <r>
    <s v="CA-2015-111780"/>
    <x v="706"/>
    <d v="2015-12-30T00:00:00"/>
    <x v="1"/>
    <s v="RA-19285"/>
    <s v="TEC-CO-10004202"/>
    <n v="119996"/>
    <n v="5"/>
    <n v="2"/>
    <n v="2249925"/>
    <x v="2"/>
    <s v="Copiers"/>
    <x v="839"/>
    <s v="United States"/>
    <x v="69"/>
    <x v="1"/>
    <n v="92037"/>
    <x v="1"/>
    <s v="Ralph Arnett"/>
    <x v="0"/>
  </r>
  <r>
    <s v="CA-2015-111780"/>
    <x v="706"/>
    <d v="2015-12-30T00:00:00"/>
    <x v="1"/>
    <s v="RA-19285"/>
    <s v="OFF-PA-10001307"/>
    <n v="126"/>
    <n v="3"/>
    <n v="0"/>
    <n v="6174"/>
    <x v="1"/>
    <s v="Paper"/>
    <x v="787"/>
    <s v="United States"/>
    <x v="69"/>
    <x v="1"/>
    <n v="92037"/>
    <x v="1"/>
    <s v="Ralph Arnett"/>
    <x v="0"/>
  </r>
  <r>
    <s v="CA-2015-111780"/>
    <x v="706"/>
    <d v="2015-12-30T00:00:00"/>
    <x v="1"/>
    <s v="RA-19285"/>
    <s v="OFF-PA-10001667"/>
    <n v="1794"/>
    <n v="3"/>
    <n v="0"/>
    <n v="8073"/>
    <x v="1"/>
    <s v="Paper"/>
    <x v="456"/>
    <s v="United States"/>
    <x v="69"/>
    <x v="1"/>
    <n v="92037"/>
    <x v="1"/>
    <s v="Ralph Arnett"/>
    <x v="0"/>
  </r>
  <r>
    <s v="CA-2015-119942"/>
    <x v="56"/>
    <d v="2015-04-07T00:00:00"/>
    <x v="3"/>
    <s v="TT-21070"/>
    <s v="OFF-LA-10001569"/>
    <n v="23904"/>
    <n v="6"/>
    <n v="2"/>
    <n v="77688"/>
    <x v="1"/>
    <s v="Labels"/>
    <x v="635"/>
    <s v="United States"/>
    <x v="10"/>
    <x v="8"/>
    <n v="19120"/>
    <x v="3"/>
    <s v="Ted Trevino"/>
    <x v="0"/>
  </r>
  <r>
    <s v="CA-2015-151547"/>
    <x v="183"/>
    <d v="2015-01-23T00:00:00"/>
    <x v="2"/>
    <s v="AH-10465"/>
    <s v="OFF-SU-10000898"/>
    <n v="8896"/>
    <n v="8"/>
    <n v="2"/>
    <n v="10008"/>
    <x v="1"/>
    <s v="Supplies"/>
    <x v="1179"/>
    <s v="United States"/>
    <x v="464"/>
    <x v="17"/>
    <n v="38134"/>
    <x v="2"/>
    <s v="Amy Hunt"/>
    <x v="0"/>
  </r>
  <r>
    <s v="CA-2017-166695"/>
    <x v="967"/>
    <d v="2017-05-24T00:00:00"/>
    <x v="2"/>
    <s v="CC-12430"/>
    <s v="FUR-CH-10000225"/>
    <n v="518272"/>
    <n v="8"/>
    <n v="2"/>
    <n v="-97176"/>
    <x v="0"/>
    <s v="Chairs"/>
    <x v="405"/>
    <s v="United States"/>
    <x v="79"/>
    <x v="1"/>
    <n v="90712"/>
    <x v="1"/>
    <s v="Chuck Clark"/>
    <x v="2"/>
  </r>
  <r>
    <s v="CA-2017-166695"/>
    <x v="967"/>
    <d v="2017-05-24T00:00:00"/>
    <x v="2"/>
    <s v="CC-12430"/>
    <s v="FUR-FU-10002191"/>
    <n v="698"/>
    <n v="1"/>
    <n v="0"/>
    <n v="33504"/>
    <x v="0"/>
    <s v="Furnishings"/>
    <x v="764"/>
    <s v="United States"/>
    <x v="79"/>
    <x v="1"/>
    <n v="90712"/>
    <x v="1"/>
    <s v="Chuck Clark"/>
    <x v="2"/>
  </r>
  <r>
    <s v="CA-2017-166695"/>
    <x v="967"/>
    <d v="2017-05-24T00:00:00"/>
    <x v="2"/>
    <s v="CC-12430"/>
    <s v="TEC-MA-10003176"/>
    <n v="3432"/>
    <n v="1"/>
    <n v="2"/>
    <n v="3861"/>
    <x v="2"/>
    <s v="Machines"/>
    <x v="1729"/>
    <s v="United States"/>
    <x v="79"/>
    <x v="1"/>
    <n v="90712"/>
    <x v="1"/>
    <s v="Chuck Clark"/>
    <x v="2"/>
  </r>
  <r>
    <s v="CA-2017-167542"/>
    <x v="800"/>
    <d v="2017-08-20T00:00:00"/>
    <x v="2"/>
    <s v="KD-16495"/>
    <s v="OFF-LA-10004093"/>
    <n v="17544"/>
    <n v="3"/>
    <n v="2"/>
    <n v="59211"/>
    <x v="1"/>
    <s v="Labels"/>
    <x v="672"/>
    <s v="United States"/>
    <x v="10"/>
    <x v="8"/>
    <n v="19120"/>
    <x v="3"/>
    <s v="Keith Dawkins"/>
    <x v="1"/>
  </r>
  <r>
    <s v="CA-2015-120901"/>
    <x v="619"/>
    <d v="2016-01-04T00:00:00"/>
    <x v="2"/>
    <s v="BG-11035"/>
    <s v="OFF-ST-10000025"/>
    <n v="152688"/>
    <n v="2"/>
    <n v="2"/>
    <n v="-267204"/>
    <x v="1"/>
    <s v="Storage"/>
    <x v="617"/>
    <s v="United States"/>
    <x v="88"/>
    <x v="0"/>
    <n v="78745"/>
    <x v="0"/>
    <s v="Barry Gonzalez"/>
    <x v="0"/>
  </r>
  <r>
    <s v="CA-2015-120901"/>
    <x v="619"/>
    <d v="2016-01-04T00:00:00"/>
    <x v="2"/>
    <s v="BG-11035"/>
    <s v="OFF-FA-10001561"/>
    <n v="3488"/>
    <n v="2"/>
    <n v="2"/>
    <n v="5668"/>
    <x v="1"/>
    <s v="Fasteners"/>
    <x v="834"/>
    <s v="United States"/>
    <x v="88"/>
    <x v="0"/>
    <n v="78745"/>
    <x v="0"/>
    <s v="Barry Gonzalez"/>
    <x v="0"/>
  </r>
  <r>
    <s v="CA-2015-120901"/>
    <x v="619"/>
    <d v="2016-01-04T00:00:00"/>
    <x v="2"/>
    <s v="BG-11035"/>
    <s v="OFF-SU-10001225"/>
    <n v="5888"/>
    <n v="2"/>
    <n v="2"/>
    <n v="-13248"/>
    <x v="1"/>
    <s v="Supplies"/>
    <x v="327"/>
    <s v="United States"/>
    <x v="88"/>
    <x v="0"/>
    <n v="78745"/>
    <x v="0"/>
    <s v="Barry Gonzalez"/>
    <x v="0"/>
  </r>
  <r>
    <s v="CA-2017-121398"/>
    <x v="52"/>
    <d v="2017-12-29T00:00:00"/>
    <x v="2"/>
    <s v="FH-14365"/>
    <s v="OFF-BI-10001718"/>
    <n v="153552"/>
    <n v="3"/>
    <n v="2"/>
    <n v="518238"/>
    <x v="1"/>
    <s v="Binders"/>
    <x v="1214"/>
    <s v="United States"/>
    <x v="1"/>
    <x v="1"/>
    <n v="90008"/>
    <x v="1"/>
    <s v="Fred Hopkins"/>
    <x v="1"/>
  </r>
  <r>
    <s v="CA-2017-121398"/>
    <x v="52"/>
    <d v="2017-12-29T00:00:00"/>
    <x v="2"/>
    <s v="FH-14365"/>
    <s v="OFF-ST-10002756"/>
    <n v="27062"/>
    <n v="2"/>
    <n v="0"/>
    <n v="27062"/>
    <x v="1"/>
    <s v="Storage"/>
    <x v="273"/>
    <s v="United States"/>
    <x v="1"/>
    <x v="1"/>
    <n v="90008"/>
    <x v="1"/>
    <s v="Fred Hopkins"/>
    <x v="1"/>
  </r>
  <r>
    <s v="CA-2016-151561"/>
    <x v="141"/>
    <d v="2016-09-07T00:00:00"/>
    <x v="2"/>
    <s v="PG-18820"/>
    <s v="TEC-AC-10001432"/>
    <n v="4689"/>
    <n v="6"/>
    <n v="0"/>
    <n v="206316"/>
    <x v="2"/>
    <s v="Accessories"/>
    <x v="473"/>
    <s v="United States"/>
    <x v="20"/>
    <x v="14"/>
    <n v="10011"/>
    <x v="3"/>
    <s v="Patrick Gardner"/>
    <x v="0"/>
  </r>
  <r>
    <s v="CA-2016-151561"/>
    <x v="141"/>
    <d v="2016-09-07T00:00:00"/>
    <x v="2"/>
    <s v="PG-18820"/>
    <s v="TEC-AC-10003399"/>
    <n v="7248"/>
    <n v="2"/>
    <n v="0"/>
    <n v="304416"/>
    <x v="2"/>
    <s v="Accessories"/>
    <x v="1484"/>
    <s v="United States"/>
    <x v="20"/>
    <x v="14"/>
    <n v="10011"/>
    <x v="3"/>
    <s v="Patrick Gardner"/>
    <x v="0"/>
  </r>
  <r>
    <s v="CA-2016-151561"/>
    <x v="141"/>
    <d v="2016-09-07T00:00:00"/>
    <x v="2"/>
    <s v="PG-18820"/>
    <s v="OFF-SU-10001574"/>
    <n v="1095"/>
    <n v="3"/>
    <n v="0"/>
    <n v="3285"/>
    <x v="1"/>
    <s v="Supplies"/>
    <x v="500"/>
    <s v="United States"/>
    <x v="20"/>
    <x v="14"/>
    <n v="10011"/>
    <x v="3"/>
    <s v="Patrick Gardner"/>
    <x v="0"/>
  </r>
  <r>
    <s v="CA-2016-151561"/>
    <x v="141"/>
    <d v="2016-09-07T00:00:00"/>
    <x v="2"/>
    <s v="PG-18820"/>
    <s v="FUR-FU-10004864"/>
    <n v="19182"/>
    <n v="3"/>
    <n v="0"/>
    <n v="613824"/>
    <x v="0"/>
    <s v="Furnishings"/>
    <x v="440"/>
    <s v="United States"/>
    <x v="20"/>
    <x v="14"/>
    <n v="10011"/>
    <x v="3"/>
    <s v="Patrick Gardner"/>
    <x v="0"/>
  </r>
  <r>
    <s v="CA-2017-154676"/>
    <x v="484"/>
    <d v="2017-08-08T00:00:00"/>
    <x v="3"/>
    <s v="NZ-18565"/>
    <s v="OFF-ST-10001172"/>
    <n v="151056"/>
    <n v="9"/>
    <n v="2"/>
    <n v="75528"/>
    <x v="1"/>
    <s v="Storage"/>
    <x v="1195"/>
    <s v="United States"/>
    <x v="12"/>
    <x v="0"/>
    <n v="77070"/>
    <x v="0"/>
    <s v="Nick Zandusky"/>
    <x v="2"/>
  </r>
  <r>
    <s v="US-2014-165589"/>
    <x v="1087"/>
    <d v="2014-02-18T00:00:00"/>
    <x v="0"/>
    <s v="TB-21595"/>
    <s v="FUR-FU-10002396"/>
    <n v="2516"/>
    <n v="5"/>
    <n v="6"/>
    <n v="-11322"/>
    <x v="0"/>
    <s v="Furnishings"/>
    <x v="1562"/>
    <s v="United States"/>
    <x v="270"/>
    <x v="0"/>
    <n v="79424"/>
    <x v="0"/>
    <s v="Troy Blackwell"/>
    <x v="0"/>
  </r>
  <r>
    <s v="US-2016-132577"/>
    <x v="440"/>
    <d v="2016-11-27T00:00:00"/>
    <x v="2"/>
    <s v="JE-15475"/>
    <s v="OFF-BI-10004040"/>
    <n v="6216"/>
    <n v="6"/>
    <n v="8"/>
    <n v="-96348"/>
    <x v="1"/>
    <s v="Binders"/>
    <x v="1465"/>
    <s v="United States"/>
    <x v="12"/>
    <x v="0"/>
    <n v="77095"/>
    <x v="0"/>
    <s v="Jeremy Ellison"/>
    <x v="0"/>
  </r>
  <r>
    <s v="US-2016-132577"/>
    <x v="440"/>
    <d v="2016-11-27T00:00:00"/>
    <x v="2"/>
    <s v="JE-15475"/>
    <s v="OFF-AR-10003481"/>
    <n v="23616"/>
    <n v="9"/>
    <n v="2"/>
    <n v="26568"/>
    <x v="1"/>
    <s v="Art"/>
    <x v="1573"/>
    <s v="United States"/>
    <x v="12"/>
    <x v="0"/>
    <n v="77095"/>
    <x v="0"/>
    <s v="Jeremy Ellison"/>
    <x v="0"/>
  </r>
  <r>
    <s v="US-2016-132577"/>
    <x v="440"/>
    <d v="2016-11-27T00:00:00"/>
    <x v="2"/>
    <s v="JE-15475"/>
    <s v="TEC-AC-10000387"/>
    <n v="24032"/>
    <n v="2"/>
    <n v="2"/>
    <n v="-6008"/>
    <x v="2"/>
    <s v="Accessories"/>
    <x v="1342"/>
    <s v="United States"/>
    <x v="12"/>
    <x v="0"/>
    <n v="77095"/>
    <x v="0"/>
    <s v="Jeremy Ellison"/>
    <x v="0"/>
  </r>
  <r>
    <s v="US-2016-132577"/>
    <x v="440"/>
    <d v="2016-11-27T00:00:00"/>
    <x v="2"/>
    <s v="JE-15475"/>
    <s v="OFF-LA-10000262"/>
    <n v="2088"/>
    <n v="1"/>
    <n v="2"/>
    <n v="6786"/>
    <x v="1"/>
    <s v="Labels"/>
    <x v="933"/>
    <s v="United States"/>
    <x v="12"/>
    <x v="0"/>
    <n v="77095"/>
    <x v="0"/>
    <s v="Jeremy Ellison"/>
    <x v="0"/>
  </r>
  <r>
    <s v="US-2016-132577"/>
    <x v="440"/>
    <d v="2016-11-27T00:00:00"/>
    <x v="2"/>
    <s v="JE-15475"/>
    <s v="OFF-BI-10003196"/>
    <n v="4488"/>
    <n v="6"/>
    <n v="8"/>
    <n v="-6732"/>
    <x v="1"/>
    <s v="Binders"/>
    <x v="1358"/>
    <s v="United States"/>
    <x v="12"/>
    <x v="0"/>
    <n v="77095"/>
    <x v="0"/>
    <s v="Jeremy Ellison"/>
    <x v="0"/>
  </r>
  <r>
    <s v="CA-2015-114048"/>
    <x v="638"/>
    <d v="2015-12-18T00:00:00"/>
    <x v="2"/>
    <s v="EH-13945"/>
    <s v="FUR-FU-10004351"/>
    <n v="2922"/>
    <n v="3"/>
    <n v="0"/>
    <n v="128568"/>
    <x v="0"/>
    <s v="Furnishings"/>
    <x v="222"/>
    <s v="United States"/>
    <x v="115"/>
    <x v="1"/>
    <n v="92627"/>
    <x v="1"/>
    <s v="Eric Hoffmann"/>
    <x v="0"/>
  </r>
  <r>
    <s v="CA-2015-137281"/>
    <x v="384"/>
    <d v="2015-06-17T00:00:00"/>
    <x v="2"/>
    <s v="BF-10975"/>
    <s v="OFF-PA-10001870"/>
    <n v="648"/>
    <n v="1"/>
    <n v="0"/>
    <n v="31104"/>
    <x v="1"/>
    <s v="Paper"/>
    <x v="676"/>
    <s v="United States"/>
    <x v="185"/>
    <x v="31"/>
    <n v="30076"/>
    <x v="2"/>
    <s v="Barbara Fisher"/>
    <x v="1"/>
  </r>
  <r>
    <s v="US-2017-162068"/>
    <x v="115"/>
    <d v="2017-12-31T00:00:00"/>
    <x v="1"/>
    <s v="PC-18745"/>
    <s v="OFF-BI-10002813"/>
    <n v="1188"/>
    <n v="2"/>
    <n v="7"/>
    <n v="-99"/>
    <x v="1"/>
    <s v="Binders"/>
    <x v="907"/>
    <s v="United States"/>
    <x v="432"/>
    <x v="21"/>
    <n v="80538"/>
    <x v="1"/>
    <s v="Pamela Coakley"/>
    <x v="1"/>
  </r>
  <r>
    <s v="CA-2017-100111"/>
    <x v="1088"/>
    <d v="2017-09-26T00:00:00"/>
    <x v="2"/>
    <s v="SV-20365"/>
    <s v="FUR-CH-10003846"/>
    <n v="272646"/>
    <n v="3"/>
    <n v="1"/>
    <n v="181764"/>
    <x v="0"/>
    <s v="Chairs"/>
    <x v="916"/>
    <s v="United States"/>
    <x v="20"/>
    <x v="14"/>
    <n v="10035"/>
    <x v="3"/>
    <s v="Seth Vernon"/>
    <x v="0"/>
  </r>
  <r>
    <s v="CA-2017-100111"/>
    <x v="1088"/>
    <d v="2017-09-26T00:00:00"/>
    <x v="2"/>
    <s v="SV-20365"/>
    <s v="TEC-AC-10002647"/>
    <n v="2128"/>
    <n v="2"/>
    <n v="0"/>
    <n v="9576"/>
    <x v="2"/>
    <s v="Accessories"/>
    <x v="1730"/>
    <s v="United States"/>
    <x v="20"/>
    <x v="14"/>
    <n v="10035"/>
    <x v="3"/>
    <s v="Seth Vernon"/>
    <x v="0"/>
  </r>
  <r>
    <s v="CA-2017-100111"/>
    <x v="1088"/>
    <d v="2017-09-26T00:00:00"/>
    <x v="2"/>
    <s v="SV-20365"/>
    <s v="OFF-PA-10000807"/>
    <n v="3852"/>
    <n v="9"/>
    <n v="0"/>
    <n v="181044"/>
    <x v="1"/>
    <s v="Paper"/>
    <x v="1631"/>
    <s v="United States"/>
    <x v="20"/>
    <x v="14"/>
    <n v="10035"/>
    <x v="3"/>
    <s v="Seth Vernon"/>
    <x v="0"/>
  </r>
  <r>
    <s v="CA-2017-100111"/>
    <x v="1088"/>
    <d v="2017-09-26T00:00:00"/>
    <x v="2"/>
    <s v="SV-20365"/>
    <s v="TEC-AC-10001465"/>
    <n v="7264"/>
    <n v="2"/>
    <n v="0"/>
    <n v="21792"/>
    <x v="2"/>
    <s v="Accessories"/>
    <x v="475"/>
    <s v="United States"/>
    <x v="20"/>
    <x v="14"/>
    <n v="10035"/>
    <x v="3"/>
    <s v="Seth Vernon"/>
    <x v="0"/>
  </r>
  <r>
    <s v="CA-2017-100111"/>
    <x v="1088"/>
    <d v="2017-09-26T00:00:00"/>
    <x v="2"/>
    <s v="SV-20365"/>
    <s v="OFF-ST-10000615"/>
    <n v="454"/>
    <n v="4"/>
    <n v="0"/>
    <n v="12712"/>
    <x v="1"/>
    <s v="Storage"/>
    <x v="75"/>
    <s v="United States"/>
    <x v="20"/>
    <x v="14"/>
    <n v="10035"/>
    <x v="3"/>
    <s v="Seth Vernon"/>
    <x v="0"/>
  </r>
  <r>
    <s v="CA-2017-100111"/>
    <x v="1088"/>
    <d v="2017-09-26T00:00:00"/>
    <x v="2"/>
    <s v="SV-20365"/>
    <s v="OFF-PA-10002713"/>
    <n v="1376"/>
    <n v="2"/>
    <n v="0"/>
    <n v="63296"/>
    <x v="1"/>
    <s v="Paper"/>
    <x v="320"/>
    <s v="United States"/>
    <x v="20"/>
    <x v="14"/>
    <n v="10035"/>
    <x v="3"/>
    <s v="Seth Vernon"/>
    <x v="0"/>
  </r>
  <r>
    <s v="CA-2017-100111"/>
    <x v="1088"/>
    <d v="2017-09-26T00:00:00"/>
    <x v="2"/>
    <s v="SV-20365"/>
    <s v="FUR-CH-10003061"/>
    <n v="80991"/>
    <n v="1"/>
    <n v="1"/>
    <n v="80991"/>
    <x v="0"/>
    <s v="Chairs"/>
    <x v="51"/>
    <s v="United States"/>
    <x v="20"/>
    <x v="14"/>
    <n v="10035"/>
    <x v="3"/>
    <s v="Seth Vernon"/>
    <x v="0"/>
  </r>
  <r>
    <s v="CA-2017-100111"/>
    <x v="1088"/>
    <d v="2017-09-26T00:00:00"/>
    <x v="2"/>
    <s v="SV-20365"/>
    <s v="OFF-BI-10000343"/>
    <n v="11784"/>
    <n v="3"/>
    <n v="2"/>
    <n v="39771"/>
    <x v="1"/>
    <s v="Binders"/>
    <x v="186"/>
    <s v="United States"/>
    <x v="20"/>
    <x v="14"/>
    <n v="10035"/>
    <x v="3"/>
    <s v="Seth Vernon"/>
    <x v="0"/>
  </r>
  <r>
    <s v="CA-2017-100111"/>
    <x v="1088"/>
    <d v="2017-09-26T00:00:00"/>
    <x v="2"/>
    <s v="SV-20365"/>
    <s v="OFF-FA-10000304"/>
    <n v="436"/>
    <n v="2"/>
    <n v="0"/>
    <n v="17876"/>
    <x v="1"/>
    <s v="Fasteners"/>
    <x v="52"/>
    <s v="United States"/>
    <x v="20"/>
    <x v="14"/>
    <n v="10035"/>
    <x v="3"/>
    <s v="Seth Vernon"/>
    <x v="0"/>
  </r>
  <r>
    <s v="CA-2017-100111"/>
    <x v="1088"/>
    <d v="2017-09-26T00:00:00"/>
    <x v="2"/>
    <s v="SV-20365"/>
    <s v="FUR-CH-10004086"/>
    <n v="2888127"/>
    <n v="11"/>
    <n v="1"/>
    <n v="6097157"/>
    <x v="0"/>
    <s v="Chairs"/>
    <x v="284"/>
    <s v="United States"/>
    <x v="20"/>
    <x v="14"/>
    <n v="10035"/>
    <x v="3"/>
    <s v="Seth Vernon"/>
    <x v="0"/>
  </r>
  <r>
    <s v="CA-2017-100111"/>
    <x v="1088"/>
    <d v="2017-09-26T00:00:00"/>
    <x v="2"/>
    <s v="SV-20365"/>
    <s v="TEC-PH-10002885"/>
    <n v="129966"/>
    <n v="2"/>
    <n v="0"/>
    <n v="3509082"/>
    <x v="2"/>
    <s v="Phones"/>
    <x v="1125"/>
    <s v="United States"/>
    <x v="20"/>
    <x v="14"/>
    <n v="10035"/>
    <x v="3"/>
    <s v="Seth Vernon"/>
    <x v="0"/>
  </r>
  <r>
    <s v="CA-2017-100111"/>
    <x v="1088"/>
    <d v="2017-09-26T00:00:00"/>
    <x v="2"/>
    <s v="SV-20365"/>
    <s v="FUR-CH-10001215"/>
    <n v="225441"/>
    <n v="5"/>
    <n v="1"/>
    <n v="375735"/>
    <x v="0"/>
    <s v="Chairs"/>
    <x v="444"/>
    <s v="United States"/>
    <x v="20"/>
    <x v="14"/>
    <n v="10035"/>
    <x v="3"/>
    <s v="Seth Vernon"/>
    <x v="0"/>
  </r>
  <r>
    <s v="CA-2017-100111"/>
    <x v="1088"/>
    <d v="2017-09-26T00:00:00"/>
    <x v="2"/>
    <s v="SV-20365"/>
    <s v="TEC-PH-10000215"/>
    <n v="10485"/>
    <n v="3"/>
    <n v="0"/>
    <n v="283095"/>
    <x v="2"/>
    <s v="Phones"/>
    <x v="139"/>
    <s v="United States"/>
    <x v="20"/>
    <x v="14"/>
    <n v="10035"/>
    <x v="3"/>
    <s v="Seth Vernon"/>
    <x v="0"/>
  </r>
  <r>
    <s v="CA-2017-100111"/>
    <x v="1088"/>
    <d v="2017-09-26T00:00:00"/>
    <x v="2"/>
    <s v="SV-20365"/>
    <s v="TEC-AC-10001998"/>
    <n v="5997"/>
    <n v="3"/>
    <n v="0"/>
    <n v="203898"/>
    <x v="2"/>
    <s v="Accessories"/>
    <x v="84"/>
    <s v="United States"/>
    <x v="20"/>
    <x v="14"/>
    <n v="10035"/>
    <x v="3"/>
    <s v="Seth Vernon"/>
    <x v="0"/>
  </r>
  <r>
    <s v="US-2017-132381"/>
    <x v="1028"/>
    <d v="2017-08-24T00:00:00"/>
    <x v="3"/>
    <s v="Dp-13240"/>
    <s v="FUR-TA-10002356"/>
    <n v="314532"/>
    <n v="2"/>
    <n v="4"/>
    <n v="-838752"/>
    <x v="0"/>
    <s v="Tables"/>
    <x v="731"/>
    <s v="United States"/>
    <x v="10"/>
    <x v="8"/>
    <n v="19143"/>
    <x v="3"/>
    <s v="Dean percer"/>
    <x v="2"/>
  </r>
  <r>
    <s v="CA-2015-147011"/>
    <x v="651"/>
    <d v="2015-06-22T00:00:00"/>
    <x v="2"/>
    <s v="HR-14830"/>
    <s v="OFF-AR-10002399"/>
    <n v="13632"/>
    <n v="4"/>
    <n v="2"/>
    <n v="35784"/>
    <x v="1"/>
    <s v="Art"/>
    <x v="319"/>
    <s v="United States"/>
    <x v="99"/>
    <x v="2"/>
    <n v="33178"/>
    <x v="2"/>
    <s v="Harold Ryan"/>
    <x v="1"/>
  </r>
  <r>
    <s v="CA-2014-120852"/>
    <x v="413"/>
    <d v="2014-12-25T00:00:00"/>
    <x v="2"/>
    <s v="WB-21850"/>
    <s v="OFF-AP-10001563"/>
    <n v="19432"/>
    <n v="2"/>
    <n v="8"/>
    <n v="-495516"/>
    <x v="1"/>
    <s v="Appliances"/>
    <x v="532"/>
    <s v="United States"/>
    <x v="55"/>
    <x v="0"/>
    <n v="75051"/>
    <x v="0"/>
    <s v="William Brown"/>
    <x v="0"/>
  </r>
  <r>
    <s v="CA-2014-120852"/>
    <x v="413"/>
    <d v="2014-12-25T00:00:00"/>
    <x v="2"/>
    <s v="WB-21850"/>
    <s v="TEC-AC-10004510"/>
    <n v="6544"/>
    <n v="5"/>
    <n v="2"/>
    <n v="-818"/>
    <x v="2"/>
    <s v="Accessories"/>
    <x v="945"/>
    <s v="United States"/>
    <x v="55"/>
    <x v="0"/>
    <n v="75051"/>
    <x v="0"/>
    <s v="William Brown"/>
    <x v="0"/>
  </r>
  <r>
    <s v="CA-2016-150007"/>
    <x v="107"/>
    <d v="2016-09-16T00:00:00"/>
    <x v="2"/>
    <s v="AS-10090"/>
    <s v="OFF-LA-10001982"/>
    <n v="60"/>
    <n v="2"/>
    <n v="2"/>
    <n v="21"/>
    <x v="1"/>
    <s v="Labels"/>
    <x v="1515"/>
    <s v="United States"/>
    <x v="22"/>
    <x v="9"/>
    <n v="60653"/>
    <x v="0"/>
    <s v="Adam Shillingsburg"/>
    <x v="0"/>
  </r>
  <r>
    <s v="CA-2016-150007"/>
    <x v="107"/>
    <d v="2016-09-16T00:00:00"/>
    <x v="2"/>
    <s v="AS-10090"/>
    <s v="OFF-BI-10004141"/>
    <n v="1908"/>
    <n v="3"/>
    <n v="8"/>
    <n v="-32436"/>
    <x v="1"/>
    <s v="Binders"/>
    <x v="1281"/>
    <s v="United States"/>
    <x v="22"/>
    <x v="9"/>
    <n v="60653"/>
    <x v="0"/>
    <s v="Adam Shillingsburg"/>
    <x v="0"/>
  </r>
  <r>
    <s v="CA-2016-124590"/>
    <x v="395"/>
    <d v="2016-11-16T00:00:00"/>
    <x v="2"/>
    <s v="SP-20920"/>
    <s v="FUR-CH-10004495"/>
    <n v="1474802"/>
    <n v="7"/>
    <n v="3"/>
    <n v="-210686"/>
    <x v="0"/>
    <s v="Chairs"/>
    <x v="1462"/>
    <s v="United States"/>
    <x v="215"/>
    <x v="23"/>
    <n v="44134"/>
    <x v="3"/>
    <s v="Susan Pistek"/>
    <x v="0"/>
  </r>
  <r>
    <s v="CA-2016-124590"/>
    <x v="395"/>
    <d v="2016-11-16T00:00:00"/>
    <x v="2"/>
    <s v="SP-20920"/>
    <s v="OFF-AP-10002311"/>
    <n v="110096"/>
    <n v="2"/>
    <n v="2"/>
    <n v="330288"/>
    <x v="1"/>
    <s v="Appliances"/>
    <x v="14"/>
    <s v="United States"/>
    <x v="215"/>
    <x v="23"/>
    <n v="44134"/>
    <x v="3"/>
    <s v="Susan Pistek"/>
    <x v="0"/>
  </r>
  <r>
    <s v="CA-2016-124590"/>
    <x v="395"/>
    <d v="2016-11-16T00:00:00"/>
    <x v="2"/>
    <s v="SP-20920"/>
    <s v="OFF-FA-10000585"/>
    <n v="16752"/>
    <n v="6"/>
    <n v="2"/>
    <n v="54444"/>
    <x v="1"/>
    <s v="Fasteners"/>
    <x v="204"/>
    <s v="United States"/>
    <x v="215"/>
    <x v="23"/>
    <n v="44134"/>
    <x v="3"/>
    <s v="Susan Pistek"/>
    <x v="0"/>
  </r>
  <r>
    <s v="CA-2016-124590"/>
    <x v="395"/>
    <d v="2016-11-16T00:00:00"/>
    <x v="2"/>
    <s v="SP-20920"/>
    <s v="FUR-CH-10000454"/>
    <n v="1537074"/>
    <n v="9"/>
    <n v="3"/>
    <n v="0"/>
    <x v="0"/>
    <s v="Chairs"/>
    <x v="141"/>
    <s v="United States"/>
    <x v="215"/>
    <x v="23"/>
    <n v="44134"/>
    <x v="3"/>
    <s v="Susan Pistek"/>
    <x v="0"/>
  </r>
  <r>
    <s v="CA-2016-124590"/>
    <x v="395"/>
    <d v="2016-11-16T00:00:00"/>
    <x v="2"/>
    <s v="SP-20920"/>
    <s v="FUR-CH-10003746"/>
    <n v="449372"/>
    <n v="2"/>
    <n v="3"/>
    <n v="-128392"/>
    <x v="0"/>
    <s v="Chairs"/>
    <x v="619"/>
    <s v="United States"/>
    <x v="215"/>
    <x v="23"/>
    <n v="44134"/>
    <x v="3"/>
    <s v="Susan Pistek"/>
    <x v="0"/>
  </r>
  <r>
    <s v="CA-2016-133802"/>
    <x v="559"/>
    <d v="2016-03-20T00:00:00"/>
    <x v="2"/>
    <s v="SP-20650"/>
    <s v="OFF-BI-10003291"/>
    <n v="41904"/>
    <n v="6"/>
    <n v="2"/>
    <n v="141426"/>
    <x v="1"/>
    <s v="Binders"/>
    <x v="44"/>
    <s v="United States"/>
    <x v="465"/>
    <x v="1"/>
    <n v="94061"/>
    <x v="1"/>
    <s v="Stephanie Phelps"/>
    <x v="1"/>
  </r>
  <r>
    <s v="US-2016-113677"/>
    <x v="372"/>
    <d v="2016-11-19T00:00:00"/>
    <x v="2"/>
    <s v="CM-12655"/>
    <s v="TEC-PH-10002114"/>
    <n v="227996"/>
    <n v="4"/>
    <n v="0"/>
    <n v="5927896"/>
    <x v="2"/>
    <s v="Phones"/>
    <x v="1731"/>
    <s v="United States"/>
    <x v="20"/>
    <x v="14"/>
    <n v="10011"/>
    <x v="3"/>
    <s v="Corinna Mitchell"/>
    <x v="2"/>
  </r>
  <r>
    <s v="US-2016-113677"/>
    <x v="372"/>
    <d v="2016-11-19T00:00:00"/>
    <x v="2"/>
    <s v="CM-12655"/>
    <s v="OFF-LA-10001569"/>
    <n v="1494"/>
    <n v="3"/>
    <n v="0"/>
    <n v="68724"/>
    <x v="1"/>
    <s v="Labels"/>
    <x v="635"/>
    <s v="United States"/>
    <x v="20"/>
    <x v="14"/>
    <n v="10011"/>
    <x v="3"/>
    <s v="Corinna Mitchell"/>
    <x v="2"/>
  </r>
  <r>
    <s v="CA-2017-143378"/>
    <x v="20"/>
    <d v="2017-09-25T00:00:00"/>
    <x v="2"/>
    <s v="JR-16210"/>
    <s v="TEC-PH-10001425"/>
    <n v="191976"/>
    <n v="3"/>
    <n v="2"/>
    <n v="191976"/>
    <x v="2"/>
    <s v="Phones"/>
    <x v="513"/>
    <s v="United States"/>
    <x v="24"/>
    <x v="20"/>
    <n v="97477"/>
    <x v="1"/>
    <s v="Justin Ritter"/>
    <x v="1"/>
  </r>
  <r>
    <s v="CA-2017-143378"/>
    <x v="20"/>
    <d v="2017-09-25T00:00:00"/>
    <x v="2"/>
    <s v="JR-16210"/>
    <s v="OFF-AR-10001915"/>
    <n v="23832"/>
    <n v="3"/>
    <n v="2"/>
    <n v="65538"/>
    <x v="1"/>
    <s v="Art"/>
    <x v="1048"/>
    <s v="United States"/>
    <x v="24"/>
    <x v="20"/>
    <n v="97477"/>
    <x v="1"/>
    <s v="Justin Ritter"/>
    <x v="1"/>
  </r>
  <r>
    <s v="CA-2017-143378"/>
    <x v="20"/>
    <d v="2017-09-25T00:00:00"/>
    <x v="2"/>
    <s v="JR-16210"/>
    <s v="FUR-FU-10004864"/>
    <n v="409216"/>
    <n v="8"/>
    <n v="2"/>
    <n v="613824"/>
    <x v="0"/>
    <s v="Furnishings"/>
    <x v="440"/>
    <s v="United States"/>
    <x v="24"/>
    <x v="20"/>
    <n v="97477"/>
    <x v="1"/>
    <s v="Justin Ritter"/>
    <x v="1"/>
  </r>
  <r>
    <s v="CA-2017-143378"/>
    <x v="20"/>
    <d v="2017-09-25T00:00:00"/>
    <x v="2"/>
    <s v="JR-16210"/>
    <s v="FUR-BO-10001972"/>
    <n v="72588"/>
    <n v="2"/>
    <n v="7"/>
    <n v="-1282388"/>
    <x v="0"/>
    <s v="Bookcases"/>
    <x v="366"/>
    <s v="United States"/>
    <x v="24"/>
    <x v="20"/>
    <n v="97477"/>
    <x v="1"/>
    <s v="Justin Ritter"/>
    <x v="1"/>
  </r>
  <r>
    <s v="CA-2017-152660"/>
    <x v="768"/>
    <d v="2017-12-09T00:00:00"/>
    <x v="2"/>
    <s v="CB-12415"/>
    <s v="OFF-ST-10000532"/>
    <n v="61568"/>
    <n v="2"/>
    <n v="2"/>
    <n v="46176"/>
    <x v="1"/>
    <s v="Storage"/>
    <x v="1392"/>
    <s v="United States"/>
    <x v="22"/>
    <x v="9"/>
    <n v="60610"/>
    <x v="0"/>
    <s v="Christy Brittain"/>
    <x v="0"/>
  </r>
  <r>
    <s v="CA-2015-142139"/>
    <x v="283"/>
    <d v="2015-09-05T00:00:00"/>
    <x v="2"/>
    <s v="SD-20485"/>
    <s v="OFF-PA-10003883"/>
    <n v="2096"/>
    <n v="4"/>
    <n v="2"/>
    <n v="6812"/>
    <x v="1"/>
    <s v="Paper"/>
    <x v="1226"/>
    <s v="United States"/>
    <x v="386"/>
    <x v="0"/>
    <n v="76021"/>
    <x v="0"/>
    <s v="Shirley Daniels"/>
    <x v="2"/>
  </r>
  <r>
    <s v="CA-2017-145772"/>
    <x v="94"/>
    <d v="2017-06-07T00:00:00"/>
    <x v="2"/>
    <s v="SS-20140"/>
    <s v="TEC-AC-10003038"/>
    <n v="4475"/>
    <n v="5"/>
    <n v="0"/>
    <n v="85025"/>
    <x v="2"/>
    <s v="Accessories"/>
    <x v="1024"/>
    <s v="United States"/>
    <x v="1"/>
    <x v="1"/>
    <n v="90036"/>
    <x v="1"/>
    <s v="Saphhira Shifley"/>
    <x v="1"/>
  </r>
  <r>
    <s v="CA-2017-145772"/>
    <x v="94"/>
    <d v="2017-06-07T00:00:00"/>
    <x v="2"/>
    <s v="SS-20140"/>
    <s v="OFF-PA-10001593"/>
    <n v="1196"/>
    <n v="2"/>
    <n v="0"/>
    <n v="5382"/>
    <x v="1"/>
    <s v="Paper"/>
    <x v="1732"/>
    <s v="United States"/>
    <x v="1"/>
    <x v="1"/>
    <n v="90036"/>
    <x v="1"/>
    <s v="Saphhira Shifley"/>
    <x v="1"/>
  </r>
  <r>
    <s v="CA-2017-145772"/>
    <x v="94"/>
    <d v="2017-06-07T00:00:00"/>
    <x v="2"/>
    <s v="SS-20140"/>
    <s v="OFF-BI-10002049"/>
    <n v="3912"/>
    <n v="1"/>
    <n v="2"/>
    <n v="12714"/>
    <x v="1"/>
    <s v="Binders"/>
    <x v="760"/>
    <s v="United States"/>
    <x v="1"/>
    <x v="1"/>
    <n v="90036"/>
    <x v="1"/>
    <s v="Saphhira Shifley"/>
    <x v="1"/>
  </r>
  <r>
    <s v="CA-2016-124100"/>
    <x v="1043"/>
    <d v="2016-04-06T00:00:00"/>
    <x v="2"/>
    <s v="EH-13990"/>
    <s v="FUR-CH-10003817"/>
    <n v="327996"/>
    <n v="6"/>
    <n v="1"/>
    <n v="54666"/>
    <x v="0"/>
    <s v="Chairs"/>
    <x v="164"/>
    <s v="United States"/>
    <x v="20"/>
    <x v="14"/>
    <n v="10009"/>
    <x v="3"/>
    <s v="Erica Hackney"/>
    <x v="0"/>
  </r>
  <r>
    <s v="US-2014-158400"/>
    <x v="1089"/>
    <d v="2014-10-28T00:00:00"/>
    <x v="3"/>
    <s v="AH-10030"/>
    <s v="OFF-BI-10002353"/>
    <n v="49408"/>
    <n v="4"/>
    <n v="2"/>
    <n v="18528"/>
    <x v="1"/>
    <s v="Binders"/>
    <x v="1066"/>
    <s v="United States"/>
    <x v="8"/>
    <x v="1"/>
    <n v="94109"/>
    <x v="1"/>
    <s v="Aaron Hawkins"/>
    <x v="1"/>
  </r>
  <r>
    <s v="CA-2017-162033"/>
    <x v="605"/>
    <d v="2017-04-02T00:00:00"/>
    <x v="2"/>
    <s v="EM-14200"/>
    <s v="TEC-AC-10003116"/>
    <n v="5325"/>
    <n v="3"/>
    <n v="0"/>
    <n v="207675"/>
    <x v="2"/>
    <s v="Accessories"/>
    <x v="921"/>
    <s v="United States"/>
    <x v="173"/>
    <x v="16"/>
    <n v="23464"/>
    <x v="2"/>
    <s v="Evan Minnotte"/>
    <x v="2"/>
  </r>
  <r>
    <s v="CA-2017-162033"/>
    <x v="605"/>
    <d v="2017-04-02T00:00:00"/>
    <x v="2"/>
    <s v="EM-14200"/>
    <s v="OFF-FA-10003021"/>
    <n v="376"/>
    <n v="2"/>
    <n v="0"/>
    <n v="1316"/>
    <x v="1"/>
    <s v="Fasteners"/>
    <x v="127"/>
    <s v="United States"/>
    <x v="173"/>
    <x v="16"/>
    <n v="23464"/>
    <x v="2"/>
    <s v="Evan Minnotte"/>
    <x v="2"/>
  </r>
  <r>
    <s v="CA-2014-163447"/>
    <x v="421"/>
    <d v="2014-12-31T00:00:00"/>
    <x v="2"/>
    <s v="TB-21190"/>
    <s v="FUR-CH-10004477"/>
    <n v="767214"/>
    <n v="14"/>
    <n v="1"/>
    <n v="1619674"/>
    <x v="0"/>
    <s v="Chairs"/>
    <x v="213"/>
    <s v="United States"/>
    <x v="20"/>
    <x v="14"/>
    <n v="10011"/>
    <x v="3"/>
    <s v="Thomas Brumley"/>
    <x v="2"/>
  </r>
  <r>
    <s v="CA-2017-145737"/>
    <x v="174"/>
    <d v="2017-09-20T00:00:00"/>
    <x v="2"/>
    <s v="AB-10165"/>
    <s v="OFF-PA-10001033"/>
    <n v="16396"/>
    <n v="5"/>
    <n v="2"/>
    <n v="594355"/>
    <x v="1"/>
    <s v="Paper"/>
    <x v="1487"/>
    <s v="United States"/>
    <x v="466"/>
    <x v="17"/>
    <n v="37087"/>
    <x v="2"/>
    <s v="Alan Barnes"/>
    <x v="0"/>
  </r>
  <r>
    <s v="CA-2016-148096"/>
    <x v="764"/>
    <d v="2016-08-19T00:00:00"/>
    <x v="3"/>
    <s v="AO-10810"/>
    <s v="FUR-TA-10004152"/>
    <n v="16128"/>
    <n v="2"/>
    <n v="2"/>
    <n v="12096"/>
    <x v="0"/>
    <s v="Tables"/>
    <x v="1494"/>
    <s v="United States"/>
    <x v="1"/>
    <x v="1"/>
    <n v="90045"/>
    <x v="1"/>
    <s v="Anthony O'Donnell"/>
    <x v="1"/>
  </r>
  <r>
    <s v="CA-2016-146766"/>
    <x v="253"/>
    <d v="2016-11-04T00:00:00"/>
    <x v="0"/>
    <s v="TT-21220"/>
    <s v="OFF-AR-10002135"/>
    <n v="1928"/>
    <n v="4"/>
    <n v="0"/>
    <n v="55912"/>
    <x v="1"/>
    <s v="Art"/>
    <x v="281"/>
    <s v="United States"/>
    <x v="375"/>
    <x v="1"/>
    <n v="91911"/>
    <x v="1"/>
    <s v="Thomas Thornton"/>
    <x v="0"/>
  </r>
  <r>
    <s v="CA-2015-105613"/>
    <x v="1090"/>
    <d v="2015-10-22T00:00:00"/>
    <x v="2"/>
    <s v="KN-16705"/>
    <s v="TEC-AC-10000521"/>
    <n v="27696"/>
    <n v="3"/>
    <n v="2"/>
    <n v="3462"/>
    <x v="2"/>
    <s v="Accessories"/>
    <x v="1539"/>
    <s v="United States"/>
    <x v="393"/>
    <x v="0"/>
    <n v="78501"/>
    <x v="0"/>
    <s v="Kristina Nunn"/>
    <x v="2"/>
  </r>
  <r>
    <s v="CA-2015-105613"/>
    <x v="1090"/>
    <d v="2015-10-22T00:00:00"/>
    <x v="2"/>
    <s v="KN-16705"/>
    <s v="OFF-AP-10000026"/>
    <n v="73164"/>
    <n v="6"/>
    <n v="8"/>
    <n v="-1865682"/>
    <x v="1"/>
    <s v="Appliances"/>
    <x v="1277"/>
    <s v="United States"/>
    <x v="393"/>
    <x v="0"/>
    <n v="78501"/>
    <x v="0"/>
    <s v="Kristina Nunn"/>
    <x v="2"/>
  </r>
  <r>
    <s v="US-2016-142251"/>
    <x v="730"/>
    <d v="2016-11-04T00:00:00"/>
    <x v="1"/>
    <s v="FO-14305"/>
    <s v="OFF-PA-10002986"/>
    <n v="32064"/>
    <n v="6"/>
    <n v="2"/>
    <n v="112224"/>
    <x v="1"/>
    <s v="Paper"/>
    <x v="479"/>
    <s v="United States"/>
    <x v="390"/>
    <x v="2"/>
    <n v="33021"/>
    <x v="2"/>
    <s v="Frank Olsen"/>
    <x v="0"/>
  </r>
  <r>
    <s v="CA-2014-131247"/>
    <x v="807"/>
    <d v="2014-04-04T00:00:00"/>
    <x v="2"/>
    <s v="GA-14725"/>
    <s v="FUR-BO-10001337"/>
    <n v="205666"/>
    <n v="2"/>
    <n v="15"/>
    <n v="-12098"/>
    <x v="0"/>
    <s v="Bookcases"/>
    <x v="429"/>
    <s v="United States"/>
    <x v="8"/>
    <x v="1"/>
    <n v="94110"/>
    <x v="1"/>
    <s v="Guy Armstrong"/>
    <x v="0"/>
  </r>
  <r>
    <s v="US-2015-113593"/>
    <x v="24"/>
    <d v="2015-04-20T00:00:00"/>
    <x v="3"/>
    <s v="NC-18415"/>
    <s v="OFF-ST-10000532"/>
    <n v="11544"/>
    <n v="3"/>
    <n v="0"/>
    <n v="300144"/>
    <x v="1"/>
    <s v="Storage"/>
    <x v="1392"/>
    <s v="United States"/>
    <x v="467"/>
    <x v="1"/>
    <n v="93454"/>
    <x v="1"/>
    <s v="Nathan Cano"/>
    <x v="0"/>
  </r>
  <r>
    <s v="CA-2017-121083"/>
    <x v="361"/>
    <d v="2017-07-15T00:00:00"/>
    <x v="2"/>
    <s v="JF-15190"/>
    <s v="OFF-PA-10001497"/>
    <n v="2748"/>
    <n v="5"/>
    <n v="0"/>
    <n v="134652"/>
    <x v="1"/>
    <s v="Paper"/>
    <x v="1724"/>
    <s v="United States"/>
    <x v="90"/>
    <x v="28"/>
    <n v="6040"/>
    <x v="3"/>
    <s v="Jamie Frazer"/>
    <x v="0"/>
  </r>
  <r>
    <s v="CA-2017-121083"/>
    <x v="361"/>
    <d v="2017-07-15T00:00:00"/>
    <x v="2"/>
    <s v="JF-15190"/>
    <s v="OFF-ST-10002554"/>
    <n v="19564"/>
    <n v="4"/>
    <n v="0"/>
    <n v="39128"/>
    <x v="1"/>
    <s v="Storage"/>
    <x v="1142"/>
    <s v="United States"/>
    <x v="90"/>
    <x v="28"/>
    <n v="6040"/>
    <x v="3"/>
    <s v="Jamie Frazer"/>
    <x v="0"/>
  </r>
  <r>
    <s v="CA-2017-121083"/>
    <x v="361"/>
    <d v="2017-07-15T00:00:00"/>
    <x v="2"/>
    <s v="JF-15190"/>
    <s v="TEC-PH-10001336"/>
    <n v="25798"/>
    <n v="2"/>
    <n v="0"/>
    <n v="748142"/>
    <x v="2"/>
    <s v="Phones"/>
    <x v="942"/>
    <s v="United States"/>
    <x v="90"/>
    <x v="28"/>
    <n v="6040"/>
    <x v="3"/>
    <s v="Jamie Frazer"/>
    <x v="0"/>
  </r>
  <r>
    <s v="CA-2017-121083"/>
    <x v="361"/>
    <d v="2017-07-15T00:00:00"/>
    <x v="2"/>
    <s v="JF-15190"/>
    <s v="OFF-AR-10002987"/>
    <n v="11904"/>
    <n v="6"/>
    <n v="0"/>
    <n v="488064"/>
    <x v="1"/>
    <s v="Art"/>
    <x v="1535"/>
    <s v="United States"/>
    <x v="90"/>
    <x v="28"/>
    <n v="6040"/>
    <x v="3"/>
    <s v="Jamie Frazer"/>
    <x v="0"/>
  </r>
  <r>
    <s v="CA-2017-151190"/>
    <x v="816"/>
    <d v="2017-07-01T00:00:00"/>
    <x v="2"/>
    <s v="GT-14710"/>
    <s v="OFF-PA-10000575"/>
    <n v="2007"/>
    <n v="3"/>
    <n v="0"/>
    <n v="92322"/>
    <x v="1"/>
    <s v="Paper"/>
    <x v="1050"/>
    <s v="United States"/>
    <x v="155"/>
    <x v="7"/>
    <n v="68104"/>
    <x v="0"/>
    <s v="Greg Tran"/>
    <x v="0"/>
  </r>
  <r>
    <s v="CA-2014-133543"/>
    <x v="1091"/>
    <d v="2014-12-26T00:00:00"/>
    <x v="2"/>
    <s v="KM-16660"/>
    <s v="OFF-AR-10003394"/>
    <n v="1176"/>
    <n v="4"/>
    <n v="0"/>
    <n v="31752"/>
    <x v="1"/>
    <s v="Art"/>
    <x v="498"/>
    <s v="United States"/>
    <x v="49"/>
    <x v="1"/>
    <n v="95123"/>
    <x v="1"/>
    <s v="Khloe Miller"/>
    <x v="0"/>
  </r>
  <r>
    <s v="CA-2017-105130"/>
    <x v="609"/>
    <d v="2017-11-25T00:00:00"/>
    <x v="2"/>
    <s v="PJ-18835"/>
    <s v="OFF-AR-10003394"/>
    <n v="1176"/>
    <n v="4"/>
    <n v="0"/>
    <n v="31752"/>
    <x v="1"/>
    <s v="Art"/>
    <x v="498"/>
    <s v="United States"/>
    <x v="8"/>
    <x v="1"/>
    <n v="94122"/>
    <x v="1"/>
    <s v="Patrick Jones"/>
    <x v="1"/>
  </r>
  <r>
    <s v="CA-2017-105130"/>
    <x v="609"/>
    <d v="2017-11-25T00:00:00"/>
    <x v="2"/>
    <s v="PJ-18835"/>
    <s v="OFF-BI-10001191"/>
    <n v="40736"/>
    <n v="2"/>
    <n v="2"/>
    <n v="147668"/>
    <x v="1"/>
    <s v="Binders"/>
    <x v="970"/>
    <s v="United States"/>
    <x v="8"/>
    <x v="1"/>
    <n v="94122"/>
    <x v="1"/>
    <s v="Patrick Jones"/>
    <x v="1"/>
  </r>
  <r>
    <s v="CA-2016-161928"/>
    <x v="810"/>
    <d v="2016-06-29T00:00:00"/>
    <x v="1"/>
    <s v="AC-10660"/>
    <s v="TEC-PH-10003484"/>
    <n v="201584"/>
    <n v="2"/>
    <n v="2"/>
    <n v="12599"/>
    <x v="2"/>
    <s v="Phones"/>
    <x v="1516"/>
    <s v="United States"/>
    <x v="8"/>
    <x v="1"/>
    <n v="94109"/>
    <x v="1"/>
    <s v="Anna Chung"/>
    <x v="0"/>
  </r>
  <r>
    <s v="CA-2017-101322"/>
    <x v="115"/>
    <d v="2017-12-31T00:00:00"/>
    <x v="3"/>
    <s v="JG-15310"/>
    <s v="FUR-CH-10003968"/>
    <n v="340704"/>
    <n v="6"/>
    <n v="2"/>
    <n v="-340704"/>
    <x v="0"/>
    <s v="Chairs"/>
    <x v="56"/>
    <s v="United States"/>
    <x v="84"/>
    <x v="1"/>
    <n v="90805"/>
    <x v="1"/>
    <s v="Jason Gross"/>
    <x v="1"/>
  </r>
  <r>
    <s v="US-2016-106600"/>
    <x v="142"/>
    <d v="2016-04-11T00:00:00"/>
    <x v="3"/>
    <s v="RM-19375"/>
    <s v="FUR-BO-10001608"/>
    <n v="3549"/>
    <n v="5"/>
    <n v="0"/>
    <n v="88725"/>
    <x v="0"/>
    <s v="Bookcases"/>
    <x v="1509"/>
    <s v="United States"/>
    <x v="38"/>
    <x v="31"/>
    <n v="31907"/>
    <x v="2"/>
    <s v="Raymond Messe"/>
    <x v="0"/>
  </r>
  <r>
    <s v="CA-2014-111871"/>
    <x v="771"/>
    <d v="2014-03-21T00:00:00"/>
    <x v="1"/>
    <s v="EK-13795"/>
    <s v="FUR-BO-10004218"/>
    <n v="119833"/>
    <n v="10"/>
    <n v="15"/>
    <n v="7049"/>
    <x v="0"/>
    <s v="Bookcases"/>
    <x v="1565"/>
    <s v="United States"/>
    <x v="8"/>
    <x v="1"/>
    <n v="94110"/>
    <x v="1"/>
    <s v="Eileen Kiefer"/>
    <x v="2"/>
  </r>
  <r>
    <s v="CA-2017-139437"/>
    <x v="444"/>
    <d v="2017-07-08T00:00:00"/>
    <x v="2"/>
    <s v="RD-19585"/>
    <s v="OFF-ST-10002485"/>
    <n v="8792"/>
    <n v="4"/>
    <n v="0"/>
    <n v="8792"/>
    <x v="1"/>
    <s v="Storage"/>
    <x v="211"/>
    <s v="United States"/>
    <x v="1"/>
    <x v="1"/>
    <n v="90004"/>
    <x v="1"/>
    <s v="Rob Dowd"/>
    <x v="0"/>
  </r>
  <r>
    <s v="CA-2017-151484"/>
    <x v="692"/>
    <d v="2017-04-23T00:00:00"/>
    <x v="3"/>
    <s v="CV-12805"/>
    <s v="FUR-FU-10001876"/>
    <n v="51968"/>
    <n v="2"/>
    <n v="2"/>
    <n v="103936"/>
    <x v="0"/>
    <s v="Furnishings"/>
    <x v="1384"/>
    <s v="United States"/>
    <x v="10"/>
    <x v="8"/>
    <n v="19120"/>
    <x v="3"/>
    <s v="Cynthia Voltz"/>
    <x v="1"/>
  </r>
  <r>
    <s v="CA-2017-151484"/>
    <x v="692"/>
    <d v="2017-04-23T00:00:00"/>
    <x v="3"/>
    <s v="CV-12805"/>
    <s v="OFF-ST-10002370"/>
    <n v="51336"/>
    <n v="3"/>
    <n v="2"/>
    <n v="57753"/>
    <x v="1"/>
    <s v="Storage"/>
    <x v="80"/>
    <s v="United States"/>
    <x v="10"/>
    <x v="8"/>
    <n v="19120"/>
    <x v="3"/>
    <s v="Cynthia Voltz"/>
    <x v="1"/>
  </r>
  <r>
    <s v="CA-2017-151484"/>
    <x v="692"/>
    <d v="2017-04-23T00:00:00"/>
    <x v="3"/>
    <s v="CV-12805"/>
    <s v="OFF-ST-10000142"/>
    <n v="332704"/>
    <n v="1"/>
    <n v="2"/>
    <n v="332704"/>
    <x v="1"/>
    <s v="Storage"/>
    <x v="403"/>
    <s v="United States"/>
    <x v="10"/>
    <x v="8"/>
    <n v="19120"/>
    <x v="3"/>
    <s v="Cynthia Voltz"/>
    <x v="1"/>
  </r>
  <r>
    <s v="CA-2017-151484"/>
    <x v="692"/>
    <d v="2017-04-23T00:00:00"/>
    <x v="3"/>
    <s v="CV-12805"/>
    <s v="FUR-FU-10004671"/>
    <n v="42408"/>
    <n v="3"/>
    <n v="2"/>
    <n v="95418"/>
    <x v="0"/>
    <s v="Furnishings"/>
    <x v="1349"/>
    <s v="United States"/>
    <x v="10"/>
    <x v="8"/>
    <n v="19120"/>
    <x v="3"/>
    <s v="Cynthia Voltz"/>
    <x v="1"/>
  </r>
  <r>
    <s v="CA-2016-104150"/>
    <x v="1092"/>
    <d v="2016-08-05T00:00:00"/>
    <x v="1"/>
    <s v="AG-10330"/>
    <s v="OFF-EN-10002504"/>
    <n v="8154"/>
    <n v="3"/>
    <n v="0"/>
    <n v="383238"/>
    <x v="1"/>
    <s v="Envelopes"/>
    <x v="113"/>
    <s v="United States"/>
    <x v="251"/>
    <x v="25"/>
    <n v="74133"/>
    <x v="0"/>
    <s v="Alex Grayson"/>
    <x v="0"/>
  </r>
  <r>
    <s v="CA-2016-104150"/>
    <x v="1092"/>
    <d v="2016-08-05T00:00:00"/>
    <x v="1"/>
    <s v="AG-10330"/>
    <s v="TEC-AC-10004803"/>
    <n v="16728"/>
    <n v="12"/>
    <n v="0"/>
    <n v="234192"/>
    <x v="2"/>
    <s v="Accessories"/>
    <x v="1733"/>
    <s v="United States"/>
    <x v="251"/>
    <x v="25"/>
    <n v="74133"/>
    <x v="0"/>
    <s v="Alex Grayson"/>
    <x v="0"/>
  </r>
  <r>
    <s v="CA-2016-161025"/>
    <x v="274"/>
    <d v="2016-12-09T00:00:00"/>
    <x v="2"/>
    <s v="GM-14440"/>
    <s v="OFF-ST-10001932"/>
    <n v="77268"/>
    <n v="4"/>
    <n v="0"/>
    <n v="1081752"/>
    <x v="1"/>
    <s v="Storage"/>
    <x v="1622"/>
    <s v="United States"/>
    <x v="1"/>
    <x v="1"/>
    <n v="90049"/>
    <x v="1"/>
    <s v="Gary McGarr"/>
    <x v="0"/>
  </r>
  <r>
    <s v="CA-2014-103989"/>
    <x v="1093"/>
    <d v="2014-03-21T00:00:00"/>
    <x v="3"/>
    <s v="MC-17605"/>
    <s v="TEC-PH-10004667"/>
    <n v="323976"/>
    <n v="3"/>
    <n v="2"/>
    <n v="283479"/>
    <x v="2"/>
    <s v="Phones"/>
    <x v="521"/>
    <s v="United States"/>
    <x v="120"/>
    <x v="2"/>
    <n v="33801"/>
    <x v="2"/>
    <s v="Matt Connell"/>
    <x v="1"/>
  </r>
  <r>
    <s v="CA-2014-103989"/>
    <x v="1093"/>
    <d v="2014-03-21T00:00:00"/>
    <x v="3"/>
    <s v="MC-17605"/>
    <s v="OFF-LA-10000443"/>
    <n v="11808"/>
    <n v="4"/>
    <n v="2"/>
    <n v="39852"/>
    <x v="1"/>
    <s v="Labels"/>
    <x v="1116"/>
    <s v="United States"/>
    <x v="120"/>
    <x v="2"/>
    <n v="33801"/>
    <x v="2"/>
    <s v="Matt Connell"/>
    <x v="1"/>
  </r>
  <r>
    <s v="CA-2014-103989"/>
    <x v="1093"/>
    <d v="2014-03-21T00:00:00"/>
    <x v="3"/>
    <s v="MC-17605"/>
    <s v="OFF-ST-10000918"/>
    <n v="2616"/>
    <n v="3"/>
    <n v="2"/>
    <n v="1962"/>
    <x v="1"/>
    <s v="Storage"/>
    <x v="376"/>
    <s v="United States"/>
    <x v="120"/>
    <x v="2"/>
    <n v="33801"/>
    <x v="2"/>
    <s v="Matt Connell"/>
    <x v="1"/>
  </r>
  <r>
    <s v="CA-2014-103989"/>
    <x v="1093"/>
    <d v="2014-03-21T00:00:00"/>
    <x v="3"/>
    <s v="MC-17605"/>
    <s v="OFF-BI-10001196"/>
    <n v="3357"/>
    <n v="5"/>
    <n v="7"/>
    <n v="-25737"/>
    <x v="1"/>
    <s v="Binders"/>
    <x v="1371"/>
    <s v="United States"/>
    <x v="120"/>
    <x v="2"/>
    <n v="33801"/>
    <x v="2"/>
    <s v="Matt Connell"/>
    <x v="1"/>
  </r>
  <r>
    <s v="CA-2014-103989"/>
    <x v="1093"/>
    <d v="2014-03-21T00:00:00"/>
    <x v="3"/>
    <s v="MC-17605"/>
    <s v="FUR-FU-10003981"/>
    <n v="4992"/>
    <n v="3"/>
    <n v="2"/>
    <n v="13728"/>
    <x v="0"/>
    <s v="Furnishings"/>
    <x v="325"/>
    <s v="United States"/>
    <x v="120"/>
    <x v="2"/>
    <n v="33801"/>
    <x v="2"/>
    <s v="Matt Connell"/>
    <x v="1"/>
  </r>
  <r>
    <s v="CA-2014-103989"/>
    <x v="1093"/>
    <d v="2014-03-21T00:00:00"/>
    <x v="3"/>
    <s v="MC-17605"/>
    <s v="FUR-FU-10002508"/>
    <n v="20016"/>
    <n v="3"/>
    <n v="2"/>
    <n v="55044"/>
    <x v="0"/>
    <s v="Furnishings"/>
    <x v="1642"/>
    <s v="United States"/>
    <x v="120"/>
    <x v="2"/>
    <n v="33801"/>
    <x v="2"/>
    <s v="Matt Connell"/>
    <x v="1"/>
  </r>
  <r>
    <s v="CA-2014-103989"/>
    <x v="1093"/>
    <d v="2014-03-21T00:00:00"/>
    <x v="3"/>
    <s v="MC-17605"/>
    <s v="TEC-AC-10002647"/>
    <n v="17024"/>
    <n v="2"/>
    <n v="2"/>
    <n v="532"/>
    <x v="2"/>
    <s v="Accessories"/>
    <x v="1730"/>
    <s v="United States"/>
    <x v="120"/>
    <x v="2"/>
    <n v="33801"/>
    <x v="2"/>
    <s v="Matt Connell"/>
    <x v="1"/>
  </r>
  <r>
    <s v="CA-2015-142433"/>
    <x v="703"/>
    <d v="2015-04-25T00:00:00"/>
    <x v="2"/>
    <s v="ES-14020"/>
    <s v="OFF-PA-10002377"/>
    <n v="117456"/>
    <n v="3"/>
    <n v="2"/>
    <n v="44046"/>
    <x v="1"/>
    <s v="Paper"/>
    <x v="126"/>
    <s v="United States"/>
    <x v="12"/>
    <x v="0"/>
    <n v="77036"/>
    <x v="0"/>
    <s v="Erica Smith"/>
    <x v="0"/>
  </r>
  <r>
    <s v="CA-2015-132815"/>
    <x v="443"/>
    <d v="2015-09-22T00:00:00"/>
    <x v="1"/>
    <s v="RW-19540"/>
    <s v="OFF-PA-10004530"/>
    <n v="2296"/>
    <n v="2"/>
    <n v="0"/>
    <n v="112504"/>
    <x v="1"/>
    <s v="Paper"/>
    <x v="493"/>
    <s v="United States"/>
    <x v="1"/>
    <x v="1"/>
    <n v="90008"/>
    <x v="1"/>
    <s v="Rick Wilson"/>
    <x v="1"/>
  </r>
  <r>
    <s v="CA-2014-101266"/>
    <x v="9"/>
    <d v="2014-08-30T00:00:00"/>
    <x v="1"/>
    <s v="MM-17920"/>
    <s v="OFF-PA-10002986"/>
    <n v="1336"/>
    <n v="2"/>
    <n v="0"/>
    <n v="64128"/>
    <x v="1"/>
    <s v="Paper"/>
    <x v="479"/>
    <s v="United States"/>
    <x v="24"/>
    <x v="16"/>
    <n v="22153"/>
    <x v="2"/>
    <s v="Michael Moore"/>
    <x v="0"/>
  </r>
  <r>
    <s v="CA-2016-141523"/>
    <x v="1054"/>
    <d v="2016-12-24T00:00:00"/>
    <x v="1"/>
    <s v="MH-17440"/>
    <s v="OFF-BI-10000948"/>
    <n v="34248"/>
    <n v="3"/>
    <n v="2"/>
    <n v="115587"/>
    <x v="1"/>
    <s v="Binders"/>
    <x v="1363"/>
    <s v="United States"/>
    <x v="20"/>
    <x v="14"/>
    <n v="10035"/>
    <x v="3"/>
    <s v="Mark Haberlin"/>
    <x v="1"/>
  </r>
  <r>
    <s v="CA-2016-141523"/>
    <x v="1054"/>
    <d v="2016-12-24T00:00:00"/>
    <x v="1"/>
    <s v="MH-17440"/>
    <s v="OFF-AR-10001545"/>
    <n v="352"/>
    <n v="2"/>
    <n v="0"/>
    <n v="10208"/>
    <x v="1"/>
    <s v="Art"/>
    <x v="815"/>
    <s v="United States"/>
    <x v="20"/>
    <x v="14"/>
    <n v="10035"/>
    <x v="3"/>
    <s v="Mark Haberlin"/>
    <x v="1"/>
  </r>
  <r>
    <s v="US-2014-106299"/>
    <x v="1094"/>
    <d v="2014-08-08T00:00:00"/>
    <x v="2"/>
    <s v="NZ-18565"/>
    <s v="OFF-BI-10001758"/>
    <n v="267"/>
    <n v="5"/>
    <n v="0"/>
    <n v="12549"/>
    <x v="1"/>
    <s v="Binders"/>
    <x v="936"/>
    <s v="United States"/>
    <x v="24"/>
    <x v="24"/>
    <n v="65807"/>
    <x v="0"/>
    <s v="Nick Zandusky"/>
    <x v="2"/>
  </r>
  <r>
    <s v="US-2014-106299"/>
    <x v="1094"/>
    <d v="2014-08-08T00:00:00"/>
    <x v="2"/>
    <s v="NZ-18565"/>
    <s v="TEC-AC-10003237"/>
    <n v="212"/>
    <n v="2"/>
    <n v="0"/>
    <n v="9116"/>
    <x v="2"/>
    <s v="Accessories"/>
    <x v="1612"/>
    <s v="United States"/>
    <x v="24"/>
    <x v="24"/>
    <n v="65807"/>
    <x v="0"/>
    <s v="Nick Zandusky"/>
    <x v="2"/>
  </r>
  <r>
    <s v="US-2014-106299"/>
    <x v="1094"/>
    <d v="2014-08-08T00:00:00"/>
    <x v="2"/>
    <s v="NZ-18565"/>
    <s v="OFF-ST-10002011"/>
    <n v="83838"/>
    <n v="2"/>
    <n v="0"/>
    <n v="2263626"/>
    <x v="1"/>
    <s v="Storage"/>
    <x v="1054"/>
    <s v="United States"/>
    <x v="24"/>
    <x v="24"/>
    <n v="65807"/>
    <x v="0"/>
    <s v="Nick Zandusky"/>
    <x v="2"/>
  </r>
  <r>
    <s v="CA-2015-158421"/>
    <x v="480"/>
    <d v="2015-09-26T00:00:00"/>
    <x v="2"/>
    <s v="GB-14575"/>
    <s v="FUR-CH-10000309"/>
    <n v="169004"/>
    <n v="4"/>
    <n v="0"/>
    <n v="42251"/>
    <x v="0"/>
    <s v="Chairs"/>
    <x v="768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OFF-ST-10002444"/>
    <n v="8596"/>
    <n v="7"/>
    <n v="0"/>
    <n v="240688"/>
    <x v="1"/>
    <s v="Storage"/>
    <x v="572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OFF-EN-10001453"/>
    <n v="12196"/>
    <n v="2"/>
    <n v="0"/>
    <n v="573212"/>
    <x v="1"/>
    <s v="Envelopes"/>
    <x v="1657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OFF-PA-10001801"/>
    <n v="2392"/>
    <n v="4"/>
    <n v="0"/>
    <n v="117208"/>
    <x v="1"/>
    <s v="Paper"/>
    <x v="1734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OFF-ST-10000563"/>
    <n v="6396"/>
    <n v="2"/>
    <n v="0"/>
    <n v="6396"/>
    <x v="1"/>
    <s v="Storage"/>
    <x v="896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TEC-PH-10000369"/>
    <n v="62995"/>
    <n v="5"/>
    <n v="0"/>
    <n v="176386"/>
    <x v="2"/>
    <s v="Phones"/>
    <x v="1338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TEC-PH-10002538"/>
    <n v="11373"/>
    <n v="3"/>
    <n v="0"/>
    <n v="329817"/>
    <x v="2"/>
    <s v="Phones"/>
    <x v="526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OFF-BI-10000050"/>
    <n v="146"/>
    <n v="2"/>
    <n v="0"/>
    <n v="6862"/>
    <x v="1"/>
    <s v="Binders"/>
    <x v="347"/>
    <s v="United States"/>
    <x v="29"/>
    <x v="19"/>
    <n v="29203"/>
    <x v="2"/>
    <s v="Giulietta Baptist"/>
    <x v="0"/>
  </r>
  <r>
    <s v="CA-2015-158421"/>
    <x v="480"/>
    <d v="2015-09-26T00:00:00"/>
    <x v="2"/>
    <s v="GB-14575"/>
    <s v="OFF-ST-10004186"/>
    <n v="88784"/>
    <n v="8"/>
    <n v="0"/>
    <n v="177568"/>
    <x v="1"/>
    <s v="Storage"/>
    <x v="16"/>
    <s v="United States"/>
    <x v="29"/>
    <x v="19"/>
    <n v="29203"/>
    <x v="2"/>
    <s v="Giulietta Baptist"/>
    <x v="0"/>
  </r>
  <r>
    <s v="CA-2016-143609"/>
    <x v="25"/>
    <d v="2016-12-13T00:00:00"/>
    <x v="3"/>
    <s v="DB-13270"/>
    <s v="FUR-CH-10004218"/>
    <n v="40392"/>
    <n v="5"/>
    <n v="2"/>
    <n v="25245"/>
    <x v="0"/>
    <s v="Chairs"/>
    <x v="38"/>
    <s v="United States"/>
    <x v="32"/>
    <x v="20"/>
    <n v="97206"/>
    <x v="1"/>
    <s v="Deborah Brumfield"/>
    <x v="2"/>
  </r>
  <r>
    <s v="CA-2015-138331"/>
    <x v="975"/>
    <d v="2015-08-12T00:00:00"/>
    <x v="2"/>
    <s v="JK-15625"/>
    <s v="OFF-AR-10002952"/>
    <n v="1068"/>
    <n v="10"/>
    <n v="2"/>
    <n v="1068"/>
    <x v="1"/>
    <s v="Art"/>
    <x v="809"/>
    <s v="United States"/>
    <x v="10"/>
    <x v="8"/>
    <n v="19120"/>
    <x v="3"/>
    <s v="Jim Karlsson"/>
    <x v="0"/>
  </r>
  <r>
    <s v="CA-2015-138954"/>
    <x v="218"/>
    <d v="2015-11-17T00:00:00"/>
    <x v="3"/>
    <s v="MH-17785"/>
    <s v="OFF-ST-10003058"/>
    <n v="7095"/>
    <n v="3"/>
    <n v="0"/>
    <n v="205755"/>
    <x v="1"/>
    <s v="Storage"/>
    <x v="392"/>
    <s v="United States"/>
    <x v="20"/>
    <x v="14"/>
    <n v="10035"/>
    <x v="3"/>
    <s v="Maya Herman"/>
    <x v="1"/>
  </r>
  <r>
    <s v="CA-2015-138954"/>
    <x v="218"/>
    <d v="2015-11-17T00:00:00"/>
    <x v="3"/>
    <s v="MH-17785"/>
    <s v="OFF-BI-10003963"/>
    <n v="34944"/>
    <n v="6"/>
    <n v="2"/>
    <n v="117936"/>
    <x v="1"/>
    <s v="Binders"/>
    <x v="1313"/>
    <s v="United States"/>
    <x v="20"/>
    <x v="14"/>
    <n v="10035"/>
    <x v="3"/>
    <s v="Maya Herman"/>
    <x v="1"/>
  </r>
  <r>
    <s v="CA-2015-138954"/>
    <x v="218"/>
    <d v="2015-11-17T00:00:00"/>
    <x v="3"/>
    <s v="MH-17785"/>
    <s v="OFF-AR-10001955"/>
    <n v="11904"/>
    <n v="6"/>
    <n v="0"/>
    <n v="35712"/>
    <x v="1"/>
    <s v="Art"/>
    <x v="1021"/>
    <s v="United States"/>
    <x v="20"/>
    <x v="14"/>
    <n v="10035"/>
    <x v="3"/>
    <s v="Maya Herman"/>
    <x v="1"/>
  </r>
  <r>
    <s v="CA-2017-157903"/>
    <x v="1095"/>
    <d v="2017-04-08T00:00:00"/>
    <x v="2"/>
    <s v="AM-10705"/>
    <s v="TEC-PH-10004345"/>
    <n v="38384"/>
    <n v="4"/>
    <n v="2"/>
    <n v="4798"/>
    <x v="2"/>
    <s v="Phones"/>
    <x v="1165"/>
    <s v="United States"/>
    <x v="468"/>
    <x v="9"/>
    <n v="60016"/>
    <x v="0"/>
    <s v="Anne McFarland"/>
    <x v="0"/>
  </r>
  <r>
    <s v="CA-2016-157259"/>
    <x v="434"/>
    <d v="2016-12-28T00:00:00"/>
    <x v="2"/>
    <s v="JM-15535"/>
    <s v="FUR-FU-10003192"/>
    <n v="79956"/>
    <n v="9"/>
    <n v="0"/>
    <n v="2078856"/>
    <x v="0"/>
    <s v="Furnishings"/>
    <x v="1699"/>
    <s v="United States"/>
    <x v="20"/>
    <x v="14"/>
    <n v="10035"/>
    <x v="3"/>
    <s v="Jessica Myrick"/>
    <x v="0"/>
  </r>
  <r>
    <s v="CA-2017-107986"/>
    <x v="1096"/>
    <d v="2017-12-13T00:00:00"/>
    <x v="0"/>
    <s v="MW-18220"/>
    <s v="OFF-ST-10001325"/>
    <n v="3144"/>
    <n v="3"/>
    <n v="0"/>
    <n v="84888"/>
    <x v="1"/>
    <s v="Storage"/>
    <x v="468"/>
    <s v="United States"/>
    <x v="4"/>
    <x v="4"/>
    <n v="98103"/>
    <x v="1"/>
    <s v="Mitch Webber"/>
    <x v="0"/>
  </r>
  <r>
    <s v="CA-2017-104927"/>
    <x v="65"/>
    <d v="2017-12-26T00:00:00"/>
    <x v="2"/>
    <s v="AG-10330"/>
    <s v="OFF-PA-10000019"/>
    <n v="2592"/>
    <n v="5"/>
    <n v="2"/>
    <n v="9072"/>
    <x v="1"/>
    <s v="Paper"/>
    <x v="707"/>
    <s v="United States"/>
    <x v="12"/>
    <x v="0"/>
    <n v="77095"/>
    <x v="0"/>
    <s v="Alex Grayson"/>
    <x v="0"/>
  </r>
  <r>
    <s v="CA-2017-104927"/>
    <x v="65"/>
    <d v="2017-12-26T00:00:00"/>
    <x v="2"/>
    <s v="AG-10330"/>
    <s v="OFF-BI-10003429"/>
    <n v="633"/>
    <n v="5"/>
    <n v="8"/>
    <n v="-98115"/>
    <x v="1"/>
    <s v="Binders"/>
    <x v="846"/>
    <s v="United States"/>
    <x v="12"/>
    <x v="0"/>
    <n v="77095"/>
    <x v="0"/>
    <s v="Alex Grayson"/>
    <x v="0"/>
  </r>
  <r>
    <s v="CA-2017-104927"/>
    <x v="65"/>
    <d v="2017-12-26T00:00:00"/>
    <x v="2"/>
    <s v="AG-10330"/>
    <s v="OFF-PA-10000176"/>
    <n v="7588"/>
    <n v="5"/>
    <n v="2"/>
    <n v="26558"/>
    <x v="1"/>
    <s v="Paper"/>
    <x v="636"/>
    <s v="United States"/>
    <x v="12"/>
    <x v="0"/>
    <n v="77095"/>
    <x v="0"/>
    <s v="Alex Grayson"/>
    <x v="0"/>
  </r>
  <r>
    <s v="CA-2017-113453"/>
    <x v="207"/>
    <d v="2017-10-28T00:00:00"/>
    <x v="2"/>
    <s v="CM-12160"/>
    <s v="TEC-PH-10004165"/>
    <n v="329988"/>
    <n v="2"/>
    <n v="4"/>
    <n v="-769972"/>
    <x v="2"/>
    <s v="Phones"/>
    <x v="888"/>
    <s v="United States"/>
    <x v="10"/>
    <x v="8"/>
    <n v="19143"/>
    <x v="3"/>
    <s v="Charles McCrossin"/>
    <x v="0"/>
  </r>
  <r>
    <s v="CA-2017-113453"/>
    <x v="207"/>
    <d v="2017-10-28T00:00:00"/>
    <x v="2"/>
    <s v="CM-12160"/>
    <s v="OFF-ST-10000352"/>
    <n v="71376"/>
    <n v="3"/>
    <n v="2"/>
    <n v="-4461"/>
    <x v="1"/>
    <s v="Storage"/>
    <x v="1049"/>
    <s v="United States"/>
    <x v="10"/>
    <x v="8"/>
    <n v="19143"/>
    <x v="3"/>
    <s v="Charles McCrossin"/>
    <x v="0"/>
  </r>
  <r>
    <s v="CA-2015-149909"/>
    <x v="50"/>
    <d v="2015-11-17T00:00:00"/>
    <x v="2"/>
    <s v="RA-19915"/>
    <s v="OFF-PA-10000726"/>
    <n v="6377"/>
    <n v="7"/>
    <n v="0"/>
    <n v="286965"/>
    <x v="1"/>
    <s v="Paper"/>
    <x v="1315"/>
    <s v="United States"/>
    <x v="38"/>
    <x v="13"/>
    <n v="47201"/>
    <x v="0"/>
    <s v="Russell Applegate"/>
    <x v="0"/>
  </r>
  <r>
    <s v="CA-2015-149909"/>
    <x v="50"/>
    <d v="2015-11-17T00:00:00"/>
    <x v="2"/>
    <s v="RA-19915"/>
    <s v="TEC-PH-10001536"/>
    <n v="5097"/>
    <n v="3"/>
    <n v="0"/>
    <n v="132522"/>
    <x v="2"/>
    <s v="Phones"/>
    <x v="1231"/>
    <s v="United States"/>
    <x v="38"/>
    <x v="13"/>
    <n v="47201"/>
    <x v="0"/>
    <s v="Russell Applegate"/>
    <x v="0"/>
  </r>
  <r>
    <s v="CA-2015-149909"/>
    <x v="50"/>
    <d v="2015-11-17T00:00:00"/>
    <x v="2"/>
    <s v="RA-19915"/>
    <s v="OFF-PA-10001790"/>
    <n v="9608"/>
    <n v="2"/>
    <n v="0"/>
    <n v="461184"/>
    <x v="1"/>
    <s v="Paper"/>
    <x v="690"/>
    <s v="United States"/>
    <x v="38"/>
    <x v="13"/>
    <n v="47201"/>
    <x v="0"/>
    <s v="Russell Applegate"/>
    <x v="0"/>
  </r>
  <r>
    <s v="CA-2015-146675"/>
    <x v="391"/>
    <d v="2015-04-20T00:00:00"/>
    <x v="2"/>
    <s v="SB-20185"/>
    <s v="TEC-CO-10001766"/>
    <n v="1439968"/>
    <n v="4"/>
    <n v="2"/>
    <n v="4859892"/>
    <x v="2"/>
    <s v="Copiers"/>
    <x v="1057"/>
    <s v="United States"/>
    <x v="148"/>
    <x v="9"/>
    <n v="60201"/>
    <x v="0"/>
    <s v="Sarah Brown"/>
    <x v="0"/>
  </r>
  <r>
    <s v="CA-2015-146675"/>
    <x v="391"/>
    <d v="2015-04-20T00:00:00"/>
    <x v="2"/>
    <s v="SB-20185"/>
    <s v="TEC-AC-10004396"/>
    <n v="4356"/>
    <n v="3"/>
    <n v="2"/>
    <n v="-49005"/>
    <x v="2"/>
    <s v="Accessories"/>
    <x v="1660"/>
    <s v="United States"/>
    <x v="148"/>
    <x v="9"/>
    <n v="60201"/>
    <x v="0"/>
    <s v="Sarah Brown"/>
    <x v="0"/>
  </r>
  <r>
    <s v="CA-2016-118332"/>
    <x v="185"/>
    <d v="2016-12-23T00:00:00"/>
    <x v="2"/>
    <s v="PK-19075"/>
    <s v="FUR-CH-10001708"/>
    <n v="56392"/>
    <n v="5"/>
    <n v="2"/>
    <n v="7049"/>
    <x v="0"/>
    <s v="Chairs"/>
    <x v="886"/>
    <s v="United States"/>
    <x v="339"/>
    <x v="1"/>
    <n v="92307"/>
    <x v="1"/>
    <s v="Pete Kriz"/>
    <x v="0"/>
  </r>
  <r>
    <s v="CA-2016-133669"/>
    <x v="146"/>
    <d v="2016-10-27T00:00:00"/>
    <x v="2"/>
    <s v="SV-20935"/>
    <s v="TEC-PH-10001305"/>
    <n v="235152"/>
    <n v="8"/>
    <n v="4"/>
    <n v="-470304"/>
    <x v="2"/>
    <s v="Phones"/>
    <x v="1652"/>
    <s v="United States"/>
    <x v="38"/>
    <x v="23"/>
    <n v="43229"/>
    <x v="3"/>
    <s v="Susan Vittorini"/>
    <x v="0"/>
  </r>
  <r>
    <s v="CA-2017-145660"/>
    <x v="95"/>
    <d v="2017-12-03T00:00:00"/>
    <x v="3"/>
    <s v="MG-17650"/>
    <s v="FUR-FU-10002885"/>
    <n v="7712"/>
    <n v="2"/>
    <n v="2"/>
    <n v="17352"/>
    <x v="0"/>
    <s v="Furnishings"/>
    <x v="757"/>
    <s v="United States"/>
    <x v="292"/>
    <x v="23"/>
    <n v="43302"/>
    <x v="3"/>
    <s v="Matthew Grinstein"/>
    <x v="2"/>
  </r>
  <r>
    <s v="CA-2016-133697"/>
    <x v="200"/>
    <d v="2016-10-24T00:00:00"/>
    <x v="1"/>
    <s v="CM-12445"/>
    <s v="OFF-PA-10000726"/>
    <n v="51016"/>
    <n v="7"/>
    <n v="2"/>
    <n v="159425"/>
    <x v="1"/>
    <s v="Paper"/>
    <x v="1315"/>
    <s v="United States"/>
    <x v="12"/>
    <x v="0"/>
    <n v="77095"/>
    <x v="0"/>
    <s v="Chuck Magee"/>
    <x v="0"/>
  </r>
  <r>
    <s v="CA-2016-133697"/>
    <x v="200"/>
    <d v="2016-10-24T00:00:00"/>
    <x v="1"/>
    <s v="CM-12445"/>
    <s v="OFF-FA-10003112"/>
    <n v="25248"/>
    <n v="4"/>
    <n v="2"/>
    <n v="789"/>
    <x v="1"/>
    <s v="Fasteners"/>
    <x v="127"/>
    <s v="United States"/>
    <x v="12"/>
    <x v="0"/>
    <n v="77095"/>
    <x v="0"/>
    <s v="Chuck Magee"/>
    <x v="0"/>
  </r>
  <r>
    <s v="CA-2016-133697"/>
    <x v="200"/>
    <d v="2016-10-24T00:00:00"/>
    <x v="1"/>
    <s v="CM-12445"/>
    <s v="FUR-CH-10002372"/>
    <n v="56686"/>
    <n v="1"/>
    <n v="3"/>
    <n v="-145764"/>
    <x v="0"/>
    <s v="Chairs"/>
    <x v="394"/>
    <s v="United States"/>
    <x v="12"/>
    <x v="0"/>
    <n v="77095"/>
    <x v="0"/>
    <s v="Chuck Magee"/>
    <x v="0"/>
  </r>
  <r>
    <s v="CA-2017-148138"/>
    <x v="364"/>
    <d v="2017-10-03T00:00:00"/>
    <x v="2"/>
    <s v="ME-18010"/>
    <s v="OFF-ST-10000563"/>
    <n v="51168"/>
    <n v="2"/>
    <n v="2"/>
    <n v="-6396"/>
    <x v="1"/>
    <s v="Storage"/>
    <x v="896"/>
    <s v="United States"/>
    <x v="292"/>
    <x v="23"/>
    <n v="43302"/>
    <x v="3"/>
    <s v="Michelle Ellison"/>
    <x v="1"/>
  </r>
  <r>
    <s v="CA-2017-119809"/>
    <x v="237"/>
    <d v="2017-08-25T00:00:00"/>
    <x v="2"/>
    <s v="YS-21880"/>
    <s v="OFF-BI-10003925"/>
    <n v="2793528"/>
    <n v="9"/>
    <n v="2"/>
    <n v="9428157"/>
    <x v="1"/>
    <s v="Binders"/>
    <x v="754"/>
    <s v="United States"/>
    <x v="4"/>
    <x v="4"/>
    <n v="98103"/>
    <x v="1"/>
    <s v="Yana Sorensen"/>
    <x v="1"/>
  </r>
  <r>
    <s v="CA-2017-119809"/>
    <x v="237"/>
    <d v="2017-08-25T00:00:00"/>
    <x v="2"/>
    <s v="YS-21880"/>
    <s v="OFF-ST-10003306"/>
    <n v="100002"/>
    <n v="7"/>
    <n v="0"/>
    <n v="2900058"/>
    <x v="1"/>
    <s v="Storage"/>
    <x v="384"/>
    <s v="United States"/>
    <x v="4"/>
    <x v="4"/>
    <n v="98103"/>
    <x v="1"/>
    <s v="Yana Sorensen"/>
    <x v="1"/>
  </r>
  <r>
    <s v="CA-2017-119809"/>
    <x v="237"/>
    <d v="2017-08-25T00:00:00"/>
    <x v="2"/>
    <s v="YS-21880"/>
    <s v="FUR-FU-10001475"/>
    <n v="6594"/>
    <n v="3"/>
    <n v="0"/>
    <n v="224196"/>
    <x v="0"/>
    <s v="Furnishings"/>
    <x v="501"/>
    <s v="United States"/>
    <x v="4"/>
    <x v="4"/>
    <n v="98103"/>
    <x v="1"/>
    <s v="Yana Sorensen"/>
    <x v="1"/>
  </r>
  <r>
    <s v="CA-2017-149944"/>
    <x v="104"/>
    <d v="2017-11-16T00:00:00"/>
    <x v="1"/>
    <s v="MB-17305"/>
    <s v="OFF-FA-10003495"/>
    <n v="1824"/>
    <n v="3"/>
    <n v="0"/>
    <n v="912"/>
    <x v="1"/>
    <s v="Fasteners"/>
    <x v="127"/>
    <s v="United States"/>
    <x v="469"/>
    <x v="4"/>
    <n v="98632"/>
    <x v="1"/>
    <s v="Maria Bertelson"/>
    <x v="0"/>
  </r>
  <r>
    <s v="CA-2017-149944"/>
    <x v="104"/>
    <d v="2017-11-16T00:00:00"/>
    <x v="1"/>
    <s v="MB-17305"/>
    <s v="OFF-AP-10004708"/>
    <n v="7612"/>
    <n v="2"/>
    <n v="0"/>
    <n v="220748"/>
    <x v="1"/>
    <s v="Appliances"/>
    <x v="510"/>
    <s v="United States"/>
    <x v="469"/>
    <x v="4"/>
    <n v="98632"/>
    <x v="1"/>
    <s v="Maria Bertelson"/>
    <x v="0"/>
  </r>
  <r>
    <s v="CA-2014-128538"/>
    <x v="853"/>
    <d v="2014-10-15T00:00:00"/>
    <x v="2"/>
    <s v="AS-10240"/>
    <s v="OFF-EN-10001219"/>
    <n v="764"/>
    <n v="1"/>
    <n v="0"/>
    <n v="37436"/>
    <x v="1"/>
    <s v="Envelopes"/>
    <x v="584"/>
    <s v="United States"/>
    <x v="332"/>
    <x v="1"/>
    <n v="90278"/>
    <x v="1"/>
    <s v="Alan Shonely"/>
    <x v="0"/>
  </r>
  <r>
    <s v="CA-2015-161711"/>
    <x v="108"/>
    <d v="2015-12-03T00:00:00"/>
    <x v="2"/>
    <s v="MC-17425"/>
    <s v="FUR-FU-10000087"/>
    <n v="6816"/>
    <n v="3"/>
    <n v="0"/>
    <n v="279456"/>
    <x v="0"/>
    <s v="Furnishings"/>
    <x v="206"/>
    <s v="United States"/>
    <x v="20"/>
    <x v="14"/>
    <n v="10035"/>
    <x v="3"/>
    <s v="Mark Cousins"/>
    <x v="1"/>
  </r>
  <r>
    <s v="CA-2015-161711"/>
    <x v="108"/>
    <d v="2015-12-03T00:00:00"/>
    <x v="2"/>
    <s v="MC-17425"/>
    <s v="OFF-EN-10001539"/>
    <n v="6224"/>
    <n v="8"/>
    <n v="0"/>
    <n v="292528"/>
    <x v="1"/>
    <s v="Envelopes"/>
    <x v="153"/>
    <s v="United States"/>
    <x v="20"/>
    <x v="14"/>
    <n v="10035"/>
    <x v="3"/>
    <s v="Mark Cousins"/>
    <x v="1"/>
  </r>
  <r>
    <s v="US-2015-129553"/>
    <x v="1097"/>
    <d v="2015-08-02T00:00:00"/>
    <x v="2"/>
    <s v="PG-18820"/>
    <s v="TEC-PH-10004897"/>
    <n v="2997"/>
    <n v="3"/>
    <n v="0"/>
    <n v="2997"/>
    <x v="2"/>
    <s v="Phones"/>
    <x v="1113"/>
    <s v="United States"/>
    <x v="102"/>
    <x v="34"/>
    <n v="40214"/>
    <x v="2"/>
    <s v="Patrick Gardner"/>
    <x v="0"/>
  </r>
  <r>
    <s v="CA-2016-160220"/>
    <x v="200"/>
    <d v="2016-10-26T00:00:00"/>
    <x v="2"/>
    <s v="JS-16030"/>
    <s v="TEC-PH-10001300"/>
    <n v="1257"/>
    <n v="6"/>
    <n v="0"/>
    <n v="35196"/>
    <x v="2"/>
    <s v="Phones"/>
    <x v="1002"/>
    <s v="United States"/>
    <x v="149"/>
    <x v="11"/>
    <n v="48183"/>
    <x v="0"/>
    <s v="Joy Smith"/>
    <x v="0"/>
  </r>
  <r>
    <s v="CA-2016-160220"/>
    <x v="200"/>
    <d v="2016-10-26T00:00:00"/>
    <x v="2"/>
    <s v="JS-16030"/>
    <s v="TEC-PH-10001557"/>
    <n v="19198"/>
    <n v="2"/>
    <n v="0"/>
    <n v="518346"/>
    <x v="2"/>
    <s v="Phones"/>
    <x v="660"/>
    <s v="United States"/>
    <x v="149"/>
    <x v="11"/>
    <n v="48183"/>
    <x v="0"/>
    <s v="Joy Smith"/>
    <x v="0"/>
  </r>
  <r>
    <s v="CA-2016-160220"/>
    <x v="200"/>
    <d v="2016-10-26T00:00:00"/>
    <x v="2"/>
    <s v="JS-16030"/>
    <s v="OFF-ST-10000617"/>
    <n v="2086"/>
    <n v="7"/>
    <n v="0"/>
    <n v="14602"/>
    <x v="1"/>
    <s v="Storage"/>
    <x v="383"/>
    <s v="United States"/>
    <x v="149"/>
    <x v="11"/>
    <n v="48183"/>
    <x v="0"/>
    <s v="Joy Smith"/>
    <x v="0"/>
  </r>
  <r>
    <s v="US-2017-157224"/>
    <x v="32"/>
    <d v="2017-09-18T00:00:00"/>
    <x v="1"/>
    <s v="JB-16000"/>
    <s v="OFF-LA-10000121"/>
    <n v="567"/>
    <n v="9"/>
    <n v="0"/>
    <n v="26082"/>
    <x v="1"/>
    <s v="Labels"/>
    <x v="904"/>
    <s v="United States"/>
    <x v="1"/>
    <x v="1"/>
    <n v="90045"/>
    <x v="1"/>
    <s v="Joy Bell-"/>
    <x v="0"/>
  </r>
  <r>
    <s v="CA-2017-140627"/>
    <x v="330"/>
    <d v="2017-12-27T00:00:00"/>
    <x v="2"/>
    <s v="DK-12985"/>
    <s v="FUR-FU-10000087"/>
    <n v="72704"/>
    <n v="4"/>
    <n v="2"/>
    <n v="190848"/>
    <x v="0"/>
    <s v="Furnishings"/>
    <x v="206"/>
    <s v="United States"/>
    <x v="470"/>
    <x v="17"/>
    <n v="37075"/>
    <x v="2"/>
    <s v="Darren Koutras"/>
    <x v="0"/>
  </r>
  <r>
    <s v="CA-2017-140627"/>
    <x v="330"/>
    <d v="2017-12-27T00:00:00"/>
    <x v="2"/>
    <s v="DK-12985"/>
    <s v="OFF-AR-10000422"/>
    <n v="12264"/>
    <n v="7"/>
    <n v="2"/>
    <n v="10731"/>
    <x v="1"/>
    <s v="Art"/>
    <x v="894"/>
    <s v="United States"/>
    <x v="470"/>
    <x v="17"/>
    <n v="37075"/>
    <x v="2"/>
    <s v="Darren Koutras"/>
    <x v="0"/>
  </r>
  <r>
    <s v="CA-2017-140627"/>
    <x v="330"/>
    <d v="2017-12-27T00:00:00"/>
    <x v="2"/>
    <s v="DK-12985"/>
    <s v="OFF-ST-10004123"/>
    <n v="218352"/>
    <n v="3"/>
    <n v="2"/>
    <n v="-54588"/>
    <x v="1"/>
    <s v="Storage"/>
    <x v="72"/>
    <s v="United States"/>
    <x v="470"/>
    <x v="17"/>
    <n v="37075"/>
    <x v="2"/>
    <s v="Darren Koutras"/>
    <x v="0"/>
  </r>
  <r>
    <s v="CA-2015-133445"/>
    <x v="347"/>
    <d v="2015-10-09T00:00:00"/>
    <x v="2"/>
    <s v="JF-15490"/>
    <s v="FUR-BO-10003660"/>
    <n v="66294"/>
    <n v="1"/>
    <n v="7"/>
    <n v="-1038606"/>
    <x v="0"/>
    <s v="Bookcases"/>
    <x v="1453"/>
    <s v="United States"/>
    <x v="32"/>
    <x v="20"/>
    <n v="97206"/>
    <x v="1"/>
    <s v="Jeremy Farry"/>
    <x v="0"/>
  </r>
  <r>
    <s v="CA-2015-133445"/>
    <x v="347"/>
    <d v="2015-10-09T00:00:00"/>
    <x v="2"/>
    <s v="JF-15490"/>
    <s v="FUR-CH-10000422"/>
    <n v="291168"/>
    <n v="4"/>
    <n v="2"/>
    <n v="-145584"/>
    <x v="0"/>
    <s v="Chairs"/>
    <x v="1422"/>
    <s v="United States"/>
    <x v="32"/>
    <x v="20"/>
    <n v="97206"/>
    <x v="1"/>
    <s v="Jeremy Farry"/>
    <x v="0"/>
  </r>
  <r>
    <s v="CA-2014-148782"/>
    <x v="980"/>
    <d v="2014-11-07T00:00:00"/>
    <x v="2"/>
    <s v="PO-18850"/>
    <s v="TEC-PH-10002923"/>
    <n v="88776"/>
    <n v="3"/>
    <n v="2"/>
    <n v="77679"/>
    <x v="2"/>
    <s v="Phones"/>
    <x v="683"/>
    <s v="United States"/>
    <x v="218"/>
    <x v="0"/>
    <n v="75061"/>
    <x v="0"/>
    <s v="Patrick O'Brill"/>
    <x v="0"/>
  </r>
  <r>
    <s v="CA-2016-148208"/>
    <x v="114"/>
    <d v="2016-01-27T00:00:00"/>
    <x v="2"/>
    <s v="BT-11530"/>
    <s v="TEC-PH-10004093"/>
    <n v="110376"/>
    <n v="4"/>
    <n v="4"/>
    <n v="-202356"/>
    <x v="2"/>
    <s v="Phones"/>
    <x v="40"/>
    <s v="United States"/>
    <x v="138"/>
    <x v="23"/>
    <n v="44105"/>
    <x v="3"/>
    <s v="Bradley Talbott"/>
    <x v="2"/>
  </r>
  <r>
    <s v="CA-2016-148208"/>
    <x v="114"/>
    <d v="2016-01-27T00:00:00"/>
    <x v="2"/>
    <s v="BT-11530"/>
    <s v="TEC-AC-10000171"/>
    <n v="55176"/>
    <n v="3"/>
    <n v="2"/>
    <n v="158631"/>
    <x v="2"/>
    <s v="Accessories"/>
    <x v="43"/>
    <s v="United States"/>
    <x v="138"/>
    <x v="23"/>
    <n v="44105"/>
    <x v="3"/>
    <s v="Bradley Talbott"/>
    <x v="2"/>
  </r>
  <r>
    <s v="CA-2017-127656"/>
    <x v="496"/>
    <d v="2017-07-17T00:00:00"/>
    <x v="2"/>
    <s v="NW-18400"/>
    <s v="OFF-AR-10001166"/>
    <n v="3032"/>
    <n v="4"/>
    <n v="0"/>
    <n v="118248"/>
    <x v="1"/>
    <s v="Art"/>
    <x v="767"/>
    <s v="United States"/>
    <x v="471"/>
    <x v="22"/>
    <n v="50701"/>
    <x v="0"/>
    <s v="Natalie Webber"/>
    <x v="0"/>
  </r>
  <r>
    <s v="US-2017-142188"/>
    <x v="219"/>
    <d v="2017-09-11T00:00:00"/>
    <x v="0"/>
    <s v="JF-15415"/>
    <s v="FUR-CH-10003199"/>
    <n v="177568"/>
    <n v="2"/>
    <n v="2"/>
    <n v="88784"/>
    <x v="0"/>
    <s v="Chairs"/>
    <x v="633"/>
    <s v="United States"/>
    <x v="4"/>
    <x v="4"/>
    <n v="98105"/>
    <x v="1"/>
    <s v="Jennifer Ferguson"/>
    <x v="0"/>
  </r>
  <r>
    <s v="US-2017-142188"/>
    <x v="219"/>
    <d v="2017-09-11T00:00:00"/>
    <x v="0"/>
    <s v="JF-15415"/>
    <s v="OFF-PA-10002005"/>
    <n v="1944"/>
    <n v="3"/>
    <n v="0"/>
    <n v="93312"/>
    <x v="1"/>
    <s v="Paper"/>
    <x v="507"/>
    <s v="United States"/>
    <x v="4"/>
    <x v="4"/>
    <n v="98105"/>
    <x v="1"/>
    <s v="Jennifer Ferguson"/>
    <x v="0"/>
  </r>
  <r>
    <s v="US-2017-142188"/>
    <x v="219"/>
    <d v="2017-09-11T00:00:00"/>
    <x v="0"/>
    <s v="JF-15415"/>
    <s v="OFF-PA-10004101"/>
    <n v="7128"/>
    <n v="11"/>
    <n v="0"/>
    <n v="342144"/>
    <x v="1"/>
    <s v="Paper"/>
    <x v="508"/>
    <s v="United States"/>
    <x v="4"/>
    <x v="4"/>
    <n v="98105"/>
    <x v="1"/>
    <s v="Jennifer Ferguson"/>
    <x v="0"/>
  </r>
  <r>
    <s v="US-2017-142188"/>
    <x v="219"/>
    <d v="2017-09-11T00:00:00"/>
    <x v="0"/>
    <s v="JF-15415"/>
    <s v="OFF-BI-10004600"/>
    <n v="147196"/>
    <n v="5"/>
    <n v="2"/>
    <n v="4599875"/>
    <x v="1"/>
    <s v="Binders"/>
    <x v="1464"/>
    <s v="United States"/>
    <x v="4"/>
    <x v="4"/>
    <n v="98105"/>
    <x v="1"/>
    <s v="Jennifer Ferguson"/>
    <x v="0"/>
  </r>
  <r>
    <s v="US-2017-142188"/>
    <x v="219"/>
    <d v="2017-09-11T00:00:00"/>
    <x v="0"/>
    <s v="JF-15415"/>
    <s v="TEC-PH-10000127"/>
    <n v="7996"/>
    <n v="5"/>
    <n v="2"/>
    <n v="-17991"/>
    <x v="2"/>
    <s v="Phones"/>
    <x v="1735"/>
    <s v="United States"/>
    <x v="4"/>
    <x v="4"/>
    <n v="98105"/>
    <x v="1"/>
    <s v="Jennifer Ferguson"/>
    <x v="0"/>
  </r>
  <r>
    <s v="CA-2016-144400"/>
    <x v="1098"/>
    <d v="2016-02-27T00:00:00"/>
    <x v="2"/>
    <s v="AC-10420"/>
    <s v="OFF-EN-10004386"/>
    <n v="57576"/>
    <n v="3"/>
    <n v="2"/>
    <n v="21591"/>
    <x v="1"/>
    <s v="Envelopes"/>
    <x v="245"/>
    <s v="United States"/>
    <x v="10"/>
    <x v="8"/>
    <n v="19120"/>
    <x v="3"/>
    <s v="Alyssa Crouse"/>
    <x v="1"/>
  </r>
  <r>
    <s v="US-2016-155180"/>
    <x v="114"/>
    <d v="2016-01-29T00:00:00"/>
    <x v="2"/>
    <s v="TB-21280"/>
    <s v="OFF-BI-10004506"/>
    <n v="26336"/>
    <n v="4"/>
    <n v="2"/>
    <n v="92176"/>
    <x v="1"/>
    <s v="Binders"/>
    <x v="1235"/>
    <s v="United States"/>
    <x v="20"/>
    <x v="14"/>
    <n v="10009"/>
    <x v="3"/>
    <s v="Toby Braunhardt"/>
    <x v="0"/>
  </r>
  <r>
    <s v="CA-2015-134075"/>
    <x v="294"/>
    <d v="2015-12-16T00:00:00"/>
    <x v="2"/>
    <s v="HA-14905"/>
    <s v="FUR-FU-10004597"/>
    <n v="1665"/>
    <n v="3"/>
    <n v="0"/>
    <n v="21645"/>
    <x v="0"/>
    <s v="Furnishings"/>
    <x v="1253"/>
    <s v="United States"/>
    <x v="49"/>
    <x v="1"/>
    <n v="95123"/>
    <x v="1"/>
    <s v="Helen Abelman"/>
    <x v="0"/>
  </r>
  <r>
    <s v="CA-2015-134075"/>
    <x v="294"/>
    <d v="2015-12-16T00:00:00"/>
    <x v="2"/>
    <s v="HA-14905"/>
    <s v="OFF-ST-10001496"/>
    <n v="36038"/>
    <n v="2"/>
    <n v="0"/>
    <n v="936988"/>
    <x v="1"/>
    <s v="Storage"/>
    <x v="729"/>
    <s v="United States"/>
    <x v="49"/>
    <x v="1"/>
    <n v="95123"/>
    <x v="1"/>
    <s v="Helen Abelman"/>
    <x v="0"/>
  </r>
  <r>
    <s v="US-2016-131912"/>
    <x v="516"/>
    <d v="2016-11-01T00:00:00"/>
    <x v="1"/>
    <s v="LH-17155"/>
    <s v="OFF-BI-10004236"/>
    <n v="11744"/>
    <n v="1"/>
    <n v="2"/>
    <n v="38168"/>
    <x v="1"/>
    <s v="Binders"/>
    <x v="893"/>
    <s v="United States"/>
    <x v="1"/>
    <x v="1"/>
    <n v="90008"/>
    <x v="1"/>
    <s v="Logan Haushalter"/>
    <x v="0"/>
  </r>
  <r>
    <s v="CA-2017-141572"/>
    <x v="39"/>
    <d v="2017-05-31T00:00:00"/>
    <x v="1"/>
    <s v="LO-17170"/>
    <s v="FUR-FU-10001185"/>
    <n v="24744"/>
    <n v="8"/>
    <n v="0"/>
    <n v="1014504"/>
    <x v="0"/>
    <s v="Furnishings"/>
    <x v="1403"/>
    <s v="United States"/>
    <x v="3"/>
    <x v="38"/>
    <n v="3301"/>
    <x v="3"/>
    <s v="Lori Olson"/>
    <x v="1"/>
  </r>
  <r>
    <s v="CA-2014-134621"/>
    <x v="1059"/>
    <d v="2014-12-28T00:00:00"/>
    <x v="2"/>
    <s v="DP-13390"/>
    <s v="OFF-BI-10000977"/>
    <n v="1824"/>
    <n v="2"/>
    <n v="7"/>
    <n v="-14592"/>
    <x v="1"/>
    <s v="Binders"/>
    <x v="982"/>
    <s v="United States"/>
    <x v="29"/>
    <x v="17"/>
    <n v="38401"/>
    <x v="2"/>
    <s v="Dennis Pardue"/>
    <x v="2"/>
  </r>
  <r>
    <s v="CA-2016-165561"/>
    <x v="389"/>
    <d v="2016-11-28T00:00:00"/>
    <x v="2"/>
    <s v="CR-12580"/>
    <s v="OFF-SU-10004782"/>
    <n v="2535"/>
    <n v="3"/>
    <n v="0"/>
    <n v="7605"/>
    <x v="1"/>
    <s v="Supplies"/>
    <x v="1530"/>
    <s v="United States"/>
    <x v="234"/>
    <x v="4"/>
    <n v="98006"/>
    <x v="1"/>
    <s v="Clay Rozendal"/>
    <x v="2"/>
  </r>
  <r>
    <s v="CA-2015-112305"/>
    <x v="311"/>
    <d v="2015-11-25T00:00:00"/>
    <x v="2"/>
    <s v="KB-16405"/>
    <s v="OFF-AR-10002067"/>
    <n v="11904"/>
    <n v="6"/>
    <n v="0"/>
    <n v="309504"/>
    <x v="1"/>
    <s v="Art"/>
    <x v="1143"/>
    <s v="United States"/>
    <x v="4"/>
    <x v="4"/>
    <n v="98105"/>
    <x v="1"/>
    <s v="Katrina Bavinger"/>
    <x v="2"/>
  </r>
  <r>
    <s v="CA-2015-112305"/>
    <x v="311"/>
    <d v="2015-11-25T00:00:00"/>
    <x v="2"/>
    <s v="KB-16405"/>
    <s v="FUR-FU-10002364"/>
    <n v="2214"/>
    <n v="3"/>
    <n v="0"/>
    <n v="64206"/>
    <x v="0"/>
    <s v="Furnishings"/>
    <x v="1228"/>
    <s v="United States"/>
    <x v="4"/>
    <x v="4"/>
    <n v="98105"/>
    <x v="1"/>
    <s v="Katrina Bavinger"/>
    <x v="2"/>
  </r>
  <r>
    <s v="CA-2015-112305"/>
    <x v="311"/>
    <d v="2015-11-25T00:00:00"/>
    <x v="2"/>
    <s v="KB-16405"/>
    <s v="TEC-AC-10002018"/>
    <n v="1398"/>
    <n v="2"/>
    <n v="0"/>
    <n v="60114"/>
    <x v="2"/>
    <s v="Accessories"/>
    <x v="1655"/>
    <s v="United States"/>
    <x v="4"/>
    <x v="4"/>
    <n v="98105"/>
    <x v="1"/>
    <s v="Katrina Bavinger"/>
    <x v="2"/>
  </r>
  <r>
    <s v="CA-2017-121580"/>
    <x v="147"/>
    <d v="2017-06-04T00:00:00"/>
    <x v="2"/>
    <s v="ML-17410"/>
    <s v="OFF-BI-10000632"/>
    <n v="4341"/>
    <n v="1"/>
    <n v="0"/>
    <n v="199686"/>
    <x v="1"/>
    <s v="Binders"/>
    <x v="1282"/>
    <s v="United States"/>
    <x v="38"/>
    <x v="13"/>
    <n v="47201"/>
    <x v="0"/>
    <s v="Maris LaWare"/>
    <x v="0"/>
  </r>
  <r>
    <s v="CA-2017-121580"/>
    <x v="147"/>
    <d v="2017-06-04T00:00:00"/>
    <x v="2"/>
    <s v="ML-17410"/>
    <s v="FUR-FU-10003981"/>
    <n v="624"/>
    <n v="3"/>
    <n v="0"/>
    <n v="26208"/>
    <x v="0"/>
    <s v="Furnishings"/>
    <x v="325"/>
    <s v="United States"/>
    <x v="38"/>
    <x v="13"/>
    <n v="47201"/>
    <x v="0"/>
    <s v="Maris LaWare"/>
    <x v="0"/>
  </r>
  <r>
    <s v="CA-2017-121580"/>
    <x v="147"/>
    <d v="2017-06-04T00:00:00"/>
    <x v="2"/>
    <s v="ML-17410"/>
    <s v="OFF-AP-10001564"/>
    <n v="46516"/>
    <n v="2"/>
    <n v="0"/>
    <n v="1209416"/>
    <x v="1"/>
    <s v="Appliances"/>
    <x v="1736"/>
    <s v="United States"/>
    <x v="38"/>
    <x v="13"/>
    <n v="47201"/>
    <x v="0"/>
    <s v="Maris LaWare"/>
    <x v="0"/>
  </r>
  <r>
    <s v="CA-2017-121580"/>
    <x v="147"/>
    <d v="2017-06-04T00:00:00"/>
    <x v="2"/>
    <s v="ML-17410"/>
    <s v="OFF-PA-10004082"/>
    <n v="798"/>
    <n v="1"/>
    <n v="0"/>
    <n v="399"/>
    <x v="1"/>
    <s v="Paper"/>
    <x v="227"/>
    <s v="United States"/>
    <x v="38"/>
    <x v="13"/>
    <n v="47201"/>
    <x v="0"/>
    <s v="Maris LaWare"/>
    <x v="0"/>
  </r>
  <r>
    <s v="CA-2014-101147"/>
    <x v="265"/>
    <d v="2014-12-04T00:00:00"/>
    <x v="3"/>
    <s v="MC-17575"/>
    <s v="OFF-AP-10004249"/>
    <n v="2394"/>
    <n v="1"/>
    <n v="8"/>
    <n v="-63441"/>
    <x v="1"/>
    <s v="Appliances"/>
    <x v="360"/>
    <s v="United States"/>
    <x v="22"/>
    <x v="9"/>
    <n v="60623"/>
    <x v="0"/>
    <s v="Matt Collins"/>
    <x v="0"/>
  </r>
  <r>
    <s v="CA-2014-165806"/>
    <x v="881"/>
    <d v="2014-04-07T00:00:00"/>
    <x v="0"/>
    <s v="VM-21685"/>
    <s v="OFF-PA-10003441"/>
    <n v="5832"/>
    <n v="9"/>
    <n v="0"/>
    <n v="279936"/>
    <x v="1"/>
    <s v="Paper"/>
    <x v="487"/>
    <s v="United States"/>
    <x v="420"/>
    <x v="31"/>
    <n v="30062"/>
    <x v="2"/>
    <s v="Valerie Mitchum"/>
    <x v="2"/>
  </r>
  <r>
    <s v="CA-2014-165806"/>
    <x v="881"/>
    <d v="2014-04-07T00:00:00"/>
    <x v="0"/>
    <s v="VM-21685"/>
    <s v="TEC-PH-10004922"/>
    <n v="20097"/>
    <n v="3"/>
    <n v="0"/>
    <n v="502425"/>
    <x v="2"/>
    <s v="Phones"/>
    <x v="1065"/>
    <s v="United States"/>
    <x v="420"/>
    <x v="31"/>
    <n v="30062"/>
    <x v="2"/>
    <s v="Valerie Mitchum"/>
    <x v="2"/>
  </r>
  <r>
    <s v="CA-2015-151624"/>
    <x v="1013"/>
    <d v="2015-09-14T00:00:00"/>
    <x v="2"/>
    <s v="VW-21775"/>
    <s v="FUR-FU-10001731"/>
    <n v="2136"/>
    <n v="8"/>
    <n v="0"/>
    <n v="81168"/>
    <x v="0"/>
    <s v="Furnishings"/>
    <x v="1529"/>
    <s v="United States"/>
    <x v="121"/>
    <x v="18"/>
    <n v="36116"/>
    <x v="2"/>
    <s v="Victoria Wilson"/>
    <x v="1"/>
  </r>
  <r>
    <s v="CA-2017-139444"/>
    <x v="427"/>
    <d v="2017-09-15T00:00:00"/>
    <x v="2"/>
    <s v="GK-14620"/>
    <s v="OFF-LA-10000134"/>
    <n v="9856"/>
    <n v="4"/>
    <n v="2"/>
    <n v="34496"/>
    <x v="1"/>
    <s v="Labels"/>
    <x v="85"/>
    <s v="United States"/>
    <x v="243"/>
    <x v="0"/>
    <n v="75023"/>
    <x v="0"/>
    <s v="Grace Kelly"/>
    <x v="1"/>
  </r>
  <r>
    <s v="CA-2015-133977"/>
    <x v="683"/>
    <d v="2015-09-08T00:00:00"/>
    <x v="1"/>
    <s v="AT-10435"/>
    <s v="OFF-BI-10003166"/>
    <n v="3444"/>
    <n v="1"/>
    <n v="7"/>
    <n v="-25256"/>
    <x v="1"/>
    <s v="Binders"/>
    <x v="1394"/>
    <s v="United States"/>
    <x v="75"/>
    <x v="2"/>
    <n v="33319"/>
    <x v="2"/>
    <s v="Alyssa Tate"/>
    <x v="2"/>
  </r>
  <r>
    <s v="CA-2017-141425"/>
    <x v="806"/>
    <d v="2017-11-06T00:00:00"/>
    <x v="1"/>
    <s v="AR-10825"/>
    <s v="OFF-SU-10000646"/>
    <n v="384592"/>
    <n v="2"/>
    <n v="2"/>
    <n v="-817258"/>
    <x v="1"/>
    <s v="Supplies"/>
    <x v="262"/>
    <s v="United States"/>
    <x v="38"/>
    <x v="23"/>
    <n v="43229"/>
    <x v="3"/>
    <s v="Anthony Rawles"/>
    <x v="1"/>
  </r>
  <r>
    <s v="CA-2015-133536"/>
    <x v="261"/>
    <d v="2015-03-30T00:00:00"/>
    <x v="1"/>
    <s v="JH-15820"/>
    <s v="OFF-EN-10004459"/>
    <n v="2292"/>
    <n v="3"/>
    <n v="0"/>
    <n v="112308"/>
    <x v="1"/>
    <s v="Envelopes"/>
    <x v="657"/>
    <s v="United States"/>
    <x v="20"/>
    <x v="14"/>
    <n v="10009"/>
    <x v="3"/>
    <s v="John Huston"/>
    <x v="0"/>
  </r>
  <r>
    <s v="CA-2015-150441"/>
    <x v="860"/>
    <d v="2015-08-17T00:00:00"/>
    <x v="1"/>
    <s v="RA-19285"/>
    <s v="OFF-BI-10003529"/>
    <n v="1136"/>
    <n v="4"/>
    <n v="0"/>
    <n v="55664"/>
    <x v="1"/>
    <s v="Binders"/>
    <x v="791"/>
    <s v="United States"/>
    <x v="101"/>
    <x v="13"/>
    <n v="47374"/>
    <x v="0"/>
    <s v="Ralph Arnett"/>
    <x v="0"/>
  </r>
  <r>
    <s v="CA-2015-162607"/>
    <x v="792"/>
    <d v="2015-05-18T00:00:00"/>
    <x v="2"/>
    <s v="RO-19780"/>
    <s v="OFF-BI-10002949"/>
    <n v="14592"/>
    <n v="3"/>
    <n v="2"/>
    <n v="49248"/>
    <x v="1"/>
    <s v="Binders"/>
    <x v="522"/>
    <s v="United States"/>
    <x v="4"/>
    <x v="4"/>
    <n v="98115"/>
    <x v="1"/>
    <s v="Rose O'Brian"/>
    <x v="0"/>
  </r>
  <r>
    <s v="CA-2017-103506"/>
    <x v="282"/>
    <d v="2017-07-27T00:00:00"/>
    <x v="2"/>
    <s v="LR-17035"/>
    <s v="OFF-LA-10001158"/>
    <n v="414"/>
    <n v="4"/>
    <n v="0"/>
    <n v="19872"/>
    <x v="1"/>
    <s v="Labels"/>
    <x v="322"/>
    <s v="United States"/>
    <x v="84"/>
    <x v="14"/>
    <n v="11561"/>
    <x v="3"/>
    <s v="Lisa Ryan"/>
    <x v="1"/>
  </r>
  <r>
    <s v="CA-2016-132479"/>
    <x v="445"/>
    <d v="2016-09-26T00:00:00"/>
    <x v="3"/>
    <s v="MK-17905"/>
    <s v="OFF-BI-10004584"/>
    <n v="442372"/>
    <n v="7"/>
    <n v="8"/>
    <n v="-7299138"/>
    <x v="1"/>
    <s v="Binders"/>
    <x v="382"/>
    <s v="United States"/>
    <x v="179"/>
    <x v="9"/>
    <n v="61107"/>
    <x v="0"/>
    <s v="Michael Kennedy"/>
    <x v="1"/>
  </r>
  <r>
    <s v="CA-2017-160724"/>
    <x v="1023"/>
    <d v="2017-05-10T00:00:00"/>
    <x v="2"/>
    <s v="YS-21880"/>
    <s v="OFF-BI-10004965"/>
    <n v="345"/>
    <n v="3"/>
    <n v="0"/>
    <n v="15525"/>
    <x v="1"/>
    <s v="Binders"/>
    <x v="1005"/>
    <s v="United States"/>
    <x v="38"/>
    <x v="31"/>
    <n v="31907"/>
    <x v="2"/>
    <s v="Yana Sorensen"/>
    <x v="1"/>
  </r>
  <r>
    <s v="US-2016-115952"/>
    <x v="1099"/>
    <d v="2016-10-06T00:00:00"/>
    <x v="0"/>
    <s v="JH-15910"/>
    <s v="OFF-BI-10004654"/>
    <n v="2885"/>
    <n v="5"/>
    <n v="0"/>
    <n v="14425"/>
    <x v="1"/>
    <s v="Binders"/>
    <x v="68"/>
    <s v="United States"/>
    <x v="251"/>
    <x v="25"/>
    <n v="74133"/>
    <x v="0"/>
    <s v="Jonathan Howell"/>
    <x v="0"/>
  </r>
  <r>
    <s v="CA-2014-146731"/>
    <x v="934"/>
    <d v="2014-11-08T00:00:00"/>
    <x v="2"/>
    <s v="AT-10735"/>
    <s v="OFF-PA-10000141"/>
    <n v="3488"/>
    <n v="2"/>
    <n v="2"/>
    <n v="11772"/>
    <x v="1"/>
    <s v="Paper"/>
    <x v="824"/>
    <s v="United States"/>
    <x v="316"/>
    <x v="17"/>
    <n v="37211"/>
    <x v="2"/>
    <s v="Annie Thurman"/>
    <x v="0"/>
  </r>
  <r>
    <s v="CA-2014-146731"/>
    <x v="934"/>
    <d v="2014-11-08T00:00:00"/>
    <x v="2"/>
    <s v="AT-10735"/>
    <s v="OFF-PA-10001019"/>
    <n v="143856"/>
    <n v="9"/>
    <n v="2"/>
    <n v="485514"/>
    <x v="1"/>
    <s v="Paper"/>
    <x v="677"/>
    <s v="United States"/>
    <x v="316"/>
    <x v="17"/>
    <n v="37211"/>
    <x v="2"/>
    <s v="Annie Thurman"/>
    <x v="0"/>
  </r>
  <r>
    <s v="CA-2015-115392"/>
    <x v="485"/>
    <d v="2015-10-04T00:00:00"/>
    <x v="1"/>
    <s v="RM-19675"/>
    <s v="TEC-PH-10002496"/>
    <n v="31198"/>
    <n v="2"/>
    <n v="0"/>
    <n v="93594"/>
    <x v="2"/>
    <s v="Phones"/>
    <x v="492"/>
    <s v="United States"/>
    <x v="472"/>
    <x v="30"/>
    <n v="2138"/>
    <x v="3"/>
    <s v="Robert Marley"/>
    <x v="2"/>
  </r>
  <r>
    <s v="CA-2015-115392"/>
    <x v="485"/>
    <d v="2015-10-04T00:00:00"/>
    <x v="1"/>
    <s v="RM-19675"/>
    <s v="OFF-BI-10000829"/>
    <n v="2245"/>
    <n v="5"/>
    <n v="0"/>
    <n v="10327"/>
    <x v="1"/>
    <s v="Binders"/>
    <x v="307"/>
    <s v="United States"/>
    <x v="472"/>
    <x v="30"/>
    <n v="2138"/>
    <x v="3"/>
    <s v="Robert Marley"/>
    <x v="2"/>
  </r>
  <r>
    <s v="CA-2017-102379"/>
    <x v="573"/>
    <d v="2017-12-06T00:00:00"/>
    <x v="2"/>
    <s v="BB-11545"/>
    <s v="TEC-PH-10001448"/>
    <n v="39992"/>
    <n v="1"/>
    <n v="2"/>
    <n v="-79984"/>
    <x v="2"/>
    <s v="Phones"/>
    <x v="140"/>
    <s v="United States"/>
    <x v="182"/>
    <x v="1"/>
    <n v="94601"/>
    <x v="1"/>
    <s v="Brenda Bowman"/>
    <x v="1"/>
  </r>
  <r>
    <s v="CA-2017-102379"/>
    <x v="573"/>
    <d v="2017-12-06T00:00:00"/>
    <x v="2"/>
    <s v="BB-11545"/>
    <s v="FUR-CH-10004983"/>
    <n v="1159056"/>
    <n v="9"/>
    <n v="2"/>
    <n v="434646"/>
    <x v="0"/>
    <s v="Chairs"/>
    <x v="1542"/>
    <s v="United States"/>
    <x v="182"/>
    <x v="1"/>
    <n v="94601"/>
    <x v="1"/>
    <s v="Brenda Bowman"/>
    <x v="1"/>
  </r>
  <r>
    <s v="CA-2017-102379"/>
    <x v="573"/>
    <d v="2017-12-06T00:00:00"/>
    <x v="2"/>
    <s v="BB-11545"/>
    <s v="OFF-AR-10004022"/>
    <n v="1799"/>
    <n v="5"/>
    <n v="0"/>
    <n v="44975"/>
    <x v="1"/>
    <s v="Art"/>
    <x v="900"/>
    <s v="United States"/>
    <x v="182"/>
    <x v="1"/>
    <n v="94601"/>
    <x v="1"/>
    <s v="Brenda Bowman"/>
    <x v="1"/>
  </r>
  <r>
    <s v="CA-2017-149706"/>
    <x v="156"/>
    <d v="2017-12-12T00:00:00"/>
    <x v="3"/>
    <s v="AS-10285"/>
    <s v="TEC-AC-10001284"/>
    <n v="116312"/>
    <n v="7"/>
    <n v="2"/>
    <n v="232624"/>
    <x v="2"/>
    <s v="Accessories"/>
    <x v="1170"/>
    <s v="United States"/>
    <x v="473"/>
    <x v="9"/>
    <n v="60067"/>
    <x v="0"/>
    <s v="Alejandro Savely"/>
    <x v="1"/>
  </r>
  <r>
    <s v="US-2016-139087"/>
    <x v="19"/>
    <d v="2016-07-22T00:00:00"/>
    <x v="1"/>
    <s v="DK-13375"/>
    <s v="FUR-FU-10001847"/>
    <n v="1242"/>
    <n v="3"/>
    <n v="0"/>
    <n v="44712"/>
    <x v="0"/>
    <s v="Furnishings"/>
    <x v="1347"/>
    <s v="United States"/>
    <x v="4"/>
    <x v="4"/>
    <n v="98105"/>
    <x v="1"/>
    <s v="Dennis Kane"/>
    <x v="0"/>
  </r>
  <r>
    <s v="US-2016-139087"/>
    <x v="19"/>
    <d v="2016-07-22T00:00:00"/>
    <x v="1"/>
    <s v="DK-13375"/>
    <s v="TEC-AC-10004595"/>
    <n v="4284"/>
    <n v="3"/>
    <n v="0"/>
    <n v="89964"/>
    <x v="2"/>
    <s v="Accessories"/>
    <x v="1737"/>
    <s v="United States"/>
    <x v="4"/>
    <x v="4"/>
    <n v="98105"/>
    <x v="1"/>
    <s v="Dennis Kane"/>
    <x v="0"/>
  </r>
  <r>
    <s v="US-2016-139087"/>
    <x v="19"/>
    <d v="2016-07-22T00:00:00"/>
    <x v="1"/>
    <s v="DK-13375"/>
    <s v="FUR-FU-10004164"/>
    <n v="2475"/>
    <n v="5"/>
    <n v="0"/>
    <n v="1089"/>
    <x v="0"/>
    <s v="Furnishings"/>
    <x v="1556"/>
    <s v="United States"/>
    <x v="4"/>
    <x v="4"/>
    <n v="98105"/>
    <x v="1"/>
    <s v="Dennis Kane"/>
    <x v="0"/>
  </r>
  <r>
    <s v="US-2016-139087"/>
    <x v="19"/>
    <d v="2016-07-22T00:00:00"/>
    <x v="1"/>
    <s v="DK-13375"/>
    <s v="OFF-LA-10001074"/>
    <n v="8771"/>
    <n v="7"/>
    <n v="0"/>
    <n v="412237"/>
    <x v="1"/>
    <s v="Labels"/>
    <x v="300"/>
    <s v="United States"/>
    <x v="4"/>
    <x v="4"/>
    <n v="98105"/>
    <x v="1"/>
    <s v="Dennis Kane"/>
    <x v="0"/>
  </r>
  <r>
    <s v="US-2016-139087"/>
    <x v="19"/>
    <d v="2016-07-22T00:00:00"/>
    <x v="1"/>
    <s v="DK-13375"/>
    <s v="OFF-ST-10000604"/>
    <n v="6952"/>
    <n v="2"/>
    <n v="0"/>
    <n v="1738"/>
    <x v="1"/>
    <s v="Storage"/>
    <x v="54"/>
    <s v="United States"/>
    <x v="4"/>
    <x v="4"/>
    <n v="98105"/>
    <x v="1"/>
    <s v="Dennis Kane"/>
    <x v="0"/>
  </r>
  <r>
    <s v="US-2016-139087"/>
    <x v="19"/>
    <d v="2016-07-22T00:00:00"/>
    <x v="1"/>
    <s v="DK-13375"/>
    <s v="TEC-PH-10000148"/>
    <n v="20784"/>
    <n v="2"/>
    <n v="2"/>
    <n v="-46764"/>
    <x v="2"/>
    <s v="Phones"/>
    <x v="774"/>
    <s v="United States"/>
    <x v="4"/>
    <x v="4"/>
    <n v="98105"/>
    <x v="1"/>
    <s v="Dennis Kane"/>
    <x v="0"/>
  </r>
  <r>
    <s v="US-2016-139087"/>
    <x v="19"/>
    <d v="2016-07-22T00:00:00"/>
    <x v="1"/>
    <s v="DK-13375"/>
    <s v="OFF-BI-10000042"/>
    <n v="12816"/>
    <n v="3"/>
    <n v="2"/>
    <n v="41652"/>
    <x v="1"/>
    <s v="Binders"/>
    <x v="946"/>
    <s v="United States"/>
    <x v="4"/>
    <x v="4"/>
    <n v="98105"/>
    <x v="1"/>
    <s v="Dennis Kane"/>
    <x v="0"/>
  </r>
  <r>
    <s v="CA-2017-152226"/>
    <x v="604"/>
    <d v="2017-05-16T00:00:00"/>
    <x v="2"/>
    <s v="JH-15910"/>
    <s v="OFF-LA-10000443"/>
    <n v="5904"/>
    <n v="2"/>
    <n v="2"/>
    <n v="19926"/>
    <x v="1"/>
    <s v="Labels"/>
    <x v="1116"/>
    <s v="United States"/>
    <x v="73"/>
    <x v="23"/>
    <n v="45231"/>
    <x v="3"/>
    <s v="Jonathan Howell"/>
    <x v="0"/>
  </r>
  <r>
    <s v="CA-2015-116484"/>
    <x v="311"/>
    <d v="2015-11-26T00:00:00"/>
    <x v="2"/>
    <s v="JK-15205"/>
    <s v="FUR-FU-10002874"/>
    <n v="63824"/>
    <n v="2"/>
    <n v="2"/>
    <n v="95736"/>
    <x v="0"/>
    <s v="Furnishings"/>
    <x v="1738"/>
    <s v="United States"/>
    <x v="292"/>
    <x v="23"/>
    <n v="43302"/>
    <x v="3"/>
    <s v="Jamie Kunitz"/>
    <x v="0"/>
  </r>
  <r>
    <s v="CA-2015-116484"/>
    <x v="311"/>
    <d v="2015-11-26T00:00:00"/>
    <x v="2"/>
    <s v="JK-15205"/>
    <s v="OFF-ST-10003994"/>
    <n v="141552"/>
    <n v="3"/>
    <n v="2"/>
    <n v="-26541"/>
    <x v="1"/>
    <s v="Storage"/>
    <x v="1714"/>
    <s v="United States"/>
    <x v="292"/>
    <x v="23"/>
    <n v="43302"/>
    <x v="3"/>
    <s v="Jamie Kunitz"/>
    <x v="0"/>
  </r>
  <r>
    <s v="CA-2016-100944"/>
    <x v="445"/>
    <d v="2016-09-28T00:00:00"/>
    <x v="2"/>
    <s v="EH-13765"/>
    <s v="OFF-EN-10001453"/>
    <n v="3049"/>
    <n v="5"/>
    <n v="0"/>
    <n v="143303"/>
    <x v="1"/>
    <s v="Envelopes"/>
    <x v="1657"/>
    <s v="United States"/>
    <x v="1"/>
    <x v="1"/>
    <n v="90049"/>
    <x v="1"/>
    <s v="Edward Hooks"/>
    <x v="1"/>
  </r>
  <r>
    <s v="CA-2016-100944"/>
    <x v="445"/>
    <d v="2016-09-28T00:00:00"/>
    <x v="2"/>
    <s v="EH-13765"/>
    <s v="FUR-CH-10000988"/>
    <n v="56324"/>
    <n v="5"/>
    <n v="2"/>
    <n v="56324"/>
    <x v="0"/>
    <s v="Chairs"/>
    <x v="1130"/>
    <s v="United States"/>
    <x v="1"/>
    <x v="1"/>
    <n v="90049"/>
    <x v="1"/>
    <s v="Edward Hooks"/>
    <x v="1"/>
  </r>
  <r>
    <s v="CA-2016-125080"/>
    <x v="146"/>
    <d v="2016-10-26T00:00:00"/>
    <x v="2"/>
    <s v="VW-21775"/>
    <s v="FUR-TA-10003238"/>
    <n v="661176"/>
    <n v="2"/>
    <n v="4"/>
    <n v="-2314116"/>
    <x v="0"/>
    <s v="Tables"/>
    <x v="1230"/>
    <s v="United States"/>
    <x v="79"/>
    <x v="23"/>
    <n v="44107"/>
    <x v="3"/>
    <s v="Victoria Wilson"/>
    <x v="1"/>
  </r>
  <r>
    <s v="CA-2016-121020"/>
    <x v="1057"/>
    <d v="2016-10-31T00:00:00"/>
    <x v="2"/>
    <s v="CG-12040"/>
    <s v="TEC-PH-10001061"/>
    <n v="239976"/>
    <n v="3"/>
    <n v="2"/>
    <n v="179982"/>
    <x v="2"/>
    <s v="Phones"/>
    <x v="825"/>
    <s v="United States"/>
    <x v="466"/>
    <x v="17"/>
    <n v="37087"/>
    <x v="2"/>
    <s v="Catherine Glotzbach"/>
    <x v="2"/>
  </r>
  <r>
    <s v="CA-2014-100090"/>
    <x v="1000"/>
    <d v="2014-07-12T00:00:00"/>
    <x v="2"/>
    <s v="EB-13705"/>
    <s v="FUR-TA-10003715"/>
    <n v="502488"/>
    <n v="3"/>
    <n v="2"/>
    <n v="-879354"/>
    <x v="0"/>
    <s v="Tables"/>
    <x v="1003"/>
    <s v="United States"/>
    <x v="8"/>
    <x v="1"/>
    <n v="94122"/>
    <x v="1"/>
    <s v="Ed Braxton"/>
    <x v="1"/>
  </r>
  <r>
    <s v="CA-2014-100090"/>
    <x v="1000"/>
    <d v="2014-07-12T00:00:00"/>
    <x v="2"/>
    <s v="EB-13705"/>
    <s v="OFF-BI-10001597"/>
    <n v="196704"/>
    <n v="6"/>
    <n v="2"/>
    <n v="688464"/>
    <x v="1"/>
    <s v="Binders"/>
    <x v="793"/>
    <s v="United States"/>
    <x v="8"/>
    <x v="1"/>
    <n v="94122"/>
    <x v="1"/>
    <s v="Ed Braxton"/>
    <x v="1"/>
  </r>
  <r>
    <s v="US-2015-139675"/>
    <x v="648"/>
    <d v="2015-03-18T00:00:00"/>
    <x v="1"/>
    <s v="NF-18595"/>
    <s v="FUR-CH-10004063"/>
    <n v="915136"/>
    <n v="4"/>
    <n v="2"/>
    <n v="1029528"/>
    <x v="0"/>
    <s v="Chairs"/>
    <x v="120"/>
    <s v="United States"/>
    <x v="456"/>
    <x v="1"/>
    <n v="95928"/>
    <x v="1"/>
    <s v="Nicole Fjeld"/>
    <x v="2"/>
  </r>
  <r>
    <s v="US-2015-139675"/>
    <x v="648"/>
    <d v="2015-03-18T00:00:00"/>
    <x v="1"/>
    <s v="NF-18595"/>
    <s v="FUR-FU-10001979"/>
    <n v="32776"/>
    <n v="8"/>
    <n v="0"/>
    <n v="917728"/>
    <x v="0"/>
    <s v="Furnishings"/>
    <x v="511"/>
    <s v="United States"/>
    <x v="456"/>
    <x v="1"/>
    <n v="95928"/>
    <x v="1"/>
    <s v="Nicole Fjeld"/>
    <x v="2"/>
  </r>
  <r>
    <s v="CA-2017-143756"/>
    <x v="573"/>
    <d v="2017-12-05T00:00:00"/>
    <x v="3"/>
    <s v="ME-17725"/>
    <s v="FUR-CH-10001854"/>
    <n v="70196"/>
    <n v="2"/>
    <n v="0"/>
    <n v="1684704"/>
    <x v="0"/>
    <s v="Chairs"/>
    <x v="1108"/>
    <s v="United States"/>
    <x v="127"/>
    <x v="16"/>
    <n v="24153"/>
    <x v="2"/>
    <s v="Max Engle"/>
    <x v="0"/>
  </r>
  <r>
    <s v="CA-2015-151253"/>
    <x v="1100"/>
    <d v="2015-04-26T00:00:00"/>
    <x v="2"/>
    <s v="AZ-10750"/>
    <s v="TEC-PH-10002923"/>
    <n v="88776"/>
    <n v="3"/>
    <n v="2"/>
    <n v="77679"/>
    <x v="2"/>
    <s v="Phones"/>
    <x v="683"/>
    <s v="United States"/>
    <x v="1"/>
    <x v="1"/>
    <n v="90008"/>
    <x v="1"/>
    <s v="Annie Zypern"/>
    <x v="0"/>
  </r>
  <r>
    <s v="CA-2015-151253"/>
    <x v="1100"/>
    <d v="2015-04-26T00:00:00"/>
    <x v="2"/>
    <s v="AZ-10750"/>
    <s v="OFF-AR-10004691"/>
    <n v="6414"/>
    <n v="3"/>
    <n v="0"/>
    <n v="166764"/>
    <x v="1"/>
    <s v="Art"/>
    <x v="1362"/>
    <s v="United States"/>
    <x v="1"/>
    <x v="1"/>
    <n v="90008"/>
    <x v="1"/>
    <s v="Annie Zypern"/>
    <x v="0"/>
  </r>
  <r>
    <s v="CA-2014-141152"/>
    <x v="1101"/>
    <d v="2014-09-19T00:00:00"/>
    <x v="3"/>
    <s v="RF-19345"/>
    <s v="OFF-BI-10002931"/>
    <n v="33552"/>
    <n v="1"/>
    <n v="2"/>
    <n v="12582"/>
    <x v="1"/>
    <s v="Binders"/>
    <x v="730"/>
    <s v="United States"/>
    <x v="20"/>
    <x v="14"/>
    <n v="10024"/>
    <x v="3"/>
    <s v="Randy Ferguson"/>
    <x v="1"/>
  </r>
  <r>
    <s v="CA-2014-141313"/>
    <x v="128"/>
    <d v="2015-01-01T00:00:00"/>
    <x v="2"/>
    <s v="AJ-10780"/>
    <s v="OFF-AP-10002651"/>
    <n v="173718"/>
    <n v="6"/>
    <n v="0"/>
    <n v="5037822"/>
    <x v="1"/>
    <s v="Appliances"/>
    <x v="1333"/>
    <s v="United States"/>
    <x v="474"/>
    <x v="30"/>
    <n v="1915"/>
    <x v="3"/>
    <s v="Anthony Jacobs"/>
    <x v="1"/>
  </r>
  <r>
    <s v="CA-2014-141313"/>
    <x v="128"/>
    <d v="2015-01-01T00:00:00"/>
    <x v="2"/>
    <s v="AJ-10780"/>
    <s v="OFF-ST-10000689"/>
    <n v="70425"/>
    <n v="5"/>
    <n v="0"/>
    <n v="8451"/>
    <x v="1"/>
    <s v="Storage"/>
    <x v="425"/>
    <s v="United States"/>
    <x v="474"/>
    <x v="30"/>
    <n v="1915"/>
    <x v="3"/>
    <s v="Anthony Jacobs"/>
    <x v="1"/>
  </r>
  <r>
    <s v="CA-2014-141313"/>
    <x v="128"/>
    <d v="2015-01-01T00:00:00"/>
    <x v="2"/>
    <s v="AJ-10780"/>
    <s v="OFF-PA-10003302"/>
    <n v="14176"/>
    <n v="4"/>
    <n v="0"/>
    <n v="666272"/>
    <x v="1"/>
    <s v="Paper"/>
    <x v="1692"/>
    <s v="United States"/>
    <x v="474"/>
    <x v="30"/>
    <n v="1915"/>
    <x v="3"/>
    <s v="Anthony Jacobs"/>
    <x v="1"/>
  </r>
  <r>
    <s v="CA-2014-169852"/>
    <x v="617"/>
    <d v="2014-10-26T00:00:00"/>
    <x v="2"/>
    <s v="SF-20965"/>
    <s v="OFF-BI-10001460"/>
    <n v="3636"/>
    <n v="3"/>
    <n v="2"/>
    <n v="122715"/>
    <x v="1"/>
    <s v="Binders"/>
    <x v="58"/>
    <s v="United States"/>
    <x v="69"/>
    <x v="1"/>
    <n v="92024"/>
    <x v="1"/>
    <s v="Sylvia Foulston"/>
    <x v="1"/>
  </r>
  <r>
    <s v="CA-2017-107314"/>
    <x v="328"/>
    <d v="2017-12-03T00:00:00"/>
    <x v="3"/>
    <s v="MZ-17335"/>
    <s v="FUR-FU-10003489"/>
    <n v="2583"/>
    <n v="3"/>
    <n v="0"/>
    <n v="95571"/>
    <x v="0"/>
    <s v="Furnishings"/>
    <x v="1739"/>
    <s v="United States"/>
    <x v="8"/>
    <x v="1"/>
    <n v="94109"/>
    <x v="1"/>
    <s v="Maria Zettner"/>
    <x v="2"/>
  </r>
  <r>
    <s v="US-2014-161305"/>
    <x v="570"/>
    <d v="2014-06-12T00:00:00"/>
    <x v="2"/>
    <s v="SB-20170"/>
    <s v="OFF-BI-10002794"/>
    <n v="24588"/>
    <n v="3"/>
    <n v="8"/>
    <n v="-381114"/>
    <x v="1"/>
    <s v="Binders"/>
    <x v="102"/>
    <s v="United States"/>
    <x v="22"/>
    <x v="9"/>
    <n v="60623"/>
    <x v="0"/>
    <s v="Sarah Bern"/>
    <x v="0"/>
  </r>
  <r>
    <s v="US-2014-161305"/>
    <x v="570"/>
    <d v="2014-06-12T00:00:00"/>
    <x v="2"/>
    <s v="SB-20170"/>
    <s v="OFF-EN-10000461"/>
    <n v="13984"/>
    <n v="2"/>
    <n v="2"/>
    <n v="47196"/>
    <x v="1"/>
    <s v="Envelopes"/>
    <x v="749"/>
    <s v="United States"/>
    <x v="22"/>
    <x v="9"/>
    <n v="60623"/>
    <x v="0"/>
    <s v="Sarah Bern"/>
    <x v="0"/>
  </r>
  <r>
    <s v="CA-2017-166919"/>
    <x v="51"/>
    <d v="2017-11-27T00:00:00"/>
    <x v="2"/>
    <s v="AH-10210"/>
    <s v="TEC-PH-10001305"/>
    <n v="19596"/>
    <n v="5"/>
    <n v="2"/>
    <n v="19596"/>
    <x v="2"/>
    <s v="Phones"/>
    <x v="1652"/>
    <s v="United States"/>
    <x v="0"/>
    <x v="0"/>
    <n v="75220"/>
    <x v="0"/>
    <s v="Alan Hwang"/>
    <x v="0"/>
  </r>
  <r>
    <s v="CA-2017-162712"/>
    <x v="977"/>
    <d v="2017-06-20T00:00:00"/>
    <x v="1"/>
    <s v="NK-18490"/>
    <s v="OFF-PA-10000167"/>
    <n v="74352"/>
    <n v="3"/>
    <n v="2"/>
    <n v="23235"/>
    <x v="1"/>
    <s v="Paper"/>
    <x v="1069"/>
    <s v="United States"/>
    <x v="331"/>
    <x v="0"/>
    <n v="78415"/>
    <x v="0"/>
    <s v="Neil Knudson"/>
    <x v="2"/>
  </r>
  <r>
    <s v="CA-2017-107552"/>
    <x v="1023"/>
    <d v="2017-05-05T00:00:00"/>
    <x v="0"/>
    <s v="AI-10855"/>
    <s v="OFF-PA-10002947"/>
    <n v="668"/>
    <n v="1"/>
    <n v="0"/>
    <n v="32064"/>
    <x v="1"/>
    <s v="Paper"/>
    <x v="706"/>
    <s v="United States"/>
    <x v="20"/>
    <x v="14"/>
    <n v="10035"/>
    <x v="3"/>
    <s v="Arianne Irving"/>
    <x v="0"/>
  </r>
  <r>
    <s v="CA-2016-163328"/>
    <x v="253"/>
    <d v="2016-11-06T00:00:00"/>
    <x v="1"/>
    <s v="TP-21565"/>
    <s v="OFF-SU-10002301"/>
    <n v="17584"/>
    <n v="7"/>
    <n v="2"/>
    <n v="-41762"/>
    <x v="1"/>
    <s v="Supplies"/>
    <x v="1554"/>
    <s v="United States"/>
    <x v="475"/>
    <x v="20"/>
    <n v="97405"/>
    <x v="1"/>
    <s v="Tracy Poddar"/>
    <x v="1"/>
  </r>
  <r>
    <s v="CA-2016-163328"/>
    <x v="253"/>
    <d v="2016-11-06T00:00:00"/>
    <x v="1"/>
    <s v="TP-21565"/>
    <s v="FUR-CH-10003298"/>
    <n v="104784"/>
    <n v="1"/>
    <n v="2"/>
    <n v="-144078"/>
    <x v="0"/>
    <s v="Chairs"/>
    <x v="1549"/>
    <s v="United States"/>
    <x v="475"/>
    <x v="20"/>
    <n v="97405"/>
    <x v="1"/>
    <s v="Tracy Poddar"/>
    <x v="1"/>
  </r>
  <r>
    <s v="CA-2016-163328"/>
    <x v="253"/>
    <d v="2016-11-06T00:00:00"/>
    <x v="1"/>
    <s v="TP-21565"/>
    <s v="OFF-PA-10004353"/>
    <n v="47952"/>
    <n v="3"/>
    <n v="2"/>
    <n v="167832"/>
    <x v="1"/>
    <s v="Paper"/>
    <x v="1633"/>
    <s v="United States"/>
    <x v="475"/>
    <x v="20"/>
    <n v="97405"/>
    <x v="1"/>
    <s v="Tracy Poddar"/>
    <x v="1"/>
  </r>
  <r>
    <s v="CA-2016-163328"/>
    <x v="253"/>
    <d v="2016-11-06T00:00:00"/>
    <x v="1"/>
    <s v="TP-21565"/>
    <s v="FUR-CH-10000229"/>
    <n v="650352"/>
    <n v="3"/>
    <n v="2"/>
    <n v="-975528"/>
    <x v="0"/>
    <s v="Chairs"/>
    <x v="1594"/>
    <s v="United States"/>
    <x v="475"/>
    <x v="20"/>
    <n v="97405"/>
    <x v="1"/>
    <s v="Tracy Poddar"/>
    <x v="1"/>
  </r>
  <r>
    <s v="CA-2016-163328"/>
    <x v="253"/>
    <d v="2016-11-06T00:00:00"/>
    <x v="1"/>
    <s v="TP-21565"/>
    <s v="OFF-LA-10003930"/>
    <n v="629184"/>
    <n v="8"/>
    <n v="2"/>
    <n v="2280792"/>
    <x v="1"/>
    <s v="Labels"/>
    <x v="505"/>
    <s v="United States"/>
    <x v="475"/>
    <x v="20"/>
    <n v="97405"/>
    <x v="1"/>
    <s v="Tracy Poddar"/>
    <x v="1"/>
  </r>
  <r>
    <s v="CA-2016-163328"/>
    <x v="253"/>
    <d v="2016-11-06T00:00:00"/>
    <x v="1"/>
    <s v="TP-21565"/>
    <s v="OFF-PA-10000176"/>
    <n v="15176"/>
    <n v="1"/>
    <n v="2"/>
    <n v="53116"/>
    <x v="1"/>
    <s v="Paper"/>
    <x v="636"/>
    <s v="United States"/>
    <x v="475"/>
    <x v="20"/>
    <n v="97405"/>
    <x v="1"/>
    <s v="Tracy Poddar"/>
    <x v="1"/>
  </r>
  <r>
    <s v="CA-2014-112837"/>
    <x v="1102"/>
    <d v="2014-09-16T00:00:00"/>
    <x v="2"/>
    <s v="LW-17125"/>
    <s v="FUR-FU-10004006"/>
    <n v="12795"/>
    <n v="3"/>
    <n v="0"/>
    <n v="217515"/>
    <x v="0"/>
    <s v="Furnishings"/>
    <x v="101"/>
    <s v="United States"/>
    <x v="476"/>
    <x v="1"/>
    <n v="93030"/>
    <x v="1"/>
    <s v="Liz Willingham"/>
    <x v="0"/>
  </r>
  <r>
    <s v="CA-2017-120019"/>
    <x v="909"/>
    <d v="2017-02-21T00:00:00"/>
    <x v="2"/>
    <s v="NG-18355"/>
    <s v="OFF-ST-10001932"/>
    <n v="57951"/>
    <n v="3"/>
    <n v="0"/>
    <n v="811314"/>
    <x v="1"/>
    <s v="Storage"/>
    <x v="1622"/>
    <s v="United States"/>
    <x v="54"/>
    <x v="28"/>
    <n v="6824"/>
    <x v="3"/>
    <s v="Nat Gilpin"/>
    <x v="1"/>
  </r>
  <r>
    <s v="CA-2017-120019"/>
    <x v="909"/>
    <d v="2017-02-21T00:00:00"/>
    <x v="2"/>
    <s v="NG-18355"/>
    <s v="TEC-PH-10000923"/>
    <n v="1499"/>
    <n v="1"/>
    <n v="0"/>
    <n v="73451"/>
    <x v="2"/>
    <s v="Phones"/>
    <x v="1222"/>
    <s v="United States"/>
    <x v="54"/>
    <x v="28"/>
    <n v="6824"/>
    <x v="3"/>
    <s v="Nat Gilpin"/>
    <x v="1"/>
  </r>
  <r>
    <s v="CA-2014-100762"/>
    <x v="155"/>
    <d v="2014-11-29T00:00:00"/>
    <x v="2"/>
    <s v="NG-18355"/>
    <s v="OFF-AR-10000380"/>
    <n v="15192"/>
    <n v="4"/>
    <n v="0"/>
    <n v="45576"/>
    <x v="1"/>
    <s v="Art"/>
    <x v="108"/>
    <s v="United States"/>
    <x v="25"/>
    <x v="11"/>
    <n v="49201"/>
    <x v="0"/>
    <s v="Nat Gilpin"/>
    <x v="1"/>
  </r>
  <r>
    <s v="CA-2014-100762"/>
    <x v="155"/>
    <d v="2014-11-29T00:00:00"/>
    <x v="2"/>
    <s v="NG-18355"/>
    <s v="OFF-LA-10003930"/>
    <n v="19662"/>
    <n v="2"/>
    <n v="0"/>
    <n v="963438"/>
    <x v="1"/>
    <s v="Labels"/>
    <x v="505"/>
    <s v="United States"/>
    <x v="25"/>
    <x v="11"/>
    <n v="49201"/>
    <x v="0"/>
    <s v="Nat Gilpin"/>
    <x v="1"/>
  </r>
  <r>
    <s v="CA-2014-100762"/>
    <x v="155"/>
    <d v="2014-11-29T00:00:00"/>
    <x v="2"/>
    <s v="NG-18355"/>
    <s v="OFF-PA-10001815"/>
    <n v="14412"/>
    <n v="3"/>
    <n v="0"/>
    <n v="691776"/>
    <x v="1"/>
    <s v="Paper"/>
    <x v="1383"/>
    <s v="United States"/>
    <x v="25"/>
    <x v="11"/>
    <n v="49201"/>
    <x v="0"/>
    <s v="Nat Gilpin"/>
    <x v="1"/>
  </r>
  <r>
    <s v="CA-2014-100762"/>
    <x v="155"/>
    <d v="2014-11-29T00:00:00"/>
    <x v="2"/>
    <s v="NG-18355"/>
    <s v="OFF-PA-10004082"/>
    <n v="1596"/>
    <n v="2"/>
    <n v="0"/>
    <n v="798"/>
    <x v="1"/>
    <s v="Paper"/>
    <x v="227"/>
    <s v="United States"/>
    <x v="25"/>
    <x v="11"/>
    <n v="49201"/>
    <x v="0"/>
    <s v="Nat Gilpin"/>
    <x v="1"/>
  </r>
  <r>
    <s v="CA-2017-161459"/>
    <x v="918"/>
    <d v="2017-11-29T00:00:00"/>
    <x v="1"/>
    <s v="EB-13750"/>
    <s v="TEC-PH-10004071"/>
    <n v="3996"/>
    <n v="5"/>
    <n v="2"/>
    <n v="34965"/>
    <x v="2"/>
    <s v="Phones"/>
    <x v="1521"/>
    <s v="United States"/>
    <x v="229"/>
    <x v="1"/>
    <n v="92677"/>
    <x v="1"/>
    <s v="Edward Becker"/>
    <x v="1"/>
  </r>
  <r>
    <s v="CA-2017-161459"/>
    <x v="918"/>
    <d v="2017-11-29T00:00:00"/>
    <x v="1"/>
    <s v="EB-13750"/>
    <s v="OFF-PA-10002377"/>
    <n v="3408"/>
    <n v="6"/>
    <n v="0"/>
    <n v="15336"/>
    <x v="1"/>
    <s v="Paper"/>
    <x v="126"/>
    <s v="United States"/>
    <x v="229"/>
    <x v="1"/>
    <n v="92677"/>
    <x v="1"/>
    <s v="Edward Becker"/>
    <x v="1"/>
  </r>
  <r>
    <s v="CA-2017-160017"/>
    <x v="393"/>
    <d v="2017-10-02T00:00:00"/>
    <x v="2"/>
    <s v="SP-20860"/>
    <s v="OFF-PA-10001800"/>
    <n v="10368"/>
    <n v="2"/>
    <n v="2"/>
    <n v="36288"/>
    <x v="1"/>
    <s v="Paper"/>
    <x v="581"/>
    <s v="United States"/>
    <x v="107"/>
    <x v="2"/>
    <n v="32216"/>
    <x v="2"/>
    <s v="Sung Pak"/>
    <x v="1"/>
  </r>
  <r>
    <s v="CA-2014-123316"/>
    <x v="302"/>
    <d v="2014-10-17T00:00:00"/>
    <x v="2"/>
    <s v="SP-20545"/>
    <s v="OFF-BI-10002764"/>
    <n v="7752"/>
    <n v="3"/>
    <n v="2"/>
    <n v="28101"/>
    <x v="1"/>
    <s v="Binders"/>
    <x v="504"/>
    <s v="United States"/>
    <x v="145"/>
    <x v="14"/>
    <n v="10550"/>
    <x v="3"/>
    <s v="Sibella Parks"/>
    <x v="1"/>
  </r>
  <r>
    <s v="CA-2014-141299"/>
    <x v="560"/>
    <d v="2014-06-07T00:00:00"/>
    <x v="1"/>
    <s v="RB-19795"/>
    <s v="OFF-EN-10004459"/>
    <n v="1528"/>
    <n v="2"/>
    <n v="0"/>
    <n v="74872"/>
    <x v="1"/>
    <s v="Envelopes"/>
    <x v="657"/>
    <s v="United States"/>
    <x v="297"/>
    <x v="11"/>
    <n v="48640"/>
    <x v="0"/>
    <s v="Ross Baird"/>
    <x v="2"/>
  </r>
  <r>
    <s v="CA-2014-104402"/>
    <x v="1103"/>
    <d v="2014-06-23T00:00:00"/>
    <x v="2"/>
    <s v="DB-13660"/>
    <s v="TEC-MA-10000423"/>
    <n v="6597"/>
    <n v="3"/>
    <n v="0"/>
    <n v="310059"/>
    <x v="2"/>
    <s v="Machines"/>
    <x v="1668"/>
    <s v="United States"/>
    <x v="46"/>
    <x v="12"/>
    <n v="19711"/>
    <x v="3"/>
    <s v="Duane Benoit"/>
    <x v="0"/>
  </r>
  <r>
    <s v="CA-2015-110289"/>
    <x v="1104"/>
    <d v="2015-11-02T00:00:00"/>
    <x v="2"/>
    <s v="NB-18655"/>
    <s v="OFF-PA-10002986"/>
    <n v="334"/>
    <n v="5"/>
    <n v="0"/>
    <n v="16032"/>
    <x v="1"/>
    <s v="Paper"/>
    <x v="479"/>
    <s v="United States"/>
    <x v="8"/>
    <x v="1"/>
    <n v="94109"/>
    <x v="1"/>
    <s v="Nona Balk"/>
    <x v="1"/>
  </r>
  <r>
    <s v="CA-2015-110289"/>
    <x v="1104"/>
    <d v="2015-11-02T00:00:00"/>
    <x v="2"/>
    <s v="NB-18655"/>
    <s v="OFF-EN-10001434"/>
    <n v="21084"/>
    <n v="4"/>
    <n v="0"/>
    <n v="1033116"/>
    <x v="1"/>
    <s v="Envelopes"/>
    <x v="438"/>
    <s v="United States"/>
    <x v="8"/>
    <x v="1"/>
    <n v="94109"/>
    <x v="1"/>
    <s v="Nona Balk"/>
    <x v="1"/>
  </r>
  <r>
    <s v="CA-2014-167927"/>
    <x v="406"/>
    <d v="2014-01-26T00:00:00"/>
    <x v="2"/>
    <s v="XP-21865"/>
    <s v="OFF-ST-10000760"/>
    <n v="1398"/>
    <n v="1"/>
    <n v="0"/>
    <n v="40542"/>
    <x v="1"/>
    <s v="Storage"/>
    <x v="4"/>
    <s v="United States"/>
    <x v="17"/>
    <x v="11"/>
    <n v="48185"/>
    <x v="0"/>
    <s v="Xylona Preis"/>
    <x v="0"/>
  </r>
  <r>
    <s v="CA-2014-167927"/>
    <x v="406"/>
    <d v="2014-01-26T00:00:00"/>
    <x v="2"/>
    <s v="XP-21865"/>
    <s v="FUR-FU-10002918"/>
    <n v="27294"/>
    <n v="3"/>
    <n v="0"/>
    <n v="300234"/>
    <x v="0"/>
    <s v="Furnishings"/>
    <x v="269"/>
    <s v="United States"/>
    <x v="17"/>
    <x v="11"/>
    <n v="48185"/>
    <x v="0"/>
    <s v="Xylona Preis"/>
    <x v="0"/>
  </r>
  <r>
    <s v="CA-2014-167927"/>
    <x v="406"/>
    <d v="2014-01-26T00:00:00"/>
    <x v="2"/>
    <s v="XP-21865"/>
    <s v="OFF-BI-10000605"/>
    <n v="1905"/>
    <n v="5"/>
    <n v="0"/>
    <n v="89535"/>
    <x v="1"/>
    <s v="Binders"/>
    <x v="533"/>
    <s v="United States"/>
    <x v="17"/>
    <x v="11"/>
    <n v="48185"/>
    <x v="0"/>
    <s v="Xylona Preis"/>
    <x v="0"/>
  </r>
  <r>
    <s v="CA-2014-167927"/>
    <x v="406"/>
    <d v="2014-01-26T00:00:00"/>
    <x v="2"/>
    <s v="XP-21865"/>
    <s v="OFF-AP-10002311"/>
    <n v="247716"/>
    <n v="4"/>
    <n v="1"/>
    <n v="935816"/>
    <x v="1"/>
    <s v="Appliances"/>
    <x v="14"/>
    <s v="United States"/>
    <x v="17"/>
    <x v="11"/>
    <n v="48185"/>
    <x v="0"/>
    <s v="Xylona Preis"/>
    <x v="0"/>
  </r>
  <r>
    <s v="CA-2014-167927"/>
    <x v="406"/>
    <d v="2014-01-26T00:00:00"/>
    <x v="2"/>
    <s v="XP-21865"/>
    <s v="OFF-ST-10003123"/>
    <n v="6658"/>
    <n v="2"/>
    <n v="0"/>
    <n v="159792"/>
    <x v="1"/>
    <s v="Storage"/>
    <x v="1263"/>
    <s v="United States"/>
    <x v="17"/>
    <x v="11"/>
    <n v="48185"/>
    <x v="0"/>
    <s v="Xylona Preis"/>
    <x v="0"/>
  </r>
  <r>
    <s v="CA-2014-167927"/>
    <x v="406"/>
    <d v="2014-01-26T00:00:00"/>
    <x v="2"/>
    <s v="XP-21865"/>
    <s v="OFF-AR-10004456"/>
    <n v="4392"/>
    <n v="3"/>
    <n v="0"/>
    <n v="127368"/>
    <x v="1"/>
    <s v="Art"/>
    <x v="1044"/>
    <s v="United States"/>
    <x v="17"/>
    <x v="11"/>
    <n v="48185"/>
    <x v="0"/>
    <s v="Xylona Preis"/>
    <x v="0"/>
  </r>
  <r>
    <s v="CA-2014-167927"/>
    <x v="406"/>
    <d v="2014-01-26T00:00:00"/>
    <x v="2"/>
    <s v="XP-21865"/>
    <s v="FUR-FU-10002268"/>
    <n v="1473"/>
    <n v="3"/>
    <n v="0"/>
    <n v="48609"/>
    <x v="0"/>
    <s v="Furnishings"/>
    <x v="862"/>
    <s v="United States"/>
    <x v="17"/>
    <x v="11"/>
    <n v="48185"/>
    <x v="0"/>
    <s v="Xylona Preis"/>
    <x v="0"/>
  </r>
  <r>
    <s v="CA-2014-167927"/>
    <x v="406"/>
    <d v="2014-01-26T00:00:00"/>
    <x v="2"/>
    <s v="XP-21865"/>
    <s v="OFF-BI-10004364"/>
    <n v="297"/>
    <n v="5"/>
    <n v="0"/>
    <n v="13365"/>
    <x v="1"/>
    <s v="Binders"/>
    <x v="305"/>
    <s v="United States"/>
    <x v="17"/>
    <x v="11"/>
    <n v="48185"/>
    <x v="0"/>
    <s v="Xylona Preis"/>
    <x v="0"/>
  </r>
  <r>
    <s v="CA-2014-133305"/>
    <x v="383"/>
    <d v="2014-07-15T00:00:00"/>
    <x v="2"/>
    <s v="MH-17455"/>
    <s v="OFF-PA-10001970"/>
    <n v="4912"/>
    <n v="4"/>
    <n v="0"/>
    <n v="230864"/>
    <x v="1"/>
    <s v="Paper"/>
    <x v="314"/>
    <s v="United States"/>
    <x v="20"/>
    <x v="14"/>
    <n v="10011"/>
    <x v="3"/>
    <s v="Mark Hamilton"/>
    <x v="0"/>
  </r>
  <r>
    <s v="CA-2014-133305"/>
    <x v="383"/>
    <d v="2014-07-15T00:00:00"/>
    <x v="2"/>
    <s v="MH-17455"/>
    <s v="OFF-BI-10002954"/>
    <n v="1828"/>
    <n v="5"/>
    <n v="2"/>
    <n v="6398"/>
    <x v="1"/>
    <s v="Binders"/>
    <x v="1177"/>
    <s v="United States"/>
    <x v="20"/>
    <x v="14"/>
    <n v="10011"/>
    <x v="3"/>
    <s v="Mark Hamilton"/>
    <x v="0"/>
  </r>
  <r>
    <s v="CA-2016-165995"/>
    <x v="132"/>
    <d v="2016-09-06T00:00:00"/>
    <x v="2"/>
    <s v="BG-11740"/>
    <s v="FUR-FU-10000672"/>
    <n v="4704"/>
    <n v="4"/>
    <n v="0"/>
    <n v="159936"/>
    <x v="0"/>
    <s v="Furnishings"/>
    <x v="1495"/>
    <s v="United States"/>
    <x v="1"/>
    <x v="1"/>
    <n v="90008"/>
    <x v="1"/>
    <s v="Bruce Geld"/>
    <x v="0"/>
  </r>
  <r>
    <s v="CA-2016-165995"/>
    <x v="132"/>
    <d v="2016-09-06T00:00:00"/>
    <x v="2"/>
    <s v="BG-11740"/>
    <s v="TEC-PH-10004908"/>
    <n v="33996"/>
    <n v="5"/>
    <n v="2"/>
    <n v="42495"/>
    <x v="2"/>
    <s v="Phones"/>
    <x v="1461"/>
    <s v="United States"/>
    <x v="1"/>
    <x v="1"/>
    <n v="90008"/>
    <x v="1"/>
    <s v="Bruce Geld"/>
    <x v="0"/>
  </r>
  <r>
    <s v="CA-2017-143112"/>
    <x v="360"/>
    <d v="2017-10-09T00:00:00"/>
    <x v="2"/>
    <s v="TS-21370"/>
    <s v="TEC-PH-10003095"/>
    <n v="878"/>
    <n v="4"/>
    <n v="0"/>
    <n v="439"/>
    <x v="2"/>
    <s v="Phones"/>
    <x v="1478"/>
    <s v="United States"/>
    <x v="20"/>
    <x v="14"/>
    <n v="10035"/>
    <x v="3"/>
    <s v="Todd Sumrall"/>
    <x v="1"/>
  </r>
  <r>
    <s v="CA-2017-143112"/>
    <x v="360"/>
    <d v="2017-10-09T00:00:00"/>
    <x v="2"/>
    <s v="TS-21370"/>
    <s v="FUR-CH-10002880"/>
    <n v="221382"/>
    <n v="2"/>
    <n v="1"/>
    <n v="24598"/>
    <x v="0"/>
    <s v="Chairs"/>
    <x v="804"/>
    <s v="United States"/>
    <x v="20"/>
    <x v="14"/>
    <n v="10035"/>
    <x v="3"/>
    <s v="Todd Sumrall"/>
    <x v="1"/>
  </r>
  <r>
    <s v="CA-2017-143112"/>
    <x v="360"/>
    <d v="2017-10-09T00:00:00"/>
    <x v="2"/>
    <s v="TS-21370"/>
    <s v="TEC-MA-10001047"/>
    <n v="519996"/>
    <n v="4"/>
    <n v="0"/>
    <n v="13519896"/>
    <x v="2"/>
    <s v="Machines"/>
    <x v="1608"/>
    <s v="United States"/>
    <x v="20"/>
    <x v="14"/>
    <n v="10035"/>
    <x v="3"/>
    <s v="Todd Sumrall"/>
    <x v="1"/>
  </r>
  <r>
    <s v="US-2017-105830"/>
    <x v="412"/>
    <d v="2017-01-02T00:00:00"/>
    <x v="3"/>
    <s v="DB-13660"/>
    <s v="OFF-ST-10002554"/>
    <n v="156512"/>
    <n v="4"/>
    <n v="2"/>
    <n v="-352152"/>
    <x v="1"/>
    <s v="Storage"/>
    <x v="1142"/>
    <s v="United States"/>
    <x v="152"/>
    <x v="23"/>
    <n v="43130"/>
    <x v="3"/>
    <s v="Duane Benoit"/>
    <x v="0"/>
  </r>
  <r>
    <s v="CA-2015-146255"/>
    <x v="1105"/>
    <d v="2015-03-10T00:00:00"/>
    <x v="3"/>
    <s v="EM-14140"/>
    <s v="TEC-AC-10004469"/>
    <n v="11985"/>
    <n v="3"/>
    <n v="0"/>
    <n v="52734"/>
    <x v="2"/>
    <s v="Accessories"/>
    <x v="241"/>
    <s v="United States"/>
    <x v="46"/>
    <x v="12"/>
    <n v="19711"/>
    <x v="3"/>
    <s v="Eugene Moren"/>
    <x v="2"/>
  </r>
  <r>
    <s v="CA-2015-146255"/>
    <x v="1105"/>
    <d v="2015-03-10T00:00:00"/>
    <x v="3"/>
    <s v="EM-14140"/>
    <s v="OFF-BI-10000309"/>
    <n v="3044"/>
    <n v="2"/>
    <n v="0"/>
    <n v="149156"/>
    <x v="1"/>
    <s v="Binders"/>
    <x v="338"/>
    <s v="United States"/>
    <x v="46"/>
    <x v="12"/>
    <n v="19711"/>
    <x v="3"/>
    <s v="Eugene Moren"/>
    <x v="2"/>
  </r>
  <r>
    <s v="CA-2015-146255"/>
    <x v="1105"/>
    <d v="2015-03-10T00:00:00"/>
    <x v="3"/>
    <s v="EM-14140"/>
    <s v="OFF-BI-10001765"/>
    <n v="6928"/>
    <n v="2"/>
    <n v="0"/>
    <n v="332544"/>
    <x v="1"/>
    <s v="Binders"/>
    <x v="985"/>
    <s v="United States"/>
    <x v="46"/>
    <x v="12"/>
    <n v="19711"/>
    <x v="3"/>
    <s v="Eugene Moren"/>
    <x v="2"/>
  </r>
  <r>
    <s v="CA-2015-146255"/>
    <x v="1105"/>
    <d v="2015-03-10T00:00:00"/>
    <x v="3"/>
    <s v="EM-14140"/>
    <s v="TEC-PH-10001619"/>
    <n v="58797"/>
    <n v="3"/>
    <n v="0"/>
    <n v="1705113"/>
    <x v="2"/>
    <s v="Phones"/>
    <x v="1566"/>
    <s v="United States"/>
    <x v="46"/>
    <x v="12"/>
    <n v="19711"/>
    <x v="3"/>
    <s v="Eugene Moren"/>
    <x v="2"/>
  </r>
  <r>
    <s v="CA-2017-104822"/>
    <x v="178"/>
    <d v="2017-10-20T00:00:00"/>
    <x v="0"/>
    <s v="RB-19465"/>
    <s v="OFF-LA-10002034"/>
    <n v="2455"/>
    <n v="5"/>
    <n v="0"/>
    <n v="120295"/>
    <x v="1"/>
    <s v="Labels"/>
    <x v="1100"/>
    <s v="United States"/>
    <x v="20"/>
    <x v="14"/>
    <n v="10024"/>
    <x v="3"/>
    <s v="Rick Bensley"/>
    <x v="2"/>
  </r>
  <r>
    <s v="CA-2015-104486"/>
    <x v="488"/>
    <d v="2015-05-06T00:00:00"/>
    <x v="2"/>
    <s v="PO-18850"/>
    <s v="OFF-BI-10000309"/>
    <n v="12176"/>
    <n v="1"/>
    <n v="2"/>
    <n v="44138"/>
    <x v="1"/>
    <s v="Binders"/>
    <x v="338"/>
    <s v="United States"/>
    <x v="8"/>
    <x v="1"/>
    <n v="94109"/>
    <x v="1"/>
    <s v="Patrick O'Brill"/>
    <x v="0"/>
  </r>
  <r>
    <s v="CA-2015-104486"/>
    <x v="488"/>
    <d v="2015-05-06T00:00:00"/>
    <x v="2"/>
    <s v="PO-18850"/>
    <s v="OFF-ST-10000876"/>
    <n v="3732"/>
    <n v="3"/>
    <n v="0"/>
    <n v="104496"/>
    <x v="1"/>
    <s v="Storage"/>
    <x v="254"/>
    <s v="United States"/>
    <x v="8"/>
    <x v="1"/>
    <n v="94109"/>
    <x v="1"/>
    <s v="Patrick O'Brill"/>
    <x v="0"/>
  </r>
  <r>
    <s v="CA-2015-104486"/>
    <x v="488"/>
    <d v="2015-05-06T00:00:00"/>
    <x v="2"/>
    <s v="PO-18850"/>
    <s v="OFF-SU-10002573"/>
    <n v="3506"/>
    <n v="2"/>
    <n v="0"/>
    <n v="10518"/>
    <x v="1"/>
    <s v="Supplies"/>
    <x v="354"/>
    <s v="United States"/>
    <x v="8"/>
    <x v="1"/>
    <n v="94109"/>
    <x v="1"/>
    <s v="Patrick O'Brill"/>
    <x v="0"/>
  </r>
  <r>
    <s v="CA-2017-161557"/>
    <x v="212"/>
    <d v="2017-09-08T00:00:00"/>
    <x v="2"/>
    <s v="AG-10900"/>
    <s v="FUR-FU-10004622"/>
    <n v="1084"/>
    <n v="5"/>
    <n v="6"/>
    <n v="-10569"/>
    <x v="0"/>
    <s v="Furnishings"/>
    <x v="790"/>
    <s v="United States"/>
    <x v="0"/>
    <x v="0"/>
    <n v="75217"/>
    <x v="0"/>
    <s v="Arthur Gainer"/>
    <x v="0"/>
  </r>
  <r>
    <s v="CA-2017-161130"/>
    <x v="131"/>
    <d v="2017-11-08T00:00:00"/>
    <x v="2"/>
    <s v="BF-11275"/>
    <s v="TEC-PH-10002549"/>
    <n v="361376"/>
    <n v="2"/>
    <n v="2"/>
    <n v="271032"/>
    <x v="2"/>
    <s v="Phones"/>
    <x v="929"/>
    <s v="United States"/>
    <x v="99"/>
    <x v="2"/>
    <n v="33178"/>
    <x v="2"/>
    <s v="Beth Fritzler"/>
    <x v="1"/>
  </r>
  <r>
    <s v="US-2015-161347"/>
    <x v="1022"/>
    <d v="2015-09-19T00:00:00"/>
    <x v="2"/>
    <s v="HG-14845"/>
    <s v="OFF-BI-10004209"/>
    <n v="2412"/>
    <n v="1"/>
    <n v="7"/>
    <n v="-201"/>
    <x v="1"/>
    <s v="Binders"/>
    <x v="1204"/>
    <s v="United States"/>
    <x v="10"/>
    <x v="8"/>
    <n v="19120"/>
    <x v="3"/>
    <s v="Harry Greene"/>
    <x v="0"/>
  </r>
  <r>
    <s v="US-2015-109015"/>
    <x v="683"/>
    <d v="2015-09-12T00:00:00"/>
    <x v="2"/>
    <s v="BS-11590"/>
    <s v="OFF-AP-10001962"/>
    <n v="839"/>
    <n v="1"/>
    <n v="0"/>
    <n v="20975"/>
    <x v="1"/>
    <s v="Appliances"/>
    <x v="1576"/>
    <s v="United States"/>
    <x v="20"/>
    <x v="14"/>
    <n v="10011"/>
    <x v="3"/>
    <s v="Brendan Sweed"/>
    <x v="1"/>
  </r>
  <r>
    <s v="US-2015-109015"/>
    <x v="683"/>
    <d v="2015-09-12T00:00:00"/>
    <x v="2"/>
    <s v="BS-11590"/>
    <s v="TEC-PH-10002922"/>
    <n v="33798"/>
    <n v="2"/>
    <n v="0"/>
    <n v="101394"/>
    <x v="2"/>
    <s v="Phones"/>
    <x v="965"/>
    <s v="United States"/>
    <x v="20"/>
    <x v="14"/>
    <n v="10011"/>
    <x v="3"/>
    <s v="Brendan Sweed"/>
    <x v="1"/>
  </r>
  <r>
    <s v="CA-2014-110611"/>
    <x v="190"/>
    <d v="2014-10-13T00:00:00"/>
    <x v="2"/>
    <s v="JD-16015"/>
    <s v="OFF-ST-10000642"/>
    <n v="8392"/>
    <n v="5"/>
    <n v="2"/>
    <n v="-13637"/>
    <x v="1"/>
    <s v="Storage"/>
    <x v="194"/>
    <s v="United States"/>
    <x v="10"/>
    <x v="8"/>
    <n v="19120"/>
    <x v="3"/>
    <s v="Joy Daniels"/>
    <x v="0"/>
  </r>
  <r>
    <s v="CA-2017-139080"/>
    <x v="204"/>
    <d v="2017-01-28T00:00:00"/>
    <x v="2"/>
    <s v="CS-12250"/>
    <s v="OFF-BI-10001757"/>
    <n v="1968"/>
    <n v="5"/>
    <n v="2"/>
    <n v="6888"/>
    <x v="1"/>
    <s v="Binders"/>
    <x v="1156"/>
    <s v="United States"/>
    <x v="4"/>
    <x v="4"/>
    <n v="98103"/>
    <x v="1"/>
    <s v="Chris Selesnick"/>
    <x v="1"/>
  </r>
  <r>
    <s v="CA-2017-139080"/>
    <x v="204"/>
    <d v="2017-01-28T00:00:00"/>
    <x v="2"/>
    <s v="CS-12250"/>
    <s v="OFF-PA-10004621"/>
    <n v="2592"/>
    <n v="4"/>
    <n v="0"/>
    <n v="124416"/>
    <x v="1"/>
    <s v="Paper"/>
    <x v="741"/>
    <s v="United States"/>
    <x v="4"/>
    <x v="4"/>
    <n v="98103"/>
    <x v="1"/>
    <s v="Chris Selesnick"/>
    <x v="1"/>
  </r>
  <r>
    <s v="CA-2017-139080"/>
    <x v="204"/>
    <d v="2017-01-28T00:00:00"/>
    <x v="2"/>
    <s v="CS-12250"/>
    <s v="OFF-PA-10002262"/>
    <n v="648"/>
    <n v="1"/>
    <n v="0"/>
    <n v="31104"/>
    <x v="1"/>
    <s v="Paper"/>
    <x v="992"/>
    <s v="United States"/>
    <x v="4"/>
    <x v="4"/>
    <n v="98103"/>
    <x v="1"/>
    <s v="Chris Selesnick"/>
    <x v="1"/>
  </r>
  <r>
    <s v="CA-2017-139080"/>
    <x v="204"/>
    <d v="2017-01-28T00:00:00"/>
    <x v="2"/>
    <s v="CS-12250"/>
    <s v="TEC-PH-10004100"/>
    <n v="86352"/>
    <n v="6"/>
    <n v="2"/>
    <n v="86352"/>
    <x v="2"/>
    <s v="Phones"/>
    <x v="1721"/>
    <s v="United States"/>
    <x v="4"/>
    <x v="4"/>
    <n v="98103"/>
    <x v="1"/>
    <s v="Chris Selesnick"/>
    <x v="1"/>
  </r>
  <r>
    <s v="CA-2015-115693"/>
    <x v="892"/>
    <d v="2015-12-15T00:00:00"/>
    <x v="2"/>
    <s v="FC-14245"/>
    <s v="OFF-AR-10003582"/>
    <n v="563"/>
    <n v="2"/>
    <n v="0"/>
    <n v="15764"/>
    <x v="1"/>
    <s v="Art"/>
    <x v="1440"/>
    <s v="United States"/>
    <x v="1"/>
    <x v="1"/>
    <n v="90032"/>
    <x v="1"/>
    <s v="Frank Carlisle"/>
    <x v="2"/>
  </r>
  <r>
    <s v="US-2014-107993"/>
    <x v="640"/>
    <d v="2014-11-30T00:00:00"/>
    <x v="2"/>
    <s v="SE-20110"/>
    <s v="OFF-AR-10003179"/>
    <n v="51016"/>
    <n v="7"/>
    <n v="2"/>
    <n v="82901"/>
    <x v="1"/>
    <s v="Art"/>
    <x v="1547"/>
    <s v="United States"/>
    <x v="24"/>
    <x v="20"/>
    <n v="97477"/>
    <x v="1"/>
    <s v="Sanjit Engle"/>
    <x v="0"/>
  </r>
  <r>
    <s v="CA-2017-110443"/>
    <x v="609"/>
    <d v="2017-11-25T00:00:00"/>
    <x v="2"/>
    <s v="CK-12205"/>
    <s v="OFF-BI-10001670"/>
    <n v="1508"/>
    <n v="5"/>
    <n v="2"/>
    <n v="5655"/>
    <x v="1"/>
    <s v="Binders"/>
    <x v="442"/>
    <s v="United States"/>
    <x v="477"/>
    <x v="4"/>
    <n v="98059"/>
    <x v="1"/>
    <s v="Chloris Kastensmidt"/>
    <x v="0"/>
  </r>
  <r>
    <s v="CA-2017-110443"/>
    <x v="609"/>
    <d v="2017-11-25T00:00:00"/>
    <x v="2"/>
    <s v="CK-12205"/>
    <s v="TEC-MA-10002073"/>
    <n v="1039992"/>
    <n v="1"/>
    <n v="2"/>
    <n v="1039992"/>
    <x v="2"/>
    <s v="Machines"/>
    <x v="1740"/>
    <s v="United States"/>
    <x v="477"/>
    <x v="4"/>
    <n v="98059"/>
    <x v="1"/>
    <s v="Chloris Kastensmidt"/>
    <x v="0"/>
  </r>
  <r>
    <s v="CA-2017-110443"/>
    <x v="609"/>
    <d v="2017-11-25T00:00:00"/>
    <x v="2"/>
    <s v="CK-12205"/>
    <s v="OFF-PA-10003797"/>
    <n v="5184"/>
    <n v="8"/>
    <n v="0"/>
    <n v="248832"/>
    <x v="1"/>
    <s v="Paper"/>
    <x v="1682"/>
    <s v="United States"/>
    <x v="477"/>
    <x v="4"/>
    <n v="98059"/>
    <x v="1"/>
    <s v="Chloris Kastensmidt"/>
    <x v="0"/>
  </r>
  <r>
    <s v="CA-2017-144848"/>
    <x v="1095"/>
    <d v="2017-04-05T00:00:00"/>
    <x v="3"/>
    <s v="DS-13030"/>
    <s v="TEC-PH-10004006"/>
    <n v="4122"/>
    <n v="1"/>
    <n v="0"/>
    <n v="111294"/>
    <x v="2"/>
    <s v="Phones"/>
    <x v="1741"/>
    <s v="United States"/>
    <x v="20"/>
    <x v="14"/>
    <n v="10009"/>
    <x v="3"/>
    <s v="Darrin Sayre"/>
    <x v="2"/>
  </r>
  <r>
    <s v="CA-2017-144848"/>
    <x v="1095"/>
    <d v="2017-04-05T00:00:00"/>
    <x v="3"/>
    <s v="DS-13030"/>
    <s v="OFF-SU-10000646"/>
    <n v="24037"/>
    <n v="1"/>
    <n v="0"/>
    <n v="72111"/>
    <x v="1"/>
    <s v="Supplies"/>
    <x v="262"/>
    <s v="United States"/>
    <x v="20"/>
    <x v="14"/>
    <n v="10009"/>
    <x v="3"/>
    <s v="Darrin Sayre"/>
    <x v="2"/>
  </r>
  <r>
    <s v="CA-2017-144848"/>
    <x v="1095"/>
    <d v="2017-04-05T00:00:00"/>
    <x v="3"/>
    <s v="DS-13030"/>
    <s v="TEC-PH-10002262"/>
    <n v="11902"/>
    <n v="2"/>
    <n v="0"/>
    <n v="333256"/>
    <x v="2"/>
    <s v="Phones"/>
    <x v="474"/>
    <s v="United States"/>
    <x v="20"/>
    <x v="14"/>
    <n v="10009"/>
    <x v="3"/>
    <s v="Darrin Sayre"/>
    <x v="2"/>
  </r>
  <r>
    <s v="US-2017-147998"/>
    <x v="239"/>
    <d v="2017-05-24T00:00:00"/>
    <x v="2"/>
    <s v="SA-20830"/>
    <s v="OFF-BI-10002082"/>
    <n v="13312"/>
    <n v="5"/>
    <n v="2"/>
    <n v="4992"/>
    <x v="1"/>
    <s v="Binders"/>
    <x v="1171"/>
    <s v="United States"/>
    <x v="49"/>
    <x v="1"/>
    <n v="95123"/>
    <x v="1"/>
    <s v="Sue Ann Reed"/>
    <x v="0"/>
  </r>
  <r>
    <s v="CA-2016-103919"/>
    <x v="338"/>
    <d v="2016-10-07T00:00:00"/>
    <x v="2"/>
    <s v="TP-21565"/>
    <s v="FUR-FU-10001756"/>
    <n v="3808"/>
    <n v="5"/>
    <n v="6"/>
    <n v="-29512"/>
    <x v="0"/>
    <s v="Furnishings"/>
    <x v="285"/>
    <s v="United States"/>
    <x v="55"/>
    <x v="0"/>
    <n v="75051"/>
    <x v="0"/>
    <s v="Tracy Poddar"/>
    <x v="1"/>
  </r>
  <r>
    <s v="CA-2016-113425"/>
    <x v="829"/>
    <d v="2016-11-21T00:00:00"/>
    <x v="0"/>
    <s v="JK-16120"/>
    <s v="FUR-BO-10002598"/>
    <n v="113568"/>
    <n v="2"/>
    <n v="2"/>
    <n v="127764"/>
    <x v="0"/>
    <s v="Bookcases"/>
    <x v="1496"/>
    <s v="United States"/>
    <x v="20"/>
    <x v="14"/>
    <n v="10009"/>
    <x v="3"/>
    <s v="Julie Kriz"/>
    <x v="2"/>
  </r>
  <r>
    <s v="CA-2017-143035"/>
    <x v="620"/>
    <d v="2017-10-05T00:00:00"/>
    <x v="1"/>
    <s v="CC-12430"/>
    <s v="FUR-FU-10001934"/>
    <n v="8392"/>
    <n v="4"/>
    <n v="0"/>
    <n v="218192"/>
    <x v="0"/>
    <s v="Furnishings"/>
    <x v="107"/>
    <s v="United States"/>
    <x v="20"/>
    <x v="14"/>
    <n v="10009"/>
    <x v="3"/>
    <s v="Chuck Clark"/>
    <x v="2"/>
  </r>
  <r>
    <s v="CA-2017-143035"/>
    <x v="620"/>
    <d v="2017-10-05T00:00:00"/>
    <x v="1"/>
    <s v="CC-12430"/>
    <s v="OFF-AR-10001130"/>
    <n v="663"/>
    <n v="3"/>
    <n v="0"/>
    <n v="31161"/>
    <x v="1"/>
    <s v="Art"/>
    <x v="783"/>
    <s v="United States"/>
    <x v="20"/>
    <x v="14"/>
    <n v="10009"/>
    <x v="3"/>
    <s v="Chuck Clark"/>
    <x v="2"/>
  </r>
  <r>
    <s v="CA-2017-143035"/>
    <x v="620"/>
    <d v="2017-10-05T00:00:00"/>
    <x v="1"/>
    <s v="CC-12430"/>
    <s v="TEC-AC-10002049"/>
    <n v="37197"/>
    <n v="3"/>
    <n v="0"/>
    <n v="669546"/>
    <x v="2"/>
    <s v="Accessories"/>
    <x v="691"/>
    <s v="United States"/>
    <x v="20"/>
    <x v="14"/>
    <n v="10009"/>
    <x v="3"/>
    <s v="Chuck Clark"/>
    <x v="2"/>
  </r>
  <r>
    <s v="CA-2014-107811"/>
    <x v="332"/>
    <d v="2014-05-03T00:00:00"/>
    <x v="2"/>
    <s v="LA-16780"/>
    <s v="FUR-CH-10001394"/>
    <n v="561584"/>
    <n v="2"/>
    <n v="2"/>
    <n v="70198"/>
    <x v="0"/>
    <s v="Chairs"/>
    <x v="650"/>
    <s v="United States"/>
    <x v="26"/>
    <x v="17"/>
    <n v="38109"/>
    <x v="2"/>
    <s v="Laura Armstrong"/>
    <x v="1"/>
  </r>
  <r>
    <s v="CA-2014-107811"/>
    <x v="332"/>
    <d v="2014-05-03T00:00:00"/>
    <x v="2"/>
    <s v="LA-16780"/>
    <s v="OFF-ST-10000798"/>
    <n v="9992"/>
    <n v="5"/>
    <n v="2"/>
    <n v="-1249"/>
    <x v="1"/>
    <s v="Storage"/>
    <x v="352"/>
    <s v="United States"/>
    <x v="26"/>
    <x v="17"/>
    <n v="38109"/>
    <x v="2"/>
    <s v="Laura Armstrong"/>
    <x v="1"/>
  </r>
  <r>
    <s v="CA-2016-163216"/>
    <x v="874"/>
    <d v="2016-10-10T00:00:00"/>
    <x v="3"/>
    <s v="AW-10930"/>
    <s v="OFF-LA-10000134"/>
    <n v="4928"/>
    <n v="2"/>
    <n v="2"/>
    <n v="17248"/>
    <x v="1"/>
    <s v="Labels"/>
    <x v="85"/>
    <s v="United States"/>
    <x v="10"/>
    <x v="8"/>
    <n v="19143"/>
    <x v="3"/>
    <s v="Arthur Wiediger"/>
    <x v="2"/>
  </r>
  <r>
    <s v="US-2016-116442"/>
    <x v="271"/>
    <d v="2016-12-22T00:00:00"/>
    <x v="2"/>
    <s v="BP-11230"/>
    <s v="FUR-FU-10002364"/>
    <n v="1476"/>
    <n v="2"/>
    <n v="0"/>
    <n v="42804"/>
    <x v="0"/>
    <s v="Furnishings"/>
    <x v="1228"/>
    <s v="United States"/>
    <x v="1"/>
    <x v="1"/>
    <n v="90004"/>
    <x v="1"/>
    <s v="Benjamin Patterson"/>
    <x v="0"/>
  </r>
  <r>
    <s v="CA-2017-150623"/>
    <x v="317"/>
    <d v="2017-04-14T00:00:00"/>
    <x v="2"/>
    <s v="DB-13360"/>
    <s v="TEC-AC-10004571"/>
    <n v="9999"/>
    <n v="1"/>
    <n v="0"/>
    <n v="419958"/>
    <x v="2"/>
    <s v="Accessories"/>
    <x v="408"/>
    <s v="United States"/>
    <x v="417"/>
    <x v="28"/>
    <n v="6708"/>
    <x v="3"/>
    <s v="Dennis Bolton"/>
    <x v="2"/>
  </r>
  <r>
    <s v="CA-2017-150623"/>
    <x v="317"/>
    <d v="2017-04-14T00:00:00"/>
    <x v="2"/>
    <s v="DB-13360"/>
    <s v="OFF-ST-10003692"/>
    <n v="28615"/>
    <n v="5"/>
    <n v="0"/>
    <n v="715375"/>
    <x v="1"/>
    <s v="Storage"/>
    <x v="1249"/>
    <s v="United States"/>
    <x v="417"/>
    <x v="28"/>
    <n v="6708"/>
    <x v="3"/>
    <s v="Dennis Bolton"/>
    <x v="2"/>
  </r>
  <r>
    <s v="US-2014-163797"/>
    <x v="916"/>
    <d v="2014-04-13T00:00:00"/>
    <x v="2"/>
    <s v="PC-19000"/>
    <s v="OFF-FA-10001883"/>
    <n v="49792"/>
    <n v="8"/>
    <n v="2"/>
    <n v="-118256"/>
    <x v="1"/>
    <s v="Fasteners"/>
    <x v="1471"/>
    <s v="United States"/>
    <x v="433"/>
    <x v="15"/>
    <n v="85224"/>
    <x v="1"/>
    <s v="Pauline Chand"/>
    <x v="2"/>
  </r>
  <r>
    <s v="CA-2016-127236"/>
    <x v="889"/>
    <d v="2016-04-02T00:00:00"/>
    <x v="2"/>
    <s v="TB-21595"/>
    <s v="FUR-BO-10004015"/>
    <n v="299975"/>
    <n v="5"/>
    <n v="5"/>
    <n v="-167986"/>
    <x v="0"/>
    <s v="Bookcases"/>
    <x v="570"/>
    <s v="United States"/>
    <x v="24"/>
    <x v="23"/>
    <n v="45503"/>
    <x v="3"/>
    <s v="Troy Blackwell"/>
    <x v="0"/>
  </r>
  <r>
    <s v="CA-2016-127236"/>
    <x v="889"/>
    <d v="2016-04-02T00:00:00"/>
    <x v="2"/>
    <s v="TB-21595"/>
    <s v="TEC-PH-10000141"/>
    <n v="158376"/>
    <n v="4"/>
    <n v="4"/>
    <n v="-369544"/>
    <x v="2"/>
    <s v="Phones"/>
    <x v="1296"/>
    <s v="United States"/>
    <x v="24"/>
    <x v="23"/>
    <n v="45503"/>
    <x v="3"/>
    <s v="Troy Blackwell"/>
    <x v="0"/>
  </r>
  <r>
    <s v="US-2017-104661"/>
    <x v="786"/>
    <d v="2017-01-18T00:00:00"/>
    <x v="3"/>
    <s v="TB-21250"/>
    <s v="OFF-BI-10001597"/>
    <n v="32784"/>
    <n v="4"/>
    <n v="8"/>
    <n v="-524544"/>
    <x v="1"/>
    <s v="Binders"/>
    <x v="793"/>
    <s v="United States"/>
    <x v="88"/>
    <x v="0"/>
    <n v="78745"/>
    <x v="0"/>
    <s v="Tim Brockman"/>
    <x v="0"/>
  </r>
  <r>
    <s v="US-2017-104661"/>
    <x v="786"/>
    <d v="2017-01-18T00:00:00"/>
    <x v="3"/>
    <s v="TB-21250"/>
    <s v="TEC-AC-10003628"/>
    <n v="47984"/>
    <n v="2"/>
    <n v="2"/>
    <n v="143952"/>
    <x v="2"/>
    <s v="Accessories"/>
    <x v="247"/>
    <s v="United States"/>
    <x v="88"/>
    <x v="0"/>
    <n v="78745"/>
    <x v="0"/>
    <s v="Tim Brockman"/>
    <x v="0"/>
  </r>
  <r>
    <s v="US-2017-104661"/>
    <x v="786"/>
    <d v="2017-01-18T00:00:00"/>
    <x v="3"/>
    <s v="TB-21250"/>
    <s v="TEC-AC-10002331"/>
    <n v="62592"/>
    <n v="8"/>
    <n v="2"/>
    <n v="133008"/>
    <x v="2"/>
    <s v="Accessories"/>
    <x v="1563"/>
    <s v="United States"/>
    <x v="88"/>
    <x v="0"/>
    <n v="78745"/>
    <x v="0"/>
    <s v="Tim Brockman"/>
    <x v="0"/>
  </r>
  <r>
    <s v="US-2017-104661"/>
    <x v="786"/>
    <d v="2017-01-18T00:00:00"/>
    <x v="3"/>
    <s v="TB-21250"/>
    <s v="OFF-BI-10001098"/>
    <n v="4276"/>
    <n v="1"/>
    <n v="8"/>
    <n v="-66278"/>
    <x v="1"/>
    <s v="Binders"/>
    <x v="409"/>
    <s v="United States"/>
    <x v="88"/>
    <x v="0"/>
    <n v="78745"/>
    <x v="0"/>
    <s v="Tim Brockman"/>
    <x v="0"/>
  </r>
  <r>
    <s v="CA-2014-134103"/>
    <x v="1106"/>
    <d v="2014-02-04T00:00:00"/>
    <x v="2"/>
    <s v="MV-18190"/>
    <s v="OFF-PA-10001204"/>
    <n v="1056"/>
    <n v="2"/>
    <n v="0"/>
    <n v="4752"/>
    <x v="1"/>
    <s v="Paper"/>
    <x v="520"/>
    <s v="United States"/>
    <x v="65"/>
    <x v="11"/>
    <n v="48234"/>
    <x v="0"/>
    <s v="Mike Vittorini"/>
    <x v="0"/>
  </r>
  <r>
    <s v="CA-2014-134103"/>
    <x v="1106"/>
    <d v="2014-02-04T00:00:00"/>
    <x v="2"/>
    <s v="MV-18190"/>
    <s v="OFF-ST-10000991"/>
    <n v="22994"/>
    <n v="2"/>
    <n v="0"/>
    <n v="68982"/>
    <x v="1"/>
    <s v="Storage"/>
    <x v="157"/>
    <s v="United States"/>
    <x v="65"/>
    <x v="11"/>
    <n v="48234"/>
    <x v="0"/>
    <s v="Mike Vittorini"/>
    <x v="0"/>
  </r>
  <r>
    <s v="CA-2015-147529"/>
    <x v="1107"/>
    <d v="2015-02-11T00:00:00"/>
    <x v="2"/>
    <s v="DK-12835"/>
    <s v="OFF-EN-10000056"/>
    <n v="31115"/>
    <n v="5"/>
    <n v="0"/>
    <n v="1462405"/>
    <x v="1"/>
    <s v="Envelopes"/>
    <x v="629"/>
    <s v="United States"/>
    <x v="24"/>
    <x v="16"/>
    <n v="22153"/>
    <x v="2"/>
    <s v="Damala Kotsonis"/>
    <x v="1"/>
  </r>
  <r>
    <s v="CA-2015-147529"/>
    <x v="1107"/>
    <d v="2015-02-11T00:00:00"/>
    <x v="2"/>
    <s v="DK-12835"/>
    <s v="OFF-PA-10003349"/>
    <n v="1296"/>
    <n v="2"/>
    <n v="0"/>
    <n v="63504"/>
    <x v="1"/>
    <s v="Paper"/>
    <x v="220"/>
    <s v="United States"/>
    <x v="24"/>
    <x v="16"/>
    <n v="22153"/>
    <x v="2"/>
    <s v="Damala Kotsonis"/>
    <x v="1"/>
  </r>
  <r>
    <s v="CA-2016-129126"/>
    <x v="879"/>
    <d v="2016-12-19T00:00:00"/>
    <x v="2"/>
    <s v="PK-19075"/>
    <s v="OFF-PA-10001471"/>
    <n v="1462"/>
    <n v="2"/>
    <n v="0"/>
    <n v="67252"/>
    <x v="1"/>
    <s v="Paper"/>
    <x v="1456"/>
    <s v="United States"/>
    <x v="20"/>
    <x v="14"/>
    <n v="10011"/>
    <x v="3"/>
    <s v="Pete Kriz"/>
    <x v="0"/>
  </r>
  <r>
    <s v="CA-2016-129126"/>
    <x v="879"/>
    <d v="2016-12-19T00:00:00"/>
    <x v="2"/>
    <s v="PK-19075"/>
    <s v="OFF-LA-10003190"/>
    <n v="576"/>
    <n v="2"/>
    <n v="0"/>
    <n v="28224"/>
    <x v="1"/>
    <s v="Labels"/>
    <x v="1161"/>
    <s v="United States"/>
    <x v="20"/>
    <x v="14"/>
    <n v="10011"/>
    <x v="3"/>
    <s v="Pete Kriz"/>
    <x v="0"/>
  </r>
  <r>
    <s v="CA-2016-129126"/>
    <x v="879"/>
    <d v="2016-12-19T00:00:00"/>
    <x v="2"/>
    <s v="PK-19075"/>
    <s v="OFF-FA-10000621"/>
    <n v="2148"/>
    <n v="6"/>
    <n v="0"/>
    <n v="105252"/>
    <x v="1"/>
    <s v="Fasteners"/>
    <x v="110"/>
    <s v="United States"/>
    <x v="20"/>
    <x v="14"/>
    <n v="10011"/>
    <x v="3"/>
    <s v="Pete Kriz"/>
    <x v="0"/>
  </r>
  <r>
    <s v="CA-2016-129126"/>
    <x v="879"/>
    <d v="2016-12-19T00:00:00"/>
    <x v="2"/>
    <s v="PK-19075"/>
    <s v="FUR-FU-10002937"/>
    <n v="39692"/>
    <n v="4"/>
    <n v="0"/>
    <n v="19846"/>
    <x v="0"/>
    <s v="Furnishings"/>
    <x v="1051"/>
    <s v="United States"/>
    <x v="20"/>
    <x v="14"/>
    <n v="10011"/>
    <x v="3"/>
    <s v="Pete Kriz"/>
    <x v="0"/>
  </r>
  <r>
    <s v="CA-2016-129126"/>
    <x v="879"/>
    <d v="2016-12-19T00:00:00"/>
    <x v="2"/>
    <s v="PK-19075"/>
    <s v="OFF-ST-10004507"/>
    <n v="1715"/>
    <n v="1"/>
    <n v="0"/>
    <n v="46305"/>
    <x v="1"/>
    <s v="Storage"/>
    <x v="455"/>
    <s v="United States"/>
    <x v="20"/>
    <x v="14"/>
    <n v="10011"/>
    <x v="3"/>
    <s v="Pete Kriz"/>
    <x v="0"/>
  </r>
  <r>
    <s v="CA-2016-129126"/>
    <x v="879"/>
    <d v="2016-12-19T00:00:00"/>
    <x v="2"/>
    <s v="PK-19075"/>
    <s v="OFF-BI-10000279"/>
    <n v="2312"/>
    <n v="2"/>
    <n v="2"/>
    <n v="7803"/>
    <x v="1"/>
    <s v="Binders"/>
    <x v="1742"/>
    <s v="United States"/>
    <x v="20"/>
    <x v="14"/>
    <n v="10011"/>
    <x v="3"/>
    <s v="Pete Kriz"/>
    <x v="0"/>
  </r>
  <r>
    <s v="CA-2017-131632"/>
    <x v="1108"/>
    <d v="2017-11-04T00:00:00"/>
    <x v="2"/>
    <s v="AH-10120"/>
    <s v="OFF-AR-10003651"/>
    <n v="5248"/>
    <n v="2"/>
    <n v="2"/>
    <n v="5904"/>
    <x v="1"/>
    <s v="Art"/>
    <x v="279"/>
    <s v="United States"/>
    <x v="0"/>
    <x v="0"/>
    <n v="75217"/>
    <x v="0"/>
    <s v="Adrian Hane"/>
    <x v="2"/>
  </r>
  <r>
    <s v="CA-2017-151981"/>
    <x v="633"/>
    <d v="2017-08-12T00:00:00"/>
    <x v="2"/>
    <s v="GM-14455"/>
    <s v="TEC-PH-10003601"/>
    <n v="82495"/>
    <n v="5"/>
    <n v="0"/>
    <n v="247485"/>
    <x v="2"/>
    <s v="Phones"/>
    <x v="1373"/>
    <s v="United States"/>
    <x v="3"/>
    <x v="38"/>
    <n v="3301"/>
    <x v="3"/>
    <s v="Gary Mitchum"/>
    <x v="2"/>
  </r>
  <r>
    <s v="CA-2017-151981"/>
    <x v="633"/>
    <d v="2017-08-12T00:00:00"/>
    <x v="2"/>
    <s v="GM-14455"/>
    <s v="OFF-LA-10002195"/>
    <n v="2464"/>
    <n v="8"/>
    <n v="0"/>
    <n v="118272"/>
    <x v="1"/>
    <s v="Labels"/>
    <x v="1019"/>
    <s v="United States"/>
    <x v="3"/>
    <x v="38"/>
    <n v="3301"/>
    <x v="3"/>
    <s v="Gary Mitchum"/>
    <x v="2"/>
  </r>
  <r>
    <s v="CA-2017-151981"/>
    <x v="633"/>
    <d v="2017-08-12T00:00:00"/>
    <x v="2"/>
    <s v="GM-14455"/>
    <s v="OFF-AR-10000380"/>
    <n v="22788"/>
    <n v="6"/>
    <n v="0"/>
    <n v="68364"/>
    <x v="1"/>
    <s v="Art"/>
    <x v="108"/>
    <s v="United States"/>
    <x v="3"/>
    <x v="38"/>
    <n v="3301"/>
    <x v="3"/>
    <s v="Gary Mitchum"/>
    <x v="2"/>
  </r>
  <r>
    <s v="CA-2017-125472"/>
    <x v="1109"/>
    <d v="2017-05-31T00:00:00"/>
    <x v="3"/>
    <s v="BD-11725"/>
    <s v="FUR-BO-10000330"/>
    <n v="24196"/>
    <n v="2"/>
    <n v="0"/>
    <n v="338744"/>
    <x v="0"/>
    <s v="Bookcases"/>
    <x v="1096"/>
    <s v="United States"/>
    <x v="240"/>
    <x v="27"/>
    <n v="70506"/>
    <x v="2"/>
    <s v="Bruce Degenhardt"/>
    <x v="0"/>
  </r>
  <r>
    <s v="CA-2017-125472"/>
    <x v="1109"/>
    <d v="2017-05-31T00:00:00"/>
    <x v="3"/>
    <s v="BD-11725"/>
    <s v="OFF-BI-10000591"/>
    <n v="389"/>
    <n v="1"/>
    <n v="0"/>
    <n v="18672"/>
    <x v="1"/>
    <s v="Binders"/>
    <x v="1045"/>
    <s v="United States"/>
    <x v="240"/>
    <x v="27"/>
    <n v="70506"/>
    <x v="2"/>
    <s v="Bruce Degenhardt"/>
    <x v="0"/>
  </r>
  <r>
    <s v="CA-2017-125472"/>
    <x v="1109"/>
    <d v="2017-05-31T00:00:00"/>
    <x v="3"/>
    <s v="BD-11725"/>
    <s v="FUR-FU-10001731"/>
    <n v="801"/>
    <n v="3"/>
    <n v="0"/>
    <n v="30438"/>
    <x v="0"/>
    <s v="Furnishings"/>
    <x v="1529"/>
    <s v="United States"/>
    <x v="240"/>
    <x v="27"/>
    <n v="70506"/>
    <x v="2"/>
    <s v="Bruce Degenhardt"/>
    <x v="0"/>
  </r>
  <r>
    <s v="CA-2015-156328"/>
    <x v="671"/>
    <d v="2015-12-05T00:00:00"/>
    <x v="2"/>
    <s v="RM-19375"/>
    <s v="TEC-PH-10001198"/>
    <n v="17748"/>
    <n v="3"/>
    <n v="2"/>
    <n v="199665"/>
    <x v="2"/>
    <s v="Phones"/>
    <x v="1166"/>
    <s v="United States"/>
    <x v="253"/>
    <x v="3"/>
    <n v="27604"/>
    <x v="2"/>
    <s v="Raymond Messe"/>
    <x v="0"/>
  </r>
  <r>
    <s v="CA-2017-154074"/>
    <x v="514"/>
    <d v="2017-09-02T00:00:00"/>
    <x v="1"/>
    <s v="BW-11110"/>
    <s v="FUR-CH-10002331"/>
    <n v="569568"/>
    <n v="2"/>
    <n v="2"/>
    <n v="71196"/>
    <x v="0"/>
    <s v="Chairs"/>
    <x v="406"/>
    <s v="United States"/>
    <x v="258"/>
    <x v="4"/>
    <n v="99207"/>
    <x v="1"/>
    <s v="Bart Watters"/>
    <x v="1"/>
  </r>
  <r>
    <s v="CA-2017-154074"/>
    <x v="514"/>
    <d v="2017-09-02T00:00:00"/>
    <x v="1"/>
    <s v="BW-11110"/>
    <s v="OFF-ST-10002370"/>
    <n v="14973"/>
    <n v="7"/>
    <n v="0"/>
    <n v="434217"/>
    <x v="1"/>
    <s v="Storage"/>
    <x v="80"/>
    <s v="United States"/>
    <x v="258"/>
    <x v="4"/>
    <n v="99207"/>
    <x v="1"/>
    <s v="Bart Watters"/>
    <x v="1"/>
  </r>
  <r>
    <s v="CA-2017-161774"/>
    <x v="303"/>
    <d v="2017-05-15T00:00:00"/>
    <x v="3"/>
    <s v="GT-14710"/>
    <s v="FUR-CH-10003981"/>
    <n v="89943"/>
    <n v="5"/>
    <n v="3"/>
    <n v="-12849"/>
    <x v="0"/>
    <s v="Chairs"/>
    <x v="1164"/>
    <s v="United States"/>
    <x v="12"/>
    <x v="0"/>
    <n v="77041"/>
    <x v="0"/>
    <s v="Greg Tran"/>
    <x v="0"/>
  </r>
  <r>
    <s v="CA-2017-161774"/>
    <x v="303"/>
    <d v="2017-05-15T00:00:00"/>
    <x v="3"/>
    <s v="GT-14710"/>
    <s v="OFF-AR-10001446"/>
    <n v="462"/>
    <n v="5"/>
    <n v="2"/>
    <n v="5775"/>
    <x v="1"/>
    <s v="Art"/>
    <x v="1150"/>
    <s v="United States"/>
    <x v="12"/>
    <x v="0"/>
    <n v="77041"/>
    <x v="0"/>
    <s v="Greg Tran"/>
    <x v="0"/>
  </r>
  <r>
    <s v="CA-2017-161774"/>
    <x v="303"/>
    <d v="2017-05-15T00:00:00"/>
    <x v="3"/>
    <s v="GT-14710"/>
    <s v="OFF-PA-10000300"/>
    <n v="47952"/>
    <n v="3"/>
    <n v="2"/>
    <n v="161838"/>
    <x v="1"/>
    <s v="Paper"/>
    <x v="1743"/>
    <s v="United States"/>
    <x v="12"/>
    <x v="0"/>
    <n v="77041"/>
    <x v="0"/>
    <s v="Greg Tran"/>
    <x v="0"/>
  </r>
  <r>
    <s v="CA-2017-161774"/>
    <x v="303"/>
    <d v="2017-05-15T00:00:00"/>
    <x v="3"/>
    <s v="GT-14710"/>
    <s v="TEC-PH-10004071"/>
    <n v="7992"/>
    <n v="1"/>
    <n v="2"/>
    <n v="6993"/>
    <x v="2"/>
    <s v="Phones"/>
    <x v="1521"/>
    <s v="United States"/>
    <x v="12"/>
    <x v="0"/>
    <n v="77041"/>
    <x v="0"/>
    <s v="Greg Tran"/>
    <x v="0"/>
  </r>
  <r>
    <s v="CA-2017-161774"/>
    <x v="303"/>
    <d v="2017-05-15T00:00:00"/>
    <x v="3"/>
    <s v="GT-14710"/>
    <s v="OFF-PA-10003134"/>
    <n v="76864"/>
    <n v="2"/>
    <n v="2"/>
    <n v="269024"/>
    <x v="1"/>
    <s v="Paper"/>
    <x v="1644"/>
    <s v="United States"/>
    <x v="12"/>
    <x v="0"/>
    <n v="77041"/>
    <x v="0"/>
    <s v="Greg Tran"/>
    <x v="0"/>
  </r>
  <r>
    <s v="CA-2017-151211"/>
    <x v="628"/>
    <d v="2017-08-23T00:00:00"/>
    <x v="2"/>
    <s v="AH-10120"/>
    <s v="OFF-BI-10002735"/>
    <n v="10293"/>
    <n v="3"/>
    <n v="0"/>
    <n v="483771"/>
    <x v="1"/>
    <s v="Binders"/>
    <x v="142"/>
    <s v="United States"/>
    <x v="102"/>
    <x v="34"/>
    <n v="40214"/>
    <x v="2"/>
    <s v="Adrian Hane"/>
    <x v="2"/>
  </r>
  <r>
    <s v="CA-2017-151211"/>
    <x v="628"/>
    <d v="2017-08-23T00:00:00"/>
    <x v="2"/>
    <s v="AH-10120"/>
    <s v="TEC-AC-10004510"/>
    <n v="9816"/>
    <n v="6"/>
    <n v="0"/>
    <n v="9816"/>
    <x v="2"/>
    <s v="Accessories"/>
    <x v="945"/>
    <s v="United States"/>
    <x v="102"/>
    <x v="34"/>
    <n v="40214"/>
    <x v="2"/>
    <s v="Adrian Hane"/>
    <x v="2"/>
  </r>
  <r>
    <s v="CA-2017-142671"/>
    <x v="467"/>
    <d v="2017-11-14T00:00:00"/>
    <x v="1"/>
    <s v="DR-12940"/>
    <s v="OFF-BI-10004099"/>
    <n v="1152"/>
    <n v="5"/>
    <n v="7"/>
    <n v="-768"/>
    <x v="1"/>
    <s v="Binders"/>
    <x v="1695"/>
    <s v="United States"/>
    <x v="390"/>
    <x v="2"/>
    <n v="33021"/>
    <x v="2"/>
    <s v="Daniel Raglin"/>
    <x v="2"/>
  </r>
  <r>
    <s v="CA-2017-144750"/>
    <x v="169"/>
    <d v="2017-08-21T00:00:00"/>
    <x v="0"/>
    <s v="DL-13495"/>
    <s v="OFF-PA-10003395"/>
    <n v="8388"/>
    <n v="1"/>
    <n v="2"/>
    <n v="29358"/>
    <x v="1"/>
    <s v="Paper"/>
    <x v="652"/>
    <s v="United States"/>
    <x v="433"/>
    <x v="15"/>
    <n v="85224"/>
    <x v="1"/>
    <s v="Dionis Lloyd"/>
    <x v="1"/>
  </r>
  <r>
    <s v="CA-2016-111976"/>
    <x v="386"/>
    <d v="2016-03-12T00:00:00"/>
    <x v="2"/>
    <s v="BD-11620"/>
    <s v="TEC-PH-10002890"/>
    <n v="108576"/>
    <n v="4"/>
    <n v="4"/>
    <n v="-253344"/>
    <x v="2"/>
    <s v="Phones"/>
    <x v="1377"/>
    <s v="United States"/>
    <x v="10"/>
    <x v="8"/>
    <n v="19120"/>
    <x v="3"/>
    <s v="Brian DeCherney"/>
    <x v="0"/>
  </r>
  <r>
    <s v="CA-2016-111976"/>
    <x v="386"/>
    <d v="2016-03-12T00:00:00"/>
    <x v="2"/>
    <s v="BD-11620"/>
    <s v="OFF-FA-10004968"/>
    <n v="5984"/>
    <n v="2"/>
    <n v="2"/>
    <n v="-13464"/>
    <x v="1"/>
    <s v="Fasteners"/>
    <x v="1010"/>
    <s v="United States"/>
    <x v="10"/>
    <x v="8"/>
    <n v="19120"/>
    <x v="3"/>
    <s v="Brian DeCherney"/>
    <x v="0"/>
  </r>
  <r>
    <s v="CA-2016-140130"/>
    <x v="730"/>
    <d v="2016-11-05T00:00:00"/>
    <x v="2"/>
    <s v="HW-14935"/>
    <s v="OFF-SU-10001218"/>
    <n v="2196"/>
    <n v="2"/>
    <n v="0"/>
    <n v="61488"/>
    <x v="1"/>
    <s v="Supplies"/>
    <x v="133"/>
    <s v="United States"/>
    <x v="251"/>
    <x v="25"/>
    <n v="74133"/>
    <x v="0"/>
    <s v="Helen Wasserman"/>
    <x v="1"/>
  </r>
  <r>
    <s v="CA-2016-140130"/>
    <x v="730"/>
    <d v="2016-11-05T00:00:00"/>
    <x v="2"/>
    <s v="HW-14935"/>
    <s v="FUR-CH-10002084"/>
    <n v="36897"/>
    <n v="3"/>
    <n v="0"/>
    <n v="811734"/>
    <x v="0"/>
    <s v="Chairs"/>
    <x v="1237"/>
    <s v="United States"/>
    <x v="251"/>
    <x v="25"/>
    <n v="74133"/>
    <x v="0"/>
    <s v="Helen Wasserman"/>
    <x v="1"/>
  </r>
  <r>
    <s v="CA-2016-140130"/>
    <x v="730"/>
    <d v="2016-11-05T00:00:00"/>
    <x v="2"/>
    <s v="HW-14935"/>
    <s v="OFF-AR-10004269"/>
    <n v="1239"/>
    <n v="3"/>
    <n v="0"/>
    <n v="34692"/>
    <x v="1"/>
    <s v="Art"/>
    <x v="1524"/>
    <s v="United States"/>
    <x v="251"/>
    <x v="25"/>
    <n v="74133"/>
    <x v="0"/>
    <s v="Helen Wasserman"/>
    <x v="1"/>
  </r>
  <r>
    <s v="CA-2016-140130"/>
    <x v="730"/>
    <d v="2016-11-05T00:00:00"/>
    <x v="2"/>
    <s v="HW-14935"/>
    <s v="OFF-ST-10001128"/>
    <n v="33294"/>
    <n v="3"/>
    <n v="0"/>
    <n v="99882"/>
    <x v="1"/>
    <s v="Storage"/>
    <x v="1407"/>
    <s v="United States"/>
    <x v="251"/>
    <x v="25"/>
    <n v="74133"/>
    <x v="0"/>
    <s v="Helen Wasserman"/>
    <x v="1"/>
  </r>
  <r>
    <s v="CA-2014-159121"/>
    <x v="710"/>
    <d v="2014-08-01T00:00:00"/>
    <x v="2"/>
    <s v="JO-15145"/>
    <s v="TEC-AC-10002006"/>
    <n v="11193"/>
    <n v="7"/>
    <n v="0"/>
    <n v="346983"/>
    <x v="2"/>
    <s v="Accessories"/>
    <x v="1076"/>
    <s v="United States"/>
    <x v="447"/>
    <x v="6"/>
    <n v="84020"/>
    <x v="1"/>
    <s v="Jack O'Briant"/>
    <x v="1"/>
  </r>
  <r>
    <s v="CA-2015-149650"/>
    <x v="1039"/>
    <d v="2015-10-27T00:00:00"/>
    <x v="3"/>
    <s v="RD-19660"/>
    <s v="FUR-CH-10003956"/>
    <n v="454272"/>
    <n v="8"/>
    <n v="2"/>
    <n v="-738192"/>
    <x v="0"/>
    <s v="Chairs"/>
    <x v="367"/>
    <s v="United States"/>
    <x v="182"/>
    <x v="1"/>
    <n v="94601"/>
    <x v="1"/>
    <s v="Robert Dilbeck"/>
    <x v="2"/>
  </r>
  <r>
    <s v="CA-2017-115777"/>
    <x v="970"/>
    <d v="2017-08-24T00:00:00"/>
    <x v="2"/>
    <s v="DO-13645"/>
    <s v="OFF-PA-10000552"/>
    <n v="1944"/>
    <n v="3"/>
    <n v="0"/>
    <n v="93312"/>
    <x v="1"/>
    <s v="Paper"/>
    <x v="1518"/>
    <s v="United States"/>
    <x v="103"/>
    <x v="30"/>
    <n v="1841"/>
    <x v="3"/>
    <s v="Doug O'Connell"/>
    <x v="0"/>
  </r>
  <r>
    <s v="CA-2016-143714"/>
    <x v="453"/>
    <d v="2016-05-27T00:00:00"/>
    <x v="2"/>
    <s v="CC-12370"/>
    <s v="TEC-CO-10004722"/>
    <n v="8399976"/>
    <n v="4"/>
    <n v="4"/>
    <n v="11199968"/>
    <x v="2"/>
    <s v="Copiers"/>
    <x v="1356"/>
    <s v="United States"/>
    <x v="10"/>
    <x v="8"/>
    <n v="19120"/>
    <x v="3"/>
    <s v="Christopher Conant"/>
    <x v="0"/>
  </r>
  <r>
    <s v="CA-2016-143714"/>
    <x v="453"/>
    <d v="2016-05-27T00:00:00"/>
    <x v="2"/>
    <s v="CC-12370"/>
    <s v="OFF-BI-10004308"/>
    <n v="6294"/>
    <n v="1"/>
    <n v="7"/>
    <n v="-4196"/>
    <x v="1"/>
    <s v="Binders"/>
    <x v="1744"/>
    <s v="United States"/>
    <x v="10"/>
    <x v="8"/>
    <n v="19120"/>
    <x v="3"/>
    <s v="Christopher Conant"/>
    <x v="0"/>
  </r>
  <r>
    <s v="CA-2016-143714"/>
    <x v="453"/>
    <d v="2016-05-27T00:00:00"/>
    <x v="2"/>
    <s v="CC-12370"/>
    <s v="OFF-PA-10000029"/>
    <n v="10368"/>
    <n v="2"/>
    <n v="2"/>
    <n v="36288"/>
    <x v="1"/>
    <s v="Paper"/>
    <x v="806"/>
    <s v="United States"/>
    <x v="10"/>
    <x v="8"/>
    <n v="19120"/>
    <x v="3"/>
    <s v="Christopher Conant"/>
    <x v="0"/>
  </r>
  <r>
    <s v="CA-2016-143714"/>
    <x v="453"/>
    <d v="2016-05-27T00:00:00"/>
    <x v="2"/>
    <s v="CC-12370"/>
    <s v="TEC-PH-10004080"/>
    <n v="122382"/>
    <n v="3"/>
    <n v="4"/>
    <n v="-244764"/>
    <x v="2"/>
    <s v="Phones"/>
    <x v="1745"/>
    <s v="United States"/>
    <x v="10"/>
    <x v="8"/>
    <n v="19120"/>
    <x v="3"/>
    <s v="Christopher Conant"/>
    <x v="0"/>
  </r>
  <r>
    <s v="CA-2014-165764"/>
    <x v="934"/>
    <d v="2014-11-07T00:00:00"/>
    <x v="2"/>
    <s v="SH-20395"/>
    <s v="OFF-ST-10001558"/>
    <n v="25984"/>
    <n v="2"/>
    <n v="2"/>
    <n v="-1624"/>
    <x v="1"/>
    <s v="Storage"/>
    <x v="715"/>
    <s v="United States"/>
    <x v="107"/>
    <x v="3"/>
    <n v="28540"/>
    <x v="2"/>
    <s v="Shahid Hopkins"/>
    <x v="0"/>
  </r>
  <r>
    <s v="CA-2014-165764"/>
    <x v="934"/>
    <d v="2014-11-07T00:00:00"/>
    <x v="2"/>
    <s v="SH-20395"/>
    <s v="FUR-TA-10001768"/>
    <n v="945036"/>
    <n v="6"/>
    <n v="4"/>
    <n v="-2992614"/>
    <x v="0"/>
    <s v="Tables"/>
    <x v="114"/>
    <s v="United States"/>
    <x v="107"/>
    <x v="3"/>
    <n v="28540"/>
    <x v="2"/>
    <s v="Shahid Hopkins"/>
    <x v="0"/>
  </r>
  <r>
    <s v="CA-2014-165764"/>
    <x v="934"/>
    <d v="2014-11-07T00:00:00"/>
    <x v="2"/>
    <s v="SH-20395"/>
    <s v="OFF-BI-10002982"/>
    <n v="14301"/>
    <n v="7"/>
    <n v="7"/>
    <n v="-104874"/>
    <x v="1"/>
    <s v="Binders"/>
    <x v="1254"/>
    <s v="United States"/>
    <x v="107"/>
    <x v="3"/>
    <n v="28540"/>
    <x v="2"/>
    <s v="Shahid Hopkins"/>
    <x v="0"/>
  </r>
  <r>
    <s v="CA-2014-165764"/>
    <x v="934"/>
    <d v="2014-11-07T00:00:00"/>
    <x v="2"/>
    <s v="SH-20395"/>
    <s v="FUR-FU-10001468"/>
    <n v="410352"/>
    <n v="3"/>
    <n v="2"/>
    <n v="-51294"/>
    <x v="0"/>
    <s v="Furnishings"/>
    <x v="1275"/>
    <s v="United States"/>
    <x v="107"/>
    <x v="3"/>
    <n v="28540"/>
    <x v="2"/>
    <s v="Shahid Hopkins"/>
    <x v="0"/>
  </r>
  <r>
    <s v="CA-2015-121405"/>
    <x v="1110"/>
    <d v="2015-04-04T00:00:00"/>
    <x v="2"/>
    <s v="FC-14335"/>
    <s v="OFF-PA-10001838"/>
    <n v="2352"/>
    <n v="5"/>
    <n v="2"/>
    <n v="8526"/>
    <x v="1"/>
    <s v="Paper"/>
    <x v="999"/>
    <s v="United States"/>
    <x v="22"/>
    <x v="9"/>
    <n v="60610"/>
    <x v="0"/>
    <s v="Fred Chung"/>
    <x v="1"/>
  </r>
  <r>
    <s v="CA-2015-121405"/>
    <x v="1110"/>
    <d v="2015-04-04T00:00:00"/>
    <x v="2"/>
    <s v="FC-14335"/>
    <s v="TEC-PH-10002890"/>
    <n v="18096"/>
    <n v="5"/>
    <n v="2"/>
    <n v="13572"/>
    <x v="2"/>
    <s v="Phones"/>
    <x v="1377"/>
    <s v="United States"/>
    <x v="22"/>
    <x v="9"/>
    <n v="60610"/>
    <x v="0"/>
    <s v="Fred Chung"/>
    <x v="1"/>
  </r>
  <r>
    <s v="US-2017-116897"/>
    <x v="835"/>
    <d v="2017-05-29T00:00:00"/>
    <x v="3"/>
    <s v="JG-15160"/>
    <s v="FUR-FU-10004963"/>
    <n v="350"/>
    <n v="4"/>
    <n v="0"/>
    <n v="147"/>
    <x v="0"/>
    <s v="Furnishings"/>
    <x v="1424"/>
    <s v="United States"/>
    <x v="450"/>
    <x v="45"/>
    <n v="83201"/>
    <x v="1"/>
    <s v="James Galang"/>
    <x v="0"/>
  </r>
  <r>
    <s v="US-2017-116897"/>
    <x v="835"/>
    <d v="2017-05-29T00:00:00"/>
    <x v="3"/>
    <s v="JG-15160"/>
    <s v="OFF-ST-10000025"/>
    <n v="47715"/>
    <n v="5"/>
    <n v="0"/>
    <n v="28629"/>
    <x v="1"/>
    <s v="Storage"/>
    <x v="617"/>
    <s v="United States"/>
    <x v="450"/>
    <x v="45"/>
    <n v="83201"/>
    <x v="1"/>
    <s v="James Galang"/>
    <x v="0"/>
  </r>
  <r>
    <s v="US-2017-116897"/>
    <x v="835"/>
    <d v="2017-05-29T00:00:00"/>
    <x v="3"/>
    <s v="JG-15160"/>
    <s v="TEC-PH-10004389"/>
    <n v="302376"/>
    <n v="3"/>
    <n v="2"/>
    <n v="226782"/>
    <x v="2"/>
    <s v="Phones"/>
    <x v="1412"/>
    <s v="United States"/>
    <x v="450"/>
    <x v="45"/>
    <n v="83201"/>
    <x v="1"/>
    <s v="James Galang"/>
    <x v="0"/>
  </r>
  <r>
    <s v="US-2017-113992"/>
    <x v="815"/>
    <d v="2017-12-19T00:00:00"/>
    <x v="2"/>
    <s v="LC-16885"/>
    <s v="FUR-TA-10000577"/>
    <n v="974988"/>
    <n v="4"/>
    <n v="3"/>
    <n v="-974988"/>
    <x v="0"/>
    <s v="Tables"/>
    <x v="3"/>
    <s v="United States"/>
    <x v="243"/>
    <x v="0"/>
    <n v="75023"/>
    <x v="0"/>
    <s v="Lena Creighton"/>
    <x v="0"/>
  </r>
  <r>
    <s v="CA-2014-166891"/>
    <x v="776"/>
    <d v="2014-10-06T00:00:00"/>
    <x v="3"/>
    <s v="CC-12220"/>
    <s v="FUR-CH-10003298"/>
    <n v="58941"/>
    <n v="5"/>
    <n v="1"/>
    <n v="-6549"/>
    <x v="0"/>
    <s v="Chairs"/>
    <x v="1549"/>
    <s v="United States"/>
    <x v="20"/>
    <x v="14"/>
    <n v="10024"/>
    <x v="3"/>
    <s v="Chris Cortes"/>
    <x v="0"/>
  </r>
  <r>
    <s v="CA-2016-101161"/>
    <x v="62"/>
    <d v="2016-10-20T00:00:00"/>
    <x v="2"/>
    <s v="BW-11110"/>
    <s v="OFF-AR-10001860"/>
    <n v="347"/>
    <n v="5"/>
    <n v="0"/>
    <n v="12492"/>
    <x v="1"/>
    <s v="Art"/>
    <x v="909"/>
    <s v="United States"/>
    <x v="20"/>
    <x v="14"/>
    <n v="10024"/>
    <x v="3"/>
    <s v="Bart Watters"/>
    <x v="1"/>
  </r>
  <r>
    <s v="CA-2016-101161"/>
    <x v="62"/>
    <d v="2016-10-20T00:00:00"/>
    <x v="2"/>
    <s v="BW-11110"/>
    <s v="OFF-ST-10003123"/>
    <n v="9987"/>
    <n v="3"/>
    <n v="0"/>
    <n v="239688"/>
    <x v="1"/>
    <s v="Storage"/>
    <x v="1263"/>
    <s v="United States"/>
    <x v="20"/>
    <x v="14"/>
    <n v="10024"/>
    <x v="3"/>
    <s v="Bart Watters"/>
    <x v="1"/>
  </r>
  <r>
    <s v="CA-2016-101161"/>
    <x v="62"/>
    <d v="2016-10-20T00:00:00"/>
    <x v="2"/>
    <s v="BW-11110"/>
    <s v="OFF-PA-10001295"/>
    <n v="3794"/>
    <n v="2"/>
    <n v="0"/>
    <n v="182112"/>
    <x v="1"/>
    <s v="Paper"/>
    <x v="1209"/>
    <s v="United States"/>
    <x v="20"/>
    <x v="14"/>
    <n v="10024"/>
    <x v="3"/>
    <s v="Bart Watters"/>
    <x v="1"/>
  </r>
  <r>
    <s v="CA-2016-101161"/>
    <x v="62"/>
    <d v="2016-10-20T00:00:00"/>
    <x v="2"/>
    <s v="BW-11110"/>
    <s v="OFF-LA-10000407"/>
    <n v="249"/>
    <n v="5"/>
    <n v="0"/>
    <n v="11454"/>
    <x v="1"/>
    <s v="Labels"/>
    <x v="1473"/>
    <s v="United States"/>
    <x v="20"/>
    <x v="14"/>
    <n v="10024"/>
    <x v="3"/>
    <s v="Bart Watters"/>
    <x v="1"/>
  </r>
  <r>
    <s v="CA-2016-101161"/>
    <x v="62"/>
    <d v="2016-10-20T00:00:00"/>
    <x v="2"/>
    <s v="BW-11110"/>
    <s v="FUR-FU-10003535"/>
    <n v="8226"/>
    <n v="3"/>
    <n v="0"/>
    <n v="337266"/>
    <x v="0"/>
    <s v="Furnishings"/>
    <x v="890"/>
    <s v="United States"/>
    <x v="20"/>
    <x v="14"/>
    <n v="10024"/>
    <x v="3"/>
    <s v="Bart Watters"/>
    <x v="1"/>
  </r>
  <r>
    <s v="CA-2015-151785"/>
    <x v="615"/>
    <d v="2015-03-10T00:00:00"/>
    <x v="2"/>
    <s v="JJ-15445"/>
    <s v="OFF-FA-10000611"/>
    <n v="7104"/>
    <n v="6"/>
    <n v="2"/>
    <n v="24864"/>
    <x v="1"/>
    <s v="Fasteners"/>
    <x v="1063"/>
    <s v="United States"/>
    <x v="22"/>
    <x v="9"/>
    <n v="60623"/>
    <x v="0"/>
    <s v="Jennifer Jackson"/>
    <x v="0"/>
  </r>
  <r>
    <s v="US-2017-119816"/>
    <x v="167"/>
    <d v="2017-03-06T00:00:00"/>
    <x v="1"/>
    <s v="TT-21460"/>
    <s v="FUR-FU-10004848"/>
    <n v="1035"/>
    <n v="5"/>
    <n v="6"/>
    <n v="-77625"/>
    <x v="0"/>
    <s v="Furnishings"/>
    <x v="28"/>
    <s v="United States"/>
    <x v="12"/>
    <x v="0"/>
    <n v="77095"/>
    <x v="0"/>
    <s v="Tonja Turnell"/>
    <x v="2"/>
  </r>
  <r>
    <s v="US-2017-119816"/>
    <x v="167"/>
    <d v="2017-03-06T00:00:00"/>
    <x v="1"/>
    <s v="TT-21460"/>
    <s v="OFF-LA-10002381"/>
    <n v="2464"/>
    <n v="1"/>
    <n v="2"/>
    <n v="8624"/>
    <x v="1"/>
    <s v="Labels"/>
    <x v="1077"/>
    <s v="United States"/>
    <x v="12"/>
    <x v="0"/>
    <n v="77095"/>
    <x v="0"/>
    <s v="Tonja Turnell"/>
    <x v="2"/>
  </r>
  <r>
    <s v="US-2017-119816"/>
    <x v="167"/>
    <d v="2017-03-06T00:00:00"/>
    <x v="1"/>
    <s v="TT-21460"/>
    <s v="OFF-ST-10000918"/>
    <n v="872"/>
    <n v="1"/>
    <n v="2"/>
    <n v="654"/>
    <x v="1"/>
    <s v="Storage"/>
    <x v="376"/>
    <s v="United States"/>
    <x v="12"/>
    <x v="0"/>
    <n v="77095"/>
    <x v="0"/>
    <s v="Tonja Turnell"/>
    <x v="2"/>
  </r>
  <r>
    <s v="CA-2015-156510"/>
    <x v="12"/>
    <d v="2015-09-29T00:00:00"/>
    <x v="2"/>
    <s v="EH-13990"/>
    <s v="OFF-BI-10000822"/>
    <n v="1076"/>
    <n v="2"/>
    <n v="0"/>
    <n v="51648"/>
    <x v="1"/>
    <s v="Binders"/>
    <x v="958"/>
    <s v="United States"/>
    <x v="255"/>
    <x v="28"/>
    <n v="6450"/>
    <x v="3"/>
    <s v="Erica Hackney"/>
    <x v="0"/>
  </r>
  <r>
    <s v="CA-2015-156510"/>
    <x v="12"/>
    <d v="2015-09-29T00:00:00"/>
    <x v="2"/>
    <s v="EH-13990"/>
    <s v="OFF-PA-10002222"/>
    <n v="4568"/>
    <n v="2"/>
    <n v="0"/>
    <n v="210128"/>
    <x v="1"/>
    <s v="Paper"/>
    <x v="393"/>
    <s v="United States"/>
    <x v="255"/>
    <x v="28"/>
    <n v="6450"/>
    <x v="3"/>
    <s v="Erica Hackney"/>
    <x v="0"/>
  </r>
  <r>
    <s v="CA-2015-156510"/>
    <x v="12"/>
    <d v="2015-09-29T00:00:00"/>
    <x v="2"/>
    <s v="EH-13990"/>
    <s v="OFF-AR-10004930"/>
    <n v="67"/>
    <n v="1"/>
    <n v="0"/>
    <n v="2211"/>
    <x v="1"/>
    <s v="Art"/>
    <x v="87"/>
    <s v="United States"/>
    <x v="255"/>
    <x v="28"/>
    <n v="6450"/>
    <x v="3"/>
    <s v="Erica Hackney"/>
    <x v="0"/>
  </r>
  <r>
    <s v="US-2015-110261"/>
    <x v="545"/>
    <d v="2015-12-23T00:00:00"/>
    <x v="1"/>
    <s v="PR-18880"/>
    <s v="TEC-PH-10001750"/>
    <n v="158376"/>
    <n v="3"/>
    <n v="2"/>
    <n v="138579"/>
    <x v="2"/>
    <s v="Phones"/>
    <x v="968"/>
    <s v="United States"/>
    <x v="478"/>
    <x v="9"/>
    <n v="60025"/>
    <x v="0"/>
    <s v="Patrick Ryan"/>
    <x v="0"/>
  </r>
  <r>
    <s v="CA-2015-125710"/>
    <x v="1049"/>
    <d v="2015-10-13T00:00:00"/>
    <x v="2"/>
    <s v="BT-11680"/>
    <s v="OFF-AR-10000657"/>
    <n v="344"/>
    <n v="2"/>
    <n v="2"/>
    <n v="559"/>
    <x v="1"/>
    <s v="Art"/>
    <x v="1504"/>
    <s v="United States"/>
    <x v="12"/>
    <x v="0"/>
    <n v="77036"/>
    <x v="0"/>
    <s v="Brian Thompson"/>
    <x v="0"/>
  </r>
  <r>
    <s v="CA-2017-161102"/>
    <x v="688"/>
    <d v="2017-08-03T00:00:00"/>
    <x v="3"/>
    <s v="EC-14050"/>
    <s v="OFF-ST-10003442"/>
    <n v="5656"/>
    <n v="2"/>
    <n v="0"/>
    <n v="152712"/>
    <x v="1"/>
    <s v="Storage"/>
    <x v="86"/>
    <s v="United States"/>
    <x v="8"/>
    <x v="1"/>
    <n v="94110"/>
    <x v="1"/>
    <s v="Erin Creighton"/>
    <x v="0"/>
  </r>
  <r>
    <s v="CA-2017-161102"/>
    <x v="688"/>
    <d v="2017-08-03T00:00:00"/>
    <x v="3"/>
    <s v="EC-14050"/>
    <s v="FUR-FU-10003142"/>
    <n v="3696"/>
    <n v="7"/>
    <n v="0"/>
    <n v="114576"/>
    <x v="0"/>
    <s v="Furnishings"/>
    <x v="1199"/>
    <s v="United States"/>
    <x v="8"/>
    <x v="1"/>
    <n v="94110"/>
    <x v="1"/>
    <s v="Erin Creighton"/>
    <x v="0"/>
  </r>
  <r>
    <s v="CA-2014-110065"/>
    <x v="78"/>
    <d v="2014-08-11T00:00:00"/>
    <x v="2"/>
    <s v="SP-20650"/>
    <s v="TEC-PH-10002468"/>
    <n v="13599"/>
    <n v="1"/>
    <n v="0"/>
    <n v="367173"/>
    <x v="2"/>
    <s v="Phones"/>
    <x v="1208"/>
    <s v="United States"/>
    <x v="20"/>
    <x v="14"/>
    <n v="10009"/>
    <x v="3"/>
    <s v="Stephanie Phelps"/>
    <x v="1"/>
  </r>
  <r>
    <s v="CA-2014-110065"/>
    <x v="78"/>
    <d v="2014-08-11T00:00:00"/>
    <x v="2"/>
    <s v="SP-20650"/>
    <s v="OFF-AR-10004165"/>
    <n v="1596"/>
    <n v="7"/>
    <n v="0"/>
    <n v="70224"/>
    <x v="1"/>
    <s v="Art"/>
    <x v="1569"/>
    <s v="United States"/>
    <x v="20"/>
    <x v="14"/>
    <n v="10009"/>
    <x v="3"/>
    <s v="Stephanie Phelps"/>
    <x v="1"/>
  </r>
  <r>
    <s v="US-2017-133361"/>
    <x v="303"/>
    <d v="2017-05-17T00:00:00"/>
    <x v="3"/>
    <s v="AJ-10780"/>
    <s v="OFF-AR-10001919"/>
    <n v="376"/>
    <n v="2"/>
    <n v="0"/>
    <n v="10904"/>
    <x v="1"/>
    <s v="Art"/>
    <x v="855"/>
    <s v="United States"/>
    <x v="248"/>
    <x v="39"/>
    <n v="21215"/>
    <x v="3"/>
    <s v="Anthony Jacobs"/>
    <x v="1"/>
  </r>
  <r>
    <s v="US-2017-133361"/>
    <x v="303"/>
    <d v="2017-05-17T00:00:00"/>
    <x v="3"/>
    <s v="AJ-10780"/>
    <s v="OFF-AR-10003045"/>
    <n v="147"/>
    <n v="5"/>
    <n v="0"/>
    <n v="6615"/>
    <x v="1"/>
    <s v="Art"/>
    <x v="424"/>
    <s v="United States"/>
    <x v="248"/>
    <x v="39"/>
    <n v="21215"/>
    <x v="3"/>
    <s v="Anthony Jacobs"/>
    <x v="1"/>
  </r>
  <r>
    <s v="US-2017-133361"/>
    <x v="303"/>
    <d v="2017-05-17T00:00:00"/>
    <x v="3"/>
    <s v="AJ-10780"/>
    <s v="OFF-AR-10003338"/>
    <n v="372"/>
    <n v="5"/>
    <n v="0"/>
    <n v="93"/>
    <x v="1"/>
    <s v="Art"/>
    <x v="1420"/>
    <s v="United States"/>
    <x v="248"/>
    <x v="39"/>
    <n v="21215"/>
    <x v="3"/>
    <s v="Anthony Jacobs"/>
    <x v="1"/>
  </r>
  <r>
    <s v="US-2017-133361"/>
    <x v="303"/>
    <d v="2017-05-17T00:00:00"/>
    <x v="3"/>
    <s v="AJ-10780"/>
    <s v="TEC-AC-10003280"/>
    <n v="8997"/>
    <n v="3"/>
    <n v="0"/>
    <n v="188937"/>
    <x v="2"/>
    <s v="Accessories"/>
    <x v="1028"/>
    <s v="United States"/>
    <x v="248"/>
    <x v="39"/>
    <n v="21215"/>
    <x v="3"/>
    <s v="Anthony Jacobs"/>
    <x v="1"/>
  </r>
  <r>
    <s v="US-2017-133361"/>
    <x v="303"/>
    <d v="2017-05-17T00:00:00"/>
    <x v="3"/>
    <s v="AJ-10780"/>
    <s v="FUR-CH-10003298"/>
    <n v="26196"/>
    <n v="2"/>
    <n v="0"/>
    <n v="235764"/>
    <x v="0"/>
    <s v="Chairs"/>
    <x v="1549"/>
    <s v="United States"/>
    <x v="248"/>
    <x v="39"/>
    <n v="21215"/>
    <x v="3"/>
    <s v="Anthony Jacobs"/>
    <x v="1"/>
  </r>
  <r>
    <s v="US-2017-133361"/>
    <x v="303"/>
    <d v="2017-05-17T00:00:00"/>
    <x v="3"/>
    <s v="AJ-10780"/>
    <s v="OFF-LA-10004544"/>
    <n v="740"/>
    <n v="5"/>
    <n v="0"/>
    <n v="370"/>
    <x v="1"/>
    <s v="Labels"/>
    <x v="199"/>
    <s v="United States"/>
    <x v="248"/>
    <x v="39"/>
    <n v="21215"/>
    <x v="3"/>
    <s v="Anthony Jacobs"/>
    <x v="1"/>
  </r>
  <r>
    <s v="US-2016-155404"/>
    <x v="894"/>
    <d v="2016-09-28T00:00:00"/>
    <x v="2"/>
    <s v="AS-10630"/>
    <s v="FUR-FU-10004586"/>
    <n v="1328"/>
    <n v="2"/>
    <n v="0"/>
    <n v="63744"/>
    <x v="0"/>
    <s v="Furnishings"/>
    <x v="1460"/>
    <s v="United States"/>
    <x v="102"/>
    <x v="34"/>
    <n v="40214"/>
    <x v="2"/>
    <s v="Ann Steele"/>
    <x v="2"/>
  </r>
  <r>
    <s v="CA-2015-114503"/>
    <x v="50"/>
    <d v="2015-11-17T00:00:00"/>
    <x v="2"/>
    <s v="AA-10375"/>
    <s v="OFF-ST-10003572"/>
    <n v="8496"/>
    <n v="6"/>
    <n v="2"/>
    <n v="6372"/>
    <x v="1"/>
    <s v="Storage"/>
    <x v="1713"/>
    <s v="United States"/>
    <x v="466"/>
    <x v="17"/>
    <n v="37087"/>
    <x v="2"/>
    <s v="Allen Armold"/>
    <x v="0"/>
  </r>
  <r>
    <s v="CA-2017-153080"/>
    <x v="1053"/>
    <d v="2017-05-25T00:00:00"/>
    <x v="1"/>
    <s v="EH-13945"/>
    <s v="TEC-AC-10002331"/>
    <n v="6846"/>
    <n v="7"/>
    <n v="0"/>
    <n v="253302"/>
    <x v="2"/>
    <s v="Accessories"/>
    <x v="1563"/>
    <s v="United States"/>
    <x v="1"/>
    <x v="1"/>
    <n v="90008"/>
    <x v="1"/>
    <s v="Eric Hoffmann"/>
    <x v="0"/>
  </r>
  <r>
    <s v="CA-2016-163804"/>
    <x v="498"/>
    <d v="2016-12-08T00:00:00"/>
    <x v="2"/>
    <s v="DB-13270"/>
    <s v="OFF-ST-10000142"/>
    <n v="20794"/>
    <n v="5"/>
    <n v="0"/>
    <n v="582232"/>
    <x v="1"/>
    <s v="Storage"/>
    <x v="403"/>
    <s v="United States"/>
    <x v="205"/>
    <x v="33"/>
    <n v="2908"/>
    <x v="3"/>
    <s v="Deborah Brumfield"/>
    <x v="2"/>
  </r>
  <r>
    <s v="CA-2016-163804"/>
    <x v="498"/>
    <d v="2016-12-08T00:00:00"/>
    <x v="2"/>
    <s v="DB-13270"/>
    <s v="TEC-PH-10000441"/>
    <n v="62995"/>
    <n v="5"/>
    <n v="0"/>
    <n v="176386"/>
    <x v="2"/>
    <s v="Phones"/>
    <x v="1046"/>
    <s v="United States"/>
    <x v="205"/>
    <x v="33"/>
    <n v="2908"/>
    <x v="3"/>
    <s v="Deborah Brumfield"/>
    <x v="2"/>
  </r>
  <r>
    <s v="CA-2016-163804"/>
    <x v="498"/>
    <d v="2016-12-08T00:00:00"/>
    <x v="2"/>
    <s v="DB-13270"/>
    <s v="FUR-FU-10004864"/>
    <n v="7242"/>
    <n v="6"/>
    <n v="0"/>
    <n v="238986"/>
    <x v="0"/>
    <s v="Furnishings"/>
    <x v="440"/>
    <s v="United States"/>
    <x v="205"/>
    <x v="33"/>
    <n v="2908"/>
    <x v="3"/>
    <s v="Deborah Brumfield"/>
    <x v="2"/>
  </r>
  <r>
    <s v="CA-2015-108532"/>
    <x v="1111"/>
    <d v="2015-09-02T00:00:00"/>
    <x v="2"/>
    <s v="CC-12100"/>
    <s v="TEC-PH-10001750"/>
    <n v="13198"/>
    <n v="2"/>
    <n v="0"/>
    <n v="356346"/>
    <x v="2"/>
    <s v="Phones"/>
    <x v="968"/>
    <s v="United States"/>
    <x v="65"/>
    <x v="11"/>
    <n v="48234"/>
    <x v="0"/>
    <s v="Chad Cunningham"/>
    <x v="2"/>
  </r>
  <r>
    <s v="CA-2015-108532"/>
    <x v="1111"/>
    <d v="2015-09-02T00:00:00"/>
    <x v="2"/>
    <s v="CC-12100"/>
    <s v="TEC-AC-10004510"/>
    <n v="11452"/>
    <n v="7"/>
    <n v="0"/>
    <n v="11452"/>
    <x v="2"/>
    <s v="Accessories"/>
    <x v="945"/>
    <s v="United States"/>
    <x v="65"/>
    <x v="11"/>
    <n v="48234"/>
    <x v="0"/>
    <s v="Chad Cunningham"/>
    <x v="2"/>
  </r>
  <r>
    <s v="CA-2014-151897"/>
    <x v="570"/>
    <d v="2014-06-10T00:00:00"/>
    <x v="2"/>
    <s v="VT-21700"/>
    <s v="OFF-LA-10001074"/>
    <n v="10024"/>
    <n v="10"/>
    <n v="2"/>
    <n v="33831"/>
    <x v="1"/>
    <s v="Labels"/>
    <x v="300"/>
    <s v="United States"/>
    <x v="12"/>
    <x v="0"/>
    <n v="77070"/>
    <x v="0"/>
    <s v="Valerie Takahito"/>
    <x v="2"/>
  </r>
  <r>
    <s v="CA-2016-113292"/>
    <x v="195"/>
    <d v="2016-03-20T00:00:00"/>
    <x v="1"/>
    <s v="DB-13060"/>
    <s v="OFF-AP-10003590"/>
    <n v="8718"/>
    <n v="3"/>
    <n v="2"/>
    <n v="8718"/>
    <x v="1"/>
    <s v="Appliances"/>
    <x v="948"/>
    <s v="United States"/>
    <x v="29"/>
    <x v="17"/>
    <n v="38401"/>
    <x v="2"/>
    <s v="Dave Brooks"/>
    <x v="0"/>
  </r>
  <r>
    <s v="CA-2014-149524"/>
    <x v="1112"/>
    <d v="2014-01-15T00:00:00"/>
    <x v="3"/>
    <s v="BS-11590"/>
    <s v="FUR-BO-10003433"/>
    <n v="6196"/>
    <n v="4"/>
    <n v="5"/>
    <n v="-532856"/>
    <x v="0"/>
    <s v="Bookcases"/>
    <x v="912"/>
    <s v="United States"/>
    <x v="10"/>
    <x v="8"/>
    <n v="19140"/>
    <x v="3"/>
    <s v="Brendan Sweed"/>
    <x v="1"/>
  </r>
  <r>
    <s v="CA-2017-140872"/>
    <x v="94"/>
    <d v="2017-06-10T00:00:00"/>
    <x v="2"/>
    <s v="NR-18550"/>
    <s v="OFF-BI-10002432"/>
    <n v="4554"/>
    <n v="3"/>
    <n v="7"/>
    <n v="-34914"/>
    <x v="1"/>
    <s v="Binders"/>
    <x v="868"/>
    <s v="United States"/>
    <x v="94"/>
    <x v="2"/>
    <n v="33024"/>
    <x v="2"/>
    <s v="Nick Radford"/>
    <x v="0"/>
  </r>
  <r>
    <s v="CA-2017-140872"/>
    <x v="94"/>
    <d v="2017-06-10T00:00:00"/>
    <x v="2"/>
    <s v="NR-18550"/>
    <s v="OFF-AP-10003622"/>
    <n v="52"/>
    <n v="2"/>
    <n v="2"/>
    <n v="585"/>
    <x v="1"/>
    <s v="Appliances"/>
    <x v="190"/>
    <s v="United States"/>
    <x v="94"/>
    <x v="2"/>
    <n v="33024"/>
    <x v="2"/>
    <s v="Nick Radford"/>
    <x v="0"/>
  </r>
  <r>
    <s v="CA-2017-140872"/>
    <x v="94"/>
    <d v="2017-06-10T00:00:00"/>
    <x v="2"/>
    <s v="NR-18550"/>
    <s v="TEC-AC-10003832"/>
    <n v="205992"/>
    <n v="1"/>
    <n v="2"/>
    <n v="-25749"/>
    <x v="2"/>
    <s v="Accessories"/>
    <x v="218"/>
    <s v="United States"/>
    <x v="94"/>
    <x v="2"/>
    <n v="33024"/>
    <x v="2"/>
    <s v="Nick Radford"/>
    <x v="0"/>
  </r>
  <r>
    <s v="CA-2017-140872"/>
    <x v="94"/>
    <d v="2017-06-10T00:00:00"/>
    <x v="2"/>
    <s v="NR-18550"/>
    <s v="OFF-PA-10000809"/>
    <n v="15552"/>
    <n v="3"/>
    <n v="2"/>
    <n v="54432"/>
    <x v="1"/>
    <s v="Paper"/>
    <x v="1122"/>
    <s v="United States"/>
    <x v="94"/>
    <x v="2"/>
    <n v="33024"/>
    <x v="2"/>
    <s v="Nick Radford"/>
    <x v="0"/>
  </r>
  <r>
    <s v="CA-2017-140872"/>
    <x v="94"/>
    <d v="2017-06-10T00:00:00"/>
    <x v="2"/>
    <s v="NR-18550"/>
    <s v="TEC-PH-10000441"/>
    <n v="50396"/>
    <n v="5"/>
    <n v="2"/>
    <n v="50396"/>
    <x v="2"/>
    <s v="Phones"/>
    <x v="1046"/>
    <s v="United States"/>
    <x v="94"/>
    <x v="2"/>
    <n v="33024"/>
    <x v="2"/>
    <s v="Nick Radford"/>
    <x v="0"/>
  </r>
  <r>
    <s v="CA-2017-140872"/>
    <x v="94"/>
    <d v="2017-06-10T00:00:00"/>
    <x v="2"/>
    <s v="NR-18550"/>
    <s v="OFF-AP-10002287"/>
    <n v="24472"/>
    <n v="7"/>
    <n v="2"/>
    <n v="18354"/>
    <x v="1"/>
    <s v="Appliances"/>
    <x v="1269"/>
    <s v="United States"/>
    <x v="94"/>
    <x v="2"/>
    <n v="33024"/>
    <x v="2"/>
    <s v="Nick Radford"/>
    <x v="0"/>
  </r>
  <r>
    <s v="CA-2017-140872"/>
    <x v="94"/>
    <d v="2017-06-10T00:00:00"/>
    <x v="2"/>
    <s v="NR-18550"/>
    <s v="FUR-BO-10002824"/>
    <n v="241568"/>
    <n v="2"/>
    <n v="2"/>
    <n v="0"/>
    <x v="0"/>
    <s v="Bookcases"/>
    <x v="414"/>
    <s v="United States"/>
    <x v="94"/>
    <x v="2"/>
    <n v="33024"/>
    <x v="2"/>
    <s v="Nick Radford"/>
    <x v="0"/>
  </r>
  <r>
    <s v="CA-2017-140872"/>
    <x v="94"/>
    <d v="2017-06-10T00:00:00"/>
    <x v="2"/>
    <s v="NR-18550"/>
    <s v="TEC-AC-10002942"/>
    <n v="1104"/>
    <n v="2"/>
    <n v="2"/>
    <n v="-414"/>
    <x v="2"/>
    <s v="Accessories"/>
    <x v="1579"/>
    <s v="United States"/>
    <x v="94"/>
    <x v="2"/>
    <n v="33024"/>
    <x v="2"/>
    <s v="Nick Radford"/>
    <x v="0"/>
  </r>
  <r>
    <s v="CA-2017-113908"/>
    <x v="94"/>
    <d v="2017-06-09T00:00:00"/>
    <x v="2"/>
    <s v="KN-16390"/>
    <s v="FUR-TA-10001932"/>
    <n v="384768"/>
    <n v="2"/>
    <n v="4"/>
    <n v="-1154304"/>
    <x v="0"/>
    <s v="Tables"/>
    <x v="843"/>
    <s v="United States"/>
    <x v="20"/>
    <x v="14"/>
    <n v="10011"/>
    <x v="3"/>
    <s v="Katherine Nockton"/>
    <x v="1"/>
  </r>
  <r>
    <s v="CA-2017-113908"/>
    <x v="94"/>
    <d v="2017-06-09T00:00:00"/>
    <x v="2"/>
    <s v="KN-16390"/>
    <s v="TEC-MA-10003173"/>
    <n v="7866"/>
    <n v="6"/>
    <n v="0"/>
    <n v="361836"/>
    <x v="2"/>
    <s v="Machines"/>
    <x v="1687"/>
    <s v="United States"/>
    <x v="20"/>
    <x v="14"/>
    <n v="10011"/>
    <x v="3"/>
    <s v="Katherine Nockton"/>
    <x v="1"/>
  </r>
  <r>
    <s v="CA-2017-113908"/>
    <x v="94"/>
    <d v="2017-06-09T00:00:00"/>
    <x v="2"/>
    <s v="KN-16390"/>
    <s v="OFF-PA-10004156"/>
    <n v="4536"/>
    <n v="4"/>
    <n v="0"/>
    <n v="222264"/>
    <x v="1"/>
    <s v="Paper"/>
    <x v="746"/>
    <s v="United States"/>
    <x v="20"/>
    <x v="14"/>
    <n v="10011"/>
    <x v="3"/>
    <s v="Katherine Nockton"/>
    <x v="1"/>
  </r>
  <r>
    <s v="CA-2015-120621"/>
    <x v="1113"/>
    <d v="2015-03-26T00:00:00"/>
    <x v="2"/>
    <s v="JW-16075"/>
    <s v="OFF-AP-10002945"/>
    <n v="96208"/>
    <n v="4"/>
    <n v="2"/>
    <n v="156338"/>
    <x v="1"/>
    <s v="Appliances"/>
    <x v="228"/>
    <s v="United States"/>
    <x v="107"/>
    <x v="3"/>
    <n v="28540"/>
    <x v="2"/>
    <s v="Julia West"/>
    <x v="0"/>
  </r>
  <r>
    <s v="CA-2015-120621"/>
    <x v="1113"/>
    <d v="2015-03-26T00:00:00"/>
    <x v="2"/>
    <s v="JW-16075"/>
    <s v="OFF-BI-10000948"/>
    <n v="12843"/>
    <n v="3"/>
    <n v="7"/>
    <n v="-98463"/>
    <x v="1"/>
    <s v="Binders"/>
    <x v="1363"/>
    <s v="United States"/>
    <x v="107"/>
    <x v="3"/>
    <n v="28540"/>
    <x v="2"/>
    <s v="Julia West"/>
    <x v="0"/>
  </r>
  <r>
    <s v="CA-2015-120621"/>
    <x v="1113"/>
    <d v="2015-03-26T00:00:00"/>
    <x v="2"/>
    <s v="JW-16075"/>
    <s v="OFF-PA-10002254"/>
    <n v="295456"/>
    <n v="14"/>
    <n v="2"/>
    <n v="960232"/>
    <x v="1"/>
    <s v="Paper"/>
    <x v="146"/>
    <s v="United States"/>
    <x v="107"/>
    <x v="3"/>
    <n v="28540"/>
    <x v="2"/>
    <s v="Julia West"/>
    <x v="0"/>
  </r>
  <r>
    <s v="US-2017-148866"/>
    <x v="20"/>
    <d v="2017-09-24T00:00:00"/>
    <x v="2"/>
    <s v="JM-15535"/>
    <s v="OFF-PA-10004782"/>
    <n v="324"/>
    <n v="5"/>
    <n v="0"/>
    <n v="15552"/>
    <x v="1"/>
    <s v="Paper"/>
    <x v="1402"/>
    <s v="United States"/>
    <x v="20"/>
    <x v="14"/>
    <n v="10011"/>
    <x v="3"/>
    <s v="Jessica Myrick"/>
    <x v="0"/>
  </r>
  <r>
    <s v="CA-2014-149594"/>
    <x v="1114"/>
    <d v="2014-09-19T00:00:00"/>
    <x v="2"/>
    <s v="MF-18250"/>
    <s v="FUR-FU-10000222"/>
    <n v="103936"/>
    <n v="4"/>
    <n v="2"/>
    <n v="168896"/>
    <x v="0"/>
    <s v="Furnishings"/>
    <x v="592"/>
    <s v="United States"/>
    <x v="10"/>
    <x v="8"/>
    <n v="19120"/>
    <x v="3"/>
    <s v="Monica Federle"/>
    <x v="1"/>
  </r>
  <r>
    <s v="CA-2016-113845"/>
    <x v="72"/>
    <d v="2016-11-25T00:00:00"/>
    <x v="2"/>
    <s v="FA-14230"/>
    <s v="FUR-BO-10004695"/>
    <n v="289568"/>
    <n v="2"/>
    <n v="2"/>
    <n v="108588"/>
    <x v="0"/>
    <s v="Bookcases"/>
    <x v="200"/>
    <s v="United States"/>
    <x v="333"/>
    <x v="2"/>
    <n v="32839"/>
    <x v="2"/>
    <s v="Frank Atkinson"/>
    <x v="1"/>
  </r>
  <r>
    <s v="CA-2016-113845"/>
    <x v="72"/>
    <d v="2016-11-25T00:00:00"/>
    <x v="2"/>
    <s v="FA-14230"/>
    <s v="OFF-ST-10003327"/>
    <n v="3972"/>
    <n v="5"/>
    <n v="2"/>
    <n v="44685"/>
    <x v="1"/>
    <s v="Storage"/>
    <x v="337"/>
    <s v="United States"/>
    <x v="333"/>
    <x v="2"/>
    <n v="32839"/>
    <x v="2"/>
    <s v="Frank Atkinson"/>
    <x v="1"/>
  </r>
  <r>
    <s v="CA-2016-113845"/>
    <x v="72"/>
    <d v="2016-11-25T00:00:00"/>
    <x v="2"/>
    <s v="FA-14230"/>
    <s v="TEC-PH-10003357"/>
    <n v="244768"/>
    <n v="4"/>
    <n v="2"/>
    <n v="244768"/>
    <x v="2"/>
    <s v="Phones"/>
    <x v="1061"/>
    <s v="United States"/>
    <x v="333"/>
    <x v="2"/>
    <n v="32839"/>
    <x v="2"/>
    <s v="Frank Atkinson"/>
    <x v="1"/>
  </r>
  <r>
    <s v="CA-2017-111262"/>
    <x v="959"/>
    <d v="2017-11-01T00:00:00"/>
    <x v="1"/>
    <s v="KH-16510"/>
    <s v="TEC-AC-10002167"/>
    <n v="240"/>
    <n v="2"/>
    <n v="2"/>
    <n v="-27"/>
    <x v="2"/>
    <s v="Accessories"/>
    <x v="46"/>
    <s v="United States"/>
    <x v="12"/>
    <x v="0"/>
    <n v="77095"/>
    <x v="0"/>
    <s v="Keith Herrera"/>
    <x v="0"/>
  </r>
  <r>
    <s v="CA-2017-111262"/>
    <x v="959"/>
    <d v="2017-11-01T00:00:00"/>
    <x v="1"/>
    <s v="KH-16510"/>
    <s v="OFF-PA-10001937"/>
    <n v="15552"/>
    <n v="3"/>
    <n v="2"/>
    <n v="54432"/>
    <x v="1"/>
    <s v="Paper"/>
    <x v="289"/>
    <s v="United States"/>
    <x v="12"/>
    <x v="0"/>
    <n v="77095"/>
    <x v="0"/>
    <s v="Keith Herrera"/>
    <x v="0"/>
  </r>
  <r>
    <s v="CA-2017-111262"/>
    <x v="959"/>
    <d v="2017-11-01T00:00:00"/>
    <x v="1"/>
    <s v="KH-16510"/>
    <s v="TEC-AC-10004510"/>
    <n v="26176"/>
    <n v="2"/>
    <n v="2"/>
    <n v="-3272"/>
    <x v="2"/>
    <s v="Accessories"/>
    <x v="945"/>
    <s v="United States"/>
    <x v="12"/>
    <x v="0"/>
    <n v="77095"/>
    <x v="0"/>
    <s v="Keith Herrera"/>
    <x v="0"/>
  </r>
  <r>
    <s v="CA-2015-103135"/>
    <x v="1115"/>
    <d v="2015-07-28T00:00:00"/>
    <x v="2"/>
    <s v="SS-20515"/>
    <s v="FUR-FU-10001487"/>
    <n v="2094"/>
    <n v="3"/>
    <n v="0"/>
    <n v="60726"/>
    <x v="0"/>
    <s v="Furnishings"/>
    <x v="5"/>
    <s v="United States"/>
    <x v="102"/>
    <x v="34"/>
    <n v="40214"/>
    <x v="2"/>
    <s v="Shirley Schmidt"/>
    <x v="2"/>
  </r>
  <r>
    <s v="CA-2015-103135"/>
    <x v="1115"/>
    <d v="2015-07-28T00:00:00"/>
    <x v="2"/>
    <s v="SS-20515"/>
    <s v="OFF-BI-10000069"/>
    <n v="13509"/>
    <n v="9"/>
    <n v="0"/>
    <n v="621414"/>
    <x v="1"/>
    <s v="Binders"/>
    <x v="488"/>
    <s v="United States"/>
    <x v="102"/>
    <x v="34"/>
    <n v="40214"/>
    <x v="2"/>
    <s v="Shirley Schmidt"/>
    <x v="2"/>
  </r>
  <r>
    <s v="CA-2015-103135"/>
    <x v="1115"/>
    <d v="2015-07-28T00:00:00"/>
    <x v="2"/>
    <s v="SS-20515"/>
    <s v="TEC-AC-10003289"/>
    <n v="27986"/>
    <n v="14"/>
    <n v="0"/>
    <n v="643678"/>
    <x v="2"/>
    <s v="Accessories"/>
    <x v="1207"/>
    <s v="United States"/>
    <x v="102"/>
    <x v="34"/>
    <n v="40214"/>
    <x v="2"/>
    <s v="Shirley Schmidt"/>
    <x v="2"/>
  </r>
  <r>
    <s v="CA-2015-103135"/>
    <x v="1115"/>
    <d v="2015-07-28T00:00:00"/>
    <x v="2"/>
    <s v="SS-20515"/>
    <s v="OFF-BI-10000069"/>
    <n v="9006"/>
    <n v="6"/>
    <n v="0"/>
    <n v="414276"/>
    <x v="1"/>
    <s v="Binders"/>
    <x v="488"/>
    <s v="United States"/>
    <x v="102"/>
    <x v="34"/>
    <n v="40214"/>
    <x v="2"/>
    <s v="Shirley Schmidt"/>
    <x v="2"/>
  </r>
  <r>
    <s v="CA-2014-129147"/>
    <x v="980"/>
    <d v="2014-11-06T00:00:00"/>
    <x v="2"/>
    <s v="LC-17050"/>
    <s v="TEC-PH-10001299"/>
    <n v="539964"/>
    <n v="6"/>
    <n v="4"/>
    <n v="-1079928"/>
    <x v="2"/>
    <s v="Phones"/>
    <x v="1467"/>
    <s v="United States"/>
    <x v="63"/>
    <x v="23"/>
    <n v="44256"/>
    <x v="3"/>
    <s v="Liz Carlisle"/>
    <x v="0"/>
  </r>
  <r>
    <s v="CA-2014-129147"/>
    <x v="980"/>
    <d v="2014-11-06T00:00:00"/>
    <x v="2"/>
    <s v="LC-17050"/>
    <s v="TEC-PH-10001552"/>
    <n v="50232"/>
    <n v="7"/>
    <n v="4"/>
    <n v="-100464"/>
    <x v="2"/>
    <s v="Phones"/>
    <x v="180"/>
    <s v="United States"/>
    <x v="63"/>
    <x v="23"/>
    <n v="44256"/>
    <x v="3"/>
    <s v="Liz Carlisle"/>
    <x v="0"/>
  </r>
  <r>
    <s v="CA-2014-129147"/>
    <x v="980"/>
    <d v="2014-11-06T00:00:00"/>
    <x v="2"/>
    <s v="LC-17050"/>
    <s v="OFF-BI-10001098"/>
    <n v="19242"/>
    <n v="3"/>
    <n v="7"/>
    <n v="-134694"/>
    <x v="1"/>
    <s v="Binders"/>
    <x v="409"/>
    <s v="United States"/>
    <x v="63"/>
    <x v="23"/>
    <n v="44256"/>
    <x v="3"/>
    <s v="Liz Carlisle"/>
    <x v="0"/>
  </r>
  <r>
    <s v="CA-2017-128265"/>
    <x v="700"/>
    <d v="2017-11-22T00:00:00"/>
    <x v="1"/>
    <s v="VW-21775"/>
    <s v="OFF-ST-10000142"/>
    <n v="124764"/>
    <n v="3"/>
    <n v="0"/>
    <n v="3493392"/>
    <x v="1"/>
    <s v="Storage"/>
    <x v="403"/>
    <s v="United States"/>
    <x v="20"/>
    <x v="14"/>
    <n v="10011"/>
    <x v="3"/>
    <s v="Victoria Wilson"/>
    <x v="1"/>
  </r>
  <r>
    <s v="CA-2016-152331"/>
    <x v="189"/>
    <d v="2016-06-30T00:00:00"/>
    <x v="2"/>
    <s v="LD-16855"/>
    <s v="OFF-AR-10001547"/>
    <n v="5304"/>
    <n v="3"/>
    <n v="2"/>
    <n v="4641"/>
    <x v="1"/>
    <s v="Art"/>
    <x v="148"/>
    <s v="United States"/>
    <x v="22"/>
    <x v="9"/>
    <n v="60653"/>
    <x v="0"/>
    <s v="Lela Donovan"/>
    <x v="1"/>
  </r>
  <r>
    <s v="US-2016-128909"/>
    <x v="789"/>
    <d v="2016-10-11T00:00:00"/>
    <x v="1"/>
    <s v="SP-20545"/>
    <s v="OFF-PA-10001593"/>
    <n v="19136"/>
    <n v="4"/>
    <n v="2"/>
    <n v="598"/>
    <x v="1"/>
    <s v="Paper"/>
    <x v="1732"/>
    <s v="United States"/>
    <x v="10"/>
    <x v="8"/>
    <n v="19143"/>
    <x v="3"/>
    <s v="Sibella Parks"/>
    <x v="1"/>
  </r>
  <r>
    <s v="US-2016-128909"/>
    <x v="789"/>
    <d v="2016-10-11T00:00:00"/>
    <x v="1"/>
    <s v="SP-20545"/>
    <s v="FUR-FU-10004071"/>
    <n v="332832"/>
    <n v="4"/>
    <n v="2"/>
    <n v="-249624"/>
    <x v="0"/>
    <s v="Furnishings"/>
    <x v="571"/>
    <s v="United States"/>
    <x v="10"/>
    <x v="8"/>
    <n v="19143"/>
    <x v="3"/>
    <s v="Sibella Parks"/>
    <x v="1"/>
  </r>
  <r>
    <s v="CA-2017-102197"/>
    <x v="697"/>
    <d v="2017-12-26T00:00:00"/>
    <x v="2"/>
    <s v="DK-13150"/>
    <s v="OFF-PA-10001970"/>
    <n v="2799"/>
    <n v="5"/>
    <n v="0"/>
    <n v="137151"/>
    <x v="1"/>
    <s v="Paper"/>
    <x v="314"/>
    <s v="United States"/>
    <x v="20"/>
    <x v="14"/>
    <n v="10009"/>
    <x v="3"/>
    <s v="David Kendrick"/>
    <x v="1"/>
  </r>
  <r>
    <s v="CA-2017-102197"/>
    <x v="697"/>
    <d v="2017-12-26T00:00:00"/>
    <x v="2"/>
    <s v="DK-13150"/>
    <s v="OFF-BI-10001524"/>
    <n v="50352"/>
    <n v="3"/>
    <n v="2"/>
    <n v="176232"/>
    <x v="1"/>
    <s v="Binders"/>
    <x v="301"/>
    <s v="United States"/>
    <x v="20"/>
    <x v="14"/>
    <n v="10009"/>
    <x v="3"/>
    <s v="David Kendrick"/>
    <x v="1"/>
  </r>
  <r>
    <s v="CA-2017-102197"/>
    <x v="697"/>
    <d v="2017-12-26T00:00:00"/>
    <x v="2"/>
    <s v="DK-13150"/>
    <s v="OFF-PA-10004156"/>
    <n v="3402"/>
    <n v="3"/>
    <n v="0"/>
    <n v="166698"/>
    <x v="1"/>
    <s v="Paper"/>
    <x v="746"/>
    <s v="United States"/>
    <x v="20"/>
    <x v="14"/>
    <n v="10009"/>
    <x v="3"/>
    <s v="David Kendrick"/>
    <x v="1"/>
  </r>
  <r>
    <s v="CA-2017-167640"/>
    <x v="901"/>
    <d v="2017-03-10T00:00:00"/>
    <x v="2"/>
    <s v="FC-14245"/>
    <s v="OFF-AR-10003158"/>
    <n v="2388"/>
    <n v="6"/>
    <n v="0"/>
    <n v="81192"/>
    <x v="1"/>
    <s v="Art"/>
    <x v="699"/>
    <s v="United States"/>
    <x v="8"/>
    <x v="1"/>
    <n v="94109"/>
    <x v="1"/>
    <s v="Frank Carlisle"/>
    <x v="2"/>
  </r>
  <r>
    <s v="CA-2017-167640"/>
    <x v="901"/>
    <d v="2017-03-10T00:00:00"/>
    <x v="2"/>
    <s v="FC-14245"/>
    <s v="OFF-LA-10004559"/>
    <n v="1152"/>
    <n v="4"/>
    <n v="0"/>
    <n v="56448"/>
    <x v="1"/>
    <s v="Labels"/>
    <x v="1332"/>
    <s v="United States"/>
    <x v="8"/>
    <x v="1"/>
    <n v="94109"/>
    <x v="1"/>
    <s v="Frank Carlisle"/>
    <x v="2"/>
  </r>
  <r>
    <s v="CA-2017-167640"/>
    <x v="901"/>
    <d v="2017-03-10T00:00:00"/>
    <x v="2"/>
    <s v="FC-14245"/>
    <s v="OFF-PA-10001033"/>
    <n v="28693"/>
    <n v="7"/>
    <n v="0"/>
    <n v="1405957"/>
    <x v="1"/>
    <s v="Paper"/>
    <x v="1487"/>
    <s v="United States"/>
    <x v="8"/>
    <x v="1"/>
    <n v="94109"/>
    <x v="1"/>
    <s v="Frank Carlisle"/>
    <x v="2"/>
  </r>
  <r>
    <s v="CA-2017-167640"/>
    <x v="901"/>
    <d v="2017-03-10T00:00:00"/>
    <x v="2"/>
    <s v="FC-14245"/>
    <s v="TEC-PH-10001336"/>
    <n v="206384"/>
    <n v="2"/>
    <n v="2"/>
    <n v="232182"/>
    <x v="2"/>
    <s v="Phones"/>
    <x v="942"/>
    <s v="United States"/>
    <x v="8"/>
    <x v="1"/>
    <n v="94109"/>
    <x v="1"/>
    <s v="Frank Carlisle"/>
    <x v="2"/>
  </r>
  <r>
    <s v="US-2017-116652"/>
    <x v="174"/>
    <d v="2017-09-19T00:00:00"/>
    <x v="2"/>
    <s v="RD-19480"/>
    <s v="FUR-CH-10002961"/>
    <n v="218352"/>
    <n v="3"/>
    <n v="2"/>
    <n v="0"/>
    <x v="0"/>
    <s v="Chairs"/>
    <x v="940"/>
    <s v="United States"/>
    <x v="8"/>
    <x v="1"/>
    <n v="94122"/>
    <x v="1"/>
    <s v="Rick Duston"/>
    <x v="0"/>
  </r>
  <r>
    <s v="US-2017-116652"/>
    <x v="174"/>
    <d v="2017-09-19T00:00:00"/>
    <x v="2"/>
    <s v="RD-19480"/>
    <s v="FUR-FU-10001488"/>
    <n v="5299"/>
    <n v="5"/>
    <n v="0"/>
    <n v="10598"/>
    <x v="0"/>
    <s v="Furnishings"/>
    <x v="1040"/>
    <s v="United States"/>
    <x v="8"/>
    <x v="1"/>
    <n v="94122"/>
    <x v="1"/>
    <s v="Rick Duston"/>
    <x v="0"/>
  </r>
  <r>
    <s v="US-2017-116652"/>
    <x v="174"/>
    <d v="2017-09-19T00:00:00"/>
    <x v="2"/>
    <s v="RD-19480"/>
    <s v="OFF-AR-10001915"/>
    <n v="993"/>
    <n v="10"/>
    <n v="0"/>
    <n v="41706"/>
    <x v="1"/>
    <s v="Art"/>
    <x v="1048"/>
    <s v="United States"/>
    <x v="8"/>
    <x v="1"/>
    <n v="94122"/>
    <x v="1"/>
    <s v="Rick Duston"/>
    <x v="0"/>
  </r>
  <r>
    <s v="US-2017-116652"/>
    <x v="174"/>
    <d v="2017-09-19T00:00:00"/>
    <x v="2"/>
    <s v="RD-19480"/>
    <s v="OFF-AP-10001205"/>
    <n v="10896"/>
    <n v="2"/>
    <n v="0"/>
    <n v="305088"/>
    <x v="1"/>
    <s v="Appliances"/>
    <x v="1280"/>
    <s v="United States"/>
    <x v="8"/>
    <x v="1"/>
    <n v="94122"/>
    <x v="1"/>
    <s v="Rick Duston"/>
    <x v="0"/>
  </r>
  <r>
    <s v="US-2017-116652"/>
    <x v="174"/>
    <d v="2017-09-19T00:00:00"/>
    <x v="2"/>
    <s v="RD-19480"/>
    <s v="OFF-BI-10004528"/>
    <n v="2688"/>
    <n v="1"/>
    <n v="2"/>
    <n v="84"/>
    <x v="1"/>
    <s v="Binders"/>
    <x v="470"/>
    <s v="United States"/>
    <x v="8"/>
    <x v="1"/>
    <n v="94122"/>
    <x v="1"/>
    <s v="Rick Duston"/>
    <x v="0"/>
  </r>
  <r>
    <s v="CA-2017-138289"/>
    <x v="1033"/>
    <d v="2017-01-18T00:00:00"/>
    <x v="1"/>
    <s v="AR-10540"/>
    <s v="OFF-BI-10004995"/>
    <n v="544396"/>
    <n v="4"/>
    <n v="0"/>
    <n v="25042216"/>
    <x v="1"/>
    <s v="Binders"/>
    <x v="316"/>
    <s v="United States"/>
    <x v="25"/>
    <x v="11"/>
    <n v="49201"/>
    <x v="0"/>
    <s v="Andy Reiter"/>
    <x v="0"/>
  </r>
  <r>
    <s v="CA-2017-138289"/>
    <x v="1033"/>
    <d v="2017-01-18T00:00:00"/>
    <x v="1"/>
    <s v="AR-10540"/>
    <s v="FUR-CH-10004626"/>
    <n v="30267"/>
    <n v="3"/>
    <n v="0"/>
    <n v="726408"/>
    <x v="0"/>
    <s v="Chairs"/>
    <x v="1678"/>
    <s v="United States"/>
    <x v="25"/>
    <x v="11"/>
    <n v="49201"/>
    <x v="0"/>
    <s v="Andy Reiter"/>
    <x v="0"/>
  </r>
  <r>
    <s v="CA-2017-138289"/>
    <x v="1033"/>
    <d v="2017-01-18T00:00:00"/>
    <x v="1"/>
    <s v="AR-10540"/>
    <s v="OFF-PA-10001260"/>
    <n v="5607"/>
    <n v="7"/>
    <n v="0"/>
    <n v="252315"/>
    <x v="1"/>
    <s v="Paper"/>
    <x v="1746"/>
    <s v="United States"/>
    <x v="25"/>
    <x v="11"/>
    <n v="49201"/>
    <x v="0"/>
    <s v="Andy Reiter"/>
    <x v="0"/>
  </r>
  <r>
    <s v="CA-2016-129308"/>
    <x v="273"/>
    <d v="2016-07-13T00:00:00"/>
    <x v="2"/>
    <s v="CC-12100"/>
    <s v="OFF-LA-10002945"/>
    <n v="1008"/>
    <n v="2"/>
    <n v="2"/>
    <n v="3276"/>
    <x v="1"/>
    <s v="Labels"/>
    <x v="1585"/>
    <s v="United States"/>
    <x v="10"/>
    <x v="8"/>
    <n v="19120"/>
    <x v="3"/>
    <s v="Chad Cunningham"/>
    <x v="2"/>
  </r>
  <r>
    <s v="CA-2016-129308"/>
    <x v="273"/>
    <d v="2016-07-13T00:00:00"/>
    <x v="2"/>
    <s v="CC-12100"/>
    <s v="TEC-PH-10002310"/>
    <n v="59994"/>
    <n v="1"/>
    <n v="4"/>
    <n v="-129987"/>
    <x v="2"/>
    <s v="Phones"/>
    <x v="951"/>
    <s v="United States"/>
    <x v="10"/>
    <x v="8"/>
    <n v="19120"/>
    <x v="3"/>
    <s v="Chad Cunningham"/>
    <x v="2"/>
  </r>
  <r>
    <s v="CA-2016-129308"/>
    <x v="273"/>
    <d v="2016-07-13T00:00:00"/>
    <x v="2"/>
    <s v="CC-12100"/>
    <s v="OFF-BI-10001525"/>
    <n v="5715"/>
    <n v="5"/>
    <n v="7"/>
    <n v="-47625"/>
    <x v="1"/>
    <s v="Binders"/>
    <x v="31"/>
    <s v="United States"/>
    <x v="10"/>
    <x v="8"/>
    <n v="19120"/>
    <x v="3"/>
    <s v="Chad Cunningham"/>
    <x v="2"/>
  </r>
  <r>
    <s v="CA-2016-129308"/>
    <x v="273"/>
    <d v="2016-07-13T00:00:00"/>
    <x v="2"/>
    <s v="CC-12100"/>
    <s v="OFF-BI-10001308"/>
    <n v="942"/>
    <n v="5"/>
    <n v="7"/>
    <n v="-785"/>
    <x v="1"/>
    <s v="Binders"/>
    <x v="1343"/>
    <s v="United States"/>
    <x v="10"/>
    <x v="8"/>
    <n v="19120"/>
    <x v="3"/>
    <s v="Chad Cunningham"/>
    <x v="2"/>
  </r>
  <r>
    <s v="CA-2016-157791"/>
    <x v="442"/>
    <d v="2016-12-28T00:00:00"/>
    <x v="1"/>
    <s v="CA-11965"/>
    <s v="TEC-CO-10002095"/>
    <n v="199996"/>
    <n v="4"/>
    <n v="0"/>
    <n v="899982"/>
    <x v="2"/>
    <s v="Copiers"/>
    <x v="611"/>
    <s v="United States"/>
    <x v="98"/>
    <x v="33"/>
    <n v="2886"/>
    <x v="3"/>
    <s v="Carol Adams"/>
    <x v="1"/>
  </r>
  <r>
    <s v="CA-2014-146864"/>
    <x v="1091"/>
    <d v="2014-12-26T00:00:00"/>
    <x v="2"/>
    <s v="BT-11530"/>
    <s v="OFF-ST-10004946"/>
    <n v="2164"/>
    <n v="4"/>
    <n v="0"/>
    <n v="56264"/>
    <x v="1"/>
    <s v="Storage"/>
    <x v="1747"/>
    <s v="United States"/>
    <x v="20"/>
    <x v="14"/>
    <n v="10024"/>
    <x v="3"/>
    <s v="Bradley Talbott"/>
    <x v="2"/>
  </r>
  <r>
    <s v="CA-2014-103744"/>
    <x v="1116"/>
    <d v="2014-02-27T00:00:00"/>
    <x v="2"/>
    <s v="MG-17875"/>
    <s v="OFF-LA-10004425"/>
    <n v="6936"/>
    <n v="3"/>
    <n v="2"/>
    <n v="23409"/>
    <x v="1"/>
    <s v="Labels"/>
    <x v="852"/>
    <s v="United States"/>
    <x v="236"/>
    <x v="0"/>
    <n v="79907"/>
    <x v="0"/>
    <s v="Michael Grace"/>
    <x v="2"/>
  </r>
  <r>
    <s v="CA-2014-103744"/>
    <x v="1116"/>
    <d v="2014-02-27T00:00:00"/>
    <x v="2"/>
    <s v="MG-17875"/>
    <s v="OFF-BI-10000320"/>
    <n v="4428"/>
    <n v="3"/>
    <n v="8"/>
    <n v="-68634"/>
    <x v="1"/>
    <s v="Binders"/>
    <x v="771"/>
    <s v="United States"/>
    <x v="236"/>
    <x v="0"/>
    <n v="79907"/>
    <x v="0"/>
    <s v="Michael Grace"/>
    <x v="2"/>
  </r>
  <r>
    <s v="US-2017-107384"/>
    <x v="768"/>
    <d v="2017-12-08T00:00:00"/>
    <x v="2"/>
    <s v="TP-21130"/>
    <s v="OFF-AR-10001315"/>
    <n v="88"/>
    <n v="5"/>
    <n v="0"/>
    <n v="2552"/>
    <x v="1"/>
    <s v="Art"/>
    <x v="1020"/>
    <s v="United States"/>
    <x v="30"/>
    <x v="10"/>
    <n v="55901"/>
    <x v="0"/>
    <s v="Theone Pippenger"/>
    <x v="0"/>
  </r>
  <r>
    <s v="US-2017-107384"/>
    <x v="768"/>
    <d v="2017-12-08T00:00:00"/>
    <x v="2"/>
    <s v="TP-21130"/>
    <s v="TEC-AC-10004595"/>
    <n v="1428"/>
    <n v="1"/>
    <n v="0"/>
    <n v="29988"/>
    <x v="2"/>
    <s v="Accessories"/>
    <x v="1737"/>
    <s v="United States"/>
    <x v="30"/>
    <x v="10"/>
    <n v="55901"/>
    <x v="0"/>
    <s v="Theone Pippenger"/>
    <x v="0"/>
  </r>
  <r>
    <s v="US-2017-107384"/>
    <x v="768"/>
    <d v="2017-12-08T00:00:00"/>
    <x v="2"/>
    <s v="TP-21130"/>
    <s v="TEC-AC-10001539"/>
    <n v="39995"/>
    <n v="5"/>
    <n v="0"/>
    <n v="143982"/>
    <x v="2"/>
    <s v="Accessories"/>
    <x v="1557"/>
    <s v="United States"/>
    <x v="30"/>
    <x v="10"/>
    <n v="55901"/>
    <x v="0"/>
    <s v="Theone Pippenger"/>
    <x v="0"/>
  </r>
  <r>
    <s v="CA-2014-128209"/>
    <x v="663"/>
    <d v="2014-11-22T00:00:00"/>
    <x v="2"/>
    <s v="GT-14710"/>
    <s v="OFF-BI-10001359"/>
    <n v="2152776"/>
    <n v="3"/>
    <n v="2"/>
    <n v="7265619"/>
    <x v="1"/>
    <s v="Binders"/>
    <x v="1151"/>
    <s v="United States"/>
    <x v="198"/>
    <x v="14"/>
    <n v="14215"/>
    <x v="3"/>
    <s v="Greg Tran"/>
    <x v="0"/>
  </r>
  <r>
    <s v="CA-2014-128209"/>
    <x v="663"/>
    <d v="2014-11-22T00:00:00"/>
    <x v="2"/>
    <s v="GT-14710"/>
    <s v="FUR-BO-10002213"/>
    <n v="400784"/>
    <n v="10"/>
    <n v="2"/>
    <n v="-50098"/>
    <x v="0"/>
    <s v="Bookcases"/>
    <x v="1220"/>
    <s v="United States"/>
    <x v="198"/>
    <x v="14"/>
    <n v="14215"/>
    <x v="3"/>
    <s v="Greg Tran"/>
    <x v="0"/>
  </r>
  <r>
    <s v="CA-2014-169684"/>
    <x v="22"/>
    <d v="2014-10-23T00:00:00"/>
    <x v="3"/>
    <s v="FH-14365"/>
    <s v="FUR-TA-10003008"/>
    <n v="32859"/>
    <n v="3"/>
    <n v="4"/>
    <n v="-1478655"/>
    <x v="0"/>
    <s v="Tables"/>
    <x v="947"/>
    <s v="United States"/>
    <x v="289"/>
    <x v="17"/>
    <n v="37918"/>
    <x v="2"/>
    <s v="Fred Hopkins"/>
    <x v="1"/>
  </r>
  <r>
    <s v="CA-2014-169684"/>
    <x v="22"/>
    <d v="2014-10-23T00:00:00"/>
    <x v="3"/>
    <s v="FH-14365"/>
    <s v="OFF-ST-10000934"/>
    <n v="98352"/>
    <n v="3"/>
    <n v="2"/>
    <n v="-24588"/>
    <x v="1"/>
    <s v="Storage"/>
    <x v="356"/>
    <s v="United States"/>
    <x v="289"/>
    <x v="17"/>
    <n v="37918"/>
    <x v="2"/>
    <s v="Fred Hopkins"/>
    <x v="1"/>
  </r>
  <r>
    <s v="CA-2015-109862"/>
    <x v="968"/>
    <d v="2015-10-30T00:00:00"/>
    <x v="2"/>
    <s v="HK-14890"/>
    <s v="TEC-PH-10004042"/>
    <n v="15899"/>
    <n v="1"/>
    <n v="0"/>
    <n v="413374"/>
    <x v="2"/>
    <s v="Phones"/>
    <x v="555"/>
    <s v="United States"/>
    <x v="46"/>
    <x v="12"/>
    <n v="19711"/>
    <x v="3"/>
    <s v="Heather Kirkland"/>
    <x v="1"/>
  </r>
  <r>
    <s v="CA-2015-109862"/>
    <x v="968"/>
    <d v="2015-10-30T00:00:00"/>
    <x v="2"/>
    <s v="HK-14890"/>
    <s v="FUR-CH-10002439"/>
    <n v="2911"/>
    <n v="5"/>
    <n v="0"/>
    <n v="75686"/>
    <x v="0"/>
    <s v="Chairs"/>
    <x v="1309"/>
    <s v="United States"/>
    <x v="46"/>
    <x v="12"/>
    <n v="19711"/>
    <x v="3"/>
    <s v="Heather Kirkland"/>
    <x v="1"/>
  </r>
  <r>
    <s v="US-2017-107888"/>
    <x v="672"/>
    <d v="2017-11-19T00:00:00"/>
    <x v="3"/>
    <s v="CC-12220"/>
    <s v="OFF-PA-10001363"/>
    <n v="7368"/>
    <n v="6"/>
    <n v="0"/>
    <n v="346296"/>
    <x v="1"/>
    <s v="Paper"/>
    <x v="1598"/>
    <s v="United States"/>
    <x v="4"/>
    <x v="4"/>
    <n v="98103"/>
    <x v="1"/>
    <s v="Chris Cortes"/>
    <x v="0"/>
  </r>
  <r>
    <s v="US-2017-107888"/>
    <x v="672"/>
    <d v="2017-11-19T00:00:00"/>
    <x v="3"/>
    <s v="CC-12220"/>
    <s v="FUR-FU-10003394"/>
    <n v="13992"/>
    <n v="2"/>
    <n v="0"/>
    <n v="237864"/>
    <x v="0"/>
    <s v="Furnishings"/>
    <x v="579"/>
    <s v="United States"/>
    <x v="4"/>
    <x v="4"/>
    <n v="98103"/>
    <x v="1"/>
    <s v="Chris Cortes"/>
    <x v="0"/>
  </r>
  <r>
    <s v="US-2017-107888"/>
    <x v="672"/>
    <d v="2017-11-19T00:00:00"/>
    <x v="3"/>
    <s v="CC-12220"/>
    <s v="TEC-PH-10003171"/>
    <n v="10788"/>
    <n v="3"/>
    <n v="2"/>
    <n v="10788"/>
    <x v="2"/>
    <s v="Phones"/>
    <x v="1482"/>
    <s v="United States"/>
    <x v="4"/>
    <x v="4"/>
    <n v="98103"/>
    <x v="1"/>
    <s v="Chris Cortes"/>
    <x v="0"/>
  </r>
  <r>
    <s v="US-2017-107888"/>
    <x v="672"/>
    <d v="2017-11-19T00:00:00"/>
    <x v="3"/>
    <s v="CC-12220"/>
    <s v="OFF-ST-10003123"/>
    <n v="3329"/>
    <n v="1"/>
    <n v="0"/>
    <n v="79896"/>
    <x v="1"/>
    <s v="Storage"/>
    <x v="1263"/>
    <s v="United States"/>
    <x v="4"/>
    <x v="4"/>
    <n v="98103"/>
    <x v="1"/>
    <s v="Chris Cortes"/>
    <x v="0"/>
  </r>
  <r>
    <s v="US-2017-154872"/>
    <x v="303"/>
    <d v="2017-05-18T00:00:00"/>
    <x v="2"/>
    <s v="DP-13000"/>
    <s v="OFF-BI-10003007"/>
    <n v="5817"/>
    <n v="5"/>
    <n v="7"/>
    <n v="-46536"/>
    <x v="1"/>
    <s v="Binders"/>
    <x v="1525"/>
    <s v="United States"/>
    <x v="138"/>
    <x v="23"/>
    <n v="44105"/>
    <x v="3"/>
    <s v="Darren Powers"/>
    <x v="0"/>
  </r>
  <r>
    <s v="US-2017-154872"/>
    <x v="303"/>
    <d v="2017-05-18T00:00:00"/>
    <x v="2"/>
    <s v="DP-13000"/>
    <s v="OFF-LA-10000973"/>
    <n v="504"/>
    <n v="2"/>
    <n v="2"/>
    <n v="1764"/>
    <x v="1"/>
    <s v="Labels"/>
    <x v="829"/>
    <s v="United States"/>
    <x v="138"/>
    <x v="23"/>
    <n v="44105"/>
    <x v="3"/>
    <s v="Darren Powers"/>
    <x v="0"/>
  </r>
  <r>
    <s v="US-2017-154872"/>
    <x v="303"/>
    <d v="2017-05-18T00:00:00"/>
    <x v="2"/>
    <s v="DP-13000"/>
    <s v="OFF-PA-10000483"/>
    <n v="24784"/>
    <n v="1"/>
    <n v="2"/>
    <n v="7745"/>
    <x v="1"/>
    <s v="Paper"/>
    <x v="1653"/>
    <s v="United States"/>
    <x v="138"/>
    <x v="23"/>
    <n v="44105"/>
    <x v="3"/>
    <s v="Darren Powers"/>
    <x v="0"/>
  </r>
  <r>
    <s v="CA-2014-113880"/>
    <x v="71"/>
    <d v="2014-03-05T00:00:00"/>
    <x v="2"/>
    <s v="VF-21715"/>
    <s v="FUR-CH-10000863"/>
    <n v="634116"/>
    <n v="6"/>
    <n v="3"/>
    <n v="-1721172"/>
    <x v="0"/>
    <s v="Chairs"/>
    <x v="83"/>
    <s v="United States"/>
    <x v="308"/>
    <x v="9"/>
    <n v="60126"/>
    <x v="0"/>
    <s v="Vicky Freymann"/>
    <x v="2"/>
  </r>
  <r>
    <s v="CA-2014-113880"/>
    <x v="71"/>
    <d v="2014-03-05T00:00:00"/>
    <x v="2"/>
    <s v="VF-21715"/>
    <s v="OFF-PA-10003036"/>
    <n v="17472"/>
    <n v="3"/>
    <n v="2"/>
    <n v="56784"/>
    <x v="1"/>
    <s v="Paper"/>
    <x v="1708"/>
    <s v="United States"/>
    <x v="308"/>
    <x v="9"/>
    <n v="60126"/>
    <x v="0"/>
    <s v="Vicky Freymann"/>
    <x v="2"/>
  </r>
  <r>
    <s v="US-2015-164966"/>
    <x v="116"/>
    <d v="2015-08-01T00:00:00"/>
    <x v="3"/>
    <s v="GH-14410"/>
    <s v="FUR-CH-10002304"/>
    <n v="15588"/>
    <n v="6"/>
    <n v="0"/>
    <n v="3897"/>
    <x v="0"/>
    <s v="Chairs"/>
    <x v="785"/>
    <s v="United States"/>
    <x v="68"/>
    <x v="10"/>
    <n v="55044"/>
    <x v="0"/>
    <s v="Gary Hansen"/>
    <x v="2"/>
  </r>
  <r>
    <s v="CA-2015-126739"/>
    <x v="548"/>
    <d v="2015-11-03T00:00:00"/>
    <x v="1"/>
    <s v="JH-16180"/>
    <s v="FUR-CH-10000422"/>
    <n v="327564"/>
    <n v="4"/>
    <n v="1"/>
    <n v="218376"/>
    <x v="0"/>
    <s v="Chairs"/>
    <x v="1422"/>
    <s v="United States"/>
    <x v="20"/>
    <x v="14"/>
    <n v="10035"/>
    <x v="3"/>
    <s v="Justin Hirsh"/>
    <x v="0"/>
  </r>
  <r>
    <s v="CA-2017-161578"/>
    <x v="817"/>
    <d v="2017-12-21T00:00:00"/>
    <x v="1"/>
    <s v="RB-19465"/>
    <s v="OFF-PA-10002986"/>
    <n v="1336"/>
    <n v="2"/>
    <n v="0"/>
    <n v="64128"/>
    <x v="1"/>
    <s v="Paper"/>
    <x v="479"/>
    <s v="United States"/>
    <x v="1"/>
    <x v="1"/>
    <n v="90036"/>
    <x v="1"/>
    <s v="Rick Bensley"/>
    <x v="2"/>
  </r>
  <r>
    <s v="CA-2017-161578"/>
    <x v="817"/>
    <d v="2017-12-21T00:00:00"/>
    <x v="1"/>
    <s v="RB-19465"/>
    <s v="OFF-ST-10002289"/>
    <n v="1589"/>
    <n v="5"/>
    <n v="0"/>
    <n v="7945"/>
    <x v="1"/>
    <s v="Storage"/>
    <x v="952"/>
    <s v="United States"/>
    <x v="1"/>
    <x v="1"/>
    <n v="90036"/>
    <x v="1"/>
    <s v="Rick Bensley"/>
    <x v="2"/>
  </r>
  <r>
    <s v="CA-2014-137092"/>
    <x v="22"/>
    <d v="2014-10-22T00:00:00"/>
    <x v="1"/>
    <s v="LS-16975"/>
    <s v="TEC-AC-10001606"/>
    <n v="319968"/>
    <n v="4"/>
    <n v="2"/>
    <n v="719928"/>
    <x v="2"/>
    <s v="Accessories"/>
    <x v="586"/>
    <s v="United States"/>
    <x v="22"/>
    <x v="9"/>
    <n v="60653"/>
    <x v="0"/>
    <s v="Lindsay Shagiari"/>
    <x v="2"/>
  </r>
  <r>
    <s v="CA-2014-137092"/>
    <x v="22"/>
    <d v="2014-10-22T00:00:00"/>
    <x v="1"/>
    <s v="LS-16975"/>
    <s v="OFF-ST-10003805"/>
    <n v="50532"/>
    <n v="3"/>
    <n v="2"/>
    <n v="315825"/>
    <x v="1"/>
    <s v="Storage"/>
    <x v="1632"/>
    <s v="United States"/>
    <x v="22"/>
    <x v="9"/>
    <n v="60653"/>
    <x v="0"/>
    <s v="Lindsay Shagiari"/>
    <x v="2"/>
  </r>
  <r>
    <s v="CA-2014-137092"/>
    <x v="22"/>
    <d v="2014-10-22T00:00:00"/>
    <x v="1"/>
    <s v="LS-16975"/>
    <s v="OFF-PA-10002109"/>
    <n v="3808"/>
    <n v="1"/>
    <n v="2"/>
    <n v="12376"/>
    <x v="1"/>
    <s v="Paper"/>
    <x v="1748"/>
    <s v="United States"/>
    <x v="22"/>
    <x v="9"/>
    <n v="60653"/>
    <x v="0"/>
    <s v="Lindsay Shagiari"/>
    <x v="2"/>
  </r>
  <r>
    <s v="CA-2014-137092"/>
    <x v="22"/>
    <d v="2014-10-22T00:00:00"/>
    <x v="1"/>
    <s v="LS-16975"/>
    <s v="OFF-BI-10000632"/>
    <n v="8682"/>
    <n v="1"/>
    <n v="8"/>
    <n v="-147594"/>
    <x v="1"/>
    <s v="Binders"/>
    <x v="1282"/>
    <s v="United States"/>
    <x v="22"/>
    <x v="9"/>
    <n v="60653"/>
    <x v="0"/>
    <s v="Lindsay Shagiari"/>
    <x v="2"/>
  </r>
  <r>
    <s v="CA-2014-137092"/>
    <x v="22"/>
    <d v="2014-10-22T00:00:00"/>
    <x v="1"/>
    <s v="LS-16975"/>
    <s v="OFF-LA-10003510"/>
    <n v="24424"/>
    <n v="1"/>
    <n v="2"/>
    <n v="79378"/>
    <x v="1"/>
    <s v="Labels"/>
    <x v="576"/>
    <s v="United States"/>
    <x v="22"/>
    <x v="9"/>
    <n v="60653"/>
    <x v="0"/>
    <s v="Lindsay Shagiari"/>
    <x v="2"/>
  </r>
  <r>
    <s v="CA-2015-166947"/>
    <x v="1117"/>
    <d v="2015-06-10T00:00:00"/>
    <x v="2"/>
    <s v="EB-13750"/>
    <s v="FUR-CH-10004997"/>
    <n v="1522638"/>
    <n v="9"/>
    <n v="1"/>
    <n v="169182"/>
    <x v="0"/>
    <s v="Chairs"/>
    <x v="496"/>
    <s v="United States"/>
    <x v="198"/>
    <x v="14"/>
    <n v="14215"/>
    <x v="3"/>
    <s v="Edward Becker"/>
    <x v="1"/>
  </r>
  <r>
    <s v="CA-2016-160941"/>
    <x v="657"/>
    <d v="2016-07-26T00:00:00"/>
    <x v="2"/>
    <s v="DK-12835"/>
    <s v="OFF-EN-10003001"/>
    <n v="4199"/>
    <n v="5"/>
    <n v="0"/>
    <n v="197353"/>
    <x v="1"/>
    <s v="Envelopes"/>
    <x v="955"/>
    <s v="United States"/>
    <x v="43"/>
    <x v="1"/>
    <n v="95661"/>
    <x v="1"/>
    <s v="Damala Kotsonis"/>
    <x v="1"/>
  </r>
  <r>
    <s v="CA-2016-160941"/>
    <x v="657"/>
    <d v="2016-07-26T00:00:00"/>
    <x v="2"/>
    <s v="DK-12835"/>
    <s v="OFF-LA-10003766"/>
    <n v="315"/>
    <n v="1"/>
    <n v="0"/>
    <n v="1512"/>
    <x v="1"/>
    <s v="Labels"/>
    <x v="365"/>
    <s v="United States"/>
    <x v="43"/>
    <x v="1"/>
    <n v="95661"/>
    <x v="1"/>
    <s v="Damala Kotsonis"/>
    <x v="1"/>
  </r>
  <r>
    <s v="CA-2017-144680"/>
    <x v="184"/>
    <d v="2017-04-02T00:00:00"/>
    <x v="3"/>
    <s v="SC-20260"/>
    <s v="OFF-AP-10003040"/>
    <n v="3362"/>
    <n v="5"/>
    <n v="8"/>
    <n v="-90774"/>
    <x v="1"/>
    <s v="Appliances"/>
    <x v="726"/>
    <s v="United States"/>
    <x v="80"/>
    <x v="0"/>
    <n v="76017"/>
    <x v="0"/>
    <s v="Scott Cohen"/>
    <x v="1"/>
  </r>
  <r>
    <s v="CA-2014-166086"/>
    <x v="1118"/>
    <d v="2014-05-12T00:00:00"/>
    <x v="2"/>
    <s v="CT-11995"/>
    <s v="OFF-BI-10001078"/>
    <n v="1614"/>
    <n v="3"/>
    <n v="0"/>
    <n v="79086"/>
    <x v="1"/>
    <s v="Binders"/>
    <x v="61"/>
    <s v="United States"/>
    <x v="103"/>
    <x v="30"/>
    <n v="1841"/>
    <x v="3"/>
    <s v="Carol Triggs"/>
    <x v="0"/>
  </r>
  <r>
    <s v="CA-2014-166086"/>
    <x v="1118"/>
    <d v="2014-05-12T00:00:00"/>
    <x v="2"/>
    <s v="CT-11995"/>
    <s v="FUR-TA-10003469"/>
    <n v="19425"/>
    <n v="2"/>
    <n v="3"/>
    <n v="-3885"/>
    <x v="0"/>
    <s v="Tables"/>
    <x v="1546"/>
    <s v="United States"/>
    <x v="103"/>
    <x v="30"/>
    <n v="1841"/>
    <x v="3"/>
    <s v="Carol Triggs"/>
    <x v="0"/>
  </r>
  <r>
    <s v="CA-2014-166086"/>
    <x v="1118"/>
    <d v="2014-05-12T00:00:00"/>
    <x v="2"/>
    <s v="CT-11995"/>
    <s v="OFF-AR-10002578"/>
    <n v="864"/>
    <n v="3"/>
    <n v="0"/>
    <n v="25056"/>
    <x v="1"/>
    <s v="Art"/>
    <x v="667"/>
    <s v="United States"/>
    <x v="103"/>
    <x v="30"/>
    <n v="1841"/>
    <x v="3"/>
    <s v="Carol Triggs"/>
    <x v="0"/>
  </r>
  <r>
    <s v="CA-2014-166086"/>
    <x v="1118"/>
    <d v="2014-05-12T00:00:00"/>
    <x v="2"/>
    <s v="CT-11995"/>
    <s v="FUR-CH-10004675"/>
    <n v="87232"/>
    <n v="4"/>
    <n v="0"/>
    <n v="2442496"/>
    <x v="0"/>
    <s v="Chairs"/>
    <x v="631"/>
    <s v="United States"/>
    <x v="103"/>
    <x v="30"/>
    <n v="1841"/>
    <x v="3"/>
    <s v="Carol Triggs"/>
    <x v="0"/>
  </r>
  <r>
    <s v="CA-2017-131282"/>
    <x v="1119"/>
    <d v="2017-02-08T00:00:00"/>
    <x v="1"/>
    <s v="CB-12025"/>
    <s v="OFF-BI-10004632"/>
    <n v="243992"/>
    <n v="4"/>
    <n v="8"/>
    <n v="-426986"/>
    <x v="1"/>
    <s v="Binders"/>
    <x v="565"/>
    <s v="United States"/>
    <x v="436"/>
    <x v="0"/>
    <n v="76706"/>
    <x v="0"/>
    <s v="Cassandra Brandow"/>
    <x v="0"/>
  </r>
  <r>
    <s v="CA-2017-131282"/>
    <x v="1119"/>
    <d v="2017-02-08T00:00:00"/>
    <x v="1"/>
    <s v="CB-12025"/>
    <s v="OFF-AR-10003087"/>
    <n v="712"/>
    <n v="5"/>
    <n v="2"/>
    <n v="712"/>
    <x v="1"/>
    <s v="Art"/>
    <x v="767"/>
    <s v="United States"/>
    <x v="436"/>
    <x v="0"/>
    <n v="76706"/>
    <x v="0"/>
    <s v="Cassandra Brandow"/>
    <x v="0"/>
  </r>
  <r>
    <s v="CA-2014-100678"/>
    <x v="888"/>
    <d v="2014-04-22T00:00:00"/>
    <x v="2"/>
    <s v="KM-16720"/>
    <s v="OFF-AR-10001868"/>
    <n v="2688"/>
    <n v="2"/>
    <n v="2"/>
    <n v="1008"/>
    <x v="1"/>
    <s v="Art"/>
    <x v="59"/>
    <s v="United States"/>
    <x v="12"/>
    <x v="0"/>
    <n v="77095"/>
    <x v="0"/>
    <s v="Kunst Miller"/>
    <x v="0"/>
  </r>
  <r>
    <s v="CA-2014-100678"/>
    <x v="888"/>
    <d v="2014-04-22T00:00:00"/>
    <x v="2"/>
    <s v="KM-16720"/>
    <s v="FUR-CH-10002602"/>
    <n v="317058"/>
    <n v="3"/>
    <n v="3"/>
    <n v="-181176"/>
    <x v="0"/>
    <s v="Chairs"/>
    <x v="291"/>
    <s v="United States"/>
    <x v="12"/>
    <x v="0"/>
    <n v="77095"/>
    <x v="0"/>
    <s v="Kunst Miller"/>
    <x v="0"/>
  </r>
  <r>
    <s v="CA-2014-100678"/>
    <x v="888"/>
    <d v="2014-04-22T00:00:00"/>
    <x v="2"/>
    <s v="KM-16720"/>
    <s v="OFF-EN-10000056"/>
    <n v="149352"/>
    <n v="3"/>
    <n v="2"/>
    <n v="504063"/>
    <x v="1"/>
    <s v="Envelopes"/>
    <x v="629"/>
    <s v="United States"/>
    <x v="12"/>
    <x v="0"/>
    <n v="77095"/>
    <x v="0"/>
    <s v="Kunst Miller"/>
    <x v="0"/>
  </r>
  <r>
    <s v="CA-2014-100678"/>
    <x v="888"/>
    <d v="2014-04-22T00:00:00"/>
    <x v="2"/>
    <s v="KM-16720"/>
    <s v="TEC-AC-10000474"/>
    <n v="227976"/>
    <n v="3"/>
    <n v="2"/>
    <n v="28497"/>
    <x v="2"/>
    <s v="Accessories"/>
    <x v="1488"/>
    <s v="United States"/>
    <x v="12"/>
    <x v="0"/>
    <n v="77095"/>
    <x v="0"/>
    <s v="Kunst Miller"/>
    <x v="0"/>
  </r>
  <r>
    <s v="CA-2016-161543"/>
    <x v="1120"/>
    <d v="2016-05-16T00:00:00"/>
    <x v="2"/>
    <s v="RD-19720"/>
    <s v="OFF-PA-10003971"/>
    <n v="1196"/>
    <n v="2"/>
    <n v="0"/>
    <n v="58604"/>
    <x v="1"/>
    <s v="Paper"/>
    <x v="1267"/>
    <s v="United States"/>
    <x v="4"/>
    <x v="4"/>
    <n v="98105"/>
    <x v="1"/>
    <s v="Roger Demir"/>
    <x v="0"/>
  </r>
  <r>
    <s v="CA-2016-160535"/>
    <x v="878"/>
    <d v="2016-11-30T00:00:00"/>
    <x v="2"/>
    <s v="BP-11050"/>
    <s v="OFF-ST-10000689"/>
    <n v="5634"/>
    <n v="4"/>
    <n v="0"/>
    <n v="67608"/>
    <x v="1"/>
    <s v="Storage"/>
    <x v="425"/>
    <s v="United States"/>
    <x v="135"/>
    <x v="29"/>
    <n v="7060"/>
    <x v="3"/>
    <s v="Barry Pond"/>
    <x v="1"/>
  </r>
  <r>
    <s v="CA-2016-160535"/>
    <x v="878"/>
    <d v="2016-11-30T00:00:00"/>
    <x v="2"/>
    <s v="BP-11050"/>
    <s v="TEC-MA-10004255"/>
    <n v="31992"/>
    <n v="8"/>
    <n v="0"/>
    <n v="1183704"/>
    <x v="2"/>
    <s v="Machines"/>
    <x v="1749"/>
    <s v="United States"/>
    <x v="135"/>
    <x v="29"/>
    <n v="7060"/>
    <x v="3"/>
    <s v="Barry Pond"/>
    <x v="1"/>
  </r>
  <r>
    <s v="CA-2017-123085"/>
    <x v="447"/>
    <d v="2017-03-08T00:00:00"/>
    <x v="2"/>
    <s v="EJ-13720"/>
    <s v="TEC-AC-10000990"/>
    <n v="104944"/>
    <n v="8"/>
    <n v="0"/>
    <n v="4407648"/>
    <x v="2"/>
    <s v="Accessories"/>
    <x v="1508"/>
    <s v="United States"/>
    <x v="1"/>
    <x v="1"/>
    <n v="90008"/>
    <x v="1"/>
    <s v="Ed Jacobs"/>
    <x v="0"/>
  </r>
  <r>
    <s v="CA-2017-123085"/>
    <x v="447"/>
    <d v="2017-03-08T00:00:00"/>
    <x v="2"/>
    <s v="EJ-13720"/>
    <s v="FUR-CH-10003968"/>
    <n v="170352"/>
    <n v="3"/>
    <n v="2"/>
    <n v="-170352"/>
    <x v="0"/>
    <s v="Chairs"/>
    <x v="56"/>
    <s v="United States"/>
    <x v="1"/>
    <x v="1"/>
    <n v="90008"/>
    <x v="1"/>
    <s v="Ed Jacobs"/>
    <x v="0"/>
  </r>
  <r>
    <s v="CA-2015-153752"/>
    <x v="400"/>
    <d v="2015-12-11T00:00:00"/>
    <x v="1"/>
    <s v="RO-19780"/>
    <s v="TEC-PH-10001615"/>
    <n v="17394"/>
    <n v="6"/>
    <n v="0"/>
    <n v="504426"/>
    <x v="2"/>
    <s v="Phones"/>
    <x v="1106"/>
    <s v="United States"/>
    <x v="80"/>
    <x v="16"/>
    <n v="22204"/>
    <x v="2"/>
    <s v="Rose O'Brian"/>
    <x v="0"/>
  </r>
  <r>
    <s v="CA-2014-103660"/>
    <x v="54"/>
    <d v="2014-08-30T00:00:00"/>
    <x v="2"/>
    <s v="MW-18220"/>
    <s v="TEC-PH-10000895"/>
    <n v="1007944"/>
    <n v="7"/>
    <n v="2"/>
    <n v="755958"/>
    <x v="2"/>
    <s v="Phones"/>
    <x v="1126"/>
    <s v="United States"/>
    <x v="4"/>
    <x v="4"/>
    <n v="98103"/>
    <x v="1"/>
    <s v="Mitch Webber"/>
    <x v="0"/>
  </r>
  <r>
    <s v="CA-2016-169887"/>
    <x v="331"/>
    <d v="2016-10-22T00:00:00"/>
    <x v="0"/>
    <s v="MS-17530"/>
    <s v="OFF-PA-10003001"/>
    <n v="668"/>
    <n v="1"/>
    <n v="0"/>
    <n v="32064"/>
    <x v="1"/>
    <s v="Paper"/>
    <x v="1"/>
    <s v="United States"/>
    <x v="4"/>
    <x v="4"/>
    <n v="98105"/>
    <x v="1"/>
    <s v="MaryBeth Skach"/>
    <x v="0"/>
  </r>
  <r>
    <s v="CA-2016-169887"/>
    <x v="331"/>
    <d v="2016-10-22T00:00:00"/>
    <x v="0"/>
    <s v="MS-17530"/>
    <s v="OFF-AR-10002766"/>
    <n v="834"/>
    <n v="3"/>
    <n v="0"/>
    <n v="22518"/>
    <x v="1"/>
    <s v="Art"/>
    <x v="1041"/>
    <s v="United States"/>
    <x v="4"/>
    <x v="4"/>
    <n v="98105"/>
    <x v="1"/>
    <s v="MaryBeth Skach"/>
    <x v="0"/>
  </r>
  <r>
    <s v="CA-2016-169887"/>
    <x v="331"/>
    <d v="2016-10-22T00:00:00"/>
    <x v="0"/>
    <s v="MS-17530"/>
    <s v="FUR-FU-10003095"/>
    <n v="10194"/>
    <n v="3"/>
    <n v="0"/>
    <n v="30582"/>
    <x v="0"/>
    <s v="Furnishings"/>
    <x v="1750"/>
    <s v="United States"/>
    <x v="4"/>
    <x v="4"/>
    <n v="98105"/>
    <x v="1"/>
    <s v="MaryBeth Skach"/>
    <x v="0"/>
  </r>
  <r>
    <s v="CA-2016-148516"/>
    <x v="1121"/>
    <d v="2016-08-11T00:00:00"/>
    <x v="2"/>
    <s v="DW-13585"/>
    <s v="TEC-AC-10003610"/>
    <n v="17997"/>
    <n v="3"/>
    <n v="0"/>
    <n v="863856"/>
    <x v="2"/>
    <s v="Accessories"/>
    <x v="599"/>
    <s v="United States"/>
    <x v="156"/>
    <x v="4"/>
    <n v="98026"/>
    <x v="1"/>
    <s v="Dorothy Wardle"/>
    <x v="1"/>
  </r>
  <r>
    <s v="CA-2017-104731"/>
    <x v="245"/>
    <d v="2017-07-27T00:00:00"/>
    <x v="2"/>
    <s v="AM-10705"/>
    <s v="OFF-AR-10003727"/>
    <n v="10194"/>
    <n v="6"/>
    <n v="0"/>
    <n v="295626"/>
    <x v="1"/>
    <s v="Art"/>
    <x v="1353"/>
    <s v="United States"/>
    <x v="127"/>
    <x v="16"/>
    <n v="24153"/>
    <x v="2"/>
    <s v="Anne McFarland"/>
    <x v="0"/>
  </r>
  <r>
    <s v="CA-2017-104731"/>
    <x v="245"/>
    <d v="2017-07-27T00:00:00"/>
    <x v="2"/>
    <s v="AM-10705"/>
    <s v="TEC-PH-10002660"/>
    <n v="27196"/>
    <n v="4"/>
    <n v="0"/>
    <n v="6799"/>
    <x v="2"/>
    <s v="Phones"/>
    <x v="700"/>
    <s v="United States"/>
    <x v="127"/>
    <x v="16"/>
    <n v="24153"/>
    <x v="2"/>
    <s v="Anne McFarland"/>
    <x v="0"/>
  </r>
  <r>
    <s v="CA-2017-104731"/>
    <x v="245"/>
    <d v="2017-07-27T00:00:00"/>
    <x v="2"/>
    <s v="AM-10705"/>
    <s v="FUR-FU-10003274"/>
    <n v="88"/>
    <n v="5"/>
    <n v="0"/>
    <n v="3872"/>
    <x v="0"/>
    <s v="Furnishings"/>
    <x v="248"/>
    <s v="United States"/>
    <x v="127"/>
    <x v="16"/>
    <n v="24153"/>
    <x v="2"/>
    <s v="Anne McFarland"/>
    <x v="0"/>
  </r>
  <r>
    <s v="CA-2017-104731"/>
    <x v="245"/>
    <d v="2017-07-27T00:00:00"/>
    <x v="2"/>
    <s v="AM-10705"/>
    <s v="OFF-AR-10003829"/>
    <n v="1968"/>
    <n v="6"/>
    <n v="0"/>
    <n v="57072"/>
    <x v="1"/>
    <s v="Art"/>
    <x v="935"/>
    <s v="United States"/>
    <x v="127"/>
    <x v="16"/>
    <n v="24153"/>
    <x v="2"/>
    <s v="Anne McFarland"/>
    <x v="0"/>
  </r>
  <r>
    <s v="CA-2017-104731"/>
    <x v="245"/>
    <d v="2017-07-27T00:00:00"/>
    <x v="2"/>
    <s v="AM-10705"/>
    <s v="FUR-BO-10003441"/>
    <n v="30294"/>
    <n v="3"/>
    <n v="0"/>
    <n v="696762"/>
    <x v="0"/>
    <s v="Bookcases"/>
    <x v="708"/>
    <s v="United States"/>
    <x v="127"/>
    <x v="16"/>
    <n v="24153"/>
    <x v="2"/>
    <s v="Anne McFarland"/>
    <x v="0"/>
  </r>
  <r>
    <s v="CA-2017-104731"/>
    <x v="245"/>
    <d v="2017-07-27T00:00:00"/>
    <x v="2"/>
    <s v="AM-10705"/>
    <s v="OFF-BI-10003355"/>
    <n v="1494"/>
    <n v="3"/>
    <n v="0"/>
    <n v="71712"/>
    <x v="1"/>
    <s v="Binders"/>
    <x v="587"/>
    <s v="United States"/>
    <x v="127"/>
    <x v="16"/>
    <n v="24153"/>
    <x v="2"/>
    <s v="Anne McFarland"/>
    <x v="0"/>
  </r>
  <r>
    <s v="CA-2017-104731"/>
    <x v="245"/>
    <d v="2017-07-27T00:00:00"/>
    <x v="2"/>
    <s v="AM-10705"/>
    <s v="OFF-SU-10003505"/>
    <n v="23172"/>
    <n v="2"/>
    <n v="0"/>
    <n v="11586"/>
    <x v="1"/>
    <s v="Supplies"/>
    <x v="412"/>
    <s v="United States"/>
    <x v="127"/>
    <x v="16"/>
    <n v="24153"/>
    <x v="2"/>
    <s v="Anne McFarland"/>
    <x v="0"/>
  </r>
  <r>
    <s v="CA-2014-164749"/>
    <x v="890"/>
    <d v="2014-03-26T00:00:00"/>
    <x v="3"/>
    <s v="BG-11740"/>
    <s v="OFF-LA-10004484"/>
    <n v="9912"/>
    <n v="3"/>
    <n v="2"/>
    <n v="32214"/>
    <x v="1"/>
    <s v="Labels"/>
    <x v="613"/>
    <s v="United States"/>
    <x v="479"/>
    <x v="2"/>
    <n v="33445"/>
    <x v="2"/>
    <s v="Bruce Geld"/>
    <x v="0"/>
  </r>
  <r>
    <s v="CA-2015-103716"/>
    <x v="28"/>
    <d v="2015-05-06T00:00:00"/>
    <x v="2"/>
    <s v="KB-16585"/>
    <s v="OFF-AR-10000658"/>
    <n v="3465"/>
    <n v="3"/>
    <n v="0"/>
    <n v="9702"/>
    <x v="1"/>
    <s v="Art"/>
    <x v="332"/>
    <s v="United States"/>
    <x v="8"/>
    <x v="1"/>
    <n v="94110"/>
    <x v="1"/>
    <s v="Ken Black"/>
    <x v="1"/>
  </r>
  <r>
    <s v="CA-2015-103716"/>
    <x v="28"/>
    <d v="2015-05-06T00:00:00"/>
    <x v="2"/>
    <s v="KB-16585"/>
    <s v="TEC-PH-10000347"/>
    <n v="198"/>
    <n v="5"/>
    <n v="2"/>
    <n v="17325"/>
    <x v="2"/>
    <s v="Phones"/>
    <x v="497"/>
    <s v="United States"/>
    <x v="8"/>
    <x v="1"/>
    <n v="94110"/>
    <x v="1"/>
    <s v="Ken Black"/>
    <x v="1"/>
  </r>
  <r>
    <s v="CA-2016-126795"/>
    <x v="897"/>
    <d v="2016-06-16T00:00:00"/>
    <x v="1"/>
    <s v="GT-14710"/>
    <s v="OFF-BI-10001989"/>
    <n v="33568"/>
    <n v="2"/>
    <n v="2"/>
    <n v="117488"/>
    <x v="1"/>
    <s v="Binders"/>
    <x v="539"/>
    <s v="United States"/>
    <x v="20"/>
    <x v="14"/>
    <n v="10024"/>
    <x v="3"/>
    <s v="Greg Tran"/>
    <x v="0"/>
  </r>
  <r>
    <s v="CA-2015-146290"/>
    <x v="123"/>
    <d v="2015-05-11T00:00:00"/>
    <x v="2"/>
    <s v="SV-20815"/>
    <s v="OFF-AR-10001897"/>
    <n v="12593"/>
    <n v="7"/>
    <n v="0"/>
    <n v="352604"/>
    <x v="1"/>
    <s v="Art"/>
    <x v="642"/>
    <s v="United States"/>
    <x v="245"/>
    <x v="13"/>
    <n v="46203"/>
    <x v="0"/>
    <s v="Stuart Van"/>
    <x v="1"/>
  </r>
  <r>
    <s v="CA-2017-157112"/>
    <x v="755"/>
    <d v="2017-04-26T00:00:00"/>
    <x v="3"/>
    <s v="GG-14650"/>
    <s v="OFF-BI-10000285"/>
    <n v="1176"/>
    <n v="5"/>
    <n v="7"/>
    <n v="-784"/>
    <x v="1"/>
    <s v="Binders"/>
    <x v="459"/>
    <s v="United States"/>
    <x v="38"/>
    <x v="23"/>
    <n v="43229"/>
    <x v="3"/>
    <s v="Greg Guthrie"/>
    <x v="1"/>
  </r>
  <r>
    <s v="CA-2017-157112"/>
    <x v="755"/>
    <d v="2017-04-26T00:00:00"/>
    <x v="3"/>
    <s v="GG-14650"/>
    <s v="OFF-PA-10001804"/>
    <n v="5344"/>
    <n v="1"/>
    <n v="2"/>
    <n v="18704"/>
    <x v="1"/>
    <s v="Paper"/>
    <x v="128"/>
    <s v="United States"/>
    <x v="38"/>
    <x v="23"/>
    <n v="43229"/>
    <x v="3"/>
    <s v="Greg Guthrie"/>
    <x v="1"/>
  </r>
  <r>
    <s v="CA-2014-169257"/>
    <x v="570"/>
    <d v="2014-06-12T00:00:00"/>
    <x v="2"/>
    <s v="SV-20785"/>
    <s v="OFF-BI-10002557"/>
    <n v="1365"/>
    <n v="1"/>
    <n v="7"/>
    <n v="-91"/>
    <x v="1"/>
    <s v="Binders"/>
    <x v="249"/>
    <s v="United States"/>
    <x v="107"/>
    <x v="2"/>
    <n v="32216"/>
    <x v="2"/>
    <s v="Stewart Visinsky"/>
    <x v="0"/>
  </r>
  <r>
    <s v="CA-2014-169257"/>
    <x v="570"/>
    <d v="2014-06-12T00:00:00"/>
    <x v="2"/>
    <s v="SV-20785"/>
    <s v="OFF-PA-10002319"/>
    <n v="62016"/>
    <n v="2"/>
    <n v="2"/>
    <n v="224808"/>
    <x v="1"/>
    <s v="Paper"/>
    <x v="1381"/>
    <s v="United States"/>
    <x v="107"/>
    <x v="2"/>
    <n v="32216"/>
    <x v="2"/>
    <s v="Stewart Visinsky"/>
    <x v="0"/>
  </r>
  <r>
    <s v="CA-2014-154095"/>
    <x v="265"/>
    <d v="2014-12-07T00:00:00"/>
    <x v="2"/>
    <s v="ON-18715"/>
    <s v="FUR-FU-10003849"/>
    <n v="6072"/>
    <n v="3"/>
    <n v="0"/>
    <n v="236808"/>
    <x v="0"/>
    <s v="Furnishings"/>
    <x v="523"/>
    <s v="United States"/>
    <x v="183"/>
    <x v="39"/>
    <n v="20735"/>
    <x v="3"/>
    <s v="Odella Nelson"/>
    <x v="1"/>
  </r>
  <r>
    <s v="CA-2014-154095"/>
    <x v="265"/>
    <d v="2014-12-07T00:00:00"/>
    <x v="2"/>
    <s v="ON-18715"/>
    <s v="OFF-PA-10002923"/>
    <n v="14682"/>
    <n v="3"/>
    <n v="0"/>
    <n v="7341"/>
    <x v="1"/>
    <s v="Paper"/>
    <x v="1406"/>
    <s v="United States"/>
    <x v="183"/>
    <x v="39"/>
    <n v="20735"/>
    <x v="3"/>
    <s v="Odella Nelson"/>
    <x v="1"/>
  </r>
  <r>
    <s v="CA-2014-154095"/>
    <x v="265"/>
    <d v="2014-12-07T00:00:00"/>
    <x v="2"/>
    <s v="ON-18715"/>
    <s v="FUR-CH-10004754"/>
    <n v="23984"/>
    <n v="8"/>
    <n v="0"/>
    <n v="647568"/>
    <x v="0"/>
    <s v="Chairs"/>
    <x v="1121"/>
    <s v="United States"/>
    <x v="183"/>
    <x v="39"/>
    <n v="20735"/>
    <x v="3"/>
    <s v="Odella Nelson"/>
    <x v="1"/>
  </r>
  <r>
    <s v="CA-2014-154095"/>
    <x v="265"/>
    <d v="2014-12-07T00:00:00"/>
    <x v="2"/>
    <s v="ON-18715"/>
    <s v="OFF-LA-10000634"/>
    <n v="1566"/>
    <n v="6"/>
    <n v="0"/>
    <n v="72036"/>
    <x v="1"/>
    <s v="Labels"/>
    <x v="286"/>
    <s v="United States"/>
    <x v="183"/>
    <x v="39"/>
    <n v="20735"/>
    <x v="3"/>
    <s v="Odella Nelson"/>
    <x v="1"/>
  </r>
  <r>
    <s v="CA-2017-146346"/>
    <x v="46"/>
    <d v="2017-06-20T00:00:00"/>
    <x v="3"/>
    <s v="RA-19945"/>
    <s v="OFF-ST-10001418"/>
    <n v="146352"/>
    <n v="3"/>
    <n v="2"/>
    <n v="-329292"/>
    <x v="1"/>
    <s v="Storage"/>
    <x v="872"/>
    <s v="United States"/>
    <x v="480"/>
    <x v="21"/>
    <n v="80022"/>
    <x v="1"/>
    <s v="Ryan Akin"/>
    <x v="0"/>
  </r>
  <r>
    <s v="CA-2016-148852"/>
    <x v="438"/>
    <d v="2016-05-31T00:00:00"/>
    <x v="2"/>
    <s v="SV-20785"/>
    <s v="OFF-FA-10003467"/>
    <n v="594"/>
    <n v="3"/>
    <n v="0"/>
    <n v="0"/>
    <x v="1"/>
    <s v="Fasteners"/>
    <x v="491"/>
    <s v="United States"/>
    <x v="157"/>
    <x v="1"/>
    <n v="92704"/>
    <x v="1"/>
    <s v="Stewart Visinsky"/>
    <x v="0"/>
  </r>
  <r>
    <s v="CA-2016-148852"/>
    <x v="438"/>
    <d v="2016-05-31T00:00:00"/>
    <x v="2"/>
    <s v="SV-20785"/>
    <s v="OFF-PA-10001293"/>
    <n v="4536"/>
    <n v="7"/>
    <n v="0"/>
    <n v="217728"/>
    <x v="1"/>
    <s v="Paper"/>
    <x v="987"/>
    <s v="United States"/>
    <x v="157"/>
    <x v="1"/>
    <n v="92704"/>
    <x v="1"/>
    <s v="Stewart Visinsky"/>
    <x v="0"/>
  </r>
  <r>
    <s v="CA-2016-148852"/>
    <x v="438"/>
    <d v="2016-05-31T00:00:00"/>
    <x v="2"/>
    <s v="SV-20785"/>
    <s v="TEC-PH-10003885"/>
    <n v="211168"/>
    <n v="4"/>
    <n v="2"/>
    <n v="237564"/>
    <x v="2"/>
    <s v="Phones"/>
    <x v="775"/>
    <s v="United States"/>
    <x v="157"/>
    <x v="1"/>
    <n v="92704"/>
    <x v="1"/>
    <s v="Stewart Visinsky"/>
    <x v="0"/>
  </r>
  <r>
    <s v="CA-2016-148852"/>
    <x v="438"/>
    <d v="2016-05-31T00:00:00"/>
    <x v="2"/>
    <s v="SV-20785"/>
    <s v="FUR-CH-10004860"/>
    <n v="484704"/>
    <n v="6"/>
    <n v="2"/>
    <n v="-848232"/>
    <x v="0"/>
    <s v="Chairs"/>
    <x v="212"/>
    <s v="United States"/>
    <x v="157"/>
    <x v="1"/>
    <n v="92704"/>
    <x v="1"/>
    <s v="Stewart Visinsky"/>
    <x v="0"/>
  </r>
  <r>
    <s v="CA-2016-148852"/>
    <x v="438"/>
    <d v="2016-05-31T00:00:00"/>
    <x v="2"/>
    <s v="SV-20785"/>
    <s v="TEC-MA-10002428"/>
    <n v="371976"/>
    <n v="3"/>
    <n v="2"/>
    <n v="1162425"/>
    <x v="2"/>
    <s v="Machines"/>
    <x v="1485"/>
    <s v="United States"/>
    <x v="157"/>
    <x v="1"/>
    <n v="92704"/>
    <x v="1"/>
    <s v="Stewart Visinsky"/>
    <x v="0"/>
  </r>
  <r>
    <s v="US-2015-118906"/>
    <x v="365"/>
    <d v="2015-03-10T00:00:00"/>
    <x v="0"/>
    <s v="KB-16585"/>
    <s v="OFF-ST-10002406"/>
    <n v="8982"/>
    <n v="6"/>
    <n v="0"/>
    <n v="251496"/>
    <x v="1"/>
    <s v="Storage"/>
    <x v="328"/>
    <s v="United States"/>
    <x v="183"/>
    <x v="39"/>
    <n v="20735"/>
    <x v="3"/>
    <s v="Ken Black"/>
    <x v="1"/>
  </r>
  <r>
    <s v="CA-2016-168921"/>
    <x v="200"/>
    <d v="2016-10-22T00:00:00"/>
    <x v="3"/>
    <s v="AG-10495"/>
    <s v="OFF-BI-10004209"/>
    <n v="19296"/>
    <n v="3"/>
    <n v="2"/>
    <n v="603"/>
    <x v="1"/>
    <s v="Binders"/>
    <x v="1204"/>
    <s v="United States"/>
    <x v="1"/>
    <x v="1"/>
    <n v="90049"/>
    <x v="1"/>
    <s v="Andrew Gjertsen"/>
    <x v="1"/>
  </r>
  <r>
    <s v="CA-2015-107678"/>
    <x v="1122"/>
    <d v="2015-04-28T00:00:00"/>
    <x v="2"/>
    <s v="JK-16090"/>
    <s v="FUR-CH-10001891"/>
    <n v="19196"/>
    <n v="2"/>
    <n v="0"/>
    <n v="518292"/>
    <x v="0"/>
    <s v="Chairs"/>
    <x v="268"/>
    <s v="United States"/>
    <x v="102"/>
    <x v="34"/>
    <n v="40214"/>
    <x v="2"/>
    <s v="Juliana Krohn"/>
    <x v="0"/>
  </r>
  <r>
    <s v="CA-2015-107678"/>
    <x v="1122"/>
    <d v="2015-04-28T00:00:00"/>
    <x v="2"/>
    <s v="JK-16090"/>
    <s v="OFF-BI-10002215"/>
    <n v="213"/>
    <n v="3"/>
    <n v="0"/>
    <n v="9798"/>
    <x v="1"/>
    <s v="Binders"/>
    <x v="20"/>
    <s v="United States"/>
    <x v="102"/>
    <x v="34"/>
    <n v="40214"/>
    <x v="2"/>
    <s v="Juliana Krohn"/>
    <x v="0"/>
  </r>
  <r>
    <s v="CA-2015-107678"/>
    <x v="1122"/>
    <d v="2015-04-28T00:00:00"/>
    <x v="2"/>
    <s v="JK-16090"/>
    <s v="TEC-PH-10002103"/>
    <n v="46995"/>
    <n v="5"/>
    <n v="0"/>
    <n v="131586"/>
    <x v="2"/>
    <s v="Phones"/>
    <x v="536"/>
    <s v="United States"/>
    <x v="102"/>
    <x v="34"/>
    <n v="40214"/>
    <x v="2"/>
    <s v="Juliana Krohn"/>
    <x v="0"/>
  </r>
  <r>
    <s v="CA-2015-107678"/>
    <x v="1122"/>
    <d v="2015-04-28T00:00:00"/>
    <x v="2"/>
    <s v="JK-16090"/>
    <s v="FUR-FU-10003394"/>
    <n v="20988"/>
    <n v="3"/>
    <n v="0"/>
    <n v="356796"/>
    <x v="0"/>
    <s v="Furnishings"/>
    <x v="579"/>
    <s v="United States"/>
    <x v="102"/>
    <x v="34"/>
    <n v="40214"/>
    <x v="2"/>
    <s v="Juliana Krohn"/>
    <x v="0"/>
  </r>
  <r>
    <s v="CA-2016-123512"/>
    <x v="26"/>
    <d v="2016-06-19T00:00:00"/>
    <x v="3"/>
    <s v="MV-18190"/>
    <s v="FUR-BO-10004218"/>
    <n v="239666"/>
    <n v="2"/>
    <n v="15"/>
    <n v="14098"/>
    <x v="0"/>
    <s v="Bookcases"/>
    <x v="1565"/>
    <s v="United States"/>
    <x v="1"/>
    <x v="1"/>
    <n v="90045"/>
    <x v="1"/>
    <s v="Mike Vittorini"/>
    <x v="0"/>
  </r>
  <r>
    <s v="CA-2016-123512"/>
    <x v="26"/>
    <d v="2016-06-19T00:00:00"/>
    <x v="3"/>
    <s v="MV-18190"/>
    <s v="OFF-LA-10000081"/>
    <n v="225"/>
    <n v="6"/>
    <n v="0"/>
    <n v="108"/>
    <x v="1"/>
    <s v="Labels"/>
    <x v="1314"/>
    <s v="United States"/>
    <x v="1"/>
    <x v="1"/>
    <n v="90045"/>
    <x v="1"/>
    <s v="Mike Vittorini"/>
    <x v="0"/>
  </r>
  <r>
    <s v="CA-2016-123512"/>
    <x v="26"/>
    <d v="2016-06-19T00:00:00"/>
    <x v="3"/>
    <s v="MV-18190"/>
    <s v="OFF-PA-10001497"/>
    <n v="21984"/>
    <n v="4"/>
    <n v="0"/>
    <n v="1077216"/>
    <x v="1"/>
    <s v="Paper"/>
    <x v="1724"/>
    <s v="United States"/>
    <x v="1"/>
    <x v="1"/>
    <n v="90045"/>
    <x v="1"/>
    <s v="Mike Vittorini"/>
    <x v="0"/>
  </r>
  <r>
    <s v="US-2017-167402"/>
    <x v="1123"/>
    <d v="2017-01-18T00:00:00"/>
    <x v="1"/>
    <s v="CP-12085"/>
    <s v="OFF-PA-10004983"/>
    <n v="324"/>
    <n v="5"/>
    <n v="0"/>
    <n v="15552"/>
    <x v="1"/>
    <s v="Paper"/>
    <x v="1316"/>
    <s v="United States"/>
    <x v="24"/>
    <x v="24"/>
    <n v="65807"/>
    <x v="0"/>
    <s v="Cathy Prescott"/>
    <x v="1"/>
  </r>
  <r>
    <s v="US-2017-167402"/>
    <x v="1123"/>
    <d v="2017-01-18T00:00:00"/>
    <x v="1"/>
    <s v="CP-12085"/>
    <s v="OFF-AR-10004010"/>
    <n v="20994"/>
    <n v="6"/>
    <n v="0"/>
    <n v="545844"/>
    <x v="1"/>
    <s v="Art"/>
    <x v="1712"/>
    <s v="United States"/>
    <x v="24"/>
    <x v="24"/>
    <n v="65807"/>
    <x v="0"/>
    <s v="Cathy Prescott"/>
    <x v="1"/>
  </r>
  <r>
    <s v="US-2017-167402"/>
    <x v="1123"/>
    <d v="2017-01-18T00:00:00"/>
    <x v="1"/>
    <s v="CP-12085"/>
    <s v="OFF-SU-10002881"/>
    <n v="416405"/>
    <n v="5"/>
    <n v="0"/>
    <n v="83281"/>
    <x v="1"/>
    <s v="Supplies"/>
    <x v="463"/>
    <s v="United States"/>
    <x v="24"/>
    <x v="24"/>
    <n v="65807"/>
    <x v="0"/>
    <s v="Cathy Prescott"/>
    <x v="1"/>
  </r>
  <r>
    <s v="US-2017-167402"/>
    <x v="1123"/>
    <d v="2017-01-18T00:00:00"/>
    <x v="1"/>
    <s v="CP-12085"/>
    <s v="FUR-BO-10001608"/>
    <n v="21294"/>
    <n v="3"/>
    <n v="0"/>
    <n v="53235"/>
    <x v="0"/>
    <s v="Bookcases"/>
    <x v="1509"/>
    <s v="United States"/>
    <x v="24"/>
    <x v="24"/>
    <n v="65807"/>
    <x v="0"/>
    <s v="Cathy Prescott"/>
    <x v="1"/>
  </r>
  <r>
    <s v="CA-2014-130449"/>
    <x v="1124"/>
    <d v="2014-09-09T00:00:00"/>
    <x v="3"/>
    <s v="VP-21760"/>
    <s v="FUR-FU-10001487"/>
    <n v="4188"/>
    <n v="6"/>
    <n v="0"/>
    <n v="121452"/>
    <x v="0"/>
    <s v="Furnishings"/>
    <x v="5"/>
    <s v="United States"/>
    <x v="8"/>
    <x v="1"/>
    <n v="94109"/>
    <x v="1"/>
    <s v="Victoria Pisteka"/>
    <x v="1"/>
  </r>
  <r>
    <s v="CA-2014-130449"/>
    <x v="1124"/>
    <d v="2014-09-09T00:00:00"/>
    <x v="3"/>
    <s v="VP-21760"/>
    <s v="OFF-LA-10001934"/>
    <n v="5848"/>
    <n v="8"/>
    <n v="0"/>
    <n v="274856"/>
    <x v="1"/>
    <s v="Labels"/>
    <x v="569"/>
    <s v="United States"/>
    <x v="8"/>
    <x v="1"/>
    <n v="94109"/>
    <x v="1"/>
    <s v="Victoria Pisteka"/>
    <x v="1"/>
  </r>
  <r>
    <s v="CA-2015-141250"/>
    <x v="1125"/>
    <d v="2015-01-23T00:00:00"/>
    <x v="2"/>
    <s v="PM-18940"/>
    <s v="FUR-TA-10002855"/>
    <n v="102438"/>
    <n v="1"/>
    <n v="3"/>
    <n v="-131706"/>
    <x v="0"/>
    <s v="Tables"/>
    <x v="1187"/>
    <s v="United States"/>
    <x v="481"/>
    <x v="0"/>
    <n v="77590"/>
    <x v="0"/>
    <s v="Paul MacIntyre"/>
    <x v="0"/>
  </r>
  <r>
    <s v="CA-2015-141250"/>
    <x v="1125"/>
    <d v="2015-01-23T00:00:00"/>
    <x v="2"/>
    <s v="PM-18940"/>
    <s v="FUR-CH-10004875"/>
    <n v="199304"/>
    <n v="4"/>
    <n v="3"/>
    <n v="-85416"/>
    <x v="0"/>
    <s v="Chairs"/>
    <x v="1426"/>
    <s v="United States"/>
    <x v="481"/>
    <x v="0"/>
    <n v="77590"/>
    <x v="0"/>
    <s v="Paul MacIntyre"/>
    <x v="0"/>
  </r>
  <r>
    <s v="CA-2014-145541"/>
    <x v="636"/>
    <d v="2014-12-21T00:00:00"/>
    <x v="2"/>
    <s v="TB-21400"/>
    <s v="TEC-MA-10001127"/>
    <n v="699996"/>
    <n v="4"/>
    <n v="0"/>
    <n v="22399872"/>
    <x v="2"/>
    <s v="Machines"/>
    <x v="1592"/>
    <s v="United States"/>
    <x v="20"/>
    <x v="14"/>
    <n v="10024"/>
    <x v="3"/>
    <s v="Tom Boeckenhauer"/>
    <x v="0"/>
  </r>
  <r>
    <s v="CA-2014-138513"/>
    <x v="234"/>
    <d v="2014-05-27T00:00:00"/>
    <x v="2"/>
    <s v="EH-13990"/>
    <s v="OFF-PA-10003177"/>
    <n v="1296"/>
    <n v="2"/>
    <n v="0"/>
    <n v="62208"/>
    <x v="1"/>
    <s v="Paper"/>
    <x v="89"/>
    <s v="United States"/>
    <x v="234"/>
    <x v="4"/>
    <n v="98006"/>
    <x v="1"/>
    <s v="Erica Hackney"/>
    <x v="0"/>
  </r>
  <r>
    <s v="CA-2015-135489"/>
    <x v="443"/>
    <d v="2015-09-22T00:00:00"/>
    <x v="1"/>
    <s v="GW-14605"/>
    <s v="TEC-PH-10000011"/>
    <n v="27986"/>
    <n v="14"/>
    <n v="0"/>
    <n v="1343328"/>
    <x v="2"/>
    <s v="Phones"/>
    <x v="223"/>
    <s v="United States"/>
    <x v="20"/>
    <x v="14"/>
    <n v="10024"/>
    <x v="3"/>
    <s v="Giulietta Weimer"/>
    <x v="0"/>
  </r>
  <r>
    <s v="CA-2015-125696"/>
    <x v="652"/>
    <d v="2015-10-06T00:00:00"/>
    <x v="2"/>
    <s v="NP-18685"/>
    <s v="OFF-BI-10001757"/>
    <n v="738"/>
    <n v="5"/>
    <n v="7"/>
    <n v="-5412"/>
    <x v="1"/>
    <s v="Binders"/>
    <x v="1156"/>
    <s v="United States"/>
    <x v="482"/>
    <x v="3"/>
    <n v="27893"/>
    <x v="2"/>
    <s v="Nora Pelletier"/>
    <x v="2"/>
  </r>
  <r>
    <s v="CA-2016-105081"/>
    <x v="590"/>
    <d v="2016-12-30T00:00:00"/>
    <x v="2"/>
    <s v="JE-15715"/>
    <s v="FUR-CH-10000847"/>
    <n v="698352"/>
    <n v="3"/>
    <n v="2"/>
    <n v="523764"/>
    <x v="0"/>
    <s v="Chairs"/>
    <x v="986"/>
    <s v="United States"/>
    <x v="4"/>
    <x v="4"/>
    <n v="98115"/>
    <x v="1"/>
    <s v="Joe Elijah"/>
    <x v="0"/>
  </r>
  <r>
    <s v="CA-2016-105081"/>
    <x v="590"/>
    <d v="2016-12-30T00:00:00"/>
    <x v="2"/>
    <s v="JE-15715"/>
    <s v="FUR-TA-10001307"/>
    <n v="174725"/>
    <n v="5"/>
    <n v="0"/>
    <n v="62901"/>
    <x v="0"/>
    <s v="Tables"/>
    <x v="1088"/>
    <s v="United States"/>
    <x v="4"/>
    <x v="4"/>
    <n v="98115"/>
    <x v="1"/>
    <s v="Joe Elijah"/>
    <x v="0"/>
  </r>
  <r>
    <s v="US-2016-146857"/>
    <x v="714"/>
    <d v="2016-05-08T00:00:00"/>
    <x v="1"/>
    <s v="BE-11455"/>
    <s v="OFF-AP-10001205"/>
    <n v="5448"/>
    <n v="1"/>
    <n v="0"/>
    <n v="152544"/>
    <x v="1"/>
    <s v="Appliances"/>
    <x v="1280"/>
    <s v="United States"/>
    <x v="24"/>
    <x v="24"/>
    <n v="65807"/>
    <x v="0"/>
    <s v="Brad Eason"/>
    <x v="2"/>
  </r>
  <r>
    <s v="CA-2016-166275"/>
    <x v="1057"/>
    <d v="2016-10-24T00:00:00"/>
    <x v="0"/>
    <s v="SS-20590"/>
    <s v="TEC-AC-10001838"/>
    <n v="19999"/>
    <n v="1"/>
    <n v="0"/>
    <n v="859957"/>
    <x v="2"/>
    <s v="Accessories"/>
    <x v="647"/>
    <s v="United States"/>
    <x v="8"/>
    <x v="1"/>
    <n v="94109"/>
    <x v="1"/>
    <s v="Sonia Sunley"/>
    <x v="0"/>
  </r>
  <r>
    <s v="CA-2017-144498"/>
    <x v="635"/>
    <d v="2017-05-06T00:00:00"/>
    <x v="0"/>
    <s v="MB-18085"/>
    <s v="OFF-BI-10003982"/>
    <n v="68541"/>
    <n v="11"/>
    <n v="7"/>
    <n v="-525481"/>
    <x v="1"/>
    <s v="Binders"/>
    <x v="350"/>
    <s v="United States"/>
    <x v="35"/>
    <x v="3"/>
    <n v="28205"/>
    <x v="2"/>
    <s v="Mick Brown"/>
    <x v="0"/>
  </r>
  <r>
    <s v="CA-2017-144498"/>
    <x v="635"/>
    <d v="2017-05-06T00:00:00"/>
    <x v="0"/>
    <s v="MB-18085"/>
    <s v="TEC-PH-10004977"/>
    <n v="627168"/>
    <n v="4"/>
    <n v="2"/>
    <n v="705564"/>
    <x v="2"/>
    <s v="Phones"/>
    <x v="34"/>
    <s v="United States"/>
    <x v="35"/>
    <x v="3"/>
    <n v="28205"/>
    <x v="2"/>
    <s v="Mick Brown"/>
    <x v="0"/>
  </r>
  <r>
    <s v="CA-2017-144498"/>
    <x v="635"/>
    <d v="2017-05-06T00:00:00"/>
    <x v="0"/>
    <s v="MB-18085"/>
    <s v="OFF-LA-10003510"/>
    <n v="12212"/>
    <n v="5"/>
    <n v="2"/>
    <n v="39689"/>
    <x v="1"/>
    <s v="Labels"/>
    <x v="576"/>
    <s v="United States"/>
    <x v="35"/>
    <x v="3"/>
    <n v="28205"/>
    <x v="2"/>
    <s v="Mick Brown"/>
    <x v="0"/>
  </r>
  <r>
    <s v="CA-2017-103352"/>
    <x v="343"/>
    <d v="2017-11-30T00:00:00"/>
    <x v="1"/>
    <s v="RP-19390"/>
    <s v="OFF-AR-10001573"/>
    <n v="699"/>
    <n v="3"/>
    <n v="0"/>
    <n v="20271"/>
    <x v="1"/>
    <s v="Art"/>
    <x v="372"/>
    <s v="United States"/>
    <x v="20"/>
    <x v="14"/>
    <n v="10011"/>
    <x v="3"/>
    <s v="Resi Pölking"/>
    <x v="0"/>
  </r>
  <r>
    <s v="CA-2017-103352"/>
    <x v="343"/>
    <d v="2017-11-30T00:00:00"/>
    <x v="1"/>
    <s v="RP-19390"/>
    <s v="OFF-BI-10001196"/>
    <n v="107424"/>
    <n v="6"/>
    <n v="2"/>
    <n v="362556"/>
    <x v="1"/>
    <s v="Binders"/>
    <x v="1371"/>
    <s v="United States"/>
    <x v="20"/>
    <x v="14"/>
    <n v="10011"/>
    <x v="3"/>
    <s v="Resi Pölking"/>
    <x v="0"/>
  </r>
  <r>
    <s v="CA-2014-108609"/>
    <x v="655"/>
    <d v="2014-11-02T00:00:00"/>
    <x v="1"/>
    <s v="AJ-10780"/>
    <s v="FUR-TA-10003954"/>
    <n v="1421664"/>
    <n v="8"/>
    <n v="4"/>
    <n v="-7345264"/>
    <x v="0"/>
    <s v="Tables"/>
    <x v="1206"/>
    <s v="United States"/>
    <x v="160"/>
    <x v="23"/>
    <n v="44052"/>
    <x v="3"/>
    <s v="Anthony Jacobs"/>
    <x v="1"/>
  </r>
  <r>
    <s v="CA-2017-128328"/>
    <x v="484"/>
    <d v="2017-08-09T00:00:00"/>
    <x v="2"/>
    <s v="PO-18865"/>
    <s v="OFF-BI-10001989"/>
    <n v="12588"/>
    <n v="6"/>
    <n v="0"/>
    <n v="604224"/>
    <x v="1"/>
    <s v="Binders"/>
    <x v="539"/>
    <s v="United States"/>
    <x v="245"/>
    <x v="13"/>
    <n v="46203"/>
    <x v="0"/>
    <s v="Patrick O'Donnell"/>
    <x v="0"/>
  </r>
  <r>
    <s v="CA-2017-128328"/>
    <x v="484"/>
    <d v="2017-08-09T00:00:00"/>
    <x v="2"/>
    <s v="PO-18865"/>
    <s v="TEC-AC-10001714"/>
    <n v="7978"/>
    <n v="2"/>
    <n v="0"/>
    <n v="295186"/>
    <x v="2"/>
    <s v="Accessories"/>
    <x v="681"/>
    <s v="United States"/>
    <x v="245"/>
    <x v="13"/>
    <n v="46203"/>
    <x v="0"/>
    <s v="Patrick O'Donnell"/>
    <x v="0"/>
  </r>
  <r>
    <s v="CA-2017-128328"/>
    <x v="484"/>
    <d v="2017-08-09T00:00:00"/>
    <x v="2"/>
    <s v="PO-18865"/>
    <s v="OFF-LA-10003498"/>
    <n v="1332"/>
    <n v="9"/>
    <n v="0"/>
    <n v="666"/>
    <x v="1"/>
    <s v="Labels"/>
    <x v="1718"/>
    <s v="United States"/>
    <x v="245"/>
    <x v="13"/>
    <n v="46203"/>
    <x v="0"/>
    <s v="Patrick O'Donnell"/>
    <x v="0"/>
  </r>
  <r>
    <s v="US-2015-156496"/>
    <x v="543"/>
    <d v="2015-08-16T00:00:00"/>
    <x v="2"/>
    <s v="WB-21850"/>
    <s v="TEC-PH-10000576"/>
    <n v="438368"/>
    <n v="4"/>
    <n v="2"/>
    <n v="383572"/>
    <x v="2"/>
    <s v="Phones"/>
    <x v="810"/>
    <s v="United States"/>
    <x v="252"/>
    <x v="20"/>
    <n v="97756"/>
    <x v="1"/>
    <s v="William Brown"/>
    <x v="0"/>
  </r>
  <r>
    <s v="US-2015-156496"/>
    <x v="543"/>
    <d v="2015-08-16T00:00:00"/>
    <x v="2"/>
    <s v="WB-21850"/>
    <s v="TEC-PH-10004188"/>
    <n v="139944"/>
    <n v="7"/>
    <n v="2"/>
    <n v="-314874"/>
    <x v="2"/>
    <s v="Phones"/>
    <x v="765"/>
    <s v="United States"/>
    <x v="252"/>
    <x v="20"/>
    <n v="97756"/>
    <x v="1"/>
    <s v="William Brown"/>
    <x v="0"/>
  </r>
  <r>
    <s v="US-2015-156496"/>
    <x v="543"/>
    <d v="2015-08-16T00:00:00"/>
    <x v="2"/>
    <s v="WB-21850"/>
    <s v="OFF-AP-10001469"/>
    <n v="133472"/>
    <n v="4"/>
    <n v="2"/>
    <n v="150156"/>
    <x v="1"/>
    <s v="Appliances"/>
    <x v="582"/>
    <s v="United States"/>
    <x v="252"/>
    <x v="20"/>
    <n v="97756"/>
    <x v="1"/>
    <s v="William Brown"/>
    <x v="0"/>
  </r>
  <r>
    <s v="US-2016-127334"/>
    <x v="271"/>
    <d v="2016-12-21T00:00:00"/>
    <x v="2"/>
    <s v="MP-18175"/>
    <s v="FUR-TA-10003473"/>
    <n v="564195"/>
    <n v="3"/>
    <n v="5"/>
    <n v="-3046653"/>
    <x v="0"/>
    <s v="Tables"/>
    <x v="216"/>
    <s v="United States"/>
    <x v="24"/>
    <x v="20"/>
    <n v="97477"/>
    <x v="1"/>
    <s v="Mike Pelletier"/>
    <x v="2"/>
  </r>
  <r>
    <s v="US-2016-127334"/>
    <x v="271"/>
    <d v="2016-12-21T00:00:00"/>
    <x v="2"/>
    <s v="MP-18175"/>
    <s v="OFF-AP-10001205"/>
    <n v="87168"/>
    <n v="2"/>
    <n v="2"/>
    <n v="87168"/>
    <x v="1"/>
    <s v="Appliances"/>
    <x v="1280"/>
    <s v="United States"/>
    <x v="24"/>
    <x v="20"/>
    <n v="97477"/>
    <x v="1"/>
    <s v="Mike Pelletier"/>
    <x v="2"/>
  </r>
  <r>
    <s v="US-2017-124779"/>
    <x v="564"/>
    <d v="2017-09-11T00:00:00"/>
    <x v="3"/>
    <s v="BF-11020"/>
    <s v="OFF-BI-10002429"/>
    <n v="42616"/>
    <n v="7"/>
    <n v="8"/>
    <n v="-681856"/>
    <x v="1"/>
    <s v="Binders"/>
    <x v="469"/>
    <s v="United States"/>
    <x v="80"/>
    <x v="0"/>
    <n v="76017"/>
    <x v="0"/>
    <s v="Barry Französisch"/>
    <x v="1"/>
  </r>
  <r>
    <s v="US-2017-124779"/>
    <x v="564"/>
    <d v="2017-09-11T00:00:00"/>
    <x v="3"/>
    <s v="BF-11020"/>
    <s v="TEC-CO-10001943"/>
    <n v="319984"/>
    <n v="2"/>
    <n v="2"/>
    <n v="1079946"/>
    <x v="2"/>
    <s v="Copiers"/>
    <x v="1647"/>
    <s v="United States"/>
    <x v="80"/>
    <x v="0"/>
    <n v="76017"/>
    <x v="0"/>
    <s v="Barry Französisch"/>
    <x v="1"/>
  </r>
  <r>
    <s v="US-2017-124779"/>
    <x v="564"/>
    <d v="2017-09-11T00:00:00"/>
    <x v="3"/>
    <s v="BF-11020"/>
    <s v="OFF-FA-10004854"/>
    <n v="4592"/>
    <n v="5"/>
    <n v="2"/>
    <n v="15498"/>
    <x v="1"/>
    <s v="Fasteners"/>
    <x v="271"/>
    <s v="United States"/>
    <x v="80"/>
    <x v="0"/>
    <n v="76017"/>
    <x v="0"/>
    <s v="Barry Französisch"/>
    <x v="1"/>
  </r>
  <r>
    <s v="US-2017-124779"/>
    <x v="564"/>
    <d v="2017-09-11T00:00:00"/>
    <x v="3"/>
    <s v="BF-11020"/>
    <s v="FUR-FU-10001095"/>
    <n v="21184"/>
    <n v="2"/>
    <n v="6"/>
    <n v="-116512"/>
    <x v="0"/>
    <s v="Furnishings"/>
    <x v="744"/>
    <s v="United States"/>
    <x v="80"/>
    <x v="0"/>
    <n v="76017"/>
    <x v="0"/>
    <s v="Barry Französisch"/>
    <x v="1"/>
  </r>
  <r>
    <s v="US-2017-124779"/>
    <x v="564"/>
    <d v="2017-09-11T00:00:00"/>
    <x v="3"/>
    <s v="BF-11020"/>
    <s v="OFF-PA-10000061"/>
    <n v="20736"/>
    <n v="4"/>
    <n v="2"/>
    <n v="72576"/>
    <x v="1"/>
    <s v="Paper"/>
    <x v="181"/>
    <s v="United States"/>
    <x v="80"/>
    <x v="0"/>
    <n v="76017"/>
    <x v="0"/>
    <s v="Barry Französisch"/>
    <x v="1"/>
  </r>
  <r>
    <s v="US-2017-124779"/>
    <x v="564"/>
    <d v="2017-09-11T00:00:00"/>
    <x v="3"/>
    <s v="BF-11020"/>
    <s v="FUR-CH-10003535"/>
    <n v="21343"/>
    <n v="5"/>
    <n v="3"/>
    <n v="-39637"/>
    <x v="0"/>
    <s v="Chairs"/>
    <x v="1499"/>
    <s v="United States"/>
    <x v="80"/>
    <x v="0"/>
    <n v="76017"/>
    <x v="0"/>
    <s v="Barry Französisch"/>
    <x v="1"/>
  </r>
  <r>
    <s v="CA-2017-135937"/>
    <x v="296"/>
    <d v="2017-02-27T00:00:00"/>
    <x v="2"/>
    <s v="KM-16375"/>
    <s v="TEC-PH-10004447"/>
    <n v="333576"/>
    <n v="3"/>
    <n v="2"/>
    <n v="250182"/>
    <x v="2"/>
    <s v="Phones"/>
    <x v="859"/>
    <s v="United States"/>
    <x v="23"/>
    <x v="15"/>
    <n v="85234"/>
    <x v="1"/>
    <s v="Katherine Murray"/>
    <x v="2"/>
  </r>
  <r>
    <s v="CA-2017-135937"/>
    <x v="296"/>
    <d v="2017-02-27T00:00:00"/>
    <x v="2"/>
    <s v="KM-16375"/>
    <s v="TEC-AC-10001114"/>
    <n v="31992"/>
    <n v="1"/>
    <n v="2"/>
    <n v="47988"/>
    <x v="2"/>
    <s v="Accessories"/>
    <x v="1200"/>
    <s v="United States"/>
    <x v="23"/>
    <x v="15"/>
    <n v="85234"/>
    <x v="1"/>
    <s v="Katherine Murray"/>
    <x v="2"/>
  </r>
  <r>
    <s v="CA-2017-135937"/>
    <x v="296"/>
    <d v="2017-02-27T00:00:00"/>
    <x v="2"/>
    <s v="KM-16375"/>
    <s v="OFF-ST-10000563"/>
    <n v="51168"/>
    <n v="2"/>
    <n v="2"/>
    <n v="-6396"/>
    <x v="1"/>
    <s v="Storage"/>
    <x v="896"/>
    <s v="United States"/>
    <x v="23"/>
    <x v="15"/>
    <n v="85234"/>
    <x v="1"/>
    <s v="Katherine Murray"/>
    <x v="2"/>
  </r>
  <r>
    <s v="CA-2017-135937"/>
    <x v="296"/>
    <d v="2017-02-27T00:00:00"/>
    <x v="2"/>
    <s v="KM-16375"/>
    <s v="OFF-EN-10004846"/>
    <n v="1064"/>
    <n v="5"/>
    <n v="2"/>
    <n v="3857"/>
    <x v="1"/>
    <s v="Envelopes"/>
    <x v="1475"/>
    <s v="United States"/>
    <x v="23"/>
    <x v="15"/>
    <n v="85234"/>
    <x v="1"/>
    <s v="Katherine Murray"/>
    <x v="2"/>
  </r>
  <r>
    <s v="CA-2017-135937"/>
    <x v="296"/>
    <d v="2017-02-27T00:00:00"/>
    <x v="2"/>
    <s v="KM-16375"/>
    <s v="FUR-FU-10002253"/>
    <n v="68704"/>
    <n v="2"/>
    <n v="2"/>
    <n v="163172"/>
    <x v="0"/>
    <s v="Furnishings"/>
    <x v="588"/>
    <s v="United States"/>
    <x v="23"/>
    <x v="15"/>
    <n v="85234"/>
    <x v="1"/>
    <s v="Katherine Murray"/>
    <x v="2"/>
  </r>
  <r>
    <s v="CA-2017-135937"/>
    <x v="296"/>
    <d v="2017-02-27T00:00:00"/>
    <x v="2"/>
    <s v="KM-16375"/>
    <s v="FUR-TA-10001039"/>
    <n v="38691"/>
    <n v="9"/>
    <n v="5"/>
    <n v="-1857168"/>
    <x v="0"/>
    <s v="Tables"/>
    <x v="827"/>
    <s v="United States"/>
    <x v="23"/>
    <x v="15"/>
    <n v="85234"/>
    <x v="1"/>
    <s v="Katherine Murray"/>
    <x v="2"/>
  </r>
  <r>
    <s v="CA-2015-129322"/>
    <x v="814"/>
    <d v="2015-08-10T00:00:00"/>
    <x v="1"/>
    <s v="DB-13405"/>
    <s v="OFF-AR-10004587"/>
    <n v="3966"/>
    <n v="2"/>
    <n v="0"/>
    <n v="11898"/>
    <x v="1"/>
    <s v="Art"/>
    <x v="1606"/>
    <s v="United States"/>
    <x v="103"/>
    <x v="30"/>
    <n v="1841"/>
    <x v="3"/>
    <s v="Denny Blanton"/>
    <x v="0"/>
  </r>
  <r>
    <s v="CA-2015-129322"/>
    <x v="814"/>
    <d v="2015-08-10T00:00:00"/>
    <x v="1"/>
    <s v="DB-13405"/>
    <s v="OFF-AP-10004336"/>
    <n v="11392"/>
    <n v="2"/>
    <n v="0"/>
    <n v="330368"/>
    <x v="1"/>
    <s v="Appliances"/>
    <x v="1031"/>
    <s v="United States"/>
    <x v="103"/>
    <x v="30"/>
    <n v="1841"/>
    <x v="3"/>
    <s v="Denny Blanton"/>
    <x v="0"/>
  </r>
  <r>
    <s v="CA-2015-129322"/>
    <x v="814"/>
    <d v="2015-08-10T00:00:00"/>
    <x v="1"/>
    <s v="DB-13405"/>
    <s v="OFF-BI-10001718"/>
    <n v="44786"/>
    <n v="7"/>
    <n v="0"/>
    <n v="2104942"/>
    <x v="1"/>
    <s v="Binders"/>
    <x v="1214"/>
    <s v="United States"/>
    <x v="103"/>
    <x v="30"/>
    <n v="1841"/>
    <x v="3"/>
    <s v="Denny Blanton"/>
    <x v="0"/>
  </r>
  <r>
    <s v="CA-2017-162173"/>
    <x v="40"/>
    <d v="2017-11-01T00:00:00"/>
    <x v="2"/>
    <s v="OT-18730"/>
    <s v="FUR-TA-10001520"/>
    <n v="35685"/>
    <n v="5"/>
    <n v="0"/>
    <n v="606645"/>
    <x v="0"/>
    <s v="Tables"/>
    <x v="714"/>
    <s v="United States"/>
    <x v="173"/>
    <x v="16"/>
    <n v="23464"/>
    <x v="2"/>
    <s v="Olvera Toch"/>
    <x v="0"/>
  </r>
  <r>
    <s v="CA-2017-162173"/>
    <x v="40"/>
    <d v="2017-11-01T00:00:00"/>
    <x v="2"/>
    <s v="OT-18730"/>
    <s v="OFF-EN-10002831"/>
    <n v="25158"/>
    <n v="7"/>
    <n v="0"/>
    <n v="113211"/>
    <x v="1"/>
    <s v="Envelopes"/>
    <x v="831"/>
    <s v="United States"/>
    <x v="173"/>
    <x v="16"/>
    <n v="23464"/>
    <x v="2"/>
    <s v="Olvera Toch"/>
    <x v="0"/>
  </r>
  <r>
    <s v="CA-2016-115483"/>
    <x v="215"/>
    <d v="2016-07-18T00:00:00"/>
    <x v="1"/>
    <s v="JS-15880"/>
    <s v="OFF-PA-10001497"/>
    <n v="21984"/>
    <n v="5"/>
    <n v="2"/>
    <n v="79692"/>
    <x v="1"/>
    <s v="Paper"/>
    <x v="1724"/>
    <s v="United States"/>
    <x v="218"/>
    <x v="0"/>
    <n v="75061"/>
    <x v="0"/>
    <s v="John Stevenson"/>
    <x v="0"/>
  </r>
  <r>
    <s v="CA-2017-122175"/>
    <x v="604"/>
    <d v="2017-05-14T00:00:00"/>
    <x v="1"/>
    <s v="CA-12775"/>
    <s v="FUR-FU-10000719"/>
    <n v="4285"/>
    <n v="5"/>
    <n v="0"/>
    <n v="15426"/>
    <x v="0"/>
    <s v="Furnishings"/>
    <x v="1645"/>
    <s v="United States"/>
    <x v="219"/>
    <x v="29"/>
    <n v="8360"/>
    <x v="3"/>
    <s v="Cynthia Arntzen"/>
    <x v="0"/>
  </r>
  <r>
    <s v="CA-2017-122175"/>
    <x v="604"/>
    <d v="2017-05-14T00:00:00"/>
    <x v="1"/>
    <s v="CA-12775"/>
    <s v="OFF-LA-10002271"/>
    <n v="616"/>
    <n v="2"/>
    <n v="0"/>
    <n v="29568"/>
    <x v="1"/>
    <s v="Labels"/>
    <x v="637"/>
    <s v="United States"/>
    <x v="219"/>
    <x v="29"/>
    <n v="8360"/>
    <x v="3"/>
    <s v="Cynthia Arntzen"/>
    <x v="0"/>
  </r>
  <r>
    <s v="CA-2017-122175"/>
    <x v="604"/>
    <d v="2017-05-14T00:00:00"/>
    <x v="1"/>
    <s v="CA-12775"/>
    <s v="OFF-SU-10004661"/>
    <n v="170"/>
    <n v="2"/>
    <n v="0"/>
    <n v="442"/>
    <x v="1"/>
    <s v="Supplies"/>
    <x v="1726"/>
    <s v="United States"/>
    <x v="219"/>
    <x v="29"/>
    <n v="8360"/>
    <x v="3"/>
    <s v="Cynthia Arntzen"/>
    <x v="0"/>
  </r>
  <r>
    <s v="CA-2017-122175"/>
    <x v="604"/>
    <d v="2017-05-14T00:00:00"/>
    <x v="1"/>
    <s v="CA-12775"/>
    <s v="TEC-AC-10004859"/>
    <n v="874"/>
    <n v="5"/>
    <n v="0"/>
    <n v="3496"/>
    <x v="2"/>
    <s v="Accessories"/>
    <x v="1527"/>
    <s v="United States"/>
    <x v="219"/>
    <x v="29"/>
    <n v="8360"/>
    <x v="3"/>
    <s v="Cynthia Arntzen"/>
    <x v="0"/>
  </r>
  <r>
    <s v="CA-2017-161088"/>
    <x v="1126"/>
    <d v="2017-05-29T00:00:00"/>
    <x v="2"/>
    <s v="MH-18115"/>
    <s v="OFF-BI-10002824"/>
    <n v="2984"/>
    <n v="2"/>
    <n v="0"/>
    <n v="13428"/>
    <x v="1"/>
    <s v="Binders"/>
    <x v="525"/>
    <s v="United States"/>
    <x v="38"/>
    <x v="31"/>
    <n v="31907"/>
    <x v="2"/>
    <s v="Mick Hernandez"/>
    <x v="2"/>
  </r>
  <r>
    <s v="CA-2014-154837"/>
    <x v="708"/>
    <d v="2014-08-27T00:00:00"/>
    <x v="1"/>
    <s v="RB-19645"/>
    <s v="OFF-BI-10001575"/>
    <n v="49568"/>
    <n v="2"/>
    <n v="2"/>
    <n v="173488"/>
    <x v="1"/>
    <s v="Binders"/>
    <x v="578"/>
    <s v="United States"/>
    <x v="1"/>
    <x v="1"/>
    <n v="90032"/>
    <x v="1"/>
    <s v="Robert Barroso"/>
    <x v="1"/>
  </r>
  <r>
    <s v="CA-2015-153794"/>
    <x v="858"/>
    <d v="2015-09-16T00:00:00"/>
    <x v="2"/>
    <s v="SB-20290"/>
    <s v="OFF-AR-10000380"/>
    <n v="26586"/>
    <n v="7"/>
    <n v="0"/>
    <n v="79758"/>
    <x v="1"/>
    <s v="Art"/>
    <x v="108"/>
    <s v="United States"/>
    <x v="69"/>
    <x v="1"/>
    <n v="92024"/>
    <x v="1"/>
    <s v="Sean Braxton"/>
    <x v="1"/>
  </r>
  <r>
    <s v="CA-2015-135510"/>
    <x v="576"/>
    <d v="2015-09-12T00:00:00"/>
    <x v="2"/>
    <s v="TW-21025"/>
    <s v="FUR-FU-10000820"/>
    <n v="6796"/>
    <n v="4"/>
    <n v="0"/>
    <n v="122328"/>
    <x v="0"/>
    <s v="Furnishings"/>
    <x v="1751"/>
    <s v="United States"/>
    <x v="262"/>
    <x v="16"/>
    <n v="22901"/>
    <x v="2"/>
    <s v="Tamara Willingham"/>
    <x v="2"/>
  </r>
  <r>
    <s v="CA-2015-109337"/>
    <x v="81"/>
    <d v="2015-11-23T00:00:00"/>
    <x v="1"/>
    <s v="DL-13330"/>
    <s v="OFF-AR-10003759"/>
    <n v="1092"/>
    <n v="6"/>
    <n v="0"/>
    <n v="4914"/>
    <x v="1"/>
    <s v="Art"/>
    <x v="841"/>
    <s v="United States"/>
    <x v="103"/>
    <x v="13"/>
    <n v="46226"/>
    <x v="0"/>
    <s v="Denise Leinenbach"/>
    <x v="0"/>
  </r>
  <r>
    <s v="CA-2015-109337"/>
    <x v="81"/>
    <d v="2015-11-23T00:00:00"/>
    <x v="1"/>
    <s v="DL-13330"/>
    <s v="TEC-MA-10002930"/>
    <n v="839"/>
    <n v="2"/>
    <n v="0"/>
    <n v="22653"/>
    <x v="2"/>
    <s v="Machines"/>
    <x v="1752"/>
    <s v="United States"/>
    <x v="103"/>
    <x v="13"/>
    <n v="46226"/>
    <x v="0"/>
    <s v="Denise Leinenbach"/>
    <x v="0"/>
  </r>
  <r>
    <s v="CA-2015-109337"/>
    <x v="81"/>
    <d v="2015-11-23T00:00:00"/>
    <x v="1"/>
    <s v="DL-13330"/>
    <s v="OFF-AP-10004052"/>
    <n v="1975"/>
    <n v="5"/>
    <n v="0"/>
    <n v="5135"/>
    <x v="1"/>
    <s v="Appliances"/>
    <x v="1643"/>
    <s v="United States"/>
    <x v="103"/>
    <x v="13"/>
    <n v="46226"/>
    <x v="0"/>
    <s v="Denise Leinenbach"/>
    <x v="0"/>
  </r>
  <r>
    <s v="CA-2015-109337"/>
    <x v="81"/>
    <d v="2015-11-23T00:00:00"/>
    <x v="1"/>
    <s v="DL-13330"/>
    <s v="TEC-AC-10000990"/>
    <n v="39354"/>
    <n v="3"/>
    <n v="0"/>
    <n v="1652868"/>
    <x v="2"/>
    <s v="Accessories"/>
    <x v="1508"/>
    <s v="United States"/>
    <x v="103"/>
    <x v="13"/>
    <n v="46226"/>
    <x v="0"/>
    <s v="Denise Leinenbach"/>
    <x v="0"/>
  </r>
  <r>
    <s v="CA-2014-150329"/>
    <x v="981"/>
    <d v="2014-10-14T00:00:00"/>
    <x v="2"/>
    <s v="SD-20485"/>
    <s v="FUR-FU-10003724"/>
    <n v="46872"/>
    <n v="7"/>
    <n v="2"/>
    <n v="35154"/>
    <x v="0"/>
    <s v="Furnishings"/>
    <x v="889"/>
    <s v="United States"/>
    <x v="42"/>
    <x v="15"/>
    <n v="85023"/>
    <x v="1"/>
    <s v="Shirley Daniels"/>
    <x v="2"/>
  </r>
  <r>
    <s v="CA-2017-145037"/>
    <x v="263"/>
    <d v="2017-09-07T00:00:00"/>
    <x v="1"/>
    <s v="TB-21055"/>
    <s v="OFF-ST-10000918"/>
    <n v="109"/>
    <n v="1"/>
    <n v="0"/>
    <n v="2834"/>
    <x v="1"/>
    <s v="Storage"/>
    <x v="376"/>
    <s v="United States"/>
    <x v="255"/>
    <x v="28"/>
    <n v="6450"/>
    <x v="3"/>
    <s v="Ted Butterfield"/>
    <x v="0"/>
  </r>
  <r>
    <s v="CA-2017-145037"/>
    <x v="263"/>
    <d v="2017-09-07T00:00:00"/>
    <x v="1"/>
    <s v="TB-21055"/>
    <s v="OFF-PA-10000157"/>
    <n v="7992"/>
    <n v="4"/>
    <n v="0"/>
    <n v="375624"/>
    <x v="1"/>
    <s v="Paper"/>
    <x v="368"/>
    <s v="United States"/>
    <x v="255"/>
    <x v="28"/>
    <n v="6450"/>
    <x v="3"/>
    <s v="Ted Butterfield"/>
    <x v="0"/>
  </r>
  <r>
    <s v="CA-2017-145037"/>
    <x v="263"/>
    <d v="2017-09-07T00:00:00"/>
    <x v="1"/>
    <s v="TB-21055"/>
    <s v="OFF-PA-10002499"/>
    <n v="14682"/>
    <n v="3"/>
    <n v="0"/>
    <n v="7341"/>
    <x v="1"/>
    <s v="Paper"/>
    <x v="1583"/>
    <s v="United States"/>
    <x v="255"/>
    <x v="28"/>
    <n v="6450"/>
    <x v="3"/>
    <s v="Ted Butterfield"/>
    <x v="0"/>
  </r>
  <r>
    <s v="CA-2017-154466"/>
    <x v="313"/>
    <d v="2017-01-02T00:00:00"/>
    <x v="3"/>
    <s v="DP-13390"/>
    <s v="OFF-BI-10002012"/>
    <n v="36"/>
    <n v="2"/>
    <n v="0"/>
    <n v="1728"/>
    <x v="1"/>
    <s v="Binders"/>
    <x v="745"/>
    <s v="United States"/>
    <x v="47"/>
    <x v="5"/>
    <n v="53132"/>
    <x v="0"/>
    <s v="Dennis Pardue"/>
    <x v="2"/>
  </r>
  <r>
    <s v="CA-2014-109134"/>
    <x v="1127"/>
    <d v="2014-11-10T00:00:00"/>
    <x v="2"/>
    <s v="DE-13255"/>
    <s v="FUR-FU-10000320"/>
    <n v="2004"/>
    <n v="6"/>
    <n v="0"/>
    <n v="88176"/>
    <x v="0"/>
    <s v="Furnishings"/>
    <x v="1498"/>
    <s v="United States"/>
    <x v="1"/>
    <x v="1"/>
    <n v="90008"/>
    <x v="1"/>
    <s v="Deanra Eno"/>
    <x v="2"/>
  </r>
  <r>
    <s v="US-2015-129637"/>
    <x v="996"/>
    <d v="2015-12-22T00:00:00"/>
    <x v="2"/>
    <s v="MC-18100"/>
    <s v="OFF-ST-10003716"/>
    <n v="180016"/>
    <n v="1"/>
    <n v="2"/>
    <n v="-157514"/>
    <x v="1"/>
    <s v="Storage"/>
    <x v="891"/>
    <s v="United States"/>
    <x v="41"/>
    <x v="9"/>
    <n v="61701"/>
    <x v="0"/>
    <s v="Mick Crebagga"/>
    <x v="0"/>
  </r>
  <r>
    <s v="US-2015-129637"/>
    <x v="996"/>
    <d v="2015-12-22T00:00:00"/>
    <x v="2"/>
    <s v="MC-18100"/>
    <s v="FUR-FU-10000965"/>
    <n v="41552"/>
    <n v="2"/>
    <n v="6"/>
    <n v="-197372"/>
    <x v="0"/>
    <s v="Furnishings"/>
    <x v="685"/>
    <s v="United States"/>
    <x v="41"/>
    <x v="9"/>
    <n v="61701"/>
    <x v="0"/>
    <s v="Mick Crebagga"/>
    <x v="0"/>
  </r>
  <r>
    <s v="US-2015-129637"/>
    <x v="996"/>
    <d v="2015-12-22T00:00:00"/>
    <x v="2"/>
    <s v="MC-18100"/>
    <s v="OFF-AR-10003829"/>
    <n v="1312"/>
    <n v="5"/>
    <n v="2"/>
    <n v="1476"/>
    <x v="1"/>
    <s v="Art"/>
    <x v="935"/>
    <s v="United States"/>
    <x v="41"/>
    <x v="9"/>
    <n v="61701"/>
    <x v="0"/>
    <s v="Mick Crebagga"/>
    <x v="0"/>
  </r>
  <r>
    <s v="CA-2015-165162"/>
    <x v="262"/>
    <d v="2015-05-21T00:00:00"/>
    <x v="2"/>
    <s v="HG-15025"/>
    <s v="OFF-ST-10003470"/>
    <n v="111792"/>
    <n v="4"/>
    <n v="0"/>
    <n v="55896"/>
    <x v="1"/>
    <s v="Storage"/>
    <x v="1331"/>
    <s v="United States"/>
    <x v="1"/>
    <x v="1"/>
    <n v="90032"/>
    <x v="1"/>
    <s v="Hunter Glantz"/>
    <x v="0"/>
  </r>
  <r>
    <s v="CA-2017-140494"/>
    <x v="433"/>
    <d v="2017-03-15T00:00:00"/>
    <x v="1"/>
    <s v="CM-11815"/>
    <s v="TEC-AC-10004568"/>
    <n v="11196"/>
    <n v="4"/>
    <n v="0"/>
    <n v="212724"/>
    <x v="2"/>
    <s v="Accessories"/>
    <x v="1107"/>
    <s v="United States"/>
    <x v="8"/>
    <x v="1"/>
    <n v="94109"/>
    <x v="1"/>
    <s v="Candace McMahon"/>
    <x v="1"/>
  </r>
  <r>
    <s v="CA-2017-104108"/>
    <x v="573"/>
    <d v="2017-12-09T00:00:00"/>
    <x v="2"/>
    <s v="RP-19855"/>
    <s v="OFF-AR-10000817"/>
    <n v="1216"/>
    <n v="5"/>
    <n v="2"/>
    <n v="2128"/>
    <x v="1"/>
    <s v="Art"/>
    <x v="1251"/>
    <s v="United States"/>
    <x v="12"/>
    <x v="0"/>
    <n v="77095"/>
    <x v="0"/>
    <s v="Roy Phan"/>
    <x v="1"/>
  </r>
  <r>
    <s v="US-2017-165869"/>
    <x v="688"/>
    <d v="2017-08-05T00:00:00"/>
    <x v="2"/>
    <s v="LS-17200"/>
    <s v="OFF-BI-10003460"/>
    <n v="1752"/>
    <n v="4"/>
    <n v="0"/>
    <n v="84096"/>
    <x v="1"/>
    <s v="Binders"/>
    <x v="237"/>
    <s v="United States"/>
    <x v="158"/>
    <x v="5"/>
    <n v="53209"/>
    <x v="0"/>
    <s v="Luke Schmidt"/>
    <x v="1"/>
  </r>
  <r>
    <s v="US-2017-165869"/>
    <x v="688"/>
    <d v="2017-08-05T00:00:00"/>
    <x v="2"/>
    <s v="LS-17200"/>
    <s v="OFF-AP-10002472"/>
    <n v="15588"/>
    <n v="6"/>
    <n v="0"/>
    <n v="54558"/>
    <x v="1"/>
    <s v="Appliances"/>
    <x v="407"/>
    <s v="United States"/>
    <x v="158"/>
    <x v="5"/>
    <n v="53209"/>
    <x v="0"/>
    <s v="Luke Schmidt"/>
    <x v="1"/>
  </r>
  <r>
    <s v="CA-2017-160899"/>
    <x v="937"/>
    <d v="2017-08-13T00:00:00"/>
    <x v="1"/>
    <s v="DR-12940"/>
    <s v="OFF-BI-10000632"/>
    <n v="47751"/>
    <n v="11"/>
    <n v="0"/>
    <n v="2196546"/>
    <x v="1"/>
    <s v="Binders"/>
    <x v="1282"/>
    <s v="United States"/>
    <x v="335"/>
    <x v="27"/>
    <n v="70601"/>
    <x v="2"/>
    <s v="Daniel Raglin"/>
    <x v="2"/>
  </r>
  <r>
    <s v="CA-2017-144225"/>
    <x v="1032"/>
    <d v="2017-10-02T00:00:00"/>
    <x v="1"/>
    <s v="CC-12475"/>
    <s v="OFF-PA-10000062"/>
    <n v="16488"/>
    <n v="3"/>
    <n v="0"/>
    <n v="807912"/>
    <x v="1"/>
    <s v="Paper"/>
    <x v="1365"/>
    <s v="United States"/>
    <x v="248"/>
    <x v="39"/>
    <n v="21215"/>
    <x v="3"/>
    <s v="Cindy Chapman"/>
    <x v="0"/>
  </r>
  <r>
    <s v="US-2016-163538"/>
    <x v="369"/>
    <d v="2016-08-30T00:00:00"/>
    <x v="2"/>
    <s v="SS-20515"/>
    <s v="TEC-AC-10002006"/>
    <n v="4797"/>
    <n v="3"/>
    <n v="0"/>
    <n v="148707"/>
    <x v="2"/>
    <s v="Accessories"/>
    <x v="1076"/>
    <s v="United States"/>
    <x v="47"/>
    <x v="5"/>
    <n v="53132"/>
    <x v="0"/>
    <s v="Shirley Schmidt"/>
    <x v="2"/>
  </r>
  <r>
    <s v="US-2016-155103"/>
    <x v="498"/>
    <d v="2016-12-07T00:00:00"/>
    <x v="2"/>
    <s v="JF-15190"/>
    <s v="OFF-BI-10004318"/>
    <n v="415176"/>
    <n v="3"/>
    <n v="2"/>
    <n v="1349322"/>
    <x v="1"/>
    <s v="Binders"/>
    <x v="1555"/>
    <s v="United States"/>
    <x v="20"/>
    <x v="14"/>
    <n v="10024"/>
    <x v="3"/>
    <s v="Jamie Frazer"/>
    <x v="0"/>
  </r>
  <r>
    <s v="US-2016-155103"/>
    <x v="498"/>
    <d v="2016-12-07T00:00:00"/>
    <x v="2"/>
    <s v="JF-15190"/>
    <s v="OFF-BI-10004236"/>
    <n v="35232"/>
    <n v="3"/>
    <n v="2"/>
    <n v="114504"/>
    <x v="1"/>
    <s v="Binders"/>
    <x v="893"/>
    <s v="United States"/>
    <x v="20"/>
    <x v="14"/>
    <n v="10024"/>
    <x v="3"/>
    <s v="Jamie Frazer"/>
    <x v="0"/>
  </r>
  <r>
    <s v="US-2016-155103"/>
    <x v="498"/>
    <d v="2016-12-07T00:00:00"/>
    <x v="2"/>
    <s v="JF-15190"/>
    <s v="OFF-PA-10000062"/>
    <n v="5496"/>
    <n v="1"/>
    <n v="0"/>
    <n v="269304"/>
    <x v="1"/>
    <s v="Paper"/>
    <x v="1365"/>
    <s v="United States"/>
    <x v="20"/>
    <x v="14"/>
    <n v="10024"/>
    <x v="3"/>
    <s v="Jamie Frazer"/>
    <x v="0"/>
  </r>
  <r>
    <s v="CA-2017-145429"/>
    <x v="245"/>
    <d v="2017-07-25T00:00:00"/>
    <x v="2"/>
    <s v="SW-20455"/>
    <s v="OFF-PA-10003205"/>
    <n v="1634"/>
    <n v="2"/>
    <n v="0"/>
    <n v="76798"/>
    <x v="1"/>
    <s v="Paper"/>
    <x v="1753"/>
    <s v="United States"/>
    <x v="69"/>
    <x v="1"/>
    <n v="92024"/>
    <x v="1"/>
    <s v="Shaun Weien"/>
    <x v="0"/>
  </r>
  <r>
    <s v="CA-2017-145429"/>
    <x v="245"/>
    <d v="2017-07-25T00:00:00"/>
    <x v="2"/>
    <s v="SW-20455"/>
    <s v="FUR-CH-10000988"/>
    <n v="225296"/>
    <n v="2"/>
    <n v="2"/>
    <n v="225296"/>
    <x v="0"/>
    <s v="Chairs"/>
    <x v="1130"/>
    <s v="United States"/>
    <x v="69"/>
    <x v="1"/>
    <n v="92024"/>
    <x v="1"/>
    <s v="Shaun Weien"/>
    <x v="0"/>
  </r>
  <r>
    <s v="CA-2017-145429"/>
    <x v="245"/>
    <d v="2017-07-25T00:00:00"/>
    <x v="2"/>
    <s v="SW-20455"/>
    <s v="OFF-BI-10001524"/>
    <n v="50352"/>
    <n v="3"/>
    <n v="2"/>
    <n v="176232"/>
    <x v="1"/>
    <s v="Binders"/>
    <x v="301"/>
    <s v="United States"/>
    <x v="69"/>
    <x v="1"/>
    <n v="92024"/>
    <x v="1"/>
    <s v="Shaun Weien"/>
    <x v="0"/>
  </r>
  <r>
    <s v="CA-2015-153535"/>
    <x v="1128"/>
    <d v="2015-05-24T00:00:00"/>
    <x v="2"/>
    <s v="SG-20470"/>
    <s v="FUR-FU-10001986"/>
    <n v="163136"/>
    <n v="4"/>
    <n v="2"/>
    <n v="20392"/>
    <x v="0"/>
    <s v="Furnishings"/>
    <x v="1131"/>
    <s v="United States"/>
    <x v="482"/>
    <x v="3"/>
    <n v="27893"/>
    <x v="2"/>
    <s v="Sheri Gordon"/>
    <x v="0"/>
  </r>
  <r>
    <s v="CA-2015-153535"/>
    <x v="1128"/>
    <d v="2015-05-24T00:00:00"/>
    <x v="2"/>
    <s v="SG-20470"/>
    <s v="OFF-BI-10001031"/>
    <n v="6408"/>
    <n v="4"/>
    <n v="7"/>
    <n v="-49128"/>
    <x v="1"/>
    <s v="Binders"/>
    <x v="867"/>
    <s v="United States"/>
    <x v="482"/>
    <x v="3"/>
    <n v="27893"/>
    <x v="2"/>
    <s v="Sheri Gordon"/>
    <x v="0"/>
  </r>
  <r>
    <s v="CA-2015-139164"/>
    <x v="536"/>
    <d v="2015-06-28T00:00:00"/>
    <x v="2"/>
    <s v="CS-12355"/>
    <s v="TEC-PH-10002468"/>
    <n v="217584"/>
    <n v="2"/>
    <n v="2"/>
    <n v="190386"/>
    <x v="2"/>
    <s v="Phones"/>
    <x v="1208"/>
    <s v="United States"/>
    <x v="84"/>
    <x v="1"/>
    <n v="90805"/>
    <x v="1"/>
    <s v="Christine Sundaresam"/>
    <x v="0"/>
  </r>
  <r>
    <s v="CA-2015-139164"/>
    <x v="536"/>
    <d v="2015-06-28T00:00:00"/>
    <x v="2"/>
    <s v="CS-12355"/>
    <s v="OFF-FA-10003059"/>
    <n v="543"/>
    <n v="3"/>
    <n v="0"/>
    <n v="17919"/>
    <x v="1"/>
    <s v="Fasteners"/>
    <x v="797"/>
    <s v="United States"/>
    <x v="84"/>
    <x v="1"/>
    <n v="90805"/>
    <x v="1"/>
    <s v="Christine Sundaresam"/>
    <x v="0"/>
  </r>
  <r>
    <s v="CA-2015-139164"/>
    <x v="536"/>
    <d v="2015-06-28T00:00:00"/>
    <x v="2"/>
    <s v="CS-12355"/>
    <s v="TEC-PH-10003931"/>
    <n v="143976"/>
    <n v="3"/>
    <n v="2"/>
    <n v="89985"/>
    <x v="2"/>
    <s v="Phones"/>
    <x v="161"/>
    <s v="United States"/>
    <x v="84"/>
    <x v="1"/>
    <n v="90805"/>
    <x v="1"/>
    <s v="Christine Sundaresam"/>
    <x v="0"/>
  </r>
  <r>
    <s v="CA-2016-112277"/>
    <x v="544"/>
    <d v="2016-09-15T00:00:00"/>
    <x v="2"/>
    <s v="SC-20695"/>
    <s v="TEC-PH-10003505"/>
    <n v="51968"/>
    <n v="7"/>
    <n v="2"/>
    <n v="58464"/>
    <x v="2"/>
    <s v="Phones"/>
    <x v="903"/>
    <s v="United States"/>
    <x v="2"/>
    <x v="2"/>
    <n v="33311"/>
    <x v="2"/>
    <s v="Steve Chapman"/>
    <x v="1"/>
  </r>
  <r>
    <s v="CA-2014-167724"/>
    <x v="137"/>
    <d v="2014-04-18T00:00:00"/>
    <x v="2"/>
    <s v="BF-11170"/>
    <s v="OFF-LA-10002368"/>
    <n v="783"/>
    <n v="3"/>
    <n v="0"/>
    <n v="36018"/>
    <x v="1"/>
    <s v="Labels"/>
    <x v="1754"/>
    <s v="United States"/>
    <x v="248"/>
    <x v="39"/>
    <n v="21215"/>
    <x v="3"/>
    <s v="Ben Ferrer"/>
    <x v="2"/>
  </r>
  <r>
    <s v="CA-2015-123141"/>
    <x v="716"/>
    <d v="2015-11-19T00:00:00"/>
    <x v="2"/>
    <s v="GZ-14470"/>
    <s v="FUR-CH-10004287"/>
    <n v="88384"/>
    <n v="4"/>
    <n v="2"/>
    <n v="99432"/>
    <x v="0"/>
    <s v="Chairs"/>
    <x v="158"/>
    <s v="United States"/>
    <x v="483"/>
    <x v="26"/>
    <n v="87124"/>
    <x v="1"/>
    <s v="Gary Zandusky"/>
    <x v="0"/>
  </r>
  <r>
    <s v="CA-2015-123141"/>
    <x v="716"/>
    <d v="2015-11-19T00:00:00"/>
    <x v="2"/>
    <s v="GZ-14470"/>
    <s v="FUR-CH-10001891"/>
    <n v="230352"/>
    <n v="3"/>
    <n v="2"/>
    <n v="201558"/>
    <x v="0"/>
    <s v="Chairs"/>
    <x v="268"/>
    <s v="United States"/>
    <x v="483"/>
    <x v="26"/>
    <n v="87124"/>
    <x v="1"/>
    <s v="Gary Zandusky"/>
    <x v="0"/>
  </r>
  <r>
    <s v="CA-2016-149503"/>
    <x v="10"/>
    <d v="2016-12-12T00:00:00"/>
    <x v="3"/>
    <s v="SP-20650"/>
    <s v="OFF-BI-10002133"/>
    <n v="27392"/>
    <n v="8"/>
    <n v="2"/>
    <n v="99296"/>
    <x v="1"/>
    <s v="Binders"/>
    <x v="1136"/>
    <s v="United States"/>
    <x v="280"/>
    <x v="1"/>
    <n v="95207"/>
    <x v="1"/>
    <s v="Stephanie Phelps"/>
    <x v="1"/>
  </r>
  <r>
    <s v="CA-2017-163069"/>
    <x v="237"/>
    <d v="2017-08-21T00:00:00"/>
    <x v="1"/>
    <s v="PJ-19015"/>
    <s v="OFF-AR-10001419"/>
    <n v="9912"/>
    <n v="3"/>
    <n v="2"/>
    <n v="1239"/>
    <x v="1"/>
    <s v="Art"/>
    <x v="1006"/>
    <s v="United States"/>
    <x v="38"/>
    <x v="23"/>
    <n v="43229"/>
    <x v="3"/>
    <s v="Pauline Johnson"/>
    <x v="0"/>
  </r>
  <r>
    <s v="CA-2017-107629"/>
    <x v="815"/>
    <d v="2017-12-14T00:00:00"/>
    <x v="0"/>
    <s v="DB-13060"/>
    <s v="FUR-FU-10002298"/>
    <n v="266352"/>
    <n v="6"/>
    <n v="6"/>
    <n v="-2929872"/>
    <x v="0"/>
    <s v="Furnishings"/>
    <x v="1290"/>
    <s v="United States"/>
    <x v="242"/>
    <x v="9"/>
    <n v="60076"/>
    <x v="0"/>
    <s v="Dave Brooks"/>
    <x v="0"/>
  </r>
  <r>
    <s v="CA-2017-107629"/>
    <x v="815"/>
    <d v="2017-12-14T00:00:00"/>
    <x v="0"/>
    <s v="DB-13060"/>
    <s v="FUR-FU-10004091"/>
    <n v="56328"/>
    <n v="3"/>
    <n v="6"/>
    <n v="-267558"/>
    <x v="0"/>
    <s v="Furnishings"/>
    <x v="267"/>
    <s v="United States"/>
    <x v="242"/>
    <x v="9"/>
    <n v="60076"/>
    <x v="0"/>
    <s v="Dave Brooks"/>
    <x v="0"/>
  </r>
  <r>
    <s v="CA-2017-107629"/>
    <x v="815"/>
    <d v="2017-12-14T00:00:00"/>
    <x v="0"/>
    <s v="DB-13060"/>
    <s v="TEC-AC-10004510"/>
    <n v="39264"/>
    <n v="3"/>
    <n v="2"/>
    <n v="-4908"/>
    <x v="2"/>
    <s v="Accessories"/>
    <x v="945"/>
    <s v="United States"/>
    <x v="242"/>
    <x v="9"/>
    <n v="60076"/>
    <x v="0"/>
    <s v="Dave Brooks"/>
    <x v="0"/>
  </r>
  <r>
    <s v="CA-2017-107629"/>
    <x v="815"/>
    <d v="2017-12-14T00:00:00"/>
    <x v="0"/>
    <s v="DB-13060"/>
    <s v="OFF-AR-10002987"/>
    <n v="95232"/>
    <n v="6"/>
    <n v="2"/>
    <n v="249984"/>
    <x v="1"/>
    <s v="Art"/>
    <x v="1535"/>
    <s v="United States"/>
    <x v="242"/>
    <x v="9"/>
    <n v="60076"/>
    <x v="0"/>
    <s v="Dave Brooks"/>
    <x v="0"/>
  </r>
  <r>
    <s v="CA-2016-134789"/>
    <x v="142"/>
    <d v="2016-04-15T00:00:00"/>
    <x v="2"/>
    <s v="CK-12325"/>
    <s v="OFF-FA-10002280"/>
    <n v="300"/>
    <n v="6"/>
    <n v="0"/>
    <n v="144"/>
    <x v="1"/>
    <s v="Fasteners"/>
    <x v="655"/>
    <s v="United States"/>
    <x v="322"/>
    <x v="36"/>
    <n v="71901"/>
    <x v="2"/>
    <s v="Christine Kargatis"/>
    <x v="2"/>
  </r>
  <r>
    <s v="CA-2016-134789"/>
    <x v="142"/>
    <d v="2016-04-15T00:00:00"/>
    <x v="2"/>
    <s v="CK-12325"/>
    <s v="OFF-PA-10001934"/>
    <n v="2592"/>
    <n v="4"/>
    <n v="0"/>
    <n v="127008"/>
    <x v="1"/>
    <s v="Paper"/>
    <x v="545"/>
    <s v="United States"/>
    <x v="322"/>
    <x v="36"/>
    <n v="71901"/>
    <x v="2"/>
    <s v="Christine Kargatis"/>
    <x v="2"/>
  </r>
  <r>
    <s v="CA-2016-134789"/>
    <x v="142"/>
    <d v="2016-04-15T00:00:00"/>
    <x v="2"/>
    <s v="CK-12325"/>
    <s v="FUR-FU-10003268"/>
    <n v="15992"/>
    <n v="4"/>
    <n v="0"/>
    <n v="31984"/>
    <x v="0"/>
    <s v="Furnishings"/>
    <x v="878"/>
    <s v="United States"/>
    <x v="322"/>
    <x v="36"/>
    <n v="71901"/>
    <x v="2"/>
    <s v="Christine Kargatis"/>
    <x v="2"/>
  </r>
  <r>
    <s v="CA-2016-130442"/>
    <x v="185"/>
    <d v="2016-12-19T00:00:00"/>
    <x v="3"/>
    <s v="SF-20065"/>
    <s v="OFF-AP-10004859"/>
    <n v="34944"/>
    <n v="3"/>
    <n v="2"/>
    <n v="30576"/>
    <x v="1"/>
    <s v="Appliances"/>
    <x v="922"/>
    <s v="United States"/>
    <x v="484"/>
    <x v="3"/>
    <n v="27534"/>
    <x v="2"/>
    <s v="Sandra Flanagan"/>
    <x v="0"/>
  </r>
  <r>
    <s v="CA-2017-102974"/>
    <x v="20"/>
    <d v="2017-09-24T00:00:00"/>
    <x v="2"/>
    <s v="DP-13105"/>
    <s v="TEC-AC-10000057"/>
    <n v="14995"/>
    <n v="5"/>
    <n v="0"/>
    <n v="314895"/>
    <x v="2"/>
    <s v="Accessories"/>
    <x v="628"/>
    <s v="United States"/>
    <x v="1"/>
    <x v="1"/>
    <n v="90032"/>
    <x v="1"/>
    <s v="Dave Poirier"/>
    <x v="1"/>
  </r>
  <r>
    <s v="CA-2017-102974"/>
    <x v="20"/>
    <d v="2017-09-24T00:00:00"/>
    <x v="2"/>
    <s v="DP-13105"/>
    <s v="OFF-AR-10000914"/>
    <n v="2332"/>
    <n v="2"/>
    <n v="0"/>
    <n v="60632"/>
    <x v="1"/>
    <s v="Art"/>
    <x v="1717"/>
    <s v="United States"/>
    <x v="1"/>
    <x v="1"/>
    <n v="90032"/>
    <x v="1"/>
    <s v="Dave Poirier"/>
    <x v="1"/>
  </r>
  <r>
    <s v="CA-2017-102974"/>
    <x v="20"/>
    <d v="2017-09-24T00:00:00"/>
    <x v="2"/>
    <s v="DP-13105"/>
    <s v="OFF-AR-10004956"/>
    <n v="1674"/>
    <n v="3"/>
    <n v="0"/>
    <n v="48546"/>
    <x v="1"/>
    <s v="Art"/>
    <x v="1232"/>
    <s v="United States"/>
    <x v="1"/>
    <x v="1"/>
    <n v="90032"/>
    <x v="1"/>
    <s v="Dave Poirier"/>
    <x v="1"/>
  </r>
  <r>
    <s v="US-2017-166394"/>
    <x v="506"/>
    <d v="2017-09-06T00:00:00"/>
    <x v="1"/>
    <s v="VM-21835"/>
    <s v="OFF-FA-10001843"/>
    <n v="1482"/>
    <n v="6"/>
    <n v="0"/>
    <n v="69654"/>
    <x v="1"/>
    <s v="Fasteners"/>
    <x v="127"/>
    <s v="United States"/>
    <x v="463"/>
    <x v="38"/>
    <n v="3060"/>
    <x v="3"/>
    <s v="Vivian Mathis"/>
    <x v="0"/>
  </r>
  <r>
    <s v="CA-2016-128811"/>
    <x v="125"/>
    <d v="2016-09-16T00:00:00"/>
    <x v="2"/>
    <s v="SF-20200"/>
    <s v="OFF-FA-10000585"/>
    <n v="1047"/>
    <n v="3"/>
    <n v="0"/>
    <n v="48162"/>
    <x v="1"/>
    <s v="Fasteners"/>
    <x v="204"/>
    <s v="United States"/>
    <x v="4"/>
    <x v="4"/>
    <n v="98103"/>
    <x v="1"/>
    <s v="Sarah Foster"/>
    <x v="0"/>
  </r>
  <r>
    <s v="CA-2016-128811"/>
    <x v="125"/>
    <d v="2016-09-16T00:00:00"/>
    <x v="2"/>
    <s v="SF-20200"/>
    <s v="OFF-LA-10003720"/>
    <n v="1107"/>
    <n v="3"/>
    <n v="0"/>
    <n v="52029"/>
    <x v="1"/>
    <s v="Labels"/>
    <x v="1609"/>
    <s v="United States"/>
    <x v="4"/>
    <x v="4"/>
    <n v="98103"/>
    <x v="1"/>
    <s v="Sarah Foster"/>
    <x v="0"/>
  </r>
  <r>
    <s v="CA-2016-128811"/>
    <x v="125"/>
    <d v="2016-09-16T00:00:00"/>
    <x v="2"/>
    <s v="SF-20200"/>
    <s v="OFF-BI-10000301"/>
    <n v="20704"/>
    <n v="4"/>
    <n v="2"/>
    <n v="7764"/>
    <x v="1"/>
    <s v="Binders"/>
    <x v="621"/>
    <s v="United States"/>
    <x v="4"/>
    <x v="4"/>
    <n v="98103"/>
    <x v="1"/>
    <s v="Sarah Foster"/>
    <x v="0"/>
  </r>
  <r>
    <s v="CA-2017-145443"/>
    <x v="681"/>
    <d v="2017-08-15T00:00:00"/>
    <x v="1"/>
    <s v="SC-20695"/>
    <s v="OFF-PA-10003302"/>
    <n v="1772"/>
    <n v="5"/>
    <n v="0"/>
    <n v="83284"/>
    <x v="1"/>
    <s v="Paper"/>
    <x v="1692"/>
    <s v="United States"/>
    <x v="101"/>
    <x v="13"/>
    <n v="47374"/>
    <x v="0"/>
    <s v="Steve Chapman"/>
    <x v="1"/>
  </r>
  <r>
    <s v="CA-2016-165827"/>
    <x v="253"/>
    <d v="2016-11-09T00:00:00"/>
    <x v="2"/>
    <s v="MF-17665"/>
    <s v="FUR-FU-10001889"/>
    <n v="50496"/>
    <n v="6"/>
    <n v="2"/>
    <n v="82056"/>
    <x v="0"/>
    <s v="Furnishings"/>
    <x v="1147"/>
    <s v="United States"/>
    <x v="99"/>
    <x v="2"/>
    <n v="33180"/>
    <x v="2"/>
    <s v="Maureen Fritzler"/>
    <x v="1"/>
  </r>
  <r>
    <s v="CA-2015-156734"/>
    <x v="651"/>
    <d v="2015-06-20T00:00:00"/>
    <x v="3"/>
    <s v="BV-11245"/>
    <s v="OFF-BI-10002982"/>
    <n v="6129"/>
    <n v="3"/>
    <n v="7"/>
    <n v="-44946"/>
    <x v="1"/>
    <s v="Binders"/>
    <x v="1254"/>
    <s v="United States"/>
    <x v="214"/>
    <x v="17"/>
    <n v="37167"/>
    <x v="2"/>
    <s v="Benjamin Venier"/>
    <x v="1"/>
  </r>
  <r>
    <s v="CA-2015-156734"/>
    <x v="651"/>
    <d v="2015-06-20T00:00:00"/>
    <x v="3"/>
    <s v="BV-11245"/>
    <s v="FUR-CH-10002965"/>
    <n v="643136"/>
    <n v="4"/>
    <n v="2"/>
    <n v="562744"/>
    <x v="0"/>
    <s v="Chairs"/>
    <x v="229"/>
    <s v="United States"/>
    <x v="214"/>
    <x v="17"/>
    <n v="37167"/>
    <x v="2"/>
    <s v="Benjamin Venier"/>
    <x v="1"/>
  </r>
  <r>
    <s v="CA-2015-156734"/>
    <x v="651"/>
    <d v="2015-06-20T00:00:00"/>
    <x v="3"/>
    <s v="BV-11245"/>
    <s v="OFF-PA-10001937"/>
    <n v="20736"/>
    <n v="4"/>
    <n v="2"/>
    <n v="72576"/>
    <x v="1"/>
    <s v="Paper"/>
    <x v="289"/>
    <s v="United States"/>
    <x v="214"/>
    <x v="17"/>
    <n v="37167"/>
    <x v="2"/>
    <s v="Benjamin Venier"/>
    <x v="1"/>
  </r>
  <r>
    <s v="CA-2014-120096"/>
    <x v="1129"/>
    <d v="2014-07-07T00:00:00"/>
    <x v="3"/>
    <s v="KE-16420"/>
    <s v="OFF-PA-10001977"/>
    <n v="177536"/>
    <n v="4"/>
    <n v="2"/>
    <n v="621376"/>
    <x v="1"/>
    <s v="Paper"/>
    <x v="1570"/>
    <s v="United States"/>
    <x v="34"/>
    <x v="21"/>
    <n v="80013"/>
    <x v="1"/>
    <s v="Katrina Edelman"/>
    <x v="1"/>
  </r>
  <r>
    <s v="CA-2014-120096"/>
    <x v="1129"/>
    <d v="2014-07-07T00:00:00"/>
    <x v="3"/>
    <s v="KE-16420"/>
    <s v="OFF-AP-10000692"/>
    <n v="32432"/>
    <n v="2"/>
    <n v="2"/>
    <n v="32432"/>
    <x v="1"/>
    <s v="Appliances"/>
    <x v="1238"/>
    <s v="United States"/>
    <x v="34"/>
    <x v="21"/>
    <n v="80013"/>
    <x v="1"/>
    <s v="Katrina Edelman"/>
    <x v="1"/>
  </r>
  <r>
    <s v="CA-2015-141754"/>
    <x v="138"/>
    <d v="2015-12-25T00:00:00"/>
    <x v="2"/>
    <s v="EM-14200"/>
    <s v="OFF-LA-10004093"/>
    <n v="11696"/>
    <n v="2"/>
    <n v="2"/>
    <n v="39474"/>
    <x v="1"/>
    <s v="Labels"/>
    <x v="672"/>
    <s v="United States"/>
    <x v="99"/>
    <x v="2"/>
    <n v="33142"/>
    <x v="2"/>
    <s v="Evan Minnotte"/>
    <x v="2"/>
  </r>
  <r>
    <s v="CA-2016-123358"/>
    <x v="341"/>
    <d v="2016-04-17T00:00:00"/>
    <x v="2"/>
    <s v="BT-11680"/>
    <s v="OFF-AP-10004980"/>
    <n v="11376"/>
    <n v="3"/>
    <n v="0"/>
    <n v="443664"/>
    <x v="1"/>
    <s v="Appliances"/>
    <x v="967"/>
    <s v="United States"/>
    <x v="8"/>
    <x v="1"/>
    <n v="94122"/>
    <x v="1"/>
    <s v="Brian Thompson"/>
    <x v="0"/>
  </r>
  <r>
    <s v="CA-2016-123358"/>
    <x v="341"/>
    <d v="2016-04-17T00:00:00"/>
    <x v="2"/>
    <s v="BT-11680"/>
    <s v="OFF-ST-10001932"/>
    <n v="57951"/>
    <n v="3"/>
    <n v="0"/>
    <n v="811314"/>
    <x v="1"/>
    <s v="Storage"/>
    <x v="1622"/>
    <s v="United States"/>
    <x v="8"/>
    <x v="1"/>
    <n v="94122"/>
    <x v="1"/>
    <s v="Brian Thompson"/>
    <x v="0"/>
  </r>
  <r>
    <s v="CA-2016-123358"/>
    <x v="341"/>
    <d v="2016-04-17T00:00:00"/>
    <x v="2"/>
    <s v="BT-11680"/>
    <s v="OFF-ST-10000636"/>
    <n v="15066"/>
    <n v="9"/>
    <n v="0"/>
    <n v="60264"/>
    <x v="1"/>
    <s v="Storage"/>
    <x v="1722"/>
    <s v="United States"/>
    <x v="8"/>
    <x v="1"/>
    <n v="94122"/>
    <x v="1"/>
    <s v="Brian Thompson"/>
    <x v="0"/>
  </r>
  <r>
    <s v="CA-2016-123358"/>
    <x v="341"/>
    <d v="2016-04-17T00:00:00"/>
    <x v="2"/>
    <s v="BT-11680"/>
    <s v="OFF-BI-10000069"/>
    <n v="48032"/>
    <n v="4"/>
    <n v="2"/>
    <n v="156104"/>
    <x v="1"/>
    <s v="Binders"/>
    <x v="488"/>
    <s v="United States"/>
    <x v="8"/>
    <x v="1"/>
    <n v="94122"/>
    <x v="1"/>
    <s v="Brian Thompson"/>
    <x v="0"/>
  </r>
  <r>
    <s v="CA-2014-144029"/>
    <x v="541"/>
    <d v="2014-05-31T00:00:00"/>
    <x v="2"/>
    <s v="MM-18055"/>
    <s v="OFF-ST-10001837"/>
    <n v="102624"/>
    <n v="3"/>
    <n v="2"/>
    <n v="76968"/>
    <x v="1"/>
    <s v="Storage"/>
    <x v="1323"/>
    <s v="United States"/>
    <x v="22"/>
    <x v="9"/>
    <n v="60623"/>
    <x v="0"/>
    <s v="Michelle Moray"/>
    <x v="0"/>
  </r>
  <r>
    <s v="CA-2014-144029"/>
    <x v="541"/>
    <d v="2014-05-31T00:00:00"/>
    <x v="2"/>
    <s v="MM-18055"/>
    <s v="FUR-CH-10003981"/>
    <n v="359772"/>
    <n v="2"/>
    <n v="3"/>
    <n v="-51396"/>
    <x v="0"/>
    <s v="Chairs"/>
    <x v="1164"/>
    <s v="United States"/>
    <x v="22"/>
    <x v="9"/>
    <n v="60623"/>
    <x v="0"/>
    <s v="Michelle Moray"/>
    <x v="0"/>
  </r>
  <r>
    <s v="CA-2014-144029"/>
    <x v="541"/>
    <d v="2014-05-31T00:00:00"/>
    <x v="2"/>
    <s v="MM-18055"/>
    <s v="OFF-AR-10000716"/>
    <n v="13392"/>
    <n v="3"/>
    <n v="2"/>
    <n v="31806"/>
    <x v="1"/>
    <s v="Art"/>
    <x v="789"/>
    <s v="United States"/>
    <x v="22"/>
    <x v="9"/>
    <n v="60623"/>
    <x v="0"/>
    <s v="Michelle Moray"/>
    <x v="0"/>
  </r>
  <r>
    <s v="US-2017-101784"/>
    <x v="90"/>
    <d v="2017-07-11T00:00:00"/>
    <x v="2"/>
    <s v="PO-18850"/>
    <s v="FUR-CH-10001146"/>
    <n v="122136"/>
    <n v="3"/>
    <n v="2"/>
    <n v="-137403"/>
    <x v="0"/>
    <s v="Chairs"/>
    <x v="64"/>
    <s v="United States"/>
    <x v="1"/>
    <x v="1"/>
    <n v="90008"/>
    <x v="1"/>
    <s v="Patrick O'Brill"/>
    <x v="0"/>
  </r>
  <r>
    <s v="CA-2015-156923"/>
    <x v="1130"/>
    <d v="2015-02-20T00:00:00"/>
    <x v="2"/>
    <s v="SP-20860"/>
    <s v="OFF-PA-10002751"/>
    <n v="3588"/>
    <n v="6"/>
    <n v="0"/>
    <n v="16146"/>
    <x v="1"/>
    <s v="Paper"/>
    <x v="151"/>
    <s v="United States"/>
    <x v="18"/>
    <x v="38"/>
    <n v="3820"/>
    <x v="3"/>
    <s v="Sung Pak"/>
    <x v="1"/>
  </r>
  <r>
    <s v="CA-2017-111269"/>
    <x v="113"/>
    <d v="2017-06-18T00:00:00"/>
    <x v="1"/>
    <s v="CS-12355"/>
    <s v="TEC-AC-10001606"/>
    <n v="479952"/>
    <n v="6"/>
    <n v="2"/>
    <n v="1079892"/>
    <x v="2"/>
    <s v="Accessories"/>
    <x v="586"/>
    <s v="United States"/>
    <x v="64"/>
    <x v="23"/>
    <n v="43017"/>
    <x v="3"/>
    <s v="Christine Sundaresam"/>
    <x v="0"/>
  </r>
  <r>
    <s v="CA-2017-111269"/>
    <x v="113"/>
    <d v="2017-06-18T00:00:00"/>
    <x v="1"/>
    <s v="CS-12355"/>
    <s v="OFF-AR-10001427"/>
    <n v="2392"/>
    <n v="5"/>
    <n v="2"/>
    <n v="1794"/>
    <x v="1"/>
    <s v="Art"/>
    <x v="251"/>
    <s v="United States"/>
    <x v="64"/>
    <x v="23"/>
    <n v="43017"/>
    <x v="3"/>
    <s v="Christine Sundaresam"/>
    <x v="0"/>
  </r>
  <r>
    <s v="CA-2017-159156"/>
    <x v="38"/>
    <d v="2017-11-16T00:00:00"/>
    <x v="3"/>
    <s v="KB-16600"/>
    <s v="TEC-PH-10004389"/>
    <n v="62995"/>
    <n v="5"/>
    <n v="0"/>
    <n v="163787"/>
    <x v="2"/>
    <s v="Phones"/>
    <x v="1412"/>
    <s v="United States"/>
    <x v="20"/>
    <x v="14"/>
    <n v="10009"/>
    <x v="3"/>
    <s v="Ken Brennan"/>
    <x v="1"/>
  </r>
  <r>
    <s v="CA-2017-100230"/>
    <x v="156"/>
    <d v="2017-12-15T00:00:00"/>
    <x v="2"/>
    <s v="AA-10375"/>
    <s v="OFF-BI-10002498"/>
    <n v="14952"/>
    <n v="1"/>
    <n v="2"/>
    <n v="50463"/>
    <x v="1"/>
    <s v="Binders"/>
    <x v="439"/>
    <s v="United States"/>
    <x v="20"/>
    <x v="14"/>
    <n v="10035"/>
    <x v="3"/>
    <s v="Allen Armold"/>
    <x v="0"/>
  </r>
  <r>
    <s v="CA-2017-100230"/>
    <x v="156"/>
    <d v="2017-12-15T00:00:00"/>
    <x v="2"/>
    <s v="AA-10375"/>
    <s v="OFF-PA-10002245"/>
    <n v="1794"/>
    <n v="3"/>
    <n v="0"/>
    <n v="8073"/>
    <x v="1"/>
    <s v="Paper"/>
    <x v="1326"/>
    <s v="United States"/>
    <x v="20"/>
    <x v="14"/>
    <n v="10035"/>
    <x v="3"/>
    <s v="Allen Armold"/>
    <x v="0"/>
  </r>
  <r>
    <s v="CA-2017-100230"/>
    <x v="156"/>
    <d v="2017-12-15T00:00:00"/>
    <x v="2"/>
    <s v="AA-10375"/>
    <s v="TEC-PH-10004522"/>
    <n v="11698"/>
    <n v="2"/>
    <n v="0"/>
    <n v="29245"/>
    <x v="2"/>
    <s v="Phones"/>
    <x v="1676"/>
    <s v="United States"/>
    <x v="20"/>
    <x v="14"/>
    <n v="10035"/>
    <x v="3"/>
    <s v="Allen Armold"/>
    <x v="0"/>
  </r>
  <r>
    <s v="CA-2016-154767"/>
    <x v="929"/>
    <d v="2016-06-30T00:00:00"/>
    <x v="1"/>
    <s v="BP-11155"/>
    <s v="FUR-CH-10003535"/>
    <n v="12196"/>
    <n v="2"/>
    <n v="0"/>
    <n v="207332"/>
    <x v="0"/>
    <s v="Chairs"/>
    <x v="1499"/>
    <s v="United States"/>
    <x v="267"/>
    <x v="29"/>
    <n v="7501"/>
    <x v="3"/>
    <s v="Becky Pak"/>
    <x v="0"/>
  </r>
  <r>
    <s v="CA-2016-154767"/>
    <x v="929"/>
    <d v="2016-06-30T00:00:00"/>
    <x v="1"/>
    <s v="BP-11155"/>
    <s v="OFF-AP-10000595"/>
    <n v="874"/>
    <n v="2"/>
    <n v="0"/>
    <n v="22724"/>
    <x v="1"/>
    <s v="Appliances"/>
    <x v="1483"/>
    <s v="United States"/>
    <x v="267"/>
    <x v="29"/>
    <n v="7501"/>
    <x v="3"/>
    <s v="Becky Pak"/>
    <x v="0"/>
  </r>
  <r>
    <s v="CA-2016-154767"/>
    <x v="929"/>
    <d v="2016-06-30T00:00:00"/>
    <x v="1"/>
    <s v="BP-11155"/>
    <s v="OFF-PA-10003039"/>
    <n v="6196"/>
    <n v="2"/>
    <n v="0"/>
    <n v="27882"/>
    <x v="1"/>
    <s v="Paper"/>
    <x v="334"/>
    <s v="United States"/>
    <x v="267"/>
    <x v="29"/>
    <n v="7501"/>
    <x v="3"/>
    <s v="Becky Pak"/>
    <x v="0"/>
  </r>
  <r>
    <s v="CA-2016-154767"/>
    <x v="929"/>
    <d v="2016-06-30T00:00:00"/>
    <x v="1"/>
    <s v="BP-11155"/>
    <s v="OFF-BI-10002003"/>
    <n v="796"/>
    <n v="2"/>
    <n v="0"/>
    <n v="37412"/>
    <x v="1"/>
    <s v="Binders"/>
    <x v="1374"/>
    <s v="United States"/>
    <x v="267"/>
    <x v="29"/>
    <n v="7501"/>
    <x v="3"/>
    <s v="Becky Pak"/>
    <x v="0"/>
  </r>
  <r>
    <s v="CA-2016-154767"/>
    <x v="929"/>
    <d v="2016-06-30T00:00:00"/>
    <x v="1"/>
    <s v="BP-11155"/>
    <s v="OFF-AP-10002311"/>
    <n v="27524"/>
    <n v="4"/>
    <n v="0"/>
    <n v="1211056"/>
    <x v="1"/>
    <s v="Appliances"/>
    <x v="14"/>
    <s v="United States"/>
    <x v="267"/>
    <x v="29"/>
    <n v="7501"/>
    <x v="3"/>
    <s v="Becky Pak"/>
    <x v="0"/>
  </r>
  <r>
    <s v="CA-2017-124205"/>
    <x v="174"/>
    <d v="2017-09-19T00:00:00"/>
    <x v="2"/>
    <s v="TC-21145"/>
    <s v="FUR-FU-10002445"/>
    <n v="474"/>
    <n v="5"/>
    <n v="0"/>
    <n v="1896"/>
    <x v="0"/>
    <s v="Furnishings"/>
    <x v="1429"/>
    <s v="United States"/>
    <x v="79"/>
    <x v="29"/>
    <n v="8701"/>
    <x v="3"/>
    <s v="Theresa Coyne"/>
    <x v="1"/>
  </r>
  <r>
    <s v="CA-2017-124205"/>
    <x v="174"/>
    <d v="2017-09-19T00:00:00"/>
    <x v="2"/>
    <s v="TC-21145"/>
    <s v="FUR-CH-10003606"/>
    <n v="51296"/>
    <n v="4"/>
    <n v="0"/>
    <n v="1436288"/>
    <x v="0"/>
    <s v="Chairs"/>
    <x v="1548"/>
    <s v="United States"/>
    <x v="79"/>
    <x v="29"/>
    <n v="8701"/>
    <x v="3"/>
    <s v="Theresa Coyne"/>
    <x v="1"/>
  </r>
  <r>
    <s v="CA-2017-124205"/>
    <x v="174"/>
    <d v="2017-09-19T00:00:00"/>
    <x v="2"/>
    <s v="TC-21145"/>
    <s v="TEC-PH-10002115"/>
    <n v="39594"/>
    <n v="6"/>
    <n v="0"/>
    <n v="1029444"/>
    <x v="2"/>
    <s v="Phones"/>
    <x v="796"/>
    <s v="United States"/>
    <x v="79"/>
    <x v="29"/>
    <n v="8701"/>
    <x v="3"/>
    <s v="Theresa Coyne"/>
    <x v="1"/>
  </r>
  <r>
    <s v="CA-2017-124205"/>
    <x v="174"/>
    <d v="2017-09-19T00:00:00"/>
    <x v="2"/>
    <s v="TC-21145"/>
    <s v="OFF-ST-10000934"/>
    <n v="8196"/>
    <n v="2"/>
    <n v="0"/>
    <n v="0"/>
    <x v="1"/>
    <s v="Storage"/>
    <x v="356"/>
    <s v="United States"/>
    <x v="79"/>
    <x v="29"/>
    <n v="8701"/>
    <x v="3"/>
    <s v="Theresa Coyne"/>
    <x v="1"/>
  </r>
  <r>
    <s v="CA-2017-165715"/>
    <x v="573"/>
    <d v="2017-12-08T00:00:00"/>
    <x v="2"/>
    <s v="BG-11035"/>
    <s v="OFF-AR-10003903"/>
    <n v="32776"/>
    <n v="1"/>
    <n v="2"/>
    <n v="24582"/>
    <x v="1"/>
    <s v="Art"/>
    <x v="880"/>
    <s v="United States"/>
    <x v="247"/>
    <x v="3"/>
    <n v="27405"/>
    <x v="2"/>
    <s v="Barry Gonzalez"/>
    <x v="0"/>
  </r>
  <r>
    <s v="CA-2017-100636"/>
    <x v="334"/>
    <d v="2017-06-30T00:00:00"/>
    <x v="2"/>
    <s v="DO-13435"/>
    <s v="OFF-ST-10004123"/>
    <n v="27294"/>
    <n v="3"/>
    <n v="0"/>
    <n v="0"/>
    <x v="1"/>
    <s v="Storage"/>
    <x v="72"/>
    <s v="United States"/>
    <x v="20"/>
    <x v="14"/>
    <n v="10035"/>
    <x v="3"/>
    <s v="Denny Ordway"/>
    <x v="0"/>
  </r>
  <r>
    <s v="CA-2016-162943"/>
    <x v="1131"/>
    <d v="2016-07-26T00:00:00"/>
    <x v="1"/>
    <s v="DB-12970"/>
    <s v="FUR-CH-10001708"/>
    <n v="253764"/>
    <n v="2"/>
    <n v="1"/>
    <n v="310156"/>
    <x v="0"/>
    <s v="Chairs"/>
    <x v="886"/>
    <s v="United States"/>
    <x v="20"/>
    <x v="14"/>
    <n v="10035"/>
    <x v="3"/>
    <s v="Darren Budd"/>
    <x v="1"/>
  </r>
  <r>
    <s v="CA-2016-144764"/>
    <x v="475"/>
    <d v="2016-09-08T00:00:00"/>
    <x v="2"/>
    <s v="RL-19615"/>
    <s v="OFF-LA-10000240"/>
    <n v="2924"/>
    <n v="5"/>
    <n v="2"/>
    <n v="98685"/>
    <x v="1"/>
    <s v="Labels"/>
    <x v="2"/>
    <s v="United States"/>
    <x v="22"/>
    <x v="9"/>
    <n v="60623"/>
    <x v="0"/>
    <s v="Rob Lucas"/>
    <x v="0"/>
  </r>
  <r>
    <s v="CA-2016-144764"/>
    <x v="475"/>
    <d v="2016-09-08T00:00:00"/>
    <x v="2"/>
    <s v="RL-19615"/>
    <s v="OFF-ST-10002485"/>
    <n v="35168"/>
    <n v="2"/>
    <n v="2"/>
    <n v="-83524"/>
    <x v="1"/>
    <s v="Storage"/>
    <x v="211"/>
    <s v="United States"/>
    <x v="22"/>
    <x v="9"/>
    <n v="60623"/>
    <x v="0"/>
    <s v="Rob Lucas"/>
    <x v="0"/>
  </r>
  <r>
    <s v="CA-2016-144764"/>
    <x v="475"/>
    <d v="2016-09-08T00:00:00"/>
    <x v="2"/>
    <s v="RL-19615"/>
    <s v="TEC-MA-10003230"/>
    <n v="13629"/>
    <n v="3"/>
    <n v="3"/>
    <n v="-1947"/>
    <x v="2"/>
    <s v="Machines"/>
    <x v="1755"/>
    <s v="United States"/>
    <x v="22"/>
    <x v="9"/>
    <n v="60623"/>
    <x v="0"/>
    <s v="Rob Lucas"/>
    <x v="0"/>
  </r>
  <r>
    <s v="CA-2017-100615"/>
    <x v="692"/>
    <d v="2017-04-24T00:00:00"/>
    <x v="2"/>
    <s v="SJ-20215"/>
    <s v="FUR-CH-10002602"/>
    <n v="317058"/>
    <n v="3"/>
    <n v="3"/>
    <n v="-181176"/>
    <x v="0"/>
    <s v="Chairs"/>
    <x v="291"/>
    <s v="United States"/>
    <x v="22"/>
    <x v="9"/>
    <n v="60653"/>
    <x v="0"/>
    <s v="Sarah Jordon"/>
    <x v="0"/>
  </r>
  <r>
    <s v="CA-2017-100615"/>
    <x v="692"/>
    <d v="2017-04-24T00:00:00"/>
    <x v="2"/>
    <s v="SJ-20215"/>
    <s v="OFF-AR-10001683"/>
    <n v="1576"/>
    <n v="2"/>
    <n v="2"/>
    <n v="3546"/>
    <x v="1"/>
    <s v="Art"/>
    <x v="32"/>
    <s v="United States"/>
    <x v="22"/>
    <x v="9"/>
    <n v="60653"/>
    <x v="0"/>
    <s v="Sarah Jordon"/>
    <x v="0"/>
  </r>
  <r>
    <s v="CA-2017-100615"/>
    <x v="692"/>
    <d v="2017-04-24T00:00:00"/>
    <x v="2"/>
    <s v="SJ-20215"/>
    <s v="FUR-FU-10002456"/>
    <n v="1456"/>
    <n v="5"/>
    <n v="6"/>
    <n v="-6188"/>
    <x v="0"/>
    <s v="Furnishings"/>
    <x v="1009"/>
    <s v="United States"/>
    <x v="22"/>
    <x v="9"/>
    <n v="60653"/>
    <x v="0"/>
    <s v="Sarah Jordon"/>
    <x v="0"/>
  </r>
  <r>
    <s v="CA-2014-109302"/>
    <x v="1132"/>
    <d v="2014-08-16T00:00:00"/>
    <x v="2"/>
    <s v="CS-12175"/>
    <s v="OFF-BI-10002854"/>
    <n v="19621"/>
    <n v="7"/>
    <n v="0"/>
    <n v="98105"/>
    <x v="1"/>
    <s v="Binders"/>
    <x v="897"/>
    <s v="United States"/>
    <x v="79"/>
    <x v="29"/>
    <n v="8701"/>
    <x v="3"/>
    <s v="Charles Sheldon"/>
    <x v="1"/>
  </r>
  <r>
    <s v="CA-2017-139787"/>
    <x v="20"/>
    <d v="2017-09-23T00:00:00"/>
    <x v="2"/>
    <s v="JP-16135"/>
    <s v="OFF-AR-10002445"/>
    <n v="354"/>
    <n v="5"/>
    <n v="0"/>
    <n v="13452"/>
    <x v="1"/>
    <s v="Art"/>
    <x v="1618"/>
    <s v="United States"/>
    <x v="38"/>
    <x v="31"/>
    <n v="31907"/>
    <x v="2"/>
    <s v="Julie Prescott"/>
    <x v="2"/>
  </r>
  <r>
    <s v="CA-2017-139402"/>
    <x v="34"/>
    <d v="2017-12-13T00:00:00"/>
    <x v="2"/>
    <s v="NC-18535"/>
    <s v="OFF-PA-10004359"/>
    <n v="4194"/>
    <n v="5"/>
    <n v="2"/>
    <n v="14679"/>
    <x v="1"/>
    <s v="Paper"/>
    <x v="1058"/>
    <s v="United States"/>
    <x v="42"/>
    <x v="15"/>
    <n v="85023"/>
    <x v="1"/>
    <s v="Nick Crebassa"/>
    <x v="1"/>
  </r>
  <r>
    <s v="CA-2017-139402"/>
    <x v="34"/>
    <d v="2017-12-13T00:00:00"/>
    <x v="2"/>
    <s v="NC-18535"/>
    <s v="OFF-BI-10000279"/>
    <n v="13005"/>
    <n v="3"/>
    <n v="7"/>
    <n v="-99705"/>
    <x v="1"/>
    <s v="Binders"/>
    <x v="1742"/>
    <s v="United States"/>
    <x v="42"/>
    <x v="15"/>
    <n v="85023"/>
    <x v="1"/>
    <s v="Nick Crebassa"/>
    <x v="1"/>
  </r>
  <r>
    <s v="CA-2016-119018"/>
    <x v="253"/>
    <d v="2016-11-08T00:00:00"/>
    <x v="2"/>
    <s v="CW-11905"/>
    <s v="OFF-BI-10003314"/>
    <n v="7712"/>
    <n v="2"/>
    <n v="2"/>
    <n v="27956"/>
    <x v="1"/>
    <s v="Binders"/>
    <x v="308"/>
    <s v="United States"/>
    <x v="1"/>
    <x v="1"/>
    <n v="90004"/>
    <x v="1"/>
    <s v="Carl Weiss"/>
    <x v="2"/>
  </r>
  <r>
    <s v="CA-2016-119018"/>
    <x v="253"/>
    <d v="2016-11-08T00:00:00"/>
    <x v="2"/>
    <s v="CW-11905"/>
    <s v="OFF-BI-10000494"/>
    <n v="4176"/>
    <n v="1"/>
    <n v="2"/>
    <n v="1305"/>
    <x v="1"/>
    <s v="Binders"/>
    <x v="1545"/>
    <s v="United States"/>
    <x v="1"/>
    <x v="1"/>
    <n v="90004"/>
    <x v="1"/>
    <s v="Carl Weiss"/>
    <x v="2"/>
  </r>
  <r>
    <s v="CA-2016-119018"/>
    <x v="253"/>
    <d v="2016-11-08T00:00:00"/>
    <x v="2"/>
    <s v="CW-11905"/>
    <s v="OFF-PA-10000295"/>
    <n v="3888"/>
    <n v="6"/>
    <n v="0"/>
    <n v="186624"/>
    <x v="1"/>
    <s v="Paper"/>
    <x v="1756"/>
    <s v="United States"/>
    <x v="1"/>
    <x v="1"/>
    <n v="90004"/>
    <x v="1"/>
    <s v="Carl Weiss"/>
    <x v="2"/>
  </r>
  <r>
    <s v="CA-2015-105361"/>
    <x v="367"/>
    <d v="2015-04-04T00:00:00"/>
    <x v="2"/>
    <s v="CM-12115"/>
    <s v="OFF-PA-10002615"/>
    <n v="1764"/>
    <n v="4"/>
    <n v="0"/>
    <n v="81144"/>
    <x v="1"/>
    <s v="Paper"/>
    <x v="250"/>
    <s v="United States"/>
    <x v="20"/>
    <x v="14"/>
    <n v="10024"/>
    <x v="3"/>
    <s v="Chad McGuire"/>
    <x v="0"/>
  </r>
  <r>
    <s v="US-2016-152373"/>
    <x v="63"/>
    <d v="2016-09-11T00:00:00"/>
    <x v="2"/>
    <s v="PT-19090"/>
    <s v="OFF-ST-10003479"/>
    <n v="93456"/>
    <n v="3"/>
    <n v="2"/>
    <n v="-17523"/>
    <x v="1"/>
    <s v="Storage"/>
    <x v="41"/>
    <s v="United States"/>
    <x v="52"/>
    <x v="0"/>
    <n v="78207"/>
    <x v="0"/>
    <s v="Pete Takahito"/>
    <x v="0"/>
  </r>
  <r>
    <s v="US-2017-166037"/>
    <x v="479"/>
    <d v="2017-02-01T00:00:00"/>
    <x v="2"/>
    <s v="CL-12700"/>
    <s v="TEC-AC-10002800"/>
    <n v="44991"/>
    <n v="9"/>
    <n v="0"/>
    <n v="1574685"/>
    <x v="2"/>
    <s v="Accessories"/>
    <x v="1205"/>
    <s v="United States"/>
    <x v="20"/>
    <x v="14"/>
    <n v="10009"/>
    <x v="3"/>
    <s v="Craig Leslie"/>
    <x v="2"/>
  </r>
  <r>
    <s v="US-2016-147711"/>
    <x v="322"/>
    <d v="2016-09-08T00:00:00"/>
    <x v="1"/>
    <s v="HF-14995"/>
    <s v="FUR-BO-10003159"/>
    <n v="34494"/>
    <n v="3"/>
    <n v="0"/>
    <n v="310446"/>
    <x v="0"/>
    <s v="Bookcases"/>
    <x v="1098"/>
    <s v="United States"/>
    <x v="248"/>
    <x v="39"/>
    <n v="21215"/>
    <x v="3"/>
    <s v="Herbert Flentye"/>
    <x v="0"/>
  </r>
  <r>
    <s v="US-2016-147711"/>
    <x v="322"/>
    <d v="2016-09-08T00:00:00"/>
    <x v="1"/>
    <s v="HF-14995"/>
    <s v="FUR-FU-10002364"/>
    <n v="1476"/>
    <n v="2"/>
    <n v="0"/>
    <n v="42804"/>
    <x v="0"/>
    <s v="Furnishings"/>
    <x v="1228"/>
    <s v="United States"/>
    <x v="248"/>
    <x v="39"/>
    <n v="21215"/>
    <x v="3"/>
    <s v="Herbert Flentye"/>
    <x v="0"/>
  </r>
  <r>
    <s v="US-2016-147711"/>
    <x v="322"/>
    <d v="2016-09-08T00:00:00"/>
    <x v="1"/>
    <s v="HF-14995"/>
    <s v="OFF-BI-10003350"/>
    <n v="1276"/>
    <n v="2"/>
    <n v="0"/>
    <n v="58696"/>
    <x v="1"/>
    <s v="Binders"/>
    <x v="837"/>
    <s v="United States"/>
    <x v="248"/>
    <x v="39"/>
    <n v="21215"/>
    <x v="3"/>
    <s v="Herbert Flentye"/>
    <x v="0"/>
  </r>
  <r>
    <s v="US-2016-147711"/>
    <x v="322"/>
    <d v="2016-09-08T00:00:00"/>
    <x v="1"/>
    <s v="HF-14995"/>
    <s v="OFF-LA-10004093"/>
    <n v="5848"/>
    <n v="8"/>
    <n v="0"/>
    <n v="274856"/>
    <x v="1"/>
    <s v="Labels"/>
    <x v="672"/>
    <s v="United States"/>
    <x v="248"/>
    <x v="39"/>
    <n v="21215"/>
    <x v="3"/>
    <s v="Herbert Flentye"/>
    <x v="0"/>
  </r>
  <r>
    <s v="CA-2017-121293"/>
    <x v="798"/>
    <d v="2017-07-28T00:00:00"/>
    <x v="1"/>
    <s v="JC-15775"/>
    <s v="FUR-FU-10000732"/>
    <n v="20096"/>
    <n v="4"/>
    <n v="2"/>
    <n v="30144"/>
    <x v="0"/>
    <s v="Furnishings"/>
    <x v="542"/>
    <s v="United States"/>
    <x v="10"/>
    <x v="8"/>
    <n v="19143"/>
    <x v="3"/>
    <s v="John Castell"/>
    <x v="0"/>
  </r>
  <r>
    <s v="CA-2017-121293"/>
    <x v="798"/>
    <d v="2017-07-28T00:00:00"/>
    <x v="1"/>
    <s v="JC-15775"/>
    <s v="OFF-SU-10004884"/>
    <n v="37752"/>
    <n v="3"/>
    <n v="2"/>
    <n v="42471"/>
    <x v="1"/>
    <s v="Supplies"/>
    <x v="1757"/>
    <s v="United States"/>
    <x v="10"/>
    <x v="8"/>
    <n v="19143"/>
    <x v="3"/>
    <s v="John Castell"/>
    <x v="0"/>
  </r>
  <r>
    <s v="CA-2017-121293"/>
    <x v="798"/>
    <d v="2017-07-28T00:00:00"/>
    <x v="1"/>
    <s v="JC-15775"/>
    <s v="FUR-TA-10001771"/>
    <n v="138588"/>
    <n v="1"/>
    <n v="4"/>
    <n v="-34647"/>
    <x v="0"/>
    <s v="Tables"/>
    <x v="1703"/>
    <s v="United States"/>
    <x v="10"/>
    <x v="8"/>
    <n v="19143"/>
    <x v="3"/>
    <s v="John Castell"/>
    <x v="0"/>
  </r>
  <r>
    <s v="CA-2017-121293"/>
    <x v="798"/>
    <d v="2017-07-28T00:00:00"/>
    <x v="1"/>
    <s v="JC-15775"/>
    <s v="OFF-ST-10000060"/>
    <n v="25992"/>
    <n v="5"/>
    <n v="2"/>
    <n v="-25992"/>
    <x v="1"/>
    <s v="Storage"/>
    <x v="391"/>
    <s v="United States"/>
    <x v="10"/>
    <x v="8"/>
    <n v="19143"/>
    <x v="3"/>
    <s v="John Castell"/>
    <x v="0"/>
  </r>
  <r>
    <s v="CA-2017-121293"/>
    <x v="798"/>
    <d v="2017-07-28T00:00:00"/>
    <x v="1"/>
    <s v="JC-15775"/>
    <s v="OFF-PA-10004100"/>
    <n v="20736"/>
    <n v="4"/>
    <n v="2"/>
    <n v="72576"/>
    <x v="1"/>
    <s v="Paper"/>
    <x v="260"/>
    <s v="United States"/>
    <x v="10"/>
    <x v="8"/>
    <n v="19143"/>
    <x v="3"/>
    <s v="John Castell"/>
    <x v="0"/>
  </r>
  <r>
    <s v="CA-2015-118843"/>
    <x v="1022"/>
    <d v="2015-09-20T00:00:00"/>
    <x v="2"/>
    <s v="JH-15910"/>
    <s v="FUR-FU-10003975"/>
    <n v="12993"/>
    <n v="3"/>
    <n v="0"/>
    <n v="12993"/>
    <x v="0"/>
    <s v="Furnishings"/>
    <x v="778"/>
    <s v="United States"/>
    <x v="117"/>
    <x v="31"/>
    <n v="30318"/>
    <x v="2"/>
    <s v="Jonathan Howell"/>
    <x v="0"/>
  </r>
  <r>
    <s v="CA-2015-118843"/>
    <x v="1022"/>
    <d v="2015-09-20T00:00:00"/>
    <x v="2"/>
    <s v="JH-15910"/>
    <s v="OFF-PA-10001712"/>
    <n v="6993"/>
    <n v="7"/>
    <n v="0"/>
    <n v="314685"/>
    <x v="1"/>
    <s v="Paper"/>
    <x v="974"/>
    <s v="United States"/>
    <x v="117"/>
    <x v="31"/>
    <n v="30318"/>
    <x v="2"/>
    <s v="Jonathan Howell"/>
    <x v="0"/>
  </r>
  <r>
    <s v="CA-2015-161445"/>
    <x v="66"/>
    <d v="2015-09-09T00:00:00"/>
    <x v="1"/>
    <s v="CC-12610"/>
    <s v="OFF-AR-10001953"/>
    <n v="140736"/>
    <n v="4"/>
    <n v="2"/>
    <n v="123144"/>
    <x v="1"/>
    <s v="Art"/>
    <x v="399"/>
    <s v="United States"/>
    <x v="28"/>
    <x v="3"/>
    <n v="27707"/>
    <x v="2"/>
    <s v="Corey Catlett"/>
    <x v="1"/>
  </r>
  <r>
    <s v="CA-2016-124527"/>
    <x v="75"/>
    <d v="2016-11-17T00:00:00"/>
    <x v="3"/>
    <s v="IM-15055"/>
    <s v="OFF-BI-10004967"/>
    <n v="832"/>
    <n v="5"/>
    <n v="2"/>
    <n v="2808"/>
    <x v="1"/>
    <s v="Binders"/>
    <x v="256"/>
    <s v="United States"/>
    <x v="43"/>
    <x v="1"/>
    <n v="95661"/>
    <x v="1"/>
    <s v="Ionia McGrath"/>
    <x v="0"/>
  </r>
  <r>
    <s v="CA-2016-162348"/>
    <x v="337"/>
    <d v="2016-11-15T00:00:00"/>
    <x v="2"/>
    <s v="BF-11170"/>
    <s v="FUR-FU-10003731"/>
    <n v="998"/>
    <n v="1"/>
    <n v="0"/>
    <n v="27944"/>
    <x v="0"/>
    <s v="Furnishings"/>
    <x v="1575"/>
    <s v="United States"/>
    <x v="301"/>
    <x v="1"/>
    <n v="95823"/>
    <x v="1"/>
    <s v="Ben Ferrer"/>
    <x v="2"/>
  </r>
  <r>
    <s v="CA-2014-141005"/>
    <x v="857"/>
    <d v="2014-08-18T00:00:00"/>
    <x v="3"/>
    <s v="CS-12355"/>
    <s v="OFF-BI-10001989"/>
    <n v="6294"/>
    <n v="3"/>
    <n v="0"/>
    <n v="302112"/>
    <x v="1"/>
    <s v="Binders"/>
    <x v="539"/>
    <s v="United States"/>
    <x v="54"/>
    <x v="28"/>
    <n v="6824"/>
    <x v="3"/>
    <s v="Christine Sundaresam"/>
    <x v="0"/>
  </r>
  <r>
    <s v="CA-2015-145394"/>
    <x v="546"/>
    <d v="2015-11-20T00:00:00"/>
    <x v="2"/>
    <s v="MC-17605"/>
    <s v="OFF-ST-10000344"/>
    <n v="21488"/>
    <n v="2"/>
    <n v="2"/>
    <n v="16116"/>
    <x v="1"/>
    <s v="Storage"/>
    <x v="1013"/>
    <s v="United States"/>
    <x v="22"/>
    <x v="9"/>
    <n v="60610"/>
    <x v="0"/>
    <s v="Matt Connell"/>
    <x v="1"/>
  </r>
  <r>
    <s v="CA-2015-145394"/>
    <x v="546"/>
    <d v="2015-11-20T00:00:00"/>
    <x v="2"/>
    <s v="MC-17605"/>
    <s v="TEC-PH-10001051"/>
    <n v="239976"/>
    <n v="3"/>
    <n v="2"/>
    <n v="269973"/>
    <x v="2"/>
    <s v="Phones"/>
    <x v="1250"/>
    <s v="United States"/>
    <x v="22"/>
    <x v="9"/>
    <n v="60610"/>
    <x v="0"/>
    <s v="Matt Connell"/>
    <x v="1"/>
  </r>
  <r>
    <s v="CA-2015-145394"/>
    <x v="546"/>
    <d v="2015-11-20T00:00:00"/>
    <x v="2"/>
    <s v="MC-17605"/>
    <s v="FUR-FU-10001215"/>
    <n v="34504"/>
    <n v="2"/>
    <n v="6"/>
    <n v="-155268"/>
    <x v="0"/>
    <s v="Furnishings"/>
    <x v="1582"/>
    <s v="United States"/>
    <x v="22"/>
    <x v="9"/>
    <n v="60610"/>
    <x v="0"/>
    <s v="Matt Connell"/>
    <x v="1"/>
  </r>
  <r>
    <s v="CA-2015-168809"/>
    <x v="766"/>
    <d v="2015-08-25T00:00:00"/>
    <x v="0"/>
    <s v="MC-18100"/>
    <s v="FUR-FU-10001473"/>
    <n v="20104"/>
    <n v="2"/>
    <n v="6"/>
    <n v="-165858"/>
    <x v="0"/>
    <s v="Furnishings"/>
    <x v="984"/>
    <s v="United States"/>
    <x v="12"/>
    <x v="0"/>
    <n v="77041"/>
    <x v="0"/>
    <s v="Mick Crebagga"/>
    <x v="0"/>
  </r>
  <r>
    <s v="CA-2015-168809"/>
    <x v="766"/>
    <d v="2015-08-25T00:00:00"/>
    <x v="0"/>
    <s v="MC-18100"/>
    <s v="OFF-BI-10000315"/>
    <n v="3798"/>
    <n v="1"/>
    <n v="8"/>
    <n v="-60768"/>
    <x v="1"/>
    <s v="Binders"/>
    <x v="411"/>
    <s v="United States"/>
    <x v="12"/>
    <x v="0"/>
    <n v="77041"/>
    <x v="0"/>
    <s v="Mick Crebagga"/>
    <x v="0"/>
  </r>
  <r>
    <s v="CA-2015-168809"/>
    <x v="766"/>
    <d v="2015-08-25T00:00:00"/>
    <x v="0"/>
    <s v="MC-18100"/>
    <s v="FUR-FU-10002240"/>
    <n v="788"/>
    <n v="5"/>
    <n v="6"/>
    <n v="-394"/>
    <x v="0"/>
    <s v="Furnishings"/>
    <x v="1758"/>
    <s v="United States"/>
    <x v="12"/>
    <x v="0"/>
    <n v="77041"/>
    <x v="0"/>
    <s v="Mick Crebagga"/>
    <x v="0"/>
  </r>
  <r>
    <s v="CA-2016-109827"/>
    <x v="590"/>
    <d v="2017-01-01T00:00:00"/>
    <x v="2"/>
    <s v="LW-16825"/>
    <s v="FUR-TA-10002607"/>
    <n v="35445"/>
    <n v="1"/>
    <n v="5"/>
    <n v="-241026"/>
    <x v="0"/>
    <s v="Tables"/>
    <x v="224"/>
    <s v="United States"/>
    <x v="42"/>
    <x v="15"/>
    <n v="85023"/>
    <x v="1"/>
    <s v="Laurel Workman"/>
    <x v="1"/>
  </r>
  <r>
    <s v="CA-2016-109827"/>
    <x v="590"/>
    <d v="2017-01-01T00:00:00"/>
    <x v="2"/>
    <s v="LW-16825"/>
    <s v="TEC-MA-10003356"/>
    <n v="26997"/>
    <n v="2"/>
    <n v="7"/>
    <n v="-386957"/>
    <x v="2"/>
    <s v="Machines"/>
    <x v="1352"/>
    <s v="United States"/>
    <x v="42"/>
    <x v="15"/>
    <n v="85023"/>
    <x v="1"/>
    <s v="Laurel Workman"/>
    <x v="1"/>
  </r>
  <r>
    <s v="CA-2016-109827"/>
    <x v="590"/>
    <d v="2017-01-01T00:00:00"/>
    <x v="2"/>
    <s v="LW-16825"/>
    <s v="TEC-AC-10002217"/>
    <n v="4512"/>
    <n v="3"/>
    <n v="2"/>
    <n v="-7896"/>
    <x v="2"/>
    <s v="Accessories"/>
    <x v="1176"/>
    <s v="United States"/>
    <x v="42"/>
    <x v="15"/>
    <n v="85023"/>
    <x v="1"/>
    <s v="Laurel Workman"/>
    <x v="1"/>
  </r>
  <r>
    <s v="CA-2016-109827"/>
    <x v="590"/>
    <d v="2017-01-01T00:00:00"/>
    <x v="2"/>
    <s v="LW-16825"/>
    <s v="TEC-AC-10004353"/>
    <n v="1008"/>
    <n v="2"/>
    <n v="2"/>
    <n v="2142"/>
    <x v="2"/>
    <s v="Accessories"/>
    <x v="720"/>
    <s v="United States"/>
    <x v="42"/>
    <x v="15"/>
    <n v="85023"/>
    <x v="1"/>
    <s v="Laurel Workman"/>
    <x v="1"/>
  </r>
  <r>
    <s v="CA-2016-109827"/>
    <x v="590"/>
    <d v="2017-01-01T00:00:00"/>
    <x v="2"/>
    <s v="LW-16825"/>
    <s v="FUR-CH-10004754"/>
    <n v="47968"/>
    <n v="2"/>
    <n v="2"/>
    <n v="41972"/>
    <x v="0"/>
    <s v="Chairs"/>
    <x v="1121"/>
    <s v="United States"/>
    <x v="42"/>
    <x v="15"/>
    <n v="85023"/>
    <x v="1"/>
    <s v="Laurel Workman"/>
    <x v="1"/>
  </r>
  <r>
    <s v="CA-2014-152233"/>
    <x v="1082"/>
    <d v="2014-10-06T00:00:00"/>
    <x v="3"/>
    <s v="KH-16510"/>
    <s v="TEC-AC-10002800"/>
    <n v="9998"/>
    <n v="2"/>
    <n v="0"/>
    <n v="34993"/>
    <x v="2"/>
    <s v="Accessories"/>
    <x v="1205"/>
    <s v="United States"/>
    <x v="225"/>
    <x v="1"/>
    <n v="91767"/>
    <x v="1"/>
    <s v="Keith Herrera"/>
    <x v="0"/>
  </r>
  <r>
    <s v="CA-2014-125682"/>
    <x v="753"/>
    <d v="2014-11-25T00:00:00"/>
    <x v="3"/>
    <s v="RB-19645"/>
    <s v="OFF-PA-10001752"/>
    <n v="996"/>
    <n v="2"/>
    <n v="0"/>
    <n v="48804"/>
    <x v="1"/>
    <s v="Paper"/>
    <x v="1351"/>
    <s v="United States"/>
    <x v="117"/>
    <x v="31"/>
    <n v="30318"/>
    <x v="2"/>
    <s v="Robert Barroso"/>
    <x v="1"/>
  </r>
  <r>
    <s v="CA-2017-162880"/>
    <x v="52"/>
    <d v="2017-12-29T00:00:00"/>
    <x v="2"/>
    <s v="GD-14590"/>
    <s v="OFF-BI-10003314"/>
    <n v="3856"/>
    <n v="1"/>
    <n v="2"/>
    <n v="13978"/>
    <x v="1"/>
    <s v="Binders"/>
    <x v="308"/>
    <s v="United States"/>
    <x v="231"/>
    <x v="4"/>
    <n v="98208"/>
    <x v="1"/>
    <s v="Giulietta Dortch"/>
    <x v="1"/>
  </r>
  <r>
    <s v="CA-2015-128125"/>
    <x v="1052"/>
    <d v="2015-04-05T00:00:00"/>
    <x v="2"/>
    <s v="EB-13705"/>
    <s v="OFF-PA-10000357"/>
    <n v="98376"/>
    <n v="3"/>
    <n v="2"/>
    <n v="356613"/>
    <x v="1"/>
    <s v="Paper"/>
    <x v="446"/>
    <s v="United States"/>
    <x v="12"/>
    <x v="0"/>
    <n v="77095"/>
    <x v="0"/>
    <s v="Ed Braxton"/>
    <x v="1"/>
  </r>
  <r>
    <s v="CA-2015-128125"/>
    <x v="1052"/>
    <d v="2015-04-05T00:00:00"/>
    <x v="2"/>
    <s v="EB-13705"/>
    <s v="FUR-FU-10001085"/>
    <n v="2238"/>
    <n v="3"/>
    <n v="6"/>
    <n v="-7833"/>
    <x v="0"/>
    <s v="Furnishings"/>
    <x v="1572"/>
    <s v="United States"/>
    <x v="12"/>
    <x v="0"/>
    <n v="77095"/>
    <x v="0"/>
    <s v="Ed Braxton"/>
    <x v="1"/>
  </r>
  <r>
    <s v="CA-2017-156237"/>
    <x v="32"/>
    <d v="2017-09-15T00:00:00"/>
    <x v="3"/>
    <s v="PS-18760"/>
    <s v="OFF-BI-10000301"/>
    <n v="3882"/>
    <n v="2"/>
    <n v="7"/>
    <n v="-2588"/>
    <x v="1"/>
    <s v="Binders"/>
    <x v="621"/>
    <s v="United States"/>
    <x v="10"/>
    <x v="8"/>
    <n v="19140"/>
    <x v="3"/>
    <s v="Pamela Stobb"/>
    <x v="0"/>
  </r>
  <r>
    <s v="CA-2017-156237"/>
    <x v="32"/>
    <d v="2017-09-15T00:00:00"/>
    <x v="3"/>
    <s v="PS-18760"/>
    <s v="TEC-MA-10002930"/>
    <n v="12585"/>
    <n v="1"/>
    <n v="7"/>
    <n v="-180385"/>
    <x v="2"/>
    <s v="Machines"/>
    <x v="1752"/>
    <s v="United States"/>
    <x v="10"/>
    <x v="8"/>
    <n v="19140"/>
    <x v="3"/>
    <s v="Pamela Stobb"/>
    <x v="0"/>
  </r>
  <r>
    <s v="CA-2017-156237"/>
    <x v="32"/>
    <d v="2017-09-15T00:00:00"/>
    <x v="3"/>
    <s v="PS-18760"/>
    <s v="FUR-CH-10002372"/>
    <n v="113372"/>
    <n v="2"/>
    <n v="3"/>
    <n v="-291528"/>
    <x v="0"/>
    <s v="Chairs"/>
    <x v="394"/>
    <s v="United States"/>
    <x v="10"/>
    <x v="8"/>
    <n v="19140"/>
    <x v="3"/>
    <s v="Pamela Stobb"/>
    <x v="0"/>
  </r>
  <r>
    <s v="CA-2017-156237"/>
    <x v="32"/>
    <d v="2017-09-15T00:00:00"/>
    <x v="3"/>
    <s v="PS-18760"/>
    <s v="OFF-BI-10003707"/>
    <n v="18312"/>
    <n v="4"/>
    <n v="7"/>
    <n v="-12208"/>
    <x v="1"/>
    <s v="Binders"/>
    <x v="779"/>
    <s v="United States"/>
    <x v="10"/>
    <x v="8"/>
    <n v="19140"/>
    <x v="3"/>
    <s v="Pamela Stobb"/>
    <x v="0"/>
  </r>
  <r>
    <s v="CA-2017-156237"/>
    <x v="32"/>
    <d v="2017-09-15T00:00:00"/>
    <x v="3"/>
    <s v="PS-18760"/>
    <s v="FUR-FU-10001057"/>
    <n v="127936"/>
    <n v="8"/>
    <n v="2"/>
    <n v="47976"/>
    <x v="0"/>
    <s v="Furnishings"/>
    <x v="1759"/>
    <s v="United States"/>
    <x v="10"/>
    <x v="8"/>
    <n v="19140"/>
    <x v="3"/>
    <s v="Pamela Stobb"/>
    <x v="0"/>
  </r>
  <r>
    <s v="CA-2017-156237"/>
    <x v="32"/>
    <d v="2017-09-15T00:00:00"/>
    <x v="3"/>
    <s v="PS-18760"/>
    <s v="TEC-MA-10001681"/>
    <n v="24117"/>
    <n v="2"/>
    <n v="7"/>
    <n v="-168819"/>
    <x v="2"/>
    <s v="Machines"/>
    <x v="344"/>
    <s v="United States"/>
    <x v="10"/>
    <x v="8"/>
    <n v="19140"/>
    <x v="3"/>
    <s v="Pamela Stobb"/>
    <x v="0"/>
  </r>
  <r>
    <s v="CA-2014-144414"/>
    <x v="1103"/>
    <d v="2014-06-21T00:00:00"/>
    <x v="2"/>
    <s v="GH-14425"/>
    <s v="FUR-FU-10003981"/>
    <n v="624"/>
    <n v="3"/>
    <n v="0"/>
    <n v="26208"/>
    <x v="0"/>
    <s v="Furnishings"/>
    <x v="325"/>
    <s v="United States"/>
    <x v="4"/>
    <x v="4"/>
    <n v="98105"/>
    <x v="1"/>
    <s v="Gary Hwang"/>
    <x v="0"/>
  </r>
  <r>
    <s v="CA-2014-144414"/>
    <x v="1103"/>
    <d v="2014-06-21T00:00:00"/>
    <x v="2"/>
    <s v="GH-14425"/>
    <s v="OFF-FA-10000624"/>
    <n v="179"/>
    <n v="5"/>
    <n v="0"/>
    <n v="895"/>
    <x v="1"/>
    <s v="Fasteners"/>
    <x v="294"/>
    <s v="United States"/>
    <x v="4"/>
    <x v="4"/>
    <n v="98105"/>
    <x v="1"/>
    <s v="Gary Hwang"/>
    <x v="0"/>
  </r>
  <r>
    <s v="CA-2014-144414"/>
    <x v="1103"/>
    <d v="2014-06-21T00:00:00"/>
    <x v="2"/>
    <s v="GH-14425"/>
    <s v="OFF-BI-10004995"/>
    <n v="3266376"/>
    <n v="3"/>
    <n v="2"/>
    <n v="10615722"/>
    <x v="1"/>
    <s v="Binders"/>
    <x v="316"/>
    <s v="United States"/>
    <x v="4"/>
    <x v="4"/>
    <n v="98105"/>
    <x v="1"/>
    <s v="Gary Hwang"/>
    <x v="0"/>
  </r>
  <r>
    <s v="CA-2017-163860"/>
    <x v="115"/>
    <d v="2018-01-01T00:00:00"/>
    <x v="2"/>
    <s v="LO-17170"/>
    <s v="OFF-BI-10003784"/>
    <n v="168"/>
    <n v="5"/>
    <n v="8"/>
    <n v="-2688"/>
    <x v="1"/>
    <s v="Binders"/>
    <x v="1307"/>
    <s v="United States"/>
    <x v="96"/>
    <x v="9"/>
    <n v="61604"/>
    <x v="0"/>
    <s v="Lori Olson"/>
    <x v="1"/>
  </r>
  <r>
    <s v="CA-2017-163860"/>
    <x v="115"/>
    <d v="2018-01-01T00:00:00"/>
    <x v="2"/>
    <s v="LO-17170"/>
    <s v="FUR-FU-10004586"/>
    <n v="7968"/>
    <n v="3"/>
    <n v="6"/>
    <n v="-23904"/>
    <x v="0"/>
    <s v="Furnishings"/>
    <x v="1460"/>
    <s v="United States"/>
    <x v="96"/>
    <x v="9"/>
    <n v="61604"/>
    <x v="0"/>
    <s v="Lori Olson"/>
    <x v="1"/>
  </r>
  <r>
    <s v="CA-2017-163860"/>
    <x v="115"/>
    <d v="2018-01-01T00:00:00"/>
    <x v="2"/>
    <s v="LO-17170"/>
    <s v="FUR-CH-10004698"/>
    <n v="113372"/>
    <n v="2"/>
    <n v="3"/>
    <n v="-32392"/>
    <x v="0"/>
    <s v="Chairs"/>
    <x v="168"/>
    <s v="United States"/>
    <x v="96"/>
    <x v="9"/>
    <n v="61604"/>
    <x v="0"/>
    <s v="Lori Olson"/>
    <x v="1"/>
  </r>
  <r>
    <s v="CA-2017-163860"/>
    <x v="115"/>
    <d v="2018-01-01T00:00:00"/>
    <x v="2"/>
    <s v="LO-17170"/>
    <s v="FUR-FU-10001935"/>
    <n v="296"/>
    <n v="2"/>
    <n v="6"/>
    <n v="-1406"/>
    <x v="0"/>
    <s v="Furnishings"/>
    <x v="345"/>
    <s v="United States"/>
    <x v="96"/>
    <x v="9"/>
    <n v="61604"/>
    <x v="0"/>
    <s v="Lori Olson"/>
    <x v="1"/>
  </r>
  <r>
    <s v="US-2017-115609"/>
    <x v="806"/>
    <d v="2017-11-07T00:00:00"/>
    <x v="2"/>
    <s v="CS-12505"/>
    <s v="OFF-AP-10003040"/>
    <n v="1681"/>
    <n v="5"/>
    <n v="0"/>
    <n v="43706"/>
    <x v="1"/>
    <s v="Appliances"/>
    <x v="726"/>
    <s v="United States"/>
    <x v="1"/>
    <x v="1"/>
    <n v="90036"/>
    <x v="1"/>
    <s v="Cindy Stewart"/>
    <x v="0"/>
  </r>
  <r>
    <s v="CA-2015-154291"/>
    <x v="394"/>
    <d v="2015-07-29T00:00:00"/>
    <x v="2"/>
    <s v="YS-21880"/>
    <s v="OFF-EN-10001335"/>
    <n v="9846"/>
    <n v="9"/>
    <n v="0"/>
    <n v="4923"/>
    <x v="1"/>
    <s v="Envelopes"/>
    <x v="464"/>
    <s v="United States"/>
    <x v="121"/>
    <x v="18"/>
    <n v="36116"/>
    <x v="2"/>
    <s v="Yana Sorensen"/>
    <x v="1"/>
  </r>
  <r>
    <s v="CA-2015-154291"/>
    <x v="394"/>
    <d v="2015-07-29T00:00:00"/>
    <x v="2"/>
    <s v="YS-21880"/>
    <s v="FUR-TA-10002041"/>
    <n v="35858"/>
    <n v="2"/>
    <n v="0"/>
    <n v="394438"/>
    <x v="0"/>
    <s v="Tables"/>
    <x v="363"/>
    <s v="United States"/>
    <x v="121"/>
    <x v="18"/>
    <n v="36116"/>
    <x v="2"/>
    <s v="Yana Sorensen"/>
    <x v="1"/>
  </r>
  <r>
    <s v="CA-2016-118689"/>
    <x v="822"/>
    <d v="2016-10-09T00:00:00"/>
    <x v="2"/>
    <s v="TC-20980"/>
    <s v="OFF-ST-10001558"/>
    <n v="3248"/>
    <n v="2"/>
    <n v="0"/>
    <n v="4872"/>
    <x v="1"/>
    <s v="Storage"/>
    <x v="715"/>
    <s v="United States"/>
    <x v="240"/>
    <x v="13"/>
    <n v="47905"/>
    <x v="0"/>
    <s v="Tamara Chand"/>
    <x v="1"/>
  </r>
  <r>
    <s v="CA-2016-118689"/>
    <x v="822"/>
    <d v="2016-10-09T00:00:00"/>
    <x v="2"/>
    <s v="TC-20980"/>
    <s v="TEC-CO-10004722"/>
    <n v="1749995"/>
    <n v="5"/>
    <n v="0"/>
    <n v="8399976"/>
    <x v="2"/>
    <s v="Copiers"/>
    <x v="1356"/>
    <s v="United States"/>
    <x v="240"/>
    <x v="13"/>
    <n v="47905"/>
    <x v="0"/>
    <s v="Tamara Chand"/>
    <x v="1"/>
  </r>
  <r>
    <s v="CA-2016-118689"/>
    <x v="822"/>
    <d v="2016-10-09T00:00:00"/>
    <x v="2"/>
    <s v="TC-20980"/>
    <s v="OFF-BI-10004600"/>
    <n v="73598"/>
    <n v="2"/>
    <n v="0"/>
    <n v="331191"/>
    <x v="1"/>
    <s v="Binders"/>
    <x v="1464"/>
    <s v="United States"/>
    <x v="240"/>
    <x v="13"/>
    <n v="47905"/>
    <x v="0"/>
    <s v="Tamara Chand"/>
    <x v="1"/>
  </r>
  <r>
    <s v="CA-2016-118689"/>
    <x v="822"/>
    <d v="2016-10-09T00:00:00"/>
    <x v="2"/>
    <s v="TC-20980"/>
    <s v="OFF-BI-10003712"/>
    <n v="3437"/>
    <n v="7"/>
    <n v="0"/>
    <n v="168413"/>
    <x v="1"/>
    <s v="Binders"/>
    <x v="692"/>
    <s v="United States"/>
    <x v="240"/>
    <x v="13"/>
    <n v="47905"/>
    <x v="0"/>
    <s v="Tamara Chand"/>
    <x v="1"/>
  </r>
  <r>
    <s v="CA-2016-118689"/>
    <x v="822"/>
    <d v="2016-10-09T00:00:00"/>
    <x v="2"/>
    <s v="TC-20980"/>
    <s v="OFF-AR-10001958"/>
    <n v="3396"/>
    <n v="2"/>
    <n v="0"/>
    <n v="95088"/>
    <x v="1"/>
    <s v="Art"/>
    <x v="208"/>
    <s v="United States"/>
    <x v="240"/>
    <x v="13"/>
    <n v="47905"/>
    <x v="0"/>
    <s v="Tamara Chand"/>
    <x v="1"/>
  </r>
  <r>
    <s v="CA-2016-140438"/>
    <x v="434"/>
    <d v="2016-12-27T00:00:00"/>
    <x v="1"/>
    <s v="PW-19030"/>
    <s v="TEC-PH-10001750"/>
    <n v="19797"/>
    <n v="3"/>
    <n v="0"/>
    <n v="534519"/>
    <x v="2"/>
    <s v="Phones"/>
    <x v="968"/>
    <s v="United States"/>
    <x v="20"/>
    <x v="14"/>
    <n v="10009"/>
    <x v="3"/>
    <s v="Pauline Webber"/>
    <x v="1"/>
  </r>
  <r>
    <s v="US-2017-123204"/>
    <x v="245"/>
    <d v="2017-07-27T00:00:00"/>
    <x v="2"/>
    <s v="CS-11860"/>
    <s v="OFF-AP-10002287"/>
    <n v="1748"/>
    <n v="4"/>
    <n v="0"/>
    <n v="45448"/>
    <x v="1"/>
    <s v="Appliances"/>
    <x v="1269"/>
    <s v="United States"/>
    <x v="20"/>
    <x v="14"/>
    <n v="10024"/>
    <x v="3"/>
    <s v="Cari Schnelling"/>
    <x v="0"/>
  </r>
  <r>
    <s v="CA-2015-112522"/>
    <x v="997"/>
    <d v="2015-10-17T00:00:00"/>
    <x v="2"/>
    <s v="DP-13165"/>
    <s v="OFF-AR-10003183"/>
    <n v="8016"/>
    <n v="3"/>
    <n v="2"/>
    <n v="1002"/>
    <x v="1"/>
    <s v="Art"/>
    <x v="1380"/>
    <s v="United States"/>
    <x v="22"/>
    <x v="9"/>
    <n v="60610"/>
    <x v="0"/>
    <s v="David Philippe"/>
    <x v="0"/>
  </r>
  <r>
    <s v="CA-2016-153101"/>
    <x v="161"/>
    <d v="2016-09-08T00:00:00"/>
    <x v="0"/>
    <s v="PJ-19015"/>
    <s v="FUR-TA-10003008"/>
    <n v="14604"/>
    <n v="1"/>
    <n v="2"/>
    <n v="-127785"/>
    <x v="0"/>
    <s v="Tables"/>
    <x v="947"/>
    <s v="United States"/>
    <x v="157"/>
    <x v="1"/>
    <n v="92704"/>
    <x v="1"/>
    <s v="Pauline Johnson"/>
    <x v="0"/>
  </r>
  <r>
    <s v="CA-2016-142615"/>
    <x v="72"/>
    <d v="2016-11-24T00:00:00"/>
    <x v="2"/>
    <s v="BM-11575"/>
    <s v="TEC-AC-10004803"/>
    <n v="2788"/>
    <n v="2"/>
    <n v="0"/>
    <n v="39032"/>
    <x v="2"/>
    <s v="Accessories"/>
    <x v="1733"/>
    <s v="United States"/>
    <x v="485"/>
    <x v="1"/>
    <n v="90640"/>
    <x v="1"/>
    <s v="Brendan Murry"/>
    <x v="1"/>
  </r>
  <r>
    <s v="CA-2017-142643"/>
    <x v="452"/>
    <d v="2017-10-20T00:00:00"/>
    <x v="2"/>
    <s v="DL-13495"/>
    <s v="OFF-LA-10003510"/>
    <n v="15265"/>
    <n v="5"/>
    <n v="0"/>
    <n v="70219"/>
    <x v="1"/>
    <s v="Labels"/>
    <x v="576"/>
    <s v="United States"/>
    <x v="302"/>
    <x v="1"/>
    <n v="91360"/>
    <x v="1"/>
    <s v="Dionis Lloyd"/>
    <x v="1"/>
  </r>
  <r>
    <s v="CA-2017-142643"/>
    <x v="452"/>
    <d v="2017-10-20T00:00:00"/>
    <x v="2"/>
    <s v="DL-13495"/>
    <s v="FUR-FU-10000087"/>
    <n v="2272"/>
    <n v="1"/>
    <n v="0"/>
    <n v="93152"/>
    <x v="0"/>
    <s v="Furnishings"/>
    <x v="206"/>
    <s v="United States"/>
    <x v="302"/>
    <x v="1"/>
    <n v="91360"/>
    <x v="1"/>
    <s v="Dionis Lloyd"/>
    <x v="1"/>
  </r>
  <r>
    <s v="CA-2015-116260"/>
    <x v="379"/>
    <d v="2015-07-12T00:00:00"/>
    <x v="2"/>
    <s v="BF-10975"/>
    <s v="OFF-AR-10003732"/>
    <n v="1112"/>
    <n v="4"/>
    <n v="0"/>
    <n v="28912"/>
    <x v="1"/>
    <s v="Art"/>
    <x v="324"/>
    <s v="United States"/>
    <x v="219"/>
    <x v="29"/>
    <n v="8360"/>
    <x v="3"/>
    <s v="Barbara Fisher"/>
    <x v="1"/>
  </r>
  <r>
    <s v="CA-2017-107517"/>
    <x v="1119"/>
    <d v="2017-02-09T00:00:00"/>
    <x v="2"/>
    <s v="FC-14335"/>
    <s v="OFF-AP-10000275"/>
    <n v="16407"/>
    <n v="5"/>
    <n v="0"/>
    <n v="459396"/>
    <x v="1"/>
    <s v="Appliances"/>
    <x v="1698"/>
    <s v="United States"/>
    <x v="170"/>
    <x v="1"/>
    <n v="90503"/>
    <x v="1"/>
    <s v="Fred Chung"/>
    <x v="1"/>
  </r>
  <r>
    <s v="CA-2017-107517"/>
    <x v="1119"/>
    <d v="2017-02-09T00:00:00"/>
    <x v="2"/>
    <s v="FC-14335"/>
    <s v="TEC-PH-10003505"/>
    <n v="3712"/>
    <n v="5"/>
    <n v="2"/>
    <n v="4176"/>
    <x v="2"/>
    <s v="Phones"/>
    <x v="903"/>
    <s v="United States"/>
    <x v="170"/>
    <x v="1"/>
    <n v="90503"/>
    <x v="1"/>
    <s v="Fred Chung"/>
    <x v="1"/>
  </r>
  <r>
    <s v="CA-2015-166338"/>
    <x v="400"/>
    <d v="2015-12-07T00:00:00"/>
    <x v="3"/>
    <s v="MP-18175"/>
    <s v="OFF-BI-10002852"/>
    <n v="14832"/>
    <n v="3"/>
    <n v="7"/>
    <n v="-103824"/>
    <x v="1"/>
    <s v="Binders"/>
    <x v="91"/>
    <s v="United States"/>
    <x v="21"/>
    <x v="23"/>
    <n v="45373"/>
    <x v="3"/>
    <s v="Mike Pelletier"/>
    <x v="2"/>
  </r>
  <r>
    <s v="CA-2016-123946"/>
    <x v="125"/>
    <d v="2016-09-17T00:00:00"/>
    <x v="2"/>
    <s v="AJ-10795"/>
    <s v="TEC-AC-10004877"/>
    <n v="207"/>
    <n v="3"/>
    <n v="0"/>
    <n v="1656"/>
    <x v="2"/>
    <s v="Accessories"/>
    <x v="1651"/>
    <s v="United States"/>
    <x v="24"/>
    <x v="16"/>
    <n v="22153"/>
    <x v="2"/>
    <s v="Anthony Johnson"/>
    <x v="1"/>
  </r>
  <r>
    <s v="CA-2016-123946"/>
    <x v="125"/>
    <d v="2016-09-17T00:00:00"/>
    <x v="2"/>
    <s v="AJ-10795"/>
    <s v="OFF-FA-10002975"/>
    <n v="1134"/>
    <n v="3"/>
    <n v="0"/>
    <n v="52164"/>
    <x v="1"/>
    <s v="Fasteners"/>
    <x v="127"/>
    <s v="United States"/>
    <x v="24"/>
    <x v="16"/>
    <n v="22153"/>
    <x v="2"/>
    <s v="Anthony Johnson"/>
    <x v="1"/>
  </r>
  <r>
    <s v="CA-2016-123946"/>
    <x v="125"/>
    <d v="2016-09-17T00:00:00"/>
    <x v="2"/>
    <s v="AJ-10795"/>
    <s v="OFF-ST-10000419"/>
    <n v="679"/>
    <n v="5"/>
    <n v="0"/>
    <n v="679"/>
    <x v="1"/>
    <s v="Storage"/>
    <x v="1015"/>
    <s v="United States"/>
    <x v="24"/>
    <x v="16"/>
    <n v="22153"/>
    <x v="2"/>
    <s v="Anthony Johnson"/>
    <x v="1"/>
  </r>
  <r>
    <s v="CA-2016-123946"/>
    <x v="125"/>
    <d v="2016-09-17T00:00:00"/>
    <x v="2"/>
    <s v="AJ-10795"/>
    <s v="FUR-CH-10002073"/>
    <n v="105912"/>
    <n v="4"/>
    <n v="0"/>
    <n v="3071448"/>
    <x v="0"/>
    <s v="Chairs"/>
    <x v="1760"/>
    <s v="United States"/>
    <x v="24"/>
    <x v="16"/>
    <n v="22153"/>
    <x v="2"/>
    <s v="Anthony Johnson"/>
    <x v="1"/>
  </r>
  <r>
    <s v="CA-2014-147543"/>
    <x v="521"/>
    <d v="2014-07-12T00:00:00"/>
    <x v="2"/>
    <s v="BC-11125"/>
    <s v="FUR-CH-10000155"/>
    <n v="47848"/>
    <n v="2"/>
    <n v="2"/>
    <n v="47848"/>
    <x v="0"/>
    <s v="Chairs"/>
    <x v="1155"/>
    <s v="United States"/>
    <x v="486"/>
    <x v="1"/>
    <n v="92020"/>
    <x v="1"/>
    <s v="Becky Castell"/>
    <x v="2"/>
  </r>
  <r>
    <s v="US-2016-159093"/>
    <x v="194"/>
    <d v="2016-05-14T00:00:00"/>
    <x v="2"/>
    <s v="RS-19420"/>
    <s v="OFF-PA-10001260"/>
    <n v="3204"/>
    <n v="4"/>
    <n v="0"/>
    <n v="14418"/>
    <x v="1"/>
    <s v="Paper"/>
    <x v="1746"/>
    <s v="United States"/>
    <x v="1"/>
    <x v="1"/>
    <n v="90036"/>
    <x v="1"/>
    <s v="Ricardo Sperren"/>
    <x v="1"/>
  </r>
  <r>
    <s v="CA-2016-162110"/>
    <x v="426"/>
    <d v="2016-07-22T00:00:00"/>
    <x v="2"/>
    <s v="NP-18670"/>
    <s v="TEC-PH-10001924"/>
    <n v="55992"/>
    <n v="1"/>
    <n v="2"/>
    <n v="34995"/>
    <x v="2"/>
    <s v="Phones"/>
    <x v="430"/>
    <s v="United States"/>
    <x v="42"/>
    <x v="15"/>
    <n v="85023"/>
    <x v="1"/>
    <s v="Nora Paige"/>
    <x v="0"/>
  </r>
  <r>
    <s v="US-2016-163461"/>
    <x v="1133"/>
    <d v="2016-06-21T00:00:00"/>
    <x v="3"/>
    <s v="BT-11440"/>
    <s v="OFF-PA-10003134"/>
    <n v="76864"/>
    <n v="2"/>
    <n v="2"/>
    <n v="269024"/>
    <x v="1"/>
    <s v="Paper"/>
    <x v="1644"/>
    <s v="United States"/>
    <x v="437"/>
    <x v="9"/>
    <n v="60423"/>
    <x v="0"/>
    <s v="Bobby Trafton"/>
    <x v="0"/>
  </r>
  <r>
    <s v="CA-2014-101462"/>
    <x v="1016"/>
    <d v="2014-04-25T00:00:00"/>
    <x v="2"/>
    <s v="BP-11230"/>
    <s v="FUR-FU-10000409"/>
    <n v="5992"/>
    <n v="4"/>
    <n v="0"/>
    <n v="275632"/>
    <x v="0"/>
    <s v="Furnishings"/>
    <x v="1411"/>
    <s v="United States"/>
    <x v="1"/>
    <x v="1"/>
    <n v="90045"/>
    <x v="1"/>
    <s v="Benjamin Patterson"/>
    <x v="0"/>
  </r>
  <r>
    <s v="US-2016-100461"/>
    <x v="1134"/>
    <d v="2016-01-12T00:00:00"/>
    <x v="2"/>
    <s v="JO-15145"/>
    <s v="FUR-BO-10002545"/>
    <n v="156588"/>
    <n v="6"/>
    <n v="0"/>
    <n v="4071288"/>
    <x v="0"/>
    <s v="Bookcases"/>
    <x v="37"/>
    <s v="United States"/>
    <x v="47"/>
    <x v="5"/>
    <n v="53132"/>
    <x v="0"/>
    <s v="Jack O'Briant"/>
    <x v="1"/>
  </r>
  <r>
    <s v="US-2016-100461"/>
    <x v="1134"/>
    <d v="2016-01-12T00:00:00"/>
    <x v="2"/>
    <s v="JO-15145"/>
    <s v="OFF-BI-10001460"/>
    <n v="10605"/>
    <n v="7"/>
    <n v="0"/>
    <n v="498435"/>
    <x v="1"/>
    <s v="Binders"/>
    <x v="58"/>
    <s v="United States"/>
    <x v="47"/>
    <x v="5"/>
    <n v="53132"/>
    <x v="0"/>
    <s v="Jack O'Briant"/>
    <x v="1"/>
  </r>
  <r>
    <s v="US-2017-162670"/>
    <x v="330"/>
    <d v="2017-12-28T00:00:00"/>
    <x v="1"/>
    <s v="MF-18250"/>
    <s v="OFF-ST-10001328"/>
    <n v="6204"/>
    <n v="4"/>
    <n v="0"/>
    <n v="173712"/>
    <x v="1"/>
    <s v="Storage"/>
    <x v="178"/>
    <s v="United States"/>
    <x v="290"/>
    <x v="36"/>
    <n v="72209"/>
    <x v="2"/>
    <s v="Monica Federle"/>
    <x v="1"/>
  </r>
  <r>
    <s v="US-2017-162670"/>
    <x v="330"/>
    <d v="2017-12-28T00:00:00"/>
    <x v="1"/>
    <s v="MF-18250"/>
    <s v="TEC-PH-10003601"/>
    <n v="49497"/>
    <n v="3"/>
    <n v="0"/>
    <n v="148491"/>
    <x v="2"/>
    <s v="Phones"/>
    <x v="1373"/>
    <s v="United States"/>
    <x v="290"/>
    <x v="36"/>
    <n v="72209"/>
    <x v="2"/>
    <s v="Monica Federle"/>
    <x v="1"/>
  </r>
  <r>
    <s v="US-2017-162670"/>
    <x v="330"/>
    <d v="2017-12-28T00:00:00"/>
    <x v="1"/>
    <s v="MF-18250"/>
    <s v="OFF-ST-10001522"/>
    <n v="36796"/>
    <n v="4"/>
    <n v="0"/>
    <n v="147184"/>
    <x v="1"/>
    <s v="Storage"/>
    <x v="197"/>
    <s v="United States"/>
    <x v="290"/>
    <x v="36"/>
    <n v="72209"/>
    <x v="2"/>
    <s v="Monica Federle"/>
    <x v="1"/>
  </r>
  <r>
    <s v="US-2017-162670"/>
    <x v="330"/>
    <d v="2017-12-28T00:00:00"/>
    <x v="1"/>
    <s v="MF-18250"/>
    <s v="OFF-PA-10001994"/>
    <n v="4496"/>
    <n v="2"/>
    <n v="0"/>
    <n v="206816"/>
    <x v="1"/>
    <s v="Paper"/>
    <x v="1111"/>
    <s v="United States"/>
    <x v="290"/>
    <x v="36"/>
    <n v="72209"/>
    <x v="2"/>
    <s v="Monica Federle"/>
    <x v="1"/>
  </r>
  <r>
    <s v="US-2017-162670"/>
    <x v="330"/>
    <d v="2017-12-28T00:00:00"/>
    <x v="1"/>
    <s v="MF-18250"/>
    <s v="OFF-EN-10001453"/>
    <n v="18294"/>
    <n v="3"/>
    <n v="0"/>
    <n v="859818"/>
    <x v="1"/>
    <s v="Envelopes"/>
    <x v="1657"/>
    <s v="United States"/>
    <x v="290"/>
    <x v="36"/>
    <n v="72209"/>
    <x v="2"/>
    <s v="Monica Federle"/>
    <x v="1"/>
  </r>
  <r>
    <s v="CA-2017-128965"/>
    <x v="825"/>
    <d v="2017-04-22T00:00:00"/>
    <x v="2"/>
    <s v="PS-18760"/>
    <s v="OFF-PA-10004911"/>
    <n v="2814"/>
    <n v="3"/>
    <n v="0"/>
    <n v="135072"/>
    <x v="1"/>
    <s v="Paper"/>
    <x v="930"/>
    <s v="United States"/>
    <x v="1"/>
    <x v="1"/>
    <n v="90008"/>
    <x v="1"/>
    <s v="Pamela Stobb"/>
    <x v="0"/>
  </r>
  <r>
    <s v="CA-2017-128965"/>
    <x v="825"/>
    <d v="2017-04-22T00:00:00"/>
    <x v="2"/>
    <s v="PS-18760"/>
    <s v="OFF-LA-10001404"/>
    <n v="738"/>
    <n v="2"/>
    <n v="0"/>
    <n v="34686"/>
    <x v="1"/>
    <s v="Labels"/>
    <x v="917"/>
    <s v="United States"/>
    <x v="1"/>
    <x v="1"/>
    <n v="90008"/>
    <x v="1"/>
    <s v="Pamela Stobb"/>
    <x v="0"/>
  </r>
  <r>
    <s v="CA-2017-128965"/>
    <x v="825"/>
    <d v="2017-04-22T00:00:00"/>
    <x v="2"/>
    <s v="PS-18760"/>
    <s v="OFF-FA-10001561"/>
    <n v="109"/>
    <n v="5"/>
    <n v="0"/>
    <n v="3597"/>
    <x v="1"/>
    <s v="Fasteners"/>
    <x v="834"/>
    <s v="United States"/>
    <x v="1"/>
    <x v="1"/>
    <n v="90008"/>
    <x v="1"/>
    <s v="Pamela Stobb"/>
    <x v="0"/>
  </r>
  <r>
    <s v="CA-2017-128965"/>
    <x v="825"/>
    <d v="2017-04-22T00:00:00"/>
    <x v="2"/>
    <s v="PS-18760"/>
    <s v="TEC-AC-10001383"/>
    <n v="27489"/>
    <n v="11"/>
    <n v="0"/>
    <n v="467313"/>
    <x v="2"/>
    <s v="Accessories"/>
    <x v="602"/>
    <s v="United States"/>
    <x v="1"/>
    <x v="1"/>
    <n v="90008"/>
    <x v="1"/>
    <s v="Pamela Stobb"/>
    <x v="0"/>
  </r>
  <r>
    <s v="CA-2017-128965"/>
    <x v="825"/>
    <d v="2017-04-22T00:00:00"/>
    <x v="2"/>
    <s v="PS-18760"/>
    <s v="OFF-LA-10003190"/>
    <n v="2304"/>
    <n v="8"/>
    <n v="0"/>
    <n v="112896"/>
    <x v="1"/>
    <s v="Labels"/>
    <x v="1161"/>
    <s v="United States"/>
    <x v="1"/>
    <x v="1"/>
    <n v="90008"/>
    <x v="1"/>
    <s v="Pamela Stobb"/>
    <x v="0"/>
  </r>
  <r>
    <s v="CA-2017-128965"/>
    <x v="825"/>
    <d v="2017-04-22T00:00:00"/>
    <x v="2"/>
    <s v="PS-18760"/>
    <s v="FUR-CH-10003774"/>
    <n v="218352"/>
    <n v="3"/>
    <n v="2"/>
    <n v="-191058"/>
    <x v="0"/>
    <s v="Chairs"/>
    <x v="1183"/>
    <s v="United States"/>
    <x v="1"/>
    <x v="1"/>
    <n v="90008"/>
    <x v="1"/>
    <s v="Pamela Stobb"/>
    <x v="0"/>
  </r>
  <r>
    <s v="CA-2017-138618"/>
    <x v="95"/>
    <d v="2017-12-08T00:00:00"/>
    <x v="2"/>
    <s v="MY-17380"/>
    <s v="OFF-PA-10000520"/>
    <n v="10368"/>
    <n v="2"/>
    <n v="2"/>
    <n v="36288"/>
    <x v="1"/>
    <s v="Paper"/>
    <x v="1408"/>
    <s v="United States"/>
    <x v="52"/>
    <x v="0"/>
    <n v="78207"/>
    <x v="0"/>
    <s v="Maribeth Yedwab"/>
    <x v="1"/>
  </r>
  <r>
    <s v="US-2016-126452"/>
    <x v="1035"/>
    <d v="2016-08-28T00:00:00"/>
    <x v="2"/>
    <s v="SC-20230"/>
    <s v="OFF-BI-10004465"/>
    <n v="12672"/>
    <n v="2"/>
    <n v="2"/>
    <n v="4752"/>
    <x v="1"/>
    <s v="Binders"/>
    <x v="735"/>
    <s v="United States"/>
    <x v="1"/>
    <x v="1"/>
    <n v="90004"/>
    <x v="1"/>
    <s v="Scot Coram"/>
    <x v="1"/>
  </r>
  <r>
    <s v="US-2016-126452"/>
    <x v="1035"/>
    <d v="2016-08-28T00:00:00"/>
    <x v="2"/>
    <s v="SC-20230"/>
    <s v="TEC-PH-10003555"/>
    <n v="9196"/>
    <n v="5"/>
    <n v="2"/>
    <n v="-20691"/>
    <x v="2"/>
    <s v="Phones"/>
    <x v="460"/>
    <s v="United States"/>
    <x v="1"/>
    <x v="1"/>
    <n v="90004"/>
    <x v="1"/>
    <s v="Scot Coram"/>
    <x v="1"/>
  </r>
  <r>
    <s v="US-2016-126452"/>
    <x v="1035"/>
    <d v="2016-08-28T00:00:00"/>
    <x v="2"/>
    <s v="SC-20230"/>
    <s v="TEC-AC-10000844"/>
    <n v="25497"/>
    <n v="3"/>
    <n v="0"/>
    <n v="917892"/>
    <x v="2"/>
    <s v="Accessories"/>
    <x v="106"/>
    <s v="United States"/>
    <x v="1"/>
    <x v="1"/>
    <n v="90004"/>
    <x v="1"/>
    <s v="Scot Coram"/>
    <x v="1"/>
  </r>
  <r>
    <s v="US-2016-126452"/>
    <x v="1035"/>
    <d v="2016-08-28T00:00:00"/>
    <x v="2"/>
    <s v="SC-20230"/>
    <s v="TEC-PH-10003187"/>
    <n v="31984"/>
    <n v="2"/>
    <n v="2"/>
    <n v="-7996"/>
    <x v="2"/>
    <s v="Phones"/>
    <x v="1399"/>
    <s v="United States"/>
    <x v="1"/>
    <x v="1"/>
    <n v="90004"/>
    <x v="1"/>
    <s v="Scot Coram"/>
    <x v="1"/>
  </r>
  <r>
    <s v="US-2016-126452"/>
    <x v="1035"/>
    <d v="2016-08-28T00:00:00"/>
    <x v="2"/>
    <s v="SC-20230"/>
    <s v="FUR-TA-10003569"/>
    <n v="2887056"/>
    <n v="9"/>
    <n v="2"/>
    <n v="180441"/>
    <x v="0"/>
    <s v="Tables"/>
    <x v="1350"/>
    <s v="United States"/>
    <x v="1"/>
    <x v="1"/>
    <n v="90004"/>
    <x v="1"/>
    <s v="Scot Coram"/>
    <x v="1"/>
  </r>
  <r>
    <s v="US-2016-126452"/>
    <x v="1035"/>
    <d v="2016-08-28T00:00:00"/>
    <x v="2"/>
    <s v="SC-20230"/>
    <s v="OFF-PA-10003848"/>
    <n v="1296"/>
    <n v="2"/>
    <n v="0"/>
    <n v="62208"/>
    <x v="1"/>
    <s v="Paper"/>
    <x v="1432"/>
    <s v="United States"/>
    <x v="1"/>
    <x v="1"/>
    <n v="90004"/>
    <x v="1"/>
    <s v="Scot Coram"/>
    <x v="1"/>
  </r>
  <r>
    <s v="US-2016-126452"/>
    <x v="1035"/>
    <d v="2016-08-28T00:00:00"/>
    <x v="2"/>
    <s v="SC-20230"/>
    <s v="OFF-PA-10002606"/>
    <n v="4752"/>
    <n v="9"/>
    <n v="0"/>
    <n v="21384"/>
    <x v="1"/>
    <s v="Paper"/>
    <x v="1574"/>
    <s v="United States"/>
    <x v="1"/>
    <x v="1"/>
    <n v="90004"/>
    <x v="1"/>
    <s v="Scot Coram"/>
    <x v="1"/>
  </r>
  <r>
    <s v="CA-2016-145009"/>
    <x v="5"/>
    <d v="2016-12-08T00:00:00"/>
    <x v="1"/>
    <s v="RF-19345"/>
    <s v="OFF-LA-10004853"/>
    <n v="11952"/>
    <n v="3"/>
    <n v="2"/>
    <n v="38844"/>
    <x v="1"/>
    <s v="Labels"/>
    <x v="686"/>
    <s v="United States"/>
    <x v="22"/>
    <x v="9"/>
    <n v="60610"/>
    <x v="0"/>
    <s v="Randy Ferguson"/>
    <x v="1"/>
  </r>
  <r>
    <s v="CA-2015-162544"/>
    <x v="1135"/>
    <d v="2015-12-19T00:00:00"/>
    <x v="3"/>
    <s v="SG-20080"/>
    <s v="OFF-PA-10004948"/>
    <n v="498"/>
    <n v="1"/>
    <n v="0"/>
    <n v="23406"/>
    <x v="1"/>
    <s v="Paper"/>
    <x v="1628"/>
    <s v="United States"/>
    <x v="4"/>
    <x v="4"/>
    <n v="98105"/>
    <x v="1"/>
    <s v="Sandra Glassco"/>
    <x v="0"/>
  </r>
  <r>
    <s v="CA-2014-124394"/>
    <x v="1136"/>
    <d v="2014-10-22T00:00:00"/>
    <x v="1"/>
    <s v="TB-21520"/>
    <s v="OFF-BI-10003676"/>
    <n v="1078"/>
    <n v="5"/>
    <n v="8"/>
    <n v="-17248"/>
    <x v="1"/>
    <s v="Binders"/>
    <x v="819"/>
    <s v="United States"/>
    <x v="487"/>
    <x v="0"/>
    <n v="77705"/>
    <x v="0"/>
    <s v="Tracy Blumstein"/>
    <x v="0"/>
  </r>
  <r>
    <s v="CA-2014-124394"/>
    <x v="1136"/>
    <d v="2014-10-22T00:00:00"/>
    <x v="1"/>
    <s v="TB-21520"/>
    <s v="TEC-AC-10001314"/>
    <n v="119976"/>
    <n v="3"/>
    <n v="2"/>
    <n v="-179964"/>
    <x v="2"/>
    <s v="Accessories"/>
    <x v="944"/>
    <s v="United States"/>
    <x v="487"/>
    <x v="0"/>
    <n v="77705"/>
    <x v="0"/>
    <s v="Tracy Blumstein"/>
    <x v="0"/>
  </r>
  <r>
    <s v="US-2016-121013"/>
    <x v="63"/>
    <d v="2016-09-10T00:00:00"/>
    <x v="2"/>
    <s v="MM-17920"/>
    <s v="OFF-LA-10004545"/>
    <n v="2506"/>
    <n v="2"/>
    <n v="0"/>
    <n v="117782"/>
    <x v="1"/>
    <s v="Labels"/>
    <x v="1320"/>
    <s v="United States"/>
    <x v="269"/>
    <x v="16"/>
    <n v="23320"/>
    <x v="2"/>
    <s v="Michael Moore"/>
    <x v="0"/>
  </r>
  <r>
    <s v="US-2016-121013"/>
    <x v="63"/>
    <d v="2016-09-10T00:00:00"/>
    <x v="2"/>
    <s v="MM-17920"/>
    <s v="FUR-TA-10003238"/>
    <n v="165294"/>
    <n v="3"/>
    <n v="0"/>
    <n v="3140586"/>
    <x v="0"/>
    <s v="Tables"/>
    <x v="1230"/>
    <s v="United States"/>
    <x v="269"/>
    <x v="16"/>
    <n v="23320"/>
    <x v="2"/>
    <s v="Michael Moore"/>
    <x v="0"/>
  </r>
  <r>
    <s v="CA-2016-152156"/>
    <x v="1048"/>
    <d v="2016-11-11T00:00:00"/>
    <x v="1"/>
    <s v="CG-12520"/>
    <s v="FUR-CH-10000454"/>
    <n v="73194"/>
    <n v="3"/>
    <n v="0"/>
    <n v="219582"/>
    <x v="0"/>
    <s v="Chairs"/>
    <x v="141"/>
    <s v="United States"/>
    <x v="123"/>
    <x v="34"/>
    <n v="42420"/>
    <x v="2"/>
    <s v="Claire Gute"/>
    <x v="0"/>
  </r>
  <r>
    <s v="CA-2017-164098"/>
    <x v="794"/>
    <d v="2017-01-27T00:00:00"/>
    <x v="3"/>
    <s v="CG-12520"/>
    <s v="OFF-ST-10000615"/>
    <n v="1816"/>
    <n v="2"/>
    <n v="2"/>
    <n v="1816"/>
    <x v="1"/>
    <s v="Storage"/>
    <x v="75"/>
    <s v="United States"/>
    <x v="12"/>
    <x v="0"/>
    <n v="77070"/>
    <x v="0"/>
    <s v="Claire Gute"/>
    <x v="0"/>
  </r>
  <r>
    <s v="CA-2015-137113"/>
    <x v="493"/>
    <d v="2015-12-05T00:00:00"/>
    <x v="1"/>
    <s v="TW-21025"/>
    <s v="FUR-CH-10001215"/>
    <n v="200392"/>
    <n v="5"/>
    <n v="2"/>
    <n v="125245"/>
    <x v="0"/>
    <s v="Chairs"/>
    <x v="444"/>
    <s v="United States"/>
    <x v="4"/>
    <x v="4"/>
    <n v="98105"/>
    <x v="1"/>
    <s v="Tamara Willingham"/>
    <x v="2"/>
  </r>
  <r>
    <s v="CA-2015-137113"/>
    <x v="493"/>
    <d v="2015-12-05T00:00:00"/>
    <x v="1"/>
    <s v="TW-21025"/>
    <s v="OFF-PA-10004255"/>
    <n v="324"/>
    <n v="5"/>
    <n v="0"/>
    <n v="15552"/>
    <x v="1"/>
    <s v="Paper"/>
    <x v="1299"/>
    <s v="United States"/>
    <x v="4"/>
    <x v="4"/>
    <n v="98105"/>
    <x v="1"/>
    <s v="Tamara Willingham"/>
    <x v="2"/>
  </r>
  <r>
    <s v="CA-2015-137113"/>
    <x v="493"/>
    <d v="2015-12-05T00:00:00"/>
    <x v="1"/>
    <s v="TW-21025"/>
    <s v="FUR-TA-10001705"/>
    <n v="19134"/>
    <n v="9"/>
    <n v="0"/>
    <n v="401814"/>
    <x v="0"/>
    <s v="Tables"/>
    <x v="215"/>
    <s v="United States"/>
    <x v="4"/>
    <x v="4"/>
    <n v="98105"/>
    <x v="1"/>
    <s v="Tamara Willingham"/>
    <x v="2"/>
  </r>
  <r>
    <s v="CA-2015-137113"/>
    <x v="493"/>
    <d v="2015-12-05T00:00:00"/>
    <x v="1"/>
    <s v="TW-21025"/>
    <s v="OFF-ST-10002554"/>
    <n v="14673"/>
    <n v="3"/>
    <n v="0"/>
    <n v="29346"/>
    <x v="1"/>
    <s v="Storage"/>
    <x v="1142"/>
    <s v="United States"/>
    <x v="4"/>
    <x v="4"/>
    <n v="98105"/>
    <x v="1"/>
    <s v="Tamara Willingham"/>
    <x v="2"/>
  </r>
  <r>
    <s v="CA-2015-137113"/>
    <x v="493"/>
    <d v="2015-12-05T00:00:00"/>
    <x v="1"/>
    <s v="TW-21025"/>
    <s v="OFF-PA-10002222"/>
    <n v="1142"/>
    <n v="5"/>
    <n v="0"/>
    <n v="52532"/>
    <x v="1"/>
    <s v="Paper"/>
    <x v="393"/>
    <s v="United States"/>
    <x v="4"/>
    <x v="4"/>
    <n v="98105"/>
    <x v="1"/>
    <s v="Tamara Willingham"/>
    <x v="2"/>
  </r>
  <r>
    <s v="CA-2015-120677"/>
    <x v="69"/>
    <d v="2015-06-04T00:00:00"/>
    <x v="2"/>
    <s v="BD-11320"/>
    <s v="FUR-CH-10002320"/>
    <n v="256784"/>
    <n v="8"/>
    <n v="0"/>
    <n v="770352"/>
    <x v="0"/>
    <s v="Chairs"/>
    <x v="1443"/>
    <s v="United States"/>
    <x v="31"/>
    <x v="10"/>
    <n v="55407"/>
    <x v="0"/>
    <s v="Bill Donatelli"/>
    <x v="0"/>
  </r>
  <r>
    <s v="CA-2017-123036"/>
    <x v="18"/>
    <d v="2017-09-17T00:00:00"/>
    <x v="2"/>
    <s v="HA-14905"/>
    <s v="TEC-AC-10003499"/>
    <n v="37056"/>
    <n v="4"/>
    <n v="2"/>
    <n v="88008"/>
    <x v="2"/>
    <s v="Accessories"/>
    <x v="103"/>
    <s v="United States"/>
    <x v="24"/>
    <x v="23"/>
    <n v="45503"/>
    <x v="3"/>
    <s v="Helen Abelman"/>
    <x v="0"/>
  </r>
  <r>
    <s v="CA-2017-123036"/>
    <x v="18"/>
    <d v="2017-09-17T00:00:00"/>
    <x v="2"/>
    <s v="HA-14905"/>
    <s v="TEC-PH-10003580"/>
    <n v="259896"/>
    <n v="2"/>
    <n v="4"/>
    <n v="-563108"/>
    <x v="2"/>
    <s v="Phones"/>
    <x v="997"/>
    <s v="United States"/>
    <x v="24"/>
    <x v="23"/>
    <n v="45503"/>
    <x v="3"/>
    <s v="Helen Abelman"/>
    <x v="0"/>
  </r>
  <r>
    <s v="CA-2017-120222"/>
    <x v="1015"/>
    <d v="2017-05-02T00:00:00"/>
    <x v="2"/>
    <s v="LL-16840"/>
    <s v="OFF-PA-10004675"/>
    <n v="1905"/>
    <n v="3"/>
    <n v="0"/>
    <n v="8763"/>
    <x v="1"/>
    <s v="Paper"/>
    <x v="69"/>
    <s v="United States"/>
    <x v="1"/>
    <x v="1"/>
    <n v="90032"/>
    <x v="1"/>
    <s v="Lauren Leatherbury"/>
    <x v="0"/>
  </r>
  <r>
    <s v="CA-2017-120222"/>
    <x v="1015"/>
    <d v="2017-05-02T00:00:00"/>
    <x v="2"/>
    <s v="LL-16840"/>
    <s v="OFF-BI-10000666"/>
    <n v="73344"/>
    <n v="3"/>
    <n v="2"/>
    <n v="27504"/>
    <x v="1"/>
    <s v="Binders"/>
    <x v="980"/>
    <s v="United States"/>
    <x v="1"/>
    <x v="1"/>
    <n v="90032"/>
    <x v="1"/>
    <s v="Lauren Leatherbury"/>
    <x v="0"/>
  </r>
  <r>
    <s v="CA-2017-164756"/>
    <x v="64"/>
    <d v="2017-09-22T00:00:00"/>
    <x v="2"/>
    <s v="SS-20140"/>
    <s v="TEC-PH-10001552"/>
    <n v="9568"/>
    <n v="8"/>
    <n v="0"/>
    <n v="267904"/>
    <x v="2"/>
    <s v="Phones"/>
    <x v="180"/>
    <s v="United States"/>
    <x v="38"/>
    <x v="31"/>
    <n v="31907"/>
    <x v="2"/>
    <s v="Saphhira Shifley"/>
    <x v="1"/>
  </r>
  <r>
    <s v="CA-2017-164756"/>
    <x v="64"/>
    <d v="2017-09-22T00:00:00"/>
    <x v="2"/>
    <s v="SS-20140"/>
    <s v="OFF-PA-10000673"/>
    <n v="5096"/>
    <n v="7"/>
    <n v="0"/>
    <n v="244608"/>
    <x v="1"/>
    <s v="Paper"/>
    <x v="252"/>
    <s v="United States"/>
    <x v="38"/>
    <x v="31"/>
    <n v="31907"/>
    <x v="2"/>
    <s v="Saphhira Shifley"/>
    <x v="1"/>
  </r>
  <r>
    <s v="CA-2017-164756"/>
    <x v="64"/>
    <d v="2017-09-22T00:00:00"/>
    <x v="2"/>
    <s v="SS-20140"/>
    <s v="OFF-AR-10000380"/>
    <n v="11394"/>
    <n v="3"/>
    <n v="0"/>
    <n v="34182"/>
    <x v="1"/>
    <s v="Art"/>
    <x v="108"/>
    <s v="United States"/>
    <x v="38"/>
    <x v="31"/>
    <n v="31907"/>
    <x v="2"/>
    <s v="Saphhira Shifley"/>
    <x v="1"/>
  </r>
  <r>
    <s v="CA-2017-164756"/>
    <x v="64"/>
    <d v="2017-09-22T00:00:00"/>
    <x v="2"/>
    <s v="SS-20140"/>
    <s v="OFF-PA-10003848"/>
    <n v="2592"/>
    <n v="4"/>
    <n v="0"/>
    <n v="124416"/>
    <x v="1"/>
    <s v="Paper"/>
    <x v="1432"/>
    <s v="United States"/>
    <x v="38"/>
    <x v="31"/>
    <n v="31907"/>
    <x v="2"/>
    <s v="Saphhira Shifley"/>
    <x v="1"/>
  </r>
  <r>
    <s v="CA-2017-164756"/>
    <x v="64"/>
    <d v="2017-09-22T00:00:00"/>
    <x v="2"/>
    <s v="SS-20140"/>
    <s v="FUR-FU-10002963"/>
    <n v="2032"/>
    <n v="4"/>
    <n v="0"/>
    <n v="69088"/>
    <x v="0"/>
    <s v="Furnishings"/>
    <x v="1489"/>
    <s v="United States"/>
    <x v="38"/>
    <x v="31"/>
    <n v="31907"/>
    <x v="2"/>
    <s v="Saphhira Shifley"/>
    <x v="1"/>
  </r>
  <r>
    <s v="CA-2017-164756"/>
    <x v="64"/>
    <d v="2017-09-22T00:00:00"/>
    <x v="2"/>
    <s v="SS-20140"/>
    <s v="TEC-PH-10002447"/>
    <n v="41198"/>
    <n v="2"/>
    <n v="0"/>
    <n v="1194742"/>
    <x v="2"/>
    <s v="Phones"/>
    <x v="53"/>
    <s v="United States"/>
    <x v="38"/>
    <x v="31"/>
    <n v="31907"/>
    <x v="2"/>
    <s v="Saphhira Shifley"/>
    <x v="1"/>
  </r>
  <r>
    <s v="CA-2017-164756"/>
    <x v="64"/>
    <d v="2017-09-22T00:00:00"/>
    <x v="2"/>
    <s v="SS-20140"/>
    <s v="OFF-SU-10004261"/>
    <n v="3448"/>
    <n v="2"/>
    <n v="0"/>
    <n v="99992"/>
    <x v="1"/>
    <s v="Supplies"/>
    <x v="606"/>
    <s v="United States"/>
    <x v="38"/>
    <x v="31"/>
    <n v="31907"/>
    <x v="2"/>
    <s v="Saphhira Shifley"/>
    <x v="1"/>
  </r>
  <r>
    <s v="CA-2017-164756"/>
    <x v="64"/>
    <d v="2017-09-22T00:00:00"/>
    <x v="2"/>
    <s v="SS-20140"/>
    <s v="OFF-PA-10003228"/>
    <n v="24455"/>
    <n v="5"/>
    <n v="0"/>
    <n v="1149385"/>
    <x v="1"/>
    <s v="Paper"/>
    <x v="1649"/>
    <s v="United States"/>
    <x v="38"/>
    <x v="31"/>
    <n v="31907"/>
    <x v="2"/>
    <s v="Saphhira Shifley"/>
    <x v="1"/>
  </r>
  <r>
    <s v="CA-2017-122028"/>
    <x v="237"/>
    <d v="2017-08-25T00:00:00"/>
    <x v="2"/>
    <s v="CK-12205"/>
    <s v="OFF-BI-10004817"/>
    <n v="10782"/>
    <n v="3"/>
    <n v="7"/>
    <n v="-79068"/>
    <x v="1"/>
    <s v="Binders"/>
    <x v="1197"/>
    <s v="United States"/>
    <x v="79"/>
    <x v="23"/>
    <n v="44107"/>
    <x v="3"/>
    <s v="Chloris Kastensmidt"/>
    <x v="0"/>
  </r>
  <r>
    <s v="US-2015-165512"/>
    <x v="1137"/>
    <d v="2015-05-26T00:00:00"/>
    <x v="1"/>
    <s v="VS-21820"/>
    <s v="FUR-CH-10002880"/>
    <n v="602651"/>
    <n v="7"/>
    <n v="3"/>
    <n v="-1635767"/>
    <x v="0"/>
    <s v="Chairs"/>
    <x v="804"/>
    <s v="United States"/>
    <x v="14"/>
    <x v="9"/>
    <n v="60540"/>
    <x v="0"/>
    <s v="Vivek Sundaresam"/>
    <x v="0"/>
  </r>
  <r>
    <s v="US-2015-165512"/>
    <x v="1137"/>
    <d v="2015-05-26T00:00:00"/>
    <x v="1"/>
    <s v="VS-21820"/>
    <s v="OFF-BI-10001249"/>
    <n v="7656"/>
    <n v="6"/>
    <n v="8"/>
    <n v="-130152"/>
    <x v="1"/>
    <s v="Binders"/>
    <x v="1180"/>
    <s v="United States"/>
    <x v="14"/>
    <x v="9"/>
    <n v="60540"/>
    <x v="0"/>
    <s v="Vivek Sundaresam"/>
    <x v="0"/>
  </r>
  <r>
    <s v="CA-2015-140557"/>
    <x v="66"/>
    <d v="2015-09-11T00:00:00"/>
    <x v="2"/>
    <s v="TN-21040"/>
    <s v="TEC-AC-10002402"/>
    <n v="55993"/>
    <n v="7"/>
    <n v="0"/>
    <n v="167979"/>
    <x v="2"/>
    <s v="Accessories"/>
    <x v="653"/>
    <s v="United States"/>
    <x v="20"/>
    <x v="14"/>
    <n v="10009"/>
    <x v="3"/>
    <s v="Tanja Norvell"/>
    <x v="2"/>
  </r>
  <r>
    <s v="US-2017-135013"/>
    <x v="1138"/>
    <d v="2017-07-24T00:00:00"/>
    <x v="0"/>
    <s v="HR-14830"/>
    <s v="TEC-CO-10001449"/>
    <n v="239996"/>
    <n v="5"/>
    <n v="2"/>
    <n v="839986"/>
    <x v="2"/>
    <s v="Copiers"/>
    <x v="306"/>
    <s v="United States"/>
    <x v="100"/>
    <x v="1"/>
    <n v="92646"/>
    <x v="1"/>
    <s v="Harold Ryan"/>
    <x v="1"/>
  </r>
  <r>
    <s v="CA-2017-111220"/>
    <x v="263"/>
    <d v="2017-09-08T00:00:00"/>
    <x v="2"/>
    <s v="JS-15595"/>
    <s v="OFF-FA-10002280"/>
    <n v="160"/>
    <n v="4"/>
    <n v="2"/>
    <n v="56"/>
    <x v="1"/>
    <s v="Fasteners"/>
    <x v="655"/>
    <s v="United States"/>
    <x v="22"/>
    <x v="9"/>
    <n v="60653"/>
    <x v="0"/>
    <s v="Jill Stevenson"/>
    <x v="1"/>
  </r>
  <r>
    <s v="CA-2017-111220"/>
    <x v="263"/>
    <d v="2017-09-08T00:00:00"/>
    <x v="2"/>
    <s v="JS-15595"/>
    <s v="OFF-AP-10003278"/>
    <n v="5588"/>
    <n v="2"/>
    <n v="8"/>
    <n v="-150876"/>
    <x v="1"/>
    <s v="Appliances"/>
    <x v="1761"/>
    <s v="United States"/>
    <x v="22"/>
    <x v="9"/>
    <n v="60653"/>
    <x v="0"/>
    <s v="Jill Stevenson"/>
    <x v="1"/>
  </r>
  <r>
    <s v="CA-2017-111220"/>
    <x v="263"/>
    <d v="2017-09-08T00:00:00"/>
    <x v="2"/>
    <s v="JS-15595"/>
    <s v="OFF-ST-10003994"/>
    <n v="23592"/>
    <n v="5"/>
    <n v="2"/>
    <n v="-44235"/>
    <x v="1"/>
    <s v="Storage"/>
    <x v="1714"/>
    <s v="United States"/>
    <x v="22"/>
    <x v="9"/>
    <n v="60653"/>
    <x v="0"/>
    <s v="Jill Stevenson"/>
    <x v="1"/>
  </r>
  <r>
    <s v="US-2017-149006"/>
    <x v="1139"/>
    <d v="2017-12-08T00:00:00"/>
    <x v="1"/>
    <s v="BN-11470"/>
    <s v="OFF-ST-10003221"/>
    <n v="1068"/>
    <n v="1"/>
    <n v="0"/>
    <n v="28836"/>
    <x v="1"/>
    <s v="Storage"/>
    <x v="679"/>
    <s v="United States"/>
    <x v="70"/>
    <x v="1"/>
    <n v="94513"/>
    <x v="1"/>
    <s v="Brad Norvell"/>
    <x v="1"/>
  </r>
  <r>
    <s v="CA-2017-149468"/>
    <x v="967"/>
    <d v="2017-05-20T00:00:00"/>
    <x v="0"/>
    <s v="AR-10405"/>
    <s v="OFF-BI-10002225"/>
    <n v="4128"/>
    <n v="2"/>
    <n v="0"/>
    <n v="198144"/>
    <x v="1"/>
    <s v="Binders"/>
    <x v="340"/>
    <s v="United States"/>
    <x v="149"/>
    <x v="11"/>
    <n v="48183"/>
    <x v="0"/>
    <s v="Allen Rosenblatt"/>
    <x v="1"/>
  </r>
  <r>
    <s v="CA-2016-140249"/>
    <x v="719"/>
    <d v="2016-10-03T00:00:00"/>
    <x v="2"/>
    <s v="SW-20455"/>
    <s v="TEC-PH-10002584"/>
    <n v="1001584"/>
    <n v="2"/>
    <n v="2"/>
    <n v="125198"/>
    <x v="2"/>
    <s v="Phones"/>
    <x v="1677"/>
    <s v="United States"/>
    <x v="4"/>
    <x v="4"/>
    <n v="98103"/>
    <x v="1"/>
    <s v="Shaun Weien"/>
    <x v="0"/>
  </r>
  <r>
    <s v="US-2017-135503"/>
    <x v="388"/>
    <d v="2017-12-15T00:00:00"/>
    <x v="2"/>
    <s v="JE-16165"/>
    <s v="FUR-FU-10002364"/>
    <n v="1476"/>
    <n v="2"/>
    <n v="0"/>
    <n v="42804"/>
    <x v="0"/>
    <s v="Furnishings"/>
    <x v="1228"/>
    <s v="United States"/>
    <x v="310"/>
    <x v="19"/>
    <n v="29406"/>
    <x v="2"/>
    <s v="Justin Ellison"/>
    <x v="1"/>
  </r>
  <r>
    <s v="CA-2014-126277"/>
    <x v="102"/>
    <d v="2014-09-18T00:00:00"/>
    <x v="1"/>
    <s v="LH-16900"/>
    <s v="OFF-BI-10004022"/>
    <n v="2502"/>
    <n v="3"/>
    <n v="7"/>
    <n v="-20016"/>
    <x v="1"/>
    <s v="Binders"/>
    <x v="751"/>
    <s v="United States"/>
    <x v="38"/>
    <x v="23"/>
    <n v="43229"/>
    <x v="3"/>
    <s v="Lena Hernandez"/>
    <x v="0"/>
  </r>
  <r>
    <s v="US-2017-115301"/>
    <x v="569"/>
    <d v="2017-08-02T00:00:00"/>
    <x v="2"/>
    <s v="VG-21790"/>
    <s v="FUR-BO-10004709"/>
    <n v="11596"/>
    <n v="2"/>
    <n v="0"/>
    <n v="255112"/>
    <x v="0"/>
    <s v="Bookcases"/>
    <x v="266"/>
    <s v="United States"/>
    <x v="4"/>
    <x v="4"/>
    <n v="98103"/>
    <x v="1"/>
    <s v="Vivek Gonzalez"/>
    <x v="0"/>
  </r>
  <r>
    <s v="CA-2017-168942"/>
    <x v="377"/>
    <d v="2017-08-05T00:00:00"/>
    <x v="1"/>
    <s v="EM-13960"/>
    <s v="OFF-ST-10004340"/>
    <n v="18654"/>
    <n v="3"/>
    <n v="0"/>
    <n v="503658"/>
    <x v="1"/>
    <s v="Storage"/>
    <x v="812"/>
    <s v="United States"/>
    <x v="8"/>
    <x v="1"/>
    <n v="94109"/>
    <x v="1"/>
    <s v="Eric Murdock"/>
    <x v="0"/>
  </r>
  <r>
    <s v="US-2017-128398"/>
    <x v="742"/>
    <d v="2017-05-05T00:00:00"/>
    <x v="1"/>
    <s v="EM-13825"/>
    <s v="TEC-AC-10001714"/>
    <n v="15956"/>
    <n v="4"/>
    <n v="0"/>
    <n v="590372"/>
    <x v="2"/>
    <s v="Accessories"/>
    <x v="681"/>
    <s v="United States"/>
    <x v="1"/>
    <x v="1"/>
    <n v="90049"/>
    <x v="1"/>
    <s v="Elizabeth Moffitt"/>
    <x v="1"/>
  </r>
  <r>
    <s v="CA-2015-104115"/>
    <x v="819"/>
    <d v="2015-06-16T00:00:00"/>
    <x v="2"/>
    <s v="JH-15910"/>
    <s v="TEC-PH-10002844"/>
    <n v="55984"/>
    <n v="2"/>
    <n v="2"/>
    <n v="41988"/>
    <x v="2"/>
    <s v="Phones"/>
    <x v="104"/>
    <s v="United States"/>
    <x v="488"/>
    <x v="2"/>
    <n v="33407"/>
    <x v="2"/>
    <s v="Jonathan Howell"/>
    <x v="0"/>
  </r>
  <r>
    <s v="CA-2014-142510"/>
    <x v="1091"/>
    <d v="2014-12-29T00:00:00"/>
    <x v="2"/>
    <s v="NP-18700"/>
    <s v="OFF-ST-10000585"/>
    <n v="13216"/>
    <n v="1"/>
    <n v="2"/>
    <n v="9912"/>
    <x v="1"/>
    <s v="Storage"/>
    <x v="543"/>
    <s v="United States"/>
    <x v="22"/>
    <x v="9"/>
    <n v="60623"/>
    <x v="0"/>
    <s v="Nora Preis"/>
    <x v="0"/>
  </r>
  <r>
    <s v="CA-2014-142510"/>
    <x v="1091"/>
    <d v="2014-12-29T00:00:00"/>
    <x v="2"/>
    <s v="NP-18700"/>
    <s v="OFF-BI-10002824"/>
    <n v="17904"/>
    <n v="6"/>
    <n v="8"/>
    <n v="-31332"/>
    <x v="1"/>
    <s v="Binders"/>
    <x v="525"/>
    <s v="United States"/>
    <x v="22"/>
    <x v="9"/>
    <n v="60623"/>
    <x v="0"/>
    <s v="Nora Preis"/>
    <x v="0"/>
  </r>
  <r>
    <s v="CA-2014-142510"/>
    <x v="1091"/>
    <d v="2014-12-29T00:00:00"/>
    <x v="2"/>
    <s v="NP-18700"/>
    <s v="OFF-PA-10001289"/>
    <n v="124032"/>
    <n v="4"/>
    <n v="2"/>
    <n v="449616"/>
    <x v="1"/>
    <s v="Paper"/>
    <x v="953"/>
    <s v="United States"/>
    <x v="22"/>
    <x v="9"/>
    <n v="60623"/>
    <x v="0"/>
    <s v="Nora Preis"/>
    <x v="0"/>
  </r>
  <r>
    <s v="CA-2014-124247"/>
    <x v="756"/>
    <d v="2014-12-21T00:00:00"/>
    <x v="2"/>
    <s v="SH-20635"/>
    <s v="FUR-CH-10001854"/>
    <n v="140392"/>
    <n v="5"/>
    <n v="2"/>
    <n v="70196"/>
    <x v="0"/>
    <s v="Chairs"/>
    <x v="1108"/>
    <s v="United States"/>
    <x v="301"/>
    <x v="1"/>
    <n v="95823"/>
    <x v="1"/>
    <s v="Stefanie Holloman"/>
    <x v="1"/>
  </r>
  <r>
    <s v="CA-2016-105473"/>
    <x v="946"/>
    <d v="2016-04-18T00:00:00"/>
    <x v="1"/>
    <s v="BM-11785"/>
    <s v="OFF-SU-10003567"/>
    <n v="288"/>
    <n v="3"/>
    <n v="0"/>
    <n v="864"/>
    <x v="1"/>
    <s v="Supplies"/>
    <x v="1476"/>
    <s v="United States"/>
    <x v="4"/>
    <x v="4"/>
    <n v="98115"/>
    <x v="1"/>
    <s v="Bryan Mills"/>
    <x v="0"/>
  </r>
  <r>
    <s v="CA-2015-102806"/>
    <x v="1030"/>
    <d v="2015-05-28T00:00:00"/>
    <x v="2"/>
    <s v="HG-14965"/>
    <s v="OFF-BI-10001597"/>
    <n v="24588"/>
    <n v="2"/>
    <n v="7"/>
    <n v="-180312"/>
    <x v="1"/>
    <s v="Binders"/>
    <x v="793"/>
    <s v="United States"/>
    <x v="10"/>
    <x v="8"/>
    <n v="19143"/>
    <x v="3"/>
    <s v="Henry Goldwyn"/>
    <x v="1"/>
  </r>
  <r>
    <s v="CA-2017-121706"/>
    <x v="424"/>
    <d v="2017-03-02T00:00:00"/>
    <x v="2"/>
    <s v="BM-11140"/>
    <s v="OFF-AP-10003287"/>
    <n v="35679"/>
    <n v="7"/>
    <n v="0"/>
    <n v="999012"/>
    <x v="1"/>
    <s v="Appliances"/>
    <x v="540"/>
    <s v="United States"/>
    <x v="444"/>
    <x v="1"/>
    <n v="93101"/>
    <x v="1"/>
    <s v="Becky Martin"/>
    <x v="0"/>
  </r>
  <r>
    <s v="CA-2017-109211"/>
    <x v="1095"/>
    <d v="2017-04-10T00:00:00"/>
    <x v="2"/>
    <s v="PS-19045"/>
    <s v="OFF-EN-10001532"/>
    <n v="1698"/>
    <n v="1"/>
    <n v="0"/>
    <n v="849"/>
    <x v="1"/>
    <s v="Envelopes"/>
    <x v="614"/>
    <s v="United States"/>
    <x v="20"/>
    <x v="14"/>
    <n v="10011"/>
    <x v="3"/>
    <s v="Penelope Sewall"/>
    <x v="2"/>
  </r>
  <r>
    <s v="CA-2015-134257"/>
    <x v="198"/>
    <d v="2015-03-19T00:00:00"/>
    <x v="1"/>
    <s v="MS-17710"/>
    <s v="OFF-LA-10003930"/>
    <n v="49155"/>
    <n v="5"/>
    <n v="0"/>
    <n v="2408595"/>
    <x v="1"/>
    <s v="Labels"/>
    <x v="505"/>
    <s v="United States"/>
    <x v="108"/>
    <x v="18"/>
    <n v="36830"/>
    <x v="2"/>
    <s v="Maurice Satty"/>
    <x v="0"/>
  </r>
  <r>
    <s v="CA-2015-134257"/>
    <x v="198"/>
    <d v="2015-03-19T00:00:00"/>
    <x v="1"/>
    <s v="MS-17710"/>
    <s v="OFF-EN-10003845"/>
    <n v="738"/>
    <n v="2"/>
    <n v="0"/>
    <n v="33948"/>
    <x v="1"/>
    <s v="Envelopes"/>
    <x v="435"/>
    <s v="United States"/>
    <x v="108"/>
    <x v="18"/>
    <n v="36830"/>
    <x v="2"/>
    <s v="Maurice Satty"/>
    <x v="0"/>
  </r>
  <r>
    <s v="CA-2015-137925"/>
    <x v="671"/>
    <d v="2015-12-04T00:00:00"/>
    <x v="2"/>
    <s v="JL-15235"/>
    <s v="OFF-PA-10002659"/>
    <n v="2366"/>
    <n v="7"/>
    <n v="0"/>
    <n v="108836"/>
    <x v="1"/>
    <s v="Paper"/>
    <x v="923"/>
    <s v="United States"/>
    <x v="20"/>
    <x v="14"/>
    <n v="10035"/>
    <x v="3"/>
    <s v="Janet Lee"/>
    <x v="0"/>
  </r>
  <r>
    <s v="CA-2015-137925"/>
    <x v="671"/>
    <d v="2015-12-04T00:00:00"/>
    <x v="2"/>
    <s v="JL-15235"/>
    <s v="FUR-BO-10001608"/>
    <n v="681408"/>
    <n v="12"/>
    <n v="2"/>
    <n v="42588"/>
    <x v="0"/>
    <s v="Bookcases"/>
    <x v="1509"/>
    <s v="United States"/>
    <x v="20"/>
    <x v="14"/>
    <n v="10035"/>
    <x v="3"/>
    <s v="Janet Lee"/>
    <x v="0"/>
  </r>
  <r>
    <s v="CA-2016-140046"/>
    <x v="1062"/>
    <d v="2016-08-03T00:00:00"/>
    <x v="2"/>
    <s v="KM-16660"/>
    <s v="OFF-LA-10000305"/>
    <n v="189"/>
    <n v="3"/>
    <n v="0"/>
    <n v="8694"/>
    <x v="1"/>
    <s v="Labels"/>
    <x v="1688"/>
    <s v="United States"/>
    <x v="1"/>
    <x v="1"/>
    <n v="90032"/>
    <x v="1"/>
    <s v="Khloe Miller"/>
    <x v="0"/>
  </r>
  <r>
    <s v="CA-2016-140382"/>
    <x v="660"/>
    <d v="2016-06-25T00:00:00"/>
    <x v="1"/>
    <s v="RD-19900"/>
    <s v="OFF-ST-10003638"/>
    <n v="9368"/>
    <n v="4"/>
    <n v="0"/>
    <n v="252936"/>
    <x v="1"/>
    <s v="Storage"/>
    <x v="1219"/>
    <s v="United States"/>
    <x v="8"/>
    <x v="1"/>
    <n v="94109"/>
    <x v="1"/>
    <s v="Ruben Dartt"/>
    <x v="0"/>
  </r>
  <r>
    <s v="CA-2016-140382"/>
    <x v="660"/>
    <d v="2016-06-25T00:00:00"/>
    <x v="1"/>
    <s v="RD-19900"/>
    <s v="OFF-LA-10001934"/>
    <n v="2193"/>
    <n v="3"/>
    <n v="0"/>
    <n v="103071"/>
    <x v="1"/>
    <s v="Labels"/>
    <x v="569"/>
    <s v="United States"/>
    <x v="8"/>
    <x v="1"/>
    <n v="94109"/>
    <x v="1"/>
    <s v="Ruben Dartt"/>
    <x v="0"/>
  </r>
  <r>
    <s v="CA-2016-140382"/>
    <x v="660"/>
    <d v="2016-06-25T00:00:00"/>
    <x v="1"/>
    <s v="RD-19900"/>
    <s v="TEC-PH-10003012"/>
    <n v="862344"/>
    <n v="7"/>
    <n v="2"/>
    <n v="970137"/>
    <x v="2"/>
    <s v="Phones"/>
    <x v="348"/>
    <s v="United States"/>
    <x v="8"/>
    <x v="1"/>
    <n v="94109"/>
    <x v="1"/>
    <s v="Ruben Dartt"/>
    <x v="0"/>
  </r>
  <r>
    <s v="CA-2016-140382"/>
    <x v="660"/>
    <d v="2016-06-25T00:00:00"/>
    <x v="1"/>
    <s v="RD-19900"/>
    <s v="OFF-PA-10001019"/>
    <n v="1998"/>
    <n v="1"/>
    <n v="0"/>
    <n v="93906"/>
    <x v="1"/>
    <s v="Paper"/>
    <x v="677"/>
    <s v="United States"/>
    <x v="8"/>
    <x v="1"/>
    <n v="94109"/>
    <x v="1"/>
    <s v="Ruben Dartt"/>
    <x v="0"/>
  </r>
  <r>
    <s v="CA-2014-164182"/>
    <x v="685"/>
    <d v="2014-07-18T00:00:00"/>
    <x v="2"/>
    <s v="ST-20530"/>
    <s v="TEC-PH-10002070"/>
    <n v="13494"/>
    <n v="1"/>
    <n v="4"/>
    <n v="-2249"/>
    <x v="2"/>
    <s v="Phones"/>
    <x v="1762"/>
    <s v="United States"/>
    <x v="10"/>
    <x v="8"/>
    <n v="19140"/>
    <x v="3"/>
    <s v="Shui Tom"/>
    <x v="0"/>
  </r>
  <r>
    <s v="CA-2014-164182"/>
    <x v="685"/>
    <d v="2014-07-18T00:00:00"/>
    <x v="2"/>
    <s v="ST-20530"/>
    <s v="TEC-PH-10002583"/>
    <n v="23988"/>
    <n v="2"/>
    <n v="4"/>
    <n v="-13993"/>
    <x v="2"/>
    <s v="Phones"/>
    <x v="1689"/>
    <s v="United States"/>
    <x v="10"/>
    <x v="8"/>
    <n v="19140"/>
    <x v="3"/>
    <s v="Shui Tom"/>
    <x v="0"/>
  </r>
  <r>
    <s v="CA-2014-164182"/>
    <x v="685"/>
    <d v="2014-07-18T00:00:00"/>
    <x v="2"/>
    <s v="ST-20530"/>
    <s v="FUR-FU-10001057"/>
    <n v="31984"/>
    <n v="2"/>
    <n v="2"/>
    <n v="11994"/>
    <x v="0"/>
    <s v="Furnishings"/>
    <x v="1759"/>
    <s v="United States"/>
    <x v="10"/>
    <x v="8"/>
    <n v="19140"/>
    <x v="3"/>
    <s v="Shui Tom"/>
    <x v="0"/>
  </r>
  <r>
    <s v="CA-2014-164182"/>
    <x v="685"/>
    <d v="2014-07-18T00:00:00"/>
    <x v="2"/>
    <s v="ST-20530"/>
    <s v="OFF-AR-10001044"/>
    <n v="41584"/>
    <n v="2"/>
    <n v="2"/>
    <n v="46782"/>
    <x v="1"/>
    <s v="Art"/>
    <x v="1042"/>
    <s v="United States"/>
    <x v="10"/>
    <x v="8"/>
    <n v="19140"/>
    <x v="3"/>
    <s v="Shui Tom"/>
    <x v="0"/>
  </r>
  <r>
    <s v="CA-2017-137365"/>
    <x v="328"/>
    <d v="2017-12-03T00:00:00"/>
    <x v="1"/>
    <s v="BP-11095"/>
    <s v="TEC-AC-10001767"/>
    <n v="95976"/>
    <n v="3"/>
    <n v="2"/>
    <n v="-107973"/>
    <x v="2"/>
    <s v="Accessories"/>
    <x v="97"/>
    <s v="United States"/>
    <x v="236"/>
    <x v="0"/>
    <n v="79907"/>
    <x v="0"/>
    <s v="Bart Pistole"/>
    <x v="1"/>
  </r>
  <r>
    <s v="CA-2016-129847"/>
    <x v="475"/>
    <d v="2016-09-04T00:00:00"/>
    <x v="3"/>
    <s v="TA-21385"/>
    <s v="FUR-FU-10000277"/>
    <n v="84272"/>
    <n v="2"/>
    <n v="6"/>
    <n v="-758448"/>
    <x v="0"/>
    <s v="Furnishings"/>
    <x v="1763"/>
    <s v="United States"/>
    <x v="22"/>
    <x v="9"/>
    <n v="60653"/>
    <x v="0"/>
    <s v="Tom Ashbrook"/>
    <x v="2"/>
  </r>
  <r>
    <s v="CA-2014-126963"/>
    <x v="344"/>
    <d v="2014-06-15T00:00:00"/>
    <x v="0"/>
    <s v="PS-18760"/>
    <s v="OFF-PA-10001952"/>
    <n v="36544"/>
    <n v="2"/>
    <n v="2"/>
    <n v="118768"/>
    <x v="1"/>
    <s v="Paper"/>
    <x v="1725"/>
    <s v="United States"/>
    <x v="236"/>
    <x v="0"/>
    <n v="79907"/>
    <x v="0"/>
    <s v="Pamela Stobb"/>
    <x v="0"/>
  </r>
  <r>
    <s v="CA-2016-125094"/>
    <x v="731"/>
    <d v="2016-11-09T00:00:00"/>
    <x v="2"/>
    <s v="NP-18700"/>
    <s v="TEC-AC-10004420"/>
    <n v="47972"/>
    <n v="4"/>
    <n v="0"/>
    <n v="527692"/>
    <x v="2"/>
    <s v="Accessories"/>
    <x v="1764"/>
    <s v="United States"/>
    <x v="4"/>
    <x v="4"/>
    <n v="98105"/>
    <x v="1"/>
    <s v="Nora Preis"/>
    <x v="0"/>
  </r>
  <r>
    <s v="CA-2017-107132"/>
    <x v="334"/>
    <d v="2017-06-30T00:00:00"/>
    <x v="2"/>
    <s v="SC-20260"/>
    <s v="OFF-BI-10001071"/>
    <n v="102368"/>
    <n v="2"/>
    <n v="2"/>
    <n v="371084"/>
    <x v="1"/>
    <s v="Binders"/>
    <x v="665"/>
    <s v="United States"/>
    <x v="20"/>
    <x v="14"/>
    <n v="10009"/>
    <x v="3"/>
    <s v="Scott Cohen"/>
    <x v="1"/>
  </r>
  <r>
    <s v="CA-2017-107132"/>
    <x v="334"/>
    <d v="2017-06-30T00:00:00"/>
    <x v="2"/>
    <s v="SC-20260"/>
    <s v="OFF-SU-10002503"/>
    <n v="284"/>
    <n v="5"/>
    <n v="0"/>
    <n v="8236"/>
    <x v="1"/>
    <s v="Supplies"/>
    <x v="671"/>
    <s v="United States"/>
    <x v="20"/>
    <x v="14"/>
    <n v="10009"/>
    <x v="3"/>
    <s v="Scott Cohen"/>
    <x v="1"/>
  </r>
  <r>
    <s v="CA-2017-107132"/>
    <x v="334"/>
    <d v="2017-06-30T00:00:00"/>
    <x v="2"/>
    <s v="SC-20260"/>
    <s v="OFF-ST-10001490"/>
    <n v="71388"/>
    <n v="4"/>
    <n v="0"/>
    <n v="214164"/>
    <x v="1"/>
    <s v="Storage"/>
    <x v="515"/>
    <s v="United States"/>
    <x v="20"/>
    <x v="14"/>
    <n v="10009"/>
    <x v="3"/>
    <s v="Scott Cohen"/>
    <x v="1"/>
  </r>
  <r>
    <s v="CA-2017-107132"/>
    <x v="334"/>
    <d v="2017-06-30T00:00:00"/>
    <x v="2"/>
    <s v="SC-20260"/>
    <s v="OFF-PA-10003790"/>
    <n v="6852"/>
    <n v="3"/>
    <n v="0"/>
    <n v="315192"/>
    <x v="1"/>
    <s v="Paper"/>
    <x v="1246"/>
    <s v="United States"/>
    <x v="20"/>
    <x v="14"/>
    <n v="10009"/>
    <x v="3"/>
    <s v="Scott Cohen"/>
    <x v="1"/>
  </r>
  <r>
    <s v="CA-2015-139248"/>
    <x v="394"/>
    <d v="2015-07-30T00:00:00"/>
    <x v="2"/>
    <s v="RD-19930"/>
    <s v="TEC-PH-10004094"/>
    <n v="62396"/>
    <n v="5"/>
    <n v="2"/>
    <n v="389975"/>
    <x v="2"/>
    <s v="Phones"/>
    <x v="1765"/>
    <s v="United States"/>
    <x v="1"/>
    <x v="1"/>
    <n v="90032"/>
    <x v="1"/>
    <s v="Russell D'Ascenzo"/>
    <x v="0"/>
  </r>
  <r>
    <s v="CA-2014-148369"/>
    <x v="862"/>
    <d v="2014-09-27T00:00:00"/>
    <x v="2"/>
    <s v="TH-21115"/>
    <s v="OFF-BI-10004876"/>
    <n v="1112"/>
    <n v="4"/>
    <n v="0"/>
    <n v="54488"/>
    <x v="1"/>
    <s v="Binders"/>
    <x v="977"/>
    <s v="United States"/>
    <x v="46"/>
    <x v="12"/>
    <n v="19711"/>
    <x v="3"/>
    <s v="Thea Hudgings"/>
    <x v="1"/>
  </r>
  <r>
    <s v="CA-2016-106243"/>
    <x v="954"/>
    <d v="2016-10-04T00:00:00"/>
    <x v="2"/>
    <s v="GM-14680"/>
    <s v="FUR-BO-10003034"/>
    <n v="52392"/>
    <n v="5"/>
    <n v="2"/>
    <n v="-26196"/>
    <x v="0"/>
    <s v="Bookcases"/>
    <x v="1192"/>
    <s v="United States"/>
    <x v="20"/>
    <x v="14"/>
    <n v="10011"/>
    <x v="3"/>
    <s v="Greg Matthias"/>
    <x v="0"/>
  </r>
  <r>
    <s v="CA-2015-126466"/>
    <x v="528"/>
    <d v="2015-11-13T00:00:00"/>
    <x v="2"/>
    <s v="JO-15550"/>
    <s v="OFF-FA-10000490"/>
    <n v="248"/>
    <n v="2"/>
    <n v="0"/>
    <n v="11656"/>
    <x v="1"/>
    <s v="Fasteners"/>
    <x v="310"/>
    <s v="United States"/>
    <x v="43"/>
    <x v="1"/>
    <n v="95661"/>
    <x v="1"/>
    <s v="Jesus Ocampo"/>
    <x v="2"/>
  </r>
  <r>
    <s v="CA-2015-130365"/>
    <x v="333"/>
    <d v="2015-04-29T00:00:00"/>
    <x v="2"/>
    <s v="ZC-21910"/>
    <s v="OFF-ST-10002574"/>
    <n v="221024"/>
    <n v="2"/>
    <n v="2"/>
    <n v="-55256"/>
    <x v="1"/>
    <s v="Storage"/>
    <x v="927"/>
    <s v="United States"/>
    <x v="34"/>
    <x v="9"/>
    <n v="60505"/>
    <x v="0"/>
    <s v="Zuschuss Carroll"/>
    <x v="0"/>
  </r>
  <r>
    <s v="CA-2015-130365"/>
    <x v="333"/>
    <d v="2015-04-29T00:00:00"/>
    <x v="2"/>
    <s v="ZC-21910"/>
    <s v="FUR-CH-10003535"/>
    <n v="128058"/>
    <n v="3"/>
    <n v="3"/>
    <n v="-237822"/>
    <x v="0"/>
    <s v="Chairs"/>
    <x v="1499"/>
    <s v="United States"/>
    <x v="34"/>
    <x v="9"/>
    <n v="60505"/>
    <x v="0"/>
    <s v="Zuschuss Carroll"/>
    <x v="0"/>
  </r>
  <r>
    <s v="CA-2017-143021"/>
    <x v="122"/>
    <d v="2017-11-19T00:00:00"/>
    <x v="0"/>
    <s v="AP-10720"/>
    <s v="OFF-BI-10001628"/>
    <n v="58408"/>
    <n v="7"/>
    <n v="2"/>
    <n v="182525"/>
    <x v="1"/>
    <s v="Binders"/>
    <x v="1101"/>
    <s v="United States"/>
    <x v="20"/>
    <x v="14"/>
    <n v="10011"/>
    <x v="3"/>
    <s v="Anne Pryor"/>
    <x v="2"/>
  </r>
  <r>
    <s v="CA-2017-143021"/>
    <x v="122"/>
    <d v="2017-11-19T00:00:00"/>
    <x v="0"/>
    <s v="AP-10720"/>
    <s v="FUR-TA-10001676"/>
    <n v="79974"/>
    <n v="3"/>
    <n v="4"/>
    <n v="-293238"/>
    <x v="0"/>
    <s v="Tables"/>
    <x v="957"/>
    <s v="United States"/>
    <x v="20"/>
    <x v="14"/>
    <n v="10011"/>
    <x v="3"/>
    <s v="Anne Pryor"/>
    <x v="2"/>
  </r>
  <r>
    <s v="CA-2015-161767"/>
    <x v="311"/>
    <d v="2015-11-24T00:00:00"/>
    <x v="2"/>
    <s v="GK-14620"/>
    <s v="TEC-MA-10002790"/>
    <n v="479988"/>
    <n v="2"/>
    <n v="4"/>
    <n v="559986"/>
    <x v="2"/>
    <s v="Machines"/>
    <x v="1766"/>
    <s v="United States"/>
    <x v="0"/>
    <x v="0"/>
    <n v="75217"/>
    <x v="0"/>
    <s v="Grace Kelly"/>
    <x v="1"/>
  </r>
  <r>
    <s v="CA-2015-129917"/>
    <x v="652"/>
    <d v="2015-10-03T00:00:00"/>
    <x v="3"/>
    <s v="HM-14980"/>
    <s v="OFF-BI-10001757"/>
    <n v="11808"/>
    <n v="3"/>
    <n v="2"/>
    <n v="41328"/>
    <x v="1"/>
    <s v="Binders"/>
    <x v="1156"/>
    <s v="United States"/>
    <x v="1"/>
    <x v="1"/>
    <n v="90008"/>
    <x v="1"/>
    <s v="Henry MacAllister"/>
    <x v="0"/>
  </r>
  <r>
    <s v="CA-2015-129917"/>
    <x v="652"/>
    <d v="2015-10-03T00:00:00"/>
    <x v="3"/>
    <s v="HM-14980"/>
    <s v="OFF-BI-10004828"/>
    <n v="53568"/>
    <n v="4"/>
    <n v="2"/>
    <n v="194184"/>
    <x v="1"/>
    <s v="Binders"/>
    <x v="1559"/>
    <s v="United States"/>
    <x v="1"/>
    <x v="1"/>
    <n v="90008"/>
    <x v="1"/>
    <s v="Henry MacAllister"/>
    <x v="0"/>
  </r>
  <r>
    <s v="CA-2015-129917"/>
    <x v="652"/>
    <d v="2015-10-03T00:00:00"/>
    <x v="3"/>
    <s v="HM-14980"/>
    <s v="TEC-PH-10000369"/>
    <n v="50396"/>
    <n v="5"/>
    <n v="2"/>
    <n v="50396"/>
    <x v="2"/>
    <s v="Phones"/>
    <x v="1338"/>
    <s v="United States"/>
    <x v="1"/>
    <x v="1"/>
    <n v="90008"/>
    <x v="1"/>
    <s v="Henry MacAllister"/>
    <x v="0"/>
  </r>
  <r>
    <s v="CA-2015-115420"/>
    <x v="333"/>
    <d v="2015-05-02T00:00:00"/>
    <x v="2"/>
    <s v="LS-16945"/>
    <s v="OFF-EN-10003862"/>
    <n v="2134"/>
    <n v="2"/>
    <n v="0"/>
    <n v="98164"/>
    <x v="1"/>
    <s v="Envelopes"/>
    <x v="755"/>
    <s v="United States"/>
    <x v="1"/>
    <x v="1"/>
    <n v="90004"/>
    <x v="1"/>
    <s v="Linda Southworth"/>
    <x v="1"/>
  </r>
  <r>
    <s v="CA-2016-157588"/>
    <x v="215"/>
    <d v="2016-07-19T00:00:00"/>
    <x v="2"/>
    <s v="AR-10570"/>
    <s v="OFF-BI-10003963"/>
    <n v="364"/>
    <n v="5"/>
    <n v="0"/>
    <n v="17108"/>
    <x v="1"/>
    <s v="Binders"/>
    <x v="1313"/>
    <s v="United States"/>
    <x v="38"/>
    <x v="31"/>
    <n v="31907"/>
    <x v="2"/>
    <s v="Anemone Ratner"/>
    <x v="0"/>
  </r>
  <r>
    <s v="CA-2016-157588"/>
    <x v="215"/>
    <d v="2016-07-19T00:00:00"/>
    <x v="2"/>
    <s v="AR-10570"/>
    <s v="FUR-FU-10004848"/>
    <n v="5175"/>
    <n v="1"/>
    <n v="0"/>
    <n v="15525"/>
    <x v="0"/>
    <s v="Furnishings"/>
    <x v="28"/>
    <s v="United States"/>
    <x v="38"/>
    <x v="31"/>
    <n v="31907"/>
    <x v="2"/>
    <s v="Anemone Ratner"/>
    <x v="0"/>
  </r>
  <r>
    <s v="CA-2015-167255"/>
    <x v="871"/>
    <d v="2015-09-29T00:00:00"/>
    <x v="1"/>
    <s v="RH-19510"/>
    <s v="OFF-ST-10001328"/>
    <n v="1551"/>
    <n v="1"/>
    <n v="0"/>
    <n v="43428"/>
    <x v="1"/>
    <s v="Storage"/>
    <x v="178"/>
    <s v="United States"/>
    <x v="8"/>
    <x v="1"/>
    <n v="94110"/>
    <x v="1"/>
    <s v="Rick Huthwaite"/>
    <x v="2"/>
  </r>
  <r>
    <s v="CA-2015-167255"/>
    <x v="871"/>
    <d v="2015-09-29T00:00:00"/>
    <x v="1"/>
    <s v="RH-19510"/>
    <s v="OFF-PA-10002377"/>
    <n v="14682"/>
    <n v="3"/>
    <n v="0"/>
    <n v="7341"/>
    <x v="1"/>
    <s v="Paper"/>
    <x v="126"/>
    <s v="United States"/>
    <x v="8"/>
    <x v="1"/>
    <n v="94110"/>
    <x v="1"/>
    <s v="Rick Huthwaite"/>
    <x v="2"/>
  </r>
  <r>
    <s v="CA-2015-167255"/>
    <x v="871"/>
    <d v="2015-09-29T00:00:00"/>
    <x v="1"/>
    <s v="RH-19510"/>
    <s v="OFF-PA-10003441"/>
    <n v="1296"/>
    <n v="2"/>
    <n v="0"/>
    <n v="62208"/>
    <x v="1"/>
    <s v="Paper"/>
    <x v="487"/>
    <s v="United States"/>
    <x v="8"/>
    <x v="1"/>
    <n v="94110"/>
    <x v="1"/>
    <s v="Rick Huthwaite"/>
    <x v="2"/>
  </r>
  <r>
    <s v="CA-2017-162096"/>
    <x v="467"/>
    <d v="2017-11-10T00:00:00"/>
    <x v="0"/>
    <s v="TB-21190"/>
    <s v="OFF-AR-10002221"/>
    <n v="78"/>
    <n v="3"/>
    <n v="0"/>
    <n v="2106"/>
    <x v="1"/>
    <s v="Art"/>
    <x v="1008"/>
    <s v="United States"/>
    <x v="169"/>
    <x v="1"/>
    <n v="92503"/>
    <x v="1"/>
    <s v="Thomas Brumley"/>
    <x v="2"/>
  </r>
  <r>
    <s v="CA-2016-157161"/>
    <x v="86"/>
    <d v="2016-07-20T00:00:00"/>
    <x v="1"/>
    <s v="JD-15895"/>
    <s v="OFF-EN-10001509"/>
    <n v="102"/>
    <n v="5"/>
    <n v="0"/>
    <n v="4794"/>
    <x v="1"/>
    <s v="Envelopes"/>
    <x v="29"/>
    <s v="United States"/>
    <x v="29"/>
    <x v="19"/>
    <n v="29203"/>
    <x v="2"/>
    <s v="Jonathan Doherty"/>
    <x v="1"/>
  </r>
  <r>
    <s v="CA-2016-157161"/>
    <x v="86"/>
    <d v="2016-07-20T00:00:00"/>
    <x v="1"/>
    <s v="JD-15895"/>
    <s v="OFF-AR-10003338"/>
    <n v="2232"/>
    <n v="3"/>
    <n v="0"/>
    <n v="558"/>
    <x v="1"/>
    <s v="Art"/>
    <x v="1420"/>
    <s v="United States"/>
    <x v="29"/>
    <x v="19"/>
    <n v="29203"/>
    <x v="2"/>
    <s v="Jonathan Doherty"/>
    <x v="1"/>
  </r>
  <r>
    <s v="CA-2016-157161"/>
    <x v="86"/>
    <d v="2016-07-20T00:00:00"/>
    <x v="1"/>
    <s v="JD-15895"/>
    <s v="OFF-BI-10004728"/>
    <n v="241"/>
    <n v="5"/>
    <n v="0"/>
    <n v="11086"/>
    <x v="1"/>
    <s v="Binders"/>
    <x v="541"/>
    <s v="United States"/>
    <x v="29"/>
    <x v="19"/>
    <n v="29203"/>
    <x v="2"/>
    <s v="Jonathan Doherty"/>
    <x v="1"/>
  </r>
  <r>
    <s v="CA-2016-157161"/>
    <x v="86"/>
    <d v="2016-07-20T00:00:00"/>
    <x v="1"/>
    <s v="JD-15895"/>
    <s v="TEC-AC-10000358"/>
    <n v="7598"/>
    <n v="2"/>
    <n v="0"/>
    <n v="182352"/>
    <x v="2"/>
    <s v="Accessories"/>
    <x v="1273"/>
    <s v="United States"/>
    <x v="29"/>
    <x v="19"/>
    <n v="29203"/>
    <x v="2"/>
    <s v="Jonathan Doherty"/>
    <x v="1"/>
  </r>
  <r>
    <s v="CA-2016-157161"/>
    <x v="86"/>
    <d v="2016-07-20T00:00:00"/>
    <x v="1"/>
    <s v="JD-15895"/>
    <s v="OFF-BI-10002764"/>
    <n v="646"/>
    <n v="2"/>
    <n v="0"/>
    <n v="31654"/>
    <x v="1"/>
    <s v="Binders"/>
    <x v="504"/>
    <s v="United States"/>
    <x v="29"/>
    <x v="19"/>
    <n v="29203"/>
    <x v="2"/>
    <s v="Jonathan Doherty"/>
    <x v="1"/>
  </r>
  <r>
    <s v="CA-2016-157161"/>
    <x v="86"/>
    <d v="2016-07-20T00:00:00"/>
    <x v="1"/>
    <s v="JD-15895"/>
    <s v="OFF-PA-10001461"/>
    <n v="6012"/>
    <n v="9"/>
    <n v="0"/>
    <n v="288576"/>
    <x v="1"/>
    <s v="Paper"/>
    <x v="1568"/>
    <s v="United States"/>
    <x v="29"/>
    <x v="19"/>
    <n v="29203"/>
    <x v="2"/>
    <s v="Jonathan Doherty"/>
    <x v="1"/>
  </r>
  <r>
    <s v="CA-2015-110765"/>
    <x v="1140"/>
    <d v="2015-10-20T00:00:00"/>
    <x v="1"/>
    <s v="MP-17965"/>
    <s v="TEC-PH-10004165"/>
    <n v="82497"/>
    <n v="3"/>
    <n v="0"/>
    <n v="2144922"/>
    <x v="2"/>
    <s v="Phones"/>
    <x v="888"/>
    <s v="United States"/>
    <x v="20"/>
    <x v="14"/>
    <n v="10011"/>
    <x v="3"/>
    <s v="Michael Paige"/>
    <x v="1"/>
  </r>
  <r>
    <s v="CA-2016-163937"/>
    <x v="993"/>
    <d v="2016-01-13T00:00:00"/>
    <x v="1"/>
    <s v="JB-16000"/>
    <s v="FUR-FU-10000010"/>
    <n v="2485"/>
    <n v="5"/>
    <n v="0"/>
    <n v="77035"/>
    <x v="0"/>
    <s v="Furnishings"/>
    <x v="524"/>
    <s v="United States"/>
    <x v="469"/>
    <x v="4"/>
    <n v="98632"/>
    <x v="1"/>
    <s v="Joy Bell-"/>
    <x v="0"/>
  </r>
  <r>
    <s v="CA-2017-153822"/>
    <x v="20"/>
    <d v="2017-09-25T00:00:00"/>
    <x v="2"/>
    <s v="AB-10105"/>
    <s v="OFF-ST-10000321"/>
    <n v="12624"/>
    <n v="2"/>
    <n v="2"/>
    <n v="-25248"/>
    <x v="1"/>
    <s v="Storage"/>
    <x v="1519"/>
    <s v="United States"/>
    <x v="42"/>
    <x v="15"/>
    <n v="85023"/>
    <x v="1"/>
    <s v="Adrian Barton"/>
    <x v="0"/>
  </r>
  <r>
    <s v="CA-2017-153822"/>
    <x v="20"/>
    <d v="2017-09-25T00:00:00"/>
    <x v="2"/>
    <s v="AB-10105"/>
    <s v="TEC-AC-10000109"/>
    <n v="89584"/>
    <n v="2"/>
    <n v="2"/>
    <n v="44792"/>
    <x v="2"/>
    <s v="Accessories"/>
    <x v="202"/>
    <s v="United States"/>
    <x v="42"/>
    <x v="15"/>
    <n v="85023"/>
    <x v="1"/>
    <s v="Adrian Barton"/>
    <x v="0"/>
  </r>
  <r>
    <s v="CA-2017-153822"/>
    <x v="20"/>
    <d v="2017-09-25T00:00:00"/>
    <x v="2"/>
    <s v="AB-10105"/>
    <s v="TEC-PH-10002415"/>
    <n v="47192"/>
    <n v="2"/>
    <n v="2"/>
    <n v="29495"/>
    <x v="2"/>
    <s v="Phones"/>
    <x v="1503"/>
    <s v="United States"/>
    <x v="42"/>
    <x v="15"/>
    <n v="85023"/>
    <x v="1"/>
    <s v="Adrian Barton"/>
    <x v="0"/>
  </r>
  <r>
    <s v="CA-2017-153822"/>
    <x v="20"/>
    <d v="2017-09-25T00:00:00"/>
    <x v="2"/>
    <s v="AB-10105"/>
    <s v="OFF-BI-10001460"/>
    <n v="1818"/>
    <n v="4"/>
    <n v="7"/>
    <n v="-13938"/>
    <x v="1"/>
    <s v="Binders"/>
    <x v="58"/>
    <s v="United States"/>
    <x v="42"/>
    <x v="15"/>
    <n v="85023"/>
    <x v="1"/>
    <s v="Adrian Barton"/>
    <x v="0"/>
  </r>
  <r>
    <s v="CA-2017-146185"/>
    <x v="174"/>
    <d v="2017-09-19T00:00:00"/>
    <x v="2"/>
    <s v="CC-12145"/>
    <s v="OFF-AR-10002987"/>
    <n v="31744"/>
    <n v="2"/>
    <n v="2"/>
    <n v="83328"/>
    <x v="1"/>
    <s v="Art"/>
    <x v="1535"/>
    <s v="United States"/>
    <x v="12"/>
    <x v="0"/>
    <n v="77095"/>
    <x v="0"/>
    <s v="Charles Crestani"/>
    <x v="0"/>
  </r>
  <r>
    <s v="CA-2015-112144"/>
    <x v="1141"/>
    <d v="2015-07-02T00:00:00"/>
    <x v="2"/>
    <s v="CY-12745"/>
    <s v="OFF-LA-10000443"/>
    <n v="5904"/>
    <n v="2"/>
    <n v="2"/>
    <n v="19926"/>
    <x v="1"/>
    <s v="Labels"/>
    <x v="1116"/>
    <s v="United States"/>
    <x v="23"/>
    <x v="15"/>
    <n v="85234"/>
    <x v="1"/>
    <s v="Craig Yedwab"/>
    <x v="1"/>
  </r>
  <r>
    <s v="CA-2015-112144"/>
    <x v="1141"/>
    <d v="2015-07-02T00:00:00"/>
    <x v="2"/>
    <s v="CY-12745"/>
    <s v="FUR-FU-10004306"/>
    <n v="62176"/>
    <n v="4"/>
    <n v="2"/>
    <n v="46632"/>
    <x v="0"/>
    <s v="Furnishings"/>
    <x v="618"/>
    <s v="United States"/>
    <x v="23"/>
    <x v="15"/>
    <n v="85234"/>
    <x v="1"/>
    <s v="Craig Yedwab"/>
    <x v="1"/>
  </r>
  <r>
    <s v="US-2016-119298"/>
    <x v="878"/>
    <d v="2016-11-28T00:00:00"/>
    <x v="3"/>
    <s v="EP-13915"/>
    <s v="TEC-PH-10002564"/>
    <n v="5998"/>
    <n v="2"/>
    <n v="0"/>
    <n v="17994"/>
    <x v="2"/>
    <s v="Phones"/>
    <x v="976"/>
    <s v="United States"/>
    <x v="186"/>
    <x v="36"/>
    <n v="72401"/>
    <x v="2"/>
    <s v="Emily Phan"/>
    <x v="0"/>
  </r>
  <r>
    <s v="CA-2017-155159"/>
    <x v="918"/>
    <d v="2017-11-29T00:00:00"/>
    <x v="1"/>
    <s v="DL-13315"/>
    <s v="OFF-PA-10003724"/>
    <n v="4887"/>
    <n v="9"/>
    <n v="0"/>
    <n v="239463"/>
    <x v="1"/>
    <s v="Paper"/>
    <x v="362"/>
    <s v="United States"/>
    <x v="117"/>
    <x v="31"/>
    <n v="30318"/>
    <x v="2"/>
    <s v="Delfina Latchford"/>
    <x v="0"/>
  </r>
  <r>
    <s v="CA-2017-149076"/>
    <x v="423"/>
    <d v="2017-01-19T00:00:00"/>
    <x v="2"/>
    <s v="SO-20335"/>
    <s v="OFF-PA-10000483"/>
    <n v="1549"/>
    <n v="5"/>
    <n v="0"/>
    <n v="69705"/>
    <x v="1"/>
    <s v="Paper"/>
    <x v="1653"/>
    <s v="United States"/>
    <x v="1"/>
    <x v="1"/>
    <n v="90036"/>
    <x v="1"/>
    <s v="Sean O'Donnell"/>
    <x v="0"/>
  </r>
  <r>
    <s v="CA-2014-146990"/>
    <x v="842"/>
    <d v="2014-11-08T00:00:00"/>
    <x v="3"/>
    <s v="BP-11095"/>
    <s v="OFF-FA-10000611"/>
    <n v="592"/>
    <n v="4"/>
    <n v="0"/>
    <n v="28416"/>
    <x v="1"/>
    <s v="Fasteners"/>
    <x v="1063"/>
    <s v="United States"/>
    <x v="20"/>
    <x v="14"/>
    <n v="10024"/>
    <x v="3"/>
    <s v="Bart Pistole"/>
    <x v="1"/>
  </r>
  <r>
    <s v="CA-2014-146990"/>
    <x v="842"/>
    <d v="2014-11-08T00:00:00"/>
    <x v="3"/>
    <s v="BP-11095"/>
    <s v="OFF-PA-10000246"/>
    <n v="3018"/>
    <n v="3"/>
    <n v="0"/>
    <n v="138828"/>
    <x v="1"/>
    <s v="Paper"/>
    <x v="1567"/>
    <s v="United States"/>
    <x v="20"/>
    <x v="14"/>
    <n v="10024"/>
    <x v="3"/>
    <s v="Bart Pistole"/>
    <x v="1"/>
  </r>
  <r>
    <s v="CA-2016-116526"/>
    <x v="141"/>
    <d v="2016-09-05T00:00:00"/>
    <x v="2"/>
    <s v="JA-15970"/>
    <s v="OFF-BI-10004728"/>
    <n v="241"/>
    <n v="5"/>
    <n v="0"/>
    <n v="11086"/>
    <x v="1"/>
    <s v="Binders"/>
    <x v="541"/>
    <s v="United States"/>
    <x v="65"/>
    <x v="11"/>
    <n v="48227"/>
    <x v="0"/>
    <s v="Joseph Airdo"/>
    <x v="0"/>
  </r>
  <r>
    <s v="CA-2016-116526"/>
    <x v="141"/>
    <d v="2016-09-05T00:00:00"/>
    <x v="2"/>
    <s v="JA-15970"/>
    <s v="TEC-PH-10002365"/>
    <n v="878"/>
    <n v="1"/>
    <n v="0"/>
    <n v="22828"/>
    <x v="2"/>
    <s v="Phones"/>
    <x v="402"/>
    <s v="United States"/>
    <x v="65"/>
    <x v="11"/>
    <n v="48227"/>
    <x v="0"/>
    <s v="Joseph Airdo"/>
    <x v="0"/>
  </r>
  <r>
    <s v="CA-2016-116526"/>
    <x v="141"/>
    <d v="2016-09-05T00:00:00"/>
    <x v="2"/>
    <s v="JA-15970"/>
    <s v="OFF-AP-10002457"/>
    <n v="37674"/>
    <n v="4"/>
    <n v="1"/>
    <n v="71162"/>
    <x v="1"/>
    <s v="Appliances"/>
    <x v="546"/>
    <s v="United States"/>
    <x v="65"/>
    <x v="11"/>
    <n v="48227"/>
    <x v="0"/>
    <s v="Joseph Airdo"/>
    <x v="0"/>
  </r>
  <r>
    <s v="CA-2016-116526"/>
    <x v="141"/>
    <d v="2016-09-05T00:00:00"/>
    <x v="2"/>
    <s v="JA-15970"/>
    <s v="OFF-BI-10000320"/>
    <n v="2952"/>
    <n v="4"/>
    <n v="0"/>
    <n v="144648"/>
    <x v="1"/>
    <s v="Binders"/>
    <x v="771"/>
    <s v="United States"/>
    <x v="65"/>
    <x v="11"/>
    <n v="48227"/>
    <x v="0"/>
    <s v="Joseph Airdo"/>
    <x v="0"/>
  </r>
  <r>
    <s v="CA-2016-116526"/>
    <x v="141"/>
    <d v="2016-09-05T00:00:00"/>
    <x v="2"/>
    <s v="JA-15970"/>
    <s v="OFF-AR-10004999"/>
    <n v="1196"/>
    <n v="2"/>
    <n v="0"/>
    <n v="299"/>
    <x v="1"/>
    <s v="Art"/>
    <x v="866"/>
    <s v="United States"/>
    <x v="65"/>
    <x v="11"/>
    <n v="48227"/>
    <x v="0"/>
    <s v="Joseph Airdo"/>
    <x v="0"/>
  </r>
  <r>
    <s v="CA-2016-116526"/>
    <x v="141"/>
    <d v="2016-09-05T00:00:00"/>
    <x v="2"/>
    <s v="JA-15970"/>
    <s v="OFF-BI-10001116"/>
    <n v="264"/>
    <n v="5"/>
    <n v="0"/>
    <n v="12672"/>
    <x v="1"/>
    <s v="Binders"/>
    <x v="1064"/>
    <s v="United States"/>
    <x v="65"/>
    <x v="11"/>
    <n v="48227"/>
    <x v="0"/>
    <s v="Joseph Airdo"/>
    <x v="0"/>
  </r>
  <r>
    <s v="CA-2017-158561"/>
    <x v="342"/>
    <d v="2017-11-16T00:00:00"/>
    <x v="1"/>
    <s v="BB-11545"/>
    <s v="OFF-AP-10002651"/>
    <n v="115812"/>
    <n v="5"/>
    <n v="2"/>
    <n v="1302885"/>
    <x v="1"/>
    <s v="Appliances"/>
    <x v="1333"/>
    <s v="United States"/>
    <x v="2"/>
    <x v="2"/>
    <n v="33311"/>
    <x v="2"/>
    <s v="Brenda Bowman"/>
    <x v="1"/>
  </r>
  <r>
    <s v="CA-2017-165099"/>
    <x v="156"/>
    <d v="2017-12-13T00:00:00"/>
    <x v="3"/>
    <s v="DK-13375"/>
    <s v="OFF-AP-10001634"/>
    <n v="1392"/>
    <n v="2"/>
    <n v="8"/>
    <n v="-37584"/>
    <x v="1"/>
    <s v="Appliances"/>
    <x v="1767"/>
    <s v="United States"/>
    <x v="489"/>
    <x v="0"/>
    <n v="79605"/>
    <x v="0"/>
    <s v="Dennis Kane"/>
    <x v="0"/>
  </r>
  <r>
    <s v="CA-2015-109386"/>
    <x v="626"/>
    <d v="2015-11-13T00:00:00"/>
    <x v="1"/>
    <s v="RH-19600"/>
    <s v="OFF-AP-10003266"/>
    <n v="4443"/>
    <n v="3"/>
    <n v="0"/>
    <n v="186606"/>
    <x v="1"/>
    <s v="Appliances"/>
    <x v="663"/>
    <s v="United States"/>
    <x v="410"/>
    <x v="16"/>
    <n v="23666"/>
    <x v="2"/>
    <s v="Rob Haberlin"/>
    <x v="0"/>
  </r>
  <r>
    <s v="CA-2015-109386"/>
    <x v="626"/>
    <d v="2015-11-13T00:00:00"/>
    <x v="1"/>
    <s v="RH-19600"/>
    <s v="TEC-PH-10002890"/>
    <n v="2262"/>
    <n v="5"/>
    <n v="0"/>
    <n v="58812"/>
    <x v="2"/>
    <s v="Phones"/>
    <x v="1377"/>
    <s v="United States"/>
    <x v="410"/>
    <x v="16"/>
    <n v="23666"/>
    <x v="2"/>
    <s v="Rob Haberlin"/>
    <x v="0"/>
  </r>
  <r>
    <s v="CA-2015-109386"/>
    <x v="626"/>
    <d v="2015-11-13T00:00:00"/>
    <x v="1"/>
    <s v="RH-19600"/>
    <s v="FUR-FU-10000308"/>
    <n v="18654"/>
    <n v="3"/>
    <n v="0"/>
    <n v="410388"/>
    <x v="0"/>
    <s v="Furnishings"/>
    <x v="1264"/>
    <s v="United States"/>
    <x v="410"/>
    <x v="16"/>
    <n v="23666"/>
    <x v="2"/>
    <s v="Rob Haberlin"/>
    <x v="0"/>
  </r>
  <r>
    <s v="CA-2015-109386"/>
    <x v="626"/>
    <d v="2015-11-13T00:00:00"/>
    <x v="1"/>
    <s v="RH-19600"/>
    <s v="OFF-AR-10000380"/>
    <n v="26586"/>
    <n v="7"/>
    <n v="0"/>
    <n v="79758"/>
    <x v="1"/>
    <s v="Art"/>
    <x v="108"/>
    <s v="United States"/>
    <x v="410"/>
    <x v="16"/>
    <n v="23666"/>
    <x v="2"/>
    <s v="Rob Haberlin"/>
    <x v="0"/>
  </r>
  <r>
    <s v="CA-2015-109386"/>
    <x v="626"/>
    <d v="2015-11-13T00:00:00"/>
    <x v="1"/>
    <s v="RH-19600"/>
    <s v="OFF-AR-10000122"/>
    <n v="279"/>
    <n v="5"/>
    <n v="0"/>
    <n v="6975"/>
    <x v="1"/>
    <s v="Art"/>
    <x v="311"/>
    <s v="United States"/>
    <x v="410"/>
    <x v="16"/>
    <n v="23666"/>
    <x v="2"/>
    <s v="Rob Haberlin"/>
    <x v="0"/>
  </r>
  <r>
    <s v="CA-2015-166800"/>
    <x v="899"/>
    <d v="2015-11-26T00:00:00"/>
    <x v="2"/>
    <s v="AG-10300"/>
    <s v="OFF-AP-10004868"/>
    <n v="3108"/>
    <n v="4"/>
    <n v="0"/>
    <n v="83916"/>
    <x v="1"/>
    <s v="Appliances"/>
    <x v="1018"/>
    <s v="United States"/>
    <x v="97"/>
    <x v="32"/>
    <n v="89115"/>
    <x v="1"/>
    <s v="Aleksandra Gannaway"/>
    <x v="1"/>
  </r>
  <r>
    <s v="CA-2017-117443"/>
    <x v="330"/>
    <d v="2017-12-25T00:00:00"/>
    <x v="1"/>
    <s v="JB-15400"/>
    <s v="OFF-BI-10004002"/>
    <n v="1384"/>
    <n v="4"/>
    <n v="8"/>
    <n v="-22144"/>
    <x v="1"/>
    <s v="Binders"/>
    <x v="154"/>
    <s v="United States"/>
    <x v="179"/>
    <x v="9"/>
    <n v="61107"/>
    <x v="0"/>
    <s v="Jennifer Braxton"/>
    <x v="1"/>
  </r>
  <r>
    <s v="CA-2017-117443"/>
    <x v="330"/>
    <d v="2017-12-25T00:00:00"/>
    <x v="1"/>
    <s v="JB-15400"/>
    <s v="OFF-PA-10004475"/>
    <n v="175872"/>
    <n v="4"/>
    <n v="2"/>
    <n v="637536"/>
    <x v="1"/>
    <s v="Paper"/>
    <x v="1062"/>
    <s v="United States"/>
    <x v="179"/>
    <x v="9"/>
    <n v="61107"/>
    <x v="0"/>
    <s v="Jennifer Braxton"/>
    <x v="1"/>
  </r>
  <r>
    <s v="US-2016-134369"/>
    <x v="1142"/>
    <d v="2016-09-22T00:00:00"/>
    <x v="2"/>
    <s v="BC-11125"/>
    <s v="OFF-PA-10002195"/>
    <n v="1296"/>
    <n v="2"/>
    <n v="0"/>
    <n v="63504"/>
    <x v="1"/>
    <s v="Paper"/>
    <x v="722"/>
    <s v="United States"/>
    <x v="229"/>
    <x v="1"/>
    <n v="92677"/>
    <x v="1"/>
    <s v="Becky Castell"/>
    <x v="2"/>
  </r>
  <r>
    <s v="CA-2017-123687"/>
    <x v="1143"/>
    <d v="2017-05-29T00:00:00"/>
    <x v="3"/>
    <s v="KC-16675"/>
    <s v="OFF-AP-10002670"/>
    <n v="20844"/>
    <n v="3"/>
    <n v="0"/>
    <n v="62532"/>
    <x v="1"/>
    <s v="Appliances"/>
    <x v="1671"/>
    <s v="United States"/>
    <x v="102"/>
    <x v="34"/>
    <n v="40214"/>
    <x v="2"/>
    <s v="Kimberly Carter"/>
    <x v="1"/>
  </r>
  <r>
    <s v="CA-2017-123687"/>
    <x v="1143"/>
    <d v="2017-05-29T00:00:00"/>
    <x v="3"/>
    <s v="KC-16675"/>
    <s v="OFF-SU-10004498"/>
    <n v="2576"/>
    <n v="2"/>
    <n v="0"/>
    <n v="7728"/>
    <x v="1"/>
    <s v="Supplies"/>
    <x v="502"/>
    <s v="United States"/>
    <x v="102"/>
    <x v="34"/>
    <n v="40214"/>
    <x v="2"/>
    <s v="Kimberly Carter"/>
    <x v="1"/>
  </r>
  <r>
    <s v="CA-2015-104871"/>
    <x v="1110"/>
    <d v="2015-04-03T00:00:00"/>
    <x v="2"/>
    <s v="DR-12940"/>
    <s v="FUR-CH-10003298"/>
    <n v="366744"/>
    <n v="4"/>
    <n v="3"/>
    <n v="-1100232"/>
    <x v="0"/>
    <s v="Chairs"/>
    <x v="1549"/>
    <s v="United States"/>
    <x v="490"/>
    <x v="9"/>
    <n v="61761"/>
    <x v="0"/>
    <s v="Daniel Raglin"/>
    <x v="2"/>
  </r>
  <r>
    <s v="CA-2014-133158"/>
    <x v="709"/>
    <d v="2014-08-21T00:00:00"/>
    <x v="1"/>
    <s v="DW-13195"/>
    <s v="FUR-FU-10000723"/>
    <n v="28924"/>
    <n v="7"/>
    <n v="0"/>
    <n v="260316"/>
    <x v="0"/>
    <s v="Furnishings"/>
    <x v="477"/>
    <s v="United States"/>
    <x v="1"/>
    <x v="1"/>
    <n v="90045"/>
    <x v="1"/>
    <s v="David Wiener"/>
    <x v="1"/>
  </r>
  <r>
    <s v="CA-2014-133158"/>
    <x v="709"/>
    <d v="2014-08-21T00:00:00"/>
    <x v="1"/>
    <s v="DW-13195"/>
    <s v="OFF-BI-10000632"/>
    <n v="69456"/>
    <n v="2"/>
    <n v="2"/>
    <n v="225732"/>
    <x v="1"/>
    <s v="Binders"/>
    <x v="1282"/>
    <s v="United States"/>
    <x v="1"/>
    <x v="1"/>
    <n v="90045"/>
    <x v="1"/>
    <s v="David Wiener"/>
    <x v="1"/>
  </r>
  <r>
    <s v="CA-2014-126333"/>
    <x v="848"/>
    <d v="2014-12-28T00:00:00"/>
    <x v="2"/>
    <s v="ME-18010"/>
    <s v="OFF-PA-10000223"/>
    <n v="5184"/>
    <n v="1"/>
    <n v="2"/>
    <n v="18144"/>
    <x v="1"/>
    <s v="Paper"/>
    <x v="1364"/>
    <s v="United States"/>
    <x v="397"/>
    <x v="0"/>
    <n v="77642"/>
    <x v="0"/>
    <s v="Michelle Ellison"/>
    <x v="1"/>
  </r>
  <r>
    <s v="CA-2015-141740"/>
    <x v="548"/>
    <d v="2015-11-05T00:00:00"/>
    <x v="2"/>
    <s v="JF-15490"/>
    <s v="FUR-CH-10001545"/>
    <n v="205164"/>
    <n v="2"/>
    <n v="1"/>
    <n v="136776"/>
    <x v="0"/>
    <s v="Chairs"/>
    <x v="1715"/>
    <s v="United States"/>
    <x v="20"/>
    <x v="14"/>
    <n v="10009"/>
    <x v="3"/>
    <s v="Jeremy Farry"/>
    <x v="0"/>
  </r>
  <r>
    <s v="CA-2014-119466"/>
    <x v="533"/>
    <d v="2014-12-21T00:00:00"/>
    <x v="2"/>
    <s v="SP-20860"/>
    <s v="FUR-FU-10001546"/>
    <n v="8544"/>
    <n v="2"/>
    <n v="6"/>
    <n v="-7476"/>
    <x v="0"/>
    <s v="Furnishings"/>
    <x v="1413"/>
    <s v="United States"/>
    <x v="22"/>
    <x v="9"/>
    <n v="60623"/>
    <x v="0"/>
    <s v="Sung Pak"/>
    <x v="1"/>
  </r>
  <r>
    <s v="CA-2015-154823"/>
    <x v="290"/>
    <d v="2015-08-25T00:00:00"/>
    <x v="2"/>
    <s v="KN-16390"/>
    <s v="OFF-BI-10001098"/>
    <n v="12828"/>
    <n v="2"/>
    <n v="7"/>
    <n v="-89796"/>
    <x v="1"/>
    <s v="Binders"/>
    <x v="409"/>
    <s v="United States"/>
    <x v="24"/>
    <x v="23"/>
    <n v="45503"/>
    <x v="3"/>
    <s v="Katherine Nockton"/>
    <x v="1"/>
  </r>
  <r>
    <s v="CA-2015-154823"/>
    <x v="290"/>
    <d v="2015-08-25T00:00:00"/>
    <x v="2"/>
    <s v="KN-16390"/>
    <s v="FUR-CH-10003379"/>
    <n v="598458"/>
    <n v="3"/>
    <n v="3"/>
    <n v="-42747"/>
    <x v="0"/>
    <s v="Chairs"/>
    <x v="461"/>
    <s v="United States"/>
    <x v="24"/>
    <x v="23"/>
    <n v="45503"/>
    <x v="3"/>
    <s v="Katherine Nockton"/>
    <x v="1"/>
  </r>
  <r>
    <s v="CA-2015-154823"/>
    <x v="290"/>
    <d v="2015-08-25T00:00:00"/>
    <x v="2"/>
    <s v="KN-16390"/>
    <s v="FUR-FU-10000193"/>
    <n v="25984"/>
    <n v="1"/>
    <n v="2"/>
    <n v="-38976"/>
    <x v="0"/>
    <s v="Furnishings"/>
    <x v="1490"/>
    <s v="United States"/>
    <x v="24"/>
    <x v="23"/>
    <n v="45503"/>
    <x v="3"/>
    <s v="Katherine Nockton"/>
    <x v="1"/>
  </r>
  <r>
    <s v="US-2014-135881"/>
    <x v="234"/>
    <d v="2014-05-27T00:00:00"/>
    <x v="2"/>
    <s v="GT-14710"/>
    <s v="OFF-BI-10000829"/>
    <n v="1796"/>
    <n v="5"/>
    <n v="2"/>
    <n v="5837"/>
    <x v="1"/>
    <s v="Binders"/>
    <x v="307"/>
    <s v="United States"/>
    <x v="20"/>
    <x v="14"/>
    <n v="10035"/>
    <x v="3"/>
    <s v="Greg Tran"/>
    <x v="0"/>
  </r>
  <r>
    <s v="US-2014-135881"/>
    <x v="234"/>
    <d v="2014-05-27T00:00:00"/>
    <x v="2"/>
    <s v="GT-14710"/>
    <s v="OFF-SU-10003002"/>
    <n v="504"/>
    <n v="2"/>
    <n v="0"/>
    <n v="1512"/>
    <x v="1"/>
    <s v="Supplies"/>
    <x v="1540"/>
    <s v="United States"/>
    <x v="20"/>
    <x v="14"/>
    <n v="10035"/>
    <x v="3"/>
    <s v="Greg Tran"/>
    <x v="0"/>
  </r>
  <r>
    <s v="US-2014-135881"/>
    <x v="234"/>
    <d v="2014-05-27T00:00:00"/>
    <x v="2"/>
    <s v="GT-14710"/>
    <s v="OFF-AP-10002118"/>
    <n v="20816"/>
    <n v="1"/>
    <n v="0"/>
    <n v="562032"/>
    <x v="1"/>
    <s v="Appliances"/>
    <x v="77"/>
    <s v="United States"/>
    <x v="20"/>
    <x v="14"/>
    <n v="10035"/>
    <x v="3"/>
    <s v="Greg Tran"/>
    <x v="0"/>
  </r>
  <r>
    <s v="CA-2017-141201"/>
    <x v="34"/>
    <d v="2017-12-11T00:00:00"/>
    <x v="1"/>
    <s v="DB-12910"/>
    <s v="FUR-BO-10001519"/>
    <n v="148257"/>
    <n v="3"/>
    <n v="15"/>
    <n v="156978"/>
    <x v="0"/>
    <s v="Bookcases"/>
    <x v="668"/>
    <s v="United States"/>
    <x v="162"/>
    <x v="1"/>
    <n v="93905"/>
    <x v="1"/>
    <s v="Daniel Byrd"/>
    <x v="2"/>
  </r>
  <r>
    <s v="CA-2014-114790"/>
    <x v="517"/>
    <d v="2014-03-13T00:00:00"/>
    <x v="1"/>
    <s v="FM-14215"/>
    <s v="OFF-AP-10002578"/>
    <n v="14676"/>
    <n v="3"/>
    <n v="0"/>
    <n v="381576"/>
    <x v="1"/>
    <s v="Appliances"/>
    <x v="413"/>
    <s v="United States"/>
    <x v="101"/>
    <x v="34"/>
    <n v="40475"/>
    <x v="2"/>
    <s v="Filia McAdams"/>
    <x v="1"/>
  </r>
  <r>
    <s v="CA-2014-114790"/>
    <x v="517"/>
    <d v="2014-03-13T00:00:00"/>
    <x v="1"/>
    <s v="FM-14215"/>
    <s v="TEC-AC-10000710"/>
    <n v="3296"/>
    <n v="2"/>
    <n v="0"/>
    <n v="141728"/>
    <x v="2"/>
    <s v="Accessories"/>
    <x v="674"/>
    <s v="United States"/>
    <x v="101"/>
    <x v="34"/>
    <n v="40475"/>
    <x v="2"/>
    <s v="Filia McAdams"/>
    <x v="1"/>
  </r>
  <r>
    <s v="CA-2014-114790"/>
    <x v="517"/>
    <d v="2014-03-13T00:00:00"/>
    <x v="1"/>
    <s v="FM-14215"/>
    <s v="TEC-PH-10000984"/>
    <n v="58797"/>
    <n v="3"/>
    <n v="0"/>
    <n v="1646316"/>
    <x v="2"/>
    <s v="Phones"/>
    <x v="467"/>
    <s v="United States"/>
    <x v="101"/>
    <x v="34"/>
    <n v="40475"/>
    <x v="2"/>
    <s v="Filia McAdams"/>
    <x v="1"/>
  </r>
  <r>
    <s v="CA-2014-114790"/>
    <x v="517"/>
    <d v="2014-03-13T00:00:00"/>
    <x v="1"/>
    <s v="FM-14215"/>
    <s v="OFF-PA-10000213"/>
    <n v="1494"/>
    <n v="3"/>
    <n v="0"/>
    <n v="70218"/>
    <x v="1"/>
    <s v="Paper"/>
    <x v="1430"/>
    <s v="United States"/>
    <x v="101"/>
    <x v="34"/>
    <n v="40475"/>
    <x v="2"/>
    <s v="Filia McAdams"/>
    <x v="1"/>
  </r>
  <r>
    <s v="US-2016-154256"/>
    <x v="660"/>
    <d v="2016-06-27T00:00:00"/>
    <x v="1"/>
    <s v="SM-20005"/>
    <s v="OFF-LA-10003720"/>
    <n v="2583"/>
    <n v="7"/>
    <n v="0"/>
    <n v="121401"/>
    <x v="1"/>
    <s v="Labels"/>
    <x v="1609"/>
    <s v="United States"/>
    <x v="20"/>
    <x v="14"/>
    <n v="10035"/>
    <x v="3"/>
    <s v="Sally Matthias"/>
    <x v="0"/>
  </r>
  <r>
    <s v="CA-2014-124737"/>
    <x v="708"/>
    <d v="2014-08-27T00:00:00"/>
    <x v="2"/>
    <s v="AP-10915"/>
    <s v="OFF-PA-10001837"/>
    <n v="15552"/>
    <n v="3"/>
    <n v="2"/>
    <n v="54432"/>
    <x v="1"/>
    <s v="Paper"/>
    <x v="1768"/>
    <s v="United States"/>
    <x v="60"/>
    <x v="21"/>
    <n v="80219"/>
    <x v="1"/>
    <s v="Arthur Prichep"/>
    <x v="0"/>
  </r>
  <r>
    <s v="CA-2014-124737"/>
    <x v="708"/>
    <d v="2014-08-27T00:00:00"/>
    <x v="2"/>
    <s v="AP-10915"/>
    <s v="OFF-SU-10004661"/>
    <n v="68"/>
    <n v="1"/>
    <n v="2"/>
    <n v="51"/>
    <x v="1"/>
    <s v="Supplies"/>
    <x v="1726"/>
    <s v="United States"/>
    <x v="60"/>
    <x v="21"/>
    <n v="80219"/>
    <x v="1"/>
    <s v="Arthur Prichep"/>
    <x v="0"/>
  </r>
  <r>
    <s v="CA-2014-124737"/>
    <x v="708"/>
    <d v="2014-08-27T00:00:00"/>
    <x v="2"/>
    <s v="AP-10915"/>
    <s v="FUR-FU-10003274"/>
    <n v="4224"/>
    <n v="3"/>
    <n v="2"/>
    <n v="12672"/>
    <x v="0"/>
    <s v="Furnishings"/>
    <x v="248"/>
    <s v="United States"/>
    <x v="60"/>
    <x v="21"/>
    <n v="80219"/>
    <x v="1"/>
    <s v="Arthur Prichep"/>
    <x v="0"/>
  </r>
  <r>
    <s v="CA-2014-124737"/>
    <x v="708"/>
    <d v="2014-08-27T00:00:00"/>
    <x v="2"/>
    <s v="AP-10915"/>
    <s v="TEC-PH-10000149"/>
    <n v="14364"/>
    <n v="9"/>
    <n v="2"/>
    <n v="10773"/>
    <x v="2"/>
    <s v="Phones"/>
    <x v="423"/>
    <s v="United States"/>
    <x v="60"/>
    <x v="21"/>
    <n v="80219"/>
    <x v="1"/>
    <s v="Arthur Prichep"/>
    <x v="0"/>
  </r>
  <r>
    <s v="CA-2014-124737"/>
    <x v="708"/>
    <d v="2014-08-27T00:00:00"/>
    <x v="2"/>
    <s v="AP-10915"/>
    <s v="OFF-PA-10000019"/>
    <n v="31104"/>
    <n v="6"/>
    <n v="2"/>
    <n v="108864"/>
    <x v="1"/>
    <s v="Paper"/>
    <x v="707"/>
    <s v="United States"/>
    <x v="60"/>
    <x v="21"/>
    <n v="80219"/>
    <x v="1"/>
    <s v="Arthur Prichep"/>
    <x v="0"/>
  </r>
  <r>
    <s v="CA-2014-124737"/>
    <x v="708"/>
    <d v="2014-08-27T00:00:00"/>
    <x v="2"/>
    <s v="AP-10915"/>
    <s v="OFF-PA-10001125"/>
    <n v="223056"/>
    <n v="9"/>
    <n v="2"/>
    <n v="69705"/>
    <x v="1"/>
    <s v="Paper"/>
    <x v="1012"/>
    <s v="United States"/>
    <x v="60"/>
    <x v="21"/>
    <n v="80219"/>
    <x v="1"/>
    <s v="Arthur Prichep"/>
    <x v="0"/>
  </r>
  <r>
    <s v="US-2017-101840"/>
    <x v="694"/>
    <d v="2017-02-12T00:00:00"/>
    <x v="2"/>
    <s v="SP-20545"/>
    <s v="TEC-PH-10002538"/>
    <n v="22746"/>
    <n v="6"/>
    <n v="0"/>
    <n v="659634"/>
    <x v="2"/>
    <s v="Phones"/>
    <x v="526"/>
    <s v="United States"/>
    <x v="20"/>
    <x v="14"/>
    <n v="10024"/>
    <x v="3"/>
    <s v="Sibella Parks"/>
    <x v="1"/>
  </r>
  <r>
    <s v="US-2017-101840"/>
    <x v="694"/>
    <d v="2017-02-12T00:00:00"/>
    <x v="2"/>
    <s v="SP-20545"/>
    <s v="OFF-BI-10000279"/>
    <n v="4624"/>
    <n v="4"/>
    <n v="2"/>
    <n v="15606"/>
    <x v="1"/>
    <s v="Binders"/>
    <x v="1742"/>
    <s v="United States"/>
    <x v="20"/>
    <x v="14"/>
    <n v="10024"/>
    <x v="3"/>
    <s v="Sibella Parks"/>
    <x v="1"/>
  </r>
  <r>
    <s v="CA-2017-131653"/>
    <x v="924"/>
    <d v="2017-02-05T00:00:00"/>
    <x v="2"/>
    <s v="RD-19585"/>
    <s v="OFF-LA-10001045"/>
    <n v="522"/>
    <n v="2"/>
    <n v="0"/>
    <n v="24012"/>
    <x v="1"/>
    <s v="Labels"/>
    <x v="704"/>
    <s v="United States"/>
    <x v="20"/>
    <x v="14"/>
    <n v="10011"/>
    <x v="3"/>
    <s v="Rob Dowd"/>
    <x v="0"/>
  </r>
  <r>
    <s v="US-2016-157840"/>
    <x v="884"/>
    <d v="2016-12-23T00:00:00"/>
    <x v="1"/>
    <s v="MC-17575"/>
    <s v="OFF-PA-10003673"/>
    <n v="339"/>
    <n v="5"/>
    <n v="0"/>
    <n v="15594"/>
    <x v="1"/>
    <s v="Paper"/>
    <x v="971"/>
    <s v="United States"/>
    <x v="9"/>
    <x v="7"/>
    <n v="68025"/>
    <x v="0"/>
    <s v="Matt Collins"/>
    <x v="0"/>
  </r>
  <r>
    <s v="CA-2016-145548"/>
    <x v="582"/>
    <d v="2016-11-16T00:00:00"/>
    <x v="2"/>
    <s v="EB-13750"/>
    <s v="OFF-ST-10002562"/>
    <n v="2814"/>
    <n v="3"/>
    <n v="0"/>
    <n v="78792"/>
    <x v="1"/>
    <s v="Storage"/>
    <x v="679"/>
    <s v="United States"/>
    <x v="20"/>
    <x v="14"/>
    <n v="10011"/>
    <x v="3"/>
    <s v="Edward Becker"/>
    <x v="1"/>
  </r>
  <r>
    <s v="CA-2016-145548"/>
    <x v="582"/>
    <d v="2016-11-16T00:00:00"/>
    <x v="2"/>
    <s v="EB-13750"/>
    <s v="TEC-AC-10002305"/>
    <n v="360"/>
    <n v="2"/>
    <n v="0"/>
    <n v="648"/>
    <x v="2"/>
    <s v="Accessories"/>
    <x v="1507"/>
    <s v="United States"/>
    <x v="20"/>
    <x v="14"/>
    <n v="10011"/>
    <x v="3"/>
    <s v="Edward Becker"/>
    <x v="1"/>
  </r>
  <r>
    <s v="CA-2016-145548"/>
    <x v="582"/>
    <d v="2016-11-16T00:00:00"/>
    <x v="2"/>
    <s v="EB-13750"/>
    <s v="OFF-AR-10003373"/>
    <n v="9294"/>
    <n v="3"/>
    <n v="0"/>
    <n v="250938"/>
    <x v="1"/>
    <s v="Art"/>
    <x v="290"/>
    <s v="United States"/>
    <x v="20"/>
    <x v="14"/>
    <n v="10011"/>
    <x v="3"/>
    <s v="Edward Becker"/>
    <x v="1"/>
  </r>
  <r>
    <s v="CA-2016-145548"/>
    <x v="582"/>
    <d v="2016-11-16T00:00:00"/>
    <x v="2"/>
    <s v="EB-13750"/>
    <s v="FUR-CH-10003774"/>
    <n v="245646"/>
    <n v="3"/>
    <n v="1"/>
    <n v="81882"/>
    <x v="0"/>
    <s v="Chairs"/>
    <x v="1183"/>
    <s v="United States"/>
    <x v="20"/>
    <x v="14"/>
    <n v="10011"/>
    <x v="3"/>
    <s v="Edward Becker"/>
    <x v="1"/>
  </r>
  <r>
    <s v="CA-2016-145548"/>
    <x v="582"/>
    <d v="2016-11-16T00:00:00"/>
    <x v="2"/>
    <s v="EB-13750"/>
    <s v="OFF-BI-10001510"/>
    <n v="55008"/>
    <n v="3"/>
    <n v="2"/>
    <n v="1719"/>
    <x v="1"/>
    <s v="Binders"/>
    <x v="705"/>
    <s v="United States"/>
    <x v="20"/>
    <x v="14"/>
    <n v="10011"/>
    <x v="3"/>
    <s v="Edward Becker"/>
    <x v="1"/>
  </r>
  <r>
    <s v="CA-2016-145548"/>
    <x v="582"/>
    <d v="2016-11-16T00:00:00"/>
    <x v="2"/>
    <s v="EB-13750"/>
    <s v="OFF-BI-10004236"/>
    <n v="35232"/>
    <n v="3"/>
    <n v="2"/>
    <n v="114504"/>
    <x v="1"/>
    <s v="Binders"/>
    <x v="893"/>
    <s v="United States"/>
    <x v="20"/>
    <x v="14"/>
    <n v="10011"/>
    <x v="3"/>
    <s v="Edward Becker"/>
    <x v="1"/>
  </r>
  <r>
    <s v="CA-2017-119494"/>
    <x v="45"/>
    <d v="2017-11-13T00:00:00"/>
    <x v="2"/>
    <s v="JE-15610"/>
    <s v="FUR-CH-10004675"/>
    <n v="523392"/>
    <n v="3"/>
    <n v="2"/>
    <n v="523392"/>
    <x v="0"/>
    <s v="Chairs"/>
    <x v="631"/>
    <s v="United States"/>
    <x v="69"/>
    <x v="1"/>
    <n v="92105"/>
    <x v="1"/>
    <s v="Jim Epp"/>
    <x v="1"/>
  </r>
  <r>
    <s v="CA-2014-124618"/>
    <x v="1073"/>
    <d v="2014-05-04T00:00:00"/>
    <x v="1"/>
    <s v="CS-11860"/>
    <s v="TEC-CO-10004202"/>
    <n v="479984"/>
    <n v="2"/>
    <n v="2"/>
    <n v="89997"/>
    <x v="2"/>
    <s v="Copiers"/>
    <x v="839"/>
    <s v="United States"/>
    <x v="120"/>
    <x v="2"/>
    <n v="33801"/>
    <x v="2"/>
    <s v="Cari Schnelling"/>
    <x v="0"/>
  </r>
  <r>
    <s v="CA-2017-161970"/>
    <x v="584"/>
    <d v="2017-09-27T00:00:00"/>
    <x v="2"/>
    <s v="PB-19105"/>
    <s v="OFF-PA-10004255"/>
    <n v="1296"/>
    <n v="2"/>
    <n v="0"/>
    <n v="62208"/>
    <x v="1"/>
    <s v="Paper"/>
    <x v="1299"/>
    <s v="United States"/>
    <x v="214"/>
    <x v="31"/>
    <n v="30080"/>
    <x v="2"/>
    <s v="Peter Bühler"/>
    <x v="0"/>
  </r>
  <r>
    <s v="CA-2017-161970"/>
    <x v="584"/>
    <d v="2017-09-27T00:00:00"/>
    <x v="2"/>
    <s v="PB-19105"/>
    <s v="OFF-AR-10003896"/>
    <n v="1794"/>
    <n v="3"/>
    <n v="0"/>
    <n v="64584"/>
    <x v="1"/>
    <s v="Art"/>
    <x v="1769"/>
    <s v="United States"/>
    <x v="214"/>
    <x v="31"/>
    <n v="30080"/>
    <x v="2"/>
    <s v="Peter Bühler"/>
    <x v="0"/>
  </r>
  <r>
    <s v="CA-2017-103443"/>
    <x v="93"/>
    <d v="2017-12-23T00:00:00"/>
    <x v="2"/>
    <s v="AT-10735"/>
    <s v="OFF-ST-10002276"/>
    <n v="16672"/>
    <n v="2"/>
    <n v="0"/>
    <n v="4168"/>
    <x v="1"/>
    <s v="Storage"/>
    <x v="226"/>
    <s v="United States"/>
    <x v="20"/>
    <x v="14"/>
    <n v="10009"/>
    <x v="3"/>
    <s v="Annie Thurman"/>
    <x v="0"/>
  </r>
  <r>
    <s v="CA-2017-103443"/>
    <x v="93"/>
    <d v="2017-12-23T00:00:00"/>
    <x v="2"/>
    <s v="AT-10735"/>
    <s v="OFF-BI-10001617"/>
    <n v="24816"/>
    <n v="3"/>
    <n v="2"/>
    <n v="83754"/>
    <x v="1"/>
    <s v="Binders"/>
    <x v="1308"/>
    <s v="United States"/>
    <x v="20"/>
    <x v="14"/>
    <n v="10009"/>
    <x v="3"/>
    <s v="Annie Thurman"/>
    <x v="0"/>
  </r>
  <r>
    <s v="CA-2017-103443"/>
    <x v="93"/>
    <d v="2017-12-23T00:00:00"/>
    <x v="2"/>
    <s v="AT-10735"/>
    <s v="FUR-FU-10000308"/>
    <n v="12436"/>
    <n v="2"/>
    <n v="0"/>
    <n v="273592"/>
    <x v="0"/>
    <s v="Furnishings"/>
    <x v="1264"/>
    <s v="United States"/>
    <x v="20"/>
    <x v="14"/>
    <n v="10009"/>
    <x v="3"/>
    <s v="Annie Thurman"/>
    <x v="0"/>
  </r>
  <r>
    <s v="US-2017-165358"/>
    <x v="928"/>
    <d v="2017-07-23T00:00:00"/>
    <x v="2"/>
    <s v="SV-20365"/>
    <s v="TEC-CO-10001943"/>
    <n v="59997"/>
    <n v="5"/>
    <n v="4"/>
    <n v="699965"/>
    <x v="2"/>
    <s v="Copiers"/>
    <x v="1647"/>
    <s v="United States"/>
    <x v="10"/>
    <x v="8"/>
    <n v="19134"/>
    <x v="3"/>
    <s v="Seth Vernon"/>
    <x v="0"/>
  </r>
  <r>
    <s v="US-2017-165358"/>
    <x v="928"/>
    <d v="2017-07-23T00:00:00"/>
    <x v="2"/>
    <s v="SV-20365"/>
    <s v="FUR-CH-10002647"/>
    <n v="198744"/>
    <n v="4"/>
    <n v="3"/>
    <n v="-14196"/>
    <x v="0"/>
    <s v="Chairs"/>
    <x v="472"/>
    <s v="United States"/>
    <x v="10"/>
    <x v="8"/>
    <n v="19134"/>
    <x v="3"/>
    <s v="Seth Vernon"/>
    <x v="0"/>
  </r>
  <r>
    <s v="US-2017-165358"/>
    <x v="928"/>
    <d v="2017-07-23T00:00:00"/>
    <x v="2"/>
    <s v="SV-20365"/>
    <s v="OFF-SU-10004768"/>
    <n v="9184"/>
    <n v="2"/>
    <n v="2"/>
    <n v="1148"/>
    <x v="1"/>
    <s v="Supplies"/>
    <x v="1293"/>
    <s v="United States"/>
    <x v="10"/>
    <x v="8"/>
    <n v="19134"/>
    <x v="3"/>
    <s v="Seth Vernon"/>
    <x v="0"/>
  </r>
  <r>
    <s v="CA-2016-160136"/>
    <x v="53"/>
    <d v="2016-11-09T00:00:00"/>
    <x v="2"/>
    <s v="PJ-18835"/>
    <s v="OFF-PA-10002160"/>
    <n v="9248"/>
    <n v="2"/>
    <n v="2"/>
    <n v="33524"/>
    <x v="1"/>
    <s v="Paper"/>
    <x v="1188"/>
    <s v="United States"/>
    <x v="0"/>
    <x v="0"/>
    <n v="75217"/>
    <x v="0"/>
    <s v="Patrick Jones"/>
    <x v="1"/>
  </r>
  <r>
    <s v="CA-2014-150581"/>
    <x v="916"/>
    <d v="2014-04-12T00:00:00"/>
    <x v="2"/>
    <s v="NM-18445"/>
    <s v="FUR-TA-10003748"/>
    <n v="99592"/>
    <n v="1"/>
    <n v="2"/>
    <n v="24898"/>
    <x v="0"/>
    <s v="Tables"/>
    <x v="210"/>
    <s v="United States"/>
    <x v="3"/>
    <x v="1"/>
    <n v="94521"/>
    <x v="1"/>
    <s v="Nathan Mautz"/>
    <x v="2"/>
  </r>
  <r>
    <s v="CA-2014-150581"/>
    <x v="916"/>
    <d v="2014-04-12T00:00:00"/>
    <x v="2"/>
    <s v="NM-18445"/>
    <s v="TEC-AC-10001908"/>
    <n v="39996"/>
    <n v="4"/>
    <n v="0"/>
    <n v="139986"/>
    <x v="2"/>
    <s v="Accessories"/>
    <x v="295"/>
    <s v="United States"/>
    <x v="3"/>
    <x v="1"/>
    <n v="94521"/>
    <x v="1"/>
    <s v="Nathan Mautz"/>
    <x v="2"/>
  </r>
  <r>
    <s v="CA-2016-119515"/>
    <x v="1040"/>
    <d v="2016-08-16T00:00:00"/>
    <x v="3"/>
    <s v="TR-21325"/>
    <s v="OFF-PA-10000552"/>
    <n v="15552"/>
    <n v="3"/>
    <n v="2"/>
    <n v="54432"/>
    <x v="1"/>
    <s v="Paper"/>
    <x v="1518"/>
    <s v="United States"/>
    <x v="316"/>
    <x v="17"/>
    <n v="37211"/>
    <x v="2"/>
    <s v="Toby Ritter"/>
    <x v="0"/>
  </r>
  <r>
    <s v="CA-2014-141355"/>
    <x v="793"/>
    <d v="2014-09-30T00:00:00"/>
    <x v="2"/>
    <s v="BF-11005"/>
    <s v="OFF-AR-10003179"/>
    <n v="14576"/>
    <n v="2"/>
    <n v="2"/>
    <n v="23686"/>
    <x v="1"/>
    <s v="Art"/>
    <x v="1547"/>
    <s v="United States"/>
    <x v="34"/>
    <x v="21"/>
    <n v="80013"/>
    <x v="1"/>
    <s v="Barry Franz"/>
    <x v="2"/>
  </r>
  <r>
    <s v="CA-2016-165330"/>
    <x v="25"/>
    <d v="2016-12-11T00:00:00"/>
    <x v="0"/>
    <s v="WB-21850"/>
    <s v="OFF-BI-10004593"/>
    <n v="2096"/>
    <n v="5"/>
    <n v="2"/>
    <n v="6812"/>
    <x v="1"/>
    <s v="Binders"/>
    <x v="270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AR-10000914"/>
    <n v="2332"/>
    <n v="2"/>
    <n v="0"/>
    <n v="60632"/>
    <x v="1"/>
    <s v="Art"/>
    <x v="1717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PA-10000241"/>
    <n v="3098"/>
    <n v="1"/>
    <n v="0"/>
    <n v="13941"/>
    <x v="1"/>
    <s v="Paper"/>
    <x v="1149"/>
    <s v="United States"/>
    <x v="125"/>
    <x v="1"/>
    <n v="92804"/>
    <x v="1"/>
    <s v="William Brown"/>
    <x v="0"/>
  </r>
  <r>
    <s v="CA-2016-165330"/>
    <x v="25"/>
    <d v="2016-12-11T00:00:00"/>
    <x v="0"/>
    <s v="WB-21850"/>
    <s v="TEC-AC-10000057"/>
    <n v="11996"/>
    <n v="4"/>
    <n v="0"/>
    <n v="251916"/>
    <x v="2"/>
    <s v="Accessories"/>
    <x v="628"/>
    <s v="United States"/>
    <x v="125"/>
    <x v="1"/>
    <n v="92804"/>
    <x v="1"/>
    <s v="William Brown"/>
    <x v="0"/>
  </r>
  <r>
    <s v="CA-2016-165330"/>
    <x v="25"/>
    <d v="2016-12-11T00:00:00"/>
    <x v="0"/>
    <s v="WB-21850"/>
    <s v="FUR-CH-10003774"/>
    <n v="36392"/>
    <n v="5"/>
    <n v="2"/>
    <n v="-31843"/>
    <x v="0"/>
    <s v="Chairs"/>
    <x v="1183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BI-10002824"/>
    <n v="35808"/>
    <n v="3"/>
    <n v="2"/>
    <n v="1119"/>
    <x v="1"/>
    <s v="Binders"/>
    <x v="525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BI-10004001"/>
    <n v="122688"/>
    <n v="9"/>
    <n v="2"/>
    <n v="398736"/>
    <x v="1"/>
    <s v="Binders"/>
    <x v="813"/>
    <s v="United States"/>
    <x v="125"/>
    <x v="1"/>
    <n v="92804"/>
    <x v="1"/>
    <s v="William Brown"/>
    <x v="0"/>
  </r>
  <r>
    <s v="CA-2016-165330"/>
    <x v="25"/>
    <d v="2016-12-11T00:00:00"/>
    <x v="0"/>
    <s v="WB-21850"/>
    <s v="FUR-TA-10004619"/>
    <n v="892136"/>
    <n v="7"/>
    <n v="2"/>
    <n v="111517"/>
    <x v="0"/>
    <s v="Tables"/>
    <x v="884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ST-10000636"/>
    <n v="5022"/>
    <n v="3"/>
    <n v="0"/>
    <n v="20088"/>
    <x v="1"/>
    <s v="Storage"/>
    <x v="1722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AP-10001469"/>
    <n v="8342"/>
    <n v="2"/>
    <n v="0"/>
    <n v="241918"/>
    <x v="1"/>
    <s v="Appliances"/>
    <x v="582"/>
    <s v="United States"/>
    <x v="125"/>
    <x v="1"/>
    <n v="92804"/>
    <x v="1"/>
    <s v="William Brown"/>
    <x v="0"/>
  </r>
  <r>
    <s v="CA-2016-165330"/>
    <x v="25"/>
    <d v="2016-12-11T00:00:00"/>
    <x v="0"/>
    <s v="WB-21850"/>
    <s v="OFF-BI-10002897"/>
    <n v="5872"/>
    <n v="2"/>
    <n v="2"/>
    <n v="21286"/>
    <x v="1"/>
    <s v="Binders"/>
    <x v="1770"/>
    <s v="United States"/>
    <x v="125"/>
    <x v="1"/>
    <n v="92804"/>
    <x v="1"/>
    <s v="William Brown"/>
    <x v="0"/>
  </r>
  <r>
    <s v="CA-2015-132633"/>
    <x v="301"/>
    <d v="2015-02-05T00:00:00"/>
    <x v="1"/>
    <s v="KH-16630"/>
    <s v="OFF-BI-10002432"/>
    <n v="12144"/>
    <n v="3"/>
    <n v="2"/>
    <n v="40986"/>
    <x v="1"/>
    <s v="Binders"/>
    <x v="868"/>
    <s v="United States"/>
    <x v="213"/>
    <x v="6"/>
    <n v="84062"/>
    <x v="1"/>
    <s v="Ken Heidel"/>
    <x v="1"/>
  </r>
  <r>
    <s v="CA-2016-157742"/>
    <x v="722"/>
    <d v="2016-12-31T00:00:00"/>
    <x v="1"/>
    <s v="KL-16645"/>
    <s v="OFF-EN-10002592"/>
    <n v="27792"/>
    <n v="3"/>
    <n v="2"/>
    <n v="10422"/>
    <x v="1"/>
    <s v="Envelopes"/>
    <x v="1683"/>
    <s v="United States"/>
    <x v="24"/>
    <x v="20"/>
    <n v="97477"/>
    <x v="1"/>
    <s v="Ken Lonsdale"/>
    <x v="0"/>
  </r>
  <r>
    <s v="CA-2017-127712"/>
    <x v="514"/>
    <d v="2017-09-05T00:00:00"/>
    <x v="2"/>
    <s v="MG-17890"/>
    <s v="OFF-SU-10002522"/>
    <n v="6208"/>
    <n v="2"/>
    <n v="2"/>
    <n v="6984"/>
    <x v="1"/>
    <s v="Supplies"/>
    <x v="1526"/>
    <s v="United States"/>
    <x v="127"/>
    <x v="20"/>
    <n v="97301"/>
    <x v="1"/>
    <s v="Michael Granlund"/>
    <x v="2"/>
  </r>
  <r>
    <s v="CA-2017-169474"/>
    <x v="1144"/>
    <d v="2017-02-09T00:00:00"/>
    <x v="2"/>
    <s v="JF-15355"/>
    <s v="OFF-AP-10003971"/>
    <n v="3267"/>
    <n v="3"/>
    <n v="0"/>
    <n v="84942"/>
    <x v="1"/>
    <s v="Appliances"/>
    <x v="915"/>
    <s v="United States"/>
    <x v="30"/>
    <x v="14"/>
    <n v="14609"/>
    <x v="3"/>
    <s v="Jay Fein"/>
    <x v="0"/>
  </r>
  <r>
    <s v="CA-2014-106726"/>
    <x v="775"/>
    <d v="2014-12-08T00:00:00"/>
    <x v="3"/>
    <s v="RS-19765"/>
    <s v="OFF-ST-10001496"/>
    <n v="126133"/>
    <n v="7"/>
    <n v="0"/>
    <n v="3279458"/>
    <x v="1"/>
    <s v="Storage"/>
    <x v="729"/>
    <s v="United States"/>
    <x v="1"/>
    <x v="1"/>
    <n v="90008"/>
    <x v="1"/>
    <s v="Roland Schwarz"/>
    <x v="1"/>
  </r>
  <r>
    <s v="CA-2016-147473"/>
    <x v="197"/>
    <d v="2016-06-03T00:00:00"/>
    <x v="2"/>
    <s v="NL-18310"/>
    <s v="OFF-PA-10004782"/>
    <n v="3888"/>
    <n v="6"/>
    <n v="0"/>
    <n v="186624"/>
    <x v="1"/>
    <s v="Paper"/>
    <x v="1402"/>
    <s v="United States"/>
    <x v="1"/>
    <x v="1"/>
    <n v="90049"/>
    <x v="1"/>
    <s v="Nancy Lomonaco"/>
    <x v="2"/>
  </r>
  <r>
    <s v="CA-2016-114209"/>
    <x v="205"/>
    <d v="2016-05-26T00:00:00"/>
    <x v="2"/>
    <s v="AS-10285"/>
    <s v="OFF-BI-10000343"/>
    <n v="1964"/>
    <n v="2"/>
    <n v="8"/>
    <n v="-32406"/>
    <x v="1"/>
    <s v="Binders"/>
    <x v="186"/>
    <s v="United States"/>
    <x v="0"/>
    <x v="0"/>
    <n v="75081"/>
    <x v="0"/>
    <s v="Alejandro Savely"/>
    <x v="1"/>
  </r>
  <r>
    <s v="CA-2016-114209"/>
    <x v="205"/>
    <d v="2016-05-26T00:00:00"/>
    <x v="2"/>
    <s v="AS-10285"/>
    <s v="OFF-PA-10003591"/>
    <n v="82656"/>
    <n v="9"/>
    <n v="2"/>
    <n v="30996"/>
    <x v="1"/>
    <s v="Paper"/>
    <x v="689"/>
    <s v="United States"/>
    <x v="0"/>
    <x v="0"/>
    <n v="75081"/>
    <x v="0"/>
    <s v="Alejandro Savely"/>
    <x v="1"/>
  </r>
  <r>
    <s v="CA-2014-141901"/>
    <x v="127"/>
    <d v="2014-08-14T00:00:00"/>
    <x v="2"/>
    <s v="GM-14500"/>
    <s v="OFF-PA-10001667"/>
    <n v="598"/>
    <n v="1"/>
    <n v="0"/>
    <n v="2691"/>
    <x v="1"/>
    <s v="Paper"/>
    <x v="456"/>
    <s v="United States"/>
    <x v="201"/>
    <x v="1"/>
    <n v="93727"/>
    <x v="1"/>
    <s v="Gene McClure"/>
    <x v="0"/>
  </r>
  <r>
    <s v="CA-2016-164490"/>
    <x v="63"/>
    <d v="2016-09-10T00:00:00"/>
    <x v="1"/>
    <s v="SU-20665"/>
    <s v="OFF-PA-10004971"/>
    <n v="9248"/>
    <n v="2"/>
    <n v="2"/>
    <n v="33524"/>
    <x v="1"/>
    <s v="Paper"/>
    <x v="605"/>
    <s v="United States"/>
    <x v="22"/>
    <x v="9"/>
    <n v="60653"/>
    <x v="0"/>
    <s v="Stephanie Ulpright"/>
    <x v="2"/>
  </r>
  <r>
    <s v="CA-2016-112256"/>
    <x v="309"/>
    <d v="2016-07-28T00:00:00"/>
    <x v="2"/>
    <s v="CK-12205"/>
    <s v="OFF-AR-10001216"/>
    <n v="4448"/>
    <n v="2"/>
    <n v="2"/>
    <n v="3336"/>
    <x v="1"/>
    <s v="Art"/>
    <x v="1444"/>
    <s v="United States"/>
    <x v="393"/>
    <x v="0"/>
    <n v="78501"/>
    <x v="0"/>
    <s v="Chloris Kastensmidt"/>
    <x v="0"/>
  </r>
  <r>
    <s v="CA-2016-112256"/>
    <x v="309"/>
    <d v="2016-07-28T00:00:00"/>
    <x v="2"/>
    <s v="CK-12205"/>
    <s v="OFF-PA-10004355"/>
    <n v="5184"/>
    <n v="1"/>
    <n v="2"/>
    <n v="18144"/>
    <x v="1"/>
    <s v="Paper"/>
    <x v="1092"/>
    <s v="United States"/>
    <x v="393"/>
    <x v="0"/>
    <n v="78501"/>
    <x v="0"/>
    <s v="Chloris Kastensmidt"/>
    <x v="0"/>
  </r>
  <r>
    <s v="CA-2016-112256"/>
    <x v="309"/>
    <d v="2016-07-28T00:00:00"/>
    <x v="2"/>
    <s v="CK-12205"/>
    <s v="OFF-AR-10001953"/>
    <n v="17592"/>
    <n v="5"/>
    <n v="2"/>
    <n v="15393"/>
    <x v="1"/>
    <s v="Art"/>
    <x v="399"/>
    <s v="United States"/>
    <x v="393"/>
    <x v="0"/>
    <n v="78501"/>
    <x v="0"/>
    <s v="Chloris Kastensmidt"/>
    <x v="0"/>
  </r>
  <r>
    <s v="CA-2016-112256"/>
    <x v="309"/>
    <d v="2016-07-28T00:00:00"/>
    <x v="2"/>
    <s v="CK-12205"/>
    <s v="OFF-BI-10004364"/>
    <n v="4752"/>
    <n v="4"/>
    <n v="8"/>
    <n v="-8316"/>
    <x v="1"/>
    <s v="Binders"/>
    <x v="305"/>
    <s v="United States"/>
    <x v="393"/>
    <x v="0"/>
    <n v="78501"/>
    <x v="0"/>
    <s v="Chloris Kastensmidt"/>
    <x v="0"/>
  </r>
  <r>
    <s v="CA-2016-112256"/>
    <x v="309"/>
    <d v="2016-07-28T00:00:00"/>
    <x v="2"/>
    <s v="CK-12205"/>
    <s v="OFF-SU-10001165"/>
    <n v="13344"/>
    <n v="2"/>
    <n v="2"/>
    <n v="10008"/>
    <x v="1"/>
    <s v="Supplies"/>
    <x v="1039"/>
    <s v="United States"/>
    <x v="393"/>
    <x v="0"/>
    <n v="78501"/>
    <x v="0"/>
    <s v="Chloris Kastensmidt"/>
    <x v="0"/>
  </r>
  <r>
    <s v="CA-2016-167416"/>
    <x v="535"/>
    <d v="2016-05-17T00:00:00"/>
    <x v="2"/>
    <s v="JM-15580"/>
    <s v="OFF-EN-10001141"/>
    <n v="549"/>
    <n v="5"/>
    <n v="0"/>
    <n v="26901"/>
    <x v="1"/>
    <s v="Envelopes"/>
    <x v="594"/>
    <s v="United States"/>
    <x v="4"/>
    <x v="4"/>
    <n v="98105"/>
    <x v="1"/>
    <s v="Jill Matthias"/>
    <x v="0"/>
  </r>
  <r>
    <s v="CA-2016-106950"/>
    <x v="475"/>
    <d v="2016-09-06T00:00:00"/>
    <x v="2"/>
    <s v="JE-15715"/>
    <s v="OFF-BI-10000014"/>
    <n v="22911"/>
    <n v="7"/>
    <n v="7"/>
    <n v="-175651"/>
    <x v="1"/>
    <s v="Binders"/>
    <x v="630"/>
    <s v="United States"/>
    <x v="35"/>
    <x v="3"/>
    <n v="28205"/>
    <x v="2"/>
    <s v="Joe Elijah"/>
    <x v="0"/>
  </r>
  <r>
    <s v="CA-2016-106950"/>
    <x v="475"/>
    <d v="2016-09-06T00:00:00"/>
    <x v="2"/>
    <s v="JE-15715"/>
    <s v="OFF-AP-10000159"/>
    <n v="309456"/>
    <n v="9"/>
    <n v="2"/>
    <n v="348138"/>
    <x v="1"/>
    <s v="Appliances"/>
    <x v="1396"/>
    <s v="United States"/>
    <x v="35"/>
    <x v="3"/>
    <n v="28205"/>
    <x v="2"/>
    <s v="Joe Elijah"/>
    <x v="0"/>
  </r>
  <r>
    <s v="CA-2016-106950"/>
    <x v="475"/>
    <d v="2016-09-06T00:00:00"/>
    <x v="2"/>
    <s v="JE-15715"/>
    <s v="OFF-AR-10003560"/>
    <n v="19456"/>
    <n v="4"/>
    <n v="2"/>
    <n v="34048"/>
    <x v="1"/>
    <s v="Art"/>
    <x v="484"/>
    <s v="United States"/>
    <x v="35"/>
    <x v="3"/>
    <n v="28205"/>
    <x v="2"/>
    <s v="Joe Elijah"/>
    <x v="0"/>
  </r>
  <r>
    <s v="CA-2016-106950"/>
    <x v="475"/>
    <d v="2016-09-06T00:00:00"/>
    <x v="2"/>
    <s v="JE-15715"/>
    <s v="FUR-TA-10001768"/>
    <n v="472518"/>
    <n v="3"/>
    <n v="4"/>
    <n v="-1496307"/>
    <x v="0"/>
    <s v="Tables"/>
    <x v="114"/>
    <s v="United States"/>
    <x v="35"/>
    <x v="3"/>
    <n v="28205"/>
    <x v="2"/>
    <s v="Joe Elijah"/>
    <x v="0"/>
  </r>
  <r>
    <s v="CA-2016-106950"/>
    <x v="475"/>
    <d v="2016-09-06T00:00:00"/>
    <x v="2"/>
    <s v="JE-15715"/>
    <s v="TEC-AC-10002049"/>
    <n v="101268"/>
    <n v="3"/>
    <n v="2"/>
    <n v="303804"/>
    <x v="2"/>
    <s v="Accessories"/>
    <x v="691"/>
    <s v="United States"/>
    <x v="35"/>
    <x v="3"/>
    <n v="28205"/>
    <x v="2"/>
    <s v="Joe Elijah"/>
    <x v="0"/>
  </r>
  <r>
    <s v="CA-2016-106950"/>
    <x v="475"/>
    <d v="2016-09-06T00:00:00"/>
    <x v="2"/>
    <s v="JE-15715"/>
    <s v="OFF-BI-10003166"/>
    <n v="1722"/>
    <n v="5"/>
    <n v="7"/>
    <n v="-12628"/>
    <x v="1"/>
    <s v="Binders"/>
    <x v="1394"/>
    <s v="United States"/>
    <x v="35"/>
    <x v="3"/>
    <n v="28205"/>
    <x v="2"/>
    <s v="Joe Elijah"/>
    <x v="0"/>
  </r>
  <r>
    <s v="CA-2017-118724"/>
    <x v="245"/>
    <d v="2017-07-25T00:00:00"/>
    <x v="1"/>
    <s v="AR-10825"/>
    <s v="OFF-AR-10003469"/>
    <n v="352"/>
    <n v="2"/>
    <n v="0"/>
    <n v="16896"/>
    <x v="1"/>
    <s v="Art"/>
    <x v="1245"/>
    <s v="United States"/>
    <x v="3"/>
    <x v="1"/>
    <n v="94521"/>
    <x v="1"/>
    <s v="Anthony Rawles"/>
    <x v="1"/>
  </r>
  <r>
    <s v="CA-2017-118724"/>
    <x v="245"/>
    <d v="2017-07-25T00:00:00"/>
    <x v="1"/>
    <s v="AR-10825"/>
    <s v="TEC-PH-10002549"/>
    <n v="1626192"/>
    <n v="9"/>
    <n v="2"/>
    <n v="1219644"/>
    <x v="2"/>
    <s v="Phones"/>
    <x v="929"/>
    <s v="United States"/>
    <x v="3"/>
    <x v="1"/>
    <n v="94521"/>
    <x v="1"/>
    <s v="Anthony Rawles"/>
    <x v="1"/>
  </r>
  <r>
    <s v="CA-2017-112004"/>
    <x v="144"/>
    <d v="2017-09-28T00:00:00"/>
    <x v="3"/>
    <s v="AH-10075"/>
    <s v="OFF-BI-10003476"/>
    <n v="8595"/>
    <n v="5"/>
    <n v="7"/>
    <n v="-6303"/>
    <x v="1"/>
    <s v="Binders"/>
    <x v="1512"/>
    <s v="United States"/>
    <x v="142"/>
    <x v="8"/>
    <n v="19013"/>
    <x v="3"/>
    <s v="Adam Hart"/>
    <x v="1"/>
  </r>
  <r>
    <s v="CA-2017-112004"/>
    <x v="144"/>
    <d v="2017-09-28T00:00:00"/>
    <x v="3"/>
    <s v="AH-10075"/>
    <s v="OFF-SU-10000157"/>
    <n v="190896"/>
    <n v="2"/>
    <n v="2"/>
    <n v="-429516"/>
    <x v="1"/>
    <s v="Supplies"/>
    <x v="1388"/>
    <s v="United States"/>
    <x v="142"/>
    <x v="8"/>
    <n v="19013"/>
    <x v="3"/>
    <s v="Adam Hart"/>
    <x v="1"/>
  </r>
  <r>
    <s v="US-2017-143175"/>
    <x v="645"/>
    <d v="2017-08-06T00:00:00"/>
    <x v="1"/>
    <s v="GA-14515"/>
    <s v="OFF-ST-10003123"/>
    <n v="9987"/>
    <n v="3"/>
    <n v="0"/>
    <n v="239688"/>
    <x v="1"/>
    <s v="Storage"/>
    <x v="1263"/>
    <s v="United States"/>
    <x v="1"/>
    <x v="1"/>
    <n v="90004"/>
    <x v="1"/>
    <s v="George Ashbrook"/>
    <x v="0"/>
  </r>
  <r>
    <s v="CA-2015-105844"/>
    <x v="968"/>
    <d v="2015-10-27T00:00:00"/>
    <x v="1"/>
    <s v="JF-15415"/>
    <s v="OFF-AR-10001955"/>
    <n v="7936"/>
    <n v="4"/>
    <n v="0"/>
    <n v="23808"/>
    <x v="1"/>
    <s v="Art"/>
    <x v="1021"/>
    <s v="United States"/>
    <x v="306"/>
    <x v="32"/>
    <n v="89431"/>
    <x v="1"/>
    <s v="Jennifer Ferguson"/>
    <x v="0"/>
  </r>
  <r>
    <s v="CA-2017-118864"/>
    <x v="139"/>
    <d v="2017-06-19T00:00:00"/>
    <x v="1"/>
    <s v="KH-16690"/>
    <s v="TEC-PH-10001809"/>
    <n v="11996"/>
    <n v="1"/>
    <n v="2"/>
    <n v="74975"/>
    <x v="2"/>
    <s v="Phones"/>
    <x v="1162"/>
    <s v="United States"/>
    <x v="1"/>
    <x v="1"/>
    <n v="90032"/>
    <x v="1"/>
    <s v="Kristen Hastings"/>
    <x v="1"/>
  </r>
  <r>
    <s v="CA-2015-119480"/>
    <x v="1145"/>
    <d v="2015-01-13T00:00:00"/>
    <x v="2"/>
    <s v="CC-12685"/>
    <s v="OFF-PA-10000474"/>
    <n v="10632"/>
    <n v="3"/>
    <n v="0"/>
    <n v="499704"/>
    <x v="1"/>
    <s v="Paper"/>
    <x v="33"/>
    <s v="United States"/>
    <x v="123"/>
    <x v="34"/>
    <n v="42420"/>
    <x v="2"/>
    <s v="Craig Carroll"/>
    <x v="0"/>
  </r>
  <r>
    <s v="CA-2015-119480"/>
    <x v="1145"/>
    <d v="2015-01-13T00:00:00"/>
    <x v="2"/>
    <s v="CC-12685"/>
    <s v="OFF-AP-10001205"/>
    <n v="16344"/>
    <n v="3"/>
    <n v="0"/>
    <n v="457632"/>
    <x v="1"/>
    <s v="Appliances"/>
    <x v="1280"/>
    <s v="United States"/>
    <x v="123"/>
    <x v="34"/>
    <n v="42420"/>
    <x v="2"/>
    <s v="Craig Carroll"/>
    <x v="0"/>
  </r>
  <r>
    <s v="CA-2015-119480"/>
    <x v="1145"/>
    <d v="2015-01-13T00:00:00"/>
    <x v="2"/>
    <s v="CC-12685"/>
    <s v="OFF-AR-10004691"/>
    <n v="4276"/>
    <n v="2"/>
    <n v="0"/>
    <n v="111176"/>
    <x v="1"/>
    <s v="Art"/>
    <x v="1362"/>
    <s v="United States"/>
    <x v="123"/>
    <x v="34"/>
    <n v="42420"/>
    <x v="2"/>
    <s v="Craig Carroll"/>
    <x v="0"/>
  </r>
  <r>
    <s v="CA-2015-119480"/>
    <x v="1145"/>
    <d v="2015-01-13T00:00:00"/>
    <x v="2"/>
    <s v="CC-12685"/>
    <s v="OFF-PA-10004996"/>
    <n v="5155"/>
    <n v="5"/>
    <n v="0"/>
    <n v="242285"/>
    <x v="1"/>
    <s v="Paper"/>
    <x v="1505"/>
    <s v="United States"/>
    <x v="123"/>
    <x v="34"/>
    <n v="42420"/>
    <x v="2"/>
    <s v="Craig Carroll"/>
    <x v="0"/>
  </r>
  <r>
    <s v="US-2015-153374"/>
    <x v="96"/>
    <d v="2015-02-13T00:00:00"/>
    <x v="1"/>
    <s v="JF-15565"/>
    <s v="TEC-AC-10001908"/>
    <n v="479952"/>
    <n v="6"/>
    <n v="2"/>
    <n v="89991"/>
    <x v="2"/>
    <s v="Accessories"/>
    <x v="295"/>
    <s v="United States"/>
    <x v="27"/>
    <x v="9"/>
    <n v="62521"/>
    <x v="0"/>
    <s v="Jill Fjeld"/>
    <x v="0"/>
  </r>
  <r>
    <s v="CA-2016-101980"/>
    <x v="1146"/>
    <d v="2016-08-20T00:00:00"/>
    <x v="3"/>
    <s v="RP-19390"/>
    <s v="OFF-BI-10000666"/>
    <n v="146688"/>
    <n v="6"/>
    <n v="2"/>
    <n v="55008"/>
    <x v="1"/>
    <s v="Binders"/>
    <x v="980"/>
    <s v="United States"/>
    <x v="20"/>
    <x v="14"/>
    <n v="10009"/>
    <x v="3"/>
    <s v="Resi Pölking"/>
    <x v="0"/>
  </r>
  <r>
    <s v="CA-2016-101980"/>
    <x v="1146"/>
    <d v="2016-08-20T00:00:00"/>
    <x v="3"/>
    <s v="RP-19390"/>
    <s v="OFF-BI-10004318"/>
    <n v="276784"/>
    <n v="2"/>
    <n v="2"/>
    <n v="899548"/>
    <x v="1"/>
    <s v="Binders"/>
    <x v="1555"/>
    <s v="United States"/>
    <x v="20"/>
    <x v="14"/>
    <n v="10009"/>
    <x v="3"/>
    <s v="Resi Pölking"/>
    <x v="0"/>
  </r>
  <r>
    <s v="CA-2016-101980"/>
    <x v="1146"/>
    <d v="2016-08-20T00:00:00"/>
    <x v="3"/>
    <s v="RP-19390"/>
    <s v="OFF-BI-10003429"/>
    <n v="2532"/>
    <n v="5"/>
    <n v="2"/>
    <n v="91785"/>
    <x v="1"/>
    <s v="Binders"/>
    <x v="846"/>
    <s v="United States"/>
    <x v="20"/>
    <x v="14"/>
    <n v="10009"/>
    <x v="3"/>
    <s v="Resi Pölking"/>
    <x v="0"/>
  </r>
  <r>
    <s v="CA-2017-144596"/>
    <x v="44"/>
    <d v="2017-11-10T00:00:00"/>
    <x v="2"/>
    <s v="CD-11980"/>
    <s v="OFF-PA-10003302"/>
    <n v="31896"/>
    <n v="9"/>
    <n v="0"/>
    <n v="1499112"/>
    <x v="1"/>
    <s v="Paper"/>
    <x v="1692"/>
    <s v="United States"/>
    <x v="20"/>
    <x v="14"/>
    <n v="10011"/>
    <x v="3"/>
    <s v="Carol Darley"/>
    <x v="0"/>
  </r>
  <r>
    <s v="CA-2015-124933"/>
    <x v="206"/>
    <d v="2015-12-30T00:00:00"/>
    <x v="1"/>
    <s v="DF-13135"/>
    <s v="OFF-PA-10003302"/>
    <n v="21264"/>
    <n v="6"/>
    <n v="0"/>
    <n v="999408"/>
    <x v="1"/>
    <s v="Paper"/>
    <x v="1692"/>
    <s v="United States"/>
    <x v="20"/>
    <x v="14"/>
    <n v="10009"/>
    <x v="3"/>
    <s v="David Flashing"/>
    <x v="0"/>
  </r>
  <r>
    <s v="CA-2014-159625"/>
    <x v="532"/>
    <d v="2014-11-28T00:00:00"/>
    <x v="2"/>
    <s v="SM-20005"/>
    <s v="OFF-EN-10002621"/>
    <n v="23472"/>
    <n v="3"/>
    <n v="2"/>
    <n v="8802"/>
    <x v="1"/>
    <s v="Envelopes"/>
    <x v="153"/>
    <s v="United States"/>
    <x v="48"/>
    <x v="15"/>
    <n v="85254"/>
    <x v="1"/>
    <s v="Sally Matthias"/>
    <x v="0"/>
  </r>
  <r>
    <s v="CA-2016-144337"/>
    <x v="1147"/>
    <d v="2016-08-05T00:00:00"/>
    <x v="1"/>
    <s v="SG-20890"/>
    <s v="OFF-PA-10000249"/>
    <n v="19648"/>
    <n v="2"/>
    <n v="2"/>
    <n v="66312"/>
    <x v="1"/>
    <s v="Paper"/>
    <x v="33"/>
    <s v="United States"/>
    <x v="111"/>
    <x v="0"/>
    <n v="79109"/>
    <x v="0"/>
    <s v="Susan Gilcrest"/>
    <x v="1"/>
  </r>
  <r>
    <s v="CA-2014-117478"/>
    <x v="157"/>
    <d v="2014-09-24T00:00:00"/>
    <x v="3"/>
    <s v="LH-16750"/>
    <s v="OFF-BI-10000050"/>
    <n v="657"/>
    <n v="3"/>
    <n v="7"/>
    <n v="-5037"/>
    <x v="1"/>
    <s v="Binders"/>
    <x v="347"/>
    <s v="United States"/>
    <x v="10"/>
    <x v="8"/>
    <n v="19140"/>
    <x v="3"/>
    <s v="Larry Hughes"/>
    <x v="0"/>
  </r>
  <r>
    <s v="CA-2017-147410"/>
    <x v="506"/>
    <d v="2017-09-08T00:00:00"/>
    <x v="2"/>
    <s v="EJ-14155"/>
    <s v="OFF-ST-10003805"/>
    <n v="4211"/>
    <n v="2"/>
    <n v="0"/>
    <n v="105275"/>
    <x v="1"/>
    <s v="Storage"/>
    <x v="1632"/>
    <s v="United States"/>
    <x v="157"/>
    <x v="1"/>
    <n v="92704"/>
    <x v="1"/>
    <s v="Eva Jacobs"/>
    <x v="0"/>
  </r>
  <r>
    <s v="CA-2017-128944"/>
    <x v="248"/>
    <d v="2017-06-21T00:00:00"/>
    <x v="1"/>
    <s v="KH-16330"/>
    <s v="FUR-CH-10000785"/>
    <n v="760116"/>
    <n v="6"/>
    <n v="3"/>
    <n v="-434352"/>
    <x v="0"/>
    <s v="Chairs"/>
    <x v="323"/>
    <s v="United States"/>
    <x v="46"/>
    <x v="23"/>
    <n v="43055"/>
    <x v="3"/>
    <s v="Katharine Harms"/>
    <x v="1"/>
  </r>
  <r>
    <s v="CA-2017-128944"/>
    <x v="248"/>
    <d v="2017-06-21T00:00:00"/>
    <x v="1"/>
    <s v="KH-16330"/>
    <s v="FUR-FU-10004909"/>
    <n v="38784"/>
    <n v="3"/>
    <n v="2"/>
    <n v="7272"/>
    <x v="0"/>
    <s v="Furnishings"/>
    <x v="1340"/>
    <s v="United States"/>
    <x v="46"/>
    <x v="23"/>
    <n v="43055"/>
    <x v="3"/>
    <s v="Katharine Harms"/>
    <x v="1"/>
  </r>
  <r>
    <s v="CA-2017-128944"/>
    <x v="248"/>
    <d v="2017-06-21T00:00:00"/>
    <x v="1"/>
    <s v="KH-16330"/>
    <s v="TEC-AC-10001553"/>
    <n v="122328"/>
    <n v="9"/>
    <n v="2"/>
    <n v="15291"/>
    <x v="2"/>
    <s v="Accessories"/>
    <x v="1581"/>
    <s v="United States"/>
    <x v="46"/>
    <x v="23"/>
    <n v="43055"/>
    <x v="3"/>
    <s v="Katharine Harms"/>
    <x v="1"/>
  </r>
  <r>
    <s v="CA-2016-109666"/>
    <x v="474"/>
    <d v="2016-04-26T00:00:00"/>
    <x v="2"/>
    <s v="KM-16720"/>
    <s v="TEC-PH-10004774"/>
    <n v="2598"/>
    <n v="2"/>
    <n v="0"/>
    <n v="7794"/>
    <x v="2"/>
    <s v="Phones"/>
    <x v="709"/>
    <s v="United States"/>
    <x v="20"/>
    <x v="14"/>
    <n v="10035"/>
    <x v="3"/>
    <s v="Kunst Miller"/>
    <x v="0"/>
  </r>
  <r>
    <s v="CA-2016-109666"/>
    <x v="474"/>
    <d v="2016-04-26T00:00:00"/>
    <x v="2"/>
    <s v="KM-16720"/>
    <s v="OFF-AR-10004582"/>
    <n v="328"/>
    <n v="2"/>
    <n v="0"/>
    <n v="1476"/>
    <x v="1"/>
    <s v="Art"/>
    <x v="1173"/>
    <s v="United States"/>
    <x v="20"/>
    <x v="14"/>
    <n v="10035"/>
    <x v="3"/>
    <s v="Kunst Miller"/>
    <x v="0"/>
  </r>
  <r>
    <s v="CA-2016-109666"/>
    <x v="474"/>
    <d v="2016-04-26T00:00:00"/>
    <x v="2"/>
    <s v="KM-16720"/>
    <s v="OFF-ST-10000991"/>
    <n v="45988"/>
    <n v="4"/>
    <n v="0"/>
    <n v="137964"/>
    <x v="1"/>
    <s v="Storage"/>
    <x v="157"/>
    <s v="United States"/>
    <x v="20"/>
    <x v="14"/>
    <n v="10035"/>
    <x v="3"/>
    <s v="Kunst Miller"/>
    <x v="0"/>
  </r>
  <r>
    <s v="CA-2016-109666"/>
    <x v="474"/>
    <d v="2016-04-26T00:00:00"/>
    <x v="2"/>
    <s v="KM-16720"/>
    <s v="OFF-SU-10002522"/>
    <n v="776"/>
    <n v="2"/>
    <n v="0"/>
    <n v="22504"/>
    <x v="1"/>
    <s v="Supplies"/>
    <x v="1526"/>
    <s v="United States"/>
    <x v="20"/>
    <x v="14"/>
    <n v="10035"/>
    <x v="3"/>
    <s v="Kunst Miller"/>
    <x v="0"/>
  </r>
  <r>
    <s v="CA-2016-109666"/>
    <x v="474"/>
    <d v="2016-04-26T00:00:00"/>
    <x v="2"/>
    <s v="KM-16720"/>
    <s v="OFF-AR-10004022"/>
    <n v="7196"/>
    <n v="2"/>
    <n v="0"/>
    <n v="1799"/>
    <x v="1"/>
    <s v="Art"/>
    <x v="900"/>
    <s v="United States"/>
    <x v="20"/>
    <x v="14"/>
    <n v="10035"/>
    <x v="3"/>
    <s v="Kunst Miller"/>
    <x v="0"/>
  </r>
  <r>
    <s v="CA-2016-109666"/>
    <x v="474"/>
    <d v="2016-04-26T00:00:00"/>
    <x v="2"/>
    <s v="KM-16720"/>
    <s v="OFF-SU-10001218"/>
    <n v="549"/>
    <n v="5"/>
    <n v="0"/>
    <n v="15372"/>
    <x v="1"/>
    <s v="Supplies"/>
    <x v="133"/>
    <s v="United States"/>
    <x v="20"/>
    <x v="14"/>
    <n v="10035"/>
    <x v="3"/>
    <s v="Kunst Miller"/>
    <x v="0"/>
  </r>
  <r>
    <s v="CA-2016-109666"/>
    <x v="474"/>
    <d v="2016-04-26T00:00:00"/>
    <x v="2"/>
    <s v="KM-16720"/>
    <s v="OFF-BI-10000174"/>
    <n v="928"/>
    <n v="2"/>
    <n v="2"/>
    <n v="3248"/>
    <x v="1"/>
    <s v="Binders"/>
    <x v="1425"/>
    <s v="United States"/>
    <x v="20"/>
    <x v="14"/>
    <n v="10035"/>
    <x v="3"/>
    <s v="Kunst Miller"/>
    <x v="0"/>
  </r>
  <r>
    <s v="US-2016-102239"/>
    <x v="464"/>
    <d v="2016-05-06T00:00:00"/>
    <x v="3"/>
    <s v="LW-16990"/>
    <s v="FUR-TA-10003392"/>
    <n v="168588"/>
    <n v="6"/>
    <n v="0"/>
    <n v="3203172"/>
    <x v="0"/>
    <s v="Tables"/>
    <x v="1620"/>
    <s v="United States"/>
    <x v="123"/>
    <x v="32"/>
    <n v="89015"/>
    <x v="1"/>
    <s v="Lindsay Williams"/>
    <x v="1"/>
  </r>
  <r>
    <s v="US-2016-102239"/>
    <x v="464"/>
    <d v="2016-05-06T00:00:00"/>
    <x v="3"/>
    <s v="LW-16990"/>
    <s v="OFF-BI-10001890"/>
    <n v="5728"/>
    <n v="2"/>
    <n v="2"/>
    <n v="20048"/>
    <x v="1"/>
    <s v="Binders"/>
    <x v="176"/>
    <s v="United States"/>
    <x v="123"/>
    <x v="32"/>
    <n v="89015"/>
    <x v="1"/>
    <s v="Lindsay Williams"/>
    <x v="1"/>
  </r>
  <r>
    <s v="CA-2014-143168"/>
    <x v="637"/>
    <d v="2014-10-23T00:00:00"/>
    <x v="1"/>
    <s v="IG-15085"/>
    <s v="OFF-PA-10000167"/>
    <n v="6196"/>
    <n v="2"/>
    <n v="0"/>
    <n v="27882"/>
    <x v="1"/>
    <s v="Paper"/>
    <x v="1069"/>
    <s v="United States"/>
    <x v="4"/>
    <x v="4"/>
    <n v="98103"/>
    <x v="1"/>
    <s v="Ivan Gibson"/>
    <x v="0"/>
  </r>
  <r>
    <s v="CA-2014-143168"/>
    <x v="637"/>
    <d v="2014-10-23T00:00:00"/>
    <x v="1"/>
    <s v="IG-15085"/>
    <s v="OFF-BI-10003784"/>
    <n v="1344"/>
    <n v="1"/>
    <n v="2"/>
    <n v="4704"/>
    <x v="1"/>
    <s v="Binders"/>
    <x v="1307"/>
    <s v="United States"/>
    <x v="4"/>
    <x v="4"/>
    <n v="98103"/>
    <x v="1"/>
    <s v="Ivan Gibson"/>
    <x v="0"/>
  </r>
  <r>
    <s v="CA-2017-104906"/>
    <x v="777"/>
    <d v="2017-02-17T00:00:00"/>
    <x v="2"/>
    <s v="JP-15460"/>
    <s v="OFF-PA-10001184"/>
    <n v="1794"/>
    <n v="3"/>
    <n v="0"/>
    <n v="87906"/>
    <x v="1"/>
    <s v="Paper"/>
    <x v="1300"/>
    <s v="United States"/>
    <x v="20"/>
    <x v="14"/>
    <n v="10009"/>
    <x v="3"/>
    <s v="Jennifer Patt"/>
    <x v="1"/>
  </r>
  <r>
    <s v="CA-2017-118122"/>
    <x v="700"/>
    <d v="2017-11-24T00:00:00"/>
    <x v="2"/>
    <s v="GG-14650"/>
    <s v="OFF-BI-10002103"/>
    <n v="13904"/>
    <n v="2"/>
    <n v="2"/>
    <n v="45188"/>
    <x v="1"/>
    <s v="Binders"/>
    <x v="527"/>
    <s v="United States"/>
    <x v="4"/>
    <x v="4"/>
    <n v="98103"/>
    <x v="1"/>
    <s v="Greg Guthrie"/>
    <x v="1"/>
  </r>
  <r>
    <s v="US-2014-147774"/>
    <x v="406"/>
    <d v="2014-01-26T00:00:00"/>
    <x v="2"/>
    <s v="MM-18280"/>
    <s v="OFF-BI-10003091"/>
    <n v="67194"/>
    <n v="1"/>
    <n v="7"/>
    <n v="-515154"/>
    <x v="1"/>
    <s v="Binders"/>
    <x v="1163"/>
    <s v="United States"/>
    <x v="214"/>
    <x v="17"/>
    <n v="37167"/>
    <x v="2"/>
    <s v="Muhammed MacIntyre"/>
    <x v="1"/>
  </r>
  <r>
    <s v="CA-2017-166926"/>
    <x v="95"/>
    <d v="2017-12-08T00:00:00"/>
    <x v="2"/>
    <s v="SO-20335"/>
    <s v="OFF-PA-10001593"/>
    <n v="4186"/>
    <n v="7"/>
    <n v="0"/>
    <n v="18837"/>
    <x v="1"/>
    <s v="Paper"/>
    <x v="1732"/>
    <s v="United States"/>
    <x v="4"/>
    <x v="4"/>
    <n v="98105"/>
    <x v="1"/>
    <s v="Sean O'Donnell"/>
    <x v="0"/>
  </r>
  <r>
    <s v="CA-2017-166926"/>
    <x v="95"/>
    <d v="2017-12-08T00:00:00"/>
    <x v="2"/>
    <s v="SO-20335"/>
    <s v="FUR-BO-10002598"/>
    <n v="14196"/>
    <n v="2"/>
    <n v="0"/>
    <n v="411684"/>
    <x v="0"/>
    <s v="Bookcases"/>
    <x v="1496"/>
    <s v="United States"/>
    <x v="4"/>
    <x v="4"/>
    <n v="98105"/>
    <x v="1"/>
    <s v="Sean O'Donnell"/>
    <x v="0"/>
  </r>
  <r>
    <s v="CA-2015-128013"/>
    <x v="100"/>
    <d v="2015-08-16T00:00:00"/>
    <x v="2"/>
    <s v="MF-18250"/>
    <s v="FUR-FU-10000320"/>
    <n v="1002"/>
    <n v="3"/>
    <n v="0"/>
    <n v="44088"/>
    <x v="0"/>
    <s v="Furnishings"/>
    <x v="1498"/>
    <s v="United States"/>
    <x v="20"/>
    <x v="14"/>
    <n v="10035"/>
    <x v="3"/>
    <s v="Monica Federle"/>
    <x v="1"/>
  </r>
  <r>
    <s v="CA-2015-128013"/>
    <x v="100"/>
    <d v="2015-08-16T00:00:00"/>
    <x v="2"/>
    <s v="MF-18250"/>
    <s v="OFF-PA-10001815"/>
    <n v="14412"/>
    <n v="3"/>
    <n v="0"/>
    <n v="691776"/>
    <x v="1"/>
    <s v="Paper"/>
    <x v="1383"/>
    <s v="United States"/>
    <x v="20"/>
    <x v="14"/>
    <n v="10035"/>
    <x v="3"/>
    <s v="Monica Federle"/>
    <x v="1"/>
  </r>
  <r>
    <s v="CA-2016-123176"/>
    <x v="719"/>
    <d v="2016-09-29T00:00:00"/>
    <x v="1"/>
    <s v="JG-15160"/>
    <s v="OFF-PA-10003971"/>
    <n v="1794"/>
    <n v="3"/>
    <n v="0"/>
    <n v="87906"/>
    <x v="1"/>
    <s v="Paper"/>
    <x v="1267"/>
    <s v="United States"/>
    <x v="117"/>
    <x v="31"/>
    <n v="30318"/>
    <x v="2"/>
    <s v="James Galang"/>
    <x v="0"/>
  </r>
  <r>
    <s v="CA-2016-123176"/>
    <x v="719"/>
    <d v="2016-09-29T00:00:00"/>
    <x v="1"/>
    <s v="JG-15160"/>
    <s v="OFF-AR-10004685"/>
    <n v="1389"/>
    <n v="3"/>
    <n v="0"/>
    <n v="45837"/>
    <x v="1"/>
    <s v="Art"/>
    <x v="183"/>
    <s v="United States"/>
    <x v="117"/>
    <x v="31"/>
    <n v="30318"/>
    <x v="2"/>
    <s v="James Galang"/>
    <x v="0"/>
  </r>
  <r>
    <s v="US-2016-117541"/>
    <x v="695"/>
    <d v="2016-11-20T00:00:00"/>
    <x v="2"/>
    <s v="JM-16195"/>
    <s v="OFF-PA-10001609"/>
    <n v="1645"/>
    <n v="5"/>
    <n v="0"/>
    <n v="7567"/>
    <x v="1"/>
    <s v="Paper"/>
    <x v="1105"/>
    <s v="United States"/>
    <x v="46"/>
    <x v="12"/>
    <n v="19711"/>
    <x v="3"/>
    <s v="Justin MacKendrick"/>
    <x v="0"/>
  </r>
  <r>
    <s v="US-2016-117541"/>
    <x v="695"/>
    <d v="2016-11-20T00:00:00"/>
    <x v="2"/>
    <s v="JM-16195"/>
    <s v="FUR-FU-10000550"/>
    <n v="1992"/>
    <n v="4"/>
    <n v="0"/>
    <n v="65736"/>
    <x v="0"/>
    <s v="Furnishings"/>
    <x v="1434"/>
    <s v="United States"/>
    <x v="46"/>
    <x v="12"/>
    <n v="19711"/>
    <x v="3"/>
    <s v="Justin MacKendrick"/>
    <x v="0"/>
  </r>
  <r>
    <s v="CA-2016-166282"/>
    <x v="946"/>
    <d v="2016-04-22T00:00:00"/>
    <x v="2"/>
    <s v="PK-19075"/>
    <s v="TEC-AC-10004209"/>
    <n v="35168"/>
    <n v="4"/>
    <n v="2"/>
    <n v="83524"/>
    <x v="2"/>
    <s v="Accessories"/>
    <x v="901"/>
    <s v="United States"/>
    <x v="316"/>
    <x v="17"/>
    <n v="37211"/>
    <x v="2"/>
    <s v="Pete Kriz"/>
    <x v="0"/>
  </r>
  <r>
    <s v="CA-2016-166282"/>
    <x v="946"/>
    <d v="2016-04-22T00:00:00"/>
    <x v="2"/>
    <s v="PK-19075"/>
    <s v="OFF-PA-10003022"/>
    <n v="123088"/>
    <n v="7"/>
    <n v="2"/>
    <n v="400036"/>
    <x v="1"/>
    <s v="Paper"/>
    <x v="1625"/>
    <s v="United States"/>
    <x v="316"/>
    <x v="17"/>
    <n v="37211"/>
    <x v="2"/>
    <s v="Pete Kriz"/>
    <x v="0"/>
  </r>
  <r>
    <s v="CA-2017-141439"/>
    <x v="199"/>
    <d v="2017-12-01T00:00:00"/>
    <x v="2"/>
    <s v="TT-21460"/>
    <s v="FUR-TA-10001039"/>
    <n v="25794"/>
    <n v="3"/>
    <n v="0"/>
    <n v="670644"/>
    <x v="0"/>
    <s v="Tables"/>
    <x v="827"/>
    <s v="United States"/>
    <x v="101"/>
    <x v="13"/>
    <n v="47374"/>
    <x v="0"/>
    <s v="Tonja Turnell"/>
    <x v="2"/>
  </r>
  <r>
    <s v="CA-2017-141439"/>
    <x v="199"/>
    <d v="2017-12-01T00:00:00"/>
    <x v="2"/>
    <s v="TT-21460"/>
    <s v="TEC-PH-10002624"/>
    <n v="187996"/>
    <n v="4"/>
    <n v="0"/>
    <n v="5451884"/>
    <x v="2"/>
    <s v="Phones"/>
    <x v="1124"/>
    <s v="United States"/>
    <x v="101"/>
    <x v="13"/>
    <n v="47374"/>
    <x v="0"/>
    <s v="Tonja Turnell"/>
    <x v="2"/>
  </r>
  <r>
    <s v="CA-2017-141439"/>
    <x v="199"/>
    <d v="2017-12-01T00:00:00"/>
    <x v="2"/>
    <s v="TT-21460"/>
    <s v="FUR-FU-10001473"/>
    <n v="2746"/>
    <n v="2"/>
    <n v="0"/>
    <n v="98856"/>
    <x v="0"/>
    <s v="Furnishings"/>
    <x v="984"/>
    <s v="United States"/>
    <x v="101"/>
    <x v="13"/>
    <n v="47374"/>
    <x v="0"/>
    <s v="Tonja Turnell"/>
    <x v="2"/>
  </r>
  <r>
    <s v="CA-2017-141439"/>
    <x v="199"/>
    <d v="2017-12-01T00:00:00"/>
    <x v="2"/>
    <s v="TT-21460"/>
    <s v="TEC-PH-10001819"/>
    <n v="8998"/>
    <n v="2"/>
    <n v="0"/>
    <n v="431904"/>
    <x v="2"/>
    <s v="Phones"/>
    <x v="808"/>
    <s v="United States"/>
    <x v="101"/>
    <x v="13"/>
    <n v="47374"/>
    <x v="0"/>
    <s v="Tonja Turnell"/>
    <x v="2"/>
  </r>
  <r>
    <s v="CA-2017-141439"/>
    <x v="199"/>
    <d v="2017-12-01T00:00:00"/>
    <x v="2"/>
    <s v="TT-21460"/>
    <s v="FUR-CH-10004287"/>
    <n v="8286"/>
    <n v="3"/>
    <n v="0"/>
    <n v="240294"/>
    <x v="0"/>
    <s v="Chairs"/>
    <x v="158"/>
    <s v="United States"/>
    <x v="101"/>
    <x v="13"/>
    <n v="47374"/>
    <x v="0"/>
    <s v="Tonja Turnell"/>
    <x v="2"/>
  </r>
  <r>
    <s v="CA-2015-163965"/>
    <x v="311"/>
    <d v="2015-11-27T00:00:00"/>
    <x v="2"/>
    <s v="SS-20875"/>
    <s v="OFF-BI-10004728"/>
    <n v="723"/>
    <n v="5"/>
    <n v="7"/>
    <n v="-5784"/>
    <x v="1"/>
    <s v="Binders"/>
    <x v="541"/>
    <s v="United States"/>
    <x v="99"/>
    <x v="2"/>
    <n v="33180"/>
    <x v="2"/>
    <s v="Sung Shariari"/>
    <x v="0"/>
  </r>
  <r>
    <s v="CA-2015-163965"/>
    <x v="311"/>
    <d v="2015-11-27T00:00:00"/>
    <x v="2"/>
    <s v="SS-20875"/>
    <s v="OFF-ST-10000918"/>
    <n v="1744"/>
    <n v="2"/>
    <n v="2"/>
    <n v="1308"/>
    <x v="1"/>
    <s v="Storage"/>
    <x v="376"/>
    <s v="United States"/>
    <x v="99"/>
    <x v="2"/>
    <n v="33180"/>
    <x v="2"/>
    <s v="Sung Shariari"/>
    <x v="0"/>
  </r>
  <r>
    <s v="CA-2015-163965"/>
    <x v="311"/>
    <d v="2015-11-27T00:00:00"/>
    <x v="2"/>
    <s v="SS-20875"/>
    <s v="OFF-BI-10004593"/>
    <n v="6288"/>
    <n v="4"/>
    <n v="7"/>
    <n v="-50304"/>
    <x v="1"/>
    <s v="Binders"/>
    <x v="270"/>
    <s v="United States"/>
    <x v="99"/>
    <x v="2"/>
    <n v="33180"/>
    <x v="2"/>
    <s v="Sung Shariari"/>
    <x v="0"/>
  </r>
  <r>
    <s v="CA-2015-163965"/>
    <x v="311"/>
    <d v="2015-11-27T00:00:00"/>
    <x v="2"/>
    <s v="SS-20875"/>
    <s v="FUR-BO-10001337"/>
    <n v="290352"/>
    <n v="3"/>
    <n v="2"/>
    <n v="-36294"/>
    <x v="0"/>
    <s v="Bookcases"/>
    <x v="429"/>
    <s v="United States"/>
    <x v="99"/>
    <x v="2"/>
    <n v="33180"/>
    <x v="2"/>
    <s v="Sung Shariari"/>
    <x v="0"/>
  </r>
  <r>
    <s v="CA-2017-128783"/>
    <x v="209"/>
    <d v="2017-09-07T00:00:00"/>
    <x v="0"/>
    <s v="TG-21640"/>
    <s v="TEC-AC-10002473"/>
    <n v="11352"/>
    <n v="4"/>
    <n v="0"/>
    <n v="465432"/>
    <x v="2"/>
    <s v="Accessories"/>
    <x v="716"/>
    <s v="United States"/>
    <x v="491"/>
    <x v="24"/>
    <n v="63301"/>
    <x v="0"/>
    <s v="Trudy Glocke"/>
    <x v="0"/>
  </r>
  <r>
    <s v="CA-2017-128783"/>
    <x v="209"/>
    <d v="2017-09-07T00:00:00"/>
    <x v="0"/>
    <s v="TG-21640"/>
    <s v="FUR-FU-10003623"/>
    <n v="1353"/>
    <n v="5"/>
    <n v="0"/>
    <n v="37884"/>
    <x v="0"/>
    <s v="Furnishings"/>
    <x v="1223"/>
    <s v="United States"/>
    <x v="491"/>
    <x v="24"/>
    <n v="63301"/>
    <x v="0"/>
    <s v="Trudy Glocke"/>
    <x v="0"/>
  </r>
  <r>
    <s v="CA-2014-122217"/>
    <x v="155"/>
    <d v="2014-11-29T00:00:00"/>
    <x v="2"/>
    <s v="HP-14815"/>
    <s v="FUR-FU-10002045"/>
    <n v="11115"/>
    <n v="5"/>
    <n v="0"/>
    <n v="48906"/>
    <x v="0"/>
    <s v="Furnishings"/>
    <x v="1348"/>
    <s v="United States"/>
    <x v="173"/>
    <x v="16"/>
    <n v="23464"/>
    <x v="2"/>
    <s v="Harold Pawlan"/>
    <x v="2"/>
  </r>
  <r>
    <s v="US-2017-141558"/>
    <x v="823"/>
    <d v="2017-03-16T00:00:00"/>
    <x v="2"/>
    <s v="MH-17290"/>
    <s v="TEC-PH-10002555"/>
    <n v="77685"/>
    <n v="5"/>
    <n v="4"/>
    <n v="-181265"/>
    <x v="2"/>
    <s v="Phones"/>
    <x v="1335"/>
    <s v="United States"/>
    <x v="10"/>
    <x v="8"/>
    <n v="19140"/>
    <x v="3"/>
    <s v="Marc Harrigan"/>
    <x v="2"/>
  </r>
  <r>
    <s v="US-2017-141558"/>
    <x v="823"/>
    <d v="2017-03-16T00:00:00"/>
    <x v="2"/>
    <s v="MH-17290"/>
    <s v="OFF-BI-10002794"/>
    <n v="12294"/>
    <n v="1"/>
    <n v="7"/>
    <n v="-86058"/>
    <x v="1"/>
    <s v="Binders"/>
    <x v="102"/>
    <s v="United States"/>
    <x v="10"/>
    <x v="8"/>
    <n v="19140"/>
    <x v="3"/>
    <s v="Marc Harrigan"/>
    <x v="2"/>
  </r>
  <r>
    <s v="US-2017-141558"/>
    <x v="823"/>
    <d v="2017-03-16T00:00:00"/>
    <x v="2"/>
    <s v="MH-17290"/>
    <s v="FUR-TA-10004086"/>
    <n v="154764"/>
    <n v="3"/>
    <n v="4"/>
    <n v="-464292"/>
    <x v="0"/>
    <s v="Tables"/>
    <x v="827"/>
    <s v="United States"/>
    <x v="10"/>
    <x v="8"/>
    <n v="19140"/>
    <x v="3"/>
    <s v="Marc Harrigan"/>
    <x v="2"/>
  </r>
  <r>
    <s v="US-2017-141558"/>
    <x v="823"/>
    <d v="2017-03-16T00:00:00"/>
    <x v="2"/>
    <s v="MH-17290"/>
    <s v="OFF-ST-10004946"/>
    <n v="4328"/>
    <n v="1"/>
    <n v="2"/>
    <n v="3246"/>
    <x v="1"/>
    <s v="Storage"/>
    <x v="1747"/>
    <s v="United States"/>
    <x v="10"/>
    <x v="8"/>
    <n v="19140"/>
    <x v="3"/>
    <s v="Marc Harrigan"/>
    <x v="2"/>
  </r>
  <r>
    <s v="CA-2016-139941"/>
    <x v="1"/>
    <d v="2016-06-17T00:00:00"/>
    <x v="2"/>
    <s v="CB-12415"/>
    <s v="OFF-PA-10000241"/>
    <n v="9294"/>
    <n v="3"/>
    <n v="0"/>
    <n v="41823"/>
    <x v="1"/>
    <s v="Paper"/>
    <x v="1149"/>
    <s v="United States"/>
    <x v="84"/>
    <x v="14"/>
    <n v="11561"/>
    <x v="3"/>
    <s v="Christy Brittain"/>
    <x v="0"/>
  </r>
  <r>
    <s v="CA-2016-139941"/>
    <x v="1"/>
    <d v="2016-06-17T00:00:00"/>
    <x v="2"/>
    <s v="CB-12415"/>
    <s v="OFF-AP-10004036"/>
    <n v="5256"/>
    <n v="3"/>
    <n v="0"/>
    <n v="18396"/>
    <x v="1"/>
    <s v="Appliances"/>
    <x v="1268"/>
    <s v="United States"/>
    <x v="84"/>
    <x v="14"/>
    <n v="11561"/>
    <x v="3"/>
    <s v="Christy Brittain"/>
    <x v="0"/>
  </r>
  <r>
    <s v="CA-2015-166583"/>
    <x v="152"/>
    <d v="2015-06-30T00:00:00"/>
    <x v="2"/>
    <s v="VD-21670"/>
    <s v="TEC-PH-10001578"/>
    <n v="97188"/>
    <n v="3"/>
    <n v="2"/>
    <n v="1093365"/>
    <x v="2"/>
    <s v="Phones"/>
    <x v="1218"/>
    <s v="United States"/>
    <x v="12"/>
    <x v="0"/>
    <n v="77070"/>
    <x v="0"/>
    <s v="Valerie Dominguez"/>
    <x v="0"/>
  </r>
  <r>
    <s v="CA-2017-100412"/>
    <x v="65"/>
    <d v="2017-12-26T00:00:00"/>
    <x v="2"/>
    <s v="SR-20425"/>
    <s v="FUR-CH-10002647"/>
    <n v="14196"/>
    <n v="2"/>
    <n v="0"/>
    <n v="3549"/>
    <x v="0"/>
    <s v="Chairs"/>
    <x v="472"/>
    <s v="United States"/>
    <x v="429"/>
    <x v="18"/>
    <n v="35401"/>
    <x v="2"/>
    <s v="Sharelle Roach"/>
    <x v="2"/>
  </r>
  <r>
    <s v="CA-2017-142909"/>
    <x v="65"/>
    <d v="2017-12-25T00:00:00"/>
    <x v="1"/>
    <s v="AG-10330"/>
    <s v="FUR-TA-10003008"/>
    <n v="18255"/>
    <n v="2"/>
    <n v="5"/>
    <n v="-135087"/>
    <x v="0"/>
    <s v="Tables"/>
    <x v="947"/>
    <s v="United States"/>
    <x v="122"/>
    <x v="15"/>
    <n v="85204"/>
    <x v="1"/>
    <s v="Alex Grayson"/>
    <x v="0"/>
  </r>
  <r>
    <s v="CA-2014-137911"/>
    <x v="1148"/>
    <d v="2014-10-15T00:00:00"/>
    <x v="2"/>
    <s v="BP-11095"/>
    <s v="OFF-PA-10004071"/>
    <n v="88768"/>
    <n v="2"/>
    <n v="2"/>
    <n v="310688"/>
    <x v="1"/>
    <s v="Paper"/>
    <x v="416"/>
    <s v="United States"/>
    <x v="107"/>
    <x v="3"/>
    <n v="28540"/>
    <x v="2"/>
    <s v="Bart Pistole"/>
    <x v="1"/>
  </r>
  <r>
    <s v="CA-2015-106208"/>
    <x v="892"/>
    <d v="2015-12-15T00:00:00"/>
    <x v="2"/>
    <s v="JW-16075"/>
    <s v="OFF-AP-10004980"/>
    <n v="53088"/>
    <n v="7"/>
    <n v="8"/>
    <n v="-1088304"/>
    <x v="1"/>
    <s v="Appliances"/>
    <x v="967"/>
    <s v="United States"/>
    <x v="22"/>
    <x v="9"/>
    <n v="60610"/>
    <x v="0"/>
    <s v="Julia West"/>
    <x v="0"/>
  </r>
  <r>
    <s v="US-2015-136749"/>
    <x v="706"/>
    <d v="2015-12-27T00:00:00"/>
    <x v="1"/>
    <s v="LH-16900"/>
    <s v="FUR-FU-10000747"/>
    <n v="27588"/>
    <n v="6"/>
    <n v="0"/>
    <n v="468996"/>
    <x v="0"/>
    <s v="Furnishings"/>
    <x v="1720"/>
    <s v="United States"/>
    <x v="38"/>
    <x v="31"/>
    <n v="31907"/>
    <x v="2"/>
    <s v="Lena Hernandez"/>
    <x v="0"/>
  </r>
  <r>
    <s v="US-2015-136749"/>
    <x v="706"/>
    <d v="2015-12-27T00:00:00"/>
    <x v="1"/>
    <s v="LH-16900"/>
    <s v="OFF-BI-10004492"/>
    <n v="1579"/>
    <n v="5"/>
    <n v="0"/>
    <n v="74213"/>
    <x v="1"/>
    <s v="Binders"/>
    <x v="351"/>
    <s v="United States"/>
    <x v="38"/>
    <x v="31"/>
    <n v="31907"/>
    <x v="2"/>
    <s v="Lena Hernandez"/>
    <x v="0"/>
  </r>
  <r>
    <s v="CA-2017-126718"/>
    <x v="567"/>
    <d v="2017-05-04T00:00:00"/>
    <x v="2"/>
    <s v="KT-16480"/>
    <s v="OFF-LA-10004055"/>
    <n v="491"/>
    <n v="1"/>
    <n v="0"/>
    <n v="24059"/>
    <x v="1"/>
    <s v="Labels"/>
    <x v="740"/>
    <s v="United States"/>
    <x v="334"/>
    <x v="29"/>
    <n v="7050"/>
    <x v="3"/>
    <s v="Kean Thornton"/>
    <x v="0"/>
  </r>
  <r>
    <s v="CA-2016-131380"/>
    <x v="462"/>
    <d v="2016-03-31T00:00:00"/>
    <x v="1"/>
    <s v="CC-12220"/>
    <s v="OFF-ST-10002485"/>
    <n v="8792"/>
    <n v="4"/>
    <n v="0"/>
    <n v="8792"/>
    <x v="1"/>
    <s v="Storage"/>
    <x v="211"/>
    <s v="United States"/>
    <x v="1"/>
    <x v="1"/>
    <n v="90032"/>
    <x v="1"/>
    <s v="Chris Cortes"/>
    <x v="0"/>
  </r>
  <r>
    <s v="CA-2016-131380"/>
    <x v="462"/>
    <d v="2016-03-31T00:00:00"/>
    <x v="1"/>
    <s v="CC-12220"/>
    <s v="OFF-PA-10001243"/>
    <n v="598"/>
    <n v="1"/>
    <n v="0"/>
    <n v="29302"/>
    <x v="1"/>
    <s v="Paper"/>
    <x v="1771"/>
    <s v="United States"/>
    <x v="1"/>
    <x v="1"/>
    <n v="90032"/>
    <x v="1"/>
    <s v="Chris Cortes"/>
    <x v="0"/>
  </r>
  <r>
    <s v="CA-2015-145835"/>
    <x v="1149"/>
    <d v="2015-05-18T00:00:00"/>
    <x v="1"/>
    <s v="BF-11170"/>
    <s v="TEC-PH-10004447"/>
    <n v="222384"/>
    <n v="2"/>
    <n v="2"/>
    <n v="166788"/>
    <x v="2"/>
    <s v="Phones"/>
    <x v="859"/>
    <s v="United States"/>
    <x v="22"/>
    <x v="9"/>
    <n v="60623"/>
    <x v="0"/>
    <s v="Ben Ferrer"/>
    <x v="2"/>
  </r>
  <r>
    <s v="CA-2015-145835"/>
    <x v="1149"/>
    <d v="2015-05-18T00:00:00"/>
    <x v="1"/>
    <s v="BF-11170"/>
    <s v="OFF-FA-10002280"/>
    <n v="160"/>
    <n v="4"/>
    <n v="2"/>
    <n v="56"/>
    <x v="1"/>
    <s v="Fasteners"/>
    <x v="655"/>
    <s v="United States"/>
    <x v="22"/>
    <x v="9"/>
    <n v="60623"/>
    <x v="0"/>
    <s v="Ben Ferrer"/>
    <x v="2"/>
  </r>
  <r>
    <s v="CA-2014-138709"/>
    <x v="1129"/>
    <d v="2014-07-09T00:00:00"/>
    <x v="2"/>
    <s v="MS-17770"/>
    <s v="OFF-PA-10004734"/>
    <n v="2184"/>
    <n v="3"/>
    <n v="0"/>
    <n v="1092"/>
    <x v="1"/>
    <s v="Paper"/>
    <x v="339"/>
    <s v="United States"/>
    <x v="101"/>
    <x v="16"/>
    <n v="23223"/>
    <x v="2"/>
    <s v="Maxwell Schwartz"/>
    <x v="0"/>
  </r>
  <r>
    <s v="CA-2014-138709"/>
    <x v="1129"/>
    <d v="2014-07-09T00:00:00"/>
    <x v="2"/>
    <s v="MS-17770"/>
    <s v="OFF-BI-10000145"/>
    <n v="156"/>
    <n v="5"/>
    <n v="0"/>
    <n v="7644"/>
    <x v="1"/>
    <s v="Binders"/>
    <x v="738"/>
    <s v="United States"/>
    <x v="101"/>
    <x v="16"/>
    <n v="23223"/>
    <x v="2"/>
    <s v="Maxwell Schwartz"/>
    <x v="0"/>
  </r>
  <r>
    <s v="CA-2014-122070"/>
    <x v="1150"/>
    <d v="2014-04-24T00:00:00"/>
    <x v="1"/>
    <s v="AH-10030"/>
    <s v="OFF-EN-10004773"/>
    <n v="24784"/>
    <n v="8"/>
    <n v="0"/>
    <n v="1214416"/>
    <x v="1"/>
    <s v="Envelopes"/>
    <x v="153"/>
    <s v="United States"/>
    <x v="21"/>
    <x v="14"/>
    <n v="12180"/>
    <x v="3"/>
    <s v="Aaron Hawkins"/>
    <x v="1"/>
  </r>
  <r>
    <s v="CA-2014-122070"/>
    <x v="1150"/>
    <d v="2014-04-24T00:00:00"/>
    <x v="1"/>
    <s v="AH-10030"/>
    <s v="OFF-BI-10004970"/>
    <n v="9912"/>
    <n v="3"/>
    <n v="2"/>
    <n v="33453"/>
    <x v="1"/>
    <s v="Binders"/>
    <x v="910"/>
    <s v="United States"/>
    <x v="21"/>
    <x v="14"/>
    <n v="12180"/>
    <x v="3"/>
    <s v="Aaron Hawkins"/>
    <x v="1"/>
  </r>
  <r>
    <s v="CA-2016-158610"/>
    <x v="250"/>
    <d v="2016-09-22T00:00:00"/>
    <x v="3"/>
    <s v="CK-12595"/>
    <s v="OFF-ST-10000604"/>
    <n v="6952"/>
    <n v="2"/>
    <n v="0"/>
    <n v="1738"/>
    <x v="1"/>
    <s v="Storage"/>
    <x v="54"/>
    <s v="United States"/>
    <x v="205"/>
    <x v="33"/>
    <n v="2908"/>
    <x v="3"/>
    <s v="Clytie Kelty"/>
    <x v="0"/>
  </r>
  <r>
    <s v="CA-2014-117464"/>
    <x v="191"/>
    <d v="2014-07-24T00:00:00"/>
    <x v="1"/>
    <s v="NP-18325"/>
    <s v="OFF-AR-10003190"/>
    <n v="1152"/>
    <n v="4"/>
    <n v="0"/>
    <n v="32256"/>
    <x v="1"/>
    <s v="Art"/>
    <x v="645"/>
    <s v="United States"/>
    <x v="8"/>
    <x v="1"/>
    <n v="94122"/>
    <x v="1"/>
    <s v="Naresj Patel"/>
    <x v="0"/>
  </r>
  <r>
    <s v="CA-2014-117464"/>
    <x v="191"/>
    <d v="2014-07-24T00:00:00"/>
    <x v="1"/>
    <s v="NP-18325"/>
    <s v="FUR-CH-10000155"/>
    <n v="71772"/>
    <n v="3"/>
    <n v="2"/>
    <n v="71772"/>
    <x v="0"/>
    <s v="Chairs"/>
    <x v="1155"/>
    <s v="United States"/>
    <x v="8"/>
    <x v="1"/>
    <n v="94122"/>
    <x v="1"/>
    <s v="Naresj Patel"/>
    <x v="0"/>
  </r>
  <r>
    <s v="CA-2014-117464"/>
    <x v="191"/>
    <d v="2014-07-24T00:00:00"/>
    <x v="1"/>
    <s v="NP-18325"/>
    <s v="OFF-ST-10003058"/>
    <n v="2365"/>
    <n v="10"/>
    <n v="0"/>
    <n v="68585"/>
    <x v="1"/>
    <s v="Storage"/>
    <x v="392"/>
    <s v="United States"/>
    <x v="8"/>
    <x v="1"/>
    <n v="94122"/>
    <x v="1"/>
    <s v="Naresj Patel"/>
    <x v="0"/>
  </r>
  <r>
    <s v="CA-2014-117464"/>
    <x v="191"/>
    <d v="2014-07-24T00:00:00"/>
    <x v="1"/>
    <s v="NP-18325"/>
    <s v="FUR-TA-10004767"/>
    <n v="170352"/>
    <n v="3"/>
    <n v="2"/>
    <n v="191646"/>
    <x v="0"/>
    <s v="Tables"/>
    <x v="1145"/>
    <s v="United States"/>
    <x v="8"/>
    <x v="1"/>
    <n v="94122"/>
    <x v="1"/>
    <s v="Naresj Patel"/>
    <x v="0"/>
  </r>
  <r>
    <s v="US-2017-168613"/>
    <x v="1047"/>
    <d v="2017-10-14T00:00:00"/>
    <x v="2"/>
    <s v="GM-14440"/>
    <s v="FUR-CH-10002372"/>
    <n v="145764"/>
    <n v="2"/>
    <n v="1"/>
    <n v="32392"/>
    <x v="0"/>
    <s v="Chairs"/>
    <x v="394"/>
    <s v="United States"/>
    <x v="20"/>
    <x v="14"/>
    <n v="10009"/>
    <x v="3"/>
    <s v="Gary McGarr"/>
    <x v="0"/>
  </r>
  <r>
    <s v="CA-2017-125381"/>
    <x v="1015"/>
    <d v="2017-04-27T00:00:00"/>
    <x v="1"/>
    <s v="SG-20605"/>
    <s v="TEC-AC-10000158"/>
    <n v="10797"/>
    <n v="3"/>
    <n v="0"/>
    <n v="226737"/>
    <x v="2"/>
    <s v="Accessories"/>
    <x v="357"/>
    <s v="United States"/>
    <x v="8"/>
    <x v="1"/>
    <n v="94109"/>
    <x v="1"/>
    <s v="Speros Goranitis"/>
    <x v="0"/>
  </r>
  <r>
    <s v="US-2017-141677"/>
    <x v="605"/>
    <d v="2017-03-30T00:00:00"/>
    <x v="2"/>
    <s v="HK-14890"/>
    <s v="TEC-AC-10000158"/>
    <n v="14396"/>
    <n v="5"/>
    <n v="2"/>
    <n v="17995"/>
    <x v="2"/>
    <s v="Accessories"/>
    <x v="357"/>
    <s v="United States"/>
    <x v="12"/>
    <x v="0"/>
    <n v="77070"/>
    <x v="0"/>
    <s v="Heather Kirkland"/>
    <x v="1"/>
  </r>
  <r>
    <s v="US-2017-141677"/>
    <x v="605"/>
    <d v="2017-03-30T00:00:00"/>
    <x v="2"/>
    <s v="HK-14890"/>
    <s v="TEC-CO-10002313"/>
    <n v="239996"/>
    <n v="5"/>
    <n v="2"/>
    <n v="5699905"/>
    <x v="2"/>
    <s v="Copiers"/>
    <x v="349"/>
    <s v="United States"/>
    <x v="12"/>
    <x v="0"/>
    <n v="77070"/>
    <x v="0"/>
    <s v="Heather Kirkland"/>
    <x v="1"/>
  </r>
  <r>
    <s v="US-2017-141677"/>
    <x v="605"/>
    <d v="2017-03-30T00:00:00"/>
    <x v="2"/>
    <s v="HK-14890"/>
    <s v="OFF-PA-10002581"/>
    <n v="74352"/>
    <n v="3"/>
    <n v="2"/>
    <n v="23235"/>
    <x v="1"/>
    <s v="Paper"/>
    <x v="1294"/>
    <s v="United States"/>
    <x v="12"/>
    <x v="0"/>
    <n v="77070"/>
    <x v="0"/>
    <s v="Heather Kirkland"/>
    <x v="1"/>
  </r>
  <r>
    <s v="US-2017-141677"/>
    <x v="605"/>
    <d v="2017-03-30T00:00:00"/>
    <x v="2"/>
    <s v="HK-14890"/>
    <s v="OFF-AP-10001205"/>
    <n v="87168"/>
    <n v="8"/>
    <n v="8"/>
    <n v="-2266368"/>
    <x v="1"/>
    <s v="Appliances"/>
    <x v="1280"/>
    <s v="United States"/>
    <x v="12"/>
    <x v="0"/>
    <n v="77070"/>
    <x v="0"/>
    <s v="Heather Kirkland"/>
    <x v="1"/>
  </r>
  <r>
    <s v="US-2017-141677"/>
    <x v="605"/>
    <d v="2017-03-30T00:00:00"/>
    <x v="2"/>
    <s v="HK-14890"/>
    <s v="OFF-ST-10000344"/>
    <n v="32232"/>
    <n v="3"/>
    <n v="2"/>
    <n v="24174"/>
    <x v="1"/>
    <s v="Storage"/>
    <x v="1013"/>
    <s v="United States"/>
    <x v="12"/>
    <x v="0"/>
    <n v="77070"/>
    <x v="0"/>
    <s v="Heather Kirkland"/>
    <x v="1"/>
  </r>
  <r>
    <s v="CA-2017-133067"/>
    <x v="463"/>
    <d v="2017-05-10T00:00:00"/>
    <x v="2"/>
    <s v="MY-18295"/>
    <s v="OFF-BI-10002897"/>
    <n v="2202"/>
    <n v="2"/>
    <n v="7"/>
    <n v="-15414"/>
    <x v="1"/>
    <s v="Binders"/>
    <x v="1770"/>
    <s v="United States"/>
    <x v="10"/>
    <x v="8"/>
    <n v="19140"/>
    <x v="3"/>
    <s v="Muhammed Yedwab"/>
    <x v="1"/>
  </r>
  <r>
    <s v="CA-2017-133067"/>
    <x v="463"/>
    <d v="2017-05-10T00:00:00"/>
    <x v="2"/>
    <s v="MY-18295"/>
    <s v="OFF-BI-10003694"/>
    <n v="9396"/>
    <n v="3"/>
    <n v="7"/>
    <n v="-75168"/>
    <x v="1"/>
    <s v="Binders"/>
    <x v="851"/>
    <s v="United States"/>
    <x v="10"/>
    <x v="8"/>
    <n v="19140"/>
    <x v="3"/>
    <s v="Muhammed Yedwab"/>
    <x v="1"/>
  </r>
  <r>
    <s v="US-2016-144351"/>
    <x v="695"/>
    <d v="2016-11-18T00:00:00"/>
    <x v="2"/>
    <s v="RC-19960"/>
    <s v="TEC-PH-10001644"/>
    <n v="8997"/>
    <n v="3"/>
    <n v="0"/>
    <n v="251916"/>
    <x v="2"/>
    <s v="Phones"/>
    <x v="1472"/>
    <s v="United States"/>
    <x v="248"/>
    <x v="39"/>
    <n v="21215"/>
    <x v="3"/>
    <s v="Ryan Crowe"/>
    <x v="0"/>
  </r>
  <r>
    <s v="CA-2014-106054"/>
    <x v="1036"/>
    <d v="2014-01-07T00:00:00"/>
    <x v="3"/>
    <s v="JO-15145"/>
    <s v="OFF-AR-10002399"/>
    <n v="1278"/>
    <n v="3"/>
    <n v="0"/>
    <n v="52398"/>
    <x v="1"/>
    <s v="Art"/>
    <x v="319"/>
    <s v="United States"/>
    <x v="418"/>
    <x v="31"/>
    <n v="30605"/>
    <x v="2"/>
    <s v="Jack O'Briant"/>
    <x v="1"/>
  </r>
  <r>
    <s v="CA-2016-138667"/>
    <x v="795"/>
    <d v="2016-12-30T00:00:00"/>
    <x v="1"/>
    <s v="MW-18220"/>
    <s v="TEC-AC-10003063"/>
    <n v="400"/>
    <n v="2"/>
    <n v="2"/>
    <n v="5"/>
    <x v="2"/>
    <s v="Accessories"/>
    <x v="1052"/>
    <s v="United States"/>
    <x v="152"/>
    <x v="23"/>
    <n v="43130"/>
    <x v="3"/>
    <s v="Mitch Webber"/>
    <x v="0"/>
  </r>
  <r>
    <s v="CA-2017-150609"/>
    <x v="503"/>
    <d v="2017-05-04T00:00:00"/>
    <x v="2"/>
    <s v="NZ-18565"/>
    <s v="OFF-BI-10002071"/>
    <n v="2324"/>
    <n v="5"/>
    <n v="2"/>
    <n v="7553"/>
    <x v="1"/>
    <s v="Binders"/>
    <x v="695"/>
    <s v="United States"/>
    <x v="1"/>
    <x v="1"/>
    <n v="90032"/>
    <x v="1"/>
    <s v="Nick Zandusky"/>
    <x v="2"/>
  </r>
  <r>
    <s v="CA-2017-128853"/>
    <x v="80"/>
    <d v="2017-04-23T00:00:00"/>
    <x v="3"/>
    <s v="JM-15250"/>
    <s v="FUR-CH-10004218"/>
    <n v="90882"/>
    <n v="9"/>
    <n v="0"/>
    <n v="227205"/>
    <x v="0"/>
    <s v="Chairs"/>
    <x v="38"/>
    <s v="United States"/>
    <x v="248"/>
    <x v="39"/>
    <n v="21215"/>
    <x v="3"/>
    <s v="Janet Martin"/>
    <x v="0"/>
  </r>
  <r>
    <s v="CA-2017-133102"/>
    <x v="628"/>
    <d v="2017-08-24T00:00:00"/>
    <x v="2"/>
    <s v="ED-13885"/>
    <s v="OFF-SU-10000432"/>
    <n v="5552"/>
    <n v="2"/>
    <n v="2"/>
    <n v="-1041"/>
    <x v="1"/>
    <s v="Supplies"/>
    <x v="1531"/>
    <s v="United States"/>
    <x v="12"/>
    <x v="0"/>
    <n v="77095"/>
    <x v="0"/>
    <s v="Emily Ducich"/>
    <x v="2"/>
  </r>
  <r>
    <s v="CA-2017-133102"/>
    <x v="628"/>
    <d v="2017-08-24T00:00:00"/>
    <x v="2"/>
    <s v="ED-13885"/>
    <s v="OFF-AR-10003183"/>
    <n v="8016"/>
    <n v="3"/>
    <n v="2"/>
    <n v="1002"/>
    <x v="1"/>
    <s v="Art"/>
    <x v="1380"/>
    <s v="United States"/>
    <x v="12"/>
    <x v="0"/>
    <n v="77095"/>
    <x v="0"/>
    <s v="Emily Ducich"/>
    <x v="2"/>
  </r>
  <r>
    <s v="CA-2017-133102"/>
    <x v="628"/>
    <d v="2017-08-24T00:00:00"/>
    <x v="2"/>
    <s v="ED-13885"/>
    <s v="FUR-CH-10002017"/>
    <n v="74592"/>
    <n v="4"/>
    <n v="3"/>
    <n v="-21312"/>
    <x v="0"/>
    <s v="Chairs"/>
    <x v="1359"/>
    <s v="United States"/>
    <x v="12"/>
    <x v="0"/>
    <n v="77095"/>
    <x v="0"/>
    <s v="Emily Ducich"/>
    <x v="2"/>
  </r>
  <r>
    <s v="CA-2017-133102"/>
    <x v="628"/>
    <d v="2017-08-24T00:00:00"/>
    <x v="2"/>
    <s v="ED-13885"/>
    <s v="FUR-FU-10003247"/>
    <n v="16784"/>
    <n v="2"/>
    <n v="6"/>
    <n v="-222388"/>
    <x v="0"/>
    <s v="Furnishings"/>
    <x v="1445"/>
    <s v="United States"/>
    <x v="12"/>
    <x v="0"/>
    <n v="77095"/>
    <x v="0"/>
    <s v="Emily Ducich"/>
    <x v="2"/>
  </r>
  <r>
    <s v="CA-2017-133102"/>
    <x v="628"/>
    <d v="2017-08-24T00:00:00"/>
    <x v="2"/>
    <s v="ED-13885"/>
    <s v="OFF-AP-10001563"/>
    <n v="38864"/>
    <n v="4"/>
    <n v="8"/>
    <n v="-991032"/>
    <x v="1"/>
    <s v="Appliances"/>
    <x v="532"/>
    <s v="United States"/>
    <x v="12"/>
    <x v="0"/>
    <n v="77095"/>
    <x v="0"/>
    <s v="Emily Ducich"/>
    <x v="2"/>
  </r>
  <r>
    <s v="CA-2016-164399"/>
    <x v="395"/>
    <d v="2016-11-15T00:00:00"/>
    <x v="3"/>
    <s v="DW-13480"/>
    <s v="TEC-PH-10004908"/>
    <n v="203976"/>
    <n v="3"/>
    <n v="2"/>
    <n v="25497"/>
    <x v="2"/>
    <s v="Phones"/>
    <x v="1461"/>
    <s v="United States"/>
    <x v="69"/>
    <x v="1"/>
    <n v="92024"/>
    <x v="1"/>
    <s v="Dianna Wilson"/>
    <x v="2"/>
  </r>
  <r>
    <s v="CA-2016-164399"/>
    <x v="395"/>
    <d v="2016-11-15T00:00:00"/>
    <x v="3"/>
    <s v="DW-13480"/>
    <s v="FUR-TA-10003392"/>
    <n v="674352"/>
    <n v="3"/>
    <n v="2"/>
    <n v="-84294"/>
    <x v="0"/>
    <s v="Tables"/>
    <x v="1620"/>
    <s v="United States"/>
    <x v="69"/>
    <x v="1"/>
    <n v="92024"/>
    <x v="1"/>
    <s v="Dianna Wilson"/>
    <x v="2"/>
  </r>
  <r>
    <s v="CA-2016-116918"/>
    <x v="392"/>
    <d v="2016-10-06T00:00:00"/>
    <x v="1"/>
    <s v="JK-15205"/>
    <s v="OFF-BI-10004140"/>
    <n v="5388"/>
    <n v="4"/>
    <n v="7"/>
    <n v="-449"/>
    <x v="1"/>
    <s v="Binders"/>
    <x v="307"/>
    <s v="United States"/>
    <x v="146"/>
    <x v="2"/>
    <n v="33012"/>
    <x v="2"/>
    <s v="Jamie Kunitz"/>
    <x v="0"/>
  </r>
  <r>
    <s v="CA-2016-116918"/>
    <x v="392"/>
    <d v="2016-10-06T00:00:00"/>
    <x v="1"/>
    <s v="JK-15205"/>
    <s v="OFF-AR-10003631"/>
    <n v="30976"/>
    <n v="8"/>
    <n v="2"/>
    <n v="50336"/>
    <x v="1"/>
    <s v="Art"/>
    <x v="767"/>
    <s v="United States"/>
    <x v="146"/>
    <x v="2"/>
    <n v="33012"/>
    <x v="2"/>
    <s v="Jamie Kunitz"/>
    <x v="0"/>
  </r>
  <r>
    <s v="CA-2016-110492"/>
    <x v="1151"/>
    <d v="2016-02-14T00:00:00"/>
    <x v="3"/>
    <s v="JS-15880"/>
    <s v="OFF-ST-10003716"/>
    <n v="135012"/>
    <n v="6"/>
    <n v="0"/>
    <n v="1755156"/>
    <x v="1"/>
    <s v="Storage"/>
    <x v="891"/>
    <s v="United States"/>
    <x v="117"/>
    <x v="31"/>
    <n v="30318"/>
    <x v="2"/>
    <s v="John Stevenson"/>
    <x v="0"/>
  </r>
  <r>
    <s v="CA-2016-110492"/>
    <x v="1151"/>
    <d v="2016-02-14T00:00:00"/>
    <x v="3"/>
    <s v="JS-15880"/>
    <s v="OFF-BI-10003274"/>
    <n v="1592"/>
    <n v="4"/>
    <n v="0"/>
    <n v="74824"/>
    <x v="1"/>
    <s v="Binders"/>
    <x v="122"/>
    <s v="United States"/>
    <x v="117"/>
    <x v="31"/>
    <n v="30318"/>
    <x v="2"/>
    <s v="John Stevenson"/>
    <x v="0"/>
  </r>
  <r>
    <s v="CA-2016-147683"/>
    <x v="372"/>
    <d v="2016-11-17T00:00:00"/>
    <x v="2"/>
    <s v="PO-19180"/>
    <s v="FUR-FU-10004848"/>
    <n v="1954"/>
    <n v="2"/>
    <n v="0"/>
    <n v="72298"/>
    <x v="0"/>
    <s v="Furnishings"/>
    <x v="28"/>
    <s v="United States"/>
    <x v="4"/>
    <x v="4"/>
    <n v="98103"/>
    <x v="1"/>
    <s v="Philisse Overcash"/>
    <x v="2"/>
  </r>
  <r>
    <s v="CA-2014-116785"/>
    <x v="758"/>
    <d v="2014-04-30T00:00:00"/>
    <x v="2"/>
    <s v="MH-17290"/>
    <s v="OFF-AR-10003504"/>
    <n v="214"/>
    <n v="5"/>
    <n v="0"/>
    <n v="6206"/>
    <x v="1"/>
    <s v="Art"/>
    <x v="1026"/>
    <s v="United States"/>
    <x v="1"/>
    <x v="1"/>
    <n v="90036"/>
    <x v="1"/>
    <s v="Marc Harrigan"/>
    <x v="2"/>
  </r>
  <r>
    <s v="CA-2014-116785"/>
    <x v="758"/>
    <d v="2014-04-30T00:00:00"/>
    <x v="2"/>
    <s v="MH-17290"/>
    <s v="OFF-LA-10000305"/>
    <n v="126"/>
    <n v="2"/>
    <n v="0"/>
    <n v="5796"/>
    <x v="1"/>
    <s v="Labels"/>
    <x v="1688"/>
    <s v="United States"/>
    <x v="1"/>
    <x v="1"/>
    <n v="90036"/>
    <x v="1"/>
    <s v="Marc Harrigan"/>
    <x v="2"/>
  </r>
  <r>
    <s v="US-2015-156797"/>
    <x v="1067"/>
    <d v="2015-08-15T00:00:00"/>
    <x v="2"/>
    <s v="PO-19180"/>
    <s v="OFF-AR-10001427"/>
    <n v="1196"/>
    <n v="2"/>
    <n v="0"/>
    <n v="31096"/>
    <x v="1"/>
    <s v="Art"/>
    <x v="251"/>
    <s v="United States"/>
    <x v="20"/>
    <x v="14"/>
    <n v="10035"/>
    <x v="3"/>
    <s v="Philisse Overcash"/>
    <x v="2"/>
  </r>
  <r>
    <s v="US-2015-156797"/>
    <x v="1067"/>
    <d v="2015-08-15T00:00:00"/>
    <x v="2"/>
    <s v="PO-19180"/>
    <s v="TEC-PH-10004614"/>
    <n v="1380"/>
    <n v="2"/>
    <n v="0"/>
    <n v="345"/>
    <x v="2"/>
    <s v="Phones"/>
    <x v="302"/>
    <s v="United States"/>
    <x v="20"/>
    <x v="14"/>
    <n v="10035"/>
    <x v="3"/>
    <s v="Philisse Overcash"/>
    <x v="2"/>
  </r>
  <r>
    <s v="CA-2016-104276"/>
    <x v="580"/>
    <d v="2016-12-03T00:00:00"/>
    <x v="2"/>
    <s v="HF-14995"/>
    <s v="TEC-PH-10001944"/>
    <n v="11676"/>
    <n v="1"/>
    <n v="2"/>
    <n v="14595"/>
    <x v="2"/>
    <s v="Phones"/>
    <x v="1257"/>
    <s v="United States"/>
    <x v="2"/>
    <x v="2"/>
    <n v="33311"/>
    <x v="2"/>
    <s v="Herbert Flentye"/>
    <x v="0"/>
  </r>
  <r>
    <s v="CA-2016-104276"/>
    <x v="580"/>
    <d v="2016-12-03T00:00:00"/>
    <x v="2"/>
    <s v="HF-14995"/>
    <s v="FUR-TA-10001039"/>
    <n v="331023"/>
    <n v="7"/>
    <n v="45"/>
    <n v="-1143534"/>
    <x v="0"/>
    <s v="Tables"/>
    <x v="827"/>
    <s v="United States"/>
    <x v="2"/>
    <x v="2"/>
    <n v="33311"/>
    <x v="2"/>
    <s v="Herbert Flentye"/>
    <x v="0"/>
  </r>
  <r>
    <s v="CA-2016-120369"/>
    <x v="98"/>
    <d v="2016-10-28T00:00:00"/>
    <x v="0"/>
    <s v="VB-21745"/>
    <s v="FUR-FU-10003806"/>
    <n v="7568"/>
    <n v="5"/>
    <n v="0"/>
    <n v="7568"/>
    <x v="0"/>
    <s v="Furnishings"/>
    <x v="1772"/>
    <s v="United States"/>
    <x v="30"/>
    <x v="14"/>
    <n v="14609"/>
    <x v="3"/>
    <s v="Victoria Brennan"/>
    <x v="1"/>
  </r>
  <r>
    <s v="CA-2014-118276"/>
    <x v="281"/>
    <d v="2015-01-02T00:00:00"/>
    <x v="2"/>
    <s v="MG-17890"/>
    <s v="FUR-FU-10002111"/>
    <n v="8736"/>
    <n v="3"/>
    <n v="6"/>
    <n v="-48048"/>
    <x v="0"/>
    <s v="Furnishings"/>
    <x v="1637"/>
    <s v="United States"/>
    <x v="491"/>
    <x v="9"/>
    <n v="60174"/>
    <x v="0"/>
    <s v="Michael Granlund"/>
    <x v="2"/>
  </r>
  <r>
    <s v="CA-2015-136658"/>
    <x v="228"/>
    <d v="2015-09-17T00:00:00"/>
    <x v="2"/>
    <s v="BO-11425"/>
    <s v="OFF-AR-10000817"/>
    <n v="608"/>
    <n v="2"/>
    <n v="0"/>
    <n v="20672"/>
    <x v="1"/>
    <s v="Art"/>
    <x v="1251"/>
    <s v="United States"/>
    <x v="20"/>
    <x v="14"/>
    <n v="10024"/>
    <x v="3"/>
    <s v="Bobby Odegard"/>
    <x v="0"/>
  </r>
  <r>
    <s v="CA-2017-137414"/>
    <x v="279"/>
    <d v="2017-10-06T00:00:00"/>
    <x v="2"/>
    <s v="CM-12115"/>
    <s v="FUR-FU-10001424"/>
    <n v="1746"/>
    <n v="2"/>
    <n v="0"/>
    <n v="59364"/>
    <x v="0"/>
    <s v="Furnishings"/>
    <x v="694"/>
    <s v="United States"/>
    <x v="8"/>
    <x v="1"/>
    <n v="94109"/>
    <x v="1"/>
    <s v="Chad McGuire"/>
    <x v="0"/>
  </r>
  <r>
    <s v="CA-2017-137414"/>
    <x v="279"/>
    <d v="2017-10-06T00:00:00"/>
    <x v="2"/>
    <s v="CM-12115"/>
    <s v="TEC-MA-10002930"/>
    <n v="36916"/>
    <n v="11"/>
    <n v="2"/>
    <n v="323015"/>
    <x v="2"/>
    <s v="Machines"/>
    <x v="1752"/>
    <s v="United States"/>
    <x v="8"/>
    <x v="1"/>
    <n v="94109"/>
    <x v="1"/>
    <s v="Chad McGuire"/>
    <x v="0"/>
  </r>
  <r>
    <s v="CA-2016-143476"/>
    <x v="107"/>
    <d v="2016-09-13T00:00:00"/>
    <x v="3"/>
    <s v="LC-16930"/>
    <s v="OFF-AR-10003759"/>
    <n v="2912"/>
    <n v="2"/>
    <n v="2"/>
    <n v="91"/>
    <x v="1"/>
    <s v="Art"/>
    <x v="841"/>
    <s v="United States"/>
    <x v="42"/>
    <x v="15"/>
    <n v="85023"/>
    <x v="1"/>
    <s v="Linda Cazamias"/>
    <x v="1"/>
  </r>
  <r>
    <s v="CA-2016-143476"/>
    <x v="107"/>
    <d v="2016-09-13T00:00:00"/>
    <x v="3"/>
    <s v="LC-16930"/>
    <s v="OFF-PA-10001837"/>
    <n v="20736"/>
    <n v="4"/>
    <n v="2"/>
    <n v="72576"/>
    <x v="1"/>
    <s v="Paper"/>
    <x v="1768"/>
    <s v="United States"/>
    <x v="42"/>
    <x v="15"/>
    <n v="85023"/>
    <x v="1"/>
    <s v="Linda Cazamias"/>
    <x v="1"/>
  </r>
  <r>
    <s v="CA-2016-143476"/>
    <x v="107"/>
    <d v="2016-09-13T00:00:00"/>
    <x v="3"/>
    <s v="LC-16930"/>
    <s v="OFF-PA-10001667"/>
    <n v="9568"/>
    <n v="2"/>
    <n v="2"/>
    <n v="299"/>
    <x v="1"/>
    <s v="Paper"/>
    <x v="456"/>
    <s v="United States"/>
    <x v="42"/>
    <x v="15"/>
    <n v="85023"/>
    <x v="1"/>
    <s v="Linda Cazamias"/>
    <x v="1"/>
  </r>
  <r>
    <s v="US-2016-119046"/>
    <x v="797"/>
    <d v="2016-06-06T00:00:00"/>
    <x v="2"/>
    <s v="EH-13765"/>
    <s v="OFF-PA-10000246"/>
    <n v="3018"/>
    <n v="3"/>
    <n v="0"/>
    <n v="138828"/>
    <x v="1"/>
    <s v="Paper"/>
    <x v="1567"/>
    <s v="United States"/>
    <x v="4"/>
    <x v="4"/>
    <n v="98115"/>
    <x v="1"/>
    <s v="Edward Hooks"/>
    <x v="1"/>
  </r>
  <r>
    <s v="US-2016-119046"/>
    <x v="797"/>
    <d v="2016-06-06T00:00:00"/>
    <x v="2"/>
    <s v="EH-13765"/>
    <s v="OFF-BI-10001078"/>
    <n v="51648"/>
    <n v="12"/>
    <n v="2"/>
    <n v="187224"/>
    <x v="1"/>
    <s v="Binders"/>
    <x v="61"/>
    <s v="United States"/>
    <x v="4"/>
    <x v="4"/>
    <n v="98115"/>
    <x v="1"/>
    <s v="Edward Hooks"/>
    <x v="1"/>
  </r>
  <r>
    <s v="US-2016-119046"/>
    <x v="797"/>
    <d v="2016-06-06T00:00:00"/>
    <x v="2"/>
    <s v="EH-13765"/>
    <s v="OFF-BI-10000138"/>
    <n v="11232"/>
    <n v="3"/>
    <n v="2"/>
    <n v="39312"/>
    <x v="1"/>
    <s v="Binders"/>
    <x v="601"/>
    <s v="United States"/>
    <x v="4"/>
    <x v="4"/>
    <n v="98115"/>
    <x v="1"/>
    <s v="Edward Hooks"/>
    <x v="1"/>
  </r>
  <r>
    <s v="CA-2017-154949"/>
    <x v="452"/>
    <d v="2017-10-19T00:00:00"/>
    <x v="2"/>
    <s v="MC-17275"/>
    <s v="OFF-LA-10002034"/>
    <n v="1473"/>
    <n v="3"/>
    <n v="0"/>
    <n v="72177"/>
    <x v="1"/>
    <s v="Labels"/>
    <x v="1100"/>
    <s v="United States"/>
    <x v="492"/>
    <x v="1"/>
    <n v="93010"/>
    <x v="1"/>
    <s v="Marc Crier"/>
    <x v="0"/>
  </r>
  <r>
    <s v="CA-2015-103072"/>
    <x v="871"/>
    <d v="2015-09-30T00:00:00"/>
    <x v="1"/>
    <s v="HW-14935"/>
    <s v="OFF-AR-10000127"/>
    <n v="164"/>
    <n v="5"/>
    <n v="0"/>
    <n v="4756"/>
    <x v="1"/>
    <s v="Art"/>
    <x v="1184"/>
    <s v="United States"/>
    <x v="65"/>
    <x v="11"/>
    <n v="48205"/>
    <x v="0"/>
    <s v="Helen Wasserman"/>
    <x v="1"/>
  </r>
  <r>
    <s v="CA-2015-103072"/>
    <x v="871"/>
    <d v="2015-09-30T00:00:00"/>
    <x v="1"/>
    <s v="HW-14935"/>
    <s v="OFF-PA-10003172"/>
    <n v="2592"/>
    <n v="4"/>
    <n v="0"/>
    <n v="124416"/>
    <x v="1"/>
    <s v="Paper"/>
    <x v="847"/>
    <s v="United States"/>
    <x v="65"/>
    <x v="11"/>
    <n v="48205"/>
    <x v="0"/>
    <s v="Helen Wasserman"/>
    <x v="1"/>
  </r>
  <r>
    <s v="CA-2015-150770"/>
    <x v="908"/>
    <d v="2015-05-06T00:00:00"/>
    <x v="3"/>
    <s v="LC-16870"/>
    <s v="OFF-AR-10001246"/>
    <n v="882"/>
    <n v="3"/>
    <n v="0"/>
    <n v="25578"/>
    <x v="1"/>
    <s v="Art"/>
    <x v="453"/>
    <s v="United States"/>
    <x v="8"/>
    <x v="1"/>
    <n v="94109"/>
    <x v="1"/>
    <s v="Lena Cacioppo"/>
    <x v="0"/>
  </r>
  <r>
    <s v="CA-2015-150770"/>
    <x v="908"/>
    <d v="2015-05-06T00:00:00"/>
    <x v="3"/>
    <s v="LC-16870"/>
    <s v="OFF-BI-10002026"/>
    <n v="62496"/>
    <n v="2"/>
    <n v="2"/>
    <n v="218736"/>
    <x v="1"/>
    <s v="Binders"/>
    <x v="905"/>
    <s v="United States"/>
    <x v="8"/>
    <x v="1"/>
    <n v="94109"/>
    <x v="1"/>
    <s v="Lena Cacioppo"/>
    <x v="0"/>
  </r>
  <r>
    <s v="CA-2015-150770"/>
    <x v="908"/>
    <d v="2015-05-06T00:00:00"/>
    <x v="3"/>
    <s v="LC-16870"/>
    <s v="TEC-AC-10000844"/>
    <n v="33996"/>
    <n v="4"/>
    <n v="0"/>
    <n v="1223856"/>
    <x v="2"/>
    <s v="Accessories"/>
    <x v="106"/>
    <s v="United States"/>
    <x v="8"/>
    <x v="1"/>
    <n v="94109"/>
    <x v="1"/>
    <s v="Lena Cacioppo"/>
    <x v="0"/>
  </r>
  <r>
    <s v="CA-2015-150770"/>
    <x v="908"/>
    <d v="2015-05-06T00:00:00"/>
    <x v="3"/>
    <s v="LC-16870"/>
    <s v="OFF-BI-10001575"/>
    <n v="49568"/>
    <n v="2"/>
    <n v="2"/>
    <n v="173488"/>
    <x v="1"/>
    <s v="Binders"/>
    <x v="578"/>
    <s v="United States"/>
    <x v="8"/>
    <x v="1"/>
    <n v="94109"/>
    <x v="1"/>
    <s v="Lena Cacioppo"/>
    <x v="0"/>
  </r>
  <r>
    <s v="CA-2017-154760"/>
    <x v="1152"/>
    <d v="2017-01-13T00:00:00"/>
    <x v="2"/>
    <s v="BP-11290"/>
    <s v="OFF-BI-10004632"/>
    <n v="274491"/>
    <n v="3"/>
    <n v="7"/>
    <n v="-2287425"/>
    <x v="1"/>
    <s v="Binders"/>
    <x v="565"/>
    <s v="United States"/>
    <x v="10"/>
    <x v="8"/>
    <n v="19140"/>
    <x v="3"/>
    <s v="Beth Paige"/>
    <x v="0"/>
  </r>
  <r>
    <s v="US-2017-104437"/>
    <x v="677"/>
    <d v="2017-01-31T00:00:00"/>
    <x v="2"/>
    <s v="TG-21310"/>
    <s v="TEC-PH-10000193"/>
    <n v="13794"/>
    <n v="3"/>
    <n v="0"/>
    <n v="358644"/>
    <x v="2"/>
    <s v="Phones"/>
    <x v="1636"/>
    <s v="United States"/>
    <x v="20"/>
    <x v="14"/>
    <n v="10035"/>
    <x v="3"/>
    <s v="Toby Gnade"/>
    <x v="0"/>
  </r>
  <r>
    <s v="CA-2017-113075"/>
    <x v="263"/>
    <d v="2017-09-06T00:00:00"/>
    <x v="2"/>
    <s v="MC-18100"/>
    <s v="TEC-AC-10003441"/>
    <n v="4068"/>
    <n v="3"/>
    <n v="2"/>
    <n v="-7119"/>
    <x v="2"/>
    <s v="Accessories"/>
    <x v="654"/>
    <s v="United States"/>
    <x v="22"/>
    <x v="9"/>
    <n v="60623"/>
    <x v="0"/>
    <s v="Mick Crebagga"/>
    <x v="0"/>
  </r>
  <r>
    <s v="CA-2016-109953"/>
    <x v="215"/>
    <d v="2016-07-18T00:00:00"/>
    <x v="2"/>
    <s v="RB-19360"/>
    <s v="TEC-PH-10004093"/>
    <n v="110376"/>
    <n v="3"/>
    <n v="2"/>
    <n v="124173"/>
    <x v="2"/>
    <s v="Phones"/>
    <x v="40"/>
    <s v="United States"/>
    <x v="8"/>
    <x v="1"/>
    <n v="94122"/>
    <x v="1"/>
    <s v="Raymond Buch"/>
    <x v="0"/>
  </r>
  <r>
    <s v="CA-2016-109953"/>
    <x v="215"/>
    <d v="2016-07-18T00:00:00"/>
    <x v="2"/>
    <s v="RB-19360"/>
    <s v="OFF-AP-10002998"/>
    <n v="15162"/>
    <n v="7"/>
    <n v="0"/>
    <n v="500346"/>
    <x v="1"/>
    <s v="Appliances"/>
    <x v="1616"/>
    <s v="United States"/>
    <x v="8"/>
    <x v="1"/>
    <n v="94122"/>
    <x v="1"/>
    <s v="Raymond Buch"/>
    <x v="0"/>
  </r>
  <r>
    <s v="CA-2016-109953"/>
    <x v="215"/>
    <d v="2016-07-18T00:00:00"/>
    <x v="2"/>
    <s v="RB-19360"/>
    <s v="FUR-FU-10000073"/>
    <n v="308"/>
    <n v="4"/>
    <n v="0"/>
    <n v="10164"/>
    <x v="0"/>
    <s v="Furnishings"/>
    <x v="441"/>
    <s v="United States"/>
    <x v="8"/>
    <x v="1"/>
    <n v="94122"/>
    <x v="1"/>
    <s v="Raymond Buch"/>
    <x v="0"/>
  </r>
  <r>
    <s v="CA-2017-127397"/>
    <x v="641"/>
    <d v="2017-02-28T00:00:00"/>
    <x v="2"/>
    <s v="ES-14080"/>
    <s v="OFF-PA-10001125"/>
    <n v="12392"/>
    <n v="5"/>
    <n v="2"/>
    <n v="38725"/>
    <x v="1"/>
    <s v="Paper"/>
    <x v="1012"/>
    <s v="United States"/>
    <x v="10"/>
    <x v="8"/>
    <n v="19134"/>
    <x v="3"/>
    <s v="Erin Smith"/>
    <x v="1"/>
  </r>
  <r>
    <s v="CA-2017-127397"/>
    <x v="641"/>
    <d v="2017-02-28T00:00:00"/>
    <x v="2"/>
    <s v="ES-14080"/>
    <s v="TEC-AC-10003033"/>
    <n v="13198"/>
    <n v="5"/>
    <n v="2"/>
    <n v="2144675"/>
    <x v="2"/>
    <s v="Accessories"/>
    <x v="758"/>
    <s v="United States"/>
    <x v="10"/>
    <x v="8"/>
    <n v="19134"/>
    <x v="3"/>
    <s v="Erin Smith"/>
    <x v="1"/>
  </r>
  <r>
    <s v="CA-2014-157546"/>
    <x v="834"/>
    <d v="2014-07-22T00:00:00"/>
    <x v="3"/>
    <s v="RD-19720"/>
    <s v="OFF-BI-10002498"/>
    <n v="89712"/>
    <n v="6"/>
    <n v="2"/>
    <n v="302778"/>
    <x v="1"/>
    <s v="Binders"/>
    <x v="439"/>
    <s v="United States"/>
    <x v="8"/>
    <x v="1"/>
    <n v="94122"/>
    <x v="1"/>
    <s v="Roger Demir"/>
    <x v="0"/>
  </r>
  <r>
    <s v="CA-2014-157546"/>
    <x v="834"/>
    <d v="2014-07-22T00:00:00"/>
    <x v="3"/>
    <s v="RD-19720"/>
    <s v="OFF-PA-10004569"/>
    <n v="2283"/>
    <n v="3"/>
    <n v="0"/>
    <n v="107301"/>
    <x v="1"/>
    <s v="Paper"/>
    <x v="230"/>
    <s v="United States"/>
    <x v="8"/>
    <x v="1"/>
    <n v="94122"/>
    <x v="1"/>
    <s v="Roger Demir"/>
    <x v="0"/>
  </r>
  <r>
    <s v="CA-2017-153843"/>
    <x v="676"/>
    <d v="2017-03-15T00:00:00"/>
    <x v="3"/>
    <s v="SC-20380"/>
    <s v="OFF-BI-10002353"/>
    <n v="3088"/>
    <n v="2"/>
    <n v="0"/>
    <n v="1544"/>
    <x v="1"/>
    <s v="Binders"/>
    <x v="1066"/>
    <s v="United States"/>
    <x v="54"/>
    <x v="28"/>
    <n v="6824"/>
    <x v="3"/>
    <s v="Shahid Collister"/>
    <x v="0"/>
  </r>
  <r>
    <s v="CA-2017-153843"/>
    <x v="676"/>
    <d v="2017-03-15T00:00:00"/>
    <x v="3"/>
    <s v="SC-20380"/>
    <s v="OFF-AP-10001564"/>
    <n v="46516"/>
    <n v="2"/>
    <n v="0"/>
    <n v="1209416"/>
    <x v="1"/>
    <s v="Appliances"/>
    <x v="1736"/>
    <s v="United States"/>
    <x v="54"/>
    <x v="28"/>
    <n v="6824"/>
    <x v="3"/>
    <s v="Shahid Collister"/>
    <x v="0"/>
  </r>
  <r>
    <s v="CA-2017-153843"/>
    <x v="676"/>
    <d v="2017-03-15T00:00:00"/>
    <x v="3"/>
    <s v="SC-20380"/>
    <s v="OFF-PA-10003673"/>
    <n v="2712"/>
    <n v="4"/>
    <n v="0"/>
    <n v="124752"/>
    <x v="1"/>
    <s v="Paper"/>
    <x v="971"/>
    <s v="United States"/>
    <x v="54"/>
    <x v="28"/>
    <n v="6824"/>
    <x v="3"/>
    <s v="Shahid Collister"/>
    <x v="0"/>
  </r>
  <r>
    <s v="CA-2016-137337"/>
    <x v="386"/>
    <d v="2016-03-12T00:00:00"/>
    <x v="2"/>
    <s v="GB-14575"/>
    <s v="FUR-FU-10003347"/>
    <n v="1136"/>
    <n v="8"/>
    <n v="0"/>
    <n v="44304"/>
    <x v="0"/>
    <s v="Furnishings"/>
    <x v="378"/>
    <s v="United States"/>
    <x v="20"/>
    <x v="14"/>
    <n v="10011"/>
    <x v="3"/>
    <s v="Giulietta Baptist"/>
    <x v="0"/>
  </r>
  <r>
    <s v="CA-2016-137337"/>
    <x v="386"/>
    <d v="2016-03-12T00:00:00"/>
    <x v="2"/>
    <s v="GB-14575"/>
    <s v="OFF-PA-10001934"/>
    <n v="1296"/>
    <n v="2"/>
    <n v="0"/>
    <n v="63504"/>
    <x v="1"/>
    <s v="Paper"/>
    <x v="545"/>
    <s v="United States"/>
    <x v="20"/>
    <x v="14"/>
    <n v="10011"/>
    <x v="3"/>
    <s v="Giulietta Baptist"/>
    <x v="0"/>
  </r>
  <r>
    <s v="CA-2016-137337"/>
    <x v="386"/>
    <d v="2016-03-12T00:00:00"/>
    <x v="2"/>
    <s v="GB-14575"/>
    <s v="OFF-BI-10000632"/>
    <n v="69456"/>
    <n v="2"/>
    <n v="2"/>
    <n v="225732"/>
    <x v="1"/>
    <s v="Binders"/>
    <x v="1282"/>
    <s v="United States"/>
    <x v="20"/>
    <x v="14"/>
    <n v="10011"/>
    <x v="3"/>
    <s v="Giulietta Baptist"/>
    <x v="0"/>
  </r>
  <r>
    <s v="CA-2014-138737"/>
    <x v="1034"/>
    <d v="2014-12-10T00:00:00"/>
    <x v="3"/>
    <s v="FP-14320"/>
    <s v="OFF-AR-10003190"/>
    <n v="864"/>
    <n v="3"/>
    <n v="0"/>
    <n v="24192"/>
    <x v="1"/>
    <s v="Art"/>
    <x v="645"/>
    <s v="United States"/>
    <x v="1"/>
    <x v="1"/>
    <n v="90049"/>
    <x v="1"/>
    <s v="Frank Preis"/>
    <x v="0"/>
  </r>
  <r>
    <s v="CA-2016-164924"/>
    <x v="211"/>
    <d v="2016-07-10T00:00:00"/>
    <x v="0"/>
    <s v="EA-14035"/>
    <s v="TEC-MA-10000904"/>
    <n v="341991"/>
    <n v="3"/>
    <n v="7"/>
    <n v="-3191916"/>
    <x v="2"/>
    <s v="Machines"/>
    <x v="1773"/>
    <s v="United States"/>
    <x v="10"/>
    <x v="8"/>
    <n v="19143"/>
    <x v="3"/>
    <s v="Erin Ashbrook"/>
    <x v="1"/>
  </r>
  <r>
    <s v="CA-2016-101651"/>
    <x v="434"/>
    <d v="2016-12-30T00:00:00"/>
    <x v="2"/>
    <s v="SC-20305"/>
    <s v="FUR-FU-10000771"/>
    <n v="4396"/>
    <n v="7"/>
    <n v="0"/>
    <n v="184632"/>
    <x v="0"/>
    <s v="Furnishings"/>
    <x v="1416"/>
    <s v="United States"/>
    <x v="49"/>
    <x v="1"/>
    <n v="95123"/>
    <x v="1"/>
    <s v="Sean Christensen"/>
    <x v="0"/>
  </r>
  <r>
    <s v="CA-2016-101651"/>
    <x v="434"/>
    <d v="2016-12-30T00:00:00"/>
    <x v="2"/>
    <s v="SC-20305"/>
    <s v="OFF-EN-10001990"/>
    <n v="3976"/>
    <n v="7"/>
    <n v="0"/>
    <n v="186872"/>
    <x v="1"/>
    <s v="Envelopes"/>
    <x v="153"/>
    <s v="United States"/>
    <x v="49"/>
    <x v="1"/>
    <n v="95123"/>
    <x v="1"/>
    <s v="Sean Christensen"/>
    <x v="0"/>
  </r>
  <r>
    <s v="CA-2017-136651"/>
    <x v="755"/>
    <d v="2017-04-25T00:00:00"/>
    <x v="1"/>
    <s v="JF-15355"/>
    <s v="FUR-FU-10002445"/>
    <n v="6636"/>
    <n v="7"/>
    <n v="0"/>
    <n v="26544"/>
    <x v="0"/>
    <s v="Furnishings"/>
    <x v="1429"/>
    <s v="United States"/>
    <x v="45"/>
    <x v="1"/>
    <n v="91104"/>
    <x v="1"/>
    <s v="Jay Fein"/>
    <x v="0"/>
  </r>
  <r>
    <s v="CA-2017-136651"/>
    <x v="755"/>
    <d v="2017-04-25T00:00:00"/>
    <x v="1"/>
    <s v="JF-15355"/>
    <s v="OFF-BI-10003638"/>
    <n v="9288"/>
    <n v="6"/>
    <n v="2"/>
    <n v="30186"/>
    <x v="1"/>
    <s v="Binders"/>
    <x v="608"/>
    <s v="United States"/>
    <x v="45"/>
    <x v="1"/>
    <n v="91104"/>
    <x v="1"/>
    <s v="Jay Fein"/>
    <x v="0"/>
  </r>
  <r>
    <s v="CA-2017-136651"/>
    <x v="755"/>
    <d v="2017-04-25T00:00:00"/>
    <x v="1"/>
    <s v="JF-15355"/>
    <s v="FUR-FU-10004864"/>
    <n v="2414"/>
    <n v="2"/>
    <n v="0"/>
    <n v="79662"/>
    <x v="0"/>
    <s v="Furnishings"/>
    <x v="440"/>
    <s v="United States"/>
    <x v="45"/>
    <x v="1"/>
    <n v="91104"/>
    <x v="1"/>
    <s v="Jay Fein"/>
    <x v="0"/>
  </r>
  <r>
    <s v="CA-2017-118892"/>
    <x v="628"/>
    <d v="2017-08-22T00:00:00"/>
    <x v="1"/>
    <s v="TP-21415"/>
    <s v="FUR-CH-10002024"/>
    <n v="4416174"/>
    <n v="9"/>
    <n v="3"/>
    <n v="-630882"/>
    <x v="0"/>
    <s v="Chairs"/>
    <x v="480"/>
    <s v="United States"/>
    <x v="10"/>
    <x v="8"/>
    <n v="19134"/>
    <x v="3"/>
    <s v="Tom Prescott"/>
    <x v="0"/>
  </r>
  <r>
    <s v="US-2017-151127"/>
    <x v="1053"/>
    <d v="2017-05-25T00:00:00"/>
    <x v="3"/>
    <s v="RL-19615"/>
    <s v="OFF-AR-10002445"/>
    <n v="4956"/>
    <n v="7"/>
    <n v="0"/>
    <n v="188328"/>
    <x v="1"/>
    <s v="Art"/>
    <x v="1618"/>
    <s v="United States"/>
    <x v="1"/>
    <x v="1"/>
    <n v="90049"/>
    <x v="1"/>
    <s v="Rob Lucas"/>
    <x v="0"/>
  </r>
  <r>
    <s v="CA-2017-145807"/>
    <x v="837"/>
    <d v="2017-02-13T00:00:00"/>
    <x v="2"/>
    <s v="SB-20170"/>
    <s v="OFF-ST-10001370"/>
    <n v="3549"/>
    <n v="5"/>
    <n v="0"/>
    <n v="17745"/>
    <x v="1"/>
    <s v="Storage"/>
    <x v="1023"/>
    <s v="United States"/>
    <x v="1"/>
    <x v="1"/>
    <n v="90032"/>
    <x v="1"/>
    <s v="Sarah Bern"/>
    <x v="0"/>
  </r>
  <r>
    <s v="US-2014-127978"/>
    <x v="222"/>
    <d v="2014-03-08T00:00:00"/>
    <x v="2"/>
    <s v="JS-15595"/>
    <s v="OFF-LA-10000305"/>
    <n v="1512"/>
    <n v="3"/>
    <n v="2"/>
    <n v="4914"/>
    <x v="1"/>
    <s v="Labels"/>
    <x v="1688"/>
    <s v="United States"/>
    <x v="38"/>
    <x v="23"/>
    <n v="43229"/>
    <x v="3"/>
    <s v="Jill Stevenson"/>
    <x v="1"/>
  </r>
  <r>
    <s v="US-2014-127978"/>
    <x v="222"/>
    <d v="2014-03-08T00:00:00"/>
    <x v="2"/>
    <s v="JS-15595"/>
    <s v="FUR-BO-10001972"/>
    <n v="30245"/>
    <n v="5"/>
    <n v="5"/>
    <n v="-199617"/>
    <x v="0"/>
    <s v="Bookcases"/>
    <x v="366"/>
    <s v="United States"/>
    <x v="38"/>
    <x v="23"/>
    <n v="43229"/>
    <x v="3"/>
    <s v="Jill Stevenson"/>
    <x v="1"/>
  </r>
  <r>
    <s v="US-2014-127978"/>
    <x v="222"/>
    <d v="2014-03-08T00:00:00"/>
    <x v="2"/>
    <s v="JS-15595"/>
    <s v="OFF-ST-10002486"/>
    <n v="44672"/>
    <n v="8"/>
    <n v="2"/>
    <n v="-100512"/>
    <x v="1"/>
    <s v="Storage"/>
    <x v="696"/>
    <s v="United States"/>
    <x v="38"/>
    <x v="23"/>
    <n v="43229"/>
    <x v="3"/>
    <s v="Jill Stevenson"/>
    <x v="1"/>
  </r>
  <r>
    <s v="CA-2015-158491"/>
    <x v="592"/>
    <d v="2015-06-09T00:00:00"/>
    <x v="1"/>
    <s v="BP-11155"/>
    <s v="TEC-AC-10001874"/>
    <n v="11998"/>
    <n v="2"/>
    <n v="0"/>
    <n v="35994"/>
    <x v="2"/>
    <s v="Accessories"/>
    <x v="1544"/>
    <s v="United States"/>
    <x v="1"/>
    <x v="1"/>
    <n v="90008"/>
    <x v="1"/>
    <s v="Becky Pak"/>
    <x v="0"/>
  </r>
  <r>
    <s v="CA-2015-158491"/>
    <x v="592"/>
    <d v="2015-06-09T00:00:00"/>
    <x v="1"/>
    <s v="BP-11155"/>
    <s v="TEC-AC-10003870"/>
    <n v="98997"/>
    <n v="3"/>
    <n v="0"/>
    <n v="395988"/>
    <x v="2"/>
    <s v="Accessories"/>
    <x v="1697"/>
    <s v="United States"/>
    <x v="1"/>
    <x v="1"/>
    <n v="90008"/>
    <x v="1"/>
    <s v="Becky Pak"/>
    <x v="0"/>
  </r>
  <r>
    <s v="CA-2016-116764"/>
    <x v="277"/>
    <d v="2016-09-02T00:00:00"/>
    <x v="2"/>
    <s v="EM-13825"/>
    <s v="OFF-LA-10002473"/>
    <n v="9216"/>
    <n v="4"/>
    <n v="2"/>
    <n v="33408"/>
    <x v="1"/>
    <s v="Labels"/>
    <x v="1774"/>
    <s v="United States"/>
    <x v="390"/>
    <x v="2"/>
    <n v="33021"/>
    <x v="2"/>
    <s v="Elizabeth Moffitt"/>
    <x v="1"/>
  </r>
  <r>
    <s v="CA-2016-152457"/>
    <x v="125"/>
    <d v="2016-09-18T00:00:00"/>
    <x v="2"/>
    <s v="SC-20695"/>
    <s v="OFF-PA-10003790"/>
    <n v="6852"/>
    <n v="3"/>
    <n v="0"/>
    <n v="315192"/>
    <x v="1"/>
    <s v="Paper"/>
    <x v="1246"/>
    <s v="United States"/>
    <x v="43"/>
    <x v="11"/>
    <n v="48066"/>
    <x v="0"/>
    <s v="Steve Chapman"/>
    <x v="1"/>
  </r>
  <r>
    <s v="CA-2016-152730"/>
    <x v="197"/>
    <d v="2016-06-04T00:00:00"/>
    <x v="2"/>
    <s v="EM-14140"/>
    <s v="OFF-AP-10002684"/>
    <n v="36474"/>
    <n v="3"/>
    <n v="0"/>
    <n v="109422"/>
    <x v="1"/>
    <s v="Appliances"/>
    <x v="167"/>
    <s v="United States"/>
    <x v="385"/>
    <x v="5"/>
    <n v="54880"/>
    <x v="0"/>
    <s v="Eugene Moren"/>
    <x v="2"/>
  </r>
  <r>
    <s v="CA-2016-152730"/>
    <x v="197"/>
    <d v="2016-06-04T00:00:00"/>
    <x v="2"/>
    <s v="EM-14140"/>
    <s v="FUR-FU-10001037"/>
    <n v="474"/>
    <n v="5"/>
    <n v="0"/>
    <n v="2133"/>
    <x v="0"/>
    <s v="Furnishings"/>
    <x v="1158"/>
    <s v="United States"/>
    <x v="385"/>
    <x v="5"/>
    <n v="54880"/>
    <x v="0"/>
    <s v="Eugene Moren"/>
    <x v="2"/>
  </r>
  <r>
    <s v="CA-2016-152730"/>
    <x v="197"/>
    <d v="2016-06-04T00:00:00"/>
    <x v="2"/>
    <s v="EM-14140"/>
    <s v="OFF-ST-10000876"/>
    <n v="4976"/>
    <n v="4"/>
    <n v="0"/>
    <n v="139328"/>
    <x v="1"/>
    <s v="Storage"/>
    <x v="254"/>
    <s v="United States"/>
    <x v="385"/>
    <x v="5"/>
    <n v="54880"/>
    <x v="0"/>
    <s v="Eugene Moren"/>
    <x v="2"/>
  </r>
  <r>
    <s v="CA-2016-152730"/>
    <x v="197"/>
    <d v="2016-06-04T00:00:00"/>
    <x v="2"/>
    <s v="EM-14140"/>
    <s v="OFF-AR-10003732"/>
    <n v="556"/>
    <n v="2"/>
    <n v="0"/>
    <n v="14456"/>
    <x v="1"/>
    <s v="Art"/>
    <x v="324"/>
    <s v="United States"/>
    <x v="385"/>
    <x v="5"/>
    <n v="54880"/>
    <x v="0"/>
    <s v="Eugene Moren"/>
    <x v="2"/>
  </r>
  <r>
    <s v="CA-2016-152730"/>
    <x v="197"/>
    <d v="2016-06-04T00:00:00"/>
    <x v="2"/>
    <s v="EM-14140"/>
    <s v="OFF-PA-10000994"/>
    <n v="6291"/>
    <n v="6"/>
    <n v="0"/>
    <n v="301968"/>
    <x v="1"/>
    <s v="Paper"/>
    <x v="906"/>
    <s v="United States"/>
    <x v="385"/>
    <x v="5"/>
    <n v="54880"/>
    <x v="0"/>
    <s v="Eugene Moren"/>
    <x v="2"/>
  </r>
  <r>
    <s v="CA-2016-152730"/>
    <x v="197"/>
    <d v="2016-06-04T00:00:00"/>
    <x v="2"/>
    <s v="EM-14140"/>
    <s v="OFF-AR-10000940"/>
    <n v="147"/>
    <n v="5"/>
    <n v="0"/>
    <n v="3969"/>
    <x v="1"/>
    <s v="Art"/>
    <x v="134"/>
    <s v="United States"/>
    <x v="385"/>
    <x v="5"/>
    <n v="54880"/>
    <x v="0"/>
    <s v="Eugene Moren"/>
    <x v="2"/>
  </r>
  <r>
    <s v="CA-2016-152730"/>
    <x v="197"/>
    <d v="2016-06-04T00:00:00"/>
    <x v="2"/>
    <s v="EM-14140"/>
    <s v="OFF-PA-10004888"/>
    <n v="4536"/>
    <n v="7"/>
    <n v="0"/>
    <n v="217728"/>
    <x v="1"/>
    <s v="Paper"/>
    <x v="959"/>
    <s v="United States"/>
    <x v="385"/>
    <x v="5"/>
    <n v="54880"/>
    <x v="0"/>
    <s v="Eugene Moren"/>
    <x v="2"/>
  </r>
  <r>
    <s v="CA-2016-152730"/>
    <x v="197"/>
    <d v="2016-06-04T00:00:00"/>
    <x v="2"/>
    <s v="EM-14140"/>
    <s v="TEC-PH-10000441"/>
    <n v="12599"/>
    <n v="1"/>
    <n v="0"/>
    <n v="352772"/>
    <x v="2"/>
    <s v="Phones"/>
    <x v="1046"/>
    <s v="United States"/>
    <x v="385"/>
    <x v="5"/>
    <n v="54880"/>
    <x v="0"/>
    <s v="Eugene Moren"/>
    <x v="2"/>
  </r>
  <r>
    <s v="CA-2017-137001"/>
    <x v="192"/>
    <d v="2017-06-13T00:00:00"/>
    <x v="1"/>
    <s v="GZ-14545"/>
    <s v="OFF-AR-10001231"/>
    <n v="147"/>
    <n v="7"/>
    <n v="0"/>
    <n v="4116"/>
    <x v="1"/>
    <s v="Art"/>
    <x v="1666"/>
    <s v="United States"/>
    <x v="302"/>
    <x v="1"/>
    <n v="91360"/>
    <x v="1"/>
    <s v="George Zrebassa"/>
    <x v="1"/>
  </r>
  <r>
    <s v="CA-2017-156363"/>
    <x v="759"/>
    <d v="2017-10-28T00:00:00"/>
    <x v="2"/>
    <s v="ML-17395"/>
    <s v="TEC-PH-10003988"/>
    <n v="327"/>
    <n v="5"/>
    <n v="4"/>
    <n v="-654"/>
    <x v="2"/>
    <s v="Phones"/>
    <x v="47"/>
    <s v="United States"/>
    <x v="10"/>
    <x v="8"/>
    <n v="19134"/>
    <x v="3"/>
    <s v="Marina Lichtenstein"/>
    <x v="1"/>
  </r>
  <r>
    <s v="CA-2017-156363"/>
    <x v="759"/>
    <d v="2017-10-28T00:00:00"/>
    <x v="2"/>
    <s v="ML-17395"/>
    <s v="OFF-EN-10003068"/>
    <n v="3168"/>
    <n v="4"/>
    <n v="2"/>
    <n v="11088"/>
    <x v="1"/>
    <s v="Envelopes"/>
    <x v="1613"/>
    <s v="United States"/>
    <x v="10"/>
    <x v="8"/>
    <n v="19134"/>
    <x v="3"/>
    <s v="Marina Lichtenstein"/>
    <x v="1"/>
  </r>
  <r>
    <s v="CA-2017-122056"/>
    <x v="486"/>
    <d v="2017-06-17T00:00:00"/>
    <x v="2"/>
    <s v="PG-18895"/>
    <s v="OFF-AR-10004260"/>
    <n v="18186"/>
    <n v="7"/>
    <n v="0"/>
    <n v="509208"/>
    <x v="1"/>
    <s v="Art"/>
    <x v="1468"/>
    <s v="United States"/>
    <x v="24"/>
    <x v="16"/>
    <n v="22153"/>
    <x v="2"/>
    <s v="Paul Gonzalez"/>
    <x v="0"/>
  </r>
  <r>
    <s v="US-2014-143721"/>
    <x v="532"/>
    <d v="2014-11-26T00:00:00"/>
    <x v="1"/>
    <s v="DK-12835"/>
    <s v="FUR-CH-10001973"/>
    <n v="155372"/>
    <n v="2"/>
    <n v="3"/>
    <n v="-355136"/>
    <x v="0"/>
    <s v="Chairs"/>
    <x v="898"/>
    <s v="United States"/>
    <x v="12"/>
    <x v="0"/>
    <n v="77095"/>
    <x v="0"/>
    <s v="Damala Kotsonis"/>
    <x v="1"/>
  </r>
  <r>
    <s v="CA-2017-122987"/>
    <x v="1153"/>
    <d v="2017-08-16T00:00:00"/>
    <x v="0"/>
    <s v="SJ-20215"/>
    <s v="OFF-BI-10002824"/>
    <n v="13428"/>
    <n v="3"/>
    <n v="7"/>
    <n v="-1119"/>
    <x v="1"/>
    <s v="Binders"/>
    <x v="525"/>
    <s v="United States"/>
    <x v="29"/>
    <x v="17"/>
    <n v="38401"/>
    <x v="2"/>
    <s v="Sarah Jordon"/>
    <x v="0"/>
  </r>
  <r>
    <s v="CA-2017-122987"/>
    <x v="1153"/>
    <d v="2017-08-16T00:00:00"/>
    <x v="0"/>
    <s v="SJ-20215"/>
    <s v="OFF-ST-10004950"/>
    <n v="67136"/>
    <n v="4"/>
    <n v="2"/>
    <n v="-8392"/>
    <x v="1"/>
    <s v="Storage"/>
    <x v="1000"/>
    <s v="United States"/>
    <x v="29"/>
    <x v="17"/>
    <n v="38401"/>
    <x v="2"/>
    <s v="Sarah Jordon"/>
    <x v="0"/>
  </r>
  <r>
    <s v="CA-2016-133368"/>
    <x v="1154"/>
    <d v="2016-01-20T00:00:00"/>
    <x v="2"/>
    <s v="AG-10675"/>
    <s v="OFF-PA-10004039"/>
    <n v="89568"/>
    <n v="2"/>
    <n v="2"/>
    <n v="324684"/>
    <x v="1"/>
    <s v="Paper"/>
    <x v="1522"/>
    <s v="United States"/>
    <x v="3"/>
    <x v="3"/>
    <n v="28027"/>
    <x v="2"/>
    <s v="Anna Gayman"/>
    <x v="0"/>
  </r>
  <r>
    <s v="CA-2016-133368"/>
    <x v="1154"/>
    <d v="2016-01-20T00:00:00"/>
    <x v="2"/>
    <s v="AG-10675"/>
    <s v="FUR-FU-10003374"/>
    <n v="315776"/>
    <n v="8"/>
    <n v="2"/>
    <n v="315776"/>
    <x v="0"/>
    <s v="Furnishings"/>
    <x v="1775"/>
    <s v="United States"/>
    <x v="3"/>
    <x v="3"/>
    <n v="28027"/>
    <x v="2"/>
    <s v="Anna Gayman"/>
    <x v="0"/>
  </r>
  <r>
    <s v="CA-2016-123337"/>
    <x v="1142"/>
    <d v="2016-09-22T00:00:00"/>
    <x v="2"/>
    <s v="KD-16495"/>
    <s v="FUR-BO-10001918"/>
    <n v="273666"/>
    <n v="2"/>
    <n v="15"/>
    <n v="-128784"/>
    <x v="0"/>
    <s v="Bookcases"/>
    <x v="1138"/>
    <s v="United States"/>
    <x v="49"/>
    <x v="1"/>
    <n v="95123"/>
    <x v="1"/>
    <s v="Keith Dawkins"/>
    <x v="1"/>
  </r>
  <r>
    <s v="CA-2016-123337"/>
    <x v="1142"/>
    <d v="2016-09-22T00:00:00"/>
    <x v="2"/>
    <s v="KD-16495"/>
    <s v="OFF-AP-10002287"/>
    <n v="1748"/>
    <n v="4"/>
    <n v="0"/>
    <n v="45448"/>
    <x v="1"/>
    <s v="Appliances"/>
    <x v="1269"/>
    <s v="United States"/>
    <x v="49"/>
    <x v="1"/>
    <n v="95123"/>
    <x v="1"/>
    <s v="Keith Dawkins"/>
    <x v="1"/>
  </r>
  <r>
    <s v="US-2016-150357"/>
    <x v="1155"/>
    <d v="2016-10-14T00:00:00"/>
    <x v="2"/>
    <s v="EB-13975"/>
    <s v="OFF-SU-10004498"/>
    <n v="20608"/>
    <n v="2"/>
    <n v="2"/>
    <n v="-43792"/>
    <x v="1"/>
    <s v="Supplies"/>
    <x v="502"/>
    <s v="United States"/>
    <x v="247"/>
    <x v="3"/>
    <n v="27405"/>
    <x v="2"/>
    <s v="Erica Bern"/>
    <x v="1"/>
  </r>
  <r>
    <s v="US-2016-150357"/>
    <x v="1155"/>
    <d v="2016-10-14T00:00:00"/>
    <x v="2"/>
    <s v="EB-13975"/>
    <s v="OFF-BI-10002557"/>
    <n v="4095"/>
    <n v="3"/>
    <n v="7"/>
    <n v="-273"/>
    <x v="1"/>
    <s v="Binders"/>
    <x v="249"/>
    <s v="United States"/>
    <x v="247"/>
    <x v="3"/>
    <n v="27405"/>
    <x v="2"/>
    <s v="Erica Bern"/>
    <x v="1"/>
  </r>
  <r>
    <s v="CA-2015-144519"/>
    <x v="50"/>
    <d v="2015-11-17T00:00:00"/>
    <x v="2"/>
    <s v="AW-10930"/>
    <s v="TEC-PH-10004908"/>
    <n v="33996"/>
    <n v="5"/>
    <n v="2"/>
    <n v="42495"/>
    <x v="2"/>
    <s v="Phones"/>
    <x v="1461"/>
    <s v="United States"/>
    <x v="434"/>
    <x v="37"/>
    <n v="59601"/>
    <x v="1"/>
    <s v="Arthur Wiediger"/>
    <x v="2"/>
  </r>
  <r>
    <s v="CA-2015-144519"/>
    <x v="50"/>
    <d v="2015-11-17T00:00:00"/>
    <x v="2"/>
    <s v="AW-10930"/>
    <s v="FUR-FU-10000794"/>
    <n v="6398"/>
    <n v="7"/>
    <n v="0"/>
    <n v="217532"/>
    <x v="0"/>
    <s v="Furnishings"/>
    <x v="641"/>
    <s v="United States"/>
    <x v="434"/>
    <x v="37"/>
    <n v="59601"/>
    <x v="1"/>
    <s v="Arthur Wiediger"/>
    <x v="2"/>
  </r>
  <r>
    <s v="CA-2014-120670"/>
    <x v="980"/>
    <d v="2014-11-06T00:00:00"/>
    <x v="2"/>
    <s v="JK-16120"/>
    <s v="TEC-AC-10004171"/>
    <n v="79992"/>
    <n v="10"/>
    <n v="2"/>
    <n v="239976"/>
    <x v="2"/>
    <s v="Accessories"/>
    <x v="1305"/>
    <s v="United States"/>
    <x v="2"/>
    <x v="2"/>
    <n v="33311"/>
    <x v="2"/>
    <s v="Julie Kriz"/>
    <x v="2"/>
  </r>
  <r>
    <s v="CA-2016-157217"/>
    <x v="1080"/>
    <d v="2016-07-21T00:00:00"/>
    <x v="3"/>
    <s v="TC-21535"/>
    <s v="TEC-PH-10002070"/>
    <n v="35984"/>
    <n v="2"/>
    <n v="2"/>
    <n v="4498"/>
    <x v="2"/>
    <s v="Phones"/>
    <x v="1762"/>
    <s v="United States"/>
    <x v="8"/>
    <x v="1"/>
    <n v="94110"/>
    <x v="1"/>
    <s v="Tracy Collins"/>
    <x v="2"/>
  </r>
  <r>
    <s v="CA-2016-157217"/>
    <x v="1080"/>
    <d v="2016-07-21T00:00:00"/>
    <x v="3"/>
    <s v="TC-21535"/>
    <s v="TEC-AC-10003095"/>
    <n v="38997"/>
    <n v="3"/>
    <n v="0"/>
    <n v="1325898"/>
    <x v="2"/>
    <s v="Accessories"/>
    <x v="1272"/>
    <s v="United States"/>
    <x v="8"/>
    <x v="1"/>
    <n v="94110"/>
    <x v="1"/>
    <s v="Tracy Collins"/>
    <x v="2"/>
  </r>
  <r>
    <s v="CA-2016-108224"/>
    <x v="674"/>
    <d v="2016-05-14T00:00:00"/>
    <x v="0"/>
    <s v="TH-21235"/>
    <s v="TEC-AC-10003832"/>
    <n v="185528"/>
    <n v="7"/>
    <n v="2"/>
    <n v="487011"/>
    <x v="2"/>
    <s v="Accessories"/>
    <x v="218"/>
    <s v="United States"/>
    <x v="421"/>
    <x v="15"/>
    <n v="85364"/>
    <x v="1"/>
    <s v="Tiffany House"/>
    <x v="1"/>
  </r>
  <r>
    <s v="CA-2015-162782"/>
    <x v="779"/>
    <d v="2015-02-27T00:00:00"/>
    <x v="2"/>
    <s v="PW-19240"/>
    <s v="OFF-BI-10003527"/>
    <n v="254198"/>
    <n v="2"/>
    <n v="0"/>
    <n v="127099"/>
    <x v="1"/>
    <s v="Binders"/>
    <x v="449"/>
    <s v="United States"/>
    <x v="29"/>
    <x v="39"/>
    <n v="21044"/>
    <x v="3"/>
    <s v="Pierre Wener"/>
    <x v="0"/>
  </r>
  <r>
    <s v="CA-2017-159282"/>
    <x v="523"/>
    <d v="2017-10-21T00:00:00"/>
    <x v="2"/>
    <s v="GH-14410"/>
    <s v="TEC-MA-10001148"/>
    <n v="599985"/>
    <n v="5"/>
    <n v="7"/>
    <n v="-479988"/>
    <x v="2"/>
    <s v="Machines"/>
    <x v="207"/>
    <s v="United States"/>
    <x v="421"/>
    <x v="15"/>
    <n v="85364"/>
    <x v="1"/>
    <s v="Gary Hansen"/>
    <x v="2"/>
  </r>
  <r>
    <s v="CA-2017-155936"/>
    <x v="737"/>
    <d v="2017-06-29T00:00:00"/>
    <x v="2"/>
    <s v="JK-15730"/>
    <s v="OFF-BI-10002432"/>
    <n v="3036"/>
    <n v="3"/>
    <n v="8"/>
    <n v="-50094"/>
    <x v="1"/>
    <s v="Binders"/>
    <x v="868"/>
    <s v="United States"/>
    <x v="22"/>
    <x v="9"/>
    <n v="60653"/>
    <x v="0"/>
    <s v="Joe Kamberova"/>
    <x v="0"/>
  </r>
  <r>
    <s v="CA-2017-169439"/>
    <x v="427"/>
    <d v="2017-09-13T00:00:00"/>
    <x v="2"/>
    <s v="LC-17140"/>
    <s v="OFF-AR-10001374"/>
    <n v="2592"/>
    <n v="5"/>
    <n v="2"/>
    <n v="3888"/>
    <x v="1"/>
    <s v="Art"/>
    <x v="313"/>
    <s v="United States"/>
    <x v="138"/>
    <x v="23"/>
    <n v="44105"/>
    <x v="3"/>
    <s v="Logan Currie"/>
    <x v="0"/>
  </r>
  <r>
    <s v="CA-2017-169439"/>
    <x v="427"/>
    <d v="2017-09-13T00:00:00"/>
    <x v="2"/>
    <s v="LC-17140"/>
    <s v="FUR-FU-10000723"/>
    <n v="66112"/>
    <n v="2"/>
    <n v="2"/>
    <n v="-90904"/>
    <x v="0"/>
    <s v="Furnishings"/>
    <x v="477"/>
    <s v="United States"/>
    <x v="138"/>
    <x v="23"/>
    <n v="44105"/>
    <x v="3"/>
    <s v="Logan Currie"/>
    <x v="0"/>
  </r>
  <r>
    <s v="CA-2017-151183"/>
    <x v="335"/>
    <d v="2017-10-19T00:00:00"/>
    <x v="2"/>
    <s v="BK-11260"/>
    <s v="TEC-AC-10003614"/>
    <n v="4636"/>
    <n v="4"/>
    <n v="0"/>
    <n v="152988"/>
    <x v="2"/>
    <s v="Accessories"/>
    <x v="563"/>
    <s v="United States"/>
    <x v="8"/>
    <x v="1"/>
    <n v="94110"/>
    <x v="1"/>
    <s v="Berenike Kampe"/>
    <x v="0"/>
  </r>
  <r>
    <s v="CA-2016-149965"/>
    <x v="23"/>
    <d v="2016-06-25T00:00:00"/>
    <x v="2"/>
    <s v="BS-11365"/>
    <s v="TEC-AC-10004877"/>
    <n v="69"/>
    <n v="1"/>
    <n v="0"/>
    <n v="552"/>
    <x v="2"/>
    <s v="Accessories"/>
    <x v="1651"/>
    <s v="United States"/>
    <x v="268"/>
    <x v="25"/>
    <n v="73120"/>
    <x v="0"/>
    <s v="Bill Shonely"/>
    <x v="1"/>
  </r>
  <r>
    <s v="CA-2016-149965"/>
    <x v="23"/>
    <d v="2016-06-25T00:00:00"/>
    <x v="2"/>
    <s v="BS-11365"/>
    <s v="FUR-FU-10004270"/>
    <n v="5769"/>
    <n v="3"/>
    <n v="0"/>
    <n v="236529"/>
    <x v="0"/>
    <s v="Furnishings"/>
    <x v="989"/>
    <s v="United States"/>
    <x v="268"/>
    <x v="25"/>
    <n v="73120"/>
    <x v="0"/>
    <s v="Bill Shonely"/>
    <x v="1"/>
  </r>
  <r>
    <s v="CA-2014-158281"/>
    <x v="812"/>
    <d v="2014-09-07T00:00:00"/>
    <x v="2"/>
    <s v="AG-10525"/>
    <s v="TEC-MA-10002210"/>
    <n v="55971"/>
    <n v="3"/>
    <n v="4"/>
    <n v="-1212705"/>
    <x v="2"/>
    <s v="Machines"/>
    <x v="1357"/>
    <s v="United States"/>
    <x v="12"/>
    <x v="0"/>
    <n v="77095"/>
    <x v="0"/>
    <s v="Andy Gerbode"/>
    <x v="1"/>
  </r>
  <r>
    <s v="CA-2016-153661"/>
    <x v="804"/>
    <d v="2016-01-31T00:00:00"/>
    <x v="3"/>
    <s v="SC-20725"/>
    <s v="OFF-ST-10000675"/>
    <n v="30501"/>
    <n v="9"/>
    <n v="0"/>
    <n v="762525"/>
    <x v="1"/>
    <s v="Storage"/>
    <x v="298"/>
    <s v="United States"/>
    <x v="8"/>
    <x v="1"/>
    <n v="94122"/>
    <x v="1"/>
    <s v="Steven Cartwright"/>
    <x v="0"/>
  </r>
  <r>
    <s v="CA-2016-153661"/>
    <x v="804"/>
    <d v="2016-01-31T00:00:00"/>
    <x v="3"/>
    <s v="SC-20725"/>
    <s v="OFF-BI-10004781"/>
    <n v="50784"/>
    <n v="2"/>
    <n v="2"/>
    <n v="177744"/>
    <x v="1"/>
    <s v="Binders"/>
    <x v="132"/>
    <s v="United States"/>
    <x v="8"/>
    <x v="1"/>
    <n v="94122"/>
    <x v="1"/>
    <s v="Steven Cartwright"/>
    <x v="0"/>
  </r>
  <r>
    <s v="CA-2016-153661"/>
    <x v="804"/>
    <d v="2016-01-31T00:00:00"/>
    <x v="3"/>
    <s v="SC-20725"/>
    <s v="OFF-LA-10004689"/>
    <n v="2601"/>
    <n v="9"/>
    <n v="0"/>
    <n v="122247"/>
    <x v="1"/>
    <s v="Labels"/>
    <x v="264"/>
    <s v="United States"/>
    <x v="8"/>
    <x v="1"/>
    <n v="94122"/>
    <x v="1"/>
    <s v="Steven Cartwright"/>
    <x v="0"/>
  </r>
  <r>
    <s v="CA-2017-109183"/>
    <x v="768"/>
    <d v="2017-12-09T00:00:00"/>
    <x v="2"/>
    <s v="LR-16915"/>
    <s v="TEC-MA-10001856"/>
    <n v="6490"/>
    <n v="2"/>
    <n v="5"/>
    <n v="-27258"/>
    <x v="2"/>
    <s v="Machines"/>
    <x v="1755"/>
    <s v="United States"/>
    <x v="316"/>
    <x v="17"/>
    <n v="37211"/>
    <x v="2"/>
    <s v="Lena Radford"/>
    <x v="0"/>
  </r>
  <r>
    <s v="CA-2016-113656"/>
    <x v="1156"/>
    <d v="2016-01-29T00:00:00"/>
    <x v="2"/>
    <s v="CB-12415"/>
    <s v="FUR-FU-10000719"/>
    <n v="5999"/>
    <n v="7"/>
    <n v="0"/>
    <n v="215964"/>
    <x v="0"/>
    <s v="Furnishings"/>
    <x v="1645"/>
    <s v="United States"/>
    <x v="1"/>
    <x v="1"/>
    <n v="90036"/>
    <x v="1"/>
    <s v="Christy Brittain"/>
    <x v="0"/>
  </r>
  <r>
    <s v="CA-2015-148964"/>
    <x v="988"/>
    <d v="2015-05-31T00:00:00"/>
    <x v="2"/>
    <s v="RD-19900"/>
    <s v="FUR-FU-10003849"/>
    <n v="2024"/>
    <n v="1"/>
    <n v="0"/>
    <n v="78936"/>
    <x v="0"/>
    <s v="Furnishings"/>
    <x v="523"/>
    <s v="United States"/>
    <x v="234"/>
    <x v="4"/>
    <n v="98006"/>
    <x v="1"/>
    <s v="Ruben Dartt"/>
    <x v="0"/>
  </r>
  <r>
    <s v="CA-2014-111899"/>
    <x v="416"/>
    <d v="2014-05-05T00:00:00"/>
    <x v="3"/>
    <s v="NC-18340"/>
    <s v="OFF-AR-10001725"/>
    <n v="3784"/>
    <n v="2"/>
    <n v="2"/>
    <n v="2838"/>
    <x v="1"/>
    <s v="Art"/>
    <x v="1523"/>
    <s v="United States"/>
    <x v="12"/>
    <x v="0"/>
    <n v="77036"/>
    <x v="0"/>
    <s v="Nat Carroll"/>
    <x v="0"/>
  </r>
  <r>
    <s v="CA-2014-111899"/>
    <x v="416"/>
    <d v="2014-05-05T00:00:00"/>
    <x v="3"/>
    <s v="NC-18340"/>
    <s v="OFF-FA-10000840"/>
    <n v="5472"/>
    <n v="6"/>
    <n v="2"/>
    <n v="18468"/>
    <x v="1"/>
    <s v="Fasteners"/>
    <x v="1665"/>
    <s v="United States"/>
    <x v="12"/>
    <x v="0"/>
    <n v="77036"/>
    <x v="0"/>
    <s v="Nat Carroll"/>
    <x v="0"/>
  </r>
  <r>
    <s v="CA-2015-101126"/>
    <x v="1157"/>
    <d v="2015-02-14T00:00:00"/>
    <x v="1"/>
    <s v="NB-18655"/>
    <s v="OFF-ST-10000943"/>
    <n v="7724"/>
    <n v="5"/>
    <n v="2"/>
    <n v="7724"/>
    <x v="1"/>
    <s v="Storage"/>
    <x v="1193"/>
    <s v="United States"/>
    <x v="10"/>
    <x v="8"/>
    <n v="19143"/>
    <x v="3"/>
    <s v="Nona Balk"/>
    <x v="1"/>
  </r>
  <r>
    <s v="CA-2014-163468"/>
    <x v="727"/>
    <d v="2014-11-21T00:00:00"/>
    <x v="3"/>
    <s v="JK-15730"/>
    <s v="FUR-TA-10002533"/>
    <n v="2921"/>
    <n v="4"/>
    <n v="5"/>
    <n v="-17526"/>
    <x v="0"/>
    <s v="Tables"/>
    <x v="277"/>
    <s v="United States"/>
    <x v="468"/>
    <x v="9"/>
    <n v="60016"/>
    <x v="0"/>
    <s v="Joe Kamberova"/>
    <x v="0"/>
  </r>
  <r>
    <s v="CA-2014-163468"/>
    <x v="727"/>
    <d v="2014-11-21T00:00:00"/>
    <x v="3"/>
    <s v="JK-15730"/>
    <s v="FUR-FU-10001546"/>
    <n v="8544"/>
    <n v="2"/>
    <n v="6"/>
    <n v="-7476"/>
    <x v="0"/>
    <s v="Furnishings"/>
    <x v="1413"/>
    <s v="United States"/>
    <x v="468"/>
    <x v="9"/>
    <n v="60016"/>
    <x v="0"/>
    <s v="Joe Kamberova"/>
    <x v="0"/>
  </r>
  <r>
    <s v="CA-2014-163468"/>
    <x v="727"/>
    <d v="2014-11-21T00:00:00"/>
    <x v="3"/>
    <s v="JK-15730"/>
    <s v="FUR-BO-10003546"/>
    <n v="424116"/>
    <n v="6"/>
    <n v="3"/>
    <n v="-30294"/>
    <x v="0"/>
    <s v="Bookcases"/>
    <x v="1619"/>
    <s v="United States"/>
    <x v="468"/>
    <x v="9"/>
    <n v="60016"/>
    <x v="0"/>
    <s v="Joe Kamberova"/>
    <x v="0"/>
  </r>
  <r>
    <s v="CA-2014-163468"/>
    <x v="727"/>
    <d v="2014-11-21T00:00:00"/>
    <x v="3"/>
    <s v="JK-15730"/>
    <s v="OFF-BI-10004728"/>
    <n v="2892"/>
    <n v="3"/>
    <n v="8"/>
    <n v="-49164"/>
    <x v="1"/>
    <s v="Binders"/>
    <x v="541"/>
    <s v="United States"/>
    <x v="468"/>
    <x v="9"/>
    <n v="60016"/>
    <x v="0"/>
    <s v="Joe Kamberova"/>
    <x v="0"/>
  </r>
  <r>
    <s v="CA-2014-163468"/>
    <x v="727"/>
    <d v="2014-11-21T00:00:00"/>
    <x v="3"/>
    <s v="JK-15730"/>
    <s v="OFF-ST-10000025"/>
    <n v="38172"/>
    <n v="5"/>
    <n v="2"/>
    <n v="-66801"/>
    <x v="1"/>
    <s v="Storage"/>
    <x v="617"/>
    <s v="United States"/>
    <x v="468"/>
    <x v="9"/>
    <n v="60016"/>
    <x v="0"/>
    <s v="Joe Kamberova"/>
    <x v="0"/>
  </r>
  <r>
    <s v="US-2017-117450"/>
    <x v="506"/>
    <d v="2017-09-08T00:00:00"/>
    <x v="2"/>
    <s v="DO-13645"/>
    <s v="FUR-CH-10003817"/>
    <n v="97184"/>
    <n v="2"/>
    <n v="2"/>
    <n v="6074"/>
    <x v="0"/>
    <s v="Chairs"/>
    <x v="164"/>
    <s v="United States"/>
    <x v="199"/>
    <x v="2"/>
    <n v="33437"/>
    <x v="2"/>
    <s v="Doug O'Connell"/>
    <x v="0"/>
  </r>
  <r>
    <s v="US-2017-117450"/>
    <x v="506"/>
    <d v="2017-09-08T00:00:00"/>
    <x v="2"/>
    <s v="DO-13645"/>
    <s v="OFF-PA-10000289"/>
    <n v="10368"/>
    <n v="2"/>
    <n v="2"/>
    <n v="36288"/>
    <x v="1"/>
    <s v="Paper"/>
    <x v="725"/>
    <s v="United States"/>
    <x v="199"/>
    <x v="2"/>
    <n v="33437"/>
    <x v="2"/>
    <s v="Doug O'Connell"/>
    <x v="0"/>
  </r>
  <r>
    <s v="CA-2014-137274"/>
    <x v="1158"/>
    <d v="2014-04-02T00:00:00"/>
    <x v="2"/>
    <s v="MG-18145"/>
    <s v="FUR-TA-10001889"/>
    <n v="890841"/>
    <n v="3"/>
    <n v="3"/>
    <n v="-1527156"/>
    <x v="0"/>
    <s v="Tables"/>
    <x v="410"/>
    <s v="United States"/>
    <x v="243"/>
    <x v="0"/>
    <n v="75023"/>
    <x v="0"/>
    <s v="Mike Gockenbach"/>
    <x v="0"/>
  </r>
  <r>
    <s v="CA-2016-144092"/>
    <x v="731"/>
    <d v="2016-11-07T00:00:00"/>
    <x v="1"/>
    <s v="LH-17155"/>
    <s v="TEC-AC-10002305"/>
    <n v="720"/>
    <n v="4"/>
    <n v="0"/>
    <n v="1296"/>
    <x v="2"/>
    <s v="Accessories"/>
    <x v="1507"/>
    <s v="United States"/>
    <x v="49"/>
    <x v="1"/>
    <n v="95123"/>
    <x v="1"/>
    <s v="Logan Haushalter"/>
    <x v="0"/>
  </r>
  <r>
    <s v="CA-2016-144092"/>
    <x v="731"/>
    <d v="2016-11-07T00:00:00"/>
    <x v="1"/>
    <s v="LH-17155"/>
    <s v="FUR-CH-10004875"/>
    <n v="113888"/>
    <n v="2"/>
    <n v="2"/>
    <n v="99652"/>
    <x v="0"/>
    <s v="Chairs"/>
    <x v="1426"/>
    <s v="United States"/>
    <x v="49"/>
    <x v="1"/>
    <n v="95123"/>
    <x v="1"/>
    <s v="Logan Haushalter"/>
    <x v="0"/>
  </r>
  <r>
    <s v="CA-2016-144092"/>
    <x v="731"/>
    <d v="2016-11-07T00:00:00"/>
    <x v="1"/>
    <s v="LH-17155"/>
    <s v="OFF-EN-10001434"/>
    <n v="15813"/>
    <n v="3"/>
    <n v="0"/>
    <n v="774837"/>
    <x v="1"/>
    <s v="Envelopes"/>
    <x v="438"/>
    <s v="United States"/>
    <x v="49"/>
    <x v="1"/>
    <n v="95123"/>
    <x v="1"/>
    <s v="Logan Haushalter"/>
    <x v="0"/>
  </r>
  <r>
    <s v="CA-2017-112172"/>
    <x v="192"/>
    <d v="2017-06-14T00:00:00"/>
    <x v="1"/>
    <s v="MM-18280"/>
    <s v="OFF-FA-10004395"/>
    <n v="1413"/>
    <n v="3"/>
    <n v="0"/>
    <n v="7065"/>
    <x v="1"/>
    <s v="Fasteners"/>
    <x v="1190"/>
    <s v="United States"/>
    <x v="20"/>
    <x v="14"/>
    <n v="10024"/>
    <x v="3"/>
    <s v="Muhammed MacIntyre"/>
    <x v="1"/>
  </r>
  <r>
    <s v="CA-2015-121699"/>
    <x v="543"/>
    <d v="2015-08-14T00:00:00"/>
    <x v="2"/>
    <s v="BD-11320"/>
    <s v="OFF-BI-10004632"/>
    <n v="6475"/>
    <n v="5"/>
    <n v="0"/>
    <n v="291375"/>
    <x v="1"/>
    <s v="Binders"/>
    <x v="565"/>
    <s v="United States"/>
    <x v="65"/>
    <x v="11"/>
    <n v="48227"/>
    <x v="0"/>
    <s v="Bill Donatelli"/>
    <x v="0"/>
  </r>
  <r>
    <s v="CA-2015-162761"/>
    <x v="329"/>
    <d v="2015-10-13T00:00:00"/>
    <x v="2"/>
    <s v="SC-20575"/>
    <s v="OFF-BI-10000145"/>
    <n v="1872"/>
    <n v="2"/>
    <n v="7"/>
    <n v="-13104"/>
    <x v="1"/>
    <s v="Binders"/>
    <x v="738"/>
    <s v="United States"/>
    <x v="99"/>
    <x v="2"/>
    <n v="33178"/>
    <x v="2"/>
    <s v="Sonia Cooley"/>
    <x v="0"/>
  </r>
  <r>
    <s v="CA-2015-162761"/>
    <x v="329"/>
    <d v="2015-10-13T00:00:00"/>
    <x v="2"/>
    <s v="SC-20575"/>
    <s v="OFF-BI-10002498"/>
    <n v="11214"/>
    <n v="2"/>
    <n v="7"/>
    <n v="-85974"/>
    <x v="1"/>
    <s v="Binders"/>
    <x v="439"/>
    <s v="United States"/>
    <x v="99"/>
    <x v="2"/>
    <n v="33178"/>
    <x v="2"/>
    <s v="Sonia Cooley"/>
    <x v="0"/>
  </r>
  <r>
    <s v="CA-2015-162761"/>
    <x v="329"/>
    <d v="2015-10-13T00:00:00"/>
    <x v="2"/>
    <s v="SC-20575"/>
    <s v="OFF-AR-10001761"/>
    <n v="37376"/>
    <n v="8"/>
    <n v="2"/>
    <n v="74752"/>
    <x v="1"/>
    <s v="Art"/>
    <x v="1623"/>
    <s v="United States"/>
    <x v="99"/>
    <x v="2"/>
    <n v="33178"/>
    <x v="2"/>
    <s v="Sonia Cooley"/>
    <x v="0"/>
  </r>
  <r>
    <s v="CA-2016-121377"/>
    <x v="315"/>
    <d v="2016-06-02T00:00:00"/>
    <x v="2"/>
    <s v="TN-21040"/>
    <s v="TEC-PH-10001817"/>
    <n v="2864"/>
    <n v="1"/>
    <n v="2"/>
    <n v="2506"/>
    <x v="2"/>
    <s v="Phones"/>
    <x v="1095"/>
    <s v="United States"/>
    <x v="110"/>
    <x v="9"/>
    <n v="60068"/>
    <x v="0"/>
    <s v="Tanja Norvell"/>
    <x v="2"/>
  </r>
  <r>
    <s v="CA-2017-115322"/>
    <x v="942"/>
    <d v="2017-05-16T00:00:00"/>
    <x v="1"/>
    <s v="ZC-21910"/>
    <s v="OFF-AR-10004456"/>
    <n v="4392"/>
    <n v="3"/>
    <n v="0"/>
    <n v="127368"/>
    <x v="1"/>
    <s v="Art"/>
    <x v="1044"/>
    <s v="United States"/>
    <x v="20"/>
    <x v="14"/>
    <n v="10024"/>
    <x v="3"/>
    <s v="Zuschuss Carroll"/>
    <x v="0"/>
  </r>
  <r>
    <s v="CA-2016-132066"/>
    <x v="1159"/>
    <d v="2016-10-20T00:00:00"/>
    <x v="2"/>
    <s v="NB-18655"/>
    <s v="FUR-TA-10001539"/>
    <n v="142182"/>
    <n v="1"/>
    <n v="4"/>
    <n v="-379152"/>
    <x v="0"/>
    <s v="Tables"/>
    <x v="10"/>
    <s v="United States"/>
    <x v="20"/>
    <x v="14"/>
    <n v="10011"/>
    <x v="3"/>
    <s v="Nona Balk"/>
    <x v="1"/>
  </r>
  <r>
    <s v="CA-2017-158120"/>
    <x v="700"/>
    <d v="2017-11-21T00:00:00"/>
    <x v="2"/>
    <s v="KH-16330"/>
    <s v="OFF-PA-10003205"/>
    <n v="19608"/>
    <n v="3"/>
    <n v="2"/>
    <n v="66177"/>
    <x v="1"/>
    <s v="Paper"/>
    <x v="1753"/>
    <s v="United States"/>
    <x v="493"/>
    <x v="20"/>
    <n v="97123"/>
    <x v="1"/>
    <s v="Katharine Harms"/>
    <x v="1"/>
  </r>
  <r>
    <s v="CA-2017-158120"/>
    <x v="700"/>
    <d v="2017-11-21T00:00:00"/>
    <x v="2"/>
    <s v="KH-16330"/>
    <s v="OFF-BI-10002813"/>
    <n v="4158"/>
    <n v="7"/>
    <n v="7"/>
    <n v="-3465"/>
    <x v="1"/>
    <s v="Binders"/>
    <x v="907"/>
    <s v="United States"/>
    <x v="493"/>
    <x v="20"/>
    <n v="97123"/>
    <x v="1"/>
    <s v="Katharine Harms"/>
    <x v="1"/>
  </r>
  <r>
    <s v="CA-2017-100097"/>
    <x v="199"/>
    <d v="2017-11-29T00:00:00"/>
    <x v="1"/>
    <s v="MN-17935"/>
    <s v="TEC-PH-10002310"/>
    <n v="97995"/>
    <n v="5"/>
    <n v="0"/>
    <n v="2645865"/>
    <x v="2"/>
    <s v="Phones"/>
    <x v="951"/>
    <s v="United States"/>
    <x v="20"/>
    <x v="14"/>
    <n v="10009"/>
    <x v="3"/>
    <s v="Michael Nguyen"/>
    <x v="0"/>
  </r>
  <r>
    <s v="CA-2017-100097"/>
    <x v="199"/>
    <d v="2017-11-29T00:00:00"/>
    <x v="1"/>
    <s v="MN-17935"/>
    <s v="FUR-FU-10003623"/>
    <n v="1353"/>
    <n v="5"/>
    <n v="0"/>
    <n v="37884"/>
    <x v="0"/>
    <s v="Furnishings"/>
    <x v="1223"/>
    <s v="United States"/>
    <x v="20"/>
    <x v="14"/>
    <n v="10009"/>
    <x v="3"/>
    <s v="Michael Nguyen"/>
    <x v="0"/>
  </r>
  <r>
    <s v="CA-2017-167626"/>
    <x v="212"/>
    <d v="2017-09-07T00:00:00"/>
    <x v="2"/>
    <s v="MY-18295"/>
    <s v="OFF-PA-10003424"/>
    <n v="8904"/>
    <n v="3"/>
    <n v="2"/>
    <n v="3339"/>
    <x v="1"/>
    <s v="Paper"/>
    <x v="1079"/>
    <s v="United States"/>
    <x v="22"/>
    <x v="9"/>
    <n v="60623"/>
    <x v="0"/>
    <s v="Muhammed Yedwab"/>
    <x v="1"/>
  </r>
  <r>
    <s v="CA-2017-167626"/>
    <x v="212"/>
    <d v="2017-09-07T00:00:00"/>
    <x v="2"/>
    <s v="MY-18295"/>
    <s v="TEC-AC-10004353"/>
    <n v="1008"/>
    <n v="2"/>
    <n v="2"/>
    <n v="2142"/>
    <x v="2"/>
    <s v="Accessories"/>
    <x v="720"/>
    <s v="United States"/>
    <x v="22"/>
    <x v="9"/>
    <n v="60623"/>
    <x v="0"/>
    <s v="Muhammed Yedwab"/>
    <x v="1"/>
  </r>
  <r>
    <s v="US-2017-126053"/>
    <x v="255"/>
    <d v="2017-12-08T00:00:00"/>
    <x v="3"/>
    <s v="CS-11950"/>
    <s v="FUR-FU-10001934"/>
    <n v="4196"/>
    <n v="2"/>
    <n v="0"/>
    <n v="109096"/>
    <x v="0"/>
    <s v="Furnishings"/>
    <x v="107"/>
    <s v="United States"/>
    <x v="20"/>
    <x v="14"/>
    <n v="10024"/>
    <x v="3"/>
    <s v="Carlos Soltero"/>
    <x v="0"/>
  </r>
  <r>
    <s v="US-2017-126053"/>
    <x v="255"/>
    <d v="2017-12-08T00:00:00"/>
    <x v="3"/>
    <s v="CS-11950"/>
    <s v="OFF-LA-10003766"/>
    <n v="945"/>
    <n v="3"/>
    <n v="0"/>
    <n v="4536"/>
    <x v="1"/>
    <s v="Labels"/>
    <x v="365"/>
    <s v="United States"/>
    <x v="20"/>
    <x v="14"/>
    <n v="10024"/>
    <x v="3"/>
    <s v="Carlos Soltero"/>
    <x v="0"/>
  </r>
  <r>
    <s v="US-2017-128447"/>
    <x v="467"/>
    <d v="2017-11-17T00:00:00"/>
    <x v="2"/>
    <s v="MC-17845"/>
    <s v="OFF-AP-10004540"/>
    <n v="4008"/>
    <n v="5"/>
    <n v="0"/>
    <n v="112224"/>
    <x v="1"/>
    <s v="Appliances"/>
    <x v="1288"/>
    <s v="United States"/>
    <x v="423"/>
    <x v="4"/>
    <n v="99301"/>
    <x v="1"/>
    <s v="Michael Chen"/>
    <x v="0"/>
  </r>
  <r>
    <s v="US-2017-128447"/>
    <x v="467"/>
    <d v="2017-11-17T00:00:00"/>
    <x v="2"/>
    <s v="MC-17845"/>
    <s v="OFF-BI-10001543"/>
    <n v="28792"/>
    <n v="1"/>
    <n v="2"/>
    <n v="100772"/>
    <x v="1"/>
    <s v="Binders"/>
    <x v="379"/>
    <s v="United States"/>
    <x v="423"/>
    <x v="4"/>
    <n v="99301"/>
    <x v="1"/>
    <s v="Michael Chen"/>
    <x v="0"/>
  </r>
  <r>
    <s v="US-2014-131275"/>
    <x v="771"/>
    <d v="2014-03-24T00:00:00"/>
    <x v="2"/>
    <s v="SC-20050"/>
    <s v="FUR-FU-10004597"/>
    <n v="1110"/>
    <n v="2"/>
    <n v="0"/>
    <n v="1443"/>
    <x v="0"/>
    <s v="Furnishings"/>
    <x v="1253"/>
    <s v="United States"/>
    <x v="494"/>
    <x v="1"/>
    <n v="91505"/>
    <x v="1"/>
    <s v="Sample Company A"/>
    <x v="2"/>
  </r>
  <r>
    <s v="US-2014-131275"/>
    <x v="771"/>
    <d v="2014-03-24T00:00:00"/>
    <x v="2"/>
    <s v="SC-20050"/>
    <s v="TEC-MA-10001148"/>
    <n v="1279968"/>
    <n v="4"/>
    <n v="2"/>
    <n v="4159896"/>
    <x v="2"/>
    <s v="Machines"/>
    <x v="207"/>
    <s v="United States"/>
    <x v="494"/>
    <x v="1"/>
    <n v="91505"/>
    <x v="1"/>
    <s v="Sample Company A"/>
    <x v="2"/>
  </r>
  <r>
    <s v="US-2014-131275"/>
    <x v="771"/>
    <d v="2014-03-24T00:00:00"/>
    <x v="2"/>
    <s v="SC-20050"/>
    <s v="OFF-ST-10000078"/>
    <n v="185619"/>
    <n v="7"/>
    <n v="0"/>
    <n v="3341142"/>
    <x v="1"/>
    <s v="Storage"/>
    <x v="1216"/>
    <s v="United States"/>
    <x v="494"/>
    <x v="1"/>
    <n v="91505"/>
    <x v="1"/>
    <s v="Sample Company A"/>
    <x v="2"/>
  </r>
  <r>
    <s v="CA-2016-149349"/>
    <x v="395"/>
    <d v="2016-11-13T00:00:00"/>
    <x v="3"/>
    <s v="SP-20650"/>
    <s v="FUR-FU-10001037"/>
    <n v="22752"/>
    <n v="6"/>
    <n v="6"/>
    <n v="-8532"/>
    <x v="0"/>
    <s v="Furnishings"/>
    <x v="1158"/>
    <s v="United States"/>
    <x v="22"/>
    <x v="9"/>
    <n v="60623"/>
    <x v="0"/>
    <s v="Stephanie Phelps"/>
    <x v="1"/>
  </r>
  <r>
    <s v="CA-2017-115119"/>
    <x v="40"/>
    <d v="2017-10-30T00:00:00"/>
    <x v="2"/>
    <s v="SC-20440"/>
    <s v="TEC-PH-10001433"/>
    <n v="61542"/>
    <n v="1"/>
    <n v="4"/>
    <n v="-133341"/>
    <x v="2"/>
    <s v="Phones"/>
    <x v="240"/>
    <s v="United States"/>
    <x v="152"/>
    <x v="8"/>
    <n v="17602"/>
    <x v="3"/>
    <s v="Shaun Chance"/>
    <x v="1"/>
  </r>
  <r>
    <s v="CA-2017-115119"/>
    <x v="40"/>
    <d v="2017-10-30T00:00:00"/>
    <x v="2"/>
    <s v="SC-20440"/>
    <s v="OFF-BI-10003007"/>
    <n v="81438"/>
    <n v="7"/>
    <n v="7"/>
    <n v="-651504"/>
    <x v="1"/>
    <s v="Binders"/>
    <x v="1525"/>
    <s v="United States"/>
    <x v="152"/>
    <x v="8"/>
    <n v="17602"/>
    <x v="3"/>
    <s v="Shaun Chance"/>
    <x v="1"/>
  </r>
  <r>
    <s v="CA-2015-125563"/>
    <x v="346"/>
    <d v="2015-04-17T00:00:00"/>
    <x v="2"/>
    <s v="PR-18880"/>
    <s v="FUR-FU-10001290"/>
    <n v="6736"/>
    <n v="2"/>
    <n v="2"/>
    <n v="10104"/>
    <x v="0"/>
    <s v="Furnishings"/>
    <x v="450"/>
    <s v="United States"/>
    <x v="66"/>
    <x v="2"/>
    <n v="33614"/>
    <x v="2"/>
    <s v="Patrick Ryan"/>
    <x v="0"/>
  </r>
  <r>
    <s v="CA-2015-125563"/>
    <x v="346"/>
    <d v="2015-04-17T00:00:00"/>
    <x v="2"/>
    <s v="PR-18880"/>
    <s v="FUR-FU-10000087"/>
    <n v="54528"/>
    <n v="3"/>
    <n v="2"/>
    <n v="143136"/>
    <x v="0"/>
    <s v="Furnishings"/>
    <x v="206"/>
    <s v="United States"/>
    <x v="66"/>
    <x v="2"/>
    <n v="33614"/>
    <x v="2"/>
    <s v="Patrick Ryan"/>
    <x v="0"/>
  </r>
  <r>
    <s v="CA-2015-113152"/>
    <x v="706"/>
    <d v="2015-12-30T00:00:00"/>
    <x v="2"/>
    <s v="JK-15625"/>
    <s v="TEC-AC-10002049"/>
    <n v="8439"/>
    <n v="2"/>
    <n v="0"/>
    <n v="371316"/>
    <x v="2"/>
    <s v="Accessories"/>
    <x v="691"/>
    <s v="United States"/>
    <x v="20"/>
    <x v="14"/>
    <n v="10024"/>
    <x v="3"/>
    <s v="Jim Karlsson"/>
    <x v="0"/>
  </r>
  <r>
    <s v="CA-2015-113152"/>
    <x v="706"/>
    <d v="2015-12-30T00:00:00"/>
    <x v="2"/>
    <s v="JK-15625"/>
    <s v="FUR-BO-10002613"/>
    <n v="449568"/>
    <n v="2"/>
    <n v="2"/>
    <n v="56196"/>
    <x v="0"/>
    <s v="Bookcases"/>
    <x v="179"/>
    <s v="United States"/>
    <x v="20"/>
    <x v="14"/>
    <n v="10024"/>
    <x v="3"/>
    <s v="Jim Karlsson"/>
    <x v="0"/>
  </r>
  <r>
    <s v="CA-2017-165155"/>
    <x v="295"/>
    <d v="2017-09-23T00:00:00"/>
    <x v="3"/>
    <s v="BM-11575"/>
    <s v="OFF-ST-10004950"/>
    <n v="1551"/>
    <n v="1"/>
    <n v="0"/>
    <n v="38775"/>
    <x v="1"/>
    <s v="Storage"/>
    <x v="1000"/>
    <s v="United States"/>
    <x v="1"/>
    <x v="1"/>
    <n v="90045"/>
    <x v="1"/>
    <s v="Brendan Murry"/>
    <x v="1"/>
  </r>
  <r>
    <s v="CA-2014-163412"/>
    <x v="413"/>
    <d v="2014-12-23T00:00:00"/>
    <x v="1"/>
    <s v="SM-20950"/>
    <s v="FUR-CH-10004875"/>
    <n v="192186"/>
    <n v="3"/>
    <n v="1"/>
    <n v="363018"/>
    <x v="0"/>
    <s v="Chairs"/>
    <x v="1426"/>
    <s v="United States"/>
    <x v="20"/>
    <x v="14"/>
    <n v="10035"/>
    <x v="3"/>
    <s v="Suzanne McNair"/>
    <x v="1"/>
  </r>
  <r>
    <s v="CA-2015-159590"/>
    <x v="1074"/>
    <d v="2015-07-21T00:00:00"/>
    <x v="3"/>
    <s v="KC-16255"/>
    <s v="OFF-AR-10003190"/>
    <n v="576"/>
    <n v="2"/>
    <n v="0"/>
    <n v="16128"/>
    <x v="1"/>
    <s v="Art"/>
    <x v="645"/>
    <s v="United States"/>
    <x v="20"/>
    <x v="14"/>
    <n v="10009"/>
    <x v="3"/>
    <s v="Karen Carlisle"/>
    <x v="1"/>
  </r>
  <r>
    <s v="CA-2014-116190"/>
    <x v="710"/>
    <d v="2014-08-01T00:00:00"/>
    <x v="2"/>
    <s v="SG-20470"/>
    <s v="FUR-CH-10000553"/>
    <n v="6788"/>
    <n v="2"/>
    <n v="0"/>
    <n v="183276"/>
    <x v="0"/>
    <s v="Chairs"/>
    <x v="1244"/>
    <s v="United States"/>
    <x v="117"/>
    <x v="31"/>
    <n v="30318"/>
    <x v="2"/>
    <s v="Sheri Gordon"/>
    <x v="0"/>
  </r>
  <r>
    <s v="CA-2014-116190"/>
    <x v="710"/>
    <d v="2014-08-01T00:00:00"/>
    <x v="2"/>
    <s v="SG-20470"/>
    <s v="OFF-LA-10002762"/>
    <n v="16289"/>
    <n v="13"/>
    <n v="0"/>
    <n v="765583"/>
    <x v="1"/>
    <s v="Labels"/>
    <x v="49"/>
    <s v="United States"/>
    <x v="117"/>
    <x v="31"/>
    <n v="30318"/>
    <x v="2"/>
    <s v="Sheri Gordon"/>
    <x v="0"/>
  </r>
  <r>
    <s v="CA-2014-116190"/>
    <x v="710"/>
    <d v="2014-08-01T00:00:00"/>
    <x v="2"/>
    <s v="SG-20470"/>
    <s v="FUR-FU-10000719"/>
    <n v="2571"/>
    <n v="3"/>
    <n v="0"/>
    <n v="92556"/>
    <x v="0"/>
    <s v="Furnishings"/>
    <x v="1645"/>
    <s v="United States"/>
    <x v="117"/>
    <x v="31"/>
    <n v="30318"/>
    <x v="2"/>
    <s v="Sheri Gordon"/>
    <x v="0"/>
  </r>
  <r>
    <s v="CA-2014-168473"/>
    <x v="57"/>
    <d v="2015-01-01T00:00:00"/>
    <x v="2"/>
    <s v="TB-21520"/>
    <s v="OFF-ST-10000563"/>
    <n v="19188"/>
    <n v="6"/>
    <n v="0"/>
    <n v="19188"/>
    <x v="1"/>
    <s v="Storage"/>
    <x v="896"/>
    <s v="United States"/>
    <x v="20"/>
    <x v="14"/>
    <n v="10009"/>
    <x v="3"/>
    <s v="Tracy Blumstein"/>
    <x v="0"/>
  </r>
  <r>
    <s v="CA-2017-168389"/>
    <x v="156"/>
    <d v="2017-12-17T00:00:00"/>
    <x v="2"/>
    <s v="DV-13045"/>
    <s v="FUR-TA-10004289"/>
    <n v="721875"/>
    <n v="6"/>
    <n v="45"/>
    <n v="-4200"/>
    <x v="0"/>
    <s v="Tables"/>
    <x v="189"/>
    <s v="United States"/>
    <x v="107"/>
    <x v="2"/>
    <n v="32216"/>
    <x v="2"/>
    <s v="Darrin Van Huff"/>
    <x v="1"/>
  </r>
  <r>
    <s v="CA-2017-168389"/>
    <x v="156"/>
    <d v="2017-12-17T00:00:00"/>
    <x v="2"/>
    <s v="DV-13045"/>
    <s v="TEC-PH-10003555"/>
    <n v="73568"/>
    <n v="4"/>
    <n v="2"/>
    <n v="-165528"/>
    <x v="2"/>
    <s v="Phones"/>
    <x v="460"/>
    <s v="United States"/>
    <x v="107"/>
    <x v="2"/>
    <n v="32216"/>
    <x v="2"/>
    <s v="Darrin Van Huff"/>
    <x v="1"/>
  </r>
  <r>
    <s v="CA-2017-168389"/>
    <x v="156"/>
    <d v="2017-12-17T00:00:00"/>
    <x v="2"/>
    <s v="DV-13045"/>
    <s v="OFF-AR-10001958"/>
    <n v="13584"/>
    <n v="1"/>
    <n v="2"/>
    <n v="13584"/>
    <x v="1"/>
    <s v="Art"/>
    <x v="208"/>
    <s v="United States"/>
    <x v="107"/>
    <x v="2"/>
    <n v="32216"/>
    <x v="2"/>
    <s v="Darrin Van Huff"/>
    <x v="1"/>
  </r>
  <r>
    <s v="CA-2017-168389"/>
    <x v="156"/>
    <d v="2017-12-17T00:00:00"/>
    <x v="2"/>
    <s v="DV-13045"/>
    <s v="FUR-CH-10000225"/>
    <n v="64784"/>
    <n v="1"/>
    <n v="2"/>
    <n v="-12147"/>
    <x v="0"/>
    <s v="Chairs"/>
    <x v="405"/>
    <s v="United States"/>
    <x v="107"/>
    <x v="2"/>
    <n v="32216"/>
    <x v="2"/>
    <s v="Darrin Van Huff"/>
    <x v="1"/>
  </r>
  <r>
    <s v="CA-2014-130421"/>
    <x v="222"/>
    <d v="2014-03-07T00:00:00"/>
    <x v="2"/>
    <s v="SC-20020"/>
    <s v="OFF-AP-10002534"/>
    <n v="176772"/>
    <n v="3"/>
    <n v="8"/>
    <n v="-4596072"/>
    <x v="1"/>
    <s v="Appliances"/>
    <x v="1191"/>
    <s v="United States"/>
    <x v="12"/>
    <x v="0"/>
    <n v="77095"/>
    <x v="0"/>
    <s v="Sam Craven"/>
    <x v="0"/>
  </r>
  <r>
    <s v="CA-2017-142125"/>
    <x v="207"/>
    <d v="2017-10-27T00:00:00"/>
    <x v="2"/>
    <s v="JB-15400"/>
    <s v="OFF-BI-10000301"/>
    <n v="3882"/>
    <n v="6"/>
    <n v="0"/>
    <n v="1941"/>
    <x v="1"/>
    <s v="Binders"/>
    <x v="621"/>
    <s v="United States"/>
    <x v="158"/>
    <x v="5"/>
    <n v="53209"/>
    <x v="0"/>
    <s v="Jennifer Braxton"/>
    <x v="1"/>
  </r>
  <r>
    <s v="CA-2017-142125"/>
    <x v="207"/>
    <d v="2017-10-27T00:00:00"/>
    <x v="2"/>
    <s v="JB-15400"/>
    <s v="OFF-BI-10003460"/>
    <n v="219"/>
    <n v="5"/>
    <n v="0"/>
    <n v="10512"/>
    <x v="1"/>
    <s v="Binders"/>
    <x v="237"/>
    <s v="United States"/>
    <x v="158"/>
    <x v="5"/>
    <n v="53209"/>
    <x v="0"/>
    <s v="Jennifer Braxton"/>
    <x v="1"/>
  </r>
  <r>
    <s v="CA-2017-141138"/>
    <x v="467"/>
    <d v="2017-11-16T00:00:00"/>
    <x v="2"/>
    <s v="GH-14425"/>
    <s v="TEC-AC-10001772"/>
    <n v="11179"/>
    <n v="7"/>
    <n v="0"/>
    <n v="435981"/>
    <x v="2"/>
    <s v="Accessories"/>
    <x v="404"/>
    <s v="United States"/>
    <x v="495"/>
    <x v="1"/>
    <n v="95351"/>
    <x v="1"/>
    <s v="Gary Hwang"/>
    <x v="0"/>
  </r>
  <r>
    <s v="CA-2017-152135"/>
    <x v="632"/>
    <d v="2017-03-18T00:00:00"/>
    <x v="1"/>
    <s v="MG-17650"/>
    <s v="TEC-PH-10003505"/>
    <n v="44544"/>
    <n v="8"/>
    <n v="4"/>
    <n v="-81664"/>
    <x v="2"/>
    <s v="Phones"/>
    <x v="903"/>
    <s v="United States"/>
    <x v="79"/>
    <x v="23"/>
    <n v="44107"/>
    <x v="3"/>
    <s v="Matthew Grinstein"/>
    <x v="2"/>
  </r>
  <r>
    <s v="CA-2016-151974"/>
    <x v="894"/>
    <d v="2016-09-29T00:00:00"/>
    <x v="2"/>
    <s v="RD-19660"/>
    <s v="OFF-LA-10004484"/>
    <n v="1652"/>
    <n v="5"/>
    <n v="2"/>
    <n v="5369"/>
    <x v="1"/>
    <s v="Labels"/>
    <x v="613"/>
    <s v="United States"/>
    <x v="10"/>
    <x v="8"/>
    <n v="19134"/>
    <x v="3"/>
    <s v="Robert Dilbeck"/>
    <x v="2"/>
  </r>
  <r>
    <s v="CA-2017-154102"/>
    <x v="694"/>
    <d v="2017-02-13T00:00:00"/>
    <x v="2"/>
    <s v="SN-20560"/>
    <s v="OFF-PA-10001593"/>
    <n v="299"/>
    <n v="5"/>
    <n v="0"/>
    <n v="13455"/>
    <x v="1"/>
    <s v="Paper"/>
    <x v="1732"/>
    <s v="United States"/>
    <x v="8"/>
    <x v="1"/>
    <n v="94109"/>
    <x v="1"/>
    <s v="Skye Norling"/>
    <x v="2"/>
  </r>
  <r>
    <s v="CA-2015-139780"/>
    <x v="619"/>
    <d v="2016-01-02T00:00:00"/>
    <x v="1"/>
    <s v="AH-10690"/>
    <s v="OFF-BI-10004139"/>
    <n v="1164"/>
    <n v="8"/>
    <n v="0"/>
    <n v="5238"/>
    <x v="1"/>
    <s v="Binders"/>
    <x v="924"/>
    <s v="United States"/>
    <x v="65"/>
    <x v="11"/>
    <n v="48205"/>
    <x v="0"/>
    <s v="Anna Häberlin"/>
    <x v="1"/>
  </r>
  <r>
    <s v="CA-2016-114748"/>
    <x v="789"/>
    <d v="2016-10-14T00:00:00"/>
    <x v="2"/>
    <s v="MZ-17335"/>
    <s v="OFF-AR-10001315"/>
    <n v="1408"/>
    <n v="1"/>
    <n v="2"/>
    <n v="1584"/>
    <x v="1"/>
    <s v="Art"/>
    <x v="1020"/>
    <s v="United States"/>
    <x v="42"/>
    <x v="15"/>
    <n v="85023"/>
    <x v="1"/>
    <s v="Maria Zettner"/>
    <x v="2"/>
  </r>
  <r>
    <s v="CA-2016-114748"/>
    <x v="789"/>
    <d v="2016-10-14T00:00:00"/>
    <x v="2"/>
    <s v="MZ-17335"/>
    <s v="FUR-FU-10001488"/>
    <n v="169568"/>
    <n v="2"/>
    <n v="2"/>
    <n v="0"/>
    <x v="0"/>
    <s v="Furnishings"/>
    <x v="1040"/>
    <s v="United States"/>
    <x v="42"/>
    <x v="15"/>
    <n v="85023"/>
    <x v="1"/>
    <s v="Maria Zettner"/>
    <x v="2"/>
  </r>
  <r>
    <s v="US-2014-115189"/>
    <x v="124"/>
    <d v="2015-01-03T00:00:00"/>
    <x v="1"/>
    <s v="AR-10345"/>
    <s v="TEC-PH-10002170"/>
    <n v="251964"/>
    <n v="6"/>
    <n v="4"/>
    <n v="-503928"/>
    <x v="2"/>
    <s v="Phones"/>
    <x v="595"/>
    <s v="United States"/>
    <x v="10"/>
    <x v="8"/>
    <n v="19143"/>
    <x v="3"/>
    <s v="Alex Russell"/>
    <x v="1"/>
  </r>
  <r>
    <s v="US-2014-115189"/>
    <x v="124"/>
    <d v="2015-01-03T00:00:00"/>
    <x v="1"/>
    <s v="AR-10345"/>
    <s v="FUR-TA-10004575"/>
    <n v="523764"/>
    <n v="3"/>
    <n v="4"/>
    <n v="-1920468"/>
    <x v="0"/>
    <s v="Tables"/>
    <x v="309"/>
    <s v="United States"/>
    <x v="10"/>
    <x v="8"/>
    <n v="19143"/>
    <x v="3"/>
    <s v="Alex Russell"/>
    <x v="1"/>
  </r>
  <r>
    <s v="CA-2016-163594"/>
    <x v="407"/>
    <d v="2016-04-14T00:00:00"/>
    <x v="3"/>
    <s v="JF-15295"/>
    <s v="OFF-PA-10000809"/>
    <n v="1944"/>
    <n v="3"/>
    <n v="0"/>
    <n v="93312"/>
    <x v="1"/>
    <s v="Paper"/>
    <x v="1122"/>
    <s v="United States"/>
    <x v="1"/>
    <x v="1"/>
    <n v="90036"/>
    <x v="1"/>
    <s v="Jason Fortune-"/>
    <x v="0"/>
  </r>
  <r>
    <s v="CA-2016-163594"/>
    <x v="407"/>
    <d v="2016-04-14T00:00:00"/>
    <x v="3"/>
    <s v="JF-15295"/>
    <s v="FUR-CH-10000225"/>
    <n v="194352"/>
    <n v="3"/>
    <n v="2"/>
    <n v="-36441"/>
    <x v="0"/>
    <s v="Chairs"/>
    <x v="405"/>
    <s v="United States"/>
    <x v="1"/>
    <x v="1"/>
    <n v="90036"/>
    <x v="1"/>
    <s v="Jason Fortune-"/>
    <x v="0"/>
  </r>
  <r>
    <s v="CA-2016-163594"/>
    <x v="407"/>
    <d v="2016-04-14T00:00:00"/>
    <x v="3"/>
    <s v="JF-15295"/>
    <s v="OFF-BI-10003707"/>
    <n v="36624"/>
    <n v="3"/>
    <n v="2"/>
    <n v="13734"/>
    <x v="1"/>
    <s v="Binders"/>
    <x v="779"/>
    <s v="United States"/>
    <x v="1"/>
    <x v="1"/>
    <n v="90036"/>
    <x v="1"/>
    <s v="Jason Fortune-"/>
    <x v="0"/>
  </r>
  <r>
    <s v="CA-2016-127243"/>
    <x v="84"/>
    <d v="2016-12-04T00:00:00"/>
    <x v="2"/>
    <s v="DS-13180"/>
    <s v="TEC-PH-10004539"/>
    <n v="340182"/>
    <n v="3"/>
    <n v="4"/>
    <n v="-737061"/>
    <x v="2"/>
    <s v="Phones"/>
    <x v="854"/>
    <s v="United States"/>
    <x v="10"/>
    <x v="8"/>
    <n v="19140"/>
    <x v="3"/>
    <s v="David Smith"/>
    <x v="1"/>
  </r>
  <r>
    <s v="CA-2016-127243"/>
    <x v="84"/>
    <d v="2016-12-04T00:00:00"/>
    <x v="2"/>
    <s v="DS-13180"/>
    <s v="OFF-FA-10004076"/>
    <n v="12672"/>
    <n v="8"/>
    <n v="2"/>
    <n v="26928"/>
    <x v="1"/>
    <s v="Fasteners"/>
    <x v="1211"/>
    <s v="United States"/>
    <x v="10"/>
    <x v="8"/>
    <n v="19140"/>
    <x v="3"/>
    <s v="David Smith"/>
    <x v="1"/>
  </r>
  <r>
    <s v="CA-2016-127243"/>
    <x v="84"/>
    <d v="2016-12-04T00:00:00"/>
    <x v="2"/>
    <s v="DS-13180"/>
    <s v="OFF-BI-10003166"/>
    <n v="6888"/>
    <n v="2"/>
    <n v="7"/>
    <n v="-50512"/>
    <x v="1"/>
    <s v="Binders"/>
    <x v="1394"/>
    <s v="United States"/>
    <x v="10"/>
    <x v="8"/>
    <n v="19140"/>
    <x v="3"/>
    <s v="David Smith"/>
    <x v="1"/>
  </r>
  <r>
    <s v="CA-2016-127243"/>
    <x v="84"/>
    <d v="2016-12-04T00:00:00"/>
    <x v="2"/>
    <s v="DS-13180"/>
    <s v="OFF-ST-10002301"/>
    <n v="32544"/>
    <n v="2"/>
    <n v="2"/>
    <n v="-77292"/>
    <x v="1"/>
    <s v="Storage"/>
    <x v="1477"/>
    <s v="United States"/>
    <x v="10"/>
    <x v="8"/>
    <n v="19140"/>
    <x v="3"/>
    <s v="David Smith"/>
    <x v="1"/>
  </r>
  <r>
    <s v="CA-2016-127243"/>
    <x v="84"/>
    <d v="2016-12-04T00:00:00"/>
    <x v="2"/>
    <s v="DS-13180"/>
    <s v="FUR-CH-10002647"/>
    <n v="347802"/>
    <n v="7"/>
    <n v="3"/>
    <n v="-24843"/>
    <x v="0"/>
    <s v="Chairs"/>
    <x v="472"/>
    <s v="United States"/>
    <x v="10"/>
    <x v="8"/>
    <n v="19140"/>
    <x v="3"/>
    <s v="David Smith"/>
    <x v="1"/>
  </r>
  <r>
    <s v="CA-2017-161851"/>
    <x v="4"/>
    <d v="2017-04-17T00:00:00"/>
    <x v="3"/>
    <s v="BP-11095"/>
    <s v="OFF-BI-10004654"/>
    <n v="1557"/>
    <n v="3"/>
    <n v="7"/>
    <n v="-11937"/>
    <x v="1"/>
    <s v="Binders"/>
    <x v="68"/>
    <s v="United States"/>
    <x v="99"/>
    <x v="2"/>
    <n v="33180"/>
    <x v="2"/>
    <s v="Bart Pistole"/>
    <x v="1"/>
  </r>
  <r>
    <s v="CA-2015-110345"/>
    <x v="999"/>
    <d v="2015-03-11T00:00:00"/>
    <x v="1"/>
    <s v="TG-21310"/>
    <s v="OFF-LA-10001175"/>
    <n v="4608"/>
    <n v="2"/>
    <n v="2"/>
    <n v="16704"/>
    <x v="1"/>
    <s v="Labels"/>
    <x v="776"/>
    <s v="United States"/>
    <x v="253"/>
    <x v="3"/>
    <n v="27604"/>
    <x v="2"/>
    <s v="Toby Gnade"/>
    <x v="0"/>
  </r>
  <r>
    <s v="CA-2014-107769"/>
    <x v="917"/>
    <d v="2014-11-01T00:00:00"/>
    <x v="2"/>
    <s v="BT-11395"/>
    <s v="TEC-PH-10001336"/>
    <n v="25798"/>
    <n v="2"/>
    <n v="0"/>
    <n v="748142"/>
    <x v="2"/>
    <s v="Phones"/>
    <x v="942"/>
    <s v="United States"/>
    <x v="348"/>
    <x v="41"/>
    <n v="67846"/>
    <x v="0"/>
    <s v="Bill Tyler"/>
    <x v="1"/>
  </r>
  <r>
    <s v="US-2017-123862"/>
    <x v="362"/>
    <d v="2017-01-09T00:00:00"/>
    <x v="1"/>
    <s v="JF-15190"/>
    <s v="OFF-ST-10000760"/>
    <n v="15378"/>
    <n v="11"/>
    <n v="0"/>
    <n v="445962"/>
    <x v="1"/>
    <s v="Storage"/>
    <x v="4"/>
    <s v="United States"/>
    <x v="84"/>
    <x v="1"/>
    <n v="90805"/>
    <x v="1"/>
    <s v="Jamie Frazer"/>
    <x v="0"/>
  </r>
  <r>
    <s v="US-2017-123862"/>
    <x v="362"/>
    <d v="2017-01-09T00:00:00"/>
    <x v="1"/>
    <s v="JF-15190"/>
    <s v="OFF-ST-10002301"/>
    <n v="6102"/>
    <n v="3"/>
    <n v="0"/>
    <n v="6102"/>
    <x v="1"/>
    <s v="Storage"/>
    <x v="1477"/>
    <s v="United States"/>
    <x v="84"/>
    <x v="1"/>
    <n v="90805"/>
    <x v="1"/>
    <s v="Jamie Frazer"/>
    <x v="0"/>
  </r>
  <r>
    <s v="US-2017-123862"/>
    <x v="362"/>
    <d v="2017-01-09T00:00:00"/>
    <x v="1"/>
    <s v="JF-15190"/>
    <s v="OFF-SU-10004884"/>
    <n v="11011"/>
    <n v="7"/>
    <n v="0"/>
    <n v="319319"/>
    <x v="1"/>
    <s v="Supplies"/>
    <x v="1757"/>
    <s v="United States"/>
    <x v="84"/>
    <x v="1"/>
    <n v="90805"/>
    <x v="1"/>
    <s v="Jamie Frazer"/>
    <x v="0"/>
  </r>
  <r>
    <s v="US-2017-123862"/>
    <x v="362"/>
    <d v="2017-01-09T00:00:00"/>
    <x v="1"/>
    <s v="JF-15190"/>
    <s v="OFF-FA-10003112"/>
    <n v="789"/>
    <n v="1"/>
    <n v="0"/>
    <n v="35505"/>
    <x v="1"/>
    <s v="Fasteners"/>
    <x v="127"/>
    <s v="United States"/>
    <x v="84"/>
    <x v="1"/>
    <n v="90805"/>
    <x v="1"/>
    <s v="Jamie Frazer"/>
    <x v="0"/>
  </r>
  <r>
    <s v="CA-2017-100580"/>
    <x v="800"/>
    <d v="2017-08-20T00:00:00"/>
    <x v="2"/>
    <s v="MK-17905"/>
    <s v="OFF-BI-10000069"/>
    <n v="36024"/>
    <n v="3"/>
    <n v="2"/>
    <n v="117078"/>
    <x v="1"/>
    <s v="Binders"/>
    <x v="488"/>
    <s v="United States"/>
    <x v="69"/>
    <x v="1"/>
    <n v="92037"/>
    <x v="1"/>
    <s v="Michael Kennedy"/>
    <x v="1"/>
  </r>
  <r>
    <s v="US-2017-145597"/>
    <x v="806"/>
    <d v="2017-11-05T00:00:00"/>
    <x v="3"/>
    <s v="GG-14650"/>
    <s v="OFF-AR-10001958"/>
    <n v="54336"/>
    <n v="4"/>
    <n v="2"/>
    <n v="54336"/>
    <x v="1"/>
    <s v="Art"/>
    <x v="208"/>
    <s v="United States"/>
    <x v="41"/>
    <x v="9"/>
    <n v="61701"/>
    <x v="0"/>
    <s v="Greg Guthrie"/>
    <x v="1"/>
  </r>
  <r>
    <s v="CA-2014-132787"/>
    <x v="110"/>
    <d v="2014-09-23T00:00:00"/>
    <x v="2"/>
    <s v="MC-18130"/>
    <s v="OFF-ST-10001321"/>
    <n v="9252"/>
    <n v="6"/>
    <n v="0"/>
    <n v="249804"/>
    <x v="1"/>
    <s v="Storage"/>
    <x v="420"/>
    <s v="United States"/>
    <x v="4"/>
    <x v="4"/>
    <n v="98115"/>
    <x v="1"/>
    <s v="Mike Caudle"/>
    <x v="1"/>
  </r>
  <r>
    <s v="CA-2015-136224"/>
    <x v="69"/>
    <d v="2015-05-31T00:00:00"/>
    <x v="0"/>
    <s v="ML-18265"/>
    <s v="OFF-AR-10003504"/>
    <n v="10272"/>
    <n v="3"/>
    <n v="2"/>
    <n v="11556"/>
    <x v="1"/>
    <s v="Art"/>
    <x v="1026"/>
    <s v="United States"/>
    <x v="114"/>
    <x v="3"/>
    <n v="28314"/>
    <x v="2"/>
    <s v="Muhammed Lee"/>
    <x v="0"/>
  </r>
  <r>
    <s v="CA-2016-105732"/>
    <x v="1160"/>
    <d v="2016-09-18T00:00:00"/>
    <x v="2"/>
    <s v="AG-10270"/>
    <s v="OFF-ST-10000419"/>
    <n v="4074"/>
    <n v="3"/>
    <n v="0"/>
    <n v="4074"/>
    <x v="1"/>
    <s v="Storage"/>
    <x v="1015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OFF-LA-10004559"/>
    <n v="144"/>
    <n v="5"/>
    <n v="0"/>
    <n v="7056"/>
    <x v="1"/>
    <s v="Labels"/>
    <x v="1332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TEC-PH-10001644"/>
    <n v="14995"/>
    <n v="5"/>
    <n v="0"/>
    <n v="41986"/>
    <x v="2"/>
    <s v="Phones"/>
    <x v="1472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OFF-SU-10004782"/>
    <n v="169"/>
    <n v="2"/>
    <n v="0"/>
    <n v="507"/>
    <x v="1"/>
    <s v="Supplies"/>
    <x v="1530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OFF-PA-10002250"/>
    <n v="1761"/>
    <n v="3"/>
    <n v="0"/>
    <n v="84528"/>
    <x v="1"/>
    <s v="Paper"/>
    <x v="702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OFF-AP-10001394"/>
    <n v="3780"/>
    <n v="2"/>
    <n v="0"/>
    <n v="13608"/>
    <x v="1"/>
    <s v="Appliances"/>
    <x v="1118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OFF-PA-10001838"/>
    <n v="1764"/>
    <n v="3"/>
    <n v="0"/>
    <n v="86436"/>
    <x v="1"/>
    <s v="Paper"/>
    <x v="999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OFF-ST-10004340"/>
    <n v="37308"/>
    <n v="6"/>
    <n v="0"/>
    <n v="1007316"/>
    <x v="1"/>
    <s v="Storage"/>
    <x v="812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FUR-FU-10003664"/>
    <n v="133644"/>
    <n v="14"/>
    <n v="0"/>
    <n v="3875676"/>
    <x v="0"/>
    <s v="Furnishings"/>
    <x v="35"/>
    <s v="United States"/>
    <x v="155"/>
    <x v="7"/>
    <n v="68104"/>
    <x v="0"/>
    <s v="Alejandro Grove"/>
    <x v="0"/>
  </r>
  <r>
    <s v="CA-2016-105732"/>
    <x v="1160"/>
    <d v="2016-09-18T00:00:00"/>
    <x v="2"/>
    <s v="AG-10270"/>
    <s v="TEC-PH-10004897"/>
    <n v="2997"/>
    <n v="3"/>
    <n v="0"/>
    <n v="2997"/>
    <x v="2"/>
    <s v="Phones"/>
    <x v="1113"/>
    <s v="United States"/>
    <x v="155"/>
    <x v="7"/>
    <n v="68104"/>
    <x v="0"/>
    <s v="Alejandro Grove"/>
    <x v="0"/>
  </r>
  <r>
    <s v="CA-2017-108035"/>
    <x v="1161"/>
    <d v="2017-12-03T00:00:00"/>
    <x v="2"/>
    <s v="TT-21070"/>
    <s v="FUR-CH-10000454"/>
    <n v="390368"/>
    <n v="2"/>
    <n v="2"/>
    <n v="48796"/>
    <x v="0"/>
    <s v="Chairs"/>
    <x v="141"/>
    <s v="United States"/>
    <x v="346"/>
    <x v="17"/>
    <n v="37421"/>
    <x v="2"/>
    <s v="Ted Trevino"/>
    <x v="0"/>
  </r>
  <r>
    <s v="CA-2017-108035"/>
    <x v="1161"/>
    <d v="2017-12-03T00:00:00"/>
    <x v="2"/>
    <s v="TT-21070"/>
    <s v="FUR-FU-10004017"/>
    <n v="10152"/>
    <n v="5"/>
    <n v="2"/>
    <n v="19035"/>
    <x v="0"/>
    <s v="Furnishings"/>
    <x v="217"/>
    <s v="United States"/>
    <x v="346"/>
    <x v="17"/>
    <n v="37421"/>
    <x v="2"/>
    <s v="Ted Trevino"/>
    <x v="0"/>
  </r>
  <r>
    <s v="CA-2017-160031"/>
    <x v="768"/>
    <d v="2017-12-07T00:00:00"/>
    <x v="1"/>
    <s v="LT-16765"/>
    <s v="OFF-PA-10000241"/>
    <n v="74352"/>
    <n v="3"/>
    <n v="2"/>
    <n v="23235"/>
    <x v="1"/>
    <s v="Paper"/>
    <x v="1149"/>
    <s v="United States"/>
    <x v="54"/>
    <x v="23"/>
    <n v="45014"/>
    <x v="3"/>
    <s v="Larry Tron"/>
    <x v="0"/>
  </r>
  <r>
    <s v="CA-2017-147844"/>
    <x v="742"/>
    <d v="2017-05-06T00:00:00"/>
    <x v="2"/>
    <s v="DD-13570"/>
    <s v="OFF-PA-10003016"/>
    <n v="157"/>
    <n v="5"/>
    <n v="0"/>
    <n v="7065"/>
    <x v="1"/>
    <s v="Paper"/>
    <x v="1375"/>
    <s v="United States"/>
    <x v="1"/>
    <x v="1"/>
    <n v="90049"/>
    <x v="1"/>
    <s v="Dorothy Dickinson"/>
    <x v="0"/>
  </r>
  <r>
    <s v="CA-2017-147844"/>
    <x v="742"/>
    <d v="2017-05-06T00:00:00"/>
    <x v="2"/>
    <s v="DD-13570"/>
    <s v="OFF-AR-10001615"/>
    <n v="5952"/>
    <n v="3"/>
    <n v="0"/>
    <n v="154752"/>
    <x v="1"/>
    <s v="Art"/>
    <x v="1466"/>
    <s v="United States"/>
    <x v="1"/>
    <x v="1"/>
    <n v="90049"/>
    <x v="1"/>
    <s v="Dorothy Dickinson"/>
    <x v="0"/>
  </r>
  <r>
    <s v="CA-2017-147844"/>
    <x v="742"/>
    <d v="2017-05-06T00:00:00"/>
    <x v="2"/>
    <s v="DD-13570"/>
    <s v="OFF-PA-10002713"/>
    <n v="344"/>
    <n v="5"/>
    <n v="0"/>
    <n v="15824"/>
    <x v="1"/>
    <s v="Paper"/>
    <x v="320"/>
    <s v="United States"/>
    <x v="1"/>
    <x v="1"/>
    <n v="90049"/>
    <x v="1"/>
    <s v="Dorothy Dickinson"/>
    <x v="0"/>
  </r>
  <r>
    <s v="CA-2016-110975"/>
    <x v="590"/>
    <d v="2016-12-30T00:00:00"/>
    <x v="2"/>
    <s v="DB-12970"/>
    <s v="FUR-TA-10002958"/>
    <n v="313176"/>
    <n v="2"/>
    <n v="4"/>
    <n v="-1200508"/>
    <x v="0"/>
    <s v="Tables"/>
    <x v="956"/>
    <s v="United States"/>
    <x v="20"/>
    <x v="14"/>
    <n v="10024"/>
    <x v="3"/>
    <s v="Darren Budd"/>
    <x v="1"/>
  </r>
  <r>
    <s v="CA-2016-110975"/>
    <x v="590"/>
    <d v="2016-12-30T00:00:00"/>
    <x v="2"/>
    <s v="DB-12970"/>
    <s v="FUR-CH-10003746"/>
    <n v="866646"/>
    <n v="3"/>
    <n v="1"/>
    <n v="1733292"/>
    <x v="0"/>
    <s v="Chairs"/>
    <x v="619"/>
    <s v="United States"/>
    <x v="20"/>
    <x v="14"/>
    <n v="10024"/>
    <x v="3"/>
    <s v="Darren Budd"/>
    <x v="1"/>
  </r>
  <r>
    <s v="CA-2014-141649"/>
    <x v="586"/>
    <d v="2014-09-30T00:00:00"/>
    <x v="0"/>
    <s v="DM-12955"/>
    <s v="OFF-AP-10003217"/>
    <n v="795408"/>
    <n v="6"/>
    <n v="2"/>
    <n v="596556"/>
    <x v="1"/>
    <s v="Appliances"/>
    <x v="191"/>
    <s v="United States"/>
    <x v="54"/>
    <x v="23"/>
    <n v="45014"/>
    <x v="3"/>
    <s v="Dario Medina"/>
    <x v="1"/>
  </r>
  <r>
    <s v="CA-2014-124807"/>
    <x v="135"/>
    <d v="2014-07-15T00:00:00"/>
    <x v="1"/>
    <s v="ME-17725"/>
    <s v="OFF-PA-10001526"/>
    <n v="35856"/>
    <n v="9"/>
    <n v="2"/>
    <n v="129978"/>
    <x v="1"/>
    <s v="Paper"/>
    <x v="1030"/>
    <s v="United States"/>
    <x v="22"/>
    <x v="9"/>
    <n v="60610"/>
    <x v="0"/>
    <s v="Max Engle"/>
    <x v="0"/>
  </r>
  <r>
    <s v="CA-2014-124807"/>
    <x v="135"/>
    <d v="2014-07-15T00:00:00"/>
    <x v="1"/>
    <s v="ME-17725"/>
    <s v="TEC-AC-10002857"/>
    <n v="2384"/>
    <n v="4"/>
    <n v="2"/>
    <n v="3278"/>
    <x v="2"/>
    <s v="Accessories"/>
    <x v="537"/>
    <s v="United States"/>
    <x v="22"/>
    <x v="9"/>
    <n v="60610"/>
    <x v="0"/>
    <s v="Max Engle"/>
    <x v="0"/>
  </r>
  <r>
    <s v="CA-2016-110009"/>
    <x v="161"/>
    <d v="2016-09-13T00:00:00"/>
    <x v="2"/>
    <s v="TR-21325"/>
    <s v="FUR-FU-10003039"/>
    <n v="4313"/>
    <n v="1"/>
    <n v="0"/>
    <n v="146642"/>
    <x v="0"/>
    <s v="Furnishings"/>
    <x v="481"/>
    <s v="United States"/>
    <x v="4"/>
    <x v="4"/>
    <n v="98103"/>
    <x v="1"/>
    <s v="Toby Ritter"/>
    <x v="0"/>
  </r>
  <r>
    <s v="CA-2016-110009"/>
    <x v="161"/>
    <d v="2016-09-13T00:00:00"/>
    <x v="2"/>
    <s v="TR-21325"/>
    <s v="OFF-PA-10002615"/>
    <n v="3087"/>
    <n v="7"/>
    <n v="0"/>
    <n v="142002"/>
    <x v="1"/>
    <s v="Paper"/>
    <x v="250"/>
    <s v="United States"/>
    <x v="4"/>
    <x v="4"/>
    <n v="98103"/>
    <x v="1"/>
    <s v="Toby Ritter"/>
    <x v="0"/>
  </r>
  <r>
    <s v="CA-2017-168172"/>
    <x v="633"/>
    <d v="2017-08-10T00:00:00"/>
    <x v="2"/>
    <s v="SH-20395"/>
    <s v="OFF-SU-10002573"/>
    <n v="7012"/>
    <n v="4"/>
    <n v="0"/>
    <n v="21036"/>
    <x v="1"/>
    <s v="Supplies"/>
    <x v="354"/>
    <s v="United States"/>
    <x v="20"/>
    <x v="14"/>
    <n v="10011"/>
    <x v="3"/>
    <s v="Shahid Hopkins"/>
    <x v="0"/>
  </r>
  <r>
    <s v="CA-2015-100146"/>
    <x v="262"/>
    <d v="2015-05-19T00:00:00"/>
    <x v="2"/>
    <s v="CB-12535"/>
    <s v="FUR-BO-10004015"/>
    <n v="5099575"/>
    <n v="5"/>
    <n v="15"/>
    <n v="419965"/>
    <x v="0"/>
    <s v="Bookcases"/>
    <x v="570"/>
    <s v="United States"/>
    <x v="492"/>
    <x v="1"/>
    <n v="93010"/>
    <x v="1"/>
    <s v="Claudia Bergmann"/>
    <x v="1"/>
  </r>
  <r>
    <s v="CA-2015-100146"/>
    <x v="262"/>
    <d v="2015-05-19T00:00:00"/>
    <x v="2"/>
    <s v="CB-12535"/>
    <s v="FUR-FU-10001979"/>
    <n v="12291"/>
    <n v="3"/>
    <n v="0"/>
    <n v="344148"/>
    <x v="0"/>
    <s v="Furnishings"/>
    <x v="511"/>
    <s v="United States"/>
    <x v="492"/>
    <x v="1"/>
    <n v="93010"/>
    <x v="1"/>
    <s v="Claudia Bergmann"/>
    <x v="1"/>
  </r>
  <r>
    <s v="CA-2015-100146"/>
    <x v="262"/>
    <d v="2015-05-19T00:00:00"/>
    <x v="2"/>
    <s v="CB-12535"/>
    <s v="FUR-CH-10003833"/>
    <n v="97568"/>
    <n v="2"/>
    <n v="2"/>
    <n v="-6098"/>
    <x v="0"/>
    <s v="Chairs"/>
    <x v="1198"/>
    <s v="United States"/>
    <x v="492"/>
    <x v="1"/>
    <n v="93010"/>
    <x v="1"/>
    <s v="Claudia Bergmann"/>
    <x v="1"/>
  </r>
  <r>
    <s v="CA-2015-100146"/>
    <x v="262"/>
    <d v="2015-05-19T00:00:00"/>
    <x v="2"/>
    <s v="CB-12535"/>
    <s v="FUR-CH-10004495"/>
    <n v="722352"/>
    <n v="3"/>
    <n v="2"/>
    <n v="812646"/>
    <x v="0"/>
    <s v="Chairs"/>
    <x v="1462"/>
    <s v="United States"/>
    <x v="492"/>
    <x v="1"/>
    <n v="93010"/>
    <x v="1"/>
    <s v="Claudia Bergmann"/>
    <x v="1"/>
  </r>
  <r>
    <s v="CA-2017-152079"/>
    <x v="175"/>
    <d v="2017-01-21T00:00:00"/>
    <x v="3"/>
    <s v="ML-17410"/>
    <s v="OFF-LA-10001613"/>
    <n v="1152"/>
    <n v="5"/>
    <n v="2"/>
    <n v="4176"/>
    <x v="1"/>
    <s v="Labels"/>
    <x v="739"/>
    <s v="United States"/>
    <x v="22"/>
    <x v="9"/>
    <n v="60653"/>
    <x v="0"/>
    <s v="Maris LaWare"/>
    <x v="0"/>
  </r>
  <r>
    <s v="CA-2016-129728"/>
    <x v="197"/>
    <d v="2016-06-06T00:00:00"/>
    <x v="2"/>
    <s v="JG-15310"/>
    <s v="FUR-FU-10003247"/>
    <n v="16784"/>
    <n v="8"/>
    <n v="0"/>
    <n v="117488"/>
    <x v="0"/>
    <s v="Furnishings"/>
    <x v="1445"/>
    <s v="United States"/>
    <x v="1"/>
    <x v="1"/>
    <n v="90032"/>
    <x v="1"/>
    <s v="Jason Gross"/>
    <x v="1"/>
  </r>
  <r>
    <s v="CA-2014-121769"/>
    <x v="916"/>
    <d v="2014-04-12T00:00:00"/>
    <x v="2"/>
    <s v="JS-15880"/>
    <s v="FUR-TA-10004442"/>
    <n v="17211"/>
    <n v="1"/>
    <n v="4"/>
    <n v="-946605"/>
    <x v="0"/>
    <s v="Tables"/>
    <x v="1626"/>
    <s v="United States"/>
    <x v="167"/>
    <x v="23"/>
    <n v="43615"/>
    <x v="3"/>
    <s v="John Stevenson"/>
    <x v="0"/>
  </r>
  <r>
    <s v="CA-2014-103058"/>
    <x v="148"/>
    <d v="2014-07-24T00:00:00"/>
    <x v="3"/>
    <s v="AG-10270"/>
    <s v="TEC-AC-10001314"/>
    <n v="9998"/>
    <n v="2"/>
    <n v="0"/>
    <n v="79984"/>
    <x v="2"/>
    <s v="Accessories"/>
    <x v="944"/>
    <s v="United States"/>
    <x v="20"/>
    <x v="14"/>
    <n v="10011"/>
    <x v="3"/>
    <s v="Alejandro Grove"/>
    <x v="0"/>
  </r>
  <r>
    <s v="CA-2017-121125"/>
    <x v="1109"/>
    <d v="2017-06-03T00:00:00"/>
    <x v="2"/>
    <s v="MG-17890"/>
    <s v="TEC-PH-10001619"/>
    <n v="156792"/>
    <n v="1"/>
    <n v="2"/>
    <n v="176391"/>
    <x v="2"/>
    <s v="Phones"/>
    <x v="1566"/>
    <s v="United States"/>
    <x v="241"/>
    <x v="20"/>
    <n v="97224"/>
    <x v="1"/>
    <s v="Michael Granlund"/>
    <x v="2"/>
  </r>
  <r>
    <s v="CA-2017-121125"/>
    <x v="1109"/>
    <d v="2017-06-03T00:00:00"/>
    <x v="2"/>
    <s v="MG-17890"/>
    <s v="TEC-AC-10002323"/>
    <n v="3536"/>
    <n v="2"/>
    <n v="2"/>
    <n v="-3094"/>
    <x v="2"/>
    <s v="Accessories"/>
    <x v="177"/>
    <s v="United States"/>
    <x v="241"/>
    <x v="20"/>
    <n v="97224"/>
    <x v="1"/>
    <s v="Michael Granlund"/>
    <x v="2"/>
  </r>
  <r>
    <s v="CA-2017-121125"/>
    <x v="1109"/>
    <d v="2017-06-03T00:00:00"/>
    <x v="2"/>
    <s v="MG-17890"/>
    <s v="FUR-FU-10000820"/>
    <n v="13592"/>
    <n v="1"/>
    <n v="2"/>
    <n v="-3398"/>
    <x v="0"/>
    <s v="Furnishings"/>
    <x v="1751"/>
    <s v="United States"/>
    <x v="241"/>
    <x v="20"/>
    <n v="97224"/>
    <x v="1"/>
    <s v="Michael Granlund"/>
    <x v="2"/>
  </r>
  <r>
    <s v="US-2016-114013"/>
    <x v="68"/>
    <d v="2016-03-15T00:00:00"/>
    <x v="1"/>
    <s v="SC-20770"/>
    <s v="FUR-CH-10004287"/>
    <n v="38668"/>
    <n v="2"/>
    <n v="3"/>
    <n v="-5524"/>
    <x v="0"/>
    <s v="Chairs"/>
    <x v="158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TEC-AC-10000474"/>
    <n v="37996"/>
    <n v="5"/>
    <n v="2"/>
    <n v="47495"/>
    <x v="2"/>
    <s v="Accessories"/>
    <x v="1488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TEC-PH-10001494"/>
    <n v="53991"/>
    <n v="3"/>
    <n v="4"/>
    <n v="-1169805"/>
    <x v="2"/>
    <s v="Phones"/>
    <x v="711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OFF-PA-10004996"/>
    <n v="4124"/>
    <n v="5"/>
    <n v="2"/>
    <n v="139185"/>
    <x v="1"/>
    <s v="Paper"/>
    <x v="1505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OFF-BI-10004318"/>
    <n v="51897"/>
    <n v="1"/>
    <n v="7"/>
    <n v="-415176"/>
    <x v="1"/>
    <s v="Binders"/>
    <x v="1555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OFF-ST-10002574"/>
    <n v="55256"/>
    <n v="5"/>
    <n v="2"/>
    <n v="-13814"/>
    <x v="1"/>
    <s v="Storage"/>
    <x v="927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OFF-BI-10002353"/>
    <n v="2316"/>
    <n v="5"/>
    <n v="7"/>
    <n v="-1544"/>
    <x v="1"/>
    <s v="Binders"/>
    <x v="1066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OFF-ST-10003641"/>
    <n v="12608"/>
    <n v="2"/>
    <n v="2"/>
    <n v="-28368"/>
    <x v="1"/>
    <s v="Storage"/>
    <x v="1776"/>
    <s v="United States"/>
    <x v="10"/>
    <x v="8"/>
    <n v="19134"/>
    <x v="3"/>
    <s v="Stewart Carmichael"/>
    <x v="1"/>
  </r>
  <r>
    <s v="US-2016-114013"/>
    <x v="68"/>
    <d v="2016-03-15T00:00:00"/>
    <x v="1"/>
    <s v="SC-20770"/>
    <s v="TEC-MA-10001148"/>
    <n v="4491"/>
    <n v="3"/>
    <n v="7"/>
    <n v="-64371"/>
    <x v="2"/>
    <s v="Machines"/>
    <x v="207"/>
    <s v="United States"/>
    <x v="10"/>
    <x v="8"/>
    <n v="19134"/>
    <x v="3"/>
    <s v="Stewart Carmichael"/>
    <x v="1"/>
  </r>
  <r>
    <s v="CA-2017-135069"/>
    <x v="317"/>
    <d v="2017-04-14T00:00:00"/>
    <x v="2"/>
    <s v="BS-11755"/>
    <s v="OFF-AP-10000026"/>
    <n v="195104"/>
    <n v="4"/>
    <n v="2"/>
    <n v="219492"/>
    <x v="1"/>
    <s v="Appliances"/>
    <x v="1277"/>
    <s v="United States"/>
    <x v="10"/>
    <x v="8"/>
    <n v="19143"/>
    <x v="3"/>
    <s v="Bruce Stewart"/>
    <x v="0"/>
  </r>
  <r>
    <s v="CA-2017-135069"/>
    <x v="317"/>
    <d v="2017-04-14T00:00:00"/>
    <x v="2"/>
    <s v="BS-11755"/>
    <s v="FUR-FU-10003878"/>
    <n v="36672"/>
    <n v="3"/>
    <n v="2"/>
    <n v="64176"/>
    <x v="0"/>
    <s v="Furnishings"/>
    <x v="673"/>
    <s v="United States"/>
    <x v="10"/>
    <x v="8"/>
    <n v="19143"/>
    <x v="3"/>
    <s v="Bruce Stewart"/>
    <x v="0"/>
  </r>
  <r>
    <s v="CA-2016-101693"/>
    <x v="673"/>
    <d v="2016-06-27T00:00:00"/>
    <x v="1"/>
    <s v="LC-17140"/>
    <s v="FUR-CH-10001146"/>
    <n v="85246"/>
    <n v="2"/>
    <n v="3"/>
    <n v="-6089"/>
    <x v="0"/>
    <s v="Chairs"/>
    <x v="64"/>
    <s v="United States"/>
    <x v="12"/>
    <x v="0"/>
    <n v="77070"/>
    <x v="0"/>
    <s v="Logan Currie"/>
    <x v="0"/>
  </r>
  <r>
    <s v="CA-2016-101693"/>
    <x v="673"/>
    <d v="2016-06-27T00:00:00"/>
    <x v="1"/>
    <s v="LC-17140"/>
    <s v="FUR-FU-10003919"/>
    <n v="32712"/>
    <n v="2"/>
    <n v="6"/>
    <n v="-261696"/>
    <x v="0"/>
    <s v="Furnishings"/>
    <x v="1500"/>
    <s v="United States"/>
    <x v="12"/>
    <x v="0"/>
    <n v="77070"/>
    <x v="0"/>
    <s v="Logan Currie"/>
    <x v="0"/>
  </r>
  <r>
    <s v="US-2014-164763"/>
    <x v="460"/>
    <d v="2014-03-21T00:00:00"/>
    <x v="2"/>
    <s v="MH-17440"/>
    <s v="OFF-BI-10000605"/>
    <n v="1143"/>
    <n v="3"/>
    <n v="0"/>
    <n v="53721"/>
    <x v="1"/>
    <s v="Binders"/>
    <x v="533"/>
    <s v="United States"/>
    <x v="25"/>
    <x v="35"/>
    <n v="39212"/>
    <x v="2"/>
    <s v="Mark Haberlin"/>
    <x v="1"/>
  </r>
  <r>
    <s v="US-2014-164763"/>
    <x v="460"/>
    <d v="2014-03-21T00:00:00"/>
    <x v="2"/>
    <s v="MH-17440"/>
    <s v="OFF-BI-10000309"/>
    <n v="3044"/>
    <n v="2"/>
    <n v="0"/>
    <n v="149156"/>
    <x v="1"/>
    <s v="Binders"/>
    <x v="338"/>
    <s v="United States"/>
    <x v="25"/>
    <x v="35"/>
    <n v="39212"/>
    <x v="2"/>
    <s v="Mark Haberlin"/>
    <x v="1"/>
  </r>
  <r>
    <s v="US-2014-164763"/>
    <x v="460"/>
    <d v="2014-03-21T00:00:00"/>
    <x v="2"/>
    <s v="MH-17440"/>
    <s v="OFF-PA-10003349"/>
    <n v="1296"/>
    <n v="2"/>
    <n v="0"/>
    <n v="63504"/>
    <x v="1"/>
    <s v="Paper"/>
    <x v="220"/>
    <s v="United States"/>
    <x v="25"/>
    <x v="35"/>
    <n v="39212"/>
    <x v="2"/>
    <s v="Mark Haberlin"/>
    <x v="1"/>
  </r>
  <r>
    <s v="US-2014-164763"/>
    <x v="460"/>
    <d v="2014-03-21T00:00:00"/>
    <x v="2"/>
    <s v="MH-17440"/>
    <s v="OFF-PA-10003063"/>
    <n v="160"/>
    <n v="4"/>
    <n v="0"/>
    <n v="768"/>
    <x v="1"/>
    <s v="Paper"/>
    <x v="1691"/>
    <s v="United States"/>
    <x v="25"/>
    <x v="35"/>
    <n v="39212"/>
    <x v="2"/>
    <s v="Mark Haberlin"/>
    <x v="1"/>
  </r>
  <r>
    <s v="US-2014-164763"/>
    <x v="460"/>
    <d v="2014-03-21T00:00:00"/>
    <x v="2"/>
    <s v="MH-17440"/>
    <s v="OFF-AP-10003971"/>
    <n v="3267"/>
    <n v="3"/>
    <n v="0"/>
    <n v="84942"/>
    <x v="1"/>
    <s v="Appliances"/>
    <x v="915"/>
    <s v="United States"/>
    <x v="25"/>
    <x v="35"/>
    <n v="39212"/>
    <x v="2"/>
    <s v="Mark Haberlin"/>
    <x v="1"/>
  </r>
  <r>
    <s v="CA-2014-161249"/>
    <x v="127"/>
    <d v="2014-08-13T00:00:00"/>
    <x v="2"/>
    <s v="RD-19720"/>
    <s v="OFF-FA-10004838"/>
    <n v="4464"/>
    <n v="3"/>
    <n v="2"/>
    <n v="-9486"/>
    <x v="1"/>
    <s v="Fasteners"/>
    <x v="795"/>
    <s v="United States"/>
    <x v="42"/>
    <x v="15"/>
    <n v="85023"/>
    <x v="1"/>
    <s v="Roger Demir"/>
    <x v="0"/>
  </r>
  <r>
    <s v="CA-2014-161249"/>
    <x v="127"/>
    <d v="2014-08-13T00:00:00"/>
    <x v="2"/>
    <s v="RD-19720"/>
    <s v="OFF-BI-10001097"/>
    <n v="9345"/>
    <n v="5"/>
    <n v="7"/>
    <n v="-65415"/>
    <x v="1"/>
    <s v="Binders"/>
    <x v="792"/>
    <s v="United States"/>
    <x v="42"/>
    <x v="15"/>
    <n v="85023"/>
    <x v="1"/>
    <s v="Roger Demir"/>
    <x v="0"/>
  </r>
  <r>
    <s v="CA-2015-148180"/>
    <x v="352"/>
    <d v="2015-07-31T00:00:00"/>
    <x v="2"/>
    <s v="BP-11095"/>
    <s v="OFF-BI-10000605"/>
    <n v="9144"/>
    <n v="3"/>
    <n v="2"/>
    <n v="30861"/>
    <x v="1"/>
    <s v="Binders"/>
    <x v="533"/>
    <s v="United States"/>
    <x v="476"/>
    <x v="1"/>
    <n v="93030"/>
    <x v="1"/>
    <s v="Bart Pistole"/>
    <x v="1"/>
  </r>
  <r>
    <s v="CA-2015-148180"/>
    <x v="352"/>
    <d v="2015-07-31T00:00:00"/>
    <x v="2"/>
    <s v="BP-11095"/>
    <s v="OFF-BI-10003314"/>
    <n v="23136"/>
    <n v="6"/>
    <n v="2"/>
    <n v="83868"/>
    <x v="1"/>
    <s v="Binders"/>
    <x v="308"/>
    <s v="United States"/>
    <x v="476"/>
    <x v="1"/>
    <n v="93030"/>
    <x v="1"/>
    <s v="Bart Pistole"/>
    <x v="1"/>
  </r>
  <r>
    <s v="CA-2015-148180"/>
    <x v="352"/>
    <d v="2015-07-31T00:00:00"/>
    <x v="2"/>
    <s v="BP-11095"/>
    <s v="OFF-AR-10002067"/>
    <n v="992"/>
    <n v="5"/>
    <n v="0"/>
    <n v="25792"/>
    <x v="1"/>
    <s v="Art"/>
    <x v="1143"/>
    <s v="United States"/>
    <x v="476"/>
    <x v="1"/>
    <n v="93030"/>
    <x v="1"/>
    <s v="Bart Pistole"/>
    <x v="1"/>
  </r>
  <r>
    <s v="CA-2014-165568"/>
    <x v="1162"/>
    <d v="2014-02-19T00:00:00"/>
    <x v="2"/>
    <s v="BF-11020"/>
    <s v="OFF-BI-10001031"/>
    <n v="2136"/>
    <n v="5"/>
    <n v="2"/>
    <n v="7209"/>
    <x v="1"/>
    <s v="Binders"/>
    <x v="867"/>
    <s v="United States"/>
    <x v="4"/>
    <x v="4"/>
    <n v="98105"/>
    <x v="1"/>
    <s v="Barry Französisch"/>
    <x v="1"/>
  </r>
  <r>
    <s v="CA-2015-145457"/>
    <x v="538"/>
    <d v="2015-03-27T00:00:00"/>
    <x v="1"/>
    <s v="CP-12085"/>
    <s v="FUR-FU-10003832"/>
    <n v="469"/>
    <n v="5"/>
    <n v="0"/>
    <n v="13132"/>
    <x v="0"/>
    <s v="Furnishings"/>
    <x v="1410"/>
    <s v="United States"/>
    <x v="387"/>
    <x v="4"/>
    <n v="98042"/>
    <x v="1"/>
    <s v="Cathy Prescott"/>
    <x v="1"/>
  </r>
  <r>
    <s v="US-2017-163657"/>
    <x v="263"/>
    <d v="2017-09-06T00:00:00"/>
    <x v="2"/>
    <s v="JL-15235"/>
    <s v="OFF-BI-10000138"/>
    <n v="1872"/>
    <n v="5"/>
    <n v="2"/>
    <n v="6552"/>
    <x v="1"/>
    <s v="Binders"/>
    <x v="601"/>
    <s v="United States"/>
    <x v="1"/>
    <x v="1"/>
    <n v="90049"/>
    <x v="1"/>
    <s v="Janet Lee"/>
    <x v="0"/>
  </r>
  <r>
    <s v="US-2017-163657"/>
    <x v="263"/>
    <d v="2017-09-06T00:00:00"/>
    <x v="2"/>
    <s v="JL-15235"/>
    <s v="FUR-TA-10004607"/>
    <n v="236528"/>
    <n v="2"/>
    <n v="2"/>
    <n v="-29566"/>
    <x v="0"/>
    <s v="Tables"/>
    <x v="1093"/>
    <s v="United States"/>
    <x v="1"/>
    <x v="1"/>
    <n v="90049"/>
    <x v="1"/>
    <s v="Janet Lee"/>
    <x v="0"/>
  </r>
  <r>
    <s v="CA-2015-120446"/>
    <x v="546"/>
    <d v="2015-11-18T00:00:00"/>
    <x v="3"/>
    <s v="JG-15805"/>
    <s v="OFF-LA-10003148"/>
    <n v="189"/>
    <n v="3"/>
    <n v="0"/>
    <n v="8694"/>
    <x v="1"/>
    <s v="Labels"/>
    <x v="166"/>
    <s v="United States"/>
    <x v="69"/>
    <x v="1"/>
    <n v="92105"/>
    <x v="1"/>
    <s v="John Grady"/>
    <x v="1"/>
  </r>
  <r>
    <s v="CA-2014-109932"/>
    <x v="336"/>
    <d v="2014-12-11T00:00:00"/>
    <x v="3"/>
    <s v="VP-21760"/>
    <s v="OFF-PA-10001804"/>
    <n v="10688"/>
    <n v="2"/>
    <n v="2"/>
    <n v="37408"/>
    <x v="1"/>
    <s v="Paper"/>
    <x v="128"/>
    <s v="United States"/>
    <x v="180"/>
    <x v="0"/>
    <n v="78521"/>
    <x v="0"/>
    <s v="Victoria Pisteka"/>
    <x v="1"/>
  </r>
  <r>
    <s v="CA-2014-109932"/>
    <x v="336"/>
    <d v="2014-12-11T00:00:00"/>
    <x v="3"/>
    <s v="VP-21760"/>
    <s v="OFF-ST-10000036"/>
    <n v="237096"/>
    <n v="3"/>
    <n v="2"/>
    <n v="207459"/>
    <x v="1"/>
    <s v="Storage"/>
    <x v="591"/>
    <s v="United States"/>
    <x v="180"/>
    <x v="0"/>
    <n v="78521"/>
    <x v="0"/>
    <s v="Victoria Pisteka"/>
    <x v="1"/>
  </r>
  <r>
    <s v="CA-2017-127474"/>
    <x v="446"/>
    <d v="2017-02-07T00:00:00"/>
    <x v="1"/>
    <s v="RD-19810"/>
    <s v="OFF-PA-10001166"/>
    <n v="5184"/>
    <n v="1"/>
    <n v="2"/>
    <n v="18144"/>
    <x v="1"/>
    <s v="Paper"/>
    <x v="772"/>
    <s v="United States"/>
    <x v="22"/>
    <x v="9"/>
    <n v="60610"/>
    <x v="0"/>
    <s v="Ross DeVincentis"/>
    <x v="2"/>
  </r>
  <r>
    <s v="CA-2017-127474"/>
    <x v="446"/>
    <d v="2017-02-07T00:00:00"/>
    <x v="1"/>
    <s v="RD-19810"/>
    <s v="OFF-PA-10001033"/>
    <n v="65584"/>
    <n v="2"/>
    <n v="2"/>
    <n v="237742"/>
    <x v="1"/>
    <s v="Paper"/>
    <x v="1487"/>
    <s v="United States"/>
    <x v="22"/>
    <x v="9"/>
    <n v="60610"/>
    <x v="0"/>
    <s v="Ross DeVincentis"/>
    <x v="2"/>
  </r>
  <r>
    <s v="CA-2017-127474"/>
    <x v="446"/>
    <d v="2017-02-07T00:00:00"/>
    <x v="1"/>
    <s v="RD-19810"/>
    <s v="FUR-FU-10004597"/>
    <n v="222"/>
    <n v="1"/>
    <n v="6"/>
    <n v="-26085"/>
    <x v="0"/>
    <s v="Furnishings"/>
    <x v="1253"/>
    <s v="United States"/>
    <x v="22"/>
    <x v="9"/>
    <n v="60610"/>
    <x v="0"/>
    <s v="Ross DeVincentis"/>
    <x v="2"/>
  </r>
  <r>
    <s v="CA-2017-127474"/>
    <x v="446"/>
    <d v="2017-02-07T00:00:00"/>
    <x v="1"/>
    <s v="RD-19810"/>
    <s v="OFF-PA-10000418"/>
    <n v="4194"/>
    <n v="5"/>
    <n v="2"/>
    <n v="14679"/>
    <x v="1"/>
    <s v="Paper"/>
    <x v="961"/>
    <s v="United States"/>
    <x v="22"/>
    <x v="9"/>
    <n v="60610"/>
    <x v="0"/>
    <s v="Ross DeVincentis"/>
    <x v="2"/>
  </r>
  <r>
    <s v="CA-2017-115448"/>
    <x v="342"/>
    <d v="2017-11-14T00:00:00"/>
    <x v="3"/>
    <s v="MH-18025"/>
    <s v="FUR-FU-10004090"/>
    <n v="8892"/>
    <n v="5"/>
    <n v="2"/>
    <n v="144495"/>
    <x v="0"/>
    <s v="Furnishings"/>
    <x v="638"/>
    <s v="United States"/>
    <x v="289"/>
    <x v="17"/>
    <n v="37918"/>
    <x v="2"/>
    <s v="Michelle Huthwaite"/>
    <x v="0"/>
  </r>
  <r>
    <s v="CA-2017-105669"/>
    <x v="696"/>
    <d v="2017-09-22T00:00:00"/>
    <x v="1"/>
    <s v="SJ-20125"/>
    <s v="OFF-AR-10000390"/>
    <n v="9912"/>
    <n v="3"/>
    <n v="2"/>
    <n v="32214"/>
    <x v="1"/>
    <s v="Art"/>
    <x v="105"/>
    <s v="United States"/>
    <x v="12"/>
    <x v="0"/>
    <n v="77036"/>
    <x v="0"/>
    <s v="Sanjit Jacobs"/>
    <x v="2"/>
  </r>
  <r>
    <s v="CA-2017-105669"/>
    <x v="696"/>
    <d v="2017-09-22T00:00:00"/>
    <x v="1"/>
    <s v="SJ-20125"/>
    <s v="FUR-CH-10003774"/>
    <n v="31843"/>
    <n v="5"/>
    <n v="3"/>
    <n v="-77333"/>
    <x v="0"/>
    <s v="Chairs"/>
    <x v="1183"/>
    <s v="United States"/>
    <x v="12"/>
    <x v="0"/>
    <n v="77036"/>
    <x v="0"/>
    <s v="Sanjit Jacobs"/>
    <x v="2"/>
  </r>
  <r>
    <s v="CA-2017-105669"/>
    <x v="696"/>
    <d v="2017-09-22T00:00:00"/>
    <x v="1"/>
    <s v="SJ-20125"/>
    <s v="OFF-BI-10002412"/>
    <n v="58"/>
    <n v="5"/>
    <n v="8"/>
    <n v="-1015"/>
    <x v="1"/>
    <s v="Binders"/>
    <x v="326"/>
    <s v="United States"/>
    <x v="12"/>
    <x v="0"/>
    <n v="77036"/>
    <x v="0"/>
    <s v="Sanjit Jacobs"/>
    <x v="2"/>
  </r>
  <r>
    <s v="CA-2017-105669"/>
    <x v="696"/>
    <d v="2017-09-22T00:00:00"/>
    <x v="1"/>
    <s v="SJ-20125"/>
    <s v="TEC-PH-10002415"/>
    <n v="141576"/>
    <n v="6"/>
    <n v="2"/>
    <n v="88485"/>
    <x v="2"/>
    <s v="Phones"/>
    <x v="1503"/>
    <s v="United States"/>
    <x v="12"/>
    <x v="0"/>
    <n v="77036"/>
    <x v="0"/>
    <s v="Sanjit Jacobs"/>
    <x v="2"/>
  </r>
  <r>
    <s v="CA-2017-134796"/>
    <x v="642"/>
    <d v="2017-07-01T00:00:00"/>
    <x v="2"/>
    <s v="FM-14380"/>
    <s v="TEC-PH-10003505"/>
    <n v="14848"/>
    <n v="2"/>
    <n v="2"/>
    <n v="16704"/>
    <x v="2"/>
    <s v="Phones"/>
    <x v="903"/>
    <s v="United States"/>
    <x v="349"/>
    <x v="9"/>
    <n v="60440"/>
    <x v="0"/>
    <s v="Fred McMath"/>
    <x v="0"/>
  </r>
  <r>
    <s v="CA-2016-137743"/>
    <x v="678"/>
    <d v="2016-08-04T00:00:00"/>
    <x v="2"/>
    <s v="KH-16360"/>
    <s v="OFF-LA-10003663"/>
    <n v="9248"/>
    <n v="4"/>
    <n v="2"/>
    <n v="31212"/>
    <x v="1"/>
    <s v="Labels"/>
    <x v="1355"/>
    <s v="United States"/>
    <x v="22"/>
    <x v="9"/>
    <n v="60623"/>
    <x v="0"/>
    <s v="Katherine Hughes"/>
    <x v="0"/>
  </r>
  <r>
    <s v="CA-2016-137743"/>
    <x v="678"/>
    <d v="2016-08-04T00:00:00"/>
    <x v="2"/>
    <s v="KH-16360"/>
    <s v="OFF-ST-10001780"/>
    <n v="1036624"/>
    <n v="2"/>
    <n v="2"/>
    <n v="518312"/>
    <x v="1"/>
    <s v="Storage"/>
    <x v="483"/>
    <s v="United States"/>
    <x v="22"/>
    <x v="9"/>
    <n v="60623"/>
    <x v="0"/>
    <s v="Katherine Hughes"/>
    <x v="0"/>
  </r>
  <r>
    <s v="CA-2015-137974"/>
    <x v="391"/>
    <d v="2015-04-18T00:00:00"/>
    <x v="3"/>
    <s v="LL-16840"/>
    <s v="TEC-PH-10002033"/>
    <n v="56964"/>
    <n v="2"/>
    <n v="0"/>
    <n v="1481064"/>
    <x v="2"/>
    <s v="Phones"/>
    <x v="11"/>
    <s v="United States"/>
    <x v="141"/>
    <x v="16"/>
    <n v="22980"/>
    <x v="2"/>
    <s v="Lauren Leatherbury"/>
    <x v="0"/>
  </r>
  <r>
    <s v="CA-2015-137974"/>
    <x v="391"/>
    <d v="2015-04-18T00:00:00"/>
    <x v="3"/>
    <s v="LL-16840"/>
    <s v="OFF-BI-10001036"/>
    <n v="914"/>
    <n v="1"/>
    <n v="0"/>
    <n v="457"/>
    <x v="1"/>
    <s v="Binders"/>
    <x v="620"/>
    <s v="United States"/>
    <x v="141"/>
    <x v="16"/>
    <n v="22980"/>
    <x v="2"/>
    <s v="Lauren Leatherbury"/>
    <x v="0"/>
  </r>
  <r>
    <s v="CA-2015-137974"/>
    <x v="391"/>
    <d v="2015-04-18T00:00:00"/>
    <x v="3"/>
    <s v="LL-16840"/>
    <s v="FUR-FU-10001468"/>
    <n v="119686"/>
    <n v="7"/>
    <n v="0"/>
    <n v="119686"/>
    <x v="0"/>
    <s v="Furnishings"/>
    <x v="1275"/>
    <s v="United States"/>
    <x v="141"/>
    <x v="16"/>
    <n v="22980"/>
    <x v="2"/>
    <s v="Lauren Leatherbury"/>
    <x v="0"/>
  </r>
  <r>
    <s v="CA-2015-137974"/>
    <x v="391"/>
    <d v="2015-04-18T00:00:00"/>
    <x v="3"/>
    <s v="LL-16840"/>
    <s v="FUR-BO-10001519"/>
    <n v="52326"/>
    <n v="9"/>
    <n v="0"/>
    <n v="1255824"/>
    <x v="0"/>
    <s v="Bookcases"/>
    <x v="668"/>
    <s v="United States"/>
    <x v="141"/>
    <x v="16"/>
    <n v="22980"/>
    <x v="2"/>
    <s v="Lauren Leatherbury"/>
    <x v="0"/>
  </r>
  <r>
    <s v="US-2015-136987"/>
    <x v="346"/>
    <d v="2015-04-14T00:00:00"/>
    <x v="1"/>
    <s v="AR-10540"/>
    <s v="TEC-CO-10001943"/>
    <n v="639968"/>
    <n v="4"/>
    <n v="2"/>
    <n v="2159892"/>
    <x v="2"/>
    <s v="Copiers"/>
    <x v="1647"/>
    <s v="United States"/>
    <x v="1"/>
    <x v="1"/>
    <n v="90004"/>
    <x v="1"/>
    <s v="Andy Reiter"/>
    <x v="0"/>
  </r>
  <r>
    <s v="US-2015-136987"/>
    <x v="346"/>
    <d v="2015-04-14T00:00:00"/>
    <x v="1"/>
    <s v="AR-10540"/>
    <s v="OFF-PA-10003127"/>
    <n v="5276"/>
    <n v="2"/>
    <n v="0"/>
    <n v="242696"/>
    <x v="1"/>
    <s v="Paper"/>
    <x v="33"/>
    <s v="United States"/>
    <x v="1"/>
    <x v="1"/>
    <n v="90004"/>
    <x v="1"/>
    <s v="Andy Reiter"/>
    <x v="0"/>
  </r>
  <r>
    <s v="CA-2015-138485"/>
    <x v="912"/>
    <d v="2015-03-01T00:00:00"/>
    <x v="1"/>
    <s v="NP-18670"/>
    <s v="TEC-AC-10002076"/>
    <n v="53892"/>
    <n v="9"/>
    <n v="0"/>
    <n v="80838"/>
    <x v="2"/>
    <s v="Accessories"/>
    <x v="333"/>
    <s v="United States"/>
    <x v="4"/>
    <x v="4"/>
    <n v="98105"/>
    <x v="1"/>
    <s v="Nora Paige"/>
    <x v="0"/>
  </r>
  <r>
    <s v="CA-2016-103709"/>
    <x v="161"/>
    <d v="2016-09-15T00:00:00"/>
    <x v="2"/>
    <s v="LP-17095"/>
    <s v="OFF-AR-10003338"/>
    <n v="1488"/>
    <n v="2"/>
    <n v="0"/>
    <n v="372"/>
    <x v="1"/>
    <s v="Art"/>
    <x v="1420"/>
    <s v="United States"/>
    <x v="356"/>
    <x v="1"/>
    <n v="93277"/>
    <x v="1"/>
    <s v="Liz Preis"/>
    <x v="0"/>
  </r>
  <r>
    <s v="CA-2016-103709"/>
    <x v="161"/>
    <d v="2016-09-15T00:00:00"/>
    <x v="2"/>
    <s v="LP-17095"/>
    <s v="OFF-PA-10004610"/>
    <n v="3424"/>
    <n v="8"/>
    <n v="0"/>
    <n v="15408"/>
    <x v="1"/>
    <s v="Paper"/>
    <x v="1497"/>
    <s v="United States"/>
    <x v="356"/>
    <x v="1"/>
    <n v="93277"/>
    <x v="1"/>
    <s v="Liz Preis"/>
    <x v="0"/>
  </r>
  <r>
    <s v="CA-2016-103709"/>
    <x v="161"/>
    <d v="2016-09-15T00:00:00"/>
    <x v="2"/>
    <s v="LP-17095"/>
    <s v="OFF-ST-10001272"/>
    <n v="26174"/>
    <n v="2"/>
    <n v="0"/>
    <n v="65435"/>
    <x v="1"/>
    <s v="Storage"/>
    <x v="530"/>
    <s v="United States"/>
    <x v="356"/>
    <x v="1"/>
    <n v="93277"/>
    <x v="1"/>
    <s v="Liz Preis"/>
    <x v="0"/>
  </r>
  <r>
    <s v="CA-2016-138282"/>
    <x v="287"/>
    <d v="2016-05-23T00:00:00"/>
    <x v="2"/>
    <s v="AH-10690"/>
    <s v="OFF-AP-10001366"/>
    <n v="8784"/>
    <n v="8"/>
    <n v="0"/>
    <n v="237168"/>
    <x v="1"/>
    <s v="Appliances"/>
    <x v="360"/>
    <s v="United States"/>
    <x v="1"/>
    <x v="1"/>
    <n v="90008"/>
    <x v="1"/>
    <s v="Anna Häberlin"/>
    <x v="1"/>
  </r>
  <r>
    <s v="CA-2017-148985"/>
    <x v="342"/>
    <d v="2017-11-15T00:00:00"/>
    <x v="1"/>
    <s v="TB-21190"/>
    <s v="FUR-FU-10001424"/>
    <n v="3492"/>
    <n v="4"/>
    <n v="0"/>
    <n v="118728"/>
    <x v="0"/>
    <s v="Furnishings"/>
    <x v="694"/>
    <s v="United States"/>
    <x v="1"/>
    <x v="1"/>
    <n v="90045"/>
    <x v="1"/>
    <s v="Thomas Brumley"/>
    <x v="2"/>
  </r>
  <r>
    <s v="CA-2014-138100"/>
    <x v="1114"/>
    <d v="2014-09-20T00:00:00"/>
    <x v="2"/>
    <s v="AA-10315"/>
    <s v="OFF-PA-10000349"/>
    <n v="1494"/>
    <n v="3"/>
    <n v="0"/>
    <n v="70218"/>
    <x v="1"/>
    <s v="Paper"/>
    <x v="33"/>
    <s v="United States"/>
    <x v="20"/>
    <x v="14"/>
    <n v="10011"/>
    <x v="3"/>
    <s v="Alex Avila"/>
    <x v="0"/>
  </r>
  <r>
    <s v="CA-2014-138100"/>
    <x v="1114"/>
    <d v="2014-09-20T00:00:00"/>
    <x v="2"/>
    <s v="AA-10315"/>
    <s v="FUR-FU-10002456"/>
    <n v="1456"/>
    <n v="2"/>
    <n v="0"/>
    <n v="62608"/>
    <x v="0"/>
    <s v="Furnishings"/>
    <x v="1009"/>
    <s v="United States"/>
    <x v="20"/>
    <x v="14"/>
    <n v="10011"/>
    <x v="3"/>
    <s v="Alex Avila"/>
    <x v="0"/>
  </r>
  <r>
    <s v="CA-2015-100734"/>
    <x v="425"/>
    <d v="2015-09-20T00:00:00"/>
    <x v="2"/>
    <s v="AC-10615"/>
    <s v="OFF-BI-10002609"/>
    <n v="3576"/>
    <n v="4"/>
    <n v="7"/>
    <n v="-28608"/>
    <x v="1"/>
    <s v="Binders"/>
    <x v="98"/>
    <s v="United States"/>
    <x v="10"/>
    <x v="8"/>
    <n v="19143"/>
    <x v="3"/>
    <s v="Ann Chong"/>
    <x v="1"/>
  </r>
  <r>
    <s v="CA-2015-100734"/>
    <x v="425"/>
    <d v="2015-09-20T00:00:00"/>
    <x v="2"/>
    <s v="AC-10615"/>
    <s v="OFF-ST-10001522"/>
    <n v="147184"/>
    <n v="2"/>
    <n v="2"/>
    <n v="-294368"/>
    <x v="1"/>
    <s v="Storage"/>
    <x v="197"/>
    <s v="United States"/>
    <x v="10"/>
    <x v="8"/>
    <n v="19143"/>
    <x v="3"/>
    <s v="Ann Chong"/>
    <x v="1"/>
  </r>
  <r>
    <s v="CA-2016-139997"/>
    <x v="948"/>
    <d v="2016-07-03T00:00:00"/>
    <x v="3"/>
    <s v="EM-14140"/>
    <s v="TEC-CO-10000971"/>
    <n v="149995"/>
    <n v="5"/>
    <n v="0"/>
    <n v="449985"/>
    <x v="2"/>
    <s v="Copiers"/>
    <x v="1297"/>
    <s v="United States"/>
    <x v="428"/>
    <x v="6"/>
    <n v="84043"/>
    <x v="1"/>
    <s v="Eugene Moren"/>
    <x v="2"/>
  </r>
  <r>
    <s v="CA-2016-109652"/>
    <x v="341"/>
    <d v="2016-04-15T00:00:00"/>
    <x v="2"/>
    <s v="QJ-19255"/>
    <s v="OFF-AR-10000034"/>
    <n v="13568"/>
    <n v="4"/>
    <n v="2"/>
    <n v="32224"/>
    <x v="1"/>
    <s v="Art"/>
    <x v="747"/>
    <s v="United States"/>
    <x v="22"/>
    <x v="9"/>
    <n v="60653"/>
    <x v="0"/>
    <s v="Quincy Jones"/>
    <x v="1"/>
  </r>
  <r>
    <s v="CA-2014-167199"/>
    <x v="1036"/>
    <d v="2014-01-10T00:00:00"/>
    <x v="2"/>
    <s v="ME-17320"/>
    <s v="FUR-CH-10004063"/>
    <n v="257382"/>
    <n v="9"/>
    <n v="0"/>
    <n v="7464078"/>
    <x v="0"/>
    <s v="Chairs"/>
    <x v="120"/>
    <s v="United States"/>
    <x v="123"/>
    <x v="34"/>
    <n v="42420"/>
    <x v="2"/>
    <s v="Maria Etezadi"/>
    <x v="2"/>
  </r>
  <r>
    <s v="CA-2014-167199"/>
    <x v="1036"/>
    <d v="2014-01-10T00:00:00"/>
    <x v="2"/>
    <s v="ME-17320"/>
    <s v="OFF-BI-10004632"/>
    <n v="60998"/>
    <n v="2"/>
    <n v="0"/>
    <n v="274491"/>
    <x v="1"/>
    <s v="Binders"/>
    <x v="565"/>
    <s v="United States"/>
    <x v="123"/>
    <x v="34"/>
    <n v="42420"/>
    <x v="2"/>
    <s v="Maria Etezadi"/>
    <x v="2"/>
  </r>
  <r>
    <s v="CA-2014-167199"/>
    <x v="1036"/>
    <d v="2014-01-10T00:00:00"/>
    <x v="2"/>
    <s v="ME-17320"/>
    <s v="OFF-AR-10001662"/>
    <n v="548"/>
    <n v="2"/>
    <n v="0"/>
    <n v="14796"/>
    <x v="1"/>
    <s v="Art"/>
    <x v="447"/>
    <s v="United States"/>
    <x v="123"/>
    <x v="34"/>
    <n v="42420"/>
    <x v="2"/>
    <s v="Maria Etezadi"/>
    <x v="2"/>
  </r>
  <r>
    <s v="CA-2014-167199"/>
    <x v="1036"/>
    <d v="2014-01-10T00:00:00"/>
    <x v="2"/>
    <s v="ME-17320"/>
    <s v="TEC-PH-10004977"/>
    <n v="39198"/>
    <n v="2"/>
    <n v="0"/>
    <n v="1136742"/>
    <x v="2"/>
    <s v="Phones"/>
    <x v="34"/>
    <s v="United States"/>
    <x v="123"/>
    <x v="34"/>
    <n v="42420"/>
    <x v="2"/>
    <s v="Maria Etezadi"/>
    <x v="2"/>
  </r>
  <r>
    <s v="CA-2014-167199"/>
    <x v="1036"/>
    <d v="2014-01-10T00:00:00"/>
    <x v="2"/>
    <s v="ME-17320"/>
    <s v="TEC-PH-10004539"/>
    <n v="75596"/>
    <n v="4"/>
    <n v="0"/>
    <n v="2041092"/>
    <x v="2"/>
    <s v="Phones"/>
    <x v="854"/>
    <s v="United States"/>
    <x v="123"/>
    <x v="34"/>
    <n v="42420"/>
    <x v="2"/>
    <s v="Maria Etezadi"/>
    <x v="2"/>
  </r>
  <r>
    <s v="CA-2014-167199"/>
    <x v="1036"/>
    <d v="2014-01-10T00:00:00"/>
    <x v="2"/>
    <s v="ME-17320"/>
    <s v="OFF-FA-10001883"/>
    <n v="3112"/>
    <n v="4"/>
    <n v="0"/>
    <n v="3112"/>
    <x v="1"/>
    <s v="Fasteners"/>
    <x v="1471"/>
    <s v="United States"/>
    <x v="123"/>
    <x v="34"/>
    <n v="42420"/>
    <x v="2"/>
    <s v="Maria Etezadi"/>
    <x v="2"/>
  </r>
  <r>
    <s v="CA-2014-167199"/>
    <x v="1036"/>
    <d v="2014-01-10T00:00:00"/>
    <x v="2"/>
    <s v="ME-17320"/>
    <s v="OFF-PA-10000955"/>
    <n v="654"/>
    <n v="1"/>
    <n v="0"/>
    <n v="30084"/>
    <x v="1"/>
    <s v="Paper"/>
    <x v="777"/>
    <s v="United States"/>
    <x v="123"/>
    <x v="34"/>
    <n v="42420"/>
    <x v="2"/>
    <s v="Maria Etezadi"/>
    <x v="2"/>
  </r>
  <r>
    <s v="CA-2016-124583"/>
    <x v="141"/>
    <d v="2016-09-03T00:00:00"/>
    <x v="1"/>
    <s v="LB-16795"/>
    <s v="OFF-EN-10002500"/>
    <n v="1278"/>
    <n v="1"/>
    <n v="0"/>
    <n v="5751"/>
    <x v="1"/>
    <s v="Envelopes"/>
    <x v="118"/>
    <s v="United States"/>
    <x v="100"/>
    <x v="1"/>
    <n v="92646"/>
    <x v="1"/>
    <s v="Laurel Beltran"/>
    <x v="2"/>
  </r>
  <r>
    <s v="CA-2014-113964"/>
    <x v="862"/>
    <d v="2014-09-30T00:00:00"/>
    <x v="2"/>
    <s v="JP-16135"/>
    <s v="OFF-BI-10004654"/>
    <n v="18464"/>
    <n v="4"/>
    <n v="2"/>
    <n v="6924"/>
    <x v="1"/>
    <s v="Binders"/>
    <x v="68"/>
    <s v="United States"/>
    <x v="20"/>
    <x v="14"/>
    <n v="10011"/>
    <x v="3"/>
    <s v="Julie Prescott"/>
    <x v="2"/>
  </r>
  <r>
    <s v="CA-2014-129938"/>
    <x v="533"/>
    <d v="2014-12-17T00:00:00"/>
    <x v="1"/>
    <s v="EB-13705"/>
    <s v="FUR-CH-10003774"/>
    <n v="445802"/>
    <n v="7"/>
    <n v="3"/>
    <n v="-1082662"/>
    <x v="0"/>
    <s v="Chairs"/>
    <x v="1183"/>
    <s v="United States"/>
    <x v="10"/>
    <x v="8"/>
    <n v="19140"/>
    <x v="3"/>
    <s v="Ed Braxton"/>
    <x v="1"/>
  </r>
  <r>
    <s v="CA-2017-135111"/>
    <x v="115"/>
    <d v="2018-01-02T00:00:00"/>
    <x v="2"/>
    <s v="CS-12400"/>
    <s v="OFF-AR-10004707"/>
    <n v="248"/>
    <n v="1"/>
    <n v="0"/>
    <n v="868"/>
    <x v="1"/>
    <s v="Art"/>
    <x v="767"/>
    <s v="United States"/>
    <x v="403"/>
    <x v="46"/>
    <n v="58103"/>
    <x v="0"/>
    <s v="Christopher Schild"/>
    <x v="2"/>
  </r>
  <r>
    <s v="CA-2017-135111"/>
    <x v="115"/>
    <d v="2018-01-02T00:00:00"/>
    <x v="2"/>
    <s v="CS-12400"/>
    <s v="OFF-BI-10004040"/>
    <n v="259"/>
    <n v="5"/>
    <n v="0"/>
    <n v="12691"/>
    <x v="1"/>
    <s v="Binders"/>
    <x v="1465"/>
    <s v="United States"/>
    <x v="403"/>
    <x v="46"/>
    <n v="58103"/>
    <x v="0"/>
    <s v="Christopher Schild"/>
    <x v="2"/>
  </r>
  <r>
    <s v="US-2015-134558"/>
    <x v="545"/>
    <d v="2015-12-24T00:00:00"/>
    <x v="1"/>
    <s v="PM-19135"/>
    <s v="OFF-PA-10001184"/>
    <n v="299"/>
    <n v="5"/>
    <n v="0"/>
    <n v="14651"/>
    <x v="1"/>
    <s v="Paper"/>
    <x v="1300"/>
    <s v="United States"/>
    <x v="18"/>
    <x v="38"/>
    <n v="3820"/>
    <x v="3"/>
    <s v="Peter McVee"/>
    <x v="2"/>
  </r>
  <r>
    <s v="US-2015-134558"/>
    <x v="545"/>
    <d v="2015-12-24T00:00:00"/>
    <x v="1"/>
    <s v="PM-19135"/>
    <s v="TEC-AC-10004145"/>
    <n v="224991"/>
    <n v="9"/>
    <n v="0"/>
    <n v="5174793"/>
    <x v="2"/>
    <s v="Accessories"/>
    <x v="1259"/>
    <s v="United States"/>
    <x v="18"/>
    <x v="38"/>
    <n v="3820"/>
    <x v="3"/>
    <s v="Peter McVee"/>
    <x v="2"/>
  </r>
  <r>
    <s v="US-2015-134558"/>
    <x v="545"/>
    <d v="2015-12-24T00:00:00"/>
    <x v="1"/>
    <s v="PM-19135"/>
    <s v="FUR-TA-10003473"/>
    <n v="1053164"/>
    <n v="4"/>
    <n v="3"/>
    <n v="-1053164"/>
    <x v="0"/>
    <s v="Tables"/>
    <x v="216"/>
    <s v="United States"/>
    <x v="18"/>
    <x v="38"/>
    <n v="3820"/>
    <x v="3"/>
    <s v="Peter McVee"/>
    <x v="2"/>
  </r>
  <r>
    <s v="CA-2017-157196"/>
    <x v="59"/>
    <d v="2017-11-09T00:00:00"/>
    <x v="2"/>
    <s v="AA-10645"/>
    <s v="OFF-PA-10003172"/>
    <n v="1296"/>
    <n v="2"/>
    <n v="0"/>
    <n v="62208"/>
    <x v="1"/>
    <s v="Paper"/>
    <x v="847"/>
    <s v="United States"/>
    <x v="69"/>
    <x v="1"/>
    <n v="92105"/>
    <x v="1"/>
    <s v="Anna Andreadi"/>
    <x v="0"/>
  </r>
  <r>
    <s v="CA-2015-108672"/>
    <x v="228"/>
    <d v="2015-09-16T00:00:00"/>
    <x v="2"/>
    <s v="FA-14230"/>
    <s v="FUR-FU-10003799"/>
    <n v="10668"/>
    <n v="6"/>
    <n v="0"/>
    <n v="330708"/>
    <x v="0"/>
    <s v="Furnishings"/>
    <x v="90"/>
    <s v="United States"/>
    <x v="1"/>
    <x v="1"/>
    <n v="90032"/>
    <x v="1"/>
    <s v="Frank Atkinson"/>
    <x v="1"/>
  </r>
  <r>
    <s v="US-2017-118598"/>
    <x v="672"/>
    <d v="2017-11-16T00:00:00"/>
    <x v="0"/>
    <s v="CM-12190"/>
    <s v="TEC-PH-10002583"/>
    <n v="11994"/>
    <n v="6"/>
    <n v="0"/>
    <n v="5997"/>
    <x v="2"/>
    <s v="Phones"/>
    <x v="1689"/>
    <s v="United States"/>
    <x v="457"/>
    <x v="14"/>
    <n v="13501"/>
    <x v="3"/>
    <s v="Charlotte Melton"/>
    <x v="0"/>
  </r>
  <r>
    <s v="US-2017-160836"/>
    <x v="219"/>
    <d v="2017-09-16T00:00:00"/>
    <x v="2"/>
    <s v="CC-12475"/>
    <s v="OFF-PA-10004239"/>
    <n v="10272"/>
    <n v="3"/>
    <n v="2"/>
    <n v="321"/>
    <x v="1"/>
    <s v="Paper"/>
    <x v="1401"/>
    <s v="United States"/>
    <x v="12"/>
    <x v="0"/>
    <n v="77070"/>
    <x v="0"/>
    <s v="Cindy Chapman"/>
    <x v="0"/>
  </r>
  <r>
    <s v="US-2017-160836"/>
    <x v="219"/>
    <d v="2017-09-16T00:00:00"/>
    <x v="2"/>
    <s v="CC-12475"/>
    <s v="FUR-TA-10002855"/>
    <n v="51219"/>
    <n v="5"/>
    <n v="3"/>
    <n v="-65853"/>
    <x v="0"/>
    <s v="Tables"/>
    <x v="1187"/>
    <s v="United States"/>
    <x v="12"/>
    <x v="0"/>
    <n v="77070"/>
    <x v="0"/>
    <s v="Cindy Chapman"/>
    <x v="0"/>
  </r>
  <r>
    <s v="US-2017-160836"/>
    <x v="219"/>
    <d v="2017-09-16T00:00:00"/>
    <x v="2"/>
    <s v="CC-12475"/>
    <s v="OFF-AP-10001626"/>
    <n v="1556"/>
    <n v="2"/>
    <n v="8"/>
    <n v="-42012"/>
    <x v="1"/>
    <s v="Appliances"/>
    <x v="1016"/>
    <s v="United States"/>
    <x v="12"/>
    <x v="0"/>
    <n v="77070"/>
    <x v="0"/>
    <s v="Cindy Chapman"/>
    <x v="0"/>
  </r>
  <r>
    <s v="CA-2017-121048"/>
    <x v="1163"/>
    <d v="2017-07-18T00:00:00"/>
    <x v="2"/>
    <s v="TC-21295"/>
    <s v="OFF-BI-10004022"/>
    <n v="4448"/>
    <n v="2"/>
    <n v="2"/>
    <n v="14456"/>
    <x v="1"/>
    <s v="Binders"/>
    <x v="751"/>
    <s v="United States"/>
    <x v="223"/>
    <x v="1"/>
    <n v="92683"/>
    <x v="1"/>
    <s v="Toby Carlisle"/>
    <x v="0"/>
  </r>
  <r>
    <s v="CA-2017-121048"/>
    <x v="1163"/>
    <d v="2017-07-18T00:00:00"/>
    <x v="2"/>
    <s v="TC-21295"/>
    <s v="FUR-FU-10003601"/>
    <n v="27669"/>
    <n v="3"/>
    <n v="0"/>
    <n v="498042"/>
    <x v="0"/>
    <s v="Furnishings"/>
    <x v="732"/>
    <s v="United States"/>
    <x v="223"/>
    <x v="1"/>
    <n v="92683"/>
    <x v="1"/>
    <s v="Toby Carlisle"/>
    <x v="0"/>
  </r>
  <r>
    <s v="CA-2017-121048"/>
    <x v="1163"/>
    <d v="2017-07-18T00:00:00"/>
    <x v="2"/>
    <s v="TC-21295"/>
    <s v="OFF-FA-10000490"/>
    <n v="496"/>
    <n v="4"/>
    <n v="0"/>
    <n v="23312"/>
    <x v="1"/>
    <s v="Fasteners"/>
    <x v="310"/>
    <s v="United States"/>
    <x v="223"/>
    <x v="1"/>
    <n v="92683"/>
    <x v="1"/>
    <s v="Toby Carlisle"/>
    <x v="0"/>
  </r>
  <r>
    <s v="CA-2017-121048"/>
    <x v="1163"/>
    <d v="2017-07-18T00:00:00"/>
    <x v="2"/>
    <s v="TC-21295"/>
    <s v="OFF-AR-10004042"/>
    <n v="7192"/>
    <n v="4"/>
    <n v="0"/>
    <n v="208568"/>
    <x v="1"/>
    <s v="Art"/>
    <x v="30"/>
    <s v="United States"/>
    <x v="223"/>
    <x v="1"/>
    <n v="92683"/>
    <x v="1"/>
    <s v="Toby Carlisle"/>
    <x v="0"/>
  </r>
  <r>
    <s v="CA-2017-121048"/>
    <x v="1163"/>
    <d v="2017-07-18T00:00:00"/>
    <x v="2"/>
    <s v="TC-21295"/>
    <s v="FUR-FU-10002960"/>
    <n v="1884"/>
    <n v="3"/>
    <n v="0"/>
    <n v="79128"/>
    <x v="0"/>
    <s v="Furnishings"/>
    <x v="192"/>
    <s v="United States"/>
    <x v="223"/>
    <x v="1"/>
    <n v="92683"/>
    <x v="1"/>
    <s v="Toby Carlisle"/>
    <x v="0"/>
  </r>
  <r>
    <s v="CA-2017-121048"/>
    <x v="1163"/>
    <d v="2017-07-18T00:00:00"/>
    <x v="2"/>
    <s v="TC-21295"/>
    <s v="TEC-AC-10000991"/>
    <n v="14097"/>
    <n v="3"/>
    <n v="0"/>
    <n v="197358"/>
    <x v="2"/>
    <s v="Accessories"/>
    <x v="436"/>
    <s v="United States"/>
    <x v="223"/>
    <x v="1"/>
    <n v="92683"/>
    <x v="1"/>
    <s v="Toby Carlisle"/>
    <x v="0"/>
  </r>
  <r>
    <s v="CA-2017-121048"/>
    <x v="1163"/>
    <d v="2017-07-18T00:00:00"/>
    <x v="2"/>
    <s v="TC-21295"/>
    <s v="TEC-PH-10004977"/>
    <n v="470376"/>
    <n v="3"/>
    <n v="2"/>
    <n v="529173"/>
    <x v="2"/>
    <s v="Phones"/>
    <x v="34"/>
    <s v="United States"/>
    <x v="223"/>
    <x v="1"/>
    <n v="92683"/>
    <x v="1"/>
    <s v="Toby Carlisle"/>
    <x v="0"/>
  </r>
  <r>
    <s v="US-2017-120147"/>
    <x v="982"/>
    <d v="2017-03-30T00:00:00"/>
    <x v="0"/>
    <s v="TB-21400"/>
    <s v="OFF-AR-10000817"/>
    <n v="608"/>
    <n v="2"/>
    <n v="0"/>
    <n v="20672"/>
    <x v="1"/>
    <s v="Art"/>
    <x v="1251"/>
    <s v="United States"/>
    <x v="1"/>
    <x v="1"/>
    <n v="90036"/>
    <x v="1"/>
    <s v="Tom Boeckenhauer"/>
    <x v="0"/>
  </r>
  <r>
    <s v="US-2017-120147"/>
    <x v="982"/>
    <d v="2017-03-30T00:00:00"/>
    <x v="0"/>
    <s v="TB-21400"/>
    <s v="TEC-PH-10002447"/>
    <n v="164792"/>
    <n v="1"/>
    <n v="2"/>
    <n v="185391"/>
    <x v="2"/>
    <s v="Phones"/>
    <x v="53"/>
    <s v="United States"/>
    <x v="1"/>
    <x v="1"/>
    <n v="90036"/>
    <x v="1"/>
    <s v="Tom Boeckenhauer"/>
    <x v="0"/>
  </r>
  <r>
    <s v="CA-2016-158043"/>
    <x v="1010"/>
    <d v="2016-02-04T00:00:00"/>
    <x v="1"/>
    <s v="JK-15325"/>
    <s v="OFF-EN-10003134"/>
    <n v="2336"/>
    <n v="2"/>
    <n v="0"/>
    <n v="1168"/>
    <x v="1"/>
    <s v="Envelopes"/>
    <x v="153"/>
    <s v="United States"/>
    <x v="496"/>
    <x v="29"/>
    <n v="8401"/>
    <x v="3"/>
    <s v="Jason Klamczynski"/>
    <x v="1"/>
  </r>
  <r>
    <s v="US-2017-106579"/>
    <x v="109"/>
    <d v="2017-06-13T00:00:00"/>
    <x v="2"/>
    <s v="BW-11200"/>
    <s v="OFF-BI-10000309"/>
    <n v="12176"/>
    <n v="4"/>
    <n v="8"/>
    <n v="-188728"/>
    <x v="1"/>
    <s v="Binders"/>
    <x v="338"/>
    <s v="United States"/>
    <x v="242"/>
    <x v="9"/>
    <n v="60076"/>
    <x v="0"/>
    <s v="Ben Wallace"/>
    <x v="0"/>
  </r>
  <r>
    <s v="CA-2014-115889"/>
    <x v="980"/>
    <d v="2014-11-06T00:00:00"/>
    <x v="2"/>
    <s v="SH-20395"/>
    <s v="TEC-PH-10001615"/>
    <n v="46384"/>
    <n v="2"/>
    <n v="2"/>
    <n v="52182"/>
    <x v="2"/>
    <s v="Phones"/>
    <x v="1106"/>
    <s v="United States"/>
    <x v="8"/>
    <x v="1"/>
    <n v="94122"/>
    <x v="1"/>
    <s v="Shahid Hopkins"/>
    <x v="0"/>
  </r>
  <r>
    <s v="CA-2014-115889"/>
    <x v="980"/>
    <d v="2014-11-06T00:00:00"/>
    <x v="2"/>
    <s v="SH-20395"/>
    <s v="OFF-ST-10003208"/>
    <n v="36292"/>
    <n v="2"/>
    <n v="0"/>
    <n v="1052468"/>
    <x v="1"/>
    <s v="Storage"/>
    <x v="246"/>
    <s v="United States"/>
    <x v="8"/>
    <x v="1"/>
    <n v="94122"/>
    <x v="1"/>
    <s v="Shahid Hopkins"/>
    <x v="0"/>
  </r>
  <r>
    <s v="US-2017-161935"/>
    <x v="1163"/>
    <d v="2017-07-18T00:00:00"/>
    <x v="2"/>
    <s v="JL-15835"/>
    <s v="OFF-PA-10000605"/>
    <n v="9248"/>
    <n v="2"/>
    <n v="2"/>
    <n v="33524"/>
    <x v="1"/>
    <s v="Paper"/>
    <x v="811"/>
    <s v="United States"/>
    <x v="38"/>
    <x v="23"/>
    <n v="43229"/>
    <x v="3"/>
    <s v="John Lee"/>
    <x v="0"/>
  </r>
  <r>
    <s v="US-2017-161935"/>
    <x v="1163"/>
    <d v="2017-07-18T00:00:00"/>
    <x v="2"/>
    <s v="JL-15835"/>
    <s v="TEC-PH-10000560"/>
    <n v="1889946"/>
    <n v="9"/>
    <n v="4"/>
    <n v="-3779892"/>
    <x v="2"/>
    <s v="Phones"/>
    <x v="748"/>
    <s v="United States"/>
    <x v="38"/>
    <x v="23"/>
    <n v="43229"/>
    <x v="3"/>
    <s v="John Lee"/>
    <x v="0"/>
  </r>
  <r>
    <s v="US-2017-161935"/>
    <x v="1163"/>
    <d v="2017-07-18T00:00:00"/>
    <x v="2"/>
    <s v="JL-15835"/>
    <s v="OFF-ST-10003455"/>
    <n v="6204"/>
    <n v="5"/>
    <n v="2"/>
    <n v="4653"/>
    <x v="1"/>
    <s v="Storage"/>
    <x v="171"/>
    <s v="United States"/>
    <x v="38"/>
    <x v="23"/>
    <n v="43229"/>
    <x v="3"/>
    <s v="John Lee"/>
    <x v="0"/>
  </r>
  <r>
    <s v="US-2017-161935"/>
    <x v="1163"/>
    <d v="2017-07-18T00:00:00"/>
    <x v="2"/>
    <s v="JL-15835"/>
    <s v="FUR-FU-10002937"/>
    <n v="39692"/>
    <n v="5"/>
    <n v="2"/>
    <n v="148845"/>
    <x v="0"/>
    <s v="Furnishings"/>
    <x v="1051"/>
    <s v="United States"/>
    <x v="38"/>
    <x v="23"/>
    <n v="43229"/>
    <x v="3"/>
    <s v="John Lee"/>
    <x v="0"/>
  </r>
  <r>
    <s v="US-2017-161935"/>
    <x v="1163"/>
    <d v="2017-07-18T00:00:00"/>
    <x v="2"/>
    <s v="JL-15835"/>
    <s v="OFF-ST-10001837"/>
    <n v="239456"/>
    <n v="7"/>
    <n v="2"/>
    <n v="179592"/>
    <x v="1"/>
    <s v="Storage"/>
    <x v="1323"/>
    <s v="United States"/>
    <x v="38"/>
    <x v="23"/>
    <n v="43229"/>
    <x v="3"/>
    <s v="John Lee"/>
    <x v="0"/>
  </r>
  <r>
    <s v="US-2017-161935"/>
    <x v="1163"/>
    <d v="2017-07-18T00:00:00"/>
    <x v="2"/>
    <s v="JL-15835"/>
    <s v="OFF-AR-10004757"/>
    <n v="1312"/>
    <n v="5"/>
    <n v="2"/>
    <n v="2132"/>
    <x v="1"/>
    <s v="Art"/>
    <x v="346"/>
    <s v="United States"/>
    <x v="38"/>
    <x v="23"/>
    <n v="43229"/>
    <x v="3"/>
    <s v="John Lee"/>
    <x v="0"/>
  </r>
  <r>
    <s v="US-2017-167920"/>
    <x v="34"/>
    <d v="2017-12-12T00:00:00"/>
    <x v="1"/>
    <s v="JL-15835"/>
    <s v="OFF-BI-10004236"/>
    <n v="2936"/>
    <n v="2"/>
    <n v="0"/>
    <n v="135056"/>
    <x v="1"/>
    <s v="Binders"/>
    <x v="893"/>
    <s v="United States"/>
    <x v="101"/>
    <x v="34"/>
    <n v="40475"/>
    <x v="2"/>
    <s v="John Lee"/>
    <x v="0"/>
  </r>
  <r>
    <s v="US-2017-167920"/>
    <x v="34"/>
    <d v="2017-12-12T00:00:00"/>
    <x v="1"/>
    <s v="JL-15835"/>
    <s v="OFF-AP-10000159"/>
    <n v="2149"/>
    <n v="5"/>
    <n v="0"/>
    <n v="62321"/>
    <x v="1"/>
    <s v="Appliances"/>
    <x v="1396"/>
    <s v="United States"/>
    <x v="101"/>
    <x v="34"/>
    <n v="40475"/>
    <x v="2"/>
    <s v="John Lee"/>
    <x v="0"/>
  </r>
  <r>
    <s v="US-2017-167920"/>
    <x v="34"/>
    <d v="2017-12-12T00:00:00"/>
    <x v="1"/>
    <s v="JL-15835"/>
    <s v="OFF-BI-10003274"/>
    <n v="1592"/>
    <n v="4"/>
    <n v="0"/>
    <n v="74824"/>
    <x v="1"/>
    <s v="Binders"/>
    <x v="122"/>
    <s v="United States"/>
    <x v="101"/>
    <x v="34"/>
    <n v="40475"/>
    <x v="2"/>
    <s v="John Lee"/>
    <x v="0"/>
  </r>
  <r>
    <s v="US-2017-167920"/>
    <x v="34"/>
    <d v="2017-12-12T00:00:00"/>
    <x v="1"/>
    <s v="JL-15835"/>
    <s v="TEC-AC-10001013"/>
    <n v="14645"/>
    <n v="5"/>
    <n v="0"/>
    <n v="483285"/>
    <x v="2"/>
    <s v="Accessories"/>
    <x v="816"/>
    <s v="United States"/>
    <x v="101"/>
    <x v="34"/>
    <n v="40475"/>
    <x v="2"/>
    <s v="John Lee"/>
    <x v="0"/>
  </r>
  <r>
    <s v="US-2017-167920"/>
    <x v="34"/>
    <d v="2017-12-12T00:00:00"/>
    <x v="1"/>
    <s v="JL-15835"/>
    <s v="OFF-ST-10004963"/>
    <n v="1514"/>
    <n v="1"/>
    <n v="0"/>
    <n v="6056"/>
    <x v="1"/>
    <s v="Storage"/>
    <x v="462"/>
    <s v="United States"/>
    <x v="101"/>
    <x v="34"/>
    <n v="40475"/>
    <x v="2"/>
    <s v="John Lee"/>
    <x v="0"/>
  </r>
  <r>
    <s v="US-2017-167920"/>
    <x v="34"/>
    <d v="2017-12-12T00:00:00"/>
    <x v="1"/>
    <s v="JL-15835"/>
    <s v="OFF-LA-10004409"/>
    <n v="576"/>
    <n v="2"/>
    <n v="0"/>
    <n v="26496"/>
    <x v="1"/>
    <s v="Labels"/>
    <x v="1532"/>
    <s v="United States"/>
    <x v="101"/>
    <x v="34"/>
    <n v="40475"/>
    <x v="2"/>
    <s v="John Lee"/>
    <x v="0"/>
  </r>
  <r>
    <s v="US-2017-167920"/>
    <x v="34"/>
    <d v="2017-12-12T00:00:00"/>
    <x v="1"/>
    <s v="JL-15835"/>
    <s v="TEC-CO-10001046"/>
    <n v="139998"/>
    <n v="2"/>
    <n v="0"/>
    <n v="629991"/>
    <x v="2"/>
    <s v="Copiers"/>
    <x v="876"/>
    <s v="United States"/>
    <x v="101"/>
    <x v="34"/>
    <n v="40475"/>
    <x v="2"/>
    <s v="John Lee"/>
    <x v="0"/>
  </r>
  <r>
    <s v="CA-2016-162383"/>
    <x v="63"/>
    <d v="2016-09-11T00:00:00"/>
    <x v="2"/>
    <s v="MD-17350"/>
    <s v="OFF-BI-10002824"/>
    <n v="8952"/>
    <n v="2"/>
    <n v="7"/>
    <n v="-746"/>
    <x v="1"/>
    <s v="Binders"/>
    <x v="525"/>
    <s v="United States"/>
    <x v="152"/>
    <x v="23"/>
    <n v="43130"/>
    <x v="3"/>
    <s v="Maribeth Dona"/>
    <x v="0"/>
  </r>
  <r>
    <s v="CA-2016-162383"/>
    <x v="63"/>
    <d v="2016-09-11T00:00:00"/>
    <x v="2"/>
    <s v="MD-17350"/>
    <s v="OFF-BI-10001757"/>
    <n v="8856"/>
    <n v="6"/>
    <n v="7"/>
    <n v="-64944"/>
    <x v="1"/>
    <s v="Binders"/>
    <x v="1156"/>
    <s v="United States"/>
    <x v="152"/>
    <x v="23"/>
    <n v="43130"/>
    <x v="3"/>
    <s v="Maribeth Dona"/>
    <x v="0"/>
  </r>
  <r>
    <s v="CA-2016-162383"/>
    <x v="63"/>
    <d v="2016-09-11T00:00:00"/>
    <x v="2"/>
    <s v="MD-17350"/>
    <s v="FUR-CH-10004477"/>
    <n v="85246"/>
    <n v="2"/>
    <n v="3"/>
    <n v="-12178"/>
    <x v="0"/>
    <s v="Chairs"/>
    <x v="213"/>
    <s v="United States"/>
    <x v="152"/>
    <x v="23"/>
    <n v="43130"/>
    <x v="3"/>
    <s v="Maribeth Dona"/>
    <x v="0"/>
  </r>
  <r>
    <s v="CA-2014-125731"/>
    <x v="1076"/>
    <d v="2014-09-16T00:00:00"/>
    <x v="2"/>
    <s v="CL-12565"/>
    <s v="OFF-EN-10003072"/>
    <n v="21728"/>
    <n v="7"/>
    <n v="2"/>
    <n v="76048"/>
    <x v="1"/>
    <s v="Envelopes"/>
    <x v="770"/>
    <s v="United States"/>
    <x v="345"/>
    <x v="20"/>
    <n v="97030"/>
    <x v="1"/>
    <s v="Clay Ludtke"/>
    <x v="0"/>
  </r>
  <r>
    <s v="CA-2014-125731"/>
    <x v="1076"/>
    <d v="2014-09-16T00:00:00"/>
    <x v="2"/>
    <s v="CL-12565"/>
    <s v="FUR-CH-10003973"/>
    <n v="148704"/>
    <n v="5"/>
    <n v="2"/>
    <n v="148704"/>
    <x v="0"/>
    <s v="Chairs"/>
    <x v="860"/>
    <s v="United States"/>
    <x v="345"/>
    <x v="20"/>
    <n v="97030"/>
    <x v="1"/>
    <s v="Clay Ludtke"/>
    <x v="0"/>
  </r>
  <r>
    <s v="US-2017-106145"/>
    <x v="985"/>
    <d v="2017-09-26T00:00:00"/>
    <x v="0"/>
    <s v="RA-19885"/>
    <s v="OFF-EN-10001028"/>
    <n v="7188"/>
    <n v="6"/>
    <n v="0"/>
    <n v="330648"/>
    <x v="1"/>
    <s v="Envelopes"/>
    <x v="153"/>
    <s v="United States"/>
    <x v="8"/>
    <x v="1"/>
    <n v="94109"/>
    <x v="1"/>
    <s v="Ruben Ausman"/>
    <x v="1"/>
  </r>
  <r>
    <s v="US-2017-106145"/>
    <x v="985"/>
    <d v="2017-09-26T00:00:00"/>
    <x v="0"/>
    <s v="RA-19885"/>
    <s v="FUR-FU-10003829"/>
    <n v="924"/>
    <n v="3"/>
    <n v="0"/>
    <n v="29568"/>
    <x v="0"/>
    <s v="Furnishings"/>
    <x v="1360"/>
    <s v="United States"/>
    <x v="8"/>
    <x v="1"/>
    <n v="94109"/>
    <x v="1"/>
    <s v="Ruben Ausman"/>
    <x v="1"/>
  </r>
  <r>
    <s v="US-2017-106145"/>
    <x v="985"/>
    <d v="2017-09-26T00:00:00"/>
    <x v="0"/>
    <s v="RA-19885"/>
    <s v="OFF-PA-10002245"/>
    <n v="3588"/>
    <n v="6"/>
    <n v="0"/>
    <n v="16146"/>
    <x v="1"/>
    <s v="Paper"/>
    <x v="1326"/>
    <s v="United States"/>
    <x v="8"/>
    <x v="1"/>
    <n v="94109"/>
    <x v="1"/>
    <s v="Ruben Ausman"/>
    <x v="1"/>
  </r>
  <r>
    <s v="US-2017-106145"/>
    <x v="985"/>
    <d v="2017-09-26T00:00:00"/>
    <x v="0"/>
    <s v="RA-19885"/>
    <s v="OFF-BI-10002215"/>
    <n v="1704"/>
    <n v="3"/>
    <n v="2"/>
    <n v="5538"/>
    <x v="1"/>
    <s v="Binders"/>
    <x v="20"/>
    <s v="United States"/>
    <x v="8"/>
    <x v="1"/>
    <n v="94109"/>
    <x v="1"/>
    <s v="Ruben Ausman"/>
    <x v="1"/>
  </r>
  <r>
    <s v="US-2017-106145"/>
    <x v="985"/>
    <d v="2017-09-26T00:00:00"/>
    <x v="0"/>
    <s v="RA-19885"/>
    <s v="OFF-BI-10003925"/>
    <n v="931176"/>
    <n v="3"/>
    <n v="2"/>
    <n v="3142719"/>
    <x v="1"/>
    <s v="Binders"/>
    <x v="754"/>
    <s v="United States"/>
    <x v="8"/>
    <x v="1"/>
    <n v="94109"/>
    <x v="1"/>
    <s v="Ruben Ausman"/>
    <x v="1"/>
  </r>
  <r>
    <s v="CA-2016-107146"/>
    <x v="26"/>
    <d v="2016-06-19T00:00:00"/>
    <x v="3"/>
    <s v="LC-16885"/>
    <s v="FUR-FU-10002298"/>
    <n v="266352"/>
    <n v="3"/>
    <n v="2"/>
    <n v="-133176"/>
    <x v="0"/>
    <s v="Furnishings"/>
    <x v="1290"/>
    <s v="United States"/>
    <x v="497"/>
    <x v="21"/>
    <n v="80501"/>
    <x v="1"/>
    <s v="Lena Creighton"/>
    <x v="0"/>
  </r>
  <r>
    <s v="CA-2016-107146"/>
    <x v="26"/>
    <d v="2016-06-19T00:00:00"/>
    <x v="3"/>
    <s v="LC-16885"/>
    <s v="FUR-CH-10004853"/>
    <n v="483136"/>
    <n v="4"/>
    <n v="2"/>
    <n v="543528"/>
    <x v="0"/>
    <s v="Chairs"/>
    <x v="528"/>
    <s v="United States"/>
    <x v="497"/>
    <x v="21"/>
    <n v="80501"/>
    <x v="1"/>
    <s v="Lena Creighton"/>
    <x v="0"/>
  </r>
  <r>
    <s v="US-2017-134642"/>
    <x v="904"/>
    <d v="2017-03-01T00:00:00"/>
    <x v="2"/>
    <s v="SW-20245"/>
    <s v="FUR-CH-10002880"/>
    <n v="196784"/>
    <n v="2"/>
    <n v="2"/>
    <n v="-221382"/>
    <x v="0"/>
    <s v="Chairs"/>
    <x v="804"/>
    <s v="United States"/>
    <x v="202"/>
    <x v="3"/>
    <n v="27834"/>
    <x v="2"/>
    <s v="Scot Wooten"/>
    <x v="0"/>
  </r>
  <r>
    <s v="US-2017-134642"/>
    <x v="904"/>
    <d v="2017-03-01T00:00:00"/>
    <x v="2"/>
    <s v="SW-20245"/>
    <s v="FUR-BO-10004709"/>
    <n v="23192"/>
    <n v="5"/>
    <n v="2"/>
    <n v="5798"/>
    <x v="0"/>
    <s v="Bookcases"/>
    <x v="266"/>
    <s v="United States"/>
    <x v="202"/>
    <x v="3"/>
    <n v="27834"/>
    <x v="2"/>
    <s v="Scot Wooten"/>
    <x v="0"/>
  </r>
  <r>
    <s v="US-2017-160143"/>
    <x v="184"/>
    <d v="2017-04-07T00:00:00"/>
    <x v="2"/>
    <s v="HG-14965"/>
    <s v="OFF-SU-10004231"/>
    <n v="297"/>
    <n v="3"/>
    <n v="0"/>
    <n v="8019"/>
    <x v="1"/>
    <s v="Supplies"/>
    <x v="554"/>
    <s v="United States"/>
    <x v="1"/>
    <x v="1"/>
    <n v="90004"/>
    <x v="1"/>
    <s v="Henry Goldwyn"/>
    <x v="1"/>
  </r>
  <r>
    <s v="CA-2017-103415"/>
    <x v="733"/>
    <d v="2017-12-08T00:00:00"/>
    <x v="2"/>
    <s v="MV-17485"/>
    <s v="FUR-FU-10000820"/>
    <n v="13592"/>
    <n v="2"/>
    <n v="6"/>
    <n v="-142716"/>
    <x v="0"/>
    <s v="Furnishings"/>
    <x v="1751"/>
    <s v="United States"/>
    <x v="12"/>
    <x v="0"/>
    <n v="77041"/>
    <x v="0"/>
    <s v="Mark Van Huff"/>
    <x v="0"/>
  </r>
  <r>
    <s v="CA-2016-106460"/>
    <x v="316"/>
    <d v="2016-02-22T00:00:00"/>
    <x v="1"/>
    <s v="GT-14710"/>
    <s v="OFF-PA-10001736"/>
    <n v="7088"/>
    <n v="2"/>
    <n v="0"/>
    <n v="333136"/>
    <x v="1"/>
    <s v="Paper"/>
    <x v="129"/>
    <s v="United States"/>
    <x v="8"/>
    <x v="1"/>
    <n v="94109"/>
    <x v="1"/>
    <s v="Greg Tran"/>
    <x v="0"/>
  </r>
  <r>
    <s v="US-2017-112347"/>
    <x v="573"/>
    <d v="2017-12-06T00:00:00"/>
    <x v="2"/>
    <s v="BS-11380"/>
    <s v="OFF-ST-10003306"/>
    <n v="114288"/>
    <n v="1"/>
    <n v="2"/>
    <n v="128574"/>
    <x v="1"/>
    <s v="Storage"/>
    <x v="384"/>
    <s v="United States"/>
    <x v="60"/>
    <x v="21"/>
    <n v="80219"/>
    <x v="1"/>
    <s v="Bill Stewart"/>
    <x v="1"/>
  </r>
  <r>
    <s v="US-2017-112347"/>
    <x v="573"/>
    <d v="2017-12-06T00:00:00"/>
    <x v="2"/>
    <s v="BS-11380"/>
    <s v="OFF-BI-10003707"/>
    <n v="36624"/>
    <n v="8"/>
    <n v="7"/>
    <n v="-24416"/>
    <x v="1"/>
    <s v="Binders"/>
    <x v="779"/>
    <s v="United States"/>
    <x v="60"/>
    <x v="21"/>
    <n v="80219"/>
    <x v="1"/>
    <s v="Bill Stewart"/>
    <x v="1"/>
  </r>
  <r>
    <s v="US-2017-112347"/>
    <x v="573"/>
    <d v="2017-12-06T00:00:00"/>
    <x v="2"/>
    <s v="BS-11380"/>
    <s v="FUR-BO-10003546"/>
    <n v="242352"/>
    <n v="8"/>
    <n v="7"/>
    <n v="-363528"/>
    <x v="0"/>
    <s v="Bookcases"/>
    <x v="1619"/>
    <s v="United States"/>
    <x v="60"/>
    <x v="21"/>
    <n v="80219"/>
    <x v="1"/>
    <s v="Bill Stewart"/>
    <x v="1"/>
  </r>
  <r>
    <s v="US-2017-112347"/>
    <x v="573"/>
    <d v="2017-12-06T00:00:00"/>
    <x v="2"/>
    <s v="BS-11380"/>
    <s v="TEC-PH-10000213"/>
    <n v="49616"/>
    <n v="2"/>
    <n v="2"/>
    <n v="49616"/>
    <x v="2"/>
    <s v="Phones"/>
    <x v="1630"/>
    <s v="United States"/>
    <x v="60"/>
    <x v="21"/>
    <n v="80219"/>
    <x v="1"/>
    <s v="Bill Stewart"/>
    <x v="1"/>
  </r>
  <r>
    <s v="US-2017-112347"/>
    <x v="573"/>
    <d v="2017-12-06T00:00:00"/>
    <x v="2"/>
    <s v="BS-11380"/>
    <s v="FUR-FU-10001488"/>
    <n v="508704"/>
    <n v="6"/>
    <n v="2"/>
    <n v="0"/>
    <x v="0"/>
    <s v="Furnishings"/>
    <x v="1040"/>
    <s v="United States"/>
    <x v="60"/>
    <x v="21"/>
    <n v="80219"/>
    <x v="1"/>
    <s v="Bill Stewart"/>
    <x v="1"/>
  </r>
  <r>
    <s v="US-2017-112347"/>
    <x v="573"/>
    <d v="2017-12-06T00:00:00"/>
    <x v="2"/>
    <s v="BS-11380"/>
    <s v="TEC-PH-10004833"/>
    <n v="5736"/>
    <n v="6"/>
    <n v="2"/>
    <n v="-1434"/>
    <x v="2"/>
    <s v="Phones"/>
    <x v="1346"/>
    <s v="United States"/>
    <x v="60"/>
    <x v="21"/>
    <n v="80219"/>
    <x v="1"/>
    <s v="Bill Stewart"/>
    <x v="1"/>
  </r>
  <r>
    <s v="US-2017-112347"/>
    <x v="573"/>
    <d v="2017-12-06T00:00:00"/>
    <x v="2"/>
    <s v="BS-11380"/>
    <s v="FUR-CH-10002335"/>
    <n v="90668"/>
    <n v="5"/>
    <n v="2"/>
    <n v="68001"/>
    <x v="0"/>
    <s v="Chairs"/>
    <x v="625"/>
    <s v="United States"/>
    <x v="60"/>
    <x v="21"/>
    <n v="80219"/>
    <x v="1"/>
    <s v="Bill Stewart"/>
    <x v="1"/>
  </r>
  <r>
    <s v="CA-2014-103492"/>
    <x v="981"/>
    <d v="2014-10-15T00:00:00"/>
    <x v="2"/>
    <s v="CM-12715"/>
    <s v="TEC-PH-10001128"/>
    <n v="719952"/>
    <n v="6"/>
    <n v="2"/>
    <n v="719952"/>
    <x v="2"/>
    <s v="Phones"/>
    <x v="1486"/>
    <s v="United States"/>
    <x v="113"/>
    <x v="0"/>
    <n v="77340"/>
    <x v="0"/>
    <s v="Craig Molinari"/>
    <x v="1"/>
  </r>
  <r>
    <s v="CA-2014-103492"/>
    <x v="981"/>
    <d v="2014-10-15T00:00:00"/>
    <x v="2"/>
    <s v="CM-12715"/>
    <s v="TEC-PH-10004667"/>
    <n v="755944"/>
    <n v="7"/>
    <n v="2"/>
    <n v="661451"/>
    <x v="2"/>
    <s v="Phones"/>
    <x v="521"/>
    <s v="United States"/>
    <x v="113"/>
    <x v="0"/>
    <n v="77340"/>
    <x v="0"/>
    <s v="Craig Molinari"/>
    <x v="1"/>
  </r>
  <r>
    <s v="CA-2014-103492"/>
    <x v="981"/>
    <d v="2014-10-15T00:00:00"/>
    <x v="2"/>
    <s v="CM-12715"/>
    <s v="OFF-BI-10004817"/>
    <n v="1198"/>
    <n v="5"/>
    <n v="8"/>
    <n v="-19168"/>
    <x v="1"/>
    <s v="Binders"/>
    <x v="1197"/>
    <s v="United States"/>
    <x v="113"/>
    <x v="0"/>
    <n v="77340"/>
    <x v="0"/>
    <s v="Craig Molinari"/>
    <x v="1"/>
  </r>
  <r>
    <s v="CA-2014-103492"/>
    <x v="981"/>
    <d v="2014-10-15T00:00:00"/>
    <x v="2"/>
    <s v="CM-12715"/>
    <s v="OFF-BI-10004140"/>
    <n v="898"/>
    <n v="1"/>
    <n v="8"/>
    <n v="-15715"/>
    <x v="1"/>
    <s v="Binders"/>
    <x v="307"/>
    <s v="United States"/>
    <x v="113"/>
    <x v="0"/>
    <n v="77340"/>
    <x v="0"/>
    <s v="Craig Molinari"/>
    <x v="1"/>
  </r>
  <r>
    <s v="CA-2016-136595"/>
    <x v="63"/>
    <d v="2016-09-07T00:00:00"/>
    <x v="3"/>
    <s v="EM-13825"/>
    <s v="FUR-FU-10004671"/>
    <n v="21204"/>
    <n v="3"/>
    <n v="6"/>
    <n v="-116622"/>
    <x v="0"/>
    <s v="Furnishings"/>
    <x v="1349"/>
    <s v="United States"/>
    <x v="12"/>
    <x v="0"/>
    <n v="77036"/>
    <x v="0"/>
    <s v="Elizabeth Moffitt"/>
    <x v="1"/>
  </r>
  <r>
    <s v="CA-2014-140396"/>
    <x v="1164"/>
    <d v="2014-11-25T00:00:00"/>
    <x v="2"/>
    <s v="KH-16330"/>
    <s v="OFF-EN-10002592"/>
    <n v="3474"/>
    <n v="3"/>
    <n v="0"/>
    <n v="1737"/>
    <x v="1"/>
    <s v="Envelopes"/>
    <x v="1683"/>
    <s v="United States"/>
    <x v="20"/>
    <x v="14"/>
    <n v="10024"/>
    <x v="3"/>
    <s v="Katharine Harms"/>
    <x v="1"/>
  </r>
  <r>
    <s v="CA-2014-140396"/>
    <x v="1164"/>
    <d v="2014-11-25T00:00:00"/>
    <x v="2"/>
    <s v="KH-16330"/>
    <s v="TEC-PH-10004447"/>
    <n v="83394"/>
    <n v="6"/>
    <n v="0"/>
    <n v="2168244"/>
    <x v="2"/>
    <s v="Phones"/>
    <x v="859"/>
    <s v="United States"/>
    <x v="20"/>
    <x v="14"/>
    <n v="10024"/>
    <x v="3"/>
    <s v="Katharine Harms"/>
    <x v="1"/>
  </r>
  <r>
    <s v="CA-2014-140396"/>
    <x v="1164"/>
    <d v="2014-11-25T00:00:00"/>
    <x v="2"/>
    <s v="KH-16330"/>
    <s v="OFF-BI-10003669"/>
    <n v="1296"/>
    <n v="3"/>
    <n v="2"/>
    <n v="4536"/>
    <x v="1"/>
    <s v="Binders"/>
    <x v="799"/>
    <s v="United States"/>
    <x v="20"/>
    <x v="14"/>
    <n v="10024"/>
    <x v="3"/>
    <s v="Katharine Harms"/>
    <x v="1"/>
  </r>
  <r>
    <s v="CA-2014-140396"/>
    <x v="1164"/>
    <d v="2014-11-25T00:00:00"/>
    <x v="2"/>
    <s v="KH-16330"/>
    <s v="OFF-PA-10000223"/>
    <n v="2592"/>
    <n v="4"/>
    <n v="0"/>
    <n v="124416"/>
    <x v="1"/>
    <s v="Paper"/>
    <x v="1364"/>
    <s v="United States"/>
    <x v="20"/>
    <x v="14"/>
    <n v="10024"/>
    <x v="3"/>
    <s v="Katharine Harms"/>
    <x v="1"/>
  </r>
  <r>
    <s v="CA-2014-114181"/>
    <x v="1024"/>
    <d v="2014-05-14T00:00:00"/>
    <x v="1"/>
    <s v="AF-10885"/>
    <s v="FUR-BO-10004467"/>
    <n v="349965"/>
    <n v="7"/>
    <n v="5"/>
    <n v="-2169783"/>
    <x v="0"/>
    <s v="Bookcases"/>
    <x v="885"/>
    <s v="United States"/>
    <x v="10"/>
    <x v="8"/>
    <n v="19134"/>
    <x v="3"/>
    <s v="Art Foster"/>
    <x v="0"/>
  </r>
  <r>
    <s v="CA-2014-114181"/>
    <x v="1024"/>
    <d v="2014-05-14T00:00:00"/>
    <x v="1"/>
    <s v="AF-10885"/>
    <s v="OFF-AR-10000716"/>
    <n v="2232"/>
    <n v="5"/>
    <n v="2"/>
    <n v="5301"/>
    <x v="1"/>
    <s v="Art"/>
    <x v="789"/>
    <s v="United States"/>
    <x v="10"/>
    <x v="8"/>
    <n v="19134"/>
    <x v="3"/>
    <s v="Art Foster"/>
    <x v="0"/>
  </r>
  <r>
    <s v="CA-2017-159506"/>
    <x v="343"/>
    <d v="2017-12-02T00:00:00"/>
    <x v="2"/>
    <s v="JR-16210"/>
    <s v="OFF-PA-10003641"/>
    <n v="15828"/>
    <n v="6"/>
    <n v="0"/>
    <n v="728088"/>
    <x v="1"/>
    <s v="Paper"/>
    <x v="939"/>
    <s v="United States"/>
    <x v="38"/>
    <x v="13"/>
    <n v="47201"/>
    <x v="0"/>
    <s v="Justin Ritter"/>
    <x v="1"/>
  </r>
  <r>
    <s v="CA-2017-159506"/>
    <x v="343"/>
    <d v="2017-12-02T00:00:00"/>
    <x v="2"/>
    <s v="JR-16210"/>
    <s v="OFF-BI-10004519"/>
    <n v="49794"/>
    <n v="3"/>
    <n v="0"/>
    <n v="224073"/>
    <x v="1"/>
    <s v="Binders"/>
    <x v="882"/>
    <s v="United States"/>
    <x v="38"/>
    <x v="13"/>
    <n v="47201"/>
    <x v="0"/>
    <s v="Justin Ritter"/>
    <x v="1"/>
  </r>
  <r>
    <s v="US-2014-137155"/>
    <x v="300"/>
    <d v="2014-11-05T00:00:00"/>
    <x v="2"/>
    <s v="DL-12925"/>
    <s v="OFF-AP-10002518"/>
    <n v="53394"/>
    <n v="3"/>
    <n v="0"/>
    <n v="1548426"/>
    <x v="1"/>
    <s v="Appliances"/>
    <x v="160"/>
    <s v="United States"/>
    <x v="84"/>
    <x v="14"/>
    <n v="11561"/>
    <x v="3"/>
    <s v="Daniel Lacy"/>
    <x v="0"/>
  </r>
  <r>
    <s v="US-2014-137155"/>
    <x v="300"/>
    <d v="2014-11-05T00:00:00"/>
    <x v="2"/>
    <s v="DL-12925"/>
    <s v="OFF-PA-10000806"/>
    <n v="16794"/>
    <n v="3"/>
    <n v="0"/>
    <n v="822906"/>
    <x v="1"/>
    <s v="Paper"/>
    <x v="949"/>
    <s v="United States"/>
    <x v="84"/>
    <x v="14"/>
    <n v="11561"/>
    <x v="3"/>
    <s v="Daniel Lacy"/>
    <x v="0"/>
  </r>
  <r>
    <s v="US-2014-137155"/>
    <x v="300"/>
    <d v="2014-11-05T00:00:00"/>
    <x v="2"/>
    <s v="DL-12925"/>
    <s v="FUR-FU-10003142"/>
    <n v="3168"/>
    <n v="6"/>
    <n v="0"/>
    <n v="98208"/>
    <x v="0"/>
    <s v="Furnishings"/>
    <x v="1199"/>
    <s v="United States"/>
    <x v="84"/>
    <x v="14"/>
    <n v="11561"/>
    <x v="3"/>
    <s v="Daniel Lacy"/>
    <x v="0"/>
  </r>
  <r>
    <s v="CA-2016-105746"/>
    <x v="944"/>
    <d v="2017-01-01T00:00:00"/>
    <x v="3"/>
    <s v="BD-11605"/>
    <s v="FUR-CH-10000454"/>
    <n v="170786"/>
    <n v="1"/>
    <n v="3"/>
    <n v="0"/>
    <x v="0"/>
    <s v="Chairs"/>
    <x v="141"/>
    <s v="United States"/>
    <x v="152"/>
    <x v="8"/>
    <n v="17602"/>
    <x v="3"/>
    <s v="Brian Dahlen"/>
    <x v="0"/>
  </r>
  <r>
    <s v="US-2016-104815"/>
    <x v="322"/>
    <d v="2016-09-07T00:00:00"/>
    <x v="2"/>
    <s v="RB-19570"/>
    <s v="FUR-BO-10003894"/>
    <n v="198744"/>
    <n v="4"/>
    <n v="3"/>
    <n v="0"/>
    <x v="0"/>
    <s v="Bookcases"/>
    <x v="1601"/>
    <s v="United States"/>
    <x v="22"/>
    <x v="9"/>
    <n v="60610"/>
    <x v="0"/>
    <s v="Rob Beeghly"/>
    <x v="0"/>
  </r>
  <r>
    <s v="CA-2017-157672"/>
    <x v="360"/>
    <d v="2017-10-07T00:00:00"/>
    <x v="3"/>
    <s v="RB-19795"/>
    <s v="TEC-AC-10001714"/>
    <n v="63824"/>
    <n v="2"/>
    <n v="2"/>
    <n v="135626"/>
    <x v="2"/>
    <s v="Accessories"/>
    <x v="681"/>
    <s v="United States"/>
    <x v="60"/>
    <x v="21"/>
    <n v="80219"/>
    <x v="1"/>
    <s v="Ross Baird"/>
    <x v="2"/>
  </r>
  <r>
    <s v="US-2016-166660"/>
    <x v="804"/>
    <d v="2016-02-01T00:00:00"/>
    <x v="1"/>
    <s v="TB-21250"/>
    <s v="FUR-CH-10001190"/>
    <n v="435168"/>
    <n v="4"/>
    <n v="2"/>
    <n v="-598356"/>
    <x v="0"/>
    <s v="Chairs"/>
    <x v="1318"/>
    <s v="United States"/>
    <x v="4"/>
    <x v="4"/>
    <n v="98103"/>
    <x v="1"/>
    <s v="Tim Brockman"/>
    <x v="0"/>
  </r>
  <r>
    <s v="US-2016-166660"/>
    <x v="804"/>
    <d v="2016-02-01T00:00:00"/>
    <x v="1"/>
    <s v="TB-21250"/>
    <s v="FUR-BO-10000468"/>
    <n v="4858"/>
    <n v="1"/>
    <n v="0"/>
    <n v="77728"/>
    <x v="0"/>
    <s v="Bookcases"/>
    <x v="1169"/>
    <s v="United States"/>
    <x v="4"/>
    <x v="4"/>
    <n v="98103"/>
    <x v="1"/>
    <s v="Tim Brockman"/>
    <x v="0"/>
  </r>
  <r>
    <s v="CA-2017-140802"/>
    <x v="80"/>
    <d v="2017-04-23T00:00:00"/>
    <x v="3"/>
    <s v="KN-16390"/>
    <s v="TEC-AC-10001998"/>
    <n v="47976"/>
    <n v="3"/>
    <n v="2"/>
    <n v="83958"/>
    <x v="2"/>
    <s v="Accessories"/>
    <x v="84"/>
    <s v="United States"/>
    <x v="12"/>
    <x v="0"/>
    <n v="77070"/>
    <x v="0"/>
    <s v="Katherine Nockton"/>
    <x v="1"/>
  </r>
  <r>
    <s v="CA-2017-140802"/>
    <x v="80"/>
    <d v="2017-04-23T00:00:00"/>
    <x v="3"/>
    <s v="KN-16390"/>
    <s v="OFF-PA-10001534"/>
    <n v="20736"/>
    <n v="4"/>
    <n v="2"/>
    <n v="72576"/>
    <x v="1"/>
    <s v="Paper"/>
    <x v="1450"/>
    <s v="United States"/>
    <x v="12"/>
    <x v="0"/>
    <n v="77070"/>
    <x v="0"/>
    <s v="Katherine Nockton"/>
    <x v="1"/>
  </r>
  <r>
    <s v="CA-2014-133830"/>
    <x v="29"/>
    <d v="2014-12-10T00:00:00"/>
    <x v="2"/>
    <s v="RL-19615"/>
    <s v="OFF-AR-10003045"/>
    <n v="2646"/>
    <n v="9"/>
    <n v="0"/>
    <n v="11907"/>
    <x v="1"/>
    <s v="Art"/>
    <x v="424"/>
    <s v="United States"/>
    <x v="1"/>
    <x v="1"/>
    <n v="90045"/>
    <x v="1"/>
    <s v="Rob Lucas"/>
    <x v="0"/>
  </r>
  <r>
    <s v="CA-2014-133830"/>
    <x v="29"/>
    <d v="2014-12-10T00:00:00"/>
    <x v="2"/>
    <s v="RL-19615"/>
    <s v="OFF-PA-10001363"/>
    <n v="4912"/>
    <n v="4"/>
    <n v="0"/>
    <n v="230864"/>
    <x v="1"/>
    <s v="Paper"/>
    <x v="1598"/>
    <s v="United States"/>
    <x v="1"/>
    <x v="1"/>
    <n v="90045"/>
    <x v="1"/>
    <s v="Rob Lucas"/>
    <x v="0"/>
  </r>
  <r>
    <s v="CA-2014-133830"/>
    <x v="29"/>
    <d v="2014-12-10T00:00:00"/>
    <x v="2"/>
    <s v="RL-19615"/>
    <s v="OFF-FA-10002280"/>
    <n v="150"/>
    <n v="3"/>
    <n v="0"/>
    <n v="72"/>
    <x v="1"/>
    <s v="Fasteners"/>
    <x v="655"/>
    <s v="United States"/>
    <x v="1"/>
    <x v="1"/>
    <n v="90045"/>
    <x v="1"/>
    <s v="Rob Lucas"/>
    <x v="0"/>
  </r>
  <r>
    <s v="CA-2014-100916"/>
    <x v="617"/>
    <d v="2014-10-26T00:00:00"/>
    <x v="2"/>
    <s v="FH-14275"/>
    <s v="OFF-ST-10003479"/>
    <n v="1947"/>
    <n v="5"/>
    <n v="0"/>
    <n v="9735"/>
    <x v="1"/>
    <s v="Storage"/>
    <x v="41"/>
    <s v="United States"/>
    <x v="311"/>
    <x v="16"/>
    <n v="23602"/>
    <x v="2"/>
    <s v="Frank Hawley"/>
    <x v="1"/>
  </r>
  <r>
    <s v="CA-2014-100916"/>
    <x v="617"/>
    <d v="2014-10-26T00:00:00"/>
    <x v="2"/>
    <s v="FH-14275"/>
    <s v="FUR-TA-10004607"/>
    <n v="59132"/>
    <n v="4"/>
    <n v="0"/>
    <n v="1123508"/>
    <x v="0"/>
    <s v="Tables"/>
    <x v="1093"/>
    <s v="United States"/>
    <x v="311"/>
    <x v="16"/>
    <n v="23602"/>
    <x v="2"/>
    <s v="Frank Hawley"/>
    <x v="1"/>
  </r>
  <r>
    <s v="CA-2014-100916"/>
    <x v="617"/>
    <d v="2014-10-26T00:00:00"/>
    <x v="2"/>
    <s v="FH-14275"/>
    <s v="OFF-AR-10001022"/>
    <n v="284"/>
    <n v="1"/>
    <n v="0"/>
    <n v="8804"/>
    <x v="1"/>
    <s v="Art"/>
    <x v="874"/>
    <s v="United States"/>
    <x v="311"/>
    <x v="16"/>
    <n v="23602"/>
    <x v="2"/>
    <s v="Frank Hawley"/>
    <x v="1"/>
  </r>
  <r>
    <s v="CA-2015-129532"/>
    <x v="574"/>
    <d v="2015-12-12T00:00:00"/>
    <x v="2"/>
    <s v="YS-21880"/>
    <s v="OFF-ST-10004186"/>
    <n v="22196"/>
    <n v="2"/>
    <n v="0"/>
    <n v="44392"/>
    <x v="1"/>
    <s v="Storage"/>
    <x v="16"/>
    <s v="United States"/>
    <x v="1"/>
    <x v="1"/>
    <n v="90036"/>
    <x v="1"/>
    <s v="Yana Sorensen"/>
    <x v="1"/>
  </r>
  <r>
    <s v="CA-2015-129532"/>
    <x v="574"/>
    <d v="2015-12-12T00:00:00"/>
    <x v="2"/>
    <s v="YS-21880"/>
    <s v="TEC-AC-10000865"/>
    <n v="2360"/>
    <n v="4"/>
    <n v="0"/>
    <n v="4012"/>
    <x v="2"/>
    <s v="Accessories"/>
    <x v="996"/>
    <s v="United States"/>
    <x v="1"/>
    <x v="1"/>
    <n v="90036"/>
    <x v="1"/>
    <s v="Yana Sorensen"/>
    <x v="1"/>
  </r>
  <r>
    <s v="CA-2014-134726"/>
    <x v="980"/>
    <d v="2014-11-07T00:00:00"/>
    <x v="1"/>
    <s v="SW-20755"/>
    <s v="TEC-AC-10000023"/>
    <n v="4194"/>
    <n v="2"/>
    <n v="0"/>
    <n v="150984"/>
    <x v="2"/>
    <s v="Accessories"/>
    <x v="902"/>
    <s v="United States"/>
    <x v="4"/>
    <x v="4"/>
    <n v="98115"/>
    <x v="1"/>
    <s v="Steven Ward"/>
    <x v="1"/>
  </r>
  <r>
    <s v="CA-2014-134726"/>
    <x v="980"/>
    <d v="2014-11-07T00:00:00"/>
    <x v="1"/>
    <s v="SW-20755"/>
    <s v="TEC-PH-10001750"/>
    <n v="52792"/>
    <n v="1"/>
    <n v="2"/>
    <n v="46193"/>
    <x v="2"/>
    <s v="Phones"/>
    <x v="968"/>
    <s v="United States"/>
    <x v="4"/>
    <x v="4"/>
    <n v="98115"/>
    <x v="1"/>
    <s v="Steven Ward"/>
    <x v="1"/>
  </r>
  <r>
    <s v="CA-2016-138597"/>
    <x v="121"/>
    <d v="2016-12-21T00:00:00"/>
    <x v="3"/>
    <s v="PN-18775"/>
    <s v="FUR-CH-10004997"/>
    <n v="56394"/>
    <n v="3"/>
    <n v="0"/>
    <n v="112788"/>
    <x v="0"/>
    <s v="Chairs"/>
    <x v="496"/>
    <s v="United States"/>
    <x v="155"/>
    <x v="7"/>
    <n v="68104"/>
    <x v="0"/>
    <s v="Parhena Norris"/>
    <x v="2"/>
  </r>
  <r>
    <s v="CA-2015-123113"/>
    <x v="520"/>
    <d v="2015-11-27T00:00:00"/>
    <x v="1"/>
    <s v="AT-10735"/>
    <s v="OFF-AP-10000275"/>
    <n v="262512"/>
    <n v="8"/>
    <n v="0"/>
    <n v="7350336"/>
    <x v="1"/>
    <s v="Appliances"/>
    <x v="1698"/>
    <s v="United States"/>
    <x v="72"/>
    <x v="29"/>
    <n v="7960"/>
    <x v="3"/>
    <s v="Annie Thurman"/>
    <x v="0"/>
  </r>
  <r>
    <s v="CA-2015-123113"/>
    <x v="520"/>
    <d v="2015-11-27T00:00:00"/>
    <x v="1"/>
    <s v="AT-10735"/>
    <s v="OFF-AR-10004999"/>
    <n v="1794"/>
    <n v="3"/>
    <n v="0"/>
    <n v="4485"/>
    <x v="1"/>
    <s v="Art"/>
    <x v="866"/>
    <s v="United States"/>
    <x v="72"/>
    <x v="29"/>
    <n v="7960"/>
    <x v="3"/>
    <s v="Annie Thurman"/>
    <x v="0"/>
  </r>
  <r>
    <s v="CA-2015-169656"/>
    <x v="860"/>
    <d v="2015-08-16T00:00:00"/>
    <x v="3"/>
    <s v="EJ-13720"/>
    <s v="OFF-ST-10003816"/>
    <n v="422856"/>
    <n v="3"/>
    <n v="2"/>
    <n v="158571"/>
    <x v="1"/>
    <s v="Storage"/>
    <x v="713"/>
    <s v="United States"/>
    <x v="10"/>
    <x v="8"/>
    <n v="19143"/>
    <x v="3"/>
    <s v="Ed Jacobs"/>
    <x v="0"/>
  </r>
  <r>
    <s v="CA-2015-142734"/>
    <x v="391"/>
    <d v="2015-04-21T00:00:00"/>
    <x v="2"/>
    <s v="DM-13345"/>
    <s v="FUR-CH-10003968"/>
    <n v="127764"/>
    <n v="2"/>
    <n v="1"/>
    <n v="28392"/>
    <x v="0"/>
    <s v="Chairs"/>
    <x v="56"/>
    <s v="United States"/>
    <x v="20"/>
    <x v="14"/>
    <n v="10024"/>
    <x v="3"/>
    <s v="Denise Monton"/>
    <x v="1"/>
  </r>
  <r>
    <s v="CA-2014-163223"/>
    <x v="89"/>
    <d v="2014-03-25T00:00:00"/>
    <x v="2"/>
    <s v="KH-16690"/>
    <s v="TEC-PH-10000730"/>
    <n v="349993"/>
    <n v="7"/>
    <n v="0"/>
    <n v="9099818"/>
    <x v="2"/>
    <s v="Phones"/>
    <x v="1541"/>
    <s v="United States"/>
    <x v="24"/>
    <x v="16"/>
    <n v="22153"/>
    <x v="2"/>
    <s v="Kristen Hastings"/>
    <x v="1"/>
  </r>
  <r>
    <s v="CA-2014-163223"/>
    <x v="89"/>
    <d v="2014-03-25T00:00:00"/>
    <x v="2"/>
    <s v="KH-16690"/>
    <s v="OFF-LA-10004409"/>
    <n v="144"/>
    <n v="5"/>
    <n v="0"/>
    <n v="6624"/>
    <x v="1"/>
    <s v="Labels"/>
    <x v="1532"/>
    <s v="United States"/>
    <x v="24"/>
    <x v="16"/>
    <n v="22153"/>
    <x v="2"/>
    <s v="Kristen Hastings"/>
    <x v="1"/>
  </r>
  <r>
    <s v="CA-2014-163223"/>
    <x v="89"/>
    <d v="2014-03-25T00:00:00"/>
    <x v="2"/>
    <s v="KH-16690"/>
    <s v="OFF-PA-10000675"/>
    <n v="12297"/>
    <n v="3"/>
    <n v="0"/>
    <n v="602553"/>
    <x v="1"/>
    <s v="Paper"/>
    <x v="1104"/>
    <s v="United States"/>
    <x v="24"/>
    <x v="16"/>
    <n v="22153"/>
    <x v="2"/>
    <s v="Kristen Hastings"/>
    <x v="1"/>
  </r>
  <r>
    <s v="CA-2014-163223"/>
    <x v="89"/>
    <d v="2014-03-25T00:00:00"/>
    <x v="2"/>
    <s v="KH-16690"/>
    <s v="OFF-AR-10001573"/>
    <n v="932"/>
    <n v="4"/>
    <n v="0"/>
    <n v="27028"/>
    <x v="1"/>
    <s v="Art"/>
    <x v="372"/>
    <s v="United States"/>
    <x v="24"/>
    <x v="16"/>
    <n v="22153"/>
    <x v="2"/>
    <s v="Kristen Hastings"/>
    <x v="1"/>
  </r>
  <r>
    <s v="CA-2014-163223"/>
    <x v="89"/>
    <d v="2014-03-25T00:00:00"/>
    <x v="2"/>
    <s v="KH-16690"/>
    <s v="OFF-BI-10001597"/>
    <n v="12294"/>
    <n v="3"/>
    <n v="0"/>
    <n v="590112"/>
    <x v="1"/>
    <s v="Binders"/>
    <x v="793"/>
    <s v="United States"/>
    <x v="24"/>
    <x v="16"/>
    <n v="22153"/>
    <x v="2"/>
    <s v="Kristen Hastings"/>
    <x v="1"/>
  </r>
  <r>
    <s v="CA-2017-122945"/>
    <x v="672"/>
    <d v="2017-11-22T00:00:00"/>
    <x v="2"/>
    <s v="MB-18085"/>
    <s v="FUR-FU-10001196"/>
    <n v="1731"/>
    <n v="3"/>
    <n v="0"/>
    <n v="5193"/>
    <x v="0"/>
    <s v="Furnishings"/>
    <x v="1114"/>
    <s v="United States"/>
    <x v="43"/>
    <x v="1"/>
    <n v="95661"/>
    <x v="1"/>
    <s v="Mick Brown"/>
    <x v="0"/>
  </r>
  <r>
    <s v="CA-2015-139738"/>
    <x v="12"/>
    <d v="2015-09-29T00:00:00"/>
    <x v="2"/>
    <s v="DK-12895"/>
    <s v="OFF-AR-10004602"/>
    <n v="128744"/>
    <n v="7"/>
    <n v="2"/>
    <n v="128744"/>
    <x v="1"/>
    <s v="Art"/>
    <x v="1215"/>
    <s v="United States"/>
    <x v="179"/>
    <x v="9"/>
    <n v="61107"/>
    <x v="0"/>
    <s v="Dana Kaydos"/>
    <x v="0"/>
  </r>
  <r>
    <s v="CA-2016-158778"/>
    <x v="63"/>
    <d v="2016-09-09T00:00:00"/>
    <x v="2"/>
    <s v="DB-13210"/>
    <s v="FUR-FU-10000260"/>
    <n v="58248"/>
    <n v="9"/>
    <n v="2"/>
    <n v="116496"/>
    <x v="0"/>
    <s v="Furnishings"/>
    <x v="74"/>
    <s v="United States"/>
    <x v="10"/>
    <x v="8"/>
    <n v="19134"/>
    <x v="3"/>
    <s v="Dean Braden"/>
    <x v="0"/>
  </r>
  <r>
    <s v="CA-2016-158778"/>
    <x v="63"/>
    <d v="2016-09-09T00:00:00"/>
    <x v="2"/>
    <s v="DB-13210"/>
    <s v="FUR-CH-10001146"/>
    <n v="71246"/>
    <n v="2"/>
    <n v="3"/>
    <n v="-193382"/>
    <x v="0"/>
    <s v="Chairs"/>
    <x v="64"/>
    <s v="United States"/>
    <x v="10"/>
    <x v="8"/>
    <n v="19134"/>
    <x v="3"/>
    <s v="Dean Braden"/>
    <x v="0"/>
  </r>
  <r>
    <s v="CA-2016-158778"/>
    <x v="63"/>
    <d v="2016-09-09T00:00:00"/>
    <x v="2"/>
    <s v="DB-13210"/>
    <s v="OFF-AR-10000896"/>
    <n v="7872"/>
    <n v="3"/>
    <n v="2"/>
    <n v="5904"/>
    <x v="1"/>
    <s v="Art"/>
    <x v="950"/>
    <s v="United States"/>
    <x v="10"/>
    <x v="8"/>
    <n v="19134"/>
    <x v="3"/>
    <s v="Dean Braden"/>
    <x v="0"/>
  </r>
  <r>
    <s v="CA-2016-158778"/>
    <x v="63"/>
    <d v="2016-09-09T00:00:00"/>
    <x v="2"/>
    <s v="DB-13210"/>
    <s v="FUR-CH-10000309"/>
    <n v="887271"/>
    <n v="3"/>
    <n v="3"/>
    <n v="-633765"/>
    <x v="0"/>
    <s v="Chairs"/>
    <x v="768"/>
    <s v="United States"/>
    <x v="10"/>
    <x v="8"/>
    <n v="19134"/>
    <x v="3"/>
    <s v="Dean Braden"/>
    <x v="0"/>
  </r>
  <r>
    <s v="CA-2017-119655"/>
    <x v="692"/>
    <d v="2017-04-24T00:00:00"/>
    <x v="2"/>
    <s v="CV-12295"/>
    <s v="OFF-BI-10001989"/>
    <n v="14686"/>
    <n v="7"/>
    <n v="0"/>
    <n v="704928"/>
    <x v="1"/>
    <s v="Binders"/>
    <x v="539"/>
    <s v="United States"/>
    <x v="65"/>
    <x v="11"/>
    <n v="48234"/>
    <x v="0"/>
    <s v="Christina VanderZanden"/>
    <x v="0"/>
  </r>
  <r>
    <s v="CA-2017-119655"/>
    <x v="692"/>
    <d v="2017-04-24T00:00:00"/>
    <x v="2"/>
    <s v="CV-12295"/>
    <s v="OFF-BI-10001036"/>
    <n v="3656"/>
    <n v="4"/>
    <n v="0"/>
    <n v="1828"/>
    <x v="1"/>
    <s v="Binders"/>
    <x v="620"/>
    <s v="United States"/>
    <x v="65"/>
    <x v="11"/>
    <n v="48234"/>
    <x v="0"/>
    <s v="Christina VanderZanden"/>
    <x v="0"/>
  </r>
  <r>
    <s v="CA-2015-164567"/>
    <x v="923"/>
    <d v="2015-06-19T00:00:00"/>
    <x v="2"/>
    <s v="GK-14620"/>
    <s v="TEC-PH-10002103"/>
    <n v="225576"/>
    <n v="3"/>
    <n v="2"/>
    <n v="225576"/>
    <x v="2"/>
    <s v="Phones"/>
    <x v="536"/>
    <s v="United States"/>
    <x v="1"/>
    <x v="1"/>
    <n v="90004"/>
    <x v="1"/>
    <s v="Grace Kelly"/>
    <x v="1"/>
  </r>
  <r>
    <s v="CA-2014-131947"/>
    <x v="327"/>
    <d v="2014-09-22T00:00:00"/>
    <x v="2"/>
    <s v="JA-15970"/>
    <s v="OFF-AR-10001473"/>
    <n v="5248"/>
    <n v="2"/>
    <n v="2"/>
    <n v="4592"/>
    <x v="1"/>
    <s v="Art"/>
    <x v="1324"/>
    <s v="United States"/>
    <x v="24"/>
    <x v="20"/>
    <n v="97477"/>
    <x v="1"/>
    <s v="Joseph Airdo"/>
    <x v="0"/>
  </r>
  <r>
    <s v="CA-2014-131947"/>
    <x v="327"/>
    <d v="2014-09-22T00:00:00"/>
    <x v="2"/>
    <s v="JA-15970"/>
    <s v="OFF-AR-10000411"/>
    <n v="38256"/>
    <n v="3"/>
    <n v="2"/>
    <n v="4782"/>
    <x v="1"/>
    <s v="Art"/>
    <x v="932"/>
    <s v="United States"/>
    <x v="24"/>
    <x v="20"/>
    <n v="97477"/>
    <x v="1"/>
    <s v="Joseph Airdo"/>
    <x v="0"/>
  </r>
  <r>
    <s v="CA-2014-131947"/>
    <x v="327"/>
    <d v="2014-09-22T00:00:00"/>
    <x v="2"/>
    <s v="JA-15970"/>
    <s v="OFF-PA-10000246"/>
    <n v="4024"/>
    <n v="5"/>
    <n v="2"/>
    <n v="13078"/>
    <x v="1"/>
    <s v="Paper"/>
    <x v="1567"/>
    <s v="United States"/>
    <x v="24"/>
    <x v="20"/>
    <n v="97477"/>
    <x v="1"/>
    <s v="Joseph Airdo"/>
    <x v="0"/>
  </r>
  <r>
    <s v="CA-2014-131947"/>
    <x v="327"/>
    <d v="2014-09-22T00:00:00"/>
    <x v="2"/>
    <s v="JA-15970"/>
    <s v="TEC-MA-10004086"/>
    <n v="29925"/>
    <n v="5"/>
    <n v="7"/>
    <n v="-21945"/>
    <x v="2"/>
    <s v="Machines"/>
    <x v="1777"/>
    <s v="United States"/>
    <x v="24"/>
    <x v="20"/>
    <n v="97477"/>
    <x v="1"/>
    <s v="Joseph Airdo"/>
    <x v="0"/>
  </r>
  <r>
    <s v="CA-2014-131947"/>
    <x v="327"/>
    <d v="2014-09-22T00:00:00"/>
    <x v="2"/>
    <s v="JA-15970"/>
    <s v="OFF-PA-10003039"/>
    <n v="148704"/>
    <n v="6"/>
    <n v="2"/>
    <n v="4647"/>
    <x v="1"/>
    <s v="Paper"/>
    <x v="334"/>
    <s v="United States"/>
    <x v="24"/>
    <x v="20"/>
    <n v="97477"/>
    <x v="1"/>
    <s v="Joseph Airdo"/>
    <x v="0"/>
  </r>
  <r>
    <s v="CA-2014-131947"/>
    <x v="327"/>
    <d v="2014-09-22T00:00:00"/>
    <x v="2"/>
    <s v="JA-15970"/>
    <s v="TEC-AC-10004633"/>
    <n v="5592"/>
    <n v="10"/>
    <n v="2"/>
    <n v="16776"/>
    <x v="2"/>
    <s v="Accessories"/>
    <x v="60"/>
    <s v="United States"/>
    <x v="24"/>
    <x v="20"/>
    <n v="97477"/>
    <x v="1"/>
    <s v="Joseph Airdo"/>
    <x v="0"/>
  </r>
  <r>
    <s v="CA-2016-152520"/>
    <x v="629"/>
    <d v="2016-07-12T00:00:00"/>
    <x v="2"/>
    <s v="TH-21115"/>
    <s v="OFF-PA-10000289"/>
    <n v="1296"/>
    <n v="2"/>
    <n v="0"/>
    <n v="62208"/>
    <x v="1"/>
    <s v="Paper"/>
    <x v="725"/>
    <s v="United States"/>
    <x v="205"/>
    <x v="33"/>
    <n v="2908"/>
    <x v="3"/>
    <s v="Thea Hudgings"/>
    <x v="1"/>
  </r>
  <r>
    <s v="CA-2016-101791"/>
    <x v="1021"/>
    <d v="2016-05-31T00:00:00"/>
    <x v="2"/>
    <s v="BS-11665"/>
    <s v="FUR-FU-10003247"/>
    <n v="25176"/>
    <n v="3"/>
    <n v="6"/>
    <n v="-333582"/>
    <x v="0"/>
    <s v="Furnishings"/>
    <x v="1445"/>
    <s v="United States"/>
    <x v="22"/>
    <x v="9"/>
    <n v="60623"/>
    <x v="0"/>
    <s v="Brian Stugart"/>
    <x v="0"/>
  </r>
  <r>
    <s v="CA-2016-101791"/>
    <x v="1021"/>
    <d v="2016-05-31T00:00:00"/>
    <x v="2"/>
    <s v="BS-11665"/>
    <s v="FUR-FU-10002191"/>
    <n v="5584"/>
    <n v="2"/>
    <n v="6"/>
    <n v="-16752"/>
    <x v="0"/>
    <s v="Furnishings"/>
    <x v="764"/>
    <s v="United States"/>
    <x v="22"/>
    <x v="9"/>
    <n v="60623"/>
    <x v="0"/>
    <s v="Brian Stugart"/>
    <x v="0"/>
  </r>
  <r>
    <s v="CA-2016-101791"/>
    <x v="1021"/>
    <d v="2016-05-31T00:00:00"/>
    <x v="2"/>
    <s v="BS-11665"/>
    <s v="OFF-ST-10001496"/>
    <n v="1297368"/>
    <n v="9"/>
    <n v="2"/>
    <n v="973026"/>
    <x v="1"/>
    <s v="Storage"/>
    <x v="729"/>
    <s v="United States"/>
    <x v="22"/>
    <x v="9"/>
    <n v="60623"/>
    <x v="0"/>
    <s v="Brian Stugart"/>
    <x v="0"/>
  </r>
  <r>
    <s v="CA-2017-121195"/>
    <x v="164"/>
    <d v="2017-12-27T00:00:00"/>
    <x v="3"/>
    <s v="NS-18505"/>
    <s v="OFF-ST-10000585"/>
    <n v="26432"/>
    <n v="2"/>
    <n v="2"/>
    <n v="19824"/>
    <x v="1"/>
    <s v="Storage"/>
    <x v="543"/>
    <s v="United States"/>
    <x v="0"/>
    <x v="0"/>
    <n v="75220"/>
    <x v="0"/>
    <s v="Neola Schneider"/>
    <x v="0"/>
  </r>
  <r>
    <s v="CA-2017-163209"/>
    <x v="895"/>
    <d v="2017-05-07T00:00:00"/>
    <x v="2"/>
    <s v="MK-18160"/>
    <s v="OFF-PA-10001166"/>
    <n v="2592"/>
    <n v="4"/>
    <n v="0"/>
    <n v="124416"/>
    <x v="1"/>
    <s v="Paper"/>
    <x v="772"/>
    <s v="United States"/>
    <x v="8"/>
    <x v="1"/>
    <n v="94122"/>
    <x v="1"/>
    <s v="Mike Kennedy"/>
    <x v="0"/>
  </r>
  <r>
    <s v="CA-2017-163209"/>
    <x v="895"/>
    <d v="2017-05-07T00:00:00"/>
    <x v="2"/>
    <s v="MK-18160"/>
    <s v="OFF-AR-10003651"/>
    <n v="2296"/>
    <n v="7"/>
    <n v="0"/>
    <n v="66584"/>
    <x v="1"/>
    <s v="Art"/>
    <x v="279"/>
    <s v="United States"/>
    <x v="8"/>
    <x v="1"/>
    <n v="94122"/>
    <x v="1"/>
    <s v="Mike Kennedy"/>
    <x v="0"/>
  </r>
  <r>
    <s v="CA-2014-133354"/>
    <x v="1165"/>
    <d v="2014-02-24T00:00:00"/>
    <x v="3"/>
    <s v="SA-20830"/>
    <s v="OFF-PA-10001800"/>
    <n v="1944"/>
    <n v="3"/>
    <n v="0"/>
    <n v="93312"/>
    <x v="1"/>
    <s v="Paper"/>
    <x v="581"/>
    <s v="United States"/>
    <x v="430"/>
    <x v="1"/>
    <n v="92553"/>
    <x v="1"/>
    <s v="Sue Ann Reed"/>
    <x v="0"/>
  </r>
  <r>
    <s v="CA-2017-127306"/>
    <x v="423"/>
    <d v="2017-01-18T00:00:00"/>
    <x v="2"/>
    <s v="BH-11710"/>
    <s v="OFF-PA-10000019"/>
    <n v="36288"/>
    <n v="7"/>
    <n v="2"/>
    <n v="127008"/>
    <x v="1"/>
    <s v="Paper"/>
    <x v="707"/>
    <s v="United States"/>
    <x v="271"/>
    <x v="17"/>
    <n v="37604"/>
    <x v="2"/>
    <s v="Brosina Hoffman"/>
    <x v="0"/>
  </r>
  <r>
    <s v="CA-2017-127306"/>
    <x v="423"/>
    <d v="2017-01-18T00:00:00"/>
    <x v="2"/>
    <s v="BH-11710"/>
    <s v="TEC-PH-10001924"/>
    <n v="111984"/>
    <n v="2"/>
    <n v="2"/>
    <n v="6999"/>
    <x v="2"/>
    <s v="Phones"/>
    <x v="430"/>
    <s v="United States"/>
    <x v="271"/>
    <x v="17"/>
    <n v="37604"/>
    <x v="2"/>
    <s v="Brosina Hoffman"/>
    <x v="0"/>
  </r>
  <r>
    <s v="CA-2017-127306"/>
    <x v="423"/>
    <d v="2017-01-18T00:00:00"/>
    <x v="2"/>
    <s v="BH-11710"/>
    <s v="OFF-BI-10002003"/>
    <n v="597"/>
    <n v="5"/>
    <n v="7"/>
    <n v="-4577"/>
    <x v="1"/>
    <s v="Binders"/>
    <x v="1374"/>
    <s v="United States"/>
    <x v="271"/>
    <x v="17"/>
    <n v="37604"/>
    <x v="2"/>
    <s v="Brosina Hoffman"/>
    <x v="0"/>
  </r>
  <r>
    <s v="CA-2015-113740"/>
    <x v="251"/>
    <d v="2015-08-28T00:00:00"/>
    <x v="1"/>
    <s v="SC-20380"/>
    <s v="FUR-FU-10000010"/>
    <n v="1491"/>
    <n v="3"/>
    <n v="0"/>
    <n v="46221"/>
    <x v="0"/>
    <s v="Furnishings"/>
    <x v="524"/>
    <s v="United States"/>
    <x v="20"/>
    <x v="14"/>
    <n v="10035"/>
    <x v="3"/>
    <s v="Shahid Collister"/>
    <x v="0"/>
  </r>
  <r>
    <s v="CA-2014-148425"/>
    <x v="952"/>
    <d v="2014-12-04T00:00:00"/>
    <x v="2"/>
    <s v="RF-19345"/>
    <s v="OFF-BI-10000201"/>
    <n v="6642"/>
    <n v="9"/>
    <n v="7"/>
    <n v="-4428"/>
    <x v="1"/>
    <s v="Binders"/>
    <x v="1659"/>
    <s v="United States"/>
    <x v="333"/>
    <x v="2"/>
    <n v="32839"/>
    <x v="2"/>
    <s v="Randy Ferguson"/>
    <x v="1"/>
  </r>
  <r>
    <s v="CA-2016-144309"/>
    <x v="106"/>
    <d v="2016-12-16T00:00:00"/>
    <x v="2"/>
    <s v="CM-12235"/>
    <s v="OFF-PA-10001776"/>
    <n v="1854"/>
    <n v="2"/>
    <n v="0"/>
    <n v="87138"/>
    <x v="1"/>
    <s v="Paper"/>
    <x v="1258"/>
    <s v="United States"/>
    <x v="232"/>
    <x v="14"/>
    <n v="13601"/>
    <x v="3"/>
    <s v="Chris McAfee"/>
    <x v="0"/>
  </r>
  <r>
    <s v="CA-2016-144309"/>
    <x v="106"/>
    <d v="2016-12-16T00:00:00"/>
    <x v="2"/>
    <s v="CM-12235"/>
    <s v="OFF-BI-10003656"/>
    <n v="67996"/>
    <n v="5"/>
    <n v="2"/>
    <n v="220987"/>
    <x v="1"/>
    <s v="Binders"/>
    <x v="13"/>
    <s v="United States"/>
    <x v="232"/>
    <x v="14"/>
    <n v="13601"/>
    <x v="3"/>
    <s v="Chris McAfee"/>
    <x v="0"/>
  </r>
  <r>
    <s v="CA-2017-151225"/>
    <x v="852"/>
    <d v="2017-10-29T00:00:00"/>
    <x v="3"/>
    <s v="JM-15655"/>
    <s v="FUR-TA-10001539"/>
    <n v="189576"/>
    <n v="1"/>
    <n v="2"/>
    <n v="94788"/>
    <x v="0"/>
    <s v="Tables"/>
    <x v="10"/>
    <s v="United States"/>
    <x v="1"/>
    <x v="1"/>
    <n v="90032"/>
    <x v="1"/>
    <s v="Jim Mitchum"/>
    <x v="1"/>
  </r>
  <r>
    <s v="CA-2017-151225"/>
    <x v="852"/>
    <d v="2017-10-29T00:00:00"/>
    <x v="3"/>
    <s v="JM-15655"/>
    <s v="TEC-PH-10004100"/>
    <n v="7196"/>
    <n v="5"/>
    <n v="2"/>
    <n v="7196"/>
    <x v="2"/>
    <s v="Phones"/>
    <x v="1721"/>
    <s v="United States"/>
    <x v="1"/>
    <x v="1"/>
    <n v="90032"/>
    <x v="1"/>
    <s v="Jim Mitchum"/>
    <x v="1"/>
  </r>
  <r>
    <s v="US-2014-144078"/>
    <x v="640"/>
    <d v="2014-11-29T00:00:00"/>
    <x v="2"/>
    <s v="RB-19435"/>
    <s v="TEC-PH-10001580"/>
    <n v="53992"/>
    <n v="5"/>
    <n v="2"/>
    <n v="47243"/>
    <x v="2"/>
    <s v="Phones"/>
    <x v="234"/>
    <s v="United States"/>
    <x v="1"/>
    <x v="1"/>
    <n v="90004"/>
    <x v="1"/>
    <s v="Richard Bierner"/>
    <x v="0"/>
  </r>
  <r>
    <s v="US-2014-144078"/>
    <x v="640"/>
    <d v="2014-11-29T00:00:00"/>
    <x v="2"/>
    <s v="RB-19435"/>
    <s v="FUR-CH-10002335"/>
    <n v="725344"/>
    <n v="4"/>
    <n v="2"/>
    <n v="544008"/>
    <x v="0"/>
    <s v="Chairs"/>
    <x v="625"/>
    <s v="United States"/>
    <x v="1"/>
    <x v="1"/>
    <n v="90004"/>
    <x v="1"/>
    <s v="Richard Bierner"/>
    <x v="0"/>
  </r>
  <r>
    <s v="US-2014-144078"/>
    <x v="640"/>
    <d v="2014-11-29T00:00:00"/>
    <x v="2"/>
    <s v="RB-19435"/>
    <s v="OFF-AR-10004707"/>
    <n v="744"/>
    <n v="3"/>
    <n v="0"/>
    <n v="2604"/>
    <x v="1"/>
    <s v="Art"/>
    <x v="767"/>
    <s v="United States"/>
    <x v="1"/>
    <x v="1"/>
    <n v="90004"/>
    <x v="1"/>
    <s v="Richard Bierner"/>
    <x v="0"/>
  </r>
  <r>
    <s v="CA-2014-124464"/>
    <x v="685"/>
    <d v="2014-07-20T00:00:00"/>
    <x v="2"/>
    <s v="SS-20515"/>
    <s v="OFF-AP-10000576"/>
    <n v="3948"/>
    <n v="1"/>
    <n v="0"/>
    <n v="110544"/>
    <x v="1"/>
    <s v="Appliances"/>
    <x v="639"/>
    <s v="United States"/>
    <x v="46"/>
    <x v="12"/>
    <n v="19711"/>
    <x v="3"/>
    <s v="Shirley Schmidt"/>
    <x v="2"/>
  </r>
  <r>
    <s v="CA-2015-136805"/>
    <x v="292"/>
    <d v="2015-05-27T00:00:00"/>
    <x v="1"/>
    <s v="NM-18445"/>
    <s v="OFF-AP-10001394"/>
    <n v="8505"/>
    <n v="5"/>
    <n v="1"/>
    <n v="2457"/>
    <x v="1"/>
    <s v="Appliances"/>
    <x v="1118"/>
    <s v="United States"/>
    <x v="65"/>
    <x v="11"/>
    <n v="48234"/>
    <x v="0"/>
    <s v="Nathan Mautz"/>
    <x v="2"/>
  </r>
  <r>
    <s v="CA-2015-136805"/>
    <x v="292"/>
    <d v="2015-05-27T00:00:00"/>
    <x v="1"/>
    <s v="NM-18445"/>
    <s v="FUR-FU-10003724"/>
    <n v="7533"/>
    <n v="9"/>
    <n v="0"/>
    <n v="195858"/>
    <x v="0"/>
    <s v="Furnishings"/>
    <x v="889"/>
    <s v="United States"/>
    <x v="65"/>
    <x v="11"/>
    <n v="48234"/>
    <x v="0"/>
    <s v="Nathan Mautz"/>
    <x v="2"/>
  </r>
  <r>
    <s v="US-2015-159499"/>
    <x v="81"/>
    <d v="2015-11-23T00:00:00"/>
    <x v="1"/>
    <s v="EM-14095"/>
    <s v="OFF-AP-10002867"/>
    <n v="325632"/>
    <n v="6"/>
    <n v="2"/>
    <n v="284928"/>
    <x v="1"/>
    <s v="Appliances"/>
    <x v="1492"/>
    <s v="United States"/>
    <x v="42"/>
    <x v="15"/>
    <n v="85023"/>
    <x v="1"/>
    <s v="Eudokia Martin"/>
    <x v="1"/>
  </r>
  <r>
    <s v="US-2015-159499"/>
    <x v="81"/>
    <d v="2015-11-23T00:00:00"/>
    <x v="1"/>
    <s v="EM-14095"/>
    <s v="TEC-AC-10002718"/>
    <n v="23344"/>
    <n v="2"/>
    <n v="2"/>
    <n v="-1459"/>
    <x v="2"/>
    <s v="Accessories"/>
    <x v="1181"/>
    <s v="United States"/>
    <x v="42"/>
    <x v="15"/>
    <n v="85023"/>
    <x v="1"/>
    <s v="Eudokia Martin"/>
    <x v="1"/>
  </r>
  <r>
    <s v="US-2015-159499"/>
    <x v="81"/>
    <d v="2015-11-23T00:00:00"/>
    <x v="1"/>
    <s v="EM-14095"/>
    <s v="OFF-LA-10003121"/>
    <n v="1652"/>
    <n v="5"/>
    <n v="2"/>
    <n v="5369"/>
    <x v="1"/>
    <s v="Labels"/>
    <x v="991"/>
    <s v="United States"/>
    <x v="42"/>
    <x v="15"/>
    <n v="85023"/>
    <x v="1"/>
    <s v="Eudokia Martin"/>
    <x v="1"/>
  </r>
  <r>
    <s v="CA-2014-162089"/>
    <x v="807"/>
    <d v="2014-04-01T00:00:00"/>
    <x v="3"/>
    <s v="MP-17470"/>
    <s v="OFF-EN-10002230"/>
    <n v="33572"/>
    <n v="5"/>
    <n v="2"/>
    <n v="1133055"/>
    <x v="1"/>
    <s v="Envelopes"/>
    <x v="552"/>
    <s v="United States"/>
    <x v="180"/>
    <x v="0"/>
    <n v="78521"/>
    <x v="0"/>
    <s v="Mark Packer"/>
    <x v="2"/>
  </r>
  <r>
    <s v="CA-2014-162089"/>
    <x v="807"/>
    <d v="2014-04-01T00:00:00"/>
    <x v="3"/>
    <s v="MP-17470"/>
    <s v="TEC-PH-10001819"/>
    <n v="251944"/>
    <n v="7"/>
    <n v="2"/>
    <n v="881804"/>
    <x v="2"/>
    <s v="Phones"/>
    <x v="808"/>
    <s v="United States"/>
    <x v="180"/>
    <x v="0"/>
    <n v="78521"/>
    <x v="0"/>
    <s v="Mark Packer"/>
    <x v="2"/>
  </r>
  <r>
    <s v="CA-2014-162089"/>
    <x v="807"/>
    <d v="2014-04-01T00:00:00"/>
    <x v="3"/>
    <s v="MP-17470"/>
    <s v="FUR-CH-10002304"/>
    <n v="127302"/>
    <n v="7"/>
    <n v="3"/>
    <n v="-9093"/>
    <x v="0"/>
    <s v="Chairs"/>
    <x v="785"/>
    <s v="United States"/>
    <x v="180"/>
    <x v="0"/>
    <n v="78521"/>
    <x v="0"/>
    <s v="Mark Packer"/>
    <x v="2"/>
  </r>
  <r>
    <s v="US-2017-158526"/>
    <x v="613"/>
    <d v="2018-01-01T00:00:00"/>
    <x v="1"/>
    <s v="KH-16360"/>
    <s v="FUR-CH-10002602"/>
    <n v="120784"/>
    <n v="8"/>
    <n v="0"/>
    <n v="3140384"/>
    <x v="0"/>
    <s v="Chairs"/>
    <x v="291"/>
    <s v="United States"/>
    <x v="102"/>
    <x v="34"/>
    <n v="40214"/>
    <x v="2"/>
    <s v="Katherine Hughes"/>
    <x v="0"/>
  </r>
  <r>
    <s v="US-2017-158526"/>
    <x v="613"/>
    <d v="2018-01-01T00:00:00"/>
    <x v="1"/>
    <s v="KH-16360"/>
    <s v="OFF-BI-10002414"/>
    <n v="1253"/>
    <n v="1"/>
    <n v="0"/>
    <n v="58891"/>
    <x v="1"/>
    <s v="Binders"/>
    <x v="1074"/>
    <s v="United States"/>
    <x v="102"/>
    <x v="34"/>
    <n v="40214"/>
    <x v="2"/>
    <s v="Katherine Hughes"/>
    <x v="0"/>
  </r>
  <r>
    <s v="US-2017-158526"/>
    <x v="613"/>
    <d v="2018-01-01T00:00:00"/>
    <x v="1"/>
    <s v="KH-16360"/>
    <s v="OFF-AR-10003696"/>
    <n v="3458"/>
    <n v="1"/>
    <n v="0"/>
    <n v="100282"/>
    <x v="1"/>
    <s v="Art"/>
    <x v="1233"/>
    <s v="United States"/>
    <x v="102"/>
    <x v="34"/>
    <n v="40214"/>
    <x v="2"/>
    <s v="Katherine Hughes"/>
    <x v="0"/>
  </r>
  <r>
    <s v="US-2017-158526"/>
    <x v="613"/>
    <d v="2018-01-01T00:00:00"/>
    <x v="1"/>
    <s v="KH-16360"/>
    <s v="FUR-CH-10004495"/>
    <n v="30098"/>
    <n v="1"/>
    <n v="0"/>
    <n v="872842"/>
    <x v="0"/>
    <s v="Chairs"/>
    <x v="1462"/>
    <s v="United States"/>
    <x v="102"/>
    <x v="34"/>
    <n v="40214"/>
    <x v="2"/>
    <s v="Katherine Hughes"/>
    <x v="0"/>
  </r>
  <r>
    <s v="US-2017-158526"/>
    <x v="613"/>
    <d v="2018-01-01T00:00:00"/>
    <x v="1"/>
    <s v="KH-16360"/>
    <s v="FUR-CH-10001270"/>
    <n v="25875"/>
    <n v="3"/>
    <n v="0"/>
    <n v="77625"/>
    <x v="0"/>
    <s v="Chairs"/>
    <x v="853"/>
    <s v="United States"/>
    <x v="102"/>
    <x v="34"/>
    <n v="40214"/>
    <x v="2"/>
    <s v="Katherine Hughes"/>
    <x v="0"/>
  </r>
  <r>
    <s v="CA-2017-104885"/>
    <x v="579"/>
    <d v="2017-03-08T00:00:00"/>
    <x v="2"/>
    <s v="DB-13555"/>
    <s v="OFF-AR-10001615"/>
    <n v="5952"/>
    <n v="3"/>
    <n v="0"/>
    <n v="154752"/>
    <x v="1"/>
    <s v="Art"/>
    <x v="1466"/>
    <s v="United States"/>
    <x v="46"/>
    <x v="12"/>
    <n v="19711"/>
    <x v="3"/>
    <s v="Dorothy Badders"/>
    <x v="1"/>
  </r>
  <r>
    <s v="CA-2017-104885"/>
    <x v="579"/>
    <d v="2017-03-08T00:00:00"/>
    <x v="2"/>
    <s v="DB-13555"/>
    <s v="OFF-EN-10003286"/>
    <n v="5796"/>
    <n v="7"/>
    <n v="0"/>
    <n v="272412"/>
    <x v="1"/>
    <s v="Envelopes"/>
    <x v="153"/>
    <s v="United States"/>
    <x v="46"/>
    <x v="12"/>
    <n v="19711"/>
    <x v="3"/>
    <s v="Dorothy Badders"/>
    <x v="1"/>
  </r>
  <r>
    <s v="CA-2017-104885"/>
    <x v="579"/>
    <d v="2017-03-08T00:00:00"/>
    <x v="2"/>
    <s v="DB-13555"/>
    <s v="FUR-BO-10003660"/>
    <n v="44196"/>
    <n v="2"/>
    <n v="0"/>
    <n v="1016508"/>
    <x v="0"/>
    <s v="Bookcases"/>
    <x v="1453"/>
    <s v="United States"/>
    <x v="46"/>
    <x v="12"/>
    <n v="19711"/>
    <x v="3"/>
    <s v="Dorothy Badders"/>
    <x v="1"/>
  </r>
  <r>
    <s v="CA-2017-104885"/>
    <x v="579"/>
    <d v="2017-03-08T00:00:00"/>
    <x v="2"/>
    <s v="DB-13555"/>
    <s v="OFF-PA-10002764"/>
    <n v="6804"/>
    <n v="6"/>
    <n v="0"/>
    <n v="333396"/>
    <x v="1"/>
    <s v="Paper"/>
    <x v="33"/>
    <s v="United States"/>
    <x v="46"/>
    <x v="12"/>
    <n v="19711"/>
    <x v="3"/>
    <s v="Dorothy Badders"/>
    <x v="1"/>
  </r>
  <r>
    <s v="US-2016-157490"/>
    <x v="1099"/>
    <d v="2016-10-07T00:00:00"/>
    <x v="3"/>
    <s v="LB-16795"/>
    <s v="TEC-MA-10001695"/>
    <n v="70371"/>
    <n v="6"/>
    <n v="7"/>
    <n v="-93828"/>
    <x v="2"/>
    <s v="Machines"/>
    <x v="1778"/>
    <s v="United States"/>
    <x v="206"/>
    <x v="21"/>
    <n v="81001"/>
    <x v="1"/>
    <s v="Laurel Beltran"/>
    <x v="2"/>
  </r>
  <r>
    <s v="US-2016-157490"/>
    <x v="1099"/>
    <d v="2016-10-07T00:00:00"/>
    <x v="3"/>
    <s v="LB-16795"/>
    <s v="OFF-BI-10002824"/>
    <n v="17904"/>
    <n v="4"/>
    <n v="7"/>
    <n v="-1492"/>
    <x v="1"/>
    <s v="Binders"/>
    <x v="525"/>
    <s v="United States"/>
    <x v="206"/>
    <x v="21"/>
    <n v="81001"/>
    <x v="1"/>
    <s v="Laurel Beltran"/>
    <x v="2"/>
  </r>
  <r>
    <s v="US-2016-157490"/>
    <x v="1099"/>
    <d v="2016-10-07T00:00:00"/>
    <x v="3"/>
    <s v="LB-16795"/>
    <s v="OFF-BI-10002571"/>
    <n v="11976"/>
    <n v="4"/>
    <n v="7"/>
    <n v="-91816"/>
    <x v="1"/>
    <s v="Binders"/>
    <x v="1202"/>
    <s v="United States"/>
    <x v="206"/>
    <x v="21"/>
    <n v="81001"/>
    <x v="1"/>
    <s v="Laurel Beltran"/>
    <x v="2"/>
  </r>
  <r>
    <s v="US-2016-157490"/>
    <x v="1099"/>
    <d v="2016-10-07T00:00:00"/>
    <x v="3"/>
    <s v="LB-16795"/>
    <s v="TEC-AC-10001553"/>
    <n v="6796"/>
    <n v="5"/>
    <n v="2"/>
    <n v="8495"/>
    <x v="2"/>
    <s v="Accessories"/>
    <x v="1581"/>
    <s v="United States"/>
    <x v="206"/>
    <x v="21"/>
    <n v="81001"/>
    <x v="1"/>
    <s v="Laurel Beltran"/>
    <x v="2"/>
  </r>
  <r>
    <s v="CA-2015-161452"/>
    <x v="56"/>
    <d v="2015-04-11T00:00:00"/>
    <x v="2"/>
    <s v="CA-11965"/>
    <s v="FUR-CH-10003973"/>
    <n v="892224"/>
    <n v="3"/>
    <n v="2"/>
    <n v="892224"/>
    <x v="0"/>
    <s v="Chairs"/>
    <x v="860"/>
    <s v="United States"/>
    <x v="1"/>
    <x v="1"/>
    <n v="90036"/>
    <x v="1"/>
    <s v="Carol Adams"/>
    <x v="1"/>
  </r>
  <r>
    <s v="US-2014-115196"/>
    <x v="339"/>
    <d v="2014-09-13T00:00:00"/>
    <x v="2"/>
    <s v="DL-12925"/>
    <s v="TEC-MA-10002073"/>
    <n v="129999"/>
    <n v="2"/>
    <n v="5"/>
    <n v="-5719956"/>
    <x v="2"/>
    <s v="Machines"/>
    <x v="1740"/>
    <s v="United States"/>
    <x v="202"/>
    <x v="3"/>
    <n v="27834"/>
    <x v="2"/>
    <s v="Daniel Lacy"/>
    <x v="0"/>
  </r>
  <r>
    <s v="CA-2016-138968"/>
    <x v="542"/>
    <d v="2016-03-16T00:00:00"/>
    <x v="3"/>
    <s v="FC-14335"/>
    <s v="OFF-BI-10003529"/>
    <n v="4544"/>
    <n v="2"/>
    <n v="2"/>
    <n v="16472"/>
    <x v="1"/>
    <s v="Binders"/>
    <x v="791"/>
    <s v="United States"/>
    <x v="8"/>
    <x v="1"/>
    <n v="94110"/>
    <x v="1"/>
    <s v="Fred Chung"/>
    <x v="1"/>
  </r>
  <r>
    <s v="CA-2016-138968"/>
    <x v="542"/>
    <d v="2016-03-16T00:00:00"/>
    <x v="3"/>
    <s v="FC-14335"/>
    <s v="FUR-CH-10000309"/>
    <n v="1352032"/>
    <n v="4"/>
    <n v="2"/>
    <n v="84502"/>
    <x v="0"/>
    <s v="Chairs"/>
    <x v="768"/>
    <s v="United States"/>
    <x v="8"/>
    <x v="1"/>
    <n v="94110"/>
    <x v="1"/>
    <s v="Fred Chung"/>
    <x v="1"/>
  </r>
  <r>
    <s v="CA-2015-101889"/>
    <x v="17"/>
    <d v="2015-12-31T00:00:00"/>
    <x v="2"/>
    <s v="DB-13120"/>
    <s v="FUR-TA-10004154"/>
    <n v="154899"/>
    <n v="9"/>
    <n v="4"/>
    <n v="-464697"/>
    <x v="0"/>
    <s v="Tables"/>
    <x v="733"/>
    <s v="United States"/>
    <x v="292"/>
    <x v="23"/>
    <n v="43302"/>
    <x v="3"/>
    <s v="David Bremer"/>
    <x v="1"/>
  </r>
  <r>
    <s v="CA-2015-101889"/>
    <x v="17"/>
    <d v="2015-12-31T00:00:00"/>
    <x v="2"/>
    <s v="DB-13120"/>
    <s v="OFF-EN-10003286"/>
    <n v="19872"/>
    <n v="3"/>
    <n v="2"/>
    <n v="67068"/>
    <x v="1"/>
    <s v="Envelopes"/>
    <x v="153"/>
    <s v="United States"/>
    <x v="292"/>
    <x v="23"/>
    <n v="43302"/>
    <x v="3"/>
    <s v="David Bremer"/>
    <x v="1"/>
  </r>
  <r>
    <s v="CA-2017-110821"/>
    <x v="782"/>
    <d v="2017-08-08T00:00:00"/>
    <x v="3"/>
    <s v="CK-12205"/>
    <s v="TEC-AC-10001552"/>
    <n v="119448"/>
    <n v="3"/>
    <n v="2"/>
    <n v="-134379"/>
    <x v="2"/>
    <s v="Accessories"/>
    <x v="100"/>
    <s v="United States"/>
    <x v="0"/>
    <x v="0"/>
    <n v="75081"/>
    <x v="0"/>
    <s v="Chloris Kastensmidt"/>
    <x v="0"/>
  </r>
  <r>
    <s v="CA-2017-110821"/>
    <x v="782"/>
    <d v="2017-08-08T00:00:00"/>
    <x v="3"/>
    <s v="CK-12205"/>
    <s v="OFF-ST-10002790"/>
    <n v="11816"/>
    <n v="2"/>
    <n v="2"/>
    <n v="-25109"/>
    <x v="1"/>
    <s v="Storage"/>
    <x v="236"/>
    <s v="United States"/>
    <x v="0"/>
    <x v="0"/>
    <n v="75081"/>
    <x v="0"/>
    <s v="Chloris Kastensmidt"/>
    <x v="0"/>
  </r>
  <r>
    <s v="CA-2015-121552"/>
    <x v="203"/>
    <d v="2015-03-27T00:00:00"/>
    <x v="2"/>
    <s v="FW-14395"/>
    <s v="OFF-AR-10003217"/>
    <n v="1956"/>
    <n v="4"/>
    <n v="0"/>
    <n v="54768"/>
    <x v="1"/>
    <s v="Art"/>
    <x v="1621"/>
    <s v="United States"/>
    <x v="113"/>
    <x v="18"/>
    <n v="35810"/>
    <x v="2"/>
    <s v="Fred Wasserman"/>
    <x v="1"/>
  </r>
  <r>
    <s v="CA-2015-107685"/>
    <x v="671"/>
    <d v="2015-12-02T00:00:00"/>
    <x v="1"/>
    <s v="JM-15865"/>
    <s v="FUR-FU-10002813"/>
    <n v="8096"/>
    <n v="4"/>
    <n v="0"/>
    <n v="291456"/>
    <x v="0"/>
    <s v="Furnishings"/>
    <x v="1662"/>
    <s v="United States"/>
    <x v="97"/>
    <x v="32"/>
    <n v="89115"/>
    <x v="1"/>
    <s v="John Murray"/>
    <x v="0"/>
  </r>
  <r>
    <s v="CA-2015-107685"/>
    <x v="671"/>
    <d v="2015-12-02T00:00:00"/>
    <x v="1"/>
    <s v="JM-15865"/>
    <s v="OFF-PA-10003848"/>
    <n v="2592"/>
    <n v="4"/>
    <n v="0"/>
    <n v="124416"/>
    <x v="1"/>
    <s v="Paper"/>
    <x v="1432"/>
    <s v="United States"/>
    <x v="97"/>
    <x v="32"/>
    <n v="89115"/>
    <x v="1"/>
    <s v="John Murray"/>
    <x v="0"/>
  </r>
  <r>
    <s v="US-2014-120740"/>
    <x v="1166"/>
    <d v="2014-04-15T00:00:00"/>
    <x v="0"/>
    <s v="PS-18970"/>
    <s v="OFF-AP-10000240"/>
    <n v="10696"/>
    <n v="2"/>
    <n v="0"/>
    <n v="310184"/>
    <x v="1"/>
    <s v="Appliances"/>
    <x v="646"/>
    <s v="United States"/>
    <x v="1"/>
    <x v="1"/>
    <n v="90049"/>
    <x v="1"/>
    <s v="Paul Stevenson"/>
    <x v="2"/>
  </r>
  <r>
    <s v="US-2014-120740"/>
    <x v="1166"/>
    <d v="2014-04-15T00:00:00"/>
    <x v="0"/>
    <s v="PS-18970"/>
    <s v="FUR-FU-10004091"/>
    <n v="18776"/>
    <n v="4"/>
    <n v="0"/>
    <n v="769816"/>
    <x v="0"/>
    <s v="Furnishings"/>
    <x v="267"/>
    <s v="United States"/>
    <x v="1"/>
    <x v="1"/>
    <n v="90049"/>
    <x v="1"/>
    <s v="Paul Stevenson"/>
    <x v="2"/>
  </r>
  <r>
    <s v="CA-2017-155740"/>
    <x v="244"/>
    <d v="2017-08-02T00:00:00"/>
    <x v="3"/>
    <s v="TC-21475"/>
    <s v="OFF-BI-10001071"/>
    <n v="76776"/>
    <n v="4"/>
    <n v="7"/>
    <n v="-537432"/>
    <x v="1"/>
    <s v="Binders"/>
    <x v="665"/>
    <s v="United States"/>
    <x v="79"/>
    <x v="23"/>
    <n v="44107"/>
    <x v="3"/>
    <s v="Tony Chapman"/>
    <x v="2"/>
  </r>
  <r>
    <s v="CA-2017-146493"/>
    <x v="701"/>
    <d v="2017-06-05T00:00:00"/>
    <x v="2"/>
    <s v="CV-12805"/>
    <s v="OFF-BI-10003676"/>
    <n v="539"/>
    <n v="5"/>
    <n v="0"/>
    <n v="25872"/>
    <x v="1"/>
    <s v="Binders"/>
    <x v="819"/>
    <s v="United States"/>
    <x v="9"/>
    <x v="7"/>
    <n v="68025"/>
    <x v="0"/>
    <s v="Cynthia Voltz"/>
    <x v="1"/>
  </r>
  <r>
    <s v="CA-2014-105417"/>
    <x v="1167"/>
    <d v="2014-01-12T00:00:00"/>
    <x v="2"/>
    <s v="VS-21820"/>
    <s v="FUR-FU-10004864"/>
    <n v="76728"/>
    <n v="3"/>
    <n v="6"/>
    <n v="-537096"/>
    <x v="0"/>
    <s v="Furnishings"/>
    <x v="440"/>
    <s v="United States"/>
    <x v="113"/>
    <x v="0"/>
    <n v="77340"/>
    <x v="0"/>
    <s v="Vivek Sundaresam"/>
    <x v="0"/>
  </r>
  <r>
    <s v="CA-2014-105417"/>
    <x v="1167"/>
    <d v="2014-01-12T00:00:00"/>
    <x v="2"/>
    <s v="VS-21820"/>
    <s v="OFF-BI-10003708"/>
    <n v="1043"/>
    <n v="7"/>
    <n v="8"/>
    <n v="-182525"/>
    <x v="1"/>
    <s v="Binders"/>
    <x v="969"/>
    <s v="United States"/>
    <x v="113"/>
    <x v="0"/>
    <n v="77340"/>
    <x v="0"/>
    <s v="Vivek Sundaresam"/>
    <x v="0"/>
  </r>
  <r>
    <s v="US-2017-141509"/>
    <x v="364"/>
    <d v="2017-10-01T00:00:00"/>
    <x v="3"/>
    <s v="SC-20575"/>
    <s v="OFF-AR-10002067"/>
    <n v="992"/>
    <n v="5"/>
    <n v="0"/>
    <n v="25792"/>
    <x v="1"/>
    <s v="Art"/>
    <x v="1143"/>
    <s v="United States"/>
    <x v="1"/>
    <x v="1"/>
    <n v="90036"/>
    <x v="1"/>
    <s v="Sonia Cooley"/>
    <x v="0"/>
  </r>
  <r>
    <s v="CA-2017-139493"/>
    <x v="1168"/>
    <d v="2017-09-19T00:00:00"/>
    <x v="2"/>
    <s v="SG-20605"/>
    <s v="OFF-AR-10003158"/>
    <n v="1592"/>
    <n v="5"/>
    <n v="2"/>
    <n v="2786"/>
    <x v="1"/>
    <s v="Art"/>
    <x v="699"/>
    <s v="United States"/>
    <x v="153"/>
    <x v="3"/>
    <n v="28806"/>
    <x v="2"/>
    <s v="Speros Goranitis"/>
    <x v="0"/>
  </r>
  <r>
    <s v="CA-2014-151967"/>
    <x v="67"/>
    <d v="2014-10-26T00:00:00"/>
    <x v="2"/>
    <s v="NB-18580"/>
    <s v="FUR-FU-10000193"/>
    <n v="12992"/>
    <n v="4"/>
    <n v="0"/>
    <n v="103936"/>
    <x v="0"/>
    <s v="Furnishings"/>
    <x v="1490"/>
    <s v="United States"/>
    <x v="151"/>
    <x v="27"/>
    <n v="71111"/>
    <x v="2"/>
    <s v="Nicole Brennan"/>
    <x v="1"/>
  </r>
  <r>
    <s v="US-2016-140158"/>
    <x v="963"/>
    <d v="2016-10-08T00:00:00"/>
    <x v="2"/>
    <s v="DR-12940"/>
    <s v="OFF-BI-10000977"/>
    <n v="304"/>
    <n v="1"/>
    <n v="0"/>
    <n v="13984"/>
    <x v="1"/>
    <s v="Binders"/>
    <x v="982"/>
    <s v="United States"/>
    <x v="205"/>
    <x v="33"/>
    <n v="2908"/>
    <x v="3"/>
    <s v="Daniel Raglin"/>
    <x v="2"/>
  </r>
  <r>
    <s v="US-2016-140158"/>
    <x v="963"/>
    <d v="2016-10-08T00:00:00"/>
    <x v="2"/>
    <s v="DR-12940"/>
    <s v="TEC-CO-10001449"/>
    <n v="539991"/>
    <n v="9"/>
    <n v="0"/>
    <n v="25919568"/>
    <x v="2"/>
    <s v="Copiers"/>
    <x v="306"/>
    <s v="United States"/>
    <x v="205"/>
    <x v="33"/>
    <n v="2908"/>
    <x v="3"/>
    <s v="Daniel Raglin"/>
    <x v="2"/>
  </r>
  <r>
    <s v="US-2016-140158"/>
    <x v="963"/>
    <d v="2016-10-08T00:00:00"/>
    <x v="2"/>
    <s v="DR-12940"/>
    <s v="OFF-ST-10000136"/>
    <n v="1191"/>
    <n v="3"/>
    <n v="0"/>
    <n v="34539"/>
    <x v="1"/>
    <s v="Storage"/>
    <x v="1675"/>
    <s v="United States"/>
    <x v="205"/>
    <x v="33"/>
    <n v="2908"/>
    <x v="3"/>
    <s v="Daniel Raglin"/>
    <x v="2"/>
  </r>
  <r>
    <s v="CA-2015-130974"/>
    <x v="153"/>
    <d v="2015-11-29T00:00:00"/>
    <x v="1"/>
    <s v="MA-17560"/>
    <s v="OFF-PA-10000743"/>
    <n v="4008"/>
    <n v="6"/>
    <n v="0"/>
    <n v="192384"/>
    <x v="1"/>
    <s v="Paper"/>
    <x v="574"/>
    <s v="United States"/>
    <x v="231"/>
    <x v="30"/>
    <n v="2149"/>
    <x v="3"/>
    <s v="Matt Abelman"/>
    <x v="2"/>
  </r>
  <r>
    <s v="CA-2015-130974"/>
    <x v="153"/>
    <d v="2015-11-29T00:00:00"/>
    <x v="1"/>
    <s v="MA-17560"/>
    <s v="OFF-PA-10001019"/>
    <n v="5994"/>
    <n v="3"/>
    <n v="0"/>
    <n v="281718"/>
    <x v="1"/>
    <s v="Paper"/>
    <x v="677"/>
    <s v="United States"/>
    <x v="231"/>
    <x v="30"/>
    <n v="2149"/>
    <x v="3"/>
    <s v="Matt Abelman"/>
    <x v="2"/>
  </r>
  <r>
    <s v="CA-2015-130974"/>
    <x v="153"/>
    <d v="2015-11-29T00:00:00"/>
    <x v="1"/>
    <s v="MA-17560"/>
    <s v="TEC-AC-10003095"/>
    <n v="25998"/>
    <n v="2"/>
    <n v="0"/>
    <n v="883932"/>
    <x v="2"/>
    <s v="Accessories"/>
    <x v="1272"/>
    <s v="United States"/>
    <x v="231"/>
    <x v="30"/>
    <n v="2149"/>
    <x v="3"/>
    <s v="Matt Abelman"/>
    <x v="2"/>
  </r>
  <r>
    <s v="CA-2015-130974"/>
    <x v="153"/>
    <d v="2015-11-29T00:00:00"/>
    <x v="1"/>
    <s v="MA-17560"/>
    <s v="FUR-BO-10002916"/>
    <n v="17098"/>
    <n v="1"/>
    <n v="0"/>
    <n v="324862"/>
    <x v="0"/>
    <s v="Bookcases"/>
    <x v="1493"/>
    <s v="United States"/>
    <x v="231"/>
    <x v="30"/>
    <n v="2149"/>
    <x v="3"/>
    <s v="Matt Abelman"/>
    <x v="2"/>
  </r>
  <r>
    <s v="CA-2015-130974"/>
    <x v="153"/>
    <d v="2015-11-29T00:00:00"/>
    <x v="1"/>
    <s v="MA-17560"/>
    <s v="FUR-FU-10002506"/>
    <n v="3897"/>
    <n v="3"/>
    <n v="0"/>
    <n v="46764"/>
    <x v="0"/>
    <s v="Furnishings"/>
    <x v="1779"/>
    <s v="United States"/>
    <x v="231"/>
    <x v="30"/>
    <n v="2149"/>
    <x v="3"/>
    <s v="Matt Abelman"/>
    <x v="2"/>
  </r>
  <r>
    <s v="CA-2015-130974"/>
    <x v="153"/>
    <d v="2015-11-29T00:00:00"/>
    <x v="1"/>
    <s v="MA-17560"/>
    <s v="OFF-PA-10003823"/>
    <n v="1549"/>
    <n v="5"/>
    <n v="0"/>
    <n v="69705"/>
    <x v="1"/>
    <s v="Paper"/>
    <x v="1001"/>
    <s v="United States"/>
    <x v="231"/>
    <x v="30"/>
    <n v="2149"/>
    <x v="3"/>
    <s v="Matt Abelman"/>
    <x v="2"/>
  </r>
  <r>
    <s v="CA-2015-130974"/>
    <x v="153"/>
    <d v="2015-11-29T00:00:00"/>
    <x v="1"/>
    <s v="MA-17560"/>
    <s v="FUR-TA-10004619"/>
    <n v="446068"/>
    <n v="4"/>
    <n v="3"/>
    <n v="0"/>
    <x v="0"/>
    <s v="Tables"/>
    <x v="884"/>
    <s v="United States"/>
    <x v="231"/>
    <x v="30"/>
    <n v="2149"/>
    <x v="3"/>
    <s v="Matt Abelman"/>
    <x v="2"/>
  </r>
  <r>
    <s v="CA-2017-133487"/>
    <x v="635"/>
    <d v="2017-05-09T00:00:00"/>
    <x v="1"/>
    <s v="TS-21655"/>
    <s v="OFF-AP-10001271"/>
    <n v="15294"/>
    <n v="3"/>
    <n v="0"/>
    <n v="412938"/>
    <x v="1"/>
    <s v="Appliances"/>
    <x v="471"/>
    <s v="United States"/>
    <x v="277"/>
    <x v="1"/>
    <n v="91730"/>
    <x v="1"/>
    <s v="Trudy Schmidt"/>
    <x v="0"/>
  </r>
  <r>
    <s v="CA-2014-142951"/>
    <x v="1169"/>
    <d v="2014-10-08T00:00:00"/>
    <x v="0"/>
    <s v="JG-15115"/>
    <s v="TEC-AC-10002331"/>
    <n v="23472"/>
    <n v="3"/>
    <n v="2"/>
    <n v="49878"/>
    <x v="2"/>
    <s v="Accessories"/>
    <x v="1563"/>
    <s v="United States"/>
    <x v="35"/>
    <x v="3"/>
    <n v="28205"/>
    <x v="2"/>
    <s v="Jack Garza"/>
    <x v="0"/>
  </r>
  <r>
    <s v="CA-2014-133592"/>
    <x v="519"/>
    <d v="2015-01-07T00:00:00"/>
    <x v="2"/>
    <s v="KM-16375"/>
    <s v="OFF-PA-10003228"/>
    <n v="19564"/>
    <n v="4"/>
    <n v="0"/>
    <n v="919508"/>
    <x v="1"/>
    <s v="Paper"/>
    <x v="1649"/>
    <s v="United States"/>
    <x v="205"/>
    <x v="33"/>
    <n v="2908"/>
    <x v="3"/>
    <s v="Katherine Murray"/>
    <x v="2"/>
  </r>
  <r>
    <s v="CA-2014-133592"/>
    <x v="519"/>
    <d v="2015-01-07T00:00:00"/>
    <x v="2"/>
    <s v="KM-16375"/>
    <s v="OFF-PA-10002586"/>
    <n v="1494"/>
    <n v="3"/>
    <n v="0"/>
    <n v="70218"/>
    <x v="1"/>
    <s v="Paper"/>
    <x v="1007"/>
    <s v="United States"/>
    <x v="205"/>
    <x v="33"/>
    <n v="2908"/>
    <x v="3"/>
    <s v="Katherine Murray"/>
    <x v="2"/>
  </r>
  <r>
    <s v="CA-2014-133592"/>
    <x v="519"/>
    <d v="2015-01-07T00:00:00"/>
    <x v="2"/>
    <s v="KM-16375"/>
    <s v="TEC-AC-10002049"/>
    <n v="16878"/>
    <n v="4"/>
    <n v="0"/>
    <n v="742632"/>
    <x v="2"/>
    <s v="Accessories"/>
    <x v="691"/>
    <s v="United States"/>
    <x v="205"/>
    <x v="33"/>
    <n v="2908"/>
    <x v="3"/>
    <s v="Katherine Murray"/>
    <x v="2"/>
  </r>
  <r>
    <s v="CA-2014-133592"/>
    <x v="519"/>
    <d v="2015-01-07T00:00:00"/>
    <x v="2"/>
    <s v="KM-16375"/>
    <s v="FUR-BO-10000362"/>
    <n v="34196"/>
    <n v="2"/>
    <n v="0"/>
    <n v="786508"/>
    <x v="0"/>
    <s v="Bookcases"/>
    <x v="1037"/>
    <s v="United States"/>
    <x v="205"/>
    <x v="33"/>
    <n v="2908"/>
    <x v="3"/>
    <s v="Katherine Murray"/>
    <x v="2"/>
  </r>
  <r>
    <s v="CA-2014-133592"/>
    <x v="519"/>
    <d v="2015-01-07T00:00:00"/>
    <x v="2"/>
    <s v="KM-16375"/>
    <s v="FUR-CH-10004218"/>
    <n v="60588"/>
    <n v="6"/>
    <n v="0"/>
    <n v="15147"/>
    <x v="0"/>
    <s v="Chairs"/>
    <x v="38"/>
    <s v="United States"/>
    <x v="205"/>
    <x v="33"/>
    <n v="2908"/>
    <x v="3"/>
    <s v="Katherine Murray"/>
    <x v="2"/>
  </r>
  <r>
    <s v="CA-2015-120782"/>
    <x v="151"/>
    <d v="2015-05-01T00:00:00"/>
    <x v="3"/>
    <s v="SD-20485"/>
    <s v="OFF-AP-10003779"/>
    <n v="186732"/>
    <n v="1"/>
    <n v="1"/>
    <n v="41496"/>
    <x v="1"/>
    <s v="Appliances"/>
    <x v="1437"/>
    <s v="United States"/>
    <x v="297"/>
    <x v="11"/>
    <n v="48640"/>
    <x v="0"/>
    <s v="Shirley Daniels"/>
    <x v="2"/>
  </r>
  <r>
    <s v="CA-2015-120782"/>
    <x v="151"/>
    <d v="2015-05-01T00:00:00"/>
    <x v="3"/>
    <s v="SD-20485"/>
    <s v="OFF-BI-10003527"/>
    <n v="381297"/>
    <n v="3"/>
    <n v="0"/>
    <n v="1906485"/>
    <x v="1"/>
    <s v="Binders"/>
    <x v="449"/>
    <s v="United States"/>
    <x v="297"/>
    <x v="11"/>
    <n v="48640"/>
    <x v="0"/>
    <s v="Shirley Daniels"/>
    <x v="2"/>
  </r>
  <r>
    <s v="CA-2015-116876"/>
    <x v="965"/>
    <d v="2015-02-21T00:00:00"/>
    <x v="2"/>
    <s v="TT-21070"/>
    <s v="OFF-BI-10002897"/>
    <n v="26424"/>
    <n v="9"/>
    <n v="2"/>
    <n v="95787"/>
    <x v="1"/>
    <s v="Binders"/>
    <x v="1770"/>
    <s v="United States"/>
    <x v="30"/>
    <x v="14"/>
    <n v="14609"/>
    <x v="3"/>
    <s v="Ted Trevino"/>
    <x v="0"/>
  </r>
  <r>
    <s v="CA-2015-116876"/>
    <x v="965"/>
    <d v="2015-02-21T00:00:00"/>
    <x v="2"/>
    <s v="TT-21070"/>
    <s v="TEC-PH-10002584"/>
    <n v="62599"/>
    <n v="1"/>
    <n v="0"/>
    <n v="187797"/>
    <x v="2"/>
    <s v="Phones"/>
    <x v="1677"/>
    <s v="United States"/>
    <x v="30"/>
    <x v="14"/>
    <n v="14609"/>
    <x v="3"/>
    <s v="Ted Trevino"/>
    <x v="0"/>
  </r>
  <r>
    <s v="CA-2016-169838"/>
    <x v="878"/>
    <d v="2016-11-29T00:00:00"/>
    <x v="2"/>
    <s v="BB-11545"/>
    <s v="FUR-TA-10001095"/>
    <n v="156861"/>
    <n v="9"/>
    <n v="0"/>
    <n v="3294081"/>
    <x v="0"/>
    <s v="Tables"/>
    <x v="612"/>
    <s v="United States"/>
    <x v="25"/>
    <x v="11"/>
    <n v="49201"/>
    <x v="0"/>
    <s v="Brenda Bowman"/>
    <x v="1"/>
  </r>
  <r>
    <s v="CA-2016-169838"/>
    <x v="878"/>
    <d v="2016-11-29T00:00:00"/>
    <x v="2"/>
    <s v="BB-11545"/>
    <s v="OFF-BI-10004002"/>
    <n v="173"/>
    <n v="1"/>
    <n v="0"/>
    <n v="8304"/>
    <x v="1"/>
    <s v="Binders"/>
    <x v="154"/>
    <s v="United States"/>
    <x v="25"/>
    <x v="11"/>
    <n v="49201"/>
    <x v="0"/>
    <s v="Brenda Bowman"/>
    <x v="1"/>
  </r>
  <r>
    <s v="CA-2016-169838"/>
    <x v="878"/>
    <d v="2016-11-29T00:00:00"/>
    <x v="2"/>
    <s v="BB-11545"/>
    <s v="TEC-AC-10004518"/>
    <n v="1600"/>
    <n v="8"/>
    <n v="0"/>
    <n v="624"/>
    <x v="2"/>
    <s v="Accessories"/>
    <x v="1780"/>
    <s v="United States"/>
    <x v="25"/>
    <x v="11"/>
    <n v="49201"/>
    <x v="0"/>
    <s v="Brenda Bowman"/>
    <x v="1"/>
  </r>
  <r>
    <s v="US-2017-128951"/>
    <x v="662"/>
    <d v="2017-07-17T00:00:00"/>
    <x v="3"/>
    <s v="RS-19420"/>
    <s v="OFF-AP-10002191"/>
    <n v="17994"/>
    <n v="3"/>
    <n v="0"/>
    <n v="503832"/>
    <x v="1"/>
    <s v="Appliances"/>
    <x v="803"/>
    <s v="United States"/>
    <x v="244"/>
    <x v="16"/>
    <n v="23434"/>
    <x v="2"/>
    <s v="Ricardo Sperren"/>
    <x v="1"/>
  </r>
  <r>
    <s v="US-2017-128951"/>
    <x v="662"/>
    <d v="2017-07-17T00:00:00"/>
    <x v="3"/>
    <s v="RS-19420"/>
    <s v="FUR-TA-10004575"/>
    <n v="87294"/>
    <n v="3"/>
    <n v="0"/>
    <n v="1571292"/>
    <x v="0"/>
    <s v="Tables"/>
    <x v="309"/>
    <s v="United States"/>
    <x v="244"/>
    <x v="16"/>
    <n v="23434"/>
    <x v="2"/>
    <s v="Ricardo Sperren"/>
    <x v="1"/>
  </r>
  <r>
    <s v="US-2017-128951"/>
    <x v="662"/>
    <d v="2017-07-17T00:00:00"/>
    <x v="3"/>
    <s v="RS-19420"/>
    <s v="OFF-PA-10003177"/>
    <n v="1296"/>
    <n v="2"/>
    <n v="0"/>
    <n v="62208"/>
    <x v="1"/>
    <s v="Paper"/>
    <x v="89"/>
    <s v="United States"/>
    <x v="244"/>
    <x v="16"/>
    <n v="23434"/>
    <x v="2"/>
    <s v="Ricardo Sperren"/>
    <x v="1"/>
  </r>
  <r>
    <s v="CA-2014-102330"/>
    <x v="281"/>
    <d v="2015-01-03T00:00:00"/>
    <x v="2"/>
    <s v="AI-10855"/>
    <s v="OFF-LA-10003923"/>
    <n v="888"/>
    <n v="6"/>
    <n v="0"/>
    <n v="444"/>
    <x v="1"/>
    <s v="Labels"/>
    <x v="428"/>
    <s v="United States"/>
    <x v="70"/>
    <x v="1"/>
    <n v="94513"/>
    <x v="1"/>
    <s v="Arianne Irving"/>
    <x v="0"/>
  </r>
  <r>
    <s v="CA-2014-102330"/>
    <x v="281"/>
    <d v="2015-01-03T00:00:00"/>
    <x v="2"/>
    <s v="AI-10855"/>
    <s v="TEC-PH-10001051"/>
    <n v="319968"/>
    <n v="4"/>
    <n v="2"/>
    <n v="359964"/>
    <x v="2"/>
    <s v="Phones"/>
    <x v="1250"/>
    <s v="United States"/>
    <x v="70"/>
    <x v="1"/>
    <n v="94513"/>
    <x v="1"/>
    <s v="Arianne Irving"/>
    <x v="0"/>
  </r>
  <r>
    <s v="CA-2016-118899"/>
    <x v="553"/>
    <d v="2016-03-22T00:00:00"/>
    <x v="0"/>
    <s v="MC-17275"/>
    <s v="FUR-CH-10004754"/>
    <n v="167888"/>
    <n v="7"/>
    <n v="2"/>
    <n v="146902"/>
    <x v="0"/>
    <s v="Chairs"/>
    <x v="1121"/>
    <s v="United States"/>
    <x v="4"/>
    <x v="4"/>
    <n v="98103"/>
    <x v="1"/>
    <s v="Marc Crier"/>
    <x v="0"/>
  </r>
  <r>
    <s v="CA-2017-107958"/>
    <x v="1170"/>
    <d v="2017-07-05T00:00:00"/>
    <x v="3"/>
    <s v="AH-10120"/>
    <s v="OFF-PA-10000357"/>
    <n v="16396"/>
    <n v="5"/>
    <n v="2"/>
    <n v="594355"/>
    <x v="1"/>
    <s v="Paper"/>
    <x v="446"/>
    <s v="United States"/>
    <x v="12"/>
    <x v="0"/>
    <n v="77036"/>
    <x v="0"/>
    <s v="Adrian Hane"/>
    <x v="2"/>
  </r>
  <r>
    <s v="CA-2017-107958"/>
    <x v="1170"/>
    <d v="2017-07-05T00:00:00"/>
    <x v="3"/>
    <s v="AH-10120"/>
    <s v="OFF-BI-10001787"/>
    <n v="5232"/>
    <n v="4"/>
    <n v="8"/>
    <n v="-81096"/>
    <x v="1"/>
    <s v="Binders"/>
    <x v="1469"/>
    <s v="United States"/>
    <x v="12"/>
    <x v="0"/>
    <n v="77036"/>
    <x v="0"/>
    <s v="Adrian Hane"/>
    <x v="2"/>
  </r>
  <r>
    <s v="CA-2017-151799"/>
    <x v="815"/>
    <d v="2017-12-18T00:00:00"/>
    <x v="2"/>
    <s v="BF-11170"/>
    <s v="TEC-CO-10002313"/>
    <n v="119998"/>
    <n v="2"/>
    <n v="0"/>
    <n v="4679922"/>
    <x v="2"/>
    <s v="Copiers"/>
    <x v="349"/>
    <s v="United States"/>
    <x v="103"/>
    <x v="30"/>
    <n v="1841"/>
    <x v="3"/>
    <s v="Ben Ferrer"/>
    <x v="2"/>
  </r>
  <r>
    <s v="CA-2017-151799"/>
    <x v="815"/>
    <d v="2017-12-18T00:00:00"/>
    <x v="2"/>
    <s v="BF-11170"/>
    <s v="OFF-ST-10002790"/>
    <n v="7385"/>
    <n v="1"/>
    <n v="0"/>
    <n v="22155"/>
    <x v="1"/>
    <s v="Storage"/>
    <x v="236"/>
    <s v="United States"/>
    <x v="103"/>
    <x v="30"/>
    <n v="1841"/>
    <x v="3"/>
    <s v="Ben Ferrer"/>
    <x v="2"/>
  </r>
  <r>
    <s v="CA-2017-151799"/>
    <x v="815"/>
    <d v="2017-12-18T00:00:00"/>
    <x v="2"/>
    <s v="BF-11170"/>
    <s v="OFF-SU-10001664"/>
    <n v="2571"/>
    <n v="3"/>
    <n v="0"/>
    <n v="66846"/>
    <x v="1"/>
    <s v="Supplies"/>
    <x v="1229"/>
    <s v="United States"/>
    <x v="103"/>
    <x v="30"/>
    <n v="1841"/>
    <x v="3"/>
    <s v="Ben Ferrer"/>
    <x v="2"/>
  </r>
  <r>
    <s v="CA-2017-151799"/>
    <x v="815"/>
    <d v="2017-12-18T00:00:00"/>
    <x v="2"/>
    <s v="BF-11170"/>
    <s v="OFF-FA-10001332"/>
    <n v="1728"/>
    <n v="6"/>
    <n v="0"/>
    <n v="81216"/>
    <x v="1"/>
    <s v="Fasteners"/>
    <x v="1543"/>
    <s v="United States"/>
    <x v="103"/>
    <x v="30"/>
    <n v="1841"/>
    <x v="3"/>
    <s v="Ben Ferrer"/>
    <x v="2"/>
  </r>
  <r>
    <s v="CA-2017-151799"/>
    <x v="815"/>
    <d v="2017-12-18T00:00:00"/>
    <x v="2"/>
    <s v="BF-11170"/>
    <s v="FUR-TA-10003473"/>
    <n v="526582"/>
    <n v="2"/>
    <n v="3"/>
    <n v="-526582"/>
    <x v="0"/>
    <s v="Tables"/>
    <x v="216"/>
    <s v="United States"/>
    <x v="103"/>
    <x v="30"/>
    <n v="1841"/>
    <x v="3"/>
    <s v="Ben Ferrer"/>
    <x v="2"/>
  </r>
  <r>
    <s v="CA-2016-114601"/>
    <x v="369"/>
    <d v="2016-09-02T00:00:00"/>
    <x v="2"/>
    <s v="AA-10480"/>
    <s v="OFF-PA-10000605"/>
    <n v="1156"/>
    <n v="2"/>
    <n v="0"/>
    <n v="56644"/>
    <x v="1"/>
    <s v="Paper"/>
    <x v="811"/>
    <s v="United States"/>
    <x v="65"/>
    <x v="11"/>
    <n v="48234"/>
    <x v="0"/>
    <s v="Andrew Allen"/>
    <x v="0"/>
  </r>
  <r>
    <s v="CA-2016-114601"/>
    <x v="369"/>
    <d v="2016-09-02T00:00:00"/>
    <x v="2"/>
    <s v="AA-10480"/>
    <s v="TEC-PH-10002170"/>
    <n v="20997"/>
    <n v="3"/>
    <n v="0"/>
    <n v="587916"/>
    <x v="2"/>
    <s v="Phones"/>
    <x v="595"/>
    <s v="United States"/>
    <x v="65"/>
    <x v="11"/>
    <n v="48234"/>
    <x v="0"/>
    <s v="Andrew Allen"/>
    <x v="0"/>
  </r>
  <r>
    <s v="CA-2016-114601"/>
    <x v="369"/>
    <d v="2016-09-02T00:00:00"/>
    <x v="2"/>
    <s v="AA-10480"/>
    <s v="FUR-TA-10004147"/>
    <n v="44784"/>
    <n v="4"/>
    <n v="0"/>
    <n v="985248"/>
    <x v="0"/>
    <s v="Tables"/>
    <x v="814"/>
    <s v="United States"/>
    <x v="65"/>
    <x v="11"/>
    <n v="48234"/>
    <x v="0"/>
    <s v="Andrew Allen"/>
    <x v="0"/>
  </r>
  <r>
    <s v="CA-2016-114601"/>
    <x v="369"/>
    <d v="2016-09-02T00:00:00"/>
    <x v="2"/>
    <s v="AA-10480"/>
    <s v="TEC-AC-10003911"/>
    <n v="47997"/>
    <n v="3"/>
    <n v="0"/>
    <n v="1631898"/>
    <x v="2"/>
    <s v="Accessories"/>
    <x v="331"/>
    <s v="United States"/>
    <x v="65"/>
    <x v="11"/>
    <n v="48234"/>
    <x v="0"/>
    <s v="Andrew Allen"/>
    <x v="0"/>
  </r>
  <r>
    <s v="CA-2016-114601"/>
    <x v="369"/>
    <d v="2016-09-02T00:00:00"/>
    <x v="2"/>
    <s v="AA-10480"/>
    <s v="OFF-AR-10002578"/>
    <n v="864"/>
    <n v="3"/>
    <n v="0"/>
    <n v="25056"/>
    <x v="1"/>
    <s v="Art"/>
    <x v="667"/>
    <s v="United States"/>
    <x v="65"/>
    <x v="11"/>
    <n v="48234"/>
    <x v="0"/>
    <s v="Andrew Allen"/>
    <x v="0"/>
  </r>
  <r>
    <s v="CA-2017-100237"/>
    <x v="452"/>
    <d v="2017-10-19T00:00:00"/>
    <x v="2"/>
    <s v="SV-20815"/>
    <s v="OFF-AR-10001761"/>
    <n v="1168"/>
    <n v="2"/>
    <n v="0"/>
    <n v="42048"/>
    <x v="1"/>
    <s v="Art"/>
    <x v="1623"/>
    <s v="United States"/>
    <x v="11"/>
    <x v="6"/>
    <n v="84057"/>
    <x v="1"/>
    <s v="Stuart Van"/>
    <x v="1"/>
  </r>
  <r>
    <s v="CA-2014-139542"/>
    <x v="1089"/>
    <d v="2014-10-29T00:00:00"/>
    <x v="2"/>
    <s v="EH-14185"/>
    <s v="TEC-AC-10001553"/>
    <n v="40776"/>
    <n v="3"/>
    <n v="2"/>
    <n v="5097"/>
    <x v="2"/>
    <s v="Accessories"/>
    <x v="1581"/>
    <s v="United States"/>
    <x v="10"/>
    <x v="8"/>
    <n v="19120"/>
    <x v="3"/>
    <s v="Evan Henry"/>
    <x v="0"/>
  </r>
  <r>
    <s v="CA-2014-139542"/>
    <x v="1089"/>
    <d v="2014-10-29T00:00:00"/>
    <x v="2"/>
    <s v="EH-14185"/>
    <s v="OFF-BI-10000309"/>
    <n v="13698"/>
    <n v="3"/>
    <n v="7"/>
    <n v="-95886"/>
    <x v="1"/>
    <s v="Binders"/>
    <x v="338"/>
    <s v="United States"/>
    <x v="10"/>
    <x v="8"/>
    <n v="19120"/>
    <x v="3"/>
    <s v="Evan Henry"/>
    <x v="0"/>
  </r>
  <r>
    <s v="US-2015-142811"/>
    <x v="787"/>
    <d v="2015-04-07T00:00:00"/>
    <x v="2"/>
    <s v="JL-15850"/>
    <s v="TEC-PH-10003095"/>
    <n v="878"/>
    <n v="5"/>
    <n v="2"/>
    <n v="32925"/>
    <x v="2"/>
    <s v="Phones"/>
    <x v="1478"/>
    <s v="United States"/>
    <x v="122"/>
    <x v="15"/>
    <n v="85204"/>
    <x v="1"/>
    <s v="John Lucas"/>
    <x v="0"/>
  </r>
  <r>
    <s v="CA-2017-139353"/>
    <x v="959"/>
    <d v="2017-10-30T00:00:00"/>
    <x v="1"/>
    <s v="JM-15250"/>
    <s v="FUR-FU-10001876"/>
    <n v="77952"/>
    <n v="3"/>
    <n v="2"/>
    <n v="155904"/>
    <x v="0"/>
    <s v="Furnishings"/>
    <x v="1384"/>
    <s v="United States"/>
    <x v="114"/>
    <x v="3"/>
    <n v="28314"/>
    <x v="2"/>
    <s v="Janet Martin"/>
    <x v="0"/>
  </r>
  <r>
    <s v="CA-2017-139353"/>
    <x v="959"/>
    <d v="2017-10-30T00:00:00"/>
    <x v="1"/>
    <s v="JM-15250"/>
    <s v="OFF-ST-10001522"/>
    <n v="147184"/>
    <n v="2"/>
    <n v="2"/>
    <n v="-294368"/>
    <x v="1"/>
    <s v="Storage"/>
    <x v="197"/>
    <s v="United States"/>
    <x v="114"/>
    <x v="3"/>
    <n v="28314"/>
    <x v="2"/>
    <s v="Janet Martin"/>
    <x v="0"/>
  </r>
  <r>
    <s v="CA-2017-139353"/>
    <x v="959"/>
    <d v="2017-10-30T00:00:00"/>
    <x v="1"/>
    <s v="JM-15250"/>
    <s v="OFF-PA-10000300"/>
    <n v="47952"/>
    <n v="3"/>
    <n v="2"/>
    <n v="161838"/>
    <x v="1"/>
    <s v="Paper"/>
    <x v="1743"/>
    <s v="United States"/>
    <x v="114"/>
    <x v="3"/>
    <n v="28314"/>
    <x v="2"/>
    <s v="Janet Martin"/>
    <x v="0"/>
  </r>
  <r>
    <s v="CA-2014-150203"/>
    <x v="29"/>
    <d v="2014-12-07T00:00:00"/>
    <x v="3"/>
    <s v="JB-15925"/>
    <s v="OFF-AP-10001469"/>
    <n v="25026"/>
    <n v="6"/>
    <n v="0"/>
    <n v="725754"/>
    <x v="1"/>
    <s v="Appliances"/>
    <x v="582"/>
    <s v="United States"/>
    <x v="1"/>
    <x v="1"/>
    <n v="90032"/>
    <x v="1"/>
    <s v="Joni Blumstein"/>
    <x v="0"/>
  </r>
  <r>
    <s v="US-2017-101518"/>
    <x v="131"/>
    <d v="2017-11-08T00:00:00"/>
    <x v="2"/>
    <s v="PB-19105"/>
    <s v="TEC-AC-10001553"/>
    <n v="40776"/>
    <n v="3"/>
    <n v="2"/>
    <n v="5097"/>
    <x v="2"/>
    <s v="Accessories"/>
    <x v="1581"/>
    <s v="United States"/>
    <x v="10"/>
    <x v="8"/>
    <n v="19140"/>
    <x v="3"/>
    <s v="Peter Bühler"/>
    <x v="0"/>
  </r>
  <r>
    <s v="CA-2015-149636"/>
    <x v="1171"/>
    <d v="2015-01-12T00:00:00"/>
    <x v="2"/>
    <s v="SP-20620"/>
    <s v="OFF-PA-10004041"/>
    <n v="296"/>
    <n v="5"/>
    <n v="2"/>
    <n v="925"/>
    <x v="1"/>
    <s v="Paper"/>
    <x v="941"/>
    <s v="United States"/>
    <x v="76"/>
    <x v="21"/>
    <n v="80906"/>
    <x v="1"/>
    <s v="Stefania Perrino"/>
    <x v="1"/>
  </r>
  <r>
    <s v="CA-2015-149636"/>
    <x v="1171"/>
    <d v="2015-01-12T00:00:00"/>
    <x v="2"/>
    <s v="SP-20620"/>
    <s v="OFF-BI-10002764"/>
    <n v="1938"/>
    <n v="2"/>
    <n v="7"/>
    <n v="-13566"/>
    <x v="1"/>
    <s v="Binders"/>
    <x v="504"/>
    <s v="United States"/>
    <x v="76"/>
    <x v="21"/>
    <n v="80906"/>
    <x v="1"/>
    <s v="Stefania Perrino"/>
    <x v="1"/>
  </r>
  <r>
    <s v="US-2017-146213"/>
    <x v="427"/>
    <d v="2017-09-14T00:00:00"/>
    <x v="2"/>
    <s v="MC-17605"/>
    <s v="TEC-AC-10001114"/>
    <n v="15996"/>
    <n v="4"/>
    <n v="0"/>
    <n v="511872"/>
    <x v="2"/>
    <s v="Accessories"/>
    <x v="1200"/>
    <s v="United States"/>
    <x v="1"/>
    <x v="1"/>
    <n v="90032"/>
    <x v="1"/>
    <s v="Matt Connell"/>
    <x v="1"/>
  </r>
  <r>
    <s v="CA-2015-108588"/>
    <x v="955"/>
    <d v="2015-01-10T00:00:00"/>
    <x v="2"/>
    <s v="BG-11695"/>
    <s v="OFF-AR-10001615"/>
    <n v="5952"/>
    <n v="3"/>
    <n v="0"/>
    <n v="154752"/>
    <x v="1"/>
    <s v="Art"/>
    <x v="1466"/>
    <s v="United States"/>
    <x v="20"/>
    <x v="14"/>
    <n v="10009"/>
    <x v="3"/>
    <s v="Brooke Gillingham"/>
    <x v="1"/>
  </r>
  <r>
    <s v="CA-2015-108588"/>
    <x v="955"/>
    <d v="2015-01-10T00:00:00"/>
    <x v="2"/>
    <s v="BG-11695"/>
    <s v="OFF-EN-10000461"/>
    <n v="1748"/>
    <n v="2"/>
    <n v="0"/>
    <n v="82156"/>
    <x v="1"/>
    <s v="Envelopes"/>
    <x v="749"/>
    <s v="United States"/>
    <x v="20"/>
    <x v="14"/>
    <n v="10009"/>
    <x v="3"/>
    <s v="Brooke Gillingham"/>
    <x v="1"/>
  </r>
  <r>
    <s v="CA-2015-108588"/>
    <x v="955"/>
    <d v="2015-01-10T00:00:00"/>
    <x v="2"/>
    <s v="BG-11695"/>
    <s v="OFF-BI-10004506"/>
    <n v="13168"/>
    <n v="2"/>
    <n v="2"/>
    <n v="46088"/>
    <x v="1"/>
    <s v="Binders"/>
    <x v="1235"/>
    <s v="United States"/>
    <x v="20"/>
    <x v="14"/>
    <n v="10009"/>
    <x v="3"/>
    <s v="Brooke Gillingham"/>
    <x v="1"/>
  </r>
  <r>
    <s v="US-2017-138086"/>
    <x v="512"/>
    <d v="2017-04-20T00:00:00"/>
    <x v="2"/>
    <s v="JO-15550"/>
    <s v="OFF-AP-10000027"/>
    <n v="4074"/>
    <n v="3"/>
    <n v="0"/>
    <n v="12222"/>
    <x v="1"/>
    <s v="Appliances"/>
    <x v="1781"/>
    <s v="United States"/>
    <x v="8"/>
    <x v="1"/>
    <n v="94109"/>
    <x v="1"/>
    <s v="Jesus Ocampo"/>
    <x v="2"/>
  </r>
  <r>
    <s v="CA-2015-139374"/>
    <x v="228"/>
    <d v="2015-09-14T00:00:00"/>
    <x v="2"/>
    <s v="AR-10345"/>
    <s v="FUR-CH-10003981"/>
    <n v="179886"/>
    <n v="1"/>
    <n v="3"/>
    <n v="-25698"/>
    <x v="0"/>
    <s v="Chairs"/>
    <x v="1164"/>
    <s v="United States"/>
    <x v="88"/>
    <x v="0"/>
    <n v="78745"/>
    <x v="0"/>
    <s v="Alex Russell"/>
    <x v="1"/>
  </r>
  <r>
    <s v="CA-2016-113978"/>
    <x v="476"/>
    <d v="2016-09-29T00:00:00"/>
    <x v="2"/>
    <s v="TS-21505"/>
    <s v="OFF-AP-10003849"/>
    <n v="286256"/>
    <n v="1"/>
    <n v="2"/>
    <n v="17891"/>
    <x v="1"/>
    <s v="Appliances"/>
    <x v="836"/>
    <s v="United States"/>
    <x v="138"/>
    <x v="23"/>
    <n v="44105"/>
    <x v="3"/>
    <s v="Tony Sayre"/>
    <x v="0"/>
  </r>
  <r>
    <s v="CA-2016-113978"/>
    <x v="476"/>
    <d v="2016-09-29T00:00:00"/>
    <x v="2"/>
    <s v="TS-21505"/>
    <s v="OFF-ST-10004963"/>
    <n v="24224"/>
    <n v="2"/>
    <n v="2"/>
    <n v="-48448"/>
    <x v="1"/>
    <s v="Storage"/>
    <x v="462"/>
    <s v="United States"/>
    <x v="138"/>
    <x v="23"/>
    <n v="44105"/>
    <x v="3"/>
    <s v="Tony Sayre"/>
    <x v="0"/>
  </r>
  <r>
    <s v="CA-2016-113978"/>
    <x v="476"/>
    <d v="2016-09-29T00:00:00"/>
    <x v="2"/>
    <s v="TS-21505"/>
    <s v="OFF-ST-10002574"/>
    <n v="331536"/>
    <n v="3"/>
    <n v="2"/>
    <n v="-82884"/>
    <x v="1"/>
    <s v="Storage"/>
    <x v="927"/>
    <s v="United States"/>
    <x v="138"/>
    <x v="23"/>
    <n v="44105"/>
    <x v="3"/>
    <s v="Tony Sayre"/>
    <x v="0"/>
  </r>
  <r>
    <s v="US-2015-150231"/>
    <x v="198"/>
    <d v="2015-03-20T00:00:00"/>
    <x v="1"/>
    <s v="JK-15640"/>
    <s v="OFF-AR-10001761"/>
    <n v="1752"/>
    <n v="3"/>
    <n v="0"/>
    <n v="63072"/>
    <x v="1"/>
    <s v="Art"/>
    <x v="1623"/>
    <s v="United States"/>
    <x v="20"/>
    <x v="14"/>
    <n v="10009"/>
    <x v="3"/>
    <s v="Jim Kriz"/>
    <x v="2"/>
  </r>
  <r>
    <s v="CA-2016-106915"/>
    <x v="490"/>
    <d v="2016-12-02T00:00:00"/>
    <x v="2"/>
    <s v="GA-14515"/>
    <s v="OFF-AR-10000716"/>
    <n v="17856"/>
    <n v="4"/>
    <n v="2"/>
    <n v="42408"/>
    <x v="1"/>
    <s v="Art"/>
    <x v="789"/>
    <s v="United States"/>
    <x v="236"/>
    <x v="0"/>
    <n v="79907"/>
    <x v="0"/>
    <s v="George Ashbrook"/>
    <x v="0"/>
  </r>
  <r>
    <s v="US-2016-109260"/>
    <x v="181"/>
    <d v="2016-10-01T00:00:00"/>
    <x v="2"/>
    <s v="TN-21040"/>
    <s v="TEC-AC-10002637"/>
    <n v="431976"/>
    <n v="3"/>
    <n v="2"/>
    <n v="-755958"/>
    <x v="2"/>
    <s v="Accessories"/>
    <x v="1301"/>
    <s v="United States"/>
    <x v="315"/>
    <x v="2"/>
    <n v="32303"/>
    <x v="2"/>
    <s v="Tanja Norvell"/>
    <x v="2"/>
  </r>
  <r>
    <s v="CA-2017-104850"/>
    <x v="486"/>
    <d v="2017-06-19T00:00:00"/>
    <x v="2"/>
    <s v="TW-21025"/>
    <s v="FUR-CH-10003774"/>
    <n v="291136"/>
    <n v="4"/>
    <n v="2"/>
    <n v="-254744"/>
    <x v="0"/>
    <s v="Chairs"/>
    <x v="1183"/>
    <s v="United States"/>
    <x v="4"/>
    <x v="4"/>
    <n v="98103"/>
    <x v="1"/>
    <s v="Tamara Willingham"/>
    <x v="2"/>
  </r>
  <r>
    <s v="CA-2017-140508"/>
    <x v="64"/>
    <d v="2017-09-21T00:00:00"/>
    <x v="3"/>
    <s v="PA-19060"/>
    <s v="OFF-EN-10000927"/>
    <n v="114848"/>
    <n v="4"/>
    <n v="2"/>
    <n v="3589"/>
    <x v="1"/>
    <s v="Envelopes"/>
    <x v="81"/>
    <s v="United States"/>
    <x v="0"/>
    <x v="0"/>
    <n v="75220"/>
    <x v="0"/>
    <s v="Pete Armstrong"/>
    <x v="2"/>
  </r>
  <r>
    <s v="CA-2017-143294"/>
    <x v="454"/>
    <d v="2017-06-08T00:00:00"/>
    <x v="2"/>
    <s v="JD-15790"/>
    <s v="OFF-PA-10000743"/>
    <n v="10688"/>
    <n v="2"/>
    <n v="2"/>
    <n v="37408"/>
    <x v="1"/>
    <s v="Paper"/>
    <x v="574"/>
    <s v="United States"/>
    <x v="12"/>
    <x v="0"/>
    <n v="77070"/>
    <x v="0"/>
    <s v="John Dryer"/>
    <x v="0"/>
  </r>
  <r>
    <s v="CA-2016-165673"/>
    <x v="665"/>
    <d v="2016-05-19T00:00:00"/>
    <x v="1"/>
    <s v="MN-17935"/>
    <s v="OFF-PA-10000697"/>
    <n v="15232"/>
    <n v="4"/>
    <n v="2"/>
    <n v="55216"/>
    <x v="1"/>
    <s v="Paper"/>
    <x v="1361"/>
    <s v="United States"/>
    <x v="24"/>
    <x v="23"/>
    <n v="45503"/>
    <x v="3"/>
    <s v="Michael Nguyen"/>
    <x v="0"/>
  </r>
  <r>
    <s v="CA-2017-134418"/>
    <x v="174"/>
    <d v="2017-09-20T00:00:00"/>
    <x v="2"/>
    <s v="GM-14500"/>
    <s v="OFF-AR-10004441"/>
    <n v="1242"/>
    <n v="3"/>
    <n v="0"/>
    <n v="52164"/>
    <x v="1"/>
    <s v="Art"/>
    <x v="155"/>
    <s v="United States"/>
    <x v="4"/>
    <x v="4"/>
    <n v="98103"/>
    <x v="1"/>
    <s v="Gene McClure"/>
    <x v="0"/>
  </r>
  <r>
    <s v="US-2016-106313"/>
    <x v="249"/>
    <d v="2016-08-26T00:00:00"/>
    <x v="2"/>
    <s v="DG-13300"/>
    <s v="OFF-PA-10001870"/>
    <n v="1944"/>
    <n v="3"/>
    <n v="0"/>
    <n v="93312"/>
    <x v="1"/>
    <s v="Paper"/>
    <x v="676"/>
    <s v="United States"/>
    <x v="4"/>
    <x v="4"/>
    <n v="98105"/>
    <x v="1"/>
    <s v="Deirdre Greer"/>
    <x v="1"/>
  </r>
  <r>
    <s v="CA-2014-105872"/>
    <x v="991"/>
    <d v="2014-06-06T00:00:00"/>
    <x v="2"/>
    <s v="JG-15160"/>
    <s v="OFF-BI-10003684"/>
    <n v="70368"/>
    <n v="4"/>
    <n v="2"/>
    <n v="26388"/>
    <x v="1"/>
    <s v="Binders"/>
    <x v="710"/>
    <s v="United States"/>
    <x v="20"/>
    <x v="14"/>
    <n v="10024"/>
    <x v="3"/>
    <s v="James Galang"/>
    <x v="0"/>
  </r>
  <r>
    <s v="CA-2017-108287"/>
    <x v="403"/>
    <d v="2017-12-20T00:00:00"/>
    <x v="3"/>
    <s v="AG-10330"/>
    <s v="OFF-AR-10001315"/>
    <n v="12672"/>
    <n v="9"/>
    <n v="2"/>
    <n v="14256"/>
    <x v="1"/>
    <s v="Art"/>
    <x v="1020"/>
    <s v="United States"/>
    <x v="35"/>
    <x v="3"/>
    <n v="28205"/>
    <x v="2"/>
    <s v="Alex Grayson"/>
    <x v="0"/>
  </r>
  <r>
    <s v="CA-2017-141103"/>
    <x v="244"/>
    <d v="2017-08-06T00:00:00"/>
    <x v="2"/>
    <s v="JF-15355"/>
    <s v="TEC-PH-10003589"/>
    <n v="8995"/>
    <n v="5"/>
    <n v="0"/>
    <n v="43176"/>
    <x v="2"/>
    <s v="Phones"/>
    <x v="821"/>
    <s v="United States"/>
    <x v="248"/>
    <x v="39"/>
    <n v="21215"/>
    <x v="3"/>
    <s v="Jay Fein"/>
    <x v="0"/>
  </r>
  <r>
    <s v="CA-2014-154781"/>
    <x v="868"/>
    <d v="2014-11-26T00:00:00"/>
    <x v="2"/>
    <s v="SC-20680"/>
    <s v="OFF-PA-10001609"/>
    <n v="658"/>
    <n v="2"/>
    <n v="0"/>
    <n v="30268"/>
    <x v="1"/>
    <s v="Paper"/>
    <x v="1105"/>
    <s v="United States"/>
    <x v="8"/>
    <x v="1"/>
    <n v="94110"/>
    <x v="1"/>
    <s v="Steve Carroll"/>
    <x v="2"/>
  </r>
  <r>
    <s v="CA-2014-154781"/>
    <x v="868"/>
    <d v="2014-11-26T00:00:00"/>
    <x v="2"/>
    <s v="SC-20680"/>
    <s v="TEC-AC-10000474"/>
    <n v="9499"/>
    <n v="1"/>
    <n v="0"/>
    <n v="28497"/>
    <x v="2"/>
    <s v="Accessories"/>
    <x v="1488"/>
    <s v="United States"/>
    <x v="8"/>
    <x v="1"/>
    <n v="94110"/>
    <x v="1"/>
    <s v="Steve Carroll"/>
    <x v="2"/>
  </r>
  <r>
    <s v="CA-2015-147816"/>
    <x v="495"/>
    <d v="2015-09-26T00:00:00"/>
    <x v="1"/>
    <s v="CM-11935"/>
    <s v="TEC-PH-10003095"/>
    <n v="3512"/>
    <n v="2"/>
    <n v="2"/>
    <n v="1317"/>
    <x v="2"/>
    <s v="Phones"/>
    <x v="1478"/>
    <s v="United States"/>
    <x v="92"/>
    <x v="15"/>
    <n v="85705"/>
    <x v="1"/>
    <s v="Carlos Meador"/>
    <x v="0"/>
  </r>
  <r>
    <s v="CA-2017-105326"/>
    <x v="647"/>
    <d v="2017-08-27T00:00:00"/>
    <x v="2"/>
    <s v="KT-16480"/>
    <s v="OFF-PA-10001639"/>
    <n v="2592"/>
    <n v="4"/>
    <n v="0"/>
    <n v="124416"/>
    <x v="1"/>
    <s v="Paper"/>
    <x v="972"/>
    <s v="United States"/>
    <x v="1"/>
    <x v="1"/>
    <n v="90036"/>
    <x v="1"/>
    <s v="Kean Thornton"/>
    <x v="0"/>
  </r>
  <r>
    <s v="CA-2016-133613"/>
    <x v="26"/>
    <d v="2016-06-22T00:00:00"/>
    <x v="2"/>
    <s v="CP-12340"/>
    <s v="OFF-BI-10002003"/>
    <n v="796"/>
    <n v="2"/>
    <n v="0"/>
    <n v="37412"/>
    <x v="1"/>
    <s v="Binders"/>
    <x v="1374"/>
    <s v="United States"/>
    <x v="417"/>
    <x v="28"/>
    <n v="6708"/>
    <x v="3"/>
    <s v="Christine Phan"/>
    <x v="1"/>
  </r>
  <r>
    <s v="CA-2016-133613"/>
    <x v="26"/>
    <d v="2016-06-22T00:00:00"/>
    <x v="2"/>
    <s v="CP-12340"/>
    <s v="TEC-PH-10004539"/>
    <n v="56697"/>
    <n v="3"/>
    <n v="0"/>
    <n v="1530819"/>
    <x v="2"/>
    <s v="Phones"/>
    <x v="854"/>
    <s v="United States"/>
    <x v="417"/>
    <x v="28"/>
    <n v="6708"/>
    <x v="3"/>
    <s v="Christine Phan"/>
    <x v="1"/>
  </r>
  <r>
    <s v="CA-2016-133613"/>
    <x v="26"/>
    <d v="2016-06-22T00:00:00"/>
    <x v="2"/>
    <s v="CP-12340"/>
    <s v="OFF-AR-10003829"/>
    <n v="984"/>
    <n v="3"/>
    <n v="0"/>
    <n v="28536"/>
    <x v="1"/>
    <s v="Art"/>
    <x v="935"/>
    <s v="United States"/>
    <x v="417"/>
    <x v="28"/>
    <n v="6708"/>
    <x v="3"/>
    <s v="Christine Phan"/>
    <x v="1"/>
  </r>
  <r>
    <s v="CA-2015-109113"/>
    <x v="545"/>
    <d v="2015-12-23T00:00:00"/>
    <x v="2"/>
    <s v="EK-13795"/>
    <s v="TEC-AC-10004761"/>
    <n v="25488"/>
    <n v="2"/>
    <n v="2"/>
    <n v="4779"/>
    <x v="2"/>
    <s v="Accessories"/>
    <x v="781"/>
    <s v="United States"/>
    <x v="22"/>
    <x v="9"/>
    <n v="60610"/>
    <x v="0"/>
    <s v="Eileen Kiefer"/>
    <x v="2"/>
  </r>
  <r>
    <s v="CA-2015-156153"/>
    <x v="69"/>
    <d v="2015-06-02T00:00:00"/>
    <x v="1"/>
    <s v="CW-11905"/>
    <s v="OFF-FA-10003472"/>
    <n v="756"/>
    <n v="6"/>
    <n v="0"/>
    <n v="3024"/>
    <x v="1"/>
    <s v="Fasteners"/>
    <x v="243"/>
    <s v="United States"/>
    <x v="84"/>
    <x v="14"/>
    <n v="11561"/>
    <x v="3"/>
    <s v="Carl Weiss"/>
    <x v="2"/>
  </r>
  <r>
    <s v="CA-2015-133242"/>
    <x v="651"/>
    <d v="2015-06-24T00:00:00"/>
    <x v="2"/>
    <s v="KH-16510"/>
    <s v="FUR-FU-10003464"/>
    <n v="6084"/>
    <n v="3"/>
    <n v="0"/>
    <n v="194688"/>
    <x v="0"/>
    <s v="Furnishings"/>
    <x v="1458"/>
    <s v="United States"/>
    <x v="80"/>
    <x v="16"/>
    <n v="22204"/>
    <x v="2"/>
    <s v="Keith Herrera"/>
    <x v="0"/>
  </r>
  <r>
    <s v="CA-2015-133242"/>
    <x v="651"/>
    <d v="2015-06-24T00:00:00"/>
    <x v="2"/>
    <s v="KH-16510"/>
    <s v="OFF-ST-10003716"/>
    <n v="45004"/>
    <n v="2"/>
    <n v="0"/>
    <n v="585052"/>
    <x v="1"/>
    <s v="Storage"/>
    <x v="891"/>
    <s v="United States"/>
    <x v="80"/>
    <x v="16"/>
    <n v="22204"/>
    <x v="2"/>
    <s v="Keith Herrera"/>
    <x v="0"/>
  </r>
  <r>
    <s v="CA-2015-133242"/>
    <x v="651"/>
    <d v="2015-06-24T00:00:00"/>
    <x v="2"/>
    <s v="KH-16510"/>
    <s v="OFF-BI-10004002"/>
    <n v="346"/>
    <n v="2"/>
    <n v="0"/>
    <n v="16608"/>
    <x v="1"/>
    <s v="Binders"/>
    <x v="154"/>
    <s v="United States"/>
    <x v="80"/>
    <x v="16"/>
    <n v="22204"/>
    <x v="2"/>
    <s v="Keith Herrera"/>
    <x v="0"/>
  </r>
  <r>
    <s v="CA-2015-133242"/>
    <x v="651"/>
    <d v="2015-06-24T00:00:00"/>
    <x v="2"/>
    <s v="KH-16510"/>
    <s v="TEC-PH-10002496"/>
    <n v="46797"/>
    <n v="3"/>
    <n v="0"/>
    <n v="140391"/>
    <x v="2"/>
    <s v="Phones"/>
    <x v="492"/>
    <s v="United States"/>
    <x v="80"/>
    <x v="16"/>
    <n v="22204"/>
    <x v="2"/>
    <s v="Keith Herrera"/>
    <x v="0"/>
  </r>
  <r>
    <s v="CA-2015-133242"/>
    <x v="651"/>
    <d v="2015-06-24T00:00:00"/>
    <x v="2"/>
    <s v="KH-16510"/>
    <s v="OFF-BI-10004826"/>
    <n v="3302"/>
    <n v="2"/>
    <n v="0"/>
    <n v="158496"/>
    <x v="1"/>
    <s v="Binders"/>
    <x v="724"/>
    <s v="United States"/>
    <x v="80"/>
    <x v="16"/>
    <n v="22204"/>
    <x v="2"/>
    <s v="Keith Herrera"/>
    <x v="0"/>
  </r>
  <r>
    <s v="CA-2015-158323"/>
    <x v="671"/>
    <d v="2015-12-03T00:00:00"/>
    <x v="3"/>
    <s v="AB-10600"/>
    <s v="FUR-FU-10001546"/>
    <n v="17088"/>
    <n v="2"/>
    <n v="2"/>
    <n v="1068"/>
    <x v="0"/>
    <s v="Furnishings"/>
    <x v="1413"/>
    <s v="United States"/>
    <x v="107"/>
    <x v="3"/>
    <n v="28540"/>
    <x v="2"/>
    <s v="Ann Blume"/>
    <x v="1"/>
  </r>
  <r>
    <s v="CA-2015-161795"/>
    <x v="378"/>
    <d v="2015-12-23T00:00:00"/>
    <x v="1"/>
    <s v="AH-10075"/>
    <s v="OFF-AR-10001919"/>
    <n v="3008"/>
    <n v="2"/>
    <n v="2"/>
    <n v="3384"/>
    <x v="1"/>
    <s v="Art"/>
    <x v="855"/>
    <s v="United States"/>
    <x v="38"/>
    <x v="23"/>
    <n v="43229"/>
    <x v="3"/>
    <s v="Adam Hart"/>
    <x v="1"/>
  </r>
  <r>
    <s v="CA-2017-100902"/>
    <x v="700"/>
    <d v="2017-11-21T00:00:00"/>
    <x v="2"/>
    <s v="CK-12595"/>
    <s v="OFF-PA-10002558"/>
    <n v="26824"/>
    <n v="7"/>
    <n v="2"/>
    <n v="93884"/>
    <x v="1"/>
    <s v="Paper"/>
    <x v="1782"/>
    <s v="United States"/>
    <x v="35"/>
    <x v="3"/>
    <n v="28205"/>
    <x v="2"/>
    <s v="Clytie Kelty"/>
    <x v="0"/>
  </r>
  <r>
    <s v="CA-2017-100902"/>
    <x v="700"/>
    <d v="2017-11-21T00:00:00"/>
    <x v="2"/>
    <s v="CK-12595"/>
    <s v="TEC-AC-10003174"/>
    <n v="43116"/>
    <n v="5"/>
    <n v="2"/>
    <n v="10779"/>
    <x v="2"/>
    <s v="Accessories"/>
    <x v="615"/>
    <s v="United States"/>
    <x v="35"/>
    <x v="3"/>
    <n v="28205"/>
    <x v="2"/>
    <s v="Clytie Kelty"/>
    <x v="0"/>
  </r>
  <r>
    <s v="CA-2017-112844"/>
    <x v="38"/>
    <d v="2017-11-16T00:00:00"/>
    <x v="1"/>
    <s v="SP-20620"/>
    <s v="TEC-PH-10003988"/>
    <n v="436"/>
    <n v="4"/>
    <n v="0"/>
    <n v="12208"/>
    <x v="2"/>
    <s v="Phones"/>
    <x v="47"/>
    <s v="United States"/>
    <x v="198"/>
    <x v="14"/>
    <n v="14215"/>
    <x v="3"/>
    <s v="Stefania Perrino"/>
    <x v="1"/>
  </r>
  <r>
    <s v="CA-2017-112844"/>
    <x v="38"/>
    <d v="2017-11-16T00:00:00"/>
    <x v="1"/>
    <s v="SP-20620"/>
    <s v="FUR-FU-10004845"/>
    <n v="15495"/>
    <n v="3"/>
    <n v="0"/>
    <n v="3099"/>
    <x v="0"/>
    <s v="Furnishings"/>
    <x v="1664"/>
    <s v="United States"/>
    <x v="198"/>
    <x v="14"/>
    <n v="14215"/>
    <x v="3"/>
    <s v="Stefania Perrino"/>
    <x v="1"/>
  </r>
  <r>
    <s v="CA-2016-158925"/>
    <x v="1057"/>
    <d v="2016-10-28T00:00:00"/>
    <x v="2"/>
    <s v="JP-15460"/>
    <s v="OFF-PA-10003072"/>
    <n v="15552"/>
    <n v="3"/>
    <n v="2"/>
    <n v="54432"/>
    <x v="1"/>
    <s v="Paper"/>
    <x v="919"/>
    <s v="United States"/>
    <x v="12"/>
    <x v="0"/>
    <n v="77041"/>
    <x v="0"/>
    <s v="Jennifer Patt"/>
    <x v="1"/>
  </r>
  <r>
    <s v="CA-2014-155390"/>
    <x v="775"/>
    <d v="2014-12-11T00:00:00"/>
    <x v="2"/>
    <s v="BG-11035"/>
    <s v="OFF-PA-10003641"/>
    <n v="42208"/>
    <n v="2"/>
    <n v="2"/>
    <n v="137176"/>
    <x v="1"/>
    <s v="Paper"/>
    <x v="939"/>
    <s v="United States"/>
    <x v="26"/>
    <x v="17"/>
    <n v="38109"/>
    <x v="2"/>
    <s v="Barry Gonzalez"/>
    <x v="0"/>
  </r>
  <r>
    <s v="CA-2017-123071"/>
    <x v="733"/>
    <d v="2017-12-06T00:00:00"/>
    <x v="3"/>
    <s v="CC-12550"/>
    <s v="OFF-PA-10003729"/>
    <n v="10368"/>
    <n v="2"/>
    <n v="2"/>
    <n v="36288"/>
    <x v="1"/>
    <s v="Paper"/>
    <x v="1128"/>
    <s v="United States"/>
    <x v="243"/>
    <x v="0"/>
    <n v="75023"/>
    <x v="0"/>
    <s v="Clay Cheatham"/>
    <x v="0"/>
  </r>
  <r>
    <s v="CA-2017-156391"/>
    <x v="985"/>
    <d v="2017-09-28T00:00:00"/>
    <x v="3"/>
    <s v="SL-20155"/>
    <s v="OFF-AR-10003251"/>
    <n v="2224"/>
    <n v="1"/>
    <n v="2"/>
    <n v="556"/>
    <x v="1"/>
    <s v="Art"/>
    <x v="1041"/>
    <s v="United States"/>
    <x v="127"/>
    <x v="20"/>
    <n v="97301"/>
    <x v="1"/>
    <s v="Sara Luxemburg"/>
    <x v="2"/>
  </r>
  <r>
    <s v="CA-2015-103093"/>
    <x v="301"/>
    <d v="2015-02-07T00:00:00"/>
    <x v="2"/>
    <s v="FO-14305"/>
    <s v="OFF-EN-10003286"/>
    <n v="7452"/>
    <n v="9"/>
    <n v="0"/>
    <n v="350244"/>
    <x v="1"/>
    <s v="Envelopes"/>
    <x v="153"/>
    <s v="United States"/>
    <x v="38"/>
    <x v="31"/>
    <n v="31907"/>
    <x v="2"/>
    <s v="Frank Olsen"/>
    <x v="0"/>
  </r>
  <r>
    <s v="US-2017-118941"/>
    <x v="799"/>
    <d v="2017-08-12T00:00:00"/>
    <x v="0"/>
    <s v="BB-11545"/>
    <s v="OFF-AR-10004078"/>
    <n v="1752"/>
    <n v="3"/>
    <n v="0"/>
    <n v="5256"/>
    <x v="1"/>
    <s v="Art"/>
    <x v="509"/>
    <s v="United States"/>
    <x v="29"/>
    <x v="39"/>
    <n v="21044"/>
    <x v="3"/>
    <s v="Brenda Bowman"/>
    <x v="1"/>
  </r>
  <r>
    <s v="US-2017-118941"/>
    <x v="799"/>
    <d v="2017-08-12T00:00:00"/>
    <x v="0"/>
    <s v="BB-11545"/>
    <s v="FUR-CH-10002331"/>
    <n v="17799"/>
    <n v="5"/>
    <n v="0"/>
    <n v="373779"/>
    <x v="0"/>
    <s v="Chairs"/>
    <x v="406"/>
    <s v="United States"/>
    <x v="29"/>
    <x v="39"/>
    <n v="21044"/>
    <x v="3"/>
    <s v="Brenda Bowman"/>
    <x v="1"/>
  </r>
  <r>
    <s v="US-2017-118941"/>
    <x v="799"/>
    <d v="2017-08-12T00:00:00"/>
    <x v="0"/>
    <s v="BB-11545"/>
    <s v="OFF-AR-10001953"/>
    <n v="2199"/>
    <n v="5"/>
    <n v="0"/>
    <n v="59373"/>
    <x v="1"/>
    <s v="Art"/>
    <x v="399"/>
    <s v="United States"/>
    <x v="29"/>
    <x v="39"/>
    <n v="21044"/>
    <x v="3"/>
    <s v="Brenda Bowman"/>
    <x v="1"/>
  </r>
  <r>
    <s v="CA-2015-169299"/>
    <x v="251"/>
    <d v="2015-08-26T00:00:00"/>
    <x v="3"/>
    <s v="DO-13435"/>
    <s v="OFF-AR-10002053"/>
    <n v="7152"/>
    <n v="3"/>
    <n v="2"/>
    <n v="7152"/>
    <x v="1"/>
    <s v="Art"/>
    <x v="79"/>
    <s v="United States"/>
    <x v="32"/>
    <x v="20"/>
    <n v="97206"/>
    <x v="1"/>
    <s v="Denny Ordway"/>
    <x v="0"/>
  </r>
  <r>
    <s v="CA-2017-154088"/>
    <x v="104"/>
    <d v="2017-11-17T00:00:00"/>
    <x v="2"/>
    <s v="LB-16735"/>
    <s v="OFF-PA-10003651"/>
    <n v="2672"/>
    <n v="5"/>
    <n v="2"/>
    <n v="9352"/>
    <x v="1"/>
    <s v="Paper"/>
    <x v="648"/>
    <s v="United States"/>
    <x v="315"/>
    <x v="2"/>
    <n v="32303"/>
    <x v="2"/>
    <s v="Larry Blacks"/>
    <x v="0"/>
  </r>
  <r>
    <s v="CA-2016-155978"/>
    <x v="1147"/>
    <d v="2016-08-01T00:00:00"/>
    <x v="0"/>
    <s v="TS-21205"/>
    <s v="TEC-PH-10002885"/>
    <n v="1039728"/>
    <n v="2"/>
    <n v="2"/>
    <n v="909762"/>
    <x v="2"/>
    <s v="Phones"/>
    <x v="1125"/>
    <s v="United States"/>
    <x v="169"/>
    <x v="1"/>
    <n v="92503"/>
    <x v="1"/>
    <s v="Thomas Seio"/>
    <x v="1"/>
  </r>
  <r>
    <s v="CA-2016-155978"/>
    <x v="1147"/>
    <d v="2016-08-01T00:00:00"/>
    <x v="0"/>
    <s v="TS-21205"/>
    <s v="OFF-AP-10002892"/>
    <n v="4596"/>
    <n v="2"/>
    <n v="0"/>
    <n v="13788"/>
    <x v="1"/>
    <s v="Appliances"/>
    <x v="9"/>
    <s v="United States"/>
    <x v="169"/>
    <x v="1"/>
    <n v="92503"/>
    <x v="1"/>
    <s v="Thomas Seio"/>
    <x v="1"/>
  </r>
  <r>
    <s v="CA-2016-108196"/>
    <x v="878"/>
    <d v="2016-12-02T00:00:00"/>
    <x v="2"/>
    <s v="CS-12505"/>
    <s v="OFF-BI-10000545"/>
    <n v="456588"/>
    <n v="2"/>
    <n v="7"/>
    <n v="-304392"/>
    <x v="1"/>
    <s v="Binders"/>
    <x v="688"/>
    <s v="United States"/>
    <x v="152"/>
    <x v="23"/>
    <n v="43130"/>
    <x v="3"/>
    <s v="Cindy Stewart"/>
    <x v="0"/>
  </r>
  <r>
    <s v="CA-2016-108196"/>
    <x v="878"/>
    <d v="2016-12-02T00:00:00"/>
    <x v="2"/>
    <s v="CS-12505"/>
    <s v="TEC-MA-10000418"/>
    <n v="4499985"/>
    <n v="5"/>
    <n v="7"/>
    <n v="-6599978"/>
    <x v="2"/>
    <s v="Machines"/>
    <x v="1463"/>
    <s v="United States"/>
    <x v="152"/>
    <x v="23"/>
    <n v="43130"/>
    <x v="3"/>
    <s v="Cindy Stewart"/>
    <x v="0"/>
  </r>
  <r>
    <s v="CA-2016-108196"/>
    <x v="878"/>
    <d v="2016-12-02T00:00:00"/>
    <x v="2"/>
    <s v="CS-12505"/>
    <s v="TEC-AC-10000926"/>
    <n v="59976"/>
    <n v="3"/>
    <n v="2"/>
    <n v="119952"/>
    <x v="2"/>
    <s v="Accessories"/>
    <x v="1783"/>
    <s v="United States"/>
    <x v="152"/>
    <x v="23"/>
    <n v="43130"/>
    <x v="3"/>
    <s v="Cindy Stewart"/>
    <x v="0"/>
  </r>
  <r>
    <s v="CA-2016-152800"/>
    <x v="1172"/>
    <d v="2016-04-15T00:00:00"/>
    <x v="3"/>
    <s v="SP-20920"/>
    <s v="OFF-EN-10001509"/>
    <n v="612"/>
    <n v="3"/>
    <n v="0"/>
    <n v="28764"/>
    <x v="1"/>
    <s v="Envelopes"/>
    <x v="29"/>
    <s v="United States"/>
    <x v="8"/>
    <x v="1"/>
    <n v="94109"/>
    <x v="1"/>
    <s v="Susan Pistek"/>
    <x v="0"/>
  </r>
  <r>
    <s v="CA-2014-166961"/>
    <x v="421"/>
    <d v="2014-12-31T00:00:00"/>
    <x v="2"/>
    <s v="CD-12790"/>
    <s v="OFF-AP-10001366"/>
    <n v="1098"/>
    <n v="1"/>
    <n v="0"/>
    <n v="29646"/>
    <x v="1"/>
    <s v="Appliances"/>
    <x v="360"/>
    <s v="United States"/>
    <x v="430"/>
    <x v="1"/>
    <n v="92553"/>
    <x v="1"/>
    <s v="Cynthia Delaney"/>
    <x v="2"/>
  </r>
  <r>
    <s v="CA-2014-166961"/>
    <x v="421"/>
    <d v="2014-12-31T00:00:00"/>
    <x v="2"/>
    <s v="CD-12790"/>
    <s v="OFF-FA-10003485"/>
    <n v="786"/>
    <n v="3"/>
    <n v="0"/>
    <n v="36156"/>
    <x v="1"/>
    <s v="Fasteners"/>
    <x v="127"/>
    <s v="United States"/>
    <x v="430"/>
    <x v="1"/>
    <n v="92553"/>
    <x v="1"/>
    <s v="Cynthia Delaney"/>
    <x v="2"/>
  </r>
  <r>
    <s v="CA-2014-166961"/>
    <x v="421"/>
    <d v="2014-12-31T00:00:00"/>
    <x v="2"/>
    <s v="CD-12790"/>
    <s v="OFF-ST-10004507"/>
    <n v="5145"/>
    <n v="3"/>
    <n v="0"/>
    <n v="138915"/>
    <x v="1"/>
    <s v="Storage"/>
    <x v="455"/>
    <s v="United States"/>
    <x v="430"/>
    <x v="1"/>
    <n v="92553"/>
    <x v="1"/>
    <s v="Cynthia Delaney"/>
    <x v="2"/>
  </r>
  <r>
    <s v="CA-2014-166961"/>
    <x v="421"/>
    <d v="2014-12-31T00:00:00"/>
    <x v="2"/>
    <s v="CD-12790"/>
    <s v="OFF-BI-10002353"/>
    <n v="37056"/>
    <n v="3"/>
    <n v="2"/>
    <n v="13896"/>
    <x v="1"/>
    <s v="Binders"/>
    <x v="1066"/>
    <s v="United States"/>
    <x v="430"/>
    <x v="1"/>
    <n v="92553"/>
    <x v="1"/>
    <s v="Cynthia Delaney"/>
    <x v="2"/>
  </r>
  <r>
    <s v="CA-2016-139381"/>
    <x v="723"/>
    <d v="2016-04-22T00:00:00"/>
    <x v="2"/>
    <s v="RF-19840"/>
    <s v="OFF-AP-10001271"/>
    <n v="20392"/>
    <n v="4"/>
    <n v="0"/>
    <n v="550584"/>
    <x v="1"/>
    <s v="Appliances"/>
    <x v="471"/>
    <s v="United States"/>
    <x v="269"/>
    <x v="16"/>
    <n v="23320"/>
    <x v="2"/>
    <s v="Roy Französisch"/>
    <x v="0"/>
  </r>
  <r>
    <s v="CA-2016-139381"/>
    <x v="723"/>
    <d v="2016-04-22T00:00:00"/>
    <x v="2"/>
    <s v="RF-19840"/>
    <s v="TEC-PH-10004924"/>
    <n v="2956"/>
    <n v="4"/>
    <n v="0"/>
    <n v="79812"/>
    <x v="2"/>
    <s v="Phones"/>
    <x v="1154"/>
    <s v="United States"/>
    <x v="269"/>
    <x v="16"/>
    <n v="23320"/>
    <x v="2"/>
    <s v="Roy Französisch"/>
    <x v="0"/>
  </r>
  <r>
    <s v="CA-2015-132136"/>
    <x v="935"/>
    <d v="2015-03-12T00:00:00"/>
    <x v="2"/>
    <s v="FO-14305"/>
    <s v="OFF-BI-10002706"/>
    <n v="8568"/>
    <n v="3"/>
    <n v="8"/>
    <n v="-145656"/>
    <x v="1"/>
    <s v="Binders"/>
    <x v="276"/>
    <s v="United States"/>
    <x v="22"/>
    <x v="9"/>
    <n v="60623"/>
    <x v="0"/>
    <s v="Frank Olsen"/>
    <x v="0"/>
  </r>
  <r>
    <s v="CA-2016-162236"/>
    <x v="253"/>
    <d v="2016-11-06T00:00:00"/>
    <x v="1"/>
    <s v="ER-13855"/>
    <s v="OFF-ST-10003442"/>
    <n v="45248"/>
    <n v="2"/>
    <n v="2"/>
    <n v="39592"/>
    <x v="1"/>
    <s v="Storage"/>
    <x v="86"/>
    <s v="United States"/>
    <x v="35"/>
    <x v="3"/>
    <n v="28205"/>
    <x v="2"/>
    <s v="Elpida Rittenbach"/>
    <x v="1"/>
  </r>
  <r>
    <s v="CA-2016-162236"/>
    <x v="253"/>
    <d v="2016-11-06T00:00:00"/>
    <x v="1"/>
    <s v="ER-13855"/>
    <s v="FUR-TA-10002533"/>
    <n v="8763"/>
    <n v="10"/>
    <n v="4"/>
    <n v="-2921"/>
    <x v="0"/>
    <s v="Tables"/>
    <x v="277"/>
    <s v="United States"/>
    <x v="35"/>
    <x v="3"/>
    <n v="28205"/>
    <x v="2"/>
    <s v="Elpida Rittenbach"/>
    <x v="1"/>
  </r>
  <r>
    <s v="CA-2016-162236"/>
    <x v="253"/>
    <d v="2016-11-06T00:00:00"/>
    <x v="1"/>
    <s v="ER-13855"/>
    <s v="OFF-SU-10003505"/>
    <n v="185376"/>
    <n v="2"/>
    <n v="2"/>
    <n v="-34758"/>
    <x v="1"/>
    <s v="Supplies"/>
    <x v="412"/>
    <s v="United States"/>
    <x v="35"/>
    <x v="3"/>
    <n v="28205"/>
    <x v="2"/>
    <s v="Elpida Rittenbach"/>
    <x v="1"/>
  </r>
  <r>
    <s v="US-2014-111353"/>
    <x v="502"/>
    <d v="2014-12-06T00:00:00"/>
    <x v="2"/>
    <s v="PB-19150"/>
    <s v="OFF-LA-10002762"/>
    <n v="2506"/>
    <n v="2"/>
    <n v="0"/>
    <n v="117782"/>
    <x v="1"/>
    <s v="Labels"/>
    <x v="49"/>
    <s v="United States"/>
    <x v="20"/>
    <x v="14"/>
    <n v="10009"/>
    <x v="3"/>
    <s v="Philip Brown"/>
    <x v="0"/>
  </r>
  <r>
    <s v="US-2016-117037"/>
    <x v="623"/>
    <d v="2016-05-20T00:00:00"/>
    <x v="3"/>
    <s v="LW-17215"/>
    <s v="OFF-BI-10000279"/>
    <n v="289"/>
    <n v="1"/>
    <n v="8"/>
    <n v="-47685"/>
    <x v="1"/>
    <s v="Binders"/>
    <x v="1742"/>
    <s v="United States"/>
    <x v="22"/>
    <x v="9"/>
    <n v="60653"/>
    <x v="0"/>
    <s v="Luke Weiss"/>
    <x v="0"/>
  </r>
  <r>
    <s v="US-2016-117037"/>
    <x v="623"/>
    <d v="2016-05-20T00:00:00"/>
    <x v="3"/>
    <s v="LW-17215"/>
    <s v="OFF-FA-10000936"/>
    <n v="7896"/>
    <n v="3"/>
    <n v="2"/>
    <n v="24675"/>
    <x v="1"/>
    <s v="Fasteners"/>
    <x v="1292"/>
    <s v="United States"/>
    <x v="22"/>
    <x v="9"/>
    <n v="60653"/>
    <x v="0"/>
    <s v="Luke Weiss"/>
    <x v="0"/>
  </r>
  <r>
    <s v="US-2016-117037"/>
    <x v="623"/>
    <d v="2016-05-20T00:00:00"/>
    <x v="3"/>
    <s v="LW-17215"/>
    <s v="FUR-FU-10004973"/>
    <n v="22608"/>
    <n v="3"/>
    <n v="6"/>
    <n v="-101736"/>
    <x v="0"/>
    <s v="Furnishings"/>
    <x v="1132"/>
    <s v="United States"/>
    <x v="22"/>
    <x v="9"/>
    <n v="60653"/>
    <x v="0"/>
    <s v="Luke Weiss"/>
    <x v="0"/>
  </r>
  <r>
    <s v="US-2016-117037"/>
    <x v="623"/>
    <d v="2016-05-20T00:00:00"/>
    <x v="3"/>
    <s v="LW-17215"/>
    <s v="OFF-PA-10000791"/>
    <n v="30528"/>
    <n v="8"/>
    <n v="2"/>
    <n v="954"/>
    <x v="1"/>
    <s v="Paper"/>
    <x v="1414"/>
    <s v="United States"/>
    <x v="22"/>
    <x v="9"/>
    <n v="60653"/>
    <x v="0"/>
    <s v="Luke Weiss"/>
    <x v="0"/>
  </r>
  <r>
    <s v="CA-2017-160801"/>
    <x v="20"/>
    <d v="2017-09-19T00:00:00"/>
    <x v="0"/>
    <s v="FG-14260"/>
    <s v="OFF-BI-10001132"/>
    <n v="4842"/>
    <n v="3"/>
    <n v="7"/>
    <n v="-33894"/>
    <x v="1"/>
    <s v="Binders"/>
    <x v="632"/>
    <s v="United States"/>
    <x v="10"/>
    <x v="8"/>
    <n v="19120"/>
    <x v="3"/>
    <s v="Frank Gastineau"/>
    <x v="2"/>
  </r>
  <r>
    <s v="CA-2016-108364"/>
    <x v="1054"/>
    <d v="2016-12-24T00:00:00"/>
    <x v="2"/>
    <s v="BP-11050"/>
    <s v="OFF-BI-10002012"/>
    <n v="18"/>
    <n v="5"/>
    <n v="8"/>
    <n v="-288"/>
    <x v="1"/>
    <s v="Binders"/>
    <x v="745"/>
    <s v="United States"/>
    <x v="22"/>
    <x v="9"/>
    <n v="60623"/>
    <x v="0"/>
    <s v="Barry Pond"/>
    <x v="1"/>
  </r>
  <r>
    <s v="CA-2017-169362"/>
    <x v="385"/>
    <d v="2017-10-15T00:00:00"/>
    <x v="3"/>
    <s v="SP-20860"/>
    <s v="TEC-AC-10001383"/>
    <n v="39984"/>
    <n v="2"/>
    <n v="2"/>
    <n v="-14994"/>
    <x v="2"/>
    <s v="Accessories"/>
    <x v="602"/>
    <s v="United States"/>
    <x v="0"/>
    <x v="0"/>
    <n v="75217"/>
    <x v="0"/>
    <s v="Sung Pak"/>
    <x v="1"/>
  </r>
  <r>
    <s v="CA-2015-127481"/>
    <x v="294"/>
    <d v="2015-12-15T00:00:00"/>
    <x v="1"/>
    <s v="JD-15895"/>
    <s v="OFF-PA-10002036"/>
    <n v="324"/>
    <n v="5"/>
    <n v="0"/>
    <n v="15876"/>
    <x v="1"/>
    <s v="Paper"/>
    <x v="329"/>
    <s v="United States"/>
    <x v="97"/>
    <x v="32"/>
    <n v="89115"/>
    <x v="1"/>
    <s v="Jonathan Doherty"/>
    <x v="1"/>
  </r>
  <r>
    <s v="CA-2015-127481"/>
    <x v="294"/>
    <d v="2015-12-15T00:00:00"/>
    <x v="1"/>
    <s v="JD-15895"/>
    <s v="OFF-PA-10002377"/>
    <n v="9788"/>
    <n v="2"/>
    <n v="0"/>
    <n v="4894"/>
    <x v="1"/>
    <s v="Paper"/>
    <x v="126"/>
    <s v="United States"/>
    <x v="97"/>
    <x v="32"/>
    <n v="89115"/>
    <x v="1"/>
    <s v="Jonathan Doherty"/>
    <x v="1"/>
  </r>
  <r>
    <s v="CA-2015-112711"/>
    <x v="983"/>
    <d v="2015-07-18T00:00:00"/>
    <x v="2"/>
    <s v="FM-14380"/>
    <s v="TEC-PH-10000526"/>
    <n v="307168"/>
    <n v="4"/>
    <n v="2"/>
    <n v="307168"/>
    <x v="2"/>
    <s v="Phones"/>
    <x v="1452"/>
    <s v="United States"/>
    <x v="111"/>
    <x v="0"/>
    <n v="79109"/>
    <x v="0"/>
    <s v="Fred McMath"/>
    <x v="0"/>
  </r>
  <r>
    <s v="US-2015-145121"/>
    <x v="652"/>
    <d v="2015-10-06T00:00:00"/>
    <x v="2"/>
    <s v="MP-17965"/>
    <s v="OFF-BI-10001078"/>
    <n v="269"/>
    <n v="5"/>
    <n v="0"/>
    <n v="13181"/>
    <x v="1"/>
    <s v="Binders"/>
    <x v="61"/>
    <s v="United States"/>
    <x v="209"/>
    <x v="28"/>
    <n v="6457"/>
    <x v="3"/>
    <s v="Michael Paige"/>
    <x v="1"/>
  </r>
  <r>
    <s v="CA-2017-166184"/>
    <x v="667"/>
    <d v="2017-03-27T00:00:00"/>
    <x v="3"/>
    <s v="HR-14830"/>
    <s v="OFF-EN-10004483"/>
    <n v="4701"/>
    <n v="3"/>
    <n v="0"/>
    <n v="220947"/>
    <x v="1"/>
    <s v="Envelopes"/>
    <x v="1327"/>
    <s v="United States"/>
    <x v="20"/>
    <x v="14"/>
    <n v="10035"/>
    <x v="3"/>
    <s v="Harold Ryan"/>
    <x v="1"/>
  </r>
  <r>
    <s v="CA-2017-166184"/>
    <x v="667"/>
    <d v="2017-03-27T00:00:00"/>
    <x v="3"/>
    <s v="HR-14830"/>
    <s v="TEC-PH-10002624"/>
    <n v="46999"/>
    <n v="1"/>
    <n v="0"/>
    <n v="1362971"/>
    <x v="2"/>
    <s v="Phones"/>
    <x v="1124"/>
    <s v="United States"/>
    <x v="20"/>
    <x v="14"/>
    <n v="10035"/>
    <x v="3"/>
    <s v="Harold Ryan"/>
    <x v="1"/>
  </r>
  <r>
    <s v="CA-2017-166184"/>
    <x v="667"/>
    <d v="2017-03-27T00:00:00"/>
    <x v="3"/>
    <s v="HR-14830"/>
    <s v="FUR-CH-10003396"/>
    <n v="207846"/>
    <n v="3"/>
    <n v="1"/>
    <n v="23094"/>
    <x v="0"/>
    <s v="Chairs"/>
    <x v="389"/>
    <s v="United States"/>
    <x v="20"/>
    <x v="14"/>
    <n v="10035"/>
    <x v="3"/>
    <s v="Harold Ryan"/>
    <x v="1"/>
  </r>
  <r>
    <s v="CA-2017-157413"/>
    <x v="701"/>
    <d v="2017-06-06T00:00:00"/>
    <x v="2"/>
    <s v="BW-11065"/>
    <s v="OFF-ST-10002756"/>
    <n v="324744"/>
    <n v="3"/>
    <n v="2"/>
    <n v="-771267"/>
    <x v="1"/>
    <s v="Storage"/>
    <x v="273"/>
    <s v="United States"/>
    <x v="10"/>
    <x v="8"/>
    <n v="19120"/>
    <x v="3"/>
    <s v="Barry Weirich"/>
    <x v="0"/>
  </r>
  <r>
    <s v="CA-2014-143637"/>
    <x v="976"/>
    <d v="2014-03-29T00:00:00"/>
    <x v="1"/>
    <s v="MS-17710"/>
    <s v="FUR-FU-10002813"/>
    <n v="4048"/>
    <n v="2"/>
    <n v="0"/>
    <n v="145728"/>
    <x v="0"/>
    <s v="Furnishings"/>
    <x v="1662"/>
    <s v="United States"/>
    <x v="201"/>
    <x v="1"/>
    <n v="93727"/>
    <x v="1"/>
    <s v="Maurice Satty"/>
    <x v="0"/>
  </r>
  <r>
    <s v="CA-2015-102260"/>
    <x v="356"/>
    <d v="2015-09-26T00:00:00"/>
    <x v="2"/>
    <s v="SJ-20125"/>
    <s v="OFF-LA-10003714"/>
    <n v="120"/>
    <n v="4"/>
    <n v="2"/>
    <n v="42"/>
    <x v="1"/>
    <s v="Labels"/>
    <x v="1146"/>
    <s v="United States"/>
    <x v="47"/>
    <x v="17"/>
    <n v="37064"/>
    <x v="2"/>
    <s v="Sanjit Jacobs"/>
    <x v="2"/>
  </r>
  <r>
    <s v="CA-2015-102260"/>
    <x v="356"/>
    <d v="2015-09-26T00:00:00"/>
    <x v="2"/>
    <s v="SJ-20125"/>
    <s v="OFF-ST-10003716"/>
    <n v="720064"/>
    <n v="4"/>
    <n v="2"/>
    <n v="-630056"/>
    <x v="1"/>
    <s v="Storage"/>
    <x v="891"/>
    <s v="United States"/>
    <x v="47"/>
    <x v="17"/>
    <n v="37064"/>
    <x v="2"/>
    <s v="Sanjit Jacobs"/>
    <x v="2"/>
  </r>
  <r>
    <s v="CA-2015-102260"/>
    <x v="356"/>
    <d v="2015-09-26T00:00:00"/>
    <x v="2"/>
    <s v="SJ-20125"/>
    <s v="OFF-ST-10002289"/>
    <n v="25424"/>
    <n v="1"/>
    <n v="2"/>
    <n v="-4767"/>
    <x v="1"/>
    <s v="Storage"/>
    <x v="952"/>
    <s v="United States"/>
    <x v="47"/>
    <x v="17"/>
    <n v="37064"/>
    <x v="2"/>
    <s v="Sanjit Jacobs"/>
    <x v="2"/>
  </r>
  <r>
    <s v="CA-2015-102260"/>
    <x v="356"/>
    <d v="2015-09-26T00:00:00"/>
    <x v="2"/>
    <s v="SJ-20125"/>
    <s v="OFF-AR-10001315"/>
    <n v="2816"/>
    <n v="2"/>
    <n v="2"/>
    <n v="3168"/>
    <x v="1"/>
    <s v="Art"/>
    <x v="1020"/>
    <s v="United States"/>
    <x v="47"/>
    <x v="17"/>
    <n v="37064"/>
    <x v="2"/>
    <s v="Sanjit Jacobs"/>
    <x v="2"/>
  </r>
  <r>
    <s v="CA-2015-102260"/>
    <x v="356"/>
    <d v="2015-09-26T00:00:00"/>
    <x v="2"/>
    <s v="SJ-20125"/>
    <s v="OFF-BI-10000042"/>
    <n v="3204"/>
    <n v="2"/>
    <n v="7"/>
    <n v="-25632"/>
    <x v="1"/>
    <s v="Binders"/>
    <x v="946"/>
    <s v="United States"/>
    <x v="47"/>
    <x v="17"/>
    <n v="37064"/>
    <x v="2"/>
    <s v="Sanjit Jacobs"/>
    <x v="2"/>
  </r>
  <r>
    <s v="US-2016-137295"/>
    <x v="1134"/>
    <d v="2016-01-13T00:00:00"/>
    <x v="2"/>
    <s v="VS-21820"/>
    <s v="OFF-BI-10004236"/>
    <n v="30828"/>
    <n v="7"/>
    <n v="7"/>
    <n v="-246624"/>
    <x v="1"/>
    <s v="Binders"/>
    <x v="893"/>
    <s v="United States"/>
    <x v="253"/>
    <x v="3"/>
    <n v="27604"/>
    <x v="2"/>
    <s v="Vivek Sundaresam"/>
    <x v="0"/>
  </r>
  <r>
    <s v="US-2016-137295"/>
    <x v="1134"/>
    <d v="2016-01-13T00:00:00"/>
    <x v="2"/>
    <s v="VS-21820"/>
    <s v="OFF-AR-10001955"/>
    <n v="47616"/>
    <n v="3"/>
    <n v="2"/>
    <n v="5952"/>
    <x v="1"/>
    <s v="Art"/>
    <x v="1021"/>
    <s v="United States"/>
    <x v="253"/>
    <x v="3"/>
    <n v="27604"/>
    <x v="2"/>
    <s v="Vivek Sundaresam"/>
    <x v="0"/>
  </r>
  <r>
    <s v="US-2016-137295"/>
    <x v="1134"/>
    <d v="2016-01-13T00:00:00"/>
    <x v="2"/>
    <s v="VS-21820"/>
    <s v="TEC-PH-10004080"/>
    <n v="108784"/>
    <n v="2"/>
    <n v="2"/>
    <n v="108784"/>
    <x v="2"/>
    <s v="Phones"/>
    <x v="1745"/>
    <s v="United States"/>
    <x v="253"/>
    <x v="3"/>
    <n v="27604"/>
    <x v="2"/>
    <s v="Vivek Sundaresam"/>
    <x v="0"/>
  </r>
  <r>
    <s v="CA-2016-134334"/>
    <x v="1173"/>
    <d v="2016-02-15T00:00:00"/>
    <x v="3"/>
    <s v="DK-13090"/>
    <s v="OFF-PA-10000791"/>
    <n v="477"/>
    <n v="1"/>
    <n v="0"/>
    <n v="21465"/>
    <x v="1"/>
    <s v="Paper"/>
    <x v="1414"/>
    <s v="United States"/>
    <x v="183"/>
    <x v="39"/>
    <n v="20735"/>
    <x v="3"/>
    <s v="Dave Kipp"/>
    <x v="0"/>
  </r>
  <r>
    <s v="CA-2016-134334"/>
    <x v="1173"/>
    <d v="2016-02-15T00:00:00"/>
    <x v="3"/>
    <s v="DK-13090"/>
    <s v="OFF-AR-10001770"/>
    <n v="798"/>
    <n v="3"/>
    <n v="0"/>
    <n v="20748"/>
    <x v="1"/>
    <s v="Art"/>
    <x v="1560"/>
    <s v="United States"/>
    <x v="183"/>
    <x v="39"/>
    <n v="20735"/>
    <x v="3"/>
    <s v="Dave Kipp"/>
    <x v="0"/>
  </r>
  <r>
    <s v="CA-2016-134334"/>
    <x v="1173"/>
    <d v="2016-02-15T00:00:00"/>
    <x v="3"/>
    <s v="DK-13090"/>
    <s v="FUR-TA-10002356"/>
    <n v="550431"/>
    <n v="3"/>
    <n v="3"/>
    <n v="-471798"/>
    <x v="0"/>
    <s v="Tables"/>
    <x v="731"/>
    <s v="United States"/>
    <x v="183"/>
    <x v="39"/>
    <n v="20735"/>
    <x v="3"/>
    <s v="Dave Kipp"/>
    <x v="0"/>
  </r>
  <r>
    <s v="CA-2016-134334"/>
    <x v="1173"/>
    <d v="2016-02-15T00:00:00"/>
    <x v="3"/>
    <s v="DK-13090"/>
    <s v="FUR-FU-10003274"/>
    <n v="1056"/>
    <n v="6"/>
    <n v="0"/>
    <n v="46464"/>
    <x v="0"/>
    <s v="Furnishings"/>
    <x v="248"/>
    <s v="United States"/>
    <x v="183"/>
    <x v="39"/>
    <n v="20735"/>
    <x v="3"/>
    <s v="Dave Kipp"/>
    <x v="0"/>
  </r>
  <r>
    <s v="US-2017-109316"/>
    <x v="109"/>
    <d v="2017-06-10T00:00:00"/>
    <x v="3"/>
    <s v="MG-17680"/>
    <s v="FUR-BO-10004834"/>
    <n v="1497666"/>
    <n v="2"/>
    <n v="15"/>
    <n v="1409568"/>
    <x v="0"/>
    <s v="Bookcases"/>
    <x v="26"/>
    <s v="United States"/>
    <x v="1"/>
    <x v="1"/>
    <n v="90049"/>
    <x v="1"/>
    <s v="Maureen Gastineau"/>
    <x v="2"/>
  </r>
  <r>
    <s v="US-2017-109316"/>
    <x v="109"/>
    <d v="2017-06-10T00:00:00"/>
    <x v="3"/>
    <s v="MG-17680"/>
    <s v="TEC-PH-10000307"/>
    <n v="1752"/>
    <n v="2"/>
    <n v="2"/>
    <n v="-3504"/>
    <x v="2"/>
    <s v="Phones"/>
    <x v="838"/>
    <s v="United States"/>
    <x v="1"/>
    <x v="1"/>
    <n v="90049"/>
    <x v="1"/>
    <s v="Maureen Gastineau"/>
    <x v="2"/>
  </r>
  <r>
    <s v="CA-2016-138478"/>
    <x v="146"/>
    <d v="2016-10-26T00:00:00"/>
    <x v="1"/>
    <s v="DP-13390"/>
    <s v="OFF-AR-10002240"/>
    <n v="11322"/>
    <n v="3"/>
    <n v="0"/>
    <n v="294372"/>
    <x v="1"/>
    <s v="Art"/>
    <x v="962"/>
    <s v="United States"/>
    <x v="226"/>
    <x v="32"/>
    <n v="89031"/>
    <x v="1"/>
    <s v="Dennis Pardue"/>
    <x v="2"/>
  </r>
  <r>
    <s v="CA-2016-138478"/>
    <x v="146"/>
    <d v="2016-10-26T00:00:00"/>
    <x v="1"/>
    <s v="DP-13390"/>
    <s v="OFF-PA-10001801"/>
    <n v="3588"/>
    <n v="6"/>
    <n v="0"/>
    <n v="175812"/>
    <x v="1"/>
    <s v="Paper"/>
    <x v="1734"/>
    <s v="United States"/>
    <x v="226"/>
    <x v="32"/>
    <n v="89031"/>
    <x v="1"/>
    <s v="Dennis Pardue"/>
    <x v="2"/>
  </r>
  <r>
    <s v="CA-2016-138478"/>
    <x v="146"/>
    <d v="2016-10-26T00:00:00"/>
    <x v="1"/>
    <s v="DP-13390"/>
    <s v="OFF-BI-10001120"/>
    <n v="4535976"/>
    <n v="3"/>
    <n v="2"/>
    <n v="16442913"/>
    <x v="1"/>
    <s v="Binders"/>
    <x v="1588"/>
    <s v="United States"/>
    <x v="226"/>
    <x v="32"/>
    <n v="89031"/>
    <x v="1"/>
    <s v="Dennis Pardue"/>
    <x v="2"/>
  </r>
  <r>
    <s v="CA-2017-150469"/>
    <x v="794"/>
    <d v="2017-01-30T00:00:00"/>
    <x v="2"/>
    <s v="CJ-12010"/>
    <s v="OFF-FA-10000611"/>
    <n v="1184"/>
    <n v="8"/>
    <n v="0"/>
    <n v="56832"/>
    <x v="1"/>
    <s v="Fasteners"/>
    <x v="1063"/>
    <s v="United States"/>
    <x v="8"/>
    <x v="1"/>
    <n v="94109"/>
    <x v="1"/>
    <s v="Caroline Jumper"/>
    <x v="0"/>
  </r>
  <r>
    <s v="CA-2017-152436"/>
    <x v="165"/>
    <d v="2017-12-10T00:00:00"/>
    <x v="1"/>
    <s v="CW-11905"/>
    <s v="OFF-ST-10000036"/>
    <n v="59274"/>
    <n v="6"/>
    <n v="0"/>
    <n v="1600398"/>
    <x v="1"/>
    <s v="Storage"/>
    <x v="591"/>
    <s v="United States"/>
    <x v="396"/>
    <x v="33"/>
    <n v="2920"/>
    <x v="3"/>
    <s v="Carl Weiss"/>
    <x v="2"/>
  </r>
  <r>
    <s v="CA-2016-169334"/>
    <x v="146"/>
    <d v="2016-10-24T00:00:00"/>
    <x v="1"/>
    <s v="GW-14605"/>
    <s v="OFF-ST-10004950"/>
    <n v="111672"/>
    <n v="9"/>
    <n v="2"/>
    <n v="69795"/>
    <x v="1"/>
    <s v="Storage"/>
    <x v="1000"/>
    <s v="United States"/>
    <x v="25"/>
    <x v="17"/>
    <n v="38301"/>
    <x v="2"/>
    <s v="Giulietta Weimer"/>
    <x v="0"/>
  </r>
  <r>
    <s v="US-2014-115413"/>
    <x v="85"/>
    <d v="2014-09-01T00:00:00"/>
    <x v="2"/>
    <s v="PP-18955"/>
    <s v="OFF-AR-10003770"/>
    <n v="864"/>
    <n v="3"/>
    <n v="0"/>
    <n v="25056"/>
    <x v="1"/>
    <s v="Art"/>
    <x v="990"/>
    <s v="United States"/>
    <x v="46"/>
    <x v="12"/>
    <n v="19711"/>
    <x v="3"/>
    <s v="Paul Prost"/>
    <x v="2"/>
  </r>
  <r>
    <s v="US-2014-115413"/>
    <x v="85"/>
    <d v="2014-09-01T00:00:00"/>
    <x v="2"/>
    <s v="PP-18955"/>
    <s v="TEC-AC-10002800"/>
    <n v="14997"/>
    <n v="3"/>
    <n v="0"/>
    <n v="524895"/>
    <x v="2"/>
    <s v="Accessories"/>
    <x v="1205"/>
    <s v="United States"/>
    <x v="46"/>
    <x v="12"/>
    <n v="19711"/>
    <x v="3"/>
    <s v="Paul Prost"/>
    <x v="2"/>
  </r>
  <r>
    <s v="CA-2014-125150"/>
    <x v="1174"/>
    <d v="2014-05-23T00:00:00"/>
    <x v="2"/>
    <s v="PW-19030"/>
    <s v="FUR-CH-10002439"/>
    <n v="23288"/>
    <n v="5"/>
    <n v="2"/>
    <n v="17466"/>
    <x v="0"/>
    <s v="Chairs"/>
    <x v="1309"/>
    <s v="United States"/>
    <x v="1"/>
    <x v="1"/>
    <n v="90036"/>
    <x v="1"/>
    <s v="Pauline Webber"/>
    <x v="1"/>
  </r>
  <r>
    <s v="CA-2015-127327"/>
    <x v="301"/>
    <d v="2015-02-07T00:00:00"/>
    <x v="2"/>
    <s v="PW-19030"/>
    <s v="FUR-CH-10004218"/>
    <n v="90882"/>
    <n v="1"/>
    <n v="1"/>
    <n v="15147"/>
    <x v="0"/>
    <s v="Chairs"/>
    <x v="38"/>
    <s v="United States"/>
    <x v="411"/>
    <x v="14"/>
    <n v="13440"/>
    <x v="3"/>
    <s v="Pauline Webber"/>
    <x v="1"/>
  </r>
  <r>
    <s v="CA-2017-117114"/>
    <x v="1108"/>
    <d v="2017-11-05T00:00:00"/>
    <x v="2"/>
    <s v="CY-12745"/>
    <s v="TEC-PH-10004042"/>
    <n v="508768"/>
    <n v="4"/>
    <n v="2"/>
    <n v="381576"/>
    <x v="2"/>
    <s v="Phones"/>
    <x v="555"/>
    <s v="United States"/>
    <x v="22"/>
    <x v="9"/>
    <n v="60610"/>
    <x v="0"/>
    <s v="Craig Yedwab"/>
    <x v="1"/>
  </r>
  <r>
    <s v="CA-2017-117114"/>
    <x v="1108"/>
    <d v="2017-11-05T00:00:00"/>
    <x v="2"/>
    <s v="CY-12745"/>
    <s v="OFF-EN-10001137"/>
    <n v="9912"/>
    <n v="3"/>
    <n v="2"/>
    <n v="32214"/>
    <x v="1"/>
    <s v="Envelopes"/>
    <x v="318"/>
    <s v="United States"/>
    <x v="22"/>
    <x v="9"/>
    <n v="60610"/>
    <x v="0"/>
    <s v="Craig Yedwab"/>
    <x v="1"/>
  </r>
  <r>
    <s v="CA-2015-137302"/>
    <x v="33"/>
    <d v="2015-05-01T00:00:00"/>
    <x v="2"/>
    <s v="BW-11110"/>
    <s v="FUR-CH-10002017"/>
    <n v="63936"/>
    <n v="3"/>
    <n v="2"/>
    <n v="63936"/>
    <x v="0"/>
    <s v="Chairs"/>
    <x v="1359"/>
    <s v="United States"/>
    <x v="69"/>
    <x v="1"/>
    <n v="92105"/>
    <x v="1"/>
    <s v="Bart Watters"/>
    <x v="1"/>
  </r>
  <r>
    <s v="CA-2015-137302"/>
    <x v="33"/>
    <d v="2015-05-01T00:00:00"/>
    <x v="2"/>
    <s v="BW-11110"/>
    <s v="OFF-AR-10000588"/>
    <n v="5952"/>
    <n v="3"/>
    <n v="0"/>
    <n v="154752"/>
    <x v="1"/>
    <s v="Art"/>
    <x v="397"/>
    <s v="United States"/>
    <x v="69"/>
    <x v="1"/>
    <n v="92105"/>
    <x v="1"/>
    <s v="Bart Watters"/>
    <x v="1"/>
  </r>
  <r>
    <s v="CA-2015-137302"/>
    <x v="33"/>
    <d v="2015-05-01T00:00:00"/>
    <x v="2"/>
    <s v="BW-11110"/>
    <s v="TEC-PH-10003174"/>
    <n v="311976"/>
    <n v="3"/>
    <n v="2"/>
    <n v="38997"/>
    <x v="2"/>
    <s v="Phones"/>
    <x v="1723"/>
    <s v="United States"/>
    <x v="69"/>
    <x v="1"/>
    <n v="92105"/>
    <x v="1"/>
    <s v="Bart Watters"/>
    <x v="1"/>
  </r>
  <r>
    <s v="CA-2015-137302"/>
    <x v="33"/>
    <d v="2015-05-01T00:00:00"/>
    <x v="2"/>
    <s v="BW-11110"/>
    <s v="OFF-BI-10001524"/>
    <n v="50352"/>
    <n v="3"/>
    <n v="2"/>
    <n v="176232"/>
    <x v="1"/>
    <s v="Binders"/>
    <x v="301"/>
    <s v="United States"/>
    <x v="69"/>
    <x v="1"/>
    <n v="92105"/>
    <x v="1"/>
    <s v="Bart Watters"/>
    <x v="1"/>
  </r>
  <r>
    <s v="CA-2016-112382"/>
    <x v="194"/>
    <d v="2016-05-13T00:00:00"/>
    <x v="2"/>
    <s v="MB-18085"/>
    <s v="TEC-PH-10001552"/>
    <n v="19136"/>
    <n v="2"/>
    <n v="2"/>
    <n v="19136"/>
    <x v="2"/>
    <s v="Phones"/>
    <x v="180"/>
    <s v="United States"/>
    <x v="12"/>
    <x v="0"/>
    <n v="77036"/>
    <x v="0"/>
    <s v="Mick Brown"/>
    <x v="0"/>
  </r>
  <r>
    <s v="CA-2015-128958"/>
    <x v="1175"/>
    <d v="2015-01-28T00:00:00"/>
    <x v="2"/>
    <s v="CR-12820"/>
    <s v="OFF-AR-10004757"/>
    <n v="1312"/>
    <n v="5"/>
    <n v="2"/>
    <n v="2132"/>
    <x v="1"/>
    <s v="Art"/>
    <x v="346"/>
    <s v="United States"/>
    <x v="488"/>
    <x v="2"/>
    <n v="33407"/>
    <x v="2"/>
    <s v="Cyra Reiten"/>
    <x v="2"/>
  </r>
  <r>
    <s v="CA-2015-106257"/>
    <x v="656"/>
    <d v="2015-04-17T00:00:00"/>
    <x v="1"/>
    <s v="EB-14110"/>
    <s v="FUR-TA-10002530"/>
    <n v="241568"/>
    <n v="2"/>
    <n v="2"/>
    <n v="-15098"/>
    <x v="0"/>
    <s v="Tables"/>
    <x v="983"/>
    <s v="United States"/>
    <x v="1"/>
    <x v="1"/>
    <n v="90045"/>
    <x v="1"/>
    <s v="Eugene Barchas"/>
    <x v="0"/>
  </r>
  <r>
    <s v="CA-2015-106257"/>
    <x v="656"/>
    <d v="2015-04-17T00:00:00"/>
    <x v="1"/>
    <s v="EB-14110"/>
    <s v="TEC-PH-10001494"/>
    <n v="47992"/>
    <n v="2"/>
    <n v="2"/>
    <n v="41993"/>
    <x v="2"/>
    <s v="Phones"/>
    <x v="711"/>
    <s v="United States"/>
    <x v="1"/>
    <x v="1"/>
    <n v="90045"/>
    <x v="1"/>
    <s v="Eugene Barchas"/>
    <x v="0"/>
  </r>
  <r>
    <s v="CA-2015-149083"/>
    <x v="12"/>
    <d v="2015-09-30T00:00:00"/>
    <x v="2"/>
    <s v="SH-19975"/>
    <s v="FUR-CH-10004289"/>
    <n v="307136"/>
    <n v="4"/>
    <n v="2"/>
    <n v="-115176"/>
    <x v="0"/>
    <s v="Chairs"/>
    <x v="975"/>
    <s v="United States"/>
    <x v="4"/>
    <x v="4"/>
    <n v="98103"/>
    <x v="1"/>
    <s v="Sally Hughsby"/>
    <x v="1"/>
  </r>
  <r>
    <s v="CA-2015-149083"/>
    <x v="12"/>
    <d v="2015-09-30T00:00:00"/>
    <x v="2"/>
    <s v="SH-19975"/>
    <s v="OFF-LA-10002945"/>
    <n v="126"/>
    <n v="2"/>
    <n v="0"/>
    <n v="5796"/>
    <x v="1"/>
    <s v="Labels"/>
    <x v="1585"/>
    <s v="United States"/>
    <x v="4"/>
    <x v="4"/>
    <n v="98103"/>
    <x v="1"/>
    <s v="Sally Hughsby"/>
    <x v="1"/>
  </r>
  <r>
    <s v="CA-2015-149083"/>
    <x v="12"/>
    <d v="2015-09-30T00:00:00"/>
    <x v="2"/>
    <s v="SH-19975"/>
    <s v="TEC-AC-10002567"/>
    <n v="15998"/>
    <n v="2"/>
    <n v="0"/>
    <n v="575928"/>
    <x v="2"/>
    <s v="Accessories"/>
    <x v="427"/>
    <s v="United States"/>
    <x v="4"/>
    <x v="4"/>
    <n v="98103"/>
    <x v="1"/>
    <s v="Sally Hughsby"/>
    <x v="1"/>
  </r>
  <r>
    <s v="US-2014-137869"/>
    <x v="1176"/>
    <d v="2014-04-02T00:00:00"/>
    <x v="2"/>
    <s v="CV-12295"/>
    <s v="OFF-EN-10001509"/>
    <n v="612"/>
    <n v="3"/>
    <n v="0"/>
    <n v="28764"/>
    <x v="1"/>
    <s v="Envelopes"/>
    <x v="29"/>
    <s v="United States"/>
    <x v="95"/>
    <x v="22"/>
    <n v="50315"/>
    <x v="0"/>
    <s v="Christina VanderZanden"/>
    <x v="0"/>
  </r>
  <r>
    <s v="US-2014-137869"/>
    <x v="1176"/>
    <d v="2014-04-02T00:00:00"/>
    <x v="2"/>
    <s v="CV-12295"/>
    <s v="FUR-TA-10003954"/>
    <n v="118472"/>
    <n v="4"/>
    <n v="0"/>
    <n v="1066248"/>
    <x v="0"/>
    <s v="Tables"/>
    <x v="1206"/>
    <s v="United States"/>
    <x v="95"/>
    <x v="22"/>
    <n v="50315"/>
    <x v="0"/>
    <s v="Christina VanderZanden"/>
    <x v="0"/>
  </r>
  <r>
    <s v="CA-2016-116603"/>
    <x v="19"/>
    <d v="2016-07-22T00:00:00"/>
    <x v="2"/>
    <s v="AT-10735"/>
    <s v="OFF-AP-10002892"/>
    <n v="4596"/>
    <n v="2"/>
    <n v="0"/>
    <n v="13788"/>
    <x v="1"/>
    <s v="Appliances"/>
    <x v="9"/>
    <s v="United States"/>
    <x v="20"/>
    <x v="14"/>
    <n v="10024"/>
    <x v="3"/>
    <s v="Annie Thurman"/>
    <x v="0"/>
  </r>
  <r>
    <s v="CA-2014-158470"/>
    <x v="986"/>
    <d v="2014-04-23T00:00:00"/>
    <x v="1"/>
    <s v="AG-10390"/>
    <s v="OFF-BI-10003638"/>
    <n v="5805"/>
    <n v="3"/>
    <n v="0"/>
    <n v="26703"/>
    <x v="1"/>
    <s v="Binders"/>
    <x v="608"/>
    <s v="United States"/>
    <x v="80"/>
    <x v="16"/>
    <n v="22204"/>
    <x v="2"/>
    <s v="Allen Goldenen"/>
    <x v="0"/>
  </r>
  <r>
    <s v="CA-2014-158470"/>
    <x v="986"/>
    <d v="2014-04-23T00:00:00"/>
    <x v="1"/>
    <s v="AG-10390"/>
    <s v="OFF-PA-10001569"/>
    <n v="7128"/>
    <n v="11"/>
    <n v="0"/>
    <n v="342144"/>
    <x v="1"/>
    <s v="Paper"/>
    <x v="55"/>
    <s v="United States"/>
    <x v="80"/>
    <x v="16"/>
    <n v="22204"/>
    <x v="2"/>
    <s v="Allen Goldenen"/>
    <x v="0"/>
  </r>
  <r>
    <s v="US-2017-123834"/>
    <x v="245"/>
    <d v="2017-07-25T00:00:00"/>
    <x v="2"/>
    <s v="GM-14500"/>
    <s v="FUR-TA-10001676"/>
    <n v="124404"/>
    <n v="4"/>
    <n v="3"/>
    <n v="-213264"/>
    <x v="0"/>
    <s v="Tables"/>
    <x v="957"/>
    <s v="United States"/>
    <x v="343"/>
    <x v="0"/>
    <n v="78577"/>
    <x v="0"/>
    <s v="Gene McClure"/>
    <x v="0"/>
  </r>
  <r>
    <s v="CA-2015-125976"/>
    <x v="871"/>
    <d v="2015-10-02T00:00:00"/>
    <x v="2"/>
    <s v="JK-15205"/>
    <s v="OFF-PA-10001125"/>
    <n v="1549"/>
    <n v="5"/>
    <n v="0"/>
    <n v="69705"/>
    <x v="1"/>
    <s v="Paper"/>
    <x v="1012"/>
    <s v="United States"/>
    <x v="80"/>
    <x v="16"/>
    <n v="22204"/>
    <x v="2"/>
    <s v="Jamie Kunitz"/>
    <x v="0"/>
  </r>
  <r>
    <s v="CA-2015-125976"/>
    <x v="871"/>
    <d v="2015-10-02T00:00:00"/>
    <x v="2"/>
    <s v="JK-15205"/>
    <s v="TEC-PH-10002496"/>
    <n v="187188"/>
    <n v="12"/>
    <n v="0"/>
    <n v="561564"/>
    <x v="2"/>
    <s v="Phones"/>
    <x v="492"/>
    <s v="United States"/>
    <x v="80"/>
    <x v="16"/>
    <n v="22204"/>
    <x v="2"/>
    <s v="Jamie Kunitz"/>
    <x v="0"/>
  </r>
  <r>
    <s v="CA-2016-128706"/>
    <x v="534"/>
    <d v="2016-03-02T00:00:00"/>
    <x v="2"/>
    <s v="DW-13540"/>
    <s v="FUR-FU-10004053"/>
    <n v="16192"/>
    <n v="2"/>
    <n v="6"/>
    <n v="-68816"/>
    <x v="0"/>
    <s v="Furnishings"/>
    <x v="1614"/>
    <s v="United States"/>
    <x v="12"/>
    <x v="0"/>
    <n v="77070"/>
    <x v="0"/>
    <s v="Don Weiss"/>
    <x v="0"/>
  </r>
  <r>
    <s v="CA-2016-104311"/>
    <x v="439"/>
    <d v="2016-05-06T00:00:00"/>
    <x v="2"/>
    <s v="AS-10090"/>
    <s v="OFF-ST-10000321"/>
    <n v="18936"/>
    <n v="3"/>
    <n v="2"/>
    <n v="-37872"/>
    <x v="1"/>
    <s v="Storage"/>
    <x v="1519"/>
    <s v="United States"/>
    <x v="218"/>
    <x v="0"/>
    <n v="75061"/>
    <x v="0"/>
    <s v="Adam Shillingsburg"/>
    <x v="0"/>
  </r>
  <r>
    <s v="CA-2016-104311"/>
    <x v="439"/>
    <d v="2016-05-06T00:00:00"/>
    <x v="2"/>
    <s v="AS-10090"/>
    <s v="OFF-ST-10002957"/>
    <n v="12672"/>
    <n v="3"/>
    <n v="2"/>
    <n v="-3168"/>
    <x v="1"/>
    <s v="Storage"/>
    <x v="1470"/>
    <s v="United States"/>
    <x v="218"/>
    <x v="0"/>
    <n v="75061"/>
    <x v="0"/>
    <s v="Adam Shillingsburg"/>
    <x v="0"/>
  </r>
  <r>
    <s v="CA-2016-104311"/>
    <x v="439"/>
    <d v="2016-05-06T00:00:00"/>
    <x v="2"/>
    <s v="AS-10090"/>
    <s v="OFF-LA-10000973"/>
    <n v="504"/>
    <n v="2"/>
    <n v="2"/>
    <n v="1764"/>
    <x v="1"/>
    <s v="Labels"/>
    <x v="829"/>
    <s v="United States"/>
    <x v="218"/>
    <x v="0"/>
    <n v="75061"/>
    <x v="0"/>
    <s v="Adam Shillingsburg"/>
    <x v="0"/>
  </r>
  <r>
    <s v="CA-2014-169649"/>
    <x v="336"/>
    <d v="2014-12-15T00:00:00"/>
    <x v="2"/>
    <s v="TS-21205"/>
    <s v="OFF-PA-10000143"/>
    <n v="8448"/>
    <n v="2"/>
    <n v="2"/>
    <n v="29568"/>
    <x v="1"/>
    <s v="Paper"/>
    <x v="1673"/>
    <s v="United States"/>
    <x v="22"/>
    <x v="9"/>
    <n v="60653"/>
    <x v="0"/>
    <s v="Thomas Seio"/>
    <x v="1"/>
  </r>
  <r>
    <s v="CA-2014-169649"/>
    <x v="336"/>
    <d v="2014-12-15T00:00:00"/>
    <x v="2"/>
    <s v="TS-21205"/>
    <s v="OFF-AP-10003287"/>
    <n v="20388"/>
    <n v="2"/>
    <n v="8"/>
    <n v="-530088"/>
    <x v="1"/>
    <s v="Appliances"/>
    <x v="540"/>
    <s v="United States"/>
    <x v="22"/>
    <x v="9"/>
    <n v="60653"/>
    <x v="0"/>
    <s v="Thomas Seio"/>
    <x v="1"/>
  </r>
  <r>
    <s v="CA-2015-144890"/>
    <x v="706"/>
    <d v="2015-12-29T00:00:00"/>
    <x v="2"/>
    <s v="SM-20320"/>
    <s v="OFF-PA-10001526"/>
    <n v="996"/>
    <n v="2"/>
    <n v="0"/>
    <n v="48804"/>
    <x v="1"/>
    <s v="Paper"/>
    <x v="1030"/>
    <s v="United States"/>
    <x v="1"/>
    <x v="1"/>
    <n v="90049"/>
    <x v="1"/>
    <s v="Sean Miller"/>
    <x v="2"/>
  </r>
  <r>
    <s v="CA-2017-127306"/>
    <x v="423"/>
    <d v="2017-01-18T00:00:00"/>
    <x v="2"/>
    <s v="BH-11710"/>
    <s v="OFF-BI-10003727"/>
    <n v="2508"/>
    <n v="2"/>
    <n v="7"/>
    <n v="-18392"/>
    <x v="1"/>
    <s v="Binders"/>
    <x v="800"/>
    <s v="United States"/>
    <x v="271"/>
    <x v="17"/>
    <n v="37604"/>
    <x v="2"/>
    <s v="Brosina Hoffman"/>
    <x v="0"/>
  </r>
  <r>
    <s v="CA-2017-112865"/>
    <x v="930"/>
    <d v="2017-05-22T00:00:00"/>
    <x v="2"/>
    <s v="BH-11710"/>
    <s v="TEC-AC-10000387"/>
    <n v="36048"/>
    <n v="3"/>
    <n v="2"/>
    <n v="-9012"/>
    <x v="2"/>
    <s v="Accessories"/>
    <x v="1342"/>
    <s v="United States"/>
    <x v="10"/>
    <x v="8"/>
    <n v="19140"/>
    <x v="3"/>
    <s v="Brosina Hoffman"/>
    <x v="0"/>
  </r>
  <r>
    <s v="CA-2014-103429"/>
    <x v="991"/>
    <d v="2014-06-01T00:00:00"/>
    <x v="3"/>
    <s v="LW-16825"/>
    <s v="OFF-BI-10004233"/>
    <n v="25584"/>
    <n v="2"/>
    <n v="2"/>
    <n v="89544"/>
    <x v="1"/>
    <s v="Binders"/>
    <x v="1367"/>
    <s v="United States"/>
    <x v="20"/>
    <x v="14"/>
    <n v="10024"/>
    <x v="3"/>
    <s v="Laurel Workman"/>
    <x v="1"/>
  </r>
  <r>
    <s v="CA-2014-103429"/>
    <x v="991"/>
    <d v="2014-06-01T00:00:00"/>
    <x v="3"/>
    <s v="LW-16825"/>
    <s v="TEC-PH-10003505"/>
    <n v="4640"/>
    <n v="5"/>
    <n v="0"/>
    <n v="13456"/>
    <x v="2"/>
    <s v="Phones"/>
    <x v="903"/>
    <s v="United States"/>
    <x v="20"/>
    <x v="14"/>
    <n v="10024"/>
    <x v="3"/>
    <s v="Laurel Workman"/>
    <x v="1"/>
  </r>
  <r>
    <s v="CA-2014-103429"/>
    <x v="991"/>
    <d v="2014-06-01T00:00:00"/>
    <x v="3"/>
    <s v="LW-16825"/>
    <s v="OFF-AP-10001005"/>
    <n v="23595"/>
    <n v="3"/>
    <n v="0"/>
    <n v="778635"/>
    <x v="1"/>
    <s v="Appliances"/>
    <x v="1129"/>
    <s v="United States"/>
    <x v="20"/>
    <x v="14"/>
    <n v="10024"/>
    <x v="3"/>
    <s v="Laurel Workman"/>
    <x v="1"/>
  </r>
  <r>
    <s v="CA-2014-103429"/>
    <x v="991"/>
    <d v="2014-06-01T00:00:00"/>
    <x v="3"/>
    <s v="LW-16825"/>
    <s v="OFF-PA-10001712"/>
    <n v="3996"/>
    <n v="4"/>
    <n v="0"/>
    <n v="17982"/>
    <x v="1"/>
    <s v="Paper"/>
    <x v="974"/>
    <s v="United States"/>
    <x v="20"/>
    <x v="14"/>
    <n v="10024"/>
    <x v="3"/>
    <s v="Laurel Workman"/>
    <x v="1"/>
  </r>
  <r>
    <s v="CA-2017-152261"/>
    <x v="579"/>
    <d v="2017-03-06T00:00:00"/>
    <x v="2"/>
    <s v="JA-15970"/>
    <s v="OFF-BI-10002353"/>
    <n v="18528"/>
    <n v="4"/>
    <n v="7"/>
    <n v="-12352"/>
    <x v="1"/>
    <s v="Binders"/>
    <x v="1066"/>
    <s v="United States"/>
    <x v="191"/>
    <x v="23"/>
    <n v="44221"/>
    <x v="3"/>
    <s v="Joseph Airdo"/>
    <x v="0"/>
  </r>
  <r>
    <s v="CA-2015-142993"/>
    <x v="87"/>
    <d v="2015-10-17T00:00:00"/>
    <x v="2"/>
    <s v="KA-16525"/>
    <s v="TEC-AC-10003038"/>
    <n v="179"/>
    <n v="2"/>
    <n v="0"/>
    <n v="3401"/>
    <x v="2"/>
    <s v="Accessories"/>
    <x v="1024"/>
    <s v="United States"/>
    <x v="4"/>
    <x v="4"/>
    <n v="98103"/>
    <x v="1"/>
    <s v="Kelly Andreada"/>
    <x v="0"/>
  </r>
  <r>
    <s v="CA-2015-142993"/>
    <x v="87"/>
    <d v="2015-10-17T00:00:00"/>
    <x v="2"/>
    <s v="KA-16525"/>
    <s v="OFF-ST-10000934"/>
    <n v="8196"/>
    <n v="2"/>
    <n v="0"/>
    <n v="0"/>
    <x v="1"/>
    <s v="Storage"/>
    <x v="356"/>
    <s v="United States"/>
    <x v="4"/>
    <x v="4"/>
    <n v="98103"/>
    <x v="1"/>
    <s v="Kelly Andreada"/>
    <x v="0"/>
  </r>
  <r>
    <s v="CA-2015-143364"/>
    <x v="1177"/>
    <d v="2015-07-19T00:00:00"/>
    <x v="1"/>
    <s v="TG-21310"/>
    <s v="OFF-ST-10002743"/>
    <n v="272736"/>
    <n v="3"/>
    <n v="2"/>
    <n v="-647748"/>
    <x v="1"/>
    <s v="Storage"/>
    <x v="417"/>
    <s v="United States"/>
    <x v="122"/>
    <x v="15"/>
    <n v="85204"/>
    <x v="1"/>
    <s v="Toby Gnade"/>
    <x v="0"/>
  </r>
  <r>
    <s v="CA-2015-143364"/>
    <x v="1177"/>
    <d v="2015-07-19T00:00:00"/>
    <x v="1"/>
    <s v="TG-21310"/>
    <s v="OFF-PA-10001846"/>
    <n v="18496"/>
    <n v="4"/>
    <n v="2"/>
    <n v="67048"/>
    <x v="1"/>
    <s v="Paper"/>
    <x v="1784"/>
    <s v="United States"/>
    <x v="122"/>
    <x v="15"/>
    <n v="85204"/>
    <x v="1"/>
    <s v="Toby Gnade"/>
    <x v="0"/>
  </r>
  <r>
    <s v="CA-2015-143364"/>
    <x v="1177"/>
    <d v="2015-07-19T00:00:00"/>
    <x v="1"/>
    <s v="TG-21310"/>
    <s v="FUR-CH-10004287"/>
    <n v="44192"/>
    <n v="2"/>
    <n v="2"/>
    <n v="49716"/>
    <x v="0"/>
    <s v="Chairs"/>
    <x v="158"/>
    <s v="United States"/>
    <x v="122"/>
    <x v="15"/>
    <n v="85204"/>
    <x v="1"/>
    <s v="Toby Gnade"/>
    <x v="0"/>
  </r>
  <r>
    <s v="CA-2015-143364"/>
    <x v="1177"/>
    <d v="2015-07-19T00:00:00"/>
    <x v="1"/>
    <s v="TG-21310"/>
    <s v="FUR-BO-10001608"/>
    <n v="127764"/>
    <n v="6"/>
    <n v="7"/>
    <n v="-191646"/>
    <x v="0"/>
    <s v="Bookcases"/>
    <x v="1509"/>
    <s v="United States"/>
    <x v="122"/>
    <x v="15"/>
    <n v="85204"/>
    <x v="1"/>
    <s v="Toby Gnade"/>
    <x v="0"/>
  </r>
  <r>
    <s v="CA-2014-100972"/>
    <x v="83"/>
    <d v="2014-11-24T00:00:00"/>
    <x v="1"/>
    <s v="DB-13360"/>
    <s v="OFF-PA-10000357"/>
    <n v="16644"/>
    <n v="3"/>
    <n v="0"/>
    <n v="798912"/>
    <x v="1"/>
    <s v="Paper"/>
    <x v="446"/>
    <s v="United States"/>
    <x v="288"/>
    <x v="6"/>
    <n v="84106"/>
    <x v="1"/>
    <s v="Dennis Bolton"/>
    <x v="2"/>
  </r>
  <r>
    <s v="CA-2016-136994"/>
    <x v="1021"/>
    <d v="2016-06-02T00:00:00"/>
    <x v="2"/>
    <s v="LS-17245"/>
    <s v="OFF-PA-10000575"/>
    <n v="1338"/>
    <n v="2"/>
    <n v="0"/>
    <n v="61548"/>
    <x v="1"/>
    <s v="Paper"/>
    <x v="1050"/>
    <s v="United States"/>
    <x v="1"/>
    <x v="1"/>
    <n v="90045"/>
    <x v="1"/>
    <s v="Lynn Smith"/>
    <x v="0"/>
  </r>
  <r>
    <s v="US-2017-166233"/>
    <x v="444"/>
    <d v="2017-07-09T00:00:00"/>
    <x v="2"/>
    <s v="MO-17950"/>
    <s v="TEC-AC-10002167"/>
    <n v="240"/>
    <n v="2"/>
    <n v="2"/>
    <n v="-27"/>
    <x v="2"/>
    <s v="Accessories"/>
    <x v="46"/>
    <s v="United States"/>
    <x v="107"/>
    <x v="3"/>
    <n v="28540"/>
    <x v="2"/>
    <s v="Michael Oakman"/>
    <x v="0"/>
  </r>
  <r>
    <s v="CA-2017-122112"/>
    <x v="144"/>
    <d v="2017-09-29T00:00:00"/>
    <x v="2"/>
    <s v="CA-11965"/>
    <s v="OFF-EN-10004459"/>
    <n v="24448"/>
    <n v="4"/>
    <n v="2"/>
    <n v="88624"/>
    <x v="1"/>
    <s v="Envelopes"/>
    <x v="657"/>
    <s v="United States"/>
    <x v="79"/>
    <x v="23"/>
    <n v="44107"/>
    <x v="3"/>
    <s v="Carol Adams"/>
    <x v="1"/>
  </r>
  <r>
    <s v="CA-2016-101672"/>
    <x v="338"/>
    <d v="2016-10-07T00:00:00"/>
    <x v="2"/>
    <s v="DB-12910"/>
    <s v="OFF-LA-10002271"/>
    <n v="616"/>
    <n v="2"/>
    <n v="0"/>
    <n v="29568"/>
    <x v="1"/>
    <s v="Labels"/>
    <x v="637"/>
    <s v="United States"/>
    <x v="454"/>
    <x v="1"/>
    <n v="92630"/>
    <x v="1"/>
    <s v="Daniel Byrd"/>
    <x v="2"/>
  </r>
  <r>
    <s v="CA-2016-101672"/>
    <x v="338"/>
    <d v="2016-10-07T00:00:00"/>
    <x v="2"/>
    <s v="DB-12910"/>
    <s v="FUR-CH-10004063"/>
    <n v="915136"/>
    <n v="4"/>
    <n v="2"/>
    <n v="1029528"/>
    <x v="0"/>
    <s v="Chairs"/>
    <x v="120"/>
    <s v="United States"/>
    <x v="454"/>
    <x v="1"/>
    <n v="92630"/>
    <x v="1"/>
    <s v="Daniel Byrd"/>
    <x v="2"/>
  </r>
  <r>
    <s v="CA-2016-101672"/>
    <x v="338"/>
    <d v="2016-10-07T00:00:00"/>
    <x v="2"/>
    <s v="DB-12910"/>
    <s v="OFF-PA-10004610"/>
    <n v="856"/>
    <n v="2"/>
    <n v="0"/>
    <n v="3852"/>
    <x v="1"/>
    <s v="Paper"/>
    <x v="1497"/>
    <s v="United States"/>
    <x v="454"/>
    <x v="1"/>
    <n v="92630"/>
    <x v="1"/>
    <s v="Daniel Byrd"/>
    <x v="2"/>
  </r>
  <r>
    <s v="CA-2016-101672"/>
    <x v="338"/>
    <d v="2016-10-07T00:00:00"/>
    <x v="2"/>
    <s v="DB-12910"/>
    <s v="OFF-PA-10001878"/>
    <n v="9782"/>
    <n v="2"/>
    <n v="0"/>
    <n v="459754"/>
    <x v="1"/>
    <s v="Paper"/>
    <x v="1159"/>
    <s v="United States"/>
    <x v="454"/>
    <x v="1"/>
    <n v="92630"/>
    <x v="1"/>
    <s v="Daniel Byrd"/>
    <x v="2"/>
  </r>
  <r>
    <s v="CA-2017-168403"/>
    <x v="427"/>
    <d v="2017-09-15T00:00:00"/>
    <x v="2"/>
    <s v="DK-12835"/>
    <s v="OFF-PA-10002036"/>
    <n v="31104"/>
    <n v="6"/>
    <n v="2"/>
    <n v="112752"/>
    <x v="1"/>
    <s v="Paper"/>
    <x v="329"/>
    <s v="United States"/>
    <x v="32"/>
    <x v="20"/>
    <n v="97206"/>
    <x v="1"/>
    <s v="Damala Kotsonis"/>
    <x v="1"/>
  </r>
  <r>
    <s v="CA-2017-168403"/>
    <x v="427"/>
    <d v="2017-09-15T00:00:00"/>
    <x v="2"/>
    <s v="DK-12835"/>
    <s v="OFF-AP-10003278"/>
    <n v="11176"/>
    <n v="1"/>
    <n v="2"/>
    <n v="8382"/>
    <x v="1"/>
    <s v="Appliances"/>
    <x v="1761"/>
    <s v="United States"/>
    <x v="32"/>
    <x v="20"/>
    <n v="97206"/>
    <x v="1"/>
    <s v="Damala Kotsonis"/>
    <x v="1"/>
  </r>
  <r>
    <s v="CA-2015-148705"/>
    <x v="896"/>
    <d v="2015-03-18T00:00:00"/>
    <x v="2"/>
    <s v="EB-14170"/>
    <s v="OFF-LA-10001641"/>
    <n v="504"/>
    <n v="2"/>
    <n v="2"/>
    <n v="1764"/>
    <x v="1"/>
    <s v="Labels"/>
    <x v="1022"/>
    <s v="United States"/>
    <x v="35"/>
    <x v="3"/>
    <n v="28205"/>
    <x v="2"/>
    <s v="Evan Bailliet"/>
    <x v="0"/>
  </r>
  <r>
    <s v="CA-2016-160241"/>
    <x v="893"/>
    <d v="2016-12-04T00:00:00"/>
    <x v="1"/>
    <s v="DR-12940"/>
    <s v="FUR-FU-10003806"/>
    <n v="242176"/>
    <n v="4"/>
    <n v="6"/>
    <n v="-30272"/>
    <x v="0"/>
    <s v="Furnishings"/>
    <x v="1772"/>
    <s v="United States"/>
    <x v="34"/>
    <x v="9"/>
    <n v="60505"/>
    <x v="0"/>
    <s v="Daniel Raglin"/>
    <x v="2"/>
  </r>
  <r>
    <s v="CA-2016-155747"/>
    <x v="402"/>
    <d v="2016-06-21T00:00:00"/>
    <x v="2"/>
    <s v="JS-15685"/>
    <s v="FUR-TA-10003392"/>
    <n v="337176"/>
    <n v="2"/>
    <n v="4"/>
    <n v="-1180116"/>
    <x v="0"/>
    <s v="Tables"/>
    <x v="1620"/>
    <s v="United States"/>
    <x v="10"/>
    <x v="8"/>
    <n v="19140"/>
    <x v="3"/>
    <s v="Jim Sink"/>
    <x v="1"/>
  </r>
  <r>
    <s v="CA-2017-118017"/>
    <x v="733"/>
    <d v="2017-12-06T00:00:00"/>
    <x v="1"/>
    <s v="LC-16870"/>
    <s v="OFF-AR-10003856"/>
    <n v="13344"/>
    <n v="6"/>
    <n v="2"/>
    <n v="10008"/>
    <x v="1"/>
    <s v="Art"/>
    <x v="448"/>
    <s v="United States"/>
    <x v="378"/>
    <x v="21"/>
    <n v="80229"/>
    <x v="1"/>
    <s v="Lena Cacioppo"/>
    <x v="0"/>
  </r>
  <r>
    <s v="CA-2017-118017"/>
    <x v="733"/>
    <d v="2017-12-06T00:00:00"/>
    <x v="1"/>
    <s v="LC-16870"/>
    <s v="TEC-AC-10002006"/>
    <n v="76752"/>
    <n v="6"/>
    <n v="2"/>
    <n v="105534"/>
    <x v="2"/>
    <s v="Accessories"/>
    <x v="1076"/>
    <s v="United States"/>
    <x v="378"/>
    <x v="21"/>
    <n v="80229"/>
    <x v="1"/>
    <s v="Lena Cacioppo"/>
    <x v="0"/>
  </r>
  <r>
    <s v="CA-2017-118017"/>
    <x v="733"/>
    <d v="2017-12-06T00:00:00"/>
    <x v="1"/>
    <s v="LC-16870"/>
    <s v="TEC-AC-10002006"/>
    <n v="102336"/>
    <n v="8"/>
    <n v="2"/>
    <n v="140712"/>
    <x v="2"/>
    <s v="Accessories"/>
    <x v="1076"/>
    <s v="United States"/>
    <x v="378"/>
    <x v="21"/>
    <n v="80229"/>
    <x v="1"/>
    <s v="Lena Cacioppo"/>
    <x v="0"/>
  </r>
  <r>
    <s v="CA-2017-118017"/>
    <x v="733"/>
    <d v="2017-12-06T00:00:00"/>
    <x v="1"/>
    <s v="LC-16870"/>
    <s v="OFF-PA-10002246"/>
    <n v="1032"/>
    <n v="2"/>
    <n v="2"/>
    <n v="3741"/>
    <x v="1"/>
    <s v="Paper"/>
    <x v="1376"/>
    <s v="United States"/>
    <x v="378"/>
    <x v="21"/>
    <n v="80229"/>
    <x v="1"/>
    <s v="Lena Cacioppo"/>
    <x v="0"/>
  </r>
  <r>
    <s v="CA-2017-118017"/>
    <x v="733"/>
    <d v="2017-12-06T00:00:00"/>
    <x v="1"/>
    <s v="LC-16870"/>
    <s v="OFF-SU-10004782"/>
    <n v="4732"/>
    <n v="7"/>
    <n v="2"/>
    <n v="5915"/>
    <x v="1"/>
    <s v="Supplies"/>
    <x v="1530"/>
    <s v="United States"/>
    <x v="378"/>
    <x v="21"/>
    <n v="80229"/>
    <x v="1"/>
    <s v="Lena Cacioppo"/>
    <x v="0"/>
  </r>
  <r>
    <s v="CA-2017-118017"/>
    <x v="733"/>
    <d v="2017-12-06T00:00:00"/>
    <x v="1"/>
    <s v="LC-16870"/>
    <s v="FUR-FU-10004351"/>
    <n v="23376"/>
    <n v="3"/>
    <n v="2"/>
    <n v="70128"/>
    <x v="0"/>
    <s v="Furnishings"/>
    <x v="222"/>
    <s v="United States"/>
    <x v="378"/>
    <x v="21"/>
    <n v="80229"/>
    <x v="1"/>
    <s v="Lena Cacioppo"/>
    <x v="0"/>
  </r>
  <r>
    <s v="CA-2017-118017"/>
    <x v="733"/>
    <d v="2017-12-06T00:00:00"/>
    <x v="1"/>
    <s v="LC-16870"/>
    <s v="FUR-FU-10004270"/>
    <n v="1672"/>
    <n v="5"/>
    <n v="2"/>
    <n v="3344"/>
    <x v="0"/>
    <s v="Furnishings"/>
    <x v="989"/>
    <s v="United States"/>
    <x v="378"/>
    <x v="21"/>
    <n v="80229"/>
    <x v="1"/>
    <s v="Lena Cacioppo"/>
    <x v="0"/>
  </r>
  <r>
    <s v="CA-2017-118017"/>
    <x v="733"/>
    <d v="2017-12-06T00:00:00"/>
    <x v="1"/>
    <s v="LC-16870"/>
    <s v="FUR-FU-10004053"/>
    <n v="16192"/>
    <n v="1"/>
    <n v="2"/>
    <n v="46552"/>
    <x v="0"/>
    <s v="Furnishings"/>
    <x v="1614"/>
    <s v="United States"/>
    <x v="378"/>
    <x v="21"/>
    <n v="80229"/>
    <x v="1"/>
    <s v="Lena Cacioppo"/>
    <x v="0"/>
  </r>
  <r>
    <s v="CA-2016-113117"/>
    <x v="764"/>
    <d v="2016-08-22T00:00:00"/>
    <x v="2"/>
    <s v="JP-15520"/>
    <s v="OFF-PA-10000019"/>
    <n v="324"/>
    <n v="5"/>
    <n v="0"/>
    <n v="15552"/>
    <x v="1"/>
    <s v="Paper"/>
    <x v="707"/>
    <s v="United States"/>
    <x v="498"/>
    <x v="1"/>
    <n v="95616"/>
    <x v="1"/>
    <s v="Jeremy Pistek"/>
    <x v="0"/>
  </r>
  <r>
    <s v="CA-2016-148684"/>
    <x v="590"/>
    <d v="2016-12-29T00:00:00"/>
    <x v="2"/>
    <s v="TS-21655"/>
    <s v="OFF-AR-10003811"/>
    <n v="1989"/>
    <n v="9"/>
    <n v="0"/>
    <n v="53703"/>
    <x v="1"/>
    <s v="Art"/>
    <x v="452"/>
    <s v="United States"/>
    <x v="114"/>
    <x v="36"/>
    <n v="72701"/>
    <x v="2"/>
    <s v="Trudy Schmidt"/>
    <x v="0"/>
  </r>
  <r>
    <s v="CA-2016-148684"/>
    <x v="590"/>
    <d v="2016-12-29T00:00:00"/>
    <x v="2"/>
    <s v="TS-21655"/>
    <s v="TEC-AC-10001838"/>
    <n v="39998"/>
    <n v="2"/>
    <n v="0"/>
    <n v="1719914"/>
    <x v="2"/>
    <s v="Accessories"/>
    <x v="647"/>
    <s v="United States"/>
    <x v="114"/>
    <x v="36"/>
    <n v="72701"/>
    <x v="2"/>
    <s v="Trudy Schmidt"/>
    <x v="0"/>
  </r>
  <r>
    <s v="CA-2016-148684"/>
    <x v="590"/>
    <d v="2016-12-29T00:00:00"/>
    <x v="2"/>
    <s v="TS-21655"/>
    <s v="FUR-FU-10003553"/>
    <n v="34385"/>
    <n v="5"/>
    <n v="0"/>
    <n v="13754"/>
    <x v="0"/>
    <s v="Furnishings"/>
    <x v="564"/>
    <s v="United States"/>
    <x v="114"/>
    <x v="36"/>
    <n v="72701"/>
    <x v="2"/>
    <s v="Trudy Schmidt"/>
    <x v="0"/>
  </r>
  <r>
    <s v="CA-2016-148684"/>
    <x v="590"/>
    <d v="2016-12-29T00:00:00"/>
    <x v="2"/>
    <s v="TS-21655"/>
    <s v="OFF-PA-10003302"/>
    <n v="10632"/>
    <n v="3"/>
    <n v="0"/>
    <n v="499704"/>
    <x v="1"/>
    <s v="Paper"/>
    <x v="1692"/>
    <s v="United States"/>
    <x v="114"/>
    <x v="36"/>
    <n v="72701"/>
    <x v="2"/>
    <s v="Trudy Schmidt"/>
    <x v="0"/>
  </r>
  <r>
    <s v="CA-2017-125367"/>
    <x v="282"/>
    <d v="2017-07-30T00:00:00"/>
    <x v="2"/>
    <s v="NM-18445"/>
    <s v="OFF-BI-10002412"/>
    <n v="1392"/>
    <n v="3"/>
    <n v="2"/>
    <n v="435"/>
    <x v="1"/>
    <s v="Binders"/>
    <x v="326"/>
    <s v="United States"/>
    <x v="20"/>
    <x v="14"/>
    <n v="10011"/>
    <x v="3"/>
    <s v="Nathan Mautz"/>
    <x v="2"/>
  </r>
  <r>
    <s v="CA-2017-124744"/>
    <x v="547"/>
    <d v="2017-06-25T00:00:00"/>
    <x v="2"/>
    <s v="EH-14125"/>
    <s v="OFF-BI-10002852"/>
    <n v="824"/>
    <n v="5"/>
    <n v="0"/>
    <n v="40376"/>
    <x v="1"/>
    <s v="Binders"/>
    <x v="91"/>
    <s v="United States"/>
    <x v="320"/>
    <x v="48"/>
    <n v="26003"/>
    <x v="3"/>
    <s v="Eugene Hildebrand"/>
    <x v="2"/>
  </r>
  <r>
    <s v="CA-2017-124744"/>
    <x v="547"/>
    <d v="2017-06-25T00:00:00"/>
    <x v="2"/>
    <s v="EH-14125"/>
    <s v="OFF-BI-10000145"/>
    <n v="624"/>
    <n v="2"/>
    <n v="0"/>
    <n v="30576"/>
    <x v="1"/>
    <s v="Binders"/>
    <x v="738"/>
    <s v="United States"/>
    <x v="320"/>
    <x v="48"/>
    <n v="26003"/>
    <x v="3"/>
    <s v="Eugene Hildebrand"/>
    <x v="2"/>
  </r>
  <r>
    <s v="CA-2017-124744"/>
    <x v="547"/>
    <d v="2017-06-25T00:00:00"/>
    <x v="2"/>
    <s v="EH-14125"/>
    <s v="OFF-PA-10001970"/>
    <n v="44784"/>
    <n v="8"/>
    <n v="0"/>
    <n v="2194416"/>
    <x v="1"/>
    <s v="Paper"/>
    <x v="314"/>
    <s v="United States"/>
    <x v="320"/>
    <x v="48"/>
    <n v="26003"/>
    <x v="3"/>
    <s v="Eugene Hildebrand"/>
    <x v="2"/>
  </r>
  <r>
    <s v="CA-2017-128363"/>
    <x v="800"/>
    <d v="2017-08-18T00:00:00"/>
    <x v="2"/>
    <s v="DC-12850"/>
    <s v="OFF-AP-10001563"/>
    <n v="272048"/>
    <n v="7"/>
    <n v="2"/>
    <n v="306054"/>
    <x v="1"/>
    <s v="Appliances"/>
    <x v="532"/>
    <s v="United States"/>
    <x v="26"/>
    <x v="17"/>
    <n v="38109"/>
    <x v="2"/>
    <s v="Dan Campbell"/>
    <x v="0"/>
  </r>
  <r>
    <s v="CA-2017-128363"/>
    <x v="800"/>
    <d v="2017-08-18T00:00:00"/>
    <x v="2"/>
    <s v="DC-12850"/>
    <s v="OFF-BI-10001359"/>
    <n v="1614582"/>
    <n v="6"/>
    <n v="7"/>
    <n v="-12378462"/>
    <x v="1"/>
    <s v="Binders"/>
    <x v="1151"/>
    <s v="United States"/>
    <x v="26"/>
    <x v="17"/>
    <n v="38109"/>
    <x v="2"/>
    <s v="Dan Campbell"/>
    <x v="0"/>
  </r>
  <r>
    <s v="CA-2017-128363"/>
    <x v="800"/>
    <d v="2017-08-18T00:00:00"/>
    <x v="2"/>
    <s v="DC-12850"/>
    <s v="OFF-FA-10003495"/>
    <n v="2432"/>
    <n v="5"/>
    <n v="2"/>
    <n v="912"/>
    <x v="1"/>
    <s v="Fasteners"/>
    <x v="127"/>
    <s v="United States"/>
    <x v="26"/>
    <x v="17"/>
    <n v="38109"/>
    <x v="2"/>
    <s v="Dan Campbell"/>
    <x v="0"/>
  </r>
  <r>
    <s v="CA-2017-128363"/>
    <x v="800"/>
    <d v="2017-08-18T00:00:00"/>
    <x v="2"/>
    <s v="DC-12850"/>
    <s v="TEC-AC-10003709"/>
    <n v="1584"/>
    <n v="2"/>
    <n v="2"/>
    <n v="4752"/>
    <x v="2"/>
    <s v="Accessories"/>
    <x v="1393"/>
    <s v="United States"/>
    <x v="26"/>
    <x v="17"/>
    <n v="38109"/>
    <x v="2"/>
    <s v="Dan Campbell"/>
    <x v="0"/>
  </r>
  <r>
    <s v="CA-2017-128363"/>
    <x v="800"/>
    <d v="2017-08-18T00:00:00"/>
    <x v="2"/>
    <s v="DC-12850"/>
    <s v="FUR-FU-10003268"/>
    <n v="31984"/>
    <n v="1"/>
    <n v="2"/>
    <n v="0"/>
    <x v="0"/>
    <s v="Furnishings"/>
    <x v="878"/>
    <s v="United States"/>
    <x v="26"/>
    <x v="17"/>
    <n v="38109"/>
    <x v="2"/>
    <s v="Dan Campbell"/>
    <x v="0"/>
  </r>
  <r>
    <s v="CA-2017-128363"/>
    <x v="800"/>
    <d v="2017-08-18T00:00:00"/>
    <x v="2"/>
    <s v="DC-12850"/>
    <s v="OFF-EN-10003845"/>
    <n v="1476"/>
    <n v="5"/>
    <n v="2"/>
    <n v="4797"/>
    <x v="1"/>
    <s v="Envelopes"/>
    <x v="435"/>
    <s v="United States"/>
    <x v="26"/>
    <x v="17"/>
    <n v="38109"/>
    <x v="2"/>
    <s v="Dan Campbell"/>
    <x v="0"/>
  </r>
  <r>
    <s v="CA-2017-128363"/>
    <x v="800"/>
    <d v="2017-08-18T00:00:00"/>
    <x v="2"/>
    <s v="DC-12850"/>
    <s v="FUR-CH-10002073"/>
    <n v="423648"/>
    <n v="2"/>
    <n v="2"/>
    <n v="476604"/>
    <x v="0"/>
    <s v="Chairs"/>
    <x v="1760"/>
    <s v="United States"/>
    <x v="26"/>
    <x v="17"/>
    <n v="38109"/>
    <x v="2"/>
    <s v="Dan Campbell"/>
    <x v="0"/>
  </r>
  <r>
    <s v="CA-2015-126669"/>
    <x v="208"/>
    <d v="2015-11-13T00:00:00"/>
    <x v="2"/>
    <s v="DO-13645"/>
    <s v="OFF-PA-10001357"/>
    <n v="7664"/>
    <n v="2"/>
    <n v="2"/>
    <n v="26824"/>
    <x v="1"/>
    <s v="Paper"/>
    <x v="1032"/>
    <s v="United States"/>
    <x v="12"/>
    <x v="0"/>
    <n v="77036"/>
    <x v="0"/>
    <s v="Doug O'Connell"/>
    <x v="0"/>
  </r>
  <r>
    <s v="US-2015-118766"/>
    <x v="0"/>
    <d v="2015-10-22T00:00:00"/>
    <x v="2"/>
    <s v="LS-16975"/>
    <s v="OFF-EN-10001415"/>
    <n v="4464"/>
    <n v="1"/>
    <n v="2"/>
    <n v="1674"/>
    <x v="1"/>
    <s v="Envelopes"/>
    <x v="153"/>
    <s v="United States"/>
    <x v="0"/>
    <x v="0"/>
    <n v="75217"/>
    <x v="0"/>
    <s v="Lindsay Shagiari"/>
    <x v="2"/>
  </r>
  <r>
    <s v="US-2015-118766"/>
    <x v="0"/>
    <d v="2015-10-22T00:00:00"/>
    <x v="2"/>
    <s v="LS-16975"/>
    <s v="OFF-BI-10002813"/>
    <n v="396"/>
    <n v="10"/>
    <n v="8"/>
    <n v="-693"/>
    <x v="1"/>
    <s v="Binders"/>
    <x v="907"/>
    <s v="United States"/>
    <x v="0"/>
    <x v="0"/>
    <n v="75217"/>
    <x v="0"/>
    <s v="Lindsay Shagiari"/>
    <x v="2"/>
  </r>
  <r>
    <s v="CA-2016-112585"/>
    <x v="678"/>
    <d v="2016-08-02T00:00:00"/>
    <x v="3"/>
    <s v="RW-19630"/>
    <s v="OFF-AP-10003849"/>
    <n v="71564"/>
    <n v="2"/>
    <n v="0"/>
    <n v="17891"/>
    <x v="1"/>
    <s v="Appliances"/>
    <x v="836"/>
    <s v="United States"/>
    <x v="8"/>
    <x v="1"/>
    <n v="94122"/>
    <x v="1"/>
    <s v="Rob Williams"/>
    <x v="1"/>
  </r>
  <r>
    <s v="CA-2016-149762"/>
    <x v="274"/>
    <d v="2016-12-07T00:00:00"/>
    <x v="2"/>
    <s v="RD-19720"/>
    <s v="FUR-TA-10004147"/>
    <n v="268704"/>
    <n v="3"/>
    <n v="2"/>
    <n v="67176"/>
    <x v="0"/>
    <s v="Tables"/>
    <x v="814"/>
    <s v="United States"/>
    <x v="499"/>
    <x v="1"/>
    <n v="95037"/>
    <x v="1"/>
    <s v="Roger Demir"/>
    <x v="0"/>
  </r>
  <r>
    <s v="CA-2016-149762"/>
    <x v="274"/>
    <d v="2016-12-07T00:00:00"/>
    <x v="2"/>
    <s v="RD-19720"/>
    <s v="OFF-AR-10001662"/>
    <n v="2192"/>
    <n v="8"/>
    <n v="0"/>
    <n v="59184"/>
    <x v="1"/>
    <s v="Art"/>
    <x v="447"/>
    <s v="United States"/>
    <x v="499"/>
    <x v="1"/>
    <n v="95037"/>
    <x v="1"/>
    <s v="Roger Demir"/>
    <x v="0"/>
  </r>
  <r>
    <s v="CA-2016-149762"/>
    <x v="274"/>
    <d v="2016-12-07T00:00:00"/>
    <x v="2"/>
    <s v="RD-19720"/>
    <s v="OFF-ST-10001558"/>
    <n v="4872"/>
    <n v="3"/>
    <n v="0"/>
    <n v="7308"/>
    <x v="1"/>
    <s v="Storage"/>
    <x v="715"/>
    <s v="United States"/>
    <x v="499"/>
    <x v="1"/>
    <n v="95037"/>
    <x v="1"/>
    <s v="Roger Demir"/>
    <x v="0"/>
  </r>
  <r>
    <s v="CA-2016-149762"/>
    <x v="274"/>
    <d v="2016-12-07T00:00:00"/>
    <x v="2"/>
    <s v="RD-19720"/>
    <s v="FUR-BO-10001337"/>
    <n v="205666"/>
    <n v="2"/>
    <n v="15"/>
    <n v="-12098"/>
    <x v="0"/>
    <s v="Bookcases"/>
    <x v="429"/>
    <s v="United States"/>
    <x v="499"/>
    <x v="1"/>
    <n v="95037"/>
    <x v="1"/>
    <s v="Roger Demir"/>
    <x v="0"/>
  </r>
  <r>
    <s v="CA-2016-167605"/>
    <x v="235"/>
    <d v="2016-04-30T00:00:00"/>
    <x v="1"/>
    <s v="RB-19570"/>
    <s v="FUR-FU-10001602"/>
    <n v="30344"/>
    <n v="2"/>
    <n v="6"/>
    <n v="-318612"/>
    <x v="0"/>
    <s v="Furnishings"/>
    <x v="761"/>
    <s v="United States"/>
    <x v="491"/>
    <x v="9"/>
    <n v="60174"/>
    <x v="0"/>
    <s v="Rob Beeghly"/>
    <x v="0"/>
  </r>
  <r>
    <s v="US-2017-105697"/>
    <x v="325"/>
    <d v="2017-08-27T00:00:00"/>
    <x v="3"/>
    <s v="JE-15715"/>
    <s v="OFF-ST-10003996"/>
    <n v="25696"/>
    <n v="2"/>
    <n v="2"/>
    <n v="19272"/>
    <x v="1"/>
    <s v="Storage"/>
    <x v="1201"/>
    <s v="United States"/>
    <x v="138"/>
    <x v="23"/>
    <n v="44105"/>
    <x v="3"/>
    <s v="Joe Elijah"/>
    <x v="0"/>
  </r>
  <r>
    <s v="CA-2017-165323"/>
    <x v="46"/>
    <d v="2017-06-21T00:00:00"/>
    <x v="2"/>
    <s v="SR-20740"/>
    <s v="TEC-MA-10003673"/>
    <n v="34045"/>
    <n v="5"/>
    <n v="0"/>
    <n v="1668205"/>
    <x v="2"/>
    <s v="Machines"/>
    <x v="1785"/>
    <s v="United States"/>
    <x v="20"/>
    <x v="14"/>
    <n v="10024"/>
    <x v="3"/>
    <s v="Steven Roelle"/>
    <x v="2"/>
  </r>
  <r>
    <s v="CA-2017-165323"/>
    <x v="46"/>
    <d v="2017-06-21T00:00:00"/>
    <x v="2"/>
    <s v="SR-20740"/>
    <s v="TEC-AC-10004992"/>
    <n v="10134"/>
    <n v="3"/>
    <n v="0"/>
    <n v="81072"/>
    <x v="2"/>
    <s v="Accessories"/>
    <x v="1694"/>
    <s v="United States"/>
    <x v="20"/>
    <x v="14"/>
    <n v="10024"/>
    <x v="3"/>
    <s v="Steven Roelle"/>
    <x v="2"/>
  </r>
  <r>
    <s v="CA-2015-110891"/>
    <x v="311"/>
    <d v="2015-11-24T00:00:00"/>
    <x v="2"/>
    <s v="PO-19195"/>
    <s v="FUR-CH-10002880"/>
    <n v="344372"/>
    <n v="4"/>
    <n v="3"/>
    <n v="-934724"/>
    <x v="0"/>
    <s v="Chairs"/>
    <x v="804"/>
    <s v="United States"/>
    <x v="10"/>
    <x v="8"/>
    <n v="19140"/>
    <x v="3"/>
    <s v="Phillina Ober"/>
    <x v="2"/>
  </r>
  <r>
    <s v="CA-2017-100783"/>
    <x v="506"/>
    <d v="2017-09-08T00:00:00"/>
    <x v="1"/>
    <s v="JK-16120"/>
    <s v="OFF-AR-10000380"/>
    <n v="30384"/>
    <n v="1"/>
    <n v="2"/>
    <n v="3798"/>
    <x v="1"/>
    <s v="Art"/>
    <x v="108"/>
    <s v="United States"/>
    <x v="164"/>
    <x v="0"/>
    <n v="75043"/>
    <x v="0"/>
    <s v="Julie Kriz"/>
    <x v="2"/>
  </r>
  <r>
    <s v="CA-2015-152513"/>
    <x v="432"/>
    <d v="2015-07-08T00:00:00"/>
    <x v="1"/>
    <s v="JP-16135"/>
    <s v="OFF-BI-10002706"/>
    <n v="22848"/>
    <n v="2"/>
    <n v="2"/>
    <n v="74256"/>
    <x v="1"/>
    <s v="Binders"/>
    <x v="276"/>
    <s v="United States"/>
    <x v="69"/>
    <x v="1"/>
    <n v="92024"/>
    <x v="1"/>
    <s v="Julie Prescott"/>
    <x v="2"/>
  </r>
  <r>
    <s v="CA-2017-139822"/>
    <x v="174"/>
    <d v="2017-09-21T00:00:00"/>
    <x v="2"/>
    <s v="Dp-13240"/>
    <s v="OFF-ST-10000943"/>
    <n v="3862"/>
    <n v="2"/>
    <n v="0"/>
    <n v="108136"/>
    <x v="1"/>
    <s v="Storage"/>
    <x v="1193"/>
    <s v="United States"/>
    <x v="417"/>
    <x v="28"/>
    <n v="6708"/>
    <x v="3"/>
    <s v="Dean percer"/>
    <x v="2"/>
  </r>
  <r>
    <s v="CA-2017-139822"/>
    <x v="174"/>
    <d v="2017-09-21T00:00:00"/>
    <x v="2"/>
    <s v="Dp-13240"/>
    <s v="TEC-AC-10001090"/>
    <n v="5998"/>
    <n v="2"/>
    <n v="0"/>
    <n v="107964"/>
    <x v="2"/>
    <s v="Accessories"/>
    <x v="1564"/>
    <s v="United States"/>
    <x v="417"/>
    <x v="28"/>
    <n v="6708"/>
    <x v="3"/>
    <s v="Dean percer"/>
    <x v="2"/>
  </r>
  <r>
    <s v="CA-2017-107713"/>
    <x v="676"/>
    <d v="2017-03-17T00:00:00"/>
    <x v="2"/>
    <s v="JB-16000"/>
    <s v="OFF-BI-10002026"/>
    <n v="1743"/>
    <n v="3"/>
    <n v="0"/>
    <n v="81921"/>
    <x v="1"/>
    <s v="Binders"/>
    <x v="905"/>
    <s v="United States"/>
    <x v="29"/>
    <x v="39"/>
    <n v="21044"/>
    <x v="3"/>
    <s v="Joy Bell-"/>
    <x v="0"/>
  </r>
  <r>
    <s v="CA-2017-134096"/>
    <x v="240"/>
    <d v="2017-09-29T00:00:00"/>
    <x v="2"/>
    <s v="PP-18955"/>
    <s v="TEC-PH-10000526"/>
    <n v="38396"/>
    <n v="5"/>
    <n v="2"/>
    <n v="38396"/>
    <x v="2"/>
    <s v="Phones"/>
    <x v="1452"/>
    <s v="United States"/>
    <x v="390"/>
    <x v="2"/>
    <n v="33021"/>
    <x v="2"/>
    <s v="Paul Prost"/>
    <x v="2"/>
  </r>
  <r>
    <s v="CA-2017-134096"/>
    <x v="240"/>
    <d v="2017-09-29T00:00:00"/>
    <x v="2"/>
    <s v="PP-18955"/>
    <s v="OFF-BI-10004002"/>
    <n v="1557"/>
    <n v="3"/>
    <n v="7"/>
    <n v="-11418"/>
    <x v="1"/>
    <s v="Binders"/>
    <x v="154"/>
    <s v="United States"/>
    <x v="390"/>
    <x v="2"/>
    <n v="33021"/>
    <x v="2"/>
    <s v="Paul Prost"/>
    <x v="2"/>
  </r>
  <r>
    <s v="CA-2016-125843"/>
    <x v="571"/>
    <d v="2016-08-16T00:00:00"/>
    <x v="3"/>
    <s v="RF-19840"/>
    <s v="OFF-BI-10002309"/>
    <n v="2232"/>
    <n v="4"/>
    <n v="0"/>
    <n v="107136"/>
    <x v="1"/>
    <s v="Binders"/>
    <x v="78"/>
    <s v="United States"/>
    <x v="24"/>
    <x v="16"/>
    <n v="22153"/>
    <x v="2"/>
    <s v="Roy Französisch"/>
    <x v="0"/>
  </r>
  <r>
    <s v="CA-2016-125843"/>
    <x v="571"/>
    <d v="2016-08-16T00:00:00"/>
    <x v="3"/>
    <s v="RF-19840"/>
    <s v="OFF-LA-10003923"/>
    <n v="1036"/>
    <n v="7"/>
    <n v="0"/>
    <n v="518"/>
    <x v="1"/>
    <s v="Labels"/>
    <x v="428"/>
    <s v="United States"/>
    <x v="24"/>
    <x v="16"/>
    <n v="22153"/>
    <x v="2"/>
    <s v="Roy Französisch"/>
    <x v="0"/>
  </r>
  <r>
    <s v="CA-2017-120404"/>
    <x v="224"/>
    <d v="2017-11-24T00:00:00"/>
    <x v="1"/>
    <s v="KH-16330"/>
    <s v="TEC-AC-10003433"/>
    <n v="297"/>
    <n v="3"/>
    <n v="0"/>
    <n v="13365"/>
    <x v="2"/>
    <s v="Accessories"/>
    <x v="1398"/>
    <s v="United States"/>
    <x v="20"/>
    <x v="14"/>
    <n v="10035"/>
    <x v="3"/>
    <s v="Katharine Harms"/>
    <x v="1"/>
  </r>
  <r>
    <s v="CA-2017-120404"/>
    <x v="224"/>
    <d v="2017-11-24T00:00:00"/>
    <x v="1"/>
    <s v="KH-16330"/>
    <s v="TEC-PH-10001363"/>
    <n v="56999"/>
    <n v="1"/>
    <n v="0"/>
    <n v="170997"/>
    <x v="2"/>
    <s v="Phones"/>
    <x v="431"/>
    <s v="United States"/>
    <x v="20"/>
    <x v="14"/>
    <n v="10035"/>
    <x v="3"/>
    <s v="Katharine Harms"/>
    <x v="1"/>
  </r>
  <r>
    <s v="CA-2017-120404"/>
    <x v="224"/>
    <d v="2017-11-24T00:00:00"/>
    <x v="1"/>
    <s v="KH-16330"/>
    <s v="FUR-FU-10000820"/>
    <n v="5097"/>
    <n v="3"/>
    <n v="0"/>
    <n v="91746"/>
    <x v="0"/>
    <s v="Furnishings"/>
    <x v="1751"/>
    <s v="United States"/>
    <x v="20"/>
    <x v="14"/>
    <n v="10035"/>
    <x v="3"/>
    <s v="Katharine Harms"/>
    <x v="1"/>
  </r>
  <r>
    <s v="CA-2017-167549"/>
    <x v="798"/>
    <d v="2017-07-27T00:00:00"/>
    <x v="3"/>
    <s v="EM-14200"/>
    <s v="FUR-TA-10004767"/>
    <n v="298116"/>
    <n v="6"/>
    <n v="3"/>
    <n v="-42588"/>
    <x v="0"/>
    <s v="Tables"/>
    <x v="1145"/>
    <s v="United States"/>
    <x v="0"/>
    <x v="0"/>
    <n v="75217"/>
    <x v="0"/>
    <s v="Evan Minnotte"/>
    <x v="2"/>
  </r>
  <r>
    <s v="CA-2016-120082"/>
    <x v="866"/>
    <d v="2016-03-27T00:00:00"/>
    <x v="1"/>
    <s v="DK-12835"/>
    <s v="OFF-AR-10001955"/>
    <n v="5952"/>
    <n v="3"/>
    <n v="0"/>
    <n v="17856"/>
    <x v="1"/>
    <s v="Art"/>
    <x v="1021"/>
    <s v="United States"/>
    <x v="20"/>
    <x v="14"/>
    <n v="10024"/>
    <x v="3"/>
    <s v="Damala Kotsonis"/>
    <x v="1"/>
  </r>
  <r>
    <s v="US-2016-168095"/>
    <x v="691"/>
    <d v="2016-07-20T00:00:00"/>
    <x v="2"/>
    <s v="MC-17425"/>
    <s v="FUR-CH-10004886"/>
    <n v="23028"/>
    <n v="3"/>
    <n v="2"/>
    <n v="23028"/>
    <x v="0"/>
    <s v="Chairs"/>
    <x v="370"/>
    <s v="United States"/>
    <x v="32"/>
    <x v="20"/>
    <n v="97206"/>
    <x v="1"/>
    <s v="Mark Cousins"/>
    <x v="1"/>
  </r>
  <r>
    <s v="US-2016-168095"/>
    <x v="691"/>
    <d v="2016-07-20T00:00:00"/>
    <x v="2"/>
    <s v="MC-17425"/>
    <s v="OFF-PA-10003641"/>
    <n v="10552"/>
    <n v="5"/>
    <n v="2"/>
    <n v="34294"/>
    <x v="1"/>
    <s v="Paper"/>
    <x v="939"/>
    <s v="United States"/>
    <x v="32"/>
    <x v="20"/>
    <n v="97206"/>
    <x v="1"/>
    <s v="Mark Cousins"/>
    <x v="1"/>
  </r>
  <r>
    <s v="CA-2017-166093"/>
    <x v="628"/>
    <d v="2017-08-24T00:00:00"/>
    <x v="2"/>
    <s v="RW-19540"/>
    <s v="OFF-EN-10003134"/>
    <n v="2336"/>
    <n v="2"/>
    <n v="0"/>
    <n v="1168"/>
    <x v="1"/>
    <s v="Envelopes"/>
    <x v="153"/>
    <s v="United States"/>
    <x v="70"/>
    <x v="1"/>
    <n v="94513"/>
    <x v="1"/>
    <s v="Rick Wilson"/>
    <x v="1"/>
  </r>
  <r>
    <s v="CA-2017-166093"/>
    <x v="628"/>
    <d v="2017-08-24T00:00:00"/>
    <x v="2"/>
    <s v="RW-19540"/>
    <s v="TEC-PH-10002564"/>
    <n v="71976"/>
    <n v="3"/>
    <n v="2"/>
    <n v="8997"/>
    <x v="2"/>
    <s v="Phones"/>
    <x v="976"/>
    <s v="United States"/>
    <x v="70"/>
    <x v="1"/>
    <n v="94513"/>
    <x v="1"/>
    <s v="Rick Wilson"/>
    <x v="1"/>
  </r>
  <r>
    <s v="CA-2017-166093"/>
    <x v="628"/>
    <d v="2017-08-24T00:00:00"/>
    <x v="2"/>
    <s v="RW-19540"/>
    <s v="OFF-PA-10003893"/>
    <n v="856"/>
    <n v="2"/>
    <n v="0"/>
    <n v="3852"/>
    <x v="1"/>
    <s v="Paper"/>
    <x v="1094"/>
    <s v="United States"/>
    <x v="70"/>
    <x v="1"/>
    <n v="94513"/>
    <x v="1"/>
    <s v="Rick Wilson"/>
    <x v="1"/>
  </r>
  <r>
    <s v="CA-2017-166093"/>
    <x v="628"/>
    <d v="2017-08-24T00:00:00"/>
    <x v="2"/>
    <s v="RW-19540"/>
    <s v="OFF-BI-10000174"/>
    <n v="1392"/>
    <n v="3"/>
    <n v="2"/>
    <n v="4872"/>
    <x v="1"/>
    <s v="Binders"/>
    <x v="1425"/>
    <s v="United States"/>
    <x v="70"/>
    <x v="1"/>
    <n v="94513"/>
    <x v="1"/>
    <s v="Rick Wilson"/>
    <x v="1"/>
  </r>
  <r>
    <s v="CA-2017-166093"/>
    <x v="628"/>
    <d v="2017-08-24T00:00:00"/>
    <x v="2"/>
    <s v="RW-19540"/>
    <s v="OFF-AP-10001058"/>
    <n v="251829"/>
    <n v="9"/>
    <n v="0"/>
    <n v="6547554"/>
    <x v="1"/>
    <s v="Appliances"/>
    <x v="137"/>
    <s v="United States"/>
    <x v="70"/>
    <x v="1"/>
    <n v="94513"/>
    <x v="1"/>
    <s v="Rick Wilson"/>
    <x v="1"/>
  </r>
  <r>
    <s v="CA-2017-166093"/>
    <x v="628"/>
    <d v="2017-08-24T00:00:00"/>
    <x v="2"/>
    <s v="RW-19540"/>
    <s v="OFF-ST-10001496"/>
    <n v="54057"/>
    <n v="3"/>
    <n v="0"/>
    <n v="1405482"/>
    <x v="1"/>
    <s v="Storage"/>
    <x v="729"/>
    <s v="United States"/>
    <x v="70"/>
    <x v="1"/>
    <n v="94513"/>
    <x v="1"/>
    <s v="Rick Wilson"/>
    <x v="1"/>
  </r>
  <r>
    <s v="CA-2017-166093"/>
    <x v="628"/>
    <d v="2017-08-24T00:00:00"/>
    <x v="2"/>
    <s v="RW-19540"/>
    <s v="OFF-BI-10004230"/>
    <n v="221056"/>
    <n v="8"/>
    <n v="2"/>
    <n v="773696"/>
    <x v="1"/>
    <s v="Binders"/>
    <x v="651"/>
    <s v="United States"/>
    <x v="70"/>
    <x v="1"/>
    <n v="94513"/>
    <x v="1"/>
    <s v="Rick Wilson"/>
    <x v="1"/>
  </r>
  <r>
    <s v="CA-2016-146325"/>
    <x v="879"/>
    <d v="2016-12-17T00:00:00"/>
    <x v="3"/>
    <s v="DS-13180"/>
    <s v="FUR-CH-10001146"/>
    <n v="81424"/>
    <n v="2"/>
    <n v="2"/>
    <n v="-91602"/>
    <x v="0"/>
    <s v="Chairs"/>
    <x v="64"/>
    <s v="United States"/>
    <x v="69"/>
    <x v="1"/>
    <n v="92037"/>
    <x v="1"/>
    <s v="David Smith"/>
    <x v="1"/>
  </r>
  <r>
    <s v="CA-2016-146325"/>
    <x v="879"/>
    <d v="2016-12-17T00:00:00"/>
    <x v="3"/>
    <s v="DS-13180"/>
    <s v="OFF-ST-10001590"/>
    <n v="1348"/>
    <n v="10"/>
    <n v="0"/>
    <n v="35048"/>
    <x v="1"/>
    <s v="Storage"/>
    <x v="147"/>
    <s v="United States"/>
    <x v="69"/>
    <x v="1"/>
    <n v="92037"/>
    <x v="1"/>
    <s v="David Smith"/>
    <x v="1"/>
  </r>
  <r>
    <s v="CA-2017-134194"/>
    <x v="52"/>
    <d v="2018-01-01T00:00:00"/>
    <x v="2"/>
    <s v="GA-14725"/>
    <s v="OFF-BI-10003684"/>
    <n v="39582"/>
    <n v="9"/>
    <n v="8"/>
    <n v="-59373"/>
    <x v="1"/>
    <s v="Binders"/>
    <x v="710"/>
    <s v="United States"/>
    <x v="0"/>
    <x v="0"/>
    <n v="75081"/>
    <x v="0"/>
    <s v="Guy Armstrong"/>
    <x v="0"/>
  </r>
  <r>
    <s v="CA-2017-134194"/>
    <x v="52"/>
    <d v="2018-01-01T00:00:00"/>
    <x v="2"/>
    <s v="GA-14725"/>
    <s v="OFF-SU-10000946"/>
    <n v="44688"/>
    <n v="7"/>
    <n v="2"/>
    <n v="50274"/>
    <x v="1"/>
    <s v="Supplies"/>
    <x v="327"/>
    <s v="United States"/>
    <x v="0"/>
    <x v="0"/>
    <n v="75081"/>
    <x v="0"/>
    <s v="Guy Armstrong"/>
    <x v="0"/>
  </r>
  <r>
    <s v="CA-2017-134194"/>
    <x v="52"/>
    <d v="2018-01-01T00:00:00"/>
    <x v="2"/>
    <s v="GA-14725"/>
    <s v="OFF-AR-10001615"/>
    <n v="31744"/>
    <n v="2"/>
    <n v="2"/>
    <n v="23808"/>
    <x v="1"/>
    <s v="Art"/>
    <x v="1466"/>
    <s v="United States"/>
    <x v="0"/>
    <x v="0"/>
    <n v="75081"/>
    <x v="0"/>
    <s v="Guy Armstrong"/>
    <x v="0"/>
  </r>
  <r>
    <s v="CA-2017-134194"/>
    <x v="52"/>
    <d v="2018-01-01T00:00:00"/>
    <x v="2"/>
    <s v="GA-14725"/>
    <s v="OFF-BI-10001597"/>
    <n v="4098"/>
    <n v="5"/>
    <n v="8"/>
    <n v="-65568"/>
    <x v="1"/>
    <s v="Binders"/>
    <x v="793"/>
    <s v="United States"/>
    <x v="0"/>
    <x v="0"/>
    <n v="75081"/>
    <x v="0"/>
    <s v="Guy Armstrong"/>
    <x v="0"/>
  </r>
  <r>
    <s v="CA-2017-134194"/>
    <x v="52"/>
    <d v="2018-01-01T00:00:00"/>
    <x v="2"/>
    <s v="GA-14725"/>
    <s v="OFF-BI-10001116"/>
    <n v="3168"/>
    <n v="3"/>
    <n v="8"/>
    <n v="-50688"/>
    <x v="1"/>
    <s v="Binders"/>
    <x v="1064"/>
    <s v="United States"/>
    <x v="0"/>
    <x v="0"/>
    <n v="75081"/>
    <x v="0"/>
    <s v="Guy Armstrong"/>
    <x v="0"/>
  </r>
  <r>
    <s v="CA-2014-131009"/>
    <x v="71"/>
    <d v="2014-03-05T00:00:00"/>
    <x v="2"/>
    <s v="SC-20380"/>
    <s v="OFF-FA-10004395"/>
    <n v="1884"/>
    <n v="5"/>
    <n v="2"/>
    <n v="-35325"/>
    <x v="1"/>
    <s v="Fasteners"/>
    <x v="1190"/>
    <s v="United States"/>
    <x v="236"/>
    <x v="0"/>
    <n v="79907"/>
    <x v="0"/>
    <s v="Shahid Collister"/>
    <x v="0"/>
  </r>
  <r>
    <s v="CA-2014-131009"/>
    <x v="71"/>
    <d v="2014-03-05T00:00:00"/>
    <x v="2"/>
    <s v="SC-20380"/>
    <s v="FUR-CH-10001270"/>
    <n v="36225"/>
    <n v="6"/>
    <n v="3"/>
    <n v="0"/>
    <x v="0"/>
    <s v="Chairs"/>
    <x v="853"/>
    <s v="United States"/>
    <x v="236"/>
    <x v="0"/>
    <n v="79907"/>
    <x v="0"/>
    <s v="Shahid Collister"/>
    <x v="0"/>
  </r>
  <r>
    <s v="CA-2014-131009"/>
    <x v="71"/>
    <d v="2014-03-05T00:00:00"/>
    <x v="2"/>
    <s v="SC-20380"/>
    <s v="FUR-FU-10001095"/>
    <n v="63552"/>
    <n v="6"/>
    <n v="6"/>
    <n v="-349536"/>
    <x v="0"/>
    <s v="Furnishings"/>
    <x v="744"/>
    <s v="United States"/>
    <x v="236"/>
    <x v="0"/>
    <n v="79907"/>
    <x v="0"/>
    <s v="Shahid Collister"/>
    <x v="0"/>
  </r>
  <r>
    <s v="CA-2014-131009"/>
    <x v="71"/>
    <d v="2014-03-05T00:00:00"/>
    <x v="2"/>
    <s v="SC-20380"/>
    <s v="OFF-ST-10001469"/>
    <n v="129552"/>
    <n v="3"/>
    <n v="2"/>
    <n v="-226716"/>
    <x v="1"/>
    <s v="Storage"/>
    <x v="398"/>
    <s v="United States"/>
    <x v="236"/>
    <x v="0"/>
    <n v="79907"/>
    <x v="0"/>
    <s v="Shahid Collister"/>
    <x v="0"/>
  </r>
  <r>
    <s v="CA-2015-145814"/>
    <x v="899"/>
    <d v="2015-11-24T00:00:00"/>
    <x v="2"/>
    <s v="KD-16345"/>
    <s v="OFF-BI-10003196"/>
    <n v="5984"/>
    <n v="2"/>
    <n v="2"/>
    <n v="2244"/>
    <x v="1"/>
    <s v="Binders"/>
    <x v="1358"/>
    <s v="United States"/>
    <x v="20"/>
    <x v="14"/>
    <n v="10035"/>
    <x v="3"/>
    <s v="Katherine Ducich"/>
    <x v="0"/>
  </r>
  <r>
    <s v="CA-2015-145814"/>
    <x v="899"/>
    <d v="2015-11-24T00:00:00"/>
    <x v="2"/>
    <s v="KD-16345"/>
    <s v="TEC-PH-10002200"/>
    <n v="86176"/>
    <n v="4"/>
    <n v="0"/>
    <n v="2499104"/>
    <x v="2"/>
    <s v="Phones"/>
    <x v="870"/>
    <s v="United States"/>
    <x v="20"/>
    <x v="14"/>
    <n v="10035"/>
    <x v="3"/>
    <s v="Katherine Ducich"/>
    <x v="0"/>
  </r>
  <r>
    <s v="CA-2014-138359"/>
    <x v="469"/>
    <d v="2014-04-06T00:00:00"/>
    <x v="2"/>
    <s v="KH-16330"/>
    <s v="OFF-ST-10000636"/>
    <n v="6696"/>
    <n v="4"/>
    <n v="0"/>
    <n v="26784"/>
    <x v="1"/>
    <s v="Storage"/>
    <x v="1722"/>
    <s v="United States"/>
    <x v="360"/>
    <x v="30"/>
    <n v="2151"/>
    <x v="3"/>
    <s v="Katharine Harms"/>
    <x v="1"/>
  </r>
  <r>
    <s v="CA-2014-138359"/>
    <x v="469"/>
    <d v="2014-04-06T00:00:00"/>
    <x v="2"/>
    <s v="KH-16330"/>
    <s v="OFF-BI-10000145"/>
    <n v="624"/>
    <n v="2"/>
    <n v="0"/>
    <n v="30576"/>
    <x v="1"/>
    <s v="Binders"/>
    <x v="738"/>
    <s v="United States"/>
    <x v="360"/>
    <x v="30"/>
    <n v="2151"/>
    <x v="3"/>
    <s v="Katharine Harms"/>
    <x v="1"/>
  </r>
  <r>
    <s v="CA-2017-131807"/>
    <x v="360"/>
    <d v="2017-10-10T00:00:00"/>
    <x v="2"/>
    <s v="GG-14650"/>
    <s v="FUR-CH-10001190"/>
    <n v="435168"/>
    <n v="4"/>
    <n v="2"/>
    <n v="-598356"/>
    <x v="0"/>
    <s v="Chairs"/>
    <x v="1318"/>
    <s v="United States"/>
    <x v="456"/>
    <x v="1"/>
    <n v="95928"/>
    <x v="1"/>
    <s v="Greg Guthrie"/>
    <x v="1"/>
  </r>
  <r>
    <s v="CA-2017-131807"/>
    <x v="360"/>
    <d v="2017-10-10T00:00:00"/>
    <x v="2"/>
    <s v="GG-14650"/>
    <s v="OFF-FA-10002780"/>
    <n v="149"/>
    <n v="5"/>
    <n v="0"/>
    <n v="6854"/>
    <x v="1"/>
    <s v="Fasteners"/>
    <x v="127"/>
    <s v="United States"/>
    <x v="456"/>
    <x v="1"/>
    <n v="95928"/>
    <x v="1"/>
    <s v="Greg Guthrie"/>
    <x v="1"/>
  </r>
  <r>
    <s v="CA-2017-131807"/>
    <x v="360"/>
    <d v="2017-10-10T00:00:00"/>
    <x v="2"/>
    <s v="GG-14650"/>
    <s v="OFF-AP-10004052"/>
    <n v="158"/>
    <n v="4"/>
    <n v="0"/>
    <n v="4108"/>
    <x v="1"/>
    <s v="Appliances"/>
    <x v="1643"/>
    <s v="United States"/>
    <x v="456"/>
    <x v="1"/>
    <n v="95928"/>
    <x v="1"/>
    <s v="Greg Guthrie"/>
    <x v="1"/>
  </r>
  <r>
    <s v="CA-2017-131807"/>
    <x v="360"/>
    <d v="2017-10-10T00:00:00"/>
    <x v="2"/>
    <s v="GG-14650"/>
    <s v="FUR-FU-10004666"/>
    <n v="729"/>
    <n v="5"/>
    <n v="0"/>
    <n v="26973"/>
    <x v="0"/>
    <s v="Furnishings"/>
    <x v="1441"/>
    <s v="United States"/>
    <x v="456"/>
    <x v="1"/>
    <n v="95928"/>
    <x v="1"/>
    <s v="Greg Guthrie"/>
    <x v="1"/>
  </r>
  <r>
    <s v="CA-2017-131807"/>
    <x v="360"/>
    <d v="2017-10-10T00:00:00"/>
    <x v="2"/>
    <s v="GG-14650"/>
    <s v="FUR-TA-10004086"/>
    <n v="206352"/>
    <n v="3"/>
    <n v="2"/>
    <n v="51588"/>
    <x v="0"/>
    <s v="Tables"/>
    <x v="827"/>
    <s v="United States"/>
    <x v="456"/>
    <x v="1"/>
    <n v="95928"/>
    <x v="1"/>
    <s v="Greg Guthrie"/>
    <x v="1"/>
  </r>
  <r>
    <s v="CA-2017-131807"/>
    <x v="360"/>
    <d v="2017-10-10T00:00:00"/>
    <x v="2"/>
    <s v="GG-14650"/>
    <s v="TEC-PH-10000702"/>
    <n v="7992"/>
    <n v="1"/>
    <n v="2"/>
    <n v="26973"/>
    <x v="2"/>
    <s v="Phones"/>
    <x v="312"/>
    <s v="United States"/>
    <x v="456"/>
    <x v="1"/>
    <n v="95928"/>
    <x v="1"/>
    <s v="Greg Guthrie"/>
    <x v="1"/>
  </r>
  <r>
    <s v="CA-2017-104864"/>
    <x v="550"/>
    <d v="2017-11-23T00:00:00"/>
    <x v="1"/>
    <s v="JS-15685"/>
    <s v="OFF-ST-10002301"/>
    <n v="8136"/>
    <n v="5"/>
    <n v="2"/>
    <n v="-19323"/>
    <x v="1"/>
    <s v="Storage"/>
    <x v="1477"/>
    <s v="United States"/>
    <x v="389"/>
    <x v="2"/>
    <n v="33023"/>
    <x v="2"/>
    <s v="Jim Sink"/>
    <x v="1"/>
  </r>
  <r>
    <s v="CA-2017-104864"/>
    <x v="550"/>
    <d v="2017-11-23T00:00:00"/>
    <x v="1"/>
    <s v="JS-15685"/>
    <s v="OFF-BI-10001636"/>
    <n v="20232"/>
    <n v="8"/>
    <n v="7"/>
    <n v="-161856"/>
    <x v="1"/>
    <s v="Binders"/>
    <x v="670"/>
    <s v="United States"/>
    <x v="389"/>
    <x v="2"/>
    <n v="33023"/>
    <x v="2"/>
    <s v="Jim Sink"/>
    <x v="1"/>
  </r>
  <r>
    <s v="CA-2017-104864"/>
    <x v="550"/>
    <d v="2017-11-23T00:00:00"/>
    <x v="1"/>
    <s v="JS-15685"/>
    <s v="OFF-AP-10002684"/>
    <n v="389056"/>
    <n v="4"/>
    <n v="2"/>
    <n v="48632"/>
    <x v="1"/>
    <s v="Appliances"/>
    <x v="167"/>
    <s v="United States"/>
    <x v="389"/>
    <x v="2"/>
    <n v="33023"/>
    <x v="2"/>
    <s v="Jim Sink"/>
    <x v="1"/>
  </r>
  <r>
    <s v="CA-2017-104864"/>
    <x v="550"/>
    <d v="2017-11-23T00:00:00"/>
    <x v="1"/>
    <s v="JS-15685"/>
    <s v="OFF-PA-10004609"/>
    <n v="20736"/>
    <n v="4"/>
    <n v="2"/>
    <n v="72576"/>
    <x v="1"/>
    <s v="Paper"/>
    <x v="1481"/>
    <s v="United States"/>
    <x v="389"/>
    <x v="2"/>
    <n v="33023"/>
    <x v="2"/>
    <s v="Jim Sink"/>
    <x v="1"/>
  </r>
  <r>
    <s v="CA-2017-104864"/>
    <x v="550"/>
    <d v="2017-11-23T00:00:00"/>
    <x v="1"/>
    <s v="JS-15685"/>
    <s v="OFF-PA-10003309"/>
    <n v="41472"/>
    <n v="8"/>
    <n v="2"/>
    <n v="145152"/>
    <x v="1"/>
    <s v="Paper"/>
    <x v="1141"/>
    <s v="United States"/>
    <x v="389"/>
    <x v="2"/>
    <n v="33023"/>
    <x v="2"/>
    <s v="Jim Sink"/>
    <x v="1"/>
  </r>
  <r>
    <s v="CA-2015-138219"/>
    <x v="390"/>
    <d v="2015-03-30T00:00:00"/>
    <x v="2"/>
    <s v="BP-11095"/>
    <s v="OFF-PA-10000380"/>
    <n v="3336"/>
    <n v="4"/>
    <n v="0"/>
    <n v="1668"/>
    <x v="1"/>
    <s v="Paper"/>
    <x v="1276"/>
    <s v="United States"/>
    <x v="1"/>
    <x v="1"/>
    <n v="90049"/>
    <x v="1"/>
    <s v="Bart Pistole"/>
    <x v="1"/>
  </r>
  <r>
    <s v="CA-2016-157707"/>
    <x v="1155"/>
    <d v="2016-10-12T00:00:00"/>
    <x v="3"/>
    <s v="CC-12610"/>
    <s v="FUR-BO-10001567"/>
    <n v="90882"/>
    <n v="3"/>
    <n v="7"/>
    <n v="-1908522"/>
    <x v="0"/>
    <s v="Bookcases"/>
    <x v="1786"/>
    <s v="United States"/>
    <x v="60"/>
    <x v="21"/>
    <n v="80219"/>
    <x v="1"/>
    <s v="Corey Catlett"/>
    <x v="1"/>
  </r>
  <r>
    <s v="CA-2016-157707"/>
    <x v="1155"/>
    <d v="2016-10-12T00:00:00"/>
    <x v="3"/>
    <s v="CC-12610"/>
    <s v="TEC-PH-10002583"/>
    <n v="15992"/>
    <n v="1"/>
    <n v="2"/>
    <n v="-29985"/>
    <x v="2"/>
    <s v="Phones"/>
    <x v="1689"/>
    <s v="United States"/>
    <x v="60"/>
    <x v="21"/>
    <n v="80219"/>
    <x v="1"/>
    <s v="Corey Catlett"/>
    <x v="1"/>
  </r>
  <r>
    <s v="CA-2016-157707"/>
    <x v="1155"/>
    <d v="2016-10-12T00:00:00"/>
    <x v="3"/>
    <s v="CC-12610"/>
    <s v="FUR-CH-10004853"/>
    <n v="120784"/>
    <n v="1"/>
    <n v="2"/>
    <n v="135882"/>
    <x v="0"/>
    <s v="Chairs"/>
    <x v="528"/>
    <s v="United States"/>
    <x v="60"/>
    <x v="21"/>
    <n v="80219"/>
    <x v="1"/>
    <s v="Corey Catlett"/>
    <x v="1"/>
  </r>
  <r>
    <s v="US-2015-126753"/>
    <x v="747"/>
    <d v="2015-08-20T00:00:00"/>
    <x v="2"/>
    <s v="SP-20860"/>
    <s v="TEC-PH-10003580"/>
    <n v="519792"/>
    <n v="4"/>
    <n v="4"/>
    <n v="-1126216"/>
    <x v="2"/>
    <s v="Phones"/>
    <x v="997"/>
    <s v="United States"/>
    <x v="10"/>
    <x v="8"/>
    <n v="19134"/>
    <x v="3"/>
    <s v="Sung Pak"/>
    <x v="1"/>
  </r>
  <r>
    <s v="US-2015-126753"/>
    <x v="747"/>
    <d v="2015-08-20T00:00:00"/>
    <x v="2"/>
    <s v="SP-20860"/>
    <s v="TEC-AC-10004227"/>
    <n v="31176"/>
    <n v="3"/>
    <n v="2"/>
    <n v="-54558"/>
    <x v="2"/>
    <s v="Accessories"/>
    <x v="1389"/>
    <s v="United States"/>
    <x v="10"/>
    <x v="8"/>
    <n v="19134"/>
    <x v="3"/>
    <s v="Sung Pak"/>
    <x v="1"/>
  </r>
  <r>
    <s v="US-2015-126753"/>
    <x v="747"/>
    <d v="2015-08-20T00:00:00"/>
    <x v="2"/>
    <s v="SP-20860"/>
    <s v="OFF-PA-10002787"/>
    <n v="10368"/>
    <n v="2"/>
    <n v="2"/>
    <n v="36288"/>
    <x v="1"/>
    <s v="Paper"/>
    <x v="1262"/>
    <s v="United States"/>
    <x v="10"/>
    <x v="8"/>
    <n v="19134"/>
    <x v="3"/>
    <s v="Sung Pak"/>
    <x v="1"/>
  </r>
  <r>
    <s v="US-2015-126753"/>
    <x v="747"/>
    <d v="2015-08-20T00:00:00"/>
    <x v="2"/>
    <s v="SP-20860"/>
    <s v="OFF-BI-10003981"/>
    <n v="2724"/>
    <n v="2"/>
    <n v="7"/>
    <n v="-19068"/>
    <x v="1"/>
    <s v="Binders"/>
    <x v="109"/>
    <s v="United States"/>
    <x v="10"/>
    <x v="8"/>
    <n v="19134"/>
    <x v="3"/>
    <s v="Sung Pak"/>
    <x v="1"/>
  </r>
  <r>
    <s v="US-2015-126753"/>
    <x v="747"/>
    <d v="2015-08-20T00:00:00"/>
    <x v="2"/>
    <s v="SP-20860"/>
    <s v="FUR-FU-10001488"/>
    <n v="254352"/>
    <n v="3"/>
    <n v="2"/>
    <n v="0"/>
    <x v="0"/>
    <s v="Furnishings"/>
    <x v="1040"/>
    <s v="United States"/>
    <x v="10"/>
    <x v="8"/>
    <n v="19134"/>
    <x v="3"/>
    <s v="Sung Pak"/>
    <x v="1"/>
  </r>
  <r>
    <s v="US-2015-126753"/>
    <x v="747"/>
    <d v="2015-08-20T00:00:00"/>
    <x v="2"/>
    <s v="SP-20860"/>
    <s v="OFF-BI-10003727"/>
    <n v="3762"/>
    <n v="3"/>
    <n v="7"/>
    <n v="-27588"/>
    <x v="1"/>
    <s v="Binders"/>
    <x v="800"/>
    <s v="United States"/>
    <x v="10"/>
    <x v="8"/>
    <n v="19134"/>
    <x v="3"/>
    <s v="Sung Pak"/>
    <x v="1"/>
  </r>
  <r>
    <s v="US-2015-126753"/>
    <x v="747"/>
    <d v="2015-08-20T00:00:00"/>
    <x v="2"/>
    <s v="SP-20860"/>
    <s v="OFF-PA-10000130"/>
    <n v="10272"/>
    <n v="3"/>
    <n v="2"/>
    <n v="321"/>
    <x v="1"/>
    <s v="Paper"/>
    <x v="995"/>
    <s v="United States"/>
    <x v="10"/>
    <x v="8"/>
    <n v="19134"/>
    <x v="3"/>
    <s v="Sung Pak"/>
    <x v="1"/>
  </r>
  <r>
    <s v="CA-2014-166051"/>
    <x v="1178"/>
    <d v="2014-06-05T00:00:00"/>
    <x v="2"/>
    <s v="JK-15625"/>
    <s v="TEC-PH-10002680"/>
    <n v="65997"/>
    <n v="3"/>
    <n v="0"/>
    <n v="197991"/>
    <x v="2"/>
    <s v="Phones"/>
    <x v="419"/>
    <s v="United States"/>
    <x v="25"/>
    <x v="35"/>
    <n v="39212"/>
    <x v="2"/>
    <s v="Jim Karlsson"/>
    <x v="0"/>
  </r>
  <r>
    <s v="CA-2014-166051"/>
    <x v="1178"/>
    <d v="2014-06-05T00:00:00"/>
    <x v="2"/>
    <s v="JK-15625"/>
    <s v="TEC-PH-10002538"/>
    <n v="11373"/>
    <n v="3"/>
    <n v="0"/>
    <n v="329817"/>
    <x v="2"/>
    <s v="Phones"/>
    <x v="526"/>
    <s v="United States"/>
    <x v="25"/>
    <x v="35"/>
    <n v="39212"/>
    <x v="2"/>
    <s v="Jim Karlsson"/>
    <x v="0"/>
  </r>
  <r>
    <s v="CA-2015-113040"/>
    <x v="374"/>
    <d v="2015-08-31T00:00:00"/>
    <x v="2"/>
    <s v="CC-12100"/>
    <s v="OFF-BI-10001249"/>
    <n v="5104"/>
    <n v="1"/>
    <n v="2"/>
    <n v="16588"/>
    <x v="1"/>
    <s v="Binders"/>
    <x v="1180"/>
    <s v="United States"/>
    <x v="1"/>
    <x v="1"/>
    <n v="90045"/>
    <x v="1"/>
    <s v="Chad Cunningham"/>
    <x v="2"/>
  </r>
  <r>
    <s v="CA-2014-103800"/>
    <x v="1179"/>
    <d v="2014-01-07T00:00:00"/>
    <x v="2"/>
    <s v="DP-13000"/>
    <s v="OFF-PA-10000174"/>
    <n v="16448"/>
    <n v="2"/>
    <n v="2"/>
    <n v="55512"/>
    <x v="1"/>
    <s v="Paper"/>
    <x v="1501"/>
    <s v="United States"/>
    <x v="12"/>
    <x v="0"/>
    <n v="77095"/>
    <x v="0"/>
    <s v="Darren Powers"/>
    <x v="0"/>
  </r>
  <r>
    <s v="CA-2014-113383"/>
    <x v="1076"/>
    <d v="2014-09-13T00:00:00"/>
    <x v="3"/>
    <s v="SF-20065"/>
    <s v="OFF-AP-10004532"/>
    <n v="8192"/>
    <n v="4"/>
    <n v="0"/>
    <n v="221184"/>
    <x v="1"/>
    <s v="Appliances"/>
    <x v="560"/>
    <s v="United States"/>
    <x v="500"/>
    <x v="29"/>
    <n v="7011"/>
    <x v="3"/>
    <s v="Sandra Flanagan"/>
    <x v="0"/>
  </r>
  <r>
    <s v="CA-2014-113383"/>
    <x v="1076"/>
    <d v="2014-09-13T00:00:00"/>
    <x v="3"/>
    <s v="SF-20065"/>
    <s v="FUR-FU-10001986"/>
    <n v="2549"/>
    <n v="5"/>
    <n v="0"/>
    <n v="7647"/>
    <x v="0"/>
    <s v="Furnishings"/>
    <x v="1131"/>
    <s v="United States"/>
    <x v="500"/>
    <x v="29"/>
    <n v="7011"/>
    <x v="3"/>
    <s v="Sandra Flanagan"/>
    <x v="0"/>
  </r>
  <r>
    <s v="CA-2017-152499"/>
    <x v="202"/>
    <d v="2017-01-25T00:00:00"/>
    <x v="1"/>
    <s v="EH-13765"/>
    <s v="OFF-FA-10002975"/>
    <n v="1512"/>
    <n v="5"/>
    <n v="2"/>
    <n v="4914"/>
    <x v="1"/>
    <s v="Fasteners"/>
    <x v="127"/>
    <s v="United States"/>
    <x v="22"/>
    <x v="9"/>
    <n v="60623"/>
    <x v="0"/>
    <s v="Edward Hooks"/>
    <x v="1"/>
  </r>
  <r>
    <s v="CA-2017-152499"/>
    <x v="202"/>
    <d v="2017-01-25T00:00:00"/>
    <x v="1"/>
    <s v="EH-13765"/>
    <s v="OFF-AR-10003481"/>
    <n v="7872"/>
    <n v="3"/>
    <n v="2"/>
    <n v="8856"/>
    <x v="1"/>
    <s v="Art"/>
    <x v="1573"/>
    <s v="United States"/>
    <x v="22"/>
    <x v="9"/>
    <n v="60623"/>
    <x v="0"/>
    <s v="Edward Hooks"/>
    <x v="1"/>
  </r>
  <r>
    <s v="CA-2016-151498"/>
    <x v="437"/>
    <d v="2016-04-24T00:00:00"/>
    <x v="3"/>
    <s v="DN-13690"/>
    <s v="OFF-BI-10004967"/>
    <n v="832"/>
    <n v="5"/>
    <n v="2"/>
    <n v="2808"/>
    <x v="1"/>
    <s v="Binders"/>
    <x v="256"/>
    <s v="United States"/>
    <x v="4"/>
    <x v="4"/>
    <n v="98115"/>
    <x v="1"/>
    <s v="Duane Noonan"/>
    <x v="0"/>
  </r>
  <r>
    <s v="CA-2016-137939"/>
    <x v="1180"/>
    <d v="2016-07-23T00:00:00"/>
    <x v="1"/>
    <s v="PJ-19015"/>
    <s v="TEC-PH-10003589"/>
    <n v="8995"/>
    <n v="5"/>
    <n v="0"/>
    <n v="43176"/>
    <x v="2"/>
    <s v="Phones"/>
    <x v="821"/>
    <s v="United States"/>
    <x v="84"/>
    <x v="14"/>
    <n v="11561"/>
    <x v="3"/>
    <s v="Pauline Johnson"/>
    <x v="0"/>
  </r>
  <r>
    <s v="US-2016-117793"/>
    <x v="826"/>
    <d v="2016-08-29T00:00:00"/>
    <x v="2"/>
    <s v="MA-17560"/>
    <s v="OFF-LA-10002945"/>
    <n v="252"/>
    <n v="4"/>
    <n v="0"/>
    <n v="11592"/>
    <x v="1"/>
    <s v="Labels"/>
    <x v="1585"/>
    <s v="United States"/>
    <x v="501"/>
    <x v="5"/>
    <n v="53081"/>
    <x v="0"/>
    <s v="Matt Abelman"/>
    <x v="2"/>
  </r>
  <r>
    <s v="US-2016-117793"/>
    <x v="826"/>
    <d v="2016-08-29T00:00:00"/>
    <x v="2"/>
    <s v="MA-17560"/>
    <s v="OFF-LA-10003537"/>
    <n v="3759"/>
    <n v="3"/>
    <n v="0"/>
    <n v="176673"/>
    <x v="1"/>
    <s v="Labels"/>
    <x v="1550"/>
    <s v="United States"/>
    <x v="501"/>
    <x v="5"/>
    <n v="53081"/>
    <x v="0"/>
    <s v="Matt Abelman"/>
    <x v="2"/>
  </r>
  <r>
    <s v="US-2016-117793"/>
    <x v="826"/>
    <d v="2016-08-29T00:00:00"/>
    <x v="2"/>
    <s v="MA-17560"/>
    <s v="OFF-ST-10002406"/>
    <n v="1497"/>
    <n v="1"/>
    <n v="0"/>
    <n v="41916"/>
    <x v="1"/>
    <s v="Storage"/>
    <x v="328"/>
    <s v="United States"/>
    <x v="501"/>
    <x v="5"/>
    <n v="53081"/>
    <x v="0"/>
    <s v="Matt Abelman"/>
    <x v="2"/>
  </r>
  <r>
    <s v="US-2016-117793"/>
    <x v="826"/>
    <d v="2016-08-29T00:00:00"/>
    <x v="2"/>
    <s v="MA-17560"/>
    <s v="TEC-AC-10003433"/>
    <n v="198"/>
    <n v="2"/>
    <n v="0"/>
    <n v="891"/>
    <x v="2"/>
    <s v="Accessories"/>
    <x v="1398"/>
    <s v="United States"/>
    <x v="501"/>
    <x v="5"/>
    <n v="53081"/>
    <x v="0"/>
    <s v="Matt Abelman"/>
    <x v="2"/>
  </r>
  <r>
    <s v="CA-2016-133872"/>
    <x v="402"/>
    <d v="2016-06-17T00:00:00"/>
    <x v="3"/>
    <s v="VM-21835"/>
    <s v="OFF-BI-10002082"/>
    <n v="39936"/>
    <n v="4"/>
    <n v="7"/>
    <n v="-26624"/>
    <x v="1"/>
    <s v="Binders"/>
    <x v="1171"/>
    <s v="United States"/>
    <x v="172"/>
    <x v="2"/>
    <n v="33433"/>
    <x v="2"/>
    <s v="Vivian Mathis"/>
    <x v="0"/>
  </r>
  <r>
    <s v="CA-2016-133872"/>
    <x v="402"/>
    <d v="2016-06-17T00:00:00"/>
    <x v="3"/>
    <s v="VM-21835"/>
    <s v="TEC-AC-10000521"/>
    <n v="18464"/>
    <n v="2"/>
    <n v="2"/>
    <n v="2308"/>
    <x v="2"/>
    <s v="Accessories"/>
    <x v="1539"/>
    <s v="United States"/>
    <x v="172"/>
    <x v="2"/>
    <n v="33433"/>
    <x v="2"/>
    <s v="Vivian Mathis"/>
    <x v="0"/>
  </r>
  <r>
    <s v="US-2015-165743"/>
    <x v="311"/>
    <d v="2015-11-23T00:00:00"/>
    <x v="1"/>
    <s v="MM-18055"/>
    <s v="OFF-BI-10001982"/>
    <n v="4896"/>
    <n v="3"/>
    <n v="7"/>
    <n v="-34272"/>
    <x v="1"/>
    <s v="Binders"/>
    <x v="304"/>
    <s v="United States"/>
    <x v="34"/>
    <x v="21"/>
    <n v="80013"/>
    <x v="1"/>
    <s v="Michelle Moray"/>
    <x v="0"/>
  </r>
  <r>
    <s v="US-2015-165743"/>
    <x v="311"/>
    <d v="2015-11-23T00:00:00"/>
    <x v="1"/>
    <s v="MM-18055"/>
    <s v="FUR-BO-10002268"/>
    <n v="145764"/>
    <n v="6"/>
    <n v="7"/>
    <n v="-2477988"/>
    <x v="0"/>
    <s v="Bookcases"/>
    <x v="317"/>
    <s v="United States"/>
    <x v="34"/>
    <x v="21"/>
    <n v="80013"/>
    <x v="1"/>
    <s v="Michelle Moray"/>
    <x v="0"/>
  </r>
  <r>
    <s v="US-2015-165743"/>
    <x v="311"/>
    <d v="2015-11-23T00:00:00"/>
    <x v="1"/>
    <s v="MM-18055"/>
    <s v="OFF-BI-10001758"/>
    <n v="9612"/>
    <n v="6"/>
    <n v="7"/>
    <n v="-73692"/>
    <x v="1"/>
    <s v="Binders"/>
    <x v="936"/>
    <s v="United States"/>
    <x v="34"/>
    <x v="21"/>
    <n v="80013"/>
    <x v="1"/>
    <s v="Michelle Moray"/>
    <x v="0"/>
  </r>
  <r>
    <s v="US-2017-105998"/>
    <x v="131"/>
    <d v="2017-11-05T00:00:00"/>
    <x v="3"/>
    <s v="CR-12580"/>
    <s v="TEC-AC-10004469"/>
    <n v="19975"/>
    <n v="5"/>
    <n v="0"/>
    <n v="8789"/>
    <x v="2"/>
    <s v="Accessories"/>
    <x v="241"/>
    <s v="United States"/>
    <x v="69"/>
    <x v="1"/>
    <n v="92037"/>
    <x v="1"/>
    <s v="Clay Rozendal"/>
    <x v="2"/>
  </r>
  <r>
    <s v="US-2017-105998"/>
    <x v="131"/>
    <d v="2017-11-05T00:00:00"/>
    <x v="3"/>
    <s v="CR-12580"/>
    <s v="FUR-TA-10001095"/>
    <n v="1673184"/>
    <n v="12"/>
    <n v="2"/>
    <n v="209148"/>
    <x v="0"/>
    <s v="Tables"/>
    <x v="612"/>
    <s v="United States"/>
    <x v="69"/>
    <x v="1"/>
    <n v="92037"/>
    <x v="1"/>
    <s v="Clay Rozendal"/>
    <x v="2"/>
  </r>
  <r>
    <s v="US-2014-148194"/>
    <x v="416"/>
    <d v="2014-05-07T00:00:00"/>
    <x v="3"/>
    <s v="BS-11365"/>
    <s v="FUR-FU-10001852"/>
    <n v="1218"/>
    <n v="7"/>
    <n v="0"/>
    <n v="38976"/>
    <x v="0"/>
    <s v="Furnishings"/>
    <x v="840"/>
    <s v="United States"/>
    <x v="4"/>
    <x v="4"/>
    <n v="98105"/>
    <x v="1"/>
    <s v="Bill Shonely"/>
    <x v="1"/>
  </r>
  <r>
    <s v="US-2014-148194"/>
    <x v="416"/>
    <d v="2014-05-07T00:00:00"/>
    <x v="3"/>
    <s v="BS-11365"/>
    <s v="OFF-AP-10000696"/>
    <n v="5768"/>
    <n v="4"/>
    <n v="0"/>
    <n v="190344"/>
    <x v="1"/>
    <s v="Appliances"/>
    <x v="336"/>
    <s v="United States"/>
    <x v="4"/>
    <x v="4"/>
    <n v="98105"/>
    <x v="1"/>
    <s v="Bill Shonely"/>
    <x v="1"/>
  </r>
  <r>
    <s v="US-2015-151407"/>
    <x v="626"/>
    <d v="2015-11-12T00:00:00"/>
    <x v="2"/>
    <s v="RD-19585"/>
    <s v="TEC-PH-10003885"/>
    <n v="26396"/>
    <n v="4"/>
    <n v="0"/>
    <n v="765484"/>
    <x v="2"/>
    <s v="Phones"/>
    <x v="775"/>
    <s v="United States"/>
    <x v="363"/>
    <x v="22"/>
    <n v="52001"/>
    <x v="0"/>
    <s v="Rob Dowd"/>
    <x v="0"/>
  </r>
  <r>
    <s v="CA-2015-110870"/>
    <x v="294"/>
    <d v="2015-12-15T00:00:00"/>
    <x v="3"/>
    <s v="KD-16270"/>
    <s v="TEC-AC-10002926"/>
    <n v="29994"/>
    <n v="6"/>
    <n v="0"/>
    <n v="1289742"/>
    <x v="2"/>
    <s v="Accessories"/>
    <x v="1112"/>
    <s v="United States"/>
    <x v="1"/>
    <x v="1"/>
    <n v="90032"/>
    <x v="1"/>
    <s v="Karen Daniels"/>
    <x v="0"/>
  </r>
  <r>
    <s v="CA-2015-110870"/>
    <x v="294"/>
    <d v="2015-12-15T00:00:00"/>
    <x v="3"/>
    <s v="KD-16270"/>
    <s v="OFF-SU-10001225"/>
    <n v="2576"/>
    <n v="7"/>
    <n v="0"/>
    <n v="5152"/>
    <x v="1"/>
    <s v="Supplies"/>
    <x v="327"/>
    <s v="United States"/>
    <x v="1"/>
    <x v="1"/>
    <n v="90032"/>
    <x v="1"/>
    <s v="Karen Daniels"/>
    <x v="0"/>
  </r>
  <r>
    <s v="CA-2014-143210"/>
    <x v="587"/>
    <d v="2014-12-03T00:00:00"/>
    <x v="3"/>
    <s v="AA-10645"/>
    <s v="TEC-PH-10004434"/>
    <n v="2719"/>
    <n v="2"/>
    <n v="0"/>
    <n v="78851"/>
    <x v="2"/>
    <s v="Phones"/>
    <x v="1586"/>
    <s v="United States"/>
    <x v="89"/>
    <x v="30"/>
    <n v="1852"/>
    <x v="3"/>
    <s v="Anna Andreadi"/>
    <x v="0"/>
  </r>
  <r>
    <s v="CA-2014-143210"/>
    <x v="587"/>
    <d v="2014-12-03T00:00:00"/>
    <x v="3"/>
    <s v="AA-10645"/>
    <s v="FUR-FU-10003878"/>
    <n v="4584"/>
    <n v="3"/>
    <n v="0"/>
    <n v="155856"/>
    <x v="0"/>
    <s v="Furnishings"/>
    <x v="673"/>
    <s v="United States"/>
    <x v="89"/>
    <x v="30"/>
    <n v="1852"/>
    <x v="3"/>
    <s v="Anna Andreadi"/>
    <x v="0"/>
  </r>
  <r>
    <s v="CA-2014-143210"/>
    <x v="587"/>
    <d v="2014-12-03T00:00:00"/>
    <x v="3"/>
    <s v="AA-10645"/>
    <s v="FUR-FU-10002268"/>
    <n v="982"/>
    <n v="2"/>
    <n v="0"/>
    <n v="32406"/>
    <x v="0"/>
    <s v="Furnishings"/>
    <x v="862"/>
    <s v="United States"/>
    <x v="89"/>
    <x v="30"/>
    <n v="1852"/>
    <x v="3"/>
    <s v="Anna Andreadi"/>
    <x v="0"/>
  </r>
  <r>
    <s v="CA-2016-139808"/>
    <x v="874"/>
    <d v="2016-10-11T00:00:00"/>
    <x v="2"/>
    <s v="MC-18100"/>
    <s v="OFF-FA-10001883"/>
    <n v="9336"/>
    <n v="12"/>
    <n v="0"/>
    <n v="9336"/>
    <x v="1"/>
    <s v="Fasteners"/>
    <x v="1471"/>
    <s v="United States"/>
    <x v="126"/>
    <x v="4"/>
    <n v="98270"/>
    <x v="1"/>
    <s v="Mick Crebagga"/>
    <x v="0"/>
  </r>
  <r>
    <s v="CA-2015-110863"/>
    <x v="971"/>
    <d v="2015-11-24T00:00:00"/>
    <x v="2"/>
    <s v="AA-10645"/>
    <s v="OFF-ST-10002756"/>
    <n v="54124"/>
    <n v="4"/>
    <n v="0"/>
    <n v="54124"/>
    <x v="1"/>
    <s v="Storage"/>
    <x v="273"/>
    <s v="United States"/>
    <x v="268"/>
    <x v="25"/>
    <n v="73120"/>
    <x v="0"/>
    <s v="Anna Andreadi"/>
    <x v="0"/>
  </r>
  <r>
    <s v="CA-2015-110863"/>
    <x v="971"/>
    <d v="2015-11-24T00:00:00"/>
    <x v="2"/>
    <s v="AA-10645"/>
    <s v="OFF-PA-10000474"/>
    <n v="10632"/>
    <n v="3"/>
    <n v="0"/>
    <n v="499704"/>
    <x v="1"/>
    <s v="Paper"/>
    <x v="33"/>
    <s v="United States"/>
    <x v="268"/>
    <x v="25"/>
    <n v="73120"/>
    <x v="0"/>
    <s v="Anna Andreadi"/>
    <x v="0"/>
  </r>
  <r>
    <s v="CA-2015-110863"/>
    <x v="971"/>
    <d v="2015-11-24T00:00:00"/>
    <x v="2"/>
    <s v="AA-10645"/>
    <s v="FUR-CH-10002073"/>
    <n v="13239"/>
    <n v="5"/>
    <n v="0"/>
    <n v="383931"/>
    <x v="0"/>
    <s v="Chairs"/>
    <x v="1760"/>
    <s v="United States"/>
    <x v="268"/>
    <x v="25"/>
    <n v="73120"/>
    <x v="0"/>
    <s v="Anna Andreadi"/>
    <x v="0"/>
  </r>
  <r>
    <s v="CA-2014-127859"/>
    <x v="460"/>
    <d v="2014-03-20T00:00:00"/>
    <x v="1"/>
    <s v="QJ-19255"/>
    <s v="OFF-PA-10003641"/>
    <n v="126624"/>
    <n v="6"/>
    <n v="2"/>
    <n v="411528"/>
    <x v="1"/>
    <s v="Paper"/>
    <x v="939"/>
    <s v="United States"/>
    <x v="10"/>
    <x v="8"/>
    <n v="19134"/>
    <x v="3"/>
    <s v="Quincy Jones"/>
    <x v="1"/>
  </r>
  <r>
    <s v="US-2015-136427"/>
    <x v="781"/>
    <d v="2015-06-23T00:00:00"/>
    <x v="3"/>
    <s v="JM-16195"/>
    <s v="TEC-PH-10002070"/>
    <n v="125944"/>
    <n v="7"/>
    <n v="2"/>
    <n v="15743"/>
    <x v="2"/>
    <s v="Phones"/>
    <x v="1762"/>
    <s v="United States"/>
    <x v="34"/>
    <x v="21"/>
    <n v="80013"/>
    <x v="1"/>
    <s v="Justin MacKendrick"/>
    <x v="0"/>
  </r>
  <r>
    <s v="CA-2017-120168"/>
    <x v="1126"/>
    <d v="2017-05-25T00:00:00"/>
    <x v="0"/>
    <s v="TB-21625"/>
    <s v="OFF-BI-10004519"/>
    <n v="66392"/>
    <n v="5"/>
    <n v="2"/>
    <n v="207475"/>
    <x v="1"/>
    <s v="Binders"/>
    <x v="882"/>
    <s v="United States"/>
    <x v="20"/>
    <x v="14"/>
    <n v="10009"/>
    <x v="3"/>
    <s v="Trudy Brown"/>
    <x v="0"/>
  </r>
  <r>
    <s v="CA-2017-120168"/>
    <x v="1126"/>
    <d v="2017-05-25T00:00:00"/>
    <x v="0"/>
    <s v="TB-21625"/>
    <s v="TEC-AC-10002167"/>
    <n v="1200"/>
    <n v="8"/>
    <n v="0"/>
    <n v="132"/>
    <x v="2"/>
    <s v="Accessories"/>
    <x v="46"/>
    <s v="United States"/>
    <x v="20"/>
    <x v="14"/>
    <n v="10009"/>
    <x v="3"/>
    <s v="Trudy Brown"/>
    <x v="0"/>
  </r>
  <r>
    <s v="CA-2017-120168"/>
    <x v="1126"/>
    <d v="2017-05-25T00:00:00"/>
    <x v="0"/>
    <s v="TB-21625"/>
    <s v="OFF-FA-10000936"/>
    <n v="329"/>
    <n v="1"/>
    <n v="0"/>
    <n v="14805"/>
    <x v="1"/>
    <s v="Fasteners"/>
    <x v="1292"/>
    <s v="United States"/>
    <x v="20"/>
    <x v="14"/>
    <n v="10009"/>
    <x v="3"/>
    <s v="Trudy Brown"/>
    <x v="0"/>
  </r>
  <r>
    <s v="CA-2017-120168"/>
    <x v="1126"/>
    <d v="2017-05-25T00:00:00"/>
    <x v="0"/>
    <s v="TB-21625"/>
    <s v="FUR-FU-10000732"/>
    <n v="1884"/>
    <n v="3"/>
    <n v="0"/>
    <n v="60288"/>
    <x v="0"/>
    <s v="Furnishings"/>
    <x v="542"/>
    <s v="United States"/>
    <x v="20"/>
    <x v="14"/>
    <n v="10009"/>
    <x v="3"/>
    <s v="Trudy Brown"/>
    <x v="0"/>
  </r>
  <r>
    <s v="US-2014-131870"/>
    <x v="339"/>
    <d v="2014-09-11T00:00:00"/>
    <x v="3"/>
    <s v="NF-18595"/>
    <s v="FUR-FU-10002501"/>
    <n v="60672"/>
    <n v="6"/>
    <n v="2"/>
    <n v="128928"/>
    <x v="0"/>
    <s v="Furnishings"/>
    <x v="1279"/>
    <s v="United States"/>
    <x v="152"/>
    <x v="23"/>
    <n v="43130"/>
    <x v="3"/>
    <s v="Nicole Fjeld"/>
    <x v="2"/>
  </r>
  <r>
    <s v="US-2014-131870"/>
    <x v="339"/>
    <d v="2014-09-11T00:00:00"/>
    <x v="3"/>
    <s v="NF-18595"/>
    <s v="OFF-AR-10000634"/>
    <n v="30816"/>
    <n v="9"/>
    <n v="2"/>
    <n v="26964"/>
    <x v="1"/>
    <s v="Art"/>
    <x v="988"/>
    <s v="United States"/>
    <x v="152"/>
    <x v="23"/>
    <n v="43130"/>
    <x v="3"/>
    <s v="Nicole Fjeld"/>
    <x v="2"/>
  </r>
  <r>
    <s v="CA-2017-114804"/>
    <x v="160"/>
    <d v="2017-10-19T00:00:00"/>
    <x v="1"/>
    <s v="BF-11020"/>
    <s v="TEC-PH-10001700"/>
    <n v="52792"/>
    <n v="1"/>
    <n v="2"/>
    <n v="46193"/>
    <x v="2"/>
    <s v="Phones"/>
    <x v="195"/>
    <s v="United States"/>
    <x v="495"/>
    <x v="1"/>
    <n v="95351"/>
    <x v="1"/>
    <s v="Barry Französisch"/>
    <x v="1"/>
  </r>
  <r>
    <s v="CA-2017-167227"/>
    <x v="806"/>
    <d v="2017-11-05T00:00:00"/>
    <x v="3"/>
    <s v="NP-18670"/>
    <s v="OFF-AP-10001962"/>
    <n v="839"/>
    <n v="10"/>
    <n v="0"/>
    <n v="20975"/>
    <x v="1"/>
    <s v="Appliances"/>
    <x v="1576"/>
    <s v="United States"/>
    <x v="285"/>
    <x v="24"/>
    <n v="63116"/>
    <x v="0"/>
    <s v="Nora Paige"/>
    <x v="0"/>
  </r>
  <r>
    <s v="CA-2017-167227"/>
    <x v="806"/>
    <d v="2017-11-05T00:00:00"/>
    <x v="3"/>
    <s v="NP-18670"/>
    <s v="OFF-PA-10001838"/>
    <n v="1176"/>
    <n v="2"/>
    <n v="0"/>
    <n v="57624"/>
    <x v="1"/>
    <s v="Paper"/>
    <x v="999"/>
    <s v="United States"/>
    <x v="285"/>
    <x v="24"/>
    <n v="63116"/>
    <x v="0"/>
    <s v="Nora Paige"/>
    <x v="0"/>
  </r>
  <r>
    <s v="CA-2014-129189"/>
    <x v="608"/>
    <d v="2014-07-25T00:00:00"/>
    <x v="2"/>
    <s v="HM-14860"/>
    <s v="OFF-AP-10000124"/>
    <n v="4992"/>
    <n v="3"/>
    <n v="8"/>
    <n v="-129792"/>
    <x v="1"/>
    <s v="Appliances"/>
    <x v="1224"/>
    <s v="United States"/>
    <x v="0"/>
    <x v="0"/>
    <n v="75217"/>
    <x v="0"/>
    <s v="Harry Marie"/>
    <x v="1"/>
  </r>
  <r>
    <s v="CA-2014-129189"/>
    <x v="608"/>
    <d v="2014-07-25T00:00:00"/>
    <x v="2"/>
    <s v="HM-14860"/>
    <s v="OFF-EN-10003567"/>
    <n v="8792"/>
    <n v="5"/>
    <n v="2"/>
    <n v="29673"/>
    <x v="1"/>
    <s v="Envelopes"/>
    <x v="1624"/>
    <s v="United States"/>
    <x v="0"/>
    <x v="0"/>
    <n v="75217"/>
    <x v="0"/>
    <s v="Harry Marie"/>
    <x v="1"/>
  </r>
  <r>
    <s v="CA-2014-129189"/>
    <x v="608"/>
    <d v="2014-07-25T00:00:00"/>
    <x v="2"/>
    <s v="HM-14860"/>
    <s v="FUR-CH-10004997"/>
    <n v="65793"/>
    <n v="5"/>
    <n v="3"/>
    <n v="-9399"/>
    <x v="0"/>
    <s v="Chairs"/>
    <x v="496"/>
    <s v="United States"/>
    <x v="0"/>
    <x v="0"/>
    <n v="75217"/>
    <x v="0"/>
    <s v="Harry Marie"/>
    <x v="1"/>
  </r>
  <r>
    <s v="CA-2014-129189"/>
    <x v="608"/>
    <d v="2014-07-25T00:00:00"/>
    <x v="2"/>
    <s v="HM-14860"/>
    <s v="OFF-BI-10000494"/>
    <n v="1044"/>
    <n v="1"/>
    <n v="8"/>
    <n v="-1827"/>
    <x v="1"/>
    <s v="Binders"/>
    <x v="1545"/>
    <s v="United States"/>
    <x v="0"/>
    <x v="0"/>
    <n v="75217"/>
    <x v="0"/>
    <s v="Harry Marie"/>
    <x v="1"/>
  </r>
  <r>
    <s v="CA-2015-132465"/>
    <x v="858"/>
    <d v="2015-09-15T00:00:00"/>
    <x v="1"/>
    <s v="DM-13525"/>
    <s v="FUR-FU-10000277"/>
    <n v="21068"/>
    <n v="2"/>
    <n v="0"/>
    <n v="505632"/>
    <x v="0"/>
    <s v="Furnishings"/>
    <x v="1763"/>
    <s v="United States"/>
    <x v="20"/>
    <x v="14"/>
    <n v="10035"/>
    <x v="3"/>
    <s v="Don Miller"/>
    <x v="1"/>
  </r>
  <r>
    <s v="CA-2015-132465"/>
    <x v="858"/>
    <d v="2015-09-15T00:00:00"/>
    <x v="1"/>
    <s v="DM-13525"/>
    <s v="OFF-ST-10003641"/>
    <n v="788"/>
    <n v="1"/>
    <n v="0"/>
    <n v="1576"/>
    <x v="1"/>
    <s v="Storage"/>
    <x v="1776"/>
    <s v="United States"/>
    <x v="20"/>
    <x v="14"/>
    <n v="10035"/>
    <x v="3"/>
    <s v="Don Miller"/>
    <x v="1"/>
  </r>
  <r>
    <s v="CA-2015-132465"/>
    <x v="858"/>
    <d v="2015-09-15T00:00:00"/>
    <x v="1"/>
    <s v="DM-13525"/>
    <s v="TEC-AC-10001998"/>
    <n v="1999"/>
    <n v="1"/>
    <n v="0"/>
    <n v="67966"/>
    <x v="2"/>
    <s v="Accessories"/>
    <x v="84"/>
    <s v="United States"/>
    <x v="20"/>
    <x v="14"/>
    <n v="10035"/>
    <x v="3"/>
    <s v="Don Miller"/>
    <x v="1"/>
  </r>
  <r>
    <s v="CA-2015-132465"/>
    <x v="858"/>
    <d v="2015-09-15T00:00:00"/>
    <x v="1"/>
    <s v="DM-13525"/>
    <s v="OFF-ST-10001932"/>
    <n v="77268"/>
    <n v="4"/>
    <n v="0"/>
    <n v="1081752"/>
    <x v="1"/>
    <s v="Storage"/>
    <x v="1622"/>
    <s v="United States"/>
    <x v="20"/>
    <x v="14"/>
    <n v="10035"/>
    <x v="3"/>
    <s v="Don Miller"/>
    <x v="1"/>
  </r>
  <r>
    <s v="CA-2016-166373"/>
    <x v="146"/>
    <d v="2016-10-25T00:00:00"/>
    <x v="2"/>
    <s v="JF-15565"/>
    <s v="TEC-AC-10002323"/>
    <n v="10608"/>
    <n v="6"/>
    <n v="2"/>
    <n v="-9282"/>
    <x v="2"/>
    <s v="Accessories"/>
    <x v="177"/>
    <s v="United States"/>
    <x v="52"/>
    <x v="0"/>
    <n v="78207"/>
    <x v="0"/>
    <s v="Jill Fjeld"/>
    <x v="0"/>
  </r>
  <r>
    <s v="CA-2016-158806"/>
    <x v="675"/>
    <d v="2016-01-11T00:00:00"/>
    <x v="2"/>
    <s v="NM-18520"/>
    <s v="FUR-FU-10004270"/>
    <n v="23076"/>
    <n v="3"/>
    <n v="6"/>
    <n v="-109611"/>
    <x v="0"/>
    <s v="Furnishings"/>
    <x v="989"/>
    <s v="United States"/>
    <x v="111"/>
    <x v="0"/>
    <n v="79109"/>
    <x v="0"/>
    <s v="Neoma Murray"/>
    <x v="0"/>
  </r>
  <r>
    <s v="CA-2016-158806"/>
    <x v="675"/>
    <d v="2016-01-11T00:00:00"/>
    <x v="2"/>
    <s v="NM-18520"/>
    <s v="OFF-PA-10004621"/>
    <n v="2592"/>
    <n v="5"/>
    <n v="2"/>
    <n v="9072"/>
    <x v="1"/>
    <s v="Paper"/>
    <x v="741"/>
    <s v="United States"/>
    <x v="111"/>
    <x v="0"/>
    <n v="79109"/>
    <x v="0"/>
    <s v="Neoma Murray"/>
    <x v="0"/>
  </r>
  <r>
    <s v="CA-2015-119690"/>
    <x v="607"/>
    <d v="2015-06-28T00:00:00"/>
    <x v="3"/>
    <s v="MV-17485"/>
    <s v="OFF-PA-10001019"/>
    <n v="47952"/>
    <n v="3"/>
    <n v="2"/>
    <n v="161838"/>
    <x v="1"/>
    <s v="Paper"/>
    <x v="677"/>
    <s v="United States"/>
    <x v="12"/>
    <x v="0"/>
    <n v="77041"/>
    <x v="0"/>
    <s v="Mark Van Huff"/>
    <x v="0"/>
  </r>
  <r>
    <s v="CA-2015-119690"/>
    <x v="607"/>
    <d v="2015-06-28T00:00:00"/>
    <x v="3"/>
    <s v="MV-17485"/>
    <s v="OFF-BI-10000201"/>
    <n v="984"/>
    <n v="2"/>
    <n v="8"/>
    <n v="-1476"/>
    <x v="1"/>
    <s v="Binders"/>
    <x v="1659"/>
    <s v="United States"/>
    <x v="12"/>
    <x v="0"/>
    <n v="77041"/>
    <x v="0"/>
    <s v="Mark Van Huff"/>
    <x v="0"/>
  </r>
  <r>
    <s v="CA-2015-119690"/>
    <x v="607"/>
    <d v="2015-06-28T00:00:00"/>
    <x v="3"/>
    <s v="MV-17485"/>
    <s v="FUR-FU-10004587"/>
    <n v="75384"/>
    <n v="9"/>
    <n v="6"/>
    <n v="-207306"/>
    <x v="0"/>
    <s v="Furnishings"/>
    <x v="1345"/>
    <s v="United States"/>
    <x v="12"/>
    <x v="0"/>
    <n v="77041"/>
    <x v="0"/>
    <s v="Mark Van Huff"/>
    <x v="0"/>
  </r>
  <r>
    <s v="CA-2015-119690"/>
    <x v="607"/>
    <d v="2015-06-28T00:00:00"/>
    <x v="3"/>
    <s v="MV-17485"/>
    <s v="OFF-LA-10001613"/>
    <n v="4608"/>
    <n v="2"/>
    <n v="2"/>
    <n v="16704"/>
    <x v="1"/>
    <s v="Labels"/>
    <x v="739"/>
    <s v="United States"/>
    <x v="12"/>
    <x v="0"/>
    <n v="77041"/>
    <x v="0"/>
    <s v="Mark Van Huff"/>
    <x v="0"/>
  </r>
  <r>
    <s v="CA-2015-153738"/>
    <x v="1181"/>
    <d v="2015-09-22T00:00:00"/>
    <x v="3"/>
    <s v="AG-10270"/>
    <s v="OFF-BI-10001308"/>
    <n v="3768"/>
    <n v="6"/>
    <n v="0"/>
    <n v="16956"/>
    <x v="1"/>
    <s v="Binders"/>
    <x v="1343"/>
    <s v="United States"/>
    <x v="103"/>
    <x v="30"/>
    <n v="1841"/>
    <x v="3"/>
    <s v="Alejandro Grove"/>
    <x v="0"/>
  </r>
  <r>
    <s v="CA-2017-169012"/>
    <x v="813"/>
    <d v="2017-07-14T00:00:00"/>
    <x v="2"/>
    <s v="BF-11275"/>
    <s v="OFF-AP-10003278"/>
    <n v="4191"/>
    <n v="3"/>
    <n v="0"/>
    <n v="108966"/>
    <x v="1"/>
    <s v="Appliances"/>
    <x v="1761"/>
    <s v="United States"/>
    <x v="38"/>
    <x v="31"/>
    <n v="31907"/>
    <x v="2"/>
    <s v="Beth Fritzler"/>
    <x v="1"/>
  </r>
  <r>
    <s v="CA-2017-109393"/>
    <x v="159"/>
    <d v="2017-07-02T00:00:00"/>
    <x v="1"/>
    <s v="JC-15775"/>
    <s v="FUR-BO-10003966"/>
    <n v="435999"/>
    <n v="3"/>
    <n v="15"/>
    <n v="51294"/>
    <x v="0"/>
    <s v="Bookcases"/>
    <x v="1084"/>
    <s v="United States"/>
    <x v="1"/>
    <x v="1"/>
    <n v="90032"/>
    <x v="1"/>
    <s v="John Castell"/>
    <x v="0"/>
  </r>
  <r>
    <s v="CA-2017-121489"/>
    <x v="169"/>
    <d v="2017-08-25T00:00:00"/>
    <x v="1"/>
    <s v="CM-11815"/>
    <s v="FUR-CH-10004698"/>
    <n v="388704"/>
    <n v="6"/>
    <n v="2"/>
    <n v="388704"/>
    <x v="0"/>
    <s v="Chairs"/>
    <x v="168"/>
    <s v="United States"/>
    <x v="4"/>
    <x v="4"/>
    <n v="98115"/>
    <x v="1"/>
    <s v="Candace McMahon"/>
    <x v="1"/>
  </r>
  <r>
    <s v="CA-2017-121489"/>
    <x v="169"/>
    <d v="2017-08-25T00:00:00"/>
    <x v="1"/>
    <s v="CM-11815"/>
    <s v="OFF-ST-10000025"/>
    <n v="57258"/>
    <n v="6"/>
    <n v="0"/>
    <n v="343548"/>
    <x v="1"/>
    <s v="Storage"/>
    <x v="617"/>
    <s v="United States"/>
    <x v="4"/>
    <x v="4"/>
    <n v="98115"/>
    <x v="1"/>
    <s v="Candace McMahon"/>
    <x v="1"/>
  </r>
  <r>
    <s v="CA-2017-121489"/>
    <x v="169"/>
    <d v="2017-08-25T00:00:00"/>
    <x v="1"/>
    <s v="CM-11815"/>
    <s v="TEC-AC-10000682"/>
    <n v="3318"/>
    <n v="2"/>
    <n v="0"/>
    <n v="11613"/>
    <x v="2"/>
    <s v="Accessories"/>
    <x v="1319"/>
    <s v="United States"/>
    <x v="4"/>
    <x v="4"/>
    <n v="98115"/>
    <x v="1"/>
    <s v="Candace McMahon"/>
    <x v="1"/>
  </r>
  <r>
    <s v="US-2017-133081"/>
    <x v="823"/>
    <d v="2017-03-15T00:00:00"/>
    <x v="2"/>
    <s v="PV-18985"/>
    <s v="TEC-AC-10001772"/>
    <n v="6388"/>
    <n v="4"/>
    <n v="0"/>
    <n v="249132"/>
    <x v="2"/>
    <s v="Accessories"/>
    <x v="404"/>
    <s v="United States"/>
    <x v="472"/>
    <x v="30"/>
    <n v="2138"/>
    <x v="3"/>
    <s v="Paul Van Hugh"/>
    <x v="2"/>
  </r>
  <r>
    <s v="US-2017-133081"/>
    <x v="823"/>
    <d v="2017-03-15T00:00:00"/>
    <x v="2"/>
    <s v="PV-18985"/>
    <s v="FUR-FU-10001379"/>
    <n v="2672"/>
    <n v="1"/>
    <n v="0"/>
    <n v="117568"/>
    <x v="0"/>
    <s v="Furnishings"/>
    <x v="1787"/>
    <s v="United States"/>
    <x v="472"/>
    <x v="30"/>
    <n v="2138"/>
    <x v="3"/>
    <s v="Paul Van Hugh"/>
    <x v="2"/>
  </r>
  <r>
    <s v="CA-2017-165008"/>
    <x v="174"/>
    <d v="2017-09-17T00:00:00"/>
    <x v="1"/>
    <s v="DO-13645"/>
    <s v="OFF-BI-10002794"/>
    <n v="295056"/>
    <n v="9"/>
    <n v="2"/>
    <n v="1069578"/>
    <x v="1"/>
    <s v="Binders"/>
    <x v="102"/>
    <s v="United States"/>
    <x v="288"/>
    <x v="6"/>
    <n v="84106"/>
    <x v="1"/>
    <s v="Doug O'Connell"/>
    <x v="0"/>
  </r>
  <r>
    <s v="CA-2016-145611"/>
    <x v="870"/>
    <d v="2016-09-24T00:00:00"/>
    <x v="2"/>
    <s v="HA-14905"/>
    <s v="OFF-AP-10001005"/>
    <n v="39325"/>
    <n v="5"/>
    <n v="0"/>
    <n v="1297725"/>
    <x v="1"/>
    <s v="Appliances"/>
    <x v="1129"/>
    <s v="United States"/>
    <x v="20"/>
    <x v="14"/>
    <n v="10035"/>
    <x v="3"/>
    <s v="Helen Abelman"/>
    <x v="0"/>
  </r>
  <r>
    <s v="CA-2016-113600"/>
    <x v="271"/>
    <d v="2016-12-17T00:00:00"/>
    <x v="1"/>
    <s v="SH-20395"/>
    <s v="OFF-BI-10000201"/>
    <n v="2214"/>
    <n v="3"/>
    <n v="7"/>
    <n v="-1476"/>
    <x v="1"/>
    <s v="Binders"/>
    <x v="1659"/>
    <s v="United States"/>
    <x v="191"/>
    <x v="23"/>
    <n v="44221"/>
    <x v="3"/>
    <s v="Shahid Hopkins"/>
    <x v="0"/>
  </r>
  <r>
    <s v="CA-2017-130834"/>
    <x v="131"/>
    <d v="2017-11-06T00:00:00"/>
    <x v="1"/>
    <s v="JM-16195"/>
    <s v="OFF-PA-10003673"/>
    <n v="16272"/>
    <n v="3"/>
    <n v="2"/>
    <n v="52884"/>
    <x v="1"/>
    <s v="Paper"/>
    <x v="971"/>
    <s v="United States"/>
    <x v="40"/>
    <x v="3"/>
    <n v="28403"/>
    <x v="2"/>
    <s v="Justin MacKendrick"/>
    <x v="0"/>
  </r>
  <r>
    <s v="CA-2016-168543"/>
    <x v="891"/>
    <d v="2016-07-07T00:00:00"/>
    <x v="2"/>
    <s v="DK-13225"/>
    <s v="OFF-AP-10000938"/>
    <n v="70686"/>
    <n v="7"/>
    <n v="0"/>
    <n v="1979208"/>
    <x v="1"/>
    <s v="Appliances"/>
    <x v="1684"/>
    <s v="United States"/>
    <x v="20"/>
    <x v="14"/>
    <n v="10035"/>
    <x v="3"/>
    <s v="Dean Katz"/>
    <x v="1"/>
  </r>
  <r>
    <s v="CA-2014-144974"/>
    <x v="466"/>
    <d v="2014-09-30T00:00:00"/>
    <x v="2"/>
    <s v="CM-12715"/>
    <s v="OFF-BI-10003274"/>
    <n v="597"/>
    <n v="5"/>
    <n v="7"/>
    <n v="-4577"/>
    <x v="1"/>
    <s v="Binders"/>
    <x v="122"/>
    <s v="United States"/>
    <x v="10"/>
    <x v="8"/>
    <n v="19140"/>
    <x v="3"/>
    <s v="Craig Molinari"/>
    <x v="1"/>
  </r>
  <r>
    <s v="CA-2014-144974"/>
    <x v="466"/>
    <d v="2014-09-30T00:00:00"/>
    <x v="2"/>
    <s v="CM-12715"/>
    <s v="FUR-FU-10001095"/>
    <n v="21184"/>
    <n v="1"/>
    <n v="2"/>
    <n v="47664"/>
    <x v="0"/>
    <s v="Furnishings"/>
    <x v="744"/>
    <s v="United States"/>
    <x v="10"/>
    <x v="8"/>
    <n v="19140"/>
    <x v="3"/>
    <s v="Craig Molinari"/>
    <x v="1"/>
  </r>
  <r>
    <s v="CA-2014-144974"/>
    <x v="466"/>
    <d v="2014-09-30T00:00:00"/>
    <x v="2"/>
    <s v="CM-12715"/>
    <s v="OFF-AP-10001492"/>
    <n v="41376"/>
    <n v="6"/>
    <n v="2"/>
    <n v="31032"/>
    <x v="1"/>
    <s v="Appliances"/>
    <x v="22"/>
    <s v="United States"/>
    <x v="10"/>
    <x v="8"/>
    <n v="19140"/>
    <x v="3"/>
    <s v="Craig Molinari"/>
    <x v="1"/>
  </r>
  <r>
    <s v="CA-2014-109904"/>
    <x v="685"/>
    <d v="2014-07-17T00:00:00"/>
    <x v="1"/>
    <s v="BF-10975"/>
    <s v="OFF-AR-10004999"/>
    <n v="1794"/>
    <n v="3"/>
    <n v="0"/>
    <n v="4485"/>
    <x v="1"/>
    <s v="Art"/>
    <x v="866"/>
    <s v="United States"/>
    <x v="20"/>
    <x v="14"/>
    <n v="10009"/>
    <x v="3"/>
    <s v="Barbara Fisher"/>
    <x v="1"/>
  </r>
  <r>
    <s v="CA-2017-152205"/>
    <x v="393"/>
    <d v="2017-10-05T00:00:00"/>
    <x v="2"/>
    <s v="SF-20965"/>
    <s v="OFF-BI-10004094"/>
    <n v="2655"/>
    <n v="1"/>
    <n v="7"/>
    <n v="-18585"/>
    <x v="1"/>
    <s v="Binders"/>
    <x v="604"/>
    <s v="United States"/>
    <x v="10"/>
    <x v="8"/>
    <n v="19134"/>
    <x v="3"/>
    <s v="Sylvia Foulston"/>
    <x v="1"/>
  </r>
  <r>
    <s v="CA-2015-121188"/>
    <x v="832"/>
    <d v="2015-09-04T00:00:00"/>
    <x v="2"/>
    <s v="CB-12025"/>
    <s v="OFF-ST-10001490"/>
    <n v="89235"/>
    <n v="5"/>
    <n v="0"/>
    <n v="267705"/>
    <x v="1"/>
    <s v="Storage"/>
    <x v="515"/>
    <s v="United States"/>
    <x v="1"/>
    <x v="1"/>
    <n v="90049"/>
    <x v="1"/>
    <s v="Cassandra Brandow"/>
    <x v="0"/>
  </r>
  <r>
    <s v="CA-2015-121188"/>
    <x v="832"/>
    <d v="2015-09-04T00:00:00"/>
    <x v="2"/>
    <s v="CB-12025"/>
    <s v="FUR-BO-10004695"/>
    <n v="307666"/>
    <n v="2"/>
    <n v="15"/>
    <n v="289568"/>
    <x v="0"/>
    <s v="Bookcases"/>
    <x v="200"/>
    <s v="United States"/>
    <x v="1"/>
    <x v="1"/>
    <n v="90049"/>
    <x v="1"/>
    <s v="Cassandra Brandow"/>
    <x v="0"/>
  </r>
  <r>
    <s v="CA-2015-121188"/>
    <x v="832"/>
    <d v="2015-09-04T00:00:00"/>
    <x v="2"/>
    <s v="CB-12025"/>
    <s v="OFF-ST-10000736"/>
    <n v="72882"/>
    <n v="9"/>
    <n v="0"/>
    <n v="291528"/>
    <x v="1"/>
    <s v="Storage"/>
    <x v="458"/>
    <s v="United States"/>
    <x v="1"/>
    <x v="1"/>
    <n v="90049"/>
    <x v="1"/>
    <s v="Cassandra Brandow"/>
    <x v="0"/>
  </r>
  <r>
    <s v="CA-2015-121188"/>
    <x v="832"/>
    <d v="2015-09-04T00:00:00"/>
    <x v="2"/>
    <s v="CB-12025"/>
    <s v="OFF-BI-10001617"/>
    <n v="4136"/>
    <n v="5"/>
    <n v="2"/>
    <n v="13959"/>
    <x v="1"/>
    <s v="Binders"/>
    <x v="1308"/>
    <s v="United States"/>
    <x v="1"/>
    <x v="1"/>
    <n v="90049"/>
    <x v="1"/>
    <s v="Cassandra Brandow"/>
    <x v="0"/>
  </r>
  <r>
    <s v="CA-2015-121188"/>
    <x v="832"/>
    <d v="2015-09-04T00:00:00"/>
    <x v="2"/>
    <s v="CB-12025"/>
    <s v="TEC-PH-10003589"/>
    <n v="43176"/>
    <n v="3"/>
    <n v="2"/>
    <n v="151116"/>
    <x v="2"/>
    <s v="Phones"/>
    <x v="821"/>
    <s v="United States"/>
    <x v="1"/>
    <x v="1"/>
    <n v="90049"/>
    <x v="1"/>
    <s v="Cassandra Brandow"/>
    <x v="0"/>
  </r>
  <r>
    <s v="CA-2015-121188"/>
    <x v="832"/>
    <d v="2015-09-04T00:00:00"/>
    <x v="2"/>
    <s v="CB-12025"/>
    <s v="FUR-FU-10003981"/>
    <n v="416"/>
    <n v="2"/>
    <n v="0"/>
    <n v="17472"/>
    <x v="0"/>
    <s v="Furnishings"/>
    <x v="325"/>
    <s v="United States"/>
    <x v="1"/>
    <x v="1"/>
    <n v="90049"/>
    <x v="1"/>
    <s v="Cassandra Brandow"/>
    <x v="0"/>
  </r>
  <r>
    <s v="CA-2015-156013"/>
    <x v="1181"/>
    <d v="2015-09-26T00:00:00"/>
    <x v="2"/>
    <s v="TC-20980"/>
    <s v="OFF-PA-10001970"/>
    <n v="614"/>
    <n v="5"/>
    <n v="0"/>
    <n v="28858"/>
    <x v="1"/>
    <s v="Paper"/>
    <x v="314"/>
    <s v="United States"/>
    <x v="84"/>
    <x v="14"/>
    <n v="11561"/>
    <x v="3"/>
    <s v="Tamara Chand"/>
    <x v="1"/>
  </r>
  <r>
    <s v="CA-2015-156013"/>
    <x v="1181"/>
    <d v="2015-09-26T00:00:00"/>
    <x v="2"/>
    <s v="TC-20980"/>
    <s v="OFF-BI-10002437"/>
    <n v="24448"/>
    <n v="2"/>
    <n v="2"/>
    <n v="88624"/>
    <x v="1"/>
    <s v="Binders"/>
    <x v="1298"/>
    <s v="United States"/>
    <x v="84"/>
    <x v="14"/>
    <n v="11561"/>
    <x v="3"/>
    <s v="Tamara Chand"/>
    <x v="1"/>
  </r>
  <r>
    <s v="CA-2016-132997"/>
    <x v="76"/>
    <d v="2016-11-09T00:00:00"/>
    <x v="3"/>
    <s v="LW-17215"/>
    <s v="TEC-PH-10000586"/>
    <n v="26396"/>
    <n v="4"/>
    <n v="0"/>
    <n v="712692"/>
    <x v="2"/>
    <s v="Phones"/>
    <x v="503"/>
    <s v="United States"/>
    <x v="30"/>
    <x v="14"/>
    <n v="14609"/>
    <x v="3"/>
    <s v="Luke Weiss"/>
    <x v="0"/>
  </r>
  <r>
    <s v="CA-2016-132997"/>
    <x v="76"/>
    <d v="2016-11-09T00:00:00"/>
    <x v="3"/>
    <s v="LW-17215"/>
    <s v="TEC-PH-10003811"/>
    <n v="35997"/>
    <n v="3"/>
    <n v="0"/>
    <n v="1007916"/>
    <x v="2"/>
    <s v="Phones"/>
    <x v="1185"/>
    <s v="United States"/>
    <x v="30"/>
    <x v="14"/>
    <n v="14609"/>
    <x v="3"/>
    <s v="Luke Weiss"/>
    <x v="0"/>
  </r>
  <r>
    <s v="CA-2016-132997"/>
    <x v="76"/>
    <d v="2016-11-09T00:00:00"/>
    <x v="3"/>
    <s v="LW-17215"/>
    <s v="OFF-PA-10004983"/>
    <n v="1296"/>
    <n v="2"/>
    <n v="0"/>
    <n v="62208"/>
    <x v="1"/>
    <s v="Paper"/>
    <x v="1316"/>
    <s v="United States"/>
    <x v="30"/>
    <x v="14"/>
    <n v="14609"/>
    <x v="3"/>
    <s v="Luke Weiss"/>
    <x v="0"/>
  </r>
  <r>
    <s v="CA-2016-132997"/>
    <x v="76"/>
    <d v="2016-11-09T00:00:00"/>
    <x v="3"/>
    <s v="LW-17215"/>
    <s v="OFF-ST-10003479"/>
    <n v="11682"/>
    <n v="3"/>
    <n v="0"/>
    <n v="5841"/>
    <x v="1"/>
    <s v="Storage"/>
    <x v="41"/>
    <s v="United States"/>
    <x v="30"/>
    <x v="14"/>
    <n v="14609"/>
    <x v="3"/>
    <s v="Luke Weiss"/>
    <x v="0"/>
  </r>
  <r>
    <s v="CA-2016-132997"/>
    <x v="76"/>
    <d v="2016-11-09T00:00:00"/>
    <x v="3"/>
    <s v="LW-17215"/>
    <s v="OFF-BI-10004318"/>
    <n v="276784"/>
    <n v="2"/>
    <n v="2"/>
    <n v="899548"/>
    <x v="1"/>
    <s v="Binders"/>
    <x v="1555"/>
    <s v="United States"/>
    <x v="30"/>
    <x v="14"/>
    <n v="14609"/>
    <x v="3"/>
    <s v="Luke Weiss"/>
    <x v="0"/>
  </r>
  <r>
    <s v="US-2015-160563"/>
    <x v="1182"/>
    <d v="2015-10-24T00:00:00"/>
    <x v="2"/>
    <s v="NS-18640"/>
    <s v="TEC-AC-10002567"/>
    <n v="23997"/>
    <n v="3"/>
    <n v="0"/>
    <n v="863892"/>
    <x v="2"/>
    <s v="Accessories"/>
    <x v="427"/>
    <s v="United States"/>
    <x v="8"/>
    <x v="1"/>
    <n v="94109"/>
    <x v="1"/>
    <s v="Noel Staavos"/>
    <x v="1"/>
  </r>
  <r>
    <s v="US-2015-160563"/>
    <x v="1182"/>
    <d v="2015-10-24T00:00:00"/>
    <x v="2"/>
    <s v="NS-18640"/>
    <s v="FUR-FU-10001731"/>
    <n v="1602"/>
    <n v="6"/>
    <n v="0"/>
    <n v="60876"/>
    <x v="0"/>
    <s v="Furnishings"/>
    <x v="1529"/>
    <s v="United States"/>
    <x v="8"/>
    <x v="1"/>
    <n v="94109"/>
    <x v="1"/>
    <s v="Noel Staavos"/>
    <x v="1"/>
  </r>
  <r>
    <s v="CA-2017-151750"/>
    <x v="313"/>
    <d v="2017-01-05T00:00:00"/>
    <x v="2"/>
    <s v="JM-15250"/>
    <s v="OFF-ST-10002743"/>
    <n v="45456"/>
    <n v="5"/>
    <n v="2"/>
    <n v="-107958"/>
    <x v="1"/>
    <s v="Storage"/>
    <x v="417"/>
    <s v="United States"/>
    <x v="113"/>
    <x v="0"/>
    <n v="77340"/>
    <x v="0"/>
    <s v="Janet Martin"/>
    <x v="0"/>
  </r>
  <r>
    <s v="CA-2017-151750"/>
    <x v="313"/>
    <d v="2017-01-05T00:00:00"/>
    <x v="2"/>
    <s v="JM-15250"/>
    <s v="FUR-FU-10002116"/>
    <n v="14142"/>
    <n v="5"/>
    <n v="6"/>
    <n v="-1873815"/>
    <x v="0"/>
    <s v="Furnishings"/>
    <x v="1421"/>
    <s v="United States"/>
    <x v="113"/>
    <x v="0"/>
    <n v="77340"/>
    <x v="0"/>
    <s v="Janet Martin"/>
    <x v="0"/>
  </r>
  <r>
    <s v="CA-2017-151750"/>
    <x v="313"/>
    <d v="2017-01-05T00:00:00"/>
    <x v="2"/>
    <s v="JM-15250"/>
    <s v="FUR-CH-10003199"/>
    <n v="310744"/>
    <n v="4"/>
    <n v="3"/>
    <n v="-266352"/>
    <x v="0"/>
    <s v="Chairs"/>
    <x v="633"/>
    <s v="United States"/>
    <x v="113"/>
    <x v="0"/>
    <n v="77340"/>
    <x v="0"/>
    <s v="Janet Martin"/>
    <x v="0"/>
  </r>
  <r>
    <s v="CA-2017-151750"/>
    <x v="313"/>
    <d v="2017-01-05T00:00:00"/>
    <x v="2"/>
    <s v="JM-15250"/>
    <s v="OFF-AR-10003158"/>
    <n v="12736"/>
    <n v="4"/>
    <n v="2"/>
    <n v="22288"/>
    <x v="1"/>
    <s v="Art"/>
    <x v="699"/>
    <s v="United States"/>
    <x v="113"/>
    <x v="0"/>
    <n v="77340"/>
    <x v="0"/>
    <s v="Janet Martin"/>
    <x v="0"/>
  </r>
  <r>
    <s v="CA-2017-151750"/>
    <x v="313"/>
    <d v="2017-01-05T00:00:00"/>
    <x v="2"/>
    <s v="JM-15250"/>
    <s v="OFF-BI-10000301"/>
    <n v="647"/>
    <n v="5"/>
    <n v="8"/>
    <n v="-9705"/>
    <x v="1"/>
    <s v="Binders"/>
    <x v="621"/>
    <s v="United States"/>
    <x v="113"/>
    <x v="0"/>
    <n v="77340"/>
    <x v="0"/>
    <s v="Janet Martin"/>
    <x v="0"/>
  </r>
  <r>
    <s v="CA-2017-151750"/>
    <x v="313"/>
    <d v="2017-01-05T00:00:00"/>
    <x v="2"/>
    <s v="JM-15250"/>
    <s v="OFF-BI-10000343"/>
    <n v="13748"/>
    <n v="14"/>
    <n v="8"/>
    <n v="-226842"/>
    <x v="1"/>
    <s v="Binders"/>
    <x v="186"/>
    <s v="United States"/>
    <x v="113"/>
    <x v="0"/>
    <n v="77340"/>
    <x v="0"/>
    <s v="Janet Martin"/>
    <x v="0"/>
  </r>
  <r>
    <s v="CA-2017-151750"/>
    <x v="313"/>
    <d v="2017-01-05T00:00:00"/>
    <x v="2"/>
    <s v="JM-15250"/>
    <s v="OFF-AP-10004708"/>
    <n v="15224"/>
    <n v="2"/>
    <n v="8"/>
    <n v="-388212"/>
    <x v="1"/>
    <s v="Appliances"/>
    <x v="510"/>
    <s v="United States"/>
    <x v="113"/>
    <x v="0"/>
    <n v="77340"/>
    <x v="0"/>
    <s v="Janet Martin"/>
    <x v="0"/>
  </r>
  <r>
    <s v="CA-2015-106187"/>
    <x v="536"/>
    <d v="2015-06-29T00:00:00"/>
    <x v="2"/>
    <s v="RF-19345"/>
    <s v="FUR-FU-10000794"/>
    <n v="2742"/>
    <n v="3"/>
    <n v="0"/>
    <n v="93228"/>
    <x v="0"/>
    <s v="Furnishings"/>
    <x v="641"/>
    <s v="United States"/>
    <x v="502"/>
    <x v="31"/>
    <n v="30344"/>
    <x v="2"/>
    <s v="Randy Ferguson"/>
    <x v="1"/>
  </r>
  <r>
    <s v="CA-2015-106187"/>
    <x v="536"/>
    <d v="2015-06-29T00:00:00"/>
    <x v="2"/>
    <s v="RF-19345"/>
    <s v="OFF-BI-10004519"/>
    <n v="16598"/>
    <n v="1"/>
    <n v="0"/>
    <n v="74691"/>
    <x v="1"/>
    <s v="Binders"/>
    <x v="882"/>
    <s v="United States"/>
    <x v="502"/>
    <x v="31"/>
    <n v="30344"/>
    <x v="2"/>
    <s v="Randy Ferguson"/>
    <x v="1"/>
  </r>
  <r>
    <s v="CA-2015-106187"/>
    <x v="536"/>
    <d v="2015-06-29T00:00:00"/>
    <x v="2"/>
    <s v="RF-19345"/>
    <s v="TEC-AC-10001590"/>
    <n v="750"/>
    <n v="3"/>
    <n v="0"/>
    <n v="180"/>
    <x v="2"/>
    <s v="Accessories"/>
    <x v="1339"/>
    <s v="United States"/>
    <x v="502"/>
    <x v="31"/>
    <n v="30344"/>
    <x v="2"/>
    <s v="Randy Ferguson"/>
    <x v="1"/>
  </r>
  <r>
    <s v="US-2016-164945"/>
    <x v="440"/>
    <d v="2016-11-27T00:00:00"/>
    <x v="2"/>
    <s v="CA-12055"/>
    <s v="OFF-BI-10001524"/>
    <n v="134272"/>
    <n v="8"/>
    <n v="2"/>
    <n v="469952"/>
    <x v="1"/>
    <s v="Binders"/>
    <x v="301"/>
    <s v="United States"/>
    <x v="20"/>
    <x v="14"/>
    <n v="10009"/>
    <x v="3"/>
    <s v="Cathy Armstrong"/>
    <x v="2"/>
  </r>
  <r>
    <s v="CA-2015-150714"/>
    <x v="661"/>
    <d v="2015-11-01T00:00:00"/>
    <x v="2"/>
    <s v="KH-16690"/>
    <s v="OFF-LA-10001474"/>
    <n v="146544"/>
    <n v="6"/>
    <n v="2"/>
    <n v="476268"/>
    <x v="1"/>
    <s v="Labels"/>
    <x v="918"/>
    <s v="United States"/>
    <x v="24"/>
    <x v="20"/>
    <n v="97477"/>
    <x v="1"/>
    <s v="Kristen Hastings"/>
    <x v="1"/>
  </r>
  <r>
    <s v="CA-2015-150714"/>
    <x v="661"/>
    <d v="2015-11-01T00:00:00"/>
    <x v="2"/>
    <s v="KH-16690"/>
    <s v="OFF-PA-10001497"/>
    <n v="131904"/>
    <n v="3"/>
    <n v="2"/>
    <n v="478152"/>
    <x v="1"/>
    <s v="Paper"/>
    <x v="1724"/>
    <s v="United States"/>
    <x v="24"/>
    <x v="20"/>
    <n v="97477"/>
    <x v="1"/>
    <s v="Kristen Hastings"/>
    <x v="1"/>
  </r>
  <r>
    <s v="CA-2015-150714"/>
    <x v="661"/>
    <d v="2015-11-01T00:00:00"/>
    <x v="2"/>
    <s v="KH-16690"/>
    <s v="OFF-AP-10003287"/>
    <n v="20388"/>
    <n v="5"/>
    <n v="2"/>
    <n v="20388"/>
    <x v="1"/>
    <s v="Appliances"/>
    <x v="540"/>
    <s v="United States"/>
    <x v="24"/>
    <x v="20"/>
    <n v="97477"/>
    <x v="1"/>
    <s v="Kristen Hastings"/>
    <x v="1"/>
  </r>
  <r>
    <s v="CA-2015-150714"/>
    <x v="661"/>
    <d v="2015-11-01T00:00:00"/>
    <x v="2"/>
    <s v="KH-16690"/>
    <s v="OFF-BI-10002982"/>
    <n v="14301"/>
    <n v="7"/>
    <n v="7"/>
    <n v="-104874"/>
    <x v="1"/>
    <s v="Binders"/>
    <x v="1254"/>
    <s v="United States"/>
    <x v="24"/>
    <x v="20"/>
    <n v="97477"/>
    <x v="1"/>
    <s v="Kristen Hastings"/>
    <x v="1"/>
  </r>
  <r>
    <s v="CA-2015-150714"/>
    <x v="661"/>
    <d v="2015-11-01T00:00:00"/>
    <x v="2"/>
    <s v="KH-16690"/>
    <s v="OFF-ST-10001809"/>
    <n v="71864"/>
    <n v="10"/>
    <n v="2"/>
    <n v="-161694"/>
    <x v="1"/>
    <s v="Storage"/>
    <x v="434"/>
    <s v="United States"/>
    <x v="24"/>
    <x v="20"/>
    <n v="97477"/>
    <x v="1"/>
    <s v="Kristen Hastings"/>
    <x v="1"/>
  </r>
  <r>
    <s v="CA-2016-105753"/>
    <x v="200"/>
    <d v="2016-10-26T00:00:00"/>
    <x v="2"/>
    <s v="LC-16960"/>
    <s v="FUR-FU-10000246"/>
    <n v="611"/>
    <n v="5"/>
    <n v="0"/>
    <n v="1833"/>
    <x v="0"/>
    <s v="Furnishings"/>
    <x v="390"/>
    <s v="United States"/>
    <x v="80"/>
    <x v="16"/>
    <n v="22204"/>
    <x v="2"/>
    <s v="Lindsay Castell"/>
    <x v="2"/>
  </r>
  <r>
    <s v="CA-2017-120894"/>
    <x v="1044"/>
    <d v="2017-05-02T00:00:00"/>
    <x v="2"/>
    <s v="JL-15130"/>
    <s v="OFF-AP-10000252"/>
    <n v="2808"/>
    <n v="3"/>
    <n v="2"/>
    <n v="5265"/>
    <x v="1"/>
    <s v="Appliances"/>
    <x v="1239"/>
    <s v="United States"/>
    <x v="40"/>
    <x v="3"/>
    <n v="28403"/>
    <x v="2"/>
    <s v="Jack Lebron"/>
    <x v="0"/>
  </r>
  <r>
    <s v="CA-2016-106621"/>
    <x v="320"/>
    <d v="2016-10-01T00:00:00"/>
    <x v="1"/>
    <s v="DM-12955"/>
    <s v="OFF-AR-10002375"/>
    <n v="10496"/>
    <n v="4"/>
    <n v="2"/>
    <n v="11808"/>
    <x v="1"/>
    <s v="Art"/>
    <x v="826"/>
    <s v="United States"/>
    <x v="421"/>
    <x v="15"/>
    <n v="85364"/>
    <x v="1"/>
    <s v="Dario Medina"/>
    <x v="1"/>
  </r>
  <r>
    <s v="CA-2015-107020"/>
    <x v="845"/>
    <d v="2015-07-14T00:00:00"/>
    <x v="2"/>
    <s v="MV-18190"/>
    <s v="OFF-BI-10003719"/>
    <n v="3992"/>
    <n v="2"/>
    <n v="2"/>
    <n v="12974"/>
    <x v="1"/>
    <s v="Binders"/>
    <x v="687"/>
    <s v="United States"/>
    <x v="272"/>
    <x v="1"/>
    <n v="92404"/>
    <x v="1"/>
    <s v="Mike Vittorini"/>
    <x v="0"/>
  </r>
  <r>
    <s v="US-2015-117492"/>
    <x v="975"/>
    <d v="2015-08-09T00:00:00"/>
    <x v="3"/>
    <s v="NS-18640"/>
    <s v="OFF-AP-10001492"/>
    <n v="7758"/>
    <n v="9"/>
    <n v="0"/>
    <n v="201708"/>
    <x v="1"/>
    <s v="Appliances"/>
    <x v="22"/>
    <s v="United States"/>
    <x v="248"/>
    <x v="39"/>
    <n v="21215"/>
    <x v="3"/>
    <s v="Noel Staavos"/>
    <x v="1"/>
  </r>
  <r>
    <s v="CA-2014-101392"/>
    <x v="1034"/>
    <d v="2014-12-13T00:00:00"/>
    <x v="2"/>
    <s v="AS-10630"/>
    <s v="OFF-ST-10000532"/>
    <n v="26936"/>
    <n v="7"/>
    <n v="0"/>
    <n v="700336"/>
    <x v="1"/>
    <s v="Storage"/>
    <x v="1392"/>
    <s v="United States"/>
    <x v="4"/>
    <x v="4"/>
    <n v="98103"/>
    <x v="1"/>
    <s v="Ann Steele"/>
    <x v="2"/>
  </r>
  <r>
    <s v="CA-2015-127502"/>
    <x v="892"/>
    <d v="2015-12-14T00:00:00"/>
    <x v="2"/>
    <s v="MT-17815"/>
    <s v="OFF-LA-10001613"/>
    <n v="576"/>
    <n v="2"/>
    <n v="0"/>
    <n v="28224"/>
    <x v="1"/>
    <s v="Labels"/>
    <x v="739"/>
    <s v="United States"/>
    <x v="8"/>
    <x v="1"/>
    <n v="94110"/>
    <x v="1"/>
    <s v="Meg Tillman"/>
    <x v="0"/>
  </r>
  <r>
    <s v="CA-2017-143658"/>
    <x v="1183"/>
    <d v="2017-11-13T00:00:00"/>
    <x v="1"/>
    <s v="SR-20425"/>
    <s v="OFF-AR-10002818"/>
    <n v="1099"/>
    <n v="5"/>
    <n v="0"/>
    <n v="3297"/>
    <x v="1"/>
    <s v="Art"/>
    <x v="925"/>
    <s v="United States"/>
    <x v="20"/>
    <x v="14"/>
    <n v="10035"/>
    <x v="3"/>
    <s v="Sharelle Roach"/>
    <x v="2"/>
  </r>
  <r>
    <s v="CA-2017-133046"/>
    <x v="943"/>
    <d v="2017-08-01T00:00:00"/>
    <x v="1"/>
    <s v="DK-13375"/>
    <s v="FUR-FU-10001940"/>
    <n v="2388"/>
    <n v="3"/>
    <n v="0"/>
    <n v="105072"/>
    <x v="0"/>
    <s v="Furnishings"/>
    <x v="222"/>
    <s v="United States"/>
    <x v="4"/>
    <x v="4"/>
    <n v="98115"/>
    <x v="1"/>
    <s v="Dennis Kane"/>
    <x v="0"/>
  </r>
  <r>
    <s v="CA-2017-133046"/>
    <x v="943"/>
    <d v="2017-08-01T00:00:00"/>
    <x v="1"/>
    <s v="DK-13375"/>
    <s v="OFF-PA-10003883"/>
    <n v="262"/>
    <n v="4"/>
    <n v="0"/>
    <n v="12052"/>
    <x v="1"/>
    <s v="Paper"/>
    <x v="1226"/>
    <s v="United States"/>
    <x v="4"/>
    <x v="4"/>
    <n v="98115"/>
    <x v="1"/>
    <s v="Dennis Kane"/>
    <x v="0"/>
  </r>
  <r>
    <s v="CA-2017-133046"/>
    <x v="943"/>
    <d v="2017-08-01T00:00:00"/>
    <x v="1"/>
    <s v="DK-13375"/>
    <s v="OFF-PA-10002787"/>
    <n v="1296"/>
    <n v="2"/>
    <n v="0"/>
    <n v="62208"/>
    <x v="1"/>
    <s v="Paper"/>
    <x v="1262"/>
    <s v="United States"/>
    <x v="4"/>
    <x v="4"/>
    <n v="98115"/>
    <x v="1"/>
    <s v="Dennis Kane"/>
    <x v="0"/>
  </r>
  <r>
    <s v="CA-2017-133046"/>
    <x v="943"/>
    <d v="2017-08-01T00:00:00"/>
    <x v="1"/>
    <s v="DK-13375"/>
    <s v="TEC-AC-10000991"/>
    <n v="23495"/>
    <n v="5"/>
    <n v="0"/>
    <n v="32893"/>
    <x v="2"/>
    <s v="Accessories"/>
    <x v="436"/>
    <s v="United States"/>
    <x v="4"/>
    <x v="4"/>
    <n v="98115"/>
    <x v="1"/>
    <s v="Dennis Kane"/>
    <x v="0"/>
  </r>
  <r>
    <s v="CA-2017-122798"/>
    <x v="115"/>
    <d v="2018-01-01T00:00:00"/>
    <x v="2"/>
    <s v="SV-20935"/>
    <s v="OFF-ST-10003058"/>
    <n v="11825"/>
    <n v="5"/>
    <n v="0"/>
    <n v="342925"/>
    <x v="1"/>
    <s v="Storage"/>
    <x v="392"/>
    <s v="United States"/>
    <x v="305"/>
    <x v="26"/>
    <n v="87105"/>
    <x v="1"/>
    <s v="Susan Vittorini"/>
    <x v="0"/>
  </r>
  <r>
    <s v="CA-2017-122798"/>
    <x v="115"/>
    <d v="2018-01-01T00:00:00"/>
    <x v="2"/>
    <s v="SV-20935"/>
    <s v="OFF-PA-10004239"/>
    <n v="428"/>
    <n v="1"/>
    <n v="0"/>
    <n v="1926"/>
    <x v="1"/>
    <s v="Paper"/>
    <x v="1401"/>
    <s v="United States"/>
    <x v="305"/>
    <x v="26"/>
    <n v="87105"/>
    <x v="1"/>
    <s v="Susan Vittorini"/>
    <x v="0"/>
  </r>
  <r>
    <s v="CA-2016-169663"/>
    <x v="611"/>
    <d v="2016-03-13T00:00:00"/>
    <x v="3"/>
    <s v="RH-19510"/>
    <s v="TEC-AC-10003038"/>
    <n v="2685"/>
    <n v="3"/>
    <n v="0"/>
    <n v="51015"/>
    <x v="2"/>
    <s v="Accessories"/>
    <x v="1024"/>
    <s v="United States"/>
    <x v="1"/>
    <x v="1"/>
    <n v="90045"/>
    <x v="1"/>
    <s v="Rick Huthwaite"/>
    <x v="2"/>
  </r>
  <r>
    <s v="CA-2016-169663"/>
    <x v="611"/>
    <d v="2016-03-13T00:00:00"/>
    <x v="3"/>
    <s v="RH-19510"/>
    <s v="TEC-MA-10000984"/>
    <n v="33576"/>
    <n v="3"/>
    <n v="2"/>
    <n v="37773"/>
    <x v="2"/>
    <s v="Machines"/>
    <x v="1788"/>
    <s v="United States"/>
    <x v="1"/>
    <x v="1"/>
    <n v="90045"/>
    <x v="1"/>
    <s v="Rick Huthwaite"/>
    <x v="2"/>
  </r>
  <r>
    <s v="CA-2015-149846"/>
    <x v="1184"/>
    <d v="2015-05-26T00:00:00"/>
    <x v="2"/>
    <s v="SB-20185"/>
    <s v="OFF-LA-10004484"/>
    <n v="826"/>
    <n v="2"/>
    <n v="0"/>
    <n v="37996"/>
    <x v="1"/>
    <s v="Labels"/>
    <x v="613"/>
    <s v="United States"/>
    <x v="1"/>
    <x v="1"/>
    <n v="90045"/>
    <x v="1"/>
    <s v="Sarah Brown"/>
    <x v="0"/>
  </r>
  <r>
    <s v="CA-2015-149846"/>
    <x v="1184"/>
    <d v="2015-05-26T00:00:00"/>
    <x v="2"/>
    <s v="SB-20185"/>
    <s v="TEC-MA-10004002"/>
    <n v="297332"/>
    <n v="7"/>
    <n v="2"/>
    <n v="3344985"/>
    <x v="2"/>
    <s v="Machines"/>
    <x v="664"/>
    <s v="United States"/>
    <x v="1"/>
    <x v="1"/>
    <n v="90045"/>
    <x v="1"/>
    <s v="Sarah Brown"/>
    <x v="0"/>
  </r>
  <r>
    <s v="CA-2015-149846"/>
    <x v="1184"/>
    <d v="2015-05-26T00:00:00"/>
    <x v="2"/>
    <s v="SB-20185"/>
    <s v="OFF-ST-10002406"/>
    <n v="10479"/>
    <n v="7"/>
    <n v="0"/>
    <n v="293412"/>
    <x v="1"/>
    <s v="Storage"/>
    <x v="328"/>
    <s v="United States"/>
    <x v="1"/>
    <x v="1"/>
    <n v="90045"/>
    <x v="1"/>
    <s v="Sarah Brown"/>
    <x v="0"/>
  </r>
  <r>
    <s v="CA-2015-149846"/>
    <x v="1184"/>
    <d v="2015-05-26T00:00:00"/>
    <x v="2"/>
    <s v="SB-20185"/>
    <s v="TEC-PH-10003645"/>
    <n v="775728"/>
    <n v="6"/>
    <n v="2"/>
    <n v="581796"/>
    <x v="2"/>
    <s v="Phones"/>
    <x v="297"/>
    <s v="United States"/>
    <x v="1"/>
    <x v="1"/>
    <n v="90045"/>
    <x v="1"/>
    <s v="Sarah Brown"/>
    <x v="0"/>
  </r>
  <r>
    <s v="CA-2017-159149"/>
    <x v="920"/>
    <d v="2017-02-19T00:00:00"/>
    <x v="3"/>
    <s v="CR-12820"/>
    <s v="FUR-BO-10001601"/>
    <n v="890664"/>
    <n v="1"/>
    <n v="32"/>
    <n v="-170274"/>
    <x v="0"/>
    <s v="Bookcases"/>
    <x v="418"/>
    <s v="United States"/>
    <x v="12"/>
    <x v="0"/>
    <n v="77041"/>
    <x v="0"/>
    <s v="Cyra Reiten"/>
    <x v="2"/>
  </r>
  <r>
    <s v="CA-2017-159149"/>
    <x v="920"/>
    <d v="2017-02-19T00:00:00"/>
    <x v="3"/>
    <s v="CR-12820"/>
    <s v="OFF-AR-10000937"/>
    <n v="17544"/>
    <n v="6"/>
    <n v="2"/>
    <n v="52632"/>
    <x v="1"/>
    <s v="Art"/>
    <x v="1789"/>
    <s v="United States"/>
    <x v="12"/>
    <x v="0"/>
    <n v="77041"/>
    <x v="0"/>
    <s v="Cyra Reiten"/>
    <x v="2"/>
  </r>
  <r>
    <s v="CA-2017-159149"/>
    <x v="920"/>
    <d v="2017-02-19T00:00:00"/>
    <x v="3"/>
    <s v="CR-12820"/>
    <s v="TEC-PH-10000038"/>
    <n v="438336"/>
    <n v="4"/>
    <n v="2"/>
    <n v="-876672"/>
    <x v="2"/>
    <s v="Phones"/>
    <x v="1055"/>
    <s v="United States"/>
    <x v="12"/>
    <x v="0"/>
    <n v="77041"/>
    <x v="0"/>
    <s v="Cyra Reiten"/>
    <x v="2"/>
  </r>
  <r>
    <s v="US-2017-167570"/>
    <x v="165"/>
    <d v="2017-12-15T00:00:00"/>
    <x v="2"/>
    <s v="EG-13900"/>
    <s v="FUR-CH-10003396"/>
    <n v="215544"/>
    <n v="4"/>
    <n v="3"/>
    <n v="-585048"/>
    <x v="0"/>
    <s v="Chairs"/>
    <x v="389"/>
    <s v="United States"/>
    <x v="10"/>
    <x v="8"/>
    <n v="19140"/>
    <x v="3"/>
    <s v="Emily Grady"/>
    <x v="0"/>
  </r>
  <r>
    <s v="CA-2017-160122"/>
    <x v="550"/>
    <d v="2017-11-23T00:00:00"/>
    <x v="2"/>
    <s v="RD-19930"/>
    <s v="OFF-EN-10002592"/>
    <n v="55584"/>
    <n v="6"/>
    <n v="2"/>
    <n v="20844"/>
    <x v="1"/>
    <s v="Envelopes"/>
    <x v="1683"/>
    <s v="United States"/>
    <x v="22"/>
    <x v="9"/>
    <n v="60623"/>
    <x v="0"/>
    <s v="Russell D'Ascenzo"/>
    <x v="0"/>
  </r>
  <r>
    <s v="CA-2017-160122"/>
    <x v="550"/>
    <d v="2017-11-23T00:00:00"/>
    <x v="2"/>
    <s v="RD-19930"/>
    <s v="FUR-CH-10000422"/>
    <n v="127386"/>
    <n v="2"/>
    <n v="3"/>
    <n v="-254772"/>
    <x v="0"/>
    <s v="Chairs"/>
    <x v="1422"/>
    <s v="United States"/>
    <x v="22"/>
    <x v="9"/>
    <n v="60623"/>
    <x v="0"/>
    <s v="Russell D'Ascenzo"/>
    <x v="0"/>
  </r>
  <r>
    <s v="CA-2016-130393"/>
    <x v="49"/>
    <d v="2016-12-03T00:00:00"/>
    <x v="1"/>
    <s v="JM-15865"/>
    <s v="FUR-CH-10002647"/>
    <n v="24843"/>
    <n v="5"/>
    <n v="3"/>
    <n v="-17745"/>
    <x v="0"/>
    <s v="Chairs"/>
    <x v="472"/>
    <s v="United States"/>
    <x v="287"/>
    <x v="0"/>
    <n v="76903"/>
    <x v="0"/>
    <s v="John Murray"/>
    <x v="0"/>
  </r>
  <r>
    <s v="CA-2016-130393"/>
    <x v="49"/>
    <d v="2016-12-03T00:00:00"/>
    <x v="1"/>
    <s v="JM-15865"/>
    <s v="OFF-AP-10004859"/>
    <n v="11648"/>
    <n v="4"/>
    <n v="8"/>
    <n v="-308672"/>
    <x v="1"/>
    <s v="Appliances"/>
    <x v="922"/>
    <s v="United States"/>
    <x v="287"/>
    <x v="0"/>
    <n v="76903"/>
    <x v="0"/>
    <s v="John Murray"/>
    <x v="0"/>
  </r>
  <r>
    <s v="CA-2016-130393"/>
    <x v="49"/>
    <d v="2016-12-03T00:00:00"/>
    <x v="1"/>
    <s v="JM-15865"/>
    <s v="FUR-CH-10004477"/>
    <n v="85246"/>
    <n v="2"/>
    <n v="3"/>
    <n v="-12178"/>
    <x v="0"/>
    <s v="Chairs"/>
    <x v="213"/>
    <s v="United States"/>
    <x v="287"/>
    <x v="0"/>
    <n v="76903"/>
    <x v="0"/>
    <s v="John Murray"/>
    <x v="0"/>
  </r>
  <r>
    <s v="CA-2017-144820"/>
    <x v="620"/>
    <d v="2017-10-07T00:00:00"/>
    <x v="1"/>
    <s v="LW-16825"/>
    <s v="OFF-AR-10004817"/>
    <n v="2064"/>
    <n v="5"/>
    <n v="2"/>
    <n v="2322"/>
    <x v="1"/>
    <s v="Art"/>
    <x v="908"/>
    <s v="United States"/>
    <x v="45"/>
    <x v="0"/>
    <n v="77506"/>
    <x v="0"/>
    <s v="Laurel Workman"/>
    <x v="1"/>
  </r>
  <r>
    <s v="CA-2017-101014"/>
    <x v="634"/>
    <d v="2017-09-04T00:00:00"/>
    <x v="2"/>
    <s v="RW-19540"/>
    <s v="FUR-FU-10003374"/>
    <n v="14802"/>
    <n v="3"/>
    <n v="0"/>
    <n v="414456"/>
    <x v="0"/>
    <s v="Furnishings"/>
    <x v="1775"/>
    <s v="United States"/>
    <x v="1"/>
    <x v="1"/>
    <n v="90049"/>
    <x v="1"/>
    <s v="Rick Wilson"/>
    <x v="1"/>
  </r>
  <r>
    <s v="CA-2017-105543"/>
    <x v="220"/>
    <d v="2017-11-24T00:00:00"/>
    <x v="0"/>
    <s v="BG-11695"/>
    <s v="OFF-ST-10003123"/>
    <n v="3329"/>
    <n v="1"/>
    <n v="0"/>
    <n v="79896"/>
    <x v="1"/>
    <s v="Storage"/>
    <x v="1263"/>
    <s v="United States"/>
    <x v="348"/>
    <x v="41"/>
    <n v="67846"/>
    <x v="0"/>
    <s v="Brooke Gillingham"/>
    <x v="1"/>
  </r>
  <r>
    <s v="US-2017-113201"/>
    <x v="159"/>
    <d v="2017-07-05T00:00:00"/>
    <x v="2"/>
    <s v="TT-21220"/>
    <s v="OFF-PA-10000675"/>
    <n v="20495"/>
    <n v="5"/>
    <n v="0"/>
    <n v="1004255"/>
    <x v="1"/>
    <s v="Paper"/>
    <x v="1104"/>
    <s v="United States"/>
    <x v="1"/>
    <x v="1"/>
    <n v="90045"/>
    <x v="1"/>
    <s v="Thomas Thornton"/>
    <x v="0"/>
  </r>
  <r>
    <s v="US-2017-106551"/>
    <x v="844"/>
    <d v="2017-07-27T00:00:00"/>
    <x v="2"/>
    <s v="EB-13930"/>
    <s v="FUR-CH-10004997"/>
    <n v="526344"/>
    <n v="4"/>
    <n v="3"/>
    <n v="-75192"/>
    <x v="0"/>
    <s v="Chairs"/>
    <x v="496"/>
    <s v="United States"/>
    <x v="22"/>
    <x v="9"/>
    <n v="60653"/>
    <x v="0"/>
    <s v="Eric Barreto"/>
    <x v="0"/>
  </r>
  <r>
    <s v="CA-2016-116722"/>
    <x v="582"/>
    <d v="2016-11-16T00:00:00"/>
    <x v="2"/>
    <s v="LP-17080"/>
    <s v="FUR-FU-10001934"/>
    <n v="4196"/>
    <n v="2"/>
    <n v="0"/>
    <n v="109096"/>
    <x v="0"/>
    <s v="Furnishings"/>
    <x v="107"/>
    <s v="United States"/>
    <x v="8"/>
    <x v="1"/>
    <n v="94110"/>
    <x v="1"/>
    <s v="Liz Pelletier"/>
    <x v="0"/>
  </r>
  <r>
    <s v="CA-2016-116722"/>
    <x v="582"/>
    <d v="2016-11-16T00:00:00"/>
    <x v="2"/>
    <s v="LP-17080"/>
    <s v="FUR-CH-10004997"/>
    <n v="451152"/>
    <n v="3"/>
    <n v="2"/>
    <n v="0"/>
    <x v="0"/>
    <s v="Chairs"/>
    <x v="496"/>
    <s v="United States"/>
    <x v="8"/>
    <x v="1"/>
    <n v="94110"/>
    <x v="1"/>
    <s v="Liz Pelletier"/>
    <x v="0"/>
  </r>
  <r>
    <s v="CA-2016-116722"/>
    <x v="582"/>
    <d v="2016-11-16T00:00:00"/>
    <x v="2"/>
    <s v="LP-17080"/>
    <s v="OFF-BI-10001890"/>
    <n v="31504"/>
    <n v="11"/>
    <n v="2"/>
    <n v="110264"/>
    <x v="1"/>
    <s v="Binders"/>
    <x v="176"/>
    <s v="United States"/>
    <x v="8"/>
    <x v="1"/>
    <n v="94110"/>
    <x v="1"/>
    <s v="Liz Pelletier"/>
    <x v="0"/>
  </r>
  <r>
    <s v="CA-2014-138128"/>
    <x v="336"/>
    <d v="2014-12-15T00:00:00"/>
    <x v="2"/>
    <s v="FP-14320"/>
    <s v="OFF-EN-10002500"/>
    <n v="30672"/>
    <n v="3"/>
    <n v="2"/>
    <n v="9585"/>
    <x v="1"/>
    <s v="Envelopes"/>
    <x v="118"/>
    <s v="United States"/>
    <x v="10"/>
    <x v="8"/>
    <n v="19134"/>
    <x v="3"/>
    <s v="Frank Preis"/>
    <x v="0"/>
  </r>
  <r>
    <s v="CA-2014-138128"/>
    <x v="336"/>
    <d v="2014-12-15T00:00:00"/>
    <x v="2"/>
    <s v="FP-14320"/>
    <s v="TEC-CO-10001766"/>
    <n v="1079976"/>
    <n v="4"/>
    <n v="4"/>
    <n v="1259972"/>
    <x v="2"/>
    <s v="Copiers"/>
    <x v="1057"/>
    <s v="United States"/>
    <x v="10"/>
    <x v="8"/>
    <n v="19134"/>
    <x v="3"/>
    <s v="Frank Preis"/>
    <x v="0"/>
  </r>
  <r>
    <s v="US-2017-150070"/>
    <x v="209"/>
    <d v="2017-09-12T00:00:00"/>
    <x v="2"/>
    <s v="JA-15970"/>
    <s v="FUR-CH-10004860"/>
    <n v="161568"/>
    <n v="2"/>
    <n v="2"/>
    <n v="-282744"/>
    <x v="0"/>
    <s v="Chairs"/>
    <x v="212"/>
    <s v="United States"/>
    <x v="495"/>
    <x v="1"/>
    <n v="95351"/>
    <x v="1"/>
    <s v="Joseph Airdo"/>
    <x v="0"/>
  </r>
  <r>
    <s v="CA-2015-137064"/>
    <x v="524"/>
    <d v="2015-02-13T00:00:00"/>
    <x v="2"/>
    <s v="TS-21655"/>
    <s v="OFF-BI-10002049"/>
    <n v="2934"/>
    <n v="3"/>
    <n v="8"/>
    <n v="-49878"/>
    <x v="1"/>
    <s v="Binders"/>
    <x v="760"/>
    <s v="United States"/>
    <x v="12"/>
    <x v="0"/>
    <n v="77070"/>
    <x v="0"/>
    <s v="Trudy Schmidt"/>
    <x v="0"/>
  </r>
  <r>
    <s v="CA-2015-137064"/>
    <x v="524"/>
    <d v="2015-02-13T00:00:00"/>
    <x v="2"/>
    <s v="TS-21655"/>
    <s v="TEC-AC-10003499"/>
    <n v="18528"/>
    <n v="2"/>
    <n v="2"/>
    <n v="44004"/>
    <x v="2"/>
    <s v="Accessories"/>
    <x v="103"/>
    <s v="United States"/>
    <x v="12"/>
    <x v="0"/>
    <n v="77070"/>
    <x v="0"/>
    <s v="Trudy Schmidt"/>
    <x v="0"/>
  </r>
  <r>
    <s v="CA-2015-137064"/>
    <x v="524"/>
    <d v="2015-02-13T00:00:00"/>
    <x v="2"/>
    <s v="TS-21655"/>
    <s v="OFF-ST-10003470"/>
    <n v="670752"/>
    <n v="3"/>
    <n v="2"/>
    <n v="-125766"/>
    <x v="1"/>
    <s v="Storage"/>
    <x v="1331"/>
    <s v="United States"/>
    <x v="12"/>
    <x v="0"/>
    <n v="77070"/>
    <x v="0"/>
    <s v="Trudy Schmidt"/>
    <x v="0"/>
  </r>
  <r>
    <s v="CA-2017-157350"/>
    <x v="774"/>
    <d v="2017-09-01T00:00:00"/>
    <x v="2"/>
    <s v="DP-13000"/>
    <s v="FUR-FU-10000222"/>
    <n v="6496"/>
    <n v="5"/>
    <n v="6"/>
    <n v="-43848"/>
    <x v="0"/>
    <s v="Furnishings"/>
    <x v="592"/>
    <s v="United States"/>
    <x v="22"/>
    <x v="9"/>
    <n v="60610"/>
    <x v="0"/>
    <s v="Darren Powers"/>
    <x v="0"/>
  </r>
  <r>
    <s v="CA-2014-127866"/>
    <x v="834"/>
    <d v="2014-07-23T00:00:00"/>
    <x v="3"/>
    <s v="JD-15895"/>
    <s v="TEC-AC-10000023"/>
    <n v="4194"/>
    <n v="2"/>
    <n v="0"/>
    <n v="150984"/>
    <x v="2"/>
    <s v="Accessories"/>
    <x v="902"/>
    <s v="United States"/>
    <x v="169"/>
    <x v="1"/>
    <n v="92503"/>
    <x v="1"/>
    <s v="Jonathan Doherty"/>
    <x v="1"/>
  </r>
  <r>
    <s v="CA-2014-127866"/>
    <x v="834"/>
    <d v="2014-07-23T00:00:00"/>
    <x v="3"/>
    <s v="JD-15895"/>
    <s v="OFF-PA-10003971"/>
    <n v="1196"/>
    <n v="2"/>
    <n v="0"/>
    <n v="58604"/>
    <x v="1"/>
    <s v="Paper"/>
    <x v="1267"/>
    <s v="United States"/>
    <x v="169"/>
    <x v="1"/>
    <n v="92503"/>
    <x v="1"/>
    <s v="Jonathan Doherty"/>
    <x v="1"/>
  </r>
  <r>
    <s v="CA-2014-127866"/>
    <x v="834"/>
    <d v="2014-07-23T00:00:00"/>
    <x v="3"/>
    <s v="JD-15895"/>
    <s v="OFF-AR-10003481"/>
    <n v="1312"/>
    <n v="4"/>
    <n v="0"/>
    <n v="38048"/>
    <x v="1"/>
    <s v="Art"/>
    <x v="1573"/>
    <s v="United States"/>
    <x v="169"/>
    <x v="1"/>
    <n v="92503"/>
    <x v="1"/>
    <s v="Jonathan Doherty"/>
    <x v="1"/>
  </r>
  <r>
    <s v="CA-2014-127866"/>
    <x v="834"/>
    <d v="2014-07-23T00:00:00"/>
    <x v="3"/>
    <s v="JD-15895"/>
    <s v="OFF-ST-10001490"/>
    <n v="53541"/>
    <n v="3"/>
    <n v="0"/>
    <n v="160623"/>
    <x v="1"/>
    <s v="Storage"/>
    <x v="515"/>
    <s v="United States"/>
    <x v="169"/>
    <x v="1"/>
    <n v="92503"/>
    <x v="1"/>
    <s v="Jonathan Doherty"/>
    <x v="1"/>
  </r>
  <r>
    <s v="CA-2015-131352"/>
    <x v="1049"/>
    <d v="2015-10-13T00:00:00"/>
    <x v="2"/>
    <s v="GH-14485"/>
    <s v="FUR-FU-10003708"/>
    <n v="7278"/>
    <n v="3"/>
    <n v="6"/>
    <n v="-709605"/>
    <x v="0"/>
    <s v="Furnishings"/>
    <x v="71"/>
    <s v="United States"/>
    <x v="0"/>
    <x v="0"/>
    <n v="75081"/>
    <x v="0"/>
    <s v="Gene Hale"/>
    <x v="1"/>
  </r>
  <r>
    <s v="CA-2015-121776"/>
    <x v="1130"/>
    <d v="2015-02-21T00:00:00"/>
    <x v="2"/>
    <s v="RD-19585"/>
    <s v="OFF-PA-10001970"/>
    <n v="3684"/>
    <n v="3"/>
    <n v="0"/>
    <n v="173148"/>
    <x v="1"/>
    <s v="Paper"/>
    <x v="314"/>
    <s v="United States"/>
    <x v="1"/>
    <x v="1"/>
    <n v="90008"/>
    <x v="1"/>
    <s v="Rob Dowd"/>
    <x v="0"/>
  </r>
  <r>
    <s v="CA-2015-121776"/>
    <x v="1130"/>
    <d v="2015-02-21T00:00:00"/>
    <x v="2"/>
    <s v="RD-19585"/>
    <s v="OFF-LA-10002762"/>
    <n v="8771"/>
    <n v="7"/>
    <n v="0"/>
    <n v="412237"/>
    <x v="1"/>
    <s v="Labels"/>
    <x v="49"/>
    <s v="United States"/>
    <x v="1"/>
    <x v="1"/>
    <n v="90008"/>
    <x v="1"/>
    <s v="Rob Dowd"/>
    <x v="0"/>
  </r>
  <r>
    <s v="CA-2016-118073"/>
    <x v="398"/>
    <d v="2016-08-16T00:00:00"/>
    <x v="2"/>
    <s v="CS-12490"/>
    <s v="FUR-TA-10002533"/>
    <n v="5622925"/>
    <n v="7"/>
    <n v="45"/>
    <n v="-2555875"/>
    <x v="0"/>
    <s v="Tables"/>
    <x v="277"/>
    <s v="United States"/>
    <x v="120"/>
    <x v="2"/>
    <n v="33801"/>
    <x v="2"/>
    <s v="Cindy Schnelling"/>
    <x v="1"/>
  </r>
  <r>
    <s v="CA-2014-103219"/>
    <x v="186"/>
    <d v="2014-11-13T00:00:00"/>
    <x v="2"/>
    <s v="BF-11215"/>
    <s v="FUR-FU-10004091"/>
    <n v="5652"/>
    <n v="9"/>
    <n v="0"/>
    <n v="214776"/>
    <x v="0"/>
    <s v="Furnishings"/>
    <x v="267"/>
    <s v="United States"/>
    <x v="20"/>
    <x v="14"/>
    <n v="10035"/>
    <x v="3"/>
    <s v="Benjamin Farhat"/>
    <x v="2"/>
  </r>
  <r>
    <s v="CA-2016-102561"/>
    <x v="426"/>
    <d v="2016-07-22T00:00:00"/>
    <x v="2"/>
    <s v="NK-18490"/>
    <s v="OFF-AR-10001545"/>
    <n v="11264"/>
    <n v="8"/>
    <n v="2"/>
    <n v="12672"/>
    <x v="1"/>
    <s v="Art"/>
    <x v="815"/>
    <s v="United States"/>
    <x v="10"/>
    <x v="8"/>
    <n v="19140"/>
    <x v="3"/>
    <s v="Neil Knudson"/>
    <x v="2"/>
  </r>
  <r>
    <s v="CA-2016-102561"/>
    <x v="426"/>
    <d v="2016-07-22T00:00:00"/>
    <x v="2"/>
    <s v="NK-18490"/>
    <s v="OFF-ST-10001476"/>
    <n v="28408"/>
    <n v="10"/>
    <n v="2"/>
    <n v="24857"/>
    <x v="1"/>
    <s v="Storage"/>
    <x v="830"/>
    <s v="United States"/>
    <x v="10"/>
    <x v="8"/>
    <n v="19140"/>
    <x v="3"/>
    <s v="Neil Knudson"/>
    <x v="2"/>
  </r>
  <r>
    <s v="CA-2016-102561"/>
    <x v="426"/>
    <d v="2016-07-22T00:00:00"/>
    <x v="2"/>
    <s v="NK-18490"/>
    <s v="OFF-PA-10004971"/>
    <n v="18496"/>
    <n v="4"/>
    <n v="2"/>
    <n v="67048"/>
    <x v="1"/>
    <s v="Paper"/>
    <x v="605"/>
    <s v="United States"/>
    <x v="10"/>
    <x v="8"/>
    <n v="19140"/>
    <x v="3"/>
    <s v="Neil Knudson"/>
    <x v="2"/>
  </r>
  <r>
    <s v="CA-2016-100993"/>
    <x v="472"/>
    <d v="2016-02-10T00:00:00"/>
    <x v="2"/>
    <s v="AZ-10750"/>
    <s v="OFF-LA-10003223"/>
    <n v="1473"/>
    <n v="3"/>
    <n v="0"/>
    <n v="72177"/>
    <x v="1"/>
    <s v="Labels"/>
    <x v="603"/>
    <s v="United States"/>
    <x v="69"/>
    <x v="1"/>
    <n v="92037"/>
    <x v="1"/>
    <s v="Annie Zypern"/>
    <x v="0"/>
  </r>
  <r>
    <s v="CA-2016-100993"/>
    <x v="472"/>
    <d v="2016-02-10T00:00:00"/>
    <x v="2"/>
    <s v="AZ-10750"/>
    <s v="OFF-ST-10004340"/>
    <n v="18654"/>
    <n v="3"/>
    <n v="0"/>
    <n v="503658"/>
    <x v="1"/>
    <s v="Storage"/>
    <x v="812"/>
    <s v="United States"/>
    <x v="69"/>
    <x v="1"/>
    <n v="92037"/>
    <x v="1"/>
    <s v="Annie Zypern"/>
    <x v="0"/>
  </r>
  <r>
    <s v="CA-2016-100993"/>
    <x v="472"/>
    <d v="2016-02-10T00:00:00"/>
    <x v="2"/>
    <s v="AZ-10750"/>
    <s v="FUR-TA-10001095"/>
    <n v="557728"/>
    <n v="4"/>
    <n v="2"/>
    <n v="69716"/>
    <x v="0"/>
    <s v="Tables"/>
    <x v="612"/>
    <s v="United States"/>
    <x v="69"/>
    <x v="1"/>
    <n v="92037"/>
    <x v="1"/>
    <s v="Annie Zypern"/>
    <x v="0"/>
  </r>
  <r>
    <s v="CA-2016-100993"/>
    <x v="472"/>
    <d v="2016-02-10T00:00:00"/>
    <x v="2"/>
    <s v="AZ-10750"/>
    <s v="TEC-PH-10001448"/>
    <n v="159968"/>
    <n v="4"/>
    <n v="2"/>
    <n v="-319936"/>
    <x v="2"/>
    <s v="Phones"/>
    <x v="140"/>
    <s v="United States"/>
    <x v="69"/>
    <x v="1"/>
    <n v="92037"/>
    <x v="1"/>
    <s v="Annie Zypern"/>
    <x v="0"/>
  </r>
  <r>
    <s v="US-2014-112949"/>
    <x v="883"/>
    <d v="2014-06-27T00:00:00"/>
    <x v="2"/>
    <s v="Co-12640"/>
    <s v="OFF-AP-10001005"/>
    <n v="4719"/>
    <n v="6"/>
    <n v="0"/>
    <n v="155727"/>
    <x v="1"/>
    <s v="Appliances"/>
    <x v="1129"/>
    <s v="United States"/>
    <x v="409"/>
    <x v="25"/>
    <n v="73505"/>
    <x v="0"/>
    <s v="Corey-Lock"/>
    <x v="0"/>
  </r>
  <r>
    <s v="US-2014-112949"/>
    <x v="883"/>
    <d v="2014-06-27T00:00:00"/>
    <x v="2"/>
    <s v="Co-12640"/>
    <s v="OFF-AR-10003469"/>
    <n v="352"/>
    <n v="2"/>
    <n v="0"/>
    <n v="16896"/>
    <x v="1"/>
    <s v="Art"/>
    <x v="1245"/>
    <s v="United States"/>
    <x v="409"/>
    <x v="25"/>
    <n v="73505"/>
    <x v="0"/>
    <s v="Corey-Lock"/>
    <x v="0"/>
  </r>
  <r>
    <s v="US-2017-146822"/>
    <x v="254"/>
    <d v="2017-06-14T00:00:00"/>
    <x v="2"/>
    <s v="AG-10675"/>
    <s v="OFF-PA-10000249"/>
    <n v="4912"/>
    <n v="4"/>
    <n v="0"/>
    <n v="230864"/>
    <x v="1"/>
    <s v="Paper"/>
    <x v="33"/>
    <s v="United States"/>
    <x v="127"/>
    <x v="16"/>
    <n v="24153"/>
    <x v="2"/>
    <s v="Anna Gayman"/>
    <x v="0"/>
  </r>
  <r>
    <s v="US-2016-131058"/>
    <x v="795"/>
    <d v="2016-12-31T00:00:00"/>
    <x v="2"/>
    <s v="EM-14140"/>
    <s v="OFF-LA-10001613"/>
    <n v="2016"/>
    <n v="7"/>
    <n v="0"/>
    <n v="98784"/>
    <x v="1"/>
    <s v="Labels"/>
    <x v="739"/>
    <s v="United States"/>
    <x v="157"/>
    <x v="1"/>
    <n v="92704"/>
    <x v="1"/>
    <s v="Eugene Moren"/>
    <x v="2"/>
  </r>
  <r>
    <s v="CA-2014-167997"/>
    <x v="754"/>
    <d v="2014-01-29T00:00:00"/>
    <x v="3"/>
    <s v="CA-11965"/>
    <s v="OFF-BI-10001758"/>
    <n v="1068"/>
    <n v="2"/>
    <n v="0"/>
    <n v="50196"/>
    <x v="1"/>
    <s v="Binders"/>
    <x v="936"/>
    <s v="United States"/>
    <x v="503"/>
    <x v="44"/>
    <n v="57701"/>
    <x v="0"/>
    <s v="Carol Adams"/>
    <x v="1"/>
  </r>
  <r>
    <s v="CA-2014-167997"/>
    <x v="754"/>
    <d v="2014-01-29T00:00:00"/>
    <x v="3"/>
    <s v="CA-11965"/>
    <s v="FUR-BO-10004409"/>
    <n v="14196"/>
    <n v="2"/>
    <n v="0"/>
    <n v="397488"/>
    <x v="0"/>
    <s v="Bookcases"/>
    <x v="627"/>
    <s v="United States"/>
    <x v="503"/>
    <x v="44"/>
    <n v="57701"/>
    <x v="0"/>
    <s v="Carol Adams"/>
    <x v="1"/>
  </r>
  <r>
    <s v="CA-2017-140151"/>
    <x v="720"/>
    <d v="2017-03-25T00:00:00"/>
    <x v="3"/>
    <s v="RB-19360"/>
    <s v="OFF-ST-10001558"/>
    <n v="3248"/>
    <n v="2"/>
    <n v="0"/>
    <n v="4872"/>
    <x v="1"/>
    <s v="Storage"/>
    <x v="715"/>
    <s v="United States"/>
    <x v="4"/>
    <x v="4"/>
    <n v="98115"/>
    <x v="1"/>
    <s v="Raymond Buch"/>
    <x v="0"/>
  </r>
  <r>
    <s v="CA-2017-140151"/>
    <x v="720"/>
    <d v="2017-03-25T00:00:00"/>
    <x v="3"/>
    <s v="RB-19360"/>
    <s v="OFF-PA-10002986"/>
    <n v="2004"/>
    <n v="3"/>
    <n v="0"/>
    <n v="96192"/>
    <x v="1"/>
    <s v="Paper"/>
    <x v="479"/>
    <s v="United States"/>
    <x v="4"/>
    <x v="4"/>
    <n v="98115"/>
    <x v="1"/>
    <s v="Raymond Buch"/>
    <x v="0"/>
  </r>
  <r>
    <s v="CA-2017-140151"/>
    <x v="720"/>
    <d v="2017-03-25T00:00:00"/>
    <x v="3"/>
    <s v="RB-19360"/>
    <s v="TEC-CO-10004722"/>
    <n v="1399996"/>
    <n v="4"/>
    <n v="0"/>
    <n v="67199808"/>
    <x v="2"/>
    <s v="Copiers"/>
    <x v="1356"/>
    <s v="United States"/>
    <x v="4"/>
    <x v="4"/>
    <n v="98115"/>
    <x v="1"/>
    <s v="Raymond Buch"/>
    <x v="0"/>
  </r>
  <r>
    <s v="US-2017-143770"/>
    <x v="176"/>
    <d v="2017-03-24T00:00:00"/>
    <x v="2"/>
    <s v="RD-19720"/>
    <s v="TEC-AC-10002842"/>
    <n v="2380"/>
    <n v="2"/>
    <n v="0"/>
    <n v="3808"/>
    <x v="2"/>
    <s v="Accessories"/>
    <x v="1174"/>
    <s v="United States"/>
    <x v="209"/>
    <x v="28"/>
    <n v="6457"/>
    <x v="3"/>
    <s v="Roger Demir"/>
    <x v="0"/>
  </r>
  <r>
    <s v="US-2017-143770"/>
    <x v="176"/>
    <d v="2017-03-24T00:00:00"/>
    <x v="2"/>
    <s v="RD-19720"/>
    <s v="OFF-PA-10001125"/>
    <n v="6196"/>
    <n v="2"/>
    <n v="0"/>
    <n v="27882"/>
    <x v="1"/>
    <s v="Paper"/>
    <x v="1012"/>
    <s v="United States"/>
    <x v="209"/>
    <x v="28"/>
    <n v="6457"/>
    <x v="3"/>
    <s v="Roger Demir"/>
    <x v="0"/>
  </r>
  <r>
    <s v="CA-2016-131296"/>
    <x v="963"/>
    <d v="2016-10-09T00:00:00"/>
    <x v="2"/>
    <s v="MS-17830"/>
    <s v="FUR-TA-10002622"/>
    <n v="239372"/>
    <n v="2"/>
    <n v="3"/>
    <n v="-239372"/>
    <x v="0"/>
    <s v="Tables"/>
    <x v="960"/>
    <s v="United States"/>
    <x v="248"/>
    <x v="39"/>
    <n v="21215"/>
    <x v="3"/>
    <s v="Melanie Seite"/>
    <x v="0"/>
  </r>
  <r>
    <s v="CA-2016-103464"/>
    <x v="740"/>
    <d v="2016-11-22T00:00:00"/>
    <x v="2"/>
    <s v="PG-18820"/>
    <s v="TEC-AC-10002842"/>
    <n v="5950"/>
    <n v="5"/>
    <n v="0"/>
    <n v="952"/>
    <x v="2"/>
    <s v="Accessories"/>
    <x v="1174"/>
    <s v="United States"/>
    <x v="69"/>
    <x v="1"/>
    <n v="92105"/>
    <x v="1"/>
    <s v="Patrick Gardner"/>
    <x v="0"/>
  </r>
  <r>
    <s v="CA-2017-136238"/>
    <x v="376"/>
    <d v="2018-01-01T00:00:00"/>
    <x v="2"/>
    <s v="KB-16240"/>
    <s v="OFF-PA-10004285"/>
    <n v="16032"/>
    <n v="3"/>
    <n v="2"/>
    <n v="56112"/>
    <x v="1"/>
    <s v="Paper"/>
    <x v="1255"/>
    <s v="United States"/>
    <x v="373"/>
    <x v="0"/>
    <n v="79762"/>
    <x v="0"/>
    <s v="Karen Bern"/>
    <x v="1"/>
  </r>
  <r>
    <s v="CA-2016-120803"/>
    <x v="1185"/>
    <d v="2016-03-13T00:00:00"/>
    <x v="2"/>
    <s v="RB-19465"/>
    <s v="TEC-AC-10004469"/>
    <n v="19975"/>
    <n v="5"/>
    <n v="0"/>
    <n v="8789"/>
    <x v="2"/>
    <s v="Accessories"/>
    <x v="241"/>
    <s v="United States"/>
    <x v="452"/>
    <x v="28"/>
    <n v="6460"/>
    <x v="3"/>
    <s v="Rick Bensley"/>
    <x v="2"/>
  </r>
  <r>
    <s v="CA-2016-134138"/>
    <x v="594"/>
    <d v="2016-02-20T00:00:00"/>
    <x v="2"/>
    <s v="JD-15790"/>
    <s v="FUR-CH-10001545"/>
    <n v="22796"/>
    <n v="2"/>
    <n v="0"/>
    <n v="364736"/>
    <x v="0"/>
    <s v="Chairs"/>
    <x v="1715"/>
    <s v="United States"/>
    <x v="77"/>
    <x v="29"/>
    <n v="7109"/>
    <x v="3"/>
    <s v="John Dryer"/>
    <x v="0"/>
  </r>
  <r>
    <s v="CA-2015-120915"/>
    <x v="693"/>
    <d v="2015-10-03T00:00:00"/>
    <x v="1"/>
    <s v="JJ-15445"/>
    <s v="OFF-AP-10002578"/>
    <n v="29352"/>
    <n v="6"/>
    <n v="0"/>
    <n v="763152"/>
    <x v="1"/>
    <s v="Appliances"/>
    <x v="413"/>
    <s v="United States"/>
    <x v="20"/>
    <x v="14"/>
    <n v="10035"/>
    <x v="3"/>
    <s v="Jennifer Jackson"/>
    <x v="0"/>
  </r>
  <r>
    <s v="CA-2015-120915"/>
    <x v="693"/>
    <d v="2015-10-03T00:00:00"/>
    <x v="1"/>
    <s v="JJ-15445"/>
    <s v="TEC-PH-10003012"/>
    <n v="30798"/>
    <n v="2"/>
    <n v="0"/>
    <n v="893142"/>
    <x v="2"/>
    <s v="Phones"/>
    <x v="348"/>
    <s v="United States"/>
    <x v="20"/>
    <x v="14"/>
    <n v="10035"/>
    <x v="3"/>
    <s v="Jennifer Jackson"/>
    <x v="0"/>
  </r>
  <r>
    <s v="CA-2015-168207"/>
    <x v="120"/>
    <d v="2015-11-06T00:00:00"/>
    <x v="2"/>
    <s v="LT-17110"/>
    <s v="FUR-FU-10004909"/>
    <n v="9696"/>
    <n v="6"/>
    <n v="0"/>
    <n v="33936"/>
    <x v="0"/>
    <s v="Furnishings"/>
    <x v="1340"/>
    <s v="United States"/>
    <x v="69"/>
    <x v="1"/>
    <n v="92105"/>
    <x v="1"/>
    <s v="Liz Thompson"/>
    <x v="0"/>
  </r>
  <r>
    <s v="CA-2015-168207"/>
    <x v="120"/>
    <d v="2015-11-06T00:00:00"/>
    <x v="2"/>
    <s v="LT-17110"/>
    <s v="OFF-BI-10001524"/>
    <n v="117488"/>
    <n v="7"/>
    <n v="2"/>
    <n v="411208"/>
    <x v="1"/>
    <s v="Binders"/>
    <x v="301"/>
    <s v="United States"/>
    <x v="69"/>
    <x v="1"/>
    <n v="92105"/>
    <x v="1"/>
    <s v="Liz Thompson"/>
    <x v="0"/>
  </r>
  <r>
    <s v="CA-2015-168207"/>
    <x v="120"/>
    <d v="2015-11-06T00:00:00"/>
    <x v="2"/>
    <s v="LT-17110"/>
    <s v="OFF-BI-10003355"/>
    <n v="11952"/>
    <n v="3"/>
    <n v="2"/>
    <n v="41832"/>
    <x v="1"/>
    <s v="Binders"/>
    <x v="587"/>
    <s v="United States"/>
    <x v="69"/>
    <x v="1"/>
    <n v="92105"/>
    <x v="1"/>
    <s v="Liz Thompson"/>
    <x v="0"/>
  </r>
  <r>
    <s v="CA-2015-168207"/>
    <x v="120"/>
    <d v="2015-11-06T00:00:00"/>
    <x v="2"/>
    <s v="LT-17110"/>
    <s v="FUR-BO-10004357"/>
    <n v="512499"/>
    <n v="3"/>
    <n v="15"/>
    <n v="-30147"/>
    <x v="0"/>
    <s v="Bookcases"/>
    <x v="1341"/>
    <s v="United States"/>
    <x v="69"/>
    <x v="1"/>
    <n v="92105"/>
    <x v="1"/>
    <s v="Liz Thompson"/>
    <x v="0"/>
  </r>
  <r>
    <s v="CA-2016-144148"/>
    <x v="994"/>
    <d v="2016-08-05T00:00:00"/>
    <x v="2"/>
    <s v="AH-10690"/>
    <s v="FUR-TA-10002774"/>
    <n v="863128"/>
    <n v="7"/>
    <n v="2"/>
    <n v="-323673"/>
    <x v="0"/>
    <s v="Tables"/>
    <x v="580"/>
    <s v="United States"/>
    <x v="8"/>
    <x v="1"/>
    <n v="94122"/>
    <x v="1"/>
    <s v="Anna Häberlin"/>
    <x v="1"/>
  </r>
  <r>
    <s v="CA-2017-107174"/>
    <x v="44"/>
    <d v="2017-11-13T00:00:00"/>
    <x v="2"/>
    <s v="AB-10060"/>
    <s v="FUR-TA-10004575"/>
    <n v="203686"/>
    <n v="7"/>
    <n v="0"/>
    <n v="3666348"/>
    <x v="0"/>
    <s v="Tables"/>
    <x v="309"/>
    <s v="United States"/>
    <x v="4"/>
    <x v="4"/>
    <n v="98105"/>
    <x v="1"/>
    <s v="Adam Bellavance"/>
    <x v="2"/>
  </r>
  <r>
    <s v="CA-2017-107174"/>
    <x v="44"/>
    <d v="2017-11-13T00:00:00"/>
    <x v="2"/>
    <s v="AB-10060"/>
    <s v="FUR-CH-10003312"/>
    <n v="449568"/>
    <n v="2"/>
    <n v="2"/>
    <n v="-730548"/>
    <x v="0"/>
    <s v="Chairs"/>
    <x v="299"/>
    <s v="United States"/>
    <x v="4"/>
    <x v="4"/>
    <n v="98105"/>
    <x v="1"/>
    <s v="Adam Bellavance"/>
    <x v="2"/>
  </r>
  <r>
    <s v="CA-2017-107174"/>
    <x v="44"/>
    <d v="2017-11-13T00:00:00"/>
    <x v="2"/>
    <s v="AB-10060"/>
    <s v="TEC-AC-10001465"/>
    <n v="10896"/>
    <n v="3"/>
    <n v="0"/>
    <n v="32688"/>
    <x v="2"/>
    <s v="Accessories"/>
    <x v="475"/>
    <s v="United States"/>
    <x v="4"/>
    <x v="4"/>
    <n v="98105"/>
    <x v="1"/>
    <s v="Adam Bellavance"/>
    <x v="2"/>
  </r>
  <r>
    <s v="CA-2016-146150"/>
    <x v="1173"/>
    <d v="2016-02-19T00:00:00"/>
    <x v="2"/>
    <s v="FM-14380"/>
    <s v="OFF-AR-10002240"/>
    <n v="26418"/>
    <n v="7"/>
    <n v="0"/>
    <n v="686868"/>
    <x v="1"/>
    <s v="Art"/>
    <x v="962"/>
    <s v="United States"/>
    <x v="25"/>
    <x v="35"/>
    <n v="39212"/>
    <x v="2"/>
    <s v="Fred McMath"/>
    <x v="0"/>
  </r>
  <r>
    <s v="CA-2014-114125"/>
    <x v="865"/>
    <d v="2014-07-13T00:00:00"/>
    <x v="2"/>
    <s v="GH-14410"/>
    <s v="OFF-LA-10004559"/>
    <n v="288"/>
    <n v="1"/>
    <n v="0"/>
    <n v="14112"/>
    <x v="1"/>
    <s v="Labels"/>
    <x v="1332"/>
    <s v="United States"/>
    <x v="1"/>
    <x v="1"/>
    <n v="90049"/>
    <x v="1"/>
    <s v="Gary Hansen"/>
    <x v="2"/>
  </r>
  <r>
    <s v="CA-2014-114125"/>
    <x v="865"/>
    <d v="2014-07-13T00:00:00"/>
    <x v="2"/>
    <s v="GH-14410"/>
    <s v="OFF-BI-10003291"/>
    <n v="41904"/>
    <n v="6"/>
    <n v="2"/>
    <n v="141426"/>
    <x v="1"/>
    <s v="Binders"/>
    <x v="44"/>
    <s v="United States"/>
    <x v="1"/>
    <x v="1"/>
    <n v="90049"/>
    <x v="1"/>
    <s v="Gary Hansen"/>
    <x v="2"/>
  </r>
  <r>
    <s v="CA-2014-114125"/>
    <x v="865"/>
    <d v="2014-07-13T00:00:00"/>
    <x v="2"/>
    <s v="GH-14410"/>
    <s v="OFF-ST-10001505"/>
    <n v="2392"/>
    <n v="4"/>
    <n v="0"/>
    <n v="40664"/>
    <x v="1"/>
    <s v="Storage"/>
    <x v="1172"/>
    <s v="United States"/>
    <x v="1"/>
    <x v="1"/>
    <n v="90049"/>
    <x v="1"/>
    <s v="Gary Hansen"/>
    <x v="2"/>
  </r>
  <r>
    <s v="CA-2016-114944"/>
    <x v="804"/>
    <d v="2016-02-04T00:00:00"/>
    <x v="2"/>
    <s v="HE-14800"/>
    <s v="OFF-PA-10003892"/>
    <n v="156512"/>
    <n v="4"/>
    <n v="2"/>
    <n v="528228"/>
    <x v="1"/>
    <s v="Paper"/>
    <x v="62"/>
    <s v="United States"/>
    <x v="22"/>
    <x v="9"/>
    <n v="60623"/>
    <x v="0"/>
    <s v="Harold Engle"/>
    <x v="1"/>
  </r>
  <r>
    <s v="CA-2016-135965"/>
    <x v="894"/>
    <d v="2016-09-25T00:00:00"/>
    <x v="3"/>
    <s v="SZ-20035"/>
    <s v="OFF-ST-10002370"/>
    <n v="12834"/>
    <n v="6"/>
    <n v="0"/>
    <n v="372186"/>
    <x v="1"/>
    <s v="Storage"/>
    <x v="80"/>
    <s v="United States"/>
    <x v="20"/>
    <x v="14"/>
    <n v="10035"/>
    <x v="3"/>
    <s v="Sam Zeldin"/>
    <x v="2"/>
  </r>
  <r>
    <s v="CA-2017-149699"/>
    <x v="65"/>
    <d v="2017-12-24T00:00:00"/>
    <x v="3"/>
    <s v="CM-12115"/>
    <s v="TEC-AC-10000474"/>
    <n v="47495"/>
    <n v="5"/>
    <n v="0"/>
    <n v="142485"/>
    <x v="2"/>
    <s v="Accessories"/>
    <x v="1488"/>
    <s v="United States"/>
    <x v="1"/>
    <x v="1"/>
    <n v="90008"/>
    <x v="1"/>
    <s v="Chad McGuire"/>
    <x v="0"/>
  </r>
  <r>
    <s v="CA-2016-166429"/>
    <x v="475"/>
    <d v="2016-09-08T00:00:00"/>
    <x v="2"/>
    <s v="TG-21310"/>
    <s v="TEC-CO-10002095"/>
    <n v="99998"/>
    <n v="2"/>
    <n v="0"/>
    <n v="449991"/>
    <x v="2"/>
    <s v="Copiers"/>
    <x v="611"/>
    <s v="United States"/>
    <x v="95"/>
    <x v="4"/>
    <n v="98198"/>
    <x v="1"/>
    <s v="Toby Gnade"/>
    <x v="0"/>
  </r>
  <r>
    <s v="CA-2015-112767"/>
    <x v="990"/>
    <d v="2015-08-06T00:00:00"/>
    <x v="2"/>
    <s v="DK-12985"/>
    <s v="FUR-TA-10003469"/>
    <n v="2775"/>
    <n v="4"/>
    <n v="5"/>
    <n v="-1887"/>
    <x v="0"/>
    <s v="Tables"/>
    <x v="1546"/>
    <s v="United States"/>
    <x v="24"/>
    <x v="20"/>
    <n v="97477"/>
    <x v="1"/>
    <s v="Darren Koutras"/>
    <x v="0"/>
  </r>
  <r>
    <s v="CA-2015-119879"/>
    <x v="81"/>
    <d v="2015-11-25T00:00:00"/>
    <x v="2"/>
    <s v="SS-20410"/>
    <s v="FUR-TA-10002958"/>
    <n v="1252704"/>
    <n v="8"/>
    <n v="4"/>
    <n v="-4802032"/>
    <x v="0"/>
    <s v="Tables"/>
    <x v="956"/>
    <s v="United States"/>
    <x v="10"/>
    <x v="8"/>
    <n v="19120"/>
    <x v="3"/>
    <s v="Shahid Shariari"/>
    <x v="0"/>
  </r>
  <r>
    <s v="CA-2015-119879"/>
    <x v="81"/>
    <d v="2015-11-25T00:00:00"/>
    <x v="2"/>
    <s v="SS-20410"/>
    <s v="TEC-PH-10002923"/>
    <n v="11097"/>
    <n v="5"/>
    <n v="4"/>
    <n v="-240435"/>
    <x v="2"/>
    <s v="Phones"/>
    <x v="683"/>
    <s v="United States"/>
    <x v="10"/>
    <x v="8"/>
    <n v="19120"/>
    <x v="3"/>
    <s v="Shahid Shariari"/>
    <x v="0"/>
  </r>
  <r>
    <s v="CA-2017-155642"/>
    <x v="930"/>
    <d v="2017-05-22T00:00:00"/>
    <x v="2"/>
    <s v="BM-11575"/>
    <s v="FUR-FU-10004973"/>
    <n v="22608"/>
    <n v="3"/>
    <n v="6"/>
    <n v="-101736"/>
    <x v="0"/>
    <s v="Furnishings"/>
    <x v="1132"/>
    <s v="United States"/>
    <x v="22"/>
    <x v="9"/>
    <n v="60653"/>
    <x v="0"/>
    <s v="Brendan Murry"/>
    <x v="1"/>
  </r>
  <r>
    <s v="CA-2017-155642"/>
    <x v="930"/>
    <d v="2017-05-22T00:00:00"/>
    <x v="2"/>
    <s v="BM-11575"/>
    <s v="FUR-FU-10001918"/>
    <n v="1892"/>
    <n v="1"/>
    <n v="6"/>
    <n v="-9933"/>
    <x v="0"/>
    <s v="Furnishings"/>
    <x v="283"/>
    <s v="United States"/>
    <x v="22"/>
    <x v="9"/>
    <n v="60653"/>
    <x v="0"/>
    <s v="Brendan Murry"/>
    <x v="1"/>
  </r>
  <r>
    <s v="US-2017-101721"/>
    <x v="282"/>
    <d v="2017-07-27T00:00:00"/>
    <x v="2"/>
    <s v="MY-17380"/>
    <s v="OFF-PA-10003641"/>
    <n v="63312"/>
    <n v="3"/>
    <n v="2"/>
    <n v="205764"/>
    <x v="1"/>
    <s v="Paper"/>
    <x v="939"/>
    <s v="United States"/>
    <x v="22"/>
    <x v="9"/>
    <n v="60623"/>
    <x v="0"/>
    <s v="Maribeth Yedwab"/>
    <x v="1"/>
  </r>
  <r>
    <s v="CA-2015-136728"/>
    <x v="1022"/>
    <d v="2015-09-17T00:00:00"/>
    <x v="1"/>
    <s v="AG-10900"/>
    <s v="OFF-EN-10002621"/>
    <n v="7824"/>
    <n v="1"/>
    <n v="2"/>
    <n v="2934"/>
    <x v="1"/>
    <s v="Envelopes"/>
    <x v="153"/>
    <s v="United States"/>
    <x v="22"/>
    <x v="9"/>
    <n v="60623"/>
    <x v="0"/>
    <s v="Arthur Gainer"/>
    <x v="0"/>
  </r>
  <r>
    <s v="CA-2015-136728"/>
    <x v="1022"/>
    <d v="2015-09-17T00:00:00"/>
    <x v="1"/>
    <s v="AG-10900"/>
    <s v="FUR-CH-10003817"/>
    <n v="170072"/>
    <n v="4"/>
    <n v="3"/>
    <n v="-12148"/>
    <x v="0"/>
    <s v="Chairs"/>
    <x v="164"/>
    <s v="United States"/>
    <x v="22"/>
    <x v="9"/>
    <n v="60623"/>
    <x v="0"/>
    <s v="Arthur Gainer"/>
    <x v="0"/>
  </r>
  <r>
    <s v="CA-2016-127194"/>
    <x v="106"/>
    <d v="2016-12-16T00:00:00"/>
    <x v="2"/>
    <s v="BW-11110"/>
    <s v="OFF-PA-10000659"/>
    <n v="6282"/>
    <n v="9"/>
    <n v="0"/>
    <n v="295254"/>
    <x v="1"/>
    <s v="Paper"/>
    <x v="162"/>
    <s v="United States"/>
    <x v="20"/>
    <x v="14"/>
    <n v="10024"/>
    <x v="3"/>
    <s v="Bart Watters"/>
    <x v="1"/>
  </r>
  <r>
    <s v="CA-2015-140375"/>
    <x v="652"/>
    <d v="2015-10-05T00:00:00"/>
    <x v="1"/>
    <s v="SG-20470"/>
    <s v="OFF-PA-10001870"/>
    <n v="1944"/>
    <n v="3"/>
    <n v="0"/>
    <n v="93312"/>
    <x v="1"/>
    <s v="Paper"/>
    <x v="676"/>
    <s v="United States"/>
    <x v="196"/>
    <x v="39"/>
    <n v="20852"/>
    <x v="3"/>
    <s v="Sheri Gordon"/>
    <x v="0"/>
  </r>
  <r>
    <s v="CA-2015-140375"/>
    <x v="652"/>
    <d v="2015-10-05T00:00:00"/>
    <x v="1"/>
    <s v="SG-20470"/>
    <s v="OFF-BI-10000320"/>
    <n v="738"/>
    <n v="1"/>
    <n v="0"/>
    <n v="36162"/>
    <x v="1"/>
    <s v="Binders"/>
    <x v="771"/>
    <s v="United States"/>
    <x v="196"/>
    <x v="39"/>
    <n v="20852"/>
    <x v="3"/>
    <s v="Sheri Gordon"/>
    <x v="0"/>
  </r>
  <r>
    <s v="US-2017-155866"/>
    <x v="700"/>
    <d v="2017-11-21T00:00:00"/>
    <x v="2"/>
    <s v="CC-12370"/>
    <s v="OFF-PA-10004735"/>
    <n v="3888"/>
    <n v="6"/>
    <n v="0"/>
    <n v="186624"/>
    <x v="1"/>
    <s v="Paper"/>
    <x v="822"/>
    <s v="United States"/>
    <x v="20"/>
    <x v="14"/>
    <n v="10011"/>
    <x v="3"/>
    <s v="Christopher Conant"/>
    <x v="0"/>
  </r>
  <r>
    <s v="US-2017-155866"/>
    <x v="700"/>
    <d v="2017-11-21T00:00:00"/>
    <x v="2"/>
    <s v="CC-12370"/>
    <s v="FUR-FU-10004091"/>
    <n v="18776"/>
    <n v="4"/>
    <n v="0"/>
    <n v="769816"/>
    <x v="0"/>
    <s v="Furnishings"/>
    <x v="267"/>
    <s v="United States"/>
    <x v="20"/>
    <x v="14"/>
    <n v="10011"/>
    <x v="3"/>
    <s v="Christopher Conant"/>
    <x v="0"/>
  </r>
  <r>
    <s v="CA-2015-141327"/>
    <x v="671"/>
    <d v="2015-12-03T00:00:00"/>
    <x v="3"/>
    <s v="LR-16915"/>
    <s v="OFF-BI-10000546"/>
    <n v="6048"/>
    <n v="7"/>
    <n v="7"/>
    <n v="-42336"/>
    <x v="1"/>
    <s v="Binders"/>
    <x v="610"/>
    <s v="United States"/>
    <x v="28"/>
    <x v="3"/>
    <n v="27707"/>
    <x v="2"/>
    <s v="Lena Radford"/>
    <x v="0"/>
  </r>
  <r>
    <s v="CA-2015-141327"/>
    <x v="671"/>
    <d v="2015-12-03T00:00:00"/>
    <x v="3"/>
    <s v="LR-16915"/>
    <s v="OFF-AP-10001293"/>
    <n v="98352"/>
    <n v="3"/>
    <n v="2"/>
    <n v="98352"/>
    <x v="1"/>
    <s v="Appliances"/>
    <x v="1329"/>
    <s v="United States"/>
    <x v="28"/>
    <x v="3"/>
    <n v="27707"/>
    <x v="2"/>
    <s v="Lena Radford"/>
    <x v="0"/>
  </r>
  <r>
    <s v="CA-2015-141327"/>
    <x v="671"/>
    <d v="2015-12-03T00:00:00"/>
    <x v="3"/>
    <s v="LR-16915"/>
    <s v="FUR-FU-10000576"/>
    <n v="335744"/>
    <n v="2"/>
    <n v="2"/>
    <n v="251808"/>
    <x v="0"/>
    <s v="Furnishings"/>
    <x v="221"/>
    <s v="United States"/>
    <x v="28"/>
    <x v="3"/>
    <n v="27707"/>
    <x v="2"/>
    <s v="Lena Radford"/>
    <x v="0"/>
  </r>
  <r>
    <s v="CA-2015-136700"/>
    <x v="400"/>
    <d v="2015-12-11T00:00:00"/>
    <x v="1"/>
    <s v="DB-13120"/>
    <s v="OFF-PA-10004519"/>
    <n v="896"/>
    <n v="2"/>
    <n v="0"/>
    <n v="43904"/>
    <x v="1"/>
    <s v="Paper"/>
    <x v="1036"/>
    <s v="United States"/>
    <x v="444"/>
    <x v="1"/>
    <n v="93101"/>
    <x v="1"/>
    <s v="David Bremer"/>
    <x v="1"/>
  </r>
  <r>
    <s v="CA-2017-102736"/>
    <x v="527"/>
    <d v="2017-09-09T00:00:00"/>
    <x v="2"/>
    <s v="LP-17095"/>
    <s v="TEC-AC-10004568"/>
    <n v="89568"/>
    <n v="4"/>
    <n v="2"/>
    <n v="-11196"/>
    <x v="2"/>
    <s v="Accessories"/>
    <x v="1107"/>
    <s v="United States"/>
    <x v="289"/>
    <x v="17"/>
    <n v="37918"/>
    <x v="2"/>
    <s v="Liz Preis"/>
    <x v="0"/>
  </r>
  <r>
    <s v="CA-2017-102736"/>
    <x v="527"/>
    <d v="2017-09-09T00:00:00"/>
    <x v="2"/>
    <s v="LP-17095"/>
    <s v="OFF-AR-10001897"/>
    <n v="7196"/>
    <n v="5"/>
    <n v="2"/>
    <n v="7196"/>
    <x v="1"/>
    <s v="Art"/>
    <x v="642"/>
    <s v="United States"/>
    <x v="289"/>
    <x v="17"/>
    <n v="37918"/>
    <x v="2"/>
    <s v="Liz Preis"/>
    <x v="0"/>
  </r>
  <r>
    <s v="CA-2017-102736"/>
    <x v="527"/>
    <d v="2017-09-09T00:00:00"/>
    <x v="2"/>
    <s v="LP-17095"/>
    <s v="OFF-PA-10001800"/>
    <n v="15552"/>
    <n v="3"/>
    <n v="2"/>
    <n v="54432"/>
    <x v="1"/>
    <s v="Paper"/>
    <x v="581"/>
    <s v="United States"/>
    <x v="289"/>
    <x v="17"/>
    <n v="37918"/>
    <x v="2"/>
    <s v="Liz Preis"/>
    <x v="0"/>
  </r>
  <r>
    <s v="CA-2017-125269"/>
    <x v="557"/>
    <d v="2017-04-30T00:00:00"/>
    <x v="2"/>
    <s v="AF-10870"/>
    <s v="OFF-BI-10001628"/>
    <n v="1043"/>
    <n v="5"/>
    <n v="8"/>
    <n v="-182525"/>
    <x v="1"/>
    <s v="Binders"/>
    <x v="1101"/>
    <s v="United States"/>
    <x v="22"/>
    <x v="9"/>
    <n v="60610"/>
    <x v="0"/>
    <s v="Art Ferguson"/>
    <x v="0"/>
  </r>
  <r>
    <s v="CA-2017-125269"/>
    <x v="557"/>
    <d v="2017-04-30T00:00:00"/>
    <x v="2"/>
    <s v="AF-10870"/>
    <s v="OFF-ST-10004123"/>
    <n v="72784"/>
    <n v="1"/>
    <n v="2"/>
    <n v="-18196"/>
    <x v="1"/>
    <s v="Storage"/>
    <x v="72"/>
    <s v="United States"/>
    <x v="22"/>
    <x v="9"/>
    <n v="60610"/>
    <x v="0"/>
    <s v="Art Ferguson"/>
    <x v="0"/>
  </r>
  <r>
    <s v="CA-2015-114811"/>
    <x v="626"/>
    <d v="2015-11-08T00:00:00"/>
    <x v="0"/>
    <s v="KD-16495"/>
    <s v="OFF-ST-10000885"/>
    <n v="6715"/>
    <n v="5"/>
    <n v="0"/>
    <n v="167875"/>
    <x v="1"/>
    <s v="Storage"/>
    <x v="1638"/>
    <s v="United States"/>
    <x v="20"/>
    <x v="14"/>
    <n v="10024"/>
    <x v="3"/>
    <s v="Keith Dawkins"/>
    <x v="1"/>
  </r>
  <r>
    <s v="CA-2015-114811"/>
    <x v="626"/>
    <d v="2015-11-08T00:00:00"/>
    <x v="0"/>
    <s v="KD-16495"/>
    <s v="TEC-PH-10004165"/>
    <n v="54998"/>
    <n v="2"/>
    <n v="0"/>
    <n v="1429948"/>
    <x v="2"/>
    <s v="Phones"/>
    <x v="888"/>
    <s v="United States"/>
    <x v="20"/>
    <x v="14"/>
    <n v="10024"/>
    <x v="3"/>
    <s v="Keith Dawkins"/>
    <x v="1"/>
  </r>
  <r>
    <s v="CA-2015-114811"/>
    <x v="626"/>
    <d v="2015-11-08T00:00:00"/>
    <x v="0"/>
    <s v="KD-16495"/>
    <s v="FUR-FU-10002240"/>
    <n v="1182"/>
    <n v="3"/>
    <n v="0"/>
    <n v="4728"/>
    <x v="0"/>
    <s v="Furnishings"/>
    <x v="1758"/>
    <s v="United States"/>
    <x v="20"/>
    <x v="14"/>
    <n v="10024"/>
    <x v="3"/>
    <s v="Keith Dawkins"/>
    <x v="1"/>
  </r>
  <r>
    <s v="CA-2015-114811"/>
    <x v="626"/>
    <d v="2015-11-08T00:00:00"/>
    <x v="0"/>
    <s v="KD-16495"/>
    <s v="TEC-MA-10000045"/>
    <n v="46438"/>
    <n v="4"/>
    <n v="0"/>
    <n v="2229024"/>
    <x v="2"/>
    <s v="Machines"/>
    <x v="1674"/>
    <s v="United States"/>
    <x v="20"/>
    <x v="14"/>
    <n v="10024"/>
    <x v="3"/>
    <s v="Keith Dawkins"/>
    <x v="1"/>
  </r>
  <r>
    <s v="CA-2015-114811"/>
    <x v="626"/>
    <d v="2015-11-08T00:00:00"/>
    <x v="0"/>
    <s v="KD-16495"/>
    <s v="FUR-CH-10003746"/>
    <n v="577764"/>
    <n v="2"/>
    <n v="1"/>
    <n v="1155528"/>
    <x v="0"/>
    <s v="Chairs"/>
    <x v="619"/>
    <s v="United States"/>
    <x v="20"/>
    <x v="14"/>
    <n v="10024"/>
    <x v="3"/>
    <s v="Keith Dawkins"/>
    <x v="1"/>
  </r>
  <r>
    <s v="CA-2015-122266"/>
    <x v="33"/>
    <d v="2015-04-30T00:00:00"/>
    <x v="2"/>
    <s v="SA-20830"/>
    <s v="FUR-TA-10000577"/>
    <n v="1915155"/>
    <n v="1"/>
    <n v="45"/>
    <n v="-766062"/>
    <x v="0"/>
    <s v="Tables"/>
    <x v="3"/>
    <s v="United States"/>
    <x v="400"/>
    <x v="2"/>
    <n v="32114"/>
    <x v="2"/>
    <s v="Sue Ann Reed"/>
    <x v="0"/>
  </r>
  <r>
    <s v="CA-2015-122266"/>
    <x v="33"/>
    <d v="2015-04-30T00:00:00"/>
    <x v="2"/>
    <s v="SA-20830"/>
    <s v="OFF-AR-10004757"/>
    <n v="2624"/>
    <n v="1"/>
    <n v="2"/>
    <n v="4264"/>
    <x v="1"/>
    <s v="Art"/>
    <x v="346"/>
    <s v="United States"/>
    <x v="400"/>
    <x v="2"/>
    <n v="32114"/>
    <x v="2"/>
    <s v="Sue Ann Reed"/>
    <x v="0"/>
  </r>
  <r>
    <s v="CA-2015-141565"/>
    <x v="1181"/>
    <d v="2015-09-24T00:00:00"/>
    <x v="2"/>
    <s v="BG-11035"/>
    <s v="OFF-BI-10000545"/>
    <n v="1369764"/>
    <n v="6"/>
    <n v="7"/>
    <n v="-913176"/>
    <x v="1"/>
    <s v="Binders"/>
    <x v="688"/>
    <s v="United States"/>
    <x v="316"/>
    <x v="17"/>
    <n v="37211"/>
    <x v="2"/>
    <s v="Barry Gonzalez"/>
    <x v="0"/>
  </r>
  <r>
    <s v="CA-2015-141565"/>
    <x v="1181"/>
    <d v="2015-09-24T00:00:00"/>
    <x v="2"/>
    <s v="BG-11035"/>
    <s v="OFF-ST-10001522"/>
    <n v="294368"/>
    <n v="4"/>
    <n v="2"/>
    <n v="-588736"/>
    <x v="1"/>
    <s v="Storage"/>
    <x v="197"/>
    <s v="United States"/>
    <x v="316"/>
    <x v="17"/>
    <n v="37211"/>
    <x v="2"/>
    <s v="Barry Gonzalez"/>
    <x v="0"/>
  </r>
  <r>
    <s v="CA-2017-128769"/>
    <x v="209"/>
    <d v="2017-09-12T00:00:00"/>
    <x v="2"/>
    <s v="DM-12955"/>
    <s v="OFF-AP-10001271"/>
    <n v="81568"/>
    <n v="2"/>
    <n v="2"/>
    <n v="71372"/>
    <x v="1"/>
    <s v="Appliances"/>
    <x v="471"/>
    <s v="United States"/>
    <x v="316"/>
    <x v="17"/>
    <n v="37211"/>
    <x v="2"/>
    <s v="Dario Medina"/>
    <x v="1"/>
  </r>
  <r>
    <s v="CA-2016-116337"/>
    <x v="76"/>
    <d v="2016-11-12T00:00:00"/>
    <x v="2"/>
    <s v="MC-17845"/>
    <s v="FUR-FU-10002030"/>
    <n v="4446"/>
    <n v="5"/>
    <n v="6"/>
    <n v="-17784"/>
    <x v="0"/>
    <s v="Furnishings"/>
    <x v="1790"/>
    <s v="United States"/>
    <x v="0"/>
    <x v="0"/>
    <n v="75220"/>
    <x v="0"/>
    <s v="Michael Chen"/>
    <x v="0"/>
  </r>
  <r>
    <s v="CA-2016-116337"/>
    <x v="76"/>
    <d v="2016-11-12T00:00:00"/>
    <x v="2"/>
    <s v="MC-17845"/>
    <s v="OFF-ST-10001272"/>
    <n v="314088"/>
    <n v="3"/>
    <n v="2"/>
    <n v="196305"/>
    <x v="1"/>
    <s v="Storage"/>
    <x v="530"/>
    <s v="United States"/>
    <x v="0"/>
    <x v="0"/>
    <n v="75220"/>
    <x v="0"/>
    <s v="Michael Chen"/>
    <x v="0"/>
  </r>
  <r>
    <s v="CA-2015-120845"/>
    <x v="12"/>
    <d v="2015-10-02T00:00:00"/>
    <x v="2"/>
    <s v="ML-17395"/>
    <s v="OFF-BI-10001116"/>
    <n v="6336"/>
    <n v="4"/>
    <n v="7"/>
    <n v="-46464"/>
    <x v="1"/>
    <s v="Binders"/>
    <x v="1064"/>
    <s v="United States"/>
    <x v="86"/>
    <x v="17"/>
    <n v="37130"/>
    <x v="2"/>
    <s v="Marina Lichtenstein"/>
    <x v="1"/>
  </r>
  <r>
    <s v="CA-2015-120845"/>
    <x v="12"/>
    <d v="2015-10-02T00:00:00"/>
    <x v="2"/>
    <s v="ML-17395"/>
    <s v="OFF-PA-10004665"/>
    <n v="1048"/>
    <n v="1"/>
    <n v="2"/>
    <n v="3799"/>
    <x v="1"/>
    <s v="Paper"/>
    <x v="1370"/>
    <s v="United States"/>
    <x v="86"/>
    <x v="17"/>
    <n v="37130"/>
    <x v="2"/>
    <s v="Marina Lichtenstein"/>
    <x v="1"/>
  </r>
  <r>
    <s v="CA-2015-120845"/>
    <x v="12"/>
    <d v="2015-10-02T00:00:00"/>
    <x v="2"/>
    <s v="ML-17395"/>
    <s v="OFF-BI-10004506"/>
    <n v="2469"/>
    <n v="1"/>
    <n v="7"/>
    <n v="-18106"/>
    <x v="1"/>
    <s v="Binders"/>
    <x v="1235"/>
    <s v="United States"/>
    <x v="86"/>
    <x v="17"/>
    <n v="37130"/>
    <x v="2"/>
    <s v="Marina Lichtenstein"/>
    <x v="1"/>
  </r>
  <r>
    <s v="CA-2015-120845"/>
    <x v="12"/>
    <d v="2015-10-02T00:00:00"/>
    <x v="2"/>
    <s v="ML-17395"/>
    <s v="OFF-BI-10001982"/>
    <n v="3264"/>
    <n v="2"/>
    <n v="7"/>
    <n v="-22848"/>
    <x v="1"/>
    <s v="Binders"/>
    <x v="304"/>
    <s v="United States"/>
    <x v="86"/>
    <x v="17"/>
    <n v="37130"/>
    <x v="2"/>
    <s v="Marina Lichtenstein"/>
    <x v="1"/>
  </r>
  <r>
    <s v="CA-2014-120775"/>
    <x v="461"/>
    <d v="2014-10-07T00:00:00"/>
    <x v="2"/>
    <s v="RD-19930"/>
    <s v="OFF-FA-10002676"/>
    <n v="4344"/>
    <n v="3"/>
    <n v="2"/>
    <n v="8688"/>
    <x v="1"/>
    <s v="Fasteners"/>
    <x v="1067"/>
    <s v="United States"/>
    <x v="0"/>
    <x v="0"/>
    <n v="75217"/>
    <x v="0"/>
    <s v="Russell D'Ascenzo"/>
    <x v="0"/>
  </r>
  <r>
    <s v="CA-2014-120775"/>
    <x v="461"/>
    <d v="2014-10-07T00:00:00"/>
    <x v="2"/>
    <s v="RD-19930"/>
    <s v="FUR-FU-10000758"/>
    <n v="31776"/>
    <n v="3"/>
    <n v="6"/>
    <n v="-190656"/>
    <x v="0"/>
    <s v="Furnishings"/>
    <x v="1071"/>
    <s v="United States"/>
    <x v="0"/>
    <x v="0"/>
    <n v="75217"/>
    <x v="0"/>
    <s v="Russell D'Ascenzo"/>
    <x v="0"/>
  </r>
  <r>
    <s v="CA-2014-120775"/>
    <x v="461"/>
    <d v="2014-10-07T00:00:00"/>
    <x v="2"/>
    <s v="RD-19930"/>
    <s v="OFF-LA-10002271"/>
    <n v="4928"/>
    <n v="2"/>
    <n v="2"/>
    <n v="17248"/>
    <x v="1"/>
    <s v="Labels"/>
    <x v="637"/>
    <s v="United States"/>
    <x v="0"/>
    <x v="0"/>
    <n v="75217"/>
    <x v="0"/>
    <s v="Russell D'Ascenzo"/>
    <x v="0"/>
  </r>
  <r>
    <s v="CA-2014-120775"/>
    <x v="461"/>
    <d v="2014-10-07T00:00:00"/>
    <x v="2"/>
    <s v="RD-19930"/>
    <s v="OFF-BI-10002609"/>
    <n v="1788"/>
    <n v="3"/>
    <n v="8"/>
    <n v="-30396"/>
    <x v="1"/>
    <s v="Binders"/>
    <x v="98"/>
    <s v="United States"/>
    <x v="0"/>
    <x v="0"/>
    <n v="75217"/>
    <x v="0"/>
    <s v="Russell D'Ascenzo"/>
    <x v="0"/>
  </r>
  <r>
    <s v="CA-2014-120775"/>
    <x v="461"/>
    <d v="2014-10-07T00:00:00"/>
    <x v="2"/>
    <s v="RD-19930"/>
    <s v="OFF-FA-10000254"/>
    <n v="15072"/>
    <n v="4"/>
    <n v="2"/>
    <n v="-3768"/>
    <x v="1"/>
    <s v="Fasteners"/>
    <x v="1791"/>
    <s v="United States"/>
    <x v="0"/>
    <x v="0"/>
    <n v="75217"/>
    <x v="0"/>
    <s v="Russell D'Ascenzo"/>
    <x v="0"/>
  </r>
  <r>
    <s v="CA-2014-152905"/>
    <x v="1087"/>
    <d v="2014-02-24T00:00:00"/>
    <x v="2"/>
    <s v="AB-10015"/>
    <s v="OFF-ST-10000321"/>
    <n v="12624"/>
    <n v="2"/>
    <n v="2"/>
    <n v="-25248"/>
    <x v="1"/>
    <s v="Storage"/>
    <x v="1519"/>
    <s v="United States"/>
    <x v="80"/>
    <x v="0"/>
    <n v="76017"/>
    <x v="0"/>
    <s v="Aaron Bergman"/>
    <x v="0"/>
  </r>
  <r>
    <s v="CA-2016-104633"/>
    <x v="1"/>
    <d v="2016-06-16T00:00:00"/>
    <x v="2"/>
    <s v="EA-14035"/>
    <s v="OFF-PA-10000241"/>
    <n v="18588"/>
    <n v="6"/>
    <n v="0"/>
    <n v="83646"/>
    <x v="1"/>
    <s v="Paper"/>
    <x v="1149"/>
    <s v="United States"/>
    <x v="45"/>
    <x v="1"/>
    <n v="91104"/>
    <x v="1"/>
    <s v="Erin Ashbrook"/>
    <x v="1"/>
  </r>
  <r>
    <s v="CA-2016-104633"/>
    <x v="1"/>
    <d v="2016-06-16T00:00:00"/>
    <x v="2"/>
    <s v="EA-14035"/>
    <s v="OFF-PA-10004782"/>
    <n v="1296"/>
    <n v="2"/>
    <n v="0"/>
    <n v="62208"/>
    <x v="1"/>
    <s v="Paper"/>
    <x v="1402"/>
    <s v="United States"/>
    <x v="45"/>
    <x v="1"/>
    <n v="91104"/>
    <x v="1"/>
    <s v="Erin Ashbrook"/>
    <x v="1"/>
  </r>
  <r>
    <s v="CA-2017-104136"/>
    <x v="751"/>
    <d v="2017-11-04T00:00:00"/>
    <x v="1"/>
    <s v="SF-20065"/>
    <s v="OFF-PA-10004243"/>
    <n v="1897"/>
    <n v="10"/>
    <n v="0"/>
    <n v="91056"/>
    <x v="1"/>
    <s v="Paper"/>
    <x v="274"/>
    <s v="United States"/>
    <x v="231"/>
    <x v="30"/>
    <n v="2149"/>
    <x v="3"/>
    <s v="Sandra Flanagan"/>
    <x v="0"/>
  </r>
  <r>
    <s v="CA-2017-104136"/>
    <x v="751"/>
    <d v="2017-11-04T00:00:00"/>
    <x v="1"/>
    <s v="SF-20065"/>
    <s v="OFF-PA-10001033"/>
    <n v="4099"/>
    <n v="1"/>
    <n v="0"/>
    <n v="200851"/>
    <x v="1"/>
    <s v="Paper"/>
    <x v="1487"/>
    <s v="United States"/>
    <x v="231"/>
    <x v="30"/>
    <n v="2149"/>
    <x v="3"/>
    <s v="Sandra Flanagan"/>
    <x v="0"/>
  </r>
  <r>
    <s v="CA-2016-123050"/>
    <x v="957"/>
    <d v="2016-04-08T00:00:00"/>
    <x v="1"/>
    <s v="BC-11125"/>
    <s v="FUR-FU-10000723"/>
    <n v="8264"/>
    <n v="2"/>
    <n v="0"/>
    <n v="74376"/>
    <x v="0"/>
    <s v="Furnishings"/>
    <x v="477"/>
    <s v="United States"/>
    <x v="21"/>
    <x v="14"/>
    <n v="12180"/>
    <x v="3"/>
    <s v="Becky Castell"/>
    <x v="2"/>
  </r>
  <r>
    <s v="CA-2016-123050"/>
    <x v="957"/>
    <d v="2016-04-08T00:00:00"/>
    <x v="1"/>
    <s v="BC-11125"/>
    <s v="OFF-ST-10003455"/>
    <n v="3102"/>
    <n v="2"/>
    <n v="0"/>
    <n v="80652"/>
    <x v="1"/>
    <s v="Storage"/>
    <x v="171"/>
    <s v="United States"/>
    <x v="21"/>
    <x v="14"/>
    <n v="12180"/>
    <x v="3"/>
    <s v="Becky Castell"/>
    <x v="2"/>
  </r>
  <r>
    <s v="CA-2016-123050"/>
    <x v="957"/>
    <d v="2016-04-08T00:00:00"/>
    <x v="1"/>
    <s v="BC-11125"/>
    <s v="TEC-AC-10001109"/>
    <n v="8997"/>
    <n v="3"/>
    <n v="0"/>
    <n v="377874"/>
    <x v="2"/>
    <s v="Accessories"/>
    <x v="998"/>
    <s v="United States"/>
    <x v="21"/>
    <x v="14"/>
    <n v="12180"/>
    <x v="3"/>
    <s v="Becky Castell"/>
    <x v="2"/>
  </r>
  <r>
    <s v="CA-2016-162355"/>
    <x v="1186"/>
    <d v="2016-07-02T00:00:00"/>
    <x v="1"/>
    <s v="PF-19165"/>
    <s v="OFF-AR-10004344"/>
    <n v="3597"/>
    <n v="3"/>
    <n v="0"/>
    <n v="97119"/>
    <x v="1"/>
    <s v="Art"/>
    <x v="369"/>
    <s v="United States"/>
    <x v="407"/>
    <x v="31"/>
    <n v="30328"/>
    <x v="2"/>
    <s v="Philip Fox"/>
    <x v="0"/>
  </r>
  <r>
    <s v="CA-2016-162355"/>
    <x v="1186"/>
    <d v="2016-07-02T00:00:00"/>
    <x v="1"/>
    <s v="PF-19165"/>
    <s v="FUR-BO-10004695"/>
    <n v="126686"/>
    <n v="7"/>
    <n v="0"/>
    <n v="2913778"/>
    <x v="0"/>
    <s v="Bookcases"/>
    <x v="200"/>
    <s v="United States"/>
    <x v="407"/>
    <x v="31"/>
    <n v="30328"/>
    <x v="2"/>
    <s v="Philip Fox"/>
    <x v="0"/>
  </r>
  <r>
    <s v="CA-2014-158225"/>
    <x v="357"/>
    <d v="2014-09-28T00:00:00"/>
    <x v="2"/>
    <s v="SE-20110"/>
    <s v="OFF-ST-10000675"/>
    <n v="16945"/>
    <n v="5"/>
    <n v="0"/>
    <n v="423625"/>
    <x v="1"/>
    <s v="Storage"/>
    <x v="298"/>
    <s v="United States"/>
    <x v="49"/>
    <x v="1"/>
    <n v="95123"/>
    <x v="1"/>
    <s v="Sanjit Engle"/>
    <x v="0"/>
  </r>
  <r>
    <s v="CA-2014-158225"/>
    <x v="357"/>
    <d v="2014-09-28T00:00:00"/>
    <x v="2"/>
    <s v="SE-20110"/>
    <s v="OFF-ST-10002301"/>
    <n v="4068"/>
    <n v="2"/>
    <n v="0"/>
    <n v="4068"/>
    <x v="1"/>
    <s v="Storage"/>
    <x v="1477"/>
    <s v="United States"/>
    <x v="49"/>
    <x v="1"/>
    <n v="95123"/>
    <x v="1"/>
    <s v="Sanjit Engle"/>
    <x v="0"/>
  </r>
  <r>
    <s v="CA-2017-102204"/>
    <x v="925"/>
    <d v="2017-05-06T00:00:00"/>
    <x v="2"/>
    <s v="CJ-12010"/>
    <s v="OFF-SU-10001212"/>
    <n v="3328"/>
    <n v="2"/>
    <n v="2"/>
    <n v="416"/>
    <x v="1"/>
    <s v="Supplies"/>
    <x v="1658"/>
    <s v="United States"/>
    <x v="107"/>
    <x v="2"/>
    <n v="32216"/>
    <x v="2"/>
    <s v="Caroline Jumper"/>
    <x v="0"/>
  </r>
  <r>
    <s v="CA-2017-102204"/>
    <x v="925"/>
    <d v="2017-05-06T00:00:00"/>
    <x v="2"/>
    <s v="CJ-12010"/>
    <s v="FUR-TA-10001889"/>
    <n v="933262"/>
    <n v="4"/>
    <n v="45"/>
    <n v="-4581468"/>
    <x v="0"/>
    <s v="Tables"/>
    <x v="410"/>
    <s v="United States"/>
    <x v="107"/>
    <x v="2"/>
    <n v="32216"/>
    <x v="2"/>
    <s v="Caroline Jumper"/>
    <x v="0"/>
  </r>
  <r>
    <s v="CA-2017-102204"/>
    <x v="925"/>
    <d v="2017-05-06T00:00:00"/>
    <x v="2"/>
    <s v="CJ-12010"/>
    <s v="FUR-CH-10002024"/>
    <n v="280392"/>
    <n v="5"/>
    <n v="2"/>
    <n v="0"/>
    <x v="0"/>
    <s v="Chairs"/>
    <x v="480"/>
    <s v="United States"/>
    <x v="107"/>
    <x v="2"/>
    <n v="32216"/>
    <x v="2"/>
    <s v="Caroline Jumper"/>
    <x v="0"/>
  </r>
  <r>
    <s v="CA-2017-103065"/>
    <x v="178"/>
    <d v="2017-10-20T00:00:00"/>
    <x v="0"/>
    <s v="PT-19090"/>
    <s v="OFF-ST-10000617"/>
    <n v="4768"/>
    <n v="2"/>
    <n v="2"/>
    <n v="-7748"/>
    <x v="1"/>
    <s v="Storage"/>
    <x v="383"/>
    <s v="United States"/>
    <x v="107"/>
    <x v="2"/>
    <n v="32216"/>
    <x v="2"/>
    <s v="Pete Takahito"/>
    <x v="0"/>
  </r>
  <r>
    <s v="CA-2017-103065"/>
    <x v="178"/>
    <d v="2017-10-20T00:00:00"/>
    <x v="0"/>
    <s v="PT-19090"/>
    <s v="OFF-PA-10000380"/>
    <n v="6672"/>
    <n v="1"/>
    <n v="2"/>
    <n v="2502"/>
    <x v="1"/>
    <s v="Paper"/>
    <x v="1276"/>
    <s v="United States"/>
    <x v="107"/>
    <x v="2"/>
    <n v="32216"/>
    <x v="2"/>
    <s v="Pete Takahito"/>
    <x v="0"/>
  </r>
  <r>
    <s v="CA-2017-103065"/>
    <x v="178"/>
    <d v="2017-10-20T00:00:00"/>
    <x v="0"/>
    <s v="PT-19090"/>
    <s v="OFF-AR-10003251"/>
    <n v="4448"/>
    <n v="2"/>
    <n v="2"/>
    <n v="1112"/>
    <x v="1"/>
    <s v="Art"/>
    <x v="1041"/>
    <s v="United States"/>
    <x v="107"/>
    <x v="2"/>
    <n v="32216"/>
    <x v="2"/>
    <s v="Pete Takahito"/>
    <x v="0"/>
  </r>
  <r>
    <s v="CA-2017-103065"/>
    <x v="178"/>
    <d v="2017-10-20T00:00:00"/>
    <x v="0"/>
    <s v="PT-19090"/>
    <s v="FUR-FU-10000175"/>
    <n v="43936"/>
    <n v="4"/>
    <n v="2"/>
    <n v="60412"/>
    <x v="0"/>
    <s v="Furnishings"/>
    <x v="1409"/>
    <s v="United States"/>
    <x v="107"/>
    <x v="2"/>
    <n v="32216"/>
    <x v="2"/>
    <s v="Pete Takahito"/>
    <x v="0"/>
  </r>
  <r>
    <s v="CA-2014-109855"/>
    <x v="415"/>
    <d v="2014-09-05T00:00:00"/>
    <x v="2"/>
    <s v="LH-16900"/>
    <s v="OFF-BI-10004716"/>
    <n v="23744"/>
    <n v="2"/>
    <n v="2"/>
    <n v="83104"/>
    <x v="1"/>
    <s v="Binders"/>
    <x v="703"/>
    <s v="United States"/>
    <x v="20"/>
    <x v="14"/>
    <n v="10009"/>
    <x v="3"/>
    <s v="Lena Hernandez"/>
    <x v="0"/>
  </r>
  <r>
    <s v="CA-2014-109855"/>
    <x v="415"/>
    <d v="2014-09-05T00:00:00"/>
    <x v="2"/>
    <s v="LH-16900"/>
    <s v="TEC-AC-10002842"/>
    <n v="3570"/>
    <n v="3"/>
    <n v="0"/>
    <n v="5712"/>
    <x v="2"/>
    <s v="Accessories"/>
    <x v="1174"/>
    <s v="United States"/>
    <x v="20"/>
    <x v="14"/>
    <n v="10009"/>
    <x v="3"/>
    <s v="Lena Hernandez"/>
    <x v="0"/>
  </r>
  <r>
    <s v="CA-2014-109897"/>
    <x v="1132"/>
    <d v="2014-08-16T00:00:00"/>
    <x v="2"/>
    <s v="BW-11200"/>
    <s v="TEC-PH-10003691"/>
    <n v="806336"/>
    <n v="8"/>
    <n v="2"/>
    <n v="50396"/>
    <x v="2"/>
    <s v="Phones"/>
    <x v="1387"/>
    <s v="United States"/>
    <x v="8"/>
    <x v="1"/>
    <n v="94122"/>
    <x v="1"/>
    <s v="Ben Wallace"/>
    <x v="0"/>
  </r>
  <r>
    <s v="CA-2014-109897"/>
    <x v="1132"/>
    <d v="2014-08-16T00:00:00"/>
    <x v="2"/>
    <s v="BW-11200"/>
    <s v="FUR-FU-10002878"/>
    <n v="8544"/>
    <n v="3"/>
    <n v="0"/>
    <n v="316128"/>
    <x v="0"/>
    <s v="Furnishings"/>
    <x v="1123"/>
    <s v="United States"/>
    <x v="8"/>
    <x v="1"/>
    <n v="94122"/>
    <x v="1"/>
    <s v="Ben Wallace"/>
    <x v="0"/>
  </r>
  <r>
    <s v="US-2014-143581"/>
    <x v="709"/>
    <d v="2014-08-23T00:00:00"/>
    <x v="2"/>
    <s v="BS-11365"/>
    <s v="OFF-ST-10000991"/>
    <n v="34491"/>
    <n v="3"/>
    <n v="0"/>
    <n v="103473"/>
    <x v="1"/>
    <s v="Storage"/>
    <x v="157"/>
    <s v="United States"/>
    <x v="38"/>
    <x v="31"/>
    <n v="31907"/>
    <x v="2"/>
    <s v="Bill Shonely"/>
    <x v="1"/>
  </r>
  <r>
    <s v="CA-2015-129217"/>
    <x v="1187"/>
    <d v="2015-05-10T00:00:00"/>
    <x v="0"/>
    <s v="DP-13390"/>
    <s v="OFF-AP-10002439"/>
    <n v="7097"/>
    <n v="5"/>
    <n v="8"/>
    <n v="-191619"/>
    <x v="1"/>
    <s v="Appliances"/>
    <x v="550"/>
    <s v="United States"/>
    <x v="34"/>
    <x v="9"/>
    <n v="60505"/>
    <x v="0"/>
    <s v="Dennis Pardue"/>
    <x v="2"/>
  </r>
  <r>
    <s v="CA-2015-129217"/>
    <x v="1187"/>
    <d v="2015-05-10T00:00:00"/>
    <x v="0"/>
    <s v="DP-13390"/>
    <s v="OFF-AR-10004602"/>
    <n v="36784"/>
    <n v="2"/>
    <n v="2"/>
    <n v="36784"/>
    <x v="1"/>
    <s v="Art"/>
    <x v="1215"/>
    <s v="United States"/>
    <x v="34"/>
    <x v="9"/>
    <n v="60505"/>
    <x v="0"/>
    <s v="Dennis Pardue"/>
    <x v="2"/>
  </r>
  <r>
    <s v="CA-2016-133816"/>
    <x v="1120"/>
    <d v="2016-05-13T00:00:00"/>
    <x v="1"/>
    <s v="CS-12400"/>
    <s v="TEC-PH-10001795"/>
    <n v="743988"/>
    <n v="2"/>
    <n v="4"/>
    <n v="-123998"/>
    <x v="2"/>
    <s v="Phones"/>
    <x v="643"/>
    <s v="United States"/>
    <x v="10"/>
    <x v="8"/>
    <n v="19134"/>
    <x v="3"/>
    <s v="Christopher Schild"/>
    <x v="2"/>
  </r>
  <r>
    <s v="CA-2015-140221"/>
    <x v="615"/>
    <d v="2015-03-09T00:00:00"/>
    <x v="1"/>
    <s v="MS-17365"/>
    <s v="OFF-BI-10002854"/>
    <n v="11212"/>
    <n v="2"/>
    <n v="8"/>
    <n v="-16818"/>
    <x v="1"/>
    <s v="Binders"/>
    <x v="897"/>
    <s v="United States"/>
    <x v="22"/>
    <x v="9"/>
    <n v="60653"/>
    <x v="0"/>
    <s v="Maribeth Schnelling"/>
    <x v="0"/>
  </r>
  <r>
    <s v="CA-2015-140221"/>
    <x v="615"/>
    <d v="2015-03-09T00:00:00"/>
    <x v="1"/>
    <s v="MS-17365"/>
    <s v="FUR-FU-10000023"/>
    <n v="4712"/>
    <n v="2"/>
    <n v="6"/>
    <n v="-18848"/>
    <x v="0"/>
    <s v="Furnishings"/>
    <x v="325"/>
    <s v="United States"/>
    <x v="22"/>
    <x v="9"/>
    <n v="60653"/>
    <x v="0"/>
    <s v="Maribeth Schnelling"/>
    <x v="0"/>
  </r>
  <r>
    <s v="CA-2015-140221"/>
    <x v="615"/>
    <d v="2015-03-09T00:00:00"/>
    <x v="1"/>
    <s v="MS-17365"/>
    <s v="OFF-AP-10000828"/>
    <n v="18098"/>
    <n v="5"/>
    <n v="8"/>
    <n v="-470548"/>
    <x v="1"/>
    <s v="Appliances"/>
    <x v="1085"/>
    <s v="United States"/>
    <x v="22"/>
    <x v="9"/>
    <n v="60653"/>
    <x v="0"/>
    <s v="Maribeth Schnelling"/>
    <x v="0"/>
  </r>
  <r>
    <s v="CA-2015-140221"/>
    <x v="615"/>
    <d v="2015-03-09T00:00:00"/>
    <x v="1"/>
    <s v="MS-17365"/>
    <s v="OFF-ST-10000777"/>
    <n v="60416"/>
    <n v="2"/>
    <n v="2"/>
    <n v="60416"/>
    <x v="1"/>
    <s v="Storage"/>
    <x v="117"/>
    <s v="United States"/>
    <x v="22"/>
    <x v="9"/>
    <n v="60653"/>
    <x v="0"/>
    <s v="Maribeth Schnelling"/>
    <x v="0"/>
  </r>
  <r>
    <s v="CA-2017-152310"/>
    <x v="799"/>
    <d v="2017-08-19T00:00:00"/>
    <x v="2"/>
    <s v="DK-12895"/>
    <s v="TEC-CO-10000971"/>
    <n v="29999"/>
    <n v="1"/>
    <n v="0"/>
    <n v="89997"/>
    <x v="2"/>
    <s v="Copiers"/>
    <x v="1297"/>
    <s v="United States"/>
    <x v="4"/>
    <x v="4"/>
    <n v="98103"/>
    <x v="1"/>
    <s v="Dana Kaydos"/>
    <x v="0"/>
  </r>
  <r>
    <s v="CA-2017-152310"/>
    <x v="799"/>
    <d v="2017-08-19T00:00:00"/>
    <x v="2"/>
    <s v="DK-12895"/>
    <s v="OFF-PA-10003134"/>
    <n v="19216"/>
    <n v="4"/>
    <n v="0"/>
    <n v="922368"/>
    <x v="1"/>
    <s v="Paper"/>
    <x v="1644"/>
    <s v="United States"/>
    <x v="4"/>
    <x v="4"/>
    <n v="98103"/>
    <x v="1"/>
    <s v="Dana Kaydos"/>
    <x v="0"/>
  </r>
  <r>
    <s v="CA-2017-152310"/>
    <x v="799"/>
    <d v="2017-08-19T00:00:00"/>
    <x v="2"/>
    <s v="DK-12895"/>
    <s v="TEC-PH-10002538"/>
    <n v="242624"/>
    <n v="8"/>
    <n v="2"/>
    <n v="272952"/>
    <x v="2"/>
    <s v="Phones"/>
    <x v="526"/>
    <s v="United States"/>
    <x v="4"/>
    <x v="4"/>
    <n v="98103"/>
    <x v="1"/>
    <s v="Dana Kaydos"/>
    <x v="0"/>
  </r>
  <r>
    <s v="CA-2017-152310"/>
    <x v="799"/>
    <d v="2017-08-19T00:00:00"/>
    <x v="2"/>
    <s v="DK-12895"/>
    <s v="OFF-ST-10001228"/>
    <n v="4674"/>
    <n v="3"/>
    <n v="0"/>
    <n v="11685"/>
    <x v="1"/>
    <s v="Storage"/>
    <x v="231"/>
    <s v="United States"/>
    <x v="4"/>
    <x v="4"/>
    <n v="98103"/>
    <x v="1"/>
    <s v="Dana Kaydos"/>
    <x v="0"/>
  </r>
  <r>
    <s v="CA-2017-152310"/>
    <x v="799"/>
    <d v="2017-08-19T00:00:00"/>
    <x v="2"/>
    <s v="DK-12895"/>
    <s v="TEC-AC-10000397"/>
    <n v="17495"/>
    <n v="5"/>
    <n v="0"/>
    <n v="122465"/>
    <x v="2"/>
    <s v="Accessories"/>
    <x v="1448"/>
    <s v="United States"/>
    <x v="4"/>
    <x v="4"/>
    <n v="98103"/>
    <x v="1"/>
    <s v="Dana Kaydos"/>
    <x v="0"/>
  </r>
  <r>
    <s v="CA-2017-152310"/>
    <x v="799"/>
    <d v="2017-08-19T00:00:00"/>
    <x v="2"/>
    <s v="DK-12895"/>
    <s v="OFF-BI-10004308"/>
    <n v="100704"/>
    <n v="6"/>
    <n v="2"/>
    <n v="37764"/>
    <x v="1"/>
    <s v="Binders"/>
    <x v="1744"/>
    <s v="United States"/>
    <x v="4"/>
    <x v="4"/>
    <n v="98103"/>
    <x v="1"/>
    <s v="Dana Kaydos"/>
    <x v="0"/>
  </r>
  <r>
    <s v="CA-2016-118101"/>
    <x v="189"/>
    <d v="2016-06-26T00:00:00"/>
    <x v="0"/>
    <s v="SN-20560"/>
    <s v="OFF-PA-10000357"/>
    <n v="36891"/>
    <n v="9"/>
    <n v="0"/>
    <n v="1807659"/>
    <x v="1"/>
    <s v="Paper"/>
    <x v="446"/>
    <s v="United States"/>
    <x v="43"/>
    <x v="11"/>
    <n v="48066"/>
    <x v="0"/>
    <s v="Skye Norling"/>
    <x v="2"/>
  </r>
  <r>
    <s v="CA-2016-118101"/>
    <x v="189"/>
    <d v="2016-06-26T00:00:00"/>
    <x v="0"/>
    <s v="SN-20560"/>
    <s v="OFF-BI-10000773"/>
    <n v="802"/>
    <n v="1"/>
    <n v="0"/>
    <n v="37694"/>
    <x v="1"/>
    <s v="Binders"/>
    <x v="385"/>
    <s v="United States"/>
    <x v="43"/>
    <x v="11"/>
    <n v="48066"/>
    <x v="0"/>
    <s v="Skye Norling"/>
    <x v="2"/>
  </r>
  <r>
    <s v="CA-2016-118101"/>
    <x v="189"/>
    <d v="2016-06-26T00:00:00"/>
    <x v="0"/>
    <s v="SN-20560"/>
    <s v="OFF-ST-10001837"/>
    <n v="17104"/>
    <n v="4"/>
    <n v="0"/>
    <n v="444704"/>
    <x v="1"/>
    <s v="Storage"/>
    <x v="1323"/>
    <s v="United States"/>
    <x v="43"/>
    <x v="11"/>
    <n v="48066"/>
    <x v="0"/>
    <s v="Skye Norling"/>
    <x v="2"/>
  </r>
  <r>
    <s v="CA-2016-100307"/>
    <x v="271"/>
    <d v="2016-12-19T00:00:00"/>
    <x v="2"/>
    <s v="TC-21475"/>
    <s v="OFF-PA-10002552"/>
    <n v="1944"/>
    <n v="3"/>
    <n v="0"/>
    <n v="93312"/>
    <x v="1"/>
    <s v="Paper"/>
    <x v="353"/>
    <s v="United States"/>
    <x v="114"/>
    <x v="36"/>
    <n v="72701"/>
    <x v="2"/>
    <s v="Tony Chapman"/>
    <x v="2"/>
  </r>
  <r>
    <s v="CA-2015-138457"/>
    <x v="1022"/>
    <d v="2015-09-17T00:00:00"/>
    <x v="2"/>
    <s v="AM-10705"/>
    <s v="OFF-BI-10000014"/>
    <n v="13092"/>
    <n v="4"/>
    <n v="7"/>
    <n v="-100372"/>
    <x v="1"/>
    <s v="Binders"/>
    <x v="630"/>
    <s v="United States"/>
    <x v="107"/>
    <x v="3"/>
    <n v="28540"/>
    <x v="2"/>
    <s v="Anne McFarland"/>
    <x v="0"/>
  </r>
  <r>
    <s v="CA-2014-131800"/>
    <x v="124"/>
    <d v="2015-01-04T00:00:00"/>
    <x v="2"/>
    <s v="AJ-10960"/>
    <s v="OFF-AP-10004136"/>
    <n v="12294"/>
    <n v="3"/>
    <n v="0"/>
    <n v="30735"/>
    <x v="1"/>
    <s v="Appliances"/>
    <x v="1792"/>
    <s v="United States"/>
    <x v="20"/>
    <x v="14"/>
    <n v="10035"/>
    <x v="3"/>
    <s v="Astrea Jones"/>
    <x v="0"/>
  </r>
  <r>
    <s v="CA-2014-131800"/>
    <x v="124"/>
    <d v="2015-01-04T00:00:00"/>
    <x v="2"/>
    <s v="AJ-10960"/>
    <s v="OFF-BI-10003429"/>
    <n v="35448"/>
    <n v="7"/>
    <n v="2"/>
    <n v="128499"/>
    <x v="1"/>
    <s v="Binders"/>
    <x v="846"/>
    <s v="United States"/>
    <x v="20"/>
    <x v="14"/>
    <n v="10035"/>
    <x v="3"/>
    <s v="Astrea Jones"/>
    <x v="0"/>
  </r>
  <r>
    <s v="CA-2014-118304"/>
    <x v="332"/>
    <d v="2014-05-04T00:00:00"/>
    <x v="2"/>
    <s v="KH-16360"/>
    <s v="TEC-PH-10000376"/>
    <n v="1998"/>
    <n v="2"/>
    <n v="0"/>
    <n v="51948"/>
    <x v="2"/>
    <s v="Phones"/>
    <x v="432"/>
    <s v="United States"/>
    <x v="18"/>
    <x v="12"/>
    <n v="19901"/>
    <x v="3"/>
    <s v="Katherine Hughes"/>
    <x v="0"/>
  </r>
  <r>
    <s v="CA-2017-121790"/>
    <x v="288"/>
    <d v="2017-02-06T00:00:00"/>
    <x v="2"/>
    <s v="LP-17095"/>
    <s v="FUR-TA-10003469"/>
    <n v="69375"/>
    <n v="1"/>
    <n v="5"/>
    <n v="-47175"/>
    <x v="0"/>
    <s v="Tables"/>
    <x v="1546"/>
    <s v="United States"/>
    <x v="34"/>
    <x v="9"/>
    <n v="60505"/>
    <x v="0"/>
    <s v="Liz Preis"/>
    <x v="0"/>
  </r>
  <r>
    <s v="CA-2017-121790"/>
    <x v="288"/>
    <d v="2017-02-06T00:00:00"/>
    <x v="2"/>
    <s v="LP-17095"/>
    <s v="OFF-SU-10004231"/>
    <n v="3168"/>
    <n v="4"/>
    <n v="2"/>
    <n v="2772"/>
    <x v="1"/>
    <s v="Supplies"/>
    <x v="554"/>
    <s v="United States"/>
    <x v="34"/>
    <x v="9"/>
    <n v="60505"/>
    <x v="0"/>
    <s v="Liz Preis"/>
    <x v="0"/>
  </r>
  <r>
    <s v="CA-2017-121790"/>
    <x v="288"/>
    <d v="2017-02-06T00:00:00"/>
    <x v="2"/>
    <s v="LP-17095"/>
    <s v="TEC-PH-10002584"/>
    <n v="2003168"/>
    <n v="4"/>
    <n v="2"/>
    <n v="250396"/>
    <x v="2"/>
    <s v="Phones"/>
    <x v="1677"/>
    <s v="United States"/>
    <x v="34"/>
    <x v="9"/>
    <n v="60505"/>
    <x v="0"/>
    <s v="Liz Preis"/>
    <x v="0"/>
  </r>
  <r>
    <s v="CA-2017-121790"/>
    <x v="288"/>
    <d v="2017-02-06T00:00:00"/>
    <x v="2"/>
    <s v="LP-17095"/>
    <s v="OFF-AR-10003602"/>
    <n v="9344"/>
    <n v="2"/>
    <n v="2"/>
    <n v="31536"/>
    <x v="1"/>
    <s v="Art"/>
    <x v="242"/>
    <s v="United States"/>
    <x v="34"/>
    <x v="9"/>
    <n v="60505"/>
    <x v="0"/>
    <s v="Liz Preis"/>
    <x v="0"/>
  </r>
  <r>
    <s v="CA-2016-169670"/>
    <x v="590"/>
    <d v="2016-12-31T00:00:00"/>
    <x v="2"/>
    <s v="JE-15715"/>
    <s v="FUR-CH-10002331"/>
    <n v="2563056"/>
    <n v="8"/>
    <n v="1"/>
    <n v="3132624"/>
    <x v="0"/>
    <s v="Chairs"/>
    <x v="406"/>
    <s v="United States"/>
    <x v="20"/>
    <x v="14"/>
    <n v="10009"/>
    <x v="3"/>
    <s v="Joe Elijah"/>
    <x v="0"/>
  </r>
  <r>
    <s v="CA-2016-139549"/>
    <x v="200"/>
    <d v="2016-10-25T00:00:00"/>
    <x v="2"/>
    <s v="MY-18295"/>
    <s v="FUR-CH-10001802"/>
    <n v="387136"/>
    <n v="4"/>
    <n v="2"/>
    <n v="48392"/>
    <x v="0"/>
    <s v="Chairs"/>
    <x v="1669"/>
    <s v="United States"/>
    <x v="486"/>
    <x v="1"/>
    <n v="92020"/>
    <x v="1"/>
    <s v="Muhammed Yedwab"/>
    <x v="1"/>
  </r>
  <r>
    <s v="CA-2015-104059"/>
    <x v="384"/>
    <d v="2015-06-15T00:00:00"/>
    <x v="1"/>
    <s v="FC-14245"/>
    <s v="OFF-AR-10000634"/>
    <n v="3424"/>
    <n v="1"/>
    <n v="2"/>
    <n v="2996"/>
    <x v="1"/>
    <s v="Art"/>
    <x v="988"/>
    <s v="United States"/>
    <x v="24"/>
    <x v="23"/>
    <n v="45503"/>
    <x v="3"/>
    <s v="Frank Carlisle"/>
    <x v="2"/>
  </r>
  <r>
    <s v="CA-2017-164112"/>
    <x v="159"/>
    <d v="2017-07-04T00:00:00"/>
    <x v="2"/>
    <s v="ND-18460"/>
    <s v="OFF-ST-10002615"/>
    <n v="108542"/>
    <n v="7"/>
    <n v="0"/>
    <n v="2822092"/>
    <x v="1"/>
    <s v="Storage"/>
    <x v="1417"/>
    <s v="United States"/>
    <x v="145"/>
    <x v="14"/>
    <n v="10550"/>
    <x v="3"/>
    <s v="Neil Ducich"/>
    <x v="1"/>
  </r>
  <r>
    <s v="CA-2015-143882"/>
    <x v="152"/>
    <d v="2015-06-30T00:00:00"/>
    <x v="2"/>
    <s v="DB-13360"/>
    <s v="OFF-PA-10004040"/>
    <n v="43056"/>
    <n v="9"/>
    <n v="2"/>
    <n v="156078"/>
    <x v="1"/>
    <s v="Paper"/>
    <x v="99"/>
    <s v="United States"/>
    <x v="79"/>
    <x v="23"/>
    <n v="44107"/>
    <x v="3"/>
    <s v="Dennis Bolton"/>
    <x v="2"/>
  </r>
  <r>
    <s v="US-2016-139262"/>
    <x v="821"/>
    <d v="2016-02-25T00:00:00"/>
    <x v="2"/>
    <s v="LC-16960"/>
    <s v="OFF-BI-10003727"/>
    <n v="3762"/>
    <n v="3"/>
    <n v="7"/>
    <n v="-27588"/>
    <x v="1"/>
    <s v="Binders"/>
    <x v="800"/>
    <s v="United States"/>
    <x v="66"/>
    <x v="2"/>
    <n v="33614"/>
    <x v="2"/>
    <s v="Lindsay Castell"/>
    <x v="2"/>
  </r>
  <r>
    <s v="US-2016-139262"/>
    <x v="821"/>
    <d v="2016-02-25T00:00:00"/>
    <x v="2"/>
    <s v="LC-16960"/>
    <s v="OFF-BI-10002026"/>
    <n v="3486"/>
    <n v="2"/>
    <n v="7"/>
    <n v="-26726"/>
    <x v="1"/>
    <s v="Binders"/>
    <x v="905"/>
    <s v="United States"/>
    <x v="66"/>
    <x v="2"/>
    <n v="33614"/>
    <x v="2"/>
    <s v="Lindsay Castell"/>
    <x v="2"/>
  </r>
  <r>
    <s v="US-2016-139262"/>
    <x v="821"/>
    <d v="2016-02-25T00:00:00"/>
    <x v="2"/>
    <s v="LC-16960"/>
    <s v="OFF-ST-10001496"/>
    <n v="432456"/>
    <n v="3"/>
    <n v="2"/>
    <n v="324342"/>
    <x v="1"/>
    <s v="Storage"/>
    <x v="729"/>
    <s v="United States"/>
    <x v="66"/>
    <x v="2"/>
    <n v="33614"/>
    <x v="2"/>
    <s v="Lindsay Castell"/>
    <x v="2"/>
  </r>
  <r>
    <s v="CA-2017-146192"/>
    <x v="299"/>
    <d v="2017-04-26T00:00:00"/>
    <x v="2"/>
    <s v="BD-11725"/>
    <s v="OFF-ST-10003716"/>
    <n v="67506"/>
    <n v="3"/>
    <n v="0"/>
    <n v="877578"/>
    <x v="1"/>
    <s v="Storage"/>
    <x v="891"/>
    <s v="United States"/>
    <x v="38"/>
    <x v="31"/>
    <n v="31907"/>
    <x v="2"/>
    <s v="Bruce Degenhardt"/>
    <x v="0"/>
  </r>
  <r>
    <s v="CA-2017-134810"/>
    <x v="1188"/>
    <d v="2017-05-10T00:00:00"/>
    <x v="3"/>
    <s v="MC-17605"/>
    <s v="OFF-EN-10002504"/>
    <n v="65232"/>
    <n v="3"/>
    <n v="2"/>
    <n v="220158"/>
    <x v="1"/>
    <s v="Envelopes"/>
    <x v="113"/>
    <s v="United States"/>
    <x v="107"/>
    <x v="3"/>
    <n v="28540"/>
    <x v="2"/>
    <s v="Matt Connell"/>
    <x v="1"/>
  </r>
  <r>
    <s v="CA-2017-134810"/>
    <x v="1188"/>
    <d v="2017-05-10T00:00:00"/>
    <x v="3"/>
    <s v="MC-17605"/>
    <s v="FUR-CH-10001270"/>
    <n v="2070"/>
    <n v="3"/>
    <n v="2"/>
    <n v="25875"/>
    <x v="0"/>
    <s v="Chairs"/>
    <x v="853"/>
    <s v="United States"/>
    <x v="107"/>
    <x v="3"/>
    <n v="28540"/>
    <x v="2"/>
    <s v="Matt Connell"/>
    <x v="1"/>
  </r>
  <r>
    <s v="CA-2015-154284"/>
    <x v="378"/>
    <d v="2015-12-26T00:00:00"/>
    <x v="1"/>
    <s v="SZ-20035"/>
    <s v="TEC-MA-10004241"/>
    <n v="60053"/>
    <n v="2"/>
    <n v="3"/>
    <n v="137264"/>
    <x v="2"/>
    <s v="Machines"/>
    <x v="835"/>
    <s v="United States"/>
    <x v="491"/>
    <x v="9"/>
    <n v="60174"/>
    <x v="0"/>
    <s v="Sam Zeldin"/>
    <x v="2"/>
  </r>
  <r>
    <s v="CA-2015-154284"/>
    <x v="378"/>
    <d v="2015-12-26T00:00:00"/>
    <x v="1"/>
    <s v="SZ-20035"/>
    <s v="OFF-AR-10001468"/>
    <n v="59904"/>
    <n v="2"/>
    <n v="2"/>
    <n v="142272"/>
    <x v="1"/>
    <s v="Art"/>
    <x v="721"/>
    <s v="United States"/>
    <x v="491"/>
    <x v="9"/>
    <n v="60174"/>
    <x v="0"/>
    <s v="Sam Zeldin"/>
    <x v="2"/>
  </r>
  <r>
    <s v="CA-2015-154284"/>
    <x v="378"/>
    <d v="2015-12-26T00:00:00"/>
    <x v="1"/>
    <s v="SZ-20035"/>
    <s v="TEC-AC-10003198"/>
    <n v="63744"/>
    <n v="8"/>
    <n v="2"/>
    <n v="135456"/>
    <x v="2"/>
    <s v="Accessories"/>
    <x v="763"/>
    <s v="United States"/>
    <x v="491"/>
    <x v="9"/>
    <n v="60174"/>
    <x v="0"/>
    <s v="Sam Zeldin"/>
    <x v="2"/>
  </r>
  <r>
    <s v="CA-2015-154284"/>
    <x v="378"/>
    <d v="2015-12-26T00:00:00"/>
    <x v="1"/>
    <s v="SZ-20035"/>
    <s v="FUR-FU-10003039"/>
    <n v="51756"/>
    <n v="3"/>
    <n v="6"/>
    <n v="-336414"/>
    <x v="0"/>
    <s v="Furnishings"/>
    <x v="481"/>
    <s v="United States"/>
    <x v="491"/>
    <x v="9"/>
    <n v="60174"/>
    <x v="0"/>
    <s v="Sam Zeldin"/>
    <x v="2"/>
  </r>
  <r>
    <s v="CA-2014-156244"/>
    <x v="1132"/>
    <d v="2014-08-16T00:00:00"/>
    <x v="2"/>
    <s v="DH-13675"/>
    <s v="OFF-PA-10000295"/>
    <n v="31104"/>
    <n v="6"/>
    <n v="2"/>
    <n v="108864"/>
    <x v="1"/>
    <s v="Paper"/>
    <x v="1756"/>
    <s v="United States"/>
    <x v="99"/>
    <x v="2"/>
    <n v="33180"/>
    <x v="2"/>
    <s v="Duane Huffman"/>
    <x v="2"/>
  </r>
  <r>
    <s v="CA-2014-156244"/>
    <x v="1132"/>
    <d v="2014-08-16T00:00:00"/>
    <x v="2"/>
    <s v="DH-13675"/>
    <s v="OFF-AR-10004344"/>
    <n v="4796"/>
    <n v="5"/>
    <n v="2"/>
    <n v="41965"/>
    <x v="1"/>
    <s v="Art"/>
    <x v="369"/>
    <s v="United States"/>
    <x v="99"/>
    <x v="2"/>
    <n v="33180"/>
    <x v="2"/>
    <s v="Duane Huffman"/>
    <x v="2"/>
  </r>
  <r>
    <s v="CA-2014-156244"/>
    <x v="1132"/>
    <d v="2014-08-16T00:00:00"/>
    <x v="2"/>
    <s v="DH-13675"/>
    <s v="TEC-AC-10002473"/>
    <n v="158928"/>
    <n v="7"/>
    <n v="2"/>
    <n v="417186"/>
    <x v="2"/>
    <s v="Accessories"/>
    <x v="716"/>
    <s v="United States"/>
    <x v="99"/>
    <x v="2"/>
    <n v="33180"/>
    <x v="2"/>
    <s v="Duane Huffman"/>
    <x v="2"/>
  </r>
  <r>
    <s v="CA-2014-156244"/>
    <x v="1132"/>
    <d v="2014-08-16T00:00:00"/>
    <x v="2"/>
    <s v="DH-13675"/>
    <s v="OFF-AP-10002403"/>
    <n v="211248"/>
    <n v="6"/>
    <n v="2"/>
    <n v="158436"/>
    <x v="1"/>
    <s v="Appliances"/>
    <x v="1295"/>
    <s v="United States"/>
    <x v="99"/>
    <x v="2"/>
    <n v="33180"/>
    <x v="2"/>
    <s v="Duane Huffman"/>
    <x v="2"/>
  </r>
  <r>
    <s v="CA-2014-156244"/>
    <x v="1132"/>
    <d v="2014-08-16T00:00:00"/>
    <x v="2"/>
    <s v="DH-13675"/>
    <s v="OFF-SU-10000432"/>
    <n v="5552"/>
    <n v="2"/>
    <n v="2"/>
    <n v="-1041"/>
    <x v="1"/>
    <s v="Supplies"/>
    <x v="1531"/>
    <s v="United States"/>
    <x v="99"/>
    <x v="2"/>
    <n v="33180"/>
    <x v="2"/>
    <s v="Duane Huffman"/>
    <x v="2"/>
  </r>
  <r>
    <s v="CA-2014-156244"/>
    <x v="1132"/>
    <d v="2014-08-16T00:00:00"/>
    <x v="2"/>
    <s v="DH-13675"/>
    <s v="OFF-LA-10000443"/>
    <n v="2952"/>
    <n v="1"/>
    <n v="2"/>
    <n v="9963"/>
    <x v="1"/>
    <s v="Labels"/>
    <x v="1116"/>
    <s v="United States"/>
    <x v="99"/>
    <x v="2"/>
    <n v="33180"/>
    <x v="2"/>
    <s v="Duane Huffman"/>
    <x v="2"/>
  </r>
  <r>
    <s v="CA-2015-106362"/>
    <x v="554"/>
    <d v="2015-12-15T00:00:00"/>
    <x v="2"/>
    <s v="LC-16885"/>
    <s v="OFF-BI-10003166"/>
    <n v="10332"/>
    <n v="3"/>
    <n v="7"/>
    <n v="-75768"/>
    <x v="1"/>
    <s v="Binders"/>
    <x v="1394"/>
    <s v="United States"/>
    <x v="21"/>
    <x v="23"/>
    <n v="45373"/>
    <x v="3"/>
    <s v="Lena Creighton"/>
    <x v="0"/>
  </r>
  <r>
    <s v="US-2017-168802"/>
    <x v="131"/>
    <d v="2017-11-07T00:00:00"/>
    <x v="2"/>
    <s v="JO-15145"/>
    <s v="OFF-BI-10002393"/>
    <n v="18368"/>
    <n v="4"/>
    <n v="2"/>
    <n v="59696"/>
    <x v="1"/>
    <s v="Binders"/>
    <x v="1186"/>
    <s v="United States"/>
    <x v="4"/>
    <x v="4"/>
    <n v="98103"/>
    <x v="1"/>
    <s v="Jack O'Briant"/>
    <x v="1"/>
  </r>
  <r>
    <s v="US-2017-146906"/>
    <x v="676"/>
    <d v="2017-03-17T00:00:00"/>
    <x v="2"/>
    <s v="MT-17815"/>
    <s v="TEC-PH-10001809"/>
    <n v="2999"/>
    <n v="2"/>
    <n v="0"/>
    <n v="74975"/>
    <x v="2"/>
    <s v="Phones"/>
    <x v="1162"/>
    <s v="United States"/>
    <x v="20"/>
    <x v="14"/>
    <n v="10011"/>
    <x v="3"/>
    <s v="Meg Tillman"/>
    <x v="0"/>
  </r>
  <r>
    <s v="CA-2016-166380"/>
    <x v="197"/>
    <d v="2016-06-03T00:00:00"/>
    <x v="2"/>
    <s v="EB-13750"/>
    <s v="OFF-EN-10002600"/>
    <n v="2655"/>
    <n v="9"/>
    <n v="0"/>
    <n v="12744"/>
    <x v="1"/>
    <s v="Envelopes"/>
    <x v="111"/>
    <s v="United States"/>
    <x v="80"/>
    <x v="16"/>
    <n v="22204"/>
    <x v="2"/>
    <s v="Edward Becker"/>
    <x v="1"/>
  </r>
  <r>
    <s v="CA-2016-166380"/>
    <x v="197"/>
    <d v="2016-06-03T00:00:00"/>
    <x v="2"/>
    <s v="EB-13750"/>
    <s v="TEC-AC-10000109"/>
    <n v="11198"/>
    <n v="2"/>
    <n v="0"/>
    <n v="268752"/>
    <x v="2"/>
    <s v="Accessories"/>
    <x v="202"/>
    <s v="United States"/>
    <x v="80"/>
    <x v="16"/>
    <n v="22204"/>
    <x v="2"/>
    <s v="Edward Becker"/>
    <x v="1"/>
  </r>
  <r>
    <s v="US-2015-158911"/>
    <x v="760"/>
    <d v="2015-07-11T00:00:00"/>
    <x v="2"/>
    <s v="RS-19765"/>
    <s v="FUR-FU-10003829"/>
    <n v="4928"/>
    <n v="2"/>
    <n v="2"/>
    <n v="7392"/>
    <x v="0"/>
    <s v="Furnishings"/>
    <x v="1360"/>
    <s v="United States"/>
    <x v="35"/>
    <x v="3"/>
    <n v="28205"/>
    <x v="2"/>
    <s v="Roland Schwarz"/>
    <x v="1"/>
  </r>
  <r>
    <s v="US-2015-158911"/>
    <x v="760"/>
    <d v="2015-07-11T00:00:00"/>
    <x v="2"/>
    <s v="RS-19765"/>
    <s v="OFF-LA-10003223"/>
    <n v="11784"/>
    <n v="3"/>
    <n v="2"/>
    <n v="42717"/>
    <x v="1"/>
    <s v="Labels"/>
    <x v="603"/>
    <s v="United States"/>
    <x v="35"/>
    <x v="3"/>
    <n v="28205"/>
    <x v="2"/>
    <s v="Roland Schwarz"/>
    <x v="1"/>
  </r>
  <r>
    <s v="US-2014-103338"/>
    <x v="517"/>
    <d v="2014-03-15T00:00:00"/>
    <x v="2"/>
    <s v="RB-19435"/>
    <s v="OFF-AR-10001770"/>
    <n v="798"/>
    <n v="3"/>
    <n v="0"/>
    <n v="20748"/>
    <x v="1"/>
    <s v="Art"/>
    <x v="1560"/>
    <s v="United States"/>
    <x v="43"/>
    <x v="1"/>
    <n v="95661"/>
    <x v="1"/>
    <s v="Richard Bierner"/>
    <x v="0"/>
  </r>
  <r>
    <s v="CA-2015-109169"/>
    <x v="703"/>
    <d v="2015-04-24T00:00:00"/>
    <x v="2"/>
    <s v="OT-18730"/>
    <s v="OFF-EN-10003296"/>
    <n v="18096"/>
    <n v="2"/>
    <n v="0"/>
    <n v="81432"/>
    <x v="1"/>
    <s v="Envelopes"/>
    <x v="232"/>
    <s v="United States"/>
    <x v="65"/>
    <x v="11"/>
    <n v="48234"/>
    <x v="0"/>
    <s v="Olvera Toch"/>
    <x v="0"/>
  </r>
  <r>
    <s v="US-2017-167318"/>
    <x v="1189"/>
    <d v="2017-08-01T00:00:00"/>
    <x v="2"/>
    <s v="GZ-14545"/>
    <s v="TEC-AC-10003870"/>
    <n v="164995"/>
    <n v="5"/>
    <n v="0"/>
    <n v="65998"/>
    <x v="2"/>
    <s v="Accessories"/>
    <x v="1697"/>
    <s v="United States"/>
    <x v="1"/>
    <x v="1"/>
    <n v="90036"/>
    <x v="1"/>
    <s v="George Zrebassa"/>
    <x v="1"/>
  </r>
  <r>
    <s v="US-2017-167318"/>
    <x v="1189"/>
    <d v="2017-08-01T00:00:00"/>
    <x v="2"/>
    <s v="GZ-14545"/>
    <s v="FUR-CH-10000665"/>
    <n v="362352"/>
    <n v="3"/>
    <n v="2"/>
    <n v="45294"/>
    <x v="0"/>
    <s v="Chairs"/>
    <x v="658"/>
    <s v="United States"/>
    <x v="1"/>
    <x v="1"/>
    <n v="90036"/>
    <x v="1"/>
    <s v="George Zrebassa"/>
    <x v="1"/>
  </r>
  <r>
    <s v="US-2014-120313"/>
    <x v="655"/>
    <d v="2014-11-02T00:00:00"/>
    <x v="1"/>
    <s v="NL-18310"/>
    <s v="TEC-PH-10003092"/>
    <n v="73584"/>
    <n v="2"/>
    <n v="2"/>
    <n v="82782"/>
    <x v="2"/>
    <s v="Phones"/>
    <x v="518"/>
    <s v="United States"/>
    <x v="8"/>
    <x v="1"/>
    <n v="94110"/>
    <x v="1"/>
    <s v="Nancy Lomonaco"/>
    <x v="2"/>
  </r>
  <r>
    <s v="CA-2017-135419"/>
    <x v="131"/>
    <d v="2017-11-09T00:00:00"/>
    <x v="2"/>
    <s v="BG-11740"/>
    <s v="FUR-TA-10001086"/>
    <n v="486368"/>
    <n v="4"/>
    <n v="2"/>
    <n v="364776"/>
    <x v="0"/>
    <s v="Tables"/>
    <x v="1705"/>
    <s v="United States"/>
    <x v="329"/>
    <x v="1"/>
    <n v="93309"/>
    <x v="1"/>
    <s v="Bruce Geld"/>
    <x v="0"/>
  </r>
  <r>
    <s v="CA-2016-128671"/>
    <x v="1190"/>
    <d v="2016-08-16T00:00:00"/>
    <x v="2"/>
    <s v="MT-18070"/>
    <s v="OFF-PA-10001870"/>
    <n v="324"/>
    <n v="5"/>
    <n v="0"/>
    <n v="15552"/>
    <x v="1"/>
    <s v="Paper"/>
    <x v="676"/>
    <s v="United States"/>
    <x v="251"/>
    <x v="25"/>
    <n v="74133"/>
    <x v="0"/>
    <s v="Michelle Tran"/>
    <x v="2"/>
  </r>
  <r>
    <s v="CA-2016-128671"/>
    <x v="1190"/>
    <d v="2016-08-16T00:00:00"/>
    <x v="2"/>
    <s v="MT-18070"/>
    <s v="OFF-BI-10003305"/>
    <n v="4186"/>
    <n v="7"/>
    <n v="0"/>
    <n v="192556"/>
    <x v="1"/>
    <s v="Binders"/>
    <x v="566"/>
    <s v="United States"/>
    <x v="251"/>
    <x v="25"/>
    <n v="74133"/>
    <x v="0"/>
    <s v="Michelle Tran"/>
    <x v="2"/>
  </r>
  <r>
    <s v="CA-2016-128671"/>
    <x v="1190"/>
    <d v="2016-08-16T00:00:00"/>
    <x v="2"/>
    <s v="MT-18070"/>
    <s v="OFF-BI-10003007"/>
    <n v="7756"/>
    <n v="2"/>
    <n v="0"/>
    <n v="356776"/>
    <x v="1"/>
    <s v="Binders"/>
    <x v="1525"/>
    <s v="United States"/>
    <x v="251"/>
    <x v="25"/>
    <n v="74133"/>
    <x v="0"/>
    <s v="Michelle Tran"/>
    <x v="2"/>
  </r>
  <r>
    <s v="CA-2016-149335"/>
    <x v="196"/>
    <d v="2016-07-25T00:00:00"/>
    <x v="0"/>
    <s v="BC-11125"/>
    <s v="OFF-AR-10001419"/>
    <n v="3717"/>
    <n v="9"/>
    <n v="0"/>
    <n v="11151"/>
    <x v="1"/>
    <s v="Art"/>
    <x v="1006"/>
    <s v="United States"/>
    <x v="8"/>
    <x v="1"/>
    <n v="94122"/>
    <x v="1"/>
    <s v="Becky Castell"/>
    <x v="2"/>
  </r>
  <r>
    <s v="CA-2014-168312"/>
    <x v="71"/>
    <d v="2014-03-07T00:00:00"/>
    <x v="2"/>
    <s v="GW-14605"/>
    <s v="OFF-ST-10003692"/>
    <n v="137352"/>
    <n v="3"/>
    <n v="2"/>
    <n v="85845"/>
    <x v="1"/>
    <s v="Storage"/>
    <x v="1249"/>
    <s v="United States"/>
    <x v="12"/>
    <x v="0"/>
    <n v="77036"/>
    <x v="0"/>
    <s v="Giulietta Weimer"/>
    <x v="0"/>
  </r>
  <r>
    <s v="CA-2014-168312"/>
    <x v="71"/>
    <d v="2014-03-07T00:00:00"/>
    <x v="2"/>
    <s v="GW-14605"/>
    <s v="FUR-TA-10001866"/>
    <n v="376509"/>
    <n v="3"/>
    <n v="3"/>
    <n v="-430296"/>
    <x v="0"/>
    <s v="Tables"/>
    <x v="1266"/>
    <s v="United States"/>
    <x v="12"/>
    <x v="0"/>
    <n v="77036"/>
    <x v="0"/>
    <s v="Giulietta Weimer"/>
    <x v="0"/>
  </r>
  <r>
    <s v="US-2017-105935"/>
    <x v="794"/>
    <d v="2017-01-31T00:00:00"/>
    <x v="2"/>
    <s v="BD-11500"/>
    <s v="FUR-FU-10002157"/>
    <n v="6272"/>
    <n v="4"/>
    <n v="0"/>
    <n v="244608"/>
    <x v="0"/>
    <s v="Furnishings"/>
    <x v="116"/>
    <s v="United States"/>
    <x v="38"/>
    <x v="31"/>
    <n v="31907"/>
    <x v="2"/>
    <s v="Bradley Drucker"/>
    <x v="0"/>
  </r>
  <r>
    <s v="US-2017-105935"/>
    <x v="794"/>
    <d v="2017-01-31T00:00:00"/>
    <x v="2"/>
    <s v="BD-11500"/>
    <s v="TEC-PH-10001459"/>
    <n v="293993"/>
    <n v="7"/>
    <n v="0"/>
    <n v="7643818"/>
    <x v="2"/>
    <s v="Phones"/>
    <x v="1428"/>
    <s v="United States"/>
    <x v="38"/>
    <x v="31"/>
    <n v="31907"/>
    <x v="2"/>
    <s v="Bradley Drucker"/>
    <x v="0"/>
  </r>
  <r>
    <s v="CA-2014-161508"/>
    <x v="135"/>
    <d v="2014-07-16T00:00:00"/>
    <x v="2"/>
    <s v="PV-18985"/>
    <s v="FUR-CH-10002126"/>
    <n v="512358"/>
    <n v="3"/>
    <n v="3"/>
    <n v="-146388"/>
    <x v="0"/>
    <s v="Chairs"/>
    <x v="844"/>
    <s v="United States"/>
    <x v="426"/>
    <x v="0"/>
    <n v="77573"/>
    <x v="0"/>
    <s v="Paul Van Hugh"/>
    <x v="2"/>
  </r>
  <r>
    <s v="CA-2014-161508"/>
    <x v="135"/>
    <d v="2014-07-16T00:00:00"/>
    <x v="2"/>
    <s v="PV-18985"/>
    <s v="OFF-FA-10001561"/>
    <n v="3488"/>
    <n v="2"/>
    <n v="2"/>
    <n v="5668"/>
    <x v="1"/>
    <s v="Fasteners"/>
    <x v="834"/>
    <s v="United States"/>
    <x v="426"/>
    <x v="0"/>
    <n v="77573"/>
    <x v="0"/>
    <s v="Paul Van Hugh"/>
    <x v="2"/>
  </r>
  <r>
    <s v="CA-2014-161508"/>
    <x v="135"/>
    <d v="2014-07-16T00:00:00"/>
    <x v="2"/>
    <s v="PV-18985"/>
    <s v="OFF-AR-10003158"/>
    <n v="22288"/>
    <n v="7"/>
    <n v="2"/>
    <n v="39004"/>
    <x v="1"/>
    <s v="Art"/>
    <x v="699"/>
    <s v="United States"/>
    <x v="426"/>
    <x v="0"/>
    <n v="77573"/>
    <x v="0"/>
    <s v="Paul Van Hugh"/>
    <x v="2"/>
  </r>
  <r>
    <s v="CA-2014-161508"/>
    <x v="135"/>
    <d v="2014-07-16T00:00:00"/>
    <x v="2"/>
    <s v="PV-18985"/>
    <s v="OFF-PA-10001804"/>
    <n v="16032"/>
    <n v="3"/>
    <n v="2"/>
    <n v="56112"/>
    <x v="1"/>
    <s v="Paper"/>
    <x v="128"/>
    <s v="United States"/>
    <x v="426"/>
    <x v="0"/>
    <n v="77573"/>
    <x v="0"/>
    <s v="Paul Van Hugh"/>
    <x v="2"/>
  </r>
  <r>
    <s v="CA-2017-130904"/>
    <x v="644"/>
    <d v="2017-04-16T00:00:00"/>
    <x v="2"/>
    <s v="HM-14980"/>
    <s v="OFF-AR-10000422"/>
    <n v="1752"/>
    <n v="1"/>
    <n v="2"/>
    <n v="1533"/>
    <x v="1"/>
    <s v="Art"/>
    <x v="894"/>
    <s v="United States"/>
    <x v="140"/>
    <x v="3"/>
    <n v="27217"/>
    <x v="2"/>
    <s v="Henry MacAllister"/>
    <x v="0"/>
  </r>
  <r>
    <s v="CA-2017-130904"/>
    <x v="644"/>
    <d v="2017-04-16T00:00:00"/>
    <x v="2"/>
    <s v="HM-14980"/>
    <s v="OFF-AR-10000127"/>
    <n v="20992"/>
    <n v="8"/>
    <n v="2"/>
    <n v="23616"/>
    <x v="1"/>
    <s v="Art"/>
    <x v="1184"/>
    <s v="United States"/>
    <x v="140"/>
    <x v="3"/>
    <n v="27217"/>
    <x v="2"/>
    <s v="Henry MacAllister"/>
    <x v="0"/>
  </r>
  <r>
    <s v="CA-2017-133620"/>
    <x v="38"/>
    <d v="2017-11-18T00:00:00"/>
    <x v="2"/>
    <s v="EM-14065"/>
    <s v="OFF-ST-10004634"/>
    <n v="1121"/>
    <n v="1"/>
    <n v="0"/>
    <n v="3363"/>
    <x v="1"/>
    <s v="Storage"/>
    <x v="598"/>
    <s v="United States"/>
    <x v="20"/>
    <x v="14"/>
    <n v="10009"/>
    <x v="3"/>
    <s v="Erin Mull"/>
    <x v="0"/>
  </r>
  <r>
    <s v="CA-2015-142937"/>
    <x v="898"/>
    <d v="2015-12-06T00:00:00"/>
    <x v="3"/>
    <s v="SF-20065"/>
    <s v="OFF-AR-10003582"/>
    <n v="4504"/>
    <n v="2"/>
    <n v="2"/>
    <n v="4504"/>
    <x v="1"/>
    <s v="Art"/>
    <x v="1440"/>
    <s v="United States"/>
    <x v="0"/>
    <x v="0"/>
    <n v="75220"/>
    <x v="0"/>
    <s v="Sandra Flanagan"/>
    <x v="0"/>
  </r>
  <r>
    <s v="US-2016-149790"/>
    <x v="181"/>
    <d v="2016-10-01T00:00:00"/>
    <x v="2"/>
    <s v="SC-20380"/>
    <s v="OFF-BI-10002026"/>
    <n v="15624"/>
    <n v="2"/>
    <n v="8"/>
    <n v="-249984"/>
    <x v="1"/>
    <s v="Binders"/>
    <x v="905"/>
    <s v="United States"/>
    <x v="12"/>
    <x v="0"/>
    <n v="77095"/>
    <x v="0"/>
    <s v="Shahid Collister"/>
    <x v="0"/>
  </r>
  <r>
    <s v="CA-2016-130778"/>
    <x v="257"/>
    <d v="2016-11-25T00:00:00"/>
    <x v="2"/>
    <s v="ND-18370"/>
    <s v="OFF-AP-10000595"/>
    <n v="874"/>
    <n v="2"/>
    <n v="0"/>
    <n v="22724"/>
    <x v="1"/>
    <s v="Appliances"/>
    <x v="1483"/>
    <s v="United States"/>
    <x v="84"/>
    <x v="14"/>
    <n v="11561"/>
    <x v="3"/>
    <s v="Natalie DeCherney"/>
    <x v="0"/>
  </r>
  <r>
    <s v="CA-2016-130778"/>
    <x v="257"/>
    <d v="2016-11-25T00:00:00"/>
    <x v="2"/>
    <s v="ND-18370"/>
    <s v="OFF-PA-10001509"/>
    <n v="4475"/>
    <n v="5"/>
    <n v="0"/>
    <n v="20585"/>
    <x v="1"/>
    <s v="Paper"/>
    <x v="421"/>
    <s v="United States"/>
    <x v="84"/>
    <x v="14"/>
    <n v="11561"/>
    <x v="3"/>
    <s v="Natalie DeCherney"/>
    <x v="0"/>
  </r>
  <r>
    <s v="CA-2017-144456"/>
    <x v="564"/>
    <d v="2017-09-09T00:00:00"/>
    <x v="3"/>
    <s v="FC-14245"/>
    <s v="OFF-ST-10001321"/>
    <n v="6168"/>
    <n v="5"/>
    <n v="2"/>
    <n v="5397"/>
    <x v="1"/>
    <s v="Storage"/>
    <x v="420"/>
    <s v="United States"/>
    <x v="146"/>
    <x v="2"/>
    <n v="33012"/>
    <x v="2"/>
    <s v="Frank Carlisle"/>
    <x v="2"/>
  </r>
  <r>
    <s v="CA-2017-144456"/>
    <x v="564"/>
    <d v="2017-09-09T00:00:00"/>
    <x v="3"/>
    <s v="FC-14245"/>
    <s v="TEC-PH-10001750"/>
    <n v="158376"/>
    <n v="3"/>
    <n v="2"/>
    <n v="138579"/>
    <x v="2"/>
    <s v="Phones"/>
    <x v="968"/>
    <s v="United States"/>
    <x v="146"/>
    <x v="2"/>
    <n v="33012"/>
    <x v="2"/>
    <s v="Frank Carlisle"/>
    <x v="2"/>
  </r>
  <r>
    <s v="CA-2017-103478"/>
    <x v="245"/>
    <d v="2017-07-24T00:00:00"/>
    <x v="1"/>
    <s v="KL-16555"/>
    <s v="OFF-BI-10001890"/>
    <n v="2864"/>
    <n v="4"/>
    <n v="8"/>
    <n v="-45824"/>
    <x v="1"/>
    <s v="Binders"/>
    <x v="176"/>
    <s v="United States"/>
    <x v="34"/>
    <x v="9"/>
    <n v="60505"/>
    <x v="0"/>
    <s v="Kelly Lampkin"/>
    <x v="1"/>
  </r>
  <r>
    <s v="CA-2017-103478"/>
    <x v="245"/>
    <d v="2017-07-24T00:00:00"/>
    <x v="1"/>
    <s v="KL-16555"/>
    <s v="OFF-BI-10004224"/>
    <n v="94192"/>
    <n v="7"/>
    <n v="8"/>
    <n v="-164836"/>
    <x v="1"/>
    <s v="Binders"/>
    <x v="1060"/>
    <s v="United States"/>
    <x v="34"/>
    <x v="9"/>
    <n v="60505"/>
    <x v="0"/>
    <s v="Kelly Lampkin"/>
    <x v="1"/>
  </r>
  <r>
    <s v="CA-2017-118577"/>
    <x v="831"/>
    <d v="2017-10-11T00:00:00"/>
    <x v="2"/>
    <s v="XP-21865"/>
    <s v="OFF-PA-10001357"/>
    <n v="1437"/>
    <n v="3"/>
    <n v="0"/>
    <n v="68976"/>
    <x v="1"/>
    <s v="Paper"/>
    <x v="1032"/>
    <s v="United States"/>
    <x v="77"/>
    <x v="29"/>
    <n v="7109"/>
    <x v="3"/>
    <s v="Xylona Preis"/>
    <x v="0"/>
  </r>
  <r>
    <s v="CA-2017-118577"/>
    <x v="831"/>
    <d v="2017-10-11T00:00:00"/>
    <x v="2"/>
    <s v="XP-21865"/>
    <s v="OFF-PA-10004888"/>
    <n v="648"/>
    <n v="1"/>
    <n v="0"/>
    <n v="31104"/>
    <x v="1"/>
    <s v="Paper"/>
    <x v="959"/>
    <s v="United States"/>
    <x v="77"/>
    <x v="29"/>
    <n v="7109"/>
    <x v="3"/>
    <s v="Xylona Preis"/>
    <x v="0"/>
  </r>
  <r>
    <s v="CA-2017-113572"/>
    <x v="658"/>
    <d v="2017-11-11T00:00:00"/>
    <x v="2"/>
    <s v="FP-14320"/>
    <s v="TEC-AC-10002370"/>
    <n v="788"/>
    <n v="4"/>
    <n v="0"/>
    <n v="25216"/>
    <x v="2"/>
    <s v="Accessories"/>
    <x v="1793"/>
    <s v="United States"/>
    <x v="20"/>
    <x v="14"/>
    <n v="10024"/>
    <x v="3"/>
    <s v="Frank Preis"/>
    <x v="0"/>
  </r>
  <r>
    <s v="CA-2016-153269"/>
    <x v="1185"/>
    <d v="2016-03-12T00:00:00"/>
    <x v="3"/>
    <s v="PS-18760"/>
    <s v="OFF-ST-10004634"/>
    <n v="1121"/>
    <n v="1"/>
    <n v="0"/>
    <n v="3363"/>
    <x v="1"/>
    <s v="Storage"/>
    <x v="598"/>
    <s v="United States"/>
    <x v="504"/>
    <x v="30"/>
    <n v="1810"/>
    <x v="3"/>
    <s v="Pamela Stobb"/>
    <x v="0"/>
  </r>
  <r>
    <s v="CA-2016-153269"/>
    <x v="1185"/>
    <d v="2016-03-12T00:00:00"/>
    <x v="3"/>
    <s v="PS-18760"/>
    <s v="FUR-CH-10002647"/>
    <n v="3549"/>
    <n v="5"/>
    <n v="0"/>
    <n v="88725"/>
    <x v="0"/>
    <s v="Chairs"/>
    <x v="472"/>
    <s v="United States"/>
    <x v="504"/>
    <x v="30"/>
    <n v="1810"/>
    <x v="3"/>
    <s v="Pamela Stobb"/>
    <x v="0"/>
  </r>
  <r>
    <s v="CA-2016-153269"/>
    <x v="1185"/>
    <d v="2016-03-12T00:00:00"/>
    <x v="3"/>
    <s v="PS-18760"/>
    <s v="OFF-PA-10001801"/>
    <n v="1794"/>
    <n v="3"/>
    <n v="0"/>
    <n v="87906"/>
    <x v="1"/>
    <s v="Paper"/>
    <x v="1734"/>
    <s v="United States"/>
    <x v="504"/>
    <x v="30"/>
    <n v="1810"/>
    <x v="3"/>
    <s v="Pamela Stobb"/>
    <x v="0"/>
  </r>
  <r>
    <s v="CA-2016-153269"/>
    <x v="1185"/>
    <d v="2016-03-12T00:00:00"/>
    <x v="3"/>
    <s v="PS-18760"/>
    <s v="OFF-BI-10004632"/>
    <n v="518"/>
    <n v="4"/>
    <n v="0"/>
    <n v="2331"/>
    <x v="1"/>
    <s v="Binders"/>
    <x v="565"/>
    <s v="United States"/>
    <x v="504"/>
    <x v="30"/>
    <n v="1810"/>
    <x v="3"/>
    <s v="Pamela Stobb"/>
    <x v="0"/>
  </r>
  <r>
    <s v="CA-2017-161655"/>
    <x v="725"/>
    <d v="2017-05-18T00:00:00"/>
    <x v="1"/>
    <s v="CW-11905"/>
    <s v="OFF-BI-10002082"/>
    <n v="29952"/>
    <n v="9"/>
    <n v="0"/>
    <n v="14976"/>
    <x v="1"/>
    <s v="Binders"/>
    <x v="1171"/>
    <s v="United States"/>
    <x v="46"/>
    <x v="12"/>
    <n v="19711"/>
    <x v="3"/>
    <s v="Carl Weiss"/>
    <x v="2"/>
  </r>
  <r>
    <s v="CA-2016-101469"/>
    <x v="414"/>
    <d v="2016-07-08T00:00:00"/>
    <x v="2"/>
    <s v="KH-16360"/>
    <s v="OFF-AR-10003986"/>
    <n v="77"/>
    <n v="2"/>
    <n v="0"/>
    <n v="3157"/>
    <x v="1"/>
    <s v="Art"/>
    <x v="1794"/>
    <s v="United States"/>
    <x v="80"/>
    <x v="16"/>
    <n v="22204"/>
    <x v="2"/>
    <s v="Katherine Hughes"/>
    <x v="0"/>
  </r>
  <r>
    <s v="CA-2014-153087"/>
    <x v="421"/>
    <d v="2015-01-03T00:00:00"/>
    <x v="2"/>
    <s v="TC-20980"/>
    <s v="OFF-PA-10001243"/>
    <n v="2392"/>
    <n v="4"/>
    <n v="0"/>
    <n v="117208"/>
    <x v="1"/>
    <s v="Paper"/>
    <x v="1771"/>
    <s v="United States"/>
    <x v="27"/>
    <x v="18"/>
    <n v="35601"/>
    <x v="2"/>
    <s v="Tamara Chand"/>
    <x v="1"/>
  </r>
  <r>
    <s v="CA-2014-153087"/>
    <x v="421"/>
    <d v="2015-01-03T00:00:00"/>
    <x v="2"/>
    <s v="TC-20980"/>
    <s v="TEC-AC-10003198"/>
    <n v="4980"/>
    <n v="5"/>
    <n v="0"/>
    <n v="18426"/>
    <x v="2"/>
    <s v="Accessories"/>
    <x v="763"/>
    <s v="United States"/>
    <x v="27"/>
    <x v="18"/>
    <n v="35601"/>
    <x v="2"/>
    <s v="Tamara Chand"/>
    <x v="1"/>
  </r>
  <r>
    <s v="CA-2017-135076"/>
    <x v="668"/>
    <d v="2017-04-17T00:00:00"/>
    <x v="2"/>
    <s v="YS-21880"/>
    <s v="FUR-CH-10003774"/>
    <n v="436704"/>
    <n v="6"/>
    <n v="2"/>
    <n v="-382116"/>
    <x v="0"/>
    <s v="Chairs"/>
    <x v="1183"/>
    <s v="United States"/>
    <x v="85"/>
    <x v="1"/>
    <n v="92345"/>
    <x v="1"/>
    <s v="Yana Sorensen"/>
    <x v="1"/>
  </r>
  <r>
    <s v="CA-2014-161634"/>
    <x v="686"/>
    <d v="2014-11-20T00:00:00"/>
    <x v="2"/>
    <s v="CC-12220"/>
    <s v="OFF-PA-10002262"/>
    <n v="324"/>
    <n v="5"/>
    <n v="0"/>
    <n v="15552"/>
    <x v="1"/>
    <s v="Paper"/>
    <x v="992"/>
    <s v="United States"/>
    <x v="269"/>
    <x v="16"/>
    <n v="23320"/>
    <x v="2"/>
    <s v="Chris Cortes"/>
    <x v="0"/>
  </r>
  <r>
    <s v="CA-2017-141481"/>
    <x v="531"/>
    <d v="2017-06-14T00:00:00"/>
    <x v="3"/>
    <s v="ZD-21925"/>
    <s v="OFF-AP-10004532"/>
    <n v="6144"/>
    <n v="3"/>
    <n v="0"/>
    <n v="165888"/>
    <x v="1"/>
    <s v="Appliances"/>
    <x v="560"/>
    <s v="United States"/>
    <x v="1"/>
    <x v="1"/>
    <n v="90036"/>
    <x v="1"/>
    <s v="Zuschuss Donatelli"/>
    <x v="0"/>
  </r>
  <r>
    <s v="CA-2016-132549"/>
    <x v="878"/>
    <d v="2016-11-30T00:00:00"/>
    <x v="2"/>
    <s v="JK-15370"/>
    <s v="OFF-ST-10001325"/>
    <n v="7336"/>
    <n v="7"/>
    <n v="0"/>
    <n v="198072"/>
    <x v="1"/>
    <s v="Storage"/>
    <x v="468"/>
    <s v="United States"/>
    <x v="113"/>
    <x v="18"/>
    <n v="35810"/>
    <x v="2"/>
    <s v="Jay Kimmel"/>
    <x v="0"/>
  </r>
  <r>
    <s v="US-2014-155544"/>
    <x v="89"/>
    <d v="2014-03-25T00:00:00"/>
    <x v="2"/>
    <s v="GM-14440"/>
    <s v="OFF-LA-10004544"/>
    <n v="592"/>
    <n v="5"/>
    <n v="2"/>
    <n v="222"/>
    <x v="1"/>
    <s v="Labels"/>
    <x v="199"/>
    <s v="United States"/>
    <x v="289"/>
    <x v="17"/>
    <n v="37918"/>
    <x v="2"/>
    <s v="Gary McGarr"/>
    <x v="0"/>
  </r>
  <r>
    <s v="US-2014-155544"/>
    <x v="89"/>
    <d v="2014-03-25T00:00:00"/>
    <x v="2"/>
    <s v="GM-14440"/>
    <s v="FUR-FU-10001473"/>
    <n v="32952"/>
    <n v="3"/>
    <n v="2"/>
    <n v="65904"/>
    <x v="0"/>
    <s v="Furnishings"/>
    <x v="984"/>
    <s v="United States"/>
    <x v="289"/>
    <x v="17"/>
    <n v="37918"/>
    <x v="2"/>
    <s v="Gary McGarr"/>
    <x v="0"/>
  </r>
  <r>
    <s v="US-2014-155544"/>
    <x v="89"/>
    <d v="2014-03-25T00:00:00"/>
    <x v="2"/>
    <s v="GM-14440"/>
    <s v="FUR-CH-10000422"/>
    <n v="218376"/>
    <n v="3"/>
    <n v="2"/>
    <n v="-109188"/>
    <x v="0"/>
    <s v="Chairs"/>
    <x v="1422"/>
    <s v="United States"/>
    <x v="289"/>
    <x v="17"/>
    <n v="37918"/>
    <x v="2"/>
    <s v="Gary McGarr"/>
    <x v="0"/>
  </r>
  <r>
    <s v="US-2015-115238"/>
    <x v="28"/>
    <d v="2015-05-04T00:00:00"/>
    <x v="2"/>
    <s v="JW-15220"/>
    <s v="FUR-FU-10002960"/>
    <n v="314"/>
    <n v="5"/>
    <n v="0"/>
    <n v="13188"/>
    <x v="0"/>
    <s v="Furnishings"/>
    <x v="192"/>
    <s v="United States"/>
    <x v="103"/>
    <x v="30"/>
    <n v="1841"/>
    <x v="3"/>
    <s v="Jane Waco"/>
    <x v="1"/>
  </r>
  <r>
    <s v="US-2015-115238"/>
    <x v="28"/>
    <d v="2015-05-04T00:00:00"/>
    <x v="2"/>
    <s v="JW-15220"/>
    <s v="FUR-FU-10002445"/>
    <n v="948"/>
    <n v="1"/>
    <n v="0"/>
    <n v="3792"/>
    <x v="0"/>
    <s v="Furnishings"/>
    <x v="1429"/>
    <s v="United States"/>
    <x v="103"/>
    <x v="30"/>
    <n v="1841"/>
    <x v="3"/>
    <s v="Jane Waco"/>
    <x v="1"/>
  </r>
  <r>
    <s v="US-2015-115238"/>
    <x v="28"/>
    <d v="2015-05-04T00:00:00"/>
    <x v="2"/>
    <s v="JW-15220"/>
    <s v="TEC-PH-10001300"/>
    <n v="2095"/>
    <n v="10"/>
    <n v="0"/>
    <n v="5866"/>
    <x v="2"/>
    <s v="Phones"/>
    <x v="1002"/>
    <s v="United States"/>
    <x v="103"/>
    <x v="30"/>
    <n v="1841"/>
    <x v="3"/>
    <s v="Jane Waco"/>
    <x v="1"/>
  </r>
  <r>
    <s v="US-2015-115238"/>
    <x v="28"/>
    <d v="2015-05-04T00:00:00"/>
    <x v="2"/>
    <s v="JW-15220"/>
    <s v="FUR-FU-10001025"/>
    <n v="243"/>
    <n v="5"/>
    <n v="0"/>
    <n v="10449"/>
    <x v="0"/>
    <s v="Furnishings"/>
    <x v="1680"/>
    <s v="United States"/>
    <x v="103"/>
    <x v="30"/>
    <n v="1841"/>
    <x v="3"/>
    <s v="Jane Waco"/>
    <x v="1"/>
  </r>
  <r>
    <s v="US-2015-115238"/>
    <x v="28"/>
    <d v="2015-05-04T00:00:00"/>
    <x v="2"/>
    <s v="JW-15220"/>
    <s v="OFF-PA-10002689"/>
    <n v="648"/>
    <n v="1"/>
    <n v="0"/>
    <n v="31104"/>
    <x v="1"/>
    <s v="Paper"/>
    <x v="1056"/>
    <s v="United States"/>
    <x v="103"/>
    <x v="30"/>
    <n v="1841"/>
    <x v="3"/>
    <s v="Jane Waco"/>
    <x v="1"/>
  </r>
  <r>
    <s v="CA-2017-132199"/>
    <x v="895"/>
    <d v="2017-05-08T00:00:00"/>
    <x v="2"/>
    <s v="BO-11350"/>
    <s v="FUR-FU-10004245"/>
    <n v="32448"/>
    <n v="2"/>
    <n v="2"/>
    <n v="73008"/>
    <x v="0"/>
    <s v="Furnishings"/>
    <x v="1716"/>
    <s v="United States"/>
    <x v="10"/>
    <x v="8"/>
    <n v="19134"/>
    <x v="3"/>
    <s v="Bill Overfelt"/>
    <x v="1"/>
  </r>
  <r>
    <s v="CA-2017-132199"/>
    <x v="895"/>
    <d v="2017-05-08T00:00:00"/>
    <x v="2"/>
    <s v="BO-11350"/>
    <s v="OFF-BI-10003684"/>
    <n v="26388"/>
    <n v="4"/>
    <n v="7"/>
    <n v="-17592"/>
    <x v="1"/>
    <s v="Binders"/>
    <x v="710"/>
    <s v="United States"/>
    <x v="10"/>
    <x v="8"/>
    <n v="19134"/>
    <x v="3"/>
    <s v="Bill Overfelt"/>
    <x v="1"/>
  </r>
  <r>
    <s v="CA-2017-132199"/>
    <x v="895"/>
    <d v="2017-05-08T00:00:00"/>
    <x v="2"/>
    <s v="BO-11350"/>
    <s v="FUR-TA-10003748"/>
    <n v="37347"/>
    <n v="5"/>
    <n v="4"/>
    <n v="-112041"/>
    <x v="0"/>
    <s v="Tables"/>
    <x v="210"/>
    <s v="United States"/>
    <x v="10"/>
    <x v="8"/>
    <n v="19134"/>
    <x v="3"/>
    <s v="Bill Overfelt"/>
    <x v="1"/>
  </r>
  <r>
    <s v="CA-2017-132199"/>
    <x v="895"/>
    <d v="2017-05-08T00:00:00"/>
    <x v="2"/>
    <s v="BO-11350"/>
    <s v="OFF-BI-10002133"/>
    <n v="642"/>
    <n v="5"/>
    <n v="7"/>
    <n v="-4494"/>
    <x v="1"/>
    <s v="Binders"/>
    <x v="1136"/>
    <s v="United States"/>
    <x v="10"/>
    <x v="8"/>
    <n v="19134"/>
    <x v="3"/>
    <s v="Bill Overfelt"/>
    <x v="1"/>
  </r>
  <r>
    <s v="CA-2017-132199"/>
    <x v="895"/>
    <d v="2017-05-08T00:00:00"/>
    <x v="2"/>
    <s v="BO-11350"/>
    <s v="OFF-FA-10002280"/>
    <n v="80"/>
    <n v="2"/>
    <n v="2"/>
    <n v="28"/>
    <x v="1"/>
    <s v="Fasteners"/>
    <x v="655"/>
    <s v="United States"/>
    <x v="10"/>
    <x v="8"/>
    <n v="19134"/>
    <x v="3"/>
    <s v="Bill Overfelt"/>
    <x v="1"/>
  </r>
  <r>
    <s v="CA-2016-163174"/>
    <x v="369"/>
    <d v="2016-08-30T00:00:00"/>
    <x v="2"/>
    <s v="XP-21865"/>
    <s v="FUR-FU-10000308"/>
    <n v="18654"/>
    <n v="3"/>
    <n v="0"/>
    <n v="410388"/>
    <x v="0"/>
    <s v="Furnishings"/>
    <x v="1264"/>
    <s v="United States"/>
    <x v="418"/>
    <x v="31"/>
    <n v="30605"/>
    <x v="2"/>
    <s v="Xylona Preis"/>
    <x v="0"/>
  </r>
  <r>
    <s v="CA-2014-110555"/>
    <x v="907"/>
    <d v="2014-04-18T00:00:00"/>
    <x v="2"/>
    <s v="MM-18055"/>
    <s v="OFF-ST-10000876"/>
    <n v="8708"/>
    <n v="7"/>
    <n v="0"/>
    <n v="243824"/>
    <x v="1"/>
    <s v="Storage"/>
    <x v="254"/>
    <s v="United States"/>
    <x v="119"/>
    <x v="37"/>
    <n v="59405"/>
    <x v="1"/>
    <s v="Michelle Moray"/>
    <x v="0"/>
  </r>
  <r>
    <s v="CA-2014-110555"/>
    <x v="907"/>
    <d v="2014-04-18T00:00:00"/>
    <x v="2"/>
    <s v="MM-18055"/>
    <s v="TEC-PH-10000586"/>
    <n v="105584"/>
    <n v="2"/>
    <n v="2"/>
    <n v="92386"/>
    <x v="2"/>
    <s v="Phones"/>
    <x v="503"/>
    <s v="United States"/>
    <x v="119"/>
    <x v="37"/>
    <n v="59405"/>
    <x v="1"/>
    <s v="Michelle Moray"/>
    <x v="0"/>
  </r>
  <r>
    <s v="CA-2014-110555"/>
    <x v="907"/>
    <d v="2014-04-18T00:00:00"/>
    <x v="2"/>
    <s v="MM-18055"/>
    <s v="TEC-AC-10003399"/>
    <n v="21744"/>
    <n v="6"/>
    <n v="0"/>
    <n v="913248"/>
    <x v="2"/>
    <s v="Accessories"/>
    <x v="1484"/>
    <s v="United States"/>
    <x v="119"/>
    <x v="37"/>
    <n v="59405"/>
    <x v="1"/>
    <s v="Michelle Moray"/>
    <x v="0"/>
  </r>
  <r>
    <s v="CA-2017-147207"/>
    <x v="459"/>
    <d v="2017-01-04T00:00:00"/>
    <x v="1"/>
    <s v="TS-21655"/>
    <s v="OFF-AR-10001955"/>
    <n v="31744"/>
    <n v="2"/>
    <n v="2"/>
    <n v="3968"/>
    <x v="1"/>
    <s v="Art"/>
    <x v="1021"/>
    <s v="United States"/>
    <x v="236"/>
    <x v="0"/>
    <n v="79907"/>
    <x v="0"/>
    <s v="Trudy Schmidt"/>
    <x v="0"/>
  </r>
  <r>
    <s v="CA-2017-147207"/>
    <x v="459"/>
    <d v="2017-01-04T00:00:00"/>
    <x v="1"/>
    <s v="TS-21655"/>
    <s v="OFF-AP-10000027"/>
    <n v="5432"/>
    <n v="2"/>
    <n v="8"/>
    <n v="-1358"/>
    <x v="1"/>
    <s v="Appliances"/>
    <x v="1781"/>
    <s v="United States"/>
    <x v="236"/>
    <x v="0"/>
    <n v="79907"/>
    <x v="0"/>
    <s v="Trudy Schmidt"/>
    <x v="0"/>
  </r>
  <r>
    <s v="CA-2017-147207"/>
    <x v="459"/>
    <d v="2017-01-04T00:00:00"/>
    <x v="1"/>
    <s v="TS-21655"/>
    <s v="FUR-TA-10002958"/>
    <n v="91343"/>
    <n v="5"/>
    <n v="3"/>
    <n v="-169637"/>
    <x v="0"/>
    <s v="Tables"/>
    <x v="956"/>
    <s v="United States"/>
    <x v="236"/>
    <x v="0"/>
    <n v="79907"/>
    <x v="0"/>
    <s v="Trudy Schmidt"/>
    <x v="0"/>
  </r>
  <r>
    <s v="CA-2017-147207"/>
    <x v="459"/>
    <d v="2017-01-04T00:00:00"/>
    <x v="1"/>
    <s v="TS-21655"/>
    <s v="OFF-ST-10002615"/>
    <n v="372144"/>
    <n v="3"/>
    <n v="2"/>
    <n v="279108"/>
    <x v="1"/>
    <s v="Storage"/>
    <x v="1417"/>
    <s v="United States"/>
    <x v="236"/>
    <x v="0"/>
    <n v="79907"/>
    <x v="0"/>
    <s v="Trudy Schmidt"/>
    <x v="0"/>
  </r>
  <r>
    <s v="CA-2017-137631"/>
    <x v="1044"/>
    <d v="2017-05-02T00:00:00"/>
    <x v="2"/>
    <s v="JL-15235"/>
    <s v="TEC-PH-10002624"/>
    <n v="751984"/>
    <n v="2"/>
    <n v="2"/>
    <n v="845982"/>
    <x v="2"/>
    <s v="Phones"/>
    <x v="1124"/>
    <s v="United States"/>
    <x v="505"/>
    <x v="2"/>
    <n v="34741"/>
    <x v="2"/>
    <s v="Janet Lee"/>
    <x v="0"/>
  </r>
  <r>
    <s v="CA-2017-157273"/>
    <x v="288"/>
    <d v="2017-02-02T00:00:00"/>
    <x v="3"/>
    <s v="SZ-20035"/>
    <s v="TEC-PH-10002275"/>
    <n v="604768"/>
    <n v="4"/>
    <n v="2"/>
    <n v="604768"/>
    <x v="2"/>
    <s v="Phones"/>
    <x v="7"/>
    <s v="United States"/>
    <x v="4"/>
    <x v="4"/>
    <n v="98105"/>
    <x v="1"/>
    <s v="Sam Zeldin"/>
    <x v="2"/>
  </r>
  <r>
    <s v="CA-2014-109918"/>
    <x v="556"/>
    <d v="2014-09-12T00:00:00"/>
    <x v="1"/>
    <s v="LR-17035"/>
    <s v="OFF-SU-10004290"/>
    <n v="2736"/>
    <n v="4"/>
    <n v="0"/>
    <n v="73872"/>
    <x v="1"/>
    <s v="Supplies"/>
    <x v="1795"/>
    <s v="United States"/>
    <x v="67"/>
    <x v="1"/>
    <n v="95051"/>
    <x v="1"/>
    <s v="Lisa Ryan"/>
    <x v="1"/>
  </r>
  <r>
    <s v="CA-2014-109918"/>
    <x v="556"/>
    <d v="2014-09-12T00:00:00"/>
    <x v="1"/>
    <s v="LR-17035"/>
    <s v="OFF-PA-10000174"/>
    <n v="2056"/>
    <n v="2"/>
    <n v="0"/>
    <n v="96632"/>
    <x v="1"/>
    <s v="Paper"/>
    <x v="1501"/>
    <s v="United States"/>
    <x v="67"/>
    <x v="1"/>
    <n v="95051"/>
    <x v="1"/>
    <s v="Lisa Ryan"/>
    <x v="1"/>
  </r>
  <r>
    <s v="CA-2014-109918"/>
    <x v="556"/>
    <d v="2014-09-12T00:00:00"/>
    <x v="1"/>
    <s v="LR-17035"/>
    <s v="OFF-BI-10004308"/>
    <n v="8392"/>
    <n v="5"/>
    <n v="2"/>
    <n v="3147"/>
    <x v="1"/>
    <s v="Binders"/>
    <x v="1744"/>
    <s v="United States"/>
    <x v="67"/>
    <x v="1"/>
    <n v="95051"/>
    <x v="1"/>
    <s v="Lisa Ryan"/>
    <x v="1"/>
  </r>
  <r>
    <s v="CA-2016-118745"/>
    <x v="724"/>
    <d v="2016-06-16T00:00:00"/>
    <x v="2"/>
    <s v="SV-20365"/>
    <s v="FUR-TA-10003473"/>
    <n v="902712"/>
    <n v="3"/>
    <n v="2"/>
    <n v="338517"/>
    <x v="0"/>
    <s v="Tables"/>
    <x v="216"/>
    <s v="United States"/>
    <x v="1"/>
    <x v="1"/>
    <n v="90049"/>
    <x v="1"/>
    <s v="Seth Vernon"/>
    <x v="0"/>
  </r>
  <r>
    <s v="CA-2016-163972"/>
    <x v="507"/>
    <d v="2016-10-21T00:00:00"/>
    <x v="2"/>
    <s v="MG-17890"/>
    <s v="FUR-BO-10003894"/>
    <n v="120666"/>
    <n v="2"/>
    <n v="15"/>
    <n v="21294"/>
    <x v="0"/>
    <s v="Bookcases"/>
    <x v="1601"/>
    <s v="United States"/>
    <x v="201"/>
    <x v="1"/>
    <n v="93727"/>
    <x v="1"/>
    <s v="Michael Granlund"/>
    <x v="2"/>
  </r>
  <r>
    <s v="CA-2014-165393"/>
    <x v="421"/>
    <d v="2014-12-30T00:00:00"/>
    <x v="3"/>
    <s v="NC-18415"/>
    <s v="OFF-BI-10001658"/>
    <n v="4984"/>
    <n v="1"/>
    <n v="8"/>
    <n v="-84728"/>
    <x v="1"/>
    <s v="Binders"/>
    <x v="443"/>
    <s v="United States"/>
    <x v="5"/>
    <x v="0"/>
    <n v="76106"/>
    <x v="0"/>
    <s v="Nathan Cano"/>
    <x v="0"/>
  </r>
  <r>
    <s v="CA-2016-113726"/>
    <x v="389"/>
    <d v="2016-12-01T00:00:00"/>
    <x v="2"/>
    <s v="SC-20680"/>
    <s v="FUR-FU-10003535"/>
    <n v="8226"/>
    <n v="3"/>
    <n v="0"/>
    <n v="337266"/>
    <x v="0"/>
    <s v="Furnishings"/>
    <x v="890"/>
    <s v="United States"/>
    <x v="4"/>
    <x v="4"/>
    <n v="98105"/>
    <x v="1"/>
    <s v="Steve Carroll"/>
    <x v="2"/>
  </r>
  <r>
    <s v="CA-2016-152940"/>
    <x v="337"/>
    <d v="2016-11-13T00:00:00"/>
    <x v="3"/>
    <s v="RO-19780"/>
    <s v="OFF-ST-10000352"/>
    <n v="2974"/>
    <n v="1"/>
    <n v="0"/>
    <n v="4461"/>
    <x v="1"/>
    <s v="Storage"/>
    <x v="1049"/>
    <s v="United States"/>
    <x v="8"/>
    <x v="1"/>
    <n v="94110"/>
    <x v="1"/>
    <s v="Rose O'Brian"/>
    <x v="0"/>
  </r>
  <r>
    <s v="CA-2015-158701"/>
    <x v="955"/>
    <d v="2015-01-10T00:00:00"/>
    <x v="2"/>
    <s v="JL-15175"/>
    <s v="OFF-AP-10004859"/>
    <n v="8736"/>
    <n v="6"/>
    <n v="0"/>
    <n v="235872"/>
    <x v="1"/>
    <s v="Appliances"/>
    <x v="922"/>
    <s v="United States"/>
    <x v="8"/>
    <x v="1"/>
    <n v="94110"/>
    <x v="1"/>
    <s v="James Lanier"/>
    <x v="2"/>
  </r>
  <r>
    <s v="CA-2015-158701"/>
    <x v="955"/>
    <d v="2015-01-10T00:00:00"/>
    <x v="2"/>
    <s v="JL-15175"/>
    <s v="OFF-BI-10001294"/>
    <n v="5616"/>
    <n v="6"/>
    <n v="2"/>
    <n v="1755"/>
    <x v="1"/>
    <s v="Binders"/>
    <x v="669"/>
    <s v="United States"/>
    <x v="8"/>
    <x v="1"/>
    <n v="94110"/>
    <x v="1"/>
    <s v="James Lanier"/>
    <x v="2"/>
  </r>
  <r>
    <s v="CA-2017-156272"/>
    <x v="707"/>
    <d v="2017-03-27T00:00:00"/>
    <x v="2"/>
    <s v="PW-19030"/>
    <s v="OFF-AP-10001242"/>
    <n v="64384"/>
    <n v="1"/>
    <n v="2"/>
    <n v="8048"/>
    <x v="1"/>
    <s v="Appliances"/>
    <x v="1397"/>
    <s v="United States"/>
    <x v="330"/>
    <x v="2"/>
    <n v="33068"/>
    <x v="2"/>
    <s v="Pauline Webber"/>
    <x v="1"/>
  </r>
  <r>
    <s v="CA-2015-162964"/>
    <x v="767"/>
    <d v="2015-11-18T00:00:00"/>
    <x v="2"/>
    <s v="MF-18250"/>
    <s v="OFF-ST-10002344"/>
    <n v="64784"/>
    <n v="1"/>
    <n v="2"/>
    <n v="-145764"/>
    <x v="1"/>
    <s v="Storage"/>
    <x v="858"/>
    <s v="United States"/>
    <x v="12"/>
    <x v="0"/>
    <n v="77095"/>
    <x v="0"/>
    <s v="Monica Federle"/>
    <x v="1"/>
  </r>
  <r>
    <s v="CA-2015-162964"/>
    <x v="767"/>
    <d v="2015-11-18T00:00:00"/>
    <x v="2"/>
    <s v="MF-18250"/>
    <s v="OFF-PA-10003349"/>
    <n v="15552"/>
    <n v="3"/>
    <n v="2"/>
    <n v="56376"/>
    <x v="1"/>
    <s v="Paper"/>
    <x v="220"/>
    <s v="United States"/>
    <x v="12"/>
    <x v="0"/>
    <n v="77095"/>
    <x v="0"/>
    <s v="Monica Federle"/>
    <x v="1"/>
  </r>
  <r>
    <s v="CA-2015-162964"/>
    <x v="767"/>
    <d v="2015-11-18T00:00:00"/>
    <x v="2"/>
    <s v="MF-18250"/>
    <s v="OFF-EN-10003055"/>
    <n v="223888"/>
    <n v="7"/>
    <n v="2"/>
    <n v="69965"/>
    <x v="1"/>
    <s v="Envelopes"/>
    <x v="875"/>
    <s v="United States"/>
    <x v="12"/>
    <x v="0"/>
    <n v="77095"/>
    <x v="0"/>
    <s v="Monica Federle"/>
    <x v="1"/>
  </r>
  <r>
    <s v="CA-2014-103527"/>
    <x v="339"/>
    <d v="2014-09-14T00:00:00"/>
    <x v="1"/>
    <s v="CC-12220"/>
    <s v="OFF-PA-10001622"/>
    <n v="10896"/>
    <n v="3"/>
    <n v="2"/>
    <n v="3405"/>
    <x v="1"/>
    <s v="Paper"/>
    <x v="698"/>
    <s v="United States"/>
    <x v="22"/>
    <x v="9"/>
    <n v="60653"/>
    <x v="0"/>
    <s v="Chris Cortes"/>
    <x v="0"/>
  </r>
  <r>
    <s v="CA-2016-134544"/>
    <x v="715"/>
    <d v="2016-03-19T00:00:00"/>
    <x v="1"/>
    <s v="AC-10660"/>
    <s v="TEC-PH-10003800"/>
    <n v="84784"/>
    <n v="2"/>
    <n v="2"/>
    <n v="-201362"/>
    <x v="2"/>
    <s v="Phones"/>
    <x v="506"/>
    <s v="United States"/>
    <x v="8"/>
    <x v="1"/>
    <n v="94109"/>
    <x v="1"/>
    <s v="Anna Chung"/>
    <x v="0"/>
  </r>
  <r>
    <s v="CA-2016-163048"/>
    <x v="596"/>
    <d v="2016-02-15T00:00:00"/>
    <x v="2"/>
    <s v="MH-17440"/>
    <s v="FUR-CH-10001270"/>
    <n v="2415"/>
    <n v="4"/>
    <n v="3"/>
    <n v="0"/>
    <x v="0"/>
    <s v="Chairs"/>
    <x v="853"/>
    <s v="United States"/>
    <x v="12"/>
    <x v="0"/>
    <n v="77036"/>
    <x v="0"/>
    <s v="Mark Haberlin"/>
    <x v="1"/>
  </r>
  <r>
    <s v="CA-2016-145135"/>
    <x v="490"/>
    <d v="2016-11-28T00:00:00"/>
    <x v="3"/>
    <s v="CD-12790"/>
    <s v="TEC-AC-10003447"/>
    <n v="5997"/>
    <n v="3"/>
    <n v="0"/>
    <n v="149925"/>
    <x v="2"/>
    <s v="Accessories"/>
    <x v="801"/>
    <s v="United States"/>
    <x v="506"/>
    <x v="28"/>
    <n v="6484"/>
    <x v="3"/>
    <s v="Cynthia Delaney"/>
    <x v="2"/>
  </r>
  <r>
    <s v="CA-2016-145135"/>
    <x v="490"/>
    <d v="2016-11-28T00:00:00"/>
    <x v="3"/>
    <s v="CD-12790"/>
    <s v="OFF-PA-10004285"/>
    <n v="1336"/>
    <n v="2"/>
    <n v="0"/>
    <n v="64128"/>
    <x v="1"/>
    <s v="Paper"/>
    <x v="1255"/>
    <s v="United States"/>
    <x v="506"/>
    <x v="28"/>
    <n v="6484"/>
    <x v="3"/>
    <s v="Cynthia Delaney"/>
    <x v="2"/>
  </r>
  <r>
    <s v="CA-2017-137582"/>
    <x v="506"/>
    <d v="2017-09-08T00:00:00"/>
    <x v="2"/>
    <s v="CV-12805"/>
    <s v="OFF-BI-10001757"/>
    <n v="11808"/>
    <n v="3"/>
    <n v="2"/>
    <n v="41328"/>
    <x v="1"/>
    <s v="Binders"/>
    <x v="1156"/>
    <s v="United States"/>
    <x v="182"/>
    <x v="1"/>
    <n v="94601"/>
    <x v="1"/>
    <s v="Cynthia Voltz"/>
    <x v="1"/>
  </r>
  <r>
    <s v="CA-2015-149601"/>
    <x v="70"/>
    <d v="2015-06-03T00:00:00"/>
    <x v="2"/>
    <s v="TB-21625"/>
    <s v="OFF-ST-10001558"/>
    <n v="1624"/>
    <n v="1"/>
    <n v="0"/>
    <n v="2436"/>
    <x v="1"/>
    <s v="Storage"/>
    <x v="715"/>
    <s v="United States"/>
    <x v="90"/>
    <x v="28"/>
    <n v="6040"/>
    <x v="3"/>
    <s v="Trudy Brown"/>
    <x v="0"/>
  </r>
  <r>
    <s v="CA-2015-149601"/>
    <x v="70"/>
    <d v="2015-06-03T00:00:00"/>
    <x v="2"/>
    <s v="TB-21625"/>
    <s v="OFF-ST-10001328"/>
    <n v="7755"/>
    <n v="5"/>
    <n v="0"/>
    <n v="21714"/>
    <x v="1"/>
    <s v="Storage"/>
    <x v="178"/>
    <s v="United States"/>
    <x v="90"/>
    <x v="28"/>
    <n v="6040"/>
    <x v="3"/>
    <s v="Trudy Brown"/>
    <x v="0"/>
  </r>
  <r>
    <s v="CA-2014-139423"/>
    <x v="300"/>
    <d v="2014-11-05T00:00:00"/>
    <x v="2"/>
    <s v="DG-13300"/>
    <s v="OFF-AP-10004708"/>
    <n v="7612"/>
    <n v="2"/>
    <n v="0"/>
    <n v="220748"/>
    <x v="1"/>
    <s v="Appliances"/>
    <x v="510"/>
    <s v="United States"/>
    <x v="334"/>
    <x v="29"/>
    <n v="7050"/>
    <x v="3"/>
    <s v="Deirdre Greer"/>
    <x v="1"/>
  </r>
  <r>
    <s v="CA-2016-102596"/>
    <x v="795"/>
    <d v="2016-12-30T00:00:00"/>
    <x v="3"/>
    <s v="RD-19810"/>
    <s v="OFF-FA-10000621"/>
    <n v="17184"/>
    <n v="6"/>
    <n v="2"/>
    <n v="62292"/>
    <x v="1"/>
    <s v="Fasteners"/>
    <x v="110"/>
    <s v="United States"/>
    <x v="59"/>
    <x v="23"/>
    <n v="44312"/>
    <x v="3"/>
    <s v="Ross DeVincentis"/>
    <x v="2"/>
  </r>
  <r>
    <s v="CA-2017-153227"/>
    <x v="768"/>
    <d v="2017-12-06T00:00:00"/>
    <x v="3"/>
    <s v="CS-12250"/>
    <s v="OFF-PA-10001838"/>
    <n v="1176"/>
    <n v="2"/>
    <n v="0"/>
    <n v="57624"/>
    <x v="1"/>
    <s v="Paper"/>
    <x v="999"/>
    <s v="United States"/>
    <x v="1"/>
    <x v="1"/>
    <n v="90032"/>
    <x v="1"/>
    <s v="Chris Selesnick"/>
    <x v="1"/>
  </r>
  <r>
    <s v="CA-2017-110625"/>
    <x v="330"/>
    <d v="2017-12-30T00:00:00"/>
    <x v="2"/>
    <s v="JB-16045"/>
    <s v="FUR-FU-10001473"/>
    <n v="2746"/>
    <n v="2"/>
    <n v="0"/>
    <n v="98856"/>
    <x v="0"/>
    <s v="Furnishings"/>
    <x v="984"/>
    <s v="United States"/>
    <x v="507"/>
    <x v="28"/>
    <n v="6810"/>
    <x v="3"/>
    <s v="Julia Barnett"/>
    <x v="2"/>
  </r>
  <r>
    <s v="CA-2016-142594"/>
    <x v="49"/>
    <d v="2016-12-06T00:00:00"/>
    <x v="1"/>
    <s v="EJ-14155"/>
    <s v="TEC-PH-10000193"/>
    <n v="13794"/>
    <n v="3"/>
    <n v="0"/>
    <n v="358644"/>
    <x v="2"/>
    <s v="Phones"/>
    <x v="1636"/>
    <s v="United States"/>
    <x v="47"/>
    <x v="30"/>
    <n v="2038"/>
    <x v="3"/>
    <s v="Eva Jacobs"/>
    <x v="0"/>
  </r>
  <r>
    <s v="CA-2016-142594"/>
    <x v="49"/>
    <d v="2016-12-06T00:00:00"/>
    <x v="1"/>
    <s v="EJ-14155"/>
    <s v="FUR-FU-10002045"/>
    <n v="11115"/>
    <n v="5"/>
    <n v="0"/>
    <n v="48906"/>
    <x v="0"/>
    <s v="Furnishings"/>
    <x v="1348"/>
    <s v="United States"/>
    <x v="47"/>
    <x v="30"/>
    <n v="2038"/>
    <x v="3"/>
    <s v="Eva Jacobs"/>
    <x v="0"/>
  </r>
  <r>
    <s v="CA-2016-142594"/>
    <x v="49"/>
    <d v="2016-12-06T00:00:00"/>
    <x v="1"/>
    <s v="EJ-14155"/>
    <s v="OFF-AP-10002945"/>
    <n v="90195"/>
    <n v="3"/>
    <n v="0"/>
    <n v="2976435"/>
    <x v="1"/>
    <s v="Appliances"/>
    <x v="228"/>
    <s v="United States"/>
    <x v="47"/>
    <x v="30"/>
    <n v="2038"/>
    <x v="3"/>
    <s v="Eva Jacobs"/>
    <x v="0"/>
  </r>
  <r>
    <s v="CA-2016-142594"/>
    <x v="49"/>
    <d v="2016-12-06T00:00:00"/>
    <x v="1"/>
    <s v="EJ-14155"/>
    <s v="FUR-TA-10001095"/>
    <n v="366009"/>
    <n v="3"/>
    <n v="3"/>
    <n v="-470583"/>
    <x v="0"/>
    <s v="Tables"/>
    <x v="612"/>
    <s v="United States"/>
    <x v="47"/>
    <x v="30"/>
    <n v="2038"/>
    <x v="3"/>
    <s v="Eva Jacobs"/>
    <x v="0"/>
  </r>
  <r>
    <s v="CA-2014-152254"/>
    <x v="478"/>
    <d v="2014-06-30T00:00:00"/>
    <x v="0"/>
    <s v="BD-11620"/>
    <s v="OFF-PA-10001144"/>
    <n v="310688"/>
    <n v="7"/>
    <n v="2"/>
    <n v="1087408"/>
    <x v="1"/>
    <s v="Paper"/>
    <x v="163"/>
    <s v="United States"/>
    <x v="40"/>
    <x v="3"/>
    <n v="28403"/>
    <x v="2"/>
    <s v="Brian DeCherney"/>
    <x v="0"/>
  </r>
  <r>
    <s v="US-2014-120236"/>
    <x v="1009"/>
    <d v="2014-09-04T00:00:00"/>
    <x v="3"/>
    <s v="MR-17545"/>
    <s v="OFF-BI-10004099"/>
    <n v="768"/>
    <n v="5"/>
    <n v="8"/>
    <n v="-1152"/>
    <x v="1"/>
    <s v="Binders"/>
    <x v="1695"/>
    <s v="United States"/>
    <x v="12"/>
    <x v="0"/>
    <n v="77095"/>
    <x v="0"/>
    <s v="Mathew Reese"/>
    <x v="2"/>
  </r>
  <r>
    <s v="CA-2017-120061"/>
    <x v="806"/>
    <d v="2017-11-07T00:00:00"/>
    <x v="1"/>
    <s v="SR-20425"/>
    <s v="FUR-CH-10001973"/>
    <n v="155372"/>
    <n v="2"/>
    <n v="3"/>
    <n v="-355136"/>
    <x v="0"/>
    <s v="Chairs"/>
    <x v="898"/>
    <s v="United States"/>
    <x v="24"/>
    <x v="23"/>
    <n v="45503"/>
    <x v="3"/>
    <s v="Sharelle Roach"/>
    <x v="2"/>
  </r>
  <r>
    <s v="CA-2015-133837"/>
    <x v="656"/>
    <d v="2015-04-18T00:00:00"/>
    <x v="2"/>
    <s v="TH-21100"/>
    <s v="OFF-ST-10000344"/>
    <n v="10744"/>
    <n v="1"/>
    <n v="2"/>
    <n v="8058"/>
    <x v="1"/>
    <s v="Storage"/>
    <x v="1013"/>
    <s v="United States"/>
    <x v="220"/>
    <x v="15"/>
    <n v="85301"/>
    <x v="1"/>
    <s v="Thea Hendricks"/>
    <x v="0"/>
  </r>
  <r>
    <s v="CA-2015-110814"/>
    <x v="898"/>
    <d v="2015-12-09T00:00:00"/>
    <x v="1"/>
    <s v="BD-11635"/>
    <s v="OFF-BI-10002026"/>
    <n v="2324"/>
    <n v="5"/>
    <n v="2"/>
    <n v="78435"/>
    <x v="1"/>
    <s v="Binders"/>
    <x v="905"/>
    <s v="United States"/>
    <x v="20"/>
    <x v="14"/>
    <n v="10009"/>
    <x v="3"/>
    <s v="Brian Derr"/>
    <x v="0"/>
  </r>
  <r>
    <s v="CA-2015-110814"/>
    <x v="898"/>
    <d v="2015-12-09T00:00:00"/>
    <x v="1"/>
    <s v="BD-11635"/>
    <s v="FUR-CH-10003535"/>
    <n v="164646"/>
    <n v="3"/>
    <n v="1"/>
    <n v="128058"/>
    <x v="0"/>
    <s v="Chairs"/>
    <x v="1499"/>
    <s v="United States"/>
    <x v="20"/>
    <x v="14"/>
    <n v="10009"/>
    <x v="3"/>
    <s v="Brian Derr"/>
    <x v="0"/>
  </r>
  <r>
    <s v="CA-2015-110814"/>
    <x v="898"/>
    <d v="2015-12-09T00:00:00"/>
    <x v="1"/>
    <s v="BD-11635"/>
    <s v="OFF-PA-10004156"/>
    <n v="2268"/>
    <n v="2"/>
    <n v="0"/>
    <n v="111132"/>
    <x v="1"/>
    <s v="Paper"/>
    <x v="746"/>
    <s v="United States"/>
    <x v="20"/>
    <x v="14"/>
    <n v="10009"/>
    <x v="3"/>
    <s v="Brian Derr"/>
    <x v="0"/>
  </r>
  <r>
    <s v="CA-2016-154067"/>
    <x v="851"/>
    <d v="2016-02-07T00:00:00"/>
    <x v="2"/>
    <s v="SM-20950"/>
    <s v="OFF-PA-10002254"/>
    <n v="10552"/>
    <n v="4"/>
    <n v="0"/>
    <n v="485392"/>
    <x v="1"/>
    <s v="Paper"/>
    <x v="146"/>
    <s v="United States"/>
    <x v="1"/>
    <x v="1"/>
    <n v="90036"/>
    <x v="1"/>
    <s v="Suzanne McNair"/>
    <x v="1"/>
  </r>
  <r>
    <s v="CA-2017-140480"/>
    <x v="140"/>
    <d v="2017-07-12T00:00:00"/>
    <x v="2"/>
    <s v="HE-14800"/>
    <s v="FUR-FU-10003247"/>
    <n v="8392"/>
    <n v="4"/>
    <n v="0"/>
    <n v="58744"/>
    <x v="0"/>
    <s v="Furnishings"/>
    <x v="1445"/>
    <s v="United States"/>
    <x v="46"/>
    <x v="12"/>
    <n v="19711"/>
    <x v="3"/>
    <s v="Harold Engle"/>
    <x v="1"/>
  </r>
  <r>
    <s v="CA-2017-140480"/>
    <x v="140"/>
    <d v="2017-07-12T00:00:00"/>
    <x v="2"/>
    <s v="HE-14800"/>
    <s v="TEC-AC-10002473"/>
    <n v="1419"/>
    <n v="5"/>
    <n v="0"/>
    <n v="58179"/>
    <x v="2"/>
    <s v="Accessories"/>
    <x v="716"/>
    <s v="United States"/>
    <x v="46"/>
    <x v="12"/>
    <n v="19711"/>
    <x v="3"/>
    <s v="Harold Engle"/>
    <x v="1"/>
  </r>
  <r>
    <s v="CA-2017-140480"/>
    <x v="140"/>
    <d v="2017-07-12T00:00:00"/>
    <x v="2"/>
    <s v="HE-14800"/>
    <s v="FUR-FU-10001057"/>
    <n v="3998"/>
    <n v="2"/>
    <n v="0"/>
    <n v="91954"/>
    <x v="0"/>
    <s v="Furnishings"/>
    <x v="1759"/>
    <s v="United States"/>
    <x v="46"/>
    <x v="12"/>
    <n v="19711"/>
    <x v="3"/>
    <s v="Harold Engle"/>
    <x v="1"/>
  </r>
  <r>
    <s v="CA-2017-140480"/>
    <x v="140"/>
    <d v="2017-07-12T00:00:00"/>
    <x v="2"/>
    <s v="HE-14800"/>
    <s v="OFF-AR-10001419"/>
    <n v="2891"/>
    <n v="7"/>
    <n v="0"/>
    <n v="8673"/>
    <x v="1"/>
    <s v="Art"/>
    <x v="1006"/>
    <s v="United States"/>
    <x v="46"/>
    <x v="12"/>
    <n v="19711"/>
    <x v="3"/>
    <s v="Harold Engle"/>
    <x v="1"/>
  </r>
  <r>
    <s v="CA-2017-140480"/>
    <x v="140"/>
    <d v="2017-07-12T00:00:00"/>
    <x v="2"/>
    <s v="HE-14800"/>
    <s v="OFF-AR-10004010"/>
    <n v="17495"/>
    <n v="5"/>
    <n v="0"/>
    <n v="45487"/>
    <x v="1"/>
    <s v="Art"/>
    <x v="1712"/>
    <s v="United States"/>
    <x v="46"/>
    <x v="12"/>
    <n v="19711"/>
    <x v="3"/>
    <s v="Harold Engle"/>
    <x v="1"/>
  </r>
  <r>
    <s v="CA-2015-134082"/>
    <x v="554"/>
    <d v="2015-12-17T00:00:00"/>
    <x v="2"/>
    <s v="JK-15640"/>
    <s v="OFF-BI-10004230"/>
    <n v="110528"/>
    <n v="4"/>
    <n v="2"/>
    <n v="386848"/>
    <x v="1"/>
    <s v="Binders"/>
    <x v="651"/>
    <s v="United States"/>
    <x v="272"/>
    <x v="1"/>
    <n v="92404"/>
    <x v="1"/>
    <s v="Jim Kriz"/>
    <x v="2"/>
  </r>
  <r>
    <s v="CA-2016-130820"/>
    <x v="624"/>
    <d v="2016-11-15T00:00:00"/>
    <x v="0"/>
    <s v="ON-18715"/>
    <s v="FUR-TA-10001768"/>
    <n v="630024"/>
    <n v="4"/>
    <n v="4"/>
    <n v="-1995076"/>
    <x v="0"/>
    <s v="Tables"/>
    <x v="114"/>
    <s v="United States"/>
    <x v="140"/>
    <x v="3"/>
    <n v="27217"/>
    <x v="2"/>
    <s v="Odella Nelson"/>
    <x v="1"/>
  </r>
  <r>
    <s v="CA-2016-159765"/>
    <x v="194"/>
    <d v="2016-05-12T00:00:00"/>
    <x v="1"/>
    <s v="TH-21100"/>
    <s v="OFF-AR-10003514"/>
    <n v="2786"/>
    <n v="7"/>
    <n v="0"/>
    <n v="91938"/>
    <x v="1"/>
    <s v="Art"/>
    <x v="182"/>
    <s v="United States"/>
    <x v="127"/>
    <x v="16"/>
    <n v="24153"/>
    <x v="2"/>
    <s v="Thea Hendricks"/>
    <x v="0"/>
  </r>
  <r>
    <s v="CA-2017-132290"/>
    <x v="433"/>
    <d v="2017-03-14T00:00:00"/>
    <x v="2"/>
    <s v="MD-17350"/>
    <s v="FUR-TA-10002228"/>
    <n v="933408"/>
    <n v="4"/>
    <n v="3"/>
    <n v="-1733472"/>
    <x v="0"/>
    <s v="Tables"/>
    <x v="597"/>
    <s v="United States"/>
    <x v="0"/>
    <x v="0"/>
    <n v="75217"/>
    <x v="0"/>
    <s v="Maribeth Dona"/>
    <x v="0"/>
  </r>
  <r>
    <s v="CA-2016-147109"/>
    <x v="905"/>
    <d v="2016-12-21T00:00:00"/>
    <x v="2"/>
    <s v="AH-10075"/>
    <s v="OFF-PA-10001972"/>
    <n v="5184"/>
    <n v="10"/>
    <n v="2"/>
    <n v="18144"/>
    <x v="1"/>
    <s v="Paper"/>
    <x v="1167"/>
    <s v="United States"/>
    <x v="80"/>
    <x v="0"/>
    <n v="76017"/>
    <x v="0"/>
    <s v="Adam Hart"/>
    <x v="1"/>
  </r>
  <r>
    <s v="CA-2016-147109"/>
    <x v="905"/>
    <d v="2016-12-21T00:00:00"/>
    <x v="2"/>
    <s v="AH-10075"/>
    <s v="TEC-AC-10002942"/>
    <n v="1656"/>
    <n v="3"/>
    <n v="2"/>
    <n v="-621"/>
    <x v="2"/>
    <s v="Accessories"/>
    <x v="1579"/>
    <s v="United States"/>
    <x v="80"/>
    <x v="0"/>
    <n v="76017"/>
    <x v="0"/>
    <s v="Adam Hart"/>
    <x v="1"/>
  </r>
  <r>
    <s v="CA-2017-107265"/>
    <x v="1191"/>
    <d v="2017-04-12T00:00:00"/>
    <x v="2"/>
    <s v="ML-17755"/>
    <s v="OFF-PA-10000474"/>
    <n v="10632"/>
    <n v="3"/>
    <n v="0"/>
    <n v="499704"/>
    <x v="1"/>
    <s v="Paper"/>
    <x v="33"/>
    <s v="United States"/>
    <x v="292"/>
    <x v="22"/>
    <n v="52302"/>
    <x v="0"/>
    <s v="Max Ludwig"/>
    <x v="2"/>
  </r>
  <r>
    <s v="CA-2017-118199"/>
    <x v="1188"/>
    <d v="2017-05-11T00:00:00"/>
    <x v="3"/>
    <s v="LB-16795"/>
    <s v="OFF-BI-10004330"/>
    <n v="14792"/>
    <n v="5"/>
    <n v="2"/>
    <n v="46225"/>
    <x v="1"/>
    <s v="Binders"/>
    <x v="798"/>
    <s v="United States"/>
    <x v="4"/>
    <x v="4"/>
    <n v="98105"/>
    <x v="1"/>
    <s v="Laurel Beltran"/>
    <x v="2"/>
  </r>
  <r>
    <s v="CA-2017-118199"/>
    <x v="1188"/>
    <d v="2017-05-11T00:00:00"/>
    <x v="3"/>
    <s v="LB-16795"/>
    <s v="OFF-ST-10000604"/>
    <n v="10428"/>
    <n v="3"/>
    <n v="0"/>
    <n v="2607"/>
    <x v="1"/>
    <s v="Storage"/>
    <x v="54"/>
    <s v="United States"/>
    <x v="4"/>
    <x v="4"/>
    <n v="98105"/>
    <x v="1"/>
    <s v="Laurel Beltran"/>
    <x v="2"/>
  </r>
  <r>
    <s v="CA-2017-118199"/>
    <x v="1188"/>
    <d v="2017-05-11T00:00:00"/>
    <x v="3"/>
    <s v="LB-16795"/>
    <s v="FUR-TA-10004154"/>
    <n v="28685"/>
    <n v="1"/>
    <n v="0"/>
    <n v="63107"/>
    <x v="0"/>
    <s v="Tables"/>
    <x v="733"/>
    <s v="United States"/>
    <x v="4"/>
    <x v="4"/>
    <n v="98105"/>
    <x v="1"/>
    <s v="Laurel Beltran"/>
    <x v="2"/>
  </r>
  <r>
    <s v="CA-2017-118199"/>
    <x v="1188"/>
    <d v="2017-05-11T00:00:00"/>
    <x v="3"/>
    <s v="LB-16795"/>
    <s v="OFF-ST-10000636"/>
    <n v="6696"/>
    <n v="4"/>
    <n v="0"/>
    <n v="26784"/>
    <x v="1"/>
    <s v="Storage"/>
    <x v="1722"/>
    <s v="United States"/>
    <x v="4"/>
    <x v="4"/>
    <n v="98105"/>
    <x v="1"/>
    <s v="Laurel Beltran"/>
    <x v="2"/>
  </r>
  <r>
    <s v="CA-2017-118199"/>
    <x v="1188"/>
    <d v="2017-05-11T00:00:00"/>
    <x v="3"/>
    <s v="LB-16795"/>
    <s v="TEC-AC-10004171"/>
    <n v="19998"/>
    <n v="2"/>
    <n v="0"/>
    <n v="879912"/>
    <x v="2"/>
    <s v="Accessories"/>
    <x v="1305"/>
    <s v="United States"/>
    <x v="4"/>
    <x v="4"/>
    <n v="98105"/>
    <x v="1"/>
    <s v="Laurel Beltran"/>
    <x v="2"/>
  </r>
  <r>
    <s v="CA-2017-150091"/>
    <x v="385"/>
    <d v="2017-10-16T00:00:00"/>
    <x v="2"/>
    <s v="NP-18670"/>
    <s v="TEC-AC-10002167"/>
    <n v="450"/>
    <n v="3"/>
    <n v="0"/>
    <n v="495"/>
    <x v="2"/>
    <s v="Accessories"/>
    <x v="46"/>
    <s v="United States"/>
    <x v="79"/>
    <x v="29"/>
    <n v="8701"/>
    <x v="3"/>
    <s v="Nora Paige"/>
    <x v="0"/>
  </r>
  <r>
    <s v="CA-2017-150091"/>
    <x v="385"/>
    <d v="2017-10-16T00:00:00"/>
    <x v="2"/>
    <s v="NP-18670"/>
    <s v="OFF-FA-10000621"/>
    <n v="179"/>
    <n v="5"/>
    <n v="0"/>
    <n v="8771"/>
    <x v="1"/>
    <s v="Fasteners"/>
    <x v="110"/>
    <s v="United States"/>
    <x v="79"/>
    <x v="29"/>
    <n v="8701"/>
    <x v="3"/>
    <s v="Nora Paige"/>
    <x v="0"/>
  </r>
  <r>
    <s v="CA-2017-150091"/>
    <x v="385"/>
    <d v="2017-10-16T00:00:00"/>
    <x v="2"/>
    <s v="NP-18670"/>
    <s v="FUR-FU-10004053"/>
    <n v="4048"/>
    <n v="2"/>
    <n v="0"/>
    <n v="174064"/>
    <x v="0"/>
    <s v="Furnishings"/>
    <x v="1614"/>
    <s v="United States"/>
    <x v="79"/>
    <x v="29"/>
    <n v="8701"/>
    <x v="3"/>
    <s v="Nora Paige"/>
    <x v="0"/>
  </r>
  <r>
    <s v="CA-2017-150091"/>
    <x v="385"/>
    <d v="2017-10-16T00:00:00"/>
    <x v="2"/>
    <s v="NP-18670"/>
    <s v="FUR-BO-10003404"/>
    <n v="21549"/>
    <n v="5"/>
    <n v="0"/>
    <n v="129294"/>
    <x v="0"/>
    <s v="Bookcases"/>
    <x v="1366"/>
    <s v="United States"/>
    <x v="79"/>
    <x v="29"/>
    <n v="8701"/>
    <x v="3"/>
    <s v="Nora Paige"/>
    <x v="0"/>
  </r>
  <r>
    <s v="CA-2016-137652"/>
    <x v="769"/>
    <d v="2016-08-30T00:00:00"/>
    <x v="3"/>
    <s v="EB-13750"/>
    <s v="OFF-BI-10004099"/>
    <n v="18432"/>
    <n v="8"/>
    <n v="7"/>
    <n v="-12288"/>
    <x v="1"/>
    <s v="Binders"/>
    <x v="1695"/>
    <s v="United States"/>
    <x v="73"/>
    <x v="23"/>
    <n v="45231"/>
    <x v="3"/>
    <s v="Edward Becker"/>
    <x v="1"/>
  </r>
  <r>
    <s v="CA-2015-128356"/>
    <x v="652"/>
    <d v="2015-10-07T00:00:00"/>
    <x v="2"/>
    <s v="RP-19390"/>
    <s v="OFF-SU-10004290"/>
    <n v="10944"/>
    <n v="2"/>
    <n v="2"/>
    <n v="9576"/>
    <x v="1"/>
    <s v="Supplies"/>
    <x v="1795"/>
    <s v="United States"/>
    <x v="378"/>
    <x v="21"/>
    <n v="80229"/>
    <x v="1"/>
    <s v="Resi Pölking"/>
    <x v="0"/>
  </r>
  <r>
    <s v="CA-2017-167017"/>
    <x v="51"/>
    <d v="2017-11-25T00:00:00"/>
    <x v="3"/>
    <s v="DC-12850"/>
    <s v="OFF-SU-10001935"/>
    <n v="436"/>
    <n v="2"/>
    <n v="0"/>
    <n v="1744"/>
    <x v="1"/>
    <s v="Supplies"/>
    <x v="327"/>
    <s v="United States"/>
    <x v="43"/>
    <x v="11"/>
    <n v="48066"/>
    <x v="0"/>
    <s v="Dan Campbell"/>
    <x v="0"/>
  </r>
  <r>
    <s v="US-2017-132220"/>
    <x v="104"/>
    <d v="2017-11-16T00:00:00"/>
    <x v="2"/>
    <s v="DJ-13510"/>
    <s v="TEC-AC-10004227"/>
    <n v="62352"/>
    <n v="6"/>
    <n v="2"/>
    <n v="-109116"/>
    <x v="2"/>
    <s v="Accessories"/>
    <x v="1389"/>
    <s v="United States"/>
    <x v="228"/>
    <x v="15"/>
    <n v="85281"/>
    <x v="1"/>
    <s v="Don Jones"/>
    <x v="1"/>
  </r>
  <r>
    <s v="CA-2016-118129"/>
    <x v="1054"/>
    <d v="2016-12-21T00:00:00"/>
    <x v="1"/>
    <s v="CL-12565"/>
    <s v="FUR-FU-10004904"/>
    <n v="30392"/>
    <n v="5"/>
    <n v="2"/>
    <n v="-30392"/>
    <x v="0"/>
    <s v="Furnishings"/>
    <x v="1561"/>
    <s v="United States"/>
    <x v="265"/>
    <x v="8"/>
    <n v="19601"/>
    <x v="3"/>
    <s v="Clay Ludtke"/>
    <x v="0"/>
  </r>
  <r>
    <s v="US-2014-113124"/>
    <x v="807"/>
    <d v="2014-04-05T00:00:00"/>
    <x v="2"/>
    <s v="NC-18340"/>
    <s v="OFF-ST-10001511"/>
    <n v="1293"/>
    <n v="2"/>
    <n v="0"/>
    <n v="6465"/>
    <x v="1"/>
    <s v="Storage"/>
    <x v="553"/>
    <s v="United States"/>
    <x v="339"/>
    <x v="10"/>
    <n v="55124"/>
    <x v="0"/>
    <s v="Nat Carroll"/>
    <x v="0"/>
  </r>
  <r>
    <s v="CA-2017-155621"/>
    <x v="1183"/>
    <d v="2017-11-13T00:00:00"/>
    <x v="2"/>
    <s v="KN-16450"/>
    <s v="FUR-FU-10003535"/>
    <n v="2742"/>
    <n v="10"/>
    <n v="0"/>
    <n v="112422"/>
    <x v="0"/>
    <s v="Furnishings"/>
    <x v="890"/>
    <s v="United States"/>
    <x v="248"/>
    <x v="39"/>
    <n v="21215"/>
    <x v="3"/>
    <s v="Kean Nguyen"/>
    <x v="1"/>
  </r>
  <r>
    <s v="US-2014-127635"/>
    <x v="79"/>
    <d v="2014-09-18T00:00:00"/>
    <x v="1"/>
    <s v="SC-20260"/>
    <s v="OFF-FA-10000053"/>
    <n v="6048"/>
    <n v="4"/>
    <n v="2"/>
    <n v="-13608"/>
    <x v="1"/>
    <s v="Fasteners"/>
    <x v="954"/>
    <s v="United States"/>
    <x v="331"/>
    <x v="0"/>
    <n v="78415"/>
    <x v="0"/>
    <s v="Scott Cohen"/>
    <x v="1"/>
  </r>
  <r>
    <s v="US-2014-127635"/>
    <x v="79"/>
    <d v="2014-09-18T00:00:00"/>
    <x v="1"/>
    <s v="SC-20260"/>
    <s v="OFF-PA-10004610"/>
    <n v="6848"/>
    <n v="2"/>
    <n v="2"/>
    <n v="214"/>
    <x v="1"/>
    <s v="Paper"/>
    <x v="1497"/>
    <s v="United States"/>
    <x v="331"/>
    <x v="0"/>
    <n v="78415"/>
    <x v="0"/>
    <s v="Scott Cohen"/>
    <x v="1"/>
  </r>
  <r>
    <s v="US-2014-127635"/>
    <x v="79"/>
    <d v="2014-09-18T00:00:00"/>
    <x v="1"/>
    <s v="SC-20260"/>
    <s v="FUR-FU-10000550"/>
    <n v="996"/>
    <n v="5"/>
    <n v="6"/>
    <n v="-6723"/>
    <x v="0"/>
    <s v="Furnishings"/>
    <x v="1434"/>
    <s v="United States"/>
    <x v="331"/>
    <x v="0"/>
    <n v="78415"/>
    <x v="0"/>
    <s v="Scott Cohen"/>
    <x v="1"/>
  </r>
  <r>
    <s v="US-2014-127635"/>
    <x v="79"/>
    <d v="2014-09-18T00:00:00"/>
    <x v="1"/>
    <s v="SC-20260"/>
    <s v="OFF-BI-10001721"/>
    <n v="8552"/>
    <n v="2"/>
    <n v="8"/>
    <n v="-136832"/>
    <x v="1"/>
    <s v="Binders"/>
    <x v="94"/>
    <s v="United States"/>
    <x v="331"/>
    <x v="0"/>
    <n v="78415"/>
    <x v="0"/>
    <s v="Scott Cohen"/>
    <x v="1"/>
  </r>
  <r>
    <s v="CA-2015-151470"/>
    <x v="1181"/>
    <d v="2015-09-26T00:00:00"/>
    <x v="2"/>
    <s v="AM-10705"/>
    <s v="OFF-BI-10004040"/>
    <n v="45584"/>
    <n v="11"/>
    <n v="2"/>
    <n v="165242"/>
    <x v="1"/>
    <s v="Binders"/>
    <x v="1465"/>
    <s v="United States"/>
    <x v="97"/>
    <x v="32"/>
    <n v="89115"/>
    <x v="1"/>
    <s v="Anne McFarland"/>
    <x v="0"/>
  </r>
  <r>
    <s v="CA-2015-112823"/>
    <x v="892"/>
    <d v="2015-12-16T00:00:00"/>
    <x v="2"/>
    <s v="RA-19945"/>
    <s v="TEC-AC-10002550"/>
    <n v="25488"/>
    <n v="2"/>
    <n v="2"/>
    <n v="44604"/>
    <x v="2"/>
    <s v="Accessories"/>
    <x v="1334"/>
    <s v="United States"/>
    <x v="138"/>
    <x v="23"/>
    <n v="44105"/>
    <x v="3"/>
    <s v="Ryan Akin"/>
    <x v="0"/>
  </r>
  <r>
    <s v="CA-2014-108861"/>
    <x v="1061"/>
    <d v="2014-06-01T00:00:00"/>
    <x v="2"/>
    <s v="MM-17260"/>
    <s v="OFF-BI-10003876"/>
    <n v="13696"/>
    <n v="4"/>
    <n v="2"/>
    <n v="5136"/>
    <x v="1"/>
    <s v="Binders"/>
    <x v="1599"/>
    <s v="United States"/>
    <x v="4"/>
    <x v="4"/>
    <n v="98105"/>
    <x v="1"/>
    <s v="Magdelene Morse"/>
    <x v="0"/>
  </r>
  <r>
    <s v="CA-2017-114370"/>
    <x v="1192"/>
    <d v="2017-03-17T00:00:00"/>
    <x v="1"/>
    <s v="BN-11470"/>
    <s v="TEC-PH-10000213"/>
    <n v="49616"/>
    <n v="2"/>
    <n v="2"/>
    <n v="49616"/>
    <x v="2"/>
    <s v="Phones"/>
    <x v="1630"/>
    <s v="United States"/>
    <x v="22"/>
    <x v="9"/>
    <n v="60623"/>
    <x v="0"/>
    <s v="Brad Norvell"/>
    <x v="1"/>
  </r>
  <r>
    <s v="CA-2016-158302"/>
    <x v="16"/>
    <d v="2016-12-12T00:00:00"/>
    <x v="1"/>
    <s v="JB-16045"/>
    <s v="OFF-PA-10002615"/>
    <n v="10584"/>
    <n v="3"/>
    <n v="2"/>
    <n v="34398"/>
    <x v="1"/>
    <s v="Paper"/>
    <x v="250"/>
    <s v="United States"/>
    <x v="38"/>
    <x v="23"/>
    <n v="43229"/>
    <x v="3"/>
    <s v="Julia Barnett"/>
    <x v="2"/>
  </r>
  <r>
    <s v="CA-2017-145779"/>
    <x v="635"/>
    <d v="2017-05-10T00:00:00"/>
    <x v="2"/>
    <s v="DB-13615"/>
    <s v="OFF-PA-10002254"/>
    <n v="84416"/>
    <n v="4"/>
    <n v="2"/>
    <n v="274352"/>
    <x v="1"/>
    <s v="Paper"/>
    <x v="146"/>
    <s v="United States"/>
    <x v="92"/>
    <x v="15"/>
    <n v="85705"/>
    <x v="1"/>
    <s v="Doug Bickford"/>
    <x v="0"/>
  </r>
  <r>
    <s v="US-2016-155173"/>
    <x v="1193"/>
    <d v="2016-03-10T00:00:00"/>
    <x v="2"/>
    <s v="JB-16045"/>
    <s v="TEC-PH-10004586"/>
    <n v="43194"/>
    <n v="2"/>
    <n v="4"/>
    <n v="-7199"/>
    <x v="2"/>
    <s v="Phones"/>
    <x v="892"/>
    <s v="United States"/>
    <x v="10"/>
    <x v="8"/>
    <n v="19120"/>
    <x v="3"/>
    <s v="Julia Barnett"/>
    <x v="2"/>
  </r>
  <r>
    <s v="US-2016-155173"/>
    <x v="1193"/>
    <d v="2016-03-10T00:00:00"/>
    <x v="2"/>
    <s v="JB-16045"/>
    <s v="OFF-BI-10002982"/>
    <n v="2043"/>
    <n v="1"/>
    <n v="7"/>
    <n v="-14982"/>
    <x v="1"/>
    <s v="Binders"/>
    <x v="1254"/>
    <s v="United States"/>
    <x v="10"/>
    <x v="8"/>
    <n v="19120"/>
    <x v="3"/>
    <s v="Julia Barnett"/>
    <x v="2"/>
  </r>
  <r>
    <s v="US-2016-155173"/>
    <x v="1193"/>
    <d v="2016-03-10T00:00:00"/>
    <x v="2"/>
    <s v="JB-16045"/>
    <s v="TEC-PH-10002538"/>
    <n v="68238"/>
    <n v="3"/>
    <n v="4"/>
    <n v="-125103"/>
    <x v="2"/>
    <s v="Phones"/>
    <x v="526"/>
    <s v="United States"/>
    <x v="10"/>
    <x v="8"/>
    <n v="19120"/>
    <x v="3"/>
    <s v="Julia Barnett"/>
    <x v="2"/>
  </r>
  <r>
    <s v="CA-2017-125451"/>
    <x v="435"/>
    <d v="2017-10-24T00:00:00"/>
    <x v="3"/>
    <s v="AH-10075"/>
    <s v="FUR-TA-10001039"/>
    <n v="240744"/>
    <n v="4"/>
    <n v="3"/>
    <n v="-137568"/>
    <x v="0"/>
    <s v="Tables"/>
    <x v="827"/>
    <s v="United States"/>
    <x v="396"/>
    <x v="33"/>
    <n v="2920"/>
    <x v="3"/>
    <s v="Adam Hart"/>
    <x v="1"/>
  </r>
  <r>
    <s v="CA-2017-125451"/>
    <x v="435"/>
    <d v="2017-10-24T00:00:00"/>
    <x v="3"/>
    <s v="AH-10075"/>
    <s v="FUR-FU-10004963"/>
    <n v="350"/>
    <n v="4"/>
    <n v="0"/>
    <n v="147"/>
    <x v="0"/>
    <s v="Furnishings"/>
    <x v="1424"/>
    <s v="United States"/>
    <x v="396"/>
    <x v="33"/>
    <n v="2920"/>
    <x v="3"/>
    <s v="Adam Hart"/>
    <x v="1"/>
  </r>
  <r>
    <s v="CA-2017-125451"/>
    <x v="435"/>
    <d v="2017-10-24T00:00:00"/>
    <x v="3"/>
    <s v="AH-10075"/>
    <s v="FUR-FU-10000277"/>
    <n v="21068"/>
    <n v="2"/>
    <n v="0"/>
    <n v="505632"/>
    <x v="0"/>
    <s v="Furnishings"/>
    <x v="1763"/>
    <s v="United States"/>
    <x v="396"/>
    <x v="33"/>
    <n v="2920"/>
    <x v="3"/>
    <s v="Adam Hart"/>
    <x v="1"/>
  </r>
  <r>
    <s v="CA-2017-125451"/>
    <x v="435"/>
    <d v="2017-10-24T00:00:00"/>
    <x v="3"/>
    <s v="AH-10075"/>
    <s v="FUR-TA-10004915"/>
    <n v="637896"/>
    <n v="3"/>
    <n v="3"/>
    <n v="-1275792"/>
    <x v="0"/>
    <s v="Tables"/>
    <x v="335"/>
    <s v="United States"/>
    <x v="396"/>
    <x v="33"/>
    <n v="2920"/>
    <x v="3"/>
    <s v="Adam Hart"/>
    <x v="1"/>
  </r>
  <r>
    <s v="CA-2017-125451"/>
    <x v="435"/>
    <d v="2017-10-24T00:00:00"/>
    <x v="3"/>
    <s v="AH-10075"/>
    <s v="OFF-PA-10003724"/>
    <n v="4344"/>
    <n v="8"/>
    <n v="0"/>
    <n v="212856"/>
    <x v="1"/>
    <s v="Paper"/>
    <x v="362"/>
    <s v="United States"/>
    <x v="396"/>
    <x v="33"/>
    <n v="2920"/>
    <x v="3"/>
    <s v="Adam Hart"/>
    <x v="1"/>
  </r>
  <r>
    <s v="CA-2017-125451"/>
    <x v="435"/>
    <d v="2017-10-24T00:00:00"/>
    <x v="3"/>
    <s v="AH-10075"/>
    <s v="OFF-AP-10002906"/>
    <n v="222"/>
    <n v="1"/>
    <n v="0"/>
    <n v="666"/>
    <x v="1"/>
    <s v="Appliances"/>
    <x v="1086"/>
    <s v="United States"/>
    <x v="396"/>
    <x v="33"/>
    <n v="2920"/>
    <x v="3"/>
    <s v="Adam Hart"/>
    <x v="1"/>
  </r>
  <r>
    <s v="CA-2014-131387"/>
    <x v="581"/>
    <d v="2014-04-30T00:00:00"/>
    <x v="3"/>
    <s v="AI-10855"/>
    <s v="TEC-PH-10001459"/>
    <n v="167996"/>
    <n v="5"/>
    <n v="2"/>
    <n v="125997"/>
    <x v="2"/>
    <s v="Phones"/>
    <x v="1428"/>
    <s v="United States"/>
    <x v="8"/>
    <x v="1"/>
    <n v="94122"/>
    <x v="1"/>
    <s v="Arianne Irving"/>
    <x v="0"/>
  </r>
  <r>
    <s v="CA-2016-125087"/>
    <x v="723"/>
    <d v="2016-04-23T00:00:00"/>
    <x v="2"/>
    <s v="TH-21115"/>
    <s v="FUR-CH-10002880"/>
    <n v="344372"/>
    <n v="4"/>
    <n v="3"/>
    <n v="-934724"/>
    <x v="0"/>
    <s v="Chairs"/>
    <x v="804"/>
    <s v="United States"/>
    <x v="12"/>
    <x v="0"/>
    <n v="77070"/>
    <x v="0"/>
    <s v="Thea Hudgings"/>
    <x v="1"/>
  </r>
  <r>
    <s v="CA-2016-125087"/>
    <x v="723"/>
    <d v="2016-04-23T00:00:00"/>
    <x v="2"/>
    <s v="TH-21115"/>
    <s v="OFF-ST-10001780"/>
    <n v="1554936"/>
    <n v="3"/>
    <n v="2"/>
    <n v="777468"/>
    <x v="1"/>
    <s v="Storage"/>
    <x v="483"/>
    <s v="United States"/>
    <x v="12"/>
    <x v="0"/>
    <n v="77070"/>
    <x v="0"/>
    <s v="Thea Hudgings"/>
    <x v="1"/>
  </r>
  <r>
    <s v="CA-2016-125087"/>
    <x v="723"/>
    <d v="2016-04-23T00:00:00"/>
    <x v="2"/>
    <s v="TH-21115"/>
    <s v="FUR-FU-10004748"/>
    <n v="12788"/>
    <n v="5"/>
    <n v="6"/>
    <n v="-67137"/>
    <x v="0"/>
    <s v="Furnishings"/>
    <x v="1240"/>
    <s v="United States"/>
    <x v="12"/>
    <x v="0"/>
    <n v="77070"/>
    <x v="0"/>
    <s v="Thea Hudgings"/>
    <x v="1"/>
  </r>
  <r>
    <s v="CA-2016-154081"/>
    <x v="729"/>
    <d v="2016-05-29T00:00:00"/>
    <x v="2"/>
    <s v="JE-15610"/>
    <s v="TEC-PH-10001918"/>
    <n v="222384"/>
    <n v="2"/>
    <n v="2"/>
    <n v="222384"/>
    <x v="2"/>
    <s v="Phones"/>
    <x v="193"/>
    <s v="United States"/>
    <x v="1"/>
    <x v="1"/>
    <n v="90049"/>
    <x v="1"/>
    <s v="Jim Epp"/>
    <x v="1"/>
  </r>
  <r>
    <s v="US-2017-118556"/>
    <x v="39"/>
    <d v="2017-06-02T00:00:00"/>
    <x v="1"/>
    <s v="TH-21235"/>
    <s v="FUR-CH-10001146"/>
    <n v="106869"/>
    <n v="3"/>
    <n v="3"/>
    <n v="-290073"/>
    <x v="0"/>
    <s v="Chairs"/>
    <x v="64"/>
    <s v="United States"/>
    <x v="22"/>
    <x v="9"/>
    <n v="60653"/>
    <x v="0"/>
    <s v="Tiffany House"/>
    <x v="1"/>
  </r>
  <r>
    <s v="US-2017-118556"/>
    <x v="39"/>
    <d v="2017-06-02T00:00:00"/>
    <x v="1"/>
    <s v="TH-21235"/>
    <s v="OFF-BI-10004364"/>
    <n v="3564"/>
    <n v="3"/>
    <n v="8"/>
    <n v="-6237"/>
    <x v="1"/>
    <s v="Binders"/>
    <x v="305"/>
    <s v="United States"/>
    <x v="22"/>
    <x v="9"/>
    <n v="60653"/>
    <x v="0"/>
    <s v="Tiffany House"/>
    <x v="1"/>
  </r>
  <r>
    <s v="CA-2014-126200"/>
    <x v="54"/>
    <d v="2014-08-29T00:00:00"/>
    <x v="2"/>
    <s v="JE-15715"/>
    <s v="OFF-BI-10002133"/>
    <n v="2568"/>
    <n v="3"/>
    <n v="8"/>
    <n v="-39804"/>
    <x v="1"/>
    <s v="Binders"/>
    <x v="1136"/>
    <s v="United States"/>
    <x v="12"/>
    <x v="0"/>
    <n v="77070"/>
    <x v="0"/>
    <s v="Joe Elijah"/>
    <x v="0"/>
  </r>
  <r>
    <s v="CA-2014-126200"/>
    <x v="54"/>
    <d v="2014-08-29T00:00:00"/>
    <x v="2"/>
    <s v="JE-15715"/>
    <s v="OFF-BI-10002225"/>
    <n v="12384"/>
    <n v="3"/>
    <n v="8"/>
    <n v="-198144"/>
    <x v="1"/>
    <s v="Binders"/>
    <x v="340"/>
    <s v="United States"/>
    <x v="12"/>
    <x v="0"/>
    <n v="77070"/>
    <x v="0"/>
    <s v="Joe Elijah"/>
    <x v="0"/>
  </r>
  <r>
    <s v="CA-2014-146500"/>
    <x v="1194"/>
    <d v="2014-09-04T00:00:00"/>
    <x v="2"/>
    <s v="AT-10735"/>
    <s v="OFF-BI-10002432"/>
    <n v="253"/>
    <n v="5"/>
    <n v="0"/>
    <n v="11891"/>
    <x v="1"/>
    <s v="Binders"/>
    <x v="868"/>
    <s v="United States"/>
    <x v="39"/>
    <x v="28"/>
    <n v="6010"/>
    <x v="3"/>
    <s v="Annie Thurman"/>
    <x v="0"/>
  </r>
  <r>
    <s v="CA-2014-146500"/>
    <x v="1194"/>
    <d v="2014-09-04T00:00:00"/>
    <x v="2"/>
    <s v="AT-10735"/>
    <s v="OFF-ST-10000563"/>
    <n v="9594"/>
    <n v="3"/>
    <n v="0"/>
    <n v="9594"/>
    <x v="1"/>
    <s v="Storage"/>
    <x v="896"/>
    <s v="United States"/>
    <x v="39"/>
    <x v="28"/>
    <n v="6010"/>
    <x v="3"/>
    <s v="Annie Thurman"/>
    <x v="0"/>
  </r>
  <r>
    <s v="CA-2015-169537"/>
    <x v="37"/>
    <d v="2015-09-07T00:00:00"/>
    <x v="1"/>
    <s v="JH-15820"/>
    <s v="OFF-LA-10001982"/>
    <n v="75"/>
    <n v="2"/>
    <n v="0"/>
    <n v="36"/>
    <x v="1"/>
    <s v="Labels"/>
    <x v="1515"/>
    <s v="United States"/>
    <x v="451"/>
    <x v="11"/>
    <n v="49423"/>
    <x v="0"/>
    <s v="John Huston"/>
    <x v="0"/>
  </r>
  <r>
    <s v="CA-2014-100881"/>
    <x v="1176"/>
    <d v="2014-04-01T00:00:00"/>
    <x v="2"/>
    <s v="DR-12940"/>
    <s v="TEC-PH-10003273"/>
    <n v="302376"/>
    <n v="3"/>
    <n v="2"/>
    <n v="226782"/>
    <x v="2"/>
    <s v="Phones"/>
    <x v="173"/>
    <s v="United States"/>
    <x v="305"/>
    <x v="26"/>
    <n v="87105"/>
    <x v="1"/>
    <s v="Daniel Raglin"/>
    <x v="2"/>
  </r>
  <r>
    <s v="CA-2015-144043"/>
    <x v="1187"/>
    <d v="2015-05-15T00:00:00"/>
    <x v="2"/>
    <s v="AB-10165"/>
    <s v="TEC-AC-10002718"/>
    <n v="46688"/>
    <n v="4"/>
    <n v="2"/>
    <n v="-2918"/>
    <x v="2"/>
    <s v="Accessories"/>
    <x v="1181"/>
    <s v="United States"/>
    <x v="102"/>
    <x v="21"/>
    <n v="80027"/>
    <x v="1"/>
    <s v="Alan Barnes"/>
    <x v="0"/>
  </r>
  <r>
    <s v="CA-2015-116512"/>
    <x v="264"/>
    <d v="2015-04-14T00:00:00"/>
    <x v="2"/>
    <s v="MC-18100"/>
    <s v="OFF-ST-10001505"/>
    <n v="1794"/>
    <n v="3"/>
    <n v="0"/>
    <n v="30498"/>
    <x v="1"/>
    <s v="Storage"/>
    <x v="1172"/>
    <s v="United States"/>
    <x v="20"/>
    <x v="14"/>
    <n v="10024"/>
    <x v="3"/>
    <s v="Mick Crebagga"/>
    <x v="0"/>
  </r>
  <r>
    <s v="CA-2015-101000"/>
    <x v="264"/>
    <d v="2015-04-14T00:00:00"/>
    <x v="2"/>
    <s v="IG-15085"/>
    <s v="OFF-AP-10000179"/>
    <n v="37014"/>
    <n v="3"/>
    <n v="0"/>
    <n v="1443546"/>
    <x v="1"/>
    <s v="Appliances"/>
    <x v="529"/>
    <s v="United States"/>
    <x v="165"/>
    <x v="28"/>
    <n v="6360"/>
    <x v="3"/>
    <s v="Ivan Gibson"/>
    <x v="0"/>
  </r>
  <r>
    <s v="CA-2016-168557"/>
    <x v="250"/>
    <d v="2016-09-23T00:00:00"/>
    <x v="2"/>
    <s v="FH-14275"/>
    <s v="OFF-BI-10002309"/>
    <n v="8928"/>
    <n v="2"/>
    <n v="2"/>
    <n v="31248"/>
    <x v="1"/>
    <s v="Binders"/>
    <x v="78"/>
    <s v="United States"/>
    <x v="8"/>
    <x v="1"/>
    <n v="94122"/>
    <x v="1"/>
    <s v="Frank Hawley"/>
    <x v="1"/>
  </r>
  <r>
    <s v="US-2016-164196"/>
    <x v="582"/>
    <d v="2016-11-17T00:00:00"/>
    <x v="2"/>
    <s v="AS-10285"/>
    <s v="FUR-TA-10001950"/>
    <n v="267894"/>
    <n v="6"/>
    <n v="0"/>
    <n v="2411046"/>
    <x v="0"/>
    <s v="Tables"/>
    <x v="1270"/>
    <s v="United States"/>
    <x v="338"/>
    <x v="13"/>
    <n v="46060"/>
    <x v="0"/>
    <s v="Alejandro Savely"/>
    <x v="1"/>
  </r>
  <r>
    <s v="US-2017-132031"/>
    <x v="755"/>
    <d v="2017-04-27T00:00:00"/>
    <x v="2"/>
    <s v="PN-18775"/>
    <s v="FUR-BO-10001972"/>
    <n v="387136"/>
    <n v="4"/>
    <n v="2"/>
    <n v="-145176"/>
    <x v="0"/>
    <s v="Bookcases"/>
    <x v="366"/>
    <s v="United States"/>
    <x v="300"/>
    <x v="17"/>
    <n v="37042"/>
    <x v="2"/>
    <s v="Parhena Norris"/>
    <x v="2"/>
  </r>
  <r>
    <s v="US-2017-132031"/>
    <x v="755"/>
    <d v="2017-04-27T00:00:00"/>
    <x v="2"/>
    <s v="PN-18775"/>
    <s v="TEC-AC-10002473"/>
    <n v="45408"/>
    <n v="2"/>
    <n v="2"/>
    <n v="119196"/>
    <x v="2"/>
    <s v="Accessories"/>
    <x v="716"/>
    <s v="United States"/>
    <x v="300"/>
    <x v="17"/>
    <n v="37042"/>
    <x v="2"/>
    <s v="Parhena Norris"/>
    <x v="2"/>
  </r>
  <r>
    <s v="US-2017-132031"/>
    <x v="755"/>
    <d v="2017-04-27T00:00:00"/>
    <x v="2"/>
    <s v="PN-18775"/>
    <s v="FUR-FU-10000193"/>
    <n v="77952"/>
    <n v="3"/>
    <n v="2"/>
    <n v="-116928"/>
    <x v="0"/>
    <s v="Furnishings"/>
    <x v="1490"/>
    <s v="United States"/>
    <x v="300"/>
    <x v="17"/>
    <n v="37042"/>
    <x v="2"/>
    <s v="Parhena Norris"/>
    <x v="2"/>
  </r>
  <r>
    <s v="US-2017-132031"/>
    <x v="755"/>
    <d v="2017-04-27T00:00:00"/>
    <x v="2"/>
    <s v="PN-18775"/>
    <s v="OFF-LA-10000081"/>
    <n v="30"/>
    <n v="1"/>
    <n v="2"/>
    <n v="105"/>
    <x v="1"/>
    <s v="Labels"/>
    <x v="1314"/>
    <s v="United States"/>
    <x v="300"/>
    <x v="17"/>
    <n v="37042"/>
    <x v="2"/>
    <s v="Parhena Norris"/>
    <x v="2"/>
  </r>
  <r>
    <s v="CA-2015-169733"/>
    <x v="419"/>
    <d v="2015-10-26T00:00:00"/>
    <x v="1"/>
    <s v="GM-14500"/>
    <s v="OFF-ST-10000876"/>
    <n v="9952"/>
    <n v="1"/>
    <n v="2"/>
    <n v="9952"/>
    <x v="1"/>
    <s v="Storage"/>
    <x v="254"/>
    <s v="United States"/>
    <x v="390"/>
    <x v="2"/>
    <n v="33021"/>
    <x v="2"/>
    <s v="Gene McClure"/>
    <x v="0"/>
  </r>
  <r>
    <s v="CA-2017-169404"/>
    <x v="358"/>
    <d v="2017-04-14T00:00:00"/>
    <x v="2"/>
    <s v="NC-18625"/>
    <s v="OFF-BI-10004492"/>
    <n v="37896"/>
    <n v="4"/>
    <n v="7"/>
    <n v="-290536"/>
    <x v="1"/>
    <s v="Binders"/>
    <x v="351"/>
    <s v="United States"/>
    <x v="283"/>
    <x v="8"/>
    <n v="17403"/>
    <x v="3"/>
    <s v="Noah Childs"/>
    <x v="1"/>
  </r>
  <r>
    <s v="CA-2017-169404"/>
    <x v="358"/>
    <d v="2017-04-14T00:00:00"/>
    <x v="2"/>
    <s v="NC-18625"/>
    <s v="OFF-PA-10001033"/>
    <n v="65584"/>
    <n v="2"/>
    <n v="2"/>
    <n v="237742"/>
    <x v="1"/>
    <s v="Paper"/>
    <x v="1487"/>
    <s v="United States"/>
    <x v="283"/>
    <x v="8"/>
    <n v="17403"/>
    <x v="3"/>
    <s v="Noah Childs"/>
    <x v="1"/>
  </r>
  <r>
    <s v="CA-2017-134880"/>
    <x v="852"/>
    <d v="2017-11-01T00:00:00"/>
    <x v="2"/>
    <s v="TW-21025"/>
    <s v="OFF-PA-10004039"/>
    <n v="44784"/>
    <n v="1"/>
    <n v="2"/>
    <n v="162342"/>
    <x v="1"/>
    <s v="Paper"/>
    <x v="1522"/>
    <s v="United States"/>
    <x v="122"/>
    <x v="15"/>
    <n v="85204"/>
    <x v="1"/>
    <s v="Tamara Willingham"/>
    <x v="2"/>
  </r>
  <r>
    <s v="CA-2015-145758"/>
    <x v="627"/>
    <d v="2015-10-30T00:00:00"/>
    <x v="0"/>
    <s v="BF-11020"/>
    <s v="TEC-MA-10004552"/>
    <n v="10358"/>
    <n v="4"/>
    <n v="0"/>
    <n v="269308"/>
    <x v="2"/>
    <s v="Machines"/>
    <x v="1796"/>
    <s v="United States"/>
    <x v="20"/>
    <x v="14"/>
    <n v="10024"/>
    <x v="3"/>
    <s v="Barry Französisch"/>
    <x v="1"/>
  </r>
  <r>
    <s v="CA-2017-158736"/>
    <x v="403"/>
    <d v="2017-12-24T00:00:00"/>
    <x v="2"/>
    <s v="TT-21460"/>
    <s v="OFF-AR-10002578"/>
    <n v="576"/>
    <n v="2"/>
    <n v="0"/>
    <n v="16704"/>
    <x v="1"/>
    <s v="Art"/>
    <x v="667"/>
    <s v="United States"/>
    <x v="8"/>
    <x v="1"/>
    <n v="94110"/>
    <x v="1"/>
    <s v="Tonja Turnell"/>
    <x v="2"/>
  </r>
  <r>
    <s v="US-2016-119270"/>
    <x v="298"/>
    <d v="2016-03-16T00:00:00"/>
    <x v="2"/>
    <s v="SW-20245"/>
    <s v="OFF-PA-10004022"/>
    <n v="1998"/>
    <n v="2"/>
    <n v="0"/>
    <n v="8991"/>
    <x v="1"/>
    <s v="Paper"/>
    <x v="1596"/>
    <s v="United States"/>
    <x v="1"/>
    <x v="1"/>
    <n v="90036"/>
    <x v="1"/>
    <s v="Scot Wooten"/>
    <x v="0"/>
  </r>
  <r>
    <s v="CA-2014-109890"/>
    <x v="608"/>
    <d v="2014-07-27T00:00:00"/>
    <x v="2"/>
    <s v="PG-18820"/>
    <s v="TEC-PH-10004100"/>
    <n v="3598"/>
    <n v="2"/>
    <n v="0"/>
    <n v="100744"/>
    <x v="2"/>
    <s v="Phones"/>
    <x v="1721"/>
    <s v="United States"/>
    <x v="155"/>
    <x v="7"/>
    <n v="68104"/>
    <x v="0"/>
    <s v="Patrick Gardner"/>
    <x v="0"/>
  </r>
  <r>
    <s v="CA-2016-138583"/>
    <x v="1011"/>
    <d v="2016-05-28T00:00:00"/>
    <x v="2"/>
    <s v="DP-13390"/>
    <s v="OFF-AR-10001860"/>
    <n v="16656"/>
    <n v="3"/>
    <n v="2"/>
    <n v="33312"/>
    <x v="1"/>
    <s v="Art"/>
    <x v="909"/>
    <s v="United States"/>
    <x v="10"/>
    <x v="8"/>
    <n v="19120"/>
    <x v="3"/>
    <s v="Dennis Pardue"/>
    <x v="2"/>
  </r>
  <r>
    <s v="US-2017-118535"/>
    <x v="511"/>
    <d v="2017-02-15T00:00:00"/>
    <x v="2"/>
    <s v="DJ-13510"/>
    <s v="OFF-LA-10001297"/>
    <n v="207"/>
    <n v="2"/>
    <n v="0"/>
    <n v="9936"/>
    <x v="1"/>
    <s v="Labels"/>
    <x v="485"/>
    <s v="United States"/>
    <x v="20"/>
    <x v="14"/>
    <n v="10024"/>
    <x v="3"/>
    <s v="Don Jones"/>
    <x v="1"/>
  </r>
  <r>
    <s v="CA-2016-126284"/>
    <x v="870"/>
    <d v="2016-09-24T00:00:00"/>
    <x v="2"/>
    <s v="EN-13780"/>
    <s v="OFF-BI-10004828"/>
    <n v="837"/>
    <n v="5"/>
    <n v="0"/>
    <n v="41013"/>
    <x v="1"/>
    <s v="Binders"/>
    <x v="1559"/>
    <s v="United States"/>
    <x v="355"/>
    <x v="11"/>
    <n v="49505"/>
    <x v="0"/>
    <s v="Edward Nazzal"/>
    <x v="0"/>
  </r>
  <r>
    <s v="CA-2017-142391"/>
    <x v="240"/>
    <d v="2017-09-24T00:00:00"/>
    <x v="0"/>
    <s v="PB-19150"/>
    <s v="FUR-FU-10002759"/>
    <n v="1998"/>
    <n v="10"/>
    <n v="0"/>
    <n v="71928"/>
    <x v="0"/>
    <s v="Furnishings"/>
    <x v="557"/>
    <s v="United States"/>
    <x v="4"/>
    <x v="4"/>
    <n v="98115"/>
    <x v="1"/>
    <s v="Philip Brown"/>
    <x v="0"/>
  </r>
  <r>
    <s v="CA-2017-124716"/>
    <x v="995"/>
    <d v="2017-03-31T00:00:00"/>
    <x v="2"/>
    <s v="BD-11560"/>
    <s v="OFF-PA-10000740"/>
    <n v="4568"/>
    <n v="2"/>
    <n v="0"/>
    <n v="210128"/>
    <x v="1"/>
    <s v="Paper"/>
    <x v="1236"/>
    <s v="United States"/>
    <x v="201"/>
    <x v="1"/>
    <n v="93727"/>
    <x v="1"/>
    <s v="Brendan Dodson"/>
    <x v="2"/>
  </r>
  <r>
    <s v="CA-2017-124716"/>
    <x v="995"/>
    <d v="2017-03-31T00:00:00"/>
    <x v="2"/>
    <s v="BD-11560"/>
    <s v="OFF-PA-10001144"/>
    <n v="11096"/>
    <n v="2"/>
    <n v="0"/>
    <n v="532608"/>
    <x v="1"/>
    <s v="Paper"/>
    <x v="163"/>
    <s v="United States"/>
    <x v="201"/>
    <x v="1"/>
    <n v="93727"/>
    <x v="1"/>
    <s v="Brendan Dodson"/>
    <x v="2"/>
  </r>
  <r>
    <s v="CA-2017-124716"/>
    <x v="995"/>
    <d v="2017-03-31T00:00:00"/>
    <x v="2"/>
    <s v="BD-11560"/>
    <s v="OFF-PA-10000859"/>
    <n v="1194"/>
    <n v="3"/>
    <n v="0"/>
    <n v="597"/>
    <x v="1"/>
    <s v="Paper"/>
    <x v="1700"/>
    <s v="United States"/>
    <x v="201"/>
    <x v="1"/>
    <n v="93727"/>
    <x v="1"/>
    <s v="Brendan Dodson"/>
    <x v="2"/>
  </r>
  <r>
    <s v="CA-2016-158841"/>
    <x v="1056"/>
    <d v="2016-02-04T00:00:00"/>
    <x v="1"/>
    <s v="SE-20110"/>
    <s v="TEC-MA-10001127"/>
    <n v="874995"/>
    <n v="5"/>
    <n v="0"/>
    <n v="2799984"/>
    <x v="2"/>
    <s v="Machines"/>
    <x v="1592"/>
    <s v="United States"/>
    <x v="80"/>
    <x v="16"/>
    <n v="22204"/>
    <x v="2"/>
    <s v="Sanjit Engle"/>
    <x v="0"/>
  </r>
  <r>
    <s v="CA-2016-158841"/>
    <x v="1056"/>
    <d v="2016-02-04T00:00:00"/>
    <x v="1"/>
    <s v="SE-20110"/>
    <s v="OFF-BI-10002557"/>
    <n v="364"/>
    <n v="8"/>
    <n v="0"/>
    <n v="182"/>
    <x v="1"/>
    <s v="Binders"/>
    <x v="249"/>
    <s v="United States"/>
    <x v="80"/>
    <x v="16"/>
    <n v="22204"/>
    <x v="2"/>
    <s v="Sanjit Engle"/>
    <x v="0"/>
  </r>
  <r>
    <s v="CA-2016-158841"/>
    <x v="1056"/>
    <d v="2016-02-04T00:00:00"/>
    <x v="1"/>
    <s v="SE-20110"/>
    <s v="FUR-FU-10001731"/>
    <n v="1869"/>
    <n v="7"/>
    <n v="0"/>
    <n v="71022"/>
    <x v="0"/>
    <s v="Furnishings"/>
    <x v="1529"/>
    <s v="United States"/>
    <x v="80"/>
    <x v="16"/>
    <n v="22204"/>
    <x v="2"/>
    <s v="Sanjit Engle"/>
    <x v="0"/>
  </r>
  <r>
    <s v="CA-2017-106824"/>
    <x v="436"/>
    <d v="2017-07-11T00:00:00"/>
    <x v="2"/>
    <s v="AT-10735"/>
    <s v="OFF-FA-10001135"/>
    <n v="594"/>
    <n v="3"/>
    <n v="0"/>
    <n v="1188"/>
    <x v="1"/>
    <s v="Fasteners"/>
    <x v="1059"/>
    <s v="United States"/>
    <x v="1"/>
    <x v="1"/>
    <n v="90049"/>
    <x v="1"/>
    <s v="Annie Thurman"/>
    <x v="0"/>
  </r>
  <r>
    <s v="CA-2015-109190"/>
    <x v="922"/>
    <d v="2015-10-28T00:00:00"/>
    <x v="2"/>
    <s v="CC-12685"/>
    <s v="OFF-PA-10000069"/>
    <n v="60736"/>
    <n v="8"/>
    <n v="2"/>
    <n v="204984"/>
    <x v="1"/>
    <s v="Paper"/>
    <x v="1551"/>
    <s v="United States"/>
    <x v="270"/>
    <x v="0"/>
    <n v="79424"/>
    <x v="0"/>
    <s v="Craig Carroll"/>
    <x v="0"/>
  </r>
  <r>
    <s v="CA-2015-109190"/>
    <x v="922"/>
    <d v="2015-10-28T00:00:00"/>
    <x v="2"/>
    <s v="CC-12685"/>
    <s v="TEC-CO-10001943"/>
    <n v="479976"/>
    <n v="3"/>
    <n v="2"/>
    <n v="1619919"/>
    <x v="2"/>
    <s v="Copiers"/>
    <x v="1647"/>
    <s v="United States"/>
    <x v="270"/>
    <x v="0"/>
    <n v="79424"/>
    <x v="0"/>
    <s v="Craig Carroll"/>
    <x v="0"/>
  </r>
  <r>
    <s v="CA-2015-109190"/>
    <x v="922"/>
    <d v="2015-10-28T00:00:00"/>
    <x v="2"/>
    <s v="CC-12685"/>
    <s v="OFF-BI-10000977"/>
    <n v="608"/>
    <n v="1"/>
    <n v="8"/>
    <n v="-10336"/>
    <x v="1"/>
    <s v="Binders"/>
    <x v="982"/>
    <s v="United States"/>
    <x v="270"/>
    <x v="0"/>
    <n v="79424"/>
    <x v="0"/>
    <s v="Craig Carroll"/>
    <x v="0"/>
  </r>
  <r>
    <s v="CA-2016-143154"/>
    <x v="498"/>
    <d v="2016-12-08T00:00:00"/>
    <x v="2"/>
    <s v="AS-10225"/>
    <s v="TEC-AC-10002942"/>
    <n v="1656"/>
    <n v="3"/>
    <n v="2"/>
    <n v="-621"/>
    <x v="2"/>
    <s v="Accessories"/>
    <x v="1579"/>
    <s v="United States"/>
    <x v="497"/>
    <x v="21"/>
    <n v="80501"/>
    <x v="1"/>
    <s v="Alan Schoenberger"/>
    <x v="1"/>
  </r>
  <r>
    <s v="CA-2014-169061"/>
    <x v="1195"/>
    <d v="2014-03-08T00:00:00"/>
    <x v="1"/>
    <s v="AB-10150"/>
    <s v="OFF-AR-10000588"/>
    <n v="5952"/>
    <n v="3"/>
    <n v="0"/>
    <n v="154752"/>
    <x v="1"/>
    <s v="Art"/>
    <x v="397"/>
    <s v="United States"/>
    <x v="181"/>
    <x v="14"/>
    <n v="10701"/>
    <x v="3"/>
    <s v="Aimee Bixby"/>
    <x v="0"/>
  </r>
  <r>
    <s v="CA-2014-169061"/>
    <x v="1195"/>
    <d v="2014-03-08T00:00:00"/>
    <x v="1"/>
    <s v="AB-10150"/>
    <s v="TEC-AC-10002001"/>
    <n v="47997"/>
    <n v="3"/>
    <n v="0"/>
    <n v="1775889"/>
    <x v="2"/>
    <s v="Accessories"/>
    <x v="265"/>
    <s v="United States"/>
    <x v="181"/>
    <x v="14"/>
    <n v="10701"/>
    <x v="3"/>
    <s v="Aimee Bixby"/>
    <x v="0"/>
  </r>
  <r>
    <s v="CA-2014-169061"/>
    <x v="1195"/>
    <d v="2014-03-08T00:00:00"/>
    <x v="1"/>
    <s v="AB-10150"/>
    <s v="OFF-SU-10000381"/>
    <n v="1862"/>
    <n v="2"/>
    <n v="0"/>
    <n v="53998"/>
    <x v="1"/>
    <s v="Supplies"/>
    <x v="656"/>
    <s v="United States"/>
    <x v="181"/>
    <x v="14"/>
    <n v="10701"/>
    <x v="3"/>
    <s v="Aimee Bixby"/>
    <x v="0"/>
  </r>
  <r>
    <s v="CA-2014-169061"/>
    <x v="1195"/>
    <d v="2014-03-08T00:00:00"/>
    <x v="1"/>
    <s v="AB-10150"/>
    <s v="OFF-BI-10001617"/>
    <n v="49632"/>
    <n v="6"/>
    <n v="2"/>
    <n v="167508"/>
    <x v="1"/>
    <s v="Binders"/>
    <x v="1308"/>
    <s v="United States"/>
    <x v="181"/>
    <x v="14"/>
    <n v="10701"/>
    <x v="3"/>
    <s v="Aimee Bixby"/>
    <x v="0"/>
  </r>
  <r>
    <s v="CA-2014-169061"/>
    <x v="1195"/>
    <d v="2014-03-08T00:00:00"/>
    <x v="1"/>
    <s v="AB-10150"/>
    <s v="OFF-PA-10001878"/>
    <n v="9782"/>
    <n v="2"/>
    <n v="0"/>
    <n v="459754"/>
    <x v="1"/>
    <s v="Paper"/>
    <x v="1159"/>
    <s v="United States"/>
    <x v="181"/>
    <x v="14"/>
    <n v="10701"/>
    <x v="3"/>
    <s v="Aimee Bixby"/>
    <x v="0"/>
  </r>
  <r>
    <s v="CA-2015-102316"/>
    <x v="876"/>
    <d v="2015-03-03T00:00:00"/>
    <x v="1"/>
    <s v="DH-13075"/>
    <s v="TEC-PH-10000376"/>
    <n v="15984"/>
    <n v="2"/>
    <n v="2"/>
    <n v="11988"/>
    <x v="2"/>
    <s v="Phones"/>
    <x v="432"/>
    <s v="United States"/>
    <x v="1"/>
    <x v="1"/>
    <n v="90045"/>
    <x v="1"/>
    <s v="Dave Hallsten"/>
    <x v="1"/>
  </r>
  <r>
    <s v="CA-2015-102316"/>
    <x v="876"/>
    <d v="2015-03-03T00:00:00"/>
    <x v="1"/>
    <s v="DH-13075"/>
    <s v="FUR-CH-10003396"/>
    <n v="184752"/>
    <n v="3"/>
    <n v="2"/>
    <n v="-207846"/>
    <x v="0"/>
    <s v="Chairs"/>
    <x v="389"/>
    <s v="United States"/>
    <x v="1"/>
    <x v="1"/>
    <n v="90045"/>
    <x v="1"/>
    <s v="Dave Hallsten"/>
    <x v="1"/>
  </r>
  <r>
    <s v="CA-2014-164903"/>
    <x v="979"/>
    <d v="2014-02-24T00:00:00"/>
    <x v="2"/>
    <s v="SR-20740"/>
    <s v="OFF-PA-10003363"/>
    <n v="1296"/>
    <n v="2"/>
    <n v="0"/>
    <n v="62208"/>
    <x v="1"/>
    <s v="Paper"/>
    <x v="1506"/>
    <s v="United States"/>
    <x v="1"/>
    <x v="1"/>
    <n v="90049"/>
    <x v="1"/>
    <s v="Steven Roelle"/>
    <x v="2"/>
  </r>
  <r>
    <s v="CA-2016-109400"/>
    <x v="439"/>
    <d v="2016-05-06T00:00:00"/>
    <x v="2"/>
    <s v="NR-18550"/>
    <s v="FUR-CH-10003298"/>
    <n v="366744"/>
    <n v="4"/>
    <n v="3"/>
    <n v="-1100232"/>
    <x v="0"/>
    <s v="Chairs"/>
    <x v="1549"/>
    <s v="United States"/>
    <x v="111"/>
    <x v="0"/>
    <n v="79109"/>
    <x v="0"/>
    <s v="Nick Radford"/>
    <x v="0"/>
  </r>
  <r>
    <s v="CA-2016-130400"/>
    <x v="386"/>
    <d v="2016-03-12T00:00:00"/>
    <x v="2"/>
    <s v="SJ-20125"/>
    <s v="OFF-BI-10001757"/>
    <n v="8856"/>
    <n v="9"/>
    <n v="8"/>
    <n v="-141696"/>
    <x v="1"/>
    <s v="Binders"/>
    <x v="1156"/>
    <s v="United States"/>
    <x v="0"/>
    <x v="0"/>
    <n v="75217"/>
    <x v="0"/>
    <s v="Sanjit Jacobs"/>
    <x v="2"/>
  </r>
  <r>
    <s v="CA-2016-130400"/>
    <x v="386"/>
    <d v="2016-03-12T00:00:00"/>
    <x v="2"/>
    <s v="SJ-20125"/>
    <s v="TEC-AC-10004633"/>
    <n v="2796"/>
    <n v="5"/>
    <n v="2"/>
    <n v="8388"/>
    <x v="2"/>
    <s v="Accessories"/>
    <x v="60"/>
    <s v="United States"/>
    <x v="0"/>
    <x v="0"/>
    <n v="75217"/>
    <x v="0"/>
    <s v="Sanjit Jacobs"/>
    <x v="2"/>
  </r>
  <r>
    <s v="CA-2016-130400"/>
    <x v="386"/>
    <d v="2016-03-12T00:00:00"/>
    <x v="2"/>
    <s v="SJ-20125"/>
    <s v="OFF-EN-10001453"/>
    <n v="146352"/>
    <n v="3"/>
    <n v="2"/>
    <n v="493938"/>
    <x v="1"/>
    <s v="Envelopes"/>
    <x v="1657"/>
    <s v="United States"/>
    <x v="0"/>
    <x v="0"/>
    <n v="75217"/>
    <x v="0"/>
    <s v="Sanjit Jacobs"/>
    <x v="2"/>
  </r>
  <r>
    <s v="CA-2015-135853"/>
    <x v="554"/>
    <d v="2015-12-14T00:00:00"/>
    <x v="3"/>
    <s v="CA-12775"/>
    <s v="TEC-AC-10004761"/>
    <n v="17523"/>
    <n v="11"/>
    <n v="0"/>
    <n v="613305"/>
    <x v="2"/>
    <s v="Accessories"/>
    <x v="781"/>
    <s v="United States"/>
    <x v="65"/>
    <x v="11"/>
    <n v="48205"/>
    <x v="0"/>
    <s v="Cynthia Arntzen"/>
    <x v="0"/>
  </r>
  <r>
    <s v="CA-2015-135853"/>
    <x v="554"/>
    <d v="2015-12-14T00:00:00"/>
    <x v="3"/>
    <s v="CA-12775"/>
    <s v="TEC-PH-10003691"/>
    <n v="12599"/>
    <n v="1"/>
    <n v="0"/>
    <n v="314975"/>
    <x v="2"/>
    <s v="Phones"/>
    <x v="1387"/>
    <s v="United States"/>
    <x v="65"/>
    <x v="11"/>
    <n v="48205"/>
    <x v="0"/>
    <s v="Cynthia Arntzen"/>
    <x v="0"/>
  </r>
  <r>
    <s v="CA-2015-135853"/>
    <x v="554"/>
    <d v="2015-12-14T00:00:00"/>
    <x v="3"/>
    <s v="CA-12775"/>
    <s v="OFF-BI-10004965"/>
    <n v="230"/>
    <n v="2"/>
    <n v="0"/>
    <n v="1035"/>
    <x v="1"/>
    <s v="Binders"/>
    <x v="1005"/>
    <s v="United States"/>
    <x v="65"/>
    <x v="11"/>
    <n v="48205"/>
    <x v="0"/>
    <s v="Cynthia Arntzen"/>
    <x v="0"/>
  </r>
  <r>
    <s v="CA-2016-103359"/>
    <x v="595"/>
    <d v="2016-12-26T00:00:00"/>
    <x v="2"/>
    <s v="LC-16885"/>
    <s v="OFF-BI-10004233"/>
    <n v="25584"/>
    <n v="2"/>
    <n v="2"/>
    <n v="89544"/>
    <x v="1"/>
    <s v="Binders"/>
    <x v="1367"/>
    <s v="United States"/>
    <x v="20"/>
    <x v="14"/>
    <n v="10035"/>
    <x v="3"/>
    <s v="Lena Creighton"/>
    <x v="0"/>
  </r>
  <r>
    <s v="CA-2016-144645"/>
    <x v="1056"/>
    <d v="2016-02-08T00:00:00"/>
    <x v="2"/>
    <s v="NS-18640"/>
    <s v="FUR-FU-10003601"/>
    <n v="73784"/>
    <n v="2"/>
    <n v="6"/>
    <n v="-774732"/>
    <x v="0"/>
    <s v="Furnishings"/>
    <x v="732"/>
    <s v="United States"/>
    <x v="12"/>
    <x v="0"/>
    <n v="77041"/>
    <x v="0"/>
    <s v="Noel Staavos"/>
    <x v="1"/>
  </r>
  <r>
    <s v="CA-2017-141614"/>
    <x v="927"/>
    <d v="2017-06-09T00:00:00"/>
    <x v="2"/>
    <s v="NS-18640"/>
    <s v="OFF-PA-10002787"/>
    <n v="20736"/>
    <n v="4"/>
    <n v="2"/>
    <n v="72576"/>
    <x v="1"/>
    <s v="Paper"/>
    <x v="1262"/>
    <s v="United States"/>
    <x v="333"/>
    <x v="2"/>
    <n v="32839"/>
    <x v="2"/>
    <s v="Noel Staavos"/>
    <x v="1"/>
  </r>
  <r>
    <s v="CA-2015-122168"/>
    <x v="290"/>
    <d v="2015-08-26T00:00:00"/>
    <x v="2"/>
    <s v="HG-14965"/>
    <s v="OFF-AR-10003602"/>
    <n v="1752"/>
    <n v="3"/>
    <n v="0"/>
    <n v="82344"/>
    <x v="1"/>
    <s v="Art"/>
    <x v="242"/>
    <s v="United States"/>
    <x v="159"/>
    <x v="34"/>
    <n v="41042"/>
    <x v="2"/>
    <s v="Henry Goldwyn"/>
    <x v="1"/>
  </r>
  <r>
    <s v="CA-2015-122168"/>
    <x v="290"/>
    <d v="2015-08-26T00:00:00"/>
    <x v="2"/>
    <s v="HG-14965"/>
    <s v="OFF-AR-10002053"/>
    <n v="3576"/>
    <n v="12"/>
    <n v="0"/>
    <n v="100128"/>
    <x v="1"/>
    <s v="Art"/>
    <x v="79"/>
    <s v="United States"/>
    <x v="159"/>
    <x v="34"/>
    <n v="41042"/>
    <x v="2"/>
    <s v="Henry Goldwyn"/>
    <x v="1"/>
  </r>
  <r>
    <s v="CA-2016-132899"/>
    <x v="280"/>
    <d v="2016-04-11T00:00:00"/>
    <x v="2"/>
    <s v="SF-20200"/>
    <s v="OFF-AR-10002833"/>
    <n v="364"/>
    <n v="2"/>
    <n v="0"/>
    <n v="9828"/>
    <x v="1"/>
    <s v="Art"/>
    <x v="6"/>
    <s v="United States"/>
    <x v="20"/>
    <x v="14"/>
    <n v="10009"/>
    <x v="3"/>
    <s v="Sarah Foster"/>
    <x v="0"/>
  </r>
  <r>
    <s v="CA-2017-149720"/>
    <x v="399"/>
    <d v="2017-06-07T00:00:00"/>
    <x v="1"/>
    <s v="EM-14065"/>
    <s v="FUR-FU-10002501"/>
    <n v="30336"/>
    <n v="6"/>
    <n v="6"/>
    <n v="-174432"/>
    <x v="0"/>
    <s v="Furnishings"/>
    <x v="1279"/>
    <s v="United States"/>
    <x v="326"/>
    <x v="0"/>
    <n v="75034"/>
    <x v="0"/>
    <s v="Erin Mull"/>
    <x v="0"/>
  </r>
  <r>
    <s v="CA-2017-118003"/>
    <x v="768"/>
    <d v="2017-12-10T00:00:00"/>
    <x v="2"/>
    <s v="DO-13645"/>
    <s v="FUR-FU-10002506"/>
    <n v="1299"/>
    <n v="1"/>
    <n v="0"/>
    <n v="15588"/>
    <x v="0"/>
    <s v="Furnishings"/>
    <x v="1779"/>
    <s v="United States"/>
    <x v="267"/>
    <x v="29"/>
    <n v="7501"/>
    <x v="3"/>
    <s v="Doug O'Connell"/>
    <x v="0"/>
  </r>
  <r>
    <s v="CA-2017-118003"/>
    <x v="768"/>
    <d v="2017-12-10T00:00:00"/>
    <x v="2"/>
    <s v="DO-13645"/>
    <s v="FUR-CH-10003817"/>
    <n v="18222"/>
    <n v="3"/>
    <n v="0"/>
    <n v="45555"/>
    <x v="0"/>
    <s v="Chairs"/>
    <x v="164"/>
    <s v="United States"/>
    <x v="267"/>
    <x v="29"/>
    <n v="7501"/>
    <x v="3"/>
    <s v="Doug O'Connell"/>
    <x v="0"/>
  </r>
  <r>
    <s v="CA-2017-118003"/>
    <x v="768"/>
    <d v="2017-12-10T00:00:00"/>
    <x v="2"/>
    <s v="DO-13645"/>
    <s v="FUR-CH-10004860"/>
    <n v="30294"/>
    <n v="3"/>
    <n v="0"/>
    <n v="181764"/>
    <x v="0"/>
    <s v="Chairs"/>
    <x v="212"/>
    <s v="United States"/>
    <x v="267"/>
    <x v="29"/>
    <n v="7501"/>
    <x v="3"/>
    <s v="Doug O'Connell"/>
    <x v="0"/>
  </r>
  <r>
    <s v="CA-2016-141887"/>
    <x v="382"/>
    <d v="2016-01-15T00:00:00"/>
    <x v="2"/>
    <s v="MP-17470"/>
    <s v="FUR-FU-10002268"/>
    <n v="54992"/>
    <n v="14"/>
    <n v="2"/>
    <n v="89362"/>
    <x v="0"/>
    <s v="Furnishings"/>
    <x v="862"/>
    <s v="United States"/>
    <x v="38"/>
    <x v="23"/>
    <n v="43229"/>
    <x v="3"/>
    <s v="Mark Packer"/>
    <x v="2"/>
  </r>
  <r>
    <s v="US-2016-160206"/>
    <x v="177"/>
    <d v="2016-04-07T00:00:00"/>
    <x v="2"/>
    <s v="MY-18295"/>
    <s v="TEC-PH-10000148"/>
    <n v="1299"/>
    <n v="1"/>
    <n v="0"/>
    <n v="2598"/>
    <x v="2"/>
    <s v="Phones"/>
    <x v="774"/>
    <s v="United States"/>
    <x v="158"/>
    <x v="5"/>
    <n v="53209"/>
    <x v="0"/>
    <s v="Muhammed Yedwab"/>
    <x v="1"/>
  </r>
  <r>
    <s v="CA-2017-133074"/>
    <x v="295"/>
    <d v="2017-09-25T00:00:00"/>
    <x v="2"/>
    <s v="DB-13615"/>
    <s v="OFF-PA-10004082"/>
    <n v="5586"/>
    <n v="7"/>
    <n v="0"/>
    <n v="2793"/>
    <x v="1"/>
    <s v="Paper"/>
    <x v="227"/>
    <s v="United States"/>
    <x v="8"/>
    <x v="1"/>
    <n v="94109"/>
    <x v="1"/>
    <s v="Doug Bickford"/>
    <x v="0"/>
  </r>
  <r>
    <s v="CA-2017-161172"/>
    <x v="632"/>
    <d v="2017-03-16T00:00:00"/>
    <x v="0"/>
    <s v="SP-20920"/>
    <s v="TEC-PH-10004348"/>
    <n v="44376"/>
    <n v="2"/>
    <n v="4"/>
    <n v="-7396"/>
    <x v="2"/>
    <s v="Phones"/>
    <x v="978"/>
    <s v="United States"/>
    <x v="38"/>
    <x v="23"/>
    <n v="43229"/>
    <x v="3"/>
    <s v="Susan Pistek"/>
    <x v="0"/>
  </r>
  <r>
    <s v="CA-2017-161172"/>
    <x v="632"/>
    <d v="2017-03-16T00:00:00"/>
    <x v="0"/>
    <s v="SP-20920"/>
    <s v="FUR-FU-10003424"/>
    <n v="51264"/>
    <n v="6"/>
    <n v="2"/>
    <n v="76896"/>
    <x v="0"/>
    <s v="Furnishings"/>
    <x v="1640"/>
    <s v="United States"/>
    <x v="38"/>
    <x v="23"/>
    <n v="43229"/>
    <x v="3"/>
    <s v="Susan Pistek"/>
    <x v="0"/>
  </r>
  <r>
    <s v="CA-2017-161172"/>
    <x v="632"/>
    <d v="2017-03-16T00:00:00"/>
    <x v="0"/>
    <s v="SP-20920"/>
    <s v="OFF-BI-10004654"/>
    <n v="5193"/>
    <n v="3"/>
    <n v="7"/>
    <n v="-3462"/>
    <x v="1"/>
    <s v="Binders"/>
    <x v="68"/>
    <s v="United States"/>
    <x v="38"/>
    <x v="23"/>
    <n v="43229"/>
    <x v="3"/>
    <s v="Susan Pistek"/>
    <x v="0"/>
  </r>
  <r>
    <s v="CA-2017-161172"/>
    <x v="632"/>
    <d v="2017-03-16T00:00:00"/>
    <x v="0"/>
    <s v="SP-20920"/>
    <s v="TEC-AC-10004571"/>
    <n v="159984"/>
    <n v="2"/>
    <n v="2"/>
    <n v="439956"/>
    <x v="2"/>
    <s v="Accessories"/>
    <x v="408"/>
    <s v="United States"/>
    <x v="38"/>
    <x v="23"/>
    <n v="43229"/>
    <x v="3"/>
    <s v="Susan Pistek"/>
    <x v="0"/>
  </r>
  <r>
    <s v="CA-2017-161172"/>
    <x v="632"/>
    <d v="2017-03-16T00:00:00"/>
    <x v="0"/>
    <s v="SP-20920"/>
    <s v="OFF-ST-10000675"/>
    <n v="54224"/>
    <n v="2"/>
    <n v="2"/>
    <n v="3389"/>
    <x v="1"/>
    <s v="Storage"/>
    <x v="298"/>
    <s v="United States"/>
    <x v="38"/>
    <x v="23"/>
    <n v="43229"/>
    <x v="3"/>
    <s v="Susan Pistek"/>
    <x v="0"/>
  </r>
  <r>
    <s v="CA-2017-137624"/>
    <x v="467"/>
    <d v="2017-11-17T00:00:00"/>
    <x v="2"/>
    <s v="ME-17320"/>
    <s v="FUR-CH-10001714"/>
    <n v="241424"/>
    <n v="2"/>
    <n v="2"/>
    <n v="-362136"/>
    <x v="0"/>
    <s v="Chairs"/>
    <x v="1289"/>
    <s v="United States"/>
    <x v="1"/>
    <x v="1"/>
    <n v="90008"/>
    <x v="1"/>
    <s v="Maria Etezadi"/>
    <x v="2"/>
  </r>
  <r>
    <s v="CA-2016-156748"/>
    <x v="882"/>
    <d v="2016-12-06T00:00:00"/>
    <x v="2"/>
    <s v="BS-11755"/>
    <s v="OFF-PA-10000380"/>
    <n v="3336"/>
    <n v="4"/>
    <n v="0"/>
    <n v="1668"/>
    <x v="1"/>
    <s v="Paper"/>
    <x v="1276"/>
    <s v="United States"/>
    <x v="65"/>
    <x v="11"/>
    <n v="48227"/>
    <x v="0"/>
    <s v="Bruce Stewart"/>
    <x v="0"/>
  </r>
  <r>
    <s v="CA-2016-156748"/>
    <x v="882"/>
    <d v="2016-12-06T00:00:00"/>
    <x v="2"/>
    <s v="BS-11755"/>
    <s v="OFF-PA-10002713"/>
    <n v="1376"/>
    <n v="2"/>
    <n v="0"/>
    <n v="63296"/>
    <x v="1"/>
    <s v="Paper"/>
    <x v="320"/>
    <s v="United States"/>
    <x v="65"/>
    <x v="11"/>
    <n v="48227"/>
    <x v="0"/>
    <s v="Bruce Stewart"/>
    <x v="0"/>
  </r>
  <r>
    <s v="CA-2016-156748"/>
    <x v="882"/>
    <d v="2016-12-06T00:00:00"/>
    <x v="2"/>
    <s v="BS-11755"/>
    <s v="OFF-ST-10001370"/>
    <n v="49686"/>
    <n v="7"/>
    <n v="0"/>
    <n v="24843"/>
    <x v="1"/>
    <s v="Storage"/>
    <x v="1023"/>
    <s v="United States"/>
    <x v="65"/>
    <x v="11"/>
    <n v="48227"/>
    <x v="0"/>
    <s v="Bruce Stewart"/>
    <x v="0"/>
  </r>
  <r>
    <s v="CA-2016-156748"/>
    <x v="882"/>
    <d v="2016-12-06T00:00:00"/>
    <x v="2"/>
    <s v="BS-11755"/>
    <s v="FUR-CH-10000513"/>
    <n v="38997"/>
    <n v="3"/>
    <n v="0"/>
    <n v="350973"/>
    <x v="0"/>
    <s v="Chairs"/>
    <x v="70"/>
    <s v="United States"/>
    <x v="65"/>
    <x v="11"/>
    <n v="48227"/>
    <x v="0"/>
    <s v="Bruce Stewart"/>
    <x v="0"/>
  </r>
  <r>
    <s v="CA-2015-169677"/>
    <x v="1003"/>
    <d v="2015-01-15T00:00:00"/>
    <x v="1"/>
    <s v="KS-16300"/>
    <s v="OFF-LA-10003223"/>
    <n v="982"/>
    <n v="2"/>
    <n v="0"/>
    <n v="48118"/>
    <x v="1"/>
    <s v="Labels"/>
    <x v="603"/>
    <s v="United States"/>
    <x v="38"/>
    <x v="31"/>
    <n v="31907"/>
    <x v="2"/>
    <s v="Karen Seio"/>
    <x v="1"/>
  </r>
  <r>
    <s v="US-2014-163146"/>
    <x v="1174"/>
    <d v="2014-05-20T00:00:00"/>
    <x v="2"/>
    <s v="CC-12475"/>
    <s v="TEC-AC-10002217"/>
    <n v="564"/>
    <n v="3"/>
    <n v="0"/>
    <n v="3384"/>
    <x v="2"/>
    <s v="Accessories"/>
    <x v="1176"/>
    <s v="United States"/>
    <x v="8"/>
    <x v="1"/>
    <n v="94122"/>
    <x v="1"/>
    <s v="Cindy Chapman"/>
    <x v="0"/>
  </r>
  <r>
    <s v="CA-2015-157343"/>
    <x v="721"/>
    <d v="2015-06-11T00:00:00"/>
    <x v="2"/>
    <s v="HD-14785"/>
    <s v="OFF-BI-10003707"/>
    <n v="18312"/>
    <n v="4"/>
    <n v="7"/>
    <n v="-12208"/>
    <x v="1"/>
    <s v="Binders"/>
    <x v="779"/>
    <s v="United States"/>
    <x v="10"/>
    <x v="8"/>
    <n v="19143"/>
    <x v="3"/>
    <s v="Harold Dahlen"/>
    <x v="2"/>
  </r>
  <r>
    <s v="CA-2015-157343"/>
    <x v="721"/>
    <d v="2015-06-11T00:00:00"/>
    <x v="2"/>
    <s v="HD-14785"/>
    <s v="OFF-PA-10000552"/>
    <n v="2592"/>
    <n v="5"/>
    <n v="2"/>
    <n v="9072"/>
    <x v="1"/>
    <s v="Paper"/>
    <x v="1518"/>
    <s v="United States"/>
    <x v="10"/>
    <x v="8"/>
    <n v="19143"/>
    <x v="3"/>
    <s v="Harold Dahlen"/>
    <x v="2"/>
  </r>
  <r>
    <s v="CA-2015-157343"/>
    <x v="721"/>
    <d v="2015-06-11T00:00:00"/>
    <x v="2"/>
    <s v="HD-14785"/>
    <s v="OFF-AR-10003183"/>
    <n v="8016"/>
    <n v="3"/>
    <n v="2"/>
    <n v="1002"/>
    <x v="1"/>
    <s v="Art"/>
    <x v="1380"/>
    <s v="United States"/>
    <x v="10"/>
    <x v="8"/>
    <n v="19143"/>
    <x v="3"/>
    <s v="Harold Dahlen"/>
    <x v="2"/>
  </r>
  <r>
    <s v="CA-2017-147354"/>
    <x v="630"/>
    <d v="2017-03-13T00:00:00"/>
    <x v="2"/>
    <s v="KB-16315"/>
    <s v="TEC-CO-10000971"/>
    <n v="479984"/>
    <n v="2"/>
    <n v="2"/>
    <n v="59998"/>
    <x v="2"/>
    <s v="Copiers"/>
    <x v="1297"/>
    <s v="United States"/>
    <x v="1"/>
    <x v="1"/>
    <n v="90008"/>
    <x v="1"/>
    <s v="Karl Braun"/>
    <x v="0"/>
  </r>
  <r>
    <s v="CA-2017-147354"/>
    <x v="630"/>
    <d v="2017-03-13T00:00:00"/>
    <x v="2"/>
    <s v="KB-16315"/>
    <s v="OFF-BI-10003910"/>
    <n v="3084"/>
    <n v="5"/>
    <n v="2"/>
    <n v="96375"/>
    <x v="1"/>
    <s v="Binders"/>
    <x v="8"/>
    <s v="United States"/>
    <x v="1"/>
    <x v="1"/>
    <n v="90008"/>
    <x v="1"/>
    <s v="Karl Braun"/>
    <x v="0"/>
  </r>
  <r>
    <s v="CA-2015-157287"/>
    <x v="936"/>
    <d v="2015-12-23T00:00:00"/>
    <x v="3"/>
    <s v="HR-14830"/>
    <s v="OFF-ST-10001172"/>
    <n v="33568"/>
    <n v="2"/>
    <n v="2"/>
    <n v="16784"/>
    <x v="1"/>
    <s v="Storage"/>
    <x v="1195"/>
    <s v="United States"/>
    <x v="10"/>
    <x v="8"/>
    <n v="19140"/>
    <x v="3"/>
    <s v="Harold Ryan"/>
    <x v="1"/>
  </r>
  <r>
    <s v="CA-2015-157287"/>
    <x v="936"/>
    <d v="2015-12-23T00:00:00"/>
    <x v="3"/>
    <s v="HR-14830"/>
    <s v="FUR-CH-10001270"/>
    <n v="422625"/>
    <n v="7"/>
    <n v="3"/>
    <n v="0"/>
    <x v="0"/>
    <s v="Chairs"/>
    <x v="853"/>
    <s v="United States"/>
    <x v="10"/>
    <x v="8"/>
    <n v="19140"/>
    <x v="3"/>
    <s v="Harold Ryan"/>
    <x v="1"/>
  </r>
  <r>
    <s v="CA-2014-137575"/>
    <x v="906"/>
    <d v="2014-08-11T00:00:00"/>
    <x v="2"/>
    <s v="TB-21625"/>
    <s v="TEC-AC-10004571"/>
    <n v="19998"/>
    <n v="2"/>
    <n v="0"/>
    <n v="839916"/>
    <x v="2"/>
    <s v="Accessories"/>
    <x v="408"/>
    <s v="United States"/>
    <x v="20"/>
    <x v="14"/>
    <n v="10035"/>
    <x v="3"/>
    <s v="Trudy Brown"/>
    <x v="0"/>
  </r>
  <r>
    <s v="CA-2016-119074"/>
    <x v="1196"/>
    <d v="2016-03-31T00:00:00"/>
    <x v="2"/>
    <s v="DS-13180"/>
    <s v="FUR-FU-10004053"/>
    <n v="2024"/>
    <n v="1"/>
    <n v="0"/>
    <n v="87032"/>
    <x v="0"/>
    <s v="Furnishings"/>
    <x v="1614"/>
    <s v="United States"/>
    <x v="38"/>
    <x v="31"/>
    <n v="31907"/>
    <x v="2"/>
    <s v="David Smith"/>
    <x v="1"/>
  </r>
  <r>
    <s v="CA-2016-119074"/>
    <x v="1196"/>
    <d v="2016-03-31T00:00:00"/>
    <x v="2"/>
    <s v="DS-13180"/>
    <s v="FUR-FU-10003731"/>
    <n v="3992"/>
    <n v="4"/>
    <n v="0"/>
    <n v="111776"/>
    <x v="0"/>
    <s v="Furnishings"/>
    <x v="1575"/>
    <s v="United States"/>
    <x v="38"/>
    <x v="31"/>
    <n v="31907"/>
    <x v="2"/>
    <s v="David Smith"/>
    <x v="1"/>
  </r>
  <r>
    <s v="CA-2016-119074"/>
    <x v="1196"/>
    <d v="2016-03-31T00:00:00"/>
    <x v="2"/>
    <s v="DS-13180"/>
    <s v="OFF-BI-10000962"/>
    <n v="3254"/>
    <n v="2"/>
    <n v="0"/>
    <n v="159446"/>
    <x v="1"/>
    <s v="Binders"/>
    <x v="1491"/>
    <s v="United States"/>
    <x v="38"/>
    <x v="31"/>
    <n v="31907"/>
    <x v="2"/>
    <s v="David Smith"/>
    <x v="1"/>
  </r>
  <r>
    <s v="CA-2015-149566"/>
    <x v="898"/>
    <d v="2015-12-10T00:00:00"/>
    <x v="2"/>
    <s v="GB-14530"/>
    <s v="TEC-AC-10001266"/>
    <n v="390"/>
    <n v="3"/>
    <n v="0"/>
    <n v="1755"/>
    <x v="2"/>
    <s v="Accessories"/>
    <x v="198"/>
    <s v="United States"/>
    <x v="1"/>
    <x v="1"/>
    <n v="90049"/>
    <x v="1"/>
    <s v="George Bell"/>
    <x v="1"/>
  </r>
  <r>
    <s v="CA-2015-149566"/>
    <x v="898"/>
    <d v="2015-12-10T00:00:00"/>
    <x v="2"/>
    <s v="GB-14530"/>
    <s v="OFF-LA-10000452"/>
    <n v="126"/>
    <n v="4"/>
    <n v="0"/>
    <n v="6048"/>
    <x v="1"/>
    <s v="Labels"/>
    <x v="807"/>
    <s v="United States"/>
    <x v="1"/>
    <x v="1"/>
    <n v="90049"/>
    <x v="1"/>
    <s v="George Bell"/>
    <x v="1"/>
  </r>
  <r>
    <s v="CA-2015-126186"/>
    <x v="858"/>
    <d v="2015-09-12T00:00:00"/>
    <x v="3"/>
    <s v="GB-14530"/>
    <s v="FUR-FU-10000073"/>
    <n v="2464"/>
    <n v="4"/>
    <n v="2"/>
    <n v="4004"/>
    <x v="0"/>
    <s v="Furnishings"/>
    <x v="441"/>
    <s v="United States"/>
    <x v="34"/>
    <x v="21"/>
    <n v="80013"/>
    <x v="1"/>
    <s v="George Bell"/>
    <x v="1"/>
  </r>
  <r>
    <s v="CA-2015-121132"/>
    <x v="788"/>
    <d v="2015-07-24T00:00:00"/>
    <x v="2"/>
    <s v="VB-21745"/>
    <s v="OFF-LA-10002368"/>
    <n v="6264"/>
    <n v="3"/>
    <n v="2"/>
    <n v="20358"/>
    <x v="1"/>
    <s v="Labels"/>
    <x v="1754"/>
    <s v="United States"/>
    <x v="12"/>
    <x v="0"/>
    <n v="77041"/>
    <x v="0"/>
    <s v="Victoria Brennan"/>
    <x v="1"/>
  </r>
  <r>
    <s v="CA-2015-121132"/>
    <x v="788"/>
    <d v="2015-07-24T00:00:00"/>
    <x v="2"/>
    <s v="VB-21745"/>
    <s v="OFF-FA-10004248"/>
    <n v="14432"/>
    <n v="4"/>
    <n v="2"/>
    <n v="34276"/>
    <x v="1"/>
    <s v="Fasteners"/>
    <x v="482"/>
    <s v="United States"/>
    <x v="12"/>
    <x v="0"/>
    <n v="77041"/>
    <x v="0"/>
    <s v="Victoria Brennan"/>
    <x v="1"/>
  </r>
  <r>
    <s v="CA-2014-140473"/>
    <x v="991"/>
    <d v="2014-06-03T00:00:00"/>
    <x v="2"/>
    <s v="MC-17425"/>
    <s v="TEC-CO-10004202"/>
    <n v="719976"/>
    <n v="3"/>
    <n v="2"/>
    <n v="1349955"/>
    <x v="2"/>
    <s v="Copiers"/>
    <x v="839"/>
    <s v="United States"/>
    <x v="22"/>
    <x v="9"/>
    <n v="60623"/>
    <x v="0"/>
    <s v="Mark Cousins"/>
    <x v="1"/>
  </r>
  <r>
    <s v="US-2017-102904"/>
    <x v="38"/>
    <d v="2017-11-20T00:00:00"/>
    <x v="2"/>
    <s v="CB-12025"/>
    <s v="TEC-AC-10000927"/>
    <n v="23992"/>
    <n v="8"/>
    <n v="0"/>
    <n v="23992"/>
    <x v="2"/>
    <s v="Accessories"/>
    <x v="697"/>
    <s v="United States"/>
    <x v="27"/>
    <x v="18"/>
    <n v="35601"/>
    <x v="2"/>
    <s v="Cassandra Brandow"/>
    <x v="0"/>
  </r>
  <r>
    <s v="CA-2016-102092"/>
    <x v="10"/>
    <d v="2016-12-11T00:00:00"/>
    <x v="3"/>
    <s v="PM-18940"/>
    <s v="FUR-TA-10002530"/>
    <n v="105686"/>
    <n v="7"/>
    <n v="0"/>
    <n v="158529"/>
    <x v="0"/>
    <s v="Tables"/>
    <x v="983"/>
    <s v="United States"/>
    <x v="24"/>
    <x v="16"/>
    <n v="22153"/>
    <x v="2"/>
    <s v="Paul MacIntyre"/>
    <x v="0"/>
  </r>
  <r>
    <s v="CA-2015-117884"/>
    <x v="203"/>
    <d v="2015-03-22T00:00:00"/>
    <x v="0"/>
    <s v="DC-13285"/>
    <s v="TEC-AC-10002567"/>
    <n v="447944"/>
    <n v="7"/>
    <n v="2"/>
    <n v="895888"/>
    <x v="2"/>
    <s v="Accessories"/>
    <x v="427"/>
    <s v="United States"/>
    <x v="370"/>
    <x v="2"/>
    <n v="33317"/>
    <x v="2"/>
    <s v="Debra Catini"/>
    <x v="0"/>
  </r>
  <r>
    <s v="CA-2015-117884"/>
    <x v="203"/>
    <d v="2015-03-22T00:00:00"/>
    <x v="0"/>
    <s v="DC-13285"/>
    <s v="OFF-ST-10002182"/>
    <n v="150408"/>
    <n v="9"/>
    <n v="2"/>
    <n v="-338418"/>
    <x v="1"/>
    <s v="Storage"/>
    <x v="1710"/>
    <s v="United States"/>
    <x v="370"/>
    <x v="2"/>
    <n v="33317"/>
    <x v="2"/>
    <s v="Debra Catini"/>
    <x v="0"/>
  </r>
  <r>
    <s v="CA-2016-132829"/>
    <x v="442"/>
    <d v="2016-12-26T00:00:00"/>
    <x v="1"/>
    <s v="LA-16780"/>
    <s v="TEC-PH-10004539"/>
    <n v="453576"/>
    <n v="3"/>
    <n v="2"/>
    <n v="396879"/>
    <x v="2"/>
    <s v="Phones"/>
    <x v="854"/>
    <s v="United States"/>
    <x v="12"/>
    <x v="0"/>
    <n v="77041"/>
    <x v="0"/>
    <s v="Laura Armstrong"/>
    <x v="1"/>
  </r>
  <r>
    <s v="CA-2016-132829"/>
    <x v="442"/>
    <d v="2016-12-26T00:00:00"/>
    <x v="1"/>
    <s v="LA-16780"/>
    <s v="OFF-LA-10002945"/>
    <n v="4536"/>
    <n v="9"/>
    <n v="2"/>
    <n v="14742"/>
    <x v="1"/>
    <s v="Labels"/>
    <x v="1585"/>
    <s v="United States"/>
    <x v="12"/>
    <x v="0"/>
    <n v="77041"/>
    <x v="0"/>
    <s v="Laura Armstrong"/>
    <x v="1"/>
  </r>
  <r>
    <s v="CA-2016-132829"/>
    <x v="442"/>
    <d v="2016-12-26T00:00:00"/>
    <x v="1"/>
    <s v="LA-16780"/>
    <s v="TEC-PH-10004345"/>
    <n v="28788"/>
    <n v="3"/>
    <n v="2"/>
    <n v="35985"/>
    <x v="2"/>
    <s v="Phones"/>
    <x v="1165"/>
    <s v="United States"/>
    <x v="12"/>
    <x v="0"/>
    <n v="77041"/>
    <x v="0"/>
    <s v="Laura Armstrong"/>
    <x v="1"/>
  </r>
  <r>
    <s v="CA-2016-132829"/>
    <x v="442"/>
    <d v="2016-12-26T00:00:00"/>
    <x v="1"/>
    <s v="LA-16780"/>
    <s v="TEC-PH-10004912"/>
    <n v="13188"/>
    <n v="3"/>
    <n v="2"/>
    <n v="148365"/>
    <x v="2"/>
    <s v="Phones"/>
    <x v="1479"/>
    <s v="United States"/>
    <x v="12"/>
    <x v="0"/>
    <n v="77041"/>
    <x v="0"/>
    <s v="Laura Armstrong"/>
    <x v="1"/>
  </r>
  <r>
    <s v="CA-2016-132829"/>
    <x v="442"/>
    <d v="2016-12-26T00:00:00"/>
    <x v="1"/>
    <s v="LA-16780"/>
    <s v="FUR-FU-10000206"/>
    <n v="2328"/>
    <n v="2"/>
    <n v="6"/>
    <n v="-7566"/>
    <x v="0"/>
    <s v="Furnishings"/>
    <x v="396"/>
    <s v="United States"/>
    <x v="12"/>
    <x v="0"/>
    <n v="77041"/>
    <x v="0"/>
    <s v="Laura Armstrong"/>
    <x v="1"/>
  </r>
  <r>
    <s v="CA-2016-123540"/>
    <x v="1197"/>
    <d v="2016-04-06T00:00:00"/>
    <x v="1"/>
    <s v="DJ-13420"/>
    <s v="FUR-CH-10000847"/>
    <n v="14549"/>
    <n v="5"/>
    <n v="0"/>
    <n v="378274"/>
    <x v="0"/>
    <s v="Chairs"/>
    <x v="986"/>
    <s v="United States"/>
    <x v="158"/>
    <x v="5"/>
    <n v="53209"/>
    <x v="0"/>
    <s v="Denny Joy"/>
    <x v="1"/>
  </r>
  <r>
    <s v="US-2017-108315"/>
    <x v="503"/>
    <d v="2017-05-04T00:00:00"/>
    <x v="2"/>
    <s v="MH-18115"/>
    <s v="OFF-BI-10000822"/>
    <n v="4842"/>
    <n v="3"/>
    <n v="7"/>
    <n v="-35508"/>
    <x v="1"/>
    <s v="Binders"/>
    <x v="958"/>
    <s v="United States"/>
    <x v="508"/>
    <x v="2"/>
    <n v="32771"/>
    <x v="2"/>
    <s v="Mick Hernandez"/>
    <x v="2"/>
  </r>
  <r>
    <s v="US-2017-108315"/>
    <x v="503"/>
    <d v="2017-05-04T00:00:00"/>
    <x v="2"/>
    <s v="MH-18115"/>
    <s v="FUR-FU-10000747"/>
    <n v="220704"/>
    <n v="6"/>
    <n v="2"/>
    <n v="-82764"/>
    <x v="0"/>
    <s v="Furnishings"/>
    <x v="1720"/>
    <s v="United States"/>
    <x v="508"/>
    <x v="2"/>
    <n v="32771"/>
    <x v="2"/>
    <s v="Mick Hernandez"/>
    <x v="2"/>
  </r>
  <r>
    <s v="CA-2016-134110"/>
    <x v="1018"/>
    <d v="2016-11-18T00:00:00"/>
    <x v="3"/>
    <s v="BG-11035"/>
    <s v="TEC-PH-10002350"/>
    <n v="67176"/>
    <n v="3"/>
    <n v="2"/>
    <n v="67176"/>
    <x v="2"/>
    <s v="Phones"/>
    <x v="1447"/>
    <s v="United States"/>
    <x v="399"/>
    <x v="0"/>
    <n v="75056"/>
    <x v="0"/>
    <s v="Barry Gonzalez"/>
    <x v="0"/>
  </r>
  <r>
    <s v="CA-2016-134110"/>
    <x v="1018"/>
    <d v="2016-11-18T00:00:00"/>
    <x v="3"/>
    <s v="BG-11035"/>
    <s v="OFF-PA-10000697"/>
    <n v="15232"/>
    <n v="4"/>
    <n v="2"/>
    <n v="55216"/>
    <x v="1"/>
    <s v="Paper"/>
    <x v="1361"/>
    <s v="United States"/>
    <x v="399"/>
    <x v="0"/>
    <n v="75056"/>
    <x v="0"/>
    <s v="Barry Gonzalez"/>
    <x v="0"/>
  </r>
  <r>
    <s v="US-2016-136581"/>
    <x v="337"/>
    <d v="2016-11-12T00:00:00"/>
    <x v="3"/>
    <s v="SV-20365"/>
    <s v="OFF-PA-10002787"/>
    <n v="31104"/>
    <n v="6"/>
    <n v="2"/>
    <n v="108864"/>
    <x v="1"/>
    <s v="Paper"/>
    <x v="1262"/>
    <s v="United States"/>
    <x v="21"/>
    <x v="23"/>
    <n v="45373"/>
    <x v="3"/>
    <s v="Seth Vernon"/>
    <x v="0"/>
  </r>
  <r>
    <s v="CA-2016-162390"/>
    <x v="408"/>
    <d v="2016-12-12T00:00:00"/>
    <x v="2"/>
    <s v="DP-13105"/>
    <s v="OFF-BI-10004318"/>
    <n v="968744"/>
    <n v="7"/>
    <n v="2"/>
    <n v="3148418"/>
    <x v="1"/>
    <s v="Binders"/>
    <x v="1555"/>
    <s v="United States"/>
    <x v="337"/>
    <x v="14"/>
    <n v="11550"/>
    <x v="3"/>
    <s v="Dave Poirier"/>
    <x v="1"/>
  </r>
  <r>
    <s v="CA-2016-162390"/>
    <x v="408"/>
    <d v="2016-12-12T00:00:00"/>
    <x v="2"/>
    <s v="DP-13105"/>
    <s v="OFF-BI-10001721"/>
    <n v="222352"/>
    <n v="13"/>
    <n v="2"/>
    <n v="778232"/>
    <x v="1"/>
    <s v="Binders"/>
    <x v="94"/>
    <s v="United States"/>
    <x v="337"/>
    <x v="14"/>
    <n v="11550"/>
    <x v="3"/>
    <s v="Dave Poirier"/>
    <x v="1"/>
  </r>
  <r>
    <s v="CA-2016-162390"/>
    <x v="408"/>
    <d v="2016-12-12T00:00:00"/>
    <x v="2"/>
    <s v="DP-13105"/>
    <s v="TEC-CO-10004202"/>
    <n v="479984"/>
    <n v="2"/>
    <n v="2"/>
    <n v="89997"/>
    <x v="2"/>
    <s v="Copiers"/>
    <x v="839"/>
    <s v="United States"/>
    <x v="337"/>
    <x v="14"/>
    <n v="11550"/>
    <x v="3"/>
    <s v="Dave Poirier"/>
    <x v="1"/>
  </r>
  <r>
    <s v="CA-2016-162222"/>
    <x v="1014"/>
    <d v="2016-04-03T00:00:00"/>
    <x v="0"/>
    <s v="SR-20740"/>
    <s v="OFF-PA-10003893"/>
    <n v="10272"/>
    <n v="3"/>
    <n v="2"/>
    <n v="321"/>
    <x v="1"/>
    <s v="Paper"/>
    <x v="1094"/>
    <s v="United States"/>
    <x v="0"/>
    <x v="0"/>
    <n v="75081"/>
    <x v="0"/>
    <s v="Steven Roelle"/>
    <x v="2"/>
  </r>
  <r>
    <s v="CA-2014-121629"/>
    <x v="682"/>
    <d v="2014-12-02T00:00:00"/>
    <x v="2"/>
    <s v="BT-11680"/>
    <s v="TEC-MA-10004679"/>
    <n v="99885"/>
    <n v="5"/>
    <n v="4"/>
    <n v="-19977"/>
    <x v="2"/>
    <s v="Machines"/>
    <x v="1072"/>
    <s v="United States"/>
    <x v="12"/>
    <x v="0"/>
    <n v="77041"/>
    <x v="0"/>
    <s v="Brian Thompson"/>
    <x v="0"/>
  </r>
  <r>
    <s v="CA-2015-164623"/>
    <x v="1182"/>
    <d v="2015-10-22T00:00:00"/>
    <x v="3"/>
    <s v="MS-17770"/>
    <s v="OFF-PA-10000249"/>
    <n v="2456"/>
    <n v="2"/>
    <n v="0"/>
    <n v="115432"/>
    <x v="1"/>
    <s v="Paper"/>
    <x v="33"/>
    <s v="United States"/>
    <x v="20"/>
    <x v="14"/>
    <n v="10035"/>
    <x v="3"/>
    <s v="Maxwell Schwartz"/>
    <x v="0"/>
  </r>
  <r>
    <s v="CA-2014-159849"/>
    <x v="110"/>
    <d v="2014-09-19T00:00:00"/>
    <x v="0"/>
    <s v="JK-15640"/>
    <s v="OFF-FA-10000053"/>
    <n v="567"/>
    <n v="3"/>
    <n v="0"/>
    <n v="1134"/>
    <x v="1"/>
    <s v="Fasteners"/>
    <x v="954"/>
    <s v="United States"/>
    <x v="8"/>
    <x v="1"/>
    <n v="94110"/>
    <x v="1"/>
    <s v="Jim Kriz"/>
    <x v="2"/>
  </r>
  <r>
    <s v="CA-2017-101273"/>
    <x v="150"/>
    <d v="2017-08-30T00:00:00"/>
    <x v="1"/>
    <s v="ST-20530"/>
    <s v="OFF-AP-10000804"/>
    <n v="14336"/>
    <n v="4"/>
    <n v="2"/>
    <n v="896"/>
    <x v="1"/>
    <s v="Appliances"/>
    <x v="562"/>
    <s v="United States"/>
    <x v="371"/>
    <x v="2"/>
    <n v="34952"/>
    <x v="2"/>
    <s v="Shui Tom"/>
    <x v="0"/>
  </r>
  <r>
    <s v="CA-2017-106747"/>
    <x v="444"/>
    <d v="2017-07-04T00:00:00"/>
    <x v="3"/>
    <s v="TS-21505"/>
    <s v="FUR-FU-10004188"/>
    <n v="1023"/>
    <n v="1"/>
    <n v="0"/>
    <n v="26598"/>
    <x v="0"/>
    <s v="Furnishings"/>
    <x v="737"/>
    <s v="United States"/>
    <x v="3"/>
    <x v="38"/>
    <n v="3301"/>
    <x v="3"/>
    <s v="Tony Sayre"/>
    <x v="0"/>
  </r>
  <r>
    <s v="CA-2017-146164"/>
    <x v="65"/>
    <d v="2017-12-26T00:00:00"/>
    <x v="2"/>
    <s v="CM-12190"/>
    <s v="FUR-TA-10004915"/>
    <n v="60752"/>
    <n v="2"/>
    <n v="0"/>
    <n v="972032"/>
    <x v="0"/>
    <s v="Tables"/>
    <x v="335"/>
    <s v="United States"/>
    <x v="30"/>
    <x v="10"/>
    <n v="55901"/>
    <x v="0"/>
    <s v="Charlotte Melton"/>
    <x v="0"/>
  </r>
  <r>
    <s v="CA-2017-146164"/>
    <x v="65"/>
    <d v="2017-12-26T00:00:00"/>
    <x v="2"/>
    <s v="CM-12190"/>
    <s v="OFF-ST-10001228"/>
    <n v="3116"/>
    <n v="2"/>
    <n v="0"/>
    <n v="779"/>
    <x v="1"/>
    <s v="Storage"/>
    <x v="231"/>
    <s v="United States"/>
    <x v="30"/>
    <x v="10"/>
    <n v="55901"/>
    <x v="0"/>
    <s v="Charlotte Melton"/>
    <x v="0"/>
  </r>
  <r>
    <s v="CA-2016-111605"/>
    <x v="795"/>
    <d v="2017-01-02T00:00:00"/>
    <x v="2"/>
    <s v="JW-15955"/>
    <s v="OFF-LA-10002368"/>
    <n v="261"/>
    <n v="1"/>
    <n v="0"/>
    <n v="12006"/>
    <x v="1"/>
    <s v="Labels"/>
    <x v="1754"/>
    <s v="United States"/>
    <x v="102"/>
    <x v="34"/>
    <n v="40214"/>
    <x v="2"/>
    <s v="Joni Wasserman"/>
    <x v="0"/>
  </r>
  <r>
    <s v="CA-2014-130673"/>
    <x v="670"/>
    <d v="2014-05-22T00:00:00"/>
    <x v="1"/>
    <s v="MC-17590"/>
    <s v="FUR-FU-10003489"/>
    <n v="10332"/>
    <n v="3"/>
    <n v="6"/>
    <n v="-59409"/>
    <x v="0"/>
    <s v="Furnishings"/>
    <x v="1739"/>
    <s v="United States"/>
    <x v="509"/>
    <x v="0"/>
    <n v="78666"/>
    <x v="0"/>
    <s v="Matt Collister"/>
    <x v="1"/>
  </r>
  <r>
    <s v="CA-2014-130673"/>
    <x v="670"/>
    <d v="2014-05-22T00:00:00"/>
    <x v="1"/>
    <s v="MC-17590"/>
    <s v="OFF-PA-10000289"/>
    <n v="10368"/>
    <n v="2"/>
    <n v="2"/>
    <n v="36288"/>
    <x v="1"/>
    <s v="Paper"/>
    <x v="725"/>
    <s v="United States"/>
    <x v="509"/>
    <x v="0"/>
    <n v="78666"/>
    <x v="0"/>
    <s v="Matt Collister"/>
    <x v="1"/>
  </r>
  <r>
    <s v="CA-2014-130673"/>
    <x v="670"/>
    <d v="2014-05-22T00:00:00"/>
    <x v="1"/>
    <s v="MC-17590"/>
    <s v="TEC-AC-10004227"/>
    <n v="20784"/>
    <n v="2"/>
    <n v="2"/>
    <n v="-36372"/>
    <x v="2"/>
    <s v="Accessories"/>
    <x v="1389"/>
    <s v="United States"/>
    <x v="509"/>
    <x v="0"/>
    <n v="78666"/>
    <x v="0"/>
    <s v="Matt Collister"/>
    <x v="1"/>
  </r>
  <r>
    <s v="CA-2014-130673"/>
    <x v="670"/>
    <d v="2014-05-22T00:00:00"/>
    <x v="1"/>
    <s v="MC-17590"/>
    <s v="OFF-ST-10000636"/>
    <n v="6696"/>
    <n v="5"/>
    <n v="2"/>
    <n v="-13392"/>
    <x v="1"/>
    <s v="Storage"/>
    <x v="1722"/>
    <s v="United States"/>
    <x v="509"/>
    <x v="0"/>
    <n v="78666"/>
    <x v="0"/>
    <s v="Matt Collister"/>
    <x v="1"/>
  </r>
  <r>
    <s v="CA-2014-104808"/>
    <x v="518"/>
    <d v="2014-02-08T00:00:00"/>
    <x v="1"/>
    <s v="MH-17440"/>
    <s v="OFF-BI-10003676"/>
    <n v="17248"/>
    <n v="2"/>
    <n v="2"/>
    <n v="60368"/>
    <x v="1"/>
    <s v="Binders"/>
    <x v="819"/>
    <s v="United States"/>
    <x v="194"/>
    <x v="1"/>
    <n v="92025"/>
    <x v="1"/>
    <s v="Mark Haberlin"/>
    <x v="1"/>
  </r>
  <r>
    <s v="US-2017-132927"/>
    <x v="34"/>
    <d v="2017-12-15T00:00:00"/>
    <x v="2"/>
    <s v="RD-19720"/>
    <s v="OFF-BI-10001116"/>
    <n v="11088"/>
    <n v="7"/>
    <n v="7"/>
    <n v="-81312"/>
    <x v="1"/>
    <s v="Binders"/>
    <x v="1064"/>
    <s v="United States"/>
    <x v="10"/>
    <x v="8"/>
    <n v="19134"/>
    <x v="3"/>
    <s v="Roger Demir"/>
    <x v="0"/>
  </r>
  <r>
    <s v="CA-2017-162015"/>
    <x v="496"/>
    <d v="2017-07-18T00:00:00"/>
    <x v="2"/>
    <s v="KB-16240"/>
    <s v="TEC-AC-10003832"/>
    <n v="128745"/>
    <n v="5"/>
    <n v="0"/>
    <n v="2446155"/>
    <x v="2"/>
    <s v="Accessories"/>
    <x v="218"/>
    <s v="United States"/>
    <x v="1"/>
    <x v="1"/>
    <n v="90049"/>
    <x v="1"/>
    <s v="Karen Bern"/>
    <x v="1"/>
  </r>
  <r>
    <s v="CA-2017-162015"/>
    <x v="496"/>
    <d v="2017-07-18T00:00:00"/>
    <x v="2"/>
    <s v="KB-16240"/>
    <s v="OFF-AP-10003040"/>
    <n v="1681"/>
    <n v="5"/>
    <n v="0"/>
    <n v="43706"/>
    <x v="1"/>
    <s v="Appliances"/>
    <x v="726"/>
    <s v="United States"/>
    <x v="1"/>
    <x v="1"/>
    <n v="90049"/>
    <x v="1"/>
    <s v="Karen Bern"/>
    <x v="1"/>
  </r>
  <r>
    <s v="CA-2015-138492"/>
    <x v="1060"/>
    <d v="2015-05-22T00:00:00"/>
    <x v="2"/>
    <s v="FC-14335"/>
    <s v="OFF-ST-10002583"/>
    <n v="51968"/>
    <n v="2"/>
    <n v="2"/>
    <n v="-103936"/>
    <x v="1"/>
    <s v="Storage"/>
    <x v="567"/>
    <s v="United States"/>
    <x v="10"/>
    <x v="8"/>
    <n v="19140"/>
    <x v="3"/>
    <s v="Fred Chung"/>
    <x v="1"/>
  </r>
  <r>
    <s v="CA-2017-145338"/>
    <x v="924"/>
    <d v="2017-02-01T00:00:00"/>
    <x v="3"/>
    <s v="BD-11770"/>
    <s v="OFF-AR-10002053"/>
    <n v="4768"/>
    <n v="2"/>
    <n v="2"/>
    <n v="4768"/>
    <x v="1"/>
    <s v="Art"/>
    <x v="79"/>
    <s v="United States"/>
    <x v="10"/>
    <x v="8"/>
    <n v="19120"/>
    <x v="3"/>
    <s v="Bryan Davis"/>
    <x v="0"/>
  </r>
  <r>
    <s v="CA-2017-126676"/>
    <x v="364"/>
    <d v="2017-10-01T00:00:00"/>
    <x v="3"/>
    <s v="FH-14365"/>
    <s v="OFF-EN-10004846"/>
    <n v="798"/>
    <n v="3"/>
    <n v="0"/>
    <n v="39102"/>
    <x v="1"/>
    <s v="Envelopes"/>
    <x v="1475"/>
    <s v="United States"/>
    <x v="337"/>
    <x v="14"/>
    <n v="11550"/>
    <x v="3"/>
    <s v="Fred Hopkins"/>
    <x v="1"/>
  </r>
  <r>
    <s v="CA-2017-101700"/>
    <x v="755"/>
    <d v="2017-04-26T00:00:00"/>
    <x v="3"/>
    <s v="SO-20335"/>
    <s v="OFF-EN-10003134"/>
    <n v="18688"/>
    <n v="2"/>
    <n v="2"/>
    <n v="7008"/>
    <x v="1"/>
    <s v="Envelopes"/>
    <x v="153"/>
    <s v="United States"/>
    <x v="510"/>
    <x v="21"/>
    <n v="80634"/>
    <x v="1"/>
    <s v="Sean O'Donnell"/>
    <x v="0"/>
  </r>
  <r>
    <s v="CA-2017-101700"/>
    <x v="755"/>
    <d v="2017-04-26T00:00:00"/>
    <x v="3"/>
    <s v="SO-20335"/>
    <s v="FUR-FU-10001025"/>
    <n v="11664"/>
    <n v="3"/>
    <n v="2"/>
    <n v="33534"/>
    <x v="0"/>
    <s v="Furnishings"/>
    <x v="1680"/>
    <s v="United States"/>
    <x v="510"/>
    <x v="21"/>
    <n v="80634"/>
    <x v="1"/>
    <s v="Sean O'Donnell"/>
    <x v="0"/>
  </r>
  <r>
    <s v="CA-2017-159667"/>
    <x v="45"/>
    <d v="2017-11-13T00:00:00"/>
    <x v="2"/>
    <s v="PM-19135"/>
    <s v="TEC-AC-10002567"/>
    <n v="191976"/>
    <n v="3"/>
    <n v="2"/>
    <n v="383952"/>
    <x v="2"/>
    <s v="Accessories"/>
    <x v="427"/>
    <s v="United States"/>
    <x v="107"/>
    <x v="2"/>
    <n v="32216"/>
    <x v="2"/>
    <s v="Peter McVee"/>
    <x v="2"/>
  </r>
  <r>
    <s v="CA-2017-159667"/>
    <x v="45"/>
    <d v="2017-11-13T00:00:00"/>
    <x v="2"/>
    <s v="PM-19135"/>
    <s v="TEC-PH-10004094"/>
    <n v="499168"/>
    <n v="4"/>
    <n v="2"/>
    <n v="31198"/>
    <x v="2"/>
    <s v="Phones"/>
    <x v="1765"/>
    <s v="United States"/>
    <x v="107"/>
    <x v="2"/>
    <n v="32216"/>
    <x v="2"/>
    <s v="Peter McVee"/>
    <x v="2"/>
  </r>
  <r>
    <s v="CA-2014-111934"/>
    <x v="951"/>
    <d v="2014-05-07T00:00:00"/>
    <x v="3"/>
    <s v="GD-14590"/>
    <s v="OFF-BI-10004364"/>
    <n v="1188"/>
    <n v="2"/>
    <n v="0"/>
    <n v="5346"/>
    <x v="1"/>
    <s v="Binders"/>
    <x v="305"/>
    <s v="United States"/>
    <x v="80"/>
    <x v="16"/>
    <n v="22204"/>
    <x v="2"/>
    <s v="Giulietta Dortch"/>
    <x v="1"/>
  </r>
  <r>
    <s v="CA-2014-111934"/>
    <x v="951"/>
    <d v="2014-05-07T00:00:00"/>
    <x v="3"/>
    <s v="GD-14590"/>
    <s v="OFF-PA-10000474"/>
    <n v="3544"/>
    <n v="1"/>
    <n v="0"/>
    <n v="166568"/>
    <x v="1"/>
    <s v="Paper"/>
    <x v="33"/>
    <s v="United States"/>
    <x v="80"/>
    <x v="16"/>
    <n v="22204"/>
    <x v="2"/>
    <s v="Giulietta Dortch"/>
    <x v="1"/>
  </r>
  <r>
    <s v="US-2016-117387"/>
    <x v="188"/>
    <d v="2016-10-31T00:00:00"/>
    <x v="2"/>
    <s v="PA-19060"/>
    <s v="OFF-BI-10004308"/>
    <n v="67136"/>
    <n v="4"/>
    <n v="2"/>
    <n v="25176"/>
    <x v="1"/>
    <s v="Binders"/>
    <x v="1744"/>
    <s v="United States"/>
    <x v="8"/>
    <x v="1"/>
    <n v="94122"/>
    <x v="1"/>
    <s v="Pete Armstrong"/>
    <x v="2"/>
  </r>
  <r>
    <s v="CA-2014-141110"/>
    <x v="35"/>
    <d v="2014-12-01T00:00:00"/>
    <x v="2"/>
    <s v="LS-17200"/>
    <s v="OFF-BI-10002012"/>
    <n v="432"/>
    <n v="3"/>
    <n v="2"/>
    <n v="1512"/>
    <x v="1"/>
    <s v="Binders"/>
    <x v="745"/>
    <s v="United States"/>
    <x v="201"/>
    <x v="1"/>
    <n v="93727"/>
    <x v="1"/>
    <s v="Luke Schmidt"/>
    <x v="1"/>
  </r>
  <r>
    <s v="CA-2014-141110"/>
    <x v="35"/>
    <d v="2014-12-01T00:00:00"/>
    <x v="2"/>
    <s v="LS-17200"/>
    <s v="OFF-PA-10002586"/>
    <n v="1494"/>
    <n v="3"/>
    <n v="0"/>
    <n v="70218"/>
    <x v="1"/>
    <s v="Paper"/>
    <x v="1007"/>
    <s v="United States"/>
    <x v="201"/>
    <x v="1"/>
    <n v="93727"/>
    <x v="1"/>
    <s v="Luke Schmidt"/>
    <x v="1"/>
  </r>
  <r>
    <s v="CA-2014-141110"/>
    <x v="35"/>
    <d v="2014-12-01T00:00:00"/>
    <x v="2"/>
    <s v="LS-17200"/>
    <s v="OFF-AP-10000692"/>
    <n v="4054"/>
    <n v="2"/>
    <n v="0"/>
    <n v="113512"/>
    <x v="1"/>
    <s v="Appliances"/>
    <x v="1238"/>
    <s v="United States"/>
    <x v="201"/>
    <x v="1"/>
    <n v="93727"/>
    <x v="1"/>
    <s v="Luke Schmidt"/>
    <x v="1"/>
  </r>
  <r>
    <s v="CA-2014-141110"/>
    <x v="35"/>
    <d v="2014-12-01T00:00:00"/>
    <x v="2"/>
    <s v="LS-17200"/>
    <s v="OFF-BI-10001553"/>
    <n v="7312"/>
    <n v="1"/>
    <n v="2"/>
    <n v="25592"/>
    <x v="1"/>
    <s v="Binders"/>
    <x v="1287"/>
    <s v="United States"/>
    <x v="201"/>
    <x v="1"/>
    <n v="93727"/>
    <x v="1"/>
    <s v="Luke Schmidt"/>
    <x v="1"/>
  </r>
  <r>
    <s v="US-2014-133949"/>
    <x v="519"/>
    <d v="2014-12-31T00:00:00"/>
    <x v="0"/>
    <s v="JL-15175"/>
    <s v="TEC-PH-10004908"/>
    <n v="475944"/>
    <n v="7"/>
    <n v="2"/>
    <n v="59493"/>
    <x v="2"/>
    <s v="Phones"/>
    <x v="1461"/>
    <s v="United States"/>
    <x v="192"/>
    <x v="32"/>
    <n v="89502"/>
    <x v="1"/>
    <s v="James Lanier"/>
    <x v="2"/>
  </r>
  <r>
    <s v="US-2016-116365"/>
    <x v="833"/>
    <d v="2016-01-08T00:00:00"/>
    <x v="2"/>
    <s v="CA-12310"/>
    <s v="TEC-AC-10002217"/>
    <n v="3008"/>
    <n v="2"/>
    <n v="2"/>
    <n v="-5264"/>
    <x v="2"/>
    <s v="Accessories"/>
    <x v="1176"/>
    <s v="United States"/>
    <x v="52"/>
    <x v="0"/>
    <n v="78207"/>
    <x v="0"/>
    <s v="Christine Abelman"/>
    <x v="1"/>
  </r>
  <r>
    <s v="US-2016-116365"/>
    <x v="833"/>
    <d v="2016-01-08T00:00:00"/>
    <x v="2"/>
    <s v="CA-12310"/>
    <s v="TEC-AC-10002942"/>
    <n v="1656"/>
    <n v="3"/>
    <n v="2"/>
    <n v="-621"/>
    <x v="2"/>
    <s v="Accessories"/>
    <x v="1579"/>
    <s v="United States"/>
    <x v="52"/>
    <x v="0"/>
    <n v="78207"/>
    <x v="0"/>
    <s v="Christine Abelman"/>
    <x v="1"/>
  </r>
  <r>
    <s v="US-2016-116365"/>
    <x v="833"/>
    <d v="2016-01-08T00:00:00"/>
    <x v="2"/>
    <s v="CA-12310"/>
    <s v="TEC-PH-10002890"/>
    <n v="18096"/>
    <n v="5"/>
    <n v="2"/>
    <n v="13572"/>
    <x v="2"/>
    <s v="Phones"/>
    <x v="1377"/>
    <s v="United States"/>
    <x v="52"/>
    <x v="0"/>
    <n v="78207"/>
    <x v="0"/>
    <s v="Christine Abelman"/>
    <x v="1"/>
  </r>
  <r>
    <s v="CA-2017-162936"/>
    <x v="237"/>
    <d v="2017-08-22T00:00:00"/>
    <x v="2"/>
    <s v="CM-12160"/>
    <s v="TEC-AC-10003614"/>
    <n v="2318"/>
    <n v="2"/>
    <n v="0"/>
    <n v="76494"/>
    <x v="2"/>
    <s v="Accessories"/>
    <x v="563"/>
    <s v="United States"/>
    <x v="217"/>
    <x v="30"/>
    <n v="2740"/>
    <x v="3"/>
    <s v="Charles McCrossin"/>
    <x v="0"/>
  </r>
  <r>
    <s v="CA-2014-151946"/>
    <x v="610"/>
    <d v="2014-06-09T00:00:00"/>
    <x v="2"/>
    <s v="BT-11440"/>
    <s v="FUR-FU-10002878"/>
    <n v="5696"/>
    <n v="2"/>
    <n v="0"/>
    <n v="210752"/>
    <x v="0"/>
    <s v="Furnishings"/>
    <x v="1123"/>
    <s v="United States"/>
    <x v="20"/>
    <x v="14"/>
    <n v="10035"/>
    <x v="3"/>
    <s v="Bobby Trafton"/>
    <x v="0"/>
  </r>
  <r>
    <s v="CA-2014-151946"/>
    <x v="610"/>
    <d v="2014-06-09T00:00:00"/>
    <x v="2"/>
    <s v="BT-11440"/>
    <s v="OFF-AP-10001626"/>
    <n v="1556"/>
    <n v="4"/>
    <n v="0"/>
    <n v="40456"/>
    <x v="1"/>
    <s v="Appliances"/>
    <x v="1016"/>
    <s v="United States"/>
    <x v="20"/>
    <x v="14"/>
    <n v="10035"/>
    <x v="3"/>
    <s v="Bobby Trafton"/>
    <x v="0"/>
  </r>
  <r>
    <s v="CA-2014-151946"/>
    <x v="610"/>
    <d v="2014-06-09T00:00:00"/>
    <x v="2"/>
    <s v="BT-11440"/>
    <s v="FUR-BO-10003272"/>
    <n v="353568"/>
    <n v="2"/>
    <n v="2"/>
    <n v="-44196"/>
    <x v="0"/>
    <s v="Bookcases"/>
    <x v="583"/>
    <s v="United States"/>
    <x v="20"/>
    <x v="14"/>
    <n v="10035"/>
    <x v="3"/>
    <s v="Bobby Trafton"/>
    <x v="0"/>
  </r>
  <r>
    <s v="CA-2014-151946"/>
    <x v="610"/>
    <d v="2014-06-09T00:00:00"/>
    <x v="2"/>
    <s v="BT-11440"/>
    <s v="FUR-FU-10002191"/>
    <n v="1396"/>
    <n v="2"/>
    <n v="0"/>
    <n v="67008"/>
    <x v="0"/>
    <s v="Furnishings"/>
    <x v="764"/>
    <s v="United States"/>
    <x v="20"/>
    <x v="14"/>
    <n v="10035"/>
    <x v="3"/>
    <s v="Bobby Trafton"/>
    <x v="0"/>
  </r>
  <r>
    <s v="CA-2017-123624"/>
    <x v="38"/>
    <d v="2017-11-17T00:00:00"/>
    <x v="1"/>
    <s v="SE-20110"/>
    <s v="TEC-AC-10000682"/>
    <n v="8295"/>
    <n v="5"/>
    <n v="0"/>
    <n v="290325"/>
    <x v="2"/>
    <s v="Accessories"/>
    <x v="1319"/>
    <s v="United States"/>
    <x v="476"/>
    <x v="1"/>
    <n v="93030"/>
    <x v="1"/>
    <s v="Sanjit Engle"/>
    <x v="0"/>
  </r>
  <r>
    <s v="CA-2016-146437"/>
    <x v="1198"/>
    <d v="2016-02-01T00:00:00"/>
    <x v="1"/>
    <s v="HG-14965"/>
    <s v="OFF-AR-10000588"/>
    <n v="3968"/>
    <n v="2"/>
    <n v="0"/>
    <n v="103168"/>
    <x v="1"/>
    <s v="Art"/>
    <x v="397"/>
    <s v="United States"/>
    <x v="1"/>
    <x v="1"/>
    <n v="90036"/>
    <x v="1"/>
    <s v="Henry Goldwyn"/>
    <x v="1"/>
  </r>
  <r>
    <s v="CA-2016-138233"/>
    <x v="1199"/>
    <d v="2016-11-14T00:00:00"/>
    <x v="2"/>
    <s v="PF-19165"/>
    <s v="TEC-AC-10002001"/>
    <n v="47997"/>
    <n v="3"/>
    <n v="0"/>
    <n v="1775889"/>
    <x v="2"/>
    <s v="Accessories"/>
    <x v="265"/>
    <s v="United States"/>
    <x v="182"/>
    <x v="1"/>
    <n v="94601"/>
    <x v="1"/>
    <s v="Philip Fox"/>
    <x v="0"/>
  </r>
  <r>
    <s v="CA-2016-165918"/>
    <x v="544"/>
    <d v="2016-09-14T00:00:00"/>
    <x v="2"/>
    <s v="BD-11770"/>
    <s v="OFF-LA-10003720"/>
    <n v="738"/>
    <n v="2"/>
    <n v="0"/>
    <n v="34686"/>
    <x v="1"/>
    <s v="Labels"/>
    <x v="1609"/>
    <s v="United States"/>
    <x v="156"/>
    <x v="4"/>
    <n v="98026"/>
    <x v="1"/>
    <s v="Bryan Davis"/>
    <x v="0"/>
  </r>
  <r>
    <s v="CA-2016-165918"/>
    <x v="544"/>
    <d v="2016-09-14T00:00:00"/>
    <x v="2"/>
    <s v="BD-11770"/>
    <s v="OFF-BI-10004364"/>
    <n v="14256"/>
    <n v="3"/>
    <n v="2"/>
    <n v="4455"/>
    <x v="1"/>
    <s v="Binders"/>
    <x v="305"/>
    <s v="United States"/>
    <x v="156"/>
    <x v="4"/>
    <n v="98026"/>
    <x v="1"/>
    <s v="Bryan Davis"/>
    <x v="0"/>
  </r>
  <r>
    <s v="CA-2016-165918"/>
    <x v="544"/>
    <d v="2016-09-14T00:00:00"/>
    <x v="2"/>
    <s v="BD-11770"/>
    <s v="OFF-PA-10000100"/>
    <n v="8198"/>
    <n v="2"/>
    <n v="0"/>
    <n v="401702"/>
    <x v="1"/>
    <s v="Paper"/>
    <x v="828"/>
    <s v="United States"/>
    <x v="156"/>
    <x v="4"/>
    <n v="98026"/>
    <x v="1"/>
    <s v="Bryan Davis"/>
    <x v="0"/>
  </r>
  <r>
    <s v="CA-2016-165918"/>
    <x v="544"/>
    <d v="2016-09-14T00:00:00"/>
    <x v="2"/>
    <s v="BD-11770"/>
    <s v="OFF-BI-10004826"/>
    <n v="39624"/>
    <n v="3"/>
    <n v="2"/>
    <n v="138684"/>
    <x v="1"/>
    <s v="Binders"/>
    <x v="724"/>
    <s v="United States"/>
    <x v="156"/>
    <x v="4"/>
    <n v="98026"/>
    <x v="1"/>
    <s v="Bryan Davis"/>
    <x v="0"/>
  </r>
  <r>
    <s v="CA-2017-117513"/>
    <x v="447"/>
    <d v="2017-03-08T00:00:00"/>
    <x v="2"/>
    <s v="BT-11395"/>
    <s v="FUR-TA-10001520"/>
    <n v="399672"/>
    <n v="7"/>
    <n v="2"/>
    <n v="-149877"/>
    <x v="0"/>
    <s v="Tables"/>
    <x v="714"/>
    <s v="United States"/>
    <x v="1"/>
    <x v="1"/>
    <n v="90004"/>
    <x v="1"/>
    <s v="Bill Tyler"/>
    <x v="1"/>
  </r>
  <r>
    <s v="CA-2017-132437"/>
    <x v="564"/>
    <d v="2017-09-13T00:00:00"/>
    <x v="1"/>
    <s v="EM-14095"/>
    <s v="OFF-ST-10001031"/>
    <n v="6512"/>
    <n v="4"/>
    <n v="0"/>
    <n v="169312"/>
    <x v="1"/>
    <s v="Storage"/>
    <x v="1533"/>
    <s v="United States"/>
    <x v="20"/>
    <x v="14"/>
    <n v="10024"/>
    <x v="3"/>
    <s v="Eudokia Martin"/>
    <x v="1"/>
  </r>
  <r>
    <s v="US-2017-119319"/>
    <x v="44"/>
    <d v="2017-11-09T00:00:00"/>
    <x v="1"/>
    <s v="LC-17050"/>
    <s v="FUR-FU-10003878"/>
    <n v="3056"/>
    <n v="5"/>
    <n v="6"/>
    <n v="-19864"/>
    <x v="0"/>
    <s v="Furnishings"/>
    <x v="673"/>
    <s v="United States"/>
    <x v="0"/>
    <x v="0"/>
    <n v="75217"/>
    <x v="0"/>
    <s v="Liz Carlisle"/>
    <x v="0"/>
  </r>
  <r>
    <s v="CA-2017-104318"/>
    <x v="725"/>
    <d v="2017-05-18T00:00:00"/>
    <x v="2"/>
    <s v="FH-14275"/>
    <s v="OFF-AP-10000358"/>
    <n v="20768"/>
    <n v="2"/>
    <n v="2"/>
    <n v="23364"/>
    <x v="1"/>
    <s v="Appliances"/>
    <x v="95"/>
    <s v="United States"/>
    <x v="47"/>
    <x v="17"/>
    <n v="37064"/>
    <x v="2"/>
    <s v="Frank Hawley"/>
    <x v="1"/>
  </r>
  <r>
    <s v="US-2016-114230"/>
    <x v="580"/>
    <d v="2016-12-01T00:00:00"/>
    <x v="2"/>
    <s v="CM-12235"/>
    <s v="OFF-ST-10000876"/>
    <n v="39808"/>
    <n v="4"/>
    <n v="2"/>
    <n v="39808"/>
    <x v="1"/>
    <s v="Storage"/>
    <x v="254"/>
    <s v="United States"/>
    <x v="42"/>
    <x v="15"/>
    <n v="85023"/>
    <x v="1"/>
    <s v="Chris McAfee"/>
    <x v="0"/>
  </r>
  <r>
    <s v="CA-2015-136147"/>
    <x v="50"/>
    <d v="2015-11-18T00:00:00"/>
    <x v="2"/>
    <s v="FM-14380"/>
    <s v="OFF-BI-10004224"/>
    <n v="121104"/>
    <n v="6"/>
    <n v="7"/>
    <n v="-10092"/>
    <x v="1"/>
    <s v="Binders"/>
    <x v="1060"/>
    <s v="United States"/>
    <x v="99"/>
    <x v="2"/>
    <n v="33178"/>
    <x v="2"/>
    <s v="Fred McMath"/>
    <x v="0"/>
  </r>
  <r>
    <s v="CA-2015-136147"/>
    <x v="50"/>
    <d v="2015-11-18T00:00:00"/>
    <x v="2"/>
    <s v="FM-14380"/>
    <s v="TEC-AC-10004568"/>
    <n v="11196"/>
    <n v="5"/>
    <n v="2"/>
    <n v="-13995"/>
    <x v="2"/>
    <s v="Accessories"/>
    <x v="1107"/>
    <s v="United States"/>
    <x v="99"/>
    <x v="2"/>
    <n v="33178"/>
    <x v="2"/>
    <s v="Fred McMath"/>
    <x v="0"/>
  </r>
  <r>
    <s v="CA-2015-156118"/>
    <x v="574"/>
    <d v="2015-12-12T00:00:00"/>
    <x v="2"/>
    <s v="HG-14965"/>
    <s v="OFF-PA-10000533"/>
    <n v="15696"/>
    <n v="3"/>
    <n v="2"/>
    <n v="51012"/>
    <x v="1"/>
    <s v="Paper"/>
    <x v="1194"/>
    <s v="United States"/>
    <x v="76"/>
    <x v="21"/>
    <n v="80906"/>
    <x v="1"/>
    <s v="Henry Goldwyn"/>
    <x v="1"/>
  </r>
  <r>
    <s v="CA-2015-164084"/>
    <x v="66"/>
    <d v="2015-09-12T00:00:00"/>
    <x v="2"/>
    <s v="AG-10525"/>
    <s v="OFF-ST-10003638"/>
    <n v="7026"/>
    <n v="3"/>
    <n v="0"/>
    <n v="189702"/>
    <x v="1"/>
    <s v="Storage"/>
    <x v="1219"/>
    <s v="United States"/>
    <x v="20"/>
    <x v="14"/>
    <n v="10011"/>
    <x v="3"/>
    <s v="Andy Gerbode"/>
    <x v="1"/>
  </r>
  <r>
    <s v="CA-2015-164084"/>
    <x v="66"/>
    <d v="2015-09-12T00:00:00"/>
    <x v="2"/>
    <s v="AG-10525"/>
    <s v="TEC-AC-10002305"/>
    <n v="900"/>
    <n v="5"/>
    <n v="0"/>
    <n v="162"/>
    <x v="2"/>
    <s v="Accessories"/>
    <x v="1507"/>
    <s v="United States"/>
    <x v="20"/>
    <x v="14"/>
    <n v="10011"/>
    <x v="3"/>
    <s v="Andy Gerbode"/>
    <x v="1"/>
  </r>
  <r>
    <s v="CA-2015-164084"/>
    <x v="66"/>
    <d v="2015-09-12T00:00:00"/>
    <x v="2"/>
    <s v="AG-10525"/>
    <s v="OFF-BI-10000605"/>
    <n v="6096"/>
    <n v="2"/>
    <n v="2"/>
    <n v="20574"/>
    <x v="1"/>
    <s v="Binders"/>
    <x v="533"/>
    <s v="United States"/>
    <x v="20"/>
    <x v="14"/>
    <n v="10011"/>
    <x v="3"/>
    <s v="Andy Gerbode"/>
    <x v="1"/>
  </r>
  <r>
    <s v="CA-2015-164084"/>
    <x v="66"/>
    <d v="2015-09-12T00:00:00"/>
    <x v="2"/>
    <s v="AG-10525"/>
    <s v="FUR-TA-10003569"/>
    <n v="481176"/>
    <n v="2"/>
    <n v="4"/>
    <n v="-120294"/>
    <x v="0"/>
    <s v="Tables"/>
    <x v="1350"/>
    <s v="United States"/>
    <x v="20"/>
    <x v="14"/>
    <n v="10011"/>
    <x v="3"/>
    <s v="Andy Gerbode"/>
    <x v="1"/>
  </r>
  <r>
    <s v="CA-2015-164084"/>
    <x v="66"/>
    <d v="2015-09-12T00:00:00"/>
    <x v="2"/>
    <s v="AG-10525"/>
    <s v="OFF-FA-10003059"/>
    <n v="724"/>
    <n v="4"/>
    <n v="0"/>
    <n v="23892"/>
    <x v="1"/>
    <s v="Fasteners"/>
    <x v="797"/>
    <s v="United States"/>
    <x v="20"/>
    <x v="14"/>
    <n v="10011"/>
    <x v="3"/>
    <s v="Andy Gerbode"/>
    <x v="1"/>
  </r>
  <r>
    <s v="CA-2016-107783"/>
    <x v="1062"/>
    <d v="2016-07-29T00:00:00"/>
    <x v="3"/>
    <s v="OT-18730"/>
    <s v="FUR-BO-10004409"/>
    <n v="17745"/>
    <n v="5"/>
    <n v="5"/>
    <n v="-78078"/>
    <x v="0"/>
    <s v="Bookcases"/>
    <x v="627"/>
    <s v="United States"/>
    <x v="438"/>
    <x v="8"/>
    <n v="18018"/>
    <x v="3"/>
    <s v="Olvera Toch"/>
    <x v="0"/>
  </r>
  <r>
    <s v="CA-2016-107783"/>
    <x v="1062"/>
    <d v="2016-07-29T00:00:00"/>
    <x v="3"/>
    <s v="OT-18730"/>
    <s v="OFF-BI-10000545"/>
    <n v="1369764"/>
    <n v="6"/>
    <n v="7"/>
    <n v="-913176"/>
    <x v="1"/>
    <s v="Binders"/>
    <x v="688"/>
    <s v="United States"/>
    <x v="438"/>
    <x v="8"/>
    <n v="18018"/>
    <x v="3"/>
    <s v="Olvera Toch"/>
    <x v="0"/>
  </r>
  <r>
    <s v="CA-2016-107783"/>
    <x v="1062"/>
    <d v="2016-07-29T00:00:00"/>
    <x v="3"/>
    <s v="OT-18730"/>
    <s v="OFF-AP-10004052"/>
    <n v="948"/>
    <n v="3"/>
    <n v="2"/>
    <n v="711"/>
    <x v="1"/>
    <s v="Appliances"/>
    <x v="1643"/>
    <s v="United States"/>
    <x v="438"/>
    <x v="8"/>
    <n v="18018"/>
    <x v="3"/>
    <s v="Olvera Toch"/>
    <x v="0"/>
  </r>
  <r>
    <s v="CA-2017-159793"/>
    <x v="325"/>
    <d v="2017-08-29T00:00:00"/>
    <x v="2"/>
    <s v="SV-20365"/>
    <s v="FUR-BO-10001798"/>
    <n v="13098"/>
    <n v="2"/>
    <n v="5"/>
    <n v="-890664"/>
    <x v="0"/>
    <s v="Bookcases"/>
    <x v="1693"/>
    <s v="United States"/>
    <x v="10"/>
    <x v="8"/>
    <n v="19140"/>
    <x v="3"/>
    <s v="Seth Vernon"/>
    <x v="0"/>
  </r>
  <r>
    <s v="CA-2014-160094"/>
    <x v="1012"/>
    <d v="2014-05-02T00:00:00"/>
    <x v="3"/>
    <s v="JM-16195"/>
    <s v="OFF-AR-10004010"/>
    <n v="17495"/>
    <n v="5"/>
    <n v="0"/>
    <n v="45487"/>
    <x v="1"/>
    <s v="Art"/>
    <x v="1712"/>
    <s v="United States"/>
    <x v="102"/>
    <x v="34"/>
    <n v="40214"/>
    <x v="2"/>
    <s v="Justin MacKendrick"/>
    <x v="0"/>
  </r>
  <r>
    <s v="CA-2014-160094"/>
    <x v="1012"/>
    <d v="2014-05-02T00:00:00"/>
    <x v="3"/>
    <s v="JM-16195"/>
    <s v="OFF-ST-10000585"/>
    <n v="8260"/>
    <n v="5"/>
    <n v="0"/>
    <n v="21476"/>
    <x v="1"/>
    <s v="Storage"/>
    <x v="543"/>
    <s v="United States"/>
    <x v="102"/>
    <x v="34"/>
    <n v="40214"/>
    <x v="2"/>
    <s v="Justin MacKendrick"/>
    <x v="0"/>
  </r>
  <r>
    <s v="CA-2017-151281"/>
    <x v="839"/>
    <d v="2017-05-02T00:00:00"/>
    <x v="2"/>
    <s v="HM-14980"/>
    <s v="FUR-FU-10000397"/>
    <n v="13958"/>
    <n v="7"/>
    <n v="0"/>
    <n v="390824"/>
    <x v="0"/>
    <s v="Furnishings"/>
    <x v="63"/>
    <s v="United States"/>
    <x v="4"/>
    <x v="4"/>
    <n v="98105"/>
    <x v="1"/>
    <s v="Henry MacAllister"/>
    <x v="0"/>
  </r>
  <r>
    <s v="CA-2017-118346"/>
    <x v="282"/>
    <d v="2017-07-24T00:00:00"/>
    <x v="3"/>
    <s v="PO-19180"/>
    <s v="TEC-AC-10000736"/>
    <n v="39995"/>
    <n v="5"/>
    <n v="0"/>
    <n v="143982"/>
    <x v="2"/>
    <s v="Accessories"/>
    <x v="1083"/>
    <s v="United States"/>
    <x v="249"/>
    <x v="5"/>
    <n v="53142"/>
    <x v="0"/>
    <s v="Philisse Overcash"/>
    <x v="2"/>
  </r>
  <r>
    <s v="CA-2014-129819"/>
    <x v="735"/>
    <d v="2014-12-15T00:00:00"/>
    <x v="1"/>
    <s v="KC-16675"/>
    <s v="OFF-BI-10004970"/>
    <n v="1239"/>
    <n v="3"/>
    <n v="0"/>
    <n v="58233"/>
    <x v="1"/>
    <s v="Binders"/>
    <x v="910"/>
    <s v="United States"/>
    <x v="123"/>
    <x v="34"/>
    <n v="42420"/>
    <x v="2"/>
    <s v="Kimberly Carter"/>
    <x v="1"/>
  </r>
  <r>
    <s v="US-2017-148551"/>
    <x v="601"/>
    <d v="2017-01-16T00:00:00"/>
    <x v="2"/>
    <s v="DB-13120"/>
    <s v="OFF-BI-10000545"/>
    <n v="76098"/>
    <n v="5"/>
    <n v="8"/>
    <n v="-114147"/>
    <x v="1"/>
    <s v="Binders"/>
    <x v="688"/>
    <s v="United States"/>
    <x v="0"/>
    <x v="0"/>
    <n v="75217"/>
    <x v="0"/>
    <s v="David Bremer"/>
    <x v="1"/>
  </r>
  <r>
    <s v="CA-2017-147767"/>
    <x v="573"/>
    <d v="2017-12-02T00:00:00"/>
    <x v="0"/>
    <s v="SV-20935"/>
    <s v="OFF-BI-10001670"/>
    <n v="6786"/>
    <n v="6"/>
    <n v="7"/>
    <n v="-4524"/>
    <x v="1"/>
    <s v="Binders"/>
    <x v="442"/>
    <s v="United States"/>
    <x v="96"/>
    <x v="15"/>
    <n v="85345"/>
    <x v="1"/>
    <s v="Susan Vittorini"/>
    <x v="0"/>
  </r>
  <r>
    <s v="CA-2015-108259"/>
    <x v="626"/>
    <d v="2015-11-15T00:00:00"/>
    <x v="2"/>
    <s v="NS-18640"/>
    <s v="OFF-FA-10000624"/>
    <n v="31504"/>
    <n v="11"/>
    <n v="2"/>
    <n v="11814"/>
    <x v="1"/>
    <s v="Fasteners"/>
    <x v="294"/>
    <s v="United States"/>
    <x v="107"/>
    <x v="3"/>
    <n v="28540"/>
    <x v="2"/>
    <s v="Noel Staavos"/>
    <x v="1"/>
  </r>
  <r>
    <s v="CA-2015-108259"/>
    <x v="626"/>
    <d v="2015-11-15T00:00:00"/>
    <x v="2"/>
    <s v="NS-18640"/>
    <s v="OFF-LA-10002945"/>
    <n v="504"/>
    <n v="1"/>
    <n v="2"/>
    <n v="1638"/>
    <x v="1"/>
    <s v="Labels"/>
    <x v="1585"/>
    <s v="United States"/>
    <x v="107"/>
    <x v="3"/>
    <n v="28540"/>
    <x v="2"/>
    <s v="Noel Staavos"/>
    <x v="1"/>
  </r>
  <r>
    <s v="CA-2015-108259"/>
    <x v="626"/>
    <d v="2015-11-15T00:00:00"/>
    <x v="2"/>
    <s v="NS-18640"/>
    <s v="OFF-BI-10000315"/>
    <n v="39879"/>
    <n v="7"/>
    <n v="7"/>
    <n v="-292446"/>
    <x v="1"/>
    <s v="Binders"/>
    <x v="411"/>
    <s v="United States"/>
    <x v="107"/>
    <x v="3"/>
    <n v="28540"/>
    <x v="2"/>
    <s v="Noel Staavos"/>
    <x v="1"/>
  </r>
  <r>
    <s v="CA-2015-108259"/>
    <x v="626"/>
    <d v="2015-11-15T00:00:00"/>
    <x v="2"/>
    <s v="NS-18640"/>
    <s v="FUR-FU-10000023"/>
    <n v="4712"/>
    <n v="1"/>
    <n v="2"/>
    <n v="14136"/>
    <x v="0"/>
    <s v="Furnishings"/>
    <x v="325"/>
    <s v="United States"/>
    <x v="107"/>
    <x v="3"/>
    <n v="28540"/>
    <x v="2"/>
    <s v="Noel Staavos"/>
    <x v="1"/>
  </r>
  <r>
    <s v="CA-2016-113341"/>
    <x v="878"/>
    <d v="2016-11-29T00:00:00"/>
    <x v="2"/>
    <s v="MH-17455"/>
    <s v="FUR-CH-10004698"/>
    <n v="194352"/>
    <n v="3"/>
    <n v="2"/>
    <n v="194352"/>
    <x v="0"/>
    <s v="Chairs"/>
    <x v="168"/>
    <s v="United States"/>
    <x v="1"/>
    <x v="1"/>
    <n v="90032"/>
    <x v="1"/>
    <s v="Mark Hamilton"/>
    <x v="0"/>
  </r>
  <r>
    <s v="US-2015-131842"/>
    <x v="898"/>
    <d v="2015-12-08T00:00:00"/>
    <x v="3"/>
    <s v="RR-19525"/>
    <s v="FUR-CH-10004477"/>
    <n v="97424"/>
    <n v="2"/>
    <n v="2"/>
    <n v="109602"/>
    <x v="0"/>
    <s v="Chairs"/>
    <x v="213"/>
    <s v="United States"/>
    <x v="316"/>
    <x v="17"/>
    <n v="37211"/>
    <x v="2"/>
    <s v="Rick Reed"/>
    <x v="1"/>
  </r>
  <r>
    <s v="CA-2016-164574"/>
    <x v="872"/>
    <d v="2016-08-03T00:00:00"/>
    <x v="2"/>
    <s v="RH-19555"/>
    <s v="OFF-ST-10003816"/>
    <n v="70476"/>
    <n v="5"/>
    <n v="2"/>
    <n v="264285"/>
    <x v="1"/>
    <s v="Storage"/>
    <x v="713"/>
    <s v="United States"/>
    <x v="35"/>
    <x v="3"/>
    <n v="28205"/>
    <x v="2"/>
    <s v="Ritsa Hightower"/>
    <x v="0"/>
  </r>
  <r>
    <s v="CA-2016-164574"/>
    <x v="872"/>
    <d v="2016-08-03T00:00:00"/>
    <x v="2"/>
    <s v="RH-19555"/>
    <s v="OFF-BI-10002429"/>
    <n v="27396"/>
    <n v="3"/>
    <n v="7"/>
    <n v="-200904"/>
    <x v="1"/>
    <s v="Binders"/>
    <x v="469"/>
    <s v="United States"/>
    <x v="35"/>
    <x v="3"/>
    <n v="28205"/>
    <x v="2"/>
    <s v="Ritsa Hightower"/>
    <x v="0"/>
  </r>
  <r>
    <s v="CA-2014-142769"/>
    <x v="102"/>
    <d v="2014-09-13T00:00:00"/>
    <x v="0"/>
    <s v="RP-19390"/>
    <s v="OFF-FA-10000840"/>
    <n v="57"/>
    <n v="5"/>
    <n v="0"/>
    <n v="2679"/>
    <x v="1"/>
    <s v="Fasteners"/>
    <x v="1665"/>
    <s v="United States"/>
    <x v="4"/>
    <x v="4"/>
    <n v="98103"/>
    <x v="1"/>
    <s v="Resi Pölking"/>
    <x v="0"/>
  </r>
  <r>
    <s v="CA-2014-142769"/>
    <x v="102"/>
    <d v="2014-09-13T00:00:00"/>
    <x v="0"/>
    <s v="RP-19390"/>
    <s v="FUR-FU-10001918"/>
    <n v="1419"/>
    <n v="3"/>
    <n v="0"/>
    <n v="55341"/>
    <x v="0"/>
    <s v="Furnishings"/>
    <x v="283"/>
    <s v="United States"/>
    <x v="4"/>
    <x v="4"/>
    <n v="98103"/>
    <x v="1"/>
    <s v="Resi Pölking"/>
    <x v="0"/>
  </r>
  <r>
    <s v="CA-2014-142769"/>
    <x v="102"/>
    <d v="2014-09-13T00:00:00"/>
    <x v="0"/>
    <s v="RP-19390"/>
    <s v="OFF-SU-10001574"/>
    <n v="73"/>
    <n v="2"/>
    <n v="0"/>
    <n v="219"/>
    <x v="1"/>
    <s v="Supplies"/>
    <x v="500"/>
    <s v="United States"/>
    <x v="4"/>
    <x v="4"/>
    <n v="98103"/>
    <x v="1"/>
    <s v="Resi Pölking"/>
    <x v="0"/>
  </r>
  <r>
    <s v="CA-2014-142769"/>
    <x v="102"/>
    <d v="2014-09-13T00:00:00"/>
    <x v="0"/>
    <s v="RP-19390"/>
    <s v="TEC-AC-10001606"/>
    <n v="19998"/>
    <n v="2"/>
    <n v="0"/>
    <n v="759924"/>
    <x v="2"/>
    <s v="Accessories"/>
    <x v="586"/>
    <s v="United States"/>
    <x v="4"/>
    <x v="4"/>
    <n v="98103"/>
    <x v="1"/>
    <s v="Resi Pölking"/>
    <x v="0"/>
  </r>
  <r>
    <s v="CA-2014-142769"/>
    <x v="102"/>
    <d v="2014-09-13T00:00:00"/>
    <x v="0"/>
    <s v="RP-19390"/>
    <s v="TEC-AC-10003399"/>
    <n v="14496"/>
    <n v="4"/>
    <n v="0"/>
    <n v="608832"/>
    <x v="2"/>
    <s v="Accessories"/>
    <x v="1484"/>
    <s v="United States"/>
    <x v="4"/>
    <x v="4"/>
    <n v="98103"/>
    <x v="1"/>
    <s v="Resi Pölking"/>
    <x v="0"/>
  </r>
  <r>
    <s v="CA-2014-142769"/>
    <x v="102"/>
    <d v="2014-09-13T00:00:00"/>
    <x v="0"/>
    <s v="RP-19390"/>
    <s v="TEC-AC-10000865"/>
    <n v="1180"/>
    <n v="2"/>
    <n v="0"/>
    <n v="2006"/>
    <x v="2"/>
    <s v="Accessories"/>
    <x v="996"/>
    <s v="United States"/>
    <x v="4"/>
    <x v="4"/>
    <n v="98103"/>
    <x v="1"/>
    <s v="Resi Pölking"/>
    <x v="0"/>
  </r>
  <r>
    <s v="CA-2014-142769"/>
    <x v="102"/>
    <d v="2014-09-13T00:00:00"/>
    <x v="0"/>
    <s v="RP-19390"/>
    <s v="OFF-PA-10002923"/>
    <n v="4894"/>
    <n v="1"/>
    <n v="0"/>
    <n v="2447"/>
    <x v="1"/>
    <s v="Paper"/>
    <x v="1406"/>
    <s v="United States"/>
    <x v="4"/>
    <x v="4"/>
    <n v="98103"/>
    <x v="1"/>
    <s v="Resi Pölking"/>
    <x v="0"/>
  </r>
  <r>
    <s v="CA-2014-142769"/>
    <x v="102"/>
    <d v="2014-09-13T00:00:00"/>
    <x v="0"/>
    <s v="RP-19390"/>
    <s v="OFF-AP-10004785"/>
    <n v="2266"/>
    <n v="2"/>
    <n v="0"/>
    <n v="97438"/>
    <x v="1"/>
    <s v="Appliances"/>
    <x v="1175"/>
    <s v="United States"/>
    <x v="4"/>
    <x v="4"/>
    <n v="98103"/>
    <x v="1"/>
    <s v="Resi Pölking"/>
    <x v="0"/>
  </r>
  <r>
    <s v="CA-2016-168361"/>
    <x v="1027"/>
    <d v="2016-06-25T00:00:00"/>
    <x v="2"/>
    <s v="KB-16600"/>
    <s v="OFF-BI-10003727"/>
    <n v="836"/>
    <n v="1"/>
    <n v="8"/>
    <n v="-13376"/>
    <x v="1"/>
    <s v="Binders"/>
    <x v="800"/>
    <s v="United States"/>
    <x v="22"/>
    <x v="9"/>
    <n v="60623"/>
    <x v="0"/>
    <s v="Ken Brennan"/>
    <x v="1"/>
  </r>
  <r>
    <s v="CA-2016-153185"/>
    <x v="322"/>
    <d v="2016-09-08T00:00:00"/>
    <x v="2"/>
    <s v="MH-17620"/>
    <s v="OFF-PA-10002246"/>
    <n v="3096"/>
    <n v="6"/>
    <n v="2"/>
    <n v="11223"/>
    <x v="1"/>
    <s v="Paper"/>
    <x v="1376"/>
    <s v="United States"/>
    <x v="73"/>
    <x v="23"/>
    <n v="45231"/>
    <x v="3"/>
    <s v="Matt Hagelstein"/>
    <x v="1"/>
  </r>
  <r>
    <s v="CA-2017-124765"/>
    <x v="918"/>
    <d v="2017-11-30T00:00:00"/>
    <x v="2"/>
    <s v="HZ-14950"/>
    <s v="FUR-BO-10003965"/>
    <n v="72392"/>
    <n v="5"/>
    <n v="2"/>
    <n v="-81441"/>
    <x v="0"/>
    <s v="Bookcases"/>
    <x v="1081"/>
    <s v="United States"/>
    <x v="2"/>
    <x v="2"/>
    <n v="33311"/>
    <x v="2"/>
    <s v="Henia Zydlo"/>
    <x v="0"/>
  </r>
  <r>
    <s v="CA-2015-131856"/>
    <x v="792"/>
    <d v="2015-05-17T00:00:00"/>
    <x v="2"/>
    <s v="JG-15160"/>
    <s v="FUR-FU-10000175"/>
    <n v="21968"/>
    <n v="4"/>
    <n v="6"/>
    <n v="-159268"/>
    <x v="0"/>
    <s v="Furnishings"/>
    <x v="1409"/>
    <s v="United States"/>
    <x v="12"/>
    <x v="0"/>
    <n v="77041"/>
    <x v="0"/>
    <s v="James Galang"/>
    <x v="0"/>
  </r>
  <r>
    <s v="CA-2015-131856"/>
    <x v="792"/>
    <d v="2015-05-17T00:00:00"/>
    <x v="2"/>
    <s v="JG-15160"/>
    <s v="TEC-PH-10001336"/>
    <n v="619152"/>
    <n v="6"/>
    <n v="2"/>
    <n v="696546"/>
    <x v="2"/>
    <s v="Phones"/>
    <x v="942"/>
    <s v="United States"/>
    <x v="12"/>
    <x v="0"/>
    <n v="77041"/>
    <x v="0"/>
    <s v="James Galang"/>
    <x v="0"/>
  </r>
  <r>
    <s v="CA-2015-131856"/>
    <x v="792"/>
    <d v="2015-05-17T00:00:00"/>
    <x v="2"/>
    <s v="JG-15160"/>
    <s v="OFF-PA-10001954"/>
    <n v="127904"/>
    <n v="7"/>
    <n v="2"/>
    <n v="415688"/>
    <x v="1"/>
    <s v="Paper"/>
    <x v="596"/>
    <s v="United States"/>
    <x v="12"/>
    <x v="0"/>
    <n v="77041"/>
    <x v="0"/>
    <s v="James Galang"/>
    <x v="0"/>
  </r>
  <r>
    <s v="CA-2017-126634"/>
    <x v="982"/>
    <d v="2017-04-01T00:00:00"/>
    <x v="1"/>
    <s v="AB-10165"/>
    <s v="FUR-FU-10004973"/>
    <n v="942"/>
    <n v="5"/>
    <n v="0"/>
    <n v="39564"/>
    <x v="0"/>
    <s v="Furnishings"/>
    <x v="1132"/>
    <s v="United States"/>
    <x v="79"/>
    <x v="1"/>
    <n v="90712"/>
    <x v="1"/>
    <s v="Alan Barnes"/>
    <x v="0"/>
  </r>
  <r>
    <s v="CA-2016-118500"/>
    <x v="1018"/>
    <d v="2016-11-18T00:00:00"/>
    <x v="3"/>
    <s v="HJ-14875"/>
    <s v="OFF-SU-10004231"/>
    <n v="495"/>
    <n v="5"/>
    <n v="0"/>
    <n v="13365"/>
    <x v="1"/>
    <s v="Supplies"/>
    <x v="554"/>
    <s v="United States"/>
    <x v="8"/>
    <x v="1"/>
    <n v="94122"/>
    <x v="1"/>
    <s v="Heather Jas"/>
    <x v="2"/>
  </r>
  <r>
    <s v="CA-2016-163951"/>
    <x v="944"/>
    <d v="2017-01-02T00:00:00"/>
    <x v="3"/>
    <s v="CJ-11875"/>
    <s v="OFF-AR-10004269"/>
    <n v="1652"/>
    <n v="5"/>
    <n v="2"/>
    <n v="1652"/>
    <x v="1"/>
    <s v="Art"/>
    <x v="1524"/>
    <s v="United States"/>
    <x v="10"/>
    <x v="8"/>
    <n v="19140"/>
    <x v="3"/>
    <s v="Carl Jackson"/>
    <x v="1"/>
  </r>
  <r>
    <s v="CA-2016-149916"/>
    <x v="595"/>
    <d v="2016-12-24T00:00:00"/>
    <x v="1"/>
    <s v="ED-13885"/>
    <s v="OFF-BI-10004002"/>
    <n v="5536"/>
    <n v="4"/>
    <n v="2"/>
    <n v="19376"/>
    <x v="1"/>
    <s v="Binders"/>
    <x v="154"/>
    <s v="United States"/>
    <x v="4"/>
    <x v="4"/>
    <n v="98115"/>
    <x v="1"/>
    <s v="Emily Ducich"/>
    <x v="2"/>
  </r>
  <r>
    <s v="CA-2016-149916"/>
    <x v="595"/>
    <d v="2016-12-24T00:00:00"/>
    <x v="1"/>
    <s v="ED-13885"/>
    <s v="TEC-MA-10000752"/>
    <n v="1156"/>
    <n v="1"/>
    <n v="2"/>
    <n v="3757"/>
    <x v="2"/>
    <s v="Machines"/>
    <x v="1663"/>
    <s v="United States"/>
    <x v="4"/>
    <x v="4"/>
    <n v="98115"/>
    <x v="1"/>
    <s v="Emily Ducich"/>
    <x v="2"/>
  </r>
  <r>
    <s v="CA-2015-158918"/>
    <x v="138"/>
    <d v="2015-12-25T00:00:00"/>
    <x v="1"/>
    <s v="AI-10855"/>
    <s v="OFF-PA-10004947"/>
    <n v="1712"/>
    <n v="4"/>
    <n v="0"/>
    <n v="7704"/>
    <x v="1"/>
    <s v="Paper"/>
    <x v="33"/>
    <s v="United States"/>
    <x v="1"/>
    <x v="1"/>
    <n v="90036"/>
    <x v="1"/>
    <s v="Arianne Irving"/>
    <x v="0"/>
  </r>
  <r>
    <s v="US-2014-159611"/>
    <x v="421"/>
    <d v="2015-01-01T00:00:00"/>
    <x v="1"/>
    <s v="KB-16315"/>
    <s v="FUR-FU-10004904"/>
    <n v="182352"/>
    <n v="3"/>
    <n v="2"/>
    <n v="-182352"/>
    <x v="0"/>
    <s v="Furnishings"/>
    <x v="1561"/>
    <s v="United States"/>
    <x v="138"/>
    <x v="23"/>
    <n v="44105"/>
    <x v="3"/>
    <s v="Karl Braun"/>
    <x v="0"/>
  </r>
  <r>
    <s v="US-2014-159611"/>
    <x v="421"/>
    <d v="2015-01-01T00:00:00"/>
    <x v="1"/>
    <s v="KB-16315"/>
    <s v="OFF-ST-10002790"/>
    <n v="11816"/>
    <n v="2"/>
    <n v="2"/>
    <n v="-25109"/>
    <x v="1"/>
    <s v="Storage"/>
    <x v="236"/>
    <s v="United States"/>
    <x v="138"/>
    <x v="23"/>
    <n v="44105"/>
    <x v="3"/>
    <s v="Karl Braun"/>
    <x v="0"/>
  </r>
  <r>
    <s v="CA-2017-163265"/>
    <x v="909"/>
    <d v="2017-02-21T00:00:00"/>
    <x v="2"/>
    <s v="JS-16030"/>
    <s v="OFF-FA-10004854"/>
    <n v="18368"/>
    <n v="2"/>
    <n v="2"/>
    <n v="61992"/>
    <x v="1"/>
    <s v="Fasteners"/>
    <x v="271"/>
    <s v="United States"/>
    <x v="27"/>
    <x v="9"/>
    <n v="62521"/>
    <x v="0"/>
    <s v="Joy Smith"/>
    <x v="0"/>
  </r>
  <r>
    <s v="CA-2017-163265"/>
    <x v="909"/>
    <d v="2017-02-21T00:00:00"/>
    <x v="2"/>
    <s v="JS-16030"/>
    <s v="FUR-CH-10004063"/>
    <n v="600558"/>
    <n v="3"/>
    <n v="3"/>
    <n v="-85794"/>
    <x v="0"/>
    <s v="Chairs"/>
    <x v="120"/>
    <s v="United States"/>
    <x v="27"/>
    <x v="9"/>
    <n v="62521"/>
    <x v="0"/>
    <s v="Joy Smith"/>
    <x v="0"/>
  </r>
  <r>
    <s v="CA-2017-163265"/>
    <x v="909"/>
    <d v="2017-02-21T00:00:00"/>
    <x v="2"/>
    <s v="JS-16030"/>
    <s v="OFF-ST-10000642"/>
    <n v="50352"/>
    <n v="3"/>
    <n v="2"/>
    <n v="-81822"/>
    <x v="1"/>
    <s v="Storage"/>
    <x v="194"/>
    <s v="United States"/>
    <x v="27"/>
    <x v="9"/>
    <n v="62521"/>
    <x v="0"/>
    <s v="Joy Smith"/>
    <x v="0"/>
  </r>
  <r>
    <s v="CA-2017-163265"/>
    <x v="909"/>
    <d v="2017-02-21T00:00:00"/>
    <x v="2"/>
    <s v="JS-16030"/>
    <s v="OFF-AR-10004078"/>
    <n v="28032"/>
    <n v="6"/>
    <n v="2"/>
    <n v="3504"/>
    <x v="1"/>
    <s v="Art"/>
    <x v="509"/>
    <s v="United States"/>
    <x v="27"/>
    <x v="9"/>
    <n v="62521"/>
    <x v="0"/>
    <s v="Joy Smith"/>
    <x v="0"/>
  </r>
  <r>
    <s v="CA-2017-163265"/>
    <x v="909"/>
    <d v="2017-02-21T00:00:00"/>
    <x v="2"/>
    <s v="JS-16030"/>
    <s v="FUR-FU-10004270"/>
    <n v="7692"/>
    <n v="1"/>
    <n v="6"/>
    <n v="-36537"/>
    <x v="0"/>
    <s v="Furnishings"/>
    <x v="989"/>
    <s v="United States"/>
    <x v="27"/>
    <x v="9"/>
    <n v="62521"/>
    <x v="0"/>
    <s v="Joy Smith"/>
    <x v="0"/>
  </r>
  <r>
    <s v="CA-2017-141705"/>
    <x v="1200"/>
    <d v="2017-10-26T00:00:00"/>
    <x v="3"/>
    <s v="PO-18850"/>
    <s v="FUR-TA-10004607"/>
    <n v="517405"/>
    <n v="5"/>
    <n v="3"/>
    <n v="-813065"/>
    <x v="0"/>
    <s v="Tables"/>
    <x v="1093"/>
    <s v="United States"/>
    <x v="511"/>
    <x v="0"/>
    <n v="76063"/>
    <x v="0"/>
    <s v="Patrick O'Brill"/>
    <x v="0"/>
  </r>
  <r>
    <s v="CA-2016-112739"/>
    <x v="475"/>
    <d v="2016-09-07T00:00:00"/>
    <x v="1"/>
    <s v="RD-19810"/>
    <s v="OFF-BI-10001132"/>
    <n v="8608"/>
    <n v="8"/>
    <n v="8"/>
    <n v="-133424"/>
    <x v="1"/>
    <s v="Binders"/>
    <x v="632"/>
    <s v="United States"/>
    <x v="12"/>
    <x v="0"/>
    <n v="77070"/>
    <x v="0"/>
    <s v="Ross DeVincentis"/>
    <x v="2"/>
  </r>
  <r>
    <s v="CA-2016-112739"/>
    <x v="475"/>
    <d v="2016-09-07T00:00:00"/>
    <x v="1"/>
    <s v="RD-19810"/>
    <s v="TEC-AC-10001714"/>
    <n v="15956"/>
    <n v="5"/>
    <n v="2"/>
    <n v="339065"/>
    <x v="2"/>
    <s v="Accessories"/>
    <x v="681"/>
    <s v="United States"/>
    <x v="12"/>
    <x v="0"/>
    <n v="77070"/>
    <x v="0"/>
    <s v="Ross DeVincentis"/>
    <x v="2"/>
  </r>
  <r>
    <s v="CA-2016-143805"/>
    <x v="49"/>
    <d v="2016-12-03T00:00:00"/>
    <x v="1"/>
    <s v="JD-15895"/>
    <s v="OFF-AP-10002945"/>
    <n v="210455"/>
    <n v="7"/>
    <n v="0"/>
    <n v="6945015"/>
    <x v="1"/>
    <s v="Appliances"/>
    <x v="228"/>
    <s v="United States"/>
    <x v="101"/>
    <x v="16"/>
    <n v="23223"/>
    <x v="2"/>
    <s v="Jonathan Doherty"/>
    <x v="1"/>
  </r>
  <r>
    <s v="CA-2016-143805"/>
    <x v="49"/>
    <d v="2016-12-03T00:00:00"/>
    <x v="1"/>
    <s v="JD-15895"/>
    <s v="OFF-SU-10004664"/>
    <n v="407"/>
    <n v="5"/>
    <n v="0"/>
    <n v="11803"/>
    <x v="1"/>
    <s v="Supplies"/>
    <x v="593"/>
    <s v="United States"/>
    <x v="101"/>
    <x v="16"/>
    <n v="23223"/>
    <x v="2"/>
    <s v="Jonathan Doherty"/>
    <x v="1"/>
  </r>
  <r>
    <s v="CA-2014-133634"/>
    <x v="1127"/>
    <d v="2014-11-10T00:00:00"/>
    <x v="2"/>
    <s v="SR-20740"/>
    <s v="TEC-AC-10002550"/>
    <n v="4779"/>
    <n v="3"/>
    <n v="0"/>
    <n v="162486"/>
    <x v="2"/>
    <s v="Accessories"/>
    <x v="1334"/>
    <s v="United States"/>
    <x v="80"/>
    <x v="16"/>
    <n v="22204"/>
    <x v="2"/>
    <s v="Steven Roelle"/>
    <x v="2"/>
  </r>
  <r>
    <s v="CA-2017-101665"/>
    <x v="918"/>
    <d v="2017-12-01T00:00:00"/>
    <x v="2"/>
    <s v="TZ-21580"/>
    <s v="OFF-AR-10002335"/>
    <n v="516"/>
    <n v="2"/>
    <n v="0"/>
    <n v="13416"/>
    <x v="1"/>
    <s v="Art"/>
    <x v="675"/>
    <s v="United States"/>
    <x v="8"/>
    <x v="1"/>
    <n v="94122"/>
    <x v="1"/>
    <s v="Tracy Zic"/>
    <x v="0"/>
  </r>
  <r>
    <s v="CA-2016-155446"/>
    <x v="185"/>
    <d v="2016-12-23T00:00:00"/>
    <x v="2"/>
    <s v="TN-21040"/>
    <s v="TEC-AC-10001445"/>
    <n v="2121"/>
    <n v="7"/>
    <n v="0"/>
    <n v="44541"/>
    <x v="2"/>
    <s v="Accessories"/>
    <x v="426"/>
    <s v="United States"/>
    <x v="69"/>
    <x v="1"/>
    <n v="92024"/>
    <x v="1"/>
    <s v="Tanja Norvell"/>
    <x v="2"/>
  </r>
  <r>
    <s v="CA-2017-137323"/>
    <x v="236"/>
    <d v="2017-11-18T00:00:00"/>
    <x v="1"/>
    <s v="PW-19030"/>
    <s v="OFF-ST-10003996"/>
    <n v="9636"/>
    <n v="6"/>
    <n v="0"/>
    <n v="250536"/>
    <x v="1"/>
    <s v="Storage"/>
    <x v="1201"/>
    <s v="United States"/>
    <x v="232"/>
    <x v="14"/>
    <n v="13601"/>
    <x v="3"/>
    <s v="Pauline Webber"/>
    <x v="1"/>
  </r>
  <r>
    <s v="CA-2016-144015"/>
    <x v="189"/>
    <d v="2016-06-26T00:00:00"/>
    <x v="0"/>
    <s v="AH-10075"/>
    <s v="OFF-SU-10003505"/>
    <n v="23172"/>
    <n v="2"/>
    <n v="0"/>
    <n v="11586"/>
    <x v="1"/>
    <s v="Supplies"/>
    <x v="412"/>
    <s v="United States"/>
    <x v="1"/>
    <x v="1"/>
    <n v="90036"/>
    <x v="1"/>
    <s v="Adam Hart"/>
    <x v="1"/>
  </r>
  <r>
    <s v="CA-2016-144015"/>
    <x v="189"/>
    <d v="2016-06-26T00:00:00"/>
    <x v="0"/>
    <s v="AH-10075"/>
    <s v="OFF-FA-10000624"/>
    <n v="179"/>
    <n v="5"/>
    <n v="0"/>
    <n v="895"/>
    <x v="1"/>
    <s v="Fasteners"/>
    <x v="294"/>
    <s v="United States"/>
    <x v="1"/>
    <x v="1"/>
    <n v="90036"/>
    <x v="1"/>
    <s v="Adam Hart"/>
    <x v="1"/>
  </r>
  <r>
    <s v="CA-2016-144015"/>
    <x v="189"/>
    <d v="2016-06-26T00:00:00"/>
    <x v="0"/>
    <s v="AH-10075"/>
    <s v="OFF-PA-10002870"/>
    <n v="1248"/>
    <n v="2"/>
    <n v="0"/>
    <n v="5616"/>
    <x v="1"/>
    <s v="Paper"/>
    <x v="895"/>
    <s v="United States"/>
    <x v="1"/>
    <x v="1"/>
    <n v="90036"/>
    <x v="1"/>
    <s v="Adam Hart"/>
    <x v="1"/>
  </r>
  <r>
    <s v="CA-2014-101427"/>
    <x v="57"/>
    <d v="2014-12-30T00:00:00"/>
    <x v="2"/>
    <s v="AY-10555"/>
    <s v="OFF-AR-10002257"/>
    <n v="8016"/>
    <n v="3"/>
    <n v="2"/>
    <n v="11022"/>
    <x v="1"/>
    <s v="Art"/>
    <x v="1189"/>
    <s v="United States"/>
    <x v="10"/>
    <x v="8"/>
    <n v="19140"/>
    <x v="3"/>
    <s v="Andy Yotov"/>
    <x v="1"/>
  </r>
  <r>
    <s v="CA-2016-136770"/>
    <x v="1040"/>
    <d v="2016-08-18T00:00:00"/>
    <x v="2"/>
    <s v="SP-20650"/>
    <s v="TEC-PH-10003580"/>
    <n v="259896"/>
    <n v="2"/>
    <n v="4"/>
    <n v="-563108"/>
    <x v="2"/>
    <s v="Phones"/>
    <x v="997"/>
    <s v="United States"/>
    <x v="59"/>
    <x v="23"/>
    <n v="44312"/>
    <x v="3"/>
    <s v="Stephanie Phelps"/>
    <x v="1"/>
  </r>
  <r>
    <s v="CA-2016-136770"/>
    <x v="1040"/>
    <d v="2016-08-18T00:00:00"/>
    <x v="2"/>
    <s v="SP-20650"/>
    <s v="TEC-PH-10001530"/>
    <n v="247188"/>
    <n v="2"/>
    <n v="4"/>
    <n v="-494376"/>
    <x v="2"/>
    <s v="Phones"/>
    <x v="634"/>
    <s v="United States"/>
    <x v="59"/>
    <x v="23"/>
    <n v="44312"/>
    <x v="3"/>
    <s v="Stephanie Phelps"/>
    <x v="1"/>
  </r>
  <r>
    <s v="CA-2016-136770"/>
    <x v="1040"/>
    <d v="2016-08-18T00:00:00"/>
    <x v="2"/>
    <s v="SP-20650"/>
    <s v="TEC-AC-10000420"/>
    <n v="27996"/>
    <n v="5"/>
    <n v="2"/>
    <n v="48993"/>
    <x v="2"/>
    <s v="Accessories"/>
    <x v="1474"/>
    <s v="United States"/>
    <x v="59"/>
    <x v="23"/>
    <n v="44312"/>
    <x v="3"/>
    <s v="Stephanie Phelps"/>
    <x v="1"/>
  </r>
  <r>
    <s v="CA-2016-118311"/>
    <x v="1057"/>
    <d v="2016-10-28T00:00:00"/>
    <x v="2"/>
    <s v="ED-13885"/>
    <s v="TEC-AC-10000892"/>
    <n v="4500"/>
    <n v="5"/>
    <n v="0"/>
    <n v="1620"/>
    <x v="2"/>
    <s v="Accessories"/>
    <x v="293"/>
    <s v="United States"/>
    <x v="8"/>
    <x v="1"/>
    <n v="94110"/>
    <x v="1"/>
    <s v="Emily Ducich"/>
    <x v="2"/>
  </r>
  <r>
    <s v="US-2014-112795"/>
    <x v="708"/>
    <d v="2014-08-28T00:00:00"/>
    <x v="1"/>
    <s v="CR-12625"/>
    <s v="OFF-PA-10001934"/>
    <n v="1944"/>
    <n v="3"/>
    <n v="0"/>
    <n v="95256"/>
    <x v="1"/>
    <s v="Paper"/>
    <x v="545"/>
    <s v="United States"/>
    <x v="355"/>
    <x v="11"/>
    <n v="49505"/>
    <x v="0"/>
    <s v="Corey Roper"/>
    <x v="2"/>
  </r>
  <r>
    <s v="CA-2017-127096"/>
    <x v="174"/>
    <d v="2017-09-17T00:00:00"/>
    <x v="1"/>
    <s v="CS-12400"/>
    <s v="FUR-TA-10003473"/>
    <n v="300904"/>
    <n v="1"/>
    <n v="2"/>
    <n v="112839"/>
    <x v="0"/>
    <s v="Tables"/>
    <x v="216"/>
    <s v="United States"/>
    <x v="8"/>
    <x v="1"/>
    <n v="94109"/>
    <x v="1"/>
    <s v="Christopher Schild"/>
    <x v="2"/>
  </r>
  <r>
    <s v="CA-2017-119284"/>
    <x v="139"/>
    <d v="2017-06-20T00:00:00"/>
    <x v="2"/>
    <s v="TS-21205"/>
    <s v="TEC-PH-10001051"/>
    <n v="239976"/>
    <n v="3"/>
    <n v="2"/>
    <n v="269973"/>
    <x v="2"/>
    <s v="Phones"/>
    <x v="1250"/>
    <s v="United States"/>
    <x v="316"/>
    <x v="17"/>
    <n v="37211"/>
    <x v="2"/>
    <s v="Thomas Seio"/>
    <x v="1"/>
  </r>
  <r>
    <s v="CA-2017-119284"/>
    <x v="139"/>
    <d v="2017-06-20T00:00:00"/>
    <x v="2"/>
    <s v="TS-21205"/>
    <s v="FUR-FU-10004351"/>
    <n v="31168"/>
    <n v="4"/>
    <n v="2"/>
    <n v="93504"/>
    <x v="0"/>
    <s v="Furnishings"/>
    <x v="222"/>
    <s v="United States"/>
    <x v="316"/>
    <x v="17"/>
    <n v="37211"/>
    <x v="2"/>
    <s v="Thomas Seio"/>
    <x v="1"/>
  </r>
  <r>
    <s v="CA-2017-119284"/>
    <x v="139"/>
    <d v="2017-06-20T00:00:00"/>
    <x v="2"/>
    <s v="TS-21205"/>
    <s v="FUR-TA-10004152"/>
    <n v="12096"/>
    <n v="2"/>
    <n v="4"/>
    <n v="-28224"/>
    <x v="0"/>
    <s v="Tables"/>
    <x v="1494"/>
    <s v="United States"/>
    <x v="316"/>
    <x v="17"/>
    <n v="37211"/>
    <x v="2"/>
    <s v="Thomas Seio"/>
    <x v="1"/>
  </r>
  <r>
    <s v="CA-2017-119284"/>
    <x v="139"/>
    <d v="2017-06-20T00:00:00"/>
    <x v="2"/>
    <s v="TS-21205"/>
    <s v="TEC-PH-10000560"/>
    <n v="2239936"/>
    <n v="8"/>
    <n v="2"/>
    <n v="2239936"/>
    <x v="2"/>
    <s v="Phones"/>
    <x v="748"/>
    <s v="United States"/>
    <x v="316"/>
    <x v="17"/>
    <n v="37211"/>
    <x v="2"/>
    <s v="Thomas Seio"/>
    <x v="1"/>
  </r>
  <r>
    <s v="CA-2017-119284"/>
    <x v="139"/>
    <d v="2017-06-20T00:00:00"/>
    <x v="2"/>
    <s v="TS-21205"/>
    <s v="OFF-AP-10004249"/>
    <n v="76608"/>
    <n v="8"/>
    <n v="2"/>
    <n v="67032"/>
    <x v="1"/>
    <s v="Appliances"/>
    <x v="360"/>
    <s v="United States"/>
    <x v="316"/>
    <x v="17"/>
    <n v="37211"/>
    <x v="2"/>
    <s v="Thomas Seio"/>
    <x v="1"/>
  </r>
  <r>
    <s v="CA-2017-119284"/>
    <x v="139"/>
    <d v="2017-06-20T00:00:00"/>
    <x v="2"/>
    <s v="TS-21205"/>
    <s v="OFF-ST-10001490"/>
    <n v="142776"/>
    <n v="1"/>
    <n v="2"/>
    <n v="17847"/>
    <x v="1"/>
    <s v="Storage"/>
    <x v="515"/>
    <s v="United States"/>
    <x v="316"/>
    <x v="17"/>
    <n v="37211"/>
    <x v="2"/>
    <s v="Thomas Seio"/>
    <x v="1"/>
  </r>
  <r>
    <s v="CA-2017-119284"/>
    <x v="139"/>
    <d v="2017-06-20T00:00:00"/>
    <x v="2"/>
    <s v="TS-21205"/>
    <s v="OFF-PA-10000312"/>
    <n v="9136"/>
    <n v="5"/>
    <n v="2"/>
    <n v="29692"/>
    <x v="1"/>
    <s v="Paper"/>
    <x v="1797"/>
    <s v="United States"/>
    <x v="316"/>
    <x v="17"/>
    <n v="37211"/>
    <x v="2"/>
    <s v="Thomas Seio"/>
    <x v="1"/>
  </r>
  <r>
    <s v="CA-2015-133494"/>
    <x v="876"/>
    <d v="2015-03-05T00:00:00"/>
    <x v="2"/>
    <s v="RP-19390"/>
    <s v="OFF-AP-10002906"/>
    <n v="3552"/>
    <n v="2"/>
    <n v="2"/>
    <n v="444"/>
    <x v="1"/>
    <s v="Appliances"/>
    <x v="1086"/>
    <s v="United States"/>
    <x v="10"/>
    <x v="8"/>
    <n v="19120"/>
    <x v="3"/>
    <s v="Resi Pölking"/>
    <x v="0"/>
  </r>
  <r>
    <s v="CA-2016-111318"/>
    <x v="309"/>
    <d v="2016-07-26T00:00:00"/>
    <x v="3"/>
    <s v="IL-15100"/>
    <s v="TEC-PH-10004100"/>
    <n v="115136"/>
    <n v="8"/>
    <n v="2"/>
    <n v="115136"/>
    <x v="2"/>
    <s v="Phones"/>
    <x v="1721"/>
    <s v="United States"/>
    <x v="12"/>
    <x v="0"/>
    <n v="77041"/>
    <x v="0"/>
    <s v="Ivan Liston"/>
    <x v="0"/>
  </r>
  <r>
    <s v="US-2014-132745"/>
    <x v="1201"/>
    <d v="2014-10-05T00:00:00"/>
    <x v="2"/>
    <s v="NF-18475"/>
    <s v="OFF-FA-10000254"/>
    <n v="471"/>
    <n v="1"/>
    <n v="0"/>
    <n v="0"/>
    <x v="1"/>
    <s v="Fasteners"/>
    <x v="1791"/>
    <s v="United States"/>
    <x v="192"/>
    <x v="32"/>
    <n v="89502"/>
    <x v="1"/>
    <s v="Neil Französisch"/>
    <x v="2"/>
  </r>
  <r>
    <s v="CA-2014-146815"/>
    <x v="77"/>
    <d v="2014-09-13T00:00:00"/>
    <x v="2"/>
    <s v="PP-18955"/>
    <s v="FUR-CH-10004289"/>
    <n v="172764"/>
    <n v="2"/>
    <n v="1"/>
    <n v="134372"/>
    <x v="0"/>
    <s v="Chairs"/>
    <x v="975"/>
    <s v="United States"/>
    <x v="20"/>
    <x v="14"/>
    <n v="10009"/>
    <x v="3"/>
    <s v="Paul Prost"/>
    <x v="2"/>
  </r>
  <r>
    <s v="CA-2014-146815"/>
    <x v="77"/>
    <d v="2014-09-13T00:00:00"/>
    <x v="2"/>
    <s v="PP-18955"/>
    <s v="OFF-AR-10003469"/>
    <n v="352"/>
    <n v="2"/>
    <n v="0"/>
    <n v="16896"/>
    <x v="1"/>
    <s v="Art"/>
    <x v="1245"/>
    <s v="United States"/>
    <x v="20"/>
    <x v="14"/>
    <n v="10009"/>
    <x v="3"/>
    <s v="Paul Prost"/>
    <x v="2"/>
  </r>
  <r>
    <s v="CA-2014-119144"/>
    <x v="910"/>
    <d v="2014-11-18T00:00:00"/>
    <x v="3"/>
    <s v="JD-16150"/>
    <s v="TEC-PH-10004188"/>
    <n v="79968"/>
    <n v="4"/>
    <n v="2"/>
    <n v="-179928"/>
    <x v="2"/>
    <s v="Phones"/>
    <x v="765"/>
    <s v="United States"/>
    <x v="1"/>
    <x v="1"/>
    <n v="90008"/>
    <x v="1"/>
    <s v="Justin Deggeller"/>
    <x v="1"/>
  </r>
  <r>
    <s v="CA-2014-119144"/>
    <x v="910"/>
    <d v="2014-11-18T00:00:00"/>
    <x v="3"/>
    <s v="JD-16150"/>
    <s v="FUR-BO-10004015"/>
    <n v="3059745"/>
    <n v="3"/>
    <n v="15"/>
    <n v="251979"/>
    <x v="0"/>
    <s v="Bookcases"/>
    <x v="570"/>
    <s v="United States"/>
    <x v="1"/>
    <x v="1"/>
    <n v="90008"/>
    <x v="1"/>
    <s v="Justin Deggeller"/>
    <x v="1"/>
  </r>
  <r>
    <s v="CA-2014-119144"/>
    <x v="910"/>
    <d v="2014-11-18T00:00:00"/>
    <x v="3"/>
    <s v="JD-16150"/>
    <s v="OFF-ST-10000991"/>
    <n v="34491"/>
    <n v="3"/>
    <n v="0"/>
    <n v="103473"/>
    <x v="1"/>
    <s v="Storage"/>
    <x v="157"/>
    <s v="United States"/>
    <x v="1"/>
    <x v="1"/>
    <n v="90008"/>
    <x v="1"/>
    <s v="Justin Deggeller"/>
    <x v="1"/>
  </r>
  <r>
    <s v="CA-2014-105648"/>
    <x v="222"/>
    <d v="2014-03-07T00:00:00"/>
    <x v="2"/>
    <s v="EJ-14155"/>
    <s v="FUR-TA-10002958"/>
    <n v="626352"/>
    <n v="3"/>
    <n v="2"/>
    <n v="-234882"/>
    <x v="0"/>
    <s v="Tables"/>
    <x v="956"/>
    <s v="United States"/>
    <x v="69"/>
    <x v="1"/>
    <n v="92037"/>
    <x v="1"/>
    <s v="Eva Jacobs"/>
    <x v="0"/>
  </r>
  <r>
    <s v="US-2015-145422"/>
    <x v="154"/>
    <d v="2015-12-07T00:00:00"/>
    <x v="2"/>
    <s v="PW-19240"/>
    <s v="FUR-BO-10002213"/>
    <n v="359499"/>
    <n v="3"/>
    <n v="15"/>
    <n v="-296058"/>
    <x v="0"/>
    <s v="Bookcases"/>
    <x v="1220"/>
    <s v="United States"/>
    <x v="8"/>
    <x v="1"/>
    <n v="94110"/>
    <x v="1"/>
    <s v="Pierre Wener"/>
    <x v="0"/>
  </r>
  <r>
    <s v="CA-2017-136623"/>
    <x v="496"/>
    <d v="2017-07-16T00:00:00"/>
    <x v="2"/>
    <s v="TS-21430"/>
    <s v="TEC-PH-10000004"/>
    <n v="71952"/>
    <n v="6"/>
    <n v="2"/>
    <n v="53964"/>
    <x v="2"/>
    <s v="Phones"/>
    <x v="607"/>
    <s v="United States"/>
    <x v="69"/>
    <x v="1"/>
    <n v="92105"/>
    <x v="1"/>
    <s v="Tom Stivers"/>
    <x v="1"/>
  </r>
  <r>
    <s v="CA-2017-136623"/>
    <x v="496"/>
    <d v="2017-07-16T00:00:00"/>
    <x v="2"/>
    <s v="TS-21430"/>
    <s v="OFF-BI-10003708"/>
    <n v="298"/>
    <n v="5"/>
    <n v="2"/>
    <n v="93125"/>
    <x v="1"/>
    <s v="Binders"/>
    <x v="969"/>
    <s v="United States"/>
    <x v="69"/>
    <x v="1"/>
    <n v="92105"/>
    <x v="1"/>
    <s v="Tom Stivers"/>
    <x v="1"/>
  </r>
  <r>
    <s v="CA-2017-121678"/>
    <x v="672"/>
    <d v="2017-11-20T00:00:00"/>
    <x v="1"/>
    <s v="BM-11650"/>
    <s v="OFF-BI-10002949"/>
    <n v="1824"/>
    <n v="1"/>
    <n v="7"/>
    <n v="-13984"/>
    <x v="1"/>
    <s v="Binders"/>
    <x v="522"/>
    <s v="United States"/>
    <x v="512"/>
    <x v="23"/>
    <n v="44035"/>
    <x v="3"/>
    <s v="Brian Moss"/>
    <x v="1"/>
  </r>
  <r>
    <s v="CA-2016-120824"/>
    <x v="1"/>
    <d v="2016-06-16T00:00:00"/>
    <x v="1"/>
    <s v="AW-10930"/>
    <s v="OFF-AP-10001242"/>
    <n v="64384"/>
    <n v="4"/>
    <n v="8"/>
    <n v="-16096"/>
    <x v="1"/>
    <s v="Appliances"/>
    <x v="1397"/>
    <s v="United States"/>
    <x v="12"/>
    <x v="0"/>
    <n v="77070"/>
    <x v="0"/>
    <s v="Arthur Wiediger"/>
    <x v="2"/>
  </r>
  <r>
    <s v="CA-2016-120824"/>
    <x v="1"/>
    <d v="2016-06-16T00:00:00"/>
    <x v="1"/>
    <s v="AW-10930"/>
    <s v="FUR-FU-10001424"/>
    <n v="6984"/>
    <n v="2"/>
    <n v="6"/>
    <n v="-45396"/>
    <x v="0"/>
    <s v="Furnishings"/>
    <x v="694"/>
    <s v="United States"/>
    <x v="12"/>
    <x v="0"/>
    <n v="77070"/>
    <x v="0"/>
    <s v="Arthur Wiediger"/>
    <x v="2"/>
  </r>
  <r>
    <s v="CA-2016-120824"/>
    <x v="1"/>
    <d v="2016-06-16T00:00:00"/>
    <x v="1"/>
    <s v="AW-10930"/>
    <s v="OFF-AR-10003469"/>
    <n v="11264"/>
    <n v="8"/>
    <n v="2"/>
    <n v="39424"/>
    <x v="1"/>
    <s v="Art"/>
    <x v="1245"/>
    <s v="United States"/>
    <x v="12"/>
    <x v="0"/>
    <n v="77070"/>
    <x v="0"/>
    <s v="Arthur Wiediger"/>
    <x v="2"/>
  </r>
  <r>
    <s v="CA-2016-120824"/>
    <x v="1"/>
    <d v="2016-06-16T00:00:00"/>
    <x v="1"/>
    <s v="AW-10930"/>
    <s v="OFF-PA-10000232"/>
    <n v="15552"/>
    <n v="3"/>
    <n v="2"/>
    <n v="56376"/>
    <x v="1"/>
    <s v="Paper"/>
    <x v="1604"/>
    <s v="United States"/>
    <x v="12"/>
    <x v="0"/>
    <n v="77070"/>
    <x v="0"/>
    <s v="Arthur Wiediger"/>
    <x v="2"/>
  </r>
  <r>
    <s v="CA-2016-120824"/>
    <x v="1"/>
    <d v="2016-06-16T00:00:00"/>
    <x v="1"/>
    <s v="AW-10930"/>
    <s v="FUR-CH-10000229"/>
    <n v="379372"/>
    <n v="2"/>
    <n v="3"/>
    <n v="-1192312"/>
    <x v="0"/>
    <s v="Chairs"/>
    <x v="1594"/>
    <s v="United States"/>
    <x v="12"/>
    <x v="0"/>
    <n v="77070"/>
    <x v="0"/>
    <s v="Arthur Wiediger"/>
    <x v="2"/>
  </r>
  <r>
    <s v="CA-2016-120824"/>
    <x v="1"/>
    <d v="2016-06-16T00:00:00"/>
    <x v="1"/>
    <s v="AW-10930"/>
    <s v="OFF-ST-10002562"/>
    <n v="67536"/>
    <n v="9"/>
    <n v="2"/>
    <n v="67536"/>
    <x v="1"/>
    <s v="Storage"/>
    <x v="679"/>
    <s v="United States"/>
    <x v="12"/>
    <x v="0"/>
    <n v="77070"/>
    <x v="0"/>
    <s v="Arthur Wiediger"/>
    <x v="2"/>
  </r>
  <r>
    <s v="CA-2016-120824"/>
    <x v="1"/>
    <d v="2016-06-16T00:00:00"/>
    <x v="1"/>
    <s v="AW-10930"/>
    <s v="OFF-BI-10001525"/>
    <n v="1524"/>
    <n v="2"/>
    <n v="8"/>
    <n v="-2667"/>
    <x v="1"/>
    <s v="Binders"/>
    <x v="31"/>
    <s v="United States"/>
    <x v="12"/>
    <x v="0"/>
    <n v="77070"/>
    <x v="0"/>
    <s v="Arthur Wiediger"/>
    <x v="2"/>
  </r>
  <r>
    <s v="US-2016-135209"/>
    <x v="722"/>
    <d v="2016-12-31T00:00:00"/>
    <x v="1"/>
    <s v="MH-17290"/>
    <s v="OFF-PA-10002986"/>
    <n v="37408"/>
    <n v="7"/>
    <n v="2"/>
    <n v="130928"/>
    <x v="1"/>
    <s v="Paper"/>
    <x v="479"/>
    <s v="United States"/>
    <x v="99"/>
    <x v="2"/>
    <n v="33178"/>
    <x v="2"/>
    <s v="Marc Harrigan"/>
    <x v="2"/>
  </r>
  <r>
    <s v="US-2016-135209"/>
    <x v="722"/>
    <d v="2016-12-31T00:00:00"/>
    <x v="1"/>
    <s v="MH-17290"/>
    <s v="OFF-PA-10000143"/>
    <n v="25344"/>
    <n v="6"/>
    <n v="2"/>
    <n v="88704"/>
    <x v="1"/>
    <s v="Paper"/>
    <x v="1673"/>
    <s v="United States"/>
    <x v="99"/>
    <x v="2"/>
    <n v="33178"/>
    <x v="2"/>
    <s v="Marc Harrigan"/>
    <x v="2"/>
  </r>
  <r>
    <s v="CA-2017-148145"/>
    <x v="256"/>
    <d v="2017-03-23T00:00:00"/>
    <x v="2"/>
    <s v="SW-20275"/>
    <s v="OFF-AR-10003752"/>
    <n v="462"/>
    <n v="4"/>
    <n v="0"/>
    <n v="21252"/>
    <x v="1"/>
    <s v="Art"/>
    <x v="680"/>
    <s v="United States"/>
    <x v="4"/>
    <x v="4"/>
    <n v="98115"/>
    <x v="1"/>
    <s v="Scott Williamson"/>
    <x v="0"/>
  </r>
  <r>
    <s v="CA-2015-103870"/>
    <x v="17"/>
    <d v="2015-12-31T00:00:00"/>
    <x v="2"/>
    <s v="SP-20860"/>
    <s v="TEC-AC-10002370"/>
    <n v="4728"/>
    <n v="3"/>
    <n v="2"/>
    <n v="7092"/>
    <x v="2"/>
    <s v="Accessories"/>
    <x v="1793"/>
    <s v="United States"/>
    <x v="86"/>
    <x v="17"/>
    <n v="37130"/>
    <x v="2"/>
    <s v="Sung Pak"/>
    <x v="1"/>
  </r>
  <r>
    <s v="CA-2015-103870"/>
    <x v="17"/>
    <d v="2015-12-31T00:00:00"/>
    <x v="2"/>
    <s v="SP-20860"/>
    <s v="FUR-FU-10002030"/>
    <n v="53352"/>
    <n v="3"/>
    <n v="2"/>
    <n v="160056"/>
    <x v="0"/>
    <s v="Furnishings"/>
    <x v="1790"/>
    <s v="United States"/>
    <x v="86"/>
    <x v="17"/>
    <n v="37130"/>
    <x v="2"/>
    <s v="Sung Pak"/>
    <x v="1"/>
  </r>
  <r>
    <s v="CA-2015-103870"/>
    <x v="17"/>
    <d v="2015-12-31T00:00:00"/>
    <x v="2"/>
    <s v="SP-20860"/>
    <s v="FUR-BO-10002853"/>
    <n v="131104"/>
    <n v="2"/>
    <n v="2"/>
    <n v="8194"/>
    <x v="0"/>
    <s v="Bookcases"/>
    <x v="1595"/>
    <s v="United States"/>
    <x v="86"/>
    <x v="17"/>
    <n v="37130"/>
    <x v="2"/>
    <s v="Sung Pak"/>
    <x v="1"/>
  </r>
  <r>
    <s v="CA-2015-103870"/>
    <x v="17"/>
    <d v="2015-12-31T00:00:00"/>
    <x v="2"/>
    <s v="SP-20860"/>
    <s v="OFF-ST-10002562"/>
    <n v="22512"/>
    <n v="3"/>
    <n v="2"/>
    <n v="22512"/>
    <x v="1"/>
    <s v="Storage"/>
    <x v="679"/>
    <s v="United States"/>
    <x v="86"/>
    <x v="17"/>
    <n v="37130"/>
    <x v="2"/>
    <s v="Sung Pak"/>
    <x v="1"/>
  </r>
  <r>
    <s v="CA-2015-103870"/>
    <x v="17"/>
    <d v="2015-12-31T00:00:00"/>
    <x v="2"/>
    <s v="SP-20860"/>
    <s v="TEC-AC-10004227"/>
    <n v="72744"/>
    <n v="7"/>
    <n v="2"/>
    <n v="-127302"/>
    <x v="2"/>
    <s v="Accessories"/>
    <x v="1389"/>
    <s v="United States"/>
    <x v="86"/>
    <x v="17"/>
    <n v="37130"/>
    <x v="2"/>
    <s v="Sung Pak"/>
    <x v="1"/>
  </r>
  <r>
    <s v="CA-2015-111017"/>
    <x v="373"/>
    <d v="2015-08-06T00:00:00"/>
    <x v="2"/>
    <s v="SC-20695"/>
    <s v="OFF-SU-10002573"/>
    <n v="5259"/>
    <n v="3"/>
    <n v="0"/>
    <n v="15777"/>
    <x v="1"/>
    <s v="Supplies"/>
    <x v="354"/>
    <s v="United States"/>
    <x v="285"/>
    <x v="24"/>
    <n v="63116"/>
    <x v="0"/>
    <s v="Steve Chapman"/>
    <x v="1"/>
  </r>
  <r>
    <s v="CA-2017-116988"/>
    <x v="816"/>
    <d v="2017-06-29T00:00:00"/>
    <x v="1"/>
    <s v="PW-19030"/>
    <s v="OFF-PA-10003848"/>
    <n v="1944"/>
    <n v="3"/>
    <n v="0"/>
    <n v="93312"/>
    <x v="1"/>
    <s v="Paper"/>
    <x v="1432"/>
    <s v="United States"/>
    <x v="4"/>
    <x v="4"/>
    <n v="98105"/>
    <x v="1"/>
    <s v="Pauline Webber"/>
    <x v="1"/>
  </r>
  <r>
    <s v="CA-2017-116988"/>
    <x v="816"/>
    <d v="2017-06-29T00:00:00"/>
    <x v="1"/>
    <s v="PW-19030"/>
    <s v="FUR-FU-10001290"/>
    <n v="1263"/>
    <n v="3"/>
    <n v="0"/>
    <n v="40416"/>
    <x v="0"/>
    <s v="Furnishings"/>
    <x v="450"/>
    <s v="United States"/>
    <x v="4"/>
    <x v="4"/>
    <n v="98105"/>
    <x v="1"/>
    <s v="Pauline Webber"/>
    <x v="1"/>
  </r>
  <r>
    <s v="CA-2017-116988"/>
    <x v="816"/>
    <d v="2017-06-29T00:00:00"/>
    <x v="1"/>
    <s v="PW-19030"/>
    <s v="TEC-AC-10003832"/>
    <n v="128745"/>
    <n v="5"/>
    <n v="0"/>
    <n v="2446155"/>
    <x v="2"/>
    <s v="Accessories"/>
    <x v="218"/>
    <s v="United States"/>
    <x v="4"/>
    <x v="4"/>
    <n v="98105"/>
    <x v="1"/>
    <s v="Pauline Webber"/>
    <x v="1"/>
  </r>
  <r>
    <s v="US-2014-169390"/>
    <x v="314"/>
    <d v="2014-02-10T00:00:00"/>
    <x v="1"/>
    <s v="CS-12250"/>
    <s v="OFF-ST-10001558"/>
    <n v="6496"/>
    <n v="4"/>
    <n v="0"/>
    <n v="9744"/>
    <x v="1"/>
    <s v="Storage"/>
    <x v="715"/>
    <s v="United States"/>
    <x v="20"/>
    <x v="14"/>
    <n v="10024"/>
    <x v="3"/>
    <s v="Chris Selesnick"/>
    <x v="1"/>
  </r>
  <r>
    <s v="CA-2016-168774"/>
    <x v="911"/>
    <d v="2016-09-09T00:00:00"/>
    <x v="2"/>
    <s v="RP-19855"/>
    <s v="OFF-ST-10001490"/>
    <n v="53541"/>
    <n v="3"/>
    <n v="0"/>
    <n v="160623"/>
    <x v="1"/>
    <s v="Storage"/>
    <x v="515"/>
    <s v="United States"/>
    <x v="440"/>
    <x v="10"/>
    <n v="55125"/>
    <x v="0"/>
    <s v="Roy Phan"/>
    <x v="1"/>
  </r>
  <r>
    <s v="CA-2017-161592"/>
    <x v="1191"/>
    <d v="2017-04-10T00:00:00"/>
    <x v="2"/>
    <s v="CS-12175"/>
    <s v="OFF-BI-10003669"/>
    <n v="81"/>
    <n v="5"/>
    <n v="7"/>
    <n v="-594"/>
    <x v="1"/>
    <s v="Binders"/>
    <x v="799"/>
    <s v="United States"/>
    <x v="346"/>
    <x v="17"/>
    <n v="37421"/>
    <x v="2"/>
    <s v="Charles Sheldon"/>
    <x v="1"/>
  </r>
  <r>
    <s v="US-2017-131961"/>
    <x v="165"/>
    <d v="2017-12-11T00:00:00"/>
    <x v="3"/>
    <s v="MJ-17740"/>
    <s v="OFF-AR-10004441"/>
    <n v="13248"/>
    <n v="4"/>
    <n v="2"/>
    <n v="36432"/>
    <x v="1"/>
    <s v="Art"/>
    <x v="155"/>
    <s v="United States"/>
    <x v="10"/>
    <x v="8"/>
    <n v="19140"/>
    <x v="3"/>
    <s v="Max Jones"/>
    <x v="0"/>
  </r>
  <r>
    <s v="US-2017-131961"/>
    <x v="165"/>
    <d v="2017-12-11T00:00:00"/>
    <x v="3"/>
    <s v="MJ-17740"/>
    <s v="TEC-PH-10001924"/>
    <n v="83988"/>
    <n v="2"/>
    <n v="4"/>
    <n v="-20997"/>
    <x v="2"/>
    <s v="Phones"/>
    <x v="430"/>
    <s v="United States"/>
    <x v="10"/>
    <x v="8"/>
    <n v="19140"/>
    <x v="3"/>
    <s v="Max Jones"/>
    <x v="0"/>
  </r>
  <r>
    <s v="CA-2016-102498"/>
    <x v="1131"/>
    <d v="2016-07-25T00:00:00"/>
    <x v="3"/>
    <s v="JG-15160"/>
    <s v="OFF-AR-10004456"/>
    <n v="732"/>
    <n v="5"/>
    <n v="0"/>
    <n v="21228"/>
    <x v="1"/>
    <s v="Art"/>
    <x v="1044"/>
    <s v="United States"/>
    <x v="240"/>
    <x v="27"/>
    <n v="70506"/>
    <x v="2"/>
    <s v="James Galang"/>
    <x v="0"/>
  </r>
  <r>
    <s v="CA-2015-113222"/>
    <x v="528"/>
    <d v="2015-11-09T00:00:00"/>
    <x v="0"/>
    <s v="AG-10765"/>
    <s v="OFF-BI-10001890"/>
    <n v="1074"/>
    <n v="3"/>
    <n v="0"/>
    <n v="51552"/>
    <x v="1"/>
    <s v="Binders"/>
    <x v="176"/>
    <s v="United States"/>
    <x v="103"/>
    <x v="13"/>
    <n v="46226"/>
    <x v="0"/>
    <s v="Anthony Garverick"/>
    <x v="2"/>
  </r>
  <r>
    <s v="US-2015-144771"/>
    <x v="652"/>
    <d v="2015-10-04T00:00:00"/>
    <x v="3"/>
    <s v="CK-12205"/>
    <s v="FUR-FU-10000629"/>
    <n v="11032"/>
    <n v="1"/>
    <n v="2"/>
    <n v="30338"/>
    <x v="0"/>
    <s v="Furnishings"/>
    <x v="93"/>
    <s v="United States"/>
    <x v="493"/>
    <x v="20"/>
    <n v="97123"/>
    <x v="1"/>
    <s v="Chloris Kastensmidt"/>
    <x v="0"/>
  </r>
  <r>
    <s v="US-2015-144771"/>
    <x v="652"/>
    <d v="2015-10-04T00:00:00"/>
    <x v="3"/>
    <s v="CK-12205"/>
    <s v="TEC-AC-10002323"/>
    <n v="5304"/>
    <n v="3"/>
    <n v="2"/>
    <n v="-4641"/>
    <x v="2"/>
    <s v="Accessories"/>
    <x v="177"/>
    <s v="United States"/>
    <x v="493"/>
    <x v="20"/>
    <n v="97123"/>
    <x v="1"/>
    <s v="Chloris Kastensmidt"/>
    <x v="0"/>
  </r>
  <r>
    <s v="CA-2015-162376"/>
    <x v="6"/>
    <d v="2015-11-25T00:00:00"/>
    <x v="1"/>
    <s v="HD-14785"/>
    <s v="OFF-AR-10003056"/>
    <n v="1712"/>
    <n v="4"/>
    <n v="0"/>
    <n v="49648"/>
    <x v="1"/>
    <s v="Art"/>
    <x v="18"/>
    <s v="United States"/>
    <x v="472"/>
    <x v="30"/>
    <n v="2138"/>
    <x v="3"/>
    <s v="Harold Dahlen"/>
    <x v="2"/>
  </r>
  <r>
    <s v="CA-2015-162376"/>
    <x v="6"/>
    <d v="2015-11-25T00:00:00"/>
    <x v="1"/>
    <s v="HD-14785"/>
    <s v="OFF-PA-10000300"/>
    <n v="5994"/>
    <n v="3"/>
    <n v="0"/>
    <n v="281718"/>
    <x v="1"/>
    <s v="Paper"/>
    <x v="1743"/>
    <s v="United States"/>
    <x v="472"/>
    <x v="30"/>
    <n v="2138"/>
    <x v="3"/>
    <s v="Harold Dahlen"/>
    <x v="2"/>
  </r>
  <r>
    <s v="CA-2017-128076"/>
    <x v="61"/>
    <d v="2017-02-07T00:00:00"/>
    <x v="2"/>
    <s v="BO-11350"/>
    <s v="FUR-FU-10000293"/>
    <n v="21058"/>
    <n v="2"/>
    <n v="0"/>
    <n v="126348"/>
    <x v="0"/>
    <s v="Furnishings"/>
    <x v="786"/>
    <s v="United States"/>
    <x v="69"/>
    <x v="1"/>
    <n v="92105"/>
    <x v="1"/>
    <s v="Bill Overfelt"/>
    <x v="1"/>
  </r>
  <r>
    <s v="CA-2017-128076"/>
    <x v="61"/>
    <d v="2017-02-07T00:00:00"/>
    <x v="2"/>
    <s v="BO-11350"/>
    <s v="OFF-BI-10003638"/>
    <n v="3096"/>
    <n v="2"/>
    <n v="2"/>
    <n v="10062"/>
    <x v="1"/>
    <s v="Binders"/>
    <x v="608"/>
    <s v="United States"/>
    <x v="69"/>
    <x v="1"/>
    <n v="92105"/>
    <x v="1"/>
    <s v="Bill Overfelt"/>
    <x v="1"/>
  </r>
  <r>
    <s v="CA-2017-128076"/>
    <x v="61"/>
    <d v="2017-02-07T00:00:00"/>
    <x v="2"/>
    <s v="BO-11350"/>
    <s v="TEC-MA-10002109"/>
    <n v="239984"/>
    <n v="2"/>
    <n v="2"/>
    <n v="389974"/>
    <x v="2"/>
    <s v="Machines"/>
    <x v="1707"/>
    <s v="United States"/>
    <x v="69"/>
    <x v="1"/>
    <n v="92105"/>
    <x v="1"/>
    <s v="Bill Overfelt"/>
    <x v="1"/>
  </r>
  <r>
    <s v="US-2015-163825"/>
    <x v="381"/>
    <d v="2015-06-19T00:00:00"/>
    <x v="3"/>
    <s v="LC-16885"/>
    <s v="OFF-BI-10003527"/>
    <n v="3050376"/>
    <n v="3"/>
    <n v="2"/>
    <n v="1143891"/>
    <x v="1"/>
    <s v="Binders"/>
    <x v="449"/>
    <s v="United States"/>
    <x v="20"/>
    <x v="14"/>
    <n v="10009"/>
    <x v="3"/>
    <s v="Lena Creighton"/>
    <x v="0"/>
  </r>
  <r>
    <s v="US-2015-163825"/>
    <x v="381"/>
    <d v="2015-06-19T00:00:00"/>
    <x v="3"/>
    <s v="LC-16885"/>
    <s v="TEC-PH-10004922"/>
    <n v="13398"/>
    <n v="2"/>
    <n v="0"/>
    <n v="33495"/>
    <x v="2"/>
    <s v="Phones"/>
    <x v="1065"/>
    <s v="United States"/>
    <x v="20"/>
    <x v="14"/>
    <n v="10009"/>
    <x v="3"/>
    <s v="Lena Creighton"/>
    <x v="0"/>
  </r>
  <r>
    <s v="CA-2016-105662"/>
    <x v="464"/>
    <d v="2016-05-09T00:00:00"/>
    <x v="2"/>
    <s v="RB-19465"/>
    <s v="OFF-PA-10001001"/>
    <n v="93248"/>
    <n v="4"/>
    <n v="2"/>
    <n v="314712"/>
    <x v="1"/>
    <s v="Paper"/>
    <x v="1798"/>
    <s v="United States"/>
    <x v="315"/>
    <x v="2"/>
    <n v="32303"/>
    <x v="2"/>
    <s v="Rick Bensley"/>
    <x v="2"/>
  </r>
  <r>
    <s v="CA-2016-105662"/>
    <x v="464"/>
    <d v="2016-05-09T00:00:00"/>
    <x v="2"/>
    <s v="RB-19465"/>
    <s v="TEC-PH-10001198"/>
    <n v="17748"/>
    <n v="3"/>
    <n v="2"/>
    <n v="199665"/>
    <x v="2"/>
    <s v="Phones"/>
    <x v="1166"/>
    <s v="United States"/>
    <x v="315"/>
    <x v="2"/>
    <n v="32303"/>
    <x v="2"/>
    <s v="Rick Bensley"/>
    <x v="2"/>
  </r>
  <r>
    <s v="CA-2017-152198"/>
    <x v="427"/>
    <d v="2017-09-10T00:00:00"/>
    <x v="3"/>
    <s v="JD-16015"/>
    <s v="OFF-LA-10000443"/>
    <n v="17712"/>
    <n v="6"/>
    <n v="2"/>
    <n v="59778"/>
    <x v="1"/>
    <s v="Labels"/>
    <x v="1116"/>
    <s v="United States"/>
    <x v="167"/>
    <x v="23"/>
    <n v="43615"/>
    <x v="3"/>
    <s v="Joy Daniels"/>
    <x v="0"/>
  </r>
  <r>
    <s v="CA-2017-152198"/>
    <x v="427"/>
    <d v="2017-09-10T00:00:00"/>
    <x v="3"/>
    <s v="JD-16015"/>
    <s v="OFF-BI-10003669"/>
    <n v="486"/>
    <n v="3"/>
    <n v="7"/>
    <n v="-3564"/>
    <x v="1"/>
    <s v="Binders"/>
    <x v="799"/>
    <s v="United States"/>
    <x v="167"/>
    <x v="23"/>
    <n v="43615"/>
    <x v="3"/>
    <s v="Joy Daniels"/>
    <x v="0"/>
  </r>
  <r>
    <s v="CA-2017-152198"/>
    <x v="427"/>
    <d v="2017-09-10T00:00:00"/>
    <x v="3"/>
    <s v="JD-16015"/>
    <s v="OFF-BI-10001628"/>
    <n v="6258"/>
    <n v="2"/>
    <n v="7"/>
    <n v="-5215"/>
    <x v="1"/>
    <s v="Binders"/>
    <x v="1101"/>
    <s v="United States"/>
    <x v="167"/>
    <x v="23"/>
    <n v="43615"/>
    <x v="3"/>
    <s v="Joy Daniels"/>
    <x v="0"/>
  </r>
  <r>
    <s v="CA-2016-114307"/>
    <x v="404"/>
    <d v="2016-07-26T00:00:00"/>
    <x v="2"/>
    <s v="MF-17665"/>
    <s v="OFF-AP-10002350"/>
    <n v="3768"/>
    <n v="2"/>
    <n v="0"/>
    <n v="105504"/>
    <x v="1"/>
    <s v="Appliances"/>
    <x v="547"/>
    <s v="United States"/>
    <x v="29"/>
    <x v="39"/>
    <n v="21044"/>
    <x v="3"/>
    <s v="Maureen Fritzler"/>
    <x v="1"/>
  </r>
  <r>
    <s v="CA-2016-114307"/>
    <x v="404"/>
    <d v="2016-07-26T00:00:00"/>
    <x v="2"/>
    <s v="MF-17665"/>
    <s v="OFF-PA-10004100"/>
    <n v="5184"/>
    <n v="8"/>
    <n v="0"/>
    <n v="248832"/>
    <x v="1"/>
    <s v="Paper"/>
    <x v="260"/>
    <s v="United States"/>
    <x v="29"/>
    <x v="39"/>
    <n v="21044"/>
    <x v="3"/>
    <s v="Maureen Fritzler"/>
    <x v="1"/>
  </r>
  <r>
    <s v="CA-2016-114307"/>
    <x v="404"/>
    <d v="2016-07-26T00:00:00"/>
    <x v="2"/>
    <s v="MF-17665"/>
    <s v="FUR-FU-10000794"/>
    <n v="2742"/>
    <n v="3"/>
    <n v="0"/>
    <n v="93228"/>
    <x v="0"/>
    <s v="Furnishings"/>
    <x v="641"/>
    <s v="United States"/>
    <x v="29"/>
    <x v="39"/>
    <n v="21044"/>
    <x v="3"/>
    <s v="Maureen Fritzler"/>
    <x v="1"/>
  </r>
  <r>
    <s v="CA-2016-114307"/>
    <x v="404"/>
    <d v="2016-07-26T00:00:00"/>
    <x v="2"/>
    <s v="MF-17665"/>
    <s v="OFF-BI-10002012"/>
    <n v="54"/>
    <n v="3"/>
    <n v="0"/>
    <n v="2592"/>
    <x v="1"/>
    <s v="Binders"/>
    <x v="745"/>
    <s v="United States"/>
    <x v="29"/>
    <x v="39"/>
    <n v="21044"/>
    <x v="3"/>
    <s v="Maureen Fritzler"/>
    <x v="1"/>
  </r>
  <r>
    <s v="CA-2016-159891"/>
    <x v="1010"/>
    <d v="2016-02-06T00:00:00"/>
    <x v="2"/>
    <s v="BF-11170"/>
    <s v="OFF-BI-10003527"/>
    <n v="127099"/>
    <n v="1"/>
    <n v="0"/>
    <n v="635495"/>
    <x v="1"/>
    <s v="Binders"/>
    <x v="449"/>
    <s v="United States"/>
    <x v="117"/>
    <x v="31"/>
    <n v="30318"/>
    <x v="2"/>
    <s v="Ben Ferrer"/>
    <x v="2"/>
  </r>
  <r>
    <s v="CA-2016-159891"/>
    <x v="1010"/>
    <d v="2016-02-06T00:00:00"/>
    <x v="2"/>
    <s v="BF-11170"/>
    <s v="OFF-EN-10004483"/>
    <n v="12536"/>
    <n v="8"/>
    <n v="0"/>
    <n v="589192"/>
    <x v="1"/>
    <s v="Envelopes"/>
    <x v="1327"/>
    <s v="United States"/>
    <x v="117"/>
    <x v="31"/>
    <n v="30318"/>
    <x v="2"/>
    <s v="Ben Ferrer"/>
    <x v="2"/>
  </r>
  <r>
    <s v="CA-2016-112578"/>
    <x v="722"/>
    <d v="2017-01-02T00:00:00"/>
    <x v="2"/>
    <s v="FO-14305"/>
    <s v="OFF-ST-10003722"/>
    <n v="1403"/>
    <n v="1"/>
    <n v="0"/>
    <n v="40687"/>
    <x v="1"/>
    <s v="Storage"/>
    <x v="762"/>
    <s v="United States"/>
    <x v="301"/>
    <x v="1"/>
    <n v="95823"/>
    <x v="1"/>
    <s v="Frank Olsen"/>
    <x v="0"/>
  </r>
  <r>
    <s v="CA-2016-112578"/>
    <x v="722"/>
    <d v="2017-01-02T00:00:00"/>
    <x v="2"/>
    <s v="FO-14305"/>
    <s v="OFF-SU-10002557"/>
    <n v="2796"/>
    <n v="2"/>
    <n v="0"/>
    <n v="72696"/>
    <x v="1"/>
    <s v="Supplies"/>
    <x v="1321"/>
    <s v="United States"/>
    <x v="301"/>
    <x v="1"/>
    <n v="95823"/>
    <x v="1"/>
    <s v="Frank Olsen"/>
    <x v="0"/>
  </r>
  <r>
    <s v="CA-2015-107083"/>
    <x v="81"/>
    <d v="2015-11-27T00:00:00"/>
    <x v="2"/>
    <s v="BB-11545"/>
    <s v="OFF-AR-10002257"/>
    <n v="5344"/>
    <n v="2"/>
    <n v="2"/>
    <n v="7348"/>
    <x v="1"/>
    <s v="Art"/>
    <x v="1189"/>
    <s v="United States"/>
    <x v="5"/>
    <x v="0"/>
    <n v="76106"/>
    <x v="0"/>
    <s v="Brenda Bowman"/>
    <x v="1"/>
  </r>
  <r>
    <s v="CA-2015-107083"/>
    <x v="81"/>
    <d v="2015-11-27T00:00:00"/>
    <x v="2"/>
    <s v="BB-11545"/>
    <s v="OFF-BI-10000756"/>
    <n v="1696"/>
    <n v="2"/>
    <n v="8"/>
    <n v="-2544"/>
    <x v="1"/>
    <s v="Binders"/>
    <x v="15"/>
    <s v="United States"/>
    <x v="5"/>
    <x v="0"/>
    <n v="76106"/>
    <x v="0"/>
    <s v="Brenda Bowman"/>
    <x v="1"/>
  </r>
  <r>
    <s v="CA-2015-107083"/>
    <x v="81"/>
    <d v="2015-11-27T00:00:00"/>
    <x v="2"/>
    <s v="BB-11545"/>
    <s v="OFF-AP-10004136"/>
    <n v="24588"/>
    <n v="3"/>
    <n v="8"/>
    <n v="-67617"/>
    <x v="1"/>
    <s v="Appliances"/>
    <x v="1792"/>
    <s v="United States"/>
    <x v="5"/>
    <x v="0"/>
    <n v="76106"/>
    <x v="0"/>
    <s v="Brenda Bowman"/>
    <x v="1"/>
  </r>
  <r>
    <s v="CA-2015-107083"/>
    <x v="81"/>
    <d v="2015-11-27T00:00:00"/>
    <x v="2"/>
    <s v="BB-11545"/>
    <s v="OFF-BI-10002194"/>
    <n v="798"/>
    <n v="5"/>
    <n v="8"/>
    <n v="-13167"/>
    <x v="1"/>
    <s v="Binders"/>
    <x v="415"/>
    <s v="United States"/>
    <x v="5"/>
    <x v="0"/>
    <n v="76106"/>
    <x v="0"/>
    <s v="Brenda Bowman"/>
    <x v="1"/>
  </r>
  <r>
    <s v="CA-2015-151722"/>
    <x v="347"/>
    <d v="2015-10-09T00:00:00"/>
    <x v="2"/>
    <s v="IL-15100"/>
    <s v="TEC-AC-10000892"/>
    <n v="2880"/>
    <n v="4"/>
    <n v="2"/>
    <n v="576"/>
    <x v="2"/>
    <s v="Accessories"/>
    <x v="293"/>
    <s v="United States"/>
    <x v="38"/>
    <x v="23"/>
    <n v="43229"/>
    <x v="3"/>
    <s v="Ivan Liston"/>
    <x v="0"/>
  </r>
  <r>
    <s v="CA-2016-151148"/>
    <x v="125"/>
    <d v="2016-09-13T00:00:00"/>
    <x v="0"/>
    <s v="PO-19180"/>
    <s v="TEC-PH-10001870"/>
    <n v="146952"/>
    <n v="3"/>
    <n v="2"/>
    <n v="91845"/>
    <x v="2"/>
    <s v="Phones"/>
    <x v="1709"/>
    <s v="United States"/>
    <x v="102"/>
    <x v="21"/>
    <n v="80027"/>
    <x v="1"/>
    <s v="Philisse Overcash"/>
    <x v="2"/>
  </r>
  <r>
    <s v="CA-2016-151148"/>
    <x v="125"/>
    <d v="2016-09-13T00:00:00"/>
    <x v="0"/>
    <s v="PO-19180"/>
    <s v="FUR-CH-10002304"/>
    <n v="83136"/>
    <n v="4"/>
    <n v="2"/>
    <n v="5196"/>
    <x v="0"/>
    <s v="Chairs"/>
    <x v="785"/>
    <s v="United States"/>
    <x v="102"/>
    <x v="21"/>
    <n v="80027"/>
    <x v="1"/>
    <s v="Philisse Overcash"/>
    <x v="2"/>
  </r>
  <r>
    <s v="CA-2017-115882"/>
    <x v="32"/>
    <d v="2017-09-17T00:00:00"/>
    <x v="3"/>
    <s v="DB-13555"/>
    <s v="OFF-AP-10002534"/>
    <n v="942784"/>
    <n v="4"/>
    <n v="2"/>
    <n v="942784"/>
    <x v="1"/>
    <s v="Appliances"/>
    <x v="1191"/>
    <s v="United States"/>
    <x v="253"/>
    <x v="3"/>
    <n v="27604"/>
    <x v="2"/>
    <s v="Dorothy Badders"/>
    <x v="1"/>
  </r>
  <r>
    <s v="CA-2017-115882"/>
    <x v="32"/>
    <d v="2017-09-17T00:00:00"/>
    <x v="3"/>
    <s v="DB-13555"/>
    <s v="OFF-PA-10001125"/>
    <n v="74352"/>
    <n v="3"/>
    <n v="2"/>
    <n v="23235"/>
    <x v="1"/>
    <s v="Paper"/>
    <x v="1012"/>
    <s v="United States"/>
    <x v="253"/>
    <x v="3"/>
    <n v="27604"/>
    <x v="2"/>
    <s v="Dorothy Badders"/>
    <x v="1"/>
  </r>
  <r>
    <s v="CA-2015-132276"/>
    <x v="1202"/>
    <d v="2015-02-28T00:00:00"/>
    <x v="2"/>
    <s v="LC-16960"/>
    <s v="OFF-AP-10000804"/>
    <n v="2688"/>
    <n v="6"/>
    <n v="0"/>
    <n v="672"/>
    <x v="1"/>
    <s v="Appliances"/>
    <x v="562"/>
    <s v="United States"/>
    <x v="20"/>
    <x v="14"/>
    <n v="10024"/>
    <x v="3"/>
    <s v="Lindsay Castell"/>
    <x v="2"/>
  </r>
  <r>
    <s v="CA-2015-132276"/>
    <x v="1202"/>
    <d v="2015-02-28T00:00:00"/>
    <x v="2"/>
    <s v="LC-16960"/>
    <s v="OFF-BI-10002982"/>
    <n v="10896"/>
    <n v="2"/>
    <n v="2"/>
    <n v="38136"/>
    <x v="1"/>
    <s v="Binders"/>
    <x v="1254"/>
    <s v="United States"/>
    <x v="20"/>
    <x v="14"/>
    <n v="10024"/>
    <x v="3"/>
    <s v="Lindsay Castell"/>
    <x v="2"/>
  </r>
  <r>
    <s v="CA-2016-163636"/>
    <x v="5"/>
    <d v="2016-12-09T00:00:00"/>
    <x v="1"/>
    <s v="MP-18175"/>
    <s v="OFF-AR-10001547"/>
    <n v="3536"/>
    <n v="2"/>
    <n v="2"/>
    <n v="3094"/>
    <x v="1"/>
    <s v="Art"/>
    <x v="148"/>
    <s v="United States"/>
    <x v="22"/>
    <x v="9"/>
    <n v="60623"/>
    <x v="0"/>
    <s v="Mike Pelletier"/>
    <x v="2"/>
  </r>
  <r>
    <s v="CA-2016-102813"/>
    <x v="414"/>
    <d v="2016-07-03T00:00:00"/>
    <x v="3"/>
    <s v="EA-14035"/>
    <s v="FUR-CH-10000665"/>
    <n v="52843"/>
    <n v="5"/>
    <n v="3"/>
    <n v="0"/>
    <x v="0"/>
    <s v="Chairs"/>
    <x v="658"/>
    <s v="United States"/>
    <x v="113"/>
    <x v="0"/>
    <n v="77340"/>
    <x v="0"/>
    <s v="Erin Ashbrook"/>
    <x v="1"/>
  </r>
  <r>
    <s v="CA-2016-102813"/>
    <x v="414"/>
    <d v="2016-07-03T00:00:00"/>
    <x v="3"/>
    <s v="EA-14035"/>
    <s v="OFF-PA-10000520"/>
    <n v="41472"/>
    <n v="8"/>
    <n v="2"/>
    <n v="145152"/>
    <x v="1"/>
    <s v="Paper"/>
    <x v="1408"/>
    <s v="United States"/>
    <x v="113"/>
    <x v="0"/>
    <n v="77340"/>
    <x v="0"/>
    <s v="Erin Ashbrook"/>
    <x v="1"/>
  </r>
  <r>
    <s v="CA-2017-135377"/>
    <x v="1096"/>
    <d v="2017-12-18T00:00:00"/>
    <x v="2"/>
    <s v="BP-11095"/>
    <s v="FUR-BO-10004015"/>
    <n v="287976"/>
    <n v="3"/>
    <n v="2"/>
    <n v="71994"/>
    <x v="0"/>
    <s v="Bookcases"/>
    <x v="570"/>
    <s v="United States"/>
    <x v="20"/>
    <x v="14"/>
    <n v="10024"/>
    <x v="3"/>
    <s v="Bart Pistole"/>
    <x v="1"/>
  </r>
  <r>
    <s v="CA-2015-165813"/>
    <x v="304"/>
    <d v="2015-03-22T00:00:00"/>
    <x v="1"/>
    <s v="BM-11785"/>
    <s v="OFF-ST-10004258"/>
    <n v="29304"/>
    <n v="3"/>
    <n v="2"/>
    <n v="25641"/>
    <x v="1"/>
    <s v="Storage"/>
    <x v="756"/>
    <s v="United States"/>
    <x v="127"/>
    <x v="20"/>
    <n v="97301"/>
    <x v="1"/>
    <s v="Bryan Mills"/>
    <x v="0"/>
  </r>
  <r>
    <s v="CA-2015-133585"/>
    <x v="876"/>
    <d v="2015-03-04T00:00:00"/>
    <x v="3"/>
    <s v="CM-12715"/>
    <s v="OFF-AR-10003696"/>
    <n v="55328"/>
    <n v="2"/>
    <n v="2"/>
    <n v="62244"/>
    <x v="1"/>
    <s v="Art"/>
    <x v="1233"/>
    <s v="United States"/>
    <x v="12"/>
    <x v="0"/>
    <n v="77070"/>
    <x v="0"/>
    <s v="Craig Molinari"/>
    <x v="1"/>
  </r>
  <r>
    <s v="CA-2015-133585"/>
    <x v="876"/>
    <d v="2015-03-04T00:00:00"/>
    <x v="3"/>
    <s v="CM-12715"/>
    <s v="FUR-BO-10001811"/>
    <n v="12279984"/>
    <n v="6"/>
    <n v="32"/>
    <n v="-361176"/>
    <x v="0"/>
    <s v="Bookcases"/>
    <x v="782"/>
    <s v="United States"/>
    <x v="12"/>
    <x v="0"/>
    <n v="77070"/>
    <x v="0"/>
    <s v="Craig Molinari"/>
    <x v="1"/>
  </r>
  <r>
    <s v="CA-2016-116911"/>
    <x v="305"/>
    <d v="2016-09-20T00:00:00"/>
    <x v="2"/>
    <s v="JD-16150"/>
    <s v="OFF-BI-10001249"/>
    <n v="20416"/>
    <n v="4"/>
    <n v="2"/>
    <n v="66352"/>
    <x v="1"/>
    <s v="Binders"/>
    <x v="1180"/>
    <s v="United States"/>
    <x v="513"/>
    <x v="45"/>
    <n v="83301"/>
    <x v="1"/>
    <s v="Justin Deggeller"/>
    <x v="1"/>
  </r>
  <r>
    <s v="CA-2016-116911"/>
    <x v="305"/>
    <d v="2016-09-20T00:00:00"/>
    <x v="2"/>
    <s v="JD-16150"/>
    <s v="FUR-TA-10003473"/>
    <n v="112839"/>
    <n v="3"/>
    <n v="0"/>
    <n v="2595297"/>
    <x v="0"/>
    <s v="Tables"/>
    <x v="216"/>
    <s v="United States"/>
    <x v="513"/>
    <x v="45"/>
    <n v="83301"/>
    <x v="1"/>
    <s v="Justin Deggeller"/>
    <x v="1"/>
  </r>
  <r>
    <s v="US-2017-129224"/>
    <x v="293"/>
    <d v="2017-03-23T00:00:00"/>
    <x v="2"/>
    <s v="AS-10630"/>
    <s v="OFF-LA-10003190"/>
    <n v="4608"/>
    <n v="2"/>
    <n v="2"/>
    <n v="16704"/>
    <x v="1"/>
    <s v="Labels"/>
    <x v="1161"/>
    <s v="United States"/>
    <x v="289"/>
    <x v="17"/>
    <n v="37918"/>
    <x v="2"/>
    <s v="Ann Steele"/>
    <x v="2"/>
  </r>
  <r>
    <s v="CA-2017-145765"/>
    <x v="39"/>
    <d v="2017-06-02T00:00:00"/>
    <x v="2"/>
    <s v="CM-11815"/>
    <s v="TEC-PH-10001305"/>
    <n v="19596"/>
    <n v="5"/>
    <n v="2"/>
    <n v="19596"/>
    <x v="2"/>
    <s v="Phones"/>
    <x v="1652"/>
    <s v="United States"/>
    <x v="42"/>
    <x v="15"/>
    <n v="85023"/>
    <x v="1"/>
    <s v="Candace McMahon"/>
    <x v="1"/>
  </r>
  <r>
    <s v="CA-2017-145765"/>
    <x v="39"/>
    <d v="2017-06-02T00:00:00"/>
    <x v="2"/>
    <s v="CM-11815"/>
    <s v="OFF-PA-10001534"/>
    <n v="15552"/>
    <n v="3"/>
    <n v="2"/>
    <n v="54432"/>
    <x v="1"/>
    <s v="Paper"/>
    <x v="1450"/>
    <s v="United States"/>
    <x v="42"/>
    <x v="15"/>
    <n v="85023"/>
    <x v="1"/>
    <s v="Candace McMahon"/>
    <x v="1"/>
  </r>
  <r>
    <s v="CA-2017-145765"/>
    <x v="39"/>
    <d v="2017-06-02T00:00:00"/>
    <x v="2"/>
    <s v="CM-11815"/>
    <s v="TEC-AC-10000844"/>
    <n v="271968"/>
    <n v="4"/>
    <n v="2"/>
    <n v="543936"/>
    <x v="2"/>
    <s v="Accessories"/>
    <x v="106"/>
    <s v="United States"/>
    <x v="42"/>
    <x v="15"/>
    <n v="85023"/>
    <x v="1"/>
    <s v="Candace McMahon"/>
    <x v="1"/>
  </r>
  <r>
    <s v="CA-2017-126914"/>
    <x v="139"/>
    <d v="2017-06-19T00:00:00"/>
    <x v="2"/>
    <s v="JE-15715"/>
    <s v="FUR-CH-10000847"/>
    <n v="698352"/>
    <n v="3"/>
    <n v="2"/>
    <n v="523764"/>
    <x v="0"/>
    <s v="Chairs"/>
    <x v="986"/>
    <s v="United States"/>
    <x v="53"/>
    <x v="3"/>
    <n v="28110"/>
    <x v="2"/>
    <s v="Joe Elijah"/>
    <x v="0"/>
  </r>
  <r>
    <s v="CA-2017-126914"/>
    <x v="139"/>
    <d v="2017-06-19T00:00:00"/>
    <x v="2"/>
    <s v="JE-15715"/>
    <s v="FUR-BO-10000468"/>
    <n v="77728"/>
    <n v="2"/>
    <n v="2"/>
    <n v="-38864"/>
    <x v="0"/>
    <s v="Bookcases"/>
    <x v="1169"/>
    <s v="United States"/>
    <x v="53"/>
    <x v="3"/>
    <n v="28110"/>
    <x v="2"/>
    <s v="Joe Elijah"/>
    <x v="0"/>
  </r>
  <r>
    <s v="CA-2015-169572"/>
    <x v="683"/>
    <d v="2015-09-12T00:00:00"/>
    <x v="2"/>
    <s v="AG-10525"/>
    <s v="OFF-BI-10002799"/>
    <n v="4662"/>
    <n v="9"/>
    <n v="0"/>
    <n v="214452"/>
    <x v="1"/>
    <s v="Binders"/>
    <x v="1439"/>
    <s v="United States"/>
    <x v="101"/>
    <x v="16"/>
    <n v="23223"/>
    <x v="2"/>
    <s v="Andy Gerbode"/>
    <x v="1"/>
  </r>
  <r>
    <s v="CA-2017-162075"/>
    <x v="256"/>
    <d v="2017-03-24T00:00:00"/>
    <x v="2"/>
    <s v="TT-21220"/>
    <s v="TEC-PH-10001557"/>
    <n v="537544"/>
    <n v="7"/>
    <n v="2"/>
    <n v="470351"/>
    <x v="2"/>
    <s v="Phones"/>
    <x v="660"/>
    <s v="United States"/>
    <x v="12"/>
    <x v="0"/>
    <n v="77041"/>
    <x v="0"/>
    <s v="Thomas Thornton"/>
    <x v="0"/>
  </r>
  <r>
    <s v="CA-2014-162992"/>
    <x v="173"/>
    <d v="2014-12-21T00:00:00"/>
    <x v="3"/>
    <s v="BP-11095"/>
    <s v="OFF-LA-10001934"/>
    <n v="1462"/>
    <n v="2"/>
    <n v="0"/>
    <n v="68714"/>
    <x v="1"/>
    <s v="Labels"/>
    <x v="569"/>
    <s v="United States"/>
    <x v="1"/>
    <x v="1"/>
    <n v="90008"/>
    <x v="1"/>
    <s v="Bart Pistole"/>
    <x v="1"/>
  </r>
  <r>
    <s v="CA-2014-162992"/>
    <x v="173"/>
    <d v="2014-12-21T00:00:00"/>
    <x v="3"/>
    <s v="BP-11095"/>
    <s v="OFF-FA-10004248"/>
    <n v="2255"/>
    <n v="5"/>
    <n v="0"/>
    <n v="87945"/>
    <x v="1"/>
    <s v="Fasteners"/>
    <x v="482"/>
    <s v="United States"/>
    <x v="1"/>
    <x v="1"/>
    <n v="90008"/>
    <x v="1"/>
    <s v="Bart Pistole"/>
    <x v="1"/>
  </r>
  <r>
    <s v="CA-2014-162992"/>
    <x v="173"/>
    <d v="2014-12-21T00:00:00"/>
    <x v="3"/>
    <s v="BP-11095"/>
    <s v="TEC-PH-10001944"/>
    <n v="5838"/>
    <n v="5"/>
    <n v="2"/>
    <n v="72975"/>
    <x v="2"/>
    <s v="Phones"/>
    <x v="1257"/>
    <s v="United States"/>
    <x v="1"/>
    <x v="1"/>
    <n v="90008"/>
    <x v="1"/>
    <s v="Bart Pistole"/>
    <x v="1"/>
  </r>
  <r>
    <s v="CA-2014-162992"/>
    <x v="173"/>
    <d v="2014-12-21T00:00:00"/>
    <x v="3"/>
    <s v="BP-11095"/>
    <s v="TEC-PH-10002085"/>
    <n v="211168"/>
    <n v="4"/>
    <n v="2"/>
    <n v="158376"/>
    <x v="2"/>
    <s v="Phones"/>
    <x v="661"/>
    <s v="United States"/>
    <x v="1"/>
    <x v="1"/>
    <n v="90008"/>
    <x v="1"/>
    <s v="Bart Pistole"/>
    <x v="1"/>
  </r>
  <r>
    <s v="CA-2016-106397"/>
    <x v="273"/>
    <d v="2016-07-13T00:00:00"/>
    <x v="2"/>
    <s v="MJ-17740"/>
    <s v="OFF-PA-10003441"/>
    <n v="1296"/>
    <n v="2"/>
    <n v="0"/>
    <n v="62208"/>
    <x v="1"/>
    <s v="Paper"/>
    <x v="487"/>
    <s v="United States"/>
    <x v="11"/>
    <x v="6"/>
    <n v="84057"/>
    <x v="1"/>
    <s v="Max Jones"/>
    <x v="0"/>
  </r>
  <r>
    <s v="CA-2016-106397"/>
    <x v="273"/>
    <d v="2016-07-13T00:00:00"/>
    <x v="2"/>
    <s v="MJ-17740"/>
    <s v="OFF-AR-10004602"/>
    <n v="4598"/>
    <n v="2"/>
    <n v="0"/>
    <n v="128744"/>
    <x v="1"/>
    <s v="Art"/>
    <x v="1215"/>
    <s v="United States"/>
    <x v="11"/>
    <x v="6"/>
    <n v="84057"/>
    <x v="1"/>
    <s v="Max Jones"/>
    <x v="0"/>
  </r>
  <r>
    <s v="US-2016-150140"/>
    <x v="1203"/>
    <d v="2016-04-10T00:00:00"/>
    <x v="2"/>
    <s v="VM-21685"/>
    <s v="TEC-PH-10002555"/>
    <n v="129475"/>
    <n v="5"/>
    <n v="0"/>
    <n v="336635"/>
    <x v="2"/>
    <s v="Phones"/>
    <x v="1335"/>
    <s v="United States"/>
    <x v="140"/>
    <x v="42"/>
    <n v="5408"/>
    <x v="3"/>
    <s v="Valerie Mitchum"/>
    <x v="2"/>
  </r>
  <r>
    <s v="CA-2014-116666"/>
    <x v="1204"/>
    <d v="2014-05-10T00:00:00"/>
    <x v="3"/>
    <s v="KT-16480"/>
    <s v="TEC-CO-10001449"/>
    <n v="179997"/>
    <n v="5"/>
    <n v="4"/>
    <n v="239996"/>
    <x v="2"/>
    <s v="Copiers"/>
    <x v="306"/>
    <s v="United States"/>
    <x v="10"/>
    <x v="8"/>
    <n v="19134"/>
    <x v="3"/>
    <s v="Kean Thornton"/>
    <x v="0"/>
  </r>
  <r>
    <s v="CA-2017-148992"/>
    <x v="51"/>
    <d v="2017-11-27T00:00:00"/>
    <x v="2"/>
    <s v="CS-12250"/>
    <s v="OFF-PA-10004285"/>
    <n v="10688"/>
    <n v="2"/>
    <n v="2"/>
    <n v="37408"/>
    <x v="1"/>
    <s v="Paper"/>
    <x v="1255"/>
    <s v="United States"/>
    <x v="22"/>
    <x v="9"/>
    <n v="60623"/>
    <x v="0"/>
    <s v="Chris Selesnick"/>
    <x v="1"/>
  </r>
  <r>
    <s v="CA-2016-140935"/>
    <x v="337"/>
    <d v="2016-11-12T00:00:00"/>
    <x v="3"/>
    <s v="AB-10015"/>
    <s v="TEC-PH-10000562"/>
    <n v="22198"/>
    <n v="2"/>
    <n v="0"/>
    <n v="621544"/>
    <x v="2"/>
    <s v="Phones"/>
    <x v="1679"/>
    <s v="United States"/>
    <x v="268"/>
    <x v="25"/>
    <n v="73120"/>
    <x v="0"/>
    <s v="Aaron Bergman"/>
    <x v="0"/>
  </r>
  <r>
    <s v="CA-2016-140935"/>
    <x v="337"/>
    <d v="2016-11-12T00:00:00"/>
    <x v="3"/>
    <s v="AB-10015"/>
    <s v="FUR-BO-10003966"/>
    <n v="34196"/>
    <n v="2"/>
    <n v="0"/>
    <n v="547136"/>
    <x v="0"/>
    <s v="Bookcases"/>
    <x v="1084"/>
    <s v="United States"/>
    <x v="268"/>
    <x v="25"/>
    <n v="73120"/>
    <x v="0"/>
    <s v="Aaron Bergman"/>
    <x v="0"/>
  </r>
  <r>
    <s v="CA-2014-157644"/>
    <x v="519"/>
    <d v="2015-01-01T00:00:00"/>
    <x v="3"/>
    <s v="AH-10030"/>
    <s v="TEC-AC-10003614"/>
    <n v="3477"/>
    <n v="3"/>
    <n v="0"/>
    <n v="114741"/>
    <x v="2"/>
    <s v="Accessories"/>
    <x v="563"/>
    <s v="United States"/>
    <x v="20"/>
    <x v="14"/>
    <n v="10035"/>
    <x v="3"/>
    <s v="Aaron Hawkins"/>
    <x v="1"/>
  </r>
  <r>
    <s v="CA-2014-157644"/>
    <x v="519"/>
    <d v="2015-01-01T00:00:00"/>
    <x v="3"/>
    <s v="AH-10030"/>
    <s v="OFF-LA-10003148"/>
    <n v="189"/>
    <n v="3"/>
    <n v="0"/>
    <n v="8694"/>
    <x v="1"/>
    <s v="Labels"/>
    <x v="166"/>
    <s v="United States"/>
    <x v="20"/>
    <x v="14"/>
    <n v="10035"/>
    <x v="3"/>
    <s v="Aaron Hawkins"/>
    <x v="1"/>
  </r>
  <r>
    <s v="US-2017-100398"/>
    <x v="970"/>
    <d v="2017-08-23T00:00:00"/>
    <x v="2"/>
    <s v="DO-13435"/>
    <s v="OFF-BI-10002133"/>
    <n v="10272"/>
    <n v="3"/>
    <n v="2"/>
    <n v="37236"/>
    <x v="1"/>
    <s v="Binders"/>
    <x v="1136"/>
    <s v="United States"/>
    <x v="288"/>
    <x v="6"/>
    <n v="84106"/>
    <x v="1"/>
    <s v="Denny Ordway"/>
    <x v="0"/>
  </r>
  <r>
    <s v="CA-2016-113082"/>
    <x v="125"/>
    <d v="2016-09-16T00:00:00"/>
    <x v="2"/>
    <s v="MC-17590"/>
    <s v="FUR-FU-10002813"/>
    <n v="4048"/>
    <n v="2"/>
    <n v="0"/>
    <n v="145728"/>
    <x v="0"/>
    <s v="Furnishings"/>
    <x v="1662"/>
    <s v="United States"/>
    <x v="457"/>
    <x v="14"/>
    <n v="13501"/>
    <x v="3"/>
    <s v="Matt Collister"/>
    <x v="1"/>
  </r>
  <r>
    <s v="US-2017-110646"/>
    <x v="40"/>
    <d v="2017-10-31T00:00:00"/>
    <x v="2"/>
    <s v="JF-15190"/>
    <s v="OFF-BI-10004330"/>
    <n v="33282"/>
    <n v="3"/>
    <n v="7"/>
    <n v="-27735"/>
    <x v="1"/>
    <s v="Binders"/>
    <x v="798"/>
    <s v="United States"/>
    <x v="10"/>
    <x v="8"/>
    <n v="19134"/>
    <x v="3"/>
    <s v="Jamie Frazer"/>
    <x v="0"/>
  </r>
  <r>
    <s v="US-2017-110646"/>
    <x v="40"/>
    <d v="2017-10-31T00:00:00"/>
    <x v="2"/>
    <s v="JF-15190"/>
    <s v="TEC-PH-10002807"/>
    <n v="11865"/>
    <n v="5"/>
    <n v="4"/>
    <n v="19775"/>
    <x v="2"/>
    <s v="Phones"/>
    <x v="1227"/>
    <s v="United States"/>
    <x v="10"/>
    <x v="8"/>
    <n v="19134"/>
    <x v="3"/>
    <s v="Jamie Frazer"/>
    <x v="0"/>
  </r>
  <r>
    <s v="US-2017-110646"/>
    <x v="40"/>
    <d v="2017-10-31T00:00:00"/>
    <x v="2"/>
    <s v="JF-15190"/>
    <s v="OFF-LA-10001404"/>
    <n v="1476"/>
    <n v="5"/>
    <n v="2"/>
    <n v="49815"/>
    <x v="1"/>
    <s v="Labels"/>
    <x v="917"/>
    <s v="United States"/>
    <x v="10"/>
    <x v="8"/>
    <n v="19134"/>
    <x v="3"/>
    <s v="Jamie Frazer"/>
    <x v="0"/>
  </r>
  <r>
    <s v="CA-2017-120614"/>
    <x v="1109"/>
    <d v="2017-06-04T00:00:00"/>
    <x v="2"/>
    <s v="SM-20950"/>
    <s v="OFF-PA-10004911"/>
    <n v="3752"/>
    <n v="4"/>
    <n v="0"/>
    <n v="180096"/>
    <x v="1"/>
    <s v="Paper"/>
    <x v="930"/>
    <s v="United States"/>
    <x v="1"/>
    <x v="1"/>
    <n v="90004"/>
    <x v="1"/>
    <s v="Suzanne McNair"/>
    <x v="1"/>
  </r>
  <r>
    <s v="US-2016-140172"/>
    <x v="386"/>
    <d v="2016-03-13T00:00:00"/>
    <x v="2"/>
    <s v="SP-20650"/>
    <s v="OFF-AP-10004233"/>
    <n v="207144"/>
    <n v="3"/>
    <n v="1"/>
    <n v="483336"/>
    <x v="1"/>
    <s v="Appliances"/>
    <x v="1120"/>
    <s v="United States"/>
    <x v="25"/>
    <x v="11"/>
    <n v="49201"/>
    <x v="0"/>
    <s v="Stephanie Phelps"/>
    <x v="1"/>
  </r>
  <r>
    <s v="US-2016-140172"/>
    <x v="386"/>
    <d v="2016-03-13T00:00:00"/>
    <x v="2"/>
    <s v="SP-20650"/>
    <s v="OFF-AR-10002766"/>
    <n v="139"/>
    <n v="5"/>
    <n v="0"/>
    <n v="3753"/>
    <x v="1"/>
    <s v="Art"/>
    <x v="1041"/>
    <s v="United States"/>
    <x v="25"/>
    <x v="11"/>
    <n v="49201"/>
    <x v="0"/>
    <s v="Stephanie Phelps"/>
    <x v="1"/>
  </r>
  <r>
    <s v="CA-2015-127754"/>
    <x v="352"/>
    <d v="2015-07-31T00:00:00"/>
    <x v="2"/>
    <s v="CK-12760"/>
    <s v="FUR-CH-10003199"/>
    <n v="266352"/>
    <n v="3"/>
    <n v="2"/>
    <n v="133176"/>
    <x v="0"/>
    <s v="Chairs"/>
    <x v="633"/>
    <s v="United States"/>
    <x v="220"/>
    <x v="15"/>
    <n v="85301"/>
    <x v="1"/>
    <s v="Cyma Kinney"/>
    <x v="1"/>
  </r>
  <r>
    <s v="CA-2015-144274"/>
    <x v="520"/>
    <d v="2015-11-25T00:00:00"/>
    <x v="1"/>
    <s v="PW-19240"/>
    <s v="TEC-PH-10003012"/>
    <n v="30798"/>
    <n v="2"/>
    <n v="0"/>
    <n v="893142"/>
    <x v="2"/>
    <s v="Phones"/>
    <x v="348"/>
    <s v="United States"/>
    <x v="40"/>
    <x v="12"/>
    <n v="19805"/>
    <x v="3"/>
    <s v="Pierre Wener"/>
    <x v="0"/>
  </r>
  <r>
    <s v="CA-2015-144274"/>
    <x v="520"/>
    <d v="2015-11-25T00:00:00"/>
    <x v="1"/>
    <s v="PW-19240"/>
    <s v="OFF-PA-10001583"/>
    <n v="441"/>
    <n v="6"/>
    <n v="0"/>
    <n v="20727"/>
    <x v="1"/>
    <s v="Paper"/>
    <x v="1799"/>
    <s v="United States"/>
    <x v="40"/>
    <x v="12"/>
    <n v="19805"/>
    <x v="3"/>
    <s v="Pierre Wener"/>
    <x v="0"/>
  </r>
  <r>
    <s v="CA-2015-144274"/>
    <x v="520"/>
    <d v="2015-11-25T00:00:00"/>
    <x v="1"/>
    <s v="PW-19240"/>
    <s v="OFF-AR-10001940"/>
    <n v="1312"/>
    <n v="4"/>
    <n v="0"/>
    <n v="56416"/>
    <x v="1"/>
    <s v="Art"/>
    <x v="170"/>
    <s v="United States"/>
    <x v="40"/>
    <x v="12"/>
    <n v="19805"/>
    <x v="3"/>
    <s v="Pierre Wener"/>
    <x v="0"/>
  </r>
  <r>
    <s v="CA-2015-144274"/>
    <x v="520"/>
    <d v="2015-11-25T00:00:00"/>
    <x v="1"/>
    <s v="PW-19240"/>
    <s v="OFF-EN-10003286"/>
    <n v="1656"/>
    <n v="2"/>
    <n v="0"/>
    <n v="77832"/>
    <x v="1"/>
    <s v="Envelopes"/>
    <x v="153"/>
    <s v="United States"/>
    <x v="40"/>
    <x v="12"/>
    <n v="19805"/>
    <x v="3"/>
    <s v="Pierre Wener"/>
    <x v="0"/>
  </r>
  <r>
    <s v="CA-2015-144274"/>
    <x v="520"/>
    <d v="2015-11-25T00:00:00"/>
    <x v="1"/>
    <s v="PW-19240"/>
    <s v="OFF-PA-10003441"/>
    <n v="3888"/>
    <n v="6"/>
    <n v="0"/>
    <n v="186624"/>
    <x v="1"/>
    <s v="Paper"/>
    <x v="487"/>
    <s v="United States"/>
    <x v="40"/>
    <x v="12"/>
    <n v="19805"/>
    <x v="3"/>
    <s v="Pierre Wener"/>
    <x v="0"/>
  </r>
  <r>
    <s v="CA-2015-142930"/>
    <x v="108"/>
    <d v="2015-12-02T00:00:00"/>
    <x v="2"/>
    <s v="EB-14170"/>
    <s v="OFF-PA-10003395"/>
    <n v="33552"/>
    <n v="4"/>
    <n v="2"/>
    <n v="117432"/>
    <x v="1"/>
    <s v="Paper"/>
    <x v="652"/>
    <s v="United States"/>
    <x v="88"/>
    <x v="0"/>
    <n v="78745"/>
    <x v="0"/>
    <s v="Evan Bailliet"/>
    <x v="0"/>
  </r>
  <r>
    <s v="CA-2017-100622"/>
    <x v="131"/>
    <d v="2017-11-07T00:00:00"/>
    <x v="2"/>
    <s v="DK-13090"/>
    <s v="TEC-CO-10003236"/>
    <n v="959984"/>
    <n v="2"/>
    <n v="2"/>
    <n v="3119948"/>
    <x v="2"/>
    <s v="Copiers"/>
    <x v="454"/>
    <s v="United States"/>
    <x v="333"/>
    <x v="2"/>
    <n v="32839"/>
    <x v="2"/>
    <s v="Dave Kipp"/>
    <x v="0"/>
  </r>
  <r>
    <s v="CA-2017-100622"/>
    <x v="131"/>
    <d v="2017-11-07T00:00:00"/>
    <x v="2"/>
    <s v="DK-13090"/>
    <s v="OFF-BI-10002982"/>
    <n v="4086"/>
    <n v="2"/>
    <n v="7"/>
    <n v="-29964"/>
    <x v="1"/>
    <s v="Binders"/>
    <x v="1254"/>
    <s v="United States"/>
    <x v="333"/>
    <x v="2"/>
    <n v="32839"/>
    <x v="2"/>
    <s v="Dave Kipp"/>
    <x v="0"/>
  </r>
  <r>
    <s v="CA-2017-100622"/>
    <x v="131"/>
    <d v="2017-11-07T00:00:00"/>
    <x v="2"/>
    <s v="DK-13090"/>
    <s v="OFF-AR-10004010"/>
    <n v="55984"/>
    <n v="2"/>
    <n v="2"/>
    <n v="41988"/>
    <x v="1"/>
    <s v="Art"/>
    <x v="1712"/>
    <s v="United States"/>
    <x v="333"/>
    <x v="2"/>
    <n v="32839"/>
    <x v="2"/>
    <s v="Dave Kipp"/>
    <x v="0"/>
  </r>
  <r>
    <s v="CA-2017-100622"/>
    <x v="131"/>
    <d v="2017-11-07T00:00:00"/>
    <x v="2"/>
    <s v="DK-13090"/>
    <s v="OFF-PA-10002947"/>
    <n v="10688"/>
    <n v="2"/>
    <n v="2"/>
    <n v="37408"/>
    <x v="1"/>
    <s v="Paper"/>
    <x v="706"/>
    <s v="United States"/>
    <x v="333"/>
    <x v="2"/>
    <n v="32839"/>
    <x v="2"/>
    <s v="Dave Kipp"/>
    <x v="0"/>
  </r>
  <r>
    <s v="CA-2017-117156"/>
    <x v="707"/>
    <d v="2017-03-23T00:00:00"/>
    <x v="1"/>
    <s v="TB-21055"/>
    <s v="OFF-EN-10003845"/>
    <n v="8856"/>
    <n v="3"/>
    <n v="2"/>
    <n v="28782"/>
    <x v="1"/>
    <s v="Envelopes"/>
    <x v="435"/>
    <s v="United States"/>
    <x v="265"/>
    <x v="8"/>
    <n v="19601"/>
    <x v="3"/>
    <s v="Ted Butterfield"/>
    <x v="0"/>
  </r>
  <r>
    <s v="CA-2015-115399"/>
    <x v="545"/>
    <d v="2015-12-22T00:00:00"/>
    <x v="3"/>
    <s v="AG-10900"/>
    <s v="OFF-LA-10003190"/>
    <n v="6912"/>
    <n v="3"/>
    <n v="2"/>
    <n v="25056"/>
    <x v="1"/>
    <s v="Labels"/>
    <x v="1161"/>
    <s v="United States"/>
    <x v="10"/>
    <x v="8"/>
    <n v="19134"/>
    <x v="3"/>
    <s v="Arthur Gainer"/>
    <x v="0"/>
  </r>
  <r>
    <s v="US-2014-157847"/>
    <x v="1063"/>
    <d v="2014-04-06T00:00:00"/>
    <x v="1"/>
    <s v="SC-20020"/>
    <s v="OFF-PA-10002986"/>
    <n v="2672"/>
    <n v="5"/>
    <n v="2"/>
    <n v="9352"/>
    <x v="1"/>
    <s v="Paper"/>
    <x v="479"/>
    <s v="United States"/>
    <x v="12"/>
    <x v="0"/>
    <n v="77095"/>
    <x v="0"/>
    <s v="Sam Craven"/>
    <x v="0"/>
  </r>
  <r>
    <s v="US-2014-157847"/>
    <x v="1063"/>
    <d v="2014-04-06T00:00:00"/>
    <x v="1"/>
    <s v="SC-20020"/>
    <s v="OFF-PA-10001593"/>
    <n v="33488"/>
    <n v="7"/>
    <n v="2"/>
    <n v="10465"/>
    <x v="1"/>
    <s v="Paper"/>
    <x v="1732"/>
    <s v="United States"/>
    <x v="12"/>
    <x v="0"/>
    <n v="77095"/>
    <x v="0"/>
    <s v="Sam Craven"/>
    <x v="0"/>
  </r>
  <r>
    <s v="CA-2015-115168"/>
    <x v="1117"/>
    <d v="2015-06-09T00:00:00"/>
    <x v="2"/>
    <s v="BB-11545"/>
    <s v="OFF-PA-10000528"/>
    <n v="1056"/>
    <n v="2"/>
    <n v="0"/>
    <n v="4752"/>
    <x v="1"/>
    <s v="Paper"/>
    <x v="1134"/>
    <s v="United States"/>
    <x v="491"/>
    <x v="24"/>
    <n v="63301"/>
    <x v="0"/>
    <s v="Brenda Bowman"/>
    <x v="1"/>
  </r>
  <r>
    <s v="CA-2014-109680"/>
    <x v="190"/>
    <d v="2014-10-09T00:00:00"/>
    <x v="3"/>
    <s v="VP-21760"/>
    <s v="OFF-ST-10001932"/>
    <n v="38634"/>
    <n v="2"/>
    <n v="0"/>
    <n v="540876"/>
    <x v="1"/>
    <s v="Storage"/>
    <x v="1622"/>
    <s v="United States"/>
    <x v="245"/>
    <x v="13"/>
    <n v="46203"/>
    <x v="0"/>
    <s v="Victoria Pisteka"/>
    <x v="1"/>
  </r>
  <r>
    <s v="CA-2016-167983"/>
    <x v="1035"/>
    <d v="2016-08-24T00:00:00"/>
    <x v="1"/>
    <s v="RP-19270"/>
    <s v="OFF-BI-10003727"/>
    <n v="3344"/>
    <n v="10"/>
    <n v="2"/>
    <n v="11704"/>
    <x v="1"/>
    <s v="Binders"/>
    <x v="800"/>
    <s v="United States"/>
    <x v="4"/>
    <x v="4"/>
    <n v="98115"/>
    <x v="1"/>
    <s v="Rachel Payne"/>
    <x v="1"/>
  </r>
  <r>
    <s v="CA-2015-145324"/>
    <x v="218"/>
    <d v="2015-11-19T00:00:00"/>
    <x v="2"/>
    <s v="DH-13675"/>
    <s v="FUR-FU-10002759"/>
    <n v="3996"/>
    <n v="2"/>
    <n v="0"/>
    <n v="143856"/>
    <x v="0"/>
    <s v="Furnishings"/>
    <x v="557"/>
    <s v="United States"/>
    <x v="193"/>
    <x v="16"/>
    <n v="22801"/>
    <x v="2"/>
    <s v="Duane Huffman"/>
    <x v="2"/>
  </r>
  <r>
    <s v="CA-2015-153423"/>
    <x v="136"/>
    <d v="2015-06-27T00:00:00"/>
    <x v="2"/>
    <s v="SW-20455"/>
    <s v="OFF-BI-10000545"/>
    <n v="1217568"/>
    <n v="2"/>
    <n v="2"/>
    <n v="456588"/>
    <x v="1"/>
    <s v="Binders"/>
    <x v="688"/>
    <s v="United States"/>
    <x v="30"/>
    <x v="14"/>
    <n v="14609"/>
    <x v="3"/>
    <s v="Shaun Weien"/>
    <x v="0"/>
  </r>
  <r>
    <s v="US-2017-132675"/>
    <x v="240"/>
    <d v="2017-09-28T00:00:00"/>
    <x v="2"/>
    <s v="KF-16285"/>
    <s v="OFF-ST-10004950"/>
    <n v="1551"/>
    <n v="1"/>
    <n v="0"/>
    <n v="38775"/>
    <x v="1"/>
    <s v="Storage"/>
    <x v="1000"/>
    <s v="United States"/>
    <x v="407"/>
    <x v="31"/>
    <n v="30328"/>
    <x v="2"/>
    <s v="Karen Ferguson"/>
    <x v="2"/>
  </r>
  <r>
    <s v="US-2017-132675"/>
    <x v="240"/>
    <d v="2017-09-28T00:00:00"/>
    <x v="2"/>
    <s v="KF-16285"/>
    <s v="TEC-PH-10003171"/>
    <n v="899"/>
    <n v="2"/>
    <n v="0"/>
    <n v="25172"/>
    <x v="2"/>
    <s v="Phones"/>
    <x v="1482"/>
    <s v="United States"/>
    <x v="407"/>
    <x v="31"/>
    <n v="30328"/>
    <x v="2"/>
    <s v="Karen Ferguson"/>
    <x v="2"/>
  </r>
  <r>
    <s v="US-2017-132675"/>
    <x v="240"/>
    <d v="2017-09-28T00:00:00"/>
    <x v="2"/>
    <s v="KF-16285"/>
    <s v="OFF-AR-10000614"/>
    <n v="1428"/>
    <n v="4"/>
    <n v="0"/>
    <n v="37128"/>
    <x v="1"/>
    <s v="Art"/>
    <x v="1701"/>
    <s v="United States"/>
    <x v="407"/>
    <x v="31"/>
    <n v="30328"/>
    <x v="2"/>
    <s v="Karen Ferguson"/>
    <x v="2"/>
  </r>
  <r>
    <s v="US-2017-132675"/>
    <x v="240"/>
    <d v="2017-09-28T00:00:00"/>
    <x v="2"/>
    <s v="KF-16285"/>
    <s v="OFF-AR-10000034"/>
    <n v="1272"/>
    <n v="3"/>
    <n v="0"/>
    <n v="49608"/>
    <x v="1"/>
    <s v="Art"/>
    <x v="747"/>
    <s v="United States"/>
    <x v="407"/>
    <x v="31"/>
    <n v="30328"/>
    <x v="2"/>
    <s v="Karen Ferguson"/>
    <x v="2"/>
  </r>
  <r>
    <s v="US-2017-132675"/>
    <x v="240"/>
    <d v="2017-09-28T00:00:00"/>
    <x v="2"/>
    <s v="KF-16285"/>
    <s v="OFF-LA-10003766"/>
    <n v="1575"/>
    <n v="5"/>
    <n v="0"/>
    <n v="756"/>
    <x v="1"/>
    <s v="Labels"/>
    <x v="365"/>
    <s v="United States"/>
    <x v="407"/>
    <x v="31"/>
    <n v="30328"/>
    <x v="2"/>
    <s v="Karen Ferguson"/>
    <x v="2"/>
  </r>
  <r>
    <s v="CA-2014-153808"/>
    <x v="321"/>
    <d v="2014-04-10T00:00:00"/>
    <x v="1"/>
    <s v="FH-14275"/>
    <s v="OFF-AR-10001725"/>
    <n v="7095"/>
    <n v="3"/>
    <n v="0"/>
    <n v="18447"/>
    <x v="1"/>
    <s v="Art"/>
    <x v="1523"/>
    <s v="United States"/>
    <x v="1"/>
    <x v="1"/>
    <n v="90004"/>
    <x v="1"/>
    <s v="Frank Hawley"/>
    <x v="1"/>
  </r>
  <r>
    <s v="CA-2014-153808"/>
    <x v="321"/>
    <d v="2014-04-10T00:00:00"/>
    <x v="1"/>
    <s v="FH-14275"/>
    <s v="OFF-BI-10002794"/>
    <n v="65568"/>
    <n v="2"/>
    <n v="2"/>
    <n v="237684"/>
    <x v="1"/>
    <s v="Binders"/>
    <x v="102"/>
    <s v="United States"/>
    <x v="1"/>
    <x v="1"/>
    <n v="90004"/>
    <x v="1"/>
    <s v="Frank Hawley"/>
    <x v="1"/>
  </r>
  <r>
    <s v="CA-2014-153808"/>
    <x v="321"/>
    <d v="2014-04-10T00:00:00"/>
    <x v="1"/>
    <s v="FH-14275"/>
    <s v="TEC-AC-10004171"/>
    <n v="29997"/>
    <n v="3"/>
    <n v="0"/>
    <n v="1319868"/>
    <x v="2"/>
    <s v="Accessories"/>
    <x v="1305"/>
    <s v="United States"/>
    <x v="1"/>
    <x v="1"/>
    <n v="90004"/>
    <x v="1"/>
    <s v="Frank Hawley"/>
    <x v="1"/>
  </r>
  <r>
    <s v="US-2016-112396"/>
    <x v="1205"/>
    <d v="2016-02-13T00:00:00"/>
    <x v="2"/>
    <s v="JR-16210"/>
    <s v="TEC-AC-10003628"/>
    <n v="8997"/>
    <n v="3"/>
    <n v="0"/>
    <n v="395868"/>
    <x v="2"/>
    <s v="Accessories"/>
    <x v="247"/>
    <s v="United States"/>
    <x v="8"/>
    <x v="1"/>
    <n v="94110"/>
    <x v="1"/>
    <s v="Justin Ritter"/>
    <x v="1"/>
  </r>
  <r>
    <s v="US-2016-112396"/>
    <x v="1205"/>
    <d v="2016-02-13T00:00:00"/>
    <x v="2"/>
    <s v="JR-16210"/>
    <s v="TEC-AC-10004761"/>
    <n v="3186"/>
    <n v="2"/>
    <n v="0"/>
    <n v="11151"/>
    <x v="2"/>
    <s v="Accessories"/>
    <x v="781"/>
    <s v="United States"/>
    <x v="8"/>
    <x v="1"/>
    <n v="94110"/>
    <x v="1"/>
    <s v="Justin Ritter"/>
    <x v="1"/>
  </r>
  <r>
    <s v="CA-2014-141173"/>
    <x v="727"/>
    <d v="2014-11-20T00:00:00"/>
    <x v="1"/>
    <s v="JC-16105"/>
    <s v="OFF-ST-10000885"/>
    <n v="6715"/>
    <n v="5"/>
    <n v="0"/>
    <n v="167875"/>
    <x v="1"/>
    <s v="Storage"/>
    <x v="1638"/>
    <s v="United States"/>
    <x v="31"/>
    <x v="10"/>
    <n v="55407"/>
    <x v="0"/>
    <s v="Julie Creighton"/>
    <x v="1"/>
  </r>
  <r>
    <s v="CA-2017-156664"/>
    <x v="403"/>
    <d v="2017-12-23T00:00:00"/>
    <x v="2"/>
    <s v="BP-11290"/>
    <s v="OFF-BI-10004209"/>
    <n v="7236"/>
    <n v="3"/>
    <n v="7"/>
    <n v="-603"/>
    <x v="1"/>
    <s v="Binders"/>
    <x v="1204"/>
    <s v="United States"/>
    <x v="38"/>
    <x v="23"/>
    <n v="43229"/>
    <x v="3"/>
    <s v="Beth Paige"/>
    <x v="0"/>
  </r>
  <r>
    <s v="CA-2017-156664"/>
    <x v="403"/>
    <d v="2017-12-23T00:00:00"/>
    <x v="2"/>
    <s v="BP-11290"/>
    <s v="OFF-FA-10002988"/>
    <n v="4824"/>
    <n v="3"/>
    <n v="2"/>
    <n v="17487"/>
    <x v="1"/>
    <s v="Fasteners"/>
    <x v="131"/>
    <s v="United States"/>
    <x v="38"/>
    <x v="23"/>
    <n v="43229"/>
    <x v="3"/>
    <s v="Beth Paige"/>
    <x v="0"/>
  </r>
  <r>
    <s v="CA-2017-156664"/>
    <x v="403"/>
    <d v="2017-12-23T00:00:00"/>
    <x v="2"/>
    <s v="BP-11290"/>
    <s v="OFF-PA-10002222"/>
    <n v="9136"/>
    <n v="5"/>
    <n v="2"/>
    <n v="29692"/>
    <x v="1"/>
    <s v="Paper"/>
    <x v="393"/>
    <s v="United States"/>
    <x v="38"/>
    <x v="23"/>
    <n v="43229"/>
    <x v="3"/>
    <s v="Beth Paige"/>
    <x v="0"/>
  </r>
  <r>
    <s v="CA-2017-156664"/>
    <x v="403"/>
    <d v="2017-12-23T00:00:00"/>
    <x v="2"/>
    <s v="BP-11290"/>
    <s v="OFF-AP-10004487"/>
    <n v="130112"/>
    <n v="2"/>
    <n v="2"/>
    <n v="130112"/>
    <x v="1"/>
    <s v="Appliances"/>
    <x v="718"/>
    <s v="United States"/>
    <x v="38"/>
    <x v="23"/>
    <n v="43229"/>
    <x v="3"/>
    <s v="Beth Paige"/>
    <x v="0"/>
  </r>
  <r>
    <s v="CA-2015-140718"/>
    <x v="739"/>
    <d v="2015-07-04T00:00:00"/>
    <x v="3"/>
    <s v="FA-14230"/>
    <s v="TEC-PH-10003505"/>
    <n v="7424"/>
    <n v="1"/>
    <n v="2"/>
    <n v="8352"/>
    <x v="2"/>
    <s v="Phones"/>
    <x v="903"/>
    <s v="United States"/>
    <x v="253"/>
    <x v="3"/>
    <n v="27604"/>
    <x v="2"/>
    <s v="Frank Atkinson"/>
    <x v="1"/>
  </r>
  <r>
    <s v="CA-2015-140718"/>
    <x v="739"/>
    <d v="2015-07-04T00:00:00"/>
    <x v="3"/>
    <s v="FA-14230"/>
    <s v="FUR-FU-10000076"/>
    <n v="15984"/>
    <n v="10"/>
    <n v="2"/>
    <n v="45954"/>
    <x v="0"/>
    <s v="Furnishings"/>
    <x v="877"/>
    <s v="United States"/>
    <x v="253"/>
    <x v="3"/>
    <n v="27604"/>
    <x v="2"/>
    <s v="Frank Atkinson"/>
    <x v="1"/>
  </r>
  <r>
    <s v="CA-2015-140718"/>
    <x v="739"/>
    <d v="2015-07-04T00:00:00"/>
    <x v="3"/>
    <s v="FA-14230"/>
    <s v="OFF-BI-10004728"/>
    <n v="2892"/>
    <n v="2"/>
    <n v="7"/>
    <n v="-23136"/>
    <x v="1"/>
    <s v="Binders"/>
    <x v="541"/>
    <s v="United States"/>
    <x v="253"/>
    <x v="3"/>
    <n v="27604"/>
    <x v="2"/>
    <s v="Frank Atkinson"/>
    <x v="1"/>
  </r>
  <r>
    <s v="CA-2015-140718"/>
    <x v="739"/>
    <d v="2015-07-04T00:00:00"/>
    <x v="3"/>
    <s v="FA-14230"/>
    <s v="OFF-PA-10002250"/>
    <n v="9392"/>
    <n v="2"/>
    <n v="2"/>
    <n v="32872"/>
    <x v="1"/>
    <s v="Paper"/>
    <x v="702"/>
    <s v="United States"/>
    <x v="253"/>
    <x v="3"/>
    <n v="27604"/>
    <x v="2"/>
    <s v="Frank Atkinson"/>
    <x v="1"/>
  </r>
  <r>
    <s v="CA-2014-119977"/>
    <x v="1169"/>
    <d v="2014-10-13T00:00:00"/>
    <x v="1"/>
    <s v="DN-13690"/>
    <s v="OFF-PA-10003823"/>
    <n v="12392"/>
    <n v="4"/>
    <n v="0"/>
    <n v="55764"/>
    <x v="1"/>
    <s v="Paper"/>
    <x v="1001"/>
    <s v="United States"/>
    <x v="20"/>
    <x v="14"/>
    <n v="10011"/>
    <x v="3"/>
    <s v="Duane Noonan"/>
    <x v="0"/>
  </r>
  <r>
    <s v="US-2015-115343"/>
    <x v="356"/>
    <d v="2015-09-25T00:00:00"/>
    <x v="3"/>
    <s v="FO-14305"/>
    <s v="OFF-SU-10000898"/>
    <n v="556"/>
    <n v="5"/>
    <n v="2"/>
    <n v="6255"/>
    <x v="1"/>
    <s v="Supplies"/>
    <x v="1179"/>
    <s v="United States"/>
    <x v="10"/>
    <x v="8"/>
    <n v="19143"/>
    <x v="3"/>
    <s v="Frank Olsen"/>
    <x v="0"/>
  </r>
  <r>
    <s v="US-2015-115343"/>
    <x v="356"/>
    <d v="2015-09-25T00:00:00"/>
    <x v="3"/>
    <s v="FO-14305"/>
    <s v="TEC-AC-10003832"/>
    <n v="617976"/>
    <n v="3"/>
    <n v="2"/>
    <n v="-77247"/>
    <x v="2"/>
    <s v="Accessories"/>
    <x v="218"/>
    <s v="United States"/>
    <x v="10"/>
    <x v="8"/>
    <n v="19143"/>
    <x v="3"/>
    <s v="Frank Olsen"/>
    <x v="0"/>
  </r>
  <r>
    <s v="CA-2017-163671"/>
    <x v="164"/>
    <d v="2017-12-30T00:00:00"/>
    <x v="2"/>
    <s v="DP-13105"/>
    <s v="OFF-BI-10001679"/>
    <n v="21312"/>
    <n v="3"/>
    <n v="2"/>
    <n v="7992"/>
    <x v="1"/>
    <s v="Binders"/>
    <x v="214"/>
    <s v="United States"/>
    <x v="347"/>
    <x v="45"/>
    <n v="83642"/>
    <x v="1"/>
    <s v="Dave Poirier"/>
    <x v="1"/>
  </r>
  <r>
    <s v="CA-2017-135909"/>
    <x v="118"/>
    <d v="2017-10-20T00:00:00"/>
    <x v="2"/>
    <s v="JW-15220"/>
    <s v="TEC-AC-10002335"/>
    <n v="20994"/>
    <n v="6"/>
    <n v="0"/>
    <n v="398886"/>
    <x v="2"/>
    <s v="Accessories"/>
    <x v="343"/>
    <s v="United States"/>
    <x v="301"/>
    <x v="1"/>
    <n v="95823"/>
    <x v="1"/>
    <s v="Jane Waco"/>
    <x v="1"/>
  </r>
  <r>
    <s v="CA-2017-135909"/>
    <x v="118"/>
    <d v="2017-10-20T00:00:00"/>
    <x v="2"/>
    <s v="JW-15220"/>
    <s v="TEC-PH-10003187"/>
    <n v="31984"/>
    <n v="2"/>
    <n v="2"/>
    <n v="-7996"/>
    <x v="2"/>
    <s v="Phones"/>
    <x v="1399"/>
    <s v="United States"/>
    <x v="301"/>
    <x v="1"/>
    <n v="95823"/>
    <x v="1"/>
    <s v="Jane Waco"/>
    <x v="1"/>
  </r>
  <r>
    <s v="CA-2017-135909"/>
    <x v="118"/>
    <d v="2017-10-20T00:00:00"/>
    <x v="2"/>
    <s v="JW-15220"/>
    <s v="OFF-BI-10003527"/>
    <n v="508396"/>
    <n v="5"/>
    <n v="2"/>
    <n v="1906485"/>
    <x v="1"/>
    <s v="Binders"/>
    <x v="449"/>
    <s v="United States"/>
    <x v="301"/>
    <x v="1"/>
    <n v="95823"/>
    <x v="1"/>
    <s v="Jane Waco"/>
    <x v="1"/>
  </r>
  <r>
    <s v="US-2017-114356"/>
    <x v="647"/>
    <d v="2017-08-26T00:00:00"/>
    <x v="2"/>
    <s v="TT-21460"/>
    <s v="TEC-PH-10003171"/>
    <n v="3596"/>
    <n v="1"/>
    <n v="2"/>
    <n v="3596"/>
    <x v="2"/>
    <s v="Phones"/>
    <x v="1482"/>
    <s v="United States"/>
    <x v="35"/>
    <x v="3"/>
    <n v="28205"/>
    <x v="2"/>
    <s v="Tonja Turnell"/>
    <x v="2"/>
  </r>
  <r>
    <s v="CA-2015-125934"/>
    <x v="858"/>
    <d v="2015-09-18T00:00:00"/>
    <x v="2"/>
    <s v="SN-20560"/>
    <s v="OFF-LA-10000414"/>
    <n v="3105"/>
    <n v="3"/>
    <n v="0"/>
    <n v="14904"/>
    <x v="1"/>
    <s v="Labels"/>
    <x v="1615"/>
    <s v="United States"/>
    <x v="267"/>
    <x v="29"/>
    <n v="7501"/>
    <x v="3"/>
    <s v="Skye Norling"/>
    <x v="2"/>
  </r>
  <r>
    <s v="CA-2015-125934"/>
    <x v="858"/>
    <d v="2015-09-18T00:00:00"/>
    <x v="2"/>
    <s v="SN-20560"/>
    <s v="FUR-FU-10002107"/>
    <n v="892"/>
    <n v="4"/>
    <n v="0"/>
    <n v="39248"/>
    <x v="0"/>
    <s v="Furnishings"/>
    <x v="1317"/>
    <s v="United States"/>
    <x v="267"/>
    <x v="29"/>
    <n v="7501"/>
    <x v="3"/>
    <s v="Skye Norling"/>
    <x v="2"/>
  </r>
  <r>
    <s v="CA-2015-125934"/>
    <x v="858"/>
    <d v="2015-09-18T00:00:00"/>
    <x v="2"/>
    <s v="SN-20560"/>
    <s v="OFF-BI-10004593"/>
    <n v="2096"/>
    <n v="4"/>
    <n v="0"/>
    <n v="96416"/>
    <x v="1"/>
    <s v="Binders"/>
    <x v="270"/>
    <s v="United States"/>
    <x v="267"/>
    <x v="29"/>
    <n v="7501"/>
    <x v="3"/>
    <s v="Skye Norling"/>
    <x v="2"/>
  </r>
  <r>
    <s v="CA-2015-125934"/>
    <x v="858"/>
    <d v="2015-09-18T00:00:00"/>
    <x v="2"/>
    <s v="SN-20560"/>
    <s v="OFF-AP-10003860"/>
    <n v="11104"/>
    <n v="4"/>
    <n v="0"/>
    <n v="299808"/>
    <x v="1"/>
    <s v="Appliances"/>
    <x v="1087"/>
    <s v="United States"/>
    <x v="267"/>
    <x v="29"/>
    <n v="7501"/>
    <x v="3"/>
    <s v="Skye Norling"/>
    <x v="2"/>
  </r>
  <r>
    <s v="CA-2015-125934"/>
    <x v="858"/>
    <d v="2015-09-18T00:00:00"/>
    <x v="2"/>
    <s v="SN-20560"/>
    <s v="OFF-PA-10000556"/>
    <n v="3888"/>
    <n v="6"/>
    <n v="0"/>
    <n v="186624"/>
    <x v="1"/>
    <s v="Paper"/>
    <x v="1611"/>
    <s v="United States"/>
    <x v="267"/>
    <x v="29"/>
    <n v="7501"/>
    <x v="3"/>
    <s v="Skye Norling"/>
    <x v="2"/>
  </r>
  <r>
    <s v="CA-2015-158148"/>
    <x v="138"/>
    <d v="2015-12-26T00:00:00"/>
    <x v="2"/>
    <s v="JM-15865"/>
    <s v="OFF-AP-10003281"/>
    <n v="3627"/>
    <n v="3"/>
    <n v="0"/>
    <n v="10881"/>
    <x v="1"/>
    <s v="Appliances"/>
    <x v="1178"/>
    <s v="United States"/>
    <x v="80"/>
    <x v="16"/>
    <n v="22204"/>
    <x v="2"/>
    <s v="John Murray"/>
    <x v="0"/>
  </r>
  <r>
    <s v="CA-2014-120411"/>
    <x v="58"/>
    <d v="2014-09-23T00:00:00"/>
    <x v="3"/>
    <s v="SB-20185"/>
    <s v="FUR-BO-10004218"/>
    <n v="49343"/>
    <n v="5"/>
    <n v="3"/>
    <n v="-7049"/>
    <x v="0"/>
    <s v="Bookcases"/>
    <x v="1565"/>
    <s v="United States"/>
    <x v="22"/>
    <x v="9"/>
    <n v="60653"/>
    <x v="0"/>
    <s v="Sarah Brown"/>
    <x v="0"/>
  </r>
  <r>
    <s v="CA-2014-120411"/>
    <x v="58"/>
    <d v="2014-09-23T00:00:00"/>
    <x v="3"/>
    <s v="SB-20185"/>
    <s v="TEC-PH-10002185"/>
    <n v="1112"/>
    <n v="2"/>
    <n v="2"/>
    <n v="3475"/>
    <x v="2"/>
    <s v="Phones"/>
    <x v="1070"/>
    <s v="United States"/>
    <x v="22"/>
    <x v="9"/>
    <n v="60653"/>
    <x v="0"/>
    <s v="Sarah Brown"/>
    <x v="0"/>
  </r>
  <r>
    <s v="CA-2016-158260"/>
    <x v="253"/>
    <d v="2016-11-08T00:00:00"/>
    <x v="2"/>
    <s v="CC-12475"/>
    <s v="TEC-MA-10003176"/>
    <n v="6864"/>
    <n v="2"/>
    <n v="2"/>
    <n v="7722"/>
    <x v="2"/>
    <s v="Machines"/>
    <x v="1729"/>
    <s v="United States"/>
    <x v="69"/>
    <x v="1"/>
    <n v="92037"/>
    <x v="1"/>
    <s v="Cindy Chapman"/>
    <x v="0"/>
  </r>
  <r>
    <s v="CA-2017-101805"/>
    <x v="95"/>
    <d v="2017-12-06T00:00:00"/>
    <x v="2"/>
    <s v="SH-19975"/>
    <s v="OFF-BI-10002003"/>
    <n v="1592"/>
    <n v="5"/>
    <n v="2"/>
    <n v="5373"/>
    <x v="1"/>
    <s v="Binders"/>
    <x v="1374"/>
    <s v="United States"/>
    <x v="4"/>
    <x v="4"/>
    <n v="98105"/>
    <x v="1"/>
    <s v="Sally Hughsby"/>
    <x v="1"/>
  </r>
  <r>
    <s v="CA-2017-101805"/>
    <x v="95"/>
    <d v="2017-12-06T00:00:00"/>
    <x v="2"/>
    <s v="SH-19975"/>
    <s v="FUR-FU-10000023"/>
    <n v="7068"/>
    <n v="12"/>
    <n v="0"/>
    <n v="310992"/>
    <x v="0"/>
    <s v="Furnishings"/>
    <x v="325"/>
    <s v="United States"/>
    <x v="4"/>
    <x v="4"/>
    <n v="98105"/>
    <x v="1"/>
    <s v="Sally Hughsby"/>
    <x v="1"/>
  </r>
  <r>
    <s v="CA-2017-101805"/>
    <x v="95"/>
    <d v="2017-12-06T00:00:00"/>
    <x v="2"/>
    <s v="SH-19975"/>
    <s v="OFF-ST-10002756"/>
    <n v="54124"/>
    <n v="4"/>
    <n v="0"/>
    <n v="54124"/>
    <x v="1"/>
    <s v="Storage"/>
    <x v="273"/>
    <s v="United States"/>
    <x v="4"/>
    <x v="4"/>
    <n v="98105"/>
    <x v="1"/>
    <s v="Sally Hughsby"/>
    <x v="1"/>
  </r>
  <r>
    <s v="US-2014-105137"/>
    <x v="981"/>
    <d v="2014-10-10T00:00:00"/>
    <x v="0"/>
    <s v="RB-19435"/>
    <s v="TEC-MA-10002694"/>
    <n v="101994"/>
    <n v="2"/>
    <n v="7"/>
    <n v="-713958"/>
    <x v="2"/>
    <s v="Machines"/>
    <x v="1800"/>
    <s v="United States"/>
    <x v="38"/>
    <x v="23"/>
    <n v="43229"/>
    <x v="3"/>
    <s v="Richard Bierner"/>
    <x v="0"/>
  </r>
  <r>
    <s v="US-2014-105137"/>
    <x v="981"/>
    <d v="2014-10-10T00:00:00"/>
    <x v="0"/>
    <s v="RB-19435"/>
    <s v="OFF-BI-10002429"/>
    <n v="18264"/>
    <n v="2"/>
    <n v="7"/>
    <n v="-133936"/>
    <x v="1"/>
    <s v="Binders"/>
    <x v="469"/>
    <s v="United States"/>
    <x v="38"/>
    <x v="23"/>
    <n v="43229"/>
    <x v="3"/>
    <s v="Richard Bierner"/>
    <x v="0"/>
  </r>
  <r>
    <s v="CA-2017-142489"/>
    <x v="236"/>
    <d v="2017-11-16T00:00:00"/>
    <x v="1"/>
    <s v="TC-21295"/>
    <s v="OFF-BI-10003684"/>
    <n v="2199"/>
    <n v="5"/>
    <n v="8"/>
    <n v="-32985"/>
    <x v="1"/>
    <s v="Binders"/>
    <x v="710"/>
    <s v="United States"/>
    <x v="12"/>
    <x v="0"/>
    <n v="77095"/>
    <x v="0"/>
    <s v="Toby Carlisle"/>
    <x v="0"/>
  </r>
  <r>
    <s v="US-2016-141264"/>
    <x v="571"/>
    <d v="2016-08-19T00:00:00"/>
    <x v="2"/>
    <s v="CT-11995"/>
    <s v="OFF-SU-10003505"/>
    <n v="185376"/>
    <n v="2"/>
    <n v="2"/>
    <n v="-34758"/>
    <x v="1"/>
    <s v="Supplies"/>
    <x v="412"/>
    <s v="United States"/>
    <x v="218"/>
    <x v="0"/>
    <n v="75061"/>
    <x v="0"/>
    <s v="Carol Triggs"/>
    <x v="0"/>
  </r>
  <r>
    <s v="US-2016-141264"/>
    <x v="571"/>
    <d v="2016-08-19T00:00:00"/>
    <x v="2"/>
    <s v="CT-11995"/>
    <s v="OFF-AP-10002534"/>
    <n v="58924"/>
    <n v="1"/>
    <n v="8"/>
    <n v="-1532024"/>
    <x v="1"/>
    <s v="Appliances"/>
    <x v="1191"/>
    <s v="United States"/>
    <x v="218"/>
    <x v="0"/>
    <n v="75061"/>
    <x v="0"/>
    <s v="Carol Triggs"/>
    <x v="0"/>
  </r>
  <r>
    <s v="CA-2017-126928"/>
    <x v="696"/>
    <d v="2017-09-23T00:00:00"/>
    <x v="2"/>
    <s v="GZ-14470"/>
    <s v="TEC-MA-10004626"/>
    <n v="4800"/>
    <n v="4"/>
    <n v="0"/>
    <n v="2256"/>
    <x v="2"/>
    <s v="Machines"/>
    <x v="1801"/>
    <s v="United States"/>
    <x v="72"/>
    <x v="29"/>
    <n v="7960"/>
    <x v="3"/>
    <s v="Gary Zandusky"/>
    <x v="0"/>
  </r>
  <r>
    <s v="CA-2017-126928"/>
    <x v="696"/>
    <d v="2017-09-23T00:00:00"/>
    <x v="2"/>
    <s v="GZ-14470"/>
    <s v="OFF-ST-10000615"/>
    <n v="3405"/>
    <n v="3"/>
    <n v="0"/>
    <n v="9534"/>
    <x v="1"/>
    <s v="Storage"/>
    <x v="75"/>
    <s v="United States"/>
    <x v="72"/>
    <x v="29"/>
    <n v="7960"/>
    <x v="3"/>
    <s v="Gary Zandusky"/>
    <x v="0"/>
  </r>
  <r>
    <s v="US-2015-107944"/>
    <x v="390"/>
    <d v="2015-03-25T00:00:00"/>
    <x v="3"/>
    <s v="AM-10360"/>
    <s v="OFF-PA-10000659"/>
    <n v="19272"/>
    <n v="11"/>
    <n v="0"/>
    <n v="925056"/>
    <x v="1"/>
    <s v="Paper"/>
    <x v="162"/>
    <s v="United States"/>
    <x v="1"/>
    <x v="1"/>
    <n v="90008"/>
    <x v="1"/>
    <s v="Alice McCarthy"/>
    <x v="1"/>
  </r>
  <r>
    <s v="US-2015-107944"/>
    <x v="390"/>
    <d v="2015-03-25T00:00:00"/>
    <x v="3"/>
    <s v="AM-10360"/>
    <s v="TEC-AC-10000736"/>
    <n v="23997"/>
    <n v="3"/>
    <n v="0"/>
    <n v="863892"/>
    <x v="2"/>
    <s v="Accessories"/>
    <x v="1083"/>
    <s v="United States"/>
    <x v="1"/>
    <x v="1"/>
    <n v="90008"/>
    <x v="1"/>
    <s v="Alice McCarthy"/>
    <x v="1"/>
  </r>
  <r>
    <s v="CA-2016-135594"/>
    <x v="1186"/>
    <d v="2016-07-03T00:00:00"/>
    <x v="1"/>
    <s v="AH-10120"/>
    <s v="TEC-AC-10003038"/>
    <n v="5012"/>
    <n v="7"/>
    <n v="2"/>
    <n v="-6265"/>
    <x v="2"/>
    <s v="Accessories"/>
    <x v="1024"/>
    <s v="United States"/>
    <x v="34"/>
    <x v="9"/>
    <n v="60505"/>
    <x v="0"/>
    <s v="Adrian Hane"/>
    <x v="2"/>
  </r>
  <r>
    <s v="US-2017-115252"/>
    <x v="178"/>
    <d v="2017-10-25T00:00:00"/>
    <x v="2"/>
    <s v="MY-18295"/>
    <s v="TEC-PH-10004071"/>
    <n v="15984"/>
    <n v="2"/>
    <n v="2"/>
    <n v="13986"/>
    <x v="2"/>
    <s v="Phones"/>
    <x v="1521"/>
    <s v="United States"/>
    <x v="28"/>
    <x v="3"/>
    <n v="27707"/>
    <x v="2"/>
    <s v="Muhammed Yedwab"/>
    <x v="1"/>
  </r>
  <r>
    <s v="US-2017-115252"/>
    <x v="178"/>
    <d v="2017-10-25T00:00:00"/>
    <x v="2"/>
    <s v="MY-18295"/>
    <s v="OFF-PA-10001667"/>
    <n v="14352"/>
    <n v="3"/>
    <n v="2"/>
    <n v="4485"/>
    <x v="1"/>
    <s v="Paper"/>
    <x v="456"/>
    <s v="United States"/>
    <x v="28"/>
    <x v="3"/>
    <n v="27707"/>
    <x v="2"/>
    <s v="Muhammed Yedwab"/>
    <x v="1"/>
  </r>
  <r>
    <s v="CA-2014-107398"/>
    <x v="54"/>
    <d v="2014-08-30T00:00:00"/>
    <x v="2"/>
    <s v="BS-11590"/>
    <s v="OFF-BI-10001982"/>
    <n v="6528"/>
    <n v="4"/>
    <n v="7"/>
    <n v="-45696"/>
    <x v="1"/>
    <s v="Binders"/>
    <x v="304"/>
    <s v="United States"/>
    <x v="38"/>
    <x v="23"/>
    <n v="43229"/>
    <x v="3"/>
    <s v="Brendan Sweed"/>
    <x v="1"/>
  </r>
  <r>
    <s v="CA-2014-107398"/>
    <x v="54"/>
    <d v="2014-08-30T00:00:00"/>
    <x v="2"/>
    <s v="BS-11590"/>
    <s v="OFF-BI-10004141"/>
    <n v="2862"/>
    <n v="3"/>
    <n v="7"/>
    <n v="-22896"/>
    <x v="1"/>
    <s v="Binders"/>
    <x v="1281"/>
    <s v="United States"/>
    <x v="38"/>
    <x v="23"/>
    <n v="43229"/>
    <x v="3"/>
    <s v="Brendan Sweed"/>
    <x v="1"/>
  </r>
  <r>
    <s v="CA-2014-107398"/>
    <x v="54"/>
    <d v="2014-08-30T00:00:00"/>
    <x v="2"/>
    <s v="BS-11590"/>
    <s v="OFF-BI-10002103"/>
    <n v="20856"/>
    <n v="8"/>
    <n v="7"/>
    <n v="-166848"/>
    <x v="1"/>
    <s v="Binders"/>
    <x v="527"/>
    <s v="United States"/>
    <x v="38"/>
    <x v="23"/>
    <n v="43229"/>
    <x v="3"/>
    <s v="Brendan Sweed"/>
    <x v="1"/>
  </r>
  <r>
    <s v="CA-2014-169642"/>
    <x v="921"/>
    <d v="2014-07-30T00:00:00"/>
    <x v="1"/>
    <s v="BB-10990"/>
    <s v="OFF-ST-10002574"/>
    <n v="27628"/>
    <n v="2"/>
    <n v="0"/>
    <n v="0"/>
    <x v="1"/>
    <s v="Storage"/>
    <x v="927"/>
    <s v="United States"/>
    <x v="1"/>
    <x v="1"/>
    <n v="90036"/>
    <x v="1"/>
    <s v="Barry Blumstein"/>
    <x v="1"/>
  </r>
  <r>
    <s v="CA-2017-103968"/>
    <x v="95"/>
    <d v="2017-12-07T00:00:00"/>
    <x v="2"/>
    <s v="ML-17755"/>
    <s v="FUR-FU-10003394"/>
    <n v="62964"/>
    <n v="9"/>
    <n v="0"/>
    <n v="1070388"/>
    <x v="0"/>
    <s v="Furnishings"/>
    <x v="579"/>
    <s v="United States"/>
    <x v="280"/>
    <x v="1"/>
    <n v="95207"/>
    <x v="1"/>
    <s v="Max Ludwig"/>
    <x v="2"/>
  </r>
  <r>
    <s v="CA-2016-147256"/>
    <x v="507"/>
    <d v="2016-10-21T00:00:00"/>
    <x v="1"/>
    <s v="FC-14245"/>
    <s v="TEC-PH-10003072"/>
    <n v="44997"/>
    <n v="3"/>
    <n v="0"/>
    <n v="2204853"/>
    <x v="2"/>
    <s v="Phones"/>
    <x v="1303"/>
    <s v="United States"/>
    <x v="29"/>
    <x v="24"/>
    <n v="65203"/>
    <x v="0"/>
    <s v="Frank Carlisle"/>
    <x v="2"/>
  </r>
  <r>
    <s v="CA-2016-147256"/>
    <x v="507"/>
    <d v="2016-10-21T00:00:00"/>
    <x v="1"/>
    <s v="FC-14245"/>
    <s v="OFF-AP-10003057"/>
    <n v="192759"/>
    <n v="7"/>
    <n v="0"/>
    <n v="7517601"/>
    <x v="1"/>
    <s v="Appliances"/>
    <x v="1310"/>
    <s v="United States"/>
    <x v="29"/>
    <x v="24"/>
    <n v="65203"/>
    <x v="0"/>
    <s v="Frank Carlisle"/>
    <x v="2"/>
  </r>
  <r>
    <s v="CA-2016-162159"/>
    <x v="1142"/>
    <d v="2016-09-18T00:00:00"/>
    <x v="3"/>
    <s v="CR-12625"/>
    <s v="FUR-CH-10001146"/>
    <n v="12178"/>
    <n v="2"/>
    <n v="0"/>
    <n v="30445"/>
    <x v="0"/>
    <s v="Chairs"/>
    <x v="64"/>
    <s v="United States"/>
    <x v="38"/>
    <x v="31"/>
    <n v="31907"/>
    <x v="2"/>
    <s v="Corey Roper"/>
    <x v="2"/>
  </r>
  <r>
    <s v="CA-2015-111038"/>
    <x v="493"/>
    <d v="2015-12-06T00:00:00"/>
    <x v="2"/>
    <s v="LC-16960"/>
    <s v="FUR-CH-10003973"/>
    <n v="2676672"/>
    <n v="9"/>
    <n v="2"/>
    <n v="2676672"/>
    <x v="0"/>
    <s v="Chairs"/>
    <x v="860"/>
    <s v="United States"/>
    <x v="69"/>
    <x v="1"/>
    <n v="92037"/>
    <x v="1"/>
    <s v="Lindsay Castell"/>
    <x v="2"/>
  </r>
  <r>
    <s v="CA-2014-124723"/>
    <x v="78"/>
    <d v="2014-08-12T00:00:00"/>
    <x v="2"/>
    <s v="GZ-14470"/>
    <s v="FUR-TA-10001307"/>
    <n v="48923"/>
    <n v="2"/>
    <n v="3"/>
    <n v="41934"/>
    <x v="0"/>
    <s v="Tables"/>
    <x v="1088"/>
    <s v="United States"/>
    <x v="481"/>
    <x v="0"/>
    <n v="77590"/>
    <x v="0"/>
    <s v="Gary Zandusky"/>
    <x v="0"/>
  </r>
  <r>
    <s v="CA-2016-167241"/>
    <x v="242"/>
    <d v="2016-08-22T00:00:00"/>
    <x v="2"/>
    <s v="BD-11320"/>
    <s v="FUR-FU-10004071"/>
    <n v="31203"/>
    <n v="3"/>
    <n v="0"/>
    <n v="436842"/>
    <x v="0"/>
    <s v="Furnishings"/>
    <x v="571"/>
    <s v="United States"/>
    <x v="1"/>
    <x v="1"/>
    <n v="90004"/>
    <x v="1"/>
    <s v="Bill Donatelli"/>
    <x v="0"/>
  </r>
  <r>
    <s v="CA-2016-167241"/>
    <x v="242"/>
    <d v="2016-08-22T00:00:00"/>
    <x v="2"/>
    <s v="BD-11320"/>
    <s v="OFF-ST-10001505"/>
    <n v="1794"/>
    <n v="3"/>
    <n v="0"/>
    <n v="30498"/>
    <x v="1"/>
    <s v="Storage"/>
    <x v="1172"/>
    <s v="United States"/>
    <x v="1"/>
    <x v="1"/>
    <n v="90004"/>
    <x v="1"/>
    <s v="Bill Donatelli"/>
    <x v="0"/>
  </r>
  <r>
    <s v="CA-2016-167241"/>
    <x v="242"/>
    <d v="2016-08-22T00:00:00"/>
    <x v="2"/>
    <s v="BD-11320"/>
    <s v="TEC-PH-10004614"/>
    <n v="1656"/>
    <n v="3"/>
    <n v="2"/>
    <n v="1035"/>
    <x v="2"/>
    <s v="Phones"/>
    <x v="302"/>
    <s v="United States"/>
    <x v="1"/>
    <x v="1"/>
    <n v="90004"/>
    <x v="1"/>
    <s v="Bill Donatelli"/>
    <x v="0"/>
  </r>
  <r>
    <s v="CA-2016-167241"/>
    <x v="242"/>
    <d v="2016-08-22T00:00:00"/>
    <x v="2"/>
    <s v="BD-11320"/>
    <s v="OFF-PA-10004911"/>
    <n v="3752"/>
    <n v="4"/>
    <n v="0"/>
    <n v="180096"/>
    <x v="1"/>
    <s v="Paper"/>
    <x v="930"/>
    <s v="United States"/>
    <x v="1"/>
    <x v="1"/>
    <n v="90004"/>
    <x v="1"/>
    <s v="Bill Donatelli"/>
    <x v="0"/>
  </r>
  <r>
    <s v="CA-2015-163237"/>
    <x v="975"/>
    <d v="2015-08-09T00:00:00"/>
    <x v="1"/>
    <s v="EM-14095"/>
    <s v="TEC-PH-10003601"/>
    <n v="49497"/>
    <n v="3"/>
    <n v="0"/>
    <n v="148491"/>
    <x v="2"/>
    <s v="Phones"/>
    <x v="1373"/>
    <s v="United States"/>
    <x v="24"/>
    <x v="16"/>
    <n v="22153"/>
    <x v="2"/>
    <s v="Eudokia Martin"/>
    <x v="1"/>
  </r>
  <r>
    <s v="CA-2015-163237"/>
    <x v="975"/>
    <d v="2015-08-09T00:00:00"/>
    <x v="1"/>
    <s v="EM-14095"/>
    <s v="OFF-LA-10004545"/>
    <n v="2506"/>
    <n v="2"/>
    <n v="0"/>
    <n v="117782"/>
    <x v="1"/>
    <s v="Labels"/>
    <x v="1320"/>
    <s v="United States"/>
    <x v="24"/>
    <x v="16"/>
    <n v="22153"/>
    <x v="2"/>
    <s v="Eudokia Martin"/>
    <x v="1"/>
  </r>
  <r>
    <s v="CA-2016-150483"/>
    <x v="1206"/>
    <d v="2016-06-04T00:00:00"/>
    <x v="2"/>
    <s v="BP-11290"/>
    <s v="FUR-FU-10001379"/>
    <n v="32064"/>
    <n v="3"/>
    <n v="6"/>
    <n v="-128256"/>
    <x v="0"/>
    <s v="Furnishings"/>
    <x v="1787"/>
    <s v="United States"/>
    <x v="27"/>
    <x v="9"/>
    <n v="62521"/>
    <x v="0"/>
    <s v="Beth Paige"/>
    <x v="0"/>
  </r>
  <r>
    <s v="CA-2016-150483"/>
    <x v="1206"/>
    <d v="2016-06-04T00:00:00"/>
    <x v="2"/>
    <s v="BP-11290"/>
    <s v="OFF-PA-10001846"/>
    <n v="18496"/>
    <n v="4"/>
    <n v="2"/>
    <n v="67048"/>
    <x v="1"/>
    <s v="Paper"/>
    <x v="1784"/>
    <s v="United States"/>
    <x v="27"/>
    <x v="9"/>
    <n v="62521"/>
    <x v="0"/>
    <s v="Beth Paige"/>
    <x v="0"/>
  </r>
  <r>
    <s v="CA-2016-150483"/>
    <x v="1206"/>
    <d v="2016-06-04T00:00:00"/>
    <x v="2"/>
    <s v="BP-11290"/>
    <s v="FUR-CH-10000422"/>
    <n v="191079"/>
    <n v="3"/>
    <n v="3"/>
    <n v="-382158"/>
    <x v="0"/>
    <s v="Chairs"/>
    <x v="1422"/>
    <s v="United States"/>
    <x v="27"/>
    <x v="9"/>
    <n v="62521"/>
    <x v="0"/>
    <s v="Beth Paige"/>
    <x v="0"/>
  </r>
  <r>
    <s v="CA-2016-150483"/>
    <x v="1206"/>
    <d v="2016-06-04T00:00:00"/>
    <x v="2"/>
    <s v="BP-11290"/>
    <s v="OFF-PA-10004621"/>
    <n v="10368"/>
    <n v="2"/>
    <n v="2"/>
    <n v="36288"/>
    <x v="1"/>
    <s v="Paper"/>
    <x v="741"/>
    <s v="United States"/>
    <x v="27"/>
    <x v="9"/>
    <n v="62521"/>
    <x v="0"/>
    <s v="Beth Paige"/>
    <x v="0"/>
  </r>
  <r>
    <s v="US-2016-126431"/>
    <x v="948"/>
    <d v="2016-07-01T00:00:00"/>
    <x v="0"/>
    <s v="SU-20665"/>
    <s v="OFF-LA-10001474"/>
    <n v="3053"/>
    <n v="1"/>
    <n v="0"/>
    <n v="140438"/>
    <x v="1"/>
    <s v="Labels"/>
    <x v="918"/>
    <s v="United States"/>
    <x v="20"/>
    <x v="14"/>
    <n v="10009"/>
    <x v="3"/>
    <s v="Stephanie Ulpright"/>
    <x v="2"/>
  </r>
  <r>
    <s v="US-2016-126431"/>
    <x v="948"/>
    <d v="2016-07-01T00:00:00"/>
    <x v="0"/>
    <s v="SU-20665"/>
    <s v="TEC-AC-10001635"/>
    <n v="3084"/>
    <n v="3"/>
    <n v="0"/>
    <n v="6168"/>
    <x v="2"/>
    <s v="Accessories"/>
    <x v="1354"/>
    <s v="United States"/>
    <x v="20"/>
    <x v="14"/>
    <n v="10009"/>
    <x v="3"/>
    <s v="Stephanie Ulpright"/>
    <x v="2"/>
  </r>
  <r>
    <s v="US-2016-126431"/>
    <x v="948"/>
    <d v="2016-07-01T00:00:00"/>
    <x v="0"/>
    <s v="SU-20665"/>
    <s v="OFF-PA-10001950"/>
    <n v="7506"/>
    <n v="9"/>
    <n v="0"/>
    <n v="33777"/>
    <x v="1"/>
    <s v="Paper"/>
    <x v="145"/>
    <s v="United States"/>
    <x v="20"/>
    <x v="14"/>
    <n v="10009"/>
    <x v="3"/>
    <s v="Stephanie Ulpright"/>
    <x v="2"/>
  </r>
  <r>
    <s v="CA-2016-139934"/>
    <x v="121"/>
    <d v="2016-12-20T00:00:00"/>
    <x v="3"/>
    <s v="AY-10555"/>
    <s v="TEC-PH-10001552"/>
    <n v="66976"/>
    <n v="7"/>
    <n v="2"/>
    <n v="66976"/>
    <x v="2"/>
    <s v="Phones"/>
    <x v="180"/>
    <s v="United States"/>
    <x v="8"/>
    <x v="1"/>
    <n v="94110"/>
    <x v="1"/>
    <s v="Andy Yotov"/>
    <x v="1"/>
  </r>
  <r>
    <s v="CA-2015-109603"/>
    <x v="1207"/>
    <d v="2015-02-01T00:00:00"/>
    <x v="2"/>
    <s v="EM-13825"/>
    <s v="OFF-PA-10003790"/>
    <n v="18272"/>
    <n v="8"/>
    <n v="0"/>
    <n v="840512"/>
    <x v="1"/>
    <s v="Paper"/>
    <x v="1246"/>
    <s v="United States"/>
    <x v="430"/>
    <x v="1"/>
    <n v="92553"/>
    <x v="1"/>
    <s v="Elizabeth Moffitt"/>
    <x v="1"/>
  </r>
  <r>
    <s v="CA-2017-160661"/>
    <x v="959"/>
    <d v="2017-11-01T00:00:00"/>
    <x v="2"/>
    <s v="SA-20830"/>
    <s v="OFF-LA-10002475"/>
    <n v="2193"/>
    <n v="3"/>
    <n v="0"/>
    <n v="103071"/>
    <x v="1"/>
    <s v="Labels"/>
    <x v="149"/>
    <s v="United States"/>
    <x v="231"/>
    <x v="30"/>
    <n v="2149"/>
    <x v="3"/>
    <s v="Sue Ann Reed"/>
    <x v="0"/>
  </r>
  <r>
    <s v="CA-2017-102610"/>
    <x v="258"/>
    <d v="2017-11-08T00:00:00"/>
    <x v="2"/>
    <s v="CA-12265"/>
    <s v="TEC-AC-10000303"/>
    <n v="95976"/>
    <n v="3"/>
    <n v="2"/>
    <n v="155961"/>
    <x v="2"/>
    <s v="Accessories"/>
    <x v="433"/>
    <s v="United States"/>
    <x v="346"/>
    <x v="17"/>
    <n v="37421"/>
    <x v="2"/>
    <s v="Christina Anderson"/>
    <x v="0"/>
  </r>
  <r>
    <s v="CA-2017-102610"/>
    <x v="258"/>
    <d v="2017-11-08T00:00:00"/>
    <x v="2"/>
    <s v="CA-12265"/>
    <s v="TEC-PH-10000127"/>
    <n v="143928"/>
    <n v="9"/>
    <n v="2"/>
    <n v="-323838"/>
    <x v="2"/>
    <s v="Phones"/>
    <x v="1735"/>
    <s v="United States"/>
    <x v="346"/>
    <x v="17"/>
    <n v="37421"/>
    <x v="2"/>
    <s v="Christina Anderson"/>
    <x v="0"/>
  </r>
  <r>
    <s v="CA-2017-102610"/>
    <x v="258"/>
    <d v="2017-11-08T00:00:00"/>
    <x v="2"/>
    <s v="CA-12265"/>
    <s v="OFF-BI-10004364"/>
    <n v="3564"/>
    <n v="2"/>
    <n v="7"/>
    <n v="-297"/>
    <x v="1"/>
    <s v="Binders"/>
    <x v="305"/>
    <s v="United States"/>
    <x v="346"/>
    <x v="17"/>
    <n v="37421"/>
    <x v="2"/>
    <s v="Christina Anderson"/>
    <x v="0"/>
  </r>
  <r>
    <s v="CA-2017-102610"/>
    <x v="258"/>
    <d v="2017-11-08T00:00:00"/>
    <x v="2"/>
    <s v="CA-12265"/>
    <s v="OFF-LA-10002195"/>
    <n v="4928"/>
    <n v="2"/>
    <n v="2"/>
    <n v="17248"/>
    <x v="1"/>
    <s v="Labels"/>
    <x v="1019"/>
    <s v="United States"/>
    <x v="346"/>
    <x v="17"/>
    <n v="37421"/>
    <x v="2"/>
    <s v="Christina Anderson"/>
    <x v="0"/>
  </r>
  <r>
    <s v="US-2016-144057"/>
    <x v="194"/>
    <d v="2016-05-13T00:00:00"/>
    <x v="2"/>
    <s v="CV-12805"/>
    <s v="OFF-ST-10001490"/>
    <n v="856656"/>
    <n v="6"/>
    <n v="2"/>
    <n v="107082"/>
    <x v="1"/>
    <s v="Storage"/>
    <x v="515"/>
    <s v="United States"/>
    <x v="88"/>
    <x v="0"/>
    <n v="78745"/>
    <x v="0"/>
    <s v="Cynthia Voltz"/>
    <x v="1"/>
  </r>
  <r>
    <s v="US-2016-144057"/>
    <x v="194"/>
    <d v="2016-05-13T00:00:00"/>
    <x v="2"/>
    <s v="CV-12805"/>
    <s v="OFF-BI-10002852"/>
    <n v="13184"/>
    <n v="4"/>
    <n v="8"/>
    <n v="-204352"/>
    <x v="1"/>
    <s v="Binders"/>
    <x v="91"/>
    <s v="United States"/>
    <x v="88"/>
    <x v="0"/>
    <n v="78745"/>
    <x v="0"/>
    <s v="Cynthia Voltz"/>
    <x v="1"/>
  </r>
  <r>
    <s v="US-2016-144057"/>
    <x v="194"/>
    <d v="2016-05-13T00:00:00"/>
    <x v="2"/>
    <s v="CV-12805"/>
    <s v="OFF-AP-10000390"/>
    <n v="48784"/>
    <n v="4"/>
    <n v="8"/>
    <n v="-1317168"/>
    <x v="1"/>
    <s v="Appliances"/>
    <x v="1672"/>
    <s v="United States"/>
    <x v="88"/>
    <x v="0"/>
    <n v="78745"/>
    <x v="0"/>
    <s v="Cynthia Voltz"/>
    <x v="1"/>
  </r>
  <r>
    <s v="US-2016-144057"/>
    <x v="194"/>
    <d v="2016-05-13T00:00:00"/>
    <x v="2"/>
    <s v="CV-12805"/>
    <s v="OFF-PA-10004327"/>
    <n v="7664"/>
    <n v="2"/>
    <n v="2"/>
    <n v="26824"/>
    <x v="1"/>
    <s v="Paper"/>
    <x v="136"/>
    <s v="United States"/>
    <x v="88"/>
    <x v="0"/>
    <n v="78745"/>
    <x v="0"/>
    <s v="Cynthia Voltz"/>
    <x v="1"/>
  </r>
  <r>
    <s v="US-2016-144057"/>
    <x v="194"/>
    <d v="2016-05-13T00:00:00"/>
    <x v="2"/>
    <s v="CV-12805"/>
    <s v="OFF-BI-10002353"/>
    <n v="18528"/>
    <n v="6"/>
    <n v="8"/>
    <n v="-27792"/>
    <x v="1"/>
    <s v="Binders"/>
    <x v="1066"/>
    <s v="United States"/>
    <x v="88"/>
    <x v="0"/>
    <n v="78745"/>
    <x v="0"/>
    <s v="Cynthia Voltz"/>
    <x v="1"/>
  </r>
  <r>
    <s v="CA-2014-160276"/>
    <x v="1063"/>
    <d v="2014-04-08T00:00:00"/>
    <x v="2"/>
    <s v="AH-10690"/>
    <s v="FUR-FU-10003192"/>
    <n v="17768"/>
    <n v="2"/>
    <n v="0"/>
    <n v="461968"/>
    <x v="0"/>
    <s v="Furnishings"/>
    <x v="1699"/>
    <s v="United States"/>
    <x v="173"/>
    <x v="16"/>
    <n v="23464"/>
    <x v="2"/>
    <s v="Anna Häberlin"/>
    <x v="1"/>
  </r>
  <r>
    <s v="CA-2014-132983"/>
    <x v="581"/>
    <d v="2014-05-03T00:00:00"/>
    <x v="2"/>
    <s v="DS-13180"/>
    <s v="TEC-AC-10000736"/>
    <n v="15998"/>
    <n v="2"/>
    <n v="0"/>
    <n v="575928"/>
    <x v="2"/>
    <s v="Accessories"/>
    <x v="1083"/>
    <s v="United States"/>
    <x v="312"/>
    <x v="14"/>
    <n v="14701"/>
    <x v="3"/>
    <s v="David Smith"/>
    <x v="1"/>
  </r>
  <r>
    <s v="CA-2016-145709"/>
    <x v="963"/>
    <d v="2016-10-08T00:00:00"/>
    <x v="2"/>
    <s v="AH-10690"/>
    <s v="TEC-PH-10003095"/>
    <n v="5268"/>
    <n v="3"/>
    <n v="2"/>
    <n v="19755"/>
    <x v="2"/>
    <s v="Phones"/>
    <x v="1478"/>
    <s v="United States"/>
    <x v="514"/>
    <x v="2"/>
    <n v="33134"/>
    <x v="2"/>
    <s v="Anna Häberlin"/>
    <x v="1"/>
  </r>
  <r>
    <s v="CA-2016-145709"/>
    <x v="963"/>
    <d v="2016-10-08T00:00:00"/>
    <x v="2"/>
    <s v="AH-10690"/>
    <s v="FUR-FU-10002885"/>
    <n v="11568"/>
    <n v="3"/>
    <n v="2"/>
    <n v="26028"/>
    <x v="0"/>
    <s v="Furnishings"/>
    <x v="757"/>
    <s v="United States"/>
    <x v="514"/>
    <x v="2"/>
    <n v="33134"/>
    <x v="2"/>
    <s v="Anna Häberlin"/>
    <x v="1"/>
  </r>
  <r>
    <s v="CA-2017-133928"/>
    <x v="531"/>
    <d v="2017-06-17T00:00:00"/>
    <x v="2"/>
    <s v="ZC-21910"/>
    <s v="OFF-BI-10001525"/>
    <n v="4572"/>
    <n v="4"/>
    <n v="7"/>
    <n v="-381"/>
    <x v="1"/>
    <s v="Binders"/>
    <x v="31"/>
    <s v="United States"/>
    <x v="366"/>
    <x v="3"/>
    <n v="28601"/>
    <x v="2"/>
    <s v="Zuschuss Carroll"/>
    <x v="0"/>
  </r>
  <r>
    <s v="CA-2016-168032"/>
    <x v="804"/>
    <d v="2016-02-03T00:00:00"/>
    <x v="2"/>
    <s v="DF-13135"/>
    <s v="TEC-PH-10004241"/>
    <n v="1439968"/>
    <n v="4"/>
    <n v="2"/>
    <n v="1439968"/>
    <x v="2"/>
    <s v="Phones"/>
    <x v="1802"/>
    <s v="United States"/>
    <x v="179"/>
    <x v="9"/>
    <n v="61107"/>
    <x v="0"/>
    <s v="David Flashing"/>
    <x v="0"/>
  </r>
  <r>
    <s v="CA-2016-168032"/>
    <x v="804"/>
    <d v="2016-02-03T00:00:00"/>
    <x v="2"/>
    <s v="DF-13135"/>
    <s v="OFF-BI-10000546"/>
    <n v="1728"/>
    <n v="3"/>
    <n v="8"/>
    <n v="-26784"/>
    <x v="1"/>
    <s v="Binders"/>
    <x v="610"/>
    <s v="United States"/>
    <x v="179"/>
    <x v="9"/>
    <n v="61107"/>
    <x v="0"/>
    <s v="David Flashing"/>
    <x v="0"/>
  </r>
  <r>
    <s v="CA-2016-168032"/>
    <x v="804"/>
    <d v="2016-02-03T00:00:00"/>
    <x v="2"/>
    <s v="DF-13135"/>
    <s v="FUR-TA-10004256"/>
    <n v="6261"/>
    <n v="3"/>
    <n v="5"/>
    <n v="-538446"/>
    <x v="0"/>
    <s v="Tables"/>
    <x v="486"/>
    <s v="United States"/>
    <x v="179"/>
    <x v="9"/>
    <n v="61107"/>
    <x v="0"/>
    <s v="David Flashing"/>
    <x v="0"/>
  </r>
  <r>
    <s v="CA-2015-143616"/>
    <x v="871"/>
    <d v="2015-09-29T00:00:00"/>
    <x v="1"/>
    <s v="SS-20140"/>
    <s v="OFF-AR-10002067"/>
    <n v="992"/>
    <n v="5"/>
    <n v="0"/>
    <n v="25792"/>
    <x v="1"/>
    <s v="Art"/>
    <x v="1143"/>
    <s v="United States"/>
    <x v="4"/>
    <x v="4"/>
    <n v="98103"/>
    <x v="1"/>
    <s v="Saphhira Shifley"/>
    <x v="1"/>
  </r>
  <r>
    <s v="US-2015-168704"/>
    <x v="656"/>
    <d v="2015-04-17T00:00:00"/>
    <x v="2"/>
    <s v="FP-14320"/>
    <s v="FUR-TA-10000688"/>
    <n v="60998"/>
    <n v="4"/>
    <n v="3"/>
    <n v="-113282"/>
    <x v="0"/>
    <s v="Tables"/>
    <x v="558"/>
    <s v="United States"/>
    <x v="113"/>
    <x v="0"/>
    <n v="77340"/>
    <x v="0"/>
    <s v="Frank Preis"/>
    <x v="0"/>
  </r>
  <r>
    <s v="US-2015-168704"/>
    <x v="656"/>
    <d v="2015-04-17T00:00:00"/>
    <x v="2"/>
    <s v="FP-14320"/>
    <s v="FUR-TA-10002530"/>
    <n v="211372"/>
    <n v="2"/>
    <n v="3"/>
    <n v="-45294"/>
    <x v="0"/>
    <s v="Tables"/>
    <x v="983"/>
    <s v="United States"/>
    <x v="113"/>
    <x v="0"/>
    <n v="77340"/>
    <x v="0"/>
    <s v="Frank Preis"/>
    <x v="0"/>
  </r>
  <r>
    <s v="US-2015-168704"/>
    <x v="656"/>
    <d v="2015-04-17T00:00:00"/>
    <x v="2"/>
    <s v="FP-14320"/>
    <s v="TEC-PH-10001061"/>
    <n v="239976"/>
    <n v="3"/>
    <n v="2"/>
    <n v="179982"/>
    <x v="2"/>
    <s v="Phones"/>
    <x v="825"/>
    <s v="United States"/>
    <x v="113"/>
    <x v="0"/>
    <n v="77340"/>
    <x v="0"/>
    <s v="Frank Preis"/>
    <x v="0"/>
  </r>
  <r>
    <s v="CA-2017-143252"/>
    <x v="403"/>
    <d v="2017-12-24T00:00:00"/>
    <x v="2"/>
    <s v="HE-14800"/>
    <s v="FUR-FU-10001057"/>
    <n v="9995"/>
    <n v="5"/>
    <n v="0"/>
    <n v="229885"/>
    <x v="0"/>
    <s v="Furnishings"/>
    <x v="1759"/>
    <s v="United States"/>
    <x v="158"/>
    <x v="5"/>
    <n v="53209"/>
    <x v="0"/>
    <s v="Harold Engle"/>
    <x v="1"/>
  </r>
  <r>
    <s v="CA-2017-143252"/>
    <x v="403"/>
    <d v="2017-12-24T00:00:00"/>
    <x v="2"/>
    <s v="HE-14800"/>
    <s v="TEC-AC-10002331"/>
    <n v="2934"/>
    <n v="3"/>
    <n v="0"/>
    <n v="108558"/>
    <x v="2"/>
    <s v="Accessories"/>
    <x v="1563"/>
    <s v="United States"/>
    <x v="158"/>
    <x v="5"/>
    <n v="53209"/>
    <x v="0"/>
    <s v="Harold Engle"/>
    <x v="1"/>
  </r>
  <r>
    <s v="CA-2016-102134"/>
    <x v="559"/>
    <d v="2016-03-19T00:00:00"/>
    <x v="2"/>
    <s v="SP-20545"/>
    <s v="FUR-FU-10003724"/>
    <n v="1674"/>
    <n v="2"/>
    <n v="0"/>
    <n v="43524"/>
    <x v="0"/>
    <s v="Furnishings"/>
    <x v="889"/>
    <s v="United States"/>
    <x v="124"/>
    <x v="5"/>
    <n v="54302"/>
    <x v="0"/>
    <s v="Sibella Parks"/>
    <x v="1"/>
  </r>
  <r>
    <s v="CA-2017-130036"/>
    <x v="150"/>
    <d v="2017-08-27T00:00:00"/>
    <x v="0"/>
    <s v="BP-11185"/>
    <s v="OFF-PA-10000528"/>
    <n v="12672"/>
    <n v="3"/>
    <n v="2"/>
    <n v="396"/>
    <x v="1"/>
    <s v="Paper"/>
    <x v="1134"/>
    <s v="United States"/>
    <x v="10"/>
    <x v="8"/>
    <n v="19120"/>
    <x v="3"/>
    <s v="Ben Peterman"/>
    <x v="1"/>
  </r>
  <r>
    <s v="CA-2017-130036"/>
    <x v="150"/>
    <d v="2017-08-27T00:00:00"/>
    <x v="0"/>
    <s v="BP-11185"/>
    <s v="TEC-AC-10001908"/>
    <n v="1119888"/>
    <n v="14"/>
    <n v="2"/>
    <n v="209979"/>
    <x v="2"/>
    <s v="Accessories"/>
    <x v="295"/>
    <s v="United States"/>
    <x v="10"/>
    <x v="8"/>
    <n v="19120"/>
    <x v="3"/>
    <s v="Ben Peterman"/>
    <x v="1"/>
  </r>
  <r>
    <s v="CA-2015-134117"/>
    <x v="996"/>
    <d v="2015-12-19T00:00:00"/>
    <x v="1"/>
    <s v="PG-18895"/>
    <s v="OFF-AR-10003903"/>
    <n v="20485"/>
    <n v="5"/>
    <n v="0"/>
    <n v="53261"/>
    <x v="1"/>
    <s v="Art"/>
    <x v="880"/>
    <s v="United States"/>
    <x v="1"/>
    <x v="1"/>
    <n v="90008"/>
    <x v="1"/>
    <s v="Paul Gonzalez"/>
    <x v="0"/>
  </r>
  <r>
    <s v="CA-2015-134117"/>
    <x v="996"/>
    <d v="2015-12-19T00:00:00"/>
    <x v="1"/>
    <s v="PG-18895"/>
    <s v="TEC-PH-10004908"/>
    <n v="135984"/>
    <n v="2"/>
    <n v="2"/>
    <n v="16998"/>
    <x v="2"/>
    <s v="Phones"/>
    <x v="1461"/>
    <s v="United States"/>
    <x v="1"/>
    <x v="1"/>
    <n v="90008"/>
    <x v="1"/>
    <s v="Paul Gonzalez"/>
    <x v="0"/>
  </r>
  <r>
    <s v="CA-2015-134117"/>
    <x v="996"/>
    <d v="2015-12-19T00:00:00"/>
    <x v="1"/>
    <s v="PG-18895"/>
    <s v="OFF-AR-10001940"/>
    <n v="164"/>
    <n v="5"/>
    <n v="0"/>
    <n v="7052"/>
    <x v="1"/>
    <s v="Art"/>
    <x v="170"/>
    <s v="United States"/>
    <x v="1"/>
    <x v="1"/>
    <n v="90008"/>
    <x v="1"/>
    <s v="Paul Gonzalez"/>
    <x v="0"/>
  </r>
  <r>
    <s v="CA-2015-134117"/>
    <x v="996"/>
    <d v="2015-12-19T00:00:00"/>
    <x v="1"/>
    <s v="PG-18895"/>
    <s v="OFF-BI-10002026"/>
    <n v="9296"/>
    <n v="2"/>
    <n v="2"/>
    <n v="31374"/>
    <x v="1"/>
    <s v="Binders"/>
    <x v="905"/>
    <s v="United States"/>
    <x v="1"/>
    <x v="1"/>
    <n v="90008"/>
    <x v="1"/>
    <s v="Paul Gonzalez"/>
    <x v="0"/>
  </r>
  <r>
    <s v="CA-2014-130918"/>
    <x v="962"/>
    <d v="2014-08-24T00:00:00"/>
    <x v="1"/>
    <s v="JP-15520"/>
    <s v="OFF-SU-10003936"/>
    <n v="7632"/>
    <n v="3"/>
    <n v="2"/>
    <n v="-18126"/>
    <x v="1"/>
    <s v="Supplies"/>
    <x v="1803"/>
    <s v="United States"/>
    <x v="369"/>
    <x v="2"/>
    <n v="33161"/>
    <x v="2"/>
    <s v="Jeremy Pistek"/>
    <x v="0"/>
  </r>
  <r>
    <s v="CA-2016-159023"/>
    <x v="53"/>
    <d v="2016-11-05T00:00:00"/>
    <x v="3"/>
    <s v="NW-18400"/>
    <s v="OFF-BI-10002813"/>
    <n v="4158"/>
    <n v="7"/>
    <n v="7"/>
    <n v="-3465"/>
    <x v="1"/>
    <s v="Binders"/>
    <x v="907"/>
    <s v="United States"/>
    <x v="32"/>
    <x v="20"/>
    <n v="97206"/>
    <x v="1"/>
    <s v="Natalie Webber"/>
    <x v="0"/>
  </r>
  <r>
    <s v="CA-2016-159023"/>
    <x v="53"/>
    <d v="2016-11-05T00:00:00"/>
    <x v="3"/>
    <s v="NW-18400"/>
    <s v="TEC-MA-10003337"/>
    <n v="179991"/>
    <n v="3"/>
    <n v="7"/>
    <n v="-2519874"/>
    <x v="2"/>
    <s v="Machines"/>
    <x v="1804"/>
    <s v="United States"/>
    <x v="32"/>
    <x v="20"/>
    <n v="97206"/>
    <x v="1"/>
    <s v="Natalie Webber"/>
    <x v="0"/>
  </r>
  <r>
    <s v="CA-2017-111717"/>
    <x v="1208"/>
    <d v="2017-10-16T00:00:00"/>
    <x v="2"/>
    <s v="SW-20245"/>
    <s v="FUR-CH-10001545"/>
    <n v="239358"/>
    <n v="3"/>
    <n v="3"/>
    <n v="-478716"/>
    <x v="0"/>
    <s v="Chairs"/>
    <x v="1715"/>
    <s v="United States"/>
    <x v="34"/>
    <x v="9"/>
    <n v="60505"/>
    <x v="0"/>
    <s v="Scot Wooten"/>
    <x v="0"/>
  </r>
  <r>
    <s v="CA-2014-154592"/>
    <x v="1034"/>
    <d v="2014-12-08T00:00:00"/>
    <x v="3"/>
    <s v="EH-14005"/>
    <s v="OFF-PA-10000062"/>
    <n v="16488"/>
    <n v="3"/>
    <n v="0"/>
    <n v="807912"/>
    <x v="1"/>
    <s v="Paper"/>
    <x v="1365"/>
    <s v="United States"/>
    <x v="8"/>
    <x v="1"/>
    <n v="94109"/>
    <x v="1"/>
    <s v="Erica Hernandez"/>
    <x v="2"/>
  </r>
  <r>
    <s v="CA-2014-128622"/>
    <x v="646"/>
    <d v="2014-11-17T00:00:00"/>
    <x v="1"/>
    <s v="SC-20260"/>
    <s v="OFF-SU-10001574"/>
    <n v="1095"/>
    <n v="3"/>
    <n v="0"/>
    <n v="3285"/>
    <x v="1"/>
    <s v="Supplies"/>
    <x v="500"/>
    <s v="United States"/>
    <x v="8"/>
    <x v="1"/>
    <n v="94110"/>
    <x v="1"/>
    <s v="Scott Cohen"/>
    <x v="1"/>
  </r>
  <r>
    <s v="CA-2017-148355"/>
    <x v="164"/>
    <d v="2017-12-28T00:00:00"/>
    <x v="2"/>
    <s v="NC-18535"/>
    <s v="OFF-PA-10001972"/>
    <n v="1944"/>
    <n v="3"/>
    <n v="0"/>
    <n v="93312"/>
    <x v="1"/>
    <s v="Paper"/>
    <x v="1167"/>
    <s v="United States"/>
    <x v="217"/>
    <x v="30"/>
    <n v="2740"/>
    <x v="3"/>
    <s v="Nick Crebassa"/>
    <x v="1"/>
  </r>
  <r>
    <s v="CA-2017-148355"/>
    <x v="164"/>
    <d v="2017-12-28T00:00:00"/>
    <x v="2"/>
    <s v="NC-18535"/>
    <s v="OFF-BI-10000201"/>
    <n v="123"/>
    <n v="5"/>
    <n v="0"/>
    <n v="615"/>
    <x v="1"/>
    <s v="Binders"/>
    <x v="1659"/>
    <s v="United States"/>
    <x v="217"/>
    <x v="30"/>
    <n v="2740"/>
    <x v="3"/>
    <s v="Nick Crebassa"/>
    <x v="1"/>
  </r>
  <r>
    <s v="CA-2014-132913"/>
    <x v="162"/>
    <d v="2014-12-26T00:00:00"/>
    <x v="3"/>
    <s v="AS-10090"/>
    <s v="OFF-AP-10003278"/>
    <n v="1397"/>
    <n v="1"/>
    <n v="0"/>
    <n v="36322"/>
    <x v="1"/>
    <s v="Appliances"/>
    <x v="1761"/>
    <s v="United States"/>
    <x v="69"/>
    <x v="1"/>
    <n v="92037"/>
    <x v="1"/>
    <s v="Adam Shillingsburg"/>
    <x v="0"/>
  </r>
  <r>
    <s v="CA-2017-150910"/>
    <x v="65"/>
    <d v="2017-12-28T00:00:00"/>
    <x v="2"/>
    <s v="JL-15130"/>
    <s v="FUR-TA-10002903"/>
    <n v="934956"/>
    <n v="6"/>
    <n v="4"/>
    <n v="-2493216"/>
    <x v="0"/>
    <s v="Tables"/>
    <x v="258"/>
    <s v="United States"/>
    <x v="25"/>
    <x v="17"/>
    <n v="38301"/>
    <x v="2"/>
    <s v="Jack Lebron"/>
    <x v="0"/>
  </r>
  <r>
    <s v="CA-2017-150910"/>
    <x v="65"/>
    <d v="2017-12-28T00:00:00"/>
    <x v="2"/>
    <s v="JL-15130"/>
    <s v="TEC-AC-10001013"/>
    <n v="46864"/>
    <n v="2"/>
    <n v="2"/>
    <n v="76154"/>
    <x v="2"/>
    <s v="Accessories"/>
    <x v="816"/>
    <s v="United States"/>
    <x v="25"/>
    <x v="17"/>
    <n v="38301"/>
    <x v="2"/>
    <s v="Jack Lebron"/>
    <x v="0"/>
  </r>
  <r>
    <s v="CA-2017-150910"/>
    <x v="65"/>
    <d v="2017-12-28T00:00:00"/>
    <x v="2"/>
    <s v="JL-15130"/>
    <s v="OFF-ST-10000918"/>
    <n v="2616"/>
    <n v="3"/>
    <n v="2"/>
    <n v="1962"/>
    <x v="1"/>
    <s v="Storage"/>
    <x v="376"/>
    <s v="United States"/>
    <x v="25"/>
    <x v="17"/>
    <n v="38301"/>
    <x v="2"/>
    <s v="Jack Lebron"/>
    <x v="0"/>
  </r>
  <r>
    <s v="CA-2017-150910"/>
    <x v="65"/>
    <d v="2017-12-28T00:00:00"/>
    <x v="2"/>
    <s v="JL-15130"/>
    <s v="OFF-AR-10001419"/>
    <n v="23128"/>
    <n v="7"/>
    <n v="2"/>
    <n v="2891"/>
    <x v="1"/>
    <s v="Art"/>
    <x v="1006"/>
    <s v="United States"/>
    <x v="25"/>
    <x v="17"/>
    <n v="38301"/>
    <x v="2"/>
    <s v="Jack Lebron"/>
    <x v="0"/>
  </r>
  <r>
    <s v="CA-2017-150910"/>
    <x v="65"/>
    <d v="2017-12-28T00:00:00"/>
    <x v="2"/>
    <s v="JL-15130"/>
    <s v="OFF-AP-10003266"/>
    <n v="5924"/>
    <n v="5"/>
    <n v="2"/>
    <n v="16291"/>
    <x v="1"/>
    <s v="Appliances"/>
    <x v="663"/>
    <s v="United States"/>
    <x v="25"/>
    <x v="17"/>
    <n v="38301"/>
    <x v="2"/>
    <s v="Jack Lebron"/>
    <x v="0"/>
  </r>
  <r>
    <s v="CA-2014-156790"/>
    <x v="232"/>
    <d v="2014-08-10T00:00:00"/>
    <x v="1"/>
    <s v="VG-21790"/>
    <s v="FUR-BO-10000468"/>
    <n v="155456"/>
    <n v="4"/>
    <n v="2"/>
    <n v="-77728"/>
    <x v="0"/>
    <s v="Bookcases"/>
    <x v="1169"/>
    <s v="United States"/>
    <x v="107"/>
    <x v="2"/>
    <n v="32216"/>
    <x v="2"/>
    <s v="Vivek Gonzalez"/>
    <x v="0"/>
  </r>
  <r>
    <s v="CA-2014-126480"/>
    <x v="58"/>
    <d v="2014-09-24T00:00:00"/>
    <x v="2"/>
    <s v="HG-14965"/>
    <s v="OFF-PA-10004610"/>
    <n v="856"/>
    <n v="2"/>
    <n v="0"/>
    <n v="3852"/>
    <x v="1"/>
    <s v="Paper"/>
    <x v="1497"/>
    <s v="United States"/>
    <x v="69"/>
    <x v="1"/>
    <n v="92024"/>
    <x v="1"/>
    <s v="Henry Goldwyn"/>
    <x v="1"/>
  </r>
  <r>
    <s v="CA-2017-105620"/>
    <x v="52"/>
    <d v="2017-12-28T00:00:00"/>
    <x v="3"/>
    <s v="JH-15430"/>
    <s v="FUR-FU-10004963"/>
    <n v="210"/>
    <n v="3"/>
    <n v="2"/>
    <n v="5775"/>
    <x v="0"/>
    <s v="Furnishings"/>
    <x v="1424"/>
    <s v="United States"/>
    <x v="146"/>
    <x v="2"/>
    <n v="33012"/>
    <x v="2"/>
    <s v="Jennifer Halladay"/>
    <x v="0"/>
  </r>
  <r>
    <s v="CA-2017-105620"/>
    <x v="52"/>
    <d v="2017-12-28T00:00:00"/>
    <x v="3"/>
    <s v="JH-15430"/>
    <s v="TEC-MA-10004626"/>
    <n v="1200"/>
    <n v="2"/>
    <n v="5"/>
    <n v="-72"/>
    <x v="2"/>
    <s v="Machines"/>
    <x v="1801"/>
    <s v="United States"/>
    <x v="146"/>
    <x v="2"/>
    <n v="33012"/>
    <x v="2"/>
    <s v="Jennifer Halladay"/>
    <x v="0"/>
  </r>
  <r>
    <s v="CA-2017-150266"/>
    <x v="918"/>
    <d v="2017-11-30T00:00:00"/>
    <x v="2"/>
    <s v="RO-19780"/>
    <s v="TEC-PH-10003437"/>
    <n v="29996"/>
    <n v="5"/>
    <n v="2"/>
    <n v="37495"/>
    <x v="2"/>
    <s v="Phones"/>
    <x v="914"/>
    <s v="United States"/>
    <x v="12"/>
    <x v="0"/>
    <n v="77070"/>
    <x v="0"/>
    <s v="Rose O'Brian"/>
    <x v="0"/>
  </r>
  <r>
    <s v="CA-2017-150266"/>
    <x v="918"/>
    <d v="2017-11-30T00:00:00"/>
    <x v="2"/>
    <s v="RO-19780"/>
    <s v="OFF-AP-10002867"/>
    <n v="6784"/>
    <n v="5"/>
    <n v="8"/>
    <n v="-179776"/>
    <x v="1"/>
    <s v="Appliances"/>
    <x v="1492"/>
    <s v="United States"/>
    <x v="12"/>
    <x v="0"/>
    <n v="77070"/>
    <x v="0"/>
    <s v="Rose O'Brian"/>
    <x v="0"/>
  </r>
  <r>
    <s v="CA-2017-150266"/>
    <x v="918"/>
    <d v="2017-11-30T00:00:00"/>
    <x v="2"/>
    <s v="RO-19780"/>
    <s v="FUR-CH-10002126"/>
    <n v="85393"/>
    <n v="5"/>
    <n v="3"/>
    <n v="-24398"/>
    <x v="0"/>
    <s v="Chairs"/>
    <x v="844"/>
    <s v="United States"/>
    <x v="12"/>
    <x v="0"/>
    <n v="77070"/>
    <x v="0"/>
    <s v="Rose O'Brian"/>
    <x v="0"/>
  </r>
  <r>
    <s v="CA-2017-150266"/>
    <x v="918"/>
    <d v="2017-11-30T00:00:00"/>
    <x v="2"/>
    <s v="RO-19780"/>
    <s v="OFF-AR-10001761"/>
    <n v="18688"/>
    <n v="4"/>
    <n v="2"/>
    <n v="37376"/>
    <x v="1"/>
    <s v="Art"/>
    <x v="1623"/>
    <s v="United States"/>
    <x v="12"/>
    <x v="0"/>
    <n v="77070"/>
    <x v="0"/>
    <s v="Rose O'Brian"/>
    <x v="0"/>
  </r>
  <r>
    <s v="CA-2016-157280"/>
    <x v="731"/>
    <d v="2016-11-07T00:00:00"/>
    <x v="3"/>
    <s v="LW-17125"/>
    <s v="FUR-FU-10004665"/>
    <n v="27396"/>
    <n v="2"/>
    <n v="0"/>
    <n v="712296"/>
    <x v="0"/>
    <s v="Furnishings"/>
    <x v="1337"/>
    <s v="United States"/>
    <x v="173"/>
    <x v="16"/>
    <n v="23464"/>
    <x v="2"/>
    <s v="Liz Willingham"/>
    <x v="0"/>
  </r>
  <r>
    <s v="CA-2016-157280"/>
    <x v="731"/>
    <d v="2016-11-07T00:00:00"/>
    <x v="3"/>
    <s v="LW-17125"/>
    <s v="TEC-AC-10000057"/>
    <n v="8997"/>
    <n v="3"/>
    <n v="0"/>
    <n v="188937"/>
    <x v="2"/>
    <s v="Accessories"/>
    <x v="628"/>
    <s v="United States"/>
    <x v="173"/>
    <x v="16"/>
    <n v="23464"/>
    <x v="2"/>
    <s v="Liz Willingham"/>
    <x v="0"/>
  </r>
  <r>
    <s v="CA-2016-157280"/>
    <x v="731"/>
    <d v="2016-11-07T00:00:00"/>
    <x v="3"/>
    <s v="LW-17125"/>
    <s v="FUR-FU-10003806"/>
    <n v="7568"/>
    <n v="5"/>
    <n v="0"/>
    <n v="7568"/>
    <x v="0"/>
    <s v="Furnishings"/>
    <x v="1772"/>
    <s v="United States"/>
    <x v="173"/>
    <x v="16"/>
    <n v="23464"/>
    <x v="2"/>
    <s v="Liz Willingham"/>
    <x v="0"/>
  </r>
  <r>
    <s v="CA-2017-106691"/>
    <x v="44"/>
    <d v="2017-11-12T00:00:00"/>
    <x v="2"/>
    <s v="CC-12370"/>
    <s v="OFF-BI-10000145"/>
    <n v="1248"/>
    <n v="2"/>
    <n v="8"/>
    <n v="-19344"/>
    <x v="1"/>
    <s v="Binders"/>
    <x v="738"/>
    <s v="United States"/>
    <x v="12"/>
    <x v="0"/>
    <n v="77070"/>
    <x v="0"/>
    <s v="Christopher Conant"/>
    <x v="0"/>
  </r>
  <r>
    <s v="CA-2016-134180"/>
    <x v="53"/>
    <d v="2016-11-07T00:00:00"/>
    <x v="2"/>
    <s v="JP-16135"/>
    <s v="TEC-AC-10000892"/>
    <n v="720"/>
    <n v="1"/>
    <n v="2"/>
    <n v="144"/>
    <x v="2"/>
    <s v="Accessories"/>
    <x v="293"/>
    <s v="United States"/>
    <x v="10"/>
    <x v="8"/>
    <n v="19120"/>
    <x v="3"/>
    <s v="Julie Prescott"/>
    <x v="2"/>
  </r>
  <r>
    <s v="CA-2016-134180"/>
    <x v="53"/>
    <d v="2016-11-07T00:00:00"/>
    <x v="2"/>
    <s v="JP-16135"/>
    <s v="FUR-CH-10004886"/>
    <n v="470155"/>
    <n v="7"/>
    <n v="3"/>
    <n v="-13433"/>
    <x v="0"/>
    <s v="Chairs"/>
    <x v="370"/>
    <s v="United States"/>
    <x v="10"/>
    <x v="8"/>
    <n v="19120"/>
    <x v="3"/>
    <s v="Julie Prescott"/>
    <x v="2"/>
  </r>
  <r>
    <s v="CA-2014-166730"/>
    <x v="124"/>
    <d v="2015-01-01T00:00:00"/>
    <x v="3"/>
    <s v="DD-13570"/>
    <s v="OFF-ST-10002554"/>
    <n v="39128"/>
    <n v="1"/>
    <n v="2"/>
    <n v="-88038"/>
    <x v="1"/>
    <s v="Storage"/>
    <x v="1142"/>
    <s v="United States"/>
    <x v="26"/>
    <x v="17"/>
    <n v="38109"/>
    <x v="2"/>
    <s v="Dorothy Dickinson"/>
    <x v="0"/>
  </r>
  <r>
    <s v="CA-2017-157469"/>
    <x v="573"/>
    <d v="2017-12-07T00:00:00"/>
    <x v="2"/>
    <s v="ES-14080"/>
    <s v="OFF-AR-10001662"/>
    <n v="19728"/>
    <n v="9"/>
    <n v="2"/>
    <n v="17262"/>
    <x v="1"/>
    <s v="Art"/>
    <x v="447"/>
    <s v="United States"/>
    <x v="79"/>
    <x v="23"/>
    <n v="44107"/>
    <x v="3"/>
    <s v="Erin Smith"/>
    <x v="1"/>
  </r>
  <r>
    <s v="CA-2017-157469"/>
    <x v="573"/>
    <d v="2017-12-07T00:00:00"/>
    <x v="2"/>
    <s v="ES-14080"/>
    <s v="TEC-PH-10004531"/>
    <n v="151188"/>
    <n v="2"/>
    <n v="4"/>
    <n v="-25198"/>
    <x v="2"/>
    <s v="Phones"/>
    <x v="717"/>
    <s v="United States"/>
    <x v="79"/>
    <x v="23"/>
    <n v="44107"/>
    <x v="3"/>
    <s v="Erin Smith"/>
    <x v="1"/>
  </r>
  <r>
    <s v="CA-2017-122308"/>
    <x v="667"/>
    <d v="2017-03-28T00:00:00"/>
    <x v="2"/>
    <s v="MV-17485"/>
    <s v="FUR-CH-10000665"/>
    <n v="271764"/>
    <n v="2"/>
    <n v="1"/>
    <n v="60392"/>
    <x v="0"/>
    <s v="Chairs"/>
    <x v="658"/>
    <s v="United States"/>
    <x v="20"/>
    <x v="14"/>
    <n v="10011"/>
    <x v="3"/>
    <s v="Mark Van Huff"/>
    <x v="0"/>
  </r>
  <r>
    <s v="US-2014-149034"/>
    <x v="83"/>
    <d v="2014-11-21T00:00:00"/>
    <x v="3"/>
    <s v="RD-19900"/>
    <s v="TEC-AC-10003023"/>
    <n v="47496"/>
    <n v="1"/>
    <n v="2"/>
    <n v="-11874"/>
    <x v="2"/>
    <s v="Accessories"/>
    <x v="1068"/>
    <s v="United States"/>
    <x v="10"/>
    <x v="8"/>
    <n v="19120"/>
    <x v="3"/>
    <s v="Ruben Dartt"/>
    <x v="0"/>
  </r>
  <r>
    <s v="CA-2017-159226"/>
    <x v="1015"/>
    <d v="2017-04-27T00:00:00"/>
    <x v="1"/>
    <s v="RL-19615"/>
    <s v="FUR-BO-10004709"/>
    <n v="344981"/>
    <n v="7"/>
    <n v="15"/>
    <n v="284102"/>
    <x v="0"/>
    <s v="Bookcases"/>
    <x v="266"/>
    <s v="United States"/>
    <x v="1"/>
    <x v="1"/>
    <n v="90008"/>
    <x v="1"/>
    <s v="Rob Lucas"/>
    <x v="0"/>
  </r>
  <r>
    <s v="CA-2017-156622"/>
    <x v="51"/>
    <d v="2017-11-26T00:00:00"/>
    <x v="3"/>
    <s v="JP-15460"/>
    <s v="OFF-PA-10000477"/>
    <n v="36288"/>
    <n v="7"/>
    <n v="2"/>
    <n v="127008"/>
    <x v="1"/>
    <s v="Paper"/>
    <x v="1203"/>
    <s v="United States"/>
    <x v="0"/>
    <x v="0"/>
    <n v="75220"/>
    <x v="0"/>
    <s v="Jennifer Patt"/>
    <x v="1"/>
  </r>
  <r>
    <s v="CA-2017-156622"/>
    <x v="51"/>
    <d v="2017-11-26T00:00:00"/>
    <x v="3"/>
    <s v="JP-15460"/>
    <s v="OFF-PA-10002923"/>
    <n v="78304"/>
    <n v="2"/>
    <n v="2"/>
    <n v="29364"/>
    <x v="1"/>
    <s v="Paper"/>
    <x v="1406"/>
    <s v="United States"/>
    <x v="0"/>
    <x v="0"/>
    <n v="75220"/>
    <x v="0"/>
    <s v="Jennifer Patt"/>
    <x v="1"/>
  </r>
  <r>
    <s v="CA-2017-156622"/>
    <x v="51"/>
    <d v="2017-11-26T00:00:00"/>
    <x v="3"/>
    <s v="JP-15460"/>
    <s v="FUR-TA-10003008"/>
    <n v="127785"/>
    <n v="1"/>
    <n v="3"/>
    <n v="-310335"/>
    <x v="0"/>
    <s v="Tables"/>
    <x v="947"/>
    <s v="United States"/>
    <x v="0"/>
    <x v="0"/>
    <n v="75220"/>
    <x v="0"/>
    <s v="Jennifer Patt"/>
    <x v="1"/>
  </r>
  <r>
    <s v="CA-2017-156622"/>
    <x v="51"/>
    <d v="2017-11-26T00:00:00"/>
    <x v="3"/>
    <s v="JP-15460"/>
    <s v="OFF-BI-10003707"/>
    <n v="6104"/>
    <n v="2"/>
    <n v="8"/>
    <n v="-9156"/>
    <x v="1"/>
    <s v="Binders"/>
    <x v="779"/>
    <s v="United States"/>
    <x v="0"/>
    <x v="0"/>
    <n v="75220"/>
    <x v="0"/>
    <s v="Jennifer Patt"/>
    <x v="1"/>
  </r>
  <r>
    <s v="CA-2014-119529"/>
    <x v="934"/>
    <d v="2014-11-05T00:00:00"/>
    <x v="1"/>
    <s v="DM-13345"/>
    <s v="OFF-BI-10000546"/>
    <n v="576"/>
    <n v="2"/>
    <n v="0"/>
    <n v="28224"/>
    <x v="1"/>
    <s v="Binders"/>
    <x v="610"/>
    <s v="United States"/>
    <x v="334"/>
    <x v="29"/>
    <n v="7050"/>
    <x v="3"/>
    <s v="Denise Monton"/>
    <x v="1"/>
  </r>
  <r>
    <s v="CA-2015-150413"/>
    <x v="323"/>
    <d v="2015-10-24T00:00:00"/>
    <x v="1"/>
    <s v="CS-11860"/>
    <s v="OFF-BI-10000404"/>
    <n v="172"/>
    <n v="1"/>
    <n v="8"/>
    <n v="-2838"/>
    <x v="1"/>
    <s v="Binders"/>
    <x v="478"/>
    <s v="United States"/>
    <x v="0"/>
    <x v="0"/>
    <n v="75220"/>
    <x v="0"/>
    <s v="Cari Schnelling"/>
    <x v="0"/>
  </r>
  <r>
    <s v="CA-2014-108182"/>
    <x v="643"/>
    <d v="2014-02-10T00:00:00"/>
    <x v="1"/>
    <s v="DL-13315"/>
    <s v="OFF-BI-10001196"/>
    <n v="8952"/>
    <n v="2"/>
    <n v="8"/>
    <n v="-147708"/>
    <x v="1"/>
    <s v="Binders"/>
    <x v="1371"/>
    <s v="United States"/>
    <x v="515"/>
    <x v="9"/>
    <n v="60441"/>
    <x v="0"/>
    <s v="Delfina Latchford"/>
    <x v="0"/>
  </r>
  <r>
    <s v="CA-2016-110898"/>
    <x v="1193"/>
    <d v="2016-03-12T00:00:00"/>
    <x v="2"/>
    <s v="LC-16870"/>
    <s v="OFF-AP-10001626"/>
    <n v="2334"/>
    <n v="3"/>
    <n v="8"/>
    <n v="-63018"/>
    <x v="1"/>
    <s v="Appliances"/>
    <x v="1016"/>
    <s v="United States"/>
    <x v="22"/>
    <x v="9"/>
    <n v="60623"/>
    <x v="0"/>
    <s v="Lena Cacioppo"/>
    <x v="0"/>
  </r>
  <r>
    <s v="CA-2016-110898"/>
    <x v="1193"/>
    <d v="2016-03-12T00:00:00"/>
    <x v="2"/>
    <s v="LC-16870"/>
    <s v="OFF-BI-10004656"/>
    <n v="1728"/>
    <n v="4"/>
    <n v="8"/>
    <n v="-27648"/>
    <x v="1"/>
    <s v="Binders"/>
    <x v="857"/>
    <s v="United States"/>
    <x v="22"/>
    <x v="9"/>
    <n v="60623"/>
    <x v="0"/>
    <s v="Lena Cacioppo"/>
    <x v="0"/>
  </r>
  <r>
    <s v="CA-2016-110898"/>
    <x v="1193"/>
    <d v="2016-03-12T00:00:00"/>
    <x v="2"/>
    <s v="LC-16870"/>
    <s v="FUR-FU-10003773"/>
    <n v="15904"/>
    <n v="5"/>
    <n v="6"/>
    <n v="-194824"/>
    <x v="0"/>
    <s v="Furnishings"/>
    <x v="124"/>
    <s v="United States"/>
    <x v="22"/>
    <x v="9"/>
    <n v="60623"/>
    <x v="0"/>
    <s v="Lena Cacioppo"/>
    <x v="0"/>
  </r>
  <r>
    <s v="CA-2016-110898"/>
    <x v="1193"/>
    <d v="2016-03-12T00:00:00"/>
    <x v="2"/>
    <s v="LC-16870"/>
    <s v="FUR-TA-10000849"/>
    <n v="14598"/>
    <n v="2"/>
    <n v="5"/>
    <n v="-992664"/>
    <x v="0"/>
    <s v="Tables"/>
    <x v="1311"/>
    <s v="United States"/>
    <x v="22"/>
    <x v="9"/>
    <n v="60623"/>
    <x v="0"/>
    <s v="Lena Cacioppo"/>
    <x v="0"/>
  </r>
  <r>
    <s v="CA-2015-123092"/>
    <x v="154"/>
    <d v="2015-12-07T00:00:00"/>
    <x v="2"/>
    <s v="JG-15115"/>
    <s v="FUR-FU-10000222"/>
    <n v="77952"/>
    <n v="3"/>
    <n v="2"/>
    <n v="126672"/>
    <x v="0"/>
    <s v="Furnishings"/>
    <x v="592"/>
    <s v="United States"/>
    <x v="107"/>
    <x v="3"/>
    <n v="28540"/>
    <x v="2"/>
    <s v="Jack Garza"/>
    <x v="0"/>
  </r>
  <r>
    <s v="CA-2015-123092"/>
    <x v="154"/>
    <d v="2015-12-07T00:00:00"/>
    <x v="2"/>
    <s v="JG-15115"/>
    <s v="OFF-BI-10001718"/>
    <n v="9597"/>
    <n v="5"/>
    <n v="7"/>
    <n v="-73577"/>
    <x v="1"/>
    <s v="Binders"/>
    <x v="1214"/>
    <s v="United States"/>
    <x v="107"/>
    <x v="3"/>
    <n v="28540"/>
    <x v="2"/>
    <s v="Jack Garza"/>
    <x v="0"/>
  </r>
  <r>
    <s v="CA-2015-123092"/>
    <x v="154"/>
    <d v="2015-12-07T00:00:00"/>
    <x v="2"/>
    <s v="JG-15115"/>
    <s v="TEC-PH-10001700"/>
    <n v="105584"/>
    <n v="2"/>
    <n v="2"/>
    <n v="92386"/>
    <x v="2"/>
    <s v="Phones"/>
    <x v="195"/>
    <s v="United States"/>
    <x v="107"/>
    <x v="3"/>
    <n v="28540"/>
    <x v="2"/>
    <s v="Jack Garza"/>
    <x v="0"/>
  </r>
  <r>
    <s v="CA-2015-123092"/>
    <x v="154"/>
    <d v="2015-12-07T00:00:00"/>
    <x v="2"/>
    <s v="JG-15115"/>
    <s v="OFF-AR-10004078"/>
    <n v="9344"/>
    <n v="2"/>
    <n v="2"/>
    <n v="1168"/>
    <x v="1"/>
    <s v="Art"/>
    <x v="509"/>
    <s v="United States"/>
    <x v="107"/>
    <x v="3"/>
    <n v="28540"/>
    <x v="2"/>
    <s v="Jack Garza"/>
    <x v="0"/>
  </r>
  <r>
    <s v="US-2015-128587"/>
    <x v="99"/>
    <d v="2015-12-30T00:00:00"/>
    <x v="2"/>
    <s v="HM-14860"/>
    <s v="FUR-FU-10003026"/>
    <n v="968"/>
    <n v="2"/>
    <n v="0"/>
    <n v="37752"/>
    <x v="0"/>
    <s v="Furnishings"/>
    <x v="1537"/>
    <s v="United States"/>
    <x v="24"/>
    <x v="24"/>
    <n v="65807"/>
    <x v="0"/>
    <s v="Harry Marie"/>
    <x v="1"/>
  </r>
  <r>
    <s v="US-2015-128587"/>
    <x v="99"/>
    <d v="2015-12-30T00:00:00"/>
    <x v="2"/>
    <s v="HM-14860"/>
    <s v="TEC-CO-10003763"/>
    <n v="489993"/>
    <n v="7"/>
    <n v="0"/>
    <n v="23029671"/>
    <x v="2"/>
    <s v="Copiers"/>
    <x v="1265"/>
    <s v="United States"/>
    <x v="24"/>
    <x v="24"/>
    <n v="65807"/>
    <x v="0"/>
    <s v="Harry Marie"/>
    <x v="1"/>
  </r>
  <r>
    <s v="US-2017-139577"/>
    <x v="171"/>
    <d v="2017-10-06T00:00:00"/>
    <x v="2"/>
    <s v="TN-21040"/>
    <s v="TEC-AC-10004708"/>
    <n v="10475"/>
    <n v="5"/>
    <n v="0"/>
    <n v="219975"/>
    <x v="2"/>
    <s v="Accessories"/>
    <x v="341"/>
    <s v="United States"/>
    <x v="8"/>
    <x v="1"/>
    <n v="94110"/>
    <x v="1"/>
    <s v="Tanja Norvell"/>
    <x v="2"/>
  </r>
  <r>
    <s v="CA-2017-159100"/>
    <x v="523"/>
    <d v="2017-10-21T00:00:00"/>
    <x v="2"/>
    <s v="VP-21760"/>
    <s v="TEC-AC-10003499"/>
    <n v="18528"/>
    <n v="2"/>
    <n v="2"/>
    <n v="44004"/>
    <x v="2"/>
    <s v="Accessories"/>
    <x v="103"/>
    <s v="United States"/>
    <x v="29"/>
    <x v="17"/>
    <n v="38401"/>
    <x v="2"/>
    <s v="Victoria Pisteka"/>
    <x v="1"/>
  </r>
  <r>
    <s v="CA-2017-159100"/>
    <x v="523"/>
    <d v="2017-10-21T00:00:00"/>
    <x v="2"/>
    <s v="VP-21760"/>
    <s v="FUR-TA-10001950"/>
    <n v="1875258"/>
    <n v="7"/>
    <n v="4"/>
    <n v="-9688833"/>
    <x v="0"/>
    <s v="Tables"/>
    <x v="1270"/>
    <s v="United States"/>
    <x v="29"/>
    <x v="17"/>
    <n v="38401"/>
    <x v="2"/>
    <s v="Victoria Pisteka"/>
    <x v="1"/>
  </r>
  <r>
    <s v="CA-2014-109043"/>
    <x v="857"/>
    <d v="2014-08-17T00:00:00"/>
    <x v="3"/>
    <s v="CS-12355"/>
    <s v="OFF-PA-10000312"/>
    <n v="9136"/>
    <n v="5"/>
    <n v="2"/>
    <n v="29692"/>
    <x v="1"/>
    <s v="Paper"/>
    <x v="1797"/>
    <s v="United States"/>
    <x v="390"/>
    <x v="2"/>
    <n v="33021"/>
    <x v="2"/>
    <s v="Christine Sundaresam"/>
    <x v="0"/>
  </r>
  <r>
    <s v="CA-2014-109043"/>
    <x v="857"/>
    <d v="2014-08-17T00:00:00"/>
    <x v="3"/>
    <s v="CS-12355"/>
    <s v="OFF-AP-10004708"/>
    <n v="15224"/>
    <n v="5"/>
    <n v="2"/>
    <n v="17127"/>
    <x v="1"/>
    <s v="Appliances"/>
    <x v="510"/>
    <s v="United States"/>
    <x v="390"/>
    <x v="2"/>
    <n v="33021"/>
    <x v="2"/>
    <s v="Christine Sundaresam"/>
    <x v="0"/>
  </r>
  <r>
    <s v="US-2017-116491"/>
    <x v="342"/>
    <d v="2017-11-13T00:00:00"/>
    <x v="3"/>
    <s v="PG-18820"/>
    <s v="TEC-PH-10004531"/>
    <n v="35184"/>
    <n v="2"/>
    <n v="2"/>
    <n v="123144"/>
    <x v="2"/>
    <s v="Phones"/>
    <x v="717"/>
    <s v="United States"/>
    <x v="0"/>
    <x v="0"/>
    <n v="75081"/>
    <x v="0"/>
    <s v="Patrick Gardner"/>
    <x v="0"/>
  </r>
  <r>
    <s v="CA-2017-122763"/>
    <x v="176"/>
    <d v="2017-03-20T00:00:00"/>
    <x v="0"/>
    <s v="HG-14845"/>
    <s v="OFF-PA-10000474"/>
    <n v="56704"/>
    <n v="2"/>
    <n v="2"/>
    <n v="191376"/>
    <x v="1"/>
    <s v="Paper"/>
    <x v="33"/>
    <s v="United States"/>
    <x v="12"/>
    <x v="0"/>
    <n v="77041"/>
    <x v="0"/>
    <s v="Harry Greene"/>
    <x v="0"/>
  </r>
  <r>
    <s v="CA-2017-122763"/>
    <x v="176"/>
    <d v="2017-03-20T00:00:00"/>
    <x v="0"/>
    <s v="HG-14845"/>
    <s v="OFF-PA-10002377"/>
    <n v="274064"/>
    <n v="7"/>
    <n v="2"/>
    <n v="102774"/>
    <x v="1"/>
    <s v="Paper"/>
    <x v="126"/>
    <s v="United States"/>
    <x v="12"/>
    <x v="0"/>
    <n v="77041"/>
    <x v="0"/>
    <s v="Harry Greene"/>
    <x v="0"/>
  </r>
  <r>
    <s v="CA-2017-137785"/>
    <x v="725"/>
    <d v="2017-05-17T00:00:00"/>
    <x v="2"/>
    <s v="MH-18115"/>
    <s v="FUR-CH-10001482"/>
    <n v="45843"/>
    <n v="5"/>
    <n v="3"/>
    <n v="-124431"/>
    <x v="0"/>
    <s v="Chairs"/>
    <x v="538"/>
    <s v="United States"/>
    <x v="10"/>
    <x v="8"/>
    <n v="19140"/>
    <x v="3"/>
    <s v="Mick Hernandez"/>
    <x v="2"/>
  </r>
  <r>
    <s v="CA-2014-133389"/>
    <x v="168"/>
    <d v="2014-06-22T00:00:00"/>
    <x v="0"/>
    <s v="TB-21280"/>
    <s v="OFF-BI-10001553"/>
    <n v="8226"/>
    <n v="3"/>
    <n v="7"/>
    <n v="-60324"/>
    <x v="1"/>
    <s v="Binders"/>
    <x v="1287"/>
    <s v="United States"/>
    <x v="42"/>
    <x v="15"/>
    <n v="85023"/>
    <x v="1"/>
    <s v="Toby Braunhardt"/>
    <x v="0"/>
  </r>
  <r>
    <s v="CA-2014-103807"/>
    <x v="265"/>
    <d v="2014-12-09T00:00:00"/>
    <x v="2"/>
    <s v="EM-13825"/>
    <s v="TEC-AC-10000199"/>
    <n v="595"/>
    <n v="1"/>
    <n v="0"/>
    <n v="833"/>
    <x v="2"/>
    <s v="Accessories"/>
    <x v="1591"/>
    <s v="United States"/>
    <x v="407"/>
    <x v="31"/>
    <n v="30328"/>
    <x v="2"/>
    <s v="Elizabeth Moffitt"/>
    <x v="1"/>
  </r>
  <r>
    <s v="CA-2014-103807"/>
    <x v="265"/>
    <d v="2014-12-09T00:00:00"/>
    <x v="2"/>
    <s v="EM-13825"/>
    <s v="OFF-PA-10002195"/>
    <n v="1524"/>
    <n v="3"/>
    <n v="0"/>
    <n v="71628"/>
    <x v="1"/>
    <s v="Paper"/>
    <x v="722"/>
    <s v="United States"/>
    <x v="407"/>
    <x v="31"/>
    <n v="30328"/>
    <x v="2"/>
    <s v="Elizabeth Moffitt"/>
    <x v="1"/>
  </r>
  <r>
    <s v="CA-2015-102855"/>
    <x v="56"/>
    <d v="2015-04-06T00:00:00"/>
    <x v="0"/>
    <s v="JF-15415"/>
    <s v="TEC-AC-10001767"/>
    <n v="23994"/>
    <n v="6"/>
    <n v="0"/>
    <n v="263934"/>
    <x v="2"/>
    <s v="Accessories"/>
    <x v="97"/>
    <s v="United States"/>
    <x v="258"/>
    <x v="4"/>
    <n v="99207"/>
    <x v="1"/>
    <s v="Jennifer Ferguson"/>
    <x v="0"/>
  </r>
  <r>
    <s v="CA-2015-102855"/>
    <x v="56"/>
    <d v="2015-04-06T00:00:00"/>
    <x v="0"/>
    <s v="JF-15415"/>
    <s v="OFF-AR-10002467"/>
    <n v="2384"/>
    <n v="8"/>
    <n v="0"/>
    <n v="64368"/>
    <x v="1"/>
    <s v="Art"/>
    <x v="1661"/>
    <s v="United States"/>
    <x v="258"/>
    <x v="4"/>
    <n v="99207"/>
    <x v="1"/>
    <s v="Jennifer Ferguson"/>
    <x v="0"/>
  </r>
  <r>
    <s v="CA-2017-107825"/>
    <x v="550"/>
    <d v="2017-11-18T00:00:00"/>
    <x v="0"/>
    <s v="NB-18655"/>
    <s v="OFF-ST-10001321"/>
    <n v="9252"/>
    <n v="6"/>
    <n v="0"/>
    <n v="249804"/>
    <x v="1"/>
    <s v="Storage"/>
    <x v="420"/>
    <s v="United States"/>
    <x v="158"/>
    <x v="5"/>
    <n v="53209"/>
    <x v="0"/>
    <s v="Nona Balk"/>
    <x v="1"/>
  </r>
  <r>
    <s v="CA-2017-107825"/>
    <x v="550"/>
    <d v="2017-11-18T00:00:00"/>
    <x v="0"/>
    <s v="NB-18655"/>
    <s v="OFF-ST-10000777"/>
    <n v="3776"/>
    <n v="1"/>
    <n v="0"/>
    <n v="105728"/>
    <x v="1"/>
    <s v="Storage"/>
    <x v="117"/>
    <s v="United States"/>
    <x v="158"/>
    <x v="5"/>
    <n v="53209"/>
    <x v="0"/>
    <s v="Nona Balk"/>
    <x v="1"/>
  </r>
  <r>
    <s v="CA-2017-107825"/>
    <x v="550"/>
    <d v="2017-11-18T00:00:00"/>
    <x v="0"/>
    <s v="NB-18655"/>
    <s v="OFF-LA-10003720"/>
    <n v="738"/>
    <n v="2"/>
    <n v="0"/>
    <n v="34686"/>
    <x v="1"/>
    <s v="Labels"/>
    <x v="1609"/>
    <s v="United States"/>
    <x v="158"/>
    <x v="5"/>
    <n v="53209"/>
    <x v="0"/>
    <s v="Nona Balk"/>
    <x v="1"/>
  </r>
  <r>
    <s v="CA-2017-107825"/>
    <x v="550"/>
    <d v="2017-11-18T00:00:00"/>
    <x v="0"/>
    <s v="NB-18655"/>
    <s v="FUR-FU-10000206"/>
    <n v="582"/>
    <n v="2"/>
    <n v="0"/>
    <n v="27354"/>
    <x v="0"/>
    <s v="Furnishings"/>
    <x v="396"/>
    <s v="United States"/>
    <x v="158"/>
    <x v="5"/>
    <n v="53209"/>
    <x v="0"/>
    <s v="Nona Balk"/>
    <x v="1"/>
  </r>
  <r>
    <s v="CA-2017-106047"/>
    <x v="1209"/>
    <d v="2017-07-18T00:00:00"/>
    <x v="2"/>
    <s v="CS-11860"/>
    <s v="OFF-PA-10000791"/>
    <n v="3816"/>
    <n v="1"/>
    <n v="2"/>
    <n v="11925"/>
    <x v="1"/>
    <s v="Paper"/>
    <x v="1414"/>
    <s v="United States"/>
    <x v="54"/>
    <x v="23"/>
    <n v="45014"/>
    <x v="3"/>
    <s v="Cari Schnelling"/>
    <x v="0"/>
  </r>
  <r>
    <s v="CA-2017-127803"/>
    <x v="239"/>
    <d v="2017-05-23T00:00:00"/>
    <x v="2"/>
    <s v="ND-18460"/>
    <s v="OFF-BI-10001787"/>
    <n v="2616"/>
    <n v="4"/>
    <n v="0"/>
    <n v="128184"/>
    <x v="1"/>
    <s v="Binders"/>
    <x v="1469"/>
    <s v="United States"/>
    <x v="113"/>
    <x v="18"/>
    <n v="35810"/>
    <x v="2"/>
    <s v="Neil Ducich"/>
    <x v="1"/>
  </r>
  <r>
    <s v="CA-2015-137071"/>
    <x v="138"/>
    <d v="2015-12-21T00:00:00"/>
    <x v="3"/>
    <s v="ED-13885"/>
    <s v="TEC-AC-10004353"/>
    <n v="1008"/>
    <n v="2"/>
    <n v="2"/>
    <n v="2142"/>
    <x v="2"/>
    <s v="Accessories"/>
    <x v="720"/>
    <s v="United States"/>
    <x v="12"/>
    <x v="0"/>
    <n v="77036"/>
    <x v="0"/>
    <s v="Emily Ducich"/>
    <x v="2"/>
  </r>
  <r>
    <s v="CA-2016-121447"/>
    <x v="821"/>
    <d v="2016-02-22T00:00:00"/>
    <x v="3"/>
    <s v="EA-14035"/>
    <s v="FUR-FU-10001861"/>
    <n v="1358"/>
    <n v="7"/>
    <n v="0"/>
    <n v="66542"/>
    <x v="0"/>
    <s v="Furnishings"/>
    <x v="275"/>
    <s v="United States"/>
    <x v="20"/>
    <x v="14"/>
    <n v="10011"/>
    <x v="3"/>
    <s v="Erin Ashbrook"/>
    <x v="1"/>
  </r>
  <r>
    <s v="CA-2017-143084"/>
    <x v="256"/>
    <d v="2017-03-22T00:00:00"/>
    <x v="2"/>
    <s v="BP-11050"/>
    <s v="OFF-AR-10002766"/>
    <n v="139"/>
    <n v="5"/>
    <n v="0"/>
    <n v="3753"/>
    <x v="1"/>
    <s v="Art"/>
    <x v="1041"/>
    <s v="United States"/>
    <x v="1"/>
    <x v="1"/>
    <n v="90008"/>
    <x v="1"/>
    <s v="Barry Pond"/>
    <x v="1"/>
  </r>
  <r>
    <s v="CA-2017-143084"/>
    <x v="256"/>
    <d v="2017-03-22T00:00:00"/>
    <x v="2"/>
    <s v="BP-11050"/>
    <s v="OFF-EN-10003072"/>
    <n v="194"/>
    <n v="5"/>
    <n v="0"/>
    <n v="9312"/>
    <x v="1"/>
    <s v="Envelopes"/>
    <x v="770"/>
    <s v="United States"/>
    <x v="1"/>
    <x v="1"/>
    <n v="90008"/>
    <x v="1"/>
    <s v="Barry Pond"/>
    <x v="1"/>
  </r>
  <r>
    <s v="CA-2016-131639"/>
    <x v="905"/>
    <d v="2016-12-23T00:00:00"/>
    <x v="2"/>
    <s v="NS-18640"/>
    <s v="OFF-BI-10001636"/>
    <n v="13488"/>
    <n v="2"/>
    <n v="2"/>
    <n v="43836"/>
    <x v="1"/>
    <s v="Binders"/>
    <x v="670"/>
    <s v="United States"/>
    <x v="51"/>
    <x v="26"/>
    <n v="88220"/>
    <x v="1"/>
    <s v="Noel Staavos"/>
    <x v="1"/>
  </r>
  <r>
    <s v="CA-2016-131639"/>
    <x v="905"/>
    <d v="2016-12-23T00:00:00"/>
    <x v="2"/>
    <s v="NS-18640"/>
    <s v="OFF-BI-10000948"/>
    <n v="11416"/>
    <n v="1"/>
    <n v="2"/>
    <n v="38529"/>
    <x v="1"/>
    <s v="Binders"/>
    <x v="1363"/>
    <s v="United States"/>
    <x v="51"/>
    <x v="26"/>
    <n v="88220"/>
    <x v="1"/>
    <s v="Noel Staavos"/>
    <x v="1"/>
  </r>
  <r>
    <s v="CA-2016-161361"/>
    <x v="252"/>
    <d v="2016-03-28T00:00:00"/>
    <x v="1"/>
    <s v="MV-17485"/>
    <s v="OFF-PA-10001838"/>
    <n v="1764"/>
    <n v="3"/>
    <n v="0"/>
    <n v="86436"/>
    <x v="1"/>
    <s v="Paper"/>
    <x v="999"/>
    <s v="United States"/>
    <x v="450"/>
    <x v="45"/>
    <n v="83201"/>
    <x v="1"/>
    <s v="Mark Van Huff"/>
    <x v="0"/>
  </r>
  <r>
    <s v="CA-2016-161361"/>
    <x v="252"/>
    <d v="2016-03-28T00:00:00"/>
    <x v="1"/>
    <s v="MV-17485"/>
    <s v="OFF-BI-10002215"/>
    <n v="1704"/>
    <n v="3"/>
    <n v="2"/>
    <n v="5538"/>
    <x v="1"/>
    <s v="Binders"/>
    <x v="20"/>
    <s v="United States"/>
    <x v="450"/>
    <x v="45"/>
    <n v="83201"/>
    <x v="1"/>
    <s v="Mark Van Huff"/>
    <x v="0"/>
  </r>
  <r>
    <s v="CA-2014-100706"/>
    <x v="756"/>
    <d v="2014-12-18T00:00:00"/>
    <x v="1"/>
    <s v="LE-16810"/>
    <s v="TEC-AC-10001314"/>
    <n v="9998"/>
    <n v="2"/>
    <n v="0"/>
    <n v="79984"/>
    <x v="2"/>
    <s v="Accessories"/>
    <x v="944"/>
    <s v="United States"/>
    <x v="24"/>
    <x v="16"/>
    <n v="22153"/>
    <x v="2"/>
    <s v="Laurel Elliston"/>
    <x v="0"/>
  </r>
  <r>
    <s v="CA-2014-100706"/>
    <x v="756"/>
    <d v="2014-12-18T00:00:00"/>
    <x v="1"/>
    <s v="LE-16810"/>
    <s v="FUR-FU-10002268"/>
    <n v="2946"/>
    <n v="6"/>
    <n v="0"/>
    <n v="97218"/>
    <x v="0"/>
    <s v="Furnishings"/>
    <x v="862"/>
    <s v="United States"/>
    <x v="24"/>
    <x v="16"/>
    <n v="22153"/>
    <x v="2"/>
    <s v="Laurel Elliston"/>
    <x v="0"/>
  </r>
  <r>
    <s v="CA-2015-129525"/>
    <x v="218"/>
    <d v="2015-11-20T00:00:00"/>
    <x v="2"/>
    <s v="VP-21760"/>
    <s v="OFF-BI-10002133"/>
    <n v="16692"/>
    <n v="13"/>
    <n v="7"/>
    <n v="-116844"/>
    <x v="1"/>
    <s v="Binders"/>
    <x v="1136"/>
    <s v="United States"/>
    <x v="167"/>
    <x v="23"/>
    <n v="43615"/>
    <x v="3"/>
    <s v="Victoria Pisteka"/>
    <x v="1"/>
  </r>
  <r>
    <s v="US-2016-141880"/>
    <x v="249"/>
    <d v="2016-08-23T00:00:00"/>
    <x v="3"/>
    <s v="TC-21475"/>
    <s v="FUR-FU-10001979"/>
    <n v="98328"/>
    <n v="3"/>
    <n v="2"/>
    <n v="98328"/>
    <x v="0"/>
    <s v="Furnishings"/>
    <x v="511"/>
    <s v="United States"/>
    <x v="299"/>
    <x v="21"/>
    <n v="80525"/>
    <x v="1"/>
    <s v="Tony Chapman"/>
    <x v="2"/>
  </r>
  <r>
    <s v="CA-2015-165799"/>
    <x v="684"/>
    <d v="2015-07-02T00:00:00"/>
    <x v="3"/>
    <s v="SG-20470"/>
    <s v="FUR-CH-10001482"/>
    <n v="117882"/>
    <n v="1"/>
    <n v="1"/>
    <n v="13098"/>
    <x v="0"/>
    <s v="Chairs"/>
    <x v="538"/>
    <s v="United States"/>
    <x v="20"/>
    <x v="14"/>
    <n v="10024"/>
    <x v="3"/>
    <s v="Sheri Gordon"/>
    <x v="0"/>
  </r>
  <r>
    <s v="CA-2016-102127"/>
    <x v="189"/>
    <d v="2016-07-02T00:00:00"/>
    <x v="2"/>
    <s v="VP-21760"/>
    <s v="TEC-AC-10002018"/>
    <n v="2097"/>
    <n v="3"/>
    <n v="0"/>
    <n v="90171"/>
    <x v="2"/>
    <s v="Accessories"/>
    <x v="1655"/>
    <s v="United States"/>
    <x v="20"/>
    <x v="14"/>
    <n v="10035"/>
    <x v="3"/>
    <s v="Victoria Pisteka"/>
    <x v="1"/>
  </r>
  <r>
    <s v="CA-2016-102127"/>
    <x v="189"/>
    <d v="2016-07-02T00:00:00"/>
    <x v="2"/>
    <s v="VP-21760"/>
    <s v="TEC-AC-10000397"/>
    <n v="13996"/>
    <n v="4"/>
    <n v="0"/>
    <n v="97972"/>
    <x v="2"/>
    <s v="Accessories"/>
    <x v="1448"/>
    <s v="United States"/>
    <x v="20"/>
    <x v="14"/>
    <n v="10035"/>
    <x v="3"/>
    <s v="Victoria Pisteka"/>
    <x v="1"/>
  </r>
  <r>
    <s v="CA-2016-102127"/>
    <x v="189"/>
    <d v="2016-07-02T00:00:00"/>
    <x v="2"/>
    <s v="VP-21760"/>
    <s v="FUR-FU-10003976"/>
    <n v="3774"/>
    <n v="3"/>
    <n v="0"/>
    <n v="128316"/>
    <x v="0"/>
    <s v="Furnishings"/>
    <x v="964"/>
    <s v="United States"/>
    <x v="20"/>
    <x v="14"/>
    <n v="10035"/>
    <x v="3"/>
    <s v="Victoria Pisteka"/>
    <x v="1"/>
  </r>
  <r>
    <s v="US-2016-152415"/>
    <x v="42"/>
    <d v="2016-09-22T00:00:00"/>
    <x v="2"/>
    <s v="PO-18865"/>
    <s v="FUR-FU-10002597"/>
    <n v="1482"/>
    <n v="3"/>
    <n v="0"/>
    <n v="62244"/>
    <x v="0"/>
    <s v="Furnishings"/>
    <x v="623"/>
    <s v="United States"/>
    <x v="516"/>
    <x v="30"/>
    <n v="1752"/>
    <x v="3"/>
    <s v="Patrick O'Donnell"/>
    <x v="0"/>
  </r>
  <r>
    <s v="US-2016-152415"/>
    <x v="42"/>
    <d v="2016-09-22T00:00:00"/>
    <x v="2"/>
    <s v="PO-18865"/>
    <s v="FUR-FU-10004864"/>
    <n v="19182"/>
    <n v="3"/>
    <n v="0"/>
    <n v="613824"/>
    <x v="0"/>
    <s v="Furnishings"/>
    <x v="440"/>
    <s v="United States"/>
    <x v="516"/>
    <x v="30"/>
    <n v="1752"/>
    <x v="3"/>
    <s v="Patrick O'Donnell"/>
    <x v="0"/>
  </r>
  <r>
    <s v="CA-2014-138198"/>
    <x v="666"/>
    <d v="2014-07-23T00:00:00"/>
    <x v="2"/>
    <s v="JL-15130"/>
    <s v="OFF-BI-10002103"/>
    <n v="13904"/>
    <n v="2"/>
    <n v="2"/>
    <n v="45188"/>
    <x v="1"/>
    <s v="Binders"/>
    <x v="527"/>
    <s v="United States"/>
    <x v="105"/>
    <x v="14"/>
    <n v="10801"/>
    <x v="3"/>
    <s v="Jack Lebron"/>
    <x v="0"/>
  </r>
  <r>
    <s v="CA-2017-128041"/>
    <x v="850"/>
    <d v="2017-09-01T00:00:00"/>
    <x v="0"/>
    <s v="RW-19540"/>
    <s v="OFF-AP-10001005"/>
    <n v="3146"/>
    <n v="4"/>
    <n v="0"/>
    <n v="103818"/>
    <x v="1"/>
    <s v="Appliances"/>
    <x v="1129"/>
    <s v="United States"/>
    <x v="4"/>
    <x v="4"/>
    <n v="98103"/>
    <x v="1"/>
    <s v="Rick Wilson"/>
    <x v="1"/>
  </r>
  <r>
    <s v="CA-2017-128041"/>
    <x v="850"/>
    <d v="2017-09-01T00:00:00"/>
    <x v="0"/>
    <s v="RW-19540"/>
    <s v="FUR-TA-10002607"/>
    <n v="28356"/>
    <n v="4"/>
    <n v="0"/>
    <n v="453696"/>
    <x v="0"/>
    <s v="Tables"/>
    <x v="224"/>
    <s v="United States"/>
    <x v="4"/>
    <x v="4"/>
    <n v="98103"/>
    <x v="1"/>
    <s v="Rick Wilson"/>
    <x v="1"/>
  </r>
  <r>
    <s v="CA-2017-105823"/>
    <x v="737"/>
    <d v="2017-06-26T00:00:00"/>
    <x v="2"/>
    <s v="RB-19465"/>
    <s v="FUR-CH-10000454"/>
    <n v="48796"/>
    <n v="2"/>
    <n v="0"/>
    <n v="146388"/>
    <x v="0"/>
    <s v="Chairs"/>
    <x v="141"/>
    <s v="United States"/>
    <x v="65"/>
    <x v="11"/>
    <n v="48227"/>
    <x v="0"/>
    <s v="Rick Bensley"/>
    <x v="2"/>
  </r>
  <r>
    <s v="CA-2014-152268"/>
    <x v="812"/>
    <d v="2014-09-07T00:00:00"/>
    <x v="2"/>
    <s v="SC-20095"/>
    <s v="OFF-BI-10001359"/>
    <n v="179398"/>
    <n v="2"/>
    <n v="0"/>
    <n v="8431706"/>
    <x v="1"/>
    <s v="Binders"/>
    <x v="1151"/>
    <s v="United States"/>
    <x v="114"/>
    <x v="36"/>
    <n v="72701"/>
    <x v="2"/>
    <s v="Sanjit Chand"/>
    <x v="0"/>
  </r>
  <r>
    <s v="CA-2015-148873"/>
    <x v="485"/>
    <d v="2015-10-05T00:00:00"/>
    <x v="2"/>
    <s v="EM-13960"/>
    <s v="OFF-BI-10003196"/>
    <n v="2992"/>
    <n v="4"/>
    <n v="8"/>
    <n v="-4488"/>
    <x v="1"/>
    <s v="Binders"/>
    <x v="1358"/>
    <s v="United States"/>
    <x v="93"/>
    <x v="9"/>
    <n v="62301"/>
    <x v="0"/>
    <s v="Eric Murdock"/>
    <x v="0"/>
  </r>
  <r>
    <s v="CA-2015-148873"/>
    <x v="485"/>
    <d v="2015-10-05T00:00:00"/>
    <x v="2"/>
    <s v="EM-13960"/>
    <s v="TEC-AC-10003657"/>
    <n v="108768"/>
    <n v="4"/>
    <n v="2"/>
    <n v="27192"/>
    <x v="2"/>
    <s v="Accessories"/>
    <x v="152"/>
    <s v="United States"/>
    <x v="93"/>
    <x v="9"/>
    <n v="62301"/>
    <x v="0"/>
    <s v="Eric Murdock"/>
    <x v="0"/>
  </r>
  <r>
    <s v="CA-2015-166492"/>
    <x v="1002"/>
    <d v="2015-04-10T00:00:00"/>
    <x v="3"/>
    <s v="RP-19390"/>
    <s v="OFF-PA-10002262"/>
    <n v="2592"/>
    <n v="4"/>
    <n v="0"/>
    <n v="124416"/>
    <x v="1"/>
    <s v="Paper"/>
    <x v="992"/>
    <s v="United States"/>
    <x v="20"/>
    <x v="14"/>
    <n v="10035"/>
    <x v="3"/>
    <s v="Resi Pölking"/>
    <x v="0"/>
  </r>
  <r>
    <s v="CA-2015-166492"/>
    <x v="1002"/>
    <d v="2015-04-10T00:00:00"/>
    <x v="3"/>
    <s v="RP-19390"/>
    <s v="OFF-ST-10002214"/>
    <n v="2258"/>
    <n v="2"/>
    <n v="0"/>
    <n v="58708"/>
    <x v="1"/>
    <s v="Storage"/>
    <x v="994"/>
    <s v="United States"/>
    <x v="20"/>
    <x v="14"/>
    <n v="10035"/>
    <x v="3"/>
    <s v="Resi Pölking"/>
    <x v="0"/>
  </r>
  <r>
    <s v="CA-2017-157420"/>
    <x v="609"/>
    <d v="2017-11-21T00:00:00"/>
    <x v="0"/>
    <s v="HZ-14950"/>
    <s v="TEC-PH-10003555"/>
    <n v="55176"/>
    <n v="3"/>
    <n v="2"/>
    <n v="-124146"/>
    <x v="2"/>
    <s v="Phones"/>
    <x v="460"/>
    <s v="United States"/>
    <x v="12"/>
    <x v="0"/>
    <n v="77095"/>
    <x v="0"/>
    <s v="Henia Zydlo"/>
    <x v="0"/>
  </r>
  <r>
    <s v="CA-2016-117121"/>
    <x v="905"/>
    <d v="2016-12-21T00:00:00"/>
    <x v="2"/>
    <s v="AB-10105"/>
    <s v="OFF-BI-10000545"/>
    <n v="989274"/>
    <n v="13"/>
    <n v="0"/>
    <n v="494637"/>
    <x v="1"/>
    <s v="Binders"/>
    <x v="688"/>
    <s v="United States"/>
    <x v="65"/>
    <x v="11"/>
    <n v="48205"/>
    <x v="0"/>
    <s v="Adrian Barton"/>
    <x v="0"/>
  </r>
  <r>
    <s v="CA-2014-138177"/>
    <x v="110"/>
    <d v="2014-09-24T00:00:00"/>
    <x v="2"/>
    <s v="ND-18460"/>
    <s v="FUR-TA-10004607"/>
    <n v="73915"/>
    <n v="1"/>
    <n v="5"/>
    <n v="-458273"/>
    <x v="0"/>
    <s v="Tables"/>
    <x v="1093"/>
    <s v="United States"/>
    <x v="433"/>
    <x v="15"/>
    <n v="85224"/>
    <x v="1"/>
    <s v="Neil Ducich"/>
    <x v="1"/>
  </r>
  <r>
    <s v="CA-2014-114335"/>
    <x v="449"/>
    <d v="2014-10-03T00:00:00"/>
    <x v="2"/>
    <s v="XP-21865"/>
    <s v="FUR-FU-10000277"/>
    <n v="337088"/>
    <n v="4"/>
    <n v="2"/>
    <n v="168544"/>
    <x v="0"/>
    <s v="Furnishings"/>
    <x v="1763"/>
    <s v="United States"/>
    <x v="390"/>
    <x v="2"/>
    <n v="33021"/>
    <x v="2"/>
    <s v="Xylona Preis"/>
    <x v="0"/>
  </r>
  <r>
    <s v="CA-2015-168760"/>
    <x v="356"/>
    <d v="2015-09-26T00:00:00"/>
    <x v="1"/>
    <s v="MM-18280"/>
    <s v="OFF-AP-10004532"/>
    <n v="6144"/>
    <n v="3"/>
    <n v="0"/>
    <n v="165888"/>
    <x v="1"/>
    <s v="Appliances"/>
    <x v="560"/>
    <s v="United States"/>
    <x v="1"/>
    <x v="1"/>
    <n v="90049"/>
    <x v="1"/>
    <s v="Muhammed MacIntyre"/>
    <x v="1"/>
  </r>
  <r>
    <s v="CA-2016-168830"/>
    <x v="76"/>
    <d v="2016-11-13T00:00:00"/>
    <x v="2"/>
    <s v="ML-17395"/>
    <s v="TEC-AC-10003911"/>
    <n v="47997"/>
    <n v="3"/>
    <n v="0"/>
    <n v="1631898"/>
    <x v="2"/>
    <s v="Accessories"/>
    <x v="331"/>
    <s v="United States"/>
    <x v="8"/>
    <x v="1"/>
    <n v="94122"/>
    <x v="1"/>
    <s v="Marina Lichtenstein"/>
    <x v="1"/>
  </r>
  <r>
    <s v="CA-2017-137463"/>
    <x v="817"/>
    <d v="2017-12-20T00:00:00"/>
    <x v="1"/>
    <s v="KM-16225"/>
    <s v="OFF-BI-10003196"/>
    <n v="5984"/>
    <n v="2"/>
    <n v="2"/>
    <n v="2244"/>
    <x v="1"/>
    <s v="Binders"/>
    <x v="1358"/>
    <s v="United States"/>
    <x v="282"/>
    <x v="1"/>
    <n v="94086"/>
    <x v="1"/>
    <s v="Kalyca Meade"/>
    <x v="1"/>
  </r>
  <r>
    <s v="CA-2017-137463"/>
    <x v="817"/>
    <d v="2017-12-20T00:00:00"/>
    <x v="1"/>
    <s v="KM-16225"/>
    <s v="TEC-AC-10000358"/>
    <n v="18995"/>
    <n v="5"/>
    <n v="0"/>
    <n v="45588"/>
    <x v="2"/>
    <s v="Accessories"/>
    <x v="1273"/>
    <s v="United States"/>
    <x v="282"/>
    <x v="1"/>
    <n v="94086"/>
    <x v="1"/>
    <s v="Kalyca Meade"/>
    <x v="1"/>
  </r>
  <r>
    <s v="CA-2017-137463"/>
    <x v="817"/>
    <d v="2017-12-20T00:00:00"/>
    <x v="1"/>
    <s v="KM-16225"/>
    <s v="TEC-AC-10000057"/>
    <n v="14995"/>
    <n v="5"/>
    <n v="0"/>
    <n v="314895"/>
    <x v="2"/>
    <s v="Accessories"/>
    <x v="628"/>
    <s v="United States"/>
    <x v="282"/>
    <x v="1"/>
    <n v="94086"/>
    <x v="1"/>
    <s v="Kalyca Meade"/>
    <x v="1"/>
  </r>
  <r>
    <s v="CA-2017-137463"/>
    <x v="817"/>
    <d v="2017-12-20T00:00:00"/>
    <x v="1"/>
    <s v="KM-16225"/>
    <s v="OFF-AR-10001988"/>
    <n v="2995"/>
    <n v="5"/>
    <n v="0"/>
    <n v="86855"/>
    <x v="1"/>
    <s v="Art"/>
    <x v="752"/>
    <s v="United States"/>
    <x v="282"/>
    <x v="1"/>
    <n v="94086"/>
    <x v="1"/>
    <s v="Kalyca Meade"/>
    <x v="1"/>
  </r>
  <r>
    <s v="CA-2017-137463"/>
    <x v="817"/>
    <d v="2017-12-20T00:00:00"/>
    <x v="1"/>
    <s v="KM-16225"/>
    <s v="OFF-LA-10003498"/>
    <n v="444"/>
    <n v="3"/>
    <n v="0"/>
    <n v="222"/>
    <x v="1"/>
    <s v="Labels"/>
    <x v="1718"/>
    <s v="United States"/>
    <x v="282"/>
    <x v="1"/>
    <n v="94086"/>
    <x v="1"/>
    <s v="Kalyca Meade"/>
    <x v="1"/>
  </r>
  <r>
    <s v="CA-2014-124513"/>
    <x v="157"/>
    <d v="2014-09-25T00:00:00"/>
    <x v="2"/>
    <s v="SL-20155"/>
    <s v="OFF-AR-10002956"/>
    <n v="6603"/>
    <n v="3"/>
    <n v="0"/>
    <n v="171678"/>
    <x v="1"/>
    <s v="Art"/>
    <x v="662"/>
    <s v="United States"/>
    <x v="20"/>
    <x v="14"/>
    <n v="10011"/>
    <x v="3"/>
    <s v="Sara Luxemburg"/>
    <x v="2"/>
  </r>
  <r>
    <s v="CA-2015-165554"/>
    <x v="1210"/>
    <d v="2015-05-22T00:00:00"/>
    <x v="2"/>
    <s v="AJ-10780"/>
    <s v="OFF-PA-10003724"/>
    <n v="1086"/>
    <n v="2"/>
    <n v="0"/>
    <n v="53214"/>
    <x v="1"/>
    <s v="Paper"/>
    <x v="362"/>
    <s v="United States"/>
    <x v="1"/>
    <x v="1"/>
    <n v="90004"/>
    <x v="1"/>
    <s v="Anthony Jacobs"/>
    <x v="1"/>
  </r>
  <r>
    <s v="CA-2014-141838"/>
    <x v="958"/>
    <d v="2014-03-31T00:00:00"/>
    <x v="1"/>
    <s v="DK-12835"/>
    <s v="OFF-AR-10004272"/>
    <n v="336"/>
    <n v="2"/>
    <n v="0"/>
    <n v="84"/>
    <x v="1"/>
    <s v="Art"/>
    <x v="1217"/>
    <s v="United States"/>
    <x v="8"/>
    <x v="1"/>
    <n v="94122"/>
    <x v="1"/>
    <s v="Damala Kotsonis"/>
    <x v="1"/>
  </r>
  <r>
    <s v="CA-2014-141838"/>
    <x v="958"/>
    <d v="2014-03-31T00:00:00"/>
    <x v="1"/>
    <s v="DK-12835"/>
    <s v="OFF-BI-10003291"/>
    <n v="27936"/>
    <n v="4"/>
    <n v="2"/>
    <n v="94284"/>
    <x v="1"/>
    <s v="Binders"/>
    <x v="44"/>
    <s v="United States"/>
    <x v="8"/>
    <x v="1"/>
    <n v="94122"/>
    <x v="1"/>
    <s v="Damala Kotsonis"/>
    <x v="1"/>
  </r>
  <r>
    <s v="CA-2014-141838"/>
    <x v="958"/>
    <d v="2014-03-31T00:00:00"/>
    <x v="1"/>
    <s v="DK-12835"/>
    <s v="TEC-PH-10004100"/>
    <n v="28784"/>
    <n v="2"/>
    <n v="2"/>
    <n v="28784"/>
    <x v="2"/>
    <s v="Phones"/>
    <x v="1721"/>
    <s v="United States"/>
    <x v="8"/>
    <x v="1"/>
    <n v="94122"/>
    <x v="1"/>
    <s v="Damala Kotsonis"/>
    <x v="1"/>
  </r>
  <r>
    <s v="CA-2017-117009"/>
    <x v="584"/>
    <d v="2017-09-28T00:00:00"/>
    <x v="2"/>
    <s v="BK-11260"/>
    <s v="OFF-SU-10001218"/>
    <n v="2196"/>
    <n v="2"/>
    <n v="0"/>
    <n v="61488"/>
    <x v="1"/>
    <s v="Supplies"/>
    <x v="133"/>
    <s v="United States"/>
    <x v="157"/>
    <x v="1"/>
    <n v="92704"/>
    <x v="1"/>
    <s v="Berenike Kampe"/>
    <x v="0"/>
  </r>
  <r>
    <s v="CA-2015-128993"/>
    <x v="809"/>
    <d v="2015-09-17T00:00:00"/>
    <x v="1"/>
    <s v="CC-12670"/>
    <s v="TEC-AC-10004209"/>
    <n v="2198"/>
    <n v="2"/>
    <n v="0"/>
    <n v="85722"/>
    <x v="2"/>
    <s v="Accessories"/>
    <x v="901"/>
    <s v="United States"/>
    <x v="4"/>
    <x v="4"/>
    <n v="98103"/>
    <x v="1"/>
    <s v="Craig Carreira"/>
    <x v="0"/>
  </r>
  <r>
    <s v="CA-2015-160227"/>
    <x v="120"/>
    <d v="2015-11-04T00:00:00"/>
    <x v="3"/>
    <s v="ED-13885"/>
    <s v="FUR-CH-10002073"/>
    <n v="2621322"/>
    <n v="11"/>
    <n v="1"/>
    <n v="5533902"/>
    <x v="0"/>
    <s v="Chairs"/>
    <x v="1760"/>
    <s v="United States"/>
    <x v="20"/>
    <x v="14"/>
    <n v="10011"/>
    <x v="3"/>
    <s v="Emily Ducich"/>
    <x v="2"/>
  </r>
  <r>
    <s v="CA-2015-149097"/>
    <x v="1182"/>
    <d v="2015-10-24T00:00:00"/>
    <x v="2"/>
    <s v="SV-20785"/>
    <s v="FUR-FU-10003424"/>
    <n v="7476"/>
    <n v="7"/>
    <n v="0"/>
    <n v="239232"/>
    <x v="0"/>
    <s v="Furnishings"/>
    <x v="1640"/>
    <s v="United States"/>
    <x v="1"/>
    <x v="1"/>
    <n v="90045"/>
    <x v="1"/>
    <s v="Stewart Visinsky"/>
    <x v="0"/>
  </r>
  <r>
    <s v="CA-2015-149097"/>
    <x v="1182"/>
    <d v="2015-10-24T00:00:00"/>
    <x v="2"/>
    <s v="SV-20785"/>
    <s v="FUR-TA-10001086"/>
    <n v="364776"/>
    <n v="3"/>
    <n v="2"/>
    <n v="273582"/>
    <x v="0"/>
    <s v="Tables"/>
    <x v="1705"/>
    <s v="United States"/>
    <x v="1"/>
    <x v="1"/>
    <n v="90045"/>
    <x v="1"/>
    <s v="Stewart Visinsky"/>
    <x v="0"/>
  </r>
  <r>
    <s v="CA-2016-132304"/>
    <x v="402"/>
    <d v="2016-06-18T00:00:00"/>
    <x v="2"/>
    <s v="AR-10825"/>
    <s v="FUR-TA-10004619"/>
    <n v="111517"/>
    <n v="7"/>
    <n v="0"/>
    <n v="334551"/>
    <x v="0"/>
    <s v="Tables"/>
    <x v="884"/>
    <s v="United States"/>
    <x v="4"/>
    <x v="4"/>
    <n v="98103"/>
    <x v="1"/>
    <s v="Anthony Rawles"/>
    <x v="1"/>
  </r>
  <r>
    <s v="CA-2015-136420"/>
    <x v="311"/>
    <d v="2015-11-21T00:00:00"/>
    <x v="3"/>
    <s v="CS-12250"/>
    <s v="OFF-BI-10002854"/>
    <n v="89696"/>
    <n v="4"/>
    <n v="2"/>
    <n v="33636"/>
    <x v="1"/>
    <s v="Binders"/>
    <x v="897"/>
    <s v="United States"/>
    <x v="69"/>
    <x v="1"/>
    <n v="92024"/>
    <x v="1"/>
    <s v="Chris Selesnick"/>
    <x v="1"/>
  </r>
  <r>
    <s v="CA-2015-136420"/>
    <x v="311"/>
    <d v="2015-11-21T00:00:00"/>
    <x v="3"/>
    <s v="CS-12250"/>
    <s v="OFF-LA-10002762"/>
    <n v="5012"/>
    <n v="4"/>
    <n v="0"/>
    <n v="235564"/>
    <x v="1"/>
    <s v="Labels"/>
    <x v="49"/>
    <s v="United States"/>
    <x v="69"/>
    <x v="1"/>
    <n v="92024"/>
    <x v="1"/>
    <s v="Chris Selesnick"/>
    <x v="1"/>
  </r>
  <r>
    <s v="CA-2016-101623"/>
    <x v="1211"/>
    <d v="2016-03-06T00:00:00"/>
    <x v="2"/>
    <s v="RR-19525"/>
    <s v="OFF-FA-10003495"/>
    <n v="3648"/>
    <n v="6"/>
    <n v="0"/>
    <n v="1824"/>
    <x v="1"/>
    <s v="Fasteners"/>
    <x v="127"/>
    <s v="United States"/>
    <x v="20"/>
    <x v="14"/>
    <n v="10035"/>
    <x v="3"/>
    <s v="Rick Reed"/>
    <x v="1"/>
  </r>
  <r>
    <s v="US-2014-151015"/>
    <x v="1004"/>
    <d v="2014-10-20T00:00:00"/>
    <x v="2"/>
    <s v="BD-11500"/>
    <s v="OFF-PA-10002581"/>
    <n v="322192"/>
    <n v="13"/>
    <n v="2"/>
    <n v="100685"/>
    <x v="1"/>
    <s v="Paper"/>
    <x v="1294"/>
    <s v="United States"/>
    <x v="22"/>
    <x v="9"/>
    <n v="60653"/>
    <x v="0"/>
    <s v="Bradley Drucker"/>
    <x v="0"/>
  </r>
  <r>
    <s v="US-2014-151015"/>
    <x v="1004"/>
    <d v="2014-10-20T00:00:00"/>
    <x v="2"/>
    <s v="BD-11500"/>
    <s v="OFF-BI-10000343"/>
    <n v="2946"/>
    <n v="3"/>
    <n v="8"/>
    <n v="-48609"/>
    <x v="1"/>
    <s v="Binders"/>
    <x v="186"/>
    <s v="United States"/>
    <x v="22"/>
    <x v="9"/>
    <n v="60653"/>
    <x v="0"/>
    <s v="Bradley Drucker"/>
    <x v="0"/>
  </r>
  <r>
    <s v="US-2014-151015"/>
    <x v="1004"/>
    <d v="2014-10-20T00:00:00"/>
    <x v="2"/>
    <s v="BD-11500"/>
    <s v="OFF-PA-10001184"/>
    <n v="19136"/>
    <n v="4"/>
    <n v="2"/>
    <n v="69368"/>
    <x v="1"/>
    <s v="Paper"/>
    <x v="1300"/>
    <s v="United States"/>
    <x v="22"/>
    <x v="9"/>
    <n v="60653"/>
    <x v="0"/>
    <s v="Bradley Drucker"/>
    <x v="0"/>
  </r>
  <r>
    <s v="CA-2017-152968"/>
    <x v="1143"/>
    <d v="2017-05-30T00:00:00"/>
    <x v="2"/>
    <s v="BM-11785"/>
    <s v="TEC-AC-10000521"/>
    <n v="2308"/>
    <n v="2"/>
    <n v="0"/>
    <n v="6924"/>
    <x v="2"/>
    <s v="Accessories"/>
    <x v="1539"/>
    <s v="United States"/>
    <x v="193"/>
    <x v="16"/>
    <n v="22801"/>
    <x v="2"/>
    <s v="Bryan Mills"/>
    <x v="0"/>
  </r>
  <r>
    <s v="CA-2016-150077"/>
    <x v="1084"/>
    <d v="2016-02-10T00:00:00"/>
    <x v="2"/>
    <s v="MS-17365"/>
    <s v="TEC-PH-10002890"/>
    <n v="9048"/>
    <n v="2"/>
    <n v="0"/>
    <n v="235248"/>
    <x v="2"/>
    <s v="Phones"/>
    <x v="1377"/>
    <s v="United States"/>
    <x v="196"/>
    <x v="39"/>
    <n v="20852"/>
    <x v="3"/>
    <s v="Maribeth Schnelling"/>
    <x v="0"/>
  </r>
  <r>
    <s v="CA-2016-106278"/>
    <x v="475"/>
    <d v="2016-09-05T00:00:00"/>
    <x v="1"/>
    <s v="BM-11140"/>
    <s v="FUR-CH-10003061"/>
    <n v="215976"/>
    <n v="3"/>
    <n v="2"/>
    <n v="-26997"/>
    <x v="0"/>
    <s v="Chairs"/>
    <x v="51"/>
    <s v="United States"/>
    <x v="95"/>
    <x v="4"/>
    <n v="98198"/>
    <x v="1"/>
    <s v="Becky Martin"/>
    <x v="0"/>
  </r>
  <r>
    <s v="CA-2016-106278"/>
    <x v="475"/>
    <d v="2016-09-05T00:00:00"/>
    <x v="1"/>
    <s v="BM-11140"/>
    <s v="OFF-EN-10003567"/>
    <n v="6594"/>
    <n v="3"/>
    <n v="0"/>
    <n v="309918"/>
    <x v="1"/>
    <s v="Envelopes"/>
    <x v="1624"/>
    <s v="United States"/>
    <x v="95"/>
    <x v="4"/>
    <n v="98198"/>
    <x v="1"/>
    <s v="Becky Martin"/>
    <x v="0"/>
  </r>
  <r>
    <s v="CA-2017-147550"/>
    <x v="768"/>
    <d v="2017-12-05T00:00:00"/>
    <x v="3"/>
    <s v="KE-16420"/>
    <s v="FUR-FU-10001918"/>
    <n v="11352"/>
    <n v="3"/>
    <n v="2"/>
    <n v="26961"/>
    <x v="0"/>
    <s v="Furnishings"/>
    <x v="283"/>
    <s v="United States"/>
    <x v="10"/>
    <x v="8"/>
    <n v="19134"/>
    <x v="3"/>
    <s v="Katrina Edelman"/>
    <x v="1"/>
  </r>
  <r>
    <s v="CA-2015-136105"/>
    <x v="819"/>
    <d v="2015-06-16T00:00:00"/>
    <x v="2"/>
    <s v="SZ-20035"/>
    <s v="OFF-ST-10002444"/>
    <n v="2456"/>
    <n v="2"/>
    <n v="0"/>
    <n v="68768"/>
    <x v="1"/>
    <s v="Storage"/>
    <x v="572"/>
    <s v="United States"/>
    <x v="38"/>
    <x v="13"/>
    <n v="47201"/>
    <x v="0"/>
    <s v="Sam Zeldin"/>
    <x v="2"/>
  </r>
  <r>
    <s v="CA-2016-142524"/>
    <x v="911"/>
    <d v="2016-09-08T00:00:00"/>
    <x v="2"/>
    <s v="MB-18085"/>
    <s v="OFF-EN-10003286"/>
    <n v="1656"/>
    <n v="2"/>
    <n v="0"/>
    <n v="77832"/>
    <x v="1"/>
    <s v="Envelopes"/>
    <x v="153"/>
    <s v="United States"/>
    <x v="24"/>
    <x v="24"/>
    <n v="65807"/>
    <x v="0"/>
    <s v="Mick Brown"/>
    <x v="0"/>
  </r>
  <r>
    <s v="CA-2016-142524"/>
    <x v="911"/>
    <d v="2016-09-08T00:00:00"/>
    <x v="2"/>
    <s v="MB-18085"/>
    <s v="TEC-AC-10000109"/>
    <n v="27995"/>
    <n v="5"/>
    <n v="0"/>
    <n v="67188"/>
    <x v="2"/>
    <s v="Accessories"/>
    <x v="202"/>
    <s v="United States"/>
    <x v="24"/>
    <x v="24"/>
    <n v="65807"/>
    <x v="0"/>
    <s v="Mick Brown"/>
    <x v="0"/>
  </r>
  <r>
    <s v="CA-2014-136336"/>
    <x v="418"/>
    <d v="2014-04-26T00:00:00"/>
    <x v="2"/>
    <s v="DB-13555"/>
    <s v="OFF-ST-10002574"/>
    <n v="82884"/>
    <n v="6"/>
    <n v="0"/>
    <n v="0"/>
    <x v="1"/>
    <s v="Storage"/>
    <x v="927"/>
    <s v="United States"/>
    <x v="123"/>
    <x v="34"/>
    <n v="42420"/>
    <x v="2"/>
    <s v="Dorothy Badders"/>
    <x v="1"/>
  </r>
  <r>
    <s v="US-2015-136259"/>
    <x v="598"/>
    <d v="2015-11-08T00:00:00"/>
    <x v="3"/>
    <s v="CB-12415"/>
    <s v="OFF-BI-10000773"/>
    <n v="7218"/>
    <n v="3"/>
    <n v="7"/>
    <n v="-55338"/>
    <x v="1"/>
    <s v="Binders"/>
    <x v="385"/>
    <s v="United States"/>
    <x v="79"/>
    <x v="23"/>
    <n v="44107"/>
    <x v="3"/>
    <s v="Christy Brittain"/>
    <x v="0"/>
  </r>
  <r>
    <s v="US-2015-136259"/>
    <x v="598"/>
    <d v="2015-11-08T00:00:00"/>
    <x v="3"/>
    <s v="CB-12415"/>
    <s v="OFF-SU-10004661"/>
    <n v="272"/>
    <n v="4"/>
    <n v="2"/>
    <n v="204"/>
    <x v="1"/>
    <s v="Supplies"/>
    <x v="1726"/>
    <s v="United States"/>
    <x v="79"/>
    <x v="23"/>
    <n v="44107"/>
    <x v="3"/>
    <s v="Christy Brittain"/>
    <x v="0"/>
  </r>
  <r>
    <s v="US-2014-124625"/>
    <x v="934"/>
    <d v="2014-11-07T00:00:00"/>
    <x v="2"/>
    <s v="SP-20650"/>
    <s v="TEC-AC-10003280"/>
    <n v="8997"/>
    <n v="3"/>
    <n v="0"/>
    <n v="188937"/>
    <x v="2"/>
    <s v="Accessories"/>
    <x v="1028"/>
    <s v="United States"/>
    <x v="155"/>
    <x v="7"/>
    <n v="68104"/>
    <x v="0"/>
    <s v="Stephanie Phelps"/>
    <x v="1"/>
  </r>
  <r>
    <s v="CA-2016-108105"/>
    <x v="594"/>
    <d v="2016-02-23T00:00:00"/>
    <x v="2"/>
    <s v="GW-14605"/>
    <s v="FUR-FU-10003773"/>
    <n v="31808"/>
    <n v="4"/>
    <n v="0"/>
    <n v="349888"/>
    <x v="0"/>
    <s v="Furnishings"/>
    <x v="124"/>
    <s v="United States"/>
    <x v="123"/>
    <x v="34"/>
    <n v="42420"/>
    <x v="2"/>
    <s v="Giulietta Weimer"/>
    <x v="0"/>
  </r>
  <r>
    <s v="CA-2016-108105"/>
    <x v="594"/>
    <d v="2016-02-23T00:00:00"/>
    <x v="2"/>
    <s v="GW-14605"/>
    <s v="OFF-BI-10002412"/>
    <n v="58"/>
    <n v="1"/>
    <n v="0"/>
    <n v="261"/>
    <x v="1"/>
    <s v="Binders"/>
    <x v="326"/>
    <s v="United States"/>
    <x v="123"/>
    <x v="34"/>
    <n v="42420"/>
    <x v="2"/>
    <s v="Giulietta Weimer"/>
    <x v="0"/>
  </r>
  <r>
    <s v="CA-2017-166898"/>
    <x v="219"/>
    <d v="2017-09-13T00:00:00"/>
    <x v="1"/>
    <s v="KH-16630"/>
    <s v="TEC-PH-10002564"/>
    <n v="143952"/>
    <n v="6"/>
    <n v="2"/>
    <n v="17994"/>
    <x v="2"/>
    <s v="Phones"/>
    <x v="976"/>
    <s v="United States"/>
    <x v="157"/>
    <x v="1"/>
    <n v="92704"/>
    <x v="1"/>
    <s v="Ken Heidel"/>
    <x v="1"/>
  </r>
  <r>
    <s v="CA-2017-166898"/>
    <x v="219"/>
    <d v="2017-09-13T00:00:00"/>
    <x v="1"/>
    <s v="KH-16630"/>
    <s v="OFF-PA-10002262"/>
    <n v="1944"/>
    <n v="3"/>
    <n v="0"/>
    <n v="93312"/>
    <x v="1"/>
    <s v="Paper"/>
    <x v="992"/>
    <s v="United States"/>
    <x v="157"/>
    <x v="1"/>
    <n v="92704"/>
    <x v="1"/>
    <s v="Ken Heidel"/>
    <x v="1"/>
  </r>
  <r>
    <s v="CA-2017-169005"/>
    <x v="806"/>
    <d v="2017-11-06T00:00:00"/>
    <x v="2"/>
    <s v="BG-11035"/>
    <s v="OFF-AR-10000246"/>
    <n v="556"/>
    <n v="2"/>
    <n v="0"/>
    <n v="14456"/>
    <x v="1"/>
    <s v="Art"/>
    <x v="21"/>
    <s v="United States"/>
    <x v="24"/>
    <x v="16"/>
    <n v="22153"/>
    <x v="2"/>
    <s v="Barry Gonzalez"/>
    <x v="0"/>
  </r>
  <r>
    <s v="CA-2015-104038"/>
    <x v="524"/>
    <d v="2015-02-08T00:00:00"/>
    <x v="3"/>
    <s v="LO-17170"/>
    <s v="OFF-ST-10002554"/>
    <n v="14673"/>
    <n v="3"/>
    <n v="0"/>
    <n v="29346"/>
    <x v="1"/>
    <s v="Storage"/>
    <x v="1142"/>
    <s v="United States"/>
    <x v="244"/>
    <x v="16"/>
    <n v="23434"/>
    <x v="2"/>
    <s v="Lori Olson"/>
    <x v="1"/>
  </r>
  <r>
    <s v="CA-2015-104038"/>
    <x v="524"/>
    <d v="2015-02-08T00:00:00"/>
    <x v="3"/>
    <s v="LO-17170"/>
    <s v="OFF-PA-10002751"/>
    <n v="299"/>
    <n v="5"/>
    <n v="0"/>
    <n v="13455"/>
    <x v="1"/>
    <s v="Paper"/>
    <x v="151"/>
    <s v="United States"/>
    <x v="244"/>
    <x v="16"/>
    <n v="23434"/>
    <x v="2"/>
    <s v="Lori Olson"/>
    <x v="1"/>
  </r>
  <r>
    <s v="CA-2016-126102"/>
    <x v="544"/>
    <d v="2016-09-12T00:00:00"/>
    <x v="1"/>
    <s v="DV-13465"/>
    <s v="OFF-BI-10004318"/>
    <n v="276784"/>
    <n v="2"/>
    <n v="2"/>
    <n v="899548"/>
    <x v="1"/>
    <s v="Binders"/>
    <x v="1555"/>
    <s v="United States"/>
    <x v="1"/>
    <x v="1"/>
    <n v="90049"/>
    <x v="1"/>
    <s v="Dianna Vittorini"/>
    <x v="0"/>
  </r>
  <r>
    <s v="CA-2016-143406"/>
    <x v="181"/>
    <d v="2016-09-30T00:00:00"/>
    <x v="2"/>
    <s v="LR-17035"/>
    <s v="OFF-AP-10001564"/>
    <n v="93032"/>
    <n v="2"/>
    <n v="8"/>
    <n v="-2511864"/>
    <x v="1"/>
    <s v="Appliances"/>
    <x v="1736"/>
    <s v="United States"/>
    <x v="12"/>
    <x v="0"/>
    <n v="77041"/>
    <x v="0"/>
    <s v="Lisa Ryan"/>
    <x v="1"/>
  </r>
  <r>
    <s v="CA-2016-143406"/>
    <x v="181"/>
    <d v="2016-09-30T00:00:00"/>
    <x v="2"/>
    <s v="LR-17035"/>
    <s v="FUR-CH-10000513"/>
    <n v="454965"/>
    <n v="5"/>
    <n v="3"/>
    <n v="-1364895"/>
    <x v="0"/>
    <s v="Chairs"/>
    <x v="70"/>
    <s v="United States"/>
    <x v="12"/>
    <x v="0"/>
    <n v="77041"/>
    <x v="0"/>
    <s v="Lisa Ryan"/>
    <x v="1"/>
  </r>
  <r>
    <s v="CA-2015-150308"/>
    <x v="82"/>
    <d v="2015-12-20T00:00:00"/>
    <x v="2"/>
    <s v="RR-19525"/>
    <s v="TEC-PH-10001433"/>
    <n v="246168"/>
    <n v="3"/>
    <n v="2"/>
    <n v="215397"/>
    <x v="2"/>
    <s v="Phones"/>
    <x v="240"/>
    <s v="United States"/>
    <x v="143"/>
    <x v="3"/>
    <n v="27511"/>
    <x v="2"/>
    <s v="Rick Reed"/>
    <x v="1"/>
  </r>
  <r>
    <s v="CA-2016-131093"/>
    <x v="42"/>
    <d v="2016-09-20T00:00:00"/>
    <x v="1"/>
    <s v="TS-21610"/>
    <s v="OFF-ST-10002790"/>
    <n v="2954"/>
    <n v="5"/>
    <n v="2"/>
    <n v="-627725"/>
    <x v="1"/>
    <s v="Storage"/>
    <x v="236"/>
    <s v="United States"/>
    <x v="24"/>
    <x v="23"/>
    <n v="45503"/>
    <x v="3"/>
    <s v="Troy Staebel"/>
    <x v="0"/>
  </r>
  <r>
    <s v="US-2017-148831"/>
    <x v="118"/>
    <d v="2017-10-15T00:00:00"/>
    <x v="3"/>
    <s v="AH-10210"/>
    <s v="OFF-ST-10002974"/>
    <n v="34856"/>
    <n v="8"/>
    <n v="0"/>
    <n v="104568"/>
    <x v="1"/>
    <s v="Storage"/>
    <x v="123"/>
    <s v="United States"/>
    <x v="102"/>
    <x v="34"/>
    <n v="40214"/>
    <x v="2"/>
    <s v="Alan Hwang"/>
    <x v="0"/>
  </r>
  <r>
    <s v="CA-2015-162950"/>
    <x v="1141"/>
    <d v="2015-07-03T00:00:00"/>
    <x v="1"/>
    <s v="DW-13585"/>
    <s v="OFF-PA-10003177"/>
    <n v="15552"/>
    <n v="3"/>
    <n v="2"/>
    <n v="54432"/>
    <x v="1"/>
    <s v="Paper"/>
    <x v="89"/>
    <s v="United States"/>
    <x v="21"/>
    <x v="23"/>
    <n v="45373"/>
    <x v="3"/>
    <s v="Dorothy Wardle"/>
    <x v="1"/>
  </r>
  <r>
    <s v="CA-2015-162950"/>
    <x v="1141"/>
    <d v="2015-07-03T00:00:00"/>
    <x v="1"/>
    <s v="DW-13585"/>
    <s v="FUR-BO-10001918"/>
    <n v="48294"/>
    <n v="6"/>
    <n v="5"/>
    <n v="-3766932"/>
    <x v="0"/>
    <s v="Bookcases"/>
    <x v="1138"/>
    <s v="United States"/>
    <x v="21"/>
    <x v="23"/>
    <n v="45373"/>
    <x v="3"/>
    <s v="Dorothy Wardle"/>
    <x v="1"/>
  </r>
  <r>
    <s v="US-2015-132836"/>
    <x v="931"/>
    <d v="2015-06-05T00:00:00"/>
    <x v="2"/>
    <s v="AJ-10945"/>
    <s v="TEC-PH-10001299"/>
    <n v="29998"/>
    <n v="2"/>
    <n v="0"/>
    <n v="839944"/>
    <x v="2"/>
    <s v="Phones"/>
    <x v="1467"/>
    <s v="United States"/>
    <x v="65"/>
    <x v="11"/>
    <n v="48227"/>
    <x v="0"/>
    <s v="Ashley Jarboe"/>
    <x v="0"/>
  </r>
  <r>
    <s v="US-2015-132836"/>
    <x v="931"/>
    <d v="2015-06-05T00:00:00"/>
    <x v="2"/>
    <s v="AJ-10945"/>
    <s v="OFF-BI-10004224"/>
    <n v="40368"/>
    <n v="6"/>
    <n v="0"/>
    <n v="181656"/>
    <x v="1"/>
    <s v="Binders"/>
    <x v="1060"/>
    <s v="United States"/>
    <x v="65"/>
    <x v="11"/>
    <n v="48227"/>
    <x v="0"/>
    <s v="Ashley Jarboe"/>
    <x v="0"/>
  </r>
  <r>
    <s v="US-2015-132836"/>
    <x v="931"/>
    <d v="2015-06-05T00:00:00"/>
    <x v="2"/>
    <s v="AJ-10945"/>
    <s v="TEC-PH-10001300"/>
    <n v="419"/>
    <n v="2"/>
    <n v="0"/>
    <n v="11732"/>
    <x v="2"/>
    <s v="Phones"/>
    <x v="1002"/>
    <s v="United States"/>
    <x v="65"/>
    <x v="11"/>
    <n v="48227"/>
    <x v="0"/>
    <s v="Ashley Jarboe"/>
    <x v="0"/>
  </r>
  <r>
    <s v="US-2015-132836"/>
    <x v="931"/>
    <d v="2015-06-05T00:00:00"/>
    <x v="2"/>
    <s v="AJ-10945"/>
    <s v="OFF-LA-10004178"/>
    <n v="2891"/>
    <n v="7"/>
    <n v="0"/>
    <n v="132986"/>
    <x v="1"/>
    <s v="Labels"/>
    <x v="1681"/>
    <s v="United States"/>
    <x v="65"/>
    <x v="11"/>
    <n v="48227"/>
    <x v="0"/>
    <s v="Ashley Jarboe"/>
    <x v="0"/>
  </r>
  <r>
    <s v="US-2014-158365"/>
    <x v="790"/>
    <d v="2014-04-17T00:00:00"/>
    <x v="2"/>
    <s v="SV-20785"/>
    <s v="OFF-PA-10000289"/>
    <n v="324"/>
    <n v="5"/>
    <n v="0"/>
    <n v="15552"/>
    <x v="1"/>
    <s v="Paper"/>
    <x v="725"/>
    <s v="United States"/>
    <x v="41"/>
    <x v="13"/>
    <n v="47401"/>
    <x v="0"/>
    <s v="Stewart Visinsky"/>
    <x v="0"/>
  </r>
  <r>
    <s v="CA-2017-152933"/>
    <x v="385"/>
    <d v="2017-10-16T00:00:00"/>
    <x v="2"/>
    <s v="MG-17650"/>
    <s v="TEC-PH-10002085"/>
    <n v="369544"/>
    <n v="7"/>
    <n v="2"/>
    <n v="277158"/>
    <x v="2"/>
    <s v="Phones"/>
    <x v="661"/>
    <s v="United States"/>
    <x v="0"/>
    <x v="0"/>
    <n v="75081"/>
    <x v="0"/>
    <s v="Matthew Grinstein"/>
    <x v="2"/>
  </r>
  <r>
    <s v="CA-2017-152933"/>
    <x v="385"/>
    <d v="2017-10-16T00:00:00"/>
    <x v="2"/>
    <s v="MG-17650"/>
    <s v="OFF-PA-10001934"/>
    <n v="10368"/>
    <n v="2"/>
    <n v="2"/>
    <n v="37584"/>
    <x v="1"/>
    <s v="Paper"/>
    <x v="545"/>
    <s v="United States"/>
    <x v="0"/>
    <x v="0"/>
    <n v="75081"/>
    <x v="0"/>
    <s v="Matthew Grinstein"/>
    <x v="2"/>
  </r>
  <r>
    <s v="CA-2017-152933"/>
    <x v="385"/>
    <d v="2017-10-16T00:00:00"/>
    <x v="2"/>
    <s v="MG-17650"/>
    <s v="TEC-AC-10003033"/>
    <n v="79188"/>
    <n v="3"/>
    <n v="2"/>
    <n v="1286805"/>
    <x v="2"/>
    <s v="Accessories"/>
    <x v="758"/>
    <s v="United States"/>
    <x v="0"/>
    <x v="0"/>
    <n v="75081"/>
    <x v="0"/>
    <s v="Matthew Grinstein"/>
    <x v="2"/>
  </r>
  <r>
    <s v="CA-2015-163181"/>
    <x v="208"/>
    <d v="2015-11-12T00:00:00"/>
    <x v="2"/>
    <s v="AB-10105"/>
    <s v="OFF-AR-10001683"/>
    <n v="2364"/>
    <n v="3"/>
    <n v="2"/>
    <n v="5319"/>
    <x v="1"/>
    <s v="Art"/>
    <x v="32"/>
    <s v="United States"/>
    <x v="12"/>
    <x v="0"/>
    <n v="77041"/>
    <x v="0"/>
    <s v="Adrian Barton"/>
    <x v="0"/>
  </r>
  <r>
    <s v="CA-2015-163181"/>
    <x v="208"/>
    <d v="2015-11-12T00:00:00"/>
    <x v="2"/>
    <s v="AB-10105"/>
    <s v="OFF-ST-10001713"/>
    <n v="84784"/>
    <n v="2"/>
    <n v="2"/>
    <n v="-169568"/>
    <x v="1"/>
    <s v="Storage"/>
    <x v="45"/>
    <s v="United States"/>
    <x v="12"/>
    <x v="0"/>
    <n v="77041"/>
    <x v="0"/>
    <s v="Adrian Barton"/>
    <x v="0"/>
  </r>
  <r>
    <s v="CA-2015-163181"/>
    <x v="208"/>
    <d v="2015-11-12T00:00:00"/>
    <x v="2"/>
    <s v="AB-10105"/>
    <s v="FUR-FU-10000193"/>
    <n v="6496"/>
    <n v="5"/>
    <n v="6"/>
    <n v="-84448"/>
    <x v="0"/>
    <s v="Furnishings"/>
    <x v="1490"/>
    <s v="United States"/>
    <x v="12"/>
    <x v="0"/>
    <n v="77041"/>
    <x v="0"/>
    <s v="Adrian Barton"/>
    <x v="0"/>
  </r>
  <r>
    <s v="CA-2015-163181"/>
    <x v="208"/>
    <d v="2015-11-12T00:00:00"/>
    <x v="2"/>
    <s v="AB-10105"/>
    <s v="OFF-BI-10000474"/>
    <n v="3206"/>
    <n v="10"/>
    <n v="8"/>
    <n v="-51296"/>
    <x v="1"/>
    <s v="Binders"/>
    <x v="27"/>
    <s v="United States"/>
    <x v="12"/>
    <x v="0"/>
    <n v="77041"/>
    <x v="0"/>
    <s v="Adrian Barton"/>
    <x v="0"/>
  </r>
  <r>
    <s v="CA-2015-163181"/>
    <x v="208"/>
    <d v="2015-11-12T00:00:00"/>
    <x v="2"/>
    <s v="AB-10105"/>
    <s v="OFF-ST-10000129"/>
    <n v="177648"/>
    <n v="2"/>
    <n v="2"/>
    <n v="-288678"/>
    <x v="1"/>
    <s v="Storage"/>
    <x v="1627"/>
    <s v="United States"/>
    <x v="12"/>
    <x v="0"/>
    <n v="77041"/>
    <x v="0"/>
    <s v="Adrian Barton"/>
    <x v="0"/>
  </r>
  <r>
    <s v="CA-2015-163181"/>
    <x v="208"/>
    <d v="2015-11-12T00:00:00"/>
    <x v="2"/>
    <s v="AB-10105"/>
    <s v="TEC-MA-10001016"/>
    <n v="28791"/>
    <n v="3"/>
    <n v="4"/>
    <n v="335895"/>
    <x v="2"/>
    <s v="Machines"/>
    <x v="1580"/>
    <s v="United States"/>
    <x v="12"/>
    <x v="0"/>
    <n v="77041"/>
    <x v="0"/>
    <s v="Adrian Barton"/>
    <x v="0"/>
  </r>
  <r>
    <s v="CA-2015-132941"/>
    <x v="441"/>
    <d v="2015-05-28T00:00:00"/>
    <x v="3"/>
    <s v="MM-18280"/>
    <s v="OFF-SU-10002557"/>
    <n v="22368"/>
    <n v="2"/>
    <n v="2"/>
    <n v="16776"/>
    <x v="1"/>
    <s v="Supplies"/>
    <x v="1321"/>
    <s v="United States"/>
    <x v="319"/>
    <x v="0"/>
    <n v="76117"/>
    <x v="0"/>
    <s v="Muhammed MacIntyre"/>
    <x v="1"/>
  </r>
  <r>
    <s v="CA-2015-132941"/>
    <x v="441"/>
    <d v="2015-05-28T00:00:00"/>
    <x v="3"/>
    <s v="MM-18280"/>
    <s v="OFF-PA-10002160"/>
    <n v="32368"/>
    <n v="7"/>
    <n v="2"/>
    <n v="117334"/>
    <x v="1"/>
    <s v="Paper"/>
    <x v="1188"/>
    <s v="United States"/>
    <x v="319"/>
    <x v="0"/>
    <n v="76117"/>
    <x v="0"/>
    <s v="Muhammed MacIntyre"/>
    <x v="1"/>
  </r>
  <r>
    <s v="CA-2015-132941"/>
    <x v="441"/>
    <d v="2015-05-28T00:00:00"/>
    <x v="3"/>
    <s v="MM-18280"/>
    <s v="TEC-AC-10003095"/>
    <n v="207984"/>
    <n v="2"/>
    <n v="2"/>
    <n v="363972"/>
    <x v="2"/>
    <s v="Accessories"/>
    <x v="1272"/>
    <s v="United States"/>
    <x v="319"/>
    <x v="0"/>
    <n v="76117"/>
    <x v="0"/>
    <s v="Muhammed MacIntyre"/>
    <x v="1"/>
  </r>
  <r>
    <s v="CA-2014-132010"/>
    <x v="302"/>
    <d v="2014-10-15T00:00:00"/>
    <x v="3"/>
    <s v="MA-17995"/>
    <s v="OFF-EN-10003160"/>
    <n v="364"/>
    <n v="5"/>
    <n v="0"/>
    <n v="17472"/>
    <x v="1"/>
    <s v="Envelopes"/>
    <x v="1027"/>
    <s v="United States"/>
    <x v="101"/>
    <x v="16"/>
    <n v="23223"/>
    <x v="2"/>
    <s v="Michelle Arnett"/>
    <x v="2"/>
  </r>
  <r>
    <s v="CA-2014-132010"/>
    <x v="302"/>
    <d v="2014-10-15T00:00:00"/>
    <x v="3"/>
    <s v="MA-17995"/>
    <s v="TEC-AC-10001542"/>
    <n v="2296"/>
    <n v="2"/>
    <n v="0"/>
    <n v="43624"/>
    <x v="2"/>
    <s v="Accessories"/>
    <x v="1650"/>
    <s v="United States"/>
    <x v="101"/>
    <x v="16"/>
    <n v="23223"/>
    <x v="2"/>
    <s v="Michelle Arnett"/>
    <x v="2"/>
  </r>
  <r>
    <s v="CA-2014-132010"/>
    <x v="302"/>
    <d v="2014-10-15T00:00:00"/>
    <x v="3"/>
    <s v="MA-17995"/>
    <s v="OFF-ST-10003641"/>
    <n v="3152"/>
    <n v="4"/>
    <n v="0"/>
    <n v="6304"/>
    <x v="1"/>
    <s v="Storage"/>
    <x v="1776"/>
    <s v="United States"/>
    <x v="101"/>
    <x v="16"/>
    <n v="23223"/>
    <x v="2"/>
    <s v="Michelle Arnett"/>
    <x v="2"/>
  </r>
  <r>
    <s v="CA-2014-132010"/>
    <x v="302"/>
    <d v="2014-10-15T00:00:00"/>
    <x v="3"/>
    <s v="MA-17995"/>
    <s v="OFF-BI-10002432"/>
    <n v="1518"/>
    <n v="3"/>
    <n v="0"/>
    <n v="71346"/>
    <x v="1"/>
    <s v="Binders"/>
    <x v="868"/>
    <s v="United States"/>
    <x v="101"/>
    <x v="16"/>
    <n v="23223"/>
    <x v="2"/>
    <s v="Michelle Arnett"/>
    <x v="2"/>
  </r>
  <r>
    <s v="CA-2016-135461"/>
    <x v="568"/>
    <d v="2016-02-10T00:00:00"/>
    <x v="1"/>
    <s v="EB-13975"/>
    <s v="TEC-PH-10004094"/>
    <n v="62396"/>
    <n v="5"/>
    <n v="2"/>
    <n v="389975"/>
    <x v="2"/>
    <s v="Phones"/>
    <x v="1765"/>
    <s v="United States"/>
    <x v="1"/>
    <x v="1"/>
    <n v="90049"/>
    <x v="1"/>
    <s v="Erica Bern"/>
    <x v="1"/>
  </r>
  <r>
    <s v="CA-2017-153045"/>
    <x v="616"/>
    <d v="2017-01-24T00:00:00"/>
    <x v="1"/>
    <s v="NS-18505"/>
    <s v="TEC-PH-10001817"/>
    <n v="4296"/>
    <n v="2"/>
    <n v="4"/>
    <n v="-9308"/>
    <x v="2"/>
    <s v="Phones"/>
    <x v="1095"/>
    <s v="United States"/>
    <x v="10"/>
    <x v="8"/>
    <n v="19140"/>
    <x v="3"/>
    <s v="Neola Schneider"/>
    <x v="0"/>
  </r>
  <r>
    <s v="CA-2017-153045"/>
    <x v="616"/>
    <d v="2017-01-24T00:00:00"/>
    <x v="1"/>
    <s v="NS-18505"/>
    <s v="FUR-FU-10002759"/>
    <n v="31968"/>
    <n v="2"/>
    <n v="2"/>
    <n v="63936"/>
    <x v="0"/>
    <s v="Furnishings"/>
    <x v="557"/>
    <s v="United States"/>
    <x v="10"/>
    <x v="8"/>
    <n v="19140"/>
    <x v="3"/>
    <s v="Neola Schneider"/>
    <x v="0"/>
  </r>
  <r>
    <s v="CA-2017-153045"/>
    <x v="616"/>
    <d v="2017-01-24T00:00:00"/>
    <x v="1"/>
    <s v="NS-18505"/>
    <s v="FUR-CH-10000309"/>
    <n v="887271"/>
    <n v="3"/>
    <n v="3"/>
    <n v="-633765"/>
    <x v="0"/>
    <s v="Chairs"/>
    <x v="768"/>
    <s v="United States"/>
    <x v="10"/>
    <x v="8"/>
    <n v="19140"/>
    <x v="3"/>
    <s v="Neola Schneider"/>
    <x v="0"/>
  </r>
  <r>
    <s v="CA-2017-153045"/>
    <x v="616"/>
    <d v="2017-01-24T00:00:00"/>
    <x v="1"/>
    <s v="NS-18505"/>
    <s v="OFF-PA-10003673"/>
    <n v="21696"/>
    <n v="4"/>
    <n v="2"/>
    <n v="70512"/>
    <x v="1"/>
    <s v="Paper"/>
    <x v="971"/>
    <s v="United States"/>
    <x v="10"/>
    <x v="8"/>
    <n v="19140"/>
    <x v="3"/>
    <s v="Neola Schneider"/>
    <x v="0"/>
  </r>
  <r>
    <s v="US-2016-155971"/>
    <x v="111"/>
    <d v="2016-06-12T00:00:00"/>
    <x v="2"/>
    <s v="RB-19795"/>
    <s v="OFF-LA-10000452"/>
    <n v="2205"/>
    <n v="7"/>
    <n v="0"/>
    <n v="10584"/>
    <x v="1"/>
    <s v="Labels"/>
    <x v="807"/>
    <s v="United States"/>
    <x v="1"/>
    <x v="1"/>
    <n v="90036"/>
    <x v="1"/>
    <s v="Ross Baird"/>
    <x v="2"/>
  </r>
  <r>
    <s v="US-2016-155971"/>
    <x v="111"/>
    <d v="2016-06-12T00:00:00"/>
    <x v="2"/>
    <s v="RB-19795"/>
    <s v="OFF-PA-10000210"/>
    <n v="999"/>
    <n v="5"/>
    <n v="0"/>
    <n v="46953"/>
    <x v="1"/>
    <s v="Paper"/>
    <x v="1805"/>
    <s v="United States"/>
    <x v="1"/>
    <x v="1"/>
    <n v="90036"/>
    <x v="1"/>
    <s v="Ross Baird"/>
    <x v="2"/>
  </r>
  <r>
    <s v="CA-2017-122007"/>
    <x v="256"/>
    <d v="2017-03-20T00:00:00"/>
    <x v="1"/>
    <s v="JK-15325"/>
    <s v="OFF-AP-10000358"/>
    <n v="9086"/>
    <n v="7"/>
    <n v="0"/>
    <n v="263494"/>
    <x v="1"/>
    <s v="Appliances"/>
    <x v="95"/>
    <s v="United States"/>
    <x v="1"/>
    <x v="1"/>
    <n v="90032"/>
    <x v="1"/>
    <s v="Jason Klamczynski"/>
    <x v="1"/>
  </r>
  <r>
    <s v="CA-2017-162250"/>
    <x v="220"/>
    <d v="2017-11-24T00:00:00"/>
    <x v="0"/>
    <s v="PR-18880"/>
    <s v="OFF-PA-10002137"/>
    <n v="778"/>
    <n v="1"/>
    <n v="0"/>
    <n v="3501"/>
    <x v="1"/>
    <s v="Paper"/>
    <x v="561"/>
    <s v="United States"/>
    <x v="8"/>
    <x v="1"/>
    <n v="94109"/>
    <x v="1"/>
    <s v="Patrick Ryan"/>
    <x v="0"/>
  </r>
  <r>
    <s v="US-2016-158288"/>
    <x v="490"/>
    <d v="2016-11-28T00:00:00"/>
    <x v="1"/>
    <s v="EH-13945"/>
    <s v="OFF-BI-10003364"/>
    <n v="78759"/>
    <n v="9"/>
    <n v="7"/>
    <n v="-577566"/>
    <x v="1"/>
    <s v="Binders"/>
    <x v="701"/>
    <s v="United States"/>
    <x v="10"/>
    <x v="8"/>
    <n v="19120"/>
    <x v="3"/>
    <s v="Eric Hoffmann"/>
    <x v="0"/>
  </r>
  <r>
    <s v="CA-2016-128916"/>
    <x v="297"/>
    <d v="2016-08-20T00:00:00"/>
    <x v="1"/>
    <s v="MA-17560"/>
    <s v="FUR-FU-10001940"/>
    <n v="9552"/>
    <n v="3"/>
    <n v="6"/>
    <n v="-38208"/>
    <x v="0"/>
    <s v="Furnishings"/>
    <x v="222"/>
    <s v="United States"/>
    <x v="12"/>
    <x v="0"/>
    <n v="77070"/>
    <x v="0"/>
    <s v="Matt Abelman"/>
    <x v="2"/>
  </r>
  <r>
    <s v="CA-2016-128916"/>
    <x v="297"/>
    <d v="2016-08-20T00:00:00"/>
    <x v="1"/>
    <s v="MA-17560"/>
    <s v="FUR-FU-10000320"/>
    <n v="5344"/>
    <n v="4"/>
    <n v="6"/>
    <n v="-21376"/>
    <x v="0"/>
    <s v="Furnishings"/>
    <x v="1498"/>
    <s v="United States"/>
    <x v="12"/>
    <x v="0"/>
    <n v="77070"/>
    <x v="0"/>
    <s v="Matt Abelman"/>
    <x v="2"/>
  </r>
  <r>
    <s v="CA-2015-157028"/>
    <x v="108"/>
    <d v="2015-12-03T00:00:00"/>
    <x v="2"/>
    <s v="MA-17995"/>
    <s v="OFF-AR-10004441"/>
    <n v="828"/>
    <n v="2"/>
    <n v="0"/>
    <n v="34776"/>
    <x v="1"/>
    <s v="Art"/>
    <x v="155"/>
    <s v="United States"/>
    <x v="324"/>
    <x v="26"/>
    <n v="88001"/>
    <x v="1"/>
    <s v="Michelle Arnett"/>
    <x v="2"/>
  </r>
  <r>
    <s v="CA-2017-112473"/>
    <x v="1126"/>
    <d v="2017-06-01T00:00:00"/>
    <x v="2"/>
    <s v="JL-15505"/>
    <s v="OFF-ST-10002182"/>
    <n v="50136"/>
    <n v="3"/>
    <n v="2"/>
    <n v="-112806"/>
    <x v="1"/>
    <s v="Storage"/>
    <x v="1710"/>
    <s v="United States"/>
    <x v="12"/>
    <x v="0"/>
    <n v="77070"/>
    <x v="0"/>
    <s v="Jeremy Lonsdale"/>
    <x v="0"/>
  </r>
  <r>
    <s v="US-2017-147655"/>
    <x v="506"/>
    <d v="2017-09-05T00:00:00"/>
    <x v="3"/>
    <s v="AS-10045"/>
    <s v="OFF-BI-10002931"/>
    <n v="88074"/>
    <n v="7"/>
    <n v="7"/>
    <n v="-58716"/>
    <x v="1"/>
    <s v="Binders"/>
    <x v="730"/>
    <s v="United States"/>
    <x v="252"/>
    <x v="20"/>
    <n v="97756"/>
    <x v="1"/>
    <s v="Aaron Smayling"/>
    <x v="1"/>
  </r>
  <r>
    <s v="CA-2016-130911"/>
    <x v="828"/>
    <d v="2016-03-26T00:00:00"/>
    <x v="1"/>
    <s v="DC-12850"/>
    <s v="FUR-BO-10004357"/>
    <n v="30147"/>
    <n v="3"/>
    <n v="5"/>
    <n v="-241176"/>
    <x v="0"/>
    <s v="Bookcases"/>
    <x v="1341"/>
    <s v="United States"/>
    <x v="138"/>
    <x v="23"/>
    <n v="44105"/>
    <x v="3"/>
    <s v="Dan Campbell"/>
    <x v="0"/>
  </r>
  <r>
    <s v="CA-2016-130911"/>
    <x v="828"/>
    <d v="2016-03-26T00:00:00"/>
    <x v="1"/>
    <s v="DC-12850"/>
    <s v="OFF-AR-10000475"/>
    <n v="18656"/>
    <n v="2"/>
    <n v="2"/>
    <n v="16324"/>
    <x v="1"/>
    <s v="Art"/>
    <x v="1109"/>
    <s v="United States"/>
    <x v="138"/>
    <x v="23"/>
    <n v="44105"/>
    <x v="3"/>
    <s v="Dan Campbell"/>
    <x v="0"/>
  </r>
  <r>
    <s v="CA-2017-100055"/>
    <x v="39"/>
    <d v="2017-06-01T00:00:00"/>
    <x v="2"/>
    <s v="MD-17860"/>
    <s v="FUR-FU-10001473"/>
    <n v="2746"/>
    <n v="2"/>
    <n v="0"/>
    <n v="98856"/>
    <x v="0"/>
    <s v="Furnishings"/>
    <x v="984"/>
    <s v="United States"/>
    <x v="517"/>
    <x v="39"/>
    <n v="20707"/>
    <x v="3"/>
    <s v="Michael Dominguez"/>
    <x v="1"/>
  </r>
  <r>
    <s v="CA-2017-100055"/>
    <x v="39"/>
    <d v="2017-06-01T00:00:00"/>
    <x v="2"/>
    <s v="MD-17860"/>
    <s v="OFF-AP-10001469"/>
    <n v="12513"/>
    <n v="3"/>
    <n v="0"/>
    <n v="362877"/>
    <x v="1"/>
    <s v="Appliances"/>
    <x v="582"/>
    <s v="United States"/>
    <x v="517"/>
    <x v="39"/>
    <n v="20707"/>
    <x v="3"/>
    <s v="Michael Dominguez"/>
    <x v="1"/>
  </r>
  <r>
    <s v="CA-2015-157805"/>
    <x v="283"/>
    <d v="2015-09-04T00:00:00"/>
    <x v="2"/>
    <s v="RH-19510"/>
    <s v="TEC-PH-10004447"/>
    <n v="55596"/>
    <n v="5"/>
    <n v="2"/>
    <n v="41697"/>
    <x v="2"/>
    <s v="Phones"/>
    <x v="859"/>
    <s v="United States"/>
    <x v="69"/>
    <x v="1"/>
    <n v="92037"/>
    <x v="1"/>
    <s v="Rick Huthwaite"/>
    <x v="2"/>
  </r>
  <r>
    <s v="CA-2016-124254"/>
    <x v="407"/>
    <d v="2016-04-17T00:00:00"/>
    <x v="2"/>
    <s v="TB-21175"/>
    <s v="OFF-ST-10001469"/>
    <n v="129552"/>
    <n v="3"/>
    <n v="2"/>
    <n v="-226716"/>
    <x v="1"/>
    <s v="Storage"/>
    <x v="398"/>
    <s v="United States"/>
    <x v="482"/>
    <x v="3"/>
    <n v="27893"/>
    <x v="2"/>
    <s v="Thomas Boland"/>
    <x v="1"/>
  </r>
  <r>
    <s v="CA-2016-124254"/>
    <x v="407"/>
    <d v="2016-04-17T00:00:00"/>
    <x v="2"/>
    <s v="TB-21175"/>
    <s v="OFF-ST-10000060"/>
    <n v="51984"/>
    <n v="1"/>
    <n v="2"/>
    <n v="-51984"/>
    <x v="1"/>
    <s v="Storage"/>
    <x v="391"/>
    <s v="United States"/>
    <x v="482"/>
    <x v="3"/>
    <n v="27893"/>
    <x v="2"/>
    <s v="Thomas Boland"/>
    <x v="1"/>
  </r>
  <r>
    <s v="CA-2016-124254"/>
    <x v="407"/>
    <d v="2016-04-17T00:00:00"/>
    <x v="2"/>
    <s v="TB-21175"/>
    <s v="OFF-PA-10000807"/>
    <n v="10272"/>
    <n v="3"/>
    <n v="2"/>
    <n v="34668"/>
    <x v="1"/>
    <s v="Paper"/>
    <x v="1631"/>
    <s v="United States"/>
    <x v="482"/>
    <x v="3"/>
    <n v="27893"/>
    <x v="2"/>
    <s v="Thomas Boland"/>
    <x v="1"/>
  </r>
  <r>
    <s v="CA-2014-123400"/>
    <x v="562"/>
    <d v="2014-02-09T00:00:00"/>
    <x v="2"/>
    <s v="EB-13930"/>
    <s v="OFF-BI-10000666"/>
    <n v="18336"/>
    <n v="2"/>
    <n v="7"/>
    <n v="-12224"/>
    <x v="1"/>
    <s v="Binders"/>
    <x v="980"/>
    <s v="United States"/>
    <x v="83"/>
    <x v="2"/>
    <n v="33710"/>
    <x v="2"/>
    <s v="Eric Barreto"/>
    <x v="0"/>
  </r>
  <r>
    <s v="CA-2014-123400"/>
    <x v="562"/>
    <d v="2014-02-09T00:00:00"/>
    <x v="2"/>
    <s v="EB-13930"/>
    <s v="TEC-PH-10002890"/>
    <n v="18096"/>
    <n v="5"/>
    <n v="2"/>
    <n v="13572"/>
    <x v="2"/>
    <s v="Phones"/>
    <x v="1377"/>
    <s v="United States"/>
    <x v="83"/>
    <x v="2"/>
    <n v="33710"/>
    <x v="2"/>
    <s v="Eric Barreto"/>
    <x v="0"/>
  </r>
  <r>
    <s v="CA-2014-106971"/>
    <x v="812"/>
    <d v="2014-09-08T00:00:00"/>
    <x v="2"/>
    <s v="BM-11785"/>
    <s v="TEC-AC-10000844"/>
    <n v="475944"/>
    <n v="7"/>
    <n v="2"/>
    <n v="951888"/>
    <x v="2"/>
    <s v="Accessories"/>
    <x v="106"/>
    <s v="United States"/>
    <x v="453"/>
    <x v="9"/>
    <n v="60089"/>
    <x v="0"/>
    <s v="Bryan Mills"/>
    <x v="0"/>
  </r>
  <r>
    <s v="CA-2017-123029"/>
    <x v="1032"/>
    <d v="2017-10-02T00:00:00"/>
    <x v="1"/>
    <s v="BT-11530"/>
    <s v="TEC-AC-10002402"/>
    <n v="15998"/>
    <n v="2"/>
    <n v="0"/>
    <n v="47994"/>
    <x v="2"/>
    <s v="Accessories"/>
    <x v="653"/>
    <s v="United States"/>
    <x v="1"/>
    <x v="1"/>
    <n v="90049"/>
    <x v="1"/>
    <s v="Bradley Talbott"/>
    <x v="2"/>
  </r>
  <r>
    <s v="CA-2016-139409"/>
    <x v="63"/>
    <d v="2016-09-07T00:00:00"/>
    <x v="3"/>
    <s v="FW-14395"/>
    <s v="TEC-PH-10003988"/>
    <n v="436"/>
    <n v="4"/>
    <n v="0"/>
    <n v="12208"/>
    <x v="2"/>
    <s v="Phones"/>
    <x v="47"/>
    <s v="United States"/>
    <x v="20"/>
    <x v="14"/>
    <n v="10011"/>
    <x v="3"/>
    <s v="Fred Wasserman"/>
    <x v="1"/>
  </r>
  <r>
    <s v="US-2017-166688"/>
    <x v="967"/>
    <d v="2017-05-26T00:00:00"/>
    <x v="2"/>
    <s v="RD-19480"/>
    <s v="OFF-BI-10004040"/>
    <n v="8288"/>
    <n v="2"/>
    <n v="2"/>
    <n v="30044"/>
    <x v="1"/>
    <s v="Binders"/>
    <x v="1465"/>
    <s v="United States"/>
    <x v="97"/>
    <x v="32"/>
    <n v="89115"/>
    <x v="1"/>
    <s v="Rick Duston"/>
    <x v="0"/>
  </r>
  <r>
    <s v="US-2017-166688"/>
    <x v="967"/>
    <d v="2017-05-26T00:00:00"/>
    <x v="2"/>
    <s v="RD-19480"/>
    <s v="TEC-PH-10004094"/>
    <n v="1123128"/>
    <n v="9"/>
    <n v="2"/>
    <n v="701955"/>
    <x v="2"/>
    <s v="Phones"/>
    <x v="1765"/>
    <s v="United States"/>
    <x v="97"/>
    <x v="32"/>
    <n v="89115"/>
    <x v="1"/>
    <s v="Rick Duston"/>
    <x v="0"/>
  </r>
  <r>
    <s v="US-2017-166688"/>
    <x v="967"/>
    <d v="2017-05-26T00:00:00"/>
    <x v="2"/>
    <s v="RD-19480"/>
    <s v="OFF-AP-10000358"/>
    <n v="649"/>
    <n v="5"/>
    <n v="0"/>
    <n v="18821"/>
    <x v="1"/>
    <s v="Appliances"/>
    <x v="95"/>
    <s v="United States"/>
    <x v="97"/>
    <x v="32"/>
    <n v="89115"/>
    <x v="1"/>
    <s v="Rick Duston"/>
    <x v="0"/>
  </r>
  <r>
    <s v="CA-2015-126970"/>
    <x v="1181"/>
    <d v="2015-09-24T00:00:00"/>
    <x v="2"/>
    <s v="TP-21130"/>
    <s v="OFF-BI-10000138"/>
    <n v="2808"/>
    <n v="3"/>
    <n v="8"/>
    <n v="-44928"/>
    <x v="1"/>
    <s v="Binders"/>
    <x v="601"/>
    <s v="United States"/>
    <x v="14"/>
    <x v="9"/>
    <n v="60540"/>
    <x v="0"/>
    <s v="Theone Pippenger"/>
    <x v="0"/>
  </r>
  <r>
    <s v="US-2016-165505"/>
    <x v="1156"/>
    <d v="2016-01-27T00:00:00"/>
    <x v="2"/>
    <s v="CB-12535"/>
    <s v="TEC-AC-10002926"/>
    <n v="9998"/>
    <n v="2"/>
    <n v="0"/>
    <n v="429914"/>
    <x v="2"/>
    <s v="Accessories"/>
    <x v="1112"/>
    <s v="United States"/>
    <x v="140"/>
    <x v="42"/>
    <n v="5408"/>
    <x v="3"/>
    <s v="Claudia Bergmann"/>
    <x v="1"/>
  </r>
  <r>
    <s v="US-2016-165505"/>
    <x v="1156"/>
    <d v="2016-01-27T00:00:00"/>
    <x v="2"/>
    <s v="CB-12535"/>
    <s v="OFF-AR-10003477"/>
    <n v="804"/>
    <n v="6"/>
    <n v="0"/>
    <n v="27336"/>
    <x v="1"/>
    <s v="Art"/>
    <x v="1806"/>
    <s v="United States"/>
    <x v="140"/>
    <x v="42"/>
    <n v="5408"/>
    <x v="3"/>
    <s v="Claudia Bergmann"/>
    <x v="1"/>
  </r>
  <r>
    <s v="US-2016-165505"/>
    <x v="1156"/>
    <d v="2016-01-27T00:00:00"/>
    <x v="2"/>
    <s v="CB-12535"/>
    <s v="OFF-ST-10001526"/>
    <n v="156429"/>
    <n v="13"/>
    <n v="0"/>
    <n v="4067154"/>
    <x v="1"/>
    <s v="Storage"/>
    <x v="766"/>
    <s v="United States"/>
    <x v="140"/>
    <x v="42"/>
    <n v="5408"/>
    <x v="3"/>
    <s v="Claudia Bergmann"/>
    <x v="1"/>
  </r>
  <r>
    <s v="US-2014-157070"/>
    <x v="105"/>
    <d v="2014-06-06T00:00:00"/>
    <x v="2"/>
    <s v="QJ-19255"/>
    <s v="OFF-BI-10001765"/>
    <n v="13856"/>
    <n v="4"/>
    <n v="0"/>
    <n v="665088"/>
    <x v="1"/>
    <s v="Binders"/>
    <x v="985"/>
    <s v="United States"/>
    <x v="65"/>
    <x v="11"/>
    <n v="48234"/>
    <x v="0"/>
    <s v="Quincy Jones"/>
    <x v="1"/>
  </r>
  <r>
    <s v="US-2014-157070"/>
    <x v="105"/>
    <d v="2014-06-06T00:00:00"/>
    <x v="2"/>
    <s v="QJ-19255"/>
    <s v="OFF-AP-10004859"/>
    <n v="6552"/>
    <n v="5"/>
    <n v="1"/>
    <n v="12376"/>
    <x v="1"/>
    <s v="Appliances"/>
    <x v="922"/>
    <s v="United States"/>
    <x v="65"/>
    <x v="11"/>
    <n v="48234"/>
    <x v="0"/>
    <s v="Quincy Jones"/>
    <x v="1"/>
  </r>
  <r>
    <s v="US-2015-106873"/>
    <x v="495"/>
    <d v="2015-09-29T00:00:00"/>
    <x v="1"/>
    <s v="KM-16720"/>
    <s v="OFF-AR-10003179"/>
    <n v="14576"/>
    <n v="2"/>
    <n v="2"/>
    <n v="23686"/>
    <x v="1"/>
    <s v="Art"/>
    <x v="1547"/>
    <s v="United States"/>
    <x v="419"/>
    <x v="15"/>
    <n v="85323"/>
    <x v="1"/>
    <s v="Kunst Miller"/>
    <x v="0"/>
  </r>
  <r>
    <s v="US-2015-106873"/>
    <x v="495"/>
    <d v="2015-09-29T00:00:00"/>
    <x v="1"/>
    <s v="KM-16720"/>
    <s v="TEC-AC-10002345"/>
    <n v="232"/>
    <n v="2"/>
    <n v="2"/>
    <n v="145"/>
    <x v="2"/>
    <s v="Accessories"/>
    <x v="175"/>
    <s v="United States"/>
    <x v="419"/>
    <x v="15"/>
    <n v="85323"/>
    <x v="1"/>
    <s v="Kunst Miller"/>
    <x v="0"/>
  </r>
  <r>
    <s v="US-2015-106873"/>
    <x v="495"/>
    <d v="2015-09-29T00:00:00"/>
    <x v="1"/>
    <s v="KM-16720"/>
    <s v="OFF-AR-10001246"/>
    <n v="16464"/>
    <n v="7"/>
    <n v="2"/>
    <n v="18522"/>
    <x v="1"/>
    <s v="Art"/>
    <x v="453"/>
    <s v="United States"/>
    <x v="419"/>
    <x v="15"/>
    <n v="85323"/>
    <x v="1"/>
    <s v="Kunst Miller"/>
    <x v="0"/>
  </r>
  <r>
    <s v="CA-2016-132990"/>
    <x v="1147"/>
    <d v="2016-08-03T00:00:00"/>
    <x v="1"/>
    <s v="KM-16660"/>
    <s v="FUR-FU-10004864"/>
    <n v="19312"/>
    <n v="2"/>
    <n v="2"/>
    <n v="31382"/>
    <x v="0"/>
    <s v="Furnishings"/>
    <x v="440"/>
    <s v="United States"/>
    <x v="10"/>
    <x v="8"/>
    <n v="19140"/>
    <x v="3"/>
    <s v="Khloe Miller"/>
    <x v="0"/>
  </r>
  <r>
    <s v="CA-2014-102645"/>
    <x v="1212"/>
    <d v="2014-01-28T00:00:00"/>
    <x v="2"/>
    <s v="IM-15055"/>
    <s v="OFF-PA-10001804"/>
    <n v="4008"/>
    <n v="6"/>
    <n v="0"/>
    <n v="192384"/>
    <x v="1"/>
    <s v="Paper"/>
    <x v="128"/>
    <s v="United States"/>
    <x v="97"/>
    <x v="32"/>
    <n v="89115"/>
    <x v="1"/>
    <s v="Ionia McGrath"/>
    <x v="0"/>
  </r>
  <r>
    <s v="CA-2014-134215"/>
    <x v="471"/>
    <d v="2014-08-08T00:00:00"/>
    <x v="2"/>
    <s v="ML-17395"/>
    <s v="OFF-AP-10001271"/>
    <n v="10196"/>
    <n v="2"/>
    <n v="0"/>
    <n v="275292"/>
    <x v="1"/>
    <s v="Appliances"/>
    <x v="471"/>
    <s v="United States"/>
    <x v="294"/>
    <x v="43"/>
    <n v="4401"/>
    <x v="3"/>
    <s v="Marina Lichtenstein"/>
    <x v="1"/>
  </r>
  <r>
    <s v="CA-2014-134215"/>
    <x v="471"/>
    <d v="2014-08-08T00:00:00"/>
    <x v="2"/>
    <s v="ML-17395"/>
    <s v="OFF-PA-10004353"/>
    <n v="25974"/>
    <n v="13"/>
    <n v="0"/>
    <n v="1246752"/>
    <x v="1"/>
    <s v="Paper"/>
    <x v="1633"/>
    <s v="United States"/>
    <x v="294"/>
    <x v="43"/>
    <n v="4401"/>
    <x v="3"/>
    <s v="Marina Lichtenstein"/>
    <x v="1"/>
  </r>
  <r>
    <s v="CA-2014-134215"/>
    <x v="471"/>
    <d v="2014-08-08T00:00:00"/>
    <x v="2"/>
    <s v="ML-17395"/>
    <s v="TEC-AC-10002473"/>
    <n v="25542"/>
    <n v="9"/>
    <n v="0"/>
    <n v="1047222"/>
    <x v="2"/>
    <s v="Accessories"/>
    <x v="716"/>
    <s v="United States"/>
    <x v="294"/>
    <x v="43"/>
    <n v="4401"/>
    <x v="3"/>
    <s v="Marina Lichtenstein"/>
    <x v="1"/>
  </r>
  <r>
    <s v="CA-2016-118934"/>
    <x v="885"/>
    <d v="2016-08-14T00:00:00"/>
    <x v="2"/>
    <s v="GH-14410"/>
    <s v="OFF-BI-10003314"/>
    <n v="4338"/>
    <n v="3"/>
    <n v="7"/>
    <n v="-30366"/>
    <x v="1"/>
    <s v="Binders"/>
    <x v="308"/>
    <s v="United States"/>
    <x v="470"/>
    <x v="17"/>
    <n v="37075"/>
    <x v="2"/>
    <s v="Gary Hansen"/>
    <x v="2"/>
  </r>
  <r>
    <s v="CA-2016-118934"/>
    <x v="885"/>
    <d v="2016-08-14T00:00:00"/>
    <x v="2"/>
    <s v="GH-14410"/>
    <s v="OFF-BI-10004465"/>
    <n v="1188"/>
    <n v="5"/>
    <n v="7"/>
    <n v="-792"/>
    <x v="1"/>
    <s v="Binders"/>
    <x v="735"/>
    <s v="United States"/>
    <x v="470"/>
    <x v="17"/>
    <n v="37075"/>
    <x v="2"/>
    <s v="Gary Hansen"/>
    <x v="2"/>
  </r>
  <r>
    <s v="CA-2016-160108"/>
    <x v="16"/>
    <d v="2016-12-12T00:00:00"/>
    <x v="2"/>
    <s v="AG-10900"/>
    <s v="FUR-BO-10003450"/>
    <n v="40586"/>
    <n v="7"/>
    <n v="0"/>
    <n v="324688"/>
    <x v="0"/>
    <s v="Bookcases"/>
    <x v="1336"/>
    <s v="United States"/>
    <x v="342"/>
    <x v="5"/>
    <n v="54703"/>
    <x v="0"/>
    <s v="Arthur Gainer"/>
    <x v="0"/>
  </r>
  <r>
    <s v="CA-2016-160108"/>
    <x v="16"/>
    <d v="2016-12-12T00:00:00"/>
    <x v="2"/>
    <s v="AG-10900"/>
    <s v="FUR-CH-10002335"/>
    <n v="68001"/>
    <n v="3"/>
    <n v="0"/>
    <n v="1768026"/>
    <x v="0"/>
    <s v="Chairs"/>
    <x v="625"/>
    <s v="United States"/>
    <x v="342"/>
    <x v="5"/>
    <n v="54703"/>
    <x v="0"/>
    <s v="Arthur Gainer"/>
    <x v="0"/>
  </r>
  <r>
    <s v="CA-2015-164007"/>
    <x v="1213"/>
    <d v="2015-06-12T00:00:00"/>
    <x v="2"/>
    <s v="MG-17695"/>
    <s v="TEC-AC-10003433"/>
    <n v="2376"/>
    <n v="3"/>
    <n v="2"/>
    <n v="7425"/>
    <x v="2"/>
    <s v="Accessories"/>
    <x v="1398"/>
    <s v="United States"/>
    <x v="22"/>
    <x v="9"/>
    <n v="60610"/>
    <x v="0"/>
    <s v="Maureen Gnade"/>
    <x v="0"/>
  </r>
  <r>
    <s v="CA-2015-164007"/>
    <x v="1213"/>
    <d v="2015-06-12T00:00:00"/>
    <x v="2"/>
    <s v="MG-17695"/>
    <s v="OFF-AP-10003849"/>
    <n v="143128"/>
    <n v="2"/>
    <n v="8"/>
    <n v="-393602"/>
    <x v="1"/>
    <s v="Appliances"/>
    <x v="836"/>
    <s v="United States"/>
    <x v="22"/>
    <x v="9"/>
    <n v="60610"/>
    <x v="0"/>
    <s v="Maureen Gnade"/>
    <x v="0"/>
  </r>
  <r>
    <s v="CA-2016-100300"/>
    <x v="887"/>
    <d v="2016-06-26T00:00:00"/>
    <x v="1"/>
    <s v="MJ-17740"/>
    <s v="TEC-MA-10000984"/>
    <n v="44768"/>
    <n v="4"/>
    <n v="2"/>
    <n v="50364"/>
    <x v="2"/>
    <s v="Machines"/>
    <x v="1788"/>
    <s v="United States"/>
    <x v="69"/>
    <x v="1"/>
    <n v="92037"/>
    <x v="1"/>
    <s v="Max Jones"/>
    <x v="0"/>
  </r>
  <r>
    <s v="CA-2016-100300"/>
    <x v="887"/>
    <d v="2016-06-26T00:00:00"/>
    <x v="1"/>
    <s v="MJ-17740"/>
    <s v="OFF-PA-10000418"/>
    <n v="10485"/>
    <n v="1"/>
    <n v="0"/>
    <n v="50328"/>
    <x v="1"/>
    <s v="Paper"/>
    <x v="961"/>
    <s v="United States"/>
    <x v="69"/>
    <x v="1"/>
    <n v="92037"/>
    <x v="1"/>
    <s v="Max Jones"/>
    <x v="0"/>
  </r>
  <r>
    <s v="CA-2016-100300"/>
    <x v="887"/>
    <d v="2016-06-26T00:00:00"/>
    <x v="1"/>
    <s v="MJ-17740"/>
    <s v="OFF-AP-10001242"/>
    <n v="24144"/>
    <n v="3"/>
    <n v="0"/>
    <n v="72432"/>
    <x v="1"/>
    <s v="Appliances"/>
    <x v="1397"/>
    <s v="United States"/>
    <x v="69"/>
    <x v="1"/>
    <n v="92037"/>
    <x v="1"/>
    <s v="Max Jones"/>
    <x v="0"/>
  </r>
  <r>
    <s v="CA-2016-140571"/>
    <x v="542"/>
    <d v="2016-03-19T00:00:00"/>
    <x v="2"/>
    <s v="SJ-20125"/>
    <s v="OFF-PA-10001954"/>
    <n v="31976"/>
    <n v="14"/>
    <n v="0"/>
    <n v="1470896"/>
    <x v="1"/>
    <s v="Paper"/>
    <x v="596"/>
    <s v="United States"/>
    <x v="25"/>
    <x v="35"/>
    <n v="39212"/>
    <x v="2"/>
    <s v="Sanjit Jacobs"/>
    <x v="2"/>
  </r>
  <r>
    <s v="CA-2016-140571"/>
    <x v="542"/>
    <d v="2016-03-19T00:00:00"/>
    <x v="2"/>
    <s v="SJ-20125"/>
    <s v="OFF-PA-10001954"/>
    <n v="4568"/>
    <n v="2"/>
    <n v="0"/>
    <n v="210128"/>
    <x v="1"/>
    <s v="Paper"/>
    <x v="596"/>
    <s v="United States"/>
    <x v="25"/>
    <x v="35"/>
    <n v="39212"/>
    <x v="2"/>
    <s v="Sanjit Jacobs"/>
    <x v="2"/>
  </r>
  <r>
    <s v="US-2016-155768"/>
    <x v="49"/>
    <d v="2016-12-01T00:00:00"/>
    <x v="0"/>
    <s v="LB-16795"/>
    <s v="FUR-FU-10000448"/>
    <n v="3196"/>
    <n v="2"/>
    <n v="0"/>
    <n v="1598"/>
    <x v="0"/>
    <s v="Furnishings"/>
    <x v="466"/>
    <s v="United States"/>
    <x v="476"/>
    <x v="1"/>
    <n v="93030"/>
    <x v="1"/>
    <s v="Laurel Beltran"/>
    <x v="2"/>
  </r>
  <r>
    <s v="US-2016-155768"/>
    <x v="49"/>
    <d v="2016-12-01T00:00:00"/>
    <x v="0"/>
    <s v="LB-16795"/>
    <s v="OFF-PA-10001357"/>
    <n v="479"/>
    <n v="1"/>
    <n v="0"/>
    <n v="22992"/>
    <x v="1"/>
    <s v="Paper"/>
    <x v="1032"/>
    <s v="United States"/>
    <x v="476"/>
    <x v="1"/>
    <n v="93030"/>
    <x v="1"/>
    <s v="Laurel Beltran"/>
    <x v="2"/>
  </r>
  <r>
    <s v="US-2016-155768"/>
    <x v="49"/>
    <d v="2016-12-01T00:00:00"/>
    <x v="0"/>
    <s v="LB-16795"/>
    <s v="OFF-ST-10002292"/>
    <n v="111294"/>
    <n v="3"/>
    <n v="0"/>
    <n v="222588"/>
    <x v="1"/>
    <s v="Storage"/>
    <x v="865"/>
    <s v="United States"/>
    <x v="476"/>
    <x v="1"/>
    <n v="93030"/>
    <x v="1"/>
    <s v="Laurel Beltran"/>
    <x v="2"/>
  </r>
  <r>
    <s v="US-2016-155768"/>
    <x v="49"/>
    <d v="2016-12-01T00:00:00"/>
    <x v="0"/>
    <s v="LB-16795"/>
    <s v="OFF-EN-10001219"/>
    <n v="2292"/>
    <n v="3"/>
    <n v="0"/>
    <n v="112308"/>
    <x v="1"/>
    <s v="Envelopes"/>
    <x v="584"/>
    <s v="United States"/>
    <x v="476"/>
    <x v="1"/>
    <n v="93030"/>
    <x v="1"/>
    <s v="Laurel Beltran"/>
    <x v="2"/>
  </r>
  <r>
    <s v="CA-2017-119424"/>
    <x v="491"/>
    <d v="2017-06-14T00:00:00"/>
    <x v="1"/>
    <s v="SB-20185"/>
    <s v="TEC-PH-10002564"/>
    <n v="71976"/>
    <n v="3"/>
    <n v="2"/>
    <n v="8997"/>
    <x v="2"/>
    <s v="Phones"/>
    <x v="976"/>
    <s v="United States"/>
    <x v="239"/>
    <x v="4"/>
    <n v="98031"/>
    <x v="1"/>
    <s v="Sarah Brown"/>
    <x v="0"/>
  </r>
  <r>
    <s v="CA-2017-119424"/>
    <x v="491"/>
    <d v="2017-06-14T00:00:00"/>
    <x v="1"/>
    <s v="SB-20185"/>
    <s v="OFF-PA-10001639"/>
    <n v="1944"/>
    <n v="3"/>
    <n v="0"/>
    <n v="93312"/>
    <x v="1"/>
    <s v="Paper"/>
    <x v="972"/>
    <s v="United States"/>
    <x v="239"/>
    <x v="4"/>
    <n v="98031"/>
    <x v="1"/>
    <s v="Sarah Brown"/>
    <x v="0"/>
  </r>
  <r>
    <s v="CA-2016-118178"/>
    <x v="689"/>
    <d v="2016-03-24T00:00:00"/>
    <x v="2"/>
    <s v="CC-12610"/>
    <s v="OFF-BI-10001153"/>
    <n v="31086"/>
    <n v="3"/>
    <n v="7"/>
    <n v="-20724"/>
    <x v="1"/>
    <s v="Binders"/>
    <x v="303"/>
    <s v="United States"/>
    <x v="316"/>
    <x v="17"/>
    <n v="37211"/>
    <x v="2"/>
    <s v="Corey Catlett"/>
    <x v="1"/>
  </r>
  <r>
    <s v="CA-2016-166618"/>
    <x v="695"/>
    <d v="2016-11-18T00:00:00"/>
    <x v="2"/>
    <s v="DP-13000"/>
    <s v="TEC-PH-10003356"/>
    <n v="1398"/>
    <n v="2"/>
    <n v="0"/>
    <n v="39144"/>
    <x v="2"/>
    <s v="Phones"/>
    <x v="1670"/>
    <s v="United States"/>
    <x v="20"/>
    <x v="14"/>
    <n v="10035"/>
    <x v="3"/>
    <s v="Darren Powers"/>
    <x v="0"/>
  </r>
  <r>
    <s v="CA-2016-166618"/>
    <x v="695"/>
    <d v="2016-11-18T00:00:00"/>
    <x v="2"/>
    <s v="DP-13000"/>
    <s v="OFF-AR-10001725"/>
    <n v="2365"/>
    <n v="1"/>
    <n v="0"/>
    <n v="6149"/>
    <x v="1"/>
    <s v="Art"/>
    <x v="1523"/>
    <s v="United States"/>
    <x v="20"/>
    <x v="14"/>
    <n v="10035"/>
    <x v="3"/>
    <s v="Darren Powers"/>
    <x v="0"/>
  </r>
  <r>
    <s v="CA-2017-156776"/>
    <x v="782"/>
    <d v="2017-08-11T00:00:00"/>
    <x v="2"/>
    <s v="JL-15505"/>
    <s v="TEC-PH-10002415"/>
    <n v="70788"/>
    <n v="3"/>
    <n v="2"/>
    <n v="442425"/>
    <x v="2"/>
    <s v="Phones"/>
    <x v="1503"/>
    <s v="United States"/>
    <x v="223"/>
    <x v="1"/>
    <n v="92683"/>
    <x v="1"/>
    <s v="Jeremy Lonsdale"/>
    <x v="0"/>
  </r>
  <r>
    <s v="CA-2017-156776"/>
    <x v="782"/>
    <d v="2017-08-11T00:00:00"/>
    <x v="2"/>
    <s v="JL-15505"/>
    <s v="OFF-BI-10003355"/>
    <n v="11952"/>
    <n v="3"/>
    <n v="2"/>
    <n v="41832"/>
    <x v="1"/>
    <s v="Binders"/>
    <x v="587"/>
    <s v="United States"/>
    <x v="223"/>
    <x v="1"/>
    <n v="92683"/>
    <x v="1"/>
    <s v="Jeremy Lonsdale"/>
    <x v="0"/>
  </r>
  <r>
    <s v="CA-2017-156776"/>
    <x v="782"/>
    <d v="2017-08-11T00:00:00"/>
    <x v="2"/>
    <s v="JL-15505"/>
    <s v="OFF-BI-10000216"/>
    <n v="31128"/>
    <n v="3"/>
    <n v="2"/>
    <n v="11673"/>
    <x v="1"/>
    <s v="Binders"/>
    <x v="1607"/>
    <s v="United States"/>
    <x v="223"/>
    <x v="1"/>
    <n v="92683"/>
    <x v="1"/>
    <s v="Jeremy Lonsdale"/>
    <x v="0"/>
  </r>
  <r>
    <s v="CA-2017-156776"/>
    <x v="782"/>
    <d v="2017-08-11T00:00:00"/>
    <x v="2"/>
    <s v="JL-15505"/>
    <s v="TEC-AC-10004803"/>
    <n v="5576"/>
    <n v="4"/>
    <n v="0"/>
    <n v="78064"/>
    <x v="2"/>
    <s v="Accessories"/>
    <x v="1733"/>
    <s v="United States"/>
    <x v="223"/>
    <x v="1"/>
    <n v="92683"/>
    <x v="1"/>
    <s v="Jeremy Lonsdale"/>
    <x v="0"/>
  </r>
  <r>
    <s v="CA-2017-156776"/>
    <x v="782"/>
    <d v="2017-08-11T00:00:00"/>
    <x v="2"/>
    <s v="JL-15505"/>
    <s v="OFF-PA-10001970"/>
    <n v="2456"/>
    <n v="2"/>
    <n v="0"/>
    <n v="115432"/>
    <x v="1"/>
    <s v="Paper"/>
    <x v="314"/>
    <s v="United States"/>
    <x v="223"/>
    <x v="1"/>
    <n v="92683"/>
    <x v="1"/>
    <s v="Jeremy Lonsdale"/>
    <x v="0"/>
  </r>
  <r>
    <s v="CA-2017-156776"/>
    <x v="782"/>
    <d v="2017-08-11T00:00:00"/>
    <x v="2"/>
    <s v="JL-15505"/>
    <s v="FUR-FU-10004848"/>
    <n v="5175"/>
    <n v="1"/>
    <n v="0"/>
    <n v="15525"/>
    <x v="0"/>
    <s v="Furnishings"/>
    <x v="28"/>
    <s v="United States"/>
    <x v="223"/>
    <x v="1"/>
    <n v="92683"/>
    <x v="1"/>
    <s v="Jeremy Lonsdale"/>
    <x v="0"/>
  </r>
  <r>
    <s v="CA-2017-156776"/>
    <x v="782"/>
    <d v="2017-08-11T00:00:00"/>
    <x v="2"/>
    <s v="JL-15505"/>
    <s v="FUR-CH-10002317"/>
    <n v="207184"/>
    <n v="1"/>
    <n v="2"/>
    <n v="25898"/>
    <x v="0"/>
    <s v="Chairs"/>
    <x v="1807"/>
    <s v="United States"/>
    <x v="223"/>
    <x v="1"/>
    <n v="92683"/>
    <x v="1"/>
    <s v="Jeremy Lonsdale"/>
    <x v="0"/>
  </r>
  <r>
    <s v="CA-2017-156776"/>
    <x v="782"/>
    <d v="2017-08-11T00:00:00"/>
    <x v="2"/>
    <s v="JL-15505"/>
    <s v="OFF-AP-10002534"/>
    <n v="14731"/>
    <n v="5"/>
    <n v="0"/>
    <n v="412468"/>
    <x v="1"/>
    <s v="Appliances"/>
    <x v="1191"/>
    <s v="United States"/>
    <x v="223"/>
    <x v="1"/>
    <n v="92683"/>
    <x v="1"/>
    <s v="Jeremy Lonsdale"/>
    <x v="0"/>
  </r>
  <r>
    <s v="US-2015-130512"/>
    <x v="290"/>
    <d v="2015-08-25T00:00:00"/>
    <x v="2"/>
    <s v="SM-20320"/>
    <s v="OFF-SU-10001935"/>
    <n v="3488"/>
    <n v="2"/>
    <n v="2"/>
    <n v="-6976"/>
    <x v="1"/>
    <s v="Supplies"/>
    <x v="327"/>
    <s v="United States"/>
    <x v="227"/>
    <x v="8"/>
    <n v="18103"/>
    <x v="3"/>
    <s v="Sean Miller"/>
    <x v="2"/>
  </r>
  <r>
    <s v="US-2015-130512"/>
    <x v="290"/>
    <d v="2015-08-25T00:00:00"/>
    <x v="2"/>
    <s v="SM-20320"/>
    <s v="TEC-AC-10000290"/>
    <n v="21728"/>
    <n v="4"/>
    <n v="2"/>
    <n v="38024"/>
    <x v="2"/>
    <s v="Accessories"/>
    <x v="235"/>
    <s v="United States"/>
    <x v="227"/>
    <x v="8"/>
    <n v="18103"/>
    <x v="3"/>
    <s v="Sean Miller"/>
    <x v="2"/>
  </r>
  <r>
    <s v="US-2015-130512"/>
    <x v="290"/>
    <d v="2015-08-25T00:00:00"/>
    <x v="2"/>
    <s v="SM-20320"/>
    <s v="OFF-ST-10002574"/>
    <n v="663072"/>
    <n v="6"/>
    <n v="2"/>
    <n v="-165768"/>
    <x v="1"/>
    <s v="Storage"/>
    <x v="927"/>
    <s v="United States"/>
    <x v="227"/>
    <x v="8"/>
    <n v="18103"/>
    <x v="3"/>
    <s v="Sean Miller"/>
    <x v="2"/>
  </r>
  <r>
    <s v="US-2015-130512"/>
    <x v="290"/>
    <d v="2015-08-25T00:00:00"/>
    <x v="2"/>
    <s v="SM-20320"/>
    <s v="OFF-BI-10004519"/>
    <n v="99588"/>
    <n v="2"/>
    <n v="7"/>
    <n v="-8299"/>
    <x v="1"/>
    <s v="Binders"/>
    <x v="882"/>
    <s v="United States"/>
    <x v="227"/>
    <x v="8"/>
    <n v="18103"/>
    <x v="3"/>
    <s v="Sean Miller"/>
    <x v="2"/>
  </r>
  <r>
    <s v="US-2015-130512"/>
    <x v="290"/>
    <d v="2015-08-25T00:00:00"/>
    <x v="2"/>
    <s v="SM-20320"/>
    <s v="OFF-PA-10003625"/>
    <n v="49568"/>
    <n v="2"/>
    <n v="2"/>
    <n v="1549"/>
    <x v="1"/>
    <s v="Paper"/>
    <x v="753"/>
    <s v="United States"/>
    <x v="227"/>
    <x v="8"/>
    <n v="18103"/>
    <x v="3"/>
    <s v="Sean Miller"/>
    <x v="2"/>
  </r>
  <r>
    <s v="CA-2015-141810"/>
    <x v="120"/>
    <d v="2015-11-07T00:00:00"/>
    <x v="2"/>
    <s v="BB-10990"/>
    <s v="OFF-BI-10001524"/>
    <n v="29372"/>
    <n v="7"/>
    <n v="8"/>
    <n v="-469952"/>
    <x v="1"/>
    <s v="Binders"/>
    <x v="301"/>
    <s v="United States"/>
    <x v="52"/>
    <x v="0"/>
    <n v="78207"/>
    <x v="0"/>
    <s v="Barry Blumstein"/>
    <x v="1"/>
  </r>
  <r>
    <s v="CA-2015-141810"/>
    <x v="120"/>
    <d v="2015-11-07T00:00:00"/>
    <x v="2"/>
    <s v="BB-10990"/>
    <s v="TEC-PH-10002200"/>
    <n v="344704"/>
    <n v="2"/>
    <n v="2"/>
    <n v="387792"/>
    <x v="2"/>
    <s v="Phones"/>
    <x v="870"/>
    <s v="United States"/>
    <x v="52"/>
    <x v="0"/>
    <n v="78207"/>
    <x v="0"/>
    <s v="Barry Blumstein"/>
    <x v="1"/>
  </r>
  <r>
    <s v="CA-2014-146843"/>
    <x v="952"/>
    <d v="2014-12-06T00:00:00"/>
    <x v="2"/>
    <s v="PB-19150"/>
    <s v="OFF-SU-10001664"/>
    <n v="47992"/>
    <n v="7"/>
    <n v="2"/>
    <n v="35994"/>
    <x v="1"/>
    <s v="Supplies"/>
    <x v="1229"/>
    <s v="United States"/>
    <x v="419"/>
    <x v="15"/>
    <n v="85323"/>
    <x v="1"/>
    <s v="Philip Brown"/>
    <x v="0"/>
  </r>
  <r>
    <s v="CA-2014-146843"/>
    <x v="952"/>
    <d v="2014-12-06T00:00:00"/>
    <x v="2"/>
    <s v="PB-19150"/>
    <s v="TEC-AC-10002550"/>
    <n v="10224"/>
    <n v="4"/>
    <n v="2"/>
    <n v="-16614"/>
    <x v="2"/>
    <s v="Accessories"/>
    <x v="1334"/>
    <s v="United States"/>
    <x v="419"/>
    <x v="15"/>
    <n v="85323"/>
    <x v="1"/>
    <s v="Philip Brown"/>
    <x v="0"/>
  </r>
  <r>
    <s v="CA-2014-103310"/>
    <x v="1024"/>
    <d v="2014-05-15T00:00:00"/>
    <x v="2"/>
    <s v="GM-14680"/>
    <s v="OFF-PA-10004353"/>
    <n v="3996"/>
    <n v="2"/>
    <n v="0"/>
    <n v="191808"/>
    <x v="1"/>
    <s v="Paper"/>
    <x v="1633"/>
    <s v="United States"/>
    <x v="49"/>
    <x v="1"/>
    <n v="95123"/>
    <x v="1"/>
    <s v="Greg Matthias"/>
    <x v="0"/>
  </r>
  <r>
    <s v="CA-2014-103310"/>
    <x v="1024"/>
    <d v="2014-05-15T00:00:00"/>
    <x v="2"/>
    <s v="GM-14680"/>
    <s v="TEC-PH-10001817"/>
    <n v="14320"/>
    <n v="5"/>
    <n v="2"/>
    <n v="1253"/>
    <x v="2"/>
    <s v="Phones"/>
    <x v="1095"/>
    <s v="United States"/>
    <x v="49"/>
    <x v="1"/>
    <n v="95123"/>
    <x v="1"/>
    <s v="Greg Matthias"/>
    <x v="0"/>
  </r>
  <r>
    <s v="CA-2014-103310"/>
    <x v="1024"/>
    <d v="2014-05-15T00:00:00"/>
    <x v="2"/>
    <s v="GM-14680"/>
    <s v="OFF-SU-10004737"/>
    <n v="4104"/>
    <n v="6"/>
    <n v="0"/>
    <n v="110808"/>
    <x v="1"/>
    <s v="Supplies"/>
    <x v="1685"/>
    <s v="United States"/>
    <x v="49"/>
    <x v="1"/>
    <n v="95123"/>
    <x v="1"/>
    <s v="Greg Matthias"/>
    <x v="0"/>
  </r>
  <r>
    <s v="CA-2014-103310"/>
    <x v="1024"/>
    <d v="2014-05-15T00:00:00"/>
    <x v="2"/>
    <s v="GM-14680"/>
    <s v="FUR-CH-10002320"/>
    <n v="256784"/>
    <n v="1"/>
    <n v="2"/>
    <n v="32098"/>
    <x v="0"/>
    <s v="Chairs"/>
    <x v="1443"/>
    <s v="United States"/>
    <x v="49"/>
    <x v="1"/>
    <n v="95123"/>
    <x v="1"/>
    <s v="Greg Matthias"/>
    <x v="0"/>
  </r>
  <r>
    <s v="CA-2016-152688"/>
    <x v="507"/>
    <d v="2016-10-20T00:00:00"/>
    <x v="3"/>
    <s v="NR-18550"/>
    <s v="FUR-BO-10001337"/>
    <n v="12098"/>
    <n v="1"/>
    <n v="0"/>
    <n v="12098"/>
    <x v="0"/>
    <s v="Bookcases"/>
    <x v="429"/>
    <s v="United States"/>
    <x v="275"/>
    <x v="29"/>
    <n v="8861"/>
    <x v="3"/>
    <s v="Nick Radford"/>
    <x v="0"/>
  </r>
  <r>
    <s v="CA-2016-152688"/>
    <x v="507"/>
    <d v="2016-10-20T00:00:00"/>
    <x v="3"/>
    <s v="NR-18550"/>
    <s v="OFF-BI-10004584"/>
    <n v="31598"/>
    <n v="1"/>
    <n v="0"/>
    <n v="1485106"/>
    <x v="1"/>
    <s v="Binders"/>
    <x v="382"/>
    <s v="United States"/>
    <x v="275"/>
    <x v="29"/>
    <n v="8861"/>
    <x v="3"/>
    <s v="Nick Radford"/>
    <x v="0"/>
  </r>
  <r>
    <s v="CA-2016-153836"/>
    <x v="856"/>
    <d v="2016-11-03T00:00:00"/>
    <x v="2"/>
    <s v="EH-13765"/>
    <s v="OFF-BI-10004817"/>
    <n v="28752"/>
    <n v="3"/>
    <n v="2"/>
    <n v="100632"/>
    <x v="1"/>
    <s v="Binders"/>
    <x v="1197"/>
    <s v="United States"/>
    <x v="20"/>
    <x v="14"/>
    <n v="10011"/>
    <x v="3"/>
    <s v="Edward Hooks"/>
    <x v="1"/>
  </r>
  <r>
    <s v="CA-2016-153836"/>
    <x v="856"/>
    <d v="2016-11-03T00:00:00"/>
    <x v="2"/>
    <s v="EH-13765"/>
    <s v="OFF-AR-10004602"/>
    <n v="11495"/>
    <n v="5"/>
    <n v="0"/>
    <n v="32186"/>
    <x v="1"/>
    <s v="Art"/>
    <x v="1215"/>
    <s v="United States"/>
    <x v="20"/>
    <x v="14"/>
    <n v="10011"/>
    <x v="3"/>
    <s v="Edward Hooks"/>
    <x v="1"/>
  </r>
  <r>
    <s v="CA-2016-104689"/>
    <x v="49"/>
    <d v="2016-12-05T00:00:00"/>
    <x v="2"/>
    <s v="FH-14365"/>
    <s v="OFF-AR-10001149"/>
    <n v="2304"/>
    <n v="8"/>
    <n v="0"/>
    <n v="6912"/>
    <x v="1"/>
    <s v="Art"/>
    <x v="130"/>
    <s v="United States"/>
    <x v="1"/>
    <x v="1"/>
    <n v="90004"/>
    <x v="1"/>
    <s v="Fred Hopkins"/>
    <x v="1"/>
  </r>
  <r>
    <s v="CA-2016-146423"/>
    <x v="437"/>
    <d v="2016-04-21T00:00:00"/>
    <x v="0"/>
    <s v="BT-11680"/>
    <s v="OFF-AR-10004817"/>
    <n v="1548"/>
    <n v="3"/>
    <n v="0"/>
    <n v="44892"/>
    <x v="1"/>
    <s v="Art"/>
    <x v="908"/>
    <s v="United States"/>
    <x v="452"/>
    <x v="28"/>
    <n v="6460"/>
    <x v="3"/>
    <s v="Brian Thompson"/>
    <x v="0"/>
  </r>
  <r>
    <s v="CA-2016-146423"/>
    <x v="437"/>
    <d v="2016-04-21T00:00:00"/>
    <x v="0"/>
    <s v="BT-11680"/>
    <s v="OFF-PA-10003797"/>
    <n v="5184"/>
    <n v="8"/>
    <n v="0"/>
    <n v="248832"/>
    <x v="1"/>
    <s v="Paper"/>
    <x v="1682"/>
    <s v="United States"/>
    <x v="452"/>
    <x v="28"/>
    <n v="6460"/>
    <x v="3"/>
    <s v="Brian Thompson"/>
    <x v="0"/>
  </r>
  <r>
    <s v="CA-2017-140781"/>
    <x v="645"/>
    <d v="2017-08-07T00:00:00"/>
    <x v="2"/>
    <s v="AB-10105"/>
    <s v="TEC-AC-10000682"/>
    <n v="39816"/>
    <n v="3"/>
    <n v="2"/>
    <n v="74655"/>
    <x v="2"/>
    <s v="Accessories"/>
    <x v="1319"/>
    <s v="United States"/>
    <x v="41"/>
    <x v="9"/>
    <n v="61701"/>
    <x v="0"/>
    <s v="Adrian Barton"/>
    <x v="0"/>
  </r>
  <r>
    <s v="CA-2017-141747"/>
    <x v="645"/>
    <d v="2017-08-08T00:00:00"/>
    <x v="1"/>
    <s v="SC-20230"/>
    <s v="OFF-ST-10003996"/>
    <n v="1606"/>
    <n v="1"/>
    <n v="0"/>
    <n v="41756"/>
    <x v="1"/>
    <s v="Storage"/>
    <x v="1201"/>
    <s v="United States"/>
    <x v="4"/>
    <x v="4"/>
    <n v="98105"/>
    <x v="1"/>
    <s v="Scot Coram"/>
    <x v="1"/>
  </r>
  <r>
    <s v="CA-2017-142776"/>
    <x v="156"/>
    <d v="2017-12-14T00:00:00"/>
    <x v="1"/>
    <s v="RS-19870"/>
    <s v="OFF-EN-10003160"/>
    <n v="728"/>
    <n v="1"/>
    <n v="0"/>
    <n v="34944"/>
    <x v="1"/>
    <s v="Envelopes"/>
    <x v="1027"/>
    <s v="United States"/>
    <x v="140"/>
    <x v="22"/>
    <n v="52601"/>
    <x v="0"/>
    <s v="Roy Skaria"/>
    <x v="2"/>
  </r>
  <r>
    <s v="CA-2017-142776"/>
    <x v="156"/>
    <d v="2017-12-14T00:00:00"/>
    <x v="1"/>
    <s v="RS-19870"/>
    <s v="OFF-BI-10002012"/>
    <n v="54"/>
    <n v="3"/>
    <n v="0"/>
    <n v="2592"/>
    <x v="1"/>
    <s v="Binders"/>
    <x v="745"/>
    <s v="United States"/>
    <x v="140"/>
    <x v="22"/>
    <n v="52601"/>
    <x v="0"/>
    <s v="Roy Skaria"/>
    <x v="2"/>
  </r>
  <r>
    <s v="CA-2015-167479"/>
    <x v="947"/>
    <d v="2015-03-19T00:00:00"/>
    <x v="2"/>
    <s v="AI-10855"/>
    <s v="OFF-PA-10002105"/>
    <n v="1944"/>
    <n v="3"/>
    <n v="0"/>
    <n v="93312"/>
    <x v="1"/>
    <s v="Paper"/>
    <x v="272"/>
    <s v="United States"/>
    <x v="43"/>
    <x v="1"/>
    <n v="95661"/>
    <x v="1"/>
    <s v="Arianne Irving"/>
    <x v="0"/>
  </r>
  <r>
    <s v="CA-2014-144071"/>
    <x v="588"/>
    <d v="2014-12-15T00:00:00"/>
    <x v="2"/>
    <s v="DJ-13420"/>
    <s v="FUR-FU-10000397"/>
    <n v="3988"/>
    <n v="2"/>
    <n v="0"/>
    <n v="111664"/>
    <x v="0"/>
    <s v="Furnishings"/>
    <x v="63"/>
    <s v="United States"/>
    <x v="8"/>
    <x v="1"/>
    <n v="94110"/>
    <x v="1"/>
    <s v="Denny Joy"/>
    <x v="1"/>
  </r>
  <r>
    <s v="CA-2014-144071"/>
    <x v="588"/>
    <d v="2014-12-15T00:00:00"/>
    <x v="2"/>
    <s v="DJ-13420"/>
    <s v="FUR-FU-10000758"/>
    <n v="7944"/>
    <n v="3"/>
    <n v="0"/>
    <n v="285984"/>
    <x v="0"/>
    <s v="Furnishings"/>
    <x v="1071"/>
    <s v="United States"/>
    <x v="8"/>
    <x v="1"/>
    <n v="94110"/>
    <x v="1"/>
    <s v="Denny Joy"/>
    <x v="1"/>
  </r>
  <r>
    <s v="US-2017-120908"/>
    <x v="1032"/>
    <d v="2017-10-02T00:00:00"/>
    <x v="3"/>
    <s v="BF-10975"/>
    <s v="OFF-LA-10004677"/>
    <n v="20664"/>
    <n v="7"/>
    <n v="2"/>
    <n v="69741"/>
    <x v="1"/>
    <s v="Labels"/>
    <x v="1808"/>
    <s v="United States"/>
    <x v="10"/>
    <x v="8"/>
    <n v="19120"/>
    <x v="3"/>
    <s v="Barbara Fisher"/>
    <x v="1"/>
  </r>
  <r>
    <s v="CA-2016-152646"/>
    <x v="829"/>
    <d v="2016-11-26T00:00:00"/>
    <x v="2"/>
    <s v="TH-21235"/>
    <s v="OFF-PA-10004451"/>
    <n v="324"/>
    <n v="5"/>
    <n v="0"/>
    <n v="15552"/>
    <x v="1"/>
    <s v="Paper"/>
    <x v="495"/>
    <s v="United States"/>
    <x v="1"/>
    <x v="1"/>
    <n v="90049"/>
    <x v="1"/>
    <s v="Tiffany House"/>
    <x v="1"/>
  </r>
  <r>
    <s v="CA-2017-103765"/>
    <x v="220"/>
    <d v="2017-11-30T00:00:00"/>
    <x v="2"/>
    <s v="JG-15310"/>
    <s v="OFF-AP-10002311"/>
    <n v="13762"/>
    <n v="1"/>
    <n v="8"/>
    <n v="-247716"/>
    <x v="1"/>
    <s v="Appliances"/>
    <x v="14"/>
    <s v="United States"/>
    <x v="373"/>
    <x v="0"/>
    <n v="79762"/>
    <x v="0"/>
    <s v="Jason Gross"/>
    <x v="1"/>
  </r>
  <r>
    <s v="US-2017-118157"/>
    <x v="236"/>
    <d v="2017-11-17T00:00:00"/>
    <x v="3"/>
    <s v="AW-10930"/>
    <s v="OFF-EN-10004459"/>
    <n v="1528"/>
    <n v="2"/>
    <n v="0"/>
    <n v="74872"/>
    <x v="1"/>
    <s v="Envelopes"/>
    <x v="657"/>
    <s v="United States"/>
    <x v="31"/>
    <x v="10"/>
    <n v="55407"/>
    <x v="0"/>
    <s v="Arthur Wiediger"/>
    <x v="2"/>
  </r>
  <r>
    <s v="US-2015-164238"/>
    <x v="747"/>
    <d v="2015-08-20T00:00:00"/>
    <x v="2"/>
    <s v="JW-15955"/>
    <s v="OFF-ST-10002352"/>
    <n v="44688"/>
    <n v="7"/>
    <n v="2"/>
    <n v="33516"/>
    <x v="1"/>
    <s v="Storage"/>
    <x v="848"/>
    <s v="United States"/>
    <x v="10"/>
    <x v="8"/>
    <n v="19120"/>
    <x v="3"/>
    <s v="Joni Wasserman"/>
    <x v="0"/>
  </r>
  <r>
    <s v="US-2015-164238"/>
    <x v="747"/>
    <d v="2015-08-20T00:00:00"/>
    <x v="2"/>
    <s v="JW-15955"/>
    <s v="FUR-BO-10000780"/>
    <n v="30147"/>
    <n v="3"/>
    <n v="5"/>
    <n v="-2049996"/>
    <x v="0"/>
    <s v="Bookcases"/>
    <x v="1302"/>
    <s v="United States"/>
    <x v="10"/>
    <x v="8"/>
    <n v="19120"/>
    <x v="3"/>
    <s v="Joni Wasserman"/>
    <x v="0"/>
  </r>
  <r>
    <s v="CA-2017-103212"/>
    <x v="118"/>
    <d v="2017-10-14T00:00:00"/>
    <x v="3"/>
    <s v="MH-18025"/>
    <s v="OFF-LA-10000248"/>
    <n v="1107"/>
    <n v="3"/>
    <n v="0"/>
    <n v="52029"/>
    <x v="1"/>
    <s v="Labels"/>
    <x v="1210"/>
    <s v="United States"/>
    <x v="240"/>
    <x v="27"/>
    <n v="70506"/>
    <x v="2"/>
    <s v="Michelle Huthwaite"/>
    <x v="0"/>
  </r>
  <r>
    <s v="CA-2017-103212"/>
    <x v="118"/>
    <d v="2017-10-14T00:00:00"/>
    <x v="3"/>
    <s v="MH-18025"/>
    <s v="FUR-TA-10003473"/>
    <n v="150452"/>
    <n v="4"/>
    <n v="0"/>
    <n v="3460396"/>
    <x v="0"/>
    <s v="Tables"/>
    <x v="216"/>
    <s v="United States"/>
    <x v="240"/>
    <x v="27"/>
    <n v="70506"/>
    <x v="2"/>
    <s v="Michelle Huthwaite"/>
    <x v="0"/>
  </r>
  <r>
    <s v="CA-2017-103212"/>
    <x v="118"/>
    <d v="2017-10-14T00:00:00"/>
    <x v="3"/>
    <s v="MH-18025"/>
    <s v="OFF-PA-10004355"/>
    <n v="2592"/>
    <n v="4"/>
    <n v="0"/>
    <n v="124416"/>
    <x v="1"/>
    <s v="Paper"/>
    <x v="1092"/>
    <s v="United States"/>
    <x v="240"/>
    <x v="27"/>
    <n v="70506"/>
    <x v="2"/>
    <s v="Michelle Huthwaite"/>
    <x v="0"/>
  </r>
  <r>
    <s v="CA-2017-121160"/>
    <x v="258"/>
    <d v="2017-11-04T00:00:00"/>
    <x v="0"/>
    <s v="FM-14290"/>
    <s v="OFF-BI-10001308"/>
    <n v="7536"/>
    <n v="6"/>
    <n v="8"/>
    <n v="-13188"/>
    <x v="1"/>
    <s v="Binders"/>
    <x v="1343"/>
    <s v="United States"/>
    <x v="518"/>
    <x v="0"/>
    <n v="77803"/>
    <x v="0"/>
    <s v="Frank Merwin"/>
    <x v="2"/>
  </r>
  <r>
    <s v="CA-2017-121160"/>
    <x v="258"/>
    <d v="2017-11-04T00:00:00"/>
    <x v="0"/>
    <s v="FM-14290"/>
    <s v="OFF-BI-10003094"/>
    <n v="1408"/>
    <n v="2"/>
    <n v="8"/>
    <n v="-23232"/>
    <x v="1"/>
    <s v="Binders"/>
    <x v="649"/>
    <s v="United States"/>
    <x v="518"/>
    <x v="0"/>
    <n v="77803"/>
    <x v="0"/>
    <s v="Frank Merwin"/>
    <x v="2"/>
  </r>
  <r>
    <s v="CA-2017-121160"/>
    <x v="258"/>
    <d v="2017-11-04T00:00:00"/>
    <x v="0"/>
    <s v="FM-14290"/>
    <s v="OFF-BI-10004040"/>
    <n v="4144"/>
    <n v="4"/>
    <n v="8"/>
    <n v="-64232"/>
    <x v="1"/>
    <s v="Binders"/>
    <x v="1465"/>
    <s v="United States"/>
    <x v="518"/>
    <x v="0"/>
    <n v="77803"/>
    <x v="0"/>
    <s v="Frank Merwin"/>
    <x v="2"/>
  </r>
  <r>
    <s v="CA-2017-121160"/>
    <x v="258"/>
    <d v="2017-11-04T00:00:00"/>
    <x v="0"/>
    <s v="FM-14290"/>
    <s v="OFF-ST-10002485"/>
    <n v="52752"/>
    <n v="3"/>
    <n v="2"/>
    <n v="-125286"/>
    <x v="1"/>
    <s v="Storage"/>
    <x v="211"/>
    <s v="United States"/>
    <x v="518"/>
    <x v="0"/>
    <n v="77803"/>
    <x v="0"/>
    <s v="Frank Merwin"/>
    <x v="2"/>
  </r>
  <r>
    <s v="CA-2017-140515"/>
    <x v="497"/>
    <d v="2017-03-24T00:00:00"/>
    <x v="2"/>
    <s v="GZ-14545"/>
    <s v="OFF-AP-10001205"/>
    <n v="38136"/>
    <n v="7"/>
    <n v="0"/>
    <n v="1067808"/>
    <x v="1"/>
    <s v="Appliances"/>
    <x v="1280"/>
    <s v="United States"/>
    <x v="1"/>
    <x v="1"/>
    <n v="90008"/>
    <x v="1"/>
    <s v="George Zrebassa"/>
    <x v="1"/>
  </r>
  <r>
    <s v="CA-2014-153619"/>
    <x v="934"/>
    <d v="2014-11-03T00:00:00"/>
    <x v="0"/>
    <s v="TC-21535"/>
    <s v="OFF-AR-10001868"/>
    <n v="672"/>
    <n v="4"/>
    <n v="0"/>
    <n v="336"/>
    <x v="1"/>
    <s v="Art"/>
    <x v="59"/>
    <s v="United States"/>
    <x v="1"/>
    <x v="1"/>
    <n v="90049"/>
    <x v="1"/>
    <s v="Tracy Collins"/>
    <x v="2"/>
  </r>
  <r>
    <s v="CA-2017-133718"/>
    <x v="282"/>
    <d v="2017-07-26T00:00:00"/>
    <x v="3"/>
    <s v="TB-21520"/>
    <s v="OFF-BI-10003429"/>
    <n v="15192"/>
    <n v="3"/>
    <n v="2"/>
    <n v="55071"/>
    <x v="1"/>
    <s v="Binders"/>
    <x v="846"/>
    <s v="United States"/>
    <x v="1"/>
    <x v="1"/>
    <n v="90045"/>
    <x v="1"/>
    <s v="Tracy Blumstein"/>
    <x v="0"/>
  </r>
  <r>
    <s v="CA-2017-133718"/>
    <x v="282"/>
    <d v="2017-07-26T00:00:00"/>
    <x v="3"/>
    <s v="TB-21520"/>
    <s v="OFF-PA-10002689"/>
    <n v="5832"/>
    <n v="9"/>
    <n v="0"/>
    <n v="279936"/>
    <x v="1"/>
    <s v="Paper"/>
    <x v="1056"/>
    <s v="United States"/>
    <x v="1"/>
    <x v="1"/>
    <n v="90045"/>
    <x v="1"/>
    <s v="Tracy Blumstein"/>
    <x v="0"/>
  </r>
  <r>
    <s v="CA-2014-148383"/>
    <x v="421"/>
    <d v="2014-12-31T00:00:00"/>
    <x v="2"/>
    <s v="RP-19390"/>
    <s v="OFF-BI-10003650"/>
    <n v="946764"/>
    <n v="6"/>
    <n v="7"/>
    <n v="-6942936"/>
    <x v="1"/>
    <s v="Binders"/>
    <x v="115"/>
    <s v="United States"/>
    <x v="42"/>
    <x v="15"/>
    <n v="85023"/>
    <x v="1"/>
    <s v="Resi Pölking"/>
    <x v="0"/>
  </r>
  <r>
    <s v="CA-2016-126732"/>
    <x v="475"/>
    <d v="2016-09-06T00:00:00"/>
    <x v="2"/>
    <s v="LR-16915"/>
    <s v="FUR-FU-10001889"/>
    <n v="9468"/>
    <n v="9"/>
    <n v="0"/>
    <n v="312444"/>
    <x v="0"/>
    <s v="Furnishings"/>
    <x v="1147"/>
    <s v="United States"/>
    <x v="1"/>
    <x v="1"/>
    <n v="90036"/>
    <x v="1"/>
    <s v="Lena Radford"/>
    <x v="0"/>
  </r>
  <r>
    <s v="CA-2016-126732"/>
    <x v="475"/>
    <d v="2016-09-06T00:00:00"/>
    <x v="2"/>
    <s v="LR-16915"/>
    <s v="OFF-ST-10000321"/>
    <n v="2367"/>
    <n v="3"/>
    <n v="0"/>
    <n v="9468"/>
    <x v="1"/>
    <s v="Storage"/>
    <x v="1519"/>
    <s v="United States"/>
    <x v="1"/>
    <x v="1"/>
    <n v="90036"/>
    <x v="1"/>
    <s v="Lena Radford"/>
    <x v="0"/>
  </r>
  <r>
    <s v="CA-2016-126732"/>
    <x v="475"/>
    <d v="2016-09-06T00:00:00"/>
    <x v="2"/>
    <s v="LR-16915"/>
    <s v="TEC-PH-10001530"/>
    <n v="1091168"/>
    <n v="4"/>
    <n v="2"/>
    <n v="68198"/>
    <x v="2"/>
    <s v="Phones"/>
    <x v="634"/>
    <s v="United States"/>
    <x v="1"/>
    <x v="1"/>
    <n v="90036"/>
    <x v="1"/>
    <s v="Lena Radford"/>
    <x v="0"/>
  </r>
  <r>
    <s v="CA-2016-126732"/>
    <x v="475"/>
    <d v="2016-09-06T00:00:00"/>
    <x v="2"/>
    <s v="LR-16915"/>
    <s v="OFF-AR-10004752"/>
    <n v="1869"/>
    <n v="7"/>
    <n v="0"/>
    <n v="52332"/>
    <x v="1"/>
    <s v="Art"/>
    <x v="1103"/>
    <s v="United States"/>
    <x v="1"/>
    <x v="1"/>
    <n v="90036"/>
    <x v="1"/>
    <s v="Lena Radford"/>
    <x v="0"/>
  </r>
  <r>
    <s v="CA-2016-126732"/>
    <x v="475"/>
    <d v="2016-09-06T00:00:00"/>
    <x v="2"/>
    <s v="LR-16915"/>
    <s v="FUR-TA-10001539"/>
    <n v="568728"/>
    <n v="3"/>
    <n v="2"/>
    <n v="284364"/>
    <x v="0"/>
    <s v="Tables"/>
    <x v="10"/>
    <s v="United States"/>
    <x v="1"/>
    <x v="1"/>
    <n v="90036"/>
    <x v="1"/>
    <s v="Lena Radford"/>
    <x v="0"/>
  </r>
  <r>
    <s v="CA-2016-126732"/>
    <x v="475"/>
    <d v="2016-09-06T00:00:00"/>
    <x v="2"/>
    <s v="LR-16915"/>
    <s v="OFF-BI-10001553"/>
    <n v="7312"/>
    <n v="1"/>
    <n v="2"/>
    <n v="25592"/>
    <x v="1"/>
    <s v="Binders"/>
    <x v="1287"/>
    <s v="United States"/>
    <x v="1"/>
    <x v="1"/>
    <n v="90036"/>
    <x v="1"/>
    <s v="Lena Radford"/>
    <x v="0"/>
  </r>
  <r>
    <s v="CA-2017-138156"/>
    <x v="511"/>
    <d v="2017-02-14T00:00:00"/>
    <x v="3"/>
    <s v="MM-17260"/>
    <s v="FUR-FU-10003601"/>
    <n v="147568"/>
    <n v="2"/>
    <n v="2"/>
    <n v="-36892"/>
    <x v="0"/>
    <s v="Furnishings"/>
    <x v="732"/>
    <s v="United States"/>
    <x v="38"/>
    <x v="23"/>
    <n v="43229"/>
    <x v="3"/>
    <s v="Magdelene Morse"/>
    <x v="0"/>
  </r>
  <r>
    <s v="CA-2017-110310"/>
    <x v="852"/>
    <d v="2017-11-02T00:00:00"/>
    <x v="2"/>
    <s v="NB-18655"/>
    <s v="OFF-PA-10001685"/>
    <n v="56784"/>
    <n v="7"/>
    <n v="2"/>
    <n v="205842"/>
    <x v="1"/>
    <s v="Paper"/>
    <x v="33"/>
    <s v="United States"/>
    <x v="315"/>
    <x v="2"/>
    <n v="32303"/>
    <x v="2"/>
    <s v="Nona Balk"/>
    <x v="1"/>
  </r>
  <r>
    <s v="CA-2017-110310"/>
    <x v="852"/>
    <d v="2017-11-02T00:00:00"/>
    <x v="2"/>
    <s v="NB-18655"/>
    <s v="OFF-BI-10001097"/>
    <n v="5607"/>
    <n v="3"/>
    <n v="7"/>
    <n v="-39249"/>
    <x v="1"/>
    <s v="Binders"/>
    <x v="792"/>
    <s v="United States"/>
    <x v="315"/>
    <x v="2"/>
    <n v="32303"/>
    <x v="2"/>
    <s v="Nona Balk"/>
    <x v="1"/>
  </r>
  <r>
    <s v="CA-2017-110310"/>
    <x v="852"/>
    <d v="2017-11-02T00:00:00"/>
    <x v="2"/>
    <s v="NB-18655"/>
    <s v="OFF-AR-10001662"/>
    <n v="6576"/>
    <n v="3"/>
    <n v="2"/>
    <n v="5754"/>
    <x v="1"/>
    <s v="Art"/>
    <x v="447"/>
    <s v="United States"/>
    <x v="315"/>
    <x v="2"/>
    <n v="32303"/>
    <x v="2"/>
    <s v="Nona Balk"/>
    <x v="1"/>
  </r>
  <r>
    <s v="CA-2014-113271"/>
    <x v="865"/>
    <d v="2014-07-14T00:00:00"/>
    <x v="2"/>
    <s v="DS-13030"/>
    <s v="OFF-BI-10002609"/>
    <n v="14304"/>
    <n v="6"/>
    <n v="2"/>
    <n v="46488"/>
    <x v="1"/>
    <s v="Binders"/>
    <x v="98"/>
    <s v="United States"/>
    <x v="8"/>
    <x v="1"/>
    <n v="94122"/>
    <x v="1"/>
    <s v="Darrin Sayre"/>
    <x v="2"/>
  </r>
  <r>
    <s v="CA-2014-113271"/>
    <x v="865"/>
    <d v="2014-07-14T00:00:00"/>
    <x v="2"/>
    <s v="DS-13030"/>
    <s v="FUR-BO-10004218"/>
    <n v="119833"/>
    <n v="1"/>
    <n v="15"/>
    <n v="7049"/>
    <x v="0"/>
    <s v="Bookcases"/>
    <x v="1565"/>
    <s v="United States"/>
    <x v="8"/>
    <x v="1"/>
    <n v="94122"/>
    <x v="1"/>
    <s v="Darrin Sayre"/>
    <x v="2"/>
  </r>
  <r>
    <s v="CA-2014-113271"/>
    <x v="865"/>
    <d v="2014-07-14T00:00:00"/>
    <x v="2"/>
    <s v="DS-13030"/>
    <s v="OFF-AR-10003251"/>
    <n v="556"/>
    <n v="2"/>
    <n v="0"/>
    <n v="2224"/>
    <x v="1"/>
    <s v="Art"/>
    <x v="1041"/>
    <s v="United States"/>
    <x v="8"/>
    <x v="1"/>
    <n v="94122"/>
    <x v="1"/>
    <s v="Darrin Sayre"/>
    <x v="2"/>
  </r>
  <r>
    <s v="CA-2014-113271"/>
    <x v="865"/>
    <d v="2014-07-14T00:00:00"/>
    <x v="2"/>
    <s v="DS-13030"/>
    <s v="OFF-PA-10002365"/>
    <n v="324"/>
    <n v="5"/>
    <n v="0"/>
    <n v="15552"/>
    <x v="1"/>
    <s v="Paper"/>
    <x v="12"/>
    <s v="United States"/>
    <x v="8"/>
    <x v="1"/>
    <n v="94122"/>
    <x v="1"/>
    <s v="Darrin Sayre"/>
    <x v="2"/>
  </r>
  <r>
    <s v="CA-2017-130106"/>
    <x v="1053"/>
    <d v="2017-05-26T00:00:00"/>
    <x v="2"/>
    <s v="VF-21715"/>
    <s v="OFF-AR-10003651"/>
    <n v="984"/>
    <n v="3"/>
    <n v="0"/>
    <n v="28536"/>
    <x v="1"/>
    <s v="Art"/>
    <x v="279"/>
    <s v="United States"/>
    <x v="8"/>
    <x v="1"/>
    <n v="94109"/>
    <x v="1"/>
    <s v="Vicky Freymann"/>
    <x v="2"/>
  </r>
  <r>
    <s v="CA-2017-130106"/>
    <x v="1053"/>
    <d v="2017-05-26T00:00:00"/>
    <x v="2"/>
    <s v="VF-21715"/>
    <s v="OFF-AR-10003732"/>
    <n v="278"/>
    <n v="1"/>
    <n v="0"/>
    <n v="7228"/>
    <x v="1"/>
    <s v="Art"/>
    <x v="324"/>
    <s v="United States"/>
    <x v="8"/>
    <x v="1"/>
    <n v="94109"/>
    <x v="1"/>
    <s v="Vicky Freymann"/>
    <x v="2"/>
  </r>
  <r>
    <s v="CA-2016-127761"/>
    <x v="337"/>
    <d v="2016-11-14T00:00:00"/>
    <x v="2"/>
    <s v="SW-20275"/>
    <s v="OFF-BI-10002557"/>
    <n v="364"/>
    <n v="1"/>
    <n v="2"/>
    <n v="1365"/>
    <x v="1"/>
    <s v="Binders"/>
    <x v="249"/>
    <s v="United States"/>
    <x v="20"/>
    <x v="14"/>
    <n v="10009"/>
    <x v="3"/>
    <s v="Scott Williamson"/>
    <x v="0"/>
  </r>
  <r>
    <s v="CA-2016-127761"/>
    <x v="337"/>
    <d v="2016-11-14T00:00:00"/>
    <x v="2"/>
    <s v="SW-20275"/>
    <s v="TEC-PH-10003691"/>
    <n v="88193"/>
    <n v="7"/>
    <n v="0"/>
    <n v="2204825"/>
    <x v="2"/>
    <s v="Phones"/>
    <x v="1387"/>
    <s v="United States"/>
    <x v="20"/>
    <x v="14"/>
    <n v="10009"/>
    <x v="3"/>
    <s v="Scott Williamson"/>
    <x v="0"/>
  </r>
  <r>
    <s v="CA-2016-105354"/>
    <x v="498"/>
    <d v="2016-12-06T00:00:00"/>
    <x v="2"/>
    <s v="PW-19030"/>
    <s v="OFF-BI-10001107"/>
    <n v="11584"/>
    <n v="8"/>
    <n v="0"/>
    <n v="544448"/>
    <x v="1"/>
    <s v="Binders"/>
    <x v="494"/>
    <s v="United States"/>
    <x v="292"/>
    <x v="22"/>
    <n v="52302"/>
    <x v="0"/>
    <s v="Pauline Webber"/>
    <x v="1"/>
  </r>
  <r>
    <s v="CA-2017-155712"/>
    <x v="579"/>
    <d v="2017-03-08T00:00:00"/>
    <x v="2"/>
    <s v="KD-16615"/>
    <s v="OFF-BI-10004224"/>
    <n v="107648"/>
    <n v="2"/>
    <n v="2"/>
    <n v="3364"/>
    <x v="1"/>
    <s v="Binders"/>
    <x v="1060"/>
    <s v="United States"/>
    <x v="1"/>
    <x v="1"/>
    <n v="90008"/>
    <x v="1"/>
    <s v="Ken Dana"/>
    <x v="1"/>
  </r>
  <r>
    <s v="CA-2017-102309"/>
    <x v="396"/>
    <d v="2017-09-25T00:00:00"/>
    <x v="1"/>
    <s v="DO-13645"/>
    <s v="TEC-AC-10001114"/>
    <n v="19995"/>
    <n v="5"/>
    <n v="0"/>
    <n v="63984"/>
    <x v="2"/>
    <s v="Accessories"/>
    <x v="1200"/>
    <s v="United States"/>
    <x v="519"/>
    <x v="36"/>
    <n v="71603"/>
    <x v="2"/>
    <s v="Doug O'Connell"/>
    <x v="0"/>
  </r>
  <r>
    <s v="CA-2017-102309"/>
    <x v="396"/>
    <d v="2017-09-25T00:00:00"/>
    <x v="1"/>
    <s v="DO-13645"/>
    <s v="OFF-PA-10002005"/>
    <n v="1296"/>
    <n v="2"/>
    <n v="0"/>
    <n v="62208"/>
    <x v="1"/>
    <s v="Paper"/>
    <x v="507"/>
    <s v="United States"/>
    <x v="519"/>
    <x v="36"/>
    <n v="71603"/>
    <x v="2"/>
    <s v="Doug O'Connell"/>
    <x v="0"/>
  </r>
  <r>
    <s v="CA-2014-168368"/>
    <x v="1058"/>
    <d v="2014-02-15T00:00:00"/>
    <x v="1"/>
    <s v="GA-14725"/>
    <s v="FUR-CH-10001146"/>
    <n v="6089"/>
    <n v="1"/>
    <n v="0"/>
    <n v="152225"/>
    <x v="0"/>
    <s v="Chairs"/>
    <x v="64"/>
    <s v="United States"/>
    <x v="29"/>
    <x v="24"/>
    <n v="65203"/>
    <x v="0"/>
    <s v="Guy Armstrong"/>
    <x v="0"/>
  </r>
  <r>
    <s v="CA-2014-168368"/>
    <x v="1058"/>
    <d v="2014-02-15T00:00:00"/>
    <x v="1"/>
    <s v="GA-14725"/>
    <s v="OFF-LA-10004853"/>
    <n v="1494"/>
    <n v="3"/>
    <n v="0"/>
    <n v="68724"/>
    <x v="1"/>
    <s v="Labels"/>
    <x v="686"/>
    <s v="United States"/>
    <x v="29"/>
    <x v="24"/>
    <n v="65203"/>
    <x v="0"/>
    <s v="Guy Armstrong"/>
    <x v="0"/>
  </r>
  <r>
    <s v="CA-2014-168368"/>
    <x v="1058"/>
    <d v="2014-02-15T00:00:00"/>
    <x v="1"/>
    <s v="GA-14725"/>
    <s v="OFF-BI-10004728"/>
    <n v="964"/>
    <n v="2"/>
    <n v="0"/>
    <n v="44344"/>
    <x v="1"/>
    <s v="Binders"/>
    <x v="541"/>
    <s v="United States"/>
    <x v="29"/>
    <x v="24"/>
    <n v="65203"/>
    <x v="0"/>
    <s v="Guy Armstrong"/>
    <x v="0"/>
  </r>
  <r>
    <s v="CA-2014-168368"/>
    <x v="1058"/>
    <d v="2014-02-15T00:00:00"/>
    <x v="1"/>
    <s v="GA-14725"/>
    <s v="FUR-FU-10002298"/>
    <n v="33294"/>
    <n v="3"/>
    <n v="0"/>
    <n v="532704"/>
    <x v="0"/>
    <s v="Furnishings"/>
    <x v="1290"/>
    <s v="United States"/>
    <x v="29"/>
    <x v="24"/>
    <n v="65203"/>
    <x v="0"/>
    <s v="Guy Armstrong"/>
    <x v="0"/>
  </r>
  <r>
    <s v="CA-2014-168368"/>
    <x v="1058"/>
    <d v="2014-02-15T00:00:00"/>
    <x v="1"/>
    <s v="GA-14725"/>
    <s v="OFF-BI-10004654"/>
    <n v="519"/>
    <n v="3"/>
    <n v="0"/>
    <n v="24393"/>
    <x v="1"/>
    <s v="Binders"/>
    <x v="68"/>
    <s v="United States"/>
    <x v="29"/>
    <x v="24"/>
    <n v="65203"/>
    <x v="0"/>
    <s v="Guy Armstrong"/>
    <x v="0"/>
  </r>
  <r>
    <s v="CA-2014-168368"/>
    <x v="1058"/>
    <d v="2014-02-15T00:00:00"/>
    <x v="1"/>
    <s v="GA-14725"/>
    <s v="OFF-ST-10002583"/>
    <n v="6496"/>
    <n v="2"/>
    <n v="0"/>
    <n v="25984"/>
    <x v="1"/>
    <s v="Storage"/>
    <x v="567"/>
    <s v="United States"/>
    <x v="29"/>
    <x v="24"/>
    <n v="65203"/>
    <x v="0"/>
    <s v="Guy Armstrong"/>
    <x v="0"/>
  </r>
  <r>
    <s v="CA-2017-167976"/>
    <x v="342"/>
    <d v="2017-11-14T00:00:00"/>
    <x v="1"/>
    <s v="JL-15505"/>
    <s v="OFF-SU-10004661"/>
    <n v="255"/>
    <n v="3"/>
    <n v="0"/>
    <n v="663"/>
    <x v="1"/>
    <s v="Supplies"/>
    <x v="1726"/>
    <s v="United States"/>
    <x v="520"/>
    <x v="44"/>
    <n v="57401"/>
    <x v="0"/>
    <s v="Jeremy Lonsdale"/>
    <x v="0"/>
  </r>
  <r>
    <s v="CA-2017-111388"/>
    <x v="263"/>
    <d v="2017-09-02T00:00:00"/>
    <x v="0"/>
    <s v="SU-20665"/>
    <s v="FUR-CH-10003061"/>
    <n v="215976"/>
    <n v="3"/>
    <n v="2"/>
    <n v="-26997"/>
    <x v="0"/>
    <s v="Chairs"/>
    <x v="51"/>
    <s v="United States"/>
    <x v="4"/>
    <x v="4"/>
    <n v="98103"/>
    <x v="1"/>
    <s v="Stephanie Ulpright"/>
    <x v="2"/>
  </r>
  <r>
    <s v="CA-2015-124499"/>
    <x v="329"/>
    <d v="2015-10-13T00:00:00"/>
    <x v="2"/>
    <s v="FM-14380"/>
    <s v="FUR-CH-10000513"/>
    <n v="38997"/>
    <n v="3"/>
    <n v="0"/>
    <n v="350973"/>
    <x v="0"/>
    <s v="Chairs"/>
    <x v="70"/>
    <s v="United States"/>
    <x v="65"/>
    <x v="11"/>
    <n v="48227"/>
    <x v="0"/>
    <s v="Fred McMath"/>
    <x v="0"/>
  </r>
  <r>
    <s v="CA-2015-124499"/>
    <x v="329"/>
    <d v="2015-10-13T00:00:00"/>
    <x v="2"/>
    <s v="FM-14380"/>
    <s v="OFF-AP-10002191"/>
    <n v="26991"/>
    <n v="5"/>
    <n v="1"/>
    <n v="53982"/>
    <x v="1"/>
    <s v="Appliances"/>
    <x v="803"/>
    <s v="United States"/>
    <x v="65"/>
    <x v="11"/>
    <n v="48227"/>
    <x v="0"/>
    <s v="Fred McMath"/>
    <x v="0"/>
  </r>
  <r>
    <s v="US-2017-128118"/>
    <x v="220"/>
    <d v="2017-12-01T00:00:00"/>
    <x v="2"/>
    <s v="MY-17380"/>
    <s v="OFF-BI-10000216"/>
    <n v="11673"/>
    <n v="3"/>
    <n v="7"/>
    <n v="-7782"/>
    <x v="1"/>
    <s v="Binders"/>
    <x v="1607"/>
    <s v="United States"/>
    <x v="26"/>
    <x v="17"/>
    <n v="38109"/>
    <x v="2"/>
    <s v="Maribeth Yedwab"/>
    <x v="1"/>
  </r>
  <r>
    <s v="US-2017-128118"/>
    <x v="220"/>
    <d v="2017-12-01T00:00:00"/>
    <x v="2"/>
    <s v="MY-17380"/>
    <s v="OFF-EN-10003448"/>
    <n v="64848"/>
    <n v="7"/>
    <n v="2"/>
    <n v="24318"/>
    <x v="1"/>
    <s v="Envelopes"/>
    <x v="1683"/>
    <s v="United States"/>
    <x v="26"/>
    <x v="17"/>
    <n v="38109"/>
    <x v="2"/>
    <s v="Maribeth Yedwab"/>
    <x v="1"/>
  </r>
  <r>
    <s v="CA-2014-125759"/>
    <x v="1214"/>
    <d v="2014-02-09T00:00:00"/>
    <x v="3"/>
    <s v="NM-18445"/>
    <s v="FUR-FU-10002111"/>
    <n v="1456"/>
    <n v="2"/>
    <n v="0"/>
    <n v="55328"/>
    <x v="0"/>
    <s v="Furnishings"/>
    <x v="1637"/>
    <s v="United States"/>
    <x v="226"/>
    <x v="32"/>
    <n v="89031"/>
    <x v="1"/>
    <s v="Nathan Mautz"/>
    <x v="2"/>
  </r>
  <r>
    <s v="CA-2015-151869"/>
    <x v="12"/>
    <d v="2015-09-25T00:00:00"/>
    <x v="0"/>
    <s v="CS-11950"/>
    <s v="FUR-CH-10001545"/>
    <n v="102582"/>
    <n v="1"/>
    <n v="1"/>
    <n v="68388"/>
    <x v="0"/>
    <s v="Chairs"/>
    <x v="1715"/>
    <s v="United States"/>
    <x v="210"/>
    <x v="14"/>
    <n v="11520"/>
    <x v="3"/>
    <s v="Carlos Soltero"/>
    <x v="0"/>
  </r>
  <r>
    <s v="CA-2015-151869"/>
    <x v="12"/>
    <d v="2015-09-25T00:00:00"/>
    <x v="0"/>
    <s v="CS-11950"/>
    <s v="OFF-PA-10002947"/>
    <n v="2004"/>
    <n v="3"/>
    <n v="0"/>
    <n v="96192"/>
    <x v="1"/>
    <s v="Paper"/>
    <x v="706"/>
    <s v="United States"/>
    <x v="210"/>
    <x v="14"/>
    <n v="11520"/>
    <x v="3"/>
    <s v="Carlos Soltero"/>
    <x v="0"/>
  </r>
  <r>
    <s v="US-2017-102183"/>
    <x v="169"/>
    <d v="2017-08-28T00:00:00"/>
    <x v="2"/>
    <s v="PK-19075"/>
    <s v="OFF-BI-10003476"/>
    <n v="32088"/>
    <n v="7"/>
    <n v="2"/>
    <n v="112308"/>
    <x v="1"/>
    <s v="Binders"/>
    <x v="1512"/>
    <s v="United States"/>
    <x v="20"/>
    <x v="14"/>
    <n v="10035"/>
    <x v="3"/>
    <s v="Pete Kriz"/>
    <x v="0"/>
  </r>
  <r>
    <s v="US-2017-102183"/>
    <x v="169"/>
    <d v="2017-08-28T00:00:00"/>
    <x v="2"/>
    <s v="PK-19075"/>
    <s v="OFF-BI-10001359"/>
    <n v="4305552"/>
    <n v="6"/>
    <n v="2"/>
    <n v="14531238"/>
    <x v="1"/>
    <s v="Binders"/>
    <x v="1151"/>
    <s v="United States"/>
    <x v="20"/>
    <x v="14"/>
    <n v="10035"/>
    <x v="3"/>
    <s v="Pete Kriz"/>
    <x v="0"/>
  </r>
  <r>
    <s v="CA-2016-100510"/>
    <x v="535"/>
    <d v="2016-05-17T00:00:00"/>
    <x v="2"/>
    <s v="HM-14860"/>
    <s v="FUR-FU-10000320"/>
    <n v="1002"/>
    <n v="3"/>
    <n v="0"/>
    <n v="44088"/>
    <x v="0"/>
    <s v="Furnishings"/>
    <x v="1498"/>
    <s v="United States"/>
    <x v="20"/>
    <x v="14"/>
    <n v="10024"/>
    <x v="3"/>
    <s v="Harry Marie"/>
    <x v="1"/>
  </r>
  <r>
    <s v="CA-2016-100510"/>
    <x v="535"/>
    <d v="2016-05-17T00:00:00"/>
    <x v="2"/>
    <s v="HM-14860"/>
    <s v="TEC-PH-10001835"/>
    <n v="63196"/>
    <n v="4"/>
    <n v="0"/>
    <n v="3033408"/>
    <x v="2"/>
    <s v="Phones"/>
    <x v="1325"/>
    <s v="United States"/>
    <x v="20"/>
    <x v="14"/>
    <n v="10024"/>
    <x v="3"/>
    <s v="Harry Marie"/>
    <x v="1"/>
  </r>
  <r>
    <s v="CA-2017-146983"/>
    <x v="263"/>
    <d v="2017-09-06T00:00:00"/>
    <x v="2"/>
    <s v="AH-10210"/>
    <s v="OFF-BI-10003650"/>
    <n v="157794"/>
    <n v="3"/>
    <n v="0"/>
    <n v="7574112"/>
    <x v="1"/>
    <s v="Binders"/>
    <x v="115"/>
    <s v="United States"/>
    <x v="123"/>
    <x v="34"/>
    <n v="42420"/>
    <x v="2"/>
    <s v="Alan Hwang"/>
    <x v="0"/>
  </r>
  <r>
    <s v="US-2014-134054"/>
    <x v="981"/>
    <d v="2014-10-10T00:00:00"/>
    <x v="0"/>
    <s v="FC-14335"/>
    <s v="OFF-AR-10000937"/>
    <n v="25585"/>
    <n v="7"/>
    <n v="0"/>
    <n v="112574"/>
    <x v="1"/>
    <s v="Art"/>
    <x v="1789"/>
    <s v="United States"/>
    <x v="305"/>
    <x v="26"/>
    <n v="87105"/>
    <x v="1"/>
    <s v="Fred Chung"/>
    <x v="1"/>
  </r>
  <r>
    <s v="CA-2016-113236"/>
    <x v="438"/>
    <d v="2016-05-29T00:00:00"/>
    <x v="1"/>
    <s v="CP-12085"/>
    <s v="OFF-ST-10000532"/>
    <n v="184704"/>
    <n v="6"/>
    <n v="2"/>
    <n v="138528"/>
    <x v="1"/>
    <s v="Storage"/>
    <x v="1392"/>
    <s v="United States"/>
    <x v="479"/>
    <x v="2"/>
    <n v="33445"/>
    <x v="2"/>
    <s v="Cathy Prescott"/>
    <x v="1"/>
  </r>
  <r>
    <s v="CA-2016-113236"/>
    <x v="438"/>
    <d v="2016-05-29T00:00:00"/>
    <x v="1"/>
    <s v="CP-12085"/>
    <s v="TEC-AC-10001267"/>
    <n v="4792"/>
    <n v="2"/>
    <n v="2"/>
    <n v="1198"/>
    <x v="2"/>
    <s v="Accessories"/>
    <x v="535"/>
    <s v="United States"/>
    <x v="479"/>
    <x v="2"/>
    <n v="33445"/>
    <x v="2"/>
    <s v="Cathy Prescott"/>
    <x v="1"/>
  </r>
  <r>
    <s v="CA-2017-122539"/>
    <x v="95"/>
    <d v="2017-12-05T00:00:00"/>
    <x v="2"/>
    <s v="SC-20305"/>
    <s v="OFF-LA-10004853"/>
    <n v="15936"/>
    <n v="4"/>
    <n v="2"/>
    <n v="51792"/>
    <x v="1"/>
    <s v="Labels"/>
    <x v="686"/>
    <s v="United States"/>
    <x v="10"/>
    <x v="8"/>
    <n v="19140"/>
    <x v="3"/>
    <s v="Sean Christensen"/>
    <x v="0"/>
  </r>
  <r>
    <s v="CA-2017-122539"/>
    <x v="95"/>
    <d v="2017-12-05T00:00:00"/>
    <x v="2"/>
    <s v="SC-20305"/>
    <s v="OFF-BI-10001759"/>
    <n v="8001"/>
    <n v="7"/>
    <n v="7"/>
    <n v="-56007"/>
    <x v="1"/>
    <s v="Binders"/>
    <x v="728"/>
    <s v="United States"/>
    <x v="10"/>
    <x v="8"/>
    <n v="19140"/>
    <x v="3"/>
    <s v="Sean Christensen"/>
    <x v="0"/>
  </r>
  <r>
    <s v="CA-2017-122539"/>
    <x v="95"/>
    <d v="2017-12-05T00:00:00"/>
    <x v="2"/>
    <s v="SC-20305"/>
    <s v="FUR-CH-10003379"/>
    <n v="398972"/>
    <n v="2"/>
    <n v="3"/>
    <n v="-28498"/>
    <x v="0"/>
    <s v="Chairs"/>
    <x v="461"/>
    <s v="United States"/>
    <x v="10"/>
    <x v="8"/>
    <n v="19140"/>
    <x v="3"/>
    <s v="Sean Christensen"/>
    <x v="0"/>
  </r>
  <r>
    <s v="CA-2016-166772"/>
    <x v="870"/>
    <d v="2016-09-24T00:00:00"/>
    <x v="2"/>
    <s v="HJ-14875"/>
    <s v="FUR-BO-10002853"/>
    <n v="16388"/>
    <n v="2"/>
    <n v="0"/>
    <n v="4097"/>
    <x v="0"/>
    <s v="Bookcases"/>
    <x v="1595"/>
    <s v="United States"/>
    <x v="4"/>
    <x v="4"/>
    <n v="98105"/>
    <x v="1"/>
    <s v="Heather Jas"/>
    <x v="2"/>
  </r>
  <r>
    <s v="US-2017-152898"/>
    <x v="219"/>
    <d v="2017-09-15T00:00:00"/>
    <x v="2"/>
    <s v="CB-12025"/>
    <s v="OFF-AP-10000027"/>
    <n v="679"/>
    <n v="5"/>
    <n v="0"/>
    <n v="2037"/>
    <x v="1"/>
    <s v="Appliances"/>
    <x v="1781"/>
    <s v="United States"/>
    <x v="101"/>
    <x v="16"/>
    <n v="23223"/>
    <x v="2"/>
    <s v="Cassandra Brandow"/>
    <x v="0"/>
  </r>
  <r>
    <s v="CA-2016-160486"/>
    <x v="944"/>
    <d v="2017-01-04T00:00:00"/>
    <x v="2"/>
    <s v="EH-14185"/>
    <s v="OFF-PA-10002421"/>
    <n v="72224"/>
    <n v="4"/>
    <n v="2"/>
    <n v="252784"/>
    <x v="1"/>
    <s v="Paper"/>
    <x v="1405"/>
    <s v="United States"/>
    <x v="488"/>
    <x v="2"/>
    <n v="33407"/>
    <x v="2"/>
    <s v="Evan Henry"/>
    <x v="0"/>
  </r>
  <r>
    <s v="CA-2017-102218"/>
    <x v="263"/>
    <d v="2017-09-04T00:00:00"/>
    <x v="1"/>
    <s v="LW-17215"/>
    <s v="OFF-LA-10002475"/>
    <n v="11696"/>
    <n v="2"/>
    <n v="2"/>
    <n v="39474"/>
    <x v="1"/>
    <s v="Labels"/>
    <x v="149"/>
    <s v="United States"/>
    <x v="299"/>
    <x v="21"/>
    <n v="80525"/>
    <x v="1"/>
    <s v="Luke Weiss"/>
    <x v="0"/>
  </r>
  <r>
    <s v="CA-2014-161032"/>
    <x v="727"/>
    <d v="2014-11-23T00:00:00"/>
    <x v="2"/>
    <s v="MK-17905"/>
    <s v="FUR-CH-10001482"/>
    <n v="39294"/>
    <n v="3"/>
    <n v="0"/>
    <n v="432234"/>
    <x v="0"/>
    <s v="Chairs"/>
    <x v="538"/>
    <s v="United States"/>
    <x v="47"/>
    <x v="5"/>
    <n v="53132"/>
    <x v="0"/>
    <s v="Michael Kennedy"/>
    <x v="1"/>
  </r>
  <r>
    <s v="CA-2015-102778"/>
    <x v="81"/>
    <d v="2015-11-24T00:00:00"/>
    <x v="3"/>
    <s v="JH-15820"/>
    <s v="FUR-FU-10000087"/>
    <n v="18176"/>
    <n v="1"/>
    <n v="2"/>
    <n v="47712"/>
    <x v="0"/>
    <s v="Furnishings"/>
    <x v="206"/>
    <s v="United States"/>
    <x v="53"/>
    <x v="3"/>
    <n v="28110"/>
    <x v="2"/>
    <s v="John Huston"/>
    <x v="0"/>
  </r>
  <r>
    <s v="CA-2017-154011"/>
    <x v="248"/>
    <d v="2017-06-26T00:00:00"/>
    <x v="2"/>
    <s v="DB-13270"/>
    <s v="OFF-BI-10003166"/>
    <n v="6888"/>
    <n v="3"/>
    <n v="8"/>
    <n v="-110208"/>
    <x v="1"/>
    <s v="Binders"/>
    <x v="1394"/>
    <s v="United States"/>
    <x v="0"/>
    <x v="0"/>
    <n v="75081"/>
    <x v="0"/>
    <s v="Deborah Brumfield"/>
    <x v="2"/>
  </r>
  <r>
    <s v="CA-2017-154011"/>
    <x v="248"/>
    <d v="2017-06-26T00:00:00"/>
    <x v="2"/>
    <s v="DB-13270"/>
    <s v="FUR-TA-10000688"/>
    <n v="457485"/>
    <n v="3"/>
    <n v="3"/>
    <n v="-849615"/>
    <x v="0"/>
    <s v="Tables"/>
    <x v="558"/>
    <s v="United States"/>
    <x v="0"/>
    <x v="0"/>
    <n v="75081"/>
    <x v="0"/>
    <s v="Deborah Brumfield"/>
    <x v="2"/>
  </r>
  <r>
    <s v="US-2017-165456"/>
    <x v="328"/>
    <d v="2017-12-03T00:00:00"/>
    <x v="3"/>
    <s v="TB-21625"/>
    <s v="FUR-CH-10003981"/>
    <n v="1079316"/>
    <n v="6"/>
    <n v="3"/>
    <n v="-154188"/>
    <x v="0"/>
    <s v="Chairs"/>
    <x v="1164"/>
    <s v="United States"/>
    <x v="10"/>
    <x v="8"/>
    <n v="19134"/>
    <x v="3"/>
    <s v="Trudy Brown"/>
    <x v="0"/>
  </r>
  <r>
    <s v="CA-2014-111857"/>
    <x v="487"/>
    <d v="2014-04-26T00:00:00"/>
    <x v="1"/>
    <s v="NM-18445"/>
    <s v="OFF-PA-10001878"/>
    <n v="4891"/>
    <n v="1"/>
    <n v="0"/>
    <n v="229877"/>
    <x v="1"/>
    <s v="Paper"/>
    <x v="1159"/>
    <s v="United States"/>
    <x v="8"/>
    <x v="1"/>
    <n v="94109"/>
    <x v="1"/>
    <s v="Nathan Mautz"/>
    <x v="2"/>
  </r>
  <r>
    <s v="CA-2014-163650"/>
    <x v="862"/>
    <d v="2014-09-25T00:00:00"/>
    <x v="3"/>
    <s v="TT-21220"/>
    <s v="OFF-AR-10002375"/>
    <n v="984"/>
    <n v="3"/>
    <n v="0"/>
    <n v="28536"/>
    <x v="1"/>
    <s v="Art"/>
    <x v="826"/>
    <s v="United States"/>
    <x v="18"/>
    <x v="12"/>
    <n v="19901"/>
    <x v="3"/>
    <s v="Thomas Thornton"/>
    <x v="0"/>
  </r>
  <r>
    <s v="CA-2014-163650"/>
    <x v="862"/>
    <d v="2014-09-25T00:00:00"/>
    <x v="3"/>
    <s v="TT-21220"/>
    <s v="OFF-BI-10004965"/>
    <n v="345"/>
    <n v="3"/>
    <n v="0"/>
    <n v="15525"/>
    <x v="1"/>
    <s v="Binders"/>
    <x v="1005"/>
    <s v="United States"/>
    <x v="18"/>
    <x v="12"/>
    <n v="19901"/>
    <x v="3"/>
    <s v="Thomas Thornton"/>
    <x v="0"/>
  </r>
  <r>
    <s v="CA-2017-124114"/>
    <x v="579"/>
    <d v="2017-03-02T00:00:00"/>
    <x v="0"/>
    <s v="RS-19765"/>
    <s v="OFF-BI-10004022"/>
    <n v="556"/>
    <n v="1"/>
    <n v="8"/>
    <n v="-9452"/>
    <x v="1"/>
    <s v="Binders"/>
    <x v="751"/>
    <s v="United States"/>
    <x v="436"/>
    <x v="0"/>
    <n v="76706"/>
    <x v="0"/>
    <s v="Roland Schwarz"/>
    <x v="1"/>
  </r>
  <r>
    <s v="US-2017-116505"/>
    <x v="700"/>
    <d v="2017-11-21T00:00:00"/>
    <x v="1"/>
    <s v="TB-21625"/>
    <s v="OFF-BI-10000050"/>
    <n v="438"/>
    <n v="6"/>
    <n v="0"/>
    <n v="20586"/>
    <x v="1"/>
    <s v="Binders"/>
    <x v="347"/>
    <s v="United States"/>
    <x v="521"/>
    <x v="39"/>
    <n v="21740"/>
    <x v="3"/>
    <s v="Trudy Brown"/>
    <x v="0"/>
  </r>
  <r>
    <s v="CA-2017-161340"/>
    <x v="39"/>
    <d v="2017-06-01T00:00:00"/>
    <x v="2"/>
    <s v="AM-10360"/>
    <s v="OFF-PA-10002464"/>
    <n v="13872"/>
    <n v="3"/>
    <n v="2"/>
    <n v="50286"/>
    <x v="1"/>
    <s v="Paper"/>
    <x v="993"/>
    <s v="United States"/>
    <x v="138"/>
    <x v="23"/>
    <n v="44105"/>
    <x v="3"/>
    <s v="Alice McCarthy"/>
    <x v="1"/>
  </r>
  <r>
    <s v="CA-2017-161340"/>
    <x v="39"/>
    <d v="2017-06-01T00:00:00"/>
    <x v="2"/>
    <s v="AM-10360"/>
    <s v="FUR-BO-10004709"/>
    <n v="11596"/>
    <n v="4"/>
    <n v="5"/>
    <n v="-649376"/>
    <x v="0"/>
    <s v="Bookcases"/>
    <x v="266"/>
    <s v="United States"/>
    <x v="138"/>
    <x v="23"/>
    <n v="44105"/>
    <x v="3"/>
    <s v="Alice McCarthy"/>
    <x v="1"/>
  </r>
  <r>
    <s v="US-2015-163433"/>
    <x v="24"/>
    <d v="2015-04-22T00:00:00"/>
    <x v="1"/>
    <s v="MP-17965"/>
    <s v="TEC-AC-10003590"/>
    <n v="41424"/>
    <n v="2"/>
    <n v="2"/>
    <n v="82848"/>
    <x v="2"/>
    <s v="Accessories"/>
    <x v="1091"/>
    <s v="United States"/>
    <x v="393"/>
    <x v="0"/>
    <n v="78501"/>
    <x v="0"/>
    <s v="Michael Paige"/>
    <x v="1"/>
  </r>
  <r>
    <s v="US-2015-163433"/>
    <x v="24"/>
    <d v="2015-04-22T00:00:00"/>
    <x v="1"/>
    <s v="MP-17965"/>
    <s v="TEC-PH-10003357"/>
    <n v="244768"/>
    <n v="4"/>
    <n v="2"/>
    <n v="244768"/>
    <x v="2"/>
    <s v="Phones"/>
    <x v="1061"/>
    <s v="United States"/>
    <x v="393"/>
    <x v="0"/>
    <n v="78501"/>
    <x v="0"/>
    <s v="Michael Paige"/>
    <x v="1"/>
  </r>
  <r>
    <s v="US-2015-163433"/>
    <x v="24"/>
    <d v="2015-04-22T00:00:00"/>
    <x v="1"/>
    <s v="MP-17965"/>
    <s v="OFF-AR-10003373"/>
    <n v="74352"/>
    <n v="3"/>
    <n v="2"/>
    <n v="65058"/>
    <x v="1"/>
    <s v="Art"/>
    <x v="290"/>
    <s v="United States"/>
    <x v="393"/>
    <x v="0"/>
    <n v="78501"/>
    <x v="0"/>
    <s v="Michael Paige"/>
    <x v="1"/>
  </r>
  <r>
    <s v="US-2015-163433"/>
    <x v="24"/>
    <d v="2015-04-22T00:00:00"/>
    <x v="1"/>
    <s v="MP-17965"/>
    <s v="OFF-BI-10003676"/>
    <n v="4312"/>
    <n v="2"/>
    <n v="8"/>
    <n v="-68992"/>
    <x v="1"/>
    <s v="Binders"/>
    <x v="819"/>
    <s v="United States"/>
    <x v="393"/>
    <x v="0"/>
    <n v="78501"/>
    <x v="0"/>
    <s v="Michael Paige"/>
    <x v="1"/>
  </r>
  <r>
    <s v="US-2015-163433"/>
    <x v="24"/>
    <d v="2015-04-22T00:00:00"/>
    <x v="1"/>
    <s v="MP-17965"/>
    <s v="FUR-CH-10000225"/>
    <n v="56686"/>
    <n v="1"/>
    <n v="3"/>
    <n v="-20245"/>
    <x v="0"/>
    <s v="Chairs"/>
    <x v="405"/>
    <s v="United States"/>
    <x v="393"/>
    <x v="0"/>
    <n v="78501"/>
    <x v="0"/>
    <s v="Michael Paige"/>
    <x v="1"/>
  </r>
  <r>
    <s v="US-2015-163433"/>
    <x v="24"/>
    <d v="2015-04-22T00:00:00"/>
    <x v="1"/>
    <s v="MP-17965"/>
    <s v="TEC-PH-10001870"/>
    <n v="97968"/>
    <n v="2"/>
    <n v="2"/>
    <n v="6123"/>
    <x v="2"/>
    <s v="Phones"/>
    <x v="1709"/>
    <s v="United States"/>
    <x v="393"/>
    <x v="0"/>
    <n v="78501"/>
    <x v="0"/>
    <s v="Michael Paige"/>
    <x v="1"/>
  </r>
  <r>
    <s v="US-2015-163433"/>
    <x v="24"/>
    <d v="2015-04-22T00:00:00"/>
    <x v="1"/>
    <s v="MP-17965"/>
    <s v="OFF-AR-10003481"/>
    <n v="7872"/>
    <n v="3"/>
    <n v="2"/>
    <n v="8856"/>
    <x v="1"/>
    <s v="Art"/>
    <x v="1573"/>
    <s v="United States"/>
    <x v="393"/>
    <x v="0"/>
    <n v="78501"/>
    <x v="0"/>
    <s v="Michael Paige"/>
    <x v="1"/>
  </r>
  <r>
    <s v="US-2015-163433"/>
    <x v="24"/>
    <d v="2015-04-22T00:00:00"/>
    <x v="1"/>
    <s v="MP-17965"/>
    <s v="OFF-PA-10003936"/>
    <n v="15552"/>
    <n v="3"/>
    <n v="2"/>
    <n v="54432"/>
    <x v="1"/>
    <s v="Paper"/>
    <x v="1278"/>
    <s v="United States"/>
    <x v="393"/>
    <x v="0"/>
    <n v="78501"/>
    <x v="0"/>
    <s v="Michael Paige"/>
    <x v="1"/>
  </r>
  <r>
    <s v="US-2015-163433"/>
    <x v="24"/>
    <d v="2015-04-22T00:00:00"/>
    <x v="1"/>
    <s v="MP-17965"/>
    <s v="OFF-BI-10000320"/>
    <n v="1476"/>
    <n v="1"/>
    <n v="8"/>
    <n v="-22878"/>
    <x v="1"/>
    <s v="Binders"/>
    <x v="771"/>
    <s v="United States"/>
    <x v="393"/>
    <x v="0"/>
    <n v="78501"/>
    <x v="0"/>
    <s v="Michael Paige"/>
    <x v="1"/>
  </r>
  <r>
    <s v="CA-2015-137603"/>
    <x v="443"/>
    <d v="2015-09-24T00:00:00"/>
    <x v="2"/>
    <s v="MH-17290"/>
    <s v="OFF-AR-10001972"/>
    <n v="84"/>
    <n v="5"/>
    <n v="0"/>
    <n v="2184"/>
    <x v="1"/>
    <s v="Art"/>
    <x v="1605"/>
    <s v="United States"/>
    <x v="365"/>
    <x v="26"/>
    <n v="87505"/>
    <x v="1"/>
    <s v="Marc Harrigan"/>
    <x v="2"/>
  </r>
  <r>
    <s v="CA-2014-128237"/>
    <x v="726"/>
    <d v="2014-03-30T00:00:00"/>
    <x v="2"/>
    <s v="CA-12265"/>
    <s v="OFF-AR-10003829"/>
    <n v="656"/>
    <n v="2"/>
    <n v="0"/>
    <n v="19024"/>
    <x v="1"/>
    <s v="Art"/>
    <x v="935"/>
    <s v="United States"/>
    <x v="8"/>
    <x v="1"/>
    <n v="94110"/>
    <x v="1"/>
    <s v="Christina Anderson"/>
    <x v="0"/>
  </r>
  <r>
    <s v="CA-2014-128237"/>
    <x v="726"/>
    <d v="2014-03-30T00:00:00"/>
    <x v="2"/>
    <s v="CA-12265"/>
    <s v="OFF-AR-10003338"/>
    <n v="1488"/>
    <n v="2"/>
    <n v="0"/>
    <n v="372"/>
    <x v="1"/>
    <s v="Art"/>
    <x v="1420"/>
    <s v="United States"/>
    <x v="8"/>
    <x v="1"/>
    <n v="94110"/>
    <x v="1"/>
    <s v="Christina Anderson"/>
    <x v="0"/>
  </r>
  <r>
    <s v="CA-2014-128237"/>
    <x v="726"/>
    <d v="2014-03-30T00:00:00"/>
    <x v="2"/>
    <s v="CA-12265"/>
    <s v="TEC-AC-10002558"/>
    <n v="4548"/>
    <n v="4"/>
    <n v="0"/>
    <n v="15918"/>
    <x v="2"/>
    <s v="Accessories"/>
    <x v="1528"/>
    <s v="United States"/>
    <x v="8"/>
    <x v="1"/>
    <n v="94110"/>
    <x v="1"/>
    <s v="Christina Anderson"/>
    <x v="0"/>
  </r>
  <r>
    <s v="CA-2014-128237"/>
    <x v="726"/>
    <d v="2014-03-30T00:00:00"/>
    <x v="2"/>
    <s v="CA-12265"/>
    <s v="OFF-AR-10000034"/>
    <n v="2544"/>
    <n v="6"/>
    <n v="0"/>
    <n v="99216"/>
    <x v="1"/>
    <s v="Art"/>
    <x v="747"/>
    <s v="United States"/>
    <x v="8"/>
    <x v="1"/>
    <n v="94110"/>
    <x v="1"/>
    <s v="Christina Anderson"/>
    <x v="0"/>
  </r>
  <r>
    <s v="US-2016-102141"/>
    <x v="369"/>
    <d v="2016-08-31T00:00:00"/>
    <x v="2"/>
    <s v="KD-16615"/>
    <s v="OFF-BI-10001510"/>
    <n v="146688"/>
    <n v="8"/>
    <n v="2"/>
    <n v="4584"/>
    <x v="1"/>
    <s v="Binders"/>
    <x v="705"/>
    <s v="United States"/>
    <x v="20"/>
    <x v="14"/>
    <n v="10024"/>
    <x v="3"/>
    <s v="Ken Dana"/>
    <x v="1"/>
  </r>
  <r>
    <s v="CA-2017-148642"/>
    <x v="901"/>
    <d v="2017-03-12T00:00:00"/>
    <x v="2"/>
    <s v="DW-13540"/>
    <s v="OFF-LA-10000134"/>
    <n v="4928"/>
    <n v="2"/>
    <n v="2"/>
    <n v="17248"/>
    <x v="1"/>
    <s v="Labels"/>
    <x v="85"/>
    <s v="United States"/>
    <x v="0"/>
    <x v="0"/>
    <n v="75220"/>
    <x v="0"/>
    <s v="Don Weiss"/>
    <x v="0"/>
  </r>
  <r>
    <s v="CA-2017-148642"/>
    <x v="901"/>
    <d v="2017-03-12T00:00:00"/>
    <x v="2"/>
    <s v="DW-13540"/>
    <s v="OFF-AR-10000588"/>
    <n v="63488"/>
    <n v="4"/>
    <n v="2"/>
    <n v="47616"/>
    <x v="1"/>
    <s v="Art"/>
    <x v="397"/>
    <s v="United States"/>
    <x v="0"/>
    <x v="0"/>
    <n v="75220"/>
    <x v="0"/>
    <s v="Don Weiss"/>
    <x v="0"/>
  </r>
  <r>
    <s v="CA-2015-111948"/>
    <x v="1215"/>
    <d v="2015-11-11T00:00:00"/>
    <x v="0"/>
    <s v="AG-10495"/>
    <s v="OFF-ST-10003282"/>
    <n v="41832"/>
    <n v="7"/>
    <n v="0"/>
    <n v="1171296"/>
    <x v="1"/>
    <s v="Storage"/>
    <x v="42"/>
    <s v="United States"/>
    <x v="65"/>
    <x v="11"/>
    <n v="48234"/>
    <x v="0"/>
    <s v="Andrew Gjertsen"/>
    <x v="1"/>
  </r>
  <r>
    <s v="CA-2015-111948"/>
    <x v="1215"/>
    <d v="2015-11-11T00:00:00"/>
    <x v="0"/>
    <s v="AG-10495"/>
    <s v="OFF-AP-10002311"/>
    <n v="123858"/>
    <n v="2"/>
    <n v="1"/>
    <n v="467908"/>
    <x v="1"/>
    <s v="Appliances"/>
    <x v="14"/>
    <s v="United States"/>
    <x v="65"/>
    <x v="11"/>
    <n v="48234"/>
    <x v="0"/>
    <s v="Andrew Gjertsen"/>
    <x v="1"/>
  </r>
  <r>
    <s v="CA-2016-161907"/>
    <x v="41"/>
    <d v="2016-04-09T00:00:00"/>
    <x v="2"/>
    <s v="JH-16180"/>
    <s v="TEC-PH-10000141"/>
    <n v="118782"/>
    <n v="3"/>
    <n v="4"/>
    <n v="-277158"/>
    <x v="2"/>
    <s v="Phones"/>
    <x v="1296"/>
    <s v="United States"/>
    <x v="10"/>
    <x v="8"/>
    <n v="19140"/>
    <x v="3"/>
    <s v="Justin Hirsh"/>
    <x v="0"/>
  </r>
  <r>
    <s v="CA-2016-161907"/>
    <x v="41"/>
    <d v="2016-04-09T00:00:00"/>
    <x v="2"/>
    <s v="JH-16180"/>
    <s v="OFF-SU-10000646"/>
    <n v="769184"/>
    <n v="4"/>
    <n v="2"/>
    <n v="-1634516"/>
    <x v="1"/>
    <s v="Supplies"/>
    <x v="262"/>
    <s v="United States"/>
    <x v="10"/>
    <x v="8"/>
    <n v="19140"/>
    <x v="3"/>
    <s v="Justin Hirsh"/>
    <x v="0"/>
  </r>
  <r>
    <s v="CA-2017-124940"/>
    <x v="1216"/>
    <d v="2017-02-26T00:00:00"/>
    <x v="2"/>
    <s v="DK-13090"/>
    <s v="TEC-AC-10002076"/>
    <n v="47904"/>
    <n v="1"/>
    <n v="2"/>
    <n v="-2994"/>
    <x v="2"/>
    <s v="Accessories"/>
    <x v="333"/>
    <s v="United States"/>
    <x v="238"/>
    <x v="0"/>
    <n v="75007"/>
    <x v="0"/>
    <s v="Dave Kipp"/>
    <x v="0"/>
  </r>
  <r>
    <s v="US-2017-108343"/>
    <x v="227"/>
    <d v="2017-07-25T00:00:00"/>
    <x v="2"/>
    <s v="AR-10825"/>
    <s v="OFF-PA-10000743"/>
    <n v="1336"/>
    <n v="2"/>
    <n v="0"/>
    <n v="64128"/>
    <x v="1"/>
    <s v="Paper"/>
    <x v="574"/>
    <s v="United States"/>
    <x v="20"/>
    <x v="14"/>
    <n v="10009"/>
    <x v="3"/>
    <s v="Anthony Rawles"/>
    <x v="1"/>
  </r>
  <r>
    <s v="US-2017-108343"/>
    <x v="227"/>
    <d v="2017-07-25T00:00:00"/>
    <x v="2"/>
    <s v="AR-10825"/>
    <s v="FUR-CH-10002780"/>
    <n v="163764"/>
    <n v="2"/>
    <n v="1"/>
    <n v="254744"/>
    <x v="0"/>
    <s v="Chairs"/>
    <x v="1809"/>
    <s v="United States"/>
    <x v="20"/>
    <x v="14"/>
    <n v="10009"/>
    <x v="3"/>
    <s v="Anthony Rawles"/>
    <x v="1"/>
  </r>
  <r>
    <s v="US-2017-108343"/>
    <x v="227"/>
    <d v="2017-07-25T00:00:00"/>
    <x v="2"/>
    <s v="AR-10825"/>
    <s v="FUR-FU-10000747"/>
    <n v="18392"/>
    <n v="4"/>
    <n v="0"/>
    <n v="312664"/>
    <x v="0"/>
    <s v="Furnishings"/>
    <x v="1720"/>
    <s v="United States"/>
    <x v="20"/>
    <x v="14"/>
    <n v="10009"/>
    <x v="3"/>
    <s v="Anthony Rawles"/>
    <x v="1"/>
  </r>
  <r>
    <s v="US-2016-111563"/>
    <x v="253"/>
    <d v="2016-11-08T00:00:00"/>
    <x v="2"/>
    <s v="SM-20005"/>
    <s v="FUR-FU-10002445"/>
    <n v="11376"/>
    <n v="3"/>
    <n v="6"/>
    <n v="-5688"/>
    <x v="0"/>
    <s v="Furnishings"/>
    <x v="1429"/>
    <s v="United States"/>
    <x v="12"/>
    <x v="0"/>
    <n v="77041"/>
    <x v="0"/>
    <s v="Sally Matthias"/>
    <x v="0"/>
  </r>
  <r>
    <s v="US-2016-111563"/>
    <x v="253"/>
    <d v="2016-11-08T00:00:00"/>
    <x v="2"/>
    <s v="SM-20005"/>
    <s v="FUR-FU-10000723"/>
    <n v="66112"/>
    <n v="4"/>
    <n v="6"/>
    <n v="-842928"/>
    <x v="0"/>
    <s v="Furnishings"/>
    <x v="477"/>
    <s v="United States"/>
    <x v="12"/>
    <x v="0"/>
    <n v="77041"/>
    <x v="0"/>
    <s v="Sally Matthias"/>
    <x v="0"/>
  </r>
  <r>
    <s v="CA-2017-121853"/>
    <x v="396"/>
    <d v="2017-09-29T00:00:00"/>
    <x v="2"/>
    <s v="DB-13660"/>
    <s v="OFF-PA-10003641"/>
    <n v="21104"/>
    <n v="8"/>
    <n v="0"/>
    <n v="970784"/>
    <x v="1"/>
    <s v="Paper"/>
    <x v="939"/>
    <s v="United States"/>
    <x v="1"/>
    <x v="1"/>
    <n v="90036"/>
    <x v="1"/>
    <s v="Duane Benoit"/>
    <x v="0"/>
  </r>
  <r>
    <s v="CA-2017-121853"/>
    <x v="396"/>
    <d v="2017-09-29T00:00:00"/>
    <x v="2"/>
    <s v="DB-13660"/>
    <s v="FUR-CH-10003973"/>
    <n v="594816"/>
    <n v="2"/>
    <n v="2"/>
    <n v="594816"/>
    <x v="0"/>
    <s v="Chairs"/>
    <x v="860"/>
    <s v="United States"/>
    <x v="1"/>
    <x v="1"/>
    <n v="90036"/>
    <x v="1"/>
    <s v="Duane Benoit"/>
    <x v="0"/>
  </r>
  <r>
    <s v="CA-2017-121853"/>
    <x v="396"/>
    <d v="2017-09-29T00:00:00"/>
    <x v="2"/>
    <s v="DB-13660"/>
    <s v="OFF-BI-10000977"/>
    <n v="7296"/>
    <n v="3"/>
    <n v="2"/>
    <n v="23712"/>
    <x v="1"/>
    <s v="Binders"/>
    <x v="982"/>
    <s v="United States"/>
    <x v="1"/>
    <x v="1"/>
    <n v="90036"/>
    <x v="1"/>
    <s v="Duane Benoit"/>
    <x v="0"/>
  </r>
  <r>
    <s v="US-2017-130687"/>
    <x v="209"/>
    <d v="2017-09-10T00:00:00"/>
    <x v="3"/>
    <s v="PF-19225"/>
    <s v="FUR-FU-10004053"/>
    <n v="8096"/>
    <n v="4"/>
    <n v="0"/>
    <n v="348128"/>
    <x v="0"/>
    <s v="Furnishings"/>
    <x v="1614"/>
    <s v="United States"/>
    <x v="156"/>
    <x v="4"/>
    <n v="98026"/>
    <x v="1"/>
    <s v="Phillip Flathmann"/>
    <x v="0"/>
  </r>
  <r>
    <s v="US-2017-130687"/>
    <x v="209"/>
    <d v="2017-09-10T00:00:00"/>
    <x v="3"/>
    <s v="PF-19225"/>
    <s v="TEC-PH-10002033"/>
    <n v="455712"/>
    <n v="2"/>
    <n v="2"/>
    <n v="341784"/>
    <x v="2"/>
    <s v="Phones"/>
    <x v="11"/>
    <s v="United States"/>
    <x v="156"/>
    <x v="4"/>
    <n v="98026"/>
    <x v="1"/>
    <s v="Phillip Flathmann"/>
    <x v="0"/>
  </r>
  <r>
    <s v="US-2017-130687"/>
    <x v="209"/>
    <d v="2017-09-10T00:00:00"/>
    <x v="3"/>
    <s v="PF-19225"/>
    <s v="OFF-AR-10004260"/>
    <n v="2598"/>
    <n v="1"/>
    <n v="0"/>
    <n v="72744"/>
    <x v="1"/>
    <s v="Art"/>
    <x v="1468"/>
    <s v="United States"/>
    <x v="156"/>
    <x v="4"/>
    <n v="98026"/>
    <x v="1"/>
    <s v="Phillip Flathmann"/>
    <x v="0"/>
  </r>
  <r>
    <s v="CA-2015-164497"/>
    <x v="108"/>
    <d v="2015-11-30T00:00:00"/>
    <x v="3"/>
    <s v="AJ-10945"/>
    <s v="OFF-AP-10004655"/>
    <n v="4528"/>
    <n v="4"/>
    <n v="0"/>
    <n v="153952"/>
    <x v="1"/>
    <s v="Appliances"/>
    <x v="1589"/>
    <s v="United States"/>
    <x v="8"/>
    <x v="1"/>
    <n v="94110"/>
    <x v="1"/>
    <s v="Ashley Jarboe"/>
    <x v="0"/>
  </r>
  <r>
    <s v="US-2015-153283"/>
    <x v="767"/>
    <d v="2015-11-18T00:00:00"/>
    <x v="2"/>
    <s v="EB-14110"/>
    <s v="OFF-EN-10001539"/>
    <n v="1556"/>
    <n v="2"/>
    <n v="0"/>
    <n v="73132"/>
    <x v="1"/>
    <s v="Envelopes"/>
    <x v="153"/>
    <s v="United States"/>
    <x v="20"/>
    <x v="14"/>
    <n v="10035"/>
    <x v="3"/>
    <s v="Eugene Barchas"/>
    <x v="0"/>
  </r>
  <r>
    <s v="CA-2016-108056"/>
    <x v="320"/>
    <d v="2016-10-03T00:00:00"/>
    <x v="2"/>
    <s v="ES-14080"/>
    <s v="TEC-PH-10001817"/>
    <n v="8592"/>
    <n v="3"/>
    <n v="2"/>
    <n v="7518"/>
    <x v="2"/>
    <s v="Phones"/>
    <x v="1095"/>
    <s v="United States"/>
    <x v="24"/>
    <x v="20"/>
    <n v="97477"/>
    <x v="1"/>
    <s v="Erin Smith"/>
    <x v="1"/>
  </r>
  <r>
    <s v="CA-2017-127726"/>
    <x v="219"/>
    <d v="2017-09-13T00:00:00"/>
    <x v="1"/>
    <s v="SS-20410"/>
    <s v="OFF-AP-10002578"/>
    <n v="19568"/>
    <n v="4"/>
    <n v="0"/>
    <n v="508768"/>
    <x v="1"/>
    <s v="Appliances"/>
    <x v="413"/>
    <s v="United States"/>
    <x v="431"/>
    <x v="34"/>
    <n v="40324"/>
    <x v="2"/>
    <s v="Shahid Shariari"/>
    <x v="0"/>
  </r>
  <r>
    <s v="CA-2017-127726"/>
    <x v="219"/>
    <d v="2017-09-13T00:00:00"/>
    <x v="1"/>
    <s v="SS-20410"/>
    <s v="OFF-FA-10000992"/>
    <n v="142"/>
    <n v="4"/>
    <n v="0"/>
    <n v="6674"/>
    <x v="1"/>
    <s v="Fasteners"/>
    <x v="1033"/>
    <s v="United States"/>
    <x v="431"/>
    <x v="34"/>
    <n v="40324"/>
    <x v="2"/>
    <s v="Shahid Shariari"/>
    <x v="0"/>
  </r>
  <r>
    <s v="CA-2017-110198"/>
    <x v="925"/>
    <d v="2017-05-02T00:00:00"/>
    <x v="3"/>
    <s v="AG-10900"/>
    <s v="FUR-BO-10001798"/>
    <n v="314352"/>
    <n v="3"/>
    <n v="2"/>
    <n v="-157176"/>
    <x v="0"/>
    <s v="Bookcases"/>
    <x v="1693"/>
    <s v="United States"/>
    <x v="197"/>
    <x v="2"/>
    <n v="33065"/>
    <x v="2"/>
    <s v="Arthur Gainer"/>
    <x v="0"/>
  </r>
  <r>
    <s v="CA-2017-110198"/>
    <x v="925"/>
    <d v="2017-05-02T00:00:00"/>
    <x v="3"/>
    <s v="AG-10900"/>
    <s v="OFF-LA-10004409"/>
    <n v="4608"/>
    <n v="2"/>
    <n v="2"/>
    <n v="14976"/>
    <x v="1"/>
    <s v="Labels"/>
    <x v="1532"/>
    <s v="United States"/>
    <x v="197"/>
    <x v="2"/>
    <n v="33065"/>
    <x v="2"/>
    <s v="Arthur Gainer"/>
    <x v="0"/>
  </r>
  <r>
    <s v="CA-2017-130715"/>
    <x v="117"/>
    <d v="2017-09-20T00:00:00"/>
    <x v="2"/>
    <s v="CY-12745"/>
    <s v="OFF-FA-10000621"/>
    <n v="179"/>
    <n v="5"/>
    <n v="0"/>
    <n v="8771"/>
    <x v="1"/>
    <s v="Fasteners"/>
    <x v="110"/>
    <s v="United States"/>
    <x v="8"/>
    <x v="1"/>
    <n v="94110"/>
    <x v="1"/>
    <s v="Craig Yedwab"/>
    <x v="1"/>
  </r>
  <r>
    <s v="CA-2014-155264"/>
    <x v="537"/>
    <d v="2014-10-22T00:00:00"/>
    <x v="1"/>
    <s v="RP-19270"/>
    <s v="OFF-BI-10003196"/>
    <n v="2992"/>
    <n v="1"/>
    <n v="2"/>
    <n v="1122"/>
    <x v="1"/>
    <s v="Binders"/>
    <x v="1358"/>
    <s v="United States"/>
    <x v="8"/>
    <x v="1"/>
    <n v="94110"/>
    <x v="1"/>
    <s v="Rachel Payne"/>
    <x v="1"/>
  </r>
  <r>
    <s v="CA-2014-155264"/>
    <x v="537"/>
    <d v="2014-10-22T00:00:00"/>
    <x v="1"/>
    <s v="RP-19270"/>
    <s v="OFF-BI-10003727"/>
    <n v="20064"/>
    <n v="6"/>
    <n v="2"/>
    <n v="70224"/>
    <x v="1"/>
    <s v="Binders"/>
    <x v="800"/>
    <s v="United States"/>
    <x v="8"/>
    <x v="1"/>
    <n v="94110"/>
    <x v="1"/>
    <s v="Rachel Payne"/>
    <x v="1"/>
  </r>
  <r>
    <s v="CA-2014-155264"/>
    <x v="537"/>
    <d v="2014-10-22T00:00:00"/>
    <x v="1"/>
    <s v="RP-19270"/>
    <s v="OFF-PA-10003228"/>
    <n v="14673"/>
    <n v="3"/>
    <n v="0"/>
    <n v="689631"/>
    <x v="1"/>
    <s v="Paper"/>
    <x v="1649"/>
    <s v="United States"/>
    <x v="8"/>
    <x v="1"/>
    <n v="94110"/>
    <x v="1"/>
    <s v="Rachel Payne"/>
    <x v="1"/>
  </r>
  <r>
    <s v="CA-2014-155264"/>
    <x v="537"/>
    <d v="2014-10-22T00:00:00"/>
    <x v="1"/>
    <s v="RP-19270"/>
    <s v="OFF-LA-10002787"/>
    <n v="1875"/>
    <n v="5"/>
    <n v="0"/>
    <n v="90"/>
    <x v="1"/>
    <s v="Labels"/>
    <x v="544"/>
    <s v="United States"/>
    <x v="8"/>
    <x v="1"/>
    <n v="94110"/>
    <x v="1"/>
    <s v="Rachel Payne"/>
    <x v="1"/>
  </r>
  <r>
    <s v="CA-2014-155264"/>
    <x v="537"/>
    <d v="2014-10-22T00:00:00"/>
    <x v="1"/>
    <s v="RP-19270"/>
    <s v="TEC-PH-10001305"/>
    <n v="117576"/>
    <n v="3"/>
    <n v="2"/>
    <n v="117576"/>
    <x v="2"/>
    <s v="Phones"/>
    <x v="1652"/>
    <s v="United States"/>
    <x v="8"/>
    <x v="1"/>
    <n v="94110"/>
    <x v="1"/>
    <s v="Rachel Payne"/>
    <x v="1"/>
  </r>
  <r>
    <s v="CA-2016-119123"/>
    <x v="68"/>
    <d v="2016-03-18T00:00:00"/>
    <x v="2"/>
    <s v="DB-13360"/>
    <s v="OFF-BI-10001036"/>
    <n v="51184"/>
    <n v="7"/>
    <n v="2"/>
    <n v="19194"/>
    <x v="1"/>
    <s v="Binders"/>
    <x v="620"/>
    <s v="United States"/>
    <x v="169"/>
    <x v="1"/>
    <n v="92503"/>
    <x v="1"/>
    <s v="Dennis Bolton"/>
    <x v="2"/>
  </r>
  <r>
    <s v="CA-2017-109085"/>
    <x v="920"/>
    <d v="2017-02-20T00:00:00"/>
    <x v="3"/>
    <s v="CK-12325"/>
    <s v="FUR-TA-10001086"/>
    <n v="45597"/>
    <n v="5"/>
    <n v="4"/>
    <n v="-106393"/>
    <x v="0"/>
    <s v="Tables"/>
    <x v="1705"/>
    <s v="United States"/>
    <x v="21"/>
    <x v="23"/>
    <n v="45373"/>
    <x v="3"/>
    <s v="Christine Kargatis"/>
    <x v="2"/>
  </r>
  <r>
    <s v="CA-2017-109085"/>
    <x v="920"/>
    <d v="2017-02-20T00:00:00"/>
    <x v="3"/>
    <s v="CK-12325"/>
    <s v="OFF-BI-10001525"/>
    <n v="5715"/>
    <n v="5"/>
    <n v="7"/>
    <n v="-47625"/>
    <x v="1"/>
    <s v="Binders"/>
    <x v="31"/>
    <s v="United States"/>
    <x v="21"/>
    <x v="23"/>
    <n v="45373"/>
    <x v="3"/>
    <s v="Christine Kargatis"/>
    <x v="2"/>
  </r>
  <r>
    <s v="CA-2017-109085"/>
    <x v="920"/>
    <d v="2017-02-20T00:00:00"/>
    <x v="3"/>
    <s v="CK-12325"/>
    <s v="TEC-PH-10000526"/>
    <n v="57594"/>
    <n v="1"/>
    <n v="4"/>
    <n v="-115188"/>
    <x v="2"/>
    <s v="Phones"/>
    <x v="1452"/>
    <s v="United States"/>
    <x v="21"/>
    <x v="23"/>
    <n v="45373"/>
    <x v="3"/>
    <s v="Christine Kargatis"/>
    <x v="2"/>
  </r>
  <r>
    <s v="CA-2017-109085"/>
    <x v="920"/>
    <d v="2017-02-20T00:00:00"/>
    <x v="3"/>
    <s v="CK-12325"/>
    <s v="FUR-FU-10004973"/>
    <n v="30144"/>
    <n v="2"/>
    <n v="2"/>
    <n v="82896"/>
    <x v="0"/>
    <s v="Furnishings"/>
    <x v="1132"/>
    <s v="United States"/>
    <x v="21"/>
    <x v="23"/>
    <n v="45373"/>
    <x v="3"/>
    <s v="Christine Kargatis"/>
    <x v="2"/>
  </r>
  <r>
    <s v="CA-2017-109085"/>
    <x v="920"/>
    <d v="2017-02-20T00:00:00"/>
    <x v="3"/>
    <s v="CK-12325"/>
    <s v="FUR-CH-10003981"/>
    <n v="89943"/>
    <n v="5"/>
    <n v="3"/>
    <n v="-12849"/>
    <x v="0"/>
    <s v="Chairs"/>
    <x v="1164"/>
    <s v="United States"/>
    <x v="21"/>
    <x v="23"/>
    <n v="45373"/>
    <x v="3"/>
    <s v="Christine Kargatis"/>
    <x v="2"/>
  </r>
  <r>
    <s v="CA-2016-114860"/>
    <x v="595"/>
    <d v="2016-12-28T00:00:00"/>
    <x v="2"/>
    <s v="DN-13690"/>
    <s v="FUR-FU-10000277"/>
    <n v="84272"/>
    <n v="8"/>
    <n v="0"/>
    <n v="2022528"/>
    <x v="0"/>
    <s v="Furnishings"/>
    <x v="1763"/>
    <s v="United States"/>
    <x v="430"/>
    <x v="1"/>
    <n v="92553"/>
    <x v="1"/>
    <s v="Duane Noonan"/>
    <x v="0"/>
  </r>
  <r>
    <s v="CA-2016-114860"/>
    <x v="595"/>
    <d v="2016-12-28T00:00:00"/>
    <x v="2"/>
    <s v="DN-13690"/>
    <s v="FUR-FU-10001934"/>
    <n v="4196"/>
    <n v="2"/>
    <n v="0"/>
    <n v="109096"/>
    <x v="0"/>
    <s v="Furnishings"/>
    <x v="107"/>
    <s v="United States"/>
    <x v="430"/>
    <x v="1"/>
    <n v="92553"/>
    <x v="1"/>
    <s v="Duane Noonan"/>
    <x v="0"/>
  </r>
  <r>
    <s v="CA-2016-159009"/>
    <x v="712"/>
    <d v="2016-09-27T00:00:00"/>
    <x v="2"/>
    <s v="DP-13105"/>
    <s v="OFF-BI-10004970"/>
    <n v="13216"/>
    <n v="4"/>
    <n v="2"/>
    <n v="44604"/>
    <x v="1"/>
    <s v="Binders"/>
    <x v="910"/>
    <s v="United States"/>
    <x v="4"/>
    <x v="4"/>
    <n v="98115"/>
    <x v="1"/>
    <s v="Dave Poirier"/>
    <x v="1"/>
  </r>
  <r>
    <s v="CA-2016-159009"/>
    <x v="712"/>
    <d v="2016-09-27T00:00:00"/>
    <x v="2"/>
    <s v="DP-13105"/>
    <s v="FUR-CH-10003396"/>
    <n v="184752"/>
    <n v="3"/>
    <n v="2"/>
    <n v="-207846"/>
    <x v="0"/>
    <s v="Chairs"/>
    <x v="389"/>
    <s v="United States"/>
    <x v="4"/>
    <x v="4"/>
    <n v="98115"/>
    <x v="1"/>
    <s v="Dave Poirier"/>
    <x v="1"/>
  </r>
  <r>
    <s v="CA-2017-148411"/>
    <x v="240"/>
    <d v="2017-09-26T00:00:00"/>
    <x v="3"/>
    <s v="RO-19780"/>
    <s v="FUR-CH-10003973"/>
    <n v="520464"/>
    <n v="2"/>
    <n v="3"/>
    <n v="-148704"/>
    <x v="0"/>
    <s v="Chairs"/>
    <x v="860"/>
    <s v="United States"/>
    <x v="22"/>
    <x v="9"/>
    <n v="60623"/>
    <x v="0"/>
    <s v="Rose O'Brian"/>
    <x v="0"/>
  </r>
  <r>
    <s v="CA-2017-148411"/>
    <x v="240"/>
    <d v="2017-09-26T00:00:00"/>
    <x v="3"/>
    <s v="RO-19780"/>
    <s v="OFF-PA-10002109"/>
    <n v="11424"/>
    <n v="3"/>
    <n v="2"/>
    <n v="37128"/>
    <x v="1"/>
    <s v="Paper"/>
    <x v="1748"/>
    <s v="United States"/>
    <x v="22"/>
    <x v="9"/>
    <n v="60623"/>
    <x v="0"/>
    <s v="Rose O'Brian"/>
    <x v="0"/>
  </r>
  <r>
    <s v="CA-2015-110324"/>
    <x v="493"/>
    <d v="2015-12-05T00:00:00"/>
    <x v="2"/>
    <s v="MA-17560"/>
    <s v="OFF-PA-10001826"/>
    <n v="1944"/>
    <n v="3"/>
    <n v="0"/>
    <n v="93312"/>
    <x v="1"/>
    <s v="Paper"/>
    <x v="1727"/>
    <s v="United States"/>
    <x v="25"/>
    <x v="11"/>
    <n v="49201"/>
    <x v="0"/>
    <s v="Matt Abelman"/>
    <x v="2"/>
  </r>
  <r>
    <s v="CA-2015-110324"/>
    <x v="493"/>
    <d v="2015-12-05T00:00:00"/>
    <x v="2"/>
    <s v="MA-17560"/>
    <s v="OFF-AR-10000823"/>
    <n v="364"/>
    <n v="2"/>
    <n v="0"/>
    <n v="10192"/>
    <x v="1"/>
    <s v="Art"/>
    <x v="1043"/>
    <s v="United States"/>
    <x v="25"/>
    <x v="11"/>
    <n v="49201"/>
    <x v="0"/>
    <s v="Matt Abelman"/>
    <x v="2"/>
  </r>
  <r>
    <s v="CA-2015-110324"/>
    <x v="493"/>
    <d v="2015-12-05T00:00:00"/>
    <x v="2"/>
    <s v="MA-17560"/>
    <s v="OFF-PA-10001776"/>
    <n v="1854"/>
    <n v="2"/>
    <n v="0"/>
    <n v="87138"/>
    <x v="1"/>
    <s v="Paper"/>
    <x v="1258"/>
    <s v="United States"/>
    <x v="25"/>
    <x v="11"/>
    <n v="49201"/>
    <x v="0"/>
    <s v="Matt Abelman"/>
    <x v="2"/>
  </r>
  <r>
    <s v="CA-2016-168046"/>
    <x v="966"/>
    <d v="2016-01-28T00:00:00"/>
    <x v="1"/>
    <s v="JD-15895"/>
    <s v="OFF-BI-10003676"/>
    <n v="4312"/>
    <n v="5"/>
    <n v="2"/>
    <n v="15092"/>
    <x v="1"/>
    <s v="Binders"/>
    <x v="819"/>
    <s v="United States"/>
    <x v="20"/>
    <x v="14"/>
    <n v="10024"/>
    <x v="3"/>
    <s v="Jonathan Doherty"/>
    <x v="1"/>
  </r>
  <r>
    <s v="CA-2016-168046"/>
    <x v="966"/>
    <d v="2016-01-28T00:00:00"/>
    <x v="1"/>
    <s v="JD-15895"/>
    <s v="FUR-TA-10001095"/>
    <n v="313722"/>
    <n v="3"/>
    <n v="4"/>
    <n v="-993453"/>
    <x v="0"/>
    <s v="Tables"/>
    <x v="612"/>
    <s v="United States"/>
    <x v="20"/>
    <x v="14"/>
    <n v="10024"/>
    <x v="3"/>
    <s v="Jonathan Doherty"/>
    <x v="1"/>
  </r>
  <r>
    <s v="CA-2016-168046"/>
    <x v="966"/>
    <d v="2016-01-28T00:00:00"/>
    <x v="1"/>
    <s v="JD-15895"/>
    <s v="FUR-FU-10000747"/>
    <n v="4598"/>
    <n v="1"/>
    <n v="0"/>
    <n v="78166"/>
    <x v="0"/>
    <s v="Furnishings"/>
    <x v="1720"/>
    <s v="United States"/>
    <x v="20"/>
    <x v="14"/>
    <n v="10024"/>
    <x v="3"/>
    <s v="Jonathan Doherty"/>
    <x v="1"/>
  </r>
  <r>
    <s v="CA-2016-168046"/>
    <x v="966"/>
    <d v="2016-01-28T00:00:00"/>
    <x v="1"/>
    <s v="JD-15895"/>
    <s v="OFF-ST-10004337"/>
    <n v="42868"/>
    <n v="7"/>
    <n v="0"/>
    <n v="0"/>
    <x v="1"/>
    <s v="Storage"/>
    <x v="842"/>
    <s v="United States"/>
    <x v="20"/>
    <x v="14"/>
    <n v="10024"/>
    <x v="3"/>
    <s v="Jonathan Doherty"/>
    <x v="1"/>
  </r>
  <r>
    <s v="CA-2017-111591"/>
    <x v="707"/>
    <d v="2017-03-25T00:00:00"/>
    <x v="2"/>
    <s v="PS-18970"/>
    <s v="OFF-BI-10004410"/>
    <n v="30576"/>
    <n v="6"/>
    <n v="2"/>
    <n v="103194"/>
    <x v="1"/>
    <s v="Binders"/>
    <x v="48"/>
    <s v="United States"/>
    <x v="4"/>
    <x v="4"/>
    <n v="98105"/>
    <x v="1"/>
    <s v="Paul Stevenson"/>
    <x v="2"/>
  </r>
  <r>
    <s v="CA-2017-111591"/>
    <x v="707"/>
    <d v="2017-03-25T00:00:00"/>
    <x v="2"/>
    <s v="PS-18970"/>
    <s v="OFF-FA-10004838"/>
    <n v="1302"/>
    <n v="7"/>
    <n v="0"/>
    <n v="3906"/>
    <x v="1"/>
    <s v="Fasteners"/>
    <x v="795"/>
    <s v="United States"/>
    <x v="4"/>
    <x v="4"/>
    <n v="98105"/>
    <x v="1"/>
    <s v="Paul Stevenson"/>
    <x v="2"/>
  </r>
  <r>
    <s v="CA-2017-111591"/>
    <x v="707"/>
    <d v="2017-03-25T00:00:00"/>
    <x v="2"/>
    <s v="PS-18970"/>
    <s v="FUR-FU-10002364"/>
    <n v="2214"/>
    <n v="3"/>
    <n v="0"/>
    <n v="64206"/>
    <x v="0"/>
    <s v="Furnishings"/>
    <x v="1228"/>
    <s v="United States"/>
    <x v="4"/>
    <x v="4"/>
    <n v="98105"/>
    <x v="1"/>
    <s v="Paul Stevenson"/>
    <x v="2"/>
  </r>
  <r>
    <s v="CA-2017-111591"/>
    <x v="707"/>
    <d v="2017-03-25T00:00:00"/>
    <x v="2"/>
    <s v="PS-18970"/>
    <s v="OFF-ST-10001809"/>
    <n v="35932"/>
    <n v="4"/>
    <n v="0"/>
    <n v="71864"/>
    <x v="1"/>
    <s v="Storage"/>
    <x v="434"/>
    <s v="United States"/>
    <x v="4"/>
    <x v="4"/>
    <n v="98105"/>
    <x v="1"/>
    <s v="Paul Stevenson"/>
    <x v="2"/>
  </r>
  <r>
    <s v="US-2014-166828"/>
    <x v="962"/>
    <d v="2014-08-25T00:00:00"/>
    <x v="3"/>
    <s v="JF-15415"/>
    <s v="OFF-PA-10001846"/>
    <n v="1156"/>
    <n v="2"/>
    <n v="0"/>
    <n v="56644"/>
    <x v="1"/>
    <s v="Paper"/>
    <x v="1784"/>
    <s v="United States"/>
    <x v="491"/>
    <x v="24"/>
    <n v="63301"/>
    <x v="0"/>
    <s v="Jennifer Ferguson"/>
    <x v="0"/>
  </r>
  <r>
    <s v="CA-2014-108147"/>
    <x v="784"/>
    <d v="2014-06-13T00:00:00"/>
    <x v="2"/>
    <s v="RD-19480"/>
    <s v="OFF-BI-10003876"/>
    <n v="6848"/>
    <n v="2"/>
    <n v="2"/>
    <n v="2568"/>
    <x v="1"/>
    <s v="Binders"/>
    <x v="1599"/>
    <s v="United States"/>
    <x v="84"/>
    <x v="14"/>
    <n v="11561"/>
    <x v="3"/>
    <s v="Rick Duston"/>
    <x v="0"/>
  </r>
  <r>
    <s v="CA-2014-108147"/>
    <x v="784"/>
    <d v="2014-06-13T00:00:00"/>
    <x v="2"/>
    <s v="RD-19480"/>
    <s v="OFF-ST-10003470"/>
    <n v="167688"/>
    <n v="6"/>
    <n v="0"/>
    <n v="83844"/>
    <x v="1"/>
    <s v="Storage"/>
    <x v="1331"/>
    <s v="United States"/>
    <x v="84"/>
    <x v="14"/>
    <n v="11561"/>
    <x v="3"/>
    <s v="Rick Duston"/>
    <x v="0"/>
  </r>
  <r>
    <s v="CA-2016-154998"/>
    <x v="280"/>
    <d v="2016-04-09T00:00:00"/>
    <x v="3"/>
    <s v="ES-14080"/>
    <s v="OFF-PA-10004243"/>
    <n v="3794"/>
    <n v="2"/>
    <n v="0"/>
    <n v="182112"/>
    <x v="1"/>
    <s v="Paper"/>
    <x v="274"/>
    <s v="United States"/>
    <x v="79"/>
    <x v="29"/>
    <n v="8701"/>
    <x v="3"/>
    <s v="Erin Smith"/>
    <x v="1"/>
  </r>
  <r>
    <s v="CA-2017-113460"/>
    <x v="658"/>
    <d v="2017-11-09T00:00:00"/>
    <x v="1"/>
    <s v="KN-16390"/>
    <s v="FUR-CH-10000422"/>
    <n v="27297"/>
    <n v="3"/>
    <n v="0"/>
    <n v="436752"/>
    <x v="0"/>
    <s v="Chairs"/>
    <x v="1422"/>
    <s v="United States"/>
    <x v="183"/>
    <x v="39"/>
    <n v="20735"/>
    <x v="3"/>
    <s v="Katherine Nockton"/>
    <x v="1"/>
  </r>
  <r>
    <s v="CA-2015-111339"/>
    <x v="351"/>
    <d v="2015-05-31T00:00:00"/>
    <x v="3"/>
    <s v="VP-21760"/>
    <s v="FUR-FU-10002506"/>
    <n v="41568"/>
    <n v="4"/>
    <n v="2"/>
    <n v="-41568"/>
    <x v="0"/>
    <s v="Furnishings"/>
    <x v="1779"/>
    <s v="United States"/>
    <x v="38"/>
    <x v="23"/>
    <n v="43229"/>
    <x v="3"/>
    <s v="Victoria Pisteka"/>
    <x v="1"/>
  </r>
  <r>
    <s v="CA-2015-111339"/>
    <x v="351"/>
    <d v="2015-05-31T00:00:00"/>
    <x v="3"/>
    <s v="VP-21760"/>
    <s v="FUR-CH-10000863"/>
    <n v="317058"/>
    <n v="3"/>
    <n v="3"/>
    <n v="-860586"/>
    <x v="0"/>
    <s v="Chairs"/>
    <x v="83"/>
    <s v="United States"/>
    <x v="38"/>
    <x v="23"/>
    <n v="43229"/>
    <x v="3"/>
    <s v="Victoria Pisteka"/>
    <x v="1"/>
  </r>
  <r>
    <s v="CA-2015-111339"/>
    <x v="351"/>
    <d v="2015-05-31T00:00:00"/>
    <x v="3"/>
    <s v="VP-21760"/>
    <s v="OFF-FA-10002988"/>
    <n v="804"/>
    <n v="5"/>
    <n v="2"/>
    <n v="29145"/>
    <x v="1"/>
    <s v="Fasteners"/>
    <x v="131"/>
    <s v="United States"/>
    <x v="38"/>
    <x v="23"/>
    <n v="43229"/>
    <x v="3"/>
    <s v="Victoria Pisteka"/>
    <x v="1"/>
  </r>
  <r>
    <s v="CA-2017-102820"/>
    <x v="915"/>
    <d v="2017-05-11T00:00:00"/>
    <x v="2"/>
    <s v="CS-11950"/>
    <s v="TEC-PH-10003437"/>
    <n v="419944"/>
    <n v="7"/>
    <n v="2"/>
    <n v="52493"/>
    <x v="2"/>
    <s v="Phones"/>
    <x v="914"/>
    <s v="United States"/>
    <x v="45"/>
    <x v="1"/>
    <n v="91104"/>
    <x v="1"/>
    <s v="Carlos Soltero"/>
    <x v="0"/>
  </r>
  <r>
    <s v="CA-2016-149671"/>
    <x v="409"/>
    <d v="2016-06-09T00:00:00"/>
    <x v="2"/>
    <s v="KB-16600"/>
    <s v="OFF-SU-10002537"/>
    <n v="6138"/>
    <n v="6"/>
    <n v="0"/>
    <n v="159588"/>
    <x v="1"/>
    <s v="Supplies"/>
    <x v="678"/>
    <s v="United States"/>
    <x v="4"/>
    <x v="4"/>
    <n v="98105"/>
    <x v="1"/>
    <s v="Ken Brennan"/>
    <x v="1"/>
  </r>
  <r>
    <s v="CA-2015-126347"/>
    <x v="638"/>
    <d v="2015-12-19T00:00:00"/>
    <x v="1"/>
    <s v="AJ-10945"/>
    <s v="TEC-AC-10003063"/>
    <n v="500"/>
    <n v="2"/>
    <n v="0"/>
    <n v="105"/>
    <x v="2"/>
    <s v="Accessories"/>
    <x v="1052"/>
    <s v="United States"/>
    <x v="1"/>
    <x v="1"/>
    <n v="90045"/>
    <x v="1"/>
    <s v="Ashley Jarboe"/>
    <x v="0"/>
  </r>
  <r>
    <s v="CA-2017-108756"/>
    <x v="52"/>
    <d v="2017-12-29T00:00:00"/>
    <x v="2"/>
    <s v="PO-18865"/>
    <s v="TEC-AC-10003237"/>
    <n v="318"/>
    <n v="3"/>
    <n v="0"/>
    <n v="13674"/>
    <x v="2"/>
    <s v="Accessories"/>
    <x v="1612"/>
    <s v="United States"/>
    <x v="522"/>
    <x v="29"/>
    <n v="7017"/>
    <x v="3"/>
    <s v="Patrick O'Donnell"/>
    <x v="0"/>
  </r>
  <r>
    <s v="CA-2017-155362"/>
    <x v="93"/>
    <d v="2017-12-21T00:00:00"/>
    <x v="2"/>
    <s v="DP-13105"/>
    <s v="OFF-ST-10001031"/>
    <n v="3256"/>
    <n v="2"/>
    <n v="0"/>
    <n v="84656"/>
    <x v="1"/>
    <s v="Storage"/>
    <x v="1533"/>
    <s v="United States"/>
    <x v="342"/>
    <x v="5"/>
    <n v="54703"/>
    <x v="0"/>
    <s v="Dave Poirier"/>
    <x v="1"/>
  </r>
  <r>
    <s v="CA-2016-117625"/>
    <x v="1120"/>
    <d v="2016-05-15T00:00:00"/>
    <x v="2"/>
    <s v="GM-14500"/>
    <s v="OFF-EN-10001535"/>
    <n v="7072"/>
    <n v="2"/>
    <n v="2"/>
    <n v="23868"/>
    <x v="1"/>
    <s v="Envelopes"/>
    <x v="1810"/>
    <s v="United States"/>
    <x v="22"/>
    <x v="9"/>
    <n v="60610"/>
    <x v="0"/>
    <s v="Gene McClure"/>
    <x v="0"/>
  </r>
  <r>
    <s v="CA-2014-154158"/>
    <x v="848"/>
    <d v="2014-12-27T00:00:00"/>
    <x v="1"/>
    <s v="CC-12670"/>
    <s v="OFF-PA-10001295"/>
    <n v="45528"/>
    <n v="3"/>
    <n v="2"/>
    <n v="159348"/>
    <x v="1"/>
    <s v="Paper"/>
    <x v="1209"/>
    <s v="United States"/>
    <x v="66"/>
    <x v="2"/>
    <n v="33614"/>
    <x v="2"/>
    <s v="Craig Carreira"/>
    <x v="0"/>
  </r>
  <r>
    <s v="CA-2014-154158"/>
    <x v="848"/>
    <d v="2014-12-27T00:00:00"/>
    <x v="1"/>
    <s v="CC-12670"/>
    <s v="FUR-CH-10004698"/>
    <n v="64784"/>
    <n v="1"/>
    <n v="2"/>
    <n v="64784"/>
    <x v="0"/>
    <s v="Chairs"/>
    <x v="168"/>
    <s v="United States"/>
    <x v="66"/>
    <x v="2"/>
    <n v="33614"/>
    <x v="2"/>
    <s v="Craig Carreira"/>
    <x v="0"/>
  </r>
  <r>
    <s v="CA-2014-154158"/>
    <x v="848"/>
    <d v="2014-12-27T00:00:00"/>
    <x v="1"/>
    <s v="CC-12670"/>
    <s v="OFF-ST-10000078"/>
    <n v="424272"/>
    <n v="2"/>
    <n v="2"/>
    <n v="-106068"/>
    <x v="1"/>
    <s v="Storage"/>
    <x v="1216"/>
    <s v="United States"/>
    <x v="66"/>
    <x v="2"/>
    <n v="33614"/>
    <x v="2"/>
    <s v="Craig Carreira"/>
    <x v="0"/>
  </r>
  <r>
    <s v="CA-2014-154158"/>
    <x v="848"/>
    <d v="2014-12-27T00:00:00"/>
    <x v="1"/>
    <s v="CC-12670"/>
    <s v="OFF-AR-10001868"/>
    <n v="1344"/>
    <n v="1"/>
    <n v="2"/>
    <n v="504"/>
    <x v="1"/>
    <s v="Art"/>
    <x v="59"/>
    <s v="United States"/>
    <x v="66"/>
    <x v="2"/>
    <n v="33614"/>
    <x v="2"/>
    <s v="Craig Carreira"/>
    <x v="0"/>
  </r>
  <r>
    <s v="CA-2014-154158"/>
    <x v="848"/>
    <d v="2014-12-27T00:00:00"/>
    <x v="1"/>
    <s v="CC-12670"/>
    <s v="OFF-ST-10004950"/>
    <n v="8392"/>
    <n v="5"/>
    <n v="2"/>
    <n v="-1049"/>
    <x v="1"/>
    <s v="Storage"/>
    <x v="1000"/>
    <s v="United States"/>
    <x v="66"/>
    <x v="2"/>
    <n v="33614"/>
    <x v="2"/>
    <s v="Craig Carreira"/>
    <x v="0"/>
  </r>
  <r>
    <s v="CA-2017-100433"/>
    <x v="937"/>
    <d v="2017-08-16T00:00:00"/>
    <x v="2"/>
    <s v="SJ-20125"/>
    <s v="OFF-PA-10003441"/>
    <n v="2592"/>
    <n v="4"/>
    <n v="0"/>
    <n v="124416"/>
    <x v="1"/>
    <s v="Paper"/>
    <x v="487"/>
    <s v="United States"/>
    <x v="20"/>
    <x v="14"/>
    <n v="10009"/>
    <x v="3"/>
    <s v="Sanjit Jacobs"/>
    <x v="2"/>
  </r>
  <r>
    <s v="CA-2017-163097"/>
    <x v="150"/>
    <d v="2017-08-31T00:00:00"/>
    <x v="2"/>
    <s v="SF-20200"/>
    <s v="FUR-FU-10004973"/>
    <n v="120576"/>
    <n v="8"/>
    <n v="2"/>
    <n v="331584"/>
    <x v="0"/>
    <s v="Furnishings"/>
    <x v="1132"/>
    <s v="United States"/>
    <x v="122"/>
    <x v="15"/>
    <n v="85204"/>
    <x v="1"/>
    <s v="Sarah Foster"/>
    <x v="0"/>
  </r>
  <r>
    <s v="US-2017-127292"/>
    <x v="616"/>
    <d v="2017-01-23T00:00:00"/>
    <x v="2"/>
    <s v="RM-19375"/>
    <s v="OFF-PA-10000157"/>
    <n v="7992"/>
    <n v="4"/>
    <n v="0"/>
    <n v="375624"/>
    <x v="1"/>
    <s v="Paper"/>
    <x v="368"/>
    <s v="United States"/>
    <x v="140"/>
    <x v="42"/>
    <n v="5408"/>
    <x v="3"/>
    <s v="Raymond Messe"/>
    <x v="0"/>
  </r>
  <r>
    <s v="US-2017-127292"/>
    <x v="616"/>
    <d v="2017-01-23T00:00:00"/>
    <x v="2"/>
    <s v="RM-19375"/>
    <s v="OFF-PA-10001970"/>
    <n v="1228"/>
    <n v="1"/>
    <n v="0"/>
    <n v="57716"/>
    <x v="1"/>
    <s v="Paper"/>
    <x v="314"/>
    <s v="United States"/>
    <x v="140"/>
    <x v="42"/>
    <n v="5408"/>
    <x v="3"/>
    <s v="Raymond Messe"/>
    <x v="0"/>
  </r>
  <r>
    <s v="US-2017-127292"/>
    <x v="616"/>
    <d v="2017-01-23T00:00:00"/>
    <x v="2"/>
    <s v="RM-19375"/>
    <s v="OFF-AP-10000828"/>
    <n v="54294"/>
    <n v="3"/>
    <n v="0"/>
    <n v="1520232"/>
    <x v="1"/>
    <s v="Appliances"/>
    <x v="1085"/>
    <s v="United States"/>
    <x v="140"/>
    <x v="42"/>
    <n v="5408"/>
    <x v="3"/>
    <s v="Raymond Messe"/>
    <x v="0"/>
  </r>
  <r>
    <s v="US-2017-127292"/>
    <x v="616"/>
    <d v="2017-01-23T00:00:00"/>
    <x v="2"/>
    <s v="RM-19375"/>
    <s v="OFF-EN-10001509"/>
    <n v="204"/>
    <n v="1"/>
    <n v="0"/>
    <n v="9588"/>
    <x v="1"/>
    <s v="Envelopes"/>
    <x v="29"/>
    <s v="United States"/>
    <x v="140"/>
    <x v="42"/>
    <n v="5408"/>
    <x v="3"/>
    <s v="Raymond Messe"/>
    <x v="0"/>
  </r>
  <r>
    <s v="CA-2015-163734"/>
    <x v="973"/>
    <d v="2015-06-24T00:00:00"/>
    <x v="2"/>
    <s v="KM-16375"/>
    <s v="OFF-ST-10003692"/>
    <n v="22892"/>
    <n v="5"/>
    <n v="2"/>
    <n v="143075"/>
    <x v="1"/>
    <s v="Storage"/>
    <x v="1249"/>
    <s v="United States"/>
    <x v="12"/>
    <x v="0"/>
    <n v="77070"/>
    <x v="0"/>
    <s v="Katherine Murray"/>
    <x v="2"/>
  </r>
  <r>
    <s v="CA-2017-162474"/>
    <x v="676"/>
    <d v="2017-03-16T00:00:00"/>
    <x v="3"/>
    <s v="FH-14275"/>
    <s v="TEC-PH-10004700"/>
    <n v="7992"/>
    <n v="1"/>
    <n v="2"/>
    <n v="25974"/>
    <x v="2"/>
    <s v="Phones"/>
    <x v="845"/>
    <s v="United States"/>
    <x v="34"/>
    <x v="9"/>
    <n v="60505"/>
    <x v="0"/>
    <s v="Frank Hawley"/>
    <x v="1"/>
  </r>
  <r>
    <s v="CA-2015-130848"/>
    <x v="968"/>
    <d v="2015-10-25T00:00:00"/>
    <x v="0"/>
    <s v="DG-13300"/>
    <s v="FUR-CH-10000422"/>
    <n v="582336"/>
    <n v="8"/>
    <n v="2"/>
    <n v="-291168"/>
    <x v="0"/>
    <s v="Chairs"/>
    <x v="1422"/>
    <s v="United States"/>
    <x v="60"/>
    <x v="21"/>
    <n v="80219"/>
    <x v="1"/>
    <s v="Deirdre Greer"/>
    <x v="1"/>
  </r>
  <r>
    <s v="CA-2014-125997"/>
    <x v="58"/>
    <d v="2014-09-23T00:00:00"/>
    <x v="3"/>
    <s v="MW-18220"/>
    <s v="TEC-PH-10003484"/>
    <n v="62995"/>
    <n v="5"/>
    <n v="0"/>
    <n v="1574875"/>
    <x v="2"/>
    <s v="Phones"/>
    <x v="1516"/>
    <s v="United States"/>
    <x v="20"/>
    <x v="14"/>
    <n v="10011"/>
    <x v="3"/>
    <s v="Mitch Webber"/>
    <x v="0"/>
  </r>
  <r>
    <s v="CA-2014-125997"/>
    <x v="58"/>
    <d v="2014-09-23T00:00:00"/>
    <x v="3"/>
    <s v="MW-18220"/>
    <s v="FUR-CH-10001394"/>
    <n v="631782"/>
    <n v="2"/>
    <n v="1"/>
    <n v="140396"/>
    <x v="0"/>
    <s v="Chairs"/>
    <x v="650"/>
    <s v="United States"/>
    <x v="20"/>
    <x v="14"/>
    <n v="10011"/>
    <x v="3"/>
    <s v="Mitch Webber"/>
    <x v="0"/>
  </r>
  <r>
    <s v="CA-2014-125997"/>
    <x v="58"/>
    <d v="2014-09-23T00:00:00"/>
    <x v="3"/>
    <s v="MW-18220"/>
    <s v="FUR-BO-10002213"/>
    <n v="801568"/>
    <n v="2"/>
    <n v="2"/>
    <n v="-100196"/>
    <x v="0"/>
    <s v="Bookcases"/>
    <x v="1220"/>
    <s v="United States"/>
    <x v="20"/>
    <x v="14"/>
    <n v="10011"/>
    <x v="3"/>
    <s v="Mitch Webber"/>
    <x v="0"/>
  </r>
  <r>
    <s v="CA-2014-125997"/>
    <x v="58"/>
    <d v="2014-09-23T00:00:00"/>
    <x v="3"/>
    <s v="MW-18220"/>
    <s v="OFF-LA-10002762"/>
    <n v="7518"/>
    <n v="6"/>
    <n v="0"/>
    <n v="353346"/>
    <x v="1"/>
    <s v="Labels"/>
    <x v="49"/>
    <s v="United States"/>
    <x v="20"/>
    <x v="14"/>
    <n v="10011"/>
    <x v="3"/>
    <s v="Mitch Webber"/>
    <x v="0"/>
  </r>
  <r>
    <s v="CA-2014-125997"/>
    <x v="58"/>
    <d v="2014-09-23T00:00:00"/>
    <x v="3"/>
    <s v="MW-18220"/>
    <s v="OFF-AP-10003842"/>
    <n v="3098"/>
    <n v="1"/>
    <n v="0"/>
    <n v="80548"/>
    <x v="1"/>
    <s v="Appliances"/>
    <x v="1243"/>
    <s v="United States"/>
    <x v="20"/>
    <x v="14"/>
    <n v="10011"/>
    <x v="3"/>
    <s v="Mitch Webber"/>
    <x v="0"/>
  </r>
  <r>
    <s v="CA-2014-125997"/>
    <x v="58"/>
    <d v="2014-09-23T00:00:00"/>
    <x v="3"/>
    <s v="MW-18220"/>
    <s v="TEC-PH-10003072"/>
    <n v="134991"/>
    <n v="9"/>
    <n v="0"/>
    <n v="6614559"/>
    <x v="2"/>
    <s v="Phones"/>
    <x v="1303"/>
    <s v="United States"/>
    <x v="20"/>
    <x v="14"/>
    <n v="10011"/>
    <x v="3"/>
    <s v="Mitch Webber"/>
    <x v="0"/>
  </r>
  <r>
    <s v="CA-2016-103128"/>
    <x v="582"/>
    <d v="2016-11-15T00:00:00"/>
    <x v="2"/>
    <s v="SC-20845"/>
    <s v="OFF-AR-10003394"/>
    <n v="14112"/>
    <n v="6"/>
    <n v="2"/>
    <n v="12348"/>
    <x v="1"/>
    <s v="Art"/>
    <x v="498"/>
    <s v="United States"/>
    <x v="523"/>
    <x v="9"/>
    <n v="60004"/>
    <x v="0"/>
    <s v="Sung Chung"/>
    <x v="0"/>
  </r>
  <r>
    <s v="CA-2015-167696"/>
    <x v="1217"/>
    <d v="2015-09-21T00:00:00"/>
    <x v="2"/>
    <s v="BD-11500"/>
    <s v="OFF-EN-10001539"/>
    <n v="3112"/>
    <n v="4"/>
    <n v="0"/>
    <n v="146264"/>
    <x v="1"/>
    <s v="Envelopes"/>
    <x v="153"/>
    <s v="United States"/>
    <x v="311"/>
    <x v="16"/>
    <n v="23602"/>
    <x v="2"/>
    <s v="Bradley Drucker"/>
    <x v="0"/>
  </r>
  <r>
    <s v="CA-2014-159814"/>
    <x v="1218"/>
    <d v="2014-06-28T00:00:00"/>
    <x v="2"/>
    <s v="LP-17080"/>
    <s v="FUR-FU-10001731"/>
    <n v="4272"/>
    <n v="2"/>
    <n v="2"/>
    <n v="9612"/>
    <x v="0"/>
    <s v="Furnishings"/>
    <x v="1529"/>
    <s v="United States"/>
    <x v="92"/>
    <x v="15"/>
    <n v="85705"/>
    <x v="1"/>
    <s v="Liz Pelletier"/>
    <x v="0"/>
  </r>
  <r>
    <s v="CA-2016-105459"/>
    <x v="398"/>
    <d v="2016-08-17T00:00:00"/>
    <x v="1"/>
    <s v="NP-18700"/>
    <s v="FUR-TA-10001095"/>
    <n v="209148"/>
    <n v="2"/>
    <n v="4"/>
    <n v="-662302"/>
    <x v="0"/>
    <s v="Tables"/>
    <x v="612"/>
    <s v="United States"/>
    <x v="20"/>
    <x v="14"/>
    <n v="10024"/>
    <x v="3"/>
    <s v="Nora Preis"/>
    <x v="0"/>
  </r>
  <r>
    <s v="CA-2016-105459"/>
    <x v="398"/>
    <d v="2016-08-17T00:00:00"/>
    <x v="1"/>
    <s v="NP-18700"/>
    <s v="OFF-ST-10000078"/>
    <n v="159102"/>
    <n v="6"/>
    <n v="0"/>
    <n v="2863836"/>
    <x v="1"/>
    <s v="Storage"/>
    <x v="1216"/>
    <s v="United States"/>
    <x v="20"/>
    <x v="14"/>
    <n v="10024"/>
    <x v="3"/>
    <s v="Nora Preis"/>
    <x v="0"/>
  </r>
  <r>
    <s v="CA-2017-141663"/>
    <x v="668"/>
    <d v="2017-04-17T00:00:00"/>
    <x v="2"/>
    <s v="DP-13105"/>
    <s v="OFF-FA-10004076"/>
    <n v="792"/>
    <n v="5"/>
    <n v="2"/>
    <n v="1683"/>
    <x v="1"/>
    <s v="Fasteners"/>
    <x v="1211"/>
    <s v="United States"/>
    <x v="10"/>
    <x v="8"/>
    <n v="19134"/>
    <x v="3"/>
    <s v="Dave Poirier"/>
    <x v="1"/>
  </r>
  <r>
    <s v="CA-2014-152618"/>
    <x v="618"/>
    <d v="2014-03-17T00:00:00"/>
    <x v="3"/>
    <s v="RB-19465"/>
    <s v="TEC-MA-10003626"/>
    <n v="57491"/>
    <n v="2"/>
    <n v="3"/>
    <n v="156047"/>
    <x v="2"/>
    <s v="Machines"/>
    <x v="1378"/>
    <s v="United States"/>
    <x v="22"/>
    <x v="9"/>
    <n v="60653"/>
    <x v="0"/>
    <s v="Rick Bensley"/>
    <x v="2"/>
  </r>
  <r>
    <s v="CA-2014-152618"/>
    <x v="618"/>
    <d v="2014-03-17T00:00:00"/>
    <x v="3"/>
    <s v="RB-19465"/>
    <s v="OFF-PA-10001215"/>
    <n v="8448"/>
    <n v="2"/>
    <n v="2"/>
    <n v="264"/>
    <x v="1"/>
    <s v="Paper"/>
    <x v="1696"/>
    <s v="United States"/>
    <x v="22"/>
    <x v="9"/>
    <n v="60653"/>
    <x v="0"/>
    <s v="Rick Bensley"/>
    <x v="2"/>
  </r>
  <r>
    <s v="CA-2017-162789"/>
    <x v="584"/>
    <d v="2017-09-24T00:00:00"/>
    <x v="1"/>
    <s v="LC-17140"/>
    <s v="TEC-AC-10002842"/>
    <n v="10710"/>
    <n v="9"/>
    <n v="0"/>
    <n v="17136"/>
    <x v="2"/>
    <s v="Accessories"/>
    <x v="1174"/>
    <s v="United States"/>
    <x v="20"/>
    <x v="14"/>
    <n v="10035"/>
    <x v="3"/>
    <s v="Logan Currie"/>
    <x v="0"/>
  </r>
  <r>
    <s v="CA-2017-162789"/>
    <x v="584"/>
    <d v="2017-09-24T00:00:00"/>
    <x v="1"/>
    <s v="LC-17140"/>
    <s v="FUR-FU-10004864"/>
    <n v="1207"/>
    <n v="1"/>
    <n v="0"/>
    <n v="39831"/>
    <x v="0"/>
    <s v="Furnishings"/>
    <x v="440"/>
    <s v="United States"/>
    <x v="20"/>
    <x v="14"/>
    <n v="10035"/>
    <x v="3"/>
    <s v="Logan Currie"/>
    <x v="0"/>
  </r>
  <r>
    <s v="US-2017-110149"/>
    <x v="388"/>
    <d v="2017-12-13T00:00:00"/>
    <x v="3"/>
    <s v="WB-21850"/>
    <s v="OFF-BI-10000014"/>
    <n v="3273"/>
    <n v="1"/>
    <n v="7"/>
    <n v="-25093"/>
    <x v="1"/>
    <s v="Binders"/>
    <x v="630"/>
    <s v="United States"/>
    <x v="10"/>
    <x v="8"/>
    <n v="19143"/>
    <x v="3"/>
    <s v="William Brown"/>
    <x v="0"/>
  </r>
  <r>
    <s v="US-2017-110149"/>
    <x v="388"/>
    <d v="2017-12-13T00:00:00"/>
    <x v="3"/>
    <s v="WB-21850"/>
    <s v="FUR-FU-10001475"/>
    <n v="8792"/>
    <n v="5"/>
    <n v="2"/>
    <n v="15386"/>
    <x v="0"/>
    <s v="Furnishings"/>
    <x v="501"/>
    <s v="United States"/>
    <x v="10"/>
    <x v="8"/>
    <n v="19143"/>
    <x v="3"/>
    <s v="William Brown"/>
    <x v="0"/>
  </r>
  <r>
    <s v="CA-2016-108959"/>
    <x v="611"/>
    <d v="2016-03-14T00:00:00"/>
    <x v="1"/>
    <s v="MH-17785"/>
    <s v="OFF-ST-10001272"/>
    <n v="104696"/>
    <n v="1"/>
    <n v="2"/>
    <n v="65435"/>
    <x v="1"/>
    <s v="Storage"/>
    <x v="530"/>
    <s v="United States"/>
    <x v="220"/>
    <x v="15"/>
    <n v="85301"/>
    <x v="1"/>
    <s v="Maya Herman"/>
    <x v="1"/>
  </r>
  <r>
    <s v="CA-2015-164777"/>
    <x v="745"/>
    <d v="2015-01-29T00:00:00"/>
    <x v="3"/>
    <s v="SC-20305"/>
    <s v="FUR-CH-10002024"/>
    <n v="280392"/>
    <n v="5"/>
    <n v="2"/>
    <n v="0"/>
    <x v="0"/>
    <s v="Chairs"/>
    <x v="480"/>
    <s v="United States"/>
    <x v="1"/>
    <x v="1"/>
    <n v="90036"/>
    <x v="1"/>
    <s v="Sean Christensen"/>
    <x v="0"/>
  </r>
  <r>
    <s v="CA-2016-132017"/>
    <x v="181"/>
    <d v="2016-09-27T00:00:00"/>
    <x v="3"/>
    <s v="MH-17620"/>
    <s v="OFF-BI-10004001"/>
    <n v="6816"/>
    <n v="2"/>
    <n v="8"/>
    <n v="-115872"/>
    <x v="1"/>
    <s v="Binders"/>
    <x v="813"/>
    <s v="United States"/>
    <x v="12"/>
    <x v="0"/>
    <n v="77041"/>
    <x v="0"/>
    <s v="Matt Hagelstein"/>
    <x v="1"/>
  </r>
  <r>
    <s v="CA-2015-127824"/>
    <x v="1090"/>
    <d v="2015-10-22T00:00:00"/>
    <x v="2"/>
    <s v="JC-15775"/>
    <s v="TEC-PH-10004094"/>
    <n v="249584"/>
    <n v="2"/>
    <n v="2"/>
    <n v="15599"/>
    <x v="2"/>
    <s v="Phones"/>
    <x v="1765"/>
    <s v="United States"/>
    <x v="4"/>
    <x v="4"/>
    <n v="98115"/>
    <x v="1"/>
    <s v="John Castell"/>
    <x v="0"/>
  </r>
  <r>
    <s v="CA-2015-127824"/>
    <x v="1090"/>
    <d v="2015-10-22T00:00:00"/>
    <x v="2"/>
    <s v="JC-15775"/>
    <s v="OFF-PA-10001184"/>
    <n v="1794"/>
    <n v="3"/>
    <n v="0"/>
    <n v="87906"/>
    <x v="1"/>
    <s v="Paper"/>
    <x v="1300"/>
    <s v="United States"/>
    <x v="4"/>
    <x v="4"/>
    <n v="98115"/>
    <x v="1"/>
    <s v="John Castell"/>
    <x v="0"/>
  </r>
  <r>
    <s v="CA-2015-127824"/>
    <x v="1090"/>
    <d v="2015-10-22T00:00:00"/>
    <x v="2"/>
    <s v="JC-15775"/>
    <s v="FUR-FU-10002505"/>
    <n v="1011"/>
    <n v="3"/>
    <n v="0"/>
    <n v="32352"/>
    <x v="0"/>
    <s v="Furnishings"/>
    <x v="225"/>
    <s v="United States"/>
    <x v="4"/>
    <x v="4"/>
    <n v="98115"/>
    <x v="1"/>
    <s v="John Castell"/>
    <x v="0"/>
  </r>
  <r>
    <s v="CA-2014-148285"/>
    <x v="1219"/>
    <d v="2014-11-01T00:00:00"/>
    <x v="2"/>
    <s v="RD-19810"/>
    <s v="OFF-PA-10001166"/>
    <n v="10368"/>
    <n v="2"/>
    <n v="2"/>
    <n v="36288"/>
    <x v="1"/>
    <s v="Paper"/>
    <x v="772"/>
    <s v="United States"/>
    <x v="114"/>
    <x v="3"/>
    <n v="28314"/>
    <x v="2"/>
    <s v="Ross DeVincentis"/>
    <x v="2"/>
  </r>
  <r>
    <s v="CA-2014-148285"/>
    <x v="1219"/>
    <d v="2014-11-01T00:00:00"/>
    <x v="2"/>
    <s v="RD-19810"/>
    <s v="OFF-PA-10000349"/>
    <n v="11952"/>
    <n v="3"/>
    <n v="2"/>
    <n v="40338"/>
    <x v="1"/>
    <s v="Paper"/>
    <x v="33"/>
    <s v="United States"/>
    <x v="114"/>
    <x v="3"/>
    <n v="28314"/>
    <x v="2"/>
    <s v="Ross DeVincentis"/>
    <x v="2"/>
  </r>
  <r>
    <s v="CA-2017-152926"/>
    <x v="279"/>
    <d v="2017-10-04T00:00:00"/>
    <x v="1"/>
    <s v="SC-20695"/>
    <s v="OFF-AP-10004708"/>
    <n v="15224"/>
    <n v="2"/>
    <n v="8"/>
    <n v="-388212"/>
    <x v="1"/>
    <s v="Appliances"/>
    <x v="510"/>
    <s v="United States"/>
    <x v="12"/>
    <x v="0"/>
    <n v="77041"/>
    <x v="0"/>
    <s v="Steve Chapman"/>
    <x v="1"/>
  </r>
  <r>
    <s v="CA-2017-152926"/>
    <x v="279"/>
    <d v="2017-10-04T00:00:00"/>
    <x v="1"/>
    <s v="SC-20695"/>
    <s v="OFF-AP-10001947"/>
    <n v="21984"/>
    <n v="6"/>
    <n v="8"/>
    <n v="-560592"/>
    <x v="1"/>
    <s v="Appliances"/>
    <x v="1514"/>
    <s v="United States"/>
    <x v="12"/>
    <x v="0"/>
    <n v="77041"/>
    <x v="0"/>
    <s v="Steve Chapman"/>
    <x v="1"/>
  </r>
  <r>
    <s v="CA-2014-145254"/>
    <x v="148"/>
    <d v="2014-07-27T00:00:00"/>
    <x v="2"/>
    <s v="NC-18535"/>
    <s v="TEC-PH-10000441"/>
    <n v="604752"/>
    <n v="6"/>
    <n v="2"/>
    <n v="604752"/>
    <x v="2"/>
    <s v="Phones"/>
    <x v="1046"/>
    <s v="United States"/>
    <x v="8"/>
    <x v="1"/>
    <n v="94122"/>
    <x v="1"/>
    <s v="Nick Crebassa"/>
    <x v="1"/>
  </r>
  <r>
    <s v="CA-2014-145254"/>
    <x v="148"/>
    <d v="2014-07-27T00:00:00"/>
    <x v="2"/>
    <s v="NC-18535"/>
    <s v="OFF-SU-10004664"/>
    <n v="407"/>
    <n v="5"/>
    <n v="0"/>
    <n v="11803"/>
    <x v="1"/>
    <s v="Supplies"/>
    <x v="593"/>
    <s v="United States"/>
    <x v="8"/>
    <x v="1"/>
    <n v="94122"/>
    <x v="1"/>
    <s v="Nick Crebassa"/>
    <x v="1"/>
  </r>
  <r>
    <s v="CA-2014-145254"/>
    <x v="148"/>
    <d v="2014-07-27T00:00:00"/>
    <x v="2"/>
    <s v="NC-18535"/>
    <s v="TEC-PH-10004531"/>
    <n v="302376"/>
    <n v="3"/>
    <n v="2"/>
    <n v="37797"/>
    <x v="2"/>
    <s v="Phones"/>
    <x v="717"/>
    <s v="United States"/>
    <x v="8"/>
    <x v="1"/>
    <n v="94122"/>
    <x v="1"/>
    <s v="Nick Crebassa"/>
    <x v="1"/>
  </r>
  <r>
    <s v="CA-2014-145254"/>
    <x v="148"/>
    <d v="2014-07-27T00:00:00"/>
    <x v="2"/>
    <s v="NC-18535"/>
    <s v="TEC-AC-10002167"/>
    <n v="450"/>
    <n v="3"/>
    <n v="0"/>
    <n v="495"/>
    <x v="2"/>
    <s v="Accessories"/>
    <x v="46"/>
    <s v="United States"/>
    <x v="8"/>
    <x v="1"/>
    <n v="94122"/>
    <x v="1"/>
    <s v="Nick Crebassa"/>
    <x v="1"/>
  </r>
  <r>
    <s v="CA-2014-116246"/>
    <x v="170"/>
    <d v="2014-09-17T00:00:00"/>
    <x v="1"/>
    <s v="LW-17215"/>
    <s v="FUR-CH-10002024"/>
    <n v="3785292"/>
    <n v="6"/>
    <n v="1"/>
    <n v="420588"/>
    <x v="0"/>
    <s v="Chairs"/>
    <x v="480"/>
    <s v="United States"/>
    <x v="20"/>
    <x v="14"/>
    <n v="10035"/>
    <x v="3"/>
    <s v="Luke Weiss"/>
    <x v="0"/>
  </r>
  <r>
    <s v="CA-2016-160479"/>
    <x v="305"/>
    <d v="2016-09-20T00:00:00"/>
    <x v="2"/>
    <s v="AH-10585"/>
    <s v="OFF-AR-10002445"/>
    <n v="354"/>
    <n v="5"/>
    <n v="0"/>
    <n v="13452"/>
    <x v="1"/>
    <s v="Art"/>
    <x v="1618"/>
    <s v="United States"/>
    <x v="4"/>
    <x v="4"/>
    <n v="98105"/>
    <x v="1"/>
    <s v="Angele Hood"/>
    <x v="0"/>
  </r>
  <r>
    <s v="CA-2014-167486"/>
    <x v="500"/>
    <d v="2014-12-01T00:00:00"/>
    <x v="2"/>
    <s v="JO-15145"/>
    <s v="FUR-FU-10003268"/>
    <n v="1999"/>
    <n v="5"/>
    <n v="0"/>
    <n v="3998"/>
    <x v="0"/>
    <s v="Furnishings"/>
    <x v="878"/>
    <s v="United States"/>
    <x v="198"/>
    <x v="14"/>
    <n v="14215"/>
    <x v="3"/>
    <s v="Jack O'Briant"/>
    <x v="1"/>
  </r>
  <r>
    <s v="CA-2014-152100"/>
    <x v="217"/>
    <d v="2014-05-16T00:00:00"/>
    <x v="2"/>
    <s v="VW-21775"/>
    <s v="FUR-CH-10000015"/>
    <n v="121296"/>
    <n v="8"/>
    <n v="3"/>
    <n v="-69312"/>
    <x v="0"/>
    <s v="Chairs"/>
    <x v="377"/>
    <s v="United States"/>
    <x v="113"/>
    <x v="0"/>
    <n v="77340"/>
    <x v="0"/>
    <s v="Victoria Wilson"/>
    <x v="1"/>
  </r>
  <r>
    <s v="CA-2015-166219"/>
    <x v="832"/>
    <d v="2015-09-01T00:00:00"/>
    <x v="2"/>
    <s v="BP-11185"/>
    <s v="TEC-PH-10004165"/>
    <n v="109996"/>
    <n v="5"/>
    <n v="2"/>
    <n v="82497"/>
    <x v="2"/>
    <s v="Phones"/>
    <x v="888"/>
    <s v="United States"/>
    <x v="0"/>
    <x v="0"/>
    <n v="75081"/>
    <x v="0"/>
    <s v="Ben Peterman"/>
    <x v="1"/>
  </r>
  <r>
    <s v="CA-2015-166219"/>
    <x v="832"/>
    <d v="2015-09-01T00:00:00"/>
    <x v="2"/>
    <s v="BP-11185"/>
    <s v="FUR-TA-10004607"/>
    <n v="103481"/>
    <n v="1"/>
    <n v="3"/>
    <n v="-162613"/>
    <x v="0"/>
    <s v="Tables"/>
    <x v="1093"/>
    <s v="United States"/>
    <x v="0"/>
    <x v="0"/>
    <n v="75081"/>
    <x v="0"/>
    <s v="Ben Peterman"/>
    <x v="1"/>
  </r>
  <r>
    <s v="CA-2015-111864"/>
    <x v="973"/>
    <d v="2015-06-19T00:00:00"/>
    <x v="0"/>
    <s v="PP-18955"/>
    <s v="OFF-LA-10004677"/>
    <n v="5904"/>
    <n v="2"/>
    <n v="2"/>
    <n v="19926"/>
    <x v="1"/>
    <s v="Labels"/>
    <x v="1808"/>
    <s v="United States"/>
    <x v="10"/>
    <x v="8"/>
    <n v="19134"/>
    <x v="3"/>
    <s v="Paul Prost"/>
    <x v="2"/>
  </r>
  <r>
    <s v="CA-2015-119627"/>
    <x v="492"/>
    <d v="2015-08-23T00:00:00"/>
    <x v="2"/>
    <s v="SC-20725"/>
    <s v="TEC-AC-10002217"/>
    <n v="3008"/>
    <n v="2"/>
    <n v="2"/>
    <n v="-5264"/>
    <x v="2"/>
    <s v="Accessories"/>
    <x v="1176"/>
    <s v="United States"/>
    <x v="96"/>
    <x v="15"/>
    <n v="85345"/>
    <x v="1"/>
    <s v="Steven Cartwright"/>
    <x v="0"/>
  </r>
  <r>
    <s v="CA-2015-119627"/>
    <x v="492"/>
    <d v="2015-08-23T00:00:00"/>
    <x v="2"/>
    <s v="SC-20725"/>
    <s v="OFF-PA-10001937"/>
    <n v="36288"/>
    <n v="7"/>
    <n v="2"/>
    <n v="127008"/>
    <x v="1"/>
    <s v="Paper"/>
    <x v="289"/>
    <s v="United States"/>
    <x v="96"/>
    <x v="15"/>
    <n v="85345"/>
    <x v="1"/>
    <s v="Steven Cartwright"/>
    <x v="0"/>
  </r>
  <r>
    <s v="CA-2015-119627"/>
    <x v="492"/>
    <d v="2015-08-23T00:00:00"/>
    <x v="2"/>
    <s v="SC-20725"/>
    <s v="OFF-AR-10000203"/>
    <n v="10272"/>
    <n v="3"/>
    <n v="2"/>
    <n v="11556"/>
    <x v="1"/>
    <s v="Art"/>
    <x v="780"/>
    <s v="United States"/>
    <x v="96"/>
    <x v="15"/>
    <n v="85345"/>
    <x v="1"/>
    <s v="Steven Cartwright"/>
    <x v="0"/>
  </r>
  <r>
    <s v="CA-2015-119627"/>
    <x v="492"/>
    <d v="2015-08-23T00:00:00"/>
    <x v="2"/>
    <s v="SC-20725"/>
    <s v="TEC-AC-10001142"/>
    <n v="2528"/>
    <n v="4"/>
    <n v="2"/>
    <n v="-316"/>
    <x v="2"/>
    <s v="Accessories"/>
    <x v="548"/>
    <s v="United States"/>
    <x v="96"/>
    <x v="15"/>
    <n v="85345"/>
    <x v="1"/>
    <s v="Steven Cartwright"/>
    <x v="0"/>
  </r>
  <r>
    <s v="CA-2015-160787"/>
    <x v="12"/>
    <d v="2015-09-25T00:00:00"/>
    <x v="0"/>
    <s v="BM-11785"/>
    <s v="OFF-BI-10003712"/>
    <n v="2946"/>
    <n v="2"/>
    <n v="7"/>
    <n v="-20622"/>
    <x v="1"/>
    <s v="Binders"/>
    <x v="692"/>
    <s v="United States"/>
    <x v="10"/>
    <x v="8"/>
    <n v="19143"/>
    <x v="3"/>
    <s v="Bryan Mills"/>
    <x v="0"/>
  </r>
  <r>
    <s v="CA-2017-107853"/>
    <x v="1143"/>
    <d v="2017-05-31T00:00:00"/>
    <x v="2"/>
    <s v="CD-11920"/>
    <s v="OFF-PA-10000520"/>
    <n v="1296"/>
    <n v="2"/>
    <n v="0"/>
    <n v="62208"/>
    <x v="1"/>
    <s v="Paper"/>
    <x v="1408"/>
    <s v="United States"/>
    <x v="147"/>
    <x v="1"/>
    <n v="92054"/>
    <x v="1"/>
    <s v="Carlos Daly"/>
    <x v="0"/>
  </r>
  <r>
    <s v="CA-2017-126144"/>
    <x v="688"/>
    <d v="2017-08-05T00:00:00"/>
    <x v="2"/>
    <s v="GM-14680"/>
    <s v="TEC-PH-10001079"/>
    <n v="285576"/>
    <n v="4"/>
    <n v="4"/>
    <n v="-571152"/>
    <x v="2"/>
    <s v="Phones"/>
    <x v="1242"/>
    <s v="United States"/>
    <x v="10"/>
    <x v="8"/>
    <n v="19134"/>
    <x v="3"/>
    <s v="Greg Matthias"/>
    <x v="0"/>
  </r>
  <r>
    <s v="US-2014-154655"/>
    <x v="36"/>
    <d v="2014-10-17T00:00:00"/>
    <x v="2"/>
    <s v="BP-11050"/>
    <s v="OFF-SU-10000898"/>
    <n v="2224"/>
    <n v="2"/>
    <n v="2"/>
    <n v="2502"/>
    <x v="1"/>
    <s v="Supplies"/>
    <x v="1179"/>
    <s v="United States"/>
    <x v="22"/>
    <x v="9"/>
    <n v="60623"/>
    <x v="0"/>
    <s v="Barry Pond"/>
    <x v="1"/>
  </r>
  <r>
    <s v="CA-2014-100391"/>
    <x v="593"/>
    <d v="2014-05-29T00:00:00"/>
    <x v="2"/>
    <s v="BW-11065"/>
    <s v="OFF-PA-10001471"/>
    <n v="1462"/>
    <n v="2"/>
    <n v="0"/>
    <n v="67252"/>
    <x v="1"/>
    <s v="Paper"/>
    <x v="1456"/>
    <s v="United States"/>
    <x v="20"/>
    <x v="14"/>
    <n v="10035"/>
    <x v="3"/>
    <s v="Barry Weirich"/>
    <x v="0"/>
  </r>
  <r>
    <s v="CA-2014-165477"/>
    <x v="281"/>
    <d v="2014-12-31T00:00:00"/>
    <x v="1"/>
    <s v="RE-19405"/>
    <s v="OFF-AP-10003281"/>
    <n v="4836"/>
    <n v="5"/>
    <n v="2"/>
    <n v="6045"/>
    <x v="1"/>
    <s v="Appliances"/>
    <x v="1178"/>
    <s v="United States"/>
    <x v="239"/>
    <x v="23"/>
    <n v="44240"/>
    <x v="3"/>
    <s v="Ricardo Emerson"/>
    <x v="0"/>
  </r>
  <r>
    <s v="CA-2017-165904"/>
    <x v="103"/>
    <d v="2017-04-11T00:00:00"/>
    <x v="2"/>
    <s v="HR-14770"/>
    <s v="OFF-AR-10003156"/>
    <n v="16256"/>
    <n v="2"/>
    <n v="2"/>
    <n v="12192"/>
    <x v="1"/>
    <s v="Art"/>
    <x v="400"/>
    <s v="United States"/>
    <x v="107"/>
    <x v="2"/>
    <n v="32216"/>
    <x v="2"/>
    <s v="Hallie Redmond"/>
    <x v="2"/>
  </r>
  <r>
    <s v="CA-2017-165904"/>
    <x v="103"/>
    <d v="2017-04-11T00:00:00"/>
    <x v="2"/>
    <s v="HR-14770"/>
    <s v="TEC-PH-10000576"/>
    <n v="219184"/>
    <n v="2"/>
    <n v="2"/>
    <n v="191786"/>
    <x v="2"/>
    <s v="Phones"/>
    <x v="810"/>
    <s v="United States"/>
    <x v="107"/>
    <x v="2"/>
    <n v="32216"/>
    <x v="2"/>
    <s v="Hallie Redmond"/>
    <x v="2"/>
  </r>
  <r>
    <s v="CA-2015-104052"/>
    <x v="876"/>
    <d v="2015-03-02T00:00:00"/>
    <x v="3"/>
    <s v="TP-21565"/>
    <s v="TEC-PH-10003215"/>
    <n v="9584"/>
    <n v="4"/>
    <n v="2"/>
    <n v="34742"/>
    <x v="2"/>
    <s v="Phones"/>
    <x v="1584"/>
    <s v="United States"/>
    <x v="224"/>
    <x v="0"/>
    <n v="75019"/>
    <x v="0"/>
    <s v="Tracy Poddar"/>
    <x v="1"/>
  </r>
  <r>
    <s v="CA-2015-168277"/>
    <x v="351"/>
    <d v="2015-06-03T00:00:00"/>
    <x v="2"/>
    <s v="KB-16315"/>
    <s v="OFF-LA-10004484"/>
    <n v="1239"/>
    <n v="3"/>
    <n v="0"/>
    <n v="56994"/>
    <x v="1"/>
    <s v="Labels"/>
    <x v="613"/>
    <s v="United States"/>
    <x v="245"/>
    <x v="13"/>
    <n v="46203"/>
    <x v="0"/>
    <s v="Karl Braun"/>
    <x v="0"/>
  </r>
  <r>
    <s v="CA-2016-158617"/>
    <x v="894"/>
    <d v="2016-09-28T00:00:00"/>
    <x v="2"/>
    <s v="AC-10660"/>
    <s v="OFF-PA-10002245"/>
    <n v="3588"/>
    <n v="6"/>
    <n v="0"/>
    <n v="16146"/>
    <x v="1"/>
    <s v="Paper"/>
    <x v="1326"/>
    <s v="United States"/>
    <x v="103"/>
    <x v="13"/>
    <n v="46226"/>
    <x v="0"/>
    <s v="Anna Chung"/>
    <x v="0"/>
  </r>
  <r>
    <s v="CA-2017-136882"/>
    <x v="835"/>
    <d v="2017-06-03T00:00:00"/>
    <x v="2"/>
    <s v="DN-13690"/>
    <s v="FUR-FU-10003664"/>
    <n v="4773"/>
    <n v="5"/>
    <n v="0"/>
    <n v="138417"/>
    <x v="0"/>
    <s v="Furnishings"/>
    <x v="35"/>
    <s v="United States"/>
    <x v="251"/>
    <x v="25"/>
    <n v="74133"/>
    <x v="0"/>
    <s v="Duane Noonan"/>
    <x v="0"/>
  </r>
  <r>
    <s v="US-2016-148957"/>
    <x v="42"/>
    <d v="2016-09-23T00:00:00"/>
    <x v="2"/>
    <s v="CC-12430"/>
    <s v="OFF-LA-10002195"/>
    <n v="1232"/>
    <n v="4"/>
    <n v="0"/>
    <n v="59136"/>
    <x v="1"/>
    <s v="Labels"/>
    <x v="1019"/>
    <s v="United States"/>
    <x v="252"/>
    <x v="4"/>
    <n v="98052"/>
    <x v="1"/>
    <s v="Chuck Clark"/>
    <x v="2"/>
  </r>
  <r>
    <s v="CA-2014-140032"/>
    <x v="77"/>
    <d v="2014-09-13T00:00:00"/>
    <x v="2"/>
    <s v="TS-21340"/>
    <s v="OFF-BI-10000822"/>
    <n v="8608"/>
    <n v="2"/>
    <n v="2"/>
    <n v="30128"/>
    <x v="1"/>
    <s v="Binders"/>
    <x v="958"/>
    <s v="United States"/>
    <x v="8"/>
    <x v="1"/>
    <n v="94109"/>
    <x v="1"/>
    <s v="Toby Swindell"/>
    <x v="0"/>
  </r>
  <r>
    <s v="CA-2017-145506"/>
    <x v="94"/>
    <d v="2017-06-07T00:00:00"/>
    <x v="2"/>
    <s v="MO-17800"/>
    <s v="OFF-ST-10004963"/>
    <n v="13626"/>
    <n v="9"/>
    <n v="0"/>
    <n v="54504"/>
    <x v="1"/>
    <s v="Storage"/>
    <x v="462"/>
    <s v="United States"/>
    <x v="258"/>
    <x v="4"/>
    <n v="99207"/>
    <x v="1"/>
    <s v="Meg O'Connel"/>
    <x v="2"/>
  </r>
  <r>
    <s v="CA-2015-129546"/>
    <x v="693"/>
    <d v="2015-10-05T00:00:00"/>
    <x v="2"/>
    <s v="RP-19855"/>
    <s v="OFF-AP-10002495"/>
    <n v="18615"/>
    <n v="3"/>
    <n v="0"/>
    <n v="55845"/>
    <x v="1"/>
    <s v="Appliances"/>
    <x v="1073"/>
    <s v="United States"/>
    <x v="1"/>
    <x v="1"/>
    <n v="90032"/>
    <x v="1"/>
    <s v="Roy Phan"/>
    <x v="1"/>
  </r>
  <r>
    <s v="CA-2015-129546"/>
    <x v="693"/>
    <d v="2015-10-05T00:00:00"/>
    <x v="2"/>
    <s v="RP-19855"/>
    <s v="OFF-BI-10004001"/>
    <n v="81792"/>
    <n v="6"/>
    <n v="2"/>
    <n v="265824"/>
    <x v="1"/>
    <s v="Binders"/>
    <x v="813"/>
    <s v="United States"/>
    <x v="1"/>
    <x v="1"/>
    <n v="90032"/>
    <x v="1"/>
    <s v="Roy Phan"/>
    <x v="1"/>
  </r>
  <r>
    <s v="CA-2015-129546"/>
    <x v="693"/>
    <d v="2015-10-05T00:00:00"/>
    <x v="2"/>
    <s v="RP-19855"/>
    <s v="OFF-SU-10004884"/>
    <n v="4719"/>
    <n v="3"/>
    <n v="0"/>
    <n v="136851"/>
    <x v="1"/>
    <s v="Supplies"/>
    <x v="1757"/>
    <s v="United States"/>
    <x v="1"/>
    <x v="1"/>
    <n v="90032"/>
    <x v="1"/>
    <s v="Roy Phan"/>
    <x v="1"/>
  </r>
  <r>
    <s v="CA-2015-129546"/>
    <x v="693"/>
    <d v="2015-10-05T00:00:00"/>
    <x v="2"/>
    <s v="RP-19855"/>
    <s v="TEC-PH-10003555"/>
    <n v="36784"/>
    <n v="2"/>
    <n v="2"/>
    <n v="-82764"/>
    <x v="2"/>
    <s v="Phones"/>
    <x v="460"/>
    <s v="United States"/>
    <x v="1"/>
    <x v="1"/>
    <n v="90032"/>
    <x v="1"/>
    <s v="Roy Phan"/>
    <x v="1"/>
  </r>
  <r>
    <s v="CA-2016-140977"/>
    <x v="949"/>
    <d v="2016-06-19T00:00:00"/>
    <x v="1"/>
    <s v="JL-15175"/>
    <s v="TEC-MA-10003493"/>
    <n v="91475"/>
    <n v="1"/>
    <n v="5"/>
    <n v="-18295"/>
    <x v="2"/>
    <s v="Machines"/>
    <x v="1811"/>
    <s v="United States"/>
    <x v="346"/>
    <x v="17"/>
    <n v="37421"/>
    <x v="2"/>
    <s v="James Lanier"/>
    <x v="2"/>
  </r>
  <r>
    <s v="CA-2017-151855"/>
    <x v="835"/>
    <d v="2017-06-03T00:00:00"/>
    <x v="2"/>
    <s v="BW-11110"/>
    <s v="TEC-AC-10002380"/>
    <n v="27192"/>
    <n v="3"/>
    <n v="2"/>
    <n v="3399"/>
    <x v="2"/>
    <s v="Accessories"/>
    <x v="1812"/>
    <s v="United States"/>
    <x v="247"/>
    <x v="3"/>
    <n v="27405"/>
    <x v="2"/>
    <s v="Bart Watters"/>
    <x v="1"/>
  </r>
  <r>
    <s v="CA-2017-151855"/>
    <x v="835"/>
    <d v="2017-06-03T00:00:00"/>
    <x v="2"/>
    <s v="BW-11110"/>
    <s v="OFF-BI-10004209"/>
    <n v="1206"/>
    <n v="5"/>
    <n v="7"/>
    <n v="-1005"/>
    <x v="1"/>
    <s v="Binders"/>
    <x v="1204"/>
    <s v="United States"/>
    <x v="247"/>
    <x v="3"/>
    <n v="27405"/>
    <x v="2"/>
    <s v="Bart Watters"/>
    <x v="1"/>
  </r>
  <r>
    <s v="CA-2014-138240"/>
    <x v="1148"/>
    <d v="2014-10-14T00:00:00"/>
    <x v="2"/>
    <s v="SJ-20500"/>
    <s v="OFF-AR-10002135"/>
    <n v="1446"/>
    <n v="3"/>
    <n v="0"/>
    <n v="41934"/>
    <x v="1"/>
    <s v="Art"/>
    <x v="281"/>
    <s v="United States"/>
    <x v="8"/>
    <x v="1"/>
    <n v="94122"/>
    <x v="1"/>
    <s v="Shirley Jackson"/>
    <x v="0"/>
  </r>
  <r>
    <s v="CA-2014-138240"/>
    <x v="1148"/>
    <d v="2014-10-14T00:00:00"/>
    <x v="2"/>
    <s v="SJ-20500"/>
    <s v="TEC-PH-10002583"/>
    <n v="15992"/>
    <n v="1"/>
    <n v="2"/>
    <n v="-29985"/>
    <x v="2"/>
    <s v="Phones"/>
    <x v="1689"/>
    <s v="United States"/>
    <x v="8"/>
    <x v="1"/>
    <n v="94122"/>
    <x v="1"/>
    <s v="Shirley Jackson"/>
    <x v="0"/>
  </r>
  <r>
    <s v="CA-2014-101833"/>
    <x v="663"/>
    <d v="2014-11-22T00:00:00"/>
    <x v="1"/>
    <s v="FG-14260"/>
    <s v="OFF-PA-10003591"/>
    <n v="3444"/>
    <n v="3"/>
    <n v="0"/>
    <n v="1722"/>
    <x v="1"/>
    <s v="Paper"/>
    <x v="689"/>
    <s v="United States"/>
    <x v="20"/>
    <x v="14"/>
    <n v="10024"/>
    <x v="3"/>
    <s v="Frank Gastineau"/>
    <x v="2"/>
  </r>
  <r>
    <s v="CA-2014-100867"/>
    <x v="537"/>
    <d v="2014-10-24T00:00:00"/>
    <x v="2"/>
    <s v="EH-14125"/>
    <s v="TEC-PH-10004922"/>
    <n v="321552"/>
    <n v="6"/>
    <n v="2"/>
    <n v="20097"/>
    <x v="2"/>
    <s v="Phones"/>
    <x v="1065"/>
    <s v="United States"/>
    <x v="79"/>
    <x v="1"/>
    <n v="90712"/>
    <x v="1"/>
    <s v="Eugene Hildebrand"/>
    <x v="2"/>
  </r>
  <r>
    <s v="US-2017-109610"/>
    <x v="918"/>
    <d v="2017-11-30T00:00:00"/>
    <x v="1"/>
    <s v="BS-11590"/>
    <s v="FUR-CH-10001854"/>
    <n v="70196"/>
    <n v="2"/>
    <n v="0"/>
    <n v="1684704"/>
    <x v="0"/>
    <s v="Chairs"/>
    <x v="1108"/>
    <s v="United States"/>
    <x v="102"/>
    <x v="34"/>
    <n v="40214"/>
    <x v="2"/>
    <s v="Brendan Sweed"/>
    <x v="1"/>
  </r>
  <r>
    <s v="CA-2014-156545"/>
    <x v="1220"/>
    <d v="2014-03-03T00:00:00"/>
    <x v="3"/>
    <s v="JS-16030"/>
    <s v="OFF-AR-10003560"/>
    <n v="19456"/>
    <n v="4"/>
    <n v="2"/>
    <n v="34048"/>
    <x v="1"/>
    <s v="Art"/>
    <x v="484"/>
    <s v="United States"/>
    <x v="38"/>
    <x v="23"/>
    <n v="43229"/>
    <x v="3"/>
    <s v="Joy Smith"/>
    <x v="0"/>
  </r>
  <r>
    <s v="CA-2014-109127"/>
    <x v="1059"/>
    <d v="2014-12-25T00:00:00"/>
    <x v="2"/>
    <s v="JC-15775"/>
    <s v="OFF-LA-10004409"/>
    <n v="1728"/>
    <n v="6"/>
    <n v="0"/>
    <n v="79488"/>
    <x v="1"/>
    <s v="Labels"/>
    <x v="1532"/>
    <s v="United States"/>
    <x v="46"/>
    <x v="12"/>
    <n v="19711"/>
    <x v="3"/>
    <s v="John Castell"/>
    <x v="0"/>
  </r>
  <r>
    <s v="CA-2016-126858"/>
    <x v="257"/>
    <d v="2016-11-23T00:00:00"/>
    <x v="2"/>
    <s v="JM-15265"/>
    <s v="FUR-FU-10000448"/>
    <n v="3196"/>
    <n v="2"/>
    <n v="0"/>
    <n v="1598"/>
    <x v="0"/>
    <s v="Furnishings"/>
    <x v="466"/>
    <s v="United States"/>
    <x v="4"/>
    <x v="4"/>
    <n v="98115"/>
    <x v="1"/>
    <s v="Janet Molinari"/>
    <x v="1"/>
  </r>
  <r>
    <s v="CA-2017-102925"/>
    <x v="59"/>
    <d v="2017-11-10T00:00:00"/>
    <x v="1"/>
    <s v="CD-12280"/>
    <s v="OFF-BI-10002735"/>
    <n v="164688"/>
    <n v="6"/>
    <n v="2"/>
    <n v="555822"/>
    <x v="1"/>
    <s v="Binders"/>
    <x v="142"/>
    <s v="United States"/>
    <x v="20"/>
    <x v="14"/>
    <n v="10024"/>
    <x v="3"/>
    <s v="Christina DeMoss"/>
    <x v="0"/>
  </r>
  <r>
    <s v="CA-2017-102925"/>
    <x v="59"/>
    <d v="2017-11-10T00:00:00"/>
    <x v="1"/>
    <s v="CD-12280"/>
    <s v="FUR-TA-10003469"/>
    <n v="1665"/>
    <n v="2"/>
    <n v="4"/>
    <n v="-666"/>
    <x v="0"/>
    <s v="Tables"/>
    <x v="1546"/>
    <s v="United States"/>
    <x v="20"/>
    <x v="14"/>
    <n v="10024"/>
    <x v="3"/>
    <s v="Christina DeMoss"/>
    <x v="0"/>
  </r>
  <r>
    <s v="CA-2017-102925"/>
    <x v="59"/>
    <d v="2017-11-10T00:00:00"/>
    <x v="1"/>
    <s v="CD-12280"/>
    <s v="OFF-PA-10001870"/>
    <n v="1296"/>
    <n v="2"/>
    <n v="0"/>
    <n v="62208"/>
    <x v="1"/>
    <s v="Paper"/>
    <x v="676"/>
    <s v="United States"/>
    <x v="20"/>
    <x v="14"/>
    <n v="10024"/>
    <x v="3"/>
    <s v="Christina DeMoss"/>
    <x v="0"/>
  </r>
  <r>
    <s v="CA-2017-102925"/>
    <x v="59"/>
    <d v="2017-11-10T00:00:00"/>
    <x v="1"/>
    <s v="CD-12280"/>
    <s v="OFF-PA-10004071"/>
    <n v="11096"/>
    <n v="2"/>
    <n v="0"/>
    <n v="532608"/>
    <x v="1"/>
    <s v="Paper"/>
    <x v="416"/>
    <s v="United States"/>
    <x v="20"/>
    <x v="14"/>
    <n v="10024"/>
    <x v="3"/>
    <s v="Christina DeMoss"/>
    <x v="0"/>
  </r>
  <r>
    <s v="CA-2017-102925"/>
    <x v="59"/>
    <d v="2017-11-10T00:00:00"/>
    <x v="1"/>
    <s v="CD-12280"/>
    <s v="TEC-PH-10001448"/>
    <n v="9998"/>
    <n v="2"/>
    <n v="0"/>
    <n v="39992"/>
    <x v="2"/>
    <s v="Phones"/>
    <x v="140"/>
    <s v="United States"/>
    <x v="20"/>
    <x v="14"/>
    <n v="10024"/>
    <x v="3"/>
    <s v="Christina DeMoss"/>
    <x v="0"/>
  </r>
  <r>
    <s v="CA-2017-102925"/>
    <x v="59"/>
    <d v="2017-11-10T00:00:00"/>
    <x v="1"/>
    <s v="CD-12280"/>
    <s v="OFF-BI-10002706"/>
    <n v="11424"/>
    <n v="1"/>
    <n v="2"/>
    <n v="37128"/>
    <x v="1"/>
    <s v="Binders"/>
    <x v="276"/>
    <s v="United States"/>
    <x v="20"/>
    <x v="14"/>
    <n v="10024"/>
    <x v="3"/>
    <s v="Christina DeMoss"/>
    <x v="0"/>
  </r>
  <r>
    <s v="CA-2017-102925"/>
    <x v="59"/>
    <d v="2017-11-10T00:00:00"/>
    <x v="1"/>
    <s v="CD-12280"/>
    <s v="FUR-CH-10004875"/>
    <n v="128124"/>
    <n v="2"/>
    <n v="1"/>
    <n v="242012"/>
    <x v="0"/>
    <s v="Chairs"/>
    <x v="1426"/>
    <s v="United States"/>
    <x v="20"/>
    <x v="14"/>
    <n v="10024"/>
    <x v="3"/>
    <s v="Christina DeMoss"/>
    <x v="0"/>
  </r>
  <r>
    <s v="CA-2017-102925"/>
    <x v="59"/>
    <d v="2017-11-10T00:00:00"/>
    <x v="1"/>
    <s v="CD-12280"/>
    <s v="FUR-FU-10004245"/>
    <n v="1014"/>
    <n v="5"/>
    <n v="0"/>
    <n v="38532"/>
    <x v="0"/>
    <s v="Furnishings"/>
    <x v="1716"/>
    <s v="United States"/>
    <x v="20"/>
    <x v="14"/>
    <n v="10024"/>
    <x v="3"/>
    <s v="Christina DeMoss"/>
    <x v="0"/>
  </r>
  <r>
    <s v="CA-2015-100818"/>
    <x v="69"/>
    <d v="2015-06-05T00:00:00"/>
    <x v="1"/>
    <s v="JM-15265"/>
    <s v="OFF-LA-10000443"/>
    <n v="5904"/>
    <n v="2"/>
    <n v="2"/>
    <n v="19926"/>
    <x v="1"/>
    <s v="Labels"/>
    <x v="1116"/>
    <s v="United States"/>
    <x v="22"/>
    <x v="9"/>
    <n v="60653"/>
    <x v="0"/>
    <s v="Janet Molinari"/>
    <x v="1"/>
  </r>
  <r>
    <s v="CA-2015-100818"/>
    <x v="69"/>
    <d v="2015-06-05T00:00:00"/>
    <x v="1"/>
    <s v="JM-15265"/>
    <s v="OFF-PA-10001125"/>
    <n v="173488"/>
    <n v="7"/>
    <n v="2"/>
    <n v="54215"/>
    <x v="1"/>
    <s v="Paper"/>
    <x v="1012"/>
    <s v="United States"/>
    <x v="22"/>
    <x v="9"/>
    <n v="60653"/>
    <x v="0"/>
    <s v="Janet Molinari"/>
    <x v="1"/>
  </r>
  <r>
    <s v="CA-2015-100818"/>
    <x v="69"/>
    <d v="2015-06-05T00:00:00"/>
    <x v="1"/>
    <s v="JM-15265"/>
    <s v="FUR-FU-10002703"/>
    <n v="5156"/>
    <n v="2"/>
    <n v="6"/>
    <n v="-61872"/>
    <x v="0"/>
    <s v="Furnishings"/>
    <x v="1502"/>
    <s v="United States"/>
    <x v="22"/>
    <x v="9"/>
    <n v="60653"/>
    <x v="0"/>
    <s v="Janet Molinari"/>
    <x v="1"/>
  </r>
  <r>
    <s v="CA-2015-100818"/>
    <x v="69"/>
    <d v="2015-06-05T00:00:00"/>
    <x v="1"/>
    <s v="JM-15265"/>
    <s v="OFF-BI-10004364"/>
    <n v="3564"/>
    <n v="3"/>
    <n v="8"/>
    <n v="-6237"/>
    <x v="1"/>
    <s v="Binders"/>
    <x v="305"/>
    <s v="United States"/>
    <x v="22"/>
    <x v="9"/>
    <n v="60653"/>
    <x v="0"/>
    <s v="Janet Molinari"/>
    <x v="1"/>
  </r>
  <r>
    <s v="CA-2014-126193"/>
    <x v="556"/>
    <d v="2014-09-14T00:00:00"/>
    <x v="2"/>
    <s v="SS-20410"/>
    <s v="OFF-FA-10000936"/>
    <n v="1316"/>
    <n v="5"/>
    <n v="2"/>
    <n v="41125"/>
    <x v="1"/>
    <s v="Fasteners"/>
    <x v="1292"/>
    <s v="United States"/>
    <x v="524"/>
    <x v="9"/>
    <n v="60543"/>
    <x v="0"/>
    <s v="Shahid Shariari"/>
    <x v="0"/>
  </r>
  <r>
    <s v="CA-2014-126193"/>
    <x v="556"/>
    <d v="2014-09-14T00:00:00"/>
    <x v="2"/>
    <s v="SS-20410"/>
    <s v="OFF-BI-10001249"/>
    <n v="3828"/>
    <n v="3"/>
    <n v="8"/>
    <n v="-65076"/>
    <x v="1"/>
    <s v="Binders"/>
    <x v="1180"/>
    <s v="United States"/>
    <x v="524"/>
    <x v="9"/>
    <n v="60543"/>
    <x v="0"/>
    <s v="Shahid Shariari"/>
    <x v="0"/>
  </r>
  <r>
    <s v="CA-2014-126193"/>
    <x v="556"/>
    <d v="2014-09-14T00:00:00"/>
    <x v="2"/>
    <s v="SS-20410"/>
    <s v="OFF-BI-10004632"/>
    <n v="30499"/>
    <n v="5"/>
    <n v="8"/>
    <n v="-5337325"/>
    <x v="1"/>
    <s v="Binders"/>
    <x v="565"/>
    <s v="United States"/>
    <x v="524"/>
    <x v="9"/>
    <n v="60543"/>
    <x v="0"/>
    <s v="Shahid Shariari"/>
    <x v="0"/>
  </r>
  <r>
    <s v="CA-2017-150504"/>
    <x v="44"/>
    <d v="2017-11-12T00:00:00"/>
    <x v="2"/>
    <s v="HG-14845"/>
    <s v="OFF-ST-10000615"/>
    <n v="1816"/>
    <n v="2"/>
    <n v="2"/>
    <n v="1816"/>
    <x v="1"/>
    <s v="Storage"/>
    <x v="75"/>
    <s v="United States"/>
    <x v="0"/>
    <x v="0"/>
    <n v="75220"/>
    <x v="0"/>
    <s v="Harry Greene"/>
    <x v="0"/>
  </r>
  <r>
    <s v="CA-2015-158351"/>
    <x v="781"/>
    <d v="2015-06-24T00:00:00"/>
    <x v="1"/>
    <s v="BC-11125"/>
    <s v="TEC-AC-10001838"/>
    <n v="319984"/>
    <n v="2"/>
    <n v="2"/>
    <n v="919954"/>
    <x v="2"/>
    <s v="Accessories"/>
    <x v="647"/>
    <s v="United States"/>
    <x v="10"/>
    <x v="8"/>
    <n v="19134"/>
    <x v="3"/>
    <s v="Becky Castell"/>
    <x v="2"/>
  </r>
  <r>
    <s v="CA-2014-122679"/>
    <x v="191"/>
    <d v="2014-07-28T00:00:00"/>
    <x v="2"/>
    <s v="AB-10255"/>
    <s v="OFF-AR-10004757"/>
    <n v="1968"/>
    <n v="6"/>
    <n v="0"/>
    <n v="64944"/>
    <x v="1"/>
    <s v="Art"/>
    <x v="346"/>
    <s v="United States"/>
    <x v="1"/>
    <x v="1"/>
    <n v="90008"/>
    <x v="1"/>
    <s v="Alejandro Ballentine"/>
    <x v="2"/>
  </r>
  <r>
    <s v="CA-2016-164770"/>
    <x v="498"/>
    <d v="2016-12-04T00:00:00"/>
    <x v="1"/>
    <s v="MY-18295"/>
    <s v="FUR-BO-10003893"/>
    <n v="781864"/>
    <n v="10"/>
    <n v="32"/>
    <n v="-137976"/>
    <x v="0"/>
    <s v="Bookcases"/>
    <x v="1646"/>
    <s v="United States"/>
    <x v="12"/>
    <x v="0"/>
    <n v="77036"/>
    <x v="0"/>
    <s v="Muhammed Yedwab"/>
    <x v="1"/>
  </r>
  <r>
    <s v="CA-2016-164770"/>
    <x v="498"/>
    <d v="2016-12-04T00:00:00"/>
    <x v="1"/>
    <s v="MY-18295"/>
    <s v="OFF-PA-10003893"/>
    <n v="30816"/>
    <n v="9"/>
    <n v="2"/>
    <n v="963"/>
    <x v="1"/>
    <s v="Paper"/>
    <x v="1094"/>
    <s v="United States"/>
    <x v="12"/>
    <x v="0"/>
    <n v="77036"/>
    <x v="0"/>
    <s v="Muhammed Yedwab"/>
    <x v="1"/>
  </r>
  <r>
    <s v="CA-2017-130505"/>
    <x v="385"/>
    <d v="2017-10-12T00:00:00"/>
    <x v="0"/>
    <s v="NF-18385"/>
    <s v="FUR-TA-10001932"/>
    <n v="673344"/>
    <n v="3"/>
    <n v="3"/>
    <n v="-769536"/>
    <x v="0"/>
    <s v="Tables"/>
    <x v="843"/>
    <s v="United States"/>
    <x v="320"/>
    <x v="48"/>
    <n v="26003"/>
    <x v="3"/>
    <s v="Natalie Fritzler"/>
    <x v="0"/>
  </r>
  <r>
    <s v="US-2017-125213"/>
    <x v="156"/>
    <d v="2017-12-13T00:00:00"/>
    <x v="3"/>
    <s v="NB-18655"/>
    <s v="OFF-FA-10001561"/>
    <n v="654"/>
    <n v="3"/>
    <n v="0"/>
    <n v="21582"/>
    <x v="1"/>
    <s v="Fasteners"/>
    <x v="834"/>
    <s v="United States"/>
    <x v="267"/>
    <x v="29"/>
    <n v="7501"/>
    <x v="3"/>
    <s v="Nona Balk"/>
    <x v="1"/>
  </r>
  <r>
    <s v="CA-2015-156566"/>
    <x v="485"/>
    <d v="2015-10-04T00:00:00"/>
    <x v="3"/>
    <s v="EM-13960"/>
    <s v="TEC-PH-10001817"/>
    <n v="5728"/>
    <n v="2"/>
    <n v="2"/>
    <n v="5012"/>
    <x v="2"/>
    <s v="Phones"/>
    <x v="1095"/>
    <s v="United States"/>
    <x v="32"/>
    <x v="20"/>
    <n v="97206"/>
    <x v="1"/>
    <s v="Eric Murdock"/>
    <x v="0"/>
  </r>
  <r>
    <s v="US-2016-102232"/>
    <x v="1221"/>
    <d v="2016-08-11T00:00:00"/>
    <x v="2"/>
    <s v="MF-17665"/>
    <s v="OFF-AR-10000538"/>
    <n v="19705"/>
    <n v="7"/>
    <n v="0"/>
    <n v="59115"/>
    <x v="1"/>
    <s v="Art"/>
    <x v="1241"/>
    <s v="United States"/>
    <x v="113"/>
    <x v="18"/>
    <n v="35810"/>
    <x v="2"/>
    <s v="Maureen Fritzler"/>
    <x v="1"/>
  </r>
  <r>
    <s v="CA-2017-111738"/>
    <x v="1031"/>
    <d v="2017-01-07T00:00:00"/>
    <x v="2"/>
    <s v="CM-12385"/>
    <s v="OFF-BI-10004584"/>
    <n v="2022272"/>
    <n v="8"/>
    <n v="2"/>
    <n v="6825168"/>
    <x v="1"/>
    <s v="Binders"/>
    <x v="382"/>
    <s v="United States"/>
    <x v="8"/>
    <x v="1"/>
    <n v="94110"/>
    <x v="1"/>
    <s v="Christopher Martinez"/>
    <x v="0"/>
  </r>
  <r>
    <s v="CA-2017-111738"/>
    <x v="1031"/>
    <d v="2017-01-07T00:00:00"/>
    <x v="2"/>
    <s v="CM-12385"/>
    <s v="OFF-AR-10000817"/>
    <n v="912"/>
    <n v="3"/>
    <n v="0"/>
    <n v="31008"/>
    <x v="1"/>
    <s v="Art"/>
    <x v="1251"/>
    <s v="United States"/>
    <x v="8"/>
    <x v="1"/>
    <n v="94110"/>
    <x v="1"/>
    <s v="Christopher Martinez"/>
    <x v="0"/>
  </r>
  <r>
    <s v="CA-2017-163188"/>
    <x v="658"/>
    <d v="2017-11-07T00:00:00"/>
    <x v="0"/>
    <s v="EC-14050"/>
    <s v="OFF-BI-10000756"/>
    <n v="3816"/>
    <n v="9"/>
    <n v="0"/>
    <n v="1908"/>
    <x v="1"/>
    <s v="Binders"/>
    <x v="15"/>
    <s v="United States"/>
    <x v="268"/>
    <x v="25"/>
    <n v="73120"/>
    <x v="0"/>
    <s v="Erin Creighton"/>
    <x v="0"/>
  </r>
  <r>
    <s v="CA-2016-105207"/>
    <x v="833"/>
    <d v="2016-01-08T00:00:00"/>
    <x v="2"/>
    <s v="BO-11350"/>
    <s v="FUR-TA-10000617"/>
    <n v="159285"/>
    <n v="7"/>
    <n v="0"/>
    <n v="350427"/>
    <x v="0"/>
    <s v="Tables"/>
    <x v="342"/>
    <s v="United States"/>
    <x v="388"/>
    <x v="25"/>
    <n v="74012"/>
    <x v="0"/>
    <s v="Bill Overfelt"/>
    <x v="1"/>
  </r>
  <r>
    <s v="CA-2016-105207"/>
    <x v="833"/>
    <d v="2016-01-08T00:00:00"/>
    <x v="2"/>
    <s v="BO-11350"/>
    <s v="OFF-BI-10004364"/>
    <n v="1188"/>
    <n v="2"/>
    <n v="0"/>
    <n v="5346"/>
    <x v="1"/>
    <s v="Binders"/>
    <x v="305"/>
    <s v="United States"/>
    <x v="388"/>
    <x v="25"/>
    <n v="74012"/>
    <x v="0"/>
    <s v="Bill Overfelt"/>
    <x v="1"/>
  </r>
  <r>
    <s v="US-2016-123610"/>
    <x v="535"/>
    <d v="2016-05-16T00:00:00"/>
    <x v="2"/>
    <s v="VM-21835"/>
    <s v="TEC-AC-10004518"/>
    <n v="1200"/>
    <n v="6"/>
    <n v="0"/>
    <n v="468"/>
    <x v="2"/>
    <s v="Accessories"/>
    <x v="1780"/>
    <s v="United States"/>
    <x v="133"/>
    <x v="1"/>
    <n v="92691"/>
    <x v="1"/>
    <s v="Vivian Mathis"/>
    <x v="0"/>
  </r>
  <r>
    <s v="US-2016-123610"/>
    <x v="535"/>
    <d v="2016-05-16T00:00:00"/>
    <x v="2"/>
    <s v="VM-21835"/>
    <s v="OFF-AP-10002222"/>
    <n v="867"/>
    <n v="1"/>
    <n v="0"/>
    <n v="23409"/>
    <x v="1"/>
    <s v="Appliances"/>
    <x v="360"/>
    <s v="United States"/>
    <x v="133"/>
    <x v="1"/>
    <n v="92691"/>
    <x v="1"/>
    <s v="Vivian Mathis"/>
    <x v="0"/>
  </r>
  <r>
    <s v="CA-2017-118213"/>
    <x v="59"/>
    <d v="2017-11-07T00:00:00"/>
    <x v="3"/>
    <s v="AB-10060"/>
    <s v="OFF-PA-10002615"/>
    <n v="441"/>
    <n v="1"/>
    <n v="0"/>
    <n v="20286"/>
    <x v="1"/>
    <s v="Paper"/>
    <x v="250"/>
    <s v="United States"/>
    <x v="383"/>
    <x v="13"/>
    <n v="46142"/>
    <x v="0"/>
    <s v="Adam Bellavance"/>
    <x v="2"/>
  </r>
  <r>
    <s v="CA-2017-118213"/>
    <x v="59"/>
    <d v="2017-11-07T00:00:00"/>
    <x v="3"/>
    <s v="AB-10060"/>
    <s v="OFF-PA-10000565"/>
    <n v="16794"/>
    <n v="3"/>
    <n v="0"/>
    <n v="822906"/>
    <x v="1"/>
    <s v="Paper"/>
    <x v="33"/>
    <s v="United States"/>
    <x v="383"/>
    <x v="13"/>
    <n v="46142"/>
    <x v="0"/>
    <s v="Adam Bellavance"/>
    <x v="2"/>
  </r>
  <r>
    <s v="CA-2017-118213"/>
    <x v="59"/>
    <d v="2017-11-07T00:00:00"/>
    <x v="3"/>
    <s v="AB-10060"/>
    <s v="OFF-PA-10003673"/>
    <n v="678"/>
    <n v="10"/>
    <n v="0"/>
    <n v="31188"/>
    <x v="1"/>
    <s v="Paper"/>
    <x v="971"/>
    <s v="United States"/>
    <x v="383"/>
    <x v="13"/>
    <n v="46142"/>
    <x v="0"/>
    <s v="Adam Bellavance"/>
    <x v="2"/>
  </r>
  <r>
    <s v="CA-2016-149237"/>
    <x v="438"/>
    <d v="2016-05-30T00:00:00"/>
    <x v="2"/>
    <s v="CM-12235"/>
    <s v="FUR-FU-10002088"/>
    <n v="2694"/>
    <n v="3"/>
    <n v="0"/>
    <n v="113148"/>
    <x v="0"/>
    <s v="Furnishings"/>
    <x v="1082"/>
    <s v="United States"/>
    <x v="158"/>
    <x v="5"/>
    <n v="53209"/>
    <x v="0"/>
    <s v="Chris McAfee"/>
    <x v="0"/>
  </r>
  <r>
    <s v="US-2015-158589"/>
    <x v="311"/>
    <d v="2015-11-24T00:00:00"/>
    <x v="2"/>
    <s v="KW-16570"/>
    <s v="FUR-FU-10001546"/>
    <n v="3204"/>
    <n v="3"/>
    <n v="0"/>
    <n v="801"/>
    <x v="0"/>
    <s v="Furnishings"/>
    <x v="1413"/>
    <s v="United States"/>
    <x v="8"/>
    <x v="1"/>
    <n v="94109"/>
    <x v="1"/>
    <s v="Kelly Williams"/>
    <x v="0"/>
  </r>
  <r>
    <s v="CA-2016-101329"/>
    <x v="182"/>
    <d v="2016-04-29T00:00:00"/>
    <x v="2"/>
    <s v="MM-17920"/>
    <s v="OFF-AR-10000614"/>
    <n v="3213"/>
    <n v="9"/>
    <n v="0"/>
    <n v="83538"/>
    <x v="1"/>
    <s v="Art"/>
    <x v="1701"/>
    <s v="United States"/>
    <x v="411"/>
    <x v="14"/>
    <n v="13440"/>
    <x v="3"/>
    <s v="Michael Moore"/>
    <x v="0"/>
  </r>
  <r>
    <s v="CA-2016-101329"/>
    <x v="182"/>
    <d v="2016-04-29T00:00:00"/>
    <x v="2"/>
    <s v="MM-17920"/>
    <s v="OFF-AR-10003190"/>
    <n v="288"/>
    <n v="1"/>
    <n v="0"/>
    <n v="8064"/>
    <x v="1"/>
    <s v="Art"/>
    <x v="645"/>
    <s v="United States"/>
    <x v="411"/>
    <x v="14"/>
    <n v="13440"/>
    <x v="3"/>
    <s v="Michael Moore"/>
    <x v="0"/>
  </r>
  <r>
    <s v="CA-2016-113607"/>
    <x v="499"/>
    <d v="2016-10-18T00:00:00"/>
    <x v="2"/>
    <s v="PW-19030"/>
    <s v="TEC-PH-10004094"/>
    <n v="109193"/>
    <n v="7"/>
    <n v="0"/>
    <n v="2729825"/>
    <x v="2"/>
    <s v="Phones"/>
    <x v="1765"/>
    <s v="United States"/>
    <x v="20"/>
    <x v="14"/>
    <n v="10009"/>
    <x v="3"/>
    <s v="Pauline Webber"/>
    <x v="1"/>
  </r>
  <r>
    <s v="CA-2016-113607"/>
    <x v="499"/>
    <d v="2016-10-18T00:00:00"/>
    <x v="2"/>
    <s v="PW-19030"/>
    <s v="OFF-PA-10001970"/>
    <n v="11196"/>
    <n v="2"/>
    <n v="0"/>
    <n v="548604"/>
    <x v="1"/>
    <s v="Paper"/>
    <x v="314"/>
    <s v="United States"/>
    <x v="20"/>
    <x v="14"/>
    <n v="10009"/>
    <x v="3"/>
    <s v="Pauline Webber"/>
    <x v="1"/>
  </r>
  <r>
    <s v="CA-2014-149104"/>
    <x v="266"/>
    <d v="2014-04-07T00:00:00"/>
    <x v="1"/>
    <s v="RD-19900"/>
    <s v="OFF-AR-10002952"/>
    <n v="267"/>
    <n v="2"/>
    <n v="0"/>
    <n v="7476"/>
    <x v="1"/>
    <s v="Art"/>
    <x v="809"/>
    <s v="United States"/>
    <x v="364"/>
    <x v="11"/>
    <n v="48127"/>
    <x v="0"/>
    <s v="Ruben Dartt"/>
    <x v="0"/>
  </r>
  <r>
    <s v="CA-2014-149104"/>
    <x v="266"/>
    <d v="2014-04-07T00:00:00"/>
    <x v="1"/>
    <s v="RD-19900"/>
    <s v="OFF-BI-10004209"/>
    <n v="402"/>
    <n v="5"/>
    <n v="0"/>
    <n v="1809"/>
    <x v="1"/>
    <s v="Binders"/>
    <x v="1204"/>
    <s v="United States"/>
    <x v="364"/>
    <x v="11"/>
    <n v="48127"/>
    <x v="0"/>
    <s v="Ruben Dartt"/>
    <x v="0"/>
  </r>
  <r>
    <s v="CA-2014-149104"/>
    <x v="266"/>
    <d v="2014-04-07T00:00:00"/>
    <x v="1"/>
    <s v="RD-19900"/>
    <s v="OFF-AR-10004685"/>
    <n v="1389"/>
    <n v="3"/>
    <n v="0"/>
    <n v="45837"/>
    <x v="1"/>
    <s v="Art"/>
    <x v="183"/>
    <s v="United States"/>
    <x v="364"/>
    <x v="11"/>
    <n v="48127"/>
    <x v="0"/>
    <s v="Ruben Dartt"/>
    <x v="0"/>
  </r>
  <r>
    <s v="CA-2014-149104"/>
    <x v="266"/>
    <d v="2014-04-07T00:00:00"/>
    <x v="1"/>
    <s v="RD-19900"/>
    <s v="OFF-ST-10000991"/>
    <n v="68982"/>
    <n v="6"/>
    <n v="0"/>
    <n v="206946"/>
    <x v="1"/>
    <s v="Storage"/>
    <x v="157"/>
    <s v="United States"/>
    <x v="364"/>
    <x v="11"/>
    <n v="48127"/>
    <x v="0"/>
    <s v="Ruben Dartt"/>
    <x v="0"/>
  </r>
  <r>
    <s v="CA-2016-105263"/>
    <x v="873"/>
    <d v="2016-08-11T00:00:00"/>
    <x v="2"/>
    <s v="LM-17065"/>
    <s v="OFF-AR-10002399"/>
    <n v="3834"/>
    <n v="9"/>
    <n v="0"/>
    <n v="157194"/>
    <x v="1"/>
    <s v="Art"/>
    <x v="319"/>
    <s v="United States"/>
    <x v="20"/>
    <x v="14"/>
    <n v="10024"/>
    <x v="3"/>
    <s v="Liz MacKendrick"/>
    <x v="0"/>
  </r>
  <r>
    <s v="CA-2014-130575"/>
    <x v="636"/>
    <d v="2014-12-16T00:00:00"/>
    <x v="3"/>
    <s v="CS-11845"/>
    <s v="OFF-BI-10002353"/>
    <n v="9264"/>
    <n v="3"/>
    <n v="8"/>
    <n v="-13896"/>
    <x v="1"/>
    <s v="Binders"/>
    <x v="1066"/>
    <s v="United States"/>
    <x v="22"/>
    <x v="9"/>
    <n v="60623"/>
    <x v="0"/>
    <s v="Cari Sayre"/>
    <x v="1"/>
  </r>
  <r>
    <s v="CA-2017-142461"/>
    <x v="1109"/>
    <d v="2017-06-03T00:00:00"/>
    <x v="1"/>
    <s v="KT-16480"/>
    <s v="FUR-BO-10001811"/>
    <n v="2046664"/>
    <n v="1"/>
    <n v="32"/>
    <n v="-60196"/>
    <x v="0"/>
    <s v="Bookcases"/>
    <x v="782"/>
    <s v="United States"/>
    <x v="0"/>
    <x v="0"/>
    <n v="75217"/>
    <x v="0"/>
    <s v="Kean Thornton"/>
    <x v="0"/>
  </r>
  <r>
    <s v="CA-2016-125220"/>
    <x v="499"/>
    <d v="2016-10-19T00:00:00"/>
    <x v="2"/>
    <s v="BE-11410"/>
    <s v="TEC-AC-10003033"/>
    <n v="164975"/>
    <n v="5"/>
    <n v="0"/>
    <n v="5444175"/>
    <x v="2"/>
    <s v="Accessories"/>
    <x v="758"/>
    <s v="United States"/>
    <x v="233"/>
    <x v="5"/>
    <n v="54915"/>
    <x v="0"/>
    <s v="Bobby Elias"/>
    <x v="0"/>
  </r>
  <r>
    <s v="CA-2014-100293"/>
    <x v="618"/>
    <d v="2014-03-18T00:00:00"/>
    <x v="2"/>
    <s v="NF-18475"/>
    <s v="OFF-PA-10000176"/>
    <n v="91056"/>
    <n v="6"/>
    <n v="2"/>
    <n v="318696"/>
    <x v="1"/>
    <s v="Paper"/>
    <x v="636"/>
    <s v="United States"/>
    <x v="107"/>
    <x v="2"/>
    <n v="32216"/>
    <x v="2"/>
    <s v="Neil Französisch"/>
    <x v="2"/>
  </r>
  <r>
    <s v="CA-2014-154165"/>
    <x v="1222"/>
    <d v="2014-02-24T00:00:00"/>
    <x v="2"/>
    <s v="DL-13315"/>
    <s v="OFF-AR-10003631"/>
    <n v="54208"/>
    <n v="14"/>
    <n v="2"/>
    <n v="88088"/>
    <x v="1"/>
    <s v="Art"/>
    <x v="767"/>
    <s v="United States"/>
    <x v="22"/>
    <x v="9"/>
    <n v="60653"/>
    <x v="0"/>
    <s v="Delfina Latchford"/>
    <x v="0"/>
  </r>
  <r>
    <s v="CA-2015-123939"/>
    <x v="251"/>
    <d v="2015-08-26T00:00:00"/>
    <x v="1"/>
    <s v="MS-17710"/>
    <s v="TEC-PH-10000923"/>
    <n v="26982"/>
    <n v="3"/>
    <n v="4"/>
    <n v="40473"/>
    <x v="2"/>
    <s v="Phones"/>
    <x v="1222"/>
    <s v="United States"/>
    <x v="256"/>
    <x v="23"/>
    <n v="43402"/>
    <x v="3"/>
    <s v="Maurice Satty"/>
    <x v="0"/>
  </r>
  <r>
    <s v="CA-2015-123939"/>
    <x v="251"/>
    <d v="2015-08-26T00:00:00"/>
    <x v="1"/>
    <s v="MS-17710"/>
    <s v="OFF-LA-10003190"/>
    <n v="6912"/>
    <n v="3"/>
    <n v="2"/>
    <n v="25056"/>
    <x v="1"/>
    <s v="Labels"/>
    <x v="1161"/>
    <s v="United States"/>
    <x v="256"/>
    <x v="23"/>
    <n v="43402"/>
    <x v="3"/>
    <s v="Maurice Satty"/>
    <x v="0"/>
  </r>
  <r>
    <s v="CA-2015-123939"/>
    <x v="251"/>
    <d v="2015-08-26T00:00:00"/>
    <x v="1"/>
    <s v="MS-17710"/>
    <s v="OFF-ST-10003208"/>
    <n v="435504"/>
    <n v="3"/>
    <n v="2"/>
    <n v="489942"/>
    <x v="1"/>
    <s v="Storage"/>
    <x v="246"/>
    <s v="United States"/>
    <x v="256"/>
    <x v="23"/>
    <n v="43402"/>
    <x v="3"/>
    <s v="Maurice Satty"/>
    <x v="0"/>
  </r>
  <r>
    <s v="US-2017-104451"/>
    <x v="539"/>
    <d v="2017-05-12T00:00:00"/>
    <x v="1"/>
    <s v="MM-18055"/>
    <s v="OFF-AP-10000692"/>
    <n v="8108"/>
    <n v="4"/>
    <n v="0"/>
    <n v="227024"/>
    <x v="1"/>
    <s v="Appliances"/>
    <x v="1238"/>
    <s v="United States"/>
    <x v="8"/>
    <x v="1"/>
    <n v="94110"/>
    <x v="1"/>
    <s v="Michelle Moray"/>
    <x v="0"/>
  </r>
  <r>
    <s v="CA-2016-101189"/>
    <x v="1084"/>
    <d v="2016-02-09T00:00:00"/>
    <x v="2"/>
    <s v="JB-15400"/>
    <s v="OFF-ST-10004180"/>
    <n v="9302"/>
    <n v="2"/>
    <n v="0"/>
    <n v="37208"/>
    <x v="1"/>
    <s v="Storage"/>
    <x v="244"/>
    <s v="United States"/>
    <x v="1"/>
    <x v="1"/>
    <n v="90049"/>
    <x v="1"/>
    <s v="Jennifer Braxton"/>
    <x v="1"/>
  </r>
  <r>
    <s v="CA-2014-169446"/>
    <x v="173"/>
    <d v="2014-12-25T00:00:00"/>
    <x v="2"/>
    <s v="SG-20605"/>
    <s v="TEC-PH-10002817"/>
    <n v="323976"/>
    <n v="3"/>
    <n v="2"/>
    <n v="364473"/>
    <x v="2"/>
    <s v="Phones"/>
    <x v="1813"/>
    <s v="United States"/>
    <x v="22"/>
    <x v="9"/>
    <n v="60623"/>
    <x v="0"/>
    <s v="Speros Goranitis"/>
    <x v="0"/>
  </r>
  <r>
    <s v="CA-2014-169446"/>
    <x v="173"/>
    <d v="2014-12-25T00:00:00"/>
    <x v="2"/>
    <s v="SG-20605"/>
    <s v="OFF-PA-10000295"/>
    <n v="15552"/>
    <n v="3"/>
    <n v="2"/>
    <n v="54432"/>
    <x v="1"/>
    <s v="Paper"/>
    <x v="1756"/>
    <s v="United States"/>
    <x v="22"/>
    <x v="9"/>
    <n v="60623"/>
    <x v="0"/>
    <s v="Speros Goranitis"/>
    <x v="0"/>
  </r>
  <r>
    <s v="CA-2014-169446"/>
    <x v="173"/>
    <d v="2014-12-25T00:00:00"/>
    <x v="2"/>
    <s v="SG-20605"/>
    <s v="OFF-ST-10000419"/>
    <n v="32592"/>
    <n v="3"/>
    <n v="2"/>
    <n v="-77406"/>
    <x v="1"/>
    <s v="Storage"/>
    <x v="1015"/>
    <s v="United States"/>
    <x v="22"/>
    <x v="9"/>
    <n v="60623"/>
    <x v="0"/>
    <s v="Speros Goranitis"/>
    <x v="0"/>
  </r>
  <r>
    <s v="CA-2017-156958"/>
    <x v="255"/>
    <d v="2017-12-06T00:00:00"/>
    <x v="3"/>
    <s v="PB-18805"/>
    <s v="OFF-BI-10001524"/>
    <n v="8392"/>
    <n v="5"/>
    <n v="2"/>
    <n v="29372"/>
    <x v="1"/>
    <s v="Binders"/>
    <x v="301"/>
    <s v="United States"/>
    <x v="4"/>
    <x v="4"/>
    <n v="98115"/>
    <x v="1"/>
    <s v="Patrick Bzostek"/>
    <x v="2"/>
  </r>
  <r>
    <s v="CA-2017-156958"/>
    <x v="255"/>
    <d v="2017-12-06T00:00:00"/>
    <x v="3"/>
    <s v="PB-18805"/>
    <s v="FUR-FU-10003268"/>
    <n v="1999"/>
    <n v="5"/>
    <n v="0"/>
    <n v="3998"/>
    <x v="0"/>
    <s v="Furnishings"/>
    <x v="878"/>
    <s v="United States"/>
    <x v="4"/>
    <x v="4"/>
    <n v="98115"/>
    <x v="1"/>
    <s v="Patrick Bzostek"/>
    <x v="2"/>
  </r>
  <r>
    <s v="CA-2017-156958"/>
    <x v="255"/>
    <d v="2017-12-06T00:00:00"/>
    <x v="3"/>
    <s v="PB-18805"/>
    <s v="TEC-PH-10000148"/>
    <n v="31176"/>
    <n v="3"/>
    <n v="2"/>
    <n v="-70146"/>
    <x v="2"/>
    <s v="Phones"/>
    <x v="774"/>
    <s v="United States"/>
    <x v="4"/>
    <x v="4"/>
    <n v="98115"/>
    <x v="1"/>
    <s v="Patrick Bzostek"/>
    <x v="2"/>
  </r>
  <r>
    <s v="CA-2017-156958"/>
    <x v="255"/>
    <d v="2017-12-06T00:00:00"/>
    <x v="3"/>
    <s v="PB-18805"/>
    <s v="OFF-BI-10001543"/>
    <n v="172752"/>
    <n v="6"/>
    <n v="2"/>
    <n v="604632"/>
    <x v="1"/>
    <s v="Binders"/>
    <x v="379"/>
    <s v="United States"/>
    <x v="4"/>
    <x v="4"/>
    <n v="98115"/>
    <x v="1"/>
    <s v="Patrick Bzostek"/>
    <x v="2"/>
  </r>
  <r>
    <s v="CA-2017-156958"/>
    <x v="255"/>
    <d v="2017-12-06T00:00:00"/>
    <x v="3"/>
    <s v="PB-18805"/>
    <s v="OFF-BI-10002071"/>
    <n v="9296"/>
    <n v="2"/>
    <n v="2"/>
    <n v="30212"/>
    <x v="1"/>
    <s v="Binders"/>
    <x v="695"/>
    <s v="United States"/>
    <x v="4"/>
    <x v="4"/>
    <n v="98115"/>
    <x v="1"/>
    <s v="Patrick Bzostek"/>
    <x v="2"/>
  </r>
  <r>
    <s v="CA-2017-101637"/>
    <x v="667"/>
    <d v="2017-03-25T00:00:00"/>
    <x v="0"/>
    <s v="AC-10615"/>
    <s v="OFF-ST-10002352"/>
    <n v="12768"/>
    <n v="2"/>
    <n v="2"/>
    <n v="9576"/>
    <x v="1"/>
    <s v="Storage"/>
    <x v="848"/>
    <s v="United States"/>
    <x v="487"/>
    <x v="0"/>
    <n v="77705"/>
    <x v="0"/>
    <s v="Ann Chong"/>
    <x v="1"/>
  </r>
  <r>
    <s v="CA-2017-111759"/>
    <x v="140"/>
    <d v="2017-07-12T00:00:00"/>
    <x v="2"/>
    <s v="MR-17545"/>
    <s v="OFF-PA-10003127"/>
    <n v="5276"/>
    <n v="2"/>
    <n v="0"/>
    <n v="242696"/>
    <x v="1"/>
    <s v="Paper"/>
    <x v="33"/>
    <s v="United States"/>
    <x v="4"/>
    <x v="4"/>
    <n v="98103"/>
    <x v="1"/>
    <s v="Mathew Reese"/>
    <x v="2"/>
  </r>
  <r>
    <s v="CA-2017-102729"/>
    <x v="40"/>
    <d v="2017-10-31T00:00:00"/>
    <x v="2"/>
    <s v="BF-11215"/>
    <s v="OFF-ST-10000464"/>
    <n v="55616"/>
    <n v="2"/>
    <n v="2"/>
    <n v="55616"/>
    <x v="1"/>
    <s v="Storage"/>
    <x v="1133"/>
    <s v="United States"/>
    <x v="0"/>
    <x v="0"/>
    <n v="75217"/>
    <x v="0"/>
    <s v="Benjamin Farhat"/>
    <x v="2"/>
  </r>
  <r>
    <s v="CA-2016-116596"/>
    <x v="188"/>
    <d v="2016-10-31T00:00:00"/>
    <x v="2"/>
    <s v="BW-11200"/>
    <s v="FUR-CH-10000553"/>
    <n v="427644"/>
    <n v="14"/>
    <n v="1"/>
    <n v="807772"/>
    <x v="0"/>
    <s v="Chairs"/>
    <x v="1244"/>
    <s v="United States"/>
    <x v="20"/>
    <x v="14"/>
    <n v="10011"/>
    <x v="3"/>
    <s v="Ben Wallace"/>
    <x v="0"/>
  </r>
  <r>
    <s v="CA-2016-116596"/>
    <x v="188"/>
    <d v="2016-10-31T00:00:00"/>
    <x v="2"/>
    <s v="BW-11200"/>
    <s v="OFF-FA-10000134"/>
    <n v="4067"/>
    <n v="7"/>
    <n v="0"/>
    <n v="126077"/>
    <x v="1"/>
    <s v="Fasteners"/>
    <x v="196"/>
    <s v="United States"/>
    <x v="20"/>
    <x v="14"/>
    <n v="10011"/>
    <x v="3"/>
    <s v="Ben Wallace"/>
    <x v="0"/>
  </r>
  <r>
    <s v="CA-2016-116596"/>
    <x v="188"/>
    <d v="2016-10-31T00:00:00"/>
    <x v="2"/>
    <s v="BW-11200"/>
    <s v="OFF-ST-10000636"/>
    <n v="3348"/>
    <n v="2"/>
    <n v="0"/>
    <n v="13392"/>
    <x v="1"/>
    <s v="Storage"/>
    <x v="1722"/>
    <s v="United States"/>
    <x v="20"/>
    <x v="14"/>
    <n v="10011"/>
    <x v="3"/>
    <s v="Ben Wallace"/>
    <x v="0"/>
  </r>
  <r>
    <s v="CA-2016-116596"/>
    <x v="188"/>
    <d v="2016-10-31T00:00:00"/>
    <x v="2"/>
    <s v="BW-11200"/>
    <s v="OFF-BI-10002949"/>
    <n v="9728"/>
    <n v="2"/>
    <n v="2"/>
    <n v="32832"/>
    <x v="1"/>
    <s v="Binders"/>
    <x v="522"/>
    <s v="United States"/>
    <x v="20"/>
    <x v="14"/>
    <n v="10011"/>
    <x v="3"/>
    <s v="Ben Wallace"/>
    <x v="0"/>
  </r>
  <r>
    <s v="CA-2017-124191"/>
    <x v="491"/>
    <d v="2017-06-14T00:00:00"/>
    <x v="1"/>
    <s v="TS-21610"/>
    <s v="FUR-FU-10002364"/>
    <n v="8856"/>
    <n v="3"/>
    <n v="6"/>
    <n v="-68634"/>
    <x v="0"/>
    <s v="Furnishings"/>
    <x v="1228"/>
    <s v="United States"/>
    <x v="22"/>
    <x v="9"/>
    <n v="60610"/>
    <x v="0"/>
    <s v="Troy Staebel"/>
    <x v="0"/>
  </r>
  <r>
    <s v="CA-2016-148747"/>
    <x v="476"/>
    <d v="2016-09-27T00:00:00"/>
    <x v="3"/>
    <s v="AS-10045"/>
    <s v="FUR-BO-10002613"/>
    <n v="477666"/>
    <n v="2"/>
    <n v="15"/>
    <n v="84294"/>
    <x v="0"/>
    <s v="Bookcases"/>
    <x v="179"/>
    <s v="United States"/>
    <x v="8"/>
    <x v="1"/>
    <n v="94110"/>
    <x v="1"/>
    <s v="Aaron Smayling"/>
    <x v="1"/>
  </r>
  <r>
    <s v="US-2017-169488"/>
    <x v="209"/>
    <d v="2017-09-09T00:00:00"/>
    <x v="3"/>
    <s v="AA-10375"/>
    <s v="OFF-PA-10002659"/>
    <n v="169"/>
    <n v="5"/>
    <n v="0"/>
    <n v="7774"/>
    <x v="1"/>
    <s v="Paper"/>
    <x v="923"/>
    <s v="United States"/>
    <x v="205"/>
    <x v="33"/>
    <n v="2908"/>
    <x v="3"/>
    <s v="Allen Armold"/>
    <x v="0"/>
  </r>
  <r>
    <s v="US-2017-169488"/>
    <x v="209"/>
    <d v="2017-09-09T00:00:00"/>
    <x v="3"/>
    <s v="AA-10375"/>
    <s v="OFF-PA-10000157"/>
    <n v="3996"/>
    <n v="2"/>
    <n v="0"/>
    <n v="187812"/>
    <x v="1"/>
    <s v="Paper"/>
    <x v="368"/>
    <s v="United States"/>
    <x v="205"/>
    <x v="33"/>
    <n v="2908"/>
    <x v="3"/>
    <s v="Allen Armold"/>
    <x v="0"/>
  </r>
  <r>
    <s v="CA-2015-135727"/>
    <x v="1223"/>
    <d v="2015-05-16T00:00:00"/>
    <x v="1"/>
    <s v="PS-18970"/>
    <s v="FUR-CH-10004540"/>
    <n v="191968"/>
    <n v="7"/>
    <n v="2"/>
    <n v="167972"/>
    <x v="0"/>
    <s v="Chairs"/>
    <x v="864"/>
    <s v="United States"/>
    <x v="42"/>
    <x v="15"/>
    <n v="85023"/>
    <x v="1"/>
    <s v="Paul Stevenson"/>
    <x v="2"/>
  </r>
  <r>
    <s v="CA-2015-135251"/>
    <x v="704"/>
    <d v="2015-08-10T00:00:00"/>
    <x v="2"/>
    <s v="RP-19270"/>
    <s v="OFF-LA-10004544"/>
    <n v="3552"/>
    <n v="3"/>
    <n v="2"/>
    <n v="1332"/>
    <x v="1"/>
    <s v="Labels"/>
    <x v="199"/>
    <s v="United States"/>
    <x v="12"/>
    <x v="0"/>
    <n v="77095"/>
    <x v="0"/>
    <s v="Rachel Payne"/>
    <x v="1"/>
  </r>
  <r>
    <s v="CA-2015-135251"/>
    <x v="704"/>
    <d v="2015-08-10T00:00:00"/>
    <x v="2"/>
    <s v="RP-19270"/>
    <s v="OFF-BI-10001097"/>
    <n v="623"/>
    <n v="5"/>
    <n v="8"/>
    <n v="-96565"/>
    <x v="1"/>
    <s v="Binders"/>
    <x v="792"/>
    <s v="United States"/>
    <x v="12"/>
    <x v="0"/>
    <n v="77095"/>
    <x v="0"/>
    <s v="Rachel Payne"/>
    <x v="1"/>
  </r>
  <r>
    <s v="CA-2015-135251"/>
    <x v="704"/>
    <d v="2015-08-10T00:00:00"/>
    <x v="2"/>
    <s v="RP-19270"/>
    <s v="OFF-PA-10003302"/>
    <n v="56704"/>
    <n v="2"/>
    <n v="2"/>
    <n v="191376"/>
    <x v="1"/>
    <s v="Paper"/>
    <x v="1692"/>
    <s v="United States"/>
    <x v="12"/>
    <x v="0"/>
    <n v="77095"/>
    <x v="0"/>
    <s v="Rachel Payne"/>
    <x v="1"/>
  </r>
  <r>
    <s v="CA-2015-135251"/>
    <x v="704"/>
    <d v="2015-08-10T00:00:00"/>
    <x v="2"/>
    <s v="RP-19270"/>
    <s v="FUR-BO-10003965"/>
    <n v="3691992"/>
    <n v="3"/>
    <n v="32"/>
    <n v="-1140174"/>
    <x v="0"/>
    <s v="Bookcases"/>
    <x v="1081"/>
    <s v="United States"/>
    <x v="12"/>
    <x v="0"/>
    <n v="77095"/>
    <x v="0"/>
    <s v="Rachel Payne"/>
    <x v="1"/>
  </r>
  <r>
    <s v="CA-2014-166590"/>
    <x v="193"/>
    <d v="2014-11-02T00:00:00"/>
    <x v="2"/>
    <s v="NC-18625"/>
    <s v="TEC-AC-10003433"/>
    <n v="198"/>
    <n v="2"/>
    <n v="0"/>
    <n v="891"/>
    <x v="2"/>
    <s v="Accessories"/>
    <x v="1398"/>
    <s v="United States"/>
    <x v="38"/>
    <x v="13"/>
    <n v="47201"/>
    <x v="0"/>
    <s v="Noah Childs"/>
    <x v="1"/>
  </r>
  <r>
    <s v="CA-2014-166590"/>
    <x v="193"/>
    <d v="2014-11-02T00:00:00"/>
    <x v="2"/>
    <s v="NC-18625"/>
    <s v="OFF-PA-10000482"/>
    <n v="7588"/>
    <n v="2"/>
    <n v="0"/>
    <n v="356636"/>
    <x v="1"/>
    <s v="Paper"/>
    <x v="67"/>
    <s v="United States"/>
    <x v="38"/>
    <x v="13"/>
    <n v="47201"/>
    <x v="0"/>
    <s v="Noah Childs"/>
    <x v="1"/>
  </r>
  <r>
    <s v="CA-2016-131744"/>
    <x v="1133"/>
    <d v="2016-06-20T00:00:00"/>
    <x v="1"/>
    <s v="SC-20770"/>
    <s v="OFF-PA-10004610"/>
    <n v="6848"/>
    <n v="2"/>
    <n v="2"/>
    <n v="214"/>
    <x v="1"/>
    <s v="Paper"/>
    <x v="1497"/>
    <s v="United States"/>
    <x v="10"/>
    <x v="8"/>
    <n v="19134"/>
    <x v="3"/>
    <s v="Stewart Carmichael"/>
    <x v="1"/>
  </r>
  <r>
    <s v="CA-2016-131744"/>
    <x v="1133"/>
    <d v="2016-06-20T00:00:00"/>
    <x v="1"/>
    <s v="SC-20770"/>
    <s v="OFF-BI-10003910"/>
    <n v="4626"/>
    <n v="2"/>
    <n v="7"/>
    <n v="-3855"/>
    <x v="1"/>
    <s v="Binders"/>
    <x v="8"/>
    <s v="United States"/>
    <x v="10"/>
    <x v="8"/>
    <n v="19134"/>
    <x v="3"/>
    <s v="Stewart Carmichael"/>
    <x v="1"/>
  </r>
  <r>
    <s v="CA-2016-131744"/>
    <x v="1133"/>
    <d v="2016-06-20T00:00:00"/>
    <x v="1"/>
    <s v="SC-20770"/>
    <s v="OFF-AP-10001394"/>
    <n v="4536"/>
    <n v="3"/>
    <n v="2"/>
    <n v="9072"/>
    <x v="1"/>
    <s v="Appliances"/>
    <x v="1118"/>
    <s v="United States"/>
    <x v="10"/>
    <x v="8"/>
    <n v="19134"/>
    <x v="3"/>
    <s v="Stewart Carmichael"/>
    <x v="1"/>
  </r>
  <r>
    <s v="CA-2015-160864"/>
    <x v="908"/>
    <d v="2015-05-06T00:00:00"/>
    <x v="3"/>
    <s v="NF-18595"/>
    <s v="OFF-BI-10004654"/>
    <n v="13848"/>
    <n v="3"/>
    <n v="2"/>
    <n v="5193"/>
    <x v="1"/>
    <s v="Binders"/>
    <x v="68"/>
    <s v="United States"/>
    <x v="49"/>
    <x v="1"/>
    <n v="95123"/>
    <x v="1"/>
    <s v="Nicole Fjeld"/>
    <x v="2"/>
  </r>
  <r>
    <s v="CA-2015-147690"/>
    <x v="112"/>
    <d v="2015-11-14T00:00:00"/>
    <x v="2"/>
    <s v="SC-20020"/>
    <s v="OFF-ST-10001526"/>
    <n v="577584"/>
    <n v="6"/>
    <n v="2"/>
    <n v="433188"/>
    <x v="1"/>
    <s v="Storage"/>
    <x v="766"/>
    <s v="United States"/>
    <x v="10"/>
    <x v="8"/>
    <n v="19140"/>
    <x v="3"/>
    <s v="Sam Craven"/>
    <x v="0"/>
  </r>
  <r>
    <s v="CA-2015-163923"/>
    <x v="1051"/>
    <d v="2015-06-03T00:00:00"/>
    <x v="2"/>
    <s v="BD-11560"/>
    <s v="TEC-AC-10000358"/>
    <n v="15196"/>
    <n v="4"/>
    <n v="0"/>
    <n v="364704"/>
    <x v="2"/>
    <s v="Accessories"/>
    <x v="1273"/>
    <s v="United States"/>
    <x v="24"/>
    <x v="16"/>
    <n v="22153"/>
    <x v="2"/>
    <s v="Brendan Dodson"/>
    <x v="2"/>
  </r>
  <r>
    <s v="CA-2016-125724"/>
    <x v="894"/>
    <d v="2016-09-27T00:00:00"/>
    <x v="2"/>
    <s v="SM-20950"/>
    <s v="FUR-FU-10000246"/>
    <n v="68432"/>
    <n v="7"/>
    <n v="2"/>
    <n v="8554"/>
    <x v="0"/>
    <s v="Furnishings"/>
    <x v="390"/>
    <s v="United States"/>
    <x v="266"/>
    <x v="21"/>
    <n v="80020"/>
    <x v="1"/>
    <s v="Suzanne McNair"/>
    <x v="1"/>
  </r>
  <r>
    <s v="CA-2015-111612"/>
    <x v="108"/>
    <d v="2015-12-02T00:00:00"/>
    <x v="2"/>
    <s v="EB-14110"/>
    <s v="FUR-FU-10003799"/>
    <n v="7112"/>
    <n v="5"/>
    <n v="2"/>
    <n v="9779"/>
    <x v="0"/>
    <s v="Furnishings"/>
    <x v="90"/>
    <s v="United States"/>
    <x v="38"/>
    <x v="23"/>
    <n v="43229"/>
    <x v="3"/>
    <s v="Eugene Barchas"/>
    <x v="0"/>
  </r>
  <r>
    <s v="CA-2015-111612"/>
    <x v="108"/>
    <d v="2015-12-02T00:00:00"/>
    <x v="2"/>
    <s v="EB-14110"/>
    <s v="OFF-FA-10003021"/>
    <n v="3008"/>
    <n v="2"/>
    <n v="2"/>
    <n v="564"/>
    <x v="1"/>
    <s v="Fasteners"/>
    <x v="127"/>
    <s v="United States"/>
    <x v="38"/>
    <x v="23"/>
    <n v="43229"/>
    <x v="3"/>
    <s v="Eugene Barchas"/>
    <x v="0"/>
  </r>
  <r>
    <s v="CA-2015-156853"/>
    <x v="154"/>
    <d v="2015-12-05T00:00:00"/>
    <x v="1"/>
    <s v="HP-14815"/>
    <s v="OFF-PA-10003656"/>
    <n v="18466"/>
    <n v="7"/>
    <n v="0"/>
    <n v="849436"/>
    <x v="1"/>
    <s v="Paper"/>
    <x v="773"/>
    <s v="United States"/>
    <x v="3"/>
    <x v="38"/>
    <n v="3301"/>
    <x v="3"/>
    <s v="Harold Pawlan"/>
    <x v="2"/>
  </r>
  <r>
    <s v="CA-2014-103086"/>
    <x v="1136"/>
    <d v="2014-10-19T00:00:00"/>
    <x v="1"/>
    <s v="EB-14170"/>
    <s v="FUR-FU-10004586"/>
    <n v="5312"/>
    <n v="2"/>
    <n v="6"/>
    <n v="-15936"/>
    <x v="0"/>
    <s v="Furnishings"/>
    <x v="1460"/>
    <s v="United States"/>
    <x v="12"/>
    <x v="0"/>
    <n v="77095"/>
    <x v="0"/>
    <s v="Evan Bailliet"/>
    <x v="0"/>
  </r>
  <r>
    <s v="CA-2016-129280"/>
    <x v="972"/>
    <d v="2016-05-05T00:00:00"/>
    <x v="3"/>
    <s v="SM-20905"/>
    <s v="TEC-AC-10003832"/>
    <n v="13252"/>
    <n v="5"/>
    <n v="2"/>
    <n v="347865"/>
    <x v="2"/>
    <s v="Accessories"/>
    <x v="218"/>
    <s v="United States"/>
    <x v="46"/>
    <x v="23"/>
    <n v="43055"/>
    <x v="3"/>
    <s v="Susan MacKendrick"/>
    <x v="0"/>
  </r>
  <r>
    <s v="CA-2016-129280"/>
    <x v="972"/>
    <d v="2016-05-05T00:00:00"/>
    <x v="3"/>
    <s v="SM-20905"/>
    <s v="OFF-ST-10002554"/>
    <n v="19564"/>
    <n v="5"/>
    <n v="2"/>
    <n v="-44019"/>
    <x v="1"/>
    <s v="Storage"/>
    <x v="1142"/>
    <s v="United States"/>
    <x v="46"/>
    <x v="23"/>
    <n v="43055"/>
    <x v="3"/>
    <s v="Susan MacKendrick"/>
    <x v="0"/>
  </r>
  <r>
    <s v="CA-2016-129280"/>
    <x v="972"/>
    <d v="2016-05-05T00:00:00"/>
    <x v="3"/>
    <s v="SM-20905"/>
    <s v="FUR-FU-10001876"/>
    <n v="51968"/>
    <n v="2"/>
    <n v="2"/>
    <n v="103936"/>
    <x v="0"/>
    <s v="Furnishings"/>
    <x v="1384"/>
    <s v="United States"/>
    <x v="46"/>
    <x v="23"/>
    <n v="43055"/>
    <x v="3"/>
    <s v="Susan MacKendrick"/>
    <x v="0"/>
  </r>
  <r>
    <s v="CA-2016-129280"/>
    <x v="972"/>
    <d v="2016-05-05T00:00:00"/>
    <x v="3"/>
    <s v="SM-20905"/>
    <s v="TEC-AC-10002637"/>
    <n v="431976"/>
    <n v="3"/>
    <n v="2"/>
    <n v="-755958"/>
    <x v="2"/>
    <s v="Accessories"/>
    <x v="1301"/>
    <s v="United States"/>
    <x v="46"/>
    <x v="23"/>
    <n v="43055"/>
    <x v="3"/>
    <s v="Susan MacKendrick"/>
    <x v="0"/>
  </r>
  <r>
    <s v="CA-2016-129280"/>
    <x v="972"/>
    <d v="2016-05-05T00:00:00"/>
    <x v="3"/>
    <s v="SM-20905"/>
    <s v="TEC-MA-10003589"/>
    <n v="224937"/>
    <n v="3"/>
    <n v="7"/>
    <n v="-1649538"/>
    <x v="2"/>
    <s v="Machines"/>
    <x v="1814"/>
    <s v="United States"/>
    <x v="46"/>
    <x v="23"/>
    <n v="43055"/>
    <x v="3"/>
    <s v="Susan MacKendrick"/>
    <x v="0"/>
  </r>
  <r>
    <s v="CA-2016-129280"/>
    <x v="972"/>
    <d v="2016-05-05T00:00:00"/>
    <x v="3"/>
    <s v="SM-20905"/>
    <s v="OFF-LA-10000081"/>
    <n v="60"/>
    <n v="2"/>
    <n v="2"/>
    <n v="21"/>
    <x v="1"/>
    <s v="Labels"/>
    <x v="1314"/>
    <s v="United States"/>
    <x v="46"/>
    <x v="23"/>
    <n v="43055"/>
    <x v="3"/>
    <s v="Susan MacKendrick"/>
    <x v="0"/>
  </r>
  <r>
    <s v="CA-2015-161242"/>
    <x v="931"/>
    <d v="2015-06-08T00:00:00"/>
    <x v="2"/>
    <s v="CG-12040"/>
    <s v="OFF-PA-10001838"/>
    <n v="1176"/>
    <n v="2"/>
    <n v="0"/>
    <n v="57624"/>
    <x v="1"/>
    <s v="Paper"/>
    <x v="999"/>
    <s v="United States"/>
    <x v="1"/>
    <x v="1"/>
    <n v="90045"/>
    <x v="1"/>
    <s v="Catherine Glotzbach"/>
    <x v="2"/>
  </r>
  <r>
    <s v="CA-2014-130428"/>
    <x v="690"/>
    <d v="2014-03-31T00:00:00"/>
    <x v="0"/>
    <s v="TG-21640"/>
    <s v="FUR-CH-10002965"/>
    <n v="1125488"/>
    <n v="7"/>
    <n v="2"/>
    <n v="984802"/>
    <x v="0"/>
    <s v="Chairs"/>
    <x v="229"/>
    <s v="United States"/>
    <x v="66"/>
    <x v="2"/>
    <n v="33614"/>
    <x v="2"/>
    <s v="Trudy Glocke"/>
    <x v="0"/>
  </r>
  <r>
    <s v="CA-2014-130428"/>
    <x v="690"/>
    <d v="2014-03-31T00:00:00"/>
    <x v="0"/>
    <s v="TG-21640"/>
    <s v="OFF-BI-10001636"/>
    <n v="12645"/>
    <n v="5"/>
    <n v="7"/>
    <n v="-10116"/>
    <x v="1"/>
    <s v="Binders"/>
    <x v="670"/>
    <s v="United States"/>
    <x v="66"/>
    <x v="2"/>
    <n v="33614"/>
    <x v="2"/>
    <s v="Trudy Glocke"/>
    <x v="0"/>
  </r>
  <r>
    <s v="CA-2014-130428"/>
    <x v="690"/>
    <d v="2014-03-31T00:00:00"/>
    <x v="0"/>
    <s v="TG-21640"/>
    <s v="OFF-AR-10004027"/>
    <n v="4032"/>
    <n v="2"/>
    <n v="2"/>
    <n v="10584"/>
    <x v="1"/>
    <s v="Art"/>
    <x v="184"/>
    <s v="United States"/>
    <x v="66"/>
    <x v="2"/>
    <n v="33614"/>
    <x v="2"/>
    <s v="Trudy Glocke"/>
    <x v="0"/>
  </r>
  <r>
    <s v="CA-2017-104388"/>
    <x v="956"/>
    <d v="2017-07-07T00:00:00"/>
    <x v="3"/>
    <s v="DK-12835"/>
    <s v="TEC-PH-10002293"/>
    <n v="7996"/>
    <n v="4"/>
    <n v="0"/>
    <n v="223888"/>
    <x v="2"/>
    <s v="Phones"/>
    <x v="125"/>
    <s v="United States"/>
    <x v="9"/>
    <x v="7"/>
    <n v="68025"/>
    <x v="0"/>
    <s v="Damala Kotsonis"/>
    <x v="1"/>
  </r>
  <r>
    <s v="CA-2015-113131"/>
    <x v="495"/>
    <d v="2015-09-24T00:00:00"/>
    <x v="0"/>
    <s v="MB-17305"/>
    <s v="OFF-BI-10003196"/>
    <n v="6732"/>
    <n v="6"/>
    <n v="7"/>
    <n v="-4488"/>
    <x v="1"/>
    <s v="Binders"/>
    <x v="1358"/>
    <s v="United States"/>
    <x v="38"/>
    <x v="23"/>
    <n v="43229"/>
    <x v="3"/>
    <s v="Maria Bertelson"/>
    <x v="0"/>
  </r>
  <r>
    <s v="CA-2015-113131"/>
    <x v="495"/>
    <d v="2015-09-24T00:00:00"/>
    <x v="0"/>
    <s v="MB-17305"/>
    <s v="OFF-ST-10001172"/>
    <n v="33568"/>
    <n v="2"/>
    <n v="2"/>
    <n v="16784"/>
    <x v="1"/>
    <s v="Storage"/>
    <x v="1195"/>
    <s v="United States"/>
    <x v="38"/>
    <x v="23"/>
    <n v="43229"/>
    <x v="3"/>
    <s v="Maria Bertelson"/>
    <x v="0"/>
  </r>
  <r>
    <s v="CA-2015-113131"/>
    <x v="495"/>
    <d v="2015-09-24T00:00:00"/>
    <x v="0"/>
    <s v="MB-17305"/>
    <s v="OFF-EN-10003068"/>
    <n v="1584"/>
    <n v="2"/>
    <n v="2"/>
    <n v="5544"/>
    <x v="1"/>
    <s v="Envelopes"/>
    <x v="1613"/>
    <s v="United States"/>
    <x v="38"/>
    <x v="23"/>
    <n v="43229"/>
    <x v="3"/>
    <s v="Maria Bertelson"/>
    <x v="0"/>
  </r>
  <r>
    <s v="CA-2015-113131"/>
    <x v="495"/>
    <d v="2015-09-24T00:00:00"/>
    <x v="0"/>
    <s v="MB-17305"/>
    <s v="OFF-LA-10003510"/>
    <n v="24424"/>
    <n v="1"/>
    <n v="2"/>
    <n v="79378"/>
    <x v="1"/>
    <s v="Labels"/>
    <x v="576"/>
    <s v="United States"/>
    <x v="38"/>
    <x v="23"/>
    <n v="43229"/>
    <x v="3"/>
    <s v="Maria Bertelson"/>
    <x v="0"/>
  </r>
  <r>
    <s v="CA-2015-113131"/>
    <x v="495"/>
    <d v="2015-09-24T00:00:00"/>
    <x v="0"/>
    <s v="MB-17305"/>
    <s v="OFF-AR-10003504"/>
    <n v="1712"/>
    <n v="5"/>
    <n v="2"/>
    <n v="1926"/>
    <x v="1"/>
    <s v="Art"/>
    <x v="1026"/>
    <s v="United States"/>
    <x v="38"/>
    <x v="23"/>
    <n v="43229"/>
    <x v="3"/>
    <s v="Maria Bertelson"/>
    <x v="0"/>
  </r>
  <r>
    <s v="CA-2015-148495"/>
    <x v="860"/>
    <d v="2015-08-13T00:00:00"/>
    <x v="0"/>
    <s v="SF-20065"/>
    <s v="FUR-FU-10001889"/>
    <n v="3156"/>
    <n v="3"/>
    <n v="0"/>
    <n v="104148"/>
    <x v="0"/>
    <s v="Furnishings"/>
    <x v="1147"/>
    <s v="United States"/>
    <x v="225"/>
    <x v="1"/>
    <n v="91767"/>
    <x v="1"/>
    <s v="Sandra Flanagan"/>
    <x v="0"/>
  </r>
  <r>
    <s v="CA-2015-143147"/>
    <x v="988"/>
    <d v="2015-05-28T00:00:00"/>
    <x v="1"/>
    <s v="PS-18760"/>
    <s v="FUR-CH-10000863"/>
    <n v="105686"/>
    <n v="1"/>
    <n v="3"/>
    <n v="-286862"/>
    <x v="0"/>
    <s v="Chairs"/>
    <x v="83"/>
    <s v="United States"/>
    <x v="52"/>
    <x v="0"/>
    <n v="78207"/>
    <x v="0"/>
    <s v="Pamela Stobb"/>
    <x v="0"/>
  </r>
  <r>
    <s v="CA-2015-143147"/>
    <x v="988"/>
    <d v="2015-05-28T00:00:00"/>
    <x v="1"/>
    <s v="PS-18760"/>
    <s v="TEC-MA-10004679"/>
    <n v="39954"/>
    <n v="2"/>
    <n v="4"/>
    <n v="-79908"/>
    <x v="2"/>
    <s v="Machines"/>
    <x v="1072"/>
    <s v="United States"/>
    <x v="52"/>
    <x v="0"/>
    <n v="78207"/>
    <x v="0"/>
    <s v="Pamela Stobb"/>
    <x v="0"/>
  </r>
  <r>
    <s v="CA-2015-143147"/>
    <x v="988"/>
    <d v="2015-05-28T00:00:00"/>
    <x v="1"/>
    <s v="PS-18760"/>
    <s v="FUR-CH-10004754"/>
    <n v="10493"/>
    <n v="5"/>
    <n v="3"/>
    <n v="-4497"/>
    <x v="0"/>
    <s v="Chairs"/>
    <x v="1121"/>
    <s v="United States"/>
    <x v="52"/>
    <x v="0"/>
    <n v="78207"/>
    <x v="0"/>
    <s v="Pamela Stobb"/>
    <x v="0"/>
  </r>
  <r>
    <s v="CA-2017-152975"/>
    <x v="32"/>
    <d v="2017-09-16T00:00:00"/>
    <x v="3"/>
    <s v="RB-19705"/>
    <s v="TEC-PH-10004586"/>
    <n v="107985"/>
    <n v="3"/>
    <n v="0"/>
    <n v="323955"/>
    <x v="2"/>
    <s v="Phones"/>
    <x v="892"/>
    <s v="United States"/>
    <x v="20"/>
    <x v="14"/>
    <n v="10035"/>
    <x v="3"/>
    <s v="Roger Barcio"/>
    <x v="2"/>
  </r>
  <r>
    <s v="CA-2017-152975"/>
    <x v="32"/>
    <d v="2017-09-16T00:00:00"/>
    <x v="3"/>
    <s v="RB-19705"/>
    <s v="OFF-ST-10001370"/>
    <n v="7098"/>
    <n v="1"/>
    <n v="0"/>
    <n v="3549"/>
    <x v="1"/>
    <s v="Storage"/>
    <x v="1023"/>
    <s v="United States"/>
    <x v="20"/>
    <x v="14"/>
    <n v="10035"/>
    <x v="3"/>
    <s v="Roger Barcio"/>
    <x v="2"/>
  </r>
  <r>
    <s v="CA-2017-152975"/>
    <x v="32"/>
    <d v="2017-09-16T00:00:00"/>
    <x v="3"/>
    <s v="RB-19705"/>
    <s v="OFF-AR-10001988"/>
    <n v="2995"/>
    <n v="5"/>
    <n v="0"/>
    <n v="86855"/>
    <x v="1"/>
    <s v="Art"/>
    <x v="752"/>
    <s v="United States"/>
    <x v="20"/>
    <x v="14"/>
    <n v="10035"/>
    <x v="3"/>
    <s v="Roger Barcio"/>
    <x v="2"/>
  </r>
  <r>
    <s v="CA-2017-152975"/>
    <x v="32"/>
    <d v="2017-09-16T00:00:00"/>
    <x v="3"/>
    <s v="RB-19705"/>
    <s v="FUR-CH-10003298"/>
    <n v="58941"/>
    <n v="5"/>
    <n v="1"/>
    <n v="-6549"/>
    <x v="0"/>
    <s v="Chairs"/>
    <x v="1549"/>
    <s v="United States"/>
    <x v="20"/>
    <x v="14"/>
    <n v="10035"/>
    <x v="3"/>
    <s v="Roger Barcio"/>
    <x v="2"/>
  </r>
  <r>
    <s v="CA-2016-107475"/>
    <x v="840"/>
    <d v="2016-06-11T00:00:00"/>
    <x v="2"/>
    <s v="RS-19870"/>
    <s v="OFF-FA-10002988"/>
    <n v="9648"/>
    <n v="6"/>
    <n v="2"/>
    <n v="34974"/>
    <x v="1"/>
    <s v="Fasteners"/>
    <x v="131"/>
    <s v="United States"/>
    <x v="10"/>
    <x v="8"/>
    <n v="19120"/>
    <x v="3"/>
    <s v="Roy Skaria"/>
    <x v="2"/>
  </r>
  <r>
    <s v="CA-2017-116127"/>
    <x v="642"/>
    <d v="2017-06-27T00:00:00"/>
    <x v="1"/>
    <s v="SB-20185"/>
    <s v="FUR-BO-10002213"/>
    <n v="400784"/>
    <n v="1"/>
    <n v="2"/>
    <n v="-50098"/>
    <x v="0"/>
    <s v="Bookcases"/>
    <x v="1220"/>
    <s v="United States"/>
    <x v="20"/>
    <x v="14"/>
    <n v="10024"/>
    <x v="3"/>
    <s v="Sarah Brown"/>
    <x v="0"/>
  </r>
  <r>
    <s v="CA-2017-132584"/>
    <x v="774"/>
    <d v="2017-08-27T00:00:00"/>
    <x v="3"/>
    <s v="HJ-14875"/>
    <s v="OFF-ST-10000344"/>
    <n v="5372"/>
    <n v="4"/>
    <n v="0"/>
    <n v="139672"/>
    <x v="1"/>
    <s v="Storage"/>
    <x v="1013"/>
    <s v="United States"/>
    <x v="65"/>
    <x v="11"/>
    <n v="48234"/>
    <x v="0"/>
    <s v="Heather Jas"/>
    <x v="2"/>
  </r>
  <r>
    <s v="CA-2016-160598"/>
    <x v="369"/>
    <d v="2016-08-28T00:00:00"/>
    <x v="3"/>
    <s v="SV-20815"/>
    <s v="OFF-PA-10002319"/>
    <n v="31008"/>
    <n v="1"/>
    <n v="2"/>
    <n v="112404"/>
    <x v="1"/>
    <s v="Paper"/>
    <x v="1381"/>
    <s v="United States"/>
    <x v="99"/>
    <x v="2"/>
    <n v="33142"/>
    <x v="2"/>
    <s v="Stuart Van"/>
    <x v="1"/>
  </r>
  <r>
    <s v="CA-2016-108630"/>
    <x v="740"/>
    <d v="2016-11-18T00:00:00"/>
    <x v="0"/>
    <s v="BE-11410"/>
    <s v="OFF-BI-10002437"/>
    <n v="6112"/>
    <n v="5"/>
    <n v="2"/>
    <n v="22156"/>
    <x v="1"/>
    <s v="Binders"/>
    <x v="1298"/>
    <s v="United States"/>
    <x v="3"/>
    <x v="1"/>
    <n v="94521"/>
    <x v="1"/>
    <s v="Bobby Elias"/>
    <x v="0"/>
  </r>
  <r>
    <s v="US-2017-129203"/>
    <x v="825"/>
    <d v="2017-04-22T00:00:00"/>
    <x v="2"/>
    <s v="BM-11575"/>
    <s v="OFF-ST-10001418"/>
    <n v="195136"/>
    <n v="4"/>
    <n v="2"/>
    <n v="-439056"/>
    <x v="1"/>
    <s v="Storage"/>
    <x v="872"/>
    <s v="United States"/>
    <x v="22"/>
    <x v="9"/>
    <n v="60653"/>
    <x v="0"/>
    <s v="Brendan Murry"/>
    <x v="1"/>
  </r>
  <r>
    <s v="CA-2017-110940"/>
    <x v="282"/>
    <d v="2017-07-28T00:00:00"/>
    <x v="2"/>
    <s v="AZ-10750"/>
    <s v="OFF-AR-10000380"/>
    <n v="121536"/>
    <n v="4"/>
    <n v="2"/>
    <n v="15192"/>
    <x v="1"/>
    <s v="Art"/>
    <x v="108"/>
    <s v="United States"/>
    <x v="320"/>
    <x v="9"/>
    <n v="60090"/>
    <x v="0"/>
    <s v="Annie Zypern"/>
    <x v="0"/>
  </r>
  <r>
    <s v="CA-2014-119172"/>
    <x v="217"/>
    <d v="2014-05-15T00:00:00"/>
    <x v="2"/>
    <s v="HD-14785"/>
    <s v="OFF-PA-10003036"/>
    <n v="17472"/>
    <n v="3"/>
    <n v="2"/>
    <n v="56784"/>
    <x v="1"/>
    <s v="Paper"/>
    <x v="1708"/>
    <s v="United States"/>
    <x v="22"/>
    <x v="9"/>
    <n v="60610"/>
    <x v="0"/>
    <s v="Harold Dahlen"/>
    <x v="2"/>
  </r>
  <r>
    <s v="CA-2014-119172"/>
    <x v="217"/>
    <d v="2014-05-15T00:00:00"/>
    <x v="2"/>
    <s v="HD-14785"/>
    <s v="OFF-BI-10002026"/>
    <n v="10458"/>
    <n v="9"/>
    <n v="8"/>
    <n v="-172557"/>
    <x v="1"/>
    <s v="Binders"/>
    <x v="905"/>
    <s v="United States"/>
    <x v="22"/>
    <x v="9"/>
    <n v="60610"/>
    <x v="0"/>
    <s v="Harold Dahlen"/>
    <x v="2"/>
  </r>
  <r>
    <s v="US-2016-105452"/>
    <x v="1062"/>
    <d v="2016-08-01T00:00:00"/>
    <x v="2"/>
    <s v="BF-11005"/>
    <s v="FUR-FU-10003691"/>
    <n v="247"/>
    <n v="5"/>
    <n v="6"/>
    <n v="-988"/>
    <x v="0"/>
    <s v="Furnishings"/>
    <x v="879"/>
    <s v="United States"/>
    <x v="45"/>
    <x v="0"/>
    <n v="77506"/>
    <x v="0"/>
    <s v="Barry Franz"/>
    <x v="2"/>
  </r>
  <r>
    <s v="US-2016-105452"/>
    <x v="1062"/>
    <d v="2016-08-01T00:00:00"/>
    <x v="2"/>
    <s v="BF-11005"/>
    <s v="FUR-FU-10003806"/>
    <n v="30272"/>
    <n v="5"/>
    <n v="6"/>
    <n v="-3784"/>
    <x v="0"/>
    <s v="Furnishings"/>
    <x v="1772"/>
    <s v="United States"/>
    <x v="45"/>
    <x v="0"/>
    <n v="77506"/>
    <x v="0"/>
    <s v="Barry Franz"/>
    <x v="2"/>
  </r>
  <r>
    <s v="CA-2017-108931"/>
    <x v="32"/>
    <d v="2017-09-19T00:00:00"/>
    <x v="2"/>
    <s v="HZ-14950"/>
    <s v="OFF-PA-10002741"/>
    <n v="856"/>
    <n v="2"/>
    <n v="0"/>
    <n v="3852"/>
    <x v="1"/>
    <s v="Paper"/>
    <x v="1455"/>
    <s v="United States"/>
    <x v="20"/>
    <x v="14"/>
    <n v="10024"/>
    <x v="3"/>
    <s v="Henia Zydlo"/>
    <x v="0"/>
  </r>
  <r>
    <s v="CA-2017-108931"/>
    <x v="32"/>
    <d v="2017-09-19T00:00:00"/>
    <x v="2"/>
    <s v="HZ-14950"/>
    <s v="OFF-PA-10003845"/>
    <n v="1156"/>
    <n v="2"/>
    <n v="0"/>
    <n v="56644"/>
    <x v="1"/>
    <s v="Paper"/>
    <x v="371"/>
    <s v="United States"/>
    <x v="20"/>
    <x v="14"/>
    <n v="10024"/>
    <x v="3"/>
    <s v="Henia Zydlo"/>
    <x v="0"/>
  </r>
  <r>
    <s v="CA-2017-104619"/>
    <x v="713"/>
    <d v="2017-01-29T00:00:00"/>
    <x v="2"/>
    <s v="KD-16495"/>
    <s v="OFF-AP-10001492"/>
    <n v="2586"/>
    <n v="3"/>
    <n v="0"/>
    <n v="67236"/>
    <x v="1"/>
    <s v="Appliances"/>
    <x v="22"/>
    <s v="United States"/>
    <x v="49"/>
    <x v="1"/>
    <n v="95123"/>
    <x v="1"/>
    <s v="Keith Dawkins"/>
    <x v="1"/>
  </r>
  <r>
    <s v="CA-2017-104619"/>
    <x v="713"/>
    <d v="2017-01-29T00:00:00"/>
    <x v="2"/>
    <s v="KD-16495"/>
    <s v="OFF-BI-10004318"/>
    <n v="276784"/>
    <n v="2"/>
    <n v="2"/>
    <n v="899548"/>
    <x v="1"/>
    <s v="Binders"/>
    <x v="1555"/>
    <s v="United States"/>
    <x v="49"/>
    <x v="1"/>
    <n v="95123"/>
    <x v="1"/>
    <s v="Keith Dawkins"/>
    <x v="1"/>
  </r>
  <r>
    <s v="CA-2017-104619"/>
    <x v="713"/>
    <d v="2017-01-29T00:00:00"/>
    <x v="2"/>
    <s v="KD-16495"/>
    <s v="TEC-PH-10000193"/>
    <n v="110352"/>
    <n v="3"/>
    <n v="2"/>
    <n v="82764"/>
    <x v="2"/>
    <s v="Phones"/>
    <x v="1636"/>
    <s v="United States"/>
    <x v="49"/>
    <x v="1"/>
    <n v="95123"/>
    <x v="1"/>
    <s v="Keith Dawkins"/>
    <x v="1"/>
  </r>
  <r>
    <s v="CA-2015-149517"/>
    <x v="443"/>
    <d v="2015-09-23T00:00:00"/>
    <x v="2"/>
    <s v="FC-14245"/>
    <s v="FUR-FU-10003464"/>
    <n v="6084"/>
    <n v="3"/>
    <n v="0"/>
    <n v="194688"/>
    <x v="0"/>
    <s v="Furnishings"/>
    <x v="1458"/>
    <s v="United States"/>
    <x v="301"/>
    <x v="1"/>
    <n v="95823"/>
    <x v="1"/>
    <s v="Frank Carlisle"/>
    <x v="2"/>
  </r>
  <r>
    <s v="CA-2015-116841"/>
    <x v="1224"/>
    <d v="2015-04-18T00:00:00"/>
    <x v="2"/>
    <s v="TP-21130"/>
    <s v="OFF-AP-10002403"/>
    <n v="35208"/>
    <n v="1"/>
    <n v="2"/>
    <n v="26406"/>
    <x v="1"/>
    <s v="Appliances"/>
    <x v="1295"/>
    <s v="United States"/>
    <x v="24"/>
    <x v="20"/>
    <n v="97477"/>
    <x v="1"/>
    <s v="Theone Pippenger"/>
    <x v="0"/>
  </r>
  <r>
    <s v="CA-2017-107797"/>
    <x v="539"/>
    <d v="2017-05-11T00:00:00"/>
    <x v="1"/>
    <s v="EB-13705"/>
    <s v="OFF-PA-10003848"/>
    <n v="41472"/>
    <n v="8"/>
    <n v="2"/>
    <n v="145152"/>
    <x v="1"/>
    <s v="Paper"/>
    <x v="1432"/>
    <s v="United States"/>
    <x v="511"/>
    <x v="0"/>
    <n v="76063"/>
    <x v="0"/>
    <s v="Ed Braxton"/>
    <x v="1"/>
  </r>
  <r>
    <s v="CA-2016-117604"/>
    <x v="911"/>
    <d v="2016-09-09T00:00:00"/>
    <x v="2"/>
    <s v="JP-15520"/>
    <s v="OFF-PA-10001357"/>
    <n v="2395"/>
    <n v="5"/>
    <n v="0"/>
    <n v="11496"/>
    <x v="1"/>
    <s v="Paper"/>
    <x v="1032"/>
    <s v="United States"/>
    <x v="186"/>
    <x v="36"/>
    <n v="72401"/>
    <x v="2"/>
    <s v="Jeremy Pistek"/>
    <x v="0"/>
  </r>
  <r>
    <s v="CA-2014-130155"/>
    <x v="945"/>
    <d v="2014-05-22T00:00:00"/>
    <x v="3"/>
    <s v="TD-20995"/>
    <s v="OFF-SU-10004737"/>
    <n v="342"/>
    <n v="5"/>
    <n v="0"/>
    <n v="9234"/>
    <x v="1"/>
    <s v="Supplies"/>
    <x v="1685"/>
    <s v="United States"/>
    <x v="173"/>
    <x v="16"/>
    <n v="23464"/>
    <x v="2"/>
    <s v="Tamara Dahlen"/>
    <x v="0"/>
  </r>
  <r>
    <s v="CA-2016-129861"/>
    <x v="26"/>
    <d v="2016-06-23T00:00:00"/>
    <x v="2"/>
    <s v="DM-13345"/>
    <s v="FUR-TA-10003715"/>
    <n v="376866"/>
    <n v="3"/>
    <n v="4"/>
    <n v="-2135574"/>
    <x v="0"/>
    <s v="Tables"/>
    <x v="1003"/>
    <s v="United States"/>
    <x v="30"/>
    <x v="14"/>
    <n v="14609"/>
    <x v="3"/>
    <s v="Denise Monton"/>
    <x v="1"/>
  </r>
  <r>
    <s v="CA-2015-138625"/>
    <x v="120"/>
    <d v="2015-11-05T00:00:00"/>
    <x v="3"/>
    <s v="EG-13900"/>
    <s v="OFF-AP-10003099"/>
    <n v="19772"/>
    <n v="4"/>
    <n v="0"/>
    <n v="553616"/>
    <x v="1"/>
    <s v="Appliances"/>
    <x v="1815"/>
    <s v="United States"/>
    <x v="269"/>
    <x v="16"/>
    <n v="23320"/>
    <x v="2"/>
    <s v="Emily Grady"/>
    <x v="0"/>
  </r>
  <r>
    <s v="US-2017-122672"/>
    <x v="258"/>
    <d v="2017-11-09T00:00:00"/>
    <x v="2"/>
    <s v="HG-14965"/>
    <s v="TEC-AC-10002323"/>
    <n v="7072"/>
    <n v="4"/>
    <n v="2"/>
    <n v="-6188"/>
    <x v="2"/>
    <s v="Accessories"/>
    <x v="177"/>
    <s v="United States"/>
    <x v="152"/>
    <x v="23"/>
    <n v="43130"/>
    <x v="3"/>
    <s v="Henry Goldwyn"/>
    <x v="1"/>
  </r>
  <r>
    <s v="US-2017-122672"/>
    <x v="258"/>
    <d v="2017-11-09T00:00:00"/>
    <x v="2"/>
    <s v="HG-14965"/>
    <s v="OFF-ST-10002344"/>
    <n v="194352"/>
    <n v="3"/>
    <n v="2"/>
    <n v="-437292"/>
    <x v="1"/>
    <s v="Storage"/>
    <x v="858"/>
    <s v="United States"/>
    <x v="152"/>
    <x v="23"/>
    <n v="43130"/>
    <x v="3"/>
    <s v="Henry Goldwyn"/>
    <x v="1"/>
  </r>
  <r>
    <s v="CA-2017-117128"/>
    <x v="255"/>
    <d v="2017-12-08T00:00:00"/>
    <x v="1"/>
    <s v="BF-11080"/>
    <s v="OFF-PA-10000007"/>
    <n v="216"/>
    <n v="6"/>
    <n v="0"/>
    <n v="9936"/>
    <x v="1"/>
    <s v="Paper"/>
    <x v="1517"/>
    <s v="United States"/>
    <x v="20"/>
    <x v="14"/>
    <n v="10024"/>
    <x v="3"/>
    <s v="Bart Folk"/>
    <x v="0"/>
  </r>
  <r>
    <s v="CA-2017-117128"/>
    <x v="255"/>
    <d v="2017-12-08T00:00:00"/>
    <x v="1"/>
    <s v="BF-11080"/>
    <s v="OFF-LA-10000248"/>
    <n v="1107"/>
    <n v="3"/>
    <n v="0"/>
    <n v="52029"/>
    <x v="1"/>
    <s v="Labels"/>
    <x v="1210"/>
    <s v="United States"/>
    <x v="20"/>
    <x v="14"/>
    <n v="10024"/>
    <x v="3"/>
    <s v="Bart Folk"/>
    <x v="0"/>
  </r>
  <r>
    <s v="CA-2016-130638"/>
    <x v="457"/>
    <d v="2016-05-19T00:00:00"/>
    <x v="1"/>
    <s v="SC-20095"/>
    <s v="FUR-FU-10002116"/>
    <n v="28284"/>
    <n v="4"/>
    <n v="0"/>
    <n v="197988"/>
    <x v="0"/>
    <s v="Furnishings"/>
    <x v="1421"/>
    <s v="United States"/>
    <x v="1"/>
    <x v="1"/>
    <n v="90045"/>
    <x v="1"/>
    <s v="Sanjit Chand"/>
    <x v="0"/>
  </r>
  <r>
    <s v="CA-2016-130638"/>
    <x v="457"/>
    <d v="2016-05-19T00:00:00"/>
    <x v="1"/>
    <s v="SC-20095"/>
    <s v="OFF-LA-10002195"/>
    <n v="2772"/>
    <n v="9"/>
    <n v="0"/>
    <n v="133056"/>
    <x v="1"/>
    <s v="Labels"/>
    <x v="1019"/>
    <s v="United States"/>
    <x v="1"/>
    <x v="1"/>
    <n v="90045"/>
    <x v="1"/>
    <s v="Sanjit Chand"/>
    <x v="0"/>
  </r>
  <r>
    <s v="CA-2017-144365"/>
    <x v="1200"/>
    <d v="2017-10-30T00:00:00"/>
    <x v="2"/>
    <s v="CS-11950"/>
    <s v="OFF-FA-10000735"/>
    <n v="1168"/>
    <n v="4"/>
    <n v="0"/>
    <n v="5256"/>
    <x v="1"/>
    <s v="Fasteners"/>
    <x v="127"/>
    <s v="United States"/>
    <x v="25"/>
    <x v="35"/>
    <n v="39212"/>
    <x v="2"/>
    <s v="Carlos Soltero"/>
    <x v="0"/>
  </r>
  <r>
    <s v="CA-2016-110086"/>
    <x v="31"/>
    <d v="2016-09-22T00:00:00"/>
    <x v="2"/>
    <s v="BD-11320"/>
    <s v="TEC-PH-10001299"/>
    <n v="239984"/>
    <n v="2"/>
    <n v="2"/>
    <n v="239984"/>
    <x v="2"/>
    <s v="Phones"/>
    <x v="1467"/>
    <s v="United States"/>
    <x v="351"/>
    <x v="1"/>
    <n v="95695"/>
    <x v="1"/>
    <s v="Bill Donatelli"/>
    <x v="0"/>
  </r>
  <r>
    <s v="CA-2014-128524"/>
    <x v="7"/>
    <d v="2014-11-13T00:00:00"/>
    <x v="3"/>
    <s v="MZ-17515"/>
    <s v="OFF-AP-10002892"/>
    <n v="2298"/>
    <n v="1"/>
    <n v="0"/>
    <n v="6894"/>
    <x v="1"/>
    <s v="Appliances"/>
    <x v="9"/>
    <s v="United States"/>
    <x v="4"/>
    <x v="4"/>
    <n v="98115"/>
    <x v="1"/>
    <s v="Mary Zewe"/>
    <x v="1"/>
  </r>
  <r>
    <s v="CA-2014-128524"/>
    <x v="7"/>
    <d v="2014-11-13T00:00:00"/>
    <x v="3"/>
    <s v="MZ-17515"/>
    <s v="TEC-AC-10002718"/>
    <n v="10213"/>
    <n v="7"/>
    <n v="0"/>
    <n v="153195"/>
    <x v="2"/>
    <s v="Accessories"/>
    <x v="1181"/>
    <s v="United States"/>
    <x v="4"/>
    <x v="4"/>
    <n v="98115"/>
    <x v="1"/>
    <s v="Mary Zewe"/>
    <x v="1"/>
  </r>
  <r>
    <s v="CA-2014-128524"/>
    <x v="7"/>
    <d v="2014-11-13T00:00:00"/>
    <x v="3"/>
    <s v="MZ-17515"/>
    <s v="OFF-BI-10003527"/>
    <n v="2033584"/>
    <n v="2"/>
    <n v="2"/>
    <n v="762594"/>
    <x v="1"/>
    <s v="Binders"/>
    <x v="449"/>
    <s v="United States"/>
    <x v="4"/>
    <x v="4"/>
    <n v="98115"/>
    <x v="1"/>
    <s v="Mary Zewe"/>
    <x v="1"/>
  </r>
  <r>
    <s v="CA-2016-140256"/>
    <x v="249"/>
    <d v="2016-08-29T00:00:00"/>
    <x v="2"/>
    <s v="PW-19030"/>
    <s v="OFF-AR-10002255"/>
    <n v="576"/>
    <n v="2"/>
    <n v="0"/>
    <n v="16704"/>
    <x v="1"/>
    <s v="Art"/>
    <x v="817"/>
    <s v="United States"/>
    <x v="1"/>
    <x v="1"/>
    <n v="90049"/>
    <x v="1"/>
    <s v="Pauline Webber"/>
    <x v="1"/>
  </r>
  <r>
    <s v="CA-2017-160633"/>
    <x v="672"/>
    <d v="2017-11-21T00:00:00"/>
    <x v="2"/>
    <s v="BS-11380"/>
    <s v="TEC-CO-10002095"/>
    <n v="899982"/>
    <n v="3"/>
    <n v="4"/>
    <n v="749985"/>
    <x v="2"/>
    <s v="Copiers"/>
    <x v="611"/>
    <s v="United States"/>
    <x v="256"/>
    <x v="23"/>
    <n v="43402"/>
    <x v="3"/>
    <s v="Bill Stewart"/>
    <x v="1"/>
  </r>
  <r>
    <s v="CA-2017-160633"/>
    <x v="672"/>
    <d v="2017-11-21T00:00:00"/>
    <x v="2"/>
    <s v="BS-11380"/>
    <s v="OFF-AR-10004022"/>
    <n v="86352"/>
    <n v="3"/>
    <n v="2"/>
    <n v="5397"/>
    <x v="1"/>
    <s v="Art"/>
    <x v="900"/>
    <s v="United States"/>
    <x v="256"/>
    <x v="23"/>
    <n v="43402"/>
    <x v="3"/>
    <s v="Bill Stewart"/>
    <x v="1"/>
  </r>
  <r>
    <s v="CA-2017-160633"/>
    <x v="672"/>
    <d v="2017-11-21T00:00:00"/>
    <x v="2"/>
    <s v="BS-11380"/>
    <s v="TEC-AC-10002335"/>
    <n v="13996"/>
    <n v="5"/>
    <n v="2"/>
    <n v="-17495"/>
    <x v="2"/>
    <s v="Accessories"/>
    <x v="343"/>
    <s v="United States"/>
    <x v="256"/>
    <x v="23"/>
    <n v="43402"/>
    <x v="3"/>
    <s v="Bill Stewart"/>
    <x v="1"/>
  </r>
  <r>
    <s v="CA-2014-115133"/>
    <x v="466"/>
    <d v="2014-09-30T00:00:00"/>
    <x v="2"/>
    <s v="DA-13450"/>
    <s v="OFF-AP-10001634"/>
    <n v="16704"/>
    <n v="6"/>
    <n v="2"/>
    <n v="12528"/>
    <x v="1"/>
    <s v="Appliances"/>
    <x v="1767"/>
    <s v="United States"/>
    <x v="152"/>
    <x v="23"/>
    <n v="43130"/>
    <x v="3"/>
    <s v="Dianna Arnett"/>
    <x v="2"/>
  </r>
  <r>
    <s v="CA-2014-115133"/>
    <x v="466"/>
    <d v="2014-09-30T00:00:00"/>
    <x v="2"/>
    <s v="DA-13450"/>
    <s v="TEC-AC-10002370"/>
    <n v="3152"/>
    <n v="2"/>
    <n v="2"/>
    <n v="4728"/>
    <x v="2"/>
    <s v="Accessories"/>
    <x v="1793"/>
    <s v="United States"/>
    <x v="152"/>
    <x v="23"/>
    <n v="43130"/>
    <x v="3"/>
    <s v="Dianna Arnett"/>
    <x v="2"/>
  </r>
  <r>
    <s v="CA-2014-115133"/>
    <x v="466"/>
    <d v="2014-09-30T00:00:00"/>
    <x v="2"/>
    <s v="DA-13450"/>
    <s v="OFF-PA-10000174"/>
    <n v="32896"/>
    <n v="4"/>
    <n v="2"/>
    <n v="111024"/>
    <x v="1"/>
    <s v="Paper"/>
    <x v="1501"/>
    <s v="United States"/>
    <x v="152"/>
    <x v="23"/>
    <n v="43130"/>
    <x v="3"/>
    <s v="Dianna Arnett"/>
    <x v="2"/>
  </r>
  <r>
    <s v="CA-2017-137449"/>
    <x v="221"/>
    <d v="2017-06-30T00:00:00"/>
    <x v="3"/>
    <s v="ME-17725"/>
    <s v="OFF-AP-10000240"/>
    <n v="21392"/>
    <n v="2"/>
    <n v="8"/>
    <n v="-545496"/>
    <x v="1"/>
    <s v="Appliances"/>
    <x v="646"/>
    <s v="United States"/>
    <x v="0"/>
    <x v="0"/>
    <n v="75220"/>
    <x v="0"/>
    <s v="Max Engle"/>
    <x v="0"/>
  </r>
  <r>
    <s v="CA-2017-137449"/>
    <x v="221"/>
    <d v="2017-06-30T00:00:00"/>
    <x v="3"/>
    <s v="ME-17725"/>
    <s v="FUR-TA-10002855"/>
    <n v="307314"/>
    <n v="3"/>
    <n v="3"/>
    <n v="-395118"/>
    <x v="0"/>
    <s v="Tables"/>
    <x v="1187"/>
    <s v="United States"/>
    <x v="0"/>
    <x v="0"/>
    <n v="75220"/>
    <x v="0"/>
    <s v="Max Engle"/>
    <x v="0"/>
  </r>
  <r>
    <s v="CA-2017-137449"/>
    <x v="221"/>
    <d v="2017-06-30T00:00:00"/>
    <x v="3"/>
    <s v="ME-17725"/>
    <s v="FUR-BO-10000780"/>
    <n v="4099992"/>
    <n v="3"/>
    <n v="32"/>
    <n v="-964704"/>
    <x v="0"/>
    <s v="Bookcases"/>
    <x v="1302"/>
    <s v="United States"/>
    <x v="0"/>
    <x v="0"/>
    <n v="75220"/>
    <x v="0"/>
    <s v="Max Engle"/>
    <x v="0"/>
  </r>
  <r>
    <s v="CA-2017-103520"/>
    <x v="396"/>
    <d v="2017-09-25T00:00:00"/>
    <x v="3"/>
    <s v="MH-17785"/>
    <s v="OFF-PA-10001846"/>
    <n v="9248"/>
    <n v="2"/>
    <n v="2"/>
    <n v="33524"/>
    <x v="1"/>
    <s v="Paper"/>
    <x v="1784"/>
    <s v="United States"/>
    <x v="270"/>
    <x v="0"/>
    <n v="79424"/>
    <x v="0"/>
    <s v="Maya Herman"/>
    <x v="1"/>
  </r>
  <r>
    <s v="CA-2014-139283"/>
    <x v="532"/>
    <d v="2014-11-27T00:00:00"/>
    <x v="2"/>
    <s v="BT-11440"/>
    <s v="OFF-BI-10002049"/>
    <n v="1467"/>
    <n v="3"/>
    <n v="0"/>
    <n v="67482"/>
    <x v="1"/>
    <s v="Binders"/>
    <x v="760"/>
    <s v="United States"/>
    <x v="65"/>
    <x v="11"/>
    <n v="48227"/>
    <x v="0"/>
    <s v="Bobby Trafton"/>
    <x v="0"/>
  </r>
  <r>
    <s v="CA-2014-118192"/>
    <x v="285"/>
    <d v="2014-01-18T00:00:00"/>
    <x v="2"/>
    <s v="MM-17920"/>
    <s v="OFF-PA-10002947"/>
    <n v="37408"/>
    <n v="7"/>
    <n v="2"/>
    <n v="130928"/>
    <x v="1"/>
    <s v="Paper"/>
    <x v="706"/>
    <s v="United States"/>
    <x v="46"/>
    <x v="23"/>
    <n v="43055"/>
    <x v="3"/>
    <s v="Michael Moore"/>
    <x v="0"/>
  </r>
  <r>
    <s v="CA-2014-118192"/>
    <x v="285"/>
    <d v="2014-01-18T00:00:00"/>
    <x v="2"/>
    <s v="MM-17920"/>
    <s v="OFF-BI-10003476"/>
    <n v="3438"/>
    <n v="2"/>
    <n v="7"/>
    <n v="-25212"/>
    <x v="1"/>
    <s v="Binders"/>
    <x v="1512"/>
    <s v="United States"/>
    <x v="46"/>
    <x v="23"/>
    <n v="43055"/>
    <x v="3"/>
    <s v="Michael Moore"/>
    <x v="0"/>
  </r>
  <r>
    <s v="CA-2016-168844"/>
    <x v="1206"/>
    <d v="2016-06-06T00:00:00"/>
    <x v="2"/>
    <s v="NM-18520"/>
    <s v="OFF-BI-10002609"/>
    <n v="7152"/>
    <n v="3"/>
    <n v="2"/>
    <n v="23244"/>
    <x v="1"/>
    <s v="Binders"/>
    <x v="98"/>
    <s v="United States"/>
    <x v="20"/>
    <x v="14"/>
    <n v="10011"/>
    <x v="3"/>
    <s v="Neoma Murray"/>
    <x v="0"/>
  </r>
  <r>
    <s v="CA-2016-168844"/>
    <x v="1206"/>
    <d v="2016-06-06T00:00:00"/>
    <x v="2"/>
    <s v="NM-18520"/>
    <s v="TEC-PH-10003215"/>
    <n v="1797"/>
    <n v="6"/>
    <n v="0"/>
    <n v="88053"/>
    <x v="2"/>
    <s v="Phones"/>
    <x v="1584"/>
    <s v="United States"/>
    <x v="20"/>
    <x v="14"/>
    <n v="10011"/>
    <x v="3"/>
    <s v="Neoma Murray"/>
    <x v="0"/>
  </r>
  <r>
    <s v="CA-2017-154809"/>
    <x v="777"/>
    <d v="2017-02-17T00:00:00"/>
    <x v="2"/>
    <s v="MH-17455"/>
    <s v="OFF-AP-10004785"/>
    <n v="9064"/>
    <n v="8"/>
    <n v="0"/>
    <n v="389752"/>
    <x v="1"/>
    <s v="Appliances"/>
    <x v="1175"/>
    <s v="United States"/>
    <x v="31"/>
    <x v="10"/>
    <n v="55407"/>
    <x v="0"/>
    <s v="Mark Hamilton"/>
    <x v="0"/>
  </r>
  <r>
    <s v="CA-2014-151330"/>
    <x v="1004"/>
    <d v="2014-10-17T00:00:00"/>
    <x v="3"/>
    <s v="TC-21295"/>
    <s v="TEC-AC-10000865"/>
    <n v="1770"/>
    <n v="3"/>
    <n v="0"/>
    <n v="3009"/>
    <x v="2"/>
    <s v="Accessories"/>
    <x v="996"/>
    <s v="United States"/>
    <x v="231"/>
    <x v="30"/>
    <n v="2149"/>
    <x v="3"/>
    <s v="Toby Carlisle"/>
    <x v="0"/>
  </r>
  <r>
    <s v="CA-2014-151330"/>
    <x v="1004"/>
    <d v="2014-10-17T00:00:00"/>
    <x v="3"/>
    <s v="TC-21295"/>
    <s v="OFF-ST-10000615"/>
    <n v="7945"/>
    <n v="7"/>
    <n v="0"/>
    <n v="22246"/>
    <x v="1"/>
    <s v="Storage"/>
    <x v="75"/>
    <s v="United States"/>
    <x v="231"/>
    <x v="30"/>
    <n v="2149"/>
    <x v="3"/>
    <s v="Toby Carlisle"/>
    <x v="0"/>
  </r>
  <r>
    <s v="CA-2014-151330"/>
    <x v="1004"/>
    <d v="2014-10-17T00:00:00"/>
    <x v="3"/>
    <s v="TC-21295"/>
    <s v="FUR-CH-10000749"/>
    <n v="162882"/>
    <n v="9"/>
    <n v="0"/>
    <n v="2606112"/>
    <x v="0"/>
    <s v="Chairs"/>
    <x v="1648"/>
    <s v="United States"/>
    <x v="231"/>
    <x v="30"/>
    <n v="2149"/>
    <x v="3"/>
    <s v="Toby Carlisle"/>
    <x v="0"/>
  </r>
  <r>
    <s v="CA-2014-124702"/>
    <x v="727"/>
    <d v="2014-11-25T00:00:00"/>
    <x v="2"/>
    <s v="MH-17785"/>
    <s v="FUR-FU-10003553"/>
    <n v="13754"/>
    <n v="2"/>
    <n v="0"/>
    <n v="55016"/>
    <x v="0"/>
    <s v="Furnishings"/>
    <x v="564"/>
    <s v="United States"/>
    <x v="4"/>
    <x v="4"/>
    <n v="98105"/>
    <x v="1"/>
    <s v="Maya Herman"/>
    <x v="1"/>
  </r>
  <r>
    <s v="CA-2014-124702"/>
    <x v="727"/>
    <d v="2014-11-25T00:00:00"/>
    <x v="2"/>
    <s v="MH-17785"/>
    <s v="FUR-TA-10003008"/>
    <n v="7302"/>
    <n v="4"/>
    <n v="0"/>
    <n v="94926"/>
    <x v="0"/>
    <s v="Tables"/>
    <x v="947"/>
    <s v="United States"/>
    <x v="4"/>
    <x v="4"/>
    <n v="98105"/>
    <x v="1"/>
    <s v="Maya Herman"/>
    <x v="1"/>
  </r>
  <r>
    <s v="US-2017-125808"/>
    <x v="104"/>
    <d v="2017-11-15T00:00:00"/>
    <x v="1"/>
    <s v="EP-13915"/>
    <s v="OFF-PA-10001846"/>
    <n v="1156"/>
    <n v="2"/>
    <n v="0"/>
    <n v="56644"/>
    <x v="1"/>
    <s v="Paper"/>
    <x v="1784"/>
    <s v="United States"/>
    <x v="1"/>
    <x v="1"/>
    <n v="90032"/>
    <x v="1"/>
    <s v="Emily Phan"/>
    <x v="0"/>
  </r>
  <r>
    <s v="CA-2015-116638"/>
    <x v="1225"/>
    <d v="2015-01-31T00:00:00"/>
    <x v="1"/>
    <s v="JH-15985"/>
    <s v="FUR-TA-10000198"/>
    <n v="4297644"/>
    <n v="13"/>
    <n v="4"/>
    <n v="-18623124"/>
    <x v="0"/>
    <s v="Tables"/>
    <x v="590"/>
    <s v="United States"/>
    <x v="3"/>
    <x v="3"/>
    <n v="28027"/>
    <x v="2"/>
    <s v="Joseph Holt"/>
    <x v="0"/>
  </r>
  <r>
    <s v="CA-2014-104563"/>
    <x v="1008"/>
    <d v="2014-03-12T00:00:00"/>
    <x v="2"/>
    <s v="CM-12715"/>
    <s v="OFF-AR-10000390"/>
    <n v="2065"/>
    <n v="5"/>
    <n v="0"/>
    <n v="9499"/>
    <x v="1"/>
    <s v="Art"/>
    <x v="105"/>
    <s v="United States"/>
    <x v="4"/>
    <x v="4"/>
    <n v="98103"/>
    <x v="1"/>
    <s v="Craig Molinari"/>
    <x v="1"/>
  </r>
  <r>
    <s v="CA-2014-104563"/>
    <x v="1008"/>
    <d v="2014-03-12T00:00:00"/>
    <x v="2"/>
    <s v="CM-12715"/>
    <s v="OFF-ST-10000934"/>
    <n v="2049"/>
    <n v="5"/>
    <n v="0"/>
    <n v="0"/>
    <x v="1"/>
    <s v="Storage"/>
    <x v="356"/>
    <s v="United States"/>
    <x v="4"/>
    <x v="4"/>
    <n v="98103"/>
    <x v="1"/>
    <s v="Craig Molinari"/>
    <x v="1"/>
  </r>
  <r>
    <s v="CA-2014-104563"/>
    <x v="1008"/>
    <d v="2014-03-12T00:00:00"/>
    <x v="2"/>
    <s v="CM-12715"/>
    <s v="FUR-CH-10002780"/>
    <n v="436704"/>
    <n v="6"/>
    <n v="2"/>
    <n v="218352"/>
    <x v="0"/>
    <s v="Chairs"/>
    <x v="1809"/>
    <s v="United States"/>
    <x v="4"/>
    <x v="4"/>
    <n v="98103"/>
    <x v="1"/>
    <s v="Craig Molinari"/>
    <x v="1"/>
  </r>
  <r>
    <s v="CA-2014-104563"/>
    <x v="1008"/>
    <d v="2014-03-12T00:00:00"/>
    <x v="2"/>
    <s v="CM-12715"/>
    <s v="FUR-CH-10004495"/>
    <n v="481568"/>
    <n v="2"/>
    <n v="2"/>
    <n v="541764"/>
    <x v="0"/>
    <s v="Chairs"/>
    <x v="1462"/>
    <s v="United States"/>
    <x v="4"/>
    <x v="4"/>
    <n v="98103"/>
    <x v="1"/>
    <s v="Craig Molinari"/>
    <x v="1"/>
  </r>
  <r>
    <s v="US-2017-107979"/>
    <x v="109"/>
    <d v="2017-06-13T00:00:00"/>
    <x v="2"/>
    <s v="FO-14305"/>
    <s v="TEC-AC-10002006"/>
    <n v="89544"/>
    <n v="7"/>
    <n v="2"/>
    <n v="123123"/>
    <x v="2"/>
    <s v="Accessories"/>
    <x v="1076"/>
    <s v="United States"/>
    <x v="220"/>
    <x v="15"/>
    <n v="85301"/>
    <x v="1"/>
    <s v="Frank Olsen"/>
    <x v="0"/>
  </r>
  <r>
    <s v="US-2017-107979"/>
    <x v="109"/>
    <d v="2017-06-13T00:00:00"/>
    <x v="2"/>
    <s v="FO-14305"/>
    <s v="OFF-ST-10002485"/>
    <n v="35168"/>
    <n v="2"/>
    <n v="2"/>
    <n v="-83524"/>
    <x v="1"/>
    <s v="Storage"/>
    <x v="211"/>
    <s v="United States"/>
    <x v="220"/>
    <x v="15"/>
    <n v="85301"/>
    <x v="1"/>
    <s v="Frank Olsen"/>
    <x v="0"/>
  </r>
  <r>
    <s v="US-2017-107979"/>
    <x v="109"/>
    <d v="2017-06-13T00:00:00"/>
    <x v="2"/>
    <s v="FO-14305"/>
    <s v="OFF-BI-10000778"/>
    <n v="72588"/>
    <n v="2"/>
    <n v="7"/>
    <n v="-48392"/>
    <x v="1"/>
    <s v="Binders"/>
    <x v="261"/>
    <s v="United States"/>
    <x v="220"/>
    <x v="15"/>
    <n v="85301"/>
    <x v="1"/>
    <s v="Frank Olsen"/>
    <x v="0"/>
  </r>
  <r>
    <s v="CA-2014-150518"/>
    <x v="83"/>
    <d v="2014-11-24T00:00:00"/>
    <x v="2"/>
    <s v="MW-18220"/>
    <s v="OFF-ST-10000877"/>
    <n v="22116"/>
    <n v="4"/>
    <n v="0"/>
    <n v="575016"/>
    <x v="1"/>
    <s v="Storage"/>
    <x v="1102"/>
    <s v="United States"/>
    <x v="525"/>
    <x v="10"/>
    <n v="55433"/>
    <x v="0"/>
    <s v="Mitch Webber"/>
    <x v="0"/>
  </r>
  <r>
    <s v="CA-2014-150518"/>
    <x v="83"/>
    <d v="2014-11-24T00:00:00"/>
    <x v="2"/>
    <s v="MW-18220"/>
    <s v="TEC-PH-10002103"/>
    <n v="28197"/>
    <n v="3"/>
    <n v="0"/>
    <n v="789516"/>
    <x v="2"/>
    <s v="Phones"/>
    <x v="536"/>
    <s v="United States"/>
    <x v="525"/>
    <x v="10"/>
    <n v="55433"/>
    <x v="0"/>
    <s v="Mitch Webber"/>
    <x v="0"/>
  </r>
  <r>
    <s v="CA-2016-107104"/>
    <x v="490"/>
    <d v="2016-11-30T00:00:00"/>
    <x v="2"/>
    <s v="MS-17365"/>
    <s v="FUR-BO-10002213"/>
    <n v="3406664"/>
    <n v="8"/>
    <n v="15"/>
    <n v="1603136"/>
    <x v="0"/>
    <s v="Bookcases"/>
    <x v="1220"/>
    <s v="United States"/>
    <x v="1"/>
    <x v="1"/>
    <n v="90045"/>
    <x v="1"/>
    <s v="Maribeth Schnelling"/>
    <x v="0"/>
  </r>
  <r>
    <s v="CA-2016-107104"/>
    <x v="490"/>
    <d v="2016-11-30T00:00:00"/>
    <x v="2"/>
    <s v="MS-17365"/>
    <s v="OFF-AR-10004269"/>
    <n v="3717"/>
    <n v="9"/>
    <n v="0"/>
    <n v="104076"/>
    <x v="1"/>
    <s v="Art"/>
    <x v="1524"/>
    <s v="United States"/>
    <x v="1"/>
    <x v="1"/>
    <n v="90045"/>
    <x v="1"/>
    <s v="Maribeth Schnelling"/>
    <x v="0"/>
  </r>
  <r>
    <s v="CA-2016-107104"/>
    <x v="490"/>
    <d v="2016-11-30T00:00:00"/>
    <x v="2"/>
    <s v="MS-17365"/>
    <s v="OFF-AP-10000055"/>
    <n v="6496"/>
    <n v="2"/>
    <n v="0"/>
    <n v="19488"/>
    <x v="1"/>
    <s v="Appliances"/>
    <x v="784"/>
    <s v="United States"/>
    <x v="1"/>
    <x v="1"/>
    <n v="90045"/>
    <x v="1"/>
    <s v="Maribeth Schnelling"/>
    <x v="0"/>
  </r>
  <r>
    <s v="CA-2016-107104"/>
    <x v="490"/>
    <d v="2016-11-30T00:00:00"/>
    <x v="2"/>
    <s v="MS-17365"/>
    <s v="FUR-FU-10002937"/>
    <n v="59538"/>
    <n v="6"/>
    <n v="0"/>
    <n v="29769"/>
    <x v="0"/>
    <s v="Furnishings"/>
    <x v="1051"/>
    <s v="United States"/>
    <x v="1"/>
    <x v="1"/>
    <n v="90045"/>
    <x v="1"/>
    <s v="Maribeth Schnelling"/>
    <x v="0"/>
  </r>
  <r>
    <s v="CA-2017-161893"/>
    <x v="204"/>
    <d v="2017-01-27T00:00:00"/>
    <x v="2"/>
    <s v="HP-14815"/>
    <s v="TEC-AC-10001874"/>
    <n v="95984"/>
    <n v="2"/>
    <n v="2"/>
    <n v="11998"/>
    <x v="2"/>
    <s v="Accessories"/>
    <x v="1544"/>
    <s v="United States"/>
    <x v="92"/>
    <x v="15"/>
    <n v="85705"/>
    <x v="1"/>
    <s v="Harold Pawlan"/>
    <x v="2"/>
  </r>
  <r>
    <s v="CA-2017-161893"/>
    <x v="204"/>
    <d v="2017-01-27T00:00:00"/>
    <x v="2"/>
    <s v="HP-14815"/>
    <s v="OFF-BI-10004506"/>
    <n v="4938"/>
    <n v="2"/>
    <n v="7"/>
    <n v="-36212"/>
    <x v="1"/>
    <s v="Binders"/>
    <x v="1235"/>
    <s v="United States"/>
    <x v="92"/>
    <x v="15"/>
    <n v="85705"/>
    <x v="1"/>
    <s v="Harold Pawlan"/>
    <x v="2"/>
  </r>
  <r>
    <s v="CA-2014-156160"/>
    <x v="357"/>
    <d v="2014-09-29T00:00:00"/>
    <x v="2"/>
    <s v="AS-10090"/>
    <s v="FUR-FU-10001876"/>
    <n v="9744"/>
    <n v="3"/>
    <n v="0"/>
    <n v="350784"/>
    <x v="0"/>
    <s v="Furnishings"/>
    <x v="1384"/>
    <s v="United States"/>
    <x v="20"/>
    <x v="14"/>
    <n v="10035"/>
    <x v="3"/>
    <s v="Adam Shillingsburg"/>
    <x v="0"/>
  </r>
  <r>
    <s v="CA-2014-156160"/>
    <x v="357"/>
    <d v="2014-09-29T00:00:00"/>
    <x v="2"/>
    <s v="AS-10090"/>
    <s v="OFF-BI-10003355"/>
    <n v="3984"/>
    <n v="1"/>
    <n v="2"/>
    <n v="13944"/>
    <x v="1"/>
    <s v="Binders"/>
    <x v="587"/>
    <s v="United States"/>
    <x v="20"/>
    <x v="14"/>
    <n v="10035"/>
    <x v="3"/>
    <s v="Adam Shillingsburg"/>
    <x v="0"/>
  </r>
  <r>
    <s v="CA-2014-156160"/>
    <x v="357"/>
    <d v="2014-09-29T00:00:00"/>
    <x v="2"/>
    <s v="AS-10090"/>
    <s v="OFF-AR-10003876"/>
    <n v="1304"/>
    <n v="4"/>
    <n v="0"/>
    <n v="57376"/>
    <x v="1"/>
    <s v="Art"/>
    <x v="1690"/>
    <s v="United States"/>
    <x v="20"/>
    <x v="14"/>
    <n v="10035"/>
    <x v="3"/>
    <s v="Adam Shillingsburg"/>
    <x v="0"/>
  </r>
  <r>
    <s v="CA-2014-156160"/>
    <x v="357"/>
    <d v="2014-09-29T00:00:00"/>
    <x v="2"/>
    <s v="AS-10090"/>
    <s v="FUR-CH-10004983"/>
    <n v="579528"/>
    <n v="4"/>
    <n v="1"/>
    <n v="837096"/>
    <x v="0"/>
    <s v="Chairs"/>
    <x v="1542"/>
    <s v="United States"/>
    <x v="20"/>
    <x v="14"/>
    <n v="10035"/>
    <x v="3"/>
    <s v="Adam Shillingsburg"/>
    <x v="0"/>
  </r>
  <r>
    <s v="CA-2014-100860"/>
    <x v="958"/>
    <d v="2014-03-30T00:00:00"/>
    <x v="1"/>
    <s v="CS-12505"/>
    <s v="OFF-LA-10001982"/>
    <n v="1875"/>
    <n v="5"/>
    <n v="0"/>
    <n v="90"/>
    <x v="1"/>
    <s v="Labels"/>
    <x v="1515"/>
    <s v="United States"/>
    <x v="225"/>
    <x v="1"/>
    <n v="91767"/>
    <x v="1"/>
    <s v="Cindy Stewart"/>
    <x v="0"/>
  </r>
  <r>
    <s v="CA-2016-160717"/>
    <x v="111"/>
    <d v="2016-06-11T00:00:00"/>
    <x v="2"/>
    <s v="ME-17320"/>
    <s v="TEC-PH-10001459"/>
    <n v="3023928"/>
    <n v="9"/>
    <n v="2"/>
    <n v="2267946"/>
    <x v="2"/>
    <s v="Phones"/>
    <x v="1428"/>
    <s v="United States"/>
    <x v="444"/>
    <x v="1"/>
    <n v="93101"/>
    <x v="1"/>
    <s v="Maria Etezadi"/>
    <x v="2"/>
  </r>
  <r>
    <s v="CA-2016-160717"/>
    <x v="111"/>
    <d v="2016-06-11T00:00:00"/>
    <x v="2"/>
    <s v="ME-17320"/>
    <s v="TEC-AC-10002134"/>
    <n v="2696"/>
    <n v="2"/>
    <n v="0"/>
    <n v="37744"/>
    <x v="2"/>
    <s v="Accessories"/>
    <x v="1520"/>
    <s v="United States"/>
    <x v="444"/>
    <x v="1"/>
    <n v="93101"/>
    <x v="1"/>
    <s v="Maria Etezadi"/>
    <x v="2"/>
  </r>
  <r>
    <s v="CA-2016-160717"/>
    <x v="111"/>
    <d v="2016-06-11T00:00:00"/>
    <x v="2"/>
    <s v="ME-17320"/>
    <s v="TEC-PH-10001760"/>
    <n v="4776"/>
    <n v="3"/>
    <n v="2"/>
    <n v="16119"/>
    <x v="2"/>
    <s v="Phones"/>
    <x v="257"/>
    <s v="United States"/>
    <x v="444"/>
    <x v="1"/>
    <n v="93101"/>
    <x v="1"/>
    <s v="Maria Etezadi"/>
    <x v="2"/>
  </r>
  <r>
    <s v="CA-2017-132619"/>
    <x v="514"/>
    <d v="2017-09-05T00:00:00"/>
    <x v="2"/>
    <s v="MS-17770"/>
    <s v="OFF-ST-10001511"/>
    <n v="19395"/>
    <n v="3"/>
    <n v="0"/>
    <n v="96975"/>
    <x v="1"/>
    <s v="Storage"/>
    <x v="553"/>
    <s v="United States"/>
    <x v="8"/>
    <x v="1"/>
    <n v="94109"/>
    <x v="1"/>
    <s v="Maxwell Schwartz"/>
    <x v="0"/>
  </r>
  <r>
    <s v="US-2015-120957"/>
    <x v="213"/>
    <d v="2015-12-07T00:00:00"/>
    <x v="0"/>
    <s v="KH-16690"/>
    <s v="OFF-PA-10003953"/>
    <n v="1296"/>
    <n v="2"/>
    <n v="0"/>
    <n v="62208"/>
    <x v="1"/>
    <s v="Paper"/>
    <x v="640"/>
    <s v="United States"/>
    <x v="169"/>
    <x v="1"/>
    <n v="92503"/>
    <x v="1"/>
    <s v="Kristen Hastings"/>
    <x v="1"/>
  </r>
  <r>
    <s v="CA-2017-157448"/>
    <x v="672"/>
    <d v="2017-11-20T00:00:00"/>
    <x v="2"/>
    <s v="LC-16885"/>
    <s v="FUR-FU-10003268"/>
    <n v="11994"/>
    <n v="3"/>
    <n v="0"/>
    <n v="23988"/>
    <x v="0"/>
    <s v="Furnishings"/>
    <x v="878"/>
    <s v="United States"/>
    <x v="1"/>
    <x v="1"/>
    <n v="90049"/>
    <x v="1"/>
    <s v="Lena Creighton"/>
    <x v="0"/>
  </r>
  <r>
    <s v="CA-2017-157448"/>
    <x v="672"/>
    <d v="2017-11-20T00:00:00"/>
    <x v="2"/>
    <s v="LC-16885"/>
    <s v="FUR-FU-10001847"/>
    <n v="1242"/>
    <n v="3"/>
    <n v="0"/>
    <n v="44712"/>
    <x v="0"/>
    <s v="Furnishings"/>
    <x v="1347"/>
    <s v="United States"/>
    <x v="1"/>
    <x v="1"/>
    <n v="90049"/>
    <x v="1"/>
    <s v="Lena Creighton"/>
    <x v="0"/>
  </r>
  <r>
    <s v="CA-2016-126270"/>
    <x v="130"/>
    <d v="2016-04-27T00:00:00"/>
    <x v="2"/>
    <s v="AF-10870"/>
    <s v="OFF-BI-10002764"/>
    <n v="18088"/>
    <n v="7"/>
    <n v="2"/>
    <n v="65569"/>
    <x v="1"/>
    <s v="Binders"/>
    <x v="504"/>
    <s v="United States"/>
    <x v="526"/>
    <x v="1"/>
    <n v="92672"/>
    <x v="1"/>
    <s v="Art Ferguson"/>
    <x v="0"/>
  </r>
  <r>
    <s v="CA-2016-126270"/>
    <x v="130"/>
    <d v="2016-04-27T00:00:00"/>
    <x v="2"/>
    <s v="AF-10870"/>
    <s v="OFF-EN-10004386"/>
    <n v="7197"/>
    <n v="3"/>
    <n v="0"/>
    <n v="35985"/>
    <x v="1"/>
    <s v="Envelopes"/>
    <x v="245"/>
    <s v="United States"/>
    <x v="526"/>
    <x v="1"/>
    <n v="92672"/>
    <x v="1"/>
    <s v="Art Ferguson"/>
    <x v="0"/>
  </r>
  <r>
    <s v="CA-2017-145275"/>
    <x v="458"/>
    <d v="2017-04-06T00:00:00"/>
    <x v="2"/>
    <s v="AH-10465"/>
    <s v="OFF-LA-10001569"/>
    <n v="1494"/>
    <n v="3"/>
    <n v="0"/>
    <n v="68724"/>
    <x v="1"/>
    <s v="Labels"/>
    <x v="635"/>
    <s v="United States"/>
    <x v="27"/>
    <x v="18"/>
    <n v="35601"/>
    <x v="2"/>
    <s v="Amy Hunt"/>
    <x v="0"/>
  </r>
  <r>
    <s v="CA-2015-133396"/>
    <x v="860"/>
    <d v="2015-08-15T00:00:00"/>
    <x v="3"/>
    <s v="GK-14620"/>
    <s v="OFF-AR-10001446"/>
    <n v="6468"/>
    <n v="7"/>
    <n v="2"/>
    <n v="8085"/>
    <x v="1"/>
    <s v="Art"/>
    <x v="1150"/>
    <s v="United States"/>
    <x v="247"/>
    <x v="3"/>
    <n v="27405"/>
    <x v="2"/>
    <s v="Grace Kelly"/>
    <x v="1"/>
  </r>
  <r>
    <s v="US-2017-140312"/>
    <x v="38"/>
    <d v="2017-11-19T00:00:00"/>
    <x v="2"/>
    <s v="KL-16645"/>
    <s v="TEC-PH-10003442"/>
    <n v="220"/>
    <n v="5"/>
    <n v="2"/>
    <n v="1375"/>
    <x v="2"/>
    <s v="Phones"/>
    <x v="881"/>
    <s v="United States"/>
    <x v="64"/>
    <x v="1"/>
    <n v="94568"/>
    <x v="1"/>
    <s v="Ken Lonsdale"/>
    <x v="0"/>
  </r>
  <r>
    <s v="CA-2016-114867"/>
    <x v="442"/>
    <d v="2016-12-28T00:00:00"/>
    <x v="2"/>
    <s v="FM-14290"/>
    <s v="OFF-PA-10000477"/>
    <n v="7968"/>
    <n v="2"/>
    <n v="2"/>
    <n v="26892"/>
    <x v="1"/>
    <s v="Paper"/>
    <x v="1203"/>
    <s v="United States"/>
    <x v="10"/>
    <x v="8"/>
    <n v="19143"/>
    <x v="3"/>
    <s v="Frank Merwin"/>
    <x v="2"/>
  </r>
  <r>
    <s v="CA-2016-114867"/>
    <x v="442"/>
    <d v="2016-12-28T00:00:00"/>
    <x v="2"/>
    <s v="FM-14290"/>
    <s v="TEC-PH-10002645"/>
    <n v="149997"/>
    <n v="5"/>
    <n v="4"/>
    <n v="-3749925"/>
    <x v="2"/>
    <s v="Phones"/>
    <x v="1816"/>
    <s v="United States"/>
    <x v="10"/>
    <x v="8"/>
    <n v="19143"/>
    <x v="3"/>
    <s v="Frank Merwin"/>
    <x v="2"/>
  </r>
  <r>
    <s v="US-2014-164644"/>
    <x v="191"/>
    <d v="2014-07-24T00:00:00"/>
    <x v="1"/>
    <s v="JL-15850"/>
    <s v="OFF-ST-10003123"/>
    <n v="26632"/>
    <n v="1"/>
    <n v="2"/>
    <n v="13316"/>
    <x v="1"/>
    <s v="Storage"/>
    <x v="1263"/>
    <s v="United States"/>
    <x v="12"/>
    <x v="0"/>
    <n v="77095"/>
    <x v="0"/>
    <s v="John Lucas"/>
    <x v="0"/>
  </r>
  <r>
    <s v="CA-2016-137393"/>
    <x v="714"/>
    <d v="2016-05-10T00:00:00"/>
    <x v="2"/>
    <s v="GM-14500"/>
    <s v="FUR-FU-10001617"/>
    <n v="416"/>
    <n v="4"/>
    <n v="0"/>
    <n v="14144"/>
    <x v="0"/>
    <s v="Furnishings"/>
    <x v="1139"/>
    <s v="United States"/>
    <x v="329"/>
    <x v="1"/>
    <n v="93309"/>
    <x v="1"/>
    <s v="Gene McClure"/>
    <x v="0"/>
  </r>
  <r>
    <s v="US-2014-120175"/>
    <x v="682"/>
    <d v="2014-12-03T00:00:00"/>
    <x v="2"/>
    <s v="MC-17635"/>
    <s v="OFF-EN-10003862"/>
    <n v="6402"/>
    <n v="6"/>
    <n v="0"/>
    <n v="294492"/>
    <x v="1"/>
    <s v="Envelopes"/>
    <x v="755"/>
    <s v="United States"/>
    <x v="101"/>
    <x v="13"/>
    <n v="47374"/>
    <x v="0"/>
    <s v="Matthew Clasen"/>
    <x v="1"/>
  </r>
  <r>
    <s v="CA-2016-144785"/>
    <x v="723"/>
    <d v="2016-04-23T00:00:00"/>
    <x v="2"/>
    <s v="CS-12490"/>
    <s v="OFF-AR-10001573"/>
    <n v="699"/>
    <n v="3"/>
    <n v="0"/>
    <n v="20271"/>
    <x v="1"/>
    <s v="Art"/>
    <x v="372"/>
    <s v="United States"/>
    <x v="20"/>
    <x v="14"/>
    <n v="10009"/>
    <x v="3"/>
    <s v="Cindy Schnelling"/>
    <x v="1"/>
  </r>
  <r>
    <s v="CA-2016-144785"/>
    <x v="723"/>
    <d v="2016-04-23T00:00:00"/>
    <x v="2"/>
    <s v="CS-12490"/>
    <s v="OFF-SU-10004290"/>
    <n v="684"/>
    <n v="1"/>
    <n v="0"/>
    <n v="18468"/>
    <x v="1"/>
    <s v="Supplies"/>
    <x v="1795"/>
    <s v="United States"/>
    <x v="20"/>
    <x v="14"/>
    <n v="10009"/>
    <x v="3"/>
    <s v="Cindy Schnelling"/>
    <x v="1"/>
  </r>
  <r>
    <s v="CA-2015-130113"/>
    <x v="17"/>
    <d v="2015-12-31T00:00:00"/>
    <x v="2"/>
    <s v="AH-10030"/>
    <s v="OFF-ST-10000046"/>
    <n v="3231"/>
    <n v="2"/>
    <n v="0"/>
    <n v="61389"/>
    <x v="1"/>
    <s v="Storage"/>
    <x v="759"/>
    <s v="United States"/>
    <x v="8"/>
    <x v="1"/>
    <n v="94122"/>
    <x v="1"/>
    <s v="Aaron Hawkins"/>
    <x v="1"/>
  </r>
  <r>
    <s v="CA-2015-130113"/>
    <x v="17"/>
    <d v="2015-12-31T00:00:00"/>
    <x v="2"/>
    <s v="AH-10030"/>
    <s v="TEC-PH-10003505"/>
    <n v="66816"/>
    <n v="9"/>
    <n v="2"/>
    <n v="75168"/>
    <x v="2"/>
    <s v="Phones"/>
    <x v="903"/>
    <s v="United States"/>
    <x v="8"/>
    <x v="1"/>
    <n v="94122"/>
    <x v="1"/>
    <s v="Aaron Hawkins"/>
    <x v="1"/>
  </r>
  <r>
    <s v="CA-2017-122770"/>
    <x v="1096"/>
    <d v="2017-12-18T00:00:00"/>
    <x v="2"/>
    <s v="EP-13915"/>
    <s v="OFF-LA-10004559"/>
    <n v="864"/>
    <n v="3"/>
    <n v="0"/>
    <n v="42336"/>
    <x v="1"/>
    <s v="Labels"/>
    <x v="1332"/>
    <s v="United States"/>
    <x v="8"/>
    <x v="1"/>
    <n v="94122"/>
    <x v="1"/>
    <s v="Emily Phan"/>
    <x v="0"/>
  </r>
  <r>
    <s v="CA-2017-122770"/>
    <x v="1096"/>
    <d v="2017-12-18T00:00:00"/>
    <x v="2"/>
    <s v="EP-13915"/>
    <s v="OFF-PA-10003172"/>
    <n v="3888"/>
    <n v="6"/>
    <n v="0"/>
    <n v="186624"/>
    <x v="1"/>
    <s v="Paper"/>
    <x v="847"/>
    <s v="United States"/>
    <x v="8"/>
    <x v="1"/>
    <n v="94122"/>
    <x v="1"/>
    <s v="Emily Phan"/>
    <x v="0"/>
  </r>
  <r>
    <s v="CA-2017-122770"/>
    <x v="1096"/>
    <d v="2017-12-18T00:00:00"/>
    <x v="2"/>
    <s v="EP-13915"/>
    <s v="FUR-FU-10001473"/>
    <n v="20104"/>
    <n v="8"/>
    <n v="0"/>
    <n v="542808"/>
    <x v="0"/>
    <s v="Furnishings"/>
    <x v="984"/>
    <s v="United States"/>
    <x v="8"/>
    <x v="1"/>
    <n v="94122"/>
    <x v="1"/>
    <s v="Emily Phan"/>
    <x v="0"/>
  </r>
  <r>
    <s v="CA-2017-122770"/>
    <x v="1096"/>
    <d v="2017-12-18T00:00:00"/>
    <x v="2"/>
    <s v="EP-13915"/>
    <s v="OFF-PA-10000232"/>
    <n v="1296"/>
    <n v="2"/>
    <n v="0"/>
    <n v="63504"/>
    <x v="1"/>
    <s v="Paper"/>
    <x v="1604"/>
    <s v="United States"/>
    <x v="8"/>
    <x v="1"/>
    <n v="94122"/>
    <x v="1"/>
    <s v="Emily Phan"/>
    <x v="0"/>
  </r>
  <r>
    <s v="CA-2017-118668"/>
    <x v="459"/>
    <d v="2017-01-04T00:00:00"/>
    <x v="1"/>
    <s v="FW-14395"/>
    <s v="TEC-AC-10000682"/>
    <n v="1659"/>
    <n v="1"/>
    <n v="0"/>
    <n v="58065"/>
    <x v="2"/>
    <s v="Accessories"/>
    <x v="1319"/>
    <s v="United States"/>
    <x v="1"/>
    <x v="1"/>
    <n v="90032"/>
    <x v="1"/>
    <s v="Fred Wasserman"/>
    <x v="1"/>
  </r>
  <r>
    <s v="CA-2017-116498"/>
    <x v="1109"/>
    <d v="2017-06-03T00:00:00"/>
    <x v="2"/>
    <s v="KA-16525"/>
    <s v="OFF-AR-10003405"/>
    <n v="351"/>
    <n v="6"/>
    <n v="0"/>
    <n v="10179"/>
    <x v="1"/>
    <s v="Art"/>
    <x v="624"/>
    <s v="United States"/>
    <x v="69"/>
    <x v="1"/>
    <n v="92037"/>
    <x v="1"/>
    <s v="Kelly Andreada"/>
    <x v="0"/>
  </r>
  <r>
    <s v="US-2017-130603"/>
    <x v="1032"/>
    <d v="2017-10-06T00:00:00"/>
    <x v="2"/>
    <s v="SC-20050"/>
    <s v="OFF-BI-10000301"/>
    <n v="11646"/>
    <n v="9"/>
    <n v="8"/>
    <n v="-17469"/>
    <x v="1"/>
    <s v="Binders"/>
    <x v="621"/>
    <s v="United States"/>
    <x v="80"/>
    <x v="0"/>
    <n v="76017"/>
    <x v="0"/>
    <s v="Sample Company A"/>
    <x v="2"/>
  </r>
  <r>
    <s v="US-2017-135986"/>
    <x v="307"/>
    <d v="2017-06-27T00:00:00"/>
    <x v="2"/>
    <s v="PG-18895"/>
    <s v="OFF-PA-10001534"/>
    <n v="324"/>
    <n v="5"/>
    <n v="0"/>
    <n v="15552"/>
    <x v="1"/>
    <s v="Paper"/>
    <x v="1450"/>
    <s v="United States"/>
    <x v="101"/>
    <x v="16"/>
    <n v="23223"/>
    <x v="2"/>
    <s v="Paul Gonzalez"/>
    <x v="0"/>
  </r>
  <r>
    <s v="US-2017-135986"/>
    <x v="307"/>
    <d v="2017-06-27T00:00:00"/>
    <x v="2"/>
    <s v="PG-18895"/>
    <s v="TEC-PH-10003691"/>
    <n v="50396"/>
    <n v="4"/>
    <n v="0"/>
    <n v="12599"/>
    <x v="2"/>
    <s v="Phones"/>
    <x v="1387"/>
    <s v="United States"/>
    <x v="101"/>
    <x v="16"/>
    <n v="23223"/>
    <x v="2"/>
    <s v="Paul Gonzalez"/>
    <x v="0"/>
  </r>
  <r>
    <s v="CA-2017-140536"/>
    <x v="1095"/>
    <d v="2017-04-05T00:00:00"/>
    <x v="3"/>
    <s v="TA-21385"/>
    <s v="OFF-AR-10001545"/>
    <n v="704"/>
    <n v="4"/>
    <n v="0"/>
    <n v="20416"/>
    <x v="1"/>
    <s v="Art"/>
    <x v="815"/>
    <s v="United States"/>
    <x v="20"/>
    <x v="14"/>
    <n v="10035"/>
    <x v="3"/>
    <s v="Tom Ashbrook"/>
    <x v="2"/>
  </r>
  <r>
    <s v="CA-2015-130183"/>
    <x v="50"/>
    <d v="2015-11-17T00:00:00"/>
    <x v="2"/>
    <s v="PO-18850"/>
    <s v="FUR-BO-10001811"/>
    <n v="6139992"/>
    <n v="3"/>
    <n v="32"/>
    <n v="-180588"/>
    <x v="0"/>
    <s v="Bookcases"/>
    <x v="782"/>
    <s v="United States"/>
    <x v="12"/>
    <x v="0"/>
    <n v="77041"/>
    <x v="0"/>
    <s v="Patrick O'Brill"/>
    <x v="0"/>
  </r>
  <r>
    <s v="CA-2015-107902"/>
    <x v="832"/>
    <d v="2015-09-02T00:00:00"/>
    <x v="2"/>
    <s v="SM-20950"/>
    <s v="OFF-ST-10001837"/>
    <n v="47036"/>
    <n v="11"/>
    <n v="0"/>
    <n v="1222936"/>
    <x v="1"/>
    <s v="Storage"/>
    <x v="1323"/>
    <s v="United States"/>
    <x v="54"/>
    <x v="28"/>
    <n v="6824"/>
    <x v="3"/>
    <s v="Suzanne McNair"/>
    <x v="1"/>
  </r>
  <r>
    <s v="CA-2017-130148"/>
    <x v="240"/>
    <d v="2017-09-28T00:00:00"/>
    <x v="1"/>
    <s v="NK-18490"/>
    <s v="OFF-PA-10000551"/>
    <n v="3108"/>
    <n v="6"/>
    <n v="0"/>
    <n v="152292"/>
    <x v="1"/>
    <s v="Paper"/>
    <x v="1234"/>
    <s v="United States"/>
    <x v="8"/>
    <x v="1"/>
    <n v="94110"/>
    <x v="1"/>
    <s v="Neil Knudson"/>
    <x v="2"/>
  </r>
  <r>
    <s v="CA-2017-130148"/>
    <x v="240"/>
    <d v="2017-09-28T00:00:00"/>
    <x v="1"/>
    <s v="NK-18490"/>
    <s v="OFF-SU-10001574"/>
    <n v="73"/>
    <n v="2"/>
    <n v="0"/>
    <n v="219"/>
    <x v="1"/>
    <s v="Supplies"/>
    <x v="500"/>
    <s v="United States"/>
    <x v="8"/>
    <x v="1"/>
    <n v="94110"/>
    <x v="1"/>
    <s v="Neil Knudson"/>
    <x v="2"/>
  </r>
  <r>
    <s v="US-2016-151260"/>
    <x v="25"/>
    <d v="2016-12-14T00:00:00"/>
    <x v="3"/>
    <s v="SC-20695"/>
    <s v="OFF-AP-10002892"/>
    <n v="73536"/>
    <n v="4"/>
    <n v="2"/>
    <n v="9192"/>
    <x v="1"/>
    <s v="Appliances"/>
    <x v="9"/>
    <s v="United States"/>
    <x v="24"/>
    <x v="23"/>
    <n v="45503"/>
    <x v="3"/>
    <s v="Steve Chapman"/>
    <x v="1"/>
  </r>
  <r>
    <s v="CA-2014-144281"/>
    <x v="1226"/>
    <d v="2014-06-15T00:00:00"/>
    <x v="1"/>
    <s v="HK-14890"/>
    <s v="OFF-LA-10003930"/>
    <n v="49155"/>
    <n v="5"/>
    <n v="0"/>
    <n v="2408595"/>
    <x v="1"/>
    <s v="Labels"/>
    <x v="505"/>
    <s v="United States"/>
    <x v="65"/>
    <x v="11"/>
    <n v="48234"/>
    <x v="0"/>
    <s v="Heather Kirkland"/>
    <x v="1"/>
  </r>
  <r>
    <s v="CA-2016-122511"/>
    <x v="21"/>
    <d v="2016-03-11T00:00:00"/>
    <x v="0"/>
    <s v="BT-11485"/>
    <s v="FUR-FU-10001037"/>
    <n v="30336"/>
    <n v="4"/>
    <n v="2"/>
    <n v="948"/>
    <x v="0"/>
    <s v="Furnishings"/>
    <x v="1158"/>
    <s v="United States"/>
    <x v="10"/>
    <x v="8"/>
    <n v="19140"/>
    <x v="3"/>
    <s v="Brad Thomas"/>
    <x v="2"/>
  </r>
  <r>
    <s v="CA-2017-154116"/>
    <x v="933"/>
    <d v="2017-12-19T00:00:00"/>
    <x v="2"/>
    <s v="KM-16660"/>
    <s v="OFF-PA-10004569"/>
    <n v="2283"/>
    <n v="3"/>
    <n v="0"/>
    <n v="107301"/>
    <x v="1"/>
    <s v="Paper"/>
    <x v="230"/>
    <s v="United States"/>
    <x v="74"/>
    <x v="1"/>
    <n v="90301"/>
    <x v="1"/>
    <s v="Khloe Miller"/>
    <x v="0"/>
  </r>
  <r>
    <s v="CA-2017-154116"/>
    <x v="933"/>
    <d v="2017-12-19T00:00:00"/>
    <x v="2"/>
    <s v="KM-16660"/>
    <s v="OFF-AP-10000027"/>
    <n v="5432"/>
    <n v="4"/>
    <n v="0"/>
    <n v="16296"/>
    <x v="1"/>
    <s v="Appliances"/>
    <x v="1781"/>
    <s v="United States"/>
    <x v="74"/>
    <x v="1"/>
    <n v="90301"/>
    <x v="1"/>
    <s v="Khloe Miller"/>
    <x v="0"/>
  </r>
  <r>
    <s v="CA-2017-154116"/>
    <x v="933"/>
    <d v="2017-12-19T00:00:00"/>
    <x v="2"/>
    <s v="KM-16660"/>
    <s v="TEC-PH-10000675"/>
    <n v="196776"/>
    <n v="3"/>
    <n v="2"/>
    <n v="147582"/>
    <x v="2"/>
    <s v="Phones"/>
    <x v="1330"/>
    <s v="United States"/>
    <x v="74"/>
    <x v="1"/>
    <n v="90301"/>
    <x v="1"/>
    <s v="Khloe Miller"/>
    <x v="0"/>
  </r>
  <r>
    <s v="CA-2016-105291"/>
    <x v="856"/>
    <d v="2016-11-04T00:00:00"/>
    <x v="2"/>
    <s v="SP-20920"/>
    <s v="OFF-FA-10003059"/>
    <n v="362"/>
    <n v="2"/>
    <n v="0"/>
    <n v="11946"/>
    <x v="1"/>
    <s v="Fasteners"/>
    <x v="797"/>
    <s v="United States"/>
    <x v="527"/>
    <x v="1"/>
    <n v="93405"/>
    <x v="1"/>
    <s v="Susan Pistek"/>
    <x v="0"/>
  </r>
  <r>
    <s v="CA-2017-147032"/>
    <x v="688"/>
    <d v="2017-08-04T00:00:00"/>
    <x v="2"/>
    <s v="LB-16795"/>
    <s v="OFF-PA-10003256"/>
    <n v="1154"/>
    <n v="1"/>
    <n v="0"/>
    <n v="55392"/>
    <x v="1"/>
    <s v="Paper"/>
    <x v="96"/>
    <s v="United States"/>
    <x v="40"/>
    <x v="12"/>
    <n v="19805"/>
    <x v="3"/>
    <s v="Laurel Beltran"/>
    <x v="2"/>
  </r>
  <r>
    <s v="CA-2017-147032"/>
    <x v="688"/>
    <d v="2017-08-04T00:00:00"/>
    <x v="2"/>
    <s v="LB-16795"/>
    <s v="OFF-BI-10003656"/>
    <n v="84995"/>
    <n v="5"/>
    <n v="0"/>
    <n v="390977"/>
    <x v="1"/>
    <s v="Binders"/>
    <x v="13"/>
    <s v="United States"/>
    <x v="40"/>
    <x v="12"/>
    <n v="19805"/>
    <x v="3"/>
    <s v="Laurel Beltran"/>
    <x v="2"/>
  </r>
  <r>
    <s v="CA-2017-147032"/>
    <x v="688"/>
    <d v="2017-08-04T00:00:00"/>
    <x v="2"/>
    <s v="LB-16795"/>
    <s v="OFF-BI-10002897"/>
    <n v="1101"/>
    <n v="3"/>
    <n v="0"/>
    <n v="53949"/>
    <x v="1"/>
    <s v="Binders"/>
    <x v="1770"/>
    <s v="United States"/>
    <x v="40"/>
    <x v="12"/>
    <n v="19805"/>
    <x v="3"/>
    <s v="Laurel Beltran"/>
    <x v="2"/>
  </r>
  <r>
    <s v="CA-2017-125990"/>
    <x v="15"/>
    <d v="2017-10-23T00:00:00"/>
    <x v="2"/>
    <s v="JS-16030"/>
    <s v="OFF-BI-10004826"/>
    <n v="39624"/>
    <n v="3"/>
    <n v="2"/>
    <n v="138684"/>
    <x v="1"/>
    <s v="Binders"/>
    <x v="724"/>
    <s v="United States"/>
    <x v="8"/>
    <x v="1"/>
    <n v="94122"/>
    <x v="1"/>
    <s v="Joy Smith"/>
    <x v="0"/>
  </r>
  <r>
    <s v="CA-2016-161746"/>
    <x v="146"/>
    <d v="2016-10-27T00:00:00"/>
    <x v="2"/>
    <s v="CS-11950"/>
    <s v="FUR-CH-10004626"/>
    <n v="242136"/>
    <n v="3"/>
    <n v="2"/>
    <n v="121068"/>
    <x v="0"/>
    <s v="Chairs"/>
    <x v="1678"/>
    <s v="United States"/>
    <x v="1"/>
    <x v="1"/>
    <n v="90045"/>
    <x v="1"/>
    <s v="Carlos Soltero"/>
    <x v="0"/>
  </r>
  <r>
    <s v="CA-2016-161746"/>
    <x v="146"/>
    <d v="2016-10-27T00:00:00"/>
    <x v="2"/>
    <s v="CS-11950"/>
    <s v="OFF-AR-10000390"/>
    <n v="1239"/>
    <n v="3"/>
    <n v="0"/>
    <n v="56994"/>
    <x v="1"/>
    <s v="Art"/>
    <x v="105"/>
    <s v="United States"/>
    <x v="1"/>
    <x v="1"/>
    <n v="90045"/>
    <x v="1"/>
    <s v="Carlos Soltero"/>
    <x v="0"/>
  </r>
  <r>
    <s v="CA-2016-161746"/>
    <x v="146"/>
    <d v="2016-10-27T00:00:00"/>
    <x v="2"/>
    <s v="CS-11950"/>
    <s v="FUR-FU-10003731"/>
    <n v="1996"/>
    <n v="2"/>
    <n v="0"/>
    <n v="55888"/>
    <x v="0"/>
    <s v="Furnishings"/>
    <x v="1575"/>
    <s v="United States"/>
    <x v="1"/>
    <x v="1"/>
    <n v="90045"/>
    <x v="1"/>
    <s v="Carlos Soltero"/>
    <x v="0"/>
  </r>
  <r>
    <s v="CA-2016-161746"/>
    <x v="146"/>
    <d v="2016-10-27T00:00:00"/>
    <x v="2"/>
    <s v="CS-11950"/>
    <s v="OFF-ST-10002743"/>
    <n v="34092"/>
    <n v="3"/>
    <n v="0"/>
    <n v="34092"/>
    <x v="1"/>
    <s v="Storage"/>
    <x v="417"/>
    <s v="United States"/>
    <x v="1"/>
    <x v="1"/>
    <n v="90045"/>
    <x v="1"/>
    <s v="Carlos Soltero"/>
    <x v="0"/>
  </r>
  <r>
    <s v="CA-2014-114251"/>
    <x v="1127"/>
    <d v="2014-11-10T00:00:00"/>
    <x v="2"/>
    <s v="MD-17350"/>
    <s v="FUR-FU-10001468"/>
    <n v="273568"/>
    <n v="2"/>
    <n v="2"/>
    <n v="-34196"/>
    <x v="0"/>
    <s v="Furnishings"/>
    <x v="1275"/>
    <s v="United States"/>
    <x v="10"/>
    <x v="8"/>
    <n v="19143"/>
    <x v="3"/>
    <s v="Maribeth Dona"/>
    <x v="0"/>
  </r>
  <r>
    <s v="CA-2014-114251"/>
    <x v="1127"/>
    <d v="2014-11-10T00:00:00"/>
    <x v="2"/>
    <s v="MD-17350"/>
    <s v="OFF-BI-10003684"/>
    <n v="13194"/>
    <n v="2"/>
    <n v="7"/>
    <n v="-8796"/>
    <x v="1"/>
    <s v="Binders"/>
    <x v="710"/>
    <s v="United States"/>
    <x v="10"/>
    <x v="8"/>
    <n v="19143"/>
    <x v="3"/>
    <s v="Maribeth Dona"/>
    <x v="0"/>
  </r>
  <r>
    <s v="CA-2014-114251"/>
    <x v="1127"/>
    <d v="2014-11-10T00:00:00"/>
    <x v="2"/>
    <s v="MD-17350"/>
    <s v="OFF-ST-10003716"/>
    <n v="1080096"/>
    <n v="6"/>
    <n v="2"/>
    <n v="-945084"/>
    <x v="1"/>
    <s v="Storage"/>
    <x v="891"/>
    <s v="United States"/>
    <x v="10"/>
    <x v="8"/>
    <n v="19143"/>
    <x v="3"/>
    <s v="Maribeth Dona"/>
    <x v="0"/>
  </r>
  <r>
    <s v="CA-2014-114251"/>
    <x v="1127"/>
    <d v="2014-11-10T00:00:00"/>
    <x v="2"/>
    <s v="MD-17350"/>
    <s v="TEC-AC-10001101"/>
    <n v="5156"/>
    <n v="5"/>
    <n v="2"/>
    <n v="-6445"/>
    <x v="2"/>
    <s v="Accessories"/>
    <x v="549"/>
    <s v="United States"/>
    <x v="10"/>
    <x v="8"/>
    <n v="19143"/>
    <x v="3"/>
    <s v="Maribeth Dona"/>
    <x v="0"/>
  </r>
  <r>
    <s v="CA-2014-114251"/>
    <x v="1127"/>
    <d v="2014-11-10T00:00:00"/>
    <x v="2"/>
    <s v="MD-17350"/>
    <s v="TEC-AC-10004864"/>
    <n v="58416"/>
    <n v="2"/>
    <n v="2"/>
    <n v="167946"/>
    <x v="2"/>
    <s v="Accessories"/>
    <x v="1283"/>
    <s v="United States"/>
    <x v="10"/>
    <x v="8"/>
    <n v="19143"/>
    <x v="3"/>
    <s v="Maribeth Dona"/>
    <x v="0"/>
  </r>
  <r>
    <s v="CA-2016-116379"/>
    <x v="76"/>
    <d v="2016-11-12T00:00:00"/>
    <x v="2"/>
    <s v="LD-17005"/>
    <s v="OFF-BI-10001543"/>
    <n v="57584"/>
    <n v="2"/>
    <n v="2"/>
    <n v="201544"/>
    <x v="1"/>
    <s v="Binders"/>
    <x v="379"/>
    <s v="United States"/>
    <x v="8"/>
    <x v="1"/>
    <n v="94122"/>
    <x v="1"/>
    <s v="Lisa DeCherney"/>
    <x v="0"/>
  </r>
  <r>
    <s v="US-2016-144477"/>
    <x v="398"/>
    <d v="2016-08-14T00:00:00"/>
    <x v="1"/>
    <s v="DB-13270"/>
    <s v="OFF-AR-10000914"/>
    <n v="37312"/>
    <n v="4"/>
    <n v="2"/>
    <n v="27984"/>
    <x v="1"/>
    <s v="Art"/>
    <x v="1717"/>
    <s v="United States"/>
    <x v="10"/>
    <x v="8"/>
    <n v="19134"/>
    <x v="3"/>
    <s v="Deborah Brumfield"/>
    <x v="2"/>
  </r>
  <r>
    <s v="CA-2016-108210"/>
    <x v="197"/>
    <d v="2016-05-31T00:00:00"/>
    <x v="0"/>
    <s v="AT-10735"/>
    <s v="TEC-PH-10002293"/>
    <n v="7996"/>
    <n v="5"/>
    <n v="2"/>
    <n v="7996"/>
    <x v="2"/>
    <s v="Phones"/>
    <x v="125"/>
    <s v="United States"/>
    <x v="12"/>
    <x v="0"/>
    <n v="77041"/>
    <x v="0"/>
    <s v="Annie Thurman"/>
    <x v="0"/>
  </r>
  <r>
    <s v="CA-2016-108210"/>
    <x v="197"/>
    <d v="2016-05-31T00:00:00"/>
    <x v="0"/>
    <s v="AT-10735"/>
    <s v="TEC-AC-10000109"/>
    <n v="22396"/>
    <n v="5"/>
    <n v="2"/>
    <n v="11198"/>
    <x v="2"/>
    <s v="Accessories"/>
    <x v="202"/>
    <s v="United States"/>
    <x v="12"/>
    <x v="0"/>
    <n v="77041"/>
    <x v="0"/>
    <s v="Annie Thurman"/>
    <x v="0"/>
  </r>
  <r>
    <s v="CA-2017-166835"/>
    <x v="104"/>
    <d v="2017-11-14T00:00:00"/>
    <x v="1"/>
    <s v="DK-13375"/>
    <s v="OFF-ST-10002574"/>
    <n v="221024"/>
    <n v="2"/>
    <n v="2"/>
    <n v="-55256"/>
    <x v="1"/>
    <s v="Storage"/>
    <x v="927"/>
    <s v="United States"/>
    <x v="152"/>
    <x v="8"/>
    <n v="17602"/>
    <x v="3"/>
    <s v="Dennis Kane"/>
    <x v="0"/>
  </r>
  <r>
    <s v="CA-2016-119641"/>
    <x v="894"/>
    <d v="2016-09-26T00:00:00"/>
    <x v="2"/>
    <s v="CS-12250"/>
    <s v="FUR-FU-10002445"/>
    <n v="1896"/>
    <n v="2"/>
    <n v="0"/>
    <n v="7584"/>
    <x v="0"/>
    <s v="Furnishings"/>
    <x v="1429"/>
    <s v="United States"/>
    <x v="124"/>
    <x v="5"/>
    <n v="54302"/>
    <x v="0"/>
    <s v="Chris Selesnick"/>
    <x v="1"/>
  </r>
  <r>
    <s v="CA-2016-105781"/>
    <x v="594"/>
    <d v="2016-02-20T00:00:00"/>
    <x v="2"/>
    <s v="JF-15565"/>
    <s v="FUR-CH-10001802"/>
    <n v="326646"/>
    <n v="3"/>
    <n v="1"/>
    <n v="399234"/>
    <x v="0"/>
    <s v="Chairs"/>
    <x v="1669"/>
    <s v="United States"/>
    <x v="20"/>
    <x v="14"/>
    <n v="10024"/>
    <x v="3"/>
    <s v="Jill Fjeld"/>
    <x v="0"/>
  </r>
  <r>
    <s v="CA-2016-105781"/>
    <x v="594"/>
    <d v="2016-02-20T00:00:00"/>
    <x v="2"/>
    <s v="JF-15565"/>
    <s v="TEC-AC-10003628"/>
    <n v="8997"/>
    <n v="3"/>
    <n v="0"/>
    <n v="395868"/>
    <x v="2"/>
    <s v="Accessories"/>
    <x v="247"/>
    <s v="United States"/>
    <x v="20"/>
    <x v="14"/>
    <n v="10024"/>
    <x v="3"/>
    <s v="Jill Fjeld"/>
    <x v="0"/>
  </r>
  <r>
    <s v="CA-2014-101364"/>
    <x v="1091"/>
    <d v="2014-12-26T00:00:00"/>
    <x v="2"/>
    <s v="TW-21025"/>
    <s v="OFF-BI-10003984"/>
    <n v="296712"/>
    <n v="13"/>
    <n v="2"/>
    <n v="1001403"/>
    <x v="1"/>
    <s v="Binders"/>
    <x v="693"/>
    <s v="United States"/>
    <x v="20"/>
    <x v="14"/>
    <n v="10011"/>
    <x v="3"/>
    <s v="Tamara Willingham"/>
    <x v="2"/>
  </r>
  <r>
    <s v="CA-2015-117898"/>
    <x v="898"/>
    <d v="2015-12-11T00:00:00"/>
    <x v="2"/>
    <s v="TB-21250"/>
    <s v="OFF-EN-10004459"/>
    <n v="12224"/>
    <n v="2"/>
    <n v="2"/>
    <n v="44312"/>
    <x v="1"/>
    <s v="Envelopes"/>
    <x v="657"/>
    <s v="United States"/>
    <x v="41"/>
    <x v="9"/>
    <n v="61701"/>
    <x v="0"/>
    <s v="Tim Brockman"/>
    <x v="0"/>
  </r>
  <r>
    <s v="CA-2017-142293"/>
    <x v="696"/>
    <d v="2017-09-20T00:00:00"/>
    <x v="3"/>
    <s v="SC-20380"/>
    <s v="TEC-AC-10001109"/>
    <n v="8997"/>
    <n v="3"/>
    <n v="0"/>
    <n v="377874"/>
    <x v="2"/>
    <s v="Accessories"/>
    <x v="998"/>
    <s v="United States"/>
    <x v="395"/>
    <x v="45"/>
    <n v="83704"/>
    <x v="1"/>
    <s v="Shahid Collister"/>
    <x v="0"/>
  </r>
  <r>
    <s v="CA-2017-167395"/>
    <x v="573"/>
    <d v="2017-12-04T00:00:00"/>
    <x v="3"/>
    <s v="KM-16720"/>
    <s v="OFF-AP-10001293"/>
    <n v="28686"/>
    <n v="7"/>
    <n v="0"/>
    <n v="803208"/>
    <x v="1"/>
    <s v="Appliances"/>
    <x v="1329"/>
    <s v="United States"/>
    <x v="89"/>
    <x v="30"/>
    <n v="1852"/>
    <x v="3"/>
    <s v="Kunst Miller"/>
    <x v="0"/>
  </r>
  <r>
    <s v="CA-2017-167395"/>
    <x v="573"/>
    <d v="2017-12-04T00:00:00"/>
    <x v="3"/>
    <s v="KM-16720"/>
    <s v="TEC-PH-10004977"/>
    <n v="97995"/>
    <n v="5"/>
    <n v="0"/>
    <n v="2841855"/>
    <x v="2"/>
    <s v="Phones"/>
    <x v="34"/>
    <s v="United States"/>
    <x v="89"/>
    <x v="30"/>
    <n v="1852"/>
    <x v="3"/>
    <s v="Kunst Miller"/>
    <x v="0"/>
  </r>
  <r>
    <s v="CA-2017-167395"/>
    <x v="573"/>
    <d v="2017-12-04T00:00:00"/>
    <x v="3"/>
    <s v="KM-16720"/>
    <s v="OFF-SU-10001935"/>
    <n v="436"/>
    <n v="2"/>
    <n v="0"/>
    <n v="1744"/>
    <x v="1"/>
    <s v="Supplies"/>
    <x v="327"/>
    <s v="United States"/>
    <x v="89"/>
    <x v="30"/>
    <n v="1852"/>
    <x v="3"/>
    <s v="Kunst Miller"/>
    <x v="0"/>
  </r>
  <r>
    <s v="CA-2014-111962"/>
    <x v="410"/>
    <d v="2014-10-04T00:00:00"/>
    <x v="2"/>
    <s v="EB-14170"/>
    <s v="OFF-BI-10001308"/>
    <n v="10048"/>
    <n v="2"/>
    <n v="2"/>
    <n v="314"/>
    <x v="1"/>
    <s v="Binders"/>
    <x v="1343"/>
    <s v="United States"/>
    <x v="4"/>
    <x v="4"/>
    <n v="98115"/>
    <x v="1"/>
    <s v="Evan Bailliet"/>
    <x v="0"/>
  </r>
  <r>
    <s v="CA-2014-111962"/>
    <x v="410"/>
    <d v="2014-10-04T00:00:00"/>
    <x v="2"/>
    <s v="EB-14170"/>
    <s v="OFF-ST-10000046"/>
    <n v="80775"/>
    <n v="5"/>
    <n v="0"/>
    <n v="1534725"/>
    <x v="1"/>
    <s v="Storage"/>
    <x v="759"/>
    <s v="United States"/>
    <x v="4"/>
    <x v="4"/>
    <n v="98115"/>
    <x v="1"/>
    <s v="Evan Bailliet"/>
    <x v="0"/>
  </r>
  <r>
    <s v="CA-2017-124261"/>
    <x v="236"/>
    <d v="2017-11-19T00:00:00"/>
    <x v="2"/>
    <s v="JE-15715"/>
    <s v="OFF-AR-10003504"/>
    <n v="3424"/>
    <n v="8"/>
    <n v="0"/>
    <n v="99296"/>
    <x v="1"/>
    <s v="Art"/>
    <x v="1026"/>
    <s v="United States"/>
    <x v="1"/>
    <x v="1"/>
    <n v="90049"/>
    <x v="1"/>
    <s v="Joe Elijah"/>
    <x v="0"/>
  </r>
  <r>
    <s v="CA-2014-114321"/>
    <x v="1071"/>
    <d v="2014-08-25T00:00:00"/>
    <x v="2"/>
    <s v="NC-18535"/>
    <s v="FUR-CH-10001797"/>
    <n v="50024"/>
    <n v="13"/>
    <n v="0"/>
    <n v="1450696"/>
    <x v="0"/>
    <s v="Chairs"/>
    <x v="1431"/>
    <s v="United States"/>
    <x v="410"/>
    <x v="16"/>
    <n v="23666"/>
    <x v="2"/>
    <s v="Nick Crebassa"/>
    <x v="1"/>
  </r>
  <r>
    <s v="CA-2014-114321"/>
    <x v="1071"/>
    <d v="2014-08-25T00:00:00"/>
    <x v="2"/>
    <s v="NC-18535"/>
    <s v="OFF-PA-10000246"/>
    <n v="2012"/>
    <n v="2"/>
    <n v="0"/>
    <n v="92552"/>
    <x v="1"/>
    <s v="Paper"/>
    <x v="1567"/>
    <s v="United States"/>
    <x v="410"/>
    <x v="16"/>
    <n v="23666"/>
    <x v="2"/>
    <s v="Nick Crebassa"/>
    <x v="1"/>
  </r>
  <r>
    <s v="CA-2014-114321"/>
    <x v="1071"/>
    <d v="2014-08-25T00:00:00"/>
    <x v="2"/>
    <s v="NC-18535"/>
    <s v="OFF-BI-10001359"/>
    <n v="89699"/>
    <n v="1"/>
    <n v="0"/>
    <n v="4215853"/>
    <x v="1"/>
    <s v="Binders"/>
    <x v="1151"/>
    <s v="United States"/>
    <x v="410"/>
    <x v="16"/>
    <n v="23666"/>
    <x v="2"/>
    <s v="Nick Crebassa"/>
    <x v="1"/>
  </r>
  <r>
    <s v="CA-2014-128062"/>
    <x v="83"/>
    <d v="2014-11-22T00:00:00"/>
    <x v="1"/>
    <s v="AD-10180"/>
    <s v="OFF-PA-10001583"/>
    <n v="588"/>
    <n v="1"/>
    <n v="2"/>
    <n v="19845"/>
    <x v="1"/>
    <s v="Paper"/>
    <x v="1799"/>
    <s v="United States"/>
    <x v="10"/>
    <x v="8"/>
    <n v="19134"/>
    <x v="3"/>
    <s v="Alan Dominguez"/>
    <x v="2"/>
  </r>
  <r>
    <s v="US-2015-100069"/>
    <x v="684"/>
    <d v="2015-07-03T00:00:00"/>
    <x v="2"/>
    <s v="NF-18475"/>
    <s v="TEC-PH-10004667"/>
    <n v="26998"/>
    <n v="2"/>
    <n v="0"/>
    <n v="728946"/>
    <x v="2"/>
    <s v="Phones"/>
    <x v="521"/>
    <s v="United States"/>
    <x v="155"/>
    <x v="7"/>
    <n v="68104"/>
    <x v="0"/>
    <s v="Neil Französisch"/>
    <x v="2"/>
  </r>
  <r>
    <s v="CA-2017-129294"/>
    <x v="632"/>
    <d v="2017-03-21T00:00:00"/>
    <x v="2"/>
    <s v="KD-16615"/>
    <s v="OFF-ST-10002615"/>
    <n v="31012"/>
    <n v="2"/>
    <n v="0"/>
    <n v="806312"/>
    <x v="1"/>
    <s v="Storage"/>
    <x v="1417"/>
    <s v="United States"/>
    <x v="1"/>
    <x v="1"/>
    <n v="90032"/>
    <x v="1"/>
    <s v="Ken Dana"/>
    <x v="1"/>
  </r>
  <r>
    <s v="CA-2017-129294"/>
    <x v="632"/>
    <d v="2017-03-21T00:00:00"/>
    <x v="2"/>
    <s v="KD-16615"/>
    <s v="OFF-BI-10004236"/>
    <n v="70464"/>
    <n v="6"/>
    <n v="2"/>
    <n v="229008"/>
    <x v="1"/>
    <s v="Binders"/>
    <x v="893"/>
    <s v="United States"/>
    <x v="1"/>
    <x v="1"/>
    <n v="90032"/>
    <x v="1"/>
    <s v="Ken Dana"/>
    <x v="1"/>
  </r>
  <r>
    <s v="CA-2017-129294"/>
    <x v="632"/>
    <d v="2017-03-21T00:00:00"/>
    <x v="2"/>
    <s v="KD-16615"/>
    <s v="OFF-BI-10001757"/>
    <n v="1968"/>
    <n v="5"/>
    <n v="2"/>
    <n v="6888"/>
    <x v="1"/>
    <s v="Binders"/>
    <x v="1156"/>
    <s v="United States"/>
    <x v="1"/>
    <x v="1"/>
    <n v="90032"/>
    <x v="1"/>
    <s v="Ken Dana"/>
    <x v="1"/>
  </r>
  <r>
    <s v="CA-2017-129294"/>
    <x v="632"/>
    <d v="2017-03-21T00:00:00"/>
    <x v="2"/>
    <s v="KD-16615"/>
    <s v="OFF-AP-10001154"/>
    <n v="14067"/>
    <n v="3"/>
    <n v="0"/>
    <n v="548613"/>
    <x v="1"/>
    <s v="Appliances"/>
    <x v="585"/>
    <s v="United States"/>
    <x v="1"/>
    <x v="1"/>
    <n v="90032"/>
    <x v="1"/>
    <s v="Ken Dana"/>
    <x v="1"/>
  </r>
  <r>
    <s v="CA-2015-117086"/>
    <x v="626"/>
    <d v="2015-11-12T00:00:00"/>
    <x v="2"/>
    <s v="QJ-19255"/>
    <s v="FUR-BO-10004834"/>
    <n v="44049"/>
    <n v="5"/>
    <n v="0"/>
    <n v="1013127"/>
    <x v="0"/>
    <s v="Bookcases"/>
    <x v="26"/>
    <s v="United States"/>
    <x v="140"/>
    <x v="42"/>
    <n v="5408"/>
    <x v="3"/>
    <s v="Quincy Jones"/>
    <x v="1"/>
  </r>
  <r>
    <s v="CA-2017-131303"/>
    <x v="353"/>
    <d v="2017-12-02T00:00:00"/>
    <x v="2"/>
    <s v="EP-13915"/>
    <s v="OFF-LA-10001074"/>
    <n v="6265"/>
    <n v="5"/>
    <n v="0"/>
    <n v="294455"/>
    <x v="1"/>
    <s v="Labels"/>
    <x v="300"/>
    <s v="United States"/>
    <x v="69"/>
    <x v="1"/>
    <n v="92037"/>
    <x v="1"/>
    <s v="Emily Phan"/>
    <x v="0"/>
  </r>
  <r>
    <s v="CA-2016-137127"/>
    <x v="949"/>
    <d v="2016-06-22T00:00:00"/>
    <x v="2"/>
    <s v="JJ-15445"/>
    <s v="OFF-LA-10001641"/>
    <n v="945"/>
    <n v="3"/>
    <n v="0"/>
    <n v="4536"/>
    <x v="1"/>
    <s v="Labels"/>
    <x v="1022"/>
    <s v="United States"/>
    <x v="46"/>
    <x v="12"/>
    <n v="19711"/>
    <x v="3"/>
    <s v="Jennifer Jackson"/>
    <x v="0"/>
  </r>
  <r>
    <s v="CA-2017-141782"/>
    <x v="275"/>
    <d v="2017-01-25T00:00:00"/>
    <x v="2"/>
    <s v="BE-11410"/>
    <s v="OFF-EN-10002230"/>
    <n v="268576"/>
    <n v="4"/>
    <n v="2"/>
    <n v="906444"/>
    <x v="1"/>
    <s v="Envelopes"/>
    <x v="552"/>
    <s v="United States"/>
    <x v="34"/>
    <x v="9"/>
    <n v="60505"/>
    <x v="0"/>
    <s v="Bobby Elias"/>
    <x v="0"/>
  </r>
  <r>
    <s v="CA-2017-137505"/>
    <x v="220"/>
    <d v="2017-11-24T00:00:00"/>
    <x v="0"/>
    <s v="BP-11290"/>
    <s v="FUR-TA-10000617"/>
    <n v="36408"/>
    <n v="2"/>
    <n v="2"/>
    <n v="9102"/>
    <x v="0"/>
    <s v="Tables"/>
    <x v="342"/>
    <s v="United States"/>
    <x v="1"/>
    <x v="1"/>
    <n v="90008"/>
    <x v="1"/>
    <s v="Beth Paige"/>
    <x v="0"/>
  </r>
  <r>
    <s v="CA-2017-137505"/>
    <x v="220"/>
    <d v="2017-11-24T00:00:00"/>
    <x v="0"/>
    <s v="BP-11290"/>
    <s v="FUR-TA-10001676"/>
    <n v="71088"/>
    <n v="2"/>
    <n v="2"/>
    <n v="-17772"/>
    <x v="0"/>
    <s v="Tables"/>
    <x v="957"/>
    <s v="United States"/>
    <x v="1"/>
    <x v="1"/>
    <n v="90008"/>
    <x v="1"/>
    <s v="Beth Paige"/>
    <x v="0"/>
  </r>
  <r>
    <s v="CA-2017-135587"/>
    <x v="225"/>
    <d v="2017-12-12T00:00:00"/>
    <x v="2"/>
    <s v="BH-11710"/>
    <s v="OFF-AP-10004540"/>
    <n v="32064"/>
    <n v="4"/>
    <n v="0"/>
    <n v="897792"/>
    <x v="1"/>
    <s v="Appliances"/>
    <x v="1288"/>
    <s v="United States"/>
    <x v="414"/>
    <x v="35"/>
    <n v="39401"/>
    <x v="2"/>
    <s v="Brosina Hoffman"/>
    <x v="0"/>
  </r>
  <r>
    <s v="CA-2017-135587"/>
    <x v="225"/>
    <d v="2017-12-12T00:00:00"/>
    <x v="2"/>
    <s v="BH-11710"/>
    <s v="TEC-AC-10001266"/>
    <n v="520"/>
    <n v="4"/>
    <n v="0"/>
    <n v="234"/>
    <x v="2"/>
    <s v="Accessories"/>
    <x v="198"/>
    <s v="United States"/>
    <x v="414"/>
    <x v="35"/>
    <n v="39401"/>
    <x v="2"/>
    <s v="Brosina Hoffman"/>
    <x v="0"/>
  </r>
  <r>
    <s v="CA-2016-158358"/>
    <x v="757"/>
    <d v="2016-03-08T00:00:00"/>
    <x v="2"/>
    <s v="EM-13810"/>
    <s v="TEC-AC-10002567"/>
    <n v="15998"/>
    <n v="2"/>
    <n v="0"/>
    <n v="575928"/>
    <x v="2"/>
    <s v="Accessories"/>
    <x v="427"/>
    <s v="United States"/>
    <x v="18"/>
    <x v="38"/>
    <n v="3820"/>
    <x v="3"/>
    <s v="Eleni McCrary"/>
    <x v="1"/>
  </r>
  <r>
    <s v="CA-2016-113390"/>
    <x v="1227"/>
    <d v="2016-10-15T00:00:00"/>
    <x v="2"/>
    <s v="EP-13915"/>
    <s v="OFF-AR-10003183"/>
    <n v="5344"/>
    <n v="2"/>
    <n v="2"/>
    <n v="668"/>
    <x v="1"/>
    <s v="Art"/>
    <x v="1380"/>
    <s v="United States"/>
    <x v="22"/>
    <x v="9"/>
    <n v="60610"/>
    <x v="0"/>
    <s v="Emily Phan"/>
    <x v="0"/>
  </r>
  <r>
    <s v="CA-2016-113390"/>
    <x v="1227"/>
    <d v="2016-10-15T00:00:00"/>
    <x v="2"/>
    <s v="EP-13915"/>
    <s v="OFF-AR-10001446"/>
    <n v="2772"/>
    <n v="3"/>
    <n v="2"/>
    <n v="3465"/>
    <x v="1"/>
    <s v="Art"/>
    <x v="1150"/>
    <s v="United States"/>
    <x v="22"/>
    <x v="9"/>
    <n v="60610"/>
    <x v="0"/>
    <s v="Emily Phan"/>
    <x v="0"/>
  </r>
  <r>
    <s v="US-2016-158680"/>
    <x v="948"/>
    <d v="2016-07-02T00:00:00"/>
    <x v="3"/>
    <s v="NZ-18565"/>
    <s v="OFF-BI-10000145"/>
    <n v="2496"/>
    <n v="1"/>
    <n v="2"/>
    <n v="9048"/>
    <x v="1"/>
    <s v="Binders"/>
    <x v="738"/>
    <s v="United States"/>
    <x v="4"/>
    <x v="4"/>
    <n v="98115"/>
    <x v="1"/>
    <s v="Nick Zandusky"/>
    <x v="2"/>
  </r>
  <r>
    <s v="CA-2017-113705"/>
    <x v="995"/>
    <d v="2017-03-29T00:00:00"/>
    <x v="1"/>
    <s v="LC-16870"/>
    <s v="OFF-LA-10000476"/>
    <n v="826"/>
    <n v="2"/>
    <n v="0"/>
    <n v="37996"/>
    <x v="1"/>
    <s v="Labels"/>
    <x v="1534"/>
    <s v="United States"/>
    <x v="101"/>
    <x v="16"/>
    <n v="23223"/>
    <x v="2"/>
    <s v="Lena Cacioppo"/>
    <x v="0"/>
  </r>
  <r>
    <s v="CA-2017-113705"/>
    <x v="995"/>
    <d v="2017-03-29T00:00:00"/>
    <x v="1"/>
    <s v="LC-16870"/>
    <s v="OFF-BI-10001679"/>
    <n v="1776"/>
    <n v="2"/>
    <n v="0"/>
    <n v="888"/>
    <x v="1"/>
    <s v="Binders"/>
    <x v="214"/>
    <s v="United States"/>
    <x v="101"/>
    <x v="16"/>
    <n v="23223"/>
    <x v="2"/>
    <s v="Lena Cacioppo"/>
    <x v="0"/>
  </r>
  <r>
    <s v="CA-2017-113705"/>
    <x v="995"/>
    <d v="2017-03-29T00:00:00"/>
    <x v="1"/>
    <s v="LC-16870"/>
    <s v="OFF-ST-10001128"/>
    <n v="33294"/>
    <n v="3"/>
    <n v="0"/>
    <n v="99882"/>
    <x v="1"/>
    <s v="Storage"/>
    <x v="1407"/>
    <s v="United States"/>
    <x v="101"/>
    <x v="16"/>
    <n v="23223"/>
    <x v="2"/>
    <s v="Lena Cacioppo"/>
    <x v="0"/>
  </r>
  <r>
    <s v="CA-2017-113705"/>
    <x v="995"/>
    <d v="2017-03-29T00:00:00"/>
    <x v="1"/>
    <s v="LC-16870"/>
    <s v="FUR-TA-10002533"/>
    <n v="2921"/>
    <n v="2"/>
    <n v="0"/>
    <n v="5842"/>
    <x v="0"/>
    <s v="Tables"/>
    <x v="277"/>
    <s v="United States"/>
    <x v="101"/>
    <x v="16"/>
    <n v="23223"/>
    <x v="2"/>
    <s v="Lena Cacioppo"/>
    <x v="0"/>
  </r>
  <r>
    <s v="CA-2017-113705"/>
    <x v="995"/>
    <d v="2017-03-29T00:00:00"/>
    <x v="1"/>
    <s v="LC-16870"/>
    <s v="TEC-PH-10004006"/>
    <n v="2061"/>
    <n v="5"/>
    <n v="0"/>
    <n v="55647"/>
    <x v="2"/>
    <s v="Phones"/>
    <x v="1741"/>
    <s v="United States"/>
    <x v="101"/>
    <x v="16"/>
    <n v="23223"/>
    <x v="2"/>
    <s v="Lena Cacioppo"/>
    <x v="0"/>
  </r>
  <r>
    <s v="CA-2017-113705"/>
    <x v="995"/>
    <d v="2017-03-29T00:00:00"/>
    <x v="1"/>
    <s v="LC-16870"/>
    <s v="OFF-PA-10002615"/>
    <n v="1764"/>
    <n v="4"/>
    <n v="0"/>
    <n v="81144"/>
    <x v="1"/>
    <s v="Paper"/>
    <x v="250"/>
    <s v="United States"/>
    <x v="101"/>
    <x v="16"/>
    <n v="23223"/>
    <x v="2"/>
    <s v="Lena Cacioppo"/>
    <x v="0"/>
  </r>
  <r>
    <s v="CA-2016-146913"/>
    <x v="730"/>
    <d v="2016-11-05T00:00:00"/>
    <x v="2"/>
    <s v="SF-20965"/>
    <s v="FUR-CH-10001854"/>
    <n v="140392"/>
    <n v="5"/>
    <n v="2"/>
    <n v="70196"/>
    <x v="0"/>
    <s v="Chairs"/>
    <x v="1108"/>
    <s v="United States"/>
    <x v="8"/>
    <x v="1"/>
    <n v="94109"/>
    <x v="1"/>
    <s v="Sylvia Foulston"/>
    <x v="1"/>
  </r>
  <r>
    <s v="CA-2017-159135"/>
    <x v="258"/>
    <d v="2017-11-08T00:00:00"/>
    <x v="2"/>
    <s v="KM-16375"/>
    <s v="OFF-AR-10000657"/>
    <n v="43"/>
    <n v="2"/>
    <n v="0"/>
    <n v="1419"/>
    <x v="1"/>
    <s v="Art"/>
    <x v="1504"/>
    <s v="United States"/>
    <x v="528"/>
    <x v="36"/>
    <n v="72762"/>
    <x v="2"/>
    <s v="Katherine Murray"/>
    <x v="2"/>
  </r>
  <r>
    <s v="CA-2014-121762"/>
    <x v="1046"/>
    <d v="2014-02-18T00:00:00"/>
    <x v="2"/>
    <s v="ML-17395"/>
    <s v="TEC-AC-10000736"/>
    <n v="23997"/>
    <n v="3"/>
    <n v="0"/>
    <n v="863892"/>
    <x v="2"/>
    <s v="Accessories"/>
    <x v="1083"/>
    <s v="United States"/>
    <x v="4"/>
    <x v="4"/>
    <n v="98103"/>
    <x v="1"/>
    <s v="Marina Lichtenstein"/>
    <x v="1"/>
  </r>
  <r>
    <s v="CA-2014-121762"/>
    <x v="1046"/>
    <d v="2014-02-18T00:00:00"/>
    <x v="2"/>
    <s v="ML-17395"/>
    <s v="OFF-AP-10001293"/>
    <n v="8196"/>
    <n v="2"/>
    <n v="0"/>
    <n v="229488"/>
    <x v="1"/>
    <s v="Appliances"/>
    <x v="1329"/>
    <s v="United States"/>
    <x v="4"/>
    <x v="4"/>
    <n v="98103"/>
    <x v="1"/>
    <s v="Marina Lichtenstein"/>
    <x v="1"/>
  </r>
  <r>
    <s v="CA-2014-121762"/>
    <x v="1046"/>
    <d v="2014-02-18T00:00:00"/>
    <x v="2"/>
    <s v="ML-17395"/>
    <s v="OFF-SU-10000157"/>
    <n v="23862"/>
    <n v="2"/>
    <n v="0"/>
    <n v="47724"/>
    <x v="1"/>
    <s v="Supplies"/>
    <x v="1388"/>
    <s v="United States"/>
    <x v="4"/>
    <x v="4"/>
    <n v="98103"/>
    <x v="1"/>
    <s v="Marina Lichtenstein"/>
    <x v="1"/>
  </r>
  <r>
    <s v="CA-2014-123855"/>
    <x v="1228"/>
    <d v="2014-06-23T00:00:00"/>
    <x v="2"/>
    <s v="MC-18100"/>
    <s v="TEC-PH-10000215"/>
    <n v="1398"/>
    <n v="5"/>
    <n v="2"/>
    <n v="122325"/>
    <x v="2"/>
    <s v="Phones"/>
    <x v="139"/>
    <s v="United States"/>
    <x v="1"/>
    <x v="1"/>
    <n v="90036"/>
    <x v="1"/>
    <s v="Mick Crebagga"/>
    <x v="0"/>
  </r>
  <r>
    <s v="CA-2017-101959"/>
    <x v="1229"/>
    <d v="2017-03-06T00:00:00"/>
    <x v="2"/>
    <s v="DB-13660"/>
    <s v="OFF-BI-10001757"/>
    <n v="984"/>
    <n v="2"/>
    <n v="0"/>
    <n v="47232"/>
    <x v="1"/>
    <s v="Binders"/>
    <x v="1156"/>
    <s v="United States"/>
    <x v="209"/>
    <x v="28"/>
    <n v="6457"/>
    <x v="3"/>
    <s v="Duane Benoit"/>
    <x v="0"/>
  </r>
  <r>
    <s v="CA-2017-101959"/>
    <x v="1229"/>
    <d v="2017-03-06T00:00:00"/>
    <x v="2"/>
    <s v="DB-13660"/>
    <s v="OFF-PA-10002137"/>
    <n v="778"/>
    <n v="1"/>
    <n v="0"/>
    <n v="3501"/>
    <x v="1"/>
    <s v="Paper"/>
    <x v="561"/>
    <s v="United States"/>
    <x v="209"/>
    <x v="28"/>
    <n v="6457"/>
    <x v="3"/>
    <s v="Duane Benoit"/>
    <x v="0"/>
  </r>
  <r>
    <s v="CA-2017-102659"/>
    <x v="34"/>
    <d v="2017-12-15T00:00:00"/>
    <x v="2"/>
    <s v="LW-17215"/>
    <s v="OFF-BI-10000088"/>
    <n v="549"/>
    <n v="5"/>
    <n v="0"/>
    <n v="26901"/>
    <x v="1"/>
    <s v="Binders"/>
    <x v="1025"/>
    <s v="United States"/>
    <x v="355"/>
    <x v="11"/>
    <n v="49505"/>
    <x v="0"/>
    <s v="Luke Weiss"/>
    <x v="0"/>
  </r>
  <r>
    <s v="CA-2017-142328"/>
    <x v="225"/>
    <d v="2017-12-14T00:00:00"/>
    <x v="2"/>
    <s v="TC-21535"/>
    <s v="OFF-PA-10000380"/>
    <n v="5004"/>
    <n v="6"/>
    <n v="0"/>
    <n v="2502"/>
    <x v="1"/>
    <s v="Paper"/>
    <x v="1276"/>
    <s v="United States"/>
    <x v="8"/>
    <x v="1"/>
    <n v="94122"/>
    <x v="1"/>
    <s v="Tracy Collins"/>
    <x v="2"/>
  </r>
  <r>
    <s v="CA-2016-123533"/>
    <x v="389"/>
    <d v="2016-11-30T00:00:00"/>
    <x v="2"/>
    <s v="SC-20050"/>
    <s v="FUR-BO-10001619"/>
    <n v="33992"/>
    <n v="5"/>
    <n v="2"/>
    <n v="8498"/>
    <x v="0"/>
    <s v="Bookcases"/>
    <x v="600"/>
    <s v="United States"/>
    <x v="146"/>
    <x v="2"/>
    <n v="33012"/>
    <x v="2"/>
    <s v="Sample Company A"/>
    <x v="2"/>
  </r>
  <r>
    <s v="CA-2016-123533"/>
    <x v="389"/>
    <d v="2016-11-30T00:00:00"/>
    <x v="2"/>
    <s v="SC-20050"/>
    <s v="OFF-PA-10001609"/>
    <n v="10528"/>
    <n v="4"/>
    <n v="2"/>
    <n v="34216"/>
    <x v="1"/>
    <s v="Paper"/>
    <x v="1105"/>
    <s v="United States"/>
    <x v="146"/>
    <x v="2"/>
    <n v="33012"/>
    <x v="2"/>
    <s v="Sample Company A"/>
    <x v="2"/>
  </r>
  <r>
    <s v="CA-2016-123533"/>
    <x v="389"/>
    <d v="2016-11-30T00:00:00"/>
    <x v="2"/>
    <s v="SC-20050"/>
    <s v="OFF-AP-10002765"/>
    <n v="42384"/>
    <n v="2"/>
    <n v="2"/>
    <n v="42384"/>
    <x v="1"/>
    <s v="Appliances"/>
    <x v="1248"/>
    <s v="United States"/>
    <x v="146"/>
    <x v="2"/>
    <n v="33012"/>
    <x v="2"/>
    <s v="Sample Company A"/>
    <x v="2"/>
  </r>
  <r>
    <s v="CA-2016-104983"/>
    <x v="891"/>
    <d v="2016-07-03T00:00:00"/>
    <x v="0"/>
    <s v="FM-14215"/>
    <s v="OFF-PA-10000167"/>
    <n v="12392"/>
    <n v="5"/>
    <n v="2"/>
    <n v="38725"/>
    <x v="1"/>
    <s v="Paper"/>
    <x v="1069"/>
    <s v="United States"/>
    <x v="10"/>
    <x v="8"/>
    <n v="19143"/>
    <x v="3"/>
    <s v="Filia McAdams"/>
    <x v="1"/>
  </r>
  <r>
    <s v="CA-2016-160234"/>
    <x v="189"/>
    <d v="2016-07-03T00:00:00"/>
    <x v="2"/>
    <s v="PF-19225"/>
    <s v="TEC-PH-10004434"/>
    <n v="13595"/>
    <n v="1"/>
    <n v="0"/>
    <n v="394255"/>
    <x v="2"/>
    <s v="Phones"/>
    <x v="1586"/>
    <s v="United States"/>
    <x v="117"/>
    <x v="31"/>
    <n v="30318"/>
    <x v="2"/>
    <s v="Phillip Flathmann"/>
    <x v="0"/>
  </r>
  <r>
    <s v="CA-2014-169019"/>
    <x v="710"/>
    <d v="2014-07-30T00:00:00"/>
    <x v="2"/>
    <s v="LF-17185"/>
    <s v="OFF-BI-10004995"/>
    <n v="2177584"/>
    <n v="8"/>
    <n v="8"/>
    <n v="-37018928"/>
    <x v="1"/>
    <s v="Binders"/>
    <x v="316"/>
    <s v="United States"/>
    <x v="52"/>
    <x v="0"/>
    <n v="78207"/>
    <x v="0"/>
    <s v="Luke Foster"/>
    <x v="0"/>
  </r>
  <r>
    <s v="CA-2014-169019"/>
    <x v="710"/>
    <d v="2014-07-30T00:00:00"/>
    <x v="2"/>
    <s v="LF-17185"/>
    <s v="FUR-FU-10004666"/>
    <n v="17496"/>
    <n v="3"/>
    <n v="6"/>
    <n v="-100602"/>
    <x v="0"/>
    <s v="Furnishings"/>
    <x v="1441"/>
    <s v="United States"/>
    <x v="52"/>
    <x v="0"/>
    <n v="78207"/>
    <x v="0"/>
    <s v="Luke Foster"/>
    <x v="0"/>
  </r>
  <r>
    <s v="CA-2014-169019"/>
    <x v="710"/>
    <d v="2014-07-30T00:00:00"/>
    <x v="2"/>
    <s v="LF-17185"/>
    <s v="OFF-BI-10001524"/>
    <n v="16784"/>
    <n v="4"/>
    <n v="8"/>
    <n v="-268544"/>
    <x v="1"/>
    <s v="Binders"/>
    <x v="301"/>
    <s v="United States"/>
    <x v="52"/>
    <x v="0"/>
    <n v="78207"/>
    <x v="0"/>
    <s v="Luke Foster"/>
    <x v="0"/>
  </r>
  <r>
    <s v="CA-2014-169019"/>
    <x v="710"/>
    <d v="2014-07-30T00:00:00"/>
    <x v="2"/>
    <s v="LF-17185"/>
    <s v="TEC-AC-10002076"/>
    <n v="431136"/>
    <n v="9"/>
    <n v="2"/>
    <n v="-26946"/>
    <x v="2"/>
    <s v="Accessories"/>
    <x v="333"/>
    <s v="United States"/>
    <x v="52"/>
    <x v="0"/>
    <n v="78207"/>
    <x v="0"/>
    <s v="Luke Foster"/>
    <x v="0"/>
  </r>
  <r>
    <s v="CA-2014-169019"/>
    <x v="710"/>
    <d v="2014-07-30T00:00:00"/>
    <x v="2"/>
    <s v="LF-17185"/>
    <s v="OFF-BI-10001679"/>
    <n v="888"/>
    <n v="5"/>
    <n v="8"/>
    <n v="-1332"/>
    <x v="1"/>
    <s v="Binders"/>
    <x v="214"/>
    <s v="United States"/>
    <x v="52"/>
    <x v="0"/>
    <n v="78207"/>
    <x v="0"/>
    <s v="Luke Foster"/>
    <x v="0"/>
  </r>
  <r>
    <s v="CA-2014-169019"/>
    <x v="710"/>
    <d v="2014-07-30T00:00:00"/>
    <x v="2"/>
    <s v="LF-17185"/>
    <s v="OFF-AP-10003281"/>
    <n v="4836"/>
    <n v="2"/>
    <n v="8"/>
    <n v="-1209"/>
    <x v="1"/>
    <s v="Appliances"/>
    <x v="1178"/>
    <s v="United States"/>
    <x v="52"/>
    <x v="0"/>
    <n v="78207"/>
    <x v="0"/>
    <s v="Luke Foster"/>
    <x v="0"/>
  </r>
  <r>
    <s v="CA-2016-153178"/>
    <x v="748"/>
    <d v="2016-09-18T00:00:00"/>
    <x v="2"/>
    <s v="CL-12565"/>
    <s v="TEC-PH-10001944"/>
    <n v="43785"/>
    <n v="3"/>
    <n v="0"/>
    <n v="131355"/>
    <x v="2"/>
    <s v="Phones"/>
    <x v="1257"/>
    <s v="United States"/>
    <x v="84"/>
    <x v="14"/>
    <n v="11561"/>
    <x v="3"/>
    <s v="Clay Ludtke"/>
    <x v="0"/>
  </r>
  <r>
    <s v="CA-2016-153178"/>
    <x v="748"/>
    <d v="2016-09-18T00:00:00"/>
    <x v="2"/>
    <s v="CL-12565"/>
    <s v="OFF-BI-10004390"/>
    <n v="673568"/>
    <n v="2"/>
    <n v="2"/>
    <n v="252588"/>
    <x v="1"/>
    <s v="Binders"/>
    <x v="1153"/>
    <s v="United States"/>
    <x v="84"/>
    <x v="14"/>
    <n v="11561"/>
    <x v="3"/>
    <s v="Clay Ludtke"/>
    <x v="0"/>
  </r>
  <r>
    <s v="CA-2015-149748"/>
    <x v="69"/>
    <d v="2015-06-02T00:00:00"/>
    <x v="1"/>
    <s v="EM-13825"/>
    <s v="OFF-PA-10002120"/>
    <n v="2748"/>
    <n v="5"/>
    <n v="0"/>
    <n v="134652"/>
    <x v="1"/>
    <s v="Paper"/>
    <x v="516"/>
    <s v="United States"/>
    <x v="267"/>
    <x v="29"/>
    <n v="7501"/>
    <x v="3"/>
    <s v="Elizabeth Moffitt"/>
    <x v="1"/>
  </r>
  <r>
    <s v="CA-2015-149748"/>
    <x v="69"/>
    <d v="2015-06-02T00:00:00"/>
    <x v="1"/>
    <s v="EM-13825"/>
    <s v="OFF-ST-10004340"/>
    <n v="6218"/>
    <n v="1"/>
    <n v="0"/>
    <n v="167886"/>
    <x v="1"/>
    <s v="Storage"/>
    <x v="812"/>
    <s v="United States"/>
    <x v="267"/>
    <x v="29"/>
    <n v="7501"/>
    <x v="3"/>
    <s v="Elizabeth Moffitt"/>
    <x v="1"/>
  </r>
  <r>
    <s v="CA-2015-149748"/>
    <x v="69"/>
    <d v="2015-06-02T00:00:00"/>
    <x v="1"/>
    <s v="EM-13825"/>
    <s v="FUR-FU-10001847"/>
    <n v="828"/>
    <n v="2"/>
    <n v="0"/>
    <n v="29808"/>
    <x v="0"/>
    <s v="Furnishings"/>
    <x v="1347"/>
    <s v="United States"/>
    <x v="267"/>
    <x v="29"/>
    <n v="7501"/>
    <x v="3"/>
    <s v="Elizabeth Moffitt"/>
    <x v="1"/>
  </r>
  <r>
    <s v="CA-2015-155635"/>
    <x v="1230"/>
    <d v="2015-05-13T00:00:00"/>
    <x v="2"/>
    <s v="ME-17725"/>
    <s v="OFF-BI-10000962"/>
    <n v="4881"/>
    <n v="3"/>
    <n v="0"/>
    <n v="239169"/>
    <x v="1"/>
    <s v="Binders"/>
    <x v="1491"/>
    <s v="United States"/>
    <x v="102"/>
    <x v="34"/>
    <n v="40214"/>
    <x v="2"/>
    <s v="Max Engle"/>
    <x v="0"/>
  </r>
  <r>
    <s v="US-2014-114377"/>
    <x v="1127"/>
    <d v="2014-11-05T00:00:00"/>
    <x v="0"/>
    <s v="BG-11035"/>
    <s v="FUR-CH-10004754"/>
    <n v="1499"/>
    <n v="5"/>
    <n v="0"/>
    <n v="40473"/>
    <x v="0"/>
    <s v="Chairs"/>
    <x v="1121"/>
    <s v="United States"/>
    <x v="410"/>
    <x v="16"/>
    <n v="23666"/>
    <x v="2"/>
    <s v="Barry Gonzalez"/>
    <x v="0"/>
  </r>
  <r>
    <s v="CA-2017-144491"/>
    <x v="995"/>
    <d v="2017-04-01T00:00:00"/>
    <x v="2"/>
    <s v="CJ-12010"/>
    <s v="FUR-BO-10001811"/>
    <n v="1023332"/>
    <n v="5"/>
    <n v="32"/>
    <n v="-30098"/>
    <x v="0"/>
    <s v="Bookcases"/>
    <x v="782"/>
    <s v="United States"/>
    <x v="12"/>
    <x v="0"/>
    <n v="77070"/>
    <x v="0"/>
    <s v="Caroline Jumper"/>
    <x v="0"/>
  </r>
  <r>
    <s v="CA-2017-144491"/>
    <x v="995"/>
    <d v="2017-04-01T00:00:00"/>
    <x v="2"/>
    <s v="CJ-12010"/>
    <s v="FUR-CH-10004063"/>
    <n v="600558"/>
    <n v="3"/>
    <n v="3"/>
    <n v="-85794"/>
    <x v="0"/>
    <s v="Chairs"/>
    <x v="120"/>
    <s v="United States"/>
    <x v="12"/>
    <x v="0"/>
    <n v="77070"/>
    <x v="0"/>
    <s v="Caroline Jumper"/>
    <x v="0"/>
  </r>
  <r>
    <s v="CA-2017-144491"/>
    <x v="995"/>
    <d v="2017-04-01T00:00:00"/>
    <x v="2"/>
    <s v="CJ-12010"/>
    <s v="TEC-AC-10004901"/>
    <n v="39992"/>
    <n v="1"/>
    <n v="2"/>
    <n v="69986"/>
    <x v="2"/>
    <s v="Accessories"/>
    <x v="644"/>
    <s v="United States"/>
    <x v="12"/>
    <x v="0"/>
    <n v="77070"/>
    <x v="0"/>
    <s v="Caroline Jumper"/>
    <x v="0"/>
  </r>
  <r>
    <s v="CA-2017-144491"/>
    <x v="995"/>
    <d v="2017-04-01T00:00:00"/>
    <x v="2"/>
    <s v="CJ-12010"/>
    <s v="FUR-CH-10001714"/>
    <n v="211246"/>
    <n v="2"/>
    <n v="3"/>
    <n v="-663916"/>
    <x v="0"/>
    <s v="Chairs"/>
    <x v="1289"/>
    <s v="United States"/>
    <x v="12"/>
    <x v="0"/>
    <n v="77070"/>
    <x v="0"/>
    <s v="Caroline Jumper"/>
    <x v="0"/>
  </r>
  <r>
    <s v="CA-2014-127166"/>
    <x v="370"/>
    <d v="2014-05-23T00:00:00"/>
    <x v="1"/>
    <s v="KH-16360"/>
    <s v="OFF-EN-10003134"/>
    <n v="56064"/>
    <n v="6"/>
    <n v="2"/>
    <n v="21024"/>
    <x v="1"/>
    <s v="Envelopes"/>
    <x v="153"/>
    <s v="United States"/>
    <x v="12"/>
    <x v="0"/>
    <n v="77070"/>
    <x v="0"/>
    <s v="Katherine Hughes"/>
    <x v="0"/>
  </r>
  <r>
    <s v="CA-2014-127166"/>
    <x v="370"/>
    <d v="2014-05-23T00:00:00"/>
    <x v="1"/>
    <s v="KH-16360"/>
    <s v="FUR-CH-10003396"/>
    <n v="107772"/>
    <n v="2"/>
    <n v="3"/>
    <n v="-292524"/>
    <x v="0"/>
    <s v="Chairs"/>
    <x v="389"/>
    <s v="United States"/>
    <x v="12"/>
    <x v="0"/>
    <n v="77070"/>
    <x v="0"/>
    <s v="Katherine Hughes"/>
    <x v="0"/>
  </r>
  <r>
    <s v="CA-2014-127166"/>
    <x v="370"/>
    <d v="2014-05-23T00:00:00"/>
    <x v="1"/>
    <s v="KH-16360"/>
    <s v="OFF-PA-10001560"/>
    <n v="4832"/>
    <n v="1"/>
    <n v="2"/>
    <n v="16308"/>
    <x v="1"/>
    <s v="Paper"/>
    <x v="666"/>
    <s v="United States"/>
    <x v="12"/>
    <x v="0"/>
    <n v="77070"/>
    <x v="0"/>
    <s v="Katherine Hughes"/>
    <x v="0"/>
  </r>
  <r>
    <s v="CA-2014-127166"/>
    <x v="370"/>
    <d v="2014-05-23T00:00:00"/>
    <x v="1"/>
    <s v="KH-16360"/>
    <s v="OFF-BI-10000977"/>
    <n v="1824"/>
    <n v="3"/>
    <n v="8"/>
    <n v="-31008"/>
    <x v="1"/>
    <s v="Binders"/>
    <x v="982"/>
    <s v="United States"/>
    <x v="12"/>
    <x v="0"/>
    <n v="77070"/>
    <x v="0"/>
    <s v="Katherine Hughes"/>
    <x v="0"/>
  </r>
  <r>
    <s v="CA-2016-125920"/>
    <x v="205"/>
    <d v="2016-05-28T00:00:00"/>
    <x v="2"/>
    <s v="SH-19975"/>
    <s v="OFF-BI-10003429"/>
    <n v="3798"/>
    <n v="3"/>
    <n v="8"/>
    <n v="-58869"/>
    <x v="1"/>
    <s v="Binders"/>
    <x v="846"/>
    <s v="United States"/>
    <x v="22"/>
    <x v="9"/>
    <n v="60610"/>
    <x v="0"/>
    <s v="Sally Hughsby"/>
    <x v="1"/>
  </r>
  <r>
    <s v="CA-2015-128608"/>
    <x v="1025"/>
    <d v="2015-01-17T00:00:00"/>
    <x v="2"/>
    <s v="CS-12490"/>
    <s v="OFF-AR-10001374"/>
    <n v="10368"/>
    <n v="2"/>
    <n v="2"/>
    <n v="15552"/>
    <x v="1"/>
    <s v="Art"/>
    <x v="313"/>
    <s v="United States"/>
    <x v="167"/>
    <x v="23"/>
    <n v="43615"/>
    <x v="3"/>
    <s v="Cindy Schnelling"/>
    <x v="1"/>
  </r>
  <r>
    <s v="CA-2015-128608"/>
    <x v="1025"/>
    <d v="2015-01-17T00:00:00"/>
    <x v="2"/>
    <s v="CS-12490"/>
    <s v="TEC-PH-10004977"/>
    <n v="235188"/>
    <n v="2"/>
    <n v="4"/>
    <n v="-431178"/>
    <x v="2"/>
    <s v="Phones"/>
    <x v="34"/>
    <s v="United States"/>
    <x v="167"/>
    <x v="23"/>
    <n v="43615"/>
    <x v="3"/>
    <s v="Cindy Schnelling"/>
    <x v="1"/>
  </r>
  <r>
    <s v="CA-2015-128608"/>
    <x v="1025"/>
    <d v="2015-01-17T00:00:00"/>
    <x v="2"/>
    <s v="CS-12490"/>
    <s v="TEC-PH-10000912"/>
    <n v="26376"/>
    <n v="4"/>
    <n v="4"/>
    <n v="26376"/>
    <x v="2"/>
    <s v="Phones"/>
    <x v="1322"/>
    <s v="United States"/>
    <x v="167"/>
    <x v="23"/>
    <n v="43615"/>
    <x v="3"/>
    <s v="Cindy Schnelling"/>
    <x v="1"/>
  </r>
  <r>
    <s v="CA-2015-128608"/>
    <x v="1025"/>
    <d v="2015-01-17T00:00:00"/>
    <x v="2"/>
    <s v="CS-12490"/>
    <s v="TEC-AC-10000487"/>
    <n v="10384"/>
    <n v="2"/>
    <n v="2"/>
    <n v="22066"/>
    <x v="2"/>
    <s v="Accessories"/>
    <x v="1654"/>
    <s v="United States"/>
    <x v="167"/>
    <x v="23"/>
    <n v="43615"/>
    <x v="3"/>
    <s v="Cindy Schnelling"/>
    <x v="1"/>
  </r>
  <r>
    <s v="CA-2015-128608"/>
    <x v="1025"/>
    <d v="2015-01-17T00:00:00"/>
    <x v="2"/>
    <s v="CS-12490"/>
    <s v="TEC-PH-10002262"/>
    <n v="107118"/>
    <n v="3"/>
    <n v="4"/>
    <n v="-214236"/>
    <x v="2"/>
    <s v="Phones"/>
    <x v="474"/>
    <s v="United States"/>
    <x v="167"/>
    <x v="23"/>
    <n v="43615"/>
    <x v="3"/>
    <s v="Cindy Schnelling"/>
    <x v="1"/>
  </r>
  <r>
    <s v="CA-2017-137918"/>
    <x v="364"/>
    <d v="2017-10-06T00:00:00"/>
    <x v="2"/>
    <s v="JK-15730"/>
    <s v="OFF-SU-10000898"/>
    <n v="973"/>
    <n v="7"/>
    <n v="0"/>
    <n v="28217"/>
    <x v="1"/>
    <s v="Supplies"/>
    <x v="1179"/>
    <s v="United States"/>
    <x v="529"/>
    <x v="1"/>
    <n v="95240"/>
    <x v="1"/>
    <s v="Joe Kamberova"/>
    <x v="0"/>
  </r>
  <r>
    <s v="CA-2015-122973"/>
    <x v="1074"/>
    <d v="2015-07-20T00:00:00"/>
    <x v="1"/>
    <s v="PJ-19015"/>
    <s v="OFF-BI-10004182"/>
    <n v="3328"/>
    <n v="2"/>
    <n v="2"/>
    <n v="12064"/>
    <x v="1"/>
    <s v="Binders"/>
    <x v="73"/>
    <s v="United States"/>
    <x v="20"/>
    <x v="14"/>
    <n v="10024"/>
    <x v="3"/>
    <s v="Pauline Johnson"/>
    <x v="0"/>
  </r>
  <r>
    <s v="CA-2015-122973"/>
    <x v="1074"/>
    <d v="2015-07-20T00:00:00"/>
    <x v="1"/>
    <s v="PJ-19015"/>
    <s v="TEC-PH-10002468"/>
    <n v="13599"/>
    <n v="1"/>
    <n v="0"/>
    <n v="367173"/>
    <x v="2"/>
    <s v="Phones"/>
    <x v="1208"/>
    <s v="United States"/>
    <x v="20"/>
    <x v="14"/>
    <n v="10024"/>
    <x v="3"/>
    <s v="Pauline Johnson"/>
    <x v="0"/>
  </r>
  <r>
    <s v="CA-2015-122973"/>
    <x v="1074"/>
    <d v="2015-07-20T00:00:00"/>
    <x v="1"/>
    <s v="PJ-19015"/>
    <s v="FUR-FU-10002364"/>
    <n v="738"/>
    <n v="1"/>
    <n v="0"/>
    <n v="21402"/>
    <x v="0"/>
    <s v="Furnishings"/>
    <x v="1228"/>
    <s v="United States"/>
    <x v="20"/>
    <x v="14"/>
    <n v="10024"/>
    <x v="3"/>
    <s v="Pauline Johnson"/>
    <x v="0"/>
  </r>
  <r>
    <s v="CA-2016-136322"/>
    <x v="146"/>
    <d v="2016-10-26T00:00:00"/>
    <x v="2"/>
    <s v="AP-10720"/>
    <s v="FUR-FU-10002878"/>
    <n v="45568"/>
    <n v="2"/>
    <n v="2"/>
    <n v="96832"/>
    <x v="0"/>
    <s v="Furnishings"/>
    <x v="1123"/>
    <s v="United States"/>
    <x v="2"/>
    <x v="2"/>
    <n v="33311"/>
    <x v="2"/>
    <s v="Anne Pryor"/>
    <x v="2"/>
  </r>
  <r>
    <s v="CA-2016-136322"/>
    <x v="146"/>
    <d v="2016-10-26T00:00:00"/>
    <x v="2"/>
    <s v="AP-10720"/>
    <s v="OFF-BI-10004817"/>
    <n v="28752"/>
    <n v="8"/>
    <n v="7"/>
    <n v="-210848"/>
    <x v="1"/>
    <s v="Binders"/>
    <x v="1197"/>
    <s v="United States"/>
    <x v="2"/>
    <x v="2"/>
    <n v="33311"/>
    <x v="2"/>
    <s v="Anne Pryor"/>
    <x v="2"/>
  </r>
  <r>
    <s v="CA-2017-107209"/>
    <x v="943"/>
    <d v="2017-08-01T00:00:00"/>
    <x v="1"/>
    <s v="JW-15955"/>
    <s v="FUR-CH-10001146"/>
    <n v="194848"/>
    <n v="4"/>
    <n v="2"/>
    <n v="12178"/>
    <x v="0"/>
    <s v="Chairs"/>
    <x v="64"/>
    <s v="United States"/>
    <x v="253"/>
    <x v="3"/>
    <n v="27604"/>
    <x v="2"/>
    <s v="Joni Wasserman"/>
    <x v="0"/>
  </r>
  <r>
    <s v="CA-2017-145093"/>
    <x v="245"/>
    <d v="2017-07-26T00:00:00"/>
    <x v="2"/>
    <s v="PT-19090"/>
    <s v="OFF-BI-10001116"/>
    <n v="2112"/>
    <n v="2"/>
    <n v="8"/>
    <n v="-33792"/>
    <x v="1"/>
    <s v="Binders"/>
    <x v="1064"/>
    <s v="United States"/>
    <x v="22"/>
    <x v="9"/>
    <n v="60623"/>
    <x v="0"/>
    <s v="Pete Takahito"/>
    <x v="0"/>
  </r>
  <r>
    <s v="US-2014-139640"/>
    <x v="842"/>
    <d v="2014-11-11T00:00:00"/>
    <x v="1"/>
    <s v="TB-21595"/>
    <s v="OFF-PA-10000304"/>
    <n v="2592"/>
    <n v="5"/>
    <n v="2"/>
    <n v="9072"/>
    <x v="1"/>
    <s v="Paper"/>
    <x v="88"/>
    <s v="United States"/>
    <x v="32"/>
    <x v="20"/>
    <n v="97206"/>
    <x v="1"/>
    <s v="Troy Blackwell"/>
    <x v="0"/>
  </r>
  <r>
    <s v="US-2014-139640"/>
    <x v="842"/>
    <d v="2014-11-11T00:00:00"/>
    <x v="1"/>
    <s v="TB-21595"/>
    <s v="OFF-AR-10002240"/>
    <n v="120768"/>
    <n v="4"/>
    <n v="2"/>
    <n v="90576"/>
    <x v="1"/>
    <s v="Art"/>
    <x v="962"/>
    <s v="United States"/>
    <x v="32"/>
    <x v="20"/>
    <n v="97206"/>
    <x v="1"/>
    <s v="Troy Blackwell"/>
    <x v="0"/>
  </r>
  <r>
    <s v="CA-2016-117583"/>
    <x v="580"/>
    <d v="2016-11-30T00:00:00"/>
    <x v="3"/>
    <s v="CB-12025"/>
    <s v="OFF-PA-10001246"/>
    <n v="2592"/>
    <n v="4"/>
    <n v="0"/>
    <n v="124416"/>
    <x v="1"/>
    <s v="Paper"/>
    <x v="1382"/>
    <s v="United States"/>
    <x v="522"/>
    <x v="29"/>
    <n v="7017"/>
    <x v="3"/>
    <s v="Cassandra Brandow"/>
    <x v="0"/>
  </r>
  <r>
    <s v="CA-2016-117583"/>
    <x v="580"/>
    <d v="2016-11-30T00:00:00"/>
    <x v="3"/>
    <s v="CB-12025"/>
    <s v="OFF-AR-10000658"/>
    <n v="3465"/>
    <n v="3"/>
    <n v="0"/>
    <n v="9702"/>
    <x v="1"/>
    <s v="Art"/>
    <x v="332"/>
    <s v="United States"/>
    <x v="522"/>
    <x v="29"/>
    <n v="7017"/>
    <x v="3"/>
    <s v="Cassandra Brandow"/>
    <x v="0"/>
  </r>
  <r>
    <s v="CA-2016-117583"/>
    <x v="580"/>
    <d v="2016-11-30T00:00:00"/>
    <x v="3"/>
    <s v="CB-12025"/>
    <s v="OFF-PA-10000100"/>
    <n v="20495"/>
    <n v="5"/>
    <n v="0"/>
    <n v="1004255"/>
    <x v="1"/>
    <s v="Paper"/>
    <x v="828"/>
    <s v="United States"/>
    <x v="522"/>
    <x v="29"/>
    <n v="7017"/>
    <x v="3"/>
    <s v="Cassandra Brandow"/>
    <x v="0"/>
  </r>
  <r>
    <s v="CA-2016-117583"/>
    <x v="580"/>
    <d v="2016-11-30T00:00:00"/>
    <x v="3"/>
    <s v="CB-12025"/>
    <s v="OFF-BI-10004233"/>
    <n v="7995"/>
    <n v="5"/>
    <n v="0"/>
    <n v="38376"/>
    <x v="1"/>
    <s v="Binders"/>
    <x v="1367"/>
    <s v="United States"/>
    <x v="522"/>
    <x v="29"/>
    <n v="7017"/>
    <x v="3"/>
    <s v="Cassandra Brandow"/>
    <x v="0"/>
  </r>
  <r>
    <s v="CA-2015-162201"/>
    <x v="1213"/>
    <d v="2015-06-12T00:00:00"/>
    <x v="2"/>
    <s v="AG-10495"/>
    <s v="OFF-PA-10002581"/>
    <n v="173488"/>
    <n v="7"/>
    <n v="2"/>
    <n v="54215"/>
    <x v="1"/>
    <s v="Paper"/>
    <x v="1294"/>
    <s v="United States"/>
    <x v="83"/>
    <x v="2"/>
    <n v="33710"/>
    <x v="2"/>
    <s v="Andrew Gjertsen"/>
    <x v="1"/>
  </r>
  <r>
    <s v="CA-2015-162201"/>
    <x v="1213"/>
    <d v="2015-06-12T00:00:00"/>
    <x v="2"/>
    <s v="AG-10495"/>
    <s v="OFF-ST-10000046"/>
    <n v="51696"/>
    <n v="4"/>
    <n v="2"/>
    <n v="-6462"/>
    <x v="1"/>
    <s v="Storage"/>
    <x v="759"/>
    <s v="United States"/>
    <x v="83"/>
    <x v="2"/>
    <n v="33710"/>
    <x v="2"/>
    <s v="Andrew Gjertsen"/>
    <x v="1"/>
  </r>
  <r>
    <s v="CA-2015-162201"/>
    <x v="1213"/>
    <d v="2015-06-12T00:00:00"/>
    <x v="2"/>
    <s v="AG-10495"/>
    <s v="FUR-FU-10001185"/>
    <n v="173208"/>
    <n v="7"/>
    <n v="2"/>
    <n v="454671"/>
    <x v="0"/>
    <s v="Furnishings"/>
    <x v="1403"/>
    <s v="United States"/>
    <x v="83"/>
    <x v="2"/>
    <n v="33710"/>
    <x v="2"/>
    <s v="Andrew Gjertsen"/>
    <x v="1"/>
  </r>
  <r>
    <s v="CA-2015-162201"/>
    <x v="1213"/>
    <d v="2015-06-12T00:00:00"/>
    <x v="2"/>
    <s v="AG-10495"/>
    <s v="OFF-AR-10003856"/>
    <n v="4448"/>
    <n v="2"/>
    <n v="2"/>
    <n v="3336"/>
    <x v="1"/>
    <s v="Art"/>
    <x v="448"/>
    <s v="United States"/>
    <x v="83"/>
    <x v="2"/>
    <n v="33710"/>
    <x v="2"/>
    <s v="Andrew Gjertsen"/>
    <x v="1"/>
  </r>
  <r>
    <s v="CA-2015-162201"/>
    <x v="1213"/>
    <d v="2015-06-12T00:00:00"/>
    <x v="2"/>
    <s v="AG-10495"/>
    <s v="OFF-LA-10001982"/>
    <n v="90"/>
    <n v="3"/>
    <n v="2"/>
    <n v="315"/>
    <x v="1"/>
    <s v="Labels"/>
    <x v="1515"/>
    <s v="United States"/>
    <x v="83"/>
    <x v="2"/>
    <n v="33710"/>
    <x v="2"/>
    <s v="Andrew Gjertsen"/>
    <x v="1"/>
  </r>
  <r>
    <s v="CA-2015-162201"/>
    <x v="1213"/>
    <d v="2015-06-12T00:00:00"/>
    <x v="2"/>
    <s v="AG-10495"/>
    <s v="OFF-PA-10001215"/>
    <n v="4224"/>
    <n v="10"/>
    <n v="2"/>
    <n v="132"/>
    <x v="1"/>
    <s v="Paper"/>
    <x v="1696"/>
    <s v="United States"/>
    <x v="83"/>
    <x v="2"/>
    <n v="33710"/>
    <x v="2"/>
    <s v="Andrew Gjertsen"/>
    <x v="1"/>
  </r>
  <r>
    <s v="CA-2015-162201"/>
    <x v="1213"/>
    <d v="2015-06-12T00:00:00"/>
    <x v="2"/>
    <s v="AG-10495"/>
    <s v="OFF-BI-10002429"/>
    <n v="18264"/>
    <n v="2"/>
    <n v="7"/>
    <n v="-133936"/>
    <x v="1"/>
    <s v="Binders"/>
    <x v="469"/>
    <s v="United States"/>
    <x v="83"/>
    <x v="2"/>
    <n v="33710"/>
    <x v="2"/>
    <s v="Andrew Gjertsen"/>
    <x v="1"/>
  </r>
  <r>
    <s v="US-2014-164406"/>
    <x v="857"/>
    <d v="2014-08-19T00:00:00"/>
    <x v="2"/>
    <s v="BD-11605"/>
    <s v="OFF-AP-10003287"/>
    <n v="15291"/>
    <n v="3"/>
    <n v="0"/>
    <n v="428148"/>
    <x v="1"/>
    <s v="Appliances"/>
    <x v="540"/>
    <s v="United States"/>
    <x v="8"/>
    <x v="1"/>
    <n v="94122"/>
    <x v="1"/>
    <s v="Brian Dahlen"/>
    <x v="0"/>
  </r>
  <r>
    <s v="US-2014-164406"/>
    <x v="857"/>
    <d v="2014-08-19T00:00:00"/>
    <x v="2"/>
    <s v="BD-11605"/>
    <s v="OFF-PA-10000167"/>
    <n v="9294"/>
    <n v="3"/>
    <n v="0"/>
    <n v="41823"/>
    <x v="1"/>
    <s v="Paper"/>
    <x v="1069"/>
    <s v="United States"/>
    <x v="8"/>
    <x v="1"/>
    <n v="94122"/>
    <x v="1"/>
    <s v="Brian Dahlen"/>
    <x v="0"/>
  </r>
  <r>
    <s v="US-2014-164406"/>
    <x v="857"/>
    <d v="2014-08-19T00:00:00"/>
    <x v="2"/>
    <s v="BD-11605"/>
    <s v="OFF-BI-10002309"/>
    <n v="17856"/>
    <n v="4"/>
    <n v="2"/>
    <n v="62496"/>
    <x v="1"/>
    <s v="Binders"/>
    <x v="78"/>
    <s v="United States"/>
    <x v="8"/>
    <x v="1"/>
    <n v="94122"/>
    <x v="1"/>
    <s v="Brian Dahlen"/>
    <x v="0"/>
  </r>
  <r>
    <s v="US-2014-164406"/>
    <x v="857"/>
    <d v="2014-08-19T00:00:00"/>
    <x v="2"/>
    <s v="BD-11605"/>
    <s v="OFF-BI-10003638"/>
    <n v="4644"/>
    <n v="3"/>
    <n v="2"/>
    <n v="15093"/>
    <x v="1"/>
    <s v="Binders"/>
    <x v="608"/>
    <s v="United States"/>
    <x v="8"/>
    <x v="1"/>
    <n v="94122"/>
    <x v="1"/>
    <s v="Brian Dahlen"/>
    <x v="0"/>
  </r>
  <r>
    <s v="US-2014-164406"/>
    <x v="857"/>
    <d v="2014-08-19T00:00:00"/>
    <x v="2"/>
    <s v="BD-11605"/>
    <s v="FUR-CH-10003833"/>
    <n v="195136"/>
    <n v="4"/>
    <n v="2"/>
    <n v="-12196"/>
    <x v="0"/>
    <s v="Chairs"/>
    <x v="1198"/>
    <s v="United States"/>
    <x v="8"/>
    <x v="1"/>
    <n v="94122"/>
    <x v="1"/>
    <s v="Brian Dahlen"/>
    <x v="0"/>
  </r>
  <r>
    <s v="CA-2017-169999"/>
    <x v="248"/>
    <d v="2017-06-26T00:00:00"/>
    <x v="2"/>
    <s v="JS-15685"/>
    <s v="OFF-ST-10001511"/>
    <n v="1293"/>
    <n v="2"/>
    <n v="0"/>
    <n v="6465"/>
    <x v="1"/>
    <s v="Storage"/>
    <x v="553"/>
    <s v="United States"/>
    <x v="20"/>
    <x v="14"/>
    <n v="10035"/>
    <x v="3"/>
    <s v="Jim Sink"/>
    <x v="1"/>
  </r>
  <r>
    <s v="CA-2017-169999"/>
    <x v="248"/>
    <d v="2017-06-26T00:00:00"/>
    <x v="2"/>
    <s v="JS-15685"/>
    <s v="OFF-BI-10004728"/>
    <n v="11568"/>
    <n v="3"/>
    <n v="2"/>
    <n v="37596"/>
    <x v="1"/>
    <s v="Binders"/>
    <x v="541"/>
    <s v="United States"/>
    <x v="20"/>
    <x v="14"/>
    <n v="10035"/>
    <x v="3"/>
    <s v="Jim Sink"/>
    <x v="1"/>
  </r>
  <r>
    <s v="US-2017-152842"/>
    <x v="11"/>
    <d v="2017-07-23T00:00:00"/>
    <x v="2"/>
    <s v="NF-18385"/>
    <s v="FUR-CH-10004218"/>
    <n v="242352"/>
    <n v="3"/>
    <n v="2"/>
    <n v="15147"/>
    <x v="0"/>
    <s v="Chairs"/>
    <x v="38"/>
    <s v="United States"/>
    <x v="35"/>
    <x v="3"/>
    <n v="28205"/>
    <x v="2"/>
    <s v="Natalie Fritzler"/>
    <x v="0"/>
  </r>
  <r>
    <s v="CA-2014-113257"/>
    <x v="756"/>
    <d v="2014-12-18T00:00:00"/>
    <x v="1"/>
    <s v="SC-20305"/>
    <s v="TEC-AC-10004171"/>
    <n v="319968"/>
    <n v="4"/>
    <n v="2"/>
    <n v="959904"/>
    <x v="2"/>
    <s v="Accessories"/>
    <x v="1305"/>
    <s v="United States"/>
    <x v="487"/>
    <x v="0"/>
    <n v="77705"/>
    <x v="0"/>
    <s v="Sean Christensen"/>
    <x v="0"/>
  </r>
  <r>
    <s v="CA-2014-113257"/>
    <x v="756"/>
    <d v="2014-12-18T00:00:00"/>
    <x v="1"/>
    <s v="SC-20305"/>
    <s v="FUR-FU-10001706"/>
    <n v="8624"/>
    <n v="7"/>
    <n v="6"/>
    <n v="-25872"/>
    <x v="0"/>
    <s v="Furnishings"/>
    <x v="50"/>
    <s v="United States"/>
    <x v="487"/>
    <x v="0"/>
    <n v="77705"/>
    <x v="0"/>
    <s v="Sean Christensen"/>
    <x v="0"/>
  </r>
  <r>
    <s v="CA-2014-133963"/>
    <x v="597"/>
    <d v="2014-05-22T00:00:00"/>
    <x v="1"/>
    <s v="GA-14515"/>
    <s v="OFF-PA-10001526"/>
    <n v="3984"/>
    <n v="1"/>
    <n v="2"/>
    <n v="14442"/>
    <x v="1"/>
    <s v="Paper"/>
    <x v="1030"/>
    <s v="United States"/>
    <x v="0"/>
    <x v="0"/>
    <n v="75220"/>
    <x v="0"/>
    <s v="George Ashbrook"/>
    <x v="0"/>
  </r>
  <r>
    <s v="CA-2017-130302"/>
    <x v="32"/>
    <d v="2017-09-19T00:00:00"/>
    <x v="2"/>
    <s v="CY-12745"/>
    <s v="TEC-AC-10002001"/>
    <n v="895944"/>
    <n v="7"/>
    <n v="2"/>
    <n v="1903881"/>
    <x v="2"/>
    <s v="Accessories"/>
    <x v="265"/>
    <s v="United States"/>
    <x v="24"/>
    <x v="23"/>
    <n v="45503"/>
    <x v="3"/>
    <s v="Craig Yedwab"/>
    <x v="1"/>
  </r>
  <r>
    <s v="CA-2016-126627"/>
    <x v="1155"/>
    <d v="2016-10-12T00:00:00"/>
    <x v="3"/>
    <s v="WB-21850"/>
    <s v="FUR-FU-10004963"/>
    <n v="140"/>
    <n v="4"/>
    <n v="6"/>
    <n v="-63"/>
    <x v="0"/>
    <s v="Furnishings"/>
    <x v="1424"/>
    <s v="United States"/>
    <x v="189"/>
    <x v="0"/>
    <n v="77571"/>
    <x v="0"/>
    <s v="William Brown"/>
    <x v="0"/>
  </r>
  <r>
    <s v="CA-2016-126627"/>
    <x v="1155"/>
    <d v="2016-10-12T00:00:00"/>
    <x v="3"/>
    <s v="WB-21850"/>
    <s v="OFF-BI-10001597"/>
    <n v="16392"/>
    <n v="2"/>
    <n v="8"/>
    <n v="-262272"/>
    <x v="1"/>
    <s v="Binders"/>
    <x v="793"/>
    <s v="United States"/>
    <x v="189"/>
    <x v="0"/>
    <n v="77571"/>
    <x v="0"/>
    <s v="William Brown"/>
    <x v="0"/>
  </r>
  <r>
    <s v="US-2016-125402"/>
    <x v="476"/>
    <d v="2016-10-01T00:00:00"/>
    <x v="2"/>
    <s v="DL-12865"/>
    <s v="OFF-PA-10000141"/>
    <n v="109"/>
    <n v="5"/>
    <n v="0"/>
    <n v="5123"/>
    <x v="1"/>
    <s v="Paper"/>
    <x v="824"/>
    <s v="United States"/>
    <x v="84"/>
    <x v="1"/>
    <n v="90805"/>
    <x v="1"/>
    <s v="Dan Lawera"/>
    <x v="0"/>
  </r>
  <r>
    <s v="US-2016-125402"/>
    <x v="476"/>
    <d v="2016-10-01T00:00:00"/>
    <x v="2"/>
    <s v="DL-12865"/>
    <s v="OFF-LA-10003923"/>
    <n v="296"/>
    <n v="2"/>
    <n v="0"/>
    <n v="148"/>
    <x v="1"/>
    <s v="Labels"/>
    <x v="428"/>
    <s v="United States"/>
    <x v="84"/>
    <x v="1"/>
    <n v="90805"/>
    <x v="1"/>
    <s v="Dan Lawera"/>
    <x v="0"/>
  </r>
  <r>
    <s v="US-2016-125402"/>
    <x v="476"/>
    <d v="2016-10-01T00:00:00"/>
    <x v="2"/>
    <s v="DL-12865"/>
    <s v="OFF-LA-10001771"/>
    <n v="498"/>
    <n v="1"/>
    <n v="0"/>
    <n v="22908"/>
    <x v="1"/>
    <s v="Labels"/>
    <x v="1117"/>
    <s v="United States"/>
    <x v="84"/>
    <x v="1"/>
    <n v="90805"/>
    <x v="1"/>
    <s v="Dan Lawera"/>
    <x v="0"/>
  </r>
  <r>
    <s v="US-2016-125402"/>
    <x v="476"/>
    <d v="2016-10-01T00:00:00"/>
    <x v="2"/>
    <s v="DL-12865"/>
    <s v="TEC-CO-10001943"/>
    <n v="479976"/>
    <n v="3"/>
    <n v="2"/>
    <n v="1619919"/>
    <x v="2"/>
    <s v="Copiers"/>
    <x v="1647"/>
    <s v="United States"/>
    <x v="84"/>
    <x v="1"/>
    <n v="90805"/>
    <x v="1"/>
    <s v="Dan Lawera"/>
    <x v="0"/>
  </r>
  <r>
    <s v="US-2016-125402"/>
    <x v="476"/>
    <d v="2016-10-01T00:00:00"/>
    <x v="2"/>
    <s v="DL-12865"/>
    <s v="TEC-PH-10003356"/>
    <n v="44736"/>
    <n v="8"/>
    <n v="2"/>
    <n v="44736"/>
    <x v="2"/>
    <s v="Phones"/>
    <x v="1670"/>
    <s v="United States"/>
    <x v="84"/>
    <x v="1"/>
    <n v="90805"/>
    <x v="1"/>
    <s v="Dan Lawera"/>
    <x v="0"/>
  </r>
  <r>
    <s v="US-2016-125402"/>
    <x v="476"/>
    <d v="2016-10-01T00:00:00"/>
    <x v="2"/>
    <s v="DL-12865"/>
    <s v="OFF-AR-10002255"/>
    <n v="576"/>
    <n v="2"/>
    <n v="0"/>
    <n v="16704"/>
    <x v="1"/>
    <s v="Art"/>
    <x v="817"/>
    <s v="United States"/>
    <x v="84"/>
    <x v="1"/>
    <n v="90805"/>
    <x v="1"/>
    <s v="Dan Lawera"/>
    <x v="0"/>
  </r>
  <r>
    <s v="US-2016-125402"/>
    <x v="476"/>
    <d v="2016-10-01T00:00:00"/>
    <x v="2"/>
    <s v="DL-12865"/>
    <s v="FUR-CH-10000665"/>
    <n v="483136"/>
    <n v="4"/>
    <n v="2"/>
    <n v="60392"/>
    <x v="0"/>
    <s v="Chairs"/>
    <x v="658"/>
    <s v="United States"/>
    <x v="84"/>
    <x v="1"/>
    <n v="90805"/>
    <x v="1"/>
    <s v="Dan Lawera"/>
    <x v="0"/>
  </r>
  <r>
    <s v="CA-2014-163867"/>
    <x v="560"/>
    <d v="2014-06-06T00:00:00"/>
    <x v="3"/>
    <s v="RE-19450"/>
    <s v="OFF-LA-10001771"/>
    <n v="15936"/>
    <n v="4"/>
    <n v="2"/>
    <n v="51792"/>
    <x v="1"/>
    <s v="Labels"/>
    <x v="1117"/>
    <s v="United States"/>
    <x v="27"/>
    <x v="9"/>
    <n v="62521"/>
    <x v="0"/>
    <s v="Richard Eichhorn"/>
    <x v="0"/>
  </r>
  <r>
    <s v="CA-2014-163867"/>
    <x v="560"/>
    <d v="2014-06-06T00:00:00"/>
    <x v="3"/>
    <s v="RE-19450"/>
    <s v="FUR-FU-10001475"/>
    <n v="61544"/>
    <n v="7"/>
    <n v="6"/>
    <n v="-400036"/>
    <x v="0"/>
    <s v="Furnishings"/>
    <x v="501"/>
    <s v="United States"/>
    <x v="27"/>
    <x v="9"/>
    <n v="62521"/>
    <x v="0"/>
    <s v="Richard Eichhorn"/>
    <x v="0"/>
  </r>
  <r>
    <s v="CA-2014-163867"/>
    <x v="560"/>
    <d v="2014-06-06T00:00:00"/>
    <x v="3"/>
    <s v="RE-19450"/>
    <s v="OFF-ST-10000877"/>
    <n v="132696"/>
    <n v="3"/>
    <n v="2"/>
    <n v="99522"/>
    <x v="1"/>
    <s v="Storage"/>
    <x v="1102"/>
    <s v="United States"/>
    <x v="27"/>
    <x v="9"/>
    <n v="62521"/>
    <x v="0"/>
    <s v="Richard Eichhorn"/>
    <x v="0"/>
  </r>
  <r>
    <s v="CA-2017-169327"/>
    <x v="263"/>
    <d v="2017-09-04T00:00:00"/>
    <x v="1"/>
    <s v="MH-17290"/>
    <s v="OFF-AP-10001492"/>
    <n v="431"/>
    <n v="5"/>
    <n v="0"/>
    <n v="11206"/>
    <x v="1"/>
    <s v="Appliances"/>
    <x v="22"/>
    <s v="United States"/>
    <x v="1"/>
    <x v="1"/>
    <n v="90008"/>
    <x v="1"/>
    <s v="Marc Harrigan"/>
    <x v="2"/>
  </r>
  <r>
    <s v="CA-2017-169327"/>
    <x v="263"/>
    <d v="2017-09-04T00:00:00"/>
    <x v="1"/>
    <s v="MH-17290"/>
    <s v="FUR-FU-10004188"/>
    <n v="5115"/>
    <n v="5"/>
    <n v="0"/>
    <n v="13299"/>
    <x v="0"/>
    <s v="Furnishings"/>
    <x v="737"/>
    <s v="United States"/>
    <x v="1"/>
    <x v="1"/>
    <n v="90008"/>
    <x v="1"/>
    <s v="Marc Harrigan"/>
    <x v="2"/>
  </r>
  <r>
    <s v="CA-2017-169327"/>
    <x v="263"/>
    <d v="2017-09-04T00:00:00"/>
    <x v="1"/>
    <s v="MH-17290"/>
    <s v="OFF-BI-10004330"/>
    <n v="14792"/>
    <n v="5"/>
    <n v="2"/>
    <n v="46225"/>
    <x v="1"/>
    <s v="Binders"/>
    <x v="798"/>
    <s v="United States"/>
    <x v="1"/>
    <x v="1"/>
    <n v="90008"/>
    <x v="1"/>
    <s v="Marc Harrigan"/>
    <x v="2"/>
  </r>
  <r>
    <s v="CA-2014-142979"/>
    <x v="790"/>
    <d v="2014-04-18T00:00:00"/>
    <x v="2"/>
    <s v="EH-13765"/>
    <s v="OFF-AR-10002987"/>
    <n v="3968"/>
    <n v="2"/>
    <n v="0"/>
    <n v="162688"/>
    <x v="1"/>
    <s v="Art"/>
    <x v="1535"/>
    <s v="United States"/>
    <x v="529"/>
    <x v="1"/>
    <n v="95240"/>
    <x v="1"/>
    <s v="Edward Hooks"/>
    <x v="1"/>
  </r>
  <r>
    <s v="CA-2016-158155"/>
    <x v="439"/>
    <d v="2016-05-06T00:00:00"/>
    <x v="2"/>
    <s v="EH-13765"/>
    <s v="FUR-FU-10000732"/>
    <n v="1256"/>
    <n v="2"/>
    <n v="0"/>
    <n v="40192"/>
    <x v="0"/>
    <s v="Furnishings"/>
    <x v="542"/>
    <s v="United States"/>
    <x v="20"/>
    <x v="14"/>
    <n v="10009"/>
    <x v="3"/>
    <s v="Edward Hooks"/>
    <x v="1"/>
  </r>
  <r>
    <s v="CA-2016-158155"/>
    <x v="439"/>
    <d v="2016-05-06T00:00:00"/>
    <x v="2"/>
    <s v="EH-13765"/>
    <s v="OFF-BI-10001670"/>
    <n v="9048"/>
    <n v="3"/>
    <n v="2"/>
    <n v="3393"/>
    <x v="1"/>
    <s v="Binders"/>
    <x v="442"/>
    <s v="United States"/>
    <x v="20"/>
    <x v="14"/>
    <n v="10009"/>
    <x v="3"/>
    <s v="Edward Hooks"/>
    <x v="1"/>
  </r>
  <r>
    <s v="CA-2016-158155"/>
    <x v="439"/>
    <d v="2016-05-06T00:00:00"/>
    <x v="2"/>
    <s v="EH-13765"/>
    <s v="OFF-PA-10000533"/>
    <n v="1308"/>
    <n v="2"/>
    <n v="0"/>
    <n v="60168"/>
    <x v="1"/>
    <s v="Paper"/>
    <x v="1194"/>
    <s v="United States"/>
    <x v="20"/>
    <x v="14"/>
    <n v="10009"/>
    <x v="3"/>
    <s v="Edward Hooks"/>
    <x v="1"/>
  </r>
  <r>
    <s v="CA-2016-158155"/>
    <x v="439"/>
    <d v="2016-05-06T00:00:00"/>
    <x v="2"/>
    <s v="EH-13765"/>
    <s v="FUR-FU-10002253"/>
    <n v="2147"/>
    <n v="5"/>
    <n v="0"/>
    <n v="83733"/>
    <x v="0"/>
    <s v="Furnishings"/>
    <x v="588"/>
    <s v="United States"/>
    <x v="20"/>
    <x v="14"/>
    <n v="10009"/>
    <x v="3"/>
    <s v="Edward Hooks"/>
    <x v="1"/>
  </r>
  <r>
    <s v="CA-2017-138870"/>
    <x v="248"/>
    <d v="2017-06-23T00:00:00"/>
    <x v="2"/>
    <s v="GA-14515"/>
    <s v="FUR-FU-10002396"/>
    <n v="5032"/>
    <n v="4"/>
    <n v="0"/>
    <n v="211344"/>
    <x v="0"/>
    <s v="Furnishings"/>
    <x v="1562"/>
    <s v="United States"/>
    <x v="8"/>
    <x v="1"/>
    <n v="94109"/>
    <x v="1"/>
    <s v="George Ashbrook"/>
    <x v="0"/>
  </r>
  <r>
    <s v="CA-2017-138870"/>
    <x v="248"/>
    <d v="2017-06-23T00:00:00"/>
    <x v="2"/>
    <s v="GA-14515"/>
    <s v="OFF-PA-10004438"/>
    <n v="2456"/>
    <n v="2"/>
    <n v="0"/>
    <n v="115432"/>
    <x v="1"/>
    <s v="Paper"/>
    <x v="1459"/>
    <s v="United States"/>
    <x v="8"/>
    <x v="1"/>
    <n v="94109"/>
    <x v="1"/>
    <s v="George Ashbrook"/>
    <x v="0"/>
  </r>
  <r>
    <s v="CA-2014-120950"/>
    <x v="1231"/>
    <d v="2014-11-11T00:00:00"/>
    <x v="2"/>
    <s v="GA-14515"/>
    <s v="OFF-PA-10000587"/>
    <n v="4368"/>
    <n v="6"/>
    <n v="0"/>
    <n v="209664"/>
    <x v="1"/>
    <s v="Paper"/>
    <x v="57"/>
    <s v="United States"/>
    <x v="38"/>
    <x v="31"/>
    <n v="31907"/>
    <x v="2"/>
    <s v="George Ashbrook"/>
    <x v="0"/>
  </r>
  <r>
    <s v="CA-2015-164301"/>
    <x v="513"/>
    <d v="2015-03-30T00:00:00"/>
    <x v="2"/>
    <s v="EB-13840"/>
    <s v="FUR-TA-10001889"/>
    <n v="339368"/>
    <n v="8"/>
    <n v="0"/>
    <n v="6108624"/>
    <x v="0"/>
    <s v="Tables"/>
    <x v="410"/>
    <s v="United States"/>
    <x v="4"/>
    <x v="4"/>
    <n v="98103"/>
    <x v="1"/>
    <s v="Ellis Ballard"/>
    <x v="1"/>
  </r>
  <r>
    <s v="CA-2017-113278"/>
    <x v="423"/>
    <d v="2017-01-20T00:00:00"/>
    <x v="2"/>
    <s v="HR-14770"/>
    <s v="OFF-ST-10001590"/>
    <n v="674"/>
    <n v="5"/>
    <n v="0"/>
    <n v="17524"/>
    <x v="1"/>
    <s v="Storage"/>
    <x v="147"/>
    <s v="United States"/>
    <x v="101"/>
    <x v="13"/>
    <n v="47374"/>
    <x v="0"/>
    <s v="Hallie Redmond"/>
    <x v="2"/>
  </r>
  <r>
    <s v="CA-2017-113278"/>
    <x v="423"/>
    <d v="2017-01-20T00:00:00"/>
    <x v="2"/>
    <s v="HR-14770"/>
    <s v="OFF-FA-10003472"/>
    <n v="252"/>
    <n v="2"/>
    <n v="0"/>
    <n v="1008"/>
    <x v="1"/>
    <s v="Fasteners"/>
    <x v="243"/>
    <s v="United States"/>
    <x v="101"/>
    <x v="13"/>
    <n v="47374"/>
    <x v="0"/>
    <s v="Hallie Redmond"/>
    <x v="2"/>
  </r>
  <r>
    <s v="CA-2017-113278"/>
    <x v="423"/>
    <d v="2017-01-20T00:00:00"/>
    <x v="2"/>
    <s v="HR-14770"/>
    <s v="TEC-PH-10000169"/>
    <n v="678"/>
    <n v="4"/>
    <n v="0"/>
    <n v="1356"/>
    <x v="2"/>
    <s v="Phones"/>
    <x v="1029"/>
    <s v="United States"/>
    <x v="101"/>
    <x v="13"/>
    <n v="47374"/>
    <x v="0"/>
    <s v="Hallie Redmond"/>
    <x v="2"/>
  </r>
  <r>
    <s v="CA-2017-113278"/>
    <x v="423"/>
    <d v="2017-01-20T00:00:00"/>
    <x v="2"/>
    <s v="HR-14770"/>
    <s v="OFF-ST-10002562"/>
    <n v="1876"/>
    <n v="2"/>
    <n v="0"/>
    <n v="52528"/>
    <x v="1"/>
    <s v="Storage"/>
    <x v="679"/>
    <s v="United States"/>
    <x v="101"/>
    <x v="13"/>
    <n v="47374"/>
    <x v="0"/>
    <s v="Hallie Redmond"/>
    <x v="2"/>
  </r>
  <r>
    <s v="CA-2017-113278"/>
    <x v="423"/>
    <d v="2017-01-20T00:00:00"/>
    <x v="2"/>
    <s v="HR-14770"/>
    <s v="TEC-AC-10001445"/>
    <n v="1212"/>
    <n v="4"/>
    <n v="0"/>
    <n v="25452"/>
    <x v="2"/>
    <s v="Accessories"/>
    <x v="426"/>
    <s v="United States"/>
    <x v="101"/>
    <x v="13"/>
    <n v="47374"/>
    <x v="0"/>
    <s v="Hallie Redmond"/>
    <x v="2"/>
  </r>
  <r>
    <s v="CA-2017-113278"/>
    <x v="423"/>
    <d v="2017-01-20T00:00:00"/>
    <x v="2"/>
    <s v="HR-14770"/>
    <s v="OFF-PA-10004156"/>
    <n v="1134"/>
    <n v="1"/>
    <n v="0"/>
    <n v="55566"/>
    <x v="1"/>
    <s v="Paper"/>
    <x v="746"/>
    <s v="United States"/>
    <x v="101"/>
    <x v="13"/>
    <n v="47374"/>
    <x v="0"/>
    <s v="Hallie Redmond"/>
    <x v="2"/>
  </r>
  <r>
    <s v="CA-2017-113278"/>
    <x v="423"/>
    <d v="2017-01-20T00:00:00"/>
    <x v="2"/>
    <s v="HR-14770"/>
    <s v="TEC-AC-10004469"/>
    <n v="1598"/>
    <n v="4"/>
    <n v="0"/>
    <n v="70312"/>
    <x v="2"/>
    <s v="Accessories"/>
    <x v="241"/>
    <s v="United States"/>
    <x v="101"/>
    <x v="13"/>
    <n v="47374"/>
    <x v="0"/>
    <s v="Hallie Redmond"/>
    <x v="2"/>
  </r>
  <r>
    <s v="CA-2017-113278"/>
    <x v="423"/>
    <d v="2017-01-20T00:00:00"/>
    <x v="2"/>
    <s v="HR-14770"/>
    <s v="FUR-FU-10001037"/>
    <n v="1896"/>
    <n v="2"/>
    <n v="0"/>
    <n v="8532"/>
    <x v="0"/>
    <s v="Furnishings"/>
    <x v="1158"/>
    <s v="United States"/>
    <x v="101"/>
    <x v="13"/>
    <n v="47374"/>
    <x v="0"/>
    <s v="Hallie Redmond"/>
    <x v="2"/>
  </r>
  <r>
    <s v="US-2015-116981"/>
    <x v="513"/>
    <d v="2015-03-28T00:00:00"/>
    <x v="1"/>
    <s v="SM-20950"/>
    <s v="OFF-ST-10002615"/>
    <n v="108542"/>
    <n v="7"/>
    <n v="0"/>
    <n v="2822092"/>
    <x v="1"/>
    <s v="Storage"/>
    <x v="1417"/>
    <s v="United States"/>
    <x v="20"/>
    <x v="14"/>
    <n v="10009"/>
    <x v="3"/>
    <s v="Suzanne McNair"/>
    <x v="1"/>
  </r>
  <r>
    <s v="US-2015-116981"/>
    <x v="513"/>
    <d v="2015-03-28T00:00:00"/>
    <x v="1"/>
    <s v="SM-20950"/>
    <s v="OFF-AP-10000595"/>
    <n v="1311"/>
    <n v="3"/>
    <n v="0"/>
    <n v="34086"/>
    <x v="1"/>
    <s v="Appliances"/>
    <x v="1483"/>
    <s v="United States"/>
    <x v="20"/>
    <x v="14"/>
    <n v="10009"/>
    <x v="3"/>
    <s v="Suzanne McNair"/>
    <x v="1"/>
  </r>
  <r>
    <s v="CA-2014-114195"/>
    <x v="300"/>
    <d v="2014-11-03T00:00:00"/>
    <x v="3"/>
    <s v="EA-14035"/>
    <s v="FUR-FU-10002253"/>
    <n v="68704"/>
    <n v="2"/>
    <n v="2"/>
    <n v="163172"/>
    <x v="0"/>
    <s v="Furnishings"/>
    <x v="588"/>
    <s v="United States"/>
    <x v="530"/>
    <x v="23"/>
    <n v="45040"/>
    <x v="3"/>
    <s v="Erin Ashbrook"/>
    <x v="1"/>
  </r>
  <r>
    <s v="CA-2014-114195"/>
    <x v="300"/>
    <d v="2014-11-03T00:00:00"/>
    <x v="3"/>
    <s v="EA-14035"/>
    <s v="OFF-BI-10000494"/>
    <n v="3132"/>
    <n v="2"/>
    <n v="7"/>
    <n v="-261"/>
    <x v="1"/>
    <s v="Binders"/>
    <x v="1545"/>
    <s v="United States"/>
    <x v="530"/>
    <x v="23"/>
    <n v="45040"/>
    <x v="3"/>
    <s v="Erin Ashbrook"/>
    <x v="1"/>
  </r>
  <r>
    <s v="CA-2014-114195"/>
    <x v="300"/>
    <d v="2014-11-03T00:00:00"/>
    <x v="3"/>
    <s v="EA-14035"/>
    <s v="OFF-BI-10001658"/>
    <n v="22428"/>
    <n v="3"/>
    <n v="7"/>
    <n v="-179424"/>
    <x v="1"/>
    <s v="Binders"/>
    <x v="443"/>
    <s v="United States"/>
    <x v="530"/>
    <x v="23"/>
    <n v="45040"/>
    <x v="3"/>
    <s v="Erin Ashbrook"/>
    <x v="1"/>
  </r>
  <r>
    <s v="CA-2017-146269"/>
    <x v="831"/>
    <d v="2017-10-06T00:00:00"/>
    <x v="0"/>
    <s v="MH-17455"/>
    <s v="OFF-ST-10003208"/>
    <n v="290336"/>
    <n v="2"/>
    <n v="2"/>
    <n v="326628"/>
    <x v="1"/>
    <s v="Storage"/>
    <x v="246"/>
    <s v="United States"/>
    <x v="22"/>
    <x v="9"/>
    <n v="60623"/>
    <x v="0"/>
    <s v="Mark Hamilton"/>
    <x v="0"/>
  </r>
  <r>
    <s v="CA-2017-146269"/>
    <x v="831"/>
    <d v="2017-10-06T00:00:00"/>
    <x v="0"/>
    <s v="MH-17455"/>
    <s v="OFF-AR-10004790"/>
    <n v="19152"/>
    <n v="2"/>
    <n v="2"/>
    <n v="1197"/>
    <x v="1"/>
    <s v="Art"/>
    <x v="767"/>
    <s v="United States"/>
    <x v="22"/>
    <x v="9"/>
    <n v="60623"/>
    <x v="0"/>
    <s v="Mark Hamilton"/>
    <x v="0"/>
  </r>
  <r>
    <s v="CA-2016-100587"/>
    <x v="106"/>
    <d v="2016-12-14T00:00:00"/>
    <x v="2"/>
    <s v="SL-20155"/>
    <s v="OFF-PA-10004609"/>
    <n v="648"/>
    <n v="1"/>
    <n v="0"/>
    <n v="31104"/>
    <x v="1"/>
    <s v="Paper"/>
    <x v="1481"/>
    <s v="United States"/>
    <x v="20"/>
    <x v="14"/>
    <n v="10024"/>
    <x v="3"/>
    <s v="Sara Luxemburg"/>
    <x v="2"/>
  </r>
  <r>
    <s v="CA-2016-166653"/>
    <x v="894"/>
    <d v="2016-09-24T00:00:00"/>
    <x v="1"/>
    <s v="NP-18685"/>
    <s v="OFF-EN-10003055"/>
    <n v="63968"/>
    <n v="2"/>
    <n v="2"/>
    <n v="1999"/>
    <x v="1"/>
    <s v="Envelopes"/>
    <x v="875"/>
    <s v="United States"/>
    <x v="215"/>
    <x v="23"/>
    <n v="44134"/>
    <x v="3"/>
    <s v="Nora Pelletier"/>
    <x v="2"/>
  </r>
  <r>
    <s v="CA-2015-130855"/>
    <x v="1232"/>
    <d v="2016-01-05T00:00:00"/>
    <x v="2"/>
    <s v="RF-19840"/>
    <s v="OFF-SU-10003936"/>
    <n v="636"/>
    <n v="2"/>
    <n v="0"/>
    <n v="636"/>
    <x v="1"/>
    <s v="Supplies"/>
    <x v="1803"/>
    <s v="United States"/>
    <x v="20"/>
    <x v="14"/>
    <n v="10035"/>
    <x v="3"/>
    <s v="Roy Französisch"/>
    <x v="0"/>
  </r>
  <r>
    <s v="US-2017-166324"/>
    <x v="692"/>
    <d v="2017-04-21T00:00:00"/>
    <x v="3"/>
    <s v="BE-11455"/>
    <s v="OFF-ST-10000078"/>
    <n v="848544"/>
    <n v="4"/>
    <n v="2"/>
    <n v="-212136"/>
    <x v="1"/>
    <s v="Storage"/>
    <x v="1216"/>
    <s v="United States"/>
    <x v="138"/>
    <x v="23"/>
    <n v="44105"/>
    <x v="3"/>
    <s v="Brad Eason"/>
    <x v="2"/>
  </r>
  <r>
    <s v="US-2017-166324"/>
    <x v="692"/>
    <d v="2017-04-21T00:00:00"/>
    <x v="3"/>
    <s v="BE-11455"/>
    <s v="OFF-BI-10000174"/>
    <n v="87"/>
    <n v="5"/>
    <n v="7"/>
    <n v="-638"/>
    <x v="1"/>
    <s v="Binders"/>
    <x v="1425"/>
    <s v="United States"/>
    <x v="138"/>
    <x v="23"/>
    <n v="44105"/>
    <x v="3"/>
    <s v="Brad Eason"/>
    <x v="2"/>
  </r>
  <r>
    <s v="US-2017-166324"/>
    <x v="692"/>
    <d v="2017-04-21T00:00:00"/>
    <x v="3"/>
    <s v="BE-11455"/>
    <s v="TEC-PH-10004080"/>
    <n v="122382"/>
    <n v="3"/>
    <n v="4"/>
    <n v="-244764"/>
    <x v="2"/>
    <s v="Phones"/>
    <x v="1745"/>
    <s v="United States"/>
    <x v="138"/>
    <x v="23"/>
    <n v="44105"/>
    <x v="3"/>
    <s v="Brad Eason"/>
    <x v="2"/>
  </r>
  <r>
    <s v="CA-2016-122581"/>
    <x v="1035"/>
    <d v="2016-08-25T00:00:00"/>
    <x v="2"/>
    <s v="JK-15370"/>
    <s v="FUR-CH-10002961"/>
    <n v="573174"/>
    <n v="7"/>
    <n v="1"/>
    <n v="63686"/>
    <x v="0"/>
    <s v="Chairs"/>
    <x v="940"/>
    <s v="United States"/>
    <x v="20"/>
    <x v="14"/>
    <n v="10035"/>
    <x v="3"/>
    <s v="Jay Kimmel"/>
    <x v="0"/>
  </r>
  <r>
    <s v="CA-2015-104297"/>
    <x v="351"/>
    <d v="2015-05-31T00:00:00"/>
    <x v="3"/>
    <s v="CC-12100"/>
    <s v="OFF-PA-10000474"/>
    <n v="85056"/>
    <n v="3"/>
    <n v="2"/>
    <n v="287064"/>
    <x v="1"/>
    <s v="Paper"/>
    <x v="33"/>
    <s v="United States"/>
    <x v="138"/>
    <x v="23"/>
    <n v="44105"/>
    <x v="3"/>
    <s v="Chad Cunningham"/>
    <x v="2"/>
  </r>
  <r>
    <s v="CA-2014-153927"/>
    <x v="1132"/>
    <d v="2014-08-13T00:00:00"/>
    <x v="3"/>
    <s v="LL-16840"/>
    <s v="OFF-BI-10000138"/>
    <n v="1404"/>
    <n v="3"/>
    <n v="0"/>
    <n v="67392"/>
    <x v="1"/>
    <s v="Binders"/>
    <x v="601"/>
    <s v="United States"/>
    <x v="318"/>
    <x v="31"/>
    <n v="30188"/>
    <x v="2"/>
    <s v="Lauren Leatherbury"/>
    <x v="0"/>
  </r>
  <r>
    <s v="CA-2014-153927"/>
    <x v="1132"/>
    <d v="2014-08-13T00:00:00"/>
    <x v="3"/>
    <s v="LL-16840"/>
    <s v="TEC-AC-10000023"/>
    <n v="27261"/>
    <n v="13"/>
    <n v="0"/>
    <n v="981396"/>
    <x v="2"/>
    <s v="Accessories"/>
    <x v="902"/>
    <s v="United States"/>
    <x v="318"/>
    <x v="31"/>
    <n v="30188"/>
    <x v="2"/>
    <s v="Lauren Leatherbury"/>
    <x v="0"/>
  </r>
  <r>
    <s v="CA-2014-112291"/>
    <x v="1233"/>
    <d v="2014-04-08T00:00:00"/>
    <x v="2"/>
    <s v="KE-16420"/>
    <s v="OFF-EN-10001415"/>
    <n v="1116"/>
    <n v="2"/>
    <n v="0"/>
    <n v="558"/>
    <x v="1"/>
    <s v="Envelopes"/>
    <x v="153"/>
    <s v="United States"/>
    <x v="1"/>
    <x v="1"/>
    <n v="90008"/>
    <x v="1"/>
    <s v="Katrina Edelman"/>
    <x v="1"/>
  </r>
  <r>
    <s v="CA-2014-112291"/>
    <x v="1233"/>
    <d v="2014-04-08T00:00:00"/>
    <x v="2"/>
    <s v="KE-16420"/>
    <s v="TEC-AC-10001284"/>
    <n v="6231"/>
    <n v="3"/>
    <n v="0"/>
    <n v="224316"/>
    <x v="2"/>
    <s v="Accessories"/>
    <x v="1170"/>
    <s v="United States"/>
    <x v="1"/>
    <x v="1"/>
    <n v="90008"/>
    <x v="1"/>
    <s v="Katrina Edelman"/>
    <x v="1"/>
  </r>
  <r>
    <s v="CA-2014-112291"/>
    <x v="1233"/>
    <d v="2014-04-08T00:00:00"/>
    <x v="2"/>
    <s v="KE-16420"/>
    <s v="TEC-AC-10000736"/>
    <n v="15998"/>
    <n v="2"/>
    <n v="0"/>
    <n v="575928"/>
    <x v="2"/>
    <s v="Accessories"/>
    <x v="1083"/>
    <s v="United States"/>
    <x v="1"/>
    <x v="1"/>
    <n v="90008"/>
    <x v="1"/>
    <s v="Katrina Edelman"/>
    <x v="1"/>
  </r>
  <r>
    <s v="CA-2014-146997"/>
    <x v="1212"/>
    <d v="2014-01-27T00:00:00"/>
    <x v="2"/>
    <s v="SG-20605"/>
    <s v="OFF-FA-10003467"/>
    <n v="594"/>
    <n v="3"/>
    <n v="0"/>
    <n v="0"/>
    <x v="1"/>
    <s v="Fasteners"/>
    <x v="491"/>
    <s v="United States"/>
    <x v="240"/>
    <x v="13"/>
    <n v="47905"/>
    <x v="0"/>
    <s v="Speros Goranitis"/>
    <x v="0"/>
  </r>
  <r>
    <s v="CA-2017-169607"/>
    <x v="385"/>
    <d v="2017-10-15T00:00:00"/>
    <x v="3"/>
    <s v="CA-12265"/>
    <s v="OFF-PA-10000477"/>
    <n v="996"/>
    <n v="2"/>
    <n v="0"/>
    <n v="46812"/>
    <x v="1"/>
    <s v="Paper"/>
    <x v="1203"/>
    <s v="United States"/>
    <x v="20"/>
    <x v="14"/>
    <n v="10024"/>
    <x v="3"/>
    <s v="Christina Anderson"/>
    <x v="0"/>
  </r>
  <r>
    <s v="CA-2015-127544"/>
    <x v="814"/>
    <d v="2015-08-12T00:00:00"/>
    <x v="2"/>
    <s v="RD-19585"/>
    <s v="TEC-AC-10000736"/>
    <n v="7999"/>
    <n v="1"/>
    <n v="0"/>
    <n v="287964"/>
    <x v="2"/>
    <s v="Accessories"/>
    <x v="1083"/>
    <s v="United States"/>
    <x v="457"/>
    <x v="14"/>
    <n v="13501"/>
    <x v="3"/>
    <s v="Rob Dowd"/>
    <x v="0"/>
  </r>
  <r>
    <s v="CA-2017-166499"/>
    <x v="497"/>
    <d v="2017-03-20T00:00:00"/>
    <x v="3"/>
    <s v="VG-21805"/>
    <s v="OFF-AR-10002467"/>
    <n v="894"/>
    <n v="3"/>
    <n v="0"/>
    <n v="24138"/>
    <x v="1"/>
    <s v="Art"/>
    <x v="1661"/>
    <s v="United States"/>
    <x v="79"/>
    <x v="29"/>
    <n v="8701"/>
    <x v="3"/>
    <s v="Vivek Grady"/>
    <x v="1"/>
  </r>
  <r>
    <s v="US-2016-115441"/>
    <x v="196"/>
    <d v="2016-07-28T00:00:00"/>
    <x v="1"/>
    <s v="SH-19975"/>
    <s v="OFF-PA-10004996"/>
    <n v="2062"/>
    <n v="2"/>
    <n v="0"/>
    <n v="96914"/>
    <x v="1"/>
    <s v="Paper"/>
    <x v="1505"/>
    <s v="United States"/>
    <x v="158"/>
    <x v="5"/>
    <n v="53209"/>
    <x v="0"/>
    <s v="Sally Hughsby"/>
    <x v="1"/>
  </r>
  <r>
    <s v="US-2016-115441"/>
    <x v="196"/>
    <d v="2016-07-28T00:00:00"/>
    <x v="1"/>
    <s v="SH-19975"/>
    <s v="TEC-AC-10003116"/>
    <n v="12425"/>
    <n v="7"/>
    <n v="0"/>
    <n v="484575"/>
    <x v="2"/>
    <s v="Accessories"/>
    <x v="921"/>
    <s v="United States"/>
    <x v="158"/>
    <x v="5"/>
    <n v="53209"/>
    <x v="0"/>
    <s v="Sally Hughsby"/>
    <x v="1"/>
  </r>
  <r>
    <s v="US-2016-115441"/>
    <x v="196"/>
    <d v="2016-07-28T00:00:00"/>
    <x v="1"/>
    <s v="SH-19975"/>
    <s v="TEC-PH-10002262"/>
    <n v="29755"/>
    <n v="5"/>
    <n v="0"/>
    <n v="83314"/>
    <x v="2"/>
    <s v="Phones"/>
    <x v="474"/>
    <s v="United States"/>
    <x v="158"/>
    <x v="5"/>
    <n v="53209"/>
    <x v="0"/>
    <s v="Sally Hughsby"/>
    <x v="1"/>
  </r>
  <r>
    <s v="US-2016-115441"/>
    <x v="196"/>
    <d v="2016-07-28T00:00:00"/>
    <x v="1"/>
    <s v="SH-19975"/>
    <s v="FUR-CH-10004626"/>
    <n v="40356"/>
    <n v="4"/>
    <n v="0"/>
    <n v="968544"/>
    <x v="0"/>
    <s v="Chairs"/>
    <x v="1678"/>
    <s v="United States"/>
    <x v="158"/>
    <x v="5"/>
    <n v="53209"/>
    <x v="0"/>
    <s v="Sally Hughsby"/>
    <x v="1"/>
  </r>
  <r>
    <s v="US-2016-115441"/>
    <x v="196"/>
    <d v="2016-07-28T00:00:00"/>
    <x v="1"/>
    <s v="SH-19975"/>
    <s v="FUR-FU-10001756"/>
    <n v="952"/>
    <n v="5"/>
    <n v="0"/>
    <n v="27608"/>
    <x v="0"/>
    <s v="Furnishings"/>
    <x v="285"/>
    <s v="United States"/>
    <x v="158"/>
    <x v="5"/>
    <n v="53209"/>
    <x v="0"/>
    <s v="Sally Hughsby"/>
    <x v="1"/>
  </r>
  <r>
    <s v="CA-2014-115049"/>
    <x v="466"/>
    <d v="2014-10-01T00:00:00"/>
    <x v="2"/>
    <s v="MM-17920"/>
    <s v="TEC-AC-10004859"/>
    <n v="153824"/>
    <n v="11"/>
    <n v="2"/>
    <n v="38456"/>
    <x v="2"/>
    <s v="Accessories"/>
    <x v="1527"/>
    <s v="United States"/>
    <x v="22"/>
    <x v="9"/>
    <n v="60623"/>
    <x v="0"/>
    <s v="Michael Moore"/>
    <x v="0"/>
  </r>
  <r>
    <s v="CA-2014-156342"/>
    <x v="1103"/>
    <d v="2014-06-20T00:00:00"/>
    <x v="1"/>
    <s v="JF-15415"/>
    <s v="OFF-PA-10001725"/>
    <n v="62016"/>
    <n v="2"/>
    <n v="2"/>
    <n v="224808"/>
    <x v="1"/>
    <s v="Paper"/>
    <x v="1629"/>
    <s v="United States"/>
    <x v="22"/>
    <x v="9"/>
    <n v="60653"/>
    <x v="0"/>
    <s v="Jennifer Ferguson"/>
    <x v="0"/>
  </r>
  <r>
    <s v="CA-2016-112830"/>
    <x v="111"/>
    <d v="2016-06-10T00:00:00"/>
    <x v="2"/>
    <s v="LP-17095"/>
    <s v="FUR-FU-10004306"/>
    <n v="46632"/>
    <n v="3"/>
    <n v="2"/>
    <n v="34974"/>
    <x v="0"/>
    <s v="Furnishings"/>
    <x v="618"/>
    <s v="United States"/>
    <x v="54"/>
    <x v="23"/>
    <n v="45014"/>
    <x v="3"/>
    <s v="Liz Preis"/>
    <x v="0"/>
  </r>
  <r>
    <s v="CA-2016-112830"/>
    <x v="111"/>
    <d v="2016-06-10T00:00:00"/>
    <x v="2"/>
    <s v="LP-17095"/>
    <s v="FUR-FU-10004845"/>
    <n v="8264"/>
    <n v="2"/>
    <n v="2"/>
    <n v="0"/>
    <x v="0"/>
    <s v="Furnishings"/>
    <x v="1664"/>
    <s v="United States"/>
    <x v="54"/>
    <x v="23"/>
    <n v="45014"/>
    <x v="3"/>
    <s v="Liz Preis"/>
    <x v="0"/>
  </r>
  <r>
    <s v="US-2014-117380"/>
    <x v="1176"/>
    <d v="2014-04-03T00:00:00"/>
    <x v="2"/>
    <s v="MP-18175"/>
    <s v="FUR-TA-10000198"/>
    <n v="330588"/>
    <n v="1"/>
    <n v="4"/>
    <n v="-1432548"/>
    <x v="0"/>
    <s v="Tables"/>
    <x v="590"/>
    <s v="United States"/>
    <x v="24"/>
    <x v="23"/>
    <n v="45503"/>
    <x v="3"/>
    <s v="Mike Pelletier"/>
    <x v="2"/>
  </r>
  <r>
    <s v="CA-2017-117646"/>
    <x v="169"/>
    <d v="2017-08-25T00:00:00"/>
    <x v="2"/>
    <s v="SC-20845"/>
    <s v="OFF-ST-10000036"/>
    <n v="237096"/>
    <n v="3"/>
    <n v="2"/>
    <n v="207459"/>
    <x v="1"/>
    <s v="Storage"/>
    <x v="591"/>
    <s v="United States"/>
    <x v="102"/>
    <x v="21"/>
    <n v="80027"/>
    <x v="1"/>
    <s v="Sung Chung"/>
    <x v="0"/>
  </r>
  <r>
    <s v="CA-2017-117646"/>
    <x v="169"/>
    <d v="2017-08-25T00:00:00"/>
    <x v="2"/>
    <s v="SC-20845"/>
    <s v="FUR-FU-10001037"/>
    <n v="22752"/>
    <n v="3"/>
    <n v="2"/>
    <n v="711"/>
    <x v="0"/>
    <s v="Furnishings"/>
    <x v="1158"/>
    <s v="United States"/>
    <x v="102"/>
    <x v="21"/>
    <n v="80027"/>
    <x v="1"/>
    <s v="Sung Chung"/>
    <x v="0"/>
  </r>
  <r>
    <s v="CA-2017-117646"/>
    <x v="169"/>
    <d v="2017-08-25T00:00:00"/>
    <x v="2"/>
    <s v="SC-20845"/>
    <s v="OFF-PA-10001950"/>
    <n v="6672"/>
    <n v="1"/>
    <n v="2"/>
    <n v="2085"/>
    <x v="1"/>
    <s v="Paper"/>
    <x v="145"/>
    <s v="United States"/>
    <x v="102"/>
    <x v="21"/>
    <n v="80027"/>
    <x v="1"/>
    <s v="Sung Chung"/>
    <x v="0"/>
  </r>
  <r>
    <s v="CA-2014-122609"/>
    <x v="606"/>
    <d v="2014-11-18T00:00:00"/>
    <x v="2"/>
    <s v="DP-13000"/>
    <s v="FUR-FU-10004587"/>
    <n v="25128"/>
    <n v="3"/>
    <n v="6"/>
    <n v="-69102"/>
    <x v="0"/>
    <s v="Furnishings"/>
    <x v="1345"/>
    <s v="United States"/>
    <x v="238"/>
    <x v="0"/>
    <n v="75007"/>
    <x v="0"/>
    <s v="Darren Powers"/>
    <x v="0"/>
  </r>
  <r>
    <s v="CA-2014-122609"/>
    <x v="606"/>
    <d v="2014-11-18T00:00:00"/>
    <x v="2"/>
    <s v="DP-13000"/>
    <s v="TEC-AC-10002567"/>
    <n v="127984"/>
    <n v="2"/>
    <n v="2"/>
    <n v="255968"/>
    <x v="2"/>
    <s v="Accessories"/>
    <x v="427"/>
    <s v="United States"/>
    <x v="238"/>
    <x v="0"/>
    <n v="75007"/>
    <x v="0"/>
    <s v="Darren Powers"/>
    <x v="0"/>
  </r>
  <r>
    <s v="US-2015-129007"/>
    <x v="1022"/>
    <d v="2015-09-15T00:00:00"/>
    <x v="3"/>
    <s v="KD-16615"/>
    <s v="FUR-FU-10004973"/>
    <n v="13188"/>
    <n v="7"/>
    <n v="0"/>
    <n v="553896"/>
    <x v="0"/>
    <s v="Furnishings"/>
    <x v="1132"/>
    <s v="United States"/>
    <x v="125"/>
    <x v="1"/>
    <n v="92804"/>
    <x v="1"/>
    <s v="Ken Dana"/>
    <x v="1"/>
  </r>
  <r>
    <s v="US-2015-129007"/>
    <x v="1022"/>
    <d v="2015-09-15T00:00:00"/>
    <x v="3"/>
    <s v="KD-16615"/>
    <s v="OFF-BI-10001628"/>
    <n v="25032"/>
    <n v="3"/>
    <n v="2"/>
    <n v="78225"/>
    <x v="1"/>
    <s v="Binders"/>
    <x v="1101"/>
    <s v="United States"/>
    <x v="125"/>
    <x v="1"/>
    <n v="92804"/>
    <x v="1"/>
    <s v="Ken Dana"/>
    <x v="1"/>
  </r>
  <r>
    <s v="US-2015-129007"/>
    <x v="1022"/>
    <d v="2015-09-15T00:00:00"/>
    <x v="3"/>
    <s v="KD-16615"/>
    <s v="FUR-CH-10000155"/>
    <n v="71772"/>
    <n v="3"/>
    <n v="2"/>
    <n v="71772"/>
    <x v="0"/>
    <s v="Chairs"/>
    <x v="1155"/>
    <s v="United States"/>
    <x v="125"/>
    <x v="1"/>
    <n v="92804"/>
    <x v="1"/>
    <s v="Ken Dana"/>
    <x v="1"/>
  </r>
  <r>
    <s v="US-2015-129007"/>
    <x v="1022"/>
    <d v="2015-09-15T00:00:00"/>
    <x v="3"/>
    <s v="KD-16615"/>
    <s v="FUR-FU-10002379"/>
    <n v="20735"/>
    <n v="5"/>
    <n v="0"/>
    <n v="24882"/>
    <x v="0"/>
    <s v="Furnishings"/>
    <x v="1451"/>
    <s v="United States"/>
    <x v="125"/>
    <x v="1"/>
    <n v="92804"/>
    <x v="1"/>
    <s v="Ken Dana"/>
    <x v="1"/>
  </r>
  <r>
    <s v="US-2015-129007"/>
    <x v="1022"/>
    <d v="2015-09-15T00:00:00"/>
    <x v="3"/>
    <s v="KD-16615"/>
    <s v="FUR-FU-10004018"/>
    <n v="4467"/>
    <n v="3"/>
    <n v="0"/>
    <n v="120609"/>
    <x v="0"/>
    <s v="Furnishings"/>
    <x v="928"/>
    <s v="United States"/>
    <x v="125"/>
    <x v="1"/>
    <n v="92804"/>
    <x v="1"/>
    <s v="Ken Dana"/>
    <x v="1"/>
  </r>
  <r>
    <s v="US-2015-129007"/>
    <x v="1022"/>
    <d v="2015-09-15T00:00:00"/>
    <x v="3"/>
    <s v="KD-16615"/>
    <s v="OFF-PA-10000994"/>
    <n v="2097"/>
    <n v="2"/>
    <n v="0"/>
    <n v="100656"/>
    <x v="1"/>
    <s v="Paper"/>
    <x v="906"/>
    <s v="United States"/>
    <x v="125"/>
    <x v="1"/>
    <n v="92804"/>
    <x v="1"/>
    <s v="Ken Dana"/>
    <x v="1"/>
  </r>
  <r>
    <s v="US-2014-157231"/>
    <x v="266"/>
    <d v="2014-04-09T00:00:00"/>
    <x v="2"/>
    <s v="RP-19855"/>
    <s v="OFF-BI-10002852"/>
    <n v="11536"/>
    <n v="7"/>
    <n v="0"/>
    <n v="565264"/>
    <x v="1"/>
    <s v="Binders"/>
    <x v="91"/>
    <s v="United States"/>
    <x v="101"/>
    <x v="34"/>
    <n v="40475"/>
    <x v="2"/>
    <s v="Roy Phan"/>
    <x v="1"/>
  </r>
  <r>
    <s v="CA-2015-132388"/>
    <x v="997"/>
    <d v="2015-10-12T00:00:00"/>
    <x v="3"/>
    <s v="KN-16390"/>
    <s v="FUR-CH-10001714"/>
    <n v="362136"/>
    <n v="3"/>
    <n v="2"/>
    <n v="-543204"/>
    <x v="0"/>
    <s v="Chairs"/>
    <x v="1289"/>
    <s v="United States"/>
    <x v="444"/>
    <x v="1"/>
    <n v="93101"/>
    <x v="1"/>
    <s v="Katherine Nockton"/>
    <x v="1"/>
  </r>
  <r>
    <s v="CA-2015-132388"/>
    <x v="997"/>
    <d v="2015-10-12T00:00:00"/>
    <x v="3"/>
    <s v="KN-16390"/>
    <s v="OFF-LA-10000414"/>
    <n v="3105"/>
    <n v="3"/>
    <n v="0"/>
    <n v="14904"/>
    <x v="1"/>
    <s v="Labels"/>
    <x v="1615"/>
    <s v="United States"/>
    <x v="444"/>
    <x v="1"/>
    <n v="93101"/>
    <x v="1"/>
    <s v="Katherine Nockton"/>
    <x v="1"/>
  </r>
  <r>
    <s v="CA-2017-160927"/>
    <x v="924"/>
    <d v="2017-01-31T00:00:00"/>
    <x v="1"/>
    <s v="TM-21010"/>
    <s v="OFF-PA-10003848"/>
    <n v="1296"/>
    <n v="2"/>
    <n v="0"/>
    <n v="62208"/>
    <x v="1"/>
    <s v="Paper"/>
    <x v="1432"/>
    <s v="United States"/>
    <x v="292"/>
    <x v="22"/>
    <n v="52302"/>
    <x v="0"/>
    <s v="Tamara Manning"/>
    <x v="0"/>
  </r>
  <r>
    <s v="CA-2017-160927"/>
    <x v="924"/>
    <d v="2017-01-31T00:00:00"/>
    <x v="1"/>
    <s v="TM-21010"/>
    <s v="OFF-PA-10000176"/>
    <n v="9485"/>
    <n v="5"/>
    <n v="0"/>
    <n v="45528"/>
    <x v="1"/>
    <s v="Paper"/>
    <x v="636"/>
    <s v="United States"/>
    <x v="292"/>
    <x v="22"/>
    <n v="52302"/>
    <x v="0"/>
    <s v="Tamara Manning"/>
    <x v="0"/>
  </r>
  <r>
    <s v="CA-2017-160927"/>
    <x v="924"/>
    <d v="2017-01-31T00:00:00"/>
    <x v="1"/>
    <s v="TM-21010"/>
    <s v="OFF-ST-10001590"/>
    <n v="1348"/>
    <n v="1"/>
    <n v="0"/>
    <n v="35048"/>
    <x v="1"/>
    <s v="Storage"/>
    <x v="147"/>
    <s v="United States"/>
    <x v="292"/>
    <x v="22"/>
    <n v="52302"/>
    <x v="0"/>
    <s v="Tamara Manning"/>
    <x v="0"/>
  </r>
  <r>
    <s v="CA-2017-160927"/>
    <x v="924"/>
    <d v="2017-01-31T00:00:00"/>
    <x v="1"/>
    <s v="TM-21010"/>
    <s v="FUR-FU-10000010"/>
    <n v="1491"/>
    <n v="3"/>
    <n v="0"/>
    <n v="46221"/>
    <x v="0"/>
    <s v="Furnishings"/>
    <x v="524"/>
    <s v="United States"/>
    <x v="292"/>
    <x v="22"/>
    <n v="52302"/>
    <x v="0"/>
    <s v="Tamara Manning"/>
    <x v="0"/>
  </r>
  <r>
    <s v="CA-2015-105508"/>
    <x v="495"/>
    <d v="2015-09-29T00:00:00"/>
    <x v="2"/>
    <s v="JF-15190"/>
    <s v="OFF-EN-10003055"/>
    <n v="3998"/>
    <n v="1"/>
    <n v="0"/>
    <n v="17991"/>
    <x v="1"/>
    <s v="Envelopes"/>
    <x v="875"/>
    <s v="United States"/>
    <x v="20"/>
    <x v="14"/>
    <n v="10035"/>
    <x v="3"/>
    <s v="Jamie Frazer"/>
    <x v="0"/>
  </r>
  <r>
    <s v="CA-2016-149272"/>
    <x v="542"/>
    <d v="2016-03-19T00:00:00"/>
    <x v="2"/>
    <s v="MY-18295"/>
    <s v="FUR-CH-10000863"/>
    <n v="52843"/>
    <n v="5"/>
    <n v="3"/>
    <n v="-143431"/>
    <x v="0"/>
    <s v="Chairs"/>
    <x v="83"/>
    <s v="United States"/>
    <x v="518"/>
    <x v="0"/>
    <n v="77803"/>
    <x v="0"/>
    <s v="Muhammed Yedwab"/>
    <x v="1"/>
  </r>
  <r>
    <s v="CA-2016-149272"/>
    <x v="542"/>
    <d v="2016-03-19T00:00:00"/>
    <x v="2"/>
    <s v="MY-18295"/>
    <s v="OFF-BI-10004233"/>
    <n v="22386"/>
    <n v="7"/>
    <n v="8"/>
    <n v="-358176"/>
    <x v="1"/>
    <s v="Binders"/>
    <x v="1367"/>
    <s v="United States"/>
    <x v="518"/>
    <x v="0"/>
    <n v="77803"/>
    <x v="0"/>
    <s v="Muhammed Yedwab"/>
    <x v="1"/>
  </r>
  <r>
    <s v="CA-2014-111360"/>
    <x v="155"/>
    <d v="2014-11-30T00:00:00"/>
    <x v="2"/>
    <s v="AT-10435"/>
    <s v="OFF-BI-10003350"/>
    <n v="5742"/>
    <n v="3"/>
    <n v="7"/>
    <n v="-45936"/>
    <x v="1"/>
    <s v="Binders"/>
    <x v="837"/>
    <s v="United States"/>
    <x v="59"/>
    <x v="23"/>
    <n v="44312"/>
    <x v="3"/>
    <s v="Alyssa Tate"/>
    <x v="2"/>
  </r>
  <r>
    <s v="US-2017-162124"/>
    <x v="635"/>
    <d v="2017-05-10T00:00:00"/>
    <x v="2"/>
    <s v="JF-15490"/>
    <s v="TEC-AC-10001990"/>
    <n v="191968"/>
    <n v="4"/>
    <n v="2"/>
    <n v="287952"/>
    <x v="2"/>
    <s v="Accessories"/>
    <x v="863"/>
    <s v="United States"/>
    <x v="22"/>
    <x v="9"/>
    <n v="60653"/>
    <x v="0"/>
    <s v="Jeremy Farry"/>
    <x v="0"/>
  </r>
  <r>
    <s v="CA-2015-159534"/>
    <x v="304"/>
    <d v="2015-03-23T00:00:00"/>
    <x v="3"/>
    <s v="DH-13075"/>
    <s v="OFF-BI-10003982"/>
    <n v="49848"/>
    <n v="3"/>
    <n v="2"/>
    <n v="168237"/>
    <x v="1"/>
    <s v="Binders"/>
    <x v="350"/>
    <s v="United States"/>
    <x v="20"/>
    <x v="14"/>
    <n v="10035"/>
    <x v="3"/>
    <s v="Dave Hallsten"/>
    <x v="1"/>
  </r>
  <r>
    <s v="CA-2015-159534"/>
    <x v="304"/>
    <d v="2015-03-23T00:00:00"/>
    <x v="3"/>
    <s v="DH-13075"/>
    <s v="OFF-EN-10004386"/>
    <n v="2399"/>
    <n v="1"/>
    <n v="0"/>
    <n v="11995"/>
    <x v="1"/>
    <s v="Envelopes"/>
    <x v="245"/>
    <s v="United States"/>
    <x v="20"/>
    <x v="14"/>
    <n v="10035"/>
    <x v="3"/>
    <s v="Dave Hallsten"/>
    <x v="1"/>
  </r>
  <r>
    <s v="CA-2015-159534"/>
    <x v="304"/>
    <d v="2015-03-23T00:00:00"/>
    <x v="3"/>
    <s v="DH-13075"/>
    <s v="OFF-BI-10003656"/>
    <n v="1087936"/>
    <n v="8"/>
    <n v="2"/>
    <n v="3535792"/>
    <x v="1"/>
    <s v="Binders"/>
    <x v="13"/>
    <s v="United States"/>
    <x v="20"/>
    <x v="14"/>
    <n v="10035"/>
    <x v="3"/>
    <s v="Dave Hallsten"/>
    <x v="1"/>
  </r>
  <r>
    <s v="CA-2015-159534"/>
    <x v="304"/>
    <d v="2015-03-23T00:00:00"/>
    <x v="3"/>
    <s v="DH-13075"/>
    <s v="TEC-PH-10002310"/>
    <n v="19998"/>
    <n v="2"/>
    <n v="0"/>
    <n v="539946"/>
    <x v="2"/>
    <s v="Phones"/>
    <x v="951"/>
    <s v="United States"/>
    <x v="20"/>
    <x v="14"/>
    <n v="10035"/>
    <x v="3"/>
    <s v="Dave Hallsten"/>
    <x v="1"/>
  </r>
  <r>
    <s v="CA-2015-159534"/>
    <x v="304"/>
    <d v="2015-03-23T00:00:00"/>
    <x v="3"/>
    <s v="DH-13075"/>
    <s v="OFF-ST-10001172"/>
    <n v="8392"/>
    <n v="4"/>
    <n v="0"/>
    <n v="201408"/>
    <x v="1"/>
    <s v="Storage"/>
    <x v="1195"/>
    <s v="United States"/>
    <x v="20"/>
    <x v="14"/>
    <n v="10035"/>
    <x v="3"/>
    <s v="Dave Hallsten"/>
    <x v="1"/>
  </r>
  <r>
    <s v="CA-2016-129630"/>
    <x v="911"/>
    <d v="2016-09-04T00:00:00"/>
    <x v="0"/>
    <s v="IM-15055"/>
    <s v="FUR-FU-10000260"/>
    <n v="2427"/>
    <n v="3"/>
    <n v="0"/>
    <n v="87372"/>
    <x v="0"/>
    <s v="Furnishings"/>
    <x v="74"/>
    <s v="United States"/>
    <x v="8"/>
    <x v="1"/>
    <n v="94122"/>
    <x v="1"/>
    <s v="Ionia McGrath"/>
    <x v="0"/>
  </r>
  <r>
    <s v="CA-2016-129630"/>
    <x v="911"/>
    <d v="2016-09-04T00:00:00"/>
    <x v="0"/>
    <s v="IM-15055"/>
    <s v="TEC-CO-10003763"/>
    <n v="279996"/>
    <n v="5"/>
    <n v="2"/>
    <n v="9449865"/>
    <x v="2"/>
    <s v="Copiers"/>
    <x v="1265"/>
    <s v="United States"/>
    <x v="8"/>
    <x v="1"/>
    <n v="94122"/>
    <x v="1"/>
    <s v="Ionia McGrath"/>
    <x v="0"/>
  </r>
  <r>
    <s v="CA-2015-104948"/>
    <x v="50"/>
    <d v="2015-11-17T00:00:00"/>
    <x v="2"/>
    <s v="KH-16510"/>
    <s v="OFF-BI-10001267"/>
    <n v="9872"/>
    <n v="2"/>
    <n v="2"/>
    <n v="34552"/>
    <x v="1"/>
    <s v="Binders"/>
    <x v="1454"/>
    <s v="United States"/>
    <x v="272"/>
    <x v="1"/>
    <n v="92404"/>
    <x v="1"/>
    <s v="Keith Herrera"/>
    <x v="0"/>
  </r>
  <r>
    <s v="CA-2015-104948"/>
    <x v="50"/>
    <d v="2015-11-17T00:00:00"/>
    <x v="2"/>
    <s v="KH-16510"/>
    <s v="FUR-BO-10004357"/>
    <n v="683332"/>
    <n v="4"/>
    <n v="15"/>
    <n v="-40196"/>
    <x v="0"/>
    <s v="Bookcases"/>
    <x v="1341"/>
    <s v="United States"/>
    <x v="272"/>
    <x v="1"/>
    <n v="92404"/>
    <x v="1"/>
    <s v="Keith Herrera"/>
    <x v="0"/>
  </r>
  <r>
    <s v="CA-2015-104948"/>
    <x v="50"/>
    <d v="2015-11-17T00:00:00"/>
    <x v="2"/>
    <s v="KH-16510"/>
    <s v="OFF-PA-10004610"/>
    <n v="2996"/>
    <n v="7"/>
    <n v="0"/>
    <n v="13482"/>
    <x v="1"/>
    <s v="Paper"/>
    <x v="1497"/>
    <s v="United States"/>
    <x v="272"/>
    <x v="1"/>
    <n v="92404"/>
    <x v="1"/>
    <s v="Keith Herrera"/>
    <x v="0"/>
  </r>
  <r>
    <s v="CA-2014-166555"/>
    <x v="383"/>
    <d v="2014-07-14T00:00:00"/>
    <x v="3"/>
    <s v="JK-15205"/>
    <s v="TEC-PH-10004912"/>
    <n v="16485"/>
    <n v="3"/>
    <n v="0"/>
    <n v="478065"/>
    <x v="2"/>
    <s v="Phones"/>
    <x v="1479"/>
    <s v="United States"/>
    <x v="221"/>
    <x v="14"/>
    <n v="14304"/>
    <x v="3"/>
    <s v="Jamie Kunitz"/>
    <x v="0"/>
  </r>
  <r>
    <s v="CA-2016-114405"/>
    <x v="280"/>
    <d v="2016-04-12T00:00:00"/>
    <x v="2"/>
    <s v="AS-10240"/>
    <s v="OFF-AP-10003278"/>
    <n v="33528"/>
    <n v="3"/>
    <n v="2"/>
    <n v="25146"/>
    <x v="1"/>
    <s v="Appliances"/>
    <x v="1761"/>
    <s v="United States"/>
    <x v="10"/>
    <x v="8"/>
    <n v="19120"/>
    <x v="3"/>
    <s v="Alan Shonely"/>
    <x v="0"/>
  </r>
  <r>
    <s v="CA-2016-114405"/>
    <x v="280"/>
    <d v="2016-04-12T00:00:00"/>
    <x v="2"/>
    <s v="AS-10240"/>
    <s v="OFF-ST-10001627"/>
    <n v="36744"/>
    <n v="3"/>
    <n v="2"/>
    <n v="36744"/>
    <x v="1"/>
    <s v="Storage"/>
    <x v="1817"/>
    <s v="United States"/>
    <x v="10"/>
    <x v="8"/>
    <n v="19120"/>
    <x v="3"/>
    <s v="Alan Shonely"/>
    <x v="0"/>
  </r>
  <r>
    <s v="CA-2017-132955"/>
    <x v="91"/>
    <d v="2017-06-28T00:00:00"/>
    <x v="2"/>
    <s v="SC-20575"/>
    <s v="OFF-BI-10002735"/>
    <n v="10293"/>
    <n v="3"/>
    <n v="0"/>
    <n v="483771"/>
    <x v="1"/>
    <s v="Binders"/>
    <x v="142"/>
    <s v="United States"/>
    <x v="396"/>
    <x v="33"/>
    <n v="2920"/>
    <x v="3"/>
    <s v="Sonia Cooley"/>
    <x v="0"/>
  </r>
  <r>
    <s v="CA-2016-164889"/>
    <x v="1234"/>
    <d v="2016-06-06T00:00:00"/>
    <x v="1"/>
    <s v="CP-12340"/>
    <s v="FUR-TA-10001676"/>
    <n v="71088"/>
    <n v="2"/>
    <n v="2"/>
    <n v="-17772"/>
    <x v="0"/>
    <s v="Tables"/>
    <x v="957"/>
    <s v="United States"/>
    <x v="1"/>
    <x v="1"/>
    <n v="90049"/>
    <x v="1"/>
    <s v="Christine Phan"/>
    <x v="1"/>
  </r>
  <r>
    <s v="CA-2016-169824"/>
    <x v="938"/>
    <d v="2016-12-17T00:00:00"/>
    <x v="2"/>
    <s v="NS-18640"/>
    <s v="FUR-FU-10004864"/>
    <n v="6035"/>
    <n v="5"/>
    <n v="0"/>
    <n v="199155"/>
    <x v="0"/>
    <s v="Furnishings"/>
    <x v="440"/>
    <s v="United States"/>
    <x v="20"/>
    <x v="14"/>
    <n v="10009"/>
    <x v="3"/>
    <s v="Noel Staavos"/>
    <x v="1"/>
  </r>
  <r>
    <s v="CA-2016-169824"/>
    <x v="938"/>
    <d v="2016-12-17T00:00:00"/>
    <x v="2"/>
    <s v="NS-18640"/>
    <s v="OFF-SU-10000952"/>
    <n v="3552"/>
    <n v="4"/>
    <n v="0"/>
    <n v="99456"/>
    <x v="1"/>
    <s v="Supplies"/>
    <x v="1252"/>
    <s v="United States"/>
    <x v="20"/>
    <x v="14"/>
    <n v="10009"/>
    <x v="3"/>
    <s v="Noel Staavos"/>
    <x v="1"/>
  </r>
  <r>
    <s v="CA-2016-169824"/>
    <x v="938"/>
    <d v="2016-12-17T00:00:00"/>
    <x v="2"/>
    <s v="NS-18640"/>
    <s v="OFF-AR-10000462"/>
    <n v="112"/>
    <n v="7"/>
    <n v="0"/>
    <n v="4816"/>
    <x v="1"/>
    <s v="Art"/>
    <x v="887"/>
    <s v="United States"/>
    <x v="20"/>
    <x v="14"/>
    <n v="10009"/>
    <x v="3"/>
    <s v="Noel Staavos"/>
    <x v="1"/>
  </r>
  <r>
    <s v="CA-2017-164028"/>
    <x v="220"/>
    <d v="2017-11-30T00:00:00"/>
    <x v="2"/>
    <s v="JL-15835"/>
    <s v="TEC-AC-10001772"/>
    <n v="22358"/>
    <n v="14"/>
    <n v="0"/>
    <n v="871962"/>
    <x v="2"/>
    <s v="Accessories"/>
    <x v="404"/>
    <s v="United States"/>
    <x v="8"/>
    <x v="1"/>
    <n v="94122"/>
    <x v="1"/>
    <s v="John Lee"/>
    <x v="0"/>
  </r>
  <r>
    <s v="CA-2014-143371"/>
    <x v="128"/>
    <d v="2015-01-03T00:00:00"/>
    <x v="2"/>
    <s v="MD-17350"/>
    <s v="OFF-ST-10001128"/>
    <n v="99882"/>
    <n v="9"/>
    <n v="0"/>
    <n v="299646"/>
    <x v="1"/>
    <s v="Storage"/>
    <x v="1407"/>
    <s v="United States"/>
    <x v="125"/>
    <x v="1"/>
    <n v="92804"/>
    <x v="1"/>
    <s v="Maribeth Dona"/>
    <x v="0"/>
  </r>
  <r>
    <s v="CA-2014-143371"/>
    <x v="128"/>
    <d v="2015-01-03T00:00:00"/>
    <x v="2"/>
    <s v="MD-17350"/>
    <s v="OFF-SU-10002537"/>
    <n v="5115"/>
    <n v="5"/>
    <n v="0"/>
    <n v="13299"/>
    <x v="1"/>
    <s v="Supplies"/>
    <x v="678"/>
    <s v="United States"/>
    <x v="125"/>
    <x v="1"/>
    <n v="92804"/>
    <x v="1"/>
    <s v="Maribeth Dona"/>
    <x v="0"/>
  </r>
  <r>
    <s v="CA-2015-145415"/>
    <x v="1235"/>
    <d v="2015-04-17T00:00:00"/>
    <x v="1"/>
    <s v="RD-19660"/>
    <s v="OFF-ST-10000419"/>
    <n v="4074"/>
    <n v="3"/>
    <n v="0"/>
    <n v="4074"/>
    <x v="1"/>
    <s v="Storage"/>
    <x v="1015"/>
    <s v="United States"/>
    <x v="4"/>
    <x v="4"/>
    <n v="98103"/>
    <x v="1"/>
    <s v="Robert Dilbeck"/>
    <x v="2"/>
  </r>
  <r>
    <s v="CA-2014-111157"/>
    <x v="1086"/>
    <d v="2014-03-06T00:00:00"/>
    <x v="2"/>
    <s v="NH-18610"/>
    <s v="OFF-PA-10000327"/>
    <n v="3424"/>
    <n v="1"/>
    <n v="2"/>
    <n v="107"/>
    <x v="1"/>
    <s v="Paper"/>
    <x v="1418"/>
    <s v="United States"/>
    <x v="10"/>
    <x v="8"/>
    <n v="19120"/>
    <x v="3"/>
    <s v="Nicole Hansen"/>
    <x v="1"/>
  </r>
  <r>
    <s v="CA-2014-111157"/>
    <x v="1086"/>
    <d v="2014-03-06T00:00:00"/>
    <x v="2"/>
    <s v="NH-18610"/>
    <s v="TEC-AC-10004353"/>
    <n v="1512"/>
    <n v="3"/>
    <n v="2"/>
    <n v="3213"/>
    <x v="2"/>
    <s v="Accessories"/>
    <x v="720"/>
    <s v="United States"/>
    <x v="10"/>
    <x v="8"/>
    <n v="19120"/>
    <x v="3"/>
    <s v="Nicole Hansen"/>
    <x v="1"/>
  </r>
  <r>
    <s v="CA-2017-121559"/>
    <x v="701"/>
    <d v="2017-06-03T00:00:00"/>
    <x v="1"/>
    <s v="HW-14935"/>
    <s v="FUR-CH-10003746"/>
    <n v="192588"/>
    <n v="6"/>
    <n v="0"/>
    <n v="5392464"/>
    <x v="0"/>
    <s v="Chairs"/>
    <x v="619"/>
    <s v="United States"/>
    <x v="245"/>
    <x v="13"/>
    <n v="46203"/>
    <x v="0"/>
    <s v="Helen Wasserman"/>
    <x v="1"/>
  </r>
  <r>
    <s v="CA-2017-121559"/>
    <x v="701"/>
    <d v="2017-06-03T00:00:00"/>
    <x v="1"/>
    <s v="HW-14935"/>
    <s v="OFF-AP-10002945"/>
    <n v="24052"/>
    <n v="8"/>
    <n v="0"/>
    <n v="793716"/>
    <x v="1"/>
    <s v="Appliances"/>
    <x v="228"/>
    <s v="United States"/>
    <x v="245"/>
    <x v="13"/>
    <n v="46203"/>
    <x v="0"/>
    <s v="Helen Wasserman"/>
    <x v="1"/>
  </r>
  <r>
    <s v="CA-2017-121559"/>
    <x v="701"/>
    <d v="2017-06-03T00:00:00"/>
    <x v="1"/>
    <s v="HW-14935"/>
    <s v="TEC-AC-10004568"/>
    <n v="8397"/>
    <n v="3"/>
    <n v="0"/>
    <n v="159543"/>
    <x v="2"/>
    <s v="Accessories"/>
    <x v="1107"/>
    <s v="United States"/>
    <x v="245"/>
    <x v="13"/>
    <n v="46203"/>
    <x v="0"/>
    <s v="Helen Wasserman"/>
    <x v="1"/>
  </r>
  <r>
    <s v="CA-2017-121559"/>
    <x v="701"/>
    <d v="2017-06-03T00:00:00"/>
    <x v="1"/>
    <s v="HW-14935"/>
    <s v="TEC-AC-10001714"/>
    <n v="3989"/>
    <n v="1"/>
    <n v="0"/>
    <n v="147593"/>
    <x v="2"/>
    <s v="Accessories"/>
    <x v="681"/>
    <s v="United States"/>
    <x v="245"/>
    <x v="13"/>
    <n v="46203"/>
    <x v="0"/>
    <s v="Helen Wasserman"/>
    <x v="1"/>
  </r>
  <r>
    <s v="CA-2017-121559"/>
    <x v="701"/>
    <d v="2017-06-03T00:00:00"/>
    <x v="1"/>
    <s v="HW-14935"/>
    <s v="OFF-BI-10002072"/>
    <n v="1738"/>
    <n v="2"/>
    <n v="0"/>
    <n v="869"/>
    <x v="1"/>
    <s v="Binders"/>
    <x v="833"/>
    <s v="United States"/>
    <x v="245"/>
    <x v="13"/>
    <n v="46203"/>
    <x v="0"/>
    <s v="Helen Wasserman"/>
    <x v="1"/>
  </r>
  <r>
    <s v="CA-2015-141593"/>
    <x v="638"/>
    <d v="2015-12-16T00:00:00"/>
    <x v="1"/>
    <s v="DB-12970"/>
    <s v="OFF-BI-10001153"/>
    <n v="55264"/>
    <n v="2"/>
    <n v="2"/>
    <n v="20724"/>
    <x v="1"/>
    <s v="Binders"/>
    <x v="303"/>
    <s v="United States"/>
    <x v="1"/>
    <x v="1"/>
    <n v="90045"/>
    <x v="1"/>
    <s v="Darren Budd"/>
    <x v="1"/>
  </r>
  <r>
    <s v="CA-2015-141593"/>
    <x v="638"/>
    <d v="2015-12-16T00:00:00"/>
    <x v="1"/>
    <s v="DB-12970"/>
    <s v="OFF-PA-10004983"/>
    <n v="648"/>
    <n v="1"/>
    <n v="0"/>
    <n v="31104"/>
    <x v="1"/>
    <s v="Paper"/>
    <x v="1316"/>
    <s v="United States"/>
    <x v="1"/>
    <x v="1"/>
    <n v="90045"/>
    <x v="1"/>
    <s v="Darren Budd"/>
    <x v="1"/>
  </r>
  <r>
    <s v="CA-2015-141593"/>
    <x v="638"/>
    <d v="2015-12-16T00:00:00"/>
    <x v="1"/>
    <s v="DB-12970"/>
    <s v="OFF-BI-10000948"/>
    <n v="34248"/>
    <n v="3"/>
    <n v="2"/>
    <n v="115587"/>
    <x v="1"/>
    <s v="Binders"/>
    <x v="1363"/>
    <s v="United States"/>
    <x v="1"/>
    <x v="1"/>
    <n v="90045"/>
    <x v="1"/>
    <s v="Darren Budd"/>
    <x v="1"/>
  </r>
  <r>
    <s v="CA-2015-141593"/>
    <x v="638"/>
    <d v="2015-12-16T00:00:00"/>
    <x v="1"/>
    <s v="DB-12970"/>
    <s v="FUR-TA-10002622"/>
    <n v="273568"/>
    <n v="2"/>
    <n v="2"/>
    <n v="102588"/>
    <x v="0"/>
    <s v="Tables"/>
    <x v="960"/>
    <s v="United States"/>
    <x v="1"/>
    <x v="1"/>
    <n v="90045"/>
    <x v="1"/>
    <s v="Darren Budd"/>
    <x v="1"/>
  </r>
  <r>
    <s v="US-2014-143287"/>
    <x v="7"/>
    <d v="2014-11-17T00:00:00"/>
    <x v="2"/>
    <s v="KN-16705"/>
    <s v="OFF-PA-10001776"/>
    <n v="4635"/>
    <n v="5"/>
    <n v="0"/>
    <n v="217845"/>
    <x v="1"/>
    <s v="Paper"/>
    <x v="1258"/>
    <s v="United States"/>
    <x v="105"/>
    <x v="14"/>
    <n v="10801"/>
    <x v="3"/>
    <s v="Kristina Nunn"/>
    <x v="2"/>
  </r>
  <r>
    <s v="US-2014-143287"/>
    <x v="7"/>
    <d v="2014-11-17T00:00:00"/>
    <x v="2"/>
    <s v="KN-16705"/>
    <s v="OFF-PA-10004039"/>
    <n v="22392"/>
    <n v="4"/>
    <n v="0"/>
    <n v="1097208"/>
    <x v="1"/>
    <s v="Paper"/>
    <x v="1522"/>
    <s v="United States"/>
    <x v="105"/>
    <x v="14"/>
    <n v="10801"/>
    <x v="3"/>
    <s v="Kristina Nunn"/>
    <x v="2"/>
  </r>
  <r>
    <s v="US-2014-143287"/>
    <x v="7"/>
    <d v="2014-11-17T00:00:00"/>
    <x v="2"/>
    <s v="KN-16705"/>
    <s v="OFF-SU-10001574"/>
    <n v="73"/>
    <n v="2"/>
    <n v="0"/>
    <n v="219"/>
    <x v="1"/>
    <s v="Supplies"/>
    <x v="500"/>
    <s v="United States"/>
    <x v="105"/>
    <x v="14"/>
    <n v="10801"/>
    <x v="3"/>
    <s v="Kristina Nunn"/>
    <x v="2"/>
  </r>
  <r>
    <s v="CA-2017-137421"/>
    <x v="831"/>
    <d v="2017-10-11T00:00:00"/>
    <x v="2"/>
    <s v="AJ-10945"/>
    <s v="OFF-AR-10001761"/>
    <n v="9344"/>
    <n v="2"/>
    <n v="2"/>
    <n v="18688"/>
    <x v="1"/>
    <s v="Art"/>
    <x v="1623"/>
    <s v="United States"/>
    <x v="433"/>
    <x v="15"/>
    <n v="85224"/>
    <x v="1"/>
    <s v="Ashley Jarboe"/>
    <x v="0"/>
  </r>
  <r>
    <s v="CA-2017-141446"/>
    <x v="117"/>
    <d v="2017-09-18T00:00:00"/>
    <x v="1"/>
    <s v="CL-12700"/>
    <s v="TEC-AC-10002305"/>
    <n v="180"/>
    <n v="1"/>
    <n v="0"/>
    <n v="324"/>
    <x v="2"/>
    <s v="Accessories"/>
    <x v="1507"/>
    <s v="United States"/>
    <x v="159"/>
    <x v="34"/>
    <n v="41042"/>
    <x v="2"/>
    <s v="Craig Leslie"/>
    <x v="2"/>
  </r>
  <r>
    <s v="CA-2015-168088"/>
    <x v="530"/>
    <d v="2015-03-22T00:00:00"/>
    <x v="3"/>
    <s v="CM-12655"/>
    <s v="OFF-PA-10000675"/>
    <n v="65584"/>
    <n v="2"/>
    <n v="2"/>
    <n v="237742"/>
    <x v="1"/>
    <s v="Paper"/>
    <x v="1104"/>
    <s v="United States"/>
    <x v="12"/>
    <x v="0"/>
    <n v="77041"/>
    <x v="0"/>
    <s v="Corinna Mitchell"/>
    <x v="2"/>
  </r>
  <r>
    <s v="CA-2015-168088"/>
    <x v="530"/>
    <d v="2015-03-22T00:00:00"/>
    <x v="3"/>
    <s v="CM-12655"/>
    <s v="FUR-BO-10004218"/>
    <n v="3834656"/>
    <n v="4"/>
    <n v="32"/>
    <n v="-676704"/>
    <x v="0"/>
    <s v="Bookcases"/>
    <x v="1565"/>
    <s v="United States"/>
    <x v="12"/>
    <x v="0"/>
    <n v="77041"/>
    <x v="0"/>
    <s v="Corinna Mitchell"/>
    <x v="2"/>
  </r>
  <r>
    <s v="CA-2015-143700"/>
    <x v="352"/>
    <d v="2015-07-26T00:00:00"/>
    <x v="0"/>
    <s v="AS-10240"/>
    <s v="OFF-PA-10003072"/>
    <n v="10368"/>
    <n v="2"/>
    <n v="2"/>
    <n v="36288"/>
    <x v="1"/>
    <s v="Paper"/>
    <x v="919"/>
    <s v="United States"/>
    <x v="10"/>
    <x v="8"/>
    <n v="19140"/>
    <x v="3"/>
    <s v="Alan Shonely"/>
    <x v="0"/>
  </r>
  <r>
    <s v="CA-2016-146374"/>
    <x v="5"/>
    <d v="2016-12-10T00:00:00"/>
    <x v="1"/>
    <s v="HE-14800"/>
    <s v="FUR-FU-10002671"/>
    <n v="134"/>
    <n v="1"/>
    <n v="0"/>
    <n v="6432"/>
    <x v="0"/>
    <s v="Furnishings"/>
    <x v="278"/>
    <s v="United States"/>
    <x v="46"/>
    <x v="12"/>
    <n v="19711"/>
    <x v="3"/>
    <s v="Harold Engle"/>
    <x v="1"/>
  </r>
  <r>
    <s v="CA-2016-146374"/>
    <x v="5"/>
    <d v="2016-12-10T00:00:00"/>
    <x v="1"/>
    <s v="HE-14800"/>
    <s v="OFF-PA-10000349"/>
    <n v="498"/>
    <n v="1"/>
    <n v="0"/>
    <n v="23406"/>
    <x v="1"/>
    <s v="Paper"/>
    <x v="33"/>
    <s v="United States"/>
    <x v="46"/>
    <x v="12"/>
    <n v="19711"/>
    <x v="3"/>
    <s v="Harold Engle"/>
    <x v="1"/>
  </r>
  <r>
    <s v="CA-2016-146374"/>
    <x v="5"/>
    <d v="2016-12-10T00:00:00"/>
    <x v="1"/>
    <s v="HE-14800"/>
    <s v="OFF-EN-10004483"/>
    <n v="10969"/>
    <n v="7"/>
    <n v="0"/>
    <n v="515543"/>
    <x v="1"/>
    <s v="Envelopes"/>
    <x v="1327"/>
    <s v="United States"/>
    <x v="46"/>
    <x v="12"/>
    <n v="19711"/>
    <x v="3"/>
    <s v="Harold Engle"/>
    <x v="1"/>
  </r>
  <r>
    <s v="CA-2017-153871"/>
    <x v="156"/>
    <d v="2017-12-17T00:00:00"/>
    <x v="2"/>
    <s v="RB-19435"/>
    <s v="OFF-BI-10004209"/>
    <n v="402"/>
    <n v="5"/>
    <n v="0"/>
    <n v="1809"/>
    <x v="1"/>
    <s v="Binders"/>
    <x v="1204"/>
    <s v="United States"/>
    <x v="135"/>
    <x v="29"/>
    <n v="7060"/>
    <x v="3"/>
    <s v="Richard Bierner"/>
    <x v="0"/>
  </r>
  <r>
    <s v="CA-2017-153871"/>
    <x v="156"/>
    <d v="2017-12-17T00:00:00"/>
    <x v="2"/>
    <s v="RB-19435"/>
    <s v="OFF-BI-10004600"/>
    <n v="73598"/>
    <n v="2"/>
    <n v="0"/>
    <n v="331191"/>
    <x v="1"/>
    <s v="Binders"/>
    <x v="1464"/>
    <s v="United States"/>
    <x v="135"/>
    <x v="29"/>
    <n v="7060"/>
    <x v="3"/>
    <s v="Richard Bierner"/>
    <x v="0"/>
  </r>
  <r>
    <s v="CA-2017-153871"/>
    <x v="156"/>
    <d v="2017-12-17T00:00:00"/>
    <x v="2"/>
    <s v="RB-19435"/>
    <s v="OFF-AP-10003622"/>
    <n v="2275"/>
    <n v="7"/>
    <n v="0"/>
    <n v="65975"/>
    <x v="1"/>
    <s v="Appliances"/>
    <x v="190"/>
    <s v="United States"/>
    <x v="135"/>
    <x v="29"/>
    <n v="7060"/>
    <x v="3"/>
    <s v="Richard Bierner"/>
    <x v="0"/>
  </r>
  <r>
    <s v="CA-2015-103772"/>
    <x v="1141"/>
    <d v="2015-07-02T00:00:00"/>
    <x v="2"/>
    <s v="MP-17470"/>
    <s v="OFF-BI-10002867"/>
    <n v="11956"/>
    <n v="2"/>
    <n v="0"/>
    <n v="549976"/>
    <x v="1"/>
    <s v="Binders"/>
    <x v="963"/>
    <s v="United States"/>
    <x v="214"/>
    <x v="31"/>
    <n v="30080"/>
    <x v="2"/>
    <s v="Mark Packer"/>
    <x v="2"/>
  </r>
  <r>
    <s v="CA-2015-103772"/>
    <x v="1141"/>
    <d v="2015-07-02T00:00:00"/>
    <x v="2"/>
    <s v="MP-17470"/>
    <s v="OFF-AR-10000538"/>
    <n v="14075"/>
    <n v="5"/>
    <n v="0"/>
    <n v="42225"/>
    <x v="1"/>
    <s v="Art"/>
    <x v="1241"/>
    <s v="United States"/>
    <x v="214"/>
    <x v="31"/>
    <n v="30080"/>
    <x v="2"/>
    <s v="Mark Packer"/>
    <x v="2"/>
  </r>
  <r>
    <s v="CA-2016-130225"/>
    <x v="107"/>
    <d v="2016-09-17T00:00:00"/>
    <x v="2"/>
    <s v="RC-19960"/>
    <s v="OFF-EN-10000056"/>
    <n v="99568"/>
    <n v="2"/>
    <n v="2"/>
    <n v="336042"/>
    <x v="1"/>
    <s v="Envelopes"/>
    <x v="629"/>
    <s v="United States"/>
    <x v="12"/>
    <x v="0"/>
    <n v="77041"/>
    <x v="0"/>
    <s v="Ryan Crowe"/>
    <x v="0"/>
  </r>
  <r>
    <s v="US-2016-103674"/>
    <x v="408"/>
    <d v="2016-12-10T00:00:00"/>
    <x v="2"/>
    <s v="AP-10720"/>
    <s v="TEC-PH-10004080"/>
    <n v="27196"/>
    <n v="5"/>
    <n v="2"/>
    <n v="27196"/>
    <x v="2"/>
    <s v="Phones"/>
    <x v="1745"/>
    <s v="United States"/>
    <x v="1"/>
    <x v="1"/>
    <n v="90032"/>
    <x v="1"/>
    <s v="Anne Pryor"/>
    <x v="2"/>
  </r>
  <r>
    <s v="US-2016-103674"/>
    <x v="408"/>
    <d v="2016-12-10T00:00:00"/>
    <x v="2"/>
    <s v="AP-10720"/>
    <s v="OFF-AR-10004752"/>
    <n v="1869"/>
    <n v="7"/>
    <n v="0"/>
    <n v="52332"/>
    <x v="1"/>
    <s v="Art"/>
    <x v="1103"/>
    <s v="United States"/>
    <x v="1"/>
    <x v="1"/>
    <n v="90032"/>
    <x v="1"/>
    <s v="Anne Pryor"/>
    <x v="2"/>
  </r>
  <r>
    <s v="US-2016-103674"/>
    <x v="408"/>
    <d v="2016-12-10T00:00:00"/>
    <x v="2"/>
    <s v="AP-10720"/>
    <s v="OFF-PA-10000743"/>
    <n v="1336"/>
    <n v="2"/>
    <n v="0"/>
    <n v="64128"/>
    <x v="1"/>
    <s v="Paper"/>
    <x v="574"/>
    <s v="United States"/>
    <x v="1"/>
    <x v="1"/>
    <n v="90032"/>
    <x v="1"/>
    <s v="Anne Pryor"/>
    <x v="2"/>
  </r>
  <r>
    <s v="US-2016-103674"/>
    <x v="408"/>
    <d v="2016-12-10T00:00:00"/>
    <x v="2"/>
    <s v="AP-10720"/>
    <s v="TEC-PH-10002496"/>
    <n v="249584"/>
    <n v="2"/>
    <n v="2"/>
    <n v="31198"/>
    <x v="2"/>
    <s v="Phones"/>
    <x v="492"/>
    <s v="United States"/>
    <x v="1"/>
    <x v="1"/>
    <n v="90032"/>
    <x v="1"/>
    <s v="Anne Pryor"/>
    <x v="2"/>
  </r>
  <r>
    <s v="US-2016-103674"/>
    <x v="408"/>
    <d v="2016-12-10T00:00:00"/>
    <x v="2"/>
    <s v="AP-10720"/>
    <s v="OFF-FA-10003467"/>
    <n v="1386"/>
    <n v="7"/>
    <n v="0"/>
    <n v="0"/>
    <x v="1"/>
    <s v="Fasteners"/>
    <x v="491"/>
    <s v="United States"/>
    <x v="1"/>
    <x v="1"/>
    <n v="90032"/>
    <x v="1"/>
    <s v="Anne Pryor"/>
    <x v="2"/>
  </r>
  <r>
    <s v="US-2016-103674"/>
    <x v="408"/>
    <d v="2016-12-10T00:00:00"/>
    <x v="2"/>
    <s v="AP-10720"/>
    <s v="OFF-BI-10003727"/>
    <n v="13376"/>
    <n v="4"/>
    <n v="2"/>
    <n v="46816"/>
    <x v="1"/>
    <s v="Binders"/>
    <x v="800"/>
    <s v="United States"/>
    <x v="1"/>
    <x v="1"/>
    <n v="90032"/>
    <x v="1"/>
    <s v="Anne Pryor"/>
    <x v="2"/>
  </r>
  <r>
    <s v="US-2016-103674"/>
    <x v="408"/>
    <d v="2016-12-10T00:00:00"/>
    <x v="2"/>
    <s v="AP-10720"/>
    <s v="OFF-BI-10002026"/>
    <n v="437472"/>
    <n v="14"/>
    <n v="2"/>
    <n v="1531152"/>
    <x v="1"/>
    <s v="Binders"/>
    <x v="905"/>
    <s v="United States"/>
    <x v="1"/>
    <x v="1"/>
    <n v="90032"/>
    <x v="1"/>
    <s v="Anne Pryor"/>
    <x v="2"/>
  </r>
  <r>
    <s v="US-2015-151435"/>
    <x v="683"/>
    <d v="2015-09-09T00:00:00"/>
    <x v="1"/>
    <s v="SW-20455"/>
    <s v="FUR-TA-10001039"/>
    <n v="8598"/>
    <n v="1"/>
    <n v="0"/>
    <n v="223548"/>
    <x v="0"/>
    <s v="Tables"/>
    <x v="827"/>
    <s v="United States"/>
    <x v="240"/>
    <x v="27"/>
    <n v="70506"/>
    <x v="2"/>
    <s v="Shaun Weien"/>
    <x v="0"/>
  </r>
  <r>
    <s v="CA-2017-163566"/>
    <x v="645"/>
    <d v="2017-08-06T00:00:00"/>
    <x v="3"/>
    <s v="TB-21055"/>
    <s v="OFF-LA-10004484"/>
    <n v="1652"/>
    <n v="5"/>
    <n v="2"/>
    <n v="5369"/>
    <x v="1"/>
    <s v="Labels"/>
    <x v="613"/>
    <s v="United States"/>
    <x v="54"/>
    <x v="23"/>
    <n v="45014"/>
    <x v="3"/>
    <s v="Ted Butterfield"/>
    <x v="0"/>
  </r>
  <r>
    <s v="US-2016-157728"/>
    <x v="894"/>
    <d v="2016-09-28T00:00:00"/>
    <x v="2"/>
    <s v="RC-19960"/>
    <s v="OFF-PA-10002195"/>
    <n v="3556"/>
    <n v="7"/>
    <n v="0"/>
    <n v="167132"/>
    <x v="1"/>
    <s v="Paper"/>
    <x v="722"/>
    <s v="United States"/>
    <x v="355"/>
    <x v="11"/>
    <n v="49505"/>
    <x v="0"/>
    <s v="Ryan Crowe"/>
    <x v="0"/>
  </r>
  <r>
    <s v="US-2016-157728"/>
    <x v="894"/>
    <d v="2016-09-28T00:00:00"/>
    <x v="2"/>
    <s v="RC-19960"/>
    <s v="TEC-PH-10001305"/>
    <n v="9798"/>
    <n v="2"/>
    <n v="0"/>
    <n v="274344"/>
    <x v="2"/>
    <s v="Phones"/>
    <x v="1652"/>
    <s v="United States"/>
    <x v="355"/>
    <x v="11"/>
    <n v="49505"/>
    <x v="0"/>
    <s v="Ryan Crowe"/>
    <x v="0"/>
  </r>
  <r>
    <s v="CA-2015-100251"/>
    <x v="960"/>
    <d v="2015-05-23T00:00:00"/>
    <x v="2"/>
    <s v="DV-13465"/>
    <s v="OFF-LA-10003766"/>
    <n v="315"/>
    <n v="10"/>
    <n v="0"/>
    <n v="1512"/>
    <x v="1"/>
    <s v="Labels"/>
    <x v="365"/>
    <s v="United States"/>
    <x v="84"/>
    <x v="14"/>
    <n v="11561"/>
    <x v="3"/>
    <s v="Dianna Vittorini"/>
    <x v="0"/>
  </r>
  <r>
    <s v="CA-2015-100251"/>
    <x v="960"/>
    <d v="2015-05-23T00:00:00"/>
    <x v="2"/>
    <s v="DV-13465"/>
    <s v="OFF-SU-10000898"/>
    <n v="556"/>
    <n v="4"/>
    <n v="0"/>
    <n v="16124"/>
    <x v="1"/>
    <s v="Supplies"/>
    <x v="1179"/>
    <s v="United States"/>
    <x v="84"/>
    <x v="14"/>
    <n v="11561"/>
    <x v="3"/>
    <s v="Dianna Vittorini"/>
    <x v="0"/>
  </r>
  <r>
    <s v="CA-2016-125794"/>
    <x v="320"/>
    <d v="2016-10-03T00:00:00"/>
    <x v="2"/>
    <s v="ML-17410"/>
    <s v="TEC-AC-10003399"/>
    <n v="3624"/>
    <n v="1"/>
    <n v="0"/>
    <n v="152208"/>
    <x v="2"/>
    <s v="Accessories"/>
    <x v="1484"/>
    <s v="United States"/>
    <x v="1"/>
    <x v="1"/>
    <n v="90008"/>
    <x v="1"/>
    <s v="Maris LaWare"/>
    <x v="0"/>
  </r>
  <r>
    <s v="CA-2017-163629"/>
    <x v="700"/>
    <d v="2017-11-21T00:00:00"/>
    <x v="2"/>
    <s v="RA-19885"/>
    <s v="TEC-AC-10001539"/>
    <n v="7999"/>
    <n v="1"/>
    <n v="0"/>
    <n v="287964"/>
    <x v="2"/>
    <s v="Accessories"/>
    <x v="1557"/>
    <s v="United States"/>
    <x v="418"/>
    <x v="31"/>
    <n v="30605"/>
    <x v="2"/>
    <s v="Ruben Ausman"/>
    <x v="1"/>
  </r>
  <r>
    <s v="CA-2017-163629"/>
    <x v="700"/>
    <d v="2017-11-21T00:00:00"/>
    <x v="2"/>
    <s v="RA-19885"/>
    <s v="TEC-PH-10004006"/>
    <n v="2061"/>
    <n v="5"/>
    <n v="0"/>
    <n v="55647"/>
    <x v="2"/>
    <s v="Phones"/>
    <x v="1741"/>
    <s v="United States"/>
    <x v="418"/>
    <x v="31"/>
    <n v="30605"/>
    <x v="2"/>
    <s v="Ruben Ausman"/>
    <x v="1"/>
  </r>
  <r>
    <s v="CA-2014-110422"/>
    <x v="1236"/>
    <d v="2014-01-23T00:00:00"/>
    <x v="1"/>
    <s v="TB-21400"/>
    <s v="FUR-FU-10001889"/>
    <n v="25248"/>
    <n v="3"/>
    <n v="2"/>
    <n v="41028"/>
    <x v="0"/>
    <s v="Furnishings"/>
    <x v="1147"/>
    <s v="United States"/>
    <x v="99"/>
    <x v="2"/>
    <n v="33180"/>
    <x v="2"/>
    <s v="Tom Boeckenhauer"/>
    <x v="0"/>
  </r>
  <r>
    <s v="CA-2017-121258"/>
    <x v="424"/>
    <d v="2017-03-03T00:00:00"/>
    <x v="2"/>
    <s v="DB-13060"/>
    <s v="FUR-FU-10000747"/>
    <n v="9196"/>
    <n v="2"/>
    <n v="0"/>
    <n v="156332"/>
    <x v="0"/>
    <s v="Furnishings"/>
    <x v="1720"/>
    <s v="United States"/>
    <x v="115"/>
    <x v="1"/>
    <n v="92627"/>
    <x v="1"/>
    <s v="Dave Brooks"/>
    <x v="0"/>
  </r>
  <r>
    <s v="CA-2017-121258"/>
    <x v="424"/>
    <d v="2017-03-03T00:00:00"/>
    <x v="2"/>
    <s v="DB-13060"/>
    <s v="TEC-PH-10003645"/>
    <n v="258576"/>
    <n v="2"/>
    <n v="2"/>
    <n v="193932"/>
    <x v="2"/>
    <s v="Phones"/>
    <x v="297"/>
    <s v="United States"/>
    <x v="115"/>
    <x v="1"/>
    <n v="92627"/>
    <x v="1"/>
    <s v="Dave Brooks"/>
    <x v="0"/>
  </r>
  <r>
    <s v="CA-2017-121258"/>
    <x v="424"/>
    <d v="2017-03-03T00:00:00"/>
    <x v="2"/>
    <s v="DB-13060"/>
    <s v="OFF-PA-10004041"/>
    <n v="296"/>
    <n v="4"/>
    <n v="0"/>
    <n v="1332"/>
    <x v="1"/>
    <s v="Paper"/>
    <x v="941"/>
    <s v="United States"/>
    <x v="115"/>
    <x v="1"/>
    <n v="92627"/>
    <x v="1"/>
    <s v="Dave Brooks"/>
    <x v="0"/>
  </r>
  <r>
    <s v="CA-2017-119914"/>
    <x v="463"/>
    <d v="2017-05-09T00:00:00"/>
    <x v="1"/>
    <s v="CC-12220"/>
    <s v="OFF-AP-10002684"/>
    <n v="24316"/>
    <n v="2"/>
    <n v="0"/>
    <n v="72948"/>
    <x v="1"/>
    <s v="Appliances"/>
    <x v="167"/>
    <s v="United States"/>
    <x v="223"/>
    <x v="1"/>
    <n v="92683"/>
    <x v="1"/>
    <s v="Chris Corte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D5441-5D01-4C6D-A447-026AA40D54B4}" name="mapa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4:B134" firstHeaderRow="1" firstDataRow="1" firstDataCol="1"/>
  <pivotFields count="20">
    <pivotField dataField="1" showAll="0"/>
    <pivotField numFmtId="165" showAll="0"/>
    <pivotField numFmtId="165" showAll="0"/>
    <pivotField showAll="0"/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533">
        <item x="520"/>
        <item x="489"/>
        <item x="59"/>
        <item x="305"/>
        <item x="166"/>
        <item x="235"/>
        <item x="227"/>
        <item x="377"/>
        <item x="111"/>
        <item x="125"/>
        <item x="504"/>
        <item x="448"/>
        <item x="187"/>
        <item x="264"/>
        <item x="339"/>
        <item x="233"/>
        <item x="80"/>
        <item x="523"/>
        <item x="81"/>
        <item x="153"/>
        <item x="418"/>
        <item x="117"/>
        <item x="496"/>
        <item x="108"/>
        <item x="34"/>
        <item x="88"/>
        <item x="419"/>
        <item x="329"/>
        <item x="248"/>
        <item x="294"/>
        <item x="464"/>
        <item x="246"/>
        <item x="382"/>
        <item x="487"/>
        <item x="386"/>
        <item x="77"/>
        <item x="234"/>
        <item x="317"/>
        <item x="438"/>
        <item x="474"/>
        <item x="344"/>
        <item x="41"/>
        <item x="172"/>
        <item x="395"/>
        <item x="349"/>
        <item x="151"/>
        <item x="256"/>
        <item x="199"/>
        <item x="274"/>
        <item x="70"/>
        <item x="230"/>
        <item x="39"/>
        <item x="388"/>
        <item x="266"/>
        <item x="180"/>
        <item x="518"/>
        <item x="198"/>
        <item x="453"/>
        <item x="401"/>
        <item x="494"/>
        <item x="140"/>
        <item x="461"/>
        <item x="492"/>
        <item x="472"/>
        <item x="104"/>
        <item x="51"/>
        <item x="367"/>
        <item x="238"/>
        <item x="143"/>
        <item x="445"/>
        <item x="204"/>
        <item x="379"/>
        <item x="433"/>
        <item x="71"/>
        <item x="35"/>
        <item x="262"/>
        <item x="346"/>
        <item x="269"/>
        <item x="142"/>
        <item x="459"/>
        <item x="22"/>
        <item x="456"/>
        <item x="375"/>
        <item x="73"/>
        <item x="398"/>
        <item x="300"/>
        <item x="138"/>
        <item x="500"/>
        <item x="183"/>
        <item x="442"/>
        <item x="307"/>
        <item x="284"/>
        <item x="76"/>
        <item x="29"/>
        <item x="38"/>
        <item x="480"/>
        <item x="3"/>
        <item x="361"/>
        <item x="458"/>
        <item x="525"/>
        <item x="224"/>
        <item x="514"/>
        <item x="197"/>
        <item x="331"/>
        <item x="115"/>
        <item x="150"/>
        <item x="387"/>
        <item x="396"/>
        <item x="191"/>
        <item x="0"/>
        <item x="507"/>
        <item x="415"/>
        <item x="498"/>
        <item x="400"/>
        <item x="130"/>
        <item x="364"/>
        <item x="27"/>
        <item x="391"/>
        <item x="479"/>
        <item x="207"/>
        <item x="60"/>
        <item x="95"/>
        <item x="468"/>
        <item x="65"/>
        <item x="18"/>
        <item x="447"/>
        <item x="64"/>
        <item x="363"/>
        <item x="28"/>
        <item x="16"/>
        <item x="522"/>
        <item x="502"/>
        <item x="342"/>
        <item x="381"/>
        <item x="50"/>
        <item x="156"/>
        <item x="486"/>
        <item x="236"/>
        <item x="404"/>
        <item x="308"/>
        <item x="512"/>
        <item x="184"/>
        <item x="323"/>
        <item x="194"/>
        <item x="475"/>
        <item x="148"/>
        <item x="231"/>
        <item x="54"/>
        <item x="403"/>
        <item x="168"/>
        <item x="114"/>
        <item x="159"/>
        <item f="1" x="531"/>
        <item x="299"/>
        <item x="2"/>
        <item x="5"/>
        <item x="437"/>
        <item x="47"/>
        <item x="210"/>
        <item x="9"/>
        <item x="201"/>
        <item x="326"/>
        <item x="427"/>
        <item x="348"/>
        <item x="164"/>
        <item x="106"/>
        <item x="431"/>
        <item x="23"/>
        <item x="118"/>
        <item x="220"/>
        <item x="478"/>
        <item x="484"/>
        <item x="439"/>
        <item x="55"/>
        <item x="355"/>
        <item x="237"/>
        <item x="119"/>
        <item x="510"/>
        <item x="124"/>
        <item x="247"/>
        <item x="202"/>
        <item x="383"/>
        <item x="345"/>
        <item x="129"/>
        <item x="200"/>
        <item x="82"/>
        <item x="521"/>
        <item x="319"/>
        <item x="57"/>
        <item x="410"/>
        <item x="91"/>
        <item x="193"/>
        <item x="414"/>
        <item x="434"/>
        <item x="337"/>
        <item x="123"/>
        <item x="470"/>
        <item x="85"/>
        <item x="146"/>
        <item x="366"/>
        <item x="336"/>
        <item x="493"/>
        <item x="451"/>
        <item x="390"/>
        <item x="304"/>
        <item x="188"/>
        <item x="325"/>
        <item x="322"/>
        <item x="12"/>
        <item x="100"/>
        <item x="113"/>
        <item x="44"/>
        <item x="245"/>
        <item x="74"/>
        <item x="394"/>
        <item x="218"/>
        <item x="25"/>
        <item x="107"/>
        <item x="312"/>
        <item x="177"/>
        <item x="271"/>
        <item x="186"/>
        <item x="443"/>
        <item x="259"/>
        <item x="462"/>
        <item x="249"/>
        <item x="239"/>
        <item x="435"/>
        <item x="505"/>
        <item x="289"/>
        <item x="412"/>
        <item x="449"/>
        <item x="189"/>
        <item x="314"/>
        <item x="240"/>
        <item x="229"/>
        <item x="335"/>
        <item x="154"/>
        <item x="454"/>
        <item x="120"/>
        <item x="68"/>
        <item x="79"/>
        <item x="152"/>
        <item x="190"/>
        <item x="128"/>
        <item x="324"/>
        <item x="97"/>
        <item x="517"/>
        <item x="103"/>
        <item x="409"/>
        <item x="87"/>
        <item x="426"/>
        <item x="466"/>
        <item x="428"/>
        <item x="273"/>
        <item x="413"/>
        <item x="291"/>
        <item x="161"/>
        <item x="112"/>
        <item x="290"/>
        <item x="293"/>
        <item x="529"/>
        <item x="416"/>
        <item x="84"/>
        <item x="497"/>
        <item x="469"/>
        <item x="160"/>
        <item x="1"/>
        <item x="102"/>
        <item x="432"/>
        <item x="89"/>
        <item x="270"/>
        <item x="203"/>
        <item x="6"/>
        <item x="303"/>
        <item x="90"/>
        <item x="376"/>
        <item x="511"/>
        <item x="286"/>
        <item x="350"/>
        <item x="406"/>
        <item x="420"/>
        <item x="292"/>
        <item x="516"/>
        <item x="126"/>
        <item x="530"/>
        <item x="393"/>
        <item x="261"/>
        <item x="63"/>
        <item x="15"/>
        <item x="26"/>
        <item x="408"/>
        <item x="255"/>
        <item x="347"/>
        <item x="122"/>
        <item x="279"/>
        <item x="99"/>
        <item x="209"/>
        <item x="297"/>
        <item x="452"/>
        <item x="158"/>
        <item x="31"/>
        <item x="389"/>
        <item x="313"/>
        <item x="133"/>
        <item x="263"/>
        <item x="352"/>
        <item x="216"/>
        <item x="495"/>
        <item x="53"/>
        <item x="485"/>
        <item x="121"/>
        <item x="278"/>
        <item x="430"/>
        <item x="499"/>
        <item x="72"/>
        <item x="340"/>
        <item x="145"/>
        <item x="86"/>
        <item x="208"/>
        <item x="174"/>
        <item x="254"/>
        <item x="14"/>
        <item x="463"/>
        <item x="316"/>
        <item x="19"/>
        <item x="217"/>
        <item x="163"/>
        <item x="296"/>
        <item x="105"/>
        <item x="20"/>
        <item x="46"/>
        <item x="311"/>
        <item x="221"/>
        <item x="338"/>
        <item x="446"/>
        <item x="490"/>
        <item x="109"/>
        <item x="310"/>
        <item x="226"/>
        <item x="369"/>
        <item x="165"/>
        <item x="424"/>
        <item x="182"/>
        <item x="147"/>
        <item x="373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7"/>
        <item x="460"/>
        <item x="476"/>
        <item x="473"/>
        <item x="144"/>
        <item x="110"/>
        <item x="116"/>
        <item x="215"/>
        <item x="45"/>
        <item x="423"/>
        <item x="309"/>
        <item x="267"/>
        <item x="353"/>
        <item x="94"/>
        <item x="425"/>
        <item x="96"/>
        <item x="275"/>
        <item x="343"/>
        <item x="10"/>
        <item x="42"/>
        <item x="211"/>
        <item x="519"/>
        <item x="135"/>
        <item x="243"/>
        <item x="370"/>
        <item x="213"/>
        <item x="450"/>
        <item x="225"/>
        <item x="330"/>
        <item x="397"/>
        <item x="260"/>
        <item x="371"/>
        <item x="402"/>
        <item x="32"/>
        <item x="205"/>
        <item x="212"/>
        <item x="206"/>
        <item x="93"/>
        <item x="253"/>
        <item x="277"/>
        <item x="503"/>
        <item x="265"/>
        <item x="455"/>
        <item x="56"/>
        <item x="252"/>
        <item x="332"/>
        <item x="465"/>
        <item x="192"/>
        <item x="477"/>
        <item x="360"/>
        <item x="13"/>
        <item x="101"/>
        <item x="483"/>
        <item x="169"/>
        <item x="30"/>
        <item x="134"/>
        <item x="372"/>
        <item x="179"/>
        <item x="196"/>
        <item x="441"/>
        <item x="411"/>
        <item x="515"/>
        <item x="43"/>
        <item x="185"/>
        <item x="171"/>
        <item x="195"/>
        <item x="301"/>
        <item x="62"/>
        <item x="491"/>
        <item x="368"/>
        <item x="285"/>
        <item x="33"/>
        <item x="178"/>
        <item x="83"/>
        <item x="127"/>
        <item x="162"/>
        <item x="288"/>
        <item x="287"/>
        <item x="52"/>
        <item x="272"/>
        <item x="526"/>
        <item x="69"/>
        <item x="8"/>
        <item x="405"/>
        <item x="49"/>
        <item x="527"/>
        <item x="509"/>
        <item x="354"/>
        <item x="407"/>
        <item x="508"/>
        <item x="157"/>
        <item x="444"/>
        <item x="67"/>
        <item x="365"/>
        <item x="467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5"/>
        <item x="315"/>
        <item x="75"/>
        <item x="66"/>
        <item x="78"/>
        <item x="358"/>
        <item x="228"/>
        <item x="380"/>
        <item x="481"/>
        <item x="399"/>
        <item x="222"/>
        <item x="378"/>
        <item x="302"/>
        <item x="241"/>
        <item x="362"/>
        <item x="167"/>
        <item x="170"/>
        <item x="149"/>
        <item x="21"/>
        <item x="92"/>
        <item x="251"/>
        <item x="429"/>
        <item x="513"/>
        <item x="139"/>
        <item x="37"/>
        <item x="457"/>
        <item x="327"/>
        <item x="132"/>
        <item x="137"/>
        <item x="219"/>
        <item x="173"/>
        <item x="356"/>
        <item x="436"/>
        <item x="131"/>
        <item x="98"/>
        <item x="176"/>
        <item x="417"/>
        <item x="471"/>
        <item x="232"/>
        <item x="328"/>
        <item x="422"/>
        <item x="141"/>
        <item x="374"/>
        <item x="7"/>
        <item x="488"/>
        <item x="58"/>
        <item x="17"/>
        <item x="223"/>
        <item x="320"/>
        <item x="61"/>
        <item x="392"/>
        <item x="40"/>
        <item x="482"/>
        <item x="440"/>
        <item x="351"/>
        <item x="318"/>
        <item x="384"/>
        <item x="181"/>
        <item x="283"/>
        <item x="359"/>
        <item x="421"/>
        <item t="default"/>
      </items>
    </pivotField>
    <pivotField axis="axisRow" showAll="0" sortType="ascending">
      <items count="50">
        <item x="18"/>
        <item x="15"/>
        <item x="36"/>
        <item x="1"/>
        <item x="21"/>
        <item x="28"/>
        <item x="12"/>
        <item x="40"/>
        <item x="2"/>
        <item x="31"/>
        <item x="45"/>
        <item x="9"/>
        <item x="13"/>
        <item x="22"/>
        <item x="41"/>
        <item x="34"/>
        <item x="27"/>
        <item x="43"/>
        <item x="39"/>
        <item x="30"/>
        <item x="11"/>
        <item x="10"/>
        <item x="35"/>
        <item x="24"/>
        <item x="37"/>
        <item x="7"/>
        <item x="32"/>
        <item x="38"/>
        <item x="29"/>
        <item x="26"/>
        <item x="14"/>
        <item x="3"/>
        <item x="46"/>
        <item x="23"/>
        <item x="25"/>
        <item x="20"/>
        <item x="8"/>
        <item x="33"/>
        <item x="19"/>
        <item x="44"/>
        <item x="17"/>
        <item x="0"/>
        <item x="6"/>
        <item x="42"/>
        <item x="16"/>
        <item x="4"/>
        <item x="48"/>
        <item x="5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5"/>
  </rowFields>
  <rowItems count="50">
    <i>
      <x v="48"/>
    </i>
    <i>
      <x v="46"/>
    </i>
    <i>
      <x v="32"/>
    </i>
    <i>
      <x v="17"/>
    </i>
    <i>
      <x v="7"/>
    </i>
    <i>
      <x v="43"/>
    </i>
    <i>
      <x v="39"/>
    </i>
    <i>
      <x v="24"/>
    </i>
    <i>
      <x v="10"/>
    </i>
    <i>
      <x v="14"/>
    </i>
    <i>
      <x v="27"/>
    </i>
    <i>
      <x v="13"/>
    </i>
    <i>
      <x v="29"/>
    </i>
    <i>
      <x v="25"/>
    </i>
    <i>
      <x v="26"/>
    </i>
    <i>
      <x v="16"/>
    </i>
    <i>
      <x v="38"/>
    </i>
    <i>
      <x v="22"/>
    </i>
    <i>
      <x v="42"/>
    </i>
    <i>
      <x v="37"/>
    </i>
    <i>
      <x v="2"/>
    </i>
    <i>
      <x/>
    </i>
    <i>
      <x v="34"/>
    </i>
    <i>
      <x v="23"/>
    </i>
    <i>
      <x v="5"/>
    </i>
    <i>
      <x v="21"/>
    </i>
    <i>
      <x v="6"/>
    </i>
    <i>
      <x v="18"/>
    </i>
    <i>
      <x v="47"/>
    </i>
    <i>
      <x v="35"/>
    </i>
    <i>
      <x v="28"/>
    </i>
    <i>
      <x v="19"/>
    </i>
    <i>
      <x v="15"/>
    </i>
    <i>
      <x v="12"/>
    </i>
    <i>
      <x v="4"/>
    </i>
    <i>
      <x v="40"/>
    </i>
    <i>
      <x v="9"/>
    </i>
    <i>
      <x v="1"/>
    </i>
    <i>
      <x v="44"/>
    </i>
    <i>
      <x v="31"/>
    </i>
    <i>
      <x v="20"/>
    </i>
    <i>
      <x v="8"/>
    </i>
    <i>
      <x v="33"/>
    </i>
    <i>
      <x v="11"/>
    </i>
    <i>
      <x v="45"/>
    </i>
    <i>
      <x v="36"/>
    </i>
    <i>
      <x v="41"/>
    </i>
    <i>
      <x v="30"/>
    </i>
    <i>
      <x v="3"/>
    </i>
    <i t="grand">
      <x/>
    </i>
  </rowItems>
  <colItems count="1">
    <i/>
  </colItems>
  <dataFields count="1">
    <dataField name="Contagem de Order ID" fld="0" subtotal="count" baseField="0" baseItem="0"/>
  </dataField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A4262-776A-468F-9093-0912F0087F9B}" name="Tabela dinâmica1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>
  <location ref="A137:B142" firstHeaderRow="1" firstDataRow="1" firstDataCol="1"/>
  <pivotFields count="20">
    <pivotField showAll="0"/>
    <pivotField numFmtId="165" showAll="0"/>
    <pivotField numFmtId="165" showAll="0"/>
    <pivotField axis="axisRow"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showAll="0"/>
    <pivotField showAll="0"/>
    <pivotField numFmtId="164"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533">
        <item x="520"/>
        <item x="489"/>
        <item x="59"/>
        <item x="305"/>
        <item x="166"/>
        <item x="235"/>
        <item x="227"/>
        <item x="377"/>
        <item x="111"/>
        <item x="125"/>
        <item x="504"/>
        <item x="448"/>
        <item x="187"/>
        <item x="264"/>
        <item x="339"/>
        <item x="233"/>
        <item x="80"/>
        <item x="523"/>
        <item x="81"/>
        <item x="153"/>
        <item x="418"/>
        <item x="117"/>
        <item x="496"/>
        <item x="108"/>
        <item x="34"/>
        <item x="88"/>
        <item x="419"/>
        <item x="329"/>
        <item x="248"/>
        <item x="294"/>
        <item x="464"/>
        <item x="246"/>
        <item x="382"/>
        <item x="487"/>
        <item x="386"/>
        <item x="77"/>
        <item x="234"/>
        <item x="317"/>
        <item x="438"/>
        <item x="474"/>
        <item x="344"/>
        <item x="41"/>
        <item x="172"/>
        <item x="395"/>
        <item x="349"/>
        <item x="151"/>
        <item x="256"/>
        <item x="199"/>
        <item x="274"/>
        <item x="70"/>
        <item x="230"/>
        <item x="39"/>
        <item x="388"/>
        <item x="266"/>
        <item x="180"/>
        <item x="518"/>
        <item x="198"/>
        <item x="453"/>
        <item x="401"/>
        <item x="494"/>
        <item x="140"/>
        <item x="461"/>
        <item x="492"/>
        <item x="472"/>
        <item x="104"/>
        <item x="51"/>
        <item x="367"/>
        <item x="238"/>
        <item x="143"/>
        <item x="445"/>
        <item x="204"/>
        <item x="379"/>
        <item x="433"/>
        <item x="71"/>
        <item x="35"/>
        <item x="262"/>
        <item x="346"/>
        <item x="269"/>
        <item x="142"/>
        <item x="459"/>
        <item x="22"/>
        <item x="456"/>
        <item x="375"/>
        <item x="73"/>
        <item x="398"/>
        <item x="300"/>
        <item x="138"/>
        <item x="500"/>
        <item x="183"/>
        <item x="442"/>
        <item x="307"/>
        <item x="284"/>
        <item x="76"/>
        <item x="29"/>
        <item x="38"/>
        <item x="480"/>
        <item x="3"/>
        <item x="361"/>
        <item x="458"/>
        <item x="525"/>
        <item x="224"/>
        <item x="514"/>
        <item x="197"/>
        <item x="331"/>
        <item x="115"/>
        <item x="150"/>
        <item x="387"/>
        <item x="396"/>
        <item x="191"/>
        <item x="0"/>
        <item x="507"/>
        <item x="415"/>
        <item x="498"/>
        <item x="400"/>
        <item x="130"/>
        <item x="364"/>
        <item x="27"/>
        <item x="391"/>
        <item x="479"/>
        <item x="207"/>
        <item x="60"/>
        <item x="95"/>
        <item x="468"/>
        <item x="65"/>
        <item x="18"/>
        <item x="447"/>
        <item x="64"/>
        <item x="363"/>
        <item x="28"/>
        <item x="16"/>
        <item x="522"/>
        <item x="502"/>
        <item x="342"/>
        <item x="381"/>
        <item x="50"/>
        <item x="156"/>
        <item x="486"/>
        <item x="236"/>
        <item x="404"/>
        <item x="308"/>
        <item x="512"/>
        <item x="184"/>
        <item x="323"/>
        <item x="194"/>
        <item x="475"/>
        <item x="148"/>
        <item x="231"/>
        <item x="54"/>
        <item x="403"/>
        <item x="168"/>
        <item x="114"/>
        <item x="159"/>
        <item f="1" x="531"/>
        <item x="299"/>
        <item x="2"/>
        <item x="5"/>
        <item x="437"/>
        <item x="47"/>
        <item x="210"/>
        <item x="9"/>
        <item x="201"/>
        <item x="326"/>
        <item x="427"/>
        <item x="348"/>
        <item x="164"/>
        <item x="106"/>
        <item x="431"/>
        <item x="23"/>
        <item x="118"/>
        <item x="220"/>
        <item x="478"/>
        <item x="484"/>
        <item x="439"/>
        <item x="55"/>
        <item x="355"/>
        <item x="237"/>
        <item x="119"/>
        <item x="510"/>
        <item x="124"/>
        <item x="247"/>
        <item x="202"/>
        <item x="383"/>
        <item x="345"/>
        <item x="129"/>
        <item x="200"/>
        <item x="82"/>
        <item x="521"/>
        <item x="319"/>
        <item x="57"/>
        <item x="410"/>
        <item x="91"/>
        <item x="193"/>
        <item x="414"/>
        <item x="434"/>
        <item x="337"/>
        <item x="123"/>
        <item x="470"/>
        <item x="85"/>
        <item x="146"/>
        <item x="366"/>
        <item x="336"/>
        <item x="493"/>
        <item x="451"/>
        <item x="390"/>
        <item x="304"/>
        <item x="188"/>
        <item x="325"/>
        <item x="322"/>
        <item x="12"/>
        <item x="100"/>
        <item x="113"/>
        <item x="44"/>
        <item x="245"/>
        <item x="74"/>
        <item x="394"/>
        <item x="218"/>
        <item x="25"/>
        <item x="107"/>
        <item x="312"/>
        <item x="177"/>
        <item x="271"/>
        <item x="186"/>
        <item x="443"/>
        <item x="259"/>
        <item x="462"/>
        <item x="249"/>
        <item x="239"/>
        <item x="435"/>
        <item x="505"/>
        <item x="289"/>
        <item x="412"/>
        <item x="449"/>
        <item x="189"/>
        <item x="314"/>
        <item x="240"/>
        <item x="229"/>
        <item x="335"/>
        <item x="154"/>
        <item x="454"/>
        <item x="120"/>
        <item x="68"/>
        <item x="79"/>
        <item x="152"/>
        <item x="190"/>
        <item x="128"/>
        <item x="324"/>
        <item x="97"/>
        <item x="517"/>
        <item x="103"/>
        <item x="409"/>
        <item x="87"/>
        <item x="426"/>
        <item x="466"/>
        <item x="428"/>
        <item x="273"/>
        <item x="413"/>
        <item x="291"/>
        <item x="161"/>
        <item x="112"/>
        <item x="290"/>
        <item x="293"/>
        <item x="529"/>
        <item x="416"/>
        <item x="84"/>
        <item x="497"/>
        <item x="469"/>
        <item x="160"/>
        <item x="1"/>
        <item x="102"/>
        <item x="432"/>
        <item x="89"/>
        <item x="270"/>
        <item x="203"/>
        <item x="6"/>
        <item x="303"/>
        <item x="90"/>
        <item x="376"/>
        <item x="511"/>
        <item x="286"/>
        <item x="350"/>
        <item x="406"/>
        <item x="420"/>
        <item x="292"/>
        <item x="516"/>
        <item x="126"/>
        <item x="530"/>
        <item x="393"/>
        <item x="261"/>
        <item x="63"/>
        <item x="15"/>
        <item x="26"/>
        <item x="408"/>
        <item x="255"/>
        <item x="347"/>
        <item x="122"/>
        <item x="279"/>
        <item x="99"/>
        <item x="209"/>
        <item x="297"/>
        <item x="452"/>
        <item x="158"/>
        <item x="31"/>
        <item x="389"/>
        <item x="313"/>
        <item x="133"/>
        <item x="263"/>
        <item x="352"/>
        <item x="216"/>
        <item x="495"/>
        <item x="53"/>
        <item x="485"/>
        <item x="121"/>
        <item x="278"/>
        <item x="430"/>
        <item x="499"/>
        <item x="72"/>
        <item x="340"/>
        <item x="145"/>
        <item x="86"/>
        <item x="208"/>
        <item x="174"/>
        <item x="254"/>
        <item x="14"/>
        <item x="463"/>
        <item x="316"/>
        <item x="19"/>
        <item x="217"/>
        <item x="163"/>
        <item x="296"/>
        <item x="105"/>
        <item x="20"/>
        <item x="46"/>
        <item x="311"/>
        <item x="221"/>
        <item x="338"/>
        <item x="446"/>
        <item x="490"/>
        <item x="109"/>
        <item x="310"/>
        <item x="226"/>
        <item x="369"/>
        <item x="165"/>
        <item x="424"/>
        <item x="182"/>
        <item x="147"/>
        <item x="373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7"/>
        <item x="460"/>
        <item x="476"/>
        <item x="473"/>
        <item x="144"/>
        <item x="110"/>
        <item x="116"/>
        <item x="215"/>
        <item x="45"/>
        <item x="423"/>
        <item x="309"/>
        <item x="267"/>
        <item x="353"/>
        <item x="94"/>
        <item x="425"/>
        <item x="96"/>
        <item x="275"/>
        <item x="343"/>
        <item x="10"/>
        <item x="42"/>
        <item x="211"/>
        <item x="519"/>
        <item x="135"/>
        <item x="243"/>
        <item x="370"/>
        <item x="213"/>
        <item x="450"/>
        <item x="225"/>
        <item x="330"/>
        <item x="397"/>
        <item x="260"/>
        <item x="371"/>
        <item x="402"/>
        <item x="32"/>
        <item x="205"/>
        <item x="212"/>
        <item x="206"/>
        <item x="93"/>
        <item x="253"/>
        <item x="277"/>
        <item x="503"/>
        <item x="265"/>
        <item x="455"/>
        <item x="56"/>
        <item x="252"/>
        <item x="332"/>
        <item x="465"/>
        <item x="192"/>
        <item x="477"/>
        <item x="360"/>
        <item x="13"/>
        <item x="101"/>
        <item x="483"/>
        <item x="169"/>
        <item x="30"/>
        <item x="134"/>
        <item x="372"/>
        <item x="179"/>
        <item x="196"/>
        <item x="441"/>
        <item x="411"/>
        <item x="515"/>
        <item x="43"/>
        <item x="185"/>
        <item x="171"/>
        <item x="195"/>
        <item x="301"/>
        <item x="62"/>
        <item x="491"/>
        <item x="368"/>
        <item x="285"/>
        <item x="33"/>
        <item x="178"/>
        <item x="83"/>
        <item x="127"/>
        <item x="162"/>
        <item x="288"/>
        <item x="287"/>
        <item x="52"/>
        <item x="272"/>
        <item x="526"/>
        <item x="69"/>
        <item x="8"/>
        <item x="405"/>
        <item x="49"/>
        <item x="527"/>
        <item x="509"/>
        <item x="354"/>
        <item x="407"/>
        <item x="508"/>
        <item x="157"/>
        <item x="444"/>
        <item x="67"/>
        <item x="365"/>
        <item x="467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5"/>
        <item x="315"/>
        <item x="75"/>
        <item x="66"/>
        <item x="78"/>
        <item x="358"/>
        <item x="228"/>
        <item x="380"/>
        <item x="481"/>
        <item x="399"/>
        <item x="222"/>
        <item x="378"/>
        <item x="302"/>
        <item x="241"/>
        <item x="362"/>
        <item x="167"/>
        <item x="170"/>
        <item x="149"/>
        <item x="21"/>
        <item x="92"/>
        <item x="251"/>
        <item x="429"/>
        <item x="513"/>
        <item x="139"/>
        <item x="37"/>
        <item x="457"/>
        <item x="327"/>
        <item x="132"/>
        <item x="137"/>
        <item x="219"/>
        <item x="173"/>
        <item x="356"/>
        <item x="436"/>
        <item x="131"/>
        <item x="98"/>
        <item x="176"/>
        <item x="417"/>
        <item x="471"/>
        <item x="232"/>
        <item x="328"/>
        <item x="422"/>
        <item x="141"/>
        <item x="374"/>
        <item x="7"/>
        <item x="488"/>
        <item x="58"/>
        <item x="17"/>
        <item x="223"/>
        <item x="320"/>
        <item x="61"/>
        <item x="392"/>
        <item x="40"/>
        <item x="482"/>
        <item x="440"/>
        <item x="351"/>
        <item x="318"/>
        <item x="384"/>
        <item x="181"/>
        <item x="283"/>
        <item x="359"/>
        <item x="42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oma de Quantity" fld="7" baseField="0" baseItem="0"/>
  </dataField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4C705-8A3E-4B7D-99A9-F389AACE3B4F}" name="vendasporregiao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12">
  <location ref="A13:B17" firstHeaderRow="1" firstDataRow="1" firstDataCol="1"/>
  <pivotFields count="20">
    <pivotField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533">
        <item x="520"/>
        <item x="489"/>
        <item x="59"/>
        <item x="305"/>
        <item x="166"/>
        <item x="235"/>
        <item x="227"/>
        <item x="377"/>
        <item x="111"/>
        <item x="125"/>
        <item x="504"/>
        <item x="448"/>
        <item x="187"/>
        <item x="264"/>
        <item x="339"/>
        <item x="233"/>
        <item x="80"/>
        <item x="523"/>
        <item x="81"/>
        <item x="153"/>
        <item x="418"/>
        <item x="117"/>
        <item x="496"/>
        <item x="108"/>
        <item x="34"/>
        <item x="88"/>
        <item x="419"/>
        <item x="329"/>
        <item x="248"/>
        <item x="294"/>
        <item x="464"/>
        <item x="246"/>
        <item x="382"/>
        <item x="487"/>
        <item x="386"/>
        <item x="77"/>
        <item x="234"/>
        <item x="317"/>
        <item x="438"/>
        <item x="474"/>
        <item x="344"/>
        <item x="41"/>
        <item x="172"/>
        <item x="395"/>
        <item x="349"/>
        <item x="151"/>
        <item x="256"/>
        <item x="199"/>
        <item x="274"/>
        <item x="70"/>
        <item x="230"/>
        <item x="39"/>
        <item x="388"/>
        <item x="266"/>
        <item x="180"/>
        <item x="518"/>
        <item x="198"/>
        <item x="453"/>
        <item x="401"/>
        <item x="494"/>
        <item x="140"/>
        <item x="461"/>
        <item x="492"/>
        <item x="472"/>
        <item x="104"/>
        <item x="51"/>
        <item x="367"/>
        <item x="238"/>
        <item x="143"/>
        <item x="445"/>
        <item x="204"/>
        <item x="379"/>
        <item x="433"/>
        <item x="71"/>
        <item x="35"/>
        <item x="262"/>
        <item x="346"/>
        <item x="269"/>
        <item x="142"/>
        <item x="459"/>
        <item x="22"/>
        <item x="456"/>
        <item x="375"/>
        <item x="73"/>
        <item x="398"/>
        <item x="300"/>
        <item x="138"/>
        <item x="500"/>
        <item x="183"/>
        <item x="442"/>
        <item x="307"/>
        <item x="284"/>
        <item x="76"/>
        <item x="29"/>
        <item x="38"/>
        <item x="480"/>
        <item x="3"/>
        <item x="361"/>
        <item x="458"/>
        <item x="525"/>
        <item x="224"/>
        <item x="514"/>
        <item x="197"/>
        <item x="331"/>
        <item x="115"/>
        <item x="150"/>
        <item x="387"/>
        <item x="396"/>
        <item x="191"/>
        <item x="0"/>
        <item x="507"/>
        <item x="415"/>
        <item x="498"/>
        <item x="400"/>
        <item x="130"/>
        <item x="364"/>
        <item x="27"/>
        <item x="391"/>
        <item x="479"/>
        <item x="207"/>
        <item x="60"/>
        <item x="95"/>
        <item x="468"/>
        <item x="65"/>
        <item x="18"/>
        <item x="447"/>
        <item x="64"/>
        <item x="363"/>
        <item x="28"/>
        <item x="16"/>
        <item x="522"/>
        <item x="502"/>
        <item x="342"/>
        <item x="381"/>
        <item x="50"/>
        <item x="156"/>
        <item x="486"/>
        <item x="236"/>
        <item x="404"/>
        <item x="308"/>
        <item x="512"/>
        <item x="184"/>
        <item x="323"/>
        <item x="194"/>
        <item x="475"/>
        <item x="148"/>
        <item x="231"/>
        <item x="54"/>
        <item x="403"/>
        <item x="168"/>
        <item x="114"/>
        <item x="159"/>
        <item f="1" x="531"/>
        <item x="299"/>
        <item x="2"/>
        <item x="5"/>
        <item x="437"/>
        <item x="47"/>
        <item x="210"/>
        <item x="9"/>
        <item x="201"/>
        <item x="326"/>
        <item x="427"/>
        <item x="348"/>
        <item x="164"/>
        <item x="106"/>
        <item x="431"/>
        <item x="23"/>
        <item x="118"/>
        <item x="220"/>
        <item x="478"/>
        <item x="484"/>
        <item x="439"/>
        <item x="55"/>
        <item x="355"/>
        <item x="237"/>
        <item x="119"/>
        <item x="510"/>
        <item x="124"/>
        <item x="247"/>
        <item x="202"/>
        <item x="383"/>
        <item x="345"/>
        <item x="129"/>
        <item x="200"/>
        <item x="82"/>
        <item x="521"/>
        <item x="319"/>
        <item x="57"/>
        <item x="410"/>
        <item x="91"/>
        <item x="193"/>
        <item x="414"/>
        <item x="434"/>
        <item x="337"/>
        <item x="123"/>
        <item x="470"/>
        <item x="85"/>
        <item x="146"/>
        <item x="366"/>
        <item x="336"/>
        <item x="493"/>
        <item x="451"/>
        <item x="390"/>
        <item x="304"/>
        <item x="188"/>
        <item x="325"/>
        <item x="322"/>
        <item x="12"/>
        <item x="100"/>
        <item x="113"/>
        <item x="44"/>
        <item x="245"/>
        <item x="74"/>
        <item x="394"/>
        <item x="218"/>
        <item x="25"/>
        <item x="107"/>
        <item x="312"/>
        <item x="177"/>
        <item x="271"/>
        <item x="186"/>
        <item x="443"/>
        <item x="259"/>
        <item x="462"/>
        <item x="249"/>
        <item x="239"/>
        <item x="435"/>
        <item x="505"/>
        <item x="289"/>
        <item x="412"/>
        <item x="449"/>
        <item x="189"/>
        <item x="314"/>
        <item x="240"/>
        <item x="229"/>
        <item x="335"/>
        <item x="154"/>
        <item x="454"/>
        <item x="120"/>
        <item x="68"/>
        <item x="79"/>
        <item x="152"/>
        <item x="190"/>
        <item x="128"/>
        <item x="324"/>
        <item x="97"/>
        <item x="517"/>
        <item x="103"/>
        <item x="409"/>
        <item x="87"/>
        <item x="426"/>
        <item x="466"/>
        <item x="428"/>
        <item x="273"/>
        <item x="413"/>
        <item x="291"/>
        <item x="161"/>
        <item x="112"/>
        <item x="290"/>
        <item x="293"/>
        <item x="529"/>
        <item x="416"/>
        <item x="84"/>
        <item x="497"/>
        <item x="469"/>
        <item x="160"/>
        <item x="1"/>
        <item x="102"/>
        <item x="432"/>
        <item x="89"/>
        <item x="270"/>
        <item x="203"/>
        <item x="6"/>
        <item x="303"/>
        <item x="90"/>
        <item x="376"/>
        <item x="511"/>
        <item x="286"/>
        <item x="350"/>
        <item x="406"/>
        <item x="420"/>
        <item x="292"/>
        <item x="516"/>
        <item x="126"/>
        <item x="530"/>
        <item x="393"/>
        <item x="261"/>
        <item x="63"/>
        <item x="15"/>
        <item x="26"/>
        <item x="408"/>
        <item x="255"/>
        <item x="347"/>
        <item x="122"/>
        <item x="279"/>
        <item x="99"/>
        <item x="209"/>
        <item x="297"/>
        <item x="452"/>
        <item x="158"/>
        <item x="31"/>
        <item x="389"/>
        <item x="313"/>
        <item x="133"/>
        <item x="263"/>
        <item x="352"/>
        <item x="216"/>
        <item x="495"/>
        <item x="53"/>
        <item x="485"/>
        <item x="121"/>
        <item x="278"/>
        <item x="430"/>
        <item x="499"/>
        <item x="72"/>
        <item x="340"/>
        <item x="145"/>
        <item x="86"/>
        <item x="208"/>
        <item x="174"/>
        <item x="254"/>
        <item x="14"/>
        <item x="463"/>
        <item x="316"/>
        <item x="19"/>
        <item x="217"/>
        <item x="163"/>
        <item x="296"/>
        <item x="105"/>
        <item x="20"/>
        <item x="46"/>
        <item x="311"/>
        <item x="221"/>
        <item x="338"/>
        <item x="446"/>
        <item x="490"/>
        <item x="109"/>
        <item x="310"/>
        <item x="226"/>
        <item x="369"/>
        <item x="165"/>
        <item x="424"/>
        <item x="182"/>
        <item x="147"/>
        <item x="373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7"/>
        <item x="460"/>
        <item x="476"/>
        <item x="473"/>
        <item x="144"/>
        <item x="110"/>
        <item x="116"/>
        <item x="215"/>
        <item x="45"/>
        <item x="423"/>
        <item x="309"/>
        <item x="267"/>
        <item x="353"/>
        <item x="94"/>
        <item x="425"/>
        <item x="96"/>
        <item x="275"/>
        <item x="343"/>
        <item x="10"/>
        <item x="42"/>
        <item x="211"/>
        <item x="519"/>
        <item x="135"/>
        <item x="243"/>
        <item x="370"/>
        <item x="213"/>
        <item x="450"/>
        <item x="225"/>
        <item x="330"/>
        <item x="397"/>
        <item x="260"/>
        <item x="371"/>
        <item x="402"/>
        <item x="32"/>
        <item x="205"/>
        <item x="212"/>
        <item x="206"/>
        <item x="93"/>
        <item x="253"/>
        <item x="277"/>
        <item x="503"/>
        <item x="265"/>
        <item x="455"/>
        <item x="56"/>
        <item x="252"/>
        <item x="332"/>
        <item x="465"/>
        <item x="192"/>
        <item x="477"/>
        <item x="360"/>
        <item x="13"/>
        <item x="101"/>
        <item x="483"/>
        <item x="169"/>
        <item x="30"/>
        <item x="134"/>
        <item x="372"/>
        <item x="179"/>
        <item x="196"/>
        <item x="441"/>
        <item x="411"/>
        <item x="515"/>
        <item x="43"/>
        <item x="185"/>
        <item x="171"/>
        <item x="195"/>
        <item x="301"/>
        <item x="62"/>
        <item x="491"/>
        <item x="368"/>
        <item x="285"/>
        <item x="33"/>
        <item x="178"/>
        <item x="83"/>
        <item x="127"/>
        <item x="162"/>
        <item x="288"/>
        <item x="287"/>
        <item x="52"/>
        <item x="272"/>
        <item x="526"/>
        <item x="69"/>
        <item x="8"/>
        <item x="405"/>
        <item x="49"/>
        <item x="527"/>
        <item x="509"/>
        <item x="354"/>
        <item x="407"/>
        <item x="508"/>
        <item x="157"/>
        <item x="444"/>
        <item x="67"/>
        <item x="365"/>
        <item x="467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5"/>
        <item x="315"/>
        <item x="75"/>
        <item x="66"/>
        <item x="78"/>
        <item x="358"/>
        <item x="228"/>
        <item x="380"/>
        <item x="481"/>
        <item x="399"/>
        <item x="222"/>
        <item x="378"/>
        <item x="302"/>
        <item x="241"/>
        <item x="362"/>
        <item x="167"/>
        <item x="170"/>
        <item x="149"/>
        <item x="21"/>
        <item x="92"/>
        <item x="251"/>
        <item x="429"/>
        <item x="513"/>
        <item x="139"/>
        <item x="37"/>
        <item x="457"/>
        <item x="327"/>
        <item x="132"/>
        <item x="137"/>
        <item x="219"/>
        <item x="173"/>
        <item x="356"/>
        <item x="436"/>
        <item x="131"/>
        <item x="98"/>
        <item x="176"/>
        <item x="417"/>
        <item x="471"/>
        <item x="232"/>
        <item x="328"/>
        <item x="422"/>
        <item x="141"/>
        <item x="374"/>
        <item x="7"/>
        <item x="488"/>
        <item x="58"/>
        <item x="17"/>
        <item x="223"/>
        <item x="320"/>
        <item x="61"/>
        <item x="392"/>
        <item x="40"/>
        <item x="482"/>
        <item x="440"/>
        <item x="351"/>
        <item x="318"/>
        <item x="384"/>
        <item x="181"/>
        <item x="283"/>
        <item x="359"/>
        <item x="421"/>
        <item t="default"/>
      </items>
    </pivotField>
    <pivotField showAll="0"/>
    <pivotField showAll="0"/>
    <pivotField axis="axisRow" showAll="0" sortType="a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7"/>
  </rowFields>
  <rowItems count="4">
    <i>
      <x v="2"/>
    </i>
    <i>
      <x v="1"/>
    </i>
    <i>
      <x/>
    </i>
    <i>
      <x v="3"/>
    </i>
  </rowItems>
  <colItems count="1">
    <i/>
  </colItems>
  <dataFields count="1">
    <dataField name="Soma de Sales" fld="6" baseField="0" baseItem="0" numFmtId="164"/>
  </dataFields>
  <chartFormats count="3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282F7-C72F-4B38-87E9-8E45242AFC2E}" name="Tabela dinâmica24" cacheId="6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E1:E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ntagem Distinta de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ontagem Distinta de Customer ID"/>
    <pivotHierarchy dragToData="1"/>
    <pivotHierarchy dragToData="1"/>
    <pivotHierarchy dragToData="1"/>
    <pivotHierarchy dragToData="1"/>
  </pivotHierarchie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ela_Total!$A$1:$T$9995">
        <x15:activeTabTopLevelEntity name="[Interval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1C5CC-23E0-4A2E-8A13-8060E9844D9F}" name="top 10 menos receita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5" rowHeaderCaption="Nome do Produto">
  <location ref="A58:B68" firstHeaderRow="1" firstDataRow="1" firstDataCol="1"/>
  <pivotFields count="20">
    <pivotField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showAll="0"/>
    <pivotField showAll="0"/>
    <pivotField axis="axisRow" showAll="0" measureFilter="1" sortType="ascending">
      <items count="1819">
        <item x="738"/>
        <item x="1674"/>
        <item x="484"/>
        <item x="664"/>
        <item x="1778"/>
        <item x="459"/>
        <item x="893"/>
        <item x="994"/>
        <item x="1731"/>
        <item x="239"/>
        <item x="393"/>
        <item x="1805"/>
        <item x="219"/>
        <item x="55"/>
        <item x="1092"/>
        <item x="1450"/>
        <item x="1316"/>
        <item x="1756"/>
        <item x="1402"/>
        <item x="1262"/>
        <item x="487"/>
        <item x="507"/>
        <item x="806"/>
        <item x="272"/>
        <item x="495"/>
        <item x="1481"/>
        <item x="581"/>
        <item x="1299"/>
        <item x="640"/>
        <item x="959"/>
        <item x="260"/>
        <item x="1382"/>
        <item x="1167"/>
        <item x="725"/>
        <item x="741"/>
        <item x="1141"/>
        <item x="734"/>
        <item x="289"/>
        <item x="1682"/>
        <item x="1611"/>
        <item x="1727"/>
        <item x="1122"/>
        <item x="181"/>
        <item x="1506"/>
        <item x="972"/>
        <item x="676"/>
        <item x="1408"/>
        <item x="1364"/>
        <item x="1518"/>
        <item x="1706"/>
        <item x="772"/>
        <item x="89"/>
        <item x="1128"/>
        <item x="1432"/>
        <item x="847"/>
        <item x="88"/>
        <item x="1278"/>
        <item x="545"/>
        <item x="1625"/>
        <item x="1246"/>
        <item x="1597"/>
        <item x="995"/>
        <item x="1260"/>
        <item x="1012"/>
        <item x="371"/>
        <item x="1"/>
        <item x="719"/>
        <item x="1261"/>
        <item x="1771"/>
        <item x="1236"/>
        <item x="1134"/>
        <item x="1455"/>
        <item x="1430"/>
        <item x="753"/>
        <item x="1188"/>
        <item x="574"/>
        <item x="1768"/>
        <item x="1604"/>
        <item x="358"/>
        <item x="911"/>
        <item x="520"/>
        <item x="1418"/>
        <item x="1007"/>
        <item x="1001"/>
        <item x="1415"/>
        <item x="648"/>
        <item x="12"/>
        <item x="1267"/>
        <item x="596"/>
        <item x="1696"/>
        <item x="1094"/>
        <item x="334"/>
        <item x="605"/>
        <item x="1255"/>
        <item x="353"/>
        <item x="220"/>
        <item x="1639"/>
        <item x="1797"/>
        <item x="1404"/>
        <item x="1401"/>
        <item x="1203"/>
        <item x="1294"/>
        <item x="811"/>
        <item x="128"/>
        <item x="1030"/>
        <item x="974"/>
        <item x="1732"/>
        <item x="987"/>
        <item x="828"/>
        <item x="1381"/>
        <item x="62"/>
        <item x="1406"/>
        <item x="652"/>
        <item x="1062"/>
        <item x="1570"/>
        <item x="274"/>
        <item x="1782"/>
        <item x="1644"/>
        <item x="1743"/>
        <item x="773"/>
        <item x="949"/>
        <item x="1598"/>
        <item x="707"/>
        <item x="329"/>
        <item x="1734"/>
        <item x="1115"/>
        <item x="1574"/>
        <item x="626"/>
        <item x="1285"/>
        <item x="1069"/>
        <item x="861"/>
        <item x="706"/>
        <item x="1196"/>
        <item x="112"/>
        <item x="151"/>
        <item x="992"/>
        <item x="1104"/>
        <item x="1286"/>
        <item x="1649"/>
        <item x="126"/>
        <item x="906"/>
        <item x="1724"/>
        <item x="163"/>
        <item x="422"/>
        <item x="136"/>
        <item x="690"/>
        <item x="368"/>
        <item x="939"/>
        <item x="1459"/>
        <item x="1692"/>
        <item x="822"/>
        <item x="1300"/>
        <item x="1725"/>
        <item x="1038"/>
        <item x="1497"/>
        <item x="1628"/>
        <item x="1653"/>
        <item x="1784"/>
        <item x="479"/>
        <item x="388"/>
        <item x="832"/>
        <item x="1326"/>
        <item x="508"/>
        <item x="1487"/>
        <item x="1629"/>
        <item x="1159"/>
        <item x="1583"/>
        <item x="961"/>
        <item x="516"/>
        <item x="636"/>
        <item x="1032"/>
        <item x="1383"/>
        <item x="677"/>
        <item x="146"/>
        <item x="1522"/>
        <item x="314"/>
        <item x="129"/>
        <item x="746"/>
        <item x="476"/>
        <item x="383"/>
        <item x="854"/>
        <item x="1748"/>
        <item x="364"/>
        <item x="1753"/>
        <item x="230"/>
        <item x="1258"/>
        <item x="1050"/>
        <item x="1414"/>
        <item x="187"/>
        <item x="723"/>
        <item x="362"/>
        <item x="1376"/>
        <item x="892"/>
        <item x="541"/>
        <item x="977"/>
        <item x="868"/>
        <item x="710"/>
        <item x="793"/>
        <item x="44"/>
        <item x="154"/>
        <item x="1465"/>
        <item x="985"/>
        <item x="20"/>
        <item x="703"/>
        <item x="1469"/>
        <item x="1136"/>
        <item x="745"/>
        <item x="979"/>
        <item x="1235"/>
        <item x="304"/>
        <item x="1425"/>
        <item x="350"/>
        <item x="24"/>
        <item x="936"/>
        <item x="1064"/>
        <item x="326"/>
        <item x="1095"/>
        <item x="1257"/>
        <item x="1089"/>
        <item x="373"/>
        <item x="446"/>
        <item x="953"/>
        <item x="464"/>
        <item x="205"/>
        <item x="1056"/>
        <item x="375"/>
        <item x="913"/>
        <item x="889"/>
        <item x="996"/>
        <item x="1174"/>
        <item x="1579"/>
        <item x="1274"/>
        <item x="750"/>
        <item x="1046"/>
        <item x="1452"/>
        <item x="1719"/>
        <item x="442"/>
        <item x="271"/>
        <item x="1539"/>
        <item x="60"/>
        <item x="43"/>
        <item x="563"/>
        <item x="537"/>
        <item x="1047"/>
        <item x="1700"/>
        <item x="736"/>
        <item x="1454"/>
        <item x="99"/>
        <item x="760"/>
        <item x="862"/>
        <item x="1147"/>
        <item x="1577"/>
        <item x="1738"/>
        <item x="232"/>
        <item x="1657"/>
        <item x="113"/>
        <item x="831"/>
        <item x="87"/>
        <item x="351"/>
        <item x="308"/>
        <item x="540"/>
        <item x="550"/>
        <item x="1277"/>
        <item x="94"/>
        <item x="1091"/>
        <item x="123"/>
        <item x="1211"/>
        <item x="859"/>
        <item x="1105"/>
        <item x="1135"/>
        <item x="1361"/>
        <item x="1746"/>
        <item x="589"/>
        <item x="1551"/>
        <item x="1631"/>
        <item x="1552"/>
        <item x="702"/>
        <item x="1668"/>
        <item x="1663"/>
        <item x="1759"/>
        <item x="928"/>
        <item x="1751"/>
        <item x="1779"/>
        <item x="273"/>
        <item x="1331"/>
        <item x="457"/>
        <item x="534"/>
        <item x="1195"/>
        <item x="194"/>
        <item x="1142"/>
        <item x="891"/>
        <item x="1477"/>
        <item x="1216"/>
        <item x="483"/>
        <item x="1427"/>
        <item x="71"/>
        <item x="1502"/>
        <item x="1017"/>
        <item x="147"/>
        <item x="171"/>
        <item x="217"/>
        <item x="1490"/>
        <item x="466"/>
        <item x="1772"/>
        <item x="1421"/>
        <item x="1720"/>
        <item x="1275"/>
        <item x="1040"/>
        <item x="579"/>
        <item x="296"/>
        <item x="69"/>
        <item x="1517"/>
        <item x="207"/>
        <item x="980"/>
        <item x="355"/>
        <item x="795"/>
        <item x="16"/>
        <item x="1769"/>
        <item x="971"/>
        <item x="1456"/>
        <item x="438"/>
        <item x="445"/>
        <item x="15"/>
        <item x="305"/>
        <item x="834"/>
        <item x="794"/>
        <item x="1476"/>
        <item x="1791"/>
        <item x="1470"/>
        <item x="468"/>
        <item x="830"/>
        <item x="1072"/>
        <item x="835"/>
        <item x="1796"/>
        <item x="767"/>
        <item x="127"/>
        <item x="852"/>
        <item x="222"/>
        <item x="327"/>
        <item x="679"/>
        <item x="360"/>
        <item x="153"/>
        <item x="809"/>
        <item x="208"/>
        <item x="729"/>
        <item x="1434"/>
        <item x="1053"/>
        <item x="1360"/>
        <item x="340"/>
        <item x="312"/>
        <item x="432"/>
        <item x="1036"/>
        <item x="1287"/>
        <item x="1231"/>
        <item x="1505"/>
        <item x="104"/>
        <item x="1776"/>
        <item x="157"/>
        <item x="553"/>
        <item x="339"/>
        <item x="1194"/>
        <item x="1633"/>
        <item x="188"/>
        <item x="777"/>
        <item x="145"/>
        <item x="561"/>
        <item x="689"/>
        <item x="80"/>
        <item x="436"/>
        <item x="1733"/>
        <item x="202"/>
        <item x="1812"/>
        <item x="357"/>
        <item x="341"/>
        <item x="549"/>
        <item x="1728"/>
        <item x="1798"/>
        <item x="67"/>
        <item x="637"/>
        <item x="1515"/>
        <item x="1054"/>
        <item x="1670"/>
        <item x="1439"/>
        <item x="1154"/>
        <item x="472"/>
        <item x="75"/>
        <item x="965"/>
        <item x="838"/>
        <item x="361"/>
        <item x="1536"/>
        <item x="1458"/>
        <item x="592"/>
        <item x="138"/>
        <item x="1123"/>
        <item x="90"/>
        <item x="920"/>
        <item x="1554"/>
        <item x="1023"/>
        <item x="649"/>
        <item x="365"/>
        <item x="1808"/>
        <item x="2"/>
        <item x="1630"/>
        <item x="657"/>
        <item x="418"/>
        <item x="1037"/>
        <item x="1138"/>
        <item x="865"/>
        <item x="1084"/>
        <item x="912"/>
        <item x="1646"/>
        <item x="1098"/>
        <item x="1096"/>
        <item x="317"/>
        <item x="1282"/>
        <item x="1698"/>
        <item x="137"/>
        <item x="856"/>
        <item x="489"/>
        <item x="209"/>
        <item x="721"/>
        <item x="887"/>
        <item x="1618"/>
        <item x="874"/>
        <item x="159"/>
        <item x="1666"/>
        <item x="1225"/>
        <item x="170"/>
        <item x="130"/>
        <item x="880"/>
        <item x="97"/>
        <item x="177"/>
        <item x="1389"/>
        <item x="1390"/>
        <item x="475"/>
        <item x="1654"/>
        <item x="451"/>
        <item x="1650"/>
        <item x="968"/>
        <item x="881"/>
        <item x="1478"/>
        <item x="1124"/>
        <item x="1541"/>
        <item x="1677"/>
        <item x="748"/>
        <item x="419"/>
        <item x="870"/>
        <item x="1428"/>
        <item x="1679"/>
        <item x="952"/>
        <item x="1601"/>
        <item x="627"/>
        <item x="226"/>
        <item x="1088"/>
        <item x="1705"/>
        <item x="1359"/>
        <item x="1323"/>
        <item x="72"/>
        <item x="82"/>
        <item x="236"/>
        <item x="1548"/>
        <item x="1145"/>
        <item x="465"/>
        <item x="927"/>
        <item x="842"/>
        <item x="244"/>
        <item x="1431"/>
        <item x="417"/>
        <item x="158"/>
        <item x="235"/>
        <item x="1590"/>
        <item x="1493"/>
        <item x="1290"/>
        <item x="1010"/>
        <item x="722"/>
        <item x="300"/>
        <item x="256"/>
        <item x="1520"/>
        <item x="1722"/>
        <item x="1015"/>
        <item x="447"/>
        <item x="211"/>
        <item x="26"/>
        <item x="1626"/>
        <item x="733"/>
        <item x="1567"/>
        <item x="1752"/>
        <item x="954"/>
        <item x="248"/>
        <item x="111"/>
        <item x="818"/>
        <item x="1080"/>
        <item x="499"/>
        <item x="930"/>
        <item x="1276"/>
        <item x="1102"/>
        <item x="1249"/>
        <item x="504"/>
        <item x="1298"/>
        <item x="245"/>
        <item x="820"/>
        <item x="572"/>
        <item x="525"/>
        <item x="421"/>
        <item x="591"/>
        <item x="1065"/>
        <item x="1723"/>
        <item x="1813"/>
        <item x="1571"/>
        <item x="647"/>
        <item x="653"/>
        <item x="1305"/>
        <item x="1070"/>
        <item x="242"/>
        <item x="783"/>
        <item x="1221"/>
        <item x="1035"/>
        <item x="660"/>
        <item x="223"/>
        <item x="762"/>
        <item x="1535"/>
        <item x="522"/>
        <item x="249"/>
        <item x="1156"/>
        <item x="867"/>
        <item x="946"/>
        <item x="186"/>
        <item x="79"/>
        <item x="1525"/>
        <item x="539"/>
        <item x="469"/>
        <item x="412"/>
        <item x="262"/>
        <item x="59"/>
        <item x="1041"/>
        <item x="424"/>
        <item x="845"/>
        <item x="252"/>
        <item x="1713"/>
        <item x="756"/>
        <item x="1126"/>
        <item x="1503"/>
        <item x="1218"/>
        <item x="1242"/>
        <item x="929"/>
        <item x="711"/>
        <item x="1467"/>
        <item x="29"/>
        <item x="411"/>
        <item x="1667"/>
        <item x="1190"/>
        <item x="1395"/>
        <item x="58"/>
        <item x="1385"/>
        <item x="1777"/>
        <item x="615"/>
        <item x="1271"/>
        <item x="39"/>
        <item x="1482"/>
        <item x="758"/>
        <item x="1208"/>
        <item x="139"/>
        <item x="973"/>
        <item x="1205"/>
        <item x="796"/>
        <item x="328"/>
        <item x="966"/>
        <item x="598"/>
        <item x="178"/>
        <item x="493"/>
        <item x="1585"/>
        <item x="704"/>
        <item x="1172"/>
        <item x="1448"/>
        <item x="897"/>
        <item x="1811"/>
        <item x="894"/>
        <item x="1048"/>
        <item x="857"/>
        <item x="1683"/>
        <item x="770"/>
        <item x="1521"/>
        <item x="1027"/>
        <item x="1600"/>
        <item x="40"/>
        <item x="1303"/>
        <item x="467"/>
        <item x="195"/>
        <item x="1461"/>
        <item x="1330"/>
        <item x="1652"/>
        <item x="1162"/>
        <item x="951"/>
        <item x="1352"/>
        <item x="1304"/>
        <item x="1741"/>
        <item x="1044"/>
        <item x="900"/>
        <item x="1233"/>
        <item x="925"/>
        <item x="962"/>
        <item x="1711"/>
        <item x="168"/>
        <item x="976"/>
        <item x="978"/>
        <item x="765"/>
        <item x="717"/>
        <item x="1302"/>
        <item x="1081"/>
        <item x="583"/>
        <item x="1341"/>
        <item x="429"/>
        <item x="1192"/>
        <item x="600"/>
        <item x="1617"/>
        <item x="1595"/>
        <item x="366"/>
        <item x="668"/>
        <item x="1169"/>
        <item x="200"/>
        <item x="1516"/>
        <item x="1788"/>
        <item x="1755"/>
        <item x="1457"/>
        <item x="1804"/>
        <item x="1729"/>
        <item x="1665"/>
        <item x="1498"/>
        <item x="110"/>
        <item x="204"/>
        <item x="310"/>
        <item x="294"/>
        <item x="855"/>
        <item x="898"/>
        <item x="1678"/>
        <item x="1809"/>
        <item x="1108"/>
        <item x="1542"/>
        <item x="538"/>
        <item x="394"/>
        <item x="1648"/>
        <item x="1549"/>
        <item x="1704"/>
        <item x="633"/>
        <item x="886"/>
        <item x="743"/>
        <item x="335"/>
        <item x="1640"/>
        <item x="609"/>
        <item x="1082"/>
        <item x="1758"/>
        <item x="1279"/>
        <item x="56"/>
        <item x="83"/>
        <item x="367"/>
        <item x="1198"/>
        <item x="700"/>
        <item x="1335"/>
        <item x="348"/>
        <item x="193"/>
        <item x="1245"/>
        <item x="1412"/>
        <item x="174"/>
        <item x="1802"/>
        <item x="105"/>
        <item x="1177"/>
        <item x="826"/>
        <item x="279"/>
        <item x="935"/>
        <item x="1213"/>
        <item x="1573"/>
        <item x="1026"/>
        <item x="817"/>
        <item x="397"/>
        <item x="448"/>
        <item x="134"/>
        <item x="401"/>
        <item x="18"/>
        <item x="990"/>
        <item x="1466"/>
        <item x="1444"/>
        <item x="1593"/>
        <item x="682"/>
        <item x="780"/>
        <item x="667"/>
        <item x="1143"/>
        <item x="324"/>
        <item x="498"/>
        <item x="559"/>
        <item x="251"/>
        <item x="1232"/>
        <item x="950"/>
        <item x="802"/>
        <item x="452"/>
        <item x="815"/>
        <item x="1006"/>
        <item x="332"/>
        <item x="1605"/>
        <item x="6"/>
        <item x="1184"/>
        <item x="988"/>
        <item x="645"/>
        <item x="1021"/>
        <item x="21"/>
        <item x="453"/>
        <item x="1621"/>
        <item x="866"/>
        <item x="311"/>
        <item x="1324"/>
        <item x="509"/>
        <item x="148"/>
        <item x="1020"/>
        <item x="1524"/>
        <item x="1150"/>
        <item x="1217"/>
        <item x="1043"/>
        <item x="66"/>
        <item x="1783"/>
        <item x="293"/>
        <item x="331"/>
        <item x="1766"/>
        <item x="1013"/>
        <item x="1133"/>
        <item x="1634"/>
        <item x="1058"/>
        <item x="1168"/>
        <item x="518"/>
        <item x="1765"/>
        <item x="460"/>
        <item x="1486"/>
        <item x="1227"/>
        <item x="513"/>
        <item x="642"/>
        <item x="1219"/>
        <item x="888"/>
        <item x="7"/>
        <item x="530"/>
        <item x="1200"/>
        <item x="241"/>
        <item x="333"/>
        <item x="628"/>
        <item x="259"/>
        <item x="801"/>
        <item x="1564"/>
        <item x="1052"/>
        <item x="1244"/>
        <item x="1501"/>
        <item x="727"/>
        <item x="1226"/>
        <item x="103"/>
        <item x="1484"/>
        <item x="1075"/>
        <item x="1780"/>
        <item x="404"/>
        <item x="198"/>
        <item x="1612"/>
        <item x="1283"/>
        <item x="1076"/>
        <item x="921"/>
        <item x="901"/>
        <item x="1581"/>
        <item x="934"/>
        <item x="1113"/>
        <item x="1607"/>
        <item x="1107"/>
        <item x="712"/>
        <item x="1527"/>
        <item x="674"/>
        <item x="1793"/>
        <item x="1563"/>
        <item x="902"/>
        <item x="1334"/>
        <item x="1393"/>
        <item x="716"/>
        <item x="781"/>
        <item x="1398"/>
        <item x="556"/>
        <item x="1009"/>
        <item x="1637"/>
        <item x="1489"/>
        <item x="531"/>
        <item x="1199"/>
        <item x="502"/>
        <item x="463"/>
        <item x="594"/>
        <item x="1251"/>
        <item x="107"/>
        <item x="757"/>
        <item x="1346"/>
        <item x="571"/>
        <item x="221"/>
        <item x="737"/>
        <item x="63"/>
        <item x="1699"/>
        <item x="1709"/>
        <item x="32"/>
        <item x="1011"/>
        <item x="50"/>
        <item x="1697"/>
        <item x="1730"/>
        <item x="1301"/>
        <item x="218"/>
        <item x="681"/>
        <item x="84"/>
        <item x="599"/>
        <item x="106"/>
        <item x="602"/>
        <item x="586"/>
        <item x="1112"/>
        <item x="295"/>
        <item x="1449"/>
        <item x="265"/>
        <item x="1544"/>
        <item x="998"/>
        <item x="234"/>
        <item x="343"/>
        <item x="433"/>
        <item x="1660"/>
        <item x="100"/>
        <item x="1553"/>
        <item x="408"/>
        <item x="427"/>
        <item x="1083"/>
        <item x="1474"/>
        <item x="1557"/>
        <item x="1272"/>
        <item x="691"/>
        <item x="899"/>
        <item x="1068"/>
        <item x="1259"/>
        <item x="945"/>
        <item x="816"/>
        <item x="683"/>
        <item x="247"/>
        <item x="693"/>
        <item x="1750"/>
        <item x="673"/>
        <item x="631"/>
        <item x="1566"/>
        <item x="1816"/>
        <item x="1558"/>
        <item x="474"/>
        <item x="47"/>
        <item x="1004"/>
        <item x="1284"/>
        <item x="156"/>
        <item x="344"/>
        <item x="1801"/>
        <item x="1201"/>
        <item x="1540"/>
        <item x="1675"/>
        <item x="384"/>
        <item x="1475"/>
        <item x="714"/>
        <item x="947"/>
        <item x="152"/>
        <item x="940"/>
        <item x="755"/>
        <item x="687"/>
        <item x="580"/>
        <item x="1749"/>
        <item x="11"/>
        <item x="1658"/>
        <item x="119"/>
        <item x="1591"/>
        <item x="1694"/>
        <item x="654"/>
        <item x="1024"/>
        <item x="224"/>
        <item x="827"/>
        <item x="1342"/>
        <item x="1354"/>
        <item x="1507"/>
        <item x="374"/>
        <item x="644"/>
        <item x="863"/>
        <item x="1319"/>
        <item x="1488"/>
        <item x="1437"/>
        <item x="160"/>
        <item x="165"/>
        <item x="1792"/>
        <item x="1256"/>
        <item x="560"/>
        <item x="718"/>
        <item x="724"/>
        <item x="1152"/>
        <item x="81"/>
        <item x="1636"/>
        <item x="161"/>
        <item x="1055"/>
        <item x="1325"/>
        <item x="1584"/>
        <item x="1185"/>
        <item x="1140"/>
        <item x="536"/>
        <item x="144"/>
        <item x="941"/>
        <item x="848"/>
        <item x="1710"/>
        <item x="1735"/>
        <item x="1689"/>
        <item x="821"/>
        <item x="1624"/>
        <item x="385"/>
        <item x="1281"/>
        <item x="808"/>
        <item x="1111"/>
        <item x="787"/>
        <item x="426"/>
        <item x="1528"/>
        <item x="172"/>
        <item x="1273"/>
        <item x="1176"/>
        <item x="25"/>
        <item x="46"/>
        <item x="535"/>
        <item x="1651"/>
        <item x="573"/>
        <item x="1508"/>
        <item x="1002"/>
        <item x="430"/>
        <item x="131"/>
        <item x="983"/>
        <item x="1309"/>
        <item x="766"/>
        <item x="1149"/>
        <item x="91"/>
        <item x="303"/>
        <item x="1374"/>
        <item x="982"/>
        <item x="670"/>
        <item x="270"/>
        <item x="1464"/>
        <item x="565"/>
        <item x="1588"/>
        <item x="1555"/>
        <item x="1005"/>
        <item x="506"/>
        <item x="1372"/>
        <item x="180"/>
        <item x="720"/>
        <item x="108"/>
        <item x="1109"/>
        <item x="1712"/>
        <item x="65"/>
        <item x="1338"/>
        <item x="1250"/>
        <item x="175"/>
        <item x="1707"/>
        <item x="993"/>
        <item x="1568"/>
        <item x="1592"/>
        <item x="890"/>
        <item x="1240"/>
        <item x="440"/>
        <item x="28"/>
        <item x="564"/>
        <item x="588"/>
        <item x="267"/>
        <item x="1603"/>
        <item x="788"/>
        <item x="685"/>
        <item x="481"/>
        <item x="1582"/>
        <item x="515"/>
        <item x="948"/>
        <item x="1333"/>
        <item x="836"/>
        <item x="1643"/>
        <item x="1086"/>
        <item x="562"/>
        <item x="1781"/>
        <item x="1018"/>
        <item x="1736"/>
        <item x="1767"/>
        <item x="1129"/>
        <item x="529"/>
        <item x="228"/>
        <item x="1310"/>
        <item x="1120"/>
        <item x="916"/>
        <item x="1306"/>
        <item x="114"/>
        <item x="342"/>
        <item x="1443"/>
        <item x="1130"/>
        <item x="1760"/>
        <item x="884"/>
        <item x="377"/>
        <item x="1237"/>
        <item x="1496"/>
        <item x="1587"/>
        <item x="1509"/>
        <item x="625"/>
        <item x="496"/>
        <item x="1669"/>
        <item x="1391"/>
        <item x="141"/>
        <item x="844"/>
        <item x="1715"/>
        <item x="1206"/>
        <item x="957"/>
        <item x="480"/>
        <item x="309"/>
        <item x="1619"/>
        <item x="406"/>
        <item x="619"/>
        <item x="284"/>
        <item x="814"/>
        <item x="1144"/>
        <item x="1093"/>
        <item x="1003"/>
        <item x="299"/>
        <item x="54"/>
        <item x="1589"/>
        <item x="14"/>
        <item x="1175"/>
        <item x="663"/>
        <item x="336"/>
        <item x="1090"/>
        <item x="1344"/>
        <item x="926"/>
        <item x="1616"/>
        <item x="70"/>
        <item x="1328"/>
        <item x="1785"/>
        <item x="1800"/>
        <item x="1610"/>
        <item x="1378"/>
        <item x="1160"/>
        <item x="981"/>
        <item x="1687"/>
        <item x="306"/>
        <item x="611"/>
        <item x="1297"/>
        <item x="630"/>
        <item x="1239"/>
        <item x="1118"/>
        <item x="853"/>
        <item x="1426"/>
        <item x="938"/>
        <item x="1157"/>
        <item x="1351"/>
        <item x="1596"/>
        <item x="860"/>
        <item x="1810"/>
        <item x="1762"/>
        <item x="1721"/>
        <item x="1599"/>
        <item x="1365"/>
        <item x="456"/>
        <item x="1061"/>
        <item x="526"/>
        <item x="45"/>
        <item x="197"/>
        <item x="1368"/>
        <item x="118"/>
        <item x="1183"/>
        <item x="164"/>
        <item x="64"/>
        <item x="444"/>
        <item x="975"/>
        <item x="785"/>
        <item x="1121"/>
        <item x="213"/>
        <item x="528"/>
        <item x="212"/>
        <item x="51"/>
        <item x="229"/>
        <item x="650"/>
        <item x="1462"/>
        <item x="1289"/>
        <item x="1369"/>
        <item x="804"/>
        <item x="1422"/>
        <item x="405"/>
        <item x="38"/>
        <item x="986"/>
        <item x="323"/>
        <item x="1807"/>
        <item x="1594"/>
        <item x="389"/>
        <item x="23"/>
        <item x="268"/>
        <item x="1318"/>
        <item x="120"/>
        <item x="1164"/>
        <item x="461"/>
        <item x="1155"/>
        <item x="768"/>
        <item x="864"/>
        <item x="1499"/>
        <item x="658"/>
        <item x="1620"/>
        <item x="1366"/>
        <item x="849"/>
        <item x="903"/>
        <item x="709"/>
        <item x="1345"/>
        <item x="396"/>
        <item x="871"/>
        <item x="1051"/>
        <item x="1411"/>
        <item x="34"/>
        <item x="1110"/>
        <item x="514"/>
        <item x="132"/>
        <item x="1308"/>
        <item x="494"/>
        <item x="1695"/>
        <item x="379"/>
        <item x="261"/>
        <item x="798"/>
        <item x="1066"/>
        <item x="338"/>
        <item x="1171"/>
        <item x="1641"/>
        <item x="443"/>
        <item x="819"/>
        <item x="1343"/>
        <item x="604"/>
        <item x="813"/>
        <item x="963"/>
        <item x="651"/>
        <item x="1074"/>
        <item x="665"/>
        <item x="382"/>
        <item x="142"/>
        <item x="488"/>
        <item x="1367"/>
        <item x="301"/>
        <item x="1559"/>
        <item x="1394"/>
        <item x="771"/>
        <item x="1197"/>
        <item x="578"/>
        <item x="1363"/>
        <item x="621"/>
        <item x="214"/>
        <item x="1025"/>
        <item x="688"/>
        <item x="608"/>
        <item x="1151"/>
        <item x="1163"/>
        <item x="1214"/>
        <item x="316"/>
        <item x="882"/>
        <item x="115"/>
        <item x="1153"/>
        <item x="280"/>
        <item x="1460"/>
        <item x="764"/>
        <item x="699"/>
        <item x="275"/>
        <item x="92"/>
        <item x="1132"/>
        <item x="1321"/>
        <item x="133"/>
        <item x="1252"/>
        <item x="606"/>
        <item x="1737"/>
        <item x="548"/>
        <item x="298"/>
        <item x="330"/>
        <item x="1204"/>
        <item x="510"/>
        <item x="759"/>
        <item x="17"/>
        <item x="425"/>
        <item x="617"/>
        <item x="1622"/>
        <item x="659"/>
        <item x="1627"/>
        <item x="924"/>
        <item x="413"/>
        <item x="1485"/>
        <item x="231"/>
        <item x="449"/>
        <item x="754"/>
        <item x="13"/>
        <item x="434"/>
        <item x="567"/>
        <item x="812"/>
        <item x="1238"/>
        <item x="713"/>
        <item x="873"/>
        <item x="1638"/>
        <item x="1492"/>
        <item x="695"/>
        <item x="669"/>
        <item x="95"/>
        <item x="1263"/>
        <item x="896"/>
        <item x="391"/>
        <item x="398"/>
        <item x="1248"/>
        <item x="1087"/>
        <item x="726"/>
        <item x="582"/>
        <item x="883"/>
        <item x="282"/>
        <item x="450"/>
        <item x="1139"/>
        <item x="1787"/>
        <item x="206"/>
        <item x="1790"/>
        <item x="638"/>
        <item x="1348"/>
        <item x="1423"/>
        <item x="1349"/>
        <item x="1495"/>
        <item x="1243"/>
        <item x="1672"/>
        <item x="546"/>
        <item x="1288"/>
        <item x="471"/>
        <item x="1269"/>
        <item x="191"/>
        <item x="919"/>
        <item x="1815"/>
        <item x="238"/>
        <item x="380"/>
        <item x="1357"/>
        <item x="1435"/>
        <item x="1170"/>
        <item x="473"/>
        <item x="763"/>
        <item x="1405"/>
        <item x="1530"/>
        <item x="1119"/>
        <item x="618"/>
        <item x="1775"/>
        <item x="35"/>
        <item x="278"/>
        <item x="325"/>
        <item x="641"/>
        <item x="1189"/>
        <item x="254"/>
        <item x="696"/>
        <item x="840"/>
        <item x="1537"/>
        <item x="878"/>
        <item x="1193"/>
        <item x="86"/>
        <item x="1317"/>
        <item x="392"/>
        <item x="1817"/>
        <item x="879"/>
        <item x="1680"/>
        <item x="989"/>
        <item x="1347"/>
        <item x="462"/>
        <item x="4"/>
        <item x="1538"/>
        <item x="1228"/>
        <item x="1575"/>
        <item x="5"/>
        <item x="869"/>
        <item x="1410"/>
        <item x="1433"/>
        <item x="285"/>
        <item x="76"/>
        <item x="1500"/>
        <item x="1451"/>
        <item x="761"/>
        <item x="269"/>
        <item x="124"/>
        <item x="1253"/>
        <item x="41"/>
        <item x="786"/>
        <item x="790"/>
        <item x="778"/>
        <item x="1424"/>
        <item x="1556"/>
        <item x="1416"/>
        <item x="192"/>
        <item x="542"/>
        <item x="225"/>
        <item x="1561"/>
        <item x="1691"/>
        <item x="543"/>
        <item x="73"/>
        <item x="1560"/>
        <item x="1420"/>
        <item x="416"/>
        <item x="33"/>
        <item x="943"/>
        <item x="1097"/>
        <item x="8"/>
        <item x="1436"/>
        <item x="1417"/>
        <item x="505"/>
        <item x="1642"/>
        <item x="1220"/>
        <item x="291"/>
        <item x="1661"/>
        <item x="1291"/>
        <item x="1034"/>
        <item x="789"/>
        <item x="1789"/>
        <item x="1547"/>
        <item x="319"/>
        <item x="675"/>
        <item x="624"/>
        <item x="1483"/>
        <item x="942"/>
        <item x="1676"/>
        <item x="1747"/>
        <item x="381"/>
        <item x="403"/>
        <item x="705"/>
        <item x="680"/>
        <item x="1339"/>
        <item x="287"/>
        <item x="732"/>
        <item x="441"/>
        <item x="1264"/>
        <item x="477"/>
        <item x="1664"/>
        <item x="101"/>
        <item x="1763"/>
        <item x="420"/>
        <item x="185"/>
        <item x="1409"/>
        <item x="984"/>
        <item x="524"/>
        <item x="1614"/>
        <item x="1429"/>
        <item x="1071"/>
        <item x="523"/>
        <item x="964"/>
        <item x="1645"/>
        <item x="1114"/>
        <item x="1562"/>
        <item x="1662"/>
        <item x="1441"/>
        <item x="694"/>
        <item x="1158"/>
        <item x="744"/>
        <item x="1223"/>
        <item x="1413"/>
        <item x="511"/>
        <item x="1131"/>
        <item x="774"/>
        <item x="497"/>
        <item x="568"/>
        <item x="1463"/>
        <item x="346"/>
        <item x="841"/>
        <item x="376"/>
        <item x="135"/>
        <item x="501"/>
        <item x="356"/>
        <item x="1340"/>
        <item x="1739"/>
        <item x="1031"/>
        <item x="1384"/>
        <item x="1209"/>
        <item x="742"/>
        <item x="1307"/>
        <item x="117"/>
        <item x="1388"/>
        <item x="1016"/>
        <item x="908"/>
        <item x="378"/>
        <item x="1067"/>
        <item x="435"/>
        <item x="740"/>
        <item x="1480"/>
        <item x="48"/>
        <item x="623"/>
        <item x="283"/>
        <item x="0"/>
        <item x="595"/>
        <item x="1296"/>
        <item x="555"/>
        <item x="643"/>
        <item x="439"/>
        <item x="1137"/>
        <item x="661"/>
        <item x="634"/>
        <item x="1379"/>
        <item x="423"/>
        <item x="769"/>
        <item x="775"/>
        <item x="492"/>
        <item x="1479"/>
        <item x="1165"/>
        <item x="19"/>
        <item x="240"/>
        <item x="1586"/>
        <item x="997"/>
        <item x="1602"/>
        <item x="931"/>
        <item x="201"/>
        <item x="521"/>
        <item x="1814"/>
        <item x="612"/>
        <item x="10"/>
        <item x="558"/>
        <item x="590"/>
        <item x="1230"/>
        <item x="843"/>
        <item x="1764"/>
        <item x="1060"/>
        <item x="944"/>
        <item x="1407"/>
        <item x="872"/>
        <item x="458"/>
        <item x="858"/>
        <item x="1716"/>
        <item x="833"/>
        <item x="527"/>
        <item x="470"/>
        <item x="846"/>
        <item x="1313"/>
        <item x="415"/>
        <item x="587"/>
        <item x="620"/>
        <item x="970"/>
        <item x="1057"/>
        <item x="1647"/>
        <item x="1580"/>
        <item x="349"/>
        <item x="1265"/>
        <item x="292"/>
        <item x="876"/>
        <item x="1356"/>
        <item x="454"/>
        <item x="387"/>
        <item x="629"/>
        <item x="266"/>
        <item x="708"/>
        <item x="1786"/>
        <item x="1336"/>
        <item x="1693"/>
        <item x="823"/>
        <item x="414"/>
        <item x="1565"/>
        <item x="1703"/>
        <item x="1453"/>
        <item x="1510"/>
        <item x="960"/>
        <item x="570"/>
        <item x="215"/>
        <item x="410"/>
        <item x="369"/>
        <item x="752"/>
        <item x="614"/>
        <item x="1773"/>
        <item x="839"/>
        <item x="1059"/>
        <item x="216"/>
        <item x="1350"/>
        <item x="3"/>
        <item x="486"/>
        <item x="190"/>
        <item x="277"/>
        <item x="189"/>
        <item x="290"/>
        <item x="1042"/>
        <item x="30"/>
        <item x="1241"/>
        <item x="1215"/>
        <item x="1523"/>
        <item x="281"/>
        <item x="1440"/>
        <item x="622"/>
        <item x="1578"/>
        <item x="1606"/>
        <item x="1468"/>
        <item x="1362"/>
        <item x="662"/>
        <item x="1717"/>
        <item x="1419"/>
        <item x="932"/>
        <item x="399"/>
        <item x="257"/>
        <item x="1472"/>
        <item x="875"/>
        <item x="914"/>
        <item x="1103"/>
        <item x="1387"/>
        <item x="1315"/>
        <item x="1708"/>
        <item x="1770"/>
        <item x="1576"/>
        <item x="585"/>
        <item x="1268"/>
        <item x="1569"/>
        <item x="184"/>
        <item x="1504"/>
        <item x="577"/>
        <item x="183"/>
        <item x="701"/>
        <item x="1186"/>
        <item x="1063"/>
        <item x="909"/>
        <item x="313"/>
        <item x="155"/>
        <item x="747"/>
        <item x="1173"/>
        <item x="597"/>
        <item x="370"/>
        <item x="363"/>
        <item x="1187"/>
        <item x="1266"/>
        <item x="258"/>
        <item x="1311"/>
        <item x="956"/>
        <item x="731"/>
        <item x="121"/>
        <item x="210"/>
        <item x="885"/>
        <item x="1353"/>
        <item x="1181"/>
        <item x="1222"/>
        <item x="386"/>
        <item x="532"/>
        <item x="1014"/>
        <item x="607"/>
        <item x="402"/>
        <item x="784"/>
        <item x="1396"/>
        <item x="547"/>
        <item x="646"/>
        <item x="1028"/>
        <item x="9"/>
        <item x="1671"/>
        <item x="321"/>
        <item x="803"/>
        <item x="1329"/>
        <item x="1761"/>
        <item x="143"/>
        <item x="639"/>
        <item x="915"/>
        <item x="1280"/>
        <item x="233"/>
        <item x="1714"/>
        <item x="1686"/>
        <item x="1494"/>
        <item x="1701"/>
        <item x="1546"/>
        <item x="1270"/>
        <item x="437"/>
        <item x="243"/>
        <item x="1127"/>
        <item x="923"/>
        <item x="1473"/>
        <item x="1659"/>
        <item x="102"/>
        <item x="730"/>
        <item x="1254"/>
        <item x="791"/>
        <item x="907"/>
        <item x="27"/>
        <item x="478"/>
        <item x="276"/>
        <item x="176"/>
        <item x="96"/>
        <item x="937"/>
        <item x="307"/>
        <item x="1512"/>
        <item x="1744"/>
        <item x="792"/>
        <item x="1623"/>
        <item x="1794"/>
        <item x="1690"/>
        <item x="1148"/>
        <item x="359"/>
        <item x="98"/>
        <item x="1180"/>
        <item x="78"/>
        <item x="566"/>
        <item x="1202"/>
        <item x="1380"/>
        <item x="1371"/>
        <item x="739"/>
        <item x="122"/>
        <item x="800"/>
        <item x="735"/>
        <item x="551"/>
        <item x="109"/>
        <item x="610"/>
        <item x="68"/>
        <item x="1045"/>
        <item x="905"/>
        <item x="322"/>
        <item x="395"/>
        <item x="1210"/>
        <item x="149"/>
        <item x="1022"/>
        <item x="917"/>
        <item x="569"/>
        <item x="1550"/>
        <item x="776"/>
        <item x="1117"/>
        <item x="264"/>
        <item x="85"/>
        <item x="1146"/>
        <item x="166"/>
        <item x="286"/>
        <item x="603"/>
        <item x="1212"/>
        <item x="991"/>
        <item x="199"/>
        <item x="1615"/>
        <item x="829"/>
        <item x="1116"/>
        <item x="1078"/>
        <item x="1320"/>
        <item x="1635"/>
        <item x="635"/>
        <item x="1355"/>
        <item x="1077"/>
        <item x="1314"/>
        <item x="1688"/>
        <item x="933"/>
        <item x="519"/>
        <item x="1532"/>
        <item x="1681"/>
        <item x="575"/>
        <item x="1332"/>
        <item x="255"/>
        <item x="807"/>
        <item x="1609"/>
        <item x="672"/>
        <item x="49"/>
        <item x="1774"/>
        <item x="686"/>
        <item x="684"/>
        <item x="1019"/>
        <item x="544"/>
        <item x="904"/>
        <item x="1754"/>
        <item x="1100"/>
        <item x="918"/>
        <item x="613"/>
        <item x="1718"/>
        <item x="1161"/>
        <item x="485"/>
        <item x="576"/>
        <item x="851"/>
        <item x="1534"/>
        <item x="1182"/>
        <item x="150"/>
        <item x="1745"/>
        <item x="1166"/>
        <item x="1085"/>
        <item x="1684"/>
        <item x="782"/>
        <item x="179"/>
        <item x="37"/>
        <item x="1247"/>
        <item x="805"/>
        <item x="1513"/>
        <item x="1373"/>
        <item x="173"/>
        <item x="503"/>
        <item x="1386"/>
        <item x="53"/>
        <item x="1106"/>
        <item x="302"/>
        <item x="1377"/>
        <item x="1511"/>
        <item x="810"/>
        <item x="288"/>
        <item x="1673"/>
        <item x="797"/>
        <item x="116"/>
        <item x="57"/>
        <item x="1234"/>
        <item x="1029"/>
        <item x="431"/>
        <item x="825"/>
        <item x="1125"/>
        <item x="1447"/>
        <item x="1397"/>
        <item x="697"/>
        <item x="1207"/>
        <item x="1399"/>
        <item x="140"/>
        <item x="125"/>
        <item x="1322"/>
        <item x="517"/>
        <item x="347"/>
        <item x="1446"/>
        <item x="698"/>
        <item x="895"/>
        <item x="250"/>
        <item x="824"/>
        <item x="1312"/>
        <item x="955"/>
        <item x="372"/>
        <item x="1655"/>
        <item x="779"/>
        <item x="390"/>
        <item x="428"/>
        <item x="1471"/>
        <item x="1438"/>
        <item x="491"/>
        <item x="337"/>
        <item x="1519"/>
        <item x="552"/>
        <item x="482"/>
        <item x="263"/>
        <item x="455"/>
        <item x="1392"/>
        <item x="196"/>
        <item x="52"/>
        <item x="655"/>
        <item x="1099"/>
        <item x="490"/>
        <item x="1370"/>
        <item x="1400"/>
        <item x="1403"/>
        <item x="42"/>
        <item x="203"/>
        <item x="1533"/>
        <item x="246"/>
        <item x="253"/>
        <item x="666"/>
        <item x="227"/>
        <item x="999"/>
        <item x="162"/>
        <item x="320"/>
        <item x="1375"/>
        <item x="1529"/>
        <item x="500"/>
        <item x="1726"/>
        <item x="554"/>
        <item x="512"/>
        <item x="593"/>
        <item x="1803"/>
        <item x="169"/>
        <item x="671"/>
        <item x="1229"/>
        <item x="1293"/>
        <item x="1526"/>
        <item x="1179"/>
        <item x="1757"/>
        <item x="656"/>
        <item x="1039"/>
        <item x="1685"/>
        <item x="1795"/>
        <item x="678"/>
        <item x="354"/>
        <item x="1358"/>
        <item x="850"/>
        <item x="910"/>
        <item x="601"/>
        <item x="751"/>
        <item x="1073"/>
        <item x="1295"/>
        <item x="22"/>
        <item x="1531"/>
        <item x="1742"/>
        <item x="958"/>
        <item x="632"/>
        <item x="61"/>
        <item x="533"/>
        <item x="692"/>
        <item x="31"/>
        <item x="728"/>
        <item x="715"/>
        <item x="1000"/>
        <item x="1049"/>
        <item x="1292"/>
        <item x="315"/>
        <item x="1702"/>
        <item x="969"/>
        <item x="1491"/>
        <item x="837"/>
        <item x="1545"/>
        <item x="409"/>
        <item x="1101"/>
        <item x="1033"/>
        <item x="1543"/>
        <item x="167"/>
        <item x="1178"/>
        <item x="922"/>
        <item x="1514"/>
        <item x="1224"/>
        <item x="237"/>
        <item x="297"/>
        <item x="93"/>
        <item x="74"/>
        <item x="400"/>
        <item x="182"/>
        <item x="1806"/>
        <item x="616"/>
        <item x="967"/>
        <item x="1337"/>
        <item x="1572"/>
        <item x="799"/>
        <item x="407"/>
        <item x="345"/>
        <item x="1740"/>
        <item x="1608"/>
        <item x="1445"/>
        <item x="1191"/>
        <item x="877"/>
        <item x="1632"/>
        <item x="352"/>
        <item x="1656"/>
        <item x="557"/>
        <item x="1008"/>
        <item x="1799"/>
        <item x="77"/>
        <item x="1613"/>
        <item x="36"/>
        <item x="1327"/>
        <item x="1442"/>
        <item x="318"/>
        <item x="584"/>
        <item x="749"/>
        <item x="10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33">
        <item h="1" x="520"/>
        <item h="1" x="489"/>
        <item h="1" x="59"/>
        <item h="1" x="305"/>
        <item h="1" x="166"/>
        <item h="1" x="235"/>
        <item h="1" x="227"/>
        <item h="1" x="377"/>
        <item h="1" x="111"/>
        <item h="1" x="125"/>
        <item h="1" x="504"/>
        <item h="1" x="448"/>
        <item h="1" x="187"/>
        <item h="1" x="264"/>
        <item h="1" x="339"/>
        <item h="1" x="233"/>
        <item h="1" x="80"/>
        <item h="1" x="523"/>
        <item h="1" x="81"/>
        <item h="1" x="153"/>
        <item h="1" x="418"/>
        <item h="1" x="117"/>
        <item h="1" x="496"/>
        <item h="1" x="108"/>
        <item h="1" x="34"/>
        <item h="1" x="88"/>
        <item h="1" x="419"/>
        <item h="1" x="329"/>
        <item h="1" x="248"/>
        <item h="1" x="294"/>
        <item h="1" x="464"/>
        <item h="1" x="246"/>
        <item h="1" x="382"/>
        <item h="1" x="487"/>
        <item h="1" x="386"/>
        <item h="1" x="77"/>
        <item h="1" x="234"/>
        <item h="1" x="317"/>
        <item h="1" x="438"/>
        <item h="1" x="474"/>
        <item h="1" x="344"/>
        <item h="1" x="41"/>
        <item h="1" x="172"/>
        <item h="1" x="395"/>
        <item h="1" x="349"/>
        <item h="1" x="151"/>
        <item h="1" x="256"/>
        <item h="1" x="199"/>
        <item x="274"/>
        <item h="1" x="70"/>
        <item h="1" x="230"/>
        <item h="1" x="39"/>
        <item h="1" x="388"/>
        <item h="1" x="266"/>
        <item h="1" x="180"/>
        <item h="1" x="518"/>
        <item h="1" x="198"/>
        <item h="1" x="453"/>
        <item h="1" x="401"/>
        <item h="1" x="494"/>
        <item h="1" x="140"/>
        <item h="1" x="461"/>
        <item h="1" x="492"/>
        <item h="1" x="472"/>
        <item h="1" x="104"/>
        <item h="1" x="51"/>
        <item h="1" x="367"/>
        <item h="1" x="238"/>
        <item h="1" x="143"/>
        <item h="1" x="445"/>
        <item h="1" x="204"/>
        <item h="1" x="379"/>
        <item h="1" x="433"/>
        <item h="1" x="71"/>
        <item h="1" x="35"/>
        <item h="1" x="262"/>
        <item h="1" x="346"/>
        <item h="1" x="269"/>
        <item h="1" x="142"/>
        <item h="1" x="459"/>
        <item h="1" x="22"/>
        <item h="1" x="456"/>
        <item h="1" x="375"/>
        <item h="1" x="73"/>
        <item h="1" x="398"/>
        <item h="1" x="300"/>
        <item h="1" x="138"/>
        <item h="1" x="500"/>
        <item h="1" x="183"/>
        <item h="1" x="442"/>
        <item h="1" x="307"/>
        <item h="1" x="284"/>
        <item h="1" x="76"/>
        <item h="1" x="29"/>
        <item h="1" x="38"/>
        <item h="1" x="480"/>
        <item h="1" x="3"/>
        <item h="1" x="361"/>
        <item h="1" x="458"/>
        <item h="1" x="525"/>
        <item h="1" x="224"/>
        <item h="1" x="514"/>
        <item h="1" x="197"/>
        <item h="1" x="331"/>
        <item h="1" x="115"/>
        <item h="1" x="150"/>
        <item h="1" x="387"/>
        <item h="1" x="396"/>
        <item h="1" x="191"/>
        <item h="1" x="0"/>
        <item h="1" x="507"/>
        <item h="1" x="415"/>
        <item h="1" x="498"/>
        <item h="1" x="400"/>
        <item h="1" x="130"/>
        <item h="1" x="364"/>
        <item h="1" x="27"/>
        <item h="1" x="391"/>
        <item h="1" x="479"/>
        <item h="1" x="207"/>
        <item h="1" x="60"/>
        <item h="1" x="95"/>
        <item h="1" x="468"/>
        <item h="1" x="65"/>
        <item h="1" x="18"/>
        <item h="1" x="447"/>
        <item h="1" x="64"/>
        <item h="1" x="363"/>
        <item h="1" x="28"/>
        <item h="1" x="16"/>
        <item h="1" x="522"/>
        <item h="1" x="502"/>
        <item h="1" x="342"/>
        <item h="1" x="381"/>
        <item h="1" x="50"/>
        <item h="1" x="156"/>
        <item h="1" x="486"/>
        <item h="1" x="236"/>
        <item h="1" x="404"/>
        <item h="1" x="308"/>
        <item h="1" x="512"/>
        <item h="1" x="184"/>
        <item h="1" x="323"/>
        <item h="1" x="194"/>
        <item h="1" x="475"/>
        <item h="1" x="148"/>
        <item h="1" x="231"/>
        <item h="1" x="54"/>
        <item h="1" x="403"/>
        <item h="1" x="168"/>
        <item h="1" x="114"/>
        <item h="1" x="159"/>
        <item h="1" f="1" x="531"/>
        <item h="1" x="299"/>
        <item h="1" x="2"/>
        <item h="1" x="5"/>
        <item h="1" x="437"/>
        <item h="1" x="47"/>
        <item h="1" x="210"/>
        <item h="1" x="9"/>
        <item h="1" x="201"/>
        <item h="1" x="326"/>
        <item h="1" x="427"/>
        <item h="1" x="348"/>
        <item h="1" x="164"/>
        <item h="1" x="106"/>
        <item h="1" x="431"/>
        <item h="1" x="23"/>
        <item h="1" x="118"/>
        <item h="1" x="220"/>
        <item h="1" x="478"/>
        <item h="1" x="484"/>
        <item h="1" x="439"/>
        <item h="1" x="55"/>
        <item h="1" x="355"/>
        <item h="1" x="237"/>
        <item h="1" x="119"/>
        <item h="1" x="510"/>
        <item h="1" x="124"/>
        <item h="1" x="247"/>
        <item h="1" x="202"/>
        <item h="1" x="383"/>
        <item h="1" x="345"/>
        <item h="1" x="129"/>
        <item h="1" x="200"/>
        <item h="1" x="82"/>
        <item h="1" x="521"/>
        <item h="1" x="319"/>
        <item h="1" x="57"/>
        <item h="1" x="410"/>
        <item h="1" x="91"/>
        <item h="1" x="193"/>
        <item h="1" x="414"/>
        <item h="1" x="434"/>
        <item h="1" x="337"/>
        <item h="1" x="123"/>
        <item h="1" x="470"/>
        <item h="1" x="85"/>
        <item h="1" x="146"/>
        <item h="1" x="366"/>
        <item h="1" x="336"/>
        <item h="1" x="493"/>
        <item h="1" x="451"/>
        <item h="1" x="390"/>
        <item h="1" x="304"/>
        <item h="1" x="188"/>
        <item h="1" x="325"/>
        <item h="1" x="322"/>
        <item h="1" x="12"/>
        <item h="1" x="100"/>
        <item h="1" x="113"/>
        <item h="1" x="44"/>
        <item h="1" x="245"/>
        <item h="1" x="74"/>
        <item h="1" x="394"/>
        <item h="1" x="218"/>
        <item h="1" x="25"/>
        <item h="1" x="107"/>
        <item h="1" x="312"/>
        <item h="1" x="177"/>
        <item h="1" x="271"/>
        <item h="1" x="186"/>
        <item h="1" x="443"/>
        <item h="1" x="259"/>
        <item h="1" x="462"/>
        <item h="1" x="249"/>
        <item h="1" x="239"/>
        <item h="1" x="435"/>
        <item h="1" x="505"/>
        <item h="1" x="289"/>
        <item h="1" x="412"/>
        <item h="1" x="449"/>
        <item h="1" x="189"/>
        <item h="1" x="314"/>
        <item h="1" x="240"/>
        <item h="1" x="229"/>
        <item h="1" x="335"/>
        <item h="1" x="154"/>
        <item h="1" x="454"/>
        <item h="1" x="120"/>
        <item h="1" x="68"/>
        <item h="1" x="79"/>
        <item h="1" x="152"/>
        <item h="1" x="190"/>
        <item h="1" x="128"/>
        <item h="1" x="324"/>
        <item h="1" x="97"/>
        <item h="1" x="517"/>
        <item h="1" x="103"/>
        <item h="1" x="409"/>
        <item h="1" x="87"/>
        <item h="1" x="426"/>
        <item h="1" x="466"/>
        <item h="1" x="428"/>
        <item h="1" x="273"/>
        <item h="1" x="413"/>
        <item h="1" x="291"/>
        <item h="1" x="161"/>
        <item h="1" x="112"/>
        <item h="1" x="290"/>
        <item h="1" x="293"/>
        <item h="1" x="529"/>
        <item h="1" x="416"/>
        <item h="1" x="84"/>
        <item h="1" x="497"/>
        <item h="1" x="469"/>
        <item h="1" x="160"/>
        <item h="1" x="1"/>
        <item h="1" x="102"/>
        <item h="1" x="432"/>
        <item h="1" x="89"/>
        <item h="1" x="270"/>
        <item h="1" x="203"/>
        <item h="1" x="6"/>
        <item h="1" x="303"/>
        <item h="1" x="90"/>
        <item h="1" x="376"/>
        <item h="1" x="511"/>
        <item h="1" x="286"/>
        <item h="1" x="350"/>
        <item h="1" x="406"/>
        <item h="1" x="420"/>
        <item h="1" x="292"/>
        <item h="1" x="516"/>
        <item h="1" x="126"/>
        <item h="1" x="530"/>
        <item h="1" x="393"/>
        <item h="1" x="261"/>
        <item h="1" x="63"/>
        <item h="1" x="15"/>
        <item h="1" x="26"/>
        <item h="1" x="408"/>
        <item h="1" x="255"/>
        <item h="1" x="347"/>
        <item h="1" x="122"/>
        <item h="1" x="279"/>
        <item h="1" x="99"/>
        <item h="1" x="209"/>
        <item h="1" x="297"/>
        <item h="1" x="452"/>
        <item h="1" x="158"/>
        <item h="1" x="31"/>
        <item h="1" x="389"/>
        <item h="1" x="313"/>
        <item h="1" x="133"/>
        <item h="1" x="263"/>
        <item h="1" x="352"/>
        <item h="1" x="216"/>
        <item h="1" x="495"/>
        <item h="1" x="53"/>
        <item h="1" x="485"/>
        <item h="1" x="121"/>
        <item h="1" x="278"/>
        <item h="1" x="430"/>
        <item h="1" x="499"/>
        <item h="1" x="72"/>
        <item h="1" x="340"/>
        <item h="1" x="145"/>
        <item h="1" x="86"/>
        <item h="1" x="208"/>
        <item h="1" x="174"/>
        <item h="1" x="254"/>
        <item h="1" x="14"/>
        <item h="1" x="463"/>
        <item h="1" x="316"/>
        <item h="1" x="19"/>
        <item h="1" x="217"/>
        <item h="1" x="163"/>
        <item h="1" x="296"/>
        <item h="1" x="105"/>
        <item h="1" x="20"/>
        <item h="1" x="46"/>
        <item h="1" x="311"/>
        <item h="1" x="221"/>
        <item h="1" x="338"/>
        <item h="1" x="446"/>
        <item h="1" x="490"/>
        <item h="1" x="109"/>
        <item h="1" x="310"/>
        <item h="1" x="226"/>
        <item h="1" x="369"/>
        <item h="1" x="165"/>
        <item h="1" x="424"/>
        <item h="1" x="182"/>
        <item h="1" x="147"/>
        <item h="1" x="373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7"/>
        <item h="1" x="460"/>
        <item h="1" x="476"/>
        <item h="1" x="473"/>
        <item h="1" x="144"/>
        <item h="1" x="110"/>
        <item h="1" x="116"/>
        <item h="1" x="215"/>
        <item h="1" x="45"/>
        <item h="1" x="423"/>
        <item h="1" x="309"/>
        <item h="1" x="267"/>
        <item h="1" x="353"/>
        <item h="1" x="94"/>
        <item h="1" x="425"/>
        <item h="1" x="96"/>
        <item h="1" x="275"/>
        <item h="1" x="343"/>
        <item h="1" x="10"/>
        <item h="1" x="42"/>
        <item h="1" x="211"/>
        <item h="1" x="519"/>
        <item h="1" x="135"/>
        <item h="1" x="243"/>
        <item h="1" x="370"/>
        <item h="1" x="213"/>
        <item h="1" x="450"/>
        <item h="1" x="225"/>
        <item h="1" x="330"/>
        <item h="1" x="397"/>
        <item h="1" x="260"/>
        <item h="1" x="371"/>
        <item h="1" x="402"/>
        <item h="1" x="32"/>
        <item h="1" x="205"/>
        <item h="1" x="212"/>
        <item h="1" x="206"/>
        <item h="1" x="93"/>
        <item h="1" x="253"/>
        <item h="1" x="277"/>
        <item h="1" x="503"/>
        <item h="1" x="265"/>
        <item h="1" x="455"/>
        <item h="1" x="56"/>
        <item h="1" x="252"/>
        <item h="1" x="332"/>
        <item h="1" x="465"/>
        <item h="1" x="192"/>
        <item h="1" x="477"/>
        <item h="1" x="360"/>
        <item h="1" x="13"/>
        <item h="1" x="101"/>
        <item h="1" x="483"/>
        <item h="1" x="169"/>
        <item h="1" x="30"/>
        <item h="1" x="134"/>
        <item h="1" x="372"/>
        <item h="1" x="179"/>
        <item h="1" x="196"/>
        <item h="1" x="441"/>
        <item h="1" x="411"/>
        <item h="1" x="515"/>
        <item h="1" x="43"/>
        <item h="1" x="185"/>
        <item h="1" x="171"/>
        <item h="1" x="195"/>
        <item h="1" x="301"/>
        <item h="1" x="62"/>
        <item h="1" x="491"/>
        <item h="1" x="368"/>
        <item h="1" x="285"/>
        <item h="1" x="33"/>
        <item h="1" x="178"/>
        <item h="1" x="83"/>
        <item h="1" x="127"/>
        <item h="1" x="162"/>
        <item h="1" x="288"/>
        <item h="1" x="287"/>
        <item h="1" x="52"/>
        <item h="1" x="272"/>
        <item h="1" x="526"/>
        <item h="1" x="69"/>
        <item h="1" x="8"/>
        <item h="1" x="405"/>
        <item h="1" x="49"/>
        <item h="1" x="527"/>
        <item h="1" x="509"/>
        <item h="1" x="354"/>
        <item h="1" x="407"/>
        <item h="1" x="508"/>
        <item h="1" x="157"/>
        <item h="1" x="444"/>
        <item h="1" x="67"/>
        <item h="1" x="365"/>
        <item h="1" x="467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5"/>
        <item h="1" x="315"/>
        <item h="1" x="75"/>
        <item h="1" x="66"/>
        <item h="1" x="78"/>
        <item h="1" x="358"/>
        <item h="1" x="228"/>
        <item h="1" x="380"/>
        <item h="1" x="481"/>
        <item h="1" x="399"/>
        <item h="1" x="222"/>
        <item h="1" x="378"/>
        <item h="1" x="302"/>
        <item h="1" x="241"/>
        <item h="1" x="362"/>
        <item h="1" x="167"/>
        <item h="1" x="170"/>
        <item h="1" x="149"/>
        <item h="1" x="21"/>
        <item h="1" x="92"/>
        <item h="1" x="251"/>
        <item h="1" x="429"/>
        <item h="1" x="513"/>
        <item h="1" x="139"/>
        <item h="1" x="37"/>
        <item h="1" x="457"/>
        <item h="1" x="327"/>
        <item h="1" x="132"/>
        <item h="1" x="137"/>
        <item h="1" x="219"/>
        <item h="1" x="173"/>
        <item h="1" x="356"/>
        <item h="1" x="436"/>
        <item h="1" x="131"/>
        <item h="1" x="98"/>
        <item h="1" x="176"/>
        <item h="1" x="417"/>
        <item h="1" x="471"/>
        <item h="1" x="232"/>
        <item h="1" x="328"/>
        <item h="1" x="422"/>
        <item h="1" x="141"/>
        <item h="1" x="374"/>
        <item h="1" x="7"/>
        <item h="1" x="488"/>
        <item h="1" x="58"/>
        <item h="1" x="17"/>
        <item h="1" x="223"/>
        <item h="1" x="320"/>
        <item h="1" x="61"/>
        <item h="1" x="392"/>
        <item h="1" x="40"/>
        <item h="1" x="482"/>
        <item h="1" x="440"/>
        <item h="1" x="351"/>
        <item h="1" x="318"/>
        <item h="1" x="384"/>
        <item h="1" x="181"/>
        <item h="1" x="283"/>
        <item h="1" x="359"/>
        <item h="1" x="421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0">
    <i>
      <x v="1567"/>
    </i>
    <i>
      <x v="418"/>
    </i>
    <i>
      <x v="1770"/>
    </i>
    <i>
      <x v="421"/>
    </i>
    <i>
      <x v="425"/>
    </i>
    <i>
      <x v="419"/>
    </i>
    <i>
      <x v="1569"/>
    </i>
    <i>
      <x v="1280"/>
    </i>
    <i>
      <x v="1600"/>
    </i>
    <i>
      <x v="1209"/>
    </i>
  </rowItems>
  <colItems count="1">
    <i/>
  </colItems>
  <dataFields count="1">
    <dataField name="Valor Total de Venda" fld="6" baseField="0" baseItem="0" numFmtId="164"/>
  </dataFields>
  <formats count="1">
    <format dxfId="19">
      <pivotArea dataOnly="0" labelOnly="1" fieldPosition="0">
        <references count="1">
          <reference field="12" count="1">
            <x v="128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3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AEEAF-0A44-4E7C-B740-A135F217A641}" name="Tabela dinâmica26" cacheId="6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E4:E5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ntagem Distinta de City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ntagem Distinta de City"/>
    <pivotHierarchy dragToData="1"/>
    <pivotHierarchy dragToData="1"/>
  </pivotHierarchie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ela_Total!$A$1:$T$9995">
        <x15:activeTabTopLevelEntity name="[Interval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E9FF6-F973-4997-B133-E004BE86B1E1}" name="categoriaxlucro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14" rowHeaderCaption="Categoria">
  <location ref="A8:B11" firstHeaderRow="1" firstDataRow="1" firstDataCol="1"/>
  <pivotFields count="20">
    <pivotField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533">
        <item h="1" x="520"/>
        <item h="1" x="489"/>
        <item h="1" x="59"/>
        <item h="1" x="305"/>
        <item h="1" x="166"/>
        <item h="1" x="235"/>
        <item h="1" x="227"/>
        <item h="1" x="377"/>
        <item h="1" x="111"/>
        <item h="1" x="125"/>
        <item h="1" x="504"/>
        <item h="1" x="448"/>
        <item h="1" x="187"/>
        <item h="1" x="264"/>
        <item h="1" x="339"/>
        <item h="1" x="233"/>
        <item h="1" x="80"/>
        <item h="1" x="523"/>
        <item h="1" x="81"/>
        <item h="1" x="153"/>
        <item h="1" x="418"/>
        <item h="1" x="117"/>
        <item h="1" x="496"/>
        <item h="1" x="108"/>
        <item h="1" x="34"/>
        <item h="1" x="88"/>
        <item h="1" x="419"/>
        <item h="1" x="329"/>
        <item h="1" x="248"/>
        <item h="1" x="294"/>
        <item h="1" x="464"/>
        <item h="1" x="246"/>
        <item h="1" x="382"/>
        <item h="1" x="487"/>
        <item h="1" x="386"/>
        <item h="1" x="77"/>
        <item h="1" x="234"/>
        <item h="1" x="317"/>
        <item h="1" x="438"/>
        <item h="1" x="474"/>
        <item h="1" x="344"/>
        <item h="1" x="41"/>
        <item h="1" x="172"/>
        <item h="1" x="395"/>
        <item h="1" x="349"/>
        <item h="1" x="151"/>
        <item h="1" x="256"/>
        <item h="1" x="199"/>
        <item x="274"/>
        <item h="1" x="70"/>
        <item h="1" x="230"/>
        <item h="1" x="39"/>
        <item h="1" x="388"/>
        <item h="1" x="266"/>
        <item h="1" x="180"/>
        <item h="1" x="518"/>
        <item h="1" x="198"/>
        <item h="1" x="453"/>
        <item h="1" x="401"/>
        <item h="1" x="494"/>
        <item h="1" x="140"/>
        <item h="1" x="461"/>
        <item h="1" x="492"/>
        <item h="1" x="472"/>
        <item h="1" x="104"/>
        <item h="1" x="51"/>
        <item h="1" x="367"/>
        <item h="1" x="238"/>
        <item h="1" x="143"/>
        <item h="1" x="445"/>
        <item h="1" x="204"/>
        <item h="1" x="379"/>
        <item h="1" x="433"/>
        <item h="1" x="71"/>
        <item h="1" x="35"/>
        <item h="1" x="262"/>
        <item h="1" x="346"/>
        <item h="1" x="269"/>
        <item h="1" x="142"/>
        <item h="1" x="459"/>
        <item h="1" x="22"/>
        <item h="1" x="456"/>
        <item h="1" x="375"/>
        <item h="1" x="73"/>
        <item h="1" x="398"/>
        <item h="1" x="300"/>
        <item h="1" x="138"/>
        <item h="1" x="500"/>
        <item h="1" x="183"/>
        <item h="1" x="442"/>
        <item h="1" x="307"/>
        <item h="1" x="284"/>
        <item h="1" x="76"/>
        <item h="1" x="29"/>
        <item h="1" x="38"/>
        <item h="1" x="480"/>
        <item h="1" x="3"/>
        <item h="1" x="361"/>
        <item h="1" x="458"/>
        <item h="1" x="525"/>
        <item h="1" x="224"/>
        <item h="1" x="514"/>
        <item h="1" x="197"/>
        <item h="1" x="331"/>
        <item h="1" x="115"/>
        <item h="1" x="150"/>
        <item h="1" x="387"/>
        <item h="1" x="396"/>
        <item h="1" x="191"/>
        <item h="1" x="0"/>
        <item h="1" x="507"/>
        <item h="1" x="415"/>
        <item h="1" x="498"/>
        <item h="1" x="400"/>
        <item h="1" x="130"/>
        <item h="1" x="364"/>
        <item h="1" x="27"/>
        <item h="1" x="391"/>
        <item h="1" x="479"/>
        <item h="1" x="207"/>
        <item h="1" x="60"/>
        <item h="1" x="95"/>
        <item h="1" x="468"/>
        <item h="1" x="65"/>
        <item h="1" x="18"/>
        <item h="1" x="447"/>
        <item h="1" x="64"/>
        <item h="1" x="363"/>
        <item h="1" x="28"/>
        <item h="1" x="16"/>
        <item h="1" x="522"/>
        <item h="1" x="502"/>
        <item h="1" x="342"/>
        <item h="1" x="381"/>
        <item h="1" x="50"/>
        <item h="1" x="156"/>
        <item h="1" x="486"/>
        <item h="1" x="236"/>
        <item h="1" x="404"/>
        <item h="1" x="308"/>
        <item h="1" x="512"/>
        <item h="1" x="184"/>
        <item h="1" x="323"/>
        <item h="1" x="194"/>
        <item h="1" x="475"/>
        <item h="1" x="148"/>
        <item h="1" x="231"/>
        <item h="1" x="54"/>
        <item h="1" x="403"/>
        <item h="1" x="168"/>
        <item h="1" x="114"/>
        <item h="1" x="159"/>
        <item h="1" x="299"/>
        <item h="1" x="2"/>
        <item h="1" x="5"/>
        <item h="1" x="437"/>
        <item h="1" x="47"/>
        <item h="1" x="210"/>
        <item h="1" x="9"/>
        <item h="1" x="201"/>
        <item h="1" x="326"/>
        <item h="1" x="427"/>
        <item h="1" x="348"/>
        <item h="1" x="164"/>
        <item h="1" x="106"/>
        <item h="1" x="431"/>
        <item h="1" x="23"/>
        <item h="1" x="118"/>
        <item h="1" x="220"/>
        <item h="1" x="478"/>
        <item h="1" x="484"/>
        <item h="1" x="439"/>
        <item h="1" x="55"/>
        <item h="1" x="355"/>
        <item h="1" x="237"/>
        <item h="1" x="119"/>
        <item h="1" x="510"/>
        <item h="1" x="124"/>
        <item h="1" x="247"/>
        <item h="1" x="202"/>
        <item h="1" x="383"/>
        <item h="1" x="345"/>
        <item h="1" x="129"/>
        <item h="1" x="200"/>
        <item h="1" x="82"/>
        <item h="1" x="521"/>
        <item h="1" x="319"/>
        <item h="1" x="57"/>
        <item h="1" x="410"/>
        <item h="1" x="91"/>
        <item h="1" x="193"/>
        <item h="1" x="414"/>
        <item h="1" x="434"/>
        <item h="1" x="337"/>
        <item h="1" x="123"/>
        <item h="1" x="470"/>
        <item h="1" x="85"/>
        <item h="1" x="146"/>
        <item h="1" x="366"/>
        <item h="1" x="336"/>
        <item h="1" x="493"/>
        <item h="1" x="451"/>
        <item h="1" x="390"/>
        <item h="1" x="304"/>
        <item h="1" x="188"/>
        <item h="1" x="325"/>
        <item h="1" x="322"/>
        <item h="1" x="12"/>
        <item h="1" x="100"/>
        <item h="1" x="113"/>
        <item h="1" x="44"/>
        <item h="1" x="245"/>
        <item h="1" x="74"/>
        <item h="1" x="394"/>
        <item h="1" x="218"/>
        <item h="1" x="25"/>
        <item h="1" x="107"/>
        <item h="1" x="312"/>
        <item h="1" x="177"/>
        <item h="1" x="271"/>
        <item h="1" x="186"/>
        <item h="1" x="443"/>
        <item h="1" x="259"/>
        <item h="1" x="462"/>
        <item h="1" x="249"/>
        <item h="1" x="239"/>
        <item h="1" x="435"/>
        <item h="1" x="505"/>
        <item h="1" x="289"/>
        <item h="1" x="412"/>
        <item h="1" x="449"/>
        <item h="1" x="189"/>
        <item h="1" x="314"/>
        <item h="1" x="240"/>
        <item h="1" x="229"/>
        <item h="1" x="335"/>
        <item h="1" x="154"/>
        <item h="1" x="454"/>
        <item h="1" x="120"/>
        <item h="1" x="68"/>
        <item h="1" x="79"/>
        <item h="1" x="152"/>
        <item h="1" x="190"/>
        <item h="1" x="128"/>
        <item h="1" x="324"/>
        <item h="1" x="97"/>
        <item h="1" x="517"/>
        <item h="1" x="103"/>
        <item h="1" x="409"/>
        <item h="1" x="87"/>
        <item h="1" x="426"/>
        <item h="1" x="466"/>
        <item h="1" x="428"/>
        <item h="1" x="273"/>
        <item h="1" x="413"/>
        <item h="1" x="291"/>
        <item h="1" x="161"/>
        <item h="1" x="112"/>
        <item h="1" x="290"/>
        <item h="1" x="293"/>
        <item h="1" x="529"/>
        <item h="1" x="416"/>
        <item h="1" x="84"/>
        <item h="1" x="497"/>
        <item h="1" x="469"/>
        <item h="1" x="160"/>
        <item h="1" x="1"/>
        <item h="1" x="102"/>
        <item h="1" x="432"/>
        <item h="1" x="89"/>
        <item h="1" x="270"/>
        <item h="1" x="203"/>
        <item h="1" x="6"/>
        <item h="1" x="303"/>
        <item h="1" x="90"/>
        <item h="1" x="376"/>
        <item h="1" x="511"/>
        <item h="1" x="286"/>
        <item h="1" x="350"/>
        <item h="1" x="406"/>
        <item h="1" x="420"/>
        <item h="1" x="292"/>
        <item h="1" x="516"/>
        <item h="1" x="126"/>
        <item h="1" x="530"/>
        <item h="1" x="393"/>
        <item h="1" x="261"/>
        <item h="1" x="63"/>
        <item h="1" x="15"/>
        <item h="1" x="26"/>
        <item h="1" x="408"/>
        <item h="1" x="255"/>
        <item h="1" x="347"/>
        <item h="1" x="122"/>
        <item h="1" x="279"/>
        <item h="1" x="99"/>
        <item h="1" x="209"/>
        <item h="1" x="297"/>
        <item h="1" x="452"/>
        <item h="1" x="158"/>
        <item h="1" x="31"/>
        <item h="1" x="389"/>
        <item h="1" x="313"/>
        <item h="1" x="133"/>
        <item h="1" x="263"/>
        <item h="1" x="352"/>
        <item h="1" x="216"/>
        <item h="1" x="495"/>
        <item h="1" x="53"/>
        <item h="1" x="485"/>
        <item h="1" x="121"/>
        <item h="1" x="278"/>
        <item h="1" x="430"/>
        <item h="1" x="499"/>
        <item h="1" x="72"/>
        <item h="1" x="340"/>
        <item h="1" x="145"/>
        <item h="1" x="86"/>
        <item h="1" x="208"/>
        <item h="1" x="174"/>
        <item h="1" x="254"/>
        <item h="1" x="14"/>
        <item h="1" x="463"/>
        <item h="1" x="316"/>
        <item h="1" x="19"/>
        <item h="1" x="217"/>
        <item h="1" x="163"/>
        <item h="1" x="296"/>
        <item h="1" x="105"/>
        <item h="1" x="20"/>
        <item h="1" x="46"/>
        <item h="1" x="311"/>
        <item h="1" x="221"/>
        <item h="1" x="338"/>
        <item h="1" x="446"/>
        <item h="1" x="490"/>
        <item h="1" x="109"/>
        <item h="1" x="310"/>
        <item h="1" x="226"/>
        <item h="1" x="369"/>
        <item h="1" x="165"/>
        <item h="1" x="424"/>
        <item h="1" x="182"/>
        <item h="1" x="147"/>
        <item h="1" x="373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7"/>
        <item h="1" x="460"/>
        <item h="1" x="476"/>
        <item h="1" x="473"/>
        <item h="1" x="144"/>
        <item h="1" x="110"/>
        <item h="1" x="116"/>
        <item h="1" x="215"/>
        <item h="1" x="45"/>
        <item h="1" x="423"/>
        <item h="1" x="309"/>
        <item h="1" x="267"/>
        <item h="1" x="353"/>
        <item h="1" x="94"/>
        <item h="1" x="425"/>
        <item h="1" x="96"/>
        <item h="1" x="275"/>
        <item h="1" x="343"/>
        <item h="1" x="10"/>
        <item h="1" x="42"/>
        <item h="1" x="211"/>
        <item h="1" x="519"/>
        <item h="1" x="135"/>
        <item h="1" x="243"/>
        <item h="1" x="370"/>
        <item h="1" x="213"/>
        <item h="1" x="450"/>
        <item h="1" x="225"/>
        <item h="1" x="330"/>
        <item h="1" x="397"/>
        <item h="1" x="260"/>
        <item h="1" x="371"/>
        <item h="1" x="402"/>
        <item h="1" x="32"/>
        <item h="1" x="205"/>
        <item h="1" x="212"/>
        <item h="1" x="206"/>
        <item h="1" x="93"/>
        <item h="1" x="253"/>
        <item h="1" x="277"/>
        <item h="1" x="503"/>
        <item h="1" x="265"/>
        <item h="1" x="455"/>
        <item h="1" x="56"/>
        <item h="1" x="252"/>
        <item h="1" x="332"/>
        <item h="1" x="465"/>
        <item h="1" x="192"/>
        <item h="1" x="477"/>
        <item h="1" x="360"/>
        <item h="1" x="13"/>
        <item h="1" x="101"/>
        <item h="1" x="483"/>
        <item h="1" x="169"/>
        <item h="1" x="30"/>
        <item h="1" x="134"/>
        <item h="1" x="372"/>
        <item h="1" x="179"/>
        <item h="1" x="196"/>
        <item h="1" x="441"/>
        <item h="1" x="411"/>
        <item h="1" x="515"/>
        <item h="1" x="43"/>
        <item h="1" x="185"/>
        <item h="1" x="171"/>
        <item h="1" x="195"/>
        <item h="1" x="301"/>
        <item h="1" x="62"/>
        <item h="1" x="491"/>
        <item h="1" x="368"/>
        <item h="1" x="285"/>
        <item h="1" x="33"/>
        <item h="1" x="178"/>
        <item h="1" x="83"/>
        <item h="1" x="127"/>
        <item h="1" x="162"/>
        <item h="1" x="288"/>
        <item h="1" x="287"/>
        <item h="1" x="52"/>
        <item h="1" x="272"/>
        <item h="1" x="526"/>
        <item h="1" x="69"/>
        <item h="1" x="8"/>
        <item h="1" x="405"/>
        <item h="1" x="49"/>
        <item h="1" x="527"/>
        <item h="1" x="509"/>
        <item h="1" x="354"/>
        <item h="1" x="407"/>
        <item h="1" x="508"/>
        <item h="1" x="157"/>
        <item h="1" x="444"/>
        <item h="1" x="67"/>
        <item h="1" x="365"/>
        <item h="1" x="467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5"/>
        <item h="1" x="315"/>
        <item h="1" x="75"/>
        <item h="1" x="66"/>
        <item h="1" x="78"/>
        <item h="1" x="358"/>
        <item h="1" x="228"/>
        <item h="1" x="380"/>
        <item h="1" x="481"/>
        <item h="1" x="399"/>
        <item h="1" x="222"/>
        <item h="1" x="378"/>
        <item h="1" x="302"/>
        <item h="1" x="241"/>
        <item h="1" x="362"/>
        <item h="1" x="167"/>
        <item h="1" x="170"/>
        <item h="1" x="149"/>
        <item h="1" x="21"/>
        <item h="1" x="92"/>
        <item h="1" x="251"/>
        <item h="1" x="429"/>
        <item h="1" x="513"/>
        <item h="1" x="139"/>
        <item h="1" x="37"/>
        <item h="1" x="457"/>
        <item h="1" x="327"/>
        <item h="1" x="132"/>
        <item h="1" x="137"/>
        <item h="1" x="219"/>
        <item h="1" x="173"/>
        <item h="1" x="356"/>
        <item h="1" x="436"/>
        <item h="1" x="131"/>
        <item h="1" x="98"/>
        <item h="1" x="176"/>
        <item h="1" x="417"/>
        <item h="1" x="471"/>
        <item h="1" x="232"/>
        <item h="1" x="328"/>
        <item h="1" x="422"/>
        <item h="1" x="141"/>
        <item h="1" x="374"/>
        <item h="1" x="7"/>
        <item h="1" x="488"/>
        <item h="1" x="58"/>
        <item h="1" x="17"/>
        <item h="1" x="223"/>
        <item h="1" x="320"/>
        <item h="1" x="61"/>
        <item h="1" x="392"/>
        <item h="1" x="40"/>
        <item h="1" x="482"/>
        <item h="1" x="440"/>
        <item h="1" x="351"/>
        <item h="1" x="318"/>
        <item h="1" x="384"/>
        <item h="1" x="181"/>
        <item h="1" x="283"/>
        <item h="1" x="359"/>
        <item h="1" x="421"/>
        <item h="1" f="1" x="531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Lucro" fld="9" baseField="0" baseItem="0" numFmtId="164"/>
  </dataFields>
  <chartFormats count="3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F34A-7554-4AC6-95F7-AE17CA54091B}" name="Tabela dinâmica27" cacheId="6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E8:E9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ntagem Distinta de Product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ntagem Distinta de Product ID"/>
  </pivotHierarchie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abela_Total!$A$1:$T$9995">
        <x15:activeTabTopLevelEntity name="[Intervalo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C0D83-55CD-480C-96E5-799643FDFACD}" name="segmentoxpedido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9" rowHeaderCaption="Segmento">
  <location ref="A38:B41" firstHeaderRow="1" firstDataRow="1" firstDataCol="1"/>
  <pivotFields count="20">
    <pivotField dataField="1"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533">
        <item h="1" x="520"/>
        <item h="1" x="489"/>
        <item h="1" x="59"/>
        <item h="1" x="305"/>
        <item h="1" x="166"/>
        <item h="1" x="235"/>
        <item h="1" x="227"/>
        <item h="1" x="377"/>
        <item h="1" x="111"/>
        <item h="1" x="125"/>
        <item h="1" x="504"/>
        <item h="1" x="448"/>
        <item h="1" x="187"/>
        <item h="1" x="264"/>
        <item h="1" x="339"/>
        <item h="1" x="233"/>
        <item h="1" x="80"/>
        <item h="1" x="523"/>
        <item h="1" x="81"/>
        <item h="1" x="153"/>
        <item h="1" x="418"/>
        <item h="1" x="117"/>
        <item h="1" x="496"/>
        <item h="1" x="108"/>
        <item h="1" x="34"/>
        <item h="1" x="88"/>
        <item h="1" x="419"/>
        <item h="1" x="329"/>
        <item h="1" x="248"/>
        <item h="1" x="294"/>
        <item h="1" x="464"/>
        <item h="1" x="246"/>
        <item h="1" x="382"/>
        <item h="1" x="487"/>
        <item h="1" x="386"/>
        <item h="1" x="77"/>
        <item h="1" x="234"/>
        <item h="1" x="317"/>
        <item h="1" x="438"/>
        <item h="1" x="474"/>
        <item h="1" x="344"/>
        <item h="1" x="41"/>
        <item h="1" x="172"/>
        <item h="1" x="395"/>
        <item h="1" x="349"/>
        <item h="1" x="151"/>
        <item h="1" x="256"/>
        <item h="1" x="199"/>
        <item x="274"/>
        <item h="1" x="70"/>
        <item h="1" x="230"/>
        <item h="1" x="39"/>
        <item h="1" x="388"/>
        <item h="1" x="266"/>
        <item h="1" x="180"/>
        <item h="1" x="518"/>
        <item h="1" x="198"/>
        <item h="1" x="453"/>
        <item h="1" x="401"/>
        <item h="1" x="494"/>
        <item h="1" x="140"/>
        <item h="1" x="461"/>
        <item h="1" x="492"/>
        <item h="1" x="472"/>
        <item h="1" x="104"/>
        <item h="1" x="51"/>
        <item h="1" x="367"/>
        <item h="1" x="238"/>
        <item h="1" x="143"/>
        <item h="1" x="445"/>
        <item h="1" x="204"/>
        <item h="1" x="379"/>
        <item h="1" x="433"/>
        <item h="1" x="71"/>
        <item h="1" x="35"/>
        <item h="1" x="262"/>
        <item h="1" x="346"/>
        <item h="1" x="269"/>
        <item h="1" x="142"/>
        <item h="1" x="459"/>
        <item h="1" x="22"/>
        <item h="1" x="456"/>
        <item h="1" x="375"/>
        <item h="1" x="73"/>
        <item h="1" x="398"/>
        <item h="1" x="300"/>
        <item h="1" x="138"/>
        <item h="1" x="500"/>
        <item h="1" x="183"/>
        <item h="1" x="442"/>
        <item h="1" x="307"/>
        <item h="1" x="284"/>
        <item h="1" x="76"/>
        <item h="1" x="29"/>
        <item h="1" x="38"/>
        <item h="1" x="480"/>
        <item h="1" x="3"/>
        <item h="1" x="361"/>
        <item h="1" x="458"/>
        <item h="1" x="525"/>
        <item h="1" x="224"/>
        <item h="1" x="514"/>
        <item h="1" x="197"/>
        <item h="1" x="331"/>
        <item h="1" x="115"/>
        <item h="1" x="150"/>
        <item h="1" x="387"/>
        <item h="1" x="396"/>
        <item h="1" x="191"/>
        <item h="1" x="0"/>
        <item h="1" x="507"/>
        <item h="1" x="415"/>
        <item h="1" x="498"/>
        <item h="1" x="400"/>
        <item h="1" x="130"/>
        <item h="1" x="364"/>
        <item h="1" x="27"/>
        <item h="1" x="391"/>
        <item h="1" x="479"/>
        <item h="1" x="207"/>
        <item h="1" x="60"/>
        <item h="1" x="95"/>
        <item h="1" x="468"/>
        <item h="1" x="65"/>
        <item h="1" x="18"/>
        <item h="1" x="447"/>
        <item h="1" x="64"/>
        <item h="1" x="363"/>
        <item h="1" x="28"/>
        <item h="1" x="16"/>
        <item h="1" x="522"/>
        <item h="1" x="502"/>
        <item h="1" x="342"/>
        <item h="1" x="381"/>
        <item h="1" x="50"/>
        <item h="1" x="156"/>
        <item h="1" x="486"/>
        <item h="1" x="236"/>
        <item h="1" x="404"/>
        <item h="1" x="308"/>
        <item h="1" x="512"/>
        <item h="1" x="184"/>
        <item h="1" x="323"/>
        <item h="1" x="194"/>
        <item h="1" x="475"/>
        <item h="1" x="148"/>
        <item h="1" x="231"/>
        <item h="1" x="54"/>
        <item h="1" x="403"/>
        <item h="1" x="168"/>
        <item h="1" x="114"/>
        <item h="1" x="159"/>
        <item h="1" f="1" x="531"/>
        <item h="1" x="299"/>
        <item h="1" x="2"/>
        <item h="1" x="5"/>
        <item h="1" x="437"/>
        <item h="1" x="47"/>
        <item h="1" x="210"/>
        <item h="1" x="9"/>
        <item h="1" x="201"/>
        <item h="1" x="326"/>
        <item h="1" x="427"/>
        <item h="1" x="348"/>
        <item h="1" x="164"/>
        <item h="1" x="106"/>
        <item h="1" x="431"/>
        <item h="1" x="23"/>
        <item h="1" x="118"/>
        <item h="1" x="220"/>
        <item h="1" x="478"/>
        <item h="1" x="484"/>
        <item h="1" x="439"/>
        <item h="1" x="55"/>
        <item h="1" x="355"/>
        <item h="1" x="237"/>
        <item h="1" x="119"/>
        <item h="1" x="510"/>
        <item h="1" x="124"/>
        <item h="1" x="247"/>
        <item h="1" x="202"/>
        <item h="1" x="383"/>
        <item h="1" x="345"/>
        <item h="1" x="129"/>
        <item h="1" x="200"/>
        <item h="1" x="82"/>
        <item h="1" x="521"/>
        <item h="1" x="319"/>
        <item h="1" x="57"/>
        <item h="1" x="410"/>
        <item h="1" x="91"/>
        <item h="1" x="193"/>
        <item h="1" x="414"/>
        <item h="1" x="434"/>
        <item h="1" x="337"/>
        <item h="1" x="123"/>
        <item h="1" x="470"/>
        <item h="1" x="85"/>
        <item h="1" x="146"/>
        <item h="1" x="366"/>
        <item h="1" x="336"/>
        <item h="1" x="493"/>
        <item h="1" x="451"/>
        <item h="1" x="390"/>
        <item h="1" x="304"/>
        <item h="1" x="188"/>
        <item h="1" x="325"/>
        <item h="1" x="322"/>
        <item h="1" x="12"/>
        <item h="1" x="100"/>
        <item h="1" x="113"/>
        <item h="1" x="44"/>
        <item h="1" x="245"/>
        <item h="1" x="74"/>
        <item h="1" x="394"/>
        <item h="1" x="218"/>
        <item h="1" x="25"/>
        <item h="1" x="107"/>
        <item h="1" x="312"/>
        <item h="1" x="177"/>
        <item h="1" x="271"/>
        <item h="1" x="186"/>
        <item h="1" x="443"/>
        <item h="1" x="259"/>
        <item h="1" x="462"/>
        <item h="1" x="249"/>
        <item h="1" x="239"/>
        <item h="1" x="435"/>
        <item h="1" x="505"/>
        <item h="1" x="289"/>
        <item h="1" x="412"/>
        <item h="1" x="449"/>
        <item h="1" x="189"/>
        <item h="1" x="314"/>
        <item h="1" x="240"/>
        <item h="1" x="229"/>
        <item h="1" x="335"/>
        <item h="1" x="154"/>
        <item h="1" x="454"/>
        <item h="1" x="120"/>
        <item h="1" x="68"/>
        <item h="1" x="79"/>
        <item h="1" x="152"/>
        <item h="1" x="190"/>
        <item h="1" x="128"/>
        <item h="1" x="324"/>
        <item h="1" x="97"/>
        <item h="1" x="517"/>
        <item h="1" x="103"/>
        <item h="1" x="409"/>
        <item h="1" x="87"/>
        <item h="1" x="426"/>
        <item h="1" x="466"/>
        <item h="1" x="428"/>
        <item h="1" x="273"/>
        <item h="1" x="413"/>
        <item h="1" x="291"/>
        <item h="1" x="161"/>
        <item h="1" x="112"/>
        <item h="1" x="290"/>
        <item h="1" x="293"/>
        <item h="1" x="529"/>
        <item h="1" x="416"/>
        <item h="1" x="84"/>
        <item h="1" x="497"/>
        <item h="1" x="469"/>
        <item h="1" x="160"/>
        <item h="1" x="1"/>
        <item h="1" x="102"/>
        <item h="1" x="432"/>
        <item h="1" x="89"/>
        <item h="1" x="270"/>
        <item h="1" x="203"/>
        <item h="1" x="6"/>
        <item h="1" x="303"/>
        <item h="1" x="90"/>
        <item h="1" x="376"/>
        <item h="1" x="511"/>
        <item h="1" x="286"/>
        <item h="1" x="350"/>
        <item h="1" x="406"/>
        <item h="1" x="420"/>
        <item h="1" x="292"/>
        <item h="1" x="516"/>
        <item h="1" x="126"/>
        <item h="1" x="530"/>
        <item h="1" x="393"/>
        <item h="1" x="261"/>
        <item h="1" x="63"/>
        <item h="1" x="15"/>
        <item h="1" x="26"/>
        <item h="1" x="408"/>
        <item h="1" x="255"/>
        <item h="1" x="347"/>
        <item h="1" x="122"/>
        <item h="1" x="279"/>
        <item h="1" x="99"/>
        <item h="1" x="209"/>
        <item h="1" x="297"/>
        <item h="1" x="452"/>
        <item h="1" x="158"/>
        <item h="1" x="31"/>
        <item h="1" x="389"/>
        <item h="1" x="313"/>
        <item h="1" x="133"/>
        <item h="1" x="263"/>
        <item h="1" x="352"/>
        <item h="1" x="216"/>
        <item h="1" x="495"/>
        <item h="1" x="53"/>
        <item h="1" x="485"/>
        <item h="1" x="121"/>
        <item h="1" x="278"/>
        <item h="1" x="430"/>
        <item h="1" x="499"/>
        <item h="1" x="72"/>
        <item h="1" x="340"/>
        <item h="1" x="145"/>
        <item h="1" x="86"/>
        <item h="1" x="208"/>
        <item h="1" x="174"/>
        <item h="1" x="254"/>
        <item h="1" x="14"/>
        <item h="1" x="463"/>
        <item h="1" x="316"/>
        <item h="1" x="19"/>
        <item h="1" x="217"/>
        <item h="1" x="163"/>
        <item h="1" x="296"/>
        <item h="1" x="105"/>
        <item h="1" x="20"/>
        <item h="1" x="46"/>
        <item h="1" x="311"/>
        <item h="1" x="221"/>
        <item h="1" x="338"/>
        <item h="1" x="446"/>
        <item h="1" x="490"/>
        <item h="1" x="109"/>
        <item h="1" x="310"/>
        <item h="1" x="226"/>
        <item h="1" x="369"/>
        <item h="1" x="165"/>
        <item h="1" x="424"/>
        <item h="1" x="182"/>
        <item h="1" x="147"/>
        <item h="1" x="373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7"/>
        <item h="1" x="460"/>
        <item h="1" x="476"/>
        <item h="1" x="473"/>
        <item h="1" x="144"/>
        <item h="1" x="110"/>
        <item h="1" x="116"/>
        <item h="1" x="215"/>
        <item h="1" x="45"/>
        <item h="1" x="423"/>
        <item h="1" x="309"/>
        <item h="1" x="267"/>
        <item h="1" x="353"/>
        <item h="1" x="94"/>
        <item h="1" x="425"/>
        <item h="1" x="96"/>
        <item h="1" x="275"/>
        <item h="1" x="343"/>
        <item h="1" x="10"/>
        <item h="1" x="42"/>
        <item h="1" x="211"/>
        <item h="1" x="519"/>
        <item h="1" x="135"/>
        <item h="1" x="243"/>
        <item h="1" x="370"/>
        <item h="1" x="213"/>
        <item h="1" x="450"/>
        <item h="1" x="225"/>
        <item h="1" x="330"/>
        <item h="1" x="397"/>
        <item h="1" x="260"/>
        <item h="1" x="371"/>
        <item h="1" x="402"/>
        <item h="1" x="32"/>
        <item h="1" x="205"/>
        <item h="1" x="212"/>
        <item h="1" x="206"/>
        <item h="1" x="93"/>
        <item h="1" x="253"/>
        <item h="1" x="277"/>
        <item h="1" x="503"/>
        <item h="1" x="265"/>
        <item h="1" x="455"/>
        <item h="1" x="56"/>
        <item h="1" x="252"/>
        <item h="1" x="332"/>
        <item h="1" x="465"/>
        <item h="1" x="192"/>
        <item h="1" x="477"/>
        <item h="1" x="360"/>
        <item h="1" x="13"/>
        <item h="1" x="101"/>
        <item h="1" x="483"/>
        <item h="1" x="169"/>
        <item h="1" x="30"/>
        <item h="1" x="134"/>
        <item h="1" x="372"/>
        <item h="1" x="179"/>
        <item h="1" x="196"/>
        <item h="1" x="441"/>
        <item h="1" x="411"/>
        <item h="1" x="515"/>
        <item h="1" x="43"/>
        <item h="1" x="185"/>
        <item h="1" x="171"/>
        <item h="1" x="195"/>
        <item h="1" x="301"/>
        <item h="1" x="62"/>
        <item h="1" x="491"/>
        <item h="1" x="368"/>
        <item h="1" x="285"/>
        <item h="1" x="33"/>
        <item h="1" x="178"/>
        <item h="1" x="83"/>
        <item h="1" x="127"/>
        <item h="1" x="162"/>
        <item h="1" x="288"/>
        <item h="1" x="287"/>
        <item h="1" x="52"/>
        <item h="1" x="272"/>
        <item h="1" x="526"/>
        <item h="1" x="69"/>
        <item h="1" x="8"/>
        <item h="1" x="405"/>
        <item h="1" x="49"/>
        <item h="1" x="527"/>
        <item h="1" x="509"/>
        <item h="1" x="354"/>
        <item h="1" x="407"/>
        <item h="1" x="508"/>
        <item h="1" x="157"/>
        <item h="1" x="444"/>
        <item h="1" x="67"/>
        <item h="1" x="365"/>
        <item h="1" x="467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5"/>
        <item h="1" x="315"/>
        <item h="1" x="75"/>
        <item h="1" x="66"/>
        <item h="1" x="78"/>
        <item h="1" x="358"/>
        <item h="1" x="228"/>
        <item h="1" x="380"/>
        <item h="1" x="481"/>
        <item h="1" x="399"/>
        <item h="1" x="222"/>
        <item h="1" x="378"/>
        <item h="1" x="302"/>
        <item h="1" x="241"/>
        <item h="1" x="362"/>
        <item h="1" x="167"/>
        <item h="1" x="170"/>
        <item h="1" x="149"/>
        <item h="1" x="21"/>
        <item h="1" x="92"/>
        <item h="1" x="251"/>
        <item h="1" x="429"/>
        <item h="1" x="513"/>
        <item h="1" x="139"/>
        <item h="1" x="37"/>
        <item h="1" x="457"/>
        <item h="1" x="327"/>
        <item h="1" x="132"/>
        <item h="1" x="137"/>
        <item h="1" x="219"/>
        <item h="1" x="173"/>
        <item h="1" x="356"/>
        <item h="1" x="436"/>
        <item h="1" x="131"/>
        <item h="1" x="98"/>
        <item h="1" x="176"/>
        <item h="1" x="417"/>
        <item h="1" x="471"/>
        <item h="1" x="232"/>
        <item h="1" x="328"/>
        <item h="1" x="422"/>
        <item h="1" x="141"/>
        <item h="1" x="374"/>
        <item h="1" x="7"/>
        <item h="1" x="488"/>
        <item h="1" x="58"/>
        <item h="1" x="17"/>
        <item h="1" x="223"/>
        <item h="1" x="320"/>
        <item h="1" x="61"/>
        <item h="1" x="392"/>
        <item h="1" x="40"/>
        <item h="1" x="482"/>
        <item h="1" x="440"/>
        <item h="1" x="351"/>
        <item h="1" x="318"/>
        <item h="1" x="384"/>
        <item h="1" x="181"/>
        <item h="1" x="283"/>
        <item h="1" x="359"/>
        <item h="1" x="421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3">
    <i>
      <x/>
    </i>
    <i>
      <x v="1"/>
    </i>
    <i>
      <x v="2"/>
    </i>
  </rowItems>
  <colItems count="1">
    <i/>
  </colItems>
  <dataFields count="1">
    <dataField name="Qtde. de Pedidos" fld="0" subtotal="count" baseField="0" baseItem="0" numFmtId="3"/>
  </dataFields>
  <formats count="1">
    <format dxfId="20">
      <pivotArea outline="0" collapsedLevelsAreSubtotals="1" fieldPosition="0"/>
    </format>
  </formats>
  <chartFormats count="4"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BD2BCE-E14E-492E-A86A-E44A0F902C26}" name="top 10 mais receita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5" rowHeaderCaption="Nome do Produto">
  <location ref="A44:B54" firstHeaderRow="1" firstDataRow="1" firstDataCol="1"/>
  <pivotFields count="20">
    <pivotField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showAll="0"/>
    <pivotField showAll="0"/>
    <pivotField axis="axisRow" showAll="0" measureFilter="1" sortType="descending">
      <items count="1819">
        <item x="738"/>
        <item x="1674"/>
        <item x="484"/>
        <item x="664"/>
        <item x="1778"/>
        <item x="459"/>
        <item x="893"/>
        <item x="994"/>
        <item x="1731"/>
        <item x="239"/>
        <item x="393"/>
        <item x="1805"/>
        <item x="219"/>
        <item x="55"/>
        <item x="1092"/>
        <item x="1450"/>
        <item x="1316"/>
        <item x="1756"/>
        <item x="1402"/>
        <item x="1262"/>
        <item x="487"/>
        <item x="507"/>
        <item x="806"/>
        <item x="272"/>
        <item x="495"/>
        <item x="1481"/>
        <item x="581"/>
        <item x="1299"/>
        <item x="640"/>
        <item x="959"/>
        <item x="260"/>
        <item x="1382"/>
        <item x="1167"/>
        <item x="725"/>
        <item x="741"/>
        <item x="1141"/>
        <item x="734"/>
        <item x="289"/>
        <item x="1682"/>
        <item x="1611"/>
        <item x="1727"/>
        <item x="1122"/>
        <item x="181"/>
        <item x="1506"/>
        <item x="972"/>
        <item x="676"/>
        <item x="1408"/>
        <item x="1364"/>
        <item x="1518"/>
        <item x="1706"/>
        <item x="772"/>
        <item x="89"/>
        <item x="1128"/>
        <item x="1432"/>
        <item x="847"/>
        <item x="88"/>
        <item x="1278"/>
        <item x="545"/>
        <item x="1625"/>
        <item x="1246"/>
        <item x="1597"/>
        <item x="995"/>
        <item x="1260"/>
        <item x="1012"/>
        <item x="371"/>
        <item x="1"/>
        <item x="719"/>
        <item x="1261"/>
        <item x="1771"/>
        <item x="1236"/>
        <item x="1134"/>
        <item x="1455"/>
        <item x="1430"/>
        <item x="753"/>
        <item x="1188"/>
        <item x="574"/>
        <item x="1768"/>
        <item x="1604"/>
        <item x="358"/>
        <item x="911"/>
        <item x="520"/>
        <item x="1418"/>
        <item x="1007"/>
        <item x="1001"/>
        <item x="1415"/>
        <item x="648"/>
        <item x="12"/>
        <item x="1267"/>
        <item x="596"/>
        <item x="1696"/>
        <item x="1094"/>
        <item x="334"/>
        <item x="605"/>
        <item x="1255"/>
        <item x="353"/>
        <item x="220"/>
        <item x="1639"/>
        <item x="1797"/>
        <item x="1404"/>
        <item x="1401"/>
        <item x="1203"/>
        <item x="1294"/>
        <item x="811"/>
        <item x="128"/>
        <item x="1030"/>
        <item x="974"/>
        <item x="1732"/>
        <item x="987"/>
        <item x="828"/>
        <item x="1381"/>
        <item x="62"/>
        <item x="1406"/>
        <item x="652"/>
        <item x="1062"/>
        <item x="1570"/>
        <item x="274"/>
        <item x="1782"/>
        <item x="1644"/>
        <item x="1743"/>
        <item x="773"/>
        <item x="949"/>
        <item x="1598"/>
        <item x="707"/>
        <item x="329"/>
        <item x="1734"/>
        <item x="1115"/>
        <item x="1574"/>
        <item x="626"/>
        <item x="1285"/>
        <item x="1069"/>
        <item x="861"/>
        <item x="706"/>
        <item x="1196"/>
        <item x="112"/>
        <item x="151"/>
        <item x="992"/>
        <item x="1104"/>
        <item x="1286"/>
        <item x="1649"/>
        <item x="126"/>
        <item x="906"/>
        <item x="1724"/>
        <item x="163"/>
        <item x="422"/>
        <item x="136"/>
        <item x="690"/>
        <item x="368"/>
        <item x="939"/>
        <item x="1459"/>
        <item x="1692"/>
        <item x="822"/>
        <item x="1300"/>
        <item x="1725"/>
        <item x="1038"/>
        <item x="1497"/>
        <item x="1628"/>
        <item x="1653"/>
        <item x="1784"/>
        <item x="479"/>
        <item x="388"/>
        <item x="832"/>
        <item x="1326"/>
        <item x="508"/>
        <item x="1487"/>
        <item x="1629"/>
        <item x="1159"/>
        <item x="1583"/>
        <item x="961"/>
        <item x="516"/>
        <item x="636"/>
        <item x="1032"/>
        <item x="1383"/>
        <item x="677"/>
        <item x="146"/>
        <item x="1522"/>
        <item x="314"/>
        <item x="129"/>
        <item x="746"/>
        <item x="476"/>
        <item x="383"/>
        <item x="854"/>
        <item x="1748"/>
        <item x="364"/>
        <item x="1753"/>
        <item x="230"/>
        <item x="1258"/>
        <item x="1050"/>
        <item x="1414"/>
        <item x="187"/>
        <item x="723"/>
        <item x="362"/>
        <item x="1376"/>
        <item x="892"/>
        <item x="541"/>
        <item x="977"/>
        <item x="868"/>
        <item x="710"/>
        <item x="793"/>
        <item x="44"/>
        <item x="154"/>
        <item x="1465"/>
        <item x="985"/>
        <item x="20"/>
        <item x="703"/>
        <item x="1469"/>
        <item x="1136"/>
        <item x="745"/>
        <item x="979"/>
        <item x="1235"/>
        <item x="304"/>
        <item x="1425"/>
        <item x="350"/>
        <item x="24"/>
        <item x="936"/>
        <item x="1064"/>
        <item x="326"/>
        <item x="1095"/>
        <item x="1257"/>
        <item x="1089"/>
        <item x="373"/>
        <item x="446"/>
        <item x="953"/>
        <item x="464"/>
        <item x="205"/>
        <item x="1056"/>
        <item x="375"/>
        <item x="913"/>
        <item x="889"/>
        <item x="996"/>
        <item x="1174"/>
        <item x="1579"/>
        <item x="1274"/>
        <item x="750"/>
        <item x="1046"/>
        <item x="1452"/>
        <item x="1719"/>
        <item x="442"/>
        <item x="271"/>
        <item x="1539"/>
        <item x="60"/>
        <item x="43"/>
        <item x="563"/>
        <item x="537"/>
        <item x="1047"/>
        <item x="1700"/>
        <item x="736"/>
        <item x="1454"/>
        <item x="99"/>
        <item x="760"/>
        <item x="862"/>
        <item x="1147"/>
        <item x="1577"/>
        <item x="1738"/>
        <item x="232"/>
        <item x="1657"/>
        <item x="113"/>
        <item x="831"/>
        <item x="87"/>
        <item x="351"/>
        <item x="308"/>
        <item x="540"/>
        <item x="550"/>
        <item x="1277"/>
        <item x="94"/>
        <item x="1091"/>
        <item x="123"/>
        <item x="1211"/>
        <item x="859"/>
        <item x="1105"/>
        <item x="1135"/>
        <item x="1361"/>
        <item x="1746"/>
        <item x="589"/>
        <item x="1551"/>
        <item x="1631"/>
        <item x="1552"/>
        <item x="702"/>
        <item x="1668"/>
        <item x="1663"/>
        <item x="1759"/>
        <item x="928"/>
        <item x="1751"/>
        <item x="1779"/>
        <item x="273"/>
        <item x="1331"/>
        <item x="457"/>
        <item x="534"/>
        <item x="1195"/>
        <item x="194"/>
        <item x="1142"/>
        <item x="891"/>
        <item x="1477"/>
        <item x="1216"/>
        <item x="483"/>
        <item x="1427"/>
        <item x="71"/>
        <item x="1502"/>
        <item x="1017"/>
        <item x="147"/>
        <item x="171"/>
        <item x="217"/>
        <item x="1490"/>
        <item x="466"/>
        <item x="1772"/>
        <item x="1421"/>
        <item x="1720"/>
        <item x="1275"/>
        <item x="1040"/>
        <item x="579"/>
        <item x="296"/>
        <item x="69"/>
        <item x="1517"/>
        <item x="207"/>
        <item x="980"/>
        <item x="355"/>
        <item x="795"/>
        <item x="16"/>
        <item x="1769"/>
        <item x="971"/>
        <item x="1456"/>
        <item x="438"/>
        <item x="445"/>
        <item x="15"/>
        <item x="305"/>
        <item x="834"/>
        <item x="794"/>
        <item x="1476"/>
        <item x="1791"/>
        <item x="1470"/>
        <item x="468"/>
        <item x="830"/>
        <item x="1072"/>
        <item x="835"/>
        <item x="1796"/>
        <item x="767"/>
        <item x="127"/>
        <item x="852"/>
        <item x="222"/>
        <item x="327"/>
        <item x="679"/>
        <item x="360"/>
        <item x="153"/>
        <item x="809"/>
        <item x="208"/>
        <item x="729"/>
        <item x="1434"/>
        <item x="1053"/>
        <item x="1360"/>
        <item x="340"/>
        <item x="312"/>
        <item x="432"/>
        <item x="1036"/>
        <item x="1287"/>
        <item x="1231"/>
        <item x="1505"/>
        <item x="104"/>
        <item x="1776"/>
        <item x="157"/>
        <item x="553"/>
        <item x="339"/>
        <item x="1194"/>
        <item x="1633"/>
        <item x="188"/>
        <item x="777"/>
        <item x="145"/>
        <item x="561"/>
        <item x="689"/>
        <item x="80"/>
        <item x="436"/>
        <item x="1733"/>
        <item x="202"/>
        <item x="1812"/>
        <item x="357"/>
        <item x="341"/>
        <item x="549"/>
        <item x="1728"/>
        <item x="1798"/>
        <item x="67"/>
        <item x="637"/>
        <item x="1515"/>
        <item x="1054"/>
        <item x="1670"/>
        <item x="1439"/>
        <item x="1154"/>
        <item x="472"/>
        <item x="75"/>
        <item x="965"/>
        <item x="838"/>
        <item x="361"/>
        <item x="1536"/>
        <item x="1458"/>
        <item x="592"/>
        <item x="138"/>
        <item x="1123"/>
        <item x="90"/>
        <item x="920"/>
        <item x="1554"/>
        <item x="1023"/>
        <item x="649"/>
        <item x="365"/>
        <item x="1808"/>
        <item x="2"/>
        <item x="1630"/>
        <item x="657"/>
        <item x="418"/>
        <item x="1037"/>
        <item x="1138"/>
        <item x="865"/>
        <item x="1084"/>
        <item x="912"/>
        <item x="1646"/>
        <item x="1098"/>
        <item x="1096"/>
        <item x="317"/>
        <item x="1282"/>
        <item x="1698"/>
        <item x="137"/>
        <item x="856"/>
        <item x="489"/>
        <item x="209"/>
        <item x="721"/>
        <item x="887"/>
        <item x="1618"/>
        <item x="874"/>
        <item x="159"/>
        <item x="1666"/>
        <item x="1225"/>
        <item x="170"/>
        <item x="130"/>
        <item x="880"/>
        <item x="97"/>
        <item x="177"/>
        <item x="1389"/>
        <item x="1390"/>
        <item x="475"/>
        <item x="1654"/>
        <item x="451"/>
        <item x="1650"/>
        <item x="968"/>
        <item x="881"/>
        <item x="1478"/>
        <item x="1124"/>
        <item x="1541"/>
        <item x="1677"/>
        <item x="748"/>
        <item x="419"/>
        <item x="870"/>
        <item x="1428"/>
        <item x="1679"/>
        <item x="952"/>
        <item x="1601"/>
        <item x="627"/>
        <item x="226"/>
        <item x="1088"/>
        <item x="1705"/>
        <item x="1359"/>
        <item x="1323"/>
        <item x="72"/>
        <item x="82"/>
        <item x="236"/>
        <item x="1548"/>
        <item x="1145"/>
        <item x="465"/>
        <item x="927"/>
        <item x="842"/>
        <item x="244"/>
        <item x="1431"/>
        <item x="417"/>
        <item x="158"/>
        <item x="235"/>
        <item x="1590"/>
        <item x="1493"/>
        <item x="1290"/>
        <item x="1010"/>
        <item x="722"/>
        <item x="300"/>
        <item x="256"/>
        <item x="1520"/>
        <item x="1722"/>
        <item x="1015"/>
        <item x="447"/>
        <item x="211"/>
        <item x="26"/>
        <item x="1626"/>
        <item x="733"/>
        <item x="1567"/>
        <item x="1752"/>
        <item x="954"/>
        <item x="248"/>
        <item x="111"/>
        <item x="818"/>
        <item x="1080"/>
        <item x="499"/>
        <item x="930"/>
        <item x="1276"/>
        <item x="1102"/>
        <item x="1249"/>
        <item x="504"/>
        <item x="1298"/>
        <item x="245"/>
        <item x="820"/>
        <item x="572"/>
        <item x="525"/>
        <item x="421"/>
        <item x="591"/>
        <item x="1065"/>
        <item x="1723"/>
        <item x="1813"/>
        <item x="1571"/>
        <item x="647"/>
        <item x="653"/>
        <item x="1305"/>
        <item x="1070"/>
        <item x="242"/>
        <item x="783"/>
        <item x="1221"/>
        <item x="1035"/>
        <item x="660"/>
        <item x="223"/>
        <item x="762"/>
        <item x="1535"/>
        <item x="522"/>
        <item x="249"/>
        <item x="1156"/>
        <item x="867"/>
        <item x="946"/>
        <item x="186"/>
        <item x="79"/>
        <item x="1525"/>
        <item x="539"/>
        <item x="469"/>
        <item x="412"/>
        <item x="262"/>
        <item x="59"/>
        <item x="1041"/>
        <item x="424"/>
        <item x="845"/>
        <item x="252"/>
        <item x="1713"/>
        <item x="756"/>
        <item x="1126"/>
        <item x="1503"/>
        <item x="1218"/>
        <item x="1242"/>
        <item x="929"/>
        <item x="711"/>
        <item x="1467"/>
        <item x="29"/>
        <item x="411"/>
        <item x="1667"/>
        <item x="1190"/>
        <item x="1395"/>
        <item x="58"/>
        <item x="1385"/>
        <item x="1777"/>
        <item x="615"/>
        <item x="1271"/>
        <item x="39"/>
        <item x="1482"/>
        <item x="758"/>
        <item x="1208"/>
        <item x="139"/>
        <item x="973"/>
        <item x="1205"/>
        <item x="796"/>
        <item x="328"/>
        <item x="966"/>
        <item x="598"/>
        <item x="178"/>
        <item x="493"/>
        <item x="1585"/>
        <item x="704"/>
        <item x="1172"/>
        <item x="1448"/>
        <item x="897"/>
        <item x="1811"/>
        <item x="894"/>
        <item x="1048"/>
        <item x="857"/>
        <item x="1683"/>
        <item x="770"/>
        <item x="1521"/>
        <item x="1027"/>
        <item x="1600"/>
        <item x="40"/>
        <item x="1303"/>
        <item x="467"/>
        <item x="195"/>
        <item x="1461"/>
        <item x="1330"/>
        <item x="1652"/>
        <item x="1162"/>
        <item x="951"/>
        <item x="1352"/>
        <item x="1304"/>
        <item x="1741"/>
        <item x="1044"/>
        <item x="900"/>
        <item x="1233"/>
        <item x="925"/>
        <item x="962"/>
        <item x="1711"/>
        <item x="168"/>
        <item x="976"/>
        <item x="978"/>
        <item x="765"/>
        <item x="717"/>
        <item x="1302"/>
        <item x="1081"/>
        <item x="583"/>
        <item x="1341"/>
        <item x="429"/>
        <item x="1192"/>
        <item x="600"/>
        <item x="1617"/>
        <item x="1595"/>
        <item x="366"/>
        <item x="668"/>
        <item x="1169"/>
        <item x="200"/>
        <item x="1516"/>
        <item x="1788"/>
        <item x="1755"/>
        <item x="1457"/>
        <item x="1804"/>
        <item x="1729"/>
        <item x="1665"/>
        <item x="1498"/>
        <item x="110"/>
        <item x="204"/>
        <item x="310"/>
        <item x="294"/>
        <item x="855"/>
        <item x="898"/>
        <item x="1678"/>
        <item x="1809"/>
        <item x="1108"/>
        <item x="1542"/>
        <item x="538"/>
        <item x="394"/>
        <item x="1648"/>
        <item x="1549"/>
        <item x="1704"/>
        <item x="633"/>
        <item x="886"/>
        <item x="743"/>
        <item x="335"/>
        <item x="1640"/>
        <item x="609"/>
        <item x="1082"/>
        <item x="1758"/>
        <item x="1279"/>
        <item x="56"/>
        <item x="83"/>
        <item x="367"/>
        <item x="1198"/>
        <item x="700"/>
        <item x="1335"/>
        <item x="348"/>
        <item x="193"/>
        <item x="1245"/>
        <item x="1412"/>
        <item x="174"/>
        <item x="1802"/>
        <item x="105"/>
        <item x="1177"/>
        <item x="826"/>
        <item x="279"/>
        <item x="935"/>
        <item x="1213"/>
        <item x="1573"/>
        <item x="1026"/>
        <item x="817"/>
        <item x="397"/>
        <item x="448"/>
        <item x="134"/>
        <item x="401"/>
        <item x="18"/>
        <item x="990"/>
        <item x="1466"/>
        <item x="1444"/>
        <item x="1593"/>
        <item x="682"/>
        <item x="780"/>
        <item x="667"/>
        <item x="1143"/>
        <item x="324"/>
        <item x="498"/>
        <item x="559"/>
        <item x="251"/>
        <item x="1232"/>
        <item x="950"/>
        <item x="802"/>
        <item x="452"/>
        <item x="815"/>
        <item x="1006"/>
        <item x="332"/>
        <item x="1605"/>
        <item x="6"/>
        <item x="1184"/>
        <item x="988"/>
        <item x="645"/>
        <item x="1021"/>
        <item x="21"/>
        <item x="453"/>
        <item x="1621"/>
        <item x="866"/>
        <item x="311"/>
        <item x="1324"/>
        <item x="509"/>
        <item x="148"/>
        <item x="1020"/>
        <item x="1524"/>
        <item x="1150"/>
        <item x="1217"/>
        <item x="1043"/>
        <item x="66"/>
        <item x="1783"/>
        <item x="293"/>
        <item x="331"/>
        <item x="1766"/>
        <item x="1013"/>
        <item x="1133"/>
        <item x="1634"/>
        <item x="1058"/>
        <item x="1168"/>
        <item x="518"/>
        <item x="1765"/>
        <item x="460"/>
        <item x="1486"/>
        <item x="1227"/>
        <item x="513"/>
        <item x="642"/>
        <item x="1219"/>
        <item x="888"/>
        <item x="7"/>
        <item x="530"/>
        <item x="1200"/>
        <item x="241"/>
        <item x="333"/>
        <item x="628"/>
        <item x="259"/>
        <item x="801"/>
        <item x="1564"/>
        <item x="1052"/>
        <item x="1244"/>
        <item x="1501"/>
        <item x="727"/>
        <item x="1226"/>
        <item x="103"/>
        <item x="1484"/>
        <item x="1075"/>
        <item x="1780"/>
        <item x="404"/>
        <item x="198"/>
        <item x="1612"/>
        <item x="1283"/>
        <item x="1076"/>
        <item x="921"/>
        <item x="901"/>
        <item x="1581"/>
        <item x="934"/>
        <item x="1113"/>
        <item x="1607"/>
        <item x="1107"/>
        <item x="712"/>
        <item x="1527"/>
        <item x="674"/>
        <item x="1793"/>
        <item x="1563"/>
        <item x="902"/>
        <item x="1334"/>
        <item x="1393"/>
        <item x="716"/>
        <item x="781"/>
        <item x="1398"/>
        <item x="556"/>
        <item x="1009"/>
        <item x="1637"/>
        <item x="1489"/>
        <item x="531"/>
        <item x="1199"/>
        <item x="502"/>
        <item x="463"/>
        <item x="594"/>
        <item x="1251"/>
        <item x="107"/>
        <item x="757"/>
        <item x="1346"/>
        <item x="571"/>
        <item x="221"/>
        <item x="737"/>
        <item x="63"/>
        <item x="1699"/>
        <item x="1709"/>
        <item x="32"/>
        <item x="1011"/>
        <item x="50"/>
        <item x="1697"/>
        <item x="1730"/>
        <item x="1301"/>
        <item x="218"/>
        <item x="681"/>
        <item x="84"/>
        <item x="599"/>
        <item x="106"/>
        <item x="602"/>
        <item x="586"/>
        <item x="1112"/>
        <item x="295"/>
        <item x="1449"/>
        <item x="265"/>
        <item x="1544"/>
        <item x="998"/>
        <item x="234"/>
        <item x="343"/>
        <item x="433"/>
        <item x="1660"/>
        <item x="100"/>
        <item x="1553"/>
        <item x="408"/>
        <item x="427"/>
        <item x="1083"/>
        <item x="1474"/>
        <item x="1557"/>
        <item x="1272"/>
        <item x="691"/>
        <item x="899"/>
        <item x="1068"/>
        <item x="1259"/>
        <item x="945"/>
        <item x="816"/>
        <item x="683"/>
        <item x="247"/>
        <item x="693"/>
        <item x="1750"/>
        <item x="673"/>
        <item x="631"/>
        <item x="1566"/>
        <item x="1816"/>
        <item x="1558"/>
        <item x="474"/>
        <item x="47"/>
        <item x="1004"/>
        <item x="1284"/>
        <item x="156"/>
        <item x="344"/>
        <item x="1801"/>
        <item x="1201"/>
        <item x="1540"/>
        <item x="1675"/>
        <item x="384"/>
        <item x="1475"/>
        <item x="714"/>
        <item x="947"/>
        <item x="152"/>
        <item x="940"/>
        <item x="755"/>
        <item x="687"/>
        <item x="580"/>
        <item x="1749"/>
        <item x="11"/>
        <item x="1658"/>
        <item x="119"/>
        <item x="1591"/>
        <item x="1694"/>
        <item x="654"/>
        <item x="1024"/>
        <item x="224"/>
        <item x="827"/>
        <item x="1342"/>
        <item x="1354"/>
        <item x="1507"/>
        <item x="374"/>
        <item x="644"/>
        <item x="863"/>
        <item x="1319"/>
        <item x="1488"/>
        <item x="1437"/>
        <item x="160"/>
        <item x="165"/>
        <item x="1792"/>
        <item x="1256"/>
        <item x="560"/>
        <item x="718"/>
        <item x="724"/>
        <item x="1152"/>
        <item x="81"/>
        <item x="1636"/>
        <item x="161"/>
        <item x="1055"/>
        <item x="1325"/>
        <item x="1584"/>
        <item x="1185"/>
        <item x="1140"/>
        <item x="536"/>
        <item x="144"/>
        <item x="941"/>
        <item x="848"/>
        <item x="1710"/>
        <item x="1735"/>
        <item x="1689"/>
        <item x="821"/>
        <item x="1624"/>
        <item x="385"/>
        <item x="1281"/>
        <item x="808"/>
        <item x="1111"/>
        <item x="787"/>
        <item x="426"/>
        <item x="1528"/>
        <item x="172"/>
        <item x="1273"/>
        <item x="1176"/>
        <item x="25"/>
        <item x="46"/>
        <item x="535"/>
        <item x="1651"/>
        <item x="573"/>
        <item x="1508"/>
        <item x="1002"/>
        <item x="430"/>
        <item x="131"/>
        <item x="983"/>
        <item x="1309"/>
        <item x="766"/>
        <item x="1149"/>
        <item x="91"/>
        <item x="303"/>
        <item x="1374"/>
        <item x="982"/>
        <item x="670"/>
        <item x="270"/>
        <item x="1464"/>
        <item x="565"/>
        <item x="1588"/>
        <item x="1555"/>
        <item x="1005"/>
        <item x="506"/>
        <item x="1372"/>
        <item x="180"/>
        <item x="720"/>
        <item x="108"/>
        <item x="1109"/>
        <item x="1712"/>
        <item x="65"/>
        <item x="1338"/>
        <item x="1250"/>
        <item x="175"/>
        <item x="1707"/>
        <item x="993"/>
        <item x="1568"/>
        <item x="1592"/>
        <item x="890"/>
        <item x="1240"/>
        <item x="440"/>
        <item x="28"/>
        <item x="564"/>
        <item x="588"/>
        <item x="267"/>
        <item x="1603"/>
        <item x="788"/>
        <item x="685"/>
        <item x="481"/>
        <item x="1582"/>
        <item x="515"/>
        <item x="948"/>
        <item x="1333"/>
        <item x="836"/>
        <item x="1643"/>
        <item x="1086"/>
        <item x="562"/>
        <item x="1781"/>
        <item x="1018"/>
        <item x="1736"/>
        <item x="1767"/>
        <item x="1129"/>
        <item x="529"/>
        <item x="228"/>
        <item x="1310"/>
        <item x="1120"/>
        <item x="916"/>
        <item x="1306"/>
        <item x="114"/>
        <item x="342"/>
        <item x="1443"/>
        <item x="1130"/>
        <item x="1760"/>
        <item x="884"/>
        <item x="377"/>
        <item x="1237"/>
        <item x="1496"/>
        <item x="1587"/>
        <item x="1509"/>
        <item x="625"/>
        <item x="496"/>
        <item x="1669"/>
        <item x="1391"/>
        <item x="141"/>
        <item x="844"/>
        <item x="1715"/>
        <item x="1206"/>
        <item x="957"/>
        <item x="480"/>
        <item x="309"/>
        <item x="1619"/>
        <item x="406"/>
        <item x="619"/>
        <item x="284"/>
        <item x="814"/>
        <item x="1144"/>
        <item x="1093"/>
        <item x="1003"/>
        <item x="299"/>
        <item x="54"/>
        <item x="1589"/>
        <item x="14"/>
        <item x="1175"/>
        <item x="663"/>
        <item x="336"/>
        <item x="1090"/>
        <item x="1344"/>
        <item x="926"/>
        <item x="1616"/>
        <item x="70"/>
        <item x="1328"/>
        <item x="1785"/>
        <item x="1800"/>
        <item x="1610"/>
        <item x="1378"/>
        <item x="1160"/>
        <item x="981"/>
        <item x="1687"/>
        <item x="306"/>
        <item x="611"/>
        <item x="1297"/>
        <item x="630"/>
        <item x="1239"/>
        <item x="1118"/>
        <item x="853"/>
        <item x="1426"/>
        <item x="938"/>
        <item x="1157"/>
        <item x="1351"/>
        <item x="1596"/>
        <item x="860"/>
        <item x="1810"/>
        <item x="1762"/>
        <item x="1721"/>
        <item x="1599"/>
        <item x="1365"/>
        <item x="456"/>
        <item x="1061"/>
        <item x="526"/>
        <item x="45"/>
        <item x="197"/>
        <item x="1368"/>
        <item x="118"/>
        <item x="1183"/>
        <item x="164"/>
        <item x="64"/>
        <item x="444"/>
        <item x="975"/>
        <item x="785"/>
        <item x="1121"/>
        <item x="213"/>
        <item x="528"/>
        <item x="212"/>
        <item x="51"/>
        <item x="229"/>
        <item x="650"/>
        <item x="1462"/>
        <item x="1289"/>
        <item x="1369"/>
        <item x="804"/>
        <item x="1422"/>
        <item x="405"/>
        <item x="38"/>
        <item x="986"/>
        <item x="323"/>
        <item x="1807"/>
        <item x="1594"/>
        <item x="389"/>
        <item x="23"/>
        <item x="268"/>
        <item x="1318"/>
        <item x="120"/>
        <item x="1164"/>
        <item x="461"/>
        <item x="1155"/>
        <item x="768"/>
        <item x="864"/>
        <item x="1499"/>
        <item x="658"/>
        <item x="1620"/>
        <item x="1366"/>
        <item x="849"/>
        <item x="903"/>
        <item x="709"/>
        <item x="1345"/>
        <item x="396"/>
        <item x="871"/>
        <item x="1051"/>
        <item x="1411"/>
        <item x="34"/>
        <item x="1110"/>
        <item x="514"/>
        <item x="132"/>
        <item x="1308"/>
        <item x="494"/>
        <item x="1695"/>
        <item x="379"/>
        <item x="261"/>
        <item x="798"/>
        <item x="1066"/>
        <item x="338"/>
        <item x="1171"/>
        <item x="1641"/>
        <item x="443"/>
        <item x="819"/>
        <item x="1343"/>
        <item x="604"/>
        <item x="813"/>
        <item x="963"/>
        <item x="651"/>
        <item x="1074"/>
        <item x="665"/>
        <item x="382"/>
        <item x="142"/>
        <item x="488"/>
        <item x="1367"/>
        <item x="301"/>
        <item x="1559"/>
        <item x="1394"/>
        <item x="771"/>
        <item x="1197"/>
        <item x="578"/>
        <item x="1363"/>
        <item x="621"/>
        <item x="214"/>
        <item x="1025"/>
        <item x="688"/>
        <item x="608"/>
        <item x="1151"/>
        <item x="1163"/>
        <item x="1214"/>
        <item x="316"/>
        <item x="882"/>
        <item x="115"/>
        <item x="1153"/>
        <item x="280"/>
        <item x="1460"/>
        <item x="764"/>
        <item x="699"/>
        <item x="275"/>
        <item x="92"/>
        <item x="1132"/>
        <item x="1321"/>
        <item x="133"/>
        <item x="1252"/>
        <item x="606"/>
        <item x="1737"/>
        <item x="548"/>
        <item x="298"/>
        <item x="330"/>
        <item x="1204"/>
        <item x="510"/>
        <item x="759"/>
        <item x="17"/>
        <item x="425"/>
        <item x="617"/>
        <item x="1622"/>
        <item x="659"/>
        <item x="1627"/>
        <item x="924"/>
        <item x="413"/>
        <item x="1485"/>
        <item x="231"/>
        <item x="449"/>
        <item x="754"/>
        <item x="13"/>
        <item x="434"/>
        <item x="567"/>
        <item x="812"/>
        <item x="1238"/>
        <item x="713"/>
        <item x="873"/>
        <item x="1638"/>
        <item x="1492"/>
        <item x="695"/>
        <item x="669"/>
        <item x="95"/>
        <item x="1263"/>
        <item x="896"/>
        <item x="391"/>
        <item x="398"/>
        <item x="1248"/>
        <item x="1087"/>
        <item x="726"/>
        <item x="582"/>
        <item x="883"/>
        <item x="282"/>
        <item x="450"/>
        <item x="1139"/>
        <item x="1787"/>
        <item x="206"/>
        <item x="1790"/>
        <item x="638"/>
        <item x="1348"/>
        <item x="1423"/>
        <item x="1349"/>
        <item x="1495"/>
        <item x="1243"/>
        <item x="1672"/>
        <item x="546"/>
        <item x="1288"/>
        <item x="471"/>
        <item x="1269"/>
        <item x="191"/>
        <item x="919"/>
        <item x="1815"/>
        <item x="238"/>
        <item x="380"/>
        <item x="1357"/>
        <item x="1435"/>
        <item x="1170"/>
        <item x="473"/>
        <item x="763"/>
        <item x="1405"/>
        <item x="1530"/>
        <item x="1119"/>
        <item x="618"/>
        <item x="1775"/>
        <item x="35"/>
        <item x="278"/>
        <item x="325"/>
        <item x="641"/>
        <item x="1189"/>
        <item x="254"/>
        <item x="696"/>
        <item x="840"/>
        <item x="1537"/>
        <item x="878"/>
        <item x="1193"/>
        <item x="86"/>
        <item x="1317"/>
        <item x="392"/>
        <item x="1817"/>
        <item x="879"/>
        <item x="1680"/>
        <item x="989"/>
        <item x="1347"/>
        <item x="462"/>
        <item x="4"/>
        <item x="1538"/>
        <item x="1228"/>
        <item x="1575"/>
        <item x="5"/>
        <item x="869"/>
        <item x="1410"/>
        <item x="1433"/>
        <item x="285"/>
        <item x="76"/>
        <item x="1500"/>
        <item x="1451"/>
        <item x="761"/>
        <item x="269"/>
        <item x="124"/>
        <item x="1253"/>
        <item x="41"/>
        <item x="786"/>
        <item x="790"/>
        <item x="778"/>
        <item x="1424"/>
        <item x="1556"/>
        <item x="1416"/>
        <item x="192"/>
        <item x="542"/>
        <item x="225"/>
        <item x="1561"/>
        <item x="1691"/>
        <item x="543"/>
        <item x="73"/>
        <item x="1560"/>
        <item x="1420"/>
        <item x="416"/>
        <item x="33"/>
        <item x="943"/>
        <item x="1097"/>
        <item x="8"/>
        <item x="1436"/>
        <item x="1417"/>
        <item x="505"/>
        <item x="1642"/>
        <item x="1220"/>
        <item x="291"/>
        <item x="1661"/>
        <item x="1291"/>
        <item x="1034"/>
        <item x="789"/>
        <item x="1789"/>
        <item x="1547"/>
        <item x="319"/>
        <item x="675"/>
        <item x="624"/>
        <item x="1483"/>
        <item x="942"/>
        <item x="1676"/>
        <item x="1747"/>
        <item x="381"/>
        <item x="403"/>
        <item x="705"/>
        <item x="680"/>
        <item x="1339"/>
        <item x="287"/>
        <item x="732"/>
        <item x="441"/>
        <item x="1264"/>
        <item x="477"/>
        <item x="1664"/>
        <item x="101"/>
        <item x="1763"/>
        <item x="420"/>
        <item x="185"/>
        <item x="1409"/>
        <item x="984"/>
        <item x="524"/>
        <item x="1614"/>
        <item x="1429"/>
        <item x="1071"/>
        <item x="523"/>
        <item x="964"/>
        <item x="1645"/>
        <item x="1114"/>
        <item x="1562"/>
        <item x="1662"/>
        <item x="1441"/>
        <item x="694"/>
        <item x="1158"/>
        <item x="744"/>
        <item x="1223"/>
        <item x="1413"/>
        <item x="511"/>
        <item x="1131"/>
        <item x="774"/>
        <item x="497"/>
        <item x="568"/>
        <item x="1463"/>
        <item x="346"/>
        <item x="841"/>
        <item x="376"/>
        <item x="135"/>
        <item x="501"/>
        <item x="356"/>
        <item x="1340"/>
        <item x="1739"/>
        <item x="1031"/>
        <item x="1384"/>
        <item x="1209"/>
        <item x="742"/>
        <item x="1307"/>
        <item x="117"/>
        <item x="1388"/>
        <item x="1016"/>
        <item x="908"/>
        <item x="378"/>
        <item x="1067"/>
        <item x="435"/>
        <item x="740"/>
        <item x="1480"/>
        <item x="48"/>
        <item x="623"/>
        <item x="283"/>
        <item x="0"/>
        <item x="595"/>
        <item x="1296"/>
        <item x="555"/>
        <item x="643"/>
        <item x="439"/>
        <item x="1137"/>
        <item x="661"/>
        <item x="634"/>
        <item x="1379"/>
        <item x="423"/>
        <item x="769"/>
        <item x="775"/>
        <item x="492"/>
        <item x="1479"/>
        <item x="1165"/>
        <item x="19"/>
        <item x="240"/>
        <item x="1586"/>
        <item x="997"/>
        <item x="1602"/>
        <item x="931"/>
        <item x="201"/>
        <item x="521"/>
        <item x="1814"/>
        <item x="612"/>
        <item x="10"/>
        <item x="558"/>
        <item x="590"/>
        <item x="1230"/>
        <item x="843"/>
        <item x="1764"/>
        <item x="1060"/>
        <item x="944"/>
        <item x="1407"/>
        <item x="872"/>
        <item x="458"/>
        <item x="858"/>
        <item x="1716"/>
        <item x="833"/>
        <item x="527"/>
        <item x="470"/>
        <item x="846"/>
        <item x="1313"/>
        <item x="415"/>
        <item x="587"/>
        <item x="620"/>
        <item x="970"/>
        <item x="1057"/>
        <item x="1647"/>
        <item x="1580"/>
        <item x="349"/>
        <item x="1265"/>
        <item x="292"/>
        <item x="876"/>
        <item x="1356"/>
        <item x="454"/>
        <item x="387"/>
        <item x="629"/>
        <item x="266"/>
        <item x="708"/>
        <item x="1786"/>
        <item x="1336"/>
        <item x="1693"/>
        <item x="823"/>
        <item x="414"/>
        <item x="1565"/>
        <item x="1703"/>
        <item x="1453"/>
        <item x="1510"/>
        <item x="960"/>
        <item x="570"/>
        <item x="215"/>
        <item x="410"/>
        <item x="369"/>
        <item x="752"/>
        <item x="614"/>
        <item x="1773"/>
        <item x="839"/>
        <item x="1059"/>
        <item x="216"/>
        <item x="1350"/>
        <item x="3"/>
        <item x="486"/>
        <item x="190"/>
        <item x="277"/>
        <item x="189"/>
        <item x="290"/>
        <item x="1042"/>
        <item x="30"/>
        <item x="1241"/>
        <item x="1215"/>
        <item x="1523"/>
        <item x="281"/>
        <item x="1440"/>
        <item x="622"/>
        <item x="1578"/>
        <item x="1606"/>
        <item x="1468"/>
        <item x="1362"/>
        <item x="662"/>
        <item x="1717"/>
        <item x="1419"/>
        <item x="932"/>
        <item x="399"/>
        <item x="257"/>
        <item x="1472"/>
        <item x="875"/>
        <item x="914"/>
        <item x="1103"/>
        <item x="1387"/>
        <item x="1315"/>
        <item x="1708"/>
        <item x="1770"/>
        <item x="1576"/>
        <item x="585"/>
        <item x="1268"/>
        <item x="1569"/>
        <item x="184"/>
        <item x="1504"/>
        <item x="577"/>
        <item x="183"/>
        <item x="701"/>
        <item x="1186"/>
        <item x="1063"/>
        <item x="909"/>
        <item x="313"/>
        <item x="155"/>
        <item x="747"/>
        <item x="1173"/>
        <item x="597"/>
        <item x="370"/>
        <item x="363"/>
        <item x="1187"/>
        <item x="1266"/>
        <item x="258"/>
        <item x="1311"/>
        <item x="956"/>
        <item x="731"/>
        <item x="121"/>
        <item x="210"/>
        <item x="885"/>
        <item x="1353"/>
        <item x="1181"/>
        <item x="1222"/>
        <item x="386"/>
        <item x="532"/>
        <item x="1014"/>
        <item x="607"/>
        <item x="402"/>
        <item x="784"/>
        <item x="1396"/>
        <item x="547"/>
        <item x="646"/>
        <item x="1028"/>
        <item x="9"/>
        <item x="1671"/>
        <item x="321"/>
        <item x="803"/>
        <item x="1329"/>
        <item x="1761"/>
        <item x="143"/>
        <item x="639"/>
        <item x="915"/>
        <item x="1280"/>
        <item x="233"/>
        <item x="1714"/>
        <item x="1686"/>
        <item x="1494"/>
        <item x="1701"/>
        <item x="1546"/>
        <item x="1270"/>
        <item x="437"/>
        <item x="243"/>
        <item x="1127"/>
        <item x="923"/>
        <item x="1473"/>
        <item x="1659"/>
        <item x="102"/>
        <item x="730"/>
        <item x="1254"/>
        <item x="791"/>
        <item x="907"/>
        <item x="27"/>
        <item x="478"/>
        <item x="276"/>
        <item x="176"/>
        <item x="96"/>
        <item x="937"/>
        <item x="307"/>
        <item x="1512"/>
        <item x="1744"/>
        <item x="792"/>
        <item x="1623"/>
        <item x="1794"/>
        <item x="1690"/>
        <item x="1148"/>
        <item x="359"/>
        <item x="98"/>
        <item x="1180"/>
        <item x="78"/>
        <item x="566"/>
        <item x="1202"/>
        <item x="1380"/>
        <item x="1371"/>
        <item x="739"/>
        <item x="122"/>
        <item x="800"/>
        <item x="735"/>
        <item x="551"/>
        <item x="109"/>
        <item x="610"/>
        <item x="68"/>
        <item x="1045"/>
        <item x="905"/>
        <item x="322"/>
        <item x="395"/>
        <item x="1210"/>
        <item x="149"/>
        <item x="1022"/>
        <item x="917"/>
        <item x="569"/>
        <item x="1550"/>
        <item x="776"/>
        <item x="1117"/>
        <item x="264"/>
        <item x="85"/>
        <item x="1146"/>
        <item x="166"/>
        <item x="286"/>
        <item x="603"/>
        <item x="1212"/>
        <item x="991"/>
        <item x="199"/>
        <item x="1615"/>
        <item x="829"/>
        <item x="1116"/>
        <item x="1078"/>
        <item x="1320"/>
        <item x="1635"/>
        <item x="635"/>
        <item x="1355"/>
        <item x="1077"/>
        <item x="1314"/>
        <item x="1688"/>
        <item x="933"/>
        <item x="519"/>
        <item x="1532"/>
        <item x="1681"/>
        <item x="575"/>
        <item x="1332"/>
        <item x="255"/>
        <item x="807"/>
        <item x="1609"/>
        <item x="672"/>
        <item x="49"/>
        <item x="1774"/>
        <item x="686"/>
        <item x="684"/>
        <item x="1019"/>
        <item x="544"/>
        <item x="904"/>
        <item x="1754"/>
        <item x="1100"/>
        <item x="918"/>
        <item x="613"/>
        <item x="1718"/>
        <item x="1161"/>
        <item x="485"/>
        <item x="576"/>
        <item x="851"/>
        <item x="1534"/>
        <item x="1182"/>
        <item x="150"/>
        <item x="1745"/>
        <item x="1166"/>
        <item x="1085"/>
        <item x="1684"/>
        <item x="782"/>
        <item x="179"/>
        <item x="37"/>
        <item x="1247"/>
        <item x="805"/>
        <item x="1513"/>
        <item x="1373"/>
        <item x="173"/>
        <item x="503"/>
        <item x="1386"/>
        <item x="53"/>
        <item x="1106"/>
        <item x="302"/>
        <item x="1377"/>
        <item x="1511"/>
        <item x="810"/>
        <item x="288"/>
        <item x="1673"/>
        <item x="797"/>
        <item x="116"/>
        <item x="57"/>
        <item x="1234"/>
        <item x="1029"/>
        <item x="431"/>
        <item x="825"/>
        <item x="1125"/>
        <item x="1447"/>
        <item x="1397"/>
        <item x="697"/>
        <item x="1207"/>
        <item x="1399"/>
        <item x="140"/>
        <item x="125"/>
        <item x="1322"/>
        <item x="517"/>
        <item x="347"/>
        <item x="1446"/>
        <item x="698"/>
        <item x="895"/>
        <item x="250"/>
        <item x="824"/>
        <item x="1312"/>
        <item x="955"/>
        <item x="372"/>
        <item x="1655"/>
        <item x="779"/>
        <item x="390"/>
        <item x="428"/>
        <item x="1471"/>
        <item x="1438"/>
        <item x="491"/>
        <item x="337"/>
        <item x="1519"/>
        <item x="552"/>
        <item x="482"/>
        <item x="263"/>
        <item x="455"/>
        <item x="1392"/>
        <item x="196"/>
        <item x="52"/>
        <item x="655"/>
        <item x="1099"/>
        <item x="490"/>
        <item x="1370"/>
        <item x="1400"/>
        <item x="1403"/>
        <item x="42"/>
        <item x="203"/>
        <item x="1533"/>
        <item x="246"/>
        <item x="253"/>
        <item x="666"/>
        <item x="227"/>
        <item x="999"/>
        <item x="162"/>
        <item x="320"/>
        <item x="1375"/>
        <item x="1529"/>
        <item x="500"/>
        <item x="1726"/>
        <item x="554"/>
        <item x="512"/>
        <item x="593"/>
        <item x="1803"/>
        <item x="169"/>
        <item x="671"/>
        <item x="1229"/>
        <item x="1293"/>
        <item x="1526"/>
        <item x="1179"/>
        <item x="1757"/>
        <item x="656"/>
        <item x="1039"/>
        <item x="1685"/>
        <item x="1795"/>
        <item x="678"/>
        <item x="354"/>
        <item x="1358"/>
        <item x="850"/>
        <item x="910"/>
        <item x="601"/>
        <item x="751"/>
        <item x="1073"/>
        <item x="1295"/>
        <item x="22"/>
        <item x="1531"/>
        <item x="1742"/>
        <item x="958"/>
        <item x="632"/>
        <item x="61"/>
        <item x="533"/>
        <item x="692"/>
        <item x="31"/>
        <item x="728"/>
        <item x="715"/>
        <item x="1000"/>
        <item x="1049"/>
        <item x="1292"/>
        <item x="315"/>
        <item x="1702"/>
        <item x="969"/>
        <item x="1491"/>
        <item x="837"/>
        <item x="1545"/>
        <item x="409"/>
        <item x="1101"/>
        <item x="1033"/>
        <item x="1543"/>
        <item x="167"/>
        <item x="1178"/>
        <item x="922"/>
        <item x="1514"/>
        <item x="1224"/>
        <item x="237"/>
        <item x="297"/>
        <item x="93"/>
        <item x="74"/>
        <item x="400"/>
        <item x="182"/>
        <item x="1806"/>
        <item x="616"/>
        <item x="967"/>
        <item x="1337"/>
        <item x="1572"/>
        <item x="799"/>
        <item x="407"/>
        <item x="345"/>
        <item x="1740"/>
        <item x="1608"/>
        <item x="1445"/>
        <item x="1191"/>
        <item x="877"/>
        <item x="1632"/>
        <item x="352"/>
        <item x="1656"/>
        <item x="557"/>
        <item x="1008"/>
        <item x="1799"/>
        <item x="77"/>
        <item x="1613"/>
        <item x="36"/>
        <item x="1327"/>
        <item x="1442"/>
        <item x="318"/>
        <item x="584"/>
        <item x="749"/>
        <item x="107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33">
        <item h="1" x="520"/>
        <item h="1" x="489"/>
        <item h="1" x="59"/>
        <item h="1" x="305"/>
        <item h="1" x="166"/>
        <item h="1" x="235"/>
        <item h="1" x="227"/>
        <item h="1" x="377"/>
        <item h="1" x="111"/>
        <item h="1" x="125"/>
        <item h="1" x="504"/>
        <item h="1" x="448"/>
        <item h="1" x="187"/>
        <item h="1" x="264"/>
        <item h="1" x="339"/>
        <item h="1" x="233"/>
        <item h="1" x="80"/>
        <item h="1" x="523"/>
        <item h="1" x="81"/>
        <item h="1" x="153"/>
        <item h="1" x="418"/>
        <item h="1" x="117"/>
        <item h="1" x="496"/>
        <item h="1" x="108"/>
        <item h="1" x="34"/>
        <item h="1" x="88"/>
        <item h="1" x="419"/>
        <item h="1" x="329"/>
        <item h="1" x="248"/>
        <item h="1" x="294"/>
        <item h="1" x="464"/>
        <item h="1" x="246"/>
        <item h="1" x="382"/>
        <item h="1" x="487"/>
        <item h="1" x="386"/>
        <item h="1" x="77"/>
        <item h="1" x="234"/>
        <item h="1" x="317"/>
        <item h="1" x="438"/>
        <item h="1" x="474"/>
        <item h="1" x="344"/>
        <item h="1" x="41"/>
        <item h="1" x="172"/>
        <item h="1" x="395"/>
        <item h="1" x="349"/>
        <item h="1" x="151"/>
        <item h="1" x="256"/>
        <item h="1" x="199"/>
        <item x="274"/>
        <item h="1" x="70"/>
        <item h="1" x="230"/>
        <item h="1" x="39"/>
        <item h="1" x="388"/>
        <item h="1" x="266"/>
        <item h="1" x="180"/>
        <item h="1" x="518"/>
        <item h="1" x="198"/>
        <item h="1" x="453"/>
        <item h="1" x="401"/>
        <item h="1" x="494"/>
        <item h="1" x="140"/>
        <item h="1" x="461"/>
        <item h="1" x="492"/>
        <item h="1" x="472"/>
        <item h="1" x="104"/>
        <item h="1" x="51"/>
        <item h="1" x="367"/>
        <item h="1" x="238"/>
        <item h="1" x="143"/>
        <item h="1" x="445"/>
        <item h="1" x="204"/>
        <item h="1" x="379"/>
        <item h="1" x="433"/>
        <item h="1" x="71"/>
        <item h="1" x="35"/>
        <item h="1" x="262"/>
        <item h="1" x="346"/>
        <item h="1" x="269"/>
        <item h="1" x="142"/>
        <item h="1" x="459"/>
        <item h="1" x="22"/>
        <item h="1" x="456"/>
        <item h="1" x="375"/>
        <item h="1" x="73"/>
        <item h="1" x="398"/>
        <item h="1" x="300"/>
        <item h="1" x="138"/>
        <item h="1" x="500"/>
        <item h="1" x="183"/>
        <item h="1" x="442"/>
        <item h="1" x="307"/>
        <item h="1" x="284"/>
        <item h="1" x="76"/>
        <item h="1" x="29"/>
        <item h="1" x="38"/>
        <item h="1" x="480"/>
        <item h="1" x="3"/>
        <item h="1" x="361"/>
        <item h="1" x="458"/>
        <item h="1" x="525"/>
        <item h="1" x="224"/>
        <item h="1" x="514"/>
        <item h="1" x="197"/>
        <item h="1" x="331"/>
        <item h="1" x="115"/>
        <item h="1" x="150"/>
        <item h="1" x="387"/>
        <item h="1" x="396"/>
        <item h="1" x="191"/>
        <item h="1" x="0"/>
        <item h="1" x="507"/>
        <item h="1" x="415"/>
        <item h="1" x="498"/>
        <item h="1" x="400"/>
        <item h="1" x="130"/>
        <item h="1" x="364"/>
        <item h="1" x="27"/>
        <item h="1" x="391"/>
        <item h="1" x="479"/>
        <item h="1" x="207"/>
        <item h="1" x="60"/>
        <item h="1" x="95"/>
        <item h="1" x="468"/>
        <item h="1" x="65"/>
        <item h="1" x="18"/>
        <item h="1" x="447"/>
        <item h="1" x="64"/>
        <item h="1" x="363"/>
        <item h="1" x="28"/>
        <item h="1" x="16"/>
        <item h="1" x="522"/>
        <item h="1" x="502"/>
        <item h="1" x="342"/>
        <item h="1" x="381"/>
        <item h="1" x="50"/>
        <item h="1" x="156"/>
        <item h="1" x="486"/>
        <item h="1" x="236"/>
        <item h="1" x="404"/>
        <item h="1" x="308"/>
        <item h="1" x="512"/>
        <item h="1" x="184"/>
        <item h="1" x="323"/>
        <item h="1" x="194"/>
        <item h="1" x="475"/>
        <item h="1" x="148"/>
        <item h="1" x="231"/>
        <item h="1" x="54"/>
        <item h="1" x="403"/>
        <item h="1" x="168"/>
        <item h="1" x="114"/>
        <item h="1" x="159"/>
        <item h="1" f="1" x="531"/>
        <item h="1" x="299"/>
        <item h="1" x="2"/>
        <item h="1" x="5"/>
        <item h="1" x="437"/>
        <item h="1" x="47"/>
        <item h="1" x="210"/>
        <item h="1" x="9"/>
        <item h="1" x="201"/>
        <item h="1" x="326"/>
        <item h="1" x="427"/>
        <item h="1" x="348"/>
        <item h="1" x="164"/>
        <item h="1" x="106"/>
        <item h="1" x="431"/>
        <item h="1" x="23"/>
        <item h="1" x="118"/>
        <item h="1" x="220"/>
        <item h="1" x="478"/>
        <item h="1" x="484"/>
        <item h="1" x="439"/>
        <item h="1" x="55"/>
        <item h="1" x="355"/>
        <item h="1" x="237"/>
        <item h="1" x="119"/>
        <item h="1" x="510"/>
        <item h="1" x="124"/>
        <item h="1" x="247"/>
        <item h="1" x="202"/>
        <item h="1" x="383"/>
        <item h="1" x="345"/>
        <item h="1" x="129"/>
        <item h="1" x="200"/>
        <item h="1" x="82"/>
        <item h="1" x="521"/>
        <item h="1" x="319"/>
        <item h="1" x="57"/>
        <item h="1" x="410"/>
        <item h="1" x="91"/>
        <item h="1" x="193"/>
        <item h="1" x="414"/>
        <item h="1" x="434"/>
        <item h="1" x="337"/>
        <item h="1" x="123"/>
        <item h="1" x="470"/>
        <item h="1" x="85"/>
        <item h="1" x="146"/>
        <item h="1" x="366"/>
        <item h="1" x="336"/>
        <item h="1" x="493"/>
        <item h="1" x="451"/>
        <item h="1" x="390"/>
        <item h="1" x="304"/>
        <item h="1" x="188"/>
        <item h="1" x="325"/>
        <item h="1" x="322"/>
        <item h="1" x="12"/>
        <item h="1" x="100"/>
        <item h="1" x="113"/>
        <item h="1" x="44"/>
        <item h="1" x="245"/>
        <item h="1" x="74"/>
        <item h="1" x="394"/>
        <item h="1" x="218"/>
        <item h="1" x="25"/>
        <item h="1" x="107"/>
        <item h="1" x="312"/>
        <item h="1" x="177"/>
        <item h="1" x="271"/>
        <item h="1" x="186"/>
        <item h="1" x="443"/>
        <item h="1" x="259"/>
        <item h="1" x="462"/>
        <item h="1" x="249"/>
        <item h="1" x="239"/>
        <item h="1" x="435"/>
        <item h="1" x="505"/>
        <item h="1" x="289"/>
        <item h="1" x="412"/>
        <item h="1" x="449"/>
        <item h="1" x="189"/>
        <item h="1" x="314"/>
        <item h="1" x="240"/>
        <item h="1" x="229"/>
        <item h="1" x="335"/>
        <item h="1" x="154"/>
        <item h="1" x="454"/>
        <item h="1" x="120"/>
        <item h="1" x="68"/>
        <item h="1" x="79"/>
        <item h="1" x="152"/>
        <item h="1" x="190"/>
        <item h="1" x="128"/>
        <item h="1" x="324"/>
        <item h="1" x="97"/>
        <item h="1" x="517"/>
        <item h="1" x="103"/>
        <item h="1" x="409"/>
        <item h="1" x="87"/>
        <item h="1" x="426"/>
        <item h="1" x="466"/>
        <item h="1" x="428"/>
        <item h="1" x="273"/>
        <item h="1" x="413"/>
        <item h="1" x="291"/>
        <item h="1" x="161"/>
        <item h="1" x="112"/>
        <item h="1" x="290"/>
        <item h="1" x="293"/>
        <item h="1" x="529"/>
        <item h="1" x="416"/>
        <item h="1" x="84"/>
        <item h="1" x="497"/>
        <item h="1" x="469"/>
        <item h="1" x="160"/>
        <item h="1" x="1"/>
        <item h="1" x="102"/>
        <item h="1" x="432"/>
        <item h="1" x="89"/>
        <item h="1" x="270"/>
        <item h="1" x="203"/>
        <item h="1" x="6"/>
        <item h="1" x="303"/>
        <item h="1" x="90"/>
        <item h="1" x="376"/>
        <item h="1" x="511"/>
        <item h="1" x="286"/>
        <item h="1" x="350"/>
        <item h="1" x="406"/>
        <item h="1" x="420"/>
        <item h="1" x="292"/>
        <item h="1" x="516"/>
        <item h="1" x="126"/>
        <item h="1" x="530"/>
        <item h="1" x="393"/>
        <item h="1" x="261"/>
        <item h="1" x="63"/>
        <item h="1" x="15"/>
        <item h="1" x="26"/>
        <item h="1" x="408"/>
        <item h="1" x="255"/>
        <item h="1" x="347"/>
        <item h="1" x="122"/>
        <item h="1" x="279"/>
        <item h="1" x="99"/>
        <item h="1" x="209"/>
        <item h="1" x="297"/>
        <item h="1" x="452"/>
        <item h="1" x="158"/>
        <item h="1" x="31"/>
        <item h="1" x="389"/>
        <item h="1" x="313"/>
        <item h="1" x="133"/>
        <item h="1" x="263"/>
        <item h="1" x="352"/>
        <item h="1" x="216"/>
        <item h="1" x="495"/>
        <item h="1" x="53"/>
        <item h="1" x="485"/>
        <item h="1" x="121"/>
        <item h="1" x="278"/>
        <item h="1" x="430"/>
        <item h="1" x="499"/>
        <item h="1" x="72"/>
        <item h="1" x="340"/>
        <item h="1" x="145"/>
        <item h="1" x="86"/>
        <item h="1" x="208"/>
        <item h="1" x="174"/>
        <item h="1" x="254"/>
        <item h="1" x="14"/>
        <item h="1" x="463"/>
        <item h="1" x="316"/>
        <item h="1" x="19"/>
        <item h="1" x="217"/>
        <item h="1" x="163"/>
        <item h="1" x="296"/>
        <item h="1" x="105"/>
        <item h="1" x="20"/>
        <item h="1" x="46"/>
        <item h="1" x="311"/>
        <item h="1" x="221"/>
        <item h="1" x="338"/>
        <item h="1" x="446"/>
        <item h="1" x="490"/>
        <item h="1" x="109"/>
        <item h="1" x="310"/>
        <item h="1" x="226"/>
        <item h="1" x="369"/>
        <item h="1" x="165"/>
        <item h="1" x="424"/>
        <item h="1" x="182"/>
        <item h="1" x="147"/>
        <item h="1" x="373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7"/>
        <item h="1" x="460"/>
        <item h="1" x="476"/>
        <item h="1" x="473"/>
        <item h="1" x="144"/>
        <item h="1" x="110"/>
        <item h="1" x="116"/>
        <item h="1" x="215"/>
        <item h="1" x="45"/>
        <item h="1" x="423"/>
        <item h="1" x="309"/>
        <item h="1" x="267"/>
        <item h="1" x="353"/>
        <item h="1" x="94"/>
        <item h="1" x="425"/>
        <item h="1" x="96"/>
        <item h="1" x="275"/>
        <item h="1" x="343"/>
        <item h="1" x="10"/>
        <item h="1" x="42"/>
        <item h="1" x="211"/>
        <item h="1" x="519"/>
        <item h="1" x="135"/>
        <item h="1" x="243"/>
        <item h="1" x="370"/>
        <item h="1" x="213"/>
        <item h="1" x="450"/>
        <item h="1" x="225"/>
        <item h="1" x="330"/>
        <item h="1" x="397"/>
        <item h="1" x="260"/>
        <item h="1" x="371"/>
        <item h="1" x="402"/>
        <item h="1" x="32"/>
        <item h="1" x="205"/>
        <item h="1" x="212"/>
        <item h="1" x="206"/>
        <item h="1" x="93"/>
        <item h="1" x="253"/>
        <item h="1" x="277"/>
        <item h="1" x="503"/>
        <item h="1" x="265"/>
        <item h="1" x="455"/>
        <item h="1" x="56"/>
        <item h="1" x="252"/>
        <item h="1" x="332"/>
        <item h="1" x="465"/>
        <item h="1" x="192"/>
        <item h="1" x="477"/>
        <item h="1" x="360"/>
        <item h="1" x="13"/>
        <item h="1" x="101"/>
        <item h="1" x="483"/>
        <item h="1" x="169"/>
        <item h="1" x="30"/>
        <item h="1" x="134"/>
        <item h="1" x="372"/>
        <item h="1" x="179"/>
        <item h="1" x="196"/>
        <item h="1" x="441"/>
        <item h="1" x="411"/>
        <item h="1" x="515"/>
        <item h="1" x="43"/>
        <item h="1" x="185"/>
        <item h="1" x="171"/>
        <item h="1" x="195"/>
        <item h="1" x="301"/>
        <item h="1" x="62"/>
        <item h="1" x="491"/>
        <item h="1" x="368"/>
        <item h="1" x="285"/>
        <item h="1" x="33"/>
        <item h="1" x="178"/>
        <item h="1" x="83"/>
        <item h="1" x="127"/>
        <item h="1" x="162"/>
        <item h="1" x="288"/>
        <item h="1" x="287"/>
        <item h="1" x="52"/>
        <item h="1" x="272"/>
        <item h="1" x="526"/>
        <item h="1" x="69"/>
        <item h="1" x="8"/>
        <item h="1" x="405"/>
        <item h="1" x="49"/>
        <item h="1" x="527"/>
        <item h="1" x="509"/>
        <item h="1" x="354"/>
        <item h="1" x="407"/>
        <item h="1" x="508"/>
        <item h="1" x="157"/>
        <item h="1" x="444"/>
        <item h="1" x="67"/>
        <item h="1" x="365"/>
        <item h="1" x="467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5"/>
        <item h="1" x="315"/>
        <item h="1" x="75"/>
        <item h="1" x="66"/>
        <item h="1" x="78"/>
        <item h="1" x="358"/>
        <item h="1" x="228"/>
        <item h="1" x="380"/>
        <item h="1" x="481"/>
        <item h="1" x="399"/>
        <item h="1" x="222"/>
        <item h="1" x="378"/>
        <item h="1" x="302"/>
        <item h="1" x="241"/>
        <item h="1" x="362"/>
        <item h="1" x="167"/>
        <item h="1" x="170"/>
        <item h="1" x="149"/>
        <item h="1" x="21"/>
        <item h="1" x="92"/>
        <item h="1" x="251"/>
        <item h="1" x="429"/>
        <item h="1" x="513"/>
        <item h="1" x="139"/>
        <item h="1" x="37"/>
        <item h="1" x="457"/>
        <item h="1" x="327"/>
        <item h="1" x="132"/>
        <item h="1" x="137"/>
        <item h="1" x="219"/>
        <item h="1" x="173"/>
        <item h="1" x="356"/>
        <item h="1" x="436"/>
        <item h="1" x="131"/>
        <item h="1" x="98"/>
        <item h="1" x="176"/>
        <item h="1" x="417"/>
        <item h="1" x="471"/>
        <item h="1" x="232"/>
        <item h="1" x="328"/>
        <item h="1" x="422"/>
        <item h="1" x="141"/>
        <item h="1" x="374"/>
        <item h="1" x="7"/>
        <item h="1" x="488"/>
        <item h="1" x="58"/>
        <item h="1" x="17"/>
        <item h="1" x="223"/>
        <item h="1" x="320"/>
        <item h="1" x="61"/>
        <item h="1" x="392"/>
        <item h="1" x="40"/>
        <item h="1" x="482"/>
        <item h="1" x="440"/>
        <item h="1" x="351"/>
        <item h="1" x="318"/>
        <item h="1" x="384"/>
        <item h="1" x="181"/>
        <item h="1" x="283"/>
        <item h="1" x="359"/>
        <item h="1" x="421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0">
    <i>
      <x v="482"/>
    </i>
    <i>
      <x v="1651"/>
    </i>
    <i>
      <x v="1428"/>
    </i>
    <i>
      <x v="607"/>
    </i>
    <i>
      <x v="1444"/>
    </i>
    <i>
      <x v="609"/>
    </i>
    <i>
      <x v="845"/>
    </i>
    <i>
      <x v="1453"/>
    </i>
    <i>
      <x v="1455"/>
    </i>
    <i>
      <x v="1146"/>
    </i>
  </rowItems>
  <colItems count="1">
    <i/>
  </colItems>
  <dataFields count="1">
    <dataField name="Valor Total de Venda" fld="6" baseField="0" baseItem="0" numFmtId="164"/>
  </dataFields>
  <chartFormats count="3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48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60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ADC83-EDB5-413B-8FBA-83DD81ACECFD}" name="modo envio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8" rowHeaderCaption="Modo de Envio">
  <location ref="A1:B5" firstHeaderRow="1" firstDataRow="1" firstDataCol="1"/>
  <pivotFields count="20">
    <pivotField dataField="1"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axis="axisRow" showAll="0" sortType="de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>
      <items count="533">
        <item h="1" x="520"/>
        <item h="1" x="489"/>
        <item h="1" x="59"/>
        <item h="1" x="305"/>
        <item h="1" x="166"/>
        <item h="1" x="235"/>
        <item h="1" x="227"/>
        <item h="1" x="377"/>
        <item h="1" x="111"/>
        <item h="1" x="125"/>
        <item h="1" x="504"/>
        <item h="1" x="448"/>
        <item h="1" x="187"/>
        <item h="1" x="264"/>
        <item h="1" x="339"/>
        <item h="1" x="233"/>
        <item h="1" x="80"/>
        <item h="1" x="523"/>
        <item h="1" x="81"/>
        <item h="1" x="153"/>
        <item h="1" x="418"/>
        <item h="1" x="117"/>
        <item h="1" x="496"/>
        <item h="1" x="108"/>
        <item h="1" x="34"/>
        <item h="1" x="88"/>
        <item h="1" x="419"/>
        <item h="1" x="329"/>
        <item h="1" x="248"/>
        <item h="1" x="294"/>
        <item h="1" x="464"/>
        <item h="1" x="246"/>
        <item h="1" x="382"/>
        <item h="1" x="487"/>
        <item h="1" x="386"/>
        <item h="1" x="77"/>
        <item h="1" x="234"/>
        <item h="1" x="317"/>
        <item h="1" x="438"/>
        <item h="1" x="474"/>
        <item h="1" x="344"/>
        <item h="1" x="41"/>
        <item h="1" x="172"/>
        <item h="1" x="395"/>
        <item h="1" x="349"/>
        <item h="1" x="151"/>
        <item h="1" x="256"/>
        <item h="1" x="199"/>
        <item x="274"/>
        <item h="1" x="70"/>
        <item h="1" x="230"/>
        <item h="1" x="39"/>
        <item h="1" x="388"/>
        <item h="1" x="266"/>
        <item h="1" x="180"/>
        <item h="1" x="518"/>
        <item h="1" x="198"/>
        <item h="1" x="453"/>
        <item h="1" x="401"/>
        <item h="1" x="494"/>
        <item h="1" x="140"/>
        <item h="1" x="461"/>
        <item h="1" x="492"/>
        <item h="1" x="472"/>
        <item h="1" x="104"/>
        <item h="1" x="51"/>
        <item h="1" x="367"/>
        <item h="1" x="238"/>
        <item h="1" x="143"/>
        <item h="1" x="445"/>
        <item h="1" x="204"/>
        <item h="1" x="379"/>
        <item h="1" x="433"/>
        <item h="1" x="71"/>
        <item h="1" x="35"/>
        <item h="1" x="262"/>
        <item h="1" x="346"/>
        <item h="1" x="269"/>
        <item h="1" x="142"/>
        <item h="1" x="459"/>
        <item h="1" x="22"/>
        <item h="1" x="456"/>
        <item h="1" x="375"/>
        <item h="1" x="73"/>
        <item h="1" x="398"/>
        <item h="1" x="300"/>
        <item h="1" x="138"/>
        <item h="1" x="500"/>
        <item h="1" x="183"/>
        <item h="1" x="442"/>
        <item h="1" x="307"/>
        <item h="1" x="284"/>
        <item h="1" x="76"/>
        <item h="1" x="29"/>
        <item h="1" x="38"/>
        <item h="1" x="480"/>
        <item h="1" x="3"/>
        <item h="1" x="361"/>
        <item h="1" x="458"/>
        <item h="1" x="525"/>
        <item h="1" x="224"/>
        <item h="1" x="514"/>
        <item h="1" x="197"/>
        <item h="1" x="331"/>
        <item h="1" x="115"/>
        <item h="1" x="150"/>
        <item h="1" x="387"/>
        <item h="1" x="396"/>
        <item h="1" x="191"/>
        <item h="1" x="0"/>
        <item h="1" x="507"/>
        <item h="1" x="415"/>
        <item h="1" x="498"/>
        <item h="1" x="400"/>
        <item h="1" x="130"/>
        <item h="1" x="364"/>
        <item h="1" x="27"/>
        <item h="1" x="391"/>
        <item h="1" x="479"/>
        <item h="1" x="207"/>
        <item h="1" x="60"/>
        <item h="1" x="95"/>
        <item h="1" x="468"/>
        <item h="1" x="65"/>
        <item h="1" x="18"/>
        <item h="1" x="447"/>
        <item h="1" x="64"/>
        <item h="1" x="363"/>
        <item h="1" x="28"/>
        <item h="1" x="16"/>
        <item h="1" x="522"/>
        <item h="1" x="502"/>
        <item h="1" x="342"/>
        <item h="1" x="381"/>
        <item h="1" x="50"/>
        <item h="1" x="156"/>
        <item h="1" x="486"/>
        <item h="1" x="236"/>
        <item h="1" x="404"/>
        <item h="1" x="308"/>
        <item h="1" x="512"/>
        <item h="1" x="184"/>
        <item h="1" x="323"/>
        <item h="1" x="194"/>
        <item h="1" x="475"/>
        <item h="1" x="148"/>
        <item h="1" x="231"/>
        <item h="1" x="54"/>
        <item h="1" x="403"/>
        <item h="1" x="168"/>
        <item h="1" x="114"/>
        <item h="1" x="159"/>
        <item h="1" x="299"/>
        <item h="1" x="2"/>
        <item h="1" x="5"/>
        <item h="1" x="437"/>
        <item h="1" x="47"/>
        <item h="1" x="210"/>
        <item h="1" x="9"/>
        <item h="1" x="201"/>
        <item h="1" x="326"/>
        <item h="1" x="427"/>
        <item h="1" x="348"/>
        <item h="1" x="164"/>
        <item h="1" x="106"/>
        <item h="1" x="431"/>
        <item h="1" x="23"/>
        <item h="1" x="118"/>
        <item h="1" x="220"/>
        <item h="1" x="478"/>
        <item h="1" x="484"/>
        <item h="1" x="439"/>
        <item h="1" x="55"/>
        <item h="1" x="355"/>
        <item h="1" x="237"/>
        <item h="1" x="119"/>
        <item h="1" x="510"/>
        <item h="1" x="124"/>
        <item h="1" x="247"/>
        <item h="1" x="202"/>
        <item h="1" x="383"/>
        <item h="1" x="345"/>
        <item h="1" x="129"/>
        <item h="1" x="200"/>
        <item h="1" x="82"/>
        <item h="1" x="521"/>
        <item h="1" x="319"/>
        <item h="1" x="57"/>
        <item h="1" x="410"/>
        <item h="1" x="91"/>
        <item h="1" x="193"/>
        <item h="1" x="414"/>
        <item h="1" x="434"/>
        <item h="1" x="337"/>
        <item h="1" x="123"/>
        <item h="1" x="470"/>
        <item h="1" x="85"/>
        <item h="1" x="146"/>
        <item h="1" x="366"/>
        <item h="1" x="336"/>
        <item h="1" x="493"/>
        <item h="1" x="451"/>
        <item h="1" x="390"/>
        <item h="1" x="304"/>
        <item h="1" x="188"/>
        <item h="1" x="325"/>
        <item h="1" x="322"/>
        <item h="1" x="12"/>
        <item h="1" x="100"/>
        <item h="1" x="113"/>
        <item h="1" x="44"/>
        <item h="1" x="245"/>
        <item h="1" x="74"/>
        <item h="1" x="394"/>
        <item h="1" x="218"/>
        <item h="1" x="25"/>
        <item h="1" x="107"/>
        <item h="1" x="312"/>
        <item h="1" x="177"/>
        <item h="1" x="271"/>
        <item h="1" x="186"/>
        <item h="1" x="443"/>
        <item h="1" x="259"/>
        <item h="1" x="462"/>
        <item h="1" x="249"/>
        <item h="1" x="239"/>
        <item h="1" x="435"/>
        <item h="1" x="505"/>
        <item h="1" x="289"/>
        <item h="1" x="412"/>
        <item h="1" x="449"/>
        <item h="1" x="189"/>
        <item h="1" x="314"/>
        <item h="1" x="240"/>
        <item h="1" x="229"/>
        <item h="1" x="335"/>
        <item h="1" x="154"/>
        <item h="1" x="454"/>
        <item h="1" x="120"/>
        <item h="1" x="68"/>
        <item h="1" x="79"/>
        <item h="1" x="152"/>
        <item h="1" x="190"/>
        <item h="1" x="128"/>
        <item h="1" x="324"/>
        <item h="1" x="97"/>
        <item h="1" x="517"/>
        <item h="1" x="103"/>
        <item h="1" x="409"/>
        <item h="1" x="87"/>
        <item h="1" x="426"/>
        <item h="1" x="466"/>
        <item h="1" x="428"/>
        <item h="1" x="273"/>
        <item h="1" x="413"/>
        <item h="1" x="291"/>
        <item h="1" x="161"/>
        <item h="1" x="112"/>
        <item h="1" x="290"/>
        <item h="1" x="293"/>
        <item h="1" x="529"/>
        <item h="1" x="416"/>
        <item h="1" x="84"/>
        <item h="1" x="497"/>
        <item h="1" x="469"/>
        <item h="1" x="160"/>
        <item h="1" x="1"/>
        <item h="1" x="102"/>
        <item h="1" x="432"/>
        <item h="1" x="89"/>
        <item h="1" x="270"/>
        <item h="1" x="203"/>
        <item h="1" x="6"/>
        <item h="1" x="303"/>
        <item h="1" x="90"/>
        <item h="1" x="376"/>
        <item h="1" x="511"/>
        <item h="1" x="286"/>
        <item h="1" x="350"/>
        <item h="1" x="406"/>
        <item h="1" x="420"/>
        <item h="1" x="292"/>
        <item h="1" x="516"/>
        <item h="1" x="126"/>
        <item h="1" x="530"/>
        <item h="1" x="393"/>
        <item h="1" x="261"/>
        <item h="1" x="63"/>
        <item h="1" x="15"/>
        <item h="1" x="26"/>
        <item h="1" x="408"/>
        <item h="1" x="255"/>
        <item h="1" x="347"/>
        <item h="1" x="122"/>
        <item h="1" x="279"/>
        <item h="1" x="99"/>
        <item h="1" x="209"/>
        <item h="1" x="297"/>
        <item h="1" x="452"/>
        <item h="1" x="158"/>
        <item h="1" x="31"/>
        <item h="1" x="389"/>
        <item h="1" x="313"/>
        <item h="1" x="133"/>
        <item h="1" x="263"/>
        <item h="1" x="352"/>
        <item h="1" x="216"/>
        <item h="1" x="495"/>
        <item h="1" x="53"/>
        <item h="1" x="485"/>
        <item h="1" x="121"/>
        <item h="1" x="278"/>
        <item h="1" x="430"/>
        <item h="1" x="499"/>
        <item h="1" x="72"/>
        <item h="1" x="340"/>
        <item h="1" x="145"/>
        <item h="1" x="86"/>
        <item h="1" x="208"/>
        <item h="1" x="174"/>
        <item h="1" x="254"/>
        <item h="1" x="14"/>
        <item h="1" x="463"/>
        <item h="1" x="316"/>
        <item h="1" x="19"/>
        <item h="1" x="217"/>
        <item h="1" x="163"/>
        <item h="1" x="296"/>
        <item h="1" x="105"/>
        <item h="1" x="20"/>
        <item h="1" x="46"/>
        <item h="1" x="311"/>
        <item h="1" x="221"/>
        <item h="1" x="338"/>
        <item h="1" x="446"/>
        <item h="1" x="490"/>
        <item h="1" x="109"/>
        <item h="1" x="310"/>
        <item h="1" x="226"/>
        <item h="1" x="369"/>
        <item h="1" x="165"/>
        <item h="1" x="424"/>
        <item h="1" x="182"/>
        <item h="1" x="147"/>
        <item h="1" x="373"/>
        <item h="1" x="268"/>
        <item h="1" x="250"/>
        <item h="1" x="175"/>
        <item h="1" x="155"/>
        <item h="1" x="276"/>
        <item h="1" x="334"/>
        <item h="1" x="11"/>
        <item h="1" x="36"/>
        <item h="1" x="333"/>
        <item h="1" x="281"/>
        <item h="1" x="524"/>
        <item h="1" x="357"/>
        <item h="1" x="460"/>
        <item h="1" x="476"/>
        <item h="1" x="473"/>
        <item h="1" x="144"/>
        <item h="1" x="110"/>
        <item h="1" x="116"/>
        <item h="1" x="215"/>
        <item h="1" x="45"/>
        <item h="1" x="423"/>
        <item h="1" x="309"/>
        <item h="1" x="267"/>
        <item h="1" x="353"/>
        <item h="1" x="94"/>
        <item h="1" x="425"/>
        <item h="1" x="96"/>
        <item h="1" x="275"/>
        <item h="1" x="343"/>
        <item h="1" x="10"/>
        <item h="1" x="42"/>
        <item h="1" x="211"/>
        <item h="1" x="519"/>
        <item h="1" x="135"/>
        <item h="1" x="243"/>
        <item h="1" x="370"/>
        <item h="1" x="213"/>
        <item h="1" x="450"/>
        <item h="1" x="225"/>
        <item h="1" x="330"/>
        <item h="1" x="397"/>
        <item h="1" x="260"/>
        <item h="1" x="371"/>
        <item h="1" x="402"/>
        <item h="1" x="32"/>
        <item h="1" x="205"/>
        <item h="1" x="212"/>
        <item h="1" x="206"/>
        <item h="1" x="93"/>
        <item h="1" x="253"/>
        <item h="1" x="277"/>
        <item h="1" x="503"/>
        <item h="1" x="265"/>
        <item h="1" x="455"/>
        <item h="1" x="56"/>
        <item h="1" x="252"/>
        <item h="1" x="332"/>
        <item h="1" x="465"/>
        <item h="1" x="192"/>
        <item h="1" x="477"/>
        <item h="1" x="360"/>
        <item h="1" x="13"/>
        <item h="1" x="101"/>
        <item h="1" x="483"/>
        <item h="1" x="169"/>
        <item h="1" x="30"/>
        <item h="1" x="134"/>
        <item h="1" x="372"/>
        <item h="1" x="179"/>
        <item h="1" x="196"/>
        <item h="1" x="441"/>
        <item h="1" x="411"/>
        <item h="1" x="515"/>
        <item h="1" x="43"/>
        <item h="1" x="185"/>
        <item h="1" x="171"/>
        <item h="1" x="195"/>
        <item h="1" x="301"/>
        <item h="1" x="62"/>
        <item h="1" x="491"/>
        <item h="1" x="368"/>
        <item h="1" x="285"/>
        <item h="1" x="33"/>
        <item h="1" x="178"/>
        <item h="1" x="83"/>
        <item h="1" x="127"/>
        <item h="1" x="162"/>
        <item h="1" x="288"/>
        <item h="1" x="287"/>
        <item h="1" x="52"/>
        <item h="1" x="272"/>
        <item h="1" x="526"/>
        <item h="1" x="69"/>
        <item h="1" x="8"/>
        <item h="1" x="405"/>
        <item h="1" x="49"/>
        <item h="1" x="527"/>
        <item h="1" x="509"/>
        <item h="1" x="354"/>
        <item h="1" x="407"/>
        <item h="1" x="508"/>
        <item h="1" x="157"/>
        <item h="1" x="444"/>
        <item h="1" x="67"/>
        <item h="1" x="365"/>
        <item h="1" x="467"/>
        <item h="1" x="48"/>
        <item h="1" x="4"/>
        <item h="1" x="501"/>
        <item h="1" x="506"/>
        <item h="1" x="136"/>
        <item h="1" x="298"/>
        <item h="1" x="242"/>
        <item h="1" x="214"/>
        <item h="1" x="257"/>
        <item h="1" x="295"/>
        <item h="1" x="306"/>
        <item h="1" x="258"/>
        <item h="1" x="528"/>
        <item h="1" x="24"/>
        <item h="1" x="341"/>
        <item h="1" x="280"/>
        <item h="1" x="244"/>
        <item h="1" x="321"/>
        <item h="1" x="282"/>
        <item h="1" x="385"/>
        <item h="1" x="315"/>
        <item h="1" x="75"/>
        <item h="1" x="66"/>
        <item h="1" x="78"/>
        <item h="1" x="358"/>
        <item h="1" x="228"/>
        <item h="1" x="380"/>
        <item h="1" x="481"/>
        <item h="1" x="399"/>
        <item h="1" x="222"/>
        <item h="1" x="378"/>
        <item h="1" x="302"/>
        <item h="1" x="241"/>
        <item h="1" x="362"/>
        <item h="1" x="167"/>
        <item h="1" x="170"/>
        <item h="1" x="149"/>
        <item h="1" x="21"/>
        <item h="1" x="92"/>
        <item h="1" x="251"/>
        <item h="1" x="429"/>
        <item h="1" x="513"/>
        <item h="1" x="139"/>
        <item h="1" x="37"/>
        <item h="1" x="457"/>
        <item h="1" x="327"/>
        <item h="1" x="132"/>
        <item h="1" x="137"/>
        <item h="1" x="219"/>
        <item h="1" x="173"/>
        <item h="1" x="356"/>
        <item h="1" x="436"/>
        <item h="1" x="131"/>
        <item h="1" x="98"/>
        <item h="1" x="176"/>
        <item h="1" x="417"/>
        <item h="1" x="471"/>
        <item h="1" x="232"/>
        <item h="1" x="328"/>
        <item h="1" x="422"/>
        <item h="1" x="141"/>
        <item h="1" x="374"/>
        <item h="1" x="7"/>
        <item h="1" x="488"/>
        <item h="1" x="58"/>
        <item h="1" x="17"/>
        <item h="1" x="223"/>
        <item h="1" x="320"/>
        <item h="1" x="61"/>
        <item h="1" x="392"/>
        <item h="1" x="40"/>
        <item h="1" x="482"/>
        <item h="1" x="440"/>
        <item h="1" x="351"/>
        <item h="1" x="318"/>
        <item h="1" x="384"/>
        <item h="1" x="181"/>
        <item h="1" x="283"/>
        <item h="1" x="359"/>
        <item h="1" x="421"/>
        <item h="1" f="1" x="531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4">
    <i>
      <x v="3"/>
    </i>
    <i>
      <x v="2"/>
    </i>
    <i>
      <x/>
    </i>
    <i>
      <x v="1"/>
    </i>
  </rowItems>
  <colItems count="1">
    <i/>
  </colItems>
  <dataFields count="1">
    <dataField name="Pedidos por Modo de Envio" fld="0" subtotal="count" showDataAs="percentOfTotal" baseField="0" baseItem="0" numFmtId="10"/>
  </dataFields>
  <formats count="1">
    <format dxfId="21">
      <pivotArea collapsedLevelsAreSubtotals="1" fieldPosition="0">
        <references count="1">
          <reference field="3" count="0"/>
        </references>
      </pivotArea>
    </format>
  </formats>
  <chartFormats count="5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5FA90-9A04-4645-A5F0-CAF99B4801B6}" name="total lucro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A19:A20" firstHeaderRow="1" firstDataRow="1" firstDataCol="0"/>
  <pivotFields count="20">
    <pivotField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numFmtId="164"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>
      <items count="533">
        <item x="520"/>
        <item x="489"/>
        <item x="59"/>
        <item x="305"/>
        <item x="166"/>
        <item x="235"/>
        <item x="227"/>
        <item x="377"/>
        <item x="111"/>
        <item x="125"/>
        <item x="504"/>
        <item x="448"/>
        <item x="187"/>
        <item x="264"/>
        <item x="339"/>
        <item x="233"/>
        <item x="80"/>
        <item x="523"/>
        <item x="81"/>
        <item x="153"/>
        <item x="418"/>
        <item x="117"/>
        <item x="496"/>
        <item x="108"/>
        <item x="34"/>
        <item x="88"/>
        <item x="419"/>
        <item x="329"/>
        <item x="248"/>
        <item x="294"/>
        <item x="464"/>
        <item x="246"/>
        <item x="382"/>
        <item x="487"/>
        <item x="386"/>
        <item x="77"/>
        <item x="234"/>
        <item x="317"/>
        <item x="438"/>
        <item x="474"/>
        <item x="344"/>
        <item x="41"/>
        <item x="172"/>
        <item x="395"/>
        <item x="349"/>
        <item x="151"/>
        <item x="256"/>
        <item x="199"/>
        <item x="274"/>
        <item x="70"/>
        <item x="230"/>
        <item x="39"/>
        <item x="388"/>
        <item x="266"/>
        <item x="180"/>
        <item x="518"/>
        <item x="198"/>
        <item x="453"/>
        <item x="401"/>
        <item x="494"/>
        <item x="140"/>
        <item x="461"/>
        <item x="492"/>
        <item x="472"/>
        <item x="104"/>
        <item x="51"/>
        <item x="367"/>
        <item x="238"/>
        <item x="143"/>
        <item x="445"/>
        <item x="204"/>
        <item x="379"/>
        <item x="433"/>
        <item x="71"/>
        <item x="35"/>
        <item x="262"/>
        <item x="346"/>
        <item x="269"/>
        <item x="142"/>
        <item x="459"/>
        <item x="22"/>
        <item x="456"/>
        <item x="375"/>
        <item x="73"/>
        <item x="398"/>
        <item x="300"/>
        <item x="138"/>
        <item x="500"/>
        <item x="183"/>
        <item x="442"/>
        <item x="307"/>
        <item x="284"/>
        <item x="76"/>
        <item x="29"/>
        <item x="38"/>
        <item x="480"/>
        <item x="3"/>
        <item x="361"/>
        <item x="458"/>
        <item x="525"/>
        <item x="224"/>
        <item x="514"/>
        <item x="197"/>
        <item x="331"/>
        <item x="115"/>
        <item x="150"/>
        <item x="387"/>
        <item x="396"/>
        <item x="191"/>
        <item x="0"/>
        <item x="507"/>
        <item x="415"/>
        <item x="498"/>
        <item x="400"/>
        <item x="130"/>
        <item x="364"/>
        <item x="27"/>
        <item x="391"/>
        <item x="479"/>
        <item x="207"/>
        <item x="60"/>
        <item x="95"/>
        <item x="468"/>
        <item x="65"/>
        <item x="18"/>
        <item x="447"/>
        <item x="64"/>
        <item x="363"/>
        <item x="28"/>
        <item x="16"/>
        <item x="522"/>
        <item x="502"/>
        <item x="342"/>
        <item x="381"/>
        <item x="50"/>
        <item x="156"/>
        <item x="486"/>
        <item x="236"/>
        <item x="404"/>
        <item x="308"/>
        <item x="512"/>
        <item x="184"/>
        <item x="323"/>
        <item x="194"/>
        <item x="475"/>
        <item x="148"/>
        <item x="231"/>
        <item x="54"/>
        <item x="403"/>
        <item x="168"/>
        <item x="114"/>
        <item x="159"/>
        <item f="1" x="531"/>
        <item x="299"/>
        <item x="2"/>
        <item x="5"/>
        <item x="437"/>
        <item x="47"/>
        <item x="210"/>
        <item x="9"/>
        <item x="201"/>
        <item x="326"/>
        <item x="427"/>
        <item x="348"/>
        <item x="164"/>
        <item x="106"/>
        <item x="431"/>
        <item x="23"/>
        <item x="118"/>
        <item x="220"/>
        <item x="478"/>
        <item x="484"/>
        <item x="439"/>
        <item x="55"/>
        <item x="355"/>
        <item x="237"/>
        <item x="119"/>
        <item x="510"/>
        <item x="124"/>
        <item x="247"/>
        <item x="202"/>
        <item x="383"/>
        <item x="345"/>
        <item x="129"/>
        <item x="200"/>
        <item x="82"/>
        <item x="521"/>
        <item x="319"/>
        <item x="57"/>
        <item x="410"/>
        <item x="91"/>
        <item x="193"/>
        <item x="414"/>
        <item x="434"/>
        <item x="337"/>
        <item x="123"/>
        <item x="470"/>
        <item x="85"/>
        <item x="146"/>
        <item x="366"/>
        <item x="336"/>
        <item x="493"/>
        <item x="451"/>
        <item x="390"/>
        <item x="304"/>
        <item x="188"/>
        <item x="325"/>
        <item x="322"/>
        <item x="12"/>
        <item x="100"/>
        <item x="113"/>
        <item x="44"/>
        <item x="245"/>
        <item x="74"/>
        <item x="394"/>
        <item x="218"/>
        <item x="25"/>
        <item x="107"/>
        <item x="312"/>
        <item x="177"/>
        <item x="271"/>
        <item x="186"/>
        <item x="443"/>
        <item x="259"/>
        <item x="462"/>
        <item x="249"/>
        <item x="239"/>
        <item x="435"/>
        <item x="505"/>
        <item x="289"/>
        <item x="412"/>
        <item x="449"/>
        <item x="189"/>
        <item x="314"/>
        <item x="240"/>
        <item x="229"/>
        <item x="335"/>
        <item x="154"/>
        <item x="454"/>
        <item x="120"/>
        <item x="68"/>
        <item x="79"/>
        <item x="152"/>
        <item x="190"/>
        <item x="128"/>
        <item x="324"/>
        <item x="97"/>
        <item x="517"/>
        <item x="103"/>
        <item x="409"/>
        <item x="87"/>
        <item x="426"/>
        <item x="466"/>
        <item x="428"/>
        <item x="273"/>
        <item x="413"/>
        <item x="291"/>
        <item x="161"/>
        <item x="112"/>
        <item x="290"/>
        <item x="293"/>
        <item x="529"/>
        <item x="416"/>
        <item x="84"/>
        <item x="497"/>
        <item x="469"/>
        <item x="160"/>
        <item x="1"/>
        <item x="102"/>
        <item x="432"/>
        <item x="89"/>
        <item x="270"/>
        <item x="203"/>
        <item x="6"/>
        <item x="303"/>
        <item x="90"/>
        <item x="376"/>
        <item x="511"/>
        <item x="286"/>
        <item x="350"/>
        <item x="406"/>
        <item x="420"/>
        <item x="292"/>
        <item x="516"/>
        <item x="126"/>
        <item x="530"/>
        <item x="393"/>
        <item x="261"/>
        <item x="63"/>
        <item x="15"/>
        <item x="26"/>
        <item x="408"/>
        <item x="255"/>
        <item x="347"/>
        <item x="122"/>
        <item x="279"/>
        <item x="99"/>
        <item x="209"/>
        <item x="297"/>
        <item x="452"/>
        <item x="158"/>
        <item x="31"/>
        <item x="389"/>
        <item x="313"/>
        <item x="133"/>
        <item x="263"/>
        <item x="352"/>
        <item x="216"/>
        <item x="495"/>
        <item x="53"/>
        <item x="485"/>
        <item x="121"/>
        <item x="278"/>
        <item x="430"/>
        <item x="499"/>
        <item x="72"/>
        <item x="340"/>
        <item x="145"/>
        <item x="86"/>
        <item x="208"/>
        <item x="174"/>
        <item x="254"/>
        <item x="14"/>
        <item x="463"/>
        <item x="316"/>
        <item x="19"/>
        <item x="217"/>
        <item x="163"/>
        <item x="296"/>
        <item x="105"/>
        <item x="20"/>
        <item x="46"/>
        <item x="311"/>
        <item x="221"/>
        <item x="338"/>
        <item x="446"/>
        <item x="490"/>
        <item x="109"/>
        <item x="310"/>
        <item x="226"/>
        <item x="369"/>
        <item x="165"/>
        <item x="424"/>
        <item x="182"/>
        <item x="147"/>
        <item x="373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7"/>
        <item x="460"/>
        <item x="476"/>
        <item x="473"/>
        <item x="144"/>
        <item x="110"/>
        <item x="116"/>
        <item x="215"/>
        <item x="45"/>
        <item x="423"/>
        <item x="309"/>
        <item x="267"/>
        <item x="353"/>
        <item x="94"/>
        <item x="425"/>
        <item x="96"/>
        <item x="275"/>
        <item x="343"/>
        <item x="10"/>
        <item x="42"/>
        <item x="211"/>
        <item x="519"/>
        <item x="135"/>
        <item x="243"/>
        <item x="370"/>
        <item x="213"/>
        <item x="450"/>
        <item x="225"/>
        <item x="330"/>
        <item x="397"/>
        <item x="260"/>
        <item x="371"/>
        <item x="402"/>
        <item x="32"/>
        <item x="205"/>
        <item x="212"/>
        <item x="206"/>
        <item x="93"/>
        <item x="253"/>
        <item x="277"/>
        <item x="503"/>
        <item x="265"/>
        <item x="455"/>
        <item x="56"/>
        <item x="252"/>
        <item x="332"/>
        <item x="465"/>
        <item x="192"/>
        <item x="477"/>
        <item x="360"/>
        <item x="13"/>
        <item x="101"/>
        <item x="483"/>
        <item x="169"/>
        <item x="30"/>
        <item x="134"/>
        <item x="372"/>
        <item x="179"/>
        <item x="196"/>
        <item x="441"/>
        <item x="411"/>
        <item x="515"/>
        <item x="43"/>
        <item x="185"/>
        <item x="171"/>
        <item x="195"/>
        <item x="301"/>
        <item x="62"/>
        <item x="491"/>
        <item x="368"/>
        <item x="285"/>
        <item x="33"/>
        <item x="178"/>
        <item x="83"/>
        <item x="127"/>
        <item x="162"/>
        <item x="288"/>
        <item x="287"/>
        <item x="52"/>
        <item x="272"/>
        <item x="526"/>
        <item x="69"/>
        <item x="8"/>
        <item x="405"/>
        <item x="49"/>
        <item x="527"/>
        <item x="509"/>
        <item x="354"/>
        <item x="407"/>
        <item x="508"/>
        <item x="157"/>
        <item x="444"/>
        <item x="67"/>
        <item x="365"/>
        <item x="467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5"/>
        <item x="315"/>
        <item x="75"/>
        <item x="66"/>
        <item x="78"/>
        <item x="358"/>
        <item x="228"/>
        <item x="380"/>
        <item x="481"/>
        <item x="399"/>
        <item x="222"/>
        <item x="378"/>
        <item x="302"/>
        <item x="241"/>
        <item x="362"/>
        <item x="167"/>
        <item x="170"/>
        <item x="149"/>
        <item x="21"/>
        <item x="92"/>
        <item x="251"/>
        <item x="429"/>
        <item x="513"/>
        <item x="139"/>
        <item x="37"/>
        <item x="457"/>
        <item x="327"/>
        <item x="132"/>
        <item x="137"/>
        <item x="219"/>
        <item x="173"/>
        <item x="356"/>
        <item x="436"/>
        <item x="131"/>
        <item x="98"/>
        <item x="176"/>
        <item x="417"/>
        <item x="471"/>
        <item x="232"/>
        <item x="328"/>
        <item x="422"/>
        <item x="141"/>
        <item x="374"/>
        <item x="7"/>
        <item x="488"/>
        <item x="58"/>
        <item x="17"/>
        <item x="223"/>
        <item x="320"/>
        <item x="61"/>
        <item x="392"/>
        <item x="40"/>
        <item x="482"/>
        <item x="440"/>
        <item x="351"/>
        <item x="318"/>
        <item x="384"/>
        <item x="181"/>
        <item x="283"/>
        <item x="359"/>
        <item x="421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oma de Profit" fld="9" baseField="0" baseItem="0" numFmtId="164"/>
  </dataFields>
  <pivotTableStyleInfo name="TABLE_VITOR_DASH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1E586-4DB0-4E6B-BEB5-81E0B26B70DB}" name="cidadesxpedidos" cacheId="1" applyNumberFormats="0" applyBorderFormats="0" applyFontFormats="0" applyPatternFormats="0" applyAlignmentFormats="0" applyWidthHeightFormats="1" dataCaption="Valores" updatedVersion="8" minRefreshableVersion="5" useAutoFormatting="1" rowGrandTotals="0" colGrandTotals="0" itemPrintTitles="1" createdVersion="8" indent="0" outline="1" outlineData="1" multipleFieldFilters="0" chartFormat="6">
  <location ref="A70:B80" firstHeaderRow="1" firstDataRow="1" firstDataCol="1"/>
  <pivotFields count="20">
    <pivotField dataField="1" showAll="0"/>
    <pivotField numFmtId="165" showAll="0">
      <items count="1238">
        <item x="1179"/>
        <item x="276"/>
        <item x="575"/>
        <item x="1036"/>
        <item x="1167"/>
        <item x="231"/>
        <item x="319"/>
        <item x="268"/>
        <item x="285"/>
        <item x="1112"/>
        <item x="625"/>
        <item x="359"/>
        <item x="1038"/>
        <item x="1045"/>
        <item x="406"/>
        <item x="1236"/>
        <item x="1212"/>
        <item x="754"/>
        <item x="913"/>
        <item x="836"/>
        <item x="1106"/>
        <item x="864"/>
        <item x="214"/>
        <item x="562"/>
        <item x="510"/>
        <item x="518"/>
        <item x="643"/>
        <item x="314"/>
        <item x="1214"/>
        <item x="1058"/>
        <item x="180"/>
        <item x="1046"/>
        <item x="1162"/>
        <item x="455"/>
        <item x="1222"/>
        <item x="1087"/>
        <item x="979"/>
        <item x="803"/>
        <item x="1165"/>
        <item x="1116"/>
        <item x="1050"/>
        <item x="1220"/>
        <item x="71"/>
        <item x="1086"/>
        <item x="222"/>
        <item x="529"/>
        <item x="1195"/>
        <item x="1008"/>
        <item x="417"/>
        <item x="517"/>
        <item x="618"/>
        <item x="233"/>
        <item x="875"/>
        <item x="460"/>
        <item x="771"/>
        <item x="1093"/>
        <item x="89"/>
        <item x="578"/>
        <item x="890"/>
        <item x="976"/>
        <item x="726"/>
        <item x="958"/>
        <item x="1176"/>
        <item x="1158"/>
        <item x="807"/>
        <item x="690"/>
        <item x="469"/>
        <item x="1063"/>
        <item x="1233"/>
        <item x="526"/>
        <item x="266"/>
        <item x="321"/>
        <item x="881"/>
        <item x="916"/>
        <item x="907"/>
        <item x="790"/>
        <item x="137"/>
        <item x="1166"/>
        <item x="163"/>
        <item x="888"/>
        <item x="986"/>
        <item x="1016"/>
        <item x="418"/>
        <item x="1150"/>
        <item x="487"/>
        <item x="572"/>
        <item x="758"/>
        <item x="581"/>
        <item x="332"/>
        <item x="1012"/>
        <item x="1073"/>
        <item x="522"/>
        <item x="416"/>
        <item x="951"/>
        <item x="456"/>
        <item x="1118"/>
        <item x="1204"/>
        <item x="308"/>
        <item x="1024"/>
        <item x="217"/>
        <item x="551"/>
        <item x="8"/>
        <item x="286"/>
        <item x="1174"/>
        <item x="824"/>
        <item x="597"/>
        <item x="945"/>
        <item x="670"/>
        <item x="370"/>
        <item x="854"/>
        <item x="234"/>
        <item x="772"/>
        <item x="593"/>
        <item x="541"/>
        <item x="278"/>
        <item x="1061"/>
        <item x="991"/>
        <item x="1178"/>
        <item x="105"/>
        <item x="269"/>
        <item x="560"/>
        <item x="610"/>
        <item x="570"/>
        <item x="158"/>
        <item x="784"/>
        <item x="3"/>
        <item x="1226"/>
        <item x="603"/>
        <item x="1026"/>
        <item x="344"/>
        <item x="736"/>
        <item x="1103"/>
        <item x="1228"/>
        <item x="883"/>
        <item x="260"/>
        <item x="168"/>
        <item x="669"/>
        <item x="1218"/>
        <item x="401"/>
        <item x="699"/>
        <item x="306"/>
        <item x="289"/>
        <item x="478"/>
        <item x="267"/>
        <item x="778"/>
        <item x="1129"/>
        <item x="259"/>
        <item x="521"/>
        <item x="969"/>
        <item x="1000"/>
        <item x="865"/>
        <item x="383"/>
        <item x="135"/>
        <item x="984"/>
        <item x="685"/>
        <item x="855"/>
        <item x="666"/>
        <item x="863"/>
        <item x="834"/>
        <item x="608"/>
        <item x="191"/>
        <item x="148"/>
        <item x="738"/>
        <item x="710"/>
        <item x="921"/>
        <item x="1064"/>
        <item x="1020"/>
        <item x="600"/>
        <item x="1094"/>
        <item x="92"/>
        <item x="471"/>
        <item x="78"/>
        <item x="906"/>
        <item x="232"/>
        <item x="127"/>
        <item x="429"/>
        <item x="1132"/>
        <item x="857"/>
        <item x="558"/>
        <item x="653"/>
        <item x="709"/>
        <item x="1071"/>
        <item x="962"/>
        <item x="708"/>
        <item x="827"/>
        <item x="54"/>
        <item x="85"/>
        <item x="9"/>
        <item x="549"/>
        <item x="1194"/>
        <item x="880"/>
        <item x="415"/>
        <item x="812"/>
        <item x="1009"/>
        <item x="741"/>
        <item x="1124"/>
        <item x="556"/>
        <item x="77"/>
        <item x="339"/>
        <item x="1076"/>
        <item x="1102"/>
        <item x="170"/>
        <item x="102"/>
        <item x="79"/>
        <item x="1114"/>
        <item x="1101"/>
        <item x="327"/>
        <item x="110"/>
        <item x="58"/>
        <item x="157"/>
        <item x="357"/>
        <item x="862"/>
        <item x="145"/>
        <item x="793"/>
        <item x="466"/>
        <item x="126"/>
        <item x="449"/>
        <item x="410"/>
        <item x="586"/>
        <item x="1201"/>
        <item x="849"/>
        <item x="461"/>
        <item x="776"/>
        <item x="1082"/>
        <item x="190"/>
        <item x="272"/>
        <item x="1169"/>
        <item x="1148"/>
        <item x="981"/>
        <item x="853"/>
        <item x="36"/>
        <item x="302"/>
        <item x="1004"/>
        <item x="770"/>
        <item x="1079"/>
        <item x="1136"/>
        <item x="637"/>
        <item x="537"/>
        <item x="22"/>
        <item x="617"/>
        <item x="67"/>
        <item x="744"/>
        <item x="1089"/>
        <item x="964"/>
        <item x="1219"/>
        <item x="917"/>
        <item x="193"/>
        <item x="655"/>
        <item x="300"/>
        <item x="980"/>
        <item x="934"/>
        <item x="129"/>
        <item x="1127"/>
        <item x="1231"/>
        <item x="842"/>
        <item x="1068"/>
        <item x="186"/>
        <item x="846"/>
        <item x="7"/>
        <item x="606"/>
        <item x="686"/>
        <item x="646"/>
        <item x="910"/>
        <item x="663"/>
        <item x="727"/>
        <item x="83"/>
        <item x="1164"/>
        <item x="868"/>
        <item x="753"/>
        <item x="532"/>
        <item x="155"/>
        <item x="640"/>
        <item x="35"/>
        <item x="500"/>
        <item x="682"/>
        <item x="502"/>
        <item x="952"/>
        <item x="587"/>
        <item x="265"/>
        <item x="639"/>
        <item x="773"/>
        <item x="29"/>
        <item x="775"/>
        <item x="1034"/>
        <item x="588"/>
        <item x="336"/>
        <item x="324"/>
        <item x="431"/>
        <item x="735"/>
        <item x="636"/>
        <item x="533"/>
        <item x="756"/>
        <item x="505"/>
        <item x="173"/>
        <item x="413"/>
        <item x="1059"/>
        <item x="1091"/>
        <item x="848"/>
        <item x="162"/>
        <item x="57"/>
        <item x="421"/>
        <item x="128"/>
        <item x="281"/>
        <item x="124"/>
        <item x="519"/>
        <item x="97"/>
        <item x="926"/>
        <item x="1037"/>
        <item x="955"/>
        <item x="1171"/>
        <item x="1145"/>
        <item x="552"/>
        <item x="1025"/>
        <item x="1003"/>
        <item x="183"/>
        <item x="1125"/>
        <item x="650"/>
        <item x="1175"/>
        <item x="1207"/>
        <item x="745"/>
        <item x="1225"/>
        <item x="563"/>
        <item x="43"/>
        <item x="301"/>
        <item x="524"/>
        <item x="1107"/>
        <item x="284"/>
        <item x="96"/>
        <item x="1157"/>
        <item x="965"/>
        <item x="585"/>
        <item x="1130"/>
        <item x="953"/>
        <item x="762"/>
        <item x="779"/>
        <item x="932"/>
        <item x="1202"/>
        <item x="1069"/>
        <item x="912"/>
        <item x="101"/>
        <item x="876"/>
        <item x="55"/>
        <item x="615"/>
        <item x="698"/>
        <item x="1105"/>
        <item x="935"/>
        <item x="999"/>
        <item x="365"/>
        <item x="896"/>
        <item x="648"/>
        <item x="947"/>
        <item x="1006"/>
        <item x="198"/>
        <item x="750"/>
        <item x="530"/>
        <item x="304"/>
        <item x="1113"/>
        <item x="203"/>
        <item x="390"/>
        <item x="538"/>
        <item x="513"/>
        <item x="1075"/>
        <item x="261"/>
        <item x="367"/>
        <item x="1110"/>
        <item x="1052"/>
        <item x="787"/>
        <item x="387"/>
        <item x="56"/>
        <item x="743"/>
        <item x="1002"/>
        <item x="264"/>
        <item x="886"/>
        <item x="346"/>
        <item x="1235"/>
        <item x="656"/>
        <item x="1224"/>
        <item x="391"/>
        <item x="785"/>
        <item x="24"/>
        <item x="1083"/>
        <item x="703"/>
        <item x="1122"/>
        <item x="1100"/>
        <item x="998"/>
        <item x="333"/>
        <item x="33"/>
        <item x="380"/>
        <item x="151"/>
        <item x="1078"/>
        <item x="28"/>
        <item x="488"/>
        <item x="941"/>
        <item x="908"/>
        <item x="123"/>
        <item x="818"/>
        <item x="411"/>
        <item x="1230"/>
        <item x="1187"/>
        <item x="1223"/>
        <item x="792"/>
        <item x="1149"/>
        <item x="262"/>
        <item x="1060"/>
        <item x="494"/>
        <item x="960"/>
        <item x="1210"/>
        <item x="1128"/>
        <item x="1030"/>
        <item x="1184"/>
        <item x="292"/>
        <item x="1137"/>
        <item x="441"/>
        <item x="988"/>
        <item x="70"/>
        <item x="351"/>
        <item x="1051"/>
        <item x="69"/>
        <item x="931"/>
        <item x="592"/>
        <item x="1117"/>
        <item x="721"/>
        <item x="1213"/>
        <item x="987"/>
        <item x="830"/>
        <item x="819"/>
        <item x="384"/>
        <item x="450"/>
        <item x="923"/>
        <item x="381"/>
        <item x="651"/>
        <item x="973"/>
        <item x="781"/>
        <item x="1019"/>
        <item x="136"/>
        <item x="536"/>
        <item x="607"/>
        <item x="152"/>
        <item x="1141"/>
        <item x="684"/>
        <item x="739"/>
        <item x="229"/>
        <item x="432"/>
        <item x="760"/>
        <item x="379"/>
        <item x="950"/>
        <item x="583"/>
        <item x="845"/>
        <item x="654"/>
        <item x="983"/>
        <item x="561"/>
        <item x="1177"/>
        <item x="746"/>
        <item x="788"/>
        <item x="1074"/>
        <item x="489"/>
        <item x="602"/>
        <item x="859"/>
        <item x="1115"/>
        <item x="394"/>
        <item x="352"/>
        <item x="1097"/>
        <item x="116"/>
        <item x="373"/>
        <item x="508"/>
        <item x="990"/>
        <item x="1077"/>
        <item x="704"/>
        <item x="975"/>
        <item x="814"/>
        <item x="100"/>
        <item x="543"/>
        <item x="1067"/>
        <item x="860"/>
        <item x="761"/>
        <item x="747"/>
        <item x="492"/>
        <item x="290"/>
        <item x="420"/>
        <item x="838"/>
        <item x="251"/>
        <item x="766"/>
        <item x="374"/>
        <item x="832"/>
        <item x="1111"/>
        <item x="283"/>
        <item x="134"/>
        <item x="37"/>
        <item x="405"/>
        <item x="576"/>
        <item x="683"/>
        <item x="66"/>
        <item x="1013"/>
        <item x="228"/>
        <item x="858"/>
        <item x="809"/>
        <item x="1022"/>
        <item x="470"/>
        <item x="425"/>
        <item x="1217"/>
        <item x="14"/>
        <item x="226"/>
        <item x="443"/>
        <item x="1181"/>
        <item x="480"/>
        <item x="356"/>
        <item x="495"/>
        <item x="12"/>
        <item x="119"/>
        <item x="871"/>
        <item x="693"/>
        <item x="485"/>
        <item x="652"/>
        <item x="291"/>
        <item x="241"/>
        <item x="347"/>
        <item x="1049"/>
        <item x="329"/>
        <item x="997"/>
        <item x="2"/>
        <item x="87"/>
        <item x="312"/>
        <item x="0"/>
        <item x="1140"/>
        <item x="869"/>
        <item x="1090"/>
        <item x="323"/>
        <item x="1182"/>
        <item x="419"/>
        <item x="922"/>
        <item x="1039"/>
        <item x="968"/>
        <item x="661"/>
        <item x="371"/>
        <item x="1104"/>
        <item x="627"/>
        <item x="88"/>
        <item x="548"/>
        <item x="120"/>
        <item x="501"/>
        <item x="598"/>
        <item x="375"/>
        <item x="208"/>
        <item x="626"/>
        <item x="528"/>
        <item x="112"/>
        <item x="1215"/>
        <item x="767"/>
        <item x="50"/>
        <item x="716"/>
        <item x="218"/>
        <item x="546"/>
        <item x="971"/>
        <item x="899"/>
        <item x="311"/>
        <item x="81"/>
        <item x="6"/>
        <item x="520"/>
        <item x="27"/>
        <item x="664"/>
        <item x="649"/>
        <item x="153"/>
        <item x="108"/>
        <item x="238"/>
        <item x="671"/>
        <item x="493"/>
        <item x="154"/>
        <item x="783"/>
        <item x="898"/>
        <item x="400"/>
        <item x="213"/>
        <item x="574"/>
        <item x="363"/>
        <item x="892"/>
        <item x="554"/>
        <item x="294"/>
        <item x="349"/>
        <item x="638"/>
        <item x="82"/>
        <item x="1135"/>
        <item x="996"/>
        <item x="216"/>
        <item x="545"/>
        <item x="138"/>
        <item x="378"/>
        <item x="936"/>
        <item x="705"/>
        <item x="99"/>
        <item x="706"/>
        <item x="206"/>
        <item x="17"/>
        <item x="74"/>
        <item x="1232"/>
        <item x="1081"/>
        <item x="619"/>
        <item x="1005"/>
        <item x="833"/>
        <item x="808"/>
        <item x="318"/>
        <item x="675"/>
        <item x="1134"/>
        <item x="847"/>
        <item x="993"/>
        <item x="382"/>
        <item x="1154"/>
        <item x="802"/>
        <item x="13"/>
        <item x="326"/>
        <item x="801"/>
        <item x="114"/>
        <item x="1156"/>
        <item x="989"/>
        <item x="966"/>
        <item x="1198"/>
        <item x="804"/>
        <item x="1010"/>
        <item x="851"/>
        <item x="1056"/>
        <item x="1066"/>
        <item x="1084"/>
        <item x="472"/>
        <item x="1072"/>
        <item x="568"/>
        <item x="596"/>
        <item x="1205"/>
        <item x="591"/>
        <item x="1151"/>
        <item x="270"/>
        <item x="1173"/>
        <item x="430"/>
        <item x="594"/>
        <item x="316"/>
        <item x="877"/>
        <item x="821"/>
        <item x="711"/>
        <item x="1098"/>
        <item x="780"/>
        <item x="534"/>
        <item x="1211"/>
        <item x="903"/>
        <item x="397"/>
        <item x="902"/>
        <item x="757"/>
        <item x="345"/>
        <item x="1193"/>
        <item x="310"/>
        <item x="386"/>
        <item x="1185"/>
        <item x="611"/>
        <item x="21"/>
        <item x="298"/>
        <item x="68"/>
        <item x="559"/>
        <item x="542"/>
        <item x="715"/>
        <item x="195"/>
        <item x="689"/>
        <item x="230"/>
        <item x="841"/>
        <item x="553"/>
        <item x="828"/>
        <item x="866"/>
        <item x="252"/>
        <item x="1196"/>
        <item x="462"/>
        <item x="889"/>
        <item x="451"/>
        <item x="1043"/>
        <item x="177"/>
        <item x="1197"/>
        <item x="1014"/>
        <item x="957"/>
        <item x="41"/>
        <item x="1203"/>
        <item x="280"/>
        <item x="142"/>
        <item x="525"/>
        <item x="341"/>
        <item x="407"/>
        <item x="1172"/>
        <item x="166"/>
        <item x="172"/>
        <item x="946"/>
        <item x="763"/>
        <item x="723"/>
        <item x="474"/>
        <item x="437"/>
        <item x="182"/>
        <item x="130"/>
        <item x="422"/>
        <item x="133"/>
        <item x="992"/>
        <item x="235"/>
        <item x="566"/>
        <item x="765"/>
        <item x="439"/>
        <item x="972"/>
        <item x="464"/>
        <item x="714"/>
        <item x="680"/>
        <item x="540"/>
        <item x="194"/>
        <item x="1120"/>
        <item x="73"/>
        <item x="535"/>
        <item x="674"/>
        <item x="665"/>
        <item x="457"/>
        <item x="623"/>
        <item x="555"/>
        <item x="287"/>
        <item x="243"/>
        <item x="205"/>
        <item x="729"/>
        <item x="453"/>
        <item x="1011"/>
        <item x="820"/>
        <item x="438"/>
        <item x="1021"/>
        <item x="315"/>
        <item x="210"/>
        <item x="197"/>
        <item x="1206"/>
        <item x="797"/>
        <item x="1234"/>
        <item x="30"/>
        <item x="409"/>
        <item x="111"/>
        <item x="840"/>
        <item x="631"/>
        <item x="223"/>
        <item x="724"/>
        <item x="1"/>
        <item x="897"/>
        <item x="402"/>
        <item x="1085"/>
        <item x="949"/>
        <item x="26"/>
        <item x="1133"/>
        <item x="350"/>
        <item x="23"/>
        <item x="1027"/>
        <item x="660"/>
        <item x="887"/>
        <item x="673"/>
        <item x="189"/>
        <item x="810"/>
        <item x="929"/>
        <item x="621"/>
        <item x="1186"/>
        <item x="948"/>
        <item x="414"/>
        <item x="891"/>
        <item x="974"/>
        <item x="273"/>
        <item x="629"/>
        <item x="477"/>
        <item x="211"/>
        <item x="187"/>
        <item x="215"/>
        <item x="691"/>
        <item x="86"/>
        <item x="19"/>
        <item x="426"/>
        <item x="1080"/>
        <item x="1180"/>
        <item x="657"/>
        <item x="404"/>
        <item x="309"/>
        <item x="1131"/>
        <item x="196"/>
        <item x="1062"/>
        <item x="872"/>
        <item x="678"/>
        <item x="994"/>
        <item x="1147"/>
        <item x="1029"/>
        <item x="1092"/>
        <item x="577"/>
        <item x="1221"/>
        <item x="873"/>
        <item x="1121"/>
        <item x="589"/>
        <item x="885"/>
        <item x="1190"/>
        <item x="398"/>
        <item x="571"/>
        <item x="1040"/>
        <item x="242"/>
        <item x="764"/>
        <item x="861"/>
        <item x="297"/>
        <item x="1146"/>
        <item x="622"/>
        <item x="1035"/>
        <item x="249"/>
        <item x="826"/>
        <item x="369"/>
        <item x="277"/>
        <item x="769"/>
        <item x="48"/>
        <item x="132"/>
        <item x="1070"/>
        <item x="141"/>
        <item x="475"/>
        <item x="322"/>
        <item x="911"/>
        <item x="63"/>
        <item x="47"/>
        <item x="161"/>
        <item x="368"/>
        <item x="544"/>
        <item x="107"/>
        <item x="125"/>
        <item x="1160"/>
        <item x="748"/>
        <item x="305"/>
        <item x="1142"/>
        <item x="42"/>
        <item x="31"/>
        <item x="250"/>
        <item x="870"/>
        <item x="894"/>
        <item x="712"/>
        <item x="445"/>
        <item x="476"/>
        <item x="181"/>
        <item x="719"/>
        <item x="149"/>
        <item x="320"/>
        <item x="954"/>
        <item x="392"/>
        <item x="822"/>
        <item x="338"/>
        <item x="963"/>
        <item x="1099"/>
        <item x="874"/>
        <item x="749"/>
        <item x="789"/>
        <item x="1155"/>
        <item x="1227"/>
        <item x="62"/>
        <item x="499"/>
        <item x="679"/>
        <item x="1159"/>
        <item x="507"/>
        <item x="805"/>
        <item x="200"/>
        <item x="146"/>
        <item x="331"/>
        <item x="247"/>
        <item x="1057"/>
        <item x="791"/>
        <item x="188"/>
        <item x="98"/>
        <item x="516"/>
        <item x="856"/>
        <item x="730"/>
        <item x="473"/>
        <item x="53"/>
        <item x="253"/>
        <item x="731"/>
        <item x="60"/>
        <item x="76"/>
        <item x="1048"/>
        <item x="1199"/>
        <item x="337"/>
        <item x="582"/>
        <item x="395"/>
        <item x="372"/>
        <item x="695"/>
        <item x="624"/>
        <item x="75"/>
        <item x="1018"/>
        <item x="740"/>
        <item x="257"/>
        <item x="72"/>
        <item x="829"/>
        <item x="440"/>
        <item x="811"/>
        <item x="389"/>
        <item x="878"/>
        <item x="490"/>
        <item x="580"/>
        <item x="84"/>
        <item x="893"/>
        <item x="882"/>
        <item x="49"/>
        <item x="498"/>
        <item x="274"/>
        <item x="428"/>
        <item x="5"/>
        <item x="408"/>
        <item x="16"/>
        <item x="10"/>
        <item x="106"/>
        <item x="25"/>
        <item x="938"/>
        <item x="179"/>
        <item x="879"/>
        <item x="271"/>
        <item x="185"/>
        <item x="905"/>
        <item x="121"/>
        <item x="1054"/>
        <item x="884"/>
        <item x="595"/>
        <item x="442"/>
        <item x="434"/>
        <item x="590"/>
        <item x="481"/>
        <item x="795"/>
        <item x="722"/>
        <item x="944"/>
        <item x="412"/>
        <item x="313"/>
        <item x="459"/>
        <item x="1031"/>
        <item x="1007"/>
        <item x="362"/>
        <item x="702"/>
        <item x="1152"/>
        <item x="601"/>
        <item x="1123"/>
        <item x="423"/>
        <item x="786"/>
        <item x="1033"/>
        <item x="616"/>
        <item x="175"/>
        <item x="275"/>
        <item x="202"/>
        <item x="204"/>
        <item x="713"/>
        <item x="794"/>
        <item x="677"/>
        <item x="479"/>
        <item x="924"/>
        <item x="288"/>
        <item x="61"/>
        <item x="446"/>
        <item x="1144"/>
        <item x="1119"/>
        <item x="694"/>
        <item x="837"/>
        <item x="515"/>
        <item x="511"/>
        <item x="777"/>
        <item x="909"/>
        <item x="920"/>
        <item x="1041"/>
        <item x="599"/>
        <item x="296"/>
        <item x="1216"/>
        <item x="659"/>
        <item x="641"/>
        <item x="904"/>
        <item x="424"/>
        <item x="1229"/>
        <item x="579"/>
        <item x="447"/>
        <item x="167"/>
        <item x="914"/>
        <item x="901"/>
        <item x="468"/>
        <item x="143"/>
        <item x="630"/>
        <item x="433"/>
        <item x="823"/>
        <item x="843"/>
        <item x="676"/>
        <item x="1192"/>
        <item x="632"/>
        <item x="293"/>
        <item x="256"/>
        <item x="497"/>
        <item x="176"/>
        <item x="707"/>
        <item x="720"/>
        <item x="667"/>
        <item x="612"/>
        <item x="605"/>
        <item x="995"/>
        <item x="614"/>
        <item x="1065"/>
        <item x="982"/>
        <item x="184"/>
        <item x="718"/>
        <item x="458"/>
        <item x="354"/>
        <item x="1095"/>
        <item x="1191"/>
        <item x="103"/>
        <item x="796"/>
        <item x="358"/>
        <item x="317"/>
        <item x="644"/>
        <item x="482"/>
        <item x="668"/>
        <item x="348"/>
        <item x="4"/>
        <item x="512"/>
        <item x="825"/>
        <item x="692"/>
        <item x="80"/>
        <item x="299"/>
        <item x="755"/>
        <item x="557"/>
        <item x="1015"/>
        <item x="465"/>
        <item x="839"/>
        <item x="1044"/>
        <item x="567"/>
        <item x="503"/>
        <item x="925"/>
        <item x="742"/>
        <item x="895"/>
        <item x="463"/>
        <item x="1023"/>
        <item x="635"/>
        <item x="915"/>
        <item x="539"/>
        <item x="1188"/>
        <item x="942"/>
        <item x="604"/>
        <item x="725"/>
        <item x="303"/>
        <item x="355"/>
        <item x="940"/>
        <item x="930"/>
        <item x="239"/>
        <item x="967"/>
        <item x="366"/>
        <item x="1053"/>
        <item x="978"/>
        <item x="1126"/>
        <item x="1143"/>
        <item x="835"/>
        <item x="39"/>
        <item x="147"/>
        <item x="1109"/>
        <item x="701"/>
        <item x="454"/>
        <item x="94"/>
        <item x="399"/>
        <item x="927"/>
        <item x="919"/>
        <item x="109"/>
        <item x="254"/>
        <item x="192"/>
        <item x="531"/>
        <item x="491"/>
        <item x="486"/>
        <item x="139"/>
        <item x="113"/>
        <item x="46"/>
        <item x="977"/>
        <item x="248"/>
        <item x="307"/>
        <item x="547"/>
        <item x="737"/>
        <item x="91"/>
        <item x="642"/>
        <item x="334"/>
        <item x="816"/>
        <item x="221"/>
        <item x="159"/>
        <item x="867"/>
        <item x="1170"/>
        <item x="444"/>
        <item x="956"/>
        <item x="90"/>
        <item x="436"/>
        <item x="140"/>
        <item x="361"/>
        <item x="813"/>
        <item x="496"/>
        <item x="1209"/>
        <item x="1001"/>
        <item x="1163"/>
        <item x="662"/>
        <item x="11"/>
        <item x="728"/>
        <item x="928"/>
        <item x="227"/>
        <item x="245"/>
        <item x="844"/>
        <item x="282"/>
        <item x="1138"/>
        <item x="798"/>
        <item x="1189"/>
        <item x="943"/>
        <item x="687"/>
        <item x="569"/>
        <item x="244"/>
        <item x="688"/>
        <item x="377"/>
        <item x="645"/>
        <item x="1017"/>
        <item x="484"/>
        <item x="633"/>
        <item x="782"/>
        <item x="681"/>
        <item x="937"/>
        <item x="799"/>
        <item x="800"/>
        <item x="717"/>
        <item x="732"/>
        <item x="1153"/>
        <item x="628"/>
        <item x="237"/>
        <item x="970"/>
        <item x="647"/>
        <item x="169"/>
        <item x="1028"/>
        <item x="961"/>
        <item x="1042"/>
        <item x="325"/>
        <item x="774"/>
        <item x="150"/>
        <item x="734"/>
        <item x="634"/>
        <item x="514"/>
        <item x="850"/>
        <item x="263"/>
        <item x="212"/>
        <item x="506"/>
        <item x="527"/>
        <item x="209"/>
        <item x="564"/>
        <item x="427"/>
        <item x="18"/>
        <item x="219"/>
        <item x="509"/>
        <item x="1168"/>
        <item x="32"/>
        <item x="174"/>
        <item x="117"/>
        <item x="696"/>
        <item x="64"/>
        <item x="20"/>
        <item x="1088"/>
        <item x="295"/>
        <item x="584"/>
        <item x="396"/>
        <item x="240"/>
        <item x="144"/>
        <item x="985"/>
        <item x="393"/>
        <item x="364"/>
        <item x="1032"/>
        <item x="171"/>
        <item x="279"/>
        <item x="620"/>
        <item x="1055"/>
        <item x="360"/>
        <item x="831"/>
        <item x="565"/>
        <item x="1047"/>
        <item x="448"/>
        <item x="1208"/>
        <item x="385"/>
        <item x="118"/>
        <item x="335"/>
        <item x="452"/>
        <item x="523"/>
        <item x="160"/>
        <item x="15"/>
        <item x="178"/>
        <item x="207"/>
        <item x="759"/>
        <item x="435"/>
        <item x="1200"/>
        <item x="40"/>
        <item x="852"/>
        <item x="959"/>
        <item x="340"/>
        <item x="504"/>
        <item x="1108"/>
        <item x="751"/>
        <item x="806"/>
        <item x="131"/>
        <item x="258"/>
        <item x="59"/>
        <item x="44"/>
        <item x="658"/>
        <item x="1183"/>
        <item x="45"/>
        <item x="467"/>
        <item x="342"/>
        <item x="104"/>
        <item x="38"/>
        <item x="236"/>
        <item x="939"/>
        <item x="672"/>
        <item x="700"/>
        <item x="550"/>
        <item x="122"/>
        <item x="224"/>
        <item x="609"/>
        <item x="900"/>
        <item x="51"/>
        <item x="220"/>
        <item x="918"/>
        <item x="199"/>
        <item x="343"/>
        <item x="353"/>
        <item x="1161"/>
        <item x="328"/>
        <item x="95"/>
        <item x="573"/>
        <item x="733"/>
        <item x="768"/>
        <item x="255"/>
        <item x="1139"/>
        <item x="225"/>
        <item x="165"/>
        <item x="34"/>
        <item x="388"/>
        <item x="156"/>
        <item x="1096"/>
        <item x="815"/>
        <item x="933"/>
        <item x="817"/>
        <item x="93"/>
        <item x="403"/>
        <item x="483"/>
        <item x="697"/>
        <item x="201"/>
        <item x="65"/>
        <item x="330"/>
        <item x="164"/>
        <item x="52"/>
        <item x="376"/>
        <item x="752"/>
        <item x="115"/>
        <item x="613"/>
        <item x="246"/>
        <item t="default"/>
      </items>
    </pivotField>
    <pivotField numFmtId="165" showAll="0"/>
    <pivotField showAll="0"/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 measureFilter="1" sortType="descending">
      <items count="533">
        <item x="520"/>
        <item x="489"/>
        <item x="59"/>
        <item x="305"/>
        <item x="166"/>
        <item x="235"/>
        <item x="227"/>
        <item x="377"/>
        <item x="111"/>
        <item x="125"/>
        <item x="504"/>
        <item x="448"/>
        <item x="187"/>
        <item x="264"/>
        <item x="339"/>
        <item x="233"/>
        <item x="80"/>
        <item x="523"/>
        <item x="81"/>
        <item x="153"/>
        <item x="418"/>
        <item x="117"/>
        <item x="496"/>
        <item x="108"/>
        <item x="34"/>
        <item x="88"/>
        <item x="419"/>
        <item x="329"/>
        <item x="248"/>
        <item x="294"/>
        <item x="464"/>
        <item x="246"/>
        <item x="382"/>
        <item x="487"/>
        <item x="386"/>
        <item x="77"/>
        <item x="234"/>
        <item x="317"/>
        <item x="438"/>
        <item x="474"/>
        <item x="344"/>
        <item x="41"/>
        <item x="172"/>
        <item x="395"/>
        <item x="349"/>
        <item x="151"/>
        <item x="256"/>
        <item x="199"/>
        <item x="274"/>
        <item x="70"/>
        <item x="230"/>
        <item x="39"/>
        <item x="388"/>
        <item x="266"/>
        <item x="180"/>
        <item x="518"/>
        <item x="198"/>
        <item x="453"/>
        <item x="401"/>
        <item x="494"/>
        <item x="140"/>
        <item x="461"/>
        <item x="492"/>
        <item x="472"/>
        <item x="104"/>
        <item x="51"/>
        <item x="367"/>
        <item x="238"/>
        <item x="143"/>
        <item x="445"/>
        <item x="204"/>
        <item x="379"/>
        <item x="433"/>
        <item x="71"/>
        <item x="35"/>
        <item x="262"/>
        <item x="346"/>
        <item x="269"/>
        <item x="142"/>
        <item x="459"/>
        <item x="22"/>
        <item x="456"/>
        <item x="375"/>
        <item x="73"/>
        <item x="398"/>
        <item x="300"/>
        <item x="138"/>
        <item x="500"/>
        <item x="183"/>
        <item x="442"/>
        <item x="307"/>
        <item x="284"/>
        <item x="76"/>
        <item x="29"/>
        <item x="38"/>
        <item x="480"/>
        <item x="3"/>
        <item x="361"/>
        <item x="458"/>
        <item x="525"/>
        <item x="224"/>
        <item x="514"/>
        <item x="197"/>
        <item x="331"/>
        <item x="115"/>
        <item x="150"/>
        <item x="387"/>
        <item x="396"/>
        <item x="191"/>
        <item x="0"/>
        <item x="507"/>
        <item x="415"/>
        <item x="498"/>
        <item x="400"/>
        <item x="130"/>
        <item x="364"/>
        <item x="27"/>
        <item x="391"/>
        <item x="479"/>
        <item x="207"/>
        <item x="60"/>
        <item x="95"/>
        <item x="468"/>
        <item x="65"/>
        <item x="18"/>
        <item x="447"/>
        <item x="64"/>
        <item x="363"/>
        <item x="28"/>
        <item x="16"/>
        <item x="522"/>
        <item x="502"/>
        <item x="342"/>
        <item x="381"/>
        <item x="50"/>
        <item x="156"/>
        <item x="486"/>
        <item x="236"/>
        <item x="404"/>
        <item x="308"/>
        <item x="512"/>
        <item x="184"/>
        <item x="323"/>
        <item x="194"/>
        <item x="475"/>
        <item x="148"/>
        <item x="231"/>
        <item x="54"/>
        <item x="403"/>
        <item x="168"/>
        <item x="114"/>
        <item x="159"/>
        <item f="1" x="531"/>
        <item x="299"/>
        <item x="2"/>
        <item x="5"/>
        <item x="437"/>
        <item x="47"/>
        <item x="210"/>
        <item x="9"/>
        <item x="201"/>
        <item x="326"/>
        <item x="427"/>
        <item x="348"/>
        <item x="164"/>
        <item x="106"/>
        <item x="431"/>
        <item x="23"/>
        <item x="118"/>
        <item x="220"/>
        <item x="478"/>
        <item x="484"/>
        <item x="439"/>
        <item x="55"/>
        <item x="355"/>
        <item x="237"/>
        <item x="119"/>
        <item x="510"/>
        <item x="124"/>
        <item x="247"/>
        <item x="202"/>
        <item x="383"/>
        <item x="345"/>
        <item x="129"/>
        <item x="200"/>
        <item x="82"/>
        <item x="521"/>
        <item x="319"/>
        <item x="57"/>
        <item x="410"/>
        <item x="91"/>
        <item x="193"/>
        <item x="414"/>
        <item x="434"/>
        <item x="337"/>
        <item x="123"/>
        <item x="470"/>
        <item x="85"/>
        <item x="146"/>
        <item x="366"/>
        <item x="336"/>
        <item x="493"/>
        <item x="451"/>
        <item x="390"/>
        <item x="304"/>
        <item x="188"/>
        <item x="325"/>
        <item x="322"/>
        <item x="12"/>
        <item x="100"/>
        <item x="113"/>
        <item x="44"/>
        <item x="245"/>
        <item x="74"/>
        <item x="394"/>
        <item x="218"/>
        <item x="25"/>
        <item x="107"/>
        <item x="312"/>
        <item x="177"/>
        <item x="271"/>
        <item x="186"/>
        <item x="443"/>
        <item x="259"/>
        <item x="462"/>
        <item x="249"/>
        <item x="239"/>
        <item x="435"/>
        <item x="505"/>
        <item x="289"/>
        <item x="412"/>
        <item x="449"/>
        <item x="189"/>
        <item x="314"/>
        <item x="240"/>
        <item x="229"/>
        <item x="335"/>
        <item x="154"/>
        <item x="454"/>
        <item x="120"/>
        <item x="68"/>
        <item x="79"/>
        <item x="152"/>
        <item x="190"/>
        <item x="128"/>
        <item x="324"/>
        <item x="97"/>
        <item x="517"/>
        <item x="103"/>
        <item x="409"/>
        <item x="87"/>
        <item x="426"/>
        <item x="466"/>
        <item x="428"/>
        <item x="273"/>
        <item x="413"/>
        <item x="291"/>
        <item x="161"/>
        <item x="112"/>
        <item x="290"/>
        <item x="293"/>
        <item x="529"/>
        <item x="416"/>
        <item x="84"/>
        <item x="497"/>
        <item x="469"/>
        <item x="160"/>
        <item x="1"/>
        <item x="102"/>
        <item x="432"/>
        <item x="89"/>
        <item x="270"/>
        <item x="203"/>
        <item x="6"/>
        <item x="303"/>
        <item x="90"/>
        <item x="376"/>
        <item x="511"/>
        <item x="286"/>
        <item x="350"/>
        <item x="406"/>
        <item x="420"/>
        <item x="292"/>
        <item x="516"/>
        <item x="126"/>
        <item x="530"/>
        <item x="393"/>
        <item x="261"/>
        <item x="63"/>
        <item x="15"/>
        <item x="26"/>
        <item x="408"/>
        <item x="255"/>
        <item x="347"/>
        <item x="122"/>
        <item x="279"/>
        <item x="99"/>
        <item x="209"/>
        <item x="297"/>
        <item x="452"/>
        <item x="158"/>
        <item x="31"/>
        <item x="389"/>
        <item x="313"/>
        <item x="133"/>
        <item x="263"/>
        <item x="352"/>
        <item x="216"/>
        <item x="495"/>
        <item x="53"/>
        <item x="485"/>
        <item x="121"/>
        <item x="278"/>
        <item x="430"/>
        <item x="499"/>
        <item x="72"/>
        <item x="340"/>
        <item x="145"/>
        <item x="86"/>
        <item x="208"/>
        <item x="174"/>
        <item x="254"/>
        <item x="14"/>
        <item x="463"/>
        <item x="316"/>
        <item x="19"/>
        <item x="217"/>
        <item x="163"/>
        <item x="296"/>
        <item x="105"/>
        <item x="20"/>
        <item x="46"/>
        <item x="311"/>
        <item x="221"/>
        <item x="338"/>
        <item x="446"/>
        <item x="490"/>
        <item x="109"/>
        <item x="310"/>
        <item x="226"/>
        <item x="369"/>
        <item x="165"/>
        <item x="424"/>
        <item x="182"/>
        <item x="147"/>
        <item x="373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7"/>
        <item x="460"/>
        <item x="476"/>
        <item x="473"/>
        <item x="144"/>
        <item x="110"/>
        <item x="116"/>
        <item x="215"/>
        <item x="45"/>
        <item x="423"/>
        <item x="309"/>
        <item x="267"/>
        <item x="353"/>
        <item x="94"/>
        <item x="425"/>
        <item x="96"/>
        <item x="275"/>
        <item x="343"/>
        <item x="10"/>
        <item x="42"/>
        <item x="211"/>
        <item x="519"/>
        <item x="135"/>
        <item x="243"/>
        <item x="370"/>
        <item x="213"/>
        <item x="450"/>
        <item x="225"/>
        <item x="330"/>
        <item x="397"/>
        <item x="260"/>
        <item x="371"/>
        <item x="402"/>
        <item x="32"/>
        <item x="205"/>
        <item x="212"/>
        <item x="206"/>
        <item x="93"/>
        <item x="253"/>
        <item x="277"/>
        <item x="503"/>
        <item x="265"/>
        <item x="455"/>
        <item x="56"/>
        <item x="252"/>
        <item x="332"/>
        <item x="465"/>
        <item x="192"/>
        <item x="477"/>
        <item x="360"/>
        <item x="13"/>
        <item x="101"/>
        <item x="483"/>
        <item x="169"/>
        <item x="30"/>
        <item x="134"/>
        <item x="372"/>
        <item x="179"/>
        <item x="196"/>
        <item x="441"/>
        <item x="411"/>
        <item x="515"/>
        <item x="43"/>
        <item x="185"/>
        <item x="171"/>
        <item x="195"/>
        <item x="301"/>
        <item x="62"/>
        <item x="491"/>
        <item x="368"/>
        <item x="285"/>
        <item x="33"/>
        <item x="178"/>
        <item x="83"/>
        <item x="127"/>
        <item x="162"/>
        <item x="288"/>
        <item x="287"/>
        <item x="52"/>
        <item x="272"/>
        <item x="526"/>
        <item x="69"/>
        <item x="8"/>
        <item x="405"/>
        <item x="49"/>
        <item x="527"/>
        <item x="509"/>
        <item x="354"/>
        <item x="407"/>
        <item x="508"/>
        <item x="157"/>
        <item x="444"/>
        <item x="67"/>
        <item x="365"/>
        <item x="467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5"/>
        <item x="315"/>
        <item x="75"/>
        <item x="66"/>
        <item x="78"/>
        <item x="358"/>
        <item x="228"/>
        <item x="380"/>
        <item x="481"/>
        <item x="399"/>
        <item x="222"/>
        <item x="378"/>
        <item x="302"/>
        <item x="241"/>
        <item x="362"/>
        <item x="167"/>
        <item x="170"/>
        <item x="149"/>
        <item x="21"/>
        <item x="92"/>
        <item x="251"/>
        <item x="429"/>
        <item x="513"/>
        <item x="139"/>
        <item x="37"/>
        <item x="457"/>
        <item x="327"/>
        <item x="132"/>
        <item x="137"/>
        <item x="219"/>
        <item x="173"/>
        <item x="356"/>
        <item x="436"/>
        <item x="131"/>
        <item x="98"/>
        <item x="176"/>
        <item x="417"/>
        <item x="471"/>
        <item x="232"/>
        <item x="328"/>
        <item x="422"/>
        <item x="141"/>
        <item x="374"/>
        <item x="7"/>
        <item x="488"/>
        <item x="58"/>
        <item x="17"/>
        <item x="223"/>
        <item x="320"/>
        <item x="61"/>
        <item x="392"/>
        <item x="40"/>
        <item x="482"/>
        <item x="440"/>
        <item x="351"/>
        <item x="318"/>
        <item x="384"/>
        <item x="181"/>
        <item x="283"/>
        <item x="359"/>
        <item x="4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14"/>
  </rowFields>
  <rowItems count="10">
    <i>
      <x v="330"/>
    </i>
    <i>
      <x v="267"/>
    </i>
    <i>
      <x v="375"/>
    </i>
    <i>
      <x v="439"/>
    </i>
    <i>
      <x v="453"/>
    </i>
    <i>
      <x v="208"/>
    </i>
    <i>
      <x v="80"/>
    </i>
    <i>
      <x v="94"/>
    </i>
    <i>
      <x v="438"/>
    </i>
    <i>
      <x v="465"/>
    </i>
  </rowItems>
  <colItems count="1">
    <i/>
  </colItems>
  <dataFields count="1">
    <dataField name="Contagem de Order ID" fld="0" subtotal="count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TABLE_VITOR_DASH" showRowHeaders="1" showColHeaders="1" showRowStripes="0" showColStripes="0" showLastColumn="1"/>
  <filters count="1">
    <filter fld="14" type="count" evalOrder="-1" id="10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59509-28CD-4F7F-93F5-2070EBC179B6}" name="Tabela dinâmica23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rowHeaderCaption="Classificação">
  <location ref="A16:D27" firstHeaderRow="0" firstDataRow="1" firstDataCol="1"/>
  <pivotFields count="9">
    <pivotField showAll="0"/>
    <pivotField dataField="1" showAll="0"/>
    <pivotField dataField="1" showAll="0"/>
    <pivotField dataField="1" numFmtId="164" showAll="0"/>
    <pivotField showAll="0"/>
    <pivotField showAll="0"/>
    <pivotField showAll="0"/>
    <pivotField showAll="0"/>
    <pivotField axis="axisRow" showAll="0">
      <items count="13">
        <item x="5"/>
        <item x="2"/>
        <item x="1"/>
        <item x="3"/>
        <item x="8"/>
        <item x="9"/>
        <item x="0"/>
        <item x="7"/>
        <item x="10"/>
        <item x="6"/>
        <item x="4"/>
        <item h="1" x="1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Recencia" fld="1" subtotal="average" baseField="8" baseItem="0" numFmtId="1"/>
    <dataField name="Média de Frequência" fld="2" subtotal="average" baseField="8" baseItem="0"/>
    <dataField name="Média de Monetização" fld="3" subtotal="average" baseField="8" baseItem="0" numFmtId="164"/>
  </dataFields>
  <formats count="2">
    <format dxfId="14">
      <pivotArea outline="0" collapsedLevelsAreSubtotals="1" fieldPosition="0"/>
    </format>
    <format dxfId="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CBC97-0EFE-4452-9252-B216BB4742B0}" name="Tabela dinâ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rowHeaderCaption="Classificação">
  <location ref="A1:B12" firstHeaderRow="1" firstDataRow="1" firstDataCol="1"/>
  <pivotFields count="9">
    <pivotField dataField="1"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>
      <items count="13">
        <item x="5"/>
        <item x="2"/>
        <item x="1"/>
        <item x="3"/>
        <item x="8"/>
        <item x="9"/>
        <item x="0"/>
        <item x="7"/>
        <item x="10"/>
        <item x="6"/>
        <item x="4"/>
        <item h="1" x="1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Items count="1">
    <i/>
  </colItems>
  <dataFields count="1">
    <dataField name="Média Clientes por Segmento" fld="0" subtotal="count" showDataAs="percentOfTotal" baseField="8" baseItem="2" numFmtId="10"/>
  </dataFields>
  <formats count="1">
    <format dxfId="15">
      <pivotArea collapsedLevelsAreSubtotals="1" fieldPosition="0">
        <references count="1"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2DDC6-DA3E-4FD0-89C9-BAAC9FED4018}" name="Tabela dinâmica4" cacheId="2" applyNumberFormats="0" applyBorderFormats="0" applyFontFormats="0" applyPatternFormats="0" applyAlignmentFormats="0" applyWidthHeightFormats="1" dataCaption="Valores" errorCaption="0" showError="1" missingCaption="0" updatedVersion="8" minRefreshableVersion="3" useAutoFormatting="1" subtotalHiddenItems="1" rowGrandTotals="0" colGrandTotals="0" itemPrintTitles="1" createdVersion="8" indent="0" outline="1" outlineData="1" multipleFieldFilters="0" rowHeaderCaption="Filtro" colHeaderCaption="Meses">
  <location ref="A1:N14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allDrilled="1" subtotalTop="0" showAll="0" dataSourceSort="1" defaultSubtotal="0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Ano" fld="0" subtotal="count" showDataAs="percent" baseField="2" baseItem="0" numFmtId="1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12">
      <pivotArea outline="0" collapsedLevelsAreSubtotals="1" fieldPosition="0">
        <references count="1">
          <reference field="2" count="12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onditionalFormats count="1"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no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hort!$A$1:$E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02F6C-2FAB-4AA7-92DA-029F4B3F4A7C}" name="Estado_vendas" displayName="Estado_vendas" ref="E77:F127" totalsRowShown="0">
  <autoFilter ref="E77:F127" xr:uid="{07202F6C-2FAB-4AA7-92DA-029F4B3F4A7C}"/>
  <tableColumns count="2">
    <tableColumn id="1" xr3:uid="{23D18D85-6588-404E-9E4F-E31607B5431E}" name="Estado"/>
    <tableColumn id="2" xr3:uid="{D2599D24-65B2-43B9-AE14-30A96166CFF7}" name="Total Vendas"/>
  </tableColumns>
  <tableStyleInfo name="Estilo de Tabela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881E33-2C84-4343-B8CB-3D649E3896DC}" name="Tabela2" displayName="Tabela2" ref="A144:D149" totalsRowShown="0">
  <autoFilter ref="A144:D149" xr:uid="{60881E33-2C84-4343-B8CB-3D649E3896DC}"/>
  <sortState xmlns:xlrd2="http://schemas.microsoft.com/office/spreadsheetml/2017/richdata2" ref="A145:D149">
    <sortCondition descending="1" ref="D144:D149"/>
  </sortState>
  <tableColumns count="4">
    <tableColumn id="1" xr3:uid="{92A94DD0-6DE6-4EB2-96C2-6445AFC783BF}" name="Rótulos de Linha"/>
    <tableColumn id="2" xr3:uid="{A0C93D2C-8AA7-4E2B-AFD0-E69C61D50575}" name="Média de vendas (freq)" dataDxfId="18" dataCellStyle="Porcentagem"/>
    <tableColumn id="3" xr3:uid="{ECC9DFAD-C433-4BCC-9BDE-C99B8A5CF272}" name="Freq. Acumulada" dataDxfId="17">
      <calculatedColumnFormula>Tabela2[[#This Row],[Média de vendas (freq)]]</calculatedColumnFormula>
    </tableColumn>
    <tableColumn id="4" xr3:uid="{68B9260A-175C-4461-BCD3-0DFA95A892F0}" name="Soma de Quantity" dataDxfId="16"/>
  </tableColumns>
  <tableStyleInfo name="Estilo de Tabela 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_Date" xr10:uid="{BB8D4FA2-77F5-4C01-97FA-8221B6762A0A}" sourceName="[Intervalo 1].[Order Date]">
  <pivotTables>
    <pivotTable tabId="16" name="Tabela dinâmica24"/>
    <pivotTable tabId="16" name="Tabela dinâmica26"/>
    <pivotTable tabId="16" name="Tabela dinâmica27"/>
  </pivotTables>
  <state minimalRefreshVersion="6" lastRefreshVersion="6" pivotCacheId="1755518842" filterType="unknown">
    <bounds startDate="2014-01-01T00:00:00" endDate="2018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BB61F8F5-0594-4B91-8390-1F7ACCB1E16D}" sourceName="Order Date">
  <pivotTables>
    <pivotTable tabId="16" name="modo envio"/>
    <pivotTable tabId="16" name="categoriaxlucro"/>
    <pivotTable tabId="16" name="cidadesxpedidos"/>
    <pivotTable tabId="16" name="segmentoxpedido"/>
    <pivotTable tabId="16" name="top 10 mais receita"/>
    <pivotTable tabId="16" name="top 10 menos receita"/>
    <pivotTable tabId="16" name="total lucro"/>
    <pivotTable tabId="16" name="vendasporregiao"/>
  </pivotTables>
  <state minimalRefreshVersion="6" lastRefreshVersion="6" pivotCacheId="841258561" filterType="unknown"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866217DE-57CA-4B1F-979D-6EBFEFD7FC3C}" cache="Timeline_Order_Date" caption=" Clientes-cidades-prod" showSelectionLabel="0" showTimeLevel="0" showHorizontalScrollbar="0" level="0" selectionLevel="0" scrollPosition="2015-01-01T00:00:00"/>
  <timeline name="Order Date 1" xr10:uid="{D4EA58C5-C107-4BED-AEC5-1E979CE02F58}" cache="NativeTimeline_Order_Date" caption="     Lucro - gráficos" showSelectionLabel="0" showTimeLevel="0" showHorizontalScrollbar="0" level="0" selectionLevel="0" scrollPosition="2014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2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99E07-57FE-4B77-AB4F-33074E43DCB1}">
  <dimension ref="A1:AB1048576"/>
  <sheetViews>
    <sheetView showGridLines="0" tabSelected="1" zoomScale="70" zoomScaleNormal="70" workbookViewId="0">
      <selection activeCell="P53" sqref="P53"/>
    </sheetView>
  </sheetViews>
  <sheetFormatPr defaultRowHeight="15" x14ac:dyDescent="0.25"/>
  <cols>
    <col min="1" max="1" width="18.5703125" style="17" customWidth="1"/>
    <col min="2" max="3" width="2.85546875" style="17" customWidth="1"/>
    <col min="4" max="4" width="9" style="22" customWidth="1"/>
    <col min="5" max="5" width="16.28515625" style="22" bestFit="1" customWidth="1"/>
    <col min="6" max="6" width="19.42578125" style="22" bestFit="1" customWidth="1"/>
    <col min="7" max="9" width="9.140625" style="22"/>
    <col min="10" max="10" width="13.7109375" style="22" bestFit="1" customWidth="1"/>
    <col min="11" max="11" width="9.140625" style="22"/>
    <col min="12" max="12" width="10.28515625" style="22" customWidth="1"/>
    <col min="13" max="16384" width="9.140625" style="22"/>
  </cols>
  <sheetData>
    <row r="1" spans="1:28" s="17" customFormat="1" x14ac:dyDescent="0.25">
      <c r="Z1" s="23"/>
      <c r="AA1" s="23"/>
      <c r="AB1" s="23"/>
    </row>
    <row r="2" spans="1:28" s="17" customFormat="1" x14ac:dyDescent="0.25">
      <c r="J2" s="18"/>
      <c r="Z2" s="23"/>
      <c r="AA2" s="23"/>
      <c r="AB2" s="23"/>
    </row>
    <row r="3" spans="1:28" s="17" customFormat="1" ht="15.75" x14ac:dyDescent="0.25">
      <c r="C3" s="19"/>
      <c r="Z3" s="23"/>
      <c r="AA3" s="23"/>
      <c r="AB3" s="23"/>
    </row>
    <row r="4" spans="1:28" s="17" customFormat="1" x14ac:dyDescent="0.25">
      <c r="Z4" s="23"/>
      <c r="AA4" s="23"/>
      <c r="AB4" s="23"/>
    </row>
    <row r="5" spans="1:28" s="17" customFormat="1" ht="15.75" x14ac:dyDescent="0.25">
      <c r="C5" s="19"/>
      <c r="H5" s="20"/>
      <c r="K5" s="20"/>
      <c r="O5" s="20"/>
      <c r="Z5" s="23"/>
      <c r="AA5" s="23"/>
      <c r="AB5" s="23"/>
    </row>
    <row r="6" spans="1:28" s="16" customFormat="1" ht="15.75" x14ac:dyDescent="0.25">
      <c r="A6" s="17"/>
      <c r="B6" s="17"/>
      <c r="C6" s="17"/>
      <c r="E6" s="24"/>
      <c r="Z6" s="22"/>
      <c r="AA6" s="22"/>
      <c r="AB6" s="22"/>
    </row>
    <row r="7" spans="1:28" s="16" customFormat="1" x14ac:dyDescent="0.25">
      <c r="A7" s="17"/>
      <c r="B7" s="17"/>
      <c r="C7" s="17"/>
    </row>
    <row r="8" spans="1:28" s="16" customFormat="1" x14ac:dyDescent="0.25">
      <c r="A8" s="17"/>
      <c r="B8" s="17"/>
      <c r="C8" s="17"/>
    </row>
    <row r="9" spans="1:28" s="16" customFormat="1" x14ac:dyDescent="0.25">
      <c r="A9" s="17"/>
      <c r="B9" s="17"/>
      <c r="C9" s="17"/>
    </row>
    <row r="10" spans="1:28" s="16" customFormat="1" x14ac:dyDescent="0.25">
      <c r="A10" s="17"/>
      <c r="B10" s="17"/>
      <c r="C10" s="17"/>
    </row>
    <row r="11" spans="1:28" s="16" customFormat="1" x14ac:dyDescent="0.25">
      <c r="A11" s="17"/>
      <c r="B11" s="17"/>
      <c r="C11" s="17"/>
    </row>
    <row r="12" spans="1:28" s="16" customFormat="1" ht="18.75" x14ac:dyDescent="0.3">
      <c r="A12" s="17"/>
      <c r="B12" s="17"/>
      <c r="C12" s="17"/>
      <c r="F12" s="25">
        <f>GETPIVOTDATA("Profit",Análises_Descritivas!$A$19)</f>
        <v>1799876340</v>
      </c>
      <c r="L12" s="27">
        <f>GETPIVOTDATA("[Measures].[Contagem Distinta de Customer ID 2]",Análises_Descritivas!$E$1)</f>
        <v>793</v>
      </c>
      <c r="S12" s="27">
        <f>Análises_Descritivas!E5</f>
        <v>531</v>
      </c>
      <c r="Y12" s="26">
        <f>Análises_Descritivas!E9</f>
        <v>1862</v>
      </c>
    </row>
    <row r="13" spans="1:28" s="16" customFormat="1" x14ac:dyDescent="0.25">
      <c r="A13" s="17"/>
      <c r="B13" s="17"/>
      <c r="C13" s="17"/>
    </row>
    <row r="14" spans="1:28" s="16" customFormat="1" x14ac:dyDescent="0.25">
      <c r="A14" s="17"/>
      <c r="B14" s="17"/>
      <c r="C14" s="17"/>
    </row>
    <row r="15" spans="1:28" s="16" customFormat="1" x14ac:dyDescent="0.25">
      <c r="A15" s="17"/>
      <c r="B15" s="17"/>
      <c r="C15" s="17"/>
    </row>
    <row r="16" spans="1:28" s="16" customFormat="1" x14ac:dyDescent="0.25">
      <c r="A16" s="17"/>
      <c r="B16" s="17"/>
      <c r="C16" s="17"/>
    </row>
    <row r="17" spans="1:3" s="16" customFormat="1" x14ac:dyDescent="0.25">
      <c r="A17" s="17"/>
      <c r="B17" s="17"/>
      <c r="C17" s="17"/>
    </row>
    <row r="18" spans="1:3" s="16" customFormat="1" x14ac:dyDescent="0.25">
      <c r="A18" s="17"/>
      <c r="B18" s="17"/>
      <c r="C18" s="17"/>
    </row>
    <row r="19" spans="1:3" s="16" customFormat="1" x14ac:dyDescent="0.25">
      <c r="A19" s="17"/>
      <c r="B19" s="17"/>
      <c r="C19" s="17"/>
    </row>
    <row r="20" spans="1:3" s="16" customFormat="1" x14ac:dyDescent="0.25">
      <c r="A20" s="17"/>
      <c r="B20" s="17"/>
      <c r="C20" s="17"/>
    </row>
    <row r="21" spans="1:3" s="16" customFormat="1" x14ac:dyDescent="0.25">
      <c r="A21" s="17"/>
      <c r="B21" s="17"/>
      <c r="C21" s="17"/>
    </row>
    <row r="22" spans="1:3" s="16" customFormat="1" x14ac:dyDescent="0.25">
      <c r="A22" s="17"/>
      <c r="B22" s="17"/>
      <c r="C22" s="17"/>
    </row>
    <row r="23" spans="1:3" s="16" customFormat="1" x14ac:dyDescent="0.25">
      <c r="A23" s="17"/>
      <c r="B23" s="17"/>
      <c r="C23" s="17"/>
    </row>
    <row r="24" spans="1:3" s="16" customFormat="1" x14ac:dyDescent="0.25">
      <c r="A24" s="17"/>
      <c r="B24" s="17"/>
      <c r="C24" s="17"/>
    </row>
    <row r="25" spans="1:3" s="16" customFormat="1" x14ac:dyDescent="0.25">
      <c r="A25" s="17"/>
      <c r="B25" s="17"/>
      <c r="C25" s="17"/>
    </row>
    <row r="26" spans="1:3" s="16" customFormat="1" x14ac:dyDescent="0.25">
      <c r="A26" s="17"/>
      <c r="B26" s="17"/>
      <c r="C26" s="17"/>
    </row>
    <row r="27" spans="1:3" s="16" customFormat="1" x14ac:dyDescent="0.25">
      <c r="A27" s="17"/>
      <c r="B27" s="17"/>
      <c r="C27" s="17"/>
    </row>
    <row r="28" spans="1:3" s="16" customFormat="1" x14ac:dyDescent="0.25">
      <c r="A28" s="17"/>
      <c r="B28" s="17"/>
      <c r="C28" s="17"/>
    </row>
    <row r="29" spans="1:3" s="16" customFormat="1" x14ac:dyDescent="0.25">
      <c r="A29" s="17"/>
      <c r="B29" s="17"/>
      <c r="C29" s="17"/>
    </row>
    <row r="30" spans="1:3" s="16" customFormat="1" x14ac:dyDescent="0.25">
      <c r="A30" s="17"/>
      <c r="B30" s="17"/>
      <c r="C30" s="17"/>
    </row>
    <row r="31" spans="1:3" s="16" customFormat="1" x14ac:dyDescent="0.25">
      <c r="A31" s="17"/>
      <c r="B31" s="17"/>
      <c r="C31" s="17"/>
    </row>
    <row r="32" spans="1:3" s="16" customFormat="1" x14ac:dyDescent="0.25">
      <c r="A32" s="17"/>
      <c r="B32" s="17"/>
      <c r="C32" s="17"/>
    </row>
    <row r="33" spans="1:3" s="16" customFormat="1" x14ac:dyDescent="0.25">
      <c r="A33" s="17"/>
      <c r="B33" s="17"/>
      <c r="C33" s="17"/>
    </row>
    <row r="34" spans="1:3" s="16" customFormat="1" x14ac:dyDescent="0.25">
      <c r="A34" s="17"/>
      <c r="B34" s="17"/>
      <c r="C34" s="17"/>
    </row>
    <row r="35" spans="1:3" s="16" customFormat="1" x14ac:dyDescent="0.25">
      <c r="A35" s="17"/>
      <c r="B35" s="17"/>
      <c r="C35" s="17"/>
    </row>
    <row r="36" spans="1:3" s="16" customFormat="1" x14ac:dyDescent="0.25">
      <c r="A36" s="17"/>
      <c r="B36" s="17"/>
      <c r="C36" s="17"/>
    </row>
    <row r="37" spans="1:3" s="16" customFormat="1" x14ac:dyDescent="0.25">
      <c r="A37" s="17"/>
      <c r="B37" s="17"/>
      <c r="C37" s="17"/>
    </row>
    <row r="38" spans="1:3" s="16" customFormat="1" x14ac:dyDescent="0.25">
      <c r="A38" s="17"/>
      <c r="B38" s="17"/>
      <c r="C38" s="17"/>
    </row>
    <row r="39" spans="1:3" s="16" customFormat="1" x14ac:dyDescent="0.25">
      <c r="A39" s="17"/>
      <c r="B39" s="17"/>
      <c r="C39" s="17"/>
    </row>
    <row r="40" spans="1:3" s="16" customFormat="1" x14ac:dyDescent="0.25">
      <c r="A40" s="17"/>
      <c r="B40" s="17"/>
      <c r="C40" s="17"/>
    </row>
    <row r="41" spans="1:3" s="16" customFormat="1" x14ac:dyDescent="0.25">
      <c r="A41" s="17"/>
      <c r="B41" s="17"/>
      <c r="C41" s="17"/>
    </row>
    <row r="42" spans="1:3" s="16" customFormat="1" x14ac:dyDescent="0.25">
      <c r="A42" s="17"/>
      <c r="B42" s="17"/>
      <c r="C42" s="17"/>
    </row>
    <row r="43" spans="1:3" s="16" customFormat="1" x14ac:dyDescent="0.25">
      <c r="A43" s="17"/>
      <c r="B43" s="17"/>
      <c r="C43" s="17"/>
    </row>
    <row r="44" spans="1:3" s="16" customFormat="1" x14ac:dyDescent="0.25">
      <c r="A44" s="17"/>
      <c r="B44" s="17"/>
      <c r="C44" s="17"/>
    </row>
    <row r="45" spans="1:3" s="16" customFormat="1" x14ac:dyDescent="0.25">
      <c r="A45" s="17"/>
      <c r="B45" s="17"/>
      <c r="C45" s="17"/>
    </row>
    <row r="46" spans="1:3" s="16" customFormat="1" x14ac:dyDescent="0.25">
      <c r="A46" s="17"/>
      <c r="B46" s="17"/>
      <c r="C46" s="17"/>
    </row>
    <row r="47" spans="1:3" s="16" customFormat="1" x14ac:dyDescent="0.25">
      <c r="A47" s="17"/>
      <c r="B47" s="17"/>
      <c r="C47" s="17"/>
    </row>
    <row r="48" spans="1:3" s="16" customFormat="1" x14ac:dyDescent="0.25">
      <c r="A48" s="17"/>
      <c r="B48" s="17"/>
      <c r="C48" s="17"/>
    </row>
    <row r="49" spans="1:3" s="16" customFormat="1" x14ac:dyDescent="0.25">
      <c r="A49" s="17"/>
      <c r="B49" s="17"/>
      <c r="C49" s="17"/>
    </row>
    <row r="50" spans="1:3" s="16" customFormat="1" x14ac:dyDescent="0.25">
      <c r="A50" s="17"/>
      <c r="B50" s="17"/>
      <c r="C50" s="17"/>
    </row>
    <row r="51" spans="1:3" s="16" customFormat="1" x14ac:dyDescent="0.25">
      <c r="A51" s="17"/>
      <c r="B51" s="17"/>
      <c r="C51" s="17"/>
    </row>
    <row r="52" spans="1:3" s="16" customFormat="1" x14ac:dyDescent="0.25">
      <c r="A52" s="17"/>
      <c r="B52" s="17"/>
      <c r="C52" s="17"/>
    </row>
    <row r="53" spans="1:3" s="16" customFormat="1" x14ac:dyDescent="0.25">
      <c r="A53" s="17"/>
      <c r="B53" s="17"/>
      <c r="C53" s="17"/>
    </row>
    <row r="54" spans="1:3" s="16" customFormat="1" x14ac:dyDescent="0.25">
      <c r="A54" s="17"/>
      <c r="B54" s="17"/>
      <c r="C54" s="17"/>
    </row>
    <row r="55" spans="1:3" s="16" customFormat="1" x14ac:dyDescent="0.25">
      <c r="A55" s="17"/>
      <c r="B55" s="17"/>
      <c r="C55" s="17"/>
    </row>
    <row r="56" spans="1:3" s="16" customFormat="1" x14ac:dyDescent="0.25">
      <c r="A56" s="17"/>
      <c r="B56" s="17"/>
      <c r="C56" s="17"/>
    </row>
    <row r="57" spans="1:3" s="16" customFormat="1" x14ac:dyDescent="0.25">
      <c r="A57" s="17"/>
      <c r="B57" s="17"/>
      <c r="C57" s="17"/>
    </row>
    <row r="58" spans="1:3" s="16" customFormat="1" x14ac:dyDescent="0.25">
      <c r="A58" s="17"/>
      <c r="B58" s="17"/>
      <c r="C58" s="17"/>
    </row>
    <row r="59" spans="1:3" s="16" customFormat="1" x14ac:dyDescent="0.25">
      <c r="A59" s="17"/>
      <c r="B59" s="17"/>
      <c r="C59" s="17"/>
    </row>
    <row r="60" spans="1:3" s="16" customFormat="1" x14ac:dyDescent="0.25">
      <c r="A60" s="17"/>
      <c r="B60" s="17"/>
      <c r="C60" s="17"/>
    </row>
    <row r="61" spans="1:3" s="16" customFormat="1" x14ac:dyDescent="0.25">
      <c r="A61" s="17"/>
      <c r="B61" s="17"/>
      <c r="C61" s="17"/>
    </row>
    <row r="62" spans="1:3" s="16" customFormat="1" x14ac:dyDescent="0.25">
      <c r="A62" s="17"/>
      <c r="B62" s="17"/>
      <c r="C62" s="17"/>
    </row>
    <row r="63" spans="1:3" s="16" customFormat="1" x14ac:dyDescent="0.25">
      <c r="A63" s="17"/>
      <c r="B63" s="17"/>
      <c r="C63" s="17"/>
    </row>
    <row r="64" spans="1:3" s="16" customFormat="1" x14ac:dyDescent="0.25">
      <c r="A64" s="17"/>
      <c r="B64" s="17"/>
      <c r="C64" s="17"/>
    </row>
    <row r="65" spans="1:3" s="16" customFormat="1" x14ac:dyDescent="0.25">
      <c r="A65" s="17"/>
      <c r="B65" s="17"/>
      <c r="C65" s="17"/>
    </row>
    <row r="66" spans="1:3" s="16" customFormat="1" x14ac:dyDescent="0.25">
      <c r="A66" s="17"/>
      <c r="B66" s="17"/>
      <c r="C66" s="17"/>
    </row>
    <row r="67" spans="1:3" s="16" customFormat="1" x14ac:dyDescent="0.25">
      <c r="A67" s="17"/>
      <c r="B67" s="17"/>
      <c r="C67" s="17"/>
    </row>
    <row r="68" spans="1:3" s="16" customFormat="1" x14ac:dyDescent="0.25">
      <c r="A68" s="17"/>
      <c r="B68" s="17"/>
      <c r="C68" s="17"/>
    </row>
    <row r="69" spans="1:3" s="16" customFormat="1" x14ac:dyDescent="0.25">
      <c r="A69" s="17"/>
      <c r="B69" s="17"/>
      <c r="C69" s="17"/>
    </row>
    <row r="70" spans="1:3" s="16" customFormat="1" x14ac:dyDescent="0.25">
      <c r="A70" s="17"/>
      <c r="B70" s="17"/>
      <c r="C70" s="17"/>
    </row>
    <row r="71" spans="1:3" s="16" customFormat="1" x14ac:dyDescent="0.25">
      <c r="A71" s="17"/>
      <c r="B71" s="17"/>
      <c r="C71" s="17"/>
    </row>
    <row r="72" spans="1:3" s="16" customFormat="1" x14ac:dyDescent="0.25">
      <c r="A72" s="17"/>
      <c r="B72" s="17"/>
      <c r="C72" s="17"/>
    </row>
    <row r="73" spans="1:3" s="16" customFormat="1" x14ac:dyDescent="0.25">
      <c r="A73" s="17"/>
      <c r="B73" s="17"/>
      <c r="C73" s="17"/>
    </row>
    <row r="74" spans="1:3" s="16" customFormat="1" x14ac:dyDescent="0.25">
      <c r="A74" s="17"/>
      <c r="B74" s="17"/>
      <c r="C74" s="17"/>
    </row>
    <row r="75" spans="1:3" s="16" customFormat="1" x14ac:dyDescent="0.25">
      <c r="A75" s="17"/>
      <c r="B75" s="17"/>
      <c r="C75" s="17"/>
    </row>
    <row r="76" spans="1:3" s="16" customFormat="1" x14ac:dyDescent="0.25">
      <c r="A76" s="17"/>
      <c r="B76" s="17"/>
      <c r="C76" s="17"/>
    </row>
    <row r="77" spans="1:3" s="16" customFormat="1" x14ac:dyDescent="0.25">
      <c r="A77" s="17"/>
      <c r="B77" s="17"/>
      <c r="C77" s="17"/>
    </row>
    <row r="78" spans="1:3" s="16" customFormat="1" x14ac:dyDescent="0.25">
      <c r="A78" s="17"/>
      <c r="B78" s="17"/>
      <c r="C78" s="17"/>
    </row>
    <row r="79" spans="1:3" s="16" customFormat="1" x14ac:dyDescent="0.25">
      <c r="A79" s="17"/>
      <c r="B79" s="17"/>
      <c r="C79" s="17"/>
    </row>
    <row r="80" spans="1:3" s="16" customFormat="1" x14ac:dyDescent="0.25">
      <c r="A80" s="17"/>
      <c r="B80" s="17"/>
      <c r="C80" s="17"/>
    </row>
    <row r="81" spans="1:3" s="16" customFormat="1" x14ac:dyDescent="0.25">
      <c r="A81" s="17"/>
      <c r="B81" s="17"/>
      <c r="C81" s="17"/>
    </row>
    <row r="82" spans="1:3" s="16" customFormat="1" x14ac:dyDescent="0.25">
      <c r="A82" s="17"/>
      <c r="B82" s="17"/>
      <c r="C82" s="17"/>
    </row>
    <row r="83" spans="1:3" s="16" customFormat="1" x14ac:dyDescent="0.25">
      <c r="A83" s="17"/>
      <c r="B83" s="17"/>
      <c r="C83" s="17"/>
    </row>
    <row r="84" spans="1:3" s="16" customFormat="1" x14ac:dyDescent="0.25">
      <c r="A84" s="17"/>
      <c r="B84" s="17"/>
      <c r="C84" s="17"/>
    </row>
    <row r="85" spans="1:3" s="16" customFormat="1" x14ac:dyDescent="0.25">
      <c r="A85" s="17"/>
      <c r="B85" s="17"/>
      <c r="C85" s="17"/>
    </row>
    <row r="86" spans="1:3" s="16" customFormat="1" x14ac:dyDescent="0.25">
      <c r="A86" s="17"/>
      <c r="B86" s="17"/>
      <c r="C86" s="17"/>
    </row>
    <row r="87" spans="1:3" s="16" customFormat="1" x14ac:dyDescent="0.25">
      <c r="A87" s="17"/>
      <c r="B87" s="17"/>
      <c r="C87" s="17"/>
    </row>
    <row r="88" spans="1:3" s="16" customFormat="1" x14ac:dyDescent="0.25">
      <c r="A88" s="17"/>
      <c r="B88" s="17"/>
      <c r="C88" s="17"/>
    </row>
    <row r="89" spans="1:3" s="16" customFormat="1" x14ac:dyDescent="0.25">
      <c r="A89" s="17"/>
      <c r="B89" s="17"/>
      <c r="C89" s="17"/>
    </row>
    <row r="90" spans="1:3" s="16" customFormat="1" x14ac:dyDescent="0.25">
      <c r="A90" s="17"/>
      <c r="B90" s="17"/>
      <c r="C90" s="17"/>
    </row>
    <row r="91" spans="1:3" s="16" customFormat="1" x14ac:dyDescent="0.25">
      <c r="A91" s="17"/>
      <c r="B91" s="17"/>
      <c r="C91" s="17"/>
    </row>
    <row r="92" spans="1:3" s="16" customFormat="1" x14ac:dyDescent="0.25">
      <c r="A92" s="17"/>
      <c r="B92" s="17"/>
      <c r="C92" s="17"/>
    </row>
    <row r="93" spans="1:3" s="16" customFormat="1" x14ac:dyDescent="0.25">
      <c r="A93" s="17"/>
      <c r="B93" s="17"/>
      <c r="C93" s="17"/>
    </row>
    <row r="94" spans="1:3" s="16" customFormat="1" x14ac:dyDescent="0.25">
      <c r="A94" s="17"/>
      <c r="B94" s="17"/>
      <c r="C94" s="17"/>
    </row>
    <row r="95" spans="1:3" s="16" customFormat="1" x14ac:dyDescent="0.25">
      <c r="A95" s="17"/>
      <c r="B95" s="17"/>
      <c r="C95" s="17"/>
    </row>
    <row r="96" spans="1:3" s="16" customFormat="1" x14ac:dyDescent="0.25">
      <c r="A96" s="17"/>
      <c r="B96" s="17"/>
      <c r="C96" s="17"/>
    </row>
    <row r="97" spans="1:3" s="16" customFormat="1" x14ac:dyDescent="0.25">
      <c r="A97" s="17"/>
      <c r="B97" s="17"/>
      <c r="C97" s="17"/>
    </row>
    <row r="98" spans="1:3" s="16" customFormat="1" x14ac:dyDescent="0.25">
      <c r="A98" s="17"/>
      <c r="B98" s="17"/>
      <c r="C98" s="17"/>
    </row>
    <row r="99" spans="1:3" s="16" customFormat="1" x14ac:dyDescent="0.25">
      <c r="A99" s="17"/>
      <c r="B99" s="17"/>
      <c r="C99" s="17"/>
    </row>
    <row r="100" spans="1:3" s="16" customFormat="1" x14ac:dyDescent="0.25">
      <c r="A100" s="17"/>
      <c r="B100" s="17"/>
      <c r="C100" s="17"/>
    </row>
    <row r="101" spans="1:3" s="16" customFormat="1" x14ac:dyDescent="0.25">
      <c r="A101" s="17"/>
      <c r="B101" s="17"/>
      <c r="C101" s="17"/>
    </row>
    <row r="102" spans="1:3" s="16" customFormat="1" x14ac:dyDescent="0.25">
      <c r="A102" s="17"/>
      <c r="B102" s="17"/>
      <c r="C102" s="17"/>
    </row>
    <row r="103" spans="1:3" s="16" customFormat="1" x14ac:dyDescent="0.25">
      <c r="A103" s="17"/>
      <c r="B103" s="17"/>
      <c r="C103" s="17"/>
    </row>
    <row r="1048576" spans="1:1" x14ac:dyDescent="0.25">
      <c r="A1048576" s="23"/>
    </row>
  </sheetData>
  <conditionalFormatting sqref="L11:N11 P11:Y11 O1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2D28-BB5B-4D95-9A03-89C9E3B80E1F}">
  <dimension ref="A1:B3"/>
  <sheetViews>
    <sheetView showGridLines="0" topLeftCell="A25" zoomScale="85" zoomScaleNormal="85" workbookViewId="0">
      <selection activeCell="P52" sqref="P52"/>
    </sheetView>
  </sheetViews>
  <sheetFormatPr defaultRowHeight="15" x14ac:dyDescent="0.25"/>
  <cols>
    <col min="1" max="1" width="9.140625" style="17"/>
    <col min="2" max="2" width="11.5703125" style="17" customWidth="1"/>
    <col min="3" max="3" width="9" style="16" customWidth="1"/>
    <col min="4" max="16384" width="9.140625" style="16"/>
  </cols>
  <sheetData>
    <row r="1" s="17" customFormat="1" x14ac:dyDescent="0.25"/>
    <row r="2" s="17" customFormat="1" x14ac:dyDescent="0.25"/>
    <row r="3" s="17" customFormat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2C91-CD66-4DA3-8A3A-368885E3480E}">
  <dimension ref="A1:T9995"/>
  <sheetViews>
    <sheetView workbookViewId="0">
      <selection activeCell="H8" sqref="H8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4.140625" bestFit="1" customWidth="1"/>
    <col min="6" max="6" width="16.7109375" bestFit="1" customWidth="1"/>
    <col min="7" max="7" width="12.7109375" bestFit="1" customWidth="1"/>
    <col min="8" max="9" width="11" bestFit="1" customWidth="1"/>
    <col min="10" max="10" width="11.85546875" bestFit="1" customWidth="1"/>
    <col min="11" max="11" width="14.5703125" bestFit="1" customWidth="1"/>
    <col min="12" max="12" width="16.5703125" bestFit="1" customWidth="1"/>
    <col min="13" max="13" width="70.7109375" bestFit="1" customWidth="1"/>
    <col min="14" max="14" width="12.85546875" bestFit="1" customWidth="1"/>
    <col min="15" max="15" width="15" bestFit="1" customWidth="1"/>
    <col min="16" max="16" width="18.7109375" bestFit="1" customWidth="1"/>
    <col min="17" max="17" width="11.42578125" bestFit="1" customWidth="1"/>
    <col min="19" max="19" width="15.42578125" bestFit="1" customWidth="1"/>
    <col min="20" max="20" width="12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9120</v>
      </c>
      <c r="L1" t="s">
        <v>9121</v>
      </c>
      <c r="M1" t="s">
        <v>9122</v>
      </c>
      <c r="N1" t="s">
        <v>8531</v>
      </c>
      <c r="O1" t="s">
        <v>8532</v>
      </c>
      <c r="P1" t="s">
        <v>8533</v>
      </c>
      <c r="Q1" t="s">
        <v>8534</v>
      </c>
      <c r="R1" t="s">
        <v>8535</v>
      </c>
      <c r="S1" t="s">
        <v>7733</v>
      </c>
      <c r="T1" t="s">
        <v>7734</v>
      </c>
    </row>
    <row r="2" spans="1:20" x14ac:dyDescent="0.25">
      <c r="A2" t="s">
        <v>6009</v>
      </c>
      <c r="B2" s="2">
        <v>42292</v>
      </c>
      <c r="C2" s="2">
        <v>42292</v>
      </c>
      <c r="D2" t="s">
        <v>654</v>
      </c>
      <c r="E2" t="s">
        <v>12</v>
      </c>
      <c r="F2" t="s">
        <v>1830</v>
      </c>
      <c r="G2" s="1">
        <v>131376</v>
      </c>
      <c r="H2">
        <v>6</v>
      </c>
      <c r="I2">
        <v>6</v>
      </c>
      <c r="J2" s="1">
        <v>-952476</v>
      </c>
      <c r="K2" t="s">
        <v>9123</v>
      </c>
      <c r="L2" t="s">
        <v>9135</v>
      </c>
      <c r="M2" t="s">
        <v>9989</v>
      </c>
      <c r="N2" t="s">
        <v>8536</v>
      </c>
      <c r="O2" t="s">
        <v>8633</v>
      </c>
      <c r="P2" t="s">
        <v>8550</v>
      </c>
      <c r="Q2">
        <v>75217</v>
      </c>
      <c r="R2" t="s">
        <v>8551</v>
      </c>
      <c r="S2" t="s">
        <v>7735</v>
      </c>
      <c r="T2" t="s">
        <v>7736</v>
      </c>
    </row>
    <row r="3" spans="1:20" x14ac:dyDescent="0.25">
      <c r="A3" t="s">
        <v>6009</v>
      </c>
      <c r="B3" s="2">
        <v>42292</v>
      </c>
      <c r="C3" s="2">
        <v>42292</v>
      </c>
      <c r="D3" t="s">
        <v>654</v>
      </c>
      <c r="E3" t="s">
        <v>12</v>
      </c>
      <c r="F3" t="s">
        <v>2409</v>
      </c>
      <c r="G3" s="1">
        <v>5344</v>
      </c>
      <c r="H3">
        <v>1</v>
      </c>
      <c r="I3">
        <v>2</v>
      </c>
      <c r="J3" s="1">
        <v>18704</v>
      </c>
      <c r="K3" t="s">
        <v>9128</v>
      </c>
      <c r="L3" t="s">
        <v>9148</v>
      </c>
      <c r="M3" t="s">
        <v>10206</v>
      </c>
      <c r="N3" t="s">
        <v>8536</v>
      </c>
      <c r="O3" t="s">
        <v>8633</v>
      </c>
      <c r="P3" t="s">
        <v>8550</v>
      </c>
      <c r="Q3">
        <v>75217</v>
      </c>
      <c r="R3" t="s">
        <v>8551</v>
      </c>
      <c r="S3" t="s">
        <v>7735</v>
      </c>
      <c r="T3" t="s">
        <v>7736</v>
      </c>
    </row>
    <row r="4" spans="1:20" x14ac:dyDescent="0.25">
      <c r="A4" t="s">
        <v>15</v>
      </c>
      <c r="B4" s="2">
        <v>42533</v>
      </c>
      <c r="C4" s="2">
        <v>42537</v>
      </c>
      <c r="D4" t="s">
        <v>11</v>
      </c>
      <c r="E4" t="s">
        <v>16</v>
      </c>
      <c r="F4" t="s">
        <v>17</v>
      </c>
      <c r="G4" s="1">
        <v>1462</v>
      </c>
      <c r="H4">
        <v>2</v>
      </c>
      <c r="I4">
        <v>0</v>
      </c>
      <c r="J4" s="1">
        <v>68714</v>
      </c>
      <c r="K4" t="s">
        <v>9128</v>
      </c>
      <c r="L4" t="s">
        <v>9129</v>
      </c>
      <c r="M4" t="s">
        <v>9130</v>
      </c>
      <c r="N4" t="s">
        <v>8536</v>
      </c>
      <c r="O4" t="s">
        <v>8540</v>
      </c>
      <c r="P4" t="s">
        <v>8541</v>
      </c>
      <c r="Q4">
        <v>90036</v>
      </c>
      <c r="R4" t="s">
        <v>8542</v>
      </c>
      <c r="S4" t="s">
        <v>7737</v>
      </c>
      <c r="T4" t="s">
        <v>7738</v>
      </c>
    </row>
    <row r="5" spans="1:20" x14ac:dyDescent="0.25">
      <c r="A5" t="s">
        <v>18</v>
      </c>
      <c r="B5" s="2">
        <v>42288</v>
      </c>
      <c r="C5" s="2">
        <v>42295</v>
      </c>
      <c r="D5" t="s">
        <v>19</v>
      </c>
      <c r="E5" t="s">
        <v>20</v>
      </c>
      <c r="F5" t="s">
        <v>21</v>
      </c>
      <c r="G5" s="1">
        <v>9575775</v>
      </c>
      <c r="H5">
        <v>5</v>
      </c>
      <c r="I5">
        <v>45</v>
      </c>
      <c r="J5" s="1">
        <v>-383031</v>
      </c>
      <c r="K5" t="s">
        <v>9123</v>
      </c>
      <c r="L5" t="s">
        <v>9131</v>
      </c>
      <c r="M5" t="s">
        <v>9132</v>
      </c>
      <c r="N5" t="s">
        <v>8536</v>
      </c>
      <c r="O5" t="s">
        <v>8543</v>
      </c>
      <c r="P5" t="s">
        <v>8544</v>
      </c>
      <c r="Q5">
        <v>33311</v>
      </c>
      <c r="R5" t="s">
        <v>8539</v>
      </c>
      <c r="S5" t="s">
        <v>7739</v>
      </c>
      <c r="T5" t="s">
        <v>7736</v>
      </c>
    </row>
    <row r="6" spans="1:20" x14ac:dyDescent="0.25">
      <c r="A6" t="s">
        <v>18</v>
      </c>
      <c r="B6" s="2">
        <v>42288</v>
      </c>
      <c r="C6" s="2">
        <v>42295</v>
      </c>
      <c r="D6" t="s">
        <v>19</v>
      </c>
      <c r="E6" t="s">
        <v>20</v>
      </c>
      <c r="F6" t="s">
        <v>22</v>
      </c>
      <c r="G6" s="1">
        <v>22368</v>
      </c>
      <c r="H6">
        <v>2</v>
      </c>
      <c r="I6">
        <v>2</v>
      </c>
      <c r="J6" s="1">
        <v>25164</v>
      </c>
      <c r="K6" t="s">
        <v>9128</v>
      </c>
      <c r="L6" t="s">
        <v>9133</v>
      </c>
      <c r="M6" t="s">
        <v>9134</v>
      </c>
      <c r="N6" t="s">
        <v>8536</v>
      </c>
      <c r="O6" t="s">
        <v>8543</v>
      </c>
      <c r="P6" t="s">
        <v>8544</v>
      </c>
      <c r="Q6">
        <v>33311</v>
      </c>
      <c r="R6" t="s">
        <v>8539</v>
      </c>
      <c r="S6" t="s">
        <v>7739</v>
      </c>
      <c r="T6" t="s">
        <v>7736</v>
      </c>
    </row>
    <row r="7" spans="1:20" x14ac:dyDescent="0.25">
      <c r="A7" t="s">
        <v>23</v>
      </c>
      <c r="B7" s="2">
        <v>41799</v>
      </c>
      <c r="C7" s="2">
        <v>41804</v>
      </c>
      <c r="D7" t="s">
        <v>19</v>
      </c>
      <c r="E7" t="s">
        <v>24</v>
      </c>
      <c r="F7" t="s">
        <v>25</v>
      </c>
      <c r="G7" s="1">
        <v>4886</v>
      </c>
      <c r="H7">
        <v>7</v>
      </c>
      <c r="I7">
        <v>0</v>
      </c>
      <c r="J7" s="1">
        <v>141694</v>
      </c>
      <c r="K7" t="s">
        <v>9123</v>
      </c>
      <c r="L7" t="s">
        <v>9135</v>
      </c>
      <c r="M7" t="s">
        <v>9136</v>
      </c>
      <c r="N7" t="s">
        <v>8536</v>
      </c>
      <c r="O7" t="s">
        <v>8540</v>
      </c>
      <c r="P7" t="s">
        <v>8541</v>
      </c>
      <c r="Q7">
        <v>90032</v>
      </c>
      <c r="R7" t="s">
        <v>8542</v>
      </c>
      <c r="S7" t="s">
        <v>7740</v>
      </c>
      <c r="T7" t="s">
        <v>7736</v>
      </c>
    </row>
    <row r="8" spans="1:20" x14ac:dyDescent="0.25">
      <c r="A8" t="s">
        <v>23</v>
      </c>
      <c r="B8" s="2">
        <v>41799</v>
      </c>
      <c r="C8" s="2">
        <v>41804</v>
      </c>
      <c r="D8" t="s">
        <v>19</v>
      </c>
      <c r="E8" t="s">
        <v>24</v>
      </c>
      <c r="F8" t="s">
        <v>26</v>
      </c>
      <c r="G8" s="1">
        <v>728</v>
      </c>
      <c r="H8">
        <v>4</v>
      </c>
      <c r="I8">
        <v>0</v>
      </c>
      <c r="J8" s="1">
        <v>19656</v>
      </c>
      <c r="K8" t="s">
        <v>9128</v>
      </c>
      <c r="L8" t="s">
        <v>9137</v>
      </c>
      <c r="M8" t="s">
        <v>9138</v>
      </c>
      <c r="N8" t="s">
        <v>8536</v>
      </c>
      <c r="O8" t="s">
        <v>8540</v>
      </c>
      <c r="P8" t="s">
        <v>8541</v>
      </c>
      <c r="Q8">
        <v>90032</v>
      </c>
      <c r="R8" t="s">
        <v>8542</v>
      </c>
      <c r="S8" t="s">
        <v>7740</v>
      </c>
      <c r="T8" t="s">
        <v>7736</v>
      </c>
    </row>
    <row r="9" spans="1:20" x14ac:dyDescent="0.25">
      <c r="A9" t="s">
        <v>23</v>
      </c>
      <c r="B9" s="2">
        <v>41799</v>
      </c>
      <c r="C9" s="2">
        <v>41804</v>
      </c>
      <c r="D9" t="s">
        <v>19</v>
      </c>
      <c r="E9" t="s">
        <v>24</v>
      </c>
      <c r="F9" t="s">
        <v>27</v>
      </c>
      <c r="G9" s="1">
        <v>907152</v>
      </c>
      <c r="H9">
        <v>6</v>
      </c>
      <c r="I9">
        <v>2</v>
      </c>
      <c r="J9" s="1">
        <v>907152</v>
      </c>
      <c r="K9" t="s">
        <v>9139</v>
      </c>
      <c r="L9" t="s">
        <v>9140</v>
      </c>
      <c r="M9" t="s">
        <v>9141</v>
      </c>
      <c r="N9" t="s">
        <v>8536</v>
      </c>
      <c r="O9" t="s">
        <v>8540</v>
      </c>
      <c r="P9" t="s">
        <v>8541</v>
      </c>
      <c r="Q9">
        <v>90032</v>
      </c>
      <c r="R9" t="s">
        <v>8542</v>
      </c>
      <c r="S9" t="s">
        <v>7740</v>
      </c>
      <c r="T9" t="s">
        <v>7736</v>
      </c>
    </row>
    <row r="10" spans="1:20" x14ac:dyDescent="0.25">
      <c r="A10" t="s">
        <v>23</v>
      </c>
      <c r="B10" s="2">
        <v>41799</v>
      </c>
      <c r="C10" s="2">
        <v>41804</v>
      </c>
      <c r="D10" t="s">
        <v>19</v>
      </c>
      <c r="E10" t="s">
        <v>24</v>
      </c>
      <c r="F10" t="s">
        <v>28</v>
      </c>
      <c r="G10" s="1">
        <v>18504</v>
      </c>
      <c r="H10">
        <v>3</v>
      </c>
      <c r="I10">
        <v>2</v>
      </c>
      <c r="J10" s="1">
        <v>57825</v>
      </c>
      <c r="K10" t="s">
        <v>9128</v>
      </c>
      <c r="L10" t="s">
        <v>9142</v>
      </c>
      <c r="M10" t="s">
        <v>9143</v>
      </c>
      <c r="N10" t="s">
        <v>8536</v>
      </c>
      <c r="O10" t="s">
        <v>8540</v>
      </c>
      <c r="P10" t="s">
        <v>8541</v>
      </c>
      <c r="Q10">
        <v>90032</v>
      </c>
      <c r="R10" t="s">
        <v>8542</v>
      </c>
      <c r="S10" t="s">
        <v>7740</v>
      </c>
      <c r="T10" t="s">
        <v>7736</v>
      </c>
    </row>
    <row r="11" spans="1:20" x14ac:dyDescent="0.25">
      <c r="A11" t="s">
        <v>23</v>
      </c>
      <c r="B11" s="2">
        <v>41799</v>
      </c>
      <c r="C11" s="2">
        <v>41804</v>
      </c>
      <c r="D11" t="s">
        <v>19</v>
      </c>
      <c r="E11" t="s">
        <v>24</v>
      </c>
      <c r="F11" t="s">
        <v>29</v>
      </c>
      <c r="G11" s="1">
        <v>1149</v>
      </c>
      <c r="H11">
        <v>5</v>
      </c>
      <c r="I11">
        <v>0</v>
      </c>
      <c r="J11" s="1">
        <v>3447</v>
      </c>
      <c r="K11" t="s">
        <v>9128</v>
      </c>
      <c r="L11" t="s">
        <v>9144</v>
      </c>
      <c r="M11" t="s">
        <v>9145</v>
      </c>
      <c r="N11" t="s">
        <v>8536</v>
      </c>
      <c r="O11" t="s">
        <v>8540</v>
      </c>
      <c r="P11" t="s">
        <v>8541</v>
      </c>
      <c r="Q11">
        <v>90032</v>
      </c>
      <c r="R11" t="s">
        <v>8542</v>
      </c>
      <c r="S11" t="s">
        <v>7740</v>
      </c>
      <c r="T11" t="s">
        <v>7736</v>
      </c>
    </row>
    <row r="12" spans="1:20" x14ac:dyDescent="0.25">
      <c r="A12" t="s">
        <v>23</v>
      </c>
      <c r="B12" s="2">
        <v>41799</v>
      </c>
      <c r="C12" s="2">
        <v>41804</v>
      </c>
      <c r="D12" t="s">
        <v>19</v>
      </c>
      <c r="E12" t="s">
        <v>24</v>
      </c>
      <c r="F12" t="s">
        <v>30</v>
      </c>
      <c r="G12" s="1">
        <v>1706184</v>
      </c>
      <c r="H12">
        <v>9</v>
      </c>
      <c r="I12">
        <v>2</v>
      </c>
      <c r="J12" s="1">
        <v>853092</v>
      </c>
      <c r="K12" t="s">
        <v>9123</v>
      </c>
      <c r="L12" t="s">
        <v>9131</v>
      </c>
      <c r="M12" t="s">
        <v>9146</v>
      </c>
      <c r="N12" t="s">
        <v>8536</v>
      </c>
      <c r="O12" t="s">
        <v>8540</v>
      </c>
      <c r="P12" t="s">
        <v>8541</v>
      </c>
      <c r="Q12">
        <v>90032</v>
      </c>
      <c r="R12" t="s">
        <v>8542</v>
      </c>
      <c r="S12" t="s">
        <v>7740</v>
      </c>
      <c r="T12" t="s">
        <v>7736</v>
      </c>
    </row>
    <row r="13" spans="1:20" x14ac:dyDescent="0.25">
      <c r="A13" t="s">
        <v>23</v>
      </c>
      <c r="B13" s="2">
        <v>41799</v>
      </c>
      <c r="C13" s="2">
        <v>41804</v>
      </c>
      <c r="D13" t="s">
        <v>19</v>
      </c>
      <c r="E13" t="s">
        <v>24</v>
      </c>
      <c r="F13" t="s">
        <v>31</v>
      </c>
      <c r="G13" s="1">
        <v>911424</v>
      </c>
      <c r="H13">
        <v>4</v>
      </c>
      <c r="I13">
        <v>2</v>
      </c>
      <c r="J13" s="1">
        <v>683568</v>
      </c>
      <c r="K13" t="s">
        <v>9139</v>
      </c>
      <c r="L13" t="s">
        <v>9140</v>
      </c>
      <c r="M13" t="s">
        <v>9147</v>
      </c>
      <c r="N13" t="s">
        <v>8536</v>
      </c>
      <c r="O13" t="s">
        <v>8540</v>
      </c>
      <c r="P13" t="s">
        <v>8541</v>
      </c>
      <c r="Q13">
        <v>90032</v>
      </c>
      <c r="R13" t="s">
        <v>8542</v>
      </c>
      <c r="S13" t="s">
        <v>7740</v>
      </c>
      <c r="T13" t="s">
        <v>7736</v>
      </c>
    </row>
    <row r="14" spans="1:20" x14ac:dyDescent="0.25">
      <c r="A14" t="s">
        <v>32</v>
      </c>
      <c r="B14" s="2">
        <v>42840</v>
      </c>
      <c r="C14" s="2">
        <v>42845</v>
      </c>
      <c r="D14" t="s">
        <v>19</v>
      </c>
      <c r="E14" t="s">
        <v>33</v>
      </c>
      <c r="F14" t="s">
        <v>34</v>
      </c>
      <c r="G14" s="1">
        <v>15552</v>
      </c>
      <c r="H14">
        <v>3</v>
      </c>
      <c r="I14">
        <v>2</v>
      </c>
      <c r="J14" s="1">
        <v>54432</v>
      </c>
      <c r="K14" t="s">
        <v>9128</v>
      </c>
      <c r="L14" t="s">
        <v>9148</v>
      </c>
      <c r="M14" t="s">
        <v>9149</v>
      </c>
      <c r="N14" t="s">
        <v>8536</v>
      </c>
      <c r="O14" t="s">
        <v>8545</v>
      </c>
      <c r="P14" t="s">
        <v>8546</v>
      </c>
      <c r="Q14">
        <v>28027</v>
      </c>
      <c r="R14" t="s">
        <v>8539</v>
      </c>
      <c r="S14" t="s">
        <v>7741</v>
      </c>
      <c r="T14" t="s">
        <v>7736</v>
      </c>
    </row>
    <row r="15" spans="1:20" x14ac:dyDescent="0.25">
      <c r="A15" t="s">
        <v>35</v>
      </c>
      <c r="B15" s="2">
        <v>42709</v>
      </c>
      <c r="C15" s="2">
        <v>42714</v>
      </c>
      <c r="D15" t="s">
        <v>19</v>
      </c>
      <c r="E15" t="s">
        <v>36</v>
      </c>
      <c r="F15" t="s">
        <v>37</v>
      </c>
      <c r="G15" s="1">
        <v>407976</v>
      </c>
      <c r="H15">
        <v>3</v>
      </c>
      <c r="I15">
        <v>2</v>
      </c>
      <c r="J15" s="1">
        <v>1325922</v>
      </c>
      <c r="K15" t="s">
        <v>9128</v>
      </c>
      <c r="L15" t="s">
        <v>9142</v>
      </c>
      <c r="M15" t="s">
        <v>9150</v>
      </c>
      <c r="N15" t="s">
        <v>8536</v>
      </c>
      <c r="O15" t="s">
        <v>8547</v>
      </c>
      <c r="P15" t="s">
        <v>8548</v>
      </c>
      <c r="Q15">
        <v>98103</v>
      </c>
      <c r="R15" t="s">
        <v>8542</v>
      </c>
      <c r="S15" t="s">
        <v>7742</v>
      </c>
      <c r="T15" t="s">
        <v>7736</v>
      </c>
    </row>
    <row r="16" spans="1:20" x14ac:dyDescent="0.25">
      <c r="A16" t="s">
        <v>38</v>
      </c>
      <c r="B16" s="2">
        <v>42330</v>
      </c>
      <c r="C16" s="2">
        <v>42334</v>
      </c>
      <c r="D16" t="s">
        <v>19</v>
      </c>
      <c r="E16" t="s">
        <v>39</v>
      </c>
      <c r="F16" t="s">
        <v>40</v>
      </c>
      <c r="G16" s="1">
        <v>6881</v>
      </c>
      <c r="H16">
        <v>5</v>
      </c>
      <c r="I16">
        <v>8</v>
      </c>
      <c r="J16" s="1">
        <v>-123858</v>
      </c>
      <c r="K16" t="s">
        <v>9128</v>
      </c>
      <c r="L16" t="s">
        <v>9144</v>
      </c>
      <c r="M16" t="s">
        <v>9151</v>
      </c>
      <c r="N16" t="s">
        <v>8536</v>
      </c>
      <c r="O16" t="s">
        <v>8549</v>
      </c>
      <c r="P16" t="s">
        <v>8550</v>
      </c>
      <c r="Q16">
        <v>76106</v>
      </c>
      <c r="R16" t="s">
        <v>8551</v>
      </c>
      <c r="S16" t="s">
        <v>7743</v>
      </c>
      <c r="T16" t="s">
        <v>7744</v>
      </c>
    </row>
    <row r="17" spans="1:20" x14ac:dyDescent="0.25">
      <c r="A17" t="s">
        <v>38</v>
      </c>
      <c r="B17" s="2">
        <v>42330</v>
      </c>
      <c r="C17" s="2">
        <v>42334</v>
      </c>
      <c r="D17" t="s">
        <v>19</v>
      </c>
      <c r="E17" t="s">
        <v>39</v>
      </c>
      <c r="F17" t="s">
        <v>41</v>
      </c>
      <c r="G17" s="1">
        <v>2544</v>
      </c>
      <c r="H17">
        <v>3</v>
      </c>
      <c r="I17">
        <v>8</v>
      </c>
      <c r="J17" s="1">
        <v>-3816</v>
      </c>
      <c r="K17" t="s">
        <v>9128</v>
      </c>
      <c r="L17" t="s">
        <v>9142</v>
      </c>
      <c r="M17" t="s">
        <v>9152</v>
      </c>
      <c r="N17" t="s">
        <v>8536</v>
      </c>
      <c r="O17" t="s">
        <v>8549</v>
      </c>
      <c r="P17" t="s">
        <v>8550</v>
      </c>
      <c r="Q17">
        <v>76106</v>
      </c>
      <c r="R17" t="s">
        <v>8551</v>
      </c>
      <c r="S17" t="s">
        <v>7743</v>
      </c>
      <c r="T17" t="s">
        <v>7744</v>
      </c>
    </row>
    <row r="18" spans="1:20" x14ac:dyDescent="0.25">
      <c r="A18" t="s">
        <v>42</v>
      </c>
      <c r="B18" s="2">
        <v>41954</v>
      </c>
      <c r="C18" s="2">
        <v>41961</v>
      </c>
      <c r="D18" t="s">
        <v>19</v>
      </c>
      <c r="E18" t="s">
        <v>43</v>
      </c>
      <c r="F18" t="s">
        <v>44</v>
      </c>
      <c r="G18" s="1">
        <v>66588</v>
      </c>
      <c r="H18">
        <v>6</v>
      </c>
      <c r="I18">
        <v>0</v>
      </c>
      <c r="J18" s="1">
        <v>133176</v>
      </c>
      <c r="K18" t="s">
        <v>9128</v>
      </c>
      <c r="L18" t="s">
        <v>9133</v>
      </c>
      <c r="M18" t="s">
        <v>9153</v>
      </c>
      <c r="N18" t="s">
        <v>8536</v>
      </c>
      <c r="O18" t="s">
        <v>8552</v>
      </c>
      <c r="P18" t="s">
        <v>8553</v>
      </c>
      <c r="Q18">
        <v>53711</v>
      </c>
      <c r="R18" t="s">
        <v>8551</v>
      </c>
      <c r="S18" t="s">
        <v>7745</v>
      </c>
      <c r="T18" t="s">
        <v>7736</v>
      </c>
    </row>
    <row r="19" spans="1:20" x14ac:dyDescent="0.25">
      <c r="A19" t="s">
        <v>45</v>
      </c>
      <c r="B19" s="2">
        <v>41772</v>
      </c>
      <c r="C19" s="2">
        <v>41774</v>
      </c>
      <c r="D19" t="s">
        <v>11</v>
      </c>
      <c r="E19" t="s">
        <v>46</v>
      </c>
      <c r="F19" t="s">
        <v>47</v>
      </c>
      <c r="G19" s="1">
        <v>555</v>
      </c>
      <c r="H19">
        <v>2</v>
      </c>
      <c r="I19">
        <v>0</v>
      </c>
      <c r="J19" s="1">
        <v>999</v>
      </c>
      <c r="K19" t="s">
        <v>9128</v>
      </c>
      <c r="L19" t="s">
        <v>9133</v>
      </c>
      <c r="M19" t="s">
        <v>9154</v>
      </c>
      <c r="N19" t="s">
        <v>8536</v>
      </c>
      <c r="O19" t="s">
        <v>8554</v>
      </c>
      <c r="P19" t="s">
        <v>8555</v>
      </c>
      <c r="Q19">
        <v>84084</v>
      </c>
      <c r="R19" t="s">
        <v>8542</v>
      </c>
      <c r="S19" t="s">
        <v>7746</v>
      </c>
      <c r="T19" t="s">
        <v>7736</v>
      </c>
    </row>
    <row r="20" spans="1:20" x14ac:dyDescent="0.25">
      <c r="A20" t="s">
        <v>48</v>
      </c>
      <c r="B20" s="2">
        <v>41878</v>
      </c>
      <c r="C20" s="2">
        <v>41883</v>
      </c>
      <c r="D20" t="s">
        <v>11</v>
      </c>
      <c r="E20" t="s">
        <v>49</v>
      </c>
      <c r="F20" t="s">
        <v>50</v>
      </c>
      <c r="G20" s="1">
        <v>856</v>
      </c>
      <c r="H20">
        <v>2</v>
      </c>
      <c r="I20">
        <v>0</v>
      </c>
      <c r="J20" s="1">
        <v>24824</v>
      </c>
      <c r="K20" t="s">
        <v>9128</v>
      </c>
      <c r="L20" t="s">
        <v>9137</v>
      </c>
      <c r="M20" t="s">
        <v>9155</v>
      </c>
      <c r="N20" t="s">
        <v>8536</v>
      </c>
      <c r="O20" t="s">
        <v>8556</v>
      </c>
      <c r="P20" t="s">
        <v>8541</v>
      </c>
      <c r="Q20">
        <v>94109</v>
      </c>
      <c r="R20" t="s">
        <v>8542</v>
      </c>
      <c r="S20" t="s">
        <v>7747</v>
      </c>
      <c r="T20" t="s">
        <v>7736</v>
      </c>
    </row>
    <row r="21" spans="1:20" x14ac:dyDescent="0.25">
      <c r="A21" t="s">
        <v>48</v>
      </c>
      <c r="B21" s="2">
        <v>41878</v>
      </c>
      <c r="C21" s="2">
        <v>41883</v>
      </c>
      <c r="D21" t="s">
        <v>11</v>
      </c>
      <c r="E21" t="s">
        <v>49</v>
      </c>
      <c r="F21" t="s">
        <v>51</v>
      </c>
      <c r="G21" s="1">
        <v>21348</v>
      </c>
      <c r="H21">
        <v>3</v>
      </c>
      <c r="I21">
        <v>2</v>
      </c>
      <c r="J21" s="1">
        <v>16011</v>
      </c>
      <c r="K21" t="s">
        <v>9139</v>
      </c>
      <c r="L21" t="s">
        <v>9140</v>
      </c>
      <c r="M21" t="s">
        <v>9156</v>
      </c>
      <c r="N21" t="s">
        <v>8536</v>
      </c>
      <c r="O21" t="s">
        <v>8556</v>
      </c>
      <c r="P21" t="s">
        <v>8541</v>
      </c>
      <c r="Q21">
        <v>94109</v>
      </c>
      <c r="R21" t="s">
        <v>8542</v>
      </c>
      <c r="S21" t="s">
        <v>7747</v>
      </c>
      <c r="T21" t="s">
        <v>7736</v>
      </c>
    </row>
    <row r="22" spans="1:20" x14ac:dyDescent="0.25">
      <c r="A22" t="s">
        <v>48</v>
      </c>
      <c r="B22" s="2">
        <v>41878</v>
      </c>
      <c r="C22" s="2">
        <v>41883</v>
      </c>
      <c r="D22" t="s">
        <v>11</v>
      </c>
      <c r="E22" t="s">
        <v>49</v>
      </c>
      <c r="F22" t="s">
        <v>52</v>
      </c>
      <c r="G22" s="1">
        <v>2272</v>
      </c>
      <c r="H22">
        <v>4</v>
      </c>
      <c r="I22">
        <v>2</v>
      </c>
      <c r="J22" s="1">
        <v>7384</v>
      </c>
      <c r="K22" t="s">
        <v>9128</v>
      </c>
      <c r="L22" t="s">
        <v>9142</v>
      </c>
      <c r="M22" t="s">
        <v>9157</v>
      </c>
      <c r="N22" t="s">
        <v>8536</v>
      </c>
      <c r="O22" t="s">
        <v>8556</v>
      </c>
      <c r="P22" t="s">
        <v>8541</v>
      </c>
      <c r="Q22">
        <v>94109</v>
      </c>
      <c r="R22" t="s">
        <v>8542</v>
      </c>
      <c r="S22" t="s">
        <v>7747</v>
      </c>
      <c r="T22" t="s">
        <v>7736</v>
      </c>
    </row>
    <row r="23" spans="1:20" x14ac:dyDescent="0.25">
      <c r="A23" t="s">
        <v>53</v>
      </c>
      <c r="B23" s="2">
        <v>42713</v>
      </c>
      <c r="C23" s="2">
        <v>42717</v>
      </c>
      <c r="D23" t="s">
        <v>19</v>
      </c>
      <c r="E23" t="s">
        <v>54</v>
      </c>
      <c r="F23" t="s">
        <v>55</v>
      </c>
      <c r="G23" s="1">
        <v>1946</v>
      </c>
      <c r="H23">
        <v>7</v>
      </c>
      <c r="I23">
        <v>0</v>
      </c>
      <c r="J23" s="1">
        <v>50596</v>
      </c>
      <c r="K23" t="s">
        <v>9128</v>
      </c>
      <c r="L23" t="s">
        <v>9137</v>
      </c>
      <c r="M23" t="s">
        <v>9158</v>
      </c>
      <c r="N23" t="s">
        <v>8536</v>
      </c>
      <c r="O23" t="s">
        <v>8557</v>
      </c>
      <c r="P23" t="s">
        <v>8558</v>
      </c>
      <c r="Q23">
        <v>68025</v>
      </c>
      <c r="R23" t="s">
        <v>8551</v>
      </c>
      <c r="S23" t="s">
        <v>7748</v>
      </c>
      <c r="T23" t="s">
        <v>7738</v>
      </c>
    </row>
    <row r="24" spans="1:20" x14ac:dyDescent="0.25">
      <c r="A24" t="s">
        <v>53</v>
      </c>
      <c r="B24" s="2">
        <v>42713</v>
      </c>
      <c r="C24" s="2">
        <v>42717</v>
      </c>
      <c r="D24" t="s">
        <v>19</v>
      </c>
      <c r="E24" t="s">
        <v>54</v>
      </c>
      <c r="F24" t="s">
        <v>56</v>
      </c>
      <c r="G24" s="1">
        <v>6034</v>
      </c>
      <c r="H24">
        <v>7</v>
      </c>
      <c r="I24">
        <v>0</v>
      </c>
      <c r="J24" s="1">
        <v>156884</v>
      </c>
      <c r="K24" t="s">
        <v>9128</v>
      </c>
      <c r="L24" t="s">
        <v>9144</v>
      </c>
      <c r="M24" t="s">
        <v>9159</v>
      </c>
      <c r="N24" t="s">
        <v>8536</v>
      </c>
      <c r="O24" t="s">
        <v>8557</v>
      </c>
      <c r="P24" t="s">
        <v>8558</v>
      </c>
      <c r="Q24">
        <v>68025</v>
      </c>
      <c r="R24" t="s">
        <v>8551</v>
      </c>
      <c r="S24" t="s">
        <v>7748</v>
      </c>
      <c r="T24" t="s">
        <v>7738</v>
      </c>
    </row>
    <row r="25" spans="1:20" x14ac:dyDescent="0.25">
      <c r="A25" t="s">
        <v>57</v>
      </c>
      <c r="B25" s="2">
        <v>42932</v>
      </c>
      <c r="C25" s="2">
        <v>42934</v>
      </c>
      <c r="D25" t="s">
        <v>11</v>
      </c>
      <c r="E25" t="s">
        <v>58</v>
      </c>
      <c r="F25" t="s">
        <v>59</v>
      </c>
      <c r="G25" s="1">
        <v>71372</v>
      </c>
      <c r="H25">
        <v>2</v>
      </c>
      <c r="I25">
        <v>3</v>
      </c>
      <c r="J25" s="1">
        <v>-10196</v>
      </c>
      <c r="K25" t="s">
        <v>9123</v>
      </c>
      <c r="L25" t="s">
        <v>9126</v>
      </c>
      <c r="M25" t="s">
        <v>9160</v>
      </c>
      <c r="N25" t="s">
        <v>8536</v>
      </c>
      <c r="O25" t="s">
        <v>8559</v>
      </c>
      <c r="P25" t="s">
        <v>8560</v>
      </c>
      <c r="Q25">
        <v>19140</v>
      </c>
      <c r="R25" t="s">
        <v>8561</v>
      </c>
      <c r="S25" t="s">
        <v>7749</v>
      </c>
      <c r="T25" t="s">
        <v>7736</v>
      </c>
    </row>
    <row r="26" spans="1:20" x14ac:dyDescent="0.25">
      <c r="A26" t="s">
        <v>60</v>
      </c>
      <c r="B26" s="2">
        <v>42272</v>
      </c>
      <c r="C26" s="2">
        <v>42277</v>
      </c>
      <c r="D26" t="s">
        <v>19</v>
      </c>
      <c r="E26" t="s">
        <v>61</v>
      </c>
      <c r="F26" t="s">
        <v>21</v>
      </c>
      <c r="G26" s="1">
        <v>104463</v>
      </c>
      <c r="H26">
        <v>3</v>
      </c>
      <c r="I26">
        <v>0</v>
      </c>
      <c r="J26" s="1">
        <v>2402649</v>
      </c>
      <c r="K26" t="s">
        <v>9123</v>
      </c>
      <c r="L26" t="s">
        <v>9131</v>
      </c>
      <c r="M26" t="s">
        <v>9132</v>
      </c>
      <c r="N26" t="s">
        <v>8536</v>
      </c>
      <c r="O26" t="s">
        <v>8562</v>
      </c>
      <c r="P26" t="s">
        <v>8555</v>
      </c>
      <c r="Q26">
        <v>84057</v>
      </c>
      <c r="R26" t="s">
        <v>8542</v>
      </c>
      <c r="S26" t="s">
        <v>7750</v>
      </c>
      <c r="T26" t="s">
        <v>7736</v>
      </c>
    </row>
    <row r="27" spans="1:20" x14ac:dyDescent="0.25">
      <c r="A27" t="s">
        <v>62</v>
      </c>
      <c r="B27" s="2">
        <v>42385</v>
      </c>
      <c r="C27" s="2">
        <v>42389</v>
      </c>
      <c r="D27" t="s">
        <v>11</v>
      </c>
      <c r="E27" t="s">
        <v>63</v>
      </c>
      <c r="F27" t="s">
        <v>64</v>
      </c>
      <c r="G27" s="1">
        <v>11648</v>
      </c>
      <c r="H27">
        <v>2</v>
      </c>
      <c r="I27">
        <v>2</v>
      </c>
      <c r="J27" s="1">
        <v>42224</v>
      </c>
      <c r="K27" t="s">
        <v>9128</v>
      </c>
      <c r="L27" t="s">
        <v>9142</v>
      </c>
      <c r="M27" t="s">
        <v>9161</v>
      </c>
      <c r="N27" t="s">
        <v>8536</v>
      </c>
      <c r="O27" t="s">
        <v>8540</v>
      </c>
      <c r="P27" t="s">
        <v>8541</v>
      </c>
      <c r="Q27">
        <v>90049</v>
      </c>
      <c r="R27" t="s">
        <v>8542</v>
      </c>
      <c r="S27" t="s">
        <v>7751</v>
      </c>
      <c r="T27" t="s">
        <v>7736</v>
      </c>
    </row>
    <row r="28" spans="1:20" x14ac:dyDescent="0.25">
      <c r="A28" t="s">
        <v>62</v>
      </c>
      <c r="B28" s="2">
        <v>42385</v>
      </c>
      <c r="C28" s="2">
        <v>42389</v>
      </c>
      <c r="D28" t="s">
        <v>11</v>
      </c>
      <c r="E28" t="s">
        <v>63</v>
      </c>
      <c r="F28" t="s">
        <v>65</v>
      </c>
      <c r="G28" s="1">
        <v>9057</v>
      </c>
      <c r="H28">
        <v>3</v>
      </c>
      <c r="I28">
        <v>0</v>
      </c>
      <c r="J28" s="1">
        <v>117741</v>
      </c>
      <c r="K28" t="s">
        <v>9139</v>
      </c>
      <c r="L28" t="s">
        <v>9162</v>
      </c>
      <c r="M28" t="s">
        <v>9163</v>
      </c>
      <c r="N28" t="s">
        <v>8536</v>
      </c>
      <c r="O28" t="s">
        <v>8540</v>
      </c>
      <c r="P28" t="s">
        <v>8541</v>
      </c>
      <c r="Q28">
        <v>90049</v>
      </c>
      <c r="R28" t="s">
        <v>8542</v>
      </c>
      <c r="S28" t="s">
        <v>7751</v>
      </c>
      <c r="T28" t="s">
        <v>7736</v>
      </c>
    </row>
    <row r="29" spans="1:20" x14ac:dyDescent="0.25">
      <c r="A29" t="s">
        <v>66</v>
      </c>
      <c r="B29" s="2">
        <v>42264</v>
      </c>
      <c r="C29" s="2">
        <v>42268</v>
      </c>
      <c r="D29" t="s">
        <v>19</v>
      </c>
      <c r="E29" t="s">
        <v>67</v>
      </c>
      <c r="F29" t="s">
        <v>68</v>
      </c>
      <c r="G29" s="1">
        <v>308343</v>
      </c>
      <c r="H29">
        <v>7</v>
      </c>
      <c r="I29">
        <v>5</v>
      </c>
      <c r="J29" s="1">
        <v>-16650522</v>
      </c>
      <c r="K29" t="s">
        <v>9123</v>
      </c>
      <c r="L29" t="s">
        <v>9124</v>
      </c>
      <c r="M29" t="s">
        <v>9164</v>
      </c>
      <c r="N29" t="s">
        <v>8536</v>
      </c>
      <c r="O29" t="s">
        <v>8559</v>
      </c>
      <c r="P29" t="s">
        <v>8560</v>
      </c>
      <c r="Q29">
        <v>19140</v>
      </c>
      <c r="R29" t="s">
        <v>8561</v>
      </c>
      <c r="S29" t="s">
        <v>7752</v>
      </c>
      <c r="T29" t="s">
        <v>7736</v>
      </c>
    </row>
    <row r="30" spans="1:20" x14ac:dyDescent="0.25">
      <c r="A30" t="s">
        <v>66</v>
      </c>
      <c r="B30" s="2">
        <v>42264</v>
      </c>
      <c r="C30" s="2">
        <v>42268</v>
      </c>
      <c r="D30" t="s">
        <v>19</v>
      </c>
      <c r="E30" t="s">
        <v>67</v>
      </c>
      <c r="F30" t="s">
        <v>69</v>
      </c>
      <c r="G30" s="1">
        <v>9618</v>
      </c>
      <c r="H30">
        <v>2</v>
      </c>
      <c r="I30">
        <v>7</v>
      </c>
      <c r="J30" s="1">
        <v>-70532</v>
      </c>
      <c r="K30" t="s">
        <v>9128</v>
      </c>
      <c r="L30" t="s">
        <v>9142</v>
      </c>
      <c r="M30" t="s">
        <v>9165</v>
      </c>
      <c r="N30" t="s">
        <v>8536</v>
      </c>
      <c r="O30" t="s">
        <v>8559</v>
      </c>
      <c r="P30" t="s">
        <v>8560</v>
      </c>
      <c r="Q30">
        <v>19140</v>
      </c>
      <c r="R30" t="s">
        <v>8561</v>
      </c>
      <c r="S30" t="s">
        <v>7752</v>
      </c>
      <c r="T30" t="s">
        <v>7736</v>
      </c>
    </row>
    <row r="31" spans="1:20" x14ac:dyDescent="0.25">
      <c r="A31" t="s">
        <v>66</v>
      </c>
      <c r="B31" s="2">
        <v>42264</v>
      </c>
      <c r="C31" s="2">
        <v>42268</v>
      </c>
      <c r="D31" t="s">
        <v>19</v>
      </c>
      <c r="E31" t="s">
        <v>67</v>
      </c>
      <c r="F31" t="s">
        <v>70</v>
      </c>
      <c r="G31" s="1">
        <v>1242</v>
      </c>
      <c r="H31">
        <v>3</v>
      </c>
      <c r="I31">
        <v>2</v>
      </c>
      <c r="J31" s="1">
        <v>15525</v>
      </c>
      <c r="K31" t="s">
        <v>9123</v>
      </c>
      <c r="L31" t="s">
        <v>9135</v>
      </c>
      <c r="M31" t="s">
        <v>9166</v>
      </c>
      <c r="N31" t="s">
        <v>8536</v>
      </c>
      <c r="O31" t="s">
        <v>8559</v>
      </c>
      <c r="P31" t="s">
        <v>8560</v>
      </c>
      <c r="Q31">
        <v>19140</v>
      </c>
      <c r="R31" t="s">
        <v>8561</v>
      </c>
      <c r="S31" t="s">
        <v>7752</v>
      </c>
      <c r="T31" t="s">
        <v>7736</v>
      </c>
    </row>
    <row r="32" spans="1:20" x14ac:dyDescent="0.25">
      <c r="A32" t="s">
        <v>66</v>
      </c>
      <c r="B32" s="2">
        <v>42264</v>
      </c>
      <c r="C32" s="2">
        <v>42268</v>
      </c>
      <c r="D32" t="s">
        <v>19</v>
      </c>
      <c r="E32" t="s">
        <v>67</v>
      </c>
      <c r="F32" t="s">
        <v>71</v>
      </c>
      <c r="G32" s="1">
        <v>3264</v>
      </c>
      <c r="H32">
        <v>2</v>
      </c>
      <c r="I32">
        <v>2</v>
      </c>
      <c r="J32" s="1">
        <v>11016</v>
      </c>
      <c r="K32" t="s">
        <v>9128</v>
      </c>
      <c r="L32" t="s">
        <v>9167</v>
      </c>
      <c r="M32" t="s">
        <v>9168</v>
      </c>
      <c r="N32" t="s">
        <v>8536</v>
      </c>
      <c r="O32" t="s">
        <v>8559</v>
      </c>
      <c r="P32" t="s">
        <v>8560</v>
      </c>
      <c r="Q32">
        <v>19140</v>
      </c>
      <c r="R32" t="s">
        <v>8561</v>
      </c>
      <c r="S32" t="s">
        <v>7752</v>
      </c>
      <c r="T32" t="s">
        <v>7736</v>
      </c>
    </row>
    <row r="33" spans="1:20" x14ac:dyDescent="0.25">
      <c r="A33" t="s">
        <v>66</v>
      </c>
      <c r="B33" s="2">
        <v>42264</v>
      </c>
      <c r="C33" s="2">
        <v>42268</v>
      </c>
      <c r="D33" t="s">
        <v>19</v>
      </c>
      <c r="E33" t="s">
        <v>67</v>
      </c>
      <c r="F33" t="s">
        <v>72</v>
      </c>
      <c r="G33" s="1">
        <v>86304</v>
      </c>
      <c r="H33">
        <v>6</v>
      </c>
      <c r="I33">
        <v>2</v>
      </c>
      <c r="J33" s="1">
        <v>97092</v>
      </c>
      <c r="K33" t="s">
        <v>9128</v>
      </c>
      <c r="L33" t="s">
        <v>9137</v>
      </c>
      <c r="M33" t="s">
        <v>9169</v>
      </c>
      <c r="N33" t="s">
        <v>8536</v>
      </c>
      <c r="O33" t="s">
        <v>8559</v>
      </c>
      <c r="P33" t="s">
        <v>8560</v>
      </c>
      <c r="Q33">
        <v>19140</v>
      </c>
      <c r="R33" t="s">
        <v>8561</v>
      </c>
      <c r="S33" t="s">
        <v>7752</v>
      </c>
      <c r="T33" t="s">
        <v>7736</v>
      </c>
    </row>
    <row r="34" spans="1:20" x14ac:dyDescent="0.25">
      <c r="A34" t="s">
        <v>66</v>
      </c>
      <c r="B34" s="2">
        <v>42264</v>
      </c>
      <c r="C34" s="2">
        <v>42268</v>
      </c>
      <c r="D34" t="s">
        <v>19</v>
      </c>
      <c r="E34" t="s">
        <v>67</v>
      </c>
      <c r="F34" t="s">
        <v>73</v>
      </c>
      <c r="G34" s="1">
        <v>6858</v>
      </c>
      <c r="H34">
        <v>6</v>
      </c>
      <c r="I34">
        <v>7</v>
      </c>
      <c r="J34" s="1">
        <v>-5715</v>
      </c>
      <c r="K34" t="s">
        <v>9128</v>
      </c>
      <c r="L34" t="s">
        <v>9142</v>
      </c>
      <c r="M34" t="s">
        <v>9170</v>
      </c>
      <c r="N34" t="s">
        <v>8536</v>
      </c>
      <c r="O34" t="s">
        <v>8559</v>
      </c>
      <c r="P34" t="s">
        <v>8560</v>
      </c>
      <c r="Q34">
        <v>19140</v>
      </c>
      <c r="R34" t="s">
        <v>8561</v>
      </c>
      <c r="S34" t="s">
        <v>7752</v>
      </c>
      <c r="T34" t="s">
        <v>7736</v>
      </c>
    </row>
    <row r="35" spans="1:20" x14ac:dyDescent="0.25">
      <c r="A35" t="s">
        <v>66</v>
      </c>
      <c r="B35" s="2">
        <v>42264</v>
      </c>
      <c r="C35" s="2">
        <v>42268</v>
      </c>
      <c r="D35" t="s">
        <v>19</v>
      </c>
      <c r="E35" t="s">
        <v>67</v>
      </c>
      <c r="F35" t="s">
        <v>74</v>
      </c>
      <c r="G35" s="1">
        <v>1576</v>
      </c>
      <c r="H35">
        <v>2</v>
      </c>
      <c r="I35">
        <v>2</v>
      </c>
      <c r="J35" s="1">
        <v>3546</v>
      </c>
      <c r="K35" t="s">
        <v>9128</v>
      </c>
      <c r="L35" t="s">
        <v>9137</v>
      </c>
      <c r="M35" t="s">
        <v>9171</v>
      </c>
      <c r="N35" t="s">
        <v>8536</v>
      </c>
      <c r="O35" t="s">
        <v>8559</v>
      </c>
      <c r="P35" t="s">
        <v>8560</v>
      </c>
      <c r="Q35">
        <v>19140</v>
      </c>
      <c r="R35" t="s">
        <v>8561</v>
      </c>
      <c r="S35" t="s">
        <v>7752</v>
      </c>
      <c r="T35" t="s">
        <v>7736</v>
      </c>
    </row>
    <row r="36" spans="1:20" x14ac:dyDescent="0.25">
      <c r="A36" t="s">
        <v>75</v>
      </c>
      <c r="B36" s="2">
        <v>43027</v>
      </c>
      <c r="C36" s="2">
        <v>43031</v>
      </c>
      <c r="D36" t="s">
        <v>11</v>
      </c>
      <c r="E36" t="s">
        <v>76</v>
      </c>
      <c r="F36" t="s">
        <v>77</v>
      </c>
      <c r="G36" s="1">
        <v>29472</v>
      </c>
      <c r="H36">
        <v>3</v>
      </c>
      <c r="I36">
        <v>2</v>
      </c>
      <c r="J36" s="1">
        <v>99468</v>
      </c>
      <c r="K36" t="s">
        <v>9128</v>
      </c>
      <c r="L36" t="s">
        <v>9148</v>
      </c>
      <c r="M36" t="s">
        <v>9172</v>
      </c>
      <c r="N36" t="s">
        <v>8536</v>
      </c>
      <c r="O36" t="s">
        <v>8563</v>
      </c>
      <c r="P36" t="s">
        <v>8550</v>
      </c>
      <c r="Q36">
        <v>77095</v>
      </c>
      <c r="R36" t="s">
        <v>8551</v>
      </c>
      <c r="S36" t="s">
        <v>7753</v>
      </c>
      <c r="T36" t="s">
        <v>7744</v>
      </c>
    </row>
    <row r="37" spans="1:20" x14ac:dyDescent="0.25">
      <c r="A37" t="s">
        <v>78</v>
      </c>
      <c r="B37" s="2">
        <v>42712</v>
      </c>
      <c r="C37" s="2">
        <v>42714</v>
      </c>
      <c r="D37" t="s">
        <v>79</v>
      </c>
      <c r="E37" t="s">
        <v>80</v>
      </c>
      <c r="F37" t="s">
        <v>81</v>
      </c>
      <c r="G37" s="1">
        <v>1097544</v>
      </c>
      <c r="H37">
        <v>7</v>
      </c>
      <c r="I37">
        <v>2</v>
      </c>
      <c r="J37" s="1">
        <v>1234737</v>
      </c>
      <c r="K37" t="s">
        <v>9139</v>
      </c>
      <c r="L37" t="s">
        <v>9140</v>
      </c>
      <c r="M37" t="s">
        <v>9173</v>
      </c>
      <c r="N37" t="s">
        <v>8536</v>
      </c>
      <c r="O37" t="s">
        <v>8564</v>
      </c>
      <c r="P37" t="s">
        <v>8550</v>
      </c>
      <c r="Q37">
        <v>75080</v>
      </c>
      <c r="R37" t="s">
        <v>8551</v>
      </c>
      <c r="S37" t="s">
        <v>7754</v>
      </c>
      <c r="T37" t="s">
        <v>7738</v>
      </c>
    </row>
    <row r="38" spans="1:20" x14ac:dyDescent="0.25">
      <c r="A38" t="s">
        <v>78</v>
      </c>
      <c r="B38" s="2">
        <v>42712</v>
      </c>
      <c r="C38" s="2">
        <v>42714</v>
      </c>
      <c r="D38" t="s">
        <v>79</v>
      </c>
      <c r="E38" t="s">
        <v>80</v>
      </c>
      <c r="F38" t="s">
        <v>82</v>
      </c>
      <c r="G38" s="1">
        <v>19092</v>
      </c>
      <c r="H38">
        <v>5</v>
      </c>
      <c r="I38">
        <v>6</v>
      </c>
      <c r="J38" s="1">
        <v>-147963</v>
      </c>
      <c r="K38" t="s">
        <v>9123</v>
      </c>
      <c r="L38" t="s">
        <v>9135</v>
      </c>
      <c r="M38" t="s">
        <v>9174</v>
      </c>
      <c r="N38" t="s">
        <v>8536</v>
      </c>
      <c r="O38" t="s">
        <v>8564</v>
      </c>
      <c r="P38" t="s">
        <v>8550</v>
      </c>
      <c r="Q38">
        <v>75080</v>
      </c>
      <c r="R38" t="s">
        <v>8551</v>
      </c>
      <c r="S38" t="s">
        <v>7754</v>
      </c>
      <c r="T38" t="s">
        <v>7738</v>
      </c>
    </row>
    <row r="39" spans="1:20" x14ac:dyDescent="0.25">
      <c r="A39" t="s">
        <v>83</v>
      </c>
      <c r="B39" s="2">
        <v>42365</v>
      </c>
      <c r="C39" s="2">
        <v>42369</v>
      </c>
      <c r="D39" t="s">
        <v>19</v>
      </c>
      <c r="E39" t="s">
        <v>84</v>
      </c>
      <c r="F39" t="s">
        <v>85</v>
      </c>
      <c r="G39" s="1">
        <v>113328</v>
      </c>
      <c r="H39">
        <v>9</v>
      </c>
      <c r="I39">
        <v>2</v>
      </c>
      <c r="J39" s="1">
        <v>35415</v>
      </c>
      <c r="K39" t="s">
        <v>9128</v>
      </c>
      <c r="L39" t="s">
        <v>9167</v>
      </c>
      <c r="M39" t="s">
        <v>9175</v>
      </c>
      <c r="N39" t="s">
        <v>8536</v>
      </c>
      <c r="O39" t="s">
        <v>8563</v>
      </c>
      <c r="P39" t="s">
        <v>8550</v>
      </c>
      <c r="Q39">
        <v>77041</v>
      </c>
      <c r="R39" t="s">
        <v>8551</v>
      </c>
      <c r="S39" t="s">
        <v>7755</v>
      </c>
      <c r="T39" t="s">
        <v>7744</v>
      </c>
    </row>
    <row r="40" spans="1:20" x14ac:dyDescent="0.25">
      <c r="A40" t="s">
        <v>83</v>
      </c>
      <c r="B40" s="2">
        <v>42365</v>
      </c>
      <c r="C40" s="2">
        <v>42369</v>
      </c>
      <c r="D40" t="s">
        <v>19</v>
      </c>
      <c r="E40" t="s">
        <v>84</v>
      </c>
      <c r="F40" t="s">
        <v>86</v>
      </c>
      <c r="G40" s="1">
        <v>5323992</v>
      </c>
      <c r="H40">
        <v>3</v>
      </c>
      <c r="I40">
        <v>32</v>
      </c>
      <c r="J40" s="1">
        <v>-469764</v>
      </c>
      <c r="K40" t="s">
        <v>9123</v>
      </c>
      <c r="L40" t="s">
        <v>9124</v>
      </c>
      <c r="M40" t="s">
        <v>9176</v>
      </c>
      <c r="N40" t="s">
        <v>8536</v>
      </c>
      <c r="O40" t="s">
        <v>8563</v>
      </c>
      <c r="P40" t="s">
        <v>8550</v>
      </c>
      <c r="Q40">
        <v>77041</v>
      </c>
      <c r="R40" t="s">
        <v>8551</v>
      </c>
      <c r="S40" t="s">
        <v>7755</v>
      </c>
      <c r="T40" t="s">
        <v>7744</v>
      </c>
    </row>
    <row r="41" spans="1:20" x14ac:dyDescent="0.25">
      <c r="A41" t="s">
        <v>83</v>
      </c>
      <c r="B41" s="2">
        <v>42365</v>
      </c>
      <c r="C41" s="2">
        <v>42369</v>
      </c>
      <c r="D41" t="s">
        <v>19</v>
      </c>
      <c r="E41" t="s">
        <v>84</v>
      </c>
      <c r="F41" t="s">
        <v>87</v>
      </c>
      <c r="G41" s="1">
        <v>212058</v>
      </c>
      <c r="H41">
        <v>3</v>
      </c>
      <c r="I41">
        <v>3</v>
      </c>
      <c r="J41" s="1">
        <v>-15147</v>
      </c>
      <c r="K41" t="s">
        <v>9123</v>
      </c>
      <c r="L41" t="s">
        <v>9126</v>
      </c>
      <c r="M41" t="s">
        <v>9177</v>
      </c>
      <c r="N41" t="s">
        <v>8536</v>
      </c>
      <c r="O41" t="s">
        <v>8563</v>
      </c>
      <c r="P41" t="s">
        <v>8550</v>
      </c>
      <c r="Q41">
        <v>77041</v>
      </c>
      <c r="R41" t="s">
        <v>8551</v>
      </c>
      <c r="S41" t="s">
        <v>7755</v>
      </c>
      <c r="T41" t="s">
        <v>7744</v>
      </c>
    </row>
    <row r="42" spans="1:20" x14ac:dyDescent="0.25">
      <c r="A42" t="s">
        <v>83</v>
      </c>
      <c r="B42" s="2">
        <v>42365</v>
      </c>
      <c r="C42" s="2">
        <v>42369</v>
      </c>
      <c r="D42" t="s">
        <v>19</v>
      </c>
      <c r="E42" t="s">
        <v>84</v>
      </c>
      <c r="F42" t="s">
        <v>88</v>
      </c>
      <c r="G42" s="1">
        <v>371168</v>
      </c>
      <c r="H42">
        <v>4</v>
      </c>
      <c r="I42">
        <v>2</v>
      </c>
      <c r="J42" s="1">
        <v>417564</v>
      </c>
      <c r="K42" t="s">
        <v>9139</v>
      </c>
      <c r="L42" t="s">
        <v>9140</v>
      </c>
      <c r="M42" t="s">
        <v>9178</v>
      </c>
      <c r="N42" t="s">
        <v>8536</v>
      </c>
      <c r="O42" t="s">
        <v>8563</v>
      </c>
      <c r="P42" t="s">
        <v>8550</v>
      </c>
      <c r="Q42">
        <v>77041</v>
      </c>
      <c r="R42" t="s">
        <v>8551</v>
      </c>
      <c r="S42" t="s">
        <v>7755</v>
      </c>
      <c r="T42" t="s">
        <v>7744</v>
      </c>
    </row>
    <row r="43" spans="1:20" x14ac:dyDescent="0.25">
      <c r="A43" t="s">
        <v>89</v>
      </c>
      <c r="B43" s="2">
        <v>42988</v>
      </c>
      <c r="C43" s="2">
        <v>42993</v>
      </c>
      <c r="D43" t="s">
        <v>19</v>
      </c>
      <c r="E43" t="s">
        <v>90</v>
      </c>
      <c r="F43" t="s">
        <v>91</v>
      </c>
      <c r="G43" s="1">
        <v>147168</v>
      </c>
      <c r="H43">
        <v>4</v>
      </c>
      <c r="I43">
        <v>2</v>
      </c>
      <c r="J43" s="1">
        <v>165564</v>
      </c>
      <c r="K43" t="s">
        <v>9139</v>
      </c>
      <c r="L43" t="s">
        <v>9140</v>
      </c>
      <c r="M43" t="s">
        <v>9179</v>
      </c>
      <c r="N43" t="s">
        <v>8536</v>
      </c>
      <c r="O43" t="s">
        <v>8565</v>
      </c>
      <c r="P43" t="s">
        <v>8566</v>
      </c>
      <c r="Q43">
        <v>60540</v>
      </c>
      <c r="R43" t="s">
        <v>8551</v>
      </c>
      <c r="S43" t="s">
        <v>7756</v>
      </c>
      <c r="T43" t="s">
        <v>7738</v>
      </c>
    </row>
    <row r="44" spans="1:20" x14ac:dyDescent="0.25">
      <c r="A44" t="s">
        <v>92</v>
      </c>
      <c r="B44" s="2">
        <v>42568</v>
      </c>
      <c r="C44" s="2">
        <v>42573</v>
      </c>
      <c r="D44" t="s">
        <v>19</v>
      </c>
      <c r="E44" t="s">
        <v>93</v>
      </c>
      <c r="F44" t="s">
        <v>94</v>
      </c>
      <c r="G44" s="1">
        <v>7788</v>
      </c>
      <c r="H44">
        <v>2</v>
      </c>
      <c r="I44">
        <v>0</v>
      </c>
      <c r="J44" s="1">
        <v>3894</v>
      </c>
      <c r="K44" t="s">
        <v>9128</v>
      </c>
      <c r="L44" t="s">
        <v>9133</v>
      </c>
      <c r="M44" t="s">
        <v>9180</v>
      </c>
      <c r="N44" t="s">
        <v>8536</v>
      </c>
      <c r="O44" t="s">
        <v>8540</v>
      </c>
      <c r="P44" t="s">
        <v>8541</v>
      </c>
      <c r="Q44">
        <v>90049</v>
      </c>
      <c r="R44" t="s">
        <v>8542</v>
      </c>
      <c r="S44" t="s">
        <v>7757</v>
      </c>
      <c r="T44" t="s">
        <v>7738</v>
      </c>
    </row>
    <row r="45" spans="1:20" x14ac:dyDescent="0.25">
      <c r="A45" t="s">
        <v>95</v>
      </c>
      <c r="B45" s="2">
        <v>42997</v>
      </c>
      <c r="C45" s="2">
        <v>43001</v>
      </c>
      <c r="D45" t="s">
        <v>19</v>
      </c>
      <c r="E45" t="s">
        <v>96</v>
      </c>
      <c r="F45" t="s">
        <v>97</v>
      </c>
      <c r="G45" s="1">
        <v>95616</v>
      </c>
      <c r="H45">
        <v>2</v>
      </c>
      <c r="I45">
        <v>2</v>
      </c>
      <c r="J45" s="1">
        <v>95616</v>
      </c>
      <c r="K45" t="s">
        <v>9128</v>
      </c>
      <c r="L45" t="s">
        <v>9133</v>
      </c>
      <c r="M45" t="s">
        <v>9181</v>
      </c>
      <c r="N45" t="s">
        <v>8536</v>
      </c>
      <c r="O45" t="s">
        <v>8567</v>
      </c>
      <c r="P45" t="s">
        <v>8544</v>
      </c>
      <c r="Q45">
        <v>32935</v>
      </c>
      <c r="R45" t="s">
        <v>8539</v>
      </c>
      <c r="S45" t="s">
        <v>7758</v>
      </c>
      <c r="T45" t="s">
        <v>7738</v>
      </c>
    </row>
    <row r="46" spans="1:20" x14ac:dyDescent="0.25">
      <c r="A46" t="s">
        <v>98</v>
      </c>
      <c r="B46" s="2">
        <v>42440</v>
      </c>
      <c r="C46" s="2">
        <v>42442</v>
      </c>
      <c r="D46" t="s">
        <v>79</v>
      </c>
      <c r="E46" t="s">
        <v>99</v>
      </c>
      <c r="F46" t="s">
        <v>100</v>
      </c>
      <c r="G46" s="1">
        <v>4598</v>
      </c>
      <c r="H46">
        <v>2</v>
      </c>
      <c r="I46">
        <v>0</v>
      </c>
      <c r="J46" s="1">
        <v>197714</v>
      </c>
      <c r="K46" t="s">
        <v>9139</v>
      </c>
      <c r="L46" t="s">
        <v>9162</v>
      </c>
      <c r="M46" t="s">
        <v>9182</v>
      </c>
      <c r="N46" t="s">
        <v>8536</v>
      </c>
      <c r="O46" t="s">
        <v>8568</v>
      </c>
      <c r="P46" t="s">
        <v>8569</v>
      </c>
      <c r="Q46">
        <v>55122</v>
      </c>
      <c r="R46" t="s">
        <v>8551</v>
      </c>
      <c r="S46" t="s">
        <v>7759</v>
      </c>
      <c r="T46" t="s">
        <v>7738</v>
      </c>
    </row>
    <row r="47" spans="1:20" x14ac:dyDescent="0.25">
      <c r="A47" t="s">
        <v>98</v>
      </c>
      <c r="B47" s="2">
        <v>42440</v>
      </c>
      <c r="C47" s="2">
        <v>42442</v>
      </c>
      <c r="D47" t="s">
        <v>79</v>
      </c>
      <c r="E47" t="s">
        <v>99</v>
      </c>
      <c r="F47" t="s">
        <v>101</v>
      </c>
      <c r="G47" s="1">
        <v>1746</v>
      </c>
      <c r="H47">
        <v>2</v>
      </c>
      <c r="I47">
        <v>0</v>
      </c>
      <c r="J47" s="1">
        <v>82062</v>
      </c>
      <c r="K47" t="s">
        <v>9128</v>
      </c>
      <c r="L47" t="s">
        <v>9142</v>
      </c>
      <c r="M47" t="s">
        <v>9183</v>
      </c>
      <c r="N47" t="s">
        <v>8536</v>
      </c>
      <c r="O47" t="s">
        <v>8568</v>
      </c>
      <c r="P47" t="s">
        <v>8569</v>
      </c>
      <c r="Q47">
        <v>55122</v>
      </c>
      <c r="R47" t="s">
        <v>8551</v>
      </c>
      <c r="S47" t="s">
        <v>7759</v>
      </c>
      <c r="T47" t="s">
        <v>7738</v>
      </c>
    </row>
    <row r="48" spans="1:20" x14ac:dyDescent="0.25">
      <c r="A48" t="s">
        <v>102</v>
      </c>
      <c r="B48" s="2">
        <v>41932</v>
      </c>
      <c r="C48" s="2">
        <v>41937</v>
      </c>
      <c r="D48" t="s">
        <v>11</v>
      </c>
      <c r="E48" t="s">
        <v>103</v>
      </c>
      <c r="F48" t="s">
        <v>104</v>
      </c>
      <c r="G48" s="1">
        <v>21196</v>
      </c>
      <c r="H48">
        <v>4</v>
      </c>
      <c r="I48">
        <v>0</v>
      </c>
      <c r="J48" s="1">
        <v>84784</v>
      </c>
      <c r="K48" t="s">
        <v>9128</v>
      </c>
      <c r="L48" t="s">
        <v>9133</v>
      </c>
      <c r="M48" t="s">
        <v>9184</v>
      </c>
      <c r="N48" t="s">
        <v>8536</v>
      </c>
      <c r="O48" t="s">
        <v>8570</v>
      </c>
      <c r="P48" t="s">
        <v>8571</v>
      </c>
      <c r="Q48">
        <v>48185</v>
      </c>
      <c r="R48" t="s">
        <v>8551</v>
      </c>
      <c r="S48" t="s">
        <v>7760</v>
      </c>
      <c r="T48" t="s">
        <v>7736</v>
      </c>
    </row>
    <row r="49" spans="1:20" x14ac:dyDescent="0.25">
      <c r="A49" t="s">
        <v>105</v>
      </c>
      <c r="B49" s="2">
        <v>42541</v>
      </c>
      <c r="C49" s="2">
        <v>42546</v>
      </c>
      <c r="D49" t="s">
        <v>19</v>
      </c>
      <c r="E49" t="s">
        <v>106</v>
      </c>
      <c r="F49" t="s">
        <v>107</v>
      </c>
      <c r="G49" s="1">
        <v>450</v>
      </c>
      <c r="H49">
        <v>3</v>
      </c>
      <c r="I49">
        <v>0</v>
      </c>
      <c r="J49" s="1">
        <v>495</v>
      </c>
      <c r="K49" t="s">
        <v>9139</v>
      </c>
      <c r="L49" t="s">
        <v>9162</v>
      </c>
      <c r="M49" t="s">
        <v>9185</v>
      </c>
      <c r="N49" t="s">
        <v>8536</v>
      </c>
      <c r="O49" t="s">
        <v>8572</v>
      </c>
      <c r="P49" t="s">
        <v>8573</v>
      </c>
      <c r="Q49">
        <v>19901</v>
      </c>
      <c r="R49" t="s">
        <v>8561</v>
      </c>
      <c r="S49" t="s">
        <v>7761</v>
      </c>
      <c r="T49" t="s">
        <v>7736</v>
      </c>
    </row>
    <row r="50" spans="1:20" x14ac:dyDescent="0.25">
      <c r="A50" t="s">
        <v>105</v>
      </c>
      <c r="B50" s="2">
        <v>42541</v>
      </c>
      <c r="C50" s="2">
        <v>42546</v>
      </c>
      <c r="D50" t="s">
        <v>19</v>
      </c>
      <c r="E50" t="s">
        <v>106</v>
      </c>
      <c r="F50" t="s">
        <v>108</v>
      </c>
      <c r="G50" s="1">
        <v>218</v>
      </c>
      <c r="H50">
        <v>2</v>
      </c>
      <c r="I50">
        <v>0</v>
      </c>
      <c r="J50" s="1">
        <v>6104</v>
      </c>
      <c r="K50" t="s">
        <v>9139</v>
      </c>
      <c r="L50" t="s">
        <v>9140</v>
      </c>
      <c r="M50" t="s">
        <v>9186</v>
      </c>
      <c r="N50" t="s">
        <v>8536</v>
      </c>
      <c r="O50" t="s">
        <v>8572</v>
      </c>
      <c r="P50" t="s">
        <v>8573</v>
      </c>
      <c r="Q50">
        <v>19901</v>
      </c>
      <c r="R50" t="s">
        <v>8561</v>
      </c>
      <c r="S50" t="s">
        <v>7761</v>
      </c>
      <c r="T50" t="s">
        <v>7736</v>
      </c>
    </row>
    <row r="51" spans="1:20" x14ac:dyDescent="0.25">
      <c r="A51" t="s">
        <v>109</v>
      </c>
      <c r="B51" s="2">
        <v>42112</v>
      </c>
      <c r="C51" s="2">
        <v>42116</v>
      </c>
      <c r="D51" t="s">
        <v>19</v>
      </c>
      <c r="E51" t="s">
        <v>110</v>
      </c>
      <c r="F51" t="s">
        <v>111</v>
      </c>
      <c r="G51" s="1">
        <v>3822</v>
      </c>
      <c r="H51">
        <v>6</v>
      </c>
      <c r="I51">
        <v>0</v>
      </c>
      <c r="J51" s="1">
        <v>179634</v>
      </c>
      <c r="K51" t="s">
        <v>9128</v>
      </c>
      <c r="L51" t="s">
        <v>9142</v>
      </c>
      <c r="M51" t="s">
        <v>9187</v>
      </c>
      <c r="N51" t="s">
        <v>8536</v>
      </c>
      <c r="O51" t="s">
        <v>8574</v>
      </c>
      <c r="P51" t="s">
        <v>8575</v>
      </c>
      <c r="Q51">
        <v>47150</v>
      </c>
      <c r="R51" t="s">
        <v>8551</v>
      </c>
      <c r="S51" t="s">
        <v>7762</v>
      </c>
      <c r="T51" t="s">
        <v>7736</v>
      </c>
    </row>
    <row r="52" spans="1:20" x14ac:dyDescent="0.25">
      <c r="A52" t="s">
        <v>109</v>
      </c>
      <c r="B52" s="2">
        <v>42112</v>
      </c>
      <c r="C52" s="2">
        <v>42116</v>
      </c>
      <c r="D52" t="s">
        <v>19</v>
      </c>
      <c r="E52" t="s">
        <v>110</v>
      </c>
      <c r="F52" t="s">
        <v>112</v>
      </c>
      <c r="G52" s="1">
        <v>7518</v>
      </c>
      <c r="H52">
        <v>6</v>
      </c>
      <c r="I52">
        <v>0</v>
      </c>
      <c r="J52" s="1">
        <v>353346</v>
      </c>
      <c r="K52" t="s">
        <v>9128</v>
      </c>
      <c r="L52" t="s">
        <v>9129</v>
      </c>
      <c r="M52" t="s">
        <v>9188</v>
      </c>
      <c r="N52" t="s">
        <v>8536</v>
      </c>
      <c r="O52" t="s">
        <v>8574</v>
      </c>
      <c r="P52" t="s">
        <v>8575</v>
      </c>
      <c r="Q52">
        <v>47150</v>
      </c>
      <c r="R52" t="s">
        <v>8551</v>
      </c>
      <c r="S52" t="s">
        <v>7762</v>
      </c>
      <c r="T52" t="s">
        <v>7736</v>
      </c>
    </row>
    <row r="53" spans="1:20" x14ac:dyDescent="0.25">
      <c r="A53" t="s">
        <v>109</v>
      </c>
      <c r="B53" s="2">
        <v>42112</v>
      </c>
      <c r="C53" s="2">
        <v>42116</v>
      </c>
      <c r="D53" t="s">
        <v>19</v>
      </c>
      <c r="E53" t="s">
        <v>110</v>
      </c>
      <c r="F53" t="s">
        <v>113</v>
      </c>
      <c r="G53" s="1">
        <v>616</v>
      </c>
      <c r="H53">
        <v>2</v>
      </c>
      <c r="I53">
        <v>0</v>
      </c>
      <c r="J53" s="1">
        <v>29568</v>
      </c>
      <c r="K53" t="s">
        <v>9123</v>
      </c>
      <c r="L53" t="s">
        <v>9135</v>
      </c>
      <c r="M53" t="s">
        <v>9189</v>
      </c>
      <c r="N53" t="s">
        <v>8536</v>
      </c>
      <c r="O53" t="s">
        <v>8574</v>
      </c>
      <c r="P53" t="s">
        <v>8575</v>
      </c>
      <c r="Q53">
        <v>47150</v>
      </c>
      <c r="R53" t="s">
        <v>8551</v>
      </c>
      <c r="S53" t="s">
        <v>7762</v>
      </c>
      <c r="T53" t="s">
        <v>7736</v>
      </c>
    </row>
    <row r="54" spans="1:20" x14ac:dyDescent="0.25">
      <c r="A54" t="s">
        <v>109</v>
      </c>
      <c r="B54" s="2">
        <v>42112</v>
      </c>
      <c r="C54" s="2">
        <v>42116</v>
      </c>
      <c r="D54" t="s">
        <v>19</v>
      </c>
      <c r="E54" t="s">
        <v>110</v>
      </c>
      <c r="F54" t="s">
        <v>114</v>
      </c>
      <c r="G54" s="1">
        <v>8999</v>
      </c>
      <c r="H54">
        <v>1</v>
      </c>
      <c r="I54">
        <v>0</v>
      </c>
      <c r="J54" s="1">
        <v>170981</v>
      </c>
      <c r="K54" t="s">
        <v>9123</v>
      </c>
      <c r="L54" t="s">
        <v>9126</v>
      </c>
      <c r="M54" t="s">
        <v>9190</v>
      </c>
      <c r="N54" t="s">
        <v>8536</v>
      </c>
      <c r="O54" t="s">
        <v>8574</v>
      </c>
      <c r="P54" t="s">
        <v>8575</v>
      </c>
      <c r="Q54">
        <v>47150</v>
      </c>
      <c r="R54" t="s">
        <v>8551</v>
      </c>
      <c r="S54" t="s">
        <v>7762</v>
      </c>
      <c r="T54" t="s">
        <v>7736</v>
      </c>
    </row>
    <row r="55" spans="1:20" x14ac:dyDescent="0.25">
      <c r="A55" t="s">
        <v>115</v>
      </c>
      <c r="B55" s="2">
        <v>42715</v>
      </c>
      <c r="C55" s="2">
        <v>42721</v>
      </c>
      <c r="D55" t="s">
        <v>19</v>
      </c>
      <c r="E55" t="s">
        <v>116</v>
      </c>
      <c r="F55" t="s">
        <v>117</v>
      </c>
      <c r="G55" s="1">
        <v>1526</v>
      </c>
      <c r="H55">
        <v>7</v>
      </c>
      <c r="I55">
        <v>0</v>
      </c>
      <c r="J55" s="1">
        <v>62566</v>
      </c>
      <c r="K55" t="s">
        <v>9128</v>
      </c>
      <c r="L55" t="s">
        <v>9191</v>
      </c>
      <c r="M55" t="s">
        <v>9192</v>
      </c>
      <c r="N55" t="s">
        <v>8536</v>
      </c>
      <c r="O55" t="s">
        <v>8576</v>
      </c>
      <c r="P55" t="s">
        <v>8577</v>
      </c>
      <c r="Q55">
        <v>10024</v>
      </c>
      <c r="R55" t="s">
        <v>8561</v>
      </c>
      <c r="S55" t="s">
        <v>7763</v>
      </c>
      <c r="T55" t="s">
        <v>7738</v>
      </c>
    </row>
    <row r="56" spans="1:20" x14ac:dyDescent="0.25">
      <c r="A56" t="s">
        <v>115</v>
      </c>
      <c r="B56" s="2">
        <v>42715</v>
      </c>
      <c r="C56" s="2">
        <v>42721</v>
      </c>
      <c r="D56" t="s">
        <v>19</v>
      </c>
      <c r="E56" t="s">
        <v>116</v>
      </c>
      <c r="F56" t="s">
        <v>118</v>
      </c>
      <c r="G56" s="1">
        <v>102995</v>
      </c>
      <c r="H56">
        <v>5</v>
      </c>
      <c r="I56">
        <v>0</v>
      </c>
      <c r="J56" s="1">
        <v>2986855</v>
      </c>
      <c r="K56" t="s">
        <v>9139</v>
      </c>
      <c r="L56" t="s">
        <v>9140</v>
      </c>
      <c r="M56" t="s">
        <v>9193</v>
      </c>
      <c r="N56" t="s">
        <v>8536</v>
      </c>
      <c r="O56" t="s">
        <v>8576</v>
      </c>
      <c r="P56" t="s">
        <v>8577</v>
      </c>
      <c r="Q56">
        <v>10024</v>
      </c>
      <c r="R56" t="s">
        <v>8561</v>
      </c>
      <c r="S56" t="s">
        <v>7763</v>
      </c>
      <c r="T56" t="s">
        <v>7738</v>
      </c>
    </row>
    <row r="57" spans="1:20" x14ac:dyDescent="0.25">
      <c r="A57" t="s">
        <v>119</v>
      </c>
      <c r="B57" s="2">
        <v>42538</v>
      </c>
      <c r="C57" s="2">
        <v>42539</v>
      </c>
      <c r="D57" t="s">
        <v>79</v>
      </c>
      <c r="E57" t="s">
        <v>120</v>
      </c>
      <c r="F57" t="s">
        <v>121</v>
      </c>
      <c r="G57" s="1">
        <v>20856</v>
      </c>
      <c r="H57">
        <v>6</v>
      </c>
      <c r="I57">
        <v>0</v>
      </c>
      <c r="J57" s="1">
        <v>5214</v>
      </c>
      <c r="K57" t="s">
        <v>9128</v>
      </c>
      <c r="L57" t="s">
        <v>9133</v>
      </c>
      <c r="M57" t="s">
        <v>9194</v>
      </c>
      <c r="N57" t="s">
        <v>8536</v>
      </c>
      <c r="O57" t="s">
        <v>8578</v>
      </c>
      <c r="P57" t="s">
        <v>8577</v>
      </c>
      <c r="Q57">
        <v>12180</v>
      </c>
      <c r="R57" t="s">
        <v>8561</v>
      </c>
      <c r="S57" t="s">
        <v>7764</v>
      </c>
      <c r="T57" t="s">
        <v>7736</v>
      </c>
    </row>
    <row r="58" spans="1:20" x14ac:dyDescent="0.25">
      <c r="A58" t="s">
        <v>119</v>
      </c>
      <c r="B58" s="2">
        <v>42538</v>
      </c>
      <c r="C58" s="2">
        <v>42539</v>
      </c>
      <c r="D58" t="s">
        <v>79</v>
      </c>
      <c r="E58" t="s">
        <v>120</v>
      </c>
      <c r="F58" t="s">
        <v>122</v>
      </c>
      <c r="G58" s="1">
        <v>324</v>
      </c>
      <c r="H58">
        <v>5</v>
      </c>
      <c r="I58">
        <v>0</v>
      </c>
      <c r="J58" s="1">
        <v>15552</v>
      </c>
      <c r="K58" t="s">
        <v>9128</v>
      </c>
      <c r="L58" t="s">
        <v>9148</v>
      </c>
      <c r="M58" t="s">
        <v>9195</v>
      </c>
      <c r="N58" t="s">
        <v>8536</v>
      </c>
      <c r="O58" t="s">
        <v>8578</v>
      </c>
      <c r="P58" t="s">
        <v>8577</v>
      </c>
      <c r="Q58">
        <v>12180</v>
      </c>
      <c r="R58" t="s">
        <v>8561</v>
      </c>
      <c r="S58" t="s">
        <v>7764</v>
      </c>
      <c r="T58" t="s">
        <v>7736</v>
      </c>
    </row>
    <row r="59" spans="1:20" x14ac:dyDescent="0.25">
      <c r="A59" t="s">
        <v>119</v>
      </c>
      <c r="B59" s="2">
        <v>42538</v>
      </c>
      <c r="C59" s="2">
        <v>42539</v>
      </c>
      <c r="D59" t="s">
        <v>79</v>
      </c>
      <c r="E59" t="s">
        <v>120</v>
      </c>
      <c r="F59" t="s">
        <v>123</v>
      </c>
      <c r="G59" s="1">
        <v>31941</v>
      </c>
      <c r="H59">
        <v>5</v>
      </c>
      <c r="I59">
        <v>1</v>
      </c>
      <c r="J59" s="1">
        <v>7098</v>
      </c>
      <c r="K59" t="s">
        <v>9123</v>
      </c>
      <c r="L59" t="s">
        <v>9126</v>
      </c>
      <c r="M59" t="s">
        <v>9196</v>
      </c>
      <c r="N59" t="s">
        <v>8536</v>
      </c>
      <c r="O59" t="s">
        <v>8578</v>
      </c>
      <c r="P59" t="s">
        <v>8577</v>
      </c>
      <c r="Q59">
        <v>12180</v>
      </c>
      <c r="R59" t="s">
        <v>8561</v>
      </c>
      <c r="S59" t="s">
        <v>7764</v>
      </c>
      <c r="T59" t="s">
        <v>7736</v>
      </c>
    </row>
    <row r="60" spans="1:20" x14ac:dyDescent="0.25">
      <c r="A60" t="s">
        <v>119</v>
      </c>
      <c r="B60" s="2">
        <v>42538</v>
      </c>
      <c r="C60" s="2">
        <v>42539</v>
      </c>
      <c r="D60" t="s">
        <v>79</v>
      </c>
      <c r="E60" t="s">
        <v>120</v>
      </c>
      <c r="F60" t="s">
        <v>124</v>
      </c>
      <c r="G60" s="1">
        <v>1456</v>
      </c>
      <c r="H60">
        <v>2</v>
      </c>
      <c r="I60">
        <v>0</v>
      </c>
      <c r="J60" s="1">
        <v>69888</v>
      </c>
      <c r="K60" t="s">
        <v>9128</v>
      </c>
      <c r="L60" t="s">
        <v>9148</v>
      </c>
      <c r="M60" t="s">
        <v>9197</v>
      </c>
      <c r="N60" t="s">
        <v>8536</v>
      </c>
      <c r="O60" t="s">
        <v>8578</v>
      </c>
      <c r="P60" t="s">
        <v>8577</v>
      </c>
      <c r="Q60">
        <v>12180</v>
      </c>
      <c r="R60" t="s">
        <v>8561</v>
      </c>
      <c r="S60" t="s">
        <v>7764</v>
      </c>
      <c r="T60" t="s">
        <v>7736</v>
      </c>
    </row>
    <row r="61" spans="1:20" x14ac:dyDescent="0.25">
      <c r="A61" t="s">
        <v>119</v>
      </c>
      <c r="B61" s="2">
        <v>42538</v>
      </c>
      <c r="C61" s="2">
        <v>42539</v>
      </c>
      <c r="D61" t="s">
        <v>79</v>
      </c>
      <c r="E61" t="s">
        <v>120</v>
      </c>
      <c r="F61" t="s">
        <v>107</v>
      </c>
      <c r="G61" s="1">
        <v>300</v>
      </c>
      <c r="H61">
        <v>2</v>
      </c>
      <c r="I61">
        <v>0</v>
      </c>
      <c r="J61" s="1">
        <v>33</v>
      </c>
      <c r="K61" t="s">
        <v>9139</v>
      </c>
      <c r="L61" t="s">
        <v>9162</v>
      </c>
      <c r="M61" t="s">
        <v>9185</v>
      </c>
      <c r="N61" t="s">
        <v>8536</v>
      </c>
      <c r="O61" t="s">
        <v>8578</v>
      </c>
      <c r="P61" t="s">
        <v>8577</v>
      </c>
      <c r="Q61">
        <v>12180</v>
      </c>
      <c r="R61" t="s">
        <v>8561</v>
      </c>
      <c r="S61" t="s">
        <v>7764</v>
      </c>
      <c r="T61" t="s">
        <v>7736</v>
      </c>
    </row>
    <row r="62" spans="1:20" x14ac:dyDescent="0.25">
      <c r="A62" t="s">
        <v>119</v>
      </c>
      <c r="B62" s="2">
        <v>42538</v>
      </c>
      <c r="C62" s="2">
        <v>42539</v>
      </c>
      <c r="D62" t="s">
        <v>79</v>
      </c>
      <c r="E62" t="s">
        <v>120</v>
      </c>
      <c r="F62" t="s">
        <v>125</v>
      </c>
      <c r="G62" s="1">
        <v>4848</v>
      </c>
      <c r="H62">
        <v>4</v>
      </c>
      <c r="I62">
        <v>2</v>
      </c>
      <c r="J62" s="1">
        <v>16362</v>
      </c>
      <c r="K62" t="s">
        <v>9128</v>
      </c>
      <c r="L62" t="s">
        <v>9142</v>
      </c>
      <c r="M62" t="s">
        <v>9198</v>
      </c>
      <c r="N62" t="s">
        <v>8536</v>
      </c>
      <c r="O62" t="s">
        <v>8578</v>
      </c>
      <c r="P62" t="s">
        <v>8577</v>
      </c>
      <c r="Q62">
        <v>12180</v>
      </c>
      <c r="R62" t="s">
        <v>8561</v>
      </c>
      <c r="S62" t="s">
        <v>7764</v>
      </c>
      <c r="T62" t="s">
        <v>7736</v>
      </c>
    </row>
    <row r="63" spans="1:20" x14ac:dyDescent="0.25">
      <c r="A63" t="s">
        <v>119</v>
      </c>
      <c r="B63" s="2">
        <v>42538</v>
      </c>
      <c r="C63" s="2">
        <v>42539</v>
      </c>
      <c r="D63" t="s">
        <v>79</v>
      </c>
      <c r="E63" t="s">
        <v>120</v>
      </c>
      <c r="F63" t="s">
        <v>126</v>
      </c>
      <c r="G63" s="1">
        <v>168</v>
      </c>
      <c r="H63">
        <v>1</v>
      </c>
      <c r="I63">
        <v>0</v>
      </c>
      <c r="J63" s="1">
        <v>84</v>
      </c>
      <c r="K63" t="s">
        <v>9128</v>
      </c>
      <c r="L63" t="s">
        <v>9137</v>
      </c>
      <c r="M63" t="s">
        <v>9199</v>
      </c>
      <c r="N63" t="s">
        <v>8536</v>
      </c>
      <c r="O63" t="s">
        <v>8578</v>
      </c>
      <c r="P63" t="s">
        <v>8577</v>
      </c>
      <c r="Q63">
        <v>12180</v>
      </c>
      <c r="R63" t="s">
        <v>8561</v>
      </c>
      <c r="S63" t="s">
        <v>7764</v>
      </c>
      <c r="T63" t="s">
        <v>7736</v>
      </c>
    </row>
    <row r="64" spans="1:20" x14ac:dyDescent="0.25">
      <c r="A64" t="s">
        <v>127</v>
      </c>
      <c r="B64" s="2">
        <v>42332</v>
      </c>
      <c r="C64" s="2">
        <v>42338</v>
      </c>
      <c r="D64" t="s">
        <v>19</v>
      </c>
      <c r="E64" t="s">
        <v>128</v>
      </c>
      <c r="F64" t="s">
        <v>129</v>
      </c>
      <c r="G64" s="1">
        <v>1398</v>
      </c>
      <c r="H64">
        <v>2</v>
      </c>
      <c r="I64">
        <v>0</v>
      </c>
      <c r="J64" s="1">
        <v>61512</v>
      </c>
      <c r="K64" t="s">
        <v>9139</v>
      </c>
      <c r="L64" t="s">
        <v>9162</v>
      </c>
      <c r="M64" t="s">
        <v>9200</v>
      </c>
      <c r="N64" t="s">
        <v>8536</v>
      </c>
      <c r="O64" t="s">
        <v>8540</v>
      </c>
      <c r="P64" t="s">
        <v>8541</v>
      </c>
      <c r="Q64">
        <v>90004</v>
      </c>
      <c r="R64" t="s">
        <v>8542</v>
      </c>
      <c r="S64" t="s">
        <v>7765</v>
      </c>
      <c r="T64" t="s">
        <v>7736</v>
      </c>
    </row>
    <row r="65" spans="1:20" x14ac:dyDescent="0.25">
      <c r="A65" t="s">
        <v>127</v>
      </c>
      <c r="B65" s="2">
        <v>42332</v>
      </c>
      <c r="C65" s="2">
        <v>42338</v>
      </c>
      <c r="D65" t="s">
        <v>19</v>
      </c>
      <c r="E65" t="s">
        <v>128</v>
      </c>
      <c r="F65" t="s">
        <v>130</v>
      </c>
      <c r="G65" s="1">
        <v>25824</v>
      </c>
      <c r="H65">
        <v>6</v>
      </c>
      <c r="I65">
        <v>2</v>
      </c>
      <c r="J65" s="1">
        <v>93612</v>
      </c>
      <c r="K65" t="s">
        <v>9128</v>
      </c>
      <c r="L65" t="s">
        <v>9142</v>
      </c>
      <c r="M65" t="s">
        <v>9201</v>
      </c>
      <c r="N65" t="s">
        <v>8536</v>
      </c>
      <c r="O65" t="s">
        <v>8540</v>
      </c>
      <c r="P65" t="s">
        <v>8541</v>
      </c>
      <c r="Q65">
        <v>90004</v>
      </c>
      <c r="R65" t="s">
        <v>8542</v>
      </c>
      <c r="S65" t="s">
        <v>7765</v>
      </c>
      <c r="T65" t="s">
        <v>7736</v>
      </c>
    </row>
    <row r="66" spans="1:20" x14ac:dyDescent="0.25">
      <c r="A66" t="s">
        <v>127</v>
      </c>
      <c r="B66" s="2">
        <v>42332</v>
      </c>
      <c r="C66" s="2">
        <v>42338</v>
      </c>
      <c r="D66" t="s">
        <v>19</v>
      </c>
      <c r="E66" t="s">
        <v>128</v>
      </c>
      <c r="F66" t="s">
        <v>131</v>
      </c>
      <c r="G66" s="1">
        <v>14673</v>
      </c>
      <c r="H66">
        <v>3</v>
      </c>
      <c r="I66">
        <v>0</v>
      </c>
      <c r="J66" s="1">
        <v>689631</v>
      </c>
      <c r="K66" t="s">
        <v>9128</v>
      </c>
      <c r="L66" t="s">
        <v>9148</v>
      </c>
      <c r="M66" t="s">
        <v>9202</v>
      </c>
      <c r="N66" t="s">
        <v>8536</v>
      </c>
      <c r="O66" t="s">
        <v>8540</v>
      </c>
      <c r="P66" t="s">
        <v>8541</v>
      </c>
      <c r="Q66">
        <v>90004</v>
      </c>
      <c r="R66" t="s">
        <v>8542</v>
      </c>
      <c r="S66" t="s">
        <v>7765</v>
      </c>
      <c r="T66" t="s">
        <v>7736</v>
      </c>
    </row>
    <row r="67" spans="1:20" x14ac:dyDescent="0.25">
      <c r="A67" t="s">
        <v>127</v>
      </c>
      <c r="B67" s="2">
        <v>42332</v>
      </c>
      <c r="C67" s="2">
        <v>42338</v>
      </c>
      <c r="D67" t="s">
        <v>19</v>
      </c>
      <c r="E67" t="s">
        <v>128</v>
      </c>
      <c r="F67" t="s">
        <v>132</v>
      </c>
      <c r="G67" s="1">
        <v>7976</v>
      </c>
      <c r="H67">
        <v>4</v>
      </c>
      <c r="I67">
        <v>0</v>
      </c>
      <c r="J67" s="1">
        <v>223328</v>
      </c>
      <c r="K67" t="s">
        <v>9123</v>
      </c>
      <c r="L67" t="s">
        <v>9135</v>
      </c>
      <c r="M67" t="s">
        <v>9203</v>
      </c>
      <c r="N67" t="s">
        <v>8536</v>
      </c>
      <c r="O67" t="s">
        <v>8540</v>
      </c>
      <c r="P67" t="s">
        <v>8541</v>
      </c>
      <c r="Q67">
        <v>90004</v>
      </c>
      <c r="R67" t="s">
        <v>8542</v>
      </c>
      <c r="S67" t="s">
        <v>7765</v>
      </c>
      <c r="T67" t="s">
        <v>7736</v>
      </c>
    </row>
    <row r="68" spans="1:20" x14ac:dyDescent="0.25">
      <c r="A68" t="s">
        <v>133</v>
      </c>
      <c r="B68" s="2">
        <v>42124</v>
      </c>
      <c r="C68" s="2">
        <v>42129</v>
      </c>
      <c r="D68" t="s">
        <v>19</v>
      </c>
      <c r="E68" t="s">
        <v>134</v>
      </c>
      <c r="F68" t="s">
        <v>135</v>
      </c>
      <c r="G68" s="1">
        <v>213115</v>
      </c>
      <c r="H68">
        <v>5</v>
      </c>
      <c r="I68">
        <v>3</v>
      </c>
      <c r="J68" s="1">
        <v>-152225</v>
      </c>
      <c r="K68" t="s">
        <v>9123</v>
      </c>
      <c r="L68" t="s">
        <v>9126</v>
      </c>
      <c r="M68" t="s">
        <v>9204</v>
      </c>
      <c r="N68" t="s">
        <v>8536</v>
      </c>
      <c r="O68" t="s">
        <v>8579</v>
      </c>
      <c r="P68" t="s">
        <v>8566</v>
      </c>
      <c r="Q68">
        <v>60610</v>
      </c>
      <c r="R68" t="s">
        <v>8551</v>
      </c>
      <c r="S68" t="s">
        <v>7766</v>
      </c>
      <c r="T68" t="s">
        <v>7744</v>
      </c>
    </row>
    <row r="69" spans="1:20" x14ac:dyDescent="0.25">
      <c r="A69" t="s">
        <v>136</v>
      </c>
      <c r="B69" s="2">
        <v>41978</v>
      </c>
      <c r="C69" s="2">
        <v>41983</v>
      </c>
      <c r="D69" t="s">
        <v>19</v>
      </c>
      <c r="E69" t="s">
        <v>137</v>
      </c>
      <c r="F69" t="s">
        <v>138</v>
      </c>
      <c r="G69" s="1">
        <v>1113024</v>
      </c>
      <c r="H69">
        <v>8</v>
      </c>
      <c r="I69">
        <v>2</v>
      </c>
      <c r="J69" s="1">
        <v>1113024</v>
      </c>
      <c r="K69" t="s">
        <v>9128</v>
      </c>
      <c r="L69" t="s">
        <v>9137</v>
      </c>
      <c r="M69" t="s">
        <v>9205</v>
      </c>
      <c r="N69" t="s">
        <v>8536</v>
      </c>
      <c r="O69" t="s">
        <v>8580</v>
      </c>
      <c r="P69" t="s">
        <v>8581</v>
      </c>
      <c r="Q69">
        <v>85234</v>
      </c>
      <c r="R69" t="s">
        <v>8542</v>
      </c>
      <c r="S69" t="s">
        <v>7767</v>
      </c>
      <c r="T69" t="s">
        <v>7738</v>
      </c>
    </row>
    <row r="70" spans="1:20" x14ac:dyDescent="0.25">
      <c r="A70" t="s">
        <v>136</v>
      </c>
      <c r="B70" s="2">
        <v>41978</v>
      </c>
      <c r="C70" s="2">
        <v>41983</v>
      </c>
      <c r="D70" t="s">
        <v>19</v>
      </c>
      <c r="E70" t="s">
        <v>137</v>
      </c>
      <c r="F70" t="s">
        <v>139</v>
      </c>
      <c r="G70" s="1">
        <v>167968</v>
      </c>
      <c r="H70">
        <v>4</v>
      </c>
      <c r="I70">
        <v>2</v>
      </c>
      <c r="J70" s="1">
        <v>62988</v>
      </c>
      <c r="K70" t="s">
        <v>9139</v>
      </c>
      <c r="L70" t="s">
        <v>9140</v>
      </c>
      <c r="M70" t="s">
        <v>9206</v>
      </c>
      <c r="N70" t="s">
        <v>8536</v>
      </c>
      <c r="O70" t="s">
        <v>8580</v>
      </c>
      <c r="P70" t="s">
        <v>8581</v>
      </c>
      <c r="Q70">
        <v>85234</v>
      </c>
      <c r="R70" t="s">
        <v>8542</v>
      </c>
      <c r="S70" t="s">
        <v>7767</v>
      </c>
      <c r="T70" t="s">
        <v>7738</v>
      </c>
    </row>
    <row r="71" spans="1:20" x14ac:dyDescent="0.25">
      <c r="A71" t="s">
        <v>140</v>
      </c>
      <c r="B71" s="2">
        <v>42525</v>
      </c>
      <c r="C71" s="2">
        <v>42527</v>
      </c>
      <c r="D71" t="s">
        <v>79</v>
      </c>
      <c r="E71" t="s">
        <v>141</v>
      </c>
      <c r="F71" t="s">
        <v>142</v>
      </c>
      <c r="G71" s="1">
        <v>7588</v>
      </c>
      <c r="H71">
        <v>2</v>
      </c>
      <c r="I71">
        <v>0</v>
      </c>
      <c r="J71" s="1">
        <v>356636</v>
      </c>
      <c r="K71" t="s">
        <v>9128</v>
      </c>
      <c r="L71" t="s">
        <v>9148</v>
      </c>
      <c r="M71" t="s">
        <v>9207</v>
      </c>
      <c r="N71" t="s">
        <v>8536</v>
      </c>
      <c r="O71" t="s">
        <v>8582</v>
      </c>
      <c r="P71" t="s">
        <v>8583</v>
      </c>
      <c r="Q71">
        <v>22153</v>
      </c>
      <c r="R71" t="s">
        <v>8539</v>
      </c>
      <c r="S71" t="s">
        <v>7768</v>
      </c>
      <c r="T71" t="s">
        <v>7736</v>
      </c>
    </row>
    <row r="72" spans="1:20" x14ac:dyDescent="0.25">
      <c r="A72" t="s">
        <v>143</v>
      </c>
      <c r="B72" s="2">
        <v>42631</v>
      </c>
      <c r="C72" s="2">
        <v>42636</v>
      </c>
      <c r="D72" t="s">
        <v>19</v>
      </c>
      <c r="E72" t="s">
        <v>144</v>
      </c>
      <c r="F72" t="s">
        <v>145</v>
      </c>
      <c r="G72" s="1">
        <v>4616</v>
      </c>
      <c r="H72">
        <v>1</v>
      </c>
      <c r="I72">
        <v>2</v>
      </c>
      <c r="J72" s="1">
        <v>1731</v>
      </c>
      <c r="K72" t="s">
        <v>9128</v>
      </c>
      <c r="L72" t="s">
        <v>9142</v>
      </c>
      <c r="M72" t="s">
        <v>9208</v>
      </c>
      <c r="N72" t="s">
        <v>8536</v>
      </c>
      <c r="O72" t="s">
        <v>8576</v>
      </c>
      <c r="P72" t="s">
        <v>8577</v>
      </c>
      <c r="Q72">
        <v>10009</v>
      </c>
      <c r="R72" t="s">
        <v>8561</v>
      </c>
      <c r="S72" t="s">
        <v>7769</v>
      </c>
      <c r="T72" t="s">
        <v>7736</v>
      </c>
    </row>
    <row r="73" spans="1:20" x14ac:dyDescent="0.25">
      <c r="A73" t="s">
        <v>146</v>
      </c>
      <c r="B73" s="2">
        <v>42992</v>
      </c>
      <c r="C73" s="2">
        <v>42995</v>
      </c>
      <c r="D73" t="s">
        <v>11</v>
      </c>
      <c r="E73" t="s">
        <v>67</v>
      </c>
      <c r="F73" t="s">
        <v>147</v>
      </c>
      <c r="G73" s="1">
        <v>1905</v>
      </c>
      <c r="H73">
        <v>3</v>
      </c>
      <c r="I73">
        <v>0</v>
      </c>
      <c r="J73" s="1">
        <v>8763</v>
      </c>
      <c r="K73" t="s">
        <v>9128</v>
      </c>
      <c r="L73" t="s">
        <v>9148</v>
      </c>
      <c r="M73" t="s">
        <v>9209</v>
      </c>
      <c r="N73" t="s">
        <v>8536</v>
      </c>
      <c r="O73" t="s">
        <v>8584</v>
      </c>
      <c r="P73" t="s">
        <v>8571</v>
      </c>
      <c r="Q73">
        <v>49201</v>
      </c>
      <c r="R73" t="s">
        <v>8551</v>
      </c>
      <c r="S73" t="s">
        <v>7752</v>
      </c>
      <c r="T73" t="s">
        <v>7736</v>
      </c>
    </row>
    <row r="74" spans="1:20" x14ac:dyDescent="0.25">
      <c r="A74" t="s">
        <v>148</v>
      </c>
      <c r="B74" s="2">
        <v>42120</v>
      </c>
      <c r="C74" s="2">
        <v>42126</v>
      </c>
      <c r="D74" t="s">
        <v>19</v>
      </c>
      <c r="E74" t="s">
        <v>149</v>
      </c>
      <c r="F74" t="s">
        <v>150</v>
      </c>
      <c r="G74" s="1">
        <v>831936</v>
      </c>
      <c r="H74">
        <v>8</v>
      </c>
      <c r="I74">
        <v>2</v>
      </c>
      <c r="J74" s="1">
        <v>-1143912</v>
      </c>
      <c r="K74" t="s">
        <v>9123</v>
      </c>
      <c r="L74" t="s">
        <v>9126</v>
      </c>
      <c r="M74" t="s">
        <v>9210</v>
      </c>
      <c r="N74" t="s">
        <v>8536</v>
      </c>
      <c r="O74" t="s">
        <v>8585</v>
      </c>
      <c r="P74" t="s">
        <v>8586</v>
      </c>
      <c r="Q74">
        <v>38109</v>
      </c>
      <c r="R74" t="s">
        <v>8539</v>
      </c>
      <c r="S74" t="s">
        <v>7770</v>
      </c>
      <c r="T74" t="s">
        <v>7736</v>
      </c>
    </row>
    <row r="75" spans="1:20" x14ac:dyDescent="0.25">
      <c r="A75" t="s">
        <v>148</v>
      </c>
      <c r="B75" s="2">
        <v>42120</v>
      </c>
      <c r="C75" s="2">
        <v>42126</v>
      </c>
      <c r="D75" t="s">
        <v>19</v>
      </c>
      <c r="E75" t="s">
        <v>149</v>
      </c>
      <c r="F75" t="s">
        <v>151</v>
      </c>
      <c r="G75" s="1">
        <v>9704</v>
      </c>
      <c r="H75">
        <v>2</v>
      </c>
      <c r="I75">
        <v>2</v>
      </c>
      <c r="J75" s="1">
        <v>1213</v>
      </c>
      <c r="K75" t="s">
        <v>9123</v>
      </c>
      <c r="L75" t="s">
        <v>9135</v>
      </c>
      <c r="M75" t="s">
        <v>9211</v>
      </c>
      <c r="N75" t="s">
        <v>8536</v>
      </c>
      <c r="O75" t="s">
        <v>8585</v>
      </c>
      <c r="P75" t="s">
        <v>8586</v>
      </c>
      <c r="Q75">
        <v>38109</v>
      </c>
      <c r="R75" t="s">
        <v>8539</v>
      </c>
      <c r="S75" t="s">
        <v>7770</v>
      </c>
      <c r="T75" t="s">
        <v>7736</v>
      </c>
    </row>
    <row r="76" spans="1:20" x14ac:dyDescent="0.25">
      <c r="A76" t="s">
        <v>148</v>
      </c>
      <c r="B76" s="2">
        <v>42120</v>
      </c>
      <c r="C76" s="2">
        <v>42126</v>
      </c>
      <c r="D76" t="s">
        <v>19</v>
      </c>
      <c r="E76" t="s">
        <v>149</v>
      </c>
      <c r="F76" t="s">
        <v>152</v>
      </c>
      <c r="G76" s="1">
        <v>72784</v>
      </c>
      <c r="H76">
        <v>1</v>
      </c>
      <c r="I76">
        <v>2</v>
      </c>
      <c r="J76" s="1">
        <v>-18196</v>
      </c>
      <c r="K76" t="s">
        <v>9128</v>
      </c>
      <c r="L76" t="s">
        <v>9133</v>
      </c>
      <c r="M76" t="s">
        <v>9212</v>
      </c>
      <c r="N76" t="s">
        <v>8536</v>
      </c>
      <c r="O76" t="s">
        <v>8585</v>
      </c>
      <c r="P76" t="s">
        <v>8586</v>
      </c>
      <c r="Q76">
        <v>38109</v>
      </c>
      <c r="R76" t="s">
        <v>8539</v>
      </c>
      <c r="S76" t="s">
        <v>7770</v>
      </c>
      <c r="T76" t="s">
        <v>7736</v>
      </c>
    </row>
    <row r="77" spans="1:20" x14ac:dyDescent="0.25">
      <c r="A77" t="s">
        <v>153</v>
      </c>
      <c r="B77" s="2">
        <v>43078</v>
      </c>
      <c r="C77" s="2">
        <v>43080</v>
      </c>
      <c r="D77" t="s">
        <v>79</v>
      </c>
      <c r="E77" t="s">
        <v>154</v>
      </c>
      <c r="F77" t="s">
        <v>155</v>
      </c>
      <c r="G77" s="1">
        <v>1248</v>
      </c>
      <c r="H77">
        <v>3</v>
      </c>
      <c r="I77">
        <v>8</v>
      </c>
      <c r="J77" s="1">
        <v>-19344</v>
      </c>
      <c r="K77" t="s">
        <v>9128</v>
      </c>
      <c r="L77" t="s">
        <v>9142</v>
      </c>
      <c r="M77" t="s">
        <v>9213</v>
      </c>
      <c r="N77" t="s">
        <v>8536</v>
      </c>
      <c r="O77" t="s">
        <v>8563</v>
      </c>
      <c r="P77" t="s">
        <v>8550</v>
      </c>
      <c r="Q77">
        <v>77041</v>
      </c>
      <c r="R77" t="s">
        <v>8551</v>
      </c>
      <c r="S77" t="s">
        <v>7771</v>
      </c>
      <c r="T77" t="s">
        <v>7738</v>
      </c>
    </row>
    <row r="78" spans="1:20" x14ac:dyDescent="0.25">
      <c r="A78" t="s">
        <v>153</v>
      </c>
      <c r="B78" s="2">
        <v>43078</v>
      </c>
      <c r="C78" s="2">
        <v>43080</v>
      </c>
      <c r="D78" t="s">
        <v>79</v>
      </c>
      <c r="E78" t="s">
        <v>154</v>
      </c>
      <c r="F78" t="s">
        <v>156</v>
      </c>
      <c r="G78" s="1">
        <v>9708</v>
      </c>
      <c r="H78">
        <v>3</v>
      </c>
      <c r="I78">
        <v>6</v>
      </c>
      <c r="J78" s="1">
        <v>-58248</v>
      </c>
      <c r="K78" t="s">
        <v>9123</v>
      </c>
      <c r="L78" t="s">
        <v>9135</v>
      </c>
      <c r="M78" t="s">
        <v>9214</v>
      </c>
      <c r="N78" t="s">
        <v>8536</v>
      </c>
      <c r="O78" t="s">
        <v>8563</v>
      </c>
      <c r="P78" t="s">
        <v>8550</v>
      </c>
      <c r="Q78">
        <v>77041</v>
      </c>
      <c r="R78" t="s">
        <v>8551</v>
      </c>
      <c r="S78" t="s">
        <v>7771</v>
      </c>
      <c r="T78" t="s">
        <v>7738</v>
      </c>
    </row>
    <row r="79" spans="1:20" x14ac:dyDescent="0.25">
      <c r="A79" t="s">
        <v>153</v>
      </c>
      <c r="B79" s="2">
        <v>43078</v>
      </c>
      <c r="C79" s="2">
        <v>43080</v>
      </c>
      <c r="D79" t="s">
        <v>79</v>
      </c>
      <c r="E79" t="s">
        <v>154</v>
      </c>
      <c r="F79" t="s">
        <v>157</v>
      </c>
      <c r="G79" s="1">
        <v>2724</v>
      </c>
      <c r="H79">
        <v>3</v>
      </c>
      <c r="I79">
        <v>2</v>
      </c>
      <c r="J79" s="1">
        <v>2724</v>
      </c>
      <c r="K79" t="s">
        <v>9128</v>
      </c>
      <c r="L79" t="s">
        <v>9133</v>
      </c>
      <c r="M79" t="s">
        <v>9215</v>
      </c>
      <c r="N79" t="s">
        <v>8536</v>
      </c>
      <c r="O79" t="s">
        <v>8563</v>
      </c>
      <c r="P79" t="s">
        <v>8550</v>
      </c>
      <c r="Q79">
        <v>77041</v>
      </c>
      <c r="R79" t="s">
        <v>8551</v>
      </c>
      <c r="S79" t="s">
        <v>7771</v>
      </c>
      <c r="T79" t="s">
        <v>7738</v>
      </c>
    </row>
    <row r="80" spans="1:20" x14ac:dyDescent="0.25">
      <c r="A80" t="s">
        <v>158</v>
      </c>
      <c r="B80" s="2">
        <v>41969</v>
      </c>
      <c r="C80" s="2">
        <v>41974</v>
      </c>
      <c r="D80" t="s">
        <v>11</v>
      </c>
      <c r="E80" t="s">
        <v>149</v>
      </c>
      <c r="F80" t="s">
        <v>159</v>
      </c>
      <c r="G80" s="1">
        <v>193</v>
      </c>
      <c r="H80">
        <v>5</v>
      </c>
      <c r="I80">
        <v>6</v>
      </c>
      <c r="J80" s="1">
        <v>-14475</v>
      </c>
      <c r="K80" t="s">
        <v>9123</v>
      </c>
      <c r="L80" t="s">
        <v>9135</v>
      </c>
      <c r="M80" t="s">
        <v>9216</v>
      </c>
      <c r="N80" t="s">
        <v>8536</v>
      </c>
      <c r="O80" t="s">
        <v>8563</v>
      </c>
      <c r="P80" t="s">
        <v>8550</v>
      </c>
      <c r="Q80">
        <v>77070</v>
      </c>
      <c r="R80" t="s">
        <v>8551</v>
      </c>
      <c r="S80" t="s">
        <v>7770</v>
      </c>
      <c r="T80" t="s">
        <v>7736</v>
      </c>
    </row>
    <row r="81" spans="1:20" x14ac:dyDescent="0.25">
      <c r="A81" t="s">
        <v>160</v>
      </c>
      <c r="B81" s="2">
        <v>42533</v>
      </c>
      <c r="C81" s="2">
        <v>42536</v>
      </c>
      <c r="D81" t="s">
        <v>79</v>
      </c>
      <c r="E81" t="s">
        <v>161</v>
      </c>
      <c r="F81" t="s">
        <v>162</v>
      </c>
      <c r="G81" s="1">
        <v>20816</v>
      </c>
      <c r="H81">
        <v>1</v>
      </c>
      <c r="I81">
        <v>0</v>
      </c>
      <c r="J81" s="1">
        <v>562032</v>
      </c>
      <c r="K81" t="s">
        <v>9128</v>
      </c>
      <c r="L81" t="s">
        <v>9144</v>
      </c>
      <c r="M81" t="s">
        <v>9217</v>
      </c>
      <c r="N81" t="s">
        <v>8536</v>
      </c>
      <c r="O81" t="s">
        <v>8587</v>
      </c>
      <c r="P81" t="s">
        <v>8588</v>
      </c>
      <c r="Q81">
        <v>35601</v>
      </c>
      <c r="R81" t="s">
        <v>8539</v>
      </c>
      <c r="S81" t="s">
        <v>7772</v>
      </c>
      <c r="T81" t="s">
        <v>7738</v>
      </c>
    </row>
    <row r="82" spans="1:20" x14ac:dyDescent="0.25">
      <c r="A82" t="s">
        <v>160</v>
      </c>
      <c r="B82" s="2">
        <v>42533</v>
      </c>
      <c r="C82" s="2">
        <v>42536</v>
      </c>
      <c r="D82" t="s">
        <v>79</v>
      </c>
      <c r="E82" t="s">
        <v>161</v>
      </c>
      <c r="F82" t="s">
        <v>163</v>
      </c>
      <c r="G82" s="1">
        <v>1674</v>
      </c>
      <c r="H82">
        <v>3</v>
      </c>
      <c r="I82">
        <v>0</v>
      </c>
      <c r="J82" s="1">
        <v>80352</v>
      </c>
      <c r="K82" t="s">
        <v>9128</v>
      </c>
      <c r="L82" t="s">
        <v>9142</v>
      </c>
      <c r="M82" t="s">
        <v>9218</v>
      </c>
      <c r="N82" t="s">
        <v>8536</v>
      </c>
      <c r="O82" t="s">
        <v>8587</v>
      </c>
      <c r="P82" t="s">
        <v>8588</v>
      </c>
      <c r="Q82">
        <v>35601</v>
      </c>
      <c r="R82" t="s">
        <v>8539</v>
      </c>
      <c r="S82" t="s">
        <v>7772</v>
      </c>
      <c r="T82" t="s">
        <v>7738</v>
      </c>
    </row>
    <row r="83" spans="1:20" x14ac:dyDescent="0.25">
      <c r="A83" t="s">
        <v>164</v>
      </c>
      <c r="B83" s="2">
        <v>41924</v>
      </c>
      <c r="C83" s="2">
        <v>41928</v>
      </c>
      <c r="D83" t="s">
        <v>19</v>
      </c>
      <c r="E83" t="s">
        <v>165</v>
      </c>
      <c r="F83" t="s">
        <v>166</v>
      </c>
      <c r="G83" s="1">
        <v>149</v>
      </c>
      <c r="H83">
        <v>5</v>
      </c>
      <c r="I83">
        <v>0</v>
      </c>
      <c r="J83" s="1">
        <v>4172</v>
      </c>
      <c r="K83" t="s">
        <v>9128</v>
      </c>
      <c r="L83" t="s">
        <v>9137</v>
      </c>
      <c r="M83" t="s">
        <v>9219</v>
      </c>
      <c r="N83" t="s">
        <v>8536</v>
      </c>
      <c r="O83" t="s">
        <v>8556</v>
      </c>
      <c r="P83" t="s">
        <v>8541</v>
      </c>
      <c r="Q83">
        <v>94122</v>
      </c>
      <c r="R83" t="s">
        <v>8542</v>
      </c>
      <c r="S83" t="s">
        <v>7773</v>
      </c>
      <c r="T83" t="s">
        <v>7736</v>
      </c>
    </row>
    <row r="84" spans="1:20" x14ac:dyDescent="0.25">
      <c r="A84" t="s">
        <v>164</v>
      </c>
      <c r="B84" s="2">
        <v>41924</v>
      </c>
      <c r="C84" s="2">
        <v>41928</v>
      </c>
      <c r="D84" t="s">
        <v>19</v>
      </c>
      <c r="E84" t="s">
        <v>165</v>
      </c>
      <c r="F84" t="s">
        <v>167</v>
      </c>
      <c r="G84" s="1">
        <v>2139</v>
      </c>
      <c r="H84">
        <v>1</v>
      </c>
      <c r="I84">
        <v>0</v>
      </c>
      <c r="J84" s="1">
        <v>62031</v>
      </c>
      <c r="K84" t="s">
        <v>9128</v>
      </c>
      <c r="L84" t="s">
        <v>9133</v>
      </c>
      <c r="M84" t="s">
        <v>9220</v>
      </c>
      <c r="N84" t="s">
        <v>8536</v>
      </c>
      <c r="O84" t="s">
        <v>8556</v>
      </c>
      <c r="P84" t="s">
        <v>8541</v>
      </c>
      <c r="Q84">
        <v>94122</v>
      </c>
      <c r="R84" t="s">
        <v>8542</v>
      </c>
      <c r="S84" t="s">
        <v>7773</v>
      </c>
      <c r="T84" t="s">
        <v>7736</v>
      </c>
    </row>
    <row r="85" spans="1:20" x14ac:dyDescent="0.25">
      <c r="A85" t="s">
        <v>168</v>
      </c>
      <c r="B85" s="2">
        <v>42250</v>
      </c>
      <c r="C85" s="2">
        <v>42255</v>
      </c>
      <c r="D85" t="s">
        <v>19</v>
      </c>
      <c r="E85" t="s">
        <v>169</v>
      </c>
      <c r="F85" t="s">
        <v>170</v>
      </c>
      <c r="G85" s="1">
        <v>200984</v>
      </c>
      <c r="H85">
        <v>7</v>
      </c>
      <c r="I85">
        <v>2</v>
      </c>
      <c r="J85" s="1">
        <v>628075</v>
      </c>
      <c r="K85" t="s">
        <v>9128</v>
      </c>
      <c r="L85" t="s">
        <v>9167</v>
      </c>
      <c r="M85" t="s">
        <v>9221</v>
      </c>
      <c r="N85" t="s">
        <v>8536</v>
      </c>
      <c r="O85" t="s">
        <v>8589</v>
      </c>
      <c r="P85" t="s">
        <v>8546</v>
      </c>
      <c r="Q85">
        <v>27707</v>
      </c>
      <c r="R85" t="s">
        <v>8539</v>
      </c>
      <c r="S85" t="s">
        <v>7774</v>
      </c>
      <c r="T85" t="s">
        <v>7738</v>
      </c>
    </row>
    <row r="86" spans="1:20" x14ac:dyDescent="0.25">
      <c r="A86" t="s">
        <v>171</v>
      </c>
      <c r="B86" s="2">
        <v>43052</v>
      </c>
      <c r="C86" s="2">
        <v>43055</v>
      </c>
      <c r="D86" t="s">
        <v>79</v>
      </c>
      <c r="E86" t="s">
        <v>172</v>
      </c>
      <c r="F86" t="s">
        <v>173</v>
      </c>
      <c r="G86" s="1">
        <v>230376</v>
      </c>
      <c r="H86">
        <v>3</v>
      </c>
      <c r="I86">
        <v>2</v>
      </c>
      <c r="J86" s="1">
        <v>-489549</v>
      </c>
      <c r="K86" t="s">
        <v>9128</v>
      </c>
      <c r="L86" t="s">
        <v>9133</v>
      </c>
      <c r="M86" t="s">
        <v>9222</v>
      </c>
      <c r="N86" t="s">
        <v>8536</v>
      </c>
      <c r="O86" t="s">
        <v>8579</v>
      </c>
      <c r="P86" t="s">
        <v>8566</v>
      </c>
      <c r="Q86">
        <v>60623</v>
      </c>
      <c r="R86" t="s">
        <v>8551</v>
      </c>
      <c r="S86" t="s">
        <v>7775</v>
      </c>
      <c r="T86" t="s">
        <v>7744</v>
      </c>
    </row>
    <row r="87" spans="1:20" x14ac:dyDescent="0.25">
      <c r="A87" t="s">
        <v>174</v>
      </c>
      <c r="B87" s="2">
        <v>42883</v>
      </c>
      <c r="C87" s="2">
        <v>42885</v>
      </c>
      <c r="D87" t="s">
        <v>11</v>
      </c>
      <c r="E87" t="s">
        <v>103</v>
      </c>
      <c r="F87" t="s">
        <v>175</v>
      </c>
      <c r="G87" s="1">
        <v>30196</v>
      </c>
      <c r="H87">
        <v>2</v>
      </c>
      <c r="I87">
        <v>0</v>
      </c>
      <c r="J87" s="1">
        <v>332156</v>
      </c>
      <c r="K87" t="s">
        <v>9123</v>
      </c>
      <c r="L87" t="s">
        <v>9126</v>
      </c>
      <c r="M87" t="s">
        <v>9223</v>
      </c>
      <c r="N87" t="s">
        <v>8536</v>
      </c>
      <c r="O87" t="s">
        <v>8590</v>
      </c>
      <c r="P87" t="s">
        <v>8591</v>
      </c>
      <c r="Q87">
        <v>29203</v>
      </c>
      <c r="R87" t="s">
        <v>8539</v>
      </c>
      <c r="S87" t="s">
        <v>7760</v>
      </c>
      <c r="T87" t="s">
        <v>7736</v>
      </c>
    </row>
    <row r="88" spans="1:20" x14ac:dyDescent="0.25">
      <c r="A88" t="s">
        <v>176</v>
      </c>
      <c r="B88" s="2">
        <v>43034</v>
      </c>
      <c r="C88" s="2">
        <v>43041</v>
      </c>
      <c r="D88" t="s">
        <v>19</v>
      </c>
      <c r="E88" t="s">
        <v>177</v>
      </c>
      <c r="F88" t="s">
        <v>178</v>
      </c>
      <c r="G88" s="1">
        <v>1999</v>
      </c>
      <c r="H88">
        <v>1</v>
      </c>
      <c r="I88">
        <v>0</v>
      </c>
      <c r="J88" s="1">
        <v>67966</v>
      </c>
      <c r="K88" t="s">
        <v>9139</v>
      </c>
      <c r="L88" t="s">
        <v>9162</v>
      </c>
      <c r="M88" t="s">
        <v>9224</v>
      </c>
      <c r="N88" t="s">
        <v>8536</v>
      </c>
      <c r="O88" t="s">
        <v>8592</v>
      </c>
      <c r="P88" t="s">
        <v>8569</v>
      </c>
      <c r="Q88">
        <v>55901</v>
      </c>
      <c r="R88" t="s">
        <v>8551</v>
      </c>
      <c r="S88" t="s">
        <v>7776</v>
      </c>
      <c r="T88" t="s">
        <v>7736</v>
      </c>
    </row>
    <row r="89" spans="1:20" x14ac:dyDescent="0.25">
      <c r="A89" t="s">
        <v>176</v>
      </c>
      <c r="B89" s="2">
        <v>43034</v>
      </c>
      <c r="C89" s="2">
        <v>43041</v>
      </c>
      <c r="D89" t="s">
        <v>19</v>
      </c>
      <c r="E89" t="s">
        <v>177</v>
      </c>
      <c r="F89" t="s">
        <v>179</v>
      </c>
      <c r="G89" s="1">
        <v>616</v>
      </c>
      <c r="H89">
        <v>2</v>
      </c>
      <c r="I89">
        <v>0</v>
      </c>
      <c r="J89" s="1">
        <v>29568</v>
      </c>
      <c r="K89" t="s">
        <v>9128</v>
      </c>
      <c r="L89" t="s">
        <v>9129</v>
      </c>
      <c r="M89" t="s">
        <v>9225</v>
      </c>
      <c r="N89" t="s">
        <v>8536</v>
      </c>
      <c r="O89" t="s">
        <v>8592</v>
      </c>
      <c r="P89" t="s">
        <v>8569</v>
      </c>
      <c r="Q89">
        <v>55901</v>
      </c>
      <c r="R89" t="s">
        <v>8551</v>
      </c>
      <c r="S89" t="s">
        <v>7776</v>
      </c>
      <c r="T89" t="s">
        <v>7736</v>
      </c>
    </row>
    <row r="90" spans="1:20" x14ac:dyDescent="0.25">
      <c r="A90" t="s">
        <v>180</v>
      </c>
      <c r="B90" s="2">
        <v>42465</v>
      </c>
      <c r="C90" s="2">
        <v>42470</v>
      </c>
      <c r="D90" t="s">
        <v>11</v>
      </c>
      <c r="E90" t="s">
        <v>181</v>
      </c>
      <c r="F90" t="s">
        <v>182</v>
      </c>
      <c r="G90" s="1">
        <v>158368</v>
      </c>
      <c r="H90">
        <v>7</v>
      </c>
      <c r="I90">
        <v>2</v>
      </c>
      <c r="J90" s="1">
        <v>138572</v>
      </c>
      <c r="K90" t="s">
        <v>9128</v>
      </c>
      <c r="L90" t="s">
        <v>9133</v>
      </c>
      <c r="M90" t="s">
        <v>9226</v>
      </c>
      <c r="N90" t="s">
        <v>8536</v>
      </c>
      <c r="O90" t="s">
        <v>8563</v>
      </c>
      <c r="P90" t="s">
        <v>8550</v>
      </c>
      <c r="Q90">
        <v>77095</v>
      </c>
      <c r="R90" t="s">
        <v>8551</v>
      </c>
      <c r="S90" t="s">
        <v>7777</v>
      </c>
      <c r="T90" t="s">
        <v>7744</v>
      </c>
    </row>
    <row r="91" spans="1:20" x14ac:dyDescent="0.25">
      <c r="A91" t="s">
        <v>183</v>
      </c>
      <c r="B91" s="2">
        <v>42630</v>
      </c>
      <c r="C91" s="2">
        <v>42635</v>
      </c>
      <c r="D91" t="s">
        <v>19</v>
      </c>
      <c r="E91" t="s">
        <v>184</v>
      </c>
      <c r="F91" t="s">
        <v>185</v>
      </c>
      <c r="G91" s="1">
        <v>201</v>
      </c>
      <c r="H91">
        <v>3</v>
      </c>
      <c r="I91">
        <v>0</v>
      </c>
      <c r="J91" s="1">
        <v>6633</v>
      </c>
      <c r="K91" t="s">
        <v>9128</v>
      </c>
      <c r="L91" t="s">
        <v>9137</v>
      </c>
      <c r="M91" t="s">
        <v>9227</v>
      </c>
      <c r="N91" t="s">
        <v>8536</v>
      </c>
      <c r="O91" t="s">
        <v>8540</v>
      </c>
      <c r="P91" t="s">
        <v>8541</v>
      </c>
      <c r="Q91">
        <v>90036</v>
      </c>
      <c r="R91" t="s">
        <v>8542</v>
      </c>
      <c r="S91" t="s">
        <v>7778</v>
      </c>
      <c r="T91" t="s">
        <v>7738</v>
      </c>
    </row>
    <row r="92" spans="1:20" x14ac:dyDescent="0.25">
      <c r="A92" t="s">
        <v>183</v>
      </c>
      <c r="B92" s="2">
        <v>42630</v>
      </c>
      <c r="C92" s="2">
        <v>42635</v>
      </c>
      <c r="D92" t="s">
        <v>19</v>
      </c>
      <c r="E92" t="s">
        <v>184</v>
      </c>
      <c r="F92" t="s">
        <v>91</v>
      </c>
      <c r="G92" s="1">
        <v>73584</v>
      </c>
      <c r="H92">
        <v>2</v>
      </c>
      <c r="I92">
        <v>2</v>
      </c>
      <c r="J92" s="1">
        <v>82782</v>
      </c>
      <c r="K92" t="s">
        <v>9139</v>
      </c>
      <c r="L92" t="s">
        <v>9140</v>
      </c>
      <c r="M92" t="s">
        <v>9179</v>
      </c>
      <c r="N92" t="s">
        <v>8536</v>
      </c>
      <c r="O92" t="s">
        <v>8540</v>
      </c>
      <c r="P92" t="s">
        <v>8541</v>
      </c>
      <c r="Q92">
        <v>90036</v>
      </c>
      <c r="R92" t="s">
        <v>8542</v>
      </c>
      <c r="S92" t="s">
        <v>7778</v>
      </c>
      <c r="T92" t="s">
        <v>7738</v>
      </c>
    </row>
    <row r="93" spans="1:20" x14ac:dyDescent="0.25">
      <c r="A93" t="s">
        <v>183</v>
      </c>
      <c r="B93" s="2">
        <v>42630</v>
      </c>
      <c r="C93" s="2">
        <v>42635</v>
      </c>
      <c r="D93" t="s">
        <v>19</v>
      </c>
      <c r="E93" t="s">
        <v>184</v>
      </c>
      <c r="F93" t="s">
        <v>186</v>
      </c>
      <c r="G93" s="1">
        <v>648</v>
      </c>
      <c r="H93">
        <v>1</v>
      </c>
      <c r="I93">
        <v>0</v>
      </c>
      <c r="J93" s="1">
        <v>31104</v>
      </c>
      <c r="K93" t="s">
        <v>9128</v>
      </c>
      <c r="L93" t="s">
        <v>9148</v>
      </c>
      <c r="M93" t="s">
        <v>9228</v>
      </c>
      <c r="N93" t="s">
        <v>8536</v>
      </c>
      <c r="O93" t="s">
        <v>8540</v>
      </c>
      <c r="P93" t="s">
        <v>8541</v>
      </c>
      <c r="Q93">
        <v>90036</v>
      </c>
      <c r="R93" t="s">
        <v>8542</v>
      </c>
      <c r="S93" t="s">
        <v>7778</v>
      </c>
      <c r="T93" t="s">
        <v>7738</v>
      </c>
    </row>
    <row r="94" spans="1:20" x14ac:dyDescent="0.25">
      <c r="A94" t="s">
        <v>187</v>
      </c>
      <c r="B94" s="2">
        <v>42035</v>
      </c>
      <c r="C94" s="2">
        <v>42040</v>
      </c>
      <c r="D94" t="s">
        <v>11</v>
      </c>
      <c r="E94" t="s">
        <v>188</v>
      </c>
      <c r="F94" t="s">
        <v>189</v>
      </c>
      <c r="G94" s="1">
        <v>1296</v>
      </c>
      <c r="H94">
        <v>2</v>
      </c>
      <c r="I94">
        <v>0</v>
      </c>
      <c r="J94" s="1">
        <v>62208</v>
      </c>
      <c r="K94" t="s">
        <v>9128</v>
      </c>
      <c r="L94" t="s">
        <v>9148</v>
      </c>
      <c r="M94" t="s">
        <v>9229</v>
      </c>
      <c r="N94" t="s">
        <v>8536</v>
      </c>
      <c r="O94" t="s">
        <v>8593</v>
      </c>
      <c r="P94" t="s">
        <v>8569</v>
      </c>
      <c r="Q94">
        <v>55407</v>
      </c>
      <c r="R94" t="s">
        <v>8551</v>
      </c>
      <c r="S94" t="s">
        <v>7779</v>
      </c>
      <c r="T94" t="s">
        <v>7736</v>
      </c>
    </row>
    <row r="95" spans="1:20" x14ac:dyDescent="0.25">
      <c r="A95" t="s">
        <v>187</v>
      </c>
      <c r="B95" s="2">
        <v>42035</v>
      </c>
      <c r="C95" s="2">
        <v>42040</v>
      </c>
      <c r="D95" t="s">
        <v>11</v>
      </c>
      <c r="E95" t="s">
        <v>188</v>
      </c>
      <c r="F95" t="s">
        <v>190</v>
      </c>
      <c r="G95" s="1">
        <v>5334</v>
      </c>
      <c r="H95">
        <v>3</v>
      </c>
      <c r="I95">
        <v>0</v>
      </c>
      <c r="J95" s="1">
        <v>165354</v>
      </c>
      <c r="K95" t="s">
        <v>9123</v>
      </c>
      <c r="L95" t="s">
        <v>9135</v>
      </c>
      <c r="M95" t="s">
        <v>9230</v>
      </c>
      <c r="N95" t="s">
        <v>8536</v>
      </c>
      <c r="O95" t="s">
        <v>8593</v>
      </c>
      <c r="P95" t="s">
        <v>8569</v>
      </c>
      <c r="Q95">
        <v>55407</v>
      </c>
      <c r="R95" t="s">
        <v>8551</v>
      </c>
      <c r="S95" t="s">
        <v>7779</v>
      </c>
      <c r="T95" t="s">
        <v>7736</v>
      </c>
    </row>
    <row r="96" spans="1:20" x14ac:dyDescent="0.25">
      <c r="A96" t="s">
        <v>187</v>
      </c>
      <c r="B96" s="2">
        <v>42035</v>
      </c>
      <c r="C96" s="2">
        <v>42040</v>
      </c>
      <c r="D96" t="s">
        <v>11</v>
      </c>
      <c r="E96" t="s">
        <v>188</v>
      </c>
      <c r="F96" t="s">
        <v>191</v>
      </c>
      <c r="G96" s="1">
        <v>3296</v>
      </c>
      <c r="H96">
        <v>2</v>
      </c>
      <c r="I96">
        <v>0</v>
      </c>
      <c r="J96" s="1">
        <v>161504</v>
      </c>
      <c r="K96" t="s">
        <v>9128</v>
      </c>
      <c r="L96" t="s">
        <v>9142</v>
      </c>
      <c r="M96" t="s">
        <v>9231</v>
      </c>
      <c r="N96" t="s">
        <v>8536</v>
      </c>
      <c r="O96" t="s">
        <v>8593</v>
      </c>
      <c r="P96" t="s">
        <v>8569</v>
      </c>
      <c r="Q96">
        <v>55407</v>
      </c>
      <c r="R96" t="s">
        <v>8551</v>
      </c>
      <c r="S96" t="s">
        <v>7779</v>
      </c>
      <c r="T96" t="s">
        <v>7736</v>
      </c>
    </row>
    <row r="97" spans="1:20" x14ac:dyDescent="0.25">
      <c r="A97" t="s">
        <v>192</v>
      </c>
      <c r="B97" s="2">
        <v>43045</v>
      </c>
      <c r="C97" s="2">
        <v>43051</v>
      </c>
      <c r="D97" t="s">
        <v>19</v>
      </c>
      <c r="E97" t="s">
        <v>193</v>
      </c>
      <c r="F97" t="s">
        <v>194</v>
      </c>
      <c r="G97" s="1">
        <v>5682</v>
      </c>
      <c r="H97">
        <v>1</v>
      </c>
      <c r="I97">
        <v>7</v>
      </c>
      <c r="J97" s="1">
        <v>-3788</v>
      </c>
      <c r="K97" t="s">
        <v>9128</v>
      </c>
      <c r="L97" t="s">
        <v>9142</v>
      </c>
      <c r="M97" t="s">
        <v>9232</v>
      </c>
      <c r="N97" t="s">
        <v>8536</v>
      </c>
      <c r="O97" t="s">
        <v>8594</v>
      </c>
      <c r="P97" t="s">
        <v>8595</v>
      </c>
      <c r="Q97">
        <v>97206</v>
      </c>
      <c r="R97" t="s">
        <v>8542</v>
      </c>
      <c r="S97" t="s">
        <v>7780</v>
      </c>
      <c r="T97" t="s">
        <v>7744</v>
      </c>
    </row>
    <row r="98" spans="1:20" x14ac:dyDescent="0.25">
      <c r="A98" t="s">
        <v>195</v>
      </c>
      <c r="B98" s="2">
        <v>43048</v>
      </c>
      <c r="C98" s="2">
        <v>43050</v>
      </c>
      <c r="D98" t="s">
        <v>11</v>
      </c>
      <c r="E98" t="s">
        <v>196</v>
      </c>
      <c r="F98" t="s">
        <v>197</v>
      </c>
      <c r="G98" s="1">
        <v>9653</v>
      </c>
      <c r="H98">
        <v>7</v>
      </c>
      <c r="I98">
        <v>0</v>
      </c>
      <c r="J98" s="1">
        <v>405426</v>
      </c>
      <c r="K98" t="s">
        <v>9123</v>
      </c>
      <c r="L98" t="s">
        <v>9135</v>
      </c>
      <c r="M98" t="s">
        <v>9233</v>
      </c>
      <c r="N98" t="s">
        <v>8536</v>
      </c>
      <c r="O98" t="s">
        <v>8576</v>
      </c>
      <c r="P98" t="s">
        <v>8577</v>
      </c>
      <c r="Q98">
        <v>10009</v>
      </c>
      <c r="R98" t="s">
        <v>8561</v>
      </c>
      <c r="S98" t="s">
        <v>7781</v>
      </c>
      <c r="T98" t="s">
        <v>7744</v>
      </c>
    </row>
    <row r="99" spans="1:20" x14ac:dyDescent="0.25">
      <c r="A99" t="s">
        <v>198</v>
      </c>
      <c r="B99" s="2">
        <v>42903</v>
      </c>
      <c r="C99" s="2">
        <v>42906</v>
      </c>
      <c r="D99" t="s">
        <v>79</v>
      </c>
      <c r="E99" t="s">
        <v>199</v>
      </c>
      <c r="F99" t="s">
        <v>200</v>
      </c>
      <c r="G99" s="1">
        <v>51312</v>
      </c>
      <c r="H99">
        <v>3</v>
      </c>
      <c r="I99">
        <v>2</v>
      </c>
      <c r="J99" s="1">
        <v>179592</v>
      </c>
      <c r="K99" t="s">
        <v>9128</v>
      </c>
      <c r="L99" t="s">
        <v>9142</v>
      </c>
      <c r="M99" t="s">
        <v>9234</v>
      </c>
      <c r="N99" t="s">
        <v>8536</v>
      </c>
      <c r="O99" t="s">
        <v>8556</v>
      </c>
      <c r="P99" t="s">
        <v>8541</v>
      </c>
      <c r="Q99">
        <v>94122</v>
      </c>
      <c r="R99" t="s">
        <v>8542</v>
      </c>
      <c r="S99" t="s">
        <v>7782</v>
      </c>
      <c r="T99" t="s">
        <v>7736</v>
      </c>
    </row>
    <row r="100" spans="1:20" x14ac:dyDescent="0.25">
      <c r="A100" t="s">
        <v>201</v>
      </c>
      <c r="B100" s="2">
        <v>42619</v>
      </c>
      <c r="C100" s="2">
        <v>42624</v>
      </c>
      <c r="D100" t="s">
        <v>19</v>
      </c>
      <c r="E100" t="s">
        <v>202</v>
      </c>
      <c r="F100" t="s">
        <v>203</v>
      </c>
      <c r="G100" s="1">
        <v>7788</v>
      </c>
      <c r="H100">
        <v>6</v>
      </c>
      <c r="I100">
        <v>0</v>
      </c>
      <c r="J100" s="1">
        <v>225852</v>
      </c>
      <c r="K100" t="s">
        <v>9128</v>
      </c>
      <c r="L100" t="s">
        <v>9144</v>
      </c>
      <c r="M100" t="s">
        <v>9235</v>
      </c>
      <c r="N100" t="s">
        <v>8536</v>
      </c>
      <c r="O100" t="s">
        <v>8596</v>
      </c>
      <c r="P100" t="s">
        <v>8569</v>
      </c>
      <c r="Q100">
        <v>55106</v>
      </c>
      <c r="R100" t="s">
        <v>8551</v>
      </c>
      <c r="S100" t="s">
        <v>7783</v>
      </c>
      <c r="T100" t="s">
        <v>7738</v>
      </c>
    </row>
    <row r="101" spans="1:20" x14ac:dyDescent="0.25">
      <c r="A101" t="s">
        <v>204</v>
      </c>
      <c r="B101" s="2">
        <v>42611</v>
      </c>
      <c r="C101" s="2">
        <v>42615</v>
      </c>
      <c r="D101" t="s">
        <v>19</v>
      </c>
      <c r="E101" t="s">
        <v>205</v>
      </c>
      <c r="F101" t="s">
        <v>206</v>
      </c>
      <c r="G101" s="1">
        <v>64624</v>
      </c>
      <c r="H101">
        <v>7</v>
      </c>
      <c r="I101">
        <v>2</v>
      </c>
      <c r="J101" s="1">
        <v>226184</v>
      </c>
      <c r="K101" t="s">
        <v>9128</v>
      </c>
      <c r="L101" t="s">
        <v>9148</v>
      </c>
      <c r="M101" t="s">
        <v>9236</v>
      </c>
      <c r="N101" t="s">
        <v>8536</v>
      </c>
      <c r="O101" t="s">
        <v>8579</v>
      </c>
      <c r="P101" t="s">
        <v>8566</v>
      </c>
      <c r="Q101">
        <v>60610</v>
      </c>
      <c r="R101" t="s">
        <v>8551</v>
      </c>
      <c r="S101" t="s">
        <v>7784</v>
      </c>
      <c r="T101" t="s">
        <v>7744</v>
      </c>
    </row>
    <row r="102" spans="1:20" x14ac:dyDescent="0.25">
      <c r="A102" t="s">
        <v>204</v>
      </c>
      <c r="B102" s="2">
        <v>42611</v>
      </c>
      <c r="C102" s="2">
        <v>42615</v>
      </c>
      <c r="D102" t="s">
        <v>19</v>
      </c>
      <c r="E102" t="s">
        <v>205</v>
      </c>
      <c r="F102" t="s">
        <v>207</v>
      </c>
      <c r="G102" s="1">
        <v>95976</v>
      </c>
      <c r="H102">
        <v>3</v>
      </c>
      <c r="I102">
        <v>2</v>
      </c>
      <c r="J102" s="1">
        <v>-107973</v>
      </c>
      <c r="K102" t="s">
        <v>9139</v>
      </c>
      <c r="L102" t="s">
        <v>9162</v>
      </c>
      <c r="M102" t="s">
        <v>9237</v>
      </c>
      <c r="N102" t="s">
        <v>8536</v>
      </c>
      <c r="O102" t="s">
        <v>8579</v>
      </c>
      <c r="P102" t="s">
        <v>8566</v>
      </c>
      <c r="Q102">
        <v>60610</v>
      </c>
      <c r="R102" t="s">
        <v>8551</v>
      </c>
      <c r="S102" t="s">
        <v>7784</v>
      </c>
      <c r="T102" t="s">
        <v>7744</v>
      </c>
    </row>
    <row r="103" spans="1:20" x14ac:dyDescent="0.25">
      <c r="A103" t="s">
        <v>204</v>
      </c>
      <c r="B103" s="2">
        <v>42611</v>
      </c>
      <c r="C103" s="2">
        <v>42615</v>
      </c>
      <c r="D103" t="s">
        <v>19</v>
      </c>
      <c r="E103" t="s">
        <v>205</v>
      </c>
      <c r="F103" t="s">
        <v>208</v>
      </c>
      <c r="G103" s="1">
        <v>1788</v>
      </c>
      <c r="H103">
        <v>3</v>
      </c>
      <c r="I103">
        <v>8</v>
      </c>
      <c r="J103" s="1">
        <v>-30396</v>
      </c>
      <c r="K103" t="s">
        <v>9128</v>
      </c>
      <c r="L103" t="s">
        <v>9142</v>
      </c>
      <c r="M103" t="s">
        <v>9238</v>
      </c>
      <c r="N103" t="s">
        <v>8536</v>
      </c>
      <c r="O103" t="s">
        <v>8579</v>
      </c>
      <c r="P103" t="s">
        <v>8566</v>
      </c>
      <c r="Q103">
        <v>60610</v>
      </c>
      <c r="R103" t="s">
        <v>8551</v>
      </c>
      <c r="S103" t="s">
        <v>7784</v>
      </c>
      <c r="T103" t="s">
        <v>7744</v>
      </c>
    </row>
    <row r="104" spans="1:20" x14ac:dyDescent="0.25">
      <c r="A104" t="s">
        <v>209</v>
      </c>
      <c r="B104" s="2">
        <v>42705</v>
      </c>
      <c r="C104" s="2">
        <v>42708</v>
      </c>
      <c r="D104" t="s">
        <v>11</v>
      </c>
      <c r="E104" t="s">
        <v>210</v>
      </c>
      <c r="F104" t="s">
        <v>211</v>
      </c>
      <c r="G104" s="1">
        <v>2392</v>
      </c>
      <c r="H104">
        <v>4</v>
      </c>
      <c r="I104">
        <v>0</v>
      </c>
      <c r="J104" s="1">
        <v>117208</v>
      </c>
      <c r="K104" t="s">
        <v>9128</v>
      </c>
      <c r="L104" t="s">
        <v>9148</v>
      </c>
      <c r="M104" t="s">
        <v>9239</v>
      </c>
      <c r="N104" t="s">
        <v>8536</v>
      </c>
      <c r="O104" t="s">
        <v>8592</v>
      </c>
      <c r="P104" t="s">
        <v>8569</v>
      </c>
      <c r="Q104">
        <v>55901</v>
      </c>
      <c r="R104" t="s">
        <v>8551</v>
      </c>
      <c r="S104" t="s">
        <v>7785</v>
      </c>
      <c r="T104" t="s">
        <v>7736</v>
      </c>
    </row>
    <row r="105" spans="1:20" x14ac:dyDescent="0.25">
      <c r="A105" t="s">
        <v>212</v>
      </c>
      <c r="B105" s="2">
        <v>42321</v>
      </c>
      <c r="C105" s="2">
        <v>42325</v>
      </c>
      <c r="D105" t="s">
        <v>19</v>
      </c>
      <c r="E105" t="s">
        <v>213</v>
      </c>
      <c r="F105" t="s">
        <v>214</v>
      </c>
      <c r="G105" s="1">
        <v>238896</v>
      </c>
      <c r="H105">
        <v>6</v>
      </c>
      <c r="I105">
        <v>2</v>
      </c>
      <c r="J105" s="1">
        <v>-268758</v>
      </c>
      <c r="K105" t="s">
        <v>9139</v>
      </c>
      <c r="L105" t="s">
        <v>9162</v>
      </c>
      <c r="M105" t="s">
        <v>9240</v>
      </c>
      <c r="N105" t="s">
        <v>8536</v>
      </c>
      <c r="O105" t="s">
        <v>8597</v>
      </c>
      <c r="P105" t="s">
        <v>8598</v>
      </c>
      <c r="Q105">
        <v>80013</v>
      </c>
      <c r="R105" t="s">
        <v>8542</v>
      </c>
      <c r="S105" t="s">
        <v>7786</v>
      </c>
      <c r="T105" t="s">
        <v>7736</v>
      </c>
    </row>
    <row r="106" spans="1:20" x14ac:dyDescent="0.25">
      <c r="A106" t="s">
        <v>212</v>
      </c>
      <c r="B106" s="2">
        <v>42321</v>
      </c>
      <c r="C106" s="2">
        <v>42325</v>
      </c>
      <c r="D106" t="s">
        <v>19</v>
      </c>
      <c r="E106" t="s">
        <v>213</v>
      </c>
      <c r="F106" t="s">
        <v>215</v>
      </c>
      <c r="G106" s="1">
        <v>10236</v>
      </c>
      <c r="H106">
        <v>3</v>
      </c>
      <c r="I106">
        <v>2</v>
      </c>
      <c r="J106" s="1">
        <v>-38385</v>
      </c>
      <c r="K106" t="s">
        <v>9123</v>
      </c>
      <c r="L106" t="s">
        <v>9135</v>
      </c>
      <c r="M106" t="s">
        <v>9241</v>
      </c>
      <c r="N106" t="s">
        <v>8536</v>
      </c>
      <c r="O106" t="s">
        <v>8597</v>
      </c>
      <c r="P106" t="s">
        <v>8598</v>
      </c>
      <c r="Q106">
        <v>80013</v>
      </c>
      <c r="R106" t="s">
        <v>8542</v>
      </c>
      <c r="S106" t="s">
        <v>7786</v>
      </c>
      <c r="T106" t="s">
        <v>7736</v>
      </c>
    </row>
    <row r="107" spans="1:20" x14ac:dyDescent="0.25">
      <c r="A107" t="s">
        <v>212</v>
      </c>
      <c r="B107" s="2">
        <v>42321</v>
      </c>
      <c r="C107" s="2">
        <v>42325</v>
      </c>
      <c r="D107" t="s">
        <v>19</v>
      </c>
      <c r="E107" t="s">
        <v>213</v>
      </c>
      <c r="F107" t="s">
        <v>216</v>
      </c>
      <c r="G107" s="1">
        <v>36882</v>
      </c>
      <c r="H107">
        <v>3</v>
      </c>
      <c r="I107">
        <v>7</v>
      </c>
      <c r="J107" s="1">
        <v>-258174</v>
      </c>
      <c r="K107" t="s">
        <v>9128</v>
      </c>
      <c r="L107" t="s">
        <v>9142</v>
      </c>
      <c r="M107" t="s">
        <v>9242</v>
      </c>
      <c r="N107" t="s">
        <v>8536</v>
      </c>
      <c r="O107" t="s">
        <v>8597</v>
      </c>
      <c r="P107" t="s">
        <v>8598</v>
      </c>
      <c r="Q107">
        <v>80013</v>
      </c>
      <c r="R107" t="s">
        <v>8542</v>
      </c>
      <c r="S107" t="s">
        <v>7786</v>
      </c>
      <c r="T107" t="s">
        <v>7736</v>
      </c>
    </row>
    <row r="108" spans="1:20" x14ac:dyDescent="0.25">
      <c r="A108" t="s">
        <v>217</v>
      </c>
      <c r="B108" s="2">
        <v>43062</v>
      </c>
      <c r="C108" s="2">
        <v>43067</v>
      </c>
      <c r="D108" t="s">
        <v>19</v>
      </c>
      <c r="E108" t="s">
        <v>218</v>
      </c>
      <c r="F108" t="s">
        <v>219</v>
      </c>
      <c r="G108" s="1">
        <v>74112</v>
      </c>
      <c r="H108">
        <v>8</v>
      </c>
      <c r="I108">
        <v>2</v>
      </c>
      <c r="J108" s="1">
        <v>176016</v>
      </c>
      <c r="K108" t="s">
        <v>9139</v>
      </c>
      <c r="L108" t="s">
        <v>9162</v>
      </c>
      <c r="M108" t="s">
        <v>9243</v>
      </c>
      <c r="N108" t="s">
        <v>8536</v>
      </c>
      <c r="O108" t="s">
        <v>8599</v>
      </c>
      <c r="P108" t="s">
        <v>8546</v>
      </c>
      <c r="Q108">
        <v>28205</v>
      </c>
      <c r="R108" t="s">
        <v>8539</v>
      </c>
      <c r="S108" t="s">
        <v>7787</v>
      </c>
      <c r="T108" t="s">
        <v>7736</v>
      </c>
    </row>
    <row r="109" spans="1:20" x14ac:dyDescent="0.25">
      <c r="A109" t="s">
        <v>217</v>
      </c>
      <c r="B109" s="2">
        <v>43062</v>
      </c>
      <c r="C109" s="2">
        <v>43067</v>
      </c>
      <c r="D109" t="s">
        <v>19</v>
      </c>
      <c r="E109" t="s">
        <v>218</v>
      </c>
      <c r="F109" t="s">
        <v>220</v>
      </c>
      <c r="G109" s="1">
        <v>27992</v>
      </c>
      <c r="H109">
        <v>1</v>
      </c>
      <c r="I109">
        <v>2</v>
      </c>
      <c r="J109" s="1">
        <v>20994</v>
      </c>
      <c r="K109" t="s">
        <v>9139</v>
      </c>
      <c r="L109" t="s">
        <v>9140</v>
      </c>
      <c r="M109" t="s">
        <v>9244</v>
      </c>
      <c r="N109" t="s">
        <v>8536</v>
      </c>
      <c r="O109" t="s">
        <v>8599</v>
      </c>
      <c r="P109" t="s">
        <v>8546</v>
      </c>
      <c r="Q109">
        <v>28205</v>
      </c>
      <c r="R109" t="s">
        <v>8539</v>
      </c>
      <c r="S109" t="s">
        <v>7787</v>
      </c>
      <c r="T109" t="s">
        <v>7736</v>
      </c>
    </row>
    <row r="110" spans="1:20" x14ac:dyDescent="0.25">
      <c r="A110" t="s">
        <v>217</v>
      </c>
      <c r="B110" s="2">
        <v>43062</v>
      </c>
      <c r="C110" s="2">
        <v>43067</v>
      </c>
      <c r="D110" t="s">
        <v>19</v>
      </c>
      <c r="E110" t="s">
        <v>218</v>
      </c>
      <c r="F110" t="s">
        <v>221</v>
      </c>
      <c r="G110" s="1">
        <v>3304</v>
      </c>
      <c r="H110">
        <v>1</v>
      </c>
      <c r="I110">
        <v>2</v>
      </c>
      <c r="J110" s="1">
        <v>10738</v>
      </c>
      <c r="K110" t="s">
        <v>9128</v>
      </c>
      <c r="L110" t="s">
        <v>9137</v>
      </c>
      <c r="M110" t="s">
        <v>9245</v>
      </c>
      <c r="N110" t="s">
        <v>8536</v>
      </c>
      <c r="O110" t="s">
        <v>8599</v>
      </c>
      <c r="P110" t="s">
        <v>8546</v>
      </c>
      <c r="Q110">
        <v>28205</v>
      </c>
      <c r="R110" t="s">
        <v>8539</v>
      </c>
      <c r="S110" t="s">
        <v>7787</v>
      </c>
      <c r="T110" t="s">
        <v>7736</v>
      </c>
    </row>
    <row r="111" spans="1:20" x14ac:dyDescent="0.25">
      <c r="A111" t="s">
        <v>222</v>
      </c>
      <c r="B111" s="2">
        <v>42292</v>
      </c>
      <c r="C111" s="2">
        <v>42297</v>
      </c>
      <c r="D111" t="s">
        <v>19</v>
      </c>
      <c r="E111" t="s">
        <v>223</v>
      </c>
      <c r="F111" t="s">
        <v>224</v>
      </c>
      <c r="G111" s="1">
        <v>33996</v>
      </c>
      <c r="H111">
        <v>5</v>
      </c>
      <c r="I111">
        <v>2</v>
      </c>
      <c r="J111" s="1">
        <v>67992</v>
      </c>
      <c r="K111" t="s">
        <v>9139</v>
      </c>
      <c r="L111" t="s">
        <v>9162</v>
      </c>
      <c r="M111" t="s">
        <v>9246</v>
      </c>
      <c r="N111" t="s">
        <v>8536</v>
      </c>
      <c r="O111" t="s">
        <v>8600</v>
      </c>
      <c r="P111" t="s">
        <v>8566</v>
      </c>
      <c r="Q111">
        <v>60462</v>
      </c>
      <c r="R111" t="s">
        <v>8551</v>
      </c>
      <c r="S111" t="s">
        <v>7788</v>
      </c>
      <c r="T111" t="s">
        <v>7744</v>
      </c>
    </row>
    <row r="112" spans="1:20" x14ac:dyDescent="0.25">
      <c r="A112" t="s">
        <v>225</v>
      </c>
      <c r="B112" s="2">
        <v>43094</v>
      </c>
      <c r="C112" s="2">
        <v>43099</v>
      </c>
      <c r="D112" t="s">
        <v>19</v>
      </c>
      <c r="E112" t="s">
        <v>226</v>
      </c>
      <c r="F112" t="s">
        <v>227</v>
      </c>
      <c r="G112" s="1">
        <v>4196</v>
      </c>
      <c r="H112">
        <v>2</v>
      </c>
      <c r="I112">
        <v>0</v>
      </c>
      <c r="J112" s="1">
        <v>109096</v>
      </c>
      <c r="K112" t="s">
        <v>9123</v>
      </c>
      <c r="L112" t="s">
        <v>9135</v>
      </c>
      <c r="M112" t="s">
        <v>9247</v>
      </c>
      <c r="N112" t="s">
        <v>8536</v>
      </c>
      <c r="O112" t="s">
        <v>8576</v>
      </c>
      <c r="P112" t="s">
        <v>8577</v>
      </c>
      <c r="Q112">
        <v>10035</v>
      </c>
      <c r="R112" t="s">
        <v>8561</v>
      </c>
      <c r="S112" t="s">
        <v>7789</v>
      </c>
      <c r="T112" t="s">
        <v>7738</v>
      </c>
    </row>
    <row r="113" spans="1:20" x14ac:dyDescent="0.25">
      <c r="A113" t="s">
        <v>228</v>
      </c>
      <c r="B113" s="2">
        <v>42677</v>
      </c>
      <c r="C113" s="2">
        <v>42684</v>
      </c>
      <c r="D113" t="s">
        <v>19</v>
      </c>
      <c r="E113" t="s">
        <v>229</v>
      </c>
      <c r="F113" t="s">
        <v>230</v>
      </c>
      <c r="G113" s="1">
        <v>7596</v>
      </c>
      <c r="H113">
        <v>2</v>
      </c>
      <c r="I113">
        <v>0</v>
      </c>
      <c r="J113" s="1">
        <v>22788</v>
      </c>
      <c r="K113" t="s">
        <v>9128</v>
      </c>
      <c r="L113" t="s">
        <v>9137</v>
      </c>
      <c r="M113" t="s">
        <v>9248</v>
      </c>
      <c r="N113" t="s">
        <v>8536</v>
      </c>
      <c r="O113" t="s">
        <v>8601</v>
      </c>
      <c r="P113" t="s">
        <v>8602</v>
      </c>
      <c r="Q113">
        <v>50322</v>
      </c>
      <c r="R113" t="s">
        <v>8551</v>
      </c>
      <c r="S113" t="s">
        <v>7790</v>
      </c>
      <c r="T113" t="s">
        <v>7736</v>
      </c>
    </row>
    <row r="114" spans="1:20" x14ac:dyDescent="0.25">
      <c r="A114" t="s">
        <v>228</v>
      </c>
      <c r="B114" s="2">
        <v>42677</v>
      </c>
      <c r="C114" s="2">
        <v>42684</v>
      </c>
      <c r="D114" t="s">
        <v>19</v>
      </c>
      <c r="E114" t="s">
        <v>229</v>
      </c>
      <c r="F114" t="s">
        <v>231</v>
      </c>
      <c r="G114" s="1">
        <v>2724</v>
      </c>
      <c r="H114">
        <v>6</v>
      </c>
      <c r="I114">
        <v>0</v>
      </c>
      <c r="J114" s="1">
        <v>133476</v>
      </c>
      <c r="K114" t="s">
        <v>9128</v>
      </c>
      <c r="L114" t="s">
        <v>9142</v>
      </c>
      <c r="M114" t="s">
        <v>9249</v>
      </c>
      <c r="N114" t="s">
        <v>8536</v>
      </c>
      <c r="O114" t="s">
        <v>8601</v>
      </c>
      <c r="P114" t="s">
        <v>8602</v>
      </c>
      <c r="Q114">
        <v>50322</v>
      </c>
      <c r="R114" t="s">
        <v>8551</v>
      </c>
      <c r="S114" t="s">
        <v>7790</v>
      </c>
      <c r="T114" t="s">
        <v>7736</v>
      </c>
    </row>
    <row r="115" spans="1:20" x14ac:dyDescent="0.25">
      <c r="A115" t="s">
        <v>232</v>
      </c>
      <c r="B115" s="2">
        <v>41876</v>
      </c>
      <c r="C115" s="2">
        <v>41878</v>
      </c>
      <c r="D115" t="s">
        <v>11</v>
      </c>
      <c r="E115" t="s">
        <v>233</v>
      </c>
      <c r="F115" t="s">
        <v>234</v>
      </c>
      <c r="G115" s="1">
        <v>40096</v>
      </c>
      <c r="H115">
        <v>14</v>
      </c>
      <c r="I115">
        <v>2</v>
      </c>
      <c r="J115" s="1">
        <v>145348</v>
      </c>
      <c r="K115" t="s">
        <v>9128</v>
      </c>
      <c r="L115" t="s">
        <v>9191</v>
      </c>
      <c r="M115" t="s">
        <v>9250</v>
      </c>
      <c r="N115" t="s">
        <v>8536</v>
      </c>
      <c r="O115" t="s">
        <v>8603</v>
      </c>
      <c r="P115" t="s">
        <v>8604</v>
      </c>
      <c r="Q115">
        <v>43229</v>
      </c>
      <c r="R115" t="s">
        <v>8561</v>
      </c>
      <c r="S115" t="s">
        <v>7791</v>
      </c>
      <c r="T115" t="s">
        <v>7736</v>
      </c>
    </row>
    <row r="116" spans="1:20" x14ac:dyDescent="0.25">
      <c r="A116" t="s">
        <v>232</v>
      </c>
      <c r="B116" s="2">
        <v>41876</v>
      </c>
      <c r="C116" s="2">
        <v>41878</v>
      </c>
      <c r="D116" t="s">
        <v>11</v>
      </c>
      <c r="E116" t="s">
        <v>233</v>
      </c>
      <c r="F116" t="s">
        <v>235</v>
      </c>
      <c r="G116" s="1">
        <v>472</v>
      </c>
      <c r="H116">
        <v>2</v>
      </c>
      <c r="I116">
        <v>2</v>
      </c>
      <c r="J116" s="1">
        <v>1652</v>
      </c>
      <c r="K116" t="s">
        <v>9128</v>
      </c>
      <c r="L116" t="s">
        <v>9167</v>
      </c>
      <c r="M116" t="s">
        <v>9251</v>
      </c>
      <c r="N116" t="s">
        <v>8536</v>
      </c>
      <c r="O116" t="s">
        <v>8603</v>
      </c>
      <c r="P116" t="s">
        <v>8604</v>
      </c>
      <c r="Q116">
        <v>43229</v>
      </c>
      <c r="R116" t="s">
        <v>8561</v>
      </c>
      <c r="S116" t="s">
        <v>7791</v>
      </c>
      <c r="T116" t="s">
        <v>7736</v>
      </c>
    </row>
    <row r="117" spans="1:20" x14ac:dyDescent="0.25">
      <c r="A117" t="s">
        <v>232</v>
      </c>
      <c r="B117" s="2">
        <v>41876</v>
      </c>
      <c r="C117" s="2">
        <v>41878</v>
      </c>
      <c r="D117" t="s">
        <v>11</v>
      </c>
      <c r="E117" t="s">
        <v>233</v>
      </c>
      <c r="F117" t="s">
        <v>236</v>
      </c>
      <c r="G117" s="1">
        <v>23976</v>
      </c>
      <c r="H117">
        <v>3</v>
      </c>
      <c r="I117">
        <v>2</v>
      </c>
      <c r="J117" s="1">
        <v>74925</v>
      </c>
      <c r="K117" t="s">
        <v>9128</v>
      </c>
      <c r="L117" t="s">
        <v>9148</v>
      </c>
      <c r="M117" t="s">
        <v>9252</v>
      </c>
      <c r="N117" t="s">
        <v>8536</v>
      </c>
      <c r="O117" t="s">
        <v>8603</v>
      </c>
      <c r="P117" t="s">
        <v>8604</v>
      </c>
      <c r="Q117">
        <v>43229</v>
      </c>
      <c r="R117" t="s">
        <v>8561</v>
      </c>
      <c r="S117" t="s">
        <v>7791</v>
      </c>
      <c r="T117" t="s">
        <v>7736</v>
      </c>
    </row>
    <row r="118" spans="1:20" x14ac:dyDescent="0.25">
      <c r="A118" t="s">
        <v>232</v>
      </c>
      <c r="B118" s="2">
        <v>41876</v>
      </c>
      <c r="C118" s="2">
        <v>41878</v>
      </c>
      <c r="D118" t="s">
        <v>11</v>
      </c>
      <c r="E118" t="s">
        <v>233</v>
      </c>
      <c r="F118" t="s">
        <v>237</v>
      </c>
      <c r="G118" s="1">
        <v>130464</v>
      </c>
      <c r="H118">
        <v>6</v>
      </c>
      <c r="I118">
        <v>2</v>
      </c>
      <c r="J118" s="1">
        <v>440316</v>
      </c>
      <c r="K118" t="s">
        <v>9128</v>
      </c>
      <c r="L118" t="s">
        <v>9167</v>
      </c>
      <c r="M118" t="s">
        <v>9253</v>
      </c>
      <c r="N118" t="s">
        <v>8536</v>
      </c>
      <c r="O118" t="s">
        <v>8603</v>
      </c>
      <c r="P118" t="s">
        <v>8604</v>
      </c>
      <c r="Q118">
        <v>43229</v>
      </c>
      <c r="R118" t="s">
        <v>8561</v>
      </c>
      <c r="S118" t="s">
        <v>7791</v>
      </c>
      <c r="T118" t="s">
        <v>7736</v>
      </c>
    </row>
    <row r="119" spans="1:20" x14ac:dyDescent="0.25">
      <c r="A119" t="s">
        <v>238</v>
      </c>
      <c r="B119" s="2">
        <v>42065</v>
      </c>
      <c r="C119" s="2">
        <v>42069</v>
      </c>
      <c r="D119" t="s">
        <v>19</v>
      </c>
      <c r="E119" t="s">
        <v>239</v>
      </c>
      <c r="F119" t="s">
        <v>240</v>
      </c>
      <c r="G119" s="1">
        <v>78753</v>
      </c>
      <c r="H119">
        <v>3</v>
      </c>
      <c r="I119">
        <v>0</v>
      </c>
      <c r="J119" s="1">
        <v>1653813</v>
      </c>
      <c r="K119" t="s">
        <v>9123</v>
      </c>
      <c r="L119" t="s">
        <v>9131</v>
      </c>
      <c r="M119" t="s">
        <v>9254</v>
      </c>
      <c r="N119" t="s">
        <v>8536</v>
      </c>
      <c r="O119" t="s">
        <v>8547</v>
      </c>
      <c r="P119" t="s">
        <v>8548</v>
      </c>
      <c r="Q119">
        <v>98103</v>
      </c>
      <c r="R119" t="s">
        <v>8542</v>
      </c>
      <c r="S119" t="s">
        <v>7792</v>
      </c>
      <c r="T119" t="s">
        <v>7736</v>
      </c>
    </row>
    <row r="120" spans="1:20" x14ac:dyDescent="0.25">
      <c r="A120" t="s">
        <v>241</v>
      </c>
      <c r="B120" s="2">
        <v>42099</v>
      </c>
      <c r="C120" s="2">
        <v>42104</v>
      </c>
      <c r="D120" t="s">
        <v>19</v>
      </c>
      <c r="E120" t="s">
        <v>242</v>
      </c>
      <c r="F120" t="s">
        <v>243</v>
      </c>
      <c r="G120" s="1">
        <v>157794</v>
      </c>
      <c r="H120">
        <v>1</v>
      </c>
      <c r="I120">
        <v>7</v>
      </c>
      <c r="J120" s="1">
        <v>-1157156</v>
      </c>
      <c r="K120" t="s">
        <v>9128</v>
      </c>
      <c r="L120" t="s">
        <v>9142</v>
      </c>
      <c r="M120" t="s">
        <v>9255</v>
      </c>
      <c r="N120" t="s">
        <v>8536</v>
      </c>
      <c r="O120" t="s">
        <v>8605</v>
      </c>
      <c r="P120" t="s">
        <v>8586</v>
      </c>
      <c r="Q120">
        <v>37620</v>
      </c>
      <c r="R120" t="s">
        <v>8539</v>
      </c>
      <c r="S120" t="s">
        <v>7793</v>
      </c>
      <c r="T120" t="s">
        <v>7738</v>
      </c>
    </row>
    <row r="121" spans="1:20" x14ac:dyDescent="0.25">
      <c r="A121" t="s">
        <v>244</v>
      </c>
      <c r="B121" s="2">
        <v>42533</v>
      </c>
      <c r="C121" s="2">
        <v>42536</v>
      </c>
      <c r="D121" t="s">
        <v>79</v>
      </c>
      <c r="E121" t="s">
        <v>245</v>
      </c>
      <c r="F121" t="s">
        <v>246</v>
      </c>
      <c r="G121" s="1">
        <v>4704</v>
      </c>
      <c r="H121">
        <v>3</v>
      </c>
      <c r="I121">
        <v>0</v>
      </c>
      <c r="J121" s="1">
        <v>183456</v>
      </c>
      <c r="K121" t="s">
        <v>9123</v>
      </c>
      <c r="L121" t="s">
        <v>9135</v>
      </c>
      <c r="M121" t="s">
        <v>9256</v>
      </c>
      <c r="N121" t="s">
        <v>8536</v>
      </c>
      <c r="O121" t="s">
        <v>8606</v>
      </c>
      <c r="P121" t="s">
        <v>8573</v>
      </c>
      <c r="Q121">
        <v>19805</v>
      </c>
      <c r="R121" t="s">
        <v>8561</v>
      </c>
      <c r="S121" t="s">
        <v>7794</v>
      </c>
      <c r="T121" t="s">
        <v>7736</v>
      </c>
    </row>
    <row r="122" spans="1:20" x14ac:dyDescent="0.25">
      <c r="A122" t="s">
        <v>244</v>
      </c>
      <c r="B122" s="2">
        <v>42533</v>
      </c>
      <c r="C122" s="2">
        <v>42536</v>
      </c>
      <c r="D122" t="s">
        <v>79</v>
      </c>
      <c r="E122" t="s">
        <v>245</v>
      </c>
      <c r="F122" t="s">
        <v>28</v>
      </c>
      <c r="G122" s="1">
        <v>3084</v>
      </c>
      <c r="H122">
        <v>4</v>
      </c>
      <c r="I122">
        <v>0</v>
      </c>
      <c r="J122" s="1">
        <v>13878</v>
      </c>
      <c r="K122" t="s">
        <v>9128</v>
      </c>
      <c r="L122" t="s">
        <v>9142</v>
      </c>
      <c r="M122" t="s">
        <v>9143</v>
      </c>
      <c r="N122" t="s">
        <v>8536</v>
      </c>
      <c r="O122" t="s">
        <v>8606</v>
      </c>
      <c r="P122" t="s">
        <v>8573</v>
      </c>
      <c r="Q122">
        <v>19805</v>
      </c>
      <c r="R122" t="s">
        <v>8561</v>
      </c>
      <c r="S122" t="s">
        <v>7794</v>
      </c>
      <c r="T122" t="s">
        <v>7736</v>
      </c>
    </row>
    <row r="123" spans="1:20" x14ac:dyDescent="0.25">
      <c r="A123" t="s">
        <v>244</v>
      </c>
      <c r="B123" s="2">
        <v>42533</v>
      </c>
      <c r="C123" s="2">
        <v>42536</v>
      </c>
      <c r="D123" t="s">
        <v>79</v>
      </c>
      <c r="E123" t="s">
        <v>245</v>
      </c>
      <c r="F123" t="s">
        <v>247</v>
      </c>
      <c r="G123" s="1">
        <v>22656</v>
      </c>
      <c r="H123">
        <v>6</v>
      </c>
      <c r="I123">
        <v>0</v>
      </c>
      <c r="J123" s="1">
        <v>634368</v>
      </c>
      <c r="K123" t="s">
        <v>9128</v>
      </c>
      <c r="L123" t="s">
        <v>9133</v>
      </c>
      <c r="M123" t="s">
        <v>9257</v>
      </c>
      <c r="N123" t="s">
        <v>8536</v>
      </c>
      <c r="O123" t="s">
        <v>8606</v>
      </c>
      <c r="P123" t="s">
        <v>8573</v>
      </c>
      <c r="Q123">
        <v>19805</v>
      </c>
      <c r="R123" t="s">
        <v>8561</v>
      </c>
      <c r="S123" t="s">
        <v>7794</v>
      </c>
      <c r="T123" t="s">
        <v>7736</v>
      </c>
    </row>
    <row r="124" spans="1:20" x14ac:dyDescent="0.25">
      <c r="A124" t="s">
        <v>244</v>
      </c>
      <c r="B124" s="2">
        <v>42533</v>
      </c>
      <c r="C124" s="2">
        <v>42536</v>
      </c>
      <c r="D124" t="s">
        <v>79</v>
      </c>
      <c r="E124" t="s">
        <v>245</v>
      </c>
      <c r="F124" t="s">
        <v>248</v>
      </c>
      <c r="G124" s="1">
        <v>11502</v>
      </c>
      <c r="H124">
        <v>9</v>
      </c>
      <c r="I124">
        <v>0</v>
      </c>
      <c r="J124" s="1">
        <v>51759</v>
      </c>
      <c r="K124" t="s">
        <v>9128</v>
      </c>
      <c r="L124" t="s">
        <v>9167</v>
      </c>
      <c r="M124" t="s">
        <v>9258</v>
      </c>
      <c r="N124" t="s">
        <v>8536</v>
      </c>
      <c r="O124" t="s">
        <v>8606</v>
      </c>
      <c r="P124" t="s">
        <v>8573</v>
      </c>
      <c r="Q124">
        <v>19805</v>
      </c>
      <c r="R124" t="s">
        <v>8561</v>
      </c>
      <c r="S124" t="s">
        <v>7794</v>
      </c>
      <c r="T124" t="s">
        <v>7736</v>
      </c>
    </row>
    <row r="125" spans="1:20" x14ac:dyDescent="0.25">
      <c r="A125" t="s">
        <v>244</v>
      </c>
      <c r="B125" s="2">
        <v>42533</v>
      </c>
      <c r="C125" s="2">
        <v>42536</v>
      </c>
      <c r="D125" t="s">
        <v>79</v>
      </c>
      <c r="E125" t="s">
        <v>245</v>
      </c>
      <c r="F125" t="s">
        <v>249</v>
      </c>
      <c r="G125" s="1">
        <v>6804</v>
      </c>
      <c r="H125">
        <v>7</v>
      </c>
      <c r="I125">
        <v>0</v>
      </c>
      <c r="J125" s="1">
        <v>197316</v>
      </c>
      <c r="K125" t="s">
        <v>9139</v>
      </c>
      <c r="L125" t="s">
        <v>9140</v>
      </c>
      <c r="M125" t="s">
        <v>9259</v>
      </c>
      <c r="N125" t="s">
        <v>8536</v>
      </c>
      <c r="O125" t="s">
        <v>8606</v>
      </c>
      <c r="P125" t="s">
        <v>8573</v>
      </c>
      <c r="Q125">
        <v>19805</v>
      </c>
      <c r="R125" t="s">
        <v>8561</v>
      </c>
      <c r="S125" t="s">
        <v>7794</v>
      </c>
      <c r="T125" t="s">
        <v>7736</v>
      </c>
    </row>
    <row r="126" spans="1:20" x14ac:dyDescent="0.25">
      <c r="A126" t="s">
        <v>250</v>
      </c>
      <c r="B126" s="2">
        <v>41999</v>
      </c>
      <c r="C126" s="2">
        <v>42001</v>
      </c>
      <c r="D126" t="s">
        <v>11</v>
      </c>
      <c r="E126" t="s">
        <v>251</v>
      </c>
      <c r="F126" t="s">
        <v>252</v>
      </c>
      <c r="G126" s="1">
        <v>600558</v>
      </c>
      <c r="H126">
        <v>3</v>
      </c>
      <c r="I126">
        <v>3</v>
      </c>
      <c r="J126" s="1">
        <v>-85794</v>
      </c>
      <c r="K126" t="s">
        <v>9123</v>
      </c>
      <c r="L126" t="s">
        <v>9126</v>
      </c>
      <c r="M126" t="s">
        <v>9260</v>
      </c>
      <c r="N126" t="s">
        <v>8536</v>
      </c>
      <c r="O126" t="s">
        <v>8563</v>
      </c>
      <c r="P126" t="s">
        <v>8550</v>
      </c>
      <c r="Q126">
        <v>77041</v>
      </c>
      <c r="R126" t="s">
        <v>8551</v>
      </c>
      <c r="S126" t="s">
        <v>7795</v>
      </c>
      <c r="T126" t="s">
        <v>7744</v>
      </c>
    </row>
    <row r="127" spans="1:20" x14ac:dyDescent="0.25">
      <c r="A127" t="s">
        <v>253</v>
      </c>
      <c r="B127" s="2">
        <v>41902</v>
      </c>
      <c r="C127" s="2">
        <v>41907</v>
      </c>
      <c r="D127" t="s">
        <v>19</v>
      </c>
      <c r="E127" t="s">
        <v>254</v>
      </c>
      <c r="F127" t="s">
        <v>255</v>
      </c>
      <c r="G127" s="1">
        <v>6177</v>
      </c>
      <c r="H127">
        <v>6</v>
      </c>
      <c r="I127">
        <v>5</v>
      </c>
      <c r="J127" s="1">
        <v>-407682</v>
      </c>
      <c r="K127" t="s">
        <v>9123</v>
      </c>
      <c r="L127" t="s">
        <v>9131</v>
      </c>
      <c r="M127" t="s">
        <v>9261</v>
      </c>
      <c r="N127" t="s">
        <v>8536</v>
      </c>
      <c r="O127" t="s">
        <v>8607</v>
      </c>
      <c r="P127" t="s">
        <v>8566</v>
      </c>
      <c r="Q127">
        <v>61701</v>
      </c>
      <c r="R127" t="s">
        <v>8551</v>
      </c>
      <c r="S127" t="s">
        <v>7796</v>
      </c>
      <c r="T127" t="s">
        <v>7736</v>
      </c>
    </row>
    <row r="128" spans="1:20" x14ac:dyDescent="0.25">
      <c r="A128" t="s">
        <v>256</v>
      </c>
      <c r="B128" s="2">
        <v>43044</v>
      </c>
      <c r="C128" s="2">
        <v>43051</v>
      </c>
      <c r="D128" t="s">
        <v>19</v>
      </c>
      <c r="E128" t="s">
        <v>257</v>
      </c>
      <c r="F128" t="s">
        <v>258</v>
      </c>
      <c r="G128" s="1">
        <v>2388</v>
      </c>
      <c r="H128">
        <v>2</v>
      </c>
      <c r="I128">
        <v>7</v>
      </c>
      <c r="J128" s="1">
        <v>-18308</v>
      </c>
      <c r="K128" t="s">
        <v>9128</v>
      </c>
      <c r="L128" t="s">
        <v>9142</v>
      </c>
      <c r="M128" t="s">
        <v>9262</v>
      </c>
      <c r="N128" t="s">
        <v>8536</v>
      </c>
      <c r="O128" t="s">
        <v>8608</v>
      </c>
      <c r="P128" t="s">
        <v>8581</v>
      </c>
      <c r="Q128">
        <v>85023</v>
      </c>
      <c r="R128" t="s">
        <v>8542</v>
      </c>
      <c r="S128" t="s">
        <v>7797</v>
      </c>
      <c r="T128" t="s">
        <v>7736</v>
      </c>
    </row>
    <row r="129" spans="1:20" x14ac:dyDescent="0.25">
      <c r="A129" t="s">
        <v>256</v>
      </c>
      <c r="B129" s="2">
        <v>43044</v>
      </c>
      <c r="C129" s="2">
        <v>43051</v>
      </c>
      <c r="D129" t="s">
        <v>19</v>
      </c>
      <c r="E129" t="s">
        <v>257</v>
      </c>
      <c r="F129" t="s">
        <v>259</v>
      </c>
      <c r="G129" s="1">
        <v>243992</v>
      </c>
      <c r="H129">
        <v>7</v>
      </c>
      <c r="I129">
        <v>2</v>
      </c>
      <c r="J129" s="1">
        <v>30499</v>
      </c>
      <c r="K129" t="s">
        <v>9128</v>
      </c>
      <c r="L129" t="s">
        <v>9133</v>
      </c>
      <c r="M129" t="s">
        <v>9263</v>
      </c>
      <c r="N129" t="s">
        <v>8536</v>
      </c>
      <c r="O129" t="s">
        <v>8608</v>
      </c>
      <c r="P129" t="s">
        <v>8581</v>
      </c>
      <c r="Q129">
        <v>85023</v>
      </c>
      <c r="R129" t="s">
        <v>8542</v>
      </c>
      <c r="S129" t="s">
        <v>7797</v>
      </c>
      <c r="T129" t="s">
        <v>7736</v>
      </c>
    </row>
    <row r="130" spans="1:20" x14ac:dyDescent="0.25">
      <c r="A130" t="s">
        <v>260</v>
      </c>
      <c r="B130" s="2">
        <v>42680</v>
      </c>
      <c r="C130" s="2">
        <v>42684</v>
      </c>
      <c r="D130" t="s">
        <v>11</v>
      </c>
      <c r="E130" t="s">
        <v>261</v>
      </c>
      <c r="F130" t="s">
        <v>135</v>
      </c>
      <c r="G130" s="1">
        <v>81424</v>
      </c>
      <c r="H130">
        <v>2</v>
      </c>
      <c r="I130">
        <v>2</v>
      </c>
      <c r="J130" s="1">
        <v>-91602</v>
      </c>
      <c r="K130" t="s">
        <v>9123</v>
      </c>
      <c r="L130" t="s">
        <v>9126</v>
      </c>
      <c r="M130" t="s">
        <v>9204</v>
      </c>
      <c r="N130" t="s">
        <v>8536</v>
      </c>
      <c r="O130" t="s">
        <v>8540</v>
      </c>
      <c r="P130" t="s">
        <v>8541</v>
      </c>
      <c r="Q130">
        <v>90004</v>
      </c>
      <c r="R130" t="s">
        <v>8542</v>
      </c>
      <c r="S130" t="s">
        <v>7798</v>
      </c>
      <c r="T130" t="s">
        <v>7744</v>
      </c>
    </row>
    <row r="131" spans="1:20" x14ac:dyDescent="0.25">
      <c r="A131" t="s">
        <v>260</v>
      </c>
      <c r="B131" s="2">
        <v>42680</v>
      </c>
      <c r="C131" s="2">
        <v>42684</v>
      </c>
      <c r="D131" t="s">
        <v>11</v>
      </c>
      <c r="E131" t="s">
        <v>261</v>
      </c>
      <c r="F131" t="s">
        <v>262</v>
      </c>
      <c r="G131" s="1">
        <v>23856</v>
      </c>
      <c r="H131">
        <v>3</v>
      </c>
      <c r="I131">
        <v>0</v>
      </c>
      <c r="J131" s="1">
        <v>262416</v>
      </c>
      <c r="K131" t="s">
        <v>9123</v>
      </c>
      <c r="L131" t="s">
        <v>9135</v>
      </c>
      <c r="M131" t="s">
        <v>9264</v>
      </c>
      <c r="N131" t="s">
        <v>8536</v>
      </c>
      <c r="O131" t="s">
        <v>8540</v>
      </c>
      <c r="P131" t="s">
        <v>8541</v>
      </c>
      <c r="Q131">
        <v>90004</v>
      </c>
      <c r="R131" t="s">
        <v>8542</v>
      </c>
      <c r="S131" t="s">
        <v>7798</v>
      </c>
      <c r="T131" t="s">
        <v>7744</v>
      </c>
    </row>
    <row r="132" spans="1:20" x14ac:dyDescent="0.25">
      <c r="A132" t="s">
        <v>263</v>
      </c>
      <c r="B132" s="2">
        <v>42768</v>
      </c>
      <c r="C132" s="2">
        <v>42771</v>
      </c>
      <c r="D132" t="s">
        <v>79</v>
      </c>
      <c r="E132" t="s">
        <v>264</v>
      </c>
      <c r="F132" t="s">
        <v>265</v>
      </c>
      <c r="G132" s="1">
        <v>5997</v>
      </c>
      <c r="H132">
        <v>5</v>
      </c>
      <c r="I132">
        <v>4</v>
      </c>
      <c r="J132" s="1">
        <v>-11994</v>
      </c>
      <c r="K132" t="s">
        <v>9139</v>
      </c>
      <c r="L132" t="s">
        <v>9140</v>
      </c>
      <c r="M132" t="s">
        <v>9265</v>
      </c>
      <c r="N132" t="s">
        <v>8536</v>
      </c>
      <c r="O132" t="s">
        <v>8603</v>
      </c>
      <c r="P132" t="s">
        <v>8604</v>
      </c>
      <c r="Q132">
        <v>43229</v>
      </c>
      <c r="R132" t="s">
        <v>8561</v>
      </c>
      <c r="S132" t="s">
        <v>7799</v>
      </c>
      <c r="T132" t="s">
        <v>7738</v>
      </c>
    </row>
    <row r="133" spans="1:20" x14ac:dyDescent="0.25">
      <c r="A133" t="s">
        <v>263</v>
      </c>
      <c r="B133" s="2">
        <v>42768</v>
      </c>
      <c r="C133" s="2">
        <v>42771</v>
      </c>
      <c r="D133" t="s">
        <v>79</v>
      </c>
      <c r="E133" t="s">
        <v>264</v>
      </c>
      <c r="F133" t="s">
        <v>266</v>
      </c>
      <c r="G133" s="1">
        <v>78304</v>
      </c>
      <c r="H133">
        <v>2</v>
      </c>
      <c r="I133">
        <v>2</v>
      </c>
      <c r="J133" s="1">
        <v>29364</v>
      </c>
      <c r="K133" t="s">
        <v>9128</v>
      </c>
      <c r="L133" t="s">
        <v>9148</v>
      </c>
      <c r="M133" t="s">
        <v>9266</v>
      </c>
      <c r="N133" t="s">
        <v>8536</v>
      </c>
      <c r="O133" t="s">
        <v>8603</v>
      </c>
      <c r="P133" t="s">
        <v>8604</v>
      </c>
      <c r="Q133">
        <v>43229</v>
      </c>
      <c r="R133" t="s">
        <v>8561</v>
      </c>
      <c r="S133" t="s">
        <v>7799</v>
      </c>
      <c r="T133" t="s">
        <v>7738</v>
      </c>
    </row>
    <row r="134" spans="1:20" x14ac:dyDescent="0.25">
      <c r="A134" t="s">
        <v>263</v>
      </c>
      <c r="B134" s="2">
        <v>42768</v>
      </c>
      <c r="C134" s="2">
        <v>42771</v>
      </c>
      <c r="D134" t="s">
        <v>79</v>
      </c>
      <c r="E134" t="s">
        <v>264</v>
      </c>
      <c r="F134" t="s">
        <v>267</v>
      </c>
      <c r="G134" s="1">
        <v>21456</v>
      </c>
      <c r="H134">
        <v>9</v>
      </c>
      <c r="I134">
        <v>2</v>
      </c>
      <c r="J134" s="1">
        <v>69732</v>
      </c>
      <c r="K134" t="s">
        <v>9128</v>
      </c>
      <c r="L134" t="s">
        <v>9191</v>
      </c>
      <c r="M134" t="s">
        <v>9267</v>
      </c>
      <c r="N134" t="s">
        <v>8536</v>
      </c>
      <c r="O134" t="s">
        <v>8603</v>
      </c>
      <c r="P134" t="s">
        <v>8604</v>
      </c>
      <c r="Q134">
        <v>43229</v>
      </c>
      <c r="R134" t="s">
        <v>8561</v>
      </c>
      <c r="S134" t="s">
        <v>7799</v>
      </c>
      <c r="T134" t="s">
        <v>7738</v>
      </c>
    </row>
    <row r="135" spans="1:20" x14ac:dyDescent="0.25">
      <c r="A135" t="s">
        <v>268</v>
      </c>
      <c r="B135" s="2">
        <v>42656</v>
      </c>
      <c r="C135" s="2">
        <v>42662</v>
      </c>
      <c r="D135" t="s">
        <v>19</v>
      </c>
      <c r="E135" t="s">
        <v>269</v>
      </c>
      <c r="F135" t="s">
        <v>270</v>
      </c>
      <c r="G135" s="1">
        <v>2004</v>
      </c>
      <c r="H135">
        <v>3</v>
      </c>
      <c r="I135">
        <v>0</v>
      </c>
      <c r="J135" s="1">
        <v>96192</v>
      </c>
      <c r="K135" t="s">
        <v>9128</v>
      </c>
      <c r="L135" t="s">
        <v>9148</v>
      </c>
      <c r="M135" t="s">
        <v>9268</v>
      </c>
      <c r="N135" t="s">
        <v>8536</v>
      </c>
      <c r="O135" t="s">
        <v>8609</v>
      </c>
      <c r="P135" t="s">
        <v>8541</v>
      </c>
      <c r="Q135">
        <v>95661</v>
      </c>
      <c r="R135" t="s">
        <v>8542</v>
      </c>
      <c r="S135" t="s">
        <v>7800</v>
      </c>
      <c r="T135" t="s">
        <v>7736</v>
      </c>
    </row>
    <row r="136" spans="1:20" x14ac:dyDescent="0.25">
      <c r="A136" t="s">
        <v>268</v>
      </c>
      <c r="B136" s="2">
        <v>42656</v>
      </c>
      <c r="C136" s="2">
        <v>42662</v>
      </c>
      <c r="D136" t="s">
        <v>19</v>
      </c>
      <c r="E136" t="s">
        <v>269</v>
      </c>
      <c r="F136" t="s">
        <v>271</v>
      </c>
      <c r="G136" s="1">
        <v>3544</v>
      </c>
      <c r="H136">
        <v>1</v>
      </c>
      <c r="I136">
        <v>0</v>
      </c>
      <c r="J136" s="1">
        <v>166568</v>
      </c>
      <c r="K136" t="s">
        <v>9128</v>
      </c>
      <c r="L136" t="s">
        <v>9148</v>
      </c>
      <c r="M136" t="s">
        <v>9269</v>
      </c>
      <c r="N136" t="s">
        <v>8536</v>
      </c>
      <c r="O136" t="s">
        <v>8609</v>
      </c>
      <c r="P136" t="s">
        <v>8541</v>
      </c>
      <c r="Q136">
        <v>95661</v>
      </c>
      <c r="R136" t="s">
        <v>8542</v>
      </c>
      <c r="S136" t="s">
        <v>7800</v>
      </c>
      <c r="T136" t="s">
        <v>7736</v>
      </c>
    </row>
    <row r="137" spans="1:20" x14ac:dyDescent="0.25">
      <c r="A137" t="s">
        <v>268</v>
      </c>
      <c r="B137" s="2">
        <v>42656</v>
      </c>
      <c r="C137" s="2">
        <v>42662</v>
      </c>
      <c r="D137" t="s">
        <v>19</v>
      </c>
      <c r="E137" t="s">
        <v>269</v>
      </c>
      <c r="F137" t="s">
        <v>272</v>
      </c>
      <c r="G137" s="1">
        <v>1152</v>
      </c>
      <c r="H137">
        <v>4</v>
      </c>
      <c r="I137">
        <v>0</v>
      </c>
      <c r="J137" s="1">
        <v>3456</v>
      </c>
      <c r="K137" t="s">
        <v>9128</v>
      </c>
      <c r="L137" t="s">
        <v>9137</v>
      </c>
      <c r="M137" t="s">
        <v>9270</v>
      </c>
      <c r="N137" t="s">
        <v>8536</v>
      </c>
      <c r="O137" t="s">
        <v>8609</v>
      </c>
      <c r="P137" t="s">
        <v>8541</v>
      </c>
      <c r="Q137">
        <v>95661</v>
      </c>
      <c r="R137" t="s">
        <v>8542</v>
      </c>
      <c r="S137" t="s">
        <v>7800</v>
      </c>
      <c r="T137" t="s">
        <v>7736</v>
      </c>
    </row>
    <row r="138" spans="1:20" x14ac:dyDescent="0.25">
      <c r="A138" t="s">
        <v>268</v>
      </c>
      <c r="B138" s="2">
        <v>42656</v>
      </c>
      <c r="C138" s="2">
        <v>42662</v>
      </c>
      <c r="D138" t="s">
        <v>19</v>
      </c>
      <c r="E138" t="s">
        <v>269</v>
      </c>
      <c r="F138" t="s">
        <v>273</v>
      </c>
      <c r="G138" s="1">
        <v>402</v>
      </c>
      <c r="H138">
        <v>2</v>
      </c>
      <c r="I138">
        <v>0</v>
      </c>
      <c r="J138" s="1">
        <v>19698</v>
      </c>
      <c r="K138" t="s">
        <v>9128</v>
      </c>
      <c r="L138" t="s">
        <v>9191</v>
      </c>
      <c r="M138" t="s">
        <v>9271</v>
      </c>
      <c r="N138" t="s">
        <v>8536</v>
      </c>
      <c r="O138" t="s">
        <v>8609</v>
      </c>
      <c r="P138" t="s">
        <v>8541</v>
      </c>
      <c r="Q138">
        <v>95661</v>
      </c>
      <c r="R138" t="s">
        <v>8542</v>
      </c>
      <c r="S138" t="s">
        <v>7800</v>
      </c>
      <c r="T138" t="s">
        <v>7736</v>
      </c>
    </row>
    <row r="139" spans="1:20" x14ac:dyDescent="0.25">
      <c r="A139" t="s">
        <v>268</v>
      </c>
      <c r="B139" s="2">
        <v>42656</v>
      </c>
      <c r="C139" s="2">
        <v>42662</v>
      </c>
      <c r="D139" t="s">
        <v>19</v>
      </c>
      <c r="E139" t="s">
        <v>269</v>
      </c>
      <c r="F139" t="s">
        <v>274</v>
      </c>
      <c r="G139" s="1">
        <v>76176</v>
      </c>
      <c r="H139">
        <v>3</v>
      </c>
      <c r="I139">
        <v>2</v>
      </c>
      <c r="J139" s="1">
        <v>266616</v>
      </c>
      <c r="K139" t="s">
        <v>9128</v>
      </c>
      <c r="L139" t="s">
        <v>9142</v>
      </c>
      <c r="M139" t="s">
        <v>9272</v>
      </c>
      <c r="N139" t="s">
        <v>8536</v>
      </c>
      <c r="O139" t="s">
        <v>8609</v>
      </c>
      <c r="P139" t="s">
        <v>8541</v>
      </c>
      <c r="Q139">
        <v>95661</v>
      </c>
      <c r="R139" t="s">
        <v>8542</v>
      </c>
      <c r="S139" t="s">
        <v>7800</v>
      </c>
      <c r="T139" t="s">
        <v>7736</v>
      </c>
    </row>
    <row r="140" spans="1:20" x14ac:dyDescent="0.25">
      <c r="A140" t="s">
        <v>268</v>
      </c>
      <c r="B140" s="2">
        <v>42656</v>
      </c>
      <c r="C140" s="2">
        <v>42662</v>
      </c>
      <c r="D140" t="s">
        <v>19</v>
      </c>
      <c r="E140" t="s">
        <v>269</v>
      </c>
      <c r="F140" t="s">
        <v>275</v>
      </c>
      <c r="G140" s="1">
        <v>6588</v>
      </c>
      <c r="H140">
        <v>6</v>
      </c>
      <c r="I140">
        <v>0</v>
      </c>
      <c r="J140" s="1">
        <v>184464</v>
      </c>
      <c r="K140" t="s">
        <v>9128</v>
      </c>
      <c r="L140" t="s">
        <v>9273</v>
      </c>
      <c r="M140" t="s">
        <v>9274</v>
      </c>
      <c r="N140" t="s">
        <v>8536</v>
      </c>
      <c r="O140" t="s">
        <v>8609</v>
      </c>
      <c r="P140" t="s">
        <v>8541</v>
      </c>
      <c r="Q140">
        <v>95661</v>
      </c>
      <c r="R140" t="s">
        <v>8542</v>
      </c>
      <c r="S140" t="s">
        <v>7800</v>
      </c>
      <c r="T140" t="s">
        <v>7736</v>
      </c>
    </row>
    <row r="141" spans="1:20" x14ac:dyDescent="0.25">
      <c r="A141" t="s">
        <v>268</v>
      </c>
      <c r="B141" s="2">
        <v>42656</v>
      </c>
      <c r="C141" s="2">
        <v>42662</v>
      </c>
      <c r="D141" t="s">
        <v>19</v>
      </c>
      <c r="E141" t="s">
        <v>269</v>
      </c>
      <c r="F141" t="s">
        <v>113</v>
      </c>
      <c r="G141" s="1">
        <v>4312</v>
      </c>
      <c r="H141">
        <v>14</v>
      </c>
      <c r="I141">
        <v>0</v>
      </c>
      <c r="J141" s="1">
        <v>206976</v>
      </c>
      <c r="K141" t="s">
        <v>9123</v>
      </c>
      <c r="L141" t="s">
        <v>9135</v>
      </c>
      <c r="M141" t="s">
        <v>9189</v>
      </c>
      <c r="N141" t="s">
        <v>8536</v>
      </c>
      <c r="O141" t="s">
        <v>8609</v>
      </c>
      <c r="P141" t="s">
        <v>8541</v>
      </c>
      <c r="Q141">
        <v>95661</v>
      </c>
      <c r="R141" t="s">
        <v>8542</v>
      </c>
      <c r="S141" t="s">
        <v>7800</v>
      </c>
      <c r="T141" t="s">
        <v>7736</v>
      </c>
    </row>
    <row r="142" spans="1:20" x14ac:dyDescent="0.25">
      <c r="A142" t="s">
        <v>276</v>
      </c>
      <c r="B142" s="2">
        <v>42618</v>
      </c>
      <c r="C142" s="2">
        <v>42620</v>
      </c>
      <c r="D142" t="s">
        <v>11</v>
      </c>
      <c r="E142" t="s">
        <v>277</v>
      </c>
      <c r="F142" t="s">
        <v>70</v>
      </c>
      <c r="G142" s="1">
        <v>828</v>
      </c>
      <c r="H142">
        <v>2</v>
      </c>
      <c r="I142">
        <v>2</v>
      </c>
      <c r="J142" s="1">
        <v>1035</v>
      </c>
      <c r="K142" t="s">
        <v>9123</v>
      </c>
      <c r="L142" t="s">
        <v>9135</v>
      </c>
      <c r="M142" t="s">
        <v>9166</v>
      </c>
      <c r="N142" t="s">
        <v>8536</v>
      </c>
      <c r="O142" t="s">
        <v>8559</v>
      </c>
      <c r="P142" t="s">
        <v>8560</v>
      </c>
      <c r="Q142">
        <v>19140</v>
      </c>
      <c r="R142" t="s">
        <v>8561</v>
      </c>
      <c r="S142" t="s">
        <v>7801</v>
      </c>
      <c r="T142" t="s">
        <v>7738</v>
      </c>
    </row>
    <row r="143" spans="1:20" x14ac:dyDescent="0.25">
      <c r="A143" t="s">
        <v>278</v>
      </c>
      <c r="B143" s="2">
        <v>42996</v>
      </c>
      <c r="C143" s="2">
        <v>43001</v>
      </c>
      <c r="D143" t="s">
        <v>19</v>
      </c>
      <c r="E143" t="s">
        <v>279</v>
      </c>
      <c r="F143" t="s">
        <v>280</v>
      </c>
      <c r="G143" s="1">
        <v>882</v>
      </c>
      <c r="H143">
        <v>3</v>
      </c>
      <c r="I143">
        <v>0</v>
      </c>
      <c r="J143" s="1">
        <v>23814</v>
      </c>
      <c r="K143" t="s">
        <v>9128</v>
      </c>
      <c r="L143" t="s">
        <v>9137</v>
      </c>
      <c r="M143" t="s">
        <v>9275</v>
      </c>
      <c r="N143" t="s">
        <v>8536</v>
      </c>
      <c r="O143" t="s">
        <v>8556</v>
      </c>
      <c r="P143" t="s">
        <v>8541</v>
      </c>
      <c r="Q143">
        <v>94122</v>
      </c>
      <c r="R143" t="s">
        <v>8542</v>
      </c>
      <c r="S143" t="s">
        <v>7802</v>
      </c>
      <c r="T143" t="s">
        <v>7738</v>
      </c>
    </row>
    <row r="144" spans="1:20" x14ac:dyDescent="0.25">
      <c r="A144" t="s">
        <v>278</v>
      </c>
      <c r="B144" s="2">
        <v>42996</v>
      </c>
      <c r="C144" s="2">
        <v>43001</v>
      </c>
      <c r="D144" t="s">
        <v>19</v>
      </c>
      <c r="E144" t="s">
        <v>279</v>
      </c>
      <c r="F144" t="s">
        <v>281</v>
      </c>
      <c r="G144" s="1">
        <v>1086</v>
      </c>
      <c r="H144">
        <v>3</v>
      </c>
      <c r="I144">
        <v>0</v>
      </c>
      <c r="J144" s="1">
        <v>51042</v>
      </c>
      <c r="K144" t="s">
        <v>9128</v>
      </c>
      <c r="L144" t="s">
        <v>9167</v>
      </c>
      <c r="M144" t="s">
        <v>9276</v>
      </c>
      <c r="N144" t="s">
        <v>8536</v>
      </c>
      <c r="O144" t="s">
        <v>8556</v>
      </c>
      <c r="P144" t="s">
        <v>8541</v>
      </c>
      <c r="Q144">
        <v>94122</v>
      </c>
      <c r="R144" t="s">
        <v>8542</v>
      </c>
      <c r="S144" t="s">
        <v>7802</v>
      </c>
      <c r="T144" t="s">
        <v>7738</v>
      </c>
    </row>
    <row r="145" spans="1:20" x14ac:dyDescent="0.25">
      <c r="A145" t="s">
        <v>278</v>
      </c>
      <c r="B145" s="2">
        <v>42996</v>
      </c>
      <c r="C145" s="2">
        <v>43001</v>
      </c>
      <c r="D145" t="s">
        <v>19</v>
      </c>
      <c r="E145" t="s">
        <v>279</v>
      </c>
      <c r="F145" t="s">
        <v>282</v>
      </c>
      <c r="G145" s="1">
        <v>1437</v>
      </c>
      <c r="H145">
        <v>3</v>
      </c>
      <c r="I145">
        <v>0</v>
      </c>
      <c r="J145" s="1">
        <v>68976</v>
      </c>
      <c r="K145" t="s">
        <v>9128</v>
      </c>
      <c r="L145" t="s">
        <v>9148</v>
      </c>
      <c r="M145" t="s">
        <v>9277</v>
      </c>
      <c r="N145" t="s">
        <v>8536</v>
      </c>
      <c r="O145" t="s">
        <v>8556</v>
      </c>
      <c r="P145" t="s">
        <v>8541</v>
      </c>
      <c r="Q145">
        <v>94122</v>
      </c>
      <c r="R145" t="s">
        <v>8542</v>
      </c>
      <c r="S145" t="s">
        <v>7802</v>
      </c>
      <c r="T145" t="s">
        <v>7738</v>
      </c>
    </row>
    <row r="146" spans="1:20" x14ac:dyDescent="0.25">
      <c r="A146" t="s">
        <v>283</v>
      </c>
      <c r="B146" s="2">
        <v>43091</v>
      </c>
      <c r="C146" s="2">
        <v>43096</v>
      </c>
      <c r="D146" t="s">
        <v>19</v>
      </c>
      <c r="E146" t="s">
        <v>284</v>
      </c>
      <c r="F146" t="s">
        <v>285</v>
      </c>
      <c r="G146" s="1">
        <v>83943</v>
      </c>
      <c r="H146">
        <v>3</v>
      </c>
      <c r="I146">
        <v>0</v>
      </c>
      <c r="J146" s="1">
        <v>2182518</v>
      </c>
      <c r="K146" t="s">
        <v>9128</v>
      </c>
      <c r="L146" t="s">
        <v>9144</v>
      </c>
      <c r="M146" t="s">
        <v>9278</v>
      </c>
      <c r="N146" t="s">
        <v>8536</v>
      </c>
      <c r="O146" t="s">
        <v>8610</v>
      </c>
      <c r="P146" t="s">
        <v>8611</v>
      </c>
      <c r="Q146">
        <v>64055</v>
      </c>
      <c r="R146" t="s">
        <v>8551</v>
      </c>
      <c r="S146" t="s">
        <v>7803</v>
      </c>
      <c r="T146" t="s">
        <v>7736</v>
      </c>
    </row>
    <row r="147" spans="1:20" x14ac:dyDescent="0.25">
      <c r="A147" t="s">
        <v>286</v>
      </c>
      <c r="B147" s="2">
        <v>42254</v>
      </c>
      <c r="C147" s="2">
        <v>42259</v>
      </c>
      <c r="D147" t="s">
        <v>19</v>
      </c>
      <c r="E147" t="s">
        <v>287</v>
      </c>
      <c r="F147" t="s">
        <v>173</v>
      </c>
      <c r="G147" s="1">
        <v>67193</v>
      </c>
      <c r="H147">
        <v>7</v>
      </c>
      <c r="I147">
        <v>0</v>
      </c>
      <c r="J147" s="1">
        <v>201579</v>
      </c>
      <c r="K147" t="s">
        <v>9128</v>
      </c>
      <c r="L147" t="s">
        <v>9133</v>
      </c>
      <c r="M147" t="s">
        <v>9222</v>
      </c>
      <c r="N147" t="s">
        <v>8536</v>
      </c>
      <c r="O147" t="s">
        <v>8612</v>
      </c>
      <c r="P147" t="s">
        <v>8541</v>
      </c>
      <c r="Q147">
        <v>91104</v>
      </c>
      <c r="R147" t="s">
        <v>8542</v>
      </c>
      <c r="S147" t="s">
        <v>7804</v>
      </c>
      <c r="T147" t="s">
        <v>7736</v>
      </c>
    </row>
    <row r="148" spans="1:20" x14ac:dyDescent="0.25">
      <c r="A148" t="s">
        <v>288</v>
      </c>
      <c r="B148" s="2">
        <v>41934</v>
      </c>
      <c r="C148" s="2">
        <v>41940</v>
      </c>
      <c r="D148" t="s">
        <v>19</v>
      </c>
      <c r="E148" t="s">
        <v>289</v>
      </c>
      <c r="F148" t="s">
        <v>290</v>
      </c>
      <c r="G148" s="1">
        <v>93888</v>
      </c>
      <c r="H148">
        <v>4</v>
      </c>
      <c r="I148">
        <v>2</v>
      </c>
      <c r="J148" s="1">
        <v>129096</v>
      </c>
      <c r="K148" t="s">
        <v>9123</v>
      </c>
      <c r="L148" t="s">
        <v>9135</v>
      </c>
      <c r="M148" t="s">
        <v>9279</v>
      </c>
      <c r="N148" t="s">
        <v>8536</v>
      </c>
      <c r="O148" t="s">
        <v>8613</v>
      </c>
      <c r="P148" t="s">
        <v>8604</v>
      </c>
      <c r="Q148">
        <v>43055</v>
      </c>
      <c r="R148" t="s">
        <v>8561</v>
      </c>
      <c r="S148" t="s">
        <v>7805</v>
      </c>
      <c r="T148" t="s">
        <v>7744</v>
      </c>
    </row>
    <row r="149" spans="1:20" x14ac:dyDescent="0.25">
      <c r="A149" t="s">
        <v>291</v>
      </c>
      <c r="B149" s="2">
        <v>42709</v>
      </c>
      <c r="C149" s="2">
        <v>42713</v>
      </c>
      <c r="D149" t="s">
        <v>19</v>
      </c>
      <c r="E149" t="s">
        <v>292</v>
      </c>
      <c r="F149" t="s">
        <v>293</v>
      </c>
      <c r="G149" s="1">
        <v>38445</v>
      </c>
      <c r="H149">
        <v>11</v>
      </c>
      <c r="I149">
        <v>0</v>
      </c>
      <c r="J149" s="1">
        <v>1038015</v>
      </c>
      <c r="K149" t="s">
        <v>9139</v>
      </c>
      <c r="L149" t="s">
        <v>9140</v>
      </c>
      <c r="M149" t="s">
        <v>9280</v>
      </c>
      <c r="N149" t="s">
        <v>8536</v>
      </c>
      <c r="O149" t="s">
        <v>8614</v>
      </c>
      <c r="P149" t="s">
        <v>8553</v>
      </c>
      <c r="Q149">
        <v>53132</v>
      </c>
      <c r="R149" t="s">
        <v>8551</v>
      </c>
      <c r="S149" t="s">
        <v>7806</v>
      </c>
      <c r="T149" t="s">
        <v>7738</v>
      </c>
    </row>
    <row r="150" spans="1:20" x14ac:dyDescent="0.25">
      <c r="A150" t="s">
        <v>291</v>
      </c>
      <c r="B150" s="2">
        <v>42709</v>
      </c>
      <c r="C150" s="2">
        <v>42713</v>
      </c>
      <c r="D150" t="s">
        <v>19</v>
      </c>
      <c r="E150" t="s">
        <v>292</v>
      </c>
      <c r="F150" t="s">
        <v>294</v>
      </c>
      <c r="G150" s="1">
        <v>14997</v>
      </c>
      <c r="H150">
        <v>3</v>
      </c>
      <c r="I150">
        <v>0</v>
      </c>
      <c r="J150" s="1">
        <v>59988</v>
      </c>
      <c r="K150" t="s">
        <v>9139</v>
      </c>
      <c r="L150" t="s">
        <v>9140</v>
      </c>
      <c r="M150" t="s">
        <v>9281</v>
      </c>
      <c r="N150" t="s">
        <v>8536</v>
      </c>
      <c r="O150" t="s">
        <v>8614</v>
      </c>
      <c r="P150" t="s">
        <v>8553</v>
      </c>
      <c r="Q150">
        <v>53132</v>
      </c>
      <c r="R150" t="s">
        <v>8551</v>
      </c>
      <c r="S150" t="s">
        <v>7806</v>
      </c>
      <c r="T150" t="s">
        <v>7738</v>
      </c>
    </row>
    <row r="151" spans="1:20" x14ac:dyDescent="0.25">
      <c r="A151" t="s">
        <v>291</v>
      </c>
      <c r="B151" s="2">
        <v>42709</v>
      </c>
      <c r="C151" s="2">
        <v>42713</v>
      </c>
      <c r="D151" t="s">
        <v>19</v>
      </c>
      <c r="E151" t="s">
        <v>292</v>
      </c>
      <c r="F151" t="s">
        <v>14</v>
      </c>
      <c r="G151" s="1">
        <v>195184</v>
      </c>
      <c r="H151">
        <v>8</v>
      </c>
      <c r="I151">
        <v>0</v>
      </c>
      <c r="J151" s="1">
        <v>585552</v>
      </c>
      <c r="K151" t="s">
        <v>9123</v>
      </c>
      <c r="L151" t="s">
        <v>9126</v>
      </c>
      <c r="M151" t="s">
        <v>9127</v>
      </c>
      <c r="N151" t="s">
        <v>8536</v>
      </c>
      <c r="O151" t="s">
        <v>8614</v>
      </c>
      <c r="P151" t="s">
        <v>8553</v>
      </c>
      <c r="Q151">
        <v>53132</v>
      </c>
      <c r="R151" t="s">
        <v>8551</v>
      </c>
      <c r="S151" t="s">
        <v>7806</v>
      </c>
      <c r="T151" t="s">
        <v>7738</v>
      </c>
    </row>
    <row r="152" spans="1:20" x14ac:dyDescent="0.25">
      <c r="A152" t="s">
        <v>291</v>
      </c>
      <c r="B152" s="2">
        <v>42709</v>
      </c>
      <c r="C152" s="2">
        <v>42713</v>
      </c>
      <c r="D152" t="s">
        <v>19</v>
      </c>
      <c r="E152" t="s">
        <v>292</v>
      </c>
      <c r="F152" t="s">
        <v>295</v>
      </c>
      <c r="G152" s="1">
        <v>17155</v>
      </c>
      <c r="H152">
        <v>5</v>
      </c>
      <c r="I152">
        <v>0</v>
      </c>
      <c r="J152" s="1">
        <v>806285</v>
      </c>
      <c r="K152" t="s">
        <v>9128</v>
      </c>
      <c r="L152" t="s">
        <v>9142</v>
      </c>
      <c r="M152" t="s">
        <v>9282</v>
      </c>
      <c r="N152" t="s">
        <v>8536</v>
      </c>
      <c r="O152" t="s">
        <v>8614</v>
      </c>
      <c r="P152" t="s">
        <v>8553</v>
      </c>
      <c r="Q152">
        <v>53132</v>
      </c>
      <c r="R152" t="s">
        <v>8551</v>
      </c>
      <c r="S152" t="s">
        <v>7806</v>
      </c>
      <c r="T152" t="s">
        <v>7738</v>
      </c>
    </row>
    <row r="153" spans="1:20" x14ac:dyDescent="0.25">
      <c r="A153" t="s">
        <v>296</v>
      </c>
      <c r="B153" s="2">
        <v>42442</v>
      </c>
      <c r="C153" s="2">
        <v>42445</v>
      </c>
      <c r="D153" t="s">
        <v>79</v>
      </c>
      <c r="E153" t="s">
        <v>297</v>
      </c>
      <c r="F153" t="s">
        <v>298</v>
      </c>
      <c r="G153" s="1">
        <v>15792</v>
      </c>
      <c r="H153">
        <v>5</v>
      </c>
      <c r="I153">
        <v>2</v>
      </c>
      <c r="J153" s="1">
        <v>17766</v>
      </c>
      <c r="K153" t="s">
        <v>9128</v>
      </c>
      <c r="L153" t="s">
        <v>9144</v>
      </c>
      <c r="M153" t="s">
        <v>9283</v>
      </c>
      <c r="N153" t="s">
        <v>8536</v>
      </c>
      <c r="O153" t="s">
        <v>8615</v>
      </c>
      <c r="P153" t="s">
        <v>8581</v>
      </c>
      <c r="Q153">
        <v>85254</v>
      </c>
      <c r="R153" t="s">
        <v>8542</v>
      </c>
      <c r="S153" t="s">
        <v>7807</v>
      </c>
      <c r="T153" t="s">
        <v>7744</v>
      </c>
    </row>
    <row r="154" spans="1:20" x14ac:dyDescent="0.25">
      <c r="A154" t="s">
        <v>296</v>
      </c>
      <c r="B154" s="2">
        <v>42442</v>
      </c>
      <c r="C154" s="2">
        <v>42445</v>
      </c>
      <c r="D154" t="s">
        <v>79</v>
      </c>
      <c r="E154" t="s">
        <v>297</v>
      </c>
      <c r="F154" t="s">
        <v>299</v>
      </c>
      <c r="G154" s="1">
        <v>203184</v>
      </c>
      <c r="H154">
        <v>2</v>
      </c>
      <c r="I154">
        <v>2</v>
      </c>
      <c r="J154" s="1">
        <v>152388</v>
      </c>
      <c r="K154" t="s">
        <v>9139</v>
      </c>
      <c r="L154" t="s">
        <v>9140</v>
      </c>
      <c r="M154" t="s">
        <v>9284</v>
      </c>
      <c r="N154" t="s">
        <v>8536</v>
      </c>
      <c r="O154" t="s">
        <v>8615</v>
      </c>
      <c r="P154" t="s">
        <v>8581</v>
      </c>
      <c r="Q154">
        <v>85254</v>
      </c>
      <c r="R154" t="s">
        <v>8542</v>
      </c>
      <c r="S154" t="s">
        <v>7807</v>
      </c>
      <c r="T154" t="s">
        <v>7744</v>
      </c>
    </row>
    <row r="155" spans="1:20" x14ac:dyDescent="0.25">
      <c r="A155" t="s">
        <v>300</v>
      </c>
      <c r="B155" s="2">
        <v>42155</v>
      </c>
      <c r="C155" s="2">
        <v>42157</v>
      </c>
      <c r="D155" t="s">
        <v>79</v>
      </c>
      <c r="E155" t="s">
        <v>301</v>
      </c>
      <c r="F155" t="s">
        <v>302</v>
      </c>
      <c r="G155" s="1">
        <v>5838</v>
      </c>
      <c r="H155">
        <v>7</v>
      </c>
      <c r="I155">
        <v>0</v>
      </c>
      <c r="J155" s="1">
        <v>26271</v>
      </c>
      <c r="K155" t="s">
        <v>9128</v>
      </c>
      <c r="L155" t="s">
        <v>9148</v>
      </c>
      <c r="M155" t="s">
        <v>9285</v>
      </c>
      <c r="N155" t="s">
        <v>8536</v>
      </c>
      <c r="O155" t="s">
        <v>8616</v>
      </c>
      <c r="P155" t="s">
        <v>8541</v>
      </c>
      <c r="Q155">
        <v>95123</v>
      </c>
      <c r="R155" t="s">
        <v>8542</v>
      </c>
      <c r="S155" t="s">
        <v>7808</v>
      </c>
      <c r="T155" t="s">
        <v>7738</v>
      </c>
    </row>
    <row r="156" spans="1:20" x14ac:dyDescent="0.25">
      <c r="A156" t="s">
        <v>300</v>
      </c>
      <c r="B156" s="2">
        <v>42155</v>
      </c>
      <c r="C156" s="2">
        <v>42157</v>
      </c>
      <c r="D156" t="s">
        <v>79</v>
      </c>
      <c r="E156" t="s">
        <v>301</v>
      </c>
      <c r="F156" t="s">
        <v>303</v>
      </c>
      <c r="G156" s="1">
        <v>10552</v>
      </c>
      <c r="H156">
        <v>4</v>
      </c>
      <c r="I156">
        <v>0</v>
      </c>
      <c r="J156" s="1">
        <v>485392</v>
      </c>
      <c r="K156" t="s">
        <v>9128</v>
      </c>
      <c r="L156" t="s">
        <v>9148</v>
      </c>
      <c r="M156" t="s">
        <v>9286</v>
      </c>
      <c r="N156" t="s">
        <v>8536</v>
      </c>
      <c r="O156" t="s">
        <v>8616</v>
      </c>
      <c r="P156" t="s">
        <v>8541</v>
      </c>
      <c r="Q156">
        <v>95123</v>
      </c>
      <c r="R156" t="s">
        <v>8542</v>
      </c>
      <c r="S156" t="s">
        <v>7808</v>
      </c>
      <c r="T156" t="s">
        <v>7738</v>
      </c>
    </row>
    <row r="157" spans="1:20" x14ac:dyDescent="0.25">
      <c r="A157" t="s">
        <v>300</v>
      </c>
      <c r="B157" s="2">
        <v>42155</v>
      </c>
      <c r="C157" s="2">
        <v>42157</v>
      </c>
      <c r="D157" t="s">
        <v>79</v>
      </c>
      <c r="E157" t="s">
        <v>301</v>
      </c>
      <c r="F157" t="s">
        <v>304</v>
      </c>
      <c r="G157" s="1">
        <v>8088</v>
      </c>
      <c r="H157">
        <v>6</v>
      </c>
      <c r="I157">
        <v>0</v>
      </c>
      <c r="J157" s="1">
        <v>210288</v>
      </c>
      <c r="K157" t="s">
        <v>9128</v>
      </c>
      <c r="L157" t="s">
        <v>9133</v>
      </c>
      <c r="M157" t="s">
        <v>9287</v>
      </c>
      <c r="N157" t="s">
        <v>8536</v>
      </c>
      <c r="O157" t="s">
        <v>8616</v>
      </c>
      <c r="P157" t="s">
        <v>8541</v>
      </c>
      <c r="Q157">
        <v>95123</v>
      </c>
      <c r="R157" t="s">
        <v>8542</v>
      </c>
      <c r="S157" t="s">
        <v>7808</v>
      </c>
      <c r="T157" t="s">
        <v>7738</v>
      </c>
    </row>
    <row r="158" spans="1:20" x14ac:dyDescent="0.25">
      <c r="A158" t="s">
        <v>305</v>
      </c>
      <c r="B158" s="2">
        <v>42152</v>
      </c>
      <c r="C158" s="2">
        <v>42158</v>
      </c>
      <c r="D158" t="s">
        <v>19</v>
      </c>
      <c r="E158" t="s">
        <v>306</v>
      </c>
      <c r="F158" t="s">
        <v>307</v>
      </c>
      <c r="G158" s="1">
        <v>663</v>
      </c>
      <c r="H158">
        <v>3</v>
      </c>
      <c r="I158">
        <v>0</v>
      </c>
      <c r="J158" s="1">
        <v>17901</v>
      </c>
      <c r="K158" t="s">
        <v>9128</v>
      </c>
      <c r="L158" t="s">
        <v>9137</v>
      </c>
      <c r="M158" t="s">
        <v>9288</v>
      </c>
      <c r="N158" t="s">
        <v>8536</v>
      </c>
      <c r="O158" t="s">
        <v>8547</v>
      </c>
      <c r="P158" t="s">
        <v>8548</v>
      </c>
      <c r="Q158">
        <v>98105</v>
      </c>
      <c r="R158" t="s">
        <v>8542</v>
      </c>
      <c r="S158" t="s">
        <v>7809</v>
      </c>
      <c r="T158" t="s">
        <v>7744</v>
      </c>
    </row>
    <row r="159" spans="1:20" x14ac:dyDescent="0.25">
      <c r="A159" t="s">
        <v>308</v>
      </c>
      <c r="B159" s="2">
        <v>41699</v>
      </c>
      <c r="C159" s="2">
        <v>41704</v>
      </c>
      <c r="D159" t="s">
        <v>11</v>
      </c>
      <c r="E159" t="s">
        <v>309</v>
      </c>
      <c r="F159" t="s">
        <v>252</v>
      </c>
      <c r="G159" s="1">
        <v>457568</v>
      </c>
      <c r="H159">
        <v>2</v>
      </c>
      <c r="I159">
        <v>2</v>
      </c>
      <c r="J159" s="1">
        <v>514764</v>
      </c>
      <c r="K159" t="s">
        <v>9123</v>
      </c>
      <c r="L159" t="s">
        <v>9126</v>
      </c>
      <c r="M159" t="s">
        <v>9260</v>
      </c>
      <c r="N159" t="s">
        <v>8536</v>
      </c>
      <c r="O159" t="s">
        <v>8547</v>
      </c>
      <c r="P159" t="s">
        <v>8548</v>
      </c>
      <c r="Q159">
        <v>98115</v>
      </c>
      <c r="R159" t="s">
        <v>8542</v>
      </c>
      <c r="S159" t="s">
        <v>7810</v>
      </c>
      <c r="T159" t="s">
        <v>7736</v>
      </c>
    </row>
    <row r="160" spans="1:20" x14ac:dyDescent="0.25">
      <c r="A160" t="s">
        <v>310</v>
      </c>
      <c r="B160" s="2">
        <v>42694</v>
      </c>
      <c r="C160" s="2">
        <v>42698</v>
      </c>
      <c r="D160" t="s">
        <v>19</v>
      </c>
      <c r="E160" t="s">
        <v>311</v>
      </c>
      <c r="F160" t="s">
        <v>312</v>
      </c>
      <c r="G160" s="1">
        <v>1462</v>
      </c>
      <c r="H160">
        <v>2</v>
      </c>
      <c r="I160">
        <v>0</v>
      </c>
      <c r="J160" s="1">
        <v>68714</v>
      </c>
      <c r="K160" t="s">
        <v>9128</v>
      </c>
      <c r="L160" t="s">
        <v>9129</v>
      </c>
      <c r="M160" t="s">
        <v>9289</v>
      </c>
      <c r="N160" t="s">
        <v>8536</v>
      </c>
      <c r="O160" t="s">
        <v>8617</v>
      </c>
      <c r="P160" t="s">
        <v>8618</v>
      </c>
      <c r="Q160">
        <v>73034</v>
      </c>
      <c r="R160" t="s">
        <v>8551</v>
      </c>
      <c r="S160" t="s">
        <v>7811</v>
      </c>
      <c r="T160" t="s">
        <v>7736</v>
      </c>
    </row>
    <row r="161" spans="1:20" x14ac:dyDescent="0.25">
      <c r="A161" t="s">
        <v>310</v>
      </c>
      <c r="B161" s="2">
        <v>42694</v>
      </c>
      <c r="C161" s="2">
        <v>42698</v>
      </c>
      <c r="D161" t="s">
        <v>19</v>
      </c>
      <c r="E161" t="s">
        <v>311</v>
      </c>
      <c r="F161" t="s">
        <v>313</v>
      </c>
      <c r="G161" s="1">
        <v>94493</v>
      </c>
      <c r="H161">
        <v>7</v>
      </c>
      <c r="I161">
        <v>0</v>
      </c>
      <c r="J161" s="1">
        <v>2362325</v>
      </c>
      <c r="K161" t="s">
        <v>9139</v>
      </c>
      <c r="L161" t="s">
        <v>9140</v>
      </c>
      <c r="M161" t="s">
        <v>9290</v>
      </c>
      <c r="N161" t="s">
        <v>8536</v>
      </c>
      <c r="O161" t="s">
        <v>8617</v>
      </c>
      <c r="P161" t="s">
        <v>8618</v>
      </c>
      <c r="Q161">
        <v>73034</v>
      </c>
      <c r="R161" t="s">
        <v>8551</v>
      </c>
      <c r="S161" t="s">
        <v>7811</v>
      </c>
      <c r="T161" t="s">
        <v>7736</v>
      </c>
    </row>
    <row r="162" spans="1:20" x14ac:dyDescent="0.25">
      <c r="A162" t="s">
        <v>314</v>
      </c>
      <c r="B162" s="2">
        <v>42501</v>
      </c>
      <c r="C162" s="2">
        <v>42502</v>
      </c>
      <c r="D162" t="s">
        <v>79</v>
      </c>
      <c r="E162" t="s">
        <v>315</v>
      </c>
      <c r="F162" t="s">
        <v>316</v>
      </c>
      <c r="G162" s="1">
        <v>598</v>
      </c>
      <c r="H162">
        <v>1</v>
      </c>
      <c r="I162">
        <v>0</v>
      </c>
      <c r="J162" s="1">
        <v>2691</v>
      </c>
      <c r="K162" t="s">
        <v>9128</v>
      </c>
      <c r="L162" t="s">
        <v>9148</v>
      </c>
      <c r="M162" t="s">
        <v>9291</v>
      </c>
      <c r="N162" t="s">
        <v>8536</v>
      </c>
      <c r="O162" t="s">
        <v>8540</v>
      </c>
      <c r="P162" t="s">
        <v>8541</v>
      </c>
      <c r="Q162">
        <v>90045</v>
      </c>
      <c r="R162" t="s">
        <v>8542</v>
      </c>
      <c r="S162" t="s">
        <v>7812</v>
      </c>
      <c r="T162" t="s">
        <v>7736</v>
      </c>
    </row>
    <row r="163" spans="1:20" x14ac:dyDescent="0.25">
      <c r="A163" t="s">
        <v>317</v>
      </c>
      <c r="B163" s="2">
        <v>42366</v>
      </c>
      <c r="C163" s="2">
        <v>42369</v>
      </c>
      <c r="D163" t="s">
        <v>11</v>
      </c>
      <c r="E163" t="s">
        <v>318</v>
      </c>
      <c r="F163" t="s">
        <v>319</v>
      </c>
      <c r="G163" s="1">
        <v>54384</v>
      </c>
      <c r="H163">
        <v>2</v>
      </c>
      <c r="I163">
        <v>2</v>
      </c>
      <c r="J163" s="1">
        <v>13596</v>
      </c>
      <c r="K163" t="s">
        <v>9139</v>
      </c>
      <c r="L163" t="s">
        <v>9162</v>
      </c>
      <c r="M163" t="s">
        <v>9292</v>
      </c>
      <c r="N163" t="s">
        <v>8536</v>
      </c>
      <c r="O163" t="s">
        <v>8559</v>
      </c>
      <c r="P163" t="s">
        <v>8560</v>
      </c>
      <c r="Q163">
        <v>19134</v>
      </c>
      <c r="R163" t="s">
        <v>8561</v>
      </c>
      <c r="S163" t="s">
        <v>7813</v>
      </c>
      <c r="T163" t="s">
        <v>7736</v>
      </c>
    </row>
    <row r="164" spans="1:20" x14ac:dyDescent="0.25">
      <c r="A164" t="s">
        <v>320</v>
      </c>
      <c r="B164" s="2">
        <v>42690</v>
      </c>
      <c r="C164" s="2">
        <v>42694</v>
      </c>
      <c r="D164" t="s">
        <v>19</v>
      </c>
      <c r="E164" t="s">
        <v>321</v>
      </c>
      <c r="F164" t="s">
        <v>322</v>
      </c>
      <c r="G164" s="1">
        <v>284</v>
      </c>
      <c r="H164">
        <v>5</v>
      </c>
      <c r="I164">
        <v>0</v>
      </c>
      <c r="J164" s="1">
        <v>13348</v>
      </c>
      <c r="K164" t="s">
        <v>9128</v>
      </c>
      <c r="L164" t="s">
        <v>9167</v>
      </c>
      <c r="M164" t="s">
        <v>9293</v>
      </c>
      <c r="N164" t="s">
        <v>8536</v>
      </c>
      <c r="O164" t="s">
        <v>8619</v>
      </c>
      <c r="P164" t="s">
        <v>8620</v>
      </c>
      <c r="Q164">
        <v>88220</v>
      </c>
      <c r="R164" t="s">
        <v>8542</v>
      </c>
      <c r="S164" t="s">
        <v>7814</v>
      </c>
      <c r="T164" t="s">
        <v>7736</v>
      </c>
    </row>
    <row r="165" spans="1:20" x14ac:dyDescent="0.25">
      <c r="A165" t="s">
        <v>323</v>
      </c>
      <c r="B165" s="2">
        <v>42681</v>
      </c>
      <c r="C165" s="2">
        <v>42685</v>
      </c>
      <c r="D165" t="s">
        <v>19</v>
      </c>
      <c r="E165" t="s">
        <v>324</v>
      </c>
      <c r="F165" t="s">
        <v>325</v>
      </c>
      <c r="G165" s="1">
        <v>2768</v>
      </c>
      <c r="H165">
        <v>2</v>
      </c>
      <c r="I165">
        <v>2</v>
      </c>
      <c r="J165" s="1">
        <v>9688</v>
      </c>
      <c r="K165" t="s">
        <v>9128</v>
      </c>
      <c r="L165" t="s">
        <v>9142</v>
      </c>
      <c r="M165" t="s">
        <v>9294</v>
      </c>
      <c r="N165" t="s">
        <v>8536</v>
      </c>
      <c r="O165" t="s">
        <v>8547</v>
      </c>
      <c r="P165" t="s">
        <v>8548</v>
      </c>
      <c r="Q165">
        <v>98115</v>
      </c>
      <c r="R165" t="s">
        <v>8542</v>
      </c>
      <c r="S165" t="s">
        <v>7815</v>
      </c>
      <c r="T165" t="s">
        <v>7736</v>
      </c>
    </row>
    <row r="166" spans="1:20" x14ac:dyDescent="0.25">
      <c r="A166" t="s">
        <v>326</v>
      </c>
      <c r="B166" s="2">
        <v>41890</v>
      </c>
      <c r="C166" s="2">
        <v>41894</v>
      </c>
      <c r="D166" t="s">
        <v>19</v>
      </c>
      <c r="E166" t="s">
        <v>327</v>
      </c>
      <c r="F166" t="s">
        <v>328</v>
      </c>
      <c r="G166" s="1">
        <v>9936</v>
      </c>
      <c r="H166">
        <v>3</v>
      </c>
      <c r="I166">
        <v>2</v>
      </c>
      <c r="J166" s="1">
        <v>27324</v>
      </c>
      <c r="K166" t="s">
        <v>9128</v>
      </c>
      <c r="L166" t="s">
        <v>9137</v>
      </c>
      <c r="M166" t="s">
        <v>9295</v>
      </c>
      <c r="N166" t="s">
        <v>8536</v>
      </c>
      <c r="O166" t="s">
        <v>8621</v>
      </c>
      <c r="P166" t="s">
        <v>8550</v>
      </c>
      <c r="Q166">
        <v>78207</v>
      </c>
      <c r="R166" t="s">
        <v>8551</v>
      </c>
      <c r="S166" t="s">
        <v>7816</v>
      </c>
      <c r="T166" t="s">
        <v>7736</v>
      </c>
    </row>
    <row r="167" spans="1:20" x14ac:dyDescent="0.25">
      <c r="A167" t="s">
        <v>326</v>
      </c>
      <c r="B167" s="2">
        <v>41890</v>
      </c>
      <c r="C167" s="2">
        <v>41894</v>
      </c>
      <c r="D167" t="s">
        <v>19</v>
      </c>
      <c r="E167" t="s">
        <v>327</v>
      </c>
      <c r="F167" t="s">
        <v>329</v>
      </c>
      <c r="G167" s="1">
        <v>8159952</v>
      </c>
      <c r="H167">
        <v>8</v>
      </c>
      <c r="I167">
        <v>4</v>
      </c>
      <c r="J167" s="1">
        <v>-1359992</v>
      </c>
      <c r="K167" t="s">
        <v>9139</v>
      </c>
      <c r="L167" t="s">
        <v>9296</v>
      </c>
      <c r="M167" t="s">
        <v>9297</v>
      </c>
      <c r="N167" t="s">
        <v>8536</v>
      </c>
      <c r="O167" t="s">
        <v>8621</v>
      </c>
      <c r="P167" t="s">
        <v>8550</v>
      </c>
      <c r="Q167">
        <v>78207</v>
      </c>
      <c r="R167" t="s">
        <v>8551</v>
      </c>
      <c r="S167" t="s">
        <v>7816</v>
      </c>
      <c r="T167" t="s">
        <v>7736</v>
      </c>
    </row>
    <row r="168" spans="1:20" x14ac:dyDescent="0.25">
      <c r="A168" t="s">
        <v>326</v>
      </c>
      <c r="B168" s="2">
        <v>41890</v>
      </c>
      <c r="C168" s="2">
        <v>41894</v>
      </c>
      <c r="D168" t="s">
        <v>19</v>
      </c>
      <c r="E168" t="s">
        <v>327</v>
      </c>
      <c r="F168" t="s">
        <v>330</v>
      </c>
      <c r="G168" s="1">
        <v>275928</v>
      </c>
      <c r="H168">
        <v>3</v>
      </c>
      <c r="I168">
        <v>2</v>
      </c>
      <c r="J168" s="1">
        <v>-586347</v>
      </c>
      <c r="K168" t="s">
        <v>9128</v>
      </c>
      <c r="L168" t="s">
        <v>9133</v>
      </c>
      <c r="M168" t="s">
        <v>9298</v>
      </c>
      <c r="N168" t="s">
        <v>8536</v>
      </c>
      <c r="O168" t="s">
        <v>8621</v>
      </c>
      <c r="P168" t="s">
        <v>8550</v>
      </c>
      <c r="Q168">
        <v>78207</v>
      </c>
      <c r="R168" t="s">
        <v>8551</v>
      </c>
      <c r="S168" t="s">
        <v>7816</v>
      </c>
      <c r="T168" t="s">
        <v>7736</v>
      </c>
    </row>
    <row r="169" spans="1:20" x14ac:dyDescent="0.25">
      <c r="A169" t="s">
        <v>326</v>
      </c>
      <c r="B169" s="2">
        <v>41890</v>
      </c>
      <c r="C169" s="2">
        <v>41894</v>
      </c>
      <c r="D169" t="s">
        <v>19</v>
      </c>
      <c r="E169" t="s">
        <v>327</v>
      </c>
      <c r="F169" t="s">
        <v>331</v>
      </c>
      <c r="G169" s="1">
        <v>174006</v>
      </c>
      <c r="H169">
        <v>9</v>
      </c>
      <c r="I169">
        <v>3</v>
      </c>
      <c r="J169" s="1">
        <v>-24858</v>
      </c>
      <c r="K169" t="s">
        <v>9123</v>
      </c>
      <c r="L169" t="s">
        <v>9126</v>
      </c>
      <c r="M169" t="s">
        <v>9299</v>
      </c>
      <c r="N169" t="s">
        <v>8536</v>
      </c>
      <c r="O169" t="s">
        <v>8621</v>
      </c>
      <c r="P169" t="s">
        <v>8550</v>
      </c>
      <c r="Q169">
        <v>78207</v>
      </c>
      <c r="R169" t="s">
        <v>8551</v>
      </c>
      <c r="S169" t="s">
        <v>7816</v>
      </c>
      <c r="T169" t="s">
        <v>7736</v>
      </c>
    </row>
    <row r="170" spans="1:20" x14ac:dyDescent="0.25">
      <c r="A170" t="s">
        <v>326</v>
      </c>
      <c r="B170" s="2">
        <v>41890</v>
      </c>
      <c r="C170" s="2">
        <v>41894</v>
      </c>
      <c r="D170" t="s">
        <v>19</v>
      </c>
      <c r="E170" t="s">
        <v>327</v>
      </c>
      <c r="F170" t="s">
        <v>332</v>
      </c>
      <c r="G170" s="1">
        <v>32064</v>
      </c>
      <c r="H170">
        <v>6</v>
      </c>
      <c r="I170">
        <v>2</v>
      </c>
      <c r="J170" s="1">
        <v>68136</v>
      </c>
      <c r="K170" t="s">
        <v>9128</v>
      </c>
      <c r="L170" t="s">
        <v>9137</v>
      </c>
      <c r="M170" t="s">
        <v>9300</v>
      </c>
      <c r="N170" t="s">
        <v>8536</v>
      </c>
      <c r="O170" t="s">
        <v>8621</v>
      </c>
      <c r="P170" t="s">
        <v>8550</v>
      </c>
      <c r="Q170">
        <v>78207</v>
      </c>
      <c r="R170" t="s">
        <v>8551</v>
      </c>
      <c r="S170" t="s">
        <v>7816</v>
      </c>
      <c r="T170" t="s">
        <v>7736</v>
      </c>
    </row>
    <row r="171" spans="1:20" x14ac:dyDescent="0.25">
      <c r="A171" t="s">
        <v>326</v>
      </c>
      <c r="B171" s="2">
        <v>41890</v>
      </c>
      <c r="C171" s="2">
        <v>41894</v>
      </c>
      <c r="D171" t="s">
        <v>19</v>
      </c>
      <c r="E171" t="s">
        <v>327</v>
      </c>
      <c r="F171" t="s">
        <v>333</v>
      </c>
      <c r="G171" s="1">
        <v>17798</v>
      </c>
      <c r="H171">
        <v>5</v>
      </c>
      <c r="I171">
        <v>8</v>
      </c>
      <c r="J171" s="1">
        <v>-453849</v>
      </c>
      <c r="K171" t="s">
        <v>9128</v>
      </c>
      <c r="L171" t="s">
        <v>9144</v>
      </c>
      <c r="M171" t="s">
        <v>9301</v>
      </c>
      <c r="N171" t="s">
        <v>8536</v>
      </c>
      <c r="O171" t="s">
        <v>8621</v>
      </c>
      <c r="P171" t="s">
        <v>8550</v>
      </c>
      <c r="Q171">
        <v>78207</v>
      </c>
      <c r="R171" t="s">
        <v>8551</v>
      </c>
      <c r="S171" t="s">
        <v>7816</v>
      </c>
      <c r="T171" t="s">
        <v>7736</v>
      </c>
    </row>
    <row r="172" spans="1:20" x14ac:dyDescent="0.25">
      <c r="A172" t="s">
        <v>326</v>
      </c>
      <c r="B172" s="2">
        <v>41890</v>
      </c>
      <c r="C172" s="2">
        <v>41894</v>
      </c>
      <c r="D172" t="s">
        <v>19</v>
      </c>
      <c r="E172" t="s">
        <v>327</v>
      </c>
      <c r="F172" t="s">
        <v>334</v>
      </c>
      <c r="G172" s="1">
        <v>143976</v>
      </c>
      <c r="H172">
        <v>3</v>
      </c>
      <c r="I172">
        <v>2</v>
      </c>
      <c r="J172" s="1">
        <v>89985</v>
      </c>
      <c r="K172" t="s">
        <v>9139</v>
      </c>
      <c r="L172" t="s">
        <v>9140</v>
      </c>
      <c r="M172" t="s">
        <v>9302</v>
      </c>
      <c r="N172" t="s">
        <v>8536</v>
      </c>
      <c r="O172" t="s">
        <v>8621</v>
      </c>
      <c r="P172" t="s">
        <v>8550</v>
      </c>
      <c r="Q172">
        <v>78207</v>
      </c>
      <c r="R172" t="s">
        <v>8551</v>
      </c>
      <c r="S172" t="s">
        <v>7816</v>
      </c>
      <c r="T172" t="s">
        <v>7736</v>
      </c>
    </row>
    <row r="173" spans="1:20" x14ac:dyDescent="0.25">
      <c r="A173" t="s">
        <v>335</v>
      </c>
      <c r="B173" s="2">
        <v>41856</v>
      </c>
      <c r="C173" s="2">
        <v>41860</v>
      </c>
      <c r="D173" t="s">
        <v>19</v>
      </c>
      <c r="E173" t="s">
        <v>336</v>
      </c>
      <c r="F173" t="s">
        <v>337</v>
      </c>
      <c r="G173" s="1">
        <v>2094</v>
      </c>
      <c r="H173">
        <v>3</v>
      </c>
      <c r="I173">
        <v>0</v>
      </c>
      <c r="J173" s="1">
        <v>98418</v>
      </c>
      <c r="K173" t="s">
        <v>9128</v>
      </c>
      <c r="L173" t="s">
        <v>9148</v>
      </c>
      <c r="M173" t="s">
        <v>9303</v>
      </c>
      <c r="N173" t="s">
        <v>8536</v>
      </c>
      <c r="O173" t="s">
        <v>8540</v>
      </c>
      <c r="P173" t="s">
        <v>8541</v>
      </c>
      <c r="Q173">
        <v>90004</v>
      </c>
      <c r="R173" t="s">
        <v>8542</v>
      </c>
      <c r="S173" t="s">
        <v>7817</v>
      </c>
      <c r="T173" t="s">
        <v>7736</v>
      </c>
    </row>
    <row r="174" spans="1:20" x14ac:dyDescent="0.25">
      <c r="A174" t="s">
        <v>335</v>
      </c>
      <c r="B174" s="2">
        <v>41856</v>
      </c>
      <c r="C174" s="2">
        <v>41860</v>
      </c>
      <c r="D174" t="s">
        <v>19</v>
      </c>
      <c r="E174" t="s">
        <v>336</v>
      </c>
      <c r="F174" t="s">
        <v>338</v>
      </c>
      <c r="G174" s="1">
        <v>11096</v>
      </c>
      <c r="H174">
        <v>2</v>
      </c>
      <c r="I174">
        <v>0</v>
      </c>
      <c r="J174" s="1">
        <v>532608</v>
      </c>
      <c r="K174" t="s">
        <v>9128</v>
      </c>
      <c r="L174" t="s">
        <v>9148</v>
      </c>
      <c r="M174" t="s">
        <v>9304</v>
      </c>
      <c r="N174" t="s">
        <v>8536</v>
      </c>
      <c r="O174" t="s">
        <v>8540</v>
      </c>
      <c r="P174" t="s">
        <v>8541</v>
      </c>
      <c r="Q174">
        <v>90004</v>
      </c>
      <c r="R174" t="s">
        <v>8542</v>
      </c>
      <c r="S174" t="s">
        <v>7817</v>
      </c>
      <c r="T174" t="s">
        <v>7736</v>
      </c>
    </row>
    <row r="175" spans="1:20" x14ac:dyDescent="0.25">
      <c r="A175" t="s">
        <v>335</v>
      </c>
      <c r="B175" s="2">
        <v>41856</v>
      </c>
      <c r="C175" s="2">
        <v>41860</v>
      </c>
      <c r="D175" t="s">
        <v>19</v>
      </c>
      <c r="E175" t="s">
        <v>336</v>
      </c>
      <c r="F175" t="s">
        <v>339</v>
      </c>
      <c r="G175" s="1">
        <v>340144</v>
      </c>
      <c r="H175">
        <v>7</v>
      </c>
      <c r="I175">
        <v>2</v>
      </c>
      <c r="J175" s="1">
        <v>21259</v>
      </c>
      <c r="K175" t="s">
        <v>9123</v>
      </c>
      <c r="L175" t="s">
        <v>9126</v>
      </c>
      <c r="M175" t="s">
        <v>9305</v>
      </c>
      <c r="N175" t="s">
        <v>8536</v>
      </c>
      <c r="O175" t="s">
        <v>8540</v>
      </c>
      <c r="P175" t="s">
        <v>8541</v>
      </c>
      <c r="Q175">
        <v>90004</v>
      </c>
      <c r="R175" t="s">
        <v>8542</v>
      </c>
      <c r="S175" t="s">
        <v>7817</v>
      </c>
      <c r="T175" t="s">
        <v>7736</v>
      </c>
    </row>
    <row r="176" spans="1:20" x14ac:dyDescent="0.25">
      <c r="A176" t="s">
        <v>340</v>
      </c>
      <c r="B176" s="2">
        <v>41896</v>
      </c>
      <c r="C176" s="2">
        <v>41901</v>
      </c>
      <c r="D176" t="s">
        <v>19</v>
      </c>
      <c r="E176" t="s">
        <v>341</v>
      </c>
      <c r="F176" t="s">
        <v>342</v>
      </c>
      <c r="G176" s="1">
        <v>52448</v>
      </c>
      <c r="H176">
        <v>2</v>
      </c>
      <c r="I176">
        <v>8</v>
      </c>
      <c r="J176" s="1">
        <v>-13112</v>
      </c>
      <c r="K176" t="s">
        <v>9128</v>
      </c>
      <c r="L176" t="s">
        <v>9144</v>
      </c>
      <c r="M176" t="s">
        <v>9306</v>
      </c>
      <c r="N176" t="s">
        <v>8536</v>
      </c>
      <c r="O176" t="s">
        <v>8579</v>
      </c>
      <c r="P176" t="s">
        <v>8566</v>
      </c>
      <c r="Q176">
        <v>60623</v>
      </c>
      <c r="R176" t="s">
        <v>8551</v>
      </c>
      <c r="S176" t="s">
        <v>7818</v>
      </c>
      <c r="T176" t="s">
        <v>7738</v>
      </c>
    </row>
    <row r="177" spans="1:20" x14ac:dyDescent="0.25">
      <c r="A177" t="s">
        <v>340</v>
      </c>
      <c r="B177" s="2">
        <v>41896</v>
      </c>
      <c r="C177" s="2">
        <v>41901</v>
      </c>
      <c r="D177" t="s">
        <v>19</v>
      </c>
      <c r="E177" t="s">
        <v>341</v>
      </c>
      <c r="F177" t="s">
        <v>343</v>
      </c>
      <c r="G177" s="1">
        <v>2016</v>
      </c>
      <c r="H177">
        <v>4</v>
      </c>
      <c r="I177">
        <v>2</v>
      </c>
      <c r="J177" s="1">
        <v>6552</v>
      </c>
      <c r="K177" t="s">
        <v>9128</v>
      </c>
      <c r="L177" t="s">
        <v>9129</v>
      </c>
      <c r="M177" t="s">
        <v>9307</v>
      </c>
      <c r="N177" t="s">
        <v>8536</v>
      </c>
      <c r="O177" t="s">
        <v>8579</v>
      </c>
      <c r="P177" t="s">
        <v>8566</v>
      </c>
      <c r="Q177">
        <v>60623</v>
      </c>
      <c r="R177" t="s">
        <v>8551</v>
      </c>
      <c r="S177" t="s">
        <v>7818</v>
      </c>
      <c r="T177" t="s">
        <v>7738</v>
      </c>
    </row>
    <row r="178" spans="1:20" x14ac:dyDescent="0.25">
      <c r="A178" t="s">
        <v>344</v>
      </c>
      <c r="B178" s="2">
        <v>42846</v>
      </c>
      <c r="C178" s="2">
        <v>42850</v>
      </c>
      <c r="D178" t="s">
        <v>11</v>
      </c>
      <c r="E178" t="s">
        <v>345</v>
      </c>
      <c r="F178" t="s">
        <v>346</v>
      </c>
      <c r="G178" s="1">
        <v>97264</v>
      </c>
      <c r="H178">
        <v>4</v>
      </c>
      <c r="I178">
        <v>8</v>
      </c>
      <c r="J178" s="1">
        <v>-24316</v>
      </c>
      <c r="K178" t="s">
        <v>9128</v>
      </c>
      <c r="L178" t="s">
        <v>9144</v>
      </c>
      <c r="M178" t="s">
        <v>9308</v>
      </c>
      <c r="N178" t="s">
        <v>8536</v>
      </c>
      <c r="O178" t="s">
        <v>8563</v>
      </c>
      <c r="P178" t="s">
        <v>8550</v>
      </c>
      <c r="Q178">
        <v>77036</v>
      </c>
      <c r="R178" t="s">
        <v>8551</v>
      </c>
      <c r="S178" t="s">
        <v>7819</v>
      </c>
      <c r="T178" t="s">
        <v>7736</v>
      </c>
    </row>
    <row r="179" spans="1:20" x14ac:dyDescent="0.25">
      <c r="A179" t="s">
        <v>347</v>
      </c>
      <c r="B179" s="2">
        <v>42329</v>
      </c>
      <c r="C179" s="2">
        <v>42331</v>
      </c>
      <c r="D179" t="s">
        <v>11</v>
      </c>
      <c r="E179" t="s">
        <v>149</v>
      </c>
      <c r="F179" t="s">
        <v>348</v>
      </c>
      <c r="G179" s="1">
        <v>396802</v>
      </c>
      <c r="H179">
        <v>7</v>
      </c>
      <c r="I179">
        <v>3</v>
      </c>
      <c r="J179" s="1">
        <v>-113372</v>
      </c>
      <c r="K179" t="s">
        <v>9123</v>
      </c>
      <c r="L179" t="s">
        <v>9126</v>
      </c>
      <c r="M179" t="s">
        <v>9309</v>
      </c>
      <c r="N179" t="s">
        <v>8536</v>
      </c>
      <c r="O179" t="s">
        <v>8613</v>
      </c>
      <c r="P179" t="s">
        <v>8604</v>
      </c>
      <c r="Q179">
        <v>43055</v>
      </c>
      <c r="R179" t="s">
        <v>8561</v>
      </c>
      <c r="S179" t="s">
        <v>7770</v>
      </c>
      <c r="T179" t="s">
        <v>7736</v>
      </c>
    </row>
    <row r="180" spans="1:20" x14ac:dyDescent="0.25">
      <c r="A180" t="s">
        <v>347</v>
      </c>
      <c r="B180" s="2">
        <v>42329</v>
      </c>
      <c r="C180" s="2">
        <v>42331</v>
      </c>
      <c r="D180" t="s">
        <v>11</v>
      </c>
      <c r="E180" t="s">
        <v>149</v>
      </c>
      <c r="F180" t="s">
        <v>349</v>
      </c>
      <c r="G180" s="1">
        <v>1588</v>
      </c>
      <c r="H180">
        <v>5</v>
      </c>
      <c r="I180">
        <v>2</v>
      </c>
      <c r="J180" s="1">
        <v>-37715</v>
      </c>
      <c r="K180" t="s">
        <v>9128</v>
      </c>
      <c r="L180" t="s">
        <v>9273</v>
      </c>
      <c r="M180" t="s">
        <v>9310</v>
      </c>
      <c r="N180" t="s">
        <v>8536</v>
      </c>
      <c r="O180" t="s">
        <v>8613</v>
      </c>
      <c r="P180" t="s">
        <v>8604</v>
      </c>
      <c r="Q180">
        <v>43055</v>
      </c>
      <c r="R180" t="s">
        <v>8561</v>
      </c>
      <c r="S180" t="s">
        <v>7770</v>
      </c>
      <c r="T180" t="s">
        <v>7736</v>
      </c>
    </row>
    <row r="181" spans="1:20" x14ac:dyDescent="0.25">
      <c r="A181" t="s">
        <v>350</v>
      </c>
      <c r="B181" s="2">
        <v>42353</v>
      </c>
      <c r="C181" s="2">
        <v>42357</v>
      </c>
      <c r="D181" t="s">
        <v>19</v>
      </c>
      <c r="E181" t="s">
        <v>351</v>
      </c>
      <c r="F181" t="s">
        <v>352</v>
      </c>
      <c r="G181" s="1">
        <v>328</v>
      </c>
      <c r="H181">
        <v>1</v>
      </c>
      <c r="I181">
        <v>0</v>
      </c>
      <c r="J181" s="1">
        <v>14104</v>
      </c>
      <c r="K181" t="s">
        <v>9128</v>
      </c>
      <c r="L181" t="s">
        <v>9137</v>
      </c>
      <c r="M181" t="s">
        <v>9311</v>
      </c>
      <c r="N181" t="s">
        <v>8536</v>
      </c>
      <c r="O181" t="s">
        <v>8576</v>
      </c>
      <c r="P181" t="s">
        <v>8577</v>
      </c>
      <c r="Q181">
        <v>10009</v>
      </c>
      <c r="R181" t="s">
        <v>8561</v>
      </c>
      <c r="S181" t="s">
        <v>7820</v>
      </c>
      <c r="T181" t="s">
        <v>7744</v>
      </c>
    </row>
    <row r="182" spans="1:20" x14ac:dyDescent="0.25">
      <c r="A182" t="s">
        <v>353</v>
      </c>
      <c r="B182" s="2">
        <v>41978</v>
      </c>
      <c r="C182" s="2">
        <v>41982</v>
      </c>
      <c r="D182" t="s">
        <v>11</v>
      </c>
      <c r="E182" t="s">
        <v>354</v>
      </c>
      <c r="F182" t="s">
        <v>355</v>
      </c>
      <c r="G182" s="1">
        <v>24816</v>
      </c>
      <c r="H182">
        <v>2</v>
      </c>
      <c r="I182">
        <v>2</v>
      </c>
      <c r="J182" s="1">
        <v>18612</v>
      </c>
      <c r="K182" t="s">
        <v>9128</v>
      </c>
      <c r="L182" t="s">
        <v>9133</v>
      </c>
      <c r="M182" t="s">
        <v>9312</v>
      </c>
      <c r="N182" t="s">
        <v>8536</v>
      </c>
      <c r="O182" t="s">
        <v>8587</v>
      </c>
      <c r="P182" t="s">
        <v>8566</v>
      </c>
      <c r="Q182">
        <v>62521</v>
      </c>
      <c r="R182" t="s">
        <v>8551</v>
      </c>
      <c r="S182" t="s">
        <v>7821</v>
      </c>
      <c r="T182" t="s">
        <v>7738</v>
      </c>
    </row>
    <row r="183" spans="1:20" x14ac:dyDescent="0.25">
      <c r="A183" t="s">
        <v>353</v>
      </c>
      <c r="B183" s="2">
        <v>41978</v>
      </c>
      <c r="C183" s="2">
        <v>41982</v>
      </c>
      <c r="D183" t="s">
        <v>11</v>
      </c>
      <c r="E183" t="s">
        <v>354</v>
      </c>
      <c r="F183" t="s">
        <v>356</v>
      </c>
      <c r="G183" s="1">
        <v>408744</v>
      </c>
      <c r="H183">
        <v>7</v>
      </c>
      <c r="I183">
        <v>2</v>
      </c>
      <c r="J183" s="1">
        <v>766395</v>
      </c>
      <c r="K183" t="s">
        <v>9139</v>
      </c>
      <c r="L183" t="s">
        <v>9162</v>
      </c>
      <c r="M183" t="s">
        <v>9313</v>
      </c>
      <c r="N183" t="s">
        <v>8536</v>
      </c>
      <c r="O183" t="s">
        <v>8587</v>
      </c>
      <c r="P183" t="s">
        <v>8566</v>
      </c>
      <c r="Q183">
        <v>62521</v>
      </c>
      <c r="R183" t="s">
        <v>8551</v>
      </c>
      <c r="S183" t="s">
        <v>7821</v>
      </c>
      <c r="T183" t="s">
        <v>7738</v>
      </c>
    </row>
    <row r="184" spans="1:20" x14ac:dyDescent="0.25">
      <c r="A184" t="s">
        <v>357</v>
      </c>
      <c r="B184" s="2">
        <v>41962</v>
      </c>
      <c r="C184" s="2">
        <v>41967</v>
      </c>
      <c r="D184" t="s">
        <v>11</v>
      </c>
      <c r="E184" t="s">
        <v>358</v>
      </c>
      <c r="F184" t="s">
        <v>359</v>
      </c>
      <c r="G184" s="1">
        <v>50396</v>
      </c>
      <c r="H184">
        <v>4</v>
      </c>
      <c r="I184">
        <v>0</v>
      </c>
      <c r="J184" s="1">
        <v>1310296</v>
      </c>
      <c r="K184" t="s">
        <v>9139</v>
      </c>
      <c r="L184" t="s">
        <v>9140</v>
      </c>
      <c r="M184" t="s">
        <v>9314</v>
      </c>
      <c r="N184" t="s">
        <v>8536</v>
      </c>
      <c r="O184" t="s">
        <v>8622</v>
      </c>
      <c r="P184" t="s">
        <v>8623</v>
      </c>
      <c r="Q184">
        <v>71203</v>
      </c>
      <c r="R184" t="s">
        <v>8539</v>
      </c>
      <c r="S184" t="s">
        <v>7822</v>
      </c>
      <c r="T184" t="s">
        <v>7744</v>
      </c>
    </row>
    <row r="185" spans="1:20" x14ac:dyDescent="0.25">
      <c r="A185" t="s">
        <v>357</v>
      </c>
      <c r="B185" s="2">
        <v>41962</v>
      </c>
      <c r="C185" s="2">
        <v>41967</v>
      </c>
      <c r="D185" t="s">
        <v>11</v>
      </c>
      <c r="E185" t="s">
        <v>358</v>
      </c>
      <c r="F185" t="s">
        <v>360</v>
      </c>
      <c r="G185" s="1">
        <v>14995</v>
      </c>
      <c r="H185">
        <v>5</v>
      </c>
      <c r="I185">
        <v>0</v>
      </c>
      <c r="J185" s="1">
        <v>41986</v>
      </c>
      <c r="K185" t="s">
        <v>9139</v>
      </c>
      <c r="L185" t="s">
        <v>9140</v>
      </c>
      <c r="M185" t="s">
        <v>9315</v>
      </c>
      <c r="N185" t="s">
        <v>8536</v>
      </c>
      <c r="O185" t="s">
        <v>8622</v>
      </c>
      <c r="P185" t="s">
        <v>8623</v>
      </c>
      <c r="Q185">
        <v>71203</v>
      </c>
      <c r="R185" t="s">
        <v>8539</v>
      </c>
      <c r="S185" t="s">
        <v>7822</v>
      </c>
      <c r="T185" t="s">
        <v>7744</v>
      </c>
    </row>
    <row r="186" spans="1:20" x14ac:dyDescent="0.25">
      <c r="A186" t="s">
        <v>357</v>
      </c>
      <c r="B186" s="2">
        <v>41962</v>
      </c>
      <c r="C186" s="2">
        <v>41967</v>
      </c>
      <c r="D186" t="s">
        <v>11</v>
      </c>
      <c r="E186" t="s">
        <v>358</v>
      </c>
      <c r="F186" t="s">
        <v>361</v>
      </c>
      <c r="G186" s="1">
        <v>290</v>
      </c>
      <c r="H186">
        <v>2</v>
      </c>
      <c r="I186">
        <v>0</v>
      </c>
      <c r="J186" s="1">
        <v>725</v>
      </c>
      <c r="K186" t="s">
        <v>9139</v>
      </c>
      <c r="L186" t="s">
        <v>9162</v>
      </c>
      <c r="M186" t="s">
        <v>9316</v>
      </c>
      <c r="N186" t="s">
        <v>8536</v>
      </c>
      <c r="O186" t="s">
        <v>8622</v>
      </c>
      <c r="P186" t="s">
        <v>8623</v>
      </c>
      <c r="Q186">
        <v>71203</v>
      </c>
      <c r="R186" t="s">
        <v>8539</v>
      </c>
      <c r="S186" t="s">
        <v>7822</v>
      </c>
      <c r="T186" t="s">
        <v>7744</v>
      </c>
    </row>
    <row r="187" spans="1:20" x14ac:dyDescent="0.25">
      <c r="A187" t="s">
        <v>362</v>
      </c>
      <c r="B187" s="2">
        <v>42702</v>
      </c>
      <c r="C187" s="2">
        <v>42706</v>
      </c>
      <c r="D187" t="s">
        <v>19</v>
      </c>
      <c r="E187" t="s">
        <v>363</v>
      </c>
      <c r="F187" t="s">
        <v>364</v>
      </c>
      <c r="G187" s="1">
        <v>716</v>
      </c>
      <c r="H187">
        <v>2</v>
      </c>
      <c r="I187">
        <v>0</v>
      </c>
      <c r="J187" s="1">
        <v>34368</v>
      </c>
      <c r="K187" t="s">
        <v>9128</v>
      </c>
      <c r="L187" t="s">
        <v>9142</v>
      </c>
      <c r="M187" t="s">
        <v>9317</v>
      </c>
      <c r="N187" t="s">
        <v>8536</v>
      </c>
      <c r="O187" t="s">
        <v>8624</v>
      </c>
      <c r="P187" t="s">
        <v>8625</v>
      </c>
      <c r="Q187">
        <v>6824</v>
      </c>
      <c r="R187" t="s">
        <v>8561</v>
      </c>
      <c r="S187" t="s">
        <v>7823</v>
      </c>
      <c r="T187" t="s">
        <v>7736</v>
      </c>
    </row>
    <row r="188" spans="1:20" x14ac:dyDescent="0.25">
      <c r="A188" t="s">
        <v>365</v>
      </c>
      <c r="B188" s="2">
        <v>41877</v>
      </c>
      <c r="C188" s="2">
        <v>41881</v>
      </c>
      <c r="D188" t="s">
        <v>19</v>
      </c>
      <c r="E188" t="s">
        <v>366</v>
      </c>
      <c r="F188" t="s">
        <v>367</v>
      </c>
      <c r="G188" s="1">
        <v>1768</v>
      </c>
      <c r="H188">
        <v>8</v>
      </c>
      <c r="I188">
        <v>0</v>
      </c>
      <c r="J188" s="1">
        <v>22984</v>
      </c>
      <c r="K188" t="s">
        <v>9139</v>
      </c>
      <c r="L188" t="s">
        <v>9162</v>
      </c>
      <c r="M188" t="s">
        <v>9318</v>
      </c>
      <c r="N188" t="s">
        <v>8536</v>
      </c>
      <c r="O188" t="s">
        <v>8540</v>
      </c>
      <c r="P188" t="s">
        <v>8541</v>
      </c>
      <c r="Q188">
        <v>90032</v>
      </c>
      <c r="R188" t="s">
        <v>8542</v>
      </c>
      <c r="S188" t="s">
        <v>7824</v>
      </c>
      <c r="T188" t="s">
        <v>7744</v>
      </c>
    </row>
    <row r="189" spans="1:20" x14ac:dyDescent="0.25">
      <c r="A189" t="s">
        <v>368</v>
      </c>
      <c r="B189" s="2">
        <v>42567</v>
      </c>
      <c r="C189" s="2">
        <v>42573</v>
      </c>
      <c r="D189" t="s">
        <v>19</v>
      </c>
      <c r="E189" t="s">
        <v>369</v>
      </c>
      <c r="F189" t="s">
        <v>370</v>
      </c>
      <c r="G189" s="1">
        <v>37224</v>
      </c>
      <c r="H189">
        <v>3</v>
      </c>
      <c r="I189">
        <v>2</v>
      </c>
      <c r="J189" s="1">
        <v>37224</v>
      </c>
      <c r="K189" t="s">
        <v>9128</v>
      </c>
      <c r="L189" t="s">
        <v>9133</v>
      </c>
      <c r="M189" t="s">
        <v>9319</v>
      </c>
      <c r="N189" t="s">
        <v>8536</v>
      </c>
      <c r="O189" t="s">
        <v>8626</v>
      </c>
      <c r="P189" t="s">
        <v>8550</v>
      </c>
      <c r="Q189">
        <v>75051</v>
      </c>
      <c r="R189" t="s">
        <v>8551</v>
      </c>
      <c r="S189" t="s">
        <v>7825</v>
      </c>
      <c r="T189" t="s">
        <v>7738</v>
      </c>
    </row>
    <row r="190" spans="1:20" x14ac:dyDescent="0.25">
      <c r="A190" t="s">
        <v>368</v>
      </c>
      <c r="B190" s="2">
        <v>42567</v>
      </c>
      <c r="C190" s="2">
        <v>42573</v>
      </c>
      <c r="D190" t="s">
        <v>19</v>
      </c>
      <c r="E190" t="s">
        <v>369</v>
      </c>
      <c r="F190" t="s">
        <v>302</v>
      </c>
      <c r="G190" s="1">
        <v>20016</v>
      </c>
      <c r="H190">
        <v>3</v>
      </c>
      <c r="I190">
        <v>2</v>
      </c>
      <c r="J190" s="1">
        <v>6255</v>
      </c>
      <c r="K190" t="s">
        <v>9128</v>
      </c>
      <c r="L190" t="s">
        <v>9148</v>
      </c>
      <c r="M190" t="s">
        <v>9285</v>
      </c>
      <c r="N190" t="s">
        <v>8536</v>
      </c>
      <c r="O190" t="s">
        <v>8626</v>
      </c>
      <c r="P190" t="s">
        <v>8550</v>
      </c>
      <c r="Q190">
        <v>75051</v>
      </c>
      <c r="R190" t="s">
        <v>8551</v>
      </c>
      <c r="S190" t="s">
        <v>7825</v>
      </c>
      <c r="T190" t="s">
        <v>7738</v>
      </c>
    </row>
    <row r="191" spans="1:20" x14ac:dyDescent="0.25">
      <c r="A191" t="s">
        <v>371</v>
      </c>
      <c r="B191" s="2">
        <v>42289</v>
      </c>
      <c r="C191" s="2">
        <v>42291</v>
      </c>
      <c r="D191" t="s">
        <v>79</v>
      </c>
      <c r="E191" t="s">
        <v>372</v>
      </c>
      <c r="F191" t="s">
        <v>373</v>
      </c>
      <c r="G191" s="1">
        <v>899136</v>
      </c>
      <c r="H191">
        <v>4</v>
      </c>
      <c r="I191">
        <v>2</v>
      </c>
      <c r="J191" s="1">
        <v>112392</v>
      </c>
      <c r="K191" t="s">
        <v>9123</v>
      </c>
      <c r="L191" t="s">
        <v>9124</v>
      </c>
      <c r="M191" t="s">
        <v>9320</v>
      </c>
      <c r="N191" t="s">
        <v>8536</v>
      </c>
      <c r="O191" t="s">
        <v>8576</v>
      </c>
      <c r="P191" t="s">
        <v>8577</v>
      </c>
      <c r="Q191">
        <v>10035</v>
      </c>
      <c r="R191" t="s">
        <v>8561</v>
      </c>
      <c r="S191" t="s">
        <v>7826</v>
      </c>
      <c r="T191" t="s">
        <v>7744</v>
      </c>
    </row>
    <row r="192" spans="1:20" x14ac:dyDescent="0.25">
      <c r="A192" t="s">
        <v>371</v>
      </c>
      <c r="B192" s="2">
        <v>42289</v>
      </c>
      <c r="C192" s="2">
        <v>42291</v>
      </c>
      <c r="D192" t="s">
        <v>79</v>
      </c>
      <c r="E192" t="s">
        <v>372</v>
      </c>
      <c r="F192" t="s">
        <v>374</v>
      </c>
      <c r="G192" s="1">
        <v>7176</v>
      </c>
      <c r="H192">
        <v>6</v>
      </c>
      <c r="I192">
        <v>0</v>
      </c>
      <c r="J192" s="1">
        <v>200928</v>
      </c>
      <c r="K192" t="s">
        <v>9139</v>
      </c>
      <c r="L192" t="s">
        <v>9140</v>
      </c>
      <c r="M192" t="s">
        <v>9321</v>
      </c>
      <c r="N192" t="s">
        <v>8536</v>
      </c>
      <c r="O192" t="s">
        <v>8576</v>
      </c>
      <c r="P192" t="s">
        <v>8577</v>
      </c>
      <c r="Q192">
        <v>10035</v>
      </c>
      <c r="R192" t="s">
        <v>8561</v>
      </c>
      <c r="S192" t="s">
        <v>7826</v>
      </c>
      <c r="T192" t="s">
        <v>7744</v>
      </c>
    </row>
    <row r="193" spans="1:20" x14ac:dyDescent="0.25">
      <c r="A193" t="s">
        <v>371</v>
      </c>
      <c r="B193" s="2">
        <v>42289</v>
      </c>
      <c r="C193" s="2">
        <v>42291</v>
      </c>
      <c r="D193" t="s">
        <v>79</v>
      </c>
      <c r="E193" t="s">
        <v>372</v>
      </c>
      <c r="F193" t="s">
        <v>375</v>
      </c>
      <c r="G193" s="1">
        <v>5184</v>
      </c>
      <c r="H193">
        <v>8</v>
      </c>
      <c r="I193">
        <v>0</v>
      </c>
      <c r="J193" s="1">
        <v>248832</v>
      </c>
      <c r="K193" t="s">
        <v>9128</v>
      </c>
      <c r="L193" t="s">
        <v>9148</v>
      </c>
      <c r="M193" t="s">
        <v>9322</v>
      </c>
      <c r="N193" t="s">
        <v>8536</v>
      </c>
      <c r="O193" t="s">
        <v>8576</v>
      </c>
      <c r="P193" t="s">
        <v>8577</v>
      </c>
      <c r="Q193">
        <v>10035</v>
      </c>
      <c r="R193" t="s">
        <v>8561</v>
      </c>
      <c r="S193" t="s">
        <v>7826</v>
      </c>
      <c r="T193" t="s">
        <v>7744</v>
      </c>
    </row>
    <row r="194" spans="1:20" x14ac:dyDescent="0.25">
      <c r="A194" t="s">
        <v>371</v>
      </c>
      <c r="B194" s="2">
        <v>42289</v>
      </c>
      <c r="C194" s="2">
        <v>42291</v>
      </c>
      <c r="D194" t="s">
        <v>79</v>
      </c>
      <c r="E194" t="s">
        <v>372</v>
      </c>
      <c r="F194" t="s">
        <v>86</v>
      </c>
      <c r="G194" s="1">
        <v>626352</v>
      </c>
      <c r="H194">
        <v>3</v>
      </c>
      <c r="I194">
        <v>2</v>
      </c>
      <c r="J194" s="1">
        <v>469764</v>
      </c>
      <c r="K194" t="s">
        <v>9123</v>
      </c>
      <c r="L194" t="s">
        <v>9124</v>
      </c>
      <c r="M194" t="s">
        <v>9176</v>
      </c>
      <c r="N194" t="s">
        <v>8536</v>
      </c>
      <c r="O194" t="s">
        <v>8576</v>
      </c>
      <c r="P194" t="s">
        <v>8577</v>
      </c>
      <c r="Q194">
        <v>10035</v>
      </c>
      <c r="R194" t="s">
        <v>8561</v>
      </c>
      <c r="S194" t="s">
        <v>7826</v>
      </c>
      <c r="T194" t="s">
        <v>7744</v>
      </c>
    </row>
    <row r="195" spans="1:20" x14ac:dyDescent="0.25">
      <c r="A195" t="s">
        <v>371</v>
      </c>
      <c r="B195" s="2">
        <v>42289</v>
      </c>
      <c r="C195" s="2">
        <v>42291</v>
      </c>
      <c r="D195" t="s">
        <v>79</v>
      </c>
      <c r="E195" t="s">
        <v>372</v>
      </c>
      <c r="F195" t="s">
        <v>376</v>
      </c>
      <c r="G195" s="1">
        <v>199</v>
      </c>
      <c r="H195">
        <v>5</v>
      </c>
      <c r="I195">
        <v>0</v>
      </c>
      <c r="J195" s="1">
        <v>6567</v>
      </c>
      <c r="K195" t="s">
        <v>9128</v>
      </c>
      <c r="L195" t="s">
        <v>9137</v>
      </c>
      <c r="M195" t="s">
        <v>9323</v>
      </c>
      <c r="N195" t="s">
        <v>8536</v>
      </c>
      <c r="O195" t="s">
        <v>8576</v>
      </c>
      <c r="P195" t="s">
        <v>8577</v>
      </c>
      <c r="Q195">
        <v>10035</v>
      </c>
      <c r="R195" t="s">
        <v>8561</v>
      </c>
      <c r="S195" t="s">
        <v>7826</v>
      </c>
      <c r="T195" t="s">
        <v>7744</v>
      </c>
    </row>
    <row r="196" spans="1:20" x14ac:dyDescent="0.25">
      <c r="A196" t="s">
        <v>377</v>
      </c>
      <c r="B196" s="2">
        <v>42308</v>
      </c>
      <c r="C196" s="2">
        <v>42314</v>
      </c>
      <c r="D196" t="s">
        <v>19</v>
      </c>
      <c r="E196" t="s">
        <v>378</v>
      </c>
      <c r="F196" t="s">
        <v>71</v>
      </c>
      <c r="G196" s="1">
        <v>1428</v>
      </c>
      <c r="H196">
        <v>7</v>
      </c>
      <c r="I196">
        <v>0</v>
      </c>
      <c r="J196" s="1">
        <v>67116</v>
      </c>
      <c r="K196" t="s">
        <v>9128</v>
      </c>
      <c r="L196" t="s">
        <v>9167</v>
      </c>
      <c r="M196" t="s">
        <v>9168</v>
      </c>
      <c r="N196" t="s">
        <v>8536</v>
      </c>
      <c r="O196" t="s">
        <v>8627</v>
      </c>
      <c r="P196" t="s">
        <v>8541</v>
      </c>
      <c r="Q196">
        <v>92374</v>
      </c>
      <c r="R196" t="s">
        <v>8542</v>
      </c>
      <c r="S196" t="s">
        <v>7827</v>
      </c>
      <c r="T196" t="s">
        <v>7738</v>
      </c>
    </row>
    <row r="197" spans="1:20" x14ac:dyDescent="0.25">
      <c r="A197" t="s">
        <v>379</v>
      </c>
      <c r="B197" s="2">
        <v>41719</v>
      </c>
      <c r="C197" s="2">
        <v>41723</v>
      </c>
      <c r="D197" t="s">
        <v>19</v>
      </c>
      <c r="E197" t="s">
        <v>380</v>
      </c>
      <c r="F197" t="s">
        <v>381</v>
      </c>
      <c r="G197" s="1">
        <v>7408</v>
      </c>
      <c r="H197">
        <v>2</v>
      </c>
      <c r="I197">
        <v>2</v>
      </c>
      <c r="J197" s="1">
        <v>12038</v>
      </c>
      <c r="K197" t="s">
        <v>9128</v>
      </c>
      <c r="L197" t="s">
        <v>9137</v>
      </c>
      <c r="M197" t="s">
        <v>9324</v>
      </c>
      <c r="N197" t="s">
        <v>8536</v>
      </c>
      <c r="O197" t="s">
        <v>8628</v>
      </c>
      <c r="P197" t="s">
        <v>8604</v>
      </c>
      <c r="Q197">
        <v>45011</v>
      </c>
      <c r="R197" t="s">
        <v>8561</v>
      </c>
      <c r="S197" t="s">
        <v>7828</v>
      </c>
      <c r="T197" t="s">
        <v>7736</v>
      </c>
    </row>
    <row r="198" spans="1:20" x14ac:dyDescent="0.25">
      <c r="A198" t="s">
        <v>379</v>
      </c>
      <c r="B198" s="2">
        <v>41719</v>
      </c>
      <c r="C198" s="2">
        <v>41723</v>
      </c>
      <c r="D198" t="s">
        <v>19</v>
      </c>
      <c r="E198" t="s">
        <v>380</v>
      </c>
      <c r="F198" t="s">
        <v>382</v>
      </c>
      <c r="G198" s="1">
        <v>6048</v>
      </c>
      <c r="H198">
        <v>3</v>
      </c>
      <c r="I198">
        <v>2</v>
      </c>
      <c r="J198" s="1">
        <v>15876</v>
      </c>
      <c r="K198" t="s">
        <v>9128</v>
      </c>
      <c r="L198" t="s">
        <v>9137</v>
      </c>
      <c r="M198" t="s">
        <v>9325</v>
      </c>
      <c r="N198" t="s">
        <v>8536</v>
      </c>
      <c r="O198" t="s">
        <v>8628</v>
      </c>
      <c r="P198" t="s">
        <v>8604</v>
      </c>
      <c r="Q198">
        <v>45011</v>
      </c>
      <c r="R198" t="s">
        <v>8561</v>
      </c>
      <c r="S198" t="s">
        <v>7828</v>
      </c>
      <c r="T198" t="s">
        <v>7736</v>
      </c>
    </row>
    <row r="199" spans="1:20" x14ac:dyDescent="0.25">
      <c r="A199" t="s">
        <v>383</v>
      </c>
      <c r="B199" s="2">
        <v>43045</v>
      </c>
      <c r="C199" s="2">
        <v>43052</v>
      </c>
      <c r="D199" t="s">
        <v>19</v>
      </c>
      <c r="E199" t="s">
        <v>384</v>
      </c>
      <c r="F199" t="s">
        <v>385</v>
      </c>
      <c r="G199" s="1">
        <v>4626</v>
      </c>
      <c r="H199">
        <v>3</v>
      </c>
      <c r="I199">
        <v>0</v>
      </c>
      <c r="J199" s="1">
        <v>120276</v>
      </c>
      <c r="K199" t="s">
        <v>9128</v>
      </c>
      <c r="L199" t="s">
        <v>9133</v>
      </c>
      <c r="M199" t="s">
        <v>9326</v>
      </c>
      <c r="N199" t="s">
        <v>8536</v>
      </c>
      <c r="O199" t="s">
        <v>8629</v>
      </c>
      <c r="P199" t="s">
        <v>8630</v>
      </c>
      <c r="Q199">
        <v>7090</v>
      </c>
      <c r="R199" t="s">
        <v>8561</v>
      </c>
      <c r="S199" t="s">
        <v>7829</v>
      </c>
      <c r="T199" t="s">
        <v>7744</v>
      </c>
    </row>
    <row r="200" spans="1:20" x14ac:dyDescent="0.25">
      <c r="A200" t="s">
        <v>386</v>
      </c>
      <c r="B200" s="2">
        <v>42922</v>
      </c>
      <c r="C200" s="2">
        <v>42929</v>
      </c>
      <c r="D200" t="s">
        <v>19</v>
      </c>
      <c r="E200" t="s">
        <v>387</v>
      </c>
      <c r="F200" t="s">
        <v>388</v>
      </c>
      <c r="G200" s="1">
        <v>2946</v>
      </c>
      <c r="H200">
        <v>2</v>
      </c>
      <c r="I200">
        <v>7</v>
      </c>
      <c r="J200" s="1">
        <v>-22586</v>
      </c>
      <c r="K200" t="s">
        <v>9128</v>
      </c>
      <c r="L200" t="s">
        <v>9142</v>
      </c>
      <c r="M200" t="s">
        <v>9327</v>
      </c>
      <c r="N200" t="s">
        <v>8536</v>
      </c>
      <c r="O200" t="s">
        <v>8559</v>
      </c>
      <c r="P200" t="s">
        <v>8560</v>
      </c>
      <c r="Q200">
        <v>19120</v>
      </c>
      <c r="R200" t="s">
        <v>8561</v>
      </c>
      <c r="S200" t="s">
        <v>7830</v>
      </c>
      <c r="T200" t="s">
        <v>7738</v>
      </c>
    </row>
    <row r="201" spans="1:20" x14ac:dyDescent="0.25">
      <c r="A201" t="s">
        <v>386</v>
      </c>
      <c r="B201" s="2">
        <v>42922</v>
      </c>
      <c r="C201" s="2">
        <v>42929</v>
      </c>
      <c r="D201" t="s">
        <v>19</v>
      </c>
      <c r="E201" t="s">
        <v>387</v>
      </c>
      <c r="F201" t="s">
        <v>389</v>
      </c>
      <c r="G201" s="1">
        <v>16056</v>
      </c>
      <c r="H201">
        <v>3</v>
      </c>
      <c r="I201">
        <v>2</v>
      </c>
      <c r="J201" s="1">
        <v>58203</v>
      </c>
      <c r="K201" t="s">
        <v>9128</v>
      </c>
      <c r="L201" t="s">
        <v>9148</v>
      </c>
      <c r="M201" t="s">
        <v>9328</v>
      </c>
      <c r="N201" t="s">
        <v>8536</v>
      </c>
      <c r="O201" t="s">
        <v>8559</v>
      </c>
      <c r="P201" t="s">
        <v>8560</v>
      </c>
      <c r="Q201">
        <v>19120</v>
      </c>
      <c r="R201" t="s">
        <v>8561</v>
      </c>
      <c r="S201" t="s">
        <v>7830</v>
      </c>
      <c r="T201" t="s">
        <v>7738</v>
      </c>
    </row>
    <row r="202" spans="1:20" x14ac:dyDescent="0.25">
      <c r="A202" t="s">
        <v>390</v>
      </c>
      <c r="B202" s="2">
        <v>42910</v>
      </c>
      <c r="C202" s="2">
        <v>42915</v>
      </c>
      <c r="D202" t="s">
        <v>19</v>
      </c>
      <c r="E202" t="s">
        <v>391</v>
      </c>
      <c r="F202" t="s">
        <v>392</v>
      </c>
      <c r="G202" s="1">
        <v>21744</v>
      </c>
      <c r="H202">
        <v>3</v>
      </c>
      <c r="I202">
        <v>2</v>
      </c>
      <c r="J202" s="1">
        <v>6795</v>
      </c>
      <c r="K202" t="s">
        <v>9128</v>
      </c>
      <c r="L202" t="s">
        <v>9148</v>
      </c>
      <c r="M202" t="s">
        <v>9329</v>
      </c>
      <c r="N202" t="s">
        <v>8536</v>
      </c>
      <c r="O202" t="s">
        <v>8631</v>
      </c>
      <c r="P202" t="s">
        <v>8604</v>
      </c>
      <c r="Q202">
        <v>44312</v>
      </c>
      <c r="R202" t="s">
        <v>8561</v>
      </c>
      <c r="S202" t="s">
        <v>7831</v>
      </c>
      <c r="T202" t="s">
        <v>7736</v>
      </c>
    </row>
    <row r="203" spans="1:20" x14ac:dyDescent="0.25">
      <c r="A203" t="s">
        <v>393</v>
      </c>
      <c r="B203" s="2">
        <v>41854</v>
      </c>
      <c r="C203" s="2">
        <v>41856</v>
      </c>
      <c r="D203" t="s">
        <v>79</v>
      </c>
      <c r="E203" t="s">
        <v>394</v>
      </c>
      <c r="F203" t="s">
        <v>395</v>
      </c>
      <c r="G203" s="1">
        <v>21875</v>
      </c>
      <c r="H203">
        <v>2</v>
      </c>
      <c r="I203">
        <v>5</v>
      </c>
      <c r="J203" s="1">
        <v>-161875</v>
      </c>
      <c r="K203" t="s">
        <v>9123</v>
      </c>
      <c r="L203" t="s">
        <v>9131</v>
      </c>
      <c r="M203" t="s">
        <v>9330</v>
      </c>
      <c r="N203" t="s">
        <v>8536</v>
      </c>
      <c r="O203" t="s">
        <v>8632</v>
      </c>
      <c r="P203" t="s">
        <v>8598</v>
      </c>
      <c r="Q203">
        <v>80219</v>
      </c>
      <c r="R203" t="s">
        <v>8542</v>
      </c>
      <c r="S203" t="s">
        <v>7832</v>
      </c>
      <c r="T203" t="s">
        <v>7736</v>
      </c>
    </row>
    <row r="204" spans="1:20" x14ac:dyDescent="0.25">
      <c r="A204" t="s">
        <v>393</v>
      </c>
      <c r="B204" s="2">
        <v>41854</v>
      </c>
      <c r="C204" s="2">
        <v>41856</v>
      </c>
      <c r="D204" t="s">
        <v>79</v>
      </c>
      <c r="E204" t="s">
        <v>394</v>
      </c>
      <c r="F204" t="s">
        <v>396</v>
      </c>
      <c r="G204" s="1">
        <v>26</v>
      </c>
      <c r="H204">
        <v>1</v>
      </c>
      <c r="I204">
        <v>2</v>
      </c>
      <c r="J204" s="1">
        <v>2925</v>
      </c>
      <c r="K204" t="s">
        <v>9128</v>
      </c>
      <c r="L204" t="s">
        <v>9144</v>
      </c>
      <c r="M204" t="s">
        <v>9331</v>
      </c>
      <c r="N204" t="s">
        <v>8536</v>
      </c>
      <c r="O204" t="s">
        <v>8632</v>
      </c>
      <c r="P204" t="s">
        <v>8598</v>
      </c>
      <c r="Q204">
        <v>80219</v>
      </c>
      <c r="R204" t="s">
        <v>8542</v>
      </c>
      <c r="S204" t="s">
        <v>7832</v>
      </c>
      <c r="T204" t="s">
        <v>7736</v>
      </c>
    </row>
    <row r="205" spans="1:20" x14ac:dyDescent="0.25">
      <c r="A205" t="s">
        <v>397</v>
      </c>
      <c r="B205" s="2">
        <v>43086</v>
      </c>
      <c r="C205" s="2">
        <v>43090</v>
      </c>
      <c r="D205" t="s">
        <v>11</v>
      </c>
      <c r="E205" t="s">
        <v>398</v>
      </c>
      <c r="F205" t="s">
        <v>399</v>
      </c>
      <c r="G205" s="1">
        <v>66284</v>
      </c>
      <c r="H205">
        <v>2</v>
      </c>
      <c r="I205">
        <v>8</v>
      </c>
      <c r="J205" s="1">
        <v>-1789668</v>
      </c>
      <c r="K205" t="s">
        <v>9128</v>
      </c>
      <c r="L205" t="s">
        <v>9144</v>
      </c>
      <c r="M205" t="s">
        <v>9332</v>
      </c>
      <c r="N205" t="s">
        <v>8536</v>
      </c>
      <c r="O205" t="s">
        <v>8633</v>
      </c>
      <c r="P205" t="s">
        <v>8550</v>
      </c>
      <c r="Q205">
        <v>75220</v>
      </c>
      <c r="R205" t="s">
        <v>8551</v>
      </c>
      <c r="S205" t="s">
        <v>7833</v>
      </c>
      <c r="T205" t="s">
        <v>7736</v>
      </c>
    </row>
    <row r="206" spans="1:20" x14ac:dyDescent="0.25">
      <c r="A206" t="s">
        <v>400</v>
      </c>
      <c r="B206" s="2">
        <v>42889</v>
      </c>
      <c r="C206" s="2">
        <v>42893</v>
      </c>
      <c r="D206" t="s">
        <v>19</v>
      </c>
      <c r="E206" t="s">
        <v>401</v>
      </c>
      <c r="F206" t="s">
        <v>402</v>
      </c>
      <c r="G206" s="1">
        <v>35168</v>
      </c>
      <c r="H206">
        <v>7</v>
      </c>
      <c r="I206">
        <v>2</v>
      </c>
      <c r="J206" s="1">
        <v>96712</v>
      </c>
      <c r="K206" t="s">
        <v>9123</v>
      </c>
      <c r="L206" t="s">
        <v>9135</v>
      </c>
      <c r="M206" t="s">
        <v>9333</v>
      </c>
      <c r="N206" t="s">
        <v>8536</v>
      </c>
      <c r="O206" t="s">
        <v>8614</v>
      </c>
      <c r="P206" t="s">
        <v>8586</v>
      </c>
      <c r="Q206">
        <v>37064</v>
      </c>
      <c r="R206" t="s">
        <v>8539</v>
      </c>
      <c r="S206" t="s">
        <v>7834</v>
      </c>
      <c r="T206" t="s">
        <v>7738</v>
      </c>
    </row>
    <row r="207" spans="1:20" x14ac:dyDescent="0.25">
      <c r="A207" t="s">
        <v>403</v>
      </c>
      <c r="B207" s="2">
        <v>43078</v>
      </c>
      <c r="C207" s="2">
        <v>43083</v>
      </c>
      <c r="D207" t="s">
        <v>19</v>
      </c>
      <c r="E207" t="s">
        <v>404</v>
      </c>
      <c r="F207" t="s">
        <v>405</v>
      </c>
      <c r="G207" s="1">
        <v>444768</v>
      </c>
      <c r="H207">
        <v>4</v>
      </c>
      <c r="I207">
        <v>2</v>
      </c>
      <c r="J207" s="1">
        <v>444768</v>
      </c>
      <c r="K207" t="s">
        <v>9139</v>
      </c>
      <c r="L207" t="s">
        <v>9140</v>
      </c>
      <c r="M207" t="s">
        <v>9334</v>
      </c>
      <c r="N207" t="s">
        <v>8536</v>
      </c>
      <c r="O207" t="s">
        <v>8634</v>
      </c>
      <c r="P207" t="s">
        <v>8541</v>
      </c>
      <c r="Q207">
        <v>90604</v>
      </c>
      <c r="R207" t="s">
        <v>8542</v>
      </c>
      <c r="S207" t="s">
        <v>7835</v>
      </c>
      <c r="T207" t="s">
        <v>7736</v>
      </c>
    </row>
    <row r="208" spans="1:20" x14ac:dyDescent="0.25">
      <c r="A208" t="s">
        <v>406</v>
      </c>
      <c r="B208" s="2">
        <v>43070</v>
      </c>
      <c r="C208" s="2">
        <v>43076</v>
      </c>
      <c r="D208" t="s">
        <v>19</v>
      </c>
      <c r="E208" t="s">
        <v>407</v>
      </c>
      <c r="F208" t="s">
        <v>408</v>
      </c>
      <c r="G208" s="1">
        <v>8392</v>
      </c>
      <c r="H208">
        <v>4</v>
      </c>
      <c r="I208">
        <v>0</v>
      </c>
      <c r="J208" s="1">
        <v>58744</v>
      </c>
      <c r="K208" t="s">
        <v>9128</v>
      </c>
      <c r="L208" t="s">
        <v>9133</v>
      </c>
      <c r="M208" t="s">
        <v>9335</v>
      </c>
      <c r="N208" t="s">
        <v>8536</v>
      </c>
      <c r="O208" t="s">
        <v>8635</v>
      </c>
      <c r="P208" t="s">
        <v>8571</v>
      </c>
      <c r="Q208">
        <v>48601</v>
      </c>
      <c r="R208" t="s">
        <v>8551</v>
      </c>
      <c r="S208" t="s">
        <v>7836</v>
      </c>
      <c r="T208" t="s">
        <v>7736</v>
      </c>
    </row>
    <row r="209" spans="1:20" x14ac:dyDescent="0.25">
      <c r="A209" t="s">
        <v>406</v>
      </c>
      <c r="B209" s="2">
        <v>43070</v>
      </c>
      <c r="C209" s="2">
        <v>43076</v>
      </c>
      <c r="D209" t="s">
        <v>19</v>
      </c>
      <c r="E209" t="s">
        <v>407</v>
      </c>
      <c r="F209" t="s">
        <v>409</v>
      </c>
      <c r="G209" s="1">
        <v>13198</v>
      </c>
      <c r="H209">
        <v>2</v>
      </c>
      <c r="I209">
        <v>0</v>
      </c>
      <c r="J209" s="1">
        <v>356346</v>
      </c>
      <c r="K209" t="s">
        <v>9139</v>
      </c>
      <c r="L209" t="s">
        <v>9140</v>
      </c>
      <c r="M209" t="s">
        <v>9336</v>
      </c>
      <c r="N209" t="s">
        <v>8536</v>
      </c>
      <c r="O209" t="s">
        <v>8635</v>
      </c>
      <c r="P209" t="s">
        <v>8571</v>
      </c>
      <c r="Q209">
        <v>48601</v>
      </c>
      <c r="R209" t="s">
        <v>8551</v>
      </c>
      <c r="S209" t="s">
        <v>7836</v>
      </c>
      <c r="T209" t="s">
        <v>7736</v>
      </c>
    </row>
    <row r="210" spans="1:20" x14ac:dyDescent="0.25">
      <c r="A210" t="s">
        <v>406</v>
      </c>
      <c r="B210" s="2">
        <v>43070</v>
      </c>
      <c r="C210" s="2">
        <v>43076</v>
      </c>
      <c r="D210" t="s">
        <v>19</v>
      </c>
      <c r="E210" t="s">
        <v>407</v>
      </c>
      <c r="F210" t="s">
        <v>258</v>
      </c>
      <c r="G210" s="1">
        <v>1592</v>
      </c>
      <c r="H210">
        <v>4</v>
      </c>
      <c r="I210">
        <v>0</v>
      </c>
      <c r="J210" s="1">
        <v>74824</v>
      </c>
      <c r="K210" t="s">
        <v>9128</v>
      </c>
      <c r="L210" t="s">
        <v>9142</v>
      </c>
      <c r="M210" t="s">
        <v>9262</v>
      </c>
      <c r="N210" t="s">
        <v>8536</v>
      </c>
      <c r="O210" t="s">
        <v>8635</v>
      </c>
      <c r="P210" t="s">
        <v>8571</v>
      </c>
      <c r="Q210">
        <v>48601</v>
      </c>
      <c r="R210" t="s">
        <v>8551</v>
      </c>
      <c r="S210" t="s">
        <v>7836</v>
      </c>
      <c r="T210" t="s">
        <v>7736</v>
      </c>
    </row>
    <row r="211" spans="1:20" x14ac:dyDescent="0.25">
      <c r="A211" t="s">
        <v>406</v>
      </c>
      <c r="B211" s="2">
        <v>43070</v>
      </c>
      <c r="C211" s="2">
        <v>43076</v>
      </c>
      <c r="D211" t="s">
        <v>19</v>
      </c>
      <c r="E211" t="s">
        <v>407</v>
      </c>
      <c r="F211" t="s">
        <v>410</v>
      </c>
      <c r="G211" s="1">
        <v>5229</v>
      </c>
      <c r="H211">
        <v>9</v>
      </c>
      <c r="I211">
        <v>0</v>
      </c>
      <c r="J211" s="1">
        <v>162099</v>
      </c>
      <c r="K211" t="s">
        <v>9128</v>
      </c>
      <c r="L211" t="s">
        <v>9191</v>
      </c>
      <c r="M211" t="s">
        <v>9337</v>
      </c>
      <c r="N211" t="s">
        <v>8536</v>
      </c>
      <c r="O211" t="s">
        <v>8635</v>
      </c>
      <c r="P211" t="s">
        <v>8571</v>
      </c>
      <c r="Q211">
        <v>48601</v>
      </c>
      <c r="R211" t="s">
        <v>8551</v>
      </c>
      <c r="S211" t="s">
        <v>7836</v>
      </c>
      <c r="T211" t="s">
        <v>7736</v>
      </c>
    </row>
    <row r="212" spans="1:20" x14ac:dyDescent="0.25">
      <c r="A212" t="s">
        <v>406</v>
      </c>
      <c r="B212" s="2">
        <v>43070</v>
      </c>
      <c r="C212" s="2">
        <v>43076</v>
      </c>
      <c r="D212" t="s">
        <v>19</v>
      </c>
      <c r="E212" t="s">
        <v>407</v>
      </c>
      <c r="F212" t="s">
        <v>411</v>
      </c>
      <c r="G212" s="1">
        <v>9199</v>
      </c>
      <c r="H212">
        <v>1</v>
      </c>
      <c r="I212">
        <v>0</v>
      </c>
      <c r="J212" s="1">
        <v>36796</v>
      </c>
      <c r="K212" t="s">
        <v>9128</v>
      </c>
      <c r="L212" t="s">
        <v>9133</v>
      </c>
      <c r="M212" t="s">
        <v>9338</v>
      </c>
      <c r="N212" t="s">
        <v>8536</v>
      </c>
      <c r="O212" t="s">
        <v>8635</v>
      </c>
      <c r="P212" t="s">
        <v>8571</v>
      </c>
      <c r="Q212">
        <v>48601</v>
      </c>
      <c r="R212" t="s">
        <v>8551</v>
      </c>
      <c r="S212" t="s">
        <v>7836</v>
      </c>
      <c r="T212" t="s">
        <v>7736</v>
      </c>
    </row>
    <row r="213" spans="1:20" x14ac:dyDescent="0.25">
      <c r="A213" t="s">
        <v>412</v>
      </c>
      <c r="B213" s="2">
        <v>42044</v>
      </c>
      <c r="C213" s="2">
        <v>42048</v>
      </c>
      <c r="D213" t="s">
        <v>11</v>
      </c>
      <c r="E213" t="s">
        <v>413</v>
      </c>
      <c r="F213" t="s">
        <v>414</v>
      </c>
      <c r="G213" s="1">
        <v>208</v>
      </c>
      <c r="H213">
        <v>2</v>
      </c>
      <c r="I213">
        <v>2</v>
      </c>
      <c r="J213" s="1">
        <v>65</v>
      </c>
      <c r="K213" t="s">
        <v>9139</v>
      </c>
      <c r="L213" t="s">
        <v>9162</v>
      </c>
      <c r="M213" t="s">
        <v>9339</v>
      </c>
      <c r="N213" t="s">
        <v>8536</v>
      </c>
      <c r="O213" t="s">
        <v>8633</v>
      </c>
      <c r="P213" t="s">
        <v>8550</v>
      </c>
      <c r="Q213">
        <v>75220</v>
      </c>
      <c r="R213" t="s">
        <v>8551</v>
      </c>
      <c r="S213" t="s">
        <v>7837</v>
      </c>
      <c r="T213" t="s">
        <v>7738</v>
      </c>
    </row>
    <row r="214" spans="1:20" x14ac:dyDescent="0.25">
      <c r="A214" t="s">
        <v>415</v>
      </c>
      <c r="B214" s="2">
        <v>42006</v>
      </c>
      <c r="C214" s="2">
        <v>42013</v>
      </c>
      <c r="D214" t="s">
        <v>19</v>
      </c>
      <c r="E214" t="s">
        <v>416</v>
      </c>
      <c r="F214" t="s">
        <v>417</v>
      </c>
      <c r="G214" s="1">
        <v>2368</v>
      </c>
      <c r="H214">
        <v>2</v>
      </c>
      <c r="I214">
        <v>2</v>
      </c>
      <c r="J214" s="1">
        <v>888</v>
      </c>
      <c r="K214" t="s">
        <v>9128</v>
      </c>
      <c r="L214" t="s">
        <v>9129</v>
      </c>
      <c r="M214" t="s">
        <v>9340</v>
      </c>
      <c r="N214" t="s">
        <v>8536</v>
      </c>
      <c r="O214" t="s">
        <v>8636</v>
      </c>
      <c r="P214" t="s">
        <v>8604</v>
      </c>
      <c r="Q214">
        <v>44256</v>
      </c>
      <c r="R214" t="s">
        <v>8561</v>
      </c>
      <c r="S214" t="s">
        <v>7838</v>
      </c>
      <c r="T214" t="s">
        <v>7738</v>
      </c>
    </row>
    <row r="215" spans="1:20" x14ac:dyDescent="0.25">
      <c r="A215" t="s">
        <v>415</v>
      </c>
      <c r="B215" s="2">
        <v>42006</v>
      </c>
      <c r="C215" s="2">
        <v>42013</v>
      </c>
      <c r="D215" t="s">
        <v>19</v>
      </c>
      <c r="E215" t="s">
        <v>416</v>
      </c>
      <c r="F215" t="s">
        <v>418</v>
      </c>
      <c r="G215" s="1">
        <v>45245</v>
      </c>
      <c r="H215">
        <v>5</v>
      </c>
      <c r="I215">
        <v>5</v>
      </c>
      <c r="J215" s="1">
        <v>-244323</v>
      </c>
      <c r="K215" t="s">
        <v>9123</v>
      </c>
      <c r="L215" t="s">
        <v>9124</v>
      </c>
      <c r="M215" t="s">
        <v>9341</v>
      </c>
      <c r="N215" t="s">
        <v>8536</v>
      </c>
      <c r="O215" t="s">
        <v>8636</v>
      </c>
      <c r="P215" t="s">
        <v>8604</v>
      </c>
      <c r="Q215">
        <v>44256</v>
      </c>
      <c r="R215" t="s">
        <v>8561</v>
      </c>
      <c r="S215" t="s">
        <v>7838</v>
      </c>
      <c r="T215" t="s">
        <v>7738</v>
      </c>
    </row>
    <row r="216" spans="1:20" x14ac:dyDescent="0.25">
      <c r="A216" t="s">
        <v>415</v>
      </c>
      <c r="B216" s="2">
        <v>42006</v>
      </c>
      <c r="C216" s="2">
        <v>42013</v>
      </c>
      <c r="D216" t="s">
        <v>19</v>
      </c>
      <c r="E216" t="s">
        <v>416</v>
      </c>
      <c r="F216" t="s">
        <v>220</v>
      </c>
      <c r="G216" s="1">
        <v>62982</v>
      </c>
      <c r="H216">
        <v>3</v>
      </c>
      <c r="I216">
        <v>4</v>
      </c>
      <c r="J216" s="1">
        <v>-146958</v>
      </c>
      <c r="K216" t="s">
        <v>9139</v>
      </c>
      <c r="L216" t="s">
        <v>9140</v>
      </c>
      <c r="M216" t="s">
        <v>9244</v>
      </c>
      <c r="N216" t="s">
        <v>8536</v>
      </c>
      <c r="O216" t="s">
        <v>8636</v>
      </c>
      <c r="P216" t="s">
        <v>8604</v>
      </c>
      <c r="Q216">
        <v>44256</v>
      </c>
      <c r="R216" t="s">
        <v>8561</v>
      </c>
      <c r="S216" t="s">
        <v>7838</v>
      </c>
      <c r="T216" t="s">
        <v>7738</v>
      </c>
    </row>
    <row r="217" spans="1:20" x14ac:dyDescent="0.25">
      <c r="A217" t="s">
        <v>415</v>
      </c>
      <c r="B217" s="2">
        <v>42006</v>
      </c>
      <c r="C217" s="2">
        <v>42013</v>
      </c>
      <c r="D217" t="s">
        <v>19</v>
      </c>
      <c r="E217" t="s">
        <v>416</v>
      </c>
      <c r="F217" t="s">
        <v>419</v>
      </c>
      <c r="G217" s="1">
        <v>11880</v>
      </c>
      <c r="H217">
        <v>9</v>
      </c>
      <c r="I217">
        <v>7</v>
      </c>
      <c r="J217" s="1">
        <v>-9504</v>
      </c>
      <c r="K217" t="s">
        <v>9139</v>
      </c>
      <c r="L217" t="s">
        <v>9296</v>
      </c>
      <c r="M217" t="s">
        <v>9342</v>
      </c>
      <c r="N217" t="s">
        <v>8536</v>
      </c>
      <c r="O217" t="s">
        <v>8636</v>
      </c>
      <c r="P217" t="s">
        <v>8604</v>
      </c>
      <c r="Q217">
        <v>44256</v>
      </c>
      <c r="R217" t="s">
        <v>8561</v>
      </c>
      <c r="S217" t="s">
        <v>7838</v>
      </c>
      <c r="T217" t="s">
        <v>7738</v>
      </c>
    </row>
    <row r="218" spans="1:20" x14ac:dyDescent="0.25">
      <c r="A218" t="s">
        <v>415</v>
      </c>
      <c r="B218" s="2">
        <v>42006</v>
      </c>
      <c r="C218" s="2">
        <v>42013</v>
      </c>
      <c r="D218" t="s">
        <v>19</v>
      </c>
      <c r="E218" t="s">
        <v>416</v>
      </c>
      <c r="F218" t="s">
        <v>420</v>
      </c>
      <c r="G218" s="1">
        <v>89584</v>
      </c>
      <c r="H218">
        <v>2</v>
      </c>
      <c r="I218">
        <v>2</v>
      </c>
      <c r="J218" s="1">
        <v>44792</v>
      </c>
      <c r="K218" t="s">
        <v>9139</v>
      </c>
      <c r="L218" t="s">
        <v>9162</v>
      </c>
      <c r="M218" t="s">
        <v>9343</v>
      </c>
      <c r="N218" t="s">
        <v>8536</v>
      </c>
      <c r="O218" t="s">
        <v>8636</v>
      </c>
      <c r="P218" t="s">
        <v>8604</v>
      </c>
      <c r="Q218">
        <v>44256</v>
      </c>
      <c r="R218" t="s">
        <v>8561</v>
      </c>
      <c r="S218" t="s">
        <v>7838</v>
      </c>
      <c r="T218" t="s">
        <v>7738</v>
      </c>
    </row>
    <row r="219" spans="1:20" x14ac:dyDescent="0.25">
      <c r="A219" t="s">
        <v>421</v>
      </c>
      <c r="B219" s="2">
        <v>42671</v>
      </c>
      <c r="C219" s="2">
        <v>42675</v>
      </c>
      <c r="D219" t="s">
        <v>19</v>
      </c>
      <c r="E219" t="s">
        <v>422</v>
      </c>
      <c r="F219" t="s">
        <v>370</v>
      </c>
      <c r="G219" s="1">
        <v>9306</v>
      </c>
      <c r="H219">
        <v>6</v>
      </c>
      <c r="I219">
        <v>0</v>
      </c>
      <c r="J219" s="1">
        <v>260568</v>
      </c>
      <c r="K219" t="s">
        <v>9128</v>
      </c>
      <c r="L219" t="s">
        <v>9133</v>
      </c>
      <c r="M219" t="s">
        <v>9319</v>
      </c>
      <c r="N219" t="s">
        <v>8536</v>
      </c>
      <c r="O219" t="s">
        <v>8540</v>
      </c>
      <c r="P219" t="s">
        <v>8541</v>
      </c>
      <c r="Q219">
        <v>90032</v>
      </c>
      <c r="R219" t="s">
        <v>8542</v>
      </c>
      <c r="S219" t="s">
        <v>7839</v>
      </c>
      <c r="T219" t="s">
        <v>7736</v>
      </c>
    </row>
    <row r="220" spans="1:20" x14ac:dyDescent="0.25">
      <c r="A220" t="s">
        <v>421</v>
      </c>
      <c r="B220" s="2">
        <v>42671</v>
      </c>
      <c r="C220" s="2">
        <v>42675</v>
      </c>
      <c r="D220" t="s">
        <v>19</v>
      </c>
      <c r="E220" t="s">
        <v>422</v>
      </c>
      <c r="F220" t="s">
        <v>423</v>
      </c>
      <c r="G220" s="1">
        <v>302376</v>
      </c>
      <c r="H220">
        <v>3</v>
      </c>
      <c r="I220">
        <v>2</v>
      </c>
      <c r="J220" s="1">
        <v>226782</v>
      </c>
      <c r="K220" t="s">
        <v>9139</v>
      </c>
      <c r="L220" t="s">
        <v>9140</v>
      </c>
      <c r="M220" t="s">
        <v>9344</v>
      </c>
      <c r="N220" t="s">
        <v>8536</v>
      </c>
      <c r="O220" t="s">
        <v>8540</v>
      </c>
      <c r="P220" t="s">
        <v>8541</v>
      </c>
      <c r="Q220">
        <v>90032</v>
      </c>
      <c r="R220" t="s">
        <v>8542</v>
      </c>
      <c r="S220" t="s">
        <v>7839</v>
      </c>
      <c r="T220" t="s">
        <v>7736</v>
      </c>
    </row>
    <row r="221" spans="1:20" x14ac:dyDescent="0.25">
      <c r="A221" t="s">
        <v>424</v>
      </c>
      <c r="B221" s="2">
        <v>42362</v>
      </c>
      <c r="C221" s="2">
        <v>42365</v>
      </c>
      <c r="D221" t="s">
        <v>79</v>
      </c>
      <c r="E221" t="s">
        <v>425</v>
      </c>
      <c r="F221" t="s">
        <v>426</v>
      </c>
      <c r="G221" s="1">
        <v>5584</v>
      </c>
      <c r="H221">
        <v>2</v>
      </c>
      <c r="I221">
        <v>2</v>
      </c>
      <c r="J221" s="1">
        <v>18148</v>
      </c>
      <c r="K221" t="s">
        <v>9128</v>
      </c>
      <c r="L221" t="s">
        <v>9191</v>
      </c>
      <c r="M221" t="s">
        <v>9345</v>
      </c>
      <c r="N221" t="s">
        <v>8536</v>
      </c>
      <c r="O221" t="s">
        <v>8637</v>
      </c>
      <c r="P221" t="s">
        <v>8604</v>
      </c>
      <c r="Q221">
        <v>43017</v>
      </c>
      <c r="R221" t="s">
        <v>8561</v>
      </c>
      <c r="S221" t="s">
        <v>7840</v>
      </c>
      <c r="T221" t="s">
        <v>7736</v>
      </c>
    </row>
    <row r="222" spans="1:20" x14ac:dyDescent="0.25">
      <c r="A222" t="s">
        <v>424</v>
      </c>
      <c r="B222" s="2">
        <v>42362</v>
      </c>
      <c r="C222" s="2">
        <v>42365</v>
      </c>
      <c r="D222" t="s">
        <v>79</v>
      </c>
      <c r="E222" t="s">
        <v>425</v>
      </c>
      <c r="F222" t="s">
        <v>427</v>
      </c>
      <c r="G222" s="1">
        <v>22704</v>
      </c>
      <c r="H222">
        <v>6</v>
      </c>
      <c r="I222">
        <v>2</v>
      </c>
      <c r="J222" s="1">
        <v>82302</v>
      </c>
      <c r="K222" t="s">
        <v>9128</v>
      </c>
      <c r="L222" t="s">
        <v>9148</v>
      </c>
      <c r="M222" t="s">
        <v>9346</v>
      </c>
      <c r="N222" t="s">
        <v>8536</v>
      </c>
      <c r="O222" t="s">
        <v>8637</v>
      </c>
      <c r="P222" t="s">
        <v>8604</v>
      </c>
      <c r="Q222">
        <v>43017</v>
      </c>
      <c r="R222" t="s">
        <v>8561</v>
      </c>
      <c r="S222" t="s">
        <v>7840</v>
      </c>
      <c r="T222" t="s">
        <v>7736</v>
      </c>
    </row>
    <row r="223" spans="1:20" x14ac:dyDescent="0.25">
      <c r="A223" t="s">
        <v>424</v>
      </c>
      <c r="B223" s="2">
        <v>42362</v>
      </c>
      <c r="C223" s="2">
        <v>42365</v>
      </c>
      <c r="D223" t="s">
        <v>79</v>
      </c>
      <c r="E223" t="s">
        <v>425</v>
      </c>
      <c r="F223" t="s">
        <v>191</v>
      </c>
      <c r="G223" s="1">
        <v>19776</v>
      </c>
      <c r="H223">
        <v>4</v>
      </c>
      <c r="I223">
        <v>7</v>
      </c>
      <c r="J223" s="1">
        <v>-138432</v>
      </c>
      <c r="K223" t="s">
        <v>9128</v>
      </c>
      <c r="L223" t="s">
        <v>9142</v>
      </c>
      <c r="M223" t="s">
        <v>9231</v>
      </c>
      <c r="N223" t="s">
        <v>8536</v>
      </c>
      <c r="O223" t="s">
        <v>8637</v>
      </c>
      <c r="P223" t="s">
        <v>8604</v>
      </c>
      <c r="Q223">
        <v>43017</v>
      </c>
      <c r="R223" t="s">
        <v>8561</v>
      </c>
      <c r="S223" t="s">
        <v>7840</v>
      </c>
      <c r="T223" t="s">
        <v>7736</v>
      </c>
    </row>
    <row r="224" spans="1:20" x14ac:dyDescent="0.25">
      <c r="A224" t="s">
        <v>424</v>
      </c>
      <c r="B224" s="2">
        <v>42362</v>
      </c>
      <c r="C224" s="2">
        <v>42365</v>
      </c>
      <c r="D224" t="s">
        <v>79</v>
      </c>
      <c r="E224" t="s">
        <v>425</v>
      </c>
      <c r="F224" t="s">
        <v>428</v>
      </c>
      <c r="G224" s="1">
        <v>72704</v>
      </c>
      <c r="H224">
        <v>4</v>
      </c>
      <c r="I224">
        <v>2</v>
      </c>
      <c r="J224" s="1">
        <v>190848</v>
      </c>
      <c r="K224" t="s">
        <v>9123</v>
      </c>
      <c r="L224" t="s">
        <v>9135</v>
      </c>
      <c r="M224" t="s">
        <v>9347</v>
      </c>
      <c r="N224" t="s">
        <v>8536</v>
      </c>
      <c r="O224" t="s">
        <v>8637</v>
      </c>
      <c r="P224" t="s">
        <v>8604</v>
      </c>
      <c r="Q224">
        <v>43017</v>
      </c>
      <c r="R224" t="s">
        <v>8561</v>
      </c>
      <c r="S224" t="s">
        <v>7840</v>
      </c>
      <c r="T224" t="s">
        <v>7736</v>
      </c>
    </row>
    <row r="225" spans="1:20" x14ac:dyDescent="0.25">
      <c r="A225" t="s">
        <v>424</v>
      </c>
      <c r="B225" s="2">
        <v>42362</v>
      </c>
      <c r="C225" s="2">
        <v>42365</v>
      </c>
      <c r="D225" t="s">
        <v>79</v>
      </c>
      <c r="E225" t="s">
        <v>425</v>
      </c>
      <c r="F225" t="s">
        <v>429</v>
      </c>
      <c r="G225" s="1">
        <v>479988</v>
      </c>
      <c r="H225">
        <v>4</v>
      </c>
      <c r="I225">
        <v>7</v>
      </c>
      <c r="J225" s="1">
        <v>-3839904</v>
      </c>
      <c r="K225" t="s">
        <v>9139</v>
      </c>
      <c r="L225" t="s">
        <v>9296</v>
      </c>
      <c r="M225" t="s">
        <v>9348</v>
      </c>
      <c r="N225" t="s">
        <v>8536</v>
      </c>
      <c r="O225" t="s">
        <v>8637</v>
      </c>
      <c r="P225" t="s">
        <v>8604</v>
      </c>
      <c r="Q225">
        <v>43017</v>
      </c>
      <c r="R225" t="s">
        <v>8561</v>
      </c>
      <c r="S225" t="s">
        <v>7840</v>
      </c>
      <c r="T225" t="s">
        <v>7736</v>
      </c>
    </row>
    <row r="226" spans="1:20" x14ac:dyDescent="0.25">
      <c r="A226" t="s">
        <v>424</v>
      </c>
      <c r="B226" s="2">
        <v>42362</v>
      </c>
      <c r="C226" s="2">
        <v>42365</v>
      </c>
      <c r="D226" t="s">
        <v>79</v>
      </c>
      <c r="E226" t="s">
        <v>425</v>
      </c>
      <c r="F226" t="s">
        <v>430</v>
      </c>
      <c r="G226" s="1">
        <v>27168</v>
      </c>
      <c r="H226">
        <v>2</v>
      </c>
      <c r="I226">
        <v>2</v>
      </c>
      <c r="J226" s="1">
        <v>27168</v>
      </c>
      <c r="K226" t="s">
        <v>9128</v>
      </c>
      <c r="L226" t="s">
        <v>9137</v>
      </c>
      <c r="M226" t="s">
        <v>9349</v>
      </c>
      <c r="N226" t="s">
        <v>8536</v>
      </c>
      <c r="O226" t="s">
        <v>8637</v>
      </c>
      <c r="P226" t="s">
        <v>8604</v>
      </c>
      <c r="Q226">
        <v>43017</v>
      </c>
      <c r="R226" t="s">
        <v>8561</v>
      </c>
      <c r="S226" t="s">
        <v>7840</v>
      </c>
      <c r="T226" t="s">
        <v>7736</v>
      </c>
    </row>
    <row r="227" spans="1:20" x14ac:dyDescent="0.25">
      <c r="A227" t="s">
        <v>431</v>
      </c>
      <c r="B227" s="2">
        <v>42225</v>
      </c>
      <c r="C227" s="2">
        <v>42232</v>
      </c>
      <c r="D227" t="s">
        <v>19</v>
      </c>
      <c r="E227" t="s">
        <v>432</v>
      </c>
      <c r="F227" t="s">
        <v>433</v>
      </c>
      <c r="G227" s="1">
        <v>22</v>
      </c>
      <c r="H227">
        <v>1</v>
      </c>
      <c r="I227">
        <v>0</v>
      </c>
      <c r="J227" s="1">
        <v>968</v>
      </c>
      <c r="K227" t="s">
        <v>9128</v>
      </c>
      <c r="L227" t="s">
        <v>9137</v>
      </c>
      <c r="M227" t="s">
        <v>9350</v>
      </c>
      <c r="N227" t="s">
        <v>8536</v>
      </c>
      <c r="O227" t="s">
        <v>8638</v>
      </c>
      <c r="P227" t="s">
        <v>8571</v>
      </c>
      <c r="Q227">
        <v>48227</v>
      </c>
      <c r="R227" t="s">
        <v>8551</v>
      </c>
      <c r="S227" t="s">
        <v>7841</v>
      </c>
      <c r="T227" t="s">
        <v>7738</v>
      </c>
    </row>
    <row r="228" spans="1:20" x14ac:dyDescent="0.25">
      <c r="A228" t="s">
        <v>431</v>
      </c>
      <c r="B228" s="2">
        <v>42225</v>
      </c>
      <c r="C228" s="2">
        <v>42232</v>
      </c>
      <c r="D228" t="s">
        <v>19</v>
      </c>
      <c r="E228" t="s">
        <v>432</v>
      </c>
      <c r="F228" t="s">
        <v>434</v>
      </c>
      <c r="G228" s="1">
        <v>62245</v>
      </c>
      <c r="H228">
        <v>5</v>
      </c>
      <c r="I228">
        <v>0</v>
      </c>
      <c r="J228" s="1">
        <v>136939</v>
      </c>
      <c r="K228" t="s">
        <v>9123</v>
      </c>
      <c r="L228" t="s">
        <v>9131</v>
      </c>
      <c r="M228" t="s">
        <v>9351</v>
      </c>
      <c r="N228" t="s">
        <v>8536</v>
      </c>
      <c r="O228" t="s">
        <v>8638</v>
      </c>
      <c r="P228" t="s">
        <v>8571</v>
      </c>
      <c r="Q228">
        <v>48227</v>
      </c>
      <c r="R228" t="s">
        <v>8551</v>
      </c>
      <c r="S228" t="s">
        <v>7841</v>
      </c>
      <c r="T228" t="s">
        <v>7738</v>
      </c>
    </row>
    <row r="229" spans="1:20" x14ac:dyDescent="0.25">
      <c r="A229" t="s">
        <v>431</v>
      </c>
      <c r="B229" s="2">
        <v>42225</v>
      </c>
      <c r="C229" s="2">
        <v>42232</v>
      </c>
      <c r="D229" t="s">
        <v>19</v>
      </c>
      <c r="E229" t="s">
        <v>432</v>
      </c>
      <c r="F229" t="s">
        <v>435</v>
      </c>
      <c r="G229" s="1">
        <v>2198</v>
      </c>
      <c r="H229">
        <v>1</v>
      </c>
      <c r="I229">
        <v>0</v>
      </c>
      <c r="J229" s="1">
        <v>2198</v>
      </c>
      <c r="K229" t="s">
        <v>9128</v>
      </c>
      <c r="L229" t="s">
        <v>9133</v>
      </c>
      <c r="M229" t="s">
        <v>9352</v>
      </c>
      <c r="N229" t="s">
        <v>8536</v>
      </c>
      <c r="O229" t="s">
        <v>8638</v>
      </c>
      <c r="P229" t="s">
        <v>8571</v>
      </c>
      <c r="Q229">
        <v>48227</v>
      </c>
      <c r="R229" t="s">
        <v>8551</v>
      </c>
      <c r="S229" t="s">
        <v>7841</v>
      </c>
      <c r="T229" t="s">
        <v>7738</v>
      </c>
    </row>
    <row r="230" spans="1:20" x14ac:dyDescent="0.25">
      <c r="A230" t="s">
        <v>436</v>
      </c>
      <c r="B230" s="2">
        <v>42063</v>
      </c>
      <c r="C230" s="2">
        <v>42067</v>
      </c>
      <c r="D230" t="s">
        <v>19</v>
      </c>
      <c r="E230" t="s">
        <v>437</v>
      </c>
      <c r="F230" t="s">
        <v>438</v>
      </c>
      <c r="G230" s="1">
        <v>161568</v>
      </c>
      <c r="H230">
        <v>2</v>
      </c>
      <c r="I230">
        <v>2</v>
      </c>
      <c r="J230" s="1">
        <v>-282744</v>
      </c>
      <c r="K230" t="s">
        <v>9123</v>
      </c>
      <c r="L230" t="s">
        <v>9126</v>
      </c>
      <c r="M230" t="s">
        <v>9353</v>
      </c>
      <c r="N230" t="s">
        <v>8536</v>
      </c>
      <c r="O230" t="s">
        <v>8590</v>
      </c>
      <c r="P230" t="s">
        <v>8586</v>
      </c>
      <c r="Q230">
        <v>38401</v>
      </c>
      <c r="R230" t="s">
        <v>8539</v>
      </c>
      <c r="S230" t="s">
        <v>7842</v>
      </c>
      <c r="T230" t="s">
        <v>7736</v>
      </c>
    </row>
    <row r="231" spans="1:20" x14ac:dyDescent="0.25">
      <c r="A231" t="s">
        <v>436</v>
      </c>
      <c r="B231" s="2">
        <v>42063</v>
      </c>
      <c r="C231" s="2">
        <v>42067</v>
      </c>
      <c r="D231" t="s">
        <v>19</v>
      </c>
      <c r="E231" t="s">
        <v>437</v>
      </c>
      <c r="F231" t="s">
        <v>439</v>
      </c>
      <c r="G231" s="1">
        <v>389696</v>
      </c>
      <c r="H231">
        <v>8</v>
      </c>
      <c r="I231">
        <v>2</v>
      </c>
      <c r="J231" s="1">
        <v>438408</v>
      </c>
      <c r="K231" t="s">
        <v>9123</v>
      </c>
      <c r="L231" t="s">
        <v>9126</v>
      </c>
      <c r="M231" t="s">
        <v>9354</v>
      </c>
      <c r="N231" t="s">
        <v>8536</v>
      </c>
      <c r="O231" t="s">
        <v>8590</v>
      </c>
      <c r="P231" t="s">
        <v>8586</v>
      </c>
      <c r="Q231">
        <v>38401</v>
      </c>
      <c r="R231" t="s">
        <v>8539</v>
      </c>
      <c r="S231" t="s">
        <v>7842</v>
      </c>
      <c r="T231" t="s">
        <v>7736</v>
      </c>
    </row>
    <row r="232" spans="1:20" x14ac:dyDescent="0.25">
      <c r="A232" t="s">
        <v>440</v>
      </c>
      <c r="B232" s="2">
        <v>41895</v>
      </c>
      <c r="C232" s="2">
        <v>41899</v>
      </c>
      <c r="D232" t="s">
        <v>19</v>
      </c>
      <c r="E232" t="s">
        <v>441</v>
      </c>
      <c r="F232" t="s">
        <v>442</v>
      </c>
      <c r="G232" s="1">
        <v>18648</v>
      </c>
      <c r="H232">
        <v>7</v>
      </c>
      <c r="I232">
        <v>7</v>
      </c>
      <c r="J232" s="1">
        <v>-12432</v>
      </c>
      <c r="K232" t="s">
        <v>9128</v>
      </c>
      <c r="L232" t="s">
        <v>9142</v>
      </c>
      <c r="M232" t="s">
        <v>9355</v>
      </c>
      <c r="N232" t="s">
        <v>8536</v>
      </c>
      <c r="O232" t="s">
        <v>8599</v>
      </c>
      <c r="P232" t="s">
        <v>8546</v>
      </c>
      <c r="Q232">
        <v>28205</v>
      </c>
      <c r="R232" t="s">
        <v>8539</v>
      </c>
      <c r="S232" t="s">
        <v>7843</v>
      </c>
      <c r="T232" t="s">
        <v>7738</v>
      </c>
    </row>
    <row r="233" spans="1:20" x14ac:dyDescent="0.25">
      <c r="A233" t="s">
        <v>443</v>
      </c>
      <c r="B233" s="2">
        <v>42832</v>
      </c>
      <c r="C233" s="2">
        <v>42837</v>
      </c>
      <c r="D233" t="s">
        <v>19</v>
      </c>
      <c r="E233" t="s">
        <v>172</v>
      </c>
      <c r="F233" t="s">
        <v>444</v>
      </c>
      <c r="G233" s="1">
        <v>23386</v>
      </c>
      <c r="H233">
        <v>2</v>
      </c>
      <c r="I233">
        <v>45</v>
      </c>
      <c r="J233" s="1">
        <v>-102048</v>
      </c>
      <c r="K233" t="s">
        <v>9123</v>
      </c>
      <c r="L233" t="s">
        <v>9131</v>
      </c>
      <c r="M233" t="s">
        <v>9356</v>
      </c>
      <c r="N233" t="s">
        <v>8536</v>
      </c>
      <c r="O233" t="s">
        <v>8639</v>
      </c>
      <c r="P233" t="s">
        <v>8544</v>
      </c>
      <c r="Q233">
        <v>33614</v>
      </c>
      <c r="R233" t="s">
        <v>8539</v>
      </c>
      <c r="S233" t="s">
        <v>7775</v>
      </c>
      <c r="T233" t="s">
        <v>7744</v>
      </c>
    </row>
    <row r="234" spans="1:20" x14ac:dyDescent="0.25">
      <c r="A234" t="s">
        <v>443</v>
      </c>
      <c r="B234" s="2">
        <v>42832</v>
      </c>
      <c r="C234" s="2">
        <v>42837</v>
      </c>
      <c r="D234" t="s">
        <v>19</v>
      </c>
      <c r="E234" t="s">
        <v>172</v>
      </c>
      <c r="F234" t="s">
        <v>445</v>
      </c>
      <c r="G234" s="1">
        <v>6206145</v>
      </c>
      <c r="H234">
        <v>3</v>
      </c>
      <c r="I234">
        <v>45</v>
      </c>
      <c r="J234" s="1">
        <v>-2482458</v>
      </c>
      <c r="K234" t="s">
        <v>9123</v>
      </c>
      <c r="L234" t="s">
        <v>9131</v>
      </c>
      <c r="M234" t="s">
        <v>9357</v>
      </c>
      <c r="N234" t="s">
        <v>8536</v>
      </c>
      <c r="O234" t="s">
        <v>8639</v>
      </c>
      <c r="P234" t="s">
        <v>8544</v>
      </c>
      <c r="Q234">
        <v>33614</v>
      </c>
      <c r="R234" t="s">
        <v>8539</v>
      </c>
      <c r="S234" t="s">
        <v>7775</v>
      </c>
      <c r="T234" t="s">
        <v>7744</v>
      </c>
    </row>
    <row r="235" spans="1:20" x14ac:dyDescent="0.25">
      <c r="A235" t="s">
        <v>443</v>
      </c>
      <c r="B235" s="2">
        <v>42832</v>
      </c>
      <c r="C235" s="2">
        <v>42837</v>
      </c>
      <c r="D235" t="s">
        <v>19</v>
      </c>
      <c r="E235" t="s">
        <v>172</v>
      </c>
      <c r="F235" t="s">
        <v>442</v>
      </c>
      <c r="G235" s="1">
        <v>5328</v>
      </c>
      <c r="H235">
        <v>2</v>
      </c>
      <c r="I235">
        <v>7</v>
      </c>
      <c r="J235" s="1">
        <v>-3552</v>
      </c>
      <c r="K235" t="s">
        <v>9128</v>
      </c>
      <c r="L235" t="s">
        <v>9142</v>
      </c>
      <c r="M235" t="s">
        <v>9355</v>
      </c>
      <c r="N235" t="s">
        <v>8536</v>
      </c>
      <c r="O235" t="s">
        <v>8639</v>
      </c>
      <c r="P235" t="s">
        <v>8544</v>
      </c>
      <c r="Q235">
        <v>33614</v>
      </c>
      <c r="R235" t="s">
        <v>8539</v>
      </c>
      <c r="S235" t="s">
        <v>7775</v>
      </c>
      <c r="T235" t="s">
        <v>7744</v>
      </c>
    </row>
    <row r="236" spans="1:20" x14ac:dyDescent="0.25">
      <c r="A236" t="s">
        <v>443</v>
      </c>
      <c r="B236" s="2">
        <v>42832</v>
      </c>
      <c r="C236" s="2">
        <v>42837</v>
      </c>
      <c r="D236" t="s">
        <v>19</v>
      </c>
      <c r="E236" t="s">
        <v>172</v>
      </c>
      <c r="F236" t="s">
        <v>446</v>
      </c>
      <c r="G236" s="1">
        <v>258072</v>
      </c>
      <c r="H236">
        <v>3</v>
      </c>
      <c r="I236">
        <v>2</v>
      </c>
      <c r="J236" s="1">
        <v>0</v>
      </c>
      <c r="K236" t="s">
        <v>9123</v>
      </c>
      <c r="L236" t="s">
        <v>9135</v>
      </c>
      <c r="M236" t="s">
        <v>9358</v>
      </c>
      <c r="N236" t="s">
        <v>8536</v>
      </c>
      <c r="O236" t="s">
        <v>8639</v>
      </c>
      <c r="P236" t="s">
        <v>8544</v>
      </c>
      <c r="Q236">
        <v>33614</v>
      </c>
      <c r="R236" t="s">
        <v>8539</v>
      </c>
      <c r="S236" t="s">
        <v>7775</v>
      </c>
      <c r="T236" t="s">
        <v>7744</v>
      </c>
    </row>
    <row r="237" spans="1:20" x14ac:dyDescent="0.25">
      <c r="A237" t="s">
        <v>443</v>
      </c>
      <c r="B237" s="2">
        <v>42832</v>
      </c>
      <c r="C237" s="2">
        <v>42837</v>
      </c>
      <c r="D237" t="s">
        <v>19</v>
      </c>
      <c r="E237" t="s">
        <v>172</v>
      </c>
      <c r="F237" t="s">
        <v>447</v>
      </c>
      <c r="G237" s="1">
        <v>617976</v>
      </c>
      <c r="H237">
        <v>3</v>
      </c>
      <c r="I237">
        <v>2</v>
      </c>
      <c r="J237" s="1">
        <v>-77247</v>
      </c>
      <c r="K237" t="s">
        <v>9139</v>
      </c>
      <c r="L237" t="s">
        <v>9162</v>
      </c>
      <c r="M237" t="s">
        <v>9359</v>
      </c>
      <c r="N237" t="s">
        <v>8536</v>
      </c>
      <c r="O237" t="s">
        <v>8639</v>
      </c>
      <c r="P237" t="s">
        <v>8544</v>
      </c>
      <c r="Q237">
        <v>33614</v>
      </c>
      <c r="R237" t="s">
        <v>8539</v>
      </c>
      <c r="S237" t="s">
        <v>7775</v>
      </c>
      <c r="T237" t="s">
        <v>7744</v>
      </c>
    </row>
    <row r="238" spans="1:20" x14ac:dyDescent="0.25">
      <c r="A238" t="s">
        <v>448</v>
      </c>
      <c r="B238" s="2">
        <v>43051</v>
      </c>
      <c r="C238" s="2">
        <v>43055</v>
      </c>
      <c r="D238" t="s">
        <v>19</v>
      </c>
      <c r="E238" t="s">
        <v>449</v>
      </c>
      <c r="F238" t="s">
        <v>450</v>
      </c>
      <c r="G238" s="1">
        <v>1056</v>
      </c>
      <c r="H238">
        <v>2</v>
      </c>
      <c r="I238">
        <v>0</v>
      </c>
      <c r="J238" s="1">
        <v>4752</v>
      </c>
      <c r="K238" t="s">
        <v>9128</v>
      </c>
      <c r="L238" t="s">
        <v>9148</v>
      </c>
      <c r="M238" t="s">
        <v>9360</v>
      </c>
      <c r="N238" t="s">
        <v>8536</v>
      </c>
      <c r="O238" t="s">
        <v>8640</v>
      </c>
      <c r="P238" t="s">
        <v>8541</v>
      </c>
      <c r="Q238">
        <v>95051</v>
      </c>
      <c r="R238" t="s">
        <v>8542</v>
      </c>
      <c r="S238" t="s">
        <v>7844</v>
      </c>
      <c r="T238" t="s">
        <v>7738</v>
      </c>
    </row>
    <row r="239" spans="1:20" x14ac:dyDescent="0.25">
      <c r="A239" t="s">
        <v>451</v>
      </c>
      <c r="B239" s="2">
        <v>42525</v>
      </c>
      <c r="C239" s="2">
        <v>42530</v>
      </c>
      <c r="D239" t="s">
        <v>11</v>
      </c>
      <c r="E239" t="s">
        <v>452</v>
      </c>
      <c r="F239" t="s">
        <v>453</v>
      </c>
      <c r="G239" s="1">
        <v>2592</v>
      </c>
      <c r="H239">
        <v>5</v>
      </c>
      <c r="I239">
        <v>2</v>
      </c>
      <c r="J239" s="1">
        <v>9396</v>
      </c>
      <c r="K239" t="s">
        <v>9128</v>
      </c>
      <c r="L239" t="s">
        <v>9148</v>
      </c>
      <c r="M239" t="s">
        <v>9361</v>
      </c>
      <c r="N239" t="s">
        <v>8536</v>
      </c>
      <c r="O239" t="s">
        <v>8579</v>
      </c>
      <c r="P239" t="s">
        <v>8566</v>
      </c>
      <c r="Q239">
        <v>60610</v>
      </c>
      <c r="R239" t="s">
        <v>8551</v>
      </c>
      <c r="S239" t="s">
        <v>7845</v>
      </c>
      <c r="T239" t="s">
        <v>7736</v>
      </c>
    </row>
    <row r="240" spans="1:20" x14ac:dyDescent="0.25">
      <c r="A240" t="s">
        <v>451</v>
      </c>
      <c r="B240" s="2">
        <v>42525</v>
      </c>
      <c r="C240" s="2">
        <v>42530</v>
      </c>
      <c r="D240" t="s">
        <v>11</v>
      </c>
      <c r="E240" t="s">
        <v>452</v>
      </c>
      <c r="F240" t="s">
        <v>454</v>
      </c>
      <c r="G240" s="1">
        <v>41968</v>
      </c>
      <c r="H240">
        <v>5</v>
      </c>
      <c r="I240">
        <v>6</v>
      </c>
      <c r="J240" s="1">
        <v>-356728</v>
      </c>
      <c r="K240" t="s">
        <v>9123</v>
      </c>
      <c r="L240" t="s">
        <v>9135</v>
      </c>
      <c r="M240" t="s">
        <v>9362</v>
      </c>
      <c r="N240" t="s">
        <v>8536</v>
      </c>
      <c r="O240" t="s">
        <v>8579</v>
      </c>
      <c r="P240" t="s">
        <v>8566</v>
      </c>
      <c r="Q240">
        <v>60610</v>
      </c>
      <c r="R240" t="s">
        <v>8551</v>
      </c>
      <c r="S240" t="s">
        <v>7845</v>
      </c>
      <c r="T240" t="s">
        <v>7736</v>
      </c>
    </row>
    <row r="241" spans="1:20" x14ac:dyDescent="0.25">
      <c r="A241" t="s">
        <v>451</v>
      </c>
      <c r="B241" s="2">
        <v>42525</v>
      </c>
      <c r="C241" s="2">
        <v>42530</v>
      </c>
      <c r="D241" t="s">
        <v>11</v>
      </c>
      <c r="E241" t="s">
        <v>452</v>
      </c>
      <c r="F241" t="s">
        <v>455</v>
      </c>
      <c r="G241" s="1">
        <v>11688</v>
      </c>
      <c r="H241">
        <v>3</v>
      </c>
      <c r="I241">
        <v>6</v>
      </c>
      <c r="J241" s="1">
        <v>-46752</v>
      </c>
      <c r="K241" t="s">
        <v>9123</v>
      </c>
      <c r="L241" t="s">
        <v>9135</v>
      </c>
      <c r="M241" t="s">
        <v>9363</v>
      </c>
      <c r="N241" t="s">
        <v>8536</v>
      </c>
      <c r="O241" t="s">
        <v>8579</v>
      </c>
      <c r="P241" t="s">
        <v>8566</v>
      </c>
      <c r="Q241">
        <v>60610</v>
      </c>
      <c r="R241" t="s">
        <v>8551</v>
      </c>
      <c r="S241" t="s">
        <v>7845</v>
      </c>
      <c r="T241" t="s">
        <v>7736</v>
      </c>
    </row>
    <row r="242" spans="1:20" x14ac:dyDescent="0.25">
      <c r="A242" t="s">
        <v>451</v>
      </c>
      <c r="B242" s="2">
        <v>42525</v>
      </c>
      <c r="C242" s="2">
        <v>42530</v>
      </c>
      <c r="D242" t="s">
        <v>11</v>
      </c>
      <c r="E242" t="s">
        <v>452</v>
      </c>
      <c r="F242" t="s">
        <v>456</v>
      </c>
      <c r="G242" s="1">
        <v>31984</v>
      </c>
      <c r="H242">
        <v>2</v>
      </c>
      <c r="I242">
        <v>2</v>
      </c>
      <c r="J242" s="1">
        <v>111944</v>
      </c>
      <c r="K242" t="s">
        <v>9139</v>
      </c>
      <c r="L242" t="s">
        <v>9140</v>
      </c>
      <c r="M242" t="s">
        <v>9364</v>
      </c>
      <c r="N242" t="s">
        <v>8536</v>
      </c>
      <c r="O242" t="s">
        <v>8579</v>
      </c>
      <c r="P242" t="s">
        <v>8566</v>
      </c>
      <c r="Q242">
        <v>60610</v>
      </c>
      <c r="R242" t="s">
        <v>8551</v>
      </c>
      <c r="S242" t="s">
        <v>7845</v>
      </c>
      <c r="T242" t="s">
        <v>7736</v>
      </c>
    </row>
    <row r="243" spans="1:20" x14ac:dyDescent="0.25">
      <c r="A243" t="s">
        <v>451</v>
      </c>
      <c r="B243" s="2">
        <v>42525</v>
      </c>
      <c r="C243" s="2">
        <v>42530</v>
      </c>
      <c r="D243" t="s">
        <v>11</v>
      </c>
      <c r="E243" t="s">
        <v>452</v>
      </c>
      <c r="F243" t="s">
        <v>457</v>
      </c>
      <c r="G243" s="1">
        <v>177225</v>
      </c>
      <c r="H243">
        <v>5</v>
      </c>
      <c r="I243">
        <v>5</v>
      </c>
      <c r="J243" s="1">
        <v>-120513</v>
      </c>
      <c r="K243" t="s">
        <v>9123</v>
      </c>
      <c r="L243" t="s">
        <v>9131</v>
      </c>
      <c r="M243" t="s">
        <v>9365</v>
      </c>
      <c r="N243" t="s">
        <v>8536</v>
      </c>
      <c r="O243" t="s">
        <v>8579</v>
      </c>
      <c r="P243" t="s">
        <v>8566</v>
      </c>
      <c r="Q243">
        <v>60610</v>
      </c>
      <c r="R243" t="s">
        <v>8551</v>
      </c>
      <c r="S243" t="s">
        <v>7845</v>
      </c>
      <c r="T243" t="s">
        <v>7736</v>
      </c>
    </row>
    <row r="244" spans="1:20" x14ac:dyDescent="0.25">
      <c r="A244" t="s">
        <v>451</v>
      </c>
      <c r="B244" s="2">
        <v>42525</v>
      </c>
      <c r="C244" s="2">
        <v>42530</v>
      </c>
      <c r="D244" t="s">
        <v>11</v>
      </c>
      <c r="E244" t="s">
        <v>452</v>
      </c>
      <c r="F244" t="s">
        <v>458</v>
      </c>
      <c r="G244" s="1">
        <v>4044</v>
      </c>
      <c r="H244">
        <v>3</v>
      </c>
      <c r="I244">
        <v>6</v>
      </c>
      <c r="J244" s="1">
        <v>-28308</v>
      </c>
      <c r="K244" t="s">
        <v>9123</v>
      </c>
      <c r="L244" t="s">
        <v>9135</v>
      </c>
      <c r="M244" t="s">
        <v>9366</v>
      </c>
      <c r="N244" t="s">
        <v>8536</v>
      </c>
      <c r="O244" t="s">
        <v>8579</v>
      </c>
      <c r="P244" t="s">
        <v>8566</v>
      </c>
      <c r="Q244">
        <v>60610</v>
      </c>
      <c r="R244" t="s">
        <v>8551</v>
      </c>
      <c r="S244" t="s">
        <v>7845</v>
      </c>
      <c r="T244" t="s">
        <v>7736</v>
      </c>
    </row>
    <row r="245" spans="1:20" x14ac:dyDescent="0.25">
      <c r="A245" t="s">
        <v>451</v>
      </c>
      <c r="B245" s="2">
        <v>42525</v>
      </c>
      <c r="C245" s="2">
        <v>42530</v>
      </c>
      <c r="D245" t="s">
        <v>11</v>
      </c>
      <c r="E245" t="s">
        <v>452</v>
      </c>
      <c r="F245" t="s">
        <v>381</v>
      </c>
      <c r="G245" s="1">
        <v>7408</v>
      </c>
      <c r="H245">
        <v>2</v>
      </c>
      <c r="I245">
        <v>2</v>
      </c>
      <c r="J245" s="1">
        <v>12038</v>
      </c>
      <c r="K245" t="s">
        <v>9128</v>
      </c>
      <c r="L245" t="s">
        <v>9137</v>
      </c>
      <c r="M245" t="s">
        <v>9324</v>
      </c>
      <c r="N245" t="s">
        <v>8536</v>
      </c>
      <c r="O245" t="s">
        <v>8579</v>
      </c>
      <c r="P245" t="s">
        <v>8566</v>
      </c>
      <c r="Q245">
        <v>60610</v>
      </c>
      <c r="R245" t="s">
        <v>8551</v>
      </c>
      <c r="S245" t="s">
        <v>7845</v>
      </c>
      <c r="T245" t="s">
        <v>7736</v>
      </c>
    </row>
    <row r="246" spans="1:20" x14ac:dyDescent="0.25">
      <c r="A246" t="s">
        <v>459</v>
      </c>
      <c r="B246" s="2">
        <v>41791</v>
      </c>
      <c r="C246" s="2">
        <v>41796</v>
      </c>
      <c r="D246" t="s">
        <v>11</v>
      </c>
      <c r="E246" t="s">
        <v>460</v>
      </c>
      <c r="F246" t="s">
        <v>252</v>
      </c>
      <c r="G246" s="1">
        <v>200186</v>
      </c>
      <c r="H246">
        <v>7</v>
      </c>
      <c r="I246">
        <v>0</v>
      </c>
      <c r="J246" s="1">
        <v>5805394</v>
      </c>
      <c r="K246" t="s">
        <v>9123</v>
      </c>
      <c r="L246" t="s">
        <v>9126</v>
      </c>
      <c r="M246" t="s">
        <v>9260</v>
      </c>
      <c r="N246" t="s">
        <v>8536</v>
      </c>
      <c r="O246" t="s">
        <v>8641</v>
      </c>
      <c r="P246" t="s">
        <v>8569</v>
      </c>
      <c r="Q246">
        <v>55044</v>
      </c>
      <c r="R246" t="s">
        <v>8551</v>
      </c>
      <c r="S246" t="s">
        <v>7846</v>
      </c>
      <c r="T246" t="s">
        <v>7744</v>
      </c>
    </row>
    <row r="247" spans="1:20" x14ac:dyDescent="0.25">
      <c r="A247" t="s">
        <v>459</v>
      </c>
      <c r="B247" s="2">
        <v>41791</v>
      </c>
      <c r="C247" s="2">
        <v>41796</v>
      </c>
      <c r="D247" t="s">
        <v>11</v>
      </c>
      <c r="E247" t="s">
        <v>460</v>
      </c>
      <c r="F247" t="s">
        <v>461</v>
      </c>
      <c r="G247" s="1">
        <v>16672</v>
      </c>
      <c r="H247">
        <v>2</v>
      </c>
      <c r="I247">
        <v>0</v>
      </c>
      <c r="J247" s="1">
        <v>4168</v>
      </c>
      <c r="K247" t="s">
        <v>9128</v>
      </c>
      <c r="L247" t="s">
        <v>9133</v>
      </c>
      <c r="M247" t="s">
        <v>9367</v>
      </c>
      <c r="N247" t="s">
        <v>8536</v>
      </c>
      <c r="O247" t="s">
        <v>8641</v>
      </c>
      <c r="P247" t="s">
        <v>8569</v>
      </c>
      <c r="Q247">
        <v>55044</v>
      </c>
      <c r="R247" t="s">
        <v>8551</v>
      </c>
      <c r="S247" t="s">
        <v>7846</v>
      </c>
      <c r="T247" t="s">
        <v>7744</v>
      </c>
    </row>
    <row r="248" spans="1:20" x14ac:dyDescent="0.25">
      <c r="A248" t="s">
        <v>459</v>
      </c>
      <c r="B248" s="2">
        <v>41791</v>
      </c>
      <c r="C248" s="2">
        <v>41796</v>
      </c>
      <c r="D248" t="s">
        <v>11</v>
      </c>
      <c r="E248" t="s">
        <v>460</v>
      </c>
      <c r="F248" t="s">
        <v>462</v>
      </c>
      <c r="G248" s="1">
        <v>4788</v>
      </c>
      <c r="H248">
        <v>6</v>
      </c>
      <c r="I248">
        <v>0</v>
      </c>
      <c r="J248" s="1">
        <v>2394</v>
      </c>
      <c r="K248" t="s">
        <v>9128</v>
      </c>
      <c r="L248" t="s">
        <v>9148</v>
      </c>
      <c r="M248" t="s">
        <v>9368</v>
      </c>
      <c r="N248" t="s">
        <v>8536</v>
      </c>
      <c r="O248" t="s">
        <v>8641</v>
      </c>
      <c r="P248" t="s">
        <v>8569</v>
      </c>
      <c r="Q248">
        <v>55044</v>
      </c>
      <c r="R248" t="s">
        <v>8551</v>
      </c>
      <c r="S248" t="s">
        <v>7846</v>
      </c>
      <c r="T248" t="s">
        <v>7744</v>
      </c>
    </row>
    <row r="249" spans="1:20" x14ac:dyDescent="0.25">
      <c r="A249" t="s">
        <v>459</v>
      </c>
      <c r="B249" s="2">
        <v>41791</v>
      </c>
      <c r="C249" s="2">
        <v>41796</v>
      </c>
      <c r="D249" t="s">
        <v>11</v>
      </c>
      <c r="E249" t="s">
        <v>460</v>
      </c>
      <c r="F249" t="s">
        <v>463</v>
      </c>
      <c r="G249" s="1">
        <v>150325</v>
      </c>
      <c r="H249">
        <v>5</v>
      </c>
      <c r="I249">
        <v>0</v>
      </c>
      <c r="J249" s="1">
        <v>4960725</v>
      </c>
      <c r="K249" t="s">
        <v>9128</v>
      </c>
      <c r="L249" t="s">
        <v>9144</v>
      </c>
      <c r="M249" t="s">
        <v>9369</v>
      </c>
      <c r="N249" t="s">
        <v>8536</v>
      </c>
      <c r="O249" t="s">
        <v>8641</v>
      </c>
      <c r="P249" t="s">
        <v>8569</v>
      </c>
      <c r="Q249">
        <v>55044</v>
      </c>
      <c r="R249" t="s">
        <v>8551</v>
      </c>
      <c r="S249" t="s">
        <v>7846</v>
      </c>
      <c r="T249" t="s">
        <v>7744</v>
      </c>
    </row>
    <row r="250" spans="1:20" x14ac:dyDescent="0.25">
      <c r="A250" t="s">
        <v>459</v>
      </c>
      <c r="B250" s="2">
        <v>41791</v>
      </c>
      <c r="C250" s="2">
        <v>41796</v>
      </c>
      <c r="D250" t="s">
        <v>11</v>
      </c>
      <c r="E250" t="s">
        <v>460</v>
      </c>
      <c r="F250" t="s">
        <v>375</v>
      </c>
      <c r="G250" s="1">
        <v>2592</v>
      </c>
      <c r="H250">
        <v>4</v>
      </c>
      <c r="I250">
        <v>0</v>
      </c>
      <c r="J250" s="1">
        <v>124416</v>
      </c>
      <c r="K250" t="s">
        <v>9128</v>
      </c>
      <c r="L250" t="s">
        <v>9148</v>
      </c>
      <c r="M250" t="s">
        <v>9322</v>
      </c>
      <c r="N250" t="s">
        <v>8536</v>
      </c>
      <c r="O250" t="s">
        <v>8641</v>
      </c>
      <c r="P250" t="s">
        <v>8569</v>
      </c>
      <c r="Q250">
        <v>55044</v>
      </c>
      <c r="R250" t="s">
        <v>8551</v>
      </c>
      <c r="S250" t="s">
        <v>7846</v>
      </c>
      <c r="T250" t="s">
        <v>7744</v>
      </c>
    </row>
    <row r="251" spans="1:20" x14ac:dyDescent="0.25">
      <c r="A251" t="s">
        <v>464</v>
      </c>
      <c r="B251" s="2">
        <v>42714</v>
      </c>
      <c r="C251" s="2">
        <v>42719</v>
      </c>
      <c r="D251" t="s">
        <v>11</v>
      </c>
      <c r="E251" t="s">
        <v>465</v>
      </c>
      <c r="F251" t="s">
        <v>466</v>
      </c>
      <c r="G251" s="1">
        <v>321568</v>
      </c>
      <c r="H251">
        <v>2</v>
      </c>
      <c r="I251">
        <v>2</v>
      </c>
      <c r="J251" s="1">
        <v>281372</v>
      </c>
      <c r="K251" t="s">
        <v>9123</v>
      </c>
      <c r="L251" t="s">
        <v>9126</v>
      </c>
      <c r="M251" t="s">
        <v>9370</v>
      </c>
      <c r="N251" t="s">
        <v>8536</v>
      </c>
      <c r="O251" t="s">
        <v>8556</v>
      </c>
      <c r="P251" t="s">
        <v>8541</v>
      </c>
      <c r="Q251">
        <v>94109</v>
      </c>
      <c r="R251" t="s">
        <v>8542</v>
      </c>
      <c r="S251" t="s">
        <v>7847</v>
      </c>
      <c r="T251" t="s">
        <v>7736</v>
      </c>
    </row>
    <row r="252" spans="1:20" x14ac:dyDescent="0.25">
      <c r="A252" t="s">
        <v>467</v>
      </c>
      <c r="B252" s="2">
        <v>42624</v>
      </c>
      <c r="C252" s="2">
        <v>42630</v>
      </c>
      <c r="D252" t="s">
        <v>19</v>
      </c>
      <c r="E252" t="s">
        <v>468</v>
      </c>
      <c r="F252" t="s">
        <v>469</v>
      </c>
      <c r="G252" s="1">
        <v>761</v>
      </c>
      <c r="H252">
        <v>1</v>
      </c>
      <c r="I252">
        <v>0</v>
      </c>
      <c r="J252" s="1">
        <v>35767</v>
      </c>
      <c r="K252" t="s">
        <v>9128</v>
      </c>
      <c r="L252" t="s">
        <v>9148</v>
      </c>
      <c r="M252" t="s">
        <v>9371</v>
      </c>
      <c r="N252" t="s">
        <v>8536</v>
      </c>
      <c r="O252" t="s">
        <v>8642</v>
      </c>
      <c r="P252" t="s">
        <v>8541</v>
      </c>
      <c r="Q252">
        <v>92037</v>
      </c>
      <c r="R252" t="s">
        <v>8542</v>
      </c>
      <c r="S252" t="s">
        <v>7848</v>
      </c>
      <c r="T252" t="s">
        <v>7736</v>
      </c>
    </row>
    <row r="253" spans="1:20" x14ac:dyDescent="0.25">
      <c r="A253" t="s">
        <v>467</v>
      </c>
      <c r="B253" s="2">
        <v>42624</v>
      </c>
      <c r="C253" s="2">
        <v>42630</v>
      </c>
      <c r="D253" t="s">
        <v>19</v>
      </c>
      <c r="E253" t="s">
        <v>468</v>
      </c>
      <c r="F253" t="s">
        <v>447</v>
      </c>
      <c r="G253" s="1">
        <v>334737</v>
      </c>
      <c r="H253">
        <v>13</v>
      </c>
      <c r="I253">
        <v>0</v>
      </c>
      <c r="J253" s="1">
        <v>6360003</v>
      </c>
      <c r="K253" t="s">
        <v>9139</v>
      </c>
      <c r="L253" t="s">
        <v>9162</v>
      </c>
      <c r="M253" t="s">
        <v>9359</v>
      </c>
      <c r="N253" t="s">
        <v>8536</v>
      </c>
      <c r="O253" t="s">
        <v>8642</v>
      </c>
      <c r="P253" t="s">
        <v>8541</v>
      </c>
      <c r="Q253">
        <v>92037</v>
      </c>
      <c r="R253" t="s">
        <v>8542</v>
      </c>
      <c r="S253" t="s">
        <v>7848</v>
      </c>
      <c r="T253" t="s">
        <v>7736</v>
      </c>
    </row>
    <row r="254" spans="1:20" x14ac:dyDescent="0.25">
      <c r="A254" t="s">
        <v>470</v>
      </c>
      <c r="B254" s="2">
        <v>42714</v>
      </c>
      <c r="C254" s="2">
        <v>42717</v>
      </c>
      <c r="D254" t="s">
        <v>79</v>
      </c>
      <c r="E254" t="s">
        <v>471</v>
      </c>
      <c r="F254" t="s">
        <v>472</v>
      </c>
      <c r="G254" s="1">
        <v>8058</v>
      </c>
      <c r="H254">
        <v>6</v>
      </c>
      <c r="I254">
        <v>0</v>
      </c>
      <c r="J254" s="1">
        <v>225624</v>
      </c>
      <c r="K254" t="s">
        <v>9128</v>
      </c>
      <c r="L254" t="s">
        <v>9133</v>
      </c>
      <c r="M254" t="s">
        <v>9372</v>
      </c>
      <c r="N254" t="s">
        <v>8536</v>
      </c>
      <c r="O254" t="s">
        <v>8576</v>
      </c>
      <c r="P254" t="s">
        <v>8577</v>
      </c>
      <c r="Q254">
        <v>10024</v>
      </c>
      <c r="R254" t="s">
        <v>8561</v>
      </c>
      <c r="S254" t="s">
        <v>7849</v>
      </c>
      <c r="T254" t="s">
        <v>7736</v>
      </c>
    </row>
    <row r="255" spans="1:20" x14ac:dyDescent="0.25">
      <c r="A255" t="s">
        <v>470</v>
      </c>
      <c r="B255" s="2">
        <v>42714</v>
      </c>
      <c r="C255" s="2">
        <v>42717</v>
      </c>
      <c r="D255" t="s">
        <v>79</v>
      </c>
      <c r="E255" t="s">
        <v>471</v>
      </c>
      <c r="F255" t="s">
        <v>473</v>
      </c>
      <c r="G255" s="1">
        <v>36192</v>
      </c>
      <c r="H255">
        <v>4</v>
      </c>
      <c r="I255">
        <v>0</v>
      </c>
      <c r="J255" s="1">
        <v>162864</v>
      </c>
      <c r="K255" t="s">
        <v>9128</v>
      </c>
      <c r="L255" t="s">
        <v>9167</v>
      </c>
      <c r="M255" t="s">
        <v>9373</v>
      </c>
      <c r="N255" t="s">
        <v>8536</v>
      </c>
      <c r="O255" t="s">
        <v>8576</v>
      </c>
      <c r="P255" t="s">
        <v>8577</v>
      </c>
      <c r="Q255">
        <v>10024</v>
      </c>
      <c r="R255" t="s">
        <v>8561</v>
      </c>
      <c r="S255" t="s">
        <v>7849</v>
      </c>
      <c r="T255" t="s">
        <v>7736</v>
      </c>
    </row>
    <row r="256" spans="1:20" x14ac:dyDescent="0.25">
      <c r="A256" t="s">
        <v>474</v>
      </c>
      <c r="B256" s="2">
        <v>42336</v>
      </c>
      <c r="C256" s="2">
        <v>42342</v>
      </c>
      <c r="D256" t="s">
        <v>19</v>
      </c>
      <c r="E256" t="s">
        <v>475</v>
      </c>
      <c r="F256" t="s">
        <v>458</v>
      </c>
      <c r="G256" s="1">
        <v>12132</v>
      </c>
      <c r="H256">
        <v>9</v>
      </c>
      <c r="I256">
        <v>6</v>
      </c>
      <c r="J256" s="1">
        <v>-84924</v>
      </c>
      <c r="K256" t="s">
        <v>9123</v>
      </c>
      <c r="L256" t="s">
        <v>9135</v>
      </c>
      <c r="M256" t="s">
        <v>9366</v>
      </c>
      <c r="N256" t="s">
        <v>8536</v>
      </c>
      <c r="O256" t="s">
        <v>8579</v>
      </c>
      <c r="P256" t="s">
        <v>8566</v>
      </c>
      <c r="Q256">
        <v>60623</v>
      </c>
      <c r="R256" t="s">
        <v>8551</v>
      </c>
      <c r="S256" t="s">
        <v>7850</v>
      </c>
      <c r="T256" t="s">
        <v>7738</v>
      </c>
    </row>
    <row r="257" spans="1:20" x14ac:dyDescent="0.25">
      <c r="A257" t="s">
        <v>474</v>
      </c>
      <c r="B257" s="2">
        <v>42336</v>
      </c>
      <c r="C257" s="2">
        <v>42342</v>
      </c>
      <c r="D257" t="s">
        <v>19</v>
      </c>
      <c r="E257" t="s">
        <v>475</v>
      </c>
      <c r="F257" t="s">
        <v>476</v>
      </c>
      <c r="G257" s="1">
        <v>82368</v>
      </c>
      <c r="H257">
        <v>2</v>
      </c>
      <c r="I257">
        <v>2</v>
      </c>
      <c r="J257" s="1">
        <v>-195624</v>
      </c>
      <c r="K257" t="s">
        <v>9128</v>
      </c>
      <c r="L257" t="s">
        <v>9133</v>
      </c>
      <c r="M257" t="s">
        <v>9374</v>
      </c>
      <c r="N257" t="s">
        <v>8536</v>
      </c>
      <c r="O257" t="s">
        <v>8579</v>
      </c>
      <c r="P257" t="s">
        <v>8566</v>
      </c>
      <c r="Q257">
        <v>60623</v>
      </c>
      <c r="R257" t="s">
        <v>8551</v>
      </c>
      <c r="S257" t="s">
        <v>7850</v>
      </c>
      <c r="T257" t="s">
        <v>7738</v>
      </c>
    </row>
    <row r="258" spans="1:20" x14ac:dyDescent="0.25">
      <c r="A258" t="s">
        <v>474</v>
      </c>
      <c r="B258" s="2">
        <v>42336</v>
      </c>
      <c r="C258" s="2">
        <v>42342</v>
      </c>
      <c r="D258" t="s">
        <v>19</v>
      </c>
      <c r="E258" t="s">
        <v>475</v>
      </c>
      <c r="F258" t="s">
        <v>304</v>
      </c>
      <c r="G258" s="1">
        <v>5392</v>
      </c>
      <c r="H258">
        <v>5</v>
      </c>
      <c r="I258">
        <v>2</v>
      </c>
      <c r="J258" s="1">
        <v>4044</v>
      </c>
      <c r="K258" t="s">
        <v>9128</v>
      </c>
      <c r="L258" t="s">
        <v>9133</v>
      </c>
      <c r="M258" t="s">
        <v>9287</v>
      </c>
      <c r="N258" t="s">
        <v>8536</v>
      </c>
      <c r="O258" t="s">
        <v>8579</v>
      </c>
      <c r="P258" t="s">
        <v>8566</v>
      </c>
      <c r="Q258">
        <v>60623</v>
      </c>
      <c r="R258" t="s">
        <v>8551</v>
      </c>
      <c r="S258" t="s">
        <v>7850</v>
      </c>
      <c r="T258" t="s">
        <v>7738</v>
      </c>
    </row>
    <row r="259" spans="1:20" x14ac:dyDescent="0.25">
      <c r="A259" t="s">
        <v>474</v>
      </c>
      <c r="B259" s="2">
        <v>42336</v>
      </c>
      <c r="C259" s="2">
        <v>42342</v>
      </c>
      <c r="D259" t="s">
        <v>19</v>
      </c>
      <c r="E259" t="s">
        <v>475</v>
      </c>
      <c r="F259" t="s">
        <v>477</v>
      </c>
      <c r="G259" s="1">
        <v>647904</v>
      </c>
      <c r="H259">
        <v>6</v>
      </c>
      <c r="I259">
        <v>2</v>
      </c>
      <c r="J259" s="1">
        <v>566916</v>
      </c>
      <c r="K259" t="s">
        <v>9139</v>
      </c>
      <c r="L259" t="s">
        <v>9140</v>
      </c>
      <c r="M259" t="s">
        <v>9375</v>
      </c>
      <c r="N259" t="s">
        <v>8536</v>
      </c>
      <c r="O259" t="s">
        <v>8579</v>
      </c>
      <c r="P259" t="s">
        <v>8566</v>
      </c>
      <c r="Q259">
        <v>60623</v>
      </c>
      <c r="R259" t="s">
        <v>8551</v>
      </c>
      <c r="S259" t="s">
        <v>7850</v>
      </c>
      <c r="T259" t="s">
        <v>7738</v>
      </c>
    </row>
    <row r="260" spans="1:20" x14ac:dyDescent="0.25">
      <c r="A260" t="s">
        <v>478</v>
      </c>
      <c r="B260" s="2">
        <v>43070</v>
      </c>
      <c r="C260" s="2">
        <v>43072</v>
      </c>
      <c r="D260" t="s">
        <v>11</v>
      </c>
      <c r="E260" t="s">
        <v>479</v>
      </c>
      <c r="F260" t="s">
        <v>480</v>
      </c>
      <c r="G260" s="1">
        <v>2037</v>
      </c>
      <c r="H260">
        <v>3</v>
      </c>
      <c r="I260">
        <v>0</v>
      </c>
      <c r="J260" s="1">
        <v>69258</v>
      </c>
      <c r="K260" t="s">
        <v>9139</v>
      </c>
      <c r="L260" t="s">
        <v>9162</v>
      </c>
      <c r="M260" t="s">
        <v>9376</v>
      </c>
      <c r="N260" t="s">
        <v>8536</v>
      </c>
      <c r="O260" t="s">
        <v>8576</v>
      </c>
      <c r="P260" t="s">
        <v>8577</v>
      </c>
      <c r="Q260">
        <v>10009</v>
      </c>
      <c r="R260" t="s">
        <v>8561</v>
      </c>
      <c r="S260" t="s">
        <v>7851</v>
      </c>
      <c r="T260" t="s">
        <v>7736</v>
      </c>
    </row>
    <row r="261" spans="1:20" x14ac:dyDescent="0.25">
      <c r="A261" t="s">
        <v>478</v>
      </c>
      <c r="B261" s="2">
        <v>43070</v>
      </c>
      <c r="C261" s="2">
        <v>43072</v>
      </c>
      <c r="D261" t="s">
        <v>11</v>
      </c>
      <c r="E261" t="s">
        <v>479</v>
      </c>
      <c r="F261" t="s">
        <v>481</v>
      </c>
      <c r="G261" s="1">
        <v>22155</v>
      </c>
      <c r="H261">
        <v>3</v>
      </c>
      <c r="I261">
        <v>0</v>
      </c>
      <c r="J261" s="1">
        <v>66465</v>
      </c>
      <c r="K261" t="s">
        <v>9128</v>
      </c>
      <c r="L261" t="s">
        <v>9133</v>
      </c>
      <c r="M261" t="s">
        <v>9377</v>
      </c>
      <c r="N261" t="s">
        <v>8536</v>
      </c>
      <c r="O261" t="s">
        <v>8576</v>
      </c>
      <c r="P261" t="s">
        <v>8577</v>
      </c>
      <c r="Q261">
        <v>10009</v>
      </c>
      <c r="R261" t="s">
        <v>8561</v>
      </c>
      <c r="S261" t="s">
        <v>7851</v>
      </c>
      <c r="T261" t="s">
        <v>7736</v>
      </c>
    </row>
    <row r="262" spans="1:20" x14ac:dyDescent="0.25">
      <c r="A262" t="s">
        <v>478</v>
      </c>
      <c r="B262" s="2">
        <v>43070</v>
      </c>
      <c r="C262" s="2">
        <v>43072</v>
      </c>
      <c r="D262" t="s">
        <v>11</v>
      </c>
      <c r="E262" t="s">
        <v>479</v>
      </c>
      <c r="F262" t="s">
        <v>482</v>
      </c>
      <c r="G262" s="1">
        <v>1752</v>
      </c>
      <c r="H262">
        <v>5</v>
      </c>
      <c r="I262">
        <v>2</v>
      </c>
      <c r="J262" s="1">
        <v>6132</v>
      </c>
      <c r="K262" t="s">
        <v>9128</v>
      </c>
      <c r="L262" t="s">
        <v>9142</v>
      </c>
      <c r="M262" t="s">
        <v>9378</v>
      </c>
      <c r="N262" t="s">
        <v>8536</v>
      </c>
      <c r="O262" t="s">
        <v>8576</v>
      </c>
      <c r="P262" t="s">
        <v>8577</v>
      </c>
      <c r="Q262">
        <v>10009</v>
      </c>
      <c r="R262" t="s">
        <v>8561</v>
      </c>
      <c r="S262" t="s">
        <v>7851</v>
      </c>
      <c r="T262" t="s">
        <v>7736</v>
      </c>
    </row>
    <row r="263" spans="1:20" x14ac:dyDescent="0.25">
      <c r="A263" t="s">
        <v>483</v>
      </c>
      <c r="B263" s="2">
        <v>42894</v>
      </c>
      <c r="C263" s="2">
        <v>42898</v>
      </c>
      <c r="D263" t="s">
        <v>19</v>
      </c>
      <c r="E263" t="s">
        <v>484</v>
      </c>
      <c r="F263" t="s">
        <v>485</v>
      </c>
      <c r="G263" s="1">
        <v>1624</v>
      </c>
      <c r="H263">
        <v>2</v>
      </c>
      <c r="I263">
        <v>8</v>
      </c>
      <c r="J263" s="1">
        <v>-4466</v>
      </c>
      <c r="K263" t="s">
        <v>9128</v>
      </c>
      <c r="L263" t="s">
        <v>9144</v>
      </c>
      <c r="M263" t="s">
        <v>9379</v>
      </c>
      <c r="N263" t="s">
        <v>8536</v>
      </c>
      <c r="O263" t="s">
        <v>8612</v>
      </c>
      <c r="P263" t="s">
        <v>8550</v>
      </c>
      <c r="Q263">
        <v>77506</v>
      </c>
      <c r="R263" t="s">
        <v>8551</v>
      </c>
      <c r="S263" t="s">
        <v>7852</v>
      </c>
      <c r="T263" t="s">
        <v>7738</v>
      </c>
    </row>
    <row r="264" spans="1:20" x14ac:dyDescent="0.25">
      <c r="A264" t="s">
        <v>486</v>
      </c>
      <c r="B264" s="2">
        <v>41901</v>
      </c>
      <c r="C264" s="2">
        <v>41903</v>
      </c>
      <c r="D264" t="s">
        <v>11</v>
      </c>
      <c r="E264" t="s">
        <v>487</v>
      </c>
      <c r="F264" t="s">
        <v>329</v>
      </c>
      <c r="G264" s="1">
        <v>3059982</v>
      </c>
      <c r="H264">
        <v>3</v>
      </c>
      <c r="I264">
        <v>4</v>
      </c>
      <c r="J264" s="1">
        <v>-509997</v>
      </c>
      <c r="K264" t="s">
        <v>9139</v>
      </c>
      <c r="L264" t="s">
        <v>9296</v>
      </c>
      <c r="M264" t="s">
        <v>9297</v>
      </c>
      <c r="N264" t="s">
        <v>8536</v>
      </c>
      <c r="O264" t="s">
        <v>8563</v>
      </c>
      <c r="P264" t="s">
        <v>8550</v>
      </c>
      <c r="Q264">
        <v>77036</v>
      </c>
      <c r="R264" t="s">
        <v>8551</v>
      </c>
      <c r="S264" t="s">
        <v>7853</v>
      </c>
      <c r="T264" t="s">
        <v>7738</v>
      </c>
    </row>
    <row r="265" spans="1:20" x14ac:dyDescent="0.25">
      <c r="A265" t="s">
        <v>486</v>
      </c>
      <c r="B265" s="2">
        <v>41901</v>
      </c>
      <c r="C265" s="2">
        <v>41903</v>
      </c>
      <c r="D265" t="s">
        <v>11</v>
      </c>
      <c r="E265" t="s">
        <v>487</v>
      </c>
      <c r="F265" t="s">
        <v>488</v>
      </c>
      <c r="G265" s="1">
        <v>2519958</v>
      </c>
      <c r="H265">
        <v>7</v>
      </c>
      <c r="I265">
        <v>4</v>
      </c>
      <c r="J265" s="1">
        <v>-2519958</v>
      </c>
      <c r="K265" t="s">
        <v>9139</v>
      </c>
      <c r="L265" t="s">
        <v>9296</v>
      </c>
      <c r="M265" t="s">
        <v>9380</v>
      </c>
      <c r="N265" t="s">
        <v>8536</v>
      </c>
      <c r="O265" t="s">
        <v>8563</v>
      </c>
      <c r="P265" t="s">
        <v>8550</v>
      </c>
      <c r="Q265">
        <v>77036</v>
      </c>
      <c r="R265" t="s">
        <v>8551</v>
      </c>
      <c r="S265" t="s">
        <v>7853</v>
      </c>
      <c r="T265" t="s">
        <v>7738</v>
      </c>
    </row>
    <row r="266" spans="1:20" x14ac:dyDescent="0.25">
      <c r="A266" t="s">
        <v>489</v>
      </c>
      <c r="B266" s="2">
        <v>42527</v>
      </c>
      <c r="C266" s="2">
        <v>42534</v>
      </c>
      <c r="D266" t="s">
        <v>19</v>
      </c>
      <c r="E266" t="s">
        <v>490</v>
      </c>
      <c r="F266" t="s">
        <v>491</v>
      </c>
      <c r="G266" s="1">
        <v>328224</v>
      </c>
      <c r="H266">
        <v>4</v>
      </c>
      <c r="I266">
        <v>2</v>
      </c>
      <c r="J266" s="1">
        <v>287196</v>
      </c>
      <c r="K266" t="s">
        <v>9139</v>
      </c>
      <c r="L266" t="s">
        <v>9140</v>
      </c>
      <c r="M266" t="s">
        <v>9381</v>
      </c>
      <c r="N266" t="s">
        <v>8536</v>
      </c>
      <c r="O266" t="s">
        <v>8579</v>
      </c>
      <c r="P266" t="s">
        <v>8566</v>
      </c>
      <c r="Q266">
        <v>60610</v>
      </c>
      <c r="R266" t="s">
        <v>8551</v>
      </c>
      <c r="S266" t="s">
        <v>7854</v>
      </c>
      <c r="T266" t="s">
        <v>7736</v>
      </c>
    </row>
    <row r="267" spans="1:20" x14ac:dyDescent="0.25">
      <c r="A267" t="s">
        <v>492</v>
      </c>
      <c r="B267" s="2">
        <v>42318</v>
      </c>
      <c r="C267" s="2">
        <v>42323</v>
      </c>
      <c r="D267" t="s">
        <v>19</v>
      </c>
      <c r="E267" t="s">
        <v>493</v>
      </c>
      <c r="F267" t="s">
        <v>494</v>
      </c>
      <c r="G267" s="1">
        <v>799</v>
      </c>
      <c r="H267">
        <v>2</v>
      </c>
      <c r="I267">
        <v>0</v>
      </c>
      <c r="J267" s="1">
        <v>35156</v>
      </c>
      <c r="K267" t="s">
        <v>9139</v>
      </c>
      <c r="L267" t="s">
        <v>9162</v>
      </c>
      <c r="M267" t="s">
        <v>9382</v>
      </c>
      <c r="N267" t="s">
        <v>8536</v>
      </c>
      <c r="O267" t="s">
        <v>8643</v>
      </c>
      <c r="P267" t="s">
        <v>8541</v>
      </c>
      <c r="Q267">
        <v>94513</v>
      </c>
      <c r="R267" t="s">
        <v>8542</v>
      </c>
      <c r="S267" t="s">
        <v>7855</v>
      </c>
      <c r="T267" t="s">
        <v>7736</v>
      </c>
    </row>
    <row r="268" spans="1:20" x14ac:dyDescent="0.25">
      <c r="A268" t="s">
        <v>495</v>
      </c>
      <c r="B268" s="2">
        <v>42902</v>
      </c>
      <c r="C268" s="2">
        <v>42906</v>
      </c>
      <c r="D268" t="s">
        <v>19</v>
      </c>
      <c r="E268" t="s">
        <v>496</v>
      </c>
      <c r="F268" t="s">
        <v>497</v>
      </c>
      <c r="G268" s="1">
        <v>14016</v>
      </c>
      <c r="H268">
        <v>3</v>
      </c>
      <c r="I268">
        <v>2</v>
      </c>
      <c r="J268" s="1">
        <v>47304</v>
      </c>
      <c r="K268" t="s">
        <v>9128</v>
      </c>
      <c r="L268" t="s">
        <v>9137</v>
      </c>
      <c r="M268" t="s">
        <v>9383</v>
      </c>
      <c r="N268" t="s">
        <v>8536</v>
      </c>
      <c r="O268" t="s">
        <v>8644</v>
      </c>
      <c r="P268" t="s">
        <v>8546</v>
      </c>
      <c r="Q268">
        <v>27514</v>
      </c>
      <c r="R268" t="s">
        <v>8539</v>
      </c>
      <c r="S268" t="s">
        <v>7856</v>
      </c>
      <c r="T268" t="s">
        <v>7738</v>
      </c>
    </row>
    <row r="269" spans="1:20" x14ac:dyDescent="0.25">
      <c r="A269" t="s">
        <v>498</v>
      </c>
      <c r="B269" s="2">
        <v>42391</v>
      </c>
      <c r="C269" s="2">
        <v>42397</v>
      </c>
      <c r="D269" t="s">
        <v>19</v>
      </c>
      <c r="E269" t="s">
        <v>177</v>
      </c>
      <c r="F269" t="s">
        <v>499</v>
      </c>
      <c r="G269" s="1">
        <v>756</v>
      </c>
      <c r="H269">
        <v>6</v>
      </c>
      <c r="I269">
        <v>0</v>
      </c>
      <c r="J269" s="1">
        <v>3024</v>
      </c>
      <c r="K269" t="s">
        <v>9128</v>
      </c>
      <c r="L269" t="s">
        <v>9191</v>
      </c>
      <c r="M269" t="s">
        <v>9384</v>
      </c>
      <c r="N269" t="s">
        <v>8536</v>
      </c>
      <c r="O269" t="s">
        <v>8645</v>
      </c>
      <c r="P269" t="s">
        <v>8630</v>
      </c>
      <c r="Q269">
        <v>7960</v>
      </c>
      <c r="R269" t="s">
        <v>8561</v>
      </c>
      <c r="S269" t="s">
        <v>7776</v>
      </c>
      <c r="T269" t="s">
        <v>7736</v>
      </c>
    </row>
    <row r="270" spans="1:20" x14ac:dyDescent="0.25">
      <c r="A270" t="s">
        <v>500</v>
      </c>
      <c r="B270" s="2">
        <v>43078</v>
      </c>
      <c r="C270" s="2">
        <v>43082</v>
      </c>
      <c r="D270" t="s">
        <v>19</v>
      </c>
      <c r="E270" t="s">
        <v>501</v>
      </c>
      <c r="F270" t="s">
        <v>502</v>
      </c>
      <c r="G270" s="1">
        <v>37208</v>
      </c>
      <c r="H270">
        <v>1</v>
      </c>
      <c r="I270">
        <v>2</v>
      </c>
      <c r="J270" s="1">
        <v>-74416</v>
      </c>
      <c r="K270" t="s">
        <v>9128</v>
      </c>
      <c r="L270" t="s">
        <v>9133</v>
      </c>
      <c r="M270" t="s">
        <v>9385</v>
      </c>
      <c r="N270" t="s">
        <v>8536</v>
      </c>
      <c r="O270" t="s">
        <v>8646</v>
      </c>
      <c r="P270" t="s">
        <v>8604</v>
      </c>
      <c r="Q270">
        <v>45231</v>
      </c>
      <c r="R270" t="s">
        <v>8561</v>
      </c>
      <c r="S270" t="s">
        <v>7857</v>
      </c>
      <c r="T270" t="s">
        <v>7738</v>
      </c>
    </row>
    <row r="271" spans="1:20" x14ac:dyDescent="0.25">
      <c r="A271" t="s">
        <v>500</v>
      </c>
      <c r="B271" s="2">
        <v>43078</v>
      </c>
      <c r="C271" s="2">
        <v>43082</v>
      </c>
      <c r="D271" t="s">
        <v>19</v>
      </c>
      <c r="E271" t="s">
        <v>501</v>
      </c>
      <c r="F271" t="s">
        <v>503</v>
      </c>
      <c r="G271" s="1">
        <v>57576</v>
      </c>
      <c r="H271">
        <v>3</v>
      </c>
      <c r="I271">
        <v>2</v>
      </c>
      <c r="J271" s="1">
        <v>21591</v>
      </c>
      <c r="K271" t="s">
        <v>9128</v>
      </c>
      <c r="L271" t="s">
        <v>9167</v>
      </c>
      <c r="M271" t="s">
        <v>9386</v>
      </c>
      <c r="N271" t="s">
        <v>8536</v>
      </c>
      <c r="O271" t="s">
        <v>8646</v>
      </c>
      <c r="P271" t="s">
        <v>8604</v>
      </c>
      <c r="Q271">
        <v>45231</v>
      </c>
      <c r="R271" t="s">
        <v>8561</v>
      </c>
      <c r="S271" t="s">
        <v>7857</v>
      </c>
      <c r="T271" t="s">
        <v>7738</v>
      </c>
    </row>
    <row r="272" spans="1:20" x14ac:dyDescent="0.25">
      <c r="A272" t="s">
        <v>504</v>
      </c>
      <c r="B272" s="2">
        <v>43097</v>
      </c>
      <c r="C272" s="2">
        <v>43102</v>
      </c>
      <c r="D272" t="s">
        <v>11</v>
      </c>
      <c r="E272" t="s">
        <v>505</v>
      </c>
      <c r="F272" t="s">
        <v>506</v>
      </c>
      <c r="G272" s="1">
        <v>72584</v>
      </c>
      <c r="H272">
        <v>4</v>
      </c>
      <c r="I272">
        <v>0</v>
      </c>
      <c r="J272" s="1">
        <v>2104936</v>
      </c>
      <c r="K272" t="s">
        <v>9128</v>
      </c>
      <c r="L272" t="s">
        <v>9133</v>
      </c>
      <c r="M272" t="s">
        <v>9387</v>
      </c>
      <c r="N272" t="s">
        <v>8536</v>
      </c>
      <c r="O272" t="s">
        <v>8556</v>
      </c>
      <c r="P272" t="s">
        <v>8541</v>
      </c>
      <c r="Q272">
        <v>94110</v>
      </c>
      <c r="R272" t="s">
        <v>8542</v>
      </c>
      <c r="S272" t="s">
        <v>7858</v>
      </c>
      <c r="T272" t="s">
        <v>7738</v>
      </c>
    </row>
    <row r="273" spans="1:20" x14ac:dyDescent="0.25">
      <c r="A273" t="s">
        <v>507</v>
      </c>
      <c r="B273" s="2">
        <v>42215</v>
      </c>
      <c r="C273" s="2">
        <v>42216</v>
      </c>
      <c r="D273" t="s">
        <v>79</v>
      </c>
      <c r="E273" t="s">
        <v>287</v>
      </c>
      <c r="F273" t="s">
        <v>508</v>
      </c>
      <c r="G273" s="1">
        <v>20993</v>
      </c>
      <c r="H273">
        <v>7</v>
      </c>
      <c r="I273">
        <v>0</v>
      </c>
      <c r="J273" s="1">
        <v>923692</v>
      </c>
      <c r="K273" t="s">
        <v>9139</v>
      </c>
      <c r="L273" t="s">
        <v>9162</v>
      </c>
      <c r="M273" t="s">
        <v>9388</v>
      </c>
      <c r="N273" t="s">
        <v>8536</v>
      </c>
      <c r="O273" t="s">
        <v>8556</v>
      </c>
      <c r="P273" t="s">
        <v>8541</v>
      </c>
      <c r="Q273">
        <v>94109</v>
      </c>
      <c r="R273" t="s">
        <v>8542</v>
      </c>
      <c r="S273" t="s">
        <v>7804</v>
      </c>
      <c r="T273" t="s">
        <v>7736</v>
      </c>
    </row>
    <row r="274" spans="1:20" x14ac:dyDescent="0.25">
      <c r="A274" t="s">
        <v>507</v>
      </c>
      <c r="B274" s="2">
        <v>42215</v>
      </c>
      <c r="C274" s="2">
        <v>42216</v>
      </c>
      <c r="D274" t="s">
        <v>79</v>
      </c>
      <c r="E274" t="s">
        <v>287</v>
      </c>
      <c r="F274" t="s">
        <v>509</v>
      </c>
      <c r="G274" s="1">
        <v>528</v>
      </c>
      <c r="H274">
        <v>3</v>
      </c>
      <c r="I274">
        <v>0</v>
      </c>
      <c r="J274" s="1">
        <v>23232</v>
      </c>
      <c r="K274" t="s">
        <v>9123</v>
      </c>
      <c r="L274" t="s">
        <v>9135</v>
      </c>
      <c r="M274" t="s">
        <v>9389</v>
      </c>
      <c r="N274" t="s">
        <v>8536</v>
      </c>
      <c r="O274" t="s">
        <v>8556</v>
      </c>
      <c r="P274" t="s">
        <v>8541</v>
      </c>
      <c r="Q274">
        <v>94109</v>
      </c>
      <c r="R274" t="s">
        <v>8542</v>
      </c>
      <c r="S274" t="s">
        <v>7804</v>
      </c>
      <c r="T274" t="s">
        <v>7736</v>
      </c>
    </row>
    <row r="275" spans="1:20" x14ac:dyDescent="0.25">
      <c r="A275" t="s">
        <v>507</v>
      </c>
      <c r="B275" s="2">
        <v>42215</v>
      </c>
      <c r="C275" s="2">
        <v>42216</v>
      </c>
      <c r="D275" t="s">
        <v>79</v>
      </c>
      <c r="E275" t="s">
        <v>287</v>
      </c>
      <c r="F275" t="s">
        <v>510</v>
      </c>
      <c r="G275" s="1">
        <v>1092</v>
      </c>
      <c r="H275">
        <v>3</v>
      </c>
      <c r="I275">
        <v>2</v>
      </c>
      <c r="J275" s="1">
        <v>4095</v>
      </c>
      <c r="K275" t="s">
        <v>9128</v>
      </c>
      <c r="L275" t="s">
        <v>9142</v>
      </c>
      <c r="M275" t="s">
        <v>9390</v>
      </c>
      <c r="N275" t="s">
        <v>8536</v>
      </c>
      <c r="O275" t="s">
        <v>8556</v>
      </c>
      <c r="P275" t="s">
        <v>8541</v>
      </c>
      <c r="Q275">
        <v>94109</v>
      </c>
      <c r="R275" t="s">
        <v>8542</v>
      </c>
      <c r="S275" t="s">
        <v>7804</v>
      </c>
      <c r="T275" t="s">
        <v>7736</v>
      </c>
    </row>
    <row r="276" spans="1:20" x14ac:dyDescent="0.25">
      <c r="A276" t="s">
        <v>511</v>
      </c>
      <c r="B276" s="2">
        <v>42994</v>
      </c>
      <c r="C276" s="2">
        <v>42995</v>
      </c>
      <c r="D276" t="s">
        <v>79</v>
      </c>
      <c r="E276" t="s">
        <v>512</v>
      </c>
      <c r="F276" t="s">
        <v>513</v>
      </c>
      <c r="G276" s="1">
        <v>882</v>
      </c>
      <c r="H276">
        <v>2</v>
      </c>
      <c r="I276">
        <v>0</v>
      </c>
      <c r="J276" s="1">
        <v>40572</v>
      </c>
      <c r="K276" t="s">
        <v>9128</v>
      </c>
      <c r="L276" t="s">
        <v>9148</v>
      </c>
      <c r="M276" t="s">
        <v>9391</v>
      </c>
      <c r="N276" t="s">
        <v>8536</v>
      </c>
      <c r="O276" t="s">
        <v>8647</v>
      </c>
      <c r="P276" t="s">
        <v>8541</v>
      </c>
      <c r="Q276">
        <v>90301</v>
      </c>
      <c r="R276" t="s">
        <v>8542</v>
      </c>
      <c r="S276" t="s">
        <v>7859</v>
      </c>
      <c r="T276" t="s">
        <v>7738</v>
      </c>
    </row>
    <row r="277" spans="1:20" x14ac:dyDescent="0.25">
      <c r="A277" t="s">
        <v>511</v>
      </c>
      <c r="B277" s="2">
        <v>42994</v>
      </c>
      <c r="C277" s="2">
        <v>42995</v>
      </c>
      <c r="D277" t="s">
        <v>79</v>
      </c>
      <c r="E277" t="s">
        <v>512</v>
      </c>
      <c r="F277" t="s">
        <v>514</v>
      </c>
      <c r="G277" s="1">
        <v>598</v>
      </c>
      <c r="H277">
        <v>1</v>
      </c>
      <c r="I277">
        <v>0</v>
      </c>
      <c r="J277" s="1">
        <v>15548</v>
      </c>
      <c r="K277" t="s">
        <v>9128</v>
      </c>
      <c r="L277" t="s">
        <v>9137</v>
      </c>
      <c r="M277" t="s">
        <v>9392</v>
      </c>
      <c r="N277" t="s">
        <v>8536</v>
      </c>
      <c r="O277" t="s">
        <v>8647</v>
      </c>
      <c r="P277" t="s">
        <v>8541</v>
      </c>
      <c r="Q277">
        <v>90301</v>
      </c>
      <c r="R277" t="s">
        <v>8542</v>
      </c>
      <c r="S277" t="s">
        <v>7859</v>
      </c>
      <c r="T277" t="s">
        <v>7738</v>
      </c>
    </row>
    <row r="278" spans="1:20" x14ac:dyDescent="0.25">
      <c r="A278" t="s">
        <v>515</v>
      </c>
      <c r="B278" s="2">
        <v>43021</v>
      </c>
      <c r="C278" s="2">
        <v>43025</v>
      </c>
      <c r="D278" t="s">
        <v>19</v>
      </c>
      <c r="E278" t="s">
        <v>516</v>
      </c>
      <c r="F278" t="s">
        <v>517</v>
      </c>
      <c r="G278" s="1">
        <v>11648</v>
      </c>
      <c r="H278">
        <v>2</v>
      </c>
      <c r="I278">
        <v>2</v>
      </c>
      <c r="J278" s="1">
        <v>40768</v>
      </c>
      <c r="K278" t="s">
        <v>9128</v>
      </c>
      <c r="L278" t="s">
        <v>9148</v>
      </c>
      <c r="M278" t="s">
        <v>9393</v>
      </c>
      <c r="N278" t="s">
        <v>8536</v>
      </c>
      <c r="O278" t="s">
        <v>8559</v>
      </c>
      <c r="P278" t="s">
        <v>8560</v>
      </c>
      <c r="Q278">
        <v>19140</v>
      </c>
      <c r="R278" t="s">
        <v>8561</v>
      </c>
      <c r="S278" t="s">
        <v>7860</v>
      </c>
      <c r="T278" t="s">
        <v>7738</v>
      </c>
    </row>
    <row r="279" spans="1:20" x14ac:dyDescent="0.25">
      <c r="A279" t="s">
        <v>515</v>
      </c>
      <c r="B279" s="2">
        <v>43021</v>
      </c>
      <c r="C279" s="2">
        <v>43025</v>
      </c>
      <c r="D279" t="s">
        <v>19</v>
      </c>
      <c r="E279" t="s">
        <v>516</v>
      </c>
      <c r="F279" t="s">
        <v>518</v>
      </c>
      <c r="G279" s="1">
        <v>18176</v>
      </c>
      <c r="H279">
        <v>4</v>
      </c>
      <c r="I279">
        <v>2</v>
      </c>
      <c r="J279" s="1">
        <v>59072</v>
      </c>
      <c r="K279" t="s">
        <v>9128</v>
      </c>
      <c r="L279" t="s">
        <v>9148</v>
      </c>
      <c r="M279" t="s">
        <v>9394</v>
      </c>
      <c r="N279" t="s">
        <v>8536</v>
      </c>
      <c r="O279" t="s">
        <v>8559</v>
      </c>
      <c r="P279" t="s">
        <v>8560</v>
      </c>
      <c r="Q279">
        <v>19140</v>
      </c>
      <c r="R279" t="s">
        <v>8561</v>
      </c>
      <c r="S279" t="s">
        <v>7860</v>
      </c>
      <c r="T279" t="s">
        <v>7738</v>
      </c>
    </row>
    <row r="280" spans="1:20" x14ac:dyDescent="0.25">
      <c r="A280" t="s">
        <v>515</v>
      </c>
      <c r="B280" s="2">
        <v>43021</v>
      </c>
      <c r="C280" s="2">
        <v>43025</v>
      </c>
      <c r="D280" t="s">
        <v>19</v>
      </c>
      <c r="E280" t="s">
        <v>516</v>
      </c>
      <c r="F280" t="s">
        <v>519</v>
      </c>
      <c r="G280" s="1">
        <v>59712</v>
      </c>
      <c r="H280">
        <v>6</v>
      </c>
      <c r="I280">
        <v>2</v>
      </c>
      <c r="J280" s="1">
        <v>59712</v>
      </c>
      <c r="K280" t="s">
        <v>9128</v>
      </c>
      <c r="L280" t="s">
        <v>9133</v>
      </c>
      <c r="M280" t="s">
        <v>9395</v>
      </c>
      <c r="N280" t="s">
        <v>8536</v>
      </c>
      <c r="O280" t="s">
        <v>8559</v>
      </c>
      <c r="P280" t="s">
        <v>8560</v>
      </c>
      <c r="Q280">
        <v>19140</v>
      </c>
      <c r="R280" t="s">
        <v>8561</v>
      </c>
      <c r="S280" t="s">
        <v>7860</v>
      </c>
      <c r="T280" t="s">
        <v>7738</v>
      </c>
    </row>
    <row r="281" spans="1:20" x14ac:dyDescent="0.25">
      <c r="A281" t="s">
        <v>515</v>
      </c>
      <c r="B281" s="2">
        <v>43021</v>
      </c>
      <c r="C281" s="2">
        <v>43025</v>
      </c>
      <c r="D281" t="s">
        <v>19</v>
      </c>
      <c r="E281" t="s">
        <v>516</v>
      </c>
      <c r="F281" t="s">
        <v>520</v>
      </c>
      <c r="G281" s="1">
        <v>2484</v>
      </c>
      <c r="H281">
        <v>3</v>
      </c>
      <c r="I281">
        <v>2</v>
      </c>
      <c r="J281" s="1">
        <v>8694</v>
      </c>
      <c r="K281" t="s">
        <v>9128</v>
      </c>
      <c r="L281" t="s">
        <v>9129</v>
      </c>
      <c r="M281" t="s">
        <v>9396</v>
      </c>
      <c r="N281" t="s">
        <v>8536</v>
      </c>
      <c r="O281" t="s">
        <v>8559</v>
      </c>
      <c r="P281" t="s">
        <v>8560</v>
      </c>
      <c r="Q281">
        <v>19140</v>
      </c>
      <c r="R281" t="s">
        <v>8561</v>
      </c>
      <c r="S281" t="s">
        <v>7860</v>
      </c>
      <c r="T281" t="s">
        <v>7738</v>
      </c>
    </row>
    <row r="282" spans="1:20" x14ac:dyDescent="0.25">
      <c r="A282" t="s">
        <v>521</v>
      </c>
      <c r="B282" s="2">
        <v>42273</v>
      </c>
      <c r="C282" s="2">
        <v>42275</v>
      </c>
      <c r="D282" t="s">
        <v>11</v>
      </c>
      <c r="E282" t="s">
        <v>245</v>
      </c>
      <c r="F282" t="s">
        <v>522</v>
      </c>
      <c r="G282" s="1">
        <v>208</v>
      </c>
      <c r="H282">
        <v>5</v>
      </c>
      <c r="I282">
        <v>8</v>
      </c>
      <c r="J282" s="1">
        <v>-3432</v>
      </c>
      <c r="K282" t="s">
        <v>9128</v>
      </c>
      <c r="L282" t="s">
        <v>9142</v>
      </c>
      <c r="M282" t="s">
        <v>9397</v>
      </c>
      <c r="N282" t="s">
        <v>8536</v>
      </c>
      <c r="O282" t="s">
        <v>8563</v>
      </c>
      <c r="P282" t="s">
        <v>8550</v>
      </c>
      <c r="Q282">
        <v>77070</v>
      </c>
      <c r="R282" t="s">
        <v>8551</v>
      </c>
      <c r="S282" t="s">
        <v>7794</v>
      </c>
      <c r="T282" t="s">
        <v>7736</v>
      </c>
    </row>
    <row r="283" spans="1:20" x14ac:dyDescent="0.25">
      <c r="A283" t="s">
        <v>521</v>
      </c>
      <c r="B283" s="2">
        <v>42273</v>
      </c>
      <c r="C283" s="2">
        <v>42275</v>
      </c>
      <c r="D283" t="s">
        <v>11</v>
      </c>
      <c r="E283" t="s">
        <v>245</v>
      </c>
      <c r="F283" t="s">
        <v>523</v>
      </c>
      <c r="G283" s="1">
        <v>11144</v>
      </c>
      <c r="H283">
        <v>7</v>
      </c>
      <c r="I283">
        <v>2</v>
      </c>
      <c r="J283" s="1">
        <v>37611</v>
      </c>
      <c r="K283" t="s">
        <v>9139</v>
      </c>
      <c r="L283" t="s">
        <v>9140</v>
      </c>
      <c r="M283" t="s">
        <v>9398</v>
      </c>
      <c r="N283" t="s">
        <v>8536</v>
      </c>
      <c r="O283" t="s">
        <v>8563</v>
      </c>
      <c r="P283" t="s">
        <v>8550</v>
      </c>
      <c r="Q283">
        <v>77070</v>
      </c>
      <c r="R283" t="s">
        <v>8551</v>
      </c>
      <c r="S283" t="s">
        <v>7794</v>
      </c>
      <c r="T283" t="s">
        <v>7736</v>
      </c>
    </row>
    <row r="284" spans="1:20" x14ac:dyDescent="0.25">
      <c r="A284" t="s">
        <v>524</v>
      </c>
      <c r="B284" s="2">
        <v>42310</v>
      </c>
      <c r="C284" s="2">
        <v>42314</v>
      </c>
      <c r="D284" t="s">
        <v>19</v>
      </c>
      <c r="E284" t="s">
        <v>525</v>
      </c>
      <c r="F284" t="s">
        <v>526</v>
      </c>
      <c r="G284" s="1">
        <v>103884</v>
      </c>
      <c r="H284">
        <v>5</v>
      </c>
      <c r="I284">
        <v>2</v>
      </c>
      <c r="J284" s="1">
        <v>51942</v>
      </c>
      <c r="K284" t="s">
        <v>9123</v>
      </c>
      <c r="L284" t="s">
        <v>9131</v>
      </c>
      <c r="M284" t="s">
        <v>9399</v>
      </c>
      <c r="N284" t="s">
        <v>8536</v>
      </c>
      <c r="O284" t="s">
        <v>8540</v>
      </c>
      <c r="P284" t="s">
        <v>8541</v>
      </c>
      <c r="Q284">
        <v>90004</v>
      </c>
      <c r="R284" t="s">
        <v>8542</v>
      </c>
      <c r="S284" t="s">
        <v>7861</v>
      </c>
      <c r="T284" t="s">
        <v>7736</v>
      </c>
    </row>
    <row r="285" spans="1:20" x14ac:dyDescent="0.25">
      <c r="A285" t="s">
        <v>527</v>
      </c>
      <c r="B285" s="2">
        <v>42273</v>
      </c>
      <c r="C285" s="2">
        <v>42279</v>
      </c>
      <c r="D285" t="s">
        <v>19</v>
      </c>
      <c r="E285" t="s">
        <v>67</v>
      </c>
      <c r="F285" t="s">
        <v>528</v>
      </c>
      <c r="G285" s="1">
        <v>14176</v>
      </c>
      <c r="H285">
        <v>5</v>
      </c>
      <c r="I285">
        <v>2</v>
      </c>
      <c r="J285" s="1">
        <v>47844</v>
      </c>
      <c r="K285" t="s">
        <v>9128</v>
      </c>
      <c r="L285" t="s">
        <v>9148</v>
      </c>
      <c r="M285" t="s">
        <v>9172</v>
      </c>
      <c r="N285" t="s">
        <v>8536</v>
      </c>
      <c r="O285" t="s">
        <v>8594</v>
      </c>
      <c r="P285" t="s">
        <v>8595</v>
      </c>
      <c r="Q285">
        <v>97206</v>
      </c>
      <c r="R285" t="s">
        <v>8542</v>
      </c>
      <c r="S285" t="s">
        <v>7752</v>
      </c>
      <c r="T285" t="s">
        <v>7736</v>
      </c>
    </row>
    <row r="286" spans="1:20" x14ac:dyDescent="0.25">
      <c r="A286" t="s">
        <v>527</v>
      </c>
      <c r="B286" s="2">
        <v>42273</v>
      </c>
      <c r="C286" s="2">
        <v>42279</v>
      </c>
      <c r="D286" t="s">
        <v>19</v>
      </c>
      <c r="E286" t="s">
        <v>67</v>
      </c>
      <c r="F286" t="s">
        <v>529</v>
      </c>
      <c r="G286" s="1">
        <v>2398</v>
      </c>
      <c r="H286">
        <v>5</v>
      </c>
      <c r="I286">
        <v>2</v>
      </c>
      <c r="J286" s="1">
        <v>4796</v>
      </c>
      <c r="K286" t="s">
        <v>9139</v>
      </c>
      <c r="L286" t="s">
        <v>9162</v>
      </c>
      <c r="M286" t="s">
        <v>9400</v>
      </c>
      <c r="N286" t="s">
        <v>8536</v>
      </c>
      <c r="O286" t="s">
        <v>8594</v>
      </c>
      <c r="P286" t="s">
        <v>8595</v>
      </c>
      <c r="Q286">
        <v>97206</v>
      </c>
      <c r="R286" t="s">
        <v>8542</v>
      </c>
      <c r="S286" t="s">
        <v>7752</v>
      </c>
      <c r="T286" t="s">
        <v>7736</v>
      </c>
    </row>
    <row r="287" spans="1:20" x14ac:dyDescent="0.25">
      <c r="A287" t="s">
        <v>527</v>
      </c>
      <c r="B287" s="2">
        <v>42273</v>
      </c>
      <c r="C287" s="2">
        <v>42279</v>
      </c>
      <c r="D287" t="s">
        <v>19</v>
      </c>
      <c r="E287" t="s">
        <v>67</v>
      </c>
      <c r="F287" t="s">
        <v>530</v>
      </c>
      <c r="G287" s="1">
        <v>31104</v>
      </c>
      <c r="H287">
        <v>6</v>
      </c>
      <c r="I287">
        <v>2</v>
      </c>
      <c r="J287" s="1">
        <v>108864</v>
      </c>
      <c r="K287" t="s">
        <v>9128</v>
      </c>
      <c r="L287" t="s">
        <v>9148</v>
      </c>
      <c r="M287" t="s">
        <v>9401</v>
      </c>
      <c r="N287" t="s">
        <v>8536</v>
      </c>
      <c r="O287" t="s">
        <v>8594</v>
      </c>
      <c r="P287" t="s">
        <v>8595</v>
      </c>
      <c r="Q287">
        <v>97206</v>
      </c>
      <c r="R287" t="s">
        <v>8542</v>
      </c>
      <c r="S287" t="s">
        <v>7752</v>
      </c>
      <c r="T287" t="s">
        <v>7736</v>
      </c>
    </row>
    <row r="288" spans="1:20" x14ac:dyDescent="0.25">
      <c r="A288" t="s">
        <v>531</v>
      </c>
      <c r="B288" s="2">
        <v>42722</v>
      </c>
      <c r="C288" s="2">
        <v>42724</v>
      </c>
      <c r="D288" t="s">
        <v>11</v>
      </c>
      <c r="E288" t="s">
        <v>532</v>
      </c>
      <c r="F288" t="s">
        <v>533</v>
      </c>
      <c r="G288" s="1">
        <v>254058</v>
      </c>
      <c r="H288">
        <v>7</v>
      </c>
      <c r="I288">
        <v>7</v>
      </c>
      <c r="J288" s="1">
        <v>-169372</v>
      </c>
      <c r="K288" t="s">
        <v>9128</v>
      </c>
      <c r="L288" t="s">
        <v>9142</v>
      </c>
      <c r="M288" t="s">
        <v>9402</v>
      </c>
      <c r="N288" t="s">
        <v>8536</v>
      </c>
      <c r="O288" t="s">
        <v>8648</v>
      </c>
      <c r="P288" t="s">
        <v>8544</v>
      </c>
      <c r="Q288">
        <v>33319</v>
      </c>
      <c r="R288" t="s">
        <v>8539</v>
      </c>
      <c r="S288" t="s">
        <v>7862</v>
      </c>
      <c r="T288" t="s">
        <v>7738</v>
      </c>
    </row>
    <row r="289" spans="1:20" x14ac:dyDescent="0.25">
      <c r="A289" t="s">
        <v>531</v>
      </c>
      <c r="B289" s="2">
        <v>42722</v>
      </c>
      <c r="C289" s="2">
        <v>42724</v>
      </c>
      <c r="D289" t="s">
        <v>11</v>
      </c>
      <c r="E289" t="s">
        <v>532</v>
      </c>
      <c r="F289" t="s">
        <v>346</v>
      </c>
      <c r="G289" s="1">
        <v>194528</v>
      </c>
      <c r="H289">
        <v>2</v>
      </c>
      <c r="I289">
        <v>2</v>
      </c>
      <c r="J289" s="1">
        <v>24316</v>
      </c>
      <c r="K289" t="s">
        <v>9128</v>
      </c>
      <c r="L289" t="s">
        <v>9144</v>
      </c>
      <c r="M289" t="s">
        <v>9308</v>
      </c>
      <c r="N289" t="s">
        <v>8536</v>
      </c>
      <c r="O289" t="s">
        <v>8648</v>
      </c>
      <c r="P289" t="s">
        <v>8544</v>
      </c>
      <c r="Q289">
        <v>33319</v>
      </c>
      <c r="R289" t="s">
        <v>8539</v>
      </c>
      <c r="S289" t="s">
        <v>7862</v>
      </c>
      <c r="T289" t="s">
        <v>7738</v>
      </c>
    </row>
    <row r="290" spans="1:20" x14ac:dyDescent="0.25">
      <c r="A290" t="s">
        <v>531</v>
      </c>
      <c r="B290" s="2">
        <v>42722</v>
      </c>
      <c r="C290" s="2">
        <v>42724</v>
      </c>
      <c r="D290" t="s">
        <v>11</v>
      </c>
      <c r="E290" t="s">
        <v>532</v>
      </c>
      <c r="F290" t="s">
        <v>534</v>
      </c>
      <c r="G290" s="1">
        <v>96148</v>
      </c>
      <c r="H290">
        <v>5</v>
      </c>
      <c r="I290">
        <v>2</v>
      </c>
      <c r="J290" s="1">
        <v>-2043145</v>
      </c>
      <c r="K290" t="s">
        <v>9128</v>
      </c>
      <c r="L290" t="s">
        <v>9273</v>
      </c>
      <c r="M290" t="s">
        <v>9403</v>
      </c>
      <c r="N290" t="s">
        <v>8536</v>
      </c>
      <c r="O290" t="s">
        <v>8648</v>
      </c>
      <c r="P290" t="s">
        <v>8544</v>
      </c>
      <c r="Q290">
        <v>33319</v>
      </c>
      <c r="R290" t="s">
        <v>8539</v>
      </c>
      <c r="S290" t="s">
        <v>7862</v>
      </c>
      <c r="T290" t="s">
        <v>7738</v>
      </c>
    </row>
    <row r="291" spans="1:20" x14ac:dyDescent="0.25">
      <c r="A291" t="s">
        <v>535</v>
      </c>
      <c r="B291" s="2">
        <v>42694</v>
      </c>
      <c r="C291" s="2">
        <v>42698</v>
      </c>
      <c r="D291" t="s">
        <v>11</v>
      </c>
      <c r="E291" t="s">
        <v>536</v>
      </c>
      <c r="F291" t="s">
        <v>537</v>
      </c>
      <c r="G291" s="1">
        <v>19096</v>
      </c>
      <c r="H291">
        <v>7</v>
      </c>
      <c r="I291">
        <v>2</v>
      </c>
      <c r="J291" s="1">
        <v>66836</v>
      </c>
      <c r="K291" t="s">
        <v>9128</v>
      </c>
      <c r="L291" t="s">
        <v>9191</v>
      </c>
      <c r="M291" t="s">
        <v>9404</v>
      </c>
      <c r="N291" t="s">
        <v>8536</v>
      </c>
      <c r="O291" t="s">
        <v>8603</v>
      </c>
      <c r="P291" t="s">
        <v>8604</v>
      </c>
      <c r="Q291">
        <v>43229</v>
      </c>
      <c r="R291" t="s">
        <v>8561</v>
      </c>
      <c r="S291" t="s">
        <v>7863</v>
      </c>
      <c r="T291" t="s">
        <v>7744</v>
      </c>
    </row>
    <row r="292" spans="1:20" x14ac:dyDescent="0.25">
      <c r="A292" t="s">
        <v>535</v>
      </c>
      <c r="B292" s="2">
        <v>42694</v>
      </c>
      <c r="C292" s="2">
        <v>42698</v>
      </c>
      <c r="D292" t="s">
        <v>11</v>
      </c>
      <c r="E292" t="s">
        <v>536</v>
      </c>
      <c r="F292" t="s">
        <v>538</v>
      </c>
      <c r="G292" s="1">
        <v>18496</v>
      </c>
      <c r="H292">
        <v>8</v>
      </c>
      <c r="I292">
        <v>2</v>
      </c>
      <c r="J292" s="1">
        <v>62424</v>
      </c>
      <c r="K292" t="s">
        <v>9128</v>
      </c>
      <c r="L292" t="s">
        <v>9129</v>
      </c>
      <c r="M292" t="s">
        <v>9405</v>
      </c>
      <c r="N292" t="s">
        <v>8536</v>
      </c>
      <c r="O292" t="s">
        <v>8603</v>
      </c>
      <c r="P292" t="s">
        <v>8604</v>
      </c>
      <c r="Q292">
        <v>43229</v>
      </c>
      <c r="R292" t="s">
        <v>8561</v>
      </c>
      <c r="S292" t="s">
        <v>7863</v>
      </c>
      <c r="T292" t="s">
        <v>7744</v>
      </c>
    </row>
    <row r="293" spans="1:20" x14ac:dyDescent="0.25">
      <c r="A293" t="s">
        <v>535</v>
      </c>
      <c r="B293" s="2">
        <v>42694</v>
      </c>
      <c r="C293" s="2">
        <v>42698</v>
      </c>
      <c r="D293" t="s">
        <v>11</v>
      </c>
      <c r="E293" t="s">
        <v>536</v>
      </c>
      <c r="F293" t="s">
        <v>539</v>
      </c>
      <c r="G293" s="1">
        <v>255984</v>
      </c>
      <c r="H293">
        <v>2</v>
      </c>
      <c r="I293">
        <v>2</v>
      </c>
      <c r="J293" s="1">
        <v>543966</v>
      </c>
      <c r="K293" t="s">
        <v>9139</v>
      </c>
      <c r="L293" t="s">
        <v>9162</v>
      </c>
      <c r="M293" t="s">
        <v>9406</v>
      </c>
      <c r="N293" t="s">
        <v>8536</v>
      </c>
      <c r="O293" t="s">
        <v>8603</v>
      </c>
      <c r="P293" t="s">
        <v>8604</v>
      </c>
      <c r="Q293">
        <v>43229</v>
      </c>
      <c r="R293" t="s">
        <v>8561</v>
      </c>
      <c r="S293" t="s">
        <v>7863</v>
      </c>
      <c r="T293" t="s">
        <v>7744</v>
      </c>
    </row>
    <row r="294" spans="1:20" x14ac:dyDescent="0.25">
      <c r="A294" t="s">
        <v>535</v>
      </c>
      <c r="B294" s="2">
        <v>42694</v>
      </c>
      <c r="C294" s="2">
        <v>42698</v>
      </c>
      <c r="D294" t="s">
        <v>11</v>
      </c>
      <c r="E294" t="s">
        <v>536</v>
      </c>
      <c r="F294" t="s">
        <v>540</v>
      </c>
      <c r="G294" s="1">
        <v>8697</v>
      </c>
      <c r="H294">
        <v>3</v>
      </c>
      <c r="I294">
        <v>5</v>
      </c>
      <c r="J294" s="1">
        <v>-487032</v>
      </c>
      <c r="K294" t="s">
        <v>9123</v>
      </c>
      <c r="L294" t="s">
        <v>9124</v>
      </c>
      <c r="M294" t="s">
        <v>9407</v>
      </c>
      <c r="N294" t="s">
        <v>8536</v>
      </c>
      <c r="O294" t="s">
        <v>8603</v>
      </c>
      <c r="P294" t="s">
        <v>8604</v>
      </c>
      <c r="Q294">
        <v>43229</v>
      </c>
      <c r="R294" t="s">
        <v>8561</v>
      </c>
      <c r="S294" t="s">
        <v>7863</v>
      </c>
      <c r="T294" t="s">
        <v>7744</v>
      </c>
    </row>
    <row r="295" spans="1:20" x14ac:dyDescent="0.25">
      <c r="A295" t="s">
        <v>541</v>
      </c>
      <c r="B295" s="2">
        <v>41999</v>
      </c>
      <c r="C295" s="2">
        <v>42001</v>
      </c>
      <c r="D295" t="s">
        <v>79</v>
      </c>
      <c r="E295" t="s">
        <v>542</v>
      </c>
      <c r="F295" t="s">
        <v>543</v>
      </c>
      <c r="G295" s="1">
        <v>300416</v>
      </c>
      <c r="H295">
        <v>8</v>
      </c>
      <c r="I295">
        <v>2</v>
      </c>
      <c r="J295" s="1">
        <v>788592</v>
      </c>
      <c r="K295" t="s">
        <v>9123</v>
      </c>
      <c r="L295" t="s">
        <v>9135</v>
      </c>
      <c r="M295" t="s">
        <v>9408</v>
      </c>
      <c r="N295" t="s">
        <v>8536</v>
      </c>
      <c r="O295" t="s">
        <v>8649</v>
      </c>
      <c r="P295" t="s">
        <v>8598</v>
      </c>
      <c r="Q295">
        <v>80906</v>
      </c>
      <c r="R295" t="s">
        <v>8542</v>
      </c>
      <c r="S295" t="s">
        <v>7864</v>
      </c>
      <c r="T295" t="s">
        <v>7738</v>
      </c>
    </row>
    <row r="296" spans="1:20" x14ac:dyDescent="0.25">
      <c r="A296" t="s">
        <v>541</v>
      </c>
      <c r="B296" s="2">
        <v>41999</v>
      </c>
      <c r="C296" s="2">
        <v>42001</v>
      </c>
      <c r="D296" t="s">
        <v>79</v>
      </c>
      <c r="E296" t="s">
        <v>542</v>
      </c>
      <c r="F296" t="s">
        <v>544</v>
      </c>
      <c r="G296" s="1">
        <v>230352</v>
      </c>
      <c r="H296">
        <v>3</v>
      </c>
      <c r="I296">
        <v>2</v>
      </c>
      <c r="J296" s="1">
        <v>201558</v>
      </c>
      <c r="K296" t="s">
        <v>9123</v>
      </c>
      <c r="L296" t="s">
        <v>9126</v>
      </c>
      <c r="M296" t="s">
        <v>9409</v>
      </c>
      <c r="N296" t="s">
        <v>8536</v>
      </c>
      <c r="O296" t="s">
        <v>8649</v>
      </c>
      <c r="P296" t="s">
        <v>8598</v>
      </c>
      <c r="Q296">
        <v>80906</v>
      </c>
      <c r="R296" t="s">
        <v>8542</v>
      </c>
      <c r="S296" t="s">
        <v>7864</v>
      </c>
      <c r="T296" t="s">
        <v>7738</v>
      </c>
    </row>
    <row r="297" spans="1:20" x14ac:dyDescent="0.25">
      <c r="A297" t="s">
        <v>541</v>
      </c>
      <c r="B297" s="2">
        <v>41999</v>
      </c>
      <c r="C297" s="2">
        <v>42001</v>
      </c>
      <c r="D297" t="s">
        <v>79</v>
      </c>
      <c r="E297" t="s">
        <v>542</v>
      </c>
      <c r="F297" t="s">
        <v>545</v>
      </c>
      <c r="G297" s="1">
        <v>218352</v>
      </c>
      <c r="H297">
        <v>3</v>
      </c>
      <c r="I297">
        <v>2</v>
      </c>
      <c r="J297" s="1">
        <v>-245646</v>
      </c>
      <c r="K297" t="s">
        <v>9123</v>
      </c>
      <c r="L297" t="s">
        <v>9135</v>
      </c>
      <c r="M297" t="s">
        <v>9410</v>
      </c>
      <c r="N297" t="s">
        <v>8536</v>
      </c>
      <c r="O297" t="s">
        <v>8649</v>
      </c>
      <c r="P297" t="s">
        <v>8598</v>
      </c>
      <c r="Q297">
        <v>80906</v>
      </c>
      <c r="R297" t="s">
        <v>8542</v>
      </c>
      <c r="S297" t="s">
        <v>7864</v>
      </c>
      <c r="T297" t="s">
        <v>7738</v>
      </c>
    </row>
    <row r="298" spans="1:20" x14ac:dyDescent="0.25">
      <c r="A298" t="s">
        <v>541</v>
      </c>
      <c r="B298" s="2">
        <v>41999</v>
      </c>
      <c r="C298" s="2">
        <v>42001</v>
      </c>
      <c r="D298" t="s">
        <v>79</v>
      </c>
      <c r="E298" t="s">
        <v>542</v>
      </c>
      <c r="F298" t="s">
        <v>546</v>
      </c>
      <c r="G298" s="1">
        <v>786</v>
      </c>
      <c r="H298">
        <v>5</v>
      </c>
      <c r="I298">
        <v>7</v>
      </c>
      <c r="J298" s="1">
        <v>-6288</v>
      </c>
      <c r="K298" t="s">
        <v>9128</v>
      </c>
      <c r="L298" t="s">
        <v>9142</v>
      </c>
      <c r="M298" t="s">
        <v>9411</v>
      </c>
      <c r="N298" t="s">
        <v>8536</v>
      </c>
      <c r="O298" t="s">
        <v>8649</v>
      </c>
      <c r="P298" t="s">
        <v>8598</v>
      </c>
      <c r="Q298">
        <v>80906</v>
      </c>
      <c r="R298" t="s">
        <v>8542</v>
      </c>
      <c r="S298" t="s">
        <v>7864</v>
      </c>
      <c r="T298" t="s">
        <v>7738</v>
      </c>
    </row>
    <row r="299" spans="1:20" x14ac:dyDescent="0.25">
      <c r="A299" t="s">
        <v>541</v>
      </c>
      <c r="B299" s="2">
        <v>41999</v>
      </c>
      <c r="C299" s="2">
        <v>42001</v>
      </c>
      <c r="D299" t="s">
        <v>79</v>
      </c>
      <c r="E299" t="s">
        <v>542</v>
      </c>
      <c r="F299" t="s">
        <v>547</v>
      </c>
      <c r="G299" s="1">
        <v>27552</v>
      </c>
      <c r="H299">
        <v>3</v>
      </c>
      <c r="I299">
        <v>2</v>
      </c>
      <c r="J299" s="1">
        <v>92988</v>
      </c>
      <c r="K299" t="s">
        <v>9128</v>
      </c>
      <c r="L299" t="s">
        <v>9191</v>
      </c>
      <c r="M299" t="s">
        <v>9412</v>
      </c>
      <c r="N299" t="s">
        <v>8536</v>
      </c>
      <c r="O299" t="s">
        <v>8649</v>
      </c>
      <c r="P299" t="s">
        <v>8598</v>
      </c>
      <c r="Q299">
        <v>80906</v>
      </c>
      <c r="R299" t="s">
        <v>8542</v>
      </c>
      <c r="S299" t="s">
        <v>7864</v>
      </c>
      <c r="T299" t="s">
        <v>7738</v>
      </c>
    </row>
    <row r="300" spans="1:20" x14ac:dyDescent="0.25">
      <c r="A300" t="s">
        <v>548</v>
      </c>
      <c r="B300" s="2">
        <v>42671</v>
      </c>
      <c r="C300" s="2">
        <v>42677</v>
      </c>
      <c r="D300" t="s">
        <v>19</v>
      </c>
      <c r="E300" t="s">
        <v>277</v>
      </c>
      <c r="F300" t="s">
        <v>549</v>
      </c>
      <c r="G300" s="1">
        <v>324</v>
      </c>
      <c r="H300">
        <v>5</v>
      </c>
      <c r="I300">
        <v>0</v>
      </c>
      <c r="J300" s="1">
        <v>15552</v>
      </c>
      <c r="K300" t="s">
        <v>9128</v>
      </c>
      <c r="L300" t="s">
        <v>9148</v>
      </c>
      <c r="M300" t="s">
        <v>9413</v>
      </c>
      <c r="N300" t="s">
        <v>8536</v>
      </c>
      <c r="O300" t="s">
        <v>8650</v>
      </c>
      <c r="P300" t="s">
        <v>8630</v>
      </c>
      <c r="Q300">
        <v>7109</v>
      </c>
      <c r="R300" t="s">
        <v>8561</v>
      </c>
      <c r="S300" t="s">
        <v>7801</v>
      </c>
      <c r="T300" t="s">
        <v>7738</v>
      </c>
    </row>
    <row r="301" spans="1:20" x14ac:dyDescent="0.25">
      <c r="A301" t="s">
        <v>548</v>
      </c>
      <c r="B301" s="2">
        <v>42671</v>
      </c>
      <c r="C301" s="2">
        <v>42677</v>
      </c>
      <c r="D301" t="s">
        <v>19</v>
      </c>
      <c r="E301" t="s">
        <v>277</v>
      </c>
      <c r="F301" t="s">
        <v>550</v>
      </c>
      <c r="G301" s="1">
        <v>108248</v>
      </c>
      <c r="H301">
        <v>8</v>
      </c>
      <c r="I301">
        <v>0</v>
      </c>
      <c r="J301" s="1">
        <v>108248</v>
      </c>
      <c r="K301" t="s">
        <v>9128</v>
      </c>
      <c r="L301" t="s">
        <v>9133</v>
      </c>
      <c r="M301" t="s">
        <v>9414</v>
      </c>
      <c r="N301" t="s">
        <v>8536</v>
      </c>
      <c r="O301" t="s">
        <v>8650</v>
      </c>
      <c r="P301" t="s">
        <v>8630</v>
      </c>
      <c r="Q301">
        <v>7109</v>
      </c>
      <c r="R301" t="s">
        <v>8561</v>
      </c>
      <c r="S301" t="s">
        <v>7801</v>
      </c>
      <c r="T301" t="s">
        <v>7738</v>
      </c>
    </row>
    <row r="302" spans="1:20" x14ac:dyDescent="0.25">
      <c r="A302" t="s">
        <v>548</v>
      </c>
      <c r="B302" s="2">
        <v>42671</v>
      </c>
      <c r="C302" s="2">
        <v>42677</v>
      </c>
      <c r="D302" t="s">
        <v>19</v>
      </c>
      <c r="E302" t="s">
        <v>277</v>
      </c>
      <c r="F302" t="s">
        <v>551</v>
      </c>
      <c r="G302" s="1">
        <v>5691</v>
      </c>
      <c r="H302">
        <v>3</v>
      </c>
      <c r="I302">
        <v>0</v>
      </c>
      <c r="J302" s="1">
        <v>273168</v>
      </c>
      <c r="K302" t="s">
        <v>9128</v>
      </c>
      <c r="L302" t="s">
        <v>9148</v>
      </c>
      <c r="M302" t="s">
        <v>9415</v>
      </c>
      <c r="N302" t="s">
        <v>8536</v>
      </c>
      <c r="O302" t="s">
        <v>8650</v>
      </c>
      <c r="P302" t="s">
        <v>8630</v>
      </c>
      <c r="Q302">
        <v>7109</v>
      </c>
      <c r="R302" t="s">
        <v>8561</v>
      </c>
      <c r="S302" t="s">
        <v>7801</v>
      </c>
      <c r="T302" t="s">
        <v>7738</v>
      </c>
    </row>
    <row r="303" spans="1:20" x14ac:dyDescent="0.25">
      <c r="A303" t="s">
        <v>548</v>
      </c>
      <c r="B303" s="2">
        <v>42671</v>
      </c>
      <c r="C303" s="2">
        <v>42677</v>
      </c>
      <c r="D303" t="s">
        <v>19</v>
      </c>
      <c r="E303" t="s">
        <v>277</v>
      </c>
      <c r="F303" t="s">
        <v>552</v>
      </c>
      <c r="G303" s="1">
        <v>776</v>
      </c>
      <c r="H303">
        <v>4</v>
      </c>
      <c r="I303">
        <v>0</v>
      </c>
      <c r="J303" s="1">
        <v>38024</v>
      </c>
      <c r="K303" t="s">
        <v>9123</v>
      </c>
      <c r="L303" t="s">
        <v>9135</v>
      </c>
      <c r="M303" t="s">
        <v>9416</v>
      </c>
      <c r="N303" t="s">
        <v>8536</v>
      </c>
      <c r="O303" t="s">
        <v>8650</v>
      </c>
      <c r="P303" t="s">
        <v>8630</v>
      </c>
      <c r="Q303">
        <v>7109</v>
      </c>
      <c r="R303" t="s">
        <v>8561</v>
      </c>
      <c r="S303" t="s">
        <v>7801</v>
      </c>
      <c r="T303" t="s">
        <v>7738</v>
      </c>
    </row>
    <row r="304" spans="1:20" x14ac:dyDescent="0.25">
      <c r="A304" t="s">
        <v>548</v>
      </c>
      <c r="B304" s="2">
        <v>42671</v>
      </c>
      <c r="C304" s="2">
        <v>42677</v>
      </c>
      <c r="D304" t="s">
        <v>19</v>
      </c>
      <c r="E304" t="s">
        <v>277</v>
      </c>
      <c r="F304" t="s">
        <v>553</v>
      </c>
      <c r="G304" s="1">
        <v>1428</v>
      </c>
      <c r="H304">
        <v>1</v>
      </c>
      <c r="I304">
        <v>0</v>
      </c>
      <c r="J304" s="1">
        <v>65688</v>
      </c>
      <c r="K304" t="s">
        <v>9128</v>
      </c>
      <c r="L304" t="s">
        <v>9142</v>
      </c>
      <c r="M304" t="s">
        <v>9417</v>
      </c>
      <c r="N304" t="s">
        <v>8536</v>
      </c>
      <c r="O304" t="s">
        <v>8650</v>
      </c>
      <c r="P304" t="s">
        <v>8630</v>
      </c>
      <c r="Q304">
        <v>7109</v>
      </c>
      <c r="R304" t="s">
        <v>8561</v>
      </c>
      <c r="S304" t="s">
        <v>7801</v>
      </c>
      <c r="T304" t="s">
        <v>7738</v>
      </c>
    </row>
    <row r="305" spans="1:20" x14ac:dyDescent="0.25">
      <c r="A305" t="s">
        <v>554</v>
      </c>
      <c r="B305" s="2">
        <v>43058</v>
      </c>
      <c r="C305" s="2">
        <v>43062</v>
      </c>
      <c r="D305" t="s">
        <v>19</v>
      </c>
      <c r="E305" t="s">
        <v>422</v>
      </c>
      <c r="F305" t="s">
        <v>555</v>
      </c>
      <c r="G305" s="1">
        <v>219075</v>
      </c>
      <c r="H305">
        <v>3</v>
      </c>
      <c r="I305">
        <v>5</v>
      </c>
      <c r="J305" s="1">
        <v>-131445</v>
      </c>
      <c r="K305" t="s">
        <v>9123</v>
      </c>
      <c r="L305" t="s">
        <v>9131</v>
      </c>
      <c r="M305" t="s">
        <v>9418</v>
      </c>
      <c r="N305" t="s">
        <v>8536</v>
      </c>
      <c r="O305" t="s">
        <v>8579</v>
      </c>
      <c r="P305" t="s">
        <v>8566</v>
      </c>
      <c r="Q305">
        <v>60623</v>
      </c>
      <c r="R305" t="s">
        <v>8551</v>
      </c>
      <c r="S305" t="s">
        <v>7839</v>
      </c>
      <c r="T305" t="s">
        <v>7736</v>
      </c>
    </row>
    <row r="306" spans="1:20" x14ac:dyDescent="0.25">
      <c r="A306" t="s">
        <v>556</v>
      </c>
      <c r="B306" s="2">
        <v>42128</v>
      </c>
      <c r="C306" s="2">
        <v>42133</v>
      </c>
      <c r="D306" t="s">
        <v>11</v>
      </c>
      <c r="E306" t="s">
        <v>557</v>
      </c>
      <c r="F306" t="s">
        <v>558</v>
      </c>
      <c r="G306" s="1">
        <v>268</v>
      </c>
      <c r="H306">
        <v>2</v>
      </c>
      <c r="I306">
        <v>0</v>
      </c>
      <c r="J306" s="1">
        <v>12864</v>
      </c>
      <c r="K306" t="s">
        <v>9123</v>
      </c>
      <c r="L306" t="s">
        <v>9135</v>
      </c>
      <c r="M306" t="s">
        <v>9419</v>
      </c>
      <c r="N306" t="s">
        <v>8536</v>
      </c>
      <c r="O306" t="s">
        <v>8576</v>
      </c>
      <c r="P306" t="s">
        <v>8577</v>
      </c>
      <c r="Q306">
        <v>10024</v>
      </c>
      <c r="R306" t="s">
        <v>8561</v>
      </c>
      <c r="S306" t="s">
        <v>7865</v>
      </c>
      <c r="T306" t="s">
        <v>7738</v>
      </c>
    </row>
    <row r="307" spans="1:20" x14ac:dyDescent="0.25">
      <c r="A307" t="s">
        <v>559</v>
      </c>
      <c r="B307" s="2">
        <v>42003</v>
      </c>
      <c r="C307" s="2">
        <v>42008</v>
      </c>
      <c r="D307" t="s">
        <v>19</v>
      </c>
      <c r="E307" t="s">
        <v>154</v>
      </c>
      <c r="F307" t="s">
        <v>560</v>
      </c>
      <c r="G307" s="1">
        <v>984</v>
      </c>
      <c r="H307">
        <v>3</v>
      </c>
      <c r="I307">
        <v>0</v>
      </c>
      <c r="J307" s="1">
        <v>28536</v>
      </c>
      <c r="K307" t="s">
        <v>9128</v>
      </c>
      <c r="L307" t="s">
        <v>9137</v>
      </c>
      <c r="M307" t="s">
        <v>9420</v>
      </c>
      <c r="N307" t="s">
        <v>8536</v>
      </c>
      <c r="O307" t="s">
        <v>8651</v>
      </c>
      <c r="P307" t="s">
        <v>8571</v>
      </c>
      <c r="Q307">
        <v>48180</v>
      </c>
      <c r="R307" t="s">
        <v>8551</v>
      </c>
      <c r="S307" t="s">
        <v>7771</v>
      </c>
      <c r="T307" t="s">
        <v>7738</v>
      </c>
    </row>
    <row r="308" spans="1:20" x14ac:dyDescent="0.25">
      <c r="A308" t="s">
        <v>561</v>
      </c>
      <c r="B308" s="2">
        <v>41791</v>
      </c>
      <c r="C308" s="2">
        <v>41796</v>
      </c>
      <c r="D308" t="s">
        <v>19</v>
      </c>
      <c r="E308" t="s">
        <v>562</v>
      </c>
      <c r="F308" t="s">
        <v>563</v>
      </c>
      <c r="G308" s="1">
        <v>4548</v>
      </c>
      <c r="H308">
        <v>3</v>
      </c>
      <c r="I308">
        <v>0</v>
      </c>
      <c r="J308" s="1">
        <v>209208</v>
      </c>
      <c r="K308" t="s">
        <v>9128</v>
      </c>
      <c r="L308" t="s">
        <v>9142</v>
      </c>
      <c r="M308" t="s">
        <v>9421</v>
      </c>
      <c r="N308" t="s">
        <v>8536</v>
      </c>
      <c r="O308" t="s">
        <v>8652</v>
      </c>
      <c r="P308" t="s">
        <v>8630</v>
      </c>
      <c r="Q308">
        <v>8701</v>
      </c>
      <c r="R308" t="s">
        <v>8561</v>
      </c>
      <c r="S308" t="s">
        <v>7866</v>
      </c>
      <c r="T308" t="s">
        <v>7744</v>
      </c>
    </row>
    <row r="309" spans="1:20" x14ac:dyDescent="0.25">
      <c r="A309" t="s">
        <v>561</v>
      </c>
      <c r="B309" s="2">
        <v>41791</v>
      </c>
      <c r="C309" s="2">
        <v>41796</v>
      </c>
      <c r="D309" t="s">
        <v>19</v>
      </c>
      <c r="E309" t="s">
        <v>562</v>
      </c>
      <c r="F309" t="s">
        <v>564</v>
      </c>
      <c r="G309" s="1">
        <v>2892</v>
      </c>
      <c r="H309">
        <v>6</v>
      </c>
      <c r="I309">
        <v>0</v>
      </c>
      <c r="J309" s="1">
        <v>83868</v>
      </c>
      <c r="K309" t="s">
        <v>9128</v>
      </c>
      <c r="L309" t="s">
        <v>9137</v>
      </c>
      <c r="M309" t="s">
        <v>9422</v>
      </c>
      <c r="N309" t="s">
        <v>8536</v>
      </c>
      <c r="O309" t="s">
        <v>8652</v>
      </c>
      <c r="P309" t="s">
        <v>8630</v>
      </c>
      <c r="Q309">
        <v>8701</v>
      </c>
      <c r="R309" t="s">
        <v>8561</v>
      </c>
      <c r="S309" t="s">
        <v>7866</v>
      </c>
      <c r="T309" t="s">
        <v>7744</v>
      </c>
    </row>
    <row r="310" spans="1:20" x14ac:dyDescent="0.25">
      <c r="A310" t="s">
        <v>565</v>
      </c>
      <c r="B310" s="2">
        <v>42840</v>
      </c>
      <c r="C310" s="2">
        <v>42842</v>
      </c>
      <c r="D310" t="s">
        <v>79</v>
      </c>
      <c r="E310" t="s">
        <v>566</v>
      </c>
      <c r="F310" t="s">
        <v>567</v>
      </c>
      <c r="G310" s="1">
        <v>489</v>
      </c>
      <c r="H310">
        <v>1</v>
      </c>
      <c r="I310">
        <v>0</v>
      </c>
      <c r="J310" s="1">
        <v>20049</v>
      </c>
      <c r="K310" t="s">
        <v>9128</v>
      </c>
      <c r="L310" t="s">
        <v>9137</v>
      </c>
      <c r="M310" t="s">
        <v>9423</v>
      </c>
      <c r="N310" t="s">
        <v>8536</v>
      </c>
      <c r="O310" t="s">
        <v>8653</v>
      </c>
      <c r="P310" t="s">
        <v>8583</v>
      </c>
      <c r="Q310">
        <v>22204</v>
      </c>
      <c r="R310" t="s">
        <v>8539</v>
      </c>
      <c r="S310" t="s">
        <v>7867</v>
      </c>
      <c r="T310" t="s">
        <v>7736</v>
      </c>
    </row>
    <row r="311" spans="1:20" x14ac:dyDescent="0.25">
      <c r="A311" t="s">
        <v>568</v>
      </c>
      <c r="B311" s="2">
        <v>42625</v>
      </c>
      <c r="C311" s="2">
        <v>42627</v>
      </c>
      <c r="D311" t="s">
        <v>11</v>
      </c>
      <c r="E311" t="s">
        <v>569</v>
      </c>
      <c r="F311" t="s">
        <v>570</v>
      </c>
      <c r="G311" s="1">
        <v>15136</v>
      </c>
      <c r="H311">
        <v>4</v>
      </c>
      <c r="I311">
        <v>2</v>
      </c>
      <c r="J311" s="1">
        <v>35948</v>
      </c>
      <c r="K311" t="s">
        <v>9123</v>
      </c>
      <c r="L311" t="s">
        <v>9135</v>
      </c>
      <c r="M311" t="s">
        <v>9424</v>
      </c>
      <c r="N311" t="s">
        <v>8536</v>
      </c>
      <c r="O311" t="s">
        <v>8654</v>
      </c>
      <c r="P311" t="s">
        <v>8598</v>
      </c>
      <c r="Q311">
        <v>80004</v>
      </c>
      <c r="R311" t="s">
        <v>8542</v>
      </c>
      <c r="S311" t="s">
        <v>7868</v>
      </c>
      <c r="T311" t="s">
        <v>7738</v>
      </c>
    </row>
    <row r="312" spans="1:20" x14ac:dyDescent="0.25">
      <c r="A312" t="s">
        <v>568</v>
      </c>
      <c r="B312" s="2">
        <v>42625</v>
      </c>
      <c r="C312" s="2">
        <v>42627</v>
      </c>
      <c r="D312" t="s">
        <v>11</v>
      </c>
      <c r="E312" t="s">
        <v>569</v>
      </c>
      <c r="F312" t="s">
        <v>571</v>
      </c>
      <c r="G312" s="1">
        <v>466768</v>
      </c>
      <c r="H312">
        <v>2</v>
      </c>
      <c r="I312">
        <v>2</v>
      </c>
      <c r="J312" s="1">
        <v>525114</v>
      </c>
      <c r="K312" t="s">
        <v>9123</v>
      </c>
      <c r="L312" t="s">
        <v>9126</v>
      </c>
      <c r="M312" t="s">
        <v>9425</v>
      </c>
      <c r="N312" t="s">
        <v>8536</v>
      </c>
      <c r="O312" t="s">
        <v>8654</v>
      </c>
      <c r="P312" t="s">
        <v>8598</v>
      </c>
      <c r="Q312">
        <v>80004</v>
      </c>
      <c r="R312" t="s">
        <v>8542</v>
      </c>
      <c r="S312" t="s">
        <v>7868</v>
      </c>
      <c r="T312" t="s">
        <v>7738</v>
      </c>
    </row>
    <row r="313" spans="1:20" x14ac:dyDescent="0.25">
      <c r="A313" t="s">
        <v>568</v>
      </c>
      <c r="B313" s="2">
        <v>42625</v>
      </c>
      <c r="C313" s="2">
        <v>42627</v>
      </c>
      <c r="D313" t="s">
        <v>11</v>
      </c>
      <c r="E313" t="s">
        <v>569</v>
      </c>
      <c r="F313" t="s">
        <v>572</v>
      </c>
      <c r="G313" s="1">
        <v>15232</v>
      </c>
      <c r="H313">
        <v>1</v>
      </c>
      <c r="I313">
        <v>2</v>
      </c>
      <c r="J313" s="1">
        <v>17136</v>
      </c>
      <c r="K313" t="s">
        <v>9123</v>
      </c>
      <c r="L313" t="s">
        <v>9135</v>
      </c>
      <c r="M313" t="s">
        <v>9426</v>
      </c>
      <c r="N313" t="s">
        <v>8536</v>
      </c>
      <c r="O313" t="s">
        <v>8654</v>
      </c>
      <c r="P313" t="s">
        <v>8598</v>
      </c>
      <c r="Q313">
        <v>80004</v>
      </c>
      <c r="R313" t="s">
        <v>8542</v>
      </c>
      <c r="S313" t="s">
        <v>7868</v>
      </c>
      <c r="T313" t="s">
        <v>7738</v>
      </c>
    </row>
    <row r="314" spans="1:20" x14ac:dyDescent="0.25">
      <c r="A314" t="s">
        <v>568</v>
      </c>
      <c r="B314" s="2">
        <v>42625</v>
      </c>
      <c r="C314" s="2">
        <v>42627</v>
      </c>
      <c r="D314" t="s">
        <v>11</v>
      </c>
      <c r="E314" t="s">
        <v>569</v>
      </c>
      <c r="F314" t="s">
        <v>573</v>
      </c>
      <c r="G314" s="1">
        <v>6264</v>
      </c>
      <c r="H314">
        <v>3</v>
      </c>
      <c r="I314">
        <v>2</v>
      </c>
      <c r="J314" s="1">
        <v>20358</v>
      </c>
      <c r="K314" t="s">
        <v>9128</v>
      </c>
      <c r="L314" t="s">
        <v>9129</v>
      </c>
      <c r="M314" t="s">
        <v>9427</v>
      </c>
      <c r="N314" t="s">
        <v>8536</v>
      </c>
      <c r="O314" t="s">
        <v>8654</v>
      </c>
      <c r="P314" t="s">
        <v>8598</v>
      </c>
      <c r="Q314">
        <v>80004</v>
      </c>
      <c r="R314" t="s">
        <v>8542</v>
      </c>
      <c r="S314" t="s">
        <v>7868</v>
      </c>
      <c r="T314" t="s">
        <v>7738</v>
      </c>
    </row>
    <row r="315" spans="1:20" x14ac:dyDescent="0.25">
      <c r="A315" t="s">
        <v>574</v>
      </c>
      <c r="B315" s="2">
        <v>41909</v>
      </c>
      <c r="C315" s="2">
        <v>41915</v>
      </c>
      <c r="D315" t="s">
        <v>19</v>
      </c>
      <c r="E315" t="s">
        <v>575</v>
      </c>
      <c r="F315" t="s">
        <v>576</v>
      </c>
      <c r="G315" s="1">
        <v>8754</v>
      </c>
      <c r="H315">
        <v>3</v>
      </c>
      <c r="I315">
        <v>0</v>
      </c>
      <c r="J315" s="1">
        <v>376422</v>
      </c>
      <c r="K315" t="s">
        <v>9123</v>
      </c>
      <c r="L315" t="s">
        <v>9135</v>
      </c>
      <c r="M315" t="s">
        <v>9428</v>
      </c>
      <c r="N315" t="s">
        <v>8536</v>
      </c>
      <c r="O315" t="s">
        <v>8655</v>
      </c>
      <c r="P315" t="s">
        <v>8630</v>
      </c>
      <c r="Q315">
        <v>7601</v>
      </c>
      <c r="R315" t="s">
        <v>8561</v>
      </c>
      <c r="S315" t="s">
        <v>7869</v>
      </c>
      <c r="T315" t="s">
        <v>7738</v>
      </c>
    </row>
    <row r="316" spans="1:20" x14ac:dyDescent="0.25">
      <c r="A316" t="s">
        <v>577</v>
      </c>
      <c r="B316" s="2">
        <v>41860</v>
      </c>
      <c r="C316" s="2">
        <v>41867</v>
      </c>
      <c r="D316" t="s">
        <v>19</v>
      </c>
      <c r="E316" t="s">
        <v>578</v>
      </c>
      <c r="F316" t="s">
        <v>579</v>
      </c>
      <c r="G316" s="1">
        <v>178384</v>
      </c>
      <c r="H316">
        <v>2</v>
      </c>
      <c r="I316">
        <v>2</v>
      </c>
      <c r="J316" s="1">
        <v>22298</v>
      </c>
      <c r="K316" t="s">
        <v>9139</v>
      </c>
      <c r="L316" t="s">
        <v>9140</v>
      </c>
      <c r="M316" t="s">
        <v>9429</v>
      </c>
      <c r="N316" t="s">
        <v>8536</v>
      </c>
      <c r="O316" t="s">
        <v>8656</v>
      </c>
      <c r="P316" t="s">
        <v>8544</v>
      </c>
      <c r="Q316">
        <v>33710</v>
      </c>
      <c r="R316" t="s">
        <v>8539</v>
      </c>
      <c r="S316" t="s">
        <v>7870</v>
      </c>
      <c r="T316" t="s">
        <v>7738</v>
      </c>
    </row>
    <row r="317" spans="1:20" x14ac:dyDescent="0.25">
      <c r="A317" t="s">
        <v>577</v>
      </c>
      <c r="B317" s="2">
        <v>41860</v>
      </c>
      <c r="C317" s="2">
        <v>41867</v>
      </c>
      <c r="D317" t="s">
        <v>19</v>
      </c>
      <c r="E317" t="s">
        <v>578</v>
      </c>
      <c r="F317" t="s">
        <v>580</v>
      </c>
      <c r="G317" s="1">
        <v>15552</v>
      </c>
      <c r="H317">
        <v>3</v>
      </c>
      <c r="I317">
        <v>2</v>
      </c>
      <c r="J317" s="1">
        <v>54432</v>
      </c>
      <c r="K317" t="s">
        <v>9128</v>
      </c>
      <c r="L317" t="s">
        <v>9148</v>
      </c>
      <c r="M317" t="s">
        <v>9430</v>
      </c>
      <c r="N317" t="s">
        <v>8536</v>
      </c>
      <c r="O317" t="s">
        <v>8656</v>
      </c>
      <c r="P317" t="s">
        <v>8544</v>
      </c>
      <c r="Q317">
        <v>33710</v>
      </c>
      <c r="R317" t="s">
        <v>8539</v>
      </c>
      <c r="S317" t="s">
        <v>7870</v>
      </c>
      <c r="T317" t="s">
        <v>7738</v>
      </c>
    </row>
    <row r="318" spans="1:20" x14ac:dyDescent="0.25">
      <c r="A318" t="s">
        <v>581</v>
      </c>
      <c r="B318" s="2">
        <v>42001</v>
      </c>
      <c r="C318" s="2">
        <v>42003</v>
      </c>
      <c r="D318" t="s">
        <v>79</v>
      </c>
      <c r="E318" t="s">
        <v>582</v>
      </c>
      <c r="F318" t="s">
        <v>583</v>
      </c>
      <c r="G318" s="1">
        <v>99136</v>
      </c>
      <c r="H318">
        <v>4</v>
      </c>
      <c r="I318">
        <v>2</v>
      </c>
      <c r="J318" s="1">
        <v>86744</v>
      </c>
      <c r="K318" t="s">
        <v>9128</v>
      </c>
      <c r="L318" t="s">
        <v>9137</v>
      </c>
      <c r="M318" t="s">
        <v>9431</v>
      </c>
      <c r="N318" t="s">
        <v>8536</v>
      </c>
      <c r="O318" t="s">
        <v>8559</v>
      </c>
      <c r="P318" t="s">
        <v>8560</v>
      </c>
      <c r="Q318">
        <v>19143</v>
      </c>
      <c r="R318" t="s">
        <v>8561</v>
      </c>
      <c r="S318" t="s">
        <v>7871</v>
      </c>
      <c r="T318" t="s">
        <v>7738</v>
      </c>
    </row>
    <row r="319" spans="1:20" x14ac:dyDescent="0.25">
      <c r="A319" t="s">
        <v>584</v>
      </c>
      <c r="B319" s="2">
        <v>41947</v>
      </c>
      <c r="C319" s="2">
        <v>41952</v>
      </c>
      <c r="D319" t="s">
        <v>19</v>
      </c>
      <c r="E319" t="s">
        <v>585</v>
      </c>
      <c r="F319" t="s">
        <v>586</v>
      </c>
      <c r="G319" s="1">
        <v>135882</v>
      </c>
      <c r="H319">
        <v>1</v>
      </c>
      <c r="I319">
        <v>1</v>
      </c>
      <c r="J319" s="1">
        <v>241568</v>
      </c>
      <c r="K319" t="s">
        <v>9123</v>
      </c>
      <c r="L319" t="s">
        <v>9126</v>
      </c>
      <c r="M319" t="s">
        <v>9432</v>
      </c>
      <c r="N319" t="s">
        <v>8536</v>
      </c>
      <c r="O319" t="s">
        <v>8576</v>
      </c>
      <c r="P319" t="s">
        <v>8577</v>
      </c>
      <c r="Q319">
        <v>10024</v>
      </c>
      <c r="R319" t="s">
        <v>8561</v>
      </c>
      <c r="S319" t="s">
        <v>7872</v>
      </c>
      <c r="T319" t="s">
        <v>7744</v>
      </c>
    </row>
    <row r="320" spans="1:20" x14ac:dyDescent="0.25">
      <c r="A320" t="s">
        <v>584</v>
      </c>
      <c r="B320" s="2">
        <v>41947</v>
      </c>
      <c r="C320" s="2">
        <v>41952</v>
      </c>
      <c r="D320" t="s">
        <v>19</v>
      </c>
      <c r="E320" t="s">
        <v>585</v>
      </c>
      <c r="F320" t="s">
        <v>587</v>
      </c>
      <c r="G320" s="1">
        <v>399198</v>
      </c>
      <c r="H320">
        <v>2</v>
      </c>
      <c r="I320">
        <v>0</v>
      </c>
      <c r="J320" s="1">
        <v>199599</v>
      </c>
      <c r="K320" t="s">
        <v>9139</v>
      </c>
      <c r="L320" t="s">
        <v>9296</v>
      </c>
      <c r="M320" t="s">
        <v>9433</v>
      </c>
      <c r="N320" t="s">
        <v>8536</v>
      </c>
      <c r="O320" t="s">
        <v>8576</v>
      </c>
      <c r="P320" t="s">
        <v>8577</v>
      </c>
      <c r="Q320">
        <v>10024</v>
      </c>
      <c r="R320" t="s">
        <v>8561</v>
      </c>
      <c r="S320" t="s">
        <v>7872</v>
      </c>
      <c r="T320" t="s">
        <v>7744</v>
      </c>
    </row>
    <row r="321" spans="1:20" x14ac:dyDescent="0.25">
      <c r="A321" t="s">
        <v>584</v>
      </c>
      <c r="B321" s="2">
        <v>41947</v>
      </c>
      <c r="C321" s="2">
        <v>41952</v>
      </c>
      <c r="D321" t="s">
        <v>19</v>
      </c>
      <c r="E321" t="s">
        <v>585</v>
      </c>
      <c r="F321" t="s">
        <v>91</v>
      </c>
      <c r="G321" s="1">
        <v>27594</v>
      </c>
      <c r="H321">
        <v>6</v>
      </c>
      <c r="I321">
        <v>0</v>
      </c>
      <c r="J321" s="1">
        <v>800226</v>
      </c>
      <c r="K321" t="s">
        <v>9139</v>
      </c>
      <c r="L321" t="s">
        <v>9140</v>
      </c>
      <c r="M321" t="s">
        <v>9179</v>
      </c>
      <c r="N321" t="s">
        <v>8536</v>
      </c>
      <c r="O321" t="s">
        <v>8576</v>
      </c>
      <c r="P321" t="s">
        <v>8577</v>
      </c>
      <c r="Q321">
        <v>10024</v>
      </c>
      <c r="R321" t="s">
        <v>8561</v>
      </c>
      <c r="S321" t="s">
        <v>7872</v>
      </c>
      <c r="T321" t="s">
        <v>7744</v>
      </c>
    </row>
    <row r="322" spans="1:20" x14ac:dyDescent="0.25">
      <c r="A322" t="s">
        <v>584</v>
      </c>
      <c r="B322" s="2">
        <v>41947</v>
      </c>
      <c r="C322" s="2">
        <v>41952</v>
      </c>
      <c r="D322" t="s">
        <v>19</v>
      </c>
      <c r="E322" t="s">
        <v>585</v>
      </c>
      <c r="F322" t="s">
        <v>588</v>
      </c>
      <c r="G322" s="1">
        <v>3600</v>
      </c>
      <c r="H322">
        <v>4</v>
      </c>
      <c r="I322">
        <v>0</v>
      </c>
      <c r="J322" s="1">
        <v>1296</v>
      </c>
      <c r="K322" t="s">
        <v>9139</v>
      </c>
      <c r="L322" t="s">
        <v>9162</v>
      </c>
      <c r="M322" t="s">
        <v>9434</v>
      </c>
      <c r="N322" t="s">
        <v>8536</v>
      </c>
      <c r="O322" t="s">
        <v>8576</v>
      </c>
      <c r="P322" t="s">
        <v>8577</v>
      </c>
      <c r="Q322">
        <v>10024</v>
      </c>
      <c r="R322" t="s">
        <v>8561</v>
      </c>
      <c r="S322" t="s">
        <v>7872</v>
      </c>
      <c r="T322" t="s">
        <v>7744</v>
      </c>
    </row>
    <row r="323" spans="1:20" x14ac:dyDescent="0.25">
      <c r="A323" t="s">
        <v>584</v>
      </c>
      <c r="B323" s="2">
        <v>41947</v>
      </c>
      <c r="C323" s="2">
        <v>41952</v>
      </c>
      <c r="D323" t="s">
        <v>19</v>
      </c>
      <c r="E323" t="s">
        <v>585</v>
      </c>
      <c r="F323" t="s">
        <v>259</v>
      </c>
      <c r="G323" s="1">
        <v>4357</v>
      </c>
      <c r="H323">
        <v>1</v>
      </c>
      <c r="I323">
        <v>0</v>
      </c>
      <c r="J323" s="1">
        <v>13071</v>
      </c>
      <c r="K323" t="s">
        <v>9128</v>
      </c>
      <c r="L323" t="s">
        <v>9133</v>
      </c>
      <c r="M323" t="s">
        <v>9263</v>
      </c>
      <c r="N323" t="s">
        <v>8536</v>
      </c>
      <c r="O323" t="s">
        <v>8576</v>
      </c>
      <c r="P323" t="s">
        <v>8577</v>
      </c>
      <c r="Q323">
        <v>10024</v>
      </c>
      <c r="R323" t="s">
        <v>8561</v>
      </c>
      <c r="S323" t="s">
        <v>7872</v>
      </c>
      <c r="T323" t="s">
        <v>7744</v>
      </c>
    </row>
    <row r="324" spans="1:20" x14ac:dyDescent="0.25">
      <c r="A324" t="s">
        <v>589</v>
      </c>
      <c r="B324" s="2">
        <v>41901</v>
      </c>
      <c r="C324" s="2">
        <v>41906</v>
      </c>
      <c r="D324" t="s">
        <v>19</v>
      </c>
      <c r="E324" t="s">
        <v>590</v>
      </c>
      <c r="F324" t="s">
        <v>591</v>
      </c>
      <c r="G324" s="1">
        <v>716</v>
      </c>
      <c r="H324">
        <v>2</v>
      </c>
      <c r="I324">
        <v>0</v>
      </c>
      <c r="J324" s="1">
        <v>358</v>
      </c>
      <c r="K324" t="s">
        <v>9128</v>
      </c>
      <c r="L324" t="s">
        <v>9191</v>
      </c>
      <c r="M324" t="s">
        <v>9435</v>
      </c>
      <c r="N324" t="s">
        <v>8536</v>
      </c>
      <c r="O324" t="s">
        <v>8657</v>
      </c>
      <c r="P324" t="s">
        <v>8541</v>
      </c>
      <c r="Q324">
        <v>90805</v>
      </c>
      <c r="R324" t="s">
        <v>8542</v>
      </c>
      <c r="S324" t="s">
        <v>7873</v>
      </c>
      <c r="T324" t="s">
        <v>7738</v>
      </c>
    </row>
    <row r="325" spans="1:20" x14ac:dyDescent="0.25">
      <c r="A325" t="s">
        <v>592</v>
      </c>
      <c r="B325" s="2">
        <v>42483</v>
      </c>
      <c r="C325" s="2">
        <v>42487</v>
      </c>
      <c r="D325" t="s">
        <v>19</v>
      </c>
      <c r="E325" t="s">
        <v>593</v>
      </c>
      <c r="F325" t="s">
        <v>546</v>
      </c>
      <c r="G325" s="1">
        <v>25152</v>
      </c>
      <c r="H325">
        <v>6</v>
      </c>
      <c r="I325">
        <v>2</v>
      </c>
      <c r="J325" s="1">
        <v>81744</v>
      </c>
      <c r="K325" t="s">
        <v>9128</v>
      </c>
      <c r="L325" t="s">
        <v>9142</v>
      </c>
      <c r="M325" t="s">
        <v>9411</v>
      </c>
      <c r="N325" t="s">
        <v>8536</v>
      </c>
      <c r="O325" t="s">
        <v>8658</v>
      </c>
      <c r="P325" t="s">
        <v>8541</v>
      </c>
      <c r="Q325">
        <v>92345</v>
      </c>
      <c r="R325" t="s">
        <v>8542</v>
      </c>
      <c r="S325" t="s">
        <v>7874</v>
      </c>
      <c r="T325" t="s">
        <v>7738</v>
      </c>
    </row>
    <row r="326" spans="1:20" x14ac:dyDescent="0.25">
      <c r="A326" t="s">
        <v>592</v>
      </c>
      <c r="B326" s="2">
        <v>42483</v>
      </c>
      <c r="C326" s="2">
        <v>42487</v>
      </c>
      <c r="D326" t="s">
        <v>19</v>
      </c>
      <c r="E326" t="s">
        <v>593</v>
      </c>
      <c r="F326" t="s">
        <v>594</v>
      </c>
      <c r="G326" s="1">
        <v>9999</v>
      </c>
      <c r="H326">
        <v>1</v>
      </c>
      <c r="I326">
        <v>0</v>
      </c>
      <c r="J326" s="1">
        <v>349965</v>
      </c>
      <c r="K326" t="s">
        <v>9139</v>
      </c>
      <c r="L326" t="s">
        <v>9162</v>
      </c>
      <c r="M326" t="s">
        <v>9436</v>
      </c>
      <c r="N326" t="s">
        <v>8536</v>
      </c>
      <c r="O326" t="s">
        <v>8658</v>
      </c>
      <c r="P326" t="s">
        <v>8541</v>
      </c>
      <c r="Q326">
        <v>92345</v>
      </c>
      <c r="R326" t="s">
        <v>8542</v>
      </c>
      <c r="S326" t="s">
        <v>7874</v>
      </c>
      <c r="T326" t="s">
        <v>7738</v>
      </c>
    </row>
    <row r="327" spans="1:20" x14ac:dyDescent="0.25">
      <c r="A327" t="s">
        <v>595</v>
      </c>
      <c r="B327" s="2">
        <v>43042</v>
      </c>
      <c r="C327" s="2">
        <v>43044</v>
      </c>
      <c r="D327" t="s">
        <v>11</v>
      </c>
      <c r="E327" t="s">
        <v>596</v>
      </c>
      <c r="F327" t="s">
        <v>597</v>
      </c>
      <c r="G327" s="1">
        <v>15992</v>
      </c>
      <c r="H327">
        <v>1</v>
      </c>
      <c r="I327">
        <v>2</v>
      </c>
      <c r="J327" s="1">
        <v>9995</v>
      </c>
      <c r="K327" t="s">
        <v>9123</v>
      </c>
      <c r="L327" t="s">
        <v>9135</v>
      </c>
      <c r="M327" t="s">
        <v>9437</v>
      </c>
      <c r="N327" t="s">
        <v>8536</v>
      </c>
      <c r="O327" t="s">
        <v>8659</v>
      </c>
      <c r="P327" t="s">
        <v>8586</v>
      </c>
      <c r="Q327">
        <v>37130</v>
      </c>
      <c r="R327" t="s">
        <v>8539</v>
      </c>
      <c r="S327" t="s">
        <v>7875</v>
      </c>
      <c r="T327" t="s">
        <v>7738</v>
      </c>
    </row>
    <row r="328" spans="1:20" x14ac:dyDescent="0.25">
      <c r="A328" t="s">
        <v>598</v>
      </c>
      <c r="B328" s="2">
        <v>42612</v>
      </c>
      <c r="C328" s="2">
        <v>42614</v>
      </c>
      <c r="D328" t="s">
        <v>79</v>
      </c>
      <c r="E328" t="s">
        <v>599</v>
      </c>
      <c r="F328" t="s">
        <v>600</v>
      </c>
      <c r="G328" s="1">
        <v>290898</v>
      </c>
      <c r="H328">
        <v>3</v>
      </c>
      <c r="I328">
        <v>4</v>
      </c>
      <c r="J328" s="1">
        <v>-678762</v>
      </c>
      <c r="K328" t="s">
        <v>9139</v>
      </c>
      <c r="L328" t="s">
        <v>9140</v>
      </c>
      <c r="M328" t="s">
        <v>9438</v>
      </c>
      <c r="N328" t="s">
        <v>8536</v>
      </c>
      <c r="O328" t="s">
        <v>8559</v>
      </c>
      <c r="P328" t="s">
        <v>8560</v>
      </c>
      <c r="Q328">
        <v>19143</v>
      </c>
      <c r="R328" t="s">
        <v>8561</v>
      </c>
      <c r="S328" t="s">
        <v>7876</v>
      </c>
      <c r="T328" t="s">
        <v>7736</v>
      </c>
    </row>
    <row r="329" spans="1:20" x14ac:dyDescent="0.25">
      <c r="A329" t="s">
        <v>598</v>
      </c>
      <c r="B329" s="2">
        <v>42612</v>
      </c>
      <c r="C329" s="2">
        <v>42614</v>
      </c>
      <c r="D329" t="s">
        <v>79</v>
      </c>
      <c r="E329" t="s">
        <v>599</v>
      </c>
      <c r="F329" t="s">
        <v>601</v>
      </c>
      <c r="G329" s="1">
        <v>54224</v>
      </c>
      <c r="H329">
        <v>2</v>
      </c>
      <c r="I329">
        <v>2</v>
      </c>
      <c r="J329" s="1">
        <v>3389</v>
      </c>
      <c r="K329" t="s">
        <v>9128</v>
      </c>
      <c r="L329" t="s">
        <v>9133</v>
      </c>
      <c r="M329" t="s">
        <v>9439</v>
      </c>
      <c r="N329" t="s">
        <v>8536</v>
      </c>
      <c r="O329" t="s">
        <v>8559</v>
      </c>
      <c r="P329" t="s">
        <v>8560</v>
      </c>
      <c r="Q329">
        <v>19143</v>
      </c>
      <c r="R329" t="s">
        <v>8561</v>
      </c>
      <c r="S329" t="s">
        <v>7876</v>
      </c>
      <c r="T329" t="s">
        <v>7736</v>
      </c>
    </row>
    <row r="330" spans="1:20" x14ac:dyDescent="0.25">
      <c r="A330" t="s">
        <v>598</v>
      </c>
      <c r="B330" s="2">
        <v>42612</v>
      </c>
      <c r="C330" s="2">
        <v>42614</v>
      </c>
      <c r="D330" t="s">
        <v>79</v>
      </c>
      <c r="E330" t="s">
        <v>599</v>
      </c>
      <c r="F330" t="s">
        <v>602</v>
      </c>
      <c r="G330" s="1">
        <v>786744</v>
      </c>
      <c r="H330">
        <v>4</v>
      </c>
      <c r="I330">
        <v>3</v>
      </c>
      <c r="J330" s="1">
        <v>-2585016</v>
      </c>
      <c r="K330" t="s">
        <v>9123</v>
      </c>
      <c r="L330" t="s">
        <v>9126</v>
      </c>
      <c r="M330" t="s">
        <v>9440</v>
      </c>
      <c r="N330" t="s">
        <v>8536</v>
      </c>
      <c r="O330" t="s">
        <v>8559</v>
      </c>
      <c r="P330" t="s">
        <v>8560</v>
      </c>
      <c r="Q330">
        <v>19143</v>
      </c>
      <c r="R330" t="s">
        <v>8561</v>
      </c>
      <c r="S330" t="s">
        <v>7876</v>
      </c>
      <c r="T330" t="s">
        <v>7736</v>
      </c>
    </row>
    <row r="331" spans="1:20" x14ac:dyDescent="0.25">
      <c r="A331" t="s">
        <v>598</v>
      </c>
      <c r="B331" s="2">
        <v>42612</v>
      </c>
      <c r="C331" s="2">
        <v>42614</v>
      </c>
      <c r="D331" t="s">
        <v>79</v>
      </c>
      <c r="E331" t="s">
        <v>599</v>
      </c>
      <c r="F331" t="s">
        <v>603</v>
      </c>
      <c r="G331" s="1">
        <v>10024</v>
      </c>
      <c r="H331">
        <v>10</v>
      </c>
      <c r="I331">
        <v>2</v>
      </c>
      <c r="J331" s="1">
        <v>33831</v>
      </c>
      <c r="K331" t="s">
        <v>9128</v>
      </c>
      <c r="L331" t="s">
        <v>9129</v>
      </c>
      <c r="M331" t="s">
        <v>9441</v>
      </c>
      <c r="N331" t="s">
        <v>8536</v>
      </c>
      <c r="O331" t="s">
        <v>8559</v>
      </c>
      <c r="P331" t="s">
        <v>8560</v>
      </c>
      <c r="Q331">
        <v>19143</v>
      </c>
      <c r="R331" t="s">
        <v>8561</v>
      </c>
      <c r="S331" t="s">
        <v>7876</v>
      </c>
      <c r="T331" t="s">
        <v>7736</v>
      </c>
    </row>
    <row r="332" spans="1:20" x14ac:dyDescent="0.25">
      <c r="A332" t="s">
        <v>598</v>
      </c>
      <c r="B332" s="2">
        <v>42612</v>
      </c>
      <c r="C332" s="2">
        <v>42614</v>
      </c>
      <c r="D332" t="s">
        <v>79</v>
      </c>
      <c r="E332" t="s">
        <v>599</v>
      </c>
      <c r="F332" t="s">
        <v>604</v>
      </c>
      <c r="G332" s="1">
        <v>37764</v>
      </c>
      <c r="H332">
        <v>6</v>
      </c>
      <c r="I332">
        <v>7</v>
      </c>
      <c r="J332" s="1">
        <v>-276936</v>
      </c>
      <c r="K332" t="s">
        <v>9128</v>
      </c>
      <c r="L332" t="s">
        <v>9142</v>
      </c>
      <c r="M332" t="s">
        <v>9442</v>
      </c>
      <c r="N332" t="s">
        <v>8536</v>
      </c>
      <c r="O332" t="s">
        <v>8559</v>
      </c>
      <c r="P332" t="s">
        <v>8560</v>
      </c>
      <c r="Q332">
        <v>19143</v>
      </c>
      <c r="R332" t="s">
        <v>8561</v>
      </c>
      <c r="S332" t="s">
        <v>7876</v>
      </c>
      <c r="T332" t="s">
        <v>7736</v>
      </c>
    </row>
    <row r="333" spans="1:20" x14ac:dyDescent="0.25">
      <c r="A333" t="s">
        <v>605</v>
      </c>
      <c r="B333" s="2">
        <v>42485</v>
      </c>
      <c r="C333" s="2">
        <v>42489</v>
      </c>
      <c r="D333" t="s">
        <v>11</v>
      </c>
      <c r="E333" t="s">
        <v>606</v>
      </c>
      <c r="F333" t="s">
        <v>607</v>
      </c>
      <c r="G333" s="1">
        <v>828</v>
      </c>
      <c r="H333">
        <v>2</v>
      </c>
      <c r="I333">
        <v>4</v>
      </c>
      <c r="J333" s="1">
        <v>-207</v>
      </c>
      <c r="K333" t="s">
        <v>9139</v>
      </c>
      <c r="L333" t="s">
        <v>9140</v>
      </c>
      <c r="M333" t="s">
        <v>9443</v>
      </c>
      <c r="N333" t="s">
        <v>8536</v>
      </c>
      <c r="O333" t="s">
        <v>8559</v>
      </c>
      <c r="P333" t="s">
        <v>8560</v>
      </c>
      <c r="Q333">
        <v>19134</v>
      </c>
      <c r="R333" t="s">
        <v>8561</v>
      </c>
      <c r="S333" t="s">
        <v>7877</v>
      </c>
      <c r="T333" t="s">
        <v>7736</v>
      </c>
    </row>
    <row r="334" spans="1:20" x14ac:dyDescent="0.25">
      <c r="A334" t="s">
        <v>605</v>
      </c>
      <c r="B334" s="2">
        <v>42485</v>
      </c>
      <c r="C334" s="2">
        <v>42489</v>
      </c>
      <c r="D334" t="s">
        <v>11</v>
      </c>
      <c r="E334" t="s">
        <v>606</v>
      </c>
      <c r="F334" t="s">
        <v>608</v>
      </c>
      <c r="G334" s="1">
        <v>20724</v>
      </c>
      <c r="H334">
        <v>2</v>
      </c>
      <c r="I334">
        <v>7</v>
      </c>
      <c r="J334" s="1">
        <v>-13816</v>
      </c>
      <c r="K334" t="s">
        <v>9128</v>
      </c>
      <c r="L334" t="s">
        <v>9142</v>
      </c>
      <c r="M334" t="s">
        <v>9444</v>
      </c>
      <c r="N334" t="s">
        <v>8536</v>
      </c>
      <c r="O334" t="s">
        <v>8559</v>
      </c>
      <c r="P334" t="s">
        <v>8560</v>
      </c>
      <c r="Q334">
        <v>19134</v>
      </c>
      <c r="R334" t="s">
        <v>8561</v>
      </c>
      <c r="S334" t="s">
        <v>7877</v>
      </c>
      <c r="T334" t="s">
        <v>7736</v>
      </c>
    </row>
    <row r="335" spans="1:20" x14ac:dyDescent="0.25">
      <c r="A335" t="s">
        <v>605</v>
      </c>
      <c r="B335" s="2">
        <v>42485</v>
      </c>
      <c r="C335" s="2">
        <v>42489</v>
      </c>
      <c r="D335" t="s">
        <v>11</v>
      </c>
      <c r="E335" t="s">
        <v>606</v>
      </c>
      <c r="F335" t="s">
        <v>609</v>
      </c>
      <c r="G335" s="1">
        <v>4896</v>
      </c>
      <c r="H335">
        <v>3</v>
      </c>
      <c r="I335">
        <v>7</v>
      </c>
      <c r="J335" s="1">
        <v>-34272</v>
      </c>
      <c r="K335" t="s">
        <v>9128</v>
      </c>
      <c r="L335" t="s">
        <v>9142</v>
      </c>
      <c r="M335" t="s">
        <v>9445</v>
      </c>
      <c r="N335" t="s">
        <v>8536</v>
      </c>
      <c r="O335" t="s">
        <v>8559</v>
      </c>
      <c r="P335" t="s">
        <v>8560</v>
      </c>
      <c r="Q335">
        <v>19134</v>
      </c>
      <c r="R335" t="s">
        <v>8561</v>
      </c>
      <c r="S335" t="s">
        <v>7877</v>
      </c>
      <c r="T335" t="s">
        <v>7736</v>
      </c>
    </row>
    <row r="336" spans="1:20" x14ac:dyDescent="0.25">
      <c r="A336" t="s">
        <v>610</v>
      </c>
      <c r="B336" s="2">
        <v>42248</v>
      </c>
      <c r="C336" s="2">
        <v>42251</v>
      </c>
      <c r="D336" t="s">
        <v>11</v>
      </c>
      <c r="E336" t="s">
        <v>611</v>
      </c>
      <c r="F336" t="s">
        <v>612</v>
      </c>
      <c r="G336" s="1">
        <v>4752</v>
      </c>
      <c r="H336">
        <v>1</v>
      </c>
      <c r="I336">
        <v>2</v>
      </c>
      <c r="J336" s="1">
        <v>16038</v>
      </c>
      <c r="K336" t="s">
        <v>9128</v>
      </c>
      <c r="L336" t="s">
        <v>9142</v>
      </c>
      <c r="M336" t="s">
        <v>9446</v>
      </c>
      <c r="N336" t="s">
        <v>8536</v>
      </c>
      <c r="O336" t="s">
        <v>8540</v>
      </c>
      <c r="P336" t="s">
        <v>8541</v>
      </c>
      <c r="Q336">
        <v>90045</v>
      </c>
      <c r="R336" t="s">
        <v>8542</v>
      </c>
      <c r="S336" t="s">
        <v>7878</v>
      </c>
      <c r="T336" t="s">
        <v>7736</v>
      </c>
    </row>
    <row r="337" spans="1:20" x14ac:dyDescent="0.25">
      <c r="A337" t="s">
        <v>610</v>
      </c>
      <c r="B337" s="2">
        <v>42248</v>
      </c>
      <c r="C337" s="2">
        <v>42251</v>
      </c>
      <c r="D337" t="s">
        <v>11</v>
      </c>
      <c r="E337" t="s">
        <v>611</v>
      </c>
      <c r="F337" t="s">
        <v>613</v>
      </c>
      <c r="G337" s="1">
        <v>959984</v>
      </c>
      <c r="H337">
        <v>2</v>
      </c>
      <c r="I337">
        <v>2</v>
      </c>
      <c r="J337" s="1">
        <v>3359944</v>
      </c>
      <c r="K337" t="s">
        <v>9139</v>
      </c>
      <c r="L337" t="s">
        <v>9447</v>
      </c>
      <c r="M337" t="s">
        <v>9448</v>
      </c>
      <c r="N337" t="s">
        <v>8536</v>
      </c>
      <c r="O337" t="s">
        <v>8540</v>
      </c>
      <c r="P337" t="s">
        <v>8541</v>
      </c>
      <c r="Q337">
        <v>90045</v>
      </c>
      <c r="R337" t="s">
        <v>8542</v>
      </c>
      <c r="S337" t="s">
        <v>7878</v>
      </c>
      <c r="T337" t="s">
        <v>7736</v>
      </c>
    </row>
    <row r="338" spans="1:20" x14ac:dyDescent="0.25">
      <c r="A338" t="s">
        <v>610</v>
      </c>
      <c r="B338" s="2">
        <v>42248</v>
      </c>
      <c r="C338" s="2">
        <v>42251</v>
      </c>
      <c r="D338" t="s">
        <v>11</v>
      </c>
      <c r="E338" t="s">
        <v>611</v>
      </c>
      <c r="F338" t="s">
        <v>614</v>
      </c>
      <c r="G338" s="1">
        <v>14368</v>
      </c>
      <c r="H338">
        <v>4</v>
      </c>
      <c r="I338">
        <v>2</v>
      </c>
      <c r="J338" s="1">
        <v>449</v>
      </c>
      <c r="K338" t="s">
        <v>9128</v>
      </c>
      <c r="L338" t="s">
        <v>9142</v>
      </c>
      <c r="M338" t="s">
        <v>9449</v>
      </c>
      <c r="N338" t="s">
        <v>8536</v>
      </c>
      <c r="O338" t="s">
        <v>8540</v>
      </c>
      <c r="P338" t="s">
        <v>8541</v>
      </c>
      <c r="Q338">
        <v>90045</v>
      </c>
      <c r="R338" t="s">
        <v>8542</v>
      </c>
      <c r="S338" t="s">
        <v>7878</v>
      </c>
      <c r="T338" t="s">
        <v>7736</v>
      </c>
    </row>
    <row r="339" spans="1:20" x14ac:dyDescent="0.25">
      <c r="A339" t="s">
        <v>615</v>
      </c>
      <c r="B339" s="2">
        <v>41832</v>
      </c>
      <c r="C339" s="2">
        <v>41837</v>
      </c>
      <c r="D339" t="s">
        <v>19</v>
      </c>
      <c r="E339" t="s">
        <v>616</v>
      </c>
      <c r="F339" t="s">
        <v>617</v>
      </c>
      <c r="G339" s="1">
        <v>7712</v>
      </c>
      <c r="H339">
        <v>2</v>
      </c>
      <c r="I339">
        <v>2</v>
      </c>
      <c r="J339" s="1">
        <v>27956</v>
      </c>
      <c r="K339" t="s">
        <v>9128</v>
      </c>
      <c r="L339" t="s">
        <v>9142</v>
      </c>
      <c r="M339" t="s">
        <v>9450</v>
      </c>
      <c r="N339" t="s">
        <v>8536</v>
      </c>
      <c r="O339" t="s">
        <v>8556</v>
      </c>
      <c r="P339" t="s">
        <v>8541</v>
      </c>
      <c r="Q339">
        <v>94122</v>
      </c>
      <c r="R339" t="s">
        <v>8542</v>
      </c>
      <c r="S339" t="s">
        <v>7879</v>
      </c>
      <c r="T339" t="s">
        <v>7738</v>
      </c>
    </row>
    <row r="340" spans="1:20" x14ac:dyDescent="0.25">
      <c r="A340" t="s">
        <v>615</v>
      </c>
      <c r="B340" s="2">
        <v>41832</v>
      </c>
      <c r="C340" s="2">
        <v>41837</v>
      </c>
      <c r="D340" t="s">
        <v>19</v>
      </c>
      <c r="E340" t="s">
        <v>616</v>
      </c>
      <c r="F340" t="s">
        <v>618</v>
      </c>
      <c r="G340" s="1">
        <v>698352</v>
      </c>
      <c r="H340">
        <v>3</v>
      </c>
      <c r="I340">
        <v>2</v>
      </c>
      <c r="J340" s="1">
        <v>-174588</v>
      </c>
      <c r="K340" t="s">
        <v>9123</v>
      </c>
      <c r="L340" t="s">
        <v>9131</v>
      </c>
      <c r="M340" t="s">
        <v>9451</v>
      </c>
      <c r="N340" t="s">
        <v>8536</v>
      </c>
      <c r="O340" t="s">
        <v>8556</v>
      </c>
      <c r="P340" t="s">
        <v>8541</v>
      </c>
      <c r="Q340">
        <v>94122</v>
      </c>
      <c r="R340" t="s">
        <v>8542</v>
      </c>
      <c r="S340" t="s">
        <v>7879</v>
      </c>
      <c r="T340" t="s">
        <v>7738</v>
      </c>
    </row>
    <row r="341" spans="1:20" x14ac:dyDescent="0.25">
      <c r="A341" t="s">
        <v>619</v>
      </c>
      <c r="B341" s="2">
        <v>42177</v>
      </c>
      <c r="C341" s="2">
        <v>42181</v>
      </c>
      <c r="D341" t="s">
        <v>11</v>
      </c>
      <c r="E341" t="s">
        <v>452</v>
      </c>
      <c r="F341" t="s">
        <v>620</v>
      </c>
      <c r="G341" s="1">
        <v>496</v>
      </c>
      <c r="H341">
        <v>4</v>
      </c>
      <c r="I341">
        <v>0</v>
      </c>
      <c r="J341" s="1">
        <v>23312</v>
      </c>
      <c r="K341" t="s">
        <v>9128</v>
      </c>
      <c r="L341" t="s">
        <v>9191</v>
      </c>
      <c r="M341" t="s">
        <v>9452</v>
      </c>
      <c r="N341" t="s">
        <v>8536</v>
      </c>
      <c r="O341" t="s">
        <v>8660</v>
      </c>
      <c r="P341" t="s">
        <v>8555</v>
      </c>
      <c r="Q341">
        <v>84041</v>
      </c>
      <c r="R341" t="s">
        <v>8542</v>
      </c>
      <c r="S341" t="s">
        <v>7845</v>
      </c>
      <c r="T341" t="s">
        <v>7736</v>
      </c>
    </row>
    <row r="342" spans="1:20" x14ac:dyDescent="0.25">
      <c r="A342" t="s">
        <v>621</v>
      </c>
      <c r="B342" s="2">
        <v>41742</v>
      </c>
      <c r="C342" s="2">
        <v>41746</v>
      </c>
      <c r="D342" t="s">
        <v>11</v>
      </c>
      <c r="E342" t="s">
        <v>277</v>
      </c>
      <c r="F342" t="s">
        <v>622</v>
      </c>
      <c r="G342" s="1">
        <v>17856</v>
      </c>
      <c r="H342">
        <v>4</v>
      </c>
      <c r="I342">
        <v>2</v>
      </c>
      <c r="J342" s="1">
        <v>1116</v>
      </c>
      <c r="K342" t="s">
        <v>9128</v>
      </c>
      <c r="L342" t="s">
        <v>9137</v>
      </c>
      <c r="M342" t="s">
        <v>9453</v>
      </c>
      <c r="N342" t="s">
        <v>8536</v>
      </c>
      <c r="O342" t="s">
        <v>8559</v>
      </c>
      <c r="P342" t="s">
        <v>8560</v>
      </c>
      <c r="Q342">
        <v>19140</v>
      </c>
      <c r="R342" t="s">
        <v>8561</v>
      </c>
      <c r="S342" t="s">
        <v>7801</v>
      </c>
      <c r="T342" t="s">
        <v>7738</v>
      </c>
    </row>
    <row r="343" spans="1:20" x14ac:dyDescent="0.25">
      <c r="A343" t="s">
        <v>621</v>
      </c>
      <c r="B343" s="2">
        <v>41742</v>
      </c>
      <c r="C343" s="2">
        <v>41746</v>
      </c>
      <c r="D343" t="s">
        <v>11</v>
      </c>
      <c r="E343" t="s">
        <v>277</v>
      </c>
      <c r="F343" t="s">
        <v>37</v>
      </c>
      <c r="G343" s="1">
        <v>50997</v>
      </c>
      <c r="H343">
        <v>10</v>
      </c>
      <c r="I343">
        <v>7</v>
      </c>
      <c r="J343" s="1">
        <v>-407976</v>
      </c>
      <c r="K343" t="s">
        <v>9128</v>
      </c>
      <c r="L343" t="s">
        <v>9142</v>
      </c>
      <c r="M343" t="s">
        <v>9150</v>
      </c>
      <c r="N343" t="s">
        <v>8536</v>
      </c>
      <c r="O343" t="s">
        <v>8559</v>
      </c>
      <c r="P343" t="s">
        <v>8560</v>
      </c>
      <c r="Q343">
        <v>19140</v>
      </c>
      <c r="R343" t="s">
        <v>8561</v>
      </c>
      <c r="S343" t="s">
        <v>7801</v>
      </c>
      <c r="T343" t="s">
        <v>7738</v>
      </c>
    </row>
    <row r="344" spans="1:20" x14ac:dyDescent="0.25">
      <c r="A344" t="s">
        <v>621</v>
      </c>
      <c r="B344" s="2">
        <v>41742</v>
      </c>
      <c r="C344" s="2">
        <v>41746</v>
      </c>
      <c r="D344" t="s">
        <v>11</v>
      </c>
      <c r="E344" t="s">
        <v>277</v>
      </c>
      <c r="F344" t="s">
        <v>267</v>
      </c>
      <c r="G344" s="1">
        <v>30992</v>
      </c>
      <c r="H344">
        <v>13</v>
      </c>
      <c r="I344">
        <v>2</v>
      </c>
      <c r="J344" s="1">
        <v>100724</v>
      </c>
      <c r="K344" t="s">
        <v>9128</v>
      </c>
      <c r="L344" t="s">
        <v>9191</v>
      </c>
      <c r="M344" t="s">
        <v>9267</v>
      </c>
      <c r="N344" t="s">
        <v>8536</v>
      </c>
      <c r="O344" t="s">
        <v>8559</v>
      </c>
      <c r="P344" t="s">
        <v>8560</v>
      </c>
      <c r="Q344">
        <v>19140</v>
      </c>
      <c r="R344" t="s">
        <v>8561</v>
      </c>
      <c r="S344" t="s">
        <v>7801</v>
      </c>
      <c r="T344" t="s">
        <v>7738</v>
      </c>
    </row>
    <row r="345" spans="1:20" x14ac:dyDescent="0.25">
      <c r="A345" t="s">
        <v>621</v>
      </c>
      <c r="B345" s="2">
        <v>41742</v>
      </c>
      <c r="C345" s="2">
        <v>41746</v>
      </c>
      <c r="D345" t="s">
        <v>11</v>
      </c>
      <c r="E345" t="s">
        <v>277</v>
      </c>
      <c r="F345" t="s">
        <v>623</v>
      </c>
      <c r="G345" s="1">
        <v>71928</v>
      </c>
      <c r="H345">
        <v>12</v>
      </c>
      <c r="I345">
        <v>4</v>
      </c>
      <c r="J345" s="1">
        <v>83916</v>
      </c>
      <c r="K345" t="s">
        <v>9139</v>
      </c>
      <c r="L345" t="s">
        <v>9140</v>
      </c>
      <c r="M345" t="s">
        <v>9454</v>
      </c>
      <c r="N345" t="s">
        <v>8536</v>
      </c>
      <c r="O345" t="s">
        <v>8559</v>
      </c>
      <c r="P345" t="s">
        <v>8560</v>
      </c>
      <c r="Q345">
        <v>19140</v>
      </c>
      <c r="R345" t="s">
        <v>8561</v>
      </c>
      <c r="S345" t="s">
        <v>7801</v>
      </c>
      <c r="T345" t="s">
        <v>7738</v>
      </c>
    </row>
    <row r="346" spans="1:20" x14ac:dyDescent="0.25">
      <c r="A346" t="s">
        <v>624</v>
      </c>
      <c r="B346" s="2">
        <v>42358</v>
      </c>
      <c r="C346" s="2">
        <v>42362</v>
      </c>
      <c r="D346" t="s">
        <v>19</v>
      </c>
      <c r="E346" t="s">
        <v>336</v>
      </c>
      <c r="F346" t="s">
        <v>47</v>
      </c>
      <c r="G346" s="1">
        <v>888</v>
      </c>
      <c r="H346">
        <v>4</v>
      </c>
      <c r="I346">
        <v>2</v>
      </c>
      <c r="J346" s="1">
        <v>-222</v>
      </c>
      <c r="K346" t="s">
        <v>9128</v>
      </c>
      <c r="L346" t="s">
        <v>9133</v>
      </c>
      <c r="M346" t="s">
        <v>9154</v>
      </c>
      <c r="N346" t="s">
        <v>8536</v>
      </c>
      <c r="O346" t="s">
        <v>8661</v>
      </c>
      <c r="P346" t="s">
        <v>8550</v>
      </c>
      <c r="Q346">
        <v>78745</v>
      </c>
      <c r="R346" t="s">
        <v>8551</v>
      </c>
      <c r="S346" t="s">
        <v>7817</v>
      </c>
      <c r="T346" t="s">
        <v>7736</v>
      </c>
    </row>
    <row r="347" spans="1:20" x14ac:dyDescent="0.25">
      <c r="A347" t="s">
        <v>625</v>
      </c>
      <c r="B347" s="2">
        <v>42901</v>
      </c>
      <c r="C347" s="2">
        <v>42905</v>
      </c>
      <c r="D347" t="s">
        <v>19</v>
      </c>
      <c r="E347" t="s">
        <v>626</v>
      </c>
      <c r="F347" t="s">
        <v>265</v>
      </c>
      <c r="G347" s="1">
        <v>47976</v>
      </c>
      <c r="H347">
        <v>3</v>
      </c>
      <c r="I347">
        <v>2</v>
      </c>
      <c r="J347" s="1">
        <v>47976</v>
      </c>
      <c r="K347" t="s">
        <v>9139</v>
      </c>
      <c r="L347" t="s">
        <v>9140</v>
      </c>
      <c r="M347" t="s">
        <v>9265</v>
      </c>
      <c r="N347" t="s">
        <v>8536</v>
      </c>
      <c r="O347" t="s">
        <v>8556</v>
      </c>
      <c r="P347" t="s">
        <v>8541</v>
      </c>
      <c r="Q347">
        <v>94122</v>
      </c>
      <c r="R347" t="s">
        <v>8542</v>
      </c>
      <c r="S347" t="s">
        <v>7880</v>
      </c>
      <c r="T347" t="s">
        <v>7736</v>
      </c>
    </row>
    <row r="348" spans="1:20" x14ac:dyDescent="0.25">
      <c r="A348" t="s">
        <v>627</v>
      </c>
      <c r="B348" s="2">
        <v>42924</v>
      </c>
      <c r="C348" s="2">
        <v>42928</v>
      </c>
      <c r="D348" t="s">
        <v>19</v>
      </c>
      <c r="E348" t="s">
        <v>628</v>
      </c>
      <c r="F348" t="s">
        <v>382</v>
      </c>
      <c r="G348" s="1">
        <v>756</v>
      </c>
      <c r="H348">
        <v>3</v>
      </c>
      <c r="I348">
        <v>0</v>
      </c>
      <c r="J348" s="1">
        <v>30996</v>
      </c>
      <c r="K348" t="s">
        <v>9128</v>
      </c>
      <c r="L348" t="s">
        <v>9137</v>
      </c>
      <c r="M348" t="s">
        <v>9325</v>
      </c>
      <c r="N348" t="s">
        <v>8536</v>
      </c>
      <c r="O348" t="s">
        <v>8662</v>
      </c>
      <c r="P348" t="s">
        <v>8663</v>
      </c>
      <c r="Q348">
        <v>1852</v>
      </c>
      <c r="R348" t="s">
        <v>8561</v>
      </c>
      <c r="S348" t="s">
        <v>7881</v>
      </c>
      <c r="T348" t="s">
        <v>7736</v>
      </c>
    </row>
    <row r="349" spans="1:20" x14ac:dyDescent="0.25">
      <c r="A349" t="s">
        <v>627</v>
      </c>
      <c r="B349" s="2">
        <v>42924</v>
      </c>
      <c r="C349" s="2">
        <v>42928</v>
      </c>
      <c r="D349" t="s">
        <v>19</v>
      </c>
      <c r="E349" t="s">
        <v>628</v>
      </c>
      <c r="F349" t="s">
        <v>77</v>
      </c>
      <c r="G349" s="1">
        <v>2456</v>
      </c>
      <c r="H349">
        <v>2</v>
      </c>
      <c r="I349">
        <v>0</v>
      </c>
      <c r="J349" s="1">
        <v>115432</v>
      </c>
      <c r="K349" t="s">
        <v>9128</v>
      </c>
      <c r="L349" t="s">
        <v>9148</v>
      </c>
      <c r="M349" t="s">
        <v>9172</v>
      </c>
      <c r="N349" t="s">
        <v>8536</v>
      </c>
      <c r="O349" t="s">
        <v>8662</v>
      </c>
      <c r="P349" t="s">
        <v>8663</v>
      </c>
      <c r="Q349">
        <v>1852</v>
      </c>
      <c r="R349" t="s">
        <v>8561</v>
      </c>
      <c r="S349" t="s">
        <v>7881</v>
      </c>
      <c r="T349" t="s">
        <v>7736</v>
      </c>
    </row>
    <row r="350" spans="1:20" x14ac:dyDescent="0.25">
      <c r="A350" t="s">
        <v>627</v>
      </c>
      <c r="B350" s="2">
        <v>42924</v>
      </c>
      <c r="C350" s="2">
        <v>42928</v>
      </c>
      <c r="D350" t="s">
        <v>19</v>
      </c>
      <c r="E350" t="s">
        <v>628</v>
      </c>
      <c r="F350" t="s">
        <v>629</v>
      </c>
      <c r="G350" s="1">
        <v>1296</v>
      </c>
      <c r="H350">
        <v>2</v>
      </c>
      <c r="I350">
        <v>0</v>
      </c>
      <c r="J350" s="1">
        <v>41472</v>
      </c>
      <c r="K350" t="s">
        <v>9128</v>
      </c>
      <c r="L350" t="s">
        <v>9137</v>
      </c>
      <c r="M350" t="s">
        <v>9455</v>
      </c>
      <c r="N350" t="s">
        <v>8536</v>
      </c>
      <c r="O350" t="s">
        <v>8662</v>
      </c>
      <c r="P350" t="s">
        <v>8663</v>
      </c>
      <c r="Q350">
        <v>1852</v>
      </c>
      <c r="R350" t="s">
        <v>8561</v>
      </c>
      <c r="S350" t="s">
        <v>7881</v>
      </c>
      <c r="T350" t="s">
        <v>7736</v>
      </c>
    </row>
    <row r="351" spans="1:20" x14ac:dyDescent="0.25">
      <c r="A351" t="s">
        <v>630</v>
      </c>
      <c r="B351" s="2">
        <v>42614</v>
      </c>
      <c r="C351" s="2">
        <v>42616</v>
      </c>
      <c r="D351" t="s">
        <v>79</v>
      </c>
      <c r="E351" t="s">
        <v>631</v>
      </c>
      <c r="F351" t="s">
        <v>480</v>
      </c>
      <c r="G351" s="1">
        <v>679</v>
      </c>
      <c r="H351">
        <v>1</v>
      </c>
      <c r="I351">
        <v>0</v>
      </c>
      <c r="J351" s="1">
        <v>23086</v>
      </c>
      <c r="K351" t="s">
        <v>9139</v>
      </c>
      <c r="L351" t="s">
        <v>9162</v>
      </c>
      <c r="M351" t="s">
        <v>9376</v>
      </c>
      <c r="N351" t="s">
        <v>8536</v>
      </c>
      <c r="O351" t="s">
        <v>8576</v>
      </c>
      <c r="P351" t="s">
        <v>8577</v>
      </c>
      <c r="Q351">
        <v>10009</v>
      </c>
      <c r="R351" t="s">
        <v>8561</v>
      </c>
      <c r="S351" t="s">
        <v>7882</v>
      </c>
      <c r="T351" t="s">
        <v>7744</v>
      </c>
    </row>
    <row r="352" spans="1:20" x14ac:dyDescent="0.25">
      <c r="A352" t="s">
        <v>630</v>
      </c>
      <c r="B352" s="2">
        <v>42614</v>
      </c>
      <c r="C352" s="2">
        <v>42616</v>
      </c>
      <c r="D352" t="s">
        <v>79</v>
      </c>
      <c r="E352" t="s">
        <v>631</v>
      </c>
      <c r="F352" t="s">
        <v>632</v>
      </c>
      <c r="G352" s="1">
        <v>2456</v>
      </c>
      <c r="H352">
        <v>2</v>
      </c>
      <c r="I352">
        <v>0</v>
      </c>
      <c r="J352" s="1">
        <v>115432</v>
      </c>
      <c r="K352" t="s">
        <v>9128</v>
      </c>
      <c r="L352" t="s">
        <v>9148</v>
      </c>
      <c r="M352" t="s">
        <v>9456</v>
      </c>
      <c r="N352" t="s">
        <v>8536</v>
      </c>
      <c r="O352" t="s">
        <v>8576</v>
      </c>
      <c r="P352" t="s">
        <v>8577</v>
      </c>
      <c r="Q352">
        <v>10009</v>
      </c>
      <c r="R352" t="s">
        <v>8561</v>
      </c>
      <c r="S352" t="s">
        <v>7882</v>
      </c>
      <c r="T352" t="s">
        <v>7744</v>
      </c>
    </row>
    <row r="353" spans="1:20" x14ac:dyDescent="0.25">
      <c r="A353" t="s">
        <v>630</v>
      </c>
      <c r="B353" s="2">
        <v>42614</v>
      </c>
      <c r="C353" s="2">
        <v>42616</v>
      </c>
      <c r="D353" t="s">
        <v>79</v>
      </c>
      <c r="E353" t="s">
        <v>631</v>
      </c>
      <c r="F353" t="s">
        <v>633</v>
      </c>
      <c r="G353" s="1">
        <v>3048</v>
      </c>
      <c r="H353">
        <v>1</v>
      </c>
      <c r="I353">
        <v>2</v>
      </c>
      <c r="J353" s="1">
        <v>10668</v>
      </c>
      <c r="K353" t="s">
        <v>9128</v>
      </c>
      <c r="L353" t="s">
        <v>9142</v>
      </c>
      <c r="M353" t="s">
        <v>9457</v>
      </c>
      <c r="N353" t="s">
        <v>8536</v>
      </c>
      <c r="O353" t="s">
        <v>8576</v>
      </c>
      <c r="P353" t="s">
        <v>8577</v>
      </c>
      <c r="Q353">
        <v>10009</v>
      </c>
      <c r="R353" t="s">
        <v>8561</v>
      </c>
      <c r="S353" t="s">
        <v>7882</v>
      </c>
      <c r="T353" t="s">
        <v>7744</v>
      </c>
    </row>
    <row r="354" spans="1:20" x14ac:dyDescent="0.25">
      <c r="A354" t="s">
        <v>630</v>
      </c>
      <c r="B354" s="2">
        <v>42614</v>
      </c>
      <c r="C354" s="2">
        <v>42616</v>
      </c>
      <c r="D354" t="s">
        <v>79</v>
      </c>
      <c r="E354" t="s">
        <v>631</v>
      </c>
      <c r="F354" t="s">
        <v>632</v>
      </c>
      <c r="G354" s="1">
        <v>4912</v>
      </c>
      <c r="H354">
        <v>4</v>
      </c>
      <c r="I354">
        <v>0</v>
      </c>
      <c r="J354" s="1">
        <v>230864</v>
      </c>
      <c r="K354" t="s">
        <v>9128</v>
      </c>
      <c r="L354" t="s">
        <v>9148</v>
      </c>
      <c r="M354" t="s">
        <v>9456</v>
      </c>
      <c r="N354" t="s">
        <v>8536</v>
      </c>
      <c r="O354" t="s">
        <v>8576</v>
      </c>
      <c r="P354" t="s">
        <v>8577</v>
      </c>
      <c r="Q354">
        <v>10009</v>
      </c>
      <c r="R354" t="s">
        <v>8561</v>
      </c>
      <c r="S354" t="s">
        <v>7882</v>
      </c>
      <c r="T354" t="s">
        <v>7744</v>
      </c>
    </row>
    <row r="355" spans="1:20" x14ac:dyDescent="0.25">
      <c r="A355" t="s">
        <v>630</v>
      </c>
      <c r="B355" s="2">
        <v>42614</v>
      </c>
      <c r="C355" s="2">
        <v>42616</v>
      </c>
      <c r="D355" t="s">
        <v>79</v>
      </c>
      <c r="E355" t="s">
        <v>631</v>
      </c>
      <c r="F355" t="s">
        <v>634</v>
      </c>
      <c r="G355" s="1">
        <v>4355168</v>
      </c>
      <c r="H355">
        <v>4</v>
      </c>
      <c r="I355">
        <v>2</v>
      </c>
      <c r="J355" s="1">
        <v>14154296</v>
      </c>
      <c r="K355" t="s">
        <v>9128</v>
      </c>
      <c r="L355" t="s">
        <v>9142</v>
      </c>
      <c r="M355" t="s">
        <v>9458</v>
      </c>
      <c r="N355" t="s">
        <v>8536</v>
      </c>
      <c r="O355" t="s">
        <v>8576</v>
      </c>
      <c r="P355" t="s">
        <v>8577</v>
      </c>
      <c r="Q355">
        <v>10009</v>
      </c>
      <c r="R355" t="s">
        <v>8561</v>
      </c>
      <c r="S355" t="s">
        <v>7882</v>
      </c>
      <c r="T355" t="s">
        <v>7744</v>
      </c>
    </row>
    <row r="356" spans="1:20" x14ac:dyDescent="0.25">
      <c r="A356" t="s">
        <v>635</v>
      </c>
      <c r="B356" s="2">
        <v>42468</v>
      </c>
      <c r="C356" s="2">
        <v>42473</v>
      </c>
      <c r="D356" t="s">
        <v>19</v>
      </c>
      <c r="E356" t="s">
        <v>636</v>
      </c>
      <c r="F356" t="s">
        <v>637</v>
      </c>
      <c r="G356" s="1">
        <v>388704</v>
      </c>
      <c r="H356">
        <v>6</v>
      </c>
      <c r="I356">
        <v>2</v>
      </c>
      <c r="J356" s="1">
        <v>-48588</v>
      </c>
      <c r="K356" t="s">
        <v>9123</v>
      </c>
      <c r="L356" t="s">
        <v>9124</v>
      </c>
      <c r="M356" t="s">
        <v>9459</v>
      </c>
      <c r="N356" t="s">
        <v>8536</v>
      </c>
      <c r="O356" t="s">
        <v>8576</v>
      </c>
      <c r="P356" t="s">
        <v>8577</v>
      </c>
      <c r="Q356">
        <v>10035</v>
      </c>
      <c r="R356" t="s">
        <v>8561</v>
      </c>
      <c r="S356" t="s">
        <v>7883</v>
      </c>
      <c r="T356" t="s">
        <v>7736</v>
      </c>
    </row>
    <row r="357" spans="1:20" x14ac:dyDescent="0.25">
      <c r="A357" t="s">
        <v>635</v>
      </c>
      <c r="B357" s="2">
        <v>42468</v>
      </c>
      <c r="C357" s="2">
        <v>42473</v>
      </c>
      <c r="D357" t="s">
        <v>19</v>
      </c>
      <c r="E357" t="s">
        <v>636</v>
      </c>
      <c r="F357" t="s">
        <v>638</v>
      </c>
      <c r="G357" s="1">
        <v>826</v>
      </c>
      <c r="H357">
        <v>2</v>
      </c>
      <c r="I357">
        <v>0</v>
      </c>
      <c r="J357" s="1">
        <v>37996</v>
      </c>
      <c r="K357" t="s">
        <v>9128</v>
      </c>
      <c r="L357" t="s">
        <v>9167</v>
      </c>
      <c r="M357" t="s">
        <v>9460</v>
      </c>
      <c r="N357" t="s">
        <v>8536</v>
      </c>
      <c r="O357" t="s">
        <v>8576</v>
      </c>
      <c r="P357" t="s">
        <v>8577</v>
      </c>
      <c r="Q357">
        <v>10035</v>
      </c>
      <c r="R357" t="s">
        <v>8561</v>
      </c>
      <c r="S357" t="s">
        <v>7883</v>
      </c>
      <c r="T357" t="s">
        <v>7736</v>
      </c>
    </row>
    <row r="358" spans="1:20" x14ac:dyDescent="0.25">
      <c r="A358" t="s">
        <v>635</v>
      </c>
      <c r="B358" s="2">
        <v>42468</v>
      </c>
      <c r="C358" s="2">
        <v>42473</v>
      </c>
      <c r="D358" t="s">
        <v>19</v>
      </c>
      <c r="E358" t="s">
        <v>636</v>
      </c>
      <c r="F358" t="s">
        <v>639</v>
      </c>
      <c r="G358" s="1">
        <v>1704</v>
      </c>
      <c r="H358">
        <v>4</v>
      </c>
      <c r="I358">
        <v>0</v>
      </c>
      <c r="J358" s="1">
        <v>69864</v>
      </c>
      <c r="K358" t="s">
        <v>9128</v>
      </c>
      <c r="L358" t="s">
        <v>9137</v>
      </c>
      <c r="M358" t="s">
        <v>9461</v>
      </c>
      <c r="N358" t="s">
        <v>8536</v>
      </c>
      <c r="O358" t="s">
        <v>8576</v>
      </c>
      <c r="P358" t="s">
        <v>8577</v>
      </c>
      <c r="Q358">
        <v>10035</v>
      </c>
      <c r="R358" t="s">
        <v>8561</v>
      </c>
      <c r="S358" t="s">
        <v>7883</v>
      </c>
      <c r="T358" t="s">
        <v>7736</v>
      </c>
    </row>
    <row r="359" spans="1:20" x14ac:dyDescent="0.25">
      <c r="A359" t="s">
        <v>635</v>
      </c>
      <c r="B359" s="2">
        <v>42468</v>
      </c>
      <c r="C359" s="2">
        <v>42473</v>
      </c>
      <c r="D359" t="s">
        <v>19</v>
      </c>
      <c r="E359" t="s">
        <v>636</v>
      </c>
      <c r="F359" t="s">
        <v>640</v>
      </c>
      <c r="G359" s="1">
        <v>344</v>
      </c>
      <c r="H359">
        <v>5</v>
      </c>
      <c r="I359">
        <v>0</v>
      </c>
      <c r="J359" s="1">
        <v>15824</v>
      </c>
      <c r="K359" t="s">
        <v>9128</v>
      </c>
      <c r="L359" t="s">
        <v>9148</v>
      </c>
      <c r="M359" t="s">
        <v>9462</v>
      </c>
      <c r="N359" t="s">
        <v>8536</v>
      </c>
      <c r="O359" t="s">
        <v>8576</v>
      </c>
      <c r="P359" t="s">
        <v>8577</v>
      </c>
      <c r="Q359">
        <v>10035</v>
      </c>
      <c r="R359" t="s">
        <v>8561</v>
      </c>
      <c r="S359" t="s">
        <v>7883</v>
      </c>
      <c r="T359" t="s">
        <v>7736</v>
      </c>
    </row>
    <row r="360" spans="1:20" x14ac:dyDescent="0.25">
      <c r="A360" t="s">
        <v>641</v>
      </c>
      <c r="B360" s="2">
        <v>42483</v>
      </c>
      <c r="C360" s="2">
        <v>42488</v>
      </c>
      <c r="D360" t="s">
        <v>19</v>
      </c>
      <c r="E360" t="s">
        <v>401</v>
      </c>
      <c r="F360" t="s">
        <v>392</v>
      </c>
      <c r="G360" s="1">
        <v>3624</v>
      </c>
      <c r="H360">
        <v>5</v>
      </c>
      <c r="I360">
        <v>2</v>
      </c>
      <c r="J360" s="1">
        <v>11325</v>
      </c>
      <c r="K360" t="s">
        <v>9128</v>
      </c>
      <c r="L360" t="s">
        <v>9148</v>
      </c>
      <c r="M360" t="s">
        <v>9329</v>
      </c>
      <c r="N360" t="s">
        <v>8536</v>
      </c>
      <c r="O360" t="s">
        <v>8599</v>
      </c>
      <c r="P360" t="s">
        <v>8546</v>
      </c>
      <c r="Q360">
        <v>28205</v>
      </c>
      <c r="R360" t="s">
        <v>8539</v>
      </c>
      <c r="S360" t="s">
        <v>7834</v>
      </c>
      <c r="T360" t="s">
        <v>7738</v>
      </c>
    </row>
    <row r="361" spans="1:20" x14ac:dyDescent="0.25">
      <c r="A361" t="s">
        <v>642</v>
      </c>
      <c r="B361" s="2">
        <v>42802</v>
      </c>
      <c r="C361" s="2">
        <v>42805</v>
      </c>
      <c r="D361" t="s">
        <v>79</v>
      </c>
      <c r="E361" t="s">
        <v>643</v>
      </c>
      <c r="F361" t="s">
        <v>644</v>
      </c>
      <c r="G361" s="1">
        <v>64784</v>
      </c>
      <c r="H361">
        <v>8</v>
      </c>
      <c r="I361">
        <v>0</v>
      </c>
      <c r="J361" s="1">
        <v>1684384</v>
      </c>
      <c r="K361" t="s">
        <v>9128</v>
      </c>
      <c r="L361" t="s">
        <v>9144</v>
      </c>
      <c r="M361" t="s">
        <v>9463</v>
      </c>
      <c r="N361" t="s">
        <v>8536</v>
      </c>
      <c r="O361" t="s">
        <v>8603</v>
      </c>
      <c r="P361" t="s">
        <v>8664</v>
      </c>
      <c r="Q361">
        <v>31907</v>
      </c>
      <c r="R361" t="s">
        <v>8539</v>
      </c>
      <c r="S361" t="s">
        <v>7884</v>
      </c>
      <c r="T361" t="s">
        <v>7738</v>
      </c>
    </row>
    <row r="362" spans="1:20" x14ac:dyDescent="0.25">
      <c r="A362" t="s">
        <v>642</v>
      </c>
      <c r="B362" s="2">
        <v>42802</v>
      </c>
      <c r="C362" s="2">
        <v>42805</v>
      </c>
      <c r="D362" t="s">
        <v>79</v>
      </c>
      <c r="E362" t="s">
        <v>643</v>
      </c>
      <c r="F362" t="s">
        <v>645</v>
      </c>
      <c r="G362" s="1">
        <v>207</v>
      </c>
      <c r="H362">
        <v>2</v>
      </c>
      <c r="I362">
        <v>0</v>
      </c>
      <c r="J362" s="1">
        <v>9936</v>
      </c>
      <c r="K362" t="s">
        <v>9128</v>
      </c>
      <c r="L362" t="s">
        <v>9129</v>
      </c>
      <c r="M362" t="s">
        <v>9464</v>
      </c>
      <c r="N362" t="s">
        <v>8536</v>
      </c>
      <c r="O362" t="s">
        <v>8603</v>
      </c>
      <c r="P362" t="s">
        <v>8664</v>
      </c>
      <c r="Q362">
        <v>31907</v>
      </c>
      <c r="R362" t="s">
        <v>8539</v>
      </c>
      <c r="S362" t="s">
        <v>7884</v>
      </c>
      <c r="T362" t="s">
        <v>7738</v>
      </c>
    </row>
    <row r="363" spans="1:20" x14ac:dyDescent="0.25">
      <c r="A363" t="s">
        <v>646</v>
      </c>
      <c r="B363" s="2">
        <v>43003</v>
      </c>
      <c r="C363" s="2">
        <v>43009</v>
      </c>
      <c r="D363" t="s">
        <v>19</v>
      </c>
      <c r="E363" t="s">
        <v>647</v>
      </c>
      <c r="F363" t="s">
        <v>645</v>
      </c>
      <c r="G363" s="1">
        <v>207</v>
      </c>
      <c r="H363">
        <v>2</v>
      </c>
      <c r="I363">
        <v>0</v>
      </c>
      <c r="J363" s="1">
        <v>9936</v>
      </c>
      <c r="K363" t="s">
        <v>9128</v>
      </c>
      <c r="L363" t="s">
        <v>9129</v>
      </c>
      <c r="M363" t="s">
        <v>9464</v>
      </c>
      <c r="N363" t="s">
        <v>8536</v>
      </c>
      <c r="O363" t="s">
        <v>8576</v>
      </c>
      <c r="P363" t="s">
        <v>8577</v>
      </c>
      <c r="Q363">
        <v>10009</v>
      </c>
      <c r="R363" t="s">
        <v>8561</v>
      </c>
      <c r="S363" t="s">
        <v>7885</v>
      </c>
      <c r="T363" t="s">
        <v>7736</v>
      </c>
    </row>
    <row r="364" spans="1:20" x14ac:dyDescent="0.25">
      <c r="A364" t="s">
        <v>646</v>
      </c>
      <c r="B364" s="2">
        <v>43003</v>
      </c>
      <c r="C364" s="2">
        <v>43009</v>
      </c>
      <c r="D364" t="s">
        <v>19</v>
      </c>
      <c r="E364" t="s">
        <v>647</v>
      </c>
      <c r="F364" t="s">
        <v>648</v>
      </c>
      <c r="G364" s="1">
        <v>488646</v>
      </c>
      <c r="H364">
        <v>3</v>
      </c>
      <c r="I364">
        <v>1</v>
      </c>
      <c r="J364" s="1">
        <v>868704</v>
      </c>
      <c r="K364" t="s">
        <v>9123</v>
      </c>
      <c r="L364" t="s">
        <v>9126</v>
      </c>
      <c r="M364" t="s">
        <v>9465</v>
      </c>
      <c r="N364" t="s">
        <v>8536</v>
      </c>
      <c r="O364" t="s">
        <v>8576</v>
      </c>
      <c r="P364" t="s">
        <v>8577</v>
      </c>
      <c r="Q364">
        <v>10009</v>
      </c>
      <c r="R364" t="s">
        <v>8561</v>
      </c>
      <c r="S364" t="s">
        <v>7885</v>
      </c>
      <c r="T364" t="s">
        <v>7736</v>
      </c>
    </row>
    <row r="365" spans="1:20" x14ac:dyDescent="0.25">
      <c r="A365" t="s">
        <v>646</v>
      </c>
      <c r="B365" s="2">
        <v>43003</v>
      </c>
      <c r="C365" s="2">
        <v>43009</v>
      </c>
      <c r="D365" t="s">
        <v>19</v>
      </c>
      <c r="E365" t="s">
        <v>647</v>
      </c>
      <c r="F365" t="s">
        <v>649</v>
      </c>
      <c r="G365" s="1">
        <v>556</v>
      </c>
      <c r="H365">
        <v>2</v>
      </c>
      <c r="I365">
        <v>0</v>
      </c>
      <c r="J365" s="1">
        <v>14456</v>
      </c>
      <c r="K365" t="s">
        <v>9128</v>
      </c>
      <c r="L365" t="s">
        <v>9137</v>
      </c>
      <c r="M365" t="s">
        <v>9466</v>
      </c>
      <c r="N365" t="s">
        <v>8536</v>
      </c>
      <c r="O365" t="s">
        <v>8576</v>
      </c>
      <c r="P365" t="s">
        <v>8577</v>
      </c>
      <c r="Q365">
        <v>10009</v>
      </c>
      <c r="R365" t="s">
        <v>8561</v>
      </c>
      <c r="S365" t="s">
        <v>7885</v>
      </c>
      <c r="T365" t="s">
        <v>7736</v>
      </c>
    </row>
    <row r="366" spans="1:20" x14ac:dyDescent="0.25">
      <c r="A366" t="s">
        <v>646</v>
      </c>
      <c r="B366" s="2">
        <v>43003</v>
      </c>
      <c r="C366" s="2">
        <v>43009</v>
      </c>
      <c r="D366" t="s">
        <v>19</v>
      </c>
      <c r="E366" t="s">
        <v>647</v>
      </c>
      <c r="F366" t="s">
        <v>650</v>
      </c>
      <c r="G366" s="1">
        <v>4712</v>
      </c>
      <c r="H366">
        <v>8</v>
      </c>
      <c r="I366">
        <v>0</v>
      </c>
      <c r="J366" s="1">
        <v>207328</v>
      </c>
      <c r="K366" t="s">
        <v>9123</v>
      </c>
      <c r="L366" t="s">
        <v>9135</v>
      </c>
      <c r="M366" t="s">
        <v>9467</v>
      </c>
      <c r="N366" t="s">
        <v>8536</v>
      </c>
      <c r="O366" t="s">
        <v>8576</v>
      </c>
      <c r="P366" t="s">
        <v>8577</v>
      </c>
      <c r="Q366">
        <v>10009</v>
      </c>
      <c r="R366" t="s">
        <v>8561</v>
      </c>
      <c r="S366" t="s">
        <v>7885</v>
      </c>
      <c r="T366" t="s">
        <v>7736</v>
      </c>
    </row>
    <row r="367" spans="1:20" x14ac:dyDescent="0.25">
      <c r="A367" t="s">
        <v>651</v>
      </c>
      <c r="B367" s="2">
        <v>41906</v>
      </c>
      <c r="C367" s="2">
        <v>41911</v>
      </c>
      <c r="D367" t="s">
        <v>19</v>
      </c>
      <c r="E367" t="s">
        <v>652</v>
      </c>
      <c r="F367" t="s">
        <v>104</v>
      </c>
      <c r="G367" s="1">
        <v>21196</v>
      </c>
      <c r="H367">
        <v>4</v>
      </c>
      <c r="I367">
        <v>0</v>
      </c>
      <c r="J367" s="1">
        <v>84784</v>
      </c>
      <c r="K367" t="s">
        <v>9128</v>
      </c>
      <c r="L367" t="s">
        <v>9133</v>
      </c>
      <c r="M367" t="s">
        <v>9184</v>
      </c>
      <c r="N367" t="s">
        <v>8536</v>
      </c>
      <c r="O367" t="s">
        <v>8556</v>
      </c>
      <c r="P367" t="s">
        <v>8541</v>
      </c>
      <c r="Q367">
        <v>94109</v>
      </c>
      <c r="R367" t="s">
        <v>8542</v>
      </c>
      <c r="S367" t="s">
        <v>7886</v>
      </c>
      <c r="T367" t="s">
        <v>7736</v>
      </c>
    </row>
    <row r="368" spans="1:20" x14ac:dyDescent="0.25">
      <c r="A368" t="s">
        <v>653</v>
      </c>
      <c r="B368" s="2">
        <v>42664</v>
      </c>
      <c r="C368" s="2">
        <v>42664</v>
      </c>
      <c r="D368" t="s">
        <v>654</v>
      </c>
      <c r="E368" t="s">
        <v>655</v>
      </c>
      <c r="F368" t="s">
        <v>656</v>
      </c>
      <c r="G368" s="1">
        <v>232</v>
      </c>
      <c r="H368">
        <v>4</v>
      </c>
      <c r="I368">
        <v>0</v>
      </c>
      <c r="J368" s="1">
        <v>1044</v>
      </c>
      <c r="K368" t="s">
        <v>9128</v>
      </c>
      <c r="L368" t="s">
        <v>9142</v>
      </c>
      <c r="M368" t="s">
        <v>9468</v>
      </c>
      <c r="N368" t="s">
        <v>8536</v>
      </c>
      <c r="O368" t="s">
        <v>8665</v>
      </c>
      <c r="P368" t="s">
        <v>8625</v>
      </c>
      <c r="Q368">
        <v>6040</v>
      </c>
      <c r="R368" t="s">
        <v>8561</v>
      </c>
      <c r="S368" t="s">
        <v>7887</v>
      </c>
      <c r="T368" t="s">
        <v>7738</v>
      </c>
    </row>
    <row r="369" spans="1:20" x14ac:dyDescent="0.25">
      <c r="A369" t="s">
        <v>653</v>
      </c>
      <c r="B369" s="2">
        <v>42664</v>
      </c>
      <c r="C369" s="2">
        <v>42664</v>
      </c>
      <c r="D369" t="s">
        <v>654</v>
      </c>
      <c r="E369" t="s">
        <v>655</v>
      </c>
      <c r="F369" t="s">
        <v>657</v>
      </c>
      <c r="G369" s="1">
        <v>736</v>
      </c>
      <c r="H369">
        <v>2</v>
      </c>
      <c r="I369">
        <v>0</v>
      </c>
      <c r="J369" s="1">
        <v>1472</v>
      </c>
      <c r="K369" t="s">
        <v>9128</v>
      </c>
      <c r="L369" t="s">
        <v>9273</v>
      </c>
      <c r="M369" t="s">
        <v>9469</v>
      </c>
      <c r="N369" t="s">
        <v>8536</v>
      </c>
      <c r="O369" t="s">
        <v>8665</v>
      </c>
      <c r="P369" t="s">
        <v>8625</v>
      </c>
      <c r="Q369">
        <v>6040</v>
      </c>
      <c r="R369" t="s">
        <v>8561</v>
      </c>
      <c r="S369" t="s">
        <v>7887</v>
      </c>
      <c r="T369" t="s">
        <v>7738</v>
      </c>
    </row>
    <row r="370" spans="1:20" x14ac:dyDescent="0.25">
      <c r="A370" t="s">
        <v>653</v>
      </c>
      <c r="B370" s="2">
        <v>42664</v>
      </c>
      <c r="C370" s="2">
        <v>42664</v>
      </c>
      <c r="D370" t="s">
        <v>654</v>
      </c>
      <c r="E370" t="s">
        <v>655</v>
      </c>
      <c r="F370" t="s">
        <v>658</v>
      </c>
      <c r="G370" s="1">
        <v>10479</v>
      </c>
      <c r="H370">
        <v>7</v>
      </c>
      <c r="I370">
        <v>0</v>
      </c>
      <c r="J370" s="1">
        <v>293412</v>
      </c>
      <c r="K370" t="s">
        <v>9128</v>
      </c>
      <c r="L370" t="s">
        <v>9133</v>
      </c>
      <c r="M370" t="s">
        <v>9470</v>
      </c>
      <c r="N370" t="s">
        <v>8536</v>
      </c>
      <c r="O370" t="s">
        <v>8665</v>
      </c>
      <c r="P370" t="s">
        <v>8625</v>
      </c>
      <c r="Q370">
        <v>6040</v>
      </c>
      <c r="R370" t="s">
        <v>8561</v>
      </c>
      <c r="S370" t="s">
        <v>7887</v>
      </c>
      <c r="T370" t="s">
        <v>7738</v>
      </c>
    </row>
    <row r="371" spans="1:20" x14ac:dyDescent="0.25">
      <c r="A371" t="s">
        <v>653</v>
      </c>
      <c r="B371" s="2">
        <v>42664</v>
      </c>
      <c r="C371" s="2">
        <v>42664</v>
      </c>
      <c r="D371" t="s">
        <v>654</v>
      </c>
      <c r="E371" t="s">
        <v>655</v>
      </c>
      <c r="F371" t="s">
        <v>86</v>
      </c>
      <c r="G371" s="1">
        <v>104392</v>
      </c>
      <c r="H371">
        <v>4</v>
      </c>
      <c r="I371">
        <v>0</v>
      </c>
      <c r="J371" s="1">
        <v>2714192</v>
      </c>
      <c r="K371" t="s">
        <v>9123</v>
      </c>
      <c r="L371" t="s">
        <v>9124</v>
      </c>
      <c r="M371" t="s">
        <v>9176</v>
      </c>
      <c r="N371" t="s">
        <v>8536</v>
      </c>
      <c r="O371" t="s">
        <v>8665</v>
      </c>
      <c r="P371" t="s">
        <v>8625</v>
      </c>
      <c r="Q371">
        <v>6040</v>
      </c>
      <c r="R371" t="s">
        <v>8561</v>
      </c>
      <c r="S371" t="s">
        <v>7887</v>
      </c>
      <c r="T371" t="s">
        <v>7738</v>
      </c>
    </row>
    <row r="372" spans="1:20" x14ac:dyDescent="0.25">
      <c r="A372" t="s">
        <v>659</v>
      </c>
      <c r="B372" s="2">
        <v>42884</v>
      </c>
      <c r="C372" s="2">
        <v>42890</v>
      </c>
      <c r="D372" t="s">
        <v>19</v>
      </c>
      <c r="E372" t="s">
        <v>660</v>
      </c>
      <c r="F372" t="s">
        <v>661</v>
      </c>
      <c r="G372" s="1">
        <v>2592</v>
      </c>
      <c r="H372">
        <v>5</v>
      </c>
      <c r="I372">
        <v>2</v>
      </c>
      <c r="J372" s="1">
        <v>9396</v>
      </c>
      <c r="K372" t="s">
        <v>9128</v>
      </c>
      <c r="L372" t="s">
        <v>9148</v>
      </c>
      <c r="M372" t="s">
        <v>9471</v>
      </c>
      <c r="N372" t="s">
        <v>8536</v>
      </c>
      <c r="O372" t="s">
        <v>8666</v>
      </c>
      <c r="P372" t="s">
        <v>8550</v>
      </c>
      <c r="Q372">
        <v>78550</v>
      </c>
      <c r="R372" t="s">
        <v>8551</v>
      </c>
      <c r="S372" t="s">
        <v>7888</v>
      </c>
      <c r="T372" t="s">
        <v>7736</v>
      </c>
    </row>
    <row r="373" spans="1:20" x14ac:dyDescent="0.25">
      <c r="A373" t="s">
        <v>659</v>
      </c>
      <c r="B373" s="2">
        <v>42884</v>
      </c>
      <c r="C373" s="2">
        <v>42890</v>
      </c>
      <c r="D373" t="s">
        <v>19</v>
      </c>
      <c r="E373" t="s">
        <v>660</v>
      </c>
      <c r="F373" t="s">
        <v>662</v>
      </c>
      <c r="G373" s="1">
        <v>53424</v>
      </c>
      <c r="H373">
        <v>3</v>
      </c>
      <c r="I373">
        <v>2</v>
      </c>
      <c r="J373" s="1">
        <v>46746</v>
      </c>
      <c r="K373" t="s">
        <v>9128</v>
      </c>
      <c r="L373" t="s">
        <v>9133</v>
      </c>
      <c r="M373" t="s">
        <v>9472</v>
      </c>
      <c r="N373" t="s">
        <v>8536</v>
      </c>
      <c r="O373" t="s">
        <v>8666</v>
      </c>
      <c r="P373" t="s">
        <v>8550</v>
      </c>
      <c r="Q373">
        <v>78550</v>
      </c>
      <c r="R373" t="s">
        <v>8551</v>
      </c>
      <c r="S373" t="s">
        <v>7888</v>
      </c>
      <c r="T373" t="s">
        <v>7736</v>
      </c>
    </row>
    <row r="374" spans="1:20" x14ac:dyDescent="0.25">
      <c r="A374" t="s">
        <v>663</v>
      </c>
      <c r="B374" s="2">
        <v>41843</v>
      </c>
      <c r="C374" s="2">
        <v>41847</v>
      </c>
      <c r="D374" t="s">
        <v>19</v>
      </c>
      <c r="E374" t="s">
        <v>664</v>
      </c>
      <c r="F374" t="s">
        <v>609</v>
      </c>
      <c r="G374" s="1">
        <v>816</v>
      </c>
      <c r="H374">
        <v>5</v>
      </c>
      <c r="I374">
        <v>7</v>
      </c>
      <c r="J374" s="1">
        <v>-5712</v>
      </c>
      <c r="K374" t="s">
        <v>9128</v>
      </c>
      <c r="L374" t="s">
        <v>9142</v>
      </c>
      <c r="M374" t="s">
        <v>9445</v>
      </c>
      <c r="N374" t="s">
        <v>8536</v>
      </c>
      <c r="O374" t="s">
        <v>8667</v>
      </c>
      <c r="P374" t="s">
        <v>8581</v>
      </c>
      <c r="Q374">
        <v>85705</v>
      </c>
      <c r="R374" t="s">
        <v>8542</v>
      </c>
      <c r="S374" t="s">
        <v>7889</v>
      </c>
      <c r="T374" t="s">
        <v>7736</v>
      </c>
    </row>
    <row r="375" spans="1:20" x14ac:dyDescent="0.25">
      <c r="A375" t="s">
        <v>663</v>
      </c>
      <c r="B375" s="2">
        <v>41843</v>
      </c>
      <c r="C375" s="2">
        <v>41847</v>
      </c>
      <c r="D375" t="s">
        <v>19</v>
      </c>
      <c r="E375" t="s">
        <v>664</v>
      </c>
      <c r="F375" t="s">
        <v>665</v>
      </c>
      <c r="G375" s="1">
        <v>1023936</v>
      </c>
      <c r="H375">
        <v>8</v>
      </c>
      <c r="I375">
        <v>2</v>
      </c>
      <c r="J375" s="1">
        <v>1791888</v>
      </c>
      <c r="K375" t="s">
        <v>9139</v>
      </c>
      <c r="L375" t="s">
        <v>9162</v>
      </c>
      <c r="M375" t="s">
        <v>9473</v>
      </c>
      <c r="N375" t="s">
        <v>8536</v>
      </c>
      <c r="O375" t="s">
        <v>8667</v>
      </c>
      <c r="P375" t="s">
        <v>8581</v>
      </c>
      <c r="Q375">
        <v>85705</v>
      </c>
      <c r="R375" t="s">
        <v>8542</v>
      </c>
      <c r="S375" t="s">
        <v>7889</v>
      </c>
      <c r="T375" t="s">
        <v>7736</v>
      </c>
    </row>
    <row r="376" spans="1:20" x14ac:dyDescent="0.25">
      <c r="A376" t="s">
        <v>663</v>
      </c>
      <c r="B376" s="2">
        <v>41843</v>
      </c>
      <c r="C376" s="2">
        <v>41847</v>
      </c>
      <c r="D376" t="s">
        <v>19</v>
      </c>
      <c r="E376" t="s">
        <v>664</v>
      </c>
      <c r="F376" t="s">
        <v>666</v>
      </c>
      <c r="G376" s="1">
        <v>924</v>
      </c>
      <c r="H376">
        <v>1</v>
      </c>
      <c r="I376">
        <v>2</v>
      </c>
      <c r="J376" s="1">
        <v>924</v>
      </c>
      <c r="K376" t="s">
        <v>9128</v>
      </c>
      <c r="L376" t="s">
        <v>9137</v>
      </c>
      <c r="M376" t="s">
        <v>9474</v>
      </c>
      <c r="N376" t="s">
        <v>8536</v>
      </c>
      <c r="O376" t="s">
        <v>8667</v>
      </c>
      <c r="P376" t="s">
        <v>8581</v>
      </c>
      <c r="Q376">
        <v>85705</v>
      </c>
      <c r="R376" t="s">
        <v>8542</v>
      </c>
      <c r="S376" t="s">
        <v>7889</v>
      </c>
      <c r="T376" t="s">
        <v>7736</v>
      </c>
    </row>
    <row r="377" spans="1:20" x14ac:dyDescent="0.25">
      <c r="A377" t="s">
        <v>663</v>
      </c>
      <c r="B377" s="2">
        <v>41843</v>
      </c>
      <c r="C377" s="2">
        <v>41847</v>
      </c>
      <c r="D377" t="s">
        <v>19</v>
      </c>
      <c r="E377" t="s">
        <v>664</v>
      </c>
      <c r="F377" t="s">
        <v>667</v>
      </c>
      <c r="G377" s="1">
        <v>47904</v>
      </c>
      <c r="H377">
        <v>10</v>
      </c>
      <c r="I377">
        <v>2</v>
      </c>
      <c r="J377" s="1">
        <v>-2994</v>
      </c>
      <c r="K377" t="s">
        <v>9139</v>
      </c>
      <c r="L377" t="s">
        <v>9162</v>
      </c>
      <c r="M377" t="s">
        <v>9475</v>
      </c>
      <c r="N377" t="s">
        <v>8536</v>
      </c>
      <c r="O377" t="s">
        <v>8667</v>
      </c>
      <c r="P377" t="s">
        <v>8581</v>
      </c>
      <c r="Q377">
        <v>85705</v>
      </c>
      <c r="R377" t="s">
        <v>8542</v>
      </c>
      <c r="S377" t="s">
        <v>7889</v>
      </c>
      <c r="T377" t="s">
        <v>7736</v>
      </c>
    </row>
    <row r="378" spans="1:20" x14ac:dyDescent="0.25">
      <c r="A378" t="s">
        <v>668</v>
      </c>
      <c r="B378" s="2">
        <v>42641</v>
      </c>
      <c r="C378" s="2">
        <v>42644</v>
      </c>
      <c r="D378" t="s">
        <v>79</v>
      </c>
      <c r="E378" t="s">
        <v>669</v>
      </c>
      <c r="F378" t="s">
        <v>670</v>
      </c>
      <c r="G378" s="1">
        <v>99136</v>
      </c>
      <c r="H378">
        <v>4</v>
      </c>
      <c r="I378">
        <v>2</v>
      </c>
      <c r="J378" s="1">
        <v>3098</v>
      </c>
      <c r="K378" t="s">
        <v>9128</v>
      </c>
      <c r="L378" t="s">
        <v>9148</v>
      </c>
      <c r="M378" t="s">
        <v>9476</v>
      </c>
      <c r="N378" t="s">
        <v>8536</v>
      </c>
      <c r="O378" t="s">
        <v>8668</v>
      </c>
      <c r="P378" t="s">
        <v>8566</v>
      </c>
      <c r="Q378">
        <v>62301</v>
      </c>
      <c r="R378" t="s">
        <v>8551</v>
      </c>
      <c r="S378" t="s">
        <v>7890</v>
      </c>
      <c r="T378" t="s">
        <v>7738</v>
      </c>
    </row>
    <row r="379" spans="1:20" x14ac:dyDescent="0.25">
      <c r="A379" t="s">
        <v>671</v>
      </c>
      <c r="B379" s="2">
        <v>42974</v>
      </c>
      <c r="C379" s="2">
        <v>42979</v>
      </c>
      <c r="D379" t="s">
        <v>19</v>
      </c>
      <c r="E379" t="s">
        <v>672</v>
      </c>
      <c r="F379" t="s">
        <v>673</v>
      </c>
      <c r="G379" s="1">
        <v>1488424</v>
      </c>
      <c r="H379">
        <v>7</v>
      </c>
      <c r="I379">
        <v>3</v>
      </c>
      <c r="J379" s="1">
        <v>-2976848</v>
      </c>
      <c r="K379" t="s">
        <v>9123</v>
      </c>
      <c r="L379" t="s">
        <v>9131</v>
      </c>
      <c r="M379" t="s">
        <v>9477</v>
      </c>
      <c r="N379" t="s">
        <v>8536</v>
      </c>
      <c r="O379" t="s">
        <v>8614</v>
      </c>
      <c r="P379" t="s">
        <v>8663</v>
      </c>
      <c r="Q379">
        <v>2038</v>
      </c>
      <c r="R379" t="s">
        <v>8561</v>
      </c>
      <c r="S379" t="s">
        <v>7891</v>
      </c>
      <c r="T379" t="s">
        <v>7738</v>
      </c>
    </row>
    <row r="380" spans="1:20" x14ac:dyDescent="0.25">
      <c r="A380" t="s">
        <v>674</v>
      </c>
      <c r="B380" s="2">
        <v>42122</v>
      </c>
      <c r="C380" s="2">
        <v>42129</v>
      </c>
      <c r="D380" t="s">
        <v>19</v>
      </c>
      <c r="E380" t="s">
        <v>675</v>
      </c>
      <c r="F380" t="s">
        <v>676</v>
      </c>
      <c r="G380" s="1">
        <v>8652</v>
      </c>
      <c r="H380">
        <v>3</v>
      </c>
      <c r="I380">
        <v>8</v>
      </c>
      <c r="J380" s="1">
        <v>-203322</v>
      </c>
      <c r="K380" t="s">
        <v>9128</v>
      </c>
      <c r="L380" t="s">
        <v>9144</v>
      </c>
      <c r="M380" t="s">
        <v>9478</v>
      </c>
      <c r="N380" t="s">
        <v>8536</v>
      </c>
      <c r="O380" t="s">
        <v>8563</v>
      </c>
      <c r="P380" t="s">
        <v>8550</v>
      </c>
      <c r="Q380">
        <v>77095</v>
      </c>
      <c r="R380" t="s">
        <v>8551</v>
      </c>
      <c r="S380" t="s">
        <v>7892</v>
      </c>
      <c r="T380" t="s">
        <v>7736</v>
      </c>
    </row>
    <row r="381" spans="1:20" x14ac:dyDescent="0.25">
      <c r="A381" t="s">
        <v>674</v>
      </c>
      <c r="B381" s="2">
        <v>42122</v>
      </c>
      <c r="C381" s="2">
        <v>42129</v>
      </c>
      <c r="D381" t="s">
        <v>19</v>
      </c>
      <c r="E381" t="s">
        <v>675</v>
      </c>
      <c r="F381" t="s">
        <v>677</v>
      </c>
      <c r="G381" s="1">
        <v>23832</v>
      </c>
      <c r="H381">
        <v>3</v>
      </c>
      <c r="I381">
        <v>2</v>
      </c>
      <c r="J381" s="1">
        <v>26811</v>
      </c>
      <c r="K381" t="s">
        <v>9128</v>
      </c>
      <c r="L381" t="s">
        <v>9133</v>
      </c>
      <c r="M381" t="s">
        <v>9479</v>
      </c>
      <c r="N381" t="s">
        <v>8536</v>
      </c>
      <c r="O381" t="s">
        <v>8563</v>
      </c>
      <c r="P381" t="s">
        <v>8550</v>
      </c>
      <c r="Q381">
        <v>77095</v>
      </c>
      <c r="R381" t="s">
        <v>8551</v>
      </c>
      <c r="S381" t="s">
        <v>7892</v>
      </c>
      <c r="T381" t="s">
        <v>7736</v>
      </c>
    </row>
    <row r="382" spans="1:20" x14ac:dyDescent="0.25">
      <c r="A382" t="s">
        <v>674</v>
      </c>
      <c r="B382" s="2">
        <v>42122</v>
      </c>
      <c r="C382" s="2">
        <v>42129</v>
      </c>
      <c r="D382" t="s">
        <v>19</v>
      </c>
      <c r="E382" t="s">
        <v>675</v>
      </c>
      <c r="F382" t="s">
        <v>678</v>
      </c>
      <c r="G382" s="1">
        <v>12176</v>
      </c>
      <c r="H382">
        <v>4</v>
      </c>
      <c r="I382">
        <v>8</v>
      </c>
      <c r="J382" s="1">
        <v>-188728</v>
      </c>
      <c r="K382" t="s">
        <v>9128</v>
      </c>
      <c r="L382" t="s">
        <v>9142</v>
      </c>
      <c r="M382" t="s">
        <v>9480</v>
      </c>
      <c r="N382" t="s">
        <v>8536</v>
      </c>
      <c r="O382" t="s">
        <v>8563</v>
      </c>
      <c r="P382" t="s">
        <v>8550</v>
      </c>
      <c r="Q382">
        <v>77095</v>
      </c>
      <c r="R382" t="s">
        <v>8551</v>
      </c>
      <c r="S382" t="s">
        <v>7892</v>
      </c>
      <c r="T382" t="s">
        <v>7736</v>
      </c>
    </row>
    <row r="383" spans="1:20" x14ac:dyDescent="0.25">
      <c r="A383" t="s">
        <v>679</v>
      </c>
      <c r="B383" s="2">
        <v>42671</v>
      </c>
      <c r="C383" s="2">
        <v>42672</v>
      </c>
      <c r="D383" t="s">
        <v>79</v>
      </c>
      <c r="E383" t="s">
        <v>680</v>
      </c>
      <c r="F383" t="s">
        <v>681</v>
      </c>
      <c r="G383" s="1">
        <v>5096</v>
      </c>
      <c r="H383">
        <v>7</v>
      </c>
      <c r="I383">
        <v>0</v>
      </c>
      <c r="J383" s="1">
        <v>2548</v>
      </c>
      <c r="K383" t="s">
        <v>9128</v>
      </c>
      <c r="L383" t="s">
        <v>9148</v>
      </c>
      <c r="M383" t="s">
        <v>9481</v>
      </c>
      <c r="N383" t="s">
        <v>8536</v>
      </c>
      <c r="O383" t="s">
        <v>8556</v>
      </c>
      <c r="P383" t="s">
        <v>8541</v>
      </c>
      <c r="Q383">
        <v>94109</v>
      </c>
      <c r="R383" t="s">
        <v>8542</v>
      </c>
      <c r="S383" t="s">
        <v>7893</v>
      </c>
      <c r="T383" t="s">
        <v>7738</v>
      </c>
    </row>
    <row r="384" spans="1:20" x14ac:dyDescent="0.25">
      <c r="A384" t="s">
        <v>679</v>
      </c>
      <c r="B384" s="2">
        <v>42671</v>
      </c>
      <c r="C384" s="2">
        <v>42672</v>
      </c>
      <c r="D384" t="s">
        <v>79</v>
      </c>
      <c r="E384" t="s">
        <v>680</v>
      </c>
      <c r="F384" t="s">
        <v>682</v>
      </c>
      <c r="G384" s="1">
        <v>49536</v>
      </c>
      <c r="H384">
        <v>3</v>
      </c>
      <c r="I384">
        <v>2</v>
      </c>
      <c r="J384" s="1">
        <v>173376</v>
      </c>
      <c r="K384" t="s">
        <v>9128</v>
      </c>
      <c r="L384" t="s">
        <v>9142</v>
      </c>
      <c r="M384" t="s">
        <v>9482</v>
      </c>
      <c r="N384" t="s">
        <v>8536</v>
      </c>
      <c r="O384" t="s">
        <v>8556</v>
      </c>
      <c r="P384" t="s">
        <v>8541</v>
      </c>
      <c r="Q384">
        <v>94109</v>
      </c>
      <c r="R384" t="s">
        <v>8542</v>
      </c>
      <c r="S384" t="s">
        <v>7893</v>
      </c>
      <c r="T384" t="s">
        <v>7738</v>
      </c>
    </row>
    <row r="385" spans="1:20" x14ac:dyDescent="0.25">
      <c r="A385" t="s">
        <v>683</v>
      </c>
      <c r="B385" s="2">
        <v>42181</v>
      </c>
      <c r="C385" s="2">
        <v>42184</v>
      </c>
      <c r="D385" t="s">
        <v>11</v>
      </c>
      <c r="E385" t="s">
        <v>684</v>
      </c>
      <c r="F385" t="s">
        <v>685</v>
      </c>
      <c r="G385" s="1">
        <v>419</v>
      </c>
      <c r="H385">
        <v>2</v>
      </c>
      <c r="I385">
        <v>0</v>
      </c>
      <c r="J385" s="1">
        <v>8799</v>
      </c>
      <c r="K385" t="s">
        <v>9139</v>
      </c>
      <c r="L385" t="s">
        <v>9162</v>
      </c>
      <c r="M385" t="s">
        <v>9483</v>
      </c>
      <c r="N385" t="s">
        <v>8536</v>
      </c>
      <c r="O385" t="s">
        <v>8651</v>
      </c>
      <c r="P385" t="s">
        <v>8571</v>
      </c>
      <c r="Q385">
        <v>48180</v>
      </c>
      <c r="R385" t="s">
        <v>8551</v>
      </c>
      <c r="S385" t="s">
        <v>7894</v>
      </c>
      <c r="T385" t="s">
        <v>7738</v>
      </c>
    </row>
    <row r="386" spans="1:20" x14ac:dyDescent="0.25">
      <c r="A386" t="s">
        <v>686</v>
      </c>
      <c r="B386" s="2">
        <v>42335</v>
      </c>
      <c r="C386" s="2">
        <v>42340</v>
      </c>
      <c r="D386" t="s">
        <v>19</v>
      </c>
      <c r="E386" t="s">
        <v>687</v>
      </c>
      <c r="F386" t="s">
        <v>688</v>
      </c>
      <c r="G386" s="1">
        <v>3754575</v>
      </c>
      <c r="H386">
        <v>3</v>
      </c>
      <c r="I386">
        <v>45</v>
      </c>
      <c r="J386" s="1">
        <v>-1570095</v>
      </c>
      <c r="K386" t="s">
        <v>9123</v>
      </c>
      <c r="L386" t="s">
        <v>9131</v>
      </c>
      <c r="M386" t="s">
        <v>9484</v>
      </c>
      <c r="N386" t="s">
        <v>8536</v>
      </c>
      <c r="O386" t="s">
        <v>8669</v>
      </c>
      <c r="P386" t="s">
        <v>8544</v>
      </c>
      <c r="Q386">
        <v>33024</v>
      </c>
      <c r="R386" t="s">
        <v>8539</v>
      </c>
      <c r="S386" t="s">
        <v>7895</v>
      </c>
      <c r="T386" t="s">
        <v>7736</v>
      </c>
    </row>
    <row r="387" spans="1:20" x14ac:dyDescent="0.25">
      <c r="A387" t="s">
        <v>686</v>
      </c>
      <c r="B387" s="2">
        <v>42335</v>
      </c>
      <c r="C387" s="2">
        <v>42340</v>
      </c>
      <c r="D387" t="s">
        <v>19</v>
      </c>
      <c r="E387" t="s">
        <v>687</v>
      </c>
      <c r="F387" t="s">
        <v>689</v>
      </c>
      <c r="G387" s="1">
        <v>83976</v>
      </c>
      <c r="H387">
        <v>3</v>
      </c>
      <c r="I387">
        <v>2</v>
      </c>
      <c r="J387" s="1">
        <v>-10497</v>
      </c>
      <c r="K387" t="s">
        <v>9139</v>
      </c>
      <c r="L387" t="s">
        <v>9162</v>
      </c>
      <c r="M387" t="s">
        <v>9485</v>
      </c>
      <c r="N387" t="s">
        <v>8536</v>
      </c>
      <c r="O387" t="s">
        <v>8669</v>
      </c>
      <c r="P387" t="s">
        <v>8544</v>
      </c>
      <c r="Q387">
        <v>33024</v>
      </c>
      <c r="R387" t="s">
        <v>8539</v>
      </c>
      <c r="S387" t="s">
        <v>7895</v>
      </c>
      <c r="T387" t="s">
        <v>7736</v>
      </c>
    </row>
    <row r="388" spans="1:20" x14ac:dyDescent="0.25">
      <c r="A388" t="s">
        <v>690</v>
      </c>
      <c r="B388" s="2">
        <v>42341</v>
      </c>
      <c r="C388" s="2">
        <v>42345</v>
      </c>
      <c r="D388" t="s">
        <v>19</v>
      </c>
      <c r="E388" t="s">
        <v>691</v>
      </c>
      <c r="F388" t="s">
        <v>692</v>
      </c>
      <c r="G388" s="1">
        <v>48234</v>
      </c>
      <c r="H388">
        <v>4</v>
      </c>
      <c r="I388">
        <v>7</v>
      </c>
      <c r="J388" s="1">
        <v>-337638</v>
      </c>
      <c r="K388" t="s">
        <v>9139</v>
      </c>
      <c r="L388" t="s">
        <v>9296</v>
      </c>
      <c r="M388" t="s">
        <v>9486</v>
      </c>
      <c r="N388" t="s">
        <v>8536</v>
      </c>
      <c r="O388" t="s">
        <v>8559</v>
      </c>
      <c r="P388" t="s">
        <v>8560</v>
      </c>
      <c r="Q388">
        <v>19140</v>
      </c>
      <c r="R388" t="s">
        <v>8561</v>
      </c>
      <c r="S388" t="s">
        <v>7896</v>
      </c>
      <c r="T388" t="s">
        <v>7738</v>
      </c>
    </row>
    <row r="389" spans="1:20" x14ac:dyDescent="0.25">
      <c r="A389" t="s">
        <v>690</v>
      </c>
      <c r="B389" s="2">
        <v>42341</v>
      </c>
      <c r="C389" s="2">
        <v>42345</v>
      </c>
      <c r="D389" t="s">
        <v>19</v>
      </c>
      <c r="E389" t="s">
        <v>691</v>
      </c>
      <c r="F389" t="s">
        <v>693</v>
      </c>
      <c r="G389" s="1">
        <v>296</v>
      </c>
      <c r="H389">
        <v>1</v>
      </c>
      <c r="I389">
        <v>2</v>
      </c>
      <c r="J389" s="1">
        <v>777</v>
      </c>
      <c r="K389" t="s">
        <v>9123</v>
      </c>
      <c r="L389" t="s">
        <v>9135</v>
      </c>
      <c r="M389" t="s">
        <v>9487</v>
      </c>
      <c r="N389" t="s">
        <v>8536</v>
      </c>
      <c r="O389" t="s">
        <v>8559</v>
      </c>
      <c r="P389" t="s">
        <v>8560</v>
      </c>
      <c r="Q389">
        <v>19140</v>
      </c>
      <c r="R389" t="s">
        <v>8561</v>
      </c>
      <c r="S389" t="s">
        <v>7896</v>
      </c>
      <c r="T389" t="s">
        <v>7738</v>
      </c>
    </row>
    <row r="390" spans="1:20" x14ac:dyDescent="0.25">
      <c r="A390" t="s">
        <v>694</v>
      </c>
      <c r="B390" s="2">
        <v>41967</v>
      </c>
      <c r="C390" s="2">
        <v>41969</v>
      </c>
      <c r="D390" t="s">
        <v>79</v>
      </c>
      <c r="E390" t="s">
        <v>695</v>
      </c>
      <c r="F390" t="s">
        <v>696</v>
      </c>
      <c r="G390" s="1">
        <v>2624</v>
      </c>
      <c r="H390">
        <v>1</v>
      </c>
      <c r="I390">
        <v>2</v>
      </c>
      <c r="J390" s="1">
        <v>4264</v>
      </c>
      <c r="K390" t="s">
        <v>9128</v>
      </c>
      <c r="L390" t="s">
        <v>9137</v>
      </c>
      <c r="M390" t="s">
        <v>9488</v>
      </c>
      <c r="N390" t="s">
        <v>8536</v>
      </c>
      <c r="O390" t="s">
        <v>8646</v>
      </c>
      <c r="P390" t="s">
        <v>8604</v>
      </c>
      <c r="Q390">
        <v>45231</v>
      </c>
      <c r="R390" t="s">
        <v>8561</v>
      </c>
      <c r="S390" t="s">
        <v>7897</v>
      </c>
      <c r="T390" t="s">
        <v>7736</v>
      </c>
    </row>
    <row r="391" spans="1:20" x14ac:dyDescent="0.25">
      <c r="A391" t="s">
        <v>697</v>
      </c>
      <c r="B391" s="2">
        <v>43080</v>
      </c>
      <c r="C391" s="2">
        <v>43084</v>
      </c>
      <c r="D391" t="s">
        <v>19</v>
      </c>
      <c r="E391" t="s">
        <v>698</v>
      </c>
      <c r="F391" t="s">
        <v>699</v>
      </c>
      <c r="G391" s="1">
        <v>2336</v>
      </c>
      <c r="H391">
        <v>4</v>
      </c>
      <c r="I391">
        <v>2</v>
      </c>
      <c r="J391" s="1">
        <v>7884</v>
      </c>
      <c r="K391" t="s">
        <v>9128</v>
      </c>
      <c r="L391" t="s">
        <v>9142</v>
      </c>
      <c r="M391" t="s">
        <v>9489</v>
      </c>
      <c r="N391" t="s">
        <v>8536</v>
      </c>
      <c r="O391" t="s">
        <v>8576</v>
      </c>
      <c r="P391" t="s">
        <v>8577</v>
      </c>
      <c r="Q391">
        <v>10009</v>
      </c>
      <c r="R391" t="s">
        <v>8561</v>
      </c>
      <c r="S391" t="s">
        <v>7898</v>
      </c>
      <c r="T391" t="s">
        <v>7736</v>
      </c>
    </row>
    <row r="392" spans="1:20" x14ac:dyDescent="0.25">
      <c r="A392" t="s">
        <v>697</v>
      </c>
      <c r="B392" s="2">
        <v>43080</v>
      </c>
      <c r="C392" s="2">
        <v>43084</v>
      </c>
      <c r="D392" t="s">
        <v>19</v>
      </c>
      <c r="E392" t="s">
        <v>698</v>
      </c>
      <c r="F392" t="s">
        <v>178</v>
      </c>
      <c r="G392" s="1">
        <v>3998</v>
      </c>
      <c r="H392">
        <v>2</v>
      </c>
      <c r="I392">
        <v>0</v>
      </c>
      <c r="J392" s="1">
        <v>135932</v>
      </c>
      <c r="K392" t="s">
        <v>9139</v>
      </c>
      <c r="L392" t="s">
        <v>9162</v>
      </c>
      <c r="M392" t="s">
        <v>9224</v>
      </c>
      <c r="N392" t="s">
        <v>8536</v>
      </c>
      <c r="O392" t="s">
        <v>8576</v>
      </c>
      <c r="P392" t="s">
        <v>8577</v>
      </c>
      <c r="Q392">
        <v>10009</v>
      </c>
      <c r="R392" t="s">
        <v>8561</v>
      </c>
      <c r="S392" t="s">
        <v>7898</v>
      </c>
      <c r="T392" t="s">
        <v>7736</v>
      </c>
    </row>
    <row r="393" spans="1:20" x14ac:dyDescent="0.25">
      <c r="A393" t="s">
        <v>700</v>
      </c>
      <c r="B393" s="2">
        <v>41903</v>
      </c>
      <c r="C393" s="2">
        <v>41905</v>
      </c>
      <c r="D393" t="s">
        <v>11</v>
      </c>
      <c r="E393" t="s">
        <v>701</v>
      </c>
      <c r="F393" t="s">
        <v>702</v>
      </c>
      <c r="G393" s="1">
        <v>246384</v>
      </c>
      <c r="H393">
        <v>2</v>
      </c>
      <c r="I393">
        <v>2</v>
      </c>
      <c r="J393" s="1">
        <v>277182</v>
      </c>
      <c r="K393" t="s">
        <v>9139</v>
      </c>
      <c r="L393" t="s">
        <v>9140</v>
      </c>
      <c r="M393" t="s">
        <v>9490</v>
      </c>
      <c r="N393" t="s">
        <v>8536</v>
      </c>
      <c r="O393" t="s">
        <v>8670</v>
      </c>
      <c r="P393" t="s">
        <v>8548</v>
      </c>
      <c r="Q393">
        <v>98198</v>
      </c>
      <c r="R393" t="s">
        <v>8542</v>
      </c>
      <c r="S393" t="s">
        <v>7899</v>
      </c>
      <c r="T393" t="s">
        <v>7736</v>
      </c>
    </row>
    <row r="394" spans="1:20" x14ac:dyDescent="0.25">
      <c r="A394" t="s">
        <v>700</v>
      </c>
      <c r="B394" s="2">
        <v>41903</v>
      </c>
      <c r="C394" s="2">
        <v>41905</v>
      </c>
      <c r="D394" t="s">
        <v>11</v>
      </c>
      <c r="E394" t="s">
        <v>701</v>
      </c>
      <c r="F394" t="s">
        <v>703</v>
      </c>
      <c r="G394" s="1">
        <v>179997</v>
      </c>
      <c r="H394">
        <v>3</v>
      </c>
      <c r="I394">
        <v>0</v>
      </c>
      <c r="J394" s="1">
        <v>7019883</v>
      </c>
      <c r="K394" t="s">
        <v>9139</v>
      </c>
      <c r="L394" t="s">
        <v>9447</v>
      </c>
      <c r="M394" t="s">
        <v>9491</v>
      </c>
      <c r="N394" t="s">
        <v>8536</v>
      </c>
      <c r="O394" t="s">
        <v>8670</v>
      </c>
      <c r="P394" t="s">
        <v>8548</v>
      </c>
      <c r="Q394">
        <v>98198</v>
      </c>
      <c r="R394" t="s">
        <v>8542</v>
      </c>
      <c r="S394" t="s">
        <v>7899</v>
      </c>
      <c r="T394" t="s">
        <v>7736</v>
      </c>
    </row>
    <row r="395" spans="1:20" x14ac:dyDescent="0.25">
      <c r="A395" t="s">
        <v>704</v>
      </c>
      <c r="B395" s="2">
        <v>41797</v>
      </c>
      <c r="C395" s="2">
        <v>41800</v>
      </c>
      <c r="D395" t="s">
        <v>11</v>
      </c>
      <c r="E395" t="s">
        <v>705</v>
      </c>
      <c r="F395" t="s">
        <v>706</v>
      </c>
      <c r="G395" s="1">
        <v>12462</v>
      </c>
      <c r="H395">
        <v>3</v>
      </c>
      <c r="I395">
        <v>8</v>
      </c>
      <c r="J395" s="1">
        <v>-205623</v>
      </c>
      <c r="K395" t="s">
        <v>9128</v>
      </c>
      <c r="L395" t="s">
        <v>9142</v>
      </c>
      <c r="M395" t="s">
        <v>9492</v>
      </c>
      <c r="N395" t="s">
        <v>8536</v>
      </c>
      <c r="O395" t="s">
        <v>8671</v>
      </c>
      <c r="P395" t="s">
        <v>8566</v>
      </c>
      <c r="Q395">
        <v>61604</v>
      </c>
      <c r="R395" t="s">
        <v>8551</v>
      </c>
      <c r="S395" t="s">
        <v>7900</v>
      </c>
      <c r="T395" t="s">
        <v>7738</v>
      </c>
    </row>
    <row r="396" spans="1:20" x14ac:dyDescent="0.25">
      <c r="A396" t="s">
        <v>707</v>
      </c>
      <c r="B396" s="2">
        <v>42916</v>
      </c>
      <c r="C396" s="2">
        <v>42921</v>
      </c>
      <c r="D396" t="s">
        <v>19</v>
      </c>
      <c r="E396" t="s">
        <v>708</v>
      </c>
      <c r="F396" t="s">
        <v>709</v>
      </c>
      <c r="G396" s="1">
        <v>75792</v>
      </c>
      <c r="H396">
        <v>3</v>
      </c>
      <c r="I396">
        <v>2</v>
      </c>
      <c r="J396" s="1">
        <v>255798</v>
      </c>
      <c r="K396" t="s">
        <v>9128</v>
      </c>
      <c r="L396" t="s">
        <v>9142</v>
      </c>
      <c r="M396" t="s">
        <v>9493</v>
      </c>
      <c r="N396" t="s">
        <v>8536</v>
      </c>
      <c r="O396" t="s">
        <v>8672</v>
      </c>
      <c r="P396" t="s">
        <v>8673</v>
      </c>
      <c r="Q396">
        <v>89115</v>
      </c>
      <c r="R396" t="s">
        <v>8542</v>
      </c>
      <c r="S396" t="s">
        <v>7901</v>
      </c>
      <c r="T396" t="s">
        <v>7744</v>
      </c>
    </row>
    <row r="397" spans="1:20" x14ac:dyDescent="0.25">
      <c r="A397" t="s">
        <v>710</v>
      </c>
      <c r="B397" s="2">
        <v>43025</v>
      </c>
      <c r="C397" s="2">
        <v>43027</v>
      </c>
      <c r="D397" t="s">
        <v>11</v>
      </c>
      <c r="E397" t="s">
        <v>711</v>
      </c>
      <c r="F397" t="s">
        <v>712</v>
      </c>
      <c r="G397" s="1">
        <v>4996</v>
      </c>
      <c r="H397">
        <v>2</v>
      </c>
      <c r="I397">
        <v>0</v>
      </c>
      <c r="J397" s="1">
        <v>94924</v>
      </c>
      <c r="K397" t="s">
        <v>9128</v>
      </c>
      <c r="L397" t="s">
        <v>9133</v>
      </c>
      <c r="M397" t="s">
        <v>9494</v>
      </c>
      <c r="N397" t="s">
        <v>8536</v>
      </c>
      <c r="O397" t="s">
        <v>8674</v>
      </c>
      <c r="P397" t="s">
        <v>8675</v>
      </c>
      <c r="Q397">
        <v>2886</v>
      </c>
      <c r="R397" t="s">
        <v>8561</v>
      </c>
      <c r="S397" t="s">
        <v>7902</v>
      </c>
      <c r="T397" t="s">
        <v>7738</v>
      </c>
    </row>
    <row r="398" spans="1:20" x14ac:dyDescent="0.25">
      <c r="A398" t="s">
        <v>710</v>
      </c>
      <c r="B398" s="2">
        <v>43025</v>
      </c>
      <c r="C398" s="2">
        <v>43027</v>
      </c>
      <c r="D398" t="s">
        <v>11</v>
      </c>
      <c r="E398" t="s">
        <v>711</v>
      </c>
      <c r="F398" t="s">
        <v>713</v>
      </c>
      <c r="G398" s="1">
        <v>1296</v>
      </c>
      <c r="H398">
        <v>2</v>
      </c>
      <c r="I398">
        <v>0</v>
      </c>
      <c r="J398" s="1">
        <v>62208</v>
      </c>
      <c r="K398" t="s">
        <v>9128</v>
      </c>
      <c r="L398" t="s">
        <v>9148</v>
      </c>
      <c r="M398" t="s">
        <v>9495</v>
      </c>
      <c r="N398" t="s">
        <v>8536</v>
      </c>
      <c r="O398" t="s">
        <v>8674</v>
      </c>
      <c r="P398" t="s">
        <v>8675</v>
      </c>
      <c r="Q398">
        <v>2886</v>
      </c>
      <c r="R398" t="s">
        <v>8561</v>
      </c>
      <c r="S398" t="s">
        <v>7902</v>
      </c>
      <c r="T398" t="s">
        <v>7738</v>
      </c>
    </row>
    <row r="399" spans="1:20" x14ac:dyDescent="0.25">
      <c r="A399" t="s">
        <v>714</v>
      </c>
      <c r="B399" s="2">
        <v>42308</v>
      </c>
      <c r="C399" s="2">
        <v>42312</v>
      </c>
      <c r="D399" t="s">
        <v>19</v>
      </c>
      <c r="E399" t="s">
        <v>39</v>
      </c>
      <c r="F399" t="s">
        <v>715</v>
      </c>
      <c r="G399" s="1">
        <v>7012</v>
      </c>
      <c r="H399">
        <v>4</v>
      </c>
      <c r="I399">
        <v>0</v>
      </c>
      <c r="J399" s="1">
        <v>21036</v>
      </c>
      <c r="K399" t="s">
        <v>9128</v>
      </c>
      <c r="L399" t="s">
        <v>9273</v>
      </c>
      <c r="M399" t="s">
        <v>9496</v>
      </c>
      <c r="N399" t="s">
        <v>8536</v>
      </c>
      <c r="O399" t="s">
        <v>8584</v>
      </c>
      <c r="P399" t="s">
        <v>8571</v>
      </c>
      <c r="Q399">
        <v>49201</v>
      </c>
      <c r="R399" t="s">
        <v>8551</v>
      </c>
      <c r="S399" t="s">
        <v>7743</v>
      </c>
      <c r="T399" t="s">
        <v>7744</v>
      </c>
    </row>
    <row r="400" spans="1:20" x14ac:dyDescent="0.25">
      <c r="A400" t="s">
        <v>716</v>
      </c>
      <c r="B400" s="2">
        <v>42621</v>
      </c>
      <c r="C400" s="2">
        <v>42623</v>
      </c>
      <c r="D400" t="s">
        <v>11</v>
      </c>
      <c r="E400" t="s">
        <v>717</v>
      </c>
      <c r="F400" t="s">
        <v>718</v>
      </c>
      <c r="G400" s="1">
        <v>35952</v>
      </c>
      <c r="H400">
        <v>3</v>
      </c>
      <c r="I400">
        <v>2</v>
      </c>
      <c r="J400" s="1">
        <v>35952</v>
      </c>
      <c r="K400" t="s">
        <v>9128</v>
      </c>
      <c r="L400" t="s">
        <v>9133</v>
      </c>
      <c r="M400" t="s">
        <v>9497</v>
      </c>
      <c r="N400" t="s">
        <v>8536</v>
      </c>
      <c r="O400" t="s">
        <v>8563</v>
      </c>
      <c r="P400" t="s">
        <v>8550</v>
      </c>
      <c r="Q400">
        <v>77036</v>
      </c>
      <c r="R400" t="s">
        <v>8551</v>
      </c>
      <c r="S400" t="s">
        <v>7903</v>
      </c>
      <c r="T400" t="s">
        <v>7736</v>
      </c>
    </row>
    <row r="401" spans="1:20" x14ac:dyDescent="0.25">
      <c r="A401" t="s">
        <v>716</v>
      </c>
      <c r="B401" s="2">
        <v>42621</v>
      </c>
      <c r="C401" s="2">
        <v>42623</v>
      </c>
      <c r="D401" t="s">
        <v>11</v>
      </c>
      <c r="E401" t="s">
        <v>717</v>
      </c>
      <c r="F401" t="s">
        <v>68</v>
      </c>
      <c r="G401" s="1">
        <v>23962656</v>
      </c>
      <c r="H401">
        <v>4</v>
      </c>
      <c r="I401">
        <v>32</v>
      </c>
      <c r="J401" s="1">
        <v>-3171528</v>
      </c>
      <c r="K401" t="s">
        <v>9123</v>
      </c>
      <c r="L401" t="s">
        <v>9124</v>
      </c>
      <c r="M401" t="s">
        <v>9164</v>
      </c>
      <c r="N401" t="s">
        <v>8536</v>
      </c>
      <c r="O401" t="s">
        <v>8563</v>
      </c>
      <c r="P401" t="s">
        <v>8550</v>
      </c>
      <c r="Q401">
        <v>77036</v>
      </c>
      <c r="R401" t="s">
        <v>8551</v>
      </c>
      <c r="S401" t="s">
        <v>7903</v>
      </c>
      <c r="T401" t="s">
        <v>7736</v>
      </c>
    </row>
    <row r="402" spans="1:20" x14ac:dyDescent="0.25">
      <c r="A402" t="s">
        <v>716</v>
      </c>
      <c r="B402" s="2">
        <v>42621</v>
      </c>
      <c r="C402" s="2">
        <v>42623</v>
      </c>
      <c r="D402" t="s">
        <v>11</v>
      </c>
      <c r="E402" t="s">
        <v>717</v>
      </c>
      <c r="F402" t="s">
        <v>719</v>
      </c>
      <c r="G402" s="1">
        <v>131136</v>
      </c>
      <c r="H402">
        <v>4</v>
      </c>
      <c r="I402">
        <v>2</v>
      </c>
      <c r="J402" s="1">
        <v>-32784</v>
      </c>
      <c r="K402" t="s">
        <v>9128</v>
      </c>
      <c r="L402" t="s">
        <v>9133</v>
      </c>
      <c r="M402" t="s">
        <v>9498</v>
      </c>
      <c r="N402" t="s">
        <v>8536</v>
      </c>
      <c r="O402" t="s">
        <v>8563</v>
      </c>
      <c r="P402" t="s">
        <v>8550</v>
      </c>
      <c r="Q402">
        <v>77036</v>
      </c>
      <c r="R402" t="s">
        <v>8551</v>
      </c>
      <c r="S402" t="s">
        <v>7903</v>
      </c>
      <c r="T402" t="s">
        <v>7736</v>
      </c>
    </row>
    <row r="403" spans="1:20" x14ac:dyDescent="0.25">
      <c r="A403" t="s">
        <v>716</v>
      </c>
      <c r="B403" s="2">
        <v>42621</v>
      </c>
      <c r="C403" s="2">
        <v>42623</v>
      </c>
      <c r="D403" t="s">
        <v>11</v>
      </c>
      <c r="E403" t="s">
        <v>717</v>
      </c>
      <c r="F403" t="s">
        <v>720</v>
      </c>
      <c r="G403" s="1">
        <v>57584</v>
      </c>
      <c r="H403">
        <v>2</v>
      </c>
      <c r="I403">
        <v>2</v>
      </c>
      <c r="J403" s="1">
        <v>7198</v>
      </c>
      <c r="K403" t="s">
        <v>9139</v>
      </c>
      <c r="L403" t="s">
        <v>9162</v>
      </c>
      <c r="M403" t="s">
        <v>9499</v>
      </c>
      <c r="N403" t="s">
        <v>8536</v>
      </c>
      <c r="O403" t="s">
        <v>8563</v>
      </c>
      <c r="P403" t="s">
        <v>8550</v>
      </c>
      <c r="Q403">
        <v>77036</v>
      </c>
      <c r="R403" t="s">
        <v>8551</v>
      </c>
      <c r="S403" t="s">
        <v>7903</v>
      </c>
      <c r="T403" t="s">
        <v>7736</v>
      </c>
    </row>
    <row r="404" spans="1:20" x14ac:dyDescent="0.25">
      <c r="A404" t="s">
        <v>721</v>
      </c>
      <c r="B404" s="2">
        <v>41997</v>
      </c>
      <c r="C404" s="2">
        <v>41999</v>
      </c>
      <c r="D404" t="s">
        <v>79</v>
      </c>
      <c r="E404" t="s">
        <v>722</v>
      </c>
      <c r="F404" t="s">
        <v>723</v>
      </c>
      <c r="G404" s="1">
        <v>9568</v>
      </c>
      <c r="H404">
        <v>2</v>
      </c>
      <c r="I404">
        <v>2</v>
      </c>
      <c r="J404" s="1">
        <v>34684</v>
      </c>
      <c r="K404" t="s">
        <v>9128</v>
      </c>
      <c r="L404" t="s">
        <v>9148</v>
      </c>
      <c r="M404" t="s">
        <v>9500</v>
      </c>
      <c r="N404" t="s">
        <v>8536</v>
      </c>
      <c r="O404" t="s">
        <v>8676</v>
      </c>
      <c r="P404" t="s">
        <v>8544</v>
      </c>
      <c r="Q404">
        <v>33180</v>
      </c>
      <c r="R404" t="s">
        <v>8539</v>
      </c>
      <c r="S404" t="s">
        <v>7904</v>
      </c>
      <c r="T404" t="s">
        <v>7736</v>
      </c>
    </row>
    <row r="405" spans="1:20" x14ac:dyDescent="0.25">
      <c r="A405" t="s">
        <v>724</v>
      </c>
      <c r="B405" s="2">
        <v>41745</v>
      </c>
      <c r="C405" s="2">
        <v>41749</v>
      </c>
      <c r="D405" t="s">
        <v>19</v>
      </c>
      <c r="E405" t="s">
        <v>301</v>
      </c>
      <c r="F405" t="s">
        <v>725</v>
      </c>
      <c r="G405" s="1">
        <v>39072</v>
      </c>
      <c r="H405">
        <v>6</v>
      </c>
      <c r="I405">
        <v>2</v>
      </c>
      <c r="J405" s="1">
        <v>9768</v>
      </c>
      <c r="K405" t="s">
        <v>9128</v>
      </c>
      <c r="L405" t="s">
        <v>9137</v>
      </c>
      <c r="M405" t="s">
        <v>9501</v>
      </c>
      <c r="N405" t="s">
        <v>8536</v>
      </c>
      <c r="O405" t="s">
        <v>8606</v>
      </c>
      <c r="P405" t="s">
        <v>8546</v>
      </c>
      <c r="Q405">
        <v>28403</v>
      </c>
      <c r="R405" t="s">
        <v>8539</v>
      </c>
      <c r="S405" t="s">
        <v>7808</v>
      </c>
      <c r="T405" t="s">
        <v>7738</v>
      </c>
    </row>
    <row r="406" spans="1:20" x14ac:dyDescent="0.25">
      <c r="A406" t="s">
        <v>726</v>
      </c>
      <c r="B406" s="2">
        <v>43093</v>
      </c>
      <c r="C406" s="2">
        <v>43098</v>
      </c>
      <c r="D406" t="s">
        <v>19</v>
      </c>
      <c r="E406" t="s">
        <v>727</v>
      </c>
      <c r="F406" t="s">
        <v>728</v>
      </c>
      <c r="G406" s="1">
        <v>3591</v>
      </c>
      <c r="H406">
        <v>3</v>
      </c>
      <c r="I406">
        <v>0</v>
      </c>
      <c r="J406" s="1">
        <v>96957</v>
      </c>
      <c r="K406" t="s">
        <v>9128</v>
      </c>
      <c r="L406" t="s">
        <v>9144</v>
      </c>
      <c r="M406" t="s">
        <v>9502</v>
      </c>
      <c r="N406" t="s">
        <v>8536</v>
      </c>
      <c r="O406" t="s">
        <v>8576</v>
      </c>
      <c r="P406" t="s">
        <v>8577</v>
      </c>
      <c r="Q406">
        <v>10024</v>
      </c>
      <c r="R406" t="s">
        <v>8561</v>
      </c>
      <c r="S406" t="s">
        <v>7905</v>
      </c>
      <c r="T406" t="s">
        <v>7736</v>
      </c>
    </row>
    <row r="407" spans="1:20" x14ac:dyDescent="0.25">
      <c r="A407" t="s">
        <v>729</v>
      </c>
      <c r="B407" s="2">
        <v>43077</v>
      </c>
      <c r="C407" s="2">
        <v>43081</v>
      </c>
      <c r="D407" t="s">
        <v>19</v>
      </c>
      <c r="E407" t="s">
        <v>730</v>
      </c>
      <c r="F407" t="s">
        <v>720</v>
      </c>
      <c r="G407" s="1">
        <v>17995</v>
      </c>
      <c r="H407">
        <v>5</v>
      </c>
      <c r="I407">
        <v>0</v>
      </c>
      <c r="J407" s="1">
        <v>377895</v>
      </c>
      <c r="K407" t="s">
        <v>9139</v>
      </c>
      <c r="L407" t="s">
        <v>9162</v>
      </c>
      <c r="M407" t="s">
        <v>9499</v>
      </c>
      <c r="N407" t="s">
        <v>8536</v>
      </c>
      <c r="O407" t="s">
        <v>8556</v>
      </c>
      <c r="P407" t="s">
        <v>8541</v>
      </c>
      <c r="Q407">
        <v>94110</v>
      </c>
      <c r="R407" t="s">
        <v>8542</v>
      </c>
      <c r="S407" t="s">
        <v>7906</v>
      </c>
      <c r="T407" t="s">
        <v>7736</v>
      </c>
    </row>
    <row r="408" spans="1:20" x14ac:dyDescent="0.25">
      <c r="A408" t="s">
        <v>729</v>
      </c>
      <c r="B408" s="2">
        <v>43077</v>
      </c>
      <c r="C408" s="2">
        <v>43081</v>
      </c>
      <c r="D408" t="s">
        <v>19</v>
      </c>
      <c r="E408" t="s">
        <v>730</v>
      </c>
      <c r="F408" t="s">
        <v>731</v>
      </c>
      <c r="G408" s="1">
        <v>1199976</v>
      </c>
      <c r="H408">
        <v>3</v>
      </c>
      <c r="I408">
        <v>2</v>
      </c>
      <c r="J408" s="1">
        <v>4349913</v>
      </c>
      <c r="K408" t="s">
        <v>9139</v>
      </c>
      <c r="L408" t="s">
        <v>9447</v>
      </c>
      <c r="M408" t="s">
        <v>9503</v>
      </c>
      <c r="N408" t="s">
        <v>8536</v>
      </c>
      <c r="O408" t="s">
        <v>8556</v>
      </c>
      <c r="P408" t="s">
        <v>8541</v>
      </c>
      <c r="Q408">
        <v>94110</v>
      </c>
      <c r="R408" t="s">
        <v>8542</v>
      </c>
      <c r="S408" t="s">
        <v>7906</v>
      </c>
      <c r="T408" t="s">
        <v>7736</v>
      </c>
    </row>
    <row r="409" spans="1:20" x14ac:dyDescent="0.25">
      <c r="A409" t="s">
        <v>729</v>
      </c>
      <c r="B409" s="2">
        <v>43077</v>
      </c>
      <c r="C409" s="2">
        <v>43081</v>
      </c>
      <c r="D409" t="s">
        <v>19</v>
      </c>
      <c r="E409" t="s">
        <v>730</v>
      </c>
      <c r="F409" t="s">
        <v>732</v>
      </c>
      <c r="G409" s="1">
        <v>2715</v>
      </c>
      <c r="H409">
        <v>5</v>
      </c>
      <c r="I409">
        <v>0</v>
      </c>
      <c r="J409" s="1">
        <v>133035</v>
      </c>
      <c r="K409" t="s">
        <v>9128</v>
      </c>
      <c r="L409" t="s">
        <v>9148</v>
      </c>
      <c r="M409" t="s">
        <v>9504</v>
      </c>
      <c r="N409" t="s">
        <v>8536</v>
      </c>
      <c r="O409" t="s">
        <v>8556</v>
      </c>
      <c r="P409" t="s">
        <v>8541</v>
      </c>
      <c r="Q409">
        <v>94110</v>
      </c>
      <c r="R409" t="s">
        <v>8542</v>
      </c>
      <c r="S409" t="s">
        <v>7906</v>
      </c>
      <c r="T409" t="s">
        <v>7736</v>
      </c>
    </row>
    <row r="410" spans="1:20" x14ac:dyDescent="0.25">
      <c r="A410" t="s">
        <v>729</v>
      </c>
      <c r="B410" s="2">
        <v>43077</v>
      </c>
      <c r="C410" s="2">
        <v>43081</v>
      </c>
      <c r="D410" t="s">
        <v>19</v>
      </c>
      <c r="E410" t="s">
        <v>730</v>
      </c>
      <c r="F410" t="s">
        <v>733</v>
      </c>
      <c r="G410" s="1">
        <v>1004024</v>
      </c>
      <c r="H410">
        <v>7</v>
      </c>
      <c r="I410">
        <v>2</v>
      </c>
      <c r="J410" s="1">
        <v>-1129527</v>
      </c>
      <c r="K410" t="s">
        <v>9123</v>
      </c>
      <c r="L410" t="s">
        <v>9131</v>
      </c>
      <c r="M410" t="s">
        <v>9505</v>
      </c>
      <c r="N410" t="s">
        <v>8536</v>
      </c>
      <c r="O410" t="s">
        <v>8556</v>
      </c>
      <c r="P410" t="s">
        <v>8541</v>
      </c>
      <c r="Q410">
        <v>94110</v>
      </c>
      <c r="R410" t="s">
        <v>8542</v>
      </c>
      <c r="S410" t="s">
        <v>7906</v>
      </c>
      <c r="T410" t="s">
        <v>7736</v>
      </c>
    </row>
    <row r="411" spans="1:20" x14ac:dyDescent="0.25">
      <c r="A411" t="s">
        <v>729</v>
      </c>
      <c r="B411" s="2">
        <v>43077</v>
      </c>
      <c r="C411" s="2">
        <v>43081</v>
      </c>
      <c r="D411" t="s">
        <v>19</v>
      </c>
      <c r="E411" t="s">
        <v>730</v>
      </c>
      <c r="F411" t="s">
        <v>734</v>
      </c>
      <c r="G411" s="1">
        <v>968</v>
      </c>
      <c r="H411">
        <v>1</v>
      </c>
      <c r="I411">
        <v>0</v>
      </c>
      <c r="J411" s="1">
        <v>46464</v>
      </c>
      <c r="K411" t="s">
        <v>9128</v>
      </c>
      <c r="L411" t="s">
        <v>9148</v>
      </c>
      <c r="M411" t="s">
        <v>9506</v>
      </c>
      <c r="N411" t="s">
        <v>8536</v>
      </c>
      <c r="O411" t="s">
        <v>8556</v>
      </c>
      <c r="P411" t="s">
        <v>8541</v>
      </c>
      <c r="Q411">
        <v>94110</v>
      </c>
      <c r="R411" t="s">
        <v>8542</v>
      </c>
      <c r="S411" t="s">
        <v>7906</v>
      </c>
      <c r="T411" t="s">
        <v>7736</v>
      </c>
    </row>
    <row r="412" spans="1:20" x14ac:dyDescent="0.25">
      <c r="A412" t="s">
        <v>729</v>
      </c>
      <c r="B412" s="2">
        <v>43077</v>
      </c>
      <c r="C412" s="2">
        <v>43081</v>
      </c>
      <c r="D412" t="s">
        <v>19</v>
      </c>
      <c r="E412" t="s">
        <v>730</v>
      </c>
      <c r="F412" t="s">
        <v>735</v>
      </c>
      <c r="G412" s="1">
        <v>2835</v>
      </c>
      <c r="H412">
        <v>9</v>
      </c>
      <c r="I412">
        <v>0</v>
      </c>
      <c r="J412" s="1">
        <v>13608</v>
      </c>
      <c r="K412" t="s">
        <v>9128</v>
      </c>
      <c r="L412" t="s">
        <v>9129</v>
      </c>
      <c r="M412" t="s">
        <v>9507</v>
      </c>
      <c r="N412" t="s">
        <v>8536</v>
      </c>
      <c r="O412" t="s">
        <v>8556</v>
      </c>
      <c r="P412" t="s">
        <v>8541</v>
      </c>
      <c r="Q412">
        <v>94110</v>
      </c>
      <c r="R412" t="s">
        <v>8542</v>
      </c>
      <c r="S412" t="s">
        <v>7906</v>
      </c>
      <c r="T412" t="s">
        <v>7736</v>
      </c>
    </row>
    <row r="413" spans="1:20" x14ac:dyDescent="0.25">
      <c r="A413" t="s">
        <v>729</v>
      </c>
      <c r="B413" s="2">
        <v>43077</v>
      </c>
      <c r="C413" s="2">
        <v>43081</v>
      </c>
      <c r="D413" t="s">
        <v>19</v>
      </c>
      <c r="E413" t="s">
        <v>730</v>
      </c>
      <c r="F413" t="s">
        <v>632</v>
      </c>
      <c r="G413" s="1">
        <v>5598</v>
      </c>
      <c r="H413">
        <v>1</v>
      </c>
      <c r="I413">
        <v>0</v>
      </c>
      <c r="J413" s="1">
        <v>274302</v>
      </c>
      <c r="K413" t="s">
        <v>9128</v>
      </c>
      <c r="L413" t="s">
        <v>9148</v>
      </c>
      <c r="M413" t="s">
        <v>9456</v>
      </c>
      <c r="N413" t="s">
        <v>8536</v>
      </c>
      <c r="O413" t="s">
        <v>8556</v>
      </c>
      <c r="P413" t="s">
        <v>8541</v>
      </c>
      <c r="Q413">
        <v>94110</v>
      </c>
      <c r="R413" t="s">
        <v>8542</v>
      </c>
      <c r="S413" t="s">
        <v>7906</v>
      </c>
      <c r="T413" t="s">
        <v>7736</v>
      </c>
    </row>
    <row r="414" spans="1:20" x14ac:dyDescent="0.25">
      <c r="A414" t="s">
        <v>729</v>
      </c>
      <c r="B414" s="2">
        <v>43077</v>
      </c>
      <c r="C414" s="2">
        <v>43081</v>
      </c>
      <c r="D414" t="s">
        <v>19</v>
      </c>
      <c r="E414" t="s">
        <v>730</v>
      </c>
      <c r="F414" t="s">
        <v>736</v>
      </c>
      <c r="G414" s="1">
        <v>1336829</v>
      </c>
      <c r="H414">
        <v>13</v>
      </c>
      <c r="I414">
        <v>15</v>
      </c>
      <c r="J414" s="1">
        <v>314548</v>
      </c>
      <c r="K414" t="s">
        <v>9123</v>
      </c>
      <c r="L414" t="s">
        <v>9124</v>
      </c>
      <c r="M414" t="s">
        <v>9508</v>
      </c>
      <c r="N414" t="s">
        <v>8536</v>
      </c>
      <c r="O414" t="s">
        <v>8556</v>
      </c>
      <c r="P414" t="s">
        <v>8541</v>
      </c>
      <c r="Q414">
        <v>94110</v>
      </c>
      <c r="R414" t="s">
        <v>8542</v>
      </c>
      <c r="S414" t="s">
        <v>7906</v>
      </c>
      <c r="T414" t="s">
        <v>7736</v>
      </c>
    </row>
    <row r="415" spans="1:20" x14ac:dyDescent="0.25">
      <c r="A415" t="s">
        <v>729</v>
      </c>
      <c r="B415" s="2">
        <v>43077</v>
      </c>
      <c r="C415" s="2">
        <v>43081</v>
      </c>
      <c r="D415" t="s">
        <v>19</v>
      </c>
      <c r="E415" t="s">
        <v>730</v>
      </c>
      <c r="F415" t="s">
        <v>737</v>
      </c>
      <c r="G415" s="1">
        <v>113568</v>
      </c>
      <c r="H415">
        <v>2</v>
      </c>
      <c r="I415">
        <v>2</v>
      </c>
      <c r="J415" s="1">
        <v>-184548</v>
      </c>
      <c r="K415" t="s">
        <v>9123</v>
      </c>
      <c r="L415" t="s">
        <v>9126</v>
      </c>
      <c r="M415" t="s">
        <v>9509</v>
      </c>
      <c r="N415" t="s">
        <v>8536</v>
      </c>
      <c r="O415" t="s">
        <v>8556</v>
      </c>
      <c r="P415" t="s">
        <v>8541</v>
      </c>
      <c r="Q415">
        <v>94110</v>
      </c>
      <c r="R415" t="s">
        <v>8542</v>
      </c>
      <c r="S415" t="s">
        <v>7906</v>
      </c>
      <c r="T415" t="s">
        <v>7736</v>
      </c>
    </row>
    <row r="416" spans="1:20" x14ac:dyDescent="0.25">
      <c r="A416" t="s">
        <v>738</v>
      </c>
      <c r="B416" s="2">
        <v>43042</v>
      </c>
      <c r="C416" s="2">
        <v>43046</v>
      </c>
      <c r="D416" t="s">
        <v>19</v>
      </c>
      <c r="E416" t="s">
        <v>739</v>
      </c>
      <c r="F416" t="s">
        <v>740</v>
      </c>
      <c r="G416" s="1">
        <v>13986</v>
      </c>
      <c r="H416">
        <v>7</v>
      </c>
      <c r="I416">
        <v>0</v>
      </c>
      <c r="J416" s="1">
        <v>657342</v>
      </c>
      <c r="K416" t="s">
        <v>9128</v>
      </c>
      <c r="L416" t="s">
        <v>9148</v>
      </c>
      <c r="M416" t="s">
        <v>9510</v>
      </c>
      <c r="N416" t="s">
        <v>8536</v>
      </c>
      <c r="O416" t="s">
        <v>8547</v>
      </c>
      <c r="P416" t="s">
        <v>8548</v>
      </c>
      <c r="Q416">
        <v>98105</v>
      </c>
      <c r="R416" t="s">
        <v>8542</v>
      </c>
      <c r="S416" t="s">
        <v>7907</v>
      </c>
      <c r="T416" t="s">
        <v>7738</v>
      </c>
    </row>
    <row r="417" spans="1:20" x14ac:dyDescent="0.25">
      <c r="A417" t="s">
        <v>738</v>
      </c>
      <c r="B417" s="2">
        <v>43042</v>
      </c>
      <c r="C417" s="2">
        <v>43046</v>
      </c>
      <c r="D417" t="s">
        <v>19</v>
      </c>
      <c r="E417" t="s">
        <v>739</v>
      </c>
      <c r="F417" t="s">
        <v>544</v>
      </c>
      <c r="G417" s="1">
        <v>307136</v>
      </c>
      <c r="H417">
        <v>4</v>
      </c>
      <c r="I417">
        <v>2</v>
      </c>
      <c r="J417" s="1">
        <v>268744</v>
      </c>
      <c r="K417" t="s">
        <v>9123</v>
      </c>
      <c r="L417" t="s">
        <v>9126</v>
      </c>
      <c r="M417" t="s">
        <v>9409</v>
      </c>
      <c r="N417" t="s">
        <v>8536</v>
      </c>
      <c r="O417" t="s">
        <v>8547</v>
      </c>
      <c r="P417" t="s">
        <v>8548</v>
      </c>
      <c r="Q417">
        <v>98105</v>
      </c>
      <c r="R417" t="s">
        <v>8542</v>
      </c>
      <c r="S417" t="s">
        <v>7907</v>
      </c>
      <c r="T417" t="s">
        <v>7738</v>
      </c>
    </row>
    <row r="418" spans="1:20" x14ac:dyDescent="0.25">
      <c r="A418" t="s">
        <v>741</v>
      </c>
      <c r="B418" s="2">
        <v>42910</v>
      </c>
      <c r="C418" s="2">
        <v>42914</v>
      </c>
      <c r="D418" t="s">
        <v>19</v>
      </c>
      <c r="E418" t="s">
        <v>742</v>
      </c>
      <c r="F418" t="s">
        <v>743</v>
      </c>
      <c r="G418" s="1">
        <v>9592</v>
      </c>
      <c r="H418">
        <v>8</v>
      </c>
      <c r="I418">
        <v>0</v>
      </c>
      <c r="J418" s="1">
        <v>258984</v>
      </c>
      <c r="K418" t="s">
        <v>9128</v>
      </c>
      <c r="L418" t="s">
        <v>9137</v>
      </c>
      <c r="M418" t="s">
        <v>9511</v>
      </c>
      <c r="N418" t="s">
        <v>8536</v>
      </c>
      <c r="O418" t="s">
        <v>8677</v>
      </c>
      <c r="P418" t="s">
        <v>8541</v>
      </c>
      <c r="Q418">
        <v>92646</v>
      </c>
      <c r="R418" t="s">
        <v>8542</v>
      </c>
      <c r="S418" t="s">
        <v>7908</v>
      </c>
      <c r="T418" t="s">
        <v>7736</v>
      </c>
    </row>
    <row r="419" spans="1:20" x14ac:dyDescent="0.25">
      <c r="A419" t="s">
        <v>744</v>
      </c>
      <c r="B419" s="2">
        <v>42474</v>
      </c>
      <c r="C419" s="2">
        <v>42478</v>
      </c>
      <c r="D419" t="s">
        <v>19</v>
      </c>
      <c r="E419" t="s">
        <v>745</v>
      </c>
      <c r="F419" t="s">
        <v>746</v>
      </c>
      <c r="G419" s="1">
        <v>3838</v>
      </c>
      <c r="H419">
        <v>5</v>
      </c>
      <c r="I419">
        <v>2</v>
      </c>
      <c r="J419" s="1">
        <v>3838</v>
      </c>
      <c r="K419" t="s">
        <v>9123</v>
      </c>
      <c r="L419" t="s">
        <v>9126</v>
      </c>
      <c r="M419" t="s">
        <v>9512</v>
      </c>
      <c r="N419" t="s">
        <v>8536</v>
      </c>
      <c r="O419" t="s">
        <v>8540</v>
      </c>
      <c r="P419" t="s">
        <v>8541</v>
      </c>
      <c r="Q419">
        <v>90004</v>
      </c>
      <c r="R419" t="s">
        <v>8542</v>
      </c>
      <c r="S419" t="s">
        <v>7909</v>
      </c>
      <c r="T419" t="s">
        <v>7736</v>
      </c>
    </row>
    <row r="420" spans="1:20" x14ac:dyDescent="0.25">
      <c r="A420" t="s">
        <v>747</v>
      </c>
      <c r="B420" s="2">
        <v>43045</v>
      </c>
      <c r="C420" s="2">
        <v>43049</v>
      </c>
      <c r="D420" t="s">
        <v>19</v>
      </c>
      <c r="E420" t="s">
        <v>643</v>
      </c>
      <c r="F420" t="s">
        <v>748</v>
      </c>
      <c r="G420" s="1">
        <v>578</v>
      </c>
      <c r="H420">
        <v>1</v>
      </c>
      <c r="I420">
        <v>0</v>
      </c>
      <c r="J420" s="1">
        <v>28322</v>
      </c>
      <c r="K420" t="s">
        <v>9128</v>
      </c>
      <c r="L420" t="s">
        <v>9148</v>
      </c>
      <c r="M420" t="s">
        <v>9513</v>
      </c>
      <c r="N420" t="s">
        <v>8536</v>
      </c>
      <c r="O420" t="s">
        <v>8678</v>
      </c>
      <c r="P420" t="s">
        <v>8538</v>
      </c>
      <c r="Q420">
        <v>40475</v>
      </c>
      <c r="R420" t="s">
        <v>8539</v>
      </c>
      <c r="S420" t="s">
        <v>7884</v>
      </c>
      <c r="T420" t="s">
        <v>7738</v>
      </c>
    </row>
    <row r="421" spans="1:20" x14ac:dyDescent="0.25">
      <c r="A421" t="s">
        <v>749</v>
      </c>
      <c r="B421" s="2">
        <v>42798</v>
      </c>
      <c r="C421" s="2">
        <v>42803</v>
      </c>
      <c r="D421" t="s">
        <v>19</v>
      </c>
      <c r="E421" t="s">
        <v>582</v>
      </c>
      <c r="F421" t="s">
        <v>750</v>
      </c>
      <c r="G421" s="1">
        <v>932</v>
      </c>
      <c r="H421">
        <v>4</v>
      </c>
      <c r="I421">
        <v>0</v>
      </c>
      <c r="J421" s="1">
        <v>27028</v>
      </c>
      <c r="K421" t="s">
        <v>9128</v>
      </c>
      <c r="L421" t="s">
        <v>9137</v>
      </c>
      <c r="M421" t="s">
        <v>9514</v>
      </c>
      <c r="N421" t="s">
        <v>8536</v>
      </c>
      <c r="O421" t="s">
        <v>8540</v>
      </c>
      <c r="P421" t="s">
        <v>8541</v>
      </c>
      <c r="Q421">
        <v>90045</v>
      </c>
      <c r="R421" t="s">
        <v>8542</v>
      </c>
      <c r="S421" t="s">
        <v>7871</v>
      </c>
      <c r="T421" t="s">
        <v>7738</v>
      </c>
    </row>
    <row r="422" spans="1:20" x14ac:dyDescent="0.25">
      <c r="A422" t="s">
        <v>749</v>
      </c>
      <c r="B422" s="2">
        <v>42798</v>
      </c>
      <c r="C422" s="2">
        <v>42803</v>
      </c>
      <c r="D422" t="s">
        <v>19</v>
      </c>
      <c r="E422" t="s">
        <v>582</v>
      </c>
      <c r="F422" t="s">
        <v>751</v>
      </c>
      <c r="G422" s="1">
        <v>1525</v>
      </c>
      <c r="H422">
        <v>1</v>
      </c>
      <c r="I422">
        <v>0</v>
      </c>
      <c r="J422" s="1">
        <v>7015</v>
      </c>
      <c r="K422" t="s">
        <v>9128</v>
      </c>
      <c r="L422" t="s">
        <v>9167</v>
      </c>
      <c r="M422" t="s">
        <v>9515</v>
      </c>
      <c r="N422" t="s">
        <v>8536</v>
      </c>
      <c r="O422" t="s">
        <v>8540</v>
      </c>
      <c r="P422" t="s">
        <v>8541</v>
      </c>
      <c r="Q422">
        <v>90045</v>
      </c>
      <c r="R422" t="s">
        <v>8542</v>
      </c>
      <c r="S422" t="s">
        <v>7871</v>
      </c>
      <c r="T422" t="s">
        <v>7738</v>
      </c>
    </row>
    <row r="423" spans="1:20" x14ac:dyDescent="0.25">
      <c r="A423" t="s">
        <v>752</v>
      </c>
      <c r="B423" s="2">
        <v>41812</v>
      </c>
      <c r="C423" s="2">
        <v>41815</v>
      </c>
      <c r="D423" t="s">
        <v>79</v>
      </c>
      <c r="E423" t="s">
        <v>149</v>
      </c>
      <c r="F423" t="s">
        <v>753</v>
      </c>
      <c r="G423" s="1">
        <v>196752</v>
      </c>
      <c r="H423">
        <v>6</v>
      </c>
      <c r="I423">
        <v>2</v>
      </c>
      <c r="J423" s="1">
        <v>565662</v>
      </c>
      <c r="K423" t="s">
        <v>9139</v>
      </c>
      <c r="L423" t="s">
        <v>9162</v>
      </c>
      <c r="M423" t="s">
        <v>9516</v>
      </c>
      <c r="N423" t="s">
        <v>8536</v>
      </c>
      <c r="O423" t="s">
        <v>8679</v>
      </c>
      <c r="P423" t="s">
        <v>8598</v>
      </c>
      <c r="Q423">
        <v>80027</v>
      </c>
      <c r="R423" t="s">
        <v>8542</v>
      </c>
      <c r="S423" t="s">
        <v>7770</v>
      </c>
      <c r="T423" t="s">
        <v>7736</v>
      </c>
    </row>
    <row r="424" spans="1:20" x14ac:dyDescent="0.25">
      <c r="A424" t="s">
        <v>754</v>
      </c>
      <c r="B424" s="2">
        <v>43027</v>
      </c>
      <c r="C424" s="2">
        <v>43031</v>
      </c>
      <c r="D424" t="s">
        <v>19</v>
      </c>
      <c r="E424" t="s">
        <v>755</v>
      </c>
      <c r="F424" t="s">
        <v>756</v>
      </c>
      <c r="G424" s="1">
        <v>5656</v>
      </c>
      <c r="H424">
        <v>4</v>
      </c>
      <c r="I424">
        <v>0</v>
      </c>
      <c r="J424" s="1">
        <v>147056</v>
      </c>
      <c r="K424" t="s">
        <v>9123</v>
      </c>
      <c r="L424" t="s">
        <v>9135</v>
      </c>
      <c r="M424" t="s">
        <v>9517</v>
      </c>
      <c r="N424" t="s">
        <v>8536</v>
      </c>
      <c r="O424" t="s">
        <v>8680</v>
      </c>
      <c r="P424" t="s">
        <v>8663</v>
      </c>
      <c r="Q424">
        <v>1841</v>
      </c>
      <c r="R424" t="s">
        <v>8561</v>
      </c>
      <c r="S424" t="s">
        <v>7910</v>
      </c>
      <c r="T424" t="s">
        <v>7738</v>
      </c>
    </row>
    <row r="425" spans="1:20" x14ac:dyDescent="0.25">
      <c r="A425" t="s">
        <v>754</v>
      </c>
      <c r="B425" s="2">
        <v>43027</v>
      </c>
      <c r="C425" s="2">
        <v>43031</v>
      </c>
      <c r="D425" t="s">
        <v>19</v>
      </c>
      <c r="E425" t="s">
        <v>755</v>
      </c>
      <c r="F425" t="s">
        <v>757</v>
      </c>
      <c r="G425" s="1">
        <v>327</v>
      </c>
      <c r="H425">
        <v>3</v>
      </c>
      <c r="I425">
        <v>0</v>
      </c>
      <c r="J425" s="1">
        <v>8502</v>
      </c>
      <c r="K425" t="s">
        <v>9128</v>
      </c>
      <c r="L425" t="s">
        <v>9133</v>
      </c>
      <c r="M425" t="s">
        <v>9518</v>
      </c>
      <c r="N425" t="s">
        <v>8536</v>
      </c>
      <c r="O425" t="s">
        <v>8680</v>
      </c>
      <c r="P425" t="s">
        <v>8663</v>
      </c>
      <c r="Q425">
        <v>1841</v>
      </c>
      <c r="R425" t="s">
        <v>8561</v>
      </c>
      <c r="S425" t="s">
        <v>7910</v>
      </c>
      <c r="T425" t="s">
        <v>7738</v>
      </c>
    </row>
    <row r="426" spans="1:20" x14ac:dyDescent="0.25">
      <c r="A426" t="s">
        <v>758</v>
      </c>
      <c r="B426" s="2">
        <v>42968</v>
      </c>
      <c r="C426" s="2">
        <v>42970</v>
      </c>
      <c r="D426" t="s">
        <v>11</v>
      </c>
      <c r="E426" t="s">
        <v>759</v>
      </c>
      <c r="F426" t="s">
        <v>760</v>
      </c>
      <c r="G426" s="1">
        <v>8664</v>
      </c>
      <c r="H426">
        <v>4</v>
      </c>
      <c r="I426">
        <v>0</v>
      </c>
      <c r="J426" s="1">
        <v>225264</v>
      </c>
      <c r="K426" t="s">
        <v>9123</v>
      </c>
      <c r="L426" t="s">
        <v>9126</v>
      </c>
      <c r="M426" t="s">
        <v>9519</v>
      </c>
      <c r="N426" t="s">
        <v>8536</v>
      </c>
      <c r="O426" t="s">
        <v>8584</v>
      </c>
      <c r="P426" t="s">
        <v>8681</v>
      </c>
      <c r="Q426">
        <v>39212</v>
      </c>
      <c r="R426" t="s">
        <v>8539</v>
      </c>
      <c r="S426" t="s">
        <v>7911</v>
      </c>
      <c r="T426" t="s">
        <v>7736</v>
      </c>
    </row>
    <row r="427" spans="1:20" x14ac:dyDescent="0.25">
      <c r="A427" t="s">
        <v>761</v>
      </c>
      <c r="B427" s="2">
        <v>43062</v>
      </c>
      <c r="C427" s="2">
        <v>43065</v>
      </c>
      <c r="D427" t="s">
        <v>11</v>
      </c>
      <c r="E427" t="s">
        <v>116</v>
      </c>
      <c r="F427" t="s">
        <v>762</v>
      </c>
      <c r="G427" s="1">
        <v>284</v>
      </c>
      <c r="H427">
        <v>2</v>
      </c>
      <c r="I427">
        <v>0</v>
      </c>
      <c r="J427" s="1">
        <v>11076</v>
      </c>
      <c r="K427" t="s">
        <v>9123</v>
      </c>
      <c r="L427" t="s">
        <v>9135</v>
      </c>
      <c r="M427" t="s">
        <v>9520</v>
      </c>
      <c r="N427" t="s">
        <v>8536</v>
      </c>
      <c r="O427" t="s">
        <v>8682</v>
      </c>
      <c r="P427" t="s">
        <v>8571</v>
      </c>
      <c r="Q427">
        <v>48187</v>
      </c>
      <c r="R427" t="s">
        <v>8551</v>
      </c>
      <c r="S427" t="s">
        <v>7763</v>
      </c>
      <c r="T427" t="s">
        <v>7738</v>
      </c>
    </row>
    <row r="428" spans="1:20" x14ac:dyDescent="0.25">
      <c r="A428" t="s">
        <v>761</v>
      </c>
      <c r="B428" s="2">
        <v>43062</v>
      </c>
      <c r="C428" s="2">
        <v>43065</v>
      </c>
      <c r="D428" t="s">
        <v>11</v>
      </c>
      <c r="E428" t="s">
        <v>116</v>
      </c>
      <c r="F428" t="s">
        <v>763</v>
      </c>
      <c r="G428" s="1">
        <v>28792</v>
      </c>
      <c r="H428">
        <v>8</v>
      </c>
      <c r="I428">
        <v>0</v>
      </c>
      <c r="J428" s="1">
        <v>1382016</v>
      </c>
      <c r="K428" t="s">
        <v>9128</v>
      </c>
      <c r="L428" t="s">
        <v>9142</v>
      </c>
      <c r="M428" t="s">
        <v>9521</v>
      </c>
      <c r="N428" t="s">
        <v>8536</v>
      </c>
      <c r="O428" t="s">
        <v>8682</v>
      </c>
      <c r="P428" t="s">
        <v>8571</v>
      </c>
      <c r="Q428">
        <v>48187</v>
      </c>
      <c r="R428" t="s">
        <v>8551</v>
      </c>
      <c r="S428" t="s">
        <v>7763</v>
      </c>
      <c r="T428" t="s">
        <v>7738</v>
      </c>
    </row>
    <row r="429" spans="1:20" x14ac:dyDescent="0.25">
      <c r="A429" t="s">
        <v>764</v>
      </c>
      <c r="B429" s="2">
        <v>41894</v>
      </c>
      <c r="C429" s="2">
        <v>41895</v>
      </c>
      <c r="D429" t="s">
        <v>79</v>
      </c>
      <c r="E429" t="s">
        <v>765</v>
      </c>
      <c r="F429" t="s">
        <v>766</v>
      </c>
      <c r="G429" s="1">
        <v>6999</v>
      </c>
      <c r="H429">
        <v>1</v>
      </c>
      <c r="I429">
        <v>0</v>
      </c>
      <c r="J429" s="1">
        <v>300957</v>
      </c>
      <c r="K429" t="s">
        <v>9139</v>
      </c>
      <c r="L429" t="s">
        <v>9296</v>
      </c>
      <c r="M429" t="s">
        <v>9522</v>
      </c>
      <c r="N429" t="s">
        <v>8536</v>
      </c>
      <c r="O429" t="s">
        <v>8683</v>
      </c>
      <c r="P429" t="s">
        <v>8577</v>
      </c>
      <c r="Q429">
        <v>10801</v>
      </c>
      <c r="R429" t="s">
        <v>8561</v>
      </c>
      <c r="S429" t="s">
        <v>7912</v>
      </c>
      <c r="T429" t="s">
        <v>7744</v>
      </c>
    </row>
    <row r="430" spans="1:20" x14ac:dyDescent="0.25">
      <c r="A430" t="s">
        <v>767</v>
      </c>
      <c r="B430" s="2">
        <v>43009</v>
      </c>
      <c r="C430" s="2">
        <v>43016</v>
      </c>
      <c r="D430" t="s">
        <v>19</v>
      </c>
      <c r="E430" t="s">
        <v>768</v>
      </c>
      <c r="F430" t="s">
        <v>769</v>
      </c>
      <c r="G430" s="1">
        <v>6672</v>
      </c>
      <c r="H430">
        <v>6</v>
      </c>
      <c r="I430">
        <v>2</v>
      </c>
      <c r="J430" s="1">
        <v>5004</v>
      </c>
      <c r="K430" t="s">
        <v>9128</v>
      </c>
      <c r="L430" t="s">
        <v>9137</v>
      </c>
      <c r="M430" t="s">
        <v>9523</v>
      </c>
      <c r="N430" t="s">
        <v>8536</v>
      </c>
      <c r="O430" t="s">
        <v>8621</v>
      </c>
      <c r="P430" t="s">
        <v>8550</v>
      </c>
      <c r="Q430">
        <v>78207</v>
      </c>
      <c r="R430" t="s">
        <v>8551</v>
      </c>
      <c r="S430" t="s">
        <v>7913</v>
      </c>
      <c r="T430" t="s">
        <v>7738</v>
      </c>
    </row>
    <row r="431" spans="1:20" x14ac:dyDescent="0.25">
      <c r="A431" t="s">
        <v>770</v>
      </c>
      <c r="B431" s="2">
        <v>42475</v>
      </c>
      <c r="C431" s="2">
        <v>42481</v>
      </c>
      <c r="D431" t="s">
        <v>19</v>
      </c>
      <c r="E431" t="s">
        <v>771</v>
      </c>
      <c r="F431" t="s">
        <v>772</v>
      </c>
      <c r="G431" s="1">
        <v>189588</v>
      </c>
      <c r="H431">
        <v>2</v>
      </c>
      <c r="I431">
        <v>7</v>
      </c>
      <c r="J431" s="1">
        <v>-1453508</v>
      </c>
      <c r="K431" t="s">
        <v>9128</v>
      </c>
      <c r="L431" t="s">
        <v>9142</v>
      </c>
      <c r="M431" t="s">
        <v>9524</v>
      </c>
      <c r="N431" t="s">
        <v>8536</v>
      </c>
      <c r="O431" t="s">
        <v>8684</v>
      </c>
      <c r="P431" t="s">
        <v>8546</v>
      </c>
      <c r="Q431">
        <v>28052</v>
      </c>
      <c r="R431" t="s">
        <v>8539</v>
      </c>
      <c r="S431" t="s">
        <v>7914</v>
      </c>
      <c r="T431" t="s">
        <v>7744</v>
      </c>
    </row>
    <row r="432" spans="1:20" x14ac:dyDescent="0.25">
      <c r="A432" t="s">
        <v>770</v>
      </c>
      <c r="B432" s="2">
        <v>42475</v>
      </c>
      <c r="C432" s="2">
        <v>42481</v>
      </c>
      <c r="D432" t="s">
        <v>19</v>
      </c>
      <c r="E432" t="s">
        <v>771</v>
      </c>
      <c r="F432" t="s">
        <v>356</v>
      </c>
      <c r="G432" s="1">
        <v>408744</v>
      </c>
      <c r="H432">
        <v>7</v>
      </c>
      <c r="I432">
        <v>2</v>
      </c>
      <c r="J432" s="1">
        <v>766395</v>
      </c>
      <c r="K432" t="s">
        <v>9139</v>
      </c>
      <c r="L432" t="s">
        <v>9162</v>
      </c>
      <c r="M432" t="s">
        <v>9313</v>
      </c>
      <c r="N432" t="s">
        <v>8536</v>
      </c>
      <c r="O432" t="s">
        <v>8684</v>
      </c>
      <c r="P432" t="s">
        <v>8546</v>
      </c>
      <c r="Q432">
        <v>28052</v>
      </c>
      <c r="R432" t="s">
        <v>8539</v>
      </c>
      <c r="S432" t="s">
        <v>7914</v>
      </c>
      <c r="T432" t="s">
        <v>7744</v>
      </c>
    </row>
    <row r="433" spans="1:20" x14ac:dyDescent="0.25">
      <c r="A433" t="s">
        <v>770</v>
      </c>
      <c r="B433" s="2">
        <v>42475</v>
      </c>
      <c r="C433" s="2">
        <v>42481</v>
      </c>
      <c r="D433" t="s">
        <v>19</v>
      </c>
      <c r="E433" t="s">
        <v>771</v>
      </c>
      <c r="F433" t="s">
        <v>356</v>
      </c>
      <c r="G433" s="1">
        <v>29196</v>
      </c>
      <c r="H433">
        <v>5</v>
      </c>
      <c r="I433">
        <v>2</v>
      </c>
      <c r="J433" s="1">
        <v>547425</v>
      </c>
      <c r="K433" t="s">
        <v>9139</v>
      </c>
      <c r="L433" t="s">
        <v>9162</v>
      </c>
      <c r="M433" t="s">
        <v>9313</v>
      </c>
      <c r="N433" t="s">
        <v>8536</v>
      </c>
      <c r="O433" t="s">
        <v>8684</v>
      </c>
      <c r="P433" t="s">
        <v>8546</v>
      </c>
      <c r="Q433">
        <v>28052</v>
      </c>
      <c r="R433" t="s">
        <v>8539</v>
      </c>
      <c r="S433" t="s">
        <v>7914</v>
      </c>
      <c r="T433" t="s">
        <v>7744</v>
      </c>
    </row>
    <row r="434" spans="1:20" x14ac:dyDescent="0.25">
      <c r="A434" t="s">
        <v>770</v>
      </c>
      <c r="B434" s="2">
        <v>42475</v>
      </c>
      <c r="C434" s="2">
        <v>42481</v>
      </c>
      <c r="D434" t="s">
        <v>19</v>
      </c>
      <c r="E434" t="s">
        <v>771</v>
      </c>
      <c r="F434" t="s">
        <v>773</v>
      </c>
      <c r="G434" s="1">
        <v>4768</v>
      </c>
      <c r="H434">
        <v>2</v>
      </c>
      <c r="I434">
        <v>2</v>
      </c>
      <c r="J434" s="1">
        <v>-7748</v>
      </c>
      <c r="K434" t="s">
        <v>9128</v>
      </c>
      <c r="L434" t="s">
        <v>9133</v>
      </c>
      <c r="M434" t="s">
        <v>9525</v>
      </c>
      <c r="N434" t="s">
        <v>8536</v>
      </c>
      <c r="O434" t="s">
        <v>8684</v>
      </c>
      <c r="P434" t="s">
        <v>8546</v>
      </c>
      <c r="Q434">
        <v>28052</v>
      </c>
      <c r="R434" t="s">
        <v>8539</v>
      </c>
      <c r="S434" t="s">
        <v>7914</v>
      </c>
      <c r="T434" t="s">
        <v>7744</v>
      </c>
    </row>
    <row r="435" spans="1:20" x14ac:dyDescent="0.25">
      <c r="A435" t="s">
        <v>774</v>
      </c>
      <c r="B435" s="2">
        <v>42527</v>
      </c>
      <c r="C435" s="2">
        <v>42528</v>
      </c>
      <c r="D435" t="s">
        <v>79</v>
      </c>
      <c r="E435" t="s">
        <v>309</v>
      </c>
      <c r="F435" t="s">
        <v>775</v>
      </c>
      <c r="G435" s="1">
        <v>7143</v>
      </c>
      <c r="H435">
        <v>5</v>
      </c>
      <c r="I435">
        <v>0</v>
      </c>
      <c r="J435" s="1">
        <v>207147</v>
      </c>
      <c r="K435" t="s">
        <v>9128</v>
      </c>
      <c r="L435" t="s">
        <v>9133</v>
      </c>
      <c r="M435" t="s">
        <v>9526</v>
      </c>
      <c r="N435" t="s">
        <v>8536</v>
      </c>
      <c r="O435" t="s">
        <v>8662</v>
      </c>
      <c r="P435" t="s">
        <v>8663</v>
      </c>
      <c r="Q435">
        <v>1852</v>
      </c>
      <c r="R435" t="s">
        <v>8561</v>
      </c>
      <c r="S435" t="s">
        <v>7810</v>
      </c>
      <c r="T435" t="s">
        <v>7736</v>
      </c>
    </row>
    <row r="436" spans="1:20" x14ac:dyDescent="0.25">
      <c r="A436" t="s">
        <v>776</v>
      </c>
      <c r="B436" s="2">
        <v>41992</v>
      </c>
      <c r="C436" s="2">
        <v>41998</v>
      </c>
      <c r="D436" t="s">
        <v>19</v>
      </c>
      <c r="E436" t="s">
        <v>777</v>
      </c>
      <c r="F436" t="s">
        <v>778</v>
      </c>
      <c r="G436" s="1">
        <v>4812</v>
      </c>
      <c r="H436">
        <v>2</v>
      </c>
      <c r="I436">
        <v>7</v>
      </c>
      <c r="J436" s="1">
        <v>-36892</v>
      </c>
      <c r="K436" t="s">
        <v>9128</v>
      </c>
      <c r="L436" t="s">
        <v>9142</v>
      </c>
      <c r="M436" t="s">
        <v>9527</v>
      </c>
      <c r="N436" t="s">
        <v>8536</v>
      </c>
      <c r="O436" t="s">
        <v>8685</v>
      </c>
      <c r="P436" t="s">
        <v>8544</v>
      </c>
      <c r="Q436">
        <v>32216</v>
      </c>
      <c r="R436" t="s">
        <v>8539</v>
      </c>
      <c r="S436" t="s">
        <v>7915</v>
      </c>
      <c r="T436" t="s">
        <v>7736</v>
      </c>
    </row>
    <row r="437" spans="1:20" x14ac:dyDescent="0.25">
      <c r="A437" t="s">
        <v>776</v>
      </c>
      <c r="B437" s="2">
        <v>41992</v>
      </c>
      <c r="C437" s="2">
        <v>41998</v>
      </c>
      <c r="D437" t="s">
        <v>19</v>
      </c>
      <c r="E437" t="s">
        <v>777</v>
      </c>
      <c r="F437" t="s">
        <v>779</v>
      </c>
      <c r="G437" s="1">
        <v>2478</v>
      </c>
      <c r="H437">
        <v>5</v>
      </c>
      <c r="I437">
        <v>2</v>
      </c>
      <c r="J437" s="1">
        <v>-18585</v>
      </c>
      <c r="K437" t="s">
        <v>9139</v>
      </c>
      <c r="L437" t="s">
        <v>9162</v>
      </c>
      <c r="M437" t="s">
        <v>9528</v>
      </c>
      <c r="N437" t="s">
        <v>8536</v>
      </c>
      <c r="O437" t="s">
        <v>8685</v>
      </c>
      <c r="P437" t="s">
        <v>8544</v>
      </c>
      <c r="Q437">
        <v>32216</v>
      </c>
      <c r="R437" t="s">
        <v>8539</v>
      </c>
      <c r="S437" t="s">
        <v>7915</v>
      </c>
      <c r="T437" t="s">
        <v>7736</v>
      </c>
    </row>
    <row r="438" spans="1:20" x14ac:dyDescent="0.25">
      <c r="A438" t="s">
        <v>780</v>
      </c>
      <c r="B438" s="2">
        <v>42533</v>
      </c>
      <c r="C438" s="2">
        <v>42535</v>
      </c>
      <c r="D438" t="s">
        <v>11</v>
      </c>
      <c r="E438" t="s">
        <v>781</v>
      </c>
      <c r="F438" t="s">
        <v>782</v>
      </c>
      <c r="G438" s="1">
        <v>1007979</v>
      </c>
      <c r="H438">
        <v>3</v>
      </c>
      <c r="I438">
        <v>3</v>
      </c>
      <c r="J438" s="1">
        <v>431991</v>
      </c>
      <c r="K438" t="s">
        <v>9139</v>
      </c>
      <c r="L438" t="s">
        <v>9296</v>
      </c>
      <c r="M438" t="s">
        <v>9529</v>
      </c>
      <c r="N438" t="s">
        <v>8536</v>
      </c>
      <c r="O438" t="s">
        <v>8579</v>
      </c>
      <c r="P438" t="s">
        <v>8566</v>
      </c>
      <c r="Q438">
        <v>60623</v>
      </c>
      <c r="R438" t="s">
        <v>8551</v>
      </c>
      <c r="S438" t="s">
        <v>7916</v>
      </c>
      <c r="T438" t="s">
        <v>7744</v>
      </c>
    </row>
    <row r="439" spans="1:20" x14ac:dyDescent="0.25">
      <c r="A439" t="s">
        <v>780</v>
      </c>
      <c r="B439" s="2">
        <v>42533</v>
      </c>
      <c r="C439" s="2">
        <v>42535</v>
      </c>
      <c r="D439" t="s">
        <v>11</v>
      </c>
      <c r="E439" t="s">
        <v>781</v>
      </c>
      <c r="F439" t="s">
        <v>632</v>
      </c>
      <c r="G439" s="1">
        <v>313488</v>
      </c>
      <c r="H439">
        <v>7</v>
      </c>
      <c r="I439">
        <v>2</v>
      </c>
      <c r="J439" s="1">
        <v>1136394</v>
      </c>
      <c r="K439" t="s">
        <v>9128</v>
      </c>
      <c r="L439" t="s">
        <v>9148</v>
      </c>
      <c r="M439" t="s">
        <v>9456</v>
      </c>
      <c r="N439" t="s">
        <v>8536</v>
      </c>
      <c r="O439" t="s">
        <v>8579</v>
      </c>
      <c r="P439" t="s">
        <v>8566</v>
      </c>
      <c r="Q439">
        <v>60623</v>
      </c>
      <c r="R439" t="s">
        <v>8551</v>
      </c>
      <c r="S439" t="s">
        <v>7916</v>
      </c>
      <c r="T439" t="s">
        <v>7744</v>
      </c>
    </row>
    <row r="440" spans="1:20" x14ac:dyDescent="0.25">
      <c r="A440" t="s">
        <v>783</v>
      </c>
      <c r="B440" s="2">
        <v>42993</v>
      </c>
      <c r="C440" s="2">
        <v>42997</v>
      </c>
      <c r="D440" t="s">
        <v>19</v>
      </c>
      <c r="E440" t="s">
        <v>784</v>
      </c>
      <c r="F440" t="s">
        <v>785</v>
      </c>
      <c r="G440" s="1">
        <v>31872</v>
      </c>
      <c r="H440">
        <v>8</v>
      </c>
      <c r="I440">
        <v>2</v>
      </c>
      <c r="J440" s="1">
        <v>115536</v>
      </c>
      <c r="K440" t="s">
        <v>9128</v>
      </c>
      <c r="L440" t="s">
        <v>9148</v>
      </c>
      <c r="M440" t="s">
        <v>9530</v>
      </c>
      <c r="N440" t="s">
        <v>8536</v>
      </c>
      <c r="O440" t="s">
        <v>8563</v>
      </c>
      <c r="P440" t="s">
        <v>8550</v>
      </c>
      <c r="Q440">
        <v>77070</v>
      </c>
      <c r="R440" t="s">
        <v>8551</v>
      </c>
      <c r="S440" t="s">
        <v>7917</v>
      </c>
      <c r="T440" t="s">
        <v>7738</v>
      </c>
    </row>
    <row r="441" spans="1:20" x14ac:dyDescent="0.25">
      <c r="A441" t="s">
        <v>786</v>
      </c>
      <c r="B441" s="2">
        <v>42755</v>
      </c>
      <c r="C441" s="2">
        <v>42758</v>
      </c>
      <c r="D441" t="s">
        <v>11</v>
      </c>
      <c r="E441" t="s">
        <v>226</v>
      </c>
      <c r="F441" t="s">
        <v>787</v>
      </c>
      <c r="G441" s="1">
        <v>207846</v>
      </c>
      <c r="H441">
        <v>3</v>
      </c>
      <c r="I441">
        <v>1</v>
      </c>
      <c r="J441" s="1">
        <v>23094</v>
      </c>
      <c r="K441" t="s">
        <v>9123</v>
      </c>
      <c r="L441" t="s">
        <v>9126</v>
      </c>
      <c r="M441" t="s">
        <v>9531</v>
      </c>
      <c r="N441" t="s">
        <v>8536</v>
      </c>
      <c r="O441" t="s">
        <v>8576</v>
      </c>
      <c r="P441" t="s">
        <v>8577</v>
      </c>
      <c r="Q441">
        <v>10024</v>
      </c>
      <c r="R441" t="s">
        <v>8561</v>
      </c>
      <c r="S441" t="s">
        <v>7789</v>
      </c>
      <c r="T441" t="s">
        <v>7738</v>
      </c>
    </row>
    <row r="442" spans="1:20" x14ac:dyDescent="0.25">
      <c r="A442" t="s">
        <v>788</v>
      </c>
      <c r="B442" s="2">
        <v>42618</v>
      </c>
      <c r="C442" s="2">
        <v>42620</v>
      </c>
      <c r="D442" t="s">
        <v>11</v>
      </c>
      <c r="E442" t="s">
        <v>43</v>
      </c>
      <c r="F442" t="s">
        <v>789</v>
      </c>
      <c r="G442" s="1">
        <v>1222</v>
      </c>
      <c r="H442">
        <v>1</v>
      </c>
      <c r="I442">
        <v>0</v>
      </c>
      <c r="J442" s="1">
        <v>3666</v>
      </c>
      <c r="K442" t="s">
        <v>9123</v>
      </c>
      <c r="L442" t="s">
        <v>9135</v>
      </c>
      <c r="M442" t="s">
        <v>9532</v>
      </c>
      <c r="N442" t="s">
        <v>8536</v>
      </c>
      <c r="O442" t="s">
        <v>8638</v>
      </c>
      <c r="P442" t="s">
        <v>8571</v>
      </c>
      <c r="Q442">
        <v>48227</v>
      </c>
      <c r="R442" t="s">
        <v>8551</v>
      </c>
      <c r="S442" t="s">
        <v>7745</v>
      </c>
      <c r="T442" t="s">
        <v>7736</v>
      </c>
    </row>
    <row r="443" spans="1:20" x14ac:dyDescent="0.25">
      <c r="A443" t="s">
        <v>788</v>
      </c>
      <c r="B443" s="2">
        <v>42618</v>
      </c>
      <c r="C443" s="2">
        <v>42620</v>
      </c>
      <c r="D443" t="s">
        <v>11</v>
      </c>
      <c r="E443" t="s">
        <v>43</v>
      </c>
      <c r="F443" t="s">
        <v>790</v>
      </c>
      <c r="G443" s="1">
        <v>19494</v>
      </c>
      <c r="H443">
        <v>3</v>
      </c>
      <c r="I443">
        <v>0</v>
      </c>
      <c r="J443" s="1">
        <v>233928</v>
      </c>
      <c r="K443" t="s">
        <v>9128</v>
      </c>
      <c r="L443" t="s">
        <v>9133</v>
      </c>
      <c r="M443" t="s">
        <v>9533</v>
      </c>
      <c r="N443" t="s">
        <v>8536</v>
      </c>
      <c r="O443" t="s">
        <v>8638</v>
      </c>
      <c r="P443" t="s">
        <v>8571</v>
      </c>
      <c r="Q443">
        <v>48227</v>
      </c>
      <c r="R443" t="s">
        <v>8551</v>
      </c>
      <c r="S443" t="s">
        <v>7745</v>
      </c>
      <c r="T443" t="s">
        <v>7736</v>
      </c>
    </row>
    <row r="444" spans="1:20" x14ac:dyDescent="0.25">
      <c r="A444" t="s">
        <v>788</v>
      </c>
      <c r="B444" s="2">
        <v>42618</v>
      </c>
      <c r="C444" s="2">
        <v>42620</v>
      </c>
      <c r="D444" t="s">
        <v>11</v>
      </c>
      <c r="E444" t="s">
        <v>43</v>
      </c>
      <c r="F444" t="s">
        <v>791</v>
      </c>
      <c r="G444" s="1">
        <v>7095</v>
      </c>
      <c r="H444">
        <v>3</v>
      </c>
      <c r="I444">
        <v>0</v>
      </c>
      <c r="J444" s="1">
        <v>205755</v>
      </c>
      <c r="K444" t="s">
        <v>9128</v>
      </c>
      <c r="L444" t="s">
        <v>9133</v>
      </c>
      <c r="M444" t="s">
        <v>9534</v>
      </c>
      <c r="N444" t="s">
        <v>8536</v>
      </c>
      <c r="O444" t="s">
        <v>8638</v>
      </c>
      <c r="P444" t="s">
        <v>8571</v>
      </c>
      <c r="Q444">
        <v>48227</v>
      </c>
      <c r="R444" t="s">
        <v>8551</v>
      </c>
      <c r="S444" t="s">
        <v>7745</v>
      </c>
      <c r="T444" t="s">
        <v>7736</v>
      </c>
    </row>
    <row r="445" spans="1:20" x14ac:dyDescent="0.25">
      <c r="A445" t="s">
        <v>788</v>
      </c>
      <c r="B445" s="2">
        <v>42618</v>
      </c>
      <c r="C445" s="2">
        <v>42620</v>
      </c>
      <c r="D445" t="s">
        <v>11</v>
      </c>
      <c r="E445" t="s">
        <v>43</v>
      </c>
      <c r="F445" t="s">
        <v>792</v>
      </c>
      <c r="G445" s="1">
        <v>9136</v>
      </c>
      <c r="H445">
        <v>4</v>
      </c>
      <c r="I445">
        <v>0</v>
      </c>
      <c r="J445" s="1">
        <v>420256</v>
      </c>
      <c r="K445" t="s">
        <v>9128</v>
      </c>
      <c r="L445" t="s">
        <v>9148</v>
      </c>
      <c r="M445" t="s">
        <v>9535</v>
      </c>
      <c r="N445" t="s">
        <v>8536</v>
      </c>
      <c r="O445" t="s">
        <v>8638</v>
      </c>
      <c r="P445" t="s">
        <v>8571</v>
      </c>
      <c r="Q445">
        <v>48227</v>
      </c>
      <c r="R445" t="s">
        <v>8551</v>
      </c>
      <c r="S445" t="s">
        <v>7745</v>
      </c>
      <c r="T445" t="s">
        <v>7736</v>
      </c>
    </row>
    <row r="446" spans="1:20" x14ac:dyDescent="0.25">
      <c r="A446" t="s">
        <v>788</v>
      </c>
      <c r="B446" s="2">
        <v>42618</v>
      </c>
      <c r="C446" s="2">
        <v>42620</v>
      </c>
      <c r="D446" t="s">
        <v>11</v>
      </c>
      <c r="E446" t="s">
        <v>43</v>
      </c>
      <c r="F446" t="s">
        <v>793</v>
      </c>
      <c r="G446" s="1">
        <v>24294</v>
      </c>
      <c r="H446">
        <v>3</v>
      </c>
      <c r="I446">
        <v>0</v>
      </c>
      <c r="J446" s="1">
        <v>291528</v>
      </c>
      <c r="K446" t="s">
        <v>9123</v>
      </c>
      <c r="L446" t="s">
        <v>9126</v>
      </c>
      <c r="M446" t="s">
        <v>9536</v>
      </c>
      <c r="N446" t="s">
        <v>8536</v>
      </c>
      <c r="O446" t="s">
        <v>8638</v>
      </c>
      <c r="P446" t="s">
        <v>8571</v>
      </c>
      <c r="Q446">
        <v>48227</v>
      </c>
      <c r="R446" t="s">
        <v>8551</v>
      </c>
      <c r="S446" t="s">
        <v>7745</v>
      </c>
      <c r="T446" t="s">
        <v>7736</v>
      </c>
    </row>
    <row r="447" spans="1:20" x14ac:dyDescent="0.25">
      <c r="A447" t="s">
        <v>788</v>
      </c>
      <c r="B447" s="2">
        <v>42618</v>
      </c>
      <c r="C447" s="2">
        <v>42620</v>
      </c>
      <c r="D447" t="s">
        <v>11</v>
      </c>
      <c r="E447" t="s">
        <v>43</v>
      </c>
      <c r="F447" t="s">
        <v>794</v>
      </c>
      <c r="G447" s="1">
        <v>2205</v>
      </c>
      <c r="H447">
        <v>7</v>
      </c>
      <c r="I447">
        <v>0</v>
      </c>
      <c r="J447" s="1">
        <v>10584</v>
      </c>
      <c r="K447" t="s">
        <v>9128</v>
      </c>
      <c r="L447" t="s">
        <v>9129</v>
      </c>
      <c r="M447" t="s">
        <v>9537</v>
      </c>
      <c r="N447" t="s">
        <v>8536</v>
      </c>
      <c r="O447" t="s">
        <v>8638</v>
      </c>
      <c r="P447" t="s">
        <v>8571</v>
      </c>
      <c r="Q447">
        <v>48227</v>
      </c>
      <c r="R447" t="s">
        <v>8551</v>
      </c>
      <c r="S447" t="s">
        <v>7745</v>
      </c>
      <c r="T447" t="s">
        <v>7736</v>
      </c>
    </row>
    <row r="448" spans="1:20" x14ac:dyDescent="0.25">
      <c r="A448" t="s">
        <v>795</v>
      </c>
      <c r="B448" s="2">
        <v>42814</v>
      </c>
      <c r="C448" s="2">
        <v>42819</v>
      </c>
      <c r="D448" t="s">
        <v>11</v>
      </c>
      <c r="E448" t="s">
        <v>796</v>
      </c>
      <c r="F448" t="s">
        <v>797</v>
      </c>
      <c r="G448" s="1">
        <v>291</v>
      </c>
      <c r="H448">
        <v>1</v>
      </c>
      <c r="I448">
        <v>0</v>
      </c>
      <c r="J448" s="1">
        <v>13677</v>
      </c>
      <c r="K448" t="s">
        <v>9123</v>
      </c>
      <c r="L448" t="s">
        <v>9135</v>
      </c>
      <c r="M448" t="s">
        <v>9538</v>
      </c>
      <c r="N448" t="s">
        <v>8536</v>
      </c>
      <c r="O448" t="s">
        <v>8603</v>
      </c>
      <c r="P448" t="s">
        <v>8575</v>
      </c>
      <c r="Q448">
        <v>47201</v>
      </c>
      <c r="R448" t="s">
        <v>8551</v>
      </c>
      <c r="S448" t="s">
        <v>7918</v>
      </c>
      <c r="T448" t="s">
        <v>7736</v>
      </c>
    </row>
    <row r="449" spans="1:20" x14ac:dyDescent="0.25">
      <c r="A449" t="s">
        <v>798</v>
      </c>
      <c r="B449" s="2">
        <v>42461</v>
      </c>
      <c r="C449" s="2">
        <v>42463</v>
      </c>
      <c r="D449" t="s">
        <v>11</v>
      </c>
      <c r="E449" t="s">
        <v>799</v>
      </c>
      <c r="F449" t="s">
        <v>800</v>
      </c>
      <c r="G449" s="1">
        <v>5952</v>
      </c>
      <c r="H449">
        <v>3</v>
      </c>
      <c r="I449">
        <v>0</v>
      </c>
      <c r="J449" s="1">
        <v>154752</v>
      </c>
      <c r="K449" t="s">
        <v>9128</v>
      </c>
      <c r="L449" t="s">
        <v>9137</v>
      </c>
      <c r="M449" t="s">
        <v>9539</v>
      </c>
      <c r="N449" t="s">
        <v>8536</v>
      </c>
      <c r="O449" t="s">
        <v>8686</v>
      </c>
      <c r="P449" t="s">
        <v>8577</v>
      </c>
      <c r="Q449">
        <v>13021</v>
      </c>
      <c r="R449" t="s">
        <v>8561</v>
      </c>
      <c r="S449" t="s">
        <v>7919</v>
      </c>
      <c r="T449" t="s">
        <v>7736</v>
      </c>
    </row>
    <row r="450" spans="1:20" x14ac:dyDescent="0.25">
      <c r="A450" t="s">
        <v>798</v>
      </c>
      <c r="B450" s="2">
        <v>42461</v>
      </c>
      <c r="C450" s="2">
        <v>42463</v>
      </c>
      <c r="D450" t="s">
        <v>11</v>
      </c>
      <c r="E450" t="s">
        <v>799</v>
      </c>
      <c r="F450" t="s">
        <v>801</v>
      </c>
      <c r="G450" s="1">
        <v>16194</v>
      </c>
      <c r="H450">
        <v>3</v>
      </c>
      <c r="I450">
        <v>0</v>
      </c>
      <c r="J450" s="1">
        <v>97164</v>
      </c>
      <c r="K450" t="s">
        <v>9128</v>
      </c>
      <c r="L450" t="s">
        <v>9133</v>
      </c>
      <c r="M450" t="s">
        <v>9540</v>
      </c>
      <c r="N450" t="s">
        <v>8536</v>
      </c>
      <c r="O450" t="s">
        <v>8686</v>
      </c>
      <c r="P450" t="s">
        <v>8577</v>
      </c>
      <c r="Q450">
        <v>13021</v>
      </c>
      <c r="R450" t="s">
        <v>8561</v>
      </c>
      <c r="S450" t="s">
        <v>7919</v>
      </c>
      <c r="T450" t="s">
        <v>7736</v>
      </c>
    </row>
    <row r="451" spans="1:20" x14ac:dyDescent="0.25">
      <c r="A451" t="s">
        <v>798</v>
      </c>
      <c r="B451" s="2">
        <v>42461</v>
      </c>
      <c r="C451" s="2">
        <v>42463</v>
      </c>
      <c r="D451" t="s">
        <v>11</v>
      </c>
      <c r="E451" t="s">
        <v>799</v>
      </c>
      <c r="F451" t="s">
        <v>802</v>
      </c>
      <c r="G451" s="1">
        <v>26388</v>
      </c>
      <c r="H451">
        <v>6</v>
      </c>
      <c r="I451">
        <v>0</v>
      </c>
      <c r="J451" s="1">
        <v>712476</v>
      </c>
      <c r="K451" t="s">
        <v>9128</v>
      </c>
      <c r="L451" t="s">
        <v>9137</v>
      </c>
      <c r="M451" t="s">
        <v>9541</v>
      </c>
      <c r="N451" t="s">
        <v>8536</v>
      </c>
      <c r="O451" t="s">
        <v>8686</v>
      </c>
      <c r="P451" t="s">
        <v>8577</v>
      </c>
      <c r="Q451">
        <v>13021</v>
      </c>
      <c r="R451" t="s">
        <v>8561</v>
      </c>
      <c r="S451" t="s">
        <v>7919</v>
      </c>
      <c r="T451" t="s">
        <v>7736</v>
      </c>
    </row>
    <row r="452" spans="1:20" x14ac:dyDescent="0.25">
      <c r="A452" t="s">
        <v>798</v>
      </c>
      <c r="B452" s="2">
        <v>42461</v>
      </c>
      <c r="C452" s="2">
        <v>42463</v>
      </c>
      <c r="D452" t="s">
        <v>11</v>
      </c>
      <c r="E452" t="s">
        <v>799</v>
      </c>
      <c r="F452" t="s">
        <v>803</v>
      </c>
      <c r="G452" s="1">
        <v>3048</v>
      </c>
      <c r="H452">
        <v>3</v>
      </c>
      <c r="I452">
        <v>0</v>
      </c>
      <c r="J452" s="1">
        <v>79248</v>
      </c>
      <c r="K452" t="s">
        <v>9128</v>
      </c>
      <c r="L452" t="s">
        <v>9137</v>
      </c>
      <c r="M452" t="s">
        <v>9542</v>
      </c>
      <c r="N452" t="s">
        <v>8536</v>
      </c>
      <c r="O452" t="s">
        <v>8686</v>
      </c>
      <c r="P452" t="s">
        <v>8577</v>
      </c>
      <c r="Q452">
        <v>13021</v>
      </c>
      <c r="R452" t="s">
        <v>8561</v>
      </c>
      <c r="S452" t="s">
        <v>7919</v>
      </c>
      <c r="T452" t="s">
        <v>7736</v>
      </c>
    </row>
    <row r="453" spans="1:20" x14ac:dyDescent="0.25">
      <c r="A453" t="s">
        <v>798</v>
      </c>
      <c r="B453" s="2">
        <v>42461</v>
      </c>
      <c r="C453" s="2">
        <v>42463</v>
      </c>
      <c r="D453" t="s">
        <v>11</v>
      </c>
      <c r="E453" t="s">
        <v>799</v>
      </c>
      <c r="F453" t="s">
        <v>804</v>
      </c>
      <c r="G453" s="1">
        <v>984</v>
      </c>
      <c r="H453">
        <v>3</v>
      </c>
      <c r="I453">
        <v>0</v>
      </c>
      <c r="J453" s="1">
        <v>28536</v>
      </c>
      <c r="K453" t="s">
        <v>9128</v>
      </c>
      <c r="L453" t="s">
        <v>9137</v>
      </c>
      <c r="M453" t="s">
        <v>9543</v>
      </c>
      <c r="N453" t="s">
        <v>8536</v>
      </c>
      <c r="O453" t="s">
        <v>8686</v>
      </c>
      <c r="P453" t="s">
        <v>8577</v>
      </c>
      <c r="Q453">
        <v>13021</v>
      </c>
      <c r="R453" t="s">
        <v>8561</v>
      </c>
      <c r="S453" t="s">
        <v>7919</v>
      </c>
      <c r="T453" t="s">
        <v>7736</v>
      </c>
    </row>
    <row r="454" spans="1:20" x14ac:dyDescent="0.25">
      <c r="A454" t="s">
        <v>798</v>
      </c>
      <c r="B454" s="2">
        <v>42461</v>
      </c>
      <c r="C454" s="2">
        <v>42463</v>
      </c>
      <c r="D454" t="s">
        <v>11</v>
      </c>
      <c r="E454" t="s">
        <v>799</v>
      </c>
      <c r="F454" t="s">
        <v>805</v>
      </c>
      <c r="G454" s="1">
        <v>3512</v>
      </c>
      <c r="H454">
        <v>4</v>
      </c>
      <c r="I454">
        <v>0</v>
      </c>
      <c r="J454" s="1">
        <v>91312</v>
      </c>
      <c r="K454" t="s">
        <v>9139</v>
      </c>
      <c r="L454" t="s">
        <v>9140</v>
      </c>
      <c r="M454" t="s">
        <v>9544</v>
      </c>
      <c r="N454" t="s">
        <v>8536</v>
      </c>
      <c r="O454" t="s">
        <v>8686</v>
      </c>
      <c r="P454" t="s">
        <v>8577</v>
      </c>
      <c r="Q454">
        <v>13021</v>
      </c>
      <c r="R454" t="s">
        <v>8561</v>
      </c>
      <c r="S454" t="s">
        <v>7919</v>
      </c>
      <c r="T454" t="s">
        <v>7736</v>
      </c>
    </row>
    <row r="455" spans="1:20" x14ac:dyDescent="0.25">
      <c r="A455" t="s">
        <v>806</v>
      </c>
      <c r="B455" s="2">
        <v>43028</v>
      </c>
      <c r="C455" s="2">
        <v>43032</v>
      </c>
      <c r="D455" t="s">
        <v>19</v>
      </c>
      <c r="E455" t="s">
        <v>807</v>
      </c>
      <c r="F455" t="s">
        <v>30</v>
      </c>
      <c r="G455" s="1">
        <v>284364</v>
      </c>
      <c r="H455">
        <v>2</v>
      </c>
      <c r="I455">
        <v>4</v>
      </c>
      <c r="J455" s="1">
        <v>-758304</v>
      </c>
      <c r="K455" t="s">
        <v>9123</v>
      </c>
      <c r="L455" t="s">
        <v>9131</v>
      </c>
      <c r="M455" t="s">
        <v>9146</v>
      </c>
      <c r="N455" t="s">
        <v>8536</v>
      </c>
      <c r="O455" t="s">
        <v>8631</v>
      </c>
      <c r="P455" t="s">
        <v>8604</v>
      </c>
      <c r="Q455">
        <v>44312</v>
      </c>
      <c r="R455" t="s">
        <v>8561</v>
      </c>
      <c r="S455" t="s">
        <v>7920</v>
      </c>
      <c r="T455" t="s">
        <v>7738</v>
      </c>
    </row>
    <row r="456" spans="1:20" x14ac:dyDescent="0.25">
      <c r="A456" t="s">
        <v>806</v>
      </c>
      <c r="B456" s="2">
        <v>43028</v>
      </c>
      <c r="C456" s="2">
        <v>43032</v>
      </c>
      <c r="D456" t="s">
        <v>19</v>
      </c>
      <c r="E456" t="s">
        <v>807</v>
      </c>
      <c r="F456" t="s">
        <v>808</v>
      </c>
      <c r="G456" s="1">
        <v>665408</v>
      </c>
      <c r="H456">
        <v>2</v>
      </c>
      <c r="I456">
        <v>2</v>
      </c>
      <c r="J456" s="1">
        <v>665408</v>
      </c>
      <c r="K456" t="s">
        <v>9128</v>
      </c>
      <c r="L456" t="s">
        <v>9133</v>
      </c>
      <c r="M456" t="s">
        <v>9545</v>
      </c>
      <c r="N456" t="s">
        <v>8536</v>
      </c>
      <c r="O456" t="s">
        <v>8631</v>
      </c>
      <c r="P456" t="s">
        <v>8604</v>
      </c>
      <c r="Q456">
        <v>44312</v>
      </c>
      <c r="R456" t="s">
        <v>8561</v>
      </c>
      <c r="S456" t="s">
        <v>7920</v>
      </c>
      <c r="T456" t="s">
        <v>7738</v>
      </c>
    </row>
    <row r="457" spans="1:20" x14ac:dyDescent="0.25">
      <c r="A457" t="s">
        <v>809</v>
      </c>
      <c r="B457" s="2">
        <v>42717</v>
      </c>
      <c r="C457" s="2">
        <v>42721</v>
      </c>
      <c r="D457" t="s">
        <v>19</v>
      </c>
      <c r="E457" t="s">
        <v>768</v>
      </c>
      <c r="F457" t="s">
        <v>810</v>
      </c>
      <c r="G457" s="1">
        <v>6388</v>
      </c>
      <c r="H457">
        <v>4</v>
      </c>
      <c r="I457">
        <v>0</v>
      </c>
      <c r="J457" s="1">
        <v>249132</v>
      </c>
      <c r="K457" t="s">
        <v>9139</v>
      </c>
      <c r="L457" t="s">
        <v>9162</v>
      </c>
      <c r="M457" t="s">
        <v>9546</v>
      </c>
      <c r="N457" t="s">
        <v>8536</v>
      </c>
      <c r="O457" t="s">
        <v>8687</v>
      </c>
      <c r="P457" t="s">
        <v>8618</v>
      </c>
      <c r="Q457">
        <v>73071</v>
      </c>
      <c r="R457" t="s">
        <v>8551</v>
      </c>
      <c r="S457" t="s">
        <v>7913</v>
      </c>
      <c r="T457" t="s">
        <v>7738</v>
      </c>
    </row>
    <row r="458" spans="1:20" x14ac:dyDescent="0.25">
      <c r="A458" t="s">
        <v>811</v>
      </c>
      <c r="B458" s="2">
        <v>41682</v>
      </c>
      <c r="C458" s="2">
        <v>41688</v>
      </c>
      <c r="D458" t="s">
        <v>19</v>
      </c>
      <c r="E458" t="s">
        <v>812</v>
      </c>
      <c r="F458" t="s">
        <v>813</v>
      </c>
      <c r="G458" s="1">
        <v>129568</v>
      </c>
      <c r="H458">
        <v>2</v>
      </c>
      <c r="I458">
        <v>2</v>
      </c>
      <c r="J458" s="1">
        <v>-24294</v>
      </c>
      <c r="K458" t="s">
        <v>9123</v>
      </c>
      <c r="L458" t="s">
        <v>9126</v>
      </c>
      <c r="M458" t="s">
        <v>9547</v>
      </c>
      <c r="N458" t="s">
        <v>8536</v>
      </c>
      <c r="O458" t="s">
        <v>8545</v>
      </c>
      <c r="P458" t="s">
        <v>8541</v>
      </c>
      <c r="Q458">
        <v>94521</v>
      </c>
      <c r="R458" t="s">
        <v>8542</v>
      </c>
      <c r="S458" t="s">
        <v>7921</v>
      </c>
      <c r="T458" t="s">
        <v>7736</v>
      </c>
    </row>
    <row r="459" spans="1:20" x14ac:dyDescent="0.25">
      <c r="A459" t="s">
        <v>814</v>
      </c>
      <c r="B459" s="2">
        <v>42639</v>
      </c>
      <c r="C459" s="2">
        <v>42644</v>
      </c>
      <c r="D459" t="s">
        <v>19</v>
      </c>
      <c r="E459" t="s">
        <v>759</v>
      </c>
      <c r="F459" t="s">
        <v>815</v>
      </c>
      <c r="G459" s="1">
        <v>747558</v>
      </c>
      <c r="H459">
        <v>3</v>
      </c>
      <c r="I459">
        <v>3</v>
      </c>
      <c r="J459" s="1">
        <v>-961146</v>
      </c>
      <c r="K459" t="s">
        <v>9123</v>
      </c>
      <c r="L459" t="s">
        <v>9126</v>
      </c>
      <c r="M459" t="s">
        <v>9548</v>
      </c>
      <c r="N459" t="s">
        <v>8536</v>
      </c>
      <c r="O459" t="s">
        <v>8587</v>
      </c>
      <c r="P459" t="s">
        <v>8566</v>
      </c>
      <c r="Q459">
        <v>62521</v>
      </c>
      <c r="R459" t="s">
        <v>8551</v>
      </c>
      <c r="S459" t="s">
        <v>7911</v>
      </c>
      <c r="T459" t="s">
        <v>7736</v>
      </c>
    </row>
    <row r="460" spans="1:20" x14ac:dyDescent="0.25">
      <c r="A460" t="s">
        <v>814</v>
      </c>
      <c r="B460" s="2">
        <v>42639</v>
      </c>
      <c r="C460" s="2">
        <v>42644</v>
      </c>
      <c r="D460" t="s">
        <v>19</v>
      </c>
      <c r="E460" t="s">
        <v>759</v>
      </c>
      <c r="F460" t="s">
        <v>816</v>
      </c>
      <c r="G460" s="1">
        <v>8928</v>
      </c>
      <c r="H460">
        <v>2</v>
      </c>
      <c r="I460">
        <v>2</v>
      </c>
      <c r="J460" s="1">
        <v>3348</v>
      </c>
      <c r="K460" t="s">
        <v>9128</v>
      </c>
      <c r="L460" t="s">
        <v>9167</v>
      </c>
      <c r="M460" t="s">
        <v>9293</v>
      </c>
      <c r="N460" t="s">
        <v>8536</v>
      </c>
      <c r="O460" t="s">
        <v>8587</v>
      </c>
      <c r="P460" t="s">
        <v>8566</v>
      </c>
      <c r="Q460">
        <v>62521</v>
      </c>
      <c r="R460" t="s">
        <v>8551</v>
      </c>
      <c r="S460" t="s">
        <v>7911</v>
      </c>
      <c r="T460" t="s">
        <v>7736</v>
      </c>
    </row>
    <row r="461" spans="1:20" x14ac:dyDescent="0.25">
      <c r="A461" t="s">
        <v>817</v>
      </c>
      <c r="B461" s="2">
        <v>42353</v>
      </c>
      <c r="C461" s="2">
        <v>42360</v>
      </c>
      <c r="D461" t="s">
        <v>19</v>
      </c>
      <c r="E461" t="s">
        <v>407</v>
      </c>
      <c r="F461" t="s">
        <v>818</v>
      </c>
      <c r="G461" s="1">
        <v>10392</v>
      </c>
      <c r="H461">
        <v>4</v>
      </c>
      <c r="I461">
        <v>0</v>
      </c>
      <c r="J461" s="1">
        <v>36372</v>
      </c>
      <c r="K461" t="s">
        <v>9128</v>
      </c>
      <c r="L461" t="s">
        <v>9144</v>
      </c>
      <c r="M461" t="s">
        <v>9549</v>
      </c>
      <c r="N461" t="s">
        <v>8536</v>
      </c>
      <c r="O461" t="s">
        <v>8547</v>
      </c>
      <c r="P461" t="s">
        <v>8548</v>
      </c>
      <c r="Q461">
        <v>98115</v>
      </c>
      <c r="R461" t="s">
        <v>8542</v>
      </c>
      <c r="S461" t="s">
        <v>7836</v>
      </c>
      <c r="T461" t="s">
        <v>7736</v>
      </c>
    </row>
    <row r="462" spans="1:20" x14ac:dyDescent="0.25">
      <c r="A462" t="s">
        <v>817</v>
      </c>
      <c r="B462" s="2">
        <v>42353</v>
      </c>
      <c r="C462" s="2">
        <v>42360</v>
      </c>
      <c r="D462" t="s">
        <v>19</v>
      </c>
      <c r="E462" t="s">
        <v>407</v>
      </c>
      <c r="F462" t="s">
        <v>819</v>
      </c>
      <c r="G462" s="1">
        <v>89991</v>
      </c>
      <c r="H462">
        <v>9</v>
      </c>
      <c r="I462">
        <v>0</v>
      </c>
      <c r="J462" s="1">
        <v>3779622</v>
      </c>
      <c r="K462" t="s">
        <v>9139</v>
      </c>
      <c r="L462" t="s">
        <v>9162</v>
      </c>
      <c r="M462" t="s">
        <v>9550</v>
      </c>
      <c r="N462" t="s">
        <v>8536</v>
      </c>
      <c r="O462" t="s">
        <v>8547</v>
      </c>
      <c r="P462" t="s">
        <v>8548</v>
      </c>
      <c r="Q462">
        <v>98115</v>
      </c>
      <c r="R462" t="s">
        <v>8542</v>
      </c>
      <c r="S462" t="s">
        <v>7836</v>
      </c>
      <c r="T462" t="s">
        <v>7736</v>
      </c>
    </row>
    <row r="463" spans="1:20" x14ac:dyDescent="0.25">
      <c r="A463" t="s">
        <v>817</v>
      </c>
      <c r="B463" s="2">
        <v>42353</v>
      </c>
      <c r="C463" s="2">
        <v>42360</v>
      </c>
      <c r="D463" t="s">
        <v>19</v>
      </c>
      <c r="E463" t="s">
        <v>407</v>
      </c>
      <c r="F463" t="s">
        <v>820</v>
      </c>
      <c r="G463" s="1">
        <v>51312</v>
      </c>
      <c r="H463">
        <v>3</v>
      </c>
      <c r="I463">
        <v>2</v>
      </c>
      <c r="J463" s="1">
        <v>186006</v>
      </c>
      <c r="K463" t="s">
        <v>9128</v>
      </c>
      <c r="L463" t="s">
        <v>9142</v>
      </c>
      <c r="M463" t="s">
        <v>9551</v>
      </c>
      <c r="N463" t="s">
        <v>8536</v>
      </c>
      <c r="O463" t="s">
        <v>8547</v>
      </c>
      <c r="P463" t="s">
        <v>8548</v>
      </c>
      <c r="Q463">
        <v>98115</v>
      </c>
      <c r="R463" t="s">
        <v>8542</v>
      </c>
      <c r="S463" t="s">
        <v>7836</v>
      </c>
      <c r="T463" t="s">
        <v>7736</v>
      </c>
    </row>
    <row r="464" spans="1:20" x14ac:dyDescent="0.25">
      <c r="A464" t="s">
        <v>821</v>
      </c>
      <c r="B464" s="2">
        <v>42482</v>
      </c>
      <c r="C464" s="2">
        <v>42489</v>
      </c>
      <c r="D464" t="s">
        <v>19</v>
      </c>
      <c r="E464" t="s">
        <v>822</v>
      </c>
      <c r="F464" t="s">
        <v>650</v>
      </c>
      <c r="G464" s="1">
        <v>2356</v>
      </c>
      <c r="H464">
        <v>5</v>
      </c>
      <c r="I464">
        <v>2</v>
      </c>
      <c r="J464" s="1">
        <v>7068</v>
      </c>
      <c r="K464" t="s">
        <v>9123</v>
      </c>
      <c r="L464" t="s">
        <v>9135</v>
      </c>
      <c r="M464" t="s">
        <v>9467</v>
      </c>
      <c r="N464" t="s">
        <v>8536</v>
      </c>
      <c r="O464" t="s">
        <v>8608</v>
      </c>
      <c r="P464" t="s">
        <v>8581</v>
      </c>
      <c r="Q464">
        <v>85023</v>
      </c>
      <c r="R464" t="s">
        <v>8542</v>
      </c>
      <c r="S464" t="s">
        <v>7922</v>
      </c>
      <c r="T464" t="s">
        <v>7744</v>
      </c>
    </row>
    <row r="465" spans="1:20" x14ac:dyDescent="0.25">
      <c r="A465" t="s">
        <v>821</v>
      </c>
      <c r="B465" s="2">
        <v>42482</v>
      </c>
      <c r="C465" s="2">
        <v>42489</v>
      </c>
      <c r="D465" t="s">
        <v>19</v>
      </c>
      <c r="E465" t="s">
        <v>822</v>
      </c>
      <c r="F465" t="s">
        <v>823</v>
      </c>
      <c r="G465" s="1">
        <v>127263</v>
      </c>
      <c r="H465">
        <v>6</v>
      </c>
      <c r="I465">
        <v>5</v>
      </c>
      <c r="J465" s="1">
        <v>-8144832</v>
      </c>
      <c r="K465" t="s">
        <v>9123</v>
      </c>
      <c r="L465" t="s">
        <v>9131</v>
      </c>
      <c r="M465" t="s">
        <v>9552</v>
      </c>
      <c r="N465" t="s">
        <v>8536</v>
      </c>
      <c r="O465" t="s">
        <v>8608</v>
      </c>
      <c r="P465" t="s">
        <v>8581</v>
      </c>
      <c r="Q465">
        <v>85023</v>
      </c>
      <c r="R465" t="s">
        <v>8542</v>
      </c>
      <c r="S465" t="s">
        <v>7922</v>
      </c>
      <c r="T465" t="s">
        <v>7744</v>
      </c>
    </row>
    <row r="466" spans="1:20" x14ac:dyDescent="0.25">
      <c r="A466" t="s">
        <v>821</v>
      </c>
      <c r="B466" s="2">
        <v>42482</v>
      </c>
      <c r="C466" s="2">
        <v>42489</v>
      </c>
      <c r="D466" t="s">
        <v>19</v>
      </c>
      <c r="E466" t="s">
        <v>822</v>
      </c>
      <c r="F466" t="s">
        <v>824</v>
      </c>
      <c r="G466" s="1">
        <v>28485</v>
      </c>
      <c r="H466">
        <v>5</v>
      </c>
      <c r="I466">
        <v>7</v>
      </c>
      <c r="J466" s="1">
        <v>-20889</v>
      </c>
      <c r="K466" t="s">
        <v>9128</v>
      </c>
      <c r="L466" t="s">
        <v>9142</v>
      </c>
      <c r="M466" t="s">
        <v>9553</v>
      </c>
      <c r="N466" t="s">
        <v>8536</v>
      </c>
      <c r="O466" t="s">
        <v>8608</v>
      </c>
      <c r="P466" t="s">
        <v>8581</v>
      </c>
      <c r="Q466">
        <v>85023</v>
      </c>
      <c r="R466" t="s">
        <v>8542</v>
      </c>
      <c r="S466" t="s">
        <v>7922</v>
      </c>
      <c r="T466" t="s">
        <v>7744</v>
      </c>
    </row>
    <row r="467" spans="1:20" x14ac:dyDescent="0.25">
      <c r="A467" t="s">
        <v>821</v>
      </c>
      <c r="B467" s="2">
        <v>42482</v>
      </c>
      <c r="C467" s="2">
        <v>42489</v>
      </c>
      <c r="D467" t="s">
        <v>19</v>
      </c>
      <c r="E467" t="s">
        <v>822</v>
      </c>
      <c r="F467" t="s">
        <v>825</v>
      </c>
      <c r="G467" s="1">
        <v>185376</v>
      </c>
      <c r="H467">
        <v>2</v>
      </c>
      <c r="I467">
        <v>2</v>
      </c>
      <c r="J467" s="1">
        <v>-34758</v>
      </c>
      <c r="K467" t="s">
        <v>9128</v>
      </c>
      <c r="L467" t="s">
        <v>9273</v>
      </c>
      <c r="M467" t="s">
        <v>9554</v>
      </c>
      <c r="N467" t="s">
        <v>8536</v>
      </c>
      <c r="O467" t="s">
        <v>8608</v>
      </c>
      <c r="P467" t="s">
        <v>8581</v>
      </c>
      <c r="Q467">
        <v>85023</v>
      </c>
      <c r="R467" t="s">
        <v>8542</v>
      </c>
      <c r="S467" t="s">
        <v>7922</v>
      </c>
      <c r="T467" t="s">
        <v>7744</v>
      </c>
    </row>
    <row r="468" spans="1:20" x14ac:dyDescent="0.25">
      <c r="A468" t="s">
        <v>821</v>
      </c>
      <c r="B468" s="2">
        <v>42482</v>
      </c>
      <c r="C468" s="2">
        <v>42489</v>
      </c>
      <c r="D468" t="s">
        <v>19</v>
      </c>
      <c r="E468" t="s">
        <v>822</v>
      </c>
      <c r="F468" t="s">
        <v>826</v>
      </c>
      <c r="G468" s="1">
        <v>78272</v>
      </c>
      <c r="H468">
        <v>2</v>
      </c>
      <c r="I468">
        <v>2</v>
      </c>
      <c r="J468" s="1">
        <v>58704</v>
      </c>
      <c r="K468" t="s">
        <v>9128</v>
      </c>
      <c r="L468" t="s">
        <v>9144</v>
      </c>
      <c r="M468" t="s">
        <v>9555</v>
      </c>
      <c r="N468" t="s">
        <v>8536</v>
      </c>
      <c r="O468" t="s">
        <v>8608</v>
      </c>
      <c r="P468" t="s">
        <v>8581</v>
      </c>
      <c r="Q468">
        <v>85023</v>
      </c>
      <c r="R468" t="s">
        <v>8542</v>
      </c>
      <c r="S468" t="s">
        <v>7922</v>
      </c>
      <c r="T468" t="s">
        <v>7744</v>
      </c>
    </row>
    <row r="469" spans="1:20" x14ac:dyDescent="0.25">
      <c r="A469" t="s">
        <v>827</v>
      </c>
      <c r="B469" s="2">
        <v>42021</v>
      </c>
      <c r="C469" s="2">
        <v>42028</v>
      </c>
      <c r="D469" t="s">
        <v>19</v>
      </c>
      <c r="E469" t="s">
        <v>828</v>
      </c>
      <c r="F469" t="s">
        <v>545</v>
      </c>
      <c r="G469" s="1">
        <v>254744</v>
      </c>
      <c r="H469">
        <v>7</v>
      </c>
      <c r="I469">
        <v>6</v>
      </c>
      <c r="J469" s="1">
        <v>-3120614</v>
      </c>
      <c r="K469" t="s">
        <v>9123</v>
      </c>
      <c r="L469" t="s">
        <v>9135</v>
      </c>
      <c r="M469" t="s">
        <v>9410</v>
      </c>
      <c r="N469" t="s">
        <v>8536</v>
      </c>
      <c r="O469" t="s">
        <v>8688</v>
      </c>
      <c r="P469" t="s">
        <v>8566</v>
      </c>
      <c r="Q469">
        <v>60068</v>
      </c>
      <c r="R469" t="s">
        <v>8551</v>
      </c>
      <c r="S469" t="s">
        <v>7923</v>
      </c>
      <c r="T469" t="s">
        <v>7744</v>
      </c>
    </row>
    <row r="470" spans="1:20" x14ac:dyDescent="0.25">
      <c r="A470" t="s">
        <v>829</v>
      </c>
      <c r="B470" s="2">
        <v>42825</v>
      </c>
      <c r="C470" s="2">
        <v>42829</v>
      </c>
      <c r="D470" t="s">
        <v>19</v>
      </c>
      <c r="E470" t="s">
        <v>432</v>
      </c>
      <c r="F470" t="s">
        <v>830</v>
      </c>
      <c r="G470" s="1">
        <v>2053328</v>
      </c>
      <c r="H470">
        <v>2</v>
      </c>
      <c r="I470">
        <v>32</v>
      </c>
      <c r="J470" s="1">
        <v>-362352</v>
      </c>
      <c r="K470" t="s">
        <v>9123</v>
      </c>
      <c r="L470" t="s">
        <v>9124</v>
      </c>
      <c r="M470" t="s">
        <v>9556</v>
      </c>
      <c r="N470" t="s">
        <v>8536</v>
      </c>
      <c r="O470" t="s">
        <v>8689</v>
      </c>
      <c r="P470" t="s">
        <v>8550</v>
      </c>
      <c r="Q470">
        <v>79109</v>
      </c>
      <c r="R470" t="s">
        <v>8551</v>
      </c>
      <c r="S470" t="s">
        <v>7841</v>
      </c>
      <c r="T470" t="s">
        <v>7738</v>
      </c>
    </row>
    <row r="471" spans="1:20" x14ac:dyDescent="0.25">
      <c r="A471" t="s">
        <v>831</v>
      </c>
      <c r="B471" s="2">
        <v>42720</v>
      </c>
      <c r="C471" s="2">
        <v>42724</v>
      </c>
      <c r="D471" t="s">
        <v>11</v>
      </c>
      <c r="E471" t="s">
        <v>479</v>
      </c>
      <c r="F471" t="s">
        <v>832</v>
      </c>
      <c r="G471" s="1">
        <v>4788</v>
      </c>
      <c r="H471">
        <v>3</v>
      </c>
      <c r="I471">
        <v>8</v>
      </c>
      <c r="J471" s="1">
        <v>-79002</v>
      </c>
      <c r="K471" t="s">
        <v>9128</v>
      </c>
      <c r="L471" t="s">
        <v>9142</v>
      </c>
      <c r="M471" t="s">
        <v>9557</v>
      </c>
      <c r="N471" t="s">
        <v>8536</v>
      </c>
      <c r="O471" t="s">
        <v>8579</v>
      </c>
      <c r="P471" t="s">
        <v>8566</v>
      </c>
      <c r="Q471">
        <v>60610</v>
      </c>
      <c r="R471" t="s">
        <v>8551</v>
      </c>
      <c r="S471" t="s">
        <v>7851</v>
      </c>
      <c r="T471" t="s">
        <v>7736</v>
      </c>
    </row>
    <row r="472" spans="1:20" x14ac:dyDescent="0.25">
      <c r="A472" t="s">
        <v>833</v>
      </c>
      <c r="B472" s="2">
        <v>42358</v>
      </c>
      <c r="C472" s="2">
        <v>42362</v>
      </c>
      <c r="D472" t="s">
        <v>19</v>
      </c>
      <c r="E472" t="s">
        <v>834</v>
      </c>
      <c r="F472" t="s">
        <v>835</v>
      </c>
      <c r="G472" s="1">
        <v>5548</v>
      </c>
      <c r="H472">
        <v>1</v>
      </c>
      <c r="I472">
        <v>0</v>
      </c>
      <c r="J472" s="1">
        <v>266304</v>
      </c>
      <c r="K472" t="s">
        <v>9128</v>
      </c>
      <c r="L472" t="s">
        <v>9148</v>
      </c>
      <c r="M472" t="s">
        <v>9558</v>
      </c>
      <c r="N472" t="s">
        <v>8536</v>
      </c>
      <c r="O472" t="s">
        <v>8690</v>
      </c>
      <c r="P472" t="s">
        <v>8577</v>
      </c>
      <c r="Q472">
        <v>11757</v>
      </c>
      <c r="R472" t="s">
        <v>8561</v>
      </c>
      <c r="S472" t="s">
        <v>7924</v>
      </c>
      <c r="T472" t="s">
        <v>7738</v>
      </c>
    </row>
    <row r="473" spans="1:20" x14ac:dyDescent="0.25">
      <c r="A473" t="s">
        <v>836</v>
      </c>
      <c r="B473" s="2">
        <v>41952</v>
      </c>
      <c r="C473" s="2">
        <v>41954</v>
      </c>
      <c r="D473" t="s">
        <v>11</v>
      </c>
      <c r="E473" t="s">
        <v>837</v>
      </c>
      <c r="F473" t="s">
        <v>838</v>
      </c>
      <c r="G473" s="1">
        <v>34092</v>
      </c>
      <c r="H473">
        <v>3</v>
      </c>
      <c r="I473">
        <v>0</v>
      </c>
      <c r="J473" s="1">
        <v>34092</v>
      </c>
      <c r="K473" t="s">
        <v>9128</v>
      </c>
      <c r="L473" t="s">
        <v>9133</v>
      </c>
      <c r="M473" t="s">
        <v>9559</v>
      </c>
      <c r="N473" t="s">
        <v>8536</v>
      </c>
      <c r="O473" t="s">
        <v>8556</v>
      </c>
      <c r="P473" t="s">
        <v>8541</v>
      </c>
      <c r="Q473">
        <v>94110</v>
      </c>
      <c r="R473" t="s">
        <v>8542</v>
      </c>
      <c r="S473" t="s">
        <v>7925</v>
      </c>
      <c r="T473" t="s">
        <v>7736</v>
      </c>
    </row>
    <row r="474" spans="1:20" x14ac:dyDescent="0.25">
      <c r="A474" t="s">
        <v>836</v>
      </c>
      <c r="B474" s="2">
        <v>41952</v>
      </c>
      <c r="C474" s="2">
        <v>41954</v>
      </c>
      <c r="D474" t="s">
        <v>11</v>
      </c>
      <c r="E474" t="s">
        <v>837</v>
      </c>
      <c r="F474" t="s">
        <v>839</v>
      </c>
      <c r="G474" s="1">
        <v>222666</v>
      </c>
      <c r="H474">
        <v>2</v>
      </c>
      <c r="I474">
        <v>15</v>
      </c>
      <c r="J474" s="1">
        <v>104784</v>
      </c>
      <c r="K474" t="s">
        <v>9123</v>
      </c>
      <c r="L474" t="s">
        <v>9124</v>
      </c>
      <c r="M474" t="s">
        <v>9560</v>
      </c>
      <c r="N474" t="s">
        <v>8536</v>
      </c>
      <c r="O474" t="s">
        <v>8556</v>
      </c>
      <c r="P474" t="s">
        <v>8541</v>
      </c>
      <c r="Q474">
        <v>94110</v>
      </c>
      <c r="R474" t="s">
        <v>8542</v>
      </c>
      <c r="S474" t="s">
        <v>7925</v>
      </c>
      <c r="T474" t="s">
        <v>7736</v>
      </c>
    </row>
    <row r="475" spans="1:20" x14ac:dyDescent="0.25">
      <c r="A475" t="s">
        <v>836</v>
      </c>
      <c r="B475" s="2">
        <v>41952</v>
      </c>
      <c r="C475" s="2">
        <v>41954</v>
      </c>
      <c r="D475" t="s">
        <v>11</v>
      </c>
      <c r="E475" t="s">
        <v>837</v>
      </c>
      <c r="F475" t="s">
        <v>840</v>
      </c>
      <c r="G475" s="1">
        <v>703968</v>
      </c>
      <c r="H475">
        <v>4</v>
      </c>
      <c r="I475">
        <v>2</v>
      </c>
      <c r="J475" s="1">
        <v>87996</v>
      </c>
      <c r="K475" t="s">
        <v>9139</v>
      </c>
      <c r="L475" t="s">
        <v>9140</v>
      </c>
      <c r="M475" t="s">
        <v>9561</v>
      </c>
      <c r="N475" t="s">
        <v>8536</v>
      </c>
      <c r="O475" t="s">
        <v>8556</v>
      </c>
      <c r="P475" t="s">
        <v>8541</v>
      </c>
      <c r="Q475">
        <v>94110</v>
      </c>
      <c r="R475" t="s">
        <v>8542</v>
      </c>
      <c r="S475" t="s">
        <v>7925</v>
      </c>
      <c r="T475" t="s">
        <v>7736</v>
      </c>
    </row>
    <row r="476" spans="1:20" x14ac:dyDescent="0.25">
      <c r="A476" t="s">
        <v>836</v>
      </c>
      <c r="B476" s="2">
        <v>41952</v>
      </c>
      <c r="C476" s="2">
        <v>41954</v>
      </c>
      <c r="D476" t="s">
        <v>11</v>
      </c>
      <c r="E476" t="s">
        <v>837</v>
      </c>
      <c r="F476" t="s">
        <v>841</v>
      </c>
      <c r="G476" s="1">
        <v>9252</v>
      </c>
      <c r="H476">
        <v>6</v>
      </c>
      <c r="I476">
        <v>0</v>
      </c>
      <c r="J476" s="1">
        <v>249804</v>
      </c>
      <c r="K476" t="s">
        <v>9128</v>
      </c>
      <c r="L476" t="s">
        <v>9133</v>
      </c>
      <c r="M476" t="s">
        <v>9562</v>
      </c>
      <c r="N476" t="s">
        <v>8536</v>
      </c>
      <c r="O476" t="s">
        <v>8556</v>
      </c>
      <c r="P476" t="s">
        <v>8541</v>
      </c>
      <c r="Q476">
        <v>94110</v>
      </c>
      <c r="R476" t="s">
        <v>8542</v>
      </c>
      <c r="S476" t="s">
        <v>7925</v>
      </c>
      <c r="T476" t="s">
        <v>7736</v>
      </c>
    </row>
    <row r="477" spans="1:20" x14ac:dyDescent="0.25">
      <c r="A477" t="s">
        <v>836</v>
      </c>
      <c r="B477" s="2">
        <v>41952</v>
      </c>
      <c r="C477" s="2">
        <v>41954</v>
      </c>
      <c r="D477" t="s">
        <v>11</v>
      </c>
      <c r="E477" t="s">
        <v>837</v>
      </c>
      <c r="F477" t="s">
        <v>842</v>
      </c>
      <c r="G477" s="1">
        <v>6265</v>
      </c>
      <c r="H477">
        <v>7</v>
      </c>
      <c r="I477">
        <v>0</v>
      </c>
      <c r="J477" s="1">
        <v>28819</v>
      </c>
      <c r="K477" t="s">
        <v>9128</v>
      </c>
      <c r="L477" t="s">
        <v>9148</v>
      </c>
      <c r="M477" t="s">
        <v>9563</v>
      </c>
      <c r="N477" t="s">
        <v>8536</v>
      </c>
      <c r="O477" t="s">
        <v>8556</v>
      </c>
      <c r="P477" t="s">
        <v>8541</v>
      </c>
      <c r="Q477">
        <v>94110</v>
      </c>
      <c r="R477" t="s">
        <v>8542</v>
      </c>
      <c r="S477" t="s">
        <v>7925</v>
      </c>
      <c r="T477" t="s">
        <v>7736</v>
      </c>
    </row>
    <row r="478" spans="1:20" x14ac:dyDescent="0.25">
      <c r="A478" t="s">
        <v>836</v>
      </c>
      <c r="B478" s="2">
        <v>41952</v>
      </c>
      <c r="C478" s="2">
        <v>41954</v>
      </c>
      <c r="D478" t="s">
        <v>11</v>
      </c>
      <c r="E478" t="s">
        <v>837</v>
      </c>
      <c r="F478" t="s">
        <v>843</v>
      </c>
      <c r="G478" s="1">
        <v>9485</v>
      </c>
      <c r="H478">
        <v>5</v>
      </c>
      <c r="I478">
        <v>0</v>
      </c>
      <c r="J478" s="1">
        <v>45528</v>
      </c>
      <c r="K478" t="s">
        <v>9128</v>
      </c>
      <c r="L478" t="s">
        <v>9148</v>
      </c>
      <c r="M478" t="s">
        <v>9564</v>
      </c>
      <c r="N478" t="s">
        <v>8536</v>
      </c>
      <c r="O478" t="s">
        <v>8556</v>
      </c>
      <c r="P478" t="s">
        <v>8541</v>
      </c>
      <c r="Q478">
        <v>94110</v>
      </c>
      <c r="R478" t="s">
        <v>8542</v>
      </c>
      <c r="S478" t="s">
        <v>7925</v>
      </c>
      <c r="T478" t="s">
        <v>7736</v>
      </c>
    </row>
    <row r="479" spans="1:20" x14ac:dyDescent="0.25">
      <c r="A479" t="s">
        <v>844</v>
      </c>
      <c r="B479" s="2">
        <v>42563</v>
      </c>
      <c r="C479" s="2">
        <v>42570</v>
      </c>
      <c r="D479" t="s">
        <v>19</v>
      </c>
      <c r="E479" t="s">
        <v>505</v>
      </c>
      <c r="F479" t="s">
        <v>845</v>
      </c>
      <c r="G479" s="1">
        <v>9576</v>
      </c>
      <c r="H479">
        <v>6</v>
      </c>
      <c r="I479">
        <v>2</v>
      </c>
      <c r="J479" s="1">
        <v>7182</v>
      </c>
      <c r="K479" t="s">
        <v>9139</v>
      </c>
      <c r="L479" t="s">
        <v>9140</v>
      </c>
      <c r="M479" t="s">
        <v>9565</v>
      </c>
      <c r="N479" t="s">
        <v>8536</v>
      </c>
      <c r="O479" t="s">
        <v>8540</v>
      </c>
      <c r="P479" t="s">
        <v>8541</v>
      </c>
      <c r="Q479">
        <v>90008</v>
      </c>
      <c r="R479" t="s">
        <v>8542</v>
      </c>
      <c r="S479" t="s">
        <v>7858</v>
      </c>
      <c r="T479" t="s">
        <v>7738</v>
      </c>
    </row>
    <row r="480" spans="1:20" x14ac:dyDescent="0.25">
      <c r="A480" t="s">
        <v>846</v>
      </c>
      <c r="B480" s="2">
        <v>42670</v>
      </c>
      <c r="C480" s="2">
        <v>42676</v>
      </c>
      <c r="D480" t="s">
        <v>19</v>
      </c>
      <c r="E480" t="s">
        <v>847</v>
      </c>
      <c r="F480" t="s">
        <v>558</v>
      </c>
      <c r="G480" s="1">
        <v>402</v>
      </c>
      <c r="H480">
        <v>3</v>
      </c>
      <c r="I480">
        <v>0</v>
      </c>
      <c r="J480" s="1">
        <v>19296</v>
      </c>
      <c r="K480" t="s">
        <v>9123</v>
      </c>
      <c r="L480" t="s">
        <v>9135</v>
      </c>
      <c r="M480" t="s">
        <v>9419</v>
      </c>
      <c r="N480" t="s">
        <v>8536</v>
      </c>
      <c r="O480" t="s">
        <v>8578</v>
      </c>
      <c r="P480" t="s">
        <v>8577</v>
      </c>
      <c r="Q480">
        <v>12180</v>
      </c>
      <c r="R480" t="s">
        <v>8561</v>
      </c>
      <c r="S480" t="s">
        <v>7926</v>
      </c>
      <c r="T480" t="s">
        <v>7736</v>
      </c>
    </row>
    <row r="481" spans="1:20" x14ac:dyDescent="0.25">
      <c r="A481" t="s">
        <v>848</v>
      </c>
      <c r="B481" s="2">
        <v>42547</v>
      </c>
      <c r="C481" s="2">
        <v>42553</v>
      </c>
      <c r="D481" t="s">
        <v>19</v>
      </c>
      <c r="E481" t="s">
        <v>849</v>
      </c>
      <c r="F481" t="s">
        <v>850</v>
      </c>
      <c r="G481" s="1">
        <v>147</v>
      </c>
      <c r="H481">
        <v>5</v>
      </c>
      <c r="I481">
        <v>0</v>
      </c>
      <c r="J481" s="1">
        <v>6615</v>
      </c>
      <c r="K481" t="s">
        <v>9128</v>
      </c>
      <c r="L481" t="s">
        <v>9137</v>
      </c>
      <c r="M481" t="s">
        <v>9566</v>
      </c>
      <c r="N481" t="s">
        <v>8536</v>
      </c>
      <c r="O481" t="s">
        <v>8576</v>
      </c>
      <c r="P481" t="s">
        <v>8577</v>
      </c>
      <c r="Q481">
        <v>10024</v>
      </c>
      <c r="R481" t="s">
        <v>8561</v>
      </c>
      <c r="S481" t="s">
        <v>7927</v>
      </c>
      <c r="T481" t="s">
        <v>7738</v>
      </c>
    </row>
    <row r="482" spans="1:20" x14ac:dyDescent="0.25">
      <c r="A482" t="s">
        <v>848</v>
      </c>
      <c r="B482" s="2">
        <v>42547</v>
      </c>
      <c r="C482" s="2">
        <v>42553</v>
      </c>
      <c r="D482" t="s">
        <v>19</v>
      </c>
      <c r="E482" t="s">
        <v>849</v>
      </c>
      <c r="F482" t="s">
        <v>851</v>
      </c>
      <c r="G482" s="1">
        <v>70425</v>
      </c>
      <c r="H482">
        <v>5</v>
      </c>
      <c r="I482">
        <v>0</v>
      </c>
      <c r="J482" s="1">
        <v>8451</v>
      </c>
      <c r="K482" t="s">
        <v>9128</v>
      </c>
      <c r="L482" t="s">
        <v>9133</v>
      </c>
      <c r="M482" t="s">
        <v>9567</v>
      </c>
      <c r="N482" t="s">
        <v>8536</v>
      </c>
      <c r="O482" t="s">
        <v>8576</v>
      </c>
      <c r="P482" t="s">
        <v>8577</v>
      </c>
      <c r="Q482">
        <v>10024</v>
      </c>
      <c r="R482" t="s">
        <v>8561</v>
      </c>
      <c r="S482" t="s">
        <v>7927</v>
      </c>
      <c r="T482" t="s">
        <v>7738</v>
      </c>
    </row>
    <row r="483" spans="1:20" x14ac:dyDescent="0.25">
      <c r="A483" t="s">
        <v>852</v>
      </c>
      <c r="B483" s="2">
        <v>41918</v>
      </c>
      <c r="C483" s="2">
        <v>41922</v>
      </c>
      <c r="D483" t="s">
        <v>19</v>
      </c>
      <c r="E483" t="s">
        <v>853</v>
      </c>
      <c r="F483" t="s">
        <v>854</v>
      </c>
      <c r="G483" s="1">
        <v>909</v>
      </c>
      <c r="H483">
        <v>3</v>
      </c>
      <c r="I483">
        <v>0</v>
      </c>
      <c r="J483" s="1">
        <v>19089</v>
      </c>
      <c r="K483" t="s">
        <v>9139</v>
      </c>
      <c r="L483" t="s">
        <v>9162</v>
      </c>
      <c r="M483" t="s">
        <v>9568</v>
      </c>
      <c r="N483" t="s">
        <v>8536</v>
      </c>
      <c r="O483" t="s">
        <v>8642</v>
      </c>
      <c r="P483" t="s">
        <v>8541</v>
      </c>
      <c r="Q483">
        <v>92024</v>
      </c>
      <c r="R483" t="s">
        <v>8542</v>
      </c>
      <c r="S483" t="s">
        <v>7928</v>
      </c>
      <c r="T483" t="s">
        <v>7736</v>
      </c>
    </row>
    <row r="484" spans="1:20" x14ac:dyDescent="0.25">
      <c r="A484" t="s">
        <v>855</v>
      </c>
      <c r="B484" s="2">
        <v>41842</v>
      </c>
      <c r="C484" s="2">
        <v>41847</v>
      </c>
      <c r="D484" t="s">
        <v>19</v>
      </c>
      <c r="E484" t="s">
        <v>856</v>
      </c>
      <c r="F484" t="s">
        <v>166</v>
      </c>
      <c r="G484" s="1">
        <v>596</v>
      </c>
      <c r="H484">
        <v>2</v>
      </c>
      <c r="I484">
        <v>0</v>
      </c>
      <c r="J484" s="1">
        <v>16688</v>
      </c>
      <c r="K484" t="s">
        <v>9128</v>
      </c>
      <c r="L484" t="s">
        <v>9137</v>
      </c>
      <c r="M484" t="s">
        <v>9219</v>
      </c>
      <c r="N484" t="s">
        <v>8536</v>
      </c>
      <c r="O484" t="s">
        <v>8576</v>
      </c>
      <c r="P484" t="s">
        <v>8577</v>
      </c>
      <c r="Q484">
        <v>10024</v>
      </c>
      <c r="R484" t="s">
        <v>8561</v>
      </c>
      <c r="S484" t="s">
        <v>7929</v>
      </c>
      <c r="T484" t="s">
        <v>7736</v>
      </c>
    </row>
    <row r="485" spans="1:20" x14ac:dyDescent="0.25">
      <c r="A485" t="s">
        <v>855</v>
      </c>
      <c r="B485" s="2">
        <v>41842</v>
      </c>
      <c r="C485" s="2">
        <v>41847</v>
      </c>
      <c r="D485" t="s">
        <v>19</v>
      </c>
      <c r="E485" t="s">
        <v>856</v>
      </c>
      <c r="F485" t="s">
        <v>857</v>
      </c>
      <c r="G485" s="1">
        <v>15998</v>
      </c>
      <c r="H485">
        <v>2</v>
      </c>
      <c r="I485">
        <v>0</v>
      </c>
      <c r="J485" s="1">
        <v>575928</v>
      </c>
      <c r="K485" t="s">
        <v>9139</v>
      </c>
      <c r="L485" t="s">
        <v>9162</v>
      </c>
      <c r="M485" t="s">
        <v>9569</v>
      </c>
      <c r="N485" t="s">
        <v>8536</v>
      </c>
      <c r="O485" t="s">
        <v>8576</v>
      </c>
      <c r="P485" t="s">
        <v>8577</v>
      </c>
      <c r="Q485">
        <v>10024</v>
      </c>
      <c r="R485" t="s">
        <v>8561</v>
      </c>
      <c r="S485" t="s">
        <v>7929</v>
      </c>
      <c r="T485" t="s">
        <v>7736</v>
      </c>
    </row>
    <row r="486" spans="1:20" x14ac:dyDescent="0.25">
      <c r="A486" t="s">
        <v>858</v>
      </c>
      <c r="B486" s="2">
        <v>42896</v>
      </c>
      <c r="C486" s="2">
        <v>42899</v>
      </c>
      <c r="D486" t="s">
        <v>79</v>
      </c>
      <c r="E486" t="s">
        <v>859</v>
      </c>
      <c r="F486" t="s">
        <v>860</v>
      </c>
      <c r="G486" s="1">
        <v>296</v>
      </c>
      <c r="H486">
        <v>2</v>
      </c>
      <c r="I486">
        <v>0</v>
      </c>
      <c r="J486" s="1">
        <v>148</v>
      </c>
      <c r="K486" t="s">
        <v>9128</v>
      </c>
      <c r="L486" t="s">
        <v>9129</v>
      </c>
      <c r="M486" t="s">
        <v>9570</v>
      </c>
      <c r="N486" t="s">
        <v>8536</v>
      </c>
      <c r="O486" t="s">
        <v>8540</v>
      </c>
      <c r="P486" t="s">
        <v>8541</v>
      </c>
      <c r="Q486">
        <v>90045</v>
      </c>
      <c r="R486" t="s">
        <v>8542</v>
      </c>
      <c r="S486" t="s">
        <v>7930</v>
      </c>
      <c r="T486" t="s">
        <v>7744</v>
      </c>
    </row>
    <row r="487" spans="1:20" x14ac:dyDescent="0.25">
      <c r="A487" t="s">
        <v>858</v>
      </c>
      <c r="B487" s="2">
        <v>42896</v>
      </c>
      <c r="C487" s="2">
        <v>42899</v>
      </c>
      <c r="D487" t="s">
        <v>79</v>
      </c>
      <c r="E487" t="s">
        <v>859</v>
      </c>
      <c r="F487" t="s">
        <v>861</v>
      </c>
      <c r="G487" s="1">
        <v>514165</v>
      </c>
      <c r="H487">
        <v>5</v>
      </c>
      <c r="I487">
        <v>15</v>
      </c>
      <c r="J487" s="1">
        <v>-30245</v>
      </c>
      <c r="K487" t="s">
        <v>9123</v>
      </c>
      <c r="L487" t="s">
        <v>9124</v>
      </c>
      <c r="M487" t="s">
        <v>9571</v>
      </c>
      <c r="N487" t="s">
        <v>8536</v>
      </c>
      <c r="O487" t="s">
        <v>8540</v>
      </c>
      <c r="P487" t="s">
        <v>8541</v>
      </c>
      <c r="Q487">
        <v>90045</v>
      </c>
      <c r="R487" t="s">
        <v>8542</v>
      </c>
      <c r="S487" t="s">
        <v>7930</v>
      </c>
      <c r="T487" t="s">
        <v>7744</v>
      </c>
    </row>
    <row r="488" spans="1:20" x14ac:dyDescent="0.25">
      <c r="A488" t="s">
        <v>858</v>
      </c>
      <c r="B488" s="2">
        <v>42896</v>
      </c>
      <c r="C488" s="2">
        <v>42899</v>
      </c>
      <c r="D488" t="s">
        <v>79</v>
      </c>
      <c r="E488" t="s">
        <v>859</v>
      </c>
      <c r="F488" t="s">
        <v>862</v>
      </c>
      <c r="G488" s="1">
        <v>27996</v>
      </c>
      <c r="H488">
        <v>5</v>
      </c>
      <c r="I488">
        <v>2</v>
      </c>
      <c r="J488" s="1">
        <v>174975</v>
      </c>
      <c r="K488" t="s">
        <v>9139</v>
      </c>
      <c r="L488" t="s">
        <v>9140</v>
      </c>
      <c r="M488" t="s">
        <v>9572</v>
      </c>
      <c r="N488" t="s">
        <v>8536</v>
      </c>
      <c r="O488" t="s">
        <v>8540</v>
      </c>
      <c r="P488" t="s">
        <v>8541</v>
      </c>
      <c r="Q488">
        <v>90045</v>
      </c>
      <c r="R488" t="s">
        <v>8542</v>
      </c>
      <c r="S488" t="s">
        <v>7930</v>
      </c>
      <c r="T488" t="s">
        <v>7744</v>
      </c>
    </row>
    <row r="489" spans="1:20" x14ac:dyDescent="0.25">
      <c r="A489" t="s">
        <v>863</v>
      </c>
      <c r="B489" s="2">
        <v>41941</v>
      </c>
      <c r="C489" s="2">
        <v>41943</v>
      </c>
      <c r="D489" t="s">
        <v>79</v>
      </c>
      <c r="E489" t="s">
        <v>864</v>
      </c>
      <c r="F489" t="s">
        <v>865</v>
      </c>
      <c r="G489" s="1">
        <v>2735952</v>
      </c>
      <c r="H489">
        <v>6</v>
      </c>
      <c r="I489">
        <v>2</v>
      </c>
      <c r="J489" s="1">
        <v>341994</v>
      </c>
      <c r="K489" t="s">
        <v>9139</v>
      </c>
      <c r="L489" t="s">
        <v>9140</v>
      </c>
      <c r="M489" t="s">
        <v>9573</v>
      </c>
      <c r="N489" t="s">
        <v>8536</v>
      </c>
      <c r="O489" t="s">
        <v>8579</v>
      </c>
      <c r="P489" t="s">
        <v>8566</v>
      </c>
      <c r="Q489">
        <v>60610</v>
      </c>
      <c r="R489" t="s">
        <v>8551</v>
      </c>
      <c r="S489" t="s">
        <v>7931</v>
      </c>
      <c r="T489" t="s">
        <v>7736</v>
      </c>
    </row>
    <row r="490" spans="1:20" x14ac:dyDescent="0.25">
      <c r="A490" t="s">
        <v>866</v>
      </c>
      <c r="B490" s="2">
        <v>41799</v>
      </c>
      <c r="C490" s="2">
        <v>41803</v>
      </c>
      <c r="D490" t="s">
        <v>11</v>
      </c>
      <c r="E490" t="s">
        <v>867</v>
      </c>
      <c r="F490" t="s">
        <v>868</v>
      </c>
      <c r="G490" s="1">
        <v>7992</v>
      </c>
      <c r="H490">
        <v>1</v>
      </c>
      <c r="I490">
        <v>2</v>
      </c>
      <c r="J490" s="1">
        <v>5994</v>
      </c>
      <c r="K490" t="s">
        <v>9139</v>
      </c>
      <c r="L490" t="s">
        <v>9140</v>
      </c>
      <c r="M490" t="s">
        <v>9574</v>
      </c>
      <c r="N490" t="s">
        <v>8536</v>
      </c>
      <c r="O490" t="s">
        <v>8691</v>
      </c>
      <c r="P490" t="s">
        <v>8550</v>
      </c>
      <c r="Q490">
        <v>77340</v>
      </c>
      <c r="R490" t="s">
        <v>8551</v>
      </c>
      <c r="S490" t="s">
        <v>7932</v>
      </c>
      <c r="T490" t="s">
        <v>7744</v>
      </c>
    </row>
    <row r="491" spans="1:20" x14ac:dyDescent="0.25">
      <c r="A491" t="s">
        <v>866</v>
      </c>
      <c r="B491" s="2">
        <v>41799</v>
      </c>
      <c r="C491" s="2">
        <v>41803</v>
      </c>
      <c r="D491" t="s">
        <v>11</v>
      </c>
      <c r="E491" t="s">
        <v>867</v>
      </c>
      <c r="F491" t="s">
        <v>869</v>
      </c>
      <c r="G491" s="1">
        <v>63984</v>
      </c>
      <c r="H491">
        <v>2</v>
      </c>
      <c r="I491">
        <v>2</v>
      </c>
      <c r="J491" s="1">
        <v>103974</v>
      </c>
      <c r="K491" t="s">
        <v>9139</v>
      </c>
      <c r="L491" t="s">
        <v>9162</v>
      </c>
      <c r="M491" t="s">
        <v>9575</v>
      </c>
      <c r="N491" t="s">
        <v>8536</v>
      </c>
      <c r="O491" t="s">
        <v>8691</v>
      </c>
      <c r="P491" t="s">
        <v>8550</v>
      </c>
      <c r="Q491">
        <v>77340</v>
      </c>
      <c r="R491" t="s">
        <v>8551</v>
      </c>
      <c r="S491" t="s">
        <v>7932</v>
      </c>
      <c r="T491" t="s">
        <v>7744</v>
      </c>
    </row>
    <row r="492" spans="1:20" x14ac:dyDescent="0.25">
      <c r="A492" t="s">
        <v>866</v>
      </c>
      <c r="B492" s="2">
        <v>41799</v>
      </c>
      <c r="C492" s="2">
        <v>41803</v>
      </c>
      <c r="D492" t="s">
        <v>11</v>
      </c>
      <c r="E492" t="s">
        <v>867</v>
      </c>
      <c r="F492" t="s">
        <v>802</v>
      </c>
      <c r="G492" s="1">
        <v>70368</v>
      </c>
      <c r="H492">
        <v>2</v>
      </c>
      <c r="I492">
        <v>2</v>
      </c>
      <c r="J492" s="1">
        <v>61572</v>
      </c>
      <c r="K492" t="s">
        <v>9128</v>
      </c>
      <c r="L492" t="s">
        <v>9137</v>
      </c>
      <c r="M492" t="s">
        <v>9541</v>
      </c>
      <c r="N492" t="s">
        <v>8536</v>
      </c>
      <c r="O492" t="s">
        <v>8691</v>
      </c>
      <c r="P492" t="s">
        <v>8550</v>
      </c>
      <c r="Q492">
        <v>77340</v>
      </c>
      <c r="R492" t="s">
        <v>8551</v>
      </c>
      <c r="S492" t="s">
        <v>7932</v>
      </c>
      <c r="T492" t="s">
        <v>7744</v>
      </c>
    </row>
    <row r="493" spans="1:20" x14ac:dyDescent="0.25">
      <c r="A493" t="s">
        <v>870</v>
      </c>
      <c r="B493" s="2">
        <v>41896</v>
      </c>
      <c r="C493" s="2">
        <v>41901</v>
      </c>
      <c r="D493" t="s">
        <v>19</v>
      </c>
      <c r="E493" t="s">
        <v>871</v>
      </c>
      <c r="F493" t="s">
        <v>872</v>
      </c>
      <c r="G493" s="1">
        <v>44915</v>
      </c>
      <c r="H493">
        <v>5</v>
      </c>
      <c r="I493">
        <v>0</v>
      </c>
      <c r="J493" s="1">
        <v>8983</v>
      </c>
      <c r="K493" t="s">
        <v>9128</v>
      </c>
      <c r="L493" t="s">
        <v>9133</v>
      </c>
      <c r="M493" t="s">
        <v>9576</v>
      </c>
      <c r="N493" t="s">
        <v>8536</v>
      </c>
      <c r="O493" t="s">
        <v>8592</v>
      </c>
      <c r="P493" t="s">
        <v>8577</v>
      </c>
      <c r="Q493">
        <v>14609</v>
      </c>
      <c r="R493" t="s">
        <v>8561</v>
      </c>
      <c r="S493" t="s">
        <v>7933</v>
      </c>
      <c r="T493" t="s">
        <v>7736</v>
      </c>
    </row>
    <row r="494" spans="1:20" x14ac:dyDescent="0.25">
      <c r="A494" t="s">
        <v>870</v>
      </c>
      <c r="B494" s="2">
        <v>41896</v>
      </c>
      <c r="C494" s="2">
        <v>41901</v>
      </c>
      <c r="D494" t="s">
        <v>19</v>
      </c>
      <c r="E494" t="s">
        <v>871</v>
      </c>
      <c r="F494" t="s">
        <v>873</v>
      </c>
      <c r="G494" s="1">
        <v>1107</v>
      </c>
      <c r="H494">
        <v>3</v>
      </c>
      <c r="I494">
        <v>0</v>
      </c>
      <c r="J494" s="1">
        <v>50922</v>
      </c>
      <c r="K494" t="s">
        <v>9128</v>
      </c>
      <c r="L494" t="s">
        <v>9167</v>
      </c>
      <c r="M494" t="s">
        <v>9577</v>
      </c>
      <c r="N494" t="s">
        <v>8536</v>
      </c>
      <c r="O494" t="s">
        <v>8592</v>
      </c>
      <c r="P494" t="s">
        <v>8577</v>
      </c>
      <c r="Q494">
        <v>14609</v>
      </c>
      <c r="R494" t="s">
        <v>8561</v>
      </c>
      <c r="S494" t="s">
        <v>7933</v>
      </c>
      <c r="T494" t="s">
        <v>7736</v>
      </c>
    </row>
    <row r="495" spans="1:20" x14ac:dyDescent="0.25">
      <c r="A495" t="s">
        <v>874</v>
      </c>
      <c r="B495" s="2">
        <v>42499</v>
      </c>
      <c r="C495" s="2">
        <v>42504</v>
      </c>
      <c r="D495" t="s">
        <v>19</v>
      </c>
      <c r="E495" t="s">
        <v>875</v>
      </c>
      <c r="F495" t="s">
        <v>876</v>
      </c>
      <c r="G495" s="1">
        <v>9398</v>
      </c>
      <c r="H495">
        <v>2</v>
      </c>
      <c r="I495">
        <v>0</v>
      </c>
      <c r="J495" s="1">
        <v>131572</v>
      </c>
      <c r="K495" t="s">
        <v>9139</v>
      </c>
      <c r="L495" t="s">
        <v>9162</v>
      </c>
      <c r="M495" t="s">
        <v>9578</v>
      </c>
      <c r="N495" t="s">
        <v>8536</v>
      </c>
      <c r="O495" t="s">
        <v>8547</v>
      </c>
      <c r="P495" t="s">
        <v>8548</v>
      </c>
      <c r="Q495">
        <v>98115</v>
      </c>
      <c r="R495" t="s">
        <v>8542</v>
      </c>
      <c r="S495" t="s">
        <v>7934</v>
      </c>
      <c r="T495" t="s">
        <v>7736</v>
      </c>
    </row>
    <row r="496" spans="1:20" x14ac:dyDescent="0.25">
      <c r="A496" t="s">
        <v>877</v>
      </c>
      <c r="B496" s="2">
        <v>42447</v>
      </c>
      <c r="C496" s="2">
        <v>42450</v>
      </c>
      <c r="D496" t="s">
        <v>11</v>
      </c>
      <c r="E496" t="s">
        <v>878</v>
      </c>
      <c r="F496" t="s">
        <v>879</v>
      </c>
      <c r="G496" s="1">
        <v>189882</v>
      </c>
      <c r="H496">
        <v>3</v>
      </c>
      <c r="I496">
        <v>4</v>
      </c>
      <c r="J496" s="1">
        <v>-94941</v>
      </c>
      <c r="K496" t="s">
        <v>9123</v>
      </c>
      <c r="L496" t="s">
        <v>9131</v>
      </c>
      <c r="M496" t="s">
        <v>9579</v>
      </c>
      <c r="N496" t="s">
        <v>8536</v>
      </c>
      <c r="O496" t="s">
        <v>8585</v>
      </c>
      <c r="P496" t="s">
        <v>8586</v>
      </c>
      <c r="Q496">
        <v>38109</v>
      </c>
      <c r="R496" t="s">
        <v>8539</v>
      </c>
      <c r="S496" t="s">
        <v>7935</v>
      </c>
      <c r="T496" t="s">
        <v>7736</v>
      </c>
    </row>
    <row r="497" spans="1:20" x14ac:dyDescent="0.25">
      <c r="A497" t="s">
        <v>880</v>
      </c>
      <c r="B497" s="2">
        <v>42365</v>
      </c>
      <c r="C497" s="2">
        <v>42369</v>
      </c>
      <c r="D497" t="s">
        <v>19</v>
      </c>
      <c r="E497" t="s">
        <v>881</v>
      </c>
      <c r="F497" t="s">
        <v>882</v>
      </c>
      <c r="G497" s="1">
        <v>10542</v>
      </c>
      <c r="H497">
        <v>2</v>
      </c>
      <c r="I497">
        <v>0</v>
      </c>
      <c r="J497" s="1">
        <v>516558</v>
      </c>
      <c r="K497" t="s">
        <v>9128</v>
      </c>
      <c r="L497" t="s">
        <v>9167</v>
      </c>
      <c r="M497" t="s">
        <v>9580</v>
      </c>
      <c r="N497" t="s">
        <v>8536</v>
      </c>
      <c r="O497" t="s">
        <v>8692</v>
      </c>
      <c r="P497" t="s">
        <v>8693</v>
      </c>
      <c r="Q497">
        <v>72701</v>
      </c>
      <c r="R497" t="s">
        <v>8539</v>
      </c>
      <c r="S497" t="s">
        <v>7936</v>
      </c>
      <c r="T497" t="s">
        <v>7736</v>
      </c>
    </row>
    <row r="498" spans="1:20" x14ac:dyDescent="0.25">
      <c r="A498" t="s">
        <v>883</v>
      </c>
      <c r="B498" s="2">
        <v>42576</v>
      </c>
      <c r="C498" s="2">
        <v>42582</v>
      </c>
      <c r="D498" t="s">
        <v>19</v>
      </c>
      <c r="E498" t="s">
        <v>812</v>
      </c>
      <c r="F498" t="s">
        <v>884</v>
      </c>
      <c r="G498" s="1">
        <v>119616</v>
      </c>
      <c r="H498">
        <v>8</v>
      </c>
      <c r="I498">
        <v>2</v>
      </c>
      <c r="J498" s="1">
        <v>403704</v>
      </c>
      <c r="K498" t="s">
        <v>9128</v>
      </c>
      <c r="L498" t="s">
        <v>9142</v>
      </c>
      <c r="M498" t="s">
        <v>9581</v>
      </c>
      <c r="N498" t="s">
        <v>8536</v>
      </c>
      <c r="O498" t="s">
        <v>8694</v>
      </c>
      <c r="P498" t="s">
        <v>8541</v>
      </c>
      <c r="Q498">
        <v>92627</v>
      </c>
      <c r="R498" t="s">
        <v>8542</v>
      </c>
      <c r="S498" t="s">
        <v>7921</v>
      </c>
      <c r="T498" t="s">
        <v>7736</v>
      </c>
    </row>
    <row r="499" spans="1:20" x14ac:dyDescent="0.25">
      <c r="A499" t="s">
        <v>883</v>
      </c>
      <c r="B499" s="2">
        <v>42576</v>
      </c>
      <c r="C499" s="2">
        <v>42582</v>
      </c>
      <c r="D499" t="s">
        <v>19</v>
      </c>
      <c r="E499" t="s">
        <v>812</v>
      </c>
      <c r="F499" t="s">
        <v>885</v>
      </c>
      <c r="G499" s="1">
        <v>25576</v>
      </c>
      <c r="H499">
        <v>4</v>
      </c>
      <c r="I499">
        <v>0</v>
      </c>
      <c r="J499" s="1">
        <v>818432</v>
      </c>
      <c r="K499" t="s">
        <v>9123</v>
      </c>
      <c r="L499" t="s">
        <v>9135</v>
      </c>
      <c r="M499" t="s">
        <v>9582</v>
      </c>
      <c r="N499" t="s">
        <v>8536</v>
      </c>
      <c r="O499" t="s">
        <v>8694</v>
      </c>
      <c r="P499" t="s">
        <v>8541</v>
      </c>
      <c r="Q499">
        <v>92627</v>
      </c>
      <c r="R499" t="s">
        <v>8542</v>
      </c>
      <c r="S499" t="s">
        <v>7921</v>
      </c>
      <c r="T499" t="s">
        <v>7736</v>
      </c>
    </row>
    <row r="500" spans="1:20" x14ac:dyDescent="0.25">
      <c r="A500" t="s">
        <v>883</v>
      </c>
      <c r="B500" s="2">
        <v>42576</v>
      </c>
      <c r="C500" s="2">
        <v>42582</v>
      </c>
      <c r="D500" t="s">
        <v>19</v>
      </c>
      <c r="E500" t="s">
        <v>812</v>
      </c>
      <c r="F500" t="s">
        <v>586</v>
      </c>
      <c r="G500" s="1">
        <v>241568</v>
      </c>
      <c r="H500">
        <v>2</v>
      </c>
      <c r="I500">
        <v>2</v>
      </c>
      <c r="J500" s="1">
        <v>181176</v>
      </c>
      <c r="K500" t="s">
        <v>9123</v>
      </c>
      <c r="L500" t="s">
        <v>9126</v>
      </c>
      <c r="M500" t="s">
        <v>9432</v>
      </c>
      <c r="N500" t="s">
        <v>8536</v>
      </c>
      <c r="O500" t="s">
        <v>8694</v>
      </c>
      <c r="P500" t="s">
        <v>8541</v>
      </c>
      <c r="Q500">
        <v>92627</v>
      </c>
      <c r="R500" t="s">
        <v>8542</v>
      </c>
      <c r="S500" t="s">
        <v>7921</v>
      </c>
      <c r="T500" t="s">
        <v>7736</v>
      </c>
    </row>
    <row r="501" spans="1:20" x14ac:dyDescent="0.25">
      <c r="A501" t="s">
        <v>883</v>
      </c>
      <c r="B501" s="2">
        <v>42576</v>
      </c>
      <c r="C501" s="2">
        <v>42582</v>
      </c>
      <c r="D501" t="s">
        <v>19</v>
      </c>
      <c r="E501" t="s">
        <v>812</v>
      </c>
      <c r="F501" t="s">
        <v>886</v>
      </c>
      <c r="G501" s="1">
        <v>693</v>
      </c>
      <c r="H501">
        <v>9</v>
      </c>
      <c r="I501">
        <v>0</v>
      </c>
      <c r="J501" s="1">
        <v>22869</v>
      </c>
      <c r="K501" t="s">
        <v>9123</v>
      </c>
      <c r="L501" t="s">
        <v>9135</v>
      </c>
      <c r="M501" t="s">
        <v>9583</v>
      </c>
      <c r="N501" t="s">
        <v>8536</v>
      </c>
      <c r="O501" t="s">
        <v>8694</v>
      </c>
      <c r="P501" t="s">
        <v>8541</v>
      </c>
      <c r="Q501">
        <v>92627</v>
      </c>
      <c r="R501" t="s">
        <v>8542</v>
      </c>
      <c r="S501" t="s">
        <v>7921</v>
      </c>
      <c r="T501" t="s">
        <v>7736</v>
      </c>
    </row>
    <row r="502" spans="1:20" x14ac:dyDescent="0.25">
      <c r="A502" t="s">
        <v>887</v>
      </c>
      <c r="B502" s="2">
        <v>42520</v>
      </c>
      <c r="C502" s="2">
        <v>42525</v>
      </c>
      <c r="D502" t="s">
        <v>19</v>
      </c>
      <c r="E502" t="s">
        <v>888</v>
      </c>
      <c r="F502" t="s">
        <v>889</v>
      </c>
      <c r="G502" s="1">
        <v>2262</v>
      </c>
      <c r="H502">
        <v>2</v>
      </c>
      <c r="I502">
        <v>7</v>
      </c>
      <c r="J502" s="1">
        <v>-1508</v>
      </c>
      <c r="K502" t="s">
        <v>9128</v>
      </c>
      <c r="L502" t="s">
        <v>9142</v>
      </c>
      <c r="M502" t="s">
        <v>9584</v>
      </c>
      <c r="N502" t="s">
        <v>8536</v>
      </c>
      <c r="O502" t="s">
        <v>8695</v>
      </c>
      <c r="P502" t="s">
        <v>8598</v>
      </c>
      <c r="Q502">
        <v>80134</v>
      </c>
      <c r="R502" t="s">
        <v>8542</v>
      </c>
      <c r="S502" t="s">
        <v>7937</v>
      </c>
      <c r="T502" t="s">
        <v>7738</v>
      </c>
    </row>
    <row r="503" spans="1:20" x14ac:dyDescent="0.25">
      <c r="A503" t="s">
        <v>887</v>
      </c>
      <c r="B503" s="2">
        <v>42520</v>
      </c>
      <c r="C503" s="2">
        <v>42525</v>
      </c>
      <c r="D503" t="s">
        <v>19</v>
      </c>
      <c r="E503" t="s">
        <v>888</v>
      </c>
      <c r="F503" t="s">
        <v>890</v>
      </c>
      <c r="G503" s="1">
        <v>14952</v>
      </c>
      <c r="H503">
        <v>2</v>
      </c>
      <c r="I503">
        <v>7</v>
      </c>
      <c r="J503" s="1">
        <v>-119616</v>
      </c>
      <c r="K503" t="s">
        <v>9128</v>
      </c>
      <c r="L503" t="s">
        <v>9142</v>
      </c>
      <c r="M503" t="s">
        <v>9585</v>
      </c>
      <c r="N503" t="s">
        <v>8536</v>
      </c>
      <c r="O503" t="s">
        <v>8695</v>
      </c>
      <c r="P503" t="s">
        <v>8598</v>
      </c>
      <c r="Q503">
        <v>80134</v>
      </c>
      <c r="R503" t="s">
        <v>8542</v>
      </c>
      <c r="S503" t="s">
        <v>7937</v>
      </c>
      <c r="T503" t="s">
        <v>7738</v>
      </c>
    </row>
    <row r="504" spans="1:20" x14ac:dyDescent="0.25">
      <c r="A504" t="s">
        <v>887</v>
      </c>
      <c r="B504" s="2">
        <v>42520</v>
      </c>
      <c r="C504" s="2">
        <v>42525</v>
      </c>
      <c r="D504" t="s">
        <v>19</v>
      </c>
      <c r="E504" t="s">
        <v>888</v>
      </c>
      <c r="F504" t="s">
        <v>891</v>
      </c>
      <c r="G504" s="1">
        <v>801568</v>
      </c>
      <c r="H504">
        <v>2</v>
      </c>
      <c r="I504">
        <v>2</v>
      </c>
      <c r="J504" s="1">
        <v>50098</v>
      </c>
      <c r="K504" t="s">
        <v>9123</v>
      </c>
      <c r="L504" t="s">
        <v>9126</v>
      </c>
      <c r="M504" t="s">
        <v>9586</v>
      </c>
      <c r="N504" t="s">
        <v>8536</v>
      </c>
      <c r="O504" t="s">
        <v>8695</v>
      </c>
      <c r="P504" t="s">
        <v>8598</v>
      </c>
      <c r="Q504">
        <v>80134</v>
      </c>
      <c r="R504" t="s">
        <v>8542</v>
      </c>
      <c r="S504" t="s">
        <v>7937</v>
      </c>
      <c r="T504" t="s">
        <v>7738</v>
      </c>
    </row>
    <row r="505" spans="1:20" x14ac:dyDescent="0.25">
      <c r="A505" t="s">
        <v>887</v>
      </c>
      <c r="B505" s="2">
        <v>42520</v>
      </c>
      <c r="C505" s="2">
        <v>42525</v>
      </c>
      <c r="D505" t="s">
        <v>19</v>
      </c>
      <c r="E505" t="s">
        <v>888</v>
      </c>
      <c r="F505" t="s">
        <v>892</v>
      </c>
      <c r="G505" s="1">
        <v>2376</v>
      </c>
      <c r="H505">
        <v>3</v>
      </c>
      <c r="I505">
        <v>7</v>
      </c>
      <c r="J505" s="1">
        <v>-19008</v>
      </c>
      <c r="K505" t="s">
        <v>9128</v>
      </c>
      <c r="L505" t="s">
        <v>9142</v>
      </c>
      <c r="M505" t="s">
        <v>9587</v>
      </c>
      <c r="N505" t="s">
        <v>8536</v>
      </c>
      <c r="O505" t="s">
        <v>8695</v>
      </c>
      <c r="P505" t="s">
        <v>8598</v>
      </c>
      <c r="Q505">
        <v>80134</v>
      </c>
      <c r="R505" t="s">
        <v>8542</v>
      </c>
      <c r="S505" t="s">
        <v>7937</v>
      </c>
      <c r="T505" t="s">
        <v>7738</v>
      </c>
    </row>
    <row r="506" spans="1:20" x14ac:dyDescent="0.25">
      <c r="A506" t="s">
        <v>887</v>
      </c>
      <c r="B506" s="2">
        <v>42520</v>
      </c>
      <c r="C506" s="2">
        <v>42525</v>
      </c>
      <c r="D506" t="s">
        <v>19</v>
      </c>
      <c r="E506" t="s">
        <v>888</v>
      </c>
      <c r="F506" t="s">
        <v>893</v>
      </c>
      <c r="G506" s="1">
        <v>32792</v>
      </c>
      <c r="H506">
        <v>1</v>
      </c>
      <c r="I506">
        <v>2</v>
      </c>
      <c r="J506" s="1">
        <v>118871</v>
      </c>
      <c r="K506" t="s">
        <v>9128</v>
      </c>
      <c r="L506" t="s">
        <v>9148</v>
      </c>
      <c r="M506" t="s">
        <v>9588</v>
      </c>
      <c r="N506" t="s">
        <v>8536</v>
      </c>
      <c r="O506" t="s">
        <v>8695</v>
      </c>
      <c r="P506" t="s">
        <v>8598</v>
      </c>
      <c r="Q506">
        <v>80134</v>
      </c>
      <c r="R506" t="s">
        <v>8542</v>
      </c>
      <c r="S506" t="s">
        <v>7937</v>
      </c>
      <c r="T506" t="s">
        <v>7738</v>
      </c>
    </row>
    <row r="507" spans="1:20" x14ac:dyDescent="0.25">
      <c r="A507" t="s">
        <v>894</v>
      </c>
      <c r="B507" s="2">
        <v>43051</v>
      </c>
      <c r="C507" s="2">
        <v>43054</v>
      </c>
      <c r="D507" t="s">
        <v>11</v>
      </c>
      <c r="E507" t="s">
        <v>807</v>
      </c>
      <c r="F507" t="s">
        <v>258</v>
      </c>
      <c r="G507" s="1">
        <v>1592</v>
      </c>
      <c r="H507">
        <v>5</v>
      </c>
      <c r="I507">
        <v>2</v>
      </c>
      <c r="J507" s="1">
        <v>5373</v>
      </c>
      <c r="K507" t="s">
        <v>9128</v>
      </c>
      <c r="L507" t="s">
        <v>9142</v>
      </c>
      <c r="M507" t="s">
        <v>9262</v>
      </c>
      <c r="N507" t="s">
        <v>8536</v>
      </c>
      <c r="O507" t="s">
        <v>8576</v>
      </c>
      <c r="P507" t="s">
        <v>8577</v>
      </c>
      <c r="Q507">
        <v>10024</v>
      </c>
      <c r="R507" t="s">
        <v>8561</v>
      </c>
      <c r="S507" t="s">
        <v>7920</v>
      </c>
      <c r="T507" t="s">
        <v>7738</v>
      </c>
    </row>
    <row r="508" spans="1:20" x14ac:dyDescent="0.25">
      <c r="A508" t="s">
        <v>895</v>
      </c>
      <c r="B508" s="2">
        <v>42079</v>
      </c>
      <c r="C508" s="2">
        <v>42085</v>
      </c>
      <c r="D508" t="s">
        <v>19</v>
      </c>
      <c r="E508" t="s">
        <v>896</v>
      </c>
      <c r="F508" t="s">
        <v>897</v>
      </c>
      <c r="G508" s="1">
        <v>274</v>
      </c>
      <c r="H508">
        <v>1</v>
      </c>
      <c r="I508">
        <v>0</v>
      </c>
      <c r="J508" s="1">
        <v>7398</v>
      </c>
      <c r="K508" t="s">
        <v>9128</v>
      </c>
      <c r="L508" t="s">
        <v>9137</v>
      </c>
      <c r="M508" t="s">
        <v>9589</v>
      </c>
      <c r="N508" t="s">
        <v>8536</v>
      </c>
      <c r="O508" t="s">
        <v>8696</v>
      </c>
      <c r="P508" t="s">
        <v>8664</v>
      </c>
      <c r="Q508">
        <v>30318</v>
      </c>
      <c r="R508" t="s">
        <v>8539</v>
      </c>
      <c r="S508" t="s">
        <v>7938</v>
      </c>
      <c r="T508" t="s">
        <v>7736</v>
      </c>
    </row>
    <row r="509" spans="1:20" x14ac:dyDescent="0.25">
      <c r="A509" t="s">
        <v>895</v>
      </c>
      <c r="B509" s="2">
        <v>42079</v>
      </c>
      <c r="C509" s="2">
        <v>42085</v>
      </c>
      <c r="D509" t="s">
        <v>19</v>
      </c>
      <c r="E509" t="s">
        <v>896</v>
      </c>
      <c r="F509" t="s">
        <v>898</v>
      </c>
      <c r="G509" s="1">
        <v>834</v>
      </c>
      <c r="H509">
        <v>3</v>
      </c>
      <c r="I509">
        <v>0</v>
      </c>
      <c r="J509" s="1">
        <v>21684</v>
      </c>
      <c r="K509" t="s">
        <v>9128</v>
      </c>
      <c r="L509" t="s">
        <v>9137</v>
      </c>
      <c r="M509" t="s">
        <v>9590</v>
      </c>
      <c r="N509" t="s">
        <v>8536</v>
      </c>
      <c r="O509" t="s">
        <v>8696</v>
      </c>
      <c r="P509" t="s">
        <v>8664</v>
      </c>
      <c r="Q509">
        <v>30318</v>
      </c>
      <c r="R509" t="s">
        <v>8539</v>
      </c>
      <c r="S509" t="s">
        <v>7938</v>
      </c>
      <c r="T509" t="s">
        <v>7736</v>
      </c>
    </row>
    <row r="510" spans="1:20" x14ac:dyDescent="0.25">
      <c r="A510" t="s">
        <v>895</v>
      </c>
      <c r="B510" s="2">
        <v>42079</v>
      </c>
      <c r="C510" s="2">
        <v>42085</v>
      </c>
      <c r="D510" t="s">
        <v>19</v>
      </c>
      <c r="E510" t="s">
        <v>896</v>
      </c>
      <c r="F510" t="s">
        <v>472</v>
      </c>
      <c r="G510" s="1">
        <v>4674</v>
      </c>
      <c r="H510">
        <v>3</v>
      </c>
      <c r="I510">
        <v>0</v>
      </c>
      <c r="J510" s="1">
        <v>11685</v>
      </c>
      <c r="K510" t="s">
        <v>9128</v>
      </c>
      <c r="L510" t="s">
        <v>9133</v>
      </c>
      <c r="M510" t="s">
        <v>9372</v>
      </c>
      <c r="N510" t="s">
        <v>8536</v>
      </c>
      <c r="O510" t="s">
        <v>8696</v>
      </c>
      <c r="P510" t="s">
        <v>8664</v>
      </c>
      <c r="Q510">
        <v>30318</v>
      </c>
      <c r="R510" t="s">
        <v>8539</v>
      </c>
      <c r="S510" t="s">
        <v>7938</v>
      </c>
      <c r="T510" t="s">
        <v>7736</v>
      </c>
    </row>
    <row r="511" spans="1:20" x14ac:dyDescent="0.25">
      <c r="A511" t="s">
        <v>895</v>
      </c>
      <c r="B511" s="2">
        <v>42079</v>
      </c>
      <c r="C511" s="2">
        <v>42085</v>
      </c>
      <c r="D511" t="s">
        <v>19</v>
      </c>
      <c r="E511" t="s">
        <v>896</v>
      </c>
      <c r="F511" t="s">
        <v>899</v>
      </c>
      <c r="G511" s="1">
        <v>635495</v>
      </c>
      <c r="H511">
        <v>5</v>
      </c>
      <c r="I511">
        <v>0</v>
      </c>
      <c r="J511" s="1">
        <v>3177475</v>
      </c>
      <c r="K511" t="s">
        <v>9128</v>
      </c>
      <c r="L511" t="s">
        <v>9142</v>
      </c>
      <c r="M511" t="s">
        <v>9591</v>
      </c>
      <c r="N511" t="s">
        <v>8536</v>
      </c>
      <c r="O511" t="s">
        <v>8696</v>
      </c>
      <c r="P511" t="s">
        <v>8664</v>
      </c>
      <c r="Q511">
        <v>30318</v>
      </c>
      <c r="R511" t="s">
        <v>8539</v>
      </c>
      <c r="S511" t="s">
        <v>7938</v>
      </c>
      <c r="T511" t="s">
        <v>7736</v>
      </c>
    </row>
    <row r="512" spans="1:20" x14ac:dyDescent="0.25">
      <c r="A512" t="s">
        <v>900</v>
      </c>
      <c r="B512" s="2">
        <v>43065</v>
      </c>
      <c r="C512" s="2">
        <v>43066</v>
      </c>
      <c r="D512" t="s">
        <v>79</v>
      </c>
      <c r="E512" t="s">
        <v>901</v>
      </c>
      <c r="F512" t="s">
        <v>902</v>
      </c>
      <c r="G512" s="1">
        <v>1263</v>
      </c>
      <c r="H512">
        <v>3</v>
      </c>
      <c r="I512">
        <v>0</v>
      </c>
      <c r="J512" s="1">
        <v>40416</v>
      </c>
      <c r="K512" t="s">
        <v>9123</v>
      </c>
      <c r="L512" t="s">
        <v>9135</v>
      </c>
      <c r="M512" t="s">
        <v>9592</v>
      </c>
      <c r="N512" t="s">
        <v>8536</v>
      </c>
      <c r="O512" t="s">
        <v>8697</v>
      </c>
      <c r="P512" t="s">
        <v>8611</v>
      </c>
      <c r="Q512">
        <v>64118</v>
      </c>
      <c r="R512" t="s">
        <v>8551</v>
      </c>
      <c r="S512" t="s">
        <v>7939</v>
      </c>
      <c r="T512" t="s">
        <v>7736</v>
      </c>
    </row>
    <row r="513" spans="1:20" x14ac:dyDescent="0.25">
      <c r="A513" t="s">
        <v>900</v>
      </c>
      <c r="B513" s="2">
        <v>43065</v>
      </c>
      <c r="C513" s="2">
        <v>43066</v>
      </c>
      <c r="D513" t="s">
        <v>79</v>
      </c>
      <c r="E513" t="s">
        <v>901</v>
      </c>
      <c r="F513" t="s">
        <v>903</v>
      </c>
      <c r="G513" s="1">
        <v>3804</v>
      </c>
      <c r="H513">
        <v>2</v>
      </c>
      <c r="I513">
        <v>0</v>
      </c>
      <c r="J513" s="1">
        <v>121728</v>
      </c>
      <c r="K513" t="s">
        <v>9139</v>
      </c>
      <c r="L513" t="s">
        <v>9162</v>
      </c>
      <c r="M513" t="s">
        <v>9593</v>
      </c>
      <c r="N513" t="s">
        <v>8536</v>
      </c>
      <c r="O513" t="s">
        <v>8697</v>
      </c>
      <c r="P513" t="s">
        <v>8611</v>
      </c>
      <c r="Q513">
        <v>64118</v>
      </c>
      <c r="R513" t="s">
        <v>8551</v>
      </c>
      <c r="S513" t="s">
        <v>7939</v>
      </c>
      <c r="T513" t="s">
        <v>7736</v>
      </c>
    </row>
    <row r="514" spans="1:20" x14ac:dyDescent="0.25">
      <c r="A514" t="s">
        <v>904</v>
      </c>
      <c r="B514" s="2">
        <v>42663</v>
      </c>
      <c r="C514" s="2">
        <v>42666</v>
      </c>
      <c r="D514" t="s">
        <v>79</v>
      </c>
      <c r="E514" t="s">
        <v>722</v>
      </c>
      <c r="F514" t="s">
        <v>166</v>
      </c>
      <c r="G514" s="1">
        <v>7152</v>
      </c>
      <c r="H514">
        <v>3</v>
      </c>
      <c r="I514">
        <v>2</v>
      </c>
      <c r="J514" s="1">
        <v>7152</v>
      </c>
      <c r="K514" t="s">
        <v>9128</v>
      </c>
      <c r="L514" t="s">
        <v>9137</v>
      </c>
      <c r="M514" t="s">
        <v>9219</v>
      </c>
      <c r="N514" t="s">
        <v>8536</v>
      </c>
      <c r="O514" t="s">
        <v>8613</v>
      </c>
      <c r="P514" t="s">
        <v>8604</v>
      </c>
      <c r="Q514">
        <v>43055</v>
      </c>
      <c r="R514" t="s">
        <v>8561</v>
      </c>
      <c r="S514" t="s">
        <v>7904</v>
      </c>
      <c r="T514" t="s">
        <v>7736</v>
      </c>
    </row>
    <row r="515" spans="1:20" x14ac:dyDescent="0.25">
      <c r="A515" t="s">
        <v>905</v>
      </c>
      <c r="B515" s="2">
        <v>43090</v>
      </c>
      <c r="C515" s="2">
        <v>43094</v>
      </c>
      <c r="D515" t="s">
        <v>19</v>
      </c>
      <c r="E515" t="s">
        <v>906</v>
      </c>
      <c r="F515" t="s">
        <v>907</v>
      </c>
      <c r="G515" s="1">
        <v>663</v>
      </c>
      <c r="H515">
        <v>3</v>
      </c>
      <c r="I515">
        <v>0</v>
      </c>
      <c r="J515" s="1">
        <v>17901</v>
      </c>
      <c r="K515" t="s">
        <v>9128</v>
      </c>
      <c r="L515" t="s">
        <v>9137</v>
      </c>
      <c r="M515" t="s">
        <v>9594</v>
      </c>
      <c r="N515" t="s">
        <v>8536</v>
      </c>
      <c r="O515" t="s">
        <v>8540</v>
      </c>
      <c r="P515" t="s">
        <v>8541</v>
      </c>
      <c r="Q515">
        <v>90049</v>
      </c>
      <c r="R515" t="s">
        <v>8542</v>
      </c>
      <c r="S515" t="s">
        <v>7940</v>
      </c>
      <c r="T515" t="s">
        <v>7736</v>
      </c>
    </row>
    <row r="516" spans="1:20" x14ac:dyDescent="0.25">
      <c r="A516" t="s">
        <v>905</v>
      </c>
      <c r="B516" s="2">
        <v>43090</v>
      </c>
      <c r="C516" s="2">
        <v>43094</v>
      </c>
      <c r="D516" t="s">
        <v>19</v>
      </c>
      <c r="E516" t="s">
        <v>906</v>
      </c>
      <c r="F516" t="s">
        <v>908</v>
      </c>
      <c r="G516" s="1">
        <v>588</v>
      </c>
      <c r="H516">
        <v>2</v>
      </c>
      <c r="I516">
        <v>0</v>
      </c>
      <c r="J516" s="1">
        <v>17052</v>
      </c>
      <c r="K516" t="s">
        <v>9128</v>
      </c>
      <c r="L516" t="s">
        <v>9137</v>
      </c>
      <c r="M516" t="s">
        <v>9595</v>
      </c>
      <c r="N516" t="s">
        <v>8536</v>
      </c>
      <c r="O516" t="s">
        <v>8540</v>
      </c>
      <c r="P516" t="s">
        <v>8541</v>
      </c>
      <c r="Q516">
        <v>90049</v>
      </c>
      <c r="R516" t="s">
        <v>8542</v>
      </c>
      <c r="S516" t="s">
        <v>7940</v>
      </c>
      <c r="T516" t="s">
        <v>7736</v>
      </c>
    </row>
    <row r="517" spans="1:20" x14ac:dyDescent="0.25">
      <c r="A517" t="s">
        <v>909</v>
      </c>
      <c r="B517" s="2">
        <v>42757</v>
      </c>
      <c r="C517" s="2">
        <v>42762</v>
      </c>
      <c r="D517" t="s">
        <v>19</v>
      </c>
      <c r="E517" t="s">
        <v>251</v>
      </c>
      <c r="F517" t="s">
        <v>910</v>
      </c>
      <c r="G517" s="1">
        <v>299995</v>
      </c>
      <c r="H517">
        <v>5</v>
      </c>
      <c r="I517">
        <v>0</v>
      </c>
      <c r="J517" s="1">
        <v>1379977</v>
      </c>
      <c r="K517" t="s">
        <v>9139</v>
      </c>
      <c r="L517" t="s">
        <v>9447</v>
      </c>
      <c r="M517" t="s">
        <v>9596</v>
      </c>
      <c r="N517" t="s">
        <v>8536</v>
      </c>
      <c r="O517" t="s">
        <v>8698</v>
      </c>
      <c r="P517" t="s">
        <v>8699</v>
      </c>
      <c r="Q517">
        <v>59405</v>
      </c>
      <c r="R517" t="s">
        <v>8542</v>
      </c>
      <c r="S517" t="s">
        <v>7795</v>
      </c>
      <c r="T517" t="s">
        <v>7744</v>
      </c>
    </row>
    <row r="518" spans="1:20" x14ac:dyDescent="0.25">
      <c r="A518" t="s">
        <v>909</v>
      </c>
      <c r="B518" s="2">
        <v>42757</v>
      </c>
      <c r="C518" s="2">
        <v>42762</v>
      </c>
      <c r="D518" t="s">
        <v>19</v>
      </c>
      <c r="E518" t="s">
        <v>251</v>
      </c>
      <c r="F518" t="s">
        <v>911</v>
      </c>
      <c r="G518" s="1">
        <v>5145</v>
      </c>
      <c r="H518">
        <v>3</v>
      </c>
      <c r="I518">
        <v>0</v>
      </c>
      <c r="J518" s="1">
        <v>138915</v>
      </c>
      <c r="K518" t="s">
        <v>9128</v>
      </c>
      <c r="L518" t="s">
        <v>9133</v>
      </c>
      <c r="M518" t="s">
        <v>9597</v>
      </c>
      <c r="N518" t="s">
        <v>8536</v>
      </c>
      <c r="O518" t="s">
        <v>8698</v>
      </c>
      <c r="P518" t="s">
        <v>8699</v>
      </c>
      <c r="Q518">
        <v>59405</v>
      </c>
      <c r="R518" t="s">
        <v>8542</v>
      </c>
      <c r="S518" t="s">
        <v>7795</v>
      </c>
      <c r="T518" t="s">
        <v>7744</v>
      </c>
    </row>
    <row r="519" spans="1:20" x14ac:dyDescent="0.25">
      <c r="A519" t="s">
        <v>909</v>
      </c>
      <c r="B519" s="2">
        <v>42757</v>
      </c>
      <c r="C519" s="2">
        <v>42762</v>
      </c>
      <c r="D519" t="s">
        <v>19</v>
      </c>
      <c r="E519" t="s">
        <v>251</v>
      </c>
      <c r="F519" t="s">
        <v>912</v>
      </c>
      <c r="G519" s="1">
        <v>1196</v>
      </c>
      <c r="H519">
        <v>2</v>
      </c>
      <c r="I519">
        <v>0</v>
      </c>
      <c r="J519" s="1">
        <v>5382</v>
      </c>
      <c r="K519" t="s">
        <v>9128</v>
      </c>
      <c r="L519" t="s">
        <v>9148</v>
      </c>
      <c r="M519" t="s">
        <v>9598</v>
      </c>
      <c r="N519" t="s">
        <v>8536</v>
      </c>
      <c r="O519" t="s">
        <v>8698</v>
      </c>
      <c r="P519" t="s">
        <v>8699</v>
      </c>
      <c r="Q519">
        <v>59405</v>
      </c>
      <c r="R519" t="s">
        <v>8542</v>
      </c>
      <c r="S519" t="s">
        <v>7795</v>
      </c>
      <c r="T519" t="s">
        <v>7744</v>
      </c>
    </row>
    <row r="520" spans="1:20" x14ac:dyDescent="0.25">
      <c r="A520" t="s">
        <v>909</v>
      </c>
      <c r="B520" s="2">
        <v>42757</v>
      </c>
      <c r="C520" s="2">
        <v>42762</v>
      </c>
      <c r="D520" t="s">
        <v>19</v>
      </c>
      <c r="E520" t="s">
        <v>251</v>
      </c>
      <c r="F520" t="s">
        <v>913</v>
      </c>
      <c r="G520" s="1">
        <v>112602</v>
      </c>
      <c r="H520">
        <v>3</v>
      </c>
      <c r="I520">
        <v>0</v>
      </c>
      <c r="J520" s="1">
        <v>56301</v>
      </c>
      <c r="K520" t="s">
        <v>9128</v>
      </c>
      <c r="L520" t="s">
        <v>9133</v>
      </c>
      <c r="M520" t="s">
        <v>9599</v>
      </c>
      <c r="N520" t="s">
        <v>8536</v>
      </c>
      <c r="O520" t="s">
        <v>8698</v>
      </c>
      <c r="P520" t="s">
        <v>8699</v>
      </c>
      <c r="Q520">
        <v>59405</v>
      </c>
      <c r="R520" t="s">
        <v>8542</v>
      </c>
      <c r="S520" t="s">
        <v>7795</v>
      </c>
      <c r="T520" t="s">
        <v>7744</v>
      </c>
    </row>
    <row r="521" spans="1:20" x14ac:dyDescent="0.25">
      <c r="A521" t="s">
        <v>914</v>
      </c>
      <c r="B521" s="2">
        <v>42085</v>
      </c>
      <c r="C521" s="2">
        <v>42089</v>
      </c>
      <c r="D521" t="s">
        <v>19</v>
      </c>
      <c r="E521" t="s">
        <v>915</v>
      </c>
      <c r="F521" t="s">
        <v>100</v>
      </c>
      <c r="G521" s="1">
        <v>18392</v>
      </c>
      <c r="H521">
        <v>1</v>
      </c>
      <c r="I521">
        <v>2</v>
      </c>
      <c r="J521" s="1">
        <v>52877</v>
      </c>
      <c r="K521" t="s">
        <v>9139</v>
      </c>
      <c r="L521" t="s">
        <v>9162</v>
      </c>
      <c r="M521" t="s">
        <v>9182</v>
      </c>
      <c r="N521" t="s">
        <v>8536</v>
      </c>
      <c r="O521" t="s">
        <v>8563</v>
      </c>
      <c r="P521" t="s">
        <v>8550</v>
      </c>
      <c r="Q521">
        <v>77041</v>
      </c>
      <c r="R521" t="s">
        <v>8551</v>
      </c>
      <c r="S521" t="s">
        <v>7941</v>
      </c>
      <c r="T521" t="s">
        <v>7736</v>
      </c>
    </row>
    <row r="522" spans="1:20" x14ac:dyDescent="0.25">
      <c r="A522" t="s">
        <v>914</v>
      </c>
      <c r="B522" s="2">
        <v>42085</v>
      </c>
      <c r="C522" s="2">
        <v>42089</v>
      </c>
      <c r="D522" t="s">
        <v>19</v>
      </c>
      <c r="E522" t="s">
        <v>915</v>
      </c>
      <c r="F522" t="s">
        <v>916</v>
      </c>
      <c r="G522" s="1">
        <v>129568</v>
      </c>
      <c r="H522">
        <v>2</v>
      </c>
      <c r="I522">
        <v>2</v>
      </c>
      <c r="J522" s="1">
        <v>-259136</v>
      </c>
      <c r="K522" t="s">
        <v>9128</v>
      </c>
      <c r="L522" t="s">
        <v>9133</v>
      </c>
      <c r="M522" t="s">
        <v>9600</v>
      </c>
      <c r="N522" t="s">
        <v>8536</v>
      </c>
      <c r="O522" t="s">
        <v>8563</v>
      </c>
      <c r="P522" t="s">
        <v>8550</v>
      </c>
      <c r="Q522">
        <v>77041</v>
      </c>
      <c r="R522" t="s">
        <v>8551</v>
      </c>
      <c r="S522" t="s">
        <v>7941</v>
      </c>
      <c r="T522" t="s">
        <v>7736</v>
      </c>
    </row>
    <row r="523" spans="1:20" x14ac:dyDescent="0.25">
      <c r="A523" t="s">
        <v>914</v>
      </c>
      <c r="B523" s="2">
        <v>42085</v>
      </c>
      <c r="C523" s="2">
        <v>42089</v>
      </c>
      <c r="D523" t="s">
        <v>19</v>
      </c>
      <c r="E523" t="s">
        <v>915</v>
      </c>
      <c r="F523" t="s">
        <v>917</v>
      </c>
      <c r="G523" s="1">
        <v>14112</v>
      </c>
      <c r="H523">
        <v>9</v>
      </c>
      <c r="I523">
        <v>8</v>
      </c>
      <c r="J523" s="1">
        <v>-21168</v>
      </c>
      <c r="K523" t="s">
        <v>9128</v>
      </c>
      <c r="L523" t="s">
        <v>9142</v>
      </c>
      <c r="M523" t="s">
        <v>9601</v>
      </c>
      <c r="N523" t="s">
        <v>8536</v>
      </c>
      <c r="O523" t="s">
        <v>8563</v>
      </c>
      <c r="P523" t="s">
        <v>8550</v>
      </c>
      <c r="Q523">
        <v>77041</v>
      </c>
      <c r="R523" t="s">
        <v>8551</v>
      </c>
      <c r="S523" t="s">
        <v>7941</v>
      </c>
      <c r="T523" t="s">
        <v>7736</v>
      </c>
    </row>
    <row r="524" spans="1:20" x14ac:dyDescent="0.25">
      <c r="A524" t="s">
        <v>918</v>
      </c>
      <c r="B524" s="2">
        <v>42758</v>
      </c>
      <c r="C524" s="2">
        <v>42760</v>
      </c>
      <c r="D524" t="s">
        <v>79</v>
      </c>
      <c r="E524" t="s">
        <v>919</v>
      </c>
      <c r="F524" t="s">
        <v>879</v>
      </c>
      <c r="G524" s="1">
        <v>21098</v>
      </c>
      <c r="H524">
        <v>2</v>
      </c>
      <c r="I524">
        <v>0</v>
      </c>
      <c r="J524" s="1">
        <v>21098</v>
      </c>
      <c r="K524" t="s">
        <v>9123</v>
      </c>
      <c r="L524" t="s">
        <v>9131</v>
      </c>
      <c r="M524" t="s">
        <v>9579</v>
      </c>
      <c r="N524" t="s">
        <v>8536</v>
      </c>
      <c r="O524" t="s">
        <v>8638</v>
      </c>
      <c r="P524" t="s">
        <v>8571</v>
      </c>
      <c r="Q524">
        <v>48234</v>
      </c>
      <c r="R524" t="s">
        <v>8551</v>
      </c>
      <c r="S524" t="s">
        <v>7942</v>
      </c>
      <c r="T524" t="s">
        <v>7738</v>
      </c>
    </row>
    <row r="525" spans="1:20" x14ac:dyDescent="0.25">
      <c r="A525" t="s">
        <v>920</v>
      </c>
      <c r="B525" s="2">
        <v>42511</v>
      </c>
      <c r="C525" s="2">
        <v>42513</v>
      </c>
      <c r="D525" t="s">
        <v>79</v>
      </c>
      <c r="E525" t="s">
        <v>465</v>
      </c>
      <c r="F525" t="s">
        <v>921</v>
      </c>
      <c r="G525" s="1">
        <v>55176</v>
      </c>
      <c r="H525">
        <v>3</v>
      </c>
      <c r="I525">
        <v>2</v>
      </c>
      <c r="J525" s="1">
        <v>-124146</v>
      </c>
      <c r="K525" t="s">
        <v>9139</v>
      </c>
      <c r="L525" t="s">
        <v>9140</v>
      </c>
      <c r="M525" t="s">
        <v>9602</v>
      </c>
      <c r="N525" t="s">
        <v>8536</v>
      </c>
      <c r="O525" t="s">
        <v>8540</v>
      </c>
      <c r="P525" t="s">
        <v>8541</v>
      </c>
      <c r="Q525">
        <v>90032</v>
      </c>
      <c r="R525" t="s">
        <v>8542</v>
      </c>
      <c r="S525" t="s">
        <v>7847</v>
      </c>
      <c r="T525" t="s">
        <v>7736</v>
      </c>
    </row>
    <row r="526" spans="1:20" x14ac:dyDescent="0.25">
      <c r="A526" t="s">
        <v>920</v>
      </c>
      <c r="B526" s="2">
        <v>42511</v>
      </c>
      <c r="C526" s="2">
        <v>42513</v>
      </c>
      <c r="D526" t="s">
        <v>79</v>
      </c>
      <c r="E526" t="s">
        <v>465</v>
      </c>
      <c r="F526" t="s">
        <v>447</v>
      </c>
      <c r="G526" s="1">
        <v>6626</v>
      </c>
      <c r="H526">
        <v>2</v>
      </c>
      <c r="I526">
        <v>0</v>
      </c>
      <c r="J526" s="1">
        <v>271666</v>
      </c>
      <c r="K526" t="s">
        <v>9139</v>
      </c>
      <c r="L526" t="s">
        <v>9162</v>
      </c>
      <c r="M526" t="s">
        <v>9359</v>
      </c>
      <c r="N526" t="s">
        <v>8536</v>
      </c>
      <c r="O526" t="s">
        <v>8540</v>
      </c>
      <c r="P526" t="s">
        <v>8541</v>
      </c>
      <c r="Q526">
        <v>90032</v>
      </c>
      <c r="R526" t="s">
        <v>8542</v>
      </c>
      <c r="S526" t="s">
        <v>7847</v>
      </c>
      <c r="T526" t="s">
        <v>7736</v>
      </c>
    </row>
    <row r="527" spans="1:20" x14ac:dyDescent="0.25">
      <c r="A527" t="s">
        <v>922</v>
      </c>
      <c r="B527" s="2">
        <v>42364</v>
      </c>
      <c r="C527" s="2">
        <v>42371</v>
      </c>
      <c r="D527" t="s">
        <v>19</v>
      </c>
      <c r="E527" t="s">
        <v>923</v>
      </c>
      <c r="F527" t="s">
        <v>924</v>
      </c>
      <c r="G527" s="1">
        <v>222</v>
      </c>
      <c r="H527">
        <v>5</v>
      </c>
      <c r="I527">
        <v>0</v>
      </c>
      <c r="J527" s="1">
        <v>10434</v>
      </c>
      <c r="K527" t="s">
        <v>9128</v>
      </c>
      <c r="L527" t="s">
        <v>9191</v>
      </c>
      <c r="M527" t="s">
        <v>9267</v>
      </c>
      <c r="N527" t="s">
        <v>8536</v>
      </c>
      <c r="O527" t="s">
        <v>8680</v>
      </c>
      <c r="P527" t="s">
        <v>8663</v>
      </c>
      <c r="Q527">
        <v>1841</v>
      </c>
      <c r="R527" t="s">
        <v>8561</v>
      </c>
      <c r="S527" t="s">
        <v>7943</v>
      </c>
      <c r="T527" t="s">
        <v>7736</v>
      </c>
    </row>
    <row r="528" spans="1:20" x14ac:dyDescent="0.25">
      <c r="A528" t="s">
        <v>925</v>
      </c>
      <c r="B528" s="2">
        <v>43029</v>
      </c>
      <c r="C528" s="2">
        <v>43034</v>
      </c>
      <c r="D528" t="s">
        <v>19</v>
      </c>
      <c r="E528" t="s">
        <v>926</v>
      </c>
      <c r="F528" t="s">
        <v>927</v>
      </c>
      <c r="G528" s="1">
        <v>683952</v>
      </c>
      <c r="H528">
        <v>3</v>
      </c>
      <c r="I528">
        <v>2</v>
      </c>
      <c r="J528" s="1">
        <v>42747</v>
      </c>
      <c r="K528" t="s">
        <v>9123</v>
      </c>
      <c r="L528" t="s">
        <v>9126</v>
      </c>
      <c r="M528" t="s">
        <v>9603</v>
      </c>
      <c r="N528" t="s">
        <v>8536</v>
      </c>
      <c r="O528" t="s">
        <v>8700</v>
      </c>
      <c r="P528" t="s">
        <v>8544</v>
      </c>
      <c r="Q528">
        <v>33801</v>
      </c>
      <c r="R528" t="s">
        <v>8539</v>
      </c>
      <c r="S528" t="s">
        <v>7944</v>
      </c>
      <c r="T528" t="s">
        <v>7744</v>
      </c>
    </row>
    <row r="529" spans="1:20" x14ac:dyDescent="0.25">
      <c r="A529" t="s">
        <v>925</v>
      </c>
      <c r="B529" s="2">
        <v>43029</v>
      </c>
      <c r="C529" s="2">
        <v>43034</v>
      </c>
      <c r="D529" t="s">
        <v>19</v>
      </c>
      <c r="E529" t="s">
        <v>926</v>
      </c>
      <c r="F529" t="s">
        <v>572</v>
      </c>
      <c r="G529" s="1">
        <v>45696</v>
      </c>
      <c r="H529">
        <v>3</v>
      </c>
      <c r="I529">
        <v>2</v>
      </c>
      <c r="J529" s="1">
        <v>51408</v>
      </c>
      <c r="K529" t="s">
        <v>9123</v>
      </c>
      <c r="L529" t="s">
        <v>9135</v>
      </c>
      <c r="M529" t="s">
        <v>9426</v>
      </c>
      <c r="N529" t="s">
        <v>8536</v>
      </c>
      <c r="O529" t="s">
        <v>8700</v>
      </c>
      <c r="P529" t="s">
        <v>8544</v>
      </c>
      <c r="Q529">
        <v>33801</v>
      </c>
      <c r="R529" t="s">
        <v>8539</v>
      </c>
      <c r="S529" t="s">
        <v>7944</v>
      </c>
      <c r="T529" t="s">
        <v>7744</v>
      </c>
    </row>
    <row r="530" spans="1:20" x14ac:dyDescent="0.25">
      <c r="A530" t="s">
        <v>928</v>
      </c>
      <c r="B530" s="2">
        <v>42250</v>
      </c>
      <c r="C530" s="2">
        <v>42254</v>
      </c>
      <c r="D530" t="s">
        <v>19</v>
      </c>
      <c r="E530" t="s">
        <v>929</v>
      </c>
      <c r="F530" t="s">
        <v>930</v>
      </c>
      <c r="G530" s="1">
        <v>36336</v>
      </c>
      <c r="H530">
        <v>3</v>
      </c>
      <c r="I530">
        <v>2</v>
      </c>
      <c r="J530" s="1">
        <v>-72672</v>
      </c>
      <c r="K530" t="s">
        <v>9128</v>
      </c>
      <c r="L530" t="s">
        <v>9133</v>
      </c>
      <c r="M530" t="s">
        <v>9604</v>
      </c>
      <c r="N530" t="s">
        <v>8536</v>
      </c>
      <c r="O530" t="s">
        <v>8559</v>
      </c>
      <c r="P530" t="s">
        <v>8560</v>
      </c>
      <c r="Q530">
        <v>19134</v>
      </c>
      <c r="R530" t="s">
        <v>8561</v>
      </c>
      <c r="S530" t="s">
        <v>7945</v>
      </c>
      <c r="T530" t="s">
        <v>7736</v>
      </c>
    </row>
    <row r="531" spans="1:20" x14ac:dyDescent="0.25">
      <c r="A531" t="s">
        <v>928</v>
      </c>
      <c r="B531" s="2">
        <v>42250</v>
      </c>
      <c r="C531" s="2">
        <v>42254</v>
      </c>
      <c r="D531" t="s">
        <v>19</v>
      </c>
      <c r="E531" t="s">
        <v>929</v>
      </c>
      <c r="F531" t="s">
        <v>931</v>
      </c>
      <c r="G531" s="1">
        <v>666248</v>
      </c>
      <c r="H531">
        <v>1</v>
      </c>
      <c r="I531">
        <v>2</v>
      </c>
      <c r="J531" s="1">
        <v>-1499058</v>
      </c>
      <c r="K531" t="s">
        <v>9128</v>
      </c>
      <c r="L531" t="s">
        <v>9273</v>
      </c>
      <c r="M531" t="s">
        <v>9605</v>
      </c>
      <c r="N531" t="s">
        <v>8536</v>
      </c>
      <c r="O531" t="s">
        <v>8559</v>
      </c>
      <c r="P531" t="s">
        <v>8560</v>
      </c>
      <c r="Q531">
        <v>19134</v>
      </c>
      <c r="R531" t="s">
        <v>8561</v>
      </c>
      <c r="S531" t="s">
        <v>7945</v>
      </c>
      <c r="T531" t="s">
        <v>7736</v>
      </c>
    </row>
    <row r="532" spans="1:20" x14ac:dyDescent="0.25">
      <c r="A532" t="s">
        <v>928</v>
      </c>
      <c r="B532" s="2">
        <v>42250</v>
      </c>
      <c r="C532" s="2">
        <v>42254</v>
      </c>
      <c r="D532" t="s">
        <v>19</v>
      </c>
      <c r="E532" t="s">
        <v>929</v>
      </c>
      <c r="F532" t="s">
        <v>932</v>
      </c>
      <c r="G532" s="1">
        <v>52512</v>
      </c>
      <c r="H532">
        <v>6</v>
      </c>
      <c r="I532">
        <v>2</v>
      </c>
      <c r="J532" s="1">
        <v>19692</v>
      </c>
      <c r="K532" t="s">
        <v>9128</v>
      </c>
      <c r="L532" t="s">
        <v>9167</v>
      </c>
      <c r="M532" t="s">
        <v>9606</v>
      </c>
      <c r="N532" t="s">
        <v>8536</v>
      </c>
      <c r="O532" t="s">
        <v>8559</v>
      </c>
      <c r="P532" t="s">
        <v>8560</v>
      </c>
      <c r="Q532">
        <v>19134</v>
      </c>
      <c r="R532" t="s">
        <v>8561</v>
      </c>
      <c r="S532" t="s">
        <v>7945</v>
      </c>
      <c r="T532" t="s">
        <v>7736</v>
      </c>
    </row>
    <row r="533" spans="1:20" x14ac:dyDescent="0.25">
      <c r="A533" t="s">
        <v>933</v>
      </c>
      <c r="B533" s="2">
        <v>42315</v>
      </c>
      <c r="C533" s="2">
        <v>42317</v>
      </c>
      <c r="D533" t="s">
        <v>11</v>
      </c>
      <c r="E533" t="s">
        <v>934</v>
      </c>
      <c r="F533" t="s">
        <v>935</v>
      </c>
      <c r="G533" s="1">
        <v>19072</v>
      </c>
      <c r="H533">
        <v>1</v>
      </c>
      <c r="I533">
        <v>2</v>
      </c>
      <c r="J533" s="1">
        <v>1192</v>
      </c>
      <c r="K533" t="s">
        <v>9123</v>
      </c>
      <c r="L533" t="s">
        <v>9126</v>
      </c>
      <c r="M533" t="s">
        <v>9607</v>
      </c>
      <c r="N533" t="s">
        <v>8536</v>
      </c>
      <c r="O533" t="s">
        <v>8540</v>
      </c>
      <c r="P533" t="s">
        <v>8541</v>
      </c>
      <c r="Q533">
        <v>90036</v>
      </c>
      <c r="R533" t="s">
        <v>8542</v>
      </c>
      <c r="S533" t="s">
        <v>7946</v>
      </c>
      <c r="T533" t="s">
        <v>7738</v>
      </c>
    </row>
    <row r="534" spans="1:20" x14ac:dyDescent="0.25">
      <c r="A534" t="s">
        <v>936</v>
      </c>
      <c r="B534" s="2">
        <v>42985</v>
      </c>
      <c r="C534" s="2">
        <v>42989</v>
      </c>
      <c r="D534" t="s">
        <v>19</v>
      </c>
      <c r="E534" t="s">
        <v>937</v>
      </c>
      <c r="F534" t="s">
        <v>938</v>
      </c>
      <c r="G534" s="1">
        <v>4794</v>
      </c>
      <c r="H534">
        <v>3</v>
      </c>
      <c r="I534">
        <v>0</v>
      </c>
      <c r="J534" s="1">
        <v>2397</v>
      </c>
      <c r="K534" t="s">
        <v>9123</v>
      </c>
      <c r="L534" t="s">
        <v>9135</v>
      </c>
      <c r="M534" t="s">
        <v>9608</v>
      </c>
      <c r="N534" t="s">
        <v>8536</v>
      </c>
      <c r="O534" t="s">
        <v>8540</v>
      </c>
      <c r="P534" t="s">
        <v>8541</v>
      </c>
      <c r="Q534">
        <v>90032</v>
      </c>
      <c r="R534" t="s">
        <v>8542</v>
      </c>
      <c r="S534" t="s">
        <v>7947</v>
      </c>
      <c r="T534" t="s">
        <v>7736</v>
      </c>
    </row>
    <row r="535" spans="1:20" x14ac:dyDescent="0.25">
      <c r="A535" t="s">
        <v>939</v>
      </c>
      <c r="B535" s="2">
        <v>42519</v>
      </c>
      <c r="C535" s="2">
        <v>42522</v>
      </c>
      <c r="D535" t="s">
        <v>11</v>
      </c>
      <c r="E535" t="s">
        <v>940</v>
      </c>
      <c r="F535" t="s">
        <v>941</v>
      </c>
      <c r="G535" s="1">
        <v>97995</v>
      </c>
      <c r="H535">
        <v>5</v>
      </c>
      <c r="I535">
        <v>0</v>
      </c>
      <c r="J535" s="1">
        <v>274386</v>
      </c>
      <c r="K535" t="s">
        <v>9139</v>
      </c>
      <c r="L535" t="s">
        <v>9140</v>
      </c>
      <c r="M535" t="s">
        <v>9609</v>
      </c>
      <c r="N535" t="s">
        <v>8536</v>
      </c>
      <c r="O535" t="s">
        <v>8701</v>
      </c>
      <c r="P535" t="s">
        <v>8588</v>
      </c>
      <c r="Q535">
        <v>36116</v>
      </c>
      <c r="R535" t="s">
        <v>8539</v>
      </c>
      <c r="S535" t="s">
        <v>7948</v>
      </c>
      <c r="T535" t="s">
        <v>7736</v>
      </c>
    </row>
    <row r="536" spans="1:20" x14ac:dyDescent="0.25">
      <c r="A536" t="s">
        <v>939</v>
      </c>
      <c r="B536" s="2">
        <v>42519</v>
      </c>
      <c r="C536" s="2">
        <v>42522</v>
      </c>
      <c r="D536" t="s">
        <v>11</v>
      </c>
      <c r="E536" t="s">
        <v>940</v>
      </c>
      <c r="F536" t="s">
        <v>510</v>
      </c>
      <c r="G536" s="1">
        <v>2275</v>
      </c>
      <c r="H536">
        <v>5</v>
      </c>
      <c r="I536">
        <v>0</v>
      </c>
      <c r="J536" s="1">
        <v>11375</v>
      </c>
      <c r="K536" t="s">
        <v>9128</v>
      </c>
      <c r="L536" t="s">
        <v>9142</v>
      </c>
      <c r="M536" t="s">
        <v>9390</v>
      </c>
      <c r="N536" t="s">
        <v>8536</v>
      </c>
      <c r="O536" t="s">
        <v>8701</v>
      </c>
      <c r="P536" t="s">
        <v>8588</v>
      </c>
      <c r="Q536">
        <v>36116</v>
      </c>
      <c r="R536" t="s">
        <v>8539</v>
      </c>
      <c r="S536" t="s">
        <v>7948</v>
      </c>
      <c r="T536" t="s">
        <v>7736</v>
      </c>
    </row>
    <row r="537" spans="1:20" x14ac:dyDescent="0.25">
      <c r="A537" t="s">
        <v>942</v>
      </c>
      <c r="B537" s="2">
        <v>42561</v>
      </c>
      <c r="C537" s="2">
        <v>42567</v>
      </c>
      <c r="D537" t="s">
        <v>19</v>
      </c>
      <c r="E537" t="s">
        <v>943</v>
      </c>
      <c r="F537" t="s">
        <v>944</v>
      </c>
      <c r="G537" s="1">
        <v>16768</v>
      </c>
      <c r="H537">
        <v>2</v>
      </c>
      <c r="I537">
        <v>2</v>
      </c>
      <c r="J537" s="1">
        <v>14672</v>
      </c>
      <c r="K537" t="s">
        <v>9128</v>
      </c>
      <c r="L537" t="s">
        <v>9133</v>
      </c>
      <c r="M537" t="s">
        <v>9610</v>
      </c>
      <c r="N537" t="s">
        <v>8536</v>
      </c>
      <c r="O537" t="s">
        <v>8702</v>
      </c>
      <c r="P537" t="s">
        <v>8581</v>
      </c>
      <c r="Q537">
        <v>85204</v>
      </c>
      <c r="R537" t="s">
        <v>8542</v>
      </c>
      <c r="S537" t="s">
        <v>7949</v>
      </c>
      <c r="T537" t="s">
        <v>7736</v>
      </c>
    </row>
    <row r="538" spans="1:20" x14ac:dyDescent="0.25">
      <c r="A538" t="s">
        <v>945</v>
      </c>
      <c r="B538" s="2">
        <v>42981</v>
      </c>
      <c r="C538" s="2">
        <v>42986</v>
      </c>
      <c r="D538" t="s">
        <v>11</v>
      </c>
      <c r="E538" t="s">
        <v>946</v>
      </c>
      <c r="F538" t="s">
        <v>947</v>
      </c>
      <c r="G538" s="1">
        <v>42616</v>
      </c>
      <c r="H538">
        <v>7</v>
      </c>
      <c r="I538">
        <v>8</v>
      </c>
      <c r="J538" s="1">
        <v>-681856</v>
      </c>
      <c r="K538" t="s">
        <v>9128</v>
      </c>
      <c r="L538" t="s">
        <v>9142</v>
      </c>
      <c r="M538" t="s">
        <v>9611</v>
      </c>
      <c r="N538" t="s">
        <v>8536</v>
      </c>
      <c r="O538" t="s">
        <v>8579</v>
      </c>
      <c r="P538" t="s">
        <v>8566</v>
      </c>
      <c r="Q538">
        <v>60653</v>
      </c>
      <c r="R538" t="s">
        <v>8551</v>
      </c>
      <c r="S538" t="s">
        <v>7950</v>
      </c>
      <c r="T538" t="s">
        <v>7736</v>
      </c>
    </row>
    <row r="539" spans="1:20" x14ac:dyDescent="0.25">
      <c r="A539" t="s">
        <v>948</v>
      </c>
      <c r="B539" s="2">
        <v>42341</v>
      </c>
      <c r="C539" s="2">
        <v>42346</v>
      </c>
      <c r="D539" t="s">
        <v>19</v>
      </c>
      <c r="E539" t="s">
        <v>372</v>
      </c>
      <c r="F539" t="s">
        <v>949</v>
      </c>
      <c r="G539" s="1">
        <v>10752</v>
      </c>
      <c r="H539">
        <v>4</v>
      </c>
      <c r="I539">
        <v>2</v>
      </c>
      <c r="J539" s="1">
        <v>336</v>
      </c>
      <c r="K539" t="s">
        <v>9128</v>
      </c>
      <c r="L539" t="s">
        <v>9142</v>
      </c>
      <c r="M539" t="s">
        <v>9612</v>
      </c>
      <c r="N539" t="s">
        <v>8536</v>
      </c>
      <c r="O539" t="s">
        <v>8576</v>
      </c>
      <c r="P539" t="s">
        <v>8577</v>
      </c>
      <c r="Q539">
        <v>10009</v>
      </c>
      <c r="R539" t="s">
        <v>8561</v>
      </c>
      <c r="S539" t="s">
        <v>7826</v>
      </c>
      <c r="T539" t="s">
        <v>7744</v>
      </c>
    </row>
    <row r="540" spans="1:20" x14ac:dyDescent="0.25">
      <c r="A540" t="s">
        <v>950</v>
      </c>
      <c r="B540" s="2">
        <v>42345</v>
      </c>
      <c r="C540" s="2">
        <v>42349</v>
      </c>
      <c r="D540" t="s">
        <v>19</v>
      </c>
      <c r="E540" t="s">
        <v>951</v>
      </c>
      <c r="F540" t="s">
        <v>952</v>
      </c>
      <c r="G540" s="1">
        <v>15294</v>
      </c>
      <c r="H540">
        <v>3</v>
      </c>
      <c r="I540">
        <v>0</v>
      </c>
      <c r="J540" s="1">
        <v>412938</v>
      </c>
      <c r="K540" t="s">
        <v>9128</v>
      </c>
      <c r="L540" t="s">
        <v>9144</v>
      </c>
      <c r="M540" t="s">
        <v>9613</v>
      </c>
      <c r="N540" t="s">
        <v>8536</v>
      </c>
      <c r="O540" t="s">
        <v>8537</v>
      </c>
      <c r="P540" t="s">
        <v>8538</v>
      </c>
      <c r="Q540">
        <v>42420</v>
      </c>
      <c r="R540" t="s">
        <v>8539</v>
      </c>
      <c r="S540" t="s">
        <v>7951</v>
      </c>
      <c r="T540" t="s">
        <v>7736</v>
      </c>
    </row>
    <row r="541" spans="1:20" x14ac:dyDescent="0.25">
      <c r="A541" t="s">
        <v>950</v>
      </c>
      <c r="B541" s="2">
        <v>42345</v>
      </c>
      <c r="C541" s="2">
        <v>42349</v>
      </c>
      <c r="D541" t="s">
        <v>19</v>
      </c>
      <c r="E541" t="s">
        <v>951</v>
      </c>
      <c r="F541" t="s">
        <v>953</v>
      </c>
      <c r="G541" s="1">
        <v>28392</v>
      </c>
      <c r="H541">
        <v>4</v>
      </c>
      <c r="I541">
        <v>0</v>
      </c>
      <c r="J541" s="1">
        <v>7098</v>
      </c>
      <c r="K541" t="s">
        <v>9123</v>
      </c>
      <c r="L541" t="s">
        <v>9126</v>
      </c>
      <c r="M541" t="s">
        <v>9614</v>
      </c>
      <c r="N541" t="s">
        <v>8536</v>
      </c>
      <c r="O541" t="s">
        <v>8537</v>
      </c>
      <c r="P541" t="s">
        <v>8538</v>
      </c>
      <c r="Q541">
        <v>42420</v>
      </c>
      <c r="R541" t="s">
        <v>8539</v>
      </c>
      <c r="S541" t="s">
        <v>7951</v>
      </c>
      <c r="T541" t="s">
        <v>7736</v>
      </c>
    </row>
    <row r="542" spans="1:20" x14ac:dyDescent="0.25">
      <c r="A542" t="s">
        <v>954</v>
      </c>
      <c r="B542" s="2">
        <v>41671</v>
      </c>
      <c r="C542" s="2">
        <v>41673</v>
      </c>
      <c r="D542" t="s">
        <v>79</v>
      </c>
      <c r="E542" t="s">
        <v>955</v>
      </c>
      <c r="F542" t="s">
        <v>956</v>
      </c>
      <c r="G542" s="1">
        <v>4689</v>
      </c>
      <c r="H542">
        <v>6</v>
      </c>
      <c r="I542">
        <v>0</v>
      </c>
      <c r="J542" s="1">
        <v>206316</v>
      </c>
      <c r="K542" t="s">
        <v>9139</v>
      </c>
      <c r="L542" t="s">
        <v>9162</v>
      </c>
      <c r="M542" t="s">
        <v>9615</v>
      </c>
      <c r="N542" t="s">
        <v>8536</v>
      </c>
      <c r="O542" t="s">
        <v>8703</v>
      </c>
      <c r="P542" t="s">
        <v>8553</v>
      </c>
      <c r="Q542">
        <v>54302</v>
      </c>
      <c r="R542" t="s">
        <v>8551</v>
      </c>
      <c r="S542" t="s">
        <v>7952</v>
      </c>
      <c r="T542" t="s">
        <v>7736</v>
      </c>
    </row>
    <row r="543" spans="1:20" x14ac:dyDescent="0.25">
      <c r="A543" t="s">
        <v>957</v>
      </c>
      <c r="B543" s="2">
        <v>42565</v>
      </c>
      <c r="C543" s="2">
        <v>42568</v>
      </c>
      <c r="D543" t="s">
        <v>79</v>
      </c>
      <c r="E543" t="s">
        <v>96</v>
      </c>
      <c r="F543" t="s">
        <v>958</v>
      </c>
      <c r="G543" s="1">
        <v>380864</v>
      </c>
      <c r="H543">
        <v>8</v>
      </c>
      <c r="I543">
        <v>2</v>
      </c>
      <c r="J543" s="1">
        <v>380864</v>
      </c>
      <c r="K543" t="s">
        <v>9139</v>
      </c>
      <c r="L543" t="s">
        <v>9140</v>
      </c>
      <c r="M543" t="s">
        <v>9616</v>
      </c>
      <c r="N543" t="s">
        <v>8536</v>
      </c>
      <c r="O543" t="s">
        <v>8667</v>
      </c>
      <c r="P543" t="s">
        <v>8581</v>
      </c>
      <c r="Q543">
        <v>85705</v>
      </c>
      <c r="R543" t="s">
        <v>8542</v>
      </c>
      <c r="S543" t="s">
        <v>7758</v>
      </c>
      <c r="T543" t="s">
        <v>7738</v>
      </c>
    </row>
    <row r="544" spans="1:20" x14ac:dyDescent="0.25">
      <c r="A544" t="s">
        <v>959</v>
      </c>
      <c r="B544" s="2">
        <v>42356</v>
      </c>
      <c r="C544" s="2">
        <v>42361</v>
      </c>
      <c r="D544" t="s">
        <v>19</v>
      </c>
      <c r="E544" t="s">
        <v>960</v>
      </c>
      <c r="F544" t="s">
        <v>872</v>
      </c>
      <c r="G544" s="1">
        <v>646776</v>
      </c>
      <c r="H544">
        <v>9</v>
      </c>
      <c r="I544">
        <v>2</v>
      </c>
      <c r="J544" s="1">
        <v>-1455246</v>
      </c>
      <c r="K544" t="s">
        <v>9128</v>
      </c>
      <c r="L544" t="s">
        <v>9133</v>
      </c>
      <c r="M544" t="s">
        <v>9576</v>
      </c>
      <c r="N544" t="s">
        <v>8536</v>
      </c>
      <c r="O544" t="s">
        <v>8582</v>
      </c>
      <c r="P544" t="s">
        <v>8604</v>
      </c>
      <c r="Q544">
        <v>45503</v>
      </c>
      <c r="R544" t="s">
        <v>8561</v>
      </c>
      <c r="S544" t="s">
        <v>7953</v>
      </c>
      <c r="T544" t="s">
        <v>7736</v>
      </c>
    </row>
    <row r="545" spans="1:20" x14ac:dyDescent="0.25">
      <c r="A545" t="s">
        <v>961</v>
      </c>
      <c r="B545" s="2">
        <v>41770</v>
      </c>
      <c r="C545" s="2">
        <v>41775</v>
      </c>
      <c r="D545" t="s">
        <v>19</v>
      </c>
      <c r="E545" t="s">
        <v>177</v>
      </c>
      <c r="F545" t="s">
        <v>962</v>
      </c>
      <c r="G545" s="1">
        <v>58112</v>
      </c>
      <c r="H545">
        <v>2</v>
      </c>
      <c r="I545">
        <v>2</v>
      </c>
      <c r="J545" s="1">
        <v>7264</v>
      </c>
      <c r="K545" t="s">
        <v>9139</v>
      </c>
      <c r="L545" t="s">
        <v>9162</v>
      </c>
      <c r="M545" t="s">
        <v>9617</v>
      </c>
      <c r="N545" t="s">
        <v>8536</v>
      </c>
      <c r="O545" t="s">
        <v>8549</v>
      </c>
      <c r="P545" t="s">
        <v>8550</v>
      </c>
      <c r="Q545">
        <v>76106</v>
      </c>
      <c r="R545" t="s">
        <v>8551</v>
      </c>
      <c r="S545" t="s">
        <v>7776</v>
      </c>
      <c r="T545" t="s">
        <v>7736</v>
      </c>
    </row>
    <row r="546" spans="1:20" x14ac:dyDescent="0.25">
      <c r="A546" t="s">
        <v>961</v>
      </c>
      <c r="B546" s="2">
        <v>41770</v>
      </c>
      <c r="C546" s="2">
        <v>41775</v>
      </c>
      <c r="D546" t="s">
        <v>19</v>
      </c>
      <c r="E546" t="s">
        <v>177</v>
      </c>
      <c r="F546" t="s">
        <v>963</v>
      </c>
      <c r="G546" s="1">
        <v>100792</v>
      </c>
      <c r="H546">
        <v>1</v>
      </c>
      <c r="I546">
        <v>2</v>
      </c>
      <c r="J546" s="1">
        <v>62995</v>
      </c>
      <c r="K546" t="s">
        <v>9139</v>
      </c>
      <c r="L546" t="s">
        <v>9140</v>
      </c>
      <c r="M546" t="s">
        <v>9618</v>
      </c>
      <c r="N546" t="s">
        <v>8536</v>
      </c>
      <c r="O546" t="s">
        <v>8549</v>
      </c>
      <c r="P546" t="s">
        <v>8550</v>
      </c>
      <c r="Q546">
        <v>76106</v>
      </c>
      <c r="R546" t="s">
        <v>8551</v>
      </c>
      <c r="S546" t="s">
        <v>7776</v>
      </c>
      <c r="T546" t="s">
        <v>7736</v>
      </c>
    </row>
    <row r="547" spans="1:20" x14ac:dyDescent="0.25">
      <c r="A547" t="s">
        <v>961</v>
      </c>
      <c r="B547" s="2">
        <v>41770</v>
      </c>
      <c r="C547" s="2">
        <v>41775</v>
      </c>
      <c r="D547" t="s">
        <v>19</v>
      </c>
      <c r="E547" t="s">
        <v>177</v>
      </c>
      <c r="F547" t="s">
        <v>964</v>
      </c>
      <c r="G547" s="1">
        <v>66112</v>
      </c>
      <c r="H547">
        <v>4</v>
      </c>
      <c r="I547">
        <v>6</v>
      </c>
      <c r="J547" s="1">
        <v>-842928</v>
      </c>
      <c r="K547" t="s">
        <v>9123</v>
      </c>
      <c r="L547" t="s">
        <v>9135</v>
      </c>
      <c r="M547" t="s">
        <v>9619</v>
      </c>
      <c r="N547" t="s">
        <v>8536</v>
      </c>
      <c r="O547" t="s">
        <v>8549</v>
      </c>
      <c r="P547" t="s">
        <v>8550</v>
      </c>
      <c r="Q547">
        <v>76106</v>
      </c>
      <c r="R547" t="s">
        <v>8551</v>
      </c>
      <c r="S547" t="s">
        <v>7776</v>
      </c>
      <c r="T547" t="s">
        <v>7736</v>
      </c>
    </row>
    <row r="548" spans="1:20" x14ac:dyDescent="0.25">
      <c r="A548" t="s">
        <v>965</v>
      </c>
      <c r="B548" s="2">
        <v>43058</v>
      </c>
      <c r="C548" s="2">
        <v>43061</v>
      </c>
      <c r="D548" t="s">
        <v>79</v>
      </c>
      <c r="E548" t="s">
        <v>966</v>
      </c>
      <c r="F548" t="s">
        <v>967</v>
      </c>
      <c r="G548" s="1">
        <v>4128</v>
      </c>
      <c r="H548">
        <v>6</v>
      </c>
      <c r="I548">
        <v>2</v>
      </c>
      <c r="J548" s="1">
        <v>13932</v>
      </c>
      <c r="K548" t="s">
        <v>9128</v>
      </c>
      <c r="L548" t="s">
        <v>9142</v>
      </c>
      <c r="M548" t="s">
        <v>9620</v>
      </c>
      <c r="N548" t="s">
        <v>8536</v>
      </c>
      <c r="O548" t="s">
        <v>8576</v>
      </c>
      <c r="P548" t="s">
        <v>8577</v>
      </c>
      <c r="Q548">
        <v>10035</v>
      </c>
      <c r="R548" t="s">
        <v>8561</v>
      </c>
      <c r="S548" t="s">
        <v>7954</v>
      </c>
      <c r="T548" t="s">
        <v>7744</v>
      </c>
    </row>
    <row r="549" spans="1:20" x14ac:dyDescent="0.25">
      <c r="A549" t="s">
        <v>965</v>
      </c>
      <c r="B549" s="2">
        <v>43058</v>
      </c>
      <c r="C549" s="2">
        <v>43061</v>
      </c>
      <c r="D549" t="s">
        <v>79</v>
      </c>
      <c r="E549" t="s">
        <v>966</v>
      </c>
      <c r="F549" t="s">
        <v>968</v>
      </c>
      <c r="G549" s="1">
        <v>1336</v>
      </c>
      <c r="H549">
        <v>2</v>
      </c>
      <c r="I549">
        <v>0</v>
      </c>
      <c r="J549" s="1">
        <v>64128</v>
      </c>
      <c r="K549" t="s">
        <v>9128</v>
      </c>
      <c r="L549" t="s">
        <v>9148</v>
      </c>
      <c r="M549" t="s">
        <v>9621</v>
      </c>
      <c r="N549" t="s">
        <v>8536</v>
      </c>
      <c r="O549" t="s">
        <v>8576</v>
      </c>
      <c r="P549" t="s">
        <v>8577</v>
      </c>
      <c r="Q549">
        <v>10035</v>
      </c>
      <c r="R549" t="s">
        <v>8561</v>
      </c>
      <c r="S549" t="s">
        <v>7954</v>
      </c>
      <c r="T549" t="s">
        <v>7744</v>
      </c>
    </row>
    <row r="550" spans="1:20" x14ac:dyDescent="0.25">
      <c r="A550" t="s">
        <v>969</v>
      </c>
      <c r="B550" s="2">
        <v>42323</v>
      </c>
      <c r="C550" s="2">
        <v>42325</v>
      </c>
      <c r="D550" t="s">
        <v>11</v>
      </c>
      <c r="E550" t="s">
        <v>691</v>
      </c>
      <c r="F550" t="s">
        <v>121</v>
      </c>
      <c r="G550" s="1">
        <v>250272</v>
      </c>
      <c r="H550">
        <v>9</v>
      </c>
      <c r="I550">
        <v>2</v>
      </c>
      <c r="J550" s="1">
        <v>15642</v>
      </c>
      <c r="K550" t="s">
        <v>9128</v>
      </c>
      <c r="L550" t="s">
        <v>9133</v>
      </c>
      <c r="M550" t="s">
        <v>9194</v>
      </c>
      <c r="N550" t="s">
        <v>8536</v>
      </c>
      <c r="O550" t="s">
        <v>8579</v>
      </c>
      <c r="P550" t="s">
        <v>8566</v>
      </c>
      <c r="Q550">
        <v>60653</v>
      </c>
      <c r="R550" t="s">
        <v>8551</v>
      </c>
      <c r="S550" t="s">
        <v>7896</v>
      </c>
      <c r="T550" t="s">
        <v>7738</v>
      </c>
    </row>
    <row r="551" spans="1:20" x14ac:dyDescent="0.25">
      <c r="A551" t="s">
        <v>969</v>
      </c>
      <c r="B551" s="2">
        <v>42323</v>
      </c>
      <c r="C551" s="2">
        <v>42325</v>
      </c>
      <c r="D551" t="s">
        <v>11</v>
      </c>
      <c r="E551" t="s">
        <v>691</v>
      </c>
      <c r="F551" t="s">
        <v>194</v>
      </c>
      <c r="G551" s="1">
        <v>11364</v>
      </c>
      <c r="H551">
        <v>3</v>
      </c>
      <c r="I551">
        <v>8</v>
      </c>
      <c r="J551" s="1">
        <v>-17046</v>
      </c>
      <c r="K551" t="s">
        <v>9128</v>
      </c>
      <c r="L551" t="s">
        <v>9142</v>
      </c>
      <c r="M551" t="s">
        <v>9232</v>
      </c>
      <c r="N551" t="s">
        <v>8536</v>
      </c>
      <c r="O551" t="s">
        <v>8579</v>
      </c>
      <c r="P551" t="s">
        <v>8566</v>
      </c>
      <c r="Q551">
        <v>60653</v>
      </c>
      <c r="R551" t="s">
        <v>8551</v>
      </c>
      <c r="S551" t="s">
        <v>7896</v>
      </c>
      <c r="T551" t="s">
        <v>7738</v>
      </c>
    </row>
    <row r="552" spans="1:20" x14ac:dyDescent="0.25">
      <c r="A552" t="s">
        <v>969</v>
      </c>
      <c r="B552" s="2">
        <v>42323</v>
      </c>
      <c r="C552" s="2">
        <v>42325</v>
      </c>
      <c r="D552" t="s">
        <v>11</v>
      </c>
      <c r="E552" t="s">
        <v>691</v>
      </c>
      <c r="F552" t="s">
        <v>970</v>
      </c>
      <c r="G552" s="1">
        <v>872</v>
      </c>
      <c r="H552">
        <v>5</v>
      </c>
      <c r="I552">
        <v>2</v>
      </c>
      <c r="J552" s="1">
        <v>-1744</v>
      </c>
      <c r="K552" t="s">
        <v>9128</v>
      </c>
      <c r="L552" t="s">
        <v>9273</v>
      </c>
      <c r="M552" t="s">
        <v>9469</v>
      </c>
      <c r="N552" t="s">
        <v>8536</v>
      </c>
      <c r="O552" t="s">
        <v>8579</v>
      </c>
      <c r="P552" t="s">
        <v>8566</v>
      </c>
      <c r="Q552">
        <v>60653</v>
      </c>
      <c r="R552" t="s">
        <v>8551</v>
      </c>
      <c r="S552" t="s">
        <v>7896</v>
      </c>
      <c r="T552" t="s">
        <v>7738</v>
      </c>
    </row>
    <row r="553" spans="1:20" x14ac:dyDescent="0.25">
      <c r="A553" t="s">
        <v>971</v>
      </c>
      <c r="B553" s="2">
        <v>42475</v>
      </c>
      <c r="C553" s="2">
        <v>42477</v>
      </c>
      <c r="D553" t="s">
        <v>11</v>
      </c>
      <c r="E553" t="s">
        <v>972</v>
      </c>
      <c r="F553" t="s">
        <v>973</v>
      </c>
      <c r="G553" s="1">
        <v>1121568</v>
      </c>
      <c r="H553">
        <v>2</v>
      </c>
      <c r="I553">
        <v>2</v>
      </c>
      <c r="J553" s="1">
        <v>0</v>
      </c>
      <c r="K553" t="s">
        <v>9123</v>
      </c>
      <c r="L553" t="s">
        <v>9126</v>
      </c>
      <c r="M553" t="s">
        <v>9622</v>
      </c>
      <c r="N553" t="s">
        <v>8536</v>
      </c>
      <c r="O553" t="s">
        <v>8556</v>
      </c>
      <c r="P553" t="s">
        <v>8541</v>
      </c>
      <c r="Q553">
        <v>94110</v>
      </c>
      <c r="R553" t="s">
        <v>8542</v>
      </c>
      <c r="S553" t="s">
        <v>7955</v>
      </c>
      <c r="T553" t="s">
        <v>7736</v>
      </c>
    </row>
    <row r="554" spans="1:20" x14ac:dyDescent="0.25">
      <c r="A554" t="s">
        <v>974</v>
      </c>
      <c r="B554" s="2">
        <v>42989</v>
      </c>
      <c r="C554" s="2">
        <v>42990</v>
      </c>
      <c r="D554" t="s">
        <v>79</v>
      </c>
      <c r="E554" t="s">
        <v>233</v>
      </c>
      <c r="F554" t="s">
        <v>975</v>
      </c>
      <c r="G554" s="1">
        <v>34504</v>
      </c>
      <c r="H554">
        <v>1</v>
      </c>
      <c r="I554">
        <v>2</v>
      </c>
      <c r="J554" s="1">
        <v>60382</v>
      </c>
      <c r="K554" t="s">
        <v>9123</v>
      </c>
      <c r="L554" t="s">
        <v>9135</v>
      </c>
      <c r="M554" t="s">
        <v>9623</v>
      </c>
      <c r="N554" t="s">
        <v>8536</v>
      </c>
      <c r="O554" t="s">
        <v>8685</v>
      </c>
      <c r="P554" t="s">
        <v>8544</v>
      </c>
      <c r="Q554">
        <v>32216</v>
      </c>
      <c r="R554" t="s">
        <v>8539</v>
      </c>
      <c r="S554" t="s">
        <v>7791</v>
      </c>
      <c r="T554" t="s">
        <v>7736</v>
      </c>
    </row>
    <row r="555" spans="1:20" x14ac:dyDescent="0.25">
      <c r="A555" t="s">
        <v>976</v>
      </c>
      <c r="B555" s="2">
        <v>43063</v>
      </c>
      <c r="C555" s="2">
        <v>43067</v>
      </c>
      <c r="D555" t="s">
        <v>19</v>
      </c>
      <c r="E555" t="s">
        <v>977</v>
      </c>
      <c r="F555" t="s">
        <v>978</v>
      </c>
      <c r="G555" s="1">
        <v>10824</v>
      </c>
      <c r="H555">
        <v>3</v>
      </c>
      <c r="I555">
        <v>2</v>
      </c>
      <c r="J555" s="1">
        <v>25707</v>
      </c>
      <c r="K555" t="s">
        <v>9128</v>
      </c>
      <c r="L555" t="s">
        <v>9191</v>
      </c>
      <c r="M555" t="s">
        <v>9624</v>
      </c>
      <c r="N555" t="s">
        <v>8536</v>
      </c>
      <c r="O555" t="s">
        <v>8563</v>
      </c>
      <c r="P555" t="s">
        <v>8550</v>
      </c>
      <c r="Q555">
        <v>77070</v>
      </c>
      <c r="R555" t="s">
        <v>8551</v>
      </c>
      <c r="S555" t="s">
        <v>7956</v>
      </c>
      <c r="T555" t="s">
        <v>7736</v>
      </c>
    </row>
    <row r="556" spans="1:20" x14ac:dyDescent="0.25">
      <c r="A556" t="s">
        <v>979</v>
      </c>
      <c r="B556" s="2">
        <v>42915</v>
      </c>
      <c r="C556" s="2">
        <v>42919</v>
      </c>
      <c r="D556" t="s">
        <v>11</v>
      </c>
      <c r="E556" t="s">
        <v>691</v>
      </c>
      <c r="F556" t="s">
        <v>980</v>
      </c>
      <c r="G556" s="1">
        <v>129578</v>
      </c>
      <c r="H556">
        <v>2</v>
      </c>
      <c r="I556">
        <v>0</v>
      </c>
      <c r="J556" s="1">
        <v>3109872</v>
      </c>
      <c r="K556" t="s">
        <v>9128</v>
      </c>
      <c r="L556" t="s">
        <v>9133</v>
      </c>
      <c r="M556" t="s">
        <v>9625</v>
      </c>
      <c r="N556" t="s">
        <v>8536</v>
      </c>
      <c r="O556" t="s">
        <v>8704</v>
      </c>
      <c r="P556" t="s">
        <v>8541</v>
      </c>
      <c r="Q556">
        <v>92804</v>
      </c>
      <c r="R556" t="s">
        <v>8542</v>
      </c>
      <c r="S556" t="s">
        <v>7896</v>
      </c>
      <c r="T556" t="s">
        <v>7738</v>
      </c>
    </row>
    <row r="557" spans="1:20" x14ac:dyDescent="0.25">
      <c r="A557" t="s">
        <v>981</v>
      </c>
      <c r="B557" s="2">
        <v>41701</v>
      </c>
      <c r="C557" s="2">
        <v>41705</v>
      </c>
      <c r="D557" t="s">
        <v>11</v>
      </c>
      <c r="E557" t="s">
        <v>982</v>
      </c>
      <c r="F557" t="s">
        <v>983</v>
      </c>
      <c r="G557" s="1">
        <v>19456</v>
      </c>
      <c r="H557">
        <v>4</v>
      </c>
      <c r="I557">
        <v>2</v>
      </c>
      <c r="J557" s="1">
        <v>34048</v>
      </c>
      <c r="K557" t="s">
        <v>9128</v>
      </c>
      <c r="L557" t="s">
        <v>9137</v>
      </c>
      <c r="M557" t="s">
        <v>9626</v>
      </c>
      <c r="N557" t="s">
        <v>8536</v>
      </c>
      <c r="O557" t="s">
        <v>8606</v>
      </c>
      <c r="P557" t="s">
        <v>8546</v>
      </c>
      <c r="Q557">
        <v>28403</v>
      </c>
      <c r="R557" t="s">
        <v>8539</v>
      </c>
      <c r="S557" t="s">
        <v>7957</v>
      </c>
      <c r="T557" t="s">
        <v>7736</v>
      </c>
    </row>
    <row r="558" spans="1:20" x14ac:dyDescent="0.25">
      <c r="A558" t="s">
        <v>984</v>
      </c>
      <c r="B558" s="2">
        <v>42531</v>
      </c>
      <c r="C558" s="2">
        <v>42536</v>
      </c>
      <c r="D558" t="s">
        <v>19</v>
      </c>
      <c r="E558" t="s">
        <v>985</v>
      </c>
      <c r="F558" t="s">
        <v>986</v>
      </c>
      <c r="G558" s="1">
        <v>207</v>
      </c>
      <c r="H558">
        <v>2</v>
      </c>
      <c r="I558">
        <v>0</v>
      </c>
      <c r="J558" s="1">
        <v>9936</v>
      </c>
      <c r="K558" t="s">
        <v>9128</v>
      </c>
      <c r="L558" t="s">
        <v>9129</v>
      </c>
      <c r="M558" t="s">
        <v>9627</v>
      </c>
      <c r="N558" t="s">
        <v>8536</v>
      </c>
      <c r="O558" t="s">
        <v>8540</v>
      </c>
      <c r="P558" t="s">
        <v>8541</v>
      </c>
      <c r="Q558">
        <v>90045</v>
      </c>
      <c r="R558" t="s">
        <v>8542</v>
      </c>
      <c r="S558" t="s">
        <v>7958</v>
      </c>
      <c r="T558" t="s">
        <v>7736</v>
      </c>
    </row>
    <row r="559" spans="1:20" x14ac:dyDescent="0.25">
      <c r="A559" t="s">
        <v>984</v>
      </c>
      <c r="B559" s="2">
        <v>42531</v>
      </c>
      <c r="C559" s="2">
        <v>42536</v>
      </c>
      <c r="D559" t="s">
        <v>19</v>
      </c>
      <c r="E559" t="s">
        <v>985</v>
      </c>
      <c r="F559" t="s">
        <v>987</v>
      </c>
      <c r="G559" s="1">
        <v>133568</v>
      </c>
      <c r="H559">
        <v>4</v>
      </c>
      <c r="I559">
        <v>2</v>
      </c>
      <c r="J559" s="1">
        <v>-217048</v>
      </c>
      <c r="K559" t="s">
        <v>9123</v>
      </c>
      <c r="L559" t="s">
        <v>9131</v>
      </c>
      <c r="M559" t="s">
        <v>9628</v>
      </c>
      <c r="N559" t="s">
        <v>8536</v>
      </c>
      <c r="O559" t="s">
        <v>8540</v>
      </c>
      <c r="P559" t="s">
        <v>8541</v>
      </c>
      <c r="Q559">
        <v>90045</v>
      </c>
      <c r="R559" t="s">
        <v>8542</v>
      </c>
      <c r="S559" t="s">
        <v>7958</v>
      </c>
      <c r="T559" t="s">
        <v>7736</v>
      </c>
    </row>
    <row r="560" spans="1:20" x14ac:dyDescent="0.25">
      <c r="A560" t="s">
        <v>984</v>
      </c>
      <c r="B560" s="2">
        <v>42531</v>
      </c>
      <c r="C560" s="2">
        <v>42536</v>
      </c>
      <c r="D560" t="s">
        <v>19</v>
      </c>
      <c r="E560" t="s">
        <v>985</v>
      </c>
      <c r="F560" t="s">
        <v>988</v>
      </c>
      <c r="G560" s="1">
        <v>324</v>
      </c>
      <c r="H560">
        <v>5</v>
      </c>
      <c r="I560">
        <v>0</v>
      </c>
      <c r="J560" s="1">
        <v>15552</v>
      </c>
      <c r="K560" t="s">
        <v>9128</v>
      </c>
      <c r="L560" t="s">
        <v>9148</v>
      </c>
      <c r="M560" t="s">
        <v>9629</v>
      </c>
      <c r="N560" t="s">
        <v>8536</v>
      </c>
      <c r="O560" t="s">
        <v>8540</v>
      </c>
      <c r="P560" t="s">
        <v>8541</v>
      </c>
      <c r="Q560">
        <v>90045</v>
      </c>
      <c r="R560" t="s">
        <v>8542</v>
      </c>
      <c r="S560" t="s">
        <v>7958</v>
      </c>
      <c r="T560" t="s">
        <v>7736</v>
      </c>
    </row>
    <row r="561" spans="1:20" x14ac:dyDescent="0.25">
      <c r="A561" t="s">
        <v>989</v>
      </c>
      <c r="B561" s="2">
        <v>43059</v>
      </c>
      <c r="C561" s="2">
        <v>43061</v>
      </c>
      <c r="D561" t="s">
        <v>11</v>
      </c>
      <c r="E561" t="s">
        <v>990</v>
      </c>
      <c r="F561" t="s">
        <v>762</v>
      </c>
      <c r="G561" s="1">
        <v>426</v>
      </c>
      <c r="H561">
        <v>3</v>
      </c>
      <c r="I561">
        <v>0</v>
      </c>
      <c r="J561" s="1">
        <v>16614</v>
      </c>
      <c r="K561" t="s">
        <v>9123</v>
      </c>
      <c r="L561" t="s">
        <v>9135</v>
      </c>
      <c r="M561" t="s">
        <v>9520</v>
      </c>
      <c r="N561" t="s">
        <v>8536</v>
      </c>
      <c r="O561" t="s">
        <v>8556</v>
      </c>
      <c r="P561" t="s">
        <v>8541</v>
      </c>
      <c r="Q561">
        <v>94110</v>
      </c>
      <c r="R561" t="s">
        <v>8542</v>
      </c>
      <c r="S561" t="s">
        <v>7959</v>
      </c>
      <c r="T561" t="s">
        <v>7736</v>
      </c>
    </row>
    <row r="562" spans="1:20" x14ac:dyDescent="0.25">
      <c r="A562" t="s">
        <v>989</v>
      </c>
      <c r="B562" s="2">
        <v>43059</v>
      </c>
      <c r="C562" s="2">
        <v>43061</v>
      </c>
      <c r="D562" t="s">
        <v>11</v>
      </c>
      <c r="E562" t="s">
        <v>990</v>
      </c>
      <c r="F562" t="s">
        <v>991</v>
      </c>
      <c r="G562" s="1">
        <v>84056</v>
      </c>
      <c r="H562">
        <v>7</v>
      </c>
      <c r="I562">
        <v>2</v>
      </c>
      <c r="J562" s="1">
        <v>273182</v>
      </c>
      <c r="K562" t="s">
        <v>9128</v>
      </c>
      <c r="L562" t="s">
        <v>9142</v>
      </c>
      <c r="M562" t="s">
        <v>9630</v>
      </c>
      <c r="N562" t="s">
        <v>8536</v>
      </c>
      <c r="O562" t="s">
        <v>8556</v>
      </c>
      <c r="P562" t="s">
        <v>8541</v>
      </c>
      <c r="Q562">
        <v>94110</v>
      </c>
      <c r="R562" t="s">
        <v>8542</v>
      </c>
      <c r="S562" t="s">
        <v>7959</v>
      </c>
      <c r="T562" t="s">
        <v>7736</v>
      </c>
    </row>
    <row r="563" spans="1:20" x14ac:dyDescent="0.25">
      <c r="A563" t="s">
        <v>992</v>
      </c>
      <c r="B563" s="2">
        <v>41896</v>
      </c>
      <c r="C563" s="2">
        <v>41900</v>
      </c>
      <c r="D563" t="s">
        <v>11</v>
      </c>
      <c r="E563" t="s">
        <v>993</v>
      </c>
      <c r="F563" t="s">
        <v>994</v>
      </c>
      <c r="G563" s="1">
        <v>130</v>
      </c>
      <c r="H563">
        <v>5</v>
      </c>
      <c r="I563">
        <v>2</v>
      </c>
      <c r="J563" s="1">
        <v>13</v>
      </c>
      <c r="K563" t="s">
        <v>9128</v>
      </c>
      <c r="L563" t="s">
        <v>9144</v>
      </c>
      <c r="M563" t="s">
        <v>9631</v>
      </c>
      <c r="N563" t="s">
        <v>8536</v>
      </c>
      <c r="O563" t="s">
        <v>8639</v>
      </c>
      <c r="P563" t="s">
        <v>8544</v>
      </c>
      <c r="Q563">
        <v>33614</v>
      </c>
      <c r="R563" t="s">
        <v>8539</v>
      </c>
      <c r="S563" t="s">
        <v>7960</v>
      </c>
      <c r="T563" t="s">
        <v>7736</v>
      </c>
    </row>
    <row r="564" spans="1:20" x14ac:dyDescent="0.25">
      <c r="A564" t="s">
        <v>992</v>
      </c>
      <c r="B564" s="2">
        <v>41896</v>
      </c>
      <c r="C564" s="2">
        <v>41900</v>
      </c>
      <c r="D564" t="s">
        <v>11</v>
      </c>
      <c r="E564" t="s">
        <v>993</v>
      </c>
      <c r="F564" t="s">
        <v>995</v>
      </c>
      <c r="G564" s="1">
        <v>13128</v>
      </c>
      <c r="H564">
        <v>3</v>
      </c>
      <c r="I564">
        <v>2</v>
      </c>
      <c r="J564" s="1">
        <v>37743</v>
      </c>
      <c r="K564" t="s">
        <v>9123</v>
      </c>
      <c r="L564" t="s">
        <v>9135</v>
      </c>
      <c r="M564" t="s">
        <v>9632</v>
      </c>
      <c r="N564" t="s">
        <v>8536</v>
      </c>
      <c r="O564" t="s">
        <v>8639</v>
      </c>
      <c r="P564" t="s">
        <v>8544</v>
      </c>
      <c r="Q564">
        <v>33614</v>
      </c>
      <c r="R564" t="s">
        <v>8539</v>
      </c>
      <c r="S564" t="s">
        <v>7960</v>
      </c>
      <c r="T564" t="s">
        <v>7736</v>
      </c>
    </row>
    <row r="565" spans="1:20" x14ac:dyDescent="0.25">
      <c r="A565" t="s">
        <v>996</v>
      </c>
      <c r="B565" s="2">
        <v>42345</v>
      </c>
      <c r="C565" s="2">
        <v>42347</v>
      </c>
      <c r="D565" t="s">
        <v>79</v>
      </c>
      <c r="E565" t="s">
        <v>997</v>
      </c>
      <c r="F565" t="s">
        <v>998</v>
      </c>
      <c r="G565" s="1">
        <v>396</v>
      </c>
      <c r="H565">
        <v>2</v>
      </c>
      <c r="I565">
        <v>0</v>
      </c>
      <c r="J565" s="1">
        <v>0</v>
      </c>
      <c r="K565" t="s">
        <v>9128</v>
      </c>
      <c r="L565" t="s">
        <v>9191</v>
      </c>
      <c r="M565" t="s">
        <v>9633</v>
      </c>
      <c r="N565" t="s">
        <v>8536</v>
      </c>
      <c r="O565" t="s">
        <v>8547</v>
      </c>
      <c r="P565" t="s">
        <v>8548</v>
      </c>
      <c r="Q565">
        <v>98105</v>
      </c>
      <c r="R565" t="s">
        <v>8542</v>
      </c>
      <c r="S565" t="s">
        <v>7961</v>
      </c>
      <c r="T565" t="s">
        <v>7736</v>
      </c>
    </row>
    <row r="566" spans="1:20" x14ac:dyDescent="0.25">
      <c r="A566" t="s">
        <v>996</v>
      </c>
      <c r="B566" s="2">
        <v>42345</v>
      </c>
      <c r="C566" s="2">
        <v>42347</v>
      </c>
      <c r="D566" t="s">
        <v>79</v>
      </c>
      <c r="E566" t="s">
        <v>997</v>
      </c>
      <c r="F566" t="s">
        <v>573</v>
      </c>
      <c r="G566" s="1">
        <v>261</v>
      </c>
      <c r="H566">
        <v>1</v>
      </c>
      <c r="I566">
        <v>0</v>
      </c>
      <c r="J566" s="1">
        <v>12006</v>
      </c>
      <c r="K566" t="s">
        <v>9128</v>
      </c>
      <c r="L566" t="s">
        <v>9129</v>
      </c>
      <c r="M566" t="s">
        <v>9427</v>
      </c>
      <c r="N566" t="s">
        <v>8536</v>
      </c>
      <c r="O566" t="s">
        <v>8547</v>
      </c>
      <c r="P566" t="s">
        <v>8548</v>
      </c>
      <c r="Q566">
        <v>98105</v>
      </c>
      <c r="R566" t="s">
        <v>8542</v>
      </c>
      <c r="S566" t="s">
        <v>7961</v>
      </c>
      <c r="T566" t="s">
        <v>7736</v>
      </c>
    </row>
    <row r="567" spans="1:20" x14ac:dyDescent="0.25">
      <c r="A567" t="s">
        <v>999</v>
      </c>
      <c r="B567" s="2">
        <v>43076</v>
      </c>
      <c r="C567" s="2">
        <v>43079</v>
      </c>
      <c r="D567" t="s">
        <v>79</v>
      </c>
      <c r="E567" t="s">
        <v>1000</v>
      </c>
      <c r="F567" t="s">
        <v>1001</v>
      </c>
      <c r="G567" s="1">
        <v>374376</v>
      </c>
      <c r="H567">
        <v>3</v>
      </c>
      <c r="I567">
        <v>2</v>
      </c>
      <c r="J567" s="1">
        <v>46797</v>
      </c>
      <c r="K567" t="s">
        <v>9139</v>
      </c>
      <c r="L567" t="s">
        <v>9140</v>
      </c>
      <c r="M567" t="s">
        <v>9634</v>
      </c>
      <c r="N567" t="s">
        <v>8536</v>
      </c>
      <c r="O567" t="s">
        <v>8540</v>
      </c>
      <c r="P567" t="s">
        <v>8541</v>
      </c>
      <c r="Q567">
        <v>90008</v>
      </c>
      <c r="R567" t="s">
        <v>8542</v>
      </c>
      <c r="S567" t="s">
        <v>7962</v>
      </c>
      <c r="T567" t="s">
        <v>7736</v>
      </c>
    </row>
    <row r="568" spans="1:20" x14ac:dyDescent="0.25">
      <c r="A568" t="s">
        <v>1002</v>
      </c>
      <c r="B568" s="2">
        <v>43009</v>
      </c>
      <c r="C568" s="2">
        <v>43016</v>
      </c>
      <c r="D568" t="s">
        <v>19</v>
      </c>
      <c r="E568" t="s">
        <v>1003</v>
      </c>
      <c r="F568" t="s">
        <v>1004</v>
      </c>
      <c r="G568" s="1">
        <v>9184</v>
      </c>
      <c r="H568">
        <v>8</v>
      </c>
      <c r="I568">
        <v>0</v>
      </c>
      <c r="J568" s="1">
        <v>450016</v>
      </c>
      <c r="K568" t="s">
        <v>9128</v>
      </c>
      <c r="L568" t="s">
        <v>9148</v>
      </c>
      <c r="M568" t="s">
        <v>9635</v>
      </c>
      <c r="N568" t="s">
        <v>8536</v>
      </c>
      <c r="O568" t="s">
        <v>8547</v>
      </c>
      <c r="P568" t="s">
        <v>8548</v>
      </c>
      <c r="Q568">
        <v>98105</v>
      </c>
      <c r="R568" t="s">
        <v>8542</v>
      </c>
      <c r="S568" t="s">
        <v>7963</v>
      </c>
      <c r="T568" t="s">
        <v>7738</v>
      </c>
    </row>
    <row r="569" spans="1:20" x14ac:dyDescent="0.25">
      <c r="A569" t="s">
        <v>1002</v>
      </c>
      <c r="B569" s="2">
        <v>43009</v>
      </c>
      <c r="C569" s="2">
        <v>43016</v>
      </c>
      <c r="D569" t="s">
        <v>19</v>
      </c>
      <c r="E569" t="s">
        <v>1003</v>
      </c>
      <c r="F569" t="s">
        <v>1005</v>
      </c>
      <c r="G569" s="1">
        <v>81088</v>
      </c>
      <c r="H569">
        <v>7</v>
      </c>
      <c r="I569">
        <v>2</v>
      </c>
      <c r="J569" s="1">
        <v>273672</v>
      </c>
      <c r="K569" t="s">
        <v>9128</v>
      </c>
      <c r="L569" t="s">
        <v>9142</v>
      </c>
      <c r="M569" t="s">
        <v>9636</v>
      </c>
      <c r="N569" t="s">
        <v>8536</v>
      </c>
      <c r="O569" t="s">
        <v>8547</v>
      </c>
      <c r="P569" t="s">
        <v>8548</v>
      </c>
      <c r="Q569">
        <v>98105</v>
      </c>
      <c r="R569" t="s">
        <v>8542</v>
      </c>
      <c r="S569" t="s">
        <v>7963</v>
      </c>
      <c r="T569" t="s">
        <v>7738</v>
      </c>
    </row>
    <row r="570" spans="1:20" x14ac:dyDescent="0.25">
      <c r="A570" t="s">
        <v>1002</v>
      </c>
      <c r="B570" s="2">
        <v>43009</v>
      </c>
      <c r="C570" s="2">
        <v>43016</v>
      </c>
      <c r="D570" t="s">
        <v>19</v>
      </c>
      <c r="E570" t="s">
        <v>1003</v>
      </c>
      <c r="F570" t="s">
        <v>1006</v>
      </c>
      <c r="G570" s="1">
        <v>1944</v>
      </c>
      <c r="H570">
        <v>3</v>
      </c>
      <c r="I570">
        <v>0</v>
      </c>
      <c r="J570" s="1">
        <v>93312</v>
      </c>
      <c r="K570" t="s">
        <v>9128</v>
      </c>
      <c r="L570" t="s">
        <v>9148</v>
      </c>
      <c r="M570" t="s">
        <v>9637</v>
      </c>
      <c r="N570" t="s">
        <v>8536</v>
      </c>
      <c r="O570" t="s">
        <v>8547</v>
      </c>
      <c r="P570" t="s">
        <v>8548</v>
      </c>
      <c r="Q570">
        <v>98105</v>
      </c>
      <c r="R570" t="s">
        <v>8542</v>
      </c>
      <c r="S570" t="s">
        <v>7963</v>
      </c>
      <c r="T570" t="s">
        <v>7738</v>
      </c>
    </row>
    <row r="571" spans="1:20" x14ac:dyDescent="0.25">
      <c r="A571" t="s">
        <v>1002</v>
      </c>
      <c r="B571" s="2">
        <v>43009</v>
      </c>
      <c r="C571" s="2">
        <v>43016</v>
      </c>
      <c r="D571" t="s">
        <v>19</v>
      </c>
      <c r="E571" t="s">
        <v>1003</v>
      </c>
      <c r="F571" t="s">
        <v>1007</v>
      </c>
      <c r="G571" s="1">
        <v>451152</v>
      </c>
      <c r="H571">
        <v>3</v>
      </c>
      <c r="I571">
        <v>2</v>
      </c>
      <c r="J571" s="1">
        <v>0</v>
      </c>
      <c r="K571" t="s">
        <v>9123</v>
      </c>
      <c r="L571" t="s">
        <v>9126</v>
      </c>
      <c r="M571" t="s">
        <v>9638</v>
      </c>
      <c r="N571" t="s">
        <v>8536</v>
      </c>
      <c r="O571" t="s">
        <v>8547</v>
      </c>
      <c r="P571" t="s">
        <v>8548</v>
      </c>
      <c r="Q571">
        <v>98105</v>
      </c>
      <c r="R571" t="s">
        <v>8542</v>
      </c>
      <c r="S571" t="s">
        <v>7963</v>
      </c>
      <c r="T571" t="s">
        <v>7738</v>
      </c>
    </row>
    <row r="572" spans="1:20" x14ac:dyDescent="0.25">
      <c r="A572" t="s">
        <v>1008</v>
      </c>
      <c r="B572" s="2">
        <v>43097</v>
      </c>
      <c r="C572" s="2">
        <v>43104</v>
      </c>
      <c r="D572" t="s">
        <v>19</v>
      </c>
      <c r="E572" t="s">
        <v>1009</v>
      </c>
      <c r="F572" t="s">
        <v>986</v>
      </c>
      <c r="G572" s="1">
        <v>7245</v>
      </c>
      <c r="H572">
        <v>7</v>
      </c>
      <c r="I572">
        <v>0</v>
      </c>
      <c r="J572" s="1">
        <v>34776</v>
      </c>
      <c r="K572" t="s">
        <v>9128</v>
      </c>
      <c r="L572" t="s">
        <v>9129</v>
      </c>
      <c r="M572" t="s">
        <v>9627</v>
      </c>
      <c r="N572" t="s">
        <v>8536</v>
      </c>
      <c r="O572" t="s">
        <v>8576</v>
      </c>
      <c r="P572" t="s">
        <v>8577</v>
      </c>
      <c r="Q572">
        <v>10024</v>
      </c>
      <c r="R572" t="s">
        <v>8561</v>
      </c>
      <c r="S572" t="s">
        <v>7964</v>
      </c>
      <c r="T572" t="s">
        <v>7736</v>
      </c>
    </row>
    <row r="573" spans="1:20" x14ac:dyDescent="0.25">
      <c r="A573" t="s">
        <v>1008</v>
      </c>
      <c r="B573" s="2">
        <v>43097</v>
      </c>
      <c r="C573" s="2">
        <v>43104</v>
      </c>
      <c r="D573" t="s">
        <v>19</v>
      </c>
      <c r="E573" t="s">
        <v>1009</v>
      </c>
      <c r="F573" t="s">
        <v>426</v>
      </c>
      <c r="G573" s="1">
        <v>1396</v>
      </c>
      <c r="H573">
        <v>4</v>
      </c>
      <c r="I573">
        <v>0</v>
      </c>
      <c r="J573" s="1">
        <v>64216</v>
      </c>
      <c r="K573" t="s">
        <v>9128</v>
      </c>
      <c r="L573" t="s">
        <v>9191</v>
      </c>
      <c r="M573" t="s">
        <v>9345</v>
      </c>
      <c r="N573" t="s">
        <v>8536</v>
      </c>
      <c r="O573" t="s">
        <v>8576</v>
      </c>
      <c r="P573" t="s">
        <v>8577</v>
      </c>
      <c r="Q573">
        <v>10024</v>
      </c>
      <c r="R573" t="s">
        <v>8561</v>
      </c>
      <c r="S573" t="s">
        <v>7964</v>
      </c>
      <c r="T573" t="s">
        <v>7736</v>
      </c>
    </row>
    <row r="574" spans="1:20" x14ac:dyDescent="0.25">
      <c r="A574" t="s">
        <v>1008</v>
      </c>
      <c r="B574" s="2">
        <v>43097</v>
      </c>
      <c r="C574" s="2">
        <v>43104</v>
      </c>
      <c r="D574" t="s">
        <v>19</v>
      </c>
      <c r="E574" t="s">
        <v>1009</v>
      </c>
      <c r="F574" t="s">
        <v>612</v>
      </c>
      <c r="G574" s="1">
        <v>33264</v>
      </c>
      <c r="H574">
        <v>7</v>
      </c>
      <c r="I574">
        <v>2</v>
      </c>
      <c r="J574" s="1">
        <v>112266</v>
      </c>
      <c r="K574" t="s">
        <v>9128</v>
      </c>
      <c r="L574" t="s">
        <v>9142</v>
      </c>
      <c r="M574" t="s">
        <v>9446</v>
      </c>
      <c r="N574" t="s">
        <v>8536</v>
      </c>
      <c r="O574" t="s">
        <v>8576</v>
      </c>
      <c r="P574" t="s">
        <v>8577</v>
      </c>
      <c r="Q574">
        <v>10024</v>
      </c>
      <c r="R574" t="s">
        <v>8561</v>
      </c>
      <c r="S574" t="s">
        <v>7964</v>
      </c>
      <c r="T574" t="s">
        <v>7736</v>
      </c>
    </row>
    <row r="575" spans="1:20" x14ac:dyDescent="0.25">
      <c r="A575" t="s">
        <v>1008</v>
      </c>
      <c r="B575" s="2">
        <v>43097</v>
      </c>
      <c r="C575" s="2">
        <v>43104</v>
      </c>
      <c r="D575" t="s">
        <v>19</v>
      </c>
      <c r="E575" t="s">
        <v>1009</v>
      </c>
      <c r="F575" t="s">
        <v>1010</v>
      </c>
      <c r="G575" s="1">
        <v>1485</v>
      </c>
      <c r="H575">
        <v>3</v>
      </c>
      <c r="I575">
        <v>0</v>
      </c>
      <c r="J575" s="1">
        <v>40095</v>
      </c>
      <c r="K575" t="s">
        <v>9139</v>
      </c>
      <c r="L575" t="s">
        <v>9140</v>
      </c>
      <c r="M575" t="s">
        <v>9639</v>
      </c>
      <c r="N575" t="s">
        <v>8536</v>
      </c>
      <c r="O575" t="s">
        <v>8576</v>
      </c>
      <c r="P575" t="s">
        <v>8577</v>
      </c>
      <c r="Q575">
        <v>10024</v>
      </c>
      <c r="R575" t="s">
        <v>8561</v>
      </c>
      <c r="S575" t="s">
        <v>7964</v>
      </c>
      <c r="T575" t="s">
        <v>7736</v>
      </c>
    </row>
    <row r="576" spans="1:20" x14ac:dyDescent="0.25">
      <c r="A576" t="s">
        <v>1011</v>
      </c>
      <c r="B576" s="2">
        <v>42677</v>
      </c>
      <c r="C576" s="2">
        <v>42681</v>
      </c>
      <c r="D576" t="s">
        <v>19</v>
      </c>
      <c r="E576" t="s">
        <v>1012</v>
      </c>
      <c r="F576" t="s">
        <v>1013</v>
      </c>
      <c r="G576" s="1">
        <v>882</v>
      </c>
      <c r="H576">
        <v>3</v>
      </c>
      <c r="I576">
        <v>0</v>
      </c>
      <c r="J576" s="1">
        <v>23814</v>
      </c>
      <c r="K576" t="s">
        <v>9128</v>
      </c>
      <c r="L576" t="s">
        <v>9137</v>
      </c>
      <c r="M576" t="s">
        <v>9640</v>
      </c>
      <c r="N576" t="s">
        <v>8536</v>
      </c>
      <c r="O576" t="s">
        <v>8705</v>
      </c>
      <c r="P576" t="s">
        <v>8548</v>
      </c>
      <c r="Q576">
        <v>98270</v>
      </c>
      <c r="R576" t="s">
        <v>8542</v>
      </c>
      <c r="S576" t="s">
        <v>7965</v>
      </c>
      <c r="T576" t="s">
        <v>7736</v>
      </c>
    </row>
    <row r="577" spans="1:20" x14ac:dyDescent="0.25">
      <c r="A577" t="s">
        <v>1014</v>
      </c>
      <c r="B577" s="2">
        <v>42265</v>
      </c>
      <c r="C577" s="2">
        <v>42269</v>
      </c>
      <c r="D577" t="s">
        <v>11</v>
      </c>
      <c r="E577" t="s">
        <v>1015</v>
      </c>
      <c r="F577" t="s">
        <v>1004</v>
      </c>
      <c r="G577" s="1">
        <v>16072</v>
      </c>
      <c r="H577">
        <v>14</v>
      </c>
      <c r="I577">
        <v>0</v>
      </c>
      <c r="J577" s="1">
        <v>787528</v>
      </c>
      <c r="K577" t="s">
        <v>9128</v>
      </c>
      <c r="L577" t="s">
        <v>9148</v>
      </c>
      <c r="M577" t="s">
        <v>9635</v>
      </c>
      <c r="N577" t="s">
        <v>8536</v>
      </c>
      <c r="O577" t="s">
        <v>8657</v>
      </c>
      <c r="P577" t="s">
        <v>8541</v>
      </c>
      <c r="Q577">
        <v>90805</v>
      </c>
      <c r="R577" t="s">
        <v>8542</v>
      </c>
      <c r="S577" t="s">
        <v>7966</v>
      </c>
      <c r="T577" t="s">
        <v>7736</v>
      </c>
    </row>
    <row r="578" spans="1:20" x14ac:dyDescent="0.25">
      <c r="A578" t="s">
        <v>1014</v>
      </c>
      <c r="B578" s="2">
        <v>42265</v>
      </c>
      <c r="C578" s="2">
        <v>42269</v>
      </c>
      <c r="D578" t="s">
        <v>11</v>
      </c>
      <c r="E578" t="s">
        <v>1015</v>
      </c>
      <c r="F578" t="s">
        <v>1016</v>
      </c>
      <c r="G578" s="1">
        <v>1992</v>
      </c>
      <c r="H578">
        <v>4</v>
      </c>
      <c r="I578">
        <v>0</v>
      </c>
      <c r="J578" s="1">
        <v>97608</v>
      </c>
      <c r="K578" t="s">
        <v>9128</v>
      </c>
      <c r="L578" t="s">
        <v>9148</v>
      </c>
      <c r="M578" t="s">
        <v>9641</v>
      </c>
      <c r="N578" t="s">
        <v>8536</v>
      </c>
      <c r="O578" t="s">
        <v>8657</v>
      </c>
      <c r="P578" t="s">
        <v>8541</v>
      </c>
      <c r="Q578">
        <v>90805</v>
      </c>
      <c r="R578" t="s">
        <v>8542</v>
      </c>
      <c r="S578" t="s">
        <v>7966</v>
      </c>
      <c r="T578" t="s">
        <v>7736</v>
      </c>
    </row>
    <row r="579" spans="1:20" x14ac:dyDescent="0.25">
      <c r="A579" t="s">
        <v>1014</v>
      </c>
      <c r="B579" s="2">
        <v>42265</v>
      </c>
      <c r="C579" s="2">
        <v>42269</v>
      </c>
      <c r="D579" t="s">
        <v>11</v>
      </c>
      <c r="E579" t="s">
        <v>1015</v>
      </c>
      <c r="F579" t="s">
        <v>1017</v>
      </c>
      <c r="G579" s="1">
        <v>73</v>
      </c>
      <c r="H579">
        <v>2</v>
      </c>
      <c r="I579">
        <v>0</v>
      </c>
      <c r="J579" s="1">
        <v>219</v>
      </c>
      <c r="K579" t="s">
        <v>9128</v>
      </c>
      <c r="L579" t="s">
        <v>9273</v>
      </c>
      <c r="M579" t="s">
        <v>9642</v>
      </c>
      <c r="N579" t="s">
        <v>8536</v>
      </c>
      <c r="O579" t="s">
        <v>8657</v>
      </c>
      <c r="P579" t="s">
        <v>8541</v>
      </c>
      <c r="Q579">
        <v>90805</v>
      </c>
      <c r="R579" t="s">
        <v>8542</v>
      </c>
      <c r="S579" t="s">
        <v>7966</v>
      </c>
      <c r="T579" t="s">
        <v>7736</v>
      </c>
    </row>
    <row r="580" spans="1:20" x14ac:dyDescent="0.25">
      <c r="A580" t="s">
        <v>1018</v>
      </c>
      <c r="B580" s="2">
        <v>42936</v>
      </c>
      <c r="C580" s="2">
        <v>42942</v>
      </c>
      <c r="D580" t="s">
        <v>19</v>
      </c>
      <c r="E580" t="s">
        <v>1019</v>
      </c>
      <c r="F580" t="s">
        <v>259</v>
      </c>
      <c r="G580" s="1">
        <v>69712</v>
      </c>
      <c r="H580">
        <v>2</v>
      </c>
      <c r="I580">
        <v>2</v>
      </c>
      <c r="J580" s="1">
        <v>8714</v>
      </c>
      <c r="K580" t="s">
        <v>9128</v>
      </c>
      <c r="L580" t="s">
        <v>9133</v>
      </c>
      <c r="M580" t="s">
        <v>9263</v>
      </c>
      <c r="N580" t="s">
        <v>8536</v>
      </c>
      <c r="O580" t="s">
        <v>8579</v>
      </c>
      <c r="P580" t="s">
        <v>8566</v>
      </c>
      <c r="Q580">
        <v>60610</v>
      </c>
      <c r="R580" t="s">
        <v>8551</v>
      </c>
      <c r="S580" t="s">
        <v>7967</v>
      </c>
      <c r="T580" t="s">
        <v>7736</v>
      </c>
    </row>
    <row r="581" spans="1:20" x14ac:dyDescent="0.25">
      <c r="A581" t="s">
        <v>1018</v>
      </c>
      <c r="B581" s="2">
        <v>42936</v>
      </c>
      <c r="C581" s="2">
        <v>42942</v>
      </c>
      <c r="D581" t="s">
        <v>19</v>
      </c>
      <c r="E581" t="s">
        <v>1019</v>
      </c>
      <c r="F581" t="s">
        <v>1020</v>
      </c>
      <c r="G581" s="1">
        <v>8792</v>
      </c>
      <c r="H581">
        <v>1</v>
      </c>
      <c r="I581">
        <v>6</v>
      </c>
      <c r="J581" s="1">
        <v>-57148</v>
      </c>
      <c r="K581" t="s">
        <v>9123</v>
      </c>
      <c r="L581" t="s">
        <v>9135</v>
      </c>
      <c r="M581" t="s">
        <v>9643</v>
      </c>
      <c r="N581" t="s">
        <v>8536</v>
      </c>
      <c r="O581" t="s">
        <v>8579</v>
      </c>
      <c r="P581" t="s">
        <v>8566</v>
      </c>
      <c r="Q581">
        <v>60610</v>
      </c>
      <c r="R581" t="s">
        <v>8551</v>
      </c>
      <c r="S581" t="s">
        <v>7967</v>
      </c>
      <c r="T581" t="s">
        <v>7736</v>
      </c>
    </row>
    <row r="582" spans="1:20" x14ac:dyDescent="0.25">
      <c r="A582" t="s">
        <v>1021</v>
      </c>
      <c r="B582" s="2">
        <v>42257</v>
      </c>
      <c r="C582" s="2">
        <v>42261</v>
      </c>
      <c r="D582" t="s">
        <v>19</v>
      </c>
      <c r="E582" t="s">
        <v>1022</v>
      </c>
      <c r="F582" t="s">
        <v>1023</v>
      </c>
      <c r="G582" s="1">
        <v>5152</v>
      </c>
      <c r="H582">
        <v>4</v>
      </c>
      <c r="I582">
        <v>0</v>
      </c>
      <c r="J582" s="1">
        <v>15456</v>
      </c>
      <c r="K582" t="s">
        <v>9128</v>
      </c>
      <c r="L582" t="s">
        <v>9273</v>
      </c>
      <c r="M582" t="s">
        <v>9644</v>
      </c>
      <c r="N582" t="s">
        <v>8536</v>
      </c>
      <c r="O582" t="s">
        <v>8540</v>
      </c>
      <c r="P582" t="s">
        <v>8541</v>
      </c>
      <c r="Q582">
        <v>90004</v>
      </c>
      <c r="R582" t="s">
        <v>8542</v>
      </c>
      <c r="S582" t="s">
        <v>7968</v>
      </c>
      <c r="T582" t="s">
        <v>7736</v>
      </c>
    </row>
    <row r="583" spans="1:20" x14ac:dyDescent="0.25">
      <c r="A583" t="s">
        <v>1024</v>
      </c>
      <c r="B583" s="2">
        <v>43070</v>
      </c>
      <c r="C583" s="2">
        <v>43074</v>
      </c>
      <c r="D583" t="s">
        <v>19</v>
      </c>
      <c r="E583" t="s">
        <v>1025</v>
      </c>
      <c r="F583" t="s">
        <v>81</v>
      </c>
      <c r="G583" s="1">
        <v>470376</v>
      </c>
      <c r="H583">
        <v>3</v>
      </c>
      <c r="I583">
        <v>2</v>
      </c>
      <c r="J583" s="1">
        <v>529173</v>
      </c>
      <c r="K583" t="s">
        <v>9139</v>
      </c>
      <c r="L583" t="s">
        <v>9140</v>
      </c>
      <c r="M583" t="s">
        <v>9173</v>
      </c>
      <c r="N583" t="s">
        <v>8536</v>
      </c>
      <c r="O583" t="s">
        <v>8632</v>
      </c>
      <c r="P583" t="s">
        <v>8598</v>
      </c>
      <c r="Q583">
        <v>80219</v>
      </c>
      <c r="R583" t="s">
        <v>8542</v>
      </c>
      <c r="S583" t="s">
        <v>7969</v>
      </c>
      <c r="T583" t="s">
        <v>7736</v>
      </c>
    </row>
    <row r="584" spans="1:20" x14ac:dyDescent="0.25">
      <c r="A584" t="s">
        <v>1024</v>
      </c>
      <c r="B584" s="2">
        <v>43070</v>
      </c>
      <c r="C584" s="2">
        <v>43074</v>
      </c>
      <c r="D584" t="s">
        <v>19</v>
      </c>
      <c r="E584" t="s">
        <v>1025</v>
      </c>
      <c r="F584" t="s">
        <v>1026</v>
      </c>
      <c r="G584" s="1">
        <v>105584</v>
      </c>
      <c r="H584">
        <v>2</v>
      </c>
      <c r="I584">
        <v>2</v>
      </c>
      <c r="J584" s="1">
        <v>92386</v>
      </c>
      <c r="K584" t="s">
        <v>9139</v>
      </c>
      <c r="L584" t="s">
        <v>9140</v>
      </c>
      <c r="M584" t="s">
        <v>9645</v>
      </c>
      <c r="N584" t="s">
        <v>8536</v>
      </c>
      <c r="O584" t="s">
        <v>8632</v>
      </c>
      <c r="P584" t="s">
        <v>8598</v>
      </c>
      <c r="Q584">
        <v>80219</v>
      </c>
      <c r="R584" t="s">
        <v>8542</v>
      </c>
      <c r="S584" t="s">
        <v>7969</v>
      </c>
      <c r="T584" t="s">
        <v>7736</v>
      </c>
    </row>
    <row r="585" spans="1:20" x14ac:dyDescent="0.25">
      <c r="A585" t="s">
        <v>1024</v>
      </c>
      <c r="B585" s="2">
        <v>43070</v>
      </c>
      <c r="C585" s="2">
        <v>43074</v>
      </c>
      <c r="D585" t="s">
        <v>19</v>
      </c>
      <c r="E585" t="s">
        <v>1025</v>
      </c>
      <c r="F585" t="s">
        <v>203</v>
      </c>
      <c r="G585" s="1">
        <v>31152</v>
      </c>
      <c r="H585">
        <v>3</v>
      </c>
      <c r="I585">
        <v>2</v>
      </c>
      <c r="J585" s="1">
        <v>35046</v>
      </c>
      <c r="K585" t="s">
        <v>9128</v>
      </c>
      <c r="L585" t="s">
        <v>9144</v>
      </c>
      <c r="M585" t="s">
        <v>9235</v>
      </c>
      <c r="N585" t="s">
        <v>8536</v>
      </c>
      <c r="O585" t="s">
        <v>8632</v>
      </c>
      <c r="P585" t="s">
        <v>8598</v>
      </c>
      <c r="Q585">
        <v>80219</v>
      </c>
      <c r="R585" t="s">
        <v>8542</v>
      </c>
      <c r="S585" t="s">
        <v>7969</v>
      </c>
      <c r="T585" t="s">
        <v>7736</v>
      </c>
    </row>
    <row r="586" spans="1:20" x14ac:dyDescent="0.25">
      <c r="A586" t="s">
        <v>1024</v>
      </c>
      <c r="B586" s="2">
        <v>43070</v>
      </c>
      <c r="C586" s="2">
        <v>43074</v>
      </c>
      <c r="D586" t="s">
        <v>19</v>
      </c>
      <c r="E586" t="s">
        <v>1025</v>
      </c>
      <c r="F586" t="s">
        <v>1027</v>
      </c>
      <c r="G586" s="1">
        <v>6783</v>
      </c>
      <c r="H586">
        <v>7</v>
      </c>
      <c r="I586">
        <v>7</v>
      </c>
      <c r="J586" s="1">
        <v>-47481</v>
      </c>
      <c r="K586" t="s">
        <v>9128</v>
      </c>
      <c r="L586" t="s">
        <v>9142</v>
      </c>
      <c r="M586" t="s">
        <v>9646</v>
      </c>
      <c r="N586" t="s">
        <v>8536</v>
      </c>
      <c r="O586" t="s">
        <v>8632</v>
      </c>
      <c r="P586" t="s">
        <v>8598</v>
      </c>
      <c r="Q586">
        <v>80219</v>
      </c>
      <c r="R586" t="s">
        <v>8542</v>
      </c>
      <c r="S586" t="s">
        <v>7969</v>
      </c>
      <c r="T586" t="s">
        <v>7736</v>
      </c>
    </row>
    <row r="587" spans="1:20" x14ac:dyDescent="0.25">
      <c r="A587" t="s">
        <v>1024</v>
      </c>
      <c r="B587" s="2">
        <v>43070</v>
      </c>
      <c r="C587" s="2">
        <v>43074</v>
      </c>
      <c r="D587" t="s">
        <v>19</v>
      </c>
      <c r="E587" t="s">
        <v>1025</v>
      </c>
      <c r="F587" t="s">
        <v>299</v>
      </c>
      <c r="G587" s="1">
        <v>406368</v>
      </c>
      <c r="H587">
        <v>4</v>
      </c>
      <c r="I587">
        <v>2</v>
      </c>
      <c r="J587" s="1">
        <v>304776</v>
      </c>
      <c r="K587" t="s">
        <v>9139</v>
      </c>
      <c r="L587" t="s">
        <v>9140</v>
      </c>
      <c r="M587" t="s">
        <v>9284</v>
      </c>
      <c r="N587" t="s">
        <v>8536</v>
      </c>
      <c r="O587" t="s">
        <v>8632</v>
      </c>
      <c r="P587" t="s">
        <v>8598</v>
      </c>
      <c r="Q587">
        <v>80219</v>
      </c>
      <c r="R587" t="s">
        <v>8542</v>
      </c>
      <c r="S587" t="s">
        <v>7969</v>
      </c>
      <c r="T587" t="s">
        <v>7736</v>
      </c>
    </row>
    <row r="588" spans="1:20" x14ac:dyDescent="0.25">
      <c r="A588" t="s">
        <v>1028</v>
      </c>
      <c r="B588" s="2">
        <v>42188</v>
      </c>
      <c r="C588" s="2">
        <v>42194</v>
      </c>
      <c r="D588" t="s">
        <v>19</v>
      </c>
      <c r="E588" t="s">
        <v>1029</v>
      </c>
      <c r="F588" t="s">
        <v>737</v>
      </c>
      <c r="G588" s="1">
        <v>7098</v>
      </c>
      <c r="H588">
        <v>1</v>
      </c>
      <c r="I588">
        <v>0</v>
      </c>
      <c r="J588" s="1">
        <v>49686</v>
      </c>
      <c r="K588" t="s">
        <v>9123</v>
      </c>
      <c r="L588" t="s">
        <v>9126</v>
      </c>
      <c r="M588" t="s">
        <v>9509</v>
      </c>
      <c r="N588" t="s">
        <v>8536</v>
      </c>
      <c r="O588" t="s">
        <v>8678</v>
      </c>
      <c r="P588" t="s">
        <v>8538</v>
      </c>
      <c r="Q588">
        <v>40475</v>
      </c>
      <c r="R588" t="s">
        <v>8539</v>
      </c>
      <c r="S588" t="s">
        <v>7970</v>
      </c>
      <c r="T588" t="s">
        <v>7736</v>
      </c>
    </row>
    <row r="589" spans="1:20" x14ac:dyDescent="0.25">
      <c r="A589" t="s">
        <v>1028</v>
      </c>
      <c r="B589" s="2">
        <v>42188</v>
      </c>
      <c r="C589" s="2">
        <v>42194</v>
      </c>
      <c r="D589" t="s">
        <v>19</v>
      </c>
      <c r="E589" t="s">
        <v>1029</v>
      </c>
      <c r="F589" t="s">
        <v>1030</v>
      </c>
      <c r="G589" s="1">
        <v>29493</v>
      </c>
      <c r="H589">
        <v>3</v>
      </c>
      <c r="I589">
        <v>0</v>
      </c>
      <c r="J589" s="1">
        <v>1445157</v>
      </c>
      <c r="K589" t="s">
        <v>9128</v>
      </c>
      <c r="L589" t="s">
        <v>9129</v>
      </c>
      <c r="M589" t="s">
        <v>9647</v>
      </c>
      <c r="N589" t="s">
        <v>8536</v>
      </c>
      <c r="O589" t="s">
        <v>8678</v>
      </c>
      <c r="P589" t="s">
        <v>8538</v>
      </c>
      <c r="Q589">
        <v>40475</v>
      </c>
      <c r="R589" t="s">
        <v>8539</v>
      </c>
      <c r="S589" t="s">
        <v>7970</v>
      </c>
      <c r="T589" t="s">
        <v>7736</v>
      </c>
    </row>
    <row r="590" spans="1:20" x14ac:dyDescent="0.25">
      <c r="A590" t="s">
        <v>1031</v>
      </c>
      <c r="B590" s="2">
        <v>42449</v>
      </c>
      <c r="C590" s="2">
        <v>42453</v>
      </c>
      <c r="D590" t="s">
        <v>19</v>
      </c>
      <c r="E590" t="s">
        <v>1032</v>
      </c>
      <c r="F590" t="s">
        <v>1033</v>
      </c>
      <c r="G590" s="1">
        <v>84784</v>
      </c>
      <c r="H590">
        <v>2</v>
      </c>
      <c r="I590">
        <v>2</v>
      </c>
      <c r="J590" s="1">
        <v>-201362</v>
      </c>
      <c r="K590" t="s">
        <v>9139</v>
      </c>
      <c r="L590" t="s">
        <v>9140</v>
      </c>
      <c r="M590" t="s">
        <v>9648</v>
      </c>
      <c r="N590" t="s">
        <v>8536</v>
      </c>
      <c r="O590" t="s">
        <v>8706</v>
      </c>
      <c r="P590" t="s">
        <v>8595</v>
      </c>
      <c r="Q590">
        <v>97301</v>
      </c>
      <c r="R590" t="s">
        <v>8542</v>
      </c>
      <c r="S590" t="s">
        <v>7971</v>
      </c>
      <c r="T590" t="s">
        <v>7736</v>
      </c>
    </row>
    <row r="591" spans="1:20" x14ac:dyDescent="0.25">
      <c r="A591" t="s">
        <v>1031</v>
      </c>
      <c r="B591" s="2">
        <v>42449</v>
      </c>
      <c r="C591" s="2">
        <v>42453</v>
      </c>
      <c r="D591" t="s">
        <v>19</v>
      </c>
      <c r="E591" t="s">
        <v>1032</v>
      </c>
      <c r="F591" t="s">
        <v>1034</v>
      </c>
      <c r="G591" s="1">
        <v>20736</v>
      </c>
      <c r="H591">
        <v>4</v>
      </c>
      <c r="I591">
        <v>2</v>
      </c>
      <c r="J591" s="1">
        <v>72576</v>
      </c>
      <c r="K591" t="s">
        <v>9128</v>
      </c>
      <c r="L591" t="s">
        <v>9148</v>
      </c>
      <c r="M591" t="s">
        <v>9649</v>
      </c>
      <c r="N591" t="s">
        <v>8536</v>
      </c>
      <c r="O591" t="s">
        <v>8706</v>
      </c>
      <c r="P591" t="s">
        <v>8595</v>
      </c>
      <c r="Q591">
        <v>97301</v>
      </c>
      <c r="R591" t="s">
        <v>8542</v>
      </c>
      <c r="S591" t="s">
        <v>7971</v>
      </c>
      <c r="T591" t="s">
        <v>7736</v>
      </c>
    </row>
    <row r="592" spans="1:20" x14ac:dyDescent="0.25">
      <c r="A592" t="s">
        <v>1031</v>
      </c>
      <c r="B592" s="2">
        <v>42449</v>
      </c>
      <c r="C592" s="2">
        <v>42453</v>
      </c>
      <c r="D592" t="s">
        <v>19</v>
      </c>
      <c r="E592" t="s">
        <v>1032</v>
      </c>
      <c r="F592" t="s">
        <v>884</v>
      </c>
      <c r="G592" s="1">
        <v>16821</v>
      </c>
      <c r="H592">
        <v>3</v>
      </c>
      <c r="I592">
        <v>7</v>
      </c>
      <c r="J592" s="1">
        <v>-128961</v>
      </c>
      <c r="K592" t="s">
        <v>9128</v>
      </c>
      <c r="L592" t="s">
        <v>9142</v>
      </c>
      <c r="M592" t="s">
        <v>9581</v>
      </c>
      <c r="N592" t="s">
        <v>8536</v>
      </c>
      <c r="O592" t="s">
        <v>8706</v>
      </c>
      <c r="P592" t="s">
        <v>8595</v>
      </c>
      <c r="Q592">
        <v>97301</v>
      </c>
      <c r="R592" t="s">
        <v>8542</v>
      </c>
      <c r="S592" t="s">
        <v>7971</v>
      </c>
      <c r="T592" t="s">
        <v>7736</v>
      </c>
    </row>
    <row r="593" spans="1:20" x14ac:dyDescent="0.25">
      <c r="A593" t="s">
        <v>1031</v>
      </c>
      <c r="B593" s="2">
        <v>42449</v>
      </c>
      <c r="C593" s="2">
        <v>42453</v>
      </c>
      <c r="D593" t="s">
        <v>19</v>
      </c>
      <c r="E593" t="s">
        <v>1032</v>
      </c>
      <c r="F593" t="s">
        <v>1035</v>
      </c>
      <c r="G593" s="1">
        <v>10368</v>
      </c>
      <c r="H593">
        <v>2</v>
      </c>
      <c r="I593">
        <v>2</v>
      </c>
      <c r="J593" s="1">
        <v>36288</v>
      </c>
      <c r="K593" t="s">
        <v>9128</v>
      </c>
      <c r="L593" t="s">
        <v>9148</v>
      </c>
      <c r="M593" t="s">
        <v>9650</v>
      </c>
      <c r="N593" t="s">
        <v>8536</v>
      </c>
      <c r="O593" t="s">
        <v>8706</v>
      </c>
      <c r="P593" t="s">
        <v>8595</v>
      </c>
      <c r="Q593">
        <v>97301</v>
      </c>
      <c r="R593" t="s">
        <v>8542</v>
      </c>
      <c r="S593" t="s">
        <v>7971</v>
      </c>
      <c r="T593" t="s">
        <v>7736</v>
      </c>
    </row>
    <row r="594" spans="1:20" x14ac:dyDescent="0.25">
      <c r="A594" t="s">
        <v>1036</v>
      </c>
      <c r="B594" s="2">
        <v>41648</v>
      </c>
      <c r="C594" s="2">
        <v>41652</v>
      </c>
      <c r="D594" t="s">
        <v>19</v>
      </c>
      <c r="E594" t="s">
        <v>1037</v>
      </c>
      <c r="F594" t="s">
        <v>1038</v>
      </c>
      <c r="G594" s="1">
        <v>9344</v>
      </c>
      <c r="H594">
        <v>2</v>
      </c>
      <c r="I594">
        <v>2</v>
      </c>
      <c r="J594" s="1">
        <v>1168</v>
      </c>
      <c r="K594" t="s">
        <v>9128</v>
      </c>
      <c r="L594" t="s">
        <v>9137</v>
      </c>
      <c r="M594" t="s">
        <v>9651</v>
      </c>
      <c r="N594" t="s">
        <v>8536</v>
      </c>
      <c r="O594" t="s">
        <v>8707</v>
      </c>
      <c r="P594" t="s">
        <v>8550</v>
      </c>
      <c r="Q594">
        <v>78041</v>
      </c>
      <c r="R594" t="s">
        <v>8551</v>
      </c>
      <c r="S594" t="s">
        <v>7972</v>
      </c>
      <c r="T594" t="s">
        <v>7736</v>
      </c>
    </row>
    <row r="595" spans="1:20" x14ac:dyDescent="0.25">
      <c r="A595" t="s">
        <v>1036</v>
      </c>
      <c r="B595" s="2">
        <v>41648</v>
      </c>
      <c r="C595" s="2">
        <v>41652</v>
      </c>
      <c r="D595" t="s">
        <v>19</v>
      </c>
      <c r="E595" t="s">
        <v>1037</v>
      </c>
      <c r="F595" t="s">
        <v>414</v>
      </c>
      <c r="G595" s="1">
        <v>312</v>
      </c>
      <c r="H595">
        <v>3</v>
      </c>
      <c r="I595">
        <v>2</v>
      </c>
      <c r="J595" s="1">
        <v>975</v>
      </c>
      <c r="K595" t="s">
        <v>9139</v>
      </c>
      <c r="L595" t="s">
        <v>9162</v>
      </c>
      <c r="M595" t="s">
        <v>9339</v>
      </c>
      <c r="N595" t="s">
        <v>8536</v>
      </c>
      <c r="O595" t="s">
        <v>8707</v>
      </c>
      <c r="P595" t="s">
        <v>8550</v>
      </c>
      <c r="Q595">
        <v>78041</v>
      </c>
      <c r="R595" t="s">
        <v>8551</v>
      </c>
      <c r="S595" t="s">
        <v>7972</v>
      </c>
      <c r="T595" t="s">
        <v>7736</v>
      </c>
    </row>
    <row r="596" spans="1:20" x14ac:dyDescent="0.25">
      <c r="A596" t="s">
        <v>1039</v>
      </c>
      <c r="B596" s="2">
        <v>41859</v>
      </c>
      <c r="C596" s="2">
        <v>41866</v>
      </c>
      <c r="D596" t="s">
        <v>19</v>
      </c>
      <c r="E596" t="s">
        <v>1040</v>
      </c>
      <c r="F596" t="s">
        <v>1041</v>
      </c>
      <c r="G596" s="1">
        <v>7612</v>
      </c>
      <c r="H596">
        <v>2</v>
      </c>
      <c r="I596">
        <v>0</v>
      </c>
      <c r="J596" s="1">
        <v>220748</v>
      </c>
      <c r="K596" t="s">
        <v>9128</v>
      </c>
      <c r="L596" t="s">
        <v>9144</v>
      </c>
      <c r="M596" t="s">
        <v>9652</v>
      </c>
      <c r="N596" t="s">
        <v>8536</v>
      </c>
      <c r="O596" t="s">
        <v>8642</v>
      </c>
      <c r="P596" t="s">
        <v>8541</v>
      </c>
      <c r="Q596">
        <v>92024</v>
      </c>
      <c r="R596" t="s">
        <v>8542</v>
      </c>
      <c r="S596" t="s">
        <v>7973</v>
      </c>
      <c r="T596" t="s">
        <v>7736</v>
      </c>
    </row>
    <row r="597" spans="1:20" x14ac:dyDescent="0.25">
      <c r="A597" t="s">
        <v>1039</v>
      </c>
      <c r="B597" s="2">
        <v>41859</v>
      </c>
      <c r="C597" s="2">
        <v>41866</v>
      </c>
      <c r="D597" t="s">
        <v>19</v>
      </c>
      <c r="E597" t="s">
        <v>1040</v>
      </c>
      <c r="F597" t="s">
        <v>731</v>
      </c>
      <c r="G597" s="1">
        <v>1199976</v>
      </c>
      <c r="H597">
        <v>3</v>
      </c>
      <c r="I597">
        <v>2</v>
      </c>
      <c r="J597" s="1">
        <v>4349913</v>
      </c>
      <c r="K597" t="s">
        <v>9139</v>
      </c>
      <c r="L597" t="s">
        <v>9447</v>
      </c>
      <c r="M597" t="s">
        <v>9503</v>
      </c>
      <c r="N597" t="s">
        <v>8536</v>
      </c>
      <c r="O597" t="s">
        <v>8642</v>
      </c>
      <c r="P597" t="s">
        <v>8541</v>
      </c>
      <c r="Q597">
        <v>92024</v>
      </c>
      <c r="R597" t="s">
        <v>8542</v>
      </c>
      <c r="S597" t="s">
        <v>7973</v>
      </c>
      <c r="T597" t="s">
        <v>7736</v>
      </c>
    </row>
    <row r="598" spans="1:20" x14ac:dyDescent="0.25">
      <c r="A598" t="s">
        <v>1039</v>
      </c>
      <c r="B598" s="2">
        <v>41859</v>
      </c>
      <c r="C598" s="2">
        <v>41866</v>
      </c>
      <c r="D598" t="s">
        <v>19</v>
      </c>
      <c r="E598" t="s">
        <v>1040</v>
      </c>
      <c r="F598" t="s">
        <v>579</v>
      </c>
      <c r="G598" s="1">
        <v>44596</v>
      </c>
      <c r="H598">
        <v>5</v>
      </c>
      <c r="I598">
        <v>2</v>
      </c>
      <c r="J598" s="1">
        <v>55745</v>
      </c>
      <c r="K598" t="s">
        <v>9139</v>
      </c>
      <c r="L598" t="s">
        <v>9140</v>
      </c>
      <c r="M598" t="s">
        <v>9429</v>
      </c>
      <c r="N598" t="s">
        <v>8536</v>
      </c>
      <c r="O598" t="s">
        <v>8642</v>
      </c>
      <c r="P598" t="s">
        <v>8541</v>
      </c>
      <c r="Q598">
        <v>92024</v>
      </c>
      <c r="R598" t="s">
        <v>8542</v>
      </c>
      <c r="S598" t="s">
        <v>7973</v>
      </c>
      <c r="T598" t="s">
        <v>7736</v>
      </c>
    </row>
    <row r="599" spans="1:20" x14ac:dyDescent="0.25">
      <c r="A599" t="s">
        <v>1039</v>
      </c>
      <c r="B599" s="2">
        <v>41859</v>
      </c>
      <c r="C599" s="2">
        <v>41866</v>
      </c>
      <c r="D599" t="s">
        <v>19</v>
      </c>
      <c r="E599" t="s">
        <v>1040</v>
      </c>
      <c r="F599" t="s">
        <v>1042</v>
      </c>
      <c r="G599" s="1">
        <v>32776</v>
      </c>
      <c r="H599">
        <v>8</v>
      </c>
      <c r="I599">
        <v>0</v>
      </c>
      <c r="J599" s="1">
        <v>917728</v>
      </c>
      <c r="K599" t="s">
        <v>9123</v>
      </c>
      <c r="L599" t="s">
        <v>9135</v>
      </c>
      <c r="M599" t="s">
        <v>9653</v>
      </c>
      <c r="N599" t="s">
        <v>8536</v>
      </c>
      <c r="O599" t="s">
        <v>8642</v>
      </c>
      <c r="P599" t="s">
        <v>8541</v>
      </c>
      <c r="Q599">
        <v>92024</v>
      </c>
      <c r="R599" t="s">
        <v>8542</v>
      </c>
      <c r="S599" t="s">
        <v>7973</v>
      </c>
      <c r="T599" t="s">
        <v>7736</v>
      </c>
    </row>
    <row r="600" spans="1:20" x14ac:dyDescent="0.25">
      <c r="A600" t="s">
        <v>1043</v>
      </c>
      <c r="B600" s="2">
        <v>42565</v>
      </c>
      <c r="C600" s="2">
        <v>42567</v>
      </c>
      <c r="D600" t="s">
        <v>79</v>
      </c>
      <c r="E600" t="s">
        <v>1044</v>
      </c>
      <c r="F600" t="s">
        <v>1045</v>
      </c>
      <c r="G600" s="1">
        <v>11632</v>
      </c>
      <c r="H600">
        <v>2</v>
      </c>
      <c r="I600">
        <v>2</v>
      </c>
      <c r="J600" s="1">
        <v>10178</v>
      </c>
      <c r="K600" t="s">
        <v>9128</v>
      </c>
      <c r="L600" t="s">
        <v>9273</v>
      </c>
      <c r="M600" t="s">
        <v>9654</v>
      </c>
      <c r="N600" t="s">
        <v>8536</v>
      </c>
      <c r="O600" t="s">
        <v>8559</v>
      </c>
      <c r="P600" t="s">
        <v>8560</v>
      </c>
      <c r="Q600">
        <v>19134</v>
      </c>
      <c r="R600" t="s">
        <v>8561</v>
      </c>
      <c r="S600" t="s">
        <v>7974</v>
      </c>
      <c r="T600" t="s">
        <v>7736</v>
      </c>
    </row>
    <row r="601" spans="1:20" x14ac:dyDescent="0.25">
      <c r="A601" t="s">
        <v>1046</v>
      </c>
      <c r="B601" s="2">
        <v>42567</v>
      </c>
      <c r="C601" s="2">
        <v>42572</v>
      </c>
      <c r="D601" t="s">
        <v>19</v>
      </c>
      <c r="E601" t="s">
        <v>1047</v>
      </c>
      <c r="F601" t="s">
        <v>1048</v>
      </c>
      <c r="G601" s="1">
        <v>143982</v>
      </c>
      <c r="H601">
        <v>3</v>
      </c>
      <c r="I601">
        <v>4</v>
      </c>
      <c r="J601" s="1">
        <v>-287964</v>
      </c>
      <c r="K601" t="s">
        <v>9139</v>
      </c>
      <c r="L601" t="s">
        <v>9140</v>
      </c>
      <c r="M601" t="s">
        <v>9655</v>
      </c>
      <c r="N601" t="s">
        <v>8536</v>
      </c>
      <c r="O601" t="s">
        <v>8559</v>
      </c>
      <c r="P601" t="s">
        <v>8560</v>
      </c>
      <c r="Q601">
        <v>19120</v>
      </c>
      <c r="R601" t="s">
        <v>8561</v>
      </c>
      <c r="S601" t="s">
        <v>7975</v>
      </c>
      <c r="T601" t="s">
        <v>7736</v>
      </c>
    </row>
    <row r="602" spans="1:20" x14ac:dyDescent="0.25">
      <c r="A602" t="s">
        <v>1046</v>
      </c>
      <c r="B602" s="2">
        <v>42567</v>
      </c>
      <c r="C602" s="2">
        <v>42572</v>
      </c>
      <c r="D602" t="s">
        <v>19</v>
      </c>
      <c r="E602" t="s">
        <v>1047</v>
      </c>
      <c r="F602" t="s">
        <v>1049</v>
      </c>
      <c r="G602" s="1">
        <v>494376</v>
      </c>
      <c r="H602">
        <v>4</v>
      </c>
      <c r="I602">
        <v>4</v>
      </c>
      <c r="J602" s="1">
        <v>-1153544</v>
      </c>
      <c r="K602" t="s">
        <v>9139</v>
      </c>
      <c r="L602" t="s">
        <v>9140</v>
      </c>
      <c r="M602" t="s">
        <v>9656</v>
      </c>
      <c r="N602" t="s">
        <v>8536</v>
      </c>
      <c r="O602" t="s">
        <v>8559</v>
      </c>
      <c r="P602" t="s">
        <v>8560</v>
      </c>
      <c r="Q602">
        <v>19120</v>
      </c>
      <c r="R602" t="s">
        <v>8561</v>
      </c>
      <c r="S602" t="s">
        <v>7975</v>
      </c>
      <c r="T602" t="s">
        <v>7736</v>
      </c>
    </row>
    <row r="603" spans="1:20" x14ac:dyDescent="0.25">
      <c r="A603" t="s">
        <v>1046</v>
      </c>
      <c r="B603" s="2">
        <v>42567</v>
      </c>
      <c r="C603" s="2">
        <v>42572</v>
      </c>
      <c r="D603" t="s">
        <v>19</v>
      </c>
      <c r="E603" t="s">
        <v>1047</v>
      </c>
      <c r="F603" t="s">
        <v>1017</v>
      </c>
      <c r="G603" s="1">
        <v>584</v>
      </c>
      <c r="H603">
        <v>2</v>
      </c>
      <c r="I603">
        <v>2</v>
      </c>
      <c r="J603" s="1">
        <v>73</v>
      </c>
      <c r="K603" t="s">
        <v>9128</v>
      </c>
      <c r="L603" t="s">
        <v>9273</v>
      </c>
      <c r="M603" t="s">
        <v>9642</v>
      </c>
      <c r="N603" t="s">
        <v>8536</v>
      </c>
      <c r="O603" t="s">
        <v>8559</v>
      </c>
      <c r="P603" t="s">
        <v>8560</v>
      </c>
      <c r="Q603">
        <v>19120</v>
      </c>
      <c r="R603" t="s">
        <v>8561</v>
      </c>
      <c r="S603" t="s">
        <v>7975</v>
      </c>
      <c r="T603" t="s">
        <v>7736</v>
      </c>
    </row>
    <row r="604" spans="1:20" x14ac:dyDescent="0.25">
      <c r="A604" t="s">
        <v>1050</v>
      </c>
      <c r="B604" s="2">
        <v>41713</v>
      </c>
      <c r="C604" s="2">
        <v>41717</v>
      </c>
      <c r="D604" t="s">
        <v>19</v>
      </c>
      <c r="E604" t="s">
        <v>1051</v>
      </c>
      <c r="F604" t="s">
        <v>1052</v>
      </c>
      <c r="G604" s="1">
        <v>142776</v>
      </c>
      <c r="H604">
        <v>1</v>
      </c>
      <c r="I604">
        <v>2</v>
      </c>
      <c r="J604" s="1">
        <v>17847</v>
      </c>
      <c r="K604" t="s">
        <v>9128</v>
      </c>
      <c r="L604" t="s">
        <v>9133</v>
      </c>
      <c r="M604" t="s">
        <v>9657</v>
      </c>
      <c r="N604" t="s">
        <v>8536</v>
      </c>
      <c r="O604" t="s">
        <v>8639</v>
      </c>
      <c r="P604" t="s">
        <v>8544</v>
      </c>
      <c r="Q604">
        <v>33614</v>
      </c>
      <c r="R604" t="s">
        <v>8539</v>
      </c>
      <c r="S604" t="s">
        <v>7976</v>
      </c>
      <c r="T604" t="s">
        <v>7736</v>
      </c>
    </row>
    <row r="605" spans="1:20" x14ac:dyDescent="0.25">
      <c r="A605" t="s">
        <v>1050</v>
      </c>
      <c r="B605" s="2">
        <v>41713</v>
      </c>
      <c r="C605" s="2">
        <v>41717</v>
      </c>
      <c r="D605" t="s">
        <v>19</v>
      </c>
      <c r="E605" t="s">
        <v>1051</v>
      </c>
      <c r="F605" t="s">
        <v>572</v>
      </c>
      <c r="G605" s="1">
        <v>45696</v>
      </c>
      <c r="H605">
        <v>3</v>
      </c>
      <c r="I605">
        <v>2</v>
      </c>
      <c r="J605" s="1">
        <v>51408</v>
      </c>
      <c r="K605" t="s">
        <v>9123</v>
      </c>
      <c r="L605" t="s">
        <v>9135</v>
      </c>
      <c r="M605" t="s">
        <v>9426</v>
      </c>
      <c r="N605" t="s">
        <v>8536</v>
      </c>
      <c r="O605" t="s">
        <v>8639</v>
      </c>
      <c r="P605" t="s">
        <v>8544</v>
      </c>
      <c r="Q605">
        <v>33614</v>
      </c>
      <c r="R605" t="s">
        <v>8539</v>
      </c>
      <c r="S605" t="s">
        <v>7976</v>
      </c>
      <c r="T605" t="s">
        <v>7736</v>
      </c>
    </row>
    <row r="606" spans="1:20" x14ac:dyDescent="0.25">
      <c r="A606" t="s">
        <v>1050</v>
      </c>
      <c r="B606" s="2">
        <v>41713</v>
      </c>
      <c r="C606" s="2">
        <v>41717</v>
      </c>
      <c r="D606" t="s">
        <v>19</v>
      </c>
      <c r="E606" t="s">
        <v>1051</v>
      </c>
      <c r="F606" t="s">
        <v>778</v>
      </c>
      <c r="G606" s="1">
        <v>7218</v>
      </c>
      <c r="H606">
        <v>3</v>
      </c>
      <c r="I606">
        <v>7</v>
      </c>
      <c r="J606" s="1">
        <v>-55338</v>
      </c>
      <c r="K606" t="s">
        <v>9128</v>
      </c>
      <c r="L606" t="s">
        <v>9142</v>
      </c>
      <c r="M606" t="s">
        <v>9527</v>
      </c>
      <c r="N606" t="s">
        <v>8536</v>
      </c>
      <c r="O606" t="s">
        <v>8639</v>
      </c>
      <c r="P606" t="s">
        <v>8544</v>
      </c>
      <c r="Q606">
        <v>33614</v>
      </c>
      <c r="R606" t="s">
        <v>8539</v>
      </c>
      <c r="S606" t="s">
        <v>7976</v>
      </c>
      <c r="T606" t="s">
        <v>7736</v>
      </c>
    </row>
    <row r="607" spans="1:20" x14ac:dyDescent="0.25">
      <c r="A607" t="s">
        <v>1050</v>
      </c>
      <c r="B607" s="2">
        <v>41713</v>
      </c>
      <c r="C607" s="2">
        <v>41717</v>
      </c>
      <c r="D607" t="s">
        <v>19</v>
      </c>
      <c r="E607" t="s">
        <v>1051</v>
      </c>
      <c r="F607" t="s">
        <v>763</v>
      </c>
      <c r="G607" s="1">
        <v>43188</v>
      </c>
      <c r="H607">
        <v>4</v>
      </c>
      <c r="I607">
        <v>7</v>
      </c>
      <c r="J607" s="1">
        <v>-316712</v>
      </c>
      <c r="K607" t="s">
        <v>9128</v>
      </c>
      <c r="L607" t="s">
        <v>9142</v>
      </c>
      <c r="M607" t="s">
        <v>9521</v>
      </c>
      <c r="N607" t="s">
        <v>8536</v>
      </c>
      <c r="O607" t="s">
        <v>8639</v>
      </c>
      <c r="P607" t="s">
        <v>8544</v>
      </c>
      <c r="Q607">
        <v>33614</v>
      </c>
      <c r="R607" t="s">
        <v>8539</v>
      </c>
      <c r="S607" t="s">
        <v>7976</v>
      </c>
      <c r="T607" t="s">
        <v>7736</v>
      </c>
    </row>
    <row r="608" spans="1:20" x14ac:dyDescent="0.25">
      <c r="A608" t="s">
        <v>1050</v>
      </c>
      <c r="B608" s="2">
        <v>41713</v>
      </c>
      <c r="C608" s="2">
        <v>41717</v>
      </c>
      <c r="D608" t="s">
        <v>19</v>
      </c>
      <c r="E608" t="s">
        <v>1051</v>
      </c>
      <c r="F608" t="s">
        <v>1053</v>
      </c>
      <c r="G608" s="1">
        <v>131904</v>
      </c>
      <c r="H608">
        <v>3</v>
      </c>
      <c r="I608">
        <v>2</v>
      </c>
      <c r="J608" s="1">
        <v>478152</v>
      </c>
      <c r="K608" t="s">
        <v>9128</v>
      </c>
      <c r="L608" t="s">
        <v>9148</v>
      </c>
      <c r="M608" t="s">
        <v>9658</v>
      </c>
      <c r="N608" t="s">
        <v>8536</v>
      </c>
      <c r="O608" t="s">
        <v>8639</v>
      </c>
      <c r="P608" t="s">
        <v>8544</v>
      </c>
      <c r="Q608">
        <v>33614</v>
      </c>
      <c r="R608" t="s">
        <v>8539</v>
      </c>
      <c r="S608" t="s">
        <v>7976</v>
      </c>
      <c r="T608" t="s">
        <v>7736</v>
      </c>
    </row>
    <row r="609" spans="1:20" x14ac:dyDescent="0.25">
      <c r="A609" t="s">
        <v>1054</v>
      </c>
      <c r="B609" s="2">
        <v>41782</v>
      </c>
      <c r="C609" s="2">
        <v>41786</v>
      </c>
      <c r="D609" t="s">
        <v>19</v>
      </c>
      <c r="E609" t="s">
        <v>1055</v>
      </c>
      <c r="F609" t="s">
        <v>1056</v>
      </c>
      <c r="G609" s="1">
        <v>3282</v>
      </c>
      <c r="H609">
        <v>2</v>
      </c>
      <c r="I609">
        <v>7</v>
      </c>
      <c r="J609" s="1">
        <v>-26256</v>
      </c>
      <c r="K609" t="s">
        <v>9128</v>
      </c>
      <c r="L609" t="s">
        <v>9142</v>
      </c>
      <c r="M609" t="s">
        <v>9659</v>
      </c>
      <c r="N609" t="s">
        <v>8536</v>
      </c>
      <c r="O609" t="s">
        <v>8559</v>
      </c>
      <c r="P609" t="s">
        <v>8560</v>
      </c>
      <c r="Q609">
        <v>19134</v>
      </c>
      <c r="R609" t="s">
        <v>8561</v>
      </c>
      <c r="S609" t="s">
        <v>7977</v>
      </c>
      <c r="T609" t="s">
        <v>7736</v>
      </c>
    </row>
    <row r="610" spans="1:20" x14ac:dyDescent="0.25">
      <c r="A610" t="s">
        <v>1054</v>
      </c>
      <c r="B610" s="2">
        <v>41782</v>
      </c>
      <c r="C610" s="2">
        <v>41786</v>
      </c>
      <c r="D610" t="s">
        <v>19</v>
      </c>
      <c r="E610" t="s">
        <v>1055</v>
      </c>
      <c r="F610" t="s">
        <v>908</v>
      </c>
      <c r="G610" s="1">
        <v>21168</v>
      </c>
      <c r="H610">
        <v>9</v>
      </c>
      <c r="I610">
        <v>2</v>
      </c>
      <c r="J610" s="1">
        <v>23814</v>
      </c>
      <c r="K610" t="s">
        <v>9128</v>
      </c>
      <c r="L610" t="s">
        <v>9137</v>
      </c>
      <c r="M610" t="s">
        <v>9595</v>
      </c>
      <c r="N610" t="s">
        <v>8536</v>
      </c>
      <c r="O610" t="s">
        <v>8559</v>
      </c>
      <c r="P610" t="s">
        <v>8560</v>
      </c>
      <c r="Q610">
        <v>19134</v>
      </c>
      <c r="R610" t="s">
        <v>8561</v>
      </c>
      <c r="S610" t="s">
        <v>7977</v>
      </c>
      <c r="T610" t="s">
        <v>7736</v>
      </c>
    </row>
    <row r="611" spans="1:20" x14ac:dyDescent="0.25">
      <c r="A611" t="s">
        <v>1054</v>
      </c>
      <c r="B611" s="2">
        <v>41782</v>
      </c>
      <c r="C611" s="2">
        <v>41786</v>
      </c>
      <c r="D611" t="s">
        <v>19</v>
      </c>
      <c r="E611" t="s">
        <v>1055</v>
      </c>
      <c r="F611" t="s">
        <v>1057</v>
      </c>
      <c r="G611" s="1">
        <v>55188</v>
      </c>
      <c r="H611">
        <v>2</v>
      </c>
      <c r="I611">
        <v>4</v>
      </c>
      <c r="J611" s="1">
        <v>-101178</v>
      </c>
      <c r="K611" t="s">
        <v>9139</v>
      </c>
      <c r="L611" t="s">
        <v>9140</v>
      </c>
      <c r="M611" t="s">
        <v>9660</v>
      </c>
      <c r="N611" t="s">
        <v>8536</v>
      </c>
      <c r="O611" t="s">
        <v>8559</v>
      </c>
      <c r="P611" t="s">
        <v>8560</v>
      </c>
      <c r="Q611">
        <v>19134</v>
      </c>
      <c r="R611" t="s">
        <v>8561</v>
      </c>
      <c r="S611" t="s">
        <v>7977</v>
      </c>
      <c r="T611" t="s">
        <v>7736</v>
      </c>
    </row>
    <row r="612" spans="1:20" x14ac:dyDescent="0.25">
      <c r="A612" t="s">
        <v>1058</v>
      </c>
      <c r="B612" s="2">
        <v>42488</v>
      </c>
      <c r="C612" s="2">
        <v>42491</v>
      </c>
      <c r="D612" t="s">
        <v>79</v>
      </c>
      <c r="E612" t="s">
        <v>1059</v>
      </c>
      <c r="F612" t="s">
        <v>702</v>
      </c>
      <c r="G612" s="1">
        <v>369576</v>
      </c>
      <c r="H612">
        <v>3</v>
      </c>
      <c r="I612">
        <v>2</v>
      </c>
      <c r="J612" s="1">
        <v>415773</v>
      </c>
      <c r="K612" t="s">
        <v>9139</v>
      </c>
      <c r="L612" t="s">
        <v>9140</v>
      </c>
      <c r="M612" t="s">
        <v>9490</v>
      </c>
      <c r="N612" t="s">
        <v>8536</v>
      </c>
      <c r="O612" t="s">
        <v>8633</v>
      </c>
      <c r="P612" t="s">
        <v>8550</v>
      </c>
      <c r="Q612">
        <v>75217</v>
      </c>
      <c r="R612" t="s">
        <v>8551</v>
      </c>
      <c r="S612" t="s">
        <v>7978</v>
      </c>
      <c r="T612" t="s">
        <v>7738</v>
      </c>
    </row>
    <row r="613" spans="1:20" x14ac:dyDescent="0.25">
      <c r="A613" t="s">
        <v>1058</v>
      </c>
      <c r="B613" s="2">
        <v>42488</v>
      </c>
      <c r="C613" s="2">
        <v>42491</v>
      </c>
      <c r="D613" t="s">
        <v>79</v>
      </c>
      <c r="E613" t="s">
        <v>1059</v>
      </c>
      <c r="F613" t="s">
        <v>1060</v>
      </c>
      <c r="G613" s="1">
        <v>15712</v>
      </c>
      <c r="H613">
        <v>4</v>
      </c>
      <c r="I613">
        <v>2</v>
      </c>
      <c r="J613" s="1">
        <v>56956</v>
      </c>
      <c r="K613" t="s">
        <v>9128</v>
      </c>
      <c r="L613" t="s">
        <v>9129</v>
      </c>
      <c r="M613" t="s">
        <v>9661</v>
      </c>
      <c r="N613" t="s">
        <v>8536</v>
      </c>
      <c r="O613" t="s">
        <v>8633</v>
      </c>
      <c r="P613" t="s">
        <v>8550</v>
      </c>
      <c r="Q613">
        <v>75217</v>
      </c>
      <c r="R613" t="s">
        <v>8551</v>
      </c>
      <c r="S613" t="s">
        <v>7978</v>
      </c>
      <c r="T613" t="s">
        <v>7738</v>
      </c>
    </row>
    <row r="614" spans="1:20" x14ac:dyDescent="0.25">
      <c r="A614" t="s">
        <v>1061</v>
      </c>
      <c r="B614" s="2">
        <v>42624</v>
      </c>
      <c r="C614" s="2">
        <v>42626</v>
      </c>
      <c r="D614" t="s">
        <v>11</v>
      </c>
      <c r="E614" t="s">
        <v>1062</v>
      </c>
      <c r="F614" t="s">
        <v>1063</v>
      </c>
      <c r="G614" s="1">
        <v>8448</v>
      </c>
      <c r="H614">
        <v>2</v>
      </c>
      <c r="I614">
        <v>2</v>
      </c>
      <c r="J614" s="1">
        <v>264</v>
      </c>
      <c r="K614" t="s">
        <v>9128</v>
      </c>
      <c r="L614" t="s">
        <v>9148</v>
      </c>
      <c r="M614" t="s">
        <v>9662</v>
      </c>
      <c r="N614" t="s">
        <v>8536</v>
      </c>
      <c r="O614" t="s">
        <v>8559</v>
      </c>
      <c r="P614" t="s">
        <v>8560</v>
      </c>
      <c r="Q614">
        <v>19143</v>
      </c>
      <c r="R614" t="s">
        <v>8561</v>
      </c>
      <c r="S614" t="s">
        <v>7979</v>
      </c>
      <c r="T614" t="s">
        <v>7738</v>
      </c>
    </row>
    <row r="615" spans="1:20" x14ac:dyDescent="0.25">
      <c r="A615" t="s">
        <v>1061</v>
      </c>
      <c r="B615" s="2">
        <v>42624</v>
      </c>
      <c r="C615" s="2">
        <v>42626</v>
      </c>
      <c r="D615" t="s">
        <v>11</v>
      </c>
      <c r="E615" t="s">
        <v>1062</v>
      </c>
      <c r="F615" t="s">
        <v>1064</v>
      </c>
      <c r="G615" s="1">
        <v>728946</v>
      </c>
      <c r="H615">
        <v>9</v>
      </c>
      <c r="I615">
        <v>4</v>
      </c>
      <c r="J615" s="1">
        <v>-1579383</v>
      </c>
      <c r="K615" t="s">
        <v>9139</v>
      </c>
      <c r="L615" t="s">
        <v>9140</v>
      </c>
      <c r="M615" t="s">
        <v>9663</v>
      </c>
      <c r="N615" t="s">
        <v>8536</v>
      </c>
      <c r="O615" t="s">
        <v>8559</v>
      </c>
      <c r="P615" t="s">
        <v>8560</v>
      </c>
      <c r="Q615">
        <v>19143</v>
      </c>
      <c r="R615" t="s">
        <v>8561</v>
      </c>
      <c r="S615" t="s">
        <v>7979</v>
      </c>
      <c r="T615" t="s">
        <v>7738</v>
      </c>
    </row>
    <row r="616" spans="1:20" x14ac:dyDescent="0.25">
      <c r="A616" t="s">
        <v>1065</v>
      </c>
      <c r="B616" s="2">
        <v>43053</v>
      </c>
      <c r="C616" s="2">
        <v>43056</v>
      </c>
      <c r="D616" t="s">
        <v>11</v>
      </c>
      <c r="E616" t="s">
        <v>1066</v>
      </c>
      <c r="F616" t="s">
        <v>456</v>
      </c>
      <c r="G616" s="1">
        <v>11994</v>
      </c>
      <c r="H616">
        <v>10</v>
      </c>
      <c r="I616">
        <v>4</v>
      </c>
      <c r="J616" s="1">
        <v>15992</v>
      </c>
      <c r="K616" t="s">
        <v>9139</v>
      </c>
      <c r="L616" t="s">
        <v>9140</v>
      </c>
      <c r="M616" t="s">
        <v>9364</v>
      </c>
      <c r="N616" t="s">
        <v>8536</v>
      </c>
      <c r="O616" t="s">
        <v>8708</v>
      </c>
      <c r="P616" t="s">
        <v>8604</v>
      </c>
      <c r="Q616">
        <v>43123</v>
      </c>
      <c r="R616" t="s">
        <v>8561</v>
      </c>
      <c r="S616" t="s">
        <v>7980</v>
      </c>
      <c r="T616" t="s">
        <v>7736</v>
      </c>
    </row>
    <row r="617" spans="1:20" x14ac:dyDescent="0.25">
      <c r="A617" t="s">
        <v>1065</v>
      </c>
      <c r="B617" s="2">
        <v>43053</v>
      </c>
      <c r="C617" s="2">
        <v>43056</v>
      </c>
      <c r="D617" t="s">
        <v>11</v>
      </c>
      <c r="E617" t="s">
        <v>1066</v>
      </c>
      <c r="F617" t="s">
        <v>1067</v>
      </c>
      <c r="G617" s="1">
        <v>3648</v>
      </c>
      <c r="H617">
        <v>2</v>
      </c>
      <c r="I617">
        <v>7</v>
      </c>
      <c r="J617" s="1">
        <v>-27968</v>
      </c>
      <c r="K617" t="s">
        <v>9128</v>
      </c>
      <c r="L617" t="s">
        <v>9142</v>
      </c>
      <c r="M617" t="s">
        <v>9664</v>
      </c>
      <c r="N617" t="s">
        <v>8536</v>
      </c>
      <c r="O617" t="s">
        <v>8708</v>
      </c>
      <c r="P617" t="s">
        <v>8604</v>
      </c>
      <c r="Q617">
        <v>43123</v>
      </c>
      <c r="R617" t="s">
        <v>8561</v>
      </c>
      <c r="S617" t="s">
        <v>7980</v>
      </c>
      <c r="T617" t="s">
        <v>7736</v>
      </c>
    </row>
    <row r="618" spans="1:20" x14ac:dyDescent="0.25">
      <c r="A618" t="s">
        <v>1068</v>
      </c>
      <c r="B618" s="2">
        <v>42965</v>
      </c>
      <c r="C618" s="2">
        <v>42970</v>
      </c>
      <c r="D618" t="s">
        <v>11</v>
      </c>
      <c r="E618" t="s">
        <v>1069</v>
      </c>
      <c r="F618" t="s">
        <v>1070</v>
      </c>
      <c r="G618" s="1">
        <v>4048</v>
      </c>
      <c r="H618">
        <v>2</v>
      </c>
      <c r="I618">
        <v>0</v>
      </c>
      <c r="J618" s="1">
        <v>157872</v>
      </c>
      <c r="K618" t="s">
        <v>9123</v>
      </c>
      <c r="L618" t="s">
        <v>9135</v>
      </c>
      <c r="M618" t="s">
        <v>9665</v>
      </c>
      <c r="N618" t="s">
        <v>8536</v>
      </c>
      <c r="O618" t="s">
        <v>8576</v>
      </c>
      <c r="P618" t="s">
        <v>8577</v>
      </c>
      <c r="Q618">
        <v>10011</v>
      </c>
      <c r="R618" t="s">
        <v>8561</v>
      </c>
      <c r="S618" t="s">
        <v>7981</v>
      </c>
      <c r="T618" t="s">
        <v>7738</v>
      </c>
    </row>
    <row r="619" spans="1:20" x14ac:dyDescent="0.25">
      <c r="A619" t="s">
        <v>1068</v>
      </c>
      <c r="B619" s="2">
        <v>42965</v>
      </c>
      <c r="C619" s="2">
        <v>42970</v>
      </c>
      <c r="D619" t="s">
        <v>11</v>
      </c>
      <c r="E619" t="s">
        <v>1069</v>
      </c>
      <c r="F619" t="s">
        <v>1071</v>
      </c>
      <c r="G619" s="1">
        <v>994</v>
      </c>
      <c r="H619">
        <v>2</v>
      </c>
      <c r="I619">
        <v>0</v>
      </c>
      <c r="J619" s="1">
        <v>30814</v>
      </c>
      <c r="K619" t="s">
        <v>9123</v>
      </c>
      <c r="L619" t="s">
        <v>9135</v>
      </c>
      <c r="M619" t="s">
        <v>9666</v>
      </c>
      <c r="N619" t="s">
        <v>8536</v>
      </c>
      <c r="O619" t="s">
        <v>8576</v>
      </c>
      <c r="P619" t="s">
        <v>8577</v>
      </c>
      <c r="Q619">
        <v>10011</v>
      </c>
      <c r="R619" t="s">
        <v>8561</v>
      </c>
      <c r="S619" t="s">
        <v>7981</v>
      </c>
      <c r="T619" t="s">
        <v>7738</v>
      </c>
    </row>
    <row r="620" spans="1:20" x14ac:dyDescent="0.25">
      <c r="A620" t="s">
        <v>1068</v>
      </c>
      <c r="B620" s="2">
        <v>42965</v>
      </c>
      <c r="C620" s="2">
        <v>42970</v>
      </c>
      <c r="D620" t="s">
        <v>11</v>
      </c>
      <c r="E620" t="s">
        <v>1069</v>
      </c>
      <c r="F620" t="s">
        <v>1072</v>
      </c>
      <c r="G620" s="1">
        <v>107424</v>
      </c>
      <c r="H620">
        <v>9</v>
      </c>
      <c r="I620">
        <v>2</v>
      </c>
      <c r="J620" s="1">
        <v>3357</v>
      </c>
      <c r="K620" t="s">
        <v>9128</v>
      </c>
      <c r="L620" t="s">
        <v>9142</v>
      </c>
      <c r="M620" t="s">
        <v>9667</v>
      </c>
      <c r="N620" t="s">
        <v>8536</v>
      </c>
      <c r="O620" t="s">
        <v>8576</v>
      </c>
      <c r="P620" t="s">
        <v>8577</v>
      </c>
      <c r="Q620">
        <v>10011</v>
      </c>
      <c r="R620" t="s">
        <v>8561</v>
      </c>
      <c r="S620" t="s">
        <v>7981</v>
      </c>
      <c r="T620" t="s">
        <v>7738</v>
      </c>
    </row>
    <row r="621" spans="1:20" x14ac:dyDescent="0.25">
      <c r="A621" t="s">
        <v>1068</v>
      </c>
      <c r="B621" s="2">
        <v>42965</v>
      </c>
      <c r="C621" s="2">
        <v>42970</v>
      </c>
      <c r="D621" t="s">
        <v>11</v>
      </c>
      <c r="E621" t="s">
        <v>1069</v>
      </c>
      <c r="F621" t="s">
        <v>1073</v>
      </c>
      <c r="G621" s="1">
        <v>3791</v>
      </c>
      <c r="H621">
        <v>1</v>
      </c>
      <c r="I621">
        <v>0</v>
      </c>
      <c r="J621" s="1">
        <v>109939</v>
      </c>
      <c r="K621" t="s">
        <v>9139</v>
      </c>
      <c r="L621" t="s">
        <v>9140</v>
      </c>
      <c r="M621" t="s">
        <v>9668</v>
      </c>
      <c r="N621" t="s">
        <v>8536</v>
      </c>
      <c r="O621" t="s">
        <v>8576</v>
      </c>
      <c r="P621" t="s">
        <v>8577</v>
      </c>
      <c r="Q621">
        <v>10011</v>
      </c>
      <c r="R621" t="s">
        <v>8561</v>
      </c>
      <c r="S621" t="s">
        <v>7981</v>
      </c>
      <c r="T621" t="s">
        <v>7738</v>
      </c>
    </row>
    <row r="622" spans="1:20" x14ac:dyDescent="0.25">
      <c r="A622" t="s">
        <v>1068</v>
      </c>
      <c r="B622" s="2">
        <v>42965</v>
      </c>
      <c r="C622" s="2">
        <v>42970</v>
      </c>
      <c r="D622" t="s">
        <v>11</v>
      </c>
      <c r="E622" t="s">
        <v>1069</v>
      </c>
      <c r="F622" t="s">
        <v>290</v>
      </c>
      <c r="G622" s="1">
        <v>8802</v>
      </c>
      <c r="H622">
        <v>3</v>
      </c>
      <c r="I622">
        <v>0</v>
      </c>
      <c r="J622" s="1">
        <v>272862</v>
      </c>
      <c r="K622" t="s">
        <v>9123</v>
      </c>
      <c r="L622" t="s">
        <v>9135</v>
      </c>
      <c r="M622" t="s">
        <v>9279</v>
      </c>
      <c r="N622" t="s">
        <v>8536</v>
      </c>
      <c r="O622" t="s">
        <v>8576</v>
      </c>
      <c r="P622" t="s">
        <v>8577</v>
      </c>
      <c r="Q622">
        <v>10011</v>
      </c>
      <c r="R622" t="s">
        <v>8561</v>
      </c>
      <c r="S622" t="s">
        <v>7981</v>
      </c>
      <c r="T622" t="s">
        <v>7738</v>
      </c>
    </row>
    <row r="623" spans="1:20" x14ac:dyDescent="0.25">
      <c r="A623" t="s">
        <v>1074</v>
      </c>
      <c r="B623" s="2">
        <v>41999</v>
      </c>
      <c r="C623" s="2">
        <v>42004</v>
      </c>
      <c r="D623" t="s">
        <v>19</v>
      </c>
      <c r="E623" t="s">
        <v>1075</v>
      </c>
      <c r="F623" t="s">
        <v>1076</v>
      </c>
      <c r="G623" s="1">
        <v>869</v>
      </c>
      <c r="H623">
        <v>5</v>
      </c>
      <c r="I623">
        <v>8</v>
      </c>
      <c r="J623" s="1">
        <v>-14773</v>
      </c>
      <c r="K623" t="s">
        <v>9128</v>
      </c>
      <c r="L623" t="s">
        <v>9142</v>
      </c>
      <c r="M623" t="s">
        <v>9669</v>
      </c>
      <c r="N623" t="s">
        <v>8536</v>
      </c>
      <c r="O623" t="s">
        <v>8579</v>
      </c>
      <c r="P623" t="s">
        <v>8566</v>
      </c>
      <c r="Q623">
        <v>60610</v>
      </c>
      <c r="R623" t="s">
        <v>8551</v>
      </c>
      <c r="S623" t="s">
        <v>7982</v>
      </c>
      <c r="T623" t="s">
        <v>7736</v>
      </c>
    </row>
    <row r="624" spans="1:20" x14ac:dyDescent="0.25">
      <c r="A624" t="s">
        <v>1077</v>
      </c>
      <c r="B624" s="2">
        <v>42337</v>
      </c>
      <c r="C624" s="2">
        <v>42341</v>
      </c>
      <c r="D624" t="s">
        <v>19</v>
      </c>
      <c r="E624" t="s">
        <v>1078</v>
      </c>
      <c r="F624" t="s">
        <v>1079</v>
      </c>
      <c r="G624" s="1">
        <v>30196</v>
      </c>
      <c r="H624">
        <v>2</v>
      </c>
      <c r="I624">
        <v>0</v>
      </c>
      <c r="J624" s="1">
        <v>875684</v>
      </c>
      <c r="K624" t="s">
        <v>9123</v>
      </c>
      <c r="L624" t="s">
        <v>9126</v>
      </c>
      <c r="M624" t="s">
        <v>9670</v>
      </c>
      <c r="N624" t="s">
        <v>8536</v>
      </c>
      <c r="O624" t="s">
        <v>8709</v>
      </c>
      <c r="P624" t="s">
        <v>8571</v>
      </c>
      <c r="Q624">
        <v>48126</v>
      </c>
      <c r="R624" t="s">
        <v>8551</v>
      </c>
      <c r="S624" t="s">
        <v>7983</v>
      </c>
      <c r="T624" t="s">
        <v>7738</v>
      </c>
    </row>
    <row r="625" spans="1:20" x14ac:dyDescent="0.25">
      <c r="A625" t="s">
        <v>1077</v>
      </c>
      <c r="B625" s="2">
        <v>42337</v>
      </c>
      <c r="C625" s="2">
        <v>42341</v>
      </c>
      <c r="D625" t="s">
        <v>19</v>
      </c>
      <c r="E625" t="s">
        <v>1078</v>
      </c>
      <c r="F625" t="s">
        <v>1080</v>
      </c>
      <c r="G625" s="1">
        <v>55521</v>
      </c>
      <c r="H625">
        <v>5</v>
      </c>
      <c r="I625">
        <v>1</v>
      </c>
      <c r="J625" s="1">
        <v>178901</v>
      </c>
      <c r="K625" t="s">
        <v>9128</v>
      </c>
      <c r="L625" t="s">
        <v>9144</v>
      </c>
      <c r="M625" t="s">
        <v>9671</v>
      </c>
      <c r="N625" t="s">
        <v>8536</v>
      </c>
      <c r="O625" t="s">
        <v>8709</v>
      </c>
      <c r="P625" t="s">
        <v>8571</v>
      </c>
      <c r="Q625">
        <v>48126</v>
      </c>
      <c r="R625" t="s">
        <v>8551</v>
      </c>
      <c r="S625" t="s">
        <v>7983</v>
      </c>
      <c r="T625" t="s">
        <v>7738</v>
      </c>
    </row>
    <row r="626" spans="1:20" x14ac:dyDescent="0.25">
      <c r="A626" t="s">
        <v>1077</v>
      </c>
      <c r="B626" s="2">
        <v>42337</v>
      </c>
      <c r="C626" s="2">
        <v>42341</v>
      </c>
      <c r="D626" t="s">
        <v>19</v>
      </c>
      <c r="E626" t="s">
        <v>1078</v>
      </c>
      <c r="F626" t="s">
        <v>1081</v>
      </c>
      <c r="G626" s="1">
        <v>52348</v>
      </c>
      <c r="H626">
        <v>4</v>
      </c>
      <c r="I626">
        <v>0</v>
      </c>
      <c r="J626" s="1">
        <v>13087</v>
      </c>
      <c r="K626" t="s">
        <v>9128</v>
      </c>
      <c r="L626" t="s">
        <v>9133</v>
      </c>
      <c r="M626" t="s">
        <v>9672</v>
      </c>
      <c r="N626" t="s">
        <v>8536</v>
      </c>
      <c r="O626" t="s">
        <v>8709</v>
      </c>
      <c r="P626" t="s">
        <v>8571</v>
      </c>
      <c r="Q626">
        <v>48126</v>
      </c>
      <c r="R626" t="s">
        <v>8551</v>
      </c>
      <c r="S626" t="s">
        <v>7983</v>
      </c>
      <c r="T626" t="s">
        <v>7738</v>
      </c>
    </row>
    <row r="627" spans="1:20" x14ac:dyDescent="0.25">
      <c r="A627" t="s">
        <v>1077</v>
      </c>
      <c r="B627" s="2">
        <v>42337</v>
      </c>
      <c r="C627" s="2">
        <v>42341</v>
      </c>
      <c r="D627" t="s">
        <v>19</v>
      </c>
      <c r="E627" t="s">
        <v>1078</v>
      </c>
      <c r="F627" t="s">
        <v>72</v>
      </c>
      <c r="G627" s="1">
        <v>16182</v>
      </c>
      <c r="H627">
        <v>9</v>
      </c>
      <c r="I627">
        <v>0</v>
      </c>
      <c r="J627" s="1">
        <v>469278</v>
      </c>
      <c r="K627" t="s">
        <v>9128</v>
      </c>
      <c r="L627" t="s">
        <v>9137</v>
      </c>
      <c r="M627" t="s">
        <v>9169</v>
      </c>
      <c r="N627" t="s">
        <v>8536</v>
      </c>
      <c r="O627" t="s">
        <v>8709</v>
      </c>
      <c r="P627" t="s">
        <v>8571</v>
      </c>
      <c r="Q627">
        <v>48126</v>
      </c>
      <c r="R627" t="s">
        <v>8551</v>
      </c>
      <c r="S627" t="s">
        <v>7983</v>
      </c>
      <c r="T627" t="s">
        <v>7738</v>
      </c>
    </row>
    <row r="628" spans="1:20" x14ac:dyDescent="0.25">
      <c r="A628" t="s">
        <v>1082</v>
      </c>
      <c r="B628" s="2">
        <v>42993</v>
      </c>
      <c r="C628" s="2">
        <v>42997</v>
      </c>
      <c r="D628" t="s">
        <v>19</v>
      </c>
      <c r="E628" t="s">
        <v>1083</v>
      </c>
      <c r="F628" t="s">
        <v>1084</v>
      </c>
      <c r="G628" s="1">
        <v>3556</v>
      </c>
      <c r="H628">
        <v>7</v>
      </c>
      <c r="I628">
        <v>0</v>
      </c>
      <c r="J628" s="1">
        <v>120904</v>
      </c>
      <c r="K628" t="s">
        <v>9123</v>
      </c>
      <c r="L628" t="s">
        <v>9135</v>
      </c>
      <c r="M628" t="s">
        <v>9673</v>
      </c>
      <c r="N628" t="s">
        <v>8536</v>
      </c>
      <c r="O628" t="s">
        <v>8576</v>
      </c>
      <c r="P628" t="s">
        <v>8577</v>
      </c>
      <c r="Q628">
        <v>10009</v>
      </c>
      <c r="R628" t="s">
        <v>8561</v>
      </c>
      <c r="S628" t="s">
        <v>7984</v>
      </c>
      <c r="T628" t="s">
        <v>7744</v>
      </c>
    </row>
    <row r="629" spans="1:20" x14ac:dyDescent="0.25">
      <c r="A629" t="s">
        <v>1085</v>
      </c>
      <c r="B629" s="2">
        <v>42874</v>
      </c>
      <c r="C629" s="2">
        <v>42878</v>
      </c>
      <c r="D629" t="s">
        <v>19</v>
      </c>
      <c r="E629" t="s">
        <v>1086</v>
      </c>
      <c r="F629" t="s">
        <v>1087</v>
      </c>
      <c r="G629" s="1">
        <v>9716</v>
      </c>
      <c r="H629">
        <v>2</v>
      </c>
      <c r="I629">
        <v>0</v>
      </c>
      <c r="J629" s="1">
        <v>281764</v>
      </c>
      <c r="K629" t="s">
        <v>9128</v>
      </c>
      <c r="L629" t="s">
        <v>9144</v>
      </c>
      <c r="M629" t="s">
        <v>9674</v>
      </c>
      <c r="N629" t="s">
        <v>8536</v>
      </c>
      <c r="O629" t="s">
        <v>8547</v>
      </c>
      <c r="P629" t="s">
        <v>8548</v>
      </c>
      <c r="Q629">
        <v>98115</v>
      </c>
      <c r="R629" t="s">
        <v>8542</v>
      </c>
      <c r="S629" t="s">
        <v>7985</v>
      </c>
      <c r="T629" t="s">
        <v>7736</v>
      </c>
    </row>
    <row r="630" spans="1:20" x14ac:dyDescent="0.25">
      <c r="A630" t="s">
        <v>1088</v>
      </c>
      <c r="B630" s="2">
        <v>43086</v>
      </c>
      <c r="C630" s="2">
        <v>43090</v>
      </c>
      <c r="D630" t="s">
        <v>19</v>
      </c>
      <c r="E630" t="s">
        <v>398</v>
      </c>
      <c r="F630" t="s">
        <v>1089</v>
      </c>
      <c r="G630" s="1">
        <v>1524</v>
      </c>
      <c r="H630">
        <v>5</v>
      </c>
      <c r="I630">
        <v>2</v>
      </c>
      <c r="J630" s="1">
        <v>51435</v>
      </c>
      <c r="K630" t="s">
        <v>9128</v>
      </c>
      <c r="L630" t="s">
        <v>9142</v>
      </c>
      <c r="M630" t="s">
        <v>9675</v>
      </c>
      <c r="N630" t="s">
        <v>8536</v>
      </c>
      <c r="O630" t="s">
        <v>8556</v>
      </c>
      <c r="P630" t="s">
        <v>8541</v>
      </c>
      <c r="Q630">
        <v>94122</v>
      </c>
      <c r="R630" t="s">
        <v>8542</v>
      </c>
      <c r="S630" t="s">
        <v>7833</v>
      </c>
      <c r="T630" t="s">
        <v>7736</v>
      </c>
    </row>
    <row r="631" spans="1:20" x14ac:dyDescent="0.25">
      <c r="A631" t="s">
        <v>1088</v>
      </c>
      <c r="B631" s="2">
        <v>43086</v>
      </c>
      <c r="C631" s="2">
        <v>43090</v>
      </c>
      <c r="D631" t="s">
        <v>19</v>
      </c>
      <c r="E631" t="s">
        <v>398</v>
      </c>
      <c r="F631" t="s">
        <v>513</v>
      </c>
      <c r="G631" s="1">
        <v>1323</v>
      </c>
      <c r="H631">
        <v>3</v>
      </c>
      <c r="I631">
        <v>0</v>
      </c>
      <c r="J631" s="1">
        <v>60858</v>
      </c>
      <c r="K631" t="s">
        <v>9128</v>
      </c>
      <c r="L631" t="s">
        <v>9148</v>
      </c>
      <c r="M631" t="s">
        <v>9391</v>
      </c>
      <c r="N631" t="s">
        <v>8536</v>
      </c>
      <c r="O631" t="s">
        <v>8556</v>
      </c>
      <c r="P631" t="s">
        <v>8541</v>
      </c>
      <c r="Q631">
        <v>94122</v>
      </c>
      <c r="R631" t="s">
        <v>8542</v>
      </c>
      <c r="S631" t="s">
        <v>7833</v>
      </c>
      <c r="T631" t="s">
        <v>7736</v>
      </c>
    </row>
    <row r="632" spans="1:20" x14ac:dyDescent="0.25">
      <c r="A632" t="s">
        <v>1090</v>
      </c>
      <c r="B632" s="2">
        <v>42715</v>
      </c>
      <c r="C632" s="2">
        <v>42717</v>
      </c>
      <c r="D632" t="s">
        <v>11</v>
      </c>
      <c r="E632" t="s">
        <v>1091</v>
      </c>
      <c r="F632" t="s">
        <v>1092</v>
      </c>
      <c r="G632" s="1">
        <v>243384</v>
      </c>
      <c r="H632">
        <v>3</v>
      </c>
      <c r="I632">
        <v>2</v>
      </c>
      <c r="J632" s="1">
        <v>-517191</v>
      </c>
      <c r="K632" t="s">
        <v>9128</v>
      </c>
      <c r="L632" t="s">
        <v>9133</v>
      </c>
      <c r="M632" t="s">
        <v>9676</v>
      </c>
      <c r="N632" t="s">
        <v>8536</v>
      </c>
      <c r="O632" t="s">
        <v>8597</v>
      </c>
      <c r="P632" t="s">
        <v>8598</v>
      </c>
      <c r="Q632">
        <v>80013</v>
      </c>
      <c r="R632" t="s">
        <v>8542</v>
      </c>
      <c r="S632" t="s">
        <v>7986</v>
      </c>
      <c r="T632" t="s">
        <v>7736</v>
      </c>
    </row>
    <row r="633" spans="1:20" x14ac:dyDescent="0.25">
      <c r="A633" t="s">
        <v>1090</v>
      </c>
      <c r="B633" s="2">
        <v>42715</v>
      </c>
      <c r="C633" s="2">
        <v>42717</v>
      </c>
      <c r="D633" t="s">
        <v>11</v>
      </c>
      <c r="E633" t="s">
        <v>1091</v>
      </c>
      <c r="F633" t="s">
        <v>1093</v>
      </c>
      <c r="G633" s="1">
        <v>1198</v>
      </c>
      <c r="H633">
        <v>5</v>
      </c>
      <c r="I633">
        <v>2</v>
      </c>
      <c r="J633" s="1">
        <v>2995</v>
      </c>
      <c r="K633" t="s">
        <v>9139</v>
      </c>
      <c r="L633" t="s">
        <v>9162</v>
      </c>
      <c r="M633" t="s">
        <v>9677</v>
      </c>
      <c r="N633" t="s">
        <v>8536</v>
      </c>
      <c r="O633" t="s">
        <v>8597</v>
      </c>
      <c r="P633" t="s">
        <v>8598</v>
      </c>
      <c r="Q633">
        <v>80013</v>
      </c>
      <c r="R633" t="s">
        <v>8542</v>
      </c>
      <c r="S633" t="s">
        <v>7986</v>
      </c>
      <c r="T633" t="s">
        <v>7736</v>
      </c>
    </row>
    <row r="634" spans="1:20" x14ac:dyDescent="0.25">
      <c r="A634" t="s">
        <v>1090</v>
      </c>
      <c r="B634" s="2">
        <v>42715</v>
      </c>
      <c r="C634" s="2">
        <v>42717</v>
      </c>
      <c r="D634" t="s">
        <v>11</v>
      </c>
      <c r="E634" t="s">
        <v>1091</v>
      </c>
      <c r="F634" t="s">
        <v>1094</v>
      </c>
      <c r="G634" s="1">
        <v>300768</v>
      </c>
      <c r="H634">
        <v>4</v>
      </c>
      <c r="I634">
        <v>2</v>
      </c>
      <c r="J634" s="1">
        <v>300768</v>
      </c>
      <c r="K634" t="s">
        <v>9139</v>
      </c>
      <c r="L634" t="s">
        <v>9140</v>
      </c>
      <c r="M634" t="s">
        <v>9678</v>
      </c>
      <c r="N634" t="s">
        <v>8536</v>
      </c>
      <c r="O634" t="s">
        <v>8597</v>
      </c>
      <c r="P634" t="s">
        <v>8598</v>
      </c>
      <c r="Q634">
        <v>80013</v>
      </c>
      <c r="R634" t="s">
        <v>8542</v>
      </c>
      <c r="S634" t="s">
        <v>7986</v>
      </c>
      <c r="T634" t="s">
        <v>7736</v>
      </c>
    </row>
    <row r="635" spans="1:20" x14ac:dyDescent="0.25">
      <c r="A635" t="s">
        <v>1095</v>
      </c>
      <c r="B635" s="2">
        <v>43002</v>
      </c>
      <c r="C635" s="2">
        <v>43004</v>
      </c>
      <c r="D635" t="s">
        <v>11</v>
      </c>
      <c r="E635" t="s">
        <v>923</v>
      </c>
      <c r="F635" t="s">
        <v>1096</v>
      </c>
      <c r="G635" s="1">
        <v>1788</v>
      </c>
      <c r="H635">
        <v>3</v>
      </c>
      <c r="I635">
        <v>2</v>
      </c>
      <c r="J635" s="1">
        <v>24585</v>
      </c>
      <c r="K635" t="s">
        <v>9139</v>
      </c>
      <c r="L635" t="s">
        <v>9162</v>
      </c>
      <c r="M635" t="s">
        <v>9679</v>
      </c>
      <c r="N635" t="s">
        <v>8536</v>
      </c>
      <c r="O635" t="s">
        <v>8676</v>
      </c>
      <c r="P635" t="s">
        <v>8544</v>
      </c>
      <c r="Q635">
        <v>33180</v>
      </c>
      <c r="R635" t="s">
        <v>8539</v>
      </c>
      <c r="S635" t="s">
        <v>7943</v>
      </c>
      <c r="T635" t="s">
        <v>7736</v>
      </c>
    </row>
    <row r="636" spans="1:20" x14ac:dyDescent="0.25">
      <c r="A636" t="s">
        <v>1095</v>
      </c>
      <c r="B636" s="2">
        <v>43002</v>
      </c>
      <c r="C636" s="2">
        <v>43004</v>
      </c>
      <c r="D636" t="s">
        <v>11</v>
      </c>
      <c r="E636" t="s">
        <v>923</v>
      </c>
      <c r="F636" t="s">
        <v>1030</v>
      </c>
      <c r="G636" s="1">
        <v>235944</v>
      </c>
      <c r="H636">
        <v>3</v>
      </c>
      <c r="I636">
        <v>2</v>
      </c>
      <c r="J636" s="1">
        <v>855297</v>
      </c>
      <c r="K636" t="s">
        <v>9128</v>
      </c>
      <c r="L636" t="s">
        <v>9129</v>
      </c>
      <c r="M636" t="s">
        <v>9647</v>
      </c>
      <c r="N636" t="s">
        <v>8536</v>
      </c>
      <c r="O636" t="s">
        <v>8676</v>
      </c>
      <c r="P636" t="s">
        <v>8544</v>
      </c>
      <c r="Q636">
        <v>33180</v>
      </c>
      <c r="R636" t="s">
        <v>8539</v>
      </c>
      <c r="S636" t="s">
        <v>7943</v>
      </c>
      <c r="T636" t="s">
        <v>7736</v>
      </c>
    </row>
    <row r="637" spans="1:20" x14ac:dyDescent="0.25">
      <c r="A637" t="s">
        <v>1097</v>
      </c>
      <c r="B637" s="2">
        <v>42281</v>
      </c>
      <c r="C637" s="2">
        <v>42286</v>
      </c>
      <c r="D637" t="s">
        <v>11</v>
      </c>
      <c r="E637" t="s">
        <v>1098</v>
      </c>
      <c r="F637" t="s">
        <v>1099</v>
      </c>
      <c r="G637" s="1">
        <v>39294</v>
      </c>
      <c r="H637">
        <v>3</v>
      </c>
      <c r="I637">
        <v>0</v>
      </c>
      <c r="J637" s="1">
        <v>432234</v>
      </c>
      <c r="K637" t="s">
        <v>9123</v>
      </c>
      <c r="L637" t="s">
        <v>9126</v>
      </c>
      <c r="M637" t="s">
        <v>9680</v>
      </c>
      <c r="N637" t="s">
        <v>8536</v>
      </c>
      <c r="O637" t="s">
        <v>8710</v>
      </c>
      <c r="P637" t="s">
        <v>8664</v>
      </c>
      <c r="Q637">
        <v>31088</v>
      </c>
      <c r="R637" t="s">
        <v>8539</v>
      </c>
      <c r="S637" t="s">
        <v>7987</v>
      </c>
      <c r="T637" t="s">
        <v>7738</v>
      </c>
    </row>
    <row r="638" spans="1:20" x14ac:dyDescent="0.25">
      <c r="A638" t="s">
        <v>1100</v>
      </c>
      <c r="B638" s="2">
        <v>42597</v>
      </c>
      <c r="C638" s="2">
        <v>42603</v>
      </c>
      <c r="D638" t="s">
        <v>19</v>
      </c>
      <c r="E638" t="s">
        <v>1101</v>
      </c>
      <c r="F638" t="s">
        <v>1102</v>
      </c>
      <c r="G638" s="1">
        <v>18882</v>
      </c>
      <c r="H638">
        <v>3</v>
      </c>
      <c r="I638">
        <v>7</v>
      </c>
      <c r="J638" s="1">
        <v>-138468</v>
      </c>
      <c r="K638" t="s">
        <v>9128</v>
      </c>
      <c r="L638" t="s">
        <v>9142</v>
      </c>
      <c r="M638" t="s">
        <v>9681</v>
      </c>
      <c r="N638" t="s">
        <v>8536</v>
      </c>
      <c r="O638" t="s">
        <v>8597</v>
      </c>
      <c r="P638" t="s">
        <v>8598</v>
      </c>
      <c r="Q638">
        <v>80013</v>
      </c>
      <c r="R638" t="s">
        <v>8542</v>
      </c>
      <c r="S638" t="s">
        <v>7988</v>
      </c>
      <c r="T638" t="s">
        <v>7736</v>
      </c>
    </row>
    <row r="639" spans="1:20" x14ac:dyDescent="0.25">
      <c r="A639" t="s">
        <v>1100</v>
      </c>
      <c r="B639" s="2">
        <v>42597</v>
      </c>
      <c r="C639" s="2">
        <v>42603</v>
      </c>
      <c r="D639" t="s">
        <v>19</v>
      </c>
      <c r="E639" t="s">
        <v>1101</v>
      </c>
      <c r="F639" t="s">
        <v>1103</v>
      </c>
      <c r="G639" s="1">
        <v>122328</v>
      </c>
      <c r="H639">
        <v>3</v>
      </c>
      <c r="I639">
        <v>2</v>
      </c>
      <c r="J639" s="1">
        <v>122328</v>
      </c>
      <c r="K639" t="s">
        <v>9128</v>
      </c>
      <c r="L639" t="s">
        <v>9144</v>
      </c>
      <c r="M639" t="s">
        <v>9682</v>
      </c>
      <c r="N639" t="s">
        <v>8536</v>
      </c>
      <c r="O639" t="s">
        <v>8597</v>
      </c>
      <c r="P639" t="s">
        <v>8598</v>
      </c>
      <c r="Q639">
        <v>80013</v>
      </c>
      <c r="R639" t="s">
        <v>8542</v>
      </c>
      <c r="S639" t="s">
        <v>7988</v>
      </c>
      <c r="T639" t="s">
        <v>7736</v>
      </c>
    </row>
    <row r="640" spans="1:20" x14ac:dyDescent="0.25">
      <c r="A640" t="s">
        <v>1104</v>
      </c>
      <c r="B640" s="2">
        <v>42510</v>
      </c>
      <c r="C640" s="2">
        <v>42515</v>
      </c>
      <c r="D640" t="s">
        <v>19</v>
      </c>
      <c r="E640" t="s">
        <v>205</v>
      </c>
      <c r="F640" t="s">
        <v>454</v>
      </c>
      <c r="G640" s="1">
        <v>10492</v>
      </c>
      <c r="H640">
        <v>5</v>
      </c>
      <c r="I640">
        <v>0</v>
      </c>
      <c r="J640" s="1">
        <v>272792</v>
      </c>
      <c r="K640" t="s">
        <v>9123</v>
      </c>
      <c r="L640" t="s">
        <v>9135</v>
      </c>
      <c r="M640" t="s">
        <v>9362</v>
      </c>
      <c r="N640" t="s">
        <v>8536</v>
      </c>
      <c r="O640" t="s">
        <v>8711</v>
      </c>
      <c r="P640" t="s">
        <v>8541</v>
      </c>
      <c r="Q640">
        <v>94591</v>
      </c>
      <c r="R640" t="s">
        <v>8542</v>
      </c>
      <c r="S640" t="s">
        <v>7784</v>
      </c>
      <c r="T640" t="s">
        <v>7744</v>
      </c>
    </row>
    <row r="641" spans="1:20" x14ac:dyDescent="0.25">
      <c r="A641" t="s">
        <v>1104</v>
      </c>
      <c r="B641" s="2">
        <v>42510</v>
      </c>
      <c r="C641" s="2">
        <v>42515</v>
      </c>
      <c r="D641" t="s">
        <v>19</v>
      </c>
      <c r="E641" t="s">
        <v>205</v>
      </c>
      <c r="F641" t="s">
        <v>1105</v>
      </c>
      <c r="G641" s="1">
        <v>15424</v>
      </c>
      <c r="H641">
        <v>4</v>
      </c>
      <c r="I641">
        <v>2</v>
      </c>
      <c r="J641" s="1">
        <v>50128</v>
      </c>
      <c r="K641" t="s">
        <v>9128</v>
      </c>
      <c r="L641" t="s">
        <v>9142</v>
      </c>
      <c r="M641" t="s">
        <v>9683</v>
      </c>
      <c r="N641" t="s">
        <v>8536</v>
      </c>
      <c r="O641" t="s">
        <v>8711</v>
      </c>
      <c r="P641" t="s">
        <v>8541</v>
      </c>
      <c r="Q641">
        <v>94591</v>
      </c>
      <c r="R641" t="s">
        <v>8542</v>
      </c>
      <c r="S641" t="s">
        <v>7784</v>
      </c>
      <c r="T641" t="s">
        <v>7744</v>
      </c>
    </row>
    <row r="642" spans="1:20" x14ac:dyDescent="0.25">
      <c r="A642" t="s">
        <v>1106</v>
      </c>
      <c r="B642" s="2">
        <v>42722</v>
      </c>
      <c r="C642" s="2">
        <v>42726</v>
      </c>
      <c r="D642" t="s">
        <v>19</v>
      </c>
      <c r="E642" t="s">
        <v>1107</v>
      </c>
      <c r="F642" t="s">
        <v>1108</v>
      </c>
      <c r="G642" s="1">
        <v>1884</v>
      </c>
      <c r="H642">
        <v>3</v>
      </c>
      <c r="I642">
        <v>0</v>
      </c>
      <c r="J642" s="1">
        <v>60288</v>
      </c>
      <c r="K642" t="s">
        <v>9123</v>
      </c>
      <c r="L642" t="s">
        <v>9135</v>
      </c>
      <c r="M642" t="s">
        <v>9684</v>
      </c>
      <c r="N642" t="s">
        <v>8536</v>
      </c>
      <c r="O642" t="s">
        <v>8593</v>
      </c>
      <c r="P642" t="s">
        <v>8569</v>
      </c>
      <c r="Q642">
        <v>55407</v>
      </c>
      <c r="R642" t="s">
        <v>8551</v>
      </c>
      <c r="S642" t="s">
        <v>7989</v>
      </c>
      <c r="T642" t="s">
        <v>7738</v>
      </c>
    </row>
    <row r="643" spans="1:20" x14ac:dyDescent="0.25">
      <c r="A643" t="s">
        <v>1109</v>
      </c>
      <c r="B643" s="2">
        <v>42946</v>
      </c>
      <c r="C643" s="2">
        <v>42950</v>
      </c>
      <c r="D643" t="s">
        <v>11</v>
      </c>
      <c r="E643" t="s">
        <v>1110</v>
      </c>
      <c r="F643" t="s">
        <v>1111</v>
      </c>
      <c r="G643" s="1">
        <v>3304</v>
      </c>
      <c r="H643">
        <v>2</v>
      </c>
      <c r="I643">
        <v>0</v>
      </c>
      <c r="J643" s="1">
        <v>85904</v>
      </c>
      <c r="K643" t="s">
        <v>9128</v>
      </c>
      <c r="L643" t="s">
        <v>9133</v>
      </c>
      <c r="M643" t="s">
        <v>9685</v>
      </c>
      <c r="N643" t="s">
        <v>8536</v>
      </c>
      <c r="O643" t="s">
        <v>8712</v>
      </c>
      <c r="P643" t="s">
        <v>8541</v>
      </c>
      <c r="Q643">
        <v>92691</v>
      </c>
      <c r="R643" t="s">
        <v>8542</v>
      </c>
      <c r="S643" t="s">
        <v>7990</v>
      </c>
      <c r="T643" t="s">
        <v>7736</v>
      </c>
    </row>
    <row r="644" spans="1:20" x14ac:dyDescent="0.25">
      <c r="A644" t="s">
        <v>1109</v>
      </c>
      <c r="B644" s="2">
        <v>42946</v>
      </c>
      <c r="C644" s="2">
        <v>42950</v>
      </c>
      <c r="D644" t="s">
        <v>11</v>
      </c>
      <c r="E644" t="s">
        <v>1110</v>
      </c>
      <c r="F644" t="s">
        <v>1112</v>
      </c>
      <c r="G644" s="1">
        <v>2625</v>
      </c>
      <c r="H644">
        <v>7</v>
      </c>
      <c r="I644">
        <v>0</v>
      </c>
      <c r="J644" s="1">
        <v>126</v>
      </c>
      <c r="K644" t="s">
        <v>9128</v>
      </c>
      <c r="L644" t="s">
        <v>9129</v>
      </c>
      <c r="M644" t="s">
        <v>9686</v>
      </c>
      <c r="N644" t="s">
        <v>8536</v>
      </c>
      <c r="O644" t="s">
        <v>8712</v>
      </c>
      <c r="P644" t="s">
        <v>8541</v>
      </c>
      <c r="Q644">
        <v>92691</v>
      </c>
      <c r="R644" t="s">
        <v>8542</v>
      </c>
      <c r="S644" t="s">
        <v>7990</v>
      </c>
      <c r="T644" t="s">
        <v>7736</v>
      </c>
    </row>
    <row r="645" spans="1:20" x14ac:dyDescent="0.25">
      <c r="A645" t="s">
        <v>1113</v>
      </c>
      <c r="B645" s="2">
        <v>42896</v>
      </c>
      <c r="C645" s="2">
        <v>42901</v>
      </c>
      <c r="D645" t="s">
        <v>19</v>
      </c>
      <c r="E645" t="s">
        <v>1114</v>
      </c>
      <c r="F645" t="s">
        <v>447</v>
      </c>
      <c r="G645" s="1">
        <v>13252</v>
      </c>
      <c r="H645">
        <v>4</v>
      </c>
      <c r="I645">
        <v>0</v>
      </c>
      <c r="J645" s="1">
        <v>543332</v>
      </c>
      <c r="K645" t="s">
        <v>9139</v>
      </c>
      <c r="L645" t="s">
        <v>9162</v>
      </c>
      <c r="M645" t="s">
        <v>9359</v>
      </c>
      <c r="N645" t="s">
        <v>8536</v>
      </c>
      <c r="O645" t="s">
        <v>8713</v>
      </c>
      <c r="P645" t="s">
        <v>8571</v>
      </c>
      <c r="Q645">
        <v>48307</v>
      </c>
      <c r="R645" t="s">
        <v>8551</v>
      </c>
      <c r="S645" t="s">
        <v>7991</v>
      </c>
      <c r="T645" t="s">
        <v>7736</v>
      </c>
    </row>
    <row r="646" spans="1:20" x14ac:dyDescent="0.25">
      <c r="A646" t="s">
        <v>1115</v>
      </c>
      <c r="B646" s="2">
        <v>42937</v>
      </c>
      <c r="C646" s="2">
        <v>42941</v>
      </c>
      <c r="D646" t="s">
        <v>19</v>
      </c>
      <c r="E646" t="s">
        <v>297</v>
      </c>
      <c r="F646" t="s">
        <v>1116</v>
      </c>
      <c r="G646" s="1">
        <v>648</v>
      </c>
      <c r="H646">
        <v>1</v>
      </c>
      <c r="I646">
        <v>0</v>
      </c>
      <c r="J646" s="1">
        <v>31752</v>
      </c>
      <c r="K646" t="s">
        <v>9128</v>
      </c>
      <c r="L646" t="s">
        <v>9148</v>
      </c>
      <c r="M646" t="s">
        <v>9687</v>
      </c>
      <c r="N646" t="s">
        <v>8536</v>
      </c>
      <c r="O646" t="s">
        <v>8714</v>
      </c>
      <c r="P646" t="s">
        <v>8630</v>
      </c>
      <c r="Q646">
        <v>7060</v>
      </c>
      <c r="R646" t="s">
        <v>8561</v>
      </c>
      <c r="S646" t="s">
        <v>7807</v>
      </c>
      <c r="T646" t="s">
        <v>7744</v>
      </c>
    </row>
    <row r="647" spans="1:20" x14ac:dyDescent="0.25">
      <c r="A647" t="s">
        <v>1117</v>
      </c>
      <c r="B647" s="2">
        <v>43099</v>
      </c>
      <c r="C647" s="2">
        <v>43105</v>
      </c>
      <c r="D647" t="s">
        <v>19</v>
      </c>
      <c r="E647" t="s">
        <v>1118</v>
      </c>
      <c r="F647" t="s">
        <v>1119</v>
      </c>
      <c r="G647" s="1">
        <v>2093</v>
      </c>
      <c r="H647">
        <v>2</v>
      </c>
      <c r="I647">
        <v>0</v>
      </c>
      <c r="J647" s="1">
        <v>56511</v>
      </c>
      <c r="K647" t="s">
        <v>9128</v>
      </c>
      <c r="L647" t="s">
        <v>9144</v>
      </c>
      <c r="M647" t="s">
        <v>9688</v>
      </c>
      <c r="N647" t="s">
        <v>8536</v>
      </c>
      <c r="O647" t="s">
        <v>8603</v>
      </c>
      <c r="P647" t="s">
        <v>8575</v>
      </c>
      <c r="Q647">
        <v>47201</v>
      </c>
      <c r="R647" t="s">
        <v>8551</v>
      </c>
      <c r="S647" t="s">
        <v>7992</v>
      </c>
      <c r="T647" t="s">
        <v>7744</v>
      </c>
    </row>
    <row r="648" spans="1:20" x14ac:dyDescent="0.25">
      <c r="A648" t="s">
        <v>1120</v>
      </c>
      <c r="B648" s="2">
        <v>42461</v>
      </c>
      <c r="C648" s="2">
        <v>42468</v>
      </c>
      <c r="D648" t="s">
        <v>19</v>
      </c>
      <c r="E648" t="s">
        <v>512</v>
      </c>
      <c r="F648" t="s">
        <v>1121</v>
      </c>
      <c r="G648" s="1">
        <v>3156</v>
      </c>
      <c r="H648">
        <v>5</v>
      </c>
      <c r="I648">
        <v>2</v>
      </c>
      <c r="J648" s="1">
        <v>98625</v>
      </c>
      <c r="K648" t="s">
        <v>9128</v>
      </c>
      <c r="L648" t="s">
        <v>9191</v>
      </c>
      <c r="M648" t="s">
        <v>9267</v>
      </c>
      <c r="N648" t="s">
        <v>8536</v>
      </c>
      <c r="O648" t="s">
        <v>8715</v>
      </c>
      <c r="P648" t="s">
        <v>8581</v>
      </c>
      <c r="Q648">
        <v>85635</v>
      </c>
      <c r="R648" t="s">
        <v>8542</v>
      </c>
      <c r="S648" t="s">
        <v>7859</v>
      </c>
      <c r="T648" t="s">
        <v>7738</v>
      </c>
    </row>
    <row r="649" spans="1:20" x14ac:dyDescent="0.25">
      <c r="A649" t="s">
        <v>1120</v>
      </c>
      <c r="B649" s="2">
        <v>42461</v>
      </c>
      <c r="C649" s="2">
        <v>42468</v>
      </c>
      <c r="D649" t="s">
        <v>19</v>
      </c>
      <c r="E649" t="s">
        <v>512</v>
      </c>
      <c r="F649" t="s">
        <v>1122</v>
      </c>
      <c r="G649" s="1">
        <v>30144</v>
      </c>
      <c r="H649">
        <v>2</v>
      </c>
      <c r="I649">
        <v>2</v>
      </c>
      <c r="J649" s="1">
        <v>30144</v>
      </c>
      <c r="K649" t="s">
        <v>9128</v>
      </c>
      <c r="L649" t="s">
        <v>9144</v>
      </c>
      <c r="M649" t="s">
        <v>9689</v>
      </c>
      <c r="N649" t="s">
        <v>8536</v>
      </c>
      <c r="O649" t="s">
        <v>8715</v>
      </c>
      <c r="P649" t="s">
        <v>8581</v>
      </c>
      <c r="Q649">
        <v>85635</v>
      </c>
      <c r="R649" t="s">
        <v>8542</v>
      </c>
      <c r="S649" t="s">
        <v>7859</v>
      </c>
      <c r="T649" t="s">
        <v>7738</v>
      </c>
    </row>
    <row r="650" spans="1:20" x14ac:dyDescent="0.25">
      <c r="A650" t="s">
        <v>1123</v>
      </c>
      <c r="B650" s="2">
        <v>42715</v>
      </c>
      <c r="C650" s="2">
        <v>42720</v>
      </c>
      <c r="D650" t="s">
        <v>11</v>
      </c>
      <c r="E650" t="s">
        <v>1124</v>
      </c>
      <c r="F650" t="s">
        <v>693</v>
      </c>
      <c r="G650" s="1">
        <v>148</v>
      </c>
      <c r="H650">
        <v>4</v>
      </c>
      <c r="I650">
        <v>0</v>
      </c>
      <c r="J650" s="1">
        <v>6068</v>
      </c>
      <c r="K650" t="s">
        <v>9123</v>
      </c>
      <c r="L650" t="s">
        <v>9135</v>
      </c>
      <c r="M650" t="s">
        <v>9487</v>
      </c>
      <c r="N650" t="s">
        <v>8536</v>
      </c>
      <c r="O650" t="s">
        <v>8716</v>
      </c>
      <c r="P650" t="s">
        <v>8548</v>
      </c>
      <c r="Q650">
        <v>98661</v>
      </c>
      <c r="R650" t="s">
        <v>8542</v>
      </c>
      <c r="S650" t="s">
        <v>7993</v>
      </c>
      <c r="T650" t="s">
        <v>7738</v>
      </c>
    </row>
    <row r="651" spans="1:20" x14ac:dyDescent="0.25">
      <c r="A651" t="s">
        <v>1123</v>
      </c>
      <c r="B651" s="2">
        <v>42715</v>
      </c>
      <c r="C651" s="2">
        <v>42720</v>
      </c>
      <c r="D651" t="s">
        <v>11</v>
      </c>
      <c r="E651" t="s">
        <v>1124</v>
      </c>
      <c r="F651" t="s">
        <v>359</v>
      </c>
      <c r="G651" s="1">
        <v>302376</v>
      </c>
      <c r="H651">
        <v>3</v>
      </c>
      <c r="I651">
        <v>2</v>
      </c>
      <c r="J651" s="1">
        <v>226782</v>
      </c>
      <c r="K651" t="s">
        <v>9139</v>
      </c>
      <c r="L651" t="s">
        <v>9140</v>
      </c>
      <c r="M651" t="s">
        <v>9314</v>
      </c>
      <c r="N651" t="s">
        <v>8536</v>
      </c>
      <c r="O651" t="s">
        <v>8716</v>
      </c>
      <c r="P651" t="s">
        <v>8548</v>
      </c>
      <c r="Q651">
        <v>98661</v>
      </c>
      <c r="R651" t="s">
        <v>8542</v>
      </c>
      <c r="S651" t="s">
        <v>7993</v>
      </c>
      <c r="T651" t="s">
        <v>7738</v>
      </c>
    </row>
    <row r="652" spans="1:20" x14ac:dyDescent="0.25">
      <c r="A652" t="s">
        <v>1123</v>
      </c>
      <c r="B652" s="2">
        <v>42715</v>
      </c>
      <c r="C652" s="2">
        <v>42720</v>
      </c>
      <c r="D652" t="s">
        <v>11</v>
      </c>
      <c r="E652" t="s">
        <v>1124</v>
      </c>
      <c r="F652" t="s">
        <v>1125</v>
      </c>
      <c r="G652" s="1">
        <v>3160</v>
      </c>
      <c r="H652">
        <v>4</v>
      </c>
      <c r="I652">
        <v>0</v>
      </c>
      <c r="J652" s="1">
        <v>316</v>
      </c>
      <c r="K652" t="s">
        <v>9139</v>
      </c>
      <c r="L652" t="s">
        <v>9162</v>
      </c>
      <c r="M652" t="s">
        <v>9690</v>
      </c>
      <c r="N652" t="s">
        <v>8536</v>
      </c>
      <c r="O652" t="s">
        <v>8716</v>
      </c>
      <c r="P652" t="s">
        <v>8548</v>
      </c>
      <c r="Q652">
        <v>98661</v>
      </c>
      <c r="R652" t="s">
        <v>8542</v>
      </c>
      <c r="S652" t="s">
        <v>7993</v>
      </c>
      <c r="T652" t="s">
        <v>7738</v>
      </c>
    </row>
    <row r="653" spans="1:20" x14ac:dyDescent="0.25">
      <c r="A653" t="s">
        <v>1126</v>
      </c>
      <c r="B653" s="2">
        <v>42666</v>
      </c>
      <c r="C653" s="2">
        <v>42672</v>
      </c>
      <c r="D653" t="s">
        <v>19</v>
      </c>
      <c r="E653" t="s">
        <v>1127</v>
      </c>
      <c r="F653" t="s">
        <v>142</v>
      </c>
      <c r="G653" s="1">
        <v>3794</v>
      </c>
      <c r="H653">
        <v>10</v>
      </c>
      <c r="I653">
        <v>0</v>
      </c>
      <c r="J653" s="1">
        <v>178318</v>
      </c>
      <c r="K653" t="s">
        <v>9128</v>
      </c>
      <c r="L653" t="s">
        <v>9148</v>
      </c>
      <c r="M653" t="s">
        <v>9207</v>
      </c>
      <c r="N653" t="s">
        <v>8536</v>
      </c>
      <c r="O653" t="s">
        <v>8576</v>
      </c>
      <c r="P653" t="s">
        <v>8577</v>
      </c>
      <c r="Q653">
        <v>10024</v>
      </c>
      <c r="R653" t="s">
        <v>8561</v>
      </c>
      <c r="S653" t="s">
        <v>7994</v>
      </c>
      <c r="T653" t="s">
        <v>7744</v>
      </c>
    </row>
    <row r="654" spans="1:20" x14ac:dyDescent="0.25">
      <c r="A654" t="s">
        <v>1128</v>
      </c>
      <c r="B654" s="2">
        <v>42905</v>
      </c>
      <c r="C654" s="2">
        <v>42909</v>
      </c>
      <c r="D654" t="s">
        <v>19</v>
      </c>
      <c r="E654" t="s">
        <v>672</v>
      </c>
      <c r="F654" t="s">
        <v>131</v>
      </c>
      <c r="G654" s="1">
        <v>9782</v>
      </c>
      <c r="H654">
        <v>2</v>
      </c>
      <c r="I654">
        <v>0</v>
      </c>
      <c r="J654" s="1">
        <v>459754</v>
      </c>
      <c r="K654" t="s">
        <v>9128</v>
      </c>
      <c r="L654" t="s">
        <v>9148</v>
      </c>
      <c r="M654" t="s">
        <v>9202</v>
      </c>
      <c r="N654" t="s">
        <v>8536</v>
      </c>
      <c r="O654" t="s">
        <v>8576</v>
      </c>
      <c r="P654" t="s">
        <v>8577</v>
      </c>
      <c r="Q654">
        <v>10035</v>
      </c>
      <c r="R654" t="s">
        <v>8561</v>
      </c>
      <c r="S654" t="s">
        <v>7891</v>
      </c>
      <c r="T654" t="s">
        <v>7738</v>
      </c>
    </row>
    <row r="655" spans="1:20" x14ac:dyDescent="0.25">
      <c r="A655" t="s">
        <v>1128</v>
      </c>
      <c r="B655" s="2">
        <v>42905</v>
      </c>
      <c r="C655" s="2">
        <v>42909</v>
      </c>
      <c r="D655" t="s">
        <v>19</v>
      </c>
      <c r="E655" t="s">
        <v>672</v>
      </c>
      <c r="F655" t="s">
        <v>1129</v>
      </c>
      <c r="G655" s="1">
        <v>10312</v>
      </c>
      <c r="H655">
        <v>8</v>
      </c>
      <c r="I655">
        <v>0</v>
      </c>
      <c r="J655" s="1">
        <v>10312</v>
      </c>
      <c r="K655" t="s">
        <v>9139</v>
      </c>
      <c r="L655" t="s">
        <v>9162</v>
      </c>
      <c r="M655" t="s">
        <v>9691</v>
      </c>
      <c r="N655" t="s">
        <v>8536</v>
      </c>
      <c r="O655" t="s">
        <v>8576</v>
      </c>
      <c r="P655" t="s">
        <v>8577</v>
      </c>
      <c r="Q655">
        <v>10035</v>
      </c>
      <c r="R655" t="s">
        <v>8561</v>
      </c>
      <c r="S655" t="s">
        <v>7891</v>
      </c>
      <c r="T655" t="s">
        <v>7738</v>
      </c>
    </row>
    <row r="656" spans="1:20" x14ac:dyDescent="0.25">
      <c r="A656" t="s">
        <v>1130</v>
      </c>
      <c r="B656" s="2">
        <v>42604</v>
      </c>
      <c r="C656" s="2">
        <v>42610</v>
      </c>
      <c r="D656" t="s">
        <v>19</v>
      </c>
      <c r="E656" t="s">
        <v>1131</v>
      </c>
      <c r="F656" t="s">
        <v>1132</v>
      </c>
      <c r="G656" s="1">
        <v>113552</v>
      </c>
      <c r="H656">
        <v>2</v>
      </c>
      <c r="I656">
        <v>2</v>
      </c>
      <c r="J656" s="1">
        <v>85164</v>
      </c>
      <c r="K656" t="s">
        <v>9128</v>
      </c>
      <c r="L656" t="s">
        <v>9144</v>
      </c>
      <c r="M656" t="s">
        <v>9692</v>
      </c>
      <c r="N656" t="s">
        <v>8536</v>
      </c>
      <c r="O656" t="s">
        <v>8603</v>
      </c>
      <c r="P656" t="s">
        <v>8604</v>
      </c>
      <c r="Q656">
        <v>43229</v>
      </c>
      <c r="R656" t="s">
        <v>8561</v>
      </c>
      <c r="S656" t="s">
        <v>7995</v>
      </c>
      <c r="T656" t="s">
        <v>7736</v>
      </c>
    </row>
    <row r="657" spans="1:20" x14ac:dyDescent="0.25">
      <c r="A657" t="s">
        <v>1130</v>
      </c>
      <c r="B657" s="2">
        <v>42604</v>
      </c>
      <c r="C657" s="2">
        <v>42610</v>
      </c>
      <c r="D657" t="s">
        <v>19</v>
      </c>
      <c r="E657" t="s">
        <v>1131</v>
      </c>
      <c r="F657" t="s">
        <v>1133</v>
      </c>
      <c r="G657" s="1">
        <v>3318</v>
      </c>
      <c r="H657">
        <v>2</v>
      </c>
      <c r="I657">
        <v>7</v>
      </c>
      <c r="J657" s="1">
        <v>-26544</v>
      </c>
      <c r="K657" t="s">
        <v>9128</v>
      </c>
      <c r="L657" t="s">
        <v>9142</v>
      </c>
      <c r="M657" t="s">
        <v>9693</v>
      </c>
      <c r="N657" t="s">
        <v>8536</v>
      </c>
      <c r="O657" t="s">
        <v>8603</v>
      </c>
      <c r="P657" t="s">
        <v>8604</v>
      </c>
      <c r="Q657">
        <v>43229</v>
      </c>
      <c r="R657" t="s">
        <v>8561</v>
      </c>
      <c r="S657" t="s">
        <v>7995</v>
      </c>
      <c r="T657" t="s">
        <v>7736</v>
      </c>
    </row>
    <row r="658" spans="1:20" x14ac:dyDescent="0.25">
      <c r="A658" t="s">
        <v>1130</v>
      </c>
      <c r="B658" s="2">
        <v>42604</v>
      </c>
      <c r="C658" s="2">
        <v>42610</v>
      </c>
      <c r="D658" t="s">
        <v>19</v>
      </c>
      <c r="E658" t="s">
        <v>1131</v>
      </c>
      <c r="F658" t="s">
        <v>1134</v>
      </c>
      <c r="G658" s="1">
        <v>134288</v>
      </c>
      <c r="H658">
        <v>2</v>
      </c>
      <c r="I658">
        <v>2</v>
      </c>
      <c r="J658" s="1">
        <v>453222</v>
      </c>
      <c r="K658" t="s">
        <v>9128</v>
      </c>
      <c r="L658" t="s">
        <v>9167</v>
      </c>
      <c r="M658" t="s">
        <v>9694</v>
      </c>
      <c r="N658" t="s">
        <v>8536</v>
      </c>
      <c r="O658" t="s">
        <v>8603</v>
      </c>
      <c r="P658" t="s">
        <v>8604</v>
      </c>
      <c r="Q658">
        <v>43229</v>
      </c>
      <c r="R658" t="s">
        <v>8561</v>
      </c>
      <c r="S658" t="s">
        <v>7995</v>
      </c>
      <c r="T658" t="s">
        <v>7736</v>
      </c>
    </row>
    <row r="659" spans="1:20" x14ac:dyDescent="0.25">
      <c r="A659" t="s">
        <v>1135</v>
      </c>
      <c r="B659" s="2">
        <v>42632</v>
      </c>
      <c r="C659" s="2">
        <v>42632</v>
      </c>
      <c r="D659" t="s">
        <v>654</v>
      </c>
      <c r="E659" t="s">
        <v>1136</v>
      </c>
      <c r="F659" t="s">
        <v>891</v>
      </c>
      <c r="G659" s="1">
        <v>701372</v>
      </c>
      <c r="H659">
        <v>2</v>
      </c>
      <c r="I659">
        <v>3</v>
      </c>
      <c r="J659" s="1">
        <v>-50098</v>
      </c>
      <c r="K659" t="s">
        <v>9123</v>
      </c>
      <c r="L659" t="s">
        <v>9126</v>
      </c>
      <c r="M659" t="s">
        <v>9586</v>
      </c>
      <c r="N659" t="s">
        <v>8536</v>
      </c>
      <c r="O659" t="s">
        <v>8597</v>
      </c>
      <c r="P659" t="s">
        <v>8566</v>
      </c>
      <c r="Q659">
        <v>60505</v>
      </c>
      <c r="R659" t="s">
        <v>8551</v>
      </c>
      <c r="S659" t="s">
        <v>7996</v>
      </c>
      <c r="T659" t="s">
        <v>7744</v>
      </c>
    </row>
    <row r="660" spans="1:20" x14ac:dyDescent="0.25">
      <c r="A660" t="s">
        <v>1135</v>
      </c>
      <c r="B660" s="2">
        <v>42632</v>
      </c>
      <c r="C660" s="2">
        <v>42632</v>
      </c>
      <c r="D660" t="s">
        <v>654</v>
      </c>
      <c r="E660" t="s">
        <v>1136</v>
      </c>
      <c r="F660" t="s">
        <v>145</v>
      </c>
      <c r="G660" s="1">
        <v>2308</v>
      </c>
      <c r="H660">
        <v>2</v>
      </c>
      <c r="I660">
        <v>8</v>
      </c>
      <c r="J660" s="1">
        <v>-3462</v>
      </c>
      <c r="K660" t="s">
        <v>9128</v>
      </c>
      <c r="L660" t="s">
        <v>9142</v>
      </c>
      <c r="M660" t="s">
        <v>9208</v>
      </c>
      <c r="N660" t="s">
        <v>8536</v>
      </c>
      <c r="O660" t="s">
        <v>8597</v>
      </c>
      <c r="P660" t="s">
        <v>8566</v>
      </c>
      <c r="Q660">
        <v>60505</v>
      </c>
      <c r="R660" t="s">
        <v>8551</v>
      </c>
      <c r="S660" t="s">
        <v>7996</v>
      </c>
      <c r="T660" t="s">
        <v>7744</v>
      </c>
    </row>
    <row r="661" spans="1:20" x14ac:dyDescent="0.25">
      <c r="A661" t="s">
        <v>1137</v>
      </c>
      <c r="B661" s="2">
        <v>42240</v>
      </c>
      <c r="C661" s="2">
        <v>42244</v>
      </c>
      <c r="D661" t="s">
        <v>19</v>
      </c>
      <c r="E661" t="s">
        <v>380</v>
      </c>
      <c r="F661" t="s">
        <v>1052</v>
      </c>
      <c r="G661" s="1">
        <v>999432</v>
      </c>
      <c r="H661">
        <v>7</v>
      </c>
      <c r="I661">
        <v>2</v>
      </c>
      <c r="J661" s="1">
        <v>124929</v>
      </c>
      <c r="K661" t="s">
        <v>9128</v>
      </c>
      <c r="L661" t="s">
        <v>9133</v>
      </c>
      <c r="M661" t="s">
        <v>9657</v>
      </c>
      <c r="N661" t="s">
        <v>8536</v>
      </c>
      <c r="O661" t="s">
        <v>8653</v>
      </c>
      <c r="P661" t="s">
        <v>8550</v>
      </c>
      <c r="Q661">
        <v>76017</v>
      </c>
      <c r="R661" t="s">
        <v>8551</v>
      </c>
      <c r="S661" t="s">
        <v>7828</v>
      </c>
      <c r="T661" t="s">
        <v>7736</v>
      </c>
    </row>
    <row r="662" spans="1:20" x14ac:dyDescent="0.25">
      <c r="A662" t="s">
        <v>1137</v>
      </c>
      <c r="B662" s="2">
        <v>42240</v>
      </c>
      <c r="C662" s="2">
        <v>42244</v>
      </c>
      <c r="D662" t="s">
        <v>19</v>
      </c>
      <c r="E662" t="s">
        <v>380</v>
      </c>
      <c r="F662" t="s">
        <v>1138</v>
      </c>
      <c r="G662" s="1">
        <v>72408</v>
      </c>
      <c r="H662">
        <v>14</v>
      </c>
      <c r="I662">
        <v>2</v>
      </c>
      <c r="J662" s="1">
        <v>-135765</v>
      </c>
      <c r="K662" t="s">
        <v>9128</v>
      </c>
      <c r="L662" t="s">
        <v>9133</v>
      </c>
      <c r="M662" t="s">
        <v>9695</v>
      </c>
      <c r="N662" t="s">
        <v>8536</v>
      </c>
      <c r="O662" t="s">
        <v>8653</v>
      </c>
      <c r="P662" t="s">
        <v>8550</v>
      </c>
      <c r="Q662">
        <v>76017</v>
      </c>
      <c r="R662" t="s">
        <v>8551</v>
      </c>
      <c r="S662" t="s">
        <v>7828</v>
      </c>
      <c r="T662" t="s">
        <v>7736</v>
      </c>
    </row>
    <row r="663" spans="1:20" x14ac:dyDescent="0.25">
      <c r="A663" t="s">
        <v>1137</v>
      </c>
      <c r="B663" s="2">
        <v>42240</v>
      </c>
      <c r="C663" s="2">
        <v>42244</v>
      </c>
      <c r="D663" t="s">
        <v>19</v>
      </c>
      <c r="E663" t="s">
        <v>380</v>
      </c>
      <c r="F663" t="s">
        <v>240</v>
      </c>
      <c r="G663" s="1">
        <v>918785</v>
      </c>
      <c r="H663">
        <v>5</v>
      </c>
      <c r="I663">
        <v>3</v>
      </c>
      <c r="J663" s="1">
        <v>-1181295</v>
      </c>
      <c r="K663" t="s">
        <v>9123</v>
      </c>
      <c r="L663" t="s">
        <v>9131</v>
      </c>
      <c r="M663" t="s">
        <v>9254</v>
      </c>
      <c r="N663" t="s">
        <v>8536</v>
      </c>
      <c r="O663" t="s">
        <v>8653</v>
      </c>
      <c r="P663" t="s">
        <v>8550</v>
      </c>
      <c r="Q663">
        <v>76017</v>
      </c>
      <c r="R663" t="s">
        <v>8551</v>
      </c>
      <c r="S663" t="s">
        <v>7828</v>
      </c>
      <c r="T663" t="s">
        <v>7736</v>
      </c>
    </row>
    <row r="664" spans="1:20" x14ac:dyDescent="0.25">
      <c r="A664" t="s">
        <v>1137</v>
      </c>
      <c r="B664" s="2">
        <v>42240</v>
      </c>
      <c r="C664" s="2">
        <v>42244</v>
      </c>
      <c r="D664" t="s">
        <v>19</v>
      </c>
      <c r="E664" t="s">
        <v>380</v>
      </c>
      <c r="F664" t="s">
        <v>231</v>
      </c>
      <c r="G664" s="1">
        <v>2724</v>
      </c>
      <c r="H664">
        <v>3</v>
      </c>
      <c r="I664">
        <v>8</v>
      </c>
      <c r="J664" s="1">
        <v>-42222</v>
      </c>
      <c r="K664" t="s">
        <v>9128</v>
      </c>
      <c r="L664" t="s">
        <v>9142</v>
      </c>
      <c r="M664" t="s">
        <v>9249</v>
      </c>
      <c r="N664" t="s">
        <v>8536</v>
      </c>
      <c r="O664" t="s">
        <v>8653</v>
      </c>
      <c r="P664" t="s">
        <v>8550</v>
      </c>
      <c r="Q664">
        <v>76017</v>
      </c>
      <c r="R664" t="s">
        <v>8551</v>
      </c>
      <c r="S664" t="s">
        <v>7828</v>
      </c>
      <c r="T664" t="s">
        <v>7736</v>
      </c>
    </row>
    <row r="665" spans="1:20" x14ac:dyDescent="0.25">
      <c r="A665" t="s">
        <v>1139</v>
      </c>
      <c r="B665" s="2">
        <v>42455</v>
      </c>
      <c r="C665" s="2">
        <v>42459</v>
      </c>
      <c r="D665" t="s">
        <v>19</v>
      </c>
      <c r="E665" t="s">
        <v>1140</v>
      </c>
      <c r="F665" t="s">
        <v>411</v>
      </c>
      <c r="G665" s="1">
        <v>45995</v>
      </c>
      <c r="H665">
        <v>5</v>
      </c>
      <c r="I665">
        <v>0</v>
      </c>
      <c r="J665" s="1">
        <v>18398</v>
      </c>
      <c r="K665" t="s">
        <v>9128</v>
      </c>
      <c r="L665" t="s">
        <v>9133</v>
      </c>
      <c r="M665" t="s">
        <v>9338</v>
      </c>
      <c r="N665" t="s">
        <v>8536</v>
      </c>
      <c r="O665" t="s">
        <v>8576</v>
      </c>
      <c r="P665" t="s">
        <v>8577</v>
      </c>
      <c r="Q665">
        <v>10011</v>
      </c>
      <c r="R665" t="s">
        <v>8561</v>
      </c>
      <c r="S665" t="s">
        <v>7997</v>
      </c>
      <c r="T665" t="s">
        <v>7738</v>
      </c>
    </row>
    <row r="666" spans="1:20" x14ac:dyDescent="0.25">
      <c r="A666" t="s">
        <v>1141</v>
      </c>
      <c r="B666" s="2">
        <v>42678</v>
      </c>
      <c r="C666" s="2">
        <v>42678</v>
      </c>
      <c r="D666" t="s">
        <v>654</v>
      </c>
      <c r="E666" t="s">
        <v>490</v>
      </c>
      <c r="F666" t="s">
        <v>234</v>
      </c>
      <c r="G666" s="1">
        <v>1074</v>
      </c>
      <c r="H666">
        <v>3</v>
      </c>
      <c r="I666">
        <v>0</v>
      </c>
      <c r="J666" s="1">
        <v>52626</v>
      </c>
      <c r="K666" t="s">
        <v>9128</v>
      </c>
      <c r="L666" t="s">
        <v>9191</v>
      </c>
      <c r="M666" t="s">
        <v>9250</v>
      </c>
      <c r="N666" t="s">
        <v>8536</v>
      </c>
      <c r="O666" t="s">
        <v>8679</v>
      </c>
      <c r="P666" t="s">
        <v>8538</v>
      </c>
      <c r="Q666">
        <v>40214</v>
      </c>
      <c r="R666" t="s">
        <v>8539</v>
      </c>
      <c r="S666" t="s">
        <v>7854</v>
      </c>
      <c r="T666" t="s">
        <v>7736</v>
      </c>
    </row>
    <row r="667" spans="1:20" x14ac:dyDescent="0.25">
      <c r="A667" t="s">
        <v>1142</v>
      </c>
      <c r="B667" s="2">
        <v>42894</v>
      </c>
      <c r="C667" s="2">
        <v>42896</v>
      </c>
      <c r="D667" t="s">
        <v>11</v>
      </c>
      <c r="E667" t="s">
        <v>1143</v>
      </c>
      <c r="F667" t="s">
        <v>1144</v>
      </c>
      <c r="G667" s="1">
        <v>2376</v>
      </c>
      <c r="H667">
        <v>3</v>
      </c>
      <c r="I667">
        <v>2</v>
      </c>
      <c r="J667" s="1">
        <v>2079</v>
      </c>
      <c r="K667" t="s">
        <v>9128</v>
      </c>
      <c r="L667" t="s">
        <v>9273</v>
      </c>
      <c r="M667" t="s">
        <v>9696</v>
      </c>
      <c r="N667" t="s">
        <v>8536</v>
      </c>
      <c r="O667" t="s">
        <v>8633</v>
      </c>
      <c r="P667" t="s">
        <v>8550</v>
      </c>
      <c r="Q667">
        <v>75081</v>
      </c>
      <c r="R667" t="s">
        <v>8551</v>
      </c>
      <c r="S667" t="s">
        <v>7998</v>
      </c>
      <c r="T667" t="s">
        <v>7738</v>
      </c>
    </row>
    <row r="668" spans="1:20" x14ac:dyDescent="0.25">
      <c r="A668" t="s">
        <v>1142</v>
      </c>
      <c r="B668" s="2">
        <v>42894</v>
      </c>
      <c r="C668" s="2">
        <v>42896</v>
      </c>
      <c r="D668" t="s">
        <v>11</v>
      </c>
      <c r="E668" t="s">
        <v>1143</v>
      </c>
      <c r="F668" t="s">
        <v>528</v>
      </c>
      <c r="G668" s="1">
        <v>85056</v>
      </c>
      <c r="H668">
        <v>3</v>
      </c>
      <c r="I668">
        <v>2</v>
      </c>
      <c r="J668" s="1">
        <v>287064</v>
      </c>
      <c r="K668" t="s">
        <v>9128</v>
      </c>
      <c r="L668" t="s">
        <v>9148</v>
      </c>
      <c r="M668" t="s">
        <v>9172</v>
      </c>
      <c r="N668" t="s">
        <v>8536</v>
      </c>
      <c r="O668" t="s">
        <v>8633</v>
      </c>
      <c r="P668" t="s">
        <v>8550</v>
      </c>
      <c r="Q668">
        <v>75081</v>
      </c>
      <c r="R668" t="s">
        <v>8551</v>
      </c>
      <c r="S668" t="s">
        <v>7998</v>
      </c>
      <c r="T668" t="s">
        <v>7738</v>
      </c>
    </row>
    <row r="669" spans="1:20" x14ac:dyDescent="0.25">
      <c r="A669" t="s">
        <v>1142</v>
      </c>
      <c r="B669" s="2">
        <v>42894</v>
      </c>
      <c r="C669" s="2">
        <v>42896</v>
      </c>
      <c r="D669" t="s">
        <v>11</v>
      </c>
      <c r="E669" t="s">
        <v>1143</v>
      </c>
      <c r="F669" t="s">
        <v>1145</v>
      </c>
      <c r="G669" s="1">
        <v>381576</v>
      </c>
      <c r="H669">
        <v>3</v>
      </c>
      <c r="I669">
        <v>2</v>
      </c>
      <c r="J669" s="1">
        <v>286182</v>
      </c>
      <c r="K669" t="s">
        <v>9139</v>
      </c>
      <c r="L669" t="s">
        <v>9140</v>
      </c>
      <c r="M669" t="s">
        <v>9697</v>
      </c>
      <c r="N669" t="s">
        <v>8536</v>
      </c>
      <c r="O669" t="s">
        <v>8633</v>
      </c>
      <c r="P669" t="s">
        <v>8550</v>
      </c>
      <c r="Q669">
        <v>75081</v>
      </c>
      <c r="R669" t="s">
        <v>8551</v>
      </c>
      <c r="S669" t="s">
        <v>7998</v>
      </c>
      <c r="T669" t="s">
        <v>7738</v>
      </c>
    </row>
    <row r="670" spans="1:20" x14ac:dyDescent="0.25">
      <c r="A670" t="s">
        <v>1146</v>
      </c>
      <c r="B670" s="2">
        <v>41997</v>
      </c>
      <c r="C670" s="2">
        <v>41999</v>
      </c>
      <c r="D670" t="s">
        <v>79</v>
      </c>
      <c r="E670" t="s">
        <v>1147</v>
      </c>
      <c r="F670" t="s">
        <v>1148</v>
      </c>
      <c r="G670" s="1">
        <v>3036</v>
      </c>
      <c r="H670">
        <v>5</v>
      </c>
      <c r="I670">
        <v>2</v>
      </c>
      <c r="J670" s="1">
        <v>87285</v>
      </c>
      <c r="K670" t="s">
        <v>9123</v>
      </c>
      <c r="L670" t="s">
        <v>9135</v>
      </c>
      <c r="M670" t="s">
        <v>9698</v>
      </c>
      <c r="N670" t="s">
        <v>8536</v>
      </c>
      <c r="O670" t="s">
        <v>8717</v>
      </c>
      <c r="P670" t="s">
        <v>8604</v>
      </c>
      <c r="Q670">
        <v>44105</v>
      </c>
      <c r="R670" t="s">
        <v>8561</v>
      </c>
      <c r="S670" t="s">
        <v>7999</v>
      </c>
      <c r="T670" t="s">
        <v>7736</v>
      </c>
    </row>
    <row r="671" spans="1:20" x14ac:dyDescent="0.25">
      <c r="A671" t="s">
        <v>1149</v>
      </c>
      <c r="B671" s="2">
        <v>42895</v>
      </c>
      <c r="C671" s="2">
        <v>42899</v>
      </c>
      <c r="D671" t="s">
        <v>19</v>
      </c>
      <c r="E671" t="s">
        <v>1083</v>
      </c>
      <c r="F671" t="s">
        <v>1150</v>
      </c>
      <c r="G671" s="1">
        <v>23976</v>
      </c>
      <c r="H671">
        <v>3</v>
      </c>
      <c r="I671">
        <v>6</v>
      </c>
      <c r="J671" s="1">
        <v>-143856</v>
      </c>
      <c r="K671" t="s">
        <v>9123</v>
      </c>
      <c r="L671" t="s">
        <v>9135</v>
      </c>
      <c r="M671" t="s">
        <v>9699</v>
      </c>
      <c r="N671" t="s">
        <v>8536</v>
      </c>
      <c r="O671" t="s">
        <v>8579</v>
      </c>
      <c r="P671" t="s">
        <v>8566</v>
      </c>
      <c r="Q671">
        <v>60653</v>
      </c>
      <c r="R671" t="s">
        <v>8551</v>
      </c>
      <c r="S671" t="s">
        <v>7984</v>
      </c>
      <c r="T671" t="s">
        <v>7744</v>
      </c>
    </row>
    <row r="672" spans="1:20" x14ac:dyDescent="0.25">
      <c r="A672" t="s">
        <v>1149</v>
      </c>
      <c r="B672" s="2">
        <v>42895</v>
      </c>
      <c r="C672" s="2">
        <v>42899</v>
      </c>
      <c r="D672" t="s">
        <v>19</v>
      </c>
      <c r="E672" t="s">
        <v>1083</v>
      </c>
      <c r="F672" t="s">
        <v>1151</v>
      </c>
      <c r="G672" s="1">
        <v>108925</v>
      </c>
      <c r="H672">
        <v>1</v>
      </c>
      <c r="I672">
        <v>5</v>
      </c>
      <c r="J672" s="1">
        <v>-718905</v>
      </c>
      <c r="K672" t="s">
        <v>9123</v>
      </c>
      <c r="L672" t="s">
        <v>9131</v>
      </c>
      <c r="M672" t="s">
        <v>9700</v>
      </c>
      <c r="N672" t="s">
        <v>8536</v>
      </c>
      <c r="O672" t="s">
        <v>8579</v>
      </c>
      <c r="P672" t="s">
        <v>8566</v>
      </c>
      <c r="Q672">
        <v>60653</v>
      </c>
      <c r="R672" t="s">
        <v>8551</v>
      </c>
      <c r="S672" t="s">
        <v>7984</v>
      </c>
      <c r="T672" t="s">
        <v>7744</v>
      </c>
    </row>
    <row r="673" spans="1:20" x14ac:dyDescent="0.25">
      <c r="A673" t="s">
        <v>1149</v>
      </c>
      <c r="B673" s="2">
        <v>42895</v>
      </c>
      <c r="C673" s="2">
        <v>42899</v>
      </c>
      <c r="D673" t="s">
        <v>19</v>
      </c>
      <c r="E673" t="s">
        <v>1083</v>
      </c>
      <c r="F673" t="s">
        <v>266</v>
      </c>
      <c r="G673" s="1">
        <v>36352</v>
      </c>
      <c r="H673">
        <v>8</v>
      </c>
      <c r="I673">
        <v>2</v>
      </c>
      <c r="J673" s="1">
        <v>1136</v>
      </c>
      <c r="K673" t="s">
        <v>9128</v>
      </c>
      <c r="L673" t="s">
        <v>9148</v>
      </c>
      <c r="M673" t="s">
        <v>9266</v>
      </c>
      <c r="N673" t="s">
        <v>8536</v>
      </c>
      <c r="O673" t="s">
        <v>8579</v>
      </c>
      <c r="P673" t="s">
        <v>8566</v>
      </c>
      <c r="Q673">
        <v>60653</v>
      </c>
      <c r="R673" t="s">
        <v>8551</v>
      </c>
      <c r="S673" t="s">
        <v>7984</v>
      </c>
      <c r="T673" t="s">
        <v>7744</v>
      </c>
    </row>
    <row r="674" spans="1:20" x14ac:dyDescent="0.25">
      <c r="A674" t="s">
        <v>1152</v>
      </c>
      <c r="B674" s="2">
        <v>42901</v>
      </c>
      <c r="C674" s="2">
        <v>42908</v>
      </c>
      <c r="D674" t="s">
        <v>19</v>
      </c>
      <c r="E674" t="s">
        <v>628</v>
      </c>
      <c r="F674" t="s">
        <v>1153</v>
      </c>
      <c r="G674" s="1">
        <v>1956</v>
      </c>
      <c r="H674">
        <v>5</v>
      </c>
      <c r="I674">
        <v>2</v>
      </c>
      <c r="J674" s="1">
        <v>17115</v>
      </c>
      <c r="K674" t="s">
        <v>9128</v>
      </c>
      <c r="L674" t="s">
        <v>9137</v>
      </c>
      <c r="M674" t="s">
        <v>9701</v>
      </c>
      <c r="N674" t="s">
        <v>8536</v>
      </c>
      <c r="O674" t="s">
        <v>8668</v>
      </c>
      <c r="P674" t="s">
        <v>8566</v>
      </c>
      <c r="Q674">
        <v>62301</v>
      </c>
      <c r="R674" t="s">
        <v>8551</v>
      </c>
      <c r="S674" t="s">
        <v>7881</v>
      </c>
      <c r="T674" t="s">
        <v>7736</v>
      </c>
    </row>
    <row r="675" spans="1:20" x14ac:dyDescent="0.25">
      <c r="A675" t="s">
        <v>1154</v>
      </c>
      <c r="B675" s="2">
        <v>43074</v>
      </c>
      <c r="C675" s="2">
        <v>43077</v>
      </c>
      <c r="D675" t="s">
        <v>79</v>
      </c>
      <c r="E675" t="s">
        <v>1155</v>
      </c>
      <c r="F675" t="s">
        <v>1156</v>
      </c>
      <c r="G675" s="1">
        <v>6144</v>
      </c>
      <c r="H675">
        <v>3</v>
      </c>
      <c r="I675">
        <v>0</v>
      </c>
      <c r="J675" s="1">
        <v>165888</v>
      </c>
      <c r="K675" t="s">
        <v>9128</v>
      </c>
      <c r="L675" t="s">
        <v>9144</v>
      </c>
      <c r="M675" t="s">
        <v>9702</v>
      </c>
      <c r="N675" t="s">
        <v>8536</v>
      </c>
      <c r="O675" t="s">
        <v>8603</v>
      </c>
      <c r="P675" t="s">
        <v>8575</v>
      </c>
      <c r="Q675">
        <v>47201</v>
      </c>
      <c r="R675" t="s">
        <v>8551</v>
      </c>
      <c r="S675" t="s">
        <v>8000</v>
      </c>
      <c r="T675" t="s">
        <v>7736</v>
      </c>
    </row>
    <row r="676" spans="1:20" x14ac:dyDescent="0.25">
      <c r="A676" t="s">
        <v>1154</v>
      </c>
      <c r="B676" s="2">
        <v>43074</v>
      </c>
      <c r="C676" s="2">
        <v>43077</v>
      </c>
      <c r="D676" t="s">
        <v>79</v>
      </c>
      <c r="E676" t="s">
        <v>1155</v>
      </c>
      <c r="F676" t="s">
        <v>1157</v>
      </c>
      <c r="G676" s="1">
        <v>389</v>
      </c>
      <c r="H676">
        <v>5</v>
      </c>
      <c r="I676">
        <v>0</v>
      </c>
      <c r="J676" s="1">
        <v>17505</v>
      </c>
      <c r="K676" t="s">
        <v>9128</v>
      </c>
      <c r="L676" t="s">
        <v>9148</v>
      </c>
      <c r="M676" t="s">
        <v>9703</v>
      </c>
      <c r="N676" t="s">
        <v>8536</v>
      </c>
      <c r="O676" t="s">
        <v>8603</v>
      </c>
      <c r="P676" t="s">
        <v>8575</v>
      </c>
      <c r="Q676">
        <v>47201</v>
      </c>
      <c r="R676" t="s">
        <v>8551</v>
      </c>
      <c r="S676" t="s">
        <v>8000</v>
      </c>
      <c r="T676" t="s">
        <v>7736</v>
      </c>
    </row>
    <row r="677" spans="1:20" x14ac:dyDescent="0.25">
      <c r="A677" t="s">
        <v>1154</v>
      </c>
      <c r="B677" s="2">
        <v>43074</v>
      </c>
      <c r="C677" s="2">
        <v>43077</v>
      </c>
      <c r="D677" t="s">
        <v>79</v>
      </c>
      <c r="E677" t="s">
        <v>1155</v>
      </c>
      <c r="F677" t="s">
        <v>447</v>
      </c>
      <c r="G677" s="1">
        <v>9939</v>
      </c>
      <c r="H677">
        <v>3</v>
      </c>
      <c r="I677">
        <v>0</v>
      </c>
      <c r="J677" s="1">
        <v>407499</v>
      </c>
      <c r="K677" t="s">
        <v>9139</v>
      </c>
      <c r="L677" t="s">
        <v>9162</v>
      </c>
      <c r="M677" t="s">
        <v>9359</v>
      </c>
      <c r="N677" t="s">
        <v>8536</v>
      </c>
      <c r="O677" t="s">
        <v>8603</v>
      </c>
      <c r="P677" t="s">
        <v>8575</v>
      </c>
      <c r="Q677">
        <v>47201</v>
      </c>
      <c r="R677" t="s">
        <v>8551</v>
      </c>
      <c r="S677" t="s">
        <v>8000</v>
      </c>
      <c r="T677" t="s">
        <v>7736</v>
      </c>
    </row>
    <row r="678" spans="1:20" x14ac:dyDescent="0.25">
      <c r="A678" t="s">
        <v>1158</v>
      </c>
      <c r="B678" s="2">
        <v>42812</v>
      </c>
      <c r="C678" s="2">
        <v>42817</v>
      </c>
      <c r="D678" t="s">
        <v>19</v>
      </c>
      <c r="E678" t="s">
        <v>1159</v>
      </c>
      <c r="F678" t="s">
        <v>1160</v>
      </c>
      <c r="G678" s="1">
        <v>2688</v>
      </c>
      <c r="H678">
        <v>3</v>
      </c>
      <c r="I678">
        <v>8</v>
      </c>
      <c r="J678" s="1">
        <v>-7392</v>
      </c>
      <c r="K678" t="s">
        <v>9128</v>
      </c>
      <c r="L678" t="s">
        <v>9144</v>
      </c>
      <c r="M678" t="s">
        <v>9704</v>
      </c>
      <c r="N678" t="s">
        <v>8536</v>
      </c>
      <c r="O678" t="s">
        <v>8718</v>
      </c>
      <c r="P678" t="s">
        <v>8550</v>
      </c>
      <c r="Q678">
        <v>75701</v>
      </c>
      <c r="R678" t="s">
        <v>8551</v>
      </c>
      <c r="S678" t="s">
        <v>8001</v>
      </c>
      <c r="T678" t="s">
        <v>7736</v>
      </c>
    </row>
    <row r="679" spans="1:20" x14ac:dyDescent="0.25">
      <c r="A679" t="s">
        <v>1158</v>
      </c>
      <c r="B679" s="2">
        <v>42812</v>
      </c>
      <c r="C679" s="2">
        <v>42817</v>
      </c>
      <c r="D679" t="s">
        <v>19</v>
      </c>
      <c r="E679" t="s">
        <v>1159</v>
      </c>
      <c r="F679" t="s">
        <v>1161</v>
      </c>
      <c r="G679" s="1">
        <v>27816</v>
      </c>
      <c r="H679">
        <v>3</v>
      </c>
      <c r="I679">
        <v>2</v>
      </c>
      <c r="J679" s="1">
        <v>45201</v>
      </c>
      <c r="K679" t="s">
        <v>9139</v>
      </c>
      <c r="L679" t="s">
        <v>9162</v>
      </c>
      <c r="M679" t="s">
        <v>9705</v>
      </c>
      <c r="N679" t="s">
        <v>8536</v>
      </c>
      <c r="O679" t="s">
        <v>8718</v>
      </c>
      <c r="P679" t="s">
        <v>8550</v>
      </c>
      <c r="Q679">
        <v>75701</v>
      </c>
      <c r="R679" t="s">
        <v>8551</v>
      </c>
      <c r="S679" t="s">
        <v>8001</v>
      </c>
      <c r="T679" t="s">
        <v>7736</v>
      </c>
    </row>
    <row r="680" spans="1:20" x14ac:dyDescent="0.25">
      <c r="A680" t="s">
        <v>1158</v>
      </c>
      <c r="B680" s="2">
        <v>42812</v>
      </c>
      <c r="C680" s="2">
        <v>42817</v>
      </c>
      <c r="D680" t="s">
        <v>19</v>
      </c>
      <c r="E680" t="s">
        <v>1159</v>
      </c>
      <c r="F680" t="s">
        <v>1162</v>
      </c>
      <c r="G680" s="1">
        <v>82524</v>
      </c>
      <c r="H680">
        <v>3</v>
      </c>
      <c r="I680">
        <v>6</v>
      </c>
      <c r="J680" s="1">
        <v>-41262</v>
      </c>
      <c r="K680" t="s">
        <v>9123</v>
      </c>
      <c r="L680" t="s">
        <v>9135</v>
      </c>
      <c r="M680" t="s">
        <v>9706</v>
      </c>
      <c r="N680" t="s">
        <v>8536</v>
      </c>
      <c r="O680" t="s">
        <v>8718</v>
      </c>
      <c r="P680" t="s">
        <v>8550</v>
      </c>
      <c r="Q680">
        <v>75701</v>
      </c>
      <c r="R680" t="s">
        <v>8551</v>
      </c>
      <c r="S680" t="s">
        <v>8001</v>
      </c>
      <c r="T680" t="s">
        <v>7736</v>
      </c>
    </row>
    <row r="681" spans="1:20" x14ac:dyDescent="0.25">
      <c r="A681" t="s">
        <v>1158</v>
      </c>
      <c r="B681" s="2">
        <v>42812</v>
      </c>
      <c r="C681" s="2">
        <v>42817</v>
      </c>
      <c r="D681" t="s">
        <v>19</v>
      </c>
      <c r="E681" t="s">
        <v>1159</v>
      </c>
      <c r="F681" t="s">
        <v>1163</v>
      </c>
      <c r="G681" s="1">
        <v>182994</v>
      </c>
      <c r="H681">
        <v>3</v>
      </c>
      <c r="I681">
        <v>8</v>
      </c>
      <c r="J681" s="1">
        <v>-3202395</v>
      </c>
      <c r="K681" t="s">
        <v>9128</v>
      </c>
      <c r="L681" t="s">
        <v>9142</v>
      </c>
      <c r="M681" t="s">
        <v>9707</v>
      </c>
      <c r="N681" t="s">
        <v>8536</v>
      </c>
      <c r="O681" t="s">
        <v>8718</v>
      </c>
      <c r="P681" t="s">
        <v>8550</v>
      </c>
      <c r="Q681">
        <v>75701</v>
      </c>
      <c r="R681" t="s">
        <v>8551</v>
      </c>
      <c r="S681" t="s">
        <v>8001</v>
      </c>
      <c r="T681" t="s">
        <v>7736</v>
      </c>
    </row>
    <row r="682" spans="1:20" x14ac:dyDescent="0.25">
      <c r="A682" t="s">
        <v>1164</v>
      </c>
      <c r="B682" s="2">
        <v>42693</v>
      </c>
      <c r="C682" s="2">
        <v>42698</v>
      </c>
      <c r="D682" t="s">
        <v>19</v>
      </c>
      <c r="E682" t="s">
        <v>1165</v>
      </c>
      <c r="F682" t="s">
        <v>1166</v>
      </c>
      <c r="G682" s="1">
        <v>14352</v>
      </c>
      <c r="H682">
        <v>3</v>
      </c>
      <c r="I682">
        <v>2</v>
      </c>
      <c r="J682" s="1">
        <v>46644</v>
      </c>
      <c r="K682" t="s">
        <v>9128</v>
      </c>
      <c r="L682" t="s">
        <v>9142</v>
      </c>
      <c r="M682" t="s">
        <v>9708</v>
      </c>
      <c r="N682" t="s">
        <v>8536</v>
      </c>
      <c r="O682" t="s">
        <v>8576</v>
      </c>
      <c r="P682" t="s">
        <v>8577</v>
      </c>
      <c r="Q682">
        <v>10024</v>
      </c>
      <c r="R682" t="s">
        <v>8561</v>
      </c>
      <c r="S682" t="s">
        <v>8002</v>
      </c>
      <c r="T682" t="s">
        <v>7736</v>
      </c>
    </row>
    <row r="683" spans="1:20" x14ac:dyDescent="0.25">
      <c r="A683" t="s">
        <v>1164</v>
      </c>
      <c r="B683" s="2">
        <v>42693</v>
      </c>
      <c r="C683" s="2">
        <v>42698</v>
      </c>
      <c r="D683" t="s">
        <v>19</v>
      </c>
      <c r="E683" t="s">
        <v>1165</v>
      </c>
      <c r="F683" t="s">
        <v>1167</v>
      </c>
      <c r="G683" s="1">
        <v>6496</v>
      </c>
      <c r="H683">
        <v>2</v>
      </c>
      <c r="I683">
        <v>0</v>
      </c>
      <c r="J683" s="1">
        <v>25984</v>
      </c>
      <c r="K683" t="s">
        <v>9128</v>
      </c>
      <c r="L683" t="s">
        <v>9133</v>
      </c>
      <c r="M683" t="s">
        <v>9709</v>
      </c>
      <c r="N683" t="s">
        <v>8536</v>
      </c>
      <c r="O683" t="s">
        <v>8576</v>
      </c>
      <c r="P683" t="s">
        <v>8577</v>
      </c>
      <c r="Q683">
        <v>10024</v>
      </c>
      <c r="R683" t="s">
        <v>8561</v>
      </c>
      <c r="S683" t="s">
        <v>8002</v>
      </c>
      <c r="T683" t="s">
        <v>7736</v>
      </c>
    </row>
    <row r="684" spans="1:20" x14ac:dyDescent="0.25">
      <c r="A684" t="s">
        <v>1164</v>
      </c>
      <c r="B684" s="2">
        <v>42693</v>
      </c>
      <c r="C684" s="2">
        <v>42698</v>
      </c>
      <c r="D684" t="s">
        <v>19</v>
      </c>
      <c r="E684" t="s">
        <v>1165</v>
      </c>
      <c r="F684" t="s">
        <v>911</v>
      </c>
      <c r="G684" s="1">
        <v>686</v>
      </c>
      <c r="H684">
        <v>4</v>
      </c>
      <c r="I684">
        <v>0</v>
      </c>
      <c r="J684" s="1">
        <v>18522</v>
      </c>
      <c r="K684" t="s">
        <v>9128</v>
      </c>
      <c r="L684" t="s">
        <v>9133</v>
      </c>
      <c r="M684" t="s">
        <v>9597</v>
      </c>
      <c r="N684" t="s">
        <v>8536</v>
      </c>
      <c r="O684" t="s">
        <v>8576</v>
      </c>
      <c r="P684" t="s">
        <v>8577</v>
      </c>
      <c r="Q684">
        <v>10024</v>
      </c>
      <c r="R684" t="s">
        <v>8561</v>
      </c>
      <c r="S684" t="s">
        <v>8002</v>
      </c>
      <c r="T684" t="s">
        <v>7736</v>
      </c>
    </row>
    <row r="685" spans="1:20" x14ac:dyDescent="0.25">
      <c r="A685" t="s">
        <v>1168</v>
      </c>
      <c r="B685" s="2">
        <v>43043</v>
      </c>
      <c r="C685" s="2">
        <v>43043</v>
      </c>
      <c r="D685" t="s">
        <v>654</v>
      </c>
      <c r="E685" t="s">
        <v>1169</v>
      </c>
      <c r="F685" t="s">
        <v>1170</v>
      </c>
      <c r="G685" s="1">
        <v>799998</v>
      </c>
      <c r="H685">
        <v>4</v>
      </c>
      <c r="I685">
        <v>5</v>
      </c>
      <c r="J685" s="1">
        <v>-38399904</v>
      </c>
      <c r="K685" t="s">
        <v>9139</v>
      </c>
      <c r="L685" t="s">
        <v>9296</v>
      </c>
      <c r="M685" t="s">
        <v>9710</v>
      </c>
      <c r="N685" t="s">
        <v>8536</v>
      </c>
      <c r="O685" t="s">
        <v>8719</v>
      </c>
      <c r="P685" t="s">
        <v>8546</v>
      </c>
      <c r="Q685">
        <v>27217</v>
      </c>
      <c r="R685" t="s">
        <v>8539</v>
      </c>
      <c r="S685" t="s">
        <v>8003</v>
      </c>
      <c r="T685" t="s">
        <v>7738</v>
      </c>
    </row>
    <row r="686" spans="1:20" x14ac:dyDescent="0.25">
      <c r="A686" t="s">
        <v>1168</v>
      </c>
      <c r="B686" s="2">
        <v>43043</v>
      </c>
      <c r="C686" s="2">
        <v>43043</v>
      </c>
      <c r="D686" t="s">
        <v>654</v>
      </c>
      <c r="E686" t="s">
        <v>1169</v>
      </c>
      <c r="F686" t="s">
        <v>1119</v>
      </c>
      <c r="G686" s="1">
        <v>16744</v>
      </c>
      <c r="H686">
        <v>2</v>
      </c>
      <c r="I686">
        <v>2</v>
      </c>
      <c r="J686" s="1">
        <v>14651</v>
      </c>
      <c r="K686" t="s">
        <v>9128</v>
      </c>
      <c r="L686" t="s">
        <v>9144</v>
      </c>
      <c r="M686" t="s">
        <v>9688</v>
      </c>
      <c r="N686" t="s">
        <v>8536</v>
      </c>
      <c r="O686" t="s">
        <v>8719</v>
      </c>
      <c r="P686" t="s">
        <v>8546</v>
      </c>
      <c r="Q686">
        <v>27217</v>
      </c>
      <c r="R686" t="s">
        <v>8539</v>
      </c>
      <c r="S686" t="s">
        <v>8003</v>
      </c>
      <c r="T686" t="s">
        <v>7738</v>
      </c>
    </row>
    <row r="687" spans="1:20" x14ac:dyDescent="0.25">
      <c r="A687" t="s">
        <v>1171</v>
      </c>
      <c r="B687" s="2">
        <v>41825</v>
      </c>
      <c r="C687" s="2">
        <v>41828</v>
      </c>
      <c r="D687" t="s">
        <v>79</v>
      </c>
      <c r="E687" t="s">
        <v>1172</v>
      </c>
      <c r="F687" t="s">
        <v>665</v>
      </c>
      <c r="G687" s="1">
        <v>47997</v>
      </c>
      <c r="H687">
        <v>3</v>
      </c>
      <c r="I687">
        <v>0</v>
      </c>
      <c r="J687" s="1">
        <v>1631898</v>
      </c>
      <c r="K687" t="s">
        <v>9139</v>
      </c>
      <c r="L687" t="s">
        <v>9162</v>
      </c>
      <c r="M687" t="s">
        <v>9473</v>
      </c>
      <c r="N687" t="s">
        <v>8536</v>
      </c>
      <c r="O687" t="s">
        <v>8584</v>
      </c>
      <c r="P687" t="s">
        <v>8681</v>
      </c>
      <c r="Q687">
        <v>39212</v>
      </c>
      <c r="R687" t="s">
        <v>8539</v>
      </c>
      <c r="S687" t="s">
        <v>8004</v>
      </c>
      <c r="T687" t="s">
        <v>7736</v>
      </c>
    </row>
    <row r="688" spans="1:20" x14ac:dyDescent="0.25">
      <c r="A688" t="s">
        <v>1171</v>
      </c>
      <c r="B688" s="2">
        <v>41825</v>
      </c>
      <c r="C688" s="2">
        <v>41828</v>
      </c>
      <c r="D688" t="s">
        <v>79</v>
      </c>
      <c r="E688" t="s">
        <v>1172</v>
      </c>
      <c r="F688" t="s">
        <v>1173</v>
      </c>
      <c r="G688" s="1">
        <v>1462</v>
      </c>
      <c r="H688">
        <v>2</v>
      </c>
      <c r="I688">
        <v>0</v>
      </c>
      <c r="J688" s="1">
        <v>68714</v>
      </c>
      <c r="K688" t="s">
        <v>9128</v>
      </c>
      <c r="L688" t="s">
        <v>9129</v>
      </c>
      <c r="M688" t="s">
        <v>9711</v>
      </c>
      <c r="N688" t="s">
        <v>8536</v>
      </c>
      <c r="O688" t="s">
        <v>8584</v>
      </c>
      <c r="P688" t="s">
        <v>8681</v>
      </c>
      <c r="Q688">
        <v>39212</v>
      </c>
      <c r="R688" t="s">
        <v>8539</v>
      </c>
      <c r="S688" t="s">
        <v>8004</v>
      </c>
      <c r="T688" t="s">
        <v>7736</v>
      </c>
    </row>
    <row r="689" spans="1:20" x14ac:dyDescent="0.25">
      <c r="A689" t="s">
        <v>1171</v>
      </c>
      <c r="B689" s="2">
        <v>41825</v>
      </c>
      <c r="C689" s="2">
        <v>41828</v>
      </c>
      <c r="D689" t="s">
        <v>79</v>
      </c>
      <c r="E689" t="s">
        <v>1172</v>
      </c>
      <c r="F689" t="s">
        <v>186</v>
      </c>
      <c r="G689" s="1">
        <v>1944</v>
      </c>
      <c r="H689">
        <v>3</v>
      </c>
      <c r="I689">
        <v>0</v>
      </c>
      <c r="J689" s="1">
        <v>93312</v>
      </c>
      <c r="K689" t="s">
        <v>9128</v>
      </c>
      <c r="L689" t="s">
        <v>9148</v>
      </c>
      <c r="M689" t="s">
        <v>9228</v>
      </c>
      <c r="N689" t="s">
        <v>8536</v>
      </c>
      <c r="O689" t="s">
        <v>8584</v>
      </c>
      <c r="P689" t="s">
        <v>8681</v>
      </c>
      <c r="Q689">
        <v>39212</v>
      </c>
      <c r="R689" t="s">
        <v>8539</v>
      </c>
      <c r="S689" t="s">
        <v>8004</v>
      </c>
      <c r="T689" t="s">
        <v>7736</v>
      </c>
    </row>
    <row r="690" spans="1:20" x14ac:dyDescent="0.25">
      <c r="A690" t="s">
        <v>1174</v>
      </c>
      <c r="B690" s="2">
        <v>43094</v>
      </c>
      <c r="C690" s="2">
        <v>43098</v>
      </c>
      <c r="D690" t="s">
        <v>19</v>
      </c>
      <c r="E690" t="s">
        <v>1175</v>
      </c>
      <c r="F690" t="s">
        <v>1176</v>
      </c>
      <c r="G690" s="1">
        <v>191984</v>
      </c>
      <c r="H690">
        <v>2</v>
      </c>
      <c r="I690">
        <v>2</v>
      </c>
      <c r="J690" s="1">
        <v>47996</v>
      </c>
      <c r="K690" t="s">
        <v>9123</v>
      </c>
      <c r="L690" t="s">
        <v>9124</v>
      </c>
      <c r="M690" t="s">
        <v>9712</v>
      </c>
      <c r="N690" t="s">
        <v>8536</v>
      </c>
      <c r="O690" t="s">
        <v>8576</v>
      </c>
      <c r="P690" t="s">
        <v>8577</v>
      </c>
      <c r="Q690">
        <v>10035</v>
      </c>
      <c r="R690" t="s">
        <v>8561</v>
      </c>
      <c r="S690" t="s">
        <v>8005</v>
      </c>
      <c r="T690" t="s">
        <v>7736</v>
      </c>
    </row>
    <row r="691" spans="1:20" x14ac:dyDescent="0.25">
      <c r="A691" t="s">
        <v>1177</v>
      </c>
      <c r="B691" s="2">
        <v>41811</v>
      </c>
      <c r="C691" s="2">
        <v>41813</v>
      </c>
      <c r="D691" t="s">
        <v>11</v>
      </c>
      <c r="E691" t="s">
        <v>1178</v>
      </c>
      <c r="F691" t="s">
        <v>1179</v>
      </c>
      <c r="G691" s="1">
        <v>10401</v>
      </c>
      <c r="H691">
        <v>1</v>
      </c>
      <c r="I691">
        <v>0</v>
      </c>
      <c r="J691" s="1">
        <v>145614</v>
      </c>
      <c r="K691" t="s">
        <v>9123</v>
      </c>
      <c r="L691" t="s">
        <v>9135</v>
      </c>
      <c r="M691" t="s">
        <v>9713</v>
      </c>
      <c r="N691" t="s">
        <v>8536</v>
      </c>
      <c r="O691" t="s">
        <v>8720</v>
      </c>
      <c r="P691" t="s">
        <v>8583</v>
      </c>
      <c r="Q691">
        <v>22980</v>
      </c>
      <c r="R691" t="s">
        <v>8539</v>
      </c>
      <c r="S691" t="s">
        <v>8006</v>
      </c>
      <c r="T691" t="s">
        <v>7736</v>
      </c>
    </row>
    <row r="692" spans="1:20" x14ac:dyDescent="0.25">
      <c r="A692" t="s">
        <v>1177</v>
      </c>
      <c r="B692" s="2">
        <v>41811</v>
      </c>
      <c r="C692" s="2">
        <v>41813</v>
      </c>
      <c r="D692" t="s">
        <v>11</v>
      </c>
      <c r="E692" t="s">
        <v>1178</v>
      </c>
      <c r="F692" t="s">
        <v>31</v>
      </c>
      <c r="G692" s="1">
        <v>28482</v>
      </c>
      <c r="H692">
        <v>1</v>
      </c>
      <c r="I692">
        <v>0</v>
      </c>
      <c r="J692" s="1">
        <v>740532</v>
      </c>
      <c r="K692" t="s">
        <v>9139</v>
      </c>
      <c r="L692" t="s">
        <v>9140</v>
      </c>
      <c r="M692" t="s">
        <v>9147</v>
      </c>
      <c r="N692" t="s">
        <v>8536</v>
      </c>
      <c r="O692" t="s">
        <v>8720</v>
      </c>
      <c r="P692" t="s">
        <v>8583</v>
      </c>
      <c r="Q692">
        <v>22980</v>
      </c>
      <c r="R692" t="s">
        <v>8539</v>
      </c>
      <c r="S692" t="s">
        <v>8006</v>
      </c>
      <c r="T692" t="s">
        <v>7736</v>
      </c>
    </row>
    <row r="693" spans="1:20" x14ac:dyDescent="0.25">
      <c r="A693" t="s">
        <v>1177</v>
      </c>
      <c r="B693" s="2">
        <v>41811</v>
      </c>
      <c r="C693" s="2">
        <v>41813</v>
      </c>
      <c r="D693" t="s">
        <v>11</v>
      </c>
      <c r="E693" t="s">
        <v>1178</v>
      </c>
      <c r="F693" t="s">
        <v>1180</v>
      </c>
      <c r="G693" s="1">
        <v>3684</v>
      </c>
      <c r="H693">
        <v>3</v>
      </c>
      <c r="I693">
        <v>0</v>
      </c>
      <c r="J693" s="1">
        <v>103152</v>
      </c>
      <c r="K693" t="s">
        <v>9128</v>
      </c>
      <c r="L693" t="s">
        <v>9133</v>
      </c>
      <c r="M693" t="s">
        <v>9714</v>
      </c>
      <c r="N693" t="s">
        <v>8536</v>
      </c>
      <c r="O693" t="s">
        <v>8720</v>
      </c>
      <c r="P693" t="s">
        <v>8583</v>
      </c>
      <c r="Q693">
        <v>22980</v>
      </c>
      <c r="R693" t="s">
        <v>8539</v>
      </c>
      <c r="S693" t="s">
        <v>8006</v>
      </c>
      <c r="T693" t="s">
        <v>7736</v>
      </c>
    </row>
    <row r="694" spans="1:20" x14ac:dyDescent="0.25">
      <c r="A694" t="s">
        <v>1181</v>
      </c>
      <c r="B694" s="2">
        <v>42091</v>
      </c>
      <c r="C694" s="2">
        <v>42096</v>
      </c>
      <c r="D694" t="s">
        <v>19</v>
      </c>
      <c r="E694" t="s">
        <v>1182</v>
      </c>
      <c r="F694" t="s">
        <v>1183</v>
      </c>
      <c r="G694" s="1">
        <v>16624</v>
      </c>
      <c r="H694">
        <v>1</v>
      </c>
      <c r="I694">
        <v>0</v>
      </c>
      <c r="J694" s="1">
        <v>24936</v>
      </c>
      <c r="K694" t="s">
        <v>9139</v>
      </c>
      <c r="L694" t="s">
        <v>9162</v>
      </c>
      <c r="M694" t="s">
        <v>9715</v>
      </c>
      <c r="N694" t="s">
        <v>8536</v>
      </c>
      <c r="O694" t="s">
        <v>8540</v>
      </c>
      <c r="P694" t="s">
        <v>8541</v>
      </c>
      <c r="Q694">
        <v>90036</v>
      </c>
      <c r="R694" t="s">
        <v>8542</v>
      </c>
      <c r="S694" t="s">
        <v>8007</v>
      </c>
      <c r="T694" t="s">
        <v>7736</v>
      </c>
    </row>
    <row r="695" spans="1:20" x14ac:dyDescent="0.25">
      <c r="A695" t="s">
        <v>1181</v>
      </c>
      <c r="B695" s="2">
        <v>42091</v>
      </c>
      <c r="C695" s="2">
        <v>42096</v>
      </c>
      <c r="D695" t="s">
        <v>19</v>
      </c>
      <c r="E695" t="s">
        <v>1182</v>
      </c>
      <c r="F695" t="s">
        <v>1184</v>
      </c>
      <c r="G695" s="1">
        <v>334</v>
      </c>
      <c r="H695">
        <v>5</v>
      </c>
      <c r="I695">
        <v>0</v>
      </c>
      <c r="J695" s="1">
        <v>16032</v>
      </c>
      <c r="K695" t="s">
        <v>9128</v>
      </c>
      <c r="L695" t="s">
        <v>9148</v>
      </c>
      <c r="M695" t="s">
        <v>9716</v>
      </c>
      <c r="N695" t="s">
        <v>8536</v>
      </c>
      <c r="O695" t="s">
        <v>8540</v>
      </c>
      <c r="P695" t="s">
        <v>8541</v>
      </c>
      <c r="Q695">
        <v>90036</v>
      </c>
      <c r="R695" t="s">
        <v>8542</v>
      </c>
      <c r="S695" t="s">
        <v>8007</v>
      </c>
      <c r="T695" t="s">
        <v>7736</v>
      </c>
    </row>
    <row r="696" spans="1:20" x14ac:dyDescent="0.25">
      <c r="A696" t="s">
        <v>1185</v>
      </c>
      <c r="B696" s="2">
        <v>42138</v>
      </c>
      <c r="C696" s="2">
        <v>42141</v>
      </c>
      <c r="D696" t="s">
        <v>79</v>
      </c>
      <c r="E696" t="s">
        <v>1186</v>
      </c>
      <c r="F696" t="s">
        <v>583</v>
      </c>
      <c r="G696" s="1">
        <v>198272</v>
      </c>
      <c r="H696">
        <v>8</v>
      </c>
      <c r="I696">
        <v>2</v>
      </c>
      <c r="J696" s="1">
        <v>173488</v>
      </c>
      <c r="K696" t="s">
        <v>9128</v>
      </c>
      <c r="L696" t="s">
        <v>9137</v>
      </c>
      <c r="M696" t="s">
        <v>9431</v>
      </c>
      <c r="N696" t="s">
        <v>8536</v>
      </c>
      <c r="O696" t="s">
        <v>8721</v>
      </c>
      <c r="P696" t="s">
        <v>8560</v>
      </c>
      <c r="Q696">
        <v>19013</v>
      </c>
      <c r="R696" t="s">
        <v>8561</v>
      </c>
      <c r="S696" t="s">
        <v>8008</v>
      </c>
      <c r="T696" t="s">
        <v>7744</v>
      </c>
    </row>
    <row r="697" spans="1:20" x14ac:dyDescent="0.25">
      <c r="A697" t="s">
        <v>1185</v>
      </c>
      <c r="B697" s="2">
        <v>42138</v>
      </c>
      <c r="C697" s="2">
        <v>42141</v>
      </c>
      <c r="D697" t="s">
        <v>79</v>
      </c>
      <c r="E697" t="s">
        <v>1186</v>
      </c>
      <c r="F697" t="s">
        <v>1187</v>
      </c>
      <c r="G697" s="1">
        <v>4736</v>
      </c>
      <c r="H697">
        <v>4</v>
      </c>
      <c r="I697">
        <v>2</v>
      </c>
      <c r="J697" s="1">
        <v>1776</v>
      </c>
      <c r="K697" t="s">
        <v>9128</v>
      </c>
      <c r="L697" t="s">
        <v>9129</v>
      </c>
      <c r="M697" t="s">
        <v>9717</v>
      </c>
      <c r="N697" t="s">
        <v>8536</v>
      </c>
      <c r="O697" t="s">
        <v>8721</v>
      </c>
      <c r="P697" t="s">
        <v>8560</v>
      </c>
      <c r="Q697">
        <v>19013</v>
      </c>
      <c r="R697" t="s">
        <v>8561</v>
      </c>
      <c r="S697" t="s">
        <v>8008</v>
      </c>
      <c r="T697" t="s">
        <v>7744</v>
      </c>
    </row>
    <row r="698" spans="1:20" x14ac:dyDescent="0.25">
      <c r="A698" t="s">
        <v>1185</v>
      </c>
      <c r="B698" s="2">
        <v>42138</v>
      </c>
      <c r="C698" s="2">
        <v>42141</v>
      </c>
      <c r="D698" t="s">
        <v>79</v>
      </c>
      <c r="E698" t="s">
        <v>1186</v>
      </c>
      <c r="F698" t="s">
        <v>170</v>
      </c>
      <c r="G698" s="1">
        <v>200984</v>
      </c>
      <c r="H698">
        <v>7</v>
      </c>
      <c r="I698">
        <v>2</v>
      </c>
      <c r="J698" s="1">
        <v>628075</v>
      </c>
      <c r="K698" t="s">
        <v>9128</v>
      </c>
      <c r="L698" t="s">
        <v>9167</v>
      </c>
      <c r="M698" t="s">
        <v>9221</v>
      </c>
      <c r="N698" t="s">
        <v>8536</v>
      </c>
      <c r="O698" t="s">
        <v>8721</v>
      </c>
      <c r="P698" t="s">
        <v>8560</v>
      </c>
      <c r="Q698">
        <v>19013</v>
      </c>
      <c r="R698" t="s">
        <v>8561</v>
      </c>
      <c r="S698" t="s">
        <v>8008</v>
      </c>
      <c r="T698" t="s">
        <v>7744</v>
      </c>
    </row>
    <row r="699" spans="1:20" x14ac:dyDescent="0.25">
      <c r="A699" t="s">
        <v>1185</v>
      </c>
      <c r="B699" s="2">
        <v>42138</v>
      </c>
      <c r="C699" s="2">
        <v>42141</v>
      </c>
      <c r="D699" t="s">
        <v>79</v>
      </c>
      <c r="E699" t="s">
        <v>1186</v>
      </c>
      <c r="F699" t="s">
        <v>1188</v>
      </c>
      <c r="G699" s="1">
        <v>97696</v>
      </c>
      <c r="H699">
        <v>4</v>
      </c>
      <c r="I699">
        <v>2</v>
      </c>
      <c r="J699" s="1">
        <v>317512</v>
      </c>
      <c r="K699" t="s">
        <v>9128</v>
      </c>
      <c r="L699" t="s">
        <v>9129</v>
      </c>
      <c r="M699" t="s">
        <v>9718</v>
      </c>
      <c r="N699" t="s">
        <v>8536</v>
      </c>
      <c r="O699" t="s">
        <v>8721</v>
      </c>
      <c r="P699" t="s">
        <v>8560</v>
      </c>
      <c r="Q699">
        <v>19013</v>
      </c>
      <c r="R699" t="s">
        <v>8561</v>
      </c>
      <c r="S699" t="s">
        <v>8008</v>
      </c>
      <c r="T699" t="s">
        <v>7744</v>
      </c>
    </row>
    <row r="700" spans="1:20" x14ac:dyDescent="0.25">
      <c r="A700" t="s">
        <v>1185</v>
      </c>
      <c r="B700" s="2">
        <v>42138</v>
      </c>
      <c r="C700" s="2">
        <v>42141</v>
      </c>
      <c r="D700" t="s">
        <v>79</v>
      </c>
      <c r="E700" t="s">
        <v>1186</v>
      </c>
      <c r="F700" t="s">
        <v>1189</v>
      </c>
      <c r="G700" s="1">
        <v>2696</v>
      </c>
      <c r="H700">
        <v>1</v>
      </c>
      <c r="I700">
        <v>2</v>
      </c>
      <c r="J700" s="1">
        <v>8088</v>
      </c>
      <c r="K700" t="s">
        <v>9128</v>
      </c>
      <c r="L700" t="s">
        <v>9137</v>
      </c>
      <c r="M700" t="s">
        <v>9719</v>
      </c>
      <c r="N700" t="s">
        <v>8536</v>
      </c>
      <c r="O700" t="s">
        <v>8721</v>
      </c>
      <c r="P700" t="s">
        <v>8560</v>
      </c>
      <c r="Q700">
        <v>19013</v>
      </c>
      <c r="R700" t="s">
        <v>8561</v>
      </c>
      <c r="S700" t="s">
        <v>8008</v>
      </c>
      <c r="T700" t="s">
        <v>7744</v>
      </c>
    </row>
    <row r="701" spans="1:20" x14ac:dyDescent="0.25">
      <c r="A701" t="s">
        <v>1185</v>
      </c>
      <c r="B701" s="2">
        <v>42138</v>
      </c>
      <c r="C701" s="2">
        <v>42141</v>
      </c>
      <c r="D701" t="s">
        <v>79</v>
      </c>
      <c r="E701" t="s">
        <v>1186</v>
      </c>
      <c r="F701" t="s">
        <v>1190</v>
      </c>
      <c r="G701" s="1">
        <v>18588</v>
      </c>
      <c r="H701">
        <v>2</v>
      </c>
      <c r="I701">
        <v>7</v>
      </c>
      <c r="J701" s="1">
        <v>-136312</v>
      </c>
      <c r="K701" t="s">
        <v>9128</v>
      </c>
      <c r="L701" t="s">
        <v>9142</v>
      </c>
      <c r="M701" t="s">
        <v>9720</v>
      </c>
      <c r="N701" t="s">
        <v>8536</v>
      </c>
      <c r="O701" t="s">
        <v>8721</v>
      </c>
      <c r="P701" t="s">
        <v>8560</v>
      </c>
      <c r="Q701">
        <v>19013</v>
      </c>
      <c r="R701" t="s">
        <v>8561</v>
      </c>
      <c r="S701" t="s">
        <v>8008</v>
      </c>
      <c r="T701" t="s">
        <v>7744</v>
      </c>
    </row>
    <row r="702" spans="1:20" x14ac:dyDescent="0.25">
      <c r="A702" t="s">
        <v>1185</v>
      </c>
      <c r="B702" s="2">
        <v>42138</v>
      </c>
      <c r="C702" s="2">
        <v>42141</v>
      </c>
      <c r="D702" t="s">
        <v>79</v>
      </c>
      <c r="E702" t="s">
        <v>1186</v>
      </c>
      <c r="F702" t="s">
        <v>609</v>
      </c>
      <c r="G702" s="1">
        <v>4896</v>
      </c>
      <c r="H702">
        <v>3</v>
      </c>
      <c r="I702">
        <v>7</v>
      </c>
      <c r="J702" s="1">
        <v>-34272</v>
      </c>
      <c r="K702" t="s">
        <v>9128</v>
      </c>
      <c r="L702" t="s">
        <v>9142</v>
      </c>
      <c r="M702" t="s">
        <v>9445</v>
      </c>
      <c r="N702" t="s">
        <v>8536</v>
      </c>
      <c r="O702" t="s">
        <v>8721</v>
      </c>
      <c r="P702" t="s">
        <v>8560</v>
      </c>
      <c r="Q702">
        <v>19013</v>
      </c>
      <c r="R702" t="s">
        <v>8561</v>
      </c>
      <c r="S702" t="s">
        <v>8008</v>
      </c>
      <c r="T702" t="s">
        <v>7744</v>
      </c>
    </row>
    <row r="703" spans="1:20" x14ac:dyDescent="0.25">
      <c r="A703" t="s">
        <v>1191</v>
      </c>
      <c r="B703" s="2">
        <v>42980</v>
      </c>
      <c r="C703" s="2">
        <v>42986</v>
      </c>
      <c r="D703" t="s">
        <v>19</v>
      </c>
      <c r="E703" t="s">
        <v>484</v>
      </c>
      <c r="F703" t="s">
        <v>402</v>
      </c>
      <c r="G703" s="1">
        <v>15072</v>
      </c>
      <c r="H703">
        <v>3</v>
      </c>
      <c r="I703">
        <v>2</v>
      </c>
      <c r="J703" s="1">
        <v>41448</v>
      </c>
      <c r="K703" t="s">
        <v>9123</v>
      </c>
      <c r="L703" t="s">
        <v>9135</v>
      </c>
      <c r="M703" t="s">
        <v>9333</v>
      </c>
      <c r="N703" t="s">
        <v>8536</v>
      </c>
      <c r="O703" t="s">
        <v>8717</v>
      </c>
      <c r="P703" t="s">
        <v>8604</v>
      </c>
      <c r="Q703">
        <v>44105</v>
      </c>
      <c r="R703" t="s">
        <v>8561</v>
      </c>
      <c r="S703" t="s">
        <v>7852</v>
      </c>
      <c r="T703" t="s">
        <v>7738</v>
      </c>
    </row>
    <row r="704" spans="1:20" x14ac:dyDescent="0.25">
      <c r="A704" t="s">
        <v>1192</v>
      </c>
      <c r="B704" s="2">
        <v>42678</v>
      </c>
      <c r="C704" s="2">
        <v>42682</v>
      </c>
      <c r="D704" t="s">
        <v>11</v>
      </c>
      <c r="E704" t="s">
        <v>680</v>
      </c>
      <c r="F704" t="s">
        <v>1193</v>
      </c>
      <c r="G704" s="1">
        <v>20988</v>
      </c>
      <c r="H704">
        <v>3</v>
      </c>
      <c r="I704">
        <v>0</v>
      </c>
      <c r="J704" s="1">
        <v>356796</v>
      </c>
      <c r="K704" t="s">
        <v>9123</v>
      </c>
      <c r="L704" t="s">
        <v>9135</v>
      </c>
      <c r="M704" t="s">
        <v>9721</v>
      </c>
      <c r="N704" t="s">
        <v>8536</v>
      </c>
      <c r="O704" t="s">
        <v>8547</v>
      </c>
      <c r="P704" t="s">
        <v>8548</v>
      </c>
      <c r="Q704">
        <v>98103</v>
      </c>
      <c r="R704" t="s">
        <v>8542</v>
      </c>
      <c r="S704" t="s">
        <v>7893</v>
      </c>
      <c r="T704" t="s">
        <v>7738</v>
      </c>
    </row>
    <row r="705" spans="1:20" x14ac:dyDescent="0.25">
      <c r="A705" t="s">
        <v>1194</v>
      </c>
      <c r="B705" s="2">
        <v>42103</v>
      </c>
      <c r="C705" s="2">
        <v>42108</v>
      </c>
      <c r="D705" t="s">
        <v>19</v>
      </c>
      <c r="E705" t="s">
        <v>1195</v>
      </c>
      <c r="F705" t="s">
        <v>1196</v>
      </c>
      <c r="G705" s="1">
        <v>369912</v>
      </c>
      <c r="H705">
        <v>3</v>
      </c>
      <c r="I705">
        <v>2</v>
      </c>
      <c r="J705" s="1">
        <v>-138717</v>
      </c>
      <c r="K705" t="s">
        <v>9123</v>
      </c>
      <c r="L705" t="s">
        <v>9131</v>
      </c>
      <c r="M705" t="s">
        <v>9722</v>
      </c>
      <c r="N705" t="s">
        <v>8536</v>
      </c>
      <c r="O705" t="s">
        <v>8657</v>
      </c>
      <c r="P705" t="s">
        <v>8541</v>
      </c>
      <c r="Q705">
        <v>90805</v>
      </c>
      <c r="R705" t="s">
        <v>8542</v>
      </c>
      <c r="S705" t="s">
        <v>8009</v>
      </c>
      <c r="T705" t="s">
        <v>7736</v>
      </c>
    </row>
    <row r="706" spans="1:20" x14ac:dyDescent="0.25">
      <c r="A706" t="s">
        <v>1197</v>
      </c>
      <c r="B706" s="2">
        <v>41894</v>
      </c>
      <c r="C706" s="2">
        <v>41899</v>
      </c>
      <c r="D706" t="s">
        <v>19</v>
      </c>
      <c r="E706" t="s">
        <v>1198</v>
      </c>
      <c r="F706" t="s">
        <v>1199</v>
      </c>
      <c r="G706" s="1">
        <v>10368</v>
      </c>
      <c r="H706">
        <v>2</v>
      </c>
      <c r="I706">
        <v>2</v>
      </c>
      <c r="J706" s="1">
        <v>36288</v>
      </c>
      <c r="K706" t="s">
        <v>9128</v>
      </c>
      <c r="L706" t="s">
        <v>9148</v>
      </c>
      <c r="M706" t="s">
        <v>9723</v>
      </c>
      <c r="N706" t="s">
        <v>8536</v>
      </c>
      <c r="O706" t="s">
        <v>8722</v>
      </c>
      <c r="P706" t="s">
        <v>8546</v>
      </c>
      <c r="Q706">
        <v>27511</v>
      </c>
      <c r="R706" t="s">
        <v>8539</v>
      </c>
      <c r="S706" t="s">
        <v>8010</v>
      </c>
      <c r="T706" t="s">
        <v>7738</v>
      </c>
    </row>
    <row r="707" spans="1:20" x14ac:dyDescent="0.25">
      <c r="A707" t="s">
        <v>1197</v>
      </c>
      <c r="B707" s="2">
        <v>41894</v>
      </c>
      <c r="C707" s="2">
        <v>41899</v>
      </c>
      <c r="D707" t="s">
        <v>19</v>
      </c>
      <c r="E707" t="s">
        <v>1198</v>
      </c>
      <c r="F707" t="s">
        <v>1200</v>
      </c>
      <c r="G707" s="1">
        <v>16684</v>
      </c>
      <c r="H707">
        <v>5</v>
      </c>
      <c r="I707">
        <v>2</v>
      </c>
      <c r="J707" s="1">
        <v>187695</v>
      </c>
      <c r="K707" t="s">
        <v>9128</v>
      </c>
      <c r="L707" t="s">
        <v>9144</v>
      </c>
      <c r="M707" t="s">
        <v>9724</v>
      </c>
      <c r="N707" t="s">
        <v>8536</v>
      </c>
      <c r="O707" t="s">
        <v>8722</v>
      </c>
      <c r="P707" t="s">
        <v>8546</v>
      </c>
      <c r="Q707">
        <v>27511</v>
      </c>
      <c r="R707" t="s">
        <v>8539</v>
      </c>
      <c r="S707" t="s">
        <v>8010</v>
      </c>
      <c r="T707" t="s">
        <v>7738</v>
      </c>
    </row>
    <row r="708" spans="1:20" x14ac:dyDescent="0.25">
      <c r="A708" t="s">
        <v>1197</v>
      </c>
      <c r="B708" s="2">
        <v>41894</v>
      </c>
      <c r="C708" s="2">
        <v>41899</v>
      </c>
      <c r="D708" t="s">
        <v>19</v>
      </c>
      <c r="E708" t="s">
        <v>1198</v>
      </c>
      <c r="F708" t="s">
        <v>903</v>
      </c>
      <c r="G708" s="1">
        <v>15216</v>
      </c>
      <c r="H708">
        <v>1</v>
      </c>
      <c r="I708">
        <v>2</v>
      </c>
      <c r="J708" s="1">
        <v>22824</v>
      </c>
      <c r="K708" t="s">
        <v>9139</v>
      </c>
      <c r="L708" t="s">
        <v>9162</v>
      </c>
      <c r="M708" t="s">
        <v>9593</v>
      </c>
      <c r="N708" t="s">
        <v>8536</v>
      </c>
      <c r="O708" t="s">
        <v>8722</v>
      </c>
      <c r="P708" t="s">
        <v>8546</v>
      </c>
      <c r="Q708">
        <v>27511</v>
      </c>
      <c r="R708" t="s">
        <v>8539</v>
      </c>
      <c r="S708" t="s">
        <v>8010</v>
      </c>
      <c r="T708" t="s">
        <v>7738</v>
      </c>
    </row>
    <row r="709" spans="1:20" x14ac:dyDescent="0.25">
      <c r="A709" t="s">
        <v>1201</v>
      </c>
      <c r="B709" s="2">
        <v>41975</v>
      </c>
      <c r="C709" s="2">
        <v>41977</v>
      </c>
      <c r="D709" t="s">
        <v>79</v>
      </c>
      <c r="E709" t="s">
        <v>1202</v>
      </c>
      <c r="F709" t="s">
        <v>508</v>
      </c>
      <c r="G709" s="1">
        <v>11996</v>
      </c>
      <c r="H709">
        <v>4</v>
      </c>
      <c r="I709">
        <v>0</v>
      </c>
      <c r="J709" s="1">
        <v>527824</v>
      </c>
      <c r="K709" t="s">
        <v>9139</v>
      </c>
      <c r="L709" t="s">
        <v>9162</v>
      </c>
      <c r="M709" t="s">
        <v>9388</v>
      </c>
      <c r="N709" t="s">
        <v>8536</v>
      </c>
      <c r="O709" t="s">
        <v>8576</v>
      </c>
      <c r="P709" t="s">
        <v>8577</v>
      </c>
      <c r="Q709">
        <v>10035</v>
      </c>
      <c r="R709" t="s">
        <v>8561</v>
      </c>
      <c r="S709" t="s">
        <v>8011</v>
      </c>
      <c r="T709" t="s">
        <v>7736</v>
      </c>
    </row>
    <row r="710" spans="1:20" x14ac:dyDescent="0.25">
      <c r="A710" t="s">
        <v>1201</v>
      </c>
      <c r="B710" s="2">
        <v>41975</v>
      </c>
      <c r="C710" s="2">
        <v>41977</v>
      </c>
      <c r="D710" t="s">
        <v>79</v>
      </c>
      <c r="E710" t="s">
        <v>1202</v>
      </c>
      <c r="F710" t="s">
        <v>1203</v>
      </c>
      <c r="G710" s="1">
        <v>88392</v>
      </c>
      <c r="H710">
        <v>5</v>
      </c>
      <c r="I710">
        <v>2</v>
      </c>
      <c r="J710" s="1">
        <v>-11049</v>
      </c>
      <c r="K710" t="s">
        <v>9123</v>
      </c>
      <c r="L710" t="s">
        <v>9124</v>
      </c>
      <c r="M710" t="s">
        <v>9725</v>
      </c>
      <c r="N710" t="s">
        <v>8536</v>
      </c>
      <c r="O710" t="s">
        <v>8576</v>
      </c>
      <c r="P710" t="s">
        <v>8577</v>
      </c>
      <c r="Q710">
        <v>10035</v>
      </c>
      <c r="R710" t="s">
        <v>8561</v>
      </c>
      <c r="S710" t="s">
        <v>8011</v>
      </c>
      <c r="T710" t="s">
        <v>7736</v>
      </c>
    </row>
    <row r="711" spans="1:20" x14ac:dyDescent="0.25">
      <c r="A711" t="s">
        <v>1201</v>
      </c>
      <c r="B711" s="2">
        <v>41975</v>
      </c>
      <c r="C711" s="2">
        <v>41977</v>
      </c>
      <c r="D711" t="s">
        <v>79</v>
      </c>
      <c r="E711" t="s">
        <v>1202</v>
      </c>
      <c r="F711" t="s">
        <v>699</v>
      </c>
      <c r="G711" s="1">
        <v>4672</v>
      </c>
      <c r="H711">
        <v>8</v>
      </c>
      <c r="I711">
        <v>2</v>
      </c>
      <c r="J711" s="1">
        <v>15768</v>
      </c>
      <c r="K711" t="s">
        <v>9128</v>
      </c>
      <c r="L711" t="s">
        <v>9142</v>
      </c>
      <c r="M711" t="s">
        <v>9489</v>
      </c>
      <c r="N711" t="s">
        <v>8536</v>
      </c>
      <c r="O711" t="s">
        <v>8576</v>
      </c>
      <c r="P711" t="s">
        <v>8577</v>
      </c>
      <c r="Q711">
        <v>10035</v>
      </c>
      <c r="R711" t="s">
        <v>8561</v>
      </c>
      <c r="S711" t="s">
        <v>8011</v>
      </c>
      <c r="T711" t="s">
        <v>7736</v>
      </c>
    </row>
    <row r="712" spans="1:20" x14ac:dyDescent="0.25">
      <c r="A712" t="s">
        <v>1204</v>
      </c>
      <c r="B712" s="2">
        <v>41734</v>
      </c>
      <c r="C712" s="2">
        <v>41736</v>
      </c>
      <c r="D712" t="s">
        <v>79</v>
      </c>
      <c r="E712" t="s">
        <v>1205</v>
      </c>
      <c r="F712" t="s">
        <v>835</v>
      </c>
      <c r="G712" s="1">
        <v>5548</v>
      </c>
      <c r="H712">
        <v>1</v>
      </c>
      <c r="I712">
        <v>0</v>
      </c>
      <c r="J712" s="1">
        <v>266304</v>
      </c>
      <c r="K712" t="s">
        <v>9128</v>
      </c>
      <c r="L712" t="s">
        <v>9148</v>
      </c>
      <c r="M712" t="s">
        <v>9558</v>
      </c>
      <c r="N712" t="s">
        <v>8536</v>
      </c>
      <c r="O712" t="s">
        <v>8576</v>
      </c>
      <c r="P712" t="s">
        <v>8577</v>
      </c>
      <c r="Q712">
        <v>10035</v>
      </c>
      <c r="R712" t="s">
        <v>8561</v>
      </c>
      <c r="S712" t="s">
        <v>8012</v>
      </c>
      <c r="T712" t="s">
        <v>7744</v>
      </c>
    </row>
    <row r="713" spans="1:20" x14ac:dyDescent="0.25">
      <c r="A713" t="s">
        <v>1206</v>
      </c>
      <c r="B713" s="2">
        <v>42981</v>
      </c>
      <c r="C713" s="2">
        <v>42985</v>
      </c>
      <c r="D713" t="s">
        <v>19</v>
      </c>
      <c r="E713" t="s">
        <v>1207</v>
      </c>
      <c r="F713" t="s">
        <v>1208</v>
      </c>
      <c r="G713" s="1">
        <v>24448</v>
      </c>
      <c r="H713">
        <v>4</v>
      </c>
      <c r="I713">
        <v>2</v>
      </c>
      <c r="J713" s="1">
        <v>88624</v>
      </c>
      <c r="K713" t="s">
        <v>9128</v>
      </c>
      <c r="L713" t="s">
        <v>9167</v>
      </c>
      <c r="M713" t="s">
        <v>9726</v>
      </c>
      <c r="N713" t="s">
        <v>8536</v>
      </c>
      <c r="O713" t="s">
        <v>8723</v>
      </c>
      <c r="P713" t="s">
        <v>8544</v>
      </c>
      <c r="Q713">
        <v>32137</v>
      </c>
      <c r="R713" t="s">
        <v>8539</v>
      </c>
      <c r="S713" t="s">
        <v>8013</v>
      </c>
      <c r="T713" t="s">
        <v>7736</v>
      </c>
    </row>
    <row r="714" spans="1:20" x14ac:dyDescent="0.25">
      <c r="A714" t="s">
        <v>1209</v>
      </c>
      <c r="B714" s="2">
        <v>42874</v>
      </c>
      <c r="C714" s="2">
        <v>42879</v>
      </c>
      <c r="D714" t="s">
        <v>19</v>
      </c>
      <c r="E714" t="s">
        <v>1210</v>
      </c>
      <c r="F714" t="s">
        <v>1211</v>
      </c>
      <c r="G714" s="1">
        <v>28134</v>
      </c>
      <c r="H714">
        <v>6</v>
      </c>
      <c r="I714">
        <v>0</v>
      </c>
      <c r="J714" s="1">
        <v>1097226</v>
      </c>
      <c r="K714" t="s">
        <v>9128</v>
      </c>
      <c r="L714" t="s">
        <v>9144</v>
      </c>
      <c r="M714" t="s">
        <v>9727</v>
      </c>
      <c r="N714" t="s">
        <v>8536</v>
      </c>
      <c r="O714" t="s">
        <v>8724</v>
      </c>
      <c r="P714" t="s">
        <v>8577</v>
      </c>
      <c r="Q714">
        <v>10550</v>
      </c>
      <c r="R714" t="s">
        <v>8561</v>
      </c>
      <c r="S714" t="s">
        <v>8014</v>
      </c>
      <c r="T714" t="s">
        <v>7738</v>
      </c>
    </row>
    <row r="715" spans="1:20" x14ac:dyDescent="0.25">
      <c r="A715" t="s">
        <v>1209</v>
      </c>
      <c r="B715" s="2">
        <v>42874</v>
      </c>
      <c r="C715" s="2">
        <v>42879</v>
      </c>
      <c r="D715" t="s">
        <v>19</v>
      </c>
      <c r="E715" t="s">
        <v>1210</v>
      </c>
      <c r="F715" t="s">
        <v>702</v>
      </c>
      <c r="G715" s="1">
        <v>30798</v>
      </c>
      <c r="H715">
        <v>2</v>
      </c>
      <c r="I715">
        <v>0</v>
      </c>
      <c r="J715" s="1">
        <v>893142</v>
      </c>
      <c r="K715" t="s">
        <v>9139</v>
      </c>
      <c r="L715" t="s">
        <v>9140</v>
      </c>
      <c r="M715" t="s">
        <v>9490</v>
      </c>
      <c r="N715" t="s">
        <v>8536</v>
      </c>
      <c r="O715" t="s">
        <v>8724</v>
      </c>
      <c r="P715" t="s">
        <v>8577</v>
      </c>
      <c r="Q715">
        <v>10550</v>
      </c>
      <c r="R715" t="s">
        <v>8561</v>
      </c>
      <c r="S715" t="s">
        <v>8014</v>
      </c>
      <c r="T715" t="s">
        <v>7738</v>
      </c>
    </row>
    <row r="716" spans="1:20" x14ac:dyDescent="0.25">
      <c r="A716" t="s">
        <v>1209</v>
      </c>
      <c r="B716" s="2">
        <v>42874</v>
      </c>
      <c r="C716" s="2">
        <v>42879</v>
      </c>
      <c r="D716" t="s">
        <v>19</v>
      </c>
      <c r="E716" t="s">
        <v>1210</v>
      </c>
      <c r="F716" t="s">
        <v>1212</v>
      </c>
      <c r="G716" s="1">
        <v>29997</v>
      </c>
      <c r="H716">
        <v>3</v>
      </c>
      <c r="I716">
        <v>0</v>
      </c>
      <c r="J716" s="1">
        <v>1139886</v>
      </c>
      <c r="K716" t="s">
        <v>9139</v>
      </c>
      <c r="L716" t="s">
        <v>9162</v>
      </c>
      <c r="M716" t="s">
        <v>9728</v>
      </c>
      <c r="N716" t="s">
        <v>8536</v>
      </c>
      <c r="O716" t="s">
        <v>8724</v>
      </c>
      <c r="P716" t="s">
        <v>8577</v>
      </c>
      <c r="Q716">
        <v>10550</v>
      </c>
      <c r="R716" t="s">
        <v>8561</v>
      </c>
      <c r="S716" t="s">
        <v>8014</v>
      </c>
      <c r="T716" t="s">
        <v>7738</v>
      </c>
    </row>
    <row r="717" spans="1:20" x14ac:dyDescent="0.25">
      <c r="A717" t="s">
        <v>1213</v>
      </c>
      <c r="B717" s="2">
        <v>41821</v>
      </c>
      <c r="C717" s="2">
        <v>41826</v>
      </c>
      <c r="D717" t="s">
        <v>11</v>
      </c>
      <c r="E717" t="s">
        <v>484</v>
      </c>
      <c r="F717" t="s">
        <v>1214</v>
      </c>
      <c r="G717" s="1">
        <v>1992</v>
      </c>
      <c r="H717">
        <v>5</v>
      </c>
      <c r="I717">
        <v>2</v>
      </c>
      <c r="J717" s="1">
        <v>6972</v>
      </c>
      <c r="K717" t="s">
        <v>9128</v>
      </c>
      <c r="L717" t="s">
        <v>9142</v>
      </c>
      <c r="M717" t="s">
        <v>9729</v>
      </c>
      <c r="N717" t="s">
        <v>8536</v>
      </c>
      <c r="O717" t="s">
        <v>8547</v>
      </c>
      <c r="P717" t="s">
        <v>8548</v>
      </c>
      <c r="Q717">
        <v>98105</v>
      </c>
      <c r="R717" t="s">
        <v>8542</v>
      </c>
      <c r="S717" t="s">
        <v>7852</v>
      </c>
      <c r="T717" t="s">
        <v>7738</v>
      </c>
    </row>
    <row r="718" spans="1:20" x14ac:dyDescent="0.25">
      <c r="A718" t="s">
        <v>1215</v>
      </c>
      <c r="B718" s="2">
        <v>41650</v>
      </c>
      <c r="C718" s="2">
        <v>41653</v>
      </c>
      <c r="D718" t="s">
        <v>79</v>
      </c>
      <c r="E718" t="s">
        <v>1216</v>
      </c>
      <c r="F718" t="s">
        <v>1071</v>
      </c>
      <c r="G718" s="1">
        <v>994</v>
      </c>
      <c r="H718">
        <v>2</v>
      </c>
      <c r="I718">
        <v>0</v>
      </c>
      <c r="J718" s="1">
        <v>30814</v>
      </c>
      <c r="K718" t="s">
        <v>9123</v>
      </c>
      <c r="L718" t="s">
        <v>9135</v>
      </c>
      <c r="M718" t="s">
        <v>9666</v>
      </c>
      <c r="N718" t="s">
        <v>8536</v>
      </c>
      <c r="O718" t="s">
        <v>8572</v>
      </c>
      <c r="P718" t="s">
        <v>8573</v>
      </c>
      <c r="Q718">
        <v>19901</v>
      </c>
      <c r="R718" t="s">
        <v>8561</v>
      </c>
      <c r="S718" t="s">
        <v>8015</v>
      </c>
      <c r="T718" t="s">
        <v>7736</v>
      </c>
    </row>
    <row r="719" spans="1:20" x14ac:dyDescent="0.25">
      <c r="A719" t="s">
        <v>1217</v>
      </c>
      <c r="B719" s="2">
        <v>43002</v>
      </c>
      <c r="C719" s="2">
        <v>43007</v>
      </c>
      <c r="D719" t="s">
        <v>19</v>
      </c>
      <c r="E719" t="s">
        <v>468</v>
      </c>
      <c r="F719" t="s">
        <v>1218</v>
      </c>
      <c r="G719" s="1">
        <v>103056</v>
      </c>
      <c r="H719">
        <v>3</v>
      </c>
      <c r="I719">
        <v>2</v>
      </c>
      <c r="J719" s="1">
        <v>244758</v>
      </c>
      <c r="K719" t="s">
        <v>9123</v>
      </c>
      <c r="L719" t="s">
        <v>9135</v>
      </c>
      <c r="M719" t="s">
        <v>9730</v>
      </c>
      <c r="N719" t="s">
        <v>8536</v>
      </c>
      <c r="O719" t="s">
        <v>8613</v>
      </c>
      <c r="P719" t="s">
        <v>8604</v>
      </c>
      <c r="Q719">
        <v>43055</v>
      </c>
      <c r="R719" t="s">
        <v>8561</v>
      </c>
      <c r="S719" t="s">
        <v>7848</v>
      </c>
      <c r="T719" t="s">
        <v>7736</v>
      </c>
    </row>
    <row r="720" spans="1:20" x14ac:dyDescent="0.25">
      <c r="A720" t="s">
        <v>1219</v>
      </c>
      <c r="B720" s="2">
        <v>41792</v>
      </c>
      <c r="C720" s="2">
        <v>41797</v>
      </c>
      <c r="D720" t="s">
        <v>19</v>
      </c>
      <c r="E720" t="s">
        <v>1220</v>
      </c>
      <c r="F720" t="s">
        <v>890</v>
      </c>
      <c r="G720" s="1">
        <v>59808</v>
      </c>
      <c r="H720">
        <v>3</v>
      </c>
      <c r="I720">
        <v>2</v>
      </c>
      <c r="J720" s="1">
        <v>194376</v>
      </c>
      <c r="K720" t="s">
        <v>9128</v>
      </c>
      <c r="L720" t="s">
        <v>9142</v>
      </c>
      <c r="M720" t="s">
        <v>9585</v>
      </c>
      <c r="N720" t="s">
        <v>8536</v>
      </c>
      <c r="O720" t="s">
        <v>8562</v>
      </c>
      <c r="P720" t="s">
        <v>8555</v>
      </c>
      <c r="Q720">
        <v>84057</v>
      </c>
      <c r="R720" t="s">
        <v>8542</v>
      </c>
      <c r="S720" t="s">
        <v>8016</v>
      </c>
      <c r="T720" t="s">
        <v>7744</v>
      </c>
    </row>
    <row r="721" spans="1:20" x14ac:dyDescent="0.25">
      <c r="A721" t="s">
        <v>1219</v>
      </c>
      <c r="B721" s="2">
        <v>41792</v>
      </c>
      <c r="C721" s="2">
        <v>41797</v>
      </c>
      <c r="D721" t="s">
        <v>19</v>
      </c>
      <c r="E721" t="s">
        <v>1220</v>
      </c>
      <c r="F721" t="s">
        <v>789</v>
      </c>
      <c r="G721" s="1">
        <v>7332</v>
      </c>
      <c r="H721">
        <v>6</v>
      </c>
      <c r="I721">
        <v>0</v>
      </c>
      <c r="J721" s="1">
        <v>21996</v>
      </c>
      <c r="K721" t="s">
        <v>9123</v>
      </c>
      <c r="L721" t="s">
        <v>9135</v>
      </c>
      <c r="M721" t="s">
        <v>9532</v>
      </c>
      <c r="N721" t="s">
        <v>8536</v>
      </c>
      <c r="O721" t="s">
        <v>8562</v>
      </c>
      <c r="P721" t="s">
        <v>8555</v>
      </c>
      <c r="Q721">
        <v>84057</v>
      </c>
      <c r="R721" t="s">
        <v>8542</v>
      </c>
      <c r="S721" t="s">
        <v>8016</v>
      </c>
      <c r="T721" t="s">
        <v>7744</v>
      </c>
    </row>
    <row r="722" spans="1:20" x14ac:dyDescent="0.25">
      <c r="A722" t="s">
        <v>1221</v>
      </c>
      <c r="B722" s="2">
        <v>42413</v>
      </c>
      <c r="C722" s="2">
        <v>42418</v>
      </c>
      <c r="D722" t="s">
        <v>19</v>
      </c>
      <c r="E722" t="s">
        <v>1222</v>
      </c>
      <c r="F722" t="s">
        <v>1223</v>
      </c>
      <c r="G722" s="1">
        <v>14682</v>
      </c>
      <c r="H722">
        <v>3</v>
      </c>
      <c r="I722">
        <v>0</v>
      </c>
      <c r="J722" s="1">
        <v>7341</v>
      </c>
      <c r="K722" t="s">
        <v>9128</v>
      </c>
      <c r="L722" t="s">
        <v>9148</v>
      </c>
      <c r="M722" t="s">
        <v>9731</v>
      </c>
      <c r="N722" t="s">
        <v>8536</v>
      </c>
      <c r="O722" t="s">
        <v>8540</v>
      </c>
      <c r="P722" t="s">
        <v>8541</v>
      </c>
      <c r="Q722">
        <v>90045</v>
      </c>
      <c r="R722" t="s">
        <v>8542</v>
      </c>
      <c r="S722" t="s">
        <v>8017</v>
      </c>
      <c r="T722" t="s">
        <v>7744</v>
      </c>
    </row>
    <row r="723" spans="1:20" x14ac:dyDescent="0.25">
      <c r="A723" t="s">
        <v>1224</v>
      </c>
      <c r="B723" s="2">
        <v>42719</v>
      </c>
      <c r="C723" s="2">
        <v>42723</v>
      </c>
      <c r="D723" t="s">
        <v>19</v>
      </c>
      <c r="E723" t="s">
        <v>755</v>
      </c>
      <c r="F723" t="s">
        <v>1225</v>
      </c>
      <c r="G723" s="1">
        <v>165294</v>
      </c>
      <c r="H723">
        <v>3</v>
      </c>
      <c r="I723">
        <v>0</v>
      </c>
      <c r="J723" s="1">
        <v>2314116</v>
      </c>
      <c r="K723" t="s">
        <v>9123</v>
      </c>
      <c r="L723" t="s">
        <v>9131</v>
      </c>
      <c r="M723" t="s">
        <v>9732</v>
      </c>
      <c r="N723" t="s">
        <v>8536</v>
      </c>
      <c r="O723" t="s">
        <v>8638</v>
      </c>
      <c r="P723" t="s">
        <v>8571</v>
      </c>
      <c r="Q723">
        <v>48205</v>
      </c>
      <c r="R723" t="s">
        <v>8551</v>
      </c>
      <c r="S723" t="s">
        <v>7910</v>
      </c>
      <c r="T723" t="s">
        <v>7738</v>
      </c>
    </row>
    <row r="724" spans="1:20" x14ac:dyDescent="0.25">
      <c r="A724" t="s">
        <v>1224</v>
      </c>
      <c r="B724" s="2">
        <v>42719</v>
      </c>
      <c r="C724" s="2">
        <v>42723</v>
      </c>
      <c r="D724" t="s">
        <v>19</v>
      </c>
      <c r="E724" t="s">
        <v>755</v>
      </c>
      <c r="F724" t="s">
        <v>1226</v>
      </c>
      <c r="G724" s="1">
        <v>29637</v>
      </c>
      <c r="H724">
        <v>3</v>
      </c>
      <c r="I724">
        <v>0</v>
      </c>
      <c r="J724" s="1">
        <v>800199</v>
      </c>
      <c r="K724" t="s">
        <v>9128</v>
      </c>
      <c r="L724" t="s">
        <v>9133</v>
      </c>
      <c r="M724" t="s">
        <v>9733</v>
      </c>
      <c r="N724" t="s">
        <v>8536</v>
      </c>
      <c r="O724" t="s">
        <v>8638</v>
      </c>
      <c r="P724" t="s">
        <v>8571</v>
      </c>
      <c r="Q724">
        <v>48205</v>
      </c>
      <c r="R724" t="s">
        <v>8551</v>
      </c>
      <c r="S724" t="s">
        <v>7910</v>
      </c>
      <c r="T724" t="s">
        <v>7738</v>
      </c>
    </row>
    <row r="725" spans="1:20" x14ac:dyDescent="0.25">
      <c r="A725" t="s">
        <v>1227</v>
      </c>
      <c r="B725" s="2">
        <v>41919</v>
      </c>
      <c r="C725" s="2">
        <v>41925</v>
      </c>
      <c r="D725" t="s">
        <v>19</v>
      </c>
      <c r="E725" t="s">
        <v>1228</v>
      </c>
      <c r="F725" t="s">
        <v>1229</v>
      </c>
      <c r="G725" s="1">
        <v>12992</v>
      </c>
      <c r="H725">
        <v>5</v>
      </c>
      <c r="I725">
        <v>2</v>
      </c>
      <c r="J725" s="1">
        <v>21112</v>
      </c>
      <c r="K725" t="s">
        <v>9123</v>
      </c>
      <c r="L725" t="s">
        <v>9135</v>
      </c>
      <c r="M725" t="s">
        <v>9734</v>
      </c>
      <c r="N725" t="s">
        <v>8536</v>
      </c>
      <c r="O725" t="s">
        <v>8559</v>
      </c>
      <c r="P725" t="s">
        <v>8560</v>
      </c>
      <c r="Q725">
        <v>19140</v>
      </c>
      <c r="R725" t="s">
        <v>8561</v>
      </c>
      <c r="S725" t="s">
        <v>8018</v>
      </c>
      <c r="T725" t="s">
        <v>7744</v>
      </c>
    </row>
    <row r="726" spans="1:20" x14ac:dyDescent="0.25">
      <c r="A726" t="s">
        <v>1230</v>
      </c>
      <c r="B726" s="2">
        <v>42558</v>
      </c>
      <c r="C726" s="2">
        <v>42563</v>
      </c>
      <c r="D726" t="s">
        <v>19</v>
      </c>
      <c r="E726" t="s">
        <v>1231</v>
      </c>
      <c r="F726" t="s">
        <v>1232</v>
      </c>
      <c r="G726" s="1">
        <v>45584</v>
      </c>
      <c r="H726">
        <v>7</v>
      </c>
      <c r="I726">
        <v>2</v>
      </c>
      <c r="J726" s="1">
        <v>51282</v>
      </c>
      <c r="K726" t="s">
        <v>9128</v>
      </c>
      <c r="L726" t="s">
        <v>9273</v>
      </c>
      <c r="M726" t="s">
        <v>9735</v>
      </c>
      <c r="N726" t="s">
        <v>8536</v>
      </c>
      <c r="O726" t="s">
        <v>8725</v>
      </c>
      <c r="P726" t="s">
        <v>8544</v>
      </c>
      <c r="Q726">
        <v>33012</v>
      </c>
      <c r="R726" t="s">
        <v>8539</v>
      </c>
      <c r="S726" t="s">
        <v>8019</v>
      </c>
      <c r="T726" t="s">
        <v>7738</v>
      </c>
    </row>
    <row r="727" spans="1:20" x14ac:dyDescent="0.25">
      <c r="A727" t="s">
        <v>1233</v>
      </c>
      <c r="B727" s="2">
        <v>42994</v>
      </c>
      <c r="C727" s="2">
        <v>42998</v>
      </c>
      <c r="D727" t="s">
        <v>19</v>
      </c>
      <c r="E727" t="s">
        <v>1234</v>
      </c>
      <c r="F727" t="s">
        <v>1235</v>
      </c>
      <c r="G727" s="1">
        <v>17568</v>
      </c>
      <c r="H727">
        <v>2</v>
      </c>
      <c r="I727">
        <v>2</v>
      </c>
      <c r="J727" s="1">
        <v>63684</v>
      </c>
      <c r="K727" t="s">
        <v>9128</v>
      </c>
      <c r="L727" t="s">
        <v>9167</v>
      </c>
      <c r="M727" t="s">
        <v>9736</v>
      </c>
      <c r="N727" t="s">
        <v>8536</v>
      </c>
      <c r="O727" t="s">
        <v>8661</v>
      </c>
      <c r="P727" t="s">
        <v>8550</v>
      </c>
      <c r="Q727">
        <v>78745</v>
      </c>
      <c r="R727" t="s">
        <v>8551</v>
      </c>
      <c r="S727" t="s">
        <v>8020</v>
      </c>
      <c r="T727" t="s">
        <v>7736</v>
      </c>
    </row>
    <row r="728" spans="1:20" x14ac:dyDescent="0.25">
      <c r="A728" t="s">
        <v>1233</v>
      </c>
      <c r="B728" s="2">
        <v>42994</v>
      </c>
      <c r="C728" s="2">
        <v>42998</v>
      </c>
      <c r="D728" t="s">
        <v>19</v>
      </c>
      <c r="E728" t="s">
        <v>1234</v>
      </c>
      <c r="F728" t="s">
        <v>1236</v>
      </c>
      <c r="G728" s="1">
        <v>55992</v>
      </c>
      <c r="H728">
        <v>1</v>
      </c>
      <c r="I728">
        <v>2</v>
      </c>
      <c r="J728" s="1">
        <v>55992</v>
      </c>
      <c r="K728" t="s">
        <v>9139</v>
      </c>
      <c r="L728" t="s">
        <v>9140</v>
      </c>
      <c r="M728" t="s">
        <v>9737</v>
      </c>
      <c r="N728" t="s">
        <v>8536</v>
      </c>
      <c r="O728" t="s">
        <v>8661</v>
      </c>
      <c r="P728" t="s">
        <v>8550</v>
      </c>
      <c r="Q728">
        <v>78745</v>
      </c>
      <c r="R728" t="s">
        <v>8551</v>
      </c>
      <c r="S728" t="s">
        <v>8020</v>
      </c>
      <c r="T728" t="s">
        <v>7736</v>
      </c>
    </row>
    <row r="729" spans="1:20" x14ac:dyDescent="0.25">
      <c r="A729" t="s">
        <v>1237</v>
      </c>
      <c r="B729" s="2">
        <v>42707</v>
      </c>
      <c r="C729" s="2">
        <v>42710</v>
      </c>
      <c r="D729" t="s">
        <v>79</v>
      </c>
      <c r="E729" t="s">
        <v>1238</v>
      </c>
      <c r="F729" t="s">
        <v>1239</v>
      </c>
      <c r="G729" s="1">
        <v>18272</v>
      </c>
      <c r="H729">
        <v>8</v>
      </c>
      <c r="I729">
        <v>0</v>
      </c>
      <c r="J729" s="1">
        <v>840512</v>
      </c>
      <c r="K729" t="s">
        <v>9128</v>
      </c>
      <c r="L729" t="s">
        <v>9148</v>
      </c>
      <c r="M729" t="s">
        <v>9738</v>
      </c>
      <c r="N729" t="s">
        <v>8536</v>
      </c>
      <c r="O729" t="s">
        <v>8726</v>
      </c>
      <c r="P729" t="s">
        <v>8577</v>
      </c>
      <c r="Q729">
        <v>11572</v>
      </c>
      <c r="R729" t="s">
        <v>8561</v>
      </c>
      <c r="S729" t="s">
        <v>8021</v>
      </c>
      <c r="T729" t="s">
        <v>7736</v>
      </c>
    </row>
    <row r="730" spans="1:20" x14ac:dyDescent="0.25">
      <c r="A730" t="s">
        <v>1237</v>
      </c>
      <c r="B730" s="2">
        <v>42707</v>
      </c>
      <c r="C730" s="2">
        <v>42710</v>
      </c>
      <c r="D730" t="s">
        <v>79</v>
      </c>
      <c r="E730" t="s">
        <v>1238</v>
      </c>
      <c r="F730" t="s">
        <v>1240</v>
      </c>
      <c r="G730" s="1">
        <v>400032</v>
      </c>
      <c r="H730">
        <v>2</v>
      </c>
      <c r="I730">
        <v>4</v>
      </c>
      <c r="J730" s="1">
        <v>-1533456</v>
      </c>
      <c r="K730" t="s">
        <v>9123</v>
      </c>
      <c r="L730" t="s">
        <v>9131</v>
      </c>
      <c r="M730" t="s">
        <v>9739</v>
      </c>
      <c r="N730" t="s">
        <v>8536</v>
      </c>
      <c r="O730" t="s">
        <v>8726</v>
      </c>
      <c r="P730" t="s">
        <v>8577</v>
      </c>
      <c r="Q730">
        <v>11572</v>
      </c>
      <c r="R730" t="s">
        <v>8561</v>
      </c>
      <c r="S730" t="s">
        <v>8021</v>
      </c>
      <c r="T730" t="s">
        <v>7736</v>
      </c>
    </row>
    <row r="731" spans="1:20" x14ac:dyDescent="0.25">
      <c r="A731" t="s">
        <v>1237</v>
      </c>
      <c r="B731" s="2">
        <v>42707</v>
      </c>
      <c r="C731" s="2">
        <v>42710</v>
      </c>
      <c r="D731" t="s">
        <v>79</v>
      </c>
      <c r="E731" t="s">
        <v>1238</v>
      </c>
      <c r="F731" t="s">
        <v>1241</v>
      </c>
      <c r="G731" s="1">
        <v>3363</v>
      </c>
      <c r="H731">
        <v>3</v>
      </c>
      <c r="I731">
        <v>0</v>
      </c>
      <c r="J731" s="1">
        <v>10089</v>
      </c>
      <c r="K731" t="s">
        <v>9128</v>
      </c>
      <c r="L731" t="s">
        <v>9133</v>
      </c>
      <c r="M731" t="s">
        <v>9740</v>
      </c>
      <c r="N731" t="s">
        <v>8536</v>
      </c>
      <c r="O731" t="s">
        <v>8726</v>
      </c>
      <c r="P731" t="s">
        <v>8577</v>
      </c>
      <c r="Q731">
        <v>11572</v>
      </c>
      <c r="R731" t="s">
        <v>8561</v>
      </c>
      <c r="S731" t="s">
        <v>8021</v>
      </c>
      <c r="T731" t="s">
        <v>7736</v>
      </c>
    </row>
    <row r="732" spans="1:20" x14ac:dyDescent="0.25">
      <c r="A732" t="s">
        <v>1237</v>
      </c>
      <c r="B732" s="2">
        <v>42707</v>
      </c>
      <c r="C732" s="2">
        <v>42710</v>
      </c>
      <c r="D732" t="s">
        <v>79</v>
      </c>
      <c r="E732" t="s">
        <v>1238</v>
      </c>
      <c r="F732" t="s">
        <v>466</v>
      </c>
      <c r="G732" s="1">
        <v>542646</v>
      </c>
      <c r="H732">
        <v>3</v>
      </c>
      <c r="I732">
        <v>1</v>
      </c>
      <c r="J732" s="1">
        <v>1024998</v>
      </c>
      <c r="K732" t="s">
        <v>9123</v>
      </c>
      <c r="L732" t="s">
        <v>9126</v>
      </c>
      <c r="M732" t="s">
        <v>9370</v>
      </c>
      <c r="N732" t="s">
        <v>8536</v>
      </c>
      <c r="O732" t="s">
        <v>8726</v>
      </c>
      <c r="P732" t="s">
        <v>8577</v>
      </c>
      <c r="Q732">
        <v>11572</v>
      </c>
      <c r="R732" t="s">
        <v>8561</v>
      </c>
      <c r="S732" t="s">
        <v>8021</v>
      </c>
      <c r="T732" t="s">
        <v>7736</v>
      </c>
    </row>
    <row r="733" spans="1:20" x14ac:dyDescent="0.25">
      <c r="A733" t="s">
        <v>1237</v>
      </c>
      <c r="B733" s="2">
        <v>42707</v>
      </c>
      <c r="C733" s="2">
        <v>42710</v>
      </c>
      <c r="D733" t="s">
        <v>79</v>
      </c>
      <c r="E733" t="s">
        <v>1238</v>
      </c>
      <c r="F733" t="s">
        <v>794</v>
      </c>
      <c r="G733" s="1">
        <v>63</v>
      </c>
      <c r="H733">
        <v>2</v>
      </c>
      <c r="I733">
        <v>0</v>
      </c>
      <c r="J733" s="1">
        <v>3024</v>
      </c>
      <c r="K733" t="s">
        <v>9128</v>
      </c>
      <c r="L733" t="s">
        <v>9129</v>
      </c>
      <c r="M733" t="s">
        <v>9537</v>
      </c>
      <c r="N733" t="s">
        <v>8536</v>
      </c>
      <c r="O733" t="s">
        <v>8726</v>
      </c>
      <c r="P733" t="s">
        <v>8577</v>
      </c>
      <c r="Q733">
        <v>11572</v>
      </c>
      <c r="R733" t="s">
        <v>8561</v>
      </c>
      <c r="S733" t="s">
        <v>8021</v>
      </c>
      <c r="T733" t="s">
        <v>7736</v>
      </c>
    </row>
    <row r="734" spans="1:20" x14ac:dyDescent="0.25">
      <c r="A734" t="s">
        <v>1242</v>
      </c>
      <c r="B734" s="2">
        <v>42756</v>
      </c>
      <c r="C734" s="2">
        <v>42760</v>
      </c>
      <c r="D734" t="s">
        <v>19</v>
      </c>
      <c r="E734" t="s">
        <v>1243</v>
      </c>
      <c r="F734" t="s">
        <v>916</v>
      </c>
      <c r="G734" s="1">
        <v>24294</v>
      </c>
      <c r="H734">
        <v>3</v>
      </c>
      <c r="I734">
        <v>0</v>
      </c>
      <c r="J734" s="1">
        <v>97176</v>
      </c>
      <c r="K734" t="s">
        <v>9128</v>
      </c>
      <c r="L734" t="s">
        <v>9133</v>
      </c>
      <c r="M734" t="s">
        <v>9600</v>
      </c>
      <c r="N734" t="s">
        <v>8536</v>
      </c>
      <c r="O734" t="s">
        <v>8547</v>
      </c>
      <c r="P734" t="s">
        <v>8548</v>
      </c>
      <c r="Q734">
        <v>98115</v>
      </c>
      <c r="R734" t="s">
        <v>8542</v>
      </c>
      <c r="S734" t="s">
        <v>8022</v>
      </c>
      <c r="T734" t="s">
        <v>7744</v>
      </c>
    </row>
    <row r="735" spans="1:20" x14ac:dyDescent="0.25">
      <c r="A735" t="s">
        <v>1242</v>
      </c>
      <c r="B735" s="2">
        <v>42756</v>
      </c>
      <c r="C735" s="2">
        <v>42760</v>
      </c>
      <c r="D735" t="s">
        <v>19</v>
      </c>
      <c r="E735" t="s">
        <v>1243</v>
      </c>
      <c r="F735" t="s">
        <v>1244</v>
      </c>
      <c r="G735" s="1">
        <v>17997</v>
      </c>
      <c r="H735">
        <v>3</v>
      </c>
      <c r="I735">
        <v>0</v>
      </c>
      <c r="J735" s="1">
        <v>863856</v>
      </c>
      <c r="K735" t="s">
        <v>9139</v>
      </c>
      <c r="L735" t="s">
        <v>9162</v>
      </c>
      <c r="M735" t="s">
        <v>9741</v>
      </c>
      <c r="N735" t="s">
        <v>8536</v>
      </c>
      <c r="O735" t="s">
        <v>8547</v>
      </c>
      <c r="P735" t="s">
        <v>8548</v>
      </c>
      <c r="Q735">
        <v>98115</v>
      </c>
      <c r="R735" t="s">
        <v>8542</v>
      </c>
      <c r="S735" t="s">
        <v>8022</v>
      </c>
      <c r="T735" t="s">
        <v>7744</v>
      </c>
    </row>
    <row r="736" spans="1:20" x14ac:dyDescent="0.25">
      <c r="A736" t="s">
        <v>1242</v>
      </c>
      <c r="B736" s="2">
        <v>42756</v>
      </c>
      <c r="C736" s="2">
        <v>42760</v>
      </c>
      <c r="D736" t="s">
        <v>19</v>
      </c>
      <c r="E736" t="s">
        <v>1243</v>
      </c>
      <c r="F736" t="s">
        <v>706</v>
      </c>
      <c r="G736" s="1">
        <v>99696</v>
      </c>
      <c r="H736">
        <v>6</v>
      </c>
      <c r="I736">
        <v>2</v>
      </c>
      <c r="J736" s="1">
        <v>336474</v>
      </c>
      <c r="K736" t="s">
        <v>9128</v>
      </c>
      <c r="L736" t="s">
        <v>9142</v>
      </c>
      <c r="M736" t="s">
        <v>9492</v>
      </c>
      <c r="N736" t="s">
        <v>8536</v>
      </c>
      <c r="O736" t="s">
        <v>8547</v>
      </c>
      <c r="P736" t="s">
        <v>8548</v>
      </c>
      <c r="Q736">
        <v>98115</v>
      </c>
      <c r="R736" t="s">
        <v>8542</v>
      </c>
      <c r="S736" t="s">
        <v>8022</v>
      </c>
      <c r="T736" t="s">
        <v>7744</v>
      </c>
    </row>
    <row r="737" spans="1:20" x14ac:dyDescent="0.25">
      <c r="A737" t="s">
        <v>1242</v>
      </c>
      <c r="B737" s="2">
        <v>42756</v>
      </c>
      <c r="C737" s="2">
        <v>42760</v>
      </c>
      <c r="D737" t="s">
        <v>19</v>
      </c>
      <c r="E737" t="s">
        <v>1243</v>
      </c>
      <c r="F737" t="s">
        <v>101</v>
      </c>
      <c r="G737" s="1">
        <v>27936</v>
      </c>
      <c r="H737">
        <v>4</v>
      </c>
      <c r="I737">
        <v>2</v>
      </c>
      <c r="J737" s="1">
        <v>94284</v>
      </c>
      <c r="K737" t="s">
        <v>9128</v>
      </c>
      <c r="L737" t="s">
        <v>9142</v>
      </c>
      <c r="M737" t="s">
        <v>9183</v>
      </c>
      <c r="N737" t="s">
        <v>8536</v>
      </c>
      <c r="O737" t="s">
        <v>8547</v>
      </c>
      <c r="P737" t="s">
        <v>8548</v>
      </c>
      <c r="Q737">
        <v>98115</v>
      </c>
      <c r="R737" t="s">
        <v>8542</v>
      </c>
      <c r="S737" t="s">
        <v>8022</v>
      </c>
      <c r="T737" t="s">
        <v>7744</v>
      </c>
    </row>
    <row r="738" spans="1:20" x14ac:dyDescent="0.25">
      <c r="A738" t="s">
        <v>1242</v>
      </c>
      <c r="B738" s="2">
        <v>42756</v>
      </c>
      <c r="C738" s="2">
        <v>42760</v>
      </c>
      <c r="D738" t="s">
        <v>19</v>
      </c>
      <c r="E738" t="s">
        <v>1243</v>
      </c>
      <c r="F738" t="s">
        <v>1245</v>
      </c>
      <c r="G738" s="1">
        <v>8498</v>
      </c>
      <c r="H738">
        <v>1</v>
      </c>
      <c r="I738">
        <v>0</v>
      </c>
      <c r="J738" s="1">
        <v>186956</v>
      </c>
      <c r="K738" t="s">
        <v>9123</v>
      </c>
      <c r="L738" t="s">
        <v>9124</v>
      </c>
      <c r="M738" t="s">
        <v>9742</v>
      </c>
      <c r="N738" t="s">
        <v>8536</v>
      </c>
      <c r="O738" t="s">
        <v>8547</v>
      </c>
      <c r="P738" t="s">
        <v>8548</v>
      </c>
      <c r="Q738">
        <v>98115</v>
      </c>
      <c r="R738" t="s">
        <v>8542</v>
      </c>
      <c r="S738" t="s">
        <v>8022</v>
      </c>
      <c r="T738" t="s">
        <v>7744</v>
      </c>
    </row>
    <row r="739" spans="1:20" x14ac:dyDescent="0.25">
      <c r="A739" t="s">
        <v>1242</v>
      </c>
      <c r="B739" s="2">
        <v>42756</v>
      </c>
      <c r="C739" s="2">
        <v>42760</v>
      </c>
      <c r="D739" t="s">
        <v>19</v>
      </c>
      <c r="E739" t="s">
        <v>1243</v>
      </c>
      <c r="F739" t="s">
        <v>1246</v>
      </c>
      <c r="G739" s="1">
        <v>1872</v>
      </c>
      <c r="H739">
        <v>5</v>
      </c>
      <c r="I739">
        <v>2</v>
      </c>
      <c r="J739" s="1">
        <v>6552</v>
      </c>
      <c r="K739" t="s">
        <v>9128</v>
      </c>
      <c r="L739" t="s">
        <v>9142</v>
      </c>
      <c r="M739" t="s">
        <v>9743</v>
      </c>
      <c r="N739" t="s">
        <v>8536</v>
      </c>
      <c r="O739" t="s">
        <v>8547</v>
      </c>
      <c r="P739" t="s">
        <v>8548</v>
      </c>
      <c r="Q739">
        <v>98115</v>
      </c>
      <c r="R739" t="s">
        <v>8542</v>
      </c>
      <c r="S739" t="s">
        <v>8022</v>
      </c>
      <c r="T739" t="s">
        <v>7744</v>
      </c>
    </row>
    <row r="740" spans="1:20" x14ac:dyDescent="0.25">
      <c r="A740" t="s">
        <v>1247</v>
      </c>
      <c r="B740" s="2">
        <v>41890</v>
      </c>
      <c r="C740" s="2">
        <v>41894</v>
      </c>
      <c r="D740" t="s">
        <v>19</v>
      </c>
      <c r="E740" t="s">
        <v>210</v>
      </c>
      <c r="F740" t="s">
        <v>1248</v>
      </c>
      <c r="G740" s="1">
        <v>4998</v>
      </c>
      <c r="H740">
        <v>2</v>
      </c>
      <c r="I740">
        <v>0</v>
      </c>
      <c r="J740" s="1">
        <v>84966</v>
      </c>
      <c r="K740" t="s">
        <v>9139</v>
      </c>
      <c r="L740" t="s">
        <v>9162</v>
      </c>
      <c r="M740" t="s">
        <v>9744</v>
      </c>
      <c r="N740" t="s">
        <v>8536</v>
      </c>
      <c r="O740" t="s">
        <v>8556</v>
      </c>
      <c r="P740" t="s">
        <v>8541</v>
      </c>
      <c r="Q740">
        <v>94110</v>
      </c>
      <c r="R740" t="s">
        <v>8542</v>
      </c>
      <c r="S740" t="s">
        <v>7785</v>
      </c>
      <c r="T740" t="s">
        <v>7736</v>
      </c>
    </row>
    <row r="741" spans="1:20" x14ac:dyDescent="0.25">
      <c r="A741" t="s">
        <v>1249</v>
      </c>
      <c r="B741" s="2">
        <v>41643</v>
      </c>
      <c r="C741" s="2">
        <v>41647</v>
      </c>
      <c r="D741" t="s">
        <v>19</v>
      </c>
      <c r="E741" t="s">
        <v>1250</v>
      </c>
      <c r="F741" t="s">
        <v>1251</v>
      </c>
      <c r="G741" s="1">
        <v>11784</v>
      </c>
      <c r="H741">
        <v>3</v>
      </c>
      <c r="I741">
        <v>2</v>
      </c>
      <c r="J741" s="1">
        <v>42717</v>
      </c>
      <c r="K741" t="s">
        <v>9128</v>
      </c>
      <c r="L741" t="s">
        <v>9129</v>
      </c>
      <c r="M741" t="s">
        <v>9745</v>
      </c>
      <c r="N741" t="s">
        <v>8536</v>
      </c>
      <c r="O741" t="s">
        <v>8565</v>
      </c>
      <c r="P741" t="s">
        <v>8566</v>
      </c>
      <c r="Q741">
        <v>60540</v>
      </c>
      <c r="R741" t="s">
        <v>8551</v>
      </c>
      <c r="S741" t="s">
        <v>8023</v>
      </c>
      <c r="T741" t="s">
        <v>7744</v>
      </c>
    </row>
    <row r="742" spans="1:20" x14ac:dyDescent="0.25">
      <c r="A742" t="s">
        <v>1249</v>
      </c>
      <c r="B742" s="2">
        <v>41643</v>
      </c>
      <c r="C742" s="2">
        <v>41647</v>
      </c>
      <c r="D742" t="s">
        <v>19</v>
      </c>
      <c r="E742" t="s">
        <v>1250</v>
      </c>
      <c r="F742" t="s">
        <v>838</v>
      </c>
      <c r="G742" s="1">
        <v>272736</v>
      </c>
      <c r="H742">
        <v>3</v>
      </c>
      <c r="I742">
        <v>2</v>
      </c>
      <c r="J742" s="1">
        <v>-647748</v>
      </c>
      <c r="K742" t="s">
        <v>9128</v>
      </c>
      <c r="L742" t="s">
        <v>9133</v>
      </c>
      <c r="M742" t="s">
        <v>9559</v>
      </c>
      <c r="N742" t="s">
        <v>8536</v>
      </c>
      <c r="O742" t="s">
        <v>8565</v>
      </c>
      <c r="P742" t="s">
        <v>8566</v>
      </c>
      <c r="Q742">
        <v>60540</v>
      </c>
      <c r="R742" t="s">
        <v>8551</v>
      </c>
      <c r="S742" t="s">
        <v>8023</v>
      </c>
      <c r="T742" t="s">
        <v>7744</v>
      </c>
    </row>
    <row r="743" spans="1:20" x14ac:dyDescent="0.25">
      <c r="A743" t="s">
        <v>1249</v>
      </c>
      <c r="B743" s="2">
        <v>41643</v>
      </c>
      <c r="C743" s="2">
        <v>41647</v>
      </c>
      <c r="D743" t="s">
        <v>19</v>
      </c>
      <c r="E743" t="s">
        <v>1250</v>
      </c>
      <c r="F743" t="s">
        <v>1252</v>
      </c>
      <c r="G743" s="1">
        <v>354</v>
      </c>
      <c r="H743">
        <v>2</v>
      </c>
      <c r="I743">
        <v>8</v>
      </c>
      <c r="J743" s="1">
        <v>-5487</v>
      </c>
      <c r="K743" t="s">
        <v>9128</v>
      </c>
      <c r="L743" t="s">
        <v>9142</v>
      </c>
      <c r="M743" t="s">
        <v>9746</v>
      </c>
      <c r="N743" t="s">
        <v>8536</v>
      </c>
      <c r="O743" t="s">
        <v>8565</v>
      </c>
      <c r="P743" t="s">
        <v>8566</v>
      </c>
      <c r="Q743">
        <v>60540</v>
      </c>
      <c r="R743" t="s">
        <v>8551</v>
      </c>
      <c r="S743" t="s">
        <v>8023</v>
      </c>
      <c r="T743" t="s">
        <v>7744</v>
      </c>
    </row>
    <row r="744" spans="1:20" x14ac:dyDescent="0.25">
      <c r="A744" t="s">
        <v>1253</v>
      </c>
      <c r="B744" s="2">
        <v>42609</v>
      </c>
      <c r="C744" s="2">
        <v>42614</v>
      </c>
      <c r="D744" t="s">
        <v>19</v>
      </c>
      <c r="E744" t="s">
        <v>1254</v>
      </c>
      <c r="F744" t="s">
        <v>1023</v>
      </c>
      <c r="G744" s="1">
        <v>5152</v>
      </c>
      <c r="H744">
        <v>5</v>
      </c>
      <c r="I744">
        <v>2</v>
      </c>
      <c r="J744" s="1">
        <v>-10948</v>
      </c>
      <c r="K744" t="s">
        <v>9128</v>
      </c>
      <c r="L744" t="s">
        <v>9273</v>
      </c>
      <c r="M744" t="s">
        <v>9644</v>
      </c>
      <c r="N744" t="s">
        <v>8536</v>
      </c>
      <c r="O744" t="s">
        <v>8633</v>
      </c>
      <c r="P744" t="s">
        <v>8550</v>
      </c>
      <c r="Q744">
        <v>75220</v>
      </c>
      <c r="R744" t="s">
        <v>8551</v>
      </c>
      <c r="S744" t="s">
        <v>8024</v>
      </c>
      <c r="T744" t="s">
        <v>7736</v>
      </c>
    </row>
    <row r="745" spans="1:20" x14ac:dyDescent="0.25">
      <c r="A745" t="s">
        <v>1253</v>
      </c>
      <c r="B745" s="2">
        <v>42609</v>
      </c>
      <c r="C745" s="2">
        <v>42614</v>
      </c>
      <c r="D745" t="s">
        <v>19</v>
      </c>
      <c r="E745" t="s">
        <v>1254</v>
      </c>
      <c r="F745" t="s">
        <v>513</v>
      </c>
      <c r="G745" s="1">
        <v>3528</v>
      </c>
      <c r="H745">
        <v>1</v>
      </c>
      <c r="I745">
        <v>2</v>
      </c>
      <c r="J745" s="1">
        <v>11466</v>
      </c>
      <c r="K745" t="s">
        <v>9128</v>
      </c>
      <c r="L745" t="s">
        <v>9148</v>
      </c>
      <c r="M745" t="s">
        <v>9391</v>
      </c>
      <c r="N745" t="s">
        <v>8536</v>
      </c>
      <c r="O745" t="s">
        <v>8633</v>
      </c>
      <c r="P745" t="s">
        <v>8550</v>
      </c>
      <c r="Q745">
        <v>75220</v>
      </c>
      <c r="R745" t="s">
        <v>8551</v>
      </c>
      <c r="S745" t="s">
        <v>8024</v>
      </c>
      <c r="T745" t="s">
        <v>7736</v>
      </c>
    </row>
    <row r="746" spans="1:20" x14ac:dyDescent="0.25">
      <c r="A746" t="s">
        <v>1253</v>
      </c>
      <c r="B746" s="2">
        <v>42609</v>
      </c>
      <c r="C746" s="2">
        <v>42614</v>
      </c>
      <c r="D746" t="s">
        <v>19</v>
      </c>
      <c r="E746" t="s">
        <v>1254</v>
      </c>
      <c r="F746" t="s">
        <v>1255</v>
      </c>
      <c r="G746" s="1">
        <v>4624</v>
      </c>
      <c r="H746">
        <v>1</v>
      </c>
      <c r="I746">
        <v>2</v>
      </c>
      <c r="J746" s="1">
        <v>16762</v>
      </c>
      <c r="K746" t="s">
        <v>9128</v>
      </c>
      <c r="L746" t="s">
        <v>9148</v>
      </c>
      <c r="M746" t="s">
        <v>9747</v>
      </c>
      <c r="N746" t="s">
        <v>8536</v>
      </c>
      <c r="O746" t="s">
        <v>8633</v>
      </c>
      <c r="P746" t="s">
        <v>8550</v>
      </c>
      <c r="Q746">
        <v>75220</v>
      </c>
      <c r="R746" t="s">
        <v>8551</v>
      </c>
      <c r="S746" t="s">
        <v>8024</v>
      </c>
      <c r="T746" t="s">
        <v>7736</v>
      </c>
    </row>
    <row r="747" spans="1:20" x14ac:dyDescent="0.25">
      <c r="A747" t="s">
        <v>1253</v>
      </c>
      <c r="B747" s="2">
        <v>42609</v>
      </c>
      <c r="C747" s="2">
        <v>42614</v>
      </c>
      <c r="D747" t="s">
        <v>19</v>
      </c>
      <c r="E747" t="s">
        <v>1254</v>
      </c>
      <c r="F747" t="s">
        <v>1256</v>
      </c>
      <c r="G747" s="1">
        <v>55168</v>
      </c>
      <c r="H747">
        <v>4</v>
      </c>
      <c r="I747">
        <v>2</v>
      </c>
      <c r="J747" s="1">
        <v>62064</v>
      </c>
      <c r="K747" t="s">
        <v>9128</v>
      </c>
      <c r="L747" t="s">
        <v>9273</v>
      </c>
      <c r="M747" t="s">
        <v>9748</v>
      </c>
      <c r="N747" t="s">
        <v>8536</v>
      </c>
      <c r="O747" t="s">
        <v>8633</v>
      </c>
      <c r="P747" t="s">
        <v>8550</v>
      </c>
      <c r="Q747">
        <v>75220</v>
      </c>
      <c r="R747" t="s">
        <v>8551</v>
      </c>
      <c r="S747" t="s">
        <v>8024</v>
      </c>
      <c r="T747" t="s">
        <v>7736</v>
      </c>
    </row>
    <row r="748" spans="1:20" x14ac:dyDescent="0.25">
      <c r="A748" t="s">
        <v>1257</v>
      </c>
      <c r="B748" s="2">
        <v>41786</v>
      </c>
      <c r="C748" s="2">
        <v>41786</v>
      </c>
      <c r="D748" t="s">
        <v>654</v>
      </c>
      <c r="E748" t="s">
        <v>834</v>
      </c>
      <c r="F748" t="s">
        <v>457</v>
      </c>
      <c r="G748" s="1">
        <v>56712</v>
      </c>
      <c r="H748">
        <v>10</v>
      </c>
      <c r="I748">
        <v>2</v>
      </c>
      <c r="J748" s="1">
        <v>-28356</v>
      </c>
      <c r="K748" t="s">
        <v>9123</v>
      </c>
      <c r="L748" t="s">
        <v>9131</v>
      </c>
      <c r="M748" t="s">
        <v>9365</v>
      </c>
      <c r="N748" t="s">
        <v>8536</v>
      </c>
      <c r="O748" t="s">
        <v>8642</v>
      </c>
      <c r="P748" t="s">
        <v>8541</v>
      </c>
      <c r="Q748">
        <v>92105</v>
      </c>
      <c r="R748" t="s">
        <v>8542</v>
      </c>
      <c r="S748" t="s">
        <v>7924</v>
      </c>
      <c r="T748" t="s">
        <v>7738</v>
      </c>
    </row>
    <row r="749" spans="1:20" x14ac:dyDescent="0.25">
      <c r="A749" t="s">
        <v>1257</v>
      </c>
      <c r="B749" s="2">
        <v>41786</v>
      </c>
      <c r="C749" s="2">
        <v>41786</v>
      </c>
      <c r="D749" t="s">
        <v>654</v>
      </c>
      <c r="E749" t="s">
        <v>834</v>
      </c>
      <c r="F749" t="s">
        <v>872</v>
      </c>
      <c r="G749" s="1">
        <v>35932</v>
      </c>
      <c r="H749">
        <v>4</v>
      </c>
      <c r="I749">
        <v>0</v>
      </c>
      <c r="J749" s="1">
        <v>71864</v>
      </c>
      <c r="K749" t="s">
        <v>9128</v>
      </c>
      <c r="L749" t="s">
        <v>9133</v>
      </c>
      <c r="M749" t="s">
        <v>9576</v>
      </c>
      <c r="N749" t="s">
        <v>8536</v>
      </c>
      <c r="O749" t="s">
        <v>8642</v>
      </c>
      <c r="P749" t="s">
        <v>8541</v>
      </c>
      <c r="Q749">
        <v>92105</v>
      </c>
      <c r="R749" t="s">
        <v>8542</v>
      </c>
      <c r="S749" t="s">
        <v>7924</v>
      </c>
      <c r="T749" t="s">
        <v>7738</v>
      </c>
    </row>
    <row r="750" spans="1:20" x14ac:dyDescent="0.25">
      <c r="A750" t="s">
        <v>1258</v>
      </c>
      <c r="B750" s="2">
        <v>42449</v>
      </c>
      <c r="C750" s="2">
        <v>42451</v>
      </c>
      <c r="D750" t="s">
        <v>11</v>
      </c>
      <c r="E750" t="s">
        <v>1259</v>
      </c>
      <c r="F750" t="s">
        <v>1260</v>
      </c>
      <c r="G750" s="1">
        <v>11992</v>
      </c>
      <c r="H750">
        <v>1</v>
      </c>
      <c r="I750">
        <v>2</v>
      </c>
      <c r="J750" s="1">
        <v>8994</v>
      </c>
      <c r="K750" t="s">
        <v>9139</v>
      </c>
      <c r="L750" t="s">
        <v>9140</v>
      </c>
      <c r="M750" t="s">
        <v>9749</v>
      </c>
      <c r="N750" t="s">
        <v>8536</v>
      </c>
      <c r="O750" t="s">
        <v>8727</v>
      </c>
      <c r="P750" t="s">
        <v>8566</v>
      </c>
      <c r="Q750">
        <v>60201</v>
      </c>
      <c r="R750" t="s">
        <v>8551</v>
      </c>
      <c r="S750" t="s">
        <v>8025</v>
      </c>
      <c r="T750" t="s">
        <v>7736</v>
      </c>
    </row>
    <row r="751" spans="1:20" x14ac:dyDescent="0.25">
      <c r="A751" t="s">
        <v>1261</v>
      </c>
      <c r="B751" s="2">
        <v>43010</v>
      </c>
      <c r="C751" s="2">
        <v>43014</v>
      </c>
      <c r="D751" t="s">
        <v>19</v>
      </c>
      <c r="E751" t="s">
        <v>1262</v>
      </c>
      <c r="F751" t="s">
        <v>1263</v>
      </c>
      <c r="G751" s="1">
        <v>5805</v>
      </c>
      <c r="H751">
        <v>3</v>
      </c>
      <c r="I751">
        <v>0</v>
      </c>
      <c r="J751" s="1">
        <v>26703</v>
      </c>
      <c r="K751" t="s">
        <v>9128</v>
      </c>
      <c r="L751" t="s">
        <v>9142</v>
      </c>
      <c r="M751" t="s">
        <v>9750</v>
      </c>
      <c r="N751" t="s">
        <v>8536</v>
      </c>
      <c r="O751" t="s">
        <v>8728</v>
      </c>
      <c r="P751" t="s">
        <v>8571</v>
      </c>
      <c r="Q751">
        <v>48183</v>
      </c>
      <c r="R751" t="s">
        <v>8551</v>
      </c>
      <c r="S751" t="s">
        <v>8026</v>
      </c>
      <c r="T751" t="s">
        <v>7736</v>
      </c>
    </row>
    <row r="752" spans="1:20" x14ac:dyDescent="0.25">
      <c r="A752" t="s">
        <v>1261</v>
      </c>
      <c r="B752" s="2">
        <v>43010</v>
      </c>
      <c r="C752" s="2">
        <v>43014</v>
      </c>
      <c r="D752" t="s">
        <v>19</v>
      </c>
      <c r="E752" t="s">
        <v>1262</v>
      </c>
      <c r="F752" t="s">
        <v>1264</v>
      </c>
      <c r="G752" s="1">
        <v>15774</v>
      </c>
      <c r="H752">
        <v>11</v>
      </c>
      <c r="I752">
        <v>0</v>
      </c>
      <c r="J752" s="1">
        <v>567864</v>
      </c>
      <c r="K752" t="s">
        <v>9123</v>
      </c>
      <c r="L752" t="s">
        <v>9135</v>
      </c>
      <c r="M752" t="s">
        <v>9751</v>
      </c>
      <c r="N752" t="s">
        <v>8536</v>
      </c>
      <c r="O752" t="s">
        <v>8728</v>
      </c>
      <c r="P752" t="s">
        <v>8571</v>
      </c>
      <c r="Q752">
        <v>48183</v>
      </c>
      <c r="R752" t="s">
        <v>8551</v>
      </c>
      <c r="S752" t="s">
        <v>8026</v>
      </c>
      <c r="T752" t="s">
        <v>7736</v>
      </c>
    </row>
    <row r="753" spans="1:20" x14ac:dyDescent="0.25">
      <c r="A753" t="s">
        <v>1261</v>
      </c>
      <c r="B753" s="2">
        <v>43010</v>
      </c>
      <c r="C753" s="2">
        <v>43014</v>
      </c>
      <c r="D753" t="s">
        <v>19</v>
      </c>
      <c r="E753" t="s">
        <v>1262</v>
      </c>
      <c r="F753" t="s">
        <v>725</v>
      </c>
      <c r="G753" s="1">
        <v>5698</v>
      </c>
      <c r="H753">
        <v>7</v>
      </c>
      <c r="I753">
        <v>0</v>
      </c>
      <c r="J753" s="1">
        <v>22792</v>
      </c>
      <c r="K753" t="s">
        <v>9128</v>
      </c>
      <c r="L753" t="s">
        <v>9137</v>
      </c>
      <c r="M753" t="s">
        <v>9501</v>
      </c>
      <c r="N753" t="s">
        <v>8536</v>
      </c>
      <c r="O753" t="s">
        <v>8728</v>
      </c>
      <c r="P753" t="s">
        <v>8571</v>
      </c>
      <c r="Q753">
        <v>48183</v>
      </c>
      <c r="R753" t="s">
        <v>8551</v>
      </c>
      <c r="S753" t="s">
        <v>8026</v>
      </c>
      <c r="T753" t="s">
        <v>7736</v>
      </c>
    </row>
    <row r="754" spans="1:20" x14ac:dyDescent="0.25">
      <c r="A754" t="s">
        <v>1261</v>
      </c>
      <c r="B754" s="2">
        <v>43010</v>
      </c>
      <c r="C754" s="2">
        <v>43014</v>
      </c>
      <c r="D754" t="s">
        <v>19</v>
      </c>
      <c r="E754" t="s">
        <v>1262</v>
      </c>
      <c r="F754" t="s">
        <v>1265</v>
      </c>
      <c r="G754" s="1">
        <v>288</v>
      </c>
      <c r="H754">
        <v>1</v>
      </c>
      <c r="I754">
        <v>0</v>
      </c>
      <c r="J754" s="1">
        <v>14112</v>
      </c>
      <c r="K754" t="s">
        <v>9128</v>
      </c>
      <c r="L754" t="s">
        <v>9142</v>
      </c>
      <c r="M754" t="s">
        <v>9752</v>
      </c>
      <c r="N754" t="s">
        <v>8536</v>
      </c>
      <c r="O754" t="s">
        <v>8728</v>
      </c>
      <c r="P754" t="s">
        <v>8571</v>
      </c>
      <c r="Q754">
        <v>48183</v>
      </c>
      <c r="R754" t="s">
        <v>8551</v>
      </c>
      <c r="S754" t="s">
        <v>8026</v>
      </c>
      <c r="T754" t="s">
        <v>7736</v>
      </c>
    </row>
    <row r="755" spans="1:20" x14ac:dyDescent="0.25">
      <c r="A755" t="s">
        <v>1266</v>
      </c>
      <c r="B755" s="2">
        <v>42467</v>
      </c>
      <c r="C755" s="2">
        <v>42469</v>
      </c>
      <c r="D755" t="s">
        <v>79</v>
      </c>
      <c r="E755" t="s">
        <v>1267</v>
      </c>
      <c r="F755" t="s">
        <v>1268</v>
      </c>
      <c r="G755" s="1">
        <v>1199976</v>
      </c>
      <c r="H755">
        <v>3</v>
      </c>
      <c r="I755">
        <v>2</v>
      </c>
      <c r="J755" s="1">
        <v>3749925</v>
      </c>
      <c r="K755" t="s">
        <v>9139</v>
      </c>
      <c r="L755" t="s">
        <v>9447</v>
      </c>
      <c r="M755" t="s">
        <v>9753</v>
      </c>
      <c r="N755" t="s">
        <v>8536</v>
      </c>
      <c r="O755" t="s">
        <v>8556</v>
      </c>
      <c r="P755" t="s">
        <v>8541</v>
      </c>
      <c r="Q755">
        <v>94110</v>
      </c>
      <c r="R755" t="s">
        <v>8542</v>
      </c>
      <c r="S755" t="s">
        <v>8027</v>
      </c>
      <c r="T755" t="s">
        <v>7738</v>
      </c>
    </row>
    <row r="756" spans="1:20" x14ac:dyDescent="0.25">
      <c r="A756" t="s">
        <v>1269</v>
      </c>
      <c r="B756" s="2">
        <v>42345</v>
      </c>
      <c r="C756" s="2">
        <v>42350</v>
      </c>
      <c r="D756" t="s">
        <v>19</v>
      </c>
      <c r="E756" t="s">
        <v>1037</v>
      </c>
      <c r="F756" t="s">
        <v>1150</v>
      </c>
      <c r="G756" s="1">
        <v>7992</v>
      </c>
      <c r="H756">
        <v>4</v>
      </c>
      <c r="I756">
        <v>0</v>
      </c>
      <c r="J756" s="1">
        <v>287712</v>
      </c>
      <c r="K756" t="s">
        <v>9123</v>
      </c>
      <c r="L756" t="s">
        <v>9135</v>
      </c>
      <c r="M756" t="s">
        <v>9699</v>
      </c>
      <c r="N756" t="s">
        <v>8536</v>
      </c>
      <c r="O756" t="s">
        <v>8540</v>
      </c>
      <c r="P756" t="s">
        <v>8541</v>
      </c>
      <c r="Q756">
        <v>90036</v>
      </c>
      <c r="R756" t="s">
        <v>8542</v>
      </c>
      <c r="S756" t="s">
        <v>7972</v>
      </c>
      <c r="T756" t="s">
        <v>7736</v>
      </c>
    </row>
    <row r="757" spans="1:20" x14ac:dyDescent="0.25">
      <c r="A757" t="s">
        <v>1270</v>
      </c>
      <c r="B757" s="2">
        <v>42631</v>
      </c>
      <c r="C757" s="2">
        <v>42635</v>
      </c>
      <c r="D757" t="s">
        <v>19</v>
      </c>
      <c r="E757" t="s">
        <v>1059</v>
      </c>
      <c r="F757" t="s">
        <v>1271</v>
      </c>
      <c r="G757" s="1">
        <v>383438</v>
      </c>
      <c r="H757">
        <v>4</v>
      </c>
      <c r="I757">
        <v>45</v>
      </c>
      <c r="J757" s="1">
        <v>-1673184</v>
      </c>
      <c r="K757" t="s">
        <v>9123</v>
      </c>
      <c r="L757" t="s">
        <v>9131</v>
      </c>
      <c r="M757" t="s">
        <v>9754</v>
      </c>
      <c r="N757" t="s">
        <v>8536</v>
      </c>
      <c r="O757" t="s">
        <v>8685</v>
      </c>
      <c r="P757" t="s">
        <v>8544</v>
      </c>
      <c r="Q757">
        <v>32216</v>
      </c>
      <c r="R757" t="s">
        <v>8539</v>
      </c>
      <c r="S757" t="s">
        <v>7978</v>
      </c>
      <c r="T757" t="s">
        <v>7738</v>
      </c>
    </row>
    <row r="758" spans="1:20" x14ac:dyDescent="0.25">
      <c r="A758" t="s">
        <v>1272</v>
      </c>
      <c r="B758" s="2">
        <v>42002</v>
      </c>
      <c r="C758" s="2">
        <v>42006</v>
      </c>
      <c r="D758" t="s">
        <v>19</v>
      </c>
      <c r="E758" t="s">
        <v>1273</v>
      </c>
      <c r="F758" t="s">
        <v>1180</v>
      </c>
      <c r="G758" s="1">
        <v>2456</v>
      </c>
      <c r="H758">
        <v>2</v>
      </c>
      <c r="I758">
        <v>0</v>
      </c>
      <c r="J758" s="1">
        <v>68768</v>
      </c>
      <c r="K758" t="s">
        <v>9128</v>
      </c>
      <c r="L758" t="s">
        <v>9133</v>
      </c>
      <c r="M758" t="s">
        <v>9714</v>
      </c>
      <c r="N758" t="s">
        <v>8536</v>
      </c>
      <c r="O758" t="s">
        <v>8729</v>
      </c>
      <c r="P758" t="s">
        <v>8569</v>
      </c>
      <c r="Q758">
        <v>55016</v>
      </c>
      <c r="R758" t="s">
        <v>8551</v>
      </c>
      <c r="S758" t="s">
        <v>8028</v>
      </c>
      <c r="T758" t="s">
        <v>7736</v>
      </c>
    </row>
    <row r="759" spans="1:20" x14ac:dyDescent="0.25">
      <c r="A759" t="s">
        <v>1272</v>
      </c>
      <c r="B759" s="2">
        <v>42002</v>
      </c>
      <c r="C759" s="2">
        <v>42006</v>
      </c>
      <c r="D759" t="s">
        <v>19</v>
      </c>
      <c r="E759" t="s">
        <v>1273</v>
      </c>
      <c r="F759" t="s">
        <v>1093</v>
      </c>
      <c r="G759" s="1">
        <v>1198</v>
      </c>
      <c r="H759">
        <v>4</v>
      </c>
      <c r="I759">
        <v>0</v>
      </c>
      <c r="J759" s="1">
        <v>4792</v>
      </c>
      <c r="K759" t="s">
        <v>9139</v>
      </c>
      <c r="L759" t="s">
        <v>9162</v>
      </c>
      <c r="M759" t="s">
        <v>9677</v>
      </c>
      <c r="N759" t="s">
        <v>8536</v>
      </c>
      <c r="O759" t="s">
        <v>8729</v>
      </c>
      <c r="P759" t="s">
        <v>8569</v>
      </c>
      <c r="Q759">
        <v>55016</v>
      </c>
      <c r="R759" t="s">
        <v>8551</v>
      </c>
      <c r="S759" t="s">
        <v>8028</v>
      </c>
      <c r="T759" t="s">
        <v>7736</v>
      </c>
    </row>
    <row r="760" spans="1:20" x14ac:dyDescent="0.25">
      <c r="A760" t="s">
        <v>1274</v>
      </c>
      <c r="B760" s="2">
        <v>42939</v>
      </c>
      <c r="C760" s="2">
        <v>42944</v>
      </c>
      <c r="D760" t="s">
        <v>19</v>
      </c>
      <c r="E760" t="s">
        <v>1275</v>
      </c>
      <c r="F760" t="s">
        <v>1056</v>
      </c>
      <c r="G760" s="1">
        <v>13128</v>
      </c>
      <c r="H760">
        <v>3</v>
      </c>
      <c r="I760">
        <v>2</v>
      </c>
      <c r="J760" s="1">
        <v>42666</v>
      </c>
      <c r="K760" t="s">
        <v>9128</v>
      </c>
      <c r="L760" t="s">
        <v>9142</v>
      </c>
      <c r="M760" t="s">
        <v>9659</v>
      </c>
      <c r="N760" t="s">
        <v>8536</v>
      </c>
      <c r="O760" t="s">
        <v>8576</v>
      </c>
      <c r="P760" t="s">
        <v>8577</v>
      </c>
      <c r="Q760">
        <v>10009</v>
      </c>
      <c r="R760" t="s">
        <v>8561</v>
      </c>
      <c r="S760" t="s">
        <v>8029</v>
      </c>
      <c r="T760" t="s">
        <v>7738</v>
      </c>
    </row>
    <row r="761" spans="1:20" x14ac:dyDescent="0.25">
      <c r="A761" t="s">
        <v>1276</v>
      </c>
      <c r="B761" s="2">
        <v>42996</v>
      </c>
      <c r="C761" s="2">
        <v>43000</v>
      </c>
      <c r="D761" t="s">
        <v>19</v>
      </c>
      <c r="E761" t="s">
        <v>1277</v>
      </c>
      <c r="F761" t="s">
        <v>266</v>
      </c>
      <c r="G761" s="1">
        <v>2272</v>
      </c>
      <c r="H761">
        <v>4</v>
      </c>
      <c r="I761">
        <v>0</v>
      </c>
      <c r="J761" s="1">
        <v>10224</v>
      </c>
      <c r="K761" t="s">
        <v>9128</v>
      </c>
      <c r="L761" t="s">
        <v>9148</v>
      </c>
      <c r="M761" t="s">
        <v>9266</v>
      </c>
      <c r="N761" t="s">
        <v>8536</v>
      </c>
      <c r="O761" t="s">
        <v>8703</v>
      </c>
      <c r="P761" t="s">
        <v>8553</v>
      </c>
      <c r="Q761">
        <v>54302</v>
      </c>
      <c r="R761" t="s">
        <v>8551</v>
      </c>
      <c r="S761" t="s">
        <v>8030</v>
      </c>
      <c r="T761" t="s">
        <v>7738</v>
      </c>
    </row>
    <row r="762" spans="1:20" x14ac:dyDescent="0.25">
      <c r="A762" t="s">
        <v>1278</v>
      </c>
      <c r="B762" s="2">
        <v>42247</v>
      </c>
      <c r="C762" s="2">
        <v>42252</v>
      </c>
      <c r="D762" t="s">
        <v>19</v>
      </c>
      <c r="E762" t="s">
        <v>1055</v>
      </c>
      <c r="F762" t="s">
        <v>988</v>
      </c>
      <c r="G762" s="1">
        <v>5832</v>
      </c>
      <c r="H762">
        <v>9</v>
      </c>
      <c r="I762">
        <v>0</v>
      </c>
      <c r="J762" s="1">
        <v>279936</v>
      </c>
      <c r="K762" t="s">
        <v>9128</v>
      </c>
      <c r="L762" t="s">
        <v>9148</v>
      </c>
      <c r="M762" t="s">
        <v>9629</v>
      </c>
      <c r="N762" t="s">
        <v>8536</v>
      </c>
      <c r="O762" t="s">
        <v>8540</v>
      </c>
      <c r="P762" t="s">
        <v>8541</v>
      </c>
      <c r="Q762">
        <v>90004</v>
      </c>
      <c r="R762" t="s">
        <v>8542</v>
      </c>
      <c r="S762" t="s">
        <v>7977</v>
      </c>
      <c r="T762" t="s">
        <v>7736</v>
      </c>
    </row>
    <row r="763" spans="1:20" x14ac:dyDescent="0.25">
      <c r="A763" t="s">
        <v>1279</v>
      </c>
      <c r="B763" s="2">
        <v>43042</v>
      </c>
      <c r="C763" s="2">
        <v>43046</v>
      </c>
      <c r="D763" t="s">
        <v>19</v>
      </c>
      <c r="E763" t="s">
        <v>169</v>
      </c>
      <c r="F763" t="s">
        <v>1280</v>
      </c>
      <c r="G763" s="1">
        <v>1239</v>
      </c>
      <c r="H763">
        <v>3</v>
      </c>
      <c r="I763">
        <v>0</v>
      </c>
      <c r="J763" s="1">
        <v>56994</v>
      </c>
      <c r="K763" t="s">
        <v>9128</v>
      </c>
      <c r="L763" t="s">
        <v>9129</v>
      </c>
      <c r="M763" t="s">
        <v>9755</v>
      </c>
      <c r="N763" t="s">
        <v>8536</v>
      </c>
      <c r="O763" t="s">
        <v>8696</v>
      </c>
      <c r="P763" t="s">
        <v>8664</v>
      </c>
      <c r="Q763">
        <v>30318</v>
      </c>
      <c r="R763" t="s">
        <v>8539</v>
      </c>
      <c r="S763" t="s">
        <v>7774</v>
      </c>
      <c r="T763" t="s">
        <v>7738</v>
      </c>
    </row>
    <row r="764" spans="1:20" x14ac:dyDescent="0.25">
      <c r="A764" t="s">
        <v>1281</v>
      </c>
      <c r="B764" s="2">
        <v>42043</v>
      </c>
      <c r="C764" s="2">
        <v>42048</v>
      </c>
      <c r="D764" t="s">
        <v>19</v>
      </c>
      <c r="E764" t="s">
        <v>1282</v>
      </c>
      <c r="F764" t="s">
        <v>334</v>
      </c>
      <c r="G764" s="1">
        <v>107982</v>
      </c>
      <c r="H764">
        <v>3</v>
      </c>
      <c r="I764">
        <v>4</v>
      </c>
      <c r="J764" s="1">
        <v>-269955</v>
      </c>
      <c r="K764" t="s">
        <v>9139</v>
      </c>
      <c r="L764" t="s">
        <v>9140</v>
      </c>
      <c r="M764" t="s">
        <v>9302</v>
      </c>
      <c r="N764" t="s">
        <v>8536</v>
      </c>
      <c r="O764" t="s">
        <v>8603</v>
      </c>
      <c r="P764" t="s">
        <v>8604</v>
      </c>
      <c r="Q764">
        <v>43229</v>
      </c>
      <c r="R764" t="s">
        <v>8561</v>
      </c>
      <c r="S764" t="s">
        <v>8031</v>
      </c>
      <c r="T764" t="s">
        <v>7736</v>
      </c>
    </row>
    <row r="765" spans="1:20" x14ac:dyDescent="0.25">
      <c r="A765" t="s">
        <v>1283</v>
      </c>
      <c r="B765" s="2">
        <v>41652</v>
      </c>
      <c r="C765" s="2">
        <v>41654</v>
      </c>
      <c r="D765" t="s">
        <v>11</v>
      </c>
      <c r="E765" t="s">
        <v>1284</v>
      </c>
      <c r="F765" t="s">
        <v>322</v>
      </c>
      <c r="G765" s="1">
        <v>1136</v>
      </c>
      <c r="H765">
        <v>2</v>
      </c>
      <c r="I765">
        <v>0</v>
      </c>
      <c r="J765" s="1">
        <v>53392</v>
      </c>
      <c r="K765" t="s">
        <v>9128</v>
      </c>
      <c r="L765" t="s">
        <v>9167</v>
      </c>
      <c r="M765" t="s">
        <v>9293</v>
      </c>
      <c r="N765" t="s">
        <v>8536</v>
      </c>
      <c r="O765" t="s">
        <v>8730</v>
      </c>
      <c r="P765" t="s">
        <v>8623</v>
      </c>
      <c r="Q765">
        <v>71111</v>
      </c>
      <c r="R765" t="s">
        <v>8539</v>
      </c>
      <c r="S765" t="s">
        <v>8032</v>
      </c>
      <c r="T765" t="s">
        <v>7738</v>
      </c>
    </row>
    <row r="766" spans="1:20" x14ac:dyDescent="0.25">
      <c r="A766" t="s">
        <v>1283</v>
      </c>
      <c r="B766" s="2">
        <v>41652</v>
      </c>
      <c r="C766" s="2">
        <v>41654</v>
      </c>
      <c r="D766" t="s">
        <v>11</v>
      </c>
      <c r="E766" t="s">
        <v>1284</v>
      </c>
      <c r="F766" t="s">
        <v>1285</v>
      </c>
      <c r="G766" s="1">
        <v>5094</v>
      </c>
      <c r="H766">
        <v>3</v>
      </c>
      <c r="I766">
        <v>0</v>
      </c>
      <c r="J766" s="1">
        <v>2547</v>
      </c>
      <c r="K766" t="s">
        <v>9128</v>
      </c>
      <c r="L766" t="s">
        <v>9167</v>
      </c>
      <c r="M766" t="s">
        <v>9756</v>
      </c>
      <c r="N766" t="s">
        <v>8536</v>
      </c>
      <c r="O766" t="s">
        <v>8730</v>
      </c>
      <c r="P766" t="s">
        <v>8623</v>
      </c>
      <c r="Q766">
        <v>71111</v>
      </c>
      <c r="R766" t="s">
        <v>8539</v>
      </c>
      <c r="S766" t="s">
        <v>8032</v>
      </c>
      <c r="T766" t="s">
        <v>7738</v>
      </c>
    </row>
    <row r="767" spans="1:20" x14ac:dyDescent="0.25">
      <c r="A767" t="s">
        <v>1283</v>
      </c>
      <c r="B767" s="2">
        <v>41652</v>
      </c>
      <c r="C767" s="2">
        <v>41654</v>
      </c>
      <c r="D767" t="s">
        <v>11</v>
      </c>
      <c r="E767" t="s">
        <v>1284</v>
      </c>
      <c r="F767" t="s">
        <v>1286</v>
      </c>
      <c r="G767" s="1">
        <v>64674</v>
      </c>
      <c r="H767">
        <v>6</v>
      </c>
      <c r="I767">
        <v>0</v>
      </c>
      <c r="J767" s="1">
        <v>258696</v>
      </c>
      <c r="K767" t="s">
        <v>9139</v>
      </c>
      <c r="L767" t="s">
        <v>9162</v>
      </c>
      <c r="M767" t="s">
        <v>9757</v>
      </c>
      <c r="N767" t="s">
        <v>8536</v>
      </c>
      <c r="O767" t="s">
        <v>8730</v>
      </c>
      <c r="P767" t="s">
        <v>8623</v>
      </c>
      <c r="Q767">
        <v>71111</v>
      </c>
      <c r="R767" t="s">
        <v>8539</v>
      </c>
      <c r="S767" t="s">
        <v>8032</v>
      </c>
      <c r="T767" t="s">
        <v>7738</v>
      </c>
    </row>
    <row r="768" spans="1:20" x14ac:dyDescent="0.25">
      <c r="A768" t="s">
        <v>1283</v>
      </c>
      <c r="B768" s="2">
        <v>41652</v>
      </c>
      <c r="C768" s="2">
        <v>41654</v>
      </c>
      <c r="D768" t="s">
        <v>11</v>
      </c>
      <c r="E768" t="s">
        <v>1284</v>
      </c>
      <c r="F768" t="s">
        <v>1287</v>
      </c>
      <c r="G768" s="1">
        <v>564</v>
      </c>
      <c r="H768">
        <v>3</v>
      </c>
      <c r="I768">
        <v>0</v>
      </c>
      <c r="J768" s="1">
        <v>27072</v>
      </c>
      <c r="K768" t="s">
        <v>9128</v>
      </c>
      <c r="L768" t="s">
        <v>9142</v>
      </c>
      <c r="M768" t="s">
        <v>9758</v>
      </c>
      <c r="N768" t="s">
        <v>8536</v>
      </c>
      <c r="O768" t="s">
        <v>8730</v>
      </c>
      <c r="P768" t="s">
        <v>8623</v>
      </c>
      <c r="Q768">
        <v>71111</v>
      </c>
      <c r="R768" t="s">
        <v>8539</v>
      </c>
      <c r="S768" t="s">
        <v>8032</v>
      </c>
      <c r="T768" t="s">
        <v>7738</v>
      </c>
    </row>
    <row r="769" spans="1:20" x14ac:dyDescent="0.25">
      <c r="A769" t="s">
        <v>1283</v>
      </c>
      <c r="B769" s="2">
        <v>41652</v>
      </c>
      <c r="C769" s="2">
        <v>41654</v>
      </c>
      <c r="D769" t="s">
        <v>11</v>
      </c>
      <c r="E769" t="s">
        <v>1284</v>
      </c>
      <c r="F769" t="s">
        <v>1288</v>
      </c>
      <c r="G769" s="1">
        <v>57258</v>
      </c>
      <c r="H769">
        <v>6</v>
      </c>
      <c r="I769">
        <v>0</v>
      </c>
      <c r="J769" s="1">
        <v>343548</v>
      </c>
      <c r="K769" t="s">
        <v>9128</v>
      </c>
      <c r="L769" t="s">
        <v>9133</v>
      </c>
      <c r="M769" t="s">
        <v>9759</v>
      </c>
      <c r="N769" t="s">
        <v>8536</v>
      </c>
      <c r="O769" t="s">
        <v>8730</v>
      </c>
      <c r="P769" t="s">
        <v>8623</v>
      </c>
      <c r="Q769">
        <v>71111</v>
      </c>
      <c r="R769" t="s">
        <v>8539</v>
      </c>
      <c r="S769" t="s">
        <v>8032</v>
      </c>
      <c r="T769" t="s">
        <v>7738</v>
      </c>
    </row>
    <row r="770" spans="1:20" x14ac:dyDescent="0.25">
      <c r="A770" t="s">
        <v>1289</v>
      </c>
      <c r="B770" s="2">
        <v>41773</v>
      </c>
      <c r="C770" s="2">
        <v>41779</v>
      </c>
      <c r="D770" t="s">
        <v>19</v>
      </c>
      <c r="E770" t="s">
        <v>1290</v>
      </c>
      <c r="F770" t="s">
        <v>1291</v>
      </c>
      <c r="G770" s="1">
        <v>31088</v>
      </c>
      <c r="H770">
        <v>2</v>
      </c>
      <c r="I770">
        <v>2</v>
      </c>
      <c r="J770" s="1">
        <v>23316</v>
      </c>
      <c r="K770" t="s">
        <v>9123</v>
      </c>
      <c r="L770" t="s">
        <v>9135</v>
      </c>
      <c r="M770" t="s">
        <v>9760</v>
      </c>
      <c r="N770" t="s">
        <v>8536</v>
      </c>
      <c r="O770" t="s">
        <v>8656</v>
      </c>
      <c r="P770" t="s">
        <v>8544</v>
      </c>
      <c r="Q770">
        <v>33710</v>
      </c>
      <c r="R770" t="s">
        <v>8539</v>
      </c>
      <c r="S770" t="s">
        <v>8033</v>
      </c>
      <c r="T770" t="s">
        <v>7738</v>
      </c>
    </row>
    <row r="771" spans="1:20" x14ac:dyDescent="0.25">
      <c r="A771" t="s">
        <v>1292</v>
      </c>
      <c r="B771" s="2">
        <v>42509</v>
      </c>
      <c r="C771" s="2">
        <v>42514</v>
      </c>
      <c r="D771" t="s">
        <v>19</v>
      </c>
      <c r="E771" t="s">
        <v>404</v>
      </c>
      <c r="F771" t="s">
        <v>1293</v>
      </c>
      <c r="G771" s="1">
        <v>64196</v>
      </c>
      <c r="H771">
        <v>2</v>
      </c>
      <c r="I771">
        <v>0</v>
      </c>
      <c r="J771" s="1">
        <v>1797488</v>
      </c>
      <c r="K771" t="s">
        <v>9123</v>
      </c>
      <c r="L771" t="s">
        <v>9126</v>
      </c>
      <c r="M771" t="s">
        <v>9761</v>
      </c>
      <c r="N771" t="s">
        <v>8536</v>
      </c>
      <c r="O771" t="s">
        <v>8653</v>
      </c>
      <c r="P771" t="s">
        <v>8583</v>
      </c>
      <c r="Q771">
        <v>22204</v>
      </c>
      <c r="R771" t="s">
        <v>8539</v>
      </c>
      <c r="S771" t="s">
        <v>7835</v>
      </c>
      <c r="T771" t="s">
        <v>7736</v>
      </c>
    </row>
    <row r="772" spans="1:20" x14ac:dyDescent="0.25">
      <c r="A772" t="s">
        <v>1294</v>
      </c>
      <c r="B772" s="2">
        <v>42765</v>
      </c>
      <c r="C772" s="2">
        <v>42771</v>
      </c>
      <c r="D772" t="s">
        <v>19</v>
      </c>
      <c r="E772" t="s">
        <v>1295</v>
      </c>
      <c r="F772" t="s">
        <v>1296</v>
      </c>
      <c r="G772" s="1">
        <v>1828</v>
      </c>
      <c r="H772">
        <v>2</v>
      </c>
      <c r="I772">
        <v>0</v>
      </c>
      <c r="J772" s="1">
        <v>914</v>
      </c>
      <c r="K772" t="s">
        <v>9128</v>
      </c>
      <c r="L772" t="s">
        <v>9142</v>
      </c>
      <c r="M772" t="s">
        <v>9762</v>
      </c>
      <c r="N772" t="s">
        <v>8536</v>
      </c>
      <c r="O772" t="s">
        <v>8670</v>
      </c>
      <c r="P772" t="s">
        <v>8602</v>
      </c>
      <c r="Q772">
        <v>50315</v>
      </c>
      <c r="R772" t="s">
        <v>8551</v>
      </c>
      <c r="S772" t="s">
        <v>8034</v>
      </c>
      <c r="T772" t="s">
        <v>7738</v>
      </c>
    </row>
    <row r="773" spans="1:20" x14ac:dyDescent="0.25">
      <c r="A773" t="s">
        <v>1294</v>
      </c>
      <c r="B773" s="2">
        <v>42765</v>
      </c>
      <c r="C773" s="2">
        <v>42771</v>
      </c>
      <c r="D773" t="s">
        <v>19</v>
      </c>
      <c r="E773" t="s">
        <v>1295</v>
      </c>
      <c r="F773" t="s">
        <v>607</v>
      </c>
      <c r="G773" s="1">
        <v>2070</v>
      </c>
      <c r="H773">
        <v>3</v>
      </c>
      <c r="I773">
        <v>0</v>
      </c>
      <c r="J773" s="1">
        <v>5175</v>
      </c>
      <c r="K773" t="s">
        <v>9139</v>
      </c>
      <c r="L773" t="s">
        <v>9140</v>
      </c>
      <c r="M773" t="s">
        <v>9443</v>
      </c>
      <c r="N773" t="s">
        <v>8536</v>
      </c>
      <c r="O773" t="s">
        <v>8670</v>
      </c>
      <c r="P773" t="s">
        <v>8602</v>
      </c>
      <c r="Q773">
        <v>50315</v>
      </c>
      <c r="R773" t="s">
        <v>8551</v>
      </c>
      <c r="S773" t="s">
        <v>8034</v>
      </c>
      <c r="T773" t="s">
        <v>7738</v>
      </c>
    </row>
    <row r="774" spans="1:20" x14ac:dyDescent="0.25">
      <c r="A774" t="s">
        <v>1294</v>
      </c>
      <c r="B774" s="2">
        <v>42765</v>
      </c>
      <c r="C774" s="2">
        <v>42771</v>
      </c>
      <c r="D774" t="s">
        <v>19</v>
      </c>
      <c r="E774" t="s">
        <v>1295</v>
      </c>
      <c r="F774" t="s">
        <v>1297</v>
      </c>
      <c r="G774" s="1">
        <v>3235</v>
      </c>
      <c r="H774">
        <v>5</v>
      </c>
      <c r="I774">
        <v>0</v>
      </c>
      <c r="J774" s="1">
        <v>16175</v>
      </c>
      <c r="K774" t="s">
        <v>9128</v>
      </c>
      <c r="L774" t="s">
        <v>9142</v>
      </c>
      <c r="M774" t="s">
        <v>9763</v>
      </c>
      <c r="N774" t="s">
        <v>8536</v>
      </c>
      <c r="O774" t="s">
        <v>8670</v>
      </c>
      <c r="P774" t="s">
        <v>8602</v>
      </c>
      <c r="Q774">
        <v>50315</v>
      </c>
      <c r="R774" t="s">
        <v>8551</v>
      </c>
      <c r="S774" t="s">
        <v>8034</v>
      </c>
      <c r="T774" t="s">
        <v>7738</v>
      </c>
    </row>
    <row r="775" spans="1:20" x14ac:dyDescent="0.25">
      <c r="A775" t="s">
        <v>1294</v>
      </c>
      <c r="B775" s="2">
        <v>42765</v>
      </c>
      <c r="C775" s="2">
        <v>42771</v>
      </c>
      <c r="D775" t="s">
        <v>19</v>
      </c>
      <c r="E775" t="s">
        <v>1295</v>
      </c>
      <c r="F775" t="s">
        <v>28</v>
      </c>
      <c r="G775" s="1">
        <v>771</v>
      </c>
      <c r="H775">
        <v>1</v>
      </c>
      <c r="I775">
        <v>0</v>
      </c>
      <c r="J775" s="1">
        <v>34695</v>
      </c>
      <c r="K775" t="s">
        <v>9128</v>
      </c>
      <c r="L775" t="s">
        <v>9142</v>
      </c>
      <c r="M775" t="s">
        <v>9143</v>
      </c>
      <c r="N775" t="s">
        <v>8536</v>
      </c>
      <c r="O775" t="s">
        <v>8670</v>
      </c>
      <c r="P775" t="s">
        <v>8602</v>
      </c>
      <c r="Q775">
        <v>50315</v>
      </c>
      <c r="R775" t="s">
        <v>8551</v>
      </c>
      <c r="S775" t="s">
        <v>8034</v>
      </c>
      <c r="T775" t="s">
        <v>7738</v>
      </c>
    </row>
    <row r="776" spans="1:20" x14ac:dyDescent="0.25">
      <c r="A776" t="s">
        <v>1294</v>
      </c>
      <c r="B776" s="2">
        <v>42765</v>
      </c>
      <c r="C776" s="2">
        <v>42771</v>
      </c>
      <c r="D776" t="s">
        <v>19</v>
      </c>
      <c r="E776" t="s">
        <v>1295</v>
      </c>
      <c r="F776" t="s">
        <v>1298</v>
      </c>
      <c r="G776" s="1">
        <v>403</v>
      </c>
      <c r="H776">
        <v>2</v>
      </c>
      <c r="I776">
        <v>0</v>
      </c>
      <c r="J776" s="1">
        <v>10881</v>
      </c>
      <c r="K776" t="s">
        <v>9128</v>
      </c>
      <c r="L776" t="s">
        <v>9137</v>
      </c>
      <c r="M776" t="s">
        <v>9764</v>
      </c>
      <c r="N776" t="s">
        <v>8536</v>
      </c>
      <c r="O776" t="s">
        <v>8670</v>
      </c>
      <c r="P776" t="s">
        <v>8602</v>
      </c>
      <c r="Q776">
        <v>50315</v>
      </c>
      <c r="R776" t="s">
        <v>8551</v>
      </c>
      <c r="S776" t="s">
        <v>8034</v>
      </c>
      <c r="T776" t="s">
        <v>7738</v>
      </c>
    </row>
    <row r="777" spans="1:20" x14ac:dyDescent="0.25">
      <c r="A777" t="s">
        <v>1294</v>
      </c>
      <c r="B777" s="2">
        <v>42765</v>
      </c>
      <c r="C777" s="2">
        <v>42771</v>
      </c>
      <c r="D777" t="s">
        <v>19</v>
      </c>
      <c r="E777" t="s">
        <v>1295</v>
      </c>
      <c r="F777" t="s">
        <v>1299</v>
      </c>
      <c r="G777" s="1">
        <v>3458</v>
      </c>
      <c r="H777">
        <v>7</v>
      </c>
      <c r="I777">
        <v>0</v>
      </c>
      <c r="J777" s="1">
        <v>145236</v>
      </c>
      <c r="K777" t="s">
        <v>9123</v>
      </c>
      <c r="L777" t="s">
        <v>9135</v>
      </c>
      <c r="M777" t="s">
        <v>9765</v>
      </c>
      <c r="N777" t="s">
        <v>8536</v>
      </c>
      <c r="O777" t="s">
        <v>8670</v>
      </c>
      <c r="P777" t="s">
        <v>8602</v>
      </c>
      <c r="Q777">
        <v>50315</v>
      </c>
      <c r="R777" t="s">
        <v>8551</v>
      </c>
      <c r="S777" t="s">
        <v>8034</v>
      </c>
      <c r="T777" t="s">
        <v>7738</v>
      </c>
    </row>
    <row r="778" spans="1:20" x14ac:dyDescent="0.25">
      <c r="A778" t="s">
        <v>1300</v>
      </c>
      <c r="B778" s="2">
        <v>41819</v>
      </c>
      <c r="C778" s="2">
        <v>41826</v>
      </c>
      <c r="D778" t="s">
        <v>19</v>
      </c>
      <c r="E778" t="s">
        <v>1301</v>
      </c>
      <c r="F778" t="s">
        <v>1302</v>
      </c>
      <c r="G778" s="1">
        <v>3276</v>
      </c>
      <c r="H778">
        <v>7</v>
      </c>
      <c r="I778">
        <v>2</v>
      </c>
      <c r="J778" s="1">
        <v>36855</v>
      </c>
      <c r="K778" t="s">
        <v>9128</v>
      </c>
      <c r="L778" t="s">
        <v>9137</v>
      </c>
      <c r="M778" t="s">
        <v>9766</v>
      </c>
      <c r="N778" t="s">
        <v>8536</v>
      </c>
      <c r="O778" t="s">
        <v>8646</v>
      </c>
      <c r="P778" t="s">
        <v>8604</v>
      </c>
      <c r="Q778">
        <v>45231</v>
      </c>
      <c r="R778" t="s">
        <v>8561</v>
      </c>
      <c r="S778" t="s">
        <v>8035</v>
      </c>
      <c r="T778" t="s">
        <v>7736</v>
      </c>
    </row>
    <row r="779" spans="1:20" x14ac:dyDescent="0.25">
      <c r="A779" t="s">
        <v>1303</v>
      </c>
      <c r="B779" s="2">
        <v>42237</v>
      </c>
      <c r="C779" s="2">
        <v>42239</v>
      </c>
      <c r="D779" t="s">
        <v>79</v>
      </c>
      <c r="E779" t="s">
        <v>536</v>
      </c>
      <c r="F779" t="s">
        <v>1304</v>
      </c>
      <c r="G779" s="1">
        <v>544008</v>
      </c>
      <c r="H779">
        <v>3</v>
      </c>
      <c r="I779">
        <v>2</v>
      </c>
      <c r="J779" s="1">
        <v>408006</v>
      </c>
      <c r="K779" t="s">
        <v>9123</v>
      </c>
      <c r="L779" t="s">
        <v>9126</v>
      </c>
      <c r="M779" t="s">
        <v>9767</v>
      </c>
      <c r="N779" t="s">
        <v>8536</v>
      </c>
      <c r="O779" t="s">
        <v>8556</v>
      </c>
      <c r="P779" t="s">
        <v>8541</v>
      </c>
      <c r="Q779">
        <v>94110</v>
      </c>
      <c r="R779" t="s">
        <v>8542</v>
      </c>
      <c r="S779" t="s">
        <v>7863</v>
      </c>
      <c r="T779" t="s">
        <v>7744</v>
      </c>
    </row>
    <row r="780" spans="1:20" x14ac:dyDescent="0.25">
      <c r="A780" t="s">
        <v>1303</v>
      </c>
      <c r="B780" s="2">
        <v>42237</v>
      </c>
      <c r="C780" s="2">
        <v>42239</v>
      </c>
      <c r="D780" t="s">
        <v>79</v>
      </c>
      <c r="E780" t="s">
        <v>536</v>
      </c>
      <c r="F780" t="s">
        <v>740</v>
      </c>
      <c r="G780" s="1">
        <v>5994</v>
      </c>
      <c r="H780">
        <v>3</v>
      </c>
      <c r="I780">
        <v>0</v>
      </c>
      <c r="J780" s="1">
        <v>281718</v>
      </c>
      <c r="K780" t="s">
        <v>9128</v>
      </c>
      <c r="L780" t="s">
        <v>9148</v>
      </c>
      <c r="M780" t="s">
        <v>9510</v>
      </c>
      <c r="N780" t="s">
        <v>8536</v>
      </c>
      <c r="O780" t="s">
        <v>8556</v>
      </c>
      <c r="P780" t="s">
        <v>8541</v>
      </c>
      <c r="Q780">
        <v>94110</v>
      </c>
      <c r="R780" t="s">
        <v>8542</v>
      </c>
      <c r="S780" t="s">
        <v>7863</v>
      </c>
      <c r="T780" t="s">
        <v>7744</v>
      </c>
    </row>
    <row r="781" spans="1:20" x14ac:dyDescent="0.25">
      <c r="A781" t="s">
        <v>1303</v>
      </c>
      <c r="B781" s="2">
        <v>42237</v>
      </c>
      <c r="C781" s="2">
        <v>42239</v>
      </c>
      <c r="D781" t="s">
        <v>79</v>
      </c>
      <c r="E781" t="s">
        <v>536</v>
      </c>
      <c r="F781" t="s">
        <v>723</v>
      </c>
      <c r="G781" s="1">
        <v>2392</v>
      </c>
      <c r="H781">
        <v>4</v>
      </c>
      <c r="I781">
        <v>0</v>
      </c>
      <c r="J781" s="1">
        <v>117208</v>
      </c>
      <c r="K781" t="s">
        <v>9128</v>
      </c>
      <c r="L781" t="s">
        <v>9148</v>
      </c>
      <c r="M781" t="s">
        <v>9500</v>
      </c>
      <c r="N781" t="s">
        <v>8536</v>
      </c>
      <c r="O781" t="s">
        <v>8556</v>
      </c>
      <c r="P781" t="s">
        <v>8541</v>
      </c>
      <c r="Q781">
        <v>94110</v>
      </c>
      <c r="R781" t="s">
        <v>8542</v>
      </c>
      <c r="S781" t="s">
        <v>7863</v>
      </c>
      <c r="T781" t="s">
        <v>7744</v>
      </c>
    </row>
    <row r="782" spans="1:20" x14ac:dyDescent="0.25">
      <c r="A782" t="s">
        <v>1303</v>
      </c>
      <c r="B782" s="2">
        <v>42237</v>
      </c>
      <c r="C782" s="2">
        <v>42239</v>
      </c>
      <c r="D782" t="s">
        <v>79</v>
      </c>
      <c r="E782" t="s">
        <v>536</v>
      </c>
      <c r="F782" t="s">
        <v>1305</v>
      </c>
      <c r="G782" s="1">
        <v>428</v>
      </c>
      <c r="H782">
        <v>1</v>
      </c>
      <c r="I782">
        <v>0</v>
      </c>
      <c r="J782" s="1">
        <v>1926</v>
      </c>
      <c r="K782" t="s">
        <v>9128</v>
      </c>
      <c r="L782" t="s">
        <v>9148</v>
      </c>
      <c r="M782" t="s">
        <v>9768</v>
      </c>
      <c r="N782" t="s">
        <v>8536</v>
      </c>
      <c r="O782" t="s">
        <v>8556</v>
      </c>
      <c r="P782" t="s">
        <v>8541</v>
      </c>
      <c r="Q782">
        <v>94110</v>
      </c>
      <c r="R782" t="s">
        <v>8542</v>
      </c>
      <c r="S782" t="s">
        <v>7863</v>
      </c>
      <c r="T782" t="s">
        <v>7744</v>
      </c>
    </row>
    <row r="783" spans="1:20" x14ac:dyDescent="0.25">
      <c r="A783" t="s">
        <v>1306</v>
      </c>
      <c r="B783" s="2">
        <v>42280</v>
      </c>
      <c r="C783" s="2">
        <v>42283</v>
      </c>
      <c r="D783" t="s">
        <v>11</v>
      </c>
      <c r="E783" t="s">
        <v>1307</v>
      </c>
      <c r="F783" t="s">
        <v>820</v>
      </c>
      <c r="G783" s="1">
        <v>3207</v>
      </c>
      <c r="H783">
        <v>5</v>
      </c>
      <c r="I783">
        <v>7</v>
      </c>
      <c r="J783" s="1">
        <v>-22449</v>
      </c>
      <c r="K783" t="s">
        <v>9128</v>
      </c>
      <c r="L783" t="s">
        <v>9142</v>
      </c>
      <c r="M783" t="s">
        <v>9551</v>
      </c>
      <c r="N783" t="s">
        <v>8536</v>
      </c>
      <c r="O783" t="s">
        <v>8603</v>
      </c>
      <c r="P783" t="s">
        <v>8604</v>
      </c>
      <c r="Q783">
        <v>43229</v>
      </c>
      <c r="R783" t="s">
        <v>8561</v>
      </c>
      <c r="S783" t="s">
        <v>8036</v>
      </c>
      <c r="T783" t="s">
        <v>7736</v>
      </c>
    </row>
    <row r="784" spans="1:20" x14ac:dyDescent="0.25">
      <c r="A784" t="s">
        <v>1306</v>
      </c>
      <c r="B784" s="2">
        <v>42280</v>
      </c>
      <c r="C784" s="2">
        <v>42283</v>
      </c>
      <c r="D784" t="s">
        <v>11</v>
      </c>
      <c r="E784" t="s">
        <v>1307</v>
      </c>
      <c r="F784" t="s">
        <v>107</v>
      </c>
      <c r="G784" s="1">
        <v>240</v>
      </c>
      <c r="H784">
        <v>2</v>
      </c>
      <c r="I784">
        <v>2</v>
      </c>
      <c r="J784" s="1">
        <v>-27</v>
      </c>
      <c r="K784" t="s">
        <v>9139</v>
      </c>
      <c r="L784" t="s">
        <v>9162</v>
      </c>
      <c r="M784" t="s">
        <v>9185</v>
      </c>
      <c r="N784" t="s">
        <v>8536</v>
      </c>
      <c r="O784" t="s">
        <v>8603</v>
      </c>
      <c r="P784" t="s">
        <v>8604</v>
      </c>
      <c r="Q784">
        <v>43229</v>
      </c>
      <c r="R784" t="s">
        <v>8561</v>
      </c>
      <c r="S784" t="s">
        <v>8036</v>
      </c>
      <c r="T784" t="s">
        <v>7736</v>
      </c>
    </row>
    <row r="785" spans="1:20" x14ac:dyDescent="0.25">
      <c r="A785" t="s">
        <v>1306</v>
      </c>
      <c r="B785" s="2">
        <v>42280</v>
      </c>
      <c r="C785" s="2">
        <v>42283</v>
      </c>
      <c r="D785" t="s">
        <v>11</v>
      </c>
      <c r="E785" t="s">
        <v>1307</v>
      </c>
      <c r="F785" t="s">
        <v>1308</v>
      </c>
      <c r="G785" s="1">
        <v>3549</v>
      </c>
      <c r="H785">
        <v>1</v>
      </c>
      <c r="I785">
        <v>5</v>
      </c>
      <c r="J785" s="1">
        <v>-156156</v>
      </c>
      <c r="K785" t="s">
        <v>9123</v>
      </c>
      <c r="L785" t="s">
        <v>9124</v>
      </c>
      <c r="M785" t="s">
        <v>9769</v>
      </c>
      <c r="N785" t="s">
        <v>8536</v>
      </c>
      <c r="O785" t="s">
        <v>8603</v>
      </c>
      <c r="P785" t="s">
        <v>8604</v>
      </c>
      <c r="Q785">
        <v>43229</v>
      </c>
      <c r="R785" t="s">
        <v>8561</v>
      </c>
      <c r="S785" t="s">
        <v>8036</v>
      </c>
      <c r="T785" t="s">
        <v>7736</v>
      </c>
    </row>
    <row r="786" spans="1:20" x14ac:dyDescent="0.25">
      <c r="A786" t="s">
        <v>1306</v>
      </c>
      <c r="B786" s="2">
        <v>42280</v>
      </c>
      <c r="C786" s="2">
        <v>42283</v>
      </c>
      <c r="D786" t="s">
        <v>11</v>
      </c>
      <c r="E786" t="s">
        <v>1307</v>
      </c>
      <c r="F786" t="s">
        <v>1309</v>
      </c>
      <c r="G786" s="1">
        <v>47984</v>
      </c>
      <c r="H786">
        <v>2</v>
      </c>
      <c r="I786">
        <v>2</v>
      </c>
      <c r="J786" s="1">
        <v>5998</v>
      </c>
      <c r="K786" t="s">
        <v>9139</v>
      </c>
      <c r="L786" t="s">
        <v>9162</v>
      </c>
      <c r="M786" t="s">
        <v>9770</v>
      </c>
      <c r="N786" t="s">
        <v>8536</v>
      </c>
      <c r="O786" t="s">
        <v>8603</v>
      </c>
      <c r="P786" t="s">
        <v>8604</v>
      </c>
      <c r="Q786">
        <v>43229</v>
      </c>
      <c r="R786" t="s">
        <v>8561</v>
      </c>
      <c r="S786" t="s">
        <v>8036</v>
      </c>
      <c r="T786" t="s">
        <v>7736</v>
      </c>
    </row>
    <row r="787" spans="1:20" x14ac:dyDescent="0.25">
      <c r="A787" t="s">
        <v>1310</v>
      </c>
      <c r="B787" s="2">
        <v>42147</v>
      </c>
      <c r="C787" s="2">
        <v>42152</v>
      </c>
      <c r="D787" t="s">
        <v>19</v>
      </c>
      <c r="E787" t="s">
        <v>441</v>
      </c>
      <c r="F787" t="s">
        <v>1311</v>
      </c>
      <c r="G787" s="1">
        <v>18669</v>
      </c>
      <c r="H787">
        <v>3</v>
      </c>
      <c r="I787">
        <v>0</v>
      </c>
      <c r="J787" s="1">
        <v>877443</v>
      </c>
      <c r="K787" t="s">
        <v>9128</v>
      </c>
      <c r="L787" t="s">
        <v>9167</v>
      </c>
      <c r="M787" t="s">
        <v>9771</v>
      </c>
      <c r="N787" t="s">
        <v>8536</v>
      </c>
      <c r="O787" t="s">
        <v>8590</v>
      </c>
      <c r="P787" t="s">
        <v>8591</v>
      </c>
      <c r="Q787">
        <v>29203</v>
      </c>
      <c r="R787" t="s">
        <v>8539</v>
      </c>
      <c r="S787" t="s">
        <v>7843</v>
      </c>
      <c r="T787" t="s">
        <v>7738</v>
      </c>
    </row>
    <row r="788" spans="1:20" x14ac:dyDescent="0.25">
      <c r="A788" t="s">
        <v>1312</v>
      </c>
      <c r="B788" s="2">
        <v>42811</v>
      </c>
      <c r="C788" s="2">
        <v>42815</v>
      </c>
      <c r="D788" t="s">
        <v>11</v>
      </c>
      <c r="E788" t="s">
        <v>229</v>
      </c>
      <c r="F788" t="s">
        <v>1313</v>
      </c>
      <c r="G788" s="1">
        <v>17456</v>
      </c>
      <c r="H788">
        <v>2</v>
      </c>
      <c r="I788">
        <v>2</v>
      </c>
      <c r="J788" s="1">
        <v>58914</v>
      </c>
      <c r="K788" t="s">
        <v>9128</v>
      </c>
      <c r="L788" t="s">
        <v>9142</v>
      </c>
      <c r="M788" t="s">
        <v>9772</v>
      </c>
      <c r="N788" t="s">
        <v>8536</v>
      </c>
      <c r="O788" t="s">
        <v>8731</v>
      </c>
      <c r="P788" t="s">
        <v>8541</v>
      </c>
      <c r="Q788">
        <v>93534</v>
      </c>
      <c r="R788" t="s">
        <v>8542</v>
      </c>
      <c r="S788" t="s">
        <v>7790</v>
      </c>
      <c r="T788" t="s">
        <v>7736</v>
      </c>
    </row>
    <row r="789" spans="1:20" x14ac:dyDescent="0.25">
      <c r="A789" t="s">
        <v>1314</v>
      </c>
      <c r="B789" s="2">
        <v>42350</v>
      </c>
      <c r="C789" s="2">
        <v>42354</v>
      </c>
      <c r="D789" t="s">
        <v>19</v>
      </c>
      <c r="E789" t="s">
        <v>1315</v>
      </c>
      <c r="F789" t="s">
        <v>1316</v>
      </c>
      <c r="G789" s="1">
        <v>348928</v>
      </c>
      <c r="H789">
        <v>2</v>
      </c>
      <c r="I789">
        <v>2</v>
      </c>
      <c r="J789" s="1">
        <v>348928</v>
      </c>
      <c r="K789" t="s">
        <v>9123</v>
      </c>
      <c r="L789" t="s">
        <v>9126</v>
      </c>
      <c r="M789" t="s">
        <v>9773</v>
      </c>
      <c r="N789" t="s">
        <v>8536</v>
      </c>
      <c r="O789" t="s">
        <v>8731</v>
      </c>
      <c r="P789" t="s">
        <v>8541</v>
      </c>
      <c r="Q789">
        <v>93534</v>
      </c>
      <c r="R789" t="s">
        <v>8542</v>
      </c>
      <c r="S789" t="s">
        <v>8037</v>
      </c>
      <c r="T789" t="s">
        <v>7736</v>
      </c>
    </row>
    <row r="790" spans="1:20" x14ac:dyDescent="0.25">
      <c r="A790" t="s">
        <v>1317</v>
      </c>
      <c r="B790" s="2">
        <v>42181</v>
      </c>
      <c r="C790" s="2">
        <v>42185</v>
      </c>
      <c r="D790" t="s">
        <v>19</v>
      </c>
      <c r="E790" t="s">
        <v>864</v>
      </c>
      <c r="F790" t="s">
        <v>763</v>
      </c>
      <c r="G790" s="1">
        <v>14396</v>
      </c>
      <c r="H790">
        <v>4</v>
      </c>
      <c r="I790">
        <v>0</v>
      </c>
      <c r="J790" s="1">
        <v>691008</v>
      </c>
      <c r="K790" t="s">
        <v>9128</v>
      </c>
      <c r="L790" t="s">
        <v>9142</v>
      </c>
      <c r="M790" t="s">
        <v>9521</v>
      </c>
      <c r="N790" t="s">
        <v>8536</v>
      </c>
      <c r="O790" t="s">
        <v>8678</v>
      </c>
      <c r="P790" t="s">
        <v>8583</v>
      </c>
      <c r="Q790">
        <v>23223</v>
      </c>
      <c r="R790" t="s">
        <v>8539</v>
      </c>
      <c r="S790" t="s">
        <v>7931</v>
      </c>
      <c r="T790" t="s">
        <v>7736</v>
      </c>
    </row>
    <row r="791" spans="1:20" x14ac:dyDescent="0.25">
      <c r="A791" t="s">
        <v>1317</v>
      </c>
      <c r="B791" s="2">
        <v>42181</v>
      </c>
      <c r="C791" s="2">
        <v>42185</v>
      </c>
      <c r="D791" t="s">
        <v>19</v>
      </c>
      <c r="E791" t="s">
        <v>864</v>
      </c>
      <c r="F791" t="s">
        <v>841</v>
      </c>
      <c r="G791" s="1">
        <v>1542</v>
      </c>
      <c r="H791">
        <v>1</v>
      </c>
      <c r="I791">
        <v>0</v>
      </c>
      <c r="J791" s="1">
        <v>41634</v>
      </c>
      <c r="K791" t="s">
        <v>9128</v>
      </c>
      <c r="L791" t="s">
        <v>9133</v>
      </c>
      <c r="M791" t="s">
        <v>9562</v>
      </c>
      <c r="N791" t="s">
        <v>8536</v>
      </c>
      <c r="O791" t="s">
        <v>8678</v>
      </c>
      <c r="P791" t="s">
        <v>8583</v>
      </c>
      <c r="Q791">
        <v>23223</v>
      </c>
      <c r="R791" t="s">
        <v>8539</v>
      </c>
      <c r="S791" t="s">
        <v>7931</v>
      </c>
      <c r="T791" t="s">
        <v>7736</v>
      </c>
    </row>
    <row r="792" spans="1:20" x14ac:dyDescent="0.25">
      <c r="A792" t="s">
        <v>1317</v>
      </c>
      <c r="B792" s="2">
        <v>42181</v>
      </c>
      <c r="C792" s="2">
        <v>42185</v>
      </c>
      <c r="D792" t="s">
        <v>19</v>
      </c>
      <c r="E792" t="s">
        <v>864</v>
      </c>
      <c r="F792" t="s">
        <v>1318</v>
      </c>
      <c r="G792" s="1">
        <v>4304</v>
      </c>
      <c r="H792">
        <v>8</v>
      </c>
      <c r="I792">
        <v>0</v>
      </c>
      <c r="J792" s="1">
        <v>210896</v>
      </c>
      <c r="K792" t="s">
        <v>9128</v>
      </c>
      <c r="L792" t="s">
        <v>9142</v>
      </c>
      <c r="M792" t="s">
        <v>9774</v>
      </c>
      <c r="N792" t="s">
        <v>8536</v>
      </c>
      <c r="O792" t="s">
        <v>8678</v>
      </c>
      <c r="P792" t="s">
        <v>8583</v>
      </c>
      <c r="Q792">
        <v>23223</v>
      </c>
      <c r="R792" t="s">
        <v>8539</v>
      </c>
      <c r="S792" t="s">
        <v>7931</v>
      </c>
      <c r="T792" t="s">
        <v>7736</v>
      </c>
    </row>
    <row r="793" spans="1:20" x14ac:dyDescent="0.25">
      <c r="A793" t="s">
        <v>1317</v>
      </c>
      <c r="B793" s="2">
        <v>42181</v>
      </c>
      <c r="C793" s="2">
        <v>42185</v>
      </c>
      <c r="D793" t="s">
        <v>19</v>
      </c>
      <c r="E793" t="s">
        <v>864</v>
      </c>
      <c r="F793" t="s">
        <v>1319</v>
      </c>
      <c r="G793" s="1">
        <v>33294</v>
      </c>
      <c r="H793">
        <v>3</v>
      </c>
      <c r="I793">
        <v>0</v>
      </c>
      <c r="J793" s="1">
        <v>799056</v>
      </c>
      <c r="K793" t="s">
        <v>9123</v>
      </c>
      <c r="L793" t="s">
        <v>9126</v>
      </c>
      <c r="M793" t="s">
        <v>9775</v>
      </c>
      <c r="N793" t="s">
        <v>8536</v>
      </c>
      <c r="O793" t="s">
        <v>8678</v>
      </c>
      <c r="P793" t="s">
        <v>8583</v>
      </c>
      <c r="Q793">
        <v>23223</v>
      </c>
      <c r="R793" t="s">
        <v>8539</v>
      </c>
      <c r="S793" t="s">
        <v>7931</v>
      </c>
      <c r="T793" t="s">
        <v>7736</v>
      </c>
    </row>
    <row r="794" spans="1:20" x14ac:dyDescent="0.25">
      <c r="A794" t="s">
        <v>1320</v>
      </c>
      <c r="B794" s="2">
        <v>42510</v>
      </c>
      <c r="C794" s="2">
        <v>42510</v>
      </c>
      <c r="D794" t="s">
        <v>654</v>
      </c>
      <c r="E794" t="s">
        <v>1321</v>
      </c>
      <c r="F794" t="s">
        <v>1322</v>
      </c>
      <c r="G794" s="1">
        <v>136396</v>
      </c>
      <c r="H794">
        <v>5</v>
      </c>
      <c r="I794">
        <v>2</v>
      </c>
      <c r="J794" s="1">
        <v>852475</v>
      </c>
      <c r="K794" t="s">
        <v>9139</v>
      </c>
      <c r="L794" t="s">
        <v>9140</v>
      </c>
      <c r="M794" t="s">
        <v>9776</v>
      </c>
      <c r="N794" t="s">
        <v>8536</v>
      </c>
      <c r="O794" t="s">
        <v>8732</v>
      </c>
      <c r="P794" t="s">
        <v>8546</v>
      </c>
      <c r="Q794">
        <v>28806</v>
      </c>
      <c r="R794" t="s">
        <v>8539</v>
      </c>
      <c r="S794" t="s">
        <v>8038</v>
      </c>
      <c r="T794" t="s">
        <v>7736</v>
      </c>
    </row>
    <row r="795" spans="1:20" x14ac:dyDescent="0.25">
      <c r="A795" t="s">
        <v>1323</v>
      </c>
      <c r="B795" s="2">
        <v>41902</v>
      </c>
      <c r="C795" s="2">
        <v>41908</v>
      </c>
      <c r="D795" t="s">
        <v>19</v>
      </c>
      <c r="E795" t="s">
        <v>1324</v>
      </c>
      <c r="F795" t="s">
        <v>1325</v>
      </c>
      <c r="G795" s="1">
        <v>996</v>
      </c>
      <c r="H795">
        <v>2</v>
      </c>
      <c r="I795">
        <v>0</v>
      </c>
      <c r="J795" s="1">
        <v>45816</v>
      </c>
      <c r="K795" t="s">
        <v>9128</v>
      </c>
      <c r="L795" t="s">
        <v>9129</v>
      </c>
      <c r="M795" t="s">
        <v>9777</v>
      </c>
      <c r="N795" t="s">
        <v>8536</v>
      </c>
      <c r="O795" t="s">
        <v>8556</v>
      </c>
      <c r="P795" t="s">
        <v>8541</v>
      </c>
      <c r="Q795">
        <v>94110</v>
      </c>
      <c r="R795" t="s">
        <v>8542</v>
      </c>
      <c r="S795" t="s">
        <v>8039</v>
      </c>
      <c r="T795" t="s">
        <v>7736</v>
      </c>
    </row>
    <row r="796" spans="1:20" x14ac:dyDescent="0.25">
      <c r="A796" t="s">
        <v>1323</v>
      </c>
      <c r="B796" s="2">
        <v>41902</v>
      </c>
      <c r="C796" s="2">
        <v>41908</v>
      </c>
      <c r="D796" t="s">
        <v>19</v>
      </c>
      <c r="E796" t="s">
        <v>1324</v>
      </c>
      <c r="F796" t="s">
        <v>732</v>
      </c>
      <c r="G796" s="1">
        <v>2172</v>
      </c>
      <c r="H796">
        <v>4</v>
      </c>
      <c r="I796">
        <v>0</v>
      </c>
      <c r="J796" s="1">
        <v>106428</v>
      </c>
      <c r="K796" t="s">
        <v>9128</v>
      </c>
      <c r="L796" t="s">
        <v>9148</v>
      </c>
      <c r="M796" t="s">
        <v>9504</v>
      </c>
      <c r="N796" t="s">
        <v>8536</v>
      </c>
      <c r="O796" t="s">
        <v>8556</v>
      </c>
      <c r="P796" t="s">
        <v>8541</v>
      </c>
      <c r="Q796">
        <v>94110</v>
      </c>
      <c r="R796" t="s">
        <v>8542</v>
      </c>
      <c r="S796" t="s">
        <v>8039</v>
      </c>
      <c r="T796" t="s">
        <v>7736</v>
      </c>
    </row>
    <row r="797" spans="1:20" x14ac:dyDescent="0.25">
      <c r="A797" t="s">
        <v>1326</v>
      </c>
      <c r="B797" s="2">
        <v>42999</v>
      </c>
      <c r="C797" s="2">
        <v>43004</v>
      </c>
      <c r="D797" t="s">
        <v>19</v>
      </c>
      <c r="E797" t="s">
        <v>1327</v>
      </c>
      <c r="F797" t="s">
        <v>1265</v>
      </c>
      <c r="G797" s="1">
        <v>2016</v>
      </c>
      <c r="H797">
        <v>7</v>
      </c>
      <c r="I797">
        <v>0</v>
      </c>
      <c r="J797" s="1">
        <v>98784</v>
      </c>
      <c r="K797" t="s">
        <v>9128</v>
      </c>
      <c r="L797" t="s">
        <v>9142</v>
      </c>
      <c r="M797" t="s">
        <v>9752</v>
      </c>
      <c r="N797" t="s">
        <v>8536</v>
      </c>
      <c r="O797" t="s">
        <v>8592</v>
      </c>
      <c r="P797" t="s">
        <v>8569</v>
      </c>
      <c r="Q797">
        <v>55901</v>
      </c>
      <c r="R797" t="s">
        <v>8551</v>
      </c>
      <c r="S797" t="s">
        <v>8040</v>
      </c>
      <c r="T797" t="s">
        <v>7736</v>
      </c>
    </row>
    <row r="798" spans="1:20" x14ac:dyDescent="0.25">
      <c r="A798" t="s">
        <v>1328</v>
      </c>
      <c r="B798" s="2">
        <v>42362</v>
      </c>
      <c r="C798" s="2">
        <v>42364</v>
      </c>
      <c r="D798" t="s">
        <v>79</v>
      </c>
      <c r="E798" t="s">
        <v>449</v>
      </c>
      <c r="F798" t="s">
        <v>1329</v>
      </c>
      <c r="G798" s="1">
        <v>13279</v>
      </c>
      <c r="H798">
        <v>7</v>
      </c>
      <c r="I798">
        <v>0</v>
      </c>
      <c r="J798" s="1">
        <v>637392</v>
      </c>
      <c r="K798" t="s">
        <v>9128</v>
      </c>
      <c r="L798" t="s">
        <v>9148</v>
      </c>
      <c r="M798" t="s">
        <v>9778</v>
      </c>
      <c r="N798" t="s">
        <v>8536</v>
      </c>
      <c r="O798" t="s">
        <v>8592</v>
      </c>
      <c r="P798" t="s">
        <v>8577</v>
      </c>
      <c r="Q798">
        <v>14609</v>
      </c>
      <c r="R798" t="s">
        <v>8561</v>
      </c>
      <c r="S798" t="s">
        <v>7844</v>
      </c>
      <c r="T798" t="s">
        <v>7738</v>
      </c>
    </row>
    <row r="799" spans="1:20" x14ac:dyDescent="0.25">
      <c r="A799" t="s">
        <v>1328</v>
      </c>
      <c r="B799" s="2">
        <v>42362</v>
      </c>
      <c r="C799" s="2">
        <v>42364</v>
      </c>
      <c r="D799" t="s">
        <v>79</v>
      </c>
      <c r="E799" t="s">
        <v>449</v>
      </c>
      <c r="F799" t="s">
        <v>34</v>
      </c>
      <c r="G799" s="1">
        <v>1296</v>
      </c>
      <c r="H799">
        <v>2</v>
      </c>
      <c r="I799">
        <v>0</v>
      </c>
      <c r="J799" s="1">
        <v>62208</v>
      </c>
      <c r="K799" t="s">
        <v>9128</v>
      </c>
      <c r="L799" t="s">
        <v>9148</v>
      </c>
      <c r="M799" t="s">
        <v>9149</v>
      </c>
      <c r="N799" t="s">
        <v>8536</v>
      </c>
      <c r="O799" t="s">
        <v>8592</v>
      </c>
      <c r="P799" t="s">
        <v>8577</v>
      </c>
      <c r="Q799">
        <v>14609</v>
      </c>
      <c r="R799" t="s">
        <v>8561</v>
      </c>
      <c r="S799" t="s">
        <v>7844</v>
      </c>
      <c r="T799" t="s">
        <v>7738</v>
      </c>
    </row>
    <row r="800" spans="1:20" x14ac:dyDescent="0.25">
      <c r="A800" t="s">
        <v>1328</v>
      </c>
      <c r="B800" s="2">
        <v>42362</v>
      </c>
      <c r="C800" s="2">
        <v>42364</v>
      </c>
      <c r="D800" t="s">
        <v>79</v>
      </c>
      <c r="E800" t="s">
        <v>449</v>
      </c>
      <c r="F800" t="s">
        <v>1330</v>
      </c>
      <c r="G800" s="1">
        <v>2156</v>
      </c>
      <c r="H800">
        <v>7</v>
      </c>
      <c r="I800">
        <v>0</v>
      </c>
      <c r="J800" s="1">
        <v>103488</v>
      </c>
      <c r="K800" t="s">
        <v>9128</v>
      </c>
      <c r="L800" t="s">
        <v>9129</v>
      </c>
      <c r="M800" t="s">
        <v>9779</v>
      </c>
      <c r="N800" t="s">
        <v>8536</v>
      </c>
      <c r="O800" t="s">
        <v>8592</v>
      </c>
      <c r="P800" t="s">
        <v>8577</v>
      </c>
      <c r="Q800">
        <v>14609</v>
      </c>
      <c r="R800" t="s">
        <v>8561</v>
      </c>
      <c r="S800" t="s">
        <v>7844</v>
      </c>
      <c r="T800" t="s">
        <v>7738</v>
      </c>
    </row>
    <row r="801" spans="1:20" x14ac:dyDescent="0.25">
      <c r="A801" t="s">
        <v>1331</v>
      </c>
      <c r="B801" s="2">
        <v>42335</v>
      </c>
      <c r="C801" s="2">
        <v>42341</v>
      </c>
      <c r="D801" t="s">
        <v>19</v>
      </c>
      <c r="E801" t="s">
        <v>1332</v>
      </c>
      <c r="F801" t="s">
        <v>953</v>
      </c>
      <c r="G801" s="1">
        <v>28392</v>
      </c>
      <c r="H801">
        <v>5</v>
      </c>
      <c r="I801">
        <v>2</v>
      </c>
      <c r="J801" s="1">
        <v>17745</v>
      </c>
      <c r="K801" t="s">
        <v>9123</v>
      </c>
      <c r="L801" t="s">
        <v>9126</v>
      </c>
      <c r="M801" t="s">
        <v>9614</v>
      </c>
      <c r="N801" t="s">
        <v>8536</v>
      </c>
      <c r="O801" t="s">
        <v>8733</v>
      </c>
      <c r="P801" t="s">
        <v>8541</v>
      </c>
      <c r="Q801">
        <v>92530</v>
      </c>
      <c r="R801" t="s">
        <v>8542</v>
      </c>
      <c r="S801" t="s">
        <v>8041</v>
      </c>
      <c r="T801" t="s">
        <v>7736</v>
      </c>
    </row>
    <row r="802" spans="1:20" x14ac:dyDescent="0.25">
      <c r="A802" t="s">
        <v>1333</v>
      </c>
      <c r="B802" s="2">
        <v>42786</v>
      </c>
      <c r="C802" s="2">
        <v>42789</v>
      </c>
      <c r="D802" t="s">
        <v>79</v>
      </c>
      <c r="E802" t="s">
        <v>1334</v>
      </c>
      <c r="F802" t="s">
        <v>1335</v>
      </c>
      <c r="G802" s="1">
        <v>2223</v>
      </c>
      <c r="H802">
        <v>1</v>
      </c>
      <c r="I802">
        <v>0</v>
      </c>
      <c r="J802" s="1">
        <v>73359</v>
      </c>
      <c r="K802" t="s">
        <v>9123</v>
      </c>
      <c r="L802" t="s">
        <v>9135</v>
      </c>
      <c r="M802" t="s">
        <v>9780</v>
      </c>
      <c r="N802" t="s">
        <v>8536</v>
      </c>
      <c r="O802" t="s">
        <v>8642</v>
      </c>
      <c r="P802" t="s">
        <v>8541</v>
      </c>
      <c r="Q802">
        <v>92105</v>
      </c>
      <c r="R802" t="s">
        <v>8542</v>
      </c>
      <c r="S802" t="s">
        <v>8042</v>
      </c>
      <c r="T802" t="s">
        <v>7738</v>
      </c>
    </row>
    <row r="803" spans="1:20" x14ac:dyDescent="0.25">
      <c r="A803" t="s">
        <v>1333</v>
      </c>
      <c r="B803" s="2">
        <v>42786</v>
      </c>
      <c r="C803" s="2">
        <v>42789</v>
      </c>
      <c r="D803" t="s">
        <v>79</v>
      </c>
      <c r="E803" t="s">
        <v>1334</v>
      </c>
      <c r="F803" t="s">
        <v>477</v>
      </c>
      <c r="G803" s="1">
        <v>215968</v>
      </c>
      <c r="H803">
        <v>2</v>
      </c>
      <c r="I803">
        <v>2</v>
      </c>
      <c r="J803" s="1">
        <v>188972</v>
      </c>
      <c r="K803" t="s">
        <v>9139</v>
      </c>
      <c r="L803" t="s">
        <v>9140</v>
      </c>
      <c r="M803" t="s">
        <v>9375</v>
      </c>
      <c r="N803" t="s">
        <v>8536</v>
      </c>
      <c r="O803" t="s">
        <v>8642</v>
      </c>
      <c r="P803" t="s">
        <v>8541</v>
      </c>
      <c r="Q803">
        <v>92105</v>
      </c>
      <c r="R803" t="s">
        <v>8542</v>
      </c>
      <c r="S803" t="s">
        <v>8042</v>
      </c>
      <c r="T803" t="s">
        <v>7738</v>
      </c>
    </row>
    <row r="804" spans="1:20" x14ac:dyDescent="0.25">
      <c r="A804" t="s">
        <v>1336</v>
      </c>
      <c r="B804" s="2">
        <v>42600</v>
      </c>
      <c r="C804" s="2">
        <v>42605</v>
      </c>
      <c r="D804" t="s">
        <v>11</v>
      </c>
      <c r="E804" t="s">
        <v>1334</v>
      </c>
      <c r="F804" t="s">
        <v>1337</v>
      </c>
      <c r="G804" s="1">
        <v>35532</v>
      </c>
      <c r="H804">
        <v>9</v>
      </c>
      <c r="I804">
        <v>0</v>
      </c>
      <c r="J804" s="1">
        <v>994896</v>
      </c>
      <c r="K804" t="s">
        <v>9128</v>
      </c>
      <c r="L804" t="s">
        <v>9144</v>
      </c>
      <c r="M804" t="s">
        <v>9781</v>
      </c>
      <c r="N804" t="s">
        <v>8536</v>
      </c>
      <c r="O804" t="s">
        <v>8576</v>
      </c>
      <c r="P804" t="s">
        <v>8577</v>
      </c>
      <c r="Q804">
        <v>10024</v>
      </c>
      <c r="R804" t="s">
        <v>8561</v>
      </c>
      <c r="S804" t="s">
        <v>8042</v>
      </c>
      <c r="T804" t="s">
        <v>7738</v>
      </c>
    </row>
    <row r="805" spans="1:20" x14ac:dyDescent="0.25">
      <c r="A805" t="s">
        <v>1338</v>
      </c>
      <c r="B805" s="2">
        <v>42441</v>
      </c>
      <c r="C805" s="2">
        <v>42446</v>
      </c>
      <c r="D805" t="s">
        <v>19</v>
      </c>
      <c r="E805" t="s">
        <v>1339</v>
      </c>
      <c r="F805" t="s">
        <v>1340</v>
      </c>
      <c r="G805" s="1">
        <v>1296</v>
      </c>
      <c r="H805">
        <v>2</v>
      </c>
      <c r="I805">
        <v>0</v>
      </c>
      <c r="J805" s="1">
        <v>62208</v>
      </c>
      <c r="K805" t="s">
        <v>9128</v>
      </c>
      <c r="L805" t="s">
        <v>9148</v>
      </c>
      <c r="M805" t="s">
        <v>9782</v>
      </c>
      <c r="N805" t="s">
        <v>8536</v>
      </c>
      <c r="O805" t="s">
        <v>8622</v>
      </c>
      <c r="P805" t="s">
        <v>8623</v>
      </c>
      <c r="Q805">
        <v>71203</v>
      </c>
      <c r="R805" t="s">
        <v>8539</v>
      </c>
      <c r="S805" t="s">
        <v>8043</v>
      </c>
      <c r="T805" t="s">
        <v>7738</v>
      </c>
    </row>
    <row r="806" spans="1:20" x14ac:dyDescent="0.25">
      <c r="A806" t="s">
        <v>1341</v>
      </c>
      <c r="B806" s="2">
        <v>42847</v>
      </c>
      <c r="C806" s="2">
        <v>42849</v>
      </c>
      <c r="D806" t="s">
        <v>79</v>
      </c>
      <c r="E806" t="s">
        <v>1342</v>
      </c>
      <c r="F806" t="s">
        <v>1343</v>
      </c>
      <c r="G806" s="1">
        <v>1828</v>
      </c>
      <c r="H806">
        <v>2</v>
      </c>
      <c r="I806">
        <v>0</v>
      </c>
      <c r="J806" s="1">
        <v>62152</v>
      </c>
      <c r="K806" t="s">
        <v>9123</v>
      </c>
      <c r="L806" t="s">
        <v>9135</v>
      </c>
      <c r="M806" t="s">
        <v>9783</v>
      </c>
      <c r="N806" t="s">
        <v>8536</v>
      </c>
      <c r="O806" t="s">
        <v>8556</v>
      </c>
      <c r="P806" t="s">
        <v>8541</v>
      </c>
      <c r="Q806">
        <v>94122</v>
      </c>
      <c r="R806" t="s">
        <v>8542</v>
      </c>
      <c r="S806" t="s">
        <v>8044</v>
      </c>
      <c r="T806" t="s">
        <v>7736</v>
      </c>
    </row>
    <row r="807" spans="1:20" x14ac:dyDescent="0.25">
      <c r="A807" t="s">
        <v>1344</v>
      </c>
      <c r="B807" s="2">
        <v>41944</v>
      </c>
      <c r="C807" s="2">
        <v>41950</v>
      </c>
      <c r="D807" t="s">
        <v>19</v>
      </c>
      <c r="E807" t="s">
        <v>675</v>
      </c>
      <c r="F807" t="s">
        <v>1345</v>
      </c>
      <c r="G807" s="1">
        <v>43176</v>
      </c>
      <c r="H807">
        <v>3</v>
      </c>
      <c r="I807">
        <v>2</v>
      </c>
      <c r="J807" s="1">
        <v>43176</v>
      </c>
      <c r="K807" t="s">
        <v>9128</v>
      </c>
      <c r="L807" t="s">
        <v>9137</v>
      </c>
      <c r="M807" t="s">
        <v>9784</v>
      </c>
      <c r="N807" t="s">
        <v>8536</v>
      </c>
      <c r="O807" t="s">
        <v>8632</v>
      </c>
      <c r="P807" t="s">
        <v>8598</v>
      </c>
      <c r="Q807">
        <v>80219</v>
      </c>
      <c r="R807" t="s">
        <v>8542</v>
      </c>
      <c r="S807" t="s">
        <v>7892</v>
      </c>
      <c r="T807" t="s">
        <v>7736</v>
      </c>
    </row>
    <row r="808" spans="1:20" x14ac:dyDescent="0.25">
      <c r="A808" t="s">
        <v>1344</v>
      </c>
      <c r="B808" s="2">
        <v>41944</v>
      </c>
      <c r="C808" s="2">
        <v>41950</v>
      </c>
      <c r="D808" t="s">
        <v>19</v>
      </c>
      <c r="E808" t="s">
        <v>675</v>
      </c>
      <c r="F808" t="s">
        <v>1346</v>
      </c>
      <c r="G808" s="1">
        <v>1983968</v>
      </c>
      <c r="H808">
        <v>4</v>
      </c>
      <c r="I808">
        <v>2</v>
      </c>
      <c r="J808" s="1">
        <v>247996</v>
      </c>
      <c r="K808" t="s">
        <v>9139</v>
      </c>
      <c r="L808" t="s">
        <v>9140</v>
      </c>
      <c r="M808" t="s">
        <v>9785</v>
      </c>
      <c r="N808" t="s">
        <v>8536</v>
      </c>
      <c r="O808" t="s">
        <v>8632</v>
      </c>
      <c r="P808" t="s">
        <v>8598</v>
      </c>
      <c r="Q808">
        <v>80219</v>
      </c>
      <c r="R808" t="s">
        <v>8542</v>
      </c>
      <c r="S808" t="s">
        <v>7892</v>
      </c>
      <c r="T808" t="s">
        <v>7736</v>
      </c>
    </row>
    <row r="809" spans="1:20" x14ac:dyDescent="0.25">
      <c r="A809" t="s">
        <v>1347</v>
      </c>
      <c r="B809" s="2">
        <v>42038</v>
      </c>
      <c r="C809" s="2">
        <v>42040</v>
      </c>
      <c r="D809" t="s">
        <v>79</v>
      </c>
      <c r="E809" t="s">
        <v>943</v>
      </c>
      <c r="F809" t="s">
        <v>762</v>
      </c>
      <c r="G809" s="1">
        <v>284</v>
      </c>
      <c r="H809">
        <v>2</v>
      </c>
      <c r="I809">
        <v>0</v>
      </c>
      <c r="J809" s="1">
        <v>11076</v>
      </c>
      <c r="K809" t="s">
        <v>9123</v>
      </c>
      <c r="L809" t="s">
        <v>9135</v>
      </c>
      <c r="M809" t="s">
        <v>9520</v>
      </c>
      <c r="N809" t="s">
        <v>8536</v>
      </c>
      <c r="O809" t="s">
        <v>8734</v>
      </c>
      <c r="P809" t="s">
        <v>8558</v>
      </c>
      <c r="Q809">
        <v>68104</v>
      </c>
      <c r="R809" t="s">
        <v>8551</v>
      </c>
      <c r="S809" t="s">
        <v>7949</v>
      </c>
      <c r="T809" t="s">
        <v>7736</v>
      </c>
    </row>
    <row r="810" spans="1:20" x14ac:dyDescent="0.25">
      <c r="A810" t="s">
        <v>1347</v>
      </c>
      <c r="B810" s="2">
        <v>42038</v>
      </c>
      <c r="C810" s="2">
        <v>42040</v>
      </c>
      <c r="D810" t="s">
        <v>79</v>
      </c>
      <c r="E810" t="s">
        <v>943</v>
      </c>
      <c r="F810" t="s">
        <v>1348</v>
      </c>
      <c r="G810" s="1">
        <v>14997</v>
      </c>
      <c r="H810">
        <v>3</v>
      </c>
      <c r="I810">
        <v>0</v>
      </c>
      <c r="J810" s="1">
        <v>509898</v>
      </c>
      <c r="K810" t="s">
        <v>9139</v>
      </c>
      <c r="L810" t="s">
        <v>9162</v>
      </c>
      <c r="M810" t="s">
        <v>9786</v>
      </c>
      <c r="N810" t="s">
        <v>8536</v>
      </c>
      <c r="O810" t="s">
        <v>8734</v>
      </c>
      <c r="P810" t="s">
        <v>8558</v>
      </c>
      <c r="Q810">
        <v>68104</v>
      </c>
      <c r="R810" t="s">
        <v>8551</v>
      </c>
      <c r="S810" t="s">
        <v>7949</v>
      </c>
      <c r="T810" t="s">
        <v>7736</v>
      </c>
    </row>
    <row r="811" spans="1:20" x14ac:dyDescent="0.25">
      <c r="A811" t="s">
        <v>1349</v>
      </c>
      <c r="B811" s="2">
        <v>41925</v>
      </c>
      <c r="C811" s="2">
        <v>41927</v>
      </c>
      <c r="D811" t="s">
        <v>79</v>
      </c>
      <c r="E811" t="s">
        <v>1032</v>
      </c>
      <c r="F811" t="s">
        <v>1350</v>
      </c>
      <c r="G811" s="1">
        <v>1152</v>
      </c>
      <c r="H811">
        <v>4</v>
      </c>
      <c r="I811">
        <v>0</v>
      </c>
      <c r="J811" s="1">
        <v>32256</v>
      </c>
      <c r="K811" t="s">
        <v>9128</v>
      </c>
      <c r="L811" t="s">
        <v>9137</v>
      </c>
      <c r="M811" t="s">
        <v>9787</v>
      </c>
      <c r="N811" t="s">
        <v>8536</v>
      </c>
      <c r="O811" t="s">
        <v>8735</v>
      </c>
      <c r="P811" t="s">
        <v>8548</v>
      </c>
      <c r="Q811">
        <v>98026</v>
      </c>
      <c r="R811" t="s">
        <v>8542</v>
      </c>
      <c r="S811" t="s">
        <v>7971</v>
      </c>
      <c r="T811" t="s">
        <v>7736</v>
      </c>
    </row>
    <row r="812" spans="1:20" x14ac:dyDescent="0.25">
      <c r="A812" t="s">
        <v>1349</v>
      </c>
      <c r="B812" s="2">
        <v>41925</v>
      </c>
      <c r="C812" s="2">
        <v>41927</v>
      </c>
      <c r="D812" t="s">
        <v>79</v>
      </c>
      <c r="E812" t="s">
        <v>1032</v>
      </c>
      <c r="F812" t="s">
        <v>526</v>
      </c>
      <c r="G812" s="1">
        <v>129855</v>
      </c>
      <c r="H812">
        <v>5</v>
      </c>
      <c r="I812">
        <v>0</v>
      </c>
      <c r="J812" s="1">
        <v>311652</v>
      </c>
      <c r="K812" t="s">
        <v>9123</v>
      </c>
      <c r="L812" t="s">
        <v>9131</v>
      </c>
      <c r="M812" t="s">
        <v>9399</v>
      </c>
      <c r="N812" t="s">
        <v>8536</v>
      </c>
      <c r="O812" t="s">
        <v>8735</v>
      </c>
      <c r="P812" t="s">
        <v>8548</v>
      </c>
      <c r="Q812">
        <v>98026</v>
      </c>
      <c r="R812" t="s">
        <v>8542</v>
      </c>
      <c r="S812" t="s">
        <v>7971</v>
      </c>
      <c r="T812" t="s">
        <v>7736</v>
      </c>
    </row>
    <row r="813" spans="1:20" x14ac:dyDescent="0.25">
      <c r="A813" t="s">
        <v>1349</v>
      </c>
      <c r="B813" s="2">
        <v>41925</v>
      </c>
      <c r="C813" s="2">
        <v>41927</v>
      </c>
      <c r="D813" t="s">
        <v>79</v>
      </c>
      <c r="E813" t="s">
        <v>1032</v>
      </c>
      <c r="F813" t="s">
        <v>1351</v>
      </c>
      <c r="G813" s="1">
        <v>21392</v>
      </c>
      <c r="H813">
        <v>4</v>
      </c>
      <c r="I813">
        <v>0</v>
      </c>
      <c r="J813" s="1">
        <v>620368</v>
      </c>
      <c r="K813" t="s">
        <v>9128</v>
      </c>
      <c r="L813" t="s">
        <v>9144</v>
      </c>
      <c r="M813" t="s">
        <v>9788</v>
      </c>
      <c r="N813" t="s">
        <v>8536</v>
      </c>
      <c r="O813" t="s">
        <v>8735</v>
      </c>
      <c r="P813" t="s">
        <v>8548</v>
      </c>
      <c r="Q813">
        <v>98026</v>
      </c>
      <c r="R813" t="s">
        <v>8542</v>
      </c>
      <c r="S813" t="s">
        <v>7971</v>
      </c>
      <c r="T813" t="s">
        <v>7736</v>
      </c>
    </row>
    <row r="814" spans="1:20" x14ac:dyDescent="0.25">
      <c r="A814" t="s">
        <v>1349</v>
      </c>
      <c r="B814" s="2">
        <v>41925</v>
      </c>
      <c r="C814" s="2">
        <v>41927</v>
      </c>
      <c r="D814" t="s">
        <v>79</v>
      </c>
      <c r="E814" t="s">
        <v>1032</v>
      </c>
      <c r="F814" t="s">
        <v>1129</v>
      </c>
      <c r="G814" s="1">
        <v>2578</v>
      </c>
      <c r="H814">
        <v>2</v>
      </c>
      <c r="I814">
        <v>0</v>
      </c>
      <c r="J814" s="1">
        <v>2578</v>
      </c>
      <c r="K814" t="s">
        <v>9139</v>
      </c>
      <c r="L814" t="s">
        <v>9162</v>
      </c>
      <c r="M814" t="s">
        <v>9691</v>
      </c>
      <c r="N814" t="s">
        <v>8536</v>
      </c>
      <c r="O814" t="s">
        <v>8735</v>
      </c>
      <c r="P814" t="s">
        <v>8548</v>
      </c>
      <c r="Q814">
        <v>98026</v>
      </c>
      <c r="R814" t="s">
        <v>8542</v>
      </c>
      <c r="S814" t="s">
        <v>7971</v>
      </c>
      <c r="T814" t="s">
        <v>7736</v>
      </c>
    </row>
    <row r="815" spans="1:20" x14ac:dyDescent="0.25">
      <c r="A815" t="s">
        <v>1352</v>
      </c>
      <c r="B815" s="2">
        <v>42869</v>
      </c>
      <c r="C815" s="2">
        <v>42869</v>
      </c>
      <c r="D815" t="s">
        <v>654</v>
      </c>
      <c r="E815" t="s">
        <v>1353</v>
      </c>
      <c r="F815" t="s">
        <v>1343</v>
      </c>
      <c r="G815" s="1">
        <v>1828</v>
      </c>
      <c r="H815">
        <v>2</v>
      </c>
      <c r="I815">
        <v>0</v>
      </c>
      <c r="J815" s="1">
        <v>62152</v>
      </c>
      <c r="K815" t="s">
        <v>9123</v>
      </c>
      <c r="L815" t="s">
        <v>9135</v>
      </c>
      <c r="M815" t="s">
        <v>9783</v>
      </c>
      <c r="N815" t="s">
        <v>8536</v>
      </c>
      <c r="O815" t="s">
        <v>8736</v>
      </c>
      <c r="P815" t="s">
        <v>8541</v>
      </c>
      <c r="Q815">
        <v>92704</v>
      </c>
      <c r="R815" t="s">
        <v>8542</v>
      </c>
      <c r="S815" t="s">
        <v>8045</v>
      </c>
      <c r="T815" t="s">
        <v>7736</v>
      </c>
    </row>
    <row r="816" spans="1:20" x14ac:dyDescent="0.25">
      <c r="A816" t="s">
        <v>1352</v>
      </c>
      <c r="B816" s="2">
        <v>42869</v>
      </c>
      <c r="C816" s="2">
        <v>42869</v>
      </c>
      <c r="D816" t="s">
        <v>654</v>
      </c>
      <c r="E816" t="s">
        <v>1353</v>
      </c>
      <c r="F816" t="s">
        <v>1354</v>
      </c>
      <c r="G816" s="1">
        <v>139993</v>
      </c>
      <c r="H816">
        <v>7</v>
      </c>
      <c r="I816">
        <v>0</v>
      </c>
      <c r="J816" s="1">
        <v>6019699</v>
      </c>
      <c r="K816" t="s">
        <v>9139</v>
      </c>
      <c r="L816" t="s">
        <v>9162</v>
      </c>
      <c r="M816" t="s">
        <v>9789</v>
      </c>
      <c r="N816" t="s">
        <v>8536</v>
      </c>
      <c r="O816" t="s">
        <v>8736</v>
      </c>
      <c r="P816" t="s">
        <v>8541</v>
      </c>
      <c r="Q816">
        <v>92704</v>
      </c>
      <c r="R816" t="s">
        <v>8542</v>
      </c>
      <c r="S816" t="s">
        <v>8045</v>
      </c>
      <c r="T816" t="s">
        <v>7736</v>
      </c>
    </row>
    <row r="817" spans="1:20" x14ac:dyDescent="0.25">
      <c r="A817" t="s">
        <v>1355</v>
      </c>
      <c r="B817" s="2">
        <v>42083</v>
      </c>
      <c r="C817" s="2">
        <v>42086</v>
      </c>
      <c r="D817" t="s">
        <v>79</v>
      </c>
      <c r="E817" t="s">
        <v>1356</v>
      </c>
      <c r="F817" t="s">
        <v>375</v>
      </c>
      <c r="G817" s="1">
        <v>5184</v>
      </c>
      <c r="H817">
        <v>8</v>
      </c>
      <c r="I817">
        <v>0</v>
      </c>
      <c r="J817" s="1">
        <v>248832</v>
      </c>
      <c r="K817" t="s">
        <v>9128</v>
      </c>
      <c r="L817" t="s">
        <v>9148</v>
      </c>
      <c r="M817" t="s">
        <v>9322</v>
      </c>
      <c r="N817" t="s">
        <v>8536</v>
      </c>
      <c r="O817" t="s">
        <v>8737</v>
      </c>
      <c r="P817" t="s">
        <v>8553</v>
      </c>
      <c r="Q817">
        <v>53209</v>
      </c>
      <c r="R817" t="s">
        <v>8551</v>
      </c>
      <c r="S817" t="s">
        <v>8046</v>
      </c>
      <c r="T817" t="s">
        <v>7738</v>
      </c>
    </row>
    <row r="818" spans="1:20" x14ac:dyDescent="0.25">
      <c r="A818" t="s">
        <v>1357</v>
      </c>
      <c r="B818" s="2">
        <v>42628</v>
      </c>
      <c r="C818" s="2">
        <v>42632</v>
      </c>
      <c r="D818" t="s">
        <v>19</v>
      </c>
      <c r="E818" t="s">
        <v>915</v>
      </c>
      <c r="F818" t="s">
        <v>1358</v>
      </c>
      <c r="G818" s="1">
        <v>5344</v>
      </c>
      <c r="H818">
        <v>1</v>
      </c>
      <c r="I818">
        <v>2</v>
      </c>
      <c r="J818" s="1">
        <v>18704</v>
      </c>
      <c r="K818" t="s">
        <v>9128</v>
      </c>
      <c r="L818" t="s">
        <v>9148</v>
      </c>
      <c r="M818" t="s">
        <v>9790</v>
      </c>
      <c r="N818" t="s">
        <v>8536</v>
      </c>
      <c r="O818" t="s">
        <v>8559</v>
      </c>
      <c r="P818" t="s">
        <v>8560</v>
      </c>
      <c r="Q818">
        <v>19140</v>
      </c>
      <c r="R818" t="s">
        <v>8561</v>
      </c>
      <c r="S818" t="s">
        <v>7941</v>
      </c>
      <c r="T818" t="s">
        <v>7736</v>
      </c>
    </row>
    <row r="819" spans="1:20" x14ac:dyDescent="0.25">
      <c r="A819" t="s">
        <v>1359</v>
      </c>
      <c r="B819" s="2">
        <v>41818</v>
      </c>
      <c r="C819" s="2">
        <v>41822</v>
      </c>
      <c r="D819" t="s">
        <v>19</v>
      </c>
      <c r="E819" t="s">
        <v>993</v>
      </c>
      <c r="F819" t="s">
        <v>186</v>
      </c>
      <c r="G819" s="1">
        <v>41472</v>
      </c>
      <c r="H819">
        <v>8</v>
      </c>
      <c r="I819">
        <v>2</v>
      </c>
      <c r="J819" s="1">
        <v>145152</v>
      </c>
      <c r="K819" t="s">
        <v>9128</v>
      </c>
      <c r="L819" t="s">
        <v>9148</v>
      </c>
      <c r="M819" t="s">
        <v>9228</v>
      </c>
      <c r="N819" t="s">
        <v>8536</v>
      </c>
      <c r="O819" t="s">
        <v>8559</v>
      </c>
      <c r="P819" t="s">
        <v>8560</v>
      </c>
      <c r="Q819">
        <v>19140</v>
      </c>
      <c r="R819" t="s">
        <v>8561</v>
      </c>
      <c r="S819" t="s">
        <v>7960</v>
      </c>
      <c r="T819" t="s">
        <v>7736</v>
      </c>
    </row>
    <row r="820" spans="1:20" x14ac:dyDescent="0.25">
      <c r="A820" t="s">
        <v>1359</v>
      </c>
      <c r="B820" s="2">
        <v>41818</v>
      </c>
      <c r="C820" s="2">
        <v>41822</v>
      </c>
      <c r="D820" t="s">
        <v>19</v>
      </c>
      <c r="E820" t="s">
        <v>993</v>
      </c>
      <c r="F820" t="s">
        <v>1360</v>
      </c>
      <c r="G820" s="1">
        <v>3168</v>
      </c>
      <c r="H820">
        <v>3</v>
      </c>
      <c r="I820">
        <v>7</v>
      </c>
      <c r="J820" s="1">
        <v>-24288</v>
      </c>
      <c r="K820" t="s">
        <v>9128</v>
      </c>
      <c r="L820" t="s">
        <v>9142</v>
      </c>
      <c r="M820" t="s">
        <v>9791</v>
      </c>
      <c r="N820" t="s">
        <v>8536</v>
      </c>
      <c r="O820" t="s">
        <v>8559</v>
      </c>
      <c r="P820" t="s">
        <v>8560</v>
      </c>
      <c r="Q820">
        <v>19140</v>
      </c>
      <c r="R820" t="s">
        <v>8561</v>
      </c>
      <c r="S820" t="s">
        <v>7960</v>
      </c>
      <c r="T820" t="s">
        <v>7736</v>
      </c>
    </row>
    <row r="821" spans="1:20" x14ac:dyDescent="0.25">
      <c r="A821" t="s">
        <v>1359</v>
      </c>
      <c r="B821" s="2">
        <v>41818</v>
      </c>
      <c r="C821" s="2">
        <v>41822</v>
      </c>
      <c r="D821" t="s">
        <v>19</v>
      </c>
      <c r="E821" t="s">
        <v>993</v>
      </c>
      <c r="F821" t="s">
        <v>1361</v>
      </c>
      <c r="G821" s="1">
        <v>1228465</v>
      </c>
      <c r="H821">
        <v>5</v>
      </c>
      <c r="I821">
        <v>3</v>
      </c>
      <c r="J821" s="1">
        <v>0</v>
      </c>
      <c r="K821" t="s">
        <v>9123</v>
      </c>
      <c r="L821" t="s">
        <v>9126</v>
      </c>
      <c r="M821" t="s">
        <v>9792</v>
      </c>
      <c r="N821" t="s">
        <v>8536</v>
      </c>
      <c r="O821" t="s">
        <v>8559</v>
      </c>
      <c r="P821" t="s">
        <v>8560</v>
      </c>
      <c r="Q821">
        <v>19140</v>
      </c>
      <c r="R821" t="s">
        <v>8561</v>
      </c>
      <c r="S821" t="s">
        <v>7960</v>
      </c>
      <c r="T821" t="s">
        <v>7736</v>
      </c>
    </row>
    <row r="822" spans="1:20" x14ac:dyDescent="0.25">
      <c r="A822" t="s">
        <v>1359</v>
      </c>
      <c r="B822" s="2">
        <v>41818</v>
      </c>
      <c r="C822" s="2">
        <v>41822</v>
      </c>
      <c r="D822" t="s">
        <v>19</v>
      </c>
      <c r="E822" t="s">
        <v>993</v>
      </c>
      <c r="F822" t="s">
        <v>1362</v>
      </c>
      <c r="G822" s="1">
        <v>31086</v>
      </c>
      <c r="H822">
        <v>3</v>
      </c>
      <c r="I822">
        <v>7</v>
      </c>
      <c r="J822" s="1">
        <v>-227964</v>
      </c>
      <c r="K822" t="s">
        <v>9128</v>
      </c>
      <c r="L822" t="s">
        <v>9142</v>
      </c>
      <c r="M822" t="s">
        <v>9793</v>
      </c>
      <c r="N822" t="s">
        <v>8536</v>
      </c>
      <c r="O822" t="s">
        <v>8559</v>
      </c>
      <c r="P822" t="s">
        <v>8560</v>
      </c>
      <c r="Q822">
        <v>19140</v>
      </c>
      <c r="R822" t="s">
        <v>8561</v>
      </c>
      <c r="S822" t="s">
        <v>7960</v>
      </c>
      <c r="T822" t="s">
        <v>7736</v>
      </c>
    </row>
    <row r="823" spans="1:20" x14ac:dyDescent="0.25">
      <c r="A823" t="s">
        <v>1359</v>
      </c>
      <c r="B823" s="2">
        <v>41818</v>
      </c>
      <c r="C823" s="2">
        <v>41822</v>
      </c>
      <c r="D823" t="s">
        <v>19</v>
      </c>
      <c r="E823" t="s">
        <v>993</v>
      </c>
      <c r="F823" t="s">
        <v>1363</v>
      </c>
      <c r="G823" s="1">
        <v>33552</v>
      </c>
      <c r="H823">
        <v>4</v>
      </c>
      <c r="I823">
        <v>2</v>
      </c>
      <c r="J823" s="1">
        <v>117432</v>
      </c>
      <c r="K823" t="s">
        <v>9128</v>
      </c>
      <c r="L823" t="s">
        <v>9148</v>
      </c>
      <c r="M823" t="s">
        <v>9794</v>
      </c>
      <c r="N823" t="s">
        <v>8536</v>
      </c>
      <c r="O823" t="s">
        <v>8559</v>
      </c>
      <c r="P823" t="s">
        <v>8560</v>
      </c>
      <c r="Q823">
        <v>19140</v>
      </c>
      <c r="R823" t="s">
        <v>8561</v>
      </c>
      <c r="S823" t="s">
        <v>7960</v>
      </c>
      <c r="T823" t="s">
        <v>7736</v>
      </c>
    </row>
    <row r="824" spans="1:20" x14ac:dyDescent="0.25">
      <c r="A824" t="s">
        <v>1364</v>
      </c>
      <c r="B824" s="2">
        <v>42906</v>
      </c>
      <c r="C824" s="2">
        <v>42913</v>
      </c>
      <c r="D824" t="s">
        <v>19</v>
      </c>
      <c r="E824" t="s">
        <v>1365</v>
      </c>
      <c r="F824" t="s">
        <v>1366</v>
      </c>
      <c r="G824" s="1">
        <v>23997</v>
      </c>
      <c r="H824">
        <v>3</v>
      </c>
      <c r="I824">
        <v>0</v>
      </c>
      <c r="J824" s="1">
        <v>71991</v>
      </c>
      <c r="K824" t="s">
        <v>9139</v>
      </c>
      <c r="L824" t="s">
        <v>9162</v>
      </c>
      <c r="M824" t="s">
        <v>9795</v>
      </c>
      <c r="N824" t="s">
        <v>8536</v>
      </c>
      <c r="O824" t="s">
        <v>8650</v>
      </c>
      <c r="P824" t="s">
        <v>8630</v>
      </c>
      <c r="Q824">
        <v>7109</v>
      </c>
      <c r="R824" t="s">
        <v>8561</v>
      </c>
      <c r="S824" t="s">
        <v>8047</v>
      </c>
      <c r="T824" t="s">
        <v>7736</v>
      </c>
    </row>
    <row r="825" spans="1:20" x14ac:dyDescent="0.25">
      <c r="A825" t="s">
        <v>1364</v>
      </c>
      <c r="B825" s="2">
        <v>42906</v>
      </c>
      <c r="C825" s="2">
        <v>42913</v>
      </c>
      <c r="D825" t="s">
        <v>19</v>
      </c>
      <c r="E825" t="s">
        <v>1365</v>
      </c>
      <c r="F825" t="s">
        <v>1251</v>
      </c>
      <c r="G825" s="1">
        <v>982</v>
      </c>
      <c r="H825">
        <v>2</v>
      </c>
      <c r="I825">
        <v>0</v>
      </c>
      <c r="J825" s="1">
        <v>48118</v>
      </c>
      <c r="K825" t="s">
        <v>9128</v>
      </c>
      <c r="L825" t="s">
        <v>9129</v>
      </c>
      <c r="M825" t="s">
        <v>9745</v>
      </c>
      <c r="N825" t="s">
        <v>8536</v>
      </c>
      <c r="O825" t="s">
        <v>8650</v>
      </c>
      <c r="P825" t="s">
        <v>8630</v>
      </c>
      <c r="Q825">
        <v>7109</v>
      </c>
      <c r="R825" t="s">
        <v>8561</v>
      </c>
      <c r="S825" t="s">
        <v>8047</v>
      </c>
      <c r="T825" t="s">
        <v>7736</v>
      </c>
    </row>
    <row r="826" spans="1:20" x14ac:dyDescent="0.25">
      <c r="A826" t="s">
        <v>1367</v>
      </c>
      <c r="B826" s="2">
        <v>41768</v>
      </c>
      <c r="C826" s="2">
        <v>41774</v>
      </c>
      <c r="D826" t="s">
        <v>19</v>
      </c>
      <c r="E826" t="s">
        <v>1368</v>
      </c>
      <c r="F826" t="s">
        <v>1369</v>
      </c>
      <c r="G826" s="1">
        <v>678</v>
      </c>
      <c r="H826">
        <v>4</v>
      </c>
      <c r="I826">
        <v>0</v>
      </c>
      <c r="J826" s="1">
        <v>4068</v>
      </c>
      <c r="K826" t="s">
        <v>9139</v>
      </c>
      <c r="L826" t="s">
        <v>9162</v>
      </c>
      <c r="M826" t="s">
        <v>9796</v>
      </c>
      <c r="N826" t="s">
        <v>8536</v>
      </c>
      <c r="O826" t="s">
        <v>8556</v>
      </c>
      <c r="P826" t="s">
        <v>8541</v>
      </c>
      <c r="Q826">
        <v>94110</v>
      </c>
      <c r="R826" t="s">
        <v>8542</v>
      </c>
      <c r="S826" t="s">
        <v>8048</v>
      </c>
      <c r="T826" t="s">
        <v>7736</v>
      </c>
    </row>
    <row r="827" spans="1:20" x14ac:dyDescent="0.25">
      <c r="A827" t="s">
        <v>1367</v>
      </c>
      <c r="B827" s="2">
        <v>41768</v>
      </c>
      <c r="C827" s="2">
        <v>41774</v>
      </c>
      <c r="D827" t="s">
        <v>19</v>
      </c>
      <c r="E827" t="s">
        <v>1368</v>
      </c>
      <c r="F827" t="s">
        <v>420</v>
      </c>
      <c r="G827" s="1">
        <v>16797</v>
      </c>
      <c r="H827">
        <v>3</v>
      </c>
      <c r="I827">
        <v>0</v>
      </c>
      <c r="J827" s="1">
        <v>403128</v>
      </c>
      <c r="K827" t="s">
        <v>9139</v>
      </c>
      <c r="L827" t="s">
        <v>9162</v>
      </c>
      <c r="M827" t="s">
        <v>9343</v>
      </c>
      <c r="N827" t="s">
        <v>8536</v>
      </c>
      <c r="O827" t="s">
        <v>8556</v>
      </c>
      <c r="P827" t="s">
        <v>8541</v>
      </c>
      <c r="Q827">
        <v>94110</v>
      </c>
      <c r="R827" t="s">
        <v>8542</v>
      </c>
      <c r="S827" t="s">
        <v>8048</v>
      </c>
      <c r="T827" t="s">
        <v>7736</v>
      </c>
    </row>
    <row r="828" spans="1:20" x14ac:dyDescent="0.25">
      <c r="A828" t="s">
        <v>1370</v>
      </c>
      <c r="B828" s="2">
        <v>42968</v>
      </c>
      <c r="C828" s="2">
        <v>42975</v>
      </c>
      <c r="D828" t="s">
        <v>19</v>
      </c>
      <c r="E828" t="s">
        <v>977</v>
      </c>
      <c r="F828" t="s">
        <v>1371</v>
      </c>
      <c r="G828" s="1">
        <v>350</v>
      </c>
      <c r="H828">
        <v>7</v>
      </c>
      <c r="I828">
        <v>0</v>
      </c>
      <c r="J828" s="1">
        <v>168</v>
      </c>
      <c r="K828" t="s">
        <v>9128</v>
      </c>
      <c r="L828" t="s">
        <v>9191</v>
      </c>
      <c r="M828" t="s">
        <v>9797</v>
      </c>
      <c r="N828" t="s">
        <v>8536</v>
      </c>
      <c r="O828" t="s">
        <v>8641</v>
      </c>
      <c r="P828" t="s">
        <v>8569</v>
      </c>
      <c r="Q828">
        <v>55044</v>
      </c>
      <c r="R828" t="s">
        <v>8551</v>
      </c>
      <c r="S828" t="s">
        <v>7956</v>
      </c>
      <c r="T828" t="s">
        <v>7736</v>
      </c>
    </row>
    <row r="829" spans="1:20" x14ac:dyDescent="0.25">
      <c r="A829" t="s">
        <v>1370</v>
      </c>
      <c r="B829" s="2">
        <v>42968</v>
      </c>
      <c r="C829" s="2">
        <v>42975</v>
      </c>
      <c r="D829" t="s">
        <v>19</v>
      </c>
      <c r="E829" t="s">
        <v>977</v>
      </c>
      <c r="F829" t="s">
        <v>1372</v>
      </c>
      <c r="G829" s="1">
        <v>3724</v>
      </c>
      <c r="H829">
        <v>4</v>
      </c>
      <c r="I829">
        <v>0</v>
      </c>
      <c r="J829" s="1">
        <v>107996</v>
      </c>
      <c r="K829" t="s">
        <v>9128</v>
      </c>
      <c r="L829" t="s">
        <v>9273</v>
      </c>
      <c r="M829" t="s">
        <v>9798</v>
      </c>
      <c r="N829" t="s">
        <v>8536</v>
      </c>
      <c r="O829" t="s">
        <v>8641</v>
      </c>
      <c r="P829" t="s">
        <v>8569</v>
      </c>
      <c r="Q829">
        <v>55044</v>
      </c>
      <c r="R829" t="s">
        <v>8551</v>
      </c>
      <c r="S829" t="s">
        <v>7956</v>
      </c>
      <c r="T829" t="s">
        <v>7736</v>
      </c>
    </row>
    <row r="830" spans="1:20" x14ac:dyDescent="0.25">
      <c r="A830" t="s">
        <v>1370</v>
      </c>
      <c r="B830" s="2">
        <v>42968</v>
      </c>
      <c r="C830" s="2">
        <v>42975</v>
      </c>
      <c r="D830" t="s">
        <v>19</v>
      </c>
      <c r="E830" t="s">
        <v>977</v>
      </c>
      <c r="F830" t="s">
        <v>1373</v>
      </c>
      <c r="G830" s="1">
        <v>1528</v>
      </c>
      <c r="H830">
        <v>2</v>
      </c>
      <c r="I830">
        <v>0</v>
      </c>
      <c r="J830" s="1">
        <v>74872</v>
      </c>
      <c r="K830" t="s">
        <v>9128</v>
      </c>
      <c r="L830" t="s">
        <v>9167</v>
      </c>
      <c r="M830" t="s">
        <v>9799</v>
      </c>
      <c r="N830" t="s">
        <v>8536</v>
      </c>
      <c r="O830" t="s">
        <v>8641</v>
      </c>
      <c r="P830" t="s">
        <v>8569</v>
      </c>
      <c r="Q830">
        <v>55044</v>
      </c>
      <c r="R830" t="s">
        <v>8551</v>
      </c>
      <c r="S830" t="s">
        <v>7956</v>
      </c>
      <c r="T830" t="s">
        <v>7736</v>
      </c>
    </row>
    <row r="831" spans="1:20" x14ac:dyDescent="0.25">
      <c r="A831" t="s">
        <v>1374</v>
      </c>
      <c r="B831" s="2">
        <v>42902</v>
      </c>
      <c r="C831" s="2">
        <v>42907</v>
      </c>
      <c r="D831" t="s">
        <v>11</v>
      </c>
      <c r="E831" t="s">
        <v>149</v>
      </c>
      <c r="F831" t="s">
        <v>1375</v>
      </c>
      <c r="G831" s="1">
        <v>30196</v>
      </c>
      <c r="H831">
        <v>2</v>
      </c>
      <c r="I831">
        <v>0</v>
      </c>
      <c r="J831" s="1">
        <v>90588</v>
      </c>
      <c r="K831" t="s">
        <v>9123</v>
      </c>
      <c r="L831" t="s">
        <v>9126</v>
      </c>
      <c r="M831" t="s">
        <v>9800</v>
      </c>
      <c r="N831" t="s">
        <v>8536</v>
      </c>
      <c r="O831" t="s">
        <v>8738</v>
      </c>
      <c r="P831" t="s">
        <v>8538</v>
      </c>
      <c r="Q831">
        <v>41042</v>
      </c>
      <c r="R831" t="s">
        <v>8539</v>
      </c>
      <c r="S831" t="s">
        <v>7770</v>
      </c>
      <c r="T831" t="s">
        <v>7736</v>
      </c>
    </row>
    <row r="832" spans="1:20" x14ac:dyDescent="0.25">
      <c r="A832" t="s">
        <v>1374</v>
      </c>
      <c r="B832" s="2">
        <v>42902</v>
      </c>
      <c r="C832" s="2">
        <v>42907</v>
      </c>
      <c r="D832" t="s">
        <v>11</v>
      </c>
      <c r="E832" t="s">
        <v>149</v>
      </c>
      <c r="F832" t="s">
        <v>1376</v>
      </c>
      <c r="G832" s="1">
        <v>18066</v>
      </c>
      <c r="H832">
        <v>3</v>
      </c>
      <c r="I832">
        <v>0</v>
      </c>
      <c r="J832" s="1">
        <v>505848</v>
      </c>
      <c r="K832" t="s">
        <v>9128</v>
      </c>
      <c r="L832" t="s">
        <v>9144</v>
      </c>
      <c r="M832" t="s">
        <v>9801</v>
      </c>
      <c r="N832" t="s">
        <v>8536</v>
      </c>
      <c r="O832" t="s">
        <v>8738</v>
      </c>
      <c r="P832" t="s">
        <v>8538</v>
      </c>
      <c r="Q832">
        <v>41042</v>
      </c>
      <c r="R832" t="s">
        <v>8539</v>
      </c>
      <c r="S832" t="s">
        <v>7770</v>
      </c>
      <c r="T832" t="s">
        <v>7736</v>
      </c>
    </row>
    <row r="833" spans="1:20" x14ac:dyDescent="0.25">
      <c r="A833" t="s">
        <v>1374</v>
      </c>
      <c r="B833" s="2">
        <v>42902</v>
      </c>
      <c r="C833" s="2">
        <v>42907</v>
      </c>
      <c r="D833" t="s">
        <v>11</v>
      </c>
      <c r="E833" t="s">
        <v>149</v>
      </c>
      <c r="F833" t="s">
        <v>1377</v>
      </c>
      <c r="G833" s="1">
        <v>19198</v>
      </c>
      <c r="H833">
        <v>2</v>
      </c>
      <c r="I833">
        <v>0</v>
      </c>
      <c r="J833" s="1">
        <v>518346</v>
      </c>
      <c r="K833" t="s">
        <v>9139</v>
      </c>
      <c r="L833" t="s">
        <v>9140</v>
      </c>
      <c r="M833" t="s">
        <v>9802</v>
      </c>
      <c r="N833" t="s">
        <v>8536</v>
      </c>
      <c r="O833" t="s">
        <v>8738</v>
      </c>
      <c r="P833" t="s">
        <v>8538</v>
      </c>
      <c r="Q833">
        <v>41042</v>
      </c>
      <c r="R833" t="s">
        <v>8539</v>
      </c>
      <c r="S833" t="s">
        <v>7770</v>
      </c>
      <c r="T833" t="s">
        <v>7736</v>
      </c>
    </row>
    <row r="834" spans="1:20" x14ac:dyDescent="0.25">
      <c r="A834" t="s">
        <v>1374</v>
      </c>
      <c r="B834" s="2">
        <v>42902</v>
      </c>
      <c r="C834" s="2">
        <v>42907</v>
      </c>
      <c r="D834" t="s">
        <v>11</v>
      </c>
      <c r="E834" t="s">
        <v>149</v>
      </c>
      <c r="F834" t="s">
        <v>1378</v>
      </c>
      <c r="G834" s="1">
        <v>6599</v>
      </c>
      <c r="H834">
        <v>1</v>
      </c>
      <c r="I834">
        <v>0</v>
      </c>
      <c r="J834" s="1">
        <v>171574</v>
      </c>
      <c r="K834" t="s">
        <v>9139</v>
      </c>
      <c r="L834" t="s">
        <v>9140</v>
      </c>
      <c r="M834" t="s">
        <v>9803</v>
      </c>
      <c r="N834" t="s">
        <v>8536</v>
      </c>
      <c r="O834" t="s">
        <v>8738</v>
      </c>
      <c r="P834" t="s">
        <v>8538</v>
      </c>
      <c r="Q834">
        <v>41042</v>
      </c>
      <c r="R834" t="s">
        <v>8539</v>
      </c>
      <c r="S834" t="s">
        <v>7770</v>
      </c>
      <c r="T834" t="s">
        <v>7736</v>
      </c>
    </row>
    <row r="835" spans="1:20" x14ac:dyDescent="0.25">
      <c r="A835" t="s">
        <v>1379</v>
      </c>
      <c r="B835" s="2">
        <v>42574</v>
      </c>
      <c r="C835" s="2">
        <v>42578</v>
      </c>
      <c r="D835" t="s">
        <v>19</v>
      </c>
      <c r="E835" t="s">
        <v>341</v>
      </c>
      <c r="F835" t="s">
        <v>1380</v>
      </c>
      <c r="G835" s="1">
        <v>35216</v>
      </c>
      <c r="H835">
        <v>2</v>
      </c>
      <c r="I835">
        <v>2</v>
      </c>
      <c r="J835" s="1">
        <v>26412</v>
      </c>
      <c r="K835" t="s">
        <v>9128</v>
      </c>
      <c r="L835" t="s">
        <v>9137</v>
      </c>
      <c r="M835" t="s">
        <v>9804</v>
      </c>
      <c r="N835" t="s">
        <v>8536</v>
      </c>
      <c r="O835" t="s">
        <v>8639</v>
      </c>
      <c r="P835" t="s">
        <v>8544</v>
      </c>
      <c r="Q835">
        <v>33614</v>
      </c>
      <c r="R835" t="s">
        <v>8539</v>
      </c>
      <c r="S835" t="s">
        <v>7818</v>
      </c>
      <c r="T835" t="s">
        <v>7738</v>
      </c>
    </row>
    <row r="836" spans="1:20" x14ac:dyDescent="0.25">
      <c r="A836" t="s">
        <v>1379</v>
      </c>
      <c r="B836" s="2">
        <v>42574</v>
      </c>
      <c r="C836" s="2">
        <v>42578</v>
      </c>
      <c r="D836" t="s">
        <v>19</v>
      </c>
      <c r="E836" t="s">
        <v>341</v>
      </c>
      <c r="F836" t="s">
        <v>1381</v>
      </c>
      <c r="G836" s="1">
        <v>23696</v>
      </c>
      <c r="H836">
        <v>2</v>
      </c>
      <c r="I836">
        <v>2</v>
      </c>
      <c r="J836" s="1">
        <v>65164</v>
      </c>
      <c r="K836" t="s">
        <v>9128</v>
      </c>
      <c r="L836" t="s">
        <v>9144</v>
      </c>
      <c r="M836" t="s">
        <v>9805</v>
      </c>
      <c r="N836" t="s">
        <v>8536</v>
      </c>
      <c r="O836" t="s">
        <v>8639</v>
      </c>
      <c r="P836" t="s">
        <v>8544</v>
      </c>
      <c r="Q836">
        <v>33614</v>
      </c>
      <c r="R836" t="s">
        <v>8539</v>
      </c>
      <c r="S836" t="s">
        <v>7818</v>
      </c>
      <c r="T836" t="s">
        <v>7738</v>
      </c>
    </row>
    <row r="837" spans="1:20" x14ac:dyDescent="0.25">
      <c r="A837" t="s">
        <v>1379</v>
      </c>
      <c r="B837" s="2">
        <v>42574</v>
      </c>
      <c r="C837" s="2">
        <v>42578</v>
      </c>
      <c r="D837" t="s">
        <v>19</v>
      </c>
      <c r="E837" t="s">
        <v>341</v>
      </c>
      <c r="F837" t="s">
        <v>1382</v>
      </c>
      <c r="G837" s="1">
        <v>265475</v>
      </c>
      <c r="H837">
        <v>1</v>
      </c>
      <c r="I837">
        <v>5</v>
      </c>
      <c r="J837" s="1">
        <v>-1114995</v>
      </c>
      <c r="K837" t="s">
        <v>9139</v>
      </c>
      <c r="L837" t="s">
        <v>9296</v>
      </c>
      <c r="M837" t="s">
        <v>9806</v>
      </c>
      <c r="N837" t="s">
        <v>8536</v>
      </c>
      <c r="O837" t="s">
        <v>8639</v>
      </c>
      <c r="P837" t="s">
        <v>8544</v>
      </c>
      <c r="Q837">
        <v>33614</v>
      </c>
      <c r="R837" t="s">
        <v>8539</v>
      </c>
      <c r="S837" t="s">
        <v>7818</v>
      </c>
      <c r="T837" t="s">
        <v>7738</v>
      </c>
    </row>
    <row r="838" spans="1:20" x14ac:dyDescent="0.25">
      <c r="A838" t="s">
        <v>1383</v>
      </c>
      <c r="B838" s="2">
        <v>41890</v>
      </c>
      <c r="C838" s="2">
        <v>41895</v>
      </c>
      <c r="D838" t="s">
        <v>11</v>
      </c>
      <c r="E838" t="s">
        <v>1282</v>
      </c>
      <c r="F838" t="s">
        <v>1384</v>
      </c>
      <c r="G838" s="1">
        <v>51184</v>
      </c>
      <c r="H838">
        <v>4</v>
      </c>
      <c r="I838">
        <v>8</v>
      </c>
      <c r="J838" s="1">
        <v>-793352</v>
      </c>
      <c r="K838" t="s">
        <v>9128</v>
      </c>
      <c r="L838" t="s">
        <v>9142</v>
      </c>
      <c r="M838" t="s">
        <v>9807</v>
      </c>
      <c r="N838" t="s">
        <v>8536</v>
      </c>
      <c r="O838" t="s">
        <v>8718</v>
      </c>
      <c r="P838" t="s">
        <v>8550</v>
      </c>
      <c r="Q838">
        <v>75701</v>
      </c>
      <c r="R838" t="s">
        <v>8551</v>
      </c>
      <c r="S838" t="s">
        <v>8031</v>
      </c>
      <c r="T838" t="s">
        <v>7736</v>
      </c>
    </row>
    <row r="839" spans="1:20" x14ac:dyDescent="0.25">
      <c r="A839" t="s">
        <v>1385</v>
      </c>
      <c r="B839" s="2">
        <v>43043</v>
      </c>
      <c r="C839" s="2">
        <v>43050</v>
      </c>
      <c r="D839" t="s">
        <v>19</v>
      </c>
      <c r="E839" t="s">
        <v>1386</v>
      </c>
      <c r="F839" t="s">
        <v>1387</v>
      </c>
      <c r="G839" s="1">
        <v>9664</v>
      </c>
      <c r="H839">
        <v>2</v>
      </c>
      <c r="I839">
        <v>2</v>
      </c>
      <c r="J839" s="1">
        <v>32616</v>
      </c>
      <c r="K839" t="s">
        <v>9128</v>
      </c>
      <c r="L839" t="s">
        <v>9148</v>
      </c>
      <c r="M839" t="s">
        <v>9808</v>
      </c>
      <c r="N839" t="s">
        <v>8536</v>
      </c>
      <c r="O839" t="s">
        <v>8590</v>
      </c>
      <c r="P839" t="s">
        <v>8586</v>
      </c>
      <c r="Q839">
        <v>38401</v>
      </c>
      <c r="R839" t="s">
        <v>8539</v>
      </c>
      <c r="S839" t="s">
        <v>8049</v>
      </c>
      <c r="T839" t="s">
        <v>7744</v>
      </c>
    </row>
    <row r="840" spans="1:20" x14ac:dyDescent="0.25">
      <c r="A840" t="s">
        <v>1388</v>
      </c>
      <c r="B840" s="2">
        <v>42436</v>
      </c>
      <c r="C840" s="2">
        <v>42441</v>
      </c>
      <c r="D840" t="s">
        <v>19</v>
      </c>
      <c r="E840" t="s">
        <v>807</v>
      </c>
      <c r="F840" t="s">
        <v>805</v>
      </c>
      <c r="G840" s="1">
        <v>21072</v>
      </c>
      <c r="H840">
        <v>3</v>
      </c>
      <c r="I840">
        <v>2</v>
      </c>
      <c r="J840" s="1">
        <v>15804</v>
      </c>
      <c r="K840" t="s">
        <v>9139</v>
      </c>
      <c r="L840" t="s">
        <v>9140</v>
      </c>
      <c r="M840" t="s">
        <v>9544</v>
      </c>
      <c r="N840" t="s">
        <v>8536</v>
      </c>
      <c r="O840" t="s">
        <v>8549</v>
      </c>
      <c r="P840" t="s">
        <v>8550</v>
      </c>
      <c r="Q840">
        <v>76106</v>
      </c>
      <c r="R840" t="s">
        <v>8551</v>
      </c>
      <c r="S840" t="s">
        <v>7920</v>
      </c>
      <c r="T840" t="s">
        <v>7738</v>
      </c>
    </row>
    <row r="841" spans="1:20" x14ac:dyDescent="0.25">
      <c r="A841" t="s">
        <v>1389</v>
      </c>
      <c r="B841" s="2">
        <v>42328</v>
      </c>
      <c r="C841" s="2">
        <v>42333</v>
      </c>
      <c r="D841" t="s">
        <v>19</v>
      </c>
      <c r="E841" t="s">
        <v>1390</v>
      </c>
      <c r="F841" t="s">
        <v>1298</v>
      </c>
      <c r="G841" s="1">
        <v>6045</v>
      </c>
      <c r="H841">
        <v>3</v>
      </c>
      <c r="I841">
        <v>0</v>
      </c>
      <c r="J841" s="1">
        <v>163215</v>
      </c>
      <c r="K841" t="s">
        <v>9128</v>
      </c>
      <c r="L841" t="s">
        <v>9137</v>
      </c>
      <c r="M841" t="s">
        <v>9764</v>
      </c>
      <c r="N841" t="s">
        <v>8536</v>
      </c>
      <c r="O841" t="s">
        <v>8576</v>
      </c>
      <c r="P841" t="s">
        <v>8577</v>
      </c>
      <c r="Q841">
        <v>10035</v>
      </c>
      <c r="R841" t="s">
        <v>8561</v>
      </c>
      <c r="S841" t="s">
        <v>8050</v>
      </c>
      <c r="T841" t="s">
        <v>7738</v>
      </c>
    </row>
    <row r="842" spans="1:20" x14ac:dyDescent="0.25">
      <c r="A842" t="s">
        <v>1389</v>
      </c>
      <c r="B842" s="2">
        <v>42328</v>
      </c>
      <c r="C842" s="2">
        <v>42333</v>
      </c>
      <c r="D842" t="s">
        <v>19</v>
      </c>
      <c r="E842" t="s">
        <v>1390</v>
      </c>
      <c r="F842" t="s">
        <v>1391</v>
      </c>
      <c r="G842" s="1">
        <v>1152</v>
      </c>
      <c r="H842">
        <v>4</v>
      </c>
      <c r="I842">
        <v>0</v>
      </c>
      <c r="J842" s="1">
        <v>33408</v>
      </c>
      <c r="K842" t="s">
        <v>9128</v>
      </c>
      <c r="L842" t="s">
        <v>9137</v>
      </c>
      <c r="M842" t="s">
        <v>9809</v>
      </c>
      <c r="N842" t="s">
        <v>8536</v>
      </c>
      <c r="O842" t="s">
        <v>8576</v>
      </c>
      <c r="P842" t="s">
        <v>8577</v>
      </c>
      <c r="Q842">
        <v>10035</v>
      </c>
      <c r="R842" t="s">
        <v>8561</v>
      </c>
      <c r="S842" t="s">
        <v>8050</v>
      </c>
      <c r="T842" t="s">
        <v>7738</v>
      </c>
    </row>
    <row r="843" spans="1:20" x14ac:dyDescent="0.25">
      <c r="A843" t="s">
        <v>1389</v>
      </c>
      <c r="B843" s="2">
        <v>42328</v>
      </c>
      <c r="C843" s="2">
        <v>42333</v>
      </c>
      <c r="D843" t="s">
        <v>19</v>
      </c>
      <c r="E843" t="s">
        <v>1390</v>
      </c>
      <c r="F843" t="s">
        <v>1392</v>
      </c>
      <c r="G843" s="1">
        <v>186048</v>
      </c>
      <c r="H843">
        <v>4</v>
      </c>
      <c r="I843">
        <v>2</v>
      </c>
      <c r="J843" s="1">
        <v>93024</v>
      </c>
      <c r="K843" t="s">
        <v>9123</v>
      </c>
      <c r="L843" t="s">
        <v>9124</v>
      </c>
      <c r="M843" t="s">
        <v>9810</v>
      </c>
      <c r="N843" t="s">
        <v>8536</v>
      </c>
      <c r="O843" t="s">
        <v>8576</v>
      </c>
      <c r="P843" t="s">
        <v>8577</v>
      </c>
      <c r="Q843">
        <v>10035</v>
      </c>
      <c r="R843" t="s">
        <v>8561</v>
      </c>
      <c r="S843" t="s">
        <v>8050</v>
      </c>
      <c r="T843" t="s">
        <v>7738</v>
      </c>
    </row>
    <row r="844" spans="1:20" x14ac:dyDescent="0.25">
      <c r="A844" t="s">
        <v>1393</v>
      </c>
      <c r="B844" s="2">
        <v>42681</v>
      </c>
      <c r="C844" s="2">
        <v>42683</v>
      </c>
      <c r="D844" t="s">
        <v>79</v>
      </c>
      <c r="E844" t="s">
        <v>1394</v>
      </c>
      <c r="F844" t="s">
        <v>1395</v>
      </c>
      <c r="G844" s="1">
        <v>3744</v>
      </c>
      <c r="H844">
        <v>4</v>
      </c>
      <c r="I844">
        <v>2</v>
      </c>
      <c r="J844" s="1">
        <v>117</v>
      </c>
      <c r="K844" t="s">
        <v>9128</v>
      </c>
      <c r="L844" t="s">
        <v>9142</v>
      </c>
      <c r="M844" t="s">
        <v>9811</v>
      </c>
      <c r="N844" t="s">
        <v>8536</v>
      </c>
      <c r="O844" t="s">
        <v>8540</v>
      </c>
      <c r="P844" t="s">
        <v>8541</v>
      </c>
      <c r="Q844">
        <v>90036</v>
      </c>
      <c r="R844" t="s">
        <v>8542</v>
      </c>
      <c r="S844" t="s">
        <v>8051</v>
      </c>
      <c r="T844" t="s">
        <v>7738</v>
      </c>
    </row>
    <row r="845" spans="1:20" x14ac:dyDescent="0.25">
      <c r="A845" t="s">
        <v>1393</v>
      </c>
      <c r="B845" s="2">
        <v>42681</v>
      </c>
      <c r="C845" s="2">
        <v>42683</v>
      </c>
      <c r="D845" t="s">
        <v>79</v>
      </c>
      <c r="E845" t="s">
        <v>1394</v>
      </c>
      <c r="F845" t="s">
        <v>1396</v>
      </c>
      <c r="G845" s="1">
        <v>26976</v>
      </c>
      <c r="H845">
        <v>4</v>
      </c>
      <c r="I845">
        <v>2</v>
      </c>
      <c r="J845" s="1">
        <v>87672</v>
      </c>
      <c r="K845" t="s">
        <v>9128</v>
      </c>
      <c r="L845" t="s">
        <v>9142</v>
      </c>
      <c r="M845" t="s">
        <v>9812</v>
      </c>
      <c r="N845" t="s">
        <v>8536</v>
      </c>
      <c r="O845" t="s">
        <v>8540</v>
      </c>
      <c r="P845" t="s">
        <v>8541</v>
      </c>
      <c r="Q845">
        <v>90036</v>
      </c>
      <c r="R845" t="s">
        <v>8542</v>
      </c>
      <c r="S845" t="s">
        <v>8051</v>
      </c>
      <c r="T845" t="s">
        <v>7738</v>
      </c>
    </row>
    <row r="846" spans="1:20" x14ac:dyDescent="0.25">
      <c r="A846" t="s">
        <v>1393</v>
      </c>
      <c r="B846" s="2">
        <v>42681</v>
      </c>
      <c r="C846" s="2">
        <v>42683</v>
      </c>
      <c r="D846" t="s">
        <v>79</v>
      </c>
      <c r="E846" t="s">
        <v>1394</v>
      </c>
      <c r="F846" t="s">
        <v>1397</v>
      </c>
      <c r="G846" s="1">
        <v>1136</v>
      </c>
      <c r="H846">
        <v>2</v>
      </c>
      <c r="I846">
        <v>0</v>
      </c>
      <c r="J846" s="1">
        <v>32944</v>
      </c>
      <c r="K846" t="s">
        <v>9128</v>
      </c>
      <c r="L846" t="s">
        <v>9273</v>
      </c>
      <c r="M846" t="s">
        <v>9813</v>
      </c>
      <c r="N846" t="s">
        <v>8536</v>
      </c>
      <c r="O846" t="s">
        <v>8540</v>
      </c>
      <c r="P846" t="s">
        <v>8541</v>
      </c>
      <c r="Q846">
        <v>90036</v>
      </c>
      <c r="R846" t="s">
        <v>8542</v>
      </c>
      <c r="S846" t="s">
        <v>8051</v>
      </c>
      <c r="T846" t="s">
        <v>7738</v>
      </c>
    </row>
    <row r="847" spans="1:20" x14ac:dyDescent="0.25">
      <c r="A847" t="s">
        <v>1393</v>
      </c>
      <c r="B847" s="2">
        <v>42681</v>
      </c>
      <c r="C847" s="2">
        <v>42683</v>
      </c>
      <c r="D847" t="s">
        <v>79</v>
      </c>
      <c r="E847" t="s">
        <v>1394</v>
      </c>
      <c r="F847" t="s">
        <v>1398</v>
      </c>
      <c r="G847" s="1">
        <v>1462</v>
      </c>
      <c r="H847">
        <v>2</v>
      </c>
      <c r="I847">
        <v>0</v>
      </c>
      <c r="J847" s="1">
        <v>68714</v>
      </c>
      <c r="K847" t="s">
        <v>9128</v>
      </c>
      <c r="L847" t="s">
        <v>9129</v>
      </c>
      <c r="M847" t="s">
        <v>9814</v>
      </c>
      <c r="N847" t="s">
        <v>8536</v>
      </c>
      <c r="O847" t="s">
        <v>8540</v>
      </c>
      <c r="P847" t="s">
        <v>8541</v>
      </c>
      <c r="Q847">
        <v>90036</v>
      </c>
      <c r="R847" t="s">
        <v>8542</v>
      </c>
      <c r="S847" t="s">
        <v>8051</v>
      </c>
      <c r="T847" t="s">
        <v>7738</v>
      </c>
    </row>
    <row r="848" spans="1:20" x14ac:dyDescent="0.25">
      <c r="A848" t="s">
        <v>1399</v>
      </c>
      <c r="B848" s="2">
        <v>42290</v>
      </c>
      <c r="C848" s="2">
        <v>42294</v>
      </c>
      <c r="D848" t="s">
        <v>19</v>
      </c>
      <c r="E848" t="s">
        <v>1400</v>
      </c>
      <c r="F848" t="s">
        <v>374</v>
      </c>
      <c r="G848" s="1">
        <v>8372</v>
      </c>
      <c r="H848">
        <v>7</v>
      </c>
      <c r="I848">
        <v>0</v>
      </c>
      <c r="J848" s="1">
        <v>234416</v>
      </c>
      <c r="K848" t="s">
        <v>9139</v>
      </c>
      <c r="L848" t="s">
        <v>9140</v>
      </c>
      <c r="M848" t="s">
        <v>9321</v>
      </c>
      <c r="N848" t="s">
        <v>8536</v>
      </c>
      <c r="O848" t="s">
        <v>8679</v>
      </c>
      <c r="P848" t="s">
        <v>8538</v>
      </c>
      <c r="Q848">
        <v>40214</v>
      </c>
      <c r="R848" t="s">
        <v>8539</v>
      </c>
      <c r="S848" t="s">
        <v>8052</v>
      </c>
      <c r="T848" t="s">
        <v>7736</v>
      </c>
    </row>
    <row r="849" spans="1:20" x14ac:dyDescent="0.25">
      <c r="A849" t="s">
        <v>1399</v>
      </c>
      <c r="B849" s="2">
        <v>42290</v>
      </c>
      <c r="C849" s="2">
        <v>42294</v>
      </c>
      <c r="D849" t="s">
        <v>19</v>
      </c>
      <c r="E849" t="s">
        <v>1400</v>
      </c>
      <c r="F849" t="s">
        <v>544</v>
      </c>
      <c r="G849" s="1">
        <v>28794</v>
      </c>
      <c r="H849">
        <v>3</v>
      </c>
      <c r="I849">
        <v>0</v>
      </c>
      <c r="J849" s="1">
        <v>777438</v>
      </c>
      <c r="K849" t="s">
        <v>9123</v>
      </c>
      <c r="L849" t="s">
        <v>9126</v>
      </c>
      <c r="M849" t="s">
        <v>9409</v>
      </c>
      <c r="N849" t="s">
        <v>8536</v>
      </c>
      <c r="O849" t="s">
        <v>8679</v>
      </c>
      <c r="P849" t="s">
        <v>8538</v>
      </c>
      <c r="Q849">
        <v>40214</v>
      </c>
      <c r="R849" t="s">
        <v>8539</v>
      </c>
      <c r="S849" t="s">
        <v>8052</v>
      </c>
      <c r="T849" t="s">
        <v>7736</v>
      </c>
    </row>
    <row r="850" spans="1:20" x14ac:dyDescent="0.25">
      <c r="A850" t="s">
        <v>1401</v>
      </c>
      <c r="B850" s="2">
        <v>42736</v>
      </c>
      <c r="C850" s="2">
        <v>42741</v>
      </c>
      <c r="D850" t="s">
        <v>19</v>
      </c>
      <c r="E850" t="s">
        <v>1402</v>
      </c>
      <c r="F850" t="s">
        <v>1403</v>
      </c>
      <c r="G850" s="1">
        <v>48896</v>
      </c>
      <c r="H850">
        <v>4</v>
      </c>
      <c r="I850">
        <v>2</v>
      </c>
      <c r="J850" s="1">
        <v>85568</v>
      </c>
      <c r="K850" t="s">
        <v>9123</v>
      </c>
      <c r="L850" t="s">
        <v>9135</v>
      </c>
      <c r="M850" t="s">
        <v>9815</v>
      </c>
      <c r="N850" t="s">
        <v>8536</v>
      </c>
      <c r="O850" t="s">
        <v>8739</v>
      </c>
      <c r="P850" t="s">
        <v>8604</v>
      </c>
      <c r="Q850">
        <v>44052</v>
      </c>
      <c r="R850" t="s">
        <v>8561</v>
      </c>
      <c r="S850" t="s">
        <v>8053</v>
      </c>
      <c r="T850" t="s">
        <v>7736</v>
      </c>
    </row>
    <row r="851" spans="1:20" x14ac:dyDescent="0.25">
      <c r="A851" t="s">
        <v>1404</v>
      </c>
      <c r="B851" s="2">
        <v>41677</v>
      </c>
      <c r="C851" s="2">
        <v>41682</v>
      </c>
      <c r="D851" t="s">
        <v>19</v>
      </c>
      <c r="E851" t="s">
        <v>1405</v>
      </c>
      <c r="F851" t="s">
        <v>1406</v>
      </c>
      <c r="G851" s="1">
        <v>11536</v>
      </c>
      <c r="H851">
        <v>7</v>
      </c>
      <c r="I851">
        <v>0</v>
      </c>
      <c r="J851" s="1">
        <v>496048</v>
      </c>
      <c r="K851" t="s">
        <v>9139</v>
      </c>
      <c r="L851" t="s">
        <v>9162</v>
      </c>
      <c r="M851" t="s">
        <v>9816</v>
      </c>
      <c r="N851" t="s">
        <v>8536</v>
      </c>
      <c r="O851" t="s">
        <v>8740</v>
      </c>
      <c r="P851" t="s">
        <v>8630</v>
      </c>
      <c r="Q851">
        <v>7036</v>
      </c>
      <c r="R851" t="s">
        <v>8561</v>
      </c>
      <c r="S851" t="s">
        <v>8054</v>
      </c>
      <c r="T851" t="s">
        <v>7738</v>
      </c>
    </row>
    <row r="852" spans="1:20" x14ac:dyDescent="0.25">
      <c r="A852" t="s">
        <v>1407</v>
      </c>
      <c r="B852" s="2">
        <v>42541</v>
      </c>
      <c r="C852" s="2">
        <v>42546</v>
      </c>
      <c r="D852" t="s">
        <v>11</v>
      </c>
      <c r="E852" t="s">
        <v>1408</v>
      </c>
      <c r="F852" t="s">
        <v>1409</v>
      </c>
      <c r="G852" s="1">
        <v>516</v>
      </c>
      <c r="H852">
        <v>2</v>
      </c>
      <c r="I852">
        <v>0</v>
      </c>
      <c r="J852" s="1">
        <v>13416</v>
      </c>
      <c r="K852" t="s">
        <v>9128</v>
      </c>
      <c r="L852" t="s">
        <v>9137</v>
      </c>
      <c r="M852" t="s">
        <v>9817</v>
      </c>
      <c r="N852" t="s">
        <v>8536</v>
      </c>
      <c r="O852" t="s">
        <v>8741</v>
      </c>
      <c r="P852" t="s">
        <v>8541</v>
      </c>
      <c r="Q852">
        <v>93905</v>
      </c>
      <c r="R852" t="s">
        <v>8542</v>
      </c>
      <c r="S852" t="s">
        <v>8055</v>
      </c>
      <c r="T852" t="s">
        <v>7738</v>
      </c>
    </row>
    <row r="853" spans="1:20" x14ac:dyDescent="0.25">
      <c r="A853" t="s">
        <v>1407</v>
      </c>
      <c r="B853" s="2">
        <v>42541</v>
      </c>
      <c r="C853" s="2">
        <v>42546</v>
      </c>
      <c r="D853" t="s">
        <v>11</v>
      </c>
      <c r="E853" t="s">
        <v>1408</v>
      </c>
      <c r="F853" t="s">
        <v>1410</v>
      </c>
      <c r="G853" s="1">
        <v>3888</v>
      </c>
      <c r="H853">
        <v>6</v>
      </c>
      <c r="I853">
        <v>0</v>
      </c>
      <c r="J853" s="1">
        <v>186624</v>
      </c>
      <c r="K853" t="s">
        <v>9128</v>
      </c>
      <c r="L853" t="s">
        <v>9148</v>
      </c>
      <c r="M853" t="s">
        <v>9818</v>
      </c>
      <c r="N853" t="s">
        <v>8536</v>
      </c>
      <c r="O853" t="s">
        <v>8741</v>
      </c>
      <c r="P853" t="s">
        <v>8541</v>
      </c>
      <c r="Q853">
        <v>93905</v>
      </c>
      <c r="R853" t="s">
        <v>8542</v>
      </c>
      <c r="S853" t="s">
        <v>8055</v>
      </c>
      <c r="T853" t="s">
        <v>7738</v>
      </c>
    </row>
    <row r="854" spans="1:20" x14ac:dyDescent="0.25">
      <c r="A854" t="s">
        <v>1411</v>
      </c>
      <c r="B854" s="2">
        <v>42518</v>
      </c>
      <c r="C854" s="2">
        <v>42525</v>
      </c>
      <c r="D854" t="s">
        <v>19</v>
      </c>
      <c r="E854" t="s">
        <v>437</v>
      </c>
      <c r="F854" t="s">
        <v>583</v>
      </c>
      <c r="G854" s="1">
        <v>18588</v>
      </c>
      <c r="H854">
        <v>6</v>
      </c>
      <c r="I854">
        <v>0</v>
      </c>
      <c r="J854" s="1">
        <v>501876</v>
      </c>
      <c r="K854" t="s">
        <v>9128</v>
      </c>
      <c r="L854" t="s">
        <v>9137</v>
      </c>
      <c r="M854" t="s">
        <v>9431</v>
      </c>
      <c r="N854" t="s">
        <v>8536</v>
      </c>
      <c r="O854" t="s">
        <v>8584</v>
      </c>
      <c r="P854" t="s">
        <v>8681</v>
      </c>
      <c r="Q854">
        <v>39212</v>
      </c>
      <c r="R854" t="s">
        <v>8539</v>
      </c>
      <c r="S854" t="s">
        <v>7842</v>
      </c>
      <c r="T854" t="s">
        <v>7736</v>
      </c>
    </row>
    <row r="855" spans="1:20" x14ac:dyDescent="0.25">
      <c r="A855" t="s">
        <v>1412</v>
      </c>
      <c r="B855" s="2">
        <v>42419</v>
      </c>
      <c r="C855" s="2">
        <v>42424</v>
      </c>
      <c r="D855" t="s">
        <v>19</v>
      </c>
      <c r="E855" t="s">
        <v>977</v>
      </c>
      <c r="F855" t="s">
        <v>1335</v>
      </c>
      <c r="G855" s="1">
        <v>4446</v>
      </c>
      <c r="H855">
        <v>2</v>
      </c>
      <c r="I855">
        <v>0</v>
      </c>
      <c r="J855" s="1">
        <v>146718</v>
      </c>
      <c r="K855" t="s">
        <v>9123</v>
      </c>
      <c r="L855" t="s">
        <v>9135</v>
      </c>
      <c r="M855" t="s">
        <v>9780</v>
      </c>
      <c r="N855" t="s">
        <v>8536</v>
      </c>
      <c r="O855" t="s">
        <v>8576</v>
      </c>
      <c r="P855" t="s">
        <v>8577</v>
      </c>
      <c r="Q855">
        <v>10035</v>
      </c>
      <c r="R855" t="s">
        <v>8561</v>
      </c>
      <c r="S855" t="s">
        <v>7956</v>
      </c>
      <c r="T855" t="s">
        <v>7736</v>
      </c>
    </row>
    <row r="856" spans="1:20" x14ac:dyDescent="0.25">
      <c r="A856" t="s">
        <v>1412</v>
      </c>
      <c r="B856" s="2">
        <v>42419</v>
      </c>
      <c r="C856" s="2">
        <v>42424</v>
      </c>
      <c r="D856" t="s">
        <v>19</v>
      </c>
      <c r="E856" t="s">
        <v>977</v>
      </c>
      <c r="F856" t="s">
        <v>916</v>
      </c>
      <c r="G856" s="1">
        <v>24294</v>
      </c>
      <c r="H856">
        <v>3</v>
      </c>
      <c r="I856">
        <v>0</v>
      </c>
      <c r="J856" s="1">
        <v>97176</v>
      </c>
      <c r="K856" t="s">
        <v>9128</v>
      </c>
      <c r="L856" t="s">
        <v>9133</v>
      </c>
      <c r="M856" t="s">
        <v>9600</v>
      </c>
      <c r="N856" t="s">
        <v>8536</v>
      </c>
      <c r="O856" t="s">
        <v>8576</v>
      </c>
      <c r="P856" t="s">
        <v>8577</v>
      </c>
      <c r="Q856">
        <v>10035</v>
      </c>
      <c r="R856" t="s">
        <v>8561</v>
      </c>
      <c r="S856" t="s">
        <v>7956</v>
      </c>
      <c r="T856" t="s">
        <v>7736</v>
      </c>
    </row>
    <row r="857" spans="1:20" x14ac:dyDescent="0.25">
      <c r="A857" t="s">
        <v>1413</v>
      </c>
      <c r="B857" s="2">
        <v>41854</v>
      </c>
      <c r="C857" s="2">
        <v>41859</v>
      </c>
      <c r="D857" t="s">
        <v>19</v>
      </c>
      <c r="E857" t="s">
        <v>1414</v>
      </c>
      <c r="F857" t="s">
        <v>1415</v>
      </c>
      <c r="G857" s="1">
        <v>3996</v>
      </c>
      <c r="H857">
        <v>2</v>
      </c>
      <c r="I857">
        <v>0</v>
      </c>
      <c r="J857" s="1">
        <v>187812</v>
      </c>
      <c r="K857" t="s">
        <v>9128</v>
      </c>
      <c r="L857" t="s">
        <v>9148</v>
      </c>
      <c r="M857" t="s">
        <v>9819</v>
      </c>
      <c r="N857" t="s">
        <v>8536</v>
      </c>
      <c r="O857" t="s">
        <v>8576</v>
      </c>
      <c r="P857" t="s">
        <v>8577</v>
      </c>
      <c r="Q857">
        <v>10035</v>
      </c>
      <c r="R857" t="s">
        <v>8561</v>
      </c>
      <c r="S857" t="s">
        <v>8056</v>
      </c>
      <c r="T857" t="s">
        <v>7736</v>
      </c>
    </row>
    <row r="858" spans="1:20" x14ac:dyDescent="0.25">
      <c r="A858" t="s">
        <v>1413</v>
      </c>
      <c r="B858" s="2">
        <v>41854</v>
      </c>
      <c r="C858" s="2">
        <v>41859</v>
      </c>
      <c r="D858" t="s">
        <v>19</v>
      </c>
      <c r="E858" t="s">
        <v>1414</v>
      </c>
      <c r="F858" t="s">
        <v>1416</v>
      </c>
      <c r="G858" s="1">
        <v>1023</v>
      </c>
      <c r="H858">
        <v>10</v>
      </c>
      <c r="I858">
        <v>0</v>
      </c>
      <c r="J858" s="1">
        <v>26598</v>
      </c>
      <c r="K858" t="s">
        <v>9128</v>
      </c>
      <c r="L858" t="s">
        <v>9273</v>
      </c>
      <c r="M858" t="s">
        <v>9820</v>
      </c>
      <c r="N858" t="s">
        <v>8536</v>
      </c>
      <c r="O858" t="s">
        <v>8576</v>
      </c>
      <c r="P858" t="s">
        <v>8577</v>
      </c>
      <c r="Q858">
        <v>10035</v>
      </c>
      <c r="R858" t="s">
        <v>8561</v>
      </c>
      <c r="S858" t="s">
        <v>8056</v>
      </c>
      <c r="T858" t="s">
        <v>7736</v>
      </c>
    </row>
    <row r="859" spans="1:20" x14ac:dyDescent="0.25">
      <c r="A859" t="s">
        <v>1413</v>
      </c>
      <c r="B859" s="2">
        <v>41854</v>
      </c>
      <c r="C859" s="2">
        <v>41859</v>
      </c>
      <c r="D859" t="s">
        <v>19</v>
      </c>
      <c r="E859" t="s">
        <v>1414</v>
      </c>
      <c r="F859" t="s">
        <v>1417</v>
      </c>
      <c r="G859" s="1">
        <v>2136</v>
      </c>
      <c r="H859">
        <v>2</v>
      </c>
      <c r="I859">
        <v>0</v>
      </c>
      <c r="J859" s="1">
        <v>57672</v>
      </c>
      <c r="K859" t="s">
        <v>9128</v>
      </c>
      <c r="L859" t="s">
        <v>9133</v>
      </c>
      <c r="M859" t="s">
        <v>9821</v>
      </c>
      <c r="N859" t="s">
        <v>8536</v>
      </c>
      <c r="O859" t="s">
        <v>8576</v>
      </c>
      <c r="P859" t="s">
        <v>8577</v>
      </c>
      <c r="Q859">
        <v>10035</v>
      </c>
      <c r="R859" t="s">
        <v>8561</v>
      </c>
      <c r="S859" t="s">
        <v>8056</v>
      </c>
      <c r="T859" t="s">
        <v>7736</v>
      </c>
    </row>
    <row r="860" spans="1:20" x14ac:dyDescent="0.25">
      <c r="A860" t="s">
        <v>1418</v>
      </c>
      <c r="B860" s="2">
        <v>42835</v>
      </c>
      <c r="C860" s="2">
        <v>42840</v>
      </c>
      <c r="D860" t="s">
        <v>19</v>
      </c>
      <c r="E860" t="s">
        <v>1419</v>
      </c>
      <c r="F860" t="s">
        <v>469</v>
      </c>
      <c r="G860" s="1">
        <v>761</v>
      </c>
      <c r="H860">
        <v>1</v>
      </c>
      <c r="I860">
        <v>0</v>
      </c>
      <c r="J860" s="1">
        <v>35767</v>
      </c>
      <c r="K860" t="s">
        <v>9128</v>
      </c>
      <c r="L860" t="s">
        <v>9148</v>
      </c>
      <c r="M860" t="s">
        <v>9371</v>
      </c>
      <c r="N860" t="s">
        <v>8536</v>
      </c>
      <c r="O860" t="s">
        <v>8742</v>
      </c>
      <c r="P860" t="s">
        <v>8630</v>
      </c>
      <c r="Q860">
        <v>8901</v>
      </c>
      <c r="R860" t="s">
        <v>8561</v>
      </c>
      <c r="S860" t="s">
        <v>8057</v>
      </c>
      <c r="T860" t="s">
        <v>7744</v>
      </c>
    </row>
    <row r="861" spans="1:20" x14ac:dyDescent="0.25">
      <c r="A861" t="s">
        <v>1418</v>
      </c>
      <c r="B861" s="2">
        <v>42835</v>
      </c>
      <c r="C861" s="2">
        <v>42840</v>
      </c>
      <c r="D861" t="s">
        <v>19</v>
      </c>
      <c r="E861" t="s">
        <v>1419</v>
      </c>
      <c r="F861" t="s">
        <v>591</v>
      </c>
      <c r="G861" s="1">
        <v>716</v>
      </c>
      <c r="H861">
        <v>2</v>
      </c>
      <c r="I861">
        <v>0</v>
      </c>
      <c r="J861" s="1">
        <v>358</v>
      </c>
      <c r="K861" t="s">
        <v>9128</v>
      </c>
      <c r="L861" t="s">
        <v>9191</v>
      </c>
      <c r="M861" t="s">
        <v>9435</v>
      </c>
      <c r="N861" t="s">
        <v>8536</v>
      </c>
      <c r="O861" t="s">
        <v>8742</v>
      </c>
      <c r="P861" t="s">
        <v>8630</v>
      </c>
      <c r="Q861">
        <v>8901</v>
      </c>
      <c r="R861" t="s">
        <v>8561</v>
      </c>
      <c r="S861" t="s">
        <v>8057</v>
      </c>
      <c r="T861" t="s">
        <v>7744</v>
      </c>
    </row>
    <row r="862" spans="1:20" x14ac:dyDescent="0.25">
      <c r="A862" t="s">
        <v>1420</v>
      </c>
      <c r="B862" s="2">
        <v>41799</v>
      </c>
      <c r="C862" s="2">
        <v>41806</v>
      </c>
      <c r="D862" t="s">
        <v>19</v>
      </c>
      <c r="E862" t="s">
        <v>1421</v>
      </c>
      <c r="F862" t="s">
        <v>657</v>
      </c>
      <c r="G862" s="1">
        <v>736</v>
      </c>
      <c r="H862">
        <v>2</v>
      </c>
      <c r="I862">
        <v>0</v>
      </c>
      <c r="J862" s="1">
        <v>1472</v>
      </c>
      <c r="K862" t="s">
        <v>9128</v>
      </c>
      <c r="L862" t="s">
        <v>9273</v>
      </c>
      <c r="M862" t="s">
        <v>9469</v>
      </c>
      <c r="N862" t="s">
        <v>8536</v>
      </c>
      <c r="O862" t="s">
        <v>8556</v>
      </c>
      <c r="P862" t="s">
        <v>8541</v>
      </c>
      <c r="Q862">
        <v>94122</v>
      </c>
      <c r="R862" t="s">
        <v>8542</v>
      </c>
      <c r="S862" t="s">
        <v>8058</v>
      </c>
      <c r="T862" t="s">
        <v>7736</v>
      </c>
    </row>
    <row r="863" spans="1:20" x14ac:dyDescent="0.25">
      <c r="A863" t="s">
        <v>1420</v>
      </c>
      <c r="B863" s="2">
        <v>41799</v>
      </c>
      <c r="C863" s="2">
        <v>41806</v>
      </c>
      <c r="D863" t="s">
        <v>19</v>
      </c>
      <c r="E863" t="s">
        <v>1421</v>
      </c>
      <c r="F863" t="s">
        <v>1422</v>
      </c>
      <c r="G863" s="1">
        <v>231</v>
      </c>
      <c r="H863">
        <v>2</v>
      </c>
      <c r="I863">
        <v>0</v>
      </c>
      <c r="J863" s="1">
        <v>10626</v>
      </c>
      <c r="K863" t="s">
        <v>9128</v>
      </c>
      <c r="L863" t="s">
        <v>9137</v>
      </c>
      <c r="M863" t="s">
        <v>9822</v>
      </c>
      <c r="N863" t="s">
        <v>8536</v>
      </c>
      <c r="O863" t="s">
        <v>8556</v>
      </c>
      <c r="P863" t="s">
        <v>8541</v>
      </c>
      <c r="Q863">
        <v>94122</v>
      </c>
      <c r="R863" t="s">
        <v>8542</v>
      </c>
      <c r="S863" t="s">
        <v>8058</v>
      </c>
      <c r="T863" t="s">
        <v>7736</v>
      </c>
    </row>
    <row r="864" spans="1:20" x14ac:dyDescent="0.25">
      <c r="A864" t="s">
        <v>1423</v>
      </c>
      <c r="B864" s="2">
        <v>42374</v>
      </c>
      <c r="C864" s="2">
        <v>42376</v>
      </c>
      <c r="D864" t="s">
        <v>11</v>
      </c>
      <c r="E864" t="s">
        <v>1290</v>
      </c>
      <c r="F864" t="s">
        <v>1424</v>
      </c>
      <c r="G864" s="1">
        <v>191472</v>
      </c>
      <c r="H864">
        <v>6</v>
      </c>
      <c r="I864">
        <v>2</v>
      </c>
      <c r="J864" s="1">
        <v>406878</v>
      </c>
      <c r="K864" t="s">
        <v>9139</v>
      </c>
      <c r="L864" t="s">
        <v>9162</v>
      </c>
      <c r="M864" t="s">
        <v>9823</v>
      </c>
      <c r="N864" t="s">
        <v>8536</v>
      </c>
      <c r="O864" t="s">
        <v>8685</v>
      </c>
      <c r="P864" t="s">
        <v>8544</v>
      </c>
      <c r="Q864">
        <v>32216</v>
      </c>
      <c r="R864" t="s">
        <v>8539</v>
      </c>
      <c r="S864" t="s">
        <v>8033</v>
      </c>
      <c r="T864" t="s">
        <v>7738</v>
      </c>
    </row>
    <row r="865" spans="1:20" x14ac:dyDescent="0.25">
      <c r="A865" t="s">
        <v>1423</v>
      </c>
      <c r="B865" s="2">
        <v>42374</v>
      </c>
      <c r="C865" s="2">
        <v>42376</v>
      </c>
      <c r="D865" t="s">
        <v>11</v>
      </c>
      <c r="E865" t="s">
        <v>1290</v>
      </c>
      <c r="F865" t="s">
        <v>1425</v>
      </c>
      <c r="G865" s="1">
        <v>5248</v>
      </c>
      <c r="H865">
        <v>2</v>
      </c>
      <c r="I865">
        <v>2</v>
      </c>
      <c r="J865" s="1">
        <v>5904</v>
      </c>
      <c r="K865" t="s">
        <v>9128</v>
      </c>
      <c r="L865" t="s">
        <v>9137</v>
      </c>
      <c r="M865" t="s">
        <v>9824</v>
      </c>
      <c r="N865" t="s">
        <v>8536</v>
      </c>
      <c r="O865" t="s">
        <v>8685</v>
      </c>
      <c r="P865" t="s">
        <v>8544</v>
      </c>
      <c r="Q865">
        <v>32216</v>
      </c>
      <c r="R865" t="s">
        <v>8539</v>
      </c>
      <c r="S865" t="s">
        <v>8033</v>
      </c>
      <c r="T865" t="s">
        <v>7738</v>
      </c>
    </row>
    <row r="866" spans="1:20" x14ac:dyDescent="0.25">
      <c r="A866" t="s">
        <v>1423</v>
      </c>
      <c r="B866" s="2">
        <v>42374</v>
      </c>
      <c r="C866" s="2">
        <v>42376</v>
      </c>
      <c r="D866" t="s">
        <v>11</v>
      </c>
      <c r="E866" t="s">
        <v>1290</v>
      </c>
      <c r="F866" t="s">
        <v>1426</v>
      </c>
      <c r="G866" s="1">
        <v>59184</v>
      </c>
      <c r="H866">
        <v>2</v>
      </c>
      <c r="I866">
        <v>2</v>
      </c>
      <c r="J866" s="1">
        <v>51786</v>
      </c>
      <c r="K866" t="s">
        <v>9139</v>
      </c>
      <c r="L866" t="s">
        <v>9140</v>
      </c>
      <c r="M866" t="s">
        <v>9825</v>
      </c>
      <c r="N866" t="s">
        <v>8536</v>
      </c>
      <c r="O866" t="s">
        <v>8685</v>
      </c>
      <c r="P866" t="s">
        <v>8544</v>
      </c>
      <c r="Q866">
        <v>32216</v>
      </c>
      <c r="R866" t="s">
        <v>8539</v>
      </c>
      <c r="S866" t="s">
        <v>8033</v>
      </c>
      <c r="T866" t="s">
        <v>7738</v>
      </c>
    </row>
    <row r="867" spans="1:20" x14ac:dyDescent="0.25">
      <c r="A867" t="s">
        <v>1427</v>
      </c>
      <c r="B867" s="2">
        <v>41649</v>
      </c>
      <c r="C867" s="2">
        <v>41654</v>
      </c>
      <c r="D867" t="s">
        <v>19</v>
      </c>
      <c r="E867" t="s">
        <v>1428</v>
      </c>
      <c r="F867" t="s">
        <v>1429</v>
      </c>
      <c r="G867" s="1">
        <v>289</v>
      </c>
      <c r="H867">
        <v>1</v>
      </c>
      <c r="I867">
        <v>0</v>
      </c>
      <c r="J867" s="1">
        <v>13583</v>
      </c>
      <c r="K867" t="s">
        <v>9128</v>
      </c>
      <c r="L867" t="s">
        <v>9129</v>
      </c>
      <c r="M867" t="s">
        <v>9826</v>
      </c>
      <c r="N867" t="s">
        <v>8536</v>
      </c>
      <c r="O867" t="s">
        <v>8582</v>
      </c>
      <c r="P867" t="s">
        <v>8583</v>
      </c>
      <c r="Q867">
        <v>22153</v>
      </c>
      <c r="R867" t="s">
        <v>8539</v>
      </c>
      <c r="S867" t="s">
        <v>8059</v>
      </c>
      <c r="T867" t="s">
        <v>7738</v>
      </c>
    </row>
    <row r="868" spans="1:20" x14ac:dyDescent="0.25">
      <c r="A868" t="s">
        <v>1427</v>
      </c>
      <c r="B868" s="2">
        <v>41649</v>
      </c>
      <c r="C868" s="2">
        <v>41654</v>
      </c>
      <c r="D868" t="s">
        <v>19</v>
      </c>
      <c r="E868" t="s">
        <v>1428</v>
      </c>
      <c r="F868" t="s">
        <v>1430</v>
      </c>
      <c r="G868" s="1">
        <v>5194</v>
      </c>
      <c r="H868">
        <v>1</v>
      </c>
      <c r="I868">
        <v>0</v>
      </c>
      <c r="J868" s="1">
        <v>212954</v>
      </c>
      <c r="K868" t="s">
        <v>9123</v>
      </c>
      <c r="L868" t="s">
        <v>9135</v>
      </c>
      <c r="M868" t="s">
        <v>9827</v>
      </c>
      <c r="N868" t="s">
        <v>8536</v>
      </c>
      <c r="O868" t="s">
        <v>8582</v>
      </c>
      <c r="P868" t="s">
        <v>8583</v>
      </c>
      <c r="Q868">
        <v>22153</v>
      </c>
      <c r="R868" t="s">
        <v>8539</v>
      </c>
      <c r="S868" t="s">
        <v>8059</v>
      </c>
      <c r="T868" t="s">
        <v>7738</v>
      </c>
    </row>
    <row r="869" spans="1:20" x14ac:dyDescent="0.25">
      <c r="A869" t="s">
        <v>1431</v>
      </c>
      <c r="B869" s="2">
        <v>42642</v>
      </c>
      <c r="C869" s="2">
        <v>42645</v>
      </c>
      <c r="D869" t="s">
        <v>79</v>
      </c>
      <c r="E869" t="s">
        <v>1432</v>
      </c>
      <c r="F869" t="s">
        <v>1433</v>
      </c>
      <c r="G869" s="1">
        <v>15936</v>
      </c>
      <c r="H869">
        <v>4</v>
      </c>
      <c r="I869">
        <v>2</v>
      </c>
      <c r="J869" s="1">
        <v>51792</v>
      </c>
      <c r="K869" t="s">
        <v>9128</v>
      </c>
      <c r="L869" t="s">
        <v>9129</v>
      </c>
      <c r="M869" t="s">
        <v>9828</v>
      </c>
      <c r="N869" t="s">
        <v>8536</v>
      </c>
      <c r="O869" t="s">
        <v>8559</v>
      </c>
      <c r="P869" t="s">
        <v>8560</v>
      </c>
      <c r="Q869">
        <v>19140</v>
      </c>
      <c r="R869" t="s">
        <v>8561</v>
      </c>
      <c r="S869" t="s">
        <v>8060</v>
      </c>
      <c r="T869" t="s">
        <v>7738</v>
      </c>
    </row>
    <row r="870" spans="1:20" x14ac:dyDescent="0.25">
      <c r="A870" t="s">
        <v>1434</v>
      </c>
      <c r="B870" s="2">
        <v>41735</v>
      </c>
      <c r="C870" s="2">
        <v>41739</v>
      </c>
      <c r="D870" t="s">
        <v>19</v>
      </c>
      <c r="E870" t="s">
        <v>1435</v>
      </c>
      <c r="F870" t="s">
        <v>1436</v>
      </c>
      <c r="G870" s="1">
        <v>4491</v>
      </c>
      <c r="H870">
        <v>6</v>
      </c>
      <c r="I870">
        <v>7</v>
      </c>
      <c r="J870" s="1">
        <v>-35928</v>
      </c>
      <c r="K870" t="s">
        <v>9128</v>
      </c>
      <c r="L870" t="s">
        <v>9142</v>
      </c>
      <c r="M870" t="s">
        <v>9829</v>
      </c>
      <c r="N870" t="s">
        <v>8536</v>
      </c>
      <c r="O870" t="s">
        <v>8731</v>
      </c>
      <c r="P870" t="s">
        <v>8560</v>
      </c>
      <c r="Q870">
        <v>17602</v>
      </c>
      <c r="R870" t="s">
        <v>8561</v>
      </c>
      <c r="S870" t="s">
        <v>8061</v>
      </c>
      <c r="T870" t="s">
        <v>7738</v>
      </c>
    </row>
    <row r="871" spans="1:20" x14ac:dyDescent="0.25">
      <c r="A871" t="s">
        <v>1437</v>
      </c>
      <c r="B871" s="2">
        <v>42616</v>
      </c>
      <c r="C871" s="2">
        <v>42618</v>
      </c>
      <c r="D871" t="s">
        <v>79</v>
      </c>
      <c r="E871" t="s">
        <v>1438</v>
      </c>
      <c r="F871" t="s">
        <v>1439</v>
      </c>
      <c r="G871" s="1">
        <v>114147</v>
      </c>
      <c r="H871">
        <v>5</v>
      </c>
      <c r="I871">
        <v>7</v>
      </c>
      <c r="J871" s="1">
        <v>-76098</v>
      </c>
      <c r="K871" t="s">
        <v>9128</v>
      </c>
      <c r="L871" t="s">
        <v>9142</v>
      </c>
      <c r="M871" t="s">
        <v>9830</v>
      </c>
      <c r="N871" t="s">
        <v>8536</v>
      </c>
      <c r="O871" t="s">
        <v>8559</v>
      </c>
      <c r="P871" t="s">
        <v>8560</v>
      </c>
      <c r="Q871">
        <v>19143</v>
      </c>
      <c r="R871" t="s">
        <v>8561</v>
      </c>
      <c r="S871" t="s">
        <v>8062</v>
      </c>
      <c r="T871" t="s">
        <v>7744</v>
      </c>
    </row>
    <row r="872" spans="1:20" x14ac:dyDescent="0.25">
      <c r="A872" t="s">
        <v>1437</v>
      </c>
      <c r="B872" s="2">
        <v>42616</v>
      </c>
      <c r="C872" s="2">
        <v>42618</v>
      </c>
      <c r="D872" t="s">
        <v>79</v>
      </c>
      <c r="E872" t="s">
        <v>1438</v>
      </c>
      <c r="F872" t="s">
        <v>1001</v>
      </c>
      <c r="G872" s="1">
        <v>280782</v>
      </c>
      <c r="H872">
        <v>3</v>
      </c>
      <c r="I872">
        <v>4</v>
      </c>
      <c r="J872" s="1">
        <v>-46797</v>
      </c>
      <c r="K872" t="s">
        <v>9139</v>
      </c>
      <c r="L872" t="s">
        <v>9140</v>
      </c>
      <c r="M872" t="s">
        <v>9634</v>
      </c>
      <c r="N872" t="s">
        <v>8536</v>
      </c>
      <c r="O872" t="s">
        <v>8559</v>
      </c>
      <c r="P872" t="s">
        <v>8560</v>
      </c>
      <c r="Q872">
        <v>19143</v>
      </c>
      <c r="R872" t="s">
        <v>8561</v>
      </c>
      <c r="S872" t="s">
        <v>8062</v>
      </c>
      <c r="T872" t="s">
        <v>7744</v>
      </c>
    </row>
    <row r="873" spans="1:20" x14ac:dyDescent="0.25">
      <c r="A873" t="s">
        <v>1440</v>
      </c>
      <c r="B873" s="2">
        <v>42296</v>
      </c>
      <c r="C873" s="2">
        <v>42297</v>
      </c>
      <c r="D873" t="s">
        <v>79</v>
      </c>
      <c r="E873" t="s">
        <v>67</v>
      </c>
      <c r="F873" t="s">
        <v>1441</v>
      </c>
      <c r="G873" s="1">
        <v>3444</v>
      </c>
      <c r="H873">
        <v>3</v>
      </c>
      <c r="I873">
        <v>0</v>
      </c>
      <c r="J873" s="1">
        <v>1722</v>
      </c>
      <c r="K873" t="s">
        <v>9128</v>
      </c>
      <c r="L873" t="s">
        <v>9148</v>
      </c>
      <c r="M873" t="s">
        <v>9831</v>
      </c>
      <c r="N873" t="s">
        <v>8536</v>
      </c>
      <c r="O873" t="s">
        <v>8545</v>
      </c>
      <c r="P873" t="s">
        <v>8743</v>
      </c>
      <c r="Q873">
        <v>3301</v>
      </c>
      <c r="R873" t="s">
        <v>8561</v>
      </c>
      <c r="S873" t="s">
        <v>7752</v>
      </c>
      <c r="T873" t="s">
        <v>7736</v>
      </c>
    </row>
    <row r="874" spans="1:20" x14ac:dyDescent="0.25">
      <c r="A874" t="s">
        <v>1442</v>
      </c>
      <c r="B874" s="2">
        <v>41983</v>
      </c>
      <c r="C874" s="2">
        <v>41988</v>
      </c>
      <c r="D874" t="s">
        <v>19</v>
      </c>
      <c r="E874" t="s">
        <v>1443</v>
      </c>
      <c r="F874" t="s">
        <v>518</v>
      </c>
      <c r="G874" s="1">
        <v>1136</v>
      </c>
      <c r="H874">
        <v>2</v>
      </c>
      <c r="I874">
        <v>0</v>
      </c>
      <c r="J874" s="1">
        <v>52256</v>
      </c>
      <c r="K874" t="s">
        <v>9128</v>
      </c>
      <c r="L874" t="s">
        <v>9148</v>
      </c>
      <c r="M874" t="s">
        <v>9394</v>
      </c>
      <c r="N874" t="s">
        <v>8536</v>
      </c>
      <c r="O874" t="s">
        <v>8576</v>
      </c>
      <c r="P874" t="s">
        <v>8577</v>
      </c>
      <c r="Q874">
        <v>10009</v>
      </c>
      <c r="R874" t="s">
        <v>8561</v>
      </c>
      <c r="S874" t="s">
        <v>8063</v>
      </c>
      <c r="T874" t="s">
        <v>7736</v>
      </c>
    </row>
    <row r="875" spans="1:20" x14ac:dyDescent="0.25">
      <c r="A875" t="s">
        <v>1442</v>
      </c>
      <c r="B875" s="2">
        <v>41983</v>
      </c>
      <c r="C875" s="2">
        <v>41988</v>
      </c>
      <c r="D875" t="s">
        <v>19</v>
      </c>
      <c r="E875" t="s">
        <v>1443</v>
      </c>
      <c r="F875" t="s">
        <v>824</v>
      </c>
      <c r="G875" s="1">
        <v>106344</v>
      </c>
      <c r="H875">
        <v>7</v>
      </c>
      <c r="I875">
        <v>2</v>
      </c>
      <c r="J875" s="1">
        <v>372204</v>
      </c>
      <c r="K875" t="s">
        <v>9128</v>
      </c>
      <c r="L875" t="s">
        <v>9142</v>
      </c>
      <c r="M875" t="s">
        <v>9553</v>
      </c>
      <c r="N875" t="s">
        <v>8536</v>
      </c>
      <c r="O875" t="s">
        <v>8576</v>
      </c>
      <c r="P875" t="s">
        <v>8577</v>
      </c>
      <c r="Q875">
        <v>10009</v>
      </c>
      <c r="R875" t="s">
        <v>8561</v>
      </c>
      <c r="S875" t="s">
        <v>8063</v>
      </c>
      <c r="T875" t="s">
        <v>7736</v>
      </c>
    </row>
    <row r="876" spans="1:20" x14ac:dyDescent="0.25">
      <c r="A876" t="s">
        <v>1444</v>
      </c>
      <c r="B876" s="2">
        <v>42972</v>
      </c>
      <c r="C876" s="2">
        <v>42976</v>
      </c>
      <c r="D876" t="s">
        <v>19</v>
      </c>
      <c r="E876" t="s">
        <v>1402</v>
      </c>
      <c r="F876" t="s">
        <v>1445</v>
      </c>
      <c r="G876" s="1">
        <v>19216</v>
      </c>
      <c r="H876">
        <v>5</v>
      </c>
      <c r="I876">
        <v>2</v>
      </c>
      <c r="J876" s="1">
        <v>67256</v>
      </c>
      <c r="K876" t="s">
        <v>9128</v>
      </c>
      <c r="L876" t="s">
        <v>9148</v>
      </c>
      <c r="M876" t="s">
        <v>9832</v>
      </c>
      <c r="N876" t="s">
        <v>8536</v>
      </c>
      <c r="O876" t="s">
        <v>8599</v>
      </c>
      <c r="P876" t="s">
        <v>8546</v>
      </c>
      <c r="Q876">
        <v>28205</v>
      </c>
      <c r="R876" t="s">
        <v>8539</v>
      </c>
      <c r="S876" t="s">
        <v>8053</v>
      </c>
      <c r="T876" t="s">
        <v>7736</v>
      </c>
    </row>
    <row r="877" spans="1:20" x14ac:dyDescent="0.25">
      <c r="A877" t="s">
        <v>1446</v>
      </c>
      <c r="B877" s="2">
        <v>42386</v>
      </c>
      <c r="C877" s="2">
        <v>42390</v>
      </c>
      <c r="D877" t="s">
        <v>19</v>
      </c>
      <c r="E877" t="s">
        <v>1118</v>
      </c>
      <c r="F877" t="s">
        <v>446</v>
      </c>
      <c r="G877" s="1">
        <v>32259</v>
      </c>
      <c r="H877">
        <v>3</v>
      </c>
      <c r="I877">
        <v>0</v>
      </c>
      <c r="J877" s="1">
        <v>64518</v>
      </c>
      <c r="K877" t="s">
        <v>9123</v>
      </c>
      <c r="L877" t="s">
        <v>9135</v>
      </c>
      <c r="M877" t="s">
        <v>9358</v>
      </c>
      <c r="N877" t="s">
        <v>8536</v>
      </c>
      <c r="O877" t="s">
        <v>8545</v>
      </c>
      <c r="P877" t="s">
        <v>8743</v>
      </c>
      <c r="Q877">
        <v>3301</v>
      </c>
      <c r="R877" t="s">
        <v>8561</v>
      </c>
      <c r="S877" t="s">
        <v>7992</v>
      </c>
      <c r="T877" t="s">
        <v>7744</v>
      </c>
    </row>
    <row r="878" spans="1:20" x14ac:dyDescent="0.25">
      <c r="A878" t="s">
        <v>1446</v>
      </c>
      <c r="B878" s="2">
        <v>42386</v>
      </c>
      <c r="C878" s="2">
        <v>42390</v>
      </c>
      <c r="D878" t="s">
        <v>19</v>
      </c>
      <c r="E878" t="s">
        <v>1118</v>
      </c>
      <c r="F878" t="s">
        <v>508</v>
      </c>
      <c r="G878" s="1">
        <v>2999</v>
      </c>
      <c r="H878">
        <v>1</v>
      </c>
      <c r="I878">
        <v>0</v>
      </c>
      <c r="J878" s="1">
        <v>131956</v>
      </c>
      <c r="K878" t="s">
        <v>9139</v>
      </c>
      <c r="L878" t="s">
        <v>9162</v>
      </c>
      <c r="M878" t="s">
        <v>9388</v>
      </c>
      <c r="N878" t="s">
        <v>8536</v>
      </c>
      <c r="O878" t="s">
        <v>8545</v>
      </c>
      <c r="P878" t="s">
        <v>8743</v>
      </c>
      <c r="Q878">
        <v>3301</v>
      </c>
      <c r="R878" t="s">
        <v>8561</v>
      </c>
      <c r="S878" t="s">
        <v>7992</v>
      </c>
      <c r="T878" t="s">
        <v>7744</v>
      </c>
    </row>
    <row r="879" spans="1:20" x14ac:dyDescent="0.25">
      <c r="A879" t="s">
        <v>1446</v>
      </c>
      <c r="B879" s="2">
        <v>42386</v>
      </c>
      <c r="C879" s="2">
        <v>42390</v>
      </c>
      <c r="D879" t="s">
        <v>19</v>
      </c>
      <c r="E879" t="s">
        <v>1118</v>
      </c>
      <c r="F879" t="s">
        <v>1447</v>
      </c>
      <c r="G879" s="1">
        <v>37197</v>
      </c>
      <c r="H879">
        <v>3</v>
      </c>
      <c r="I879">
        <v>0</v>
      </c>
      <c r="J879" s="1">
        <v>669546</v>
      </c>
      <c r="K879" t="s">
        <v>9139</v>
      </c>
      <c r="L879" t="s">
        <v>9162</v>
      </c>
      <c r="M879" t="s">
        <v>9833</v>
      </c>
      <c r="N879" t="s">
        <v>8536</v>
      </c>
      <c r="O879" t="s">
        <v>8545</v>
      </c>
      <c r="P879" t="s">
        <v>8743</v>
      </c>
      <c r="Q879">
        <v>3301</v>
      </c>
      <c r="R879" t="s">
        <v>8561</v>
      </c>
      <c r="S879" t="s">
        <v>7992</v>
      </c>
      <c r="T879" t="s">
        <v>7744</v>
      </c>
    </row>
    <row r="880" spans="1:20" x14ac:dyDescent="0.25">
      <c r="A880" t="s">
        <v>1448</v>
      </c>
      <c r="B880" s="2">
        <v>41899</v>
      </c>
      <c r="C880" s="2">
        <v>41903</v>
      </c>
      <c r="D880" t="s">
        <v>19</v>
      </c>
      <c r="E880" t="s">
        <v>1449</v>
      </c>
      <c r="F880" t="s">
        <v>1450</v>
      </c>
      <c r="G880" s="1">
        <v>5892</v>
      </c>
      <c r="H880">
        <v>4</v>
      </c>
      <c r="I880">
        <v>7</v>
      </c>
      <c r="J880" s="1">
        <v>-41244</v>
      </c>
      <c r="K880" t="s">
        <v>9128</v>
      </c>
      <c r="L880" t="s">
        <v>9142</v>
      </c>
      <c r="M880" t="s">
        <v>9834</v>
      </c>
      <c r="N880" t="s">
        <v>8536</v>
      </c>
      <c r="O880" t="s">
        <v>8559</v>
      </c>
      <c r="P880" t="s">
        <v>8560</v>
      </c>
      <c r="Q880">
        <v>19120</v>
      </c>
      <c r="R880" t="s">
        <v>8561</v>
      </c>
      <c r="S880" t="s">
        <v>8064</v>
      </c>
      <c r="T880" t="s">
        <v>7744</v>
      </c>
    </row>
    <row r="881" spans="1:20" x14ac:dyDescent="0.25">
      <c r="A881" t="s">
        <v>1451</v>
      </c>
      <c r="B881" s="2">
        <v>43069</v>
      </c>
      <c r="C881" s="2">
        <v>43071</v>
      </c>
      <c r="D881" t="s">
        <v>11</v>
      </c>
      <c r="E881" t="s">
        <v>39</v>
      </c>
      <c r="F881" t="s">
        <v>1452</v>
      </c>
      <c r="G881" s="1">
        <v>68472</v>
      </c>
      <c r="H881">
        <v>3</v>
      </c>
      <c r="I881">
        <v>2</v>
      </c>
      <c r="J881" s="1">
        <v>231093</v>
      </c>
      <c r="K881" t="s">
        <v>9128</v>
      </c>
      <c r="L881" t="s">
        <v>9142</v>
      </c>
      <c r="M881" t="s">
        <v>9835</v>
      </c>
      <c r="N881" t="s">
        <v>8536</v>
      </c>
      <c r="O881" t="s">
        <v>8576</v>
      </c>
      <c r="P881" t="s">
        <v>8577</v>
      </c>
      <c r="Q881">
        <v>10024</v>
      </c>
      <c r="R881" t="s">
        <v>8561</v>
      </c>
      <c r="S881" t="s">
        <v>7743</v>
      </c>
      <c r="T881" t="s">
        <v>7744</v>
      </c>
    </row>
    <row r="882" spans="1:20" x14ac:dyDescent="0.25">
      <c r="A882" t="s">
        <v>1451</v>
      </c>
      <c r="B882" s="2">
        <v>43069</v>
      </c>
      <c r="C882" s="2">
        <v>43071</v>
      </c>
      <c r="D882" t="s">
        <v>11</v>
      </c>
      <c r="E882" t="s">
        <v>39</v>
      </c>
      <c r="F882" t="s">
        <v>331</v>
      </c>
      <c r="G882" s="1">
        <v>12429</v>
      </c>
      <c r="H882">
        <v>5</v>
      </c>
      <c r="I882">
        <v>1</v>
      </c>
      <c r="J882" s="1">
        <v>26239</v>
      </c>
      <c r="K882" t="s">
        <v>9123</v>
      </c>
      <c r="L882" t="s">
        <v>9126</v>
      </c>
      <c r="M882" t="s">
        <v>9299</v>
      </c>
      <c r="N882" t="s">
        <v>8536</v>
      </c>
      <c r="O882" t="s">
        <v>8576</v>
      </c>
      <c r="P882" t="s">
        <v>8577</v>
      </c>
      <c r="Q882">
        <v>10024</v>
      </c>
      <c r="R882" t="s">
        <v>8561</v>
      </c>
      <c r="S882" t="s">
        <v>7743</v>
      </c>
      <c r="T882" t="s">
        <v>7744</v>
      </c>
    </row>
    <row r="883" spans="1:20" x14ac:dyDescent="0.25">
      <c r="A883" t="s">
        <v>1453</v>
      </c>
      <c r="B883" s="2">
        <v>42286</v>
      </c>
      <c r="C883" s="2">
        <v>42290</v>
      </c>
      <c r="D883" t="s">
        <v>19</v>
      </c>
      <c r="E883" t="s">
        <v>239</v>
      </c>
      <c r="F883" t="s">
        <v>841</v>
      </c>
      <c r="G883" s="1">
        <v>3084</v>
      </c>
      <c r="H883">
        <v>2</v>
      </c>
      <c r="I883">
        <v>0</v>
      </c>
      <c r="J883" s="1">
        <v>83268</v>
      </c>
      <c r="K883" t="s">
        <v>9128</v>
      </c>
      <c r="L883" t="s">
        <v>9133</v>
      </c>
      <c r="M883" t="s">
        <v>9562</v>
      </c>
      <c r="N883" t="s">
        <v>8536</v>
      </c>
      <c r="O883" t="s">
        <v>8582</v>
      </c>
      <c r="P883" t="s">
        <v>8583</v>
      </c>
      <c r="Q883">
        <v>22153</v>
      </c>
      <c r="R883" t="s">
        <v>8539</v>
      </c>
      <c r="S883" t="s">
        <v>7792</v>
      </c>
      <c r="T883" t="s">
        <v>7736</v>
      </c>
    </row>
    <row r="884" spans="1:20" x14ac:dyDescent="0.25">
      <c r="A884" t="s">
        <v>1454</v>
      </c>
      <c r="B884" s="2">
        <v>43092</v>
      </c>
      <c r="C884" s="2">
        <v>43092</v>
      </c>
      <c r="D884" t="s">
        <v>654</v>
      </c>
      <c r="E884" t="s">
        <v>210</v>
      </c>
      <c r="F884" t="s">
        <v>1189</v>
      </c>
      <c r="G884" s="1">
        <v>1348</v>
      </c>
      <c r="H884">
        <v>4</v>
      </c>
      <c r="I884">
        <v>0</v>
      </c>
      <c r="J884" s="1">
        <v>59312</v>
      </c>
      <c r="K884" t="s">
        <v>9128</v>
      </c>
      <c r="L884" t="s">
        <v>9137</v>
      </c>
      <c r="M884" t="s">
        <v>9719</v>
      </c>
      <c r="N884" t="s">
        <v>8536</v>
      </c>
      <c r="O884" t="s">
        <v>8556</v>
      </c>
      <c r="P884" t="s">
        <v>8541</v>
      </c>
      <c r="Q884">
        <v>94109</v>
      </c>
      <c r="R884" t="s">
        <v>8542</v>
      </c>
      <c r="S884" t="s">
        <v>7785</v>
      </c>
      <c r="T884" t="s">
        <v>7736</v>
      </c>
    </row>
    <row r="885" spans="1:20" x14ac:dyDescent="0.25">
      <c r="A885" t="s">
        <v>1455</v>
      </c>
      <c r="B885" s="2">
        <v>42665</v>
      </c>
      <c r="C885" s="2">
        <v>42667</v>
      </c>
      <c r="D885" t="s">
        <v>79</v>
      </c>
      <c r="E885" t="s">
        <v>1456</v>
      </c>
      <c r="F885" t="s">
        <v>1108</v>
      </c>
      <c r="G885" s="1">
        <v>314</v>
      </c>
      <c r="H885">
        <v>5</v>
      </c>
      <c r="I885">
        <v>0</v>
      </c>
      <c r="J885" s="1">
        <v>10048</v>
      </c>
      <c r="K885" t="s">
        <v>9123</v>
      </c>
      <c r="L885" t="s">
        <v>9135</v>
      </c>
      <c r="M885" t="s">
        <v>9684</v>
      </c>
      <c r="N885" t="s">
        <v>8536</v>
      </c>
      <c r="O885" t="s">
        <v>8638</v>
      </c>
      <c r="P885" t="s">
        <v>8571</v>
      </c>
      <c r="Q885">
        <v>48227</v>
      </c>
      <c r="R885" t="s">
        <v>8551</v>
      </c>
      <c r="S885" t="s">
        <v>8065</v>
      </c>
      <c r="T885" t="s">
        <v>7744</v>
      </c>
    </row>
    <row r="886" spans="1:20" x14ac:dyDescent="0.25">
      <c r="A886" t="s">
        <v>1457</v>
      </c>
      <c r="B886" s="2">
        <v>41758</v>
      </c>
      <c r="C886" s="2">
        <v>41763</v>
      </c>
      <c r="D886" t="s">
        <v>19</v>
      </c>
      <c r="E886" t="s">
        <v>1458</v>
      </c>
      <c r="F886" t="s">
        <v>1459</v>
      </c>
      <c r="G886" s="1">
        <v>1746</v>
      </c>
      <c r="H886">
        <v>2</v>
      </c>
      <c r="I886">
        <v>0</v>
      </c>
      <c r="J886" s="1">
        <v>59364</v>
      </c>
      <c r="K886" t="s">
        <v>9123</v>
      </c>
      <c r="L886" t="s">
        <v>9135</v>
      </c>
      <c r="M886" t="s">
        <v>9836</v>
      </c>
      <c r="N886" t="s">
        <v>8536</v>
      </c>
      <c r="O886" t="s">
        <v>8592</v>
      </c>
      <c r="P886" t="s">
        <v>8577</v>
      </c>
      <c r="Q886">
        <v>14609</v>
      </c>
      <c r="R886" t="s">
        <v>8561</v>
      </c>
      <c r="S886" t="s">
        <v>8066</v>
      </c>
      <c r="T886" t="s">
        <v>7736</v>
      </c>
    </row>
    <row r="887" spans="1:20" x14ac:dyDescent="0.25">
      <c r="A887" t="s">
        <v>1460</v>
      </c>
      <c r="B887" s="2">
        <v>42119</v>
      </c>
      <c r="C887" s="2">
        <v>42122</v>
      </c>
      <c r="D887" t="s">
        <v>11</v>
      </c>
      <c r="E887" t="s">
        <v>1461</v>
      </c>
      <c r="F887" t="s">
        <v>1462</v>
      </c>
      <c r="G887" s="1">
        <v>13944</v>
      </c>
      <c r="H887">
        <v>3</v>
      </c>
      <c r="I887">
        <v>2</v>
      </c>
      <c r="J887" s="1">
        <v>45318</v>
      </c>
      <c r="K887" t="s">
        <v>9128</v>
      </c>
      <c r="L887" t="s">
        <v>9142</v>
      </c>
      <c r="M887" t="s">
        <v>9837</v>
      </c>
      <c r="N887" t="s">
        <v>8536</v>
      </c>
      <c r="O887" t="s">
        <v>8540</v>
      </c>
      <c r="P887" t="s">
        <v>8541</v>
      </c>
      <c r="Q887">
        <v>90045</v>
      </c>
      <c r="R887" t="s">
        <v>8542</v>
      </c>
      <c r="S887" t="s">
        <v>8067</v>
      </c>
      <c r="T887" t="s">
        <v>7738</v>
      </c>
    </row>
    <row r="888" spans="1:20" x14ac:dyDescent="0.25">
      <c r="A888" t="s">
        <v>1463</v>
      </c>
      <c r="B888" s="2">
        <v>42912</v>
      </c>
      <c r="C888" s="2">
        <v>42918</v>
      </c>
      <c r="D888" t="s">
        <v>19</v>
      </c>
      <c r="E888" t="s">
        <v>985</v>
      </c>
      <c r="F888" t="s">
        <v>1464</v>
      </c>
      <c r="G888" s="1">
        <v>8376</v>
      </c>
      <c r="H888">
        <v>12</v>
      </c>
      <c r="I888">
        <v>0</v>
      </c>
      <c r="J888" s="1">
        <v>16752</v>
      </c>
      <c r="K888" t="s">
        <v>9128</v>
      </c>
      <c r="L888" t="s">
        <v>9133</v>
      </c>
      <c r="M888" t="s">
        <v>9838</v>
      </c>
      <c r="N888" t="s">
        <v>8536</v>
      </c>
      <c r="O888" t="s">
        <v>8642</v>
      </c>
      <c r="P888" t="s">
        <v>8541</v>
      </c>
      <c r="Q888">
        <v>92105</v>
      </c>
      <c r="R888" t="s">
        <v>8542</v>
      </c>
      <c r="S888" t="s">
        <v>7958</v>
      </c>
      <c r="T888" t="s">
        <v>7736</v>
      </c>
    </row>
    <row r="889" spans="1:20" x14ac:dyDescent="0.25">
      <c r="A889" t="s">
        <v>1465</v>
      </c>
      <c r="B889" s="2">
        <v>43022</v>
      </c>
      <c r="C889" s="2">
        <v>43027</v>
      </c>
      <c r="D889" t="s">
        <v>19</v>
      </c>
      <c r="E889" t="s">
        <v>1466</v>
      </c>
      <c r="F889" t="s">
        <v>130</v>
      </c>
      <c r="G889" s="1">
        <v>3766</v>
      </c>
      <c r="H889">
        <v>7</v>
      </c>
      <c r="I889">
        <v>0</v>
      </c>
      <c r="J889" s="1">
        <v>184534</v>
      </c>
      <c r="K889" t="s">
        <v>9128</v>
      </c>
      <c r="L889" t="s">
        <v>9142</v>
      </c>
      <c r="M889" t="s">
        <v>9201</v>
      </c>
      <c r="N889" t="s">
        <v>8536</v>
      </c>
      <c r="O889" t="s">
        <v>8590</v>
      </c>
      <c r="P889" t="s">
        <v>8744</v>
      </c>
      <c r="Q889">
        <v>21044</v>
      </c>
      <c r="R889" t="s">
        <v>8561</v>
      </c>
      <c r="S889" t="s">
        <v>8068</v>
      </c>
      <c r="T889" t="s">
        <v>7744</v>
      </c>
    </row>
    <row r="890" spans="1:20" x14ac:dyDescent="0.25">
      <c r="A890" t="s">
        <v>1467</v>
      </c>
      <c r="B890" s="2">
        <v>41982</v>
      </c>
      <c r="C890" s="2">
        <v>41989</v>
      </c>
      <c r="D890" t="s">
        <v>19</v>
      </c>
      <c r="E890" t="s">
        <v>1405</v>
      </c>
      <c r="F890" t="s">
        <v>748</v>
      </c>
      <c r="G890" s="1">
        <v>3468</v>
      </c>
      <c r="H890">
        <v>6</v>
      </c>
      <c r="I890">
        <v>0</v>
      </c>
      <c r="J890" s="1">
        <v>169932</v>
      </c>
      <c r="K890" t="s">
        <v>9128</v>
      </c>
      <c r="L890" t="s">
        <v>9148</v>
      </c>
      <c r="M890" t="s">
        <v>9513</v>
      </c>
      <c r="N890" t="s">
        <v>8536</v>
      </c>
      <c r="O890" t="s">
        <v>8556</v>
      </c>
      <c r="P890" t="s">
        <v>8541</v>
      </c>
      <c r="Q890">
        <v>94122</v>
      </c>
      <c r="R890" t="s">
        <v>8542</v>
      </c>
      <c r="S890" t="s">
        <v>8054</v>
      </c>
      <c r="T890" t="s">
        <v>7738</v>
      </c>
    </row>
    <row r="891" spans="1:20" x14ac:dyDescent="0.25">
      <c r="A891" t="s">
        <v>1468</v>
      </c>
      <c r="B891" s="2">
        <v>42906</v>
      </c>
      <c r="C891" s="2">
        <v>42912</v>
      </c>
      <c r="D891" t="s">
        <v>19</v>
      </c>
      <c r="E891" t="s">
        <v>847</v>
      </c>
      <c r="F891" t="s">
        <v>1469</v>
      </c>
      <c r="G891" s="1">
        <v>14995</v>
      </c>
      <c r="H891">
        <v>5</v>
      </c>
      <c r="I891">
        <v>0</v>
      </c>
      <c r="J891" s="1">
        <v>14995</v>
      </c>
      <c r="K891" t="s">
        <v>9139</v>
      </c>
      <c r="L891" t="s">
        <v>9162</v>
      </c>
      <c r="M891" t="s">
        <v>9839</v>
      </c>
      <c r="N891" t="s">
        <v>8536</v>
      </c>
      <c r="O891" t="s">
        <v>8683</v>
      </c>
      <c r="P891" t="s">
        <v>8577</v>
      </c>
      <c r="Q891">
        <v>10801</v>
      </c>
      <c r="R891" t="s">
        <v>8561</v>
      </c>
      <c r="S891" t="s">
        <v>7926</v>
      </c>
      <c r="T891" t="s">
        <v>7736</v>
      </c>
    </row>
    <row r="892" spans="1:20" x14ac:dyDescent="0.25">
      <c r="A892" t="s">
        <v>1468</v>
      </c>
      <c r="B892" s="2">
        <v>42906</v>
      </c>
      <c r="C892" s="2">
        <v>42912</v>
      </c>
      <c r="D892" t="s">
        <v>19</v>
      </c>
      <c r="E892" t="s">
        <v>847</v>
      </c>
      <c r="F892" t="s">
        <v>820</v>
      </c>
      <c r="G892" s="1">
        <v>51312</v>
      </c>
      <c r="H892">
        <v>3</v>
      </c>
      <c r="I892">
        <v>2</v>
      </c>
      <c r="J892" s="1">
        <v>186006</v>
      </c>
      <c r="K892" t="s">
        <v>9128</v>
      </c>
      <c r="L892" t="s">
        <v>9142</v>
      </c>
      <c r="M892" t="s">
        <v>9551</v>
      </c>
      <c r="N892" t="s">
        <v>8536</v>
      </c>
      <c r="O892" t="s">
        <v>8683</v>
      </c>
      <c r="P892" t="s">
        <v>8577</v>
      </c>
      <c r="Q892">
        <v>10801</v>
      </c>
      <c r="R892" t="s">
        <v>8561</v>
      </c>
      <c r="S892" t="s">
        <v>7926</v>
      </c>
      <c r="T892" t="s">
        <v>7736</v>
      </c>
    </row>
    <row r="893" spans="1:20" x14ac:dyDescent="0.25">
      <c r="A893" t="s">
        <v>1470</v>
      </c>
      <c r="B893" s="2">
        <v>42912</v>
      </c>
      <c r="C893" s="2">
        <v>42913</v>
      </c>
      <c r="D893" t="s">
        <v>79</v>
      </c>
      <c r="E893" t="s">
        <v>1205</v>
      </c>
      <c r="F893" t="s">
        <v>1471</v>
      </c>
      <c r="G893" s="1">
        <v>454</v>
      </c>
      <c r="H893">
        <v>1</v>
      </c>
      <c r="I893">
        <v>0</v>
      </c>
      <c r="J893" s="1">
        <v>2043</v>
      </c>
      <c r="K893" t="s">
        <v>9128</v>
      </c>
      <c r="L893" t="s">
        <v>9148</v>
      </c>
      <c r="M893" t="s">
        <v>9840</v>
      </c>
      <c r="N893" t="s">
        <v>8536</v>
      </c>
      <c r="O893" t="s">
        <v>8638</v>
      </c>
      <c r="P893" t="s">
        <v>8571</v>
      </c>
      <c r="Q893">
        <v>48227</v>
      </c>
      <c r="R893" t="s">
        <v>8551</v>
      </c>
      <c r="S893" t="s">
        <v>8012</v>
      </c>
      <c r="T893" t="s">
        <v>7744</v>
      </c>
    </row>
    <row r="894" spans="1:20" x14ac:dyDescent="0.25">
      <c r="A894" t="s">
        <v>1470</v>
      </c>
      <c r="B894" s="2">
        <v>42912</v>
      </c>
      <c r="C894" s="2">
        <v>42913</v>
      </c>
      <c r="D894" t="s">
        <v>79</v>
      </c>
      <c r="E894" t="s">
        <v>1205</v>
      </c>
      <c r="F894" t="s">
        <v>1472</v>
      </c>
      <c r="G894" s="1">
        <v>1592</v>
      </c>
      <c r="H894">
        <v>4</v>
      </c>
      <c r="I894">
        <v>0</v>
      </c>
      <c r="J894" s="1">
        <v>54128</v>
      </c>
      <c r="K894" t="s">
        <v>9128</v>
      </c>
      <c r="L894" t="s">
        <v>9137</v>
      </c>
      <c r="M894" t="s">
        <v>9841</v>
      </c>
      <c r="N894" t="s">
        <v>8536</v>
      </c>
      <c r="O894" t="s">
        <v>8638</v>
      </c>
      <c r="P894" t="s">
        <v>8571</v>
      </c>
      <c r="Q894">
        <v>48227</v>
      </c>
      <c r="R894" t="s">
        <v>8551</v>
      </c>
      <c r="S894" t="s">
        <v>8012</v>
      </c>
      <c r="T894" t="s">
        <v>7744</v>
      </c>
    </row>
    <row r="895" spans="1:20" x14ac:dyDescent="0.25">
      <c r="A895" t="s">
        <v>1470</v>
      </c>
      <c r="B895" s="2">
        <v>42912</v>
      </c>
      <c r="C895" s="2">
        <v>42913</v>
      </c>
      <c r="D895" t="s">
        <v>79</v>
      </c>
      <c r="E895" t="s">
        <v>1205</v>
      </c>
      <c r="F895" t="s">
        <v>1473</v>
      </c>
      <c r="G895" s="1">
        <v>54392</v>
      </c>
      <c r="H895">
        <v>8</v>
      </c>
      <c r="I895">
        <v>0</v>
      </c>
      <c r="J895" s="1">
        <v>13598</v>
      </c>
      <c r="K895" t="s">
        <v>9139</v>
      </c>
      <c r="L895" t="s">
        <v>9140</v>
      </c>
      <c r="M895" t="s">
        <v>9842</v>
      </c>
      <c r="N895" t="s">
        <v>8536</v>
      </c>
      <c r="O895" t="s">
        <v>8638</v>
      </c>
      <c r="P895" t="s">
        <v>8571</v>
      </c>
      <c r="Q895">
        <v>48227</v>
      </c>
      <c r="R895" t="s">
        <v>8551</v>
      </c>
      <c r="S895" t="s">
        <v>8012</v>
      </c>
      <c r="T895" t="s">
        <v>7744</v>
      </c>
    </row>
    <row r="896" spans="1:20" x14ac:dyDescent="0.25">
      <c r="A896" t="s">
        <v>1474</v>
      </c>
      <c r="B896" s="2">
        <v>42684</v>
      </c>
      <c r="C896" s="2">
        <v>42686</v>
      </c>
      <c r="D896" t="s">
        <v>79</v>
      </c>
      <c r="E896" t="s">
        <v>1475</v>
      </c>
      <c r="F896" t="s">
        <v>662</v>
      </c>
      <c r="G896" s="1">
        <v>15582</v>
      </c>
      <c r="H896">
        <v>7</v>
      </c>
      <c r="I896">
        <v>0</v>
      </c>
      <c r="J896" s="1">
        <v>420714</v>
      </c>
      <c r="K896" t="s">
        <v>9128</v>
      </c>
      <c r="L896" t="s">
        <v>9133</v>
      </c>
      <c r="M896" t="s">
        <v>9472</v>
      </c>
      <c r="N896" t="s">
        <v>8536</v>
      </c>
      <c r="O896" t="s">
        <v>8556</v>
      </c>
      <c r="P896" t="s">
        <v>8541</v>
      </c>
      <c r="Q896">
        <v>94122</v>
      </c>
      <c r="R896" t="s">
        <v>8542</v>
      </c>
      <c r="S896" t="s">
        <v>8069</v>
      </c>
      <c r="T896" t="s">
        <v>7738</v>
      </c>
    </row>
    <row r="897" spans="1:20" x14ac:dyDescent="0.25">
      <c r="A897" t="s">
        <v>1474</v>
      </c>
      <c r="B897" s="2">
        <v>42684</v>
      </c>
      <c r="C897" s="2">
        <v>42686</v>
      </c>
      <c r="D897" t="s">
        <v>79</v>
      </c>
      <c r="E897" t="s">
        <v>1475</v>
      </c>
      <c r="F897" t="s">
        <v>1476</v>
      </c>
      <c r="G897" s="1">
        <v>70008</v>
      </c>
      <c r="H897">
        <v>3</v>
      </c>
      <c r="I897">
        <v>2</v>
      </c>
      <c r="J897" s="1">
        <v>245028</v>
      </c>
      <c r="K897" t="s">
        <v>9128</v>
      </c>
      <c r="L897" t="s">
        <v>9142</v>
      </c>
      <c r="M897" t="s">
        <v>9843</v>
      </c>
      <c r="N897" t="s">
        <v>8536</v>
      </c>
      <c r="O897" t="s">
        <v>8556</v>
      </c>
      <c r="P897" t="s">
        <v>8541</v>
      </c>
      <c r="Q897">
        <v>94122</v>
      </c>
      <c r="R897" t="s">
        <v>8542</v>
      </c>
      <c r="S897" t="s">
        <v>8069</v>
      </c>
      <c r="T897" t="s">
        <v>7738</v>
      </c>
    </row>
    <row r="898" spans="1:20" x14ac:dyDescent="0.25">
      <c r="A898" t="s">
        <v>1477</v>
      </c>
      <c r="B898" s="2">
        <v>42646</v>
      </c>
      <c r="C898" s="2">
        <v>42649</v>
      </c>
      <c r="D898" t="s">
        <v>11</v>
      </c>
      <c r="E898" t="s">
        <v>1478</v>
      </c>
      <c r="F898" t="s">
        <v>1479</v>
      </c>
      <c r="G898" s="1">
        <v>15648</v>
      </c>
      <c r="H898">
        <v>2</v>
      </c>
      <c r="I898">
        <v>2</v>
      </c>
      <c r="J898" s="1">
        <v>50856</v>
      </c>
      <c r="K898" t="s">
        <v>9128</v>
      </c>
      <c r="L898" t="s">
        <v>9167</v>
      </c>
      <c r="M898" t="s">
        <v>9293</v>
      </c>
      <c r="N898" t="s">
        <v>8536</v>
      </c>
      <c r="O898" t="s">
        <v>8563</v>
      </c>
      <c r="P898" t="s">
        <v>8550</v>
      </c>
      <c r="Q898">
        <v>77095</v>
      </c>
      <c r="R898" t="s">
        <v>8551</v>
      </c>
      <c r="S898" t="s">
        <v>8070</v>
      </c>
      <c r="T898" t="s">
        <v>7736</v>
      </c>
    </row>
    <row r="899" spans="1:20" x14ac:dyDescent="0.25">
      <c r="A899" t="s">
        <v>1480</v>
      </c>
      <c r="B899" s="2">
        <v>41891</v>
      </c>
      <c r="C899" s="2">
        <v>41897</v>
      </c>
      <c r="D899" t="s">
        <v>19</v>
      </c>
      <c r="E899" t="s">
        <v>1481</v>
      </c>
      <c r="F899" t="s">
        <v>860</v>
      </c>
      <c r="G899" s="1">
        <v>1036</v>
      </c>
      <c r="H899">
        <v>7</v>
      </c>
      <c r="I899">
        <v>0</v>
      </c>
      <c r="J899" s="1">
        <v>518</v>
      </c>
      <c r="K899" t="s">
        <v>9128</v>
      </c>
      <c r="L899" t="s">
        <v>9129</v>
      </c>
      <c r="M899" t="s">
        <v>9570</v>
      </c>
      <c r="N899" t="s">
        <v>8536</v>
      </c>
      <c r="O899" t="s">
        <v>8638</v>
      </c>
      <c r="P899" t="s">
        <v>8571</v>
      </c>
      <c r="Q899">
        <v>48227</v>
      </c>
      <c r="R899" t="s">
        <v>8551</v>
      </c>
      <c r="S899" t="s">
        <v>8071</v>
      </c>
      <c r="T899" t="s">
        <v>7736</v>
      </c>
    </row>
    <row r="900" spans="1:20" x14ac:dyDescent="0.25">
      <c r="A900" t="s">
        <v>1482</v>
      </c>
      <c r="B900" s="2">
        <v>43037</v>
      </c>
      <c r="C900" s="2">
        <v>43039</v>
      </c>
      <c r="D900" t="s">
        <v>11</v>
      </c>
      <c r="E900" t="s">
        <v>1483</v>
      </c>
      <c r="F900" t="s">
        <v>1484</v>
      </c>
      <c r="G900" s="1">
        <v>4696</v>
      </c>
      <c r="H900">
        <v>8</v>
      </c>
      <c r="I900">
        <v>0</v>
      </c>
      <c r="J900" s="1">
        <v>225408</v>
      </c>
      <c r="K900" t="s">
        <v>9128</v>
      </c>
      <c r="L900" t="s">
        <v>9148</v>
      </c>
      <c r="M900" t="s">
        <v>9844</v>
      </c>
      <c r="N900" t="s">
        <v>8536</v>
      </c>
      <c r="O900" t="s">
        <v>8686</v>
      </c>
      <c r="P900" t="s">
        <v>8577</v>
      </c>
      <c r="Q900">
        <v>13021</v>
      </c>
      <c r="R900" t="s">
        <v>8561</v>
      </c>
      <c r="S900" t="s">
        <v>8072</v>
      </c>
      <c r="T900" t="s">
        <v>7738</v>
      </c>
    </row>
    <row r="901" spans="1:20" x14ac:dyDescent="0.25">
      <c r="A901" t="s">
        <v>1485</v>
      </c>
      <c r="B901" s="2">
        <v>42470</v>
      </c>
      <c r="C901" s="2">
        <v>42472</v>
      </c>
      <c r="D901" t="s">
        <v>79</v>
      </c>
      <c r="E901" t="s">
        <v>1486</v>
      </c>
      <c r="F901" t="s">
        <v>1487</v>
      </c>
      <c r="G901" s="1">
        <v>8904</v>
      </c>
      <c r="H901">
        <v>2</v>
      </c>
      <c r="I901">
        <v>7</v>
      </c>
      <c r="J901" s="1">
        <v>-65296</v>
      </c>
      <c r="K901" t="s">
        <v>9128</v>
      </c>
      <c r="L901" t="s">
        <v>9142</v>
      </c>
      <c r="M901" t="s">
        <v>9845</v>
      </c>
      <c r="N901" t="s">
        <v>8536</v>
      </c>
      <c r="O901" t="s">
        <v>8582</v>
      </c>
      <c r="P901" t="s">
        <v>8604</v>
      </c>
      <c r="Q901">
        <v>45503</v>
      </c>
      <c r="R901" t="s">
        <v>8561</v>
      </c>
      <c r="S901" t="s">
        <v>8073</v>
      </c>
      <c r="T901" t="s">
        <v>7738</v>
      </c>
    </row>
    <row r="902" spans="1:20" x14ac:dyDescent="0.25">
      <c r="A902" t="s">
        <v>1488</v>
      </c>
      <c r="B902" s="2">
        <v>43050</v>
      </c>
      <c r="C902" s="2">
        <v>43052</v>
      </c>
      <c r="D902" t="s">
        <v>79</v>
      </c>
      <c r="E902" t="s">
        <v>628</v>
      </c>
      <c r="F902" t="s">
        <v>1489</v>
      </c>
      <c r="G902" s="1">
        <v>1044</v>
      </c>
      <c r="H902">
        <v>5</v>
      </c>
      <c r="I902">
        <v>2</v>
      </c>
      <c r="J902" s="1">
        <v>3393</v>
      </c>
      <c r="K902" t="s">
        <v>9128</v>
      </c>
      <c r="L902" t="s">
        <v>9129</v>
      </c>
      <c r="M902" t="s">
        <v>9846</v>
      </c>
      <c r="N902" t="s">
        <v>8536</v>
      </c>
      <c r="O902" t="s">
        <v>8745</v>
      </c>
      <c r="P902" t="s">
        <v>8550</v>
      </c>
      <c r="Q902">
        <v>75043</v>
      </c>
      <c r="R902" t="s">
        <v>8551</v>
      </c>
      <c r="S902" t="s">
        <v>7881</v>
      </c>
      <c r="T902" t="s">
        <v>7736</v>
      </c>
    </row>
    <row r="903" spans="1:20" x14ac:dyDescent="0.25">
      <c r="A903" t="s">
        <v>1488</v>
      </c>
      <c r="B903" s="2">
        <v>43050</v>
      </c>
      <c r="C903" s="2">
        <v>43052</v>
      </c>
      <c r="D903" t="s">
        <v>79</v>
      </c>
      <c r="E903" t="s">
        <v>628</v>
      </c>
      <c r="F903" t="s">
        <v>1490</v>
      </c>
      <c r="G903" s="1">
        <v>18336</v>
      </c>
      <c r="H903">
        <v>4</v>
      </c>
      <c r="I903">
        <v>8</v>
      </c>
      <c r="J903" s="1">
        <v>-32088</v>
      </c>
      <c r="K903" t="s">
        <v>9128</v>
      </c>
      <c r="L903" t="s">
        <v>9142</v>
      </c>
      <c r="M903" t="s">
        <v>9847</v>
      </c>
      <c r="N903" t="s">
        <v>8536</v>
      </c>
      <c r="O903" t="s">
        <v>8745</v>
      </c>
      <c r="P903" t="s">
        <v>8550</v>
      </c>
      <c r="Q903">
        <v>75043</v>
      </c>
      <c r="R903" t="s">
        <v>8551</v>
      </c>
      <c r="S903" t="s">
        <v>7881</v>
      </c>
      <c r="T903" t="s">
        <v>7736</v>
      </c>
    </row>
    <row r="904" spans="1:20" x14ac:dyDescent="0.25">
      <c r="A904" t="s">
        <v>1491</v>
      </c>
      <c r="B904" s="2">
        <v>42993</v>
      </c>
      <c r="C904" s="2">
        <v>42995</v>
      </c>
      <c r="D904" t="s">
        <v>79</v>
      </c>
      <c r="E904" t="s">
        <v>309</v>
      </c>
      <c r="F904" t="s">
        <v>313</v>
      </c>
      <c r="G904" s="1">
        <v>323976</v>
      </c>
      <c r="H904">
        <v>3</v>
      </c>
      <c r="I904">
        <v>2</v>
      </c>
      <c r="J904" s="1">
        <v>202485</v>
      </c>
      <c r="K904" t="s">
        <v>9139</v>
      </c>
      <c r="L904" t="s">
        <v>9140</v>
      </c>
      <c r="M904" t="s">
        <v>9290</v>
      </c>
      <c r="N904" t="s">
        <v>8536</v>
      </c>
      <c r="O904" t="s">
        <v>8579</v>
      </c>
      <c r="P904" t="s">
        <v>8566</v>
      </c>
      <c r="Q904">
        <v>60653</v>
      </c>
      <c r="R904" t="s">
        <v>8551</v>
      </c>
      <c r="S904" t="s">
        <v>7810</v>
      </c>
      <c r="T904" t="s">
        <v>7736</v>
      </c>
    </row>
    <row r="905" spans="1:20" x14ac:dyDescent="0.25">
      <c r="A905" t="s">
        <v>1492</v>
      </c>
      <c r="B905" s="2">
        <v>42468</v>
      </c>
      <c r="C905" s="2">
        <v>42472</v>
      </c>
      <c r="D905" t="s">
        <v>19</v>
      </c>
      <c r="E905" t="s">
        <v>398</v>
      </c>
      <c r="F905" t="s">
        <v>1493</v>
      </c>
      <c r="G905" s="1">
        <v>2004</v>
      </c>
      <c r="H905">
        <v>3</v>
      </c>
      <c r="I905">
        <v>0</v>
      </c>
      <c r="J905" s="1">
        <v>96192</v>
      </c>
      <c r="K905" t="s">
        <v>9128</v>
      </c>
      <c r="L905" t="s">
        <v>9148</v>
      </c>
      <c r="M905" t="s">
        <v>9848</v>
      </c>
      <c r="N905" t="s">
        <v>8536</v>
      </c>
      <c r="O905" t="s">
        <v>8540</v>
      </c>
      <c r="P905" t="s">
        <v>8541</v>
      </c>
      <c r="Q905">
        <v>90032</v>
      </c>
      <c r="R905" t="s">
        <v>8542</v>
      </c>
      <c r="S905" t="s">
        <v>7833</v>
      </c>
      <c r="T905" t="s">
        <v>7736</v>
      </c>
    </row>
    <row r="906" spans="1:20" x14ac:dyDescent="0.25">
      <c r="A906" t="s">
        <v>1492</v>
      </c>
      <c r="B906" s="2">
        <v>42468</v>
      </c>
      <c r="C906" s="2">
        <v>42472</v>
      </c>
      <c r="D906" t="s">
        <v>19</v>
      </c>
      <c r="E906" t="s">
        <v>398</v>
      </c>
      <c r="F906" t="s">
        <v>1167</v>
      </c>
      <c r="G906" s="1">
        <v>6496</v>
      </c>
      <c r="H906">
        <v>2</v>
      </c>
      <c r="I906">
        <v>0</v>
      </c>
      <c r="J906" s="1">
        <v>25984</v>
      </c>
      <c r="K906" t="s">
        <v>9128</v>
      </c>
      <c r="L906" t="s">
        <v>9133</v>
      </c>
      <c r="M906" t="s">
        <v>9709</v>
      </c>
      <c r="N906" t="s">
        <v>8536</v>
      </c>
      <c r="O906" t="s">
        <v>8540</v>
      </c>
      <c r="P906" t="s">
        <v>8541</v>
      </c>
      <c r="Q906">
        <v>90032</v>
      </c>
      <c r="R906" t="s">
        <v>8542</v>
      </c>
      <c r="S906" t="s">
        <v>7833</v>
      </c>
      <c r="T906" t="s">
        <v>7736</v>
      </c>
    </row>
    <row r="907" spans="1:20" x14ac:dyDescent="0.25">
      <c r="A907" t="s">
        <v>1492</v>
      </c>
      <c r="B907" s="2">
        <v>42468</v>
      </c>
      <c r="C907" s="2">
        <v>42472</v>
      </c>
      <c r="D907" t="s">
        <v>19</v>
      </c>
      <c r="E907" t="s">
        <v>398</v>
      </c>
      <c r="F907" t="s">
        <v>1494</v>
      </c>
      <c r="G907" s="1">
        <v>1296</v>
      </c>
      <c r="H907">
        <v>2</v>
      </c>
      <c r="I907">
        <v>0</v>
      </c>
      <c r="J907" s="1">
        <v>62208</v>
      </c>
      <c r="K907" t="s">
        <v>9128</v>
      </c>
      <c r="L907" t="s">
        <v>9148</v>
      </c>
      <c r="M907" t="s">
        <v>9849</v>
      </c>
      <c r="N907" t="s">
        <v>8536</v>
      </c>
      <c r="O907" t="s">
        <v>8540</v>
      </c>
      <c r="P907" t="s">
        <v>8541</v>
      </c>
      <c r="Q907">
        <v>90032</v>
      </c>
      <c r="R907" t="s">
        <v>8542</v>
      </c>
      <c r="S907" t="s">
        <v>7833</v>
      </c>
      <c r="T907" t="s">
        <v>7736</v>
      </c>
    </row>
    <row r="908" spans="1:20" x14ac:dyDescent="0.25">
      <c r="A908" t="s">
        <v>1495</v>
      </c>
      <c r="B908" s="2">
        <v>43099</v>
      </c>
      <c r="C908" s="2">
        <v>43103</v>
      </c>
      <c r="D908" t="s">
        <v>19</v>
      </c>
      <c r="E908" t="s">
        <v>103</v>
      </c>
      <c r="F908" t="s">
        <v>1496</v>
      </c>
      <c r="G908" s="1">
        <v>323136</v>
      </c>
      <c r="H908">
        <v>4</v>
      </c>
      <c r="I908">
        <v>2</v>
      </c>
      <c r="J908" s="1">
        <v>121176</v>
      </c>
      <c r="K908" t="s">
        <v>9123</v>
      </c>
      <c r="L908" t="s">
        <v>9124</v>
      </c>
      <c r="M908" t="s">
        <v>9850</v>
      </c>
      <c r="N908" t="s">
        <v>8536</v>
      </c>
      <c r="O908" t="s">
        <v>8576</v>
      </c>
      <c r="P908" t="s">
        <v>8577</v>
      </c>
      <c r="Q908">
        <v>10009</v>
      </c>
      <c r="R908" t="s">
        <v>8561</v>
      </c>
      <c r="S908" t="s">
        <v>7760</v>
      </c>
      <c r="T908" t="s">
        <v>7736</v>
      </c>
    </row>
    <row r="909" spans="1:20" x14ac:dyDescent="0.25">
      <c r="A909" t="s">
        <v>1495</v>
      </c>
      <c r="B909" s="2">
        <v>43099</v>
      </c>
      <c r="C909" s="2">
        <v>43103</v>
      </c>
      <c r="D909" t="s">
        <v>19</v>
      </c>
      <c r="E909" t="s">
        <v>103</v>
      </c>
      <c r="F909" t="s">
        <v>1497</v>
      </c>
      <c r="G909" s="1">
        <v>9093</v>
      </c>
      <c r="H909">
        <v>7</v>
      </c>
      <c r="I909">
        <v>0</v>
      </c>
      <c r="J909" s="1">
        <v>27279</v>
      </c>
      <c r="K909" t="s">
        <v>9139</v>
      </c>
      <c r="L909" t="s">
        <v>9140</v>
      </c>
      <c r="M909" t="s">
        <v>9851</v>
      </c>
      <c r="N909" t="s">
        <v>8536</v>
      </c>
      <c r="O909" t="s">
        <v>8576</v>
      </c>
      <c r="P909" t="s">
        <v>8577</v>
      </c>
      <c r="Q909">
        <v>10009</v>
      </c>
      <c r="R909" t="s">
        <v>8561</v>
      </c>
      <c r="S909" t="s">
        <v>7760</v>
      </c>
      <c r="T909" t="s">
        <v>7736</v>
      </c>
    </row>
    <row r="910" spans="1:20" x14ac:dyDescent="0.25">
      <c r="A910" t="s">
        <v>1495</v>
      </c>
      <c r="B910" s="2">
        <v>43099</v>
      </c>
      <c r="C910" s="2">
        <v>43103</v>
      </c>
      <c r="D910" t="s">
        <v>19</v>
      </c>
      <c r="E910" t="s">
        <v>103</v>
      </c>
      <c r="F910" t="s">
        <v>1498</v>
      </c>
      <c r="G910" s="1">
        <v>52776</v>
      </c>
      <c r="H910">
        <v>3</v>
      </c>
      <c r="I910">
        <v>2</v>
      </c>
      <c r="J910" s="1">
        <v>19791</v>
      </c>
      <c r="K910" t="s">
        <v>9128</v>
      </c>
      <c r="L910" t="s">
        <v>9142</v>
      </c>
      <c r="M910" t="s">
        <v>9852</v>
      </c>
      <c r="N910" t="s">
        <v>8536</v>
      </c>
      <c r="O910" t="s">
        <v>8576</v>
      </c>
      <c r="P910" t="s">
        <v>8577</v>
      </c>
      <c r="Q910">
        <v>10009</v>
      </c>
      <c r="R910" t="s">
        <v>8561</v>
      </c>
      <c r="S910" t="s">
        <v>7760</v>
      </c>
      <c r="T910" t="s">
        <v>7736</v>
      </c>
    </row>
    <row r="911" spans="1:20" x14ac:dyDescent="0.25">
      <c r="A911" t="s">
        <v>1499</v>
      </c>
      <c r="B911" s="2">
        <v>42980</v>
      </c>
      <c r="C911" s="2">
        <v>42985</v>
      </c>
      <c r="D911" t="s">
        <v>19</v>
      </c>
      <c r="E911" t="s">
        <v>1500</v>
      </c>
      <c r="F911" t="s">
        <v>1501</v>
      </c>
      <c r="G911" s="1">
        <v>11998</v>
      </c>
      <c r="H911">
        <v>4</v>
      </c>
      <c r="I911">
        <v>0</v>
      </c>
      <c r="J911" s="1">
        <v>323946</v>
      </c>
      <c r="K911" t="s">
        <v>9139</v>
      </c>
      <c r="L911" t="s">
        <v>9140</v>
      </c>
      <c r="M911" t="s">
        <v>9853</v>
      </c>
      <c r="N911" t="s">
        <v>8536</v>
      </c>
      <c r="O911" t="s">
        <v>8584</v>
      </c>
      <c r="P911" t="s">
        <v>8571</v>
      </c>
      <c r="Q911">
        <v>49201</v>
      </c>
      <c r="R911" t="s">
        <v>8551</v>
      </c>
      <c r="S911" t="s">
        <v>8074</v>
      </c>
      <c r="T911" t="s">
        <v>7744</v>
      </c>
    </row>
    <row r="912" spans="1:20" x14ac:dyDescent="0.25">
      <c r="A912" t="s">
        <v>1499</v>
      </c>
      <c r="B912" s="2">
        <v>42980</v>
      </c>
      <c r="C912" s="2">
        <v>42985</v>
      </c>
      <c r="D912" t="s">
        <v>19</v>
      </c>
      <c r="E912" t="s">
        <v>1500</v>
      </c>
      <c r="F912" t="s">
        <v>1502</v>
      </c>
      <c r="G912" s="1">
        <v>192878</v>
      </c>
      <c r="H912">
        <v>7</v>
      </c>
      <c r="I912">
        <v>0</v>
      </c>
      <c r="J912" s="1">
        <v>8293754</v>
      </c>
      <c r="K912" t="s">
        <v>9139</v>
      </c>
      <c r="L912" t="s">
        <v>9162</v>
      </c>
      <c r="M912" t="s">
        <v>9854</v>
      </c>
      <c r="N912" t="s">
        <v>8536</v>
      </c>
      <c r="O912" t="s">
        <v>8584</v>
      </c>
      <c r="P912" t="s">
        <v>8571</v>
      </c>
      <c r="Q912">
        <v>49201</v>
      </c>
      <c r="R912" t="s">
        <v>8551</v>
      </c>
      <c r="S912" t="s">
        <v>8074</v>
      </c>
      <c r="T912" t="s">
        <v>7744</v>
      </c>
    </row>
    <row r="913" spans="1:20" x14ac:dyDescent="0.25">
      <c r="A913" t="s">
        <v>1499</v>
      </c>
      <c r="B913" s="2">
        <v>42980</v>
      </c>
      <c r="C913" s="2">
        <v>42985</v>
      </c>
      <c r="D913" t="s">
        <v>19</v>
      </c>
      <c r="E913" t="s">
        <v>1500</v>
      </c>
      <c r="F913" t="s">
        <v>1503</v>
      </c>
      <c r="G913" s="1">
        <v>35238</v>
      </c>
      <c r="H913">
        <v>2</v>
      </c>
      <c r="I913">
        <v>0</v>
      </c>
      <c r="J913" s="1">
        <v>810474</v>
      </c>
      <c r="K913" t="s">
        <v>9128</v>
      </c>
      <c r="L913" t="s">
        <v>9133</v>
      </c>
      <c r="M913" t="s">
        <v>9855</v>
      </c>
      <c r="N913" t="s">
        <v>8536</v>
      </c>
      <c r="O913" t="s">
        <v>8584</v>
      </c>
      <c r="P913" t="s">
        <v>8571</v>
      </c>
      <c r="Q913">
        <v>49201</v>
      </c>
      <c r="R913" t="s">
        <v>8551</v>
      </c>
      <c r="S913" t="s">
        <v>8074</v>
      </c>
      <c r="T913" t="s">
        <v>7744</v>
      </c>
    </row>
    <row r="914" spans="1:20" x14ac:dyDescent="0.25">
      <c r="A914" t="s">
        <v>1504</v>
      </c>
      <c r="B914" s="2">
        <v>42155</v>
      </c>
      <c r="C914" s="2">
        <v>42162</v>
      </c>
      <c r="D914" t="s">
        <v>19</v>
      </c>
      <c r="E914" t="s">
        <v>1505</v>
      </c>
      <c r="F914" t="s">
        <v>693</v>
      </c>
      <c r="G914" s="1">
        <v>222</v>
      </c>
      <c r="H914">
        <v>6</v>
      </c>
      <c r="I914">
        <v>0</v>
      </c>
      <c r="J914" s="1">
        <v>9102</v>
      </c>
      <c r="K914" t="s">
        <v>9123</v>
      </c>
      <c r="L914" t="s">
        <v>9135</v>
      </c>
      <c r="M914" t="s">
        <v>9487</v>
      </c>
      <c r="N914" t="s">
        <v>8536</v>
      </c>
      <c r="O914" t="s">
        <v>8746</v>
      </c>
      <c r="P914" t="s">
        <v>8625</v>
      </c>
      <c r="Q914">
        <v>6360</v>
      </c>
      <c r="R914" t="s">
        <v>8561</v>
      </c>
      <c r="S914" t="s">
        <v>8075</v>
      </c>
      <c r="T914" t="s">
        <v>7744</v>
      </c>
    </row>
    <row r="915" spans="1:20" x14ac:dyDescent="0.25">
      <c r="A915" t="s">
        <v>1506</v>
      </c>
      <c r="B915" s="2">
        <v>43066</v>
      </c>
      <c r="C915" s="2">
        <v>43068</v>
      </c>
      <c r="D915" t="s">
        <v>79</v>
      </c>
      <c r="E915" t="s">
        <v>1390</v>
      </c>
      <c r="F915" t="s">
        <v>543</v>
      </c>
      <c r="G915" s="1">
        <v>4694</v>
      </c>
      <c r="H915">
        <v>1</v>
      </c>
      <c r="I915">
        <v>0</v>
      </c>
      <c r="J915" s="1">
        <v>192454</v>
      </c>
      <c r="K915" t="s">
        <v>9123</v>
      </c>
      <c r="L915" t="s">
        <v>9135</v>
      </c>
      <c r="M915" t="s">
        <v>9408</v>
      </c>
      <c r="N915" t="s">
        <v>8536</v>
      </c>
      <c r="O915" t="s">
        <v>8737</v>
      </c>
      <c r="P915" t="s">
        <v>8553</v>
      </c>
      <c r="Q915">
        <v>53209</v>
      </c>
      <c r="R915" t="s">
        <v>8551</v>
      </c>
      <c r="S915" t="s">
        <v>8050</v>
      </c>
      <c r="T915" t="s">
        <v>7738</v>
      </c>
    </row>
    <row r="916" spans="1:20" x14ac:dyDescent="0.25">
      <c r="A916" t="s">
        <v>1506</v>
      </c>
      <c r="B916" s="2">
        <v>43066</v>
      </c>
      <c r="C916" s="2">
        <v>43068</v>
      </c>
      <c r="D916" t="s">
        <v>79</v>
      </c>
      <c r="E916" t="s">
        <v>1390</v>
      </c>
      <c r="F916" t="s">
        <v>810</v>
      </c>
      <c r="G916" s="1">
        <v>14373</v>
      </c>
      <c r="H916">
        <v>9</v>
      </c>
      <c r="I916">
        <v>0</v>
      </c>
      <c r="J916" s="1">
        <v>560547</v>
      </c>
      <c r="K916" t="s">
        <v>9139</v>
      </c>
      <c r="L916" t="s">
        <v>9162</v>
      </c>
      <c r="M916" t="s">
        <v>9546</v>
      </c>
      <c r="N916" t="s">
        <v>8536</v>
      </c>
      <c r="O916" t="s">
        <v>8737</v>
      </c>
      <c r="P916" t="s">
        <v>8553</v>
      </c>
      <c r="Q916">
        <v>53209</v>
      </c>
      <c r="R916" t="s">
        <v>8551</v>
      </c>
      <c r="S916" t="s">
        <v>8050</v>
      </c>
      <c r="T916" t="s">
        <v>7738</v>
      </c>
    </row>
    <row r="917" spans="1:20" x14ac:dyDescent="0.25">
      <c r="A917" t="s">
        <v>1507</v>
      </c>
      <c r="B917" s="2">
        <v>41805</v>
      </c>
      <c r="C917" s="2">
        <v>41811</v>
      </c>
      <c r="D917" t="s">
        <v>19</v>
      </c>
      <c r="E917" t="s">
        <v>542</v>
      </c>
      <c r="F917" t="s">
        <v>1508</v>
      </c>
      <c r="G917" s="1">
        <v>99918</v>
      </c>
      <c r="H917">
        <v>2</v>
      </c>
      <c r="I917">
        <v>3</v>
      </c>
      <c r="J917" s="1">
        <v>-185562</v>
      </c>
      <c r="K917" t="s">
        <v>9123</v>
      </c>
      <c r="L917" t="s">
        <v>9131</v>
      </c>
      <c r="M917" t="s">
        <v>9856</v>
      </c>
      <c r="N917" t="s">
        <v>8536</v>
      </c>
      <c r="O917" t="s">
        <v>8621</v>
      </c>
      <c r="P917" t="s">
        <v>8550</v>
      </c>
      <c r="Q917">
        <v>78207</v>
      </c>
      <c r="R917" t="s">
        <v>8551</v>
      </c>
      <c r="S917" t="s">
        <v>7864</v>
      </c>
      <c r="T917" t="s">
        <v>7738</v>
      </c>
    </row>
    <row r="918" spans="1:20" x14ac:dyDescent="0.25">
      <c r="A918" t="s">
        <v>1507</v>
      </c>
      <c r="B918" s="2">
        <v>41805</v>
      </c>
      <c r="C918" s="2">
        <v>41811</v>
      </c>
      <c r="D918" t="s">
        <v>19</v>
      </c>
      <c r="E918" t="s">
        <v>542</v>
      </c>
      <c r="F918" t="s">
        <v>927</v>
      </c>
      <c r="G918" s="1">
        <v>797944</v>
      </c>
      <c r="H918">
        <v>4</v>
      </c>
      <c r="I918">
        <v>3</v>
      </c>
      <c r="J918" s="1">
        <v>-56996</v>
      </c>
      <c r="K918" t="s">
        <v>9123</v>
      </c>
      <c r="L918" t="s">
        <v>9126</v>
      </c>
      <c r="M918" t="s">
        <v>9603</v>
      </c>
      <c r="N918" t="s">
        <v>8536</v>
      </c>
      <c r="O918" t="s">
        <v>8621</v>
      </c>
      <c r="P918" t="s">
        <v>8550</v>
      </c>
      <c r="Q918">
        <v>78207</v>
      </c>
      <c r="R918" t="s">
        <v>8551</v>
      </c>
      <c r="S918" t="s">
        <v>7864</v>
      </c>
      <c r="T918" t="s">
        <v>7738</v>
      </c>
    </row>
    <row r="919" spans="1:20" x14ac:dyDescent="0.25">
      <c r="A919" t="s">
        <v>1507</v>
      </c>
      <c r="B919" s="2">
        <v>41805</v>
      </c>
      <c r="C919" s="2">
        <v>41811</v>
      </c>
      <c r="D919" t="s">
        <v>19</v>
      </c>
      <c r="E919" t="s">
        <v>542</v>
      </c>
      <c r="F919" t="s">
        <v>553</v>
      </c>
      <c r="G919" s="1">
        <v>8568</v>
      </c>
      <c r="H919">
        <v>3</v>
      </c>
      <c r="I919">
        <v>8</v>
      </c>
      <c r="J919" s="1">
        <v>-145656</v>
      </c>
      <c r="K919" t="s">
        <v>9128</v>
      </c>
      <c r="L919" t="s">
        <v>9142</v>
      </c>
      <c r="M919" t="s">
        <v>9417</v>
      </c>
      <c r="N919" t="s">
        <v>8536</v>
      </c>
      <c r="O919" t="s">
        <v>8621</v>
      </c>
      <c r="P919" t="s">
        <v>8550</v>
      </c>
      <c r="Q919">
        <v>78207</v>
      </c>
      <c r="R919" t="s">
        <v>8551</v>
      </c>
      <c r="S919" t="s">
        <v>7864</v>
      </c>
      <c r="T919" t="s">
        <v>7738</v>
      </c>
    </row>
    <row r="920" spans="1:20" x14ac:dyDescent="0.25">
      <c r="A920" t="s">
        <v>1509</v>
      </c>
      <c r="B920" s="2">
        <v>42434</v>
      </c>
      <c r="C920" s="2">
        <v>42440</v>
      </c>
      <c r="D920" t="s">
        <v>19</v>
      </c>
      <c r="E920" t="s">
        <v>1510</v>
      </c>
      <c r="F920" t="s">
        <v>1311</v>
      </c>
      <c r="G920" s="1">
        <v>149352</v>
      </c>
      <c r="H920">
        <v>3</v>
      </c>
      <c r="I920">
        <v>2</v>
      </c>
      <c r="J920" s="1">
        <v>504063</v>
      </c>
      <c r="K920" t="s">
        <v>9128</v>
      </c>
      <c r="L920" t="s">
        <v>9167</v>
      </c>
      <c r="M920" t="s">
        <v>9771</v>
      </c>
      <c r="N920" t="s">
        <v>8536</v>
      </c>
      <c r="O920" t="s">
        <v>8633</v>
      </c>
      <c r="P920" t="s">
        <v>8550</v>
      </c>
      <c r="Q920">
        <v>75220</v>
      </c>
      <c r="R920" t="s">
        <v>8551</v>
      </c>
      <c r="S920" t="s">
        <v>8076</v>
      </c>
      <c r="T920" t="s">
        <v>7738</v>
      </c>
    </row>
    <row r="921" spans="1:20" x14ac:dyDescent="0.25">
      <c r="A921" t="s">
        <v>1509</v>
      </c>
      <c r="B921" s="2">
        <v>42434</v>
      </c>
      <c r="C921" s="2">
        <v>42440</v>
      </c>
      <c r="D921" t="s">
        <v>19</v>
      </c>
      <c r="E921" t="s">
        <v>1510</v>
      </c>
      <c r="F921" t="s">
        <v>1511</v>
      </c>
      <c r="G921" s="1">
        <v>12992</v>
      </c>
      <c r="H921">
        <v>1</v>
      </c>
      <c r="I921">
        <v>2</v>
      </c>
      <c r="J921" s="1">
        <v>-812</v>
      </c>
      <c r="K921" t="s">
        <v>9128</v>
      </c>
      <c r="L921" t="s">
        <v>9133</v>
      </c>
      <c r="M921" t="s">
        <v>9857</v>
      </c>
      <c r="N921" t="s">
        <v>8536</v>
      </c>
      <c r="O921" t="s">
        <v>8633</v>
      </c>
      <c r="P921" t="s">
        <v>8550</v>
      </c>
      <c r="Q921">
        <v>75220</v>
      </c>
      <c r="R921" t="s">
        <v>8551</v>
      </c>
      <c r="S921" t="s">
        <v>8076</v>
      </c>
      <c r="T921" t="s">
        <v>7738</v>
      </c>
    </row>
    <row r="922" spans="1:20" x14ac:dyDescent="0.25">
      <c r="A922" t="s">
        <v>1512</v>
      </c>
      <c r="B922" s="2">
        <v>41978</v>
      </c>
      <c r="C922" s="2">
        <v>41985</v>
      </c>
      <c r="D922" t="s">
        <v>19</v>
      </c>
      <c r="E922" t="s">
        <v>490</v>
      </c>
      <c r="F922" t="s">
        <v>1180</v>
      </c>
      <c r="G922" s="1">
        <v>2456</v>
      </c>
      <c r="H922">
        <v>2</v>
      </c>
      <c r="I922">
        <v>0</v>
      </c>
      <c r="J922" s="1">
        <v>68768</v>
      </c>
      <c r="K922" t="s">
        <v>9128</v>
      </c>
      <c r="L922" t="s">
        <v>9133</v>
      </c>
      <c r="M922" t="s">
        <v>9714</v>
      </c>
      <c r="N922" t="s">
        <v>8536</v>
      </c>
      <c r="O922" t="s">
        <v>8747</v>
      </c>
      <c r="P922" t="s">
        <v>8583</v>
      </c>
      <c r="Q922">
        <v>22304</v>
      </c>
      <c r="R922" t="s">
        <v>8539</v>
      </c>
      <c r="S922" t="s">
        <v>7854</v>
      </c>
      <c r="T922" t="s">
        <v>7736</v>
      </c>
    </row>
    <row r="923" spans="1:20" x14ac:dyDescent="0.25">
      <c r="A923" t="s">
        <v>1513</v>
      </c>
      <c r="B923" s="2">
        <v>42105</v>
      </c>
      <c r="C923" s="2">
        <v>42109</v>
      </c>
      <c r="D923" t="s">
        <v>19</v>
      </c>
      <c r="E923" t="s">
        <v>1514</v>
      </c>
      <c r="F923" t="s">
        <v>1515</v>
      </c>
      <c r="G923" s="1">
        <v>8514</v>
      </c>
      <c r="H923">
        <v>3</v>
      </c>
      <c r="I923">
        <v>0</v>
      </c>
      <c r="J923" s="1">
        <v>349074</v>
      </c>
      <c r="K923" t="s">
        <v>9139</v>
      </c>
      <c r="L923" t="s">
        <v>9162</v>
      </c>
      <c r="M923" t="s">
        <v>9858</v>
      </c>
      <c r="N923" t="s">
        <v>8536</v>
      </c>
      <c r="O923" t="s">
        <v>8576</v>
      </c>
      <c r="P923" t="s">
        <v>8577</v>
      </c>
      <c r="Q923">
        <v>10009</v>
      </c>
      <c r="R923" t="s">
        <v>8561</v>
      </c>
      <c r="S923" t="s">
        <v>8077</v>
      </c>
      <c r="T923" t="s">
        <v>7736</v>
      </c>
    </row>
    <row r="924" spans="1:20" x14ac:dyDescent="0.25">
      <c r="A924" t="s">
        <v>1513</v>
      </c>
      <c r="B924" s="2">
        <v>42105</v>
      </c>
      <c r="C924" s="2">
        <v>42109</v>
      </c>
      <c r="D924" t="s">
        <v>19</v>
      </c>
      <c r="E924" t="s">
        <v>1514</v>
      </c>
      <c r="F924" t="s">
        <v>1516</v>
      </c>
      <c r="G924" s="1">
        <v>2199</v>
      </c>
      <c r="H924">
        <v>1</v>
      </c>
      <c r="I924">
        <v>0</v>
      </c>
      <c r="J924" s="1">
        <v>105552</v>
      </c>
      <c r="K924" t="s">
        <v>9139</v>
      </c>
      <c r="L924" t="s">
        <v>9140</v>
      </c>
      <c r="M924" t="s">
        <v>9859</v>
      </c>
      <c r="N924" t="s">
        <v>8536</v>
      </c>
      <c r="O924" t="s">
        <v>8576</v>
      </c>
      <c r="P924" t="s">
        <v>8577</v>
      </c>
      <c r="Q924">
        <v>10009</v>
      </c>
      <c r="R924" t="s">
        <v>8561</v>
      </c>
      <c r="S924" t="s">
        <v>8077</v>
      </c>
      <c r="T924" t="s">
        <v>7736</v>
      </c>
    </row>
    <row r="925" spans="1:20" x14ac:dyDescent="0.25">
      <c r="A925" t="s">
        <v>1513</v>
      </c>
      <c r="B925" s="2">
        <v>42105</v>
      </c>
      <c r="C925" s="2">
        <v>42109</v>
      </c>
      <c r="D925" t="s">
        <v>19</v>
      </c>
      <c r="E925" t="s">
        <v>1514</v>
      </c>
      <c r="F925" t="s">
        <v>1517</v>
      </c>
      <c r="G925" s="1">
        <v>4066</v>
      </c>
      <c r="H925">
        <v>5</v>
      </c>
      <c r="I925">
        <v>0</v>
      </c>
      <c r="J925" s="1">
        <v>113848</v>
      </c>
      <c r="K925" t="s">
        <v>9128</v>
      </c>
      <c r="L925" t="s">
        <v>9144</v>
      </c>
      <c r="M925" t="s">
        <v>9860</v>
      </c>
      <c r="N925" t="s">
        <v>8536</v>
      </c>
      <c r="O925" t="s">
        <v>8576</v>
      </c>
      <c r="P925" t="s">
        <v>8577</v>
      </c>
      <c r="Q925">
        <v>10009</v>
      </c>
      <c r="R925" t="s">
        <v>8561</v>
      </c>
      <c r="S925" t="s">
        <v>8077</v>
      </c>
      <c r="T925" t="s">
        <v>7736</v>
      </c>
    </row>
    <row r="926" spans="1:20" x14ac:dyDescent="0.25">
      <c r="A926" t="s">
        <v>1518</v>
      </c>
      <c r="B926" s="2">
        <v>42628</v>
      </c>
      <c r="C926" s="2">
        <v>42633</v>
      </c>
      <c r="D926" t="s">
        <v>19</v>
      </c>
      <c r="E926" t="s">
        <v>1519</v>
      </c>
      <c r="F926" t="s">
        <v>243</v>
      </c>
      <c r="G926" s="1">
        <v>841568</v>
      </c>
      <c r="H926">
        <v>2</v>
      </c>
      <c r="I926">
        <v>2</v>
      </c>
      <c r="J926" s="1">
        <v>2945488</v>
      </c>
      <c r="K926" t="s">
        <v>9128</v>
      </c>
      <c r="L926" t="s">
        <v>9142</v>
      </c>
      <c r="M926" t="s">
        <v>9255</v>
      </c>
      <c r="N926" t="s">
        <v>8536</v>
      </c>
      <c r="O926" t="s">
        <v>8576</v>
      </c>
      <c r="P926" t="s">
        <v>8577</v>
      </c>
      <c r="Q926">
        <v>10011</v>
      </c>
      <c r="R926" t="s">
        <v>8561</v>
      </c>
      <c r="S926" t="s">
        <v>8078</v>
      </c>
      <c r="T926" t="s">
        <v>7738</v>
      </c>
    </row>
    <row r="927" spans="1:20" x14ac:dyDescent="0.25">
      <c r="A927" t="s">
        <v>1520</v>
      </c>
      <c r="B927" s="2">
        <v>41895</v>
      </c>
      <c r="C927" s="2">
        <v>41898</v>
      </c>
      <c r="D927" t="s">
        <v>79</v>
      </c>
      <c r="E927" t="s">
        <v>1521</v>
      </c>
      <c r="F927" t="s">
        <v>1522</v>
      </c>
      <c r="G927" s="1">
        <v>15552</v>
      </c>
      <c r="H927">
        <v>3</v>
      </c>
      <c r="I927">
        <v>2</v>
      </c>
      <c r="J927" s="1">
        <v>54432</v>
      </c>
      <c r="K927" t="s">
        <v>9128</v>
      </c>
      <c r="L927" t="s">
        <v>9148</v>
      </c>
      <c r="M927" t="s">
        <v>9861</v>
      </c>
      <c r="N927" t="s">
        <v>8536</v>
      </c>
      <c r="O927" t="s">
        <v>8559</v>
      </c>
      <c r="P927" t="s">
        <v>8560</v>
      </c>
      <c r="Q927">
        <v>19143</v>
      </c>
      <c r="R927" t="s">
        <v>8561</v>
      </c>
      <c r="S927" t="s">
        <v>8079</v>
      </c>
      <c r="T927" t="s">
        <v>7736</v>
      </c>
    </row>
    <row r="928" spans="1:20" x14ac:dyDescent="0.25">
      <c r="A928" t="s">
        <v>1520</v>
      </c>
      <c r="B928" s="2">
        <v>41895</v>
      </c>
      <c r="C928" s="2">
        <v>41898</v>
      </c>
      <c r="D928" t="s">
        <v>79</v>
      </c>
      <c r="E928" t="s">
        <v>1521</v>
      </c>
      <c r="F928" t="s">
        <v>1523</v>
      </c>
      <c r="G928" s="1">
        <v>2520</v>
      </c>
      <c r="H928">
        <v>5</v>
      </c>
      <c r="I928">
        <v>2</v>
      </c>
      <c r="J928" s="1">
        <v>5355</v>
      </c>
      <c r="K928" t="s">
        <v>9139</v>
      </c>
      <c r="L928" t="s">
        <v>9162</v>
      </c>
      <c r="M928" t="s">
        <v>9862</v>
      </c>
      <c r="N928" t="s">
        <v>8536</v>
      </c>
      <c r="O928" t="s">
        <v>8559</v>
      </c>
      <c r="P928" t="s">
        <v>8560</v>
      </c>
      <c r="Q928">
        <v>19143</v>
      </c>
      <c r="R928" t="s">
        <v>8561</v>
      </c>
      <c r="S928" t="s">
        <v>8079</v>
      </c>
      <c r="T928" t="s">
        <v>7736</v>
      </c>
    </row>
    <row r="929" spans="1:20" x14ac:dyDescent="0.25">
      <c r="A929" t="s">
        <v>1524</v>
      </c>
      <c r="B929" s="2">
        <v>42282</v>
      </c>
      <c r="C929" s="2">
        <v>42286</v>
      </c>
      <c r="D929" t="s">
        <v>19</v>
      </c>
      <c r="E929" t="s">
        <v>1525</v>
      </c>
      <c r="F929" t="s">
        <v>666</v>
      </c>
      <c r="G929" s="1">
        <v>462</v>
      </c>
      <c r="H929">
        <v>4</v>
      </c>
      <c r="I929">
        <v>0</v>
      </c>
      <c r="J929" s="1">
        <v>12936</v>
      </c>
      <c r="K929" t="s">
        <v>9128</v>
      </c>
      <c r="L929" t="s">
        <v>9137</v>
      </c>
      <c r="M929" t="s">
        <v>9474</v>
      </c>
      <c r="N929" t="s">
        <v>8536</v>
      </c>
      <c r="O929" t="s">
        <v>8582</v>
      </c>
      <c r="P929" t="s">
        <v>8583</v>
      </c>
      <c r="Q929">
        <v>22153</v>
      </c>
      <c r="R929" t="s">
        <v>8539</v>
      </c>
      <c r="S929" t="s">
        <v>8080</v>
      </c>
      <c r="T929" t="s">
        <v>7744</v>
      </c>
    </row>
    <row r="930" spans="1:20" x14ac:dyDescent="0.25">
      <c r="A930" t="s">
        <v>1524</v>
      </c>
      <c r="B930" s="2">
        <v>42282</v>
      </c>
      <c r="C930" s="2">
        <v>42286</v>
      </c>
      <c r="D930" t="s">
        <v>19</v>
      </c>
      <c r="E930" t="s">
        <v>1525</v>
      </c>
      <c r="F930" t="s">
        <v>676</v>
      </c>
      <c r="G930" s="1">
        <v>2884</v>
      </c>
      <c r="H930">
        <v>2</v>
      </c>
      <c r="I930">
        <v>0</v>
      </c>
      <c r="J930" s="1">
        <v>95172</v>
      </c>
      <c r="K930" t="s">
        <v>9128</v>
      </c>
      <c r="L930" t="s">
        <v>9144</v>
      </c>
      <c r="M930" t="s">
        <v>9478</v>
      </c>
      <c r="N930" t="s">
        <v>8536</v>
      </c>
      <c r="O930" t="s">
        <v>8582</v>
      </c>
      <c r="P930" t="s">
        <v>8583</v>
      </c>
      <c r="Q930">
        <v>22153</v>
      </c>
      <c r="R930" t="s">
        <v>8539</v>
      </c>
      <c r="S930" t="s">
        <v>8080</v>
      </c>
      <c r="T930" t="s">
        <v>7744</v>
      </c>
    </row>
    <row r="931" spans="1:20" x14ac:dyDescent="0.25">
      <c r="A931" t="s">
        <v>1526</v>
      </c>
      <c r="B931" s="2">
        <v>42839</v>
      </c>
      <c r="C931" s="2">
        <v>42842</v>
      </c>
      <c r="D931" t="s">
        <v>79</v>
      </c>
      <c r="E931" t="s">
        <v>1182</v>
      </c>
      <c r="F931" t="s">
        <v>983</v>
      </c>
      <c r="G931" s="1">
        <v>14592</v>
      </c>
      <c r="H931">
        <v>3</v>
      </c>
      <c r="I931">
        <v>2</v>
      </c>
      <c r="J931" s="1">
        <v>25536</v>
      </c>
      <c r="K931" t="s">
        <v>9128</v>
      </c>
      <c r="L931" t="s">
        <v>9137</v>
      </c>
      <c r="M931" t="s">
        <v>9626</v>
      </c>
      <c r="N931" t="s">
        <v>8536</v>
      </c>
      <c r="O931" t="s">
        <v>8748</v>
      </c>
      <c r="P931" t="s">
        <v>8604</v>
      </c>
      <c r="Q931">
        <v>43615</v>
      </c>
      <c r="R931" t="s">
        <v>8561</v>
      </c>
      <c r="S931" t="s">
        <v>8007</v>
      </c>
      <c r="T931" t="s">
        <v>7736</v>
      </c>
    </row>
    <row r="932" spans="1:20" x14ac:dyDescent="0.25">
      <c r="A932" t="s">
        <v>1526</v>
      </c>
      <c r="B932" s="2">
        <v>42839</v>
      </c>
      <c r="C932" s="2">
        <v>42842</v>
      </c>
      <c r="D932" t="s">
        <v>79</v>
      </c>
      <c r="E932" t="s">
        <v>1182</v>
      </c>
      <c r="F932" t="s">
        <v>1527</v>
      </c>
      <c r="G932" s="1">
        <v>89856</v>
      </c>
      <c r="H932">
        <v>3</v>
      </c>
      <c r="I932">
        <v>2</v>
      </c>
      <c r="J932" s="1">
        <v>213408</v>
      </c>
      <c r="K932" t="s">
        <v>9128</v>
      </c>
      <c r="L932" t="s">
        <v>9137</v>
      </c>
      <c r="M932" t="s">
        <v>9863</v>
      </c>
      <c r="N932" t="s">
        <v>8536</v>
      </c>
      <c r="O932" t="s">
        <v>8748</v>
      </c>
      <c r="P932" t="s">
        <v>8604</v>
      </c>
      <c r="Q932">
        <v>43615</v>
      </c>
      <c r="R932" t="s">
        <v>8561</v>
      </c>
      <c r="S932" t="s">
        <v>8007</v>
      </c>
      <c r="T932" t="s">
        <v>7736</v>
      </c>
    </row>
    <row r="933" spans="1:20" x14ac:dyDescent="0.25">
      <c r="A933" t="s">
        <v>1526</v>
      </c>
      <c r="B933" s="2">
        <v>42839</v>
      </c>
      <c r="C933" s="2">
        <v>42842</v>
      </c>
      <c r="D933" t="s">
        <v>79</v>
      </c>
      <c r="E933" t="s">
        <v>1182</v>
      </c>
      <c r="F933" t="s">
        <v>1255</v>
      </c>
      <c r="G933" s="1">
        <v>13872</v>
      </c>
      <c r="H933">
        <v>3</v>
      </c>
      <c r="I933">
        <v>2</v>
      </c>
      <c r="J933" s="1">
        <v>50286</v>
      </c>
      <c r="K933" t="s">
        <v>9128</v>
      </c>
      <c r="L933" t="s">
        <v>9148</v>
      </c>
      <c r="M933" t="s">
        <v>9747</v>
      </c>
      <c r="N933" t="s">
        <v>8536</v>
      </c>
      <c r="O933" t="s">
        <v>8748</v>
      </c>
      <c r="P933" t="s">
        <v>8604</v>
      </c>
      <c r="Q933">
        <v>43615</v>
      </c>
      <c r="R933" t="s">
        <v>8561</v>
      </c>
      <c r="S933" t="s">
        <v>8007</v>
      </c>
      <c r="T933" t="s">
        <v>7736</v>
      </c>
    </row>
    <row r="934" spans="1:20" x14ac:dyDescent="0.25">
      <c r="A934" t="s">
        <v>1528</v>
      </c>
      <c r="B934" s="2">
        <v>42980</v>
      </c>
      <c r="C934" s="2">
        <v>42984</v>
      </c>
      <c r="D934" t="s">
        <v>19</v>
      </c>
      <c r="E934" t="s">
        <v>1529</v>
      </c>
      <c r="F934" t="s">
        <v>1530</v>
      </c>
      <c r="G934" s="1">
        <v>12192</v>
      </c>
      <c r="H934">
        <v>3</v>
      </c>
      <c r="I934">
        <v>2</v>
      </c>
      <c r="J934" s="1">
        <v>41148</v>
      </c>
      <c r="K934" t="s">
        <v>9128</v>
      </c>
      <c r="L934" t="s">
        <v>9148</v>
      </c>
      <c r="M934" t="s">
        <v>9864</v>
      </c>
      <c r="N934" t="s">
        <v>8536</v>
      </c>
      <c r="O934" t="s">
        <v>8559</v>
      </c>
      <c r="P934" t="s">
        <v>8560</v>
      </c>
      <c r="Q934">
        <v>19140</v>
      </c>
      <c r="R934" t="s">
        <v>8561</v>
      </c>
      <c r="S934" t="s">
        <v>8081</v>
      </c>
      <c r="T934" t="s">
        <v>7736</v>
      </c>
    </row>
    <row r="935" spans="1:20" x14ac:dyDescent="0.25">
      <c r="A935" t="s">
        <v>1531</v>
      </c>
      <c r="B935" s="2">
        <v>42541</v>
      </c>
      <c r="C935" s="2">
        <v>42545</v>
      </c>
      <c r="D935" t="s">
        <v>19</v>
      </c>
      <c r="E935" t="s">
        <v>1532</v>
      </c>
      <c r="F935" t="s">
        <v>1533</v>
      </c>
      <c r="G935" s="1">
        <v>45056</v>
      </c>
      <c r="H935">
        <v>8</v>
      </c>
      <c r="I935">
        <v>2</v>
      </c>
      <c r="J935" s="1">
        <v>152064</v>
      </c>
      <c r="K935" t="s">
        <v>9128</v>
      </c>
      <c r="L935" t="s">
        <v>9148</v>
      </c>
      <c r="M935" t="s">
        <v>9865</v>
      </c>
      <c r="N935" t="s">
        <v>8536</v>
      </c>
      <c r="O935" t="s">
        <v>8559</v>
      </c>
      <c r="P935" t="s">
        <v>8560</v>
      </c>
      <c r="Q935">
        <v>19120</v>
      </c>
      <c r="R935" t="s">
        <v>8561</v>
      </c>
      <c r="S935" t="s">
        <v>8082</v>
      </c>
      <c r="T935" t="s">
        <v>7744</v>
      </c>
    </row>
    <row r="936" spans="1:20" x14ac:dyDescent="0.25">
      <c r="A936" t="s">
        <v>1531</v>
      </c>
      <c r="B936" s="2">
        <v>42541</v>
      </c>
      <c r="C936" s="2">
        <v>42545</v>
      </c>
      <c r="D936" t="s">
        <v>19</v>
      </c>
      <c r="E936" t="s">
        <v>1532</v>
      </c>
      <c r="F936" t="s">
        <v>1534</v>
      </c>
      <c r="G936" s="1">
        <v>29718</v>
      </c>
      <c r="H936">
        <v>6</v>
      </c>
      <c r="I936">
        <v>7</v>
      </c>
      <c r="J936" s="1">
        <v>-217932</v>
      </c>
      <c r="K936" t="s">
        <v>9128</v>
      </c>
      <c r="L936" t="s">
        <v>9142</v>
      </c>
      <c r="M936" t="s">
        <v>9866</v>
      </c>
      <c r="N936" t="s">
        <v>8536</v>
      </c>
      <c r="O936" t="s">
        <v>8559</v>
      </c>
      <c r="P936" t="s">
        <v>8560</v>
      </c>
      <c r="Q936">
        <v>19120</v>
      </c>
      <c r="R936" t="s">
        <v>8561</v>
      </c>
      <c r="S936" t="s">
        <v>8082</v>
      </c>
      <c r="T936" t="s">
        <v>7744</v>
      </c>
    </row>
    <row r="937" spans="1:20" x14ac:dyDescent="0.25">
      <c r="A937" t="s">
        <v>1531</v>
      </c>
      <c r="B937" s="2">
        <v>42541</v>
      </c>
      <c r="C937" s="2">
        <v>42545</v>
      </c>
      <c r="D937" t="s">
        <v>19</v>
      </c>
      <c r="E937" t="s">
        <v>1532</v>
      </c>
      <c r="F937" t="s">
        <v>1410</v>
      </c>
      <c r="G937" s="1">
        <v>15552</v>
      </c>
      <c r="H937">
        <v>3</v>
      </c>
      <c r="I937">
        <v>2</v>
      </c>
      <c r="J937" s="1">
        <v>54432</v>
      </c>
      <c r="K937" t="s">
        <v>9128</v>
      </c>
      <c r="L937" t="s">
        <v>9148</v>
      </c>
      <c r="M937" t="s">
        <v>9818</v>
      </c>
      <c r="N937" t="s">
        <v>8536</v>
      </c>
      <c r="O937" t="s">
        <v>8559</v>
      </c>
      <c r="P937" t="s">
        <v>8560</v>
      </c>
      <c r="Q937">
        <v>19120</v>
      </c>
      <c r="R937" t="s">
        <v>8561</v>
      </c>
      <c r="S937" t="s">
        <v>8082</v>
      </c>
      <c r="T937" t="s">
        <v>7744</v>
      </c>
    </row>
    <row r="938" spans="1:20" x14ac:dyDescent="0.25">
      <c r="A938" t="s">
        <v>1531</v>
      </c>
      <c r="B938" s="2">
        <v>42541</v>
      </c>
      <c r="C938" s="2">
        <v>42545</v>
      </c>
      <c r="D938" t="s">
        <v>19</v>
      </c>
      <c r="E938" t="s">
        <v>1532</v>
      </c>
      <c r="F938" t="s">
        <v>285</v>
      </c>
      <c r="G938" s="1">
        <v>447696</v>
      </c>
      <c r="H938">
        <v>2</v>
      </c>
      <c r="I938">
        <v>2</v>
      </c>
      <c r="J938" s="1">
        <v>335772</v>
      </c>
      <c r="K938" t="s">
        <v>9128</v>
      </c>
      <c r="L938" t="s">
        <v>9144</v>
      </c>
      <c r="M938" t="s">
        <v>9278</v>
      </c>
      <c r="N938" t="s">
        <v>8536</v>
      </c>
      <c r="O938" t="s">
        <v>8559</v>
      </c>
      <c r="P938" t="s">
        <v>8560</v>
      </c>
      <c r="Q938">
        <v>19120</v>
      </c>
      <c r="R938" t="s">
        <v>8561</v>
      </c>
      <c r="S938" t="s">
        <v>8082</v>
      </c>
      <c r="T938" t="s">
        <v>7744</v>
      </c>
    </row>
    <row r="939" spans="1:20" x14ac:dyDescent="0.25">
      <c r="A939" t="s">
        <v>1535</v>
      </c>
      <c r="B939" s="2">
        <v>43044</v>
      </c>
      <c r="C939" s="2">
        <v>43045</v>
      </c>
      <c r="D939" t="s">
        <v>79</v>
      </c>
      <c r="E939" t="s">
        <v>93</v>
      </c>
      <c r="F939" t="s">
        <v>665</v>
      </c>
      <c r="G939" s="1">
        <v>15999</v>
      </c>
      <c r="H939">
        <v>1</v>
      </c>
      <c r="I939">
        <v>0</v>
      </c>
      <c r="J939" s="1">
        <v>543966</v>
      </c>
      <c r="K939" t="s">
        <v>9139</v>
      </c>
      <c r="L939" t="s">
        <v>9162</v>
      </c>
      <c r="M939" t="s">
        <v>9473</v>
      </c>
      <c r="N939" t="s">
        <v>8536</v>
      </c>
      <c r="O939" t="s">
        <v>8749</v>
      </c>
      <c r="P939" t="s">
        <v>8620</v>
      </c>
      <c r="Q939">
        <v>87401</v>
      </c>
      <c r="R939" t="s">
        <v>8542</v>
      </c>
      <c r="S939" t="s">
        <v>7757</v>
      </c>
      <c r="T939" t="s">
        <v>7738</v>
      </c>
    </row>
    <row r="940" spans="1:20" x14ac:dyDescent="0.25">
      <c r="A940" t="s">
        <v>1536</v>
      </c>
      <c r="B940" s="2">
        <v>42351</v>
      </c>
      <c r="C940" s="2">
        <v>42355</v>
      </c>
      <c r="D940" t="s">
        <v>19</v>
      </c>
      <c r="E940" t="s">
        <v>1537</v>
      </c>
      <c r="F940" t="s">
        <v>1538</v>
      </c>
      <c r="G940" s="1">
        <v>1296</v>
      </c>
      <c r="H940">
        <v>2</v>
      </c>
      <c r="I940">
        <v>0</v>
      </c>
      <c r="J940" s="1">
        <v>62208</v>
      </c>
      <c r="K940" t="s">
        <v>9128</v>
      </c>
      <c r="L940" t="s">
        <v>9148</v>
      </c>
      <c r="M940" t="s">
        <v>9867</v>
      </c>
      <c r="N940" t="s">
        <v>8536</v>
      </c>
      <c r="O940" t="s">
        <v>8750</v>
      </c>
      <c r="P940" t="s">
        <v>8541</v>
      </c>
      <c r="Q940">
        <v>92503</v>
      </c>
      <c r="R940" t="s">
        <v>8542</v>
      </c>
      <c r="S940" t="s">
        <v>8083</v>
      </c>
      <c r="T940" t="s">
        <v>7738</v>
      </c>
    </row>
    <row r="941" spans="1:20" x14ac:dyDescent="0.25">
      <c r="A941" t="s">
        <v>1536</v>
      </c>
      <c r="B941" s="2">
        <v>42351</v>
      </c>
      <c r="C941" s="2">
        <v>42355</v>
      </c>
      <c r="D941" t="s">
        <v>19</v>
      </c>
      <c r="E941" t="s">
        <v>1537</v>
      </c>
      <c r="F941" t="s">
        <v>1539</v>
      </c>
      <c r="G941" s="1">
        <v>13448</v>
      </c>
      <c r="H941">
        <v>4</v>
      </c>
      <c r="I941">
        <v>0</v>
      </c>
      <c r="J941" s="1">
        <v>349648</v>
      </c>
      <c r="K941" t="s">
        <v>9128</v>
      </c>
      <c r="L941" t="s">
        <v>9144</v>
      </c>
      <c r="M941" t="s">
        <v>9868</v>
      </c>
      <c r="N941" t="s">
        <v>8536</v>
      </c>
      <c r="O941" t="s">
        <v>8750</v>
      </c>
      <c r="P941" t="s">
        <v>8541</v>
      </c>
      <c r="Q941">
        <v>92503</v>
      </c>
      <c r="R941" t="s">
        <v>8542</v>
      </c>
      <c r="S941" t="s">
        <v>8083</v>
      </c>
      <c r="T941" t="s">
        <v>7738</v>
      </c>
    </row>
    <row r="942" spans="1:20" x14ac:dyDescent="0.25">
      <c r="A942" t="s">
        <v>1540</v>
      </c>
      <c r="B942" s="2">
        <v>42540</v>
      </c>
      <c r="C942" s="2">
        <v>42541</v>
      </c>
      <c r="D942" t="s">
        <v>79</v>
      </c>
      <c r="E942" t="s">
        <v>1541</v>
      </c>
      <c r="F942" t="s">
        <v>1542</v>
      </c>
      <c r="G942" s="1">
        <v>1712</v>
      </c>
      <c r="H942">
        <v>2</v>
      </c>
      <c r="I942">
        <v>0</v>
      </c>
      <c r="J942" s="1">
        <v>80464</v>
      </c>
      <c r="K942" t="s">
        <v>9128</v>
      </c>
      <c r="L942" t="s">
        <v>9148</v>
      </c>
      <c r="M942" t="s">
        <v>9869</v>
      </c>
      <c r="N942" t="s">
        <v>8536</v>
      </c>
      <c r="O942" t="s">
        <v>8556</v>
      </c>
      <c r="P942" t="s">
        <v>8541</v>
      </c>
      <c r="Q942">
        <v>94110</v>
      </c>
      <c r="R942" t="s">
        <v>8542</v>
      </c>
      <c r="S942" t="s">
        <v>8084</v>
      </c>
      <c r="T942" t="s">
        <v>7738</v>
      </c>
    </row>
    <row r="943" spans="1:20" x14ac:dyDescent="0.25">
      <c r="A943" t="s">
        <v>1543</v>
      </c>
      <c r="B943" s="2">
        <v>42717</v>
      </c>
      <c r="C943" s="2">
        <v>42724</v>
      </c>
      <c r="D943" t="s">
        <v>19</v>
      </c>
      <c r="E943" t="s">
        <v>1510</v>
      </c>
      <c r="F943" t="s">
        <v>1544</v>
      </c>
      <c r="G943" s="1">
        <v>6096</v>
      </c>
      <c r="H943">
        <v>2</v>
      </c>
      <c r="I943">
        <v>2</v>
      </c>
      <c r="J943" s="1">
        <v>22098</v>
      </c>
      <c r="K943" t="s">
        <v>9128</v>
      </c>
      <c r="L943" t="s">
        <v>9142</v>
      </c>
      <c r="M943" t="s">
        <v>9870</v>
      </c>
      <c r="N943" t="s">
        <v>8536</v>
      </c>
      <c r="O943" t="s">
        <v>8751</v>
      </c>
      <c r="P943" t="s">
        <v>8541</v>
      </c>
      <c r="Q943">
        <v>90503</v>
      </c>
      <c r="R943" t="s">
        <v>8542</v>
      </c>
      <c r="S943" t="s">
        <v>8076</v>
      </c>
      <c r="T943" t="s">
        <v>7738</v>
      </c>
    </row>
    <row r="944" spans="1:20" x14ac:dyDescent="0.25">
      <c r="A944" t="s">
        <v>1543</v>
      </c>
      <c r="B944" s="2">
        <v>42717</v>
      </c>
      <c r="C944" s="2">
        <v>42724</v>
      </c>
      <c r="D944" t="s">
        <v>19</v>
      </c>
      <c r="E944" t="s">
        <v>1510</v>
      </c>
      <c r="F944" t="s">
        <v>21</v>
      </c>
      <c r="G944" s="1">
        <v>1114272</v>
      </c>
      <c r="H944">
        <v>4</v>
      </c>
      <c r="I944">
        <v>2</v>
      </c>
      <c r="J944" s="1">
        <v>417852</v>
      </c>
      <c r="K944" t="s">
        <v>9123</v>
      </c>
      <c r="L944" t="s">
        <v>9131</v>
      </c>
      <c r="M944" t="s">
        <v>9132</v>
      </c>
      <c r="N944" t="s">
        <v>8536</v>
      </c>
      <c r="O944" t="s">
        <v>8751</v>
      </c>
      <c r="P944" t="s">
        <v>8541</v>
      </c>
      <c r="Q944">
        <v>90503</v>
      </c>
      <c r="R944" t="s">
        <v>8542</v>
      </c>
      <c r="S944" t="s">
        <v>8076</v>
      </c>
      <c r="T944" t="s">
        <v>7738</v>
      </c>
    </row>
    <row r="945" spans="1:20" x14ac:dyDescent="0.25">
      <c r="A945" t="s">
        <v>1545</v>
      </c>
      <c r="B945" s="2">
        <v>42153</v>
      </c>
      <c r="C945" s="2">
        <v>42158</v>
      </c>
      <c r="D945" t="s">
        <v>19</v>
      </c>
      <c r="E945" t="s">
        <v>606</v>
      </c>
      <c r="F945" t="s">
        <v>1035</v>
      </c>
      <c r="G945" s="1">
        <v>324</v>
      </c>
      <c r="H945">
        <v>5</v>
      </c>
      <c r="I945">
        <v>0</v>
      </c>
      <c r="J945" s="1">
        <v>15552</v>
      </c>
      <c r="K945" t="s">
        <v>9128</v>
      </c>
      <c r="L945" t="s">
        <v>9148</v>
      </c>
      <c r="M945" t="s">
        <v>9650</v>
      </c>
      <c r="N945" t="s">
        <v>8536</v>
      </c>
      <c r="O945" t="s">
        <v>8547</v>
      </c>
      <c r="P945" t="s">
        <v>8548</v>
      </c>
      <c r="Q945">
        <v>98105</v>
      </c>
      <c r="R945" t="s">
        <v>8542</v>
      </c>
      <c r="S945" t="s">
        <v>7877</v>
      </c>
      <c r="T945" t="s">
        <v>7736</v>
      </c>
    </row>
    <row r="946" spans="1:20" x14ac:dyDescent="0.25">
      <c r="A946" t="s">
        <v>1545</v>
      </c>
      <c r="B946" s="2">
        <v>42153</v>
      </c>
      <c r="C946" s="2">
        <v>42158</v>
      </c>
      <c r="D946" t="s">
        <v>19</v>
      </c>
      <c r="E946" t="s">
        <v>606</v>
      </c>
      <c r="F946" t="s">
        <v>1546</v>
      </c>
      <c r="G946" s="1">
        <v>54057</v>
      </c>
      <c r="H946">
        <v>3</v>
      </c>
      <c r="I946">
        <v>0</v>
      </c>
      <c r="J946" s="1">
        <v>1405482</v>
      </c>
      <c r="K946" t="s">
        <v>9128</v>
      </c>
      <c r="L946" t="s">
        <v>9133</v>
      </c>
      <c r="M946" t="s">
        <v>9871</v>
      </c>
      <c r="N946" t="s">
        <v>8536</v>
      </c>
      <c r="O946" t="s">
        <v>8547</v>
      </c>
      <c r="P946" t="s">
        <v>8548</v>
      </c>
      <c r="Q946">
        <v>98105</v>
      </c>
      <c r="R946" t="s">
        <v>8542</v>
      </c>
      <c r="S946" t="s">
        <v>7877</v>
      </c>
      <c r="T946" t="s">
        <v>7736</v>
      </c>
    </row>
    <row r="947" spans="1:20" x14ac:dyDescent="0.25">
      <c r="A947" t="s">
        <v>1545</v>
      </c>
      <c r="B947" s="2">
        <v>42153</v>
      </c>
      <c r="C947" s="2">
        <v>42158</v>
      </c>
      <c r="D947" t="s">
        <v>19</v>
      </c>
      <c r="E947" t="s">
        <v>606</v>
      </c>
      <c r="F947" t="s">
        <v>1547</v>
      </c>
      <c r="G947" s="1">
        <v>16776</v>
      </c>
      <c r="H947">
        <v>5</v>
      </c>
      <c r="I947">
        <v>2</v>
      </c>
      <c r="J947" s="1">
        <v>6291</v>
      </c>
      <c r="K947" t="s">
        <v>9128</v>
      </c>
      <c r="L947" t="s">
        <v>9142</v>
      </c>
      <c r="M947" t="s">
        <v>9872</v>
      </c>
      <c r="N947" t="s">
        <v>8536</v>
      </c>
      <c r="O947" t="s">
        <v>8547</v>
      </c>
      <c r="P947" t="s">
        <v>8548</v>
      </c>
      <c r="Q947">
        <v>98105</v>
      </c>
      <c r="R947" t="s">
        <v>8542</v>
      </c>
      <c r="S947" t="s">
        <v>7877</v>
      </c>
      <c r="T947" t="s">
        <v>7736</v>
      </c>
    </row>
    <row r="948" spans="1:20" x14ac:dyDescent="0.25">
      <c r="A948" t="s">
        <v>1548</v>
      </c>
      <c r="B948" s="2">
        <v>42211</v>
      </c>
      <c r="C948" s="2">
        <v>42213</v>
      </c>
      <c r="D948" t="s">
        <v>79</v>
      </c>
      <c r="E948" t="s">
        <v>993</v>
      </c>
      <c r="F948" t="s">
        <v>1549</v>
      </c>
      <c r="G948" s="1">
        <v>393165</v>
      </c>
      <c r="H948">
        <v>3</v>
      </c>
      <c r="I948">
        <v>5</v>
      </c>
      <c r="J948" s="1">
        <v>-2044458</v>
      </c>
      <c r="K948" t="s">
        <v>9123</v>
      </c>
      <c r="L948" t="s">
        <v>9131</v>
      </c>
      <c r="M948" t="s">
        <v>9873</v>
      </c>
      <c r="N948" t="s">
        <v>8536</v>
      </c>
      <c r="O948" t="s">
        <v>8702</v>
      </c>
      <c r="P948" t="s">
        <v>8581</v>
      </c>
      <c r="Q948">
        <v>85204</v>
      </c>
      <c r="R948" t="s">
        <v>8542</v>
      </c>
      <c r="S948" t="s">
        <v>7960</v>
      </c>
      <c r="T948" t="s">
        <v>7736</v>
      </c>
    </row>
    <row r="949" spans="1:20" x14ac:dyDescent="0.25">
      <c r="A949" t="s">
        <v>1550</v>
      </c>
      <c r="B949" s="2">
        <v>43067</v>
      </c>
      <c r="C949" s="2">
        <v>43071</v>
      </c>
      <c r="D949" t="s">
        <v>19</v>
      </c>
      <c r="E949" t="s">
        <v>771</v>
      </c>
      <c r="F949" t="s">
        <v>1551</v>
      </c>
      <c r="G949" s="1">
        <v>516488</v>
      </c>
      <c r="H949">
        <v>7</v>
      </c>
      <c r="I949">
        <v>2</v>
      </c>
      <c r="J949" s="1">
        <v>-129122</v>
      </c>
      <c r="K949" t="s">
        <v>9123</v>
      </c>
      <c r="L949" t="s">
        <v>9135</v>
      </c>
      <c r="M949" t="s">
        <v>9874</v>
      </c>
      <c r="N949" t="s">
        <v>8536</v>
      </c>
      <c r="O949" t="s">
        <v>8559</v>
      </c>
      <c r="P949" t="s">
        <v>8560</v>
      </c>
      <c r="Q949">
        <v>19120</v>
      </c>
      <c r="R949" t="s">
        <v>8561</v>
      </c>
      <c r="S949" t="s">
        <v>7914</v>
      </c>
      <c r="T949" t="s">
        <v>7744</v>
      </c>
    </row>
    <row r="950" spans="1:20" x14ac:dyDescent="0.25">
      <c r="A950" t="s">
        <v>1550</v>
      </c>
      <c r="B950" s="2">
        <v>43067</v>
      </c>
      <c r="C950" s="2">
        <v>43071</v>
      </c>
      <c r="D950" t="s">
        <v>19</v>
      </c>
      <c r="E950" t="s">
        <v>771</v>
      </c>
      <c r="F950" t="s">
        <v>454</v>
      </c>
      <c r="G950" s="1">
        <v>1007232</v>
      </c>
      <c r="H950">
        <v>6</v>
      </c>
      <c r="I950">
        <v>2</v>
      </c>
      <c r="J950" s="1">
        <v>755424</v>
      </c>
      <c r="K950" t="s">
        <v>9123</v>
      </c>
      <c r="L950" t="s">
        <v>9135</v>
      </c>
      <c r="M950" t="s">
        <v>9362</v>
      </c>
      <c r="N950" t="s">
        <v>8536</v>
      </c>
      <c r="O950" t="s">
        <v>8559</v>
      </c>
      <c r="P950" t="s">
        <v>8560</v>
      </c>
      <c r="Q950">
        <v>19120</v>
      </c>
      <c r="R950" t="s">
        <v>8561</v>
      </c>
      <c r="S950" t="s">
        <v>7914</v>
      </c>
      <c r="T950" t="s">
        <v>7744</v>
      </c>
    </row>
    <row r="951" spans="1:20" x14ac:dyDescent="0.25">
      <c r="A951" t="s">
        <v>1550</v>
      </c>
      <c r="B951" s="2">
        <v>43067</v>
      </c>
      <c r="C951" s="2">
        <v>43071</v>
      </c>
      <c r="D951" t="s">
        <v>19</v>
      </c>
      <c r="E951" t="s">
        <v>771</v>
      </c>
      <c r="F951" t="s">
        <v>1552</v>
      </c>
      <c r="G951" s="1">
        <v>206532</v>
      </c>
      <c r="H951">
        <v>12</v>
      </c>
      <c r="I951">
        <v>4</v>
      </c>
      <c r="J951" s="1">
        <v>-619596</v>
      </c>
      <c r="K951" t="s">
        <v>9123</v>
      </c>
      <c r="L951" t="s">
        <v>9131</v>
      </c>
      <c r="M951" t="s">
        <v>9875</v>
      </c>
      <c r="N951" t="s">
        <v>8536</v>
      </c>
      <c r="O951" t="s">
        <v>8559</v>
      </c>
      <c r="P951" t="s">
        <v>8560</v>
      </c>
      <c r="Q951">
        <v>19120</v>
      </c>
      <c r="R951" t="s">
        <v>8561</v>
      </c>
      <c r="S951" t="s">
        <v>7914</v>
      </c>
      <c r="T951" t="s">
        <v>7744</v>
      </c>
    </row>
    <row r="952" spans="1:20" x14ac:dyDescent="0.25">
      <c r="A952" t="s">
        <v>1550</v>
      </c>
      <c r="B952" s="2">
        <v>43067</v>
      </c>
      <c r="C952" s="2">
        <v>43071</v>
      </c>
      <c r="D952" t="s">
        <v>19</v>
      </c>
      <c r="E952" t="s">
        <v>771</v>
      </c>
      <c r="F952" t="s">
        <v>1553</v>
      </c>
      <c r="G952" s="1">
        <v>15552</v>
      </c>
      <c r="H952">
        <v>3</v>
      </c>
      <c r="I952">
        <v>2</v>
      </c>
      <c r="J952" s="1">
        <v>54432</v>
      </c>
      <c r="K952" t="s">
        <v>9128</v>
      </c>
      <c r="L952" t="s">
        <v>9148</v>
      </c>
      <c r="M952" t="s">
        <v>9876</v>
      </c>
      <c r="N952" t="s">
        <v>8536</v>
      </c>
      <c r="O952" t="s">
        <v>8559</v>
      </c>
      <c r="P952" t="s">
        <v>8560</v>
      </c>
      <c r="Q952">
        <v>19120</v>
      </c>
      <c r="R952" t="s">
        <v>8561</v>
      </c>
      <c r="S952" t="s">
        <v>7914</v>
      </c>
      <c r="T952" t="s">
        <v>7744</v>
      </c>
    </row>
    <row r="953" spans="1:20" x14ac:dyDescent="0.25">
      <c r="A953" t="s">
        <v>1550</v>
      </c>
      <c r="B953" s="2">
        <v>43067</v>
      </c>
      <c r="C953" s="2">
        <v>43071</v>
      </c>
      <c r="D953" t="s">
        <v>19</v>
      </c>
      <c r="E953" t="s">
        <v>771</v>
      </c>
      <c r="F953" t="s">
        <v>450</v>
      </c>
      <c r="G953" s="1">
        <v>25344</v>
      </c>
      <c r="H953">
        <v>6</v>
      </c>
      <c r="I953">
        <v>2</v>
      </c>
      <c r="J953" s="1">
        <v>792</v>
      </c>
      <c r="K953" t="s">
        <v>9128</v>
      </c>
      <c r="L953" t="s">
        <v>9148</v>
      </c>
      <c r="M953" t="s">
        <v>9360</v>
      </c>
      <c r="N953" t="s">
        <v>8536</v>
      </c>
      <c r="O953" t="s">
        <v>8559</v>
      </c>
      <c r="P953" t="s">
        <v>8560</v>
      </c>
      <c r="Q953">
        <v>19120</v>
      </c>
      <c r="R953" t="s">
        <v>8561</v>
      </c>
      <c r="S953" t="s">
        <v>7914</v>
      </c>
      <c r="T953" t="s">
        <v>7744</v>
      </c>
    </row>
    <row r="954" spans="1:20" x14ac:dyDescent="0.25">
      <c r="A954" t="s">
        <v>1554</v>
      </c>
      <c r="B954" s="2">
        <v>42828</v>
      </c>
      <c r="C954" s="2">
        <v>42832</v>
      </c>
      <c r="D954" t="s">
        <v>19</v>
      </c>
      <c r="E954" t="s">
        <v>1555</v>
      </c>
      <c r="F954" t="s">
        <v>1556</v>
      </c>
      <c r="G954" s="1">
        <v>25472</v>
      </c>
      <c r="H954">
        <v>4</v>
      </c>
      <c r="I954">
        <v>2</v>
      </c>
      <c r="J954" s="1">
        <v>76416</v>
      </c>
      <c r="K954" t="s">
        <v>9123</v>
      </c>
      <c r="L954" t="s">
        <v>9135</v>
      </c>
      <c r="M954" t="s">
        <v>9363</v>
      </c>
      <c r="N954" t="s">
        <v>8536</v>
      </c>
      <c r="O954" t="s">
        <v>8559</v>
      </c>
      <c r="P954" t="s">
        <v>8560</v>
      </c>
      <c r="Q954">
        <v>19143</v>
      </c>
      <c r="R954" t="s">
        <v>8561</v>
      </c>
      <c r="S954" t="s">
        <v>8085</v>
      </c>
      <c r="T954" t="s">
        <v>7736</v>
      </c>
    </row>
    <row r="955" spans="1:20" x14ac:dyDescent="0.25">
      <c r="A955" t="s">
        <v>1557</v>
      </c>
      <c r="B955" s="2">
        <v>43097</v>
      </c>
      <c r="C955" s="2">
        <v>43101</v>
      </c>
      <c r="D955" t="s">
        <v>19</v>
      </c>
      <c r="E955" t="s">
        <v>1558</v>
      </c>
      <c r="F955" t="s">
        <v>430</v>
      </c>
      <c r="G955" s="1">
        <v>27168</v>
      </c>
      <c r="H955">
        <v>2</v>
      </c>
      <c r="I955">
        <v>2</v>
      </c>
      <c r="J955" s="1">
        <v>27168</v>
      </c>
      <c r="K955" t="s">
        <v>9128</v>
      </c>
      <c r="L955" t="s">
        <v>9137</v>
      </c>
      <c r="M955" t="s">
        <v>9349</v>
      </c>
      <c r="N955" t="s">
        <v>8536</v>
      </c>
      <c r="O955" t="s">
        <v>8752</v>
      </c>
      <c r="P955" t="s">
        <v>8550</v>
      </c>
      <c r="Q955">
        <v>78664</v>
      </c>
      <c r="R955" t="s">
        <v>8551</v>
      </c>
      <c r="S955" t="s">
        <v>8086</v>
      </c>
      <c r="T955" t="s">
        <v>7736</v>
      </c>
    </row>
    <row r="956" spans="1:20" x14ac:dyDescent="0.25">
      <c r="A956" t="s">
        <v>1557</v>
      </c>
      <c r="B956" s="2">
        <v>43097</v>
      </c>
      <c r="C956" s="2">
        <v>43101</v>
      </c>
      <c r="D956" t="s">
        <v>19</v>
      </c>
      <c r="E956" t="s">
        <v>1558</v>
      </c>
      <c r="F956" t="s">
        <v>540</v>
      </c>
      <c r="G956" s="1">
        <v>788528</v>
      </c>
      <c r="H956">
        <v>2</v>
      </c>
      <c r="I956">
        <v>32</v>
      </c>
      <c r="J956" s="1">
        <v>-11596</v>
      </c>
      <c r="K956" t="s">
        <v>9123</v>
      </c>
      <c r="L956" t="s">
        <v>9124</v>
      </c>
      <c r="M956" t="s">
        <v>9407</v>
      </c>
      <c r="N956" t="s">
        <v>8536</v>
      </c>
      <c r="O956" t="s">
        <v>8752</v>
      </c>
      <c r="P956" t="s">
        <v>8550</v>
      </c>
      <c r="Q956">
        <v>78664</v>
      </c>
      <c r="R956" t="s">
        <v>8551</v>
      </c>
      <c r="S956" t="s">
        <v>8086</v>
      </c>
      <c r="T956" t="s">
        <v>7736</v>
      </c>
    </row>
    <row r="957" spans="1:20" x14ac:dyDescent="0.25">
      <c r="A957" t="s">
        <v>1559</v>
      </c>
      <c r="B957" s="2">
        <v>43069</v>
      </c>
      <c r="C957" s="2">
        <v>43073</v>
      </c>
      <c r="D957" t="s">
        <v>19</v>
      </c>
      <c r="E957" t="s">
        <v>1560</v>
      </c>
      <c r="F957" t="s">
        <v>121</v>
      </c>
      <c r="G957" s="1">
        <v>1738</v>
      </c>
      <c r="H957">
        <v>5</v>
      </c>
      <c r="I957">
        <v>0</v>
      </c>
      <c r="J957" s="1">
        <v>4345</v>
      </c>
      <c r="K957" t="s">
        <v>9128</v>
      </c>
      <c r="L957" t="s">
        <v>9133</v>
      </c>
      <c r="M957" t="s">
        <v>9194</v>
      </c>
      <c r="N957" t="s">
        <v>8536</v>
      </c>
      <c r="O957" t="s">
        <v>8584</v>
      </c>
      <c r="P957" t="s">
        <v>8681</v>
      </c>
      <c r="Q957">
        <v>39212</v>
      </c>
      <c r="R957" t="s">
        <v>8539</v>
      </c>
      <c r="S957" t="s">
        <v>8087</v>
      </c>
      <c r="T957" t="s">
        <v>7736</v>
      </c>
    </row>
    <row r="958" spans="1:20" x14ac:dyDescent="0.25">
      <c r="A958" t="s">
        <v>1561</v>
      </c>
      <c r="B958" s="2">
        <v>42870</v>
      </c>
      <c r="C958" s="2">
        <v>42873</v>
      </c>
      <c r="D958" t="s">
        <v>11</v>
      </c>
      <c r="E958" t="s">
        <v>1562</v>
      </c>
      <c r="F958" t="s">
        <v>1426</v>
      </c>
      <c r="G958" s="1">
        <v>29592</v>
      </c>
      <c r="H958">
        <v>1</v>
      </c>
      <c r="I958">
        <v>2</v>
      </c>
      <c r="J958" s="1">
        <v>25893</v>
      </c>
      <c r="K958" t="s">
        <v>9139</v>
      </c>
      <c r="L958" t="s">
        <v>9140</v>
      </c>
      <c r="M958" t="s">
        <v>9825</v>
      </c>
      <c r="N958" t="s">
        <v>8536</v>
      </c>
      <c r="O958" t="s">
        <v>8608</v>
      </c>
      <c r="P958" t="s">
        <v>8581</v>
      </c>
      <c r="Q958">
        <v>85023</v>
      </c>
      <c r="R958" t="s">
        <v>8542</v>
      </c>
      <c r="S958" t="s">
        <v>8088</v>
      </c>
      <c r="T958" t="s">
        <v>7736</v>
      </c>
    </row>
    <row r="959" spans="1:20" x14ac:dyDescent="0.25">
      <c r="A959" t="s">
        <v>1561</v>
      </c>
      <c r="B959" s="2">
        <v>42870</v>
      </c>
      <c r="C959" s="2">
        <v>42873</v>
      </c>
      <c r="D959" t="s">
        <v>11</v>
      </c>
      <c r="E959" t="s">
        <v>1562</v>
      </c>
      <c r="F959" t="s">
        <v>1563</v>
      </c>
      <c r="G959" s="1">
        <v>4752</v>
      </c>
      <c r="H959">
        <v>2</v>
      </c>
      <c r="I959">
        <v>7</v>
      </c>
      <c r="J959" s="1">
        <v>-3168</v>
      </c>
      <c r="K959" t="s">
        <v>9128</v>
      </c>
      <c r="L959" t="s">
        <v>9142</v>
      </c>
      <c r="M959" t="s">
        <v>9877</v>
      </c>
      <c r="N959" t="s">
        <v>8536</v>
      </c>
      <c r="O959" t="s">
        <v>8608</v>
      </c>
      <c r="P959" t="s">
        <v>8581</v>
      </c>
      <c r="Q959">
        <v>85023</v>
      </c>
      <c r="R959" t="s">
        <v>8542</v>
      </c>
      <c r="S959" t="s">
        <v>8088</v>
      </c>
      <c r="T959" t="s">
        <v>7736</v>
      </c>
    </row>
    <row r="960" spans="1:20" x14ac:dyDescent="0.25">
      <c r="A960" t="s">
        <v>1561</v>
      </c>
      <c r="B960" s="2">
        <v>42870</v>
      </c>
      <c r="C960" s="2">
        <v>42873</v>
      </c>
      <c r="D960" t="s">
        <v>11</v>
      </c>
      <c r="E960" t="s">
        <v>1562</v>
      </c>
      <c r="F960" t="s">
        <v>1564</v>
      </c>
      <c r="G960" s="1">
        <v>15552</v>
      </c>
      <c r="H960">
        <v>3</v>
      </c>
      <c r="I960">
        <v>2</v>
      </c>
      <c r="J960" s="1">
        <v>56376</v>
      </c>
      <c r="K960" t="s">
        <v>9128</v>
      </c>
      <c r="L960" t="s">
        <v>9148</v>
      </c>
      <c r="M960" t="s">
        <v>9878</v>
      </c>
      <c r="N960" t="s">
        <v>8536</v>
      </c>
      <c r="O960" t="s">
        <v>8608</v>
      </c>
      <c r="P960" t="s">
        <v>8581</v>
      </c>
      <c r="Q960">
        <v>85023</v>
      </c>
      <c r="R960" t="s">
        <v>8542</v>
      </c>
      <c r="S960" t="s">
        <v>8088</v>
      </c>
      <c r="T960" t="s">
        <v>7736</v>
      </c>
    </row>
    <row r="961" spans="1:20" x14ac:dyDescent="0.25">
      <c r="A961" t="s">
        <v>1565</v>
      </c>
      <c r="B961" s="2">
        <v>42269</v>
      </c>
      <c r="C961" s="2">
        <v>42269</v>
      </c>
      <c r="D961" t="s">
        <v>654</v>
      </c>
      <c r="E961" t="s">
        <v>1566</v>
      </c>
      <c r="F961" t="s">
        <v>1567</v>
      </c>
      <c r="G961" s="1">
        <v>2046</v>
      </c>
      <c r="H961">
        <v>2</v>
      </c>
      <c r="I961">
        <v>0</v>
      </c>
      <c r="J961" s="1">
        <v>53196</v>
      </c>
      <c r="K961" t="s">
        <v>9123</v>
      </c>
      <c r="L961" t="s">
        <v>9135</v>
      </c>
      <c r="M961" t="s">
        <v>9879</v>
      </c>
      <c r="N961" t="s">
        <v>8536</v>
      </c>
      <c r="O961" t="s">
        <v>8726</v>
      </c>
      <c r="P961" t="s">
        <v>8541</v>
      </c>
      <c r="Q961">
        <v>92054</v>
      </c>
      <c r="R961" t="s">
        <v>8542</v>
      </c>
      <c r="S961" t="s">
        <v>8089</v>
      </c>
      <c r="T961" t="s">
        <v>7736</v>
      </c>
    </row>
    <row r="962" spans="1:20" x14ac:dyDescent="0.25">
      <c r="A962" t="s">
        <v>1568</v>
      </c>
      <c r="B962" s="2">
        <v>43053</v>
      </c>
      <c r="C962" s="2">
        <v>43058</v>
      </c>
      <c r="D962" t="s">
        <v>19</v>
      </c>
      <c r="E962" t="s">
        <v>1569</v>
      </c>
      <c r="F962" t="s">
        <v>466</v>
      </c>
      <c r="G962" s="1">
        <v>321568</v>
      </c>
      <c r="H962">
        <v>2</v>
      </c>
      <c r="I962">
        <v>2</v>
      </c>
      <c r="J962" s="1">
        <v>281372</v>
      </c>
      <c r="K962" t="s">
        <v>9123</v>
      </c>
      <c r="L962" t="s">
        <v>9126</v>
      </c>
      <c r="M962" t="s">
        <v>9370</v>
      </c>
      <c r="N962" t="s">
        <v>8536</v>
      </c>
      <c r="O962" t="s">
        <v>8556</v>
      </c>
      <c r="P962" t="s">
        <v>8541</v>
      </c>
      <c r="Q962">
        <v>94110</v>
      </c>
      <c r="R962" t="s">
        <v>8542</v>
      </c>
      <c r="S962" t="s">
        <v>8090</v>
      </c>
      <c r="T962" t="s">
        <v>7738</v>
      </c>
    </row>
    <row r="963" spans="1:20" x14ac:dyDescent="0.25">
      <c r="A963" t="s">
        <v>1570</v>
      </c>
      <c r="B963" s="2">
        <v>42335</v>
      </c>
      <c r="C963" s="2">
        <v>42339</v>
      </c>
      <c r="D963" t="s">
        <v>19</v>
      </c>
      <c r="E963" t="s">
        <v>1571</v>
      </c>
      <c r="F963" t="s">
        <v>1572</v>
      </c>
      <c r="G963" s="1">
        <v>624</v>
      </c>
      <c r="H963">
        <v>2</v>
      </c>
      <c r="I963">
        <v>0</v>
      </c>
      <c r="J963" s="1">
        <v>30576</v>
      </c>
      <c r="K963" t="s">
        <v>9128</v>
      </c>
      <c r="L963" t="s">
        <v>9142</v>
      </c>
      <c r="M963" t="s">
        <v>9880</v>
      </c>
      <c r="N963" t="s">
        <v>8536</v>
      </c>
      <c r="O963" t="s">
        <v>8692</v>
      </c>
      <c r="P963" t="s">
        <v>8693</v>
      </c>
      <c r="Q963">
        <v>72701</v>
      </c>
      <c r="R963" t="s">
        <v>8539</v>
      </c>
      <c r="S963" t="s">
        <v>8091</v>
      </c>
      <c r="T963" t="s">
        <v>7744</v>
      </c>
    </row>
    <row r="964" spans="1:20" x14ac:dyDescent="0.25">
      <c r="A964" t="s">
        <v>1573</v>
      </c>
      <c r="B964" s="2">
        <v>42614</v>
      </c>
      <c r="C964" s="2">
        <v>42617</v>
      </c>
      <c r="D964" t="s">
        <v>79</v>
      </c>
      <c r="E964" t="s">
        <v>226</v>
      </c>
      <c r="F964" t="s">
        <v>932</v>
      </c>
      <c r="G964" s="1">
        <v>2188</v>
      </c>
      <c r="H964">
        <v>2</v>
      </c>
      <c r="I964">
        <v>0</v>
      </c>
      <c r="J964" s="1">
        <v>1094</v>
      </c>
      <c r="K964" t="s">
        <v>9128</v>
      </c>
      <c r="L964" t="s">
        <v>9167</v>
      </c>
      <c r="M964" t="s">
        <v>9606</v>
      </c>
      <c r="N964" t="s">
        <v>8536</v>
      </c>
      <c r="O964" t="s">
        <v>8556</v>
      </c>
      <c r="P964" t="s">
        <v>8541</v>
      </c>
      <c r="Q964">
        <v>94110</v>
      </c>
      <c r="R964" t="s">
        <v>8542</v>
      </c>
      <c r="S964" t="s">
        <v>7789</v>
      </c>
      <c r="T964" t="s">
        <v>7738</v>
      </c>
    </row>
    <row r="965" spans="1:20" x14ac:dyDescent="0.25">
      <c r="A965" t="s">
        <v>1574</v>
      </c>
      <c r="B965" s="2">
        <v>41904</v>
      </c>
      <c r="C965" s="2">
        <v>41906</v>
      </c>
      <c r="D965" t="s">
        <v>11</v>
      </c>
      <c r="E965" t="s">
        <v>1481</v>
      </c>
      <c r="F965" t="s">
        <v>1575</v>
      </c>
      <c r="G965" s="1">
        <v>4608</v>
      </c>
      <c r="H965">
        <v>2</v>
      </c>
      <c r="I965">
        <v>2</v>
      </c>
      <c r="J965" s="1">
        <v>16704</v>
      </c>
      <c r="K965" t="s">
        <v>9128</v>
      </c>
      <c r="L965" t="s">
        <v>9129</v>
      </c>
      <c r="M965" t="s">
        <v>9881</v>
      </c>
      <c r="N965" t="s">
        <v>8536</v>
      </c>
      <c r="O965" t="s">
        <v>8753</v>
      </c>
      <c r="P965" t="s">
        <v>8544</v>
      </c>
      <c r="Q965">
        <v>33433</v>
      </c>
      <c r="R965" t="s">
        <v>8539</v>
      </c>
      <c r="S965" t="s">
        <v>8071</v>
      </c>
      <c r="T965" t="s">
        <v>7736</v>
      </c>
    </row>
    <row r="966" spans="1:20" x14ac:dyDescent="0.25">
      <c r="A966" t="s">
        <v>1576</v>
      </c>
      <c r="B966" s="2">
        <v>42834</v>
      </c>
      <c r="C966" s="2">
        <v>42836</v>
      </c>
      <c r="D966" t="s">
        <v>79</v>
      </c>
      <c r="E966" t="s">
        <v>1577</v>
      </c>
      <c r="F966" t="s">
        <v>1578</v>
      </c>
      <c r="G966" s="1">
        <v>982</v>
      </c>
      <c r="H966">
        <v>2</v>
      </c>
      <c r="I966">
        <v>0</v>
      </c>
      <c r="J966" s="1">
        <v>48118</v>
      </c>
      <c r="K966" t="s">
        <v>9128</v>
      </c>
      <c r="L966" t="s">
        <v>9129</v>
      </c>
      <c r="M966" t="s">
        <v>9882</v>
      </c>
      <c r="N966" t="s">
        <v>8536</v>
      </c>
      <c r="O966" t="s">
        <v>8576</v>
      </c>
      <c r="P966" t="s">
        <v>8577</v>
      </c>
      <c r="Q966">
        <v>10011</v>
      </c>
      <c r="R966" t="s">
        <v>8561</v>
      </c>
      <c r="S966" t="s">
        <v>8092</v>
      </c>
      <c r="T966" t="s">
        <v>7744</v>
      </c>
    </row>
    <row r="967" spans="1:20" x14ac:dyDescent="0.25">
      <c r="A967" t="s">
        <v>1576</v>
      </c>
      <c r="B967" s="2">
        <v>42834</v>
      </c>
      <c r="C967" s="2">
        <v>42836</v>
      </c>
      <c r="D967" t="s">
        <v>79</v>
      </c>
      <c r="E967" t="s">
        <v>1577</v>
      </c>
      <c r="F967" t="s">
        <v>743</v>
      </c>
      <c r="G967" s="1">
        <v>3597</v>
      </c>
      <c r="H967">
        <v>3</v>
      </c>
      <c r="I967">
        <v>0</v>
      </c>
      <c r="J967" s="1">
        <v>97119</v>
      </c>
      <c r="K967" t="s">
        <v>9128</v>
      </c>
      <c r="L967" t="s">
        <v>9137</v>
      </c>
      <c r="M967" t="s">
        <v>9511</v>
      </c>
      <c r="N967" t="s">
        <v>8536</v>
      </c>
      <c r="O967" t="s">
        <v>8576</v>
      </c>
      <c r="P967" t="s">
        <v>8577</v>
      </c>
      <c r="Q967">
        <v>10011</v>
      </c>
      <c r="R967" t="s">
        <v>8561</v>
      </c>
      <c r="S967" t="s">
        <v>8092</v>
      </c>
      <c r="T967" t="s">
        <v>7744</v>
      </c>
    </row>
    <row r="968" spans="1:20" x14ac:dyDescent="0.25">
      <c r="A968" t="s">
        <v>1576</v>
      </c>
      <c r="B968" s="2">
        <v>42834</v>
      </c>
      <c r="C968" s="2">
        <v>42836</v>
      </c>
      <c r="D968" t="s">
        <v>79</v>
      </c>
      <c r="E968" t="s">
        <v>1577</v>
      </c>
      <c r="F968" t="s">
        <v>1579</v>
      </c>
      <c r="G968" s="1">
        <v>1296</v>
      </c>
      <c r="H968">
        <v>2</v>
      </c>
      <c r="I968">
        <v>0</v>
      </c>
      <c r="J968" s="1">
        <v>62208</v>
      </c>
      <c r="K968" t="s">
        <v>9128</v>
      </c>
      <c r="L968" t="s">
        <v>9148</v>
      </c>
      <c r="M968" t="s">
        <v>9883</v>
      </c>
      <c r="N968" t="s">
        <v>8536</v>
      </c>
      <c r="O968" t="s">
        <v>8576</v>
      </c>
      <c r="P968" t="s">
        <v>8577</v>
      </c>
      <c r="Q968">
        <v>10011</v>
      </c>
      <c r="R968" t="s">
        <v>8561</v>
      </c>
      <c r="S968" t="s">
        <v>8092</v>
      </c>
      <c r="T968" t="s">
        <v>7744</v>
      </c>
    </row>
    <row r="969" spans="1:20" x14ac:dyDescent="0.25">
      <c r="A969" t="s">
        <v>1576</v>
      </c>
      <c r="B969" s="2">
        <v>42834</v>
      </c>
      <c r="C969" s="2">
        <v>42836</v>
      </c>
      <c r="D969" t="s">
        <v>79</v>
      </c>
      <c r="E969" t="s">
        <v>1577</v>
      </c>
      <c r="F969" t="s">
        <v>1580</v>
      </c>
      <c r="G969" s="1">
        <v>1916</v>
      </c>
      <c r="H969">
        <v>4</v>
      </c>
      <c r="I969">
        <v>0</v>
      </c>
      <c r="J969" s="1">
        <v>91968</v>
      </c>
      <c r="K969" t="s">
        <v>9128</v>
      </c>
      <c r="L969" t="s">
        <v>9148</v>
      </c>
      <c r="M969" t="s">
        <v>9884</v>
      </c>
      <c r="N969" t="s">
        <v>8536</v>
      </c>
      <c r="O969" t="s">
        <v>8576</v>
      </c>
      <c r="P969" t="s">
        <v>8577</v>
      </c>
      <c r="Q969">
        <v>10011</v>
      </c>
      <c r="R969" t="s">
        <v>8561</v>
      </c>
      <c r="S969" t="s">
        <v>8092</v>
      </c>
      <c r="T969" t="s">
        <v>7744</v>
      </c>
    </row>
    <row r="970" spans="1:20" x14ac:dyDescent="0.25">
      <c r="A970" t="s">
        <v>1576</v>
      </c>
      <c r="B970" s="2">
        <v>42834</v>
      </c>
      <c r="C970" s="2">
        <v>42836</v>
      </c>
      <c r="D970" t="s">
        <v>79</v>
      </c>
      <c r="E970" t="s">
        <v>1577</v>
      </c>
      <c r="F970" t="s">
        <v>1575</v>
      </c>
      <c r="G970" s="1">
        <v>864</v>
      </c>
      <c r="H970">
        <v>3</v>
      </c>
      <c r="I970">
        <v>0</v>
      </c>
      <c r="J970" s="1">
        <v>42336</v>
      </c>
      <c r="K970" t="s">
        <v>9128</v>
      </c>
      <c r="L970" t="s">
        <v>9129</v>
      </c>
      <c r="M970" t="s">
        <v>9881</v>
      </c>
      <c r="N970" t="s">
        <v>8536</v>
      </c>
      <c r="O970" t="s">
        <v>8576</v>
      </c>
      <c r="P970" t="s">
        <v>8577</v>
      </c>
      <c r="Q970">
        <v>10011</v>
      </c>
      <c r="R970" t="s">
        <v>8561</v>
      </c>
      <c r="S970" t="s">
        <v>8092</v>
      </c>
      <c r="T970" t="s">
        <v>7744</v>
      </c>
    </row>
    <row r="971" spans="1:20" x14ac:dyDescent="0.25">
      <c r="A971" t="s">
        <v>1576</v>
      </c>
      <c r="B971" s="2">
        <v>42834</v>
      </c>
      <c r="C971" s="2">
        <v>42836</v>
      </c>
      <c r="D971" t="s">
        <v>79</v>
      </c>
      <c r="E971" t="s">
        <v>1577</v>
      </c>
      <c r="F971" t="s">
        <v>1581</v>
      </c>
      <c r="G971" s="1">
        <v>50181</v>
      </c>
      <c r="H971">
        <v>3</v>
      </c>
      <c r="I971">
        <v>0</v>
      </c>
      <c r="J971" s="1">
        <v>0</v>
      </c>
      <c r="K971" t="s">
        <v>9128</v>
      </c>
      <c r="L971" t="s">
        <v>9133</v>
      </c>
      <c r="M971" t="s">
        <v>9885</v>
      </c>
      <c r="N971" t="s">
        <v>8536</v>
      </c>
      <c r="O971" t="s">
        <v>8576</v>
      </c>
      <c r="P971" t="s">
        <v>8577</v>
      </c>
      <c r="Q971">
        <v>10011</v>
      </c>
      <c r="R971" t="s">
        <v>8561</v>
      </c>
      <c r="S971" t="s">
        <v>8092</v>
      </c>
      <c r="T971" t="s">
        <v>7744</v>
      </c>
    </row>
    <row r="972" spans="1:20" x14ac:dyDescent="0.25">
      <c r="A972" t="s">
        <v>1582</v>
      </c>
      <c r="B972" s="2">
        <v>41655</v>
      </c>
      <c r="C972" s="2">
        <v>41657</v>
      </c>
      <c r="D972" t="s">
        <v>11</v>
      </c>
      <c r="E972" t="s">
        <v>471</v>
      </c>
      <c r="F972" t="s">
        <v>1583</v>
      </c>
      <c r="G972" s="1">
        <v>127104</v>
      </c>
      <c r="H972">
        <v>6</v>
      </c>
      <c r="I972">
        <v>2</v>
      </c>
      <c r="J972" s="1">
        <v>285984</v>
      </c>
      <c r="K972" t="s">
        <v>9123</v>
      </c>
      <c r="L972" t="s">
        <v>9135</v>
      </c>
      <c r="M972" t="s">
        <v>9886</v>
      </c>
      <c r="N972" t="s">
        <v>8536</v>
      </c>
      <c r="O972" t="s">
        <v>8559</v>
      </c>
      <c r="P972" t="s">
        <v>8560</v>
      </c>
      <c r="Q972">
        <v>19134</v>
      </c>
      <c r="R972" t="s">
        <v>8561</v>
      </c>
      <c r="S972" t="s">
        <v>7849</v>
      </c>
      <c r="T972" t="s">
        <v>7736</v>
      </c>
    </row>
    <row r="973" spans="1:20" x14ac:dyDescent="0.25">
      <c r="A973" t="s">
        <v>1582</v>
      </c>
      <c r="B973" s="2">
        <v>41655</v>
      </c>
      <c r="C973" s="2">
        <v>41657</v>
      </c>
      <c r="D973" t="s">
        <v>11</v>
      </c>
      <c r="E973" t="s">
        <v>471</v>
      </c>
      <c r="F973" t="s">
        <v>607</v>
      </c>
      <c r="G973" s="1">
        <v>1242</v>
      </c>
      <c r="H973">
        <v>3</v>
      </c>
      <c r="I973">
        <v>4</v>
      </c>
      <c r="J973" s="1">
        <v>-3105</v>
      </c>
      <c r="K973" t="s">
        <v>9139</v>
      </c>
      <c r="L973" t="s">
        <v>9140</v>
      </c>
      <c r="M973" t="s">
        <v>9443</v>
      </c>
      <c r="N973" t="s">
        <v>8536</v>
      </c>
      <c r="O973" t="s">
        <v>8559</v>
      </c>
      <c r="P973" t="s">
        <v>8560</v>
      </c>
      <c r="Q973">
        <v>19134</v>
      </c>
      <c r="R973" t="s">
        <v>8561</v>
      </c>
      <c r="S973" t="s">
        <v>7849</v>
      </c>
      <c r="T973" t="s">
        <v>7736</v>
      </c>
    </row>
    <row r="974" spans="1:20" x14ac:dyDescent="0.25">
      <c r="A974" t="s">
        <v>1582</v>
      </c>
      <c r="B974" s="2">
        <v>41655</v>
      </c>
      <c r="C974" s="2">
        <v>41657</v>
      </c>
      <c r="D974" t="s">
        <v>11</v>
      </c>
      <c r="E974" t="s">
        <v>471</v>
      </c>
      <c r="F974" t="s">
        <v>1190</v>
      </c>
      <c r="G974" s="1">
        <v>18588</v>
      </c>
      <c r="H974">
        <v>2</v>
      </c>
      <c r="I974">
        <v>7</v>
      </c>
      <c r="J974" s="1">
        <v>-136312</v>
      </c>
      <c r="K974" t="s">
        <v>9128</v>
      </c>
      <c r="L974" t="s">
        <v>9142</v>
      </c>
      <c r="M974" t="s">
        <v>9720</v>
      </c>
      <c r="N974" t="s">
        <v>8536</v>
      </c>
      <c r="O974" t="s">
        <v>8559</v>
      </c>
      <c r="P974" t="s">
        <v>8560</v>
      </c>
      <c r="Q974">
        <v>19134</v>
      </c>
      <c r="R974" t="s">
        <v>8561</v>
      </c>
      <c r="S974" t="s">
        <v>7849</v>
      </c>
      <c r="T974" t="s">
        <v>7736</v>
      </c>
    </row>
    <row r="975" spans="1:20" x14ac:dyDescent="0.25">
      <c r="A975" t="s">
        <v>1582</v>
      </c>
      <c r="B975" s="2">
        <v>41655</v>
      </c>
      <c r="C975" s="2">
        <v>41657</v>
      </c>
      <c r="D975" t="s">
        <v>11</v>
      </c>
      <c r="E975" t="s">
        <v>471</v>
      </c>
      <c r="F975" t="s">
        <v>603</v>
      </c>
      <c r="G975" s="1">
        <v>30072</v>
      </c>
      <c r="H975">
        <v>3</v>
      </c>
      <c r="I975">
        <v>2</v>
      </c>
      <c r="J975" s="1">
        <v>101493</v>
      </c>
      <c r="K975" t="s">
        <v>9128</v>
      </c>
      <c r="L975" t="s">
        <v>9129</v>
      </c>
      <c r="M975" t="s">
        <v>9441</v>
      </c>
      <c r="N975" t="s">
        <v>8536</v>
      </c>
      <c r="O975" t="s">
        <v>8559</v>
      </c>
      <c r="P975" t="s">
        <v>8560</v>
      </c>
      <c r="Q975">
        <v>19134</v>
      </c>
      <c r="R975" t="s">
        <v>8561</v>
      </c>
      <c r="S975" t="s">
        <v>7849</v>
      </c>
      <c r="T975" t="s">
        <v>7736</v>
      </c>
    </row>
    <row r="976" spans="1:20" x14ac:dyDescent="0.25">
      <c r="A976" t="s">
        <v>1584</v>
      </c>
      <c r="B976" s="2">
        <v>43013</v>
      </c>
      <c r="C976" s="2">
        <v>43016</v>
      </c>
      <c r="D976" t="s">
        <v>11</v>
      </c>
      <c r="E976" t="s">
        <v>1250</v>
      </c>
      <c r="F976" t="s">
        <v>921</v>
      </c>
      <c r="G976" s="1">
        <v>16093</v>
      </c>
      <c r="H976">
        <v>7</v>
      </c>
      <c r="I976">
        <v>0</v>
      </c>
      <c r="J976" s="1">
        <v>32186</v>
      </c>
      <c r="K976" t="s">
        <v>9139</v>
      </c>
      <c r="L976" t="s">
        <v>9140</v>
      </c>
      <c r="M976" t="s">
        <v>9602</v>
      </c>
      <c r="N976" t="s">
        <v>8536</v>
      </c>
      <c r="O976" t="s">
        <v>8576</v>
      </c>
      <c r="P976" t="s">
        <v>8577</v>
      </c>
      <c r="Q976">
        <v>10011</v>
      </c>
      <c r="R976" t="s">
        <v>8561</v>
      </c>
      <c r="S976" t="s">
        <v>8023</v>
      </c>
      <c r="T976" t="s">
        <v>7744</v>
      </c>
    </row>
    <row r="977" spans="1:20" x14ac:dyDescent="0.25">
      <c r="A977" t="s">
        <v>1584</v>
      </c>
      <c r="B977" s="2">
        <v>43013</v>
      </c>
      <c r="C977" s="2">
        <v>43016</v>
      </c>
      <c r="D977" t="s">
        <v>11</v>
      </c>
      <c r="E977" t="s">
        <v>1250</v>
      </c>
      <c r="F977" t="s">
        <v>709</v>
      </c>
      <c r="G977" s="1">
        <v>75792</v>
      </c>
      <c r="H977">
        <v>3</v>
      </c>
      <c r="I977">
        <v>2</v>
      </c>
      <c r="J977" s="1">
        <v>255798</v>
      </c>
      <c r="K977" t="s">
        <v>9128</v>
      </c>
      <c r="L977" t="s">
        <v>9142</v>
      </c>
      <c r="M977" t="s">
        <v>9493</v>
      </c>
      <c r="N977" t="s">
        <v>8536</v>
      </c>
      <c r="O977" t="s">
        <v>8576</v>
      </c>
      <c r="P977" t="s">
        <v>8577</v>
      </c>
      <c r="Q977">
        <v>10011</v>
      </c>
      <c r="R977" t="s">
        <v>8561</v>
      </c>
      <c r="S977" t="s">
        <v>8023</v>
      </c>
      <c r="T977" t="s">
        <v>7744</v>
      </c>
    </row>
    <row r="978" spans="1:20" x14ac:dyDescent="0.25">
      <c r="A978" t="s">
        <v>1585</v>
      </c>
      <c r="B978" s="2">
        <v>42925</v>
      </c>
      <c r="C978" s="2">
        <v>42931</v>
      </c>
      <c r="D978" t="s">
        <v>19</v>
      </c>
      <c r="E978" t="s">
        <v>628</v>
      </c>
      <c r="F978" t="s">
        <v>1586</v>
      </c>
      <c r="G978" s="1">
        <v>108</v>
      </c>
      <c r="H978">
        <v>2</v>
      </c>
      <c r="I978">
        <v>7</v>
      </c>
      <c r="J978" s="1">
        <v>-792</v>
      </c>
      <c r="K978" t="s">
        <v>9128</v>
      </c>
      <c r="L978" t="s">
        <v>9142</v>
      </c>
      <c r="M978" t="s">
        <v>9887</v>
      </c>
      <c r="N978" t="s">
        <v>8536</v>
      </c>
      <c r="O978" t="s">
        <v>8594</v>
      </c>
      <c r="P978" t="s">
        <v>8595</v>
      </c>
      <c r="Q978">
        <v>97206</v>
      </c>
      <c r="R978" t="s">
        <v>8542</v>
      </c>
      <c r="S978" t="s">
        <v>7881</v>
      </c>
      <c r="T978" t="s">
        <v>7736</v>
      </c>
    </row>
    <row r="979" spans="1:20" x14ac:dyDescent="0.25">
      <c r="A979" t="s">
        <v>1587</v>
      </c>
      <c r="B979" s="2">
        <v>42742</v>
      </c>
      <c r="C979" s="2">
        <v>42745</v>
      </c>
      <c r="D979" t="s">
        <v>79</v>
      </c>
      <c r="E979" t="s">
        <v>1356</v>
      </c>
      <c r="F979" t="s">
        <v>329</v>
      </c>
      <c r="G979" s="1">
        <v>3059982</v>
      </c>
      <c r="H979">
        <v>2</v>
      </c>
      <c r="I979">
        <v>1</v>
      </c>
      <c r="J979" s="1">
        <v>679996</v>
      </c>
      <c r="K979" t="s">
        <v>9139</v>
      </c>
      <c r="L979" t="s">
        <v>9296</v>
      </c>
      <c r="M979" t="s">
        <v>9297</v>
      </c>
      <c r="N979" t="s">
        <v>8536</v>
      </c>
      <c r="O979" t="s">
        <v>8638</v>
      </c>
      <c r="P979" t="s">
        <v>8571</v>
      </c>
      <c r="Q979">
        <v>48205</v>
      </c>
      <c r="R979" t="s">
        <v>8551</v>
      </c>
      <c r="S979" t="s">
        <v>8046</v>
      </c>
      <c r="T979" t="s">
        <v>7738</v>
      </c>
    </row>
    <row r="980" spans="1:20" x14ac:dyDescent="0.25">
      <c r="A980" t="s">
        <v>1588</v>
      </c>
      <c r="B980" s="2">
        <v>42520</v>
      </c>
      <c r="C980" s="2">
        <v>42521</v>
      </c>
      <c r="D980" t="s">
        <v>79</v>
      </c>
      <c r="E980" t="s">
        <v>1589</v>
      </c>
      <c r="F980" t="s">
        <v>1056</v>
      </c>
      <c r="G980" s="1">
        <v>3282</v>
      </c>
      <c r="H980">
        <v>2</v>
      </c>
      <c r="I980">
        <v>7</v>
      </c>
      <c r="J980" s="1">
        <v>-26256</v>
      </c>
      <c r="K980" t="s">
        <v>9128</v>
      </c>
      <c r="L980" t="s">
        <v>9142</v>
      </c>
      <c r="M980" t="s">
        <v>9659</v>
      </c>
      <c r="N980" t="s">
        <v>8536</v>
      </c>
      <c r="O980" t="s">
        <v>8606</v>
      </c>
      <c r="P980" t="s">
        <v>8546</v>
      </c>
      <c r="Q980">
        <v>28403</v>
      </c>
      <c r="R980" t="s">
        <v>8539</v>
      </c>
      <c r="S980" t="s">
        <v>8093</v>
      </c>
      <c r="T980" t="s">
        <v>7736</v>
      </c>
    </row>
    <row r="981" spans="1:20" x14ac:dyDescent="0.25">
      <c r="A981" t="s">
        <v>1590</v>
      </c>
      <c r="B981" s="2">
        <v>42347</v>
      </c>
      <c r="C981" s="2">
        <v>42350</v>
      </c>
      <c r="D981" t="s">
        <v>79</v>
      </c>
      <c r="E981" t="s">
        <v>154</v>
      </c>
      <c r="F981" t="s">
        <v>1591</v>
      </c>
      <c r="G981" s="1">
        <v>3402</v>
      </c>
      <c r="H981">
        <v>3</v>
      </c>
      <c r="I981">
        <v>0</v>
      </c>
      <c r="J981" s="1">
        <v>166698</v>
      </c>
      <c r="K981" t="s">
        <v>9128</v>
      </c>
      <c r="L981" t="s">
        <v>9148</v>
      </c>
      <c r="M981" t="s">
        <v>9888</v>
      </c>
      <c r="N981" t="s">
        <v>8536</v>
      </c>
      <c r="O981" t="s">
        <v>8603</v>
      </c>
      <c r="P981" t="s">
        <v>8575</v>
      </c>
      <c r="Q981">
        <v>47201</v>
      </c>
      <c r="R981" t="s">
        <v>8551</v>
      </c>
      <c r="S981" t="s">
        <v>7771</v>
      </c>
      <c r="T981" t="s">
        <v>7738</v>
      </c>
    </row>
    <row r="982" spans="1:20" x14ac:dyDescent="0.25">
      <c r="A982" t="s">
        <v>1592</v>
      </c>
      <c r="B982" s="2">
        <v>42646</v>
      </c>
      <c r="C982" s="2">
        <v>42651</v>
      </c>
      <c r="D982" t="s">
        <v>19</v>
      </c>
      <c r="E982" t="s">
        <v>61</v>
      </c>
      <c r="F982" t="s">
        <v>1319</v>
      </c>
      <c r="G982" s="1">
        <v>599292</v>
      </c>
      <c r="H982">
        <v>6</v>
      </c>
      <c r="I982">
        <v>1</v>
      </c>
      <c r="J982" s="1">
        <v>932232</v>
      </c>
      <c r="K982" t="s">
        <v>9123</v>
      </c>
      <c r="L982" t="s">
        <v>9126</v>
      </c>
      <c r="M982" t="s">
        <v>9775</v>
      </c>
      <c r="N982" t="s">
        <v>8536</v>
      </c>
      <c r="O982" t="s">
        <v>8576</v>
      </c>
      <c r="P982" t="s">
        <v>8577</v>
      </c>
      <c r="Q982">
        <v>10035</v>
      </c>
      <c r="R982" t="s">
        <v>8561</v>
      </c>
      <c r="S982" t="s">
        <v>7750</v>
      </c>
      <c r="T982" t="s">
        <v>7736</v>
      </c>
    </row>
    <row r="983" spans="1:20" x14ac:dyDescent="0.25">
      <c r="A983" t="s">
        <v>1593</v>
      </c>
      <c r="B983" s="2">
        <v>41954</v>
      </c>
      <c r="C983" s="2">
        <v>41957</v>
      </c>
      <c r="D983" t="s">
        <v>11</v>
      </c>
      <c r="E983" t="s">
        <v>1594</v>
      </c>
      <c r="F983" t="s">
        <v>1595</v>
      </c>
      <c r="G983" s="1">
        <v>3392</v>
      </c>
      <c r="H983">
        <v>1</v>
      </c>
      <c r="I983">
        <v>2</v>
      </c>
      <c r="J983" s="1">
        <v>8056</v>
      </c>
      <c r="K983" t="s">
        <v>9128</v>
      </c>
      <c r="L983" t="s">
        <v>9137</v>
      </c>
      <c r="M983" t="s">
        <v>9889</v>
      </c>
      <c r="N983" t="s">
        <v>8536</v>
      </c>
      <c r="O983" t="s">
        <v>8679</v>
      </c>
      <c r="P983" t="s">
        <v>8598</v>
      </c>
      <c r="Q983">
        <v>80027</v>
      </c>
      <c r="R983" t="s">
        <v>8542</v>
      </c>
      <c r="S983" t="s">
        <v>8094</v>
      </c>
      <c r="T983" t="s">
        <v>7736</v>
      </c>
    </row>
    <row r="984" spans="1:20" x14ac:dyDescent="0.25">
      <c r="A984" t="s">
        <v>1593</v>
      </c>
      <c r="B984" s="2">
        <v>41954</v>
      </c>
      <c r="C984" s="2">
        <v>41957</v>
      </c>
      <c r="D984" t="s">
        <v>11</v>
      </c>
      <c r="E984" t="s">
        <v>1594</v>
      </c>
      <c r="F984" t="s">
        <v>1596</v>
      </c>
      <c r="G984" s="1">
        <v>559984</v>
      </c>
      <c r="H984">
        <v>2</v>
      </c>
      <c r="I984">
        <v>2</v>
      </c>
      <c r="J984" s="1">
        <v>559984</v>
      </c>
      <c r="K984" t="s">
        <v>9139</v>
      </c>
      <c r="L984" t="s">
        <v>9140</v>
      </c>
      <c r="M984" t="s">
        <v>9890</v>
      </c>
      <c r="N984" t="s">
        <v>8536</v>
      </c>
      <c r="O984" t="s">
        <v>8679</v>
      </c>
      <c r="P984" t="s">
        <v>8598</v>
      </c>
      <c r="Q984">
        <v>80027</v>
      </c>
      <c r="R984" t="s">
        <v>8542</v>
      </c>
      <c r="S984" t="s">
        <v>8094</v>
      </c>
      <c r="T984" t="s">
        <v>7736</v>
      </c>
    </row>
    <row r="985" spans="1:20" x14ac:dyDescent="0.25">
      <c r="A985" t="s">
        <v>1593</v>
      </c>
      <c r="B985" s="2">
        <v>41954</v>
      </c>
      <c r="C985" s="2">
        <v>41957</v>
      </c>
      <c r="D985" t="s">
        <v>11</v>
      </c>
      <c r="E985" t="s">
        <v>1594</v>
      </c>
      <c r="F985" t="s">
        <v>1375</v>
      </c>
      <c r="G985" s="1">
        <v>60392</v>
      </c>
      <c r="H985">
        <v>5</v>
      </c>
      <c r="I985">
        <v>2</v>
      </c>
      <c r="J985" s="1">
        <v>7549</v>
      </c>
      <c r="K985" t="s">
        <v>9123</v>
      </c>
      <c r="L985" t="s">
        <v>9126</v>
      </c>
      <c r="M985" t="s">
        <v>9800</v>
      </c>
      <c r="N985" t="s">
        <v>8536</v>
      </c>
      <c r="O985" t="s">
        <v>8679</v>
      </c>
      <c r="P985" t="s">
        <v>8598</v>
      </c>
      <c r="Q985">
        <v>80027</v>
      </c>
      <c r="R985" t="s">
        <v>8542</v>
      </c>
      <c r="S985" t="s">
        <v>8094</v>
      </c>
      <c r="T985" t="s">
        <v>7736</v>
      </c>
    </row>
    <row r="986" spans="1:20" x14ac:dyDescent="0.25">
      <c r="A986" t="s">
        <v>1597</v>
      </c>
      <c r="B986" s="2">
        <v>43007</v>
      </c>
      <c r="C986" s="2">
        <v>43013</v>
      </c>
      <c r="D986" t="s">
        <v>19</v>
      </c>
      <c r="E986" t="s">
        <v>1598</v>
      </c>
      <c r="F986" t="s">
        <v>1325</v>
      </c>
      <c r="G986" s="1">
        <v>7968</v>
      </c>
      <c r="H986">
        <v>2</v>
      </c>
      <c r="I986">
        <v>2</v>
      </c>
      <c r="J986" s="1">
        <v>25896</v>
      </c>
      <c r="K986" t="s">
        <v>9128</v>
      </c>
      <c r="L986" t="s">
        <v>9129</v>
      </c>
      <c r="M986" t="s">
        <v>9777</v>
      </c>
      <c r="N986" t="s">
        <v>8536</v>
      </c>
      <c r="O986" t="s">
        <v>8612</v>
      </c>
      <c r="P986" t="s">
        <v>8550</v>
      </c>
      <c r="Q986">
        <v>77506</v>
      </c>
      <c r="R986" t="s">
        <v>8551</v>
      </c>
      <c r="S986" t="s">
        <v>8095</v>
      </c>
      <c r="T986" t="s">
        <v>7744</v>
      </c>
    </row>
    <row r="987" spans="1:20" x14ac:dyDescent="0.25">
      <c r="A987" t="s">
        <v>1597</v>
      </c>
      <c r="B987" s="2">
        <v>43007</v>
      </c>
      <c r="C987" s="2">
        <v>43013</v>
      </c>
      <c r="D987" t="s">
        <v>19</v>
      </c>
      <c r="E987" t="s">
        <v>1598</v>
      </c>
      <c r="F987" t="s">
        <v>1599</v>
      </c>
      <c r="G987" s="1">
        <v>27968</v>
      </c>
      <c r="H987">
        <v>4</v>
      </c>
      <c r="I987">
        <v>2</v>
      </c>
      <c r="J987" s="1">
        <v>94392</v>
      </c>
      <c r="K987" t="s">
        <v>9128</v>
      </c>
      <c r="L987" t="s">
        <v>9167</v>
      </c>
      <c r="M987" t="s">
        <v>9891</v>
      </c>
      <c r="N987" t="s">
        <v>8536</v>
      </c>
      <c r="O987" t="s">
        <v>8612</v>
      </c>
      <c r="P987" t="s">
        <v>8550</v>
      </c>
      <c r="Q987">
        <v>77506</v>
      </c>
      <c r="R987" t="s">
        <v>8551</v>
      </c>
      <c r="S987" t="s">
        <v>8095</v>
      </c>
      <c r="T987" t="s">
        <v>7744</v>
      </c>
    </row>
    <row r="988" spans="1:20" x14ac:dyDescent="0.25">
      <c r="A988" t="s">
        <v>1597</v>
      </c>
      <c r="B988" s="2">
        <v>43007</v>
      </c>
      <c r="C988" s="2">
        <v>43013</v>
      </c>
      <c r="D988" t="s">
        <v>19</v>
      </c>
      <c r="E988" t="s">
        <v>1598</v>
      </c>
      <c r="F988" t="s">
        <v>1600</v>
      </c>
      <c r="G988" s="1">
        <v>33651</v>
      </c>
      <c r="H988">
        <v>3</v>
      </c>
      <c r="I988">
        <v>4</v>
      </c>
      <c r="J988" s="1">
        <v>44868</v>
      </c>
      <c r="K988" t="s">
        <v>9139</v>
      </c>
      <c r="L988" t="s">
        <v>9296</v>
      </c>
      <c r="M988" t="s">
        <v>9892</v>
      </c>
      <c r="N988" t="s">
        <v>8536</v>
      </c>
      <c r="O988" t="s">
        <v>8612</v>
      </c>
      <c r="P988" t="s">
        <v>8550</v>
      </c>
      <c r="Q988">
        <v>77506</v>
      </c>
      <c r="R988" t="s">
        <v>8551</v>
      </c>
      <c r="S988" t="s">
        <v>8095</v>
      </c>
      <c r="T988" t="s">
        <v>7744</v>
      </c>
    </row>
    <row r="989" spans="1:20" x14ac:dyDescent="0.25">
      <c r="A989" t="s">
        <v>1601</v>
      </c>
      <c r="B989" s="2">
        <v>42073</v>
      </c>
      <c r="C989" s="2">
        <v>42073</v>
      </c>
      <c r="D989" t="s">
        <v>654</v>
      </c>
      <c r="E989" t="s">
        <v>1602</v>
      </c>
      <c r="F989" t="s">
        <v>1603</v>
      </c>
      <c r="G989" s="1">
        <v>1112</v>
      </c>
      <c r="H989">
        <v>2</v>
      </c>
      <c r="I989">
        <v>8</v>
      </c>
      <c r="J989" s="1">
        <v>-18904</v>
      </c>
      <c r="K989" t="s">
        <v>9128</v>
      </c>
      <c r="L989" t="s">
        <v>9142</v>
      </c>
      <c r="M989" t="s">
        <v>9893</v>
      </c>
      <c r="N989" t="s">
        <v>8536</v>
      </c>
      <c r="O989" t="s">
        <v>8563</v>
      </c>
      <c r="P989" t="s">
        <v>8550</v>
      </c>
      <c r="Q989">
        <v>77041</v>
      </c>
      <c r="R989" t="s">
        <v>8551</v>
      </c>
      <c r="S989" t="s">
        <v>8096</v>
      </c>
      <c r="T989" t="s">
        <v>7736</v>
      </c>
    </row>
    <row r="990" spans="1:20" x14ac:dyDescent="0.25">
      <c r="A990" t="s">
        <v>1604</v>
      </c>
      <c r="B990" s="2">
        <v>42876</v>
      </c>
      <c r="C990" s="2">
        <v>42881</v>
      </c>
      <c r="D990" t="s">
        <v>19</v>
      </c>
      <c r="E990" t="s">
        <v>849</v>
      </c>
      <c r="F990" t="s">
        <v>1179</v>
      </c>
      <c r="G990" s="1">
        <v>52005</v>
      </c>
      <c r="H990">
        <v>5</v>
      </c>
      <c r="I990">
        <v>0</v>
      </c>
      <c r="J990" s="1">
        <v>72807</v>
      </c>
      <c r="K990" t="s">
        <v>9123</v>
      </c>
      <c r="L990" t="s">
        <v>9135</v>
      </c>
      <c r="M990" t="s">
        <v>9713</v>
      </c>
      <c r="N990" t="s">
        <v>8536</v>
      </c>
      <c r="O990" t="s">
        <v>8686</v>
      </c>
      <c r="P990" t="s">
        <v>8577</v>
      </c>
      <c r="Q990">
        <v>13021</v>
      </c>
      <c r="R990" t="s">
        <v>8561</v>
      </c>
      <c r="S990" t="s">
        <v>7927</v>
      </c>
      <c r="T990" t="s">
        <v>7738</v>
      </c>
    </row>
    <row r="991" spans="1:20" x14ac:dyDescent="0.25">
      <c r="A991" t="s">
        <v>1604</v>
      </c>
      <c r="B991" s="2">
        <v>42876</v>
      </c>
      <c r="C991" s="2">
        <v>42881</v>
      </c>
      <c r="D991" t="s">
        <v>19</v>
      </c>
      <c r="E991" t="s">
        <v>849</v>
      </c>
      <c r="F991" t="s">
        <v>1605</v>
      </c>
      <c r="G991" s="1">
        <v>1797</v>
      </c>
      <c r="H991">
        <v>3</v>
      </c>
      <c r="I991">
        <v>0</v>
      </c>
      <c r="J991" s="1">
        <v>52113</v>
      </c>
      <c r="K991" t="s">
        <v>9128</v>
      </c>
      <c r="L991" t="s">
        <v>9137</v>
      </c>
      <c r="M991" t="s">
        <v>9894</v>
      </c>
      <c r="N991" t="s">
        <v>8536</v>
      </c>
      <c r="O991" t="s">
        <v>8686</v>
      </c>
      <c r="P991" t="s">
        <v>8577</v>
      </c>
      <c r="Q991">
        <v>13021</v>
      </c>
      <c r="R991" t="s">
        <v>8561</v>
      </c>
      <c r="S991" t="s">
        <v>7927</v>
      </c>
      <c r="T991" t="s">
        <v>7738</v>
      </c>
    </row>
    <row r="992" spans="1:20" x14ac:dyDescent="0.25">
      <c r="A992" t="s">
        <v>1606</v>
      </c>
      <c r="B992" s="2">
        <v>42092</v>
      </c>
      <c r="C992" s="2">
        <v>42094</v>
      </c>
      <c r="D992" t="s">
        <v>11</v>
      </c>
      <c r="E992" t="s">
        <v>1607</v>
      </c>
      <c r="F992" t="s">
        <v>571</v>
      </c>
      <c r="G992" s="1">
        <v>116692</v>
      </c>
      <c r="H992">
        <v>5</v>
      </c>
      <c r="I992">
        <v>2</v>
      </c>
      <c r="J992" s="1">
        <v>1312785</v>
      </c>
      <c r="K992" t="s">
        <v>9123</v>
      </c>
      <c r="L992" t="s">
        <v>9126</v>
      </c>
      <c r="M992" t="s">
        <v>9425</v>
      </c>
      <c r="N992" t="s">
        <v>8536</v>
      </c>
      <c r="O992" t="s">
        <v>8685</v>
      </c>
      <c r="P992" t="s">
        <v>8544</v>
      </c>
      <c r="Q992">
        <v>32216</v>
      </c>
      <c r="R992" t="s">
        <v>8539</v>
      </c>
      <c r="S992" t="s">
        <v>8097</v>
      </c>
      <c r="T992" t="s">
        <v>7744</v>
      </c>
    </row>
    <row r="993" spans="1:20" x14ac:dyDescent="0.25">
      <c r="A993" t="s">
        <v>1608</v>
      </c>
      <c r="B993" s="2">
        <v>42622</v>
      </c>
      <c r="C993" s="2">
        <v>42624</v>
      </c>
      <c r="D993" t="s">
        <v>79</v>
      </c>
      <c r="E993" t="s">
        <v>257</v>
      </c>
      <c r="F993" t="s">
        <v>1296</v>
      </c>
      <c r="G993" s="1">
        <v>14624</v>
      </c>
      <c r="H993">
        <v>2</v>
      </c>
      <c r="I993">
        <v>2</v>
      </c>
      <c r="J993" s="1">
        <v>5484</v>
      </c>
      <c r="K993" t="s">
        <v>9128</v>
      </c>
      <c r="L993" t="s">
        <v>9142</v>
      </c>
      <c r="M993" t="s">
        <v>9762</v>
      </c>
      <c r="N993" t="s">
        <v>8536</v>
      </c>
      <c r="O993" t="s">
        <v>8576</v>
      </c>
      <c r="P993" t="s">
        <v>8577</v>
      </c>
      <c r="Q993">
        <v>10024</v>
      </c>
      <c r="R993" t="s">
        <v>8561</v>
      </c>
      <c r="S993" t="s">
        <v>7797</v>
      </c>
      <c r="T993" t="s">
        <v>7736</v>
      </c>
    </row>
    <row r="994" spans="1:20" x14ac:dyDescent="0.25">
      <c r="A994" t="s">
        <v>1609</v>
      </c>
      <c r="B994" s="2">
        <v>42608</v>
      </c>
      <c r="C994" s="2">
        <v>42609</v>
      </c>
      <c r="D994" t="s">
        <v>79</v>
      </c>
      <c r="E994" t="s">
        <v>1262</v>
      </c>
      <c r="F994" t="s">
        <v>537</v>
      </c>
      <c r="G994" s="1">
        <v>1023</v>
      </c>
      <c r="H994">
        <v>3</v>
      </c>
      <c r="I994">
        <v>0</v>
      </c>
      <c r="J994" s="1">
        <v>49104</v>
      </c>
      <c r="K994" t="s">
        <v>9128</v>
      </c>
      <c r="L994" t="s">
        <v>9191</v>
      </c>
      <c r="M994" t="s">
        <v>9404</v>
      </c>
      <c r="N994" t="s">
        <v>8536</v>
      </c>
      <c r="O994" t="s">
        <v>8616</v>
      </c>
      <c r="P994" t="s">
        <v>8541</v>
      </c>
      <c r="Q994">
        <v>95123</v>
      </c>
      <c r="R994" t="s">
        <v>8542</v>
      </c>
      <c r="S994" t="s">
        <v>8026</v>
      </c>
      <c r="T994" t="s">
        <v>7736</v>
      </c>
    </row>
    <row r="995" spans="1:20" x14ac:dyDescent="0.25">
      <c r="A995" t="s">
        <v>1609</v>
      </c>
      <c r="B995" s="2">
        <v>42608</v>
      </c>
      <c r="C995" s="2">
        <v>42609</v>
      </c>
      <c r="D995" t="s">
        <v>79</v>
      </c>
      <c r="E995" t="s">
        <v>1262</v>
      </c>
      <c r="F995" t="s">
        <v>1610</v>
      </c>
      <c r="G995" s="1">
        <v>1549</v>
      </c>
      <c r="H995">
        <v>5</v>
      </c>
      <c r="I995">
        <v>0</v>
      </c>
      <c r="J995" s="1">
        <v>69705</v>
      </c>
      <c r="K995" t="s">
        <v>9128</v>
      </c>
      <c r="L995" t="s">
        <v>9148</v>
      </c>
      <c r="M995" t="s">
        <v>9895</v>
      </c>
      <c r="N995" t="s">
        <v>8536</v>
      </c>
      <c r="O995" t="s">
        <v>8616</v>
      </c>
      <c r="P995" t="s">
        <v>8541</v>
      </c>
      <c r="Q995">
        <v>95123</v>
      </c>
      <c r="R995" t="s">
        <v>8542</v>
      </c>
      <c r="S995" t="s">
        <v>8026</v>
      </c>
      <c r="T995" t="s">
        <v>7736</v>
      </c>
    </row>
    <row r="996" spans="1:20" x14ac:dyDescent="0.25">
      <c r="A996" t="s">
        <v>1611</v>
      </c>
      <c r="B996" s="2">
        <v>41780</v>
      </c>
      <c r="C996" s="2">
        <v>41784</v>
      </c>
      <c r="D996" t="s">
        <v>19</v>
      </c>
      <c r="E996" t="s">
        <v>1612</v>
      </c>
      <c r="F996" t="s">
        <v>1613</v>
      </c>
      <c r="G996" s="1">
        <v>271593</v>
      </c>
      <c r="H996">
        <v>7</v>
      </c>
      <c r="I996">
        <v>0</v>
      </c>
      <c r="J996" s="1">
        <v>12764871</v>
      </c>
      <c r="K996" t="s">
        <v>9128</v>
      </c>
      <c r="L996" t="s">
        <v>9142</v>
      </c>
      <c r="M996" t="s">
        <v>9896</v>
      </c>
      <c r="N996" t="s">
        <v>8536</v>
      </c>
      <c r="O996" t="s">
        <v>8754</v>
      </c>
      <c r="P996" t="s">
        <v>8583</v>
      </c>
      <c r="Q996">
        <v>23464</v>
      </c>
      <c r="R996" t="s">
        <v>8539</v>
      </c>
      <c r="S996" t="s">
        <v>8098</v>
      </c>
      <c r="T996" t="s">
        <v>7738</v>
      </c>
    </row>
    <row r="997" spans="1:20" x14ac:dyDescent="0.25">
      <c r="A997" t="s">
        <v>1611</v>
      </c>
      <c r="B997" s="2">
        <v>41780</v>
      </c>
      <c r="C997" s="2">
        <v>41784</v>
      </c>
      <c r="D997" t="s">
        <v>19</v>
      </c>
      <c r="E997" t="s">
        <v>1612</v>
      </c>
      <c r="F997" t="s">
        <v>1322</v>
      </c>
      <c r="G997" s="1">
        <v>61797</v>
      </c>
      <c r="H997">
        <v>3</v>
      </c>
      <c r="I997">
        <v>0</v>
      </c>
      <c r="J997" s="1">
        <v>1730316</v>
      </c>
      <c r="K997" t="s">
        <v>9139</v>
      </c>
      <c r="L997" t="s">
        <v>9140</v>
      </c>
      <c r="M997" t="s">
        <v>9776</v>
      </c>
      <c r="N997" t="s">
        <v>8536</v>
      </c>
      <c r="O997" t="s">
        <v>8754</v>
      </c>
      <c r="P997" t="s">
        <v>8583</v>
      </c>
      <c r="Q997">
        <v>23464</v>
      </c>
      <c r="R997" t="s">
        <v>8539</v>
      </c>
      <c r="S997" t="s">
        <v>8098</v>
      </c>
      <c r="T997" t="s">
        <v>7738</v>
      </c>
    </row>
    <row r="998" spans="1:20" x14ac:dyDescent="0.25">
      <c r="A998" t="s">
        <v>1614</v>
      </c>
      <c r="B998" s="2">
        <v>42305</v>
      </c>
      <c r="C998" s="2">
        <v>42311</v>
      </c>
      <c r="D998" t="s">
        <v>19</v>
      </c>
      <c r="E998" t="s">
        <v>1615</v>
      </c>
      <c r="F998" t="s">
        <v>1616</v>
      </c>
      <c r="G998" s="1">
        <v>1067</v>
      </c>
      <c r="H998">
        <v>1</v>
      </c>
      <c r="I998">
        <v>0</v>
      </c>
      <c r="J998" s="1">
        <v>49082</v>
      </c>
      <c r="K998" t="s">
        <v>9128</v>
      </c>
      <c r="L998" t="s">
        <v>9167</v>
      </c>
      <c r="M998" t="s">
        <v>9897</v>
      </c>
      <c r="N998" t="s">
        <v>8536</v>
      </c>
      <c r="O998" t="s">
        <v>8537</v>
      </c>
      <c r="P998" t="s">
        <v>8538</v>
      </c>
      <c r="Q998">
        <v>42420</v>
      </c>
      <c r="R998" t="s">
        <v>8539</v>
      </c>
      <c r="S998" t="s">
        <v>8099</v>
      </c>
      <c r="T998" t="s">
        <v>7736</v>
      </c>
    </row>
    <row r="999" spans="1:20" x14ac:dyDescent="0.25">
      <c r="A999" t="s">
        <v>1614</v>
      </c>
      <c r="B999" s="2">
        <v>42305</v>
      </c>
      <c r="C999" s="2">
        <v>42311</v>
      </c>
      <c r="D999" t="s">
        <v>19</v>
      </c>
      <c r="E999" t="s">
        <v>1615</v>
      </c>
      <c r="F999" t="s">
        <v>1617</v>
      </c>
      <c r="G999" s="1">
        <v>3663</v>
      </c>
      <c r="H999">
        <v>3</v>
      </c>
      <c r="I999">
        <v>0</v>
      </c>
      <c r="J999" s="1">
        <v>98901</v>
      </c>
      <c r="K999" t="s">
        <v>9128</v>
      </c>
      <c r="L999" t="s">
        <v>9133</v>
      </c>
      <c r="M999" t="s">
        <v>9898</v>
      </c>
      <c r="N999" t="s">
        <v>8536</v>
      </c>
      <c r="O999" t="s">
        <v>8537</v>
      </c>
      <c r="P999" t="s">
        <v>8538</v>
      </c>
      <c r="Q999">
        <v>42420</v>
      </c>
      <c r="R999" t="s">
        <v>8539</v>
      </c>
      <c r="S999" t="s">
        <v>8099</v>
      </c>
      <c r="T999" t="s">
        <v>7736</v>
      </c>
    </row>
    <row r="1000" spans="1:20" x14ac:dyDescent="0.25">
      <c r="A1000" t="s">
        <v>1614</v>
      </c>
      <c r="B1000" s="2">
        <v>42305</v>
      </c>
      <c r="C1000" s="2">
        <v>42311</v>
      </c>
      <c r="D1000" t="s">
        <v>19</v>
      </c>
      <c r="E1000" t="s">
        <v>1615</v>
      </c>
      <c r="F1000" t="s">
        <v>1618</v>
      </c>
      <c r="G1000" s="1">
        <v>241</v>
      </c>
      <c r="H1000">
        <v>5</v>
      </c>
      <c r="I1000">
        <v>0</v>
      </c>
      <c r="J1000" s="1">
        <v>9158</v>
      </c>
      <c r="K1000" t="s">
        <v>9123</v>
      </c>
      <c r="L1000" t="s">
        <v>9135</v>
      </c>
      <c r="M1000" t="s">
        <v>9899</v>
      </c>
      <c r="N1000" t="s">
        <v>8536</v>
      </c>
      <c r="O1000" t="s">
        <v>8537</v>
      </c>
      <c r="P1000" t="s">
        <v>8538</v>
      </c>
      <c r="Q1000">
        <v>42420</v>
      </c>
      <c r="R1000" t="s">
        <v>8539</v>
      </c>
      <c r="S1000" t="s">
        <v>8099</v>
      </c>
      <c r="T1000" t="s">
        <v>7736</v>
      </c>
    </row>
    <row r="1001" spans="1:20" x14ac:dyDescent="0.25">
      <c r="A1001" t="s">
        <v>1614</v>
      </c>
      <c r="B1001" s="2">
        <v>42305</v>
      </c>
      <c r="C1001" s="2">
        <v>42311</v>
      </c>
      <c r="D1001" t="s">
        <v>19</v>
      </c>
      <c r="E1001" t="s">
        <v>1615</v>
      </c>
      <c r="F1001" t="s">
        <v>570</v>
      </c>
      <c r="G1001" s="1">
        <v>3311</v>
      </c>
      <c r="H1001">
        <v>7</v>
      </c>
      <c r="I1001">
        <v>0</v>
      </c>
      <c r="J1001" s="1">
        <v>129129</v>
      </c>
      <c r="K1001" t="s">
        <v>9123</v>
      </c>
      <c r="L1001" t="s">
        <v>9135</v>
      </c>
      <c r="M1001" t="s">
        <v>9424</v>
      </c>
      <c r="N1001" t="s">
        <v>8536</v>
      </c>
      <c r="O1001" t="s">
        <v>8537</v>
      </c>
      <c r="P1001" t="s">
        <v>8538</v>
      </c>
      <c r="Q1001">
        <v>42420</v>
      </c>
      <c r="R1001" t="s">
        <v>8539</v>
      </c>
      <c r="S1001" t="s">
        <v>8099</v>
      </c>
      <c r="T1001" t="s">
        <v>7736</v>
      </c>
    </row>
    <row r="1002" spans="1:20" x14ac:dyDescent="0.25">
      <c r="A1002" t="s">
        <v>1619</v>
      </c>
      <c r="B1002" s="2">
        <v>42687</v>
      </c>
      <c r="C1002" s="2">
        <v>42691</v>
      </c>
      <c r="D1002" t="s">
        <v>19</v>
      </c>
      <c r="E1002" t="s">
        <v>366</v>
      </c>
      <c r="F1002" t="s">
        <v>1380</v>
      </c>
      <c r="G1002" s="1">
        <v>4402</v>
      </c>
      <c r="H1002">
        <v>2</v>
      </c>
      <c r="I1002">
        <v>0</v>
      </c>
      <c r="J1002" s="1">
        <v>114452</v>
      </c>
      <c r="K1002" t="s">
        <v>9128</v>
      </c>
      <c r="L1002" t="s">
        <v>9137</v>
      </c>
      <c r="M1002" t="s">
        <v>9804</v>
      </c>
      <c r="N1002" t="s">
        <v>8536</v>
      </c>
      <c r="O1002" t="s">
        <v>8716</v>
      </c>
      <c r="P1002" t="s">
        <v>8548</v>
      </c>
      <c r="Q1002">
        <v>98661</v>
      </c>
      <c r="R1002" t="s">
        <v>8542</v>
      </c>
      <c r="S1002" t="s">
        <v>7824</v>
      </c>
      <c r="T1002" t="s">
        <v>7744</v>
      </c>
    </row>
    <row r="1003" spans="1:20" x14ac:dyDescent="0.25">
      <c r="A1003" t="s">
        <v>1620</v>
      </c>
      <c r="B1003" s="2">
        <v>42216</v>
      </c>
      <c r="C1003" s="2">
        <v>42216</v>
      </c>
      <c r="D1003" t="s">
        <v>654</v>
      </c>
      <c r="E1003" t="s">
        <v>1327</v>
      </c>
      <c r="F1003" t="s">
        <v>1621</v>
      </c>
      <c r="G1003" s="1">
        <v>230965</v>
      </c>
      <c r="H1003">
        <v>7</v>
      </c>
      <c r="I1003">
        <v>0</v>
      </c>
      <c r="J1003" s="1">
        <v>7621845</v>
      </c>
      <c r="K1003" t="s">
        <v>9139</v>
      </c>
      <c r="L1003" t="s">
        <v>9162</v>
      </c>
      <c r="M1003" t="s">
        <v>9900</v>
      </c>
      <c r="N1003" t="s">
        <v>8536</v>
      </c>
      <c r="O1003" t="s">
        <v>8576</v>
      </c>
      <c r="P1003" t="s">
        <v>8577</v>
      </c>
      <c r="Q1003">
        <v>10024</v>
      </c>
      <c r="R1003" t="s">
        <v>8561</v>
      </c>
      <c r="S1003" t="s">
        <v>8040</v>
      </c>
      <c r="T1003" t="s">
        <v>7736</v>
      </c>
    </row>
    <row r="1004" spans="1:20" x14ac:dyDescent="0.25">
      <c r="A1004" t="s">
        <v>1620</v>
      </c>
      <c r="B1004" s="2">
        <v>42216</v>
      </c>
      <c r="C1004" s="2">
        <v>42216</v>
      </c>
      <c r="D1004" t="s">
        <v>654</v>
      </c>
      <c r="E1004" t="s">
        <v>1327</v>
      </c>
      <c r="F1004" t="s">
        <v>526</v>
      </c>
      <c r="G1004" s="1">
        <v>1090782</v>
      </c>
      <c r="H1004">
        <v>7</v>
      </c>
      <c r="I1004">
        <v>4</v>
      </c>
      <c r="J1004" s="1">
        <v>-2908752</v>
      </c>
      <c r="K1004" t="s">
        <v>9123</v>
      </c>
      <c r="L1004" t="s">
        <v>9131</v>
      </c>
      <c r="M1004" t="s">
        <v>9399</v>
      </c>
      <c r="N1004" t="s">
        <v>8536</v>
      </c>
      <c r="O1004" t="s">
        <v>8576</v>
      </c>
      <c r="P1004" t="s">
        <v>8577</v>
      </c>
      <c r="Q1004">
        <v>10024</v>
      </c>
      <c r="R1004" t="s">
        <v>8561</v>
      </c>
      <c r="S1004" t="s">
        <v>8040</v>
      </c>
      <c r="T1004" t="s">
        <v>7736</v>
      </c>
    </row>
    <row r="1005" spans="1:20" x14ac:dyDescent="0.25">
      <c r="A1005" t="s">
        <v>1620</v>
      </c>
      <c r="B1005" s="2">
        <v>42216</v>
      </c>
      <c r="C1005" s="2">
        <v>42216</v>
      </c>
      <c r="D1005" t="s">
        <v>654</v>
      </c>
      <c r="E1005" t="s">
        <v>1327</v>
      </c>
      <c r="F1005" t="s">
        <v>1579</v>
      </c>
      <c r="G1005" s="1">
        <v>1944</v>
      </c>
      <c r="H1005">
        <v>3</v>
      </c>
      <c r="I1005">
        <v>0</v>
      </c>
      <c r="J1005" s="1">
        <v>93312</v>
      </c>
      <c r="K1005" t="s">
        <v>9128</v>
      </c>
      <c r="L1005" t="s">
        <v>9148</v>
      </c>
      <c r="M1005" t="s">
        <v>9883</v>
      </c>
      <c r="N1005" t="s">
        <v>8536</v>
      </c>
      <c r="O1005" t="s">
        <v>8576</v>
      </c>
      <c r="P1005" t="s">
        <v>8577</v>
      </c>
      <c r="Q1005">
        <v>10024</v>
      </c>
      <c r="R1005" t="s">
        <v>8561</v>
      </c>
      <c r="S1005" t="s">
        <v>8040</v>
      </c>
      <c r="T1005" t="s">
        <v>7736</v>
      </c>
    </row>
    <row r="1006" spans="1:20" x14ac:dyDescent="0.25">
      <c r="A1006" t="s">
        <v>1622</v>
      </c>
      <c r="B1006" s="2">
        <v>42243</v>
      </c>
      <c r="C1006" s="2">
        <v>42247</v>
      </c>
      <c r="D1006" t="s">
        <v>19</v>
      </c>
      <c r="E1006" t="s">
        <v>1623</v>
      </c>
      <c r="F1006" t="s">
        <v>1624</v>
      </c>
      <c r="G1006" s="1">
        <v>48465</v>
      </c>
      <c r="H1006">
        <v>3</v>
      </c>
      <c r="I1006">
        <v>0</v>
      </c>
      <c r="J1006" s="1">
        <v>920835</v>
      </c>
      <c r="K1006" t="s">
        <v>9128</v>
      </c>
      <c r="L1006" t="s">
        <v>9133</v>
      </c>
      <c r="M1006" t="s">
        <v>9901</v>
      </c>
      <c r="N1006" t="s">
        <v>8536</v>
      </c>
      <c r="O1006" t="s">
        <v>8755</v>
      </c>
      <c r="P1006" t="s">
        <v>8541</v>
      </c>
      <c r="Q1006">
        <v>92563</v>
      </c>
      <c r="R1006" t="s">
        <v>8542</v>
      </c>
      <c r="S1006" t="s">
        <v>8100</v>
      </c>
      <c r="T1006" t="s">
        <v>7736</v>
      </c>
    </row>
    <row r="1007" spans="1:20" x14ac:dyDescent="0.25">
      <c r="A1007" t="s">
        <v>1625</v>
      </c>
      <c r="B1007" s="2">
        <v>42321</v>
      </c>
      <c r="C1007" s="2">
        <v>42325</v>
      </c>
      <c r="D1007" t="s">
        <v>19</v>
      </c>
      <c r="E1007" t="s">
        <v>1321</v>
      </c>
      <c r="F1007" t="s">
        <v>1445</v>
      </c>
      <c r="G1007" s="1">
        <v>115296</v>
      </c>
      <c r="H1007">
        <v>3</v>
      </c>
      <c r="I1007">
        <v>2</v>
      </c>
      <c r="J1007" s="1">
        <v>403536</v>
      </c>
      <c r="K1007" t="s">
        <v>9128</v>
      </c>
      <c r="L1007" t="s">
        <v>9148</v>
      </c>
      <c r="M1007" t="s">
        <v>9832</v>
      </c>
      <c r="N1007" t="s">
        <v>8536</v>
      </c>
      <c r="O1007" t="s">
        <v>8685</v>
      </c>
      <c r="P1007" t="s">
        <v>8546</v>
      </c>
      <c r="Q1007">
        <v>28540</v>
      </c>
      <c r="R1007" t="s">
        <v>8539</v>
      </c>
      <c r="S1007" t="s">
        <v>8038</v>
      </c>
      <c r="T1007" t="s">
        <v>7736</v>
      </c>
    </row>
    <row r="1008" spans="1:20" x14ac:dyDescent="0.25">
      <c r="A1008" t="s">
        <v>1626</v>
      </c>
      <c r="B1008" s="2">
        <v>42314</v>
      </c>
      <c r="C1008" s="2">
        <v>42317</v>
      </c>
      <c r="D1008" t="s">
        <v>79</v>
      </c>
      <c r="E1008" t="s">
        <v>1627</v>
      </c>
      <c r="F1008" t="s">
        <v>235</v>
      </c>
      <c r="G1008" s="1">
        <v>708</v>
      </c>
      <c r="H1008">
        <v>3</v>
      </c>
      <c r="I1008">
        <v>2</v>
      </c>
      <c r="J1008" s="1">
        <v>2478</v>
      </c>
      <c r="K1008" t="s">
        <v>9128</v>
      </c>
      <c r="L1008" t="s">
        <v>9167</v>
      </c>
      <c r="M1008" t="s">
        <v>9251</v>
      </c>
      <c r="N1008" t="s">
        <v>8536</v>
      </c>
      <c r="O1008" t="s">
        <v>8615</v>
      </c>
      <c r="P1008" t="s">
        <v>8581</v>
      </c>
      <c r="Q1008">
        <v>85254</v>
      </c>
      <c r="R1008" t="s">
        <v>8542</v>
      </c>
      <c r="S1008" t="s">
        <v>8101</v>
      </c>
      <c r="T1008" t="s">
        <v>7736</v>
      </c>
    </row>
    <row r="1009" spans="1:20" x14ac:dyDescent="0.25">
      <c r="A1009" t="s">
        <v>1626</v>
      </c>
      <c r="B1009" s="2">
        <v>42314</v>
      </c>
      <c r="C1009" s="2">
        <v>42317</v>
      </c>
      <c r="D1009" t="s">
        <v>79</v>
      </c>
      <c r="E1009" t="s">
        <v>1627</v>
      </c>
      <c r="F1009" t="s">
        <v>1628</v>
      </c>
      <c r="G1009" s="1">
        <v>4401</v>
      </c>
      <c r="H1009">
        <v>3</v>
      </c>
      <c r="I1009">
        <v>7</v>
      </c>
      <c r="J1009" s="1">
        <v>-35208</v>
      </c>
      <c r="K1009" t="s">
        <v>9128</v>
      </c>
      <c r="L1009" t="s">
        <v>9142</v>
      </c>
      <c r="M1009" t="s">
        <v>9902</v>
      </c>
      <c r="N1009" t="s">
        <v>8536</v>
      </c>
      <c r="O1009" t="s">
        <v>8615</v>
      </c>
      <c r="P1009" t="s">
        <v>8581</v>
      </c>
      <c r="Q1009">
        <v>85254</v>
      </c>
      <c r="R1009" t="s">
        <v>8542</v>
      </c>
      <c r="S1009" t="s">
        <v>8101</v>
      </c>
      <c r="T1009" t="s">
        <v>7736</v>
      </c>
    </row>
    <row r="1010" spans="1:20" x14ac:dyDescent="0.25">
      <c r="A1010" t="s">
        <v>1629</v>
      </c>
      <c r="B1010" s="2">
        <v>43095</v>
      </c>
      <c r="C1010" s="2">
        <v>43101</v>
      </c>
      <c r="D1010" t="s">
        <v>19</v>
      </c>
      <c r="E1010" t="s">
        <v>599</v>
      </c>
      <c r="F1010" t="s">
        <v>842</v>
      </c>
      <c r="G1010" s="1">
        <v>4475</v>
      </c>
      <c r="H1010">
        <v>5</v>
      </c>
      <c r="I1010">
        <v>0</v>
      </c>
      <c r="J1010" s="1">
        <v>20585</v>
      </c>
      <c r="K1010" t="s">
        <v>9128</v>
      </c>
      <c r="L1010" t="s">
        <v>9148</v>
      </c>
      <c r="M1010" t="s">
        <v>9563</v>
      </c>
      <c r="N1010" t="s">
        <v>8536</v>
      </c>
      <c r="O1010" t="s">
        <v>8719</v>
      </c>
      <c r="P1010" t="s">
        <v>8602</v>
      </c>
      <c r="Q1010">
        <v>52601</v>
      </c>
      <c r="R1010" t="s">
        <v>8551</v>
      </c>
      <c r="S1010" t="s">
        <v>7876</v>
      </c>
      <c r="T1010" t="s">
        <v>7736</v>
      </c>
    </row>
    <row r="1011" spans="1:20" x14ac:dyDescent="0.25">
      <c r="A1011" t="s">
        <v>1630</v>
      </c>
      <c r="B1011" s="2">
        <v>42948</v>
      </c>
      <c r="C1011" s="2">
        <v>42950</v>
      </c>
      <c r="D1011" t="s">
        <v>79</v>
      </c>
      <c r="E1011" t="s">
        <v>1086</v>
      </c>
      <c r="F1011" t="s">
        <v>334</v>
      </c>
      <c r="G1011" s="1">
        <v>95984</v>
      </c>
      <c r="H1011">
        <v>2</v>
      </c>
      <c r="I1011">
        <v>2</v>
      </c>
      <c r="J1011" s="1">
        <v>5999</v>
      </c>
      <c r="K1011" t="s">
        <v>9139</v>
      </c>
      <c r="L1011" t="s">
        <v>9140</v>
      </c>
      <c r="M1011" t="s">
        <v>9302</v>
      </c>
      <c r="N1011" t="s">
        <v>8536</v>
      </c>
      <c r="O1011" t="s">
        <v>8579</v>
      </c>
      <c r="P1011" t="s">
        <v>8566</v>
      </c>
      <c r="Q1011">
        <v>60653</v>
      </c>
      <c r="R1011" t="s">
        <v>8551</v>
      </c>
      <c r="S1011" t="s">
        <v>7985</v>
      </c>
      <c r="T1011" t="s">
        <v>7736</v>
      </c>
    </row>
    <row r="1012" spans="1:20" x14ac:dyDescent="0.25">
      <c r="A1012" t="s">
        <v>1631</v>
      </c>
      <c r="B1012" s="2">
        <v>41967</v>
      </c>
      <c r="C1012" s="2">
        <v>41969</v>
      </c>
      <c r="D1012" t="s">
        <v>79</v>
      </c>
      <c r="E1012" t="s">
        <v>1632</v>
      </c>
      <c r="F1012" t="s">
        <v>1633</v>
      </c>
      <c r="G1012" s="1">
        <v>15172</v>
      </c>
      <c r="H1012">
        <v>4</v>
      </c>
      <c r="I1012">
        <v>0</v>
      </c>
      <c r="J1012" s="1">
        <v>273096</v>
      </c>
      <c r="K1012" t="s">
        <v>9123</v>
      </c>
      <c r="L1012" t="s">
        <v>9135</v>
      </c>
      <c r="M1012" t="s">
        <v>9903</v>
      </c>
      <c r="N1012" t="s">
        <v>8536</v>
      </c>
      <c r="O1012" t="s">
        <v>8642</v>
      </c>
      <c r="P1012" t="s">
        <v>8541</v>
      </c>
      <c r="Q1012">
        <v>92037</v>
      </c>
      <c r="R1012" t="s">
        <v>8542</v>
      </c>
      <c r="S1012" t="s">
        <v>8102</v>
      </c>
      <c r="T1012" t="s">
        <v>7736</v>
      </c>
    </row>
    <row r="1013" spans="1:20" x14ac:dyDescent="0.25">
      <c r="A1013" t="s">
        <v>1634</v>
      </c>
      <c r="B1013" s="2">
        <v>42903</v>
      </c>
      <c r="C1013" s="2">
        <v>42907</v>
      </c>
      <c r="D1013" t="s">
        <v>11</v>
      </c>
      <c r="E1013" t="s">
        <v>254</v>
      </c>
      <c r="F1013" t="s">
        <v>70</v>
      </c>
      <c r="G1013" s="1">
        <v>15525</v>
      </c>
      <c r="H1013">
        <v>3</v>
      </c>
      <c r="I1013">
        <v>0</v>
      </c>
      <c r="J1013" s="1">
        <v>46575</v>
      </c>
      <c r="K1013" t="s">
        <v>9123</v>
      </c>
      <c r="L1013" t="s">
        <v>9135</v>
      </c>
      <c r="M1013" t="s">
        <v>9166</v>
      </c>
      <c r="N1013" t="s">
        <v>8536</v>
      </c>
      <c r="O1013" t="s">
        <v>8756</v>
      </c>
      <c r="P1013" t="s">
        <v>8548</v>
      </c>
      <c r="Q1013">
        <v>98502</v>
      </c>
      <c r="R1013" t="s">
        <v>8542</v>
      </c>
      <c r="S1013" t="s">
        <v>7796</v>
      </c>
      <c r="T1013" t="s">
        <v>7736</v>
      </c>
    </row>
    <row r="1014" spans="1:20" x14ac:dyDescent="0.25">
      <c r="A1014" t="s">
        <v>1634</v>
      </c>
      <c r="B1014" s="2">
        <v>42903</v>
      </c>
      <c r="C1014" s="2">
        <v>42907</v>
      </c>
      <c r="D1014" t="s">
        <v>11</v>
      </c>
      <c r="E1014" t="s">
        <v>254</v>
      </c>
      <c r="F1014" t="s">
        <v>1635</v>
      </c>
      <c r="G1014" s="1">
        <v>1403</v>
      </c>
      <c r="H1014">
        <v>1</v>
      </c>
      <c r="I1014">
        <v>0</v>
      </c>
      <c r="J1014" s="1">
        <v>40687</v>
      </c>
      <c r="K1014" t="s">
        <v>9128</v>
      </c>
      <c r="L1014" t="s">
        <v>9133</v>
      </c>
      <c r="M1014" t="s">
        <v>9904</v>
      </c>
      <c r="N1014" t="s">
        <v>8536</v>
      </c>
      <c r="O1014" t="s">
        <v>8756</v>
      </c>
      <c r="P1014" t="s">
        <v>8548</v>
      </c>
      <c r="Q1014">
        <v>98502</v>
      </c>
      <c r="R1014" t="s">
        <v>8542</v>
      </c>
      <c r="S1014" t="s">
        <v>7796</v>
      </c>
      <c r="T1014" t="s">
        <v>7736</v>
      </c>
    </row>
    <row r="1015" spans="1:20" x14ac:dyDescent="0.25">
      <c r="A1015" t="s">
        <v>1636</v>
      </c>
      <c r="B1015" s="2">
        <v>42359</v>
      </c>
      <c r="C1015" s="2">
        <v>42362</v>
      </c>
      <c r="D1015" t="s">
        <v>11</v>
      </c>
      <c r="E1015" t="s">
        <v>1637</v>
      </c>
      <c r="F1015" t="s">
        <v>434</v>
      </c>
      <c r="G1015" s="1">
        <v>161837</v>
      </c>
      <c r="H1015">
        <v>13</v>
      </c>
      <c r="I1015">
        <v>0</v>
      </c>
      <c r="J1015" s="1">
        <v>3560414</v>
      </c>
      <c r="K1015" t="s">
        <v>9123</v>
      </c>
      <c r="L1015" t="s">
        <v>9131</v>
      </c>
      <c r="M1015" t="s">
        <v>9351</v>
      </c>
      <c r="N1015" t="s">
        <v>8536</v>
      </c>
      <c r="O1015" t="s">
        <v>8547</v>
      </c>
      <c r="P1015" t="s">
        <v>8548</v>
      </c>
      <c r="Q1015">
        <v>98103</v>
      </c>
      <c r="R1015" t="s">
        <v>8542</v>
      </c>
      <c r="S1015" t="s">
        <v>8103</v>
      </c>
      <c r="T1015" t="s">
        <v>7736</v>
      </c>
    </row>
    <row r="1016" spans="1:20" x14ac:dyDescent="0.25">
      <c r="A1016" t="s">
        <v>1636</v>
      </c>
      <c r="B1016" s="2">
        <v>42359</v>
      </c>
      <c r="C1016" s="2">
        <v>42362</v>
      </c>
      <c r="D1016" t="s">
        <v>11</v>
      </c>
      <c r="E1016" t="s">
        <v>1637</v>
      </c>
      <c r="F1016" t="s">
        <v>1638</v>
      </c>
      <c r="G1016" s="1">
        <v>996</v>
      </c>
      <c r="H1016">
        <v>1</v>
      </c>
      <c r="I1016">
        <v>0</v>
      </c>
      <c r="J1016" s="1">
        <v>36852</v>
      </c>
      <c r="K1016" t="s">
        <v>9139</v>
      </c>
      <c r="L1016" t="s">
        <v>9162</v>
      </c>
      <c r="M1016" t="s">
        <v>9905</v>
      </c>
      <c r="N1016" t="s">
        <v>8536</v>
      </c>
      <c r="O1016" t="s">
        <v>8547</v>
      </c>
      <c r="P1016" t="s">
        <v>8548</v>
      </c>
      <c r="Q1016">
        <v>98103</v>
      </c>
      <c r="R1016" t="s">
        <v>8542</v>
      </c>
      <c r="S1016" t="s">
        <v>8103</v>
      </c>
      <c r="T1016" t="s">
        <v>7736</v>
      </c>
    </row>
    <row r="1017" spans="1:20" x14ac:dyDescent="0.25">
      <c r="A1017" t="s">
        <v>1639</v>
      </c>
      <c r="B1017" s="2">
        <v>42264</v>
      </c>
      <c r="C1017" s="2">
        <v>42266</v>
      </c>
      <c r="D1017" t="s">
        <v>11</v>
      </c>
      <c r="E1017" t="s">
        <v>1083</v>
      </c>
      <c r="F1017" t="s">
        <v>530</v>
      </c>
      <c r="G1017" s="1">
        <v>324</v>
      </c>
      <c r="H1017">
        <v>5</v>
      </c>
      <c r="I1017">
        <v>0</v>
      </c>
      <c r="J1017" s="1">
        <v>15552</v>
      </c>
      <c r="K1017" t="s">
        <v>9128</v>
      </c>
      <c r="L1017" t="s">
        <v>9148</v>
      </c>
      <c r="M1017" t="s">
        <v>9401</v>
      </c>
      <c r="N1017" t="s">
        <v>8536</v>
      </c>
      <c r="O1017" t="s">
        <v>8540</v>
      </c>
      <c r="P1017" t="s">
        <v>8541</v>
      </c>
      <c r="Q1017">
        <v>90036</v>
      </c>
      <c r="R1017" t="s">
        <v>8542</v>
      </c>
      <c r="S1017" t="s">
        <v>7984</v>
      </c>
      <c r="T1017" t="s">
        <v>7744</v>
      </c>
    </row>
    <row r="1018" spans="1:20" x14ac:dyDescent="0.25">
      <c r="A1018" t="s">
        <v>1640</v>
      </c>
      <c r="B1018" s="2">
        <v>42191</v>
      </c>
      <c r="C1018" s="2">
        <v>42195</v>
      </c>
      <c r="D1018" t="s">
        <v>19</v>
      </c>
      <c r="E1018" t="s">
        <v>1641</v>
      </c>
      <c r="F1018" t="s">
        <v>1642</v>
      </c>
      <c r="G1018" s="1">
        <v>1396</v>
      </c>
      <c r="H1018">
        <v>2</v>
      </c>
      <c r="I1018">
        <v>0</v>
      </c>
      <c r="J1018" s="1">
        <v>67008</v>
      </c>
      <c r="K1018" t="s">
        <v>9123</v>
      </c>
      <c r="L1018" t="s">
        <v>9135</v>
      </c>
      <c r="M1018" t="s">
        <v>9906</v>
      </c>
      <c r="N1018" t="s">
        <v>8536</v>
      </c>
      <c r="O1018" t="s">
        <v>8576</v>
      </c>
      <c r="P1018" t="s">
        <v>8577</v>
      </c>
      <c r="Q1018">
        <v>10011</v>
      </c>
      <c r="R1018" t="s">
        <v>8561</v>
      </c>
      <c r="S1018" t="s">
        <v>8104</v>
      </c>
      <c r="T1018" t="s">
        <v>7738</v>
      </c>
    </row>
    <row r="1019" spans="1:20" x14ac:dyDescent="0.25">
      <c r="A1019" t="s">
        <v>1640</v>
      </c>
      <c r="B1019" s="2">
        <v>42191</v>
      </c>
      <c r="C1019" s="2">
        <v>42195</v>
      </c>
      <c r="D1019" t="s">
        <v>19</v>
      </c>
      <c r="E1019" t="s">
        <v>1641</v>
      </c>
      <c r="F1019" t="s">
        <v>1430</v>
      </c>
      <c r="G1019" s="1">
        <v>15582</v>
      </c>
      <c r="H1019">
        <v>3</v>
      </c>
      <c r="I1019">
        <v>0</v>
      </c>
      <c r="J1019" s="1">
        <v>638862</v>
      </c>
      <c r="K1019" t="s">
        <v>9123</v>
      </c>
      <c r="L1019" t="s">
        <v>9135</v>
      </c>
      <c r="M1019" t="s">
        <v>9827</v>
      </c>
      <c r="N1019" t="s">
        <v>8536</v>
      </c>
      <c r="O1019" t="s">
        <v>8576</v>
      </c>
      <c r="P1019" t="s">
        <v>8577</v>
      </c>
      <c r="Q1019">
        <v>10011</v>
      </c>
      <c r="R1019" t="s">
        <v>8561</v>
      </c>
      <c r="S1019" t="s">
        <v>8104</v>
      </c>
      <c r="T1019" t="s">
        <v>7738</v>
      </c>
    </row>
    <row r="1020" spans="1:20" x14ac:dyDescent="0.25">
      <c r="A1020" t="s">
        <v>1640</v>
      </c>
      <c r="B1020" s="2">
        <v>42191</v>
      </c>
      <c r="C1020" s="2">
        <v>42195</v>
      </c>
      <c r="D1020" t="s">
        <v>19</v>
      </c>
      <c r="E1020" t="s">
        <v>1641</v>
      </c>
      <c r="F1020" t="s">
        <v>1643</v>
      </c>
      <c r="G1020" s="1">
        <v>12495</v>
      </c>
      <c r="H1020">
        <v>5</v>
      </c>
      <c r="I1020">
        <v>0</v>
      </c>
      <c r="J1020" s="1">
        <v>2499</v>
      </c>
      <c r="K1020" t="s">
        <v>9139</v>
      </c>
      <c r="L1020" t="s">
        <v>9140</v>
      </c>
      <c r="M1020" t="s">
        <v>9907</v>
      </c>
      <c r="N1020" t="s">
        <v>8536</v>
      </c>
      <c r="O1020" t="s">
        <v>8576</v>
      </c>
      <c r="P1020" t="s">
        <v>8577</v>
      </c>
      <c r="Q1020">
        <v>10011</v>
      </c>
      <c r="R1020" t="s">
        <v>8561</v>
      </c>
      <c r="S1020" t="s">
        <v>8104</v>
      </c>
      <c r="T1020" t="s">
        <v>7738</v>
      </c>
    </row>
    <row r="1021" spans="1:20" x14ac:dyDescent="0.25">
      <c r="A1021" t="s">
        <v>1640</v>
      </c>
      <c r="B1021" s="2">
        <v>42191</v>
      </c>
      <c r="C1021" s="2">
        <v>42195</v>
      </c>
      <c r="D1021" t="s">
        <v>19</v>
      </c>
      <c r="E1021" t="s">
        <v>1641</v>
      </c>
      <c r="F1021" t="s">
        <v>1644</v>
      </c>
      <c r="G1021" s="1">
        <v>60165</v>
      </c>
      <c r="H1021">
        <v>5</v>
      </c>
      <c r="I1021">
        <v>0</v>
      </c>
      <c r="J1021" s="1">
        <v>156429</v>
      </c>
      <c r="K1021" t="s">
        <v>9128</v>
      </c>
      <c r="L1021" t="s">
        <v>9133</v>
      </c>
      <c r="M1021" t="s">
        <v>9908</v>
      </c>
      <c r="N1021" t="s">
        <v>8536</v>
      </c>
      <c r="O1021" t="s">
        <v>8576</v>
      </c>
      <c r="P1021" t="s">
        <v>8577</v>
      </c>
      <c r="Q1021">
        <v>10011</v>
      </c>
      <c r="R1021" t="s">
        <v>8561</v>
      </c>
      <c r="S1021" t="s">
        <v>8104</v>
      </c>
      <c r="T1021" t="s">
        <v>7738</v>
      </c>
    </row>
    <row r="1022" spans="1:20" x14ac:dyDescent="0.25">
      <c r="A1022" t="s">
        <v>1645</v>
      </c>
      <c r="B1022" s="2">
        <v>42121</v>
      </c>
      <c r="C1022" s="2">
        <v>42127</v>
      </c>
      <c r="D1022" t="s">
        <v>19</v>
      </c>
      <c r="E1022" t="s">
        <v>977</v>
      </c>
      <c r="F1022" t="s">
        <v>1646</v>
      </c>
      <c r="G1022" s="1">
        <v>2274</v>
      </c>
      <c r="H1022">
        <v>3</v>
      </c>
      <c r="I1022">
        <v>0</v>
      </c>
      <c r="J1022" s="1">
        <v>88686</v>
      </c>
      <c r="K1022" t="s">
        <v>9128</v>
      </c>
      <c r="L1022" t="s">
        <v>9137</v>
      </c>
      <c r="M1022" t="s">
        <v>9909</v>
      </c>
      <c r="N1022" t="s">
        <v>8536</v>
      </c>
      <c r="O1022" t="s">
        <v>8548</v>
      </c>
      <c r="P1022" t="s">
        <v>8757</v>
      </c>
      <c r="Q1022">
        <v>20016</v>
      </c>
      <c r="R1022" t="s">
        <v>8561</v>
      </c>
      <c r="S1022" t="s">
        <v>7956</v>
      </c>
      <c r="T1022" t="s">
        <v>7736</v>
      </c>
    </row>
    <row r="1023" spans="1:20" x14ac:dyDescent="0.25">
      <c r="A1023" t="s">
        <v>1645</v>
      </c>
      <c r="B1023" s="2">
        <v>42121</v>
      </c>
      <c r="C1023" s="2">
        <v>42127</v>
      </c>
      <c r="D1023" t="s">
        <v>19</v>
      </c>
      <c r="E1023" t="s">
        <v>977</v>
      </c>
      <c r="F1023" t="s">
        <v>1647</v>
      </c>
      <c r="G1023" s="1">
        <v>126753</v>
      </c>
      <c r="H1023">
        <v>3</v>
      </c>
      <c r="I1023">
        <v>0</v>
      </c>
      <c r="J1023" s="1">
        <v>3168825</v>
      </c>
      <c r="K1023" t="s">
        <v>9123</v>
      </c>
      <c r="L1023" t="s">
        <v>9126</v>
      </c>
      <c r="M1023" t="s">
        <v>9910</v>
      </c>
      <c r="N1023" t="s">
        <v>8536</v>
      </c>
      <c r="O1023" t="s">
        <v>8548</v>
      </c>
      <c r="P1023" t="s">
        <v>8757</v>
      </c>
      <c r="Q1023">
        <v>20016</v>
      </c>
      <c r="R1023" t="s">
        <v>8561</v>
      </c>
      <c r="S1023" t="s">
        <v>7956</v>
      </c>
      <c r="T1023" t="s">
        <v>7736</v>
      </c>
    </row>
    <row r="1024" spans="1:20" x14ac:dyDescent="0.25">
      <c r="A1024" t="s">
        <v>1645</v>
      </c>
      <c r="B1024" s="2">
        <v>42121</v>
      </c>
      <c r="C1024" s="2">
        <v>42127</v>
      </c>
      <c r="D1024" t="s">
        <v>19</v>
      </c>
      <c r="E1024" t="s">
        <v>977</v>
      </c>
      <c r="F1024" t="s">
        <v>1648</v>
      </c>
      <c r="G1024" s="1">
        <v>137992</v>
      </c>
      <c r="H1024">
        <v>8</v>
      </c>
      <c r="I1024">
        <v>0</v>
      </c>
      <c r="J1024" s="1">
        <v>6485624</v>
      </c>
      <c r="K1024" t="s">
        <v>9139</v>
      </c>
      <c r="L1024" t="s">
        <v>9296</v>
      </c>
      <c r="M1024" t="s">
        <v>9911</v>
      </c>
      <c r="N1024" t="s">
        <v>8536</v>
      </c>
      <c r="O1024" t="s">
        <v>8548</v>
      </c>
      <c r="P1024" t="s">
        <v>8757</v>
      </c>
      <c r="Q1024">
        <v>20016</v>
      </c>
      <c r="R1024" t="s">
        <v>8561</v>
      </c>
      <c r="S1024" t="s">
        <v>7956</v>
      </c>
      <c r="T1024" t="s">
        <v>7736</v>
      </c>
    </row>
    <row r="1025" spans="1:20" x14ac:dyDescent="0.25">
      <c r="A1025" t="s">
        <v>1649</v>
      </c>
      <c r="B1025" s="2">
        <v>42171</v>
      </c>
      <c r="C1025" s="2">
        <v>42175</v>
      </c>
      <c r="D1025" t="s">
        <v>19</v>
      </c>
      <c r="E1025" t="s">
        <v>745</v>
      </c>
      <c r="F1025" t="s">
        <v>1650</v>
      </c>
      <c r="G1025" s="1">
        <v>6208</v>
      </c>
      <c r="H1025">
        <v>2</v>
      </c>
      <c r="I1025">
        <v>2</v>
      </c>
      <c r="J1025" s="1">
        <v>21728</v>
      </c>
      <c r="K1025" t="s">
        <v>9128</v>
      </c>
      <c r="L1025" t="s">
        <v>9167</v>
      </c>
      <c r="M1025" t="s">
        <v>9912</v>
      </c>
      <c r="N1025" t="s">
        <v>8536</v>
      </c>
      <c r="O1025" t="s">
        <v>8559</v>
      </c>
      <c r="P1025" t="s">
        <v>8560</v>
      </c>
      <c r="Q1025">
        <v>19134</v>
      </c>
      <c r="R1025" t="s">
        <v>8561</v>
      </c>
      <c r="S1025" t="s">
        <v>7909</v>
      </c>
      <c r="T1025" t="s">
        <v>7736</v>
      </c>
    </row>
    <row r="1026" spans="1:20" x14ac:dyDescent="0.25">
      <c r="A1026" t="s">
        <v>1651</v>
      </c>
      <c r="B1026" s="2">
        <v>43086</v>
      </c>
      <c r="C1026" s="2">
        <v>43089</v>
      </c>
      <c r="D1026" t="s">
        <v>79</v>
      </c>
      <c r="E1026" t="s">
        <v>1652</v>
      </c>
      <c r="F1026" t="s">
        <v>1653</v>
      </c>
      <c r="G1026" s="1">
        <v>11808</v>
      </c>
      <c r="H1026">
        <v>2</v>
      </c>
      <c r="I1026">
        <v>2</v>
      </c>
      <c r="J1026" s="1">
        <v>42804</v>
      </c>
      <c r="K1026" t="s">
        <v>9128</v>
      </c>
      <c r="L1026" t="s">
        <v>9142</v>
      </c>
      <c r="M1026" t="s">
        <v>9913</v>
      </c>
      <c r="N1026" t="s">
        <v>8536</v>
      </c>
      <c r="O1026" t="s">
        <v>8540</v>
      </c>
      <c r="P1026" t="s">
        <v>8541</v>
      </c>
      <c r="Q1026">
        <v>90045</v>
      </c>
      <c r="R1026" t="s">
        <v>8542</v>
      </c>
      <c r="S1026" t="s">
        <v>8105</v>
      </c>
      <c r="T1026" t="s">
        <v>7744</v>
      </c>
    </row>
    <row r="1027" spans="1:20" x14ac:dyDescent="0.25">
      <c r="A1027" t="s">
        <v>1654</v>
      </c>
      <c r="B1027" s="2">
        <v>42380</v>
      </c>
      <c r="C1027" s="2">
        <v>42382</v>
      </c>
      <c r="D1027" t="s">
        <v>11</v>
      </c>
      <c r="E1027" t="s">
        <v>1655</v>
      </c>
      <c r="F1027" t="s">
        <v>1656</v>
      </c>
      <c r="G1027" s="1">
        <v>15552</v>
      </c>
      <c r="H1027">
        <v>3</v>
      </c>
      <c r="I1027">
        <v>2</v>
      </c>
      <c r="J1027" s="1">
        <v>54432</v>
      </c>
      <c r="K1027" t="s">
        <v>9128</v>
      </c>
      <c r="L1027" t="s">
        <v>9148</v>
      </c>
      <c r="M1027" t="s">
        <v>9914</v>
      </c>
      <c r="N1027" t="s">
        <v>8536</v>
      </c>
      <c r="O1027" t="s">
        <v>8582</v>
      </c>
      <c r="P1027" t="s">
        <v>8604</v>
      </c>
      <c r="Q1027">
        <v>45503</v>
      </c>
      <c r="R1027" t="s">
        <v>8561</v>
      </c>
      <c r="S1027" t="s">
        <v>8106</v>
      </c>
      <c r="T1027" t="s">
        <v>7744</v>
      </c>
    </row>
    <row r="1028" spans="1:20" x14ac:dyDescent="0.25">
      <c r="A1028" t="s">
        <v>1654</v>
      </c>
      <c r="B1028" s="2">
        <v>42380</v>
      </c>
      <c r="C1028" s="2">
        <v>42382</v>
      </c>
      <c r="D1028" t="s">
        <v>11</v>
      </c>
      <c r="E1028" t="s">
        <v>1655</v>
      </c>
      <c r="F1028" t="s">
        <v>1657</v>
      </c>
      <c r="G1028" s="1">
        <v>63312</v>
      </c>
      <c r="H1028">
        <v>3</v>
      </c>
      <c r="I1028">
        <v>2</v>
      </c>
      <c r="J1028" s="1">
        <v>205764</v>
      </c>
      <c r="K1028" t="s">
        <v>9128</v>
      </c>
      <c r="L1028" t="s">
        <v>9148</v>
      </c>
      <c r="M1028" t="s">
        <v>9915</v>
      </c>
      <c r="N1028" t="s">
        <v>8536</v>
      </c>
      <c r="O1028" t="s">
        <v>8582</v>
      </c>
      <c r="P1028" t="s">
        <v>8604</v>
      </c>
      <c r="Q1028">
        <v>45503</v>
      </c>
      <c r="R1028" t="s">
        <v>8561</v>
      </c>
      <c r="S1028" t="s">
        <v>8106</v>
      </c>
      <c r="T1028" t="s">
        <v>7744</v>
      </c>
    </row>
    <row r="1029" spans="1:20" x14ac:dyDescent="0.25">
      <c r="A1029" t="s">
        <v>1654</v>
      </c>
      <c r="B1029" s="2">
        <v>42380</v>
      </c>
      <c r="C1029" s="2">
        <v>42382</v>
      </c>
      <c r="D1029" t="s">
        <v>11</v>
      </c>
      <c r="E1029" t="s">
        <v>1655</v>
      </c>
      <c r="F1029" t="s">
        <v>1658</v>
      </c>
      <c r="G1029" s="1">
        <v>15588</v>
      </c>
      <c r="H1029">
        <v>2</v>
      </c>
      <c r="I1029">
        <v>4</v>
      </c>
      <c r="J1029" s="1">
        <v>-98724</v>
      </c>
      <c r="K1029" t="s">
        <v>9139</v>
      </c>
      <c r="L1029" t="s">
        <v>9140</v>
      </c>
      <c r="M1029" t="s">
        <v>9916</v>
      </c>
      <c r="N1029" t="s">
        <v>8536</v>
      </c>
      <c r="O1029" t="s">
        <v>8582</v>
      </c>
      <c r="P1029" t="s">
        <v>8604</v>
      </c>
      <c r="Q1029">
        <v>45503</v>
      </c>
      <c r="R1029" t="s">
        <v>8561</v>
      </c>
      <c r="S1029" t="s">
        <v>8106</v>
      </c>
      <c r="T1029" t="s">
        <v>7744</v>
      </c>
    </row>
    <row r="1030" spans="1:20" x14ac:dyDescent="0.25">
      <c r="A1030" t="s">
        <v>1659</v>
      </c>
      <c r="B1030" s="2">
        <v>41831</v>
      </c>
      <c r="C1030" s="2">
        <v>41835</v>
      </c>
      <c r="D1030" t="s">
        <v>19</v>
      </c>
      <c r="E1030" t="s">
        <v>684</v>
      </c>
      <c r="F1030" t="s">
        <v>528</v>
      </c>
      <c r="G1030" s="1">
        <v>1772</v>
      </c>
      <c r="H1030">
        <v>5</v>
      </c>
      <c r="I1030">
        <v>0</v>
      </c>
      <c r="J1030" s="1">
        <v>83284</v>
      </c>
      <c r="K1030" t="s">
        <v>9128</v>
      </c>
      <c r="L1030" t="s">
        <v>9148</v>
      </c>
      <c r="M1030" t="s">
        <v>9172</v>
      </c>
      <c r="N1030" t="s">
        <v>8536</v>
      </c>
      <c r="O1030" t="s">
        <v>8655</v>
      </c>
      <c r="P1030" t="s">
        <v>8630</v>
      </c>
      <c r="Q1030">
        <v>7601</v>
      </c>
      <c r="R1030" t="s">
        <v>8561</v>
      </c>
      <c r="S1030" t="s">
        <v>7894</v>
      </c>
      <c r="T1030" t="s">
        <v>7738</v>
      </c>
    </row>
    <row r="1031" spans="1:20" x14ac:dyDescent="0.25">
      <c r="A1031" t="s">
        <v>1659</v>
      </c>
      <c r="B1031" s="2">
        <v>41831</v>
      </c>
      <c r="C1031" s="2">
        <v>41835</v>
      </c>
      <c r="D1031" t="s">
        <v>19</v>
      </c>
      <c r="E1031" t="s">
        <v>684</v>
      </c>
      <c r="F1031" t="s">
        <v>1660</v>
      </c>
      <c r="G1031" s="1">
        <v>19797</v>
      </c>
      <c r="H1031">
        <v>3</v>
      </c>
      <c r="I1031">
        <v>0</v>
      </c>
      <c r="J1031" s="1">
        <v>574113</v>
      </c>
      <c r="K1031" t="s">
        <v>9139</v>
      </c>
      <c r="L1031" t="s">
        <v>9140</v>
      </c>
      <c r="M1031" t="s">
        <v>9917</v>
      </c>
      <c r="N1031" t="s">
        <v>8536</v>
      </c>
      <c r="O1031" t="s">
        <v>8655</v>
      </c>
      <c r="P1031" t="s">
        <v>8630</v>
      </c>
      <c r="Q1031">
        <v>7601</v>
      </c>
      <c r="R1031" t="s">
        <v>8561</v>
      </c>
      <c r="S1031" t="s">
        <v>7894</v>
      </c>
      <c r="T1031" t="s">
        <v>7738</v>
      </c>
    </row>
    <row r="1032" spans="1:20" x14ac:dyDescent="0.25">
      <c r="A1032" t="s">
        <v>1659</v>
      </c>
      <c r="B1032" s="2">
        <v>41831</v>
      </c>
      <c r="C1032" s="2">
        <v>41835</v>
      </c>
      <c r="D1032" t="s">
        <v>19</v>
      </c>
      <c r="E1032" t="s">
        <v>684</v>
      </c>
      <c r="F1032" t="s">
        <v>927</v>
      </c>
      <c r="G1032" s="1">
        <v>85494</v>
      </c>
      <c r="H1032">
        <v>3</v>
      </c>
      <c r="I1032">
        <v>0</v>
      </c>
      <c r="J1032" s="1">
        <v>213735</v>
      </c>
      <c r="K1032" t="s">
        <v>9123</v>
      </c>
      <c r="L1032" t="s">
        <v>9126</v>
      </c>
      <c r="M1032" t="s">
        <v>9603</v>
      </c>
      <c r="N1032" t="s">
        <v>8536</v>
      </c>
      <c r="O1032" t="s">
        <v>8655</v>
      </c>
      <c r="P1032" t="s">
        <v>8630</v>
      </c>
      <c r="Q1032">
        <v>7601</v>
      </c>
      <c r="R1032" t="s">
        <v>8561</v>
      </c>
      <c r="S1032" t="s">
        <v>7894</v>
      </c>
      <c r="T1032" t="s">
        <v>7738</v>
      </c>
    </row>
    <row r="1033" spans="1:20" x14ac:dyDescent="0.25">
      <c r="A1033" t="s">
        <v>1659</v>
      </c>
      <c r="B1033" s="2">
        <v>41831</v>
      </c>
      <c r="C1033" s="2">
        <v>41835</v>
      </c>
      <c r="D1033" t="s">
        <v>19</v>
      </c>
      <c r="E1033" t="s">
        <v>684</v>
      </c>
      <c r="F1033" t="s">
        <v>197</v>
      </c>
      <c r="G1033" s="1">
        <v>12411</v>
      </c>
      <c r="H1033">
        <v>9</v>
      </c>
      <c r="I1033">
        <v>0</v>
      </c>
      <c r="J1033" s="1">
        <v>521262</v>
      </c>
      <c r="K1033" t="s">
        <v>9123</v>
      </c>
      <c r="L1033" t="s">
        <v>9135</v>
      </c>
      <c r="M1033" t="s">
        <v>9233</v>
      </c>
      <c r="N1033" t="s">
        <v>8536</v>
      </c>
      <c r="O1033" t="s">
        <v>8655</v>
      </c>
      <c r="P1033" t="s">
        <v>8630</v>
      </c>
      <c r="Q1033">
        <v>7601</v>
      </c>
      <c r="R1033" t="s">
        <v>8561</v>
      </c>
      <c r="S1033" t="s">
        <v>7894</v>
      </c>
      <c r="T1033" t="s">
        <v>7738</v>
      </c>
    </row>
    <row r="1034" spans="1:20" x14ac:dyDescent="0.25">
      <c r="A1034" t="s">
        <v>1659</v>
      </c>
      <c r="B1034" s="2">
        <v>41831</v>
      </c>
      <c r="C1034" s="2">
        <v>41835</v>
      </c>
      <c r="D1034" t="s">
        <v>19</v>
      </c>
      <c r="E1034" t="s">
        <v>684</v>
      </c>
      <c r="F1034" t="s">
        <v>1661</v>
      </c>
      <c r="G1034" s="1">
        <v>144</v>
      </c>
      <c r="H1034">
        <v>5</v>
      </c>
      <c r="I1034">
        <v>0</v>
      </c>
      <c r="J1034" s="1">
        <v>7056</v>
      </c>
      <c r="K1034" t="s">
        <v>9128</v>
      </c>
      <c r="L1034" t="s">
        <v>9129</v>
      </c>
      <c r="M1034" t="s">
        <v>9918</v>
      </c>
      <c r="N1034" t="s">
        <v>8536</v>
      </c>
      <c r="O1034" t="s">
        <v>8655</v>
      </c>
      <c r="P1034" t="s">
        <v>8630</v>
      </c>
      <c r="Q1034">
        <v>7601</v>
      </c>
      <c r="R1034" t="s">
        <v>8561</v>
      </c>
      <c r="S1034" t="s">
        <v>7894</v>
      </c>
      <c r="T1034" t="s">
        <v>7738</v>
      </c>
    </row>
    <row r="1035" spans="1:20" x14ac:dyDescent="0.25">
      <c r="A1035" t="s">
        <v>1662</v>
      </c>
      <c r="B1035" s="2">
        <v>42694</v>
      </c>
      <c r="C1035" s="2">
        <v>42696</v>
      </c>
      <c r="D1035" t="s">
        <v>79</v>
      </c>
      <c r="E1035" t="s">
        <v>1663</v>
      </c>
      <c r="F1035" t="s">
        <v>1664</v>
      </c>
      <c r="G1035" s="1">
        <v>15696</v>
      </c>
      <c r="H1035">
        <v>3</v>
      </c>
      <c r="I1035">
        <v>2</v>
      </c>
      <c r="J1035" s="1">
        <v>51012</v>
      </c>
      <c r="K1035" t="s">
        <v>9128</v>
      </c>
      <c r="L1035" t="s">
        <v>9148</v>
      </c>
      <c r="M1035" t="s">
        <v>9919</v>
      </c>
      <c r="N1035" t="s">
        <v>8536</v>
      </c>
      <c r="O1035" t="s">
        <v>8646</v>
      </c>
      <c r="P1035" t="s">
        <v>8604</v>
      </c>
      <c r="Q1035">
        <v>45231</v>
      </c>
      <c r="R1035" t="s">
        <v>8561</v>
      </c>
      <c r="S1035" t="s">
        <v>8107</v>
      </c>
      <c r="T1035" t="s">
        <v>7736</v>
      </c>
    </row>
    <row r="1036" spans="1:20" x14ac:dyDescent="0.25">
      <c r="A1036" t="s">
        <v>1662</v>
      </c>
      <c r="B1036" s="2">
        <v>42694</v>
      </c>
      <c r="C1036" s="2">
        <v>42696</v>
      </c>
      <c r="D1036" t="s">
        <v>79</v>
      </c>
      <c r="E1036" t="s">
        <v>1663</v>
      </c>
      <c r="F1036" t="s">
        <v>482</v>
      </c>
      <c r="G1036" s="1">
        <v>2628</v>
      </c>
      <c r="H1036">
        <v>2</v>
      </c>
      <c r="I1036">
        <v>7</v>
      </c>
      <c r="J1036" s="1">
        <v>-19272</v>
      </c>
      <c r="K1036" t="s">
        <v>9128</v>
      </c>
      <c r="L1036" t="s">
        <v>9142</v>
      </c>
      <c r="M1036" t="s">
        <v>9378</v>
      </c>
      <c r="N1036" t="s">
        <v>8536</v>
      </c>
      <c r="O1036" t="s">
        <v>8646</v>
      </c>
      <c r="P1036" t="s">
        <v>8604</v>
      </c>
      <c r="Q1036">
        <v>45231</v>
      </c>
      <c r="R1036" t="s">
        <v>8561</v>
      </c>
      <c r="S1036" t="s">
        <v>8107</v>
      </c>
      <c r="T1036" t="s">
        <v>7736</v>
      </c>
    </row>
    <row r="1037" spans="1:20" x14ac:dyDescent="0.25">
      <c r="A1037" t="s">
        <v>1662</v>
      </c>
      <c r="B1037" s="2">
        <v>42694</v>
      </c>
      <c r="C1037" s="2">
        <v>42696</v>
      </c>
      <c r="D1037" t="s">
        <v>79</v>
      </c>
      <c r="E1037" t="s">
        <v>1663</v>
      </c>
      <c r="F1037" t="s">
        <v>69</v>
      </c>
      <c r="G1037" s="1">
        <v>14427</v>
      </c>
      <c r="H1037">
        <v>3</v>
      </c>
      <c r="I1037">
        <v>7</v>
      </c>
      <c r="J1037" s="1">
        <v>-105798</v>
      </c>
      <c r="K1037" t="s">
        <v>9128</v>
      </c>
      <c r="L1037" t="s">
        <v>9142</v>
      </c>
      <c r="M1037" t="s">
        <v>9165</v>
      </c>
      <c r="N1037" t="s">
        <v>8536</v>
      </c>
      <c r="O1037" t="s">
        <v>8646</v>
      </c>
      <c r="P1037" t="s">
        <v>8604</v>
      </c>
      <c r="Q1037">
        <v>45231</v>
      </c>
      <c r="R1037" t="s">
        <v>8561</v>
      </c>
      <c r="S1037" t="s">
        <v>8107</v>
      </c>
      <c r="T1037" t="s">
        <v>7736</v>
      </c>
    </row>
    <row r="1038" spans="1:20" x14ac:dyDescent="0.25">
      <c r="A1038" t="s">
        <v>1665</v>
      </c>
      <c r="B1038" s="2">
        <v>42482</v>
      </c>
      <c r="C1038" s="2">
        <v>42486</v>
      </c>
      <c r="D1038" t="s">
        <v>19</v>
      </c>
      <c r="E1038" t="s">
        <v>1466</v>
      </c>
      <c r="F1038" t="s">
        <v>1666</v>
      </c>
      <c r="G1038" s="1">
        <v>8662</v>
      </c>
      <c r="H1038">
        <v>2</v>
      </c>
      <c r="I1038">
        <v>0</v>
      </c>
      <c r="J1038" s="1">
        <v>8662</v>
      </c>
      <c r="K1038" t="s">
        <v>9123</v>
      </c>
      <c r="L1038" t="s">
        <v>9135</v>
      </c>
      <c r="M1038" t="s">
        <v>9920</v>
      </c>
      <c r="N1038" t="s">
        <v>8536</v>
      </c>
      <c r="O1038" t="s">
        <v>8758</v>
      </c>
      <c r="P1038" t="s">
        <v>8611</v>
      </c>
      <c r="Q1038">
        <v>65109</v>
      </c>
      <c r="R1038" t="s">
        <v>8551</v>
      </c>
      <c r="S1038" t="s">
        <v>8068</v>
      </c>
      <c r="T1038" t="s">
        <v>7744</v>
      </c>
    </row>
    <row r="1039" spans="1:20" x14ac:dyDescent="0.25">
      <c r="A1039" t="s">
        <v>1667</v>
      </c>
      <c r="B1039" s="2">
        <v>42168</v>
      </c>
      <c r="C1039" s="2">
        <v>42169</v>
      </c>
      <c r="D1039" t="s">
        <v>79</v>
      </c>
      <c r="E1039" t="s">
        <v>1668</v>
      </c>
      <c r="F1039" t="s">
        <v>1669</v>
      </c>
      <c r="G1039" s="1">
        <v>36624</v>
      </c>
      <c r="H1039">
        <v>3</v>
      </c>
      <c r="I1039">
        <v>2</v>
      </c>
      <c r="J1039" s="1">
        <v>13734</v>
      </c>
      <c r="K1039" t="s">
        <v>9128</v>
      </c>
      <c r="L1039" t="s">
        <v>9142</v>
      </c>
      <c r="M1039" t="s">
        <v>9921</v>
      </c>
      <c r="N1039" t="s">
        <v>8536</v>
      </c>
      <c r="O1039" t="s">
        <v>8540</v>
      </c>
      <c r="P1039" t="s">
        <v>8541</v>
      </c>
      <c r="Q1039">
        <v>90004</v>
      </c>
      <c r="R1039" t="s">
        <v>8542</v>
      </c>
      <c r="S1039" t="s">
        <v>8108</v>
      </c>
      <c r="T1039" t="s">
        <v>7736</v>
      </c>
    </row>
    <row r="1040" spans="1:20" x14ac:dyDescent="0.25">
      <c r="A1040" t="s">
        <v>1670</v>
      </c>
      <c r="B1040" s="2">
        <v>43059</v>
      </c>
      <c r="C1040" s="2">
        <v>43060</v>
      </c>
      <c r="D1040" t="s">
        <v>79</v>
      </c>
      <c r="E1040" t="s">
        <v>1671</v>
      </c>
      <c r="F1040" t="s">
        <v>1672</v>
      </c>
      <c r="G1040" s="1">
        <v>23968</v>
      </c>
      <c r="H1040">
        <v>7</v>
      </c>
      <c r="I1040">
        <v>2</v>
      </c>
      <c r="J1040" s="1">
        <v>26964</v>
      </c>
      <c r="K1040" t="s">
        <v>9128</v>
      </c>
      <c r="L1040" t="s">
        <v>9137</v>
      </c>
      <c r="M1040" t="s">
        <v>9922</v>
      </c>
      <c r="N1040" t="s">
        <v>8536</v>
      </c>
      <c r="O1040" t="s">
        <v>8719</v>
      </c>
      <c r="P1040" t="s">
        <v>8546</v>
      </c>
      <c r="Q1040">
        <v>27217</v>
      </c>
      <c r="R1040" t="s">
        <v>8539</v>
      </c>
      <c r="S1040" t="s">
        <v>8109</v>
      </c>
      <c r="T1040" t="s">
        <v>7736</v>
      </c>
    </row>
    <row r="1041" spans="1:20" x14ac:dyDescent="0.25">
      <c r="A1041" t="s">
        <v>1670</v>
      </c>
      <c r="B1041" s="2">
        <v>43059</v>
      </c>
      <c r="C1041" s="2">
        <v>43060</v>
      </c>
      <c r="D1041" t="s">
        <v>79</v>
      </c>
      <c r="E1041" t="s">
        <v>1671</v>
      </c>
      <c r="F1041" t="s">
        <v>1673</v>
      </c>
      <c r="G1041" s="1">
        <v>28728</v>
      </c>
      <c r="H1041">
        <v>3</v>
      </c>
      <c r="I1041">
        <v>2</v>
      </c>
      <c r="J1041" s="1">
        <v>17955</v>
      </c>
      <c r="K1041" t="s">
        <v>9128</v>
      </c>
      <c r="L1041" t="s">
        <v>9137</v>
      </c>
      <c r="M1041" t="s">
        <v>9909</v>
      </c>
      <c r="N1041" t="s">
        <v>8536</v>
      </c>
      <c r="O1041" t="s">
        <v>8719</v>
      </c>
      <c r="P1041" t="s">
        <v>8546</v>
      </c>
      <c r="Q1041">
        <v>27217</v>
      </c>
      <c r="R1041" t="s">
        <v>8539</v>
      </c>
      <c r="S1041" t="s">
        <v>8109</v>
      </c>
      <c r="T1041" t="s">
        <v>7736</v>
      </c>
    </row>
    <row r="1042" spans="1:20" x14ac:dyDescent="0.25">
      <c r="A1042" t="s">
        <v>1674</v>
      </c>
      <c r="B1042" s="2">
        <v>42449</v>
      </c>
      <c r="C1042" s="2">
        <v>42453</v>
      </c>
      <c r="D1042" t="s">
        <v>19</v>
      </c>
      <c r="E1042" t="s">
        <v>1675</v>
      </c>
      <c r="F1042" t="s">
        <v>1271</v>
      </c>
      <c r="G1042" s="1">
        <v>69716</v>
      </c>
      <c r="H1042">
        <v>4</v>
      </c>
      <c r="I1042">
        <v>0</v>
      </c>
      <c r="J1042" s="1">
        <v>1464036</v>
      </c>
      <c r="K1042" t="s">
        <v>9123</v>
      </c>
      <c r="L1042" t="s">
        <v>9131</v>
      </c>
      <c r="M1042" t="s">
        <v>9754</v>
      </c>
      <c r="N1042" t="s">
        <v>8536</v>
      </c>
      <c r="O1042" t="s">
        <v>8759</v>
      </c>
      <c r="P1042" t="s">
        <v>8611</v>
      </c>
      <c r="Q1042">
        <v>63376</v>
      </c>
      <c r="R1042" t="s">
        <v>8551</v>
      </c>
      <c r="S1042" t="s">
        <v>8110</v>
      </c>
      <c r="T1042" t="s">
        <v>7744</v>
      </c>
    </row>
    <row r="1043" spans="1:20" x14ac:dyDescent="0.25">
      <c r="A1043" t="s">
        <v>1676</v>
      </c>
      <c r="B1043" s="2">
        <v>42619</v>
      </c>
      <c r="C1043" s="2">
        <v>42622</v>
      </c>
      <c r="D1043" t="s">
        <v>11</v>
      </c>
      <c r="E1043" t="s">
        <v>1677</v>
      </c>
      <c r="F1043" t="s">
        <v>1678</v>
      </c>
      <c r="G1043" s="1">
        <v>3186</v>
      </c>
      <c r="H1043">
        <v>2</v>
      </c>
      <c r="I1043">
        <v>0</v>
      </c>
      <c r="J1043" s="1">
        <v>11151</v>
      </c>
      <c r="K1043" t="s">
        <v>9139</v>
      </c>
      <c r="L1043" t="s">
        <v>9162</v>
      </c>
      <c r="M1043" t="s">
        <v>9923</v>
      </c>
      <c r="N1043" t="s">
        <v>8536</v>
      </c>
      <c r="O1043" t="s">
        <v>8576</v>
      </c>
      <c r="P1043" t="s">
        <v>8577</v>
      </c>
      <c r="Q1043">
        <v>10035</v>
      </c>
      <c r="R1043" t="s">
        <v>8561</v>
      </c>
      <c r="S1043" t="s">
        <v>8111</v>
      </c>
      <c r="T1043" t="s">
        <v>7736</v>
      </c>
    </row>
    <row r="1044" spans="1:20" x14ac:dyDescent="0.25">
      <c r="A1044" t="s">
        <v>1676</v>
      </c>
      <c r="B1044" s="2">
        <v>42619</v>
      </c>
      <c r="C1044" s="2">
        <v>42622</v>
      </c>
      <c r="D1044" t="s">
        <v>11</v>
      </c>
      <c r="E1044" t="s">
        <v>1677</v>
      </c>
      <c r="F1044" t="s">
        <v>1679</v>
      </c>
      <c r="G1044" s="1">
        <v>722352</v>
      </c>
      <c r="H1044">
        <v>3</v>
      </c>
      <c r="I1044">
        <v>2</v>
      </c>
      <c r="J1044" s="1">
        <v>90294</v>
      </c>
      <c r="K1044" t="s">
        <v>9123</v>
      </c>
      <c r="L1044" t="s">
        <v>9124</v>
      </c>
      <c r="M1044" t="s">
        <v>9924</v>
      </c>
      <c r="N1044" t="s">
        <v>8536</v>
      </c>
      <c r="O1044" t="s">
        <v>8576</v>
      </c>
      <c r="P1044" t="s">
        <v>8577</v>
      </c>
      <c r="Q1044">
        <v>10035</v>
      </c>
      <c r="R1044" t="s">
        <v>8561</v>
      </c>
      <c r="S1044" t="s">
        <v>8111</v>
      </c>
      <c r="T1044" t="s">
        <v>7736</v>
      </c>
    </row>
    <row r="1045" spans="1:20" x14ac:dyDescent="0.25">
      <c r="A1045" t="s">
        <v>1680</v>
      </c>
      <c r="B1045" s="2">
        <v>42925</v>
      </c>
      <c r="C1045" s="2">
        <v>42928</v>
      </c>
      <c r="D1045" t="s">
        <v>79</v>
      </c>
      <c r="E1045" t="s">
        <v>1681</v>
      </c>
      <c r="F1045" t="s">
        <v>1682</v>
      </c>
      <c r="G1045" s="1">
        <v>884</v>
      </c>
      <c r="H1045">
        <v>5</v>
      </c>
      <c r="I1045">
        <v>2</v>
      </c>
      <c r="J1045" s="1">
        <v>29835</v>
      </c>
      <c r="K1045" t="s">
        <v>9128</v>
      </c>
      <c r="L1045" t="s">
        <v>9137</v>
      </c>
      <c r="M1045" t="s">
        <v>9925</v>
      </c>
      <c r="N1045" t="s">
        <v>8536</v>
      </c>
      <c r="O1045" t="s">
        <v>8579</v>
      </c>
      <c r="P1045" t="s">
        <v>8566</v>
      </c>
      <c r="Q1045">
        <v>60610</v>
      </c>
      <c r="R1045" t="s">
        <v>8551</v>
      </c>
      <c r="S1045" t="s">
        <v>8112</v>
      </c>
      <c r="T1045" t="s">
        <v>7738</v>
      </c>
    </row>
    <row r="1046" spans="1:20" x14ac:dyDescent="0.25">
      <c r="A1046" t="s">
        <v>1680</v>
      </c>
      <c r="B1046" s="2">
        <v>42925</v>
      </c>
      <c r="C1046" s="2">
        <v>42928</v>
      </c>
      <c r="D1046" t="s">
        <v>79</v>
      </c>
      <c r="E1046" t="s">
        <v>1681</v>
      </c>
      <c r="F1046" t="s">
        <v>1683</v>
      </c>
      <c r="G1046" s="1">
        <v>58464</v>
      </c>
      <c r="H1046">
        <v>9</v>
      </c>
      <c r="I1046">
        <v>8</v>
      </c>
      <c r="J1046" s="1">
        <v>-14616</v>
      </c>
      <c r="K1046" t="s">
        <v>9128</v>
      </c>
      <c r="L1046" t="s">
        <v>9144</v>
      </c>
      <c r="M1046" t="s">
        <v>9926</v>
      </c>
      <c r="N1046" t="s">
        <v>8536</v>
      </c>
      <c r="O1046" t="s">
        <v>8579</v>
      </c>
      <c r="P1046" t="s">
        <v>8566</v>
      </c>
      <c r="Q1046">
        <v>60610</v>
      </c>
      <c r="R1046" t="s">
        <v>8551</v>
      </c>
      <c r="S1046" t="s">
        <v>8112</v>
      </c>
      <c r="T1046" t="s">
        <v>7738</v>
      </c>
    </row>
    <row r="1047" spans="1:20" x14ac:dyDescent="0.25">
      <c r="A1047" t="s">
        <v>1684</v>
      </c>
      <c r="B1047" s="2">
        <v>43020</v>
      </c>
      <c r="C1047" s="2">
        <v>43024</v>
      </c>
      <c r="D1047" t="s">
        <v>19</v>
      </c>
      <c r="E1047" t="s">
        <v>84</v>
      </c>
      <c r="F1047" t="s">
        <v>1685</v>
      </c>
      <c r="G1047" s="1">
        <v>254604</v>
      </c>
      <c r="H1047">
        <v>14</v>
      </c>
      <c r="I1047">
        <v>3</v>
      </c>
      <c r="J1047" s="1">
        <v>-18186</v>
      </c>
      <c r="K1047" t="s">
        <v>9123</v>
      </c>
      <c r="L1047" t="s">
        <v>9126</v>
      </c>
      <c r="M1047" t="s">
        <v>9927</v>
      </c>
      <c r="N1047" t="s">
        <v>8536</v>
      </c>
      <c r="O1047" t="s">
        <v>8760</v>
      </c>
      <c r="P1047" t="s">
        <v>8566</v>
      </c>
      <c r="Q1047">
        <v>61107</v>
      </c>
      <c r="R1047" t="s">
        <v>8551</v>
      </c>
      <c r="S1047" t="s">
        <v>7755</v>
      </c>
      <c r="T1047" t="s">
        <v>7744</v>
      </c>
    </row>
    <row r="1048" spans="1:20" x14ac:dyDescent="0.25">
      <c r="A1048" t="s">
        <v>1686</v>
      </c>
      <c r="B1048" s="2">
        <v>42437</v>
      </c>
      <c r="C1048" s="2">
        <v>42442</v>
      </c>
      <c r="D1048" t="s">
        <v>19</v>
      </c>
      <c r="E1048" t="s">
        <v>1032</v>
      </c>
      <c r="F1048" t="s">
        <v>1322</v>
      </c>
      <c r="G1048" s="1">
        <v>136396</v>
      </c>
      <c r="H1048">
        <v>5</v>
      </c>
      <c r="I1048">
        <v>2</v>
      </c>
      <c r="J1048" s="1">
        <v>852475</v>
      </c>
      <c r="K1048" t="s">
        <v>9139</v>
      </c>
      <c r="L1048" t="s">
        <v>9140</v>
      </c>
      <c r="M1048" t="s">
        <v>9776</v>
      </c>
      <c r="N1048" t="s">
        <v>8536</v>
      </c>
      <c r="O1048" t="s">
        <v>8676</v>
      </c>
      <c r="P1048" t="s">
        <v>8544</v>
      </c>
      <c r="Q1048">
        <v>33142</v>
      </c>
      <c r="R1048" t="s">
        <v>8539</v>
      </c>
      <c r="S1048" t="s">
        <v>7971</v>
      </c>
      <c r="T1048" t="s">
        <v>7736</v>
      </c>
    </row>
    <row r="1049" spans="1:20" x14ac:dyDescent="0.25">
      <c r="A1049" t="s">
        <v>1686</v>
      </c>
      <c r="B1049" s="2">
        <v>42437</v>
      </c>
      <c r="C1049" s="2">
        <v>42442</v>
      </c>
      <c r="D1049" t="s">
        <v>19</v>
      </c>
      <c r="E1049" t="s">
        <v>1032</v>
      </c>
      <c r="F1049" t="s">
        <v>215</v>
      </c>
      <c r="G1049" s="1">
        <v>10236</v>
      </c>
      <c r="H1049">
        <v>3</v>
      </c>
      <c r="I1049">
        <v>2</v>
      </c>
      <c r="J1049" s="1">
        <v>-38385</v>
      </c>
      <c r="K1049" t="s">
        <v>9123</v>
      </c>
      <c r="L1049" t="s">
        <v>9135</v>
      </c>
      <c r="M1049" t="s">
        <v>9241</v>
      </c>
      <c r="N1049" t="s">
        <v>8536</v>
      </c>
      <c r="O1049" t="s">
        <v>8676</v>
      </c>
      <c r="P1049" t="s">
        <v>8544</v>
      </c>
      <c r="Q1049">
        <v>33142</v>
      </c>
      <c r="R1049" t="s">
        <v>8539</v>
      </c>
      <c r="S1049" t="s">
        <v>7971</v>
      </c>
      <c r="T1049" t="s">
        <v>7736</v>
      </c>
    </row>
    <row r="1050" spans="1:20" x14ac:dyDescent="0.25">
      <c r="A1050" t="s">
        <v>1687</v>
      </c>
      <c r="B1050" s="2">
        <v>41786</v>
      </c>
      <c r="C1050" s="2">
        <v>41791</v>
      </c>
      <c r="D1050" t="s">
        <v>11</v>
      </c>
      <c r="E1050" t="s">
        <v>269</v>
      </c>
      <c r="F1050" t="s">
        <v>88</v>
      </c>
      <c r="G1050" s="1">
        <v>1113504</v>
      </c>
      <c r="H1050">
        <v>12</v>
      </c>
      <c r="I1050">
        <v>2</v>
      </c>
      <c r="J1050" s="1">
        <v>1252692</v>
      </c>
      <c r="K1050" t="s">
        <v>9139</v>
      </c>
      <c r="L1050" t="s">
        <v>9140</v>
      </c>
      <c r="M1050" t="s">
        <v>9178</v>
      </c>
      <c r="N1050" t="s">
        <v>8536</v>
      </c>
      <c r="O1050" t="s">
        <v>8556</v>
      </c>
      <c r="P1050" t="s">
        <v>8541</v>
      </c>
      <c r="Q1050">
        <v>94109</v>
      </c>
      <c r="R1050" t="s">
        <v>8542</v>
      </c>
      <c r="S1050" t="s">
        <v>7800</v>
      </c>
      <c r="T1050" t="s">
        <v>7736</v>
      </c>
    </row>
    <row r="1051" spans="1:20" x14ac:dyDescent="0.25">
      <c r="A1051" t="s">
        <v>1687</v>
      </c>
      <c r="B1051" s="2">
        <v>41786</v>
      </c>
      <c r="C1051" s="2">
        <v>41791</v>
      </c>
      <c r="D1051" t="s">
        <v>11</v>
      </c>
      <c r="E1051" t="s">
        <v>269</v>
      </c>
      <c r="F1051" t="s">
        <v>1212</v>
      </c>
      <c r="G1051" s="1">
        <v>9999</v>
      </c>
      <c r="H1051">
        <v>1</v>
      </c>
      <c r="I1051">
        <v>0</v>
      </c>
      <c r="J1051" s="1">
        <v>379962</v>
      </c>
      <c r="K1051" t="s">
        <v>9139</v>
      </c>
      <c r="L1051" t="s">
        <v>9162</v>
      </c>
      <c r="M1051" t="s">
        <v>9728</v>
      </c>
      <c r="N1051" t="s">
        <v>8536</v>
      </c>
      <c r="O1051" t="s">
        <v>8556</v>
      </c>
      <c r="P1051" t="s">
        <v>8541</v>
      </c>
      <c r="Q1051">
        <v>94109</v>
      </c>
      <c r="R1051" t="s">
        <v>8542</v>
      </c>
      <c r="S1051" t="s">
        <v>7800</v>
      </c>
      <c r="T1051" t="s">
        <v>7736</v>
      </c>
    </row>
    <row r="1052" spans="1:20" x14ac:dyDescent="0.25">
      <c r="A1052" t="s">
        <v>1688</v>
      </c>
      <c r="B1052" s="2">
        <v>42188</v>
      </c>
      <c r="C1052" s="2">
        <v>42190</v>
      </c>
      <c r="D1052" t="s">
        <v>79</v>
      </c>
      <c r="E1052" t="s">
        <v>1689</v>
      </c>
      <c r="F1052" t="s">
        <v>1690</v>
      </c>
      <c r="G1052" s="1">
        <v>168464</v>
      </c>
      <c r="H1052">
        <v>2</v>
      </c>
      <c r="I1052">
        <v>2</v>
      </c>
      <c r="J1052" s="1">
        <v>-294812</v>
      </c>
      <c r="K1052" t="s">
        <v>9123</v>
      </c>
      <c r="L1052" t="s">
        <v>9135</v>
      </c>
      <c r="M1052" t="s">
        <v>9928</v>
      </c>
      <c r="N1052" t="s">
        <v>8536</v>
      </c>
      <c r="O1052" t="s">
        <v>8559</v>
      </c>
      <c r="P1052" t="s">
        <v>8560</v>
      </c>
      <c r="Q1052">
        <v>19134</v>
      </c>
      <c r="R1052" t="s">
        <v>8561</v>
      </c>
      <c r="S1052" t="s">
        <v>8113</v>
      </c>
      <c r="T1052" t="s">
        <v>7738</v>
      </c>
    </row>
    <row r="1053" spans="1:20" x14ac:dyDescent="0.25">
      <c r="A1053" t="s">
        <v>1688</v>
      </c>
      <c r="B1053" s="2">
        <v>42188</v>
      </c>
      <c r="C1053" s="2">
        <v>42190</v>
      </c>
      <c r="D1053" t="s">
        <v>79</v>
      </c>
      <c r="E1053" t="s">
        <v>1689</v>
      </c>
      <c r="F1053" t="s">
        <v>1691</v>
      </c>
      <c r="G1053" s="1">
        <v>672</v>
      </c>
      <c r="H1053">
        <v>2</v>
      </c>
      <c r="I1053">
        <v>2</v>
      </c>
      <c r="J1053" s="1">
        <v>2436</v>
      </c>
      <c r="K1053" t="s">
        <v>9128</v>
      </c>
      <c r="L1053" t="s">
        <v>9148</v>
      </c>
      <c r="M1053" t="s">
        <v>9929</v>
      </c>
      <c r="N1053" t="s">
        <v>8536</v>
      </c>
      <c r="O1053" t="s">
        <v>8559</v>
      </c>
      <c r="P1053" t="s">
        <v>8560</v>
      </c>
      <c r="Q1053">
        <v>19134</v>
      </c>
      <c r="R1053" t="s">
        <v>8561</v>
      </c>
      <c r="S1053" t="s">
        <v>8113</v>
      </c>
      <c r="T1053" t="s">
        <v>7738</v>
      </c>
    </row>
    <row r="1054" spans="1:20" x14ac:dyDescent="0.25">
      <c r="A1054" t="s">
        <v>1688</v>
      </c>
      <c r="B1054" s="2">
        <v>42188</v>
      </c>
      <c r="C1054" s="2">
        <v>42190</v>
      </c>
      <c r="D1054" t="s">
        <v>79</v>
      </c>
      <c r="E1054" t="s">
        <v>1689</v>
      </c>
      <c r="F1054" t="s">
        <v>1692</v>
      </c>
      <c r="G1054" s="1">
        <v>282888</v>
      </c>
      <c r="H1054">
        <v>9</v>
      </c>
      <c r="I1054">
        <v>2</v>
      </c>
      <c r="J1054" s="1">
        <v>565776</v>
      </c>
      <c r="K1054" t="s">
        <v>9123</v>
      </c>
      <c r="L1054" t="s">
        <v>9135</v>
      </c>
      <c r="M1054" t="s">
        <v>9930</v>
      </c>
      <c r="N1054" t="s">
        <v>8536</v>
      </c>
      <c r="O1054" t="s">
        <v>8559</v>
      </c>
      <c r="P1054" t="s">
        <v>8560</v>
      </c>
      <c r="Q1054">
        <v>19134</v>
      </c>
      <c r="R1054" t="s">
        <v>8561</v>
      </c>
      <c r="S1054" t="s">
        <v>8113</v>
      </c>
      <c r="T1054" t="s">
        <v>7738</v>
      </c>
    </row>
    <row r="1055" spans="1:20" x14ac:dyDescent="0.25">
      <c r="A1055" t="s">
        <v>1693</v>
      </c>
      <c r="B1055" s="2">
        <v>42098</v>
      </c>
      <c r="C1055" s="2">
        <v>42102</v>
      </c>
      <c r="D1055" t="s">
        <v>19</v>
      </c>
      <c r="E1055" t="s">
        <v>1694</v>
      </c>
      <c r="F1055" t="s">
        <v>1695</v>
      </c>
      <c r="G1055" s="1">
        <v>1116</v>
      </c>
      <c r="H1055">
        <v>2</v>
      </c>
      <c r="I1055">
        <v>0</v>
      </c>
      <c r="J1055" s="1">
        <v>43524</v>
      </c>
      <c r="K1055" t="s">
        <v>9128</v>
      </c>
      <c r="L1055" t="s">
        <v>9137</v>
      </c>
      <c r="M1055" t="s">
        <v>9931</v>
      </c>
      <c r="N1055" t="s">
        <v>8536</v>
      </c>
      <c r="O1055" t="s">
        <v>8576</v>
      </c>
      <c r="P1055" t="s">
        <v>8577</v>
      </c>
      <c r="Q1055">
        <v>10009</v>
      </c>
      <c r="R1055" t="s">
        <v>8561</v>
      </c>
      <c r="S1055" t="s">
        <v>8114</v>
      </c>
      <c r="T1055" t="s">
        <v>7744</v>
      </c>
    </row>
    <row r="1056" spans="1:20" x14ac:dyDescent="0.25">
      <c r="A1056" t="s">
        <v>1693</v>
      </c>
      <c r="B1056" s="2">
        <v>42098</v>
      </c>
      <c r="C1056" s="2">
        <v>42102</v>
      </c>
      <c r="D1056" t="s">
        <v>19</v>
      </c>
      <c r="E1056" t="s">
        <v>1694</v>
      </c>
      <c r="F1056" t="s">
        <v>1696</v>
      </c>
      <c r="G1056" s="1">
        <v>1084</v>
      </c>
      <c r="H1056">
        <v>2</v>
      </c>
      <c r="I1056">
        <v>0</v>
      </c>
      <c r="J1056" s="1">
        <v>22764</v>
      </c>
      <c r="K1056" t="s">
        <v>9123</v>
      </c>
      <c r="L1056" t="s">
        <v>9135</v>
      </c>
      <c r="M1056" t="s">
        <v>9932</v>
      </c>
      <c r="N1056" t="s">
        <v>8536</v>
      </c>
      <c r="O1056" t="s">
        <v>8576</v>
      </c>
      <c r="P1056" t="s">
        <v>8577</v>
      </c>
      <c r="Q1056">
        <v>10009</v>
      </c>
      <c r="R1056" t="s">
        <v>8561</v>
      </c>
      <c r="S1056" t="s">
        <v>8114</v>
      </c>
      <c r="T1056" t="s">
        <v>7744</v>
      </c>
    </row>
    <row r="1057" spans="1:20" x14ac:dyDescent="0.25">
      <c r="A1057" t="s">
        <v>1693</v>
      </c>
      <c r="B1057" s="2">
        <v>42098</v>
      </c>
      <c r="C1057" s="2">
        <v>42102</v>
      </c>
      <c r="D1057" t="s">
        <v>19</v>
      </c>
      <c r="E1057" t="s">
        <v>1694</v>
      </c>
      <c r="F1057" t="s">
        <v>295</v>
      </c>
      <c r="G1057" s="1">
        <v>82344</v>
      </c>
      <c r="H1057">
        <v>3</v>
      </c>
      <c r="I1057">
        <v>2</v>
      </c>
      <c r="J1057" s="1">
        <v>277911</v>
      </c>
      <c r="K1057" t="s">
        <v>9128</v>
      </c>
      <c r="L1057" t="s">
        <v>9142</v>
      </c>
      <c r="M1057" t="s">
        <v>9282</v>
      </c>
      <c r="N1057" t="s">
        <v>8536</v>
      </c>
      <c r="O1057" t="s">
        <v>8576</v>
      </c>
      <c r="P1057" t="s">
        <v>8577</v>
      </c>
      <c r="Q1057">
        <v>10009</v>
      </c>
      <c r="R1057" t="s">
        <v>8561</v>
      </c>
      <c r="S1057" t="s">
        <v>8114</v>
      </c>
      <c r="T1057" t="s">
        <v>7744</v>
      </c>
    </row>
    <row r="1058" spans="1:20" x14ac:dyDescent="0.25">
      <c r="A1058" t="s">
        <v>1693</v>
      </c>
      <c r="B1058" s="2">
        <v>42098</v>
      </c>
      <c r="C1058" s="2">
        <v>42102</v>
      </c>
      <c r="D1058" t="s">
        <v>19</v>
      </c>
      <c r="E1058" t="s">
        <v>1694</v>
      </c>
      <c r="F1058" t="s">
        <v>1697</v>
      </c>
      <c r="G1058" s="1">
        <v>9088</v>
      </c>
      <c r="H1058">
        <v>4</v>
      </c>
      <c r="I1058">
        <v>2</v>
      </c>
      <c r="J1058" s="1">
        <v>32944</v>
      </c>
      <c r="K1058" t="s">
        <v>9128</v>
      </c>
      <c r="L1058" t="s">
        <v>9142</v>
      </c>
      <c r="M1058" t="s">
        <v>9933</v>
      </c>
      <c r="N1058" t="s">
        <v>8536</v>
      </c>
      <c r="O1058" t="s">
        <v>8576</v>
      </c>
      <c r="P1058" t="s">
        <v>8577</v>
      </c>
      <c r="Q1058">
        <v>10009</v>
      </c>
      <c r="R1058" t="s">
        <v>8561</v>
      </c>
      <c r="S1058" t="s">
        <v>8114</v>
      </c>
      <c r="T1058" t="s">
        <v>7744</v>
      </c>
    </row>
    <row r="1059" spans="1:20" x14ac:dyDescent="0.25">
      <c r="A1059" t="s">
        <v>1698</v>
      </c>
      <c r="B1059" s="2">
        <v>43079</v>
      </c>
      <c r="C1059" s="2">
        <v>43086</v>
      </c>
      <c r="D1059" t="s">
        <v>19</v>
      </c>
      <c r="E1059" t="s">
        <v>569</v>
      </c>
      <c r="F1059" t="s">
        <v>1699</v>
      </c>
      <c r="G1059" s="1">
        <v>19936</v>
      </c>
      <c r="H1059">
        <v>4</v>
      </c>
      <c r="I1059">
        <v>2</v>
      </c>
      <c r="J1059" s="1">
        <v>72268</v>
      </c>
      <c r="K1059" t="s">
        <v>9128</v>
      </c>
      <c r="L1059" t="s">
        <v>9142</v>
      </c>
      <c r="M1059" t="s">
        <v>9934</v>
      </c>
      <c r="N1059" t="s">
        <v>8536</v>
      </c>
      <c r="O1059" t="s">
        <v>8642</v>
      </c>
      <c r="P1059" t="s">
        <v>8541</v>
      </c>
      <c r="Q1059">
        <v>92037</v>
      </c>
      <c r="R1059" t="s">
        <v>8542</v>
      </c>
      <c r="S1059" t="s">
        <v>7868</v>
      </c>
      <c r="T1059" t="s">
        <v>7738</v>
      </c>
    </row>
    <row r="1060" spans="1:20" x14ac:dyDescent="0.25">
      <c r="A1060" t="s">
        <v>1698</v>
      </c>
      <c r="B1060" s="2">
        <v>43079</v>
      </c>
      <c r="C1060" s="2">
        <v>43086</v>
      </c>
      <c r="D1060" t="s">
        <v>19</v>
      </c>
      <c r="E1060" t="s">
        <v>569</v>
      </c>
      <c r="F1060" t="s">
        <v>1700</v>
      </c>
      <c r="G1060" s="1">
        <v>65568</v>
      </c>
      <c r="H1060">
        <v>2</v>
      </c>
      <c r="I1060">
        <v>2</v>
      </c>
      <c r="J1060" s="1">
        <v>229488</v>
      </c>
      <c r="K1060" t="s">
        <v>9128</v>
      </c>
      <c r="L1060" t="s">
        <v>9142</v>
      </c>
      <c r="M1060" t="s">
        <v>9935</v>
      </c>
      <c r="N1060" t="s">
        <v>8536</v>
      </c>
      <c r="O1060" t="s">
        <v>8642</v>
      </c>
      <c r="P1060" t="s">
        <v>8541</v>
      </c>
      <c r="Q1060">
        <v>92037</v>
      </c>
      <c r="R1060" t="s">
        <v>8542</v>
      </c>
      <c r="S1060" t="s">
        <v>7868</v>
      </c>
      <c r="T1060" t="s">
        <v>7738</v>
      </c>
    </row>
    <row r="1061" spans="1:20" x14ac:dyDescent="0.25">
      <c r="A1061" t="s">
        <v>1701</v>
      </c>
      <c r="B1061" s="2">
        <v>42698</v>
      </c>
      <c r="C1061" s="2">
        <v>42705</v>
      </c>
      <c r="D1061" t="s">
        <v>19</v>
      </c>
      <c r="E1061" t="s">
        <v>1702</v>
      </c>
      <c r="F1061" t="s">
        <v>1703</v>
      </c>
      <c r="G1061" s="1">
        <v>4416</v>
      </c>
      <c r="H1061">
        <v>3</v>
      </c>
      <c r="I1061">
        <v>2</v>
      </c>
      <c r="J1061" s="1">
        <v>16008</v>
      </c>
      <c r="K1061" t="s">
        <v>9128</v>
      </c>
      <c r="L1061" t="s">
        <v>9191</v>
      </c>
      <c r="M1061" t="s">
        <v>9936</v>
      </c>
      <c r="N1061" t="s">
        <v>8536</v>
      </c>
      <c r="O1061" t="s">
        <v>8559</v>
      </c>
      <c r="P1061" t="s">
        <v>8560</v>
      </c>
      <c r="Q1061">
        <v>19143</v>
      </c>
      <c r="R1061" t="s">
        <v>8561</v>
      </c>
      <c r="S1061" t="s">
        <v>8115</v>
      </c>
      <c r="T1061" t="s">
        <v>7744</v>
      </c>
    </row>
    <row r="1062" spans="1:20" x14ac:dyDescent="0.25">
      <c r="A1062" t="s">
        <v>1704</v>
      </c>
      <c r="B1062" s="2">
        <v>42086</v>
      </c>
      <c r="C1062" s="2">
        <v>42092</v>
      </c>
      <c r="D1062" t="s">
        <v>19</v>
      </c>
      <c r="E1062" t="s">
        <v>652</v>
      </c>
      <c r="F1062" t="s">
        <v>787</v>
      </c>
      <c r="G1062" s="1">
        <v>107772</v>
      </c>
      <c r="H1062">
        <v>2</v>
      </c>
      <c r="I1062">
        <v>3</v>
      </c>
      <c r="J1062" s="1">
        <v>-292524</v>
      </c>
      <c r="K1062" t="s">
        <v>9123</v>
      </c>
      <c r="L1062" t="s">
        <v>9126</v>
      </c>
      <c r="M1062" t="s">
        <v>9531</v>
      </c>
      <c r="N1062" t="s">
        <v>8536</v>
      </c>
      <c r="O1062" t="s">
        <v>8563</v>
      </c>
      <c r="P1062" t="s">
        <v>8550</v>
      </c>
      <c r="Q1062">
        <v>77095</v>
      </c>
      <c r="R1062" t="s">
        <v>8551</v>
      </c>
      <c r="S1062" t="s">
        <v>7886</v>
      </c>
      <c r="T1062" t="s">
        <v>7736</v>
      </c>
    </row>
    <row r="1063" spans="1:20" x14ac:dyDescent="0.25">
      <c r="A1063" t="s">
        <v>1705</v>
      </c>
      <c r="B1063" s="2">
        <v>42110</v>
      </c>
      <c r="C1063" s="2">
        <v>42115</v>
      </c>
      <c r="D1063" t="s">
        <v>19</v>
      </c>
      <c r="E1063" t="s">
        <v>1706</v>
      </c>
      <c r="F1063" t="s">
        <v>1122</v>
      </c>
      <c r="G1063" s="1">
        <v>45216</v>
      </c>
      <c r="H1063">
        <v>3</v>
      </c>
      <c r="I1063">
        <v>2</v>
      </c>
      <c r="J1063" s="1">
        <v>45216</v>
      </c>
      <c r="K1063" t="s">
        <v>9128</v>
      </c>
      <c r="L1063" t="s">
        <v>9144</v>
      </c>
      <c r="M1063" t="s">
        <v>9689</v>
      </c>
      <c r="N1063" t="s">
        <v>8536</v>
      </c>
      <c r="O1063" t="s">
        <v>8748</v>
      </c>
      <c r="P1063" t="s">
        <v>8604</v>
      </c>
      <c r="Q1063">
        <v>43615</v>
      </c>
      <c r="R1063" t="s">
        <v>8561</v>
      </c>
      <c r="S1063" t="s">
        <v>8116</v>
      </c>
      <c r="T1063" t="s">
        <v>7738</v>
      </c>
    </row>
    <row r="1064" spans="1:20" x14ac:dyDescent="0.25">
      <c r="A1064" t="s">
        <v>1705</v>
      </c>
      <c r="B1064" s="2">
        <v>42110</v>
      </c>
      <c r="C1064" s="2">
        <v>42115</v>
      </c>
      <c r="D1064" t="s">
        <v>19</v>
      </c>
      <c r="E1064" t="s">
        <v>1706</v>
      </c>
      <c r="F1064" t="s">
        <v>1707</v>
      </c>
      <c r="G1064" s="1">
        <v>10416</v>
      </c>
      <c r="H1064">
        <v>7</v>
      </c>
      <c r="I1064">
        <v>2</v>
      </c>
      <c r="J1064" s="1">
        <v>-22134</v>
      </c>
      <c r="K1064" t="s">
        <v>9128</v>
      </c>
      <c r="L1064" t="s">
        <v>9191</v>
      </c>
      <c r="M1064" t="s">
        <v>9937</v>
      </c>
      <c r="N1064" t="s">
        <v>8536</v>
      </c>
      <c r="O1064" t="s">
        <v>8748</v>
      </c>
      <c r="P1064" t="s">
        <v>8604</v>
      </c>
      <c r="Q1064">
        <v>43615</v>
      </c>
      <c r="R1064" t="s">
        <v>8561</v>
      </c>
      <c r="S1064" t="s">
        <v>8116</v>
      </c>
      <c r="T1064" t="s">
        <v>7738</v>
      </c>
    </row>
    <row r="1065" spans="1:20" x14ac:dyDescent="0.25">
      <c r="A1065" t="s">
        <v>1705</v>
      </c>
      <c r="B1065" s="2">
        <v>42110</v>
      </c>
      <c r="C1065" s="2">
        <v>42115</v>
      </c>
      <c r="D1065" t="s">
        <v>19</v>
      </c>
      <c r="E1065" t="s">
        <v>1706</v>
      </c>
      <c r="F1065" t="s">
        <v>696</v>
      </c>
      <c r="G1065" s="1">
        <v>7872</v>
      </c>
      <c r="H1065">
        <v>3</v>
      </c>
      <c r="I1065">
        <v>2</v>
      </c>
      <c r="J1065" s="1">
        <v>12792</v>
      </c>
      <c r="K1065" t="s">
        <v>9128</v>
      </c>
      <c r="L1065" t="s">
        <v>9137</v>
      </c>
      <c r="M1065" t="s">
        <v>9488</v>
      </c>
      <c r="N1065" t="s">
        <v>8536</v>
      </c>
      <c r="O1065" t="s">
        <v>8748</v>
      </c>
      <c r="P1065" t="s">
        <v>8604</v>
      </c>
      <c r="Q1065">
        <v>43615</v>
      </c>
      <c r="R1065" t="s">
        <v>8561</v>
      </c>
      <c r="S1065" t="s">
        <v>8116</v>
      </c>
      <c r="T1065" t="s">
        <v>7738</v>
      </c>
    </row>
    <row r="1066" spans="1:20" x14ac:dyDescent="0.25">
      <c r="A1066" t="s">
        <v>1705</v>
      </c>
      <c r="B1066" s="2">
        <v>42110</v>
      </c>
      <c r="C1066" s="2">
        <v>42115</v>
      </c>
      <c r="D1066" t="s">
        <v>19</v>
      </c>
      <c r="E1066" t="s">
        <v>1706</v>
      </c>
      <c r="F1066" t="s">
        <v>1708</v>
      </c>
      <c r="G1066" s="1">
        <v>118782</v>
      </c>
      <c r="H1066">
        <v>3</v>
      </c>
      <c r="I1066">
        <v>4</v>
      </c>
      <c r="J1066" s="1">
        <v>-277158</v>
      </c>
      <c r="K1066" t="s">
        <v>9139</v>
      </c>
      <c r="L1066" t="s">
        <v>9140</v>
      </c>
      <c r="M1066" t="s">
        <v>9938</v>
      </c>
      <c r="N1066" t="s">
        <v>8536</v>
      </c>
      <c r="O1066" t="s">
        <v>8748</v>
      </c>
      <c r="P1066" t="s">
        <v>8604</v>
      </c>
      <c r="Q1066">
        <v>43615</v>
      </c>
      <c r="R1066" t="s">
        <v>8561</v>
      </c>
      <c r="S1066" t="s">
        <v>8116</v>
      </c>
      <c r="T1066" t="s">
        <v>7738</v>
      </c>
    </row>
    <row r="1067" spans="1:20" x14ac:dyDescent="0.25">
      <c r="A1067" t="s">
        <v>1705</v>
      </c>
      <c r="B1067" s="2">
        <v>42110</v>
      </c>
      <c r="C1067" s="2">
        <v>42115</v>
      </c>
      <c r="D1067" t="s">
        <v>19</v>
      </c>
      <c r="E1067" t="s">
        <v>1706</v>
      </c>
      <c r="F1067" t="s">
        <v>1709</v>
      </c>
      <c r="G1067" s="1">
        <v>1448</v>
      </c>
      <c r="H1067">
        <v>1</v>
      </c>
      <c r="I1067">
        <v>2</v>
      </c>
      <c r="J1067" s="1">
        <v>2353</v>
      </c>
      <c r="K1067" t="s">
        <v>9128</v>
      </c>
      <c r="L1067" t="s">
        <v>9191</v>
      </c>
      <c r="M1067" t="s">
        <v>9939</v>
      </c>
      <c r="N1067" t="s">
        <v>8536</v>
      </c>
      <c r="O1067" t="s">
        <v>8748</v>
      </c>
      <c r="P1067" t="s">
        <v>8604</v>
      </c>
      <c r="Q1067">
        <v>43615</v>
      </c>
      <c r="R1067" t="s">
        <v>8561</v>
      </c>
      <c r="S1067" t="s">
        <v>8116</v>
      </c>
      <c r="T1067" t="s">
        <v>7738</v>
      </c>
    </row>
    <row r="1068" spans="1:20" x14ac:dyDescent="0.25">
      <c r="A1068" t="s">
        <v>1705</v>
      </c>
      <c r="B1068" s="2">
        <v>42110</v>
      </c>
      <c r="C1068" s="2">
        <v>42115</v>
      </c>
      <c r="D1068" t="s">
        <v>19</v>
      </c>
      <c r="E1068" t="s">
        <v>1706</v>
      </c>
      <c r="F1068" t="s">
        <v>1710</v>
      </c>
      <c r="G1068" s="1">
        <v>5547</v>
      </c>
      <c r="H1068">
        <v>5</v>
      </c>
      <c r="I1068">
        <v>7</v>
      </c>
      <c r="J1068" s="1">
        <v>-46225</v>
      </c>
      <c r="K1068" t="s">
        <v>9128</v>
      </c>
      <c r="L1068" t="s">
        <v>9142</v>
      </c>
      <c r="M1068" t="s">
        <v>9940</v>
      </c>
      <c r="N1068" t="s">
        <v>8536</v>
      </c>
      <c r="O1068" t="s">
        <v>8748</v>
      </c>
      <c r="P1068" t="s">
        <v>8604</v>
      </c>
      <c r="Q1068">
        <v>43615</v>
      </c>
      <c r="R1068" t="s">
        <v>8561</v>
      </c>
      <c r="S1068" t="s">
        <v>8116</v>
      </c>
      <c r="T1068" t="s">
        <v>7738</v>
      </c>
    </row>
    <row r="1069" spans="1:20" x14ac:dyDescent="0.25">
      <c r="A1069" t="s">
        <v>1711</v>
      </c>
      <c r="B1069" s="2">
        <v>42644</v>
      </c>
      <c r="C1069" s="2">
        <v>42645</v>
      </c>
      <c r="D1069" t="s">
        <v>79</v>
      </c>
      <c r="E1069" t="s">
        <v>1712</v>
      </c>
      <c r="F1069" t="s">
        <v>135</v>
      </c>
      <c r="G1069" s="1">
        <v>194848</v>
      </c>
      <c r="H1069">
        <v>4</v>
      </c>
      <c r="I1069">
        <v>2</v>
      </c>
      <c r="J1069" s="1">
        <v>12178</v>
      </c>
      <c r="K1069" t="s">
        <v>9123</v>
      </c>
      <c r="L1069" t="s">
        <v>9126</v>
      </c>
      <c r="M1069" t="s">
        <v>9204</v>
      </c>
      <c r="N1069" t="s">
        <v>8536</v>
      </c>
      <c r="O1069" t="s">
        <v>8556</v>
      </c>
      <c r="P1069" t="s">
        <v>8541</v>
      </c>
      <c r="Q1069">
        <v>94122</v>
      </c>
      <c r="R1069" t="s">
        <v>8542</v>
      </c>
      <c r="S1069" t="s">
        <v>8117</v>
      </c>
      <c r="T1069" t="s">
        <v>7736</v>
      </c>
    </row>
    <row r="1070" spans="1:20" x14ac:dyDescent="0.25">
      <c r="A1070" t="s">
        <v>1713</v>
      </c>
      <c r="B1070" s="2">
        <v>43006</v>
      </c>
      <c r="C1070" s="2">
        <v>43008</v>
      </c>
      <c r="D1070" t="s">
        <v>11</v>
      </c>
      <c r="E1070" t="s">
        <v>1714</v>
      </c>
      <c r="F1070" t="s">
        <v>970</v>
      </c>
      <c r="G1070" s="1">
        <v>1744</v>
      </c>
      <c r="H1070">
        <v>1</v>
      </c>
      <c r="I1070">
        <v>2</v>
      </c>
      <c r="J1070" s="1">
        <v>-3488</v>
      </c>
      <c r="K1070" t="s">
        <v>9128</v>
      </c>
      <c r="L1070" t="s">
        <v>9273</v>
      </c>
      <c r="M1070" t="s">
        <v>9469</v>
      </c>
      <c r="N1070" t="s">
        <v>8536</v>
      </c>
      <c r="O1070" t="s">
        <v>8761</v>
      </c>
      <c r="P1070" t="s">
        <v>8550</v>
      </c>
      <c r="Q1070">
        <v>78521</v>
      </c>
      <c r="R1070" t="s">
        <v>8551</v>
      </c>
      <c r="S1070" t="s">
        <v>8118</v>
      </c>
      <c r="T1070" t="s">
        <v>7736</v>
      </c>
    </row>
    <row r="1071" spans="1:20" x14ac:dyDescent="0.25">
      <c r="A1071" t="s">
        <v>1715</v>
      </c>
      <c r="B1071" s="2">
        <v>42210</v>
      </c>
      <c r="C1071" s="2">
        <v>42214</v>
      </c>
      <c r="D1071" t="s">
        <v>19</v>
      </c>
      <c r="E1071" t="s">
        <v>771</v>
      </c>
      <c r="F1071" t="s">
        <v>604</v>
      </c>
      <c r="G1071" s="1">
        <v>25176</v>
      </c>
      <c r="H1071">
        <v>4</v>
      </c>
      <c r="I1071">
        <v>7</v>
      </c>
      <c r="J1071" s="1">
        <v>-184624</v>
      </c>
      <c r="K1071" t="s">
        <v>9128</v>
      </c>
      <c r="L1071" t="s">
        <v>9142</v>
      </c>
      <c r="M1071" t="s">
        <v>9442</v>
      </c>
      <c r="N1071" t="s">
        <v>8536</v>
      </c>
      <c r="O1071" t="s">
        <v>8559</v>
      </c>
      <c r="P1071" t="s">
        <v>8560</v>
      </c>
      <c r="Q1071">
        <v>19143</v>
      </c>
      <c r="R1071" t="s">
        <v>8561</v>
      </c>
      <c r="S1071" t="s">
        <v>7914</v>
      </c>
      <c r="T1071" t="s">
        <v>7744</v>
      </c>
    </row>
    <row r="1072" spans="1:20" x14ac:dyDescent="0.25">
      <c r="A1072" t="s">
        <v>1716</v>
      </c>
      <c r="B1072" s="2">
        <v>42328</v>
      </c>
      <c r="C1072" s="2">
        <v>42334</v>
      </c>
      <c r="D1072" t="s">
        <v>19</v>
      </c>
      <c r="E1072" t="s">
        <v>1717</v>
      </c>
      <c r="F1072" t="s">
        <v>649</v>
      </c>
      <c r="G1072" s="1">
        <v>1946</v>
      </c>
      <c r="H1072">
        <v>7</v>
      </c>
      <c r="I1072">
        <v>0</v>
      </c>
      <c r="J1072" s="1">
        <v>50596</v>
      </c>
      <c r="K1072" t="s">
        <v>9128</v>
      </c>
      <c r="L1072" t="s">
        <v>9137</v>
      </c>
      <c r="M1072" t="s">
        <v>9466</v>
      </c>
      <c r="N1072" t="s">
        <v>8536</v>
      </c>
      <c r="O1072" t="s">
        <v>8540</v>
      </c>
      <c r="P1072" t="s">
        <v>8541</v>
      </c>
      <c r="Q1072">
        <v>90008</v>
      </c>
      <c r="R1072" t="s">
        <v>8542</v>
      </c>
      <c r="S1072" t="s">
        <v>8119</v>
      </c>
      <c r="T1072" t="s">
        <v>7744</v>
      </c>
    </row>
    <row r="1073" spans="1:20" x14ac:dyDescent="0.25">
      <c r="A1073" t="s">
        <v>1718</v>
      </c>
      <c r="B1073" s="2">
        <v>42488</v>
      </c>
      <c r="C1073" s="2">
        <v>42492</v>
      </c>
      <c r="D1073" t="s">
        <v>19</v>
      </c>
      <c r="E1073" t="s">
        <v>1719</v>
      </c>
      <c r="F1073" t="s">
        <v>632</v>
      </c>
      <c r="G1073" s="1">
        <v>29472</v>
      </c>
      <c r="H1073">
        <v>3</v>
      </c>
      <c r="I1073">
        <v>2</v>
      </c>
      <c r="J1073" s="1">
        <v>99468</v>
      </c>
      <c r="K1073" t="s">
        <v>9128</v>
      </c>
      <c r="L1073" t="s">
        <v>9148</v>
      </c>
      <c r="M1073" t="s">
        <v>9456</v>
      </c>
      <c r="N1073" t="s">
        <v>8536</v>
      </c>
      <c r="O1073" t="s">
        <v>8632</v>
      </c>
      <c r="P1073" t="s">
        <v>8598</v>
      </c>
      <c r="Q1073">
        <v>80219</v>
      </c>
      <c r="R1073" t="s">
        <v>8542</v>
      </c>
      <c r="S1073" t="s">
        <v>8120</v>
      </c>
      <c r="T1073" t="s">
        <v>7744</v>
      </c>
    </row>
    <row r="1074" spans="1:20" x14ac:dyDescent="0.25">
      <c r="A1074" t="s">
        <v>1720</v>
      </c>
      <c r="B1074" s="2">
        <v>43053</v>
      </c>
      <c r="C1074" s="2">
        <v>43058</v>
      </c>
      <c r="D1074" t="s">
        <v>19</v>
      </c>
      <c r="E1074" t="s">
        <v>1721</v>
      </c>
      <c r="F1074" t="s">
        <v>1722</v>
      </c>
      <c r="G1074" s="1">
        <v>864</v>
      </c>
      <c r="H1074">
        <v>2</v>
      </c>
      <c r="I1074">
        <v>2</v>
      </c>
      <c r="J1074" s="1">
        <v>3024</v>
      </c>
      <c r="K1074" t="s">
        <v>9128</v>
      </c>
      <c r="L1074" t="s">
        <v>9142</v>
      </c>
      <c r="M1074" t="s">
        <v>9941</v>
      </c>
      <c r="N1074" t="s">
        <v>8536</v>
      </c>
      <c r="O1074" t="s">
        <v>8576</v>
      </c>
      <c r="P1074" t="s">
        <v>8577</v>
      </c>
      <c r="Q1074">
        <v>10035</v>
      </c>
      <c r="R1074" t="s">
        <v>8561</v>
      </c>
      <c r="S1074" t="s">
        <v>8121</v>
      </c>
      <c r="T1074" t="s">
        <v>7736</v>
      </c>
    </row>
    <row r="1075" spans="1:20" x14ac:dyDescent="0.25">
      <c r="A1075" t="s">
        <v>1723</v>
      </c>
      <c r="B1075" s="2">
        <v>42686</v>
      </c>
      <c r="C1075" s="2">
        <v>42693</v>
      </c>
      <c r="D1075" t="s">
        <v>19</v>
      </c>
      <c r="E1075" t="s">
        <v>1724</v>
      </c>
      <c r="F1075" t="s">
        <v>1725</v>
      </c>
      <c r="G1075" s="1">
        <v>627</v>
      </c>
      <c r="H1075">
        <v>5</v>
      </c>
      <c r="I1075">
        <v>7</v>
      </c>
      <c r="J1075" s="1">
        <v>-4598</v>
      </c>
      <c r="K1075" t="s">
        <v>9128</v>
      </c>
      <c r="L1075" t="s">
        <v>9142</v>
      </c>
      <c r="M1075" t="s">
        <v>9942</v>
      </c>
      <c r="N1075" t="s">
        <v>8536</v>
      </c>
      <c r="O1075" t="s">
        <v>8702</v>
      </c>
      <c r="P1075" t="s">
        <v>8581</v>
      </c>
      <c r="Q1075">
        <v>85204</v>
      </c>
      <c r="R1075" t="s">
        <v>8542</v>
      </c>
      <c r="S1075" t="s">
        <v>8122</v>
      </c>
      <c r="T1075" t="s">
        <v>7736</v>
      </c>
    </row>
    <row r="1076" spans="1:20" x14ac:dyDescent="0.25">
      <c r="A1076" t="s">
        <v>1723</v>
      </c>
      <c r="B1076" s="2">
        <v>42686</v>
      </c>
      <c r="C1076" s="2">
        <v>42693</v>
      </c>
      <c r="D1076" t="s">
        <v>19</v>
      </c>
      <c r="E1076" t="s">
        <v>1724</v>
      </c>
      <c r="F1076" t="s">
        <v>522</v>
      </c>
      <c r="G1076" s="1">
        <v>4368</v>
      </c>
      <c r="H1076">
        <v>7</v>
      </c>
      <c r="I1076">
        <v>7</v>
      </c>
      <c r="J1076" s="1">
        <v>-33488</v>
      </c>
      <c r="K1076" t="s">
        <v>9128</v>
      </c>
      <c r="L1076" t="s">
        <v>9142</v>
      </c>
      <c r="M1076" t="s">
        <v>9397</v>
      </c>
      <c r="N1076" t="s">
        <v>8536</v>
      </c>
      <c r="O1076" t="s">
        <v>8702</v>
      </c>
      <c r="P1076" t="s">
        <v>8581</v>
      </c>
      <c r="Q1076">
        <v>85204</v>
      </c>
      <c r="R1076" t="s">
        <v>8542</v>
      </c>
      <c r="S1076" t="s">
        <v>8122</v>
      </c>
      <c r="T1076" t="s">
        <v>7736</v>
      </c>
    </row>
    <row r="1077" spans="1:20" x14ac:dyDescent="0.25">
      <c r="A1077" t="s">
        <v>1723</v>
      </c>
      <c r="B1077" s="2">
        <v>42686</v>
      </c>
      <c r="C1077" s="2">
        <v>42693</v>
      </c>
      <c r="D1077" t="s">
        <v>19</v>
      </c>
      <c r="E1077" t="s">
        <v>1724</v>
      </c>
      <c r="F1077" t="s">
        <v>1726</v>
      </c>
      <c r="G1077" s="1">
        <v>31984</v>
      </c>
      <c r="H1077">
        <v>2</v>
      </c>
      <c r="I1077">
        <v>2</v>
      </c>
      <c r="J1077" s="1">
        <v>1999</v>
      </c>
      <c r="K1077" t="s">
        <v>9139</v>
      </c>
      <c r="L1077" t="s">
        <v>9162</v>
      </c>
      <c r="M1077" t="s">
        <v>9943</v>
      </c>
      <c r="N1077" t="s">
        <v>8536</v>
      </c>
      <c r="O1077" t="s">
        <v>8702</v>
      </c>
      <c r="P1077" t="s">
        <v>8581</v>
      </c>
      <c r="Q1077">
        <v>85204</v>
      </c>
      <c r="R1077" t="s">
        <v>8542</v>
      </c>
      <c r="S1077" t="s">
        <v>8122</v>
      </c>
      <c r="T1077" t="s">
        <v>7736</v>
      </c>
    </row>
    <row r="1078" spans="1:20" x14ac:dyDescent="0.25">
      <c r="A1078" t="s">
        <v>1727</v>
      </c>
      <c r="B1078" s="2">
        <v>42642</v>
      </c>
      <c r="C1078" s="2">
        <v>42643</v>
      </c>
      <c r="D1078" t="s">
        <v>79</v>
      </c>
      <c r="E1078" t="s">
        <v>1728</v>
      </c>
      <c r="F1078" t="s">
        <v>1729</v>
      </c>
      <c r="G1078" s="1">
        <v>4088</v>
      </c>
      <c r="H1078">
        <v>7</v>
      </c>
      <c r="I1078">
        <v>0</v>
      </c>
      <c r="J1078" s="1">
        <v>106288</v>
      </c>
      <c r="K1078" t="s">
        <v>9128</v>
      </c>
      <c r="L1078" t="s">
        <v>9137</v>
      </c>
      <c r="M1078" t="s">
        <v>9944</v>
      </c>
      <c r="N1078" t="s">
        <v>8536</v>
      </c>
      <c r="O1078" t="s">
        <v>8603</v>
      </c>
      <c r="P1078" t="s">
        <v>8575</v>
      </c>
      <c r="Q1078">
        <v>47201</v>
      </c>
      <c r="R1078" t="s">
        <v>8551</v>
      </c>
      <c r="S1078" t="s">
        <v>8123</v>
      </c>
      <c r="T1078" t="s">
        <v>7744</v>
      </c>
    </row>
    <row r="1079" spans="1:20" x14ac:dyDescent="0.25">
      <c r="A1079" t="s">
        <v>1730</v>
      </c>
      <c r="B1079" s="2">
        <v>43001</v>
      </c>
      <c r="C1079" s="2">
        <v>43003</v>
      </c>
      <c r="D1079" t="s">
        <v>11</v>
      </c>
      <c r="E1079" t="s">
        <v>1731</v>
      </c>
      <c r="F1079" t="s">
        <v>1732</v>
      </c>
      <c r="G1079" s="1">
        <v>11996</v>
      </c>
      <c r="H1079">
        <v>2</v>
      </c>
      <c r="I1079">
        <v>0</v>
      </c>
      <c r="J1079" s="1">
        <v>335888</v>
      </c>
      <c r="K1079" t="s">
        <v>9128</v>
      </c>
      <c r="L1079" t="s">
        <v>9144</v>
      </c>
      <c r="M1079" t="s">
        <v>9945</v>
      </c>
      <c r="N1079" t="s">
        <v>8536</v>
      </c>
      <c r="O1079" t="s">
        <v>8547</v>
      </c>
      <c r="P1079" t="s">
        <v>8548</v>
      </c>
      <c r="Q1079">
        <v>98105</v>
      </c>
      <c r="R1079" t="s">
        <v>8542</v>
      </c>
      <c r="S1079" t="s">
        <v>8124</v>
      </c>
      <c r="T1079" t="s">
        <v>7736</v>
      </c>
    </row>
    <row r="1080" spans="1:20" x14ac:dyDescent="0.25">
      <c r="A1080" t="s">
        <v>1730</v>
      </c>
      <c r="B1080" s="2">
        <v>43001</v>
      </c>
      <c r="C1080" s="2">
        <v>43003</v>
      </c>
      <c r="D1080" t="s">
        <v>11</v>
      </c>
      <c r="E1080" t="s">
        <v>1731</v>
      </c>
      <c r="F1080" t="s">
        <v>944</v>
      </c>
      <c r="G1080" s="1">
        <v>3144</v>
      </c>
      <c r="H1080">
        <v>3</v>
      </c>
      <c r="I1080">
        <v>0</v>
      </c>
      <c r="J1080" s="1">
        <v>84888</v>
      </c>
      <c r="K1080" t="s">
        <v>9128</v>
      </c>
      <c r="L1080" t="s">
        <v>9133</v>
      </c>
      <c r="M1080" t="s">
        <v>9610</v>
      </c>
      <c r="N1080" t="s">
        <v>8536</v>
      </c>
      <c r="O1080" t="s">
        <v>8547</v>
      </c>
      <c r="P1080" t="s">
        <v>8548</v>
      </c>
      <c r="Q1080">
        <v>98105</v>
      </c>
      <c r="R1080" t="s">
        <v>8542</v>
      </c>
      <c r="S1080" t="s">
        <v>8124</v>
      </c>
      <c r="T1080" t="s">
        <v>7736</v>
      </c>
    </row>
    <row r="1081" spans="1:20" x14ac:dyDescent="0.25">
      <c r="A1081" t="s">
        <v>1730</v>
      </c>
      <c r="B1081" s="2">
        <v>43001</v>
      </c>
      <c r="C1081" s="2">
        <v>43003</v>
      </c>
      <c r="D1081" t="s">
        <v>11</v>
      </c>
      <c r="E1081" t="s">
        <v>1731</v>
      </c>
      <c r="F1081" t="s">
        <v>967</v>
      </c>
      <c r="G1081" s="1">
        <v>688</v>
      </c>
      <c r="H1081">
        <v>1</v>
      </c>
      <c r="I1081">
        <v>2</v>
      </c>
      <c r="J1081" s="1">
        <v>2322</v>
      </c>
      <c r="K1081" t="s">
        <v>9128</v>
      </c>
      <c r="L1081" t="s">
        <v>9142</v>
      </c>
      <c r="M1081" t="s">
        <v>9620</v>
      </c>
      <c r="N1081" t="s">
        <v>8536</v>
      </c>
      <c r="O1081" t="s">
        <v>8547</v>
      </c>
      <c r="P1081" t="s">
        <v>8548</v>
      </c>
      <c r="Q1081">
        <v>98105</v>
      </c>
      <c r="R1081" t="s">
        <v>8542</v>
      </c>
      <c r="S1081" t="s">
        <v>8124</v>
      </c>
      <c r="T1081" t="s">
        <v>7736</v>
      </c>
    </row>
    <row r="1082" spans="1:20" x14ac:dyDescent="0.25">
      <c r="A1082" t="s">
        <v>1733</v>
      </c>
      <c r="B1082" s="2">
        <v>42337</v>
      </c>
      <c r="C1082" s="2">
        <v>42342</v>
      </c>
      <c r="D1082" t="s">
        <v>19</v>
      </c>
      <c r="E1082" t="s">
        <v>1734</v>
      </c>
      <c r="F1082" t="s">
        <v>1735</v>
      </c>
      <c r="G1082" s="1">
        <v>1992</v>
      </c>
      <c r="H1082">
        <v>4</v>
      </c>
      <c r="I1082">
        <v>0</v>
      </c>
      <c r="J1082" s="1">
        <v>93624</v>
      </c>
      <c r="K1082" t="s">
        <v>9128</v>
      </c>
      <c r="L1082" t="s">
        <v>9148</v>
      </c>
      <c r="M1082" t="s">
        <v>9172</v>
      </c>
      <c r="N1082" t="s">
        <v>8536</v>
      </c>
      <c r="O1082" t="s">
        <v>8638</v>
      </c>
      <c r="P1082" t="s">
        <v>8571</v>
      </c>
      <c r="Q1082">
        <v>48227</v>
      </c>
      <c r="R1082" t="s">
        <v>8551</v>
      </c>
      <c r="S1082" t="s">
        <v>8125</v>
      </c>
      <c r="T1082" t="s">
        <v>7738</v>
      </c>
    </row>
    <row r="1083" spans="1:20" x14ac:dyDescent="0.25">
      <c r="A1083" t="s">
        <v>1733</v>
      </c>
      <c r="B1083" s="2">
        <v>42337</v>
      </c>
      <c r="C1083" s="2">
        <v>42342</v>
      </c>
      <c r="D1083" t="s">
        <v>19</v>
      </c>
      <c r="E1083" t="s">
        <v>1734</v>
      </c>
      <c r="F1083" t="s">
        <v>1736</v>
      </c>
      <c r="G1083" s="1">
        <v>110691</v>
      </c>
      <c r="H1083">
        <v>9</v>
      </c>
      <c r="I1083">
        <v>0</v>
      </c>
      <c r="J1083" s="1">
        <v>1217601</v>
      </c>
      <c r="K1083" t="s">
        <v>9123</v>
      </c>
      <c r="L1083" t="s">
        <v>9126</v>
      </c>
      <c r="M1083" t="s">
        <v>9946</v>
      </c>
      <c r="N1083" t="s">
        <v>8536</v>
      </c>
      <c r="O1083" t="s">
        <v>8638</v>
      </c>
      <c r="P1083" t="s">
        <v>8571</v>
      </c>
      <c r="Q1083">
        <v>48227</v>
      </c>
      <c r="R1083" t="s">
        <v>8551</v>
      </c>
      <c r="S1083" t="s">
        <v>8125</v>
      </c>
      <c r="T1083" t="s">
        <v>7738</v>
      </c>
    </row>
    <row r="1084" spans="1:20" x14ac:dyDescent="0.25">
      <c r="A1084" t="s">
        <v>1737</v>
      </c>
      <c r="B1084" s="2">
        <v>42430</v>
      </c>
      <c r="C1084" s="2">
        <v>42434</v>
      </c>
      <c r="D1084" t="s">
        <v>19</v>
      </c>
      <c r="E1084" t="s">
        <v>141</v>
      </c>
      <c r="F1084" t="s">
        <v>1271</v>
      </c>
      <c r="G1084" s="1">
        <v>836592</v>
      </c>
      <c r="H1084">
        <v>8</v>
      </c>
      <c r="I1084">
        <v>4</v>
      </c>
      <c r="J1084" s="1">
        <v>-2649208</v>
      </c>
      <c r="K1084" t="s">
        <v>9123</v>
      </c>
      <c r="L1084" t="s">
        <v>9131</v>
      </c>
      <c r="M1084" t="s">
        <v>9754</v>
      </c>
      <c r="N1084" t="s">
        <v>8536</v>
      </c>
      <c r="O1084" t="s">
        <v>8762</v>
      </c>
      <c r="P1084" t="s">
        <v>8577</v>
      </c>
      <c r="Q1084">
        <v>10701</v>
      </c>
      <c r="R1084" t="s">
        <v>8561</v>
      </c>
      <c r="S1084" t="s">
        <v>7768</v>
      </c>
      <c r="T1084" t="s">
        <v>7736</v>
      </c>
    </row>
    <row r="1085" spans="1:20" x14ac:dyDescent="0.25">
      <c r="A1085" t="s">
        <v>1737</v>
      </c>
      <c r="B1085" s="2">
        <v>42430</v>
      </c>
      <c r="C1085" s="2">
        <v>42434</v>
      </c>
      <c r="D1085" t="s">
        <v>19</v>
      </c>
      <c r="E1085" t="s">
        <v>141</v>
      </c>
      <c r="F1085" t="s">
        <v>1738</v>
      </c>
      <c r="G1085" s="1">
        <v>2638</v>
      </c>
      <c r="H1085">
        <v>1</v>
      </c>
      <c r="I1085">
        <v>0</v>
      </c>
      <c r="J1085" s="1">
        <v>121348</v>
      </c>
      <c r="K1085" t="s">
        <v>9128</v>
      </c>
      <c r="L1085" t="s">
        <v>9148</v>
      </c>
      <c r="M1085" t="s">
        <v>9172</v>
      </c>
      <c r="N1085" t="s">
        <v>8536</v>
      </c>
      <c r="O1085" t="s">
        <v>8762</v>
      </c>
      <c r="P1085" t="s">
        <v>8577</v>
      </c>
      <c r="Q1085">
        <v>10701</v>
      </c>
      <c r="R1085" t="s">
        <v>8561</v>
      </c>
      <c r="S1085" t="s">
        <v>7768</v>
      </c>
      <c r="T1085" t="s">
        <v>7736</v>
      </c>
    </row>
    <row r="1086" spans="1:20" x14ac:dyDescent="0.25">
      <c r="A1086" t="s">
        <v>1737</v>
      </c>
      <c r="B1086" s="2">
        <v>42430</v>
      </c>
      <c r="C1086" s="2">
        <v>42434</v>
      </c>
      <c r="D1086" t="s">
        <v>19</v>
      </c>
      <c r="E1086" t="s">
        <v>141</v>
      </c>
      <c r="F1086" t="s">
        <v>506</v>
      </c>
      <c r="G1086" s="1">
        <v>36292</v>
      </c>
      <c r="H1086">
        <v>2</v>
      </c>
      <c r="I1086">
        <v>0</v>
      </c>
      <c r="J1086" s="1">
        <v>1052468</v>
      </c>
      <c r="K1086" t="s">
        <v>9128</v>
      </c>
      <c r="L1086" t="s">
        <v>9133</v>
      </c>
      <c r="M1086" t="s">
        <v>9387</v>
      </c>
      <c r="N1086" t="s">
        <v>8536</v>
      </c>
      <c r="O1086" t="s">
        <v>8762</v>
      </c>
      <c r="P1086" t="s">
        <v>8577</v>
      </c>
      <c r="Q1086">
        <v>10701</v>
      </c>
      <c r="R1086" t="s">
        <v>8561</v>
      </c>
      <c r="S1086" t="s">
        <v>7768</v>
      </c>
      <c r="T1086" t="s">
        <v>7736</v>
      </c>
    </row>
    <row r="1087" spans="1:20" x14ac:dyDescent="0.25">
      <c r="A1087" t="s">
        <v>1737</v>
      </c>
      <c r="B1087" s="2">
        <v>42430</v>
      </c>
      <c r="C1087" s="2">
        <v>42434</v>
      </c>
      <c r="D1087" t="s">
        <v>19</v>
      </c>
      <c r="E1087" t="s">
        <v>141</v>
      </c>
      <c r="F1087" t="s">
        <v>1739</v>
      </c>
      <c r="G1087" s="1">
        <v>489993</v>
      </c>
      <c r="H1087">
        <v>7</v>
      </c>
      <c r="I1087">
        <v>0</v>
      </c>
      <c r="J1087" s="1">
        <v>24009657</v>
      </c>
      <c r="K1087" t="s">
        <v>9139</v>
      </c>
      <c r="L1087" t="s">
        <v>9296</v>
      </c>
      <c r="M1087" t="s">
        <v>9947</v>
      </c>
      <c r="N1087" t="s">
        <v>8536</v>
      </c>
      <c r="O1087" t="s">
        <v>8762</v>
      </c>
      <c r="P1087" t="s">
        <v>8577</v>
      </c>
      <c r="Q1087">
        <v>10701</v>
      </c>
      <c r="R1087" t="s">
        <v>8561</v>
      </c>
      <c r="S1087" t="s">
        <v>7768</v>
      </c>
      <c r="T1087" t="s">
        <v>7736</v>
      </c>
    </row>
    <row r="1088" spans="1:20" x14ac:dyDescent="0.25">
      <c r="A1088" t="s">
        <v>1740</v>
      </c>
      <c r="B1088" s="2">
        <v>42594</v>
      </c>
      <c r="C1088" s="2">
        <v>42594</v>
      </c>
      <c r="D1088" t="s">
        <v>654</v>
      </c>
      <c r="E1088" t="s">
        <v>213</v>
      </c>
      <c r="F1088" t="s">
        <v>1741</v>
      </c>
      <c r="G1088" s="1">
        <v>648</v>
      </c>
      <c r="H1088">
        <v>1</v>
      </c>
      <c r="I1088">
        <v>0</v>
      </c>
      <c r="J1088" s="1">
        <v>31104</v>
      </c>
      <c r="K1088" t="s">
        <v>9128</v>
      </c>
      <c r="L1088" t="s">
        <v>9148</v>
      </c>
      <c r="M1088" t="s">
        <v>9948</v>
      </c>
      <c r="N1088" t="s">
        <v>8536</v>
      </c>
      <c r="O1088" t="s">
        <v>8670</v>
      </c>
      <c r="P1088" t="s">
        <v>8602</v>
      </c>
      <c r="Q1088">
        <v>50315</v>
      </c>
      <c r="R1088" t="s">
        <v>8551</v>
      </c>
      <c r="S1088" t="s">
        <v>7786</v>
      </c>
      <c r="T1088" t="s">
        <v>7736</v>
      </c>
    </row>
    <row r="1089" spans="1:20" x14ac:dyDescent="0.25">
      <c r="A1089" t="s">
        <v>1742</v>
      </c>
      <c r="B1089" s="2">
        <v>42597</v>
      </c>
      <c r="C1089" s="2">
        <v>42602</v>
      </c>
      <c r="D1089" t="s">
        <v>11</v>
      </c>
      <c r="E1089" t="s">
        <v>1743</v>
      </c>
      <c r="F1089" t="s">
        <v>360</v>
      </c>
      <c r="G1089" s="1">
        <v>71976</v>
      </c>
      <c r="H1089">
        <v>3</v>
      </c>
      <c r="I1089">
        <v>2</v>
      </c>
      <c r="J1089" s="1">
        <v>71976</v>
      </c>
      <c r="K1089" t="s">
        <v>9139</v>
      </c>
      <c r="L1089" t="s">
        <v>9140</v>
      </c>
      <c r="M1089" t="s">
        <v>9315</v>
      </c>
      <c r="N1089" t="s">
        <v>8536</v>
      </c>
      <c r="O1089" t="s">
        <v>8763</v>
      </c>
      <c r="P1089" t="s">
        <v>8541</v>
      </c>
      <c r="Q1089">
        <v>94601</v>
      </c>
      <c r="R1089" t="s">
        <v>8542</v>
      </c>
      <c r="S1089" t="s">
        <v>8126</v>
      </c>
      <c r="T1089" t="s">
        <v>7738</v>
      </c>
    </row>
    <row r="1090" spans="1:20" x14ac:dyDescent="0.25">
      <c r="A1090" t="s">
        <v>1742</v>
      </c>
      <c r="B1090" s="2">
        <v>42597</v>
      </c>
      <c r="C1090" s="2">
        <v>42602</v>
      </c>
      <c r="D1090" t="s">
        <v>11</v>
      </c>
      <c r="E1090" t="s">
        <v>1743</v>
      </c>
      <c r="F1090" t="s">
        <v>1744</v>
      </c>
      <c r="G1090" s="1">
        <v>315</v>
      </c>
      <c r="H1090">
        <v>1</v>
      </c>
      <c r="I1090">
        <v>0</v>
      </c>
      <c r="J1090" s="1">
        <v>1512</v>
      </c>
      <c r="K1090" t="s">
        <v>9128</v>
      </c>
      <c r="L1090" t="s">
        <v>9129</v>
      </c>
      <c r="M1090" t="s">
        <v>9949</v>
      </c>
      <c r="N1090" t="s">
        <v>8536</v>
      </c>
      <c r="O1090" t="s">
        <v>8763</v>
      </c>
      <c r="P1090" t="s">
        <v>8541</v>
      </c>
      <c r="Q1090">
        <v>94601</v>
      </c>
      <c r="R1090" t="s">
        <v>8542</v>
      </c>
      <c r="S1090" t="s">
        <v>8126</v>
      </c>
      <c r="T1090" t="s">
        <v>7738</v>
      </c>
    </row>
    <row r="1091" spans="1:20" x14ac:dyDescent="0.25">
      <c r="A1091" t="s">
        <v>1745</v>
      </c>
      <c r="B1091" s="2">
        <v>42890</v>
      </c>
      <c r="C1091" s="2">
        <v>42896</v>
      </c>
      <c r="D1091" t="s">
        <v>19</v>
      </c>
      <c r="E1091" t="s">
        <v>1569</v>
      </c>
      <c r="F1091" t="s">
        <v>597</v>
      </c>
      <c r="G1091" s="1">
        <v>31984</v>
      </c>
      <c r="H1091">
        <v>2</v>
      </c>
      <c r="I1091">
        <v>2</v>
      </c>
      <c r="J1091" s="1">
        <v>1999</v>
      </c>
      <c r="K1091" t="s">
        <v>9123</v>
      </c>
      <c r="L1091" t="s">
        <v>9135</v>
      </c>
      <c r="M1091" t="s">
        <v>9437</v>
      </c>
      <c r="N1091" t="s">
        <v>8536</v>
      </c>
      <c r="O1091" t="s">
        <v>8622</v>
      </c>
      <c r="P1091" t="s">
        <v>8546</v>
      </c>
      <c r="Q1091">
        <v>28110</v>
      </c>
      <c r="R1091" t="s">
        <v>8539</v>
      </c>
      <c r="S1091" t="s">
        <v>8090</v>
      </c>
      <c r="T1091" t="s">
        <v>7738</v>
      </c>
    </row>
    <row r="1092" spans="1:20" x14ac:dyDescent="0.25">
      <c r="A1092" t="s">
        <v>1745</v>
      </c>
      <c r="B1092" s="2">
        <v>42890</v>
      </c>
      <c r="C1092" s="2">
        <v>42896</v>
      </c>
      <c r="D1092" t="s">
        <v>19</v>
      </c>
      <c r="E1092" t="s">
        <v>1569</v>
      </c>
      <c r="F1092" t="s">
        <v>1746</v>
      </c>
      <c r="G1092" s="1">
        <v>71984</v>
      </c>
      <c r="H1092">
        <v>2</v>
      </c>
      <c r="I1092">
        <v>2</v>
      </c>
      <c r="J1092" s="1">
        <v>251944</v>
      </c>
      <c r="K1092" t="s">
        <v>9139</v>
      </c>
      <c r="L1092" t="s">
        <v>9140</v>
      </c>
      <c r="M1092" t="s">
        <v>9950</v>
      </c>
      <c r="N1092" t="s">
        <v>8536</v>
      </c>
      <c r="O1092" t="s">
        <v>8622</v>
      </c>
      <c r="P1092" t="s">
        <v>8546</v>
      </c>
      <c r="Q1092">
        <v>28110</v>
      </c>
      <c r="R1092" t="s">
        <v>8539</v>
      </c>
      <c r="S1092" t="s">
        <v>8090</v>
      </c>
      <c r="T1092" t="s">
        <v>7738</v>
      </c>
    </row>
    <row r="1093" spans="1:20" x14ac:dyDescent="0.25">
      <c r="A1093" t="s">
        <v>1747</v>
      </c>
      <c r="B1093" s="2">
        <v>42344</v>
      </c>
      <c r="C1093" s="2">
        <v>42351</v>
      </c>
      <c r="D1093" t="s">
        <v>19</v>
      </c>
      <c r="E1093" t="s">
        <v>1178</v>
      </c>
      <c r="F1093" t="s">
        <v>1748</v>
      </c>
      <c r="G1093" s="1">
        <v>12015</v>
      </c>
      <c r="H1093">
        <v>9</v>
      </c>
      <c r="I1093">
        <v>0</v>
      </c>
      <c r="J1093" s="1">
        <v>33642</v>
      </c>
      <c r="K1093" t="s">
        <v>9128</v>
      </c>
      <c r="L1093" t="s">
        <v>9137</v>
      </c>
      <c r="M1093" t="s">
        <v>9951</v>
      </c>
      <c r="N1093" t="s">
        <v>8536</v>
      </c>
      <c r="O1093" t="s">
        <v>8642</v>
      </c>
      <c r="P1093" t="s">
        <v>8541</v>
      </c>
      <c r="Q1093">
        <v>92105</v>
      </c>
      <c r="R1093" t="s">
        <v>8542</v>
      </c>
      <c r="S1093" t="s">
        <v>8006</v>
      </c>
      <c r="T1093" t="s">
        <v>7736</v>
      </c>
    </row>
    <row r="1094" spans="1:20" x14ac:dyDescent="0.25">
      <c r="A1094" t="s">
        <v>1747</v>
      </c>
      <c r="B1094" s="2">
        <v>42344</v>
      </c>
      <c r="C1094" s="2">
        <v>42351</v>
      </c>
      <c r="D1094" t="s">
        <v>19</v>
      </c>
      <c r="E1094" t="s">
        <v>1178</v>
      </c>
      <c r="F1094" t="s">
        <v>1749</v>
      </c>
      <c r="G1094" s="1">
        <v>219184</v>
      </c>
      <c r="H1094">
        <v>2</v>
      </c>
      <c r="I1094">
        <v>2</v>
      </c>
      <c r="J1094" s="1">
        <v>191786</v>
      </c>
      <c r="K1094" t="s">
        <v>9139</v>
      </c>
      <c r="L1094" t="s">
        <v>9140</v>
      </c>
      <c r="M1094" t="s">
        <v>9952</v>
      </c>
      <c r="N1094" t="s">
        <v>8536</v>
      </c>
      <c r="O1094" t="s">
        <v>8642</v>
      </c>
      <c r="P1094" t="s">
        <v>8541</v>
      </c>
      <c r="Q1094">
        <v>92105</v>
      </c>
      <c r="R1094" t="s">
        <v>8542</v>
      </c>
      <c r="S1094" t="s">
        <v>8006</v>
      </c>
      <c r="T1094" t="s">
        <v>7736</v>
      </c>
    </row>
    <row r="1095" spans="1:20" x14ac:dyDescent="0.25">
      <c r="A1095" t="s">
        <v>1750</v>
      </c>
      <c r="B1095" s="2">
        <v>42365</v>
      </c>
      <c r="C1095" s="2">
        <v>42369</v>
      </c>
      <c r="D1095" t="s">
        <v>19</v>
      </c>
      <c r="E1095" t="s">
        <v>1751</v>
      </c>
      <c r="F1095" t="s">
        <v>1752</v>
      </c>
      <c r="G1095" s="1">
        <v>289</v>
      </c>
      <c r="H1095">
        <v>5</v>
      </c>
      <c r="I1095">
        <v>0</v>
      </c>
      <c r="J1095" s="1">
        <v>14161</v>
      </c>
      <c r="K1095" t="s">
        <v>9128</v>
      </c>
      <c r="L1095" t="s">
        <v>9148</v>
      </c>
      <c r="M1095" t="s">
        <v>9953</v>
      </c>
      <c r="N1095" t="s">
        <v>8536</v>
      </c>
      <c r="O1095" t="s">
        <v>8764</v>
      </c>
      <c r="P1095" t="s">
        <v>8744</v>
      </c>
      <c r="Q1095">
        <v>20735</v>
      </c>
      <c r="R1095" t="s">
        <v>8561</v>
      </c>
      <c r="S1095" t="s">
        <v>8127</v>
      </c>
      <c r="T1095" t="s">
        <v>7744</v>
      </c>
    </row>
    <row r="1096" spans="1:20" x14ac:dyDescent="0.25">
      <c r="A1096" t="s">
        <v>1750</v>
      </c>
      <c r="B1096" s="2">
        <v>42365</v>
      </c>
      <c r="C1096" s="2">
        <v>42369</v>
      </c>
      <c r="D1096" t="s">
        <v>19</v>
      </c>
      <c r="E1096" t="s">
        <v>1751</v>
      </c>
      <c r="F1096" t="s">
        <v>333</v>
      </c>
      <c r="G1096" s="1">
        <v>35596</v>
      </c>
      <c r="H1096">
        <v>2</v>
      </c>
      <c r="I1096">
        <v>0</v>
      </c>
      <c r="J1096" s="1">
        <v>1032284</v>
      </c>
      <c r="K1096" t="s">
        <v>9128</v>
      </c>
      <c r="L1096" t="s">
        <v>9144</v>
      </c>
      <c r="M1096" t="s">
        <v>9301</v>
      </c>
      <c r="N1096" t="s">
        <v>8536</v>
      </c>
      <c r="O1096" t="s">
        <v>8764</v>
      </c>
      <c r="P1096" t="s">
        <v>8744</v>
      </c>
      <c r="Q1096">
        <v>20735</v>
      </c>
      <c r="R1096" t="s">
        <v>8561</v>
      </c>
      <c r="S1096" t="s">
        <v>8127</v>
      </c>
      <c r="T1096" t="s">
        <v>7744</v>
      </c>
    </row>
    <row r="1097" spans="1:20" x14ac:dyDescent="0.25">
      <c r="A1097" t="s">
        <v>1753</v>
      </c>
      <c r="B1097" s="2">
        <v>42756</v>
      </c>
      <c r="C1097" s="2">
        <v>42761</v>
      </c>
      <c r="D1097" t="s">
        <v>19</v>
      </c>
      <c r="E1097" t="s">
        <v>1754</v>
      </c>
      <c r="F1097" t="s">
        <v>1755</v>
      </c>
      <c r="G1097" s="1">
        <v>348208</v>
      </c>
      <c r="H1097">
        <v>7</v>
      </c>
      <c r="I1097">
        <v>2</v>
      </c>
      <c r="J1097" s="1">
        <v>304682</v>
      </c>
      <c r="K1097" t="s">
        <v>9128</v>
      </c>
      <c r="L1097" t="s">
        <v>9133</v>
      </c>
      <c r="M1097" t="s">
        <v>9954</v>
      </c>
      <c r="N1097" t="s">
        <v>8536</v>
      </c>
      <c r="O1097" t="s">
        <v>8599</v>
      </c>
      <c r="P1097" t="s">
        <v>8546</v>
      </c>
      <c r="Q1097">
        <v>28205</v>
      </c>
      <c r="R1097" t="s">
        <v>8539</v>
      </c>
      <c r="S1097" t="s">
        <v>8128</v>
      </c>
      <c r="T1097" t="s">
        <v>7744</v>
      </c>
    </row>
    <row r="1098" spans="1:20" x14ac:dyDescent="0.25">
      <c r="A1098" t="s">
        <v>1753</v>
      </c>
      <c r="B1098" s="2">
        <v>42756</v>
      </c>
      <c r="C1098" s="2">
        <v>42761</v>
      </c>
      <c r="D1098" t="s">
        <v>19</v>
      </c>
      <c r="E1098" t="s">
        <v>1754</v>
      </c>
      <c r="F1098" t="s">
        <v>1756</v>
      </c>
      <c r="G1098" s="1">
        <v>35784</v>
      </c>
      <c r="H1098">
        <v>7</v>
      </c>
      <c r="I1098">
        <v>7</v>
      </c>
      <c r="J1098" s="1">
        <v>-286272</v>
      </c>
      <c r="K1098" t="s">
        <v>9128</v>
      </c>
      <c r="L1098" t="s">
        <v>9142</v>
      </c>
      <c r="M1098" t="s">
        <v>9955</v>
      </c>
      <c r="N1098" t="s">
        <v>8536</v>
      </c>
      <c r="O1098" t="s">
        <v>8599</v>
      </c>
      <c r="P1098" t="s">
        <v>8546</v>
      </c>
      <c r="Q1098">
        <v>28205</v>
      </c>
      <c r="R1098" t="s">
        <v>8539</v>
      </c>
      <c r="S1098" t="s">
        <v>8128</v>
      </c>
      <c r="T1098" t="s">
        <v>7744</v>
      </c>
    </row>
    <row r="1099" spans="1:20" x14ac:dyDescent="0.25">
      <c r="A1099" t="s">
        <v>1757</v>
      </c>
      <c r="B1099" s="2">
        <v>41815</v>
      </c>
      <c r="C1099" s="2">
        <v>41818</v>
      </c>
      <c r="D1099" t="s">
        <v>79</v>
      </c>
      <c r="E1099" t="s">
        <v>1681</v>
      </c>
      <c r="F1099" t="s">
        <v>1758</v>
      </c>
      <c r="G1099" s="1">
        <v>44784</v>
      </c>
      <c r="H1099">
        <v>5</v>
      </c>
      <c r="I1099">
        <v>2</v>
      </c>
      <c r="J1099" s="1">
        <v>11196</v>
      </c>
      <c r="K1099" t="s">
        <v>9123</v>
      </c>
      <c r="L1099" t="s">
        <v>9131</v>
      </c>
      <c r="M1099" t="s">
        <v>9956</v>
      </c>
      <c r="N1099" t="s">
        <v>8536</v>
      </c>
      <c r="O1099" t="s">
        <v>8540</v>
      </c>
      <c r="P1099" t="s">
        <v>8541</v>
      </c>
      <c r="Q1099">
        <v>90049</v>
      </c>
      <c r="R1099" t="s">
        <v>8542</v>
      </c>
      <c r="S1099" t="s">
        <v>8112</v>
      </c>
      <c r="T1099" t="s">
        <v>7738</v>
      </c>
    </row>
    <row r="1100" spans="1:20" x14ac:dyDescent="0.25">
      <c r="A1100" t="s">
        <v>1759</v>
      </c>
      <c r="B1100" s="2">
        <v>42535</v>
      </c>
      <c r="C1100" s="2">
        <v>42538</v>
      </c>
      <c r="D1100" t="s">
        <v>79</v>
      </c>
      <c r="E1100" t="s">
        <v>1760</v>
      </c>
      <c r="F1100" t="s">
        <v>1761</v>
      </c>
      <c r="G1100" s="1">
        <v>704</v>
      </c>
      <c r="H1100">
        <v>4</v>
      </c>
      <c r="I1100">
        <v>0</v>
      </c>
      <c r="J1100" s="1">
        <v>20416</v>
      </c>
      <c r="K1100" t="s">
        <v>9128</v>
      </c>
      <c r="L1100" t="s">
        <v>9137</v>
      </c>
      <c r="M1100" t="s">
        <v>9957</v>
      </c>
      <c r="N1100" t="s">
        <v>8536</v>
      </c>
      <c r="O1100" t="s">
        <v>8556</v>
      </c>
      <c r="P1100" t="s">
        <v>8541</v>
      </c>
      <c r="Q1100">
        <v>94122</v>
      </c>
      <c r="R1100" t="s">
        <v>8542</v>
      </c>
      <c r="S1100" t="s">
        <v>8129</v>
      </c>
      <c r="T1100" t="s">
        <v>7744</v>
      </c>
    </row>
    <row r="1101" spans="1:20" x14ac:dyDescent="0.25">
      <c r="A1101" t="s">
        <v>1759</v>
      </c>
      <c r="B1101" s="2">
        <v>42535</v>
      </c>
      <c r="C1101" s="2">
        <v>42538</v>
      </c>
      <c r="D1101" t="s">
        <v>79</v>
      </c>
      <c r="E1101" t="s">
        <v>1760</v>
      </c>
      <c r="F1101" t="s">
        <v>797</v>
      </c>
      <c r="G1101" s="1">
        <v>873</v>
      </c>
      <c r="H1101">
        <v>3</v>
      </c>
      <c r="I1101">
        <v>0</v>
      </c>
      <c r="J1101" s="1">
        <v>41031</v>
      </c>
      <c r="K1101" t="s">
        <v>9123</v>
      </c>
      <c r="L1101" t="s">
        <v>9135</v>
      </c>
      <c r="M1101" t="s">
        <v>9538</v>
      </c>
      <c r="N1101" t="s">
        <v>8536</v>
      </c>
      <c r="O1101" t="s">
        <v>8556</v>
      </c>
      <c r="P1101" t="s">
        <v>8541</v>
      </c>
      <c r="Q1101">
        <v>94122</v>
      </c>
      <c r="R1101" t="s">
        <v>8542</v>
      </c>
      <c r="S1101" t="s">
        <v>8129</v>
      </c>
      <c r="T1101" t="s">
        <v>7744</v>
      </c>
    </row>
    <row r="1102" spans="1:20" x14ac:dyDescent="0.25">
      <c r="A1102" t="s">
        <v>1759</v>
      </c>
      <c r="B1102" s="2">
        <v>42535</v>
      </c>
      <c r="C1102" s="2">
        <v>42538</v>
      </c>
      <c r="D1102" t="s">
        <v>79</v>
      </c>
      <c r="E1102" t="s">
        <v>1760</v>
      </c>
      <c r="F1102" t="s">
        <v>1762</v>
      </c>
      <c r="G1102" s="1">
        <v>2929</v>
      </c>
      <c r="H1102">
        <v>1</v>
      </c>
      <c r="I1102">
        <v>0</v>
      </c>
      <c r="J1102" s="1">
        <v>96657</v>
      </c>
      <c r="K1102" t="s">
        <v>9139</v>
      </c>
      <c r="L1102" t="s">
        <v>9162</v>
      </c>
      <c r="M1102" t="s">
        <v>9958</v>
      </c>
      <c r="N1102" t="s">
        <v>8536</v>
      </c>
      <c r="O1102" t="s">
        <v>8556</v>
      </c>
      <c r="P1102" t="s">
        <v>8541</v>
      </c>
      <c r="Q1102">
        <v>94122</v>
      </c>
      <c r="R1102" t="s">
        <v>8542</v>
      </c>
      <c r="S1102" t="s">
        <v>8129</v>
      </c>
      <c r="T1102" t="s">
        <v>7744</v>
      </c>
    </row>
    <row r="1103" spans="1:20" x14ac:dyDescent="0.25">
      <c r="A1103" t="s">
        <v>1759</v>
      </c>
      <c r="B1103" s="2">
        <v>42535</v>
      </c>
      <c r="C1103" s="2">
        <v>42538</v>
      </c>
      <c r="D1103" t="s">
        <v>79</v>
      </c>
      <c r="E1103" t="s">
        <v>1760</v>
      </c>
      <c r="F1103" t="s">
        <v>1763</v>
      </c>
      <c r="G1103" s="1">
        <v>864</v>
      </c>
      <c r="H1103">
        <v>3</v>
      </c>
      <c r="I1103">
        <v>0</v>
      </c>
      <c r="J1103" s="1">
        <v>25056</v>
      </c>
      <c r="K1103" t="s">
        <v>9128</v>
      </c>
      <c r="L1103" t="s">
        <v>9137</v>
      </c>
      <c r="M1103" t="s">
        <v>9959</v>
      </c>
      <c r="N1103" t="s">
        <v>8536</v>
      </c>
      <c r="O1103" t="s">
        <v>8556</v>
      </c>
      <c r="P1103" t="s">
        <v>8541</v>
      </c>
      <c r="Q1103">
        <v>94122</v>
      </c>
      <c r="R1103" t="s">
        <v>8542</v>
      </c>
      <c r="S1103" t="s">
        <v>8129</v>
      </c>
      <c r="T1103" t="s">
        <v>7744</v>
      </c>
    </row>
    <row r="1104" spans="1:20" x14ac:dyDescent="0.25">
      <c r="A1104" t="s">
        <v>1764</v>
      </c>
      <c r="B1104" s="2">
        <v>42846</v>
      </c>
      <c r="C1104" s="2">
        <v>42852</v>
      </c>
      <c r="D1104" t="s">
        <v>19</v>
      </c>
      <c r="E1104" t="s">
        <v>1147</v>
      </c>
      <c r="F1104" t="s">
        <v>614</v>
      </c>
      <c r="G1104" s="1">
        <v>2694</v>
      </c>
      <c r="H1104">
        <v>3</v>
      </c>
      <c r="I1104">
        <v>8</v>
      </c>
      <c r="J1104" s="1">
        <v>-47145</v>
      </c>
      <c r="K1104" t="s">
        <v>9128</v>
      </c>
      <c r="L1104" t="s">
        <v>9142</v>
      </c>
      <c r="M1104" t="s">
        <v>9449</v>
      </c>
      <c r="N1104" t="s">
        <v>8536</v>
      </c>
      <c r="O1104" t="s">
        <v>8563</v>
      </c>
      <c r="P1104" t="s">
        <v>8550</v>
      </c>
      <c r="Q1104">
        <v>77041</v>
      </c>
      <c r="R1104" t="s">
        <v>8551</v>
      </c>
      <c r="S1104" t="s">
        <v>7999</v>
      </c>
      <c r="T1104" t="s">
        <v>7736</v>
      </c>
    </row>
    <row r="1105" spans="1:20" x14ac:dyDescent="0.25">
      <c r="A1105" t="s">
        <v>1764</v>
      </c>
      <c r="B1105" s="2">
        <v>42846</v>
      </c>
      <c r="C1105" s="2">
        <v>42852</v>
      </c>
      <c r="D1105" t="s">
        <v>19</v>
      </c>
      <c r="E1105" t="s">
        <v>1147</v>
      </c>
      <c r="F1105" t="s">
        <v>1628</v>
      </c>
      <c r="G1105" s="1">
        <v>2934</v>
      </c>
      <c r="H1105">
        <v>3</v>
      </c>
      <c r="I1105">
        <v>8</v>
      </c>
      <c r="J1105" s="1">
        <v>-49878</v>
      </c>
      <c r="K1105" t="s">
        <v>9128</v>
      </c>
      <c r="L1105" t="s">
        <v>9142</v>
      </c>
      <c r="M1105" t="s">
        <v>9902</v>
      </c>
      <c r="N1105" t="s">
        <v>8536</v>
      </c>
      <c r="O1105" t="s">
        <v>8563</v>
      </c>
      <c r="P1105" t="s">
        <v>8550</v>
      </c>
      <c r="Q1105">
        <v>77041</v>
      </c>
      <c r="R1105" t="s">
        <v>8551</v>
      </c>
      <c r="S1105" t="s">
        <v>7999</v>
      </c>
      <c r="T1105" t="s">
        <v>7736</v>
      </c>
    </row>
    <row r="1106" spans="1:20" x14ac:dyDescent="0.25">
      <c r="A1106" t="s">
        <v>1765</v>
      </c>
      <c r="B1106" s="2">
        <v>42664</v>
      </c>
      <c r="C1106" s="2">
        <v>42670</v>
      </c>
      <c r="D1106" t="s">
        <v>19</v>
      </c>
      <c r="E1106" t="s">
        <v>1766</v>
      </c>
      <c r="F1106" t="s">
        <v>1767</v>
      </c>
      <c r="G1106" s="1">
        <v>2292</v>
      </c>
      <c r="H1106">
        <v>3</v>
      </c>
      <c r="I1106">
        <v>0</v>
      </c>
      <c r="J1106" s="1">
        <v>112308</v>
      </c>
      <c r="K1106" t="s">
        <v>9128</v>
      </c>
      <c r="L1106" t="s">
        <v>9148</v>
      </c>
      <c r="M1106" t="s">
        <v>9960</v>
      </c>
      <c r="N1106" t="s">
        <v>8536</v>
      </c>
      <c r="O1106" t="s">
        <v>8750</v>
      </c>
      <c r="P1106" t="s">
        <v>8541</v>
      </c>
      <c r="Q1106">
        <v>92503</v>
      </c>
      <c r="R1106" t="s">
        <v>8542</v>
      </c>
      <c r="S1106" t="s">
        <v>8130</v>
      </c>
      <c r="T1106" t="s">
        <v>7736</v>
      </c>
    </row>
    <row r="1107" spans="1:20" x14ac:dyDescent="0.25">
      <c r="A1107" t="s">
        <v>1768</v>
      </c>
      <c r="B1107" s="2">
        <v>42693</v>
      </c>
      <c r="C1107" s="2">
        <v>42698</v>
      </c>
      <c r="D1107" t="s">
        <v>19</v>
      </c>
      <c r="E1107" t="s">
        <v>63</v>
      </c>
      <c r="F1107" t="s">
        <v>408</v>
      </c>
      <c r="G1107" s="1">
        <v>100704</v>
      </c>
      <c r="H1107">
        <v>6</v>
      </c>
      <c r="I1107">
        <v>2</v>
      </c>
      <c r="J1107" s="1">
        <v>-163644</v>
      </c>
      <c r="K1107" t="s">
        <v>9128</v>
      </c>
      <c r="L1107" t="s">
        <v>9133</v>
      </c>
      <c r="M1107" t="s">
        <v>9335</v>
      </c>
      <c r="N1107" t="s">
        <v>8536</v>
      </c>
      <c r="O1107" t="s">
        <v>8563</v>
      </c>
      <c r="P1107" t="s">
        <v>8550</v>
      </c>
      <c r="Q1107">
        <v>77041</v>
      </c>
      <c r="R1107" t="s">
        <v>8551</v>
      </c>
      <c r="S1107" t="s">
        <v>7751</v>
      </c>
      <c r="T1107" t="s">
        <v>7736</v>
      </c>
    </row>
    <row r="1108" spans="1:20" x14ac:dyDescent="0.25">
      <c r="A1108" t="s">
        <v>1768</v>
      </c>
      <c r="B1108" s="2">
        <v>42693</v>
      </c>
      <c r="C1108" s="2">
        <v>42698</v>
      </c>
      <c r="D1108" t="s">
        <v>19</v>
      </c>
      <c r="E1108" t="s">
        <v>63</v>
      </c>
      <c r="F1108" t="s">
        <v>797</v>
      </c>
      <c r="G1108" s="1">
        <v>2328</v>
      </c>
      <c r="H1108">
        <v>2</v>
      </c>
      <c r="I1108">
        <v>6</v>
      </c>
      <c r="J1108" s="1">
        <v>-7566</v>
      </c>
      <c r="K1108" t="s">
        <v>9123</v>
      </c>
      <c r="L1108" t="s">
        <v>9135</v>
      </c>
      <c r="M1108" t="s">
        <v>9538</v>
      </c>
      <c r="N1108" t="s">
        <v>8536</v>
      </c>
      <c r="O1108" t="s">
        <v>8563</v>
      </c>
      <c r="P1108" t="s">
        <v>8550</v>
      </c>
      <c r="Q1108">
        <v>77041</v>
      </c>
      <c r="R1108" t="s">
        <v>8551</v>
      </c>
      <c r="S1108" t="s">
        <v>7751</v>
      </c>
      <c r="T1108" t="s">
        <v>7736</v>
      </c>
    </row>
    <row r="1109" spans="1:20" x14ac:dyDescent="0.25">
      <c r="A1109" t="s">
        <v>1768</v>
      </c>
      <c r="B1109" s="2">
        <v>42693</v>
      </c>
      <c r="C1109" s="2">
        <v>42698</v>
      </c>
      <c r="D1109" t="s">
        <v>19</v>
      </c>
      <c r="E1109" t="s">
        <v>63</v>
      </c>
      <c r="F1109" t="s">
        <v>1769</v>
      </c>
      <c r="G1109" s="1">
        <v>1078</v>
      </c>
      <c r="H1109">
        <v>5</v>
      </c>
      <c r="I1109">
        <v>8</v>
      </c>
      <c r="J1109" s="1">
        <v>-17248</v>
      </c>
      <c r="K1109" t="s">
        <v>9128</v>
      </c>
      <c r="L1109" t="s">
        <v>9142</v>
      </c>
      <c r="M1109" t="s">
        <v>9961</v>
      </c>
      <c r="N1109" t="s">
        <v>8536</v>
      </c>
      <c r="O1109" t="s">
        <v>8563</v>
      </c>
      <c r="P1109" t="s">
        <v>8550</v>
      </c>
      <c r="Q1109">
        <v>77041</v>
      </c>
      <c r="R1109" t="s">
        <v>8551</v>
      </c>
      <c r="S1109" t="s">
        <v>7751</v>
      </c>
      <c r="T1109" t="s">
        <v>7736</v>
      </c>
    </row>
    <row r="1110" spans="1:20" x14ac:dyDescent="0.25">
      <c r="A1110" t="s">
        <v>1768</v>
      </c>
      <c r="B1110" s="2">
        <v>42693</v>
      </c>
      <c r="C1110" s="2">
        <v>42698</v>
      </c>
      <c r="D1110" t="s">
        <v>19</v>
      </c>
      <c r="E1110" t="s">
        <v>63</v>
      </c>
      <c r="F1110" t="s">
        <v>1770</v>
      </c>
      <c r="G1110" s="1">
        <v>58368</v>
      </c>
      <c r="H1110">
        <v>12</v>
      </c>
      <c r="I1110">
        <v>2</v>
      </c>
      <c r="J1110" s="1">
        <v>21888</v>
      </c>
      <c r="K1110" t="s">
        <v>9128</v>
      </c>
      <c r="L1110" t="s">
        <v>9191</v>
      </c>
      <c r="M1110" t="s">
        <v>9267</v>
      </c>
      <c r="N1110" t="s">
        <v>8536</v>
      </c>
      <c r="O1110" t="s">
        <v>8563</v>
      </c>
      <c r="P1110" t="s">
        <v>8550</v>
      </c>
      <c r="Q1110">
        <v>77041</v>
      </c>
      <c r="R1110" t="s">
        <v>8551</v>
      </c>
      <c r="S1110" t="s">
        <v>7751</v>
      </c>
      <c r="T1110" t="s">
        <v>7736</v>
      </c>
    </row>
    <row r="1111" spans="1:20" x14ac:dyDescent="0.25">
      <c r="A1111" t="s">
        <v>1768</v>
      </c>
      <c r="B1111" s="2">
        <v>42693</v>
      </c>
      <c r="C1111" s="2">
        <v>42698</v>
      </c>
      <c r="D1111" t="s">
        <v>19</v>
      </c>
      <c r="E1111" t="s">
        <v>63</v>
      </c>
      <c r="F1111" t="s">
        <v>1771</v>
      </c>
      <c r="G1111" s="1">
        <v>40968</v>
      </c>
      <c r="H1111">
        <v>3</v>
      </c>
      <c r="I1111">
        <v>2</v>
      </c>
      <c r="J1111" s="1">
        <v>138267</v>
      </c>
      <c r="K1111" t="s">
        <v>9128</v>
      </c>
      <c r="L1111" t="s">
        <v>9167</v>
      </c>
      <c r="M1111" t="s">
        <v>9962</v>
      </c>
      <c r="N1111" t="s">
        <v>8536</v>
      </c>
      <c r="O1111" t="s">
        <v>8563</v>
      </c>
      <c r="P1111" t="s">
        <v>8550</v>
      </c>
      <c r="Q1111">
        <v>77041</v>
      </c>
      <c r="R1111" t="s">
        <v>8551</v>
      </c>
      <c r="S1111" t="s">
        <v>7751</v>
      </c>
      <c r="T1111" t="s">
        <v>7736</v>
      </c>
    </row>
    <row r="1112" spans="1:20" x14ac:dyDescent="0.25">
      <c r="A1112" t="s">
        <v>1768</v>
      </c>
      <c r="B1112" s="2">
        <v>42693</v>
      </c>
      <c r="C1112" s="2">
        <v>42698</v>
      </c>
      <c r="D1112" t="s">
        <v>19</v>
      </c>
      <c r="E1112" t="s">
        <v>63</v>
      </c>
      <c r="F1112" t="s">
        <v>1772</v>
      </c>
      <c r="G1112" s="1">
        <v>7196</v>
      </c>
      <c r="H1112">
        <v>5</v>
      </c>
      <c r="I1112">
        <v>2</v>
      </c>
      <c r="J1112" s="1">
        <v>25186</v>
      </c>
      <c r="K1112" t="s">
        <v>9139</v>
      </c>
      <c r="L1112" t="s">
        <v>9140</v>
      </c>
      <c r="M1112" t="s">
        <v>9963</v>
      </c>
      <c r="N1112" t="s">
        <v>8536</v>
      </c>
      <c r="O1112" t="s">
        <v>8563</v>
      </c>
      <c r="P1112" t="s">
        <v>8550</v>
      </c>
      <c r="Q1112">
        <v>77041</v>
      </c>
      <c r="R1112" t="s">
        <v>8551</v>
      </c>
      <c r="S1112" t="s">
        <v>7751</v>
      </c>
      <c r="T1112" t="s">
        <v>7736</v>
      </c>
    </row>
    <row r="1113" spans="1:20" x14ac:dyDescent="0.25">
      <c r="A1113" t="s">
        <v>1768</v>
      </c>
      <c r="B1113" s="2">
        <v>42693</v>
      </c>
      <c r="C1113" s="2">
        <v>42698</v>
      </c>
      <c r="D1113" t="s">
        <v>19</v>
      </c>
      <c r="E1113" t="s">
        <v>63</v>
      </c>
      <c r="F1113" t="s">
        <v>1773</v>
      </c>
      <c r="G1113" s="1">
        <v>10368</v>
      </c>
      <c r="H1113">
        <v>2</v>
      </c>
      <c r="I1113">
        <v>2</v>
      </c>
      <c r="J1113" s="1">
        <v>36288</v>
      </c>
      <c r="K1113" t="s">
        <v>9128</v>
      </c>
      <c r="L1113" t="s">
        <v>9148</v>
      </c>
      <c r="M1113" t="s">
        <v>9964</v>
      </c>
      <c r="N1113" t="s">
        <v>8536</v>
      </c>
      <c r="O1113" t="s">
        <v>8563</v>
      </c>
      <c r="P1113" t="s">
        <v>8550</v>
      </c>
      <c r="Q1113">
        <v>77041</v>
      </c>
      <c r="R1113" t="s">
        <v>8551</v>
      </c>
      <c r="S1113" t="s">
        <v>7751</v>
      </c>
      <c r="T1113" t="s">
        <v>7736</v>
      </c>
    </row>
    <row r="1114" spans="1:20" x14ac:dyDescent="0.25">
      <c r="A1114" t="s">
        <v>1768</v>
      </c>
      <c r="B1114" s="2">
        <v>42693</v>
      </c>
      <c r="C1114" s="2">
        <v>42698</v>
      </c>
      <c r="D1114" t="s">
        <v>19</v>
      </c>
      <c r="E1114" t="s">
        <v>63</v>
      </c>
      <c r="F1114" t="s">
        <v>208</v>
      </c>
      <c r="G1114" s="1">
        <v>1192</v>
      </c>
      <c r="H1114">
        <v>2</v>
      </c>
      <c r="I1114">
        <v>8</v>
      </c>
      <c r="J1114" s="1">
        <v>-20264</v>
      </c>
      <c r="K1114" t="s">
        <v>9128</v>
      </c>
      <c r="L1114" t="s">
        <v>9142</v>
      </c>
      <c r="M1114" t="s">
        <v>9238</v>
      </c>
      <c r="N1114" t="s">
        <v>8536</v>
      </c>
      <c r="O1114" t="s">
        <v>8563</v>
      </c>
      <c r="P1114" t="s">
        <v>8550</v>
      </c>
      <c r="Q1114">
        <v>77041</v>
      </c>
      <c r="R1114" t="s">
        <v>8551</v>
      </c>
      <c r="S1114" t="s">
        <v>7751</v>
      </c>
      <c r="T1114" t="s">
        <v>7736</v>
      </c>
    </row>
    <row r="1115" spans="1:20" x14ac:dyDescent="0.25">
      <c r="A1115" t="s">
        <v>1774</v>
      </c>
      <c r="B1115" s="2">
        <v>43087</v>
      </c>
      <c r="C1115" s="2">
        <v>43092</v>
      </c>
      <c r="D1115" t="s">
        <v>11</v>
      </c>
      <c r="E1115" t="s">
        <v>675</v>
      </c>
      <c r="F1115" t="s">
        <v>1476</v>
      </c>
      <c r="G1115" s="1">
        <v>46672</v>
      </c>
      <c r="H1115">
        <v>2</v>
      </c>
      <c r="I1115">
        <v>2</v>
      </c>
      <c r="J1115" s="1">
        <v>163352</v>
      </c>
      <c r="K1115" t="s">
        <v>9128</v>
      </c>
      <c r="L1115" t="s">
        <v>9142</v>
      </c>
      <c r="M1115" t="s">
        <v>9843</v>
      </c>
      <c r="N1115" t="s">
        <v>8536</v>
      </c>
      <c r="O1115" t="s">
        <v>8765</v>
      </c>
      <c r="P1115" t="s">
        <v>8541</v>
      </c>
      <c r="Q1115">
        <v>92024</v>
      </c>
      <c r="R1115" t="s">
        <v>8542</v>
      </c>
      <c r="S1115" t="s">
        <v>7892</v>
      </c>
      <c r="T1115" t="s">
        <v>7736</v>
      </c>
    </row>
    <row r="1116" spans="1:20" x14ac:dyDescent="0.25">
      <c r="A1116" t="s">
        <v>1774</v>
      </c>
      <c r="B1116" s="2">
        <v>43087</v>
      </c>
      <c r="C1116" s="2">
        <v>43092</v>
      </c>
      <c r="D1116" t="s">
        <v>11</v>
      </c>
      <c r="E1116" t="s">
        <v>675</v>
      </c>
      <c r="F1116" t="s">
        <v>1775</v>
      </c>
      <c r="G1116" s="1">
        <v>119833</v>
      </c>
      <c r="H1116">
        <v>1</v>
      </c>
      <c r="I1116">
        <v>15</v>
      </c>
      <c r="J1116" s="1">
        <v>-126882</v>
      </c>
      <c r="K1116" t="s">
        <v>9123</v>
      </c>
      <c r="L1116" t="s">
        <v>9124</v>
      </c>
      <c r="M1116" t="s">
        <v>9965</v>
      </c>
      <c r="N1116" t="s">
        <v>8536</v>
      </c>
      <c r="O1116" t="s">
        <v>8765</v>
      </c>
      <c r="P1116" t="s">
        <v>8541</v>
      </c>
      <c r="Q1116">
        <v>92024</v>
      </c>
      <c r="R1116" t="s">
        <v>8542</v>
      </c>
      <c r="S1116" t="s">
        <v>7892</v>
      </c>
      <c r="T1116" t="s">
        <v>7736</v>
      </c>
    </row>
    <row r="1117" spans="1:20" x14ac:dyDescent="0.25">
      <c r="A1117" t="s">
        <v>1774</v>
      </c>
      <c r="B1117" s="2">
        <v>43087</v>
      </c>
      <c r="C1117" s="2">
        <v>43092</v>
      </c>
      <c r="D1117" t="s">
        <v>11</v>
      </c>
      <c r="E1117" t="s">
        <v>675</v>
      </c>
      <c r="F1117" t="s">
        <v>1244</v>
      </c>
      <c r="G1117" s="1">
        <v>11998</v>
      </c>
      <c r="H1117">
        <v>2</v>
      </c>
      <c r="I1117">
        <v>0</v>
      </c>
      <c r="J1117" s="1">
        <v>575904</v>
      </c>
      <c r="K1117" t="s">
        <v>9139</v>
      </c>
      <c r="L1117" t="s">
        <v>9162</v>
      </c>
      <c r="M1117" t="s">
        <v>9741</v>
      </c>
      <c r="N1117" t="s">
        <v>8536</v>
      </c>
      <c r="O1117" t="s">
        <v>8765</v>
      </c>
      <c r="P1117" t="s">
        <v>8541</v>
      </c>
      <c r="Q1117">
        <v>92024</v>
      </c>
      <c r="R1117" t="s">
        <v>8542</v>
      </c>
      <c r="S1117" t="s">
        <v>7892</v>
      </c>
      <c r="T1117" t="s">
        <v>7736</v>
      </c>
    </row>
    <row r="1118" spans="1:20" x14ac:dyDescent="0.25">
      <c r="A1118" t="s">
        <v>1776</v>
      </c>
      <c r="B1118" s="2">
        <v>42573</v>
      </c>
      <c r="C1118" s="2">
        <v>42575</v>
      </c>
      <c r="D1118" t="s">
        <v>11</v>
      </c>
      <c r="E1118" t="s">
        <v>1777</v>
      </c>
      <c r="F1118" t="s">
        <v>735</v>
      </c>
      <c r="G1118" s="1">
        <v>63</v>
      </c>
      <c r="H1118">
        <v>2</v>
      </c>
      <c r="I1118">
        <v>0</v>
      </c>
      <c r="J1118" s="1">
        <v>3024</v>
      </c>
      <c r="K1118" t="s">
        <v>9128</v>
      </c>
      <c r="L1118" t="s">
        <v>9129</v>
      </c>
      <c r="M1118" t="s">
        <v>9507</v>
      </c>
      <c r="N1118" t="s">
        <v>8536</v>
      </c>
      <c r="O1118" t="s">
        <v>8556</v>
      </c>
      <c r="P1118" t="s">
        <v>8541</v>
      </c>
      <c r="Q1118">
        <v>94110</v>
      </c>
      <c r="R1118" t="s">
        <v>8542</v>
      </c>
      <c r="S1118" t="s">
        <v>8131</v>
      </c>
      <c r="T1118" t="s">
        <v>7738</v>
      </c>
    </row>
    <row r="1119" spans="1:20" x14ac:dyDescent="0.25">
      <c r="A1119" t="s">
        <v>1778</v>
      </c>
      <c r="B1119" s="2">
        <v>42251</v>
      </c>
      <c r="C1119" s="2">
        <v>42255</v>
      </c>
      <c r="D1119" t="s">
        <v>19</v>
      </c>
      <c r="E1119" t="s">
        <v>1779</v>
      </c>
      <c r="F1119" t="s">
        <v>632</v>
      </c>
      <c r="G1119" s="1">
        <v>2799</v>
      </c>
      <c r="H1119">
        <v>5</v>
      </c>
      <c r="I1119">
        <v>0</v>
      </c>
      <c r="J1119" s="1">
        <v>137151</v>
      </c>
      <c r="K1119" t="s">
        <v>9128</v>
      </c>
      <c r="L1119" t="s">
        <v>9148</v>
      </c>
      <c r="M1119" t="s">
        <v>9456</v>
      </c>
      <c r="N1119" t="s">
        <v>8536</v>
      </c>
      <c r="O1119" t="s">
        <v>8766</v>
      </c>
      <c r="P1119" t="s">
        <v>8664</v>
      </c>
      <c r="Q1119">
        <v>30076</v>
      </c>
      <c r="R1119" t="s">
        <v>8539</v>
      </c>
      <c r="S1119" t="s">
        <v>8132</v>
      </c>
      <c r="T1119" t="s">
        <v>7736</v>
      </c>
    </row>
    <row r="1120" spans="1:20" x14ac:dyDescent="0.25">
      <c r="A1120" t="s">
        <v>1778</v>
      </c>
      <c r="B1120" s="2">
        <v>42251</v>
      </c>
      <c r="C1120" s="2">
        <v>42255</v>
      </c>
      <c r="D1120" t="s">
        <v>19</v>
      </c>
      <c r="E1120" t="s">
        <v>1779</v>
      </c>
      <c r="F1120" t="s">
        <v>1447</v>
      </c>
      <c r="G1120" s="1">
        <v>61995</v>
      </c>
      <c r="H1120">
        <v>5</v>
      </c>
      <c r="I1120">
        <v>0</v>
      </c>
      <c r="J1120" s="1">
        <v>111591</v>
      </c>
      <c r="K1120" t="s">
        <v>9139</v>
      </c>
      <c r="L1120" t="s">
        <v>9162</v>
      </c>
      <c r="M1120" t="s">
        <v>9833</v>
      </c>
      <c r="N1120" t="s">
        <v>8536</v>
      </c>
      <c r="O1120" t="s">
        <v>8766</v>
      </c>
      <c r="P1120" t="s">
        <v>8664</v>
      </c>
      <c r="Q1120">
        <v>30076</v>
      </c>
      <c r="R1120" t="s">
        <v>8539</v>
      </c>
      <c r="S1120" t="s">
        <v>8132</v>
      </c>
      <c r="T1120" t="s">
        <v>7736</v>
      </c>
    </row>
    <row r="1121" spans="1:20" x14ac:dyDescent="0.25">
      <c r="A1121" t="s">
        <v>1778</v>
      </c>
      <c r="B1121" s="2">
        <v>42251</v>
      </c>
      <c r="C1121" s="2">
        <v>42255</v>
      </c>
      <c r="D1121" t="s">
        <v>19</v>
      </c>
      <c r="E1121" t="s">
        <v>1779</v>
      </c>
      <c r="F1121" t="s">
        <v>1780</v>
      </c>
      <c r="G1121" s="1">
        <v>436</v>
      </c>
      <c r="H1121">
        <v>2</v>
      </c>
      <c r="I1121">
        <v>0</v>
      </c>
      <c r="J1121" s="1">
        <v>20492</v>
      </c>
      <c r="K1121" t="s">
        <v>9128</v>
      </c>
      <c r="L1121" t="s">
        <v>9148</v>
      </c>
      <c r="M1121" t="s">
        <v>9966</v>
      </c>
      <c r="N1121" t="s">
        <v>8536</v>
      </c>
      <c r="O1121" t="s">
        <v>8766</v>
      </c>
      <c r="P1121" t="s">
        <v>8664</v>
      </c>
      <c r="Q1121">
        <v>30076</v>
      </c>
      <c r="R1121" t="s">
        <v>8539</v>
      </c>
      <c r="S1121" t="s">
        <v>8132</v>
      </c>
      <c r="T1121" t="s">
        <v>7736</v>
      </c>
    </row>
    <row r="1122" spans="1:20" x14ac:dyDescent="0.25">
      <c r="A1122" t="s">
        <v>1778</v>
      </c>
      <c r="B1122" s="2">
        <v>42251</v>
      </c>
      <c r="C1122" s="2">
        <v>42255</v>
      </c>
      <c r="D1122" t="s">
        <v>19</v>
      </c>
      <c r="E1122" t="s">
        <v>1779</v>
      </c>
      <c r="F1122" t="s">
        <v>1373</v>
      </c>
      <c r="G1122" s="1">
        <v>1528</v>
      </c>
      <c r="H1122">
        <v>2</v>
      </c>
      <c r="I1122">
        <v>0</v>
      </c>
      <c r="J1122" s="1">
        <v>74872</v>
      </c>
      <c r="K1122" t="s">
        <v>9128</v>
      </c>
      <c r="L1122" t="s">
        <v>9167</v>
      </c>
      <c r="M1122" t="s">
        <v>9799</v>
      </c>
      <c r="N1122" t="s">
        <v>8536</v>
      </c>
      <c r="O1122" t="s">
        <v>8766</v>
      </c>
      <c r="P1122" t="s">
        <v>8664</v>
      </c>
      <c r="Q1122">
        <v>30076</v>
      </c>
      <c r="R1122" t="s">
        <v>8539</v>
      </c>
      <c r="S1122" t="s">
        <v>8132</v>
      </c>
      <c r="T1122" t="s">
        <v>7736</v>
      </c>
    </row>
    <row r="1123" spans="1:20" x14ac:dyDescent="0.25">
      <c r="A1123" t="s">
        <v>1781</v>
      </c>
      <c r="B1123" s="2">
        <v>41659</v>
      </c>
      <c r="C1123" s="2">
        <v>41665</v>
      </c>
      <c r="D1123" t="s">
        <v>19</v>
      </c>
      <c r="E1123" t="s">
        <v>1478</v>
      </c>
      <c r="F1123" t="s">
        <v>1782</v>
      </c>
      <c r="G1123" s="1">
        <v>69993</v>
      </c>
      <c r="H1123">
        <v>7</v>
      </c>
      <c r="I1123">
        <v>0</v>
      </c>
      <c r="J1123" s="1">
        <v>1819818</v>
      </c>
      <c r="K1123" t="s">
        <v>9139</v>
      </c>
      <c r="L1123" t="s">
        <v>9140</v>
      </c>
      <c r="M1123" t="s">
        <v>9967</v>
      </c>
      <c r="N1123" t="s">
        <v>8536</v>
      </c>
      <c r="O1123" t="s">
        <v>8767</v>
      </c>
      <c r="P1123" t="s">
        <v>8693</v>
      </c>
      <c r="Q1123">
        <v>72401</v>
      </c>
      <c r="R1123" t="s">
        <v>8539</v>
      </c>
      <c r="S1123" t="s">
        <v>8070</v>
      </c>
      <c r="T1123" t="s">
        <v>7736</v>
      </c>
    </row>
    <row r="1124" spans="1:20" x14ac:dyDescent="0.25">
      <c r="A1124" t="s">
        <v>1781</v>
      </c>
      <c r="B1124" s="2">
        <v>41659</v>
      </c>
      <c r="C1124" s="2">
        <v>41665</v>
      </c>
      <c r="D1124" t="s">
        <v>19</v>
      </c>
      <c r="E1124" t="s">
        <v>1478</v>
      </c>
      <c r="F1124" t="s">
        <v>1783</v>
      </c>
      <c r="G1124" s="1">
        <v>2296</v>
      </c>
      <c r="H1124">
        <v>7</v>
      </c>
      <c r="I1124">
        <v>0</v>
      </c>
      <c r="J1124" s="1">
        <v>66584</v>
      </c>
      <c r="K1124" t="s">
        <v>9128</v>
      </c>
      <c r="L1124" t="s">
        <v>9137</v>
      </c>
      <c r="M1124" t="s">
        <v>9968</v>
      </c>
      <c r="N1124" t="s">
        <v>8536</v>
      </c>
      <c r="O1124" t="s">
        <v>8767</v>
      </c>
      <c r="P1124" t="s">
        <v>8693</v>
      </c>
      <c r="Q1124">
        <v>72401</v>
      </c>
      <c r="R1124" t="s">
        <v>8539</v>
      </c>
      <c r="S1124" t="s">
        <v>8070</v>
      </c>
      <c r="T1124" t="s">
        <v>7736</v>
      </c>
    </row>
    <row r="1125" spans="1:20" x14ac:dyDescent="0.25">
      <c r="A1125" t="s">
        <v>1781</v>
      </c>
      <c r="B1125" s="2">
        <v>41659</v>
      </c>
      <c r="C1125" s="2">
        <v>41665</v>
      </c>
      <c r="D1125" t="s">
        <v>19</v>
      </c>
      <c r="E1125" t="s">
        <v>1478</v>
      </c>
      <c r="F1125" t="s">
        <v>159</v>
      </c>
      <c r="G1125" s="1">
        <v>386</v>
      </c>
      <c r="H1125">
        <v>4</v>
      </c>
      <c r="I1125">
        <v>0</v>
      </c>
      <c r="J1125" s="1">
        <v>1158</v>
      </c>
      <c r="K1125" t="s">
        <v>9123</v>
      </c>
      <c r="L1125" t="s">
        <v>9135</v>
      </c>
      <c r="M1125" t="s">
        <v>9216</v>
      </c>
      <c r="N1125" t="s">
        <v>8536</v>
      </c>
      <c r="O1125" t="s">
        <v>8767</v>
      </c>
      <c r="P1125" t="s">
        <v>8693</v>
      </c>
      <c r="Q1125">
        <v>72401</v>
      </c>
      <c r="R1125" t="s">
        <v>8539</v>
      </c>
      <c r="S1125" t="s">
        <v>8070</v>
      </c>
      <c r="T1125" t="s">
        <v>7736</v>
      </c>
    </row>
    <row r="1126" spans="1:20" x14ac:dyDescent="0.25">
      <c r="A1126" t="s">
        <v>1781</v>
      </c>
      <c r="B1126" s="2">
        <v>41659</v>
      </c>
      <c r="C1126" s="2">
        <v>41665</v>
      </c>
      <c r="D1126" t="s">
        <v>19</v>
      </c>
      <c r="E1126" t="s">
        <v>1478</v>
      </c>
      <c r="F1126" t="s">
        <v>907</v>
      </c>
      <c r="G1126" s="1">
        <v>663</v>
      </c>
      <c r="H1126">
        <v>3</v>
      </c>
      <c r="I1126">
        <v>0</v>
      </c>
      <c r="J1126" s="1">
        <v>17901</v>
      </c>
      <c r="K1126" t="s">
        <v>9128</v>
      </c>
      <c r="L1126" t="s">
        <v>9137</v>
      </c>
      <c r="M1126" t="s">
        <v>9594</v>
      </c>
      <c r="N1126" t="s">
        <v>8536</v>
      </c>
      <c r="O1126" t="s">
        <v>8767</v>
      </c>
      <c r="P1126" t="s">
        <v>8693</v>
      </c>
      <c r="Q1126">
        <v>72401</v>
      </c>
      <c r="R1126" t="s">
        <v>8539</v>
      </c>
      <c r="S1126" t="s">
        <v>8070</v>
      </c>
      <c r="T1126" t="s">
        <v>7736</v>
      </c>
    </row>
    <row r="1127" spans="1:20" x14ac:dyDescent="0.25">
      <c r="A1127" t="s">
        <v>1781</v>
      </c>
      <c r="B1127" s="2">
        <v>41659</v>
      </c>
      <c r="C1127" s="2">
        <v>41665</v>
      </c>
      <c r="D1127" t="s">
        <v>19</v>
      </c>
      <c r="E1127" t="s">
        <v>1478</v>
      </c>
      <c r="F1127" t="s">
        <v>1784</v>
      </c>
      <c r="G1127" s="1">
        <v>2334</v>
      </c>
      <c r="H1127">
        <v>3</v>
      </c>
      <c r="I1127">
        <v>0</v>
      </c>
      <c r="J1127" s="1">
        <v>109698</v>
      </c>
      <c r="K1127" t="s">
        <v>9128</v>
      </c>
      <c r="L1127" t="s">
        <v>9167</v>
      </c>
      <c r="M1127" t="s">
        <v>9293</v>
      </c>
      <c r="N1127" t="s">
        <v>8536</v>
      </c>
      <c r="O1127" t="s">
        <v>8767</v>
      </c>
      <c r="P1127" t="s">
        <v>8693</v>
      </c>
      <c r="Q1127">
        <v>72401</v>
      </c>
      <c r="R1127" t="s">
        <v>8539</v>
      </c>
      <c r="S1127" t="s">
        <v>8070</v>
      </c>
      <c r="T1127" t="s">
        <v>7736</v>
      </c>
    </row>
    <row r="1128" spans="1:20" x14ac:dyDescent="0.25">
      <c r="A1128" t="s">
        <v>1781</v>
      </c>
      <c r="B1128" s="2">
        <v>41659</v>
      </c>
      <c r="C1128" s="2">
        <v>41665</v>
      </c>
      <c r="D1128" t="s">
        <v>19</v>
      </c>
      <c r="E1128" t="s">
        <v>1478</v>
      </c>
      <c r="F1128" t="s">
        <v>815</v>
      </c>
      <c r="G1128" s="1">
        <v>106794</v>
      </c>
      <c r="H1128">
        <v>3</v>
      </c>
      <c r="I1128">
        <v>0</v>
      </c>
      <c r="J1128" s="1">
        <v>2242674</v>
      </c>
      <c r="K1128" t="s">
        <v>9123</v>
      </c>
      <c r="L1128" t="s">
        <v>9126</v>
      </c>
      <c r="M1128" t="s">
        <v>9548</v>
      </c>
      <c r="N1128" t="s">
        <v>8536</v>
      </c>
      <c r="O1128" t="s">
        <v>8767</v>
      </c>
      <c r="P1128" t="s">
        <v>8693</v>
      </c>
      <c r="Q1128">
        <v>72401</v>
      </c>
      <c r="R1128" t="s">
        <v>8539</v>
      </c>
      <c r="S1128" t="s">
        <v>8070</v>
      </c>
      <c r="T1128" t="s">
        <v>7736</v>
      </c>
    </row>
    <row r="1129" spans="1:20" x14ac:dyDescent="0.25">
      <c r="A1129" t="s">
        <v>1785</v>
      </c>
      <c r="B1129" s="2">
        <v>42065</v>
      </c>
      <c r="C1129" s="2">
        <v>42070</v>
      </c>
      <c r="D1129" t="s">
        <v>19</v>
      </c>
      <c r="E1129" t="s">
        <v>223</v>
      </c>
      <c r="F1129" t="s">
        <v>803</v>
      </c>
      <c r="G1129" s="1">
        <v>1016</v>
      </c>
      <c r="H1129">
        <v>1</v>
      </c>
      <c r="I1129">
        <v>0</v>
      </c>
      <c r="J1129" s="1">
        <v>26416</v>
      </c>
      <c r="K1129" t="s">
        <v>9128</v>
      </c>
      <c r="L1129" t="s">
        <v>9137</v>
      </c>
      <c r="M1129" t="s">
        <v>9542</v>
      </c>
      <c r="N1129" t="s">
        <v>8536</v>
      </c>
      <c r="O1129" t="s">
        <v>8678</v>
      </c>
      <c r="P1129" t="s">
        <v>8575</v>
      </c>
      <c r="Q1129">
        <v>47374</v>
      </c>
      <c r="R1129" t="s">
        <v>8551</v>
      </c>
      <c r="S1129" t="s">
        <v>7788</v>
      </c>
      <c r="T1129" t="s">
        <v>7744</v>
      </c>
    </row>
    <row r="1130" spans="1:20" x14ac:dyDescent="0.25">
      <c r="A1130" t="s">
        <v>1785</v>
      </c>
      <c r="B1130" s="2">
        <v>42065</v>
      </c>
      <c r="C1130" s="2">
        <v>42070</v>
      </c>
      <c r="D1130" t="s">
        <v>19</v>
      </c>
      <c r="E1130" t="s">
        <v>223</v>
      </c>
      <c r="F1130" t="s">
        <v>1285</v>
      </c>
      <c r="G1130" s="1">
        <v>10188</v>
      </c>
      <c r="H1130">
        <v>6</v>
      </c>
      <c r="I1130">
        <v>0</v>
      </c>
      <c r="J1130" s="1">
        <v>5094</v>
      </c>
      <c r="K1130" t="s">
        <v>9128</v>
      </c>
      <c r="L1130" t="s">
        <v>9167</v>
      </c>
      <c r="M1130" t="s">
        <v>9756</v>
      </c>
      <c r="N1130" t="s">
        <v>8536</v>
      </c>
      <c r="O1130" t="s">
        <v>8678</v>
      </c>
      <c r="P1130" t="s">
        <v>8575</v>
      </c>
      <c r="Q1130">
        <v>47374</v>
      </c>
      <c r="R1130" t="s">
        <v>8551</v>
      </c>
      <c r="S1130" t="s">
        <v>7788</v>
      </c>
      <c r="T1130" t="s">
        <v>7744</v>
      </c>
    </row>
    <row r="1131" spans="1:20" x14ac:dyDescent="0.25">
      <c r="A1131" t="s">
        <v>1786</v>
      </c>
      <c r="B1131" s="2">
        <v>42472</v>
      </c>
      <c r="C1131" s="2">
        <v>42476</v>
      </c>
      <c r="D1131" t="s">
        <v>19</v>
      </c>
      <c r="E1131" t="s">
        <v>923</v>
      </c>
      <c r="F1131" t="s">
        <v>1787</v>
      </c>
      <c r="G1131" s="1">
        <v>34392</v>
      </c>
      <c r="H1131">
        <v>4</v>
      </c>
      <c r="I1131">
        <v>0</v>
      </c>
      <c r="J1131" s="1">
        <v>756624</v>
      </c>
      <c r="K1131" t="s">
        <v>9123</v>
      </c>
      <c r="L1131" t="s">
        <v>9131</v>
      </c>
      <c r="M1131" t="s">
        <v>9969</v>
      </c>
      <c r="N1131" t="s">
        <v>8536</v>
      </c>
      <c r="O1131" t="s">
        <v>8582</v>
      </c>
      <c r="P1131" t="s">
        <v>8583</v>
      </c>
      <c r="Q1131">
        <v>22153</v>
      </c>
      <c r="R1131" t="s">
        <v>8539</v>
      </c>
      <c r="S1131" t="s">
        <v>7943</v>
      </c>
      <c r="T1131" t="s">
        <v>7736</v>
      </c>
    </row>
    <row r="1132" spans="1:20" x14ac:dyDescent="0.25">
      <c r="A1132" t="s">
        <v>1786</v>
      </c>
      <c r="B1132" s="2">
        <v>42472</v>
      </c>
      <c r="C1132" s="2">
        <v>42476</v>
      </c>
      <c r="D1132" t="s">
        <v>19</v>
      </c>
      <c r="E1132" t="s">
        <v>923</v>
      </c>
      <c r="F1132" t="s">
        <v>1788</v>
      </c>
      <c r="G1132" s="1">
        <v>4099</v>
      </c>
      <c r="H1132">
        <v>1</v>
      </c>
      <c r="I1132">
        <v>0</v>
      </c>
      <c r="J1132" s="1">
        <v>200851</v>
      </c>
      <c r="K1132" t="s">
        <v>9128</v>
      </c>
      <c r="L1132" t="s">
        <v>9148</v>
      </c>
      <c r="M1132" t="s">
        <v>9970</v>
      </c>
      <c r="N1132" t="s">
        <v>8536</v>
      </c>
      <c r="O1132" t="s">
        <v>8582</v>
      </c>
      <c r="P1132" t="s">
        <v>8583</v>
      </c>
      <c r="Q1132">
        <v>22153</v>
      </c>
      <c r="R1132" t="s">
        <v>8539</v>
      </c>
      <c r="S1132" t="s">
        <v>7943</v>
      </c>
      <c r="T1132" t="s">
        <v>7736</v>
      </c>
    </row>
    <row r="1133" spans="1:20" x14ac:dyDescent="0.25">
      <c r="A1133" t="s">
        <v>1786</v>
      </c>
      <c r="B1133" s="2">
        <v>42472</v>
      </c>
      <c r="C1133" s="2">
        <v>42476</v>
      </c>
      <c r="D1133" t="s">
        <v>19</v>
      </c>
      <c r="E1133" t="s">
        <v>923</v>
      </c>
      <c r="F1133" t="s">
        <v>248</v>
      </c>
      <c r="G1133" s="1">
        <v>639</v>
      </c>
      <c r="H1133">
        <v>5</v>
      </c>
      <c r="I1133">
        <v>0</v>
      </c>
      <c r="J1133" s="1">
        <v>28755</v>
      </c>
      <c r="K1133" t="s">
        <v>9128</v>
      </c>
      <c r="L1133" t="s">
        <v>9167</v>
      </c>
      <c r="M1133" t="s">
        <v>9258</v>
      </c>
      <c r="N1133" t="s">
        <v>8536</v>
      </c>
      <c r="O1133" t="s">
        <v>8582</v>
      </c>
      <c r="P1133" t="s">
        <v>8583</v>
      </c>
      <c r="Q1133">
        <v>22153</v>
      </c>
      <c r="R1133" t="s">
        <v>8539</v>
      </c>
      <c r="S1133" t="s">
        <v>7943</v>
      </c>
      <c r="T1133" t="s">
        <v>7736</v>
      </c>
    </row>
    <row r="1134" spans="1:20" x14ac:dyDescent="0.25">
      <c r="A1134" t="s">
        <v>1789</v>
      </c>
      <c r="B1134" s="2">
        <v>42710</v>
      </c>
      <c r="C1134" s="2">
        <v>42711</v>
      </c>
      <c r="D1134" t="s">
        <v>79</v>
      </c>
      <c r="E1134" t="s">
        <v>242</v>
      </c>
      <c r="F1134" t="s">
        <v>530</v>
      </c>
      <c r="G1134" s="1">
        <v>1944</v>
      </c>
      <c r="H1134">
        <v>3</v>
      </c>
      <c r="I1134">
        <v>0</v>
      </c>
      <c r="J1134" s="1">
        <v>93312</v>
      </c>
      <c r="K1134" t="s">
        <v>9128</v>
      </c>
      <c r="L1134" t="s">
        <v>9148</v>
      </c>
      <c r="M1134" t="s">
        <v>9401</v>
      </c>
      <c r="N1134" t="s">
        <v>8536</v>
      </c>
      <c r="O1134" t="s">
        <v>8768</v>
      </c>
      <c r="P1134" t="s">
        <v>8541</v>
      </c>
      <c r="Q1134">
        <v>94509</v>
      </c>
      <c r="R1134" t="s">
        <v>8542</v>
      </c>
      <c r="S1134" t="s">
        <v>7793</v>
      </c>
      <c r="T1134" t="s">
        <v>7738</v>
      </c>
    </row>
    <row r="1135" spans="1:20" x14ac:dyDescent="0.25">
      <c r="A1135" t="s">
        <v>1790</v>
      </c>
      <c r="B1135" s="2">
        <v>42526</v>
      </c>
      <c r="C1135" s="2">
        <v>42530</v>
      </c>
      <c r="D1135" t="s">
        <v>19</v>
      </c>
      <c r="E1135" t="s">
        <v>828</v>
      </c>
      <c r="F1135" t="s">
        <v>94</v>
      </c>
      <c r="G1135" s="1">
        <v>124608</v>
      </c>
      <c r="H1135">
        <v>4</v>
      </c>
      <c r="I1135">
        <v>2</v>
      </c>
      <c r="J1135" s="1">
        <v>-23364</v>
      </c>
      <c r="K1135" t="s">
        <v>9128</v>
      </c>
      <c r="L1135" t="s">
        <v>9133</v>
      </c>
      <c r="M1135" t="s">
        <v>9180</v>
      </c>
      <c r="N1135" t="s">
        <v>8536</v>
      </c>
      <c r="O1135" t="s">
        <v>8559</v>
      </c>
      <c r="P1135" t="s">
        <v>8560</v>
      </c>
      <c r="Q1135">
        <v>19134</v>
      </c>
      <c r="R1135" t="s">
        <v>8561</v>
      </c>
      <c r="S1135" t="s">
        <v>7923</v>
      </c>
      <c r="T1135" t="s">
        <v>7744</v>
      </c>
    </row>
    <row r="1136" spans="1:20" x14ac:dyDescent="0.25">
      <c r="A1136" t="s">
        <v>1790</v>
      </c>
      <c r="B1136" s="2">
        <v>42526</v>
      </c>
      <c r="C1136" s="2">
        <v>42530</v>
      </c>
      <c r="D1136" t="s">
        <v>19</v>
      </c>
      <c r="E1136" t="s">
        <v>828</v>
      </c>
      <c r="F1136" t="s">
        <v>1791</v>
      </c>
      <c r="G1136" s="1">
        <v>756</v>
      </c>
      <c r="H1136">
        <v>3</v>
      </c>
      <c r="I1136">
        <v>2</v>
      </c>
      <c r="J1136" s="1">
        <v>2646</v>
      </c>
      <c r="K1136" t="s">
        <v>9128</v>
      </c>
      <c r="L1136" t="s">
        <v>9129</v>
      </c>
      <c r="M1136" t="s">
        <v>9971</v>
      </c>
      <c r="N1136" t="s">
        <v>8536</v>
      </c>
      <c r="O1136" t="s">
        <v>8559</v>
      </c>
      <c r="P1136" t="s">
        <v>8560</v>
      </c>
      <c r="Q1136">
        <v>19134</v>
      </c>
      <c r="R1136" t="s">
        <v>8561</v>
      </c>
      <c r="S1136" t="s">
        <v>7923</v>
      </c>
      <c r="T1136" t="s">
        <v>7744</v>
      </c>
    </row>
    <row r="1137" spans="1:20" x14ac:dyDescent="0.25">
      <c r="A1137" t="s">
        <v>1792</v>
      </c>
      <c r="B1137" s="2">
        <v>42715</v>
      </c>
      <c r="C1137" s="2">
        <v>42715</v>
      </c>
      <c r="D1137" t="s">
        <v>654</v>
      </c>
      <c r="E1137" t="s">
        <v>1040</v>
      </c>
      <c r="F1137" t="s">
        <v>1793</v>
      </c>
      <c r="G1137" s="1">
        <v>85224</v>
      </c>
      <c r="H1137">
        <v>3</v>
      </c>
      <c r="I1137">
        <v>2</v>
      </c>
      <c r="J1137" s="1">
        <v>74571</v>
      </c>
      <c r="K1137" t="s">
        <v>9128</v>
      </c>
      <c r="L1137" t="s">
        <v>9133</v>
      </c>
      <c r="M1137" t="s">
        <v>9972</v>
      </c>
      <c r="N1137" t="s">
        <v>8536</v>
      </c>
      <c r="O1137" t="s">
        <v>8769</v>
      </c>
      <c r="P1137" t="s">
        <v>8544</v>
      </c>
      <c r="Q1137">
        <v>33030</v>
      </c>
      <c r="R1137" t="s">
        <v>8539</v>
      </c>
      <c r="S1137" t="s">
        <v>7973</v>
      </c>
      <c r="T1137" t="s">
        <v>7736</v>
      </c>
    </row>
    <row r="1138" spans="1:20" x14ac:dyDescent="0.25">
      <c r="A1138" t="s">
        <v>1794</v>
      </c>
      <c r="B1138" s="2">
        <v>42686</v>
      </c>
      <c r="C1138" s="2">
        <v>42689</v>
      </c>
      <c r="D1138" t="s">
        <v>11</v>
      </c>
      <c r="E1138" t="s">
        <v>1795</v>
      </c>
      <c r="F1138" t="s">
        <v>1796</v>
      </c>
      <c r="G1138" s="1">
        <v>28752</v>
      </c>
      <c r="H1138">
        <v>8</v>
      </c>
      <c r="I1138">
        <v>0</v>
      </c>
      <c r="J1138" s="1">
        <v>129384</v>
      </c>
      <c r="K1138" t="s">
        <v>9128</v>
      </c>
      <c r="L1138" t="s">
        <v>9167</v>
      </c>
      <c r="M1138" t="s">
        <v>9973</v>
      </c>
      <c r="N1138" t="s">
        <v>8536</v>
      </c>
      <c r="O1138" t="s">
        <v>8770</v>
      </c>
      <c r="P1138" t="s">
        <v>8575</v>
      </c>
      <c r="Q1138">
        <v>46350</v>
      </c>
      <c r="R1138" t="s">
        <v>8551</v>
      </c>
      <c r="S1138" t="s">
        <v>8133</v>
      </c>
      <c r="T1138" t="s">
        <v>7738</v>
      </c>
    </row>
    <row r="1139" spans="1:20" x14ac:dyDescent="0.25">
      <c r="A1139" t="s">
        <v>1794</v>
      </c>
      <c r="B1139" s="2">
        <v>42686</v>
      </c>
      <c r="C1139" s="2">
        <v>42689</v>
      </c>
      <c r="D1139" t="s">
        <v>11</v>
      </c>
      <c r="E1139" t="s">
        <v>1795</v>
      </c>
      <c r="F1139" t="s">
        <v>1122</v>
      </c>
      <c r="G1139" s="1">
        <v>3768</v>
      </c>
      <c r="H1139">
        <v>2</v>
      </c>
      <c r="I1139">
        <v>0</v>
      </c>
      <c r="J1139" s="1">
        <v>105504</v>
      </c>
      <c r="K1139" t="s">
        <v>9128</v>
      </c>
      <c r="L1139" t="s">
        <v>9144</v>
      </c>
      <c r="M1139" t="s">
        <v>9689</v>
      </c>
      <c r="N1139" t="s">
        <v>8536</v>
      </c>
      <c r="O1139" t="s">
        <v>8770</v>
      </c>
      <c r="P1139" t="s">
        <v>8575</v>
      </c>
      <c r="Q1139">
        <v>46350</v>
      </c>
      <c r="R1139" t="s">
        <v>8551</v>
      </c>
      <c r="S1139" t="s">
        <v>8133</v>
      </c>
      <c r="T1139" t="s">
        <v>7738</v>
      </c>
    </row>
    <row r="1140" spans="1:20" x14ac:dyDescent="0.25">
      <c r="A1140" t="s">
        <v>1794</v>
      </c>
      <c r="B1140" s="2">
        <v>42686</v>
      </c>
      <c r="C1140" s="2">
        <v>42689</v>
      </c>
      <c r="D1140" t="s">
        <v>11</v>
      </c>
      <c r="E1140" t="s">
        <v>1795</v>
      </c>
      <c r="F1140" t="s">
        <v>1797</v>
      </c>
      <c r="G1140" s="1">
        <v>1998</v>
      </c>
      <c r="H1140">
        <v>2</v>
      </c>
      <c r="I1140">
        <v>0</v>
      </c>
      <c r="J1140" s="1">
        <v>8991</v>
      </c>
      <c r="K1140" t="s">
        <v>9128</v>
      </c>
      <c r="L1140" t="s">
        <v>9148</v>
      </c>
      <c r="M1140" t="s">
        <v>9974</v>
      </c>
      <c r="N1140" t="s">
        <v>8536</v>
      </c>
      <c r="O1140" t="s">
        <v>8770</v>
      </c>
      <c r="P1140" t="s">
        <v>8575</v>
      </c>
      <c r="Q1140">
        <v>46350</v>
      </c>
      <c r="R1140" t="s">
        <v>8551</v>
      </c>
      <c r="S1140" t="s">
        <v>8133</v>
      </c>
      <c r="T1140" t="s">
        <v>7738</v>
      </c>
    </row>
    <row r="1141" spans="1:20" x14ac:dyDescent="0.25">
      <c r="A1141" t="s">
        <v>1794</v>
      </c>
      <c r="B1141" s="2">
        <v>42686</v>
      </c>
      <c r="C1141" s="2">
        <v>42689</v>
      </c>
      <c r="D1141" t="s">
        <v>11</v>
      </c>
      <c r="E1141" t="s">
        <v>1795</v>
      </c>
      <c r="F1141" t="s">
        <v>1013</v>
      </c>
      <c r="G1141" s="1">
        <v>2058</v>
      </c>
      <c r="H1141">
        <v>7</v>
      </c>
      <c r="I1141">
        <v>0</v>
      </c>
      <c r="J1141" s="1">
        <v>55566</v>
      </c>
      <c r="K1141" t="s">
        <v>9128</v>
      </c>
      <c r="L1141" t="s">
        <v>9137</v>
      </c>
      <c r="M1141" t="s">
        <v>9640</v>
      </c>
      <c r="N1141" t="s">
        <v>8536</v>
      </c>
      <c r="O1141" t="s">
        <v>8770</v>
      </c>
      <c r="P1141" t="s">
        <v>8575</v>
      </c>
      <c r="Q1141">
        <v>46350</v>
      </c>
      <c r="R1141" t="s">
        <v>8551</v>
      </c>
      <c r="S1141" t="s">
        <v>8133</v>
      </c>
      <c r="T1141" t="s">
        <v>7738</v>
      </c>
    </row>
    <row r="1142" spans="1:20" x14ac:dyDescent="0.25">
      <c r="A1142" t="s">
        <v>1794</v>
      </c>
      <c r="B1142" s="2">
        <v>42686</v>
      </c>
      <c r="C1142" s="2">
        <v>42689</v>
      </c>
      <c r="D1142" t="s">
        <v>11</v>
      </c>
      <c r="E1142" t="s">
        <v>1795</v>
      </c>
      <c r="F1142" t="s">
        <v>1798</v>
      </c>
      <c r="G1142" s="1">
        <v>1738</v>
      </c>
      <c r="H1142">
        <v>2</v>
      </c>
      <c r="I1142">
        <v>0</v>
      </c>
      <c r="J1142" s="1">
        <v>869</v>
      </c>
      <c r="K1142" t="s">
        <v>9128</v>
      </c>
      <c r="L1142" t="s">
        <v>9142</v>
      </c>
      <c r="M1142" t="s">
        <v>9975</v>
      </c>
      <c r="N1142" t="s">
        <v>8536</v>
      </c>
      <c r="O1142" t="s">
        <v>8770</v>
      </c>
      <c r="P1142" t="s">
        <v>8575</v>
      </c>
      <c r="Q1142">
        <v>46350</v>
      </c>
      <c r="R1142" t="s">
        <v>8551</v>
      </c>
      <c r="S1142" t="s">
        <v>8133</v>
      </c>
      <c r="T1142" t="s">
        <v>7738</v>
      </c>
    </row>
    <row r="1143" spans="1:20" x14ac:dyDescent="0.25">
      <c r="A1143" t="s">
        <v>1799</v>
      </c>
      <c r="B1143" s="2">
        <v>41911</v>
      </c>
      <c r="C1143" s="2">
        <v>41915</v>
      </c>
      <c r="D1143" t="s">
        <v>19</v>
      </c>
      <c r="E1143" t="s">
        <v>1207</v>
      </c>
      <c r="F1143" t="s">
        <v>1567</v>
      </c>
      <c r="G1143" s="1">
        <v>2046</v>
      </c>
      <c r="H1143">
        <v>2</v>
      </c>
      <c r="I1143">
        <v>0</v>
      </c>
      <c r="J1143" s="1">
        <v>53196</v>
      </c>
      <c r="K1143" t="s">
        <v>9123</v>
      </c>
      <c r="L1143" t="s">
        <v>9135</v>
      </c>
      <c r="M1143" t="s">
        <v>9879</v>
      </c>
      <c r="N1143" t="s">
        <v>8536</v>
      </c>
      <c r="O1143" t="s">
        <v>8540</v>
      </c>
      <c r="P1143" t="s">
        <v>8541</v>
      </c>
      <c r="Q1143">
        <v>90045</v>
      </c>
      <c r="R1143" t="s">
        <v>8542</v>
      </c>
      <c r="S1143" t="s">
        <v>8013</v>
      </c>
      <c r="T1143" t="s">
        <v>7736</v>
      </c>
    </row>
    <row r="1144" spans="1:20" x14ac:dyDescent="0.25">
      <c r="A1144" t="s">
        <v>1799</v>
      </c>
      <c r="B1144" s="2">
        <v>41911</v>
      </c>
      <c r="C1144" s="2">
        <v>41915</v>
      </c>
      <c r="D1144" t="s">
        <v>19</v>
      </c>
      <c r="E1144" t="s">
        <v>1207</v>
      </c>
      <c r="F1144" t="s">
        <v>1800</v>
      </c>
      <c r="G1144" s="1">
        <v>872</v>
      </c>
      <c r="H1144">
        <v>4</v>
      </c>
      <c r="I1144">
        <v>0</v>
      </c>
      <c r="J1144" s="1">
        <v>28776</v>
      </c>
      <c r="K1144" t="s">
        <v>9128</v>
      </c>
      <c r="L1144" t="s">
        <v>9191</v>
      </c>
      <c r="M1144" t="s">
        <v>9976</v>
      </c>
      <c r="N1144" t="s">
        <v>8536</v>
      </c>
      <c r="O1144" t="s">
        <v>8540</v>
      </c>
      <c r="P1144" t="s">
        <v>8541</v>
      </c>
      <c r="Q1144">
        <v>90045</v>
      </c>
      <c r="R1144" t="s">
        <v>8542</v>
      </c>
      <c r="S1144" t="s">
        <v>8013</v>
      </c>
      <c r="T1144" t="s">
        <v>7736</v>
      </c>
    </row>
    <row r="1145" spans="1:20" x14ac:dyDescent="0.25">
      <c r="A1145" t="s">
        <v>1799</v>
      </c>
      <c r="B1145" s="2">
        <v>41911</v>
      </c>
      <c r="C1145" s="2">
        <v>41915</v>
      </c>
      <c r="D1145" t="s">
        <v>19</v>
      </c>
      <c r="E1145" t="s">
        <v>1207</v>
      </c>
      <c r="F1145" t="s">
        <v>549</v>
      </c>
      <c r="G1145" s="1">
        <v>648</v>
      </c>
      <c r="H1145">
        <v>1</v>
      </c>
      <c r="I1145">
        <v>0</v>
      </c>
      <c r="J1145" s="1">
        <v>31104</v>
      </c>
      <c r="K1145" t="s">
        <v>9128</v>
      </c>
      <c r="L1145" t="s">
        <v>9148</v>
      </c>
      <c r="M1145" t="s">
        <v>9413</v>
      </c>
      <c r="N1145" t="s">
        <v>8536</v>
      </c>
      <c r="O1145" t="s">
        <v>8540</v>
      </c>
      <c r="P1145" t="s">
        <v>8541</v>
      </c>
      <c r="Q1145">
        <v>90045</v>
      </c>
      <c r="R1145" t="s">
        <v>8542</v>
      </c>
      <c r="S1145" t="s">
        <v>8013</v>
      </c>
      <c r="T1145" t="s">
        <v>7736</v>
      </c>
    </row>
    <row r="1146" spans="1:20" x14ac:dyDescent="0.25">
      <c r="A1146" t="s">
        <v>1799</v>
      </c>
      <c r="B1146" s="2">
        <v>41911</v>
      </c>
      <c r="C1146" s="2">
        <v>41915</v>
      </c>
      <c r="D1146" t="s">
        <v>19</v>
      </c>
      <c r="E1146" t="s">
        <v>1207</v>
      </c>
      <c r="F1146" t="s">
        <v>1801</v>
      </c>
      <c r="G1146" s="1">
        <v>68632</v>
      </c>
      <c r="H1146">
        <v>2</v>
      </c>
      <c r="I1146">
        <v>2</v>
      </c>
      <c r="J1146" s="1">
        <v>223054</v>
      </c>
      <c r="K1146" t="s">
        <v>9139</v>
      </c>
      <c r="L1146" t="s">
        <v>9296</v>
      </c>
      <c r="M1146" t="s">
        <v>9977</v>
      </c>
      <c r="N1146" t="s">
        <v>8536</v>
      </c>
      <c r="O1146" t="s">
        <v>8540</v>
      </c>
      <c r="P1146" t="s">
        <v>8541</v>
      </c>
      <c r="Q1146">
        <v>90045</v>
      </c>
      <c r="R1146" t="s">
        <v>8542</v>
      </c>
      <c r="S1146" t="s">
        <v>8013</v>
      </c>
      <c r="T1146" t="s">
        <v>7736</v>
      </c>
    </row>
    <row r="1147" spans="1:20" x14ac:dyDescent="0.25">
      <c r="A1147" t="s">
        <v>1799</v>
      </c>
      <c r="B1147" s="2">
        <v>41911</v>
      </c>
      <c r="C1147" s="2">
        <v>41915</v>
      </c>
      <c r="D1147" t="s">
        <v>19</v>
      </c>
      <c r="E1147" t="s">
        <v>1207</v>
      </c>
      <c r="F1147" t="s">
        <v>1755</v>
      </c>
      <c r="G1147" s="1">
        <v>6218</v>
      </c>
      <c r="H1147">
        <v>1</v>
      </c>
      <c r="I1147">
        <v>0</v>
      </c>
      <c r="J1147" s="1">
        <v>167886</v>
      </c>
      <c r="K1147" t="s">
        <v>9128</v>
      </c>
      <c r="L1147" t="s">
        <v>9133</v>
      </c>
      <c r="M1147" t="s">
        <v>9954</v>
      </c>
      <c r="N1147" t="s">
        <v>8536</v>
      </c>
      <c r="O1147" t="s">
        <v>8540</v>
      </c>
      <c r="P1147" t="s">
        <v>8541</v>
      </c>
      <c r="Q1147">
        <v>90045</v>
      </c>
      <c r="R1147" t="s">
        <v>8542</v>
      </c>
      <c r="S1147" t="s">
        <v>8013</v>
      </c>
      <c r="T1147" t="s">
        <v>7736</v>
      </c>
    </row>
    <row r="1148" spans="1:20" x14ac:dyDescent="0.25">
      <c r="A1148" t="s">
        <v>1802</v>
      </c>
      <c r="B1148" s="2">
        <v>42098</v>
      </c>
      <c r="C1148" s="2">
        <v>42098</v>
      </c>
      <c r="D1148" t="s">
        <v>654</v>
      </c>
      <c r="E1148" t="s">
        <v>1803</v>
      </c>
      <c r="F1148" t="s">
        <v>1804</v>
      </c>
      <c r="G1148" s="1">
        <v>644076</v>
      </c>
      <c r="H1148">
        <v>2</v>
      </c>
      <c r="I1148">
        <v>1</v>
      </c>
      <c r="J1148" s="1">
        <v>107346</v>
      </c>
      <c r="K1148" t="s">
        <v>9128</v>
      </c>
      <c r="L1148" t="s">
        <v>9144</v>
      </c>
      <c r="M1148" t="s">
        <v>9978</v>
      </c>
      <c r="N1148" t="s">
        <v>8536</v>
      </c>
      <c r="O1148" t="s">
        <v>8771</v>
      </c>
      <c r="P1148" t="s">
        <v>8571</v>
      </c>
      <c r="Q1148">
        <v>48911</v>
      </c>
      <c r="R1148" t="s">
        <v>8551</v>
      </c>
      <c r="S1148" t="s">
        <v>8134</v>
      </c>
      <c r="T1148" t="s">
        <v>7736</v>
      </c>
    </row>
    <row r="1149" spans="1:20" x14ac:dyDescent="0.25">
      <c r="A1149" t="s">
        <v>1802</v>
      </c>
      <c r="B1149" s="2">
        <v>42098</v>
      </c>
      <c r="C1149" s="2">
        <v>42098</v>
      </c>
      <c r="D1149" t="s">
        <v>654</v>
      </c>
      <c r="E1149" t="s">
        <v>1803</v>
      </c>
      <c r="F1149" t="s">
        <v>1805</v>
      </c>
      <c r="G1149" s="1">
        <v>584</v>
      </c>
      <c r="H1149">
        <v>2</v>
      </c>
      <c r="I1149">
        <v>0</v>
      </c>
      <c r="J1149" s="1">
        <v>2628</v>
      </c>
      <c r="K1149" t="s">
        <v>9128</v>
      </c>
      <c r="L1149" t="s">
        <v>9191</v>
      </c>
      <c r="M1149" t="s">
        <v>9267</v>
      </c>
      <c r="N1149" t="s">
        <v>8536</v>
      </c>
      <c r="O1149" t="s">
        <v>8771</v>
      </c>
      <c r="P1149" t="s">
        <v>8571</v>
      </c>
      <c r="Q1149">
        <v>48911</v>
      </c>
      <c r="R1149" t="s">
        <v>8551</v>
      </c>
      <c r="S1149" t="s">
        <v>8134</v>
      </c>
      <c r="T1149" t="s">
        <v>7736</v>
      </c>
    </row>
    <row r="1150" spans="1:20" x14ac:dyDescent="0.25">
      <c r="A1150" t="s">
        <v>1802</v>
      </c>
      <c r="B1150" s="2">
        <v>42098</v>
      </c>
      <c r="C1150" s="2">
        <v>42098</v>
      </c>
      <c r="D1150" t="s">
        <v>654</v>
      </c>
      <c r="E1150" t="s">
        <v>1803</v>
      </c>
      <c r="F1150" t="s">
        <v>1806</v>
      </c>
      <c r="G1150" s="1">
        <v>1276</v>
      </c>
      <c r="H1150">
        <v>2</v>
      </c>
      <c r="I1150">
        <v>0</v>
      </c>
      <c r="J1150" s="1">
        <v>58696</v>
      </c>
      <c r="K1150" t="s">
        <v>9128</v>
      </c>
      <c r="L1150" t="s">
        <v>9142</v>
      </c>
      <c r="M1150" t="s">
        <v>9979</v>
      </c>
      <c r="N1150" t="s">
        <v>8536</v>
      </c>
      <c r="O1150" t="s">
        <v>8771</v>
      </c>
      <c r="P1150" t="s">
        <v>8571</v>
      </c>
      <c r="Q1150">
        <v>48911</v>
      </c>
      <c r="R1150" t="s">
        <v>8551</v>
      </c>
      <c r="S1150" t="s">
        <v>8134</v>
      </c>
      <c r="T1150" t="s">
        <v>7736</v>
      </c>
    </row>
    <row r="1151" spans="1:20" x14ac:dyDescent="0.25">
      <c r="A1151" t="s">
        <v>1802</v>
      </c>
      <c r="B1151" s="2">
        <v>42098</v>
      </c>
      <c r="C1151" s="2">
        <v>42098</v>
      </c>
      <c r="D1151" t="s">
        <v>654</v>
      </c>
      <c r="E1151" t="s">
        <v>1803</v>
      </c>
      <c r="F1151" t="s">
        <v>1807</v>
      </c>
      <c r="G1151" s="1">
        <v>1095</v>
      </c>
      <c r="H1151">
        <v>1</v>
      </c>
      <c r="I1151">
        <v>0</v>
      </c>
      <c r="J1151" s="1">
        <v>438</v>
      </c>
      <c r="K1151" t="s">
        <v>9139</v>
      </c>
      <c r="L1151" t="s">
        <v>9140</v>
      </c>
      <c r="M1151" t="s">
        <v>9980</v>
      </c>
      <c r="N1151" t="s">
        <v>8536</v>
      </c>
      <c r="O1151" t="s">
        <v>8771</v>
      </c>
      <c r="P1151" t="s">
        <v>8571</v>
      </c>
      <c r="Q1151">
        <v>48911</v>
      </c>
      <c r="R1151" t="s">
        <v>8551</v>
      </c>
      <c r="S1151" t="s">
        <v>8134</v>
      </c>
      <c r="T1151" t="s">
        <v>7736</v>
      </c>
    </row>
    <row r="1152" spans="1:20" x14ac:dyDescent="0.25">
      <c r="A1152" t="s">
        <v>1802</v>
      </c>
      <c r="B1152" s="2">
        <v>42098</v>
      </c>
      <c r="C1152" s="2">
        <v>42098</v>
      </c>
      <c r="D1152" t="s">
        <v>654</v>
      </c>
      <c r="E1152" t="s">
        <v>1803</v>
      </c>
      <c r="F1152" t="s">
        <v>1808</v>
      </c>
      <c r="G1152" s="1">
        <v>59998</v>
      </c>
      <c r="H1152">
        <v>2</v>
      </c>
      <c r="I1152">
        <v>0</v>
      </c>
      <c r="J1152" s="1">
        <v>209993</v>
      </c>
      <c r="K1152" t="s">
        <v>9139</v>
      </c>
      <c r="L1152" t="s">
        <v>9447</v>
      </c>
      <c r="M1152" t="s">
        <v>9981</v>
      </c>
      <c r="N1152" t="s">
        <v>8536</v>
      </c>
      <c r="O1152" t="s">
        <v>8771</v>
      </c>
      <c r="P1152" t="s">
        <v>8571</v>
      </c>
      <c r="Q1152">
        <v>48911</v>
      </c>
      <c r="R1152" t="s">
        <v>8551</v>
      </c>
      <c r="S1152" t="s">
        <v>8134</v>
      </c>
      <c r="T1152" t="s">
        <v>7736</v>
      </c>
    </row>
    <row r="1153" spans="1:20" x14ac:dyDescent="0.25">
      <c r="A1153" t="s">
        <v>1809</v>
      </c>
      <c r="B1153" s="2">
        <v>42132</v>
      </c>
      <c r="C1153" s="2">
        <v>42138</v>
      </c>
      <c r="D1153" t="s">
        <v>19</v>
      </c>
      <c r="E1153" t="s">
        <v>496</v>
      </c>
      <c r="F1153" t="s">
        <v>1810</v>
      </c>
      <c r="G1153" s="1">
        <v>8352</v>
      </c>
      <c r="H1153">
        <v>6</v>
      </c>
      <c r="I1153">
        <v>2</v>
      </c>
      <c r="J1153" s="1">
        <v>12528</v>
      </c>
      <c r="K1153" t="s">
        <v>9123</v>
      </c>
      <c r="L1153" t="s">
        <v>9135</v>
      </c>
      <c r="M1153" t="s">
        <v>9982</v>
      </c>
      <c r="N1153" t="s">
        <v>8536</v>
      </c>
      <c r="O1153" t="s">
        <v>8772</v>
      </c>
      <c r="P1153" t="s">
        <v>8604</v>
      </c>
      <c r="Q1153">
        <v>44221</v>
      </c>
      <c r="R1153" t="s">
        <v>8561</v>
      </c>
      <c r="S1153" t="s">
        <v>7856</v>
      </c>
      <c r="T1153" t="s">
        <v>7738</v>
      </c>
    </row>
    <row r="1154" spans="1:20" x14ac:dyDescent="0.25">
      <c r="A1154" t="s">
        <v>1811</v>
      </c>
      <c r="B1154" s="2">
        <v>42735</v>
      </c>
      <c r="C1154" s="2">
        <v>42741</v>
      </c>
      <c r="D1154" t="s">
        <v>19</v>
      </c>
      <c r="E1154" t="s">
        <v>542</v>
      </c>
      <c r="F1154" t="s">
        <v>1812</v>
      </c>
      <c r="G1154" s="1">
        <v>364</v>
      </c>
      <c r="H1154">
        <v>2</v>
      </c>
      <c r="I1154">
        <v>0</v>
      </c>
      <c r="J1154" s="1">
        <v>1638</v>
      </c>
      <c r="K1154" t="s">
        <v>9128</v>
      </c>
      <c r="L1154" t="s">
        <v>9137</v>
      </c>
      <c r="M1154" t="s">
        <v>9983</v>
      </c>
      <c r="N1154" t="s">
        <v>8536</v>
      </c>
      <c r="O1154" t="s">
        <v>8773</v>
      </c>
      <c r="P1154" t="s">
        <v>8673</v>
      </c>
      <c r="Q1154">
        <v>89502</v>
      </c>
      <c r="R1154" t="s">
        <v>8542</v>
      </c>
      <c r="S1154" t="s">
        <v>7864</v>
      </c>
      <c r="T1154" t="s">
        <v>7738</v>
      </c>
    </row>
    <row r="1155" spans="1:20" x14ac:dyDescent="0.25">
      <c r="A1155" t="s">
        <v>1811</v>
      </c>
      <c r="B1155" s="2">
        <v>42735</v>
      </c>
      <c r="C1155" s="2">
        <v>42741</v>
      </c>
      <c r="D1155" t="s">
        <v>19</v>
      </c>
      <c r="E1155" t="s">
        <v>542</v>
      </c>
      <c r="F1155" t="s">
        <v>1452</v>
      </c>
      <c r="G1155" s="1">
        <v>159768</v>
      </c>
      <c r="H1155">
        <v>7</v>
      </c>
      <c r="I1155">
        <v>2</v>
      </c>
      <c r="J1155" s="1">
        <v>539217</v>
      </c>
      <c r="K1155" t="s">
        <v>9128</v>
      </c>
      <c r="L1155" t="s">
        <v>9142</v>
      </c>
      <c r="M1155" t="s">
        <v>9835</v>
      </c>
      <c r="N1155" t="s">
        <v>8536</v>
      </c>
      <c r="O1155" t="s">
        <v>8773</v>
      </c>
      <c r="P1155" t="s">
        <v>8673</v>
      </c>
      <c r="Q1155">
        <v>89502</v>
      </c>
      <c r="R1155" t="s">
        <v>8542</v>
      </c>
      <c r="S1155" t="s">
        <v>7864</v>
      </c>
      <c r="T1155" t="s">
        <v>7738</v>
      </c>
    </row>
    <row r="1156" spans="1:20" x14ac:dyDescent="0.25">
      <c r="A1156" t="s">
        <v>1813</v>
      </c>
      <c r="B1156" s="2">
        <v>41993</v>
      </c>
      <c r="C1156" s="2">
        <v>41994</v>
      </c>
      <c r="D1156" t="s">
        <v>79</v>
      </c>
      <c r="E1156" t="s">
        <v>1754</v>
      </c>
      <c r="F1156" t="s">
        <v>1814</v>
      </c>
      <c r="G1156" s="1">
        <v>12248</v>
      </c>
      <c r="H1156">
        <v>2</v>
      </c>
      <c r="I1156">
        <v>0</v>
      </c>
      <c r="J1156" s="1">
        <v>0</v>
      </c>
      <c r="K1156" t="s">
        <v>9128</v>
      </c>
      <c r="L1156" t="s">
        <v>9133</v>
      </c>
      <c r="M1156" t="s">
        <v>9984</v>
      </c>
      <c r="N1156" t="s">
        <v>8536</v>
      </c>
      <c r="O1156" t="s">
        <v>8774</v>
      </c>
      <c r="P1156" t="s">
        <v>8583</v>
      </c>
      <c r="Q1156">
        <v>22801</v>
      </c>
      <c r="R1156" t="s">
        <v>8539</v>
      </c>
      <c r="S1156" t="s">
        <v>8128</v>
      </c>
      <c r="T1156" t="s">
        <v>7744</v>
      </c>
    </row>
    <row r="1157" spans="1:20" x14ac:dyDescent="0.25">
      <c r="A1157" t="s">
        <v>1813</v>
      </c>
      <c r="B1157" s="2">
        <v>41993</v>
      </c>
      <c r="C1157" s="2">
        <v>41994</v>
      </c>
      <c r="D1157" t="s">
        <v>79</v>
      </c>
      <c r="E1157" t="s">
        <v>1754</v>
      </c>
      <c r="F1157" t="s">
        <v>1815</v>
      </c>
      <c r="G1157" s="1">
        <v>224448</v>
      </c>
      <c r="H1157">
        <v>7</v>
      </c>
      <c r="I1157">
        <v>0</v>
      </c>
      <c r="J1157" s="1">
        <v>4937856</v>
      </c>
      <c r="K1157" t="s">
        <v>9123</v>
      </c>
      <c r="L1157" t="s">
        <v>9131</v>
      </c>
      <c r="M1157" t="s">
        <v>9985</v>
      </c>
      <c r="N1157" t="s">
        <v>8536</v>
      </c>
      <c r="O1157" t="s">
        <v>8774</v>
      </c>
      <c r="P1157" t="s">
        <v>8583</v>
      </c>
      <c r="Q1157">
        <v>22801</v>
      </c>
      <c r="R1157" t="s">
        <v>8539</v>
      </c>
      <c r="S1157" t="s">
        <v>8128</v>
      </c>
      <c r="T1157" t="s">
        <v>7744</v>
      </c>
    </row>
    <row r="1158" spans="1:20" x14ac:dyDescent="0.25">
      <c r="A1158" t="s">
        <v>1813</v>
      </c>
      <c r="B1158" s="2">
        <v>41993</v>
      </c>
      <c r="C1158" s="2">
        <v>41994</v>
      </c>
      <c r="D1158" t="s">
        <v>79</v>
      </c>
      <c r="E1158" t="s">
        <v>1754</v>
      </c>
      <c r="F1158" t="s">
        <v>706</v>
      </c>
      <c r="G1158" s="1">
        <v>6231</v>
      </c>
      <c r="H1158">
        <v>3</v>
      </c>
      <c r="I1158">
        <v>0</v>
      </c>
      <c r="J1158" s="1">
        <v>292857</v>
      </c>
      <c r="K1158" t="s">
        <v>9128</v>
      </c>
      <c r="L1158" t="s">
        <v>9142</v>
      </c>
      <c r="M1158" t="s">
        <v>9492</v>
      </c>
      <c r="N1158" t="s">
        <v>8536</v>
      </c>
      <c r="O1158" t="s">
        <v>8774</v>
      </c>
      <c r="P1158" t="s">
        <v>8583</v>
      </c>
      <c r="Q1158">
        <v>22801</v>
      </c>
      <c r="R1158" t="s">
        <v>8539</v>
      </c>
      <c r="S1158" t="s">
        <v>8128</v>
      </c>
      <c r="T1158" t="s">
        <v>7744</v>
      </c>
    </row>
    <row r="1159" spans="1:20" x14ac:dyDescent="0.25">
      <c r="A1159" t="s">
        <v>1813</v>
      </c>
      <c r="B1159" s="2">
        <v>41993</v>
      </c>
      <c r="C1159" s="2">
        <v>41994</v>
      </c>
      <c r="D1159" t="s">
        <v>79</v>
      </c>
      <c r="E1159" t="s">
        <v>1754</v>
      </c>
      <c r="F1159" t="s">
        <v>688</v>
      </c>
      <c r="G1159" s="1">
        <v>4551</v>
      </c>
      <c r="H1159">
        <v>2</v>
      </c>
      <c r="I1159">
        <v>0</v>
      </c>
      <c r="J1159" s="1">
        <v>100122</v>
      </c>
      <c r="K1159" t="s">
        <v>9123</v>
      </c>
      <c r="L1159" t="s">
        <v>9131</v>
      </c>
      <c r="M1159" t="s">
        <v>9484</v>
      </c>
      <c r="N1159" t="s">
        <v>8536</v>
      </c>
      <c r="O1159" t="s">
        <v>8774</v>
      </c>
      <c r="P1159" t="s">
        <v>8583</v>
      </c>
      <c r="Q1159">
        <v>22801</v>
      </c>
      <c r="R1159" t="s">
        <v>8539</v>
      </c>
      <c r="S1159" t="s">
        <v>8128</v>
      </c>
      <c r="T1159" t="s">
        <v>7744</v>
      </c>
    </row>
    <row r="1160" spans="1:20" x14ac:dyDescent="0.25">
      <c r="A1160" t="s">
        <v>1816</v>
      </c>
      <c r="B1160" s="2">
        <v>42553</v>
      </c>
      <c r="C1160" s="2">
        <v>42558</v>
      </c>
      <c r="D1160" t="s">
        <v>11</v>
      </c>
      <c r="E1160" t="s">
        <v>1483</v>
      </c>
      <c r="F1160" t="s">
        <v>1817</v>
      </c>
      <c r="G1160" s="1">
        <v>195184</v>
      </c>
      <c r="H1160">
        <v>1</v>
      </c>
      <c r="I1160">
        <v>2</v>
      </c>
      <c r="J1160" s="1">
        <v>195184</v>
      </c>
      <c r="K1160" t="s">
        <v>9123</v>
      </c>
      <c r="L1160" t="s">
        <v>9126</v>
      </c>
      <c r="M1160" t="s">
        <v>9986</v>
      </c>
      <c r="N1160" t="s">
        <v>8536</v>
      </c>
      <c r="O1160" t="s">
        <v>8540</v>
      </c>
      <c r="P1160" t="s">
        <v>8541</v>
      </c>
      <c r="Q1160">
        <v>90004</v>
      </c>
      <c r="R1160" t="s">
        <v>8542</v>
      </c>
      <c r="S1160" t="s">
        <v>8072</v>
      </c>
      <c r="T1160" t="s">
        <v>7738</v>
      </c>
    </row>
    <row r="1161" spans="1:20" x14ac:dyDescent="0.25">
      <c r="A1161" t="s">
        <v>1818</v>
      </c>
      <c r="B1161" s="2">
        <v>42915</v>
      </c>
      <c r="C1161" s="2">
        <v>42920</v>
      </c>
      <c r="D1161" t="s">
        <v>19</v>
      </c>
      <c r="E1161" t="s">
        <v>1819</v>
      </c>
      <c r="F1161" t="s">
        <v>1337</v>
      </c>
      <c r="G1161" s="1">
        <v>36294</v>
      </c>
      <c r="H1161">
        <v>3</v>
      </c>
      <c r="I1161">
        <v>0</v>
      </c>
      <c r="J1161" s="1">
        <v>90735</v>
      </c>
      <c r="K1161" t="s">
        <v>9128</v>
      </c>
      <c r="L1161" t="s">
        <v>9144</v>
      </c>
      <c r="M1161" t="s">
        <v>9781</v>
      </c>
      <c r="N1161" t="s">
        <v>8536</v>
      </c>
      <c r="O1161" t="s">
        <v>8593</v>
      </c>
      <c r="P1161" t="s">
        <v>8569</v>
      </c>
      <c r="Q1161">
        <v>55407</v>
      </c>
      <c r="R1161" t="s">
        <v>8551</v>
      </c>
      <c r="S1161" t="s">
        <v>8135</v>
      </c>
      <c r="T1161" t="s">
        <v>7736</v>
      </c>
    </row>
    <row r="1162" spans="1:20" x14ac:dyDescent="0.25">
      <c r="A1162" t="s">
        <v>1818</v>
      </c>
      <c r="B1162" s="2">
        <v>42915</v>
      </c>
      <c r="C1162" s="2">
        <v>42920</v>
      </c>
      <c r="D1162" t="s">
        <v>19</v>
      </c>
      <c r="E1162" t="s">
        <v>1819</v>
      </c>
      <c r="F1162" t="s">
        <v>145</v>
      </c>
      <c r="G1162" s="1">
        <v>1154</v>
      </c>
      <c r="H1162">
        <v>2</v>
      </c>
      <c r="I1162">
        <v>0</v>
      </c>
      <c r="J1162" s="1">
        <v>577</v>
      </c>
      <c r="K1162" t="s">
        <v>9128</v>
      </c>
      <c r="L1162" t="s">
        <v>9142</v>
      </c>
      <c r="M1162" t="s">
        <v>9208</v>
      </c>
      <c r="N1162" t="s">
        <v>8536</v>
      </c>
      <c r="O1162" t="s">
        <v>8593</v>
      </c>
      <c r="P1162" t="s">
        <v>8569</v>
      </c>
      <c r="Q1162">
        <v>55407</v>
      </c>
      <c r="R1162" t="s">
        <v>8551</v>
      </c>
      <c r="S1162" t="s">
        <v>8135</v>
      </c>
      <c r="T1162" t="s">
        <v>7736</v>
      </c>
    </row>
    <row r="1163" spans="1:20" x14ac:dyDescent="0.25">
      <c r="A1163" t="s">
        <v>1820</v>
      </c>
      <c r="B1163" s="2">
        <v>41883</v>
      </c>
      <c r="C1163" s="2">
        <v>41887</v>
      </c>
      <c r="D1163" t="s">
        <v>11</v>
      </c>
      <c r="E1163" t="s">
        <v>1821</v>
      </c>
      <c r="F1163" t="s">
        <v>72</v>
      </c>
      <c r="G1163" s="1">
        <v>5394</v>
      </c>
      <c r="H1163">
        <v>3</v>
      </c>
      <c r="I1163">
        <v>0</v>
      </c>
      <c r="J1163" s="1">
        <v>156426</v>
      </c>
      <c r="K1163" t="s">
        <v>9128</v>
      </c>
      <c r="L1163" t="s">
        <v>9137</v>
      </c>
      <c r="M1163" t="s">
        <v>9169</v>
      </c>
      <c r="N1163" t="s">
        <v>8536</v>
      </c>
      <c r="O1163" t="s">
        <v>8775</v>
      </c>
      <c r="P1163" t="s">
        <v>8541</v>
      </c>
      <c r="Q1163">
        <v>92025</v>
      </c>
      <c r="R1163" t="s">
        <v>8542</v>
      </c>
      <c r="S1163" t="s">
        <v>8136</v>
      </c>
      <c r="T1163" t="s">
        <v>7736</v>
      </c>
    </row>
    <row r="1164" spans="1:20" x14ac:dyDescent="0.25">
      <c r="A1164" t="s">
        <v>1822</v>
      </c>
      <c r="B1164" s="2">
        <v>41701</v>
      </c>
      <c r="C1164" s="2">
        <v>41706</v>
      </c>
      <c r="D1164" t="s">
        <v>19</v>
      </c>
      <c r="E1164" t="s">
        <v>1823</v>
      </c>
      <c r="F1164" t="s">
        <v>1824</v>
      </c>
      <c r="G1164" s="1">
        <v>999</v>
      </c>
      <c r="H1164">
        <v>1</v>
      </c>
      <c r="I1164">
        <v>0</v>
      </c>
      <c r="J1164" s="1">
        <v>45954</v>
      </c>
      <c r="K1164" t="s">
        <v>9139</v>
      </c>
      <c r="L1164" t="s">
        <v>9140</v>
      </c>
      <c r="M1164" t="s">
        <v>9987</v>
      </c>
      <c r="N1164" t="s">
        <v>8536</v>
      </c>
      <c r="O1164" t="s">
        <v>8576</v>
      </c>
      <c r="P1164" t="s">
        <v>8577</v>
      </c>
      <c r="Q1164">
        <v>10035</v>
      </c>
      <c r="R1164" t="s">
        <v>8561</v>
      </c>
      <c r="S1164" t="s">
        <v>8137</v>
      </c>
      <c r="T1164" t="s">
        <v>7744</v>
      </c>
    </row>
    <row r="1165" spans="1:20" x14ac:dyDescent="0.25">
      <c r="A1165" t="s">
        <v>1822</v>
      </c>
      <c r="B1165" s="2">
        <v>41701</v>
      </c>
      <c r="C1165" s="2">
        <v>41706</v>
      </c>
      <c r="D1165" t="s">
        <v>19</v>
      </c>
      <c r="E1165" t="s">
        <v>1823</v>
      </c>
      <c r="F1165" t="s">
        <v>546</v>
      </c>
      <c r="G1165" s="1">
        <v>12576</v>
      </c>
      <c r="H1165">
        <v>3</v>
      </c>
      <c r="I1165">
        <v>2</v>
      </c>
      <c r="J1165" s="1">
        <v>40872</v>
      </c>
      <c r="K1165" t="s">
        <v>9128</v>
      </c>
      <c r="L1165" t="s">
        <v>9142</v>
      </c>
      <c r="M1165" t="s">
        <v>9411</v>
      </c>
      <c r="N1165" t="s">
        <v>8536</v>
      </c>
      <c r="O1165" t="s">
        <v>8576</v>
      </c>
      <c r="P1165" t="s">
        <v>8577</v>
      </c>
      <c r="Q1165">
        <v>10035</v>
      </c>
      <c r="R1165" t="s">
        <v>8561</v>
      </c>
      <c r="S1165" t="s">
        <v>8137</v>
      </c>
      <c r="T1165" t="s">
        <v>7744</v>
      </c>
    </row>
    <row r="1166" spans="1:20" x14ac:dyDescent="0.25">
      <c r="A1166" t="s">
        <v>1822</v>
      </c>
      <c r="B1166" s="2">
        <v>41701</v>
      </c>
      <c r="C1166" s="2">
        <v>41706</v>
      </c>
      <c r="D1166" t="s">
        <v>19</v>
      </c>
      <c r="E1166" t="s">
        <v>1823</v>
      </c>
      <c r="F1166" t="s">
        <v>1825</v>
      </c>
      <c r="G1166" s="1">
        <v>2532</v>
      </c>
      <c r="H1166">
        <v>5</v>
      </c>
      <c r="I1166">
        <v>2</v>
      </c>
      <c r="J1166" s="1">
        <v>91785</v>
      </c>
      <c r="K1166" t="s">
        <v>9128</v>
      </c>
      <c r="L1166" t="s">
        <v>9142</v>
      </c>
      <c r="M1166" t="s">
        <v>9988</v>
      </c>
      <c r="N1166" t="s">
        <v>8536</v>
      </c>
      <c r="O1166" t="s">
        <v>8576</v>
      </c>
      <c r="P1166" t="s">
        <v>8577</v>
      </c>
      <c r="Q1166">
        <v>10035</v>
      </c>
      <c r="R1166" t="s">
        <v>8561</v>
      </c>
      <c r="S1166" t="s">
        <v>8137</v>
      </c>
      <c r="T1166" t="s">
        <v>7744</v>
      </c>
    </row>
    <row r="1167" spans="1:20" x14ac:dyDescent="0.25">
      <c r="A1167" t="s">
        <v>1826</v>
      </c>
      <c r="B1167" s="2">
        <v>41763</v>
      </c>
      <c r="C1167" s="2">
        <v>41767</v>
      </c>
      <c r="D1167" t="s">
        <v>19</v>
      </c>
      <c r="E1167" t="s">
        <v>1827</v>
      </c>
      <c r="F1167" t="s">
        <v>1395</v>
      </c>
      <c r="G1167" s="1">
        <v>468</v>
      </c>
      <c r="H1167">
        <v>4</v>
      </c>
      <c r="I1167">
        <v>0</v>
      </c>
      <c r="J1167" s="1">
        <v>2106</v>
      </c>
      <c r="K1167" t="s">
        <v>9128</v>
      </c>
      <c r="L1167" t="s">
        <v>9142</v>
      </c>
      <c r="M1167" t="s">
        <v>9811</v>
      </c>
      <c r="N1167" t="s">
        <v>8536</v>
      </c>
      <c r="O1167" t="s">
        <v>8584</v>
      </c>
      <c r="P1167" t="s">
        <v>8571</v>
      </c>
      <c r="Q1167">
        <v>49201</v>
      </c>
      <c r="R1167" t="s">
        <v>8551</v>
      </c>
      <c r="S1167" t="s">
        <v>8138</v>
      </c>
      <c r="T1167" t="s">
        <v>7736</v>
      </c>
    </row>
    <row r="1168" spans="1:20" x14ac:dyDescent="0.25">
      <c r="A1168" t="s">
        <v>1828</v>
      </c>
      <c r="B1168" s="2">
        <v>42310</v>
      </c>
      <c r="C1168" s="2">
        <v>42310</v>
      </c>
      <c r="D1168" t="s">
        <v>654</v>
      </c>
      <c r="E1168" t="s">
        <v>468</v>
      </c>
      <c r="F1168" t="s">
        <v>214</v>
      </c>
      <c r="G1168" s="1">
        <v>44793</v>
      </c>
      <c r="H1168">
        <v>9</v>
      </c>
      <c r="I1168">
        <v>0</v>
      </c>
      <c r="J1168" s="1">
        <v>492723</v>
      </c>
      <c r="K1168" t="s">
        <v>9139</v>
      </c>
      <c r="L1168" t="s">
        <v>9162</v>
      </c>
      <c r="M1168" t="s">
        <v>9240</v>
      </c>
      <c r="N1168" t="s">
        <v>8536</v>
      </c>
      <c r="O1168" t="s">
        <v>8547</v>
      </c>
      <c r="P1168" t="s">
        <v>8548</v>
      </c>
      <c r="Q1168">
        <v>98115</v>
      </c>
      <c r="R1168" t="s">
        <v>8542</v>
      </c>
      <c r="S1168" t="s">
        <v>7848</v>
      </c>
      <c r="T1168" t="s">
        <v>7736</v>
      </c>
    </row>
    <row r="1169" spans="1:20" x14ac:dyDescent="0.25">
      <c r="A1169" t="s">
        <v>1829</v>
      </c>
      <c r="B1169" s="2">
        <v>43077</v>
      </c>
      <c r="C1169" s="2">
        <v>43079</v>
      </c>
      <c r="D1169" t="s">
        <v>11</v>
      </c>
      <c r="E1169" t="s">
        <v>471</v>
      </c>
      <c r="F1169" t="s">
        <v>1830</v>
      </c>
      <c r="G1169" s="1">
        <v>10948</v>
      </c>
      <c r="H1169">
        <v>2</v>
      </c>
      <c r="I1169">
        <v>0</v>
      </c>
      <c r="J1169" s="1">
        <v>339388</v>
      </c>
      <c r="K1169" t="s">
        <v>9123</v>
      </c>
      <c r="L1169" t="s">
        <v>9135</v>
      </c>
      <c r="M1169" t="s">
        <v>9989</v>
      </c>
      <c r="N1169" t="s">
        <v>8536</v>
      </c>
      <c r="O1169" t="s">
        <v>8576</v>
      </c>
      <c r="P1169" t="s">
        <v>8577</v>
      </c>
      <c r="Q1169">
        <v>10035</v>
      </c>
      <c r="R1169" t="s">
        <v>8561</v>
      </c>
      <c r="S1169" t="s">
        <v>7849</v>
      </c>
      <c r="T1169" t="s">
        <v>7736</v>
      </c>
    </row>
    <row r="1170" spans="1:20" x14ac:dyDescent="0.25">
      <c r="A1170" t="s">
        <v>1829</v>
      </c>
      <c r="B1170" s="2">
        <v>43077</v>
      </c>
      <c r="C1170" s="2">
        <v>43079</v>
      </c>
      <c r="D1170" t="s">
        <v>11</v>
      </c>
      <c r="E1170" t="s">
        <v>471</v>
      </c>
      <c r="F1170" t="s">
        <v>152</v>
      </c>
      <c r="G1170" s="1">
        <v>27294</v>
      </c>
      <c r="H1170">
        <v>3</v>
      </c>
      <c r="I1170">
        <v>0</v>
      </c>
      <c r="J1170" s="1">
        <v>0</v>
      </c>
      <c r="K1170" t="s">
        <v>9128</v>
      </c>
      <c r="L1170" t="s">
        <v>9133</v>
      </c>
      <c r="M1170" t="s">
        <v>9212</v>
      </c>
      <c r="N1170" t="s">
        <v>8536</v>
      </c>
      <c r="O1170" t="s">
        <v>8576</v>
      </c>
      <c r="P1170" t="s">
        <v>8577</v>
      </c>
      <c r="Q1170">
        <v>10035</v>
      </c>
      <c r="R1170" t="s">
        <v>8561</v>
      </c>
      <c r="S1170" t="s">
        <v>7849</v>
      </c>
      <c r="T1170" t="s">
        <v>7736</v>
      </c>
    </row>
    <row r="1171" spans="1:20" x14ac:dyDescent="0.25">
      <c r="A1171" t="s">
        <v>1829</v>
      </c>
      <c r="B1171" s="2">
        <v>43077</v>
      </c>
      <c r="C1171" s="2">
        <v>43079</v>
      </c>
      <c r="D1171" t="s">
        <v>11</v>
      </c>
      <c r="E1171" t="s">
        <v>471</v>
      </c>
      <c r="F1171" t="s">
        <v>1831</v>
      </c>
      <c r="G1171" s="1">
        <v>1944</v>
      </c>
      <c r="H1171">
        <v>3</v>
      </c>
      <c r="I1171">
        <v>0</v>
      </c>
      <c r="J1171" s="1">
        <v>93312</v>
      </c>
      <c r="K1171" t="s">
        <v>9128</v>
      </c>
      <c r="L1171" t="s">
        <v>9148</v>
      </c>
      <c r="M1171" t="s">
        <v>9990</v>
      </c>
      <c r="N1171" t="s">
        <v>8536</v>
      </c>
      <c r="O1171" t="s">
        <v>8576</v>
      </c>
      <c r="P1171" t="s">
        <v>8577</v>
      </c>
      <c r="Q1171">
        <v>10035</v>
      </c>
      <c r="R1171" t="s">
        <v>8561</v>
      </c>
      <c r="S1171" t="s">
        <v>7849</v>
      </c>
      <c r="T1171" t="s">
        <v>7736</v>
      </c>
    </row>
    <row r="1172" spans="1:20" x14ac:dyDescent="0.25">
      <c r="A1172" t="s">
        <v>1829</v>
      </c>
      <c r="B1172" s="2">
        <v>43077</v>
      </c>
      <c r="C1172" s="2">
        <v>43079</v>
      </c>
      <c r="D1172" t="s">
        <v>11</v>
      </c>
      <c r="E1172" t="s">
        <v>471</v>
      </c>
      <c r="F1172" t="s">
        <v>1832</v>
      </c>
      <c r="G1172" s="1">
        <v>3192</v>
      </c>
      <c r="H1172">
        <v>4</v>
      </c>
      <c r="I1172">
        <v>0</v>
      </c>
      <c r="J1172" s="1">
        <v>82992</v>
      </c>
      <c r="K1172" t="s">
        <v>9128</v>
      </c>
      <c r="L1172" t="s">
        <v>9133</v>
      </c>
      <c r="M1172" t="s">
        <v>9991</v>
      </c>
      <c r="N1172" t="s">
        <v>8536</v>
      </c>
      <c r="O1172" t="s">
        <v>8576</v>
      </c>
      <c r="P1172" t="s">
        <v>8577</v>
      </c>
      <c r="Q1172">
        <v>10035</v>
      </c>
      <c r="R1172" t="s">
        <v>8561</v>
      </c>
      <c r="S1172" t="s">
        <v>7849</v>
      </c>
      <c r="T1172" t="s">
        <v>7736</v>
      </c>
    </row>
    <row r="1173" spans="1:20" x14ac:dyDescent="0.25">
      <c r="A1173" t="s">
        <v>1833</v>
      </c>
      <c r="B1173" s="2">
        <v>41708</v>
      </c>
      <c r="C1173" s="2">
        <v>41712</v>
      </c>
      <c r="D1173" t="s">
        <v>19</v>
      </c>
      <c r="E1173" t="s">
        <v>1560</v>
      </c>
      <c r="F1173" t="s">
        <v>1834</v>
      </c>
      <c r="G1173" s="1">
        <v>2238</v>
      </c>
      <c r="H1173">
        <v>2</v>
      </c>
      <c r="I1173">
        <v>0</v>
      </c>
      <c r="J1173" s="1">
        <v>107424</v>
      </c>
      <c r="K1173" t="s">
        <v>9128</v>
      </c>
      <c r="L1173" t="s">
        <v>9148</v>
      </c>
      <c r="M1173" t="s">
        <v>9992</v>
      </c>
      <c r="N1173" t="s">
        <v>8536</v>
      </c>
      <c r="O1173" t="s">
        <v>8776</v>
      </c>
      <c r="P1173" t="s">
        <v>8571</v>
      </c>
      <c r="Q1173">
        <v>48073</v>
      </c>
      <c r="R1173" t="s">
        <v>8551</v>
      </c>
      <c r="S1173" t="s">
        <v>8087</v>
      </c>
      <c r="T1173" t="s">
        <v>7736</v>
      </c>
    </row>
    <row r="1174" spans="1:20" x14ac:dyDescent="0.25">
      <c r="A1174" t="s">
        <v>1835</v>
      </c>
      <c r="B1174" s="2">
        <v>41750</v>
      </c>
      <c r="C1174" s="2">
        <v>41754</v>
      </c>
      <c r="D1174" t="s">
        <v>19</v>
      </c>
      <c r="E1174" t="s">
        <v>943</v>
      </c>
      <c r="F1174" t="s">
        <v>1836</v>
      </c>
      <c r="G1174" s="1">
        <v>1652</v>
      </c>
      <c r="H1174">
        <v>5</v>
      </c>
      <c r="I1174">
        <v>2</v>
      </c>
      <c r="J1174" s="1">
        <v>55755</v>
      </c>
      <c r="K1174" t="s">
        <v>9128</v>
      </c>
      <c r="L1174" t="s">
        <v>9142</v>
      </c>
      <c r="M1174" t="s">
        <v>9993</v>
      </c>
      <c r="N1174" t="s">
        <v>8536</v>
      </c>
      <c r="O1174" t="s">
        <v>8540</v>
      </c>
      <c r="P1174" t="s">
        <v>8541</v>
      </c>
      <c r="Q1174">
        <v>90008</v>
      </c>
      <c r="R1174" t="s">
        <v>8542</v>
      </c>
      <c r="S1174" t="s">
        <v>7949</v>
      </c>
      <c r="T1174" t="s">
        <v>7736</v>
      </c>
    </row>
    <row r="1175" spans="1:20" x14ac:dyDescent="0.25">
      <c r="A1175" t="s">
        <v>1837</v>
      </c>
      <c r="B1175" s="2">
        <v>42299</v>
      </c>
      <c r="C1175" s="2">
        <v>42303</v>
      </c>
      <c r="D1175" t="s">
        <v>19</v>
      </c>
      <c r="E1175" t="s">
        <v>1315</v>
      </c>
      <c r="F1175" t="s">
        <v>1297</v>
      </c>
      <c r="G1175" s="1">
        <v>5176</v>
      </c>
      <c r="H1175">
        <v>4</v>
      </c>
      <c r="I1175">
        <v>8</v>
      </c>
      <c r="J1175" s="1">
        <v>-7764</v>
      </c>
      <c r="K1175" t="s">
        <v>9128</v>
      </c>
      <c r="L1175" t="s">
        <v>9142</v>
      </c>
      <c r="M1175" t="s">
        <v>9763</v>
      </c>
      <c r="N1175" t="s">
        <v>8536</v>
      </c>
      <c r="O1175" t="s">
        <v>8607</v>
      </c>
      <c r="P1175" t="s">
        <v>8566</v>
      </c>
      <c r="Q1175">
        <v>61701</v>
      </c>
      <c r="R1175" t="s">
        <v>8551</v>
      </c>
      <c r="S1175" t="s">
        <v>8037</v>
      </c>
      <c r="T1175" t="s">
        <v>7736</v>
      </c>
    </row>
    <row r="1176" spans="1:20" x14ac:dyDescent="0.25">
      <c r="A1176" t="s">
        <v>1838</v>
      </c>
      <c r="B1176" s="2">
        <v>42238</v>
      </c>
      <c r="C1176" s="2">
        <v>42241</v>
      </c>
      <c r="D1176" t="s">
        <v>79</v>
      </c>
      <c r="E1176" t="s">
        <v>1408</v>
      </c>
      <c r="F1176" t="s">
        <v>1839</v>
      </c>
      <c r="G1176" s="1">
        <v>50112</v>
      </c>
      <c r="H1176">
        <v>6</v>
      </c>
      <c r="I1176">
        <v>2</v>
      </c>
      <c r="J1176" s="1">
        <v>162864</v>
      </c>
      <c r="K1176" t="s">
        <v>9128</v>
      </c>
      <c r="L1176" t="s">
        <v>9142</v>
      </c>
      <c r="M1176" t="s">
        <v>9994</v>
      </c>
      <c r="N1176" t="s">
        <v>8536</v>
      </c>
      <c r="O1176" t="s">
        <v>8576</v>
      </c>
      <c r="P1176" t="s">
        <v>8577</v>
      </c>
      <c r="Q1176">
        <v>10035</v>
      </c>
      <c r="R1176" t="s">
        <v>8561</v>
      </c>
      <c r="S1176" t="s">
        <v>8055</v>
      </c>
      <c r="T1176" t="s">
        <v>7738</v>
      </c>
    </row>
    <row r="1177" spans="1:20" x14ac:dyDescent="0.25">
      <c r="A1177" t="s">
        <v>1840</v>
      </c>
      <c r="B1177" s="2">
        <v>42611</v>
      </c>
      <c r="C1177" s="2">
        <v>42616</v>
      </c>
      <c r="D1177" t="s">
        <v>19</v>
      </c>
      <c r="E1177" t="s">
        <v>631</v>
      </c>
      <c r="F1177" t="s">
        <v>1372</v>
      </c>
      <c r="G1177" s="1">
        <v>2793</v>
      </c>
      <c r="H1177">
        <v>3</v>
      </c>
      <c r="I1177">
        <v>0</v>
      </c>
      <c r="J1177" s="1">
        <v>80997</v>
      </c>
      <c r="K1177" t="s">
        <v>9128</v>
      </c>
      <c r="L1177" t="s">
        <v>9273</v>
      </c>
      <c r="M1177" t="s">
        <v>9798</v>
      </c>
      <c r="N1177" t="s">
        <v>8536</v>
      </c>
      <c r="O1177" t="s">
        <v>8545</v>
      </c>
      <c r="P1177" t="s">
        <v>8743</v>
      </c>
      <c r="Q1177">
        <v>3301</v>
      </c>
      <c r="R1177" t="s">
        <v>8561</v>
      </c>
      <c r="S1177" t="s">
        <v>7882</v>
      </c>
      <c r="T1177" t="s">
        <v>7744</v>
      </c>
    </row>
    <row r="1178" spans="1:20" x14ac:dyDescent="0.25">
      <c r="A1178" t="s">
        <v>1841</v>
      </c>
      <c r="B1178" s="2">
        <v>42000</v>
      </c>
      <c r="C1178" s="2">
        <v>42003</v>
      </c>
      <c r="D1178" t="s">
        <v>11</v>
      </c>
      <c r="E1178" t="s">
        <v>1842</v>
      </c>
      <c r="F1178" t="s">
        <v>1843</v>
      </c>
      <c r="G1178" s="1">
        <v>1156</v>
      </c>
      <c r="H1178">
        <v>4</v>
      </c>
      <c r="I1178">
        <v>0</v>
      </c>
      <c r="J1178" s="1">
        <v>54332</v>
      </c>
      <c r="K1178" t="s">
        <v>9128</v>
      </c>
      <c r="L1178" t="s">
        <v>9129</v>
      </c>
      <c r="M1178" t="s">
        <v>9995</v>
      </c>
      <c r="N1178" t="s">
        <v>8536</v>
      </c>
      <c r="O1178" t="s">
        <v>8540</v>
      </c>
      <c r="P1178" t="s">
        <v>8541</v>
      </c>
      <c r="Q1178">
        <v>90004</v>
      </c>
      <c r="R1178" t="s">
        <v>8542</v>
      </c>
      <c r="S1178" t="s">
        <v>8139</v>
      </c>
      <c r="T1178" t="s">
        <v>7744</v>
      </c>
    </row>
    <row r="1179" spans="1:20" x14ac:dyDescent="0.25">
      <c r="A1179" t="s">
        <v>1844</v>
      </c>
      <c r="B1179" s="2">
        <v>42705</v>
      </c>
      <c r="C1179" s="2">
        <v>42709</v>
      </c>
      <c r="D1179" t="s">
        <v>19</v>
      </c>
      <c r="E1179" t="s">
        <v>149</v>
      </c>
      <c r="F1179" t="s">
        <v>1845</v>
      </c>
      <c r="G1179" s="1">
        <v>1725</v>
      </c>
      <c r="H1179">
        <v>2</v>
      </c>
      <c r="I1179">
        <v>0</v>
      </c>
      <c r="J1179" s="1">
        <v>5175</v>
      </c>
      <c r="K1179" t="s">
        <v>9123</v>
      </c>
      <c r="L1179" t="s">
        <v>9126</v>
      </c>
      <c r="M1179" t="s">
        <v>9996</v>
      </c>
      <c r="N1179" t="s">
        <v>8536</v>
      </c>
      <c r="O1179" t="s">
        <v>8777</v>
      </c>
      <c r="P1179" t="s">
        <v>8744</v>
      </c>
      <c r="Q1179">
        <v>20852</v>
      </c>
      <c r="R1179" t="s">
        <v>8561</v>
      </c>
      <c r="S1179" t="s">
        <v>7770</v>
      </c>
      <c r="T1179" t="s">
        <v>7736</v>
      </c>
    </row>
    <row r="1180" spans="1:20" x14ac:dyDescent="0.25">
      <c r="A1180" t="s">
        <v>1844</v>
      </c>
      <c r="B1180" s="2">
        <v>42705</v>
      </c>
      <c r="C1180" s="2">
        <v>42709</v>
      </c>
      <c r="D1180" t="s">
        <v>19</v>
      </c>
      <c r="E1180" t="s">
        <v>149</v>
      </c>
      <c r="F1180" t="s">
        <v>334</v>
      </c>
      <c r="G1180" s="1">
        <v>17997</v>
      </c>
      <c r="H1180">
        <v>3</v>
      </c>
      <c r="I1180">
        <v>0</v>
      </c>
      <c r="J1180" s="1">
        <v>449925</v>
      </c>
      <c r="K1180" t="s">
        <v>9139</v>
      </c>
      <c r="L1180" t="s">
        <v>9140</v>
      </c>
      <c r="M1180" t="s">
        <v>9302</v>
      </c>
      <c r="N1180" t="s">
        <v>8536</v>
      </c>
      <c r="O1180" t="s">
        <v>8777</v>
      </c>
      <c r="P1180" t="s">
        <v>8744</v>
      </c>
      <c r="Q1180">
        <v>20852</v>
      </c>
      <c r="R1180" t="s">
        <v>8561</v>
      </c>
      <c r="S1180" t="s">
        <v>7770</v>
      </c>
      <c r="T1180" t="s">
        <v>7736</v>
      </c>
    </row>
    <row r="1181" spans="1:20" x14ac:dyDescent="0.25">
      <c r="A1181" t="s">
        <v>1846</v>
      </c>
      <c r="B1181" s="2">
        <v>42484</v>
      </c>
      <c r="C1181" s="2">
        <v>42487</v>
      </c>
      <c r="D1181" t="s">
        <v>11</v>
      </c>
      <c r="E1181" t="s">
        <v>1847</v>
      </c>
      <c r="F1181" t="s">
        <v>1286</v>
      </c>
      <c r="G1181" s="1">
        <v>258696</v>
      </c>
      <c r="H1181">
        <v>3</v>
      </c>
      <c r="I1181">
        <v>2</v>
      </c>
      <c r="J1181" s="1">
        <v>64674</v>
      </c>
      <c r="K1181" t="s">
        <v>9139</v>
      </c>
      <c r="L1181" t="s">
        <v>9162</v>
      </c>
      <c r="M1181" t="s">
        <v>9757</v>
      </c>
      <c r="N1181" t="s">
        <v>8536</v>
      </c>
      <c r="O1181" t="s">
        <v>8563</v>
      </c>
      <c r="P1181" t="s">
        <v>8550</v>
      </c>
      <c r="Q1181">
        <v>77070</v>
      </c>
      <c r="R1181" t="s">
        <v>8551</v>
      </c>
      <c r="S1181" t="s">
        <v>8140</v>
      </c>
      <c r="T1181" t="s">
        <v>7744</v>
      </c>
    </row>
    <row r="1182" spans="1:20" x14ac:dyDescent="0.25">
      <c r="A1182" t="s">
        <v>1848</v>
      </c>
      <c r="B1182" s="2">
        <v>41811</v>
      </c>
      <c r="C1182" s="2">
        <v>41815</v>
      </c>
      <c r="D1182" t="s">
        <v>19</v>
      </c>
      <c r="E1182" t="s">
        <v>309</v>
      </c>
      <c r="F1182" t="s">
        <v>1849</v>
      </c>
      <c r="G1182" s="1">
        <v>132293</v>
      </c>
      <c r="H1182">
        <v>7</v>
      </c>
      <c r="I1182">
        <v>0</v>
      </c>
      <c r="J1182" s="1">
        <v>3571911</v>
      </c>
      <c r="K1182" t="s">
        <v>9139</v>
      </c>
      <c r="L1182" t="s">
        <v>9140</v>
      </c>
      <c r="M1182" t="s">
        <v>9997</v>
      </c>
      <c r="N1182" t="s">
        <v>8536</v>
      </c>
      <c r="O1182" t="s">
        <v>8652</v>
      </c>
      <c r="P1182" t="s">
        <v>8630</v>
      </c>
      <c r="Q1182">
        <v>8701</v>
      </c>
      <c r="R1182" t="s">
        <v>8561</v>
      </c>
      <c r="S1182" t="s">
        <v>7810</v>
      </c>
      <c r="T1182" t="s">
        <v>7736</v>
      </c>
    </row>
    <row r="1183" spans="1:20" x14ac:dyDescent="0.25">
      <c r="A1183" t="s">
        <v>1848</v>
      </c>
      <c r="B1183" s="2">
        <v>41811</v>
      </c>
      <c r="C1183" s="2">
        <v>41815</v>
      </c>
      <c r="D1183" t="s">
        <v>19</v>
      </c>
      <c r="E1183" t="s">
        <v>309</v>
      </c>
      <c r="F1183" t="s">
        <v>1850</v>
      </c>
      <c r="G1183" s="1">
        <v>376</v>
      </c>
      <c r="H1183">
        <v>2</v>
      </c>
      <c r="I1183">
        <v>0</v>
      </c>
      <c r="J1183" s="1">
        <v>10904</v>
      </c>
      <c r="K1183" t="s">
        <v>9128</v>
      </c>
      <c r="L1183" t="s">
        <v>9137</v>
      </c>
      <c r="M1183" t="s">
        <v>9998</v>
      </c>
      <c r="N1183" t="s">
        <v>8536</v>
      </c>
      <c r="O1183" t="s">
        <v>8652</v>
      </c>
      <c r="P1183" t="s">
        <v>8630</v>
      </c>
      <c r="Q1183">
        <v>8701</v>
      </c>
      <c r="R1183" t="s">
        <v>8561</v>
      </c>
      <c r="S1183" t="s">
        <v>7810</v>
      </c>
      <c r="T1183" t="s">
        <v>7736</v>
      </c>
    </row>
    <row r="1184" spans="1:20" x14ac:dyDescent="0.25">
      <c r="A1184" t="s">
        <v>1851</v>
      </c>
      <c r="B1184" s="2">
        <v>42749</v>
      </c>
      <c r="C1184" s="2">
        <v>42750</v>
      </c>
      <c r="D1184" t="s">
        <v>79</v>
      </c>
      <c r="E1184" t="s">
        <v>1155</v>
      </c>
      <c r="F1184" t="s">
        <v>237</v>
      </c>
      <c r="G1184" s="1">
        <v>21744</v>
      </c>
      <c r="H1184">
        <v>1</v>
      </c>
      <c r="I1184">
        <v>2</v>
      </c>
      <c r="J1184" s="1">
        <v>73386</v>
      </c>
      <c r="K1184" t="s">
        <v>9128</v>
      </c>
      <c r="L1184" t="s">
        <v>9167</v>
      </c>
      <c r="M1184" t="s">
        <v>9253</v>
      </c>
      <c r="N1184" t="s">
        <v>8536</v>
      </c>
      <c r="O1184" t="s">
        <v>8685</v>
      </c>
      <c r="P1184" t="s">
        <v>8546</v>
      </c>
      <c r="Q1184">
        <v>28540</v>
      </c>
      <c r="R1184" t="s">
        <v>8539</v>
      </c>
      <c r="S1184" t="s">
        <v>8000</v>
      </c>
      <c r="T1184" t="s">
        <v>7736</v>
      </c>
    </row>
    <row r="1185" spans="1:20" x14ac:dyDescent="0.25">
      <c r="A1185" t="s">
        <v>1851</v>
      </c>
      <c r="B1185" s="2">
        <v>42749</v>
      </c>
      <c r="C1185" s="2">
        <v>42750</v>
      </c>
      <c r="D1185" t="s">
        <v>79</v>
      </c>
      <c r="E1185" t="s">
        <v>1155</v>
      </c>
      <c r="F1185" t="s">
        <v>1852</v>
      </c>
      <c r="G1185" s="1">
        <v>792</v>
      </c>
      <c r="H1185">
        <v>5</v>
      </c>
      <c r="I1185">
        <v>2</v>
      </c>
      <c r="J1185" s="1">
        <v>693</v>
      </c>
      <c r="K1185" t="s">
        <v>9139</v>
      </c>
      <c r="L1185" t="s">
        <v>9140</v>
      </c>
      <c r="M1185" t="s">
        <v>9999</v>
      </c>
      <c r="N1185" t="s">
        <v>8536</v>
      </c>
      <c r="O1185" t="s">
        <v>8685</v>
      </c>
      <c r="P1185" t="s">
        <v>8546</v>
      </c>
      <c r="Q1185">
        <v>28540</v>
      </c>
      <c r="R1185" t="s">
        <v>8539</v>
      </c>
      <c r="S1185" t="s">
        <v>8000</v>
      </c>
      <c r="T1185" t="s">
        <v>7736</v>
      </c>
    </row>
    <row r="1186" spans="1:20" x14ac:dyDescent="0.25">
      <c r="A1186" t="s">
        <v>1853</v>
      </c>
      <c r="B1186" s="2">
        <v>41967</v>
      </c>
      <c r="C1186" s="2">
        <v>41973</v>
      </c>
      <c r="D1186" t="s">
        <v>19</v>
      </c>
      <c r="E1186" t="s">
        <v>1854</v>
      </c>
      <c r="F1186" t="s">
        <v>1855</v>
      </c>
      <c r="G1186" s="1">
        <v>12096</v>
      </c>
      <c r="H1186">
        <v>7</v>
      </c>
      <c r="I1186">
        <v>2</v>
      </c>
      <c r="J1186" s="1">
        <v>42336</v>
      </c>
      <c r="K1186" t="s">
        <v>9128</v>
      </c>
      <c r="L1186" t="s">
        <v>9142</v>
      </c>
      <c r="M1186" t="s">
        <v>10000</v>
      </c>
      <c r="N1186" t="s">
        <v>8536</v>
      </c>
      <c r="O1186" t="s">
        <v>8547</v>
      </c>
      <c r="P1186" t="s">
        <v>8548</v>
      </c>
      <c r="Q1186">
        <v>98103</v>
      </c>
      <c r="R1186" t="s">
        <v>8542</v>
      </c>
      <c r="S1186" t="s">
        <v>8141</v>
      </c>
      <c r="T1186" t="s">
        <v>7738</v>
      </c>
    </row>
    <row r="1187" spans="1:20" x14ac:dyDescent="0.25">
      <c r="A1187" t="s">
        <v>1853</v>
      </c>
      <c r="B1187" s="2">
        <v>41967</v>
      </c>
      <c r="C1187" s="2">
        <v>41973</v>
      </c>
      <c r="D1187" t="s">
        <v>19</v>
      </c>
      <c r="E1187" t="s">
        <v>1854</v>
      </c>
      <c r="F1187" t="s">
        <v>1856</v>
      </c>
      <c r="G1187" s="1">
        <v>48588</v>
      </c>
      <c r="H1187">
        <v>6</v>
      </c>
      <c r="I1187">
        <v>0</v>
      </c>
      <c r="J1187" s="1">
        <v>97176</v>
      </c>
      <c r="K1187" t="s">
        <v>9128</v>
      </c>
      <c r="L1187" t="s">
        <v>9133</v>
      </c>
      <c r="M1187" t="s">
        <v>10001</v>
      </c>
      <c r="N1187" t="s">
        <v>8536</v>
      </c>
      <c r="O1187" t="s">
        <v>8547</v>
      </c>
      <c r="P1187" t="s">
        <v>8548</v>
      </c>
      <c r="Q1187">
        <v>98103</v>
      </c>
      <c r="R1187" t="s">
        <v>8542</v>
      </c>
      <c r="S1187" t="s">
        <v>8141</v>
      </c>
      <c r="T1187" t="s">
        <v>7738</v>
      </c>
    </row>
    <row r="1188" spans="1:20" x14ac:dyDescent="0.25">
      <c r="A1188" t="s">
        <v>1853</v>
      </c>
      <c r="B1188" s="2">
        <v>41967</v>
      </c>
      <c r="C1188" s="2">
        <v>41973</v>
      </c>
      <c r="D1188" t="s">
        <v>19</v>
      </c>
      <c r="E1188" t="s">
        <v>1854</v>
      </c>
      <c r="F1188" t="s">
        <v>1199</v>
      </c>
      <c r="G1188" s="1">
        <v>2592</v>
      </c>
      <c r="H1188">
        <v>4</v>
      </c>
      <c r="I1188">
        <v>0</v>
      </c>
      <c r="J1188" s="1">
        <v>124416</v>
      </c>
      <c r="K1188" t="s">
        <v>9128</v>
      </c>
      <c r="L1188" t="s">
        <v>9148</v>
      </c>
      <c r="M1188" t="s">
        <v>9723</v>
      </c>
      <c r="N1188" t="s">
        <v>8536</v>
      </c>
      <c r="O1188" t="s">
        <v>8547</v>
      </c>
      <c r="P1188" t="s">
        <v>8548</v>
      </c>
      <c r="Q1188">
        <v>98103</v>
      </c>
      <c r="R1188" t="s">
        <v>8542</v>
      </c>
      <c r="S1188" t="s">
        <v>8141</v>
      </c>
      <c r="T1188" t="s">
        <v>7738</v>
      </c>
    </row>
    <row r="1189" spans="1:20" x14ac:dyDescent="0.25">
      <c r="A1189" t="s">
        <v>1853</v>
      </c>
      <c r="B1189" s="2">
        <v>41967</v>
      </c>
      <c r="C1189" s="2">
        <v>41973</v>
      </c>
      <c r="D1189" t="s">
        <v>19</v>
      </c>
      <c r="E1189" t="s">
        <v>1854</v>
      </c>
      <c r="F1189" t="s">
        <v>1226</v>
      </c>
      <c r="G1189" s="1">
        <v>19758</v>
      </c>
      <c r="H1189">
        <v>2</v>
      </c>
      <c r="I1189">
        <v>0</v>
      </c>
      <c r="J1189" s="1">
        <v>533466</v>
      </c>
      <c r="K1189" t="s">
        <v>9128</v>
      </c>
      <c r="L1189" t="s">
        <v>9133</v>
      </c>
      <c r="M1189" t="s">
        <v>9733</v>
      </c>
      <c r="N1189" t="s">
        <v>8536</v>
      </c>
      <c r="O1189" t="s">
        <v>8547</v>
      </c>
      <c r="P1189" t="s">
        <v>8548</v>
      </c>
      <c r="Q1189">
        <v>98103</v>
      </c>
      <c r="R1189" t="s">
        <v>8542</v>
      </c>
      <c r="S1189" t="s">
        <v>8141</v>
      </c>
      <c r="T1189" t="s">
        <v>7738</v>
      </c>
    </row>
    <row r="1190" spans="1:20" x14ac:dyDescent="0.25">
      <c r="A1190" t="s">
        <v>1857</v>
      </c>
      <c r="B1190" s="2">
        <v>42792</v>
      </c>
      <c r="C1190" s="2">
        <v>42794</v>
      </c>
      <c r="D1190" t="s">
        <v>11</v>
      </c>
      <c r="E1190" t="s">
        <v>1858</v>
      </c>
      <c r="F1190" t="s">
        <v>1156</v>
      </c>
      <c r="G1190" s="1">
        <v>8192</v>
      </c>
      <c r="H1190">
        <v>4</v>
      </c>
      <c r="I1190">
        <v>0</v>
      </c>
      <c r="J1190" s="1">
        <v>221184</v>
      </c>
      <c r="K1190" t="s">
        <v>9128</v>
      </c>
      <c r="L1190" t="s">
        <v>9144</v>
      </c>
      <c r="M1190" t="s">
        <v>9702</v>
      </c>
      <c r="N1190" t="s">
        <v>8536</v>
      </c>
      <c r="O1190" t="s">
        <v>8540</v>
      </c>
      <c r="P1190" t="s">
        <v>8541</v>
      </c>
      <c r="Q1190">
        <v>90036</v>
      </c>
      <c r="R1190" t="s">
        <v>8542</v>
      </c>
      <c r="S1190" t="s">
        <v>8142</v>
      </c>
      <c r="T1190" t="s">
        <v>7744</v>
      </c>
    </row>
    <row r="1191" spans="1:20" x14ac:dyDescent="0.25">
      <c r="A1191" t="s">
        <v>1857</v>
      </c>
      <c r="B1191" s="2">
        <v>42792</v>
      </c>
      <c r="C1191" s="2">
        <v>42794</v>
      </c>
      <c r="D1191" t="s">
        <v>11</v>
      </c>
      <c r="E1191" t="s">
        <v>1858</v>
      </c>
      <c r="F1191" t="s">
        <v>1859</v>
      </c>
      <c r="G1191" s="1">
        <v>889536</v>
      </c>
      <c r="H1191">
        <v>8</v>
      </c>
      <c r="I1191">
        <v>2</v>
      </c>
      <c r="J1191" s="1">
        <v>667152</v>
      </c>
      <c r="K1191" t="s">
        <v>9139</v>
      </c>
      <c r="L1191" t="s">
        <v>9140</v>
      </c>
      <c r="M1191" t="s">
        <v>10002</v>
      </c>
      <c r="N1191" t="s">
        <v>8536</v>
      </c>
      <c r="O1191" t="s">
        <v>8540</v>
      </c>
      <c r="P1191" t="s">
        <v>8541</v>
      </c>
      <c r="Q1191">
        <v>90036</v>
      </c>
      <c r="R1191" t="s">
        <v>8542</v>
      </c>
      <c r="S1191" t="s">
        <v>8142</v>
      </c>
      <c r="T1191" t="s">
        <v>7744</v>
      </c>
    </row>
    <row r="1192" spans="1:20" x14ac:dyDescent="0.25">
      <c r="A1192" t="s">
        <v>1857</v>
      </c>
      <c r="B1192" s="2">
        <v>42792</v>
      </c>
      <c r="C1192" s="2">
        <v>42794</v>
      </c>
      <c r="D1192" t="s">
        <v>11</v>
      </c>
      <c r="E1192" t="s">
        <v>1858</v>
      </c>
      <c r="F1192" t="s">
        <v>1860</v>
      </c>
      <c r="G1192" s="1">
        <v>892224</v>
      </c>
      <c r="H1192">
        <v>3</v>
      </c>
      <c r="I1192">
        <v>2</v>
      </c>
      <c r="J1192" s="1">
        <v>892224</v>
      </c>
      <c r="K1192" t="s">
        <v>9123</v>
      </c>
      <c r="L1192" t="s">
        <v>9126</v>
      </c>
      <c r="M1192" t="s">
        <v>10003</v>
      </c>
      <c r="N1192" t="s">
        <v>8536</v>
      </c>
      <c r="O1192" t="s">
        <v>8540</v>
      </c>
      <c r="P1192" t="s">
        <v>8541</v>
      </c>
      <c r="Q1192">
        <v>90036</v>
      </c>
      <c r="R1192" t="s">
        <v>8542</v>
      </c>
      <c r="S1192" t="s">
        <v>8142</v>
      </c>
      <c r="T1192" t="s">
        <v>7744</v>
      </c>
    </row>
    <row r="1193" spans="1:20" x14ac:dyDescent="0.25">
      <c r="A1193" t="s">
        <v>1857</v>
      </c>
      <c r="B1193" s="2">
        <v>42792</v>
      </c>
      <c r="C1193" s="2">
        <v>42794</v>
      </c>
      <c r="D1193" t="s">
        <v>11</v>
      </c>
      <c r="E1193" t="s">
        <v>1858</v>
      </c>
      <c r="F1193" t="s">
        <v>632</v>
      </c>
      <c r="G1193" s="1">
        <v>22392</v>
      </c>
      <c r="H1193">
        <v>4</v>
      </c>
      <c r="I1193">
        <v>0</v>
      </c>
      <c r="J1193" s="1">
        <v>1097208</v>
      </c>
      <c r="K1193" t="s">
        <v>9128</v>
      </c>
      <c r="L1193" t="s">
        <v>9148</v>
      </c>
      <c r="M1193" t="s">
        <v>9456</v>
      </c>
      <c r="N1193" t="s">
        <v>8536</v>
      </c>
      <c r="O1193" t="s">
        <v>8540</v>
      </c>
      <c r="P1193" t="s">
        <v>8541</v>
      </c>
      <c r="Q1193">
        <v>90036</v>
      </c>
      <c r="R1193" t="s">
        <v>8542</v>
      </c>
      <c r="S1193" t="s">
        <v>8142</v>
      </c>
      <c r="T1193" t="s">
        <v>7744</v>
      </c>
    </row>
    <row r="1194" spans="1:20" x14ac:dyDescent="0.25">
      <c r="A1194" t="s">
        <v>1857</v>
      </c>
      <c r="B1194" s="2">
        <v>42792</v>
      </c>
      <c r="C1194" s="2">
        <v>42794</v>
      </c>
      <c r="D1194" t="s">
        <v>11</v>
      </c>
      <c r="E1194" t="s">
        <v>1858</v>
      </c>
      <c r="F1194" t="s">
        <v>1861</v>
      </c>
      <c r="G1194" s="1">
        <v>2312</v>
      </c>
      <c r="H1194">
        <v>4</v>
      </c>
      <c r="I1194">
        <v>0</v>
      </c>
      <c r="J1194" s="1">
        <v>113288</v>
      </c>
      <c r="K1194" t="s">
        <v>9128</v>
      </c>
      <c r="L1194" t="s">
        <v>9148</v>
      </c>
      <c r="M1194" t="s">
        <v>10004</v>
      </c>
      <c r="N1194" t="s">
        <v>8536</v>
      </c>
      <c r="O1194" t="s">
        <v>8540</v>
      </c>
      <c r="P1194" t="s">
        <v>8541</v>
      </c>
      <c r="Q1194">
        <v>90036</v>
      </c>
      <c r="R1194" t="s">
        <v>8542</v>
      </c>
      <c r="S1194" t="s">
        <v>8142</v>
      </c>
      <c r="T1194" t="s">
        <v>7744</v>
      </c>
    </row>
    <row r="1195" spans="1:20" x14ac:dyDescent="0.25">
      <c r="A1195" t="s">
        <v>1862</v>
      </c>
      <c r="B1195" s="2">
        <v>42262</v>
      </c>
      <c r="C1195" s="2">
        <v>42262</v>
      </c>
      <c r="D1195" t="s">
        <v>654</v>
      </c>
      <c r="E1195" t="s">
        <v>1069</v>
      </c>
      <c r="F1195" t="s">
        <v>580</v>
      </c>
      <c r="G1195" s="1">
        <v>15552</v>
      </c>
      <c r="H1195">
        <v>3</v>
      </c>
      <c r="I1195">
        <v>2</v>
      </c>
      <c r="J1195" s="1">
        <v>54432</v>
      </c>
      <c r="K1195" t="s">
        <v>9128</v>
      </c>
      <c r="L1195" t="s">
        <v>9148</v>
      </c>
      <c r="M1195" t="s">
        <v>9430</v>
      </c>
      <c r="N1195" t="s">
        <v>8536</v>
      </c>
      <c r="O1195" t="s">
        <v>8778</v>
      </c>
      <c r="P1195" t="s">
        <v>8544</v>
      </c>
      <c r="Q1195">
        <v>33065</v>
      </c>
      <c r="R1195" t="s">
        <v>8539</v>
      </c>
      <c r="S1195" t="s">
        <v>7981</v>
      </c>
      <c r="T1195" t="s">
        <v>7738</v>
      </c>
    </row>
    <row r="1196" spans="1:20" x14ac:dyDescent="0.25">
      <c r="A1196" t="s">
        <v>1862</v>
      </c>
      <c r="B1196" s="2">
        <v>42262</v>
      </c>
      <c r="C1196" s="2">
        <v>42262</v>
      </c>
      <c r="D1196" t="s">
        <v>654</v>
      </c>
      <c r="E1196" t="s">
        <v>1069</v>
      </c>
      <c r="F1196" t="s">
        <v>1863</v>
      </c>
      <c r="G1196" s="1">
        <v>15712</v>
      </c>
      <c r="H1196">
        <v>4</v>
      </c>
      <c r="I1196">
        <v>2</v>
      </c>
      <c r="J1196" s="1">
        <v>25532</v>
      </c>
      <c r="K1196" t="s">
        <v>9123</v>
      </c>
      <c r="L1196" t="s">
        <v>9135</v>
      </c>
      <c r="M1196" t="s">
        <v>10005</v>
      </c>
      <c r="N1196" t="s">
        <v>8536</v>
      </c>
      <c r="O1196" t="s">
        <v>8778</v>
      </c>
      <c r="P1196" t="s">
        <v>8544</v>
      </c>
      <c r="Q1196">
        <v>33065</v>
      </c>
      <c r="R1196" t="s">
        <v>8539</v>
      </c>
      <c r="S1196" t="s">
        <v>7981</v>
      </c>
      <c r="T1196" t="s">
        <v>7738</v>
      </c>
    </row>
    <row r="1197" spans="1:20" x14ac:dyDescent="0.25">
      <c r="A1197" t="s">
        <v>1862</v>
      </c>
      <c r="B1197" s="2">
        <v>42262</v>
      </c>
      <c r="C1197" s="2">
        <v>42262</v>
      </c>
      <c r="D1197" t="s">
        <v>654</v>
      </c>
      <c r="E1197" t="s">
        <v>1069</v>
      </c>
      <c r="F1197" t="s">
        <v>841</v>
      </c>
      <c r="G1197" s="1">
        <v>24672</v>
      </c>
      <c r="H1197">
        <v>2</v>
      </c>
      <c r="I1197">
        <v>2</v>
      </c>
      <c r="J1197" s="1">
        <v>21588</v>
      </c>
      <c r="K1197" t="s">
        <v>9128</v>
      </c>
      <c r="L1197" t="s">
        <v>9133</v>
      </c>
      <c r="M1197" t="s">
        <v>9562</v>
      </c>
      <c r="N1197" t="s">
        <v>8536</v>
      </c>
      <c r="O1197" t="s">
        <v>8778</v>
      </c>
      <c r="P1197" t="s">
        <v>8544</v>
      </c>
      <c r="Q1197">
        <v>33065</v>
      </c>
      <c r="R1197" t="s">
        <v>8539</v>
      </c>
      <c r="S1197" t="s">
        <v>7981</v>
      </c>
      <c r="T1197" t="s">
        <v>7738</v>
      </c>
    </row>
    <row r="1198" spans="1:20" x14ac:dyDescent="0.25">
      <c r="A1198" t="s">
        <v>1862</v>
      </c>
      <c r="B1198" s="2">
        <v>42262</v>
      </c>
      <c r="C1198" s="2">
        <v>42262</v>
      </c>
      <c r="D1198" t="s">
        <v>654</v>
      </c>
      <c r="E1198" t="s">
        <v>1069</v>
      </c>
      <c r="F1198" t="s">
        <v>1193</v>
      </c>
      <c r="G1198" s="1">
        <v>55968</v>
      </c>
      <c r="H1198">
        <v>1</v>
      </c>
      <c r="I1198">
        <v>2</v>
      </c>
      <c r="J1198" s="1">
        <v>-20988</v>
      </c>
      <c r="K1198" t="s">
        <v>9123</v>
      </c>
      <c r="L1198" t="s">
        <v>9135</v>
      </c>
      <c r="M1198" t="s">
        <v>9721</v>
      </c>
      <c r="N1198" t="s">
        <v>8536</v>
      </c>
      <c r="O1198" t="s">
        <v>8778</v>
      </c>
      <c r="P1198" t="s">
        <v>8544</v>
      </c>
      <c r="Q1198">
        <v>33065</v>
      </c>
      <c r="R1198" t="s">
        <v>8539</v>
      </c>
      <c r="S1198" t="s">
        <v>7981</v>
      </c>
      <c r="T1198" t="s">
        <v>7738</v>
      </c>
    </row>
    <row r="1199" spans="1:20" x14ac:dyDescent="0.25">
      <c r="A1199" t="s">
        <v>1864</v>
      </c>
      <c r="B1199" s="2">
        <v>42468</v>
      </c>
      <c r="C1199" s="2">
        <v>42472</v>
      </c>
      <c r="D1199" t="s">
        <v>19</v>
      </c>
      <c r="E1199" t="s">
        <v>1032</v>
      </c>
      <c r="F1199" t="s">
        <v>1865</v>
      </c>
      <c r="G1199" s="1">
        <v>431928</v>
      </c>
      <c r="H1199">
        <v>9</v>
      </c>
      <c r="I1199">
        <v>2</v>
      </c>
      <c r="J1199" s="1">
        <v>647892</v>
      </c>
      <c r="K1199" t="s">
        <v>9139</v>
      </c>
      <c r="L1199" t="s">
        <v>9162</v>
      </c>
      <c r="M1199" t="s">
        <v>10006</v>
      </c>
      <c r="N1199" t="s">
        <v>8536</v>
      </c>
      <c r="O1199" t="s">
        <v>8563</v>
      </c>
      <c r="P1199" t="s">
        <v>8550</v>
      </c>
      <c r="Q1199">
        <v>77041</v>
      </c>
      <c r="R1199" t="s">
        <v>8551</v>
      </c>
      <c r="S1199" t="s">
        <v>7971</v>
      </c>
      <c r="T1199" t="s">
        <v>7736</v>
      </c>
    </row>
    <row r="1200" spans="1:20" x14ac:dyDescent="0.25">
      <c r="A1200" t="s">
        <v>1864</v>
      </c>
      <c r="B1200" s="2">
        <v>42468</v>
      </c>
      <c r="C1200" s="2">
        <v>42472</v>
      </c>
      <c r="D1200" t="s">
        <v>19</v>
      </c>
      <c r="E1200" t="s">
        <v>1032</v>
      </c>
      <c r="F1200" t="s">
        <v>1866</v>
      </c>
      <c r="G1200" s="1">
        <v>95984</v>
      </c>
      <c r="H1200">
        <v>4</v>
      </c>
      <c r="I1200">
        <v>3</v>
      </c>
      <c r="J1200" s="1">
        <v>-41136</v>
      </c>
      <c r="K1200" t="s">
        <v>9123</v>
      </c>
      <c r="L1200" t="s">
        <v>9126</v>
      </c>
      <c r="M1200" t="s">
        <v>10007</v>
      </c>
      <c r="N1200" t="s">
        <v>8536</v>
      </c>
      <c r="O1200" t="s">
        <v>8563</v>
      </c>
      <c r="P1200" t="s">
        <v>8550</v>
      </c>
      <c r="Q1200">
        <v>77041</v>
      </c>
      <c r="R1200" t="s">
        <v>8551</v>
      </c>
      <c r="S1200" t="s">
        <v>7971</v>
      </c>
      <c r="T1200" t="s">
        <v>7736</v>
      </c>
    </row>
    <row r="1201" spans="1:20" x14ac:dyDescent="0.25">
      <c r="A1201" t="s">
        <v>1864</v>
      </c>
      <c r="B1201" s="2">
        <v>42468</v>
      </c>
      <c r="C1201" s="2">
        <v>42472</v>
      </c>
      <c r="D1201" t="s">
        <v>19</v>
      </c>
      <c r="E1201" t="s">
        <v>1032</v>
      </c>
      <c r="F1201" t="s">
        <v>634</v>
      </c>
      <c r="G1201" s="1">
        <v>1088792</v>
      </c>
      <c r="H1201">
        <v>4</v>
      </c>
      <c r="I1201">
        <v>8</v>
      </c>
      <c r="J1201" s="1">
        <v>-18509464</v>
      </c>
      <c r="K1201" t="s">
        <v>9128</v>
      </c>
      <c r="L1201" t="s">
        <v>9142</v>
      </c>
      <c r="M1201" t="s">
        <v>9458</v>
      </c>
      <c r="N1201" t="s">
        <v>8536</v>
      </c>
      <c r="O1201" t="s">
        <v>8563</v>
      </c>
      <c r="P1201" t="s">
        <v>8550</v>
      </c>
      <c r="Q1201">
        <v>77041</v>
      </c>
      <c r="R1201" t="s">
        <v>8551</v>
      </c>
      <c r="S1201" t="s">
        <v>7971</v>
      </c>
      <c r="T1201" t="s">
        <v>7736</v>
      </c>
    </row>
    <row r="1202" spans="1:20" x14ac:dyDescent="0.25">
      <c r="A1202" t="s">
        <v>1867</v>
      </c>
      <c r="B1202" s="2">
        <v>42569</v>
      </c>
      <c r="C1202" s="2">
        <v>42575</v>
      </c>
      <c r="D1202" t="s">
        <v>19</v>
      </c>
      <c r="E1202" t="s">
        <v>1432</v>
      </c>
      <c r="F1202" t="s">
        <v>1304</v>
      </c>
      <c r="G1202" s="1">
        <v>544008</v>
      </c>
      <c r="H1202">
        <v>3</v>
      </c>
      <c r="I1202">
        <v>2</v>
      </c>
      <c r="J1202" s="1">
        <v>408006</v>
      </c>
      <c r="K1202" t="s">
        <v>9123</v>
      </c>
      <c r="L1202" t="s">
        <v>9126</v>
      </c>
      <c r="M1202" t="s">
        <v>9767</v>
      </c>
      <c r="N1202" t="s">
        <v>8536</v>
      </c>
      <c r="O1202" t="s">
        <v>8632</v>
      </c>
      <c r="P1202" t="s">
        <v>8598</v>
      </c>
      <c r="Q1202">
        <v>80219</v>
      </c>
      <c r="R1202" t="s">
        <v>8542</v>
      </c>
      <c r="S1202" t="s">
        <v>8060</v>
      </c>
      <c r="T1202" t="s">
        <v>7738</v>
      </c>
    </row>
    <row r="1203" spans="1:20" x14ac:dyDescent="0.25">
      <c r="A1203" t="s">
        <v>1867</v>
      </c>
      <c r="B1203" s="2">
        <v>42569</v>
      </c>
      <c r="C1203" s="2">
        <v>42575</v>
      </c>
      <c r="D1203" t="s">
        <v>19</v>
      </c>
      <c r="E1203" t="s">
        <v>1432</v>
      </c>
      <c r="F1203" t="s">
        <v>522</v>
      </c>
      <c r="G1203" s="1">
        <v>1872</v>
      </c>
      <c r="H1203">
        <v>3</v>
      </c>
      <c r="I1203">
        <v>7</v>
      </c>
      <c r="J1203" s="1">
        <v>-14352</v>
      </c>
      <c r="K1203" t="s">
        <v>9128</v>
      </c>
      <c r="L1203" t="s">
        <v>9142</v>
      </c>
      <c r="M1203" t="s">
        <v>9397</v>
      </c>
      <c r="N1203" t="s">
        <v>8536</v>
      </c>
      <c r="O1203" t="s">
        <v>8632</v>
      </c>
      <c r="P1203" t="s">
        <v>8598</v>
      </c>
      <c r="Q1203">
        <v>80219</v>
      </c>
      <c r="R1203" t="s">
        <v>8542</v>
      </c>
      <c r="S1203" t="s">
        <v>8060</v>
      </c>
      <c r="T1203" t="s">
        <v>7738</v>
      </c>
    </row>
    <row r="1204" spans="1:20" x14ac:dyDescent="0.25">
      <c r="A1204" t="s">
        <v>1867</v>
      </c>
      <c r="B1204" s="2">
        <v>42569</v>
      </c>
      <c r="C1204" s="2">
        <v>42575</v>
      </c>
      <c r="D1204" t="s">
        <v>19</v>
      </c>
      <c r="E1204" t="s">
        <v>1432</v>
      </c>
      <c r="F1204" t="s">
        <v>815</v>
      </c>
      <c r="G1204" s="1">
        <v>854352</v>
      </c>
      <c r="H1204">
        <v>3</v>
      </c>
      <c r="I1204">
        <v>2</v>
      </c>
      <c r="J1204" s="1">
        <v>106794</v>
      </c>
      <c r="K1204" t="s">
        <v>9123</v>
      </c>
      <c r="L1204" t="s">
        <v>9126</v>
      </c>
      <c r="M1204" t="s">
        <v>9548</v>
      </c>
      <c r="N1204" t="s">
        <v>8536</v>
      </c>
      <c r="O1204" t="s">
        <v>8632</v>
      </c>
      <c r="P1204" t="s">
        <v>8598</v>
      </c>
      <c r="Q1204">
        <v>80219</v>
      </c>
      <c r="R1204" t="s">
        <v>8542</v>
      </c>
      <c r="S1204" t="s">
        <v>8060</v>
      </c>
      <c r="T1204" t="s">
        <v>7738</v>
      </c>
    </row>
    <row r="1205" spans="1:20" x14ac:dyDescent="0.25">
      <c r="A1205" t="s">
        <v>1867</v>
      </c>
      <c r="B1205" s="2">
        <v>42569</v>
      </c>
      <c r="C1205" s="2">
        <v>42575</v>
      </c>
      <c r="D1205" t="s">
        <v>19</v>
      </c>
      <c r="E1205" t="s">
        <v>1432</v>
      </c>
      <c r="F1205" t="s">
        <v>1868</v>
      </c>
      <c r="G1205" s="1">
        <v>593568</v>
      </c>
      <c r="H1205">
        <v>2</v>
      </c>
      <c r="I1205">
        <v>2</v>
      </c>
      <c r="J1205" s="1">
        <v>0</v>
      </c>
      <c r="K1205" t="s">
        <v>9128</v>
      </c>
      <c r="L1205" t="s">
        <v>9133</v>
      </c>
      <c r="M1205" t="s">
        <v>10008</v>
      </c>
      <c r="N1205" t="s">
        <v>8536</v>
      </c>
      <c r="O1205" t="s">
        <v>8632</v>
      </c>
      <c r="P1205" t="s">
        <v>8598</v>
      </c>
      <c r="Q1205">
        <v>80219</v>
      </c>
      <c r="R1205" t="s">
        <v>8542</v>
      </c>
      <c r="S1205" t="s">
        <v>8060</v>
      </c>
      <c r="T1205" t="s">
        <v>7738</v>
      </c>
    </row>
    <row r="1206" spans="1:20" x14ac:dyDescent="0.25">
      <c r="A1206" t="s">
        <v>1867</v>
      </c>
      <c r="B1206" s="2">
        <v>42569</v>
      </c>
      <c r="C1206" s="2">
        <v>42575</v>
      </c>
      <c r="D1206" t="s">
        <v>19</v>
      </c>
      <c r="E1206" t="s">
        <v>1432</v>
      </c>
      <c r="F1206" t="s">
        <v>851</v>
      </c>
      <c r="G1206" s="1">
        <v>33804</v>
      </c>
      <c r="H1206">
        <v>3</v>
      </c>
      <c r="I1206">
        <v>2</v>
      </c>
      <c r="J1206" s="1">
        <v>-33804</v>
      </c>
      <c r="K1206" t="s">
        <v>9128</v>
      </c>
      <c r="L1206" t="s">
        <v>9133</v>
      </c>
      <c r="M1206" t="s">
        <v>9567</v>
      </c>
      <c r="N1206" t="s">
        <v>8536</v>
      </c>
      <c r="O1206" t="s">
        <v>8632</v>
      </c>
      <c r="P1206" t="s">
        <v>8598</v>
      </c>
      <c r="Q1206">
        <v>80219</v>
      </c>
      <c r="R1206" t="s">
        <v>8542</v>
      </c>
      <c r="S1206" t="s">
        <v>8060</v>
      </c>
      <c r="T1206" t="s">
        <v>7738</v>
      </c>
    </row>
    <row r="1207" spans="1:20" x14ac:dyDescent="0.25">
      <c r="A1207" t="s">
        <v>1869</v>
      </c>
      <c r="B1207" s="2">
        <v>42948</v>
      </c>
      <c r="C1207" s="2">
        <v>42951</v>
      </c>
      <c r="D1207" t="s">
        <v>79</v>
      </c>
      <c r="E1207" t="s">
        <v>1870</v>
      </c>
      <c r="F1207" t="s">
        <v>1473</v>
      </c>
      <c r="G1207" s="1">
        <v>27196</v>
      </c>
      <c r="H1207">
        <v>5</v>
      </c>
      <c r="I1207">
        <v>2</v>
      </c>
      <c r="J1207" s="1">
        <v>169975</v>
      </c>
      <c r="K1207" t="s">
        <v>9139</v>
      </c>
      <c r="L1207" t="s">
        <v>9140</v>
      </c>
      <c r="M1207" t="s">
        <v>9842</v>
      </c>
      <c r="N1207" t="s">
        <v>8536</v>
      </c>
      <c r="O1207" t="s">
        <v>8599</v>
      </c>
      <c r="P1207" t="s">
        <v>8546</v>
      </c>
      <c r="Q1207">
        <v>28205</v>
      </c>
      <c r="R1207" t="s">
        <v>8539</v>
      </c>
      <c r="S1207" t="s">
        <v>8143</v>
      </c>
      <c r="T1207" t="s">
        <v>7736</v>
      </c>
    </row>
    <row r="1208" spans="1:20" x14ac:dyDescent="0.25">
      <c r="A1208" t="s">
        <v>1871</v>
      </c>
      <c r="B1208" s="2">
        <v>42565</v>
      </c>
      <c r="C1208" s="2">
        <v>42569</v>
      </c>
      <c r="D1208" t="s">
        <v>11</v>
      </c>
      <c r="E1208" t="s">
        <v>1872</v>
      </c>
      <c r="F1208" t="s">
        <v>1241</v>
      </c>
      <c r="G1208" s="1">
        <v>1121</v>
      </c>
      <c r="H1208">
        <v>1</v>
      </c>
      <c r="I1208">
        <v>0</v>
      </c>
      <c r="J1208" s="1">
        <v>3363</v>
      </c>
      <c r="K1208" t="s">
        <v>9128</v>
      </c>
      <c r="L1208" t="s">
        <v>9133</v>
      </c>
      <c r="M1208" t="s">
        <v>9740</v>
      </c>
      <c r="N1208" t="s">
        <v>8536</v>
      </c>
      <c r="O1208" t="s">
        <v>8576</v>
      </c>
      <c r="P1208" t="s">
        <v>8577</v>
      </c>
      <c r="Q1208">
        <v>10009</v>
      </c>
      <c r="R1208" t="s">
        <v>8561</v>
      </c>
      <c r="S1208" t="s">
        <v>8144</v>
      </c>
      <c r="T1208" t="s">
        <v>7738</v>
      </c>
    </row>
    <row r="1209" spans="1:20" x14ac:dyDescent="0.25">
      <c r="A1209" t="s">
        <v>1871</v>
      </c>
      <c r="B1209" s="2">
        <v>42565</v>
      </c>
      <c r="C1209" s="2">
        <v>42569</v>
      </c>
      <c r="D1209" t="s">
        <v>11</v>
      </c>
      <c r="E1209" t="s">
        <v>1872</v>
      </c>
      <c r="F1209" t="s">
        <v>633</v>
      </c>
      <c r="G1209" s="1">
        <v>9144</v>
      </c>
      <c r="H1209">
        <v>3</v>
      </c>
      <c r="I1209">
        <v>2</v>
      </c>
      <c r="J1209" s="1">
        <v>32004</v>
      </c>
      <c r="K1209" t="s">
        <v>9128</v>
      </c>
      <c r="L1209" t="s">
        <v>9142</v>
      </c>
      <c r="M1209" t="s">
        <v>9457</v>
      </c>
      <c r="N1209" t="s">
        <v>8536</v>
      </c>
      <c r="O1209" t="s">
        <v>8576</v>
      </c>
      <c r="P1209" t="s">
        <v>8577</v>
      </c>
      <c r="Q1209">
        <v>10009</v>
      </c>
      <c r="R1209" t="s">
        <v>8561</v>
      </c>
      <c r="S1209" t="s">
        <v>8144</v>
      </c>
      <c r="T1209" t="s">
        <v>7738</v>
      </c>
    </row>
    <row r="1210" spans="1:20" x14ac:dyDescent="0.25">
      <c r="A1210" t="s">
        <v>1871</v>
      </c>
      <c r="B1210" s="2">
        <v>42565</v>
      </c>
      <c r="C1210" s="2">
        <v>42569</v>
      </c>
      <c r="D1210" t="s">
        <v>11</v>
      </c>
      <c r="E1210" t="s">
        <v>1872</v>
      </c>
      <c r="F1210" t="s">
        <v>273</v>
      </c>
      <c r="G1210" s="1">
        <v>1407</v>
      </c>
      <c r="H1210">
        <v>7</v>
      </c>
      <c r="I1210">
        <v>0</v>
      </c>
      <c r="J1210" s="1">
        <v>68943</v>
      </c>
      <c r="K1210" t="s">
        <v>9128</v>
      </c>
      <c r="L1210" t="s">
        <v>9191</v>
      </c>
      <c r="M1210" t="s">
        <v>9271</v>
      </c>
      <c r="N1210" t="s">
        <v>8536</v>
      </c>
      <c r="O1210" t="s">
        <v>8576</v>
      </c>
      <c r="P1210" t="s">
        <v>8577</v>
      </c>
      <c r="Q1210">
        <v>10009</v>
      </c>
      <c r="R1210" t="s">
        <v>8561</v>
      </c>
      <c r="S1210" t="s">
        <v>8144</v>
      </c>
      <c r="T1210" t="s">
        <v>7738</v>
      </c>
    </row>
    <row r="1211" spans="1:20" x14ac:dyDescent="0.25">
      <c r="A1211" t="s">
        <v>1871</v>
      </c>
      <c r="B1211" s="2">
        <v>42565</v>
      </c>
      <c r="C1211" s="2">
        <v>42569</v>
      </c>
      <c r="D1211" t="s">
        <v>11</v>
      </c>
      <c r="E1211" t="s">
        <v>1872</v>
      </c>
      <c r="F1211" t="s">
        <v>1873</v>
      </c>
      <c r="G1211" s="1">
        <v>4186</v>
      </c>
      <c r="H1211">
        <v>7</v>
      </c>
      <c r="I1211">
        <v>0</v>
      </c>
      <c r="J1211" s="1">
        <v>10465</v>
      </c>
      <c r="K1211" t="s">
        <v>9128</v>
      </c>
      <c r="L1211" t="s">
        <v>9137</v>
      </c>
      <c r="M1211" t="s">
        <v>10009</v>
      </c>
      <c r="N1211" t="s">
        <v>8536</v>
      </c>
      <c r="O1211" t="s">
        <v>8576</v>
      </c>
      <c r="P1211" t="s">
        <v>8577</v>
      </c>
      <c r="Q1211">
        <v>10009</v>
      </c>
      <c r="R1211" t="s">
        <v>8561</v>
      </c>
      <c r="S1211" t="s">
        <v>8144</v>
      </c>
      <c r="T1211" t="s">
        <v>7738</v>
      </c>
    </row>
    <row r="1212" spans="1:20" x14ac:dyDescent="0.25">
      <c r="A1212" t="s">
        <v>1871</v>
      </c>
      <c r="B1212" s="2">
        <v>42565</v>
      </c>
      <c r="C1212" s="2">
        <v>42569</v>
      </c>
      <c r="D1212" t="s">
        <v>11</v>
      </c>
      <c r="E1212" t="s">
        <v>1872</v>
      </c>
      <c r="F1212" t="s">
        <v>1874</v>
      </c>
      <c r="G1212" s="1">
        <v>8544</v>
      </c>
      <c r="H1212">
        <v>2</v>
      </c>
      <c r="I1212">
        <v>2</v>
      </c>
      <c r="J1212" s="1">
        <v>28836</v>
      </c>
      <c r="K1212" t="s">
        <v>9128</v>
      </c>
      <c r="L1212" t="s">
        <v>9142</v>
      </c>
      <c r="M1212" t="s">
        <v>10010</v>
      </c>
      <c r="N1212" t="s">
        <v>8536</v>
      </c>
      <c r="O1212" t="s">
        <v>8576</v>
      </c>
      <c r="P1212" t="s">
        <v>8577</v>
      </c>
      <c r="Q1212">
        <v>10009</v>
      </c>
      <c r="R1212" t="s">
        <v>8561</v>
      </c>
      <c r="S1212" t="s">
        <v>8144</v>
      </c>
      <c r="T1212" t="s">
        <v>7738</v>
      </c>
    </row>
    <row r="1213" spans="1:20" x14ac:dyDescent="0.25">
      <c r="A1213" t="s">
        <v>1871</v>
      </c>
      <c r="B1213" s="2">
        <v>42565</v>
      </c>
      <c r="C1213" s="2">
        <v>42569</v>
      </c>
      <c r="D1213" t="s">
        <v>11</v>
      </c>
      <c r="E1213" t="s">
        <v>1872</v>
      </c>
      <c r="F1213" t="s">
        <v>418</v>
      </c>
      <c r="G1213" s="1">
        <v>579136</v>
      </c>
      <c r="H1213">
        <v>4</v>
      </c>
      <c r="I1213">
        <v>2</v>
      </c>
      <c r="J1213" s="1">
        <v>217176</v>
      </c>
      <c r="K1213" t="s">
        <v>9123</v>
      </c>
      <c r="L1213" t="s">
        <v>9124</v>
      </c>
      <c r="M1213" t="s">
        <v>9341</v>
      </c>
      <c r="N1213" t="s">
        <v>8536</v>
      </c>
      <c r="O1213" t="s">
        <v>8576</v>
      </c>
      <c r="P1213" t="s">
        <v>8577</v>
      </c>
      <c r="Q1213">
        <v>10009</v>
      </c>
      <c r="R1213" t="s">
        <v>8561</v>
      </c>
      <c r="S1213" t="s">
        <v>8144</v>
      </c>
      <c r="T1213" t="s">
        <v>7738</v>
      </c>
    </row>
    <row r="1214" spans="1:20" x14ac:dyDescent="0.25">
      <c r="A1214" t="s">
        <v>1875</v>
      </c>
      <c r="B1214" s="2">
        <v>42987</v>
      </c>
      <c r="C1214" s="2">
        <v>42991</v>
      </c>
      <c r="D1214" t="s">
        <v>19</v>
      </c>
      <c r="E1214" t="s">
        <v>1876</v>
      </c>
      <c r="F1214" t="s">
        <v>438</v>
      </c>
      <c r="G1214" s="1">
        <v>141372</v>
      </c>
      <c r="H1214">
        <v>2</v>
      </c>
      <c r="I1214">
        <v>3</v>
      </c>
      <c r="J1214" s="1">
        <v>-484704</v>
      </c>
      <c r="K1214" t="s">
        <v>9123</v>
      </c>
      <c r="L1214" t="s">
        <v>9126</v>
      </c>
      <c r="M1214" t="s">
        <v>9353</v>
      </c>
      <c r="N1214" t="s">
        <v>8536</v>
      </c>
      <c r="O1214" t="s">
        <v>8559</v>
      </c>
      <c r="P1214" t="s">
        <v>8560</v>
      </c>
      <c r="Q1214">
        <v>19134</v>
      </c>
      <c r="R1214" t="s">
        <v>8561</v>
      </c>
      <c r="S1214" t="s">
        <v>8145</v>
      </c>
      <c r="T1214" t="s">
        <v>7738</v>
      </c>
    </row>
    <row r="1215" spans="1:20" x14ac:dyDescent="0.25">
      <c r="A1215" t="s">
        <v>1875</v>
      </c>
      <c r="B1215" s="2">
        <v>42987</v>
      </c>
      <c r="C1215" s="2">
        <v>42991</v>
      </c>
      <c r="D1215" t="s">
        <v>19</v>
      </c>
      <c r="E1215" t="s">
        <v>1876</v>
      </c>
      <c r="F1215" t="s">
        <v>1877</v>
      </c>
      <c r="G1215" s="1">
        <v>3036</v>
      </c>
      <c r="H1215">
        <v>2</v>
      </c>
      <c r="I1215">
        <v>7</v>
      </c>
      <c r="J1215" s="1">
        <v>-23276</v>
      </c>
      <c r="K1215" t="s">
        <v>9128</v>
      </c>
      <c r="L1215" t="s">
        <v>9142</v>
      </c>
      <c r="M1215" t="s">
        <v>10011</v>
      </c>
      <c r="N1215" t="s">
        <v>8536</v>
      </c>
      <c r="O1215" t="s">
        <v>8559</v>
      </c>
      <c r="P1215" t="s">
        <v>8560</v>
      </c>
      <c r="Q1215">
        <v>19134</v>
      </c>
      <c r="R1215" t="s">
        <v>8561</v>
      </c>
      <c r="S1215" t="s">
        <v>8145</v>
      </c>
      <c r="T1215" t="s">
        <v>7738</v>
      </c>
    </row>
    <row r="1216" spans="1:20" x14ac:dyDescent="0.25">
      <c r="A1216" t="s">
        <v>1875</v>
      </c>
      <c r="B1216" s="2">
        <v>42987</v>
      </c>
      <c r="C1216" s="2">
        <v>42991</v>
      </c>
      <c r="D1216" t="s">
        <v>19</v>
      </c>
      <c r="E1216" t="s">
        <v>1876</v>
      </c>
      <c r="F1216" t="s">
        <v>991</v>
      </c>
      <c r="G1216" s="1">
        <v>4503</v>
      </c>
      <c r="H1216">
        <v>1</v>
      </c>
      <c r="I1216">
        <v>7</v>
      </c>
      <c r="J1216" s="1">
        <v>-36024</v>
      </c>
      <c r="K1216" t="s">
        <v>9128</v>
      </c>
      <c r="L1216" t="s">
        <v>9142</v>
      </c>
      <c r="M1216" t="s">
        <v>9630</v>
      </c>
      <c r="N1216" t="s">
        <v>8536</v>
      </c>
      <c r="O1216" t="s">
        <v>8559</v>
      </c>
      <c r="P1216" t="s">
        <v>8560</v>
      </c>
      <c r="Q1216">
        <v>19134</v>
      </c>
      <c r="R1216" t="s">
        <v>8561</v>
      </c>
      <c r="S1216" t="s">
        <v>8145</v>
      </c>
      <c r="T1216" t="s">
        <v>7738</v>
      </c>
    </row>
    <row r="1217" spans="1:20" x14ac:dyDescent="0.25">
      <c r="A1217" t="s">
        <v>1875</v>
      </c>
      <c r="B1217" s="2">
        <v>42987</v>
      </c>
      <c r="C1217" s="2">
        <v>42991</v>
      </c>
      <c r="D1217" t="s">
        <v>19</v>
      </c>
      <c r="E1217" t="s">
        <v>1876</v>
      </c>
      <c r="F1217" t="s">
        <v>497</v>
      </c>
      <c r="G1217" s="1">
        <v>4672</v>
      </c>
      <c r="H1217">
        <v>1</v>
      </c>
      <c r="I1217">
        <v>2</v>
      </c>
      <c r="J1217" s="1">
        <v>15768</v>
      </c>
      <c r="K1217" t="s">
        <v>9128</v>
      </c>
      <c r="L1217" t="s">
        <v>9137</v>
      </c>
      <c r="M1217" t="s">
        <v>9383</v>
      </c>
      <c r="N1217" t="s">
        <v>8536</v>
      </c>
      <c r="O1217" t="s">
        <v>8559</v>
      </c>
      <c r="P1217" t="s">
        <v>8560</v>
      </c>
      <c r="Q1217">
        <v>19134</v>
      </c>
      <c r="R1217" t="s">
        <v>8561</v>
      </c>
      <c r="S1217" t="s">
        <v>8145</v>
      </c>
      <c r="T1217" t="s">
        <v>7738</v>
      </c>
    </row>
    <row r="1218" spans="1:20" x14ac:dyDescent="0.25">
      <c r="A1218" t="s">
        <v>1875</v>
      </c>
      <c r="B1218" s="2">
        <v>42987</v>
      </c>
      <c r="C1218" s="2">
        <v>42991</v>
      </c>
      <c r="D1218" t="s">
        <v>19</v>
      </c>
      <c r="E1218" t="s">
        <v>1876</v>
      </c>
      <c r="F1218" t="s">
        <v>494</v>
      </c>
      <c r="G1218" s="1">
        <v>9588</v>
      </c>
      <c r="H1218">
        <v>3</v>
      </c>
      <c r="I1218">
        <v>2</v>
      </c>
      <c r="J1218" s="1">
        <v>28764</v>
      </c>
      <c r="K1218" t="s">
        <v>9139</v>
      </c>
      <c r="L1218" t="s">
        <v>9162</v>
      </c>
      <c r="M1218" t="s">
        <v>9382</v>
      </c>
      <c r="N1218" t="s">
        <v>8536</v>
      </c>
      <c r="O1218" t="s">
        <v>8559</v>
      </c>
      <c r="P1218" t="s">
        <v>8560</v>
      </c>
      <c r="Q1218">
        <v>19134</v>
      </c>
      <c r="R1218" t="s">
        <v>8561</v>
      </c>
      <c r="S1218" t="s">
        <v>8145</v>
      </c>
      <c r="T1218" t="s">
        <v>7738</v>
      </c>
    </row>
    <row r="1219" spans="1:20" x14ac:dyDescent="0.25">
      <c r="A1219" t="s">
        <v>1875</v>
      </c>
      <c r="B1219" s="2">
        <v>42987</v>
      </c>
      <c r="C1219" s="2">
        <v>42991</v>
      </c>
      <c r="D1219" t="s">
        <v>19</v>
      </c>
      <c r="E1219" t="s">
        <v>1876</v>
      </c>
      <c r="F1219" t="s">
        <v>1878</v>
      </c>
      <c r="G1219" s="1">
        <v>17024</v>
      </c>
      <c r="H1219">
        <v>2</v>
      </c>
      <c r="I1219">
        <v>2</v>
      </c>
      <c r="J1219" s="1">
        <v>17024</v>
      </c>
      <c r="K1219" t="s">
        <v>9123</v>
      </c>
      <c r="L1219" t="s">
        <v>9135</v>
      </c>
      <c r="M1219" t="s">
        <v>10012</v>
      </c>
      <c r="N1219" t="s">
        <v>8536</v>
      </c>
      <c r="O1219" t="s">
        <v>8559</v>
      </c>
      <c r="P1219" t="s">
        <v>8560</v>
      </c>
      <c r="Q1219">
        <v>19134</v>
      </c>
      <c r="R1219" t="s">
        <v>8561</v>
      </c>
      <c r="S1219" t="s">
        <v>8145</v>
      </c>
      <c r="T1219" t="s">
        <v>7738</v>
      </c>
    </row>
    <row r="1220" spans="1:20" x14ac:dyDescent="0.25">
      <c r="A1220" t="s">
        <v>1875</v>
      </c>
      <c r="B1220" s="2">
        <v>42987</v>
      </c>
      <c r="C1220" s="2">
        <v>42991</v>
      </c>
      <c r="D1220" t="s">
        <v>19</v>
      </c>
      <c r="E1220" t="s">
        <v>1876</v>
      </c>
      <c r="F1220" t="s">
        <v>1286</v>
      </c>
      <c r="G1220" s="1">
        <v>258696</v>
      </c>
      <c r="H1220">
        <v>3</v>
      </c>
      <c r="I1220">
        <v>2</v>
      </c>
      <c r="J1220" s="1">
        <v>64674</v>
      </c>
      <c r="K1220" t="s">
        <v>9139</v>
      </c>
      <c r="L1220" t="s">
        <v>9162</v>
      </c>
      <c r="M1220" t="s">
        <v>9757</v>
      </c>
      <c r="N1220" t="s">
        <v>8536</v>
      </c>
      <c r="O1220" t="s">
        <v>8559</v>
      </c>
      <c r="P1220" t="s">
        <v>8560</v>
      </c>
      <c r="Q1220">
        <v>19134</v>
      </c>
      <c r="R1220" t="s">
        <v>8561</v>
      </c>
      <c r="S1220" t="s">
        <v>8145</v>
      </c>
      <c r="T1220" t="s">
        <v>7738</v>
      </c>
    </row>
    <row r="1221" spans="1:20" x14ac:dyDescent="0.25">
      <c r="A1221" t="s">
        <v>1875</v>
      </c>
      <c r="B1221" s="2">
        <v>42987</v>
      </c>
      <c r="C1221" s="2">
        <v>42991</v>
      </c>
      <c r="D1221" t="s">
        <v>19</v>
      </c>
      <c r="E1221" t="s">
        <v>1876</v>
      </c>
      <c r="F1221" t="s">
        <v>1879</v>
      </c>
      <c r="G1221" s="1">
        <v>1931958</v>
      </c>
      <c r="H1221">
        <v>7</v>
      </c>
      <c r="I1221">
        <v>4</v>
      </c>
      <c r="J1221" s="1">
        <v>-3863916</v>
      </c>
      <c r="K1221" t="s">
        <v>9139</v>
      </c>
      <c r="L1221" t="s">
        <v>9140</v>
      </c>
      <c r="M1221" t="s">
        <v>10013</v>
      </c>
      <c r="N1221" t="s">
        <v>8536</v>
      </c>
      <c r="O1221" t="s">
        <v>8559</v>
      </c>
      <c r="P1221" t="s">
        <v>8560</v>
      </c>
      <c r="Q1221">
        <v>19134</v>
      </c>
      <c r="R1221" t="s">
        <v>8561</v>
      </c>
      <c r="S1221" t="s">
        <v>8145</v>
      </c>
      <c r="T1221" t="s">
        <v>7738</v>
      </c>
    </row>
    <row r="1222" spans="1:20" x14ac:dyDescent="0.25">
      <c r="A1222" t="s">
        <v>1880</v>
      </c>
      <c r="B1222" s="2">
        <v>41832</v>
      </c>
      <c r="C1222" s="2">
        <v>41836</v>
      </c>
      <c r="D1222" t="s">
        <v>19</v>
      </c>
      <c r="E1222" t="s">
        <v>1881</v>
      </c>
      <c r="F1222" t="s">
        <v>47</v>
      </c>
      <c r="G1222" s="1">
        <v>24975</v>
      </c>
      <c r="H1222">
        <v>9</v>
      </c>
      <c r="I1222">
        <v>0</v>
      </c>
      <c r="J1222" s="1">
        <v>44955</v>
      </c>
      <c r="K1222" t="s">
        <v>9128</v>
      </c>
      <c r="L1222" t="s">
        <v>9133</v>
      </c>
      <c r="M1222" t="s">
        <v>9154</v>
      </c>
      <c r="N1222" t="s">
        <v>8536</v>
      </c>
      <c r="O1222" t="s">
        <v>8540</v>
      </c>
      <c r="P1222" t="s">
        <v>8541</v>
      </c>
      <c r="Q1222">
        <v>90036</v>
      </c>
      <c r="R1222" t="s">
        <v>8542</v>
      </c>
      <c r="S1222" t="s">
        <v>8146</v>
      </c>
      <c r="T1222" t="s">
        <v>7744</v>
      </c>
    </row>
    <row r="1223" spans="1:20" x14ac:dyDescent="0.25">
      <c r="A1223" t="s">
        <v>1880</v>
      </c>
      <c r="B1223" s="2">
        <v>41832</v>
      </c>
      <c r="C1223" s="2">
        <v>41836</v>
      </c>
      <c r="D1223" t="s">
        <v>19</v>
      </c>
      <c r="E1223" t="s">
        <v>1881</v>
      </c>
      <c r="F1223" t="s">
        <v>1882</v>
      </c>
      <c r="G1223" s="1">
        <v>255936</v>
      </c>
      <c r="H1223">
        <v>8</v>
      </c>
      <c r="I1223">
        <v>2</v>
      </c>
      <c r="J1223" s="1">
        <v>287928</v>
      </c>
      <c r="K1223" t="s">
        <v>9139</v>
      </c>
      <c r="L1223" t="s">
        <v>9140</v>
      </c>
      <c r="M1223" t="s">
        <v>10014</v>
      </c>
      <c r="N1223" t="s">
        <v>8536</v>
      </c>
      <c r="O1223" t="s">
        <v>8540</v>
      </c>
      <c r="P1223" t="s">
        <v>8541</v>
      </c>
      <c r="Q1223">
        <v>90036</v>
      </c>
      <c r="R1223" t="s">
        <v>8542</v>
      </c>
      <c r="S1223" t="s">
        <v>8146</v>
      </c>
      <c r="T1223" t="s">
        <v>7744</v>
      </c>
    </row>
    <row r="1224" spans="1:20" x14ac:dyDescent="0.25">
      <c r="A1224" t="s">
        <v>1883</v>
      </c>
      <c r="B1224" s="2">
        <v>42708</v>
      </c>
      <c r="C1224" s="2">
        <v>42709</v>
      </c>
      <c r="D1224" t="s">
        <v>79</v>
      </c>
      <c r="E1224" t="s">
        <v>327</v>
      </c>
      <c r="F1224" t="s">
        <v>1633</v>
      </c>
      <c r="G1224" s="1">
        <v>11379</v>
      </c>
      <c r="H1224">
        <v>3</v>
      </c>
      <c r="I1224">
        <v>0</v>
      </c>
      <c r="J1224" s="1">
        <v>204822</v>
      </c>
      <c r="K1224" t="s">
        <v>9123</v>
      </c>
      <c r="L1224" t="s">
        <v>9135</v>
      </c>
      <c r="M1224" t="s">
        <v>9903</v>
      </c>
      <c r="N1224" t="s">
        <v>8536</v>
      </c>
      <c r="O1224" t="s">
        <v>8576</v>
      </c>
      <c r="P1224" t="s">
        <v>8577</v>
      </c>
      <c r="Q1224">
        <v>10024</v>
      </c>
      <c r="R1224" t="s">
        <v>8561</v>
      </c>
      <c r="S1224" t="s">
        <v>7816</v>
      </c>
      <c r="T1224" t="s">
        <v>7736</v>
      </c>
    </row>
    <row r="1225" spans="1:20" x14ac:dyDescent="0.25">
      <c r="A1225" t="s">
        <v>1883</v>
      </c>
      <c r="B1225" s="2">
        <v>42708</v>
      </c>
      <c r="C1225" s="2">
        <v>42709</v>
      </c>
      <c r="D1225" t="s">
        <v>79</v>
      </c>
      <c r="E1225" t="s">
        <v>327</v>
      </c>
      <c r="F1225" t="s">
        <v>956</v>
      </c>
      <c r="G1225" s="1">
        <v>7815</v>
      </c>
      <c r="H1225">
        <v>1</v>
      </c>
      <c r="I1225">
        <v>0</v>
      </c>
      <c r="J1225" s="1">
        <v>34386</v>
      </c>
      <c r="K1225" t="s">
        <v>9139</v>
      </c>
      <c r="L1225" t="s">
        <v>9162</v>
      </c>
      <c r="M1225" t="s">
        <v>9615</v>
      </c>
      <c r="N1225" t="s">
        <v>8536</v>
      </c>
      <c r="O1225" t="s">
        <v>8576</v>
      </c>
      <c r="P1225" t="s">
        <v>8577</v>
      </c>
      <c r="Q1225">
        <v>10024</v>
      </c>
      <c r="R1225" t="s">
        <v>8561</v>
      </c>
      <c r="S1225" t="s">
        <v>7816</v>
      </c>
      <c r="T1225" t="s">
        <v>7736</v>
      </c>
    </row>
    <row r="1226" spans="1:20" x14ac:dyDescent="0.25">
      <c r="A1226" t="s">
        <v>1883</v>
      </c>
      <c r="B1226" s="2">
        <v>42708</v>
      </c>
      <c r="C1226" s="2">
        <v>42709</v>
      </c>
      <c r="D1226" t="s">
        <v>79</v>
      </c>
      <c r="E1226" t="s">
        <v>327</v>
      </c>
      <c r="F1226" t="s">
        <v>1855</v>
      </c>
      <c r="G1226" s="1">
        <v>1728</v>
      </c>
      <c r="H1226">
        <v>1</v>
      </c>
      <c r="I1226">
        <v>2</v>
      </c>
      <c r="J1226" s="1">
        <v>6048</v>
      </c>
      <c r="K1226" t="s">
        <v>9128</v>
      </c>
      <c r="L1226" t="s">
        <v>9142</v>
      </c>
      <c r="M1226" t="s">
        <v>10000</v>
      </c>
      <c r="N1226" t="s">
        <v>8536</v>
      </c>
      <c r="O1226" t="s">
        <v>8576</v>
      </c>
      <c r="P1226" t="s">
        <v>8577</v>
      </c>
      <c r="Q1226">
        <v>10024</v>
      </c>
      <c r="R1226" t="s">
        <v>8561</v>
      </c>
      <c r="S1226" t="s">
        <v>7816</v>
      </c>
      <c r="T1226" t="s">
        <v>7736</v>
      </c>
    </row>
    <row r="1227" spans="1:20" x14ac:dyDescent="0.25">
      <c r="A1227" t="s">
        <v>1883</v>
      </c>
      <c r="B1227" s="2">
        <v>42708</v>
      </c>
      <c r="C1227" s="2">
        <v>42709</v>
      </c>
      <c r="D1227" t="s">
        <v>79</v>
      </c>
      <c r="E1227" t="s">
        <v>327</v>
      </c>
      <c r="F1227" t="s">
        <v>1884</v>
      </c>
      <c r="G1227" s="1">
        <v>4056</v>
      </c>
      <c r="H1227">
        <v>4</v>
      </c>
      <c r="I1227">
        <v>0</v>
      </c>
      <c r="J1227" s="1">
        <v>198744</v>
      </c>
      <c r="K1227" t="s">
        <v>9128</v>
      </c>
      <c r="L1227" t="s">
        <v>9148</v>
      </c>
      <c r="M1227" t="s">
        <v>9172</v>
      </c>
      <c r="N1227" t="s">
        <v>8536</v>
      </c>
      <c r="O1227" t="s">
        <v>8576</v>
      </c>
      <c r="P1227" t="s">
        <v>8577</v>
      </c>
      <c r="Q1227">
        <v>10024</v>
      </c>
      <c r="R1227" t="s">
        <v>8561</v>
      </c>
      <c r="S1227" t="s">
        <v>7816</v>
      </c>
      <c r="T1227" t="s">
        <v>7736</v>
      </c>
    </row>
    <row r="1228" spans="1:20" x14ac:dyDescent="0.25">
      <c r="A1228" t="s">
        <v>1883</v>
      </c>
      <c r="B1228" s="2">
        <v>42708</v>
      </c>
      <c r="C1228" s="2">
        <v>42709</v>
      </c>
      <c r="D1228" t="s">
        <v>79</v>
      </c>
      <c r="E1228" t="s">
        <v>327</v>
      </c>
      <c r="F1228" t="s">
        <v>1885</v>
      </c>
      <c r="G1228" s="1">
        <v>18294</v>
      </c>
      <c r="H1228">
        <v>3</v>
      </c>
      <c r="I1228">
        <v>0</v>
      </c>
      <c r="J1228" s="1">
        <v>36588</v>
      </c>
      <c r="K1228" t="s">
        <v>9128</v>
      </c>
      <c r="L1228" t="s">
        <v>9133</v>
      </c>
      <c r="M1228" t="s">
        <v>10015</v>
      </c>
      <c r="N1228" t="s">
        <v>8536</v>
      </c>
      <c r="O1228" t="s">
        <v>8576</v>
      </c>
      <c r="P1228" t="s">
        <v>8577</v>
      </c>
      <c r="Q1228">
        <v>10024</v>
      </c>
      <c r="R1228" t="s">
        <v>8561</v>
      </c>
      <c r="S1228" t="s">
        <v>7816</v>
      </c>
      <c r="T1228" t="s">
        <v>7736</v>
      </c>
    </row>
    <row r="1229" spans="1:20" x14ac:dyDescent="0.25">
      <c r="A1229" t="s">
        <v>1883</v>
      </c>
      <c r="B1229" s="2">
        <v>42708</v>
      </c>
      <c r="C1229" s="2">
        <v>42709</v>
      </c>
      <c r="D1229" t="s">
        <v>79</v>
      </c>
      <c r="E1229" t="s">
        <v>327</v>
      </c>
      <c r="F1229" t="s">
        <v>1886</v>
      </c>
      <c r="G1229" s="1">
        <v>19386</v>
      </c>
      <c r="H1229">
        <v>2</v>
      </c>
      <c r="I1229">
        <v>0</v>
      </c>
      <c r="J1229" s="1">
        <v>116316</v>
      </c>
      <c r="K1229" t="s">
        <v>9128</v>
      </c>
      <c r="L1229" t="s">
        <v>9133</v>
      </c>
      <c r="M1229" t="s">
        <v>10016</v>
      </c>
      <c r="N1229" t="s">
        <v>8536</v>
      </c>
      <c r="O1229" t="s">
        <v>8576</v>
      </c>
      <c r="P1229" t="s">
        <v>8577</v>
      </c>
      <c r="Q1229">
        <v>10024</v>
      </c>
      <c r="R1229" t="s">
        <v>8561</v>
      </c>
      <c r="S1229" t="s">
        <v>7816</v>
      </c>
      <c r="T1229" t="s">
        <v>7736</v>
      </c>
    </row>
    <row r="1230" spans="1:20" x14ac:dyDescent="0.25">
      <c r="A1230" t="s">
        <v>1887</v>
      </c>
      <c r="B1230" s="2">
        <v>43045</v>
      </c>
      <c r="C1230" s="2">
        <v>43050</v>
      </c>
      <c r="D1230" t="s">
        <v>19</v>
      </c>
      <c r="E1230" t="s">
        <v>1032</v>
      </c>
      <c r="F1230" t="s">
        <v>1208</v>
      </c>
      <c r="G1230" s="1">
        <v>1528</v>
      </c>
      <c r="H1230">
        <v>2</v>
      </c>
      <c r="I1230">
        <v>0</v>
      </c>
      <c r="J1230" s="1">
        <v>74872</v>
      </c>
      <c r="K1230" t="s">
        <v>9128</v>
      </c>
      <c r="L1230" t="s">
        <v>9167</v>
      </c>
      <c r="M1230" t="s">
        <v>9726</v>
      </c>
      <c r="N1230" t="s">
        <v>8536</v>
      </c>
      <c r="O1230" t="s">
        <v>8540</v>
      </c>
      <c r="P1230" t="s">
        <v>8541</v>
      </c>
      <c r="Q1230">
        <v>90045</v>
      </c>
      <c r="R1230" t="s">
        <v>8542</v>
      </c>
      <c r="S1230" t="s">
        <v>7971</v>
      </c>
      <c r="T1230" t="s">
        <v>7736</v>
      </c>
    </row>
    <row r="1231" spans="1:20" x14ac:dyDescent="0.25">
      <c r="A1231" t="s">
        <v>1887</v>
      </c>
      <c r="B1231" s="2">
        <v>43045</v>
      </c>
      <c r="C1231" s="2">
        <v>43050</v>
      </c>
      <c r="D1231" t="s">
        <v>19</v>
      </c>
      <c r="E1231" t="s">
        <v>1032</v>
      </c>
      <c r="F1231" t="s">
        <v>1459</v>
      </c>
      <c r="G1231" s="1">
        <v>873</v>
      </c>
      <c r="H1231">
        <v>1</v>
      </c>
      <c r="I1231">
        <v>0</v>
      </c>
      <c r="J1231" s="1">
        <v>29682</v>
      </c>
      <c r="K1231" t="s">
        <v>9123</v>
      </c>
      <c r="L1231" t="s">
        <v>9135</v>
      </c>
      <c r="M1231" t="s">
        <v>9836</v>
      </c>
      <c r="N1231" t="s">
        <v>8536</v>
      </c>
      <c r="O1231" t="s">
        <v>8540</v>
      </c>
      <c r="P1231" t="s">
        <v>8541</v>
      </c>
      <c r="Q1231">
        <v>90045</v>
      </c>
      <c r="R1231" t="s">
        <v>8542</v>
      </c>
      <c r="S1231" t="s">
        <v>7971</v>
      </c>
      <c r="T1231" t="s">
        <v>7736</v>
      </c>
    </row>
    <row r="1232" spans="1:20" x14ac:dyDescent="0.25">
      <c r="A1232" t="s">
        <v>1887</v>
      </c>
      <c r="B1232" s="2">
        <v>43045</v>
      </c>
      <c r="C1232" s="2">
        <v>43050</v>
      </c>
      <c r="D1232" t="s">
        <v>19</v>
      </c>
      <c r="E1232" t="s">
        <v>1032</v>
      </c>
      <c r="F1232" t="s">
        <v>1888</v>
      </c>
      <c r="G1232" s="1">
        <v>568</v>
      </c>
      <c r="H1232">
        <v>2</v>
      </c>
      <c r="I1232">
        <v>0</v>
      </c>
      <c r="J1232" s="1">
        <v>17608</v>
      </c>
      <c r="K1232" t="s">
        <v>9128</v>
      </c>
      <c r="L1232" t="s">
        <v>9137</v>
      </c>
      <c r="M1232" t="s">
        <v>10017</v>
      </c>
      <c r="N1232" t="s">
        <v>8536</v>
      </c>
      <c r="O1232" t="s">
        <v>8540</v>
      </c>
      <c r="P1232" t="s">
        <v>8541</v>
      </c>
      <c r="Q1232">
        <v>90045</v>
      </c>
      <c r="R1232" t="s">
        <v>8542</v>
      </c>
      <c r="S1232" t="s">
        <v>7971</v>
      </c>
      <c r="T1232" t="s">
        <v>7736</v>
      </c>
    </row>
    <row r="1233" spans="1:20" x14ac:dyDescent="0.25">
      <c r="A1233" t="s">
        <v>1889</v>
      </c>
      <c r="B1233" s="2">
        <v>42308</v>
      </c>
      <c r="C1233" s="2">
        <v>42310</v>
      </c>
      <c r="D1233" t="s">
        <v>11</v>
      </c>
      <c r="E1233" t="s">
        <v>1890</v>
      </c>
      <c r="F1233" t="s">
        <v>769</v>
      </c>
      <c r="G1233" s="1">
        <v>278</v>
      </c>
      <c r="H1233">
        <v>2</v>
      </c>
      <c r="I1233">
        <v>0</v>
      </c>
      <c r="J1233" s="1">
        <v>7228</v>
      </c>
      <c r="K1233" t="s">
        <v>9128</v>
      </c>
      <c r="L1233" t="s">
        <v>9137</v>
      </c>
      <c r="M1233" t="s">
        <v>9523</v>
      </c>
      <c r="N1233" t="s">
        <v>8536</v>
      </c>
      <c r="O1233" t="s">
        <v>8779</v>
      </c>
      <c r="P1233" t="s">
        <v>8577</v>
      </c>
      <c r="Q1233">
        <v>14215</v>
      </c>
      <c r="R1233" t="s">
        <v>8561</v>
      </c>
      <c r="S1233" t="s">
        <v>8147</v>
      </c>
      <c r="T1233" t="s">
        <v>7736</v>
      </c>
    </row>
    <row r="1234" spans="1:20" x14ac:dyDescent="0.25">
      <c r="A1234" t="s">
        <v>1889</v>
      </c>
      <c r="B1234" s="2">
        <v>42308</v>
      </c>
      <c r="C1234" s="2">
        <v>42310</v>
      </c>
      <c r="D1234" t="s">
        <v>11</v>
      </c>
      <c r="E1234" t="s">
        <v>1890</v>
      </c>
      <c r="F1234" t="s">
        <v>1891</v>
      </c>
      <c r="G1234" s="1">
        <v>7996</v>
      </c>
      <c r="H1234">
        <v>2</v>
      </c>
      <c r="I1234">
        <v>0</v>
      </c>
      <c r="J1234" s="1">
        <v>35982</v>
      </c>
      <c r="K1234" t="s">
        <v>9128</v>
      </c>
      <c r="L1234" t="s">
        <v>9167</v>
      </c>
      <c r="M1234" t="s">
        <v>10018</v>
      </c>
      <c r="N1234" t="s">
        <v>8536</v>
      </c>
      <c r="O1234" t="s">
        <v>8779</v>
      </c>
      <c r="P1234" t="s">
        <v>8577</v>
      </c>
      <c r="Q1234">
        <v>14215</v>
      </c>
      <c r="R1234" t="s">
        <v>8561</v>
      </c>
      <c r="S1234" t="s">
        <v>8147</v>
      </c>
      <c r="T1234" t="s">
        <v>7736</v>
      </c>
    </row>
    <row r="1235" spans="1:20" x14ac:dyDescent="0.25">
      <c r="A1235" t="s">
        <v>1892</v>
      </c>
      <c r="B1235" s="2">
        <v>42520</v>
      </c>
      <c r="C1235" s="2">
        <v>42522</v>
      </c>
      <c r="D1235" t="s">
        <v>79</v>
      </c>
      <c r="E1235" t="s">
        <v>1893</v>
      </c>
      <c r="F1235" t="s">
        <v>1894</v>
      </c>
      <c r="G1235" s="1">
        <v>839988</v>
      </c>
      <c r="H1235">
        <v>2</v>
      </c>
      <c r="I1235">
        <v>4</v>
      </c>
      <c r="J1235" s="1">
        <v>69999</v>
      </c>
      <c r="K1235" t="s">
        <v>9139</v>
      </c>
      <c r="L1235" t="s">
        <v>9447</v>
      </c>
      <c r="M1235" t="s">
        <v>10019</v>
      </c>
      <c r="N1235" t="s">
        <v>8536</v>
      </c>
      <c r="O1235" t="s">
        <v>8646</v>
      </c>
      <c r="P1235" t="s">
        <v>8604</v>
      </c>
      <c r="Q1235">
        <v>45231</v>
      </c>
      <c r="R1235" t="s">
        <v>8561</v>
      </c>
      <c r="S1235" t="s">
        <v>8148</v>
      </c>
      <c r="T1235" t="s">
        <v>7738</v>
      </c>
    </row>
    <row r="1236" spans="1:20" x14ac:dyDescent="0.25">
      <c r="A1236" t="s">
        <v>1895</v>
      </c>
      <c r="B1236" s="2">
        <v>42671</v>
      </c>
      <c r="C1236" s="2">
        <v>42671</v>
      </c>
      <c r="D1236" t="s">
        <v>654</v>
      </c>
      <c r="E1236" t="s">
        <v>1368</v>
      </c>
      <c r="F1236" t="s">
        <v>1896</v>
      </c>
      <c r="G1236" s="1">
        <v>47952</v>
      </c>
      <c r="H1236">
        <v>3</v>
      </c>
      <c r="I1236">
        <v>2</v>
      </c>
      <c r="J1236" s="1">
        <v>137862</v>
      </c>
      <c r="K1236" t="s">
        <v>9123</v>
      </c>
      <c r="L1236" t="s">
        <v>9135</v>
      </c>
      <c r="M1236" t="s">
        <v>10020</v>
      </c>
      <c r="N1236" t="s">
        <v>8536</v>
      </c>
      <c r="O1236" t="s">
        <v>8780</v>
      </c>
      <c r="P1236" t="s">
        <v>8544</v>
      </c>
      <c r="Q1236">
        <v>33437</v>
      </c>
      <c r="R1236" t="s">
        <v>8539</v>
      </c>
      <c r="S1236" t="s">
        <v>8048</v>
      </c>
      <c r="T1236" t="s">
        <v>7736</v>
      </c>
    </row>
    <row r="1237" spans="1:20" x14ac:dyDescent="0.25">
      <c r="A1237" t="s">
        <v>1895</v>
      </c>
      <c r="B1237" s="2">
        <v>42671</v>
      </c>
      <c r="C1237" s="2">
        <v>42671</v>
      </c>
      <c r="D1237" t="s">
        <v>654</v>
      </c>
      <c r="E1237" t="s">
        <v>1368</v>
      </c>
      <c r="F1237" t="s">
        <v>1436</v>
      </c>
      <c r="G1237" s="1">
        <v>37425</v>
      </c>
      <c r="H1237">
        <v>5</v>
      </c>
      <c r="I1237">
        <v>7</v>
      </c>
      <c r="J1237" s="1">
        <v>-2994</v>
      </c>
      <c r="K1237" t="s">
        <v>9128</v>
      </c>
      <c r="L1237" t="s">
        <v>9142</v>
      </c>
      <c r="M1237" t="s">
        <v>9829</v>
      </c>
      <c r="N1237" t="s">
        <v>8536</v>
      </c>
      <c r="O1237" t="s">
        <v>8780</v>
      </c>
      <c r="P1237" t="s">
        <v>8544</v>
      </c>
      <c r="Q1237">
        <v>33437</v>
      </c>
      <c r="R1237" t="s">
        <v>8539</v>
      </c>
      <c r="S1237" t="s">
        <v>8048</v>
      </c>
      <c r="T1237" t="s">
        <v>7736</v>
      </c>
    </row>
    <row r="1238" spans="1:20" x14ac:dyDescent="0.25">
      <c r="A1238" t="s">
        <v>1895</v>
      </c>
      <c r="B1238" s="2">
        <v>42671</v>
      </c>
      <c r="C1238" s="2">
        <v>42671</v>
      </c>
      <c r="D1238" t="s">
        <v>654</v>
      </c>
      <c r="E1238" t="s">
        <v>1368</v>
      </c>
      <c r="F1238" t="s">
        <v>1897</v>
      </c>
      <c r="G1238" s="1">
        <v>63968</v>
      </c>
      <c r="H1238">
        <v>2</v>
      </c>
      <c r="I1238">
        <v>2</v>
      </c>
      <c r="J1238" s="1">
        <v>0</v>
      </c>
      <c r="K1238" t="s">
        <v>9123</v>
      </c>
      <c r="L1238" t="s">
        <v>9135</v>
      </c>
      <c r="M1238" t="s">
        <v>10021</v>
      </c>
      <c r="N1238" t="s">
        <v>8536</v>
      </c>
      <c r="O1238" t="s">
        <v>8780</v>
      </c>
      <c r="P1238" t="s">
        <v>8544</v>
      </c>
      <c r="Q1238">
        <v>33437</v>
      </c>
      <c r="R1238" t="s">
        <v>8539</v>
      </c>
      <c r="S1238" t="s">
        <v>8048</v>
      </c>
      <c r="T1238" t="s">
        <v>7736</v>
      </c>
    </row>
    <row r="1239" spans="1:20" x14ac:dyDescent="0.25">
      <c r="A1239" t="s">
        <v>1895</v>
      </c>
      <c r="B1239" s="2">
        <v>42671</v>
      </c>
      <c r="C1239" s="2">
        <v>42671</v>
      </c>
      <c r="D1239" t="s">
        <v>654</v>
      </c>
      <c r="E1239" t="s">
        <v>1368</v>
      </c>
      <c r="F1239" t="s">
        <v>1162</v>
      </c>
      <c r="G1239" s="1">
        <v>165048</v>
      </c>
      <c r="H1239">
        <v>3</v>
      </c>
      <c r="I1239">
        <v>2</v>
      </c>
      <c r="J1239" s="1">
        <v>41262</v>
      </c>
      <c r="K1239" t="s">
        <v>9123</v>
      </c>
      <c r="L1239" t="s">
        <v>9135</v>
      </c>
      <c r="M1239" t="s">
        <v>9706</v>
      </c>
      <c r="N1239" t="s">
        <v>8536</v>
      </c>
      <c r="O1239" t="s">
        <v>8780</v>
      </c>
      <c r="P1239" t="s">
        <v>8544</v>
      </c>
      <c r="Q1239">
        <v>33437</v>
      </c>
      <c r="R1239" t="s">
        <v>8539</v>
      </c>
      <c r="S1239" t="s">
        <v>8048</v>
      </c>
      <c r="T1239" t="s">
        <v>7736</v>
      </c>
    </row>
    <row r="1240" spans="1:20" x14ac:dyDescent="0.25">
      <c r="A1240" t="s">
        <v>1898</v>
      </c>
      <c r="B1240" s="2">
        <v>41862</v>
      </c>
      <c r="C1240" s="2">
        <v>41866</v>
      </c>
      <c r="D1240" t="s">
        <v>19</v>
      </c>
      <c r="E1240" t="s">
        <v>1899</v>
      </c>
      <c r="F1240" t="s">
        <v>1900</v>
      </c>
      <c r="G1240" s="1">
        <v>1235</v>
      </c>
      <c r="H1240">
        <v>1</v>
      </c>
      <c r="I1240">
        <v>0</v>
      </c>
      <c r="J1240" s="1">
        <v>5434</v>
      </c>
      <c r="K1240" t="s">
        <v>9123</v>
      </c>
      <c r="L1240" t="s">
        <v>9135</v>
      </c>
      <c r="M1240" t="s">
        <v>10022</v>
      </c>
      <c r="N1240" t="s">
        <v>8536</v>
      </c>
      <c r="O1240" t="s">
        <v>8547</v>
      </c>
      <c r="P1240" t="s">
        <v>8548</v>
      </c>
      <c r="Q1240">
        <v>98105</v>
      </c>
      <c r="R1240" t="s">
        <v>8542</v>
      </c>
      <c r="S1240" t="s">
        <v>8149</v>
      </c>
      <c r="T1240" t="s">
        <v>7736</v>
      </c>
    </row>
    <row r="1241" spans="1:20" x14ac:dyDescent="0.25">
      <c r="A1241" t="s">
        <v>1898</v>
      </c>
      <c r="B1241" s="2">
        <v>41862</v>
      </c>
      <c r="C1241" s="2">
        <v>41866</v>
      </c>
      <c r="D1241" t="s">
        <v>19</v>
      </c>
      <c r="E1241" t="s">
        <v>1899</v>
      </c>
      <c r="F1241" t="s">
        <v>1901</v>
      </c>
      <c r="G1241" s="1">
        <v>4097</v>
      </c>
      <c r="H1241">
        <v>1</v>
      </c>
      <c r="I1241">
        <v>0</v>
      </c>
      <c r="J1241" s="1">
        <v>106522</v>
      </c>
      <c r="K1241" t="s">
        <v>9128</v>
      </c>
      <c r="L1241" t="s">
        <v>9137</v>
      </c>
      <c r="M1241" t="s">
        <v>10023</v>
      </c>
      <c r="N1241" t="s">
        <v>8536</v>
      </c>
      <c r="O1241" t="s">
        <v>8547</v>
      </c>
      <c r="P1241" t="s">
        <v>8548</v>
      </c>
      <c r="Q1241">
        <v>98105</v>
      </c>
      <c r="R1241" t="s">
        <v>8542</v>
      </c>
      <c r="S1241" t="s">
        <v>8149</v>
      </c>
      <c r="T1241" t="s">
        <v>7736</v>
      </c>
    </row>
    <row r="1242" spans="1:20" x14ac:dyDescent="0.25">
      <c r="A1242" t="s">
        <v>1898</v>
      </c>
      <c r="B1242" s="2">
        <v>41862</v>
      </c>
      <c r="C1242" s="2">
        <v>41866</v>
      </c>
      <c r="D1242" t="s">
        <v>19</v>
      </c>
      <c r="E1242" t="s">
        <v>1899</v>
      </c>
      <c r="F1242" t="s">
        <v>547</v>
      </c>
      <c r="G1242" s="1">
        <v>2296</v>
      </c>
      <c r="H1242">
        <v>2</v>
      </c>
      <c r="I1242">
        <v>0</v>
      </c>
      <c r="J1242" s="1">
        <v>107912</v>
      </c>
      <c r="K1242" t="s">
        <v>9128</v>
      </c>
      <c r="L1242" t="s">
        <v>9191</v>
      </c>
      <c r="M1242" t="s">
        <v>9412</v>
      </c>
      <c r="N1242" t="s">
        <v>8536</v>
      </c>
      <c r="O1242" t="s">
        <v>8547</v>
      </c>
      <c r="P1242" t="s">
        <v>8548</v>
      </c>
      <c r="Q1242">
        <v>98105</v>
      </c>
      <c r="R1242" t="s">
        <v>8542</v>
      </c>
      <c r="S1242" t="s">
        <v>8149</v>
      </c>
      <c r="T1242" t="s">
        <v>7736</v>
      </c>
    </row>
    <row r="1243" spans="1:20" x14ac:dyDescent="0.25">
      <c r="A1243" t="s">
        <v>1902</v>
      </c>
      <c r="B1243" s="2">
        <v>42611</v>
      </c>
      <c r="C1243" s="2">
        <v>42617</v>
      </c>
      <c r="D1243" t="s">
        <v>19</v>
      </c>
      <c r="E1243" t="s">
        <v>1083</v>
      </c>
      <c r="F1243" t="s">
        <v>1903</v>
      </c>
      <c r="G1243" s="1">
        <v>220</v>
      </c>
      <c r="H1243">
        <v>4</v>
      </c>
      <c r="I1243">
        <v>0</v>
      </c>
      <c r="J1243" s="1">
        <v>55</v>
      </c>
      <c r="K1243" t="s">
        <v>9139</v>
      </c>
      <c r="L1243" t="s">
        <v>9140</v>
      </c>
      <c r="M1243" t="s">
        <v>10024</v>
      </c>
      <c r="N1243" t="s">
        <v>8536</v>
      </c>
      <c r="O1243" t="s">
        <v>8576</v>
      </c>
      <c r="P1243" t="s">
        <v>8577</v>
      </c>
      <c r="Q1243">
        <v>10024</v>
      </c>
      <c r="R1243" t="s">
        <v>8561</v>
      </c>
      <c r="S1243" t="s">
        <v>7984</v>
      </c>
      <c r="T1243" t="s">
        <v>7744</v>
      </c>
    </row>
    <row r="1244" spans="1:20" x14ac:dyDescent="0.25">
      <c r="A1244" t="s">
        <v>1904</v>
      </c>
      <c r="B1244" s="2">
        <v>42415</v>
      </c>
      <c r="C1244" s="2">
        <v>42422</v>
      </c>
      <c r="D1244" t="s">
        <v>19</v>
      </c>
      <c r="E1244" t="s">
        <v>1368</v>
      </c>
      <c r="F1244" t="s">
        <v>1905</v>
      </c>
      <c r="G1244" s="1">
        <v>398352</v>
      </c>
      <c r="H1244">
        <v>3</v>
      </c>
      <c r="I1244">
        <v>2</v>
      </c>
      <c r="J1244" s="1">
        <v>124485</v>
      </c>
      <c r="K1244" t="s">
        <v>9128</v>
      </c>
      <c r="L1244" t="s">
        <v>9142</v>
      </c>
      <c r="M1244" t="s">
        <v>10025</v>
      </c>
      <c r="N1244" t="s">
        <v>8536</v>
      </c>
      <c r="O1244" t="s">
        <v>8576</v>
      </c>
      <c r="P1244" t="s">
        <v>8577</v>
      </c>
      <c r="Q1244">
        <v>10009</v>
      </c>
      <c r="R1244" t="s">
        <v>8561</v>
      </c>
      <c r="S1244" t="s">
        <v>8048</v>
      </c>
      <c r="T1244" t="s">
        <v>7736</v>
      </c>
    </row>
    <row r="1245" spans="1:20" x14ac:dyDescent="0.25">
      <c r="A1245" t="s">
        <v>1904</v>
      </c>
      <c r="B1245" s="2">
        <v>42415</v>
      </c>
      <c r="C1245" s="2">
        <v>42422</v>
      </c>
      <c r="D1245" t="s">
        <v>19</v>
      </c>
      <c r="E1245" t="s">
        <v>1368</v>
      </c>
      <c r="F1245" t="s">
        <v>117</v>
      </c>
      <c r="G1245" s="1">
        <v>872</v>
      </c>
      <c r="H1245">
        <v>4</v>
      </c>
      <c r="I1245">
        <v>0</v>
      </c>
      <c r="J1245" s="1">
        <v>35752</v>
      </c>
      <c r="K1245" t="s">
        <v>9128</v>
      </c>
      <c r="L1245" t="s">
        <v>9191</v>
      </c>
      <c r="M1245" t="s">
        <v>9192</v>
      </c>
      <c r="N1245" t="s">
        <v>8536</v>
      </c>
      <c r="O1245" t="s">
        <v>8576</v>
      </c>
      <c r="P1245" t="s">
        <v>8577</v>
      </c>
      <c r="Q1245">
        <v>10009</v>
      </c>
      <c r="R1245" t="s">
        <v>8561</v>
      </c>
      <c r="S1245" t="s">
        <v>8048</v>
      </c>
      <c r="T1245" t="s">
        <v>7736</v>
      </c>
    </row>
    <row r="1246" spans="1:20" x14ac:dyDescent="0.25">
      <c r="A1246" t="s">
        <v>1906</v>
      </c>
      <c r="B1246" s="2">
        <v>42869</v>
      </c>
      <c r="C1246" s="2">
        <v>42876</v>
      </c>
      <c r="D1246" t="s">
        <v>19</v>
      </c>
      <c r="E1246" t="s">
        <v>1907</v>
      </c>
      <c r="F1246" t="s">
        <v>1908</v>
      </c>
      <c r="G1246" s="1">
        <v>4869</v>
      </c>
      <c r="H1246">
        <v>9</v>
      </c>
      <c r="I1246">
        <v>0</v>
      </c>
      <c r="J1246" s="1">
        <v>238581</v>
      </c>
      <c r="K1246" t="s">
        <v>9128</v>
      </c>
      <c r="L1246" t="s">
        <v>9167</v>
      </c>
      <c r="M1246" t="s">
        <v>10026</v>
      </c>
      <c r="N1246" t="s">
        <v>8536</v>
      </c>
      <c r="O1246" t="s">
        <v>8781</v>
      </c>
      <c r="P1246" t="s">
        <v>8681</v>
      </c>
      <c r="Q1246">
        <v>39503</v>
      </c>
      <c r="R1246" t="s">
        <v>8539</v>
      </c>
      <c r="S1246" t="s">
        <v>8150</v>
      </c>
      <c r="T1246" t="s">
        <v>7736</v>
      </c>
    </row>
    <row r="1247" spans="1:20" x14ac:dyDescent="0.25">
      <c r="A1247" t="s">
        <v>1909</v>
      </c>
      <c r="B1247" s="2">
        <v>41985</v>
      </c>
      <c r="C1247" s="2">
        <v>41987</v>
      </c>
      <c r="D1247" t="s">
        <v>11</v>
      </c>
      <c r="E1247" t="s">
        <v>1910</v>
      </c>
      <c r="F1247" t="s">
        <v>1911</v>
      </c>
      <c r="G1247" s="1">
        <v>764688</v>
      </c>
      <c r="H1247">
        <v>6</v>
      </c>
      <c r="I1247">
        <v>2</v>
      </c>
      <c r="J1247" s="1">
        <v>95586</v>
      </c>
      <c r="K1247" t="s">
        <v>9123</v>
      </c>
      <c r="L1247" t="s">
        <v>9131</v>
      </c>
      <c r="M1247" t="s">
        <v>10027</v>
      </c>
      <c r="N1247" t="s">
        <v>8536</v>
      </c>
      <c r="O1247" t="s">
        <v>8782</v>
      </c>
      <c r="P1247" t="s">
        <v>8541</v>
      </c>
      <c r="Q1247">
        <v>93727</v>
      </c>
      <c r="R1247" t="s">
        <v>8542</v>
      </c>
      <c r="S1247" t="s">
        <v>8151</v>
      </c>
      <c r="T1247" t="s">
        <v>7736</v>
      </c>
    </row>
    <row r="1248" spans="1:20" x14ac:dyDescent="0.25">
      <c r="A1248" t="s">
        <v>1909</v>
      </c>
      <c r="B1248" s="2">
        <v>41985</v>
      </c>
      <c r="C1248" s="2">
        <v>41987</v>
      </c>
      <c r="D1248" t="s">
        <v>11</v>
      </c>
      <c r="E1248" t="s">
        <v>1910</v>
      </c>
      <c r="F1248" t="s">
        <v>445</v>
      </c>
      <c r="G1248" s="1">
        <v>3610848</v>
      </c>
      <c r="H1248">
        <v>12</v>
      </c>
      <c r="I1248">
        <v>2</v>
      </c>
      <c r="J1248" s="1">
        <v>1354068</v>
      </c>
      <c r="K1248" t="s">
        <v>9123</v>
      </c>
      <c r="L1248" t="s">
        <v>9131</v>
      </c>
      <c r="M1248" t="s">
        <v>9357</v>
      </c>
      <c r="N1248" t="s">
        <v>8536</v>
      </c>
      <c r="O1248" t="s">
        <v>8782</v>
      </c>
      <c r="P1248" t="s">
        <v>8541</v>
      </c>
      <c r="Q1248">
        <v>93727</v>
      </c>
      <c r="R1248" t="s">
        <v>8542</v>
      </c>
      <c r="S1248" t="s">
        <v>8151</v>
      </c>
      <c r="T1248" t="s">
        <v>7736</v>
      </c>
    </row>
    <row r="1249" spans="1:20" x14ac:dyDescent="0.25">
      <c r="A1249" t="s">
        <v>1909</v>
      </c>
      <c r="B1249" s="2">
        <v>41985</v>
      </c>
      <c r="C1249" s="2">
        <v>41987</v>
      </c>
      <c r="D1249" t="s">
        <v>11</v>
      </c>
      <c r="E1249" t="s">
        <v>1910</v>
      </c>
      <c r="F1249" t="s">
        <v>1912</v>
      </c>
      <c r="G1249" s="1">
        <v>2549745</v>
      </c>
      <c r="H1249">
        <v>3</v>
      </c>
      <c r="I1249">
        <v>15</v>
      </c>
      <c r="J1249" s="1">
        <v>119988</v>
      </c>
      <c r="K1249" t="s">
        <v>9123</v>
      </c>
      <c r="L1249" t="s">
        <v>9124</v>
      </c>
      <c r="M1249" t="s">
        <v>10028</v>
      </c>
      <c r="N1249" t="s">
        <v>8536</v>
      </c>
      <c r="O1249" t="s">
        <v>8782</v>
      </c>
      <c r="P1249" t="s">
        <v>8541</v>
      </c>
      <c r="Q1249">
        <v>93727</v>
      </c>
      <c r="R1249" t="s">
        <v>8542</v>
      </c>
      <c r="S1249" t="s">
        <v>8151</v>
      </c>
      <c r="T1249" t="s">
        <v>7736</v>
      </c>
    </row>
    <row r="1250" spans="1:20" x14ac:dyDescent="0.25">
      <c r="A1250" t="s">
        <v>1913</v>
      </c>
      <c r="B1250" s="2">
        <v>43087</v>
      </c>
      <c r="C1250" s="2">
        <v>43093</v>
      </c>
      <c r="D1250" t="s">
        <v>19</v>
      </c>
      <c r="E1250" t="s">
        <v>1165</v>
      </c>
      <c r="F1250" t="s">
        <v>1914</v>
      </c>
      <c r="G1250" s="1">
        <v>3882</v>
      </c>
      <c r="H1250">
        <v>6</v>
      </c>
      <c r="I1250">
        <v>0</v>
      </c>
      <c r="J1250" s="1">
        <v>17469</v>
      </c>
      <c r="K1250" t="s">
        <v>9128</v>
      </c>
      <c r="L1250" t="s">
        <v>9137</v>
      </c>
      <c r="M1250" t="s">
        <v>9909</v>
      </c>
      <c r="N1250" t="s">
        <v>8536</v>
      </c>
      <c r="O1250" t="s">
        <v>8576</v>
      </c>
      <c r="P1250" t="s">
        <v>8577</v>
      </c>
      <c r="Q1250">
        <v>10009</v>
      </c>
      <c r="R1250" t="s">
        <v>8561</v>
      </c>
      <c r="S1250" t="s">
        <v>8002</v>
      </c>
      <c r="T1250" t="s">
        <v>7736</v>
      </c>
    </row>
    <row r="1251" spans="1:20" x14ac:dyDescent="0.25">
      <c r="A1251" t="s">
        <v>1913</v>
      </c>
      <c r="B1251" s="2">
        <v>43087</v>
      </c>
      <c r="C1251" s="2">
        <v>43093</v>
      </c>
      <c r="D1251" t="s">
        <v>19</v>
      </c>
      <c r="E1251" t="s">
        <v>1165</v>
      </c>
      <c r="F1251" t="s">
        <v>1915</v>
      </c>
      <c r="G1251" s="1">
        <v>1141938</v>
      </c>
      <c r="H1251">
        <v>9</v>
      </c>
      <c r="I1251">
        <v>1</v>
      </c>
      <c r="J1251" s="1">
        <v>1395702</v>
      </c>
      <c r="K1251" t="s">
        <v>9123</v>
      </c>
      <c r="L1251" t="s">
        <v>9126</v>
      </c>
      <c r="M1251" t="s">
        <v>10029</v>
      </c>
      <c r="N1251" t="s">
        <v>8536</v>
      </c>
      <c r="O1251" t="s">
        <v>8576</v>
      </c>
      <c r="P1251" t="s">
        <v>8577</v>
      </c>
      <c r="Q1251">
        <v>10009</v>
      </c>
      <c r="R1251" t="s">
        <v>8561</v>
      </c>
      <c r="S1251" t="s">
        <v>8002</v>
      </c>
      <c r="T1251" t="s">
        <v>7736</v>
      </c>
    </row>
    <row r="1252" spans="1:20" x14ac:dyDescent="0.25">
      <c r="A1252" t="s">
        <v>1913</v>
      </c>
      <c r="B1252" s="2">
        <v>43087</v>
      </c>
      <c r="C1252" s="2">
        <v>43093</v>
      </c>
      <c r="D1252" t="s">
        <v>19</v>
      </c>
      <c r="E1252" t="s">
        <v>1165</v>
      </c>
      <c r="F1252" t="s">
        <v>342</v>
      </c>
      <c r="G1252" s="1">
        <v>170456</v>
      </c>
      <c r="H1252">
        <v>13</v>
      </c>
      <c r="I1252">
        <v>0</v>
      </c>
      <c r="J1252" s="1">
        <v>511368</v>
      </c>
      <c r="K1252" t="s">
        <v>9128</v>
      </c>
      <c r="L1252" t="s">
        <v>9144</v>
      </c>
      <c r="M1252" t="s">
        <v>9306</v>
      </c>
      <c r="N1252" t="s">
        <v>8536</v>
      </c>
      <c r="O1252" t="s">
        <v>8576</v>
      </c>
      <c r="P1252" t="s">
        <v>8577</v>
      </c>
      <c r="Q1252">
        <v>10009</v>
      </c>
      <c r="R1252" t="s">
        <v>8561</v>
      </c>
      <c r="S1252" t="s">
        <v>8002</v>
      </c>
      <c r="T1252" t="s">
        <v>7736</v>
      </c>
    </row>
    <row r="1253" spans="1:20" x14ac:dyDescent="0.25">
      <c r="A1253" t="s">
        <v>1913</v>
      </c>
      <c r="B1253" s="2">
        <v>43087</v>
      </c>
      <c r="C1253" s="2">
        <v>43093</v>
      </c>
      <c r="D1253" t="s">
        <v>19</v>
      </c>
      <c r="E1253" t="s">
        <v>1165</v>
      </c>
      <c r="F1253" t="s">
        <v>1916</v>
      </c>
      <c r="G1253" s="1">
        <v>32</v>
      </c>
      <c r="H1253">
        <v>2</v>
      </c>
      <c r="I1253">
        <v>0</v>
      </c>
      <c r="J1253" s="1">
        <v>1376</v>
      </c>
      <c r="K1253" t="s">
        <v>9128</v>
      </c>
      <c r="L1253" t="s">
        <v>9137</v>
      </c>
      <c r="M1253" t="s">
        <v>10030</v>
      </c>
      <c r="N1253" t="s">
        <v>8536</v>
      </c>
      <c r="O1253" t="s">
        <v>8576</v>
      </c>
      <c r="P1253" t="s">
        <v>8577</v>
      </c>
      <c r="Q1253">
        <v>10009</v>
      </c>
      <c r="R1253" t="s">
        <v>8561</v>
      </c>
      <c r="S1253" t="s">
        <v>8002</v>
      </c>
      <c r="T1253" t="s">
        <v>7736</v>
      </c>
    </row>
    <row r="1254" spans="1:20" x14ac:dyDescent="0.25">
      <c r="A1254" t="s">
        <v>1917</v>
      </c>
      <c r="B1254" s="2">
        <v>42189</v>
      </c>
      <c r="C1254" s="2">
        <v>42194</v>
      </c>
      <c r="D1254" t="s">
        <v>19</v>
      </c>
      <c r="E1254" t="s">
        <v>36</v>
      </c>
      <c r="F1254" t="s">
        <v>1918</v>
      </c>
      <c r="G1254" s="1">
        <v>109996</v>
      </c>
      <c r="H1254">
        <v>4</v>
      </c>
      <c r="I1254">
        <v>0</v>
      </c>
      <c r="J1254" s="1">
        <v>2859896</v>
      </c>
      <c r="K1254" t="s">
        <v>9139</v>
      </c>
      <c r="L1254" t="s">
        <v>9140</v>
      </c>
      <c r="M1254" t="s">
        <v>10031</v>
      </c>
      <c r="N1254" t="s">
        <v>8536</v>
      </c>
      <c r="O1254" t="s">
        <v>8737</v>
      </c>
      <c r="P1254" t="s">
        <v>8553</v>
      </c>
      <c r="Q1254">
        <v>53209</v>
      </c>
      <c r="R1254" t="s">
        <v>8551</v>
      </c>
      <c r="S1254" t="s">
        <v>7742</v>
      </c>
      <c r="T1254" t="s">
        <v>7736</v>
      </c>
    </row>
    <row r="1255" spans="1:20" x14ac:dyDescent="0.25">
      <c r="A1255" t="s">
        <v>1919</v>
      </c>
      <c r="B1255" s="2">
        <v>42804</v>
      </c>
      <c r="C1255" s="2">
        <v>42808</v>
      </c>
      <c r="D1255" t="s">
        <v>19</v>
      </c>
      <c r="E1255" t="s">
        <v>1920</v>
      </c>
      <c r="F1255" t="s">
        <v>1425</v>
      </c>
      <c r="G1255" s="1">
        <v>5248</v>
      </c>
      <c r="H1255">
        <v>2</v>
      </c>
      <c r="I1255">
        <v>2</v>
      </c>
      <c r="J1255" s="1">
        <v>5904</v>
      </c>
      <c r="K1255" t="s">
        <v>9128</v>
      </c>
      <c r="L1255" t="s">
        <v>9137</v>
      </c>
      <c r="M1255" t="s">
        <v>9824</v>
      </c>
      <c r="N1255" t="s">
        <v>8536</v>
      </c>
      <c r="O1255" t="s">
        <v>8721</v>
      </c>
      <c r="P1255" t="s">
        <v>8560</v>
      </c>
      <c r="Q1255">
        <v>19013</v>
      </c>
      <c r="R1255" t="s">
        <v>8561</v>
      </c>
      <c r="S1255" t="s">
        <v>8152</v>
      </c>
      <c r="T1255" t="s">
        <v>7744</v>
      </c>
    </row>
    <row r="1256" spans="1:20" x14ac:dyDescent="0.25">
      <c r="A1256" t="s">
        <v>1919</v>
      </c>
      <c r="B1256" s="2">
        <v>42804</v>
      </c>
      <c r="C1256" s="2">
        <v>42808</v>
      </c>
      <c r="D1256" t="s">
        <v>19</v>
      </c>
      <c r="E1256" t="s">
        <v>1920</v>
      </c>
      <c r="F1256" t="s">
        <v>845</v>
      </c>
      <c r="G1256" s="1">
        <v>3591</v>
      </c>
      <c r="H1256">
        <v>3</v>
      </c>
      <c r="I1256">
        <v>4</v>
      </c>
      <c r="J1256" s="1">
        <v>-8379</v>
      </c>
      <c r="K1256" t="s">
        <v>9139</v>
      </c>
      <c r="L1256" t="s">
        <v>9140</v>
      </c>
      <c r="M1256" t="s">
        <v>9565</v>
      </c>
      <c r="N1256" t="s">
        <v>8536</v>
      </c>
      <c r="O1256" t="s">
        <v>8721</v>
      </c>
      <c r="P1256" t="s">
        <v>8560</v>
      </c>
      <c r="Q1256">
        <v>19013</v>
      </c>
      <c r="R1256" t="s">
        <v>8561</v>
      </c>
      <c r="S1256" t="s">
        <v>8152</v>
      </c>
      <c r="T1256" t="s">
        <v>7744</v>
      </c>
    </row>
    <row r="1257" spans="1:20" x14ac:dyDescent="0.25">
      <c r="A1257" t="s">
        <v>1919</v>
      </c>
      <c r="B1257" s="2">
        <v>42804</v>
      </c>
      <c r="C1257" s="2">
        <v>42808</v>
      </c>
      <c r="D1257" t="s">
        <v>19</v>
      </c>
      <c r="E1257" t="s">
        <v>1920</v>
      </c>
      <c r="F1257" t="s">
        <v>1921</v>
      </c>
      <c r="G1257" s="1">
        <v>6696</v>
      </c>
      <c r="H1257">
        <v>1</v>
      </c>
      <c r="I1257">
        <v>2</v>
      </c>
      <c r="J1257" s="1">
        <v>5022</v>
      </c>
      <c r="K1257" t="s">
        <v>9123</v>
      </c>
      <c r="L1257" t="s">
        <v>9135</v>
      </c>
      <c r="M1257" t="s">
        <v>10032</v>
      </c>
      <c r="N1257" t="s">
        <v>8536</v>
      </c>
      <c r="O1257" t="s">
        <v>8721</v>
      </c>
      <c r="P1257" t="s">
        <v>8560</v>
      </c>
      <c r="Q1257">
        <v>19013</v>
      </c>
      <c r="R1257" t="s">
        <v>8561</v>
      </c>
      <c r="S1257" t="s">
        <v>8152</v>
      </c>
      <c r="T1257" t="s">
        <v>7744</v>
      </c>
    </row>
    <row r="1258" spans="1:20" x14ac:dyDescent="0.25">
      <c r="A1258" t="s">
        <v>1919</v>
      </c>
      <c r="B1258" s="2">
        <v>42804</v>
      </c>
      <c r="C1258" s="2">
        <v>42808</v>
      </c>
      <c r="D1258" t="s">
        <v>19</v>
      </c>
      <c r="E1258" t="s">
        <v>1920</v>
      </c>
      <c r="F1258" t="s">
        <v>1922</v>
      </c>
      <c r="G1258" s="1">
        <v>43872</v>
      </c>
      <c r="H1258">
        <v>2</v>
      </c>
      <c r="I1258">
        <v>2</v>
      </c>
      <c r="J1258" s="1">
        <v>115164</v>
      </c>
      <c r="K1258" t="s">
        <v>9123</v>
      </c>
      <c r="L1258" t="s">
        <v>9135</v>
      </c>
      <c r="M1258" t="s">
        <v>10033</v>
      </c>
      <c r="N1258" t="s">
        <v>8536</v>
      </c>
      <c r="O1258" t="s">
        <v>8721</v>
      </c>
      <c r="P1258" t="s">
        <v>8560</v>
      </c>
      <c r="Q1258">
        <v>19013</v>
      </c>
      <c r="R1258" t="s">
        <v>8561</v>
      </c>
      <c r="S1258" t="s">
        <v>8152</v>
      </c>
      <c r="T1258" t="s">
        <v>7744</v>
      </c>
    </row>
    <row r="1259" spans="1:20" x14ac:dyDescent="0.25">
      <c r="A1259" t="s">
        <v>1923</v>
      </c>
      <c r="B1259" s="2">
        <v>42728</v>
      </c>
      <c r="C1259" s="2">
        <v>42732</v>
      </c>
      <c r="D1259" t="s">
        <v>11</v>
      </c>
      <c r="E1259" t="s">
        <v>771</v>
      </c>
      <c r="F1259" t="s">
        <v>1190</v>
      </c>
      <c r="G1259" s="1">
        <v>27882</v>
      </c>
      <c r="H1259">
        <v>3</v>
      </c>
      <c r="I1259">
        <v>7</v>
      </c>
      <c r="J1259" s="1">
        <v>-204468</v>
      </c>
      <c r="K1259" t="s">
        <v>9128</v>
      </c>
      <c r="L1259" t="s">
        <v>9142</v>
      </c>
      <c r="M1259" t="s">
        <v>9720</v>
      </c>
      <c r="N1259" t="s">
        <v>8536</v>
      </c>
      <c r="O1259" t="s">
        <v>8599</v>
      </c>
      <c r="P1259" t="s">
        <v>8546</v>
      </c>
      <c r="Q1259">
        <v>28205</v>
      </c>
      <c r="R1259" t="s">
        <v>8539</v>
      </c>
      <c r="S1259" t="s">
        <v>7914</v>
      </c>
      <c r="T1259" t="s">
        <v>7744</v>
      </c>
    </row>
    <row r="1260" spans="1:20" x14ac:dyDescent="0.25">
      <c r="A1260" t="s">
        <v>1923</v>
      </c>
      <c r="B1260" s="2">
        <v>42728</v>
      </c>
      <c r="C1260" s="2">
        <v>42732</v>
      </c>
      <c r="D1260" t="s">
        <v>11</v>
      </c>
      <c r="E1260" t="s">
        <v>771</v>
      </c>
      <c r="F1260" t="s">
        <v>1924</v>
      </c>
      <c r="G1260" s="1">
        <v>540048</v>
      </c>
      <c r="H1260">
        <v>3</v>
      </c>
      <c r="I1260">
        <v>2</v>
      </c>
      <c r="J1260" s="1">
        <v>-472542</v>
      </c>
      <c r="K1260" t="s">
        <v>9128</v>
      </c>
      <c r="L1260" t="s">
        <v>9133</v>
      </c>
      <c r="M1260" t="s">
        <v>10034</v>
      </c>
      <c r="N1260" t="s">
        <v>8536</v>
      </c>
      <c r="O1260" t="s">
        <v>8599</v>
      </c>
      <c r="P1260" t="s">
        <v>8546</v>
      </c>
      <c r="Q1260">
        <v>28205</v>
      </c>
      <c r="R1260" t="s">
        <v>8539</v>
      </c>
      <c r="S1260" t="s">
        <v>7914</v>
      </c>
      <c r="T1260" t="s">
        <v>7744</v>
      </c>
    </row>
    <row r="1261" spans="1:20" x14ac:dyDescent="0.25">
      <c r="A1261" t="s">
        <v>1923</v>
      </c>
      <c r="B1261" s="2">
        <v>42728</v>
      </c>
      <c r="C1261" s="2">
        <v>42732</v>
      </c>
      <c r="D1261" t="s">
        <v>11</v>
      </c>
      <c r="E1261" t="s">
        <v>771</v>
      </c>
      <c r="F1261" t="s">
        <v>494</v>
      </c>
      <c r="G1261" s="1">
        <v>25568</v>
      </c>
      <c r="H1261">
        <v>8</v>
      </c>
      <c r="I1261">
        <v>2</v>
      </c>
      <c r="J1261" s="1">
        <v>76704</v>
      </c>
      <c r="K1261" t="s">
        <v>9139</v>
      </c>
      <c r="L1261" t="s">
        <v>9162</v>
      </c>
      <c r="M1261" t="s">
        <v>9382</v>
      </c>
      <c r="N1261" t="s">
        <v>8536</v>
      </c>
      <c r="O1261" t="s">
        <v>8599</v>
      </c>
      <c r="P1261" t="s">
        <v>8546</v>
      </c>
      <c r="Q1261">
        <v>28205</v>
      </c>
      <c r="R1261" t="s">
        <v>8539</v>
      </c>
      <c r="S1261" t="s">
        <v>7914</v>
      </c>
      <c r="T1261" t="s">
        <v>7744</v>
      </c>
    </row>
    <row r="1262" spans="1:20" x14ac:dyDescent="0.25">
      <c r="A1262" t="s">
        <v>1925</v>
      </c>
      <c r="B1262" s="2">
        <v>43031</v>
      </c>
      <c r="C1262" s="2">
        <v>43035</v>
      </c>
      <c r="D1262" t="s">
        <v>19</v>
      </c>
      <c r="E1262" t="s">
        <v>1926</v>
      </c>
      <c r="F1262" t="s">
        <v>1927</v>
      </c>
      <c r="G1262" s="1">
        <v>86388</v>
      </c>
      <c r="H1262">
        <v>3</v>
      </c>
      <c r="I1262">
        <v>2</v>
      </c>
      <c r="J1262" s="1">
        <v>107985</v>
      </c>
      <c r="K1262" t="s">
        <v>9139</v>
      </c>
      <c r="L1262" t="s">
        <v>9140</v>
      </c>
      <c r="M1262" t="s">
        <v>10035</v>
      </c>
      <c r="N1262" t="s">
        <v>8536</v>
      </c>
      <c r="O1262" t="s">
        <v>8685</v>
      </c>
      <c r="P1262" t="s">
        <v>8544</v>
      </c>
      <c r="Q1262">
        <v>32216</v>
      </c>
      <c r="R1262" t="s">
        <v>8539</v>
      </c>
      <c r="S1262" t="s">
        <v>8153</v>
      </c>
      <c r="T1262" t="s">
        <v>7736</v>
      </c>
    </row>
    <row r="1263" spans="1:20" x14ac:dyDescent="0.25">
      <c r="A1263" t="s">
        <v>1928</v>
      </c>
      <c r="B1263" s="2">
        <v>42671</v>
      </c>
      <c r="C1263" s="2">
        <v>42678</v>
      </c>
      <c r="D1263" t="s">
        <v>19</v>
      </c>
      <c r="E1263" t="s">
        <v>1929</v>
      </c>
      <c r="F1263" t="s">
        <v>1930</v>
      </c>
      <c r="G1263" s="1">
        <v>17616</v>
      </c>
      <c r="H1263">
        <v>4</v>
      </c>
      <c r="I1263">
        <v>7</v>
      </c>
      <c r="J1263" s="1">
        <v>-140928</v>
      </c>
      <c r="K1263" t="s">
        <v>9128</v>
      </c>
      <c r="L1263" t="s">
        <v>9142</v>
      </c>
      <c r="M1263" t="s">
        <v>10036</v>
      </c>
      <c r="N1263" t="s">
        <v>8536</v>
      </c>
      <c r="O1263" t="s">
        <v>8783</v>
      </c>
      <c r="P1263" t="s">
        <v>8546</v>
      </c>
      <c r="Q1263">
        <v>27834</v>
      </c>
      <c r="R1263" t="s">
        <v>8539</v>
      </c>
      <c r="S1263" t="s">
        <v>8154</v>
      </c>
      <c r="T1263" t="s">
        <v>7738</v>
      </c>
    </row>
    <row r="1264" spans="1:20" x14ac:dyDescent="0.25">
      <c r="A1264" t="s">
        <v>1931</v>
      </c>
      <c r="B1264" s="2">
        <v>42923</v>
      </c>
      <c r="C1264" s="2">
        <v>42925</v>
      </c>
      <c r="D1264" t="s">
        <v>11</v>
      </c>
      <c r="E1264" t="s">
        <v>1779</v>
      </c>
      <c r="F1264" t="s">
        <v>64</v>
      </c>
      <c r="G1264" s="1">
        <v>17472</v>
      </c>
      <c r="H1264">
        <v>3</v>
      </c>
      <c r="I1264">
        <v>2</v>
      </c>
      <c r="J1264" s="1">
        <v>63336</v>
      </c>
      <c r="K1264" t="s">
        <v>9128</v>
      </c>
      <c r="L1264" t="s">
        <v>9142</v>
      </c>
      <c r="M1264" t="s">
        <v>9161</v>
      </c>
      <c r="N1264" t="s">
        <v>8536</v>
      </c>
      <c r="O1264" t="s">
        <v>8657</v>
      </c>
      <c r="P1264" t="s">
        <v>8577</v>
      </c>
      <c r="Q1264">
        <v>11561</v>
      </c>
      <c r="R1264" t="s">
        <v>8561</v>
      </c>
      <c r="S1264" t="s">
        <v>8132</v>
      </c>
      <c r="T1264" t="s">
        <v>7736</v>
      </c>
    </row>
    <row r="1265" spans="1:20" x14ac:dyDescent="0.25">
      <c r="A1265" t="s">
        <v>1932</v>
      </c>
      <c r="B1265" s="2">
        <v>42644</v>
      </c>
      <c r="C1265" s="2">
        <v>42645</v>
      </c>
      <c r="D1265" t="s">
        <v>79</v>
      </c>
      <c r="E1265" t="s">
        <v>1933</v>
      </c>
      <c r="F1265" t="s">
        <v>293</v>
      </c>
      <c r="G1265" s="1">
        <v>699</v>
      </c>
      <c r="H1265">
        <v>2</v>
      </c>
      <c r="I1265">
        <v>0</v>
      </c>
      <c r="J1265" s="1">
        <v>18873</v>
      </c>
      <c r="K1265" t="s">
        <v>9139</v>
      </c>
      <c r="L1265" t="s">
        <v>9140</v>
      </c>
      <c r="M1265" t="s">
        <v>9280</v>
      </c>
      <c r="N1265" t="s">
        <v>8536</v>
      </c>
      <c r="O1265" t="s">
        <v>8770</v>
      </c>
      <c r="P1265" t="s">
        <v>8575</v>
      </c>
      <c r="Q1265">
        <v>46350</v>
      </c>
      <c r="R1265" t="s">
        <v>8551</v>
      </c>
      <c r="S1265" t="s">
        <v>8155</v>
      </c>
      <c r="T1265" t="s">
        <v>7736</v>
      </c>
    </row>
    <row r="1266" spans="1:20" x14ac:dyDescent="0.25">
      <c r="A1266" t="s">
        <v>1932</v>
      </c>
      <c r="B1266" s="2">
        <v>42644</v>
      </c>
      <c r="C1266" s="2">
        <v>42645</v>
      </c>
      <c r="D1266" t="s">
        <v>79</v>
      </c>
      <c r="E1266" t="s">
        <v>1933</v>
      </c>
      <c r="F1266" t="s">
        <v>1921</v>
      </c>
      <c r="G1266" s="1">
        <v>4185</v>
      </c>
      <c r="H1266">
        <v>5</v>
      </c>
      <c r="I1266">
        <v>0</v>
      </c>
      <c r="J1266" s="1">
        <v>10881</v>
      </c>
      <c r="K1266" t="s">
        <v>9123</v>
      </c>
      <c r="L1266" t="s">
        <v>9135</v>
      </c>
      <c r="M1266" t="s">
        <v>10032</v>
      </c>
      <c r="N1266" t="s">
        <v>8536</v>
      </c>
      <c r="O1266" t="s">
        <v>8770</v>
      </c>
      <c r="P1266" t="s">
        <v>8575</v>
      </c>
      <c r="Q1266">
        <v>46350</v>
      </c>
      <c r="R1266" t="s">
        <v>8551</v>
      </c>
      <c r="S1266" t="s">
        <v>8155</v>
      </c>
      <c r="T1266" t="s">
        <v>7736</v>
      </c>
    </row>
    <row r="1267" spans="1:20" x14ac:dyDescent="0.25">
      <c r="A1267" t="s">
        <v>1934</v>
      </c>
      <c r="B1267" s="2">
        <v>42980</v>
      </c>
      <c r="C1267" s="2">
        <v>42985</v>
      </c>
      <c r="D1267" t="s">
        <v>19</v>
      </c>
      <c r="E1267" t="s">
        <v>1935</v>
      </c>
      <c r="F1267" t="s">
        <v>1936</v>
      </c>
      <c r="G1267" s="1">
        <v>657</v>
      </c>
      <c r="H1267">
        <v>3</v>
      </c>
      <c r="I1267">
        <v>0</v>
      </c>
      <c r="J1267" s="1">
        <v>17739</v>
      </c>
      <c r="K1267" t="s">
        <v>9128</v>
      </c>
      <c r="L1267" t="s">
        <v>9137</v>
      </c>
      <c r="M1267" t="s">
        <v>10037</v>
      </c>
      <c r="N1267" t="s">
        <v>8536</v>
      </c>
      <c r="O1267" t="s">
        <v>8556</v>
      </c>
      <c r="P1267" t="s">
        <v>8541</v>
      </c>
      <c r="Q1267">
        <v>94122</v>
      </c>
      <c r="R1267" t="s">
        <v>8542</v>
      </c>
      <c r="S1267" t="s">
        <v>8156</v>
      </c>
      <c r="T1267" t="s">
        <v>7736</v>
      </c>
    </row>
    <row r="1268" spans="1:20" x14ac:dyDescent="0.25">
      <c r="A1268" t="s">
        <v>1937</v>
      </c>
      <c r="B1268" s="2">
        <v>41997</v>
      </c>
      <c r="C1268" s="2">
        <v>42002</v>
      </c>
      <c r="D1268" t="s">
        <v>19</v>
      </c>
      <c r="E1268" t="s">
        <v>169</v>
      </c>
      <c r="F1268" t="s">
        <v>775</v>
      </c>
      <c r="G1268" s="1">
        <v>14286</v>
      </c>
      <c r="H1268">
        <v>1</v>
      </c>
      <c r="I1268">
        <v>0</v>
      </c>
      <c r="J1268" s="1">
        <v>414294</v>
      </c>
      <c r="K1268" t="s">
        <v>9128</v>
      </c>
      <c r="L1268" t="s">
        <v>9133</v>
      </c>
      <c r="M1268" t="s">
        <v>9526</v>
      </c>
      <c r="N1268" t="s">
        <v>8536</v>
      </c>
      <c r="O1268" t="s">
        <v>8540</v>
      </c>
      <c r="P1268" t="s">
        <v>8541</v>
      </c>
      <c r="Q1268">
        <v>90045</v>
      </c>
      <c r="R1268" t="s">
        <v>8542</v>
      </c>
      <c r="S1268" t="s">
        <v>7774</v>
      </c>
      <c r="T1268" t="s">
        <v>7738</v>
      </c>
    </row>
    <row r="1269" spans="1:20" x14ac:dyDescent="0.25">
      <c r="A1269" t="s">
        <v>1937</v>
      </c>
      <c r="B1269" s="2">
        <v>41997</v>
      </c>
      <c r="C1269" s="2">
        <v>42002</v>
      </c>
      <c r="D1269" t="s">
        <v>19</v>
      </c>
      <c r="E1269" t="s">
        <v>169</v>
      </c>
      <c r="F1269" t="s">
        <v>135</v>
      </c>
      <c r="G1269" s="1">
        <v>292272</v>
      </c>
      <c r="H1269">
        <v>6</v>
      </c>
      <c r="I1269">
        <v>2</v>
      </c>
      <c r="J1269" s="1">
        <v>18267</v>
      </c>
      <c r="K1269" t="s">
        <v>9123</v>
      </c>
      <c r="L1269" t="s">
        <v>9126</v>
      </c>
      <c r="M1269" t="s">
        <v>9204</v>
      </c>
      <c r="N1269" t="s">
        <v>8536</v>
      </c>
      <c r="O1269" t="s">
        <v>8540</v>
      </c>
      <c r="P1269" t="s">
        <v>8541</v>
      </c>
      <c r="Q1269">
        <v>90045</v>
      </c>
      <c r="R1269" t="s">
        <v>8542</v>
      </c>
      <c r="S1269" t="s">
        <v>7774</v>
      </c>
      <c r="T1269" t="s">
        <v>7738</v>
      </c>
    </row>
    <row r="1270" spans="1:20" x14ac:dyDescent="0.25">
      <c r="A1270" t="s">
        <v>1938</v>
      </c>
      <c r="B1270" s="2">
        <v>43001</v>
      </c>
      <c r="C1270" s="2">
        <v>43005</v>
      </c>
      <c r="D1270" t="s">
        <v>19</v>
      </c>
      <c r="E1270" t="s">
        <v>1893</v>
      </c>
      <c r="F1270" t="s">
        <v>789</v>
      </c>
      <c r="G1270" s="1">
        <v>29328</v>
      </c>
      <c r="H1270">
        <v>3</v>
      </c>
      <c r="I1270">
        <v>2</v>
      </c>
      <c r="J1270" s="1">
        <v>3666</v>
      </c>
      <c r="K1270" t="s">
        <v>9123</v>
      </c>
      <c r="L1270" t="s">
        <v>9135</v>
      </c>
      <c r="M1270" t="s">
        <v>9532</v>
      </c>
      <c r="N1270" t="s">
        <v>8536</v>
      </c>
      <c r="O1270" t="s">
        <v>8679</v>
      </c>
      <c r="P1270" t="s">
        <v>8598</v>
      </c>
      <c r="Q1270">
        <v>80027</v>
      </c>
      <c r="R1270" t="s">
        <v>8542</v>
      </c>
      <c r="S1270" t="s">
        <v>8148</v>
      </c>
      <c r="T1270" t="s">
        <v>7738</v>
      </c>
    </row>
    <row r="1271" spans="1:20" x14ac:dyDescent="0.25">
      <c r="A1271" t="s">
        <v>1939</v>
      </c>
      <c r="B1271" s="2">
        <v>42890</v>
      </c>
      <c r="C1271" s="2">
        <v>42894</v>
      </c>
      <c r="D1271" t="s">
        <v>19</v>
      </c>
      <c r="E1271" t="s">
        <v>1940</v>
      </c>
      <c r="F1271" t="s">
        <v>1941</v>
      </c>
      <c r="G1271" s="1">
        <v>1248</v>
      </c>
      <c r="H1271">
        <v>2</v>
      </c>
      <c r="I1271">
        <v>0</v>
      </c>
      <c r="J1271" s="1">
        <v>5616</v>
      </c>
      <c r="K1271" t="s">
        <v>9128</v>
      </c>
      <c r="L1271" t="s">
        <v>9148</v>
      </c>
      <c r="M1271" t="s">
        <v>10038</v>
      </c>
      <c r="N1271" t="s">
        <v>8536</v>
      </c>
      <c r="O1271" t="s">
        <v>8738</v>
      </c>
      <c r="P1271" t="s">
        <v>8588</v>
      </c>
      <c r="Q1271">
        <v>35630</v>
      </c>
      <c r="R1271" t="s">
        <v>8539</v>
      </c>
      <c r="S1271" t="s">
        <v>8157</v>
      </c>
      <c r="T1271" t="s">
        <v>7736</v>
      </c>
    </row>
    <row r="1272" spans="1:20" x14ac:dyDescent="0.25">
      <c r="A1272" t="s">
        <v>1942</v>
      </c>
      <c r="B1272" s="2">
        <v>42481</v>
      </c>
      <c r="C1272" s="2">
        <v>42486</v>
      </c>
      <c r="D1272" t="s">
        <v>19</v>
      </c>
      <c r="E1272" t="s">
        <v>1140</v>
      </c>
      <c r="F1272" t="s">
        <v>1943</v>
      </c>
      <c r="G1272" s="1">
        <v>102336</v>
      </c>
      <c r="H1272">
        <v>4</v>
      </c>
      <c r="I1272">
        <v>2</v>
      </c>
      <c r="J1272" s="1">
        <v>-12792</v>
      </c>
      <c r="K1272" t="s">
        <v>9128</v>
      </c>
      <c r="L1272" t="s">
        <v>9133</v>
      </c>
      <c r="M1272" t="s">
        <v>10039</v>
      </c>
      <c r="N1272" t="s">
        <v>8536</v>
      </c>
      <c r="O1272" t="s">
        <v>8579</v>
      </c>
      <c r="P1272" t="s">
        <v>8566</v>
      </c>
      <c r="Q1272">
        <v>60623</v>
      </c>
      <c r="R1272" t="s">
        <v>8551</v>
      </c>
      <c r="S1272" t="s">
        <v>7997</v>
      </c>
      <c r="T1272" t="s">
        <v>7738</v>
      </c>
    </row>
    <row r="1273" spans="1:20" x14ac:dyDescent="0.25">
      <c r="A1273" t="s">
        <v>1942</v>
      </c>
      <c r="B1273" s="2">
        <v>42481</v>
      </c>
      <c r="C1273" s="2">
        <v>42486</v>
      </c>
      <c r="D1273" t="s">
        <v>19</v>
      </c>
      <c r="E1273" t="s">
        <v>1140</v>
      </c>
      <c r="F1273" t="s">
        <v>1517</v>
      </c>
      <c r="G1273" s="1">
        <v>48792</v>
      </c>
      <c r="H1273">
        <v>3</v>
      </c>
      <c r="I1273">
        <v>8</v>
      </c>
      <c r="J1273" s="1">
        <v>-1268592</v>
      </c>
      <c r="K1273" t="s">
        <v>9128</v>
      </c>
      <c r="L1273" t="s">
        <v>9144</v>
      </c>
      <c r="M1273" t="s">
        <v>9860</v>
      </c>
      <c r="N1273" t="s">
        <v>8536</v>
      </c>
      <c r="O1273" t="s">
        <v>8579</v>
      </c>
      <c r="P1273" t="s">
        <v>8566</v>
      </c>
      <c r="Q1273">
        <v>60623</v>
      </c>
      <c r="R1273" t="s">
        <v>8551</v>
      </c>
      <c r="S1273" t="s">
        <v>7997</v>
      </c>
      <c r="T1273" t="s">
        <v>7738</v>
      </c>
    </row>
    <row r="1274" spans="1:20" x14ac:dyDescent="0.25">
      <c r="A1274" t="s">
        <v>1942</v>
      </c>
      <c r="B1274" s="2">
        <v>42481</v>
      </c>
      <c r="C1274" s="2">
        <v>42486</v>
      </c>
      <c r="D1274" t="s">
        <v>19</v>
      </c>
      <c r="E1274" t="s">
        <v>1140</v>
      </c>
      <c r="F1274" t="s">
        <v>1944</v>
      </c>
      <c r="G1274" s="1">
        <v>44848</v>
      </c>
      <c r="H1274">
        <v>8</v>
      </c>
      <c r="I1274">
        <v>8</v>
      </c>
      <c r="J1274" s="1">
        <v>-67272</v>
      </c>
      <c r="K1274" t="s">
        <v>9128</v>
      </c>
      <c r="L1274" t="s">
        <v>9142</v>
      </c>
      <c r="M1274" t="s">
        <v>10040</v>
      </c>
      <c r="N1274" t="s">
        <v>8536</v>
      </c>
      <c r="O1274" t="s">
        <v>8579</v>
      </c>
      <c r="P1274" t="s">
        <v>8566</v>
      </c>
      <c r="Q1274">
        <v>60623</v>
      </c>
      <c r="R1274" t="s">
        <v>8551</v>
      </c>
      <c r="S1274" t="s">
        <v>7997</v>
      </c>
      <c r="T1274" t="s">
        <v>7738</v>
      </c>
    </row>
    <row r="1275" spans="1:20" x14ac:dyDescent="0.25">
      <c r="A1275" t="s">
        <v>1945</v>
      </c>
      <c r="B1275" s="2">
        <v>42516</v>
      </c>
      <c r="C1275" s="2">
        <v>42516</v>
      </c>
      <c r="D1275" t="s">
        <v>654</v>
      </c>
      <c r="E1275" t="s">
        <v>1724</v>
      </c>
      <c r="F1275" t="s">
        <v>1579</v>
      </c>
      <c r="G1275" s="1">
        <v>10368</v>
      </c>
      <c r="H1275">
        <v>2</v>
      </c>
      <c r="I1275">
        <v>2</v>
      </c>
      <c r="J1275" s="1">
        <v>36288</v>
      </c>
      <c r="K1275" t="s">
        <v>9128</v>
      </c>
      <c r="L1275" t="s">
        <v>9148</v>
      </c>
      <c r="M1275" t="s">
        <v>9883</v>
      </c>
      <c r="N1275" t="s">
        <v>8536</v>
      </c>
      <c r="O1275" t="s">
        <v>8549</v>
      </c>
      <c r="P1275" t="s">
        <v>8550</v>
      </c>
      <c r="Q1275">
        <v>76106</v>
      </c>
      <c r="R1275" t="s">
        <v>8551</v>
      </c>
      <c r="S1275" t="s">
        <v>8122</v>
      </c>
      <c r="T1275" t="s">
        <v>7736</v>
      </c>
    </row>
    <row r="1276" spans="1:20" x14ac:dyDescent="0.25">
      <c r="A1276" t="s">
        <v>1945</v>
      </c>
      <c r="B1276" s="2">
        <v>42516</v>
      </c>
      <c r="C1276" s="2">
        <v>42516</v>
      </c>
      <c r="D1276" t="s">
        <v>654</v>
      </c>
      <c r="E1276" t="s">
        <v>1724</v>
      </c>
      <c r="F1276" t="s">
        <v>1946</v>
      </c>
      <c r="G1276" s="1">
        <v>38843</v>
      </c>
      <c r="H1276">
        <v>5</v>
      </c>
      <c r="I1276">
        <v>3</v>
      </c>
      <c r="J1276" s="1">
        <v>-88784</v>
      </c>
      <c r="K1276" t="s">
        <v>9123</v>
      </c>
      <c r="L1276" t="s">
        <v>9126</v>
      </c>
      <c r="M1276" t="s">
        <v>10041</v>
      </c>
      <c r="N1276" t="s">
        <v>8536</v>
      </c>
      <c r="O1276" t="s">
        <v>8549</v>
      </c>
      <c r="P1276" t="s">
        <v>8550</v>
      </c>
      <c r="Q1276">
        <v>76106</v>
      </c>
      <c r="R1276" t="s">
        <v>8551</v>
      </c>
      <c r="S1276" t="s">
        <v>8122</v>
      </c>
      <c r="T1276" t="s">
        <v>7736</v>
      </c>
    </row>
    <row r="1277" spans="1:20" x14ac:dyDescent="0.25">
      <c r="A1277" t="s">
        <v>1945</v>
      </c>
      <c r="B1277" s="2">
        <v>42516</v>
      </c>
      <c r="C1277" s="2">
        <v>42516</v>
      </c>
      <c r="D1277" t="s">
        <v>654</v>
      </c>
      <c r="E1277" t="s">
        <v>1724</v>
      </c>
      <c r="F1277" t="s">
        <v>211</v>
      </c>
      <c r="G1277" s="1">
        <v>14352</v>
      </c>
      <c r="H1277">
        <v>3</v>
      </c>
      <c r="I1277">
        <v>2</v>
      </c>
      <c r="J1277" s="1">
        <v>52026</v>
      </c>
      <c r="K1277" t="s">
        <v>9128</v>
      </c>
      <c r="L1277" t="s">
        <v>9148</v>
      </c>
      <c r="M1277" t="s">
        <v>9239</v>
      </c>
      <c r="N1277" t="s">
        <v>8536</v>
      </c>
      <c r="O1277" t="s">
        <v>8549</v>
      </c>
      <c r="P1277" t="s">
        <v>8550</v>
      </c>
      <c r="Q1277">
        <v>76106</v>
      </c>
      <c r="R1277" t="s">
        <v>8551</v>
      </c>
      <c r="S1277" t="s">
        <v>8122</v>
      </c>
      <c r="T1277" t="s">
        <v>7736</v>
      </c>
    </row>
    <row r="1278" spans="1:20" x14ac:dyDescent="0.25">
      <c r="A1278" t="s">
        <v>1945</v>
      </c>
      <c r="B1278" s="2">
        <v>42516</v>
      </c>
      <c r="C1278" s="2">
        <v>42516</v>
      </c>
      <c r="D1278" t="s">
        <v>654</v>
      </c>
      <c r="E1278" t="s">
        <v>1724</v>
      </c>
      <c r="F1278" t="s">
        <v>1947</v>
      </c>
      <c r="G1278" s="1">
        <v>63992</v>
      </c>
      <c r="H1278">
        <v>1</v>
      </c>
      <c r="I1278">
        <v>2</v>
      </c>
      <c r="J1278" s="1">
        <v>-71991</v>
      </c>
      <c r="K1278" t="s">
        <v>9139</v>
      </c>
      <c r="L1278" t="s">
        <v>9162</v>
      </c>
      <c r="M1278" t="s">
        <v>10042</v>
      </c>
      <c r="N1278" t="s">
        <v>8536</v>
      </c>
      <c r="O1278" t="s">
        <v>8549</v>
      </c>
      <c r="P1278" t="s">
        <v>8550</v>
      </c>
      <c r="Q1278">
        <v>76106</v>
      </c>
      <c r="R1278" t="s">
        <v>8551</v>
      </c>
      <c r="S1278" t="s">
        <v>8122</v>
      </c>
      <c r="T1278" t="s">
        <v>7736</v>
      </c>
    </row>
    <row r="1279" spans="1:20" x14ac:dyDescent="0.25">
      <c r="A1279" t="s">
        <v>1948</v>
      </c>
      <c r="B1279" s="2">
        <v>42492</v>
      </c>
      <c r="C1279" s="2">
        <v>42497</v>
      </c>
      <c r="D1279" t="s">
        <v>19</v>
      </c>
      <c r="E1279" t="s">
        <v>1949</v>
      </c>
      <c r="F1279" t="s">
        <v>1950</v>
      </c>
      <c r="G1279" s="1">
        <v>86352</v>
      </c>
      <c r="H1279">
        <v>3</v>
      </c>
      <c r="I1279">
        <v>2</v>
      </c>
      <c r="J1279" s="1">
        <v>5397</v>
      </c>
      <c r="K1279" t="s">
        <v>9128</v>
      </c>
      <c r="L1279" t="s">
        <v>9137</v>
      </c>
      <c r="M1279" t="s">
        <v>10043</v>
      </c>
      <c r="N1279" t="s">
        <v>8536</v>
      </c>
      <c r="O1279" t="s">
        <v>8563</v>
      </c>
      <c r="P1279" t="s">
        <v>8550</v>
      </c>
      <c r="Q1279">
        <v>77070</v>
      </c>
      <c r="R1279" t="s">
        <v>8551</v>
      </c>
      <c r="S1279" t="s">
        <v>8158</v>
      </c>
      <c r="T1279" t="s">
        <v>7736</v>
      </c>
    </row>
    <row r="1280" spans="1:20" x14ac:dyDescent="0.25">
      <c r="A1280" t="s">
        <v>1951</v>
      </c>
      <c r="B1280" s="2">
        <v>41890</v>
      </c>
      <c r="C1280" s="2">
        <v>41893</v>
      </c>
      <c r="D1280" t="s">
        <v>79</v>
      </c>
      <c r="E1280" t="s">
        <v>1541</v>
      </c>
      <c r="F1280" t="s">
        <v>1952</v>
      </c>
      <c r="G1280" s="1">
        <v>3297</v>
      </c>
      <c r="H1280">
        <v>3</v>
      </c>
      <c r="I1280">
        <v>0</v>
      </c>
      <c r="J1280" s="1">
        <v>128583</v>
      </c>
      <c r="K1280" t="s">
        <v>9139</v>
      </c>
      <c r="L1280" t="s">
        <v>9162</v>
      </c>
      <c r="M1280" t="s">
        <v>10044</v>
      </c>
      <c r="N1280" t="s">
        <v>8536</v>
      </c>
      <c r="O1280" t="s">
        <v>8784</v>
      </c>
      <c r="P1280" t="s">
        <v>8664</v>
      </c>
      <c r="Q1280">
        <v>31204</v>
      </c>
      <c r="R1280" t="s">
        <v>8539</v>
      </c>
      <c r="S1280" t="s">
        <v>8084</v>
      </c>
      <c r="T1280" t="s">
        <v>7738</v>
      </c>
    </row>
    <row r="1281" spans="1:20" x14ac:dyDescent="0.25">
      <c r="A1281" t="s">
        <v>1951</v>
      </c>
      <c r="B1281" s="2">
        <v>41890</v>
      </c>
      <c r="C1281" s="2">
        <v>41893</v>
      </c>
      <c r="D1281" t="s">
        <v>79</v>
      </c>
      <c r="E1281" t="s">
        <v>1541</v>
      </c>
      <c r="F1281" t="s">
        <v>1953</v>
      </c>
      <c r="G1281" s="1">
        <v>8388</v>
      </c>
      <c r="H1281">
        <v>4</v>
      </c>
      <c r="I1281">
        <v>0</v>
      </c>
      <c r="J1281" s="1">
        <v>301968</v>
      </c>
      <c r="K1281" t="s">
        <v>9139</v>
      </c>
      <c r="L1281" t="s">
        <v>9162</v>
      </c>
      <c r="M1281" t="s">
        <v>10045</v>
      </c>
      <c r="N1281" t="s">
        <v>8536</v>
      </c>
      <c r="O1281" t="s">
        <v>8784</v>
      </c>
      <c r="P1281" t="s">
        <v>8664</v>
      </c>
      <c r="Q1281">
        <v>31204</v>
      </c>
      <c r="R1281" t="s">
        <v>8539</v>
      </c>
      <c r="S1281" t="s">
        <v>8084</v>
      </c>
      <c r="T1281" t="s">
        <v>7738</v>
      </c>
    </row>
    <row r="1282" spans="1:20" x14ac:dyDescent="0.25">
      <c r="A1282" t="s">
        <v>1954</v>
      </c>
      <c r="B1282" s="2">
        <v>42618</v>
      </c>
      <c r="C1282" s="2">
        <v>42619</v>
      </c>
      <c r="D1282" t="s">
        <v>79</v>
      </c>
      <c r="E1282" t="s">
        <v>1365</v>
      </c>
      <c r="F1282" t="s">
        <v>1955</v>
      </c>
      <c r="G1282" s="1">
        <v>2784</v>
      </c>
      <c r="H1282">
        <v>3</v>
      </c>
      <c r="I1282">
        <v>0</v>
      </c>
      <c r="J1282" s="1">
        <v>80736</v>
      </c>
      <c r="K1282" t="s">
        <v>9139</v>
      </c>
      <c r="L1282" t="s">
        <v>9140</v>
      </c>
      <c r="M1282" t="s">
        <v>10046</v>
      </c>
      <c r="N1282" t="s">
        <v>8536</v>
      </c>
      <c r="O1282" t="s">
        <v>8785</v>
      </c>
      <c r="P1282" t="s">
        <v>8602</v>
      </c>
      <c r="Q1282">
        <v>52402</v>
      </c>
      <c r="R1282" t="s">
        <v>8551</v>
      </c>
      <c r="S1282" t="s">
        <v>8047</v>
      </c>
      <c r="T1282" t="s">
        <v>7736</v>
      </c>
    </row>
    <row r="1283" spans="1:20" x14ac:dyDescent="0.25">
      <c r="A1283" t="s">
        <v>1956</v>
      </c>
      <c r="B1283" s="2">
        <v>42834</v>
      </c>
      <c r="C1283" s="2">
        <v>42836</v>
      </c>
      <c r="D1283" t="s">
        <v>79</v>
      </c>
      <c r="E1283" t="s">
        <v>864</v>
      </c>
      <c r="F1283" t="s">
        <v>1957</v>
      </c>
      <c r="G1283" s="1">
        <v>1512</v>
      </c>
      <c r="H1283">
        <v>3</v>
      </c>
      <c r="I1283">
        <v>2</v>
      </c>
      <c r="J1283" s="1">
        <v>4914</v>
      </c>
      <c r="K1283" t="s">
        <v>9128</v>
      </c>
      <c r="L1283" t="s">
        <v>9129</v>
      </c>
      <c r="M1283" t="s">
        <v>10047</v>
      </c>
      <c r="N1283" t="s">
        <v>8536</v>
      </c>
      <c r="O1283" t="s">
        <v>8685</v>
      </c>
      <c r="P1283" t="s">
        <v>8544</v>
      </c>
      <c r="Q1283">
        <v>32216</v>
      </c>
      <c r="R1283" t="s">
        <v>8539</v>
      </c>
      <c r="S1283" t="s">
        <v>7931</v>
      </c>
      <c r="T1283" t="s">
        <v>7736</v>
      </c>
    </row>
    <row r="1284" spans="1:20" x14ac:dyDescent="0.25">
      <c r="A1284" t="s">
        <v>1956</v>
      </c>
      <c r="B1284" s="2">
        <v>42834</v>
      </c>
      <c r="C1284" s="2">
        <v>42836</v>
      </c>
      <c r="D1284" t="s">
        <v>79</v>
      </c>
      <c r="E1284" t="s">
        <v>864</v>
      </c>
      <c r="F1284" t="s">
        <v>1958</v>
      </c>
      <c r="G1284" s="1">
        <v>1743</v>
      </c>
      <c r="H1284">
        <v>1</v>
      </c>
      <c r="I1284">
        <v>7</v>
      </c>
      <c r="J1284" s="1">
        <v>-13363</v>
      </c>
      <c r="K1284" t="s">
        <v>9128</v>
      </c>
      <c r="L1284" t="s">
        <v>9142</v>
      </c>
      <c r="M1284" t="s">
        <v>10048</v>
      </c>
      <c r="N1284" t="s">
        <v>8536</v>
      </c>
      <c r="O1284" t="s">
        <v>8685</v>
      </c>
      <c r="P1284" t="s">
        <v>8544</v>
      </c>
      <c r="Q1284">
        <v>32216</v>
      </c>
      <c r="R1284" t="s">
        <v>8539</v>
      </c>
      <c r="S1284" t="s">
        <v>7931</v>
      </c>
      <c r="T1284" t="s">
        <v>7736</v>
      </c>
    </row>
    <row r="1285" spans="1:20" x14ac:dyDescent="0.25">
      <c r="A1285" t="s">
        <v>1956</v>
      </c>
      <c r="B1285" s="2">
        <v>42834</v>
      </c>
      <c r="C1285" s="2">
        <v>42836</v>
      </c>
      <c r="D1285" t="s">
        <v>79</v>
      </c>
      <c r="E1285" t="s">
        <v>864</v>
      </c>
      <c r="F1285" t="s">
        <v>1959</v>
      </c>
      <c r="G1285" s="1">
        <v>25164</v>
      </c>
      <c r="H1285">
        <v>3</v>
      </c>
      <c r="I1285">
        <v>2</v>
      </c>
      <c r="J1285" s="1">
        <v>88074</v>
      </c>
      <c r="K1285" t="s">
        <v>9128</v>
      </c>
      <c r="L1285" t="s">
        <v>9148</v>
      </c>
      <c r="M1285" t="s">
        <v>10049</v>
      </c>
      <c r="N1285" t="s">
        <v>8536</v>
      </c>
      <c r="O1285" t="s">
        <v>8685</v>
      </c>
      <c r="P1285" t="s">
        <v>8544</v>
      </c>
      <c r="Q1285">
        <v>32216</v>
      </c>
      <c r="R1285" t="s">
        <v>8539</v>
      </c>
      <c r="S1285" t="s">
        <v>7931</v>
      </c>
      <c r="T1285" t="s">
        <v>7736</v>
      </c>
    </row>
    <row r="1286" spans="1:20" x14ac:dyDescent="0.25">
      <c r="A1286" t="s">
        <v>1960</v>
      </c>
      <c r="B1286" s="2">
        <v>42344</v>
      </c>
      <c r="C1286" s="2">
        <v>42350</v>
      </c>
      <c r="D1286" t="s">
        <v>19</v>
      </c>
      <c r="E1286" t="s">
        <v>647</v>
      </c>
      <c r="F1286" t="s">
        <v>1961</v>
      </c>
      <c r="G1286" s="1">
        <v>2772</v>
      </c>
      <c r="H1286">
        <v>7</v>
      </c>
      <c r="I1286">
        <v>8</v>
      </c>
      <c r="J1286" s="1">
        <v>-4851</v>
      </c>
      <c r="K1286" t="s">
        <v>9128</v>
      </c>
      <c r="L1286" t="s">
        <v>9142</v>
      </c>
      <c r="M1286" t="s">
        <v>10050</v>
      </c>
      <c r="N1286" t="s">
        <v>8536</v>
      </c>
      <c r="O1286" t="s">
        <v>8661</v>
      </c>
      <c r="P1286" t="s">
        <v>8550</v>
      </c>
      <c r="Q1286">
        <v>78745</v>
      </c>
      <c r="R1286" t="s">
        <v>8551</v>
      </c>
      <c r="S1286" t="s">
        <v>7885</v>
      </c>
      <c r="T1286" t="s">
        <v>7736</v>
      </c>
    </row>
    <row r="1287" spans="1:20" x14ac:dyDescent="0.25">
      <c r="A1287" t="s">
        <v>1962</v>
      </c>
      <c r="B1287" s="2">
        <v>42547</v>
      </c>
      <c r="C1287" s="2">
        <v>42554</v>
      </c>
      <c r="D1287" t="s">
        <v>19</v>
      </c>
      <c r="E1287" t="s">
        <v>1963</v>
      </c>
      <c r="F1287" t="s">
        <v>773</v>
      </c>
      <c r="G1287" s="1">
        <v>149</v>
      </c>
      <c r="H1287">
        <v>5</v>
      </c>
      <c r="I1287">
        <v>0</v>
      </c>
      <c r="J1287" s="1">
        <v>1043</v>
      </c>
      <c r="K1287" t="s">
        <v>9128</v>
      </c>
      <c r="L1287" t="s">
        <v>9133</v>
      </c>
      <c r="M1287" t="s">
        <v>9525</v>
      </c>
      <c r="N1287" t="s">
        <v>8536</v>
      </c>
      <c r="O1287" t="s">
        <v>8786</v>
      </c>
      <c r="P1287" t="s">
        <v>8675</v>
      </c>
      <c r="Q1287">
        <v>2908</v>
      </c>
      <c r="R1287" t="s">
        <v>8561</v>
      </c>
      <c r="S1287" t="s">
        <v>8159</v>
      </c>
      <c r="T1287" t="s">
        <v>7736</v>
      </c>
    </row>
    <row r="1288" spans="1:20" x14ac:dyDescent="0.25">
      <c r="A1288" t="s">
        <v>1964</v>
      </c>
      <c r="B1288" s="2">
        <v>42189</v>
      </c>
      <c r="C1288" s="2">
        <v>42193</v>
      </c>
      <c r="D1288" t="s">
        <v>19</v>
      </c>
      <c r="E1288" t="s">
        <v>251</v>
      </c>
      <c r="F1288" t="s">
        <v>1965</v>
      </c>
      <c r="G1288" s="1">
        <v>1548</v>
      </c>
      <c r="H1288">
        <v>3</v>
      </c>
      <c r="I1288">
        <v>0</v>
      </c>
      <c r="J1288" s="1">
        <v>44892</v>
      </c>
      <c r="K1288" t="s">
        <v>9128</v>
      </c>
      <c r="L1288" t="s">
        <v>9137</v>
      </c>
      <c r="M1288" t="s">
        <v>10051</v>
      </c>
      <c r="N1288" t="s">
        <v>8536</v>
      </c>
      <c r="O1288" t="s">
        <v>8576</v>
      </c>
      <c r="P1288" t="s">
        <v>8577</v>
      </c>
      <c r="Q1288">
        <v>10035</v>
      </c>
      <c r="R1288" t="s">
        <v>8561</v>
      </c>
      <c r="S1288" t="s">
        <v>7795</v>
      </c>
      <c r="T1288" t="s">
        <v>7744</v>
      </c>
    </row>
    <row r="1289" spans="1:20" x14ac:dyDescent="0.25">
      <c r="A1289" t="s">
        <v>1966</v>
      </c>
      <c r="B1289" s="2">
        <v>42696</v>
      </c>
      <c r="C1289" s="2">
        <v>42700</v>
      </c>
      <c r="D1289" t="s">
        <v>19</v>
      </c>
      <c r="E1289" t="s">
        <v>1967</v>
      </c>
      <c r="F1289" t="s">
        <v>132</v>
      </c>
      <c r="G1289" s="1">
        <v>3988</v>
      </c>
      <c r="H1289">
        <v>2</v>
      </c>
      <c r="I1289">
        <v>0</v>
      </c>
      <c r="J1289" s="1">
        <v>111664</v>
      </c>
      <c r="K1289" t="s">
        <v>9123</v>
      </c>
      <c r="L1289" t="s">
        <v>9135</v>
      </c>
      <c r="M1289" t="s">
        <v>9203</v>
      </c>
      <c r="N1289" t="s">
        <v>8536</v>
      </c>
      <c r="O1289" t="s">
        <v>8576</v>
      </c>
      <c r="P1289" t="s">
        <v>8577</v>
      </c>
      <c r="Q1289">
        <v>10009</v>
      </c>
      <c r="R1289" t="s">
        <v>8561</v>
      </c>
      <c r="S1289" t="s">
        <v>8160</v>
      </c>
      <c r="T1289" t="s">
        <v>7738</v>
      </c>
    </row>
    <row r="1290" spans="1:20" x14ac:dyDescent="0.25">
      <c r="A1290" t="s">
        <v>1966</v>
      </c>
      <c r="B1290" s="2">
        <v>42696</v>
      </c>
      <c r="C1290" s="2">
        <v>42700</v>
      </c>
      <c r="D1290" t="s">
        <v>19</v>
      </c>
      <c r="E1290" t="s">
        <v>1967</v>
      </c>
      <c r="F1290" t="s">
        <v>1089</v>
      </c>
      <c r="G1290" s="1">
        <v>12192</v>
      </c>
      <c r="H1290">
        <v>4</v>
      </c>
      <c r="I1290">
        <v>2</v>
      </c>
      <c r="J1290" s="1">
        <v>41148</v>
      </c>
      <c r="K1290" t="s">
        <v>9128</v>
      </c>
      <c r="L1290" t="s">
        <v>9142</v>
      </c>
      <c r="M1290" t="s">
        <v>9675</v>
      </c>
      <c r="N1290" t="s">
        <v>8536</v>
      </c>
      <c r="O1290" t="s">
        <v>8576</v>
      </c>
      <c r="P1290" t="s">
        <v>8577</v>
      </c>
      <c r="Q1290">
        <v>10009</v>
      </c>
      <c r="R1290" t="s">
        <v>8561</v>
      </c>
      <c r="S1290" t="s">
        <v>8160</v>
      </c>
      <c r="T1290" t="s">
        <v>7738</v>
      </c>
    </row>
    <row r="1291" spans="1:20" x14ac:dyDescent="0.25">
      <c r="A1291" t="s">
        <v>1966</v>
      </c>
      <c r="B1291" s="2">
        <v>42696</v>
      </c>
      <c r="C1291" s="2">
        <v>42700</v>
      </c>
      <c r="D1291" t="s">
        <v>19</v>
      </c>
      <c r="E1291" t="s">
        <v>1967</v>
      </c>
      <c r="F1291" t="s">
        <v>1968</v>
      </c>
      <c r="G1291" s="1">
        <v>2082</v>
      </c>
      <c r="H1291">
        <v>3</v>
      </c>
      <c r="I1291">
        <v>0</v>
      </c>
      <c r="J1291" s="1">
        <v>74952</v>
      </c>
      <c r="K1291" t="s">
        <v>9128</v>
      </c>
      <c r="L1291" t="s">
        <v>9137</v>
      </c>
      <c r="M1291" t="s">
        <v>10052</v>
      </c>
      <c r="N1291" t="s">
        <v>8536</v>
      </c>
      <c r="O1291" t="s">
        <v>8576</v>
      </c>
      <c r="P1291" t="s">
        <v>8577</v>
      </c>
      <c r="Q1291">
        <v>10009</v>
      </c>
      <c r="R1291" t="s">
        <v>8561</v>
      </c>
      <c r="S1291" t="s">
        <v>8160</v>
      </c>
      <c r="T1291" t="s">
        <v>7738</v>
      </c>
    </row>
    <row r="1292" spans="1:20" x14ac:dyDescent="0.25">
      <c r="A1292" t="s">
        <v>1969</v>
      </c>
      <c r="B1292" s="2">
        <v>42684</v>
      </c>
      <c r="C1292" s="2">
        <v>42686</v>
      </c>
      <c r="D1292" t="s">
        <v>79</v>
      </c>
      <c r="E1292" t="s">
        <v>1118</v>
      </c>
      <c r="F1292" t="s">
        <v>1970</v>
      </c>
      <c r="G1292" s="1">
        <v>13216</v>
      </c>
      <c r="H1292">
        <v>4</v>
      </c>
      <c r="I1292">
        <v>2</v>
      </c>
      <c r="J1292" s="1">
        <v>44604</v>
      </c>
      <c r="K1292" t="s">
        <v>9128</v>
      </c>
      <c r="L1292" t="s">
        <v>9142</v>
      </c>
      <c r="M1292" t="s">
        <v>10053</v>
      </c>
      <c r="N1292" t="s">
        <v>8536</v>
      </c>
      <c r="O1292" t="s">
        <v>8556</v>
      </c>
      <c r="P1292" t="s">
        <v>8541</v>
      </c>
      <c r="Q1292">
        <v>94122</v>
      </c>
      <c r="R1292" t="s">
        <v>8542</v>
      </c>
      <c r="S1292" t="s">
        <v>7992</v>
      </c>
      <c r="T1292" t="s">
        <v>7744</v>
      </c>
    </row>
    <row r="1293" spans="1:20" x14ac:dyDescent="0.25">
      <c r="A1293" t="s">
        <v>1969</v>
      </c>
      <c r="B1293" s="2">
        <v>42684</v>
      </c>
      <c r="C1293" s="2">
        <v>42686</v>
      </c>
      <c r="D1293" t="s">
        <v>79</v>
      </c>
      <c r="E1293" t="s">
        <v>1118</v>
      </c>
      <c r="F1293" t="s">
        <v>1831</v>
      </c>
      <c r="G1293" s="1">
        <v>324</v>
      </c>
      <c r="H1293">
        <v>5</v>
      </c>
      <c r="I1293">
        <v>0</v>
      </c>
      <c r="J1293" s="1">
        <v>15552</v>
      </c>
      <c r="K1293" t="s">
        <v>9128</v>
      </c>
      <c r="L1293" t="s">
        <v>9148</v>
      </c>
      <c r="M1293" t="s">
        <v>9990</v>
      </c>
      <c r="N1293" t="s">
        <v>8536</v>
      </c>
      <c r="O1293" t="s">
        <v>8556</v>
      </c>
      <c r="P1293" t="s">
        <v>8541</v>
      </c>
      <c r="Q1293">
        <v>94122</v>
      </c>
      <c r="R1293" t="s">
        <v>8542</v>
      </c>
      <c r="S1293" t="s">
        <v>7992</v>
      </c>
      <c r="T1293" t="s">
        <v>7744</v>
      </c>
    </row>
    <row r="1294" spans="1:20" x14ac:dyDescent="0.25">
      <c r="A1294" t="s">
        <v>1971</v>
      </c>
      <c r="B1294" s="2">
        <v>42243</v>
      </c>
      <c r="C1294" s="2">
        <v>42248</v>
      </c>
      <c r="D1294" t="s">
        <v>19</v>
      </c>
      <c r="E1294" t="s">
        <v>254</v>
      </c>
      <c r="F1294" t="s">
        <v>275</v>
      </c>
      <c r="G1294" s="1">
        <v>3294</v>
      </c>
      <c r="H1294">
        <v>3</v>
      </c>
      <c r="I1294">
        <v>0</v>
      </c>
      <c r="J1294" s="1">
        <v>92232</v>
      </c>
      <c r="K1294" t="s">
        <v>9128</v>
      </c>
      <c r="L1294" t="s">
        <v>9273</v>
      </c>
      <c r="M1294" t="s">
        <v>9274</v>
      </c>
      <c r="N1294" t="s">
        <v>8536</v>
      </c>
      <c r="O1294" t="s">
        <v>8642</v>
      </c>
      <c r="P1294" t="s">
        <v>8541</v>
      </c>
      <c r="Q1294">
        <v>92105</v>
      </c>
      <c r="R1294" t="s">
        <v>8542</v>
      </c>
      <c r="S1294" t="s">
        <v>7796</v>
      </c>
      <c r="T1294" t="s">
        <v>7736</v>
      </c>
    </row>
    <row r="1295" spans="1:20" x14ac:dyDescent="0.25">
      <c r="A1295" t="s">
        <v>1971</v>
      </c>
      <c r="B1295" s="2">
        <v>42243</v>
      </c>
      <c r="C1295" s="2">
        <v>42248</v>
      </c>
      <c r="D1295" t="s">
        <v>19</v>
      </c>
      <c r="E1295" t="s">
        <v>254</v>
      </c>
      <c r="F1295" t="s">
        <v>1972</v>
      </c>
      <c r="G1295" s="1">
        <v>1142</v>
      </c>
      <c r="H1295">
        <v>5</v>
      </c>
      <c r="I1295">
        <v>0</v>
      </c>
      <c r="J1295" s="1">
        <v>52532</v>
      </c>
      <c r="K1295" t="s">
        <v>9128</v>
      </c>
      <c r="L1295" t="s">
        <v>9148</v>
      </c>
      <c r="M1295" t="s">
        <v>10054</v>
      </c>
      <c r="N1295" t="s">
        <v>8536</v>
      </c>
      <c r="O1295" t="s">
        <v>8642</v>
      </c>
      <c r="P1295" t="s">
        <v>8541</v>
      </c>
      <c r="Q1295">
        <v>92105</v>
      </c>
      <c r="R1295" t="s">
        <v>8542</v>
      </c>
      <c r="S1295" t="s">
        <v>7796</v>
      </c>
      <c r="T1295" t="s">
        <v>7736</v>
      </c>
    </row>
    <row r="1296" spans="1:20" x14ac:dyDescent="0.25">
      <c r="A1296" t="s">
        <v>1971</v>
      </c>
      <c r="B1296" s="2">
        <v>42243</v>
      </c>
      <c r="C1296" s="2">
        <v>42248</v>
      </c>
      <c r="D1296" t="s">
        <v>19</v>
      </c>
      <c r="E1296" t="s">
        <v>254</v>
      </c>
      <c r="F1296" t="s">
        <v>179</v>
      </c>
      <c r="G1296" s="1">
        <v>308</v>
      </c>
      <c r="H1296">
        <v>1</v>
      </c>
      <c r="I1296">
        <v>0</v>
      </c>
      <c r="J1296" s="1">
        <v>14784</v>
      </c>
      <c r="K1296" t="s">
        <v>9128</v>
      </c>
      <c r="L1296" t="s">
        <v>9129</v>
      </c>
      <c r="M1296" t="s">
        <v>9225</v>
      </c>
      <c r="N1296" t="s">
        <v>8536</v>
      </c>
      <c r="O1296" t="s">
        <v>8642</v>
      </c>
      <c r="P1296" t="s">
        <v>8541</v>
      </c>
      <c r="Q1296">
        <v>92105</v>
      </c>
      <c r="R1296" t="s">
        <v>8542</v>
      </c>
      <c r="S1296" t="s">
        <v>7796</v>
      </c>
      <c r="T1296" t="s">
        <v>7736</v>
      </c>
    </row>
    <row r="1297" spans="1:20" x14ac:dyDescent="0.25">
      <c r="A1297" t="s">
        <v>1973</v>
      </c>
      <c r="B1297" s="2">
        <v>42149</v>
      </c>
      <c r="C1297" s="2">
        <v>42153</v>
      </c>
      <c r="D1297" t="s">
        <v>19</v>
      </c>
      <c r="E1297" t="s">
        <v>1974</v>
      </c>
      <c r="F1297" t="s">
        <v>1517</v>
      </c>
      <c r="G1297" s="1">
        <v>845728</v>
      </c>
      <c r="H1297">
        <v>13</v>
      </c>
      <c r="I1297">
        <v>2</v>
      </c>
      <c r="J1297" s="1">
        <v>845728</v>
      </c>
      <c r="K1297" t="s">
        <v>9128</v>
      </c>
      <c r="L1297" t="s">
        <v>9144</v>
      </c>
      <c r="M1297" t="s">
        <v>9860</v>
      </c>
      <c r="N1297" t="s">
        <v>8536</v>
      </c>
      <c r="O1297" t="s">
        <v>8787</v>
      </c>
      <c r="P1297" t="s">
        <v>8598</v>
      </c>
      <c r="Q1297">
        <v>81001</v>
      </c>
      <c r="R1297" t="s">
        <v>8542</v>
      </c>
      <c r="S1297" t="s">
        <v>8161</v>
      </c>
      <c r="T1297" t="s">
        <v>7736</v>
      </c>
    </row>
    <row r="1298" spans="1:20" x14ac:dyDescent="0.25">
      <c r="A1298" t="s">
        <v>1975</v>
      </c>
      <c r="B1298" s="2">
        <v>43099</v>
      </c>
      <c r="C1298" s="2">
        <v>43103</v>
      </c>
      <c r="D1298" t="s">
        <v>19</v>
      </c>
      <c r="E1298" t="s">
        <v>1976</v>
      </c>
      <c r="F1298" t="s">
        <v>1076</v>
      </c>
      <c r="G1298" s="1">
        <v>13904</v>
      </c>
      <c r="H1298">
        <v>2</v>
      </c>
      <c r="I1298">
        <v>2</v>
      </c>
      <c r="J1298" s="1">
        <v>45188</v>
      </c>
      <c r="K1298" t="s">
        <v>9128</v>
      </c>
      <c r="L1298" t="s">
        <v>9142</v>
      </c>
      <c r="M1298" t="s">
        <v>9669</v>
      </c>
      <c r="N1298" t="s">
        <v>8536</v>
      </c>
      <c r="O1298" t="s">
        <v>8624</v>
      </c>
      <c r="P1298" t="s">
        <v>8541</v>
      </c>
      <c r="Q1298">
        <v>94533</v>
      </c>
      <c r="R1298" t="s">
        <v>8542</v>
      </c>
      <c r="S1298" t="s">
        <v>8162</v>
      </c>
      <c r="T1298" t="s">
        <v>7738</v>
      </c>
    </row>
    <row r="1299" spans="1:20" x14ac:dyDescent="0.25">
      <c r="A1299" t="s">
        <v>1975</v>
      </c>
      <c r="B1299" s="2">
        <v>43099</v>
      </c>
      <c r="C1299" s="2">
        <v>43103</v>
      </c>
      <c r="D1299" t="s">
        <v>19</v>
      </c>
      <c r="E1299" t="s">
        <v>1976</v>
      </c>
      <c r="F1299" t="s">
        <v>1163</v>
      </c>
      <c r="G1299" s="1">
        <v>2072</v>
      </c>
      <c r="H1299">
        <v>2</v>
      </c>
      <c r="I1299">
        <v>2</v>
      </c>
      <c r="J1299" s="1">
        <v>6475</v>
      </c>
      <c r="K1299" t="s">
        <v>9128</v>
      </c>
      <c r="L1299" t="s">
        <v>9142</v>
      </c>
      <c r="M1299" t="s">
        <v>9707</v>
      </c>
      <c r="N1299" t="s">
        <v>8536</v>
      </c>
      <c r="O1299" t="s">
        <v>8624</v>
      </c>
      <c r="P1299" t="s">
        <v>8541</v>
      </c>
      <c r="Q1299">
        <v>94533</v>
      </c>
      <c r="R1299" t="s">
        <v>8542</v>
      </c>
      <c r="S1299" t="s">
        <v>8162</v>
      </c>
      <c r="T1299" t="s">
        <v>7738</v>
      </c>
    </row>
    <row r="1300" spans="1:20" x14ac:dyDescent="0.25">
      <c r="A1300" t="s">
        <v>1977</v>
      </c>
      <c r="B1300" s="2">
        <v>42712</v>
      </c>
      <c r="C1300" s="2">
        <v>42716</v>
      </c>
      <c r="D1300" t="s">
        <v>11</v>
      </c>
      <c r="E1300" t="s">
        <v>1978</v>
      </c>
      <c r="F1300" t="s">
        <v>921</v>
      </c>
      <c r="G1300" s="1">
        <v>11495</v>
      </c>
      <c r="H1300">
        <v>5</v>
      </c>
      <c r="I1300">
        <v>0</v>
      </c>
      <c r="J1300" s="1">
        <v>2299</v>
      </c>
      <c r="K1300" t="s">
        <v>9139</v>
      </c>
      <c r="L1300" t="s">
        <v>9140</v>
      </c>
      <c r="M1300" t="s">
        <v>9602</v>
      </c>
      <c r="N1300" t="s">
        <v>8536</v>
      </c>
      <c r="O1300" t="s">
        <v>8596</v>
      </c>
      <c r="P1300" t="s">
        <v>8569</v>
      </c>
      <c r="Q1300">
        <v>55106</v>
      </c>
      <c r="R1300" t="s">
        <v>8551</v>
      </c>
      <c r="S1300" t="s">
        <v>8163</v>
      </c>
      <c r="T1300" t="s">
        <v>7738</v>
      </c>
    </row>
    <row r="1301" spans="1:20" x14ac:dyDescent="0.25">
      <c r="A1301" t="s">
        <v>1979</v>
      </c>
      <c r="B1301" s="2">
        <v>42281</v>
      </c>
      <c r="C1301" s="2">
        <v>42284</v>
      </c>
      <c r="D1301" t="s">
        <v>79</v>
      </c>
      <c r="E1301" t="s">
        <v>1819</v>
      </c>
      <c r="F1301" t="s">
        <v>304</v>
      </c>
      <c r="G1301" s="1">
        <v>2696</v>
      </c>
      <c r="H1301">
        <v>2</v>
      </c>
      <c r="I1301">
        <v>0</v>
      </c>
      <c r="J1301" s="1">
        <v>70096</v>
      </c>
      <c r="K1301" t="s">
        <v>9128</v>
      </c>
      <c r="L1301" t="s">
        <v>9133</v>
      </c>
      <c r="M1301" t="s">
        <v>9287</v>
      </c>
      <c r="N1301" t="s">
        <v>8536</v>
      </c>
      <c r="O1301" t="s">
        <v>8556</v>
      </c>
      <c r="P1301" t="s">
        <v>8541</v>
      </c>
      <c r="Q1301">
        <v>94109</v>
      </c>
      <c r="R1301" t="s">
        <v>8542</v>
      </c>
      <c r="S1301" t="s">
        <v>8135</v>
      </c>
      <c r="T1301" t="s">
        <v>7736</v>
      </c>
    </row>
    <row r="1302" spans="1:20" x14ac:dyDescent="0.25">
      <c r="A1302" t="s">
        <v>1980</v>
      </c>
      <c r="B1302" s="2">
        <v>42727</v>
      </c>
      <c r="C1302" s="2">
        <v>42729</v>
      </c>
      <c r="D1302" t="s">
        <v>11</v>
      </c>
      <c r="E1302" t="s">
        <v>398</v>
      </c>
      <c r="F1302" t="s">
        <v>82</v>
      </c>
      <c r="G1302" s="1">
        <v>57276</v>
      </c>
      <c r="H1302">
        <v>6</v>
      </c>
      <c r="I1302">
        <v>0</v>
      </c>
      <c r="J1302" s="1">
        <v>1661004</v>
      </c>
      <c r="K1302" t="s">
        <v>9123</v>
      </c>
      <c r="L1302" t="s">
        <v>9135</v>
      </c>
      <c r="M1302" t="s">
        <v>9174</v>
      </c>
      <c r="N1302" t="s">
        <v>8536</v>
      </c>
      <c r="O1302" t="s">
        <v>8582</v>
      </c>
      <c r="P1302" t="s">
        <v>8583</v>
      </c>
      <c r="Q1302">
        <v>22153</v>
      </c>
      <c r="R1302" t="s">
        <v>8539</v>
      </c>
      <c r="S1302" t="s">
        <v>7833</v>
      </c>
      <c r="T1302" t="s">
        <v>7736</v>
      </c>
    </row>
    <row r="1303" spans="1:20" x14ac:dyDescent="0.25">
      <c r="A1303" t="s">
        <v>1980</v>
      </c>
      <c r="B1303" s="2">
        <v>42727</v>
      </c>
      <c r="C1303" s="2">
        <v>42729</v>
      </c>
      <c r="D1303" t="s">
        <v>11</v>
      </c>
      <c r="E1303" t="s">
        <v>398</v>
      </c>
      <c r="F1303" t="s">
        <v>82</v>
      </c>
      <c r="G1303" s="1">
        <v>28638</v>
      </c>
      <c r="H1303">
        <v>3</v>
      </c>
      <c r="I1303">
        <v>0</v>
      </c>
      <c r="J1303" s="1">
        <v>830502</v>
      </c>
      <c r="K1303" t="s">
        <v>9123</v>
      </c>
      <c r="L1303" t="s">
        <v>9135</v>
      </c>
      <c r="M1303" t="s">
        <v>9174</v>
      </c>
      <c r="N1303" t="s">
        <v>8536</v>
      </c>
      <c r="O1303" t="s">
        <v>8582</v>
      </c>
      <c r="P1303" t="s">
        <v>8583</v>
      </c>
      <c r="Q1303">
        <v>22153</v>
      </c>
      <c r="R1303" t="s">
        <v>8539</v>
      </c>
      <c r="S1303" t="s">
        <v>7833</v>
      </c>
      <c r="T1303" t="s">
        <v>7736</v>
      </c>
    </row>
    <row r="1304" spans="1:20" x14ac:dyDescent="0.25">
      <c r="A1304" t="s">
        <v>1981</v>
      </c>
      <c r="B1304" s="2">
        <v>42266</v>
      </c>
      <c r="C1304" s="2">
        <v>42271</v>
      </c>
      <c r="D1304" t="s">
        <v>11</v>
      </c>
      <c r="E1304" t="s">
        <v>1982</v>
      </c>
      <c r="F1304" t="s">
        <v>1983</v>
      </c>
      <c r="G1304" s="1">
        <v>6196</v>
      </c>
      <c r="H1304">
        <v>2</v>
      </c>
      <c r="I1304">
        <v>0</v>
      </c>
      <c r="J1304" s="1">
        <v>43372</v>
      </c>
      <c r="K1304" t="s">
        <v>9123</v>
      </c>
      <c r="L1304" t="s">
        <v>9124</v>
      </c>
      <c r="M1304" t="s">
        <v>10055</v>
      </c>
      <c r="N1304" t="s">
        <v>8536</v>
      </c>
      <c r="O1304" t="s">
        <v>8653</v>
      </c>
      <c r="P1304" t="s">
        <v>8583</v>
      </c>
      <c r="Q1304">
        <v>22204</v>
      </c>
      <c r="R1304" t="s">
        <v>8539</v>
      </c>
      <c r="S1304" t="s">
        <v>8164</v>
      </c>
      <c r="T1304" t="s">
        <v>7744</v>
      </c>
    </row>
    <row r="1305" spans="1:20" x14ac:dyDescent="0.25">
      <c r="A1305" t="s">
        <v>1984</v>
      </c>
      <c r="B1305" s="2">
        <v>42919</v>
      </c>
      <c r="C1305" s="2">
        <v>42923</v>
      </c>
      <c r="D1305" t="s">
        <v>19</v>
      </c>
      <c r="E1305" t="s">
        <v>1985</v>
      </c>
      <c r="F1305" t="s">
        <v>1986</v>
      </c>
      <c r="G1305" s="1">
        <v>2399</v>
      </c>
      <c r="H1305">
        <v>1</v>
      </c>
      <c r="I1305">
        <v>0</v>
      </c>
      <c r="J1305" s="1">
        <v>55177</v>
      </c>
      <c r="K1305" t="s">
        <v>9123</v>
      </c>
      <c r="L1305" t="s">
        <v>9135</v>
      </c>
      <c r="M1305" t="s">
        <v>10056</v>
      </c>
      <c r="N1305" t="s">
        <v>8536</v>
      </c>
      <c r="O1305" t="s">
        <v>8603</v>
      </c>
      <c r="P1305" t="s">
        <v>8664</v>
      </c>
      <c r="Q1305">
        <v>31907</v>
      </c>
      <c r="R1305" t="s">
        <v>8539</v>
      </c>
      <c r="S1305" t="s">
        <v>8165</v>
      </c>
      <c r="T1305" t="s">
        <v>7736</v>
      </c>
    </row>
    <row r="1306" spans="1:20" x14ac:dyDescent="0.25">
      <c r="A1306" t="s">
        <v>1984</v>
      </c>
      <c r="B1306" s="2">
        <v>42919</v>
      </c>
      <c r="C1306" s="2">
        <v>42923</v>
      </c>
      <c r="D1306" t="s">
        <v>19</v>
      </c>
      <c r="E1306" t="s">
        <v>1985</v>
      </c>
      <c r="F1306" t="s">
        <v>1377</v>
      </c>
      <c r="G1306" s="1">
        <v>28797</v>
      </c>
      <c r="H1306">
        <v>3</v>
      </c>
      <c r="I1306">
        <v>0</v>
      </c>
      <c r="J1306" s="1">
        <v>777519</v>
      </c>
      <c r="K1306" t="s">
        <v>9139</v>
      </c>
      <c r="L1306" t="s">
        <v>9140</v>
      </c>
      <c r="M1306" t="s">
        <v>9802</v>
      </c>
      <c r="N1306" t="s">
        <v>8536</v>
      </c>
      <c r="O1306" t="s">
        <v>8603</v>
      </c>
      <c r="P1306" t="s">
        <v>8664</v>
      </c>
      <c r="Q1306">
        <v>31907</v>
      </c>
      <c r="R1306" t="s">
        <v>8539</v>
      </c>
      <c r="S1306" t="s">
        <v>8165</v>
      </c>
      <c r="T1306" t="s">
        <v>7736</v>
      </c>
    </row>
    <row r="1307" spans="1:20" x14ac:dyDescent="0.25">
      <c r="A1307" t="s">
        <v>1987</v>
      </c>
      <c r="B1307" s="2">
        <v>42565</v>
      </c>
      <c r="C1307" s="2">
        <v>42567</v>
      </c>
      <c r="D1307" t="s">
        <v>11</v>
      </c>
      <c r="E1307" t="s">
        <v>1307</v>
      </c>
      <c r="F1307" t="s">
        <v>1988</v>
      </c>
      <c r="G1307" s="1">
        <v>419944</v>
      </c>
      <c r="H1307">
        <v>7</v>
      </c>
      <c r="I1307">
        <v>2</v>
      </c>
      <c r="J1307" s="1">
        <v>52493</v>
      </c>
      <c r="K1307" t="s">
        <v>9139</v>
      </c>
      <c r="L1307" t="s">
        <v>9140</v>
      </c>
      <c r="M1307" t="s">
        <v>10057</v>
      </c>
      <c r="N1307" t="s">
        <v>8536</v>
      </c>
      <c r="O1307" t="s">
        <v>8563</v>
      </c>
      <c r="P1307" t="s">
        <v>8550</v>
      </c>
      <c r="Q1307">
        <v>77036</v>
      </c>
      <c r="R1307" t="s">
        <v>8551</v>
      </c>
      <c r="S1307" t="s">
        <v>8036</v>
      </c>
      <c r="T1307" t="s">
        <v>7736</v>
      </c>
    </row>
    <row r="1308" spans="1:20" x14ac:dyDescent="0.25">
      <c r="A1308" t="s">
        <v>1989</v>
      </c>
      <c r="B1308" s="2">
        <v>42541</v>
      </c>
      <c r="C1308" s="2">
        <v>42542</v>
      </c>
      <c r="D1308" t="s">
        <v>79</v>
      </c>
      <c r="E1308" t="s">
        <v>490</v>
      </c>
      <c r="F1308" t="s">
        <v>968</v>
      </c>
      <c r="G1308" s="1">
        <v>4676</v>
      </c>
      <c r="H1308">
        <v>7</v>
      </c>
      <c r="I1308">
        <v>0</v>
      </c>
      <c r="J1308" s="1">
        <v>224448</v>
      </c>
      <c r="K1308" t="s">
        <v>9128</v>
      </c>
      <c r="L1308" t="s">
        <v>9148</v>
      </c>
      <c r="M1308" t="s">
        <v>9621</v>
      </c>
      <c r="N1308" t="s">
        <v>8536</v>
      </c>
      <c r="O1308" t="s">
        <v>8612</v>
      </c>
      <c r="P1308" t="s">
        <v>8541</v>
      </c>
      <c r="Q1308">
        <v>91104</v>
      </c>
      <c r="R1308" t="s">
        <v>8542</v>
      </c>
      <c r="S1308" t="s">
        <v>7854</v>
      </c>
      <c r="T1308" t="s">
        <v>7736</v>
      </c>
    </row>
    <row r="1309" spans="1:20" x14ac:dyDescent="0.25">
      <c r="A1309" t="s">
        <v>1989</v>
      </c>
      <c r="B1309" s="2">
        <v>42541</v>
      </c>
      <c r="C1309" s="2">
        <v>42542</v>
      </c>
      <c r="D1309" t="s">
        <v>79</v>
      </c>
      <c r="E1309" t="s">
        <v>490</v>
      </c>
      <c r="F1309" t="s">
        <v>1653</v>
      </c>
      <c r="G1309" s="1">
        <v>17712</v>
      </c>
      <c r="H1309">
        <v>3</v>
      </c>
      <c r="I1309">
        <v>2</v>
      </c>
      <c r="J1309" s="1">
        <v>64206</v>
      </c>
      <c r="K1309" t="s">
        <v>9128</v>
      </c>
      <c r="L1309" t="s">
        <v>9142</v>
      </c>
      <c r="M1309" t="s">
        <v>9913</v>
      </c>
      <c r="N1309" t="s">
        <v>8536</v>
      </c>
      <c r="O1309" t="s">
        <v>8612</v>
      </c>
      <c r="P1309" t="s">
        <v>8541</v>
      </c>
      <c r="Q1309">
        <v>91104</v>
      </c>
      <c r="R1309" t="s">
        <v>8542</v>
      </c>
      <c r="S1309" t="s">
        <v>7854</v>
      </c>
      <c r="T1309" t="s">
        <v>7736</v>
      </c>
    </row>
    <row r="1310" spans="1:20" x14ac:dyDescent="0.25">
      <c r="A1310" t="s">
        <v>1989</v>
      </c>
      <c r="B1310" s="2">
        <v>42541</v>
      </c>
      <c r="C1310" s="2">
        <v>42542</v>
      </c>
      <c r="D1310" t="s">
        <v>79</v>
      </c>
      <c r="E1310" t="s">
        <v>490</v>
      </c>
      <c r="F1310" t="s">
        <v>1990</v>
      </c>
      <c r="G1310" s="1">
        <v>2178</v>
      </c>
      <c r="H1310">
        <v>2</v>
      </c>
      <c r="I1310">
        <v>0</v>
      </c>
      <c r="J1310" s="1">
        <v>56628</v>
      </c>
      <c r="K1310" t="s">
        <v>9128</v>
      </c>
      <c r="L1310" t="s">
        <v>9144</v>
      </c>
      <c r="M1310" t="s">
        <v>10058</v>
      </c>
      <c r="N1310" t="s">
        <v>8536</v>
      </c>
      <c r="O1310" t="s">
        <v>8612</v>
      </c>
      <c r="P1310" t="s">
        <v>8541</v>
      </c>
      <c r="Q1310">
        <v>91104</v>
      </c>
      <c r="R1310" t="s">
        <v>8542</v>
      </c>
      <c r="S1310" t="s">
        <v>7854</v>
      </c>
      <c r="T1310" t="s">
        <v>7736</v>
      </c>
    </row>
    <row r="1311" spans="1:20" x14ac:dyDescent="0.25">
      <c r="A1311" t="s">
        <v>1989</v>
      </c>
      <c r="B1311" s="2">
        <v>42541</v>
      </c>
      <c r="C1311" s="2">
        <v>42542</v>
      </c>
      <c r="D1311" t="s">
        <v>79</v>
      </c>
      <c r="E1311" t="s">
        <v>490</v>
      </c>
      <c r="F1311" t="s">
        <v>801</v>
      </c>
      <c r="G1311" s="1">
        <v>16194</v>
      </c>
      <c r="H1311">
        <v>3</v>
      </c>
      <c r="I1311">
        <v>0</v>
      </c>
      <c r="J1311" s="1">
        <v>97164</v>
      </c>
      <c r="K1311" t="s">
        <v>9128</v>
      </c>
      <c r="L1311" t="s">
        <v>9133</v>
      </c>
      <c r="M1311" t="s">
        <v>9540</v>
      </c>
      <c r="N1311" t="s">
        <v>8536</v>
      </c>
      <c r="O1311" t="s">
        <v>8612</v>
      </c>
      <c r="P1311" t="s">
        <v>8541</v>
      </c>
      <c r="Q1311">
        <v>91104</v>
      </c>
      <c r="R1311" t="s">
        <v>8542</v>
      </c>
      <c r="S1311" t="s">
        <v>7854</v>
      </c>
      <c r="T1311" t="s">
        <v>7736</v>
      </c>
    </row>
    <row r="1312" spans="1:20" x14ac:dyDescent="0.25">
      <c r="A1312" t="s">
        <v>1989</v>
      </c>
      <c r="B1312" s="2">
        <v>42541</v>
      </c>
      <c r="C1312" s="2">
        <v>42542</v>
      </c>
      <c r="D1312" t="s">
        <v>79</v>
      </c>
      <c r="E1312" t="s">
        <v>490</v>
      </c>
      <c r="F1312" t="s">
        <v>1991</v>
      </c>
      <c r="G1312" s="1">
        <v>161568</v>
      </c>
      <c r="H1312">
        <v>2</v>
      </c>
      <c r="I1312">
        <v>2</v>
      </c>
      <c r="J1312" s="1">
        <v>-80784</v>
      </c>
      <c r="K1312" t="s">
        <v>9123</v>
      </c>
      <c r="L1312" t="s">
        <v>9126</v>
      </c>
      <c r="M1312" t="s">
        <v>10059</v>
      </c>
      <c r="N1312" t="s">
        <v>8536</v>
      </c>
      <c r="O1312" t="s">
        <v>8612</v>
      </c>
      <c r="P1312" t="s">
        <v>8541</v>
      </c>
      <c r="Q1312">
        <v>91104</v>
      </c>
      <c r="R1312" t="s">
        <v>8542</v>
      </c>
      <c r="S1312" t="s">
        <v>7854</v>
      </c>
      <c r="T1312" t="s">
        <v>7736</v>
      </c>
    </row>
    <row r="1313" spans="1:20" x14ac:dyDescent="0.25">
      <c r="A1313" t="s">
        <v>1992</v>
      </c>
      <c r="B1313" s="2">
        <v>42713</v>
      </c>
      <c r="C1313" s="2">
        <v>42717</v>
      </c>
      <c r="D1313" t="s">
        <v>19</v>
      </c>
      <c r="E1313" t="s">
        <v>1091</v>
      </c>
      <c r="F1313" t="s">
        <v>1993</v>
      </c>
      <c r="G1313" s="1">
        <v>369</v>
      </c>
      <c r="H1313">
        <v>1</v>
      </c>
      <c r="I1313">
        <v>0</v>
      </c>
      <c r="J1313" s="1">
        <v>17343</v>
      </c>
      <c r="K1313" t="s">
        <v>9128</v>
      </c>
      <c r="L1313" t="s">
        <v>9129</v>
      </c>
      <c r="M1313" t="s">
        <v>10060</v>
      </c>
      <c r="N1313" t="s">
        <v>8536</v>
      </c>
      <c r="O1313" t="s">
        <v>8680</v>
      </c>
      <c r="P1313" t="s">
        <v>8663</v>
      </c>
      <c r="Q1313">
        <v>1841</v>
      </c>
      <c r="R1313" t="s">
        <v>8561</v>
      </c>
      <c r="S1313" t="s">
        <v>7986</v>
      </c>
      <c r="T1313" t="s">
        <v>7736</v>
      </c>
    </row>
    <row r="1314" spans="1:20" x14ac:dyDescent="0.25">
      <c r="A1314" t="s">
        <v>1992</v>
      </c>
      <c r="B1314" s="2">
        <v>42713</v>
      </c>
      <c r="C1314" s="2">
        <v>42717</v>
      </c>
      <c r="D1314" t="s">
        <v>19</v>
      </c>
      <c r="E1314" t="s">
        <v>1091</v>
      </c>
      <c r="F1314" t="s">
        <v>1994</v>
      </c>
      <c r="G1314" s="1">
        <v>12212</v>
      </c>
      <c r="H1314">
        <v>4</v>
      </c>
      <c r="I1314">
        <v>0</v>
      </c>
      <c r="J1314" s="1">
        <v>561752</v>
      </c>
      <c r="K1314" t="s">
        <v>9128</v>
      </c>
      <c r="L1314" t="s">
        <v>9129</v>
      </c>
      <c r="M1314" t="s">
        <v>10061</v>
      </c>
      <c r="N1314" t="s">
        <v>8536</v>
      </c>
      <c r="O1314" t="s">
        <v>8680</v>
      </c>
      <c r="P1314" t="s">
        <v>8663</v>
      </c>
      <c r="Q1314">
        <v>1841</v>
      </c>
      <c r="R1314" t="s">
        <v>8561</v>
      </c>
      <c r="S1314" t="s">
        <v>7986</v>
      </c>
      <c r="T1314" t="s">
        <v>7736</v>
      </c>
    </row>
    <row r="1315" spans="1:20" x14ac:dyDescent="0.25">
      <c r="A1315" t="s">
        <v>1995</v>
      </c>
      <c r="B1315" s="2">
        <v>42637</v>
      </c>
      <c r="C1315" s="2">
        <v>42644</v>
      </c>
      <c r="D1315" t="s">
        <v>19</v>
      </c>
      <c r="E1315" t="s">
        <v>43</v>
      </c>
      <c r="F1315" t="s">
        <v>1319</v>
      </c>
      <c r="G1315" s="1">
        <v>155372</v>
      </c>
      <c r="H1315">
        <v>2</v>
      </c>
      <c r="I1315">
        <v>3</v>
      </c>
      <c r="J1315" s="1">
        <v>-133176</v>
      </c>
      <c r="K1315" t="s">
        <v>9123</v>
      </c>
      <c r="L1315" t="s">
        <v>9126</v>
      </c>
      <c r="M1315" t="s">
        <v>9775</v>
      </c>
      <c r="N1315" t="s">
        <v>8536</v>
      </c>
      <c r="O1315" t="s">
        <v>8603</v>
      </c>
      <c r="P1315" t="s">
        <v>8604</v>
      </c>
      <c r="Q1315">
        <v>43229</v>
      </c>
      <c r="R1315" t="s">
        <v>8561</v>
      </c>
      <c r="S1315" t="s">
        <v>7745</v>
      </c>
      <c r="T1315" t="s">
        <v>7736</v>
      </c>
    </row>
    <row r="1316" spans="1:20" x14ac:dyDescent="0.25">
      <c r="A1316" t="s">
        <v>1996</v>
      </c>
      <c r="B1316" s="2">
        <v>42722</v>
      </c>
      <c r="C1316" s="2">
        <v>42727</v>
      </c>
      <c r="D1316" t="s">
        <v>19</v>
      </c>
      <c r="E1316" t="s">
        <v>1997</v>
      </c>
      <c r="F1316" t="s">
        <v>1998</v>
      </c>
      <c r="G1316" s="1">
        <v>3888</v>
      </c>
      <c r="H1316">
        <v>6</v>
      </c>
      <c r="I1316">
        <v>0</v>
      </c>
      <c r="J1316" s="1">
        <v>186624</v>
      </c>
      <c r="K1316" t="s">
        <v>9128</v>
      </c>
      <c r="L1316" t="s">
        <v>9148</v>
      </c>
      <c r="M1316" t="s">
        <v>10062</v>
      </c>
      <c r="N1316" t="s">
        <v>8536</v>
      </c>
      <c r="O1316" t="s">
        <v>8540</v>
      </c>
      <c r="P1316" t="s">
        <v>8541</v>
      </c>
      <c r="Q1316">
        <v>90032</v>
      </c>
      <c r="R1316" t="s">
        <v>8542</v>
      </c>
      <c r="S1316" t="s">
        <v>8166</v>
      </c>
      <c r="T1316" t="s">
        <v>7738</v>
      </c>
    </row>
    <row r="1317" spans="1:20" x14ac:dyDescent="0.25">
      <c r="A1317" t="s">
        <v>1996</v>
      </c>
      <c r="B1317" s="2">
        <v>42722</v>
      </c>
      <c r="C1317" s="2">
        <v>42727</v>
      </c>
      <c r="D1317" t="s">
        <v>19</v>
      </c>
      <c r="E1317" t="s">
        <v>1997</v>
      </c>
      <c r="F1317" t="s">
        <v>1999</v>
      </c>
      <c r="G1317" s="1">
        <v>18384</v>
      </c>
      <c r="H1317">
        <v>8</v>
      </c>
      <c r="I1317">
        <v>0</v>
      </c>
      <c r="J1317" s="1">
        <v>625056</v>
      </c>
      <c r="K1317" t="s">
        <v>9123</v>
      </c>
      <c r="L1317" t="s">
        <v>9135</v>
      </c>
      <c r="M1317" t="s">
        <v>10063</v>
      </c>
      <c r="N1317" t="s">
        <v>8536</v>
      </c>
      <c r="O1317" t="s">
        <v>8540</v>
      </c>
      <c r="P1317" t="s">
        <v>8541</v>
      </c>
      <c r="Q1317">
        <v>90032</v>
      </c>
      <c r="R1317" t="s">
        <v>8542</v>
      </c>
      <c r="S1317" t="s">
        <v>8166</v>
      </c>
      <c r="T1317" t="s">
        <v>7738</v>
      </c>
    </row>
    <row r="1318" spans="1:20" x14ac:dyDescent="0.25">
      <c r="A1318" t="s">
        <v>1996</v>
      </c>
      <c r="B1318" s="2">
        <v>42722</v>
      </c>
      <c r="C1318" s="2">
        <v>42727</v>
      </c>
      <c r="D1318" t="s">
        <v>19</v>
      </c>
      <c r="E1318" t="s">
        <v>1997</v>
      </c>
      <c r="F1318" t="s">
        <v>825</v>
      </c>
      <c r="G1318" s="1">
        <v>5793</v>
      </c>
      <c r="H1318">
        <v>5</v>
      </c>
      <c r="I1318">
        <v>0</v>
      </c>
      <c r="J1318" s="1">
        <v>28965</v>
      </c>
      <c r="K1318" t="s">
        <v>9128</v>
      </c>
      <c r="L1318" t="s">
        <v>9273</v>
      </c>
      <c r="M1318" t="s">
        <v>9554</v>
      </c>
      <c r="N1318" t="s">
        <v>8536</v>
      </c>
      <c r="O1318" t="s">
        <v>8540</v>
      </c>
      <c r="P1318" t="s">
        <v>8541</v>
      </c>
      <c r="Q1318">
        <v>90032</v>
      </c>
      <c r="R1318" t="s">
        <v>8542</v>
      </c>
      <c r="S1318" t="s">
        <v>8166</v>
      </c>
      <c r="T1318" t="s">
        <v>7738</v>
      </c>
    </row>
    <row r="1319" spans="1:20" x14ac:dyDescent="0.25">
      <c r="A1319" t="s">
        <v>2000</v>
      </c>
      <c r="B1319" s="2">
        <v>43079</v>
      </c>
      <c r="C1319" s="2">
        <v>43083</v>
      </c>
      <c r="D1319" t="s">
        <v>19</v>
      </c>
      <c r="E1319" t="s">
        <v>287</v>
      </c>
      <c r="F1319" t="s">
        <v>2001</v>
      </c>
      <c r="G1319" s="1">
        <v>142</v>
      </c>
      <c r="H1319">
        <v>1</v>
      </c>
      <c r="I1319">
        <v>2</v>
      </c>
      <c r="J1319" s="1">
        <v>33725</v>
      </c>
      <c r="K1319" t="s">
        <v>9139</v>
      </c>
      <c r="L1319" t="s">
        <v>9162</v>
      </c>
      <c r="M1319" t="s">
        <v>10064</v>
      </c>
      <c r="N1319" t="s">
        <v>8536</v>
      </c>
      <c r="O1319" t="s">
        <v>8559</v>
      </c>
      <c r="P1319" t="s">
        <v>8560</v>
      </c>
      <c r="Q1319">
        <v>19120</v>
      </c>
      <c r="R1319" t="s">
        <v>8561</v>
      </c>
      <c r="S1319" t="s">
        <v>7804</v>
      </c>
      <c r="T1319" t="s">
        <v>7736</v>
      </c>
    </row>
    <row r="1320" spans="1:20" x14ac:dyDescent="0.25">
      <c r="A1320" t="s">
        <v>2002</v>
      </c>
      <c r="B1320" s="2">
        <v>41821</v>
      </c>
      <c r="C1320" s="2">
        <v>41825</v>
      </c>
      <c r="D1320" t="s">
        <v>19</v>
      </c>
      <c r="E1320" t="s">
        <v>2003</v>
      </c>
      <c r="F1320" t="s">
        <v>1927</v>
      </c>
      <c r="G1320" s="1">
        <v>57592</v>
      </c>
      <c r="H1320">
        <v>2</v>
      </c>
      <c r="I1320">
        <v>2</v>
      </c>
      <c r="J1320" s="1">
        <v>7199</v>
      </c>
      <c r="K1320" t="s">
        <v>9139</v>
      </c>
      <c r="L1320" t="s">
        <v>9140</v>
      </c>
      <c r="M1320" t="s">
        <v>10035</v>
      </c>
      <c r="N1320" t="s">
        <v>8536</v>
      </c>
      <c r="O1320" t="s">
        <v>8788</v>
      </c>
      <c r="P1320" t="s">
        <v>8544</v>
      </c>
      <c r="Q1320">
        <v>32725</v>
      </c>
      <c r="R1320" t="s">
        <v>8539</v>
      </c>
      <c r="S1320" t="s">
        <v>8167</v>
      </c>
      <c r="T1320" t="s">
        <v>7738</v>
      </c>
    </row>
    <row r="1321" spans="1:20" x14ac:dyDescent="0.25">
      <c r="A1321" t="s">
        <v>2002</v>
      </c>
      <c r="B1321" s="2">
        <v>41821</v>
      </c>
      <c r="C1321" s="2">
        <v>41825</v>
      </c>
      <c r="D1321" t="s">
        <v>19</v>
      </c>
      <c r="E1321" t="s">
        <v>2003</v>
      </c>
      <c r="F1321" t="s">
        <v>1265</v>
      </c>
      <c r="G1321" s="1">
        <v>5184</v>
      </c>
      <c r="H1321">
        <v>6</v>
      </c>
      <c r="I1321">
        <v>7</v>
      </c>
      <c r="J1321" s="1">
        <v>-36288</v>
      </c>
      <c r="K1321" t="s">
        <v>9128</v>
      </c>
      <c r="L1321" t="s">
        <v>9142</v>
      </c>
      <c r="M1321" t="s">
        <v>9752</v>
      </c>
      <c r="N1321" t="s">
        <v>8536</v>
      </c>
      <c r="O1321" t="s">
        <v>8788</v>
      </c>
      <c r="P1321" t="s">
        <v>8544</v>
      </c>
      <c r="Q1321">
        <v>32725</v>
      </c>
      <c r="R1321" t="s">
        <v>8539</v>
      </c>
      <c r="S1321" t="s">
        <v>8167</v>
      </c>
      <c r="T1321" t="s">
        <v>7738</v>
      </c>
    </row>
    <row r="1322" spans="1:20" x14ac:dyDescent="0.25">
      <c r="A1322" t="s">
        <v>2004</v>
      </c>
      <c r="B1322" s="2">
        <v>42769</v>
      </c>
      <c r="C1322" s="2">
        <v>42774</v>
      </c>
      <c r="D1322" t="s">
        <v>19</v>
      </c>
      <c r="E1322" t="s">
        <v>2005</v>
      </c>
      <c r="F1322" t="s">
        <v>1462</v>
      </c>
      <c r="G1322" s="1">
        <v>5229</v>
      </c>
      <c r="H1322">
        <v>3</v>
      </c>
      <c r="I1322">
        <v>7</v>
      </c>
      <c r="J1322" s="1">
        <v>-41832</v>
      </c>
      <c r="K1322" t="s">
        <v>9128</v>
      </c>
      <c r="L1322" t="s">
        <v>9142</v>
      </c>
      <c r="M1322" t="s">
        <v>9837</v>
      </c>
      <c r="N1322" t="s">
        <v>8536</v>
      </c>
      <c r="O1322" t="s">
        <v>8646</v>
      </c>
      <c r="P1322" t="s">
        <v>8604</v>
      </c>
      <c r="Q1322">
        <v>45231</v>
      </c>
      <c r="R1322" t="s">
        <v>8561</v>
      </c>
      <c r="S1322" t="s">
        <v>8168</v>
      </c>
      <c r="T1322" t="s">
        <v>7736</v>
      </c>
    </row>
    <row r="1323" spans="1:20" x14ac:dyDescent="0.25">
      <c r="A1323" t="s">
        <v>2004</v>
      </c>
      <c r="B1323" s="2">
        <v>42769</v>
      </c>
      <c r="C1323" s="2">
        <v>42774</v>
      </c>
      <c r="D1323" t="s">
        <v>19</v>
      </c>
      <c r="E1323" t="s">
        <v>2005</v>
      </c>
      <c r="F1323" t="s">
        <v>1052</v>
      </c>
      <c r="G1323" s="1">
        <v>285552</v>
      </c>
      <c r="H1323">
        <v>2</v>
      </c>
      <c r="I1323">
        <v>2</v>
      </c>
      <c r="J1323" s="1">
        <v>35694</v>
      </c>
      <c r="K1323" t="s">
        <v>9128</v>
      </c>
      <c r="L1323" t="s">
        <v>9133</v>
      </c>
      <c r="M1323" t="s">
        <v>9657</v>
      </c>
      <c r="N1323" t="s">
        <v>8536</v>
      </c>
      <c r="O1323" t="s">
        <v>8646</v>
      </c>
      <c r="P1323" t="s">
        <v>8604</v>
      </c>
      <c r="Q1323">
        <v>45231</v>
      </c>
      <c r="R1323" t="s">
        <v>8561</v>
      </c>
      <c r="S1323" t="s">
        <v>8168</v>
      </c>
      <c r="T1323" t="s">
        <v>7736</v>
      </c>
    </row>
    <row r="1324" spans="1:20" x14ac:dyDescent="0.25">
      <c r="A1324" t="s">
        <v>2006</v>
      </c>
      <c r="B1324" s="2">
        <v>42797</v>
      </c>
      <c r="C1324" s="2">
        <v>42802</v>
      </c>
      <c r="D1324" t="s">
        <v>19</v>
      </c>
      <c r="E1324" t="s">
        <v>2007</v>
      </c>
      <c r="F1324" t="s">
        <v>2008</v>
      </c>
      <c r="G1324" s="1">
        <v>728</v>
      </c>
      <c r="H1324">
        <v>5</v>
      </c>
      <c r="I1324">
        <v>0</v>
      </c>
      <c r="J1324" s="1">
        <v>19656</v>
      </c>
      <c r="K1324" t="s">
        <v>9128</v>
      </c>
      <c r="L1324" t="s">
        <v>9144</v>
      </c>
      <c r="M1324" t="s">
        <v>10065</v>
      </c>
      <c r="N1324" t="s">
        <v>8536</v>
      </c>
      <c r="O1324" t="s">
        <v>8789</v>
      </c>
      <c r="P1324" t="s">
        <v>8538</v>
      </c>
      <c r="Q1324">
        <v>42071</v>
      </c>
      <c r="R1324" t="s">
        <v>8539</v>
      </c>
      <c r="S1324" t="s">
        <v>8169</v>
      </c>
      <c r="T1324" t="s">
        <v>7736</v>
      </c>
    </row>
    <row r="1325" spans="1:20" x14ac:dyDescent="0.25">
      <c r="A1325" t="s">
        <v>2009</v>
      </c>
      <c r="B1325" s="2">
        <v>43017</v>
      </c>
      <c r="C1325" s="2">
        <v>43018</v>
      </c>
      <c r="D1325" t="s">
        <v>79</v>
      </c>
      <c r="E1325" t="s">
        <v>2010</v>
      </c>
      <c r="F1325" t="s">
        <v>2011</v>
      </c>
      <c r="G1325" s="1">
        <v>10816</v>
      </c>
      <c r="H1325">
        <v>4</v>
      </c>
      <c r="I1325">
        <v>2</v>
      </c>
      <c r="J1325" s="1">
        <v>35152</v>
      </c>
      <c r="K1325" t="s">
        <v>9128</v>
      </c>
      <c r="L1325" t="s">
        <v>9148</v>
      </c>
      <c r="M1325" t="s">
        <v>10066</v>
      </c>
      <c r="N1325" t="s">
        <v>8536</v>
      </c>
      <c r="O1325" t="s">
        <v>8606</v>
      </c>
      <c r="P1325" t="s">
        <v>8546</v>
      </c>
      <c r="Q1325">
        <v>28403</v>
      </c>
      <c r="R1325" t="s">
        <v>8539</v>
      </c>
      <c r="S1325" t="s">
        <v>8170</v>
      </c>
      <c r="T1325" t="s">
        <v>7736</v>
      </c>
    </row>
    <row r="1326" spans="1:20" x14ac:dyDescent="0.25">
      <c r="A1326" t="s">
        <v>2012</v>
      </c>
      <c r="B1326" s="2">
        <v>41910</v>
      </c>
      <c r="C1326" s="2">
        <v>41915</v>
      </c>
      <c r="D1326" t="s">
        <v>19</v>
      </c>
      <c r="E1326" t="s">
        <v>2013</v>
      </c>
      <c r="F1326" t="s">
        <v>841</v>
      </c>
      <c r="G1326" s="1">
        <v>4626</v>
      </c>
      <c r="H1326">
        <v>3</v>
      </c>
      <c r="I1326">
        <v>0</v>
      </c>
      <c r="J1326" s="1">
        <v>124902</v>
      </c>
      <c r="K1326" t="s">
        <v>9128</v>
      </c>
      <c r="L1326" t="s">
        <v>9133</v>
      </c>
      <c r="M1326" t="s">
        <v>9562</v>
      </c>
      <c r="N1326" t="s">
        <v>8536</v>
      </c>
      <c r="O1326" t="s">
        <v>8680</v>
      </c>
      <c r="P1326" t="s">
        <v>8663</v>
      </c>
      <c r="Q1326">
        <v>1841</v>
      </c>
      <c r="R1326" t="s">
        <v>8561</v>
      </c>
      <c r="S1326" t="s">
        <v>8171</v>
      </c>
      <c r="T1326" t="s">
        <v>7738</v>
      </c>
    </row>
    <row r="1327" spans="1:20" x14ac:dyDescent="0.25">
      <c r="A1327" t="s">
        <v>2014</v>
      </c>
      <c r="B1327" s="2">
        <v>41786</v>
      </c>
      <c r="C1327" s="2">
        <v>41789</v>
      </c>
      <c r="D1327" t="s">
        <v>79</v>
      </c>
      <c r="E1327" t="s">
        <v>404</v>
      </c>
      <c r="F1327" t="s">
        <v>2015</v>
      </c>
      <c r="G1327" s="1">
        <v>1746</v>
      </c>
      <c r="H1327">
        <v>6</v>
      </c>
      <c r="I1327">
        <v>8</v>
      </c>
      <c r="J1327" s="1">
        <v>-30555</v>
      </c>
      <c r="K1327" t="s">
        <v>9128</v>
      </c>
      <c r="L1327" t="s">
        <v>9142</v>
      </c>
      <c r="M1327" t="s">
        <v>10067</v>
      </c>
      <c r="N1327" t="s">
        <v>8536</v>
      </c>
      <c r="O1327" t="s">
        <v>8579</v>
      </c>
      <c r="P1327" t="s">
        <v>8566</v>
      </c>
      <c r="Q1327">
        <v>60653</v>
      </c>
      <c r="R1327" t="s">
        <v>8551</v>
      </c>
      <c r="S1327" t="s">
        <v>7835</v>
      </c>
      <c r="T1327" t="s">
        <v>7736</v>
      </c>
    </row>
    <row r="1328" spans="1:20" x14ac:dyDescent="0.25">
      <c r="A1328" t="s">
        <v>2016</v>
      </c>
      <c r="B1328" s="2">
        <v>42169</v>
      </c>
      <c r="C1328" s="2">
        <v>42173</v>
      </c>
      <c r="D1328" t="s">
        <v>19</v>
      </c>
      <c r="E1328" t="s">
        <v>251</v>
      </c>
      <c r="F1328" t="s">
        <v>1878</v>
      </c>
      <c r="G1328" s="1">
        <v>51072</v>
      </c>
      <c r="H1328">
        <v>6</v>
      </c>
      <c r="I1328">
        <v>2</v>
      </c>
      <c r="J1328" s="1">
        <v>51072</v>
      </c>
      <c r="K1328" t="s">
        <v>9123</v>
      </c>
      <c r="L1328" t="s">
        <v>9135</v>
      </c>
      <c r="M1328" t="s">
        <v>10012</v>
      </c>
      <c r="N1328" t="s">
        <v>8536</v>
      </c>
      <c r="O1328" t="s">
        <v>8559</v>
      </c>
      <c r="P1328" t="s">
        <v>8560</v>
      </c>
      <c r="Q1328">
        <v>19120</v>
      </c>
      <c r="R1328" t="s">
        <v>8561</v>
      </c>
      <c r="S1328" t="s">
        <v>7795</v>
      </c>
      <c r="T1328" t="s">
        <v>7744</v>
      </c>
    </row>
    <row r="1329" spans="1:20" x14ac:dyDescent="0.25">
      <c r="A1329" t="s">
        <v>2017</v>
      </c>
      <c r="B1329" s="2">
        <v>42459</v>
      </c>
      <c r="C1329" s="2">
        <v>42461</v>
      </c>
      <c r="D1329" t="s">
        <v>79</v>
      </c>
      <c r="E1329" t="s">
        <v>2018</v>
      </c>
      <c r="F1329" t="s">
        <v>1591</v>
      </c>
      <c r="G1329" s="1">
        <v>1134</v>
      </c>
      <c r="H1329">
        <v>1</v>
      </c>
      <c r="I1329">
        <v>0</v>
      </c>
      <c r="J1329" s="1">
        <v>55566</v>
      </c>
      <c r="K1329" t="s">
        <v>9128</v>
      </c>
      <c r="L1329" t="s">
        <v>9148</v>
      </c>
      <c r="M1329" t="s">
        <v>9888</v>
      </c>
      <c r="N1329" t="s">
        <v>8536</v>
      </c>
      <c r="O1329" t="s">
        <v>8746</v>
      </c>
      <c r="P1329" t="s">
        <v>8625</v>
      </c>
      <c r="Q1329">
        <v>6360</v>
      </c>
      <c r="R1329" t="s">
        <v>8561</v>
      </c>
      <c r="S1329" t="s">
        <v>8172</v>
      </c>
      <c r="T1329" t="s">
        <v>7738</v>
      </c>
    </row>
    <row r="1330" spans="1:20" x14ac:dyDescent="0.25">
      <c r="A1330" t="s">
        <v>2019</v>
      </c>
      <c r="B1330" s="2">
        <v>43023</v>
      </c>
      <c r="C1330" s="2">
        <v>43026</v>
      </c>
      <c r="D1330" t="s">
        <v>11</v>
      </c>
      <c r="E1330" t="s">
        <v>2020</v>
      </c>
      <c r="F1330" t="s">
        <v>2021</v>
      </c>
      <c r="G1330" s="1">
        <v>8792</v>
      </c>
      <c r="H1330">
        <v>4</v>
      </c>
      <c r="I1330">
        <v>0</v>
      </c>
      <c r="J1330" s="1">
        <v>26376</v>
      </c>
      <c r="K1330" t="s">
        <v>9128</v>
      </c>
      <c r="L1330" t="s">
        <v>9137</v>
      </c>
      <c r="M1330" t="s">
        <v>10068</v>
      </c>
      <c r="N1330" t="s">
        <v>8536</v>
      </c>
      <c r="O1330" t="s">
        <v>8556</v>
      </c>
      <c r="P1330" t="s">
        <v>8541</v>
      </c>
      <c r="Q1330">
        <v>94110</v>
      </c>
      <c r="R1330" t="s">
        <v>8542</v>
      </c>
      <c r="S1330" t="s">
        <v>8173</v>
      </c>
      <c r="T1330" t="s">
        <v>7744</v>
      </c>
    </row>
    <row r="1331" spans="1:20" x14ac:dyDescent="0.25">
      <c r="A1331" t="s">
        <v>2022</v>
      </c>
      <c r="B1331" s="2">
        <v>42513</v>
      </c>
      <c r="C1331" s="2">
        <v>42517</v>
      </c>
      <c r="D1331" t="s">
        <v>19</v>
      </c>
      <c r="E1331" t="s">
        <v>2023</v>
      </c>
      <c r="F1331" t="s">
        <v>1900</v>
      </c>
      <c r="G1331" s="1">
        <v>3705</v>
      </c>
      <c r="H1331">
        <v>3</v>
      </c>
      <c r="I1331">
        <v>0</v>
      </c>
      <c r="J1331" s="1">
        <v>16302</v>
      </c>
      <c r="K1331" t="s">
        <v>9123</v>
      </c>
      <c r="L1331" t="s">
        <v>9135</v>
      </c>
      <c r="M1331" t="s">
        <v>10022</v>
      </c>
      <c r="N1331" t="s">
        <v>8536</v>
      </c>
      <c r="O1331" t="s">
        <v>8556</v>
      </c>
      <c r="P1331" t="s">
        <v>8541</v>
      </c>
      <c r="Q1331">
        <v>94109</v>
      </c>
      <c r="R1331" t="s">
        <v>8542</v>
      </c>
      <c r="S1331" t="s">
        <v>8174</v>
      </c>
      <c r="T1331" t="s">
        <v>7736</v>
      </c>
    </row>
    <row r="1332" spans="1:20" x14ac:dyDescent="0.25">
      <c r="A1332" t="s">
        <v>2024</v>
      </c>
      <c r="B1332" s="2">
        <v>42888</v>
      </c>
      <c r="C1332" s="2">
        <v>42892</v>
      </c>
      <c r="D1332" t="s">
        <v>19</v>
      </c>
      <c r="E1332" t="s">
        <v>2025</v>
      </c>
      <c r="F1332" t="s">
        <v>1010</v>
      </c>
      <c r="G1332" s="1">
        <v>297</v>
      </c>
      <c r="H1332">
        <v>1</v>
      </c>
      <c r="I1332">
        <v>4</v>
      </c>
      <c r="J1332" s="1">
        <v>-6435</v>
      </c>
      <c r="K1332" t="s">
        <v>9139</v>
      </c>
      <c r="L1332" t="s">
        <v>9140</v>
      </c>
      <c r="M1332" t="s">
        <v>9639</v>
      </c>
      <c r="N1332" t="s">
        <v>8536</v>
      </c>
      <c r="O1332" t="s">
        <v>8739</v>
      </c>
      <c r="P1332" t="s">
        <v>8604</v>
      </c>
      <c r="Q1332">
        <v>44052</v>
      </c>
      <c r="R1332" t="s">
        <v>8561</v>
      </c>
      <c r="S1332" t="s">
        <v>8175</v>
      </c>
      <c r="T1332" t="s">
        <v>7744</v>
      </c>
    </row>
    <row r="1333" spans="1:20" x14ac:dyDescent="0.25">
      <c r="A1333" t="s">
        <v>2024</v>
      </c>
      <c r="B1333" s="2">
        <v>42888</v>
      </c>
      <c r="C1333" s="2">
        <v>42892</v>
      </c>
      <c r="D1333" t="s">
        <v>19</v>
      </c>
      <c r="E1333" t="s">
        <v>2025</v>
      </c>
      <c r="F1333" t="s">
        <v>911</v>
      </c>
      <c r="G1333" s="1">
        <v>2744</v>
      </c>
      <c r="H1333">
        <v>2</v>
      </c>
      <c r="I1333">
        <v>2</v>
      </c>
      <c r="J1333" s="1">
        <v>2401</v>
      </c>
      <c r="K1333" t="s">
        <v>9128</v>
      </c>
      <c r="L1333" t="s">
        <v>9133</v>
      </c>
      <c r="M1333" t="s">
        <v>9597</v>
      </c>
      <c r="N1333" t="s">
        <v>8536</v>
      </c>
      <c r="O1333" t="s">
        <v>8739</v>
      </c>
      <c r="P1333" t="s">
        <v>8604</v>
      </c>
      <c r="Q1333">
        <v>44052</v>
      </c>
      <c r="R1333" t="s">
        <v>8561</v>
      </c>
      <c r="S1333" t="s">
        <v>8175</v>
      </c>
      <c r="T1333" t="s">
        <v>7744</v>
      </c>
    </row>
    <row r="1334" spans="1:20" x14ac:dyDescent="0.25">
      <c r="A1334" t="s">
        <v>2026</v>
      </c>
      <c r="B1334" s="2">
        <v>41686</v>
      </c>
      <c r="C1334" s="2">
        <v>41691</v>
      </c>
      <c r="D1334" t="s">
        <v>19</v>
      </c>
      <c r="E1334" t="s">
        <v>2027</v>
      </c>
      <c r="F1334" t="s">
        <v>1586</v>
      </c>
      <c r="G1334" s="1">
        <v>108</v>
      </c>
      <c r="H1334">
        <v>3</v>
      </c>
      <c r="I1334">
        <v>8</v>
      </c>
      <c r="J1334" s="1">
        <v>-1728</v>
      </c>
      <c r="K1334" t="s">
        <v>9128</v>
      </c>
      <c r="L1334" t="s">
        <v>9142</v>
      </c>
      <c r="M1334" t="s">
        <v>9887</v>
      </c>
      <c r="N1334" t="s">
        <v>8536</v>
      </c>
      <c r="O1334" t="s">
        <v>8633</v>
      </c>
      <c r="P1334" t="s">
        <v>8550</v>
      </c>
      <c r="Q1334">
        <v>75220</v>
      </c>
      <c r="R1334" t="s">
        <v>8551</v>
      </c>
      <c r="S1334" t="s">
        <v>8176</v>
      </c>
      <c r="T1334" t="s">
        <v>7736</v>
      </c>
    </row>
    <row r="1335" spans="1:20" x14ac:dyDescent="0.25">
      <c r="A1335" t="s">
        <v>2026</v>
      </c>
      <c r="B1335" s="2">
        <v>41686</v>
      </c>
      <c r="C1335" s="2">
        <v>41691</v>
      </c>
      <c r="D1335" t="s">
        <v>19</v>
      </c>
      <c r="E1335" t="s">
        <v>2027</v>
      </c>
      <c r="F1335" t="s">
        <v>2028</v>
      </c>
      <c r="G1335" s="1">
        <v>796</v>
      </c>
      <c r="H1335">
        <v>2</v>
      </c>
      <c r="I1335">
        <v>8</v>
      </c>
      <c r="J1335" s="1">
        <v>-1393</v>
      </c>
      <c r="K1335" t="s">
        <v>9128</v>
      </c>
      <c r="L1335" t="s">
        <v>9144</v>
      </c>
      <c r="M1335" t="s">
        <v>10069</v>
      </c>
      <c r="N1335" t="s">
        <v>8536</v>
      </c>
      <c r="O1335" t="s">
        <v>8633</v>
      </c>
      <c r="P1335" t="s">
        <v>8550</v>
      </c>
      <c r="Q1335">
        <v>75220</v>
      </c>
      <c r="R1335" t="s">
        <v>8551</v>
      </c>
      <c r="S1335" t="s">
        <v>8176</v>
      </c>
      <c r="T1335" t="s">
        <v>7736</v>
      </c>
    </row>
    <row r="1336" spans="1:20" x14ac:dyDescent="0.25">
      <c r="A1336" t="s">
        <v>2029</v>
      </c>
      <c r="B1336" s="2">
        <v>41765</v>
      </c>
      <c r="C1336" s="2">
        <v>41769</v>
      </c>
      <c r="D1336" t="s">
        <v>19</v>
      </c>
      <c r="E1336" t="s">
        <v>39</v>
      </c>
      <c r="F1336" t="s">
        <v>1498</v>
      </c>
      <c r="G1336" s="1">
        <v>140736</v>
      </c>
      <c r="H1336">
        <v>8</v>
      </c>
      <c r="I1336">
        <v>2</v>
      </c>
      <c r="J1336" s="1">
        <v>52776</v>
      </c>
      <c r="K1336" t="s">
        <v>9128</v>
      </c>
      <c r="L1336" t="s">
        <v>9142</v>
      </c>
      <c r="M1336" t="s">
        <v>9852</v>
      </c>
      <c r="N1336" t="s">
        <v>8536</v>
      </c>
      <c r="O1336" t="s">
        <v>8540</v>
      </c>
      <c r="P1336" t="s">
        <v>8541</v>
      </c>
      <c r="Q1336">
        <v>90049</v>
      </c>
      <c r="R1336" t="s">
        <v>8542</v>
      </c>
      <c r="S1336" t="s">
        <v>7743</v>
      </c>
      <c r="T1336" t="s">
        <v>7744</v>
      </c>
    </row>
    <row r="1337" spans="1:20" x14ac:dyDescent="0.25">
      <c r="A1337" t="s">
        <v>2030</v>
      </c>
      <c r="B1337" s="2">
        <v>42506</v>
      </c>
      <c r="C1337" s="2">
        <v>42513</v>
      </c>
      <c r="D1337" t="s">
        <v>19</v>
      </c>
      <c r="E1337" t="s">
        <v>2031</v>
      </c>
      <c r="F1337" t="s">
        <v>2032</v>
      </c>
      <c r="G1337" s="1">
        <v>55256</v>
      </c>
      <c r="H1337">
        <v>4</v>
      </c>
      <c r="I1337">
        <v>0</v>
      </c>
      <c r="J1337" s="1">
        <v>0</v>
      </c>
      <c r="K1337" t="s">
        <v>9128</v>
      </c>
      <c r="L1337" t="s">
        <v>9133</v>
      </c>
      <c r="M1337" t="s">
        <v>10070</v>
      </c>
      <c r="N1337" t="s">
        <v>8536</v>
      </c>
      <c r="O1337" t="s">
        <v>8790</v>
      </c>
      <c r="P1337" t="s">
        <v>8625</v>
      </c>
      <c r="Q1337">
        <v>6457</v>
      </c>
      <c r="R1337" t="s">
        <v>8561</v>
      </c>
      <c r="S1337" t="s">
        <v>8177</v>
      </c>
      <c r="T1337" t="s">
        <v>7736</v>
      </c>
    </row>
    <row r="1338" spans="1:20" x14ac:dyDescent="0.25">
      <c r="A1338" t="s">
        <v>2033</v>
      </c>
      <c r="B1338" s="2">
        <v>42827</v>
      </c>
      <c r="C1338" s="2">
        <v>42832</v>
      </c>
      <c r="D1338" t="s">
        <v>19</v>
      </c>
      <c r="E1338" t="s">
        <v>2034</v>
      </c>
      <c r="F1338" t="s">
        <v>1921</v>
      </c>
      <c r="G1338" s="1">
        <v>2511</v>
      </c>
      <c r="H1338">
        <v>3</v>
      </c>
      <c r="I1338">
        <v>0</v>
      </c>
      <c r="J1338" s="1">
        <v>65286</v>
      </c>
      <c r="K1338" t="s">
        <v>9123</v>
      </c>
      <c r="L1338" t="s">
        <v>9135</v>
      </c>
      <c r="M1338" t="s">
        <v>10032</v>
      </c>
      <c r="N1338" t="s">
        <v>8536</v>
      </c>
      <c r="O1338" t="s">
        <v>8540</v>
      </c>
      <c r="P1338" t="s">
        <v>8541</v>
      </c>
      <c r="Q1338">
        <v>90008</v>
      </c>
      <c r="R1338" t="s">
        <v>8542</v>
      </c>
      <c r="S1338" t="s">
        <v>8178</v>
      </c>
      <c r="T1338" t="s">
        <v>7736</v>
      </c>
    </row>
    <row r="1339" spans="1:20" x14ac:dyDescent="0.25">
      <c r="A1339" t="s">
        <v>2035</v>
      </c>
      <c r="B1339" s="2">
        <v>42825</v>
      </c>
      <c r="C1339" s="2">
        <v>42827</v>
      </c>
      <c r="D1339" t="s">
        <v>11</v>
      </c>
      <c r="E1339" t="s">
        <v>2036</v>
      </c>
      <c r="F1339" t="s">
        <v>2037</v>
      </c>
      <c r="G1339" s="1">
        <v>2978</v>
      </c>
      <c r="H1339">
        <v>2</v>
      </c>
      <c r="I1339">
        <v>0</v>
      </c>
      <c r="J1339" s="1">
        <v>80406</v>
      </c>
      <c r="K1339" t="s">
        <v>9123</v>
      </c>
      <c r="L1339" t="s">
        <v>9135</v>
      </c>
      <c r="M1339" t="s">
        <v>10071</v>
      </c>
      <c r="N1339" t="s">
        <v>8536</v>
      </c>
      <c r="O1339" t="s">
        <v>8576</v>
      </c>
      <c r="P1339" t="s">
        <v>8577</v>
      </c>
      <c r="Q1339">
        <v>10011</v>
      </c>
      <c r="R1339" t="s">
        <v>8561</v>
      </c>
      <c r="S1339" t="s">
        <v>8179</v>
      </c>
      <c r="T1339" t="s">
        <v>7736</v>
      </c>
    </row>
    <row r="1340" spans="1:20" x14ac:dyDescent="0.25">
      <c r="A1340" t="s">
        <v>2035</v>
      </c>
      <c r="B1340" s="2">
        <v>42825</v>
      </c>
      <c r="C1340" s="2">
        <v>42827</v>
      </c>
      <c r="D1340" t="s">
        <v>11</v>
      </c>
      <c r="E1340" t="s">
        <v>2036</v>
      </c>
      <c r="F1340" t="s">
        <v>2038</v>
      </c>
      <c r="G1340" s="1">
        <v>67758</v>
      </c>
      <c r="H1340">
        <v>3</v>
      </c>
      <c r="I1340">
        <v>0</v>
      </c>
      <c r="J1340" s="1">
        <v>1761708</v>
      </c>
      <c r="K1340" t="s">
        <v>9139</v>
      </c>
      <c r="L1340" t="s">
        <v>9140</v>
      </c>
      <c r="M1340" t="s">
        <v>10072</v>
      </c>
      <c r="N1340" t="s">
        <v>8536</v>
      </c>
      <c r="O1340" t="s">
        <v>8576</v>
      </c>
      <c r="P1340" t="s">
        <v>8577</v>
      </c>
      <c r="Q1340">
        <v>10011</v>
      </c>
      <c r="R1340" t="s">
        <v>8561</v>
      </c>
      <c r="S1340" t="s">
        <v>8179</v>
      </c>
      <c r="T1340" t="s">
        <v>7736</v>
      </c>
    </row>
    <row r="1341" spans="1:20" x14ac:dyDescent="0.25">
      <c r="A1341" t="s">
        <v>2035</v>
      </c>
      <c r="B1341" s="2">
        <v>42825</v>
      </c>
      <c r="C1341" s="2">
        <v>42827</v>
      </c>
      <c r="D1341" t="s">
        <v>11</v>
      </c>
      <c r="E1341" t="s">
        <v>2036</v>
      </c>
      <c r="F1341" t="s">
        <v>2039</v>
      </c>
      <c r="G1341" s="1">
        <v>7504</v>
      </c>
      <c r="H1341">
        <v>8</v>
      </c>
      <c r="I1341">
        <v>0</v>
      </c>
      <c r="J1341" s="1">
        <v>360192</v>
      </c>
      <c r="K1341" t="s">
        <v>9128</v>
      </c>
      <c r="L1341" t="s">
        <v>9148</v>
      </c>
      <c r="M1341" t="s">
        <v>10073</v>
      </c>
      <c r="N1341" t="s">
        <v>8536</v>
      </c>
      <c r="O1341" t="s">
        <v>8576</v>
      </c>
      <c r="P1341" t="s">
        <v>8577</v>
      </c>
      <c r="Q1341">
        <v>10011</v>
      </c>
      <c r="R1341" t="s">
        <v>8561</v>
      </c>
      <c r="S1341" t="s">
        <v>8179</v>
      </c>
      <c r="T1341" t="s">
        <v>7736</v>
      </c>
    </row>
    <row r="1342" spans="1:20" x14ac:dyDescent="0.25">
      <c r="A1342" t="s">
        <v>2040</v>
      </c>
      <c r="B1342" s="2">
        <v>42737</v>
      </c>
      <c r="C1342" s="2">
        <v>42739</v>
      </c>
      <c r="D1342" t="s">
        <v>79</v>
      </c>
      <c r="E1342" t="s">
        <v>2041</v>
      </c>
      <c r="F1342" t="s">
        <v>2042</v>
      </c>
      <c r="G1342" s="1">
        <v>6957</v>
      </c>
      <c r="H1342">
        <v>2</v>
      </c>
      <c r="I1342">
        <v>5</v>
      </c>
      <c r="J1342" s="1">
        <v>-27828</v>
      </c>
      <c r="K1342" t="s">
        <v>9139</v>
      </c>
      <c r="L1342" t="s">
        <v>9296</v>
      </c>
      <c r="M1342" t="s">
        <v>10074</v>
      </c>
      <c r="N1342" t="s">
        <v>8536</v>
      </c>
      <c r="O1342" t="s">
        <v>8685</v>
      </c>
      <c r="P1342" t="s">
        <v>8546</v>
      </c>
      <c r="Q1342">
        <v>28540</v>
      </c>
      <c r="R1342" t="s">
        <v>8539</v>
      </c>
      <c r="S1342" t="s">
        <v>8180</v>
      </c>
      <c r="T1342" t="s">
        <v>7738</v>
      </c>
    </row>
    <row r="1343" spans="1:20" x14ac:dyDescent="0.25">
      <c r="A1343" t="s">
        <v>2040</v>
      </c>
      <c r="B1343" s="2">
        <v>42737</v>
      </c>
      <c r="C1343" s="2">
        <v>42739</v>
      </c>
      <c r="D1343" t="s">
        <v>79</v>
      </c>
      <c r="E1343" t="s">
        <v>2041</v>
      </c>
      <c r="F1343" t="s">
        <v>1839</v>
      </c>
      <c r="G1343" s="1">
        <v>1566</v>
      </c>
      <c r="H1343">
        <v>5</v>
      </c>
      <c r="I1343">
        <v>7</v>
      </c>
      <c r="J1343" s="1">
        <v>-12528</v>
      </c>
      <c r="K1343" t="s">
        <v>9128</v>
      </c>
      <c r="L1343" t="s">
        <v>9142</v>
      </c>
      <c r="M1343" t="s">
        <v>9994</v>
      </c>
      <c r="N1343" t="s">
        <v>8536</v>
      </c>
      <c r="O1343" t="s">
        <v>8685</v>
      </c>
      <c r="P1343" t="s">
        <v>8546</v>
      </c>
      <c r="Q1343">
        <v>28540</v>
      </c>
      <c r="R1343" t="s">
        <v>8539</v>
      </c>
      <c r="S1343" t="s">
        <v>8180</v>
      </c>
      <c r="T1343" t="s">
        <v>7738</v>
      </c>
    </row>
    <row r="1344" spans="1:20" x14ac:dyDescent="0.25">
      <c r="A1344" t="s">
        <v>2040</v>
      </c>
      <c r="B1344" s="2">
        <v>42737</v>
      </c>
      <c r="C1344" s="2">
        <v>42739</v>
      </c>
      <c r="D1344" t="s">
        <v>79</v>
      </c>
      <c r="E1344" t="s">
        <v>2041</v>
      </c>
      <c r="F1344" t="s">
        <v>69</v>
      </c>
      <c r="G1344" s="1">
        <v>28854</v>
      </c>
      <c r="H1344">
        <v>6</v>
      </c>
      <c r="I1344">
        <v>7</v>
      </c>
      <c r="J1344" s="1">
        <v>-211596</v>
      </c>
      <c r="K1344" t="s">
        <v>9128</v>
      </c>
      <c r="L1344" t="s">
        <v>9142</v>
      </c>
      <c r="M1344" t="s">
        <v>9165</v>
      </c>
      <c r="N1344" t="s">
        <v>8536</v>
      </c>
      <c r="O1344" t="s">
        <v>8685</v>
      </c>
      <c r="P1344" t="s">
        <v>8546</v>
      </c>
      <c r="Q1344">
        <v>28540</v>
      </c>
      <c r="R1344" t="s">
        <v>8539</v>
      </c>
      <c r="S1344" t="s">
        <v>8180</v>
      </c>
      <c r="T1344" t="s">
        <v>7738</v>
      </c>
    </row>
    <row r="1345" spans="1:20" x14ac:dyDescent="0.25">
      <c r="A1345" t="s">
        <v>2043</v>
      </c>
      <c r="B1345" s="2">
        <v>42152</v>
      </c>
      <c r="C1345" s="2">
        <v>42156</v>
      </c>
      <c r="D1345" t="s">
        <v>19</v>
      </c>
      <c r="E1345" t="s">
        <v>188</v>
      </c>
      <c r="F1345" t="s">
        <v>2044</v>
      </c>
      <c r="G1345" s="1">
        <v>4782</v>
      </c>
      <c r="H1345">
        <v>3</v>
      </c>
      <c r="I1345">
        <v>0</v>
      </c>
      <c r="J1345" s="1">
        <v>14346</v>
      </c>
      <c r="K1345" t="s">
        <v>9128</v>
      </c>
      <c r="L1345" t="s">
        <v>9137</v>
      </c>
      <c r="M1345" t="s">
        <v>10075</v>
      </c>
      <c r="N1345" t="s">
        <v>8536</v>
      </c>
      <c r="O1345" t="s">
        <v>8791</v>
      </c>
      <c r="P1345" t="s">
        <v>8577</v>
      </c>
      <c r="Q1345">
        <v>11520</v>
      </c>
      <c r="R1345" t="s">
        <v>8561</v>
      </c>
      <c r="S1345" t="s">
        <v>7779</v>
      </c>
      <c r="T1345" t="s">
        <v>7736</v>
      </c>
    </row>
    <row r="1346" spans="1:20" x14ac:dyDescent="0.25">
      <c r="A1346" t="s">
        <v>2043</v>
      </c>
      <c r="B1346" s="2">
        <v>42152</v>
      </c>
      <c r="C1346" s="2">
        <v>42156</v>
      </c>
      <c r="D1346" t="s">
        <v>19</v>
      </c>
      <c r="E1346" t="s">
        <v>188</v>
      </c>
      <c r="F1346" t="s">
        <v>2045</v>
      </c>
      <c r="G1346" s="1">
        <v>1305</v>
      </c>
      <c r="H1346">
        <v>5</v>
      </c>
      <c r="I1346">
        <v>0</v>
      </c>
      <c r="J1346" s="1">
        <v>6003</v>
      </c>
      <c r="K1346" t="s">
        <v>9128</v>
      </c>
      <c r="L1346" t="s">
        <v>9129</v>
      </c>
      <c r="M1346" t="s">
        <v>10076</v>
      </c>
      <c r="N1346" t="s">
        <v>8536</v>
      </c>
      <c r="O1346" t="s">
        <v>8791</v>
      </c>
      <c r="P1346" t="s">
        <v>8577</v>
      </c>
      <c r="Q1346">
        <v>11520</v>
      </c>
      <c r="R1346" t="s">
        <v>8561</v>
      </c>
      <c r="S1346" t="s">
        <v>7779</v>
      </c>
      <c r="T1346" t="s">
        <v>7736</v>
      </c>
    </row>
    <row r="1347" spans="1:20" x14ac:dyDescent="0.25">
      <c r="A1347" t="s">
        <v>2046</v>
      </c>
      <c r="B1347" s="2">
        <v>41715</v>
      </c>
      <c r="C1347" s="2">
        <v>41722</v>
      </c>
      <c r="D1347" t="s">
        <v>19</v>
      </c>
      <c r="E1347" t="s">
        <v>906</v>
      </c>
      <c r="F1347" t="s">
        <v>1211</v>
      </c>
      <c r="G1347" s="1">
        <v>9378</v>
      </c>
      <c r="H1347">
        <v>2</v>
      </c>
      <c r="I1347">
        <v>0</v>
      </c>
      <c r="J1347" s="1">
        <v>365742</v>
      </c>
      <c r="K1347" t="s">
        <v>9128</v>
      </c>
      <c r="L1347" t="s">
        <v>9144</v>
      </c>
      <c r="M1347" t="s">
        <v>9727</v>
      </c>
      <c r="N1347" t="s">
        <v>8536</v>
      </c>
      <c r="O1347" t="s">
        <v>8641</v>
      </c>
      <c r="P1347" t="s">
        <v>8569</v>
      </c>
      <c r="Q1347">
        <v>55044</v>
      </c>
      <c r="R1347" t="s">
        <v>8551</v>
      </c>
      <c r="S1347" t="s">
        <v>7940</v>
      </c>
      <c r="T1347" t="s">
        <v>7736</v>
      </c>
    </row>
    <row r="1348" spans="1:20" x14ac:dyDescent="0.25">
      <c r="A1348" t="s">
        <v>2046</v>
      </c>
      <c r="B1348" s="2">
        <v>41715</v>
      </c>
      <c r="C1348" s="2">
        <v>41722</v>
      </c>
      <c r="D1348" t="s">
        <v>19</v>
      </c>
      <c r="E1348" t="s">
        <v>906</v>
      </c>
      <c r="F1348" t="s">
        <v>2047</v>
      </c>
      <c r="G1348" s="1">
        <v>4718</v>
      </c>
      <c r="H1348">
        <v>7</v>
      </c>
      <c r="I1348">
        <v>0</v>
      </c>
      <c r="J1348" s="1">
        <v>2359</v>
      </c>
      <c r="K1348" t="s">
        <v>9128</v>
      </c>
      <c r="L1348" t="s">
        <v>9148</v>
      </c>
      <c r="M1348" t="s">
        <v>10077</v>
      </c>
      <c r="N1348" t="s">
        <v>8536</v>
      </c>
      <c r="O1348" t="s">
        <v>8641</v>
      </c>
      <c r="P1348" t="s">
        <v>8569</v>
      </c>
      <c r="Q1348">
        <v>55044</v>
      </c>
      <c r="R1348" t="s">
        <v>8551</v>
      </c>
      <c r="S1348" t="s">
        <v>7940</v>
      </c>
      <c r="T1348" t="s">
        <v>7736</v>
      </c>
    </row>
    <row r="1349" spans="1:20" x14ac:dyDescent="0.25">
      <c r="A1349" t="s">
        <v>2046</v>
      </c>
      <c r="B1349" s="2">
        <v>41715</v>
      </c>
      <c r="C1349" s="2">
        <v>41722</v>
      </c>
      <c r="D1349" t="s">
        <v>19</v>
      </c>
      <c r="E1349" t="s">
        <v>906</v>
      </c>
      <c r="F1349" t="s">
        <v>2048</v>
      </c>
      <c r="G1349" s="1">
        <v>1968</v>
      </c>
      <c r="H1349">
        <v>6</v>
      </c>
      <c r="I1349">
        <v>0</v>
      </c>
      <c r="J1349" s="1">
        <v>57072</v>
      </c>
      <c r="K1349" t="s">
        <v>9128</v>
      </c>
      <c r="L1349" t="s">
        <v>9137</v>
      </c>
      <c r="M1349" t="s">
        <v>10078</v>
      </c>
      <c r="N1349" t="s">
        <v>8536</v>
      </c>
      <c r="O1349" t="s">
        <v>8641</v>
      </c>
      <c r="P1349" t="s">
        <v>8569</v>
      </c>
      <c r="Q1349">
        <v>55044</v>
      </c>
      <c r="R1349" t="s">
        <v>8551</v>
      </c>
      <c r="S1349" t="s">
        <v>7940</v>
      </c>
      <c r="T1349" t="s">
        <v>7736</v>
      </c>
    </row>
    <row r="1350" spans="1:20" x14ac:dyDescent="0.25">
      <c r="A1350" t="s">
        <v>2046</v>
      </c>
      <c r="B1350" s="2">
        <v>41715</v>
      </c>
      <c r="C1350" s="2">
        <v>41722</v>
      </c>
      <c r="D1350" t="s">
        <v>19</v>
      </c>
      <c r="E1350" t="s">
        <v>906</v>
      </c>
      <c r="F1350" t="s">
        <v>2049</v>
      </c>
      <c r="G1350" s="1">
        <v>534</v>
      </c>
      <c r="H1350">
        <v>10</v>
      </c>
      <c r="I1350">
        <v>0</v>
      </c>
      <c r="J1350" s="1">
        <v>25098</v>
      </c>
      <c r="K1350" t="s">
        <v>9128</v>
      </c>
      <c r="L1350" t="s">
        <v>9142</v>
      </c>
      <c r="M1350" t="s">
        <v>10079</v>
      </c>
      <c r="N1350" t="s">
        <v>8536</v>
      </c>
      <c r="O1350" t="s">
        <v>8641</v>
      </c>
      <c r="P1350" t="s">
        <v>8569</v>
      </c>
      <c r="Q1350">
        <v>55044</v>
      </c>
      <c r="R1350" t="s">
        <v>8551</v>
      </c>
      <c r="S1350" t="s">
        <v>7940</v>
      </c>
      <c r="T1350" t="s">
        <v>7736</v>
      </c>
    </row>
    <row r="1351" spans="1:20" x14ac:dyDescent="0.25">
      <c r="A1351" t="s">
        <v>2046</v>
      </c>
      <c r="B1351" s="2">
        <v>41715</v>
      </c>
      <c r="C1351" s="2">
        <v>41722</v>
      </c>
      <c r="D1351" t="s">
        <v>19</v>
      </c>
      <c r="E1351" t="s">
        <v>906</v>
      </c>
      <c r="F1351" t="s">
        <v>2050</v>
      </c>
      <c r="G1351" s="1">
        <v>3588</v>
      </c>
      <c r="H1351">
        <v>6</v>
      </c>
      <c r="I1351">
        <v>0</v>
      </c>
      <c r="J1351" s="1">
        <v>172224</v>
      </c>
      <c r="K1351" t="s">
        <v>9128</v>
      </c>
      <c r="L1351" t="s">
        <v>9142</v>
      </c>
      <c r="M1351" t="s">
        <v>10080</v>
      </c>
      <c r="N1351" t="s">
        <v>8536</v>
      </c>
      <c r="O1351" t="s">
        <v>8641</v>
      </c>
      <c r="P1351" t="s">
        <v>8569</v>
      </c>
      <c r="Q1351">
        <v>55044</v>
      </c>
      <c r="R1351" t="s">
        <v>8551</v>
      </c>
      <c r="S1351" t="s">
        <v>7940</v>
      </c>
      <c r="T1351" t="s">
        <v>7736</v>
      </c>
    </row>
    <row r="1352" spans="1:20" x14ac:dyDescent="0.25">
      <c r="A1352" t="s">
        <v>2051</v>
      </c>
      <c r="B1352" s="2">
        <v>41915</v>
      </c>
      <c r="C1352" s="2">
        <v>41920</v>
      </c>
      <c r="D1352" t="s">
        <v>11</v>
      </c>
      <c r="E1352" t="s">
        <v>2052</v>
      </c>
      <c r="F1352" t="s">
        <v>1736</v>
      </c>
      <c r="G1352" s="1">
        <v>258279</v>
      </c>
      <c r="H1352">
        <v>3</v>
      </c>
      <c r="I1352">
        <v>3</v>
      </c>
      <c r="J1352" s="1">
        <v>-701043</v>
      </c>
      <c r="K1352" t="s">
        <v>9123</v>
      </c>
      <c r="L1352" t="s">
        <v>9126</v>
      </c>
      <c r="M1352" t="s">
        <v>9946</v>
      </c>
      <c r="N1352" t="s">
        <v>8536</v>
      </c>
      <c r="O1352" t="s">
        <v>8727</v>
      </c>
      <c r="P1352" t="s">
        <v>8566</v>
      </c>
      <c r="Q1352">
        <v>60201</v>
      </c>
      <c r="R1352" t="s">
        <v>8551</v>
      </c>
      <c r="S1352" t="s">
        <v>8181</v>
      </c>
      <c r="T1352" t="s">
        <v>7736</v>
      </c>
    </row>
    <row r="1353" spans="1:20" x14ac:dyDescent="0.25">
      <c r="A1353" t="s">
        <v>2053</v>
      </c>
      <c r="B1353" s="2">
        <v>42457</v>
      </c>
      <c r="C1353" s="2">
        <v>42460</v>
      </c>
      <c r="D1353" t="s">
        <v>79</v>
      </c>
      <c r="E1353" t="s">
        <v>2041</v>
      </c>
      <c r="F1353" t="s">
        <v>2054</v>
      </c>
      <c r="G1353" s="1">
        <v>314</v>
      </c>
      <c r="H1353">
        <v>2</v>
      </c>
      <c r="I1353">
        <v>0</v>
      </c>
      <c r="J1353" s="1">
        <v>785</v>
      </c>
      <c r="K1353" t="s">
        <v>9128</v>
      </c>
      <c r="L1353" t="s">
        <v>9133</v>
      </c>
      <c r="M1353" t="s">
        <v>10081</v>
      </c>
      <c r="N1353" t="s">
        <v>8536</v>
      </c>
      <c r="O1353" t="s">
        <v>8653</v>
      </c>
      <c r="P1353" t="s">
        <v>8583</v>
      </c>
      <c r="Q1353">
        <v>22204</v>
      </c>
      <c r="R1353" t="s">
        <v>8539</v>
      </c>
      <c r="S1353" t="s">
        <v>8180</v>
      </c>
      <c r="T1353" t="s">
        <v>7738</v>
      </c>
    </row>
    <row r="1354" spans="1:20" x14ac:dyDescent="0.25">
      <c r="A1354" t="s">
        <v>2055</v>
      </c>
      <c r="B1354" s="2">
        <v>42859</v>
      </c>
      <c r="C1354" s="2">
        <v>42864</v>
      </c>
      <c r="D1354" t="s">
        <v>19</v>
      </c>
      <c r="E1354" t="s">
        <v>1569</v>
      </c>
      <c r="F1354" t="s">
        <v>1057</v>
      </c>
      <c r="G1354" s="1">
        <v>18396</v>
      </c>
      <c r="H1354">
        <v>5</v>
      </c>
      <c r="I1354">
        <v>2</v>
      </c>
      <c r="J1354" s="1">
        <v>206955</v>
      </c>
      <c r="K1354" t="s">
        <v>9139</v>
      </c>
      <c r="L1354" t="s">
        <v>9140</v>
      </c>
      <c r="M1354" t="s">
        <v>9660</v>
      </c>
      <c r="N1354" t="s">
        <v>8536</v>
      </c>
      <c r="O1354" t="s">
        <v>8556</v>
      </c>
      <c r="P1354" t="s">
        <v>8541</v>
      </c>
      <c r="Q1354">
        <v>94109</v>
      </c>
      <c r="R1354" t="s">
        <v>8542</v>
      </c>
      <c r="S1354" t="s">
        <v>8090</v>
      </c>
      <c r="T1354" t="s">
        <v>7738</v>
      </c>
    </row>
    <row r="1355" spans="1:20" x14ac:dyDescent="0.25">
      <c r="A1355" t="s">
        <v>2055</v>
      </c>
      <c r="B1355" s="2">
        <v>42859</v>
      </c>
      <c r="C1355" s="2">
        <v>42864</v>
      </c>
      <c r="D1355" t="s">
        <v>19</v>
      </c>
      <c r="E1355" t="s">
        <v>1569</v>
      </c>
      <c r="F1355" t="s">
        <v>1484</v>
      </c>
      <c r="G1355" s="1">
        <v>1761</v>
      </c>
      <c r="H1355">
        <v>3</v>
      </c>
      <c r="I1355">
        <v>0</v>
      </c>
      <c r="J1355" s="1">
        <v>84528</v>
      </c>
      <c r="K1355" t="s">
        <v>9128</v>
      </c>
      <c r="L1355" t="s">
        <v>9148</v>
      </c>
      <c r="M1355" t="s">
        <v>9844</v>
      </c>
      <c r="N1355" t="s">
        <v>8536</v>
      </c>
      <c r="O1355" t="s">
        <v>8556</v>
      </c>
      <c r="P1355" t="s">
        <v>8541</v>
      </c>
      <c r="Q1355">
        <v>94109</v>
      </c>
      <c r="R1355" t="s">
        <v>8542</v>
      </c>
      <c r="S1355" t="s">
        <v>8090</v>
      </c>
      <c r="T1355" t="s">
        <v>7738</v>
      </c>
    </row>
    <row r="1356" spans="1:20" x14ac:dyDescent="0.25">
      <c r="A1356" t="s">
        <v>2055</v>
      </c>
      <c r="B1356" s="2">
        <v>42859</v>
      </c>
      <c r="C1356" s="2">
        <v>42864</v>
      </c>
      <c r="D1356" t="s">
        <v>19</v>
      </c>
      <c r="E1356" t="s">
        <v>1569</v>
      </c>
      <c r="F1356" t="s">
        <v>445</v>
      </c>
      <c r="G1356" s="1">
        <v>300904</v>
      </c>
      <c r="H1356">
        <v>1</v>
      </c>
      <c r="I1356">
        <v>2</v>
      </c>
      <c r="J1356" s="1">
        <v>112839</v>
      </c>
      <c r="K1356" t="s">
        <v>9123</v>
      </c>
      <c r="L1356" t="s">
        <v>9131</v>
      </c>
      <c r="M1356" t="s">
        <v>9357</v>
      </c>
      <c r="N1356" t="s">
        <v>8536</v>
      </c>
      <c r="O1356" t="s">
        <v>8556</v>
      </c>
      <c r="P1356" t="s">
        <v>8541</v>
      </c>
      <c r="Q1356">
        <v>94109</v>
      </c>
      <c r="R1356" t="s">
        <v>8542</v>
      </c>
      <c r="S1356" t="s">
        <v>8090</v>
      </c>
      <c r="T1356" t="s">
        <v>7738</v>
      </c>
    </row>
    <row r="1357" spans="1:20" x14ac:dyDescent="0.25">
      <c r="A1357" t="s">
        <v>2056</v>
      </c>
      <c r="B1357" s="2">
        <v>41825</v>
      </c>
      <c r="C1357" s="2">
        <v>41825</v>
      </c>
      <c r="D1357" t="s">
        <v>654</v>
      </c>
      <c r="E1357" t="s">
        <v>1940</v>
      </c>
      <c r="F1357" t="s">
        <v>411</v>
      </c>
      <c r="G1357" s="1">
        <v>220776</v>
      </c>
      <c r="H1357">
        <v>3</v>
      </c>
      <c r="I1357">
        <v>2</v>
      </c>
      <c r="J1357" s="1">
        <v>-441552</v>
      </c>
      <c r="K1357" t="s">
        <v>9128</v>
      </c>
      <c r="L1357" t="s">
        <v>9133</v>
      </c>
      <c r="M1357" t="s">
        <v>9338</v>
      </c>
      <c r="N1357" t="s">
        <v>8536</v>
      </c>
      <c r="O1357" t="s">
        <v>8563</v>
      </c>
      <c r="P1357" t="s">
        <v>8550</v>
      </c>
      <c r="Q1357">
        <v>77036</v>
      </c>
      <c r="R1357" t="s">
        <v>8551</v>
      </c>
      <c r="S1357" t="s">
        <v>8157</v>
      </c>
      <c r="T1357" t="s">
        <v>7736</v>
      </c>
    </row>
    <row r="1358" spans="1:20" x14ac:dyDescent="0.25">
      <c r="A1358" t="s">
        <v>2056</v>
      </c>
      <c r="B1358" s="2">
        <v>41825</v>
      </c>
      <c r="C1358" s="2">
        <v>41825</v>
      </c>
      <c r="D1358" t="s">
        <v>654</v>
      </c>
      <c r="E1358" t="s">
        <v>1940</v>
      </c>
      <c r="F1358" t="s">
        <v>1943</v>
      </c>
      <c r="G1358" s="1">
        <v>281424</v>
      </c>
      <c r="H1358">
        <v>11</v>
      </c>
      <c r="I1358">
        <v>2</v>
      </c>
      <c r="J1358" s="1">
        <v>-35178</v>
      </c>
      <c r="K1358" t="s">
        <v>9128</v>
      </c>
      <c r="L1358" t="s">
        <v>9133</v>
      </c>
      <c r="M1358" t="s">
        <v>10039</v>
      </c>
      <c r="N1358" t="s">
        <v>8536</v>
      </c>
      <c r="O1358" t="s">
        <v>8563</v>
      </c>
      <c r="P1358" t="s">
        <v>8550</v>
      </c>
      <c r="Q1358">
        <v>77036</v>
      </c>
      <c r="R1358" t="s">
        <v>8551</v>
      </c>
      <c r="S1358" t="s">
        <v>8157</v>
      </c>
      <c r="T1358" t="s">
        <v>7736</v>
      </c>
    </row>
    <row r="1359" spans="1:20" x14ac:dyDescent="0.25">
      <c r="A1359" t="s">
        <v>2057</v>
      </c>
      <c r="B1359" s="2">
        <v>42495</v>
      </c>
      <c r="C1359" s="2">
        <v>42497</v>
      </c>
      <c r="D1359" t="s">
        <v>79</v>
      </c>
      <c r="E1359" t="s">
        <v>2058</v>
      </c>
      <c r="F1359" t="s">
        <v>2059</v>
      </c>
      <c r="G1359" s="1">
        <v>7914</v>
      </c>
      <c r="H1359">
        <v>3</v>
      </c>
      <c r="I1359">
        <v>0</v>
      </c>
      <c r="J1359" s="1">
        <v>364044</v>
      </c>
      <c r="K1359" t="s">
        <v>9128</v>
      </c>
      <c r="L1359" t="s">
        <v>9148</v>
      </c>
      <c r="M1359" t="s">
        <v>10082</v>
      </c>
      <c r="N1359" t="s">
        <v>8536</v>
      </c>
      <c r="O1359" t="s">
        <v>8679</v>
      </c>
      <c r="P1359" t="s">
        <v>8538</v>
      </c>
      <c r="Q1359">
        <v>40214</v>
      </c>
      <c r="R1359" t="s">
        <v>8539</v>
      </c>
      <c r="S1359" t="s">
        <v>8182</v>
      </c>
      <c r="T1359" t="s">
        <v>7736</v>
      </c>
    </row>
    <row r="1360" spans="1:20" x14ac:dyDescent="0.25">
      <c r="A1360" t="s">
        <v>2060</v>
      </c>
      <c r="B1360" s="2">
        <v>42851</v>
      </c>
      <c r="C1360" s="2">
        <v>42852</v>
      </c>
      <c r="D1360" t="s">
        <v>79</v>
      </c>
      <c r="E1360" t="s">
        <v>2061</v>
      </c>
      <c r="F1360" t="s">
        <v>1071</v>
      </c>
      <c r="G1360" s="1">
        <v>1988</v>
      </c>
      <c r="H1360">
        <v>1</v>
      </c>
      <c r="I1360">
        <v>6</v>
      </c>
      <c r="J1360" s="1">
        <v>-14413</v>
      </c>
      <c r="K1360" t="s">
        <v>9123</v>
      </c>
      <c r="L1360" t="s">
        <v>9135</v>
      </c>
      <c r="M1360" t="s">
        <v>9666</v>
      </c>
      <c r="N1360" t="s">
        <v>8536</v>
      </c>
      <c r="O1360" t="s">
        <v>8549</v>
      </c>
      <c r="P1360" t="s">
        <v>8550</v>
      </c>
      <c r="Q1360">
        <v>76106</v>
      </c>
      <c r="R1360" t="s">
        <v>8551</v>
      </c>
      <c r="S1360" t="s">
        <v>8183</v>
      </c>
      <c r="T1360" t="s">
        <v>7736</v>
      </c>
    </row>
    <row r="1361" spans="1:20" x14ac:dyDescent="0.25">
      <c r="A1361" t="s">
        <v>2062</v>
      </c>
      <c r="B1361" s="2">
        <v>41908</v>
      </c>
      <c r="C1361" s="2">
        <v>41913</v>
      </c>
      <c r="D1361" t="s">
        <v>11</v>
      </c>
      <c r="E1361" t="s">
        <v>2063</v>
      </c>
      <c r="F1361" t="s">
        <v>2064</v>
      </c>
      <c r="G1361" s="1">
        <v>145568</v>
      </c>
      <c r="H1361">
        <v>2</v>
      </c>
      <c r="I1361">
        <v>2</v>
      </c>
      <c r="J1361" s="1">
        <v>0</v>
      </c>
      <c r="K1361" t="s">
        <v>9123</v>
      </c>
      <c r="L1361" t="s">
        <v>9126</v>
      </c>
      <c r="M1361" t="s">
        <v>10083</v>
      </c>
      <c r="N1361" t="s">
        <v>8536</v>
      </c>
      <c r="O1361" t="s">
        <v>8540</v>
      </c>
      <c r="P1361" t="s">
        <v>8541</v>
      </c>
      <c r="Q1361">
        <v>90049</v>
      </c>
      <c r="R1361" t="s">
        <v>8542</v>
      </c>
      <c r="S1361" t="s">
        <v>8184</v>
      </c>
      <c r="T1361" t="s">
        <v>7736</v>
      </c>
    </row>
    <row r="1362" spans="1:20" x14ac:dyDescent="0.25">
      <c r="A1362" t="s">
        <v>2065</v>
      </c>
      <c r="B1362" s="2">
        <v>43027</v>
      </c>
      <c r="C1362" s="2">
        <v>43033</v>
      </c>
      <c r="D1362" t="s">
        <v>19</v>
      </c>
      <c r="E1362" t="s">
        <v>2066</v>
      </c>
      <c r="F1362" t="s">
        <v>1380</v>
      </c>
      <c r="G1362" s="1">
        <v>123256</v>
      </c>
      <c r="H1362">
        <v>7</v>
      </c>
      <c r="I1362">
        <v>2</v>
      </c>
      <c r="J1362" s="1">
        <v>92442</v>
      </c>
      <c r="K1362" t="s">
        <v>9128</v>
      </c>
      <c r="L1362" t="s">
        <v>9137</v>
      </c>
      <c r="M1362" t="s">
        <v>9804</v>
      </c>
      <c r="N1362" t="s">
        <v>8536</v>
      </c>
      <c r="O1362" t="s">
        <v>8559</v>
      </c>
      <c r="P1362" t="s">
        <v>8560</v>
      </c>
      <c r="Q1362">
        <v>19120</v>
      </c>
      <c r="R1362" t="s">
        <v>8561</v>
      </c>
      <c r="S1362" t="s">
        <v>8185</v>
      </c>
      <c r="T1362" t="s">
        <v>7738</v>
      </c>
    </row>
    <row r="1363" spans="1:20" x14ac:dyDescent="0.25">
      <c r="A1363" t="s">
        <v>2065</v>
      </c>
      <c r="B1363" s="2">
        <v>43027</v>
      </c>
      <c r="C1363" s="2">
        <v>43033</v>
      </c>
      <c r="D1363" t="s">
        <v>19</v>
      </c>
      <c r="E1363" t="s">
        <v>2066</v>
      </c>
      <c r="F1363" t="s">
        <v>2067</v>
      </c>
      <c r="G1363" s="1">
        <v>2368</v>
      </c>
      <c r="H1363">
        <v>4</v>
      </c>
      <c r="I1363">
        <v>2</v>
      </c>
      <c r="J1363" s="1">
        <v>74</v>
      </c>
      <c r="K1363" t="s">
        <v>9128</v>
      </c>
      <c r="L1363" t="s">
        <v>9148</v>
      </c>
      <c r="M1363" t="s">
        <v>10084</v>
      </c>
      <c r="N1363" t="s">
        <v>8536</v>
      </c>
      <c r="O1363" t="s">
        <v>8559</v>
      </c>
      <c r="P1363" t="s">
        <v>8560</v>
      </c>
      <c r="Q1363">
        <v>19120</v>
      </c>
      <c r="R1363" t="s">
        <v>8561</v>
      </c>
      <c r="S1363" t="s">
        <v>8185</v>
      </c>
      <c r="T1363" t="s">
        <v>7738</v>
      </c>
    </row>
    <row r="1364" spans="1:20" x14ac:dyDescent="0.25">
      <c r="A1364" t="s">
        <v>2065</v>
      </c>
      <c r="B1364" s="2">
        <v>43027</v>
      </c>
      <c r="C1364" s="2">
        <v>43033</v>
      </c>
      <c r="D1364" t="s">
        <v>19</v>
      </c>
      <c r="E1364" t="s">
        <v>2066</v>
      </c>
      <c r="F1364" t="s">
        <v>2068</v>
      </c>
      <c r="G1364" s="1">
        <v>309576</v>
      </c>
      <c r="H1364">
        <v>4</v>
      </c>
      <c r="I1364">
        <v>4</v>
      </c>
      <c r="J1364" s="1">
        <v>-567556</v>
      </c>
      <c r="K1364" t="s">
        <v>9139</v>
      </c>
      <c r="L1364" t="s">
        <v>9140</v>
      </c>
      <c r="M1364" t="s">
        <v>10085</v>
      </c>
      <c r="N1364" t="s">
        <v>8536</v>
      </c>
      <c r="O1364" t="s">
        <v>8559</v>
      </c>
      <c r="P1364" t="s">
        <v>8560</v>
      </c>
      <c r="Q1364">
        <v>19120</v>
      </c>
      <c r="R1364" t="s">
        <v>8561</v>
      </c>
      <c r="S1364" t="s">
        <v>8185</v>
      </c>
      <c r="T1364" t="s">
        <v>7738</v>
      </c>
    </row>
    <row r="1365" spans="1:20" x14ac:dyDescent="0.25">
      <c r="A1365" t="s">
        <v>2069</v>
      </c>
      <c r="B1365" s="2">
        <v>43049</v>
      </c>
      <c r="C1365" s="2">
        <v>43050</v>
      </c>
      <c r="D1365" t="s">
        <v>79</v>
      </c>
      <c r="E1365" t="s">
        <v>2070</v>
      </c>
      <c r="F1365" t="s">
        <v>1296</v>
      </c>
      <c r="G1365" s="1">
        <v>38388</v>
      </c>
      <c r="H1365">
        <v>14</v>
      </c>
      <c r="I1365">
        <v>7</v>
      </c>
      <c r="J1365" s="1">
        <v>-25592</v>
      </c>
      <c r="K1365" t="s">
        <v>9128</v>
      </c>
      <c r="L1365" t="s">
        <v>9142</v>
      </c>
      <c r="M1365" t="s">
        <v>9762</v>
      </c>
      <c r="N1365" t="s">
        <v>8536</v>
      </c>
      <c r="O1365" t="s">
        <v>8667</v>
      </c>
      <c r="P1365" t="s">
        <v>8581</v>
      </c>
      <c r="Q1365">
        <v>85705</v>
      </c>
      <c r="R1365" t="s">
        <v>8542</v>
      </c>
      <c r="S1365" t="s">
        <v>8186</v>
      </c>
      <c r="T1365" t="s">
        <v>7738</v>
      </c>
    </row>
    <row r="1366" spans="1:20" x14ac:dyDescent="0.25">
      <c r="A1366" t="s">
        <v>2069</v>
      </c>
      <c r="B1366" s="2">
        <v>43049</v>
      </c>
      <c r="C1366" s="2">
        <v>43050</v>
      </c>
      <c r="D1366" t="s">
        <v>79</v>
      </c>
      <c r="E1366" t="s">
        <v>2070</v>
      </c>
      <c r="F1366" t="s">
        <v>2071</v>
      </c>
      <c r="G1366" s="1">
        <v>95994</v>
      </c>
      <c r="H1366">
        <v>2</v>
      </c>
      <c r="I1366">
        <v>7</v>
      </c>
      <c r="J1366" s="1">
        <v>-63996</v>
      </c>
      <c r="K1366" t="s">
        <v>9139</v>
      </c>
      <c r="L1366" t="s">
        <v>9296</v>
      </c>
      <c r="M1366" t="s">
        <v>10086</v>
      </c>
      <c r="N1366" t="s">
        <v>8536</v>
      </c>
      <c r="O1366" t="s">
        <v>8667</v>
      </c>
      <c r="P1366" t="s">
        <v>8581</v>
      </c>
      <c r="Q1366">
        <v>85705</v>
      </c>
      <c r="R1366" t="s">
        <v>8542</v>
      </c>
      <c r="S1366" t="s">
        <v>8186</v>
      </c>
      <c r="T1366" t="s">
        <v>7738</v>
      </c>
    </row>
    <row r="1367" spans="1:20" x14ac:dyDescent="0.25">
      <c r="A1367" t="s">
        <v>2069</v>
      </c>
      <c r="B1367" s="2">
        <v>43049</v>
      </c>
      <c r="C1367" s="2">
        <v>43050</v>
      </c>
      <c r="D1367" t="s">
        <v>79</v>
      </c>
      <c r="E1367" t="s">
        <v>2070</v>
      </c>
      <c r="F1367" t="s">
        <v>2072</v>
      </c>
      <c r="G1367" s="1">
        <v>239952</v>
      </c>
      <c r="H1367">
        <v>6</v>
      </c>
      <c r="I1367">
        <v>2</v>
      </c>
      <c r="J1367" s="1">
        <v>-359928</v>
      </c>
      <c r="K1367" t="s">
        <v>9139</v>
      </c>
      <c r="L1367" t="s">
        <v>9162</v>
      </c>
      <c r="M1367" t="s">
        <v>10087</v>
      </c>
      <c r="N1367" t="s">
        <v>8536</v>
      </c>
      <c r="O1367" t="s">
        <v>8667</v>
      </c>
      <c r="P1367" t="s">
        <v>8581</v>
      </c>
      <c r="Q1367">
        <v>85705</v>
      </c>
      <c r="R1367" t="s">
        <v>8542</v>
      </c>
      <c r="S1367" t="s">
        <v>8186</v>
      </c>
      <c r="T1367" t="s">
        <v>7738</v>
      </c>
    </row>
    <row r="1368" spans="1:20" x14ac:dyDescent="0.25">
      <c r="A1368" t="s">
        <v>2069</v>
      </c>
      <c r="B1368" s="2">
        <v>43049</v>
      </c>
      <c r="C1368" s="2">
        <v>43050</v>
      </c>
      <c r="D1368" t="s">
        <v>79</v>
      </c>
      <c r="E1368" t="s">
        <v>2070</v>
      </c>
      <c r="F1368" t="s">
        <v>423</v>
      </c>
      <c r="G1368" s="1">
        <v>201584</v>
      </c>
      <c r="H1368">
        <v>2</v>
      </c>
      <c r="I1368">
        <v>2</v>
      </c>
      <c r="J1368" s="1">
        <v>151188</v>
      </c>
      <c r="K1368" t="s">
        <v>9139</v>
      </c>
      <c r="L1368" t="s">
        <v>9140</v>
      </c>
      <c r="M1368" t="s">
        <v>9344</v>
      </c>
      <c r="N1368" t="s">
        <v>8536</v>
      </c>
      <c r="O1368" t="s">
        <v>8667</v>
      </c>
      <c r="P1368" t="s">
        <v>8581</v>
      </c>
      <c r="Q1368">
        <v>85705</v>
      </c>
      <c r="R1368" t="s">
        <v>8542</v>
      </c>
      <c r="S1368" t="s">
        <v>8186</v>
      </c>
      <c r="T1368" t="s">
        <v>7738</v>
      </c>
    </row>
    <row r="1369" spans="1:20" x14ac:dyDescent="0.25">
      <c r="A1369" t="s">
        <v>2069</v>
      </c>
      <c r="B1369" s="2">
        <v>43049</v>
      </c>
      <c r="C1369" s="2">
        <v>43050</v>
      </c>
      <c r="D1369" t="s">
        <v>79</v>
      </c>
      <c r="E1369" t="s">
        <v>2070</v>
      </c>
      <c r="F1369" t="s">
        <v>602</v>
      </c>
      <c r="G1369" s="1">
        <v>899136</v>
      </c>
      <c r="H1369">
        <v>4</v>
      </c>
      <c r="I1369">
        <v>2</v>
      </c>
      <c r="J1369" s="1">
        <v>-1461096</v>
      </c>
      <c r="K1369" t="s">
        <v>9123</v>
      </c>
      <c r="L1369" t="s">
        <v>9126</v>
      </c>
      <c r="M1369" t="s">
        <v>9440</v>
      </c>
      <c r="N1369" t="s">
        <v>8536</v>
      </c>
      <c r="O1369" t="s">
        <v>8667</v>
      </c>
      <c r="P1369" t="s">
        <v>8581</v>
      </c>
      <c r="Q1369">
        <v>85705</v>
      </c>
      <c r="R1369" t="s">
        <v>8542</v>
      </c>
      <c r="S1369" t="s">
        <v>8186</v>
      </c>
      <c r="T1369" t="s">
        <v>7738</v>
      </c>
    </row>
    <row r="1370" spans="1:20" x14ac:dyDescent="0.25">
      <c r="A1370" t="s">
        <v>2073</v>
      </c>
      <c r="B1370" s="2">
        <v>42924</v>
      </c>
      <c r="C1370" s="2">
        <v>42927</v>
      </c>
      <c r="D1370" t="s">
        <v>79</v>
      </c>
      <c r="E1370" t="s">
        <v>2074</v>
      </c>
      <c r="F1370" t="s">
        <v>576</v>
      </c>
      <c r="G1370" s="1">
        <v>1459</v>
      </c>
      <c r="H1370">
        <v>5</v>
      </c>
      <c r="I1370">
        <v>0</v>
      </c>
      <c r="J1370" s="1">
        <v>62737</v>
      </c>
      <c r="K1370" t="s">
        <v>9123</v>
      </c>
      <c r="L1370" t="s">
        <v>9135</v>
      </c>
      <c r="M1370" t="s">
        <v>9428</v>
      </c>
      <c r="N1370" t="s">
        <v>8536</v>
      </c>
      <c r="O1370" t="s">
        <v>8792</v>
      </c>
      <c r="P1370" t="s">
        <v>8541</v>
      </c>
      <c r="Q1370">
        <v>90660</v>
      </c>
      <c r="R1370" t="s">
        <v>8542</v>
      </c>
      <c r="S1370" t="s">
        <v>8187</v>
      </c>
      <c r="T1370" t="s">
        <v>7744</v>
      </c>
    </row>
    <row r="1371" spans="1:20" x14ac:dyDescent="0.25">
      <c r="A1371" t="s">
        <v>2075</v>
      </c>
      <c r="B1371" s="2">
        <v>42362</v>
      </c>
      <c r="C1371" s="2">
        <v>42366</v>
      </c>
      <c r="D1371" t="s">
        <v>19</v>
      </c>
      <c r="E1371" t="s">
        <v>2031</v>
      </c>
      <c r="F1371" t="s">
        <v>373</v>
      </c>
      <c r="G1371" s="1">
        <v>590058</v>
      </c>
      <c r="H1371">
        <v>7</v>
      </c>
      <c r="I1371">
        <v>7</v>
      </c>
      <c r="J1371" s="1">
        <v>-786744</v>
      </c>
      <c r="K1371" t="s">
        <v>9123</v>
      </c>
      <c r="L1371" t="s">
        <v>9124</v>
      </c>
      <c r="M1371" t="s">
        <v>9320</v>
      </c>
      <c r="N1371" t="s">
        <v>8536</v>
      </c>
      <c r="O1371" t="s">
        <v>8649</v>
      </c>
      <c r="P1371" t="s">
        <v>8598</v>
      </c>
      <c r="Q1371">
        <v>80906</v>
      </c>
      <c r="R1371" t="s">
        <v>8542</v>
      </c>
      <c r="S1371" t="s">
        <v>8177</v>
      </c>
      <c r="T1371" t="s">
        <v>7736</v>
      </c>
    </row>
    <row r="1372" spans="1:20" x14ac:dyDescent="0.25">
      <c r="A1372" t="s">
        <v>2075</v>
      </c>
      <c r="B1372" s="2">
        <v>42362</v>
      </c>
      <c r="C1372" s="2">
        <v>42366</v>
      </c>
      <c r="D1372" t="s">
        <v>19</v>
      </c>
      <c r="E1372" t="s">
        <v>2031</v>
      </c>
      <c r="F1372" t="s">
        <v>1302</v>
      </c>
      <c r="G1372" s="1">
        <v>1404</v>
      </c>
      <c r="H1372">
        <v>3</v>
      </c>
      <c r="I1372">
        <v>2</v>
      </c>
      <c r="J1372" s="1">
        <v>15795</v>
      </c>
      <c r="K1372" t="s">
        <v>9128</v>
      </c>
      <c r="L1372" t="s">
        <v>9137</v>
      </c>
      <c r="M1372" t="s">
        <v>9766</v>
      </c>
      <c r="N1372" t="s">
        <v>8536</v>
      </c>
      <c r="O1372" t="s">
        <v>8649</v>
      </c>
      <c r="P1372" t="s">
        <v>8598</v>
      </c>
      <c r="Q1372">
        <v>80906</v>
      </c>
      <c r="R1372" t="s">
        <v>8542</v>
      </c>
      <c r="S1372" t="s">
        <v>8177</v>
      </c>
      <c r="T1372" t="s">
        <v>7736</v>
      </c>
    </row>
    <row r="1373" spans="1:20" x14ac:dyDescent="0.25">
      <c r="A1373" t="s">
        <v>2076</v>
      </c>
      <c r="B1373" s="2">
        <v>42801</v>
      </c>
      <c r="C1373" s="2">
        <v>42806</v>
      </c>
      <c r="D1373" t="s">
        <v>19</v>
      </c>
      <c r="E1373" t="s">
        <v>2077</v>
      </c>
      <c r="F1373" t="s">
        <v>2078</v>
      </c>
      <c r="G1373" s="1">
        <v>4908</v>
      </c>
      <c r="H1373">
        <v>3</v>
      </c>
      <c r="I1373">
        <v>0</v>
      </c>
      <c r="J1373" s="1">
        <v>4908</v>
      </c>
      <c r="K1373" t="s">
        <v>9139</v>
      </c>
      <c r="L1373" t="s">
        <v>9162</v>
      </c>
      <c r="M1373" t="s">
        <v>10088</v>
      </c>
      <c r="N1373" t="s">
        <v>8536</v>
      </c>
      <c r="O1373" t="s">
        <v>8764</v>
      </c>
      <c r="P1373" t="s">
        <v>8744</v>
      </c>
      <c r="Q1373">
        <v>20735</v>
      </c>
      <c r="R1373" t="s">
        <v>8561</v>
      </c>
      <c r="S1373" t="s">
        <v>8188</v>
      </c>
      <c r="T1373" t="s">
        <v>7744</v>
      </c>
    </row>
    <row r="1374" spans="1:20" x14ac:dyDescent="0.25">
      <c r="A1374" t="s">
        <v>2079</v>
      </c>
      <c r="B1374" s="2">
        <v>41730</v>
      </c>
      <c r="C1374" s="2">
        <v>41735</v>
      </c>
      <c r="D1374" t="s">
        <v>11</v>
      </c>
      <c r="E1374" t="s">
        <v>128</v>
      </c>
      <c r="F1374" t="s">
        <v>1187</v>
      </c>
      <c r="G1374" s="1">
        <v>296</v>
      </c>
      <c r="H1374">
        <v>2</v>
      </c>
      <c r="I1374">
        <v>0</v>
      </c>
      <c r="J1374" s="1">
        <v>148</v>
      </c>
      <c r="K1374" t="s">
        <v>9128</v>
      </c>
      <c r="L1374" t="s">
        <v>9129</v>
      </c>
      <c r="M1374" t="s">
        <v>9717</v>
      </c>
      <c r="N1374" t="s">
        <v>8536</v>
      </c>
      <c r="O1374" t="s">
        <v>8711</v>
      </c>
      <c r="P1374" t="s">
        <v>8541</v>
      </c>
      <c r="Q1374">
        <v>94591</v>
      </c>
      <c r="R1374" t="s">
        <v>8542</v>
      </c>
      <c r="S1374" t="s">
        <v>7765</v>
      </c>
      <c r="T1374" t="s">
        <v>7736</v>
      </c>
    </row>
    <row r="1375" spans="1:20" x14ac:dyDescent="0.25">
      <c r="A1375" t="s">
        <v>2079</v>
      </c>
      <c r="B1375" s="2">
        <v>41730</v>
      </c>
      <c r="C1375" s="2">
        <v>41735</v>
      </c>
      <c r="D1375" t="s">
        <v>11</v>
      </c>
      <c r="E1375" t="s">
        <v>128</v>
      </c>
      <c r="F1375" t="s">
        <v>2080</v>
      </c>
      <c r="G1375" s="1">
        <v>17088</v>
      </c>
      <c r="H1375">
        <v>4</v>
      </c>
      <c r="I1375">
        <v>2</v>
      </c>
      <c r="J1375" s="1">
        <v>55536</v>
      </c>
      <c r="K1375" t="s">
        <v>9128</v>
      </c>
      <c r="L1375" t="s">
        <v>9142</v>
      </c>
      <c r="M1375" t="s">
        <v>10089</v>
      </c>
      <c r="N1375" t="s">
        <v>8536</v>
      </c>
      <c r="O1375" t="s">
        <v>8711</v>
      </c>
      <c r="P1375" t="s">
        <v>8541</v>
      </c>
      <c r="Q1375">
        <v>94591</v>
      </c>
      <c r="R1375" t="s">
        <v>8542</v>
      </c>
      <c r="S1375" t="s">
        <v>7765</v>
      </c>
      <c r="T1375" t="s">
        <v>7736</v>
      </c>
    </row>
    <row r="1376" spans="1:20" x14ac:dyDescent="0.25">
      <c r="A1376" t="s">
        <v>2081</v>
      </c>
      <c r="B1376" s="2">
        <v>42261</v>
      </c>
      <c r="C1376" s="2">
        <v>42266</v>
      </c>
      <c r="D1376" t="s">
        <v>19</v>
      </c>
      <c r="E1376" t="s">
        <v>1075</v>
      </c>
      <c r="F1376" t="s">
        <v>2082</v>
      </c>
      <c r="G1376" s="1">
        <v>91275</v>
      </c>
      <c r="H1376">
        <v>5</v>
      </c>
      <c r="I1376">
        <v>0</v>
      </c>
      <c r="J1376" s="1">
        <v>1186575</v>
      </c>
      <c r="K1376" t="s">
        <v>9123</v>
      </c>
      <c r="L1376" t="s">
        <v>9131</v>
      </c>
      <c r="M1376" t="s">
        <v>10090</v>
      </c>
      <c r="N1376" t="s">
        <v>8536</v>
      </c>
      <c r="O1376" t="s">
        <v>8793</v>
      </c>
      <c r="P1376" t="s">
        <v>8555</v>
      </c>
      <c r="Q1376">
        <v>84604</v>
      </c>
      <c r="R1376" t="s">
        <v>8542</v>
      </c>
      <c r="S1376" t="s">
        <v>7982</v>
      </c>
      <c r="T1376" t="s">
        <v>7736</v>
      </c>
    </row>
    <row r="1377" spans="1:20" x14ac:dyDescent="0.25">
      <c r="A1377" t="s">
        <v>2083</v>
      </c>
      <c r="B1377" s="2">
        <v>41855</v>
      </c>
      <c r="C1377" s="2">
        <v>41860</v>
      </c>
      <c r="D1377" t="s">
        <v>11</v>
      </c>
      <c r="E1377" t="s">
        <v>437</v>
      </c>
      <c r="F1377" t="s">
        <v>2084</v>
      </c>
      <c r="G1377" s="1">
        <v>108975</v>
      </c>
      <c r="H1377">
        <v>3</v>
      </c>
      <c r="I1377">
        <v>0</v>
      </c>
      <c r="J1377" s="1">
        <v>30513</v>
      </c>
      <c r="K1377" t="s">
        <v>9128</v>
      </c>
      <c r="L1377" t="s">
        <v>9144</v>
      </c>
      <c r="M1377" t="s">
        <v>10091</v>
      </c>
      <c r="N1377" t="s">
        <v>8536</v>
      </c>
      <c r="O1377" t="s">
        <v>8794</v>
      </c>
      <c r="P1377" t="s">
        <v>8555</v>
      </c>
      <c r="Q1377">
        <v>84062</v>
      </c>
      <c r="R1377" t="s">
        <v>8542</v>
      </c>
      <c r="S1377" t="s">
        <v>7842</v>
      </c>
      <c r="T1377" t="s">
        <v>7736</v>
      </c>
    </row>
    <row r="1378" spans="1:20" x14ac:dyDescent="0.25">
      <c r="A1378" t="s">
        <v>2083</v>
      </c>
      <c r="B1378" s="2">
        <v>41855</v>
      </c>
      <c r="C1378" s="2">
        <v>41860</v>
      </c>
      <c r="D1378" t="s">
        <v>11</v>
      </c>
      <c r="E1378" t="s">
        <v>437</v>
      </c>
      <c r="F1378" t="s">
        <v>2085</v>
      </c>
      <c r="G1378" s="1">
        <v>44784</v>
      </c>
      <c r="H1378">
        <v>8</v>
      </c>
      <c r="I1378">
        <v>0</v>
      </c>
      <c r="J1378" s="1">
        <v>2194416</v>
      </c>
      <c r="K1378" t="s">
        <v>9128</v>
      </c>
      <c r="L1378" t="s">
        <v>9148</v>
      </c>
      <c r="M1378" t="s">
        <v>10092</v>
      </c>
      <c r="N1378" t="s">
        <v>8536</v>
      </c>
      <c r="O1378" t="s">
        <v>8794</v>
      </c>
      <c r="P1378" t="s">
        <v>8555</v>
      </c>
      <c r="Q1378">
        <v>84062</v>
      </c>
      <c r="R1378" t="s">
        <v>8542</v>
      </c>
      <c r="S1378" t="s">
        <v>7842</v>
      </c>
      <c r="T1378" t="s">
        <v>7736</v>
      </c>
    </row>
    <row r="1379" spans="1:20" x14ac:dyDescent="0.25">
      <c r="A1379" t="s">
        <v>2083</v>
      </c>
      <c r="B1379" s="2">
        <v>41855</v>
      </c>
      <c r="C1379" s="2">
        <v>41860</v>
      </c>
      <c r="D1379" t="s">
        <v>11</v>
      </c>
      <c r="E1379" t="s">
        <v>437</v>
      </c>
      <c r="F1379" t="s">
        <v>2086</v>
      </c>
      <c r="G1379" s="1">
        <v>164</v>
      </c>
      <c r="H1379">
        <v>5</v>
      </c>
      <c r="I1379">
        <v>0</v>
      </c>
      <c r="J1379" s="1">
        <v>4264</v>
      </c>
      <c r="K1379" t="s">
        <v>9128</v>
      </c>
      <c r="L1379" t="s">
        <v>9137</v>
      </c>
      <c r="M1379" t="s">
        <v>10093</v>
      </c>
      <c r="N1379" t="s">
        <v>8536</v>
      </c>
      <c r="O1379" t="s">
        <v>8794</v>
      </c>
      <c r="P1379" t="s">
        <v>8555</v>
      </c>
      <c r="Q1379">
        <v>84062</v>
      </c>
      <c r="R1379" t="s">
        <v>8542</v>
      </c>
      <c r="S1379" t="s">
        <v>7842</v>
      </c>
      <c r="T1379" t="s">
        <v>7736</v>
      </c>
    </row>
    <row r="1380" spans="1:20" x14ac:dyDescent="0.25">
      <c r="A1380" t="s">
        <v>2083</v>
      </c>
      <c r="B1380" s="2">
        <v>41855</v>
      </c>
      <c r="C1380" s="2">
        <v>41860</v>
      </c>
      <c r="D1380" t="s">
        <v>11</v>
      </c>
      <c r="E1380" t="s">
        <v>437</v>
      </c>
      <c r="F1380" t="s">
        <v>2087</v>
      </c>
      <c r="G1380" s="1">
        <v>39996</v>
      </c>
      <c r="H1380">
        <v>5</v>
      </c>
      <c r="I1380">
        <v>2</v>
      </c>
      <c r="J1380" s="1">
        <v>349965</v>
      </c>
      <c r="K1380" t="s">
        <v>9139</v>
      </c>
      <c r="L1380" t="s">
        <v>9140</v>
      </c>
      <c r="M1380" t="s">
        <v>10094</v>
      </c>
      <c r="N1380" t="s">
        <v>8536</v>
      </c>
      <c r="O1380" t="s">
        <v>8794</v>
      </c>
      <c r="P1380" t="s">
        <v>8555</v>
      </c>
      <c r="Q1380">
        <v>84062</v>
      </c>
      <c r="R1380" t="s">
        <v>8542</v>
      </c>
      <c r="S1380" t="s">
        <v>7842</v>
      </c>
      <c r="T1380" t="s">
        <v>7736</v>
      </c>
    </row>
    <row r="1381" spans="1:20" x14ac:dyDescent="0.25">
      <c r="A1381" t="s">
        <v>2083</v>
      </c>
      <c r="B1381" s="2">
        <v>41855</v>
      </c>
      <c r="C1381" s="2">
        <v>41860</v>
      </c>
      <c r="D1381" t="s">
        <v>11</v>
      </c>
      <c r="E1381" t="s">
        <v>437</v>
      </c>
      <c r="F1381" t="s">
        <v>2088</v>
      </c>
      <c r="G1381" s="1">
        <v>1589</v>
      </c>
      <c r="H1381">
        <v>5</v>
      </c>
      <c r="I1381">
        <v>0</v>
      </c>
      <c r="J1381" s="1">
        <v>7945</v>
      </c>
      <c r="K1381" t="s">
        <v>9128</v>
      </c>
      <c r="L1381" t="s">
        <v>9133</v>
      </c>
      <c r="M1381" t="s">
        <v>10095</v>
      </c>
      <c r="N1381" t="s">
        <v>8536</v>
      </c>
      <c r="O1381" t="s">
        <v>8794</v>
      </c>
      <c r="P1381" t="s">
        <v>8555</v>
      </c>
      <c r="Q1381">
        <v>84062</v>
      </c>
      <c r="R1381" t="s">
        <v>8542</v>
      </c>
      <c r="S1381" t="s">
        <v>7842</v>
      </c>
      <c r="T1381" t="s">
        <v>7736</v>
      </c>
    </row>
    <row r="1382" spans="1:20" x14ac:dyDescent="0.25">
      <c r="A1382" t="s">
        <v>2083</v>
      </c>
      <c r="B1382" s="2">
        <v>41855</v>
      </c>
      <c r="C1382" s="2">
        <v>41860</v>
      </c>
      <c r="D1382" t="s">
        <v>11</v>
      </c>
      <c r="E1382" t="s">
        <v>437</v>
      </c>
      <c r="F1382" t="s">
        <v>191</v>
      </c>
      <c r="G1382" s="1">
        <v>13184</v>
      </c>
      <c r="H1382">
        <v>1</v>
      </c>
      <c r="I1382">
        <v>2</v>
      </c>
      <c r="J1382" s="1">
        <v>47792</v>
      </c>
      <c r="K1382" t="s">
        <v>9128</v>
      </c>
      <c r="L1382" t="s">
        <v>9142</v>
      </c>
      <c r="M1382" t="s">
        <v>9231</v>
      </c>
      <c r="N1382" t="s">
        <v>8536</v>
      </c>
      <c r="O1382" t="s">
        <v>8794</v>
      </c>
      <c r="P1382" t="s">
        <v>8555</v>
      </c>
      <c r="Q1382">
        <v>84062</v>
      </c>
      <c r="R1382" t="s">
        <v>8542</v>
      </c>
      <c r="S1382" t="s">
        <v>7842</v>
      </c>
      <c r="T1382" t="s">
        <v>7736</v>
      </c>
    </row>
    <row r="1383" spans="1:20" x14ac:dyDescent="0.25">
      <c r="A1383" t="s">
        <v>2089</v>
      </c>
      <c r="B1383" s="2">
        <v>42616</v>
      </c>
      <c r="C1383" s="2">
        <v>42622</v>
      </c>
      <c r="D1383" t="s">
        <v>19</v>
      </c>
      <c r="E1383" t="s">
        <v>2090</v>
      </c>
      <c r="F1383" t="s">
        <v>1193</v>
      </c>
      <c r="G1383" s="1">
        <v>83952</v>
      </c>
      <c r="H1383">
        <v>3</v>
      </c>
      <c r="I1383">
        <v>6</v>
      </c>
      <c r="J1383" s="1">
        <v>-902484</v>
      </c>
      <c r="K1383" t="s">
        <v>9123</v>
      </c>
      <c r="L1383" t="s">
        <v>9135</v>
      </c>
      <c r="M1383" t="s">
        <v>9721</v>
      </c>
      <c r="N1383" t="s">
        <v>8536</v>
      </c>
      <c r="O1383" t="s">
        <v>8597</v>
      </c>
      <c r="P1383" t="s">
        <v>8566</v>
      </c>
      <c r="Q1383">
        <v>60505</v>
      </c>
      <c r="R1383" t="s">
        <v>8551</v>
      </c>
      <c r="S1383" t="s">
        <v>8189</v>
      </c>
      <c r="T1383" t="s">
        <v>7744</v>
      </c>
    </row>
    <row r="1384" spans="1:20" x14ac:dyDescent="0.25">
      <c r="A1384" t="s">
        <v>2091</v>
      </c>
      <c r="B1384" s="2">
        <v>42405</v>
      </c>
      <c r="C1384" s="2">
        <v>42405</v>
      </c>
      <c r="D1384" t="s">
        <v>654</v>
      </c>
      <c r="E1384" t="s">
        <v>2092</v>
      </c>
      <c r="F1384" t="s">
        <v>1856</v>
      </c>
      <c r="G1384" s="1">
        <v>8098</v>
      </c>
      <c r="H1384">
        <v>1</v>
      </c>
      <c r="I1384">
        <v>0</v>
      </c>
      <c r="J1384" s="1">
        <v>16196</v>
      </c>
      <c r="K1384" t="s">
        <v>9128</v>
      </c>
      <c r="L1384" t="s">
        <v>9133</v>
      </c>
      <c r="M1384" t="s">
        <v>10001</v>
      </c>
      <c r="N1384" t="s">
        <v>8536</v>
      </c>
      <c r="O1384" t="s">
        <v>8795</v>
      </c>
      <c r="P1384" t="s">
        <v>8664</v>
      </c>
      <c r="Q1384">
        <v>30080</v>
      </c>
      <c r="R1384" t="s">
        <v>8539</v>
      </c>
      <c r="S1384" t="s">
        <v>8190</v>
      </c>
      <c r="T1384" t="s">
        <v>7744</v>
      </c>
    </row>
    <row r="1385" spans="1:20" x14ac:dyDescent="0.25">
      <c r="A1385" t="s">
        <v>2091</v>
      </c>
      <c r="B1385" s="2">
        <v>42405</v>
      </c>
      <c r="C1385" s="2">
        <v>42405</v>
      </c>
      <c r="D1385" t="s">
        <v>654</v>
      </c>
      <c r="E1385" t="s">
        <v>2092</v>
      </c>
      <c r="F1385" t="s">
        <v>2093</v>
      </c>
      <c r="G1385" s="1">
        <v>34884</v>
      </c>
      <c r="H1385">
        <v>9</v>
      </c>
      <c r="I1385">
        <v>0</v>
      </c>
      <c r="J1385" s="1">
        <v>1709316</v>
      </c>
      <c r="K1385" t="s">
        <v>9128</v>
      </c>
      <c r="L1385" t="s">
        <v>9148</v>
      </c>
      <c r="M1385" t="s">
        <v>10096</v>
      </c>
      <c r="N1385" t="s">
        <v>8536</v>
      </c>
      <c r="O1385" t="s">
        <v>8795</v>
      </c>
      <c r="P1385" t="s">
        <v>8664</v>
      </c>
      <c r="Q1385">
        <v>30080</v>
      </c>
      <c r="R1385" t="s">
        <v>8539</v>
      </c>
      <c r="S1385" t="s">
        <v>8190</v>
      </c>
      <c r="T1385" t="s">
        <v>7744</v>
      </c>
    </row>
    <row r="1386" spans="1:20" x14ac:dyDescent="0.25">
      <c r="A1386" t="s">
        <v>2091</v>
      </c>
      <c r="B1386" s="2">
        <v>42405</v>
      </c>
      <c r="C1386" s="2">
        <v>42405</v>
      </c>
      <c r="D1386" t="s">
        <v>654</v>
      </c>
      <c r="E1386" t="s">
        <v>2092</v>
      </c>
      <c r="F1386" t="s">
        <v>2094</v>
      </c>
      <c r="G1386" s="1">
        <v>945</v>
      </c>
      <c r="H1386">
        <v>5</v>
      </c>
      <c r="I1386">
        <v>0</v>
      </c>
      <c r="J1386" s="1">
        <v>189</v>
      </c>
      <c r="K1386" t="s">
        <v>9128</v>
      </c>
      <c r="L1386" t="s">
        <v>9191</v>
      </c>
      <c r="M1386" t="s">
        <v>10097</v>
      </c>
      <c r="N1386" t="s">
        <v>8536</v>
      </c>
      <c r="O1386" t="s">
        <v>8795</v>
      </c>
      <c r="P1386" t="s">
        <v>8664</v>
      </c>
      <c r="Q1386">
        <v>30080</v>
      </c>
      <c r="R1386" t="s">
        <v>8539</v>
      </c>
      <c r="S1386" t="s">
        <v>8190</v>
      </c>
      <c r="T1386" t="s">
        <v>7744</v>
      </c>
    </row>
    <row r="1387" spans="1:20" x14ac:dyDescent="0.25">
      <c r="A1387" t="s">
        <v>2091</v>
      </c>
      <c r="B1387" s="2">
        <v>42405</v>
      </c>
      <c r="C1387" s="2">
        <v>42405</v>
      </c>
      <c r="D1387" t="s">
        <v>654</v>
      </c>
      <c r="E1387" t="s">
        <v>2092</v>
      </c>
      <c r="F1387" t="s">
        <v>543</v>
      </c>
      <c r="G1387" s="1">
        <v>1884</v>
      </c>
      <c r="H1387">
        <v>3</v>
      </c>
      <c r="I1387">
        <v>0</v>
      </c>
      <c r="J1387" s="1">
        <v>71592</v>
      </c>
      <c r="K1387" t="s">
        <v>9123</v>
      </c>
      <c r="L1387" t="s">
        <v>9135</v>
      </c>
      <c r="M1387" t="s">
        <v>9408</v>
      </c>
      <c r="N1387" t="s">
        <v>8536</v>
      </c>
      <c r="O1387" t="s">
        <v>8795</v>
      </c>
      <c r="P1387" t="s">
        <v>8664</v>
      </c>
      <c r="Q1387">
        <v>30080</v>
      </c>
      <c r="R1387" t="s">
        <v>8539</v>
      </c>
      <c r="S1387" t="s">
        <v>8190</v>
      </c>
      <c r="T1387" t="s">
        <v>7744</v>
      </c>
    </row>
    <row r="1388" spans="1:20" x14ac:dyDescent="0.25">
      <c r="A1388" t="s">
        <v>2091</v>
      </c>
      <c r="B1388" s="2">
        <v>42405</v>
      </c>
      <c r="C1388" s="2">
        <v>42405</v>
      </c>
      <c r="D1388" t="s">
        <v>654</v>
      </c>
      <c r="E1388" t="s">
        <v>2092</v>
      </c>
      <c r="F1388" t="s">
        <v>1176</v>
      </c>
      <c r="G1388" s="1">
        <v>23998</v>
      </c>
      <c r="H1388">
        <v>2</v>
      </c>
      <c r="I1388">
        <v>0</v>
      </c>
      <c r="J1388" s="1">
        <v>527956</v>
      </c>
      <c r="K1388" t="s">
        <v>9123</v>
      </c>
      <c r="L1388" t="s">
        <v>9124</v>
      </c>
      <c r="M1388" t="s">
        <v>9712</v>
      </c>
      <c r="N1388" t="s">
        <v>8536</v>
      </c>
      <c r="O1388" t="s">
        <v>8795</v>
      </c>
      <c r="P1388" t="s">
        <v>8664</v>
      </c>
      <c r="Q1388">
        <v>30080</v>
      </c>
      <c r="R1388" t="s">
        <v>8539</v>
      </c>
      <c r="S1388" t="s">
        <v>8190</v>
      </c>
      <c r="T1388" t="s">
        <v>7744</v>
      </c>
    </row>
    <row r="1389" spans="1:20" x14ac:dyDescent="0.25">
      <c r="A1389" t="s">
        <v>2091</v>
      </c>
      <c r="B1389" s="2">
        <v>42405</v>
      </c>
      <c r="C1389" s="2">
        <v>42405</v>
      </c>
      <c r="D1389" t="s">
        <v>654</v>
      </c>
      <c r="E1389" t="s">
        <v>2092</v>
      </c>
      <c r="F1389" t="s">
        <v>2095</v>
      </c>
      <c r="G1389" s="1">
        <v>16796</v>
      </c>
      <c r="H1389">
        <v>2</v>
      </c>
      <c r="I1389">
        <v>0</v>
      </c>
      <c r="J1389" s="1">
        <v>789412</v>
      </c>
      <c r="K1389" t="s">
        <v>9128</v>
      </c>
      <c r="L1389" t="s">
        <v>9167</v>
      </c>
      <c r="M1389" t="s">
        <v>10098</v>
      </c>
      <c r="N1389" t="s">
        <v>8536</v>
      </c>
      <c r="O1389" t="s">
        <v>8795</v>
      </c>
      <c r="P1389" t="s">
        <v>8664</v>
      </c>
      <c r="Q1389">
        <v>30080</v>
      </c>
      <c r="R1389" t="s">
        <v>8539</v>
      </c>
      <c r="S1389" t="s">
        <v>8190</v>
      </c>
      <c r="T1389" t="s">
        <v>7744</v>
      </c>
    </row>
    <row r="1390" spans="1:20" x14ac:dyDescent="0.25">
      <c r="A1390" t="s">
        <v>2091</v>
      </c>
      <c r="B1390" s="2">
        <v>42405</v>
      </c>
      <c r="C1390" s="2">
        <v>42405</v>
      </c>
      <c r="D1390" t="s">
        <v>654</v>
      </c>
      <c r="E1390" t="s">
        <v>2092</v>
      </c>
      <c r="F1390" t="s">
        <v>293</v>
      </c>
      <c r="G1390" s="1">
        <v>10485</v>
      </c>
      <c r="H1390">
        <v>3</v>
      </c>
      <c r="I1390">
        <v>0</v>
      </c>
      <c r="J1390" s="1">
        <v>283095</v>
      </c>
      <c r="K1390" t="s">
        <v>9139</v>
      </c>
      <c r="L1390" t="s">
        <v>9140</v>
      </c>
      <c r="M1390" t="s">
        <v>9280</v>
      </c>
      <c r="N1390" t="s">
        <v>8536</v>
      </c>
      <c r="O1390" t="s">
        <v>8795</v>
      </c>
      <c r="P1390" t="s">
        <v>8664</v>
      </c>
      <c r="Q1390">
        <v>30080</v>
      </c>
      <c r="R1390" t="s">
        <v>8539</v>
      </c>
      <c r="S1390" t="s">
        <v>8190</v>
      </c>
      <c r="T1390" t="s">
        <v>7744</v>
      </c>
    </row>
    <row r="1391" spans="1:20" x14ac:dyDescent="0.25">
      <c r="A1391" t="s">
        <v>2091</v>
      </c>
      <c r="B1391" s="2">
        <v>42405</v>
      </c>
      <c r="C1391" s="2">
        <v>42405</v>
      </c>
      <c r="D1391" t="s">
        <v>654</v>
      </c>
      <c r="E1391" t="s">
        <v>2092</v>
      </c>
      <c r="F1391" t="s">
        <v>600</v>
      </c>
      <c r="G1391" s="1">
        <v>48483</v>
      </c>
      <c r="H1391">
        <v>3</v>
      </c>
      <c r="I1391">
        <v>0</v>
      </c>
      <c r="J1391" s="1">
        <v>1260558</v>
      </c>
      <c r="K1391" t="s">
        <v>9139</v>
      </c>
      <c r="L1391" t="s">
        <v>9140</v>
      </c>
      <c r="M1391" t="s">
        <v>9438</v>
      </c>
      <c r="N1391" t="s">
        <v>8536</v>
      </c>
      <c r="O1391" t="s">
        <v>8795</v>
      </c>
      <c r="P1391" t="s">
        <v>8664</v>
      </c>
      <c r="Q1391">
        <v>30080</v>
      </c>
      <c r="R1391" t="s">
        <v>8539</v>
      </c>
      <c r="S1391" t="s">
        <v>8190</v>
      </c>
      <c r="T1391" t="s">
        <v>7744</v>
      </c>
    </row>
    <row r="1392" spans="1:20" x14ac:dyDescent="0.25">
      <c r="A1392" t="s">
        <v>2091</v>
      </c>
      <c r="B1392" s="2">
        <v>42405</v>
      </c>
      <c r="C1392" s="2">
        <v>42405</v>
      </c>
      <c r="D1392" t="s">
        <v>654</v>
      </c>
      <c r="E1392" t="s">
        <v>2092</v>
      </c>
      <c r="F1392" t="s">
        <v>893</v>
      </c>
      <c r="G1392" s="1">
        <v>12297</v>
      </c>
      <c r="H1392">
        <v>3</v>
      </c>
      <c r="I1392">
        <v>0</v>
      </c>
      <c r="J1392" s="1">
        <v>602553</v>
      </c>
      <c r="K1392" t="s">
        <v>9128</v>
      </c>
      <c r="L1392" t="s">
        <v>9148</v>
      </c>
      <c r="M1392" t="s">
        <v>9588</v>
      </c>
      <c r="N1392" t="s">
        <v>8536</v>
      </c>
      <c r="O1392" t="s">
        <v>8795</v>
      </c>
      <c r="P1392" t="s">
        <v>8664</v>
      </c>
      <c r="Q1392">
        <v>30080</v>
      </c>
      <c r="R1392" t="s">
        <v>8539</v>
      </c>
      <c r="S1392" t="s">
        <v>8190</v>
      </c>
      <c r="T1392" t="s">
        <v>7744</v>
      </c>
    </row>
    <row r="1393" spans="1:20" x14ac:dyDescent="0.25">
      <c r="A1393" t="s">
        <v>2091</v>
      </c>
      <c r="B1393" s="2">
        <v>42405</v>
      </c>
      <c r="C1393" s="2">
        <v>42405</v>
      </c>
      <c r="D1393" t="s">
        <v>654</v>
      </c>
      <c r="E1393" t="s">
        <v>2092</v>
      </c>
      <c r="F1393" t="s">
        <v>476</v>
      </c>
      <c r="G1393" s="1">
        <v>15444</v>
      </c>
      <c r="H1393">
        <v>3</v>
      </c>
      <c r="I1393">
        <v>0</v>
      </c>
      <c r="J1393" s="1">
        <v>15444</v>
      </c>
      <c r="K1393" t="s">
        <v>9128</v>
      </c>
      <c r="L1393" t="s">
        <v>9133</v>
      </c>
      <c r="M1393" t="s">
        <v>9374</v>
      </c>
      <c r="N1393" t="s">
        <v>8536</v>
      </c>
      <c r="O1393" t="s">
        <v>8795</v>
      </c>
      <c r="P1393" t="s">
        <v>8664</v>
      </c>
      <c r="Q1393">
        <v>30080</v>
      </c>
      <c r="R1393" t="s">
        <v>8539</v>
      </c>
      <c r="S1393" t="s">
        <v>8190</v>
      </c>
      <c r="T1393" t="s">
        <v>7744</v>
      </c>
    </row>
    <row r="1394" spans="1:20" x14ac:dyDescent="0.25">
      <c r="A1394" t="s">
        <v>2091</v>
      </c>
      <c r="B1394" s="2">
        <v>42405</v>
      </c>
      <c r="C1394" s="2">
        <v>42405</v>
      </c>
      <c r="D1394" t="s">
        <v>654</v>
      </c>
      <c r="E1394" t="s">
        <v>2092</v>
      </c>
      <c r="F1394" t="s">
        <v>131</v>
      </c>
      <c r="G1394" s="1">
        <v>34237</v>
      </c>
      <c r="H1394">
        <v>7</v>
      </c>
      <c r="I1394">
        <v>0</v>
      </c>
      <c r="J1394" s="1">
        <v>1609139</v>
      </c>
      <c r="K1394" t="s">
        <v>9128</v>
      </c>
      <c r="L1394" t="s">
        <v>9148</v>
      </c>
      <c r="M1394" t="s">
        <v>9202</v>
      </c>
      <c r="N1394" t="s">
        <v>8536</v>
      </c>
      <c r="O1394" t="s">
        <v>8795</v>
      </c>
      <c r="P1394" t="s">
        <v>8664</v>
      </c>
      <c r="Q1394">
        <v>30080</v>
      </c>
      <c r="R1394" t="s">
        <v>8539</v>
      </c>
      <c r="S1394" t="s">
        <v>8190</v>
      </c>
      <c r="T1394" t="s">
        <v>7744</v>
      </c>
    </row>
    <row r="1395" spans="1:20" x14ac:dyDescent="0.25">
      <c r="A1395" t="s">
        <v>2096</v>
      </c>
      <c r="B1395" s="2">
        <v>42919</v>
      </c>
      <c r="C1395" s="2">
        <v>42920</v>
      </c>
      <c r="D1395" t="s">
        <v>79</v>
      </c>
      <c r="E1395" t="s">
        <v>2097</v>
      </c>
      <c r="F1395" t="s">
        <v>376</v>
      </c>
      <c r="G1395" s="1">
        <v>9552</v>
      </c>
      <c r="H1395">
        <v>3</v>
      </c>
      <c r="I1395">
        <v>2</v>
      </c>
      <c r="J1395" s="1">
        <v>15522</v>
      </c>
      <c r="K1395" t="s">
        <v>9128</v>
      </c>
      <c r="L1395" t="s">
        <v>9137</v>
      </c>
      <c r="M1395" t="s">
        <v>9323</v>
      </c>
      <c r="N1395" t="s">
        <v>8536</v>
      </c>
      <c r="O1395" t="s">
        <v>8719</v>
      </c>
      <c r="P1395" t="s">
        <v>8546</v>
      </c>
      <c r="Q1395">
        <v>27217</v>
      </c>
      <c r="R1395" t="s">
        <v>8539</v>
      </c>
      <c r="S1395" t="s">
        <v>8191</v>
      </c>
      <c r="T1395" t="s">
        <v>7738</v>
      </c>
    </row>
    <row r="1396" spans="1:20" x14ac:dyDescent="0.25">
      <c r="A1396" t="s">
        <v>2098</v>
      </c>
      <c r="B1396" s="2">
        <v>43017</v>
      </c>
      <c r="C1396" s="2">
        <v>43022</v>
      </c>
      <c r="D1396" t="s">
        <v>19</v>
      </c>
      <c r="E1396" t="s">
        <v>1405</v>
      </c>
      <c r="F1396" t="s">
        <v>2099</v>
      </c>
      <c r="G1396" s="1">
        <v>65245</v>
      </c>
      <c r="H1396">
        <v>5</v>
      </c>
      <c r="I1396">
        <v>5</v>
      </c>
      <c r="J1396" s="1">
        <v>-430617</v>
      </c>
      <c r="K1396" t="s">
        <v>9123</v>
      </c>
      <c r="L1396" t="s">
        <v>9131</v>
      </c>
      <c r="M1396" t="s">
        <v>10099</v>
      </c>
      <c r="N1396" t="s">
        <v>8536</v>
      </c>
      <c r="O1396" t="s">
        <v>8597</v>
      </c>
      <c r="P1396" t="s">
        <v>8566</v>
      </c>
      <c r="Q1396">
        <v>60505</v>
      </c>
      <c r="R1396" t="s">
        <v>8551</v>
      </c>
      <c r="S1396" t="s">
        <v>8054</v>
      </c>
      <c r="T1396" t="s">
        <v>7738</v>
      </c>
    </row>
    <row r="1397" spans="1:20" x14ac:dyDescent="0.25">
      <c r="A1397" t="s">
        <v>2098</v>
      </c>
      <c r="B1397" s="2">
        <v>43017</v>
      </c>
      <c r="C1397" s="2">
        <v>43022</v>
      </c>
      <c r="D1397" t="s">
        <v>19</v>
      </c>
      <c r="E1397" t="s">
        <v>1405</v>
      </c>
      <c r="F1397" t="s">
        <v>2100</v>
      </c>
      <c r="G1397" s="1">
        <v>66645</v>
      </c>
      <c r="H1397">
        <v>3</v>
      </c>
      <c r="I1397">
        <v>5</v>
      </c>
      <c r="J1397" s="1">
        <v>-426528</v>
      </c>
      <c r="K1397" t="s">
        <v>9123</v>
      </c>
      <c r="L1397" t="s">
        <v>9131</v>
      </c>
      <c r="M1397" t="s">
        <v>10100</v>
      </c>
      <c r="N1397" t="s">
        <v>8536</v>
      </c>
      <c r="O1397" t="s">
        <v>8597</v>
      </c>
      <c r="P1397" t="s">
        <v>8566</v>
      </c>
      <c r="Q1397">
        <v>60505</v>
      </c>
      <c r="R1397" t="s">
        <v>8551</v>
      </c>
      <c r="S1397" t="s">
        <v>8054</v>
      </c>
      <c r="T1397" t="s">
        <v>7738</v>
      </c>
    </row>
    <row r="1398" spans="1:20" x14ac:dyDescent="0.25">
      <c r="A1398" t="s">
        <v>2101</v>
      </c>
      <c r="B1398" s="2">
        <v>42698</v>
      </c>
      <c r="C1398" s="2">
        <v>42700</v>
      </c>
      <c r="D1398" t="s">
        <v>79</v>
      </c>
      <c r="E1398" t="s">
        <v>1803</v>
      </c>
      <c r="F1398" t="s">
        <v>2102</v>
      </c>
      <c r="G1398" s="1">
        <v>17216</v>
      </c>
      <c r="H1398">
        <v>4</v>
      </c>
      <c r="I1398">
        <v>2</v>
      </c>
      <c r="J1398" s="1">
        <v>60256</v>
      </c>
      <c r="K1398" t="s">
        <v>9128</v>
      </c>
      <c r="L1398" t="s">
        <v>9142</v>
      </c>
      <c r="M1398" t="s">
        <v>10101</v>
      </c>
      <c r="N1398" t="s">
        <v>8536</v>
      </c>
      <c r="O1398" t="s">
        <v>8576</v>
      </c>
      <c r="P1398" t="s">
        <v>8577</v>
      </c>
      <c r="Q1398">
        <v>10035</v>
      </c>
      <c r="R1398" t="s">
        <v>8561</v>
      </c>
      <c r="S1398" t="s">
        <v>8134</v>
      </c>
      <c r="T1398" t="s">
        <v>7736</v>
      </c>
    </row>
    <row r="1399" spans="1:20" x14ac:dyDescent="0.25">
      <c r="A1399" t="s">
        <v>2101</v>
      </c>
      <c r="B1399" s="2">
        <v>42698</v>
      </c>
      <c r="C1399" s="2">
        <v>42700</v>
      </c>
      <c r="D1399" t="s">
        <v>79</v>
      </c>
      <c r="E1399" t="s">
        <v>1803</v>
      </c>
      <c r="F1399" t="s">
        <v>1255</v>
      </c>
      <c r="G1399" s="1">
        <v>1156</v>
      </c>
      <c r="H1399">
        <v>2</v>
      </c>
      <c r="I1399">
        <v>0</v>
      </c>
      <c r="J1399" s="1">
        <v>56644</v>
      </c>
      <c r="K1399" t="s">
        <v>9128</v>
      </c>
      <c r="L1399" t="s">
        <v>9148</v>
      </c>
      <c r="M1399" t="s">
        <v>9747</v>
      </c>
      <c r="N1399" t="s">
        <v>8536</v>
      </c>
      <c r="O1399" t="s">
        <v>8576</v>
      </c>
      <c r="P1399" t="s">
        <v>8577</v>
      </c>
      <c r="Q1399">
        <v>10035</v>
      </c>
      <c r="R1399" t="s">
        <v>8561</v>
      </c>
      <c r="S1399" t="s">
        <v>8134</v>
      </c>
      <c r="T1399" t="s">
        <v>7736</v>
      </c>
    </row>
    <row r="1400" spans="1:20" x14ac:dyDescent="0.25">
      <c r="A1400" t="s">
        <v>2101</v>
      </c>
      <c r="B1400" s="2">
        <v>42698</v>
      </c>
      <c r="C1400" s="2">
        <v>42700</v>
      </c>
      <c r="D1400" t="s">
        <v>79</v>
      </c>
      <c r="E1400" t="s">
        <v>1803</v>
      </c>
      <c r="F1400" t="s">
        <v>367</v>
      </c>
      <c r="G1400" s="1">
        <v>884</v>
      </c>
      <c r="H1400">
        <v>4</v>
      </c>
      <c r="I1400">
        <v>0</v>
      </c>
      <c r="J1400" s="1">
        <v>11492</v>
      </c>
      <c r="K1400" t="s">
        <v>9139</v>
      </c>
      <c r="L1400" t="s">
        <v>9162</v>
      </c>
      <c r="M1400" t="s">
        <v>9318</v>
      </c>
      <c r="N1400" t="s">
        <v>8536</v>
      </c>
      <c r="O1400" t="s">
        <v>8576</v>
      </c>
      <c r="P1400" t="s">
        <v>8577</v>
      </c>
      <c r="Q1400">
        <v>10035</v>
      </c>
      <c r="R1400" t="s">
        <v>8561</v>
      </c>
      <c r="S1400" t="s">
        <v>8134</v>
      </c>
      <c r="T1400" t="s">
        <v>7736</v>
      </c>
    </row>
    <row r="1401" spans="1:20" x14ac:dyDescent="0.25">
      <c r="A1401" t="s">
        <v>2101</v>
      </c>
      <c r="B1401" s="2">
        <v>42698</v>
      </c>
      <c r="C1401" s="2">
        <v>42700</v>
      </c>
      <c r="D1401" t="s">
        <v>79</v>
      </c>
      <c r="E1401" t="s">
        <v>1803</v>
      </c>
      <c r="F1401" t="s">
        <v>2103</v>
      </c>
      <c r="G1401" s="1">
        <v>648</v>
      </c>
      <c r="H1401">
        <v>1</v>
      </c>
      <c r="I1401">
        <v>0</v>
      </c>
      <c r="J1401" s="1">
        <v>31104</v>
      </c>
      <c r="K1401" t="s">
        <v>9128</v>
      </c>
      <c r="L1401" t="s">
        <v>9148</v>
      </c>
      <c r="M1401" t="s">
        <v>10102</v>
      </c>
      <c r="N1401" t="s">
        <v>8536</v>
      </c>
      <c r="O1401" t="s">
        <v>8576</v>
      </c>
      <c r="P1401" t="s">
        <v>8577</v>
      </c>
      <c r="Q1401">
        <v>10035</v>
      </c>
      <c r="R1401" t="s">
        <v>8561</v>
      </c>
      <c r="S1401" t="s">
        <v>8134</v>
      </c>
      <c r="T1401" t="s">
        <v>7736</v>
      </c>
    </row>
    <row r="1402" spans="1:20" x14ac:dyDescent="0.25">
      <c r="A1402" t="s">
        <v>2104</v>
      </c>
      <c r="B1402" s="2">
        <v>42675</v>
      </c>
      <c r="C1402" s="2">
        <v>42679</v>
      </c>
      <c r="D1402" t="s">
        <v>19</v>
      </c>
      <c r="E1402" t="s">
        <v>2105</v>
      </c>
      <c r="F1402" t="s">
        <v>108</v>
      </c>
      <c r="G1402" s="1">
        <v>218</v>
      </c>
      <c r="H1402">
        <v>2</v>
      </c>
      <c r="I1402">
        <v>0</v>
      </c>
      <c r="J1402" s="1">
        <v>6104</v>
      </c>
      <c r="K1402" t="s">
        <v>9139</v>
      </c>
      <c r="L1402" t="s">
        <v>9140</v>
      </c>
      <c r="M1402" t="s">
        <v>9186</v>
      </c>
      <c r="N1402" t="s">
        <v>8536</v>
      </c>
      <c r="O1402" t="s">
        <v>8706</v>
      </c>
      <c r="P1402" t="s">
        <v>8583</v>
      </c>
      <c r="Q1402">
        <v>24153</v>
      </c>
      <c r="R1402" t="s">
        <v>8539</v>
      </c>
      <c r="S1402" t="s">
        <v>8192</v>
      </c>
      <c r="T1402" t="s">
        <v>7744</v>
      </c>
    </row>
    <row r="1403" spans="1:20" x14ac:dyDescent="0.25">
      <c r="A1403" t="s">
        <v>2104</v>
      </c>
      <c r="B1403" s="2">
        <v>42675</v>
      </c>
      <c r="C1403" s="2">
        <v>42679</v>
      </c>
      <c r="D1403" t="s">
        <v>19</v>
      </c>
      <c r="E1403" t="s">
        <v>2105</v>
      </c>
      <c r="F1403" t="s">
        <v>1134</v>
      </c>
      <c r="G1403" s="1">
        <v>25179</v>
      </c>
      <c r="H1403">
        <v>3</v>
      </c>
      <c r="I1403">
        <v>0</v>
      </c>
      <c r="J1403" s="1">
        <v>1183413</v>
      </c>
      <c r="K1403" t="s">
        <v>9128</v>
      </c>
      <c r="L1403" t="s">
        <v>9167</v>
      </c>
      <c r="M1403" t="s">
        <v>9694</v>
      </c>
      <c r="N1403" t="s">
        <v>8536</v>
      </c>
      <c r="O1403" t="s">
        <v>8706</v>
      </c>
      <c r="P1403" t="s">
        <v>8583</v>
      </c>
      <c r="Q1403">
        <v>24153</v>
      </c>
      <c r="R1403" t="s">
        <v>8539</v>
      </c>
      <c r="S1403" t="s">
        <v>8192</v>
      </c>
      <c r="T1403" t="s">
        <v>7744</v>
      </c>
    </row>
    <row r="1404" spans="1:20" x14ac:dyDescent="0.25">
      <c r="A1404" t="s">
        <v>2106</v>
      </c>
      <c r="B1404" s="2">
        <v>42479</v>
      </c>
      <c r="C1404" s="2">
        <v>42485</v>
      </c>
      <c r="D1404" t="s">
        <v>19</v>
      </c>
      <c r="E1404" t="s">
        <v>181</v>
      </c>
      <c r="F1404" t="s">
        <v>2107</v>
      </c>
      <c r="G1404" s="1">
        <v>205176</v>
      </c>
      <c r="H1404">
        <v>2</v>
      </c>
      <c r="I1404">
        <v>4</v>
      </c>
      <c r="J1404" s="1">
        <v>-581332</v>
      </c>
      <c r="K1404" t="s">
        <v>9123</v>
      </c>
      <c r="L1404" t="s">
        <v>9131</v>
      </c>
      <c r="M1404" t="s">
        <v>10103</v>
      </c>
      <c r="N1404" t="s">
        <v>8536</v>
      </c>
      <c r="O1404" t="s">
        <v>8603</v>
      </c>
      <c r="P1404" t="s">
        <v>8604</v>
      </c>
      <c r="Q1404">
        <v>43229</v>
      </c>
      <c r="R1404" t="s">
        <v>8561</v>
      </c>
      <c r="S1404" t="s">
        <v>7777</v>
      </c>
      <c r="T1404" t="s">
        <v>7744</v>
      </c>
    </row>
    <row r="1405" spans="1:20" x14ac:dyDescent="0.25">
      <c r="A1405" t="s">
        <v>2106</v>
      </c>
      <c r="B1405" s="2">
        <v>42479</v>
      </c>
      <c r="C1405" s="2">
        <v>42485</v>
      </c>
      <c r="D1405" t="s">
        <v>19</v>
      </c>
      <c r="E1405" t="s">
        <v>181</v>
      </c>
      <c r="F1405" t="s">
        <v>2108</v>
      </c>
      <c r="G1405" s="1">
        <v>4194</v>
      </c>
      <c r="H1405">
        <v>5</v>
      </c>
      <c r="I1405">
        <v>2</v>
      </c>
      <c r="J1405" s="1">
        <v>14679</v>
      </c>
      <c r="K1405" t="s">
        <v>9128</v>
      </c>
      <c r="L1405" t="s">
        <v>9148</v>
      </c>
      <c r="M1405" t="s">
        <v>10104</v>
      </c>
      <c r="N1405" t="s">
        <v>8536</v>
      </c>
      <c r="O1405" t="s">
        <v>8603</v>
      </c>
      <c r="P1405" t="s">
        <v>8604</v>
      </c>
      <c r="Q1405">
        <v>43229</v>
      </c>
      <c r="R1405" t="s">
        <v>8561</v>
      </c>
      <c r="S1405" t="s">
        <v>7777</v>
      </c>
      <c r="T1405" t="s">
        <v>7744</v>
      </c>
    </row>
    <row r="1406" spans="1:20" x14ac:dyDescent="0.25">
      <c r="A1406" t="s">
        <v>2109</v>
      </c>
      <c r="B1406" s="2">
        <v>41735</v>
      </c>
      <c r="C1406" s="2">
        <v>41737</v>
      </c>
      <c r="D1406" t="s">
        <v>79</v>
      </c>
      <c r="E1406" t="s">
        <v>765</v>
      </c>
      <c r="F1406" t="s">
        <v>1023</v>
      </c>
      <c r="G1406" s="1">
        <v>10304</v>
      </c>
      <c r="H1406">
        <v>1</v>
      </c>
      <c r="I1406">
        <v>2</v>
      </c>
      <c r="J1406" s="1">
        <v>-21896</v>
      </c>
      <c r="K1406" t="s">
        <v>9128</v>
      </c>
      <c r="L1406" t="s">
        <v>9273</v>
      </c>
      <c r="M1406" t="s">
        <v>9644</v>
      </c>
      <c r="N1406" t="s">
        <v>8536</v>
      </c>
      <c r="O1406" t="s">
        <v>8559</v>
      </c>
      <c r="P1406" t="s">
        <v>8560</v>
      </c>
      <c r="Q1406">
        <v>19143</v>
      </c>
      <c r="R1406" t="s">
        <v>8561</v>
      </c>
      <c r="S1406" t="s">
        <v>7912</v>
      </c>
      <c r="T1406" t="s">
        <v>7744</v>
      </c>
    </row>
    <row r="1407" spans="1:20" x14ac:dyDescent="0.25">
      <c r="A1407" t="s">
        <v>2109</v>
      </c>
      <c r="B1407" s="2">
        <v>41735</v>
      </c>
      <c r="C1407" s="2">
        <v>41737</v>
      </c>
      <c r="D1407" t="s">
        <v>79</v>
      </c>
      <c r="E1407" t="s">
        <v>765</v>
      </c>
      <c r="F1407" t="s">
        <v>2110</v>
      </c>
      <c r="G1407" s="1">
        <v>154764</v>
      </c>
      <c r="H1407">
        <v>3</v>
      </c>
      <c r="I1407">
        <v>4</v>
      </c>
      <c r="J1407" s="1">
        <v>-361116</v>
      </c>
      <c r="K1407" t="s">
        <v>9123</v>
      </c>
      <c r="L1407" t="s">
        <v>9131</v>
      </c>
      <c r="M1407" t="s">
        <v>9969</v>
      </c>
      <c r="N1407" t="s">
        <v>8536</v>
      </c>
      <c r="O1407" t="s">
        <v>8559</v>
      </c>
      <c r="P1407" t="s">
        <v>8560</v>
      </c>
      <c r="Q1407">
        <v>19143</v>
      </c>
      <c r="R1407" t="s">
        <v>8561</v>
      </c>
      <c r="S1407" t="s">
        <v>7912</v>
      </c>
      <c r="T1407" t="s">
        <v>7744</v>
      </c>
    </row>
    <row r="1408" spans="1:20" x14ac:dyDescent="0.25">
      <c r="A1408" t="s">
        <v>2109</v>
      </c>
      <c r="B1408" s="2">
        <v>41735</v>
      </c>
      <c r="C1408" s="2">
        <v>41737</v>
      </c>
      <c r="D1408" t="s">
        <v>79</v>
      </c>
      <c r="E1408" t="s">
        <v>765</v>
      </c>
      <c r="F1408" t="s">
        <v>356</v>
      </c>
      <c r="G1408" s="1">
        <v>116784</v>
      </c>
      <c r="H1408">
        <v>2</v>
      </c>
      <c r="I1408">
        <v>2</v>
      </c>
      <c r="J1408" s="1">
        <v>21897</v>
      </c>
      <c r="K1408" t="s">
        <v>9139</v>
      </c>
      <c r="L1408" t="s">
        <v>9162</v>
      </c>
      <c r="M1408" t="s">
        <v>9313</v>
      </c>
      <c r="N1408" t="s">
        <v>8536</v>
      </c>
      <c r="O1408" t="s">
        <v>8559</v>
      </c>
      <c r="P1408" t="s">
        <v>8560</v>
      </c>
      <c r="Q1408">
        <v>19143</v>
      </c>
      <c r="R1408" t="s">
        <v>8561</v>
      </c>
      <c r="S1408" t="s">
        <v>7912</v>
      </c>
      <c r="T1408" t="s">
        <v>7744</v>
      </c>
    </row>
    <row r="1409" spans="1:20" x14ac:dyDescent="0.25">
      <c r="A1409" t="s">
        <v>2111</v>
      </c>
      <c r="B1409" s="2">
        <v>42615</v>
      </c>
      <c r="C1409" s="2">
        <v>42619</v>
      </c>
      <c r="D1409" t="s">
        <v>19</v>
      </c>
      <c r="E1409" t="s">
        <v>141</v>
      </c>
      <c r="F1409" t="s">
        <v>2112</v>
      </c>
      <c r="G1409" s="1">
        <v>7548</v>
      </c>
      <c r="H1409">
        <v>2</v>
      </c>
      <c r="I1409">
        <v>0</v>
      </c>
      <c r="J1409" s="1">
        <v>196248</v>
      </c>
      <c r="K1409" t="s">
        <v>9128</v>
      </c>
      <c r="L1409" t="s">
        <v>9137</v>
      </c>
      <c r="M1409" t="s">
        <v>10105</v>
      </c>
      <c r="N1409" t="s">
        <v>8536</v>
      </c>
      <c r="O1409" t="s">
        <v>8576</v>
      </c>
      <c r="P1409" t="s">
        <v>8577</v>
      </c>
      <c r="Q1409">
        <v>10024</v>
      </c>
      <c r="R1409" t="s">
        <v>8561</v>
      </c>
      <c r="S1409" t="s">
        <v>7768</v>
      </c>
      <c r="T1409" t="s">
        <v>7736</v>
      </c>
    </row>
    <row r="1410" spans="1:20" x14ac:dyDescent="0.25">
      <c r="A1410" t="s">
        <v>2111</v>
      </c>
      <c r="B1410" s="2">
        <v>42615</v>
      </c>
      <c r="C1410" s="2">
        <v>42619</v>
      </c>
      <c r="D1410" t="s">
        <v>19</v>
      </c>
      <c r="E1410" t="s">
        <v>141</v>
      </c>
      <c r="F1410" t="s">
        <v>597</v>
      </c>
      <c r="G1410" s="1">
        <v>3998</v>
      </c>
      <c r="H1410">
        <v>2</v>
      </c>
      <c r="I1410">
        <v>0</v>
      </c>
      <c r="J1410" s="1">
        <v>9995</v>
      </c>
      <c r="K1410" t="s">
        <v>9123</v>
      </c>
      <c r="L1410" t="s">
        <v>9135</v>
      </c>
      <c r="M1410" t="s">
        <v>9437</v>
      </c>
      <c r="N1410" t="s">
        <v>8536</v>
      </c>
      <c r="O1410" t="s">
        <v>8576</v>
      </c>
      <c r="P1410" t="s">
        <v>8577</v>
      </c>
      <c r="Q1410">
        <v>10024</v>
      </c>
      <c r="R1410" t="s">
        <v>8561</v>
      </c>
      <c r="S1410" t="s">
        <v>7768</v>
      </c>
      <c r="T1410" t="s">
        <v>7736</v>
      </c>
    </row>
    <row r="1411" spans="1:20" x14ac:dyDescent="0.25">
      <c r="A1411" t="s">
        <v>2113</v>
      </c>
      <c r="B1411" s="2">
        <v>42638</v>
      </c>
      <c r="C1411" s="2">
        <v>42643</v>
      </c>
      <c r="D1411" t="s">
        <v>19</v>
      </c>
      <c r="E1411" t="s">
        <v>2114</v>
      </c>
      <c r="F1411" t="s">
        <v>1549</v>
      </c>
      <c r="G1411" s="1">
        <v>393165</v>
      </c>
      <c r="H1411">
        <v>3</v>
      </c>
      <c r="I1411">
        <v>5</v>
      </c>
      <c r="J1411" s="1">
        <v>-2044458</v>
      </c>
      <c r="K1411" t="s">
        <v>9123</v>
      </c>
      <c r="L1411" t="s">
        <v>9131</v>
      </c>
      <c r="M1411" t="s">
        <v>9873</v>
      </c>
      <c r="N1411" t="s">
        <v>8536</v>
      </c>
      <c r="O1411" t="s">
        <v>8608</v>
      </c>
      <c r="P1411" t="s">
        <v>8581</v>
      </c>
      <c r="Q1411">
        <v>85023</v>
      </c>
      <c r="R1411" t="s">
        <v>8542</v>
      </c>
      <c r="S1411" t="s">
        <v>8193</v>
      </c>
      <c r="T1411" t="s">
        <v>7736</v>
      </c>
    </row>
    <row r="1412" spans="1:20" x14ac:dyDescent="0.25">
      <c r="A1412" t="s">
        <v>2115</v>
      </c>
      <c r="B1412" s="2">
        <v>43043</v>
      </c>
      <c r="C1412" s="2">
        <v>43050</v>
      </c>
      <c r="D1412" t="s">
        <v>19</v>
      </c>
      <c r="E1412" t="s">
        <v>2074</v>
      </c>
      <c r="F1412" t="s">
        <v>860</v>
      </c>
      <c r="G1412" s="1">
        <v>2368</v>
      </c>
      <c r="H1412">
        <v>2</v>
      </c>
      <c r="I1412">
        <v>2</v>
      </c>
      <c r="J1412" s="1">
        <v>888</v>
      </c>
      <c r="K1412" t="s">
        <v>9128</v>
      </c>
      <c r="L1412" t="s">
        <v>9129</v>
      </c>
      <c r="M1412" t="s">
        <v>9570</v>
      </c>
      <c r="N1412" t="s">
        <v>8536</v>
      </c>
      <c r="O1412" t="s">
        <v>8626</v>
      </c>
      <c r="P1412" t="s">
        <v>8550</v>
      </c>
      <c r="Q1412">
        <v>75051</v>
      </c>
      <c r="R1412" t="s">
        <v>8551</v>
      </c>
      <c r="S1412" t="s">
        <v>8187</v>
      </c>
      <c r="T1412" t="s">
        <v>7744</v>
      </c>
    </row>
    <row r="1413" spans="1:20" x14ac:dyDescent="0.25">
      <c r="A1413" t="s">
        <v>2116</v>
      </c>
      <c r="B1413" s="2">
        <v>42560</v>
      </c>
      <c r="C1413" s="2">
        <v>42564</v>
      </c>
      <c r="D1413" t="s">
        <v>19</v>
      </c>
      <c r="E1413" t="s">
        <v>277</v>
      </c>
      <c r="F1413" t="s">
        <v>1304</v>
      </c>
      <c r="G1413" s="1">
        <v>408006</v>
      </c>
      <c r="H1413">
        <v>2</v>
      </c>
      <c r="I1413">
        <v>1</v>
      </c>
      <c r="J1413" s="1">
        <v>725344</v>
      </c>
      <c r="K1413" t="s">
        <v>9123</v>
      </c>
      <c r="L1413" t="s">
        <v>9126</v>
      </c>
      <c r="M1413" t="s">
        <v>9767</v>
      </c>
      <c r="N1413" t="s">
        <v>8536</v>
      </c>
      <c r="O1413" t="s">
        <v>8576</v>
      </c>
      <c r="P1413" t="s">
        <v>8577</v>
      </c>
      <c r="Q1413">
        <v>10035</v>
      </c>
      <c r="R1413" t="s">
        <v>8561</v>
      </c>
      <c r="S1413" t="s">
        <v>7801</v>
      </c>
      <c r="T1413" t="s">
        <v>7738</v>
      </c>
    </row>
    <row r="1414" spans="1:20" x14ac:dyDescent="0.25">
      <c r="A1414" t="s">
        <v>2116</v>
      </c>
      <c r="B1414" s="2">
        <v>42560</v>
      </c>
      <c r="C1414" s="2">
        <v>42564</v>
      </c>
      <c r="D1414" t="s">
        <v>19</v>
      </c>
      <c r="E1414" t="s">
        <v>277</v>
      </c>
      <c r="F1414" t="s">
        <v>964</v>
      </c>
      <c r="G1414" s="1">
        <v>16528</v>
      </c>
      <c r="H1414">
        <v>4</v>
      </c>
      <c r="I1414">
        <v>0</v>
      </c>
      <c r="J1414" s="1">
        <v>148752</v>
      </c>
      <c r="K1414" t="s">
        <v>9123</v>
      </c>
      <c r="L1414" t="s">
        <v>9135</v>
      </c>
      <c r="M1414" t="s">
        <v>9619</v>
      </c>
      <c r="N1414" t="s">
        <v>8536</v>
      </c>
      <c r="O1414" t="s">
        <v>8576</v>
      </c>
      <c r="P1414" t="s">
        <v>8577</v>
      </c>
      <c r="Q1414">
        <v>10035</v>
      </c>
      <c r="R1414" t="s">
        <v>8561</v>
      </c>
      <c r="S1414" t="s">
        <v>7801</v>
      </c>
      <c r="T1414" t="s">
        <v>7738</v>
      </c>
    </row>
    <row r="1415" spans="1:20" x14ac:dyDescent="0.25">
      <c r="A1415" t="s">
        <v>2117</v>
      </c>
      <c r="B1415" s="2">
        <v>41820</v>
      </c>
      <c r="C1415" s="2">
        <v>41825</v>
      </c>
      <c r="D1415" t="s">
        <v>19</v>
      </c>
      <c r="E1415" t="s">
        <v>2118</v>
      </c>
      <c r="F1415" t="s">
        <v>2119</v>
      </c>
      <c r="G1415" s="1">
        <v>334768</v>
      </c>
      <c r="H1415">
        <v>7</v>
      </c>
      <c r="I1415">
        <v>2</v>
      </c>
      <c r="J1415" s="1">
        <v>1087996</v>
      </c>
      <c r="K1415" t="s">
        <v>9128</v>
      </c>
      <c r="L1415" t="s">
        <v>9142</v>
      </c>
      <c r="M1415" t="s">
        <v>10106</v>
      </c>
      <c r="N1415" t="s">
        <v>8536</v>
      </c>
      <c r="O1415" t="s">
        <v>8576</v>
      </c>
      <c r="P1415" t="s">
        <v>8577</v>
      </c>
      <c r="Q1415">
        <v>10024</v>
      </c>
      <c r="R1415" t="s">
        <v>8561</v>
      </c>
      <c r="S1415" t="s">
        <v>8194</v>
      </c>
      <c r="T1415" t="s">
        <v>7736</v>
      </c>
    </row>
    <row r="1416" spans="1:20" x14ac:dyDescent="0.25">
      <c r="A1416" t="s">
        <v>2120</v>
      </c>
      <c r="B1416" s="2">
        <v>42763</v>
      </c>
      <c r="C1416" s="2">
        <v>42766</v>
      </c>
      <c r="D1416" t="s">
        <v>11</v>
      </c>
      <c r="E1416" t="s">
        <v>2121</v>
      </c>
      <c r="F1416" t="s">
        <v>1947</v>
      </c>
      <c r="G1416" s="1">
        <v>23997</v>
      </c>
      <c r="H1416">
        <v>3</v>
      </c>
      <c r="I1416">
        <v>0</v>
      </c>
      <c r="J1416" s="1">
        <v>263967</v>
      </c>
      <c r="K1416" t="s">
        <v>9139</v>
      </c>
      <c r="L1416" t="s">
        <v>9162</v>
      </c>
      <c r="M1416" t="s">
        <v>10042</v>
      </c>
      <c r="N1416" t="s">
        <v>8536</v>
      </c>
      <c r="O1416" t="s">
        <v>8694</v>
      </c>
      <c r="P1416" t="s">
        <v>8541</v>
      </c>
      <c r="Q1416">
        <v>92627</v>
      </c>
      <c r="R1416" t="s">
        <v>8542</v>
      </c>
      <c r="S1416" t="s">
        <v>8195</v>
      </c>
      <c r="T1416" t="s">
        <v>7744</v>
      </c>
    </row>
    <row r="1417" spans="1:20" x14ac:dyDescent="0.25">
      <c r="A1417" t="s">
        <v>2120</v>
      </c>
      <c r="B1417" s="2">
        <v>42763</v>
      </c>
      <c r="C1417" s="2">
        <v>42766</v>
      </c>
      <c r="D1417" t="s">
        <v>11</v>
      </c>
      <c r="E1417" t="s">
        <v>2121</v>
      </c>
      <c r="F1417" t="s">
        <v>2122</v>
      </c>
      <c r="G1417" s="1">
        <v>3774</v>
      </c>
      <c r="H1417">
        <v>3</v>
      </c>
      <c r="I1417">
        <v>0</v>
      </c>
      <c r="J1417" s="1">
        <v>128316</v>
      </c>
      <c r="K1417" t="s">
        <v>9123</v>
      </c>
      <c r="L1417" t="s">
        <v>9135</v>
      </c>
      <c r="M1417" t="s">
        <v>10107</v>
      </c>
      <c r="N1417" t="s">
        <v>8536</v>
      </c>
      <c r="O1417" t="s">
        <v>8694</v>
      </c>
      <c r="P1417" t="s">
        <v>8541</v>
      </c>
      <c r="Q1417">
        <v>92627</v>
      </c>
      <c r="R1417" t="s">
        <v>8542</v>
      </c>
      <c r="S1417" t="s">
        <v>8195</v>
      </c>
      <c r="T1417" t="s">
        <v>7744</v>
      </c>
    </row>
    <row r="1418" spans="1:20" x14ac:dyDescent="0.25">
      <c r="A1418" t="s">
        <v>2123</v>
      </c>
      <c r="B1418" s="2">
        <v>42268</v>
      </c>
      <c r="C1418" s="2">
        <v>42271</v>
      </c>
      <c r="D1418" t="s">
        <v>79</v>
      </c>
      <c r="E1418" t="s">
        <v>2124</v>
      </c>
      <c r="F1418" t="s">
        <v>2125</v>
      </c>
      <c r="G1418" s="1">
        <v>946344</v>
      </c>
      <c r="H1418">
        <v>7</v>
      </c>
      <c r="I1418">
        <v>2</v>
      </c>
      <c r="J1418" s="1">
        <v>118293</v>
      </c>
      <c r="K1418" t="s">
        <v>9139</v>
      </c>
      <c r="L1418" t="s">
        <v>9140</v>
      </c>
      <c r="M1418" t="s">
        <v>10108</v>
      </c>
      <c r="N1418" t="s">
        <v>8536</v>
      </c>
      <c r="O1418" t="s">
        <v>8563</v>
      </c>
      <c r="P1418" t="s">
        <v>8550</v>
      </c>
      <c r="Q1418">
        <v>77041</v>
      </c>
      <c r="R1418" t="s">
        <v>8551</v>
      </c>
      <c r="S1418" t="s">
        <v>8196</v>
      </c>
      <c r="T1418" t="s">
        <v>7738</v>
      </c>
    </row>
    <row r="1419" spans="1:20" x14ac:dyDescent="0.25">
      <c r="A1419" t="s">
        <v>2123</v>
      </c>
      <c r="B1419" s="2">
        <v>42268</v>
      </c>
      <c r="C1419" s="2">
        <v>42271</v>
      </c>
      <c r="D1419" t="s">
        <v>79</v>
      </c>
      <c r="E1419" t="s">
        <v>2124</v>
      </c>
      <c r="F1419" t="s">
        <v>1523</v>
      </c>
      <c r="G1419" s="1">
        <v>1512</v>
      </c>
      <c r="H1419">
        <v>3</v>
      </c>
      <c r="I1419">
        <v>2</v>
      </c>
      <c r="J1419" s="1">
        <v>3213</v>
      </c>
      <c r="K1419" t="s">
        <v>9139</v>
      </c>
      <c r="L1419" t="s">
        <v>9162</v>
      </c>
      <c r="M1419" t="s">
        <v>9862</v>
      </c>
      <c r="N1419" t="s">
        <v>8536</v>
      </c>
      <c r="O1419" t="s">
        <v>8563</v>
      </c>
      <c r="P1419" t="s">
        <v>8550</v>
      </c>
      <c r="Q1419">
        <v>77041</v>
      </c>
      <c r="R1419" t="s">
        <v>8551</v>
      </c>
      <c r="S1419" t="s">
        <v>8196</v>
      </c>
      <c r="T1419" t="s">
        <v>7738</v>
      </c>
    </row>
    <row r="1420" spans="1:20" x14ac:dyDescent="0.25">
      <c r="A1420" t="s">
        <v>2123</v>
      </c>
      <c r="B1420" s="2">
        <v>42268</v>
      </c>
      <c r="C1420" s="2">
        <v>42271</v>
      </c>
      <c r="D1420" t="s">
        <v>79</v>
      </c>
      <c r="E1420" t="s">
        <v>2124</v>
      </c>
      <c r="F1420" t="s">
        <v>113</v>
      </c>
      <c r="G1420" s="1">
        <v>4928</v>
      </c>
      <c r="H1420">
        <v>4</v>
      </c>
      <c r="I1420">
        <v>6</v>
      </c>
      <c r="J1420" s="1">
        <v>-14784</v>
      </c>
      <c r="K1420" t="s">
        <v>9123</v>
      </c>
      <c r="L1420" t="s">
        <v>9135</v>
      </c>
      <c r="M1420" t="s">
        <v>9189</v>
      </c>
      <c r="N1420" t="s">
        <v>8536</v>
      </c>
      <c r="O1420" t="s">
        <v>8563</v>
      </c>
      <c r="P1420" t="s">
        <v>8550</v>
      </c>
      <c r="Q1420">
        <v>77041</v>
      </c>
      <c r="R1420" t="s">
        <v>8551</v>
      </c>
      <c r="S1420" t="s">
        <v>8196</v>
      </c>
      <c r="T1420" t="s">
        <v>7738</v>
      </c>
    </row>
    <row r="1421" spans="1:20" x14ac:dyDescent="0.25">
      <c r="A1421" t="s">
        <v>2126</v>
      </c>
      <c r="B1421" s="2">
        <v>42273</v>
      </c>
      <c r="C1421" s="2">
        <v>42277</v>
      </c>
      <c r="D1421" t="s">
        <v>19</v>
      </c>
      <c r="E1421" t="s">
        <v>2127</v>
      </c>
      <c r="F1421" t="s">
        <v>2128</v>
      </c>
      <c r="G1421" s="1">
        <v>86272</v>
      </c>
      <c r="H1421">
        <v>4</v>
      </c>
      <c r="I1421">
        <v>2</v>
      </c>
      <c r="J1421" s="1">
        <v>312736</v>
      </c>
      <c r="K1421" t="s">
        <v>9128</v>
      </c>
      <c r="L1421" t="s">
        <v>9148</v>
      </c>
      <c r="M1421" t="s">
        <v>10109</v>
      </c>
      <c r="N1421" t="s">
        <v>8536</v>
      </c>
      <c r="O1421" t="s">
        <v>8702</v>
      </c>
      <c r="P1421" t="s">
        <v>8581</v>
      </c>
      <c r="Q1421">
        <v>85204</v>
      </c>
      <c r="R1421" t="s">
        <v>8542</v>
      </c>
      <c r="S1421" t="s">
        <v>8197</v>
      </c>
      <c r="T1421" t="s">
        <v>7738</v>
      </c>
    </row>
    <row r="1422" spans="1:20" x14ac:dyDescent="0.25">
      <c r="A1422" t="s">
        <v>2126</v>
      </c>
      <c r="B1422" s="2">
        <v>42273</v>
      </c>
      <c r="C1422" s="2">
        <v>42277</v>
      </c>
      <c r="D1422" t="s">
        <v>19</v>
      </c>
      <c r="E1422" t="s">
        <v>2127</v>
      </c>
      <c r="F1422" t="s">
        <v>533</v>
      </c>
      <c r="G1422" s="1">
        <v>72588</v>
      </c>
      <c r="H1422">
        <v>2</v>
      </c>
      <c r="I1422">
        <v>7</v>
      </c>
      <c r="J1422" s="1">
        <v>-48392</v>
      </c>
      <c r="K1422" t="s">
        <v>9128</v>
      </c>
      <c r="L1422" t="s">
        <v>9142</v>
      </c>
      <c r="M1422" t="s">
        <v>9402</v>
      </c>
      <c r="N1422" t="s">
        <v>8536</v>
      </c>
      <c r="O1422" t="s">
        <v>8702</v>
      </c>
      <c r="P1422" t="s">
        <v>8581</v>
      </c>
      <c r="Q1422">
        <v>85204</v>
      </c>
      <c r="R1422" t="s">
        <v>8542</v>
      </c>
      <c r="S1422" t="s">
        <v>8197</v>
      </c>
      <c r="T1422" t="s">
        <v>7738</v>
      </c>
    </row>
    <row r="1423" spans="1:20" x14ac:dyDescent="0.25">
      <c r="A1423" t="s">
        <v>2126</v>
      </c>
      <c r="B1423" s="2">
        <v>42273</v>
      </c>
      <c r="C1423" s="2">
        <v>42277</v>
      </c>
      <c r="D1423" t="s">
        <v>19</v>
      </c>
      <c r="E1423" t="s">
        <v>2127</v>
      </c>
      <c r="F1423" t="s">
        <v>2129</v>
      </c>
      <c r="G1423" s="1">
        <v>60672</v>
      </c>
      <c r="H1423">
        <v>2</v>
      </c>
      <c r="I1423">
        <v>2</v>
      </c>
      <c r="J1423" s="1">
        <v>144096</v>
      </c>
      <c r="K1423" t="s">
        <v>9128</v>
      </c>
      <c r="L1423" t="s">
        <v>9144</v>
      </c>
      <c r="M1423" t="s">
        <v>10110</v>
      </c>
      <c r="N1423" t="s">
        <v>8536</v>
      </c>
      <c r="O1423" t="s">
        <v>8702</v>
      </c>
      <c r="P1423" t="s">
        <v>8581</v>
      </c>
      <c r="Q1423">
        <v>85204</v>
      </c>
      <c r="R1423" t="s">
        <v>8542</v>
      </c>
      <c r="S1423" t="s">
        <v>8197</v>
      </c>
      <c r="T1423" t="s">
        <v>7738</v>
      </c>
    </row>
    <row r="1424" spans="1:20" x14ac:dyDescent="0.25">
      <c r="A1424" t="s">
        <v>2126</v>
      </c>
      <c r="B1424" s="2">
        <v>42273</v>
      </c>
      <c r="C1424" s="2">
        <v>42277</v>
      </c>
      <c r="D1424" t="s">
        <v>19</v>
      </c>
      <c r="E1424" t="s">
        <v>2127</v>
      </c>
      <c r="F1424" t="s">
        <v>1452</v>
      </c>
      <c r="G1424" s="1">
        <v>77031</v>
      </c>
      <c r="H1424">
        <v>9</v>
      </c>
      <c r="I1424">
        <v>7</v>
      </c>
      <c r="J1424" s="1">
        <v>-590571</v>
      </c>
      <c r="K1424" t="s">
        <v>9128</v>
      </c>
      <c r="L1424" t="s">
        <v>9142</v>
      </c>
      <c r="M1424" t="s">
        <v>9835</v>
      </c>
      <c r="N1424" t="s">
        <v>8536</v>
      </c>
      <c r="O1424" t="s">
        <v>8702</v>
      </c>
      <c r="P1424" t="s">
        <v>8581</v>
      </c>
      <c r="Q1424">
        <v>85204</v>
      </c>
      <c r="R1424" t="s">
        <v>8542</v>
      </c>
      <c r="S1424" t="s">
        <v>8197</v>
      </c>
      <c r="T1424" t="s">
        <v>7738</v>
      </c>
    </row>
    <row r="1425" spans="1:20" x14ac:dyDescent="0.25">
      <c r="A1425" t="s">
        <v>2126</v>
      </c>
      <c r="B1425" s="2">
        <v>42273</v>
      </c>
      <c r="C1425" s="2">
        <v>42277</v>
      </c>
      <c r="D1425" t="s">
        <v>19</v>
      </c>
      <c r="E1425" t="s">
        <v>2127</v>
      </c>
      <c r="F1425" t="s">
        <v>712</v>
      </c>
      <c r="G1425" s="1">
        <v>119904</v>
      </c>
      <c r="H1425">
        <v>6</v>
      </c>
      <c r="I1425">
        <v>2</v>
      </c>
      <c r="J1425" s="1">
        <v>-14988</v>
      </c>
      <c r="K1425" t="s">
        <v>9128</v>
      </c>
      <c r="L1425" t="s">
        <v>9133</v>
      </c>
      <c r="M1425" t="s">
        <v>9494</v>
      </c>
      <c r="N1425" t="s">
        <v>8536</v>
      </c>
      <c r="O1425" t="s">
        <v>8702</v>
      </c>
      <c r="P1425" t="s">
        <v>8581</v>
      </c>
      <c r="Q1425">
        <v>85204</v>
      </c>
      <c r="R1425" t="s">
        <v>8542</v>
      </c>
      <c r="S1425" t="s">
        <v>8197</v>
      </c>
      <c r="T1425" t="s">
        <v>7738</v>
      </c>
    </row>
    <row r="1426" spans="1:20" x14ac:dyDescent="0.25">
      <c r="A1426" t="s">
        <v>2126</v>
      </c>
      <c r="B1426" s="2">
        <v>42273</v>
      </c>
      <c r="C1426" s="2">
        <v>42277</v>
      </c>
      <c r="D1426" t="s">
        <v>19</v>
      </c>
      <c r="E1426" t="s">
        <v>2127</v>
      </c>
      <c r="F1426" t="s">
        <v>2130</v>
      </c>
      <c r="G1426" s="1">
        <v>26396</v>
      </c>
      <c r="H1426">
        <v>5</v>
      </c>
      <c r="I1426">
        <v>2</v>
      </c>
      <c r="J1426" s="1">
        <v>230965</v>
      </c>
      <c r="K1426" t="s">
        <v>9139</v>
      </c>
      <c r="L1426" t="s">
        <v>9140</v>
      </c>
      <c r="M1426" t="s">
        <v>10111</v>
      </c>
      <c r="N1426" t="s">
        <v>8536</v>
      </c>
      <c r="O1426" t="s">
        <v>8702</v>
      </c>
      <c r="P1426" t="s">
        <v>8581</v>
      </c>
      <c r="Q1426">
        <v>85204</v>
      </c>
      <c r="R1426" t="s">
        <v>8542</v>
      </c>
      <c r="S1426" t="s">
        <v>8197</v>
      </c>
      <c r="T1426" t="s">
        <v>7738</v>
      </c>
    </row>
    <row r="1427" spans="1:20" x14ac:dyDescent="0.25">
      <c r="A1427" t="s">
        <v>2126</v>
      </c>
      <c r="B1427" s="2">
        <v>42273</v>
      </c>
      <c r="C1427" s="2">
        <v>42277</v>
      </c>
      <c r="D1427" t="s">
        <v>19</v>
      </c>
      <c r="E1427" t="s">
        <v>2127</v>
      </c>
      <c r="F1427" t="s">
        <v>838</v>
      </c>
      <c r="G1427" s="1">
        <v>363648</v>
      </c>
      <c r="H1427">
        <v>4</v>
      </c>
      <c r="I1427">
        <v>2</v>
      </c>
      <c r="J1427" s="1">
        <v>-863664</v>
      </c>
      <c r="K1427" t="s">
        <v>9128</v>
      </c>
      <c r="L1427" t="s">
        <v>9133</v>
      </c>
      <c r="M1427" t="s">
        <v>9559</v>
      </c>
      <c r="N1427" t="s">
        <v>8536</v>
      </c>
      <c r="O1427" t="s">
        <v>8702</v>
      </c>
      <c r="P1427" t="s">
        <v>8581</v>
      </c>
      <c r="Q1427">
        <v>85204</v>
      </c>
      <c r="R1427" t="s">
        <v>8542</v>
      </c>
      <c r="S1427" t="s">
        <v>8197</v>
      </c>
      <c r="T1427" t="s">
        <v>7738</v>
      </c>
    </row>
    <row r="1428" spans="1:20" x14ac:dyDescent="0.25">
      <c r="A1428" t="s">
        <v>2131</v>
      </c>
      <c r="B1428" s="2">
        <v>42308</v>
      </c>
      <c r="C1428" s="2">
        <v>42312</v>
      </c>
      <c r="D1428" t="s">
        <v>11</v>
      </c>
      <c r="E1428" t="s">
        <v>2132</v>
      </c>
      <c r="F1428" t="s">
        <v>1067</v>
      </c>
      <c r="G1428" s="1">
        <v>9728</v>
      </c>
      <c r="H1428">
        <v>2</v>
      </c>
      <c r="I1428">
        <v>2</v>
      </c>
      <c r="J1428" s="1">
        <v>32832</v>
      </c>
      <c r="K1428" t="s">
        <v>9128</v>
      </c>
      <c r="L1428" t="s">
        <v>9142</v>
      </c>
      <c r="M1428" t="s">
        <v>9664</v>
      </c>
      <c r="N1428" t="s">
        <v>8536</v>
      </c>
      <c r="O1428" t="s">
        <v>8741</v>
      </c>
      <c r="P1428" t="s">
        <v>8541</v>
      </c>
      <c r="Q1428">
        <v>93905</v>
      </c>
      <c r="R1428" t="s">
        <v>8542</v>
      </c>
      <c r="S1428" t="s">
        <v>8198</v>
      </c>
      <c r="T1428" t="s">
        <v>7738</v>
      </c>
    </row>
    <row r="1429" spans="1:20" x14ac:dyDescent="0.25">
      <c r="A1429" t="s">
        <v>2131</v>
      </c>
      <c r="B1429" s="2">
        <v>42308</v>
      </c>
      <c r="C1429" s="2">
        <v>42312</v>
      </c>
      <c r="D1429" t="s">
        <v>11</v>
      </c>
      <c r="E1429" t="s">
        <v>2132</v>
      </c>
      <c r="F1429" t="s">
        <v>235</v>
      </c>
      <c r="G1429" s="1">
        <v>1475</v>
      </c>
      <c r="H1429">
        <v>5</v>
      </c>
      <c r="I1429">
        <v>0</v>
      </c>
      <c r="J1429" s="1">
        <v>708</v>
      </c>
      <c r="K1429" t="s">
        <v>9128</v>
      </c>
      <c r="L1429" t="s">
        <v>9167</v>
      </c>
      <c r="M1429" t="s">
        <v>9251</v>
      </c>
      <c r="N1429" t="s">
        <v>8536</v>
      </c>
      <c r="O1429" t="s">
        <v>8741</v>
      </c>
      <c r="P1429" t="s">
        <v>8541</v>
      </c>
      <c r="Q1429">
        <v>93905</v>
      </c>
      <c r="R1429" t="s">
        <v>8542</v>
      </c>
      <c r="S1429" t="s">
        <v>8198</v>
      </c>
      <c r="T1429" t="s">
        <v>7738</v>
      </c>
    </row>
    <row r="1430" spans="1:20" x14ac:dyDescent="0.25">
      <c r="A1430" t="s">
        <v>2131</v>
      </c>
      <c r="B1430" s="2">
        <v>42308</v>
      </c>
      <c r="C1430" s="2">
        <v>42312</v>
      </c>
      <c r="D1430" t="s">
        <v>11</v>
      </c>
      <c r="E1430" t="s">
        <v>2132</v>
      </c>
      <c r="F1430" t="s">
        <v>2133</v>
      </c>
      <c r="G1430" s="1">
        <v>298</v>
      </c>
      <c r="H1430">
        <v>5</v>
      </c>
      <c r="I1430">
        <v>2</v>
      </c>
      <c r="J1430" s="1">
        <v>93125</v>
      </c>
      <c r="K1430" t="s">
        <v>9128</v>
      </c>
      <c r="L1430" t="s">
        <v>9142</v>
      </c>
      <c r="M1430" t="s">
        <v>10112</v>
      </c>
      <c r="N1430" t="s">
        <v>8536</v>
      </c>
      <c r="O1430" t="s">
        <v>8741</v>
      </c>
      <c r="P1430" t="s">
        <v>8541</v>
      </c>
      <c r="Q1430">
        <v>93905</v>
      </c>
      <c r="R1430" t="s">
        <v>8542</v>
      </c>
      <c r="S1430" t="s">
        <v>8198</v>
      </c>
      <c r="T1430" t="s">
        <v>7738</v>
      </c>
    </row>
    <row r="1431" spans="1:20" x14ac:dyDescent="0.25">
      <c r="A1431" t="s">
        <v>2131</v>
      </c>
      <c r="B1431" s="2">
        <v>42308</v>
      </c>
      <c r="C1431" s="2">
        <v>42312</v>
      </c>
      <c r="D1431" t="s">
        <v>11</v>
      </c>
      <c r="E1431" t="s">
        <v>2132</v>
      </c>
      <c r="F1431" t="s">
        <v>1188</v>
      </c>
      <c r="G1431" s="1">
        <v>42742</v>
      </c>
      <c r="H1431">
        <v>14</v>
      </c>
      <c r="I1431">
        <v>0</v>
      </c>
      <c r="J1431" s="1">
        <v>1966132</v>
      </c>
      <c r="K1431" t="s">
        <v>9128</v>
      </c>
      <c r="L1431" t="s">
        <v>9129</v>
      </c>
      <c r="M1431" t="s">
        <v>9718</v>
      </c>
      <c r="N1431" t="s">
        <v>8536</v>
      </c>
      <c r="O1431" t="s">
        <v>8741</v>
      </c>
      <c r="P1431" t="s">
        <v>8541</v>
      </c>
      <c r="Q1431">
        <v>93905</v>
      </c>
      <c r="R1431" t="s">
        <v>8542</v>
      </c>
      <c r="S1431" t="s">
        <v>8198</v>
      </c>
      <c r="T1431" t="s">
        <v>7738</v>
      </c>
    </row>
    <row r="1432" spans="1:20" x14ac:dyDescent="0.25">
      <c r="A1432" t="s">
        <v>2134</v>
      </c>
      <c r="B1432" s="2">
        <v>43065</v>
      </c>
      <c r="C1432" s="2">
        <v>43069</v>
      </c>
      <c r="D1432" t="s">
        <v>19</v>
      </c>
      <c r="E1432" t="s">
        <v>1315</v>
      </c>
      <c r="F1432" t="s">
        <v>1057</v>
      </c>
      <c r="G1432" s="1">
        <v>220752</v>
      </c>
      <c r="H1432">
        <v>8</v>
      </c>
      <c r="I1432">
        <v>4</v>
      </c>
      <c r="J1432" s="1">
        <v>-404712</v>
      </c>
      <c r="K1432" t="s">
        <v>9139</v>
      </c>
      <c r="L1432" t="s">
        <v>9140</v>
      </c>
      <c r="M1432" t="s">
        <v>9660</v>
      </c>
      <c r="N1432" t="s">
        <v>8536</v>
      </c>
      <c r="O1432" t="s">
        <v>8603</v>
      </c>
      <c r="P1432" t="s">
        <v>8604</v>
      </c>
      <c r="Q1432">
        <v>43229</v>
      </c>
      <c r="R1432" t="s">
        <v>8561</v>
      </c>
      <c r="S1432" t="s">
        <v>8037</v>
      </c>
      <c r="T1432" t="s">
        <v>7736</v>
      </c>
    </row>
    <row r="1433" spans="1:20" x14ac:dyDescent="0.25">
      <c r="A1433" t="s">
        <v>2135</v>
      </c>
      <c r="B1433" s="2">
        <v>41992</v>
      </c>
      <c r="C1433" s="2">
        <v>41994</v>
      </c>
      <c r="D1433" t="s">
        <v>11</v>
      </c>
      <c r="E1433" t="s">
        <v>36</v>
      </c>
      <c r="F1433" t="s">
        <v>2136</v>
      </c>
      <c r="G1433" s="1">
        <v>15276</v>
      </c>
      <c r="H1433">
        <v>6</v>
      </c>
      <c r="I1433">
        <v>0</v>
      </c>
      <c r="J1433" s="1">
        <v>748524</v>
      </c>
      <c r="K1433" t="s">
        <v>9128</v>
      </c>
      <c r="L1433" t="s">
        <v>9142</v>
      </c>
      <c r="M1433" t="s">
        <v>10113</v>
      </c>
      <c r="N1433" t="s">
        <v>8536</v>
      </c>
      <c r="O1433" t="s">
        <v>8738</v>
      </c>
      <c r="P1433" t="s">
        <v>8588</v>
      </c>
      <c r="Q1433">
        <v>35630</v>
      </c>
      <c r="R1433" t="s">
        <v>8539</v>
      </c>
      <c r="S1433" t="s">
        <v>7742</v>
      </c>
      <c r="T1433" t="s">
        <v>7736</v>
      </c>
    </row>
    <row r="1434" spans="1:20" x14ac:dyDescent="0.25">
      <c r="A1434" t="s">
        <v>2135</v>
      </c>
      <c r="B1434" s="2">
        <v>41992</v>
      </c>
      <c r="C1434" s="2">
        <v>41994</v>
      </c>
      <c r="D1434" t="s">
        <v>11</v>
      </c>
      <c r="E1434" t="s">
        <v>36</v>
      </c>
      <c r="F1434" t="s">
        <v>1045</v>
      </c>
      <c r="G1434" s="1">
        <v>727</v>
      </c>
      <c r="H1434">
        <v>1</v>
      </c>
      <c r="I1434">
        <v>0</v>
      </c>
      <c r="J1434" s="1">
        <v>19629</v>
      </c>
      <c r="K1434" t="s">
        <v>9128</v>
      </c>
      <c r="L1434" t="s">
        <v>9273</v>
      </c>
      <c r="M1434" t="s">
        <v>9654</v>
      </c>
      <c r="N1434" t="s">
        <v>8536</v>
      </c>
      <c r="O1434" t="s">
        <v>8738</v>
      </c>
      <c r="P1434" t="s">
        <v>8588</v>
      </c>
      <c r="Q1434">
        <v>35630</v>
      </c>
      <c r="R1434" t="s">
        <v>8539</v>
      </c>
      <c r="S1434" t="s">
        <v>7742</v>
      </c>
      <c r="T1434" t="s">
        <v>7736</v>
      </c>
    </row>
    <row r="1435" spans="1:20" x14ac:dyDescent="0.25">
      <c r="A1435" t="s">
        <v>2135</v>
      </c>
      <c r="B1435" s="2">
        <v>41992</v>
      </c>
      <c r="C1435" s="2">
        <v>41994</v>
      </c>
      <c r="D1435" t="s">
        <v>11</v>
      </c>
      <c r="E1435" t="s">
        <v>36</v>
      </c>
      <c r="F1435" t="s">
        <v>150</v>
      </c>
      <c r="G1435" s="1">
        <v>181986</v>
      </c>
      <c r="H1435">
        <v>14</v>
      </c>
      <c r="I1435">
        <v>0</v>
      </c>
      <c r="J1435" s="1">
        <v>1637874</v>
      </c>
      <c r="K1435" t="s">
        <v>9123</v>
      </c>
      <c r="L1435" t="s">
        <v>9126</v>
      </c>
      <c r="M1435" t="s">
        <v>9210</v>
      </c>
      <c r="N1435" t="s">
        <v>8536</v>
      </c>
      <c r="O1435" t="s">
        <v>8738</v>
      </c>
      <c r="P1435" t="s">
        <v>8588</v>
      </c>
      <c r="Q1435">
        <v>35630</v>
      </c>
      <c r="R1435" t="s">
        <v>8539</v>
      </c>
      <c r="S1435" t="s">
        <v>7742</v>
      </c>
      <c r="T1435" t="s">
        <v>7736</v>
      </c>
    </row>
    <row r="1436" spans="1:20" x14ac:dyDescent="0.25">
      <c r="A1436" t="s">
        <v>2137</v>
      </c>
      <c r="B1436" s="2">
        <v>42730</v>
      </c>
      <c r="C1436" s="2">
        <v>42734</v>
      </c>
      <c r="D1436" t="s">
        <v>19</v>
      </c>
      <c r="E1436" t="s">
        <v>1000</v>
      </c>
      <c r="F1436" t="s">
        <v>2138</v>
      </c>
      <c r="G1436" s="1">
        <v>339</v>
      </c>
      <c r="H1436">
        <v>5</v>
      </c>
      <c r="I1436">
        <v>0</v>
      </c>
      <c r="J1436" s="1">
        <v>15594</v>
      </c>
      <c r="K1436" t="s">
        <v>9128</v>
      </c>
      <c r="L1436" t="s">
        <v>9148</v>
      </c>
      <c r="M1436" t="s">
        <v>10114</v>
      </c>
      <c r="N1436" t="s">
        <v>8536</v>
      </c>
      <c r="O1436" t="s">
        <v>8547</v>
      </c>
      <c r="P1436" t="s">
        <v>8548</v>
      </c>
      <c r="Q1436">
        <v>98105</v>
      </c>
      <c r="R1436" t="s">
        <v>8542</v>
      </c>
      <c r="S1436" t="s">
        <v>7962</v>
      </c>
      <c r="T1436" t="s">
        <v>7736</v>
      </c>
    </row>
    <row r="1437" spans="1:20" x14ac:dyDescent="0.25">
      <c r="A1437" t="s">
        <v>2139</v>
      </c>
      <c r="B1437" s="2">
        <v>42906</v>
      </c>
      <c r="C1437" s="2">
        <v>42913</v>
      </c>
      <c r="D1437" t="s">
        <v>19</v>
      </c>
      <c r="E1437" t="s">
        <v>2140</v>
      </c>
      <c r="F1437" t="s">
        <v>2141</v>
      </c>
      <c r="G1437" s="1">
        <v>31104</v>
      </c>
      <c r="H1437">
        <v>6</v>
      </c>
      <c r="I1437">
        <v>2</v>
      </c>
      <c r="J1437" s="1">
        <v>108864</v>
      </c>
      <c r="K1437" t="s">
        <v>9128</v>
      </c>
      <c r="L1437" t="s">
        <v>9148</v>
      </c>
      <c r="M1437" t="s">
        <v>10115</v>
      </c>
      <c r="N1437" t="s">
        <v>8536</v>
      </c>
      <c r="O1437" t="s">
        <v>8796</v>
      </c>
      <c r="P1437" t="s">
        <v>8604</v>
      </c>
      <c r="Q1437">
        <v>44134</v>
      </c>
      <c r="R1437" t="s">
        <v>8561</v>
      </c>
      <c r="S1437" t="s">
        <v>8199</v>
      </c>
      <c r="T1437" t="s">
        <v>7736</v>
      </c>
    </row>
    <row r="1438" spans="1:20" x14ac:dyDescent="0.25">
      <c r="A1438" t="s">
        <v>2139</v>
      </c>
      <c r="B1438" s="2">
        <v>42906</v>
      </c>
      <c r="C1438" s="2">
        <v>42913</v>
      </c>
      <c r="D1438" t="s">
        <v>19</v>
      </c>
      <c r="E1438" t="s">
        <v>2140</v>
      </c>
      <c r="F1438" t="s">
        <v>2048</v>
      </c>
      <c r="G1438" s="1">
        <v>5248</v>
      </c>
      <c r="H1438">
        <v>2</v>
      </c>
      <c r="I1438">
        <v>2</v>
      </c>
      <c r="J1438" s="1">
        <v>5904</v>
      </c>
      <c r="K1438" t="s">
        <v>9128</v>
      </c>
      <c r="L1438" t="s">
        <v>9137</v>
      </c>
      <c r="M1438" t="s">
        <v>10078</v>
      </c>
      <c r="N1438" t="s">
        <v>8536</v>
      </c>
      <c r="O1438" t="s">
        <v>8796</v>
      </c>
      <c r="P1438" t="s">
        <v>8604</v>
      </c>
      <c r="Q1438">
        <v>44134</v>
      </c>
      <c r="R1438" t="s">
        <v>8561</v>
      </c>
      <c r="S1438" t="s">
        <v>8199</v>
      </c>
      <c r="T1438" t="s">
        <v>7736</v>
      </c>
    </row>
    <row r="1439" spans="1:20" x14ac:dyDescent="0.25">
      <c r="A1439" t="s">
        <v>2142</v>
      </c>
      <c r="B1439" s="2">
        <v>42292</v>
      </c>
      <c r="C1439" s="2">
        <v>42292</v>
      </c>
      <c r="D1439" t="s">
        <v>654</v>
      </c>
      <c r="E1439" t="s">
        <v>149</v>
      </c>
      <c r="F1439" t="s">
        <v>2143</v>
      </c>
      <c r="G1439" s="1">
        <v>26388</v>
      </c>
      <c r="H1439">
        <v>3</v>
      </c>
      <c r="I1439">
        <v>2</v>
      </c>
      <c r="J1439" s="1">
        <v>428805</v>
      </c>
      <c r="K1439" t="s">
        <v>9139</v>
      </c>
      <c r="L1439" t="s">
        <v>9162</v>
      </c>
      <c r="M1439" t="s">
        <v>10116</v>
      </c>
      <c r="N1439" t="s">
        <v>8536</v>
      </c>
      <c r="O1439" t="s">
        <v>8689</v>
      </c>
      <c r="P1439" t="s">
        <v>8550</v>
      </c>
      <c r="Q1439">
        <v>79109</v>
      </c>
      <c r="R1439" t="s">
        <v>8551</v>
      </c>
      <c r="S1439" t="s">
        <v>7770</v>
      </c>
      <c r="T1439" t="s">
        <v>7736</v>
      </c>
    </row>
    <row r="1440" spans="1:20" x14ac:dyDescent="0.25">
      <c r="A1440" t="s">
        <v>2142</v>
      </c>
      <c r="B1440" s="2">
        <v>42292</v>
      </c>
      <c r="C1440" s="2">
        <v>42292</v>
      </c>
      <c r="D1440" t="s">
        <v>654</v>
      </c>
      <c r="E1440" t="s">
        <v>149</v>
      </c>
      <c r="F1440" t="s">
        <v>973</v>
      </c>
      <c r="G1440" s="1">
        <v>245343</v>
      </c>
      <c r="H1440">
        <v>5</v>
      </c>
      <c r="I1440">
        <v>3</v>
      </c>
      <c r="J1440" s="1">
        <v>-35049</v>
      </c>
      <c r="K1440" t="s">
        <v>9123</v>
      </c>
      <c r="L1440" t="s">
        <v>9126</v>
      </c>
      <c r="M1440" t="s">
        <v>9622</v>
      </c>
      <c r="N1440" t="s">
        <v>8536</v>
      </c>
      <c r="O1440" t="s">
        <v>8689</v>
      </c>
      <c r="P1440" t="s">
        <v>8550</v>
      </c>
      <c r="Q1440">
        <v>79109</v>
      </c>
      <c r="R1440" t="s">
        <v>8551</v>
      </c>
      <c r="S1440" t="s">
        <v>7770</v>
      </c>
      <c r="T1440" t="s">
        <v>7736</v>
      </c>
    </row>
    <row r="1441" spans="1:20" x14ac:dyDescent="0.25">
      <c r="A1441" t="s">
        <v>2144</v>
      </c>
      <c r="B1441" s="2">
        <v>42837</v>
      </c>
      <c r="C1441" s="2">
        <v>42840</v>
      </c>
      <c r="D1441" t="s">
        <v>11</v>
      </c>
      <c r="E1441" t="s">
        <v>972</v>
      </c>
      <c r="F1441" t="s">
        <v>2145</v>
      </c>
      <c r="G1441" s="1">
        <v>297</v>
      </c>
      <c r="H1441">
        <v>5</v>
      </c>
      <c r="I1441">
        <v>0</v>
      </c>
      <c r="J1441" s="1">
        <v>13365</v>
      </c>
      <c r="K1441" t="s">
        <v>9128</v>
      </c>
      <c r="L1441" t="s">
        <v>9142</v>
      </c>
      <c r="M1441" t="s">
        <v>9446</v>
      </c>
      <c r="N1441" t="s">
        <v>8536</v>
      </c>
      <c r="O1441" t="s">
        <v>8786</v>
      </c>
      <c r="P1441" t="s">
        <v>8675</v>
      </c>
      <c r="Q1441">
        <v>2908</v>
      </c>
      <c r="R1441" t="s">
        <v>8561</v>
      </c>
      <c r="S1441" t="s">
        <v>7955</v>
      </c>
      <c r="T1441" t="s">
        <v>7736</v>
      </c>
    </row>
    <row r="1442" spans="1:20" x14ac:dyDescent="0.25">
      <c r="A1442" t="s">
        <v>2144</v>
      </c>
      <c r="B1442" s="2">
        <v>42837</v>
      </c>
      <c r="C1442" s="2">
        <v>42840</v>
      </c>
      <c r="D1442" t="s">
        <v>11</v>
      </c>
      <c r="E1442" t="s">
        <v>972</v>
      </c>
      <c r="F1442" t="s">
        <v>2146</v>
      </c>
      <c r="G1442" s="1">
        <v>3996</v>
      </c>
      <c r="H1442">
        <v>4</v>
      </c>
      <c r="I1442">
        <v>0</v>
      </c>
      <c r="J1442" s="1">
        <v>17982</v>
      </c>
      <c r="K1442" t="s">
        <v>9128</v>
      </c>
      <c r="L1442" t="s">
        <v>9148</v>
      </c>
      <c r="M1442" t="s">
        <v>10117</v>
      </c>
      <c r="N1442" t="s">
        <v>8536</v>
      </c>
      <c r="O1442" t="s">
        <v>8786</v>
      </c>
      <c r="P1442" t="s">
        <v>8675</v>
      </c>
      <c r="Q1442">
        <v>2908</v>
      </c>
      <c r="R1442" t="s">
        <v>8561</v>
      </c>
      <c r="S1442" t="s">
        <v>7955</v>
      </c>
      <c r="T1442" t="s">
        <v>7736</v>
      </c>
    </row>
    <row r="1443" spans="1:20" x14ac:dyDescent="0.25">
      <c r="A1443" t="s">
        <v>2147</v>
      </c>
      <c r="B1443" s="2">
        <v>43088</v>
      </c>
      <c r="C1443" s="2">
        <v>43093</v>
      </c>
      <c r="D1443" t="s">
        <v>11</v>
      </c>
      <c r="E1443" t="s">
        <v>2148</v>
      </c>
      <c r="F1443" t="s">
        <v>1490</v>
      </c>
      <c r="G1443" s="1">
        <v>36672</v>
      </c>
      <c r="H1443">
        <v>2</v>
      </c>
      <c r="I1443">
        <v>2</v>
      </c>
      <c r="J1443" s="1">
        <v>1146</v>
      </c>
      <c r="K1443" t="s">
        <v>9128</v>
      </c>
      <c r="L1443" t="s">
        <v>9142</v>
      </c>
      <c r="M1443" t="s">
        <v>9847</v>
      </c>
      <c r="N1443" t="s">
        <v>8536</v>
      </c>
      <c r="O1443" t="s">
        <v>8556</v>
      </c>
      <c r="P1443" t="s">
        <v>8541</v>
      </c>
      <c r="Q1443">
        <v>94110</v>
      </c>
      <c r="R1443" t="s">
        <v>8542</v>
      </c>
      <c r="S1443" t="s">
        <v>8200</v>
      </c>
      <c r="T1443" t="s">
        <v>7736</v>
      </c>
    </row>
    <row r="1444" spans="1:20" x14ac:dyDescent="0.25">
      <c r="A1444" t="s">
        <v>2149</v>
      </c>
      <c r="B1444" s="2">
        <v>42952</v>
      </c>
      <c r="C1444" s="2">
        <v>42955</v>
      </c>
      <c r="D1444" t="s">
        <v>79</v>
      </c>
      <c r="E1444" t="s">
        <v>2150</v>
      </c>
      <c r="F1444" t="s">
        <v>640</v>
      </c>
      <c r="G1444" s="1">
        <v>1376</v>
      </c>
      <c r="H1444">
        <v>2</v>
      </c>
      <c r="I1444">
        <v>0</v>
      </c>
      <c r="J1444" s="1">
        <v>63296</v>
      </c>
      <c r="K1444" t="s">
        <v>9128</v>
      </c>
      <c r="L1444" t="s">
        <v>9148</v>
      </c>
      <c r="M1444" t="s">
        <v>9462</v>
      </c>
      <c r="N1444" t="s">
        <v>8536</v>
      </c>
      <c r="O1444" t="s">
        <v>8678</v>
      </c>
      <c r="P1444" t="s">
        <v>8538</v>
      </c>
      <c r="Q1444">
        <v>40475</v>
      </c>
      <c r="R1444" t="s">
        <v>8539</v>
      </c>
      <c r="S1444" t="s">
        <v>8201</v>
      </c>
      <c r="T1444" t="s">
        <v>7738</v>
      </c>
    </row>
    <row r="1445" spans="1:20" x14ac:dyDescent="0.25">
      <c r="A1445" t="s">
        <v>2151</v>
      </c>
      <c r="B1445" s="2">
        <v>42278</v>
      </c>
      <c r="C1445" s="2">
        <v>42283</v>
      </c>
      <c r="D1445" t="s">
        <v>19</v>
      </c>
      <c r="E1445" t="s">
        <v>2152</v>
      </c>
      <c r="F1445" t="s">
        <v>259</v>
      </c>
      <c r="G1445" s="1">
        <v>139424</v>
      </c>
      <c r="H1445">
        <v>4</v>
      </c>
      <c r="I1445">
        <v>2</v>
      </c>
      <c r="J1445" s="1">
        <v>17428</v>
      </c>
      <c r="K1445" t="s">
        <v>9128</v>
      </c>
      <c r="L1445" t="s">
        <v>9133</v>
      </c>
      <c r="M1445" t="s">
        <v>9263</v>
      </c>
      <c r="N1445" t="s">
        <v>8536</v>
      </c>
      <c r="O1445" t="s">
        <v>8597</v>
      </c>
      <c r="P1445" t="s">
        <v>8598</v>
      </c>
      <c r="Q1445">
        <v>80013</v>
      </c>
      <c r="R1445" t="s">
        <v>8542</v>
      </c>
      <c r="S1445" t="s">
        <v>8202</v>
      </c>
      <c r="T1445" t="s">
        <v>7738</v>
      </c>
    </row>
    <row r="1446" spans="1:20" x14ac:dyDescent="0.25">
      <c r="A1446" t="s">
        <v>2153</v>
      </c>
      <c r="B1446" s="2">
        <v>42513</v>
      </c>
      <c r="C1446" s="2">
        <v>42518</v>
      </c>
      <c r="D1446" t="s">
        <v>19</v>
      </c>
      <c r="E1446" t="s">
        <v>452</v>
      </c>
      <c r="F1446" t="s">
        <v>1918</v>
      </c>
      <c r="G1446" s="1">
        <v>1979928</v>
      </c>
      <c r="H1446">
        <v>9</v>
      </c>
      <c r="I1446">
        <v>2</v>
      </c>
      <c r="J1446" s="1">
        <v>1484946</v>
      </c>
      <c r="K1446" t="s">
        <v>9139</v>
      </c>
      <c r="L1446" t="s">
        <v>9140</v>
      </c>
      <c r="M1446" t="s">
        <v>10031</v>
      </c>
      <c r="N1446" t="s">
        <v>8536</v>
      </c>
      <c r="O1446" t="s">
        <v>8579</v>
      </c>
      <c r="P1446" t="s">
        <v>8566</v>
      </c>
      <c r="Q1446">
        <v>60623</v>
      </c>
      <c r="R1446" t="s">
        <v>8551</v>
      </c>
      <c r="S1446" t="s">
        <v>7845</v>
      </c>
      <c r="T1446" t="s">
        <v>7736</v>
      </c>
    </row>
    <row r="1447" spans="1:20" x14ac:dyDescent="0.25">
      <c r="A1447" t="s">
        <v>2154</v>
      </c>
      <c r="B1447" s="2">
        <v>42899</v>
      </c>
      <c r="C1447" s="2">
        <v>42902</v>
      </c>
      <c r="D1447" t="s">
        <v>79</v>
      </c>
      <c r="E1447" t="s">
        <v>765</v>
      </c>
      <c r="F1447" t="s">
        <v>476</v>
      </c>
      <c r="G1447" s="1">
        <v>164736</v>
      </c>
      <c r="H1447">
        <v>4</v>
      </c>
      <c r="I1447">
        <v>2</v>
      </c>
      <c r="J1447" s="1">
        <v>-391248</v>
      </c>
      <c r="K1447" t="s">
        <v>9128</v>
      </c>
      <c r="L1447" t="s">
        <v>9133</v>
      </c>
      <c r="M1447" t="s">
        <v>9374</v>
      </c>
      <c r="N1447" t="s">
        <v>8536</v>
      </c>
      <c r="O1447" t="s">
        <v>8579</v>
      </c>
      <c r="P1447" t="s">
        <v>8566</v>
      </c>
      <c r="Q1447">
        <v>60653</v>
      </c>
      <c r="R1447" t="s">
        <v>8551</v>
      </c>
      <c r="S1447" t="s">
        <v>7912</v>
      </c>
      <c r="T1447" t="s">
        <v>7744</v>
      </c>
    </row>
    <row r="1448" spans="1:20" x14ac:dyDescent="0.25">
      <c r="A1448" t="s">
        <v>2154</v>
      </c>
      <c r="B1448" s="2">
        <v>42899</v>
      </c>
      <c r="C1448" s="2">
        <v>42902</v>
      </c>
      <c r="D1448" t="s">
        <v>79</v>
      </c>
      <c r="E1448" t="s">
        <v>765</v>
      </c>
      <c r="F1448" t="s">
        <v>2155</v>
      </c>
      <c r="G1448" s="1">
        <v>470302</v>
      </c>
      <c r="H1448">
        <v>7</v>
      </c>
      <c r="I1448">
        <v>3</v>
      </c>
      <c r="J1448" s="1">
        <v>-873418</v>
      </c>
      <c r="K1448" t="s">
        <v>9123</v>
      </c>
      <c r="L1448" t="s">
        <v>9126</v>
      </c>
      <c r="M1448" t="s">
        <v>10118</v>
      </c>
      <c r="N1448" t="s">
        <v>8536</v>
      </c>
      <c r="O1448" t="s">
        <v>8579</v>
      </c>
      <c r="P1448" t="s">
        <v>8566</v>
      </c>
      <c r="Q1448">
        <v>60653</v>
      </c>
      <c r="R1448" t="s">
        <v>8551</v>
      </c>
      <c r="S1448" t="s">
        <v>7912</v>
      </c>
      <c r="T1448" t="s">
        <v>7744</v>
      </c>
    </row>
    <row r="1449" spans="1:20" x14ac:dyDescent="0.25">
      <c r="A1449" t="s">
        <v>2154</v>
      </c>
      <c r="B1449" s="2">
        <v>42899</v>
      </c>
      <c r="C1449" s="2">
        <v>42902</v>
      </c>
      <c r="D1449" t="s">
        <v>79</v>
      </c>
      <c r="E1449" t="s">
        <v>765</v>
      </c>
      <c r="F1449" t="s">
        <v>2156</v>
      </c>
      <c r="G1449" s="1">
        <v>47984</v>
      </c>
      <c r="H1449">
        <v>2</v>
      </c>
      <c r="I1449">
        <v>2</v>
      </c>
      <c r="J1449" s="1">
        <v>5998</v>
      </c>
      <c r="K1449" t="s">
        <v>9139</v>
      </c>
      <c r="L1449" t="s">
        <v>9140</v>
      </c>
      <c r="M1449" t="s">
        <v>10119</v>
      </c>
      <c r="N1449" t="s">
        <v>8536</v>
      </c>
      <c r="O1449" t="s">
        <v>8579</v>
      </c>
      <c r="P1449" t="s">
        <v>8566</v>
      </c>
      <c r="Q1449">
        <v>60653</v>
      </c>
      <c r="R1449" t="s">
        <v>8551</v>
      </c>
      <c r="S1449" t="s">
        <v>7912</v>
      </c>
      <c r="T1449" t="s">
        <v>7744</v>
      </c>
    </row>
    <row r="1450" spans="1:20" x14ac:dyDescent="0.25">
      <c r="A1450" t="s">
        <v>2157</v>
      </c>
      <c r="B1450" s="2">
        <v>41752</v>
      </c>
      <c r="C1450" s="2">
        <v>41753</v>
      </c>
      <c r="D1450" t="s">
        <v>79</v>
      </c>
      <c r="E1450" t="s">
        <v>1706</v>
      </c>
      <c r="F1450" t="s">
        <v>2158</v>
      </c>
      <c r="G1450" s="1">
        <v>2502</v>
      </c>
      <c r="H1450">
        <v>3</v>
      </c>
      <c r="I1450">
        <v>7</v>
      </c>
      <c r="J1450" s="1">
        <v>-17514</v>
      </c>
      <c r="K1450" t="s">
        <v>9128</v>
      </c>
      <c r="L1450" t="s">
        <v>9142</v>
      </c>
      <c r="M1450" t="s">
        <v>10120</v>
      </c>
      <c r="N1450" t="s">
        <v>8536</v>
      </c>
      <c r="O1450" t="s">
        <v>8559</v>
      </c>
      <c r="P1450" t="s">
        <v>8560</v>
      </c>
      <c r="Q1450">
        <v>19134</v>
      </c>
      <c r="R1450" t="s">
        <v>8561</v>
      </c>
      <c r="S1450" t="s">
        <v>8116</v>
      </c>
      <c r="T1450" t="s">
        <v>7738</v>
      </c>
    </row>
    <row r="1451" spans="1:20" x14ac:dyDescent="0.25">
      <c r="A1451" t="s">
        <v>2159</v>
      </c>
      <c r="B1451" s="2">
        <v>42125</v>
      </c>
      <c r="C1451" s="2">
        <v>42131</v>
      </c>
      <c r="D1451" t="s">
        <v>19</v>
      </c>
      <c r="E1451" t="s">
        <v>341</v>
      </c>
      <c r="F1451" t="s">
        <v>2160</v>
      </c>
      <c r="G1451" s="1">
        <v>88752</v>
      </c>
      <c r="H1451">
        <v>3</v>
      </c>
      <c r="I1451">
        <v>2</v>
      </c>
      <c r="J1451" s="1">
        <v>11094</v>
      </c>
      <c r="K1451" t="s">
        <v>9139</v>
      </c>
      <c r="L1451" t="s">
        <v>9140</v>
      </c>
      <c r="M1451" t="s">
        <v>10121</v>
      </c>
      <c r="N1451" t="s">
        <v>8536</v>
      </c>
      <c r="O1451" t="s">
        <v>8540</v>
      </c>
      <c r="P1451" t="s">
        <v>8541</v>
      </c>
      <c r="Q1451">
        <v>90008</v>
      </c>
      <c r="R1451" t="s">
        <v>8542</v>
      </c>
      <c r="S1451" t="s">
        <v>7818</v>
      </c>
      <c r="T1451" t="s">
        <v>7738</v>
      </c>
    </row>
    <row r="1452" spans="1:20" x14ac:dyDescent="0.25">
      <c r="A1452" t="s">
        <v>2161</v>
      </c>
      <c r="B1452" s="2">
        <v>42204</v>
      </c>
      <c r="C1452" s="2">
        <v>42205</v>
      </c>
      <c r="D1452" t="s">
        <v>79</v>
      </c>
      <c r="E1452" t="s">
        <v>2162</v>
      </c>
      <c r="F1452" t="s">
        <v>2163</v>
      </c>
      <c r="G1452" s="1">
        <v>2025</v>
      </c>
      <c r="H1452">
        <v>1</v>
      </c>
      <c r="I1452">
        <v>7</v>
      </c>
      <c r="J1452" s="1">
        <v>-135</v>
      </c>
      <c r="K1452" t="s">
        <v>9128</v>
      </c>
      <c r="L1452" t="s">
        <v>9142</v>
      </c>
      <c r="M1452" t="s">
        <v>10122</v>
      </c>
      <c r="N1452" t="s">
        <v>8536</v>
      </c>
      <c r="O1452" t="s">
        <v>8608</v>
      </c>
      <c r="P1452" t="s">
        <v>8581</v>
      </c>
      <c r="Q1452">
        <v>85023</v>
      </c>
      <c r="R1452" t="s">
        <v>8542</v>
      </c>
      <c r="S1452" t="s">
        <v>8203</v>
      </c>
      <c r="T1452" t="s">
        <v>7736</v>
      </c>
    </row>
    <row r="1453" spans="1:20" x14ac:dyDescent="0.25">
      <c r="A1453" t="s">
        <v>2164</v>
      </c>
      <c r="B1453" s="2">
        <v>42700</v>
      </c>
      <c r="C1453" s="2">
        <v>42703</v>
      </c>
      <c r="D1453" t="s">
        <v>79</v>
      </c>
      <c r="E1453" t="s">
        <v>2165</v>
      </c>
      <c r="F1453" t="s">
        <v>1884</v>
      </c>
      <c r="G1453" s="1">
        <v>7098</v>
      </c>
      <c r="H1453">
        <v>7</v>
      </c>
      <c r="I1453">
        <v>0</v>
      </c>
      <c r="J1453" s="1">
        <v>347802</v>
      </c>
      <c r="K1453" t="s">
        <v>9128</v>
      </c>
      <c r="L1453" t="s">
        <v>9148</v>
      </c>
      <c r="M1453" t="s">
        <v>9172</v>
      </c>
      <c r="N1453" t="s">
        <v>8536</v>
      </c>
      <c r="O1453" t="s">
        <v>8797</v>
      </c>
      <c r="P1453" t="s">
        <v>8588</v>
      </c>
      <c r="Q1453">
        <v>36608</v>
      </c>
      <c r="R1453" t="s">
        <v>8539</v>
      </c>
      <c r="S1453" t="s">
        <v>8204</v>
      </c>
      <c r="T1453" t="s">
        <v>7738</v>
      </c>
    </row>
    <row r="1454" spans="1:20" x14ac:dyDescent="0.25">
      <c r="A1454" t="s">
        <v>2164</v>
      </c>
      <c r="B1454" s="2">
        <v>42700</v>
      </c>
      <c r="C1454" s="2">
        <v>42703</v>
      </c>
      <c r="D1454" t="s">
        <v>79</v>
      </c>
      <c r="E1454" t="s">
        <v>2165</v>
      </c>
      <c r="F1454" t="s">
        <v>2166</v>
      </c>
      <c r="G1454" s="1">
        <v>9168</v>
      </c>
      <c r="H1454">
        <v>3</v>
      </c>
      <c r="I1454">
        <v>0</v>
      </c>
      <c r="J1454" s="1">
        <v>4584</v>
      </c>
      <c r="K1454" t="s">
        <v>9128</v>
      </c>
      <c r="L1454" t="s">
        <v>9142</v>
      </c>
      <c r="M1454" t="s">
        <v>10123</v>
      </c>
      <c r="N1454" t="s">
        <v>8536</v>
      </c>
      <c r="O1454" t="s">
        <v>8797</v>
      </c>
      <c r="P1454" t="s">
        <v>8588</v>
      </c>
      <c r="Q1454">
        <v>36608</v>
      </c>
      <c r="R1454" t="s">
        <v>8539</v>
      </c>
      <c r="S1454" t="s">
        <v>8204</v>
      </c>
      <c r="T1454" t="s">
        <v>7738</v>
      </c>
    </row>
    <row r="1455" spans="1:20" x14ac:dyDescent="0.25">
      <c r="A1455" t="s">
        <v>2164</v>
      </c>
      <c r="B1455" s="2">
        <v>42700</v>
      </c>
      <c r="C1455" s="2">
        <v>42703</v>
      </c>
      <c r="D1455" t="s">
        <v>79</v>
      </c>
      <c r="E1455" t="s">
        <v>2165</v>
      </c>
      <c r="F1455" t="s">
        <v>2163</v>
      </c>
      <c r="G1455" s="1">
        <v>3375</v>
      </c>
      <c r="H1455">
        <v>5</v>
      </c>
      <c r="I1455">
        <v>0</v>
      </c>
      <c r="J1455" s="1">
        <v>16875</v>
      </c>
      <c r="K1455" t="s">
        <v>9128</v>
      </c>
      <c r="L1455" t="s">
        <v>9142</v>
      </c>
      <c r="M1455" t="s">
        <v>10122</v>
      </c>
      <c r="N1455" t="s">
        <v>8536</v>
      </c>
      <c r="O1455" t="s">
        <v>8797</v>
      </c>
      <c r="P1455" t="s">
        <v>8588</v>
      </c>
      <c r="Q1455">
        <v>36608</v>
      </c>
      <c r="R1455" t="s">
        <v>8539</v>
      </c>
      <c r="S1455" t="s">
        <v>8204</v>
      </c>
      <c r="T1455" t="s">
        <v>7738</v>
      </c>
    </row>
    <row r="1456" spans="1:20" x14ac:dyDescent="0.25">
      <c r="A1456" t="s">
        <v>2164</v>
      </c>
      <c r="B1456" s="2">
        <v>42700</v>
      </c>
      <c r="C1456" s="2">
        <v>42703</v>
      </c>
      <c r="D1456" t="s">
        <v>79</v>
      </c>
      <c r="E1456" t="s">
        <v>2165</v>
      </c>
      <c r="F1456" t="s">
        <v>2167</v>
      </c>
      <c r="G1456" s="1">
        <v>30400</v>
      </c>
      <c r="H1456">
        <v>8</v>
      </c>
      <c r="I1456">
        <v>0</v>
      </c>
      <c r="J1456" s="1">
        <v>14592</v>
      </c>
      <c r="K1456" t="s">
        <v>9139</v>
      </c>
      <c r="L1456" t="s">
        <v>9296</v>
      </c>
      <c r="M1456" t="s">
        <v>10124</v>
      </c>
      <c r="N1456" t="s">
        <v>8536</v>
      </c>
      <c r="O1456" t="s">
        <v>8797</v>
      </c>
      <c r="P1456" t="s">
        <v>8588</v>
      </c>
      <c r="Q1456">
        <v>36608</v>
      </c>
      <c r="R1456" t="s">
        <v>8539</v>
      </c>
      <c r="S1456" t="s">
        <v>8204</v>
      </c>
      <c r="T1456" t="s">
        <v>7738</v>
      </c>
    </row>
    <row r="1457" spans="1:20" x14ac:dyDescent="0.25">
      <c r="A1457" t="s">
        <v>2168</v>
      </c>
      <c r="B1457" s="2">
        <v>42898</v>
      </c>
      <c r="C1457" s="2">
        <v>42905</v>
      </c>
      <c r="D1457" t="s">
        <v>19</v>
      </c>
      <c r="E1457" t="s">
        <v>2169</v>
      </c>
      <c r="F1457" t="s">
        <v>2170</v>
      </c>
      <c r="G1457" s="1">
        <v>912</v>
      </c>
      <c r="H1457">
        <v>3</v>
      </c>
      <c r="I1457">
        <v>0</v>
      </c>
      <c r="J1457" s="1">
        <v>41952</v>
      </c>
      <c r="K1457" t="s">
        <v>9128</v>
      </c>
      <c r="L1457" t="s">
        <v>9142</v>
      </c>
      <c r="M1457" t="s">
        <v>10125</v>
      </c>
      <c r="N1457" t="s">
        <v>8536</v>
      </c>
      <c r="O1457" t="s">
        <v>8603</v>
      </c>
      <c r="P1457" t="s">
        <v>8664</v>
      </c>
      <c r="Q1457">
        <v>31907</v>
      </c>
      <c r="R1457" t="s">
        <v>8539</v>
      </c>
      <c r="S1457" t="s">
        <v>8205</v>
      </c>
      <c r="T1457" t="s">
        <v>7744</v>
      </c>
    </row>
    <row r="1458" spans="1:20" x14ac:dyDescent="0.25">
      <c r="A1458" t="s">
        <v>2168</v>
      </c>
      <c r="B1458" s="2">
        <v>42898</v>
      </c>
      <c r="C1458" s="2">
        <v>42905</v>
      </c>
      <c r="D1458" t="s">
        <v>19</v>
      </c>
      <c r="E1458" t="s">
        <v>2169</v>
      </c>
      <c r="F1458" t="s">
        <v>2171</v>
      </c>
      <c r="G1458" s="1">
        <v>45294</v>
      </c>
      <c r="H1458">
        <v>3</v>
      </c>
      <c r="I1458">
        <v>0</v>
      </c>
      <c r="J1458" s="1">
        <v>67941</v>
      </c>
      <c r="K1458" t="s">
        <v>9123</v>
      </c>
      <c r="L1458" t="s">
        <v>9131</v>
      </c>
      <c r="M1458" t="s">
        <v>10126</v>
      </c>
      <c r="N1458" t="s">
        <v>8536</v>
      </c>
      <c r="O1458" t="s">
        <v>8603</v>
      </c>
      <c r="P1458" t="s">
        <v>8664</v>
      </c>
      <c r="Q1458">
        <v>31907</v>
      </c>
      <c r="R1458" t="s">
        <v>8539</v>
      </c>
      <c r="S1458" t="s">
        <v>8205</v>
      </c>
      <c r="T1458" t="s">
        <v>7744</v>
      </c>
    </row>
    <row r="1459" spans="1:20" x14ac:dyDescent="0.25">
      <c r="A1459" t="s">
        <v>2172</v>
      </c>
      <c r="B1459" s="2">
        <v>42233</v>
      </c>
      <c r="C1459" s="2">
        <v>42237</v>
      </c>
      <c r="D1459" t="s">
        <v>19</v>
      </c>
      <c r="E1459" t="s">
        <v>2152</v>
      </c>
      <c r="F1459" t="s">
        <v>656</v>
      </c>
      <c r="G1459" s="1">
        <v>522</v>
      </c>
      <c r="H1459">
        <v>9</v>
      </c>
      <c r="I1459">
        <v>0</v>
      </c>
      <c r="J1459" s="1">
        <v>2349</v>
      </c>
      <c r="K1459" t="s">
        <v>9128</v>
      </c>
      <c r="L1459" t="s">
        <v>9142</v>
      </c>
      <c r="M1459" t="s">
        <v>9468</v>
      </c>
      <c r="N1459" t="s">
        <v>8536</v>
      </c>
      <c r="O1459" t="s">
        <v>8798</v>
      </c>
      <c r="P1459" t="s">
        <v>8663</v>
      </c>
      <c r="Q1459">
        <v>2740</v>
      </c>
      <c r="R1459" t="s">
        <v>8561</v>
      </c>
      <c r="S1459" t="s">
        <v>8202</v>
      </c>
      <c r="T1459" t="s">
        <v>7738</v>
      </c>
    </row>
    <row r="1460" spans="1:20" x14ac:dyDescent="0.25">
      <c r="A1460" t="s">
        <v>2173</v>
      </c>
      <c r="B1460" s="2">
        <v>42638</v>
      </c>
      <c r="C1460" s="2">
        <v>42644</v>
      </c>
      <c r="D1460" t="s">
        <v>19</v>
      </c>
      <c r="E1460" t="s">
        <v>2174</v>
      </c>
      <c r="F1460" t="s">
        <v>1325</v>
      </c>
      <c r="G1460" s="1">
        <v>15936</v>
      </c>
      <c r="H1460">
        <v>4</v>
      </c>
      <c r="I1460">
        <v>2</v>
      </c>
      <c r="J1460" s="1">
        <v>51792</v>
      </c>
      <c r="K1460" t="s">
        <v>9128</v>
      </c>
      <c r="L1460" t="s">
        <v>9129</v>
      </c>
      <c r="M1460" t="s">
        <v>9777</v>
      </c>
      <c r="N1460" t="s">
        <v>8536</v>
      </c>
      <c r="O1460" t="s">
        <v>8799</v>
      </c>
      <c r="P1460" t="s">
        <v>8550</v>
      </c>
      <c r="Q1460">
        <v>75061</v>
      </c>
      <c r="R1460" t="s">
        <v>8551</v>
      </c>
      <c r="S1460" t="s">
        <v>8206</v>
      </c>
      <c r="T1460" t="s">
        <v>7738</v>
      </c>
    </row>
    <row r="1461" spans="1:20" x14ac:dyDescent="0.25">
      <c r="A1461" t="s">
        <v>2175</v>
      </c>
      <c r="B1461" s="2">
        <v>41763</v>
      </c>
      <c r="C1461" s="2">
        <v>41763</v>
      </c>
      <c r="D1461" t="s">
        <v>654</v>
      </c>
      <c r="E1461" t="s">
        <v>33</v>
      </c>
      <c r="F1461" t="s">
        <v>2176</v>
      </c>
      <c r="G1461" s="1">
        <v>2746</v>
      </c>
      <c r="H1461">
        <v>2</v>
      </c>
      <c r="I1461">
        <v>0</v>
      </c>
      <c r="J1461" s="1">
        <v>98856</v>
      </c>
      <c r="K1461" t="s">
        <v>9123</v>
      </c>
      <c r="L1461" t="s">
        <v>9135</v>
      </c>
      <c r="M1461" t="s">
        <v>10127</v>
      </c>
      <c r="N1461" t="s">
        <v>8536</v>
      </c>
      <c r="O1461" t="s">
        <v>8790</v>
      </c>
      <c r="P1461" t="s">
        <v>8625</v>
      </c>
      <c r="Q1461">
        <v>6457</v>
      </c>
      <c r="R1461" t="s">
        <v>8561</v>
      </c>
      <c r="S1461" t="s">
        <v>7741</v>
      </c>
      <c r="T1461" t="s">
        <v>7736</v>
      </c>
    </row>
    <row r="1462" spans="1:20" x14ac:dyDescent="0.25">
      <c r="A1462" t="s">
        <v>2177</v>
      </c>
      <c r="B1462" s="2">
        <v>42339</v>
      </c>
      <c r="C1462" s="2">
        <v>42346</v>
      </c>
      <c r="D1462" t="s">
        <v>19</v>
      </c>
      <c r="E1462" t="s">
        <v>398</v>
      </c>
      <c r="F1462" t="s">
        <v>2178</v>
      </c>
      <c r="G1462" s="1">
        <v>55424</v>
      </c>
      <c r="H1462">
        <v>2</v>
      </c>
      <c r="I1462">
        <v>2</v>
      </c>
      <c r="J1462" s="1">
        <v>193984</v>
      </c>
      <c r="K1462" t="s">
        <v>9128</v>
      </c>
      <c r="L1462" t="s">
        <v>9142</v>
      </c>
      <c r="M1462" t="s">
        <v>10128</v>
      </c>
      <c r="N1462" t="s">
        <v>8536</v>
      </c>
      <c r="O1462" t="s">
        <v>8547</v>
      </c>
      <c r="P1462" t="s">
        <v>8548</v>
      </c>
      <c r="Q1462">
        <v>98103</v>
      </c>
      <c r="R1462" t="s">
        <v>8542</v>
      </c>
      <c r="S1462" t="s">
        <v>7833</v>
      </c>
      <c r="T1462" t="s">
        <v>7736</v>
      </c>
    </row>
    <row r="1463" spans="1:20" x14ac:dyDescent="0.25">
      <c r="A1463" t="s">
        <v>2179</v>
      </c>
      <c r="B1463" s="2">
        <v>42440</v>
      </c>
      <c r="C1463" s="2">
        <v>42444</v>
      </c>
      <c r="D1463" t="s">
        <v>19</v>
      </c>
      <c r="E1463" t="s">
        <v>2180</v>
      </c>
      <c r="F1463" t="s">
        <v>1271</v>
      </c>
      <c r="G1463" s="1">
        <v>244006</v>
      </c>
      <c r="H1463">
        <v>2</v>
      </c>
      <c r="I1463">
        <v>3</v>
      </c>
      <c r="J1463" s="1">
        <v>-313722</v>
      </c>
      <c r="K1463" t="s">
        <v>9123</v>
      </c>
      <c r="L1463" t="s">
        <v>9131</v>
      </c>
      <c r="M1463" t="s">
        <v>9754</v>
      </c>
      <c r="N1463" t="s">
        <v>8536</v>
      </c>
      <c r="O1463" t="s">
        <v>8800</v>
      </c>
      <c r="P1463" t="s">
        <v>8630</v>
      </c>
      <c r="Q1463">
        <v>8360</v>
      </c>
      <c r="R1463" t="s">
        <v>8561</v>
      </c>
      <c r="S1463" t="s">
        <v>8207</v>
      </c>
      <c r="T1463" t="s">
        <v>7736</v>
      </c>
    </row>
    <row r="1464" spans="1:20" x14ac:dyDescent="0.25">
      <c r="A1464" t="s">
        <v>2181</v>
      </c>
      <c r="B1464" s="2">
        <v>42608</v>
      </c>
      <c r="C1464" s="2">
        <v>42610</v>
      </c>
      <c r="D1464" t="s">
        <v>79</v>
      </c>
      <c r="E1464" t="s">
        <v>90</v>
      </c>
      <c r="F1464" t="s">
        <v>819</v>
      </c>
      <c r="G1464" s="1">
        <v>159984</v>
      </c>
      <c r="H1464">
        <v>2</v>
      </c>
      <c r="I1464">
        <v>2</v>
      </c>
      <c r="J1464" s="1">
        <v>439956</v>
      </c>
      <c r="K1464" t="s">
        <v>9139</v>
      </c>
      <c r="L1464" t="s">
        <v>9162</v>
      </c>
      <c r="M1464" t="s">
        <v>9550</v>
      </c>
      <c r="N1464" t="s">
        <v>8536</v>
      </c>
      <c r="O1464" t="s">
        <v>8612</v>
      </c>
      <c r="P1464" t="s">
        <v>8550</v>
      </c>
      <c r="Q1464">
        <v>77506</v>
      </c>
      <c r="R1464" t="s">
        <v>8551</v>
      </c>
      <c r="S1464" t="s">
        <v>7756</v>
      </c>
      <c r="T1464" t="s">
        <v>7738</v>
      </c>
    </row>
    <row r="1465" spans="1:20" x14ac:dyDescent="0.25">
      <c r="A1465" t="s">
        <v>2181</v>
      </c>
      <c r="B1465" s="2">
        <v>42608</v>
      </c>
      <c r="C1465" s="2">
        <v>42610</v>
      </c>
      <c r="D1465" t="s">
        <v>79</v>
      </c>
      <c r="E1465" t="s">
        <v>90</v>
      </c>
      <c r="F1465" t="s">
        <v>1817</v>
      </c>
      <c r="G1465" s="1">
        <v>1024716</v>
      </c>
      <c r="H1465">
        <v>6</v>
      </c>
      <c r="I1465">
        <v>3</v>
      </c>
      <c r="J1465" s="1">
        <v>-292776</v>
      </c>
      <c r="K1465" t="s">
        <v>9123</v>
      </c>
      <c r="L1465" t="s">
        <v>9126</v>
      </c>
      <c r="M1465" t="s">
        <v>9986</v>
      </c>
      <c r="N1465" t="s">
        <v>8536</v>
      </c>
      <c r="O1465" t="s">
        <v>8612</v>
      </c>
      <c r="P1465" t="s">
        <v>8550</v>
      </c>
      <c r="Q1465">
        <v>77506</v>
      </c>
      <c r="R1465" t="s">
        <v>8551</v>
      </c>
      <c r="S1465" t="s">
        <v>7756</v>
      </c>
      <c r="T1465" t="s">
        <v>7738</v>
      </c>
    </row>
    <row r="1466" spans="1:20" x14ac:dyDescent="0.25">
      <c r="A1466" t="s">
        <v>2182</v>
      </c>
      <c r="B1466" s="2">
        <v>42720</v>
      </c>
      <c r="C1466" s="2">
        <v>42723</v>
      </c>
      <c r="D1466" t="s">
        <v>79</v>
      </c>
      <c r="E1466" t="s">
        <v>2183</v>
      </c>
      <c r="F1466" t="s">
        <v>1703</v>
      </c>
      <c r="G1466" s="1">
        <v>368</v>
      </c>
      <c r="H1466">
        <v>2</v>
      </c>
      <c r="I1466">
        <v>0</v>
      </c>
      <c r="J1466" s="1">
        <v>18032</v>
      </c>
      <c r="K1466" t="s">
        <v>9128</v>
      </c>
      <c r="L1466" t="s">
        <v>9191</v>
      </c>
      <c r="M1466" t="s">
        <v>9936</v>
      </c>
      <c r="N1466" t="s">
        <v>8536</v>
      </c>
      <c r="O1466" t="s">
        <v>8576</v>
      </c>
      <c r="P1466" t="s">
        <v>8577</v>
      </c>
      <c r="Q1466">
        <v>10009</v>
      </c>
      <c r="R1466" t="s">
        <v>8561</v>
      </c>
      <c r="S1466" t="s">
        <v>8208</v>
      </c>
      <c r="T1466" t="s">
        <v>7738</v>
      </c>
    </row>
    <row r="1467" spans="1:20" x14ac:dyDescent="0.25">
      <c r="A1467" t="s">
        <v>2184</v>
      </c>
      <c r="B1467" s="2">
        <v>41859</v>
      </c>
      <c r="C1467" s="2">
        <v>41865</v>
      </c>
      <c r="D1467" t="s">
        <v>19</v>
      </c>
      <c r="E1467" t="s">
        <v>391</v>
      </c>
      <c r="F1467" t="s">
        <v>1633</v>
      </c>
      <c r="G1467" s="1">
        <v>121376</v>
      </c>
      <c r="H1467">
        <v>4</v>
      </c>
      <c r="I1467">
        <v>2</v>
      </c>
      <c r="J1467" s="1">
        <v>-30344</v>
      </c>
      <c r="K1467" t="s">
        <v>9123</v>
      </c>
      <c r="L1467" t="s">
        <v>9135</v>
      </c>
      <c r="M1467" t="s">
        <v>9903</v>
      </c>
      <c r="N1467" t="s">
        <v>8536</v>
      </c>
      <c r="O1467" t="s">
        <v>8801</v>
      </c>
      <c r="P1467" t="s">
        <v>8581</v>
      </c>
      <c r="Q1467">
        <v>85301</v>
      </c>
      <c r="R1467" t="s">
        <v>8542</v>
      </c>
      <c r="S1467" t="s">
        <v>7831</v>
      </c>
      <c r="T1467" t="s">
        <v>7736</v>
      </c>
    </row>
    <row r="1468" spans="1:20" x14ac:dyDescent="0.25">
      <c r="A1468" t="s">
        <v>2184</v>
      </c>
      <c r="B1468" s="2">
        <v>41859</v>
      </c>
      <c r="C1468" s="2">
        <v>41865</v>
      </c>
      <c r="D1468" t="s">
        <v>19</v>
      </c>
      <c r="E1468" t="s">
        <v>391</v>
      </c>
      <c r="F1468" t="s">
        <v>207</v>
      </c>
      <c r="G1468" s="1">
        <v>95976</v>
      </c>
      <c r="H1468">
        <v>3</v>
      </c>
      <c r="I1468">
        <v>2</v>
      </c>
      <c r="J1468" s="1">
        <v>-107973</v>
      </c>
      <c r="K1468" t="s">
        <v>9139</v>
      </c>
      <c r="L1468" t="s">
        <v>9162</v>
      </c>
      <c r="M1468" t="s">
        <v>9237</v>
      </c>
      <c r="N1468" t="s">
        <v>8536</v>
      </c>
      <c r="O1468" t="s">
        <v>8801</v>
      </c>
      <c r="P1468" t="s">
        <v>8581</v>
      </c>
      <c r="Q1468">
        <v>85301</v>
      </c>
      <c r="R1468" t="s">
        <v>8542</v>
      </c>
      <c r="S1468" t="s">
        <v>7831</v>
      </c>
      <c r="T1468" t="s">
        <v>7736</v>
      </c>
    </row>
    <row r="1469" spans="1:20" x14ac:dyDescent="0.25">
      <c r="A1469" t="s">
        <v>2185</v>
      </c>
      <c r="B1469" s="2">
        <v>42140</v>
      </c>
      <c r="C1469" s="2">
        <v>42140</v>
      </c>
      <c r="D1469" t="s">
        <v>654</v>
      </c>
      <c r="E1469" t="s">
        <v>1205</v>
      </c>
      <c r="F1469" t="s">
        <v>1366</v>
      </c>
      <c r="G1469" s="1">
        <v>255968</v>
      </c>
      <c r="H1469">
        <v>4</v>
      </c>
      <c r="I1469">
        <v>2</v>
      </c>
      <c r="J1469" s="1">
        <v>31996</v>
      </c>
      <c r="K1469" t="s">
        <v>9139</v>
      </c>
      <c r="L1469" t="s">
        <v>9162</v>
      </c>
      <c r="M1469" t="s">
        <v>9795</v>
      </c>
      <c r="N1469" t="s">
        <v>8536</v>
      </c>
      <c r="O1469" t="s">
        <v>8685</v>
      </c>
      <c r="P1469" t="s">
        <v>8544</v>
      </c>
      <c r="Q1469">
        <v>32216</v>
      </c>
      <c r="R1469" t="s">
        <v>8539</v>
      </c>
      <c r="S1469" t="s">
        <v>8012</v>
      </c>
      <c r="T1469" t="s">
        <v>7744</v>
      </c>
    </row>
    <row r="1470" spans="1:20" x14ac:dyDescent="0.25">
      <c r="A1470" t="s">
        <v>2186</v>
      </c>
      <c r="B1470" s="2">
        <v>43078</v>
      </c>
      <c r="C1470" s="2">
        <v>43082</v>
      </c>
      <c r="D1470" t="s">
        <v>19</v>
      </c>
      <c r="E1470" t="s">
        <v>2132</v>
      </c>
      <c r="F1470" t="s">
        <v>2187</v>
      </c>
      <c r="G1470" s="1">
        <v>87294</v>
      </c>
      <c r="H1470">
        <v>3</v>
      </c>
      <c r="I1470">
        <v>0</v>
      </c>
      <c r="J1470" s="1">
        <v>2269644</v>
      </c>
      <c r="K1470" t="s">
        <v>9123</v>
      </c>
      <c r="L1470" t="s">
        <v>9126</v>
      </c>
      <c r="M1470" t="s">
        <v>10129</v>
      </c>
      <c r="N1470" t="s">
        <v>8536</v>
      </c>
      <c r="O1470" t="s">
        <v>8638</v>
      </c>
      <c r="P1470" t="s">
        <v>8571</v>
      </c>
      <c r="Q1470">
        <v>48234</v>
      </c>
      <c r="R1470" t="s">
        <v>8551</v>
      </c>
      <c r="S1470" t="s">
        <v>8198</v>
      </c>
      <c r="T1470" t="s">
        <v>7738</v>
      </c>
    </row>
    <row r="1471" spans="1:20" x14ac:dyDescent="0.25">
      <c r="A1471" t="s">
        <v>2186</v>
      </c>
      <c r="B1471" s="2">
        <v>43078</v>
      </c>
      <c r="C1471" s="2">
        <v>43082</v>
      </c>
      <c r="D1471" t="s">
        <v>19</v>
      </c>
      <c r="E1471" t="s">
        <v>2132</v>
      </c>
      <c r="F1471" t="s">
        <v>706</v>
      </c>
      <c r="G1471" s="1">
        <v>4154</v>
      </c>
      <c r="H1471">
        <v>2</v>
      </c>
      <c r="I1471">
        <v>0</v>
      </c>
      <c r="J1471" s="1">
        <v>195238</v>
      </c>
      <c r="K1471" t="s">
        <v>9128</v>
      </c>
      <c r="L1471" t="s">
        <v>9142</v>
      </c>
      <c r="M1471" t="s">
        <v>9492</v>
      </c>
      <c r="N1471" t="s">
        <v>8536</v>
      </c>
      <c r="O1471" t="s">
        <v>8638</v>
      </c>
      <c r="P1471" t="s">
        <v>8571</v>
      </c>
      <c r="Q1471">
        <v>48234</v>
      </c>
      <c r="R1471" t="s">
        <v>8551</v>
      </c>
      <c r="S1471" t="s">
        <v>8198</v>
      </c>
      <c r="T1471" t="s">
        <v>7738</v>
      </c>
    </row>
    <row r="1472" spans="1:20" x14ac:dyDescent="0.25">
      <c r="A1472" t="s">
        <v>2186</v>
      </c>
      <c r="B1472" s="2">
        <v>43078</v>
      </c>
      <c r="C1472" s="2">
        <v>43082</v>
      </c>
      <c r="D1472" t="s">
        <v>19</v>
      </c>
      <c r="E1472" t="s">
        <v>2132</v>
      </c>
      <c r="F1472" t="s">
        <v>2188</v>
      </c>
      <c r="G1472" s="1">
        <v>1296</v>
      </c>
      <c r="H1472">
        <v>2</v>
      </c>
      <c r="I1472">
        <v>0</v>
      </c>
      <c r="J1472" s="1">
        <v>62208</v>
      </c>
      <c r="K1472" t="s">
        <v>9128</v>
      </c>
      <c r="L1472" t="s">
        <v>9148</v>
      </c>
      <c r="M1472" t="s">
        <v>10130</v>
      </c>
      <c r="N1472" t="s">
        <v>8536</v>
      </c>
      <c r="O1472" t="s">
        <v>8638</v>
      </c>
      <c r="P1472" t="s">
        <v>8571</v>
      </c>
      <c r="Q1472">
        <v>48234</v>
      </c>
      <c r="R1472" t="s">
        <v>8551</v>
      </c>
      <c r="S1472" t="s">
        <v>8198</v>
      </c>
      <c r="T1472" t="s">
        <v>7738</v>
      </c>
    </row>
    <row r="1473" spans="1:20" x14ac:dyDescent="0.25">
      <c r="A1473" t="s">
        <v>2189</v>
      </c>
      <c r="B1473" s="2">
        <v>42271</v>
      </c>
      <c r="C1473" s="2">
        <v>42274</v>
      </c>
      <c r="D1473" t="s">
        <v>11</v>
      </c>
      <c r="E1473" t="s">
        <v>99</v>
      </c>
      <c r="F1473" t="s">
        <v>2190</v>
      </c>
      <c r="G1473" s="1">
        <v>6848</v>
      </c>
      <c r="H1473">
        <v>2</v>
      </c>
      <c r="I1473">
        <v>2</v>
      </c>
      <c r="J1473" s="1">
        <v>5992</v>
      </c>
      <c r="K1473" t="s">
        <v>9128</v>
      </c>
      <c r="L1473" t="s">
        <v>9137</v>
      </c>
      <c r="M1473" t="s">
        <v>10131</v>
      </c>
      <c r="N1473" t="s">
        <v>8536</v>
      </c>
      <c r="O1473" t="s">
        <v>8559</v>
      </c>
      <c r="P1473" t="s">
        <v>8560</v>
      </c>
      <c r="Q1473">
        <v>19120</v>
      </c>
      <c r="R1473" t="s">
        <v>8561</v>
      </c>
      <c r="S1473" t="s">
        <v>7759</v>
      </c>
      <c r="T1473" t="s">
        <v>7738</v>
      </c>
    </row>
    <row r="1474" spans="1:20" x14ac:dyDescent="0.25">
      <c r="A1474" t="s">
        <v>2191</v>
      </c>
      <c r="B1474" s="2">
        <v>42927</v>
      </c>
      <c r="C1474" s="2">
        <v>42931</v>
      </c>
      <c r="D1474" t="s">
        <v>19</v>
      </c>
      <c r="E1474" t="s">
        <v>2192</v>
      </c>
      <c r="F1474" t="s">
        <v>1429</v>
      </c>
      <c r="G1474" s="1">
        <v>867</v>
      </c>
      <c r="H1474">
        <v>3</v>
      </c>
      <c r="I1474">
        <v>0</v>
      </c>
      <c r="J1474" s="1">
        <v>40749</v>
      </c>
      <c r="K1474" t="s">
        <v>9128</v>
      </c>
      <c r="L1474" t="s">
        <v>9129</v>
      </c>
      <c r="M1474" t="s">
        <v>9826</v>
      </c>
      <c r="N1474" t="s">
        <v>8536</v>
      </c>
      <c r="O1474" t="s">
        <v>8540</v>
      </c>
      <c r="P1474" t="s">
        <v>8541</v>
      </c>
      <c r="Q1474">
        <v>90004</v>
      </c>
      <c r="R1474" t="s">
        <v>8542</v>
      </c>
      <c r="S1474" t="s">
        <v>8209</v>
      </c>
      <c r="T1474" t="s">
        <v>7738</v>
      </c>
    </row>
    <row r="1475" spans="1:20" x14ac:dyDescent="0.25">
      <c r="A1475" t="s">
        <v>2193</v>
      </c>
      <c r="B1475" s="2">
        <v>42339</v>
      </c>
      <c r="C1475" s="2">
        <v>42340</v>
      </c>
      <c r="D1475" t="s">
        <v>654</v>
      </c>
      <c r="E1475" t="s">
        <v>1766</v>
      </c>
      <c r="F1475" t="s">
        <v>2194</v>
      </c>
      <c r="G1475" s="1">
        <v>6688</v>
      </c>
      <c r="H1475">
        <v>4</v>
      </c>
      <c r="I1475">
        <v>6</v>
      </c>
      <c r="J1475" s="1">
        <v>-40128</v>
      </c>
      <c r="K1475" t="s">
        <v>9123</v>
      </c>
      <c r="L1475" t="s">
        <v>9135</v>
      </c>
      <c r="M1475" t="s">
        <v>10132</v>
      </c>
      <c r="N1475" t="s">
        <v>8536</v>
      </c>
      <c r="O1475" t="s">
        <v>8563</v>
      </c>
      <c r="P1475" t="s">
        <v>8550</v>
      </c>
      <c r="Q1475">
        <v>77036</v>
      </c>
      <c r="R1475" t="s">
        <v>8551</v>
      </c>
      <c r="S1475" t="s">
        <v>8130</v>
      </c>
      <c r="T1475" t="s">
        <v>7736</v>
      </c>
    </row>
    <row r="1476" spans="1:20" x14ac:dyDescent="0.25">
      <c r="A1476" t="s">
        <v>2195</v>
      </c>
      <c r="B1476" s="2">
        <v>42693</v>
      </c>
      <c r="C1476" s="2">
        <v>42699</v>
      </c>
      <c r="D1476" t="s">
        <v>19</v>
      </c>
      <c r="E1476" t="s">
        <v>2196</v>
      </c>
      <c r="F1476" t="s">
        <v>2197</v>
      </c>
      <c r="G1476" s="1">
        <v>1728</v>
      </c>
      <c r="H1476">
        <v>6</v>
      </c>
      <c r="I1476">
        <v>0</v>
      </c>
      <c r="J1476" s="1">
        <v>50112</v>
      </c>
      <c r="K1476" t="s">
        <v>9128</v>
      </c>
      <c r="L1476" t="s">
        <v>9137</v>
      </c>
      <c r="M1476" t="s">
        <v>10133</v>
      </c>
      <c r="N1476" t="s">
        <v>8536</v>
      </c>
      <c r="O1476" t="s">
        <v>8802</v>
      </c>
      <c r="P1476" t="s">
        <v>8577</v>
      </c>
      <c r="Q1476">
        <v>14304</v>
      </c>
      <c r="R1476" t="s">
        <v>8561</v>
      </c>
      <c r="S1476" t="s">
        <v>8210</v>
      </c>
      <c r="T1476" t="s">
        <v>7744</v>
      </c>
    </row>
    <row r="1477" spans="1:20" x14ac:dyDescent="0.25">
      <c r="A1477" t="s">
        <v>2195</v>
      </c>
      <c r="B1477" s="2">
        <v>42693</v>
      </c>
      <c r="C1477" s="2">
        <v>42699</v>
      </c>
      <c r="D1477" t="s">
        <v>19</v>
      </c>
      <c r="E1477" t="s">
        <v>2196</v>
      </c>
      <c r="F1477" t="s">
        <v>1653</v>
      </c>
      <c r="G1477" s="1">
        <v>17712</v>
      </c>
      <c r="H1477">
        <v>3</v>
      </c>
      <c r="I1477">
        <v>2</v>
      </c>
      <c r="J1477" s="1">
        <v>64206</v>
      </c>
      <c r="K1477" t="s">
        <v>9128</v>
      </c>
      <c r="L1477" t="s">
        <v>9142</v>
      </c>
      <c r="M1477" t="s">
        <v>9913</v>
      </c>
      <c r="N1477" t="s">
        <v>8536</v>
      </c>
      <c r="O1477" t="s">
        <v>8802</v>
      </c>
      <c r="P1477" t="s">
        <v>8577</v>
      </c>
      <c r="Q1477">
        <v>14304</v>
      </c>
      <c r="R1477" t="s">
        <v>8561</v>
      </c>
      <c r="S1477" t="s">
        <v>8210</v>
      </c>
      <c r="T1477" t="s">
        <v>7744</v>
      </c>
    </row>
    <row r="1478" spans="1:20" x14ac:dyDescent="0.25">
      <c r="A1478" t="s">
        <v>2198</v>
      </c>
      <c r="B1478" s="2">
        <v>42813</v>
      </c>
      <c r="C1478" s="2">
        <v>42818</v>
      </c>
      <c r="D1478" t="s">
        <v>19</v>
      </c>
      <c r="E1478" t="s">
        <v>1532</v>
      </c>
      <c r="F1478" t="s">
        <v>2199</v>
      </c>
      <c r="G1478" s="1">
        <v>2891</v>
      </c>
      <c r="H1478">
        <v>7</v>
      </c>
      <c r="I1478">
        <v>0</v>
      </c>
      <c r="J1478" s="1">
        <v>132986</v>
      </c>
      <c r="K1478" t="s">
        <v>9128</v>
      </c>
      <c r="L1478" t="s">
        <v>9129</v>
      </c>
      <c r="M1478" t="s">
        <v>10134</v>
      </c>
      <c r="N1478" t="s">
        <v>8536</v>
      </c>
      <c r="O1478" t="s">
        <v>8576</v>
      </c>
      <c r="P1478" t="s">
        <v>8577</v>
      </c>
      <c r="Q1478">
        <v>10024</v>
      </c>
      <c r="R1478" t="s">
        <v>8561</v>
      </c>
      <c r="S1478" t="s">
        <v>8082</v>
      </c>
      <c r="T1478" t="s">
        <v>7744</v>
      </c>
    </row>
    <row r="1479" spans="1:20" x14ac:dyDescent="0.25">
      <c r="A1479" t="s">
        <v>2200</v>
      </c>
      <c r="B1479" s="2">
        <v>42687</v>
      </c>
      <c r="C1479" s="2">
        <v>42691</v>
      </c>
      <c r="D1479" t="s">
        <v>19</v>
      </c>
      <c r="E1479" t="s">
        <v>2201</v>
      </c>
      <c r="F1479" t="s">
        <v>1372</v>
      </c>
      <c r="G1479" s="1">
        <v>52136</v>
      </c>
      <c r="H1479">
        <v>7</v>
      </c>
      <c r="I1479">
        <v>2</v>
      </c>
      <c r="J1479" s="1">
        <v>58653</v>
      </c>
      <c r="K1479" t="s">
        <v>9128</v>
      </c>
      <c r="L1479" t="s">
        <v>9273</v>
      </c>
      <c r="M1479" t="s">
        <v>9798</v>
      </c>
      <c r="N1479" t="s">
        <v>8536</v>
      </c>
      <c r="O1479" t="s">
        <v>8803</v>
      </c>
      <c r="P1479" t="s">
        <v>8546</v>
      </c>
      <c r="Q1479">
        <v>27360</v>
      </c>
      <c r="R1479" t="s">
        <v>8539</v>
      </c>
      <c r="S1479" t="s">
        <v>8211</v>
      </c>
      <c r="T1479" t="s">
        <v>7736</v>
      </c>
    </row>
    <row r="1480" spans="1:20" x14ac:dyDescent="0.25">
      <c r="A1480" t="s">
        <v>2202</v>
      </c>
      <c r="B1480" s="2">
        <v>43058</v>
      </c>
      <c r="C1480" s="2">
        <v>43059</v>
      </c>
      <c r="D1480" t="s">
        <v>79</v>
      </c>
      <c r="E1480" t="s">
        <v>199</v>
      </c>
      <c r="F1480" t="s">
        <v>868</v>
      </c>
      <c r="G1480" s="1">
        <v>31968</v>
      </c>
      <c r="H1480">
        <v>4</v>
      </c>
      <c r="I1480">
        <v>2</v>
      </c>
      <c r="J1480" s="1">
        <v>23976</v>
      </c>
      <c r="K1480" t="s">
        <v>9139</v>
      </c>
      <c r="L1480" t="s">
        <v>9140</v>
      </c>
      <c r="M1480" t="s">
        <v>9574</v>
      </c>
      <c r="N1480" t="s">
        <v>8536</v>
      </c>
      <c r="O1480" t="s">
        <v>8804</v>
      </c>
      <c r="P1480" t="s">
        <v>8541</v>
      </c>
      <c r="Q1480">
        <v>92683</v>
      </c>
      <c r="R1480" t="s">
        <v>8542</v>
      </c>
      <c r="S1480" t="s">
        <v>7782</v>
      </c>
      <c r="T1480" t="s">
        <v>7736</v>
      </c>
    </row>
    <row r="1481" spans="1:20" x14ac:dyDescent="0.25">
      <c r="A1481" t="s">
        <v>2203</v>
      </c>
      <c r="B1481" s="2">
        <v>42706</v>
      </c>
      <c r="C1481" s="2">
        <v>42712</v>
      </c>
      <c r="D1481" t="s">
        <v>19</v>
      </c>
      <c r="E1481" t="s">
        <v>777</v>
      </c>
      <c r="F1481" t="s">
        <v>2204</v>
      </c>
      <c r="G1481" s="1">
        <v>2592</v>
      </c>
      <c r="H1481">
        <v>4</v>
      </c>
      <c r="I1481">
        <v>0</v>
      </c>
      <c r="J1481" s="1">
        <v>124416</v>
      </c>
      <c r="K1481" t="s">
        <v>9128</v>
      </c>
      <c r="L1481" t="s">
        <v>9148</v>
      </c>
      <c r="M1481" t="s">
        <v>10135</v>
      </c>
      <c r="N1481" t="s">
        <v>8536</v>
      </c>
      <c r="O1481" t="s">
        <v>8556</v>
      </c>
      <c r="P1481" t="s">
        <v>8541</v>
      </c>
      <c r="Q1481">
        <v>94122</v>
      </c>
      <c r="R1481" t="s">
        <v>8542</v>
      </c>
      <c r="S1481" t="s">
        <v>7915</v>
      </c>
      <c r="T1481" t="s">
        <v>7736</v>
      </c>
    </row>
    <row r="1482" spans="1:20" x14ac:dyDescent="0.25">
      <c r="A1482" t="s">
        <v>2203</v>
      </c>
      <c r="B1482" s="2">
        <v>42706</v>
      </c>
      <c r="C1482" s="2">
        <v>42712</v>
      </c>
      <c r="D1482" t="s">
        <v>19</v>
      </c>
      <c r="E1482" t="s">
        <v>777</v>
      </c>
      <c r="F1482" t="s">
        <v>2205</v>
      </c>
      <c r="G1482" s="1">
        <v>4046</v>
      </c>
      <c r="H1482">
        <v>7</v>
      </c>
      <c r="I1482">
        <v>0</v>
      </c>
      <c r="J1482" s="1">
        <v>198254</v>
      </c>
      <c r="K1482" t="s">
        <v>9128</v>
      </c>
      <c r="L1482" t="s">
        <v>9148</v>
      </c>
      <c r="M1482" t="s">
        <v>10136</v>
      </c>
      <c r="N1482" t="s">
        <v>8536</v>
      </c>
      <c r="O1482" t="s">
        <v>8556</v>
      </c>
      <c r="P1482" t="s">
        <v>8541</v>
      </c>
      <c r="Q1482">
        <v>94122</v>
      </c>
      <c r="R1482" t="s">
        <v>8542</v>
      </c>
      <c r="S1482" t="s">
        <v>7915</v>
      </c>
      <c r="T1482" t="s">
        <v>7736</v>
      </c>
    </row>
    <row r="1483" spans="1:20" x14ac:dyDescent="0.25">
      <c r="A1483" t="s">
        <v>2203</v>
      </c>
      <c r="B1483" s="2">
        <v>42706</v>
      </c>
      <c r="C1483" s="2">
        <v>42712</v>
      </c>
      <c r="D1483" t="s">
        <v>19</v>
      </c>
      <c r="E1483" t="s">
        <v>777</v>
      </c>
      <c r="F1483" t="s">
        <v>2206</v>
      </c>
      <c r="G1483" s="1">
        <v>3387</v>
      </c>
      <c r="H1483">
        <v>3</v>
      </c>
      <c r="I1483">
        <v>0</v>
      </c>
      <c r="J1483" s="1">
        <v>88062</v>
      </c>
      <c r="K1483" t="s">
        <v>9128</v>
      </c>
      <c r="L1483" t="s">
        <v>9133</v>
      </c>
      <c r="M1483" t="s">
        <v>10137</v>
      </c>
      <c r="N1483" t="s">
        <v>8536</v>
      </c>
      <c r="O1483" t="s">
        <v>8556</v>
      </c>
      <c r="P1483" t="s">
        <v>8541</v>
      </c>
      <c r="Q1483">
        <v>94122</v>
      </c>
      <c r="R1483" t="s">
        <v>8542</v>
      </c>
      <c r="S1483" t="s">
        <v>7915</v>
      </c>
      <c r="T1483" t="s">
        <v>7736</v>
      </c>
    </row>
    <row r="1484" spans="1:20" x14ac:dyDescent="0.25">
      <c r="A1484" t="s">
        <v>2207</v>
      </c>
      <c r="B1484" s="2">
        <v>42972</v>
      </c>
      <c r="C1484" s="2">
        <v>42975</v>
      </c>
      <c r="D1484" t="s">
        <v>11</v>
      </c>
      <c r="E1484" t="s">
        <v>1731</v>
      </c>
      <c r="F1484" t="s">
        <v>983</v>
      </c>
      <c r="G1484" s="1">
        <v>9728</v>
      </c>
      <c r="H1484">
        <v>2</v>
      </c>
      <c r="I1484">
        <v>2</v>
      </c>
      <c r="J1484" s="1">
        <v>17024</v>
      </c>
      <c r="K1484" t="s">
        <v>9128</v>
      </c>
      <c r="L1484" t="s">
        <v>9137</v>
      </c>
      <c r="M1484" t="s">
        <v>9626</v>
      </c>
      <c r="N1484" t="s">
        <v>8536</v>
      </c>
      <c r="O1484" t="s">
        <v>8584</v>
      </c>
      <c r="P1484" t="s">
        <v>8586</v>
      </c>
      <c r="Q1484">
        <v>38301</v>
      </c>
      <c r="R1484" t="s">
        <v>8539</v>
      </c>
      <c r="S1484" t="s">
        <v>8124</v>
      </c>
      <c r="T1484" t="s">
        <v>7736</v>
      </c>
    </row>
    <row r="1485" spans="1:20" x14ac:dyDescent="0.25">
      <c r="A1485" t="s">
        <v>2207</v>
      </c>
      <c r="B1485" s="2">
        <v>42972</v>
      </c>
      <c r="C1485" s="2">
        <v>42975</v>
      </c>
      <c r="D1485" t="s">
        <v>11</v>
      </c>
      <c r="E1485" t="s">
        <v>1731</v>
      </c>
      <c r="F1485" t="s">
        <v>2208</v>
      </c>
      <c r="G1485" s="1">
        <v>3424</v>
      </c>
      <c r="H1485">
        <v>1</v>
      </c>
      <c r="I1485">
        <v>2</v>
      </c>
      <c r="J1485" s="1">
        <v>107</v>
      </c>
      <c r="K1485" t="s">
        <v>9128</v>
      </c>
      <c r="L1485" t="s">
        <v>9148</v>
      </c>
      <c r="M1485" t="s">
        <v>10138</v>
      </c>
      <c r="N1485" t="s">
        <v>8536</v>
      </c>
      <c r="O1485" t="s">
        <v>8584</v>
      </c>
      <c r="P1485" t="s">
        <v>8586</v>
      </c>
      <c r="Q1485">
        <v>38301</v>
      </c>
      <c r="R1485" t="s">
        <v>8539</v>
      </c>
      <c r="S1485" t="s">
        <v>8124</v>
      </c>
      <c r="T1485" t="s">
        <v>7736</v>
      </c>
    </row>
    <row r="1486" spans="1:20" x14ac:dyDescent="0.25">
      <c r="A1486" t="s">
        <v>2209</v>
      </c>
      <c r="B1486" s="2">
        <v>42657</v>
      </c>
      <c r="C1486" s="2">
        <v>42661</v>
      </c>
      <c r="D1486" t="s">
        <v>19</v>
      </c>
      <c r="E1486" t="s">
        <v>1275</v>
      </c>
      <c r="F1486" t="s">
        <v>2210</v>
      </c>
      <c r="G1486" s="1">
        <v>1770</v>
      </c>
      <c r="H1486">
        <v>3</v>
      </c>
      <c r="I1486">
        <v>0</v>
      </c>
      <c r="J1486" s="1">
        <v>3009</v>
      </c>
      <c r="K1486" t="s">
        <v>9139</v>
      </c>
      <c r="L1486" t="s">
        <v>9162</v>
      </c>
      <c r="M1486" t="s">
        <v>10139</v>
      </c>
      <c r="N1486" t="s">
        <v>8536</v>
      </c>
      <c r="O1486" t="s">
        <v>8547</v>
      </c>
      <c r="P1486" t="s">
        <v>8548</v>
      </c>
      <c r="Q1486">
        <v>98115</v>
      </c>
      <c r="R1486" t="s">
        <v>8542</v>
      </c>
      <c r="S1486" t="s">
        <v>8029</v>
      </c>
      <c r="T1486" t="s">
        <v>7738</v>
      </c>
    </row>
    <row r="1487" spans="1:20" x14ac:dyDescent="0.25">
      <c r="A1487" t="s">
        <v>2211</v>
      </c>
      <c r="B1487" s="2">
        <v>41970</v>
      </c>
      <c r="C1487" s="2">
        <v>41976</v>
      </c>
      <c r="D1487" t="s">
        <v>19</v>
      </c>
      <c r="E1487" t="s">
        <v>2212</v>
      </c>
      <c r="F1487" t="s">
        <v>2213</v>
      </c>
      <c r="G1487" s="1">
        <v>376</v>
      </c>
      <c r="H1487">
        <v>2</v>
      </c>
      <c r="I1487">
        <v>0</v>
      </c>
      <c r="J1487" s="1">
        <v>1316</v>
      </c>
      <c r="K1487" t="s">
        <v>9128</v>
      </c>
      <c r="L1487" t="s">
        <v>9191</v>
      </c>
      <c r="M1487" t="s">
        <v>9267</v>
      </c>
      <c r="N1487" t="s">
        <v>8536</v>
      </c>
      <c r="O1487" t="s">
        <v>8576</v>
      </c>
      <c r="P1487" t="s">
        <v>8577</v>
      </c>
      <c r="Q1487">
        <v>10035</v>
      </c>
      <c r="R1487" t="s">
        <v>8561</v>
      </c>
      <c r="S1487" t="s">
        <v>8212</v>
      </c>
      <c r="T1487" t="s">
        <v>7736</v>
      </c>
    </row>
    <row r="1488" spans="1:20" x14ac:dyDescent="0.25">
      <c r="A1488" t="s">
        <v>2214</v>
      </c>
      <c r="B1488" s="2">
        <v>42311</v>
      </c>
      <c r="C1488" s="2">
        <v>42315</v>
      </c>
      <c r="D1488" t="s">
        <v>19</v>
      </c>
      <c r="E1488" t="s">
        <v>2215</v>
      </c>
      <c r="F1488" t="s">
        <v>2216</v>
      </c>
      <c r="G1488" s="1">
        <v>1212848</v>
      </c>
      <c r="H1488">
        <v>7</v>
      </c>
      <c r="I1488">
        <v>2</v>
      </c>
      <c r="J1488" s="1">
        <v>1061242</v>
      </c>
      <c r="K1488" t="s">
        <v>9139</v>
      </c>
      <c r="L1488" t="s">
        <v>9140</v>
      </c>
      <c r="M1488" t="s">
        <v>10140</v>
      </c>
      <c r="N1488" t="s">
        <v>8536</v>
      </c>
      <c r="O1488" t="s">
        <v>8540</v>
      </c>
      <c r="P1488" t="s">
        <v>8541</v>
      </c>
      <c r="Q1488">
        <v>90008</v>
      </c>
      <c r="R1488" t="s">
        <v>8542</v>
      </c>
      <c r="S1488" t="s">
        <v>8213</v>
      </c>
      <c r="T1488" t="s">
        <v>7744</v>
      </c>
    </row>
    <row r="1489" spans="1:20" x14ac:dyDescent="0.25">
      <c r="A1489" t="s">
        <v>2214</v>
      </c>
      <c r="B1489" s="2">
        <v>42311</v>
      </c>
      <c r="C1489" s="2">
        <v>42315</v>
      </c>
      <c r="D1489" t="s">
        <v>19</v>
      </c>
      <c r="E1489" t="s">
        <v>2215</v>
      </c>
      <c r="F1489" t="s">
        <v>2217</v>
      </c>
      <c r="G1489" s="1">
        <v>8997</v>
      </c>
      <c r="H1489">
        <v>3</v>
      </c>
      <c r="I1489">
        <v>0</v>
      </c>
      <c r="J1489" s="1">
        <v>377874</v>
      </c>
      <c r="K1489" t="s">
        <v>9139</v>
      </c>
      <c r="L1489" t="s">
        <v>9162</v>
      </c>
      <c r="M1489" t="s">
        <v>10141</v>
      </c>
      <c r="N1489" t="s">
        <v>8536</v>
      </c>
      <c r="O1489" t="s">
        <v>8540</v>
      </c>
      <c r="P1489" t="s">
        <v>8541</v>
      </c>
      <c r="Q1489">
        <v>90008</v>
      </c>
      <c r="R1489" t="s">
        <v>8542</v>
      </c>
      <c r="S1489" t="s">
        <v>8213</v>
      </c>
      <c r="T1489" t="s">
        <v>7744</v>
      </c>
    </row>
    <row r="1490" spans="1:20" x14ac:dyDescent="0.25">
      <c r="A1490" t="s">
        <v>2214</v>
      </c>
      <c r="B1490" s="2">
        <v>42311</v>
      </c>
      <c r="C1490" s="2">
        <v>42315</v>
      </c>
      <c r="D1490" t="s">
        <v>19</v>
      </c>
      <c r="E1490" t="s">
        <v>2215</v>
      </c>
      <c r="F1490" t="s">
        <v>762</v>
      </c>
      <c r="G1490" s="1">
        <v>426</v>
      </c>
      <c r="H1490">
        <v>3</v>
      </c>
      <c r="I1490">
        <v>0</v>
      </c>
      <c r="J1490" s="1">
        <v>16614</v>
      </c>
      <c r="K1490" t="s">
        <v>9123</v>
      </c>
      <c r="L1490" t="s">
        <v>9135</v>
      </c>
      <c r="M1490" t="s">
        <v>9520</v>
      </c>
      <c r="N1490" t="s">
        <v>8536</v>
      </c>
      <c r="O1490" t="s">
        <v>8540</v>
      </c>
      <c r="P1490" t="s">
        <v>8541</v>
      </c>
      <c r="Q1490">
        <v>90008</v>
      </c>
      <c r="R1490" t="s">
        <v>8542</v>
      </c>
      <c r="S1490" t="s">
        <v>8213</v>
      </c>
      <c r="T1490" t="s">
        <v>7744</v>
      </c>
    </row>
    <row r="1491" spans="1:20" x14ac:dyDescent="0.25">
      <c r="A1491" t="s">
        <v>2218</v>
      </c>
      <c r="B1491" s="2">
        <v>41972</v>
      </c>
      <c r="C1491" s="2">
        <v>41979</v>
      </c>
      <c r="D1491" t="s">
        <v>19</v>
      </c>
      <c r="E1491" t="s">
        <v>2219</v>
      </c>
      <c r="F1491" t="s">
        <v>1744</v>
      </c>
      <c r="G1491" s="1">
        <v>504</v>
      </c>
      <c r="H1491">
        <v>2</v>
      </c>
      <c r="I1491">
        <v>2</v>
      </c>
      <c r="J1491" s="1">
        <v>1764</v>
      </c>
      <c r="K1491" t="s">
        <v>9128</v>
      </c>
      <c r="L1491" t="s">
        <v>9129</v>
      </c>
      <c r="M1491" t="s">
        <v>9949</v>
      </c>
      <c r="N1491" t="s">
        <v>8536</v>
      </c>
      <c r="O1491" t="s">
        <v>8559</v>
      </c>
      <c r="P1491" t="s">
        <v>8560</v>
      </c>
      <c r="Q1491">
        <v>19143</v>
      </c>
      <c r="R1491" t="s">
        <v>8561</v>
      </c>
      <c r="S1491" t="s">
        <v>8214</v>
      </c>
      <c r="T1491" t="s">
        <v>7736</v>
      </c>
    </row>
    <row r="1492" spans="1:20" x14ac:dyDescent="0.25">
      <c r="A1492" t="s">
        <v>2220</v>
      </c>
      <c r="B1492" s="2">
        <v>42855</v>
      </c>
      <c r="C1492" s="2">
        <v>42860</v>
      </c>
      <c r="D1492" t="s">
        <v>11</v>
      </c>
      <c r="E1492" t="s">
        <v>1777</v>
      </c>
      <c r="F1492" t="s">
        <v>85</v>
      </c>
      <c r="G1492" s="1">
        <v>6296</v>
      </c>
      <c r="H1492">
        <v>4</v>
      </c>
      <c r="I1492">
        <v>0</v>
      </c>
      <c r="J1492" s="1">
        <v>28332</v>
      </c>
      <c r="K1492" t="s">
        <v>9128</v>
      </c>
      <c r="L1492" t="s">
        <v>9167</v>
      </c>
      <c r="M1492" t="s">
        <v>9175</v>
      </c>
      <c r="N1492" t="s">
        <v>8536</v>
      </c>
      <c r="O1492" t="s">
        <v>8576</v>
      </c>
      <c r="P1492" t="s">
        <v>8577</v>
      </c>
      <c r="Q1492">
        <v>10024</v>
      </c>
      <c r="R1492" t="s">
        <v>8561</v>
      </c>
      <c r="S1492" t="s">
        <v>8131</v>
      </c>
      <c r="T1492" t="s">
        <v>7738</v>
      </c>
    </row>
    <row r="1493" spans="1:20" x14ac:dyDescent="0.25">
      <c r="A1493" t="s">
        <v>2221</v>
      </c>
      <c r="B1493" s="2">
        <v>43063</v>
      </c>
      <c r="C1493" s="2">
        <v>43067</v>
      </c>
      <c r="D1493" t="s">
        <v>19</v>
      </c>
      <c r="E1493" t="s">
        <v>2222</v>
      </c>
      <c r="F1493" t="s">
        <v>2223</v>
      </c>
      <c r="G1493" s="1">
        <v>588</v>
      </c>
      <c r="H1493">
        <v>1</v>
      </c>
      <c r="I1493">
        <v>0</v>
      </c>
      <c r="J1493" s="1">
        <v>28812</v>
      </c>
      <c r="K1493" t="s">
        <v>9128</v>
      </c>
      <c r="L1493" t="s">
        <v>9148</v>
      </c>
      <c r="M1493" t="s">
        <v>10142</v>
      </c>
      <c r="N1493" t="s">
        <v>8536</v>
      </c>
      <c r="O1493" t="s">
        <v>8576</v>
      </c>
      <c r="P1493" t="s">
        <v>8577</v>
      </c>
      <c r="Q1493">
        <v>10035</v>
      </c>
      <c r="R1493" t="s">
        <v>8561</v>
      </c>
      <c r="S1493" t="s">
        <v>8215</v>
      </c>
      <c r="T1493" t="s">
        <v>7738</v>
      </c>
    </row>
    <row r="1494" spans="1:20" x14ac:dyDescent="0.25">
      <c r="A1494" t="s">
        <v>2221</v>
      </c>
      <c r="B1494" s="2">
        <v>43063</v>
      </c>
      <c r="C1494" s="2">
        <v>43067</v>
      </c>
      <c r="D1494" t="s">
        <v>19</v>
      </c>
      <c r="E1494" t="s">
        <v>2222</v>
      </c>
      <c r="F1494" t="s">
        <v>648</v>
      </c>
      <c r="G1494" s="1">
        <v>977292</v>
      </c>
      <c r="H1494">
        <v>6</v>
      </c>
      <c r="I1494">
        <v>1</v>
      </c>
      <c r="J1494" s="1">
        <v>1737408</v>
      </c>
      <c r="K1494" t="s">
        <v>9123</v>
      </c>
      <c r="L1494" t="s">
        <v>9126</v>
      </c>
      <c r="M1494" t="s">
        <v>9465</v>
      </c>
      <c r="N1494" t="s">
        <v>8536</v>
      </c>
      <c r="O1494" t="s">
        <v>8576</v>
      </c>
      <c r="P1494" t="s">
        <v>8577</v>
      </c>
      <c r="Q1494">
        <v>10035</v>
      </c>
      <c r="R1494" t="s">
        <v>8561</v>
      </c>
      <c r="S1494" t="s">
        <v>8215</v>
      </c>
      <c r="T1494" t="s">
        <v>7738</v>
      </c>
    </row>
    <row r="1495" spans="1:20" x14ac:dyDescent="0.25">
      <c r="A1495" t="s">
        <v>2224</v>
      </c>
      <c r="B1495" s="2">
        <v>43038</v>
      </c>
      <c r="C1495" s="2">
        <v>43042</v>
      </c>
      <c r="D1495" t="s">
        <v>19</v>
      </c>
      <c r="E1495" t="s">
        <v>2225</v>
      </c>
      <c r="F1495" t="s">
        <v>1618</v>
      </c>
      <c r="G1495" s="1">
        <v>964</v>
      </c>
      <c r="H1495">
        <v>2</v>
      </c>
      <c r="I1495">
        <v>0</v>
      </c>
      <c r="J1495" s="1">
        <v>36632</v>
      </c>
      <c r="K1495" t="s">
        <v>9123</v>
      </c>
      <c r="L1495" t="s">
        <v>9135</v>
      </c>
      <c r="M1495" t="s">
        <v>9899</v>
      </c>
      <c r="N1495" t="s">
        <v>8536</v>
      </c>
      <c r="O1495" t="s">
        <v>8716</v>
      </c>
      <c r="P1495" t="s">
        <v>8548</v>
      </c>
      <c r="Q1495">
        <v>98661</v>
      </c>
      <c r="R1495" t="s">
        <v>8542</v>
      </c>
      <c r="S1495" t="s">
        <v>8216</v>
      </c>
      <c r="T1495" t="s">
        <v>7738</v>
      </c>
    </row>
    <row r="1496" spans="1:20" x14ac:dyDescent="0.25">
      <c r="A1496" t="s">
        <v>2226</v>
      </c>
      <c r="B1496" s="2">
        <v>41990</v>
      </c>
      <c r="C1496" s="2">
        <v>41992</v>
      </c>
      <c r="D1496" t="s">
        <v>11</v>
      </c>
      <c r="E1496" t="s">
        <v>727</v>
      </c>
      <c r="F1496" t="s">
        <v>1748</v>
      </c>
      <c r="G1496" s="1">
        <v>4005</v>
      </c>
      <c r="H1496">
        <v>3</v>
      </c>
      <c r="I1496">
        <v>0</v>
      </c>
      <c r="J1496" s="1">
        <v>11214</v>
      </c>
      <c r="K1496" t="s">
        <v>9128</v>
      </c>
      <c r="L1496" t="s">
        <v>9137</v>
      </c>
      <c r="M1496" t="s">
        <v>9951</v>
      </c>
      <c r="N1496" t="s">
        <v>8536</v>
      </c>
      <c r="O1496" t="s">
        <v>8603</v>
      </c>
      <c r="P1496" t="s">
        <v>8664</v>
      </c>
      <c r="Q1496">
        <v>31907</v>
      </c>
      <c r="R1496" t="s">
        <v>8539</v>
      </c>
      <c r="S1496" t="s">
        <v>7905</v>
      </c>
      <c r="T1496" t="s">
        <v>7736</v>
      </c>
    </row>
    <row r="1497" spans="1:20" x14ac:dyDescent="0.25">
      <c r="A1497" t="s">
        <v>2227</v>
      </c>
      <c r="B1497" s="2">
        <v>42982</v>
      </c>
      <c r="C1497" s="2">
        <v>42986</v>
      </c>
      <c r="D1497" t="s">
        <v>19</v>
      </c>
      <c r="E1497" t="s">
        <v>2228</v>
      </c>
      <c r="F1497" t="s">
        <v>1812</v>
      </c>
      <c r="G1497" s="1">
        <v>10192</v>
      </c>
      <c r="H1497">
        <v>7</v>
      </c>
      <c r="I1497">
        <v>2</v>
      </c>
      <c r="J1497" s="1">
        <v>3185</v>
      </c>
      <c r="K1497" t="s">
        <v>9128</v>
      </c>
      <c r="L1497" t="s">
        <v>9137</v>
      </c>
      <c r="M1497" t="s">
        <v>9983</v>
      </c>
      <c r="N1497" t="s">
        <v>8536</v>
      </c>
      <c r="O1497" t="s">
        <v>8805</v>
      </c>
      <c r="P1497" t="s">
        <v>8550</v>
      </c>
      <c r="Q1497">
        <v>75019</v>
      </c>
      <c r="R1497" t="s">
        <v>8551</v>
      </c>
      <c r="S1497" t="s">
        <v>8217</v>
      </c>
      <c r="T1497" t="s">
        <v>7736</v>
      </c>
    </row>
    <row r="1498" spans="1:20" x14ac:dyDescent="0.25">
      <c r="A1498" t="s">
        <v>2227</v>
      </c>
      <c r="B1498" s="2">
        <v>42982</v>
      </c>
      <c r="C1498" s="2">
        <v>42986</v>
      </c>
      <c r="D1498" t="s">
        <v>19</v>
      </c>
      <c r="E1498" t="s">
        <v>2228</v>
      </c>
      <c r="F1498" t="s">
        <v>2229</v>
      </c>
      <c r="G1498" s="1">
        <v>16784</v>
      </c>
      <c r="H1498">
        <v>1</v>
      </c>
      <c r="I1498">
        <v>2</v>
      </c>
      <c r="J1498" s="1">
        <v>-2098</v>
      </c>
      <c r="K1498" t="s">
        <v>9128</v>
      </c>
      <c r="L1498" t="s">
        <v>9133</v>
      </c>
      <c r="M1498" t="s">
        <v>10143</v>
      </c>
      <c r="N1498" t="s">
        <v>8536</v>
      </c>
      <c r="O1498" t="s">
        <v>8805</v>
      </c>
      <c r="P1498" t="s">
        <v>8550</v>
      </c>
      <c r="Q1498">
        <v>75019</v>
      </c>
      <c r="R1498" t="s">
        <v>8551</v>
      </c>
      <c r="S1498" t="s">
        <v>8217</v>
      </c>
      <c r="T1498" t="s">
        <v>7736</v>
      </c>
    </row>
    <row r="1499" spans="1:20" x14ac:dyDescent="0.25">
      <c r="A1499" t="s">
        <v>2227</v>
      </c>
      <c r="B1499" s="2">
        <v>42982</v>
      </c>
      <c r="C1499" s="2">
        <v>42986</v>
      </c>
      <c r="D1499" t="s">
        <v>19</v>
      </c>
      <c r="E1499" t="s">
        <v>2228</v>
      </c>
      <c r="F1499" t="s">
        <v>352</v>
      </c>
      <c r="G1499" s="1">
        <v>1312</v>
      </c>
      <c r="H1499">
        <v>5</v>
      </c>
      <c r="I1499">
        <v>2</v>
      </c>
      <c r="J1499" s="1">
        <v>3772</v>
      </c>
      <c r="K1499" t="s">
        <v>9128</v>
      </c>
      <c r="L1499" t="s">
        <v>9137</v>
      </c>
      <c r="M1499" t="s">
        <v>9311</v>
      </c>
      <c r="N1499" t="s">
        <v>8536</v>
      </c>
      <c r="O1499" t="s">
        <v>8805</v>
      </c>
      <c r="P1499" t="s">
        <v>8550</v>
      </c>
      <c r="Q1499">
        <v>75019</v>
      </c>
      <c r="R1499" t="s">
        <v>8551</v>
      </c>
      <c r="S1499" t="s">
        <v>8217</v>
      </c>
      <c r="T1499" t="s">
        <v>7736</v>
      </c>
    </row>
    <row r="1500" spans="1:20" x14ac:dyDescent="0.25">
      <c r="A1500" t="s">
        <v>2230</v>
      </c>
      <c r="B1500" s="2">
        <v>42660</v>
      </c>
      <c r="C1500" s="2">
        <v>42663</v>
      </c>
      <c r="D1500" t="s">
        <v>79</v>
      </c>
      <c r="E1500" t="s">
        <v>306</v>
      </c>
      <c r="F1500" t="s">
        <v>231</v>
      </c>
      <c r="G1500" s="1">
        <v>1816</v>
      </c>
      <c r="H1500">
        <v>5</v>
      </c>
      <c r="I1500">
        <v>2</v>
      </c>
      <c r="J1500" s="1">
        <v>6583</v>
      </c>
      <c r="K1500" t="s">
        <v>9128</v>
      </c>
      <c r="L1500" t="s">
        <v>9142</v>
      </c>
      <c r="M1500" t="s">
        <v>9249</v>
      </c>
      <c r="N1500" t="s">
        <v>8536</v>
      </c>
      <c r="O1500" t="s">
        <v>8556</v>
      </c>
      <c r="P1500" t="s">
        <v>8541</v>
      </c>
      <c r="Q1500">
        <v>94122</v>
      </c>
      <c r="R1500" t="s">
        <v>8542</v>
      </c>
      <c r="S1500" t="s">
        <v>7809</v>
      </c>
      <c r="T1500" t="s">
        <v>7744</v>
      </c>
    </row>
    <row r="1501" spans="1:20" x14ac:dyDescent="0.25">
      <c r="A1501" t="s">
        <v>2231</v>
      </c>
      <c r="B1501" s="2">
        <v>43051</v>
      </c>
      <c r="C1501" s="2">
        <v>43057</v>
      </c>
      <c r="D1501" t="s">
        <v>19</v>
      </c>
      <c r="E1501" t="s">
        <v>695</v>
      </c>
      <c r="F1501" t="s">
        <v>389</v>
      </c>
      <c r="G1501" s="1">
        <v>16056</v>
      </c>
      <c r="H1501">
        <v>3</v>
      </c>
      <c r="I1501">
        <v>2</v>
      </c>
      <c r="J1501" s="1">
        <v>58203</v>
      </c>
      <c r="K1501" t="s">
        <v>9128</v>
      </c>
      <c r="L1501" t="s">
        <v>9148</v>
      </c>
      <c r="M1501" t="s">
        <v>9328</v>
      </c>
      <c r="N1501" t="s">
        <v>8536</v>
      </c>
      <c r="O1501" t="s">
        <v>8661</v>
      </c>
      <c r="P1501" t="s">
        <v>8550</v>
      </c>
      <c r="Q1501">
        <v>78745</v>
      </c>
      <c r="R1501" t="s">
        <v>8551</v>
      </c>
      <c r="S1501" t="s">
        <v>7897</v>
      </c>
      <c r="T1501" t="s">
        <v>7736</v>
      </c>
    </row>
    <row r="1502" spans="1:20" x14ac:dyDescent="0.25">
      <c r="A1502" t="s">
        <v>2231</v>
      </c>
      <c r="B1502" s="2">
        <v>43051</v>
      </c>
      <c r="C1502" s="2">
        <v>43057</v>
      </c>
      <c r="D1502" t="s">
        <v>19</v>
      </c>
      <c r="E1502" t="s">
        <v>695</v>
      </c>
      <c r="F1502" t="s">
        <v>2232</v>
      </c>
      <c r="G1502" s="1">
        <v>223056</v>
      </c>
      <c r="H1502">
        <v>9</v>
      </c>
      <c r="I1502">
        <v>2</v>
      </c>
      <c r="J1502" s="1">
        <v>69705</v>
      </c>
      <c r="K1502" t="s">
        <v>9128</v>
      </c>
      <c r="L1502" t="s">
        <v>9148</v>
      </c>
      <c r="M1502" t="s">
        <v>10144</v>
      </c>
      <c r="N1502" t="s">
        <v>8536</v>
      </c>
      <c r="O1502" t="s">
        <v>8661</v>
      </c>
      <c r="P1502" t="s">
        <v>8550</v>
      </c>
      <c r="Q1502">
        <v>78745</v>
      </c>
      <c r="R1502" t="s">
        <v>8551</v>
      </c>
      <c r="S1502" t="s">
        <v>7897</v>
      </c>
      <c r="T1502" t="s">
        <v>7736</v>
      </c>
    </row>
    <row r="1503" spans="1:20" x14ac:dyDescent="0.25">
      <c r="A1503" t="s">
        <v>2231</v>
      </c>
      <c r="B1503" s="2">
        <v>43051</v>
      </c>
      <c r="C1503" s="2">
        <v>43057</v>
      </c>
      <c r="D1503" t="s">
        <v>19</v>
      </c>
      <c r="E1503" t="s">
        <v>695</v>
      </c>
      <c r="F1503" t="s">
        <v>1924</v>
      </c>
      <c r="G1503" s="1">
        <v>540048</v>
      </c>
      <c r="H1503">
        <v>3</v>
      </c>
      <c r="I1503">
        <v>2</v>
      </c>
      <c r="J1503" s="1">
        <v>-472542</v>
      </c>
      <c r="K1503" t="s">
        <v>9128</v>
      </c>
      <c r="L1503" t="s">
        <v>9133</v>
      </c>
      <c r="M1503" t="s">
        <v>10034</v>
      </c>
      <c r="N1503" t="s">
        <v>8536</v>
      </c>
      <c r="O1503" t="s">
        <v>8661</v>
      </c>
      <c r="P1503" t="s">
        <v>8550</v>
      </c>
      <c r="Q1503">
        <v>78745</v>
      </c>
      <c r="R1503" t="s">
        <v>8551</v>
      </c>
      <c r="S1503" t="s">
        <v>7897</v>
      </c>
      <c r="T1503" t="s">
        <v>7736</v>
      </c>
    </row>
    <row r="1504" spans="1:20" x14ac:dyDescent="0.25">
      <c r="A1504" t="s">
        <v>2233</v>
      </c>
      <c r="B1504" s="2">
        <v>42698</v>
      </c>
      <c r="C1504" s="2">
        <v>42705</v>
      </c>
      <c r="D1504" t="s">
        <v>19</v>
      </c>
      <c r="E1504" t="s">
        <v>1842</v>
      </c>
      <c r="F1504" t="s">
        <v>2234</v>
      </c>
      <c r="G1504" s="1">
        <v>3352</v>
      </c>
      <c r="H1504">
        <v>2</v>
      </c>
      <c r="I1504">
        <v>2</v>
      </c>
      <c r="J1504" s="1">
        <v>3352</v>
      </c>
      <c r="K1504" t="s">
        <v>9139</v>
      </c>
      <c r="L1504" t="s">
        <v>9140</v>
      </c>
      <c r="M1504" t="s">
        <v>10145</v>
      </c>
      <c r="N1504" t="s">
        <v>8536</v>
      </c>
      <c r="O1504" t="s">
        <v>8540</v>
      </c>
      <c r="P1504" t="s">
        <v>8541</v>
      </c>
      <c r="Q1504">
        <v>90045</v>
      </c>
      <c r="R1504" t="s">
        <v>8542</v>
      </c>
      <c r="S1504" t="s">
        <v>8139</v>
      </c>
      <c r="T1504" t="s">
        <v>7744</v>
      </c>
    </row>
    <row r="1505" spans="1:20" x14ac:dyDescent="0.25">
      <c r="A1505" t="s">
        <v>2233</v>
      </c>
      <c r="B1505" s="2">
        <v>42698</v>
      </c>
      <c r="C1505" s="2">
        <v>42705</v>
      </c>
      <c r="D1505" t="s">
        <v>19</v>
      </c>
      <c r="E1505" t="s">
        <v>1842</v>
      </c>
      <c r="F1505" t="s">
        <v>1071</v>
      </c>
      <c r="G1505" s="1">
        <v>994</v>
      </c>
      <c r="H1505">
        <v>2</v>
      </c>
      <c r="I1505">
        <v>0</v>
      </c>
      <c r="J1505" s="1">
        <v>30814</v>
      </c>
      <c r="K1505" t="s">
        <v>9123</v>
      </c>
      <c r="L1505" t="s">
        <v>9135</v>
      </c>
      <c r="M1505" t="s">
        <v>9666</v>
      </c>
      <c r="N1505" t="s">
        <v>8536</v>
      </c>
      <c r="O1505" t="s">
        <v>8540</v>
      </c>
      <c r="P1505" t="s">
        <v>8541</v>
      </c>
      <c r="Q1505">
        <v>90045</v>
      </c>
      <c r="R1505" t="s">
        <v>8542</v>
      </c>
      <c r="S1505" t="s">
        <v>8139</v>
      </c>
      <c r="T1505" t="s">
        <v>7744</v>
      </c>
    </row>
    <row r="1506" spans="1:20" x14ac:dyDescent="0.25">
      <c r="A1506" t="s">
        <v>2235</v>
      </c>
      <c r="B1506" s="2">
        <v>42217</v>
      </c>
      <c r="C1506" s="2">
        <v>42223</v>
      </c>
      <c r="D1506" t="s">
        <v>19</v>
      </c>
      <c r="E1506" t="s">
        <v>2236</v>
      </c>
      <c r="F1506" t="s">
        <v>126</v>
      </c>
      <c r="G1506" s="1">
        <v>672</v>
      </c>
      <c r="H1506">
        <v>4</v>
      </c>
      <c r="I1506">
        <v>0</v>
      </c>
      <c r="J1506" s="1">
        <v>336</v>
      </c>
      <c r="K1506" t="s">
        <v>9128</v>
      </c>
      <c r="L1506" t="s">
        <v>9137</v>
      </c>
      <c r="M1506" t="s">
        <v>9199</v>
      </c>
      <c r="N1506" t="s">
        <v>8536</v>
      </c>
      <c r="O1506" t="s">
        <v>8540</v>
      </c>
      <c r="P1506" t="s">
        <v>8541</v>
      </c>
      <c r="Q1506">
        <v>90004</v>
      </c>
      <c r="R1506" t="s">
        <v>8542</v>
      </c>
      <c r="S1506" t="s">
        <v>8218</v>
      </c>
      <c r="T1506" t="s">
        <v>7744</v>
      </c>
    </row>
    <row r="1507" spans="1:20" x14ac:dyDescent="0.25">
      <c r="A1507" t="s">
        <v>2235</v>
      </c>
      <c r="B1507" s="2">
        <v>42217</v>
      </c>
      <c r="C1507" s="2">
        <v>42223</v>
      </c>
      <c r="D1507" t="s">
        <v>19</v>
      </c>
      <c r="E1507" t="s">
        <v>2236</v>
      </c>
      <c r="F1507" t="s">
        <v>2237</v>
      </c>
      <c r="G1507" s="1">
        <v>1004976</v>
      </c>
      <c r="H1507">
        <v>6</v>
      </c>
      <c r="I1507">
        <v>2</v>
      </c>
      <c r="J1507" s="1">
        <v>-1758708</v>
      </c>
      <c r="K1507" t="s">
        <v>9123</v>
      </c>
      <c r="L1507" t="s">
        <v>9131</v>
      </c>
      <c r="M1507" t="s">
        <v>10146</v>
      </c>
      <c r="N1507" t="s">
        <v>8536</v>
      </c>
      <c r="O1507" t="s">
        <v>8540</v>
      </c>
      <c r="P1507" t="s">
        <v>8541</v>
      </c>
      <c r="Q1507">
        <v>90004</v>
      </c>
      <c r="R1507" t="s">
        <v>8542</v>
      </c>
      <c r="S1507" t="s">
        <v>8218</v>
      </c>
      <c r="T1507" t="s">
        <v>7744</v>
      </c>
    </row>
    <row r="1508" spans="1:20" x14ac:dyDescent="0.25">
      <c r="A1508" t="s">
        <v>2238</v>
      </c>
      <c r="B1508" s="2">
        <v>43093</v>
      </c>
      <c r="C1508" s="2">
        <v>43098</v>
      </c>
      <c r="D1508" t="s">
        <v>19</v>
      </c>
      <c r="E1508" t="s">
        <v>2239</v>
      </c>
      <c r="F1508" t="s">
        <v>2133</v>
      </c>
      <c r="G1508" s="1">
        <v>1788</v>
      </c>
      <c r="H1508">
        <v>3</v>
      </c>
      <c r="I1508">
        <v>2</v>
      </c>
      <c r="J1508" s="1">
        <v>55875</v>
      </c>
      <c r="K1508" t="s">
        <v>9128</v>
      </c>
      <c r="L1508" t="s">
        <v>9142</v>
      </c>
      <c r="M1508" t="s">
        <v>10112</v>
      </c>
      <c r="N1508" t="s">
        <v>8536</v>
      </c>
      <c r="O1508" t="s">
        <v>8576</v>
      </c>
      <c r="P1508" t="s">
        <v>8577</v>
      </c>
      <c r="Q1508">
        <v>10024</v>
      </c>
      <c r="R1508" t="s">
        <v>8561</v>
      </c>
      <c r="S1508" t="s">
        <v>8219</v>
      </c>
      <c r="T1508" t="s">
        <v>7736</v>
      </c>
    </row>
    <row r="1509" spans="1:20" x14ac:dyDescent="0.25">
      <c r="A1509" t="s">
        <v>2240</v>
      </c>
      <c r="B1509" s="2">
        <v>42630</v>
      </c>
      <c r="C1509" s="2">
        <v>42636</v>
      </c>
      <c r="D1509" t="s">
        <v>19</v>
      </c>
      <c r="E1509" t="s">
        <v>2201</v>
      </c>
      <c r="F1509" t="s">
        <v>2241</v>
      </c>
      <c r="G1509" s="1">
        <v>3960</v>
      </c>
      <c r="H1509">
        <v>4</v>
      </c>
      <c r="I1509">
        <v>0</v>
      </c>
      <c r="J1509" s="1">
        <v>19008</v>
      </c>
      <c r="K1509" t="s">
        <v>9139</v>
      </c>
      <c r="L1509" t="s">
        <v>9296</v>
      </c>
      <c r="M1509" t="s">
        <v>10147</v>
      </c>
      <c r="N1509" t="s">
        <v>8536</v>
      </c>
      <c r="O1509" t="s">
        <v>8603</v>
      </c>
      <c r="P1509" t="s">
        <v>8664</v>
      </c>
      <c r="Q1509">
        <v>31907</v>
      </c>
      <c r="R1509" t="s">
        <v>8539</v>
      </c>
      <c r="S1509" t="s">
        <v>8211</v>
      </c>
      <c r="T1509" t="s">
        <v>7736</v>
      </c>
    </row>
    <row r="1510" spans="1:20" x14ac:dyDescent="0.25">
      <c r="A1510" t="s">
        <v>2242</v>
      </c>
      <c r="B1510" s="2">
        <v>43079</v>
      </c>
      <c r="C1510" s="2">
        <v>43079</v>
      </c>
      <c r="D1510" t="s">
        <v>654</v>
      </c>
      <c r="E1510" t="s">
        <v>261</v>
      </c>
      <c r="F1510" t="s">
        <v>2243</v>
      </c>
      <c r="G1510" s="1">
        <v>345</v>
      </c>
      <c r="H1510">
        <v>3</v>
      </c>
      <c r="I1510">
        <v>0</v>
      </c>
      <c r="J1510" s="1">
        <v>15525</v>
      </c>
      <c r="K1510" t="s">
        <v>9128</v>
      </c>
      <c r="L1510" t="s">
        <v>9142</v>
      </c>
      <c r="M1510" t="s">
        <v>10148</v>
      </c>
      <c r="N1510" t="s">
        <v>8536</v>
      </c>
      <c r="O1510" t="s">
        <v>8734</v>
      </c>
      <c r="P1510" t="s">
        <v>8558</v>
      </c>
      <c r="Q1510">
        <v>68104</v>
      </c>
      <c r="R1510" t="s">
        <v>8551</v>
      </c>
      <c r="S1510" t="s">
        <v>7798</v>
      </c>
      <c r="T1510" t="s">
        <v>7744</v>
      </c>
    </row>
    <row r="1511" spans="1:20" x14ac:dyDescent="0.25">
      <c r="A1511" t="s">
        <v>2244</v>
      </c>
      <c r="B1511" s="2">
        <v>42990</v>
      </c>
      <c r="C1511" s="2">
        <v>42993</v>
      </c>
      <c r="D1511" t="s">
        <v>79</v>
      </c>
      <c r="E1511" t="s">
        <v>1521</v>
      </c>
      <c r="F1511" t="s">
        <v>2194</v>
      </c>
      <c r="G1511" s="1">
        <v>836</v>
      </c>
      <c r="H1511">
        <v>2</v>
      </c>
      <c r="I1511">
        <v>0</v>
      </c>
      <c r="J1511" s="1">
        <v>30096</v>
      </c>
      <c r="K1511" t="s">
        <v>9123</v>
      </c>
      <c r="L1511" t="s">
        <v>9135</v>
      </c>
      <c r="M1511" t="s">
        <v>10132</v>
      </c>
      <c r="N1511" t="s">
        <v>8536</v>
      </c>
      <c r="O1511" t="s">
        <v>8540</v>
      </c>
      <c r="P1511" t="s">
        <v>8541</v>
      </c>
      <c r="Q1511">
        <v>90036</v>
      </c>
      <c r="R1511" t="s">
        <v>8542</v>
      </c>
      <c r="S1511" t="s">
        <v>8079</v>
      </c>
      <c r="T1511" t="s">
        <v>7736</v>
      </c>
    </row>
    <row r="1512" spans="1:20" x14ac:dyDescent="0.25">
      <c r="A1512" t="s">
        <v>2245</v>
      </c>
      <c r="B1512" s="2">
        <v>42910</v>
      </c>
      <c r="C1512" s="2">
        <v>42917</v>
      </c>
      <c r="D1512" t="s">
        <v>19</v>
      </c>
      <c r="E1512" t="s">
        <v>2174</v>
      </c>
      <c r="F1512" t="s">
        <v>564</v>
      </c>
      <c r="G1512" s="1">
        <v>3856</v>
      </c>
      <c r="H1512">
        <v>8</v>
      </c>
      <c r="I1512">
        <v>0</v>
      </c>
      <c r="J1512" s="1">
        <v>111824</v>
      </c>
      <c r="K1512" t="s">
        <v>9128</v>
      </c>
      <c r="L1512" t="s">
        <v>9137</v>
      </c>
      <c r="M1512" t="s">
        <v>9422</v>
      </c>
      <c r="N1512" t="s">
        <v>8536</v>
      </c>
      <c r="O1512" t="s">
        <v>8806</v>
      </c>
      <c r="P1512" t="s">
        <v>8541</v>
      </c>
      <c r="Q1512">
        <v>91767</v>
      </c>
      <c r="R1512" t="s">
        <v>8542</v>
      </c>
      <c r="S1512" t="s">
        <v>8206</v>
      </c>
      <c r="T1512" t="s">
        <v>7738</v>
      </c>
    </row>
    <row r="1513" spans="1:20" x14ac:dyDescent="0.25">
      <c r="A1513" t="s">
        <v>2245</v>
      </c>
      <c r="B1513" s="2">
        <v>42910</v>
      </c>
      <c r="C1513" s="2">
        <v>42917</v>
      </c>
      <c r="D1513" t="s">
        <v>19</v>
      </c>
      <c r="E1513" t="s">
        <v>2174</v>
      </c>
      <c r="F1513" t="s">
        <v>376</v>
      </c>
      <c r="G1513" s="1">
        <v>3582</v>
      </c>
      <c r="H1513">
        <v>9</v>
      </c>
      <c r="I1513">
        <v>0</v>
      </c>
      <c r="J1513" s="1">
        <v>118206</v>
      </c>
      <c r="K1513" t="s">
        <v>9128</v>
      </c>
      <c r="L1513" t="s">
        <v>9137</v>
      </c>
      <c r="M1513" t="s">
        <v>9323</v>
      </c>
      <c r="N1513" t="s">
        <v>8536</v>
      </c>
      <c r="O1513" t="s">
        <v>8806</v>
      </c>
      <c r="P1513" t="s">
        <v>8541</v>
      </c>
      <c r="Q1513">
        <v>91767</v>
      </c>
      <c r="R1513" t="s">
        <v>8542</v>
      </c>
      <c r="S1513" t="s">
        <v>8206</v>
      </c>
      <c r="T1513" t="s">
        <v>7738</v>
      </c>
    </row>
    <row r="1514" spans="1:20" x14ac:dyDescent="0.25">
      <c r="A1514" t="s">
        <v>2246</v>
      </c>
      <c r="B1514" s="2">
        <v>42965</v>
      </c>
      <c r="C1514" s="2">
        <v>42969</v>
      </c>
      <c r="D1514" t="s">
        <v>19</v>
      </c>
      <c r="E1514" t="s">
        <v>675</v>
      </c>
      <c r="F1514" t="s">
        <v>461</v>
      </c>
      <c r="G1514" s="1">
        <v>200064</v>
      </c>
      <c r="H1514">
        <v>3</v>
      </c>
      <c r="I1514">
        <v>2</v>
      </c>
      <c r="J1514" s="1">
        <v>12504</v>
      </c>
      <c r="K1514" t="s">
        <v>9128</v>
      </c>
      <c r="L1514" t="s">
        <v>9133</v>
      </c>
      <c r="M1514" t="s">
        <v>9367</v>
      </c>
      <c r="N1514" t="s">
        <v>8536</v>
      </c>
      <c r="O1514" t="s">
        <v>8633</v>
      </c>
      <c r="P1514" t="s">
        <v>8550</v>
      </c>
      <c r="Q1514">
        <v>75220</v>
      </c>
      <c r="R1514" t="s">
        <v>8551</v>
      </c>
      <c r="S1514" t="s">
        <v>7892</v>
      </c>
      <c r="T1514" t="s">
        <v>7736</v>
      </c>
    </row>
    <row r="1515" spans="1:20" x14ac:dyDescent="0.25">
      <c r="A1515" t="s">
        <v>2246</v>
      </c>
      <c r="B1515" s="2">
        <v>42965</v>
      </c>
      <c r="C1515" s="2">
        <v>42969</v>
      </c>
      <c r="D1515" t="s">
        <v>19</v>
      </c>
      <c r="E1515" t="s">
        <v>675</v>
      </c>
      <c r="F1515" t="s">
        <v>820</v>
      </c>
      <c r="G1515" s="1">
        <v>2138</v>
      </c>
      <c r="H1515">
        <v>5</v>
      </c>
      <c r="I1515">
        <v>8</v>
      </c>
      <c r="J1515" s="1">
        <v>-33139</v>
      </c>
      <c r="K1515" t="s">
        <v>9128</v>
      </c>
      <c r="L1515" t="s">
        <v>9142</v>
      </c>
      <c r="M1515" t="s">
        <v>9551</v>
      </c>
      <c r="N1515" t="s">
        <v>8536</v>
      </c>
      <c r="O1515" t="s">
        <v>8633</v>
      </c>
      <c r="P1515" t="s">
        <v>8550</v>
      </c>
      <c r="Q1515">
        <v>75220</v>
      </c>
      <c r="R1515" t="s">
        <v>8551</v>
      </c>
      <c r="S1515" t="s">
        <v>7892</v>
      </c>
      <c r="T1515" t="s">
        <v>7736</v>
      </c>
    </row>
    <row r="1516" spans="1:20" x14ac:dyDescent="0.25">
      <c r="A1516" t="s">
        <v>2246</v>
      </c>
      <c r="B1516" s="2">
        <v>42965</v>
      </c>
      <c r="C1516" s="2">
        <v>42969</v>
      </c>
      <c r="D1516" t="s">
        <v>19</v>
      </c>
      <c r="E1516" t="s">
        <v>675</v>
      </c>
      <c r="F1516" t="s">
        <v>1396</v>
      </c>
      <c r="G1516" s="1">
        <v>6744</v>
      </c>
      <c r="H1516">
        <v>4</v>
      </c>
      <c r="I1516">
        <v>8</v>
      </c>
      <c r="J1516" s="1">
        <v>-114648</v>
      </c>
      <c r="K1516" t="s">
        <v>9128</v>
      </c>
      <c r="L1516" t="s">
        <v>9142</v>
      </c>
      <c r="M1516" t="s">
        <v>9812</v>
      </c>
      <c r="N1516" t="s">
        <v>8536</v>
      </c>
      <c r="O1516" t="s">
        <v>8633</v>
      </c>
      <c r="P1516" t="s">
        <v>8550</v>
      </c>
      <c r="Q1516">
        <v>75220</v>
      </c>
      <c r="R1516" t="s">
        <v>8551</v>
      </c>
      <c r="S1516" t="s">
        <v>7892</v>
      </c>
      <c r="T1516" t="s">
        <v>7736</v>
      </c>
    </row>
    <row r="1517" spans="1:20" x14ac:dyDescent="0.25">
      <c r="A1517" t="s">
        <v>2247</v>
      </c>
      <c r="B1517" s="2">
        <v>43080</v>
      </c>
      <c r="C1517" s="2">
        <v>43086</v>
      </c>
      <c r="D1517" t="s">
        <v>19</v>
      </c>
      <c r="E1517" t="s">
        <v>2248</v>
      </c>
      <c r="F1517" t="s">
        <v>2064</v>
      </c>
      <c r="G1517" s="1">
        <v>63686</v>
      </c>
      <c r="H1517">
        <v>1</v>
      </c>
      <c r="I1517">
        <v>3</v>
      </c>
      <c r="J1517" s="1">
        <v>-9098</v>
      </c>
      <c r="K1517" t="s">
        <v>9123</v>
      </c>
      <c r="L1517" t="s">
        <v>9126</v>
      </c>
      <c r="M1517" t="s">
        <v>10083</v>
      </c>
      <c r="N1517" t="s">
        <v>8536</v>
      </c>
      <c r="O1517" t="s">
        <v>8559</v>
      </c>
      <c r="P1517" t="s">
        <v>8560</v>
      </c>
      <c r="Q1517">
        <v>19120</v>
      </c>
      <c r="R1517" t="s">
        <v>8561</v>
      </c>
      <c r="S1517" t="s">
        <v>8220</v>
      </c>
      <c r="T1517" t="s">
        <v>7736</v>
      </c>
    </row>
    <row r="1518" spans="1:20" x14ac:dyDescent="0.25">
      <c r="A1518" t="s">
        <v>2249</v>
      </c>
      <c r="B1518" s="2">
        <v>43079</v>
      </c>
      <c r="C1518" s="2">
        <v>43083</v>
      </c>
      <c r="D1518" t="s">
        <v>11</v>
      </c>
      <c r="E1518" t="s">
        <v>1172</v>
      </c>
      <c r="F1518" t="s">
        <v>987</v>
      </c>
      <c r="G1518" s="1">
        <v>16696</v>
      </c>
      <c r="H1518">
        <v>4</v>
      </c>
      <c r="I1518">
        <v>0</v>
      </c>
      <c r="J1518" s="1">
        <v>116872</v>
      </c>
      <c r="K1518" t="s">
        <v>9123</v>
      </c>
      <c r="L1518" t="s">
        <v>9131</v>
      </c>
      <c r="M1518" t="s">
        <v>9628</v>
      </c>
      <c r="N1518" t="s">
        <v>8536</v>
      </c>
      <c r="O1518" t="s">
        <v>8807</v>
      </c>
      <c r="P1518" t="s">
        <v>8673</v>
      </c>
      <c r="Q1518">
        <v>89031</v>
      </c>
      <c r="R1518" t="s">
        <v>8542</v>
      </c>
      <c r="S1518" t="s">
        <v>8004</v>
      </c>
      <c r="T1518" t="s">
        <v>7736</v>
      </c>
    </row>
    <row r="1519" spans="1:20" x14ac:dyDescent="0.25">
      <c r="A1519" t="s">
        <v>2250</v>
      </c>
      <c r="B1519" s="2">
        <v>41673</v>
      </c>
      <c r="C1519" s="2">
        <v>41676</v>
      </c>
      <c r="D1519" t="s">
        <v>11</v>
      </c>
      <c r="E1519" t="s">
        <v>2251</v>
      </c>
      <c r="F1519" t="s">
        <v>546</v>
      </c>
      <c r="G1519" s="1">
        <v>8384</v>
      </c>
      <c r="H1519">
        <v>2</v>
      </c>
      <c r="I1519">
        <v>2</v>
      </c>
      <c r="J1519" s="1">
        <v>27248</v>
      </c>
      <c r="K1519" t="s">
        <v>9128</v>
      </c>
      <c r="L1519" t="s">
        <v>9142</v>
      </c>
      <c r="M1519" t="s">
        <v>9411</v>
      </c>
      <c r="N1519" t="s">
        <v>8536</v>
      </c>
      <c r="O1519" t="s">
        <v>8547</v>
      </c>
      <c r="P1519" t="s">
        <v>8548</v>
      </c>
      <c r="Q1519">
        <v>98105</v>
      </c>
      <c r="R1519" t="s">
        <v>8542</v>
      </c>
      <c r="S1519" t="s">
        <v>8221</v>
      </c>
      <c r="T1519" t="s">
        <v>7736</v>
      </c>
    </row>
    <row r="1520" spans="1:20" x14ac:dyDescent="0.25">
      <c r="A1520" t="s">
        <v>2250</v>
      </c>
      <c r="B1520" s="2">
        <v>41673</v>
      </c>
      <c r="C1520" s="2">
        <v>41676</v>
      </c>
      <c r="D1520" t="s">
        <v>11</v>
      </c>
      <c r="E1520" t="s">
        <v>2251</v>
      </c>
      <c r="F1520" t="s">
        <v>1133</v>
      </c>
      <c r="G1520" s="1">
        <v>13272</v>
      </c>
      <c r="H1520">
        <v>3</v>
      </c>
      <c r="I1520">
        <v>2</v>
      </c>
      <c r="J1520" s="1">
        <v>43134</v>
      </c>
      <c r="K1520" t="s">
        <v>9128</v>
      </c>
      <c r="L1520" t="s">
        <v>9142</v>
      </c>
      <c r="M1520" t="s">
        <v>9693</v>
      </c>
      <c r="N1520" t="s">
        <v>8536</v>
      </c>
      <c r="O1520" t="s">
        <v>8547</v>
      </c>
      <c r="P1520" t="s">
        <v>8548</v>
      </c>
      <c r="Q1520">
        <v>98105</v>
      </c>
      <c r="R1520" t="s">
        <v>8542</v>
      </c>
      <c r="S1520" t="s">
        <v>8221</v>
      </c>
      <c r="T1520" t="s">
        <v>7736</v>
      </c>
    </row>
    <row r="1521" spans="1:20" x14ac:dyDescent="0.25">
      <c r="A1521" t="s">
        <v>2252</v>
      </c>
      <c r="B1521" s="2">
        <v>42777</v>
      </c>
      <c r="C1521" s="2">
        <v>42780</v>
      </c>
      <c r="D1521" t="s">
        <v>11</v>
      </c>
      <c r="E1521" t="s">
        <v>416</v>
      </c>
      <c r="F1521" t="s">
        <v>1544</v>
      </c>
      <c r="G1521" s="1">
        <v>21336</v>
      </c>
      <c r="H1521">
        <v>7</v>
      </c>
      <c r="I1521">
        <v>2</v>
      </c>
      <c r="J1521" s="1">
        <v>77343</v>
      </c>
      <c r="K1521" t="s">
        <v>9128</v>
      </c>
      <c r="L1521" t="s">
        <v>9142</v>
      </c>
      <c r="M1521" t="s">
        <v>9870</v>
      </c>
      <c r="N1521" t="s">
        <v>8536</v>
      </c>
      <c r="O1521" t="s">
        <v>8556</v>
      </c>
      <c r="P1521" t="s">
        <v>8541</v>
      </c>
      <c r="Q1521">
        <v>94110</v>
      </c>
      <c r="R1521" t="s">
        <v>8542</v>
      </c>
      <c r="S1521" t="s">
        <v>7838</v>
      </c>
      <c r="T1521" t="s">
        <v>7738</v>
      </c>
    </row>
    <row r="1522" spans="1:20" x14ac:dyDescent="0.25">
      <c r="A1522" t="s">
        <v>2253</v>
      </c>
      <c r="B1522" s="2">
        <v>42841</v>
      </c>
      <c r="C1522" s="2">
        <v>42846</v>
      </c>
      <c r="D1522" t="s">
        <v>19</v>
      </c>
      <c r="E1522" t="s">
        <v>2254</v>
      </c>
      <c r="F1522" t="s">
        <v>2255</v>
      </c>
      <c r="G1522" s="1">
        <v>1652</v>
      </c>
      <c r="H1522">
        <v>5</v>
      </c>
      <c r="I1522">
        <v>2</v>
      </c>
      <c r="J1522" s="1">
        <v>2065</v>
      </c>
      <c r="K1522" t="s">
        <v>9128</v>
      </c>
      <c r="L1522" t="s">
        <v>9137</v>
      </c>
      <c r="M1522" t="s">
        <v>10149</v>
      </c>
      <c r="N1522" t="s">
        <v>8536</v>
      </c>
      <c r="O1522" t="s">
        <v>8579</v>
      </c>
      <c r="P1522" t="s">
        <v>8566</v>
      </c>
      <c r="Q1522">
        <v>60610</v>
      </c>
      <c r="R1522" t="s">
        <v>8551</v>
      </c>
      <c r="S1522" t="s">
        <v>8222</v>
      </c>
      <c r="T1522" t="s">
        <v>7744</v>
      </c>
    </row>
    <row r="1523" spans="1:20" x14ac:dyDescent="0.25">
      <c r="A1523" t="s">
        <v>2256</v>
      </c>
      <c r="B1523" s="2">
        <v>42344</v>
      </c>
      <c r="C1523" s="2">
        <v>42349</v>
      </c>
      <c r="D1523" t="s">
        <v>19</v>
      </c>
      <c r="E1523" t="s">
        <v>2257</v>
      </c>
      <c r="F1523" t="s">
        <v>1218</v>
      </c>
      <c r="G1523" s="1">
        <v>206112</v>
      </c>
      <c r="H1523">
        <v>6</v>
      </c>
      <c r="I1523">
        <v>2</v>
      </c>
      <c r="J1523" s="1">
        <v>489516</v>
      </c>
      <c r="K1523" t="s">
        <v>9123</v>
      </c>
      <c r="L1523" t="s">
        <v>9135</v>
      </c>
      <c r="M1523" t="s">
        <v>9730</v>
      </c>
      <c r="N1523" t="s">
        <v>8536</v>
      </c>
      <c r="O1523" t="s">
        <v>8667</v>
      </c>
      <c r="P1523" t="s">
        <v>8581</v>
      </c>
      <c r="Q1523">
        <v>85705</v>
      </c>
      <c r="R1523" t="s">
        <v>8542</v>
      </c>
      <c r="S1523" t="s">
        <v>8223</v>
      </c>
      <c r="T1523" t="s">
        <v>7736</v>
      </c>
    </row>
    <row r="1524" spans="1:20" x14ac:dyDescent="0.25">
      <c r="A1524" t="s">
        <v>2256</v>
      </c>
      <c r="B1524" s="2">
        <v>42344</v>
      </c>
      <c r="C1524" s="2">
        <v>42349</v>
      </c>
      <c r="D1524" t="s">
        <v>19</v>
      </c>
      <c r="E1524" t="s">
        <v>2257</v>
      </c>
      <c r="F1524" t="s">
        <v>2258</v>
      </c>
      <c r="G1524" s="1">
        <v>1992</v>
      </c>
      <c r="H1524">
        <v>5</v>
      </c>
      <c r="I1524">
        <v>2</v>
      </c>
      <c r="J1524" s="1">
        <v>6723</v>
      </c>
      <c r="K1524" t="s">
        <v>9128</v>
      </c>
      <c r="L1524" t="s">
        <v>9148</v>
      </c>
      <c r="M1524" t="s">
        <v>10150</v>
      </c>
      <c r="N1524" t="s">
        <v>8536</v>
      </c>
      <c r="O1524" t="s">
        <v>8667</v>
      </c>
      <c r="P1524" t="s">
        <v>8581</v>
      </c>
      <c r="Q1524">
        <v>85705</v>
      </c>
      <c r="R1524" t="s">
        <v>8542</v>
      </c>
      <c r="S1524" t="s">
        <v>8223</v>
      </c>
      <c r="T1524" t="s">
        <v>7736</v>
      </c>
    </row>
    <row r="1525" spans="1:20" x14ac:dyDescent="0.25">
      <c r="A1525" t="s">
        <v>2256</v>
      </c>
      <c r="B1525" s="2">
        <v>42344</v>
      </c>
      <c r="C1525" s="2">
        <v>42349</v>
      </c>
      <c r="D1525" t="s">
        <v>19</v>
      </c>
      <c r="E1525" t="s">
        <v>2257</v>
      </c>
      <c r="F1525" t="s">
        <v>670</v>
      </c>
      <c r="G1525" s="1">
        <v>198272</v>
      </c>
      <c r="H1525">
        <v>8</v>
      </c>
      <c r="I1525">
        <v>2</v>
      </c>
      <c r="J1525" s="1">
        <v>6196</v>
      </c>
      <c r="K1525" t="s">
        <v>9128</v>
      </c>
      <c r="L1525" t="s">
        <v>9148</v>
      </c>
      <c r="M1525" t="s">
        <v>9476</v>
      </c>
      <c r="N1525" t="s">
        <v>8536</v>
      </c>
      <c r="O1525" t="s">
        <v>8667</v>
      </c>
      <c r="P1525" t="s">
        <v>8581</v>
      </c>
      <c r="Q1525">
        <v>85705</v>
      </c>
      <c r="R1525" t="s">
        <v>8542</v>
      </c>
      <c r="S1525" t="s">
        <v>8223</v>
      </c>
      <c r="T1525" t="s">
        <v>7736</v>
      </c>
    </row>
    <row r="1526" spans="1:20" x14ac:dyDescent="0.25">
      <c r="A1526" t="s">
        <v>2256</v>
      </c>
      <c r="B1526" s="2">
        <v>42344</v>
      </c>
      <c r="C1526" s="2">
        <v>42349</v>
      </c>
      <c r="D1526" t="s">
        <v>19</v>
      </c>
      <c r="E1526" t="s">
        <v>2257</v>
      </c>
      <c r="F1526" t="s">
        <v>476</v>
      </c>
      <c r="G1526" s="1">
        <v>247104</v>
      </c>
      <c r="H1526">
        <v>6</v>
      </c>
      <c r="I1526">
        <v>2</v>
      </c>
      <c r="J1526" s="1">
        <v>-586872</v>
      </c>
      <c r="K1526" t="s">
        <v>9128</v>
      </c>
      <c r="L1526" t="s">
        <v>9133</v>
      </c>
      <c r="M1526" t="s">
        <v>9374</v>
      </c>
      <c r="N1526" t="s">
        <v>8536</v>
      </c>
      <c r="O1526" t="s">
        <v>8667</v>
      </c>
      <c r="P1526" t="s">
        <v>8581</v>
      </c>
      <c r="Q1526">
        <v>85705</v>
      </c>
      <c r="R1526" t="s">
        <v>8542</v>
      </c>
      <c r="S1526" t="s">
        <v>8223</v>
      </c>
      <c r="T1526" t="s">
        <v>7736</v>
      </c>
    </row>
    <row r="1527" spans="1:20" x14ac:dyDescent="0.25">
      <c r="A1527" t="s">
        <v>2256</v>
      </c>
      <c r="B1527" s="2">
        <v>42344</v>
      </c>
      <c r="C1527" s="2">
        <v>42349</v>
      </c>
      <c r="D1527" t="s">
        <v>19</v>
      </c>
      <c r="E1527" t="s">
        <v>2257</v>
      </c>
      <c r="F1527" t="s">
        <v>72</v>
      </c>
      <c r="G1527" s="1">
        <v>86304</v>
      </c>
      <c r="H1527">
        <v>6</v>
      </c>
      <c r="I1527">
        <v>2</v>
      </c>
      <c r="J1527" s="1">
        <v>97092</v>
      </c>
      <c r="K1527" t="s">
        <v>9128</v>
      </c>
      <c r="L1527" t="s">
        <v>9137</v>
      </c>
      <c r="M1527" t="s">
        <v>9169</v>
      </c>
      <c r="N1527" t="s">
        <v>8536</v>
      </c>
      <c r="O1527" t="s">
        <v>8667</v>
      </c>
      <c r="P1527" t="s">
        <v>8581</v>
      </c>
      <c r="Q1527">
        <v>85705</v>
      </c>
      <c r="R1527" t="s">
        <v>8542</v>
      </c>
      <c r="S1527" t="s">
        <v>8223</v>
      </c>
      <c r="T1527" t="s">
        <v>7736</v>
      </c>
    </row>
    <row r="1528" spans="1:20" x14ac:dyDescent="0.25">
      <c r="A1528" t="s">
        <v>2259</v>
      </c>
      <c r="B1528" s="2">
        <v>42573</v>
      </c>
      <c r="C1528" s="2">
        <v>42578</v>
      </c>
      <c r="D1528" t="s">
        <v>19</v>
      </c>
      <c r="E1528" t="s">
        <v>742</v>
      </c>
      <c r="F1528" t="s">
        <v>2260</v>
      </c>
      <c r="G1528" s="1">
        <v>416</v>
      </c>
      <c r="H1528">
        <v>2</v>
      </c>
      <c r="I1528">
        <v>2</v>
      </c>
      <c r="J1528" s="1">
        <v>364</v>
      </c>
      <c r="K1528" t="s">
        <v>9128</v>
      </c>
      <c r="L1528" t="s">
        <v>9137</v>
      </c>
      <c r="M1528" t="s">
        <v>10151</v>
      </c>
      <c r="N1528" t="s">
        <v>8536</v>
      </c>
      <c r="O1528" t="s">
        <v>8808</v>
      </c>
      <c r="P1528" t="s">
        <v>8560</v>
      </c>
      <c r="Q1528">
        <v>18103</v>
      </c>
      <c r="R1528" t="s">
        <v>8561</v>
      </c>
      <c r="S1528" t="s">
        <v>7908</v>
      </c>
      <c r="T1528" t="s">
        <v>7736</v>
      </c>
    </row>
    <row r="1529" spans="1:20" x14ac:dyDescent="0.25">
      <c r="A1529" t="s">
        <v>2259</v>
      </c>
      <c r="B1529" s="2">
        <v>42573</v>
      </c>
      <c r="C1529" s="2">
        <v>42578</v>
      </c>
      <c r="D1529" t="s">
        <v>19</v>
      </c>
      <c r="E1529" t="s">
        <v>742</v>
      </c>
      <c r="F1529" t="s">
        <v>2261</v>
      </c>
      <c r="G1529" s="1">
        <v>11648</v>
      </c>
      <c r="H1529">
        <v>2</v>
      </c>
      <c r="I1529">
        <v>2</v>
      </c>
      <c r="J1529" s="1">
        <v>33488</v>
      </c>
      <c r="K1529" t="s">
        <v>9123</v>
      </c>
      <c r="L1529" t="s">
        <v>9135</v>
      </c>
      <c r="M1529" t="s">
        <v>10152</v>
      </c>
      <c r="N1529" t="s">
        <v>8536</v>
      </c>
      <c r="O1529" t="s">
        <v>8808</v>
      </c>
      <c r="P1529" t="s">
        <v>8560</v>
      </c>
      <c r="Q1529">
        <v>18103</v>
      </c>
      <c r="R1529" t="s">
        <v>8561</v>
      </c>
      <c r="S1529" t="s">
        <v>7908</v>
      </c>
      <c r="T1529" t="s">
        <v>7736</v>
      </c>
    </row>
    <row r="1530" spans="1:20" x14ac:dyDescent="0.25">
      <c r="A1530" t="s">
        <v>2262</v>
      </c>
      <c r="B1530" s="2">
        <v>42315</v>
      </c>
      <c r="C1530" s="2">
        <v>42318</v>
      </c>
      <c r="D1530" t="s">
        <v>11</v>
      </c>
      <c r="E1530" t="s">
        <v>1339</v>
      </c>
      <c r="F1530" t="s">
        <v>2263</v>
      </c>
      <c r="G1530" s="1">
        <v>2618</v>
      </c>
      <c r="H1530">
        <v>7</v>
      </c>
      <c r="I1530">
        <v>0</v>
      </c>
      <c r="J1530" s="1">
        <v>5236</v>
      </c>
      <c r="K1530" t="s">
        <v>9128</v>
      </c>
      <c r="L1530" t="s">
        <v>9191</v>
      </c>
      <c r="M1530" t="s">
        <v>10153</v>
      </c>
      <c r="N1530" t="s">
        <v>8536</v>
      </c>
      <c r="O1530" t="s">
        <v>8613</v>
      </c>
      <c r="P1530" t="s">
        <v>8573</v>
      </c>
      <c r="Q1530">
        <v>19711</v>
      </c>
      <c r="R1530" t="s">
        <v>8561</v>
      </c>
      <c r="S1530" t="s">
        <v>8043</v>
      </c>
      <c r="T1530" t="s">
        <v>7738</v>
      </c>
    </row>
    <row r="1531" spans="1:20" x14ac:dyDescent="0.25">
      <c r="A1531" t="s">
        <v>2262</v>
      </c>
      <c r="B1531" s="2">
        <v>42315</v>
      </c>
      <c r="C1531" s="2">
        <v>42318</v>
      </c>
      <c r="D1531" t="s">
        <v>11</v>
      </c>
      <c r="E1531" t="s">
        <v>1339</v>
      </c>
      <c r="F1531" t="s">
        <v>2264</v>
      </c>
      <c r="G1531" s="1">
        <v>73</v>
      </c>
      <c r="H1531">
        <v>2</v>
      </c>
      <c r="I1531">
        <v>0</v>
      </c>
      <c r="J1531" s="1">
        <v>3431</v>
      </c>
      <c r="K1531" t="s">
        <v>9128</v>
      </c>
      <c r="L1531" t="s">
        <v>9148</v>
      </c>
      <c r="M1531" t="s">
        <v>10154</v>
      </c>
      <c r="N1531" t="s">
        <v>8536</v>
      </c>
      <c r="O1531" t="s">
        <v>8613</v>
      </c>
      <c r="P1531" t="s">
        <v>8573</v>
      </c>
      <c r="Q1531">
        <v>19711</v>
      </c>
      <c r="R1531" t="s">
        <v>8561</v>
      </c>
      <c r="S1531" t="s">
        <v>8043</v>
      </c>
      <c r="T1531" t="s">
        <v>7738</v>
      </c>
    </row>
    <row r="1532" spans="1:20" x14ac:dyDescent="0.25">
      <c r="A1532" t="s">
        <v>2265</v>
      </c>
      <c r="B1532" s="2">
        <v>42089</v>
      </c>
      <c r="C1532" s="2">
        <v>42094</v>
      </c>
      <c r="D1532" t="s">
        <v>19</v>
      </c>
      <c r="E1532" t="s">
        <v>1295</v>
      </c>
      <c r="F1532" t="s">
        <v>2266</v>
      </c>
      <c r="G1532" s="1">
        <v>74352</v>
      </c>
      <c r="H1532">
        <v>3</v>
      </c>
      <c r="I1532">
        <v>2</v>
      </c>
      <c r="J1532" s="1">
        <v>23235</v>
      </c>
      <c r="K1532" t="s">
        <v>9128</v>
      </c>
      <c r="L1532" t="s">
        <v>9148</v>
      </c>
      <c r="M1532" t="s">
        <v>10155</v>
      </c>
      <c r="N1532" t="s">
        <v>8536</v>
      </c>
      <c r="O1532" t="s">
        <v>8676</v>
      </c>
      <c r="P1532" t="s">
        <v>8544</v>
      </c>
      <c r="Q1532">
        <v>33142</v>
      </c>
      <c r="R1532" t="s">
        <v>8539</v>
      </c>
      <c r="S1532" t="s">
        <v>8034</v>
      </c>
      <c r="T1532" t="s">
        <v>7738</v>
      </c>
    </row>
    <row r="1533" spans="1:20" x14ac:dyDescent="0.25">
      <c r="A1533" t="s">
        <v>2267</v>
      </c>
      <c r="B1533" s="2">
        <v>42978</v>
      </c>
      <c r="C1533" s="2">
        <v>42983</v>
      </c>
      <c r="D1533" t="s">
        <v>19</v>
      </c>
      <c r="E1533" t="s">
        <v>997</v>
      </c>
      <c r="F1533" t="s">
        <v>2268</v>
      </c>
      <c r="G1533" s="1">
        <v>10744</v>
      </c>
      <c r="H1533">
        <v>1</v>
      </c>
      <c r="I1533">
        <v>2</v>
      </c>
      <c r="J1533" s="1">
        <v>8058</v>
      </c>
      <c r="K1533" t="s">
        <v>9128</v>
      </c>
      <c r="L1533" t="s">
        <v>9133</v>
      </c>
      <c r="M1533" t="s">
        <v>10156</v>
      </c>
      <c r="N1533" t="s">
        <v>8536</v>
      </c>
      <c r="O1533" t="s">
        <v>8809</v>
      </c>
      <c r="P1533" t="s">
        <v>8581</v>
      </c>
      <c r="Q1533">
        <v>85281</v>
      </c>
      <c r="R1533" t="s">
        <v>8542</v>
      </c>
      <c r="S1533" t="s">
        <v>7961</v>
      </c>
      <c r="T1533" t="s">
        <v>7736</v>
      </c>
    </row>
    <row r="1534" spans="1:20" x14ac:dyDescent="0.25">
      <c r="A1534" t="s">
        <v>2267</v>
      </c>
      <c r="B1534" s="2">
        <v>42978</v>
      </c>
      <c r="C1534" s="2">
        <v>42983</v>
      </c>
      <c r="D1534" t="s">
        <v>19</v>
      </c>
      <c r="E1534" t="s">
        <v>997</v>
      </c>
      <c r="F1534" t="s">
        <v>426</v>
      </c>
      <c r="G1534" s="1">
        <v>8376</v>
      </c>
      <c r="H1534">
        <v>3</v>
      </c>
      <c r="I1534">
        <v>2</v>
      </c>
      <c r="J1534" s="1">
        <v>27222</v>
      </c>
      <c r="K1534" t="s">
        <v>9128</v>
      </c>
      <c r="L1534" t="s">
        <v>9191</v>
      </c>
      <c r="M1534" t="s">
        <v>9345</v>
      </c>
      <c r="N1534" t="s">
        <v>8536</v>
      </c>
      <c r="O1534" t="s">
        <v>8809</v>
      </c>
      <c r="P1534" t="s">
        <v>8581</v>
      </c>
      <c r="Q1534">
        <v>85281</v>
      </c>
      <c r="R1534" t="s">
        <v>8542</v>
      </c>
      <c r="S1534" t="s">
        <v>7961</v>
      </c>
      <c r="T1534" t="s">
        <v>7736</v>
      </c>
    </row>
    <row r="1535" spans="1:20" x14ac:dyDescent="0.25">
      <c r="A1535" t="s">
        <v>2269</v>
      </c>
      <c r="B1535" s="2">
        <v>42708</v>
      </c>
      <c r="C1535" s="2">
        <v>42712</v>
      </c>
      <c r="D1535" t="s">
        <v>19</v>
      </c>
      <c r="E1535" t="s">
        <v>1003</v>
      </c>
      <c r="F1535" t="s">
        <v>2270</v>
      </c>
      <c r="G1535" s="1">
        <v>21288</v>
      </c>
      <c r="H1535">
        <v>6</v>
      </c>
      <c r="I1535">
        <v>0</v>
      </c>
      <c r="J1535" s="1">
        <v>0</v>
      </c>
      <c r="K1535" t="s">
        <v>9128</v>
      </c>
      <c r="L1535" t="s">
        <v>9133</v>
      </c>
      <c r="M1535" t="s">
        <v>10157</v>
      </c>
      <c r="N1535" t="s">
        <v>8536</v>
      </c>
      <c r="O1535" t="s">
        <v>8576</v>
      </c>
      <c r="P1535" t="s">
        <v>8577</v>
      </c>
      <c r="Q1535">
        <v>10035</v>
      </c>
      <c r="R1535" t="s">
        <v>8561</v>
      </c>
      <c r="S1535" t="s">
        <v>7963</v>
      </c>
      <c r="T1535" t="s">
        <v>7738</v>
      </c>
    </row>
    <row r="1536" spans="1:20" x14ac:dyDescent="0.25">
      <c r="A1536" t="s">
        <v>2271</v>
      </c>
      <c r="B1536" s="2">
        <v>42776</v>
      </c>
      <c r="C1536" s="2">
        <v>42780</v>
      </c>
      <c r="D1536" t="s">
        <v>19</v>
      </c>
      <c r="E1536" t="s">
        <v>2272</v>
      </c>
      <c r="F1536" t="s">
        <v>1176</v>
      </c>
      <c r="G1536" s="1">
        <v>203983</v>
      </c>
      <c r="H1536">
        <v>2</v>
      </c>
      <c r="I1536">
        <v>15</v>
      </c>
      <c r="J1536" s="1">
        <v>167986</v>
      </c>
      <c r="K1536" t="s">
        <v>9123</v>
      </c>
      <c r="L1536" t="s">
        <v>9124</v>
      </c>
      <c r="M1536" t="s">
        <v>9712</v>
      </c>
      <c r="N1536" t="s">
        <v>8536</v>
      </c>
      <c r="O1536" t="s">
        <v>8810</v>
      </c>
      <c r="P1536" t="s">
        <v>8541</v>
      </c>
      <c r="Q1536">
        <v>92677</v>
      </c>
      <c r="R1536" t="s">
        <v>8542</v>
      </c>
      <c r="S1536" t="s">
        <v>8224</v>
      </c>
      <c r="T1536" t="s">
        <v>7744</v>
      </c>
    </row>
    <row r="1537" spans="1:20" x14ac:dyDescent="0.25">
      <c r="A1537" t="s">
        <v>2273</v>
      </c>
      <c r="B1537" s="2">
        <v>42672</v>
      </c>
      <c r="C1537" s="2">
        <v>42676</v>
      </c>
      <c r="D1537" t="s">
        <v>19</v>
      </c>
      <c r="E1537" t="s">
        <v>2274</v>
      </c>
      <c r="F1537" t="s">
        <v>2275</v>
      </c>
      <c r="G1537" s="1">
        <v>4074</v>
      </c>
      <c r="H1537">
        <v>3</v>
      </c>
      <c r="I1537">
        <v>0</v>
      </c>
      <c r="J1537" s="1">
        <v>4074</v>
      </c>
      <c r="K1537" t="s">
        <v>9128</v>
      </c>
      <c r="L1537" t="s">
        <v>9133</v>
      </c>
      <c r="M1537" t="s">
        <v>10158</v>
      </c>
      <c r="N1537" t="s">
        <v>8536</v>
      </c>
      <c r="O1537" t="s">
        <v>8811</v>
      </c>
      <c r="P1537" t="s">
        <v>8630</v>
      </c>
      <c r="Q1537">
        <v>8302</v>
      </c>
      <c r="R1537" t="s">
        <v>8561</v>
      </c>
      <c r="S1537" t="s">
        <v>8225</v>
      </c>
      <c r="T1537" t="s">
        <v>7738</v>
      </c>
    </row>
    <row r="1538" spans="1:20" x14ac:dyDescent="0.25">
      <c r="A1538" t="s">
        <v>2273</v>
      </c>
      <c r="B1538" s="2">
        <v>42672</v>
      </c>
      <c r="C1538" s="2">
        <v>42676</v>
      </c>
      <c r="D1538" t="s">
        <v>19</v>
      </c>
      <c r="E1538" t="s">
        <v>2274</v>
      </c>
      <c r="F1538" t="s">
        <v>2276</v>
      </c>
      <c r="G1538" s="1">
        <v>1167</v>
      </c>
      <c r="H1538">
        <v>3</v>
      </c>
      <c r="I1538">
        <v>0</v>
      </c>
      <c r="J1538" s="1">
        <v>30342</v>
      </c>
      <c r="K1538" t="s">
        <v>9128</v>
      </c>
      <c r="L1538" t="s">
        <v>9144</v>
      </c>
      <c r="M1538" t="s">
        <v>10159</v>
      </c>
      <c r="N1538" t="s">
        <v>8536</v>
      </c>
      <c r="O1538" t="s">
        <v>8811</v>
      </c>
      <c r="P1538" t="s">
        <v>8630</v>
      </c>
      <c r="Q1538">
        <v>8302</v>
      </c>
      <c r="R1538" t="s">
        <v>8561</v>
      </c>
      <c r="S1538" t="s">
        <v>8225</v>
      </c>
      <c r="T1538" t="s">
        <v>7738</v>
      </c>
    </row>
    <row r="1539" spans="1:20" x14ac:dyDescent="0.25">
      <c r="A1539" t="s">
        <v>2277</v>
      </c>
      <c r="B1539" s="2">
        <v>42993</v>
      </c>
      <c r="C1539" s="2">
        <v>42995</v>
      </c>
      <c r="D1539" t="s">
        <v>11</v>
      </c>
      <c r="E1539" t="s">
        <v>2278</v>
      </c>
      <c r="F1539" t="s">
        <v>1882</v>
      </c>
      <c r="G1539" s="1">
        <v>3999</v>
      </c>
      <c r="H1539">
        <v>1</v>
      </c>
      <c r="I1539">
        <v>0</v>
      </c>
      <c r="J1539" s="1">
        <v>115971</v>
      </c>
      <c r="K1539" t="s">
        <v>9139</v>
      </c>
      <c r="L1539" t="s">
        <v>9140</v>
      </c>
      <c r="M1539" t="s">
        <v>10014</v>
      </c>
      <c r="N1539" t="s">
        <v>8536</v>
      </c>
      <c r="O1539" t="s">
        <v>8812</v>
      </c>
      <c r="P1539" t="s">
        <v>8663</v>
      </c>
      <c r="Q1539">
        <v>2149</v>
      </c>
      <c r="R1539" t="s">
        <v>8561</v>
      </c>
      <c r="S1539" t="s">
        <v>8226</v>
      </c>
      <c r="T1539" t="s">
        <v>7736</v>
      </c>
    </row>
    <row r="1540" spans="1:20" x14ac:dyDescent="0.25">
      <c r="A1540" t="s">
        <v>2277</v>
      </c>
      <c r="B1540" s="2">
        <v>42993</v>
      </c>
      <c r="C1540" s="2">
        <v>42995</v>
      </c>
      <c r="D1540" t="s">
        <v>11</v>
      </c>
      <c r="E1540" t="s">
        <v>2278</v>
      </c>
      <c r="F1540" t="s">
        <v>725</v>
      </c>
      <c r="G1540" s="1">
        <v>1628</v>
      </c>
      <c r="H1540">
        <v>2</v>
      </c>
      <c r="I1540">
        <v>0</v>
      </c>
      <c r="J1540" s="1">
        <v>6512</v>
      </c>
      <c r="K1540" t="s">
        <v>9128</v>
      </c>
      <c r="L1540" t="s">
        <v>9137</v>
      </c>
      <c r="M1540" t="s">
        <v>9501</v>
      </c>
      <c r="N1540" t="s">
        <v>8536</v>
      </c>
      <c r="O1540" t="s">
        <v>8812</v>
      </c>
      <c r="P1540" t="s">
        <v>8663</v>
      </c>
      <c r="Q1540">
        <v>2149</v>
      </c>
      <c r="R1540" t="s">
        <v>8561</v>
      </c>
      <c r="S1540" t="s">
        <v>8226</v>
      </c>
      <c r="T1540" t="s">
        <v>7736</v>
      </c>
    </row>
    <row r="1541" spans="1:20" x14ac:dyDescent="0.25">
      <c r="A1541" t="s">
        <v>2277</v>
      </c>
      <c r="B1541" s="2">
        <v>42993</v>
      </c>
      <c r="C1541" s="2">
        <v>42995</v>
      </c>
      <c r="D1541" t="s">
        <v>11</v>
      </c>
      <c r="E1541" t="s">
        <v>2278</v>
      </c>
      <c r="F1541" t="s">
        <v>86</v>
      </c>
      <c r="G1541" s="1">
        <v>78294</v>
      </c>
      <c r="H1541">
        <v>3</v>
      </c>
      <c r="I1541">
        <v>0</v>
      </c>
      <c r="J1541" s="1">
        <v>2035644</v>
      </c>
      <c r="K1541" t="s">
        <v>9123</v>
      </c>
      <c r="L1541" t="s">
        <v>9124</v>
      </c>
      <c r="M1541" t="s">
        <v>9176</v>
      </c>
      <c r="N1541" t="s">
        <v>8536</v>
      </c>
      <c r="O1541" t="s">
        <v>8812</v>
      </c>
      <c r="P1541" t="s">
        <v>8663</v>
      </c>
      <c r="Q1541">
        <v>2149</v>
      </c>
      <c r="R1541" t="s">
        <v>8561</v>
      </c>
      <c r="S1541" t="s">
        <v>8226</v>
      </c>
      <c r="T1541" t="s">
        <v>7736</v>
      </c>
    </row>
    <row r="1542" spans="1:20" x14ac:dyDescent="0.25">
      <c r="A1542" t="s">
        <v>2277</v>
      </c>
      <c r="B1542" s="2">
        <v>42993</v>
      </c>
      <c r="C1542" s="2">
        <v>42995</v>
      </c>
      <c r="D1542" t="s">
        <v>11</v>
      </c>
      <c r="E1542" t="s">
        <v>2278</v>
      </c>
      <c r="F1542" t="s">
        <v>2178</v>
      </c>
      <c r="G1542" s="1">
        <v>24248</v>
      </c>
      <c r="H1542">
        <v>7</v>
      </c>
      <c r="I1542">
        <v>0</v>
      </c>
      <c r="J1542" s="1">
        <v>1163904</v>
      </c>
      <c r="K1542" t="s">
        <v>9128</v>
      </c>
      <c r="L1542" t="s">
        <v>9142</v>
      </c>
      <c r="M1542" t="s">
        <v>10128</v>
      </c>
      <c r="N1542" t="s">
        <v>8536</v>
      </c>
      <c r="O1542" t="s">
        <v>8812</v>
      </c>
      <c r="P1542" t="s">
        <v>8663</v>
      </c>
      <c r="Q1542">
        <v>2149</v>
      </c>
      <c r="R1542" t="s">
        <v>8561</v>
      </c>
      <c r="S1542" t="s">
        <v>8226</v>
      </c>
      <c r="T1542" t="s">
        <v>7736</v>
      </c>
    </row>
    <row r="1543" spans="1:20" x14ac:dyDescent="0.25">
      <c r="A1543" t="s">
        <v>2279</v>
      </c>
      <c r="B1543" s="2">
        <v>41709</v>
      </c>
      <c r="C1543" s="2">
        <v>41714</v>
      </c>
      <c r="D1543" t="s">
        <v>11</v>
      </c>
      <c r="E1543" t="s">
        <v>1047</v>
      </c>
      <c r="F1543" t="s">
        <v>2280</v>
      </c>
      <c r="G1543" s="1">
        <v>832</v>
      </c>
      <c r="H1543">
        <v>5</v>
      </c>
      <c r="I1543">
        <v>2</v>
      </c>
      <c r="J1543" s="1">
        <v>2288</v>
      </c>
      <c r="K1543" t="s">
        <v>9123</v>
      </c>
      <c r="L1543" t="s">
        <v>9135</v>
      </c>
      <c r="M1543" t="s">
        <v>9467</v>
      </c>
      <c r="N1543" t="s">
        <v>8536</v>
      </c>
      <c r="O1543" t="s">
        <v>8603</v>
      </c>
      <c r="P1543" t="s">
        <v>8604</v>
      </c>
      <c r="Q1543">
        <v>43229</v>
      </c>
      <c r="R1543" t="s">
        <v>8561</v>
      </c>
      <c r="S1543" t="s">
        <v>7975</v>
      </c>
      <c r="T1543" t="s">
        <v>7736</v>
      </c>
    </row>
    <row r="1544" spans="1:20" x14ac:dyDescent="0.25">
      <c r="A1544" t="s">
        <v>2279</v>
      </c>
      <c r="B1544" s="2">
        <v>41709</v>
      </c>
      <c r="C1544" s="2">
        <v>41714</v>
      </c>
      <c r="D1544" t="s">
        <v>11</v>
      </c>
      <c r="E1544" t="s">
        <v>1047</v>
      </c>
      <c r="F1544" t="s">
        <v>1800</v>
      </c>
      <c r="G1544" s="1">
        <v>10464</v>
      </c>
      <c r="H1544">
        <v>6</v>
      </c>
      <c r="I1544">
        <v>2</v>
      </c>
      <c r="J1544" s="1">
        <v>17004</v>
      </c>
      <c r="K1544" t="s">
        <v>9128</v>
      </c>
      <c r="L1544" t="s">
        <v>9191</v>
      </c>
      <c r="M1544" t="s">
        <v>9976</v>
      </c>
      <c r="N1544" t="s">
        <v>8536</v>
      </c>
      <c r="O1544" t="s">
        <v>8603</v>
      </c>
      <c r="P1544" t="s">
        <v>8604</v>
      </c>
      <c r="Q1544">
        <v>43229</v>
      </c>
      <c r="R1544" t="s">
        <v>8561</v>
      </c>
      <c r="S1544" t="s">
        <v>7975</v>
      </c>
      <c r="T1544" t="s">
        <v>7736</v>
      </c>
    </row>
    <row r="1545" spans="1:20" x14ac:dyDescent="0.25">
      <c r="A1545" t="s">
        <v>2281</v>
      </c>
      <c r="B1545" s="2">
        <v>41674</v>
      </c>
      <c r="C1545" s="2">
        <v>41678</v>
      </c>
      <c r="D1545" t="s">
        <v>19</v>
      </c>
      <c r="E1545" t="s">
        <v>2282</v>
      </c>
      <c r="F1545" t="s">
        <v>1362</v>
      </c>
      <c r="G1545" s="1">
        <v>82896</v>
      </c>
      <c r="H1545">
        <v>3</v>
      </c>
      <c r="I1545">
        <v>2</v>
      </c>
      <c r="J1545" s="1">
        <v>290136</v>
      </c>
      <c r="K1545" t="s">
        <v>9128</v>
      </c>
      <c r="L1545" t="s">
        <v>9142</v>
      </c>
      <c r="M1545" t="s">
        <v>9793</v>
      </c>
      <c r="N1545" t="s">
        <v>8536</v>
      </c>
      <c r="O1545" t="s">
        <v>8642</v>
      </c>
      <c r="P1545" t="s">
        <v>8541</v>
      </c>
      <c r="Q1545">
        <v>92024</v>
      </c>
      <c r="R1545" t="s">
        <v>8542</v>
      </c>
      <c r="S1545" t="s">
        <v>8227</v>
      </c>
      <c r="T1545" t="s">
        <v>7744</v>
      </c>
    </row>
    <row r="1546" spans="1:20" x14ac:dyDescent="0.25">
      <c r="A1546" t="s">
        <v>2281</v>
      </c>
      <c r="B1546" s="2">
        <v>41674</v>
      </c>
      <c r="C1546" s="2">
        <v>41678</v>
      </c>
      <c r="D1546" t="s">
        <v>19</v>
      </c>
      <c r="E1546" t="s">
        <v>2282</v>
      </c>
      <c r="F1546" t="s">
        <v>1542</v>
      </c>
      <c r="G1546" s="1">
        <v>3424</v>
      </c>
      <c r="H1546">
        <v>4</v>
      </c>
      <c r="I1546">
        <v>0</v>
      </c>
      <c r="J1546" s="1">
        <v>160928</v>
      </c>
      <c r="K1546" t="s">
        <v>9128</v>
      </c>
      <c r="L1546" t="s">
        <v>9148</v>
      </c>
      <c r="M1546" t="s">
        <v>9869</v>
      </c>
      <c r="N1546" t="s">
        <v>8536</v>
      </c>
      <c r="O1546" t="s">
        <v>8642</v>
      </c>
      <c r="P1546" t="s">
        <v>8541</v>
      </c>
      <c r="Q1546">
        <v>92024</v>
      </c>
      <c r="R1546" t="s">
        <v>8542</v>
      </c>
      <c r="S1546" t="s">
        <v>8227</v>
      </c>
      <c r="T1546" t="s">
        <v>7744</v>
      </c>
    </row>
    <row r="1547" spans="1:20" x14ac:dyDescent="0.25">
      <c r="A1547" t="s">
        <v>2283</v>
      </c>
      <c r="B1547" s="2">
        <v>42004</v>
      </c>
      <c r="C1547" s="2">
        <v>42008</v>
      </c>
      <c r="D1547" t="s">
        <v>11</v>
      </c>
      <c r="E1547" t="s">
        <v>1475</v>
      </c>
      <c r="F1547" t="s">
        <v>373</v>
      </c>
      <c r="G1547" s="1">
        <v>1573488</v>
      </c>
      <c r="H1547">
        <v>7</v>
      </c>
      <c r="I1547">
        <v>2</v>
      </c>
      <c r="J1547" s="1">
        <v>196686</v>
      </c>
      <c r="K1547" t="s">
        <v>9123</v>
      </c>
      <c r="L1547" t="s">
        <v>9124</v>
      </c>
      <c r="M1547" t="s">
        <v>9320</v>
      </c>
      <c r="N1547" t="s">
        <v>8536</v>
      </c>
      <c r="O1547" t="s">
        <v>8813</v>
      </c>
      <c r="P1547" t="s">
        <v>8577</v>
      </c>
      <c r="Q1547">
        <v>13601</v>
      </c>
      <c r="R1547" t="s">
        <v>8561</v>
      </c>
      <c r="S1547" t="s">
        <v>8069</v>
      </c>
      <c r="T1547" t="s">
        <v>7738</v>
      </c>
    </row>
    <row r="1548" spans="1:20" x14ac:dyDescent="0.25">
      <c r="A1548" t="s">
        <v>2284</v>
      </c>
      <c r="B1548" s="2">
        <v>42331</v>
      </c>
      <c r="C1548" s="2">
        <v>42335</v>
      </c>
      <c r="D1548" t="s">
        <v>19</v>
      </c>
      <c r="E1548" t="s">
        <v>643</v>
      </c>
      <c r="F1548" t="s">
        <v>1959</v>
      </c>
      <c r="G1548" s="1">
        <v>33552</v>
      </c>
      <c r="H1548">
        <v>4</v>
      </c>
      <c r="I1548">
        <v>2</v>
      </c>
      <c r="J1548" s="1">
        <v>117432</v>
      </c>
      <c r="K1548" t="s">
        <v>9128</v>
      </c>
      <c r="L1548" t="s">
        <v>9148</v>
      </c>
      <c r="M1548" t="s">
        <v>10049</v>
      </c>
      <c r="N1548" t="s">
        <v>8536</v>
      </c>
      <c r="O1548" t="s">
        <v>8621</v>
      </c>
      <c r="P1548" t="s">
        <v>8550</v>
      </c>
      <c r="Q1548">
        <v>78207</v>
      </c>
      <c r="R1548" t="s">
        <v>8551</v>
      </c>
      <c r="S1548" t="s">
        <v>7884</v>
      </c>
      <c r="T1548" t="s">
        <v>7738</v>
      </c>
    </row>
    <row r="1549" spans="1:20" x14ac:dyDescent="0.25">
      <c r="A1549" t="s">
        <v>2284</v>
      </c>
      <c r="B1549" s="2">
        <v>42331</v>
      </c>
      <c r="C1549" s="2">
        <v>42335</v>
      </c>
      <c r="D1549" t="s">
        <v>19</v>
      </c>
      <c r="E1549" t="s">
        <v>643</v>
      </c>
      <c r="F1549" t="s">
        <v>2119</v>
      </c>
      <c r="G1549" s="1">
        <v>23912</v>
      </c>
      <c r="H1549">
        <v>2</v>
      </c>
      <c r="I1549">
        <v>8</v>
      </c>
      <c r="J1549" s="1">
        <v>-406504</v>
      </c>
      <c r="K1549" t="s">
        <v>9128</v>
      </c>
      <c r="L1549" t="s">
        <v>9142</v>
      </c>
      <c r="M1549" t="s">
        <v>10106</v>
      </c>
      <c r="N1549" t="s">
        <v>8536</v>
      </c>
      <c r="O1549" t="s">
        <v>8621</v>
      </c>
      <c r="P1549" t="s">
        <v>8550</v>
      </c>
      <c r="Q1549">
        <v>78207</v>
      </c>
      <c r="R1549" t="s">
        <v>8551</v>
      </c>
      <c r="S1549" t="s">
        <v>7884</v>
      </c>
      <c r="T1549" t="s">
        <v>7738</v>
      </c>
    </row>
    <row r="1550" spans="1:20" x14ac:dyDescent="0.25">
      <c r="A1550" t="s">
        <v>2284</v>
      </c>
      <c r="B1550" s="2">
        <v>42331</v>
      </c>
      <c r="C1550" s="2">
        <v>42335</v>
      </c>
      <c r="D1550" t="s">
        <v>19</v>
      </c>
      <c r="E1550" t="s">
        <v>643</v>
      </c>
      <c r="F1550" t="s">
        <v>2285</v>
      </c>
      <c r="G1550" s="1">
        <v>27056</v>
      </c>
      <c r="H1550">
        <v>2</v>
      </c>
      <c r="I1550">
        <v>2</v>
      </c>
      <c r="J1550" s="1">
        <v>23674</v>
      </c>
      <c r="K1550" t="s">
        <v>9128</v>
      </c>
      <c r="L1550" t="s">
        <v>9133</v>
      </c>
      <c r="M1550" t="s">
        <v>10160</v>
      </c>
      <c r="N1550" t="s">
        <v>8536</v>
      </c>
      <c r="O1550" t="s">
        <v>8621</v>
      </c>
      <c r="P1550" t="s">
        <v>8550</v>
      </c>
      <c r="Q1550">
        <v>78207</v>
      </c>
      <c r="R1550" t="s">
        <v>8551</v>
      </c>
      <c r="S1550" t="s">
        <v>7884</v>
      </c>
      <c r="T1550" t="s">
        <v>7738</v>
      </c>
    </row>
    <row r="1551" spans="1:20" x14ac:dyDescent="0.25">
      <c r="A1551" t="s">
        <v>2286</v>
      </c>
      <c r="B1551" s="2">
        <v>41826</v>
      </c>
      <c r="C1551" s="2">
        <v>41828</v>
      </c>
      <c r="D1551" t="s">
        <v>79</v>
      </c>
      <c r="E1551" t="s">
        <v>946</v>
      </c>
      <c r="F1551" t="s">
        <v>1894</v>
      </c>
      <c r="G1551" s="1">
        <v>559992</v>
      </c>
      <c r="H1551">
        <v>1</v>
      </c>
      <c r="I1551">
        <v>2</v>
      </c>
      <c r="J1551" s="1">
        <v>1749975</v>
      </c>
      <c r="K1551" t="s">
        <v>9139</v>
      </c>
      <c r="L1551" t="s">
        <v>9447</v>
      </c>
      <c r="M1551" t="s">
        <v>10019</v>
      </c>
      <c r="N1551" t="s">
        <v>8536</v>
      </c>
      <c r="O1551" t="s">
        <v>8576</v>
      </c>
      <c r="P1551" t="s">
        <v>8577</v>
      </c>
      <c r="Q1551">
        <v>10011</v>
      </c>
      <c r="R1551" t="s">
        <v>8561</v>
      </c>
      <c r="S1551" t="s">
        <v>7950</v>
      </c>
      <c r="T1551" t="s">
        <v>7736</v>
      </c>
    </row>
    <row r="1552" spans="1:20" x14ac:dyDescent="0.25">
      <c r="A1552" t="s">
        <v>2287</v>
      </c>
      <c r="B1552" s="2">
        <v>43052</v>
      </c>
      <c r="C1552" s="2">
        <v>43057</v>
      </c>
      <c r="D1552" t="s">
        <v>11</v>
      </c>
      <c r="E1552" t="s">
        <v>2169</v>
      </c>
      <c r="F1552" t="s">
        <v>2288</v>
      </c>
      <c r="G1552" s="1">
        <v>9324</v>
      </c>
      <c r="H1552">
        <v>6</v>
      </c>
      <c r="I1552">
        <v>8</v>
      </c>
      <c r="J1552" s="1">
        <v>-247086</v>
      </c>
      <c r="K1552" t="s">
        <v>9128</v>
      </c>
      <c r="L1552" t="s">
        <v>9144</v>
      </c>
      <c r="M1552" t="s">
        <v>10161</v>
      </c>
      <c r="N1552" t="s">
        <v>8536</v>
      </c>
      <c r="O1552" t="s">
        <v>8563</v>
      </c>
      <c r="P1552" t="s">
        <v>8550</v>
      </c>
      <c r="Q1552">
        <v>77095</v>
      </c>
      <c r="R1552" t="s">
        <v>8551</v>
      </c>
      <c r="S1552" t="s">
        <v>8205</v>
      </c>
      <c r="T1552" t="s">
        <v>7744</v>
      </c>
    </row>
    <row r="1553" spans="1:20" x14ac:dyDescent="0.25">
      <c r="A1553" t="s">
        <v>2289</v>
      </c>
      <c r="B1553" s="2">
        <v>42538</v>
      </c>
      <c r="C1553" s="2">
        <v>42543</v>
      </c>
      <c r="D1553" t="s">
        <v>19</v>
      </c>
      <c r="E1553" t="s">
        <v>2290</v>
      </c>
      <c r="F1553" t="s">
        <v>2085</v>
      </c>
      <c r="G1553" s="1">
        <v>11196</v>
      </c>
      <c r="H1553">
        <v>2</v>
      </c>
      <c r="I1553">
        <v>0</v>
      </c>
      <c r="J1553" s="1">
        <v>548604</v>
      </c>
      <c r="K1553" t="s">
        <v>9128</v>
      </c>
      <c r="L1553" t="s">
        <v>9148</v>
      </c>
      <c r="M1553" t="s">
        <v>10092</v>
      </c>
      <c r="N1553" t="s">
        <v>8536</v>
      </c>
      <c r="O1553" t="s">
        <v>8642</v>
      </c>
      <c r="P1553" t="s">
        <v>8541</v>
      </c>
      <c r="Q1553">
        <v>92024</v>
      </c>
      <c r="R1553" t="s">
        <v>8542</v>
      </c>
      <c r="S1553" t="s">
        <v>8228</v>
      </c>
      <c r="T1553" t="s">
        <v>7736</v>
      </c>
    </row>
    <row r="1554" spans="1:20" x14ac:dyDescent="0.25">
      <c r="A1554" t="s">
        <v>2291</v>
      </c>
      <c r="B1554" s="2">
        <v>41762</v>
      </c>
      <c r="C1554" s="2">
        <v>41764</v>
      </c>
      <c r="D1554" t="s">
        <v>79</v>
      </c>
      <c r="E1554" t="s">
        <v>828</v>
      </c>
      <c r="F1554" t="s">
        <v>2292</v>
      </c>
      <c r="G1554" s="1">
        <v>2156</v>
      </c>
      <c r="H1554">
        <v>7</v>
      </c>
      <c r="I1554">
        <v>0</v>
      </c>
      <c r="J1554" s="1">
        <v>103488</v>
      </c>
      <c r="K1554" t="s">
        <v>9128</v>
      </c>
      <c r="L1554" t="s">
        <v>9129</v>
      </c>
      <c r="M1554" t="s">
        <v>10162</v>
      </c>
      <c r="N1554" t="s">
        <v>8536</v>
      </c>
      <c r="O1554" t="s">
        <v>8814</v>
      </c>
      <c r="P1554" t="s">
        <v>8553</v>
      </c>
      <c r="Q1554">
        <v>54915</v>
      </c>
      <c r="R1554" t="s">
        <v>8551</v>
      </c>
      <c r="S1554" t="s">
        <v>7923</v>
      </c>
      <c r="T1554" t="s">
        <v>7744</v>
      </c>
    </row>
    <row r="1555" spans="1:20" x14ac:dyDescent="0.25">
      <c r="A1555" t="s">
        <v>2293</v>
      </c>
      <c r="B1555" s="2">
        <v>43024</v>
      </c>
      <c r="C1555" s="2">
        <v>43029</v>
      </c>
      <c r="D1555" t="s">
        <v>19</v>
      </c>
      <c r="E1555" t="s">
        <v>2294</v>
      </c>
      <c r="F1555" t="s">
        <v>1436</v>
      </c>
      <c r="G1555" s="1">
        <v>12475</v>
      </c>
      <c r="H1555">
        <v>5</v>
      </c>
      <c r="I1555">
        <v>0</v>
      </c>
      <c r="J1555" s="1">
        <v>57385</v>
      </c>
      <c r="K1555" t="s">
        <v>9128</v>
      </c>
      <c r="L1555" t="s">
        <v>9142</v>
      </c>
      <c r="M1555" t="s">
        <v>9829</v>
      </c>
      <c r="N1555" t="s">
        <v>8536</v>
      </c>
      <c r="O1555" t="s">
        <v>8678</v>
      </c>
      <c r="P1555" t="s">
        <v>8538</v>
      </c>
      <c r="Q1555">
        <v>40475</v>
      </c>
      <c r="R1555" t="s">
        <v>8539</v>
      </c>
      <c r="S1555" t="s">
        <v>8229</v>
      </c>
      <c r="T1555" t="s">
        <v>7736</v>
      </c>
    </row>
    <row r="1556" spans="1:20" x14ac:dyDescent="0.25">
      <c r="A1556" t="s">
        <v>2295</v>
      </c>
      <c r="B1556" s="2">
        <v>42041</v>
      </c>
      <c r="C1556" s="2">
        <v>42048</v>
      </c>
      <c r="D1556" t="s">
        <v>19</v>
      </c>
      <c r="E1556" t="s">
        <v>416</v>
      </c>
      <c r="F1556" t="s">
        <v>2296</v>
      </c>
      <c r="G1556" s="1">
        <v>528</v>
      </c>
      <c r="H1556">
        <v>3</v>
      </c>
      <c r="I1556">
        <v>0</v>
      </c>
      <c r="J1556" s="1">
        <v>15312</v>
      </c>
      <c r="K1556" t="s">
        <v>9128</v>
      </c>
      <c r="L1556" t="s">
        <v>9137</v>
      </c>
      <c r="M1556" t="s">
        <v>10163</v>
      </c>
      <c r="N1556" t="s">
        <v>8536</v>
      </c>
      <c r="O1556" t="s">
        <v>8815</v>
      </c>
      <c r="P1556" t="s">
        <v>8548</v>
      </c>
      <c r="Q1556">
        <v>98006</v>
      </c>
      <c r="R1556" t="s">
        <v>8542</v>
      </c>
      <c r="S1556" t="s">
        <v>7838</v>
      </c>
      <c r="T1556" t="s">
        <v>7738</v>
      </c>
    </row>
    <row r="1557" spans="1:20" x14ac:dyDescent="0.25">
      <c r="A1557" t="s">
        <v>2297</v>
      </c>
      <c r="B1557" s="2">
        <v>42982</v>
      </c>
      <c r="C1557" s="2">
        <v>42986</v>
      </c>
      <c r="D1557" t="s">
        <v>19</v>
      </c>
      <c r="E1557" t="s">
        <v>2298</v>
      </c>
      <c r="F1557" t="s">
        <v>100</v>
      </c>
      <c r="G1557" s="1">
        <v>9196</v>
      </c>
      <c r="H1557">
        <v>4</v>
      </c>
      <c r="I1557">
        <v>0</v>
      </c>
      <c r="J1557" s="1">
        <v>395428</v>
      </c>
      <c r="K1557" t="s">
        <v>9139</v>
      </c>
      <c r="L1557" t="s">
        <v>9162</v>
      </c>
      <c r="M1557" t="s">
        <v>9182</v>
      </c>
      <c r="N1557" t="s">
        <v>8536</v>
      </c>
      <c r="O1557" t="s">
        <v>8657</v>
      </c>
      <c r="P1557" t="s">
        <v>8577</v>
      </c>
      <c r="Q1557">
        <v>11561</v>
      </c>
      <c r="R1557" t="s">
        <v>8561</v>
      </c>
      <c r="S1557" t="s">
        <v>8230</v>
      </c>
      <c r="T1557" t="s">
        <v>7736</v>
      </c>
    </row>
    <row r="1558" spans="1:20" x14ac:dyDescent="0.25">
      <c r="A1558" t="s">
        <v>2299</v>
      </c>
      <c r="B1558" s="2">
        <v>42499</v>
      </c>
      <c r="C1558" s="2">
        <v>42505</v>
      </c>
      <c r="D1558" t="s">
        <v>19</v>
      </c>
      <c r="E1558" t="s">
        <v>2300</v>
      </c>
      <c r="F1558" t="s">
        <v>2301</v>
      </c>
      <c r="G1558" s="1">
        <v>9344</v>
      </c>
      <c r="H1558">
        <v>1</v>
      </c>
      <c r="I1558">
        <v>2</v>
      </c>
      <c r="J1558" s="1">
        <v>3504</v>
      </c>
      <c r="K1558" t="s">
        <v>9128</v>
      </c>
      <c r="L1558" t="s">
        <v>9167</v>
      </c>
      <c r="M1558" t="s">
        <v>9293</v>
      </c>
      <c r="N1558" t="s">
        <v>8536</v>
      </c>
      <c r="O1558" t="s">
        <v>8559</v>
      </c>
      <c r="P1558" t="s">
        <v>8560</v>
      </c>
      <c r="Q1558">
        <v>19140</v>
      </c>
      <c r="R1558" t="s">
        <v>8561</v>
      </c>
      <c r="S1558" t="s">
        <v>8231</v>
      </c>
      <c r="T1558" t="s">
        <v>7736</v>
      </c>
    </row>
    <row r="1559" spans="1:20" x14ac:dyDescent="0.25">
      <c r="A1559" t="s">
        <v>2299</v>
      </c>
      <c r="B1559" s="2">
        <v>42499</v>
      </c>
      <c r="C1559" s="2">
        <v>42505</v>
      </c>
      <c r="D1559" t="s">
        <v>19</v>
      </c>
      <c r="E1559" t="s">
        <v>2300</v>
      </c>
      <c r="F1559" t="s">
        <v>2302</v>
      </c>
      <c r="G1559" s="1">
        <v>7936</v>
      </c>
      <c r="H1559">
        <v>5</v>
      </c>
      <c r="I1559">
        <v>2</v>
      </c>
      <c r="J1559" s="1">
        <v>992</v>
      </c>
      <c r="K1559" t="s">
        <v>9128</v>
      </c>
      <c r="L1559" t="s">
        <v>9137</v>
      </c>
      <c r="M1559" t="s">
        <v>10164</v>
      </c>
      <c r="N1559" t="s">
        <v>8536</v>
      </c>
      <c r="O1559" t="s">
        <v>8559</v>
      </c>
      <c r="P1559" t="s">
        <v>8560</v>
      </c>
      <c r="Q1559">
        <v>19140</v>
      </c>
      <c r="R1559" t="s">
        <v>8561</v>
      </c>
      <c r="S1559" t="s">
        <v>8231</v>
      </c>
      <c r="T1559" t="s">
        <v>7736</v>
      </c>
    </row>
    <row r="1560" spans="1:20" x14ac:dyDescent="0.25">
      <c r="A1560" t="s">
        <v>2303</v>
      </c>
      <c r="B1560" s="2">
        <v>42079</v>
      </c>
      <c r="C1560" s="2">
        <v>42081</v>
      </c>
      <c r="D1560" t="s">
        <v>11</v>
      </c>
      <c r="E1560" t="s">
        <v>847</v>
      </c>
      <c r="F1560" t="s">
        <v>2110</v>
      </c>
      <c r="G1560" s="1">
        <v>17196</v>
      </c>
      <c r="H1560">
        <v>2</v>
      </c>
      <c r="I1560">
        <v>0</v>
      </c>
      <c r="J1560" s="1">
        <v>447096</v>
      </c>
      <c r="K1560" t="s">
        <v>9123</v>
      </c>
      <c r="L1560" t="s">
        <v>9131</v>
      </c>
      <c r="M1560" t="s">
        <v>9969</v>
      </c>
      <c r="N1560" t="s">
        <v>8536</v>
      </c>
      <c r="O1560" t="s">
        <v>8547</v>
      </c>
      <c r="P1560" t="s">
        <v>8548</v>
      </c>
      <c r="Q1560">
        <v>98103</v>
      </c>
      <c r="R1560" t="s">
        <v>8542</v>
      </c>
      <c r="S1560" t="s">
        <v>7926</v>
      </c>
      <c r="T1560" t="s">
        <v>7736</v>
      </c>
    </row>
    <row r="1561" spans="1:20" x14ac:dyDescent="0.25">
      <c r="A1561" t="s">
        <v>2304</v>
      </c>
      <c r="B1561" s="2">
        <v>42469</v>
      </c>
      <c r="C1561" s="2">
        <v>42473</v>
      </c>
      <c r="D1561" t="s">
        <v>19</v>
      </c>
      <c r="E1561" t="s">
        <v>2305</v>
      </c>
      <c r="F1561" t="s">
        <v>1450</v>
      </c>
      <c r="G1561" s="1">
        <v>35352</v>
      </c>
      <c r="H1561">
        <v>9</v>
      </c>
      <c r="I1561">
        <v>2</v>
      </c>
      <c r="J1561" s="1">
        <v>128151</v>
      </c>
      <c r="K1561" t="s">
        <v>9128</v>
      </c>
      <c r="L1561" t="s">
        <v>9142</v>
      </c>
      <c r="M1561" t="s">
        <v>9834</v>
      </c>
      <c r="N1561" t="s">
        <v>8536</v>
      </c>
      <c r="O1561" t="s">
        <v>8547</v>
      </c>
      <c r="P1561" t="s">
        <v>8548</v>
      </c>
      <c r="Q1561">
        <v>98103</v>
      </c>
      <c r="R1561" t="s">
        <v>8542</v>
      </c>
      <c r="S1561" t="s">
        <v>8232</v>
      </c>
      <c r="T1561" t="s">
        <v>7738</v>
      </c>
    </row>
    <row r="1562" spans="1:20" x14ac:dyDescent="0.25">
      <c r="A1562" t="s">
        <v>2306</v>
      </c>
      <c r="B1562" s="2">
        <v>41733</v>
      </c>
      <c r="C1562" s="2">
        <v>41738</v>
      </c>
      <c r="D1562" t="s">
        <v>19</v>
      </c>
      <c r="E1562" t="s">
        <v>1438</v>
      </c>
      <c r="F1562" t="s">
        <v>2307</v>
      </c>
      <c r="G1562" s="1">
        <v>189</v>
      </c>
      <c r="H1562">
        <v>6</v>
      </c>
      <c r="I1562">
        <v>0</v>
      </c>
      <c r="J1562" s="1">
        <v>9072</v>
      </c>
      <c r="K1562" t="s">
        <v>9128</v>
      </c>
      <c r="L1562" t="s">
        <v>9129</v>
      </c>
      <c r="M1562" t="s">
        <v>10165</v>
      </c>
      <c r="N1562" t="s">
        <v>8536</v>
      </c>
      <c r="O1562" t="s">
        <v>8556</v>
      </c>
      <c r="P1562" t="s">
        <v>8541</v>
      </c>
      <c r="Q1562">
        <v>94109</v>
      </c>
      <c r="R1562" t="s">
        <v>8542</v>
      </c>
      <c r="S1562" t="s">
        <v>8062</v>
      </c>
      <c r="T1562" t="s">
        <v>7744</v>
      </c>
    </row>
    <row r="1563" spans="1:20" x14ac:dyDescent="0.25">
      <c r="A1563" t="s">
        <v>2308</v>
      </c>
      <c r="B1563" s="2">
        <v>42983</v>
      </c>
      <c r="C1563" s="2">
        <v>42984</v>
      </c>
      <c r="D1563" t="s">
        <v>79</v>
      </c>
      <c r="E1563" t="s">
        <v>172</v>
      </c>
      <c r="F1563" t="s">
        <v>649</v>
      </c>
      <c r="G1563" s="1">
        <v>278</v>
      </c>
      <c r="H1563">
        <v>1</v>
      </c>
      <c r="I1563">
        <v>0</v>
      </c>
      <c r="J1563" s="1">
        <v>7228</v>
      </c>
      <c r="K1563" t="s">
        <v>9128</v>
      </c>
      <c r="L1563" t="s">
        <v>9137</v>
      </c>
      <c r="M1563" t="s">
        <v>9466</v>
      </c>
      <c r="N1563" t="s">
        <v>8536</v>
      </c>
      <c r="O1563" t="s">
        <v>8547</v>
      </c>
      <c r="P1563" t="s">
        <v>8548</v>
      </c>
      <c r="Q1563">
        <v>98115</v>
      </c>
      <c r="R1563" t="s">
        <v>8542</v>
      </c>
      <c r="S1563" t="s">
        <v>7775</v>
      </c>
      <c r="T1563" t="s">
        <v>7744</v>
      </c>
    </row>
    <row r="1564" spans="1:20" x14ac:dyDescent="0.25">
      <c r="A1564" t="s">
        <v>2309</v>
      </c>
      <c r="B1564" s="2">
        <v>42916</v>
      </c>
      <c r="C1564" s="2">
        <v>42916</v>
      </c>
      <c r="D1564" t="s">
        <v>654</v>
      </c>
      <c r="E1564" t="s">
        <v>2310</v>
      </c>
      <c r="F1564" t="s">
        <v>21</v>
      </c>
      <c r="G1564" s="1">
        <v>104463</v>
      </c>
      <c r="H1564">
        <v>5</v>
      </c>
      <c r="I1564">
        <v>4</v>
      </c>
      <c r="J1564" s="1">
        <v>-2959785</v>
      </c>
      <c r="K1564" t="s">
        <v>9123</v>
      </c>
      <c r="L1564" t="s">
        <v>9131</v>
      </c>
      <c r="M1564" t="s">
        <v>9132</v>
      </c>
      <c r="N1564" t="s">
        <v>8536</v>
      </c>
      <c r="O1564" t="s">
        <v>8576</v>
      </c>
      <c r="P1564" t="s">
        <v>8577</v>
      </c>
      <c r="Q1564">
        <v>10011</v>
      </c>
      <c r="R1564" t="s">
        <v>8561</v>
      </c>
      <c r="S1564" t="s">
        <v>8233</v>
      </c>
      <c r="T1564" t="s">
        <v>7736</v>
      </c>
    </row>
    <row r="1565" spans="1:20" x14ac:dyDescent="0.25">
      <c r="A1565" t="s">
        <v>2311</v>
      </c>
      <c r="B1565" s="2">
        <v>42317</v>
      </c>
      <c r="C1565" s="2">
        <v>42317</v>
      </c>
      <c r="D1565" t="s">
        <v>654</v>
      </c>
      <c r="E1565" t="s">
        <v>2312</v>
      </c>
      <c r="F1565" t="s">
        <v>427</v>
      </c>
      <c r="G1565" s="1">
        <v>11352</v>
      </c>
      <c r="H1565">
        <v>3</v>
      </c>
      <c r="I1565">
        <v>2</v>
      </c>
      <c r="J1565" s="1">
        <v>41151</v>
      </c>
      <c r="K1565" t="s">
        <v>9128</v>
      </c>
      <c r="L1565" t="s">
        <v>9148</v>
      </c>
      <c r="M1565" t="s">
        <v>9346</v>
      </c>
      <c r="N1565" t="s">
        <v>8536</v>
      </c>
      <c r="O1565" t="s">
        <v>8559</v>
      </c>
      <c r="P1565" t="s">
        <v>8560</v>
      </c>
      <c r="Q1565">
        <v>19134</v>
      </c>
      <c r="R1565" t="s">
        <v>8561</v>
      </c>
      <c r="S1565" t="s">
        <v>8234</v>
      </c>
      <c r="T1565" t="s">
        <v>7736</v>
      </c>
    </row>
    <row r="1566" spans="1:20" x14ac:dyDescent="0.25">
      <c r="A1566" t="s">
        <v>2313</v>
      </c>
      <c r="B1566" s="2">
        <v>41702</v>
      </c>
      <c r="C1566" s="2">
        <v>41702</v>
      </c>
      <c r="D1566" t="s">
        <v>654</v>
      </c>
      <c r="E1566" t="s">
        <v>229</v>
      </c>
      <c r="F1566" t="s">
        <v>2314</v>
      </c>
      <c r="G1566" s="1">
        <v>3549</v>
      </c>
      <c r="H1566">
        <v>5</v>
      </c>
      <c r="I1566">
        <v>0</v>
      </c>
      <c r="J1566" s="1">
        <v>17745</v>
      </c>
      <c r="K1566" t="s">
        <v>9128</v>
      </c>
      <c r="L1566" t="s">
        <v>9133</v>
      </c>
      <c r="M1566" t="s">
        <v>10166</v>
      </c>
      <c r="N1566" t="s">
        <v>8536</v>
      </c>
      <c r="O1566" t="s">
        <v>8590</v>
      </c>
      <c r="P1566" t="s">
        <v>8591</v>
      </c>
      <c r="Q1566">
        <v>29203</v>
      </c>
      <c r="R1566" t="s">
        <v>8539</v>
      </c>
      <c r="S1566" t="s">
        <v>7790</v>
      </c>
      <c r="T1566" t="s">
        <v>7736</v>
      </c>
    </row>
    <row r="1567" spans="1:20" x14ac:dyDescent="0.25">
      <c r="A1567" t="s">
        <v>2315</v>
      </c>
      <c r="B1567" s="2">
        <v>42082</v>
      </c>
      <c r="C1567" s="2">
        <v>42088</v>
      </c>
      <c r="D1567" t="s">
        <v>19</v>
      </c>
      <c r="E1567" t="s">
        <v>1186</v>
      </c>
      <c r="F1567" t="s">
        <v>1849</v>
      </c>
      <c r="G1567" s="1">
        <v>453576</v>
      </c>
      <c r="H1567">
        <v>3</v>
      </c>
      <c r="I1567">
        <v>2</v>
      </c>
      <c r="J1567" s="1">
        <v>396879</v>
      </c>
      <c r="K1567" t="s">
        <v>9139</v>
      </c>
      <c r="L1567" t="s">
        <v>9140</v>
      </c>
      <c r="M1567" t="s">
        <v>9997</v>
      </c>
      <c r="N1567" t="s">
        <v>8536</v>
      </c>
      <c r="O1567" t="s">
        <v>8547</v>
      </c>
      <c r="P1567" t="s">
        <v>8548</v>
      </c>
      <c r="Q1567">
        <v>98105</v>
      </c>
      <c r="R1567" t="s">
        <v>8542</v>
      </c>
      <c r="S1567" t="s">
        <v>8008</v>
      </c>
      <c r="T1567" t="s">
        <v>7744</v>
      </c>
    </row>
    <row r="1568" spans="1:20" x14ac:dyDescent="0.25">
      <c r="A1568" t="s">
        <v>2316</v>
      </c>
      <c r="B1568" s="2">
        <v>42337</v>
      </c>
      <c r="C1568" s="2">
        <v>42338</v>
      </c>
      <c r="D1568" t="s">
        <v>79</v>
      </c>
      <c r="E1568" t="s">
        <v>2317</v>
      </c>
      <c r="F1568" t="s">
        <v>2318</v>
      </c>
      <c r="G1568" s="1">
        <v>2148</v>
      </c>
      <c r="H1568">
        <v>3</v>
      </c>
      <c r="I1568">
        <v>2</v>
      </c>
      <c r="J1568" s="1">
        <v>-2685</v>
      </c>
      <c r="K1568" t="s">
        <v>9139</v>
      </c>
      <c r="L1568" t="s">
        <v>9162</v>
      </c>
      <c r="M1568" t="s">
        <v>10167</v>
      </c>
      <c r="N1568" t="s">
        <v>8536</v>
      </c>
      <c r="O1568" t="s">
        <v>8816</v>
      </c>
      <c r="P1568" t="s">
        <v>8550</v>
      </c>
      <c r="Q1568">
        <v>75002</v>
      </c>
      <c r="R1568" t="s">
        <v>8551</v>
      </c>
      <c r="S1568" t="s">
        <v>8235</v>
      </c>
      <c r="T1568" t="s">
        <v>7736</v>
      </c>
    </row>
    <row r="1569" spans="1:20" x14ac:dyDescent="0.25">
      <c r="A1569" t="s">
        <v>2316</v>
      </c>
      <c r="B1569" s="2">
        <v>42337</v>
      </c>
      <c r="C1569" s="2">
        <v>42338</v>
      </c>
      <c r="D1569" t="s">
        <v>79</v>
      </c>
      <c r="E1569" t="s">
        <v>2317</v>
      </c>
      <c r="F1569" t="s">
        <v>2319</v>
      </c>
      <c r="G1569" s="1">
        <v>8784</v>
      </c>
      <c r="H1569">
        <v>4</v>
      </c>
      <c r="I1569">
        <v>8</v>
      </c>
      <c r="J1569" s="1">
        <v>-136152</v>
      </c>
      <c r="K1569" t="s">
        <v>9128</v>
      </c>
      <c r="L1569" t="s">
        <v>9142</v>
      </c>
      <c r="M1569" t="s">
        <v>10168</v>
      </c>
      <c r="N1569" t="s">
        <v>8536</v>
      </c>
      <c r="O1569" t="s">
        <v>8816</v>
      </c>
      <c r="P1569" t="s">
        <v>8550</v>
      </c>
      <c r="Q1569">
        <v>75002</v>
      </c>
      <c r="R1569" t="s">
        <v>8551</v>
      </c>
      <c r="S1569" t="s">
        <v>8235</v>
      </c>
      <c r="T1569" t="s">
        <v>7736</v>
      </c>
    </row>
    <row r="1570" spans="1:20" x14ac:dyDescent="0.25">
      <c r="A1570" t="s">
        <v>2320</v>
      </c>
      <c r="B1570" s="2">
        <v>42897</v>
      </c>
      <c r="C1570" s="2">
        <v>42897</v>
      </c>
      <c r="D1570" t="s">
        <v>654</v>
      </c>
      <c r="E1570" t="s">
        <v>1025</v>
      </c>
      <c r="F1570" t="s">
        <v>893</v>
      </c>
      <c r="G1570" s="1">
        <v>12297</v>
      </c>
      <c r="H1570">
        <v>3</v>
      </c>
      <c r="I1570">
        <v>0</v>
      </c>
      <c r="J1570" s="1">
        <v>602553</v>
      </c>
      <c r="K1570" t="s">
        <v>9128</v>
      </c>
      <c r="L1570" t="s">
        <v>9148</v>
      </c>
      <c r="M1570" t="s">
        <v>9588</v>
      </c>
      <c r="N1570" t="s">
        <v>8536</v>
      </c>
      <c r="O1570" t="s">
        <v>8540</v>
      </c>
      <c r="P1570" t="s">
        <v>8541</v>
      </c>
      <c r="Q1570">
        <v>90004</v>
      </c>
      <c r="R1570" t="s">
        <v>8542</v>
      </c>
      <c r="S1570" t="s">
        <v>7969</v>
      </c>
      <c r="T1570" t="s">
        <v>7736</v>
      </c>
    </row>
    <row r="1571" spans="1:20" x14ac:dyDescent="0.25">
      <c r="A1571" t="s">
        <v>2321</v>
      </c>
      <c r="B1571" s="2">
        <v>43065</v>
      </c>
      <c r="C1571" s="2">
        <v>43069</v>
      </c>
      <c r="D1571" t="s">
        <v>19</v>
      </c>
      <c r="E1571" t="s">
        <v>1519</v>
      </c>
      <c r="F1571" t="s">
        <v>2322</v>
      </c>
      <c r="G1571" s="1">
        <v>1284</v>
      </c>
      <c r="H1571">
        <v>3</v>
      </c>
      <c r="I1571">
        <v>0</v>
      </c>
      <c r="J1571" s="1">
        <v>37236</v>
      </c>
      <c r="K1571" t="s">
        <v>9128</v>
      </c>
      <c r="L1571" t="s">
        <v>9137</v>
      </c>
      <c r="M1571" t="s">
        <v>10169</v>
      </c>
      <c r="N1571" t="s">
        <v>8536</v>
      </c>
      <c r="O1571" t="s">
        <v>8696</v>
      </c>
      <c r="P1571" t="s">
        <v>8664</v>
      </c>
      <c r="Q1571">
        <v>30318</v>
      </c>
      <c r="R1571" t="s">
        <v>8539</v>
      </c>
      <c r="S1571" t="s">
        <v>8078</v>
      </c>
      <c r="T1571" t="s">
        <v>7738</v>
      </c>
    </row>
    <row r="1572" spans="1:20" x14ac:dyDescent="0.25">
      <c r="A1572" t="s">
        <v>2323</v>
      </c>
      <c r="B1572" s="2">
        <v>41966</v>
      </c>
      <c r="C1572" s="2">
        <v>41968</v>
      </c>
      <c r="D1572" t="s">
        <v>79</v>
      </c>
      <c r="E1572" t="s">
        <v>812</v>
      </c>
      <c r="F1572" t="s">
        <v>175</v>
      </c>
      <c r="G1572" s="1">
        <v>60392</v>
      </c>
      <c r="H1572">
        <v>5</v>
      </c>
      <c r="I1572">
        <v>2</v>
      </c>
      <c r="J1572" s="1">
        <v>-67941</v>
      </c>
      <c r="K1572" t="s">
        <v>9123</v>
      </c>
      <c r="L1572" t="s">
        <v>9126</v>
      </c>
      <c r="M1572" t="s">
        <v>9223</v>
      </c>
      <c r="N1572" t="s">
        <v>8536</v>
      </c>
      <c r="O1572" t="s">
        <v>8540</v>
      </c>
      <c r="P1572" t="s">
        <v>8541</v>
      </c>
      <c r="Q1572">
        <v>90004</v>
      </c>
      <c r="R1572" t="s">
        <v>8542</v>
      </c>
      <c r="S1572" t="s">
        <v>7921</v>
      </c>
      <c r="T1572" t="s">
        <v>7736</v>
      </c>
    </row>
    <row r="1573" spans="1:20" x14ac:dyDescent="0.25">
      <c r="A1573" t="s">
        <v>2323</v>
      </c>
      <c r="B1573" s="2">
        <v>41966</v>
      </c>
      <c r="C1573" s="2">
        <v>41968</v>
      </c>
      <c r="D1573" t="s">
        <v>79</v>
      </c>
      <c r="E1573" t="s">
        <v>812</v>
      </c>
      <c r="F1573" t="s">
        <v>2324</v>
      </c>
      <c r="G1573" s="1">
        <v>2184</v>
      </c>
      <c r="H1573">
        <v>3</v>
      </c>
      <c r="I1573">
        <v>0</v>
      </c>
      <c r="J1573" s="1">
        <v>104832</v>
      </c>
      <c r="K1573" t="s">
        <v>9128</v>
      </c>
      <c r="L1573" t="s">
        <v>9167</v>
      </c>
      <c r="M1573" t="s">
        <v>10170</v>
      </c>
      <c r="N1573" t="s">
        <v>8536</v>
      </c>
      <c r="O1573" t="s">
        <v>8540</v>
      </c>
      <c r="P1573" t="s">
        <v>8541</v>
      </c>
      <c r="Q1573">
        <v>90004</v>
      </c>
      <c r="R1573" t="s">
        <v>8542</v>
      </c>
      <c r="S1573" t="s">
        <v>7921</v>
      </c>
      <c r="T1573" t="s">
        <v>7736</v>
      </c>
    </row>
    <row r="1574" spans="1:20" x14ac:dyDescent="0.25">
      <c r="A1574" t="s">
        <v>2323</v>
      </c>
      <c r="B1574" s="2">
        <v>41966</v>
      </c>
      <c r="C1574" s="2">
        <v>41968</v>
      </c>
      <c r="D1574" t="s">
        <v>79</v>
      </c>
      <c r="E1574" t="s">
        <v>812</v>
      </c>
      <c r="F1574" t="s">
        <v>2325</v>
      </c>
      <c r="G1574" s="1">
        <v>2999</v>
      </c>
      <c r="H1574">
        <v>1</v>
      </c>
      <c r="I1574">
        <v>0</v>
      </c>
      <c r="J1574" s="1">
        <v>62979</v>
      </c>
      <c r="K1574" t="s">
        <v>9139</v>
      </c>
      <c r="L1574" t="s">
        <v>9162</v>
      </c>
      <c r="M1574" t="s">
        <v>10171</v>
      </c>
      <c r="N1574" t="s">
        <v>8536</v>
      </c>
      <c r="O1574" t="s">
        <v>8540</v>
      </c>
      <c r="P1574" t="s">
        <v>8541</v>
      </c>
      <c r="Q1574">
        <v>90004</v>
      </c>
      <c r="R1574" t="s">
        <v>8542</v>
      </c>
      <c r="S1574" t="s">
        <v>7921</v>
      </c>
      <c r="T1574" t="s">
        <v>7736</v>
      </c>
    </row>
    <row r="1575" spans="1:20" x14ac:dyDescent="0.25">
      <c r="A1575" t="s">
        <v>2323</v>
      </c>
      <c r="B1575" s="2">
        <v>41966</v>
      </c>
      <c r="C1575" s="2">
        <v>41968</v>
      </c>
      <c r="D1575" t="s">
        <v>79</v>
      </c>
      <c r="E1575" t="s">
        <v>812</v>
      </c>
      <c r="F1575" t="s">
        <v>935</v>
      </c>
      <c r="G1575" s="1">
        <v>38144</v>
      </c>
      <c r="H1575">
        <v>2</v>
      </c>
      <c r="I1575">
        <v>2</v>
      </c>
      <c r="J1575" s="1">
        <v>2384</v>
      </c>
      <c r="K1575" t="s">
        <v>9123</v>
      </c>
      <c r="L1575" t="s">
        <v>9126</v>
      </c>
      <c r="M1575" t="s">
        <v>9607</v>
      </c>
      <c r="N1575" t="s">
        <v>8536</v>
      </c>
      <c r="O1575" t="s">
        <v>8540</v>
      </c>
      <c r="P1575" t="s">
        <v>8541</v>
      </c>
      <c r="Q1575">
        <v>90004</v>
      </c>
      <c r="R1575" t="s">
        <v>8542</v>
      </c>
      <c r="S1575" t="s">
        <v>7921</v>
      </c>
      <c r="T1575" t="s">
        <v>7736</v>
      </c>
    </row>
    <row r="1576" spans="1:20" x14ac:dyDescent="0.25">
      <c r="A1576" t="s">
        <v>2326</v>
      </c>
      <c r="B1576" s="2">
        <v>41988</v>
      </c>
      <c r="C1576" s="2">
        <v>41991</v>
      </c>
      <c r="D1576" t="s">
        <v>79</v>
      </c>
      <c r="E1576" t="s">
        <v>2327</v>
      </c>
      <c r="F1576" t="s">
        <v>2328</v>
      </c>
      <c r="G1576" s="1">
        <v>4068</v>
      </c>
      <c r="H1576">
        <v>3</v>
      </c>
      <c r="I1576">
        <v>2</v>
      </c>
      <c r="J1576" s="1">
        <v>-9153</v>
      </c>
      <c r="K1576" t="s">
        <v>9139</v>
      </c>
      <c r="L1576" t="s">
        <v>9140</v>
      </c>
      <c r="M1576" t="s">
        <v>10172</v>
      </c>
      <c r="N1576" t="s">
        <v>8536</v>
      </c>
      <c r="O1576" t="s">
        <v>8817</v>
      </c>
      <c r="P1576" t="s">
        <v>8550</v>
      </c>
      <c r="Q1576">
        <v>79907</v>
      </c>
      <c r="R1576" t="s">
        <v>8551</v>
      </c>
      <c r="S1576" t="s">
        <v>8236</v>
      </c>
      <c r="T1576" t="s">
        <v>7736</v>
      </c>
    </row>
    <row r="1577" spans="1:20" x14ac:dyDescent="0.25">
      <c r="A1577" t="s">
        <v>2326</v>
      </c>
      <c r="B1577" s="2">
        <v>41988</v>
      </c>
      <c r="C1577" s="2">
        <v>41991</v>
      </c>
      <c r="D1577" t="s">
        <v>79</v>
      </c>
      <c r="E1577" t="s">
        <v>2327</v>
      </c>
      <c r="F1577" t="s">
        <v>1316</v>
      </c>
      <c r="G1577" s="1">
        <v>76328</v>
      </c>
      <c r="H1577">
        <v>5</v>
      </c>
      <c r="I1577">
        <v>3</v>
      </c>
      <c r="J1577" s="1">
        <v>-21808</v>
      </c>
      <c r="K1577" t="s">
        <v>9123</v>
      </c>
      <c r="L1577" t="s">
        <v>9126</v>
      </c>
      <c r="M1577" t="s">
        <v>9773</v>
      </c>
      <c r="N1577" t="s">
        <v>8536</v>
      </c>
      <c r="O1577" t="s">
        <v>8817</v>
      </c>
      <c r="P1577" t="s">
        <v>8550</v>
      </c>
      <c r="Q1577">
        <v>79907</v>
      </c>
      <c r="R1577" t="s">
        <v>8551</v>
      </c>
      <c r="S1577" t="s">
        <v>8236</v>
      </c>
      <c r="T1577" t="s">
        <v>7736</v>
      </c>
    </row>
    <row r="1578" spans="1:20" x14ac:dyDescent="0.25">
      <c r="A1578" t="s">
        <v>2329</v>
      </c>
      <c r="B1578" s="2">
        <v>42482</v>
      </c>
      <c r="C1578" s="2">
        <v>42487</v>
      </c>
      <c r="D1578" t="s">
        <v>19</v>
      </c>
      <c r="E1578" t="s">
        <v>2330</v>
      </c>
      <c r="F1578" t="s">
        <v>658</v>
      </c>
      <c r="G1578" s="1">
        <v>23952</v>
      </c>
      <c r="H1578">
        <v>2</v>
      </c>
      <c r="I1578">
        <v>2</v>
      </c>
      <c r="J1578" s="1">
        <v>23952</v>
      </c>
      <c r="K1578" t="s">
        <v>9128</v>
      </c>
      <c r="L1578" t="s">
        <v>9133</v>
      </c>
      <c r="M1578" t="s">
        <v>9470</v>
      </c>
      <c r="N1578" t="s">
        <v>8536</v>
      </c>
      <c r="O1578" t="s">
        <v>8597</v>
      </c>
      <c r="P1578" t="s">
        <v>8566</v>
      </c>
      <c r="Q1578">
        <v>60505</v>
      </c>
      <c r="R1578" t="s">
        <v>8551</v>
      </c>
      <c r="S1578" t="s">
        <v>8237</v>
      </c>
      <c r="T1578" t="s">
        <v>7744</v>
      </c>
    </row>
    <row r="1579" spans="1:20" x14ac:dyDescent="0.25">
      <c r="A1579" t="s">
        <v>2331</v>
      </c>
      <c r="B1579" s="2">
        <v>42513</v>
      </c>
      <c r="C1579" s="2">
        <v>42517</v>
      </c>
      <c r="D1579" t="s">
        <v>19</v>
      </c>
      <c r="E1579" t="s">
        <v>1823</v>
      </c>
      <c r="F1579" t="s">
        <v>2332</v>
      </c>
      <c r="G1579" s="1">
        <v>498</v>
      </c>
      <c r="H1579">
        <v>1</v>
      </c>
      <c r="I1579">
        <v>0</v>
      </c>
      <c r="J1579" s="1">
        <v>24402</v>
      </c>
      <c r="K1579" t="s">
        <v>9128</v>
      </c>
      <c r="L1579" t="s">
        <v>9148</v>
      </c>
      <c r="M1579" t="s">
        <v>10173</v>
      </c>
      <c r="N1579" t="s">
        <v>8536</v>
      </c>
      <c r="O1579" t="s">
        <v>8738</v>
      </c>
      <c r="P1579" t="s">
        <v>8588</v>
      </c>
      <c r="Q1579">
        <v>35630</v>
      </c>
      <c r="R1579" t="s">
        <v>8539</v>
      </c>
      <c r="S1579" t="s">
        <v>8137</v>
      </c>
      <c r="T1579" t="s">
        <v>7744</v>
      </c>
    </row>
    <row r="1580" spans="1:20" x14ac:dyDescent="0.25">
      <c r="A1580" t="s">
        <v>2333</v>
      </c>
      <c r="B1580" s="2">
        <v>42427</v>
      </c>
      <c r="C1580" s="2">
        <v>42430</v>
      </c>
      <c r="D1580" t="s">
        <v>79</v>
      </c>
      <c r="E1580" t="s">
        <v>1301</v>
      </c>
      <c r="F1580" t="s">
        <v>2334</v>
      </c>
      <c r="G1580" s="1">
        <v>17088</v>
      </c>
      <c r="H1580">
        <v>3</v>
      </c>
      <c r="I1580">
        <v>0</v>
      </c>
      <c r="J1580" s="1">
        <v>495552</v>
      </c>
      <c r="K1580" t="s">
        <v>9128</v>
      </c>
      <c r="L1580" t="s">
        <v>9144</v>
      </c>
      <c r="M1580" t="s">
        <v>10174</v>
      </c>
      <c r="N1580" t="s">
        <v>8536</v>
      </c>
      <c r="O1580" t="s">
        <v>8576</v>
      </c>
      <c r="P1580" t="s">
        <v>8577</v>
      </c>
      <c r="Q1580">
        <v>10011</v>
      </c>
      <c r="R1580" t="s">
        <v>8561</v>
      </c>
      <c r="S1580" t="s">
        <v>8035</v>
      </c>
      <c r="T1580" t="s">
        <v>7736</v>
      </c>
    </row>
    <row r="1581" spans="1:20" x14ac:dyDescent="0.25">
      <c r="A1581" t="s">
        <v>2335</v>
      </c>
      <c r="B1581" s="2">
        <v>42225</v>
      </c>
      <c r="C1581" s="2">
        <v>42228</v>
      </c>
      <c r="D1581" t="s">
        <v>79</v>
      </c>
      <c r="E1581" t="s">
        <v>1178</v>
      </c>
      <c r="F1581" t="s">
        <v>702</v>
      </c>
      <c r="G1581" s="1">
        <v>30798</v>
      </c>
      <c r="H1581">
        <v>2</v>
      </c>
      <c r="I1581">
        <v>0</v>
      </c>
      <c r="J1581" s="1">
        <v>893142</v>
      </c>
      <c r="K1581" t="s">
        <v>9139</v>
      </c>
      <c r="L1581" t="s">
        <v>9140</v>
      </c>
      <c r="M1581" t="s">
        <v>9490</v>
      </c>
      <c r="N1581" t="s">
        <v>8536</v>
      </c>
      <c r="O1581" t="s">
        <v>8576</v>
      </c>
      <c r="P1581" t="s">
        <v>8577</v>
      </c>
      <c r="Q1581">
        <v>10024</v>
      </c>
      <c r="R1581" t="s">
        <v>8561</v>
      </c>
      <c r="S1581" t="s">
        <v>8006</v>
      </c>
      <c r="T1581" t="s">
        <v>7736</v>
      </c>
    </row>
    <row r="1582" spans="1:20" x14ac:dyDescent="0.25">
      <c r="A1582" t="s">
        <v>2335</v>
      </c>
      <c r="B1582" s="2">
        <v>42225</v>
      </c>
      <c r="C1582" s="2">
        <v>42228</v>
      </c>
      <c r="D1582" t="s">
        <v>79</v>
      </c>
      <c r="E1582" t="s">
        <v>1178</v>
      </c>
      <c r="F1582" t="s">
        <v>457</v>
      </c>
      <c r="G1582" s="1">
        <v>382806</v>
      </c>
      <c r="H1582">
        <v>9</v>
      </c>
      <c r="I1582">
        <v>4</v>
      </c>
      <c r="J1582" s="1">
        <v>-1531224</v>
      </c>
      <c r="K1582" t="s">
        <v>9123</v>
      </c>
      <c r="L1582" t="s">
        <v>9131</v>
      </c>
      <c r="M1582" t="s">
        <v>9365</v>
      </c>
      <c r="N1582" t="s">
        <v>8536</v>
      </c>
      <c r="O1582" t="s">
        <v>8576</v>
      </c>
      <c r="P1582" t="s">
        <v>8577</v>
      </c>
      <c r="Q1582">
        <v>10024</v>
      </c>
      <c r="R1582" t="s">
        <v>8561</v>
      </c>
      <c r="S1582" t="s">
        <v>8006</v>
      </c>
      <c r="T1582" t="s">
        <v>7736</v>
      </c>
    </row>
    <row r="1583" spans="1:20" x14ac:dyDescent="0.25">
      <c r="A1583" t="s">
        <v>2335</v>
      </c>
      <c r="B1583" s="2">
        <v>42225</v>
      </c>
      <c r="C1583" s="2">
        <v>42228</v>
      </c>
      <c r="D1583" t="s">
        <v>79</v>
      </c>
      <c r="E1583" t="s">
        <v>1178</v>
      </c>
      <c r="F1583" t="s">
        <v>408</v>
      </c>
      <c r="G1583" s="1">
        <v>4196</v>
      </c>
      <c r="H1583">
        <v>2</v>
      </c>
      <c r="I1583">
        <v>0</v>
      </c>
      <c r="J1583" s="1">
        <v>29372</v>
      </c>
      <c r="K1583" t="s">
        <v>9128</v>
      </c>
      <c r="L1583" t="s">
        <v>9133</v>
      </c>
      <c r="M1583" t="s">
        <v>9335</v>
      </c>
      <c r="N1583" t="s">
        <v>8536</v>
      </c>
      <c r="O1583" t="s">
        <v>8576</v>
      </c>
      <c r="P1583" t="s">
        <v>8577</v>
      </c>
      <c r="Q1583">
        <v>10024</v>
      </c>
      <c r="R1583" t="s">
        <v>8561</v>
      </c>
      <c r="S1583" t="s">
        <v>8006</v>
      </c>
      <c r="T1583" t="s">
        <v>7736</v>
      </c>
    </row>
    <row r="1584" spans="1:20" x14ac:dyDescent="0.25">
      <c r="A1584" t="s">
        <v>2335</v>
      </c>
      <c r="B1584" s="2">
        <v>42225</v>
      </c>
      <c r="C1584" s="2">
        <v>42228</v>
      </c>
      <c r="D1584" t="s">
        <v>79</v>
      </c>
      <c r="E1584" t="s">
        <v>1178</v>
      </c>
      <c r="F1584" t="s">
        <v>1439</v>
      </c>
      <c r="G1584" s="1">
        <v>1217568</v>
      </c>
      <c r="H1584">
        <v>2</v>
      </c>
      <c r="I1584">
        <v>2</v>
      </c>
      <c r="J1584" s="1">
        <v>456588</v>
      </c>
      <c r="K1584" t="s">
        <v>9128</v>
      </c>
      <c r="L1584" t="s">
        <v>9142</v>
      </c>
      <c r="M1584" t="s">
        <v>9830</v>
      </c>
      <c r="N1584" t="s">
        <v>8536</v>
      </c>
      <c r="O1584" t="s">
        <v>8576</v>
      </c>
      <c r="P1584" t="s">
        <v>8577</v>
      </c>
      <c r="Q1584">
        <v>10024</v>
      </c>
      <c r="R1584" t="s">
        <v>8561</v>
      </c>
      <c r="S1584" t="s">
        <v>8006</v>
      </c>
      <c r="T1584" t="s">
        <v>7736</v>
      </c>
    </row>
    <row r="1585" spans="1:20" x14ac:dyDescent="0.25">
      <c r="A1585" t="s">
        <v>2335</v>
      </c>
      <c r="B1585" s="2">
        <v>42225</v>
      </c>
      <c r="C1585" s="2">
        <v>42228</v>
      </c>
      <c r="D1585" t="s">
        <v>79</v>
      </c>
      <c r="E1585" t="s">
        <v>1178</v>
      </c>
      <c r="F1585" t="s">
        <v>246</v>
      </c>
      <c r="G1585" s="1">
        <v>4704</v>
      </c>
      <c r="H1585">
        <v>3</v>
      </c>
      <c r="I1585">
        <v>0</v>
      </c>
      <c r="J1585" s="1">
        <v>183456</v>
      </c>
      <c r="K1585" t="s">
        <v>9123</v>
      </c>
      <c r="L1585" t="s">
        <v>9135</v>
      </c>
      <c r="M1585" t="s">
        <v>9256</v>
      </c>
      <c r="N1585" t="s">
        <v>8536</v>
      </c>
      <c r="O1585" t="s">
        <v>8576</v>
      </c>
      <c r="P1585" t="s">
        <v>8577</v>
      </c>
      <c r="Q1585">
        <v>10024</v>
      </c>
      <c r="R1585" t="s">
        <v>8561</v>
      </c>
      <c r="S1585" t="s">
        <v>8006</v>
      </c>
      <c r="T1585" t="s">
        <v>7736</v>
      </c>
    </row>
    <row r="1586" spans="1:20" x14ac:dyDescent="0.25">
      <c r="A1586" t="s">
        <v>2335</v>
      </c>
      <c r="B1586" s="2">
        <v>42225</v>
      </c>
      <c r="C1586" s="2">
        <v>42228</v>
      </c>
      <c r="D1586" t="s">
        <v>79</v>
      </c>
      <c r="E1586" t="s">
        <v>1178</v>
      </c>
      <c r="F1586" t="s">
        <v>113</v>
      </c>
      <c r="G1586" s="1">
        <v>616</v>
      </c>
      <c r="H1586">
        <v>2</v>
      </c>
      <c r="I1586">
        <v>0</v>
      </c>
      <c r="J1586" s="1">
        <v>29568</v>
      </c>
      <c r="K1586" t="s">
        <v>9123</v>
      </c>
      <c r="L1586" t="s">
        <v>9135</v>
      </c>
      <c r="M1586" t="s">
        <v>9189</v>
      </c>
      <c r="N1586" t="s">
        <v>8536</v>
      </c>
      <c r="O1586" t="s">
        <v>8576</v>
      </c>
      <c r="P1586" t="s">
        <v>8577</v>
      </c>
      <c r="Q1586">
        <v>10024</v>
      </c>
      <c r="R1586" t="s">
        <v>8561</v>
      </c>
      <c r="S1586" t="s">
        <v>8006</v>
      </c>
      <c r="T1586" t="s">
        <v>7736</v>
      </c>
    </row>
    <row r="1587" spans="1:20" x14ac:dyDescent="0.25">
      <c r="A1587" t="s">
        <v>2335</v>
      </c>
      <c r="B1587" s="2">
        <v>42225</v>
      </c>
      <c r="C1587" s="2">
        <v>42228</v>
      </c>
      <c r="D1587" t="s">
        <v>79</v>
      </c>
      <c r="E1587" t="s">
        <v>1178</v>
      </c>
      <c r="F1587" t="s">
        <v>941</v>
      </c>
      <c r="G1587" s="1">
        <v>97995</v>
      </c>
      <c r="H1587">
        <v>5</v>
      </c>
      <c r="I1587">
        <v>0</v>
      </c>
      <c r="J1587" s="1">
        <v>274386</v>
      </c>
      <c r="K1587" t="s">
        <v>9139</v>
      </c>
      <c r="L1587" t="s">
        <v>9140</v>
      </c>
      <c r="M1587" t="s">
        <v>9609</v>
      </c>
      <c r="N1587" t="s">
        <v>8536</v>
      </c>
      <c r="O1587" t="s">
        <v>8576</v>
      </c>
      <c r="P1587" t="s">
        <v>8577</v>
      </c>
      <c r="Q1587">
        <v>10024</v>
      </c>
      <c r="R1587" t="s">
        <v>8561</v>
      </c>
      <c r="S1587" t="s">
        <v>8006</v>
      </c>
      <c r="T1587" t="s">
        <v>7736</v>
      </c>
    </row>
    <row r="1588" spans="1:20" x14ac:dyDescent="0.25">
      <c r="A1588" t="s">
        <v>2335</v>
      </c>
      <c r="B1588" s="2">
        <v>42225</v>
      </c>
      <c r="C1588" s="2">
        <v>42228</v>
      </c>
      <c r="D1588" t="s">
        <v>79</v>
      </c>
      <c r="E1588" t="s">
        <v>1178</v>
      </c>
      <c r="F1588" t="s">
        <v>2336</v>
      </c>
      <c r="G1588" s="1">
        <v>1437</v>
      </c>
      <c r="H1588">
        <v>3</v>
      </c>
      <c r="I1588">
        <v>0</v>
      </c>
      <c r="J1588" s="1">
        <v>68976</v>
      </c>
      <c r="K1588" t="s">
        <v>9128</v>
      </c>
      <c r="L1588" t="s">
        <v>9148</v>
      </c>
      <c r="M1588" t="s">
        <v>10175</v>
      </c>
      <c r="N1588" t="s">
        <v>8536</v>
      </c>
      <c r="O1588" t="s">
        <v>8576</v>
      </c>
      <c r="P1588" t="s">
        <v>8577</v>
      </c>
      <c r="Q1588">
        <v>10024</v>
      </c>
      <c r="R1588" t="s">
        <v>8561</v>
      </c>
      <c r="S1588" t="s">
        <v>8006</v>
      </c>
      <c r="T1588" t="s">
        <v>7736</v>
      </c>
    </row>
    <row r="1589" spans="1:20" x14ac:dyDescent="0.25">
      <c r="A1589" t="s">
        <v>2335</v>
      </c>
      <c r="B1589" s="2">
        <v>42225</v>
      </c>
      <c r="C1589" s="2">
        <v>42228</v>
      </c>
      <c r="D1589" t="s">
        <v>79</v>
      </c>
      <c r="E1589" t="s">
        <v>1178</v>
      </c>
      <c r="F1589" t="s">
        <v>2337</v>
      </c>
      <c r="G1589" s="1">
        <v>1065</v>
      </c>
      <c r="H1589">
        <v>3</v>
      </c>
      <c r="I1589">
        <v>0</v>
      </c>
      <c r="J1589" s="1">
        <v>50055</v>
      </c>
      <c r="K1589" t="s">
        <v>9128</v>
      </c>
      <c r="L1589" t="s">
        <v>9191</v>
      </c>
      <c r="M1589" t="s">
        <v>10176</v>
      </c>
      <c r="N1589" t="s">
        <v>8536</v>
      </c>
      <c r="O1589" t="s">
        <v>8576</v>
      </c>
      <c r="P1589" t="s">
        <v>8577</v>
      </c>
      <c r="Q1589">
        <v>10024</v>
      </c>
      <c r="R1589" t="s">
        <v>8561</v>
      </c>
      <c r="S1589" t="s">
        <v>8006</v>
      </c>
      <c r="T1589" t="s">
        <v>7736</v>
      </c>
    </row>
    <row r="1590" spans="1:20" x14ac:dyDescent="0.25">
      <c r="A1590" t="s">
        <v>2335</v>
      </c>
      <c r="B1590" s="2">
        <v>42225</v>
      </c>
      <c r="C1590" s="2">
        <v>42228</v>
      </c>
      <c r="D1590" t="s">
        <v>79</v>
      </c>
      <c r="E1590" t="s">
        <v>1178</v>
      </c>
      <c r="F1590" t="s">
        <v>779</v>
      </c>
      <c r="G1590" s="1">
        <v>2478</v>
      </c>
      <c r="H1590">
        <v>4</v>
      </c>
      <c r="I1590">
        <v>0</v>
      </c>
      <c r="J1590" s="1">
        <v>34692</v>
      </c>
      <c r="K1590" t="s">
        <v>9139</v>
      </c>
      <c r="L1590" t="s">
        <v>9162</v>
      </c>
      <c r="M1590" t="s">
        <v>9528</v>
      </c>
      <c r="N1590" t="s">
        <v>8536</v>
      </c>
      <c r="O1590" t="s">
        <v>8576</v>
      </c>
      <c r="P1590" t="s">
        <v>8577</v>
      </c>
      <c r="Q1590">
        <v>10024</v>
      </c>
      <c r="R1590" t="s">
        <v>8561</v>
      </c>
      <c r="S1590" t="s">
        <v>8006</v>
      </c>
      <c r="T1590" t="s">
        <v>7736</v>
      </c>
    </row>
    <row r="1591" spans="1:20" x14ac:dyDescent="0.25">
      <c r="A1591" t="s">
        <v>2338</v>
      </c>
      <c r="B1591" s="2">
        <v>42502</v>
      </c>
      <c r="C1591" s="2">
        <v>42506</v>
      </c>
      <c r="D1591" t="s">
        <v>19</v>
      </c>
      <c r="E1591" t="s">
        <v>2339</v>
      </c>
      <c r="F1591" t="s">
        <v>897</v>
      </c>
      <c r="G1591" s="1">
        <v>1096</v>
      </c>
      <c r="H1591">
        <v>4</v>
      </c>
      <c r="I1591">
        <v>0</v>
      </c>
      <c r="J1591" s="1">
        <v>29592</v>
      </c>
      <c r="K1591" t="s">
        <v>9128</v>
      </c>
      <c r="L1591" t="s">
        <v>9137</v>
      </c>
      <c r="M1591" t="s">
        <v>9589</v>
      </c>
      <c r="N1591" t="s">
        <v>8536</v>
      </c>
      <c r="O1591" t="s">
        <v>8754</v>
      </c>
      <c r="P1591" t="s">
        <v>8583</v>
      </c>
      <c r="Q1591">
        <v>23464</v>
      </c>
      <c r="R1591" t="s">
        <v>8539</v>
      </c>
      <c r="S1591" t="s">
        <v>8238</v>
      </c>
      <c r="T1591" t="s">
        <v>7738</v>
      </c>
    </row>
    <row r="1592" spans="1:20" x14ac:dyDescent="0.25">
      <c r="A1592" t="s">
        <v>2340</v>
      </c>
      <c r="B1592" s="2">
        <v>42475</v>
      </c>
      <c r="C1592" s="2">
        <v>42479</v>
      </c>
      <c r="D1592" t="s">
        <v>19</v>
      </c>
      <c r="E1592" t="s">
        <v>2341</v>
      </c>
      <c r="F1592" t="s">
        <v>2342</v>
      </c>
      <c r="G1592" s="1">
        <v>33488</v>
      </c>
      <c r="H1592">
        <v>7</v>
      </c>
      <c r="I1592">
        <v>2</v>
      </c>
      <c r="J1592" s="1">
        <v>58604</v>
      </c>
      <c r="K1592" t="s">
        <v>9128</v>
      </c>
      <c r="L1592" t="s">
        <v>9137</v>
      </c>
      <c r="M1592" t="s">
        <v>10177</v>
      </c>
      <c r="N1592" t="s">
        <v>8536</v>
      </c>
      <c r="O1592" t="s">
        <v>8818</v>
      </c>
      <c r="P1592" t="s">
        <v>8550</v>
      </c>
      <c r="Q1592">
        <v>76051</v>
      </c>
      <c r="R1592" t="s">
        <v>8551</v>
      </c>
      <c r="S1592" t="s">
        <v>8239</v>
      </c>
      <c r="T1592" t="s">
        <v>7738</v>
      </c>
    </row>
    <row r="1593" spans="1:20" x14ac:dyDescent="0.25">
      <c r="A1593" t="s">
        <v>2340</v>
      </c>
      <c r="B1593" s="2">
        <v>42475</v>
      </c>
      <c r="C1593" s="2">
        <v>42479</v>
      </c>
      <c r="D1593" t="s">
        <v>19</v>
      </c>
      <c r="E1593" t="s">
        <v>2341</v>
      </c>
      <c r="F1593" t="s">
        <v>273</v>
      </c>
      <c r="G1593" s="1">
        <v>804</v>
      </c>
      <c r="H1593">
        <v>5</v>
      </c>
      <c r="I1593">
        <v>2</v>
      </c>
      <c r="J1593" s="1">
        <v>29145</v>
      </c>
      <c r="K1593" t="s">
        <v>9128</v>
      </c>
      <c r="L1593" t="s">
        <v>9191</v>
      </c>
      <c r="M1593" t="s">
        <v>9271</v>
      </c>
      <c r="N1593" t="s">
        <v>8536</v>
      </c>
      <c r="O1593" t="s">
        <v>8818</v>
      </c>
      <c r="P1593" t="s">
        <v>8550</v>
      </c>
      <c r="Q1593">
        <v>76051</v>
      </c>
      <c r="R1593" t="s">
        <v>8551</v>
      </c>
      <c r="S1593" t="s">
        <v>8239</v>
      </c>
      <c r="T1593" t="s">
        <v>7738</v>
      </c>
    </row>
    <row r="1594" spans="1:20" x14ac:dyDescent="0.25">
      <c r="A1594" t="s">
        <v>2343</v>
      </c>
      <c r="B1594" s="2">
        <v>42178</v>
      </c>
      <c r="C1594" s="2">
        <v>42180</v>
      </c>
      <c r="D1594" t="s">
        <v>11</v>
      </c>
      <c r="E1594" t="s">
        <v>2344</v>
      </c>
      <c r="F1594" t="s">
        <v>2345</v>
      </c>
      <c r="G1594" s="1">
        <v>201568</v>
      </c>
      <c r="H1594">
        <v>4</v>
      </c>
      <c r="I1594">
        <v>2</v>
      </c>
      <c r="J1594" s="1">
        <v>226764</v>
      </c>
      <c r="K1594" t="s">
        <v>9139</v>
      </c>
      <c r="L1594" t="s">
        <v>9140</v>
      </c>
      <c r="M1594" t="s">
        <v>10178</v>
      </c>
      <c r="N1594" t="s">
        <v>8536</v>
      </c>
      <c r="O1594" t="s">
        <v>8756</v>
      </c>
      <c r="P1594" t="s">
        <v>8548</v>
      </c>
      <c r="Q1594">
        <v>98502</v>
      </c>
      <c r="R1594" t="s">
        <v>8542</v>
      </c>
      <c r="S1594" t="s">
        <v>8240</v>
      </c>
      <c r="T1594" t="s">
        <v>7736</v>
      </c>
    </row>
    <row r="1595" spans="1:20" x14ac:dyDescent="0.25">
      <c r="A1595" t="s">
        <v>2346</v>
      </c>
      <c r="B1595" s="2">
        <v>41931</v>
      </c>
      <c r="C1595" s="2">
        <v>41931</v>
      </c>
      <c r="D1595" t="s">
        <v>654</v>
      </c>
      <c r="E1595" t="s">
        <v>997</v>
      </c>
      <c r="F1595" t="s">
        <v>2347</v>
      </c>
      <c r="G1595" s="1">
        <v>1344</v>
      </c>
      <c r="H1595">
        <v>3</v>
      </c>
      <c r="I1595">
        <v>0</v>
      </c>
      <c r="J1595" s="1">
        <v>65856</v>
      </c>
      <c r="K1595" t="s">
        <v>9128</v>
      </c>
      <c r="L1595" t="s">
        <v>9148</v>
      </c>
      <c r="M1595" t="s">
        <v>10179</v>
      </c>
      <c r="N1595" t="s">
        <v>8536</v>
      </c>
      <c r="O1595" t="s">
        <v>8540</v>
      </c>
      <c r="P1595" t="s">
        <v>8541</v>
      </c>
      <c r="Q1595">
        <v>90032</v>
      </c>
      <c r="R1595" t="s">
        <v>8542</v>
      </c>
      <c r="S1595" t="s">
        <v>7961</v>
      </c>
      <c r="T1595" t="s">
        <v>7736</v>
      </c>
    </row>
    <row r="1596" spans="1:20" x14ac:dyDescent="0.25">
      <c r="A1596" t="s">
        <v>2348</v>
      </c>
      <c r="B1596" s="2">
        <v>42087</v>
      </c>
      <c r="C1596" s="2">
        <v>42090</v>
      </c>
      <c r="D1596" t="s">
        <v>79</v>
      </c>
      <c r="E1596" t="s">
        <v>2349</v>
      </c>
      <c r="F1596" t="s">
        <v>2350</v>
      </c>
      <c r="G1596" s="1">
        <v>359058</v>
      </c>
      <c r="H1596">
        <v>3</v>
      </c>
      <c r="I1596">
        <v>3</v>
      </c>
      <c r="J1596" s="1">
        <v>-359058</v>
      </c>
      <c r="K1596" t="s">
        <v>9123</v>
      </c>
      <c r="L1596" t="s">
        <v>9124</v>
      </c>
      <c r="M1596" t="s">
        <v>10180</v>
      </c>
      <c r="N1596" t="s">
        <v>8536</v>
      </c>
      <c r="O1596" t="s">
        <v>8671</v>
      </c>
      <c r="P1596" t="s">
        <v>8566</v>
      </c>
      <c r="Q1596">
        <v>61604</v>
      </c>
      <c r="R1596" t="s">
        <v>8551</v>
      </c>
      <c r="S1596" t="s">
        <v>8241</v>
      </c>
      <c r="T1596" t="s">
        <v>7744</v>
      </c>
    </row>
    <row r="1597" spans="1:20" x14ac:dyDescent="0.25">
      <c r="A1597" t="s">
        <v>2351</v>
      </c>
      <c r="B1597" s="2">
        <v>42863</v>
      </c>
      <c r="C1597" s="2">
        <v>42867</v>
      </c>
      <c r="D1597" t="s">
        <v>19</v>
      </c>
      <c r="E1597" t="s">
        <v>881</v>
      </c>
      <c r="F1597" t="s">
        <v>1866</v>
      </c>
      <c r="G1597" s="1">
        <v>47992</v>
      </c>
      <c r="H1597">
        <v>2</v>
      </c>
      <c r="I1597">
        <v>3</v>
      </c>
      <c r="J1597" s="1">
        <v>-20568</v>
      </c>
      <c r="K1597" t="s">
        <v>9123</v>
      </c>
      <c r="L1597" t="s">
        <v>9126</v>
      </c>
      <c r="M1597" t="s">
        <v>10007</v>
      </c>
      <c r="N1597" t="s">
        <v>8536</v>
      </c>
      <c r="O1597" t="s">
        <v>8603</v>
      </c>
      <c r="P1597" t="s">
        <v>8604</v>
      </c>
      <c r="Q1597">
        <v>43229</v>
      </c>
      <c r="R1597" t="s">
        <v>8561</v>
      </c>
      <c r="S1597" t="s">
        <v>7936</v>
      </c>
      <c r="T1597" t="s">
        <v>7736</v>
      </c>
    </row>
    <row r="1598" spans="1:20" x14ac:dyDescent="0.25">
      <c r="A1598" t="s">
        <v>2352</v>
      </c>
      <c r="B1598" s="2">
        <v>43024</v>
      </c>
      <c r="C1598" s="2">
        <v>43026</v>
      </c>
      <c r="D1598" t="s">
        <v>79</v>
      </c>
      <c r="E1598" t="s">
        <v>888</v>
      </c>
      <c r="F1598" t="s">
        <v>902</v>
      </c>
      <c r="G1598" s="1">
        <v>5473</v>
      </c>
      <c r="H1598">
        <v>13</v>
      </c>
      <c r="I1598">
        <v>0</v>
      </c>
      <c r="J1598" s="1">
        <v>175136</v>
      </c>
      <c r="K1598" t="s">
        <v>9123</v>
      </c>
      <c r="L1598" t="s">
        <v>9135</v>
      </c>
      <c r="M1598" t="s">
        <v>9592</v>
      </c>
      <c r="N1598" t="s">
        <v>8536</v>
      </c>
      <c r="O1598" t="s">
        <v>8576</v>
      </c>
      <c r="P1598" t="s">
        <v>8577</v>
      </c>
      <c r="Q1598">
        <v>10011</v>
      </c>
      <c r="R1598" t="s">
        <v>8561</v>
      </c>
      <c r="S1598" t="s">
        <v>7937</v>
      </c>
      <c r="T1598" t="s">
        <v>7738</v>
      </c>
    </row>
    <row r="1599" spans="1:20" x14ac:dyDescent="0.25">
      <c r="A1599" t="s">
        <v>2353</v>
      </c>
      <c r="B1599" s="2">
        <v>43058</v>
      </c>
      <c r="C1599" s="2">
        <v>43060</v>
      </c>
      <c r="D1599" t="s">
        <v>11</v>
      </c>
      <c r="E1599" t="s">
        <v>2298</v>
      </c>
      <c r="F1599" t="s">
        <v>2354</v>
      </c>
      <c r="G1599" s="1">
        <v>16896</v>
      </c>
      <c r="H1599">
        <v>4</v>
      </c>
      <c r="I1599">
        <v>2</v>
      </c>
      <c r="J1599" s="1">
        <v>528</v>
      </c>
      <c r="K1599" t="s">
        <v>9128</v>
      </c>
      <c r="L1599" t="s">
        <v>9148</v>
      </c>
      <c r="M1599" t="s">
        <v>10181</v>
      </c>
      <c r="N1599" t="s">
        <v>8536</v>
      </c>
      <c r="O1599" t="s">
        <v>8819</v>
      </c>
      <c r="P1599" t="s">
        <v>8550</v>
      </c>
      <c r="Q1599">
        <v>75007</v>
      </c>
      <c r="R1599" t="s">
        <v>8551</v>
      </c>
      <c r="S1599" t="s">
        <v>8230</v>
      </c>
      <c r="T1599" t="s">
        <v>7736</v>
      </c>
    </row>
    <row r="1600" spans="1:20" x14ac:dyDescent="0.25">
      <c r="A1600" t="s">
        <v>2353</v>
      </c>
      <c r="B1600" s="2">
        <v>43058</v>
      </c>
      <c r="C1600" s="2">
        <v>43060</v>
      </c>
      <c r="D1600" t="s">
        <v>11</v>
      </c>
      <c r="E1600" t="s">
        <v>2298</v>
      </c>
      <c r="F1600" t="s">
        <v>2355</v>
      </c>
      <c r="G1600" s="1">
        <v>6672</v>
      </c>
      <c r="H1600">
        <v>1</v>
      </c>
      <c r="I1600">
        <v>2</v>
      </c>
      <c r="J1600" s="1">
        <v>5004</v>
      </c>
      <c r="K1600" t="s">
        <v>9128</v>
      </c>
      <c r="L1600" t="s">
        <v>9273</v>
      </c>
      <c r="M1600" t="s">
        <v>10182</v>
      </c>
      <c r="N1600" t="s">
        <v>8536</v>
      </c>
      <c r="O1600" t="s">
        <v>8819</v>
      </c>
      <c r="P1600" t="s">
        <v>8550</v>
      </c>
      <c r="Q1600">
        <v>75007</v>
      </c>
      <c r="R1600" t="s">
        <v>8551</v>
      </c>
      <c r="S1600" t="s">
        <v>8230</v>
      </c>
      <c r="T1600" t="s">
        <v>7736</v>
      </c>
    </row>
    <row r="1601" spans="1:20" x14ac:dyDescent="0.25">
      <c r="A1601" t="s">
        <v>2353</v>
      </c>
      <c r="B1601" s="2">
        <v>43058</v>
      </c>
      <c r="C1601" s="2">
        <v>43060</v>
      </c>
      <c r="D1601" t="s">
        <v>11</v>
      </c>
      <c r="E1601" t="s">
        <v>2298</v>
      </c>
      <c r="F1601" t="s">
        <v>583</v>
      </c>
      <c r="G1601" s="1">
        <v>99136</v>
      </c>
      <c r="H1601">
        <v>4</v>
      </c>
      <c r="I1601">
        <v>2</v>
      </c>
      <c r="J1601" s="1">
        <v>86744</v>
      </c>
      <c r="K1601" t="s">
        <v>9128</v>
      </c>
      <c r="L1601" t="s">
        <v>9137</v>
      </c>
      <c r="M1601" t="s">
        <v>9431</v>
      </c>
      <c r="N1601" t="s">
        <v>8536</v>
      </c>
      <c r="O1601" t="s">
        <v>8819</v>
      </c>
      <c r="P1601" t="s">
        <v>8550</v>
      </c>
      <c r="Q1601">
        <v>75007</v>
      </c>
      <c r="R1601" t="s">
        <v>8551</v>
      </c>
      <c r="S1601" t="s">
        <v>8230</v>
      </c>
      <c r="T1601" t="s">
        <v>7736</v>
      </c>
    </row>
    <row r="1602" spans="1:20" x14ac:dyDescent="0.25">
      <c r="A1602" t="s">
        <v>2353</v>
      </c>
      <c r="B1602" s="2">
        <v>43058</v>
      </c>
      <c r="C1602" s="2">
        <v>43060</v>
      </c>
      <c r="D1602" t="s">
        <v>11</v>
      </c>
      <c r="E1602" t="s">
        <v>2298</v>
      </c>
      <c r="F1602" t="s">
        <v>597</v>
      </c>
      <c r="G1602" s="1">
        <v>15992</v>
      </c>
      <c r="H1602">
        <v>2</v>
      </c>
      <c r="I1602">
        <v>6</v>
      </c>
      <c r="J1602" s="1">
        <v>-13993</v>
      </c>
      <c r="K1602" t="s">
        <v>9123</v>
      </c>
      <c r="L1602" t="s">
        <v>9135</v>
      </c>
      <c r="M1602" t="s">
        <v>9437</v>
      </c>
      <c r="N1602" t="s">
        <v>8536</v>
      </c>
      <c r="O1602" t="s">
        <v>8819</v>
      </c>
      <c r="P1602" t="s">
        <v>8550</v>
      </c>
      <c r="Q1602">
        <v>75007</v>
      </c>
      <c r="R1602" t="s">
        <v>8551</v>
      </c>
      <c r="S1602" t="s">
        <v>8230</v>
      </c>
      <c r="T1602" t="s">
        <v>7736</v>
      </c>
    </row>
    <row r="1603" spans="1:20" x14ac:dyDescent="0.25">
      <c r="A1603" t="s">
        <v>2356</v>
      </c>
      <c r="B1603" s="2">
        <v>42498</v>
      </c>
      <c r="C1603" s="2">
        <v>42503</v>
      </c>
      <c r="D1603" t="s">
        <v>11</v>
      </c>
      <c r="E1603" t="s">
        <v>1483</v>
      </c>
      <c r="F1603" t="s">
        <v>2357</v>
      </c>
      <c r="G1603" s="1">
        <v>21196</v>
      </c>
      <c r="H1603">
        <v>2</v>
      </c>
      <c r="I1603">
        <v>0</v>
      </c>
      <c r="J1603" s="1">
        <v>42392</v>
      </c>
      <c r="K1603" t="s">
        <v>9123</v>
      </c>
      <c r="L1603" t="s">
        <v>9135</v>
      </c>
      <c r="M1603" t="s">
        <v>10183</v>
      </c>
      <c r="N1603" t="s">
        <v>8536</v>
      </c>
      <c r="O1603" t="s">
        <v>8572</v>
      </c>
      <c r="P1603" t="s">
        <v>8573</v>
      </c>
      <c r="Q1603">
        <v>19901</v>
      </c>
      <c r="R1603" t="s">
        <v>8561</v>
      </c>
      <c r="S1603" t="s">
        <v>8072</v>
      </c>
      <c r="T1603" t="s">
        <v>7738</v>
      </c>
    </row>
    <row r="1604" spans="1:20" x14ac:dyDescent="0.25">
      <c r="A1604" t="s">
        <v>2358</v>
      </c>
      <c r="B1604" s="2">
        <v>42715</v>
      </c>
      <c r="C1604" s="2">
        <v>42721</v>
      </c>
      <c r="D1604" t="s">
        <v>19</v>
      </c>
      <c r="E1604" t="s">
        <v>993</v>
      </c>
      <c r="F1604" t="s">
        <v>2359</v>
      </c>
      <c r="G1604" s="1">
        <v>6672</v>
      </c>
      <c r="H1604">
        <v>3</v>
      </c>
      <c r="I1604">
        <v>2</v>
      </c>
      <c r="J1604" s="1">
        <v>1668</v>
      </c>
      <c r="K1604" t="s">
        <v>9128</v>
      </c>
      <c r="L1604" t="s">
        <v>9137</v>
      </c>
      <c r="M1604" t="s">
        <v>10184</v>
      </c>
      <c r="N1604" t="s">
        <v>8536</v>
      </c>
      <c r="O1604" t="s">
        <v>8795</v>
      </c>
      <c r="P1604" t="s">
        <v>8586</v>
      </c>
      <c r="Q1604">
        <v>37167</v>
      </c>
      <c r="R1604" t="s">
        <v>8539</v>
      </c>
      <c r="S1604" t="s">
        <v>7960</v>
      </c>
      <c r="T1604" t="s">
        <v>7736</v>
      </c>
    </row>
    <row r="1605" spans="1:20" x14ac:dyDescent="0.25">
      <c r="A1605" t="s">
        <v>2360</v>
      </c>
      <c r="B1605" s="2">
        <v>43069</v>
      </c>
      <c r="C1605" s="2">
        <v>43073</v>
      </c>
      <c r="D1605" t="s">
        <v>19</v>
      </c>
      <c r="E1605" t="s">
        <v>1101</v>
      </c>
      <c r="F1605" t="s">
        <v>2361</v>
      </c>
      <c r="G1605" s="1">
        <v>15594</v>
      </c>
      <c r="H1605">
        <v>6</v>
      </c>
      <c r="I1605">
        <v>0</v>
      </c>
      <c r="J1605" s="1">
        <v>452226</v>
      </c>
      <c r="K1605" t="s">
        <v>9128</v>
      </c>
      <c r="L1605" t="s">
        <v>9137</v>
      </c>
      <c r="M1605" t="s">
        <v>10185</v>
      </c>
      <c r="N1605" t="s">
        <v>8536</v>
      </c>
      <c r="O1605" t="s">
        <v>8613</v>
      </c>
      <c r="P1605" t="s">
        <v>8573</v>
      </c>
      <c r="Q1605">
        <v>19711</v>
      </c>
      <c r="R1605" t="s">
        <v>8561</v>
      </c>
      <c r="S1605" t="s">
        <v>7988</v>
      </c>
      <c r="T1605" t="s">
        <v>7736</v>
      </c>
    </row>
    <row r="1606" spans="1:20" x14ac:dyDescent="0.25">
      <c r="A1606" t="s">
        <v>2362</v>
      </c>
      <c r="B1606" s="2">
        <v>42479</v>
      </c>
      <c r="C1606" s="2">
        <v>42484</v>
      </c>
      <c r="D1606" t="s">
        <v>11</v>
      </c>
      <c r="E1606" t="s">
        <v>525</v>
      </c>
      <c r="F1606" t="s">
        <v>1824</v>
      </c>
      <c r="G1606" s="1">
        <v>3996</v>
      </c>
      <c r="H1606">
        <v>5</v>
      </c>
      <c r="I1606">
        <v>2</v>
      </c>
      <c r="J1606" s="1">
        <v>12987</v>
      </c>
      <c r="K1606" t="s">
        <v>9139</v>
      </c>
      <c r="L1606" t="s">
        <v>9140</v>
      </c>
      <c r="M1606" t="s">
        <v>9987</v>
      </c>
      <c r="N1606" t="s">
        <v>8536</v>
      </c>
      <c r="O1606" t="s">
        <v>8540</v>
      </c>
      <c r="P1606" t="s">
        <v>8541</v>
      </c>
      <c r="Q1606">
        <v>90049</v>
      </c>
      <c r="R1606" t="s">
        <v>8542</v>
      </c>
      <c r="S1606" t="s">
        <v>7861</v>
      </c>
      <c r="T1606" t="s">
        <v>7736</v>
      </c>
    </row>
    <row r="1607" spans="1:20" x14ac:dyDescent="0.25">
      <c r="A1607" t="s">
        <v>2362</v>
      </c>
      <c r="B1607" s="2">
        <v>42479</v>
      </c>
      <c r="C1607" s="2">
        <v>42484</v>
      </c>
      <c r="D1607" t="s">
        <v>11</v>
      </c>
      <c r="E1607" t="s">
        <v>525</v>
      </c>
      <c r="F1607" t="s">
        <v>2363</v>
      </c>
      <c r="G1607" s="1">
        <v>546</v>
      </c>
      <c r="H1607">
        <v>3</v>
      </c>
      <c r="I1607">
        <v>0</v>
      </c>
      <c r="J1607" s="1">
        <v>15288</v>
      </c>
      <c r="K1607" t="s">
        <v>9128</v>
      </c>
      <c r="L1607" t="s">
        <v>9137</v>
      </c>
      <c r="M1607" t="s">
        <v>10186</v>
      </c>
      <c r="N1607" t="s">
        <v>8536</v>
      </c>
      <c r="O1607" t="s">
        <v>8540</v>
      </c>
      <c r="P1607" t="s">
        <v>8541</v>
      </c>
      <c r="Q1607">
        <v>90049</v>
      </c>
      <c r="R1607" t="s">
        <v>8542</v>
      </c>
      <c r="S1607" t="s">
        <v>7861</v>
      </c>
      <c r="T1607" t="s">
        <v>7736</v>
      </c>
    </row>
    <row r="1608" spans="1:20" x14ac:dyDescent="0.25">
      <c r="A1608" t="s">
        <v>2362</v>
      </c>
      <c r="B1608" s="2">
        <v>42479</v>
      </c>
      <c r="C1608" s="2">
        <v>42484</v>
      </c>
      <c r="D1608" t="s">
        <v>11</v>
      </c>
      <c r="E1608" t="s">
        <v>525</v>
      </c>
      <c r="F1608" t="s">
        <v>2364</v>
      </c>
      <c r="G1608" s="1">
        <v>732</v>
      </c>
      <c r="H1608">
        <v>5</v>
      </c>
      <c r="I1608">
        <v>0</v>
      </c>
      <c r="J1608" s="1">
        <v>21228</v>
      </c>
      <c r="K1608" t="s">
        <v>9128</v>
      </c>
      <c r="L1608" t="s">
        <v>9137</v>
      </c>
      <c r="M1608" t="s">
        <v>10187</v>
      </c>
      <c r="N1608" t="s">
        <v>8536</v>
      </c>
      <c r="O1608" t="s">
        <v>8540</v>
      </c>
      <c r="P1608" t="s">
        <v>8541</v>
      </c>
      <c r="Q1608">
        <v>90049</v>
      </c>
      <c r="R1608" t="s">
        <v>8542</v>
      </c>
      <c r="S1608" t="s">
        <v>7861</v>
      </c>
      <c r="T1608" t="s">
        <v>7736</v>
      </c>
    </row>
    <row r="1609" spans="1:20" x14ac:dyDescent="0.25">
      <c r="A1609" t="s">
        <v>2362</v>
      </c>
      <c r="B1609" s="2">
        <v>42479</v>
      </c>
      <c r="C1609" s="2">
        <v>42484</v>
      </c>
      <c r="D1609" t="s">
        <v>11</v>
      </c>
      <c r="E1609" t="s">
        <v>525</v>
      </c>
      <c r="F1609" t="s">
        <v>699</v>
      </c>
      <c r="G1609" s="1">
        <v>584</v>
      </c>
      <c r="H1609">
        <v>1</v>
      </c>
      <c r="I1609">
        <v>2</v>
      </c>
      <c r="J1609" s="1">
        <v>1971</v>
      </c>
      <c r="K1609" t="s">
        <v>9128</v>
      </c>
      <c r="L1609" t="s">
        <v>9142</v>
      </c>
      <c r="M1609" t="s">
        <v>9489</v>
      </c>
      <c r="N1609" t="s">
        <v>8536</v>
      </c>
      <c r="O1609" t="s">
        <v>8540</v>
      </c>
      <c r="P1609" t="s">
        <v>8541</v>
      </c>
      <c r="Q1609">
        <v>90049</v>
      </c>
      <c r="R1609" t="s">
        <v>8542</v>
      </c>
      <c r="S1609" t="s">
        <v>7861</v>
      </c>
      <c r="T1609" t="s">
        <v>7736</v>
      </c>
    </row>
    <row r="1610" spans="1:20" x14ac:dyDescent="0.25">
      <c r="A1610" t="s">
        <v>2362</v>
      </c>
      <c r="B1610" s="2">
        <v>42479</v>
      </c>
      <c r="C1610" s="2">
        <v>42484</v>
      </c>
      <c r="D1610" t="s">
        <v>11</v>
      </c>
      <c r="E1610" t="s">
        <v>525</v>
      </c>
      <c r="F1610" t="s">
        <v>266</v>
      </c>
      <c r="G1610" s="1">
        <v>2272</v>
      </c>
      <c r="H1610">
        <v>4</v>
      </c>
      <c r="I1610">
        <v>0</v>
      </c>
      <c r="J1610" s="1">
        <v>10224</v>
      </c>
      <c r="K1610" t="s">
        <v>9128</v>
      </c>
      <c r="L1610" t="s">
        <v>9148</v>
      </c>
      <c r="M1610" t="s">
        <v>9266</v>
      </c>
      <c r="N1610" t="s">
        <v>8536</v>
      </c>
      <c r="O1610" t="s">
        <v>8540</v>
      </c>
      <c r="P1610" t="s">
        <v>8541</v>
      </c>
      <c r="Q1610">
        <v>90049</v>
      </c>
      <c r="R1610" t="s">
        <v>8542</v>
      </c>
      <c r="S1610" t="s">
        <v>7861</v>
      </c>
      <c r="T1610" t="s">
        <v>7736</v>
      </c>
    </row>
    <row r="1611" spans="1:20" x14ac:dyDescent="0.25">
      <c r="A1611" t="s">
        <v>2362</v>
      </c>
      <c r="B1611" s="2">
        <v>42479</v>
      </c>
      <c r="C1611" s="2">
        <v>42484</v>
      </c>
      <c r="D1611" t="s">
        <v>11</v>
      </c>
      <c r="E1611" t="s">
        <v>525</v>
      </c>
      <c r="F1611" t="s">
        <v>2365</v>
      </c>
      <c r="G1611" s="1">
        <v>9336</v>
      </c>
      <c r="H1611">
        <v>3</v>
      </c>
      <c r="I1611">
        <v>2</v>
      </c>
      <c r="J1611" s="1">
        <v>32676</v>
      </c>
      <c r="K1611" t="s">
        <v>9128</v>
      </c>
      <c r="L1611" t="s">
        <v>9142</v>
      </c>
      <c r="M1611" t="s">
        <v>10188</v>
      </c>
      <c r="N1611" t="s">
        <v>8536</v>
      </c>
      <c r="O1611" t="s">
        <v>8540</v>
      </c>
      <c r="P1611" t="s">
        <v>8541</v>
      </c>
      <c r="Q1611">
        <v>90049</v>
      </c>
      <c r="R1611" t="s">
        <v>8542</v>
      </c>
      <c r="S1611" t="s">
        <v>7861</v>
      </c>
      <c r="T1611" t="s">
        <v>7736</v>
      </c>
    </row>
    <row r="1612" spans="1:20" x14ac:dyDescent="0.25">
      <c r="A1612" t="s">
        <v>2366</v>
      </c>
      <c r="B1612" s="2">
        <v>41785</v>
      </c>
      <c r="C1612" s="2">
        <v>41789</v>
      </c>
      <c r="D1612" t="s">
        <v>19</v>
      </c>
      <c r="E1612" t="s">
        <v>2367</v>
      </c>
      <c r="F1612" t="s">
        <v>2350</v>
      </c>
      <c r="G1612" s="1">
        <v>290666</v>
      </c>
      <c r="H1612">
        <v>2</v>
      </c>
      <c r="I1612">
        <v>15</v>
      </c>
      <c r="J1612" s="1">
        <v>273568</v>
      </c>
      <c r="K1612" t="s">
        <v>9123</v>
      </c>
      <c r="L1612" t="s">
        <v>9124</v>
      </c>
      <c r="M1612" t="s">
        <v>10180</v>
      </c>
      <c r="N1612" t="s">
        <v>8536</v>
      </c>
      <c r="O1612" t="s">
        <v>8540</v>
      </c>
      <c r="P1612" t="s">
        <v>8541</v>
      </c>
      <c r="Q1612">
        <v>90008</v>
      </c>
      <c r="R1612" t="s">
        <v>8542</v>
      </c>
      <c r="S1612" t="s">
        <v>8242</v>
      </c>
      <c r="T1612" t="s">
        <v>7738</v>
      </c>
    </row>
    <row r="1613" spans="1:20" x14ac:dyDescent="0.25">
      <c r="A1613" t="s">
        <v>2366</v>
      </c>
      <c r="B1613" s="2">
        <v>41785</v>
      </c>
      <c r="C1613" s="2">
        <v>41789</v>
      </c>
      <c r="D1613" t="s">
        <v>19</v>
      </c>
      <c r="E1613" t="s">
        <v>2367</v>
      </c>
      <c r="F1613" t="s">
        <v>2368</v>
      </c>
      <c r="G1613" s="1">
        <v>201584</v>
      </c>
      <c r="H1613">
        <v>2</v>
      </c>
      <c r="I1613">
        <v>2</v>
      </c>
      <c r="J1613" s="1">
        <v>201584</v>
      </c>
      <c r="K1613" t="s">
        <v>9139</v>
      </c>
      <c r="L1613" t="s">
        <v>9140</v>
      </c>
      <c r="M1613" t="s">
        <v>10189</v>
      </c>
      <c r="N1613" t="s">
        <v>8536</v>
      </c>
      <c r="O1613" t="s">
        <v>8540</v>
      </c>
      <c r="P1613" t="s">
        <v>8541</v>
      </c>
      <c r="Q1613">
        <v>90008</v>
      </c>
      <c r="R1613" t="s">
        <v>8542</v>
      </c>
      <c r="S1613" t="s">
        <v>8242</v>
      </c>
      <c r="T1613" t="s">
        <v>7738</v>
      </c>
    </row>
    <row r="1614" spans="1:20" x14ac:dyDescent="0.25">
      <c r="A1614" t="s">
        <v>2366</v>
      </c>
      <c r="B1614" s="2">
        <v>41785</v>
      </c>
      <c r="C1614" s="2">
        <v>41789</v>
      </c>
      <c r="D1614" t="s">
        <v>19</v>
      </c>
      <c r="E1614" t="s">
        <v>2367</v>
      </c>
      <c r="F1614" t="s">
        <v>139</v>
      </c>
      <c r="G1614" s="1">
        <v>83984</v>
      </c>
      <c r="H1614">
        <v>2</v>
      </c>
      <c r="I1614">
        <v>2</v>
      </c>
      <c r="J1614" s="1">
        <v>31494</v>
      </c>
      <c r="K1614" t="s">
        <v>9139</v>
      </c>
      <c r="L1614" t="s">
        <v>9140</v>
      </c>
      <c r="M1614" t="s">
        <v>9206</v>
      </c>
      <c r="N1614" t="s">
        <v>8536</v>
      </c>
      <c r="O1614" t="s">
        <v>8540</v>
      </c>
      <c r="P1614" t="s">
        <v>8541</v>
      </c>
      <c r="Q1614">
        <v>90008</v>
      </c>
      <c r="R1614" t="s">
        <v>8542</v>
      </c>
      <c r="S1614" t="s">
        <v>8242</v>
      </c>
      <c r="T1614" t="s">
        <v>7738</v>
      </c>
    </row>
    <row r="1615" spans="1:20" x14ac:dyDescent="0.25">
      <c r="A1615" t="s">
        <v>2369</v>
      </c>
      <c r="B1615" s="2">
        <v>43090</v>
      </c>
      <c r="C1615" s="2">
        <v>43094</v>
      </c>
      <c r="D1615" t="s">
        <v>19</v>
      </c>
      <c r="E1615" t="s">
        <v>2097</v>
      </c>
      <c r="F1615" t="s">
        <v>775</v>
      </c>
      <c r="G1615" s="1">
        <v>100002</v>
      </c>
      <c r="H1615">
        <v>7</v>
      </c>
      <c r="I1615">
        <v>0</v>
      </c>
      <c r="J1615" s="1">
        <v>2900058</v>
      </c>
      <c r="K1615" t="s">
        <v>9128</v>
      </c>
      <c r="L1615" t="s">
        <v>9133</v>
      </c>
      <c r="M1615" t="s">
        <v>9526</v>
      </c>
      <c r="N1615" t="s">
        <v>8536</v>
      </c>
      <c r="O1615" t="s">
        <v>8763</v>
      </c>
      <c r="P1615" t="s">
        <v>8541</v>
      </c>
      <c r="Q1615">
        <v>94601</v>
      </c>
      <c r="R1615" t="s">
        <v>8542</v>
      </c>
      <c r="S1615" t="s">
        <v>8191</v>
      </c>
      <c r="T1615" t="s">
        <v>7738</v>
      </c>
    </row>
    <row r="1616" spans="1:20" x14ac:dyDescent="0.25">
      <c r="A1616" t="s">
        <v>2370</v>
      </c>
      <c r="B1616" s="2">
        <v>42444</v>
      </c>
      <c r="C1616" s="2">
        <v>42448</v>
      </c>
      <c r="D1616" t="s">
        <v>19</v>
      </c>
      <c r="E1616" t="s">
        <v>2254</v>
      </c>
      <c r="F1616" t="s">
        <v>2371</v>
      </c>
      <c r="G1616" s="1">
        <v>83976</v>
      </c>
      <c r="H1616">
        <v>3</v>
      </c>
      <c r="I1616">
        <v>2</v>
      </c>
      <c r="J1616" s="1">
        <v>-136461</v>
      </c>
      <c r="K1616" t="s">
        <v>9139</v>
      </c>
      <c r="L1616" t="s">
        <v>9162</v>
      </c>
      <c r="M1616" t="s">
        <v>10190</v>
      </c>
      <c r="N1616" t="s">
        <v>8536</v>
      </c>
      <c r="O1616" t="s">
        <v>8559</v>
      </c>
      <c r="P1616" t="s">
        <v>8560</v>
      </c>
      <c r="Q1616">
        <v>19143</v>
      </c>
      <c r="R1616" t="s">
        <v>8561</v>
      </c>
      <c r="S1616" t="s">
        <v>8222</v>
      </c>
      <c r="T1616" t="s">
        <v>7744</v>
      </c>
    </row>
    <row r="1617" spans="1:20" x14ac:dyDescent="0.25">
      <c r="A1617" t="s">
        <v>2372</v>
      </c>
      <c r="B1617" s="2">
        <v>42226</v>
      </c>
      <c r="C1617" s="2">
        <v>42232</v>
      </c>
      <c r="D1617" t="s">
        <v>19</v>
      </c>
      <c r="E1617" t="s">
        <v>2090</v>
      </c>
      <c r="F1617" t="s">
        <v>1112</v>
      </c>
      <c r="G1617" s="1">
        <v>375</v>
      </c>
      <c r="H1617">
        <v>1</v>
      </c>
      <c r="I1617">
        <v>0</v>
      </c>
      <c r="J1617" s="1">
        <v>18</v>
      </c>
      <c r="K1617" t="s">
        <v>9128</v>
      </c>
      <c r="L1617" t="s">
        <v>9129</v>
      </c>
      <c r="M1617" t="s">
        <v>9686</v>
      </c>
      <c r="N1617" t="s">
        <v>8536</v>
      </c>
      <c r="O1617" t="s">
        <v>8568</v>
      </c>
      <c r="P1617" t="s">
        <v>8569</v>
      </c>
      <c r="Q1617">
        <v>55122</v>
      </c>
      <c r="R1617" t="s">
        <v>8551</v>
      </c>
      <c r="S1617" t="s">
        <v>8189</v>
      </c>
      <c r="T1617" t="s">
        <v>7744</v>
      </c>
    </row>
    <row r="1618" spans="1:20" x14ac:dyDescent="0.25">
      <c r="A1618" t="s">
        <v>2372</v>
      </c>
      <c r="B1618" s="2">
        <v>42226</v>
      </c>
      <c r="C1618" s="2">
        <v>42232</v>
      </c>
      <c r="D1618" t="s">
        <v>19</v>
      </c>
      <c r="E1618" t="s">
        <v>2090</v>
      </c>
      <c r="F1618" t="s">
        <v>520</v>
      </c>
      <c r="G1618" s="1">
        <v>414</v>
      </c>
      <c r="H1618">
        <v>4</v>
      </c>
      <c r="I1618">
        <v>0</v>
      </c>
      <c r="J1618" s="1">
        <v>19872</v>
      </c>
      <c r="K1618" t="s">
        <v>9128</v>
      </c>
      <c r="L1618" t="s">
        <v>9129</v>
      </c>
      <c r="M1618" t="s">
        <v>9396</v>
      </c>
      <c r="N1618" t="s">
        <v>8536</v>
      </c>
      <c r="O1618" t="s">
        <v>8568</v>
      </c>
      <c r="P1618" t="s">
        <v>8569</v>
      </c>
      <c r="Q1618">
        <v>55122</v>
      </c>
      <c r="R1618" t="s">
        <v>8551</v>
      </c>
      <c r="S1618" t="s">
        <v>8189</v>
      </c>
      <c r="T1618" t="s">
        <v>7744</v>
      </c>
    </row>
    <row r="1619" spans="1:20" x14ac:dyDescent="0.25">
      <c r="A1619" t="s">
        <v>2372</v>
      </c>
      <c r="B1619" s="2">
        <v>42226</v>
      </c>
      <c r="C1619" s="2">
        <v>42232</v>
      </c>
      <c r="D1619" t="s">
        <v>19</v>
      </c>
      <c r="E1619" t="s">
        <v>2090</v>
      </c>
      <c r="F1619" t="s">
        <v>2373</v>
      </c>
      <c r="G1619" s="1">
        <v>2979</v>
      </c>
      <c r="H1619">
        <v>3</v>
      </c>
      <c r="I1619">
        <v>0</v>
      </c>
      <c r="J1619" s="1">
        <v>125118</v>
      </c>
      <c r="K1619" t="s">
        <v>9128</v>
      </c>
      <c r="L1619" t="s">
        <v>9137</v>
      </c>
      <c r="M1619" t="s">
        <v>10191</v>
      </c>
      <c r="N1619" t="s">
        <v>8536</v>
      </c>
      <c r="O1619" t="s">
        <v>8568</v>
      </c>
      <c r="P1619" t="s">
        <v>8569</v>
      </c>
      <c r="Q1619">
        <v>55122</v>
      </c>
      <c r="R1619" t="s">
        <v>8551</v>
      </c>
      <c r="S1619" t="s">
        <v>8189</v>
      </c>
      <c r="T1619" t="s">
        <v>7744</v>
      </c>
    </row>
    <row r="1620" spans="1:20" x14ac:dyDescent="0.25">
      <c r="A1620" t="s">
        <v>2374</v>
      </c>
      <c r="B1620" s="2">
        <v>42623</v>
      </c>
      <c r="C1620" s="2">
        <v>42627</v>
      </c>
      <c r="D1620" t="s">
        <v>11</v>
      </c>
      <c r="E1620" t="s">
        <v>196</v>
      </c>
      <c r="F1620" t="s">
        <v>2375</v>
      </c>
      <c r="G1620" s="1">
        <v>5948</v>
      </c>
      <c r="H1620">
        <v>2</v>
      </c>
      <c r="I1620">
        <v>0</v>
      </c>
      <c r="J1620" s="1">
        <v>8922</v>
      </c>
      <c r="K1620" t="s">
        <v>9128</v>
      </c>
      <c r="L1620" t="s">
        <v>9133</v>
      </c>
      <c r="M1620" t="s">
        <v>10192</v>
      </c>
      <c r="N1620" t="s">
        <v>8536</v>
      </c>
      <c r="O1620" t="s">
        <v>8576</v>
      </c>
      <c r="P1620" t="s">
        <v>8577</v>
      </c>
      <c r="Q1620">
        <v>10011</v>
      </c>
      <c r="R1620" t="s">
        <v>8561</v>
      </c>
      <c r="S1620" t="s">
        <v>7781</v>
      </c>
      <c r="T1620" t="s">
        <v>7744</v>
      </c>
    </row>
    <row r="1621" spans="1:20" x14ac:dyDescent="0.25">
      <c r="A1621" t="s">
        <v>2374</v>
      </c>
      <c r="B1621" s="2">
        <v>42623</v>
      </c>
      <c r="C1621" s="2">
        <v>42627</v>
      </c>
      <c r="D1621" t="s">
        <v>11</v>
      </c>
      <c r="E1621" t="s">
        <v>196</v>
      </c>
      <c r="F1621" t="s">
        <v>2376</v>
      </c>
      <c r="G1621" s="1">
        <v>669</v>
      </c>
      <c r="H1621">
        <v>1</v>
      </c>
      <c r="I1621">
        <v>0</v>
      </c>
      <c r="J1621" s="1">
        <v>30774</v>
      </c>
      <c r="K1621" t="s">
        <v>9128</v>
      </c>
      <c r="L1621" t="s">
        <v>9148</v>
      </c>
      <c r="M1621" t="s">
        <v>10193</v>
      </c>
      <c r="N1621" t="s">
        <v>8536</v>
      </c>
      <c r="O1621" t="s">
        <v>8576</v>
      </c>
      <c r="P1621" t="s">
        <v>8577</v>
      </c>
      <c r="Q1621">
        <v>10011</v>
      </c>
      <c r="R1621" t="s">
        <v>8561</v>
      </c>
      <c r="S1621" t="s">
        <v>7781</v>
      </c>
      <c r="T1621" t="s">
        <v>7744</v>
      </c>
    </row>
    <row r="1622" spans="1:20" x14ac:dyDescent="0.25">
      <c r="A1622" t="s">
        <v>2377</v>
      </c>
      <c r="B1622" s="2">
        <v>42924</v>
      </c>
      <c r="C1622" s="2">
        <v>42931</v>
      </c>
      <c r="D1622" t="s">
        <v>19</v>
      </c>
      <c r="E1622" t="s">
        <v>2378</v>
      </c>
      <c r="F1622" t="s">
        <v>2379</v>
      </c>
      <c r="G1622" s="1">
        <v>19846</v>
      </c>
      <c r="H1622">
        <v>2</v>
      </c>
      <c r="I1622">
        <v>0</v>
      </c>
      <c r="J1622" s="1">
        <v>9923</v>
      </c>
      <c r="K1622" t="s">
        <v>9123</v>
      </c>
      <c r="L1622" t="s">
        <v>9135</v>
      </c>
      <c r="M1622" t="s">
        <v>10194</v>
      </c>
      <c r="N1622" t="s">
        <v>8536</v>
      </c>
      <c r="O1622" t="s">
        <v>8820</v>
      </c>
      <c r="P1622" t="s">
        <v>8548</v>
      </c>
      <c r="Q1622">
        <v>98031</v>
      </c>
      <c r="R1622" t="s">
        <v>8542</v>
      </c>
      <c r="S1622" t="s">
        <v>8243</v>
      </c>
      <c r="T1622" t="s">
        <v>7736</v>
      </c>
    </row>
    <row r="1623" spans="1:20" x14ac:dyDescent="0.25">
      <c r="A1623" t="s">
        <v>2377</v>
      </c>
      <c r="B1623" s="2">
        <v>42924</v>
      </c>
      <c r="C1623" s="2">
        <v>42931</v>
      </c>
      <c r="D1623" t="s">
        <v>19</v>
      </c>
      <c r="E1623" t="s">
        <v>2378</v>
      </c>
      <c r="F1623" t="s">
        <v>1030</v>
      </c>
      <c r="G1623" s="1">
        <v>78648</v>
      </c>
      <c r="H1623">
        <v>8</v>
      </c>
      <c r="I1623">
        <v>0</v>
      </c>
      <c r="J1623" s="1">
        <v>3853752</v>
      </c>
      <c r="K1623" t="s">
        <v>9128</v>
      </c>
      <c r="L1623" t="s">
        <v>9129</v>
      </c>
      <c r="M1623" t="s">
        <v>9647</v>
      </c>
      <c r="N1623" t="s">
        <v>8536</v>
      </c>
      <c r="O1623" t="s">
        <v>8820</v>
      </c>
      <c r="P1623" t="s">
        <v>8548</v>
      </c>
      <c r="Q1623">
        <v>98031</v>
      </c>
      <c r="R1623" t="s">
        <v>8542</v>
      </c>
      <c r="S1623" t="s">
        <v>8243</v>
      </c>
      <c r="T1623" t="s">
        <v>7736</v>
      </c>
    </row>
    <row r="1624" spans="1:20" x14ac:dyDescent="0.25">
      <c r="A1624" t="s">
        <v>2377</v>
      </c>
      <c r="B1624" s="2">
        <v>42924</v>
      </c>
      <c r="C1624" s="2">
        <v>42931</v>
      </c>
      <c r="D1624" t="s">
        <v>19</v>
      </c>
      <c r="E1624" t="s">
        <v>2378</v>
      </c>
      <c r="F1624" t="s">
        <v>1005</v>
      </c>
      <c r="G1624" s="1">
        <v>23168</v>
      </c>
      <c r="H1624">
        <v>2</v>
      </c>
      <c r="I1624">
        <v>2</v>
      </c>
      <c r="J1624" s="1">
        <v>78192</v>
      </c>
      <c r="K1624" t="s">
        <v>9128</v>
      </c>
      <c r="L1624" t="s">
        <v>9142</v>
      </c>
      <c r="M1624" t="s">
        <v>9636</v>
      </c>
      <c r="N1624" t="s">
        <v>8536</v>
      </c>
      <c r="O1624" t="s">
        <v>8820</v>
      </c>
      <c r="P1624" t="s">
        <v>8548</v>
      </c>
      <c r="Q1624">
        <v>98031</v>
      </c>
      <c r="R1624" t="s">
        <v>8542</v>
      </c>
      <c r="S1624" t="s">
        <v>8243</v>
      </c>
      <c r="T1624" t="s">
        <v>7736</v>
      </c>
    </row>
    <row r="1625" spans="1:20" x14ac:dyDescent="0.25">
      <c r="A1625" t="s">
        <v>2377</v>
      </c>
      <c r="B1625" s="2">
        <v>42924</v>
      </c>
      <c r="C1625" s="2">
        <v>42931</v>
      </c>
      <c r="D1625" t="s">
        <v>19</v>
      </c>
      <c r="E1625" t="s">
        <v>2378</v>
      </c>
      <c r="F1625" t="s">
        <v>2380</v>
      </c>
      <c r="G1625" s="1">
        <v>500</v>
      </c>
      <c r="H1625">
        <v>2</v>
      </c>
      <c r="I1625">
        <v>0</v>
      </c>
      <c r="J1625" s="1">
        <v>105</v>
      </c>
      <c r="K1625" t="s">
        <v>9139</v>
      </c>
      <c r="L1625" t="s">
        <v>9162</v>
      </c>
      <c r="M1625" t="s">
        <v>10195</v>
      </c>
      <c r="N1625" t="s">
        <v>8536</v>
      </c>
      <c r="O1625" t="s">
        <v>8820</v>
      </c>
      <c r="P1625" t="s">
        <v>8548</v>
      </c>
      <c r="Q1625">
        <v>98031</v>
      </c>
      <c r="R1625" t="s">
        <v>8542</v>
      </c>
      <c r="S1625" t="s">
        <v>8243</v>
      </c>
      <c r="T1625" t="s">
        <v>7736</v>
      </c>
    </row>
    <row r="1626" spans="1:20" x14ac:dyDescent="0.25">
      <c r="A1626" t="s">
        <v>2381</v>
      </c>
      <c r="B1626" s="2">
        <v>42357</v>
      </c>
      <c r="C1626" s="2">
        <v>42362</v>
      </c>
      <c r="D1626" t="s">
        <v>19</v>
      </c>
      <c r="E1626" t="s">
        <v>2382</v>
      </c>
      <c r="F1626" t="s">
        <v>2125</v>
      </c>
      <c r="G1626" s="1">
        <v>67596</v>
      </c>
      <c r="H1626">
        <v>5</v>
      </c>
      <c r="I1626">
        <v>2</v>
      </c>
      <c r="J1626" s="1">
        <v>84495</v>
      </c>
      <c r="K1626" t="s">
        <v>9139</v>
      </c>
      <c r="L1626" t="s">
        <v>9140</v>
      </c>
      <c r="M1626" t="s">
        <v>10108</v>
      </c>
      <c r="N1626" t="s">
        <v>8536</v>
      </c>
      <c r="O1626" t="s">
        <v>8540</v>
      </c>
      <c r="P1626" t="s">
        <v>8541</v>
      </c>
      <c r="Q1626">
        <v>90049</v>
      </c>
      <c r="R1626" t="s">
        <v>8542</v>
      </c>
      <c r="S1626" t="s">
        <v>8244</v>
      </c>
      <c r="T1626" t="s">
        <v>7736</v>
      </c>
    </row>
    <row r="1627" spans="1:20" x14ac:dyDescent="0.25">
      <c r="A1627" t="s">
        <v>2381</v>
      </c>
      <c r="B1627" s="2">
        <v>42357</v>
      </c>
      <c r="C1627" s="2">
        <v>42362</v>
      </c>
      <c r="D1627" t="s">
        <v>19</v>
      </c>
      <c r="E1627" t="s">
        <v>2382</v>
      </c>
      <c r="F1627" t="s">
        <v>1447</v>
      </c>
      <c r="G1627" s="1">
        <v>126585</v>
      </c>
      <c r="H1627">
        <v>3</v>
      </c>
      <c r="I1627">
        <v>0</v>
      </c>
      <c r="J1627" s="1">
        <v>556974</v>
      </c>
      <c r="K1627" t="s">
        <v>9139</v>
      </c>
      <c r="L1627" t="s">
        <v>9162</v>
      </c>
      <c r="M1627" t="s">
        <v>9833</v>
      </c>
      <c r="N1627" t="s">
        <v>8536</v>
      </c>
      <c r="O1627" t="s">
        <v>8540</v>
      </c>
      <c r="P1627" t="s">
        <v>8541</v>
      </c>
      <c r="Q1627">
        <v>90049</v>
      </c>
      <c r="R1627" t="s">
        <v>8542</v>
      </c>
      <c r="S1627" t="s">
        <v>8244</v>
      </c>
      <c r="T1627" t="s">
        <v>7736</v>
      </c>
    </row>
    <row r="1628" spans="1:20" x14ac:dyDescent="0.25">
      <c r="A1628" t="s">
        <v>2383</v>
      </c>
      <c r="B1628" s="2">
        <v>42324</v>
      </c>
      <c r="C1628" s="2">
        <v>42330</v>
      </c>
      <c r="D1628" t="s">
        <v>19</v>
      </c>
      <c r="E1628" t="s">
        <v>781</v>
      </c>
      <c r="F1628" t="s">
        <v>1119</v>
      </c>
      <c r="G1628" s="1">
        <v>52325</v>
      </c>
      <c r="H1628">
        <v>5</v>
      </c>
      <c r="I1628">
        <v>0</v>
      </c>
      <c r="J1628" s="1">
        <v>1412775</v>
      </c>
      <c r="K1628" t="s">
        <v>9128</v>
      </c>
      <c r="L1628" t="s">
        <v>9144</v>
      </c>
      <c r="M1628" t="s">
        <v>9688</v>
      </c>
      <c r="N1628" t="s">
        <v>8536</v>
      </c>
      <c r="O1628" t="s">
        <v>8576</v>
      </c>
      <c r="P1628" t="s">
        <v>8577</v>
      </c>
      <c r="Q1628">
        <v>10011</v>
      </c>
      <c r="R1628" t="s">
        <v>8561</v>
      </c>
      <c r="S1628" t="s">
        <v>7916</v>
      </c>
      <c r="T1628" t="s">
        <v>7744</v>
      </c>
    </row>
    <row r="1629" spans="1:20" x14ac:dyDescent="0.25">
      <c r="A1629" t="s">
        <v>2384</v>
      </c>
      <c r="B1629" s="2">
        <v>42271</v>
      </c>
      <c r="C1629" s="2">
        <v>42277</v>
      </c>
      <c r="D1629" t="s">
        <v>19</v>
      </c>
      <c r="E1629" t="s">
        <v>2385</v>
      </c>
      <c r="F1629" t="s">
        <v>1845</v>
      </c>
      <c r="G1629" s="1">
        <v>5175</v>
      </c>
      <c r="H1629">
        <v>6</v>
      </c>
      <c r="I1629">
        <v>0</v>
      </c>
      <c r="J1629" s="1">
        <v>15525</v>
      </c>
      <c r="K1629" t="s">
        <v>9123</v>
      </c>
      <c r="L1629" t="s">
        <v>9126</v>
      </c>
      <c r="M1629" t="s">
        <v>9996</v>
      </c>
      <c r="N1629" t="s">
        <v>8536</v>
      </c>
      <c r="O1629" t="s">
        <v>8821</v>
      </c>
      <c r="P1629" t="s">
        <v>8623</v>
      </c>
      <c r="Q1629">
        <v>70506</v>
      </c>
      <c r="R1629" t="s">
        <v>8539</v>
      </c>
      <c r="S1629" t="s">
        <v>8245</v>
      </c>
      <c r="T1629" t="s">
        <v>7736</v>
      </c>
    </row>
    <row r="1630" spans="1:20" x14ac:dyDescent="0.25">
      <c r="A1630" t="s">
        <v>2386</v>
      </c>
      <c r="B1630" s="2">
        <v>42907</v>
      </c>
      <c r="C1630" s="2">
        <v>42911</v>
      </c>
      <c r="D1630" t="s">
        <v>11</v>
      </c>
      <c r="E1630" t="s">
        <v>1051</v>
      </c>
      <c r="F1630" t="s">
        <v>2387</v>
      </c>
      <c r="G1630" s="1">
        <v>1792</v>
      </c>
      <c r="H1630">
        <v>5</v>
      </c>
      <c r="I1630">
        <v>2</v>
      </c>
      <c r="J1630" s="1">
        <v>2464</v>
      </c>
      <c r="K1630" t="s">
        <v>9123</v>
      </c>
      <c r="L1630" t="s">
        <v>9135</v>
      </c>
      <c r="M1630" t="s">
        <v>10196</v>
      </c>
      <c r="N1630" t="s">
        <v>8536</v>
      </c>
      <c r="O1630" t="s">
        <v>8717</v>
      </c>
      <c r="P1630" t="s">
        <v>8604</v>
      </c>
      <c r="Q1630">
        <v>44105</v>
      </c>
      <c r="R1630" t="s">
        <v>8561</v>
      </c>
      <c r="S1630" t="s">
        <v>7976</v>
      </c>
      <c r="T1630" t="s">
        <v>7736</v>
      </c>
    </row>
    <row r="1631" spans="1:20" x14ac:dyDescent="0.25">
      <c r="A1631" t="s">
        <v>2386</v>
      </c>
      <c r="B1631" s="2">
        <v>42907</v>
      </c>
      <c r="C1631" s="2">
        <v>42911</v>
      </c>
      <c r="D1631" t="s">
        <v>11</v>
      </c>
      <c r="E1631" t="s">
        <v>1051</v>
      </c>
      <c r="F1631" t="s">
        <v>1490</v>
      </c>
      <c r="G1631" s="1">
        <v>41256</v>
      </c>
      <c r="H1631">
        <v>6</v>
      </c>
      <c r="I1631">
        <v>7</v>
      </c>
      <c r="J1631" s="1">
        <v>-3438</v>
      </c>
      <c r="K1631" t="s">
        <v>9128</v>
      </c>
      <c r="L1631" t="s">
        <v>9142</v>
      </c>
      <c r="M1631" t="s">
        <v>9847</v>
      </c>
      <c r="N1631" t="s">
        <v>8536</v>
      </c>
      <c r="O1631" t="s">
        <v>8717</v>
      </c>
      <c r="P1631" t="s">
        <v>8604</v>
      </c>
      <c r="Q1631">
        <v>44105</v>
      </c>
      <c r="R1631" t="s">
        <v>8561</v>
      </c>
      <c r="S1631" t="s">
        <v>7976</v>
      </c>
      <c r="T1631" t="s">
        <v>7736</v>
      </c>
    </row>
    <row r="1632" spans="1:20" x14ac:dyDescent="0.25">
      <c r="A1632" t="s">
        <v>2388</v>
      </c>
      <c r="B1632" s="2">
        <v>42498</v>
      </c>
      <c r="C1632" s="2">
        <v>42498</v>
      </c>
      <c r="D1632" t="s">
        <v>654</v>
      </c>
      <c r="E1632" t="s">
        <v>229</v>
      </c>
      <c r="F1632" t="s">
        <v>2389</v>
      </c>
      <c r="G1632" s="1">
        <v>1006056</v>
      </c>
      <c r="H1632">
        <v>3</v>
      </c>
      <c r="I1632">
        <v>2</v>
      </c>
      <c r="J1632" s="1">
        <v>880299</v>
      </c>
      <c r="K1632" t="s">
        <v>9128</v>
      </c>
      <c r="L1632" t="s">
        <v>9133</v>
      </c>
      <c r="M1632" t="s">
        <v>10197</v>
      </c>
      <c r="N1632" t="s">
        <v>8536</v>
      </c>
      <c r="O1632" t="s">
        <v>8717</v>
      </c>
      <c r="P1632" t="s">
        <v>8604</v>
      </c>
      <c r="Q1632">
        <v>44105</v>
      </c>
      <c r="R1632" t="s">
        <v>8561</v>
      </c>
      <c r="S1632" t="s">
        <v>7790</v>
      </c>
      <c r="T1632" t="s">
        <v>7736</v>
      </c>
    </row>
    <row r="1633" spans="1:20" x14ac:dyDescent="0.25">
      <c r="A1633" t="s">
        <v>2388</v>
      </c>
      <c r="B1633" s="2">
        <v>42498</v>
      </c>
      <c r="C1633" s="2">
        <v>42498</v>
      </c>
      <c r="D1633" t="s">
        <v>654</v>
      </c>
      <c r="E1633" t="s">
        <v>229</v>
      </c>
      <c r="F1633" t="s">
        <v>968</v>
      </c>
      <c r="G1633" s="1">
        <v>10688</v>
      </c>
      <c r="H1633">
        <v>2</v>
      </c>
      <c r="I1633">
        <v>2</v>
      </c>
      <c r="J1633" s="1">
        <v>37408</v>
      </c>
      <c r="K1633" t="s">
        <v>9128</v>
      </c>
      <c r="L1633" t="s">
        <v>9148</v>
      </c>
      <c r="M1633" t="s">
        <v>9621</v>
      </c>
      <c r="N1633" t="s">
        <v>8536</v>
      </c>
      <c r="O1633" t="s">
        <v>8717</v>
      </c>
      <c r="P1633" t="s">
        <v>8604</v>
      </c>
      <c r="Q1633">
        <v>44105</v>
      </c>
      <c r="R1633" t="s">
        <v>8561</v>
      </c>
      <c r="S1633" t="s">
        <v>7790</v>
      </c>
      <c r="T1633" t="s">
        <v>7736</v>
      </c>
    </row>
    <row r="1634" spans="1:20" x14ac:dyDescent="0.25">
      <c r="A1634" t="s">
        <v>2388</v>
      </c>
      <c r="B1634" s="2">
        <v>42498</v>
      </c>
      <c r="C1634" s="2">
        <v>42498</v>
      </c>
      <c r="D1634" t="s">
        <v>654</v>
      </c>
      <c r="E1634" t="s">
        <v>229</v>
      </c>
      <c r="F1634" t="s">
        <v>1006</v>
      </c>
      <c r="G1634" s="1">
        <v>10368</v>
      </c>
      <c r="H1634">
        <v>2</v>
      </c>
      <c r="I1634">
        <v>2</v>
      </c>
      <c r="J1634" s="1">
        <v>36288</v>
      </c>
      <c r="K1634" t="s">
        <v>9128</v>
      </c>
      <c r="L1634" t="s">
        <v>9148</v>
      </c>
      <c r="M1634" t="s">
        <v>9637</v>
      </c>
      <c r="N1634" t="s">
        <v>8536</v>
      </c>
      <c r="O1634" t="s">
        <v>8717</v>
      </c>
      <c r="P1634" t="s">
        <v>8604</v>
      </c>
      <c r="Q1634">
        <v>44105</v>
      </c>
      <c r="R1634" t="s">
        <v>8561</v>
      </c>
      <c r="S1634" t="s">
        <v>7790</v>
      </c>
      <c r="T1634" t="s">
        <v>7736</v>
      </c>
    </row>
    <row r="1635" spans="1:20" x14ac:dyDescent="0.25">
      <c r="A1635" t="s">
        <v>2388</v>
      </c>
      <c r="B1635" s="2">
        <v>42498</v>
      </c>
      <c r="C1635" s="2">
        <v>42498</v>
      </c>
      <c r="D1635" t="s">
        <v>654</v>
      </c>
      <c r="E1635" t="s">
        <v>229</v>
      </c>
      <c r="F1635" t="s">
        <v>2054</v>
      </c>
      <c r="G1635" s="1">
        <v>2512</v>
      </c>
      <c r="H1635">
        <v>2</v>
      </c>
      <c r="I1635">
        <v>2</v>
      </c>
      <c r="J1635" s="1">
        <v>157</v>
      </c>
      <c r="K1635" t="s">
        <v>9128</v>
      </c>
      <c r="L1635" t="s">
        <v>9133</v>
      </c>
      <c r="M1635" t="s">
        <v>10081</v>
      </c>
      <c r="N1635" t="s">
        <v>8536</v>
      </c>
      <c r="O1635" t="s">
        <v>8717</v>
      </c>
      <c r="P1635" t="s">
        <v>8604</v>
      </c>
      <c r="Q1635">
        <v>44105</v>
      </c>
      <c r="R1635" t="s">
        <v>8561</v>
      </c>
      <c r="S1635" t="s">
        <v>7790</v>
      </c>
      <c r="T1635" t="s">
        <v>7736</v>
      </c>
    </row>
    <row r="1636" spans="1:20" x14ac:dyDescent="0.25">
      <c r="A1636" t="s">
        <v>2388</v>
      </c>
      <c r="B1636" s="2">
        <v>42498</v>
      </c>
      <c r="C1636" s="2">
        <v>42498</v>
      </c>
      <c r="D1636" t="s">
        <v>654</v>
      </c>
      <c r="E1636" t="s">
        <v>229</v>
      </c>
      <c r="F1636" t="s">
        <v>962</v>
      </c>
      <c r="G1636" s="1">
        <v>58112</v>
      </c>
      <c r="H1636">
        <v>2</v>
      </c>
      <c r="I1636">
        <v>2</v>
      </c>
      <c r="J1636" s="1">
        <v>7264</v>
      </c>
      <c r="K1636" t="s">
        <v>9139</v>
      </c>
      <c r="L1636" t="s">
        <v>9162</v>
      </c>
      <c r="M1636" t="s">
        <v>9617</v>
      </c>
      <c r="N1636" t="s">
        <v>8536</v>
      </c>
      <c r="O1636" t="s">
        <v>8717</v>
      </c>
      <c r="P1636" t="s">
        <v>8604</v>
      </c>
      <c r="Q1636">
        <v>44105</v>
      </c>
      <c r="R1636" t="s">
        <v>8561</v>
      </c>
      <c r="S1636" t="s">
        <v>7790</v>
      </c>
      <c r="T1636" t="s">
        <v>7736</v>
      </c>
    </row>
    <row r="1637" spans="1:20" x14ac:dyDescent="0.25">
      <c r="A1637" t="s">
        <v>2390</v>
      </c>
      <c r="B1637" s="2">
        <v>41969</v>
      </c>
      <c r="C1637" s="2">
        <v>41975</v>
      </c>
      <c r="D1637" t="s">
        <v>19</v>
      </c>
      <c r="E1637" t="s">
        <v>2391</v>
      </c>
      <c r="F1637" t="s">
        <v>1656</v>
      </c>
      <c r="G1637" s="1">
        <v>15552</v>
      </c>
      <c r="H1637">
        <v>3</v>
      </c>
      <c r="I1637">
        <v>2</v>
      </c>
      <c r="J1637" s="1">
        <v>54432</v>
      </c>
      <c r="K1637" t="s">
        <v>9128</v>
      </c>
      <c r="L1637" t="s">
        <v>9148</v>
      </c>
      <c r="M1637" t="s">
        <v>9914</v>
      </c>
      <c r="N1637" t="s">
        <v>8536</v>
      </c>
      <c r="O1637" t="s">
        <v>8822</v>
      </c>
      <c r="P1637" t="s">
        <v>8595</v>
      </c>
      <c r="Q1637">
        <v>97224</v>
      </c>
      <c r="R1637" t="s">
        <v>8542</v>
      </c>
      <c r="S1637" t="s">
        <v>8246</v>
      </c>
      <c r="T1637" t="s">
        <v>7736</v>
      </c>
    </row>
    <row r="1638" spans="1:20" x14ac:dyDescent="0.25">
      <c r="A1638" t="s">
        <v>2390</v>
      </c>
      <c r="B1638" s="2">
        <v>41969</v>
      </c>
      <c r="C1638" s="2">
        <v>41975</v>
      </c>
      <c r="D1638" t="s">
        <v>19</v>
      </c>
      <c r="E1638" t="s">
        <v>2391</v>
      </c>
      <c r="F1638" t="s">
        <v>1581</v>
      </c>
      <c r="G1638" s="1">
        <v>66908</v>
      </c>
      <c r="H1638">
        <v>5</v>
      </c>
      <c r="I1638">
        <v>2</v>
      </c>
      <c r="J1638" s="1">
        <v>-16727</v>
      </c>
      <c r="K1638" t="s">
        <v>9128</v>
      </c>
      <c r="L1638" t="s">
        <v>9133</v>
      </c>
      <c r="M1638" t="s">
        <v>9885</v>
      </c>
      <c r="N1638" t="s">
        <v>8536</v>
      </c>
      <c r="O1638" t="s">
        <v>8822</v>
      </c>
      <c r="P1638" t="s">
        <v>8595</v>
      </c>
      <c r="Q1638">
        <v>97224</v>
      </c>
      <c r="R1638" t="s">
        <v>8542</v>
      </c>
      <c r="S1638" t="s">
        <v>8246</v>
      </c>
      <c r="T1638" t="s">
        <v>7736</v>
      </c>
    </row>
    <row r="1639" spans="1:20" x14ac:dyDescent="0.25">
      <c r="A1639" t="s">
        <v>2390</v>
      </c>
      <c r="B1639" s="2">
        <v>41969</v>
      </c>
      <c r="C1639" s="2">
        <v>41975</v>
      </c>
      <c r="D1639" t="s">
        <v>19</v>
      </c>
      <c r="E1639" t="s">
        <v>2391</v>
      </c>
      <c r="F1639" t="s">
        <v>2392</v>
      </c>
      <c r="G1639" s="1">
        <v>438336</v>
      </c>
      <c r="H1639">
        <v>4</v>
      </c>
      <c r="I1639">
        <v>2</v>
      </c>
      <c r="J1639" s="1">
        <v>-876672</v>
      </c>
      <c r="K1639" t="s">
        <v>9139</v>
      </c>
      <c r="L1639" t="s">
        <v>9140</v>
      </c>
      <c r="M1639" t="s">
        <v>10198</v>
      </c>
      <c r="N1639" t="s">
        <v>8536</v>
      </c>
      <c r="O1639" t="s">
        <v>8822</v>
      </c>
      <c r="P1639" t="s">
        <v>8595</v>
      </c>
      <c r="Q1639">
        <v>97224</v>
      </c>
      <c r="R1639" t="s">
        <v>8542</v>
      </c>
      <c r="S1639" t="s">
        <v>8246</v>
      </c>
      <c r="T1639" t="s">
        <v>7736</v>
      </c>
    </row>
    <row r="1640" spans="1:20" x14ac:dyDescent="0.25">
      <c r="A1640" t="s">
        <v>2393</v>
      </c>
      <c r="B1640" s="2">
        <v>42516</v>
      </c>
      <c r="C1640" s="2">
        <v>42522</v>
      </c>
      <c r="D1640" t="s">
        <v>19</v>
      </c>
      <c r="E1640" t="s">
        <v>2394</v>
      </c>
      <c r="F1640" t="s">
        <v>2395</v>
      </c>
      <c r="G1640" s="1">
        <v>1944</v>
      </c>
      <c r="H1640">
        <v>3</v>
      </c>
      <c r="I1640">
        <v>0</v>
      </c>
      <c r="J1640" s="1">
        <v>93312</v>
      </c>
      <c r="K1640" t="s">
        <v>9128</v>
      </c>
      <c r="L1640" t="s">
        <v>9148</v>
      </c>
      <c r="M1640" t="s">
        <v>10199</v>
      </c>
      <c r="N1640" t="s">
        <v>8536</v>
      </c>
      <c r="O1640" t="s">
        <v>8548</v>
      </c>
      <c r="P1640" t="s">
        <v>8757</v>
      </c>
      <c r="Q1640">
        <v>20016</v>
      </c>
      <c r="R1640" t="s">
        <v>8561</v>
      </c>
      <c r="S1640" t="s">
        <v>8247</v>
      </c>
      <c r="T1640" t="s">
        <v>7736</v>
      </c>
    </row>
    <row r="1641" spans="1:20" x14ac:dyDescent="0.25">
      <c r="A1641" t="s">
        <v>2393</v>
      </c>
      <c r="B1641" s="2">
        <v>42516</v>
      </c>
      <c r="C1641" s="2">
        <v>42522</v>
      </c>
      <c r="D1641" t="s">
        <v>19</v>
      </c>
      <c r="E1641" t="s">
        <v>2394</v>
      </c>
      <c r="F1641" t="s">
        <v>1105</v>
      </c>
      <c r="G1641" s="1">
        <v>964</v>
      </c>
      <c r="H1641">
        <v>2</v>
      </c>
      <c r="I1641">
        <v>0</v>
      </c>
      <c r="J1641" s="1">
        <v>44344</v>
      </c>
      <c r="K1641" t="s">
        <v>9128</v>
      </c>
      <c r="L1641" t="s">
        <v>9142</v>
      </c>
      <c r="M1641" t="s">
        <v>9683</v>
      </c>
      <c r="N1641" t="s">
        <v>8536</v>
      </c>
      <c r="O1641" t="s">
        <v>8548</v>
      </c>
      <c r="P1641" t="s">
        <v>8757</v>
      </c>
      <c r="Q1641">
        <v>20016</v>
      </c>
      <c r="R1641" t="s">
        <v>8561</v>
      </c>
      <c r="S1641" t="s">
        <v>8247</v>
      </c>
      <c r="T1641" t="s">
        <v>7736</v>
      </c>
    </row>
    <row r="1642" spans="1:20" x14ac:dyDescent="0.25">
      <c r="A1642" t="s">
        <v>2393</v>
      </c>
      <c r="B1642" s="2">
        <v>42516</v>
      </c>
      <c r="C1642" s="2">
        <v>42522</v>
      </c>
      <c r="D1642" t="s">
        <v>19</v>
      </c>
      <c r="E1642" t="s">
        <v>2394</v>
      </c>
      <c r="F1642" t="s">
        <v>147</v>
      </c>
      <c r="G1642" s="1">
        <v>127</v>
      </c>
      <c r="H1642">
        <v>2</v>
      </c>
      <c r="I1642">
        <v>0</v>
      </c>
      <c r="J1642" s="1">
        <v>5842</v>
      </c>
      <c r="K1642" t="s">
        <v>9128</v>
      </c>
      <c r="L1642" t="s">
        <v>9148</v>
      </c>
      <c r="M1642" t="s">
        <v>9209</v>
      </c>
      <c r="N1642" t="s">
        <v>8536</v>
      </c>
      <c r="O1642" t="s">
        <v>8548</v>
      </c>
      <c r="P1642" t="s">
        <v>8757</v>
      </c>
      <c r="Q1642">
        <v>20016</v>
      </c>
      <c r="R1642" t="s">
        <v>8561</v>
      </c>
      <c r="S1642" t="s">
        <v>8247</v>
      </c>
      <c r="T1642" t="s">
        <v>7736</v>
      </c>
    </row>
    <row r="1643" spans="1:20" x14ac:dyDescent="0.25">
      <c r="A1643" t="s">
        <v>2393</v>
      </c>
      <c r="B1643" s="2">
        <v>42516</v>
      </c>
      <c r="C1643" s="2">
        <v>42522</v>
      </c>
      <c r="D1643" t="s">
        <v>19</v>
      </c>
      <c r="E1643" t="s">
        <v>2394</v>
      </c>
      <c r="F1643" t="s">
        <v>197</v>
      </c>
      <c r="G1643" s="1">
        <v>4137</v>
      </c>
      <c r="H1643">
        <v>3</v>
      </c>
      <c r="I1643">
        <v>0</v>
      </c>
      <c r="J1643" s="1">
        <v>173754</v>
      </c>
      <c r="K1643" t="s">
        <v>9123</v>
      </c>
      <c r="L1643" t="s">
        <v>9135</v>
      </c>
      <c r="M1643" t="s">
        <v>9233</v>
      </c>
      <c r="N1643" t="s">
        <v>8536</v>
      </c>
      <c r="O1643" t="s">
        <v>8548</v>
      </c>
      <c r="P1643" t="s">
        <v>8757</v>
      </c>
      <c r="Q1643">
        <v>20016</v>
      </c>
      <c r="R1643" t="s">
        <v>8561</v>
      </c>
      <c r="S1643" t="s">
        <v>8247</v>
      </c>
      <c r="T1643" t="s">
        <v>7736</v>
      </c>
    </row>
    <row r="1644" spans="1:20" x14ac:dyDescent="0.25">
      <c r="A1644" t="s">
        <v>2396</v>
      </c>
      <c r="B1644" s="2">
        <v>41972</v>
      </c>
      <c r="C1644" s="2">
        <v>41977</v>
      </c>
      <c r="D1644" t="s">
        <v>19</v>
      </c>
      <c r="E1644" t="s">
        <v>2397</v>
      </c>
      <c r="F1644" t="s">
        <v>1121</v>
      </c>
      <c r="G1644" s="1">
        <v>12624</v>
      </c>
      <c r="H1644">
        <v>2</v>
      </c>
      <c r="I1644">
        <v>2</v>
      </c>
      <c r="J1644" s="1">
        <v>3945</v>
      </c>
      <c r="K1644" t="s">
        <v>9128</v>
      </c>
      <c r="L1644" t="s">
        <v>9191</v>
      </c>
      <c r="M1644" t="s">
        <v>9267</v>
      </c>
      <c r="N1644" t="s">
        <v>8536</v>
      </c>
      <c r="O1644" t="s">
        <v>8823</v>
      </c>
      <c r="P1644" t="s">
        <v>8566</v>
      </c>
      <c r="Q1644">
        <v>60076</v>
      </c>
      <c r="R1644" t="s">
        <v>8551</v>
      </c>
      <c r="S1644" t="s">
        <v>8248</v>
      </c>
      <c r="T1644" t="s">
        <v>7738</v>
      </c>
    </row>
    <row r="1645" spans="1:20" x14ac:dyDescent="0.25">
      <c r="A1645" t="s">
        <v>2398</v>
      </c>
      <c r="B1645" s="2">
        <v>42082</v>
      </c>
      <c r="C1645" s="2">
        <v>42083</v>
      </c>
      <c r="D1645" t="s">
        <v>79</v>
      </c>
      <c r="E1645" t="s">
        <v>387</v>
      </c>
      <c r="F1645" t="s">
        <v>808</v>
      </c>
      <c r="G1645" s="1">
        <v>124764</v>
      </c>
      <c r="H1645">
        <v>3</v>
      </c>
      <c r="I1645">
        <v>0</v>
      </c>
      <c r="J1645" s="1">
        <v>3493392</v>
      </c>
      <c r="K1645" t="s">
        <v>9128</v>
      </c>
      <c r="L1645" t="s">
        <v>9133</v>
      </c>
      <c r="M1645" t="s">
        <v>9545</v>
      </c>
      <c r="N1645" t="s">
        <v>8536</v>
      </c>
      <c r="O1645" t="s">
        <v>8547</v>
      </c>
      <c r="P1645" t="s">
        <v>8548</v>
      </c>
      <c r="Q1645">
        <v>98115</v>
      </c>
      <c r="R1645" t="s">
        <v>8542</v>
      </c>
      <c r="S1645" t="s">
        <v>7830</v>
      </c>
      <c r="T1645" t="s">
        <v>7738</v>
      </c>
    </row>
    <row r="1646" spans="1:20" x14ac:dyDescent="0.25">
      <c r="A1646" t="s">
        <v>2398</v>
      </c>
      <c r="B1646" s="2">
        <v>42082</v>
      </c>
      <c r="C1646" s="2">
        <v>42083</v>
      </c>
      <c r="D1646" t="s">
        <v>79</v>
      </c>
      <c r="E1646" t="s">
        <v>387</v>
      </c>
      <c r="F1646" t="s">
        <v>2399</v>
      </c>
      <c r="G1646" s="1">
        <v>314993</v>
      </c>
      <c r="H1646">
        <v>7</v>
      </c>
      <c r="I1646">
        <v>0</v>
      </c>
      <c r="J1646" s="1">
        <v>14804671</v>
      </c>
      <c r="K1646" t="s">
        <v>9139</v>
      </c>
      <c r="L1646" t="s">
        <v>9447</v>
      </c>
      <c r="M1646" t="s">
        <v>10200</v>
      </c>
      <c r="N1646" t="s">
        <v>8536</v>
      </c>
      <c r="O1646" t="s">
        <v>8547</v>
      </c>
      <c r="P1646" t="s">
        <v>8548</v>
      </c>
      <c r="Q1646">
        <v>98115</v>
      </c>
      <c r="R1646" t="s">
        <v>8542</v>
      </c>
      <c r="S1646" t="s">
        <v>7830</v>
      </c>
      <c r="T1646" t="s">
        <v>7738</v>
      </c>
    </row>
    <row r="1647" spans="1:20" x14ac:dyDescent="0.25">
      <c r="A1647" t="s">
        <v>2398</v>
      </c>
      <c r="B1647" s="2">
        <v>42082</v>
      </c>
      <c r="C1647" s="2">
        <v>42083</v>
      </c>
      <c r="D1647" t="s">
        <v>79</v>
      </c>
      <c r="E1647" t="s">
        <v>387</v>
      </c>
      <c r="F1647" t="s">
        <v>2400</v>
      </c>
      <c r="G1647" s="1">
        <v>2097</v>
      </c>
      <c r="H1647">
        <v>2</v>
      </c>
      <c r="I1647">
        <v>0</v>
      </c>
      <c r="J1647" s="1">
        <v>100656</v>
      </c>
      <c r="K1647" t="s">
        <v>9128</v>
      </c>
      <c r="L1647" t="s">
        <v>9148</v>
      </c>
      <c r="M1647" t="s">
        <v>10201</v>
      </c>
      <c r="N1647" t="s">
        <v>8536</v>
      </c>
      <c r="O1647" t="s">
        <v>8547</v>
      </c>
      <c r="P1647" t="s">
        <v>8548</v>
      </c>
      <c r="Q1647">
        <v>98115</v>
      </c>
      <c r="R1647" t="s">
        <v>8542</v>
      </c>
      <c r="S1647" t="s">
        <v>7830</v>
      </c>
      <c r="T1647" t="s">
        <v>7738</v>
      </c>
    </row>
    <row r="1648" spans="1:20" x14ac:dyDescent="0.25">
      <c r="A1648" t="s">
        <v>2401</v>
      </c>
      <c r="B1648" s="2">
        <v>42309</v>
      </c>
      <c r="C1648" s="2">
        <v>42311</v>
      </c>
      <c r="D1648" t="s">
        <v>79</v>
      </c>
      <c r="E1648" t="s">
        <v>384</v>
      </c>
      <c r="F1648" t="s">
        <v>367</v>
      </c>
      <c r="G1648" s="1">
        <v>3536</v>
      </c>
      <c r="H1648">
        <v>2</v>
      </c>
      <c r="I1648">
        <v>2</v>
      </c>
      <c r="J1648" s="1">
        <v>-3094</v>
      </c>
      <c r="K1648" t="s">
        <v>9139</v>
      </c>
      <c r="L1648" t="s">
        <v>9162</v>
      </c>
      <c r="M1648" t="s">
        <v>9318</v>
      </c>
      <c r="N1648" t="s">
        <v>8536</v>
      </c>
      <c r="O1648" t="s">
        <v>8559</v>
      </c>
      <c r="P1648" t="s">
        <v>8560</v>
      </c>
      <c r="Q1648">
        <v>19140</v>
      </c>
      <c r="R1648" t="s">
        <v>8561</v>
      </c>
      <c r="S1648" t="s">
        <v>7829</v>
      </c>
      <c r="T1648" t="s">
        <v>7744</v>
      </c>
    </row>
    <row r="1649" spans="1:20" x14ac:dyDescent="0.25">
      <c r="A1649" t="s">
        <v>2401</v>
      </c>
      <c r="B1649" s="2">
        <v>42309</v>
      </c>
      <c r="C1649" s="2">
        <v>42311</v>
      </c>
      <c r="D1649" t="s">
        <v>79</v>
      </c>
      <c r="E1649" t="s">
        <v>384</v>
      </c>
      <c r="F1649" t="s">
        <v>2402</v>
      </c>
      <c r="G1649" s="1">
        <v>3168</v>
      </c>
      <c r="H1649">
        <v>2</v>
      </c>
      <c r="I1649">
        <v>2</v>
      </c>
      <c r="J1649" s="1">
        <v>-7128</v>
      </c>
      <c r="K1649" t="s">
        <v>9128</v>
      </c>
      <c r="L1649" t="s">
        <v>9191</v>
      </c>
      <c r="M1649" t="s">
        <v>10202</v>
      </c>
      <c r="N1649" t="s">
        <v>8536</v>
      </c>
      <c r="O1649" t="s">
        <v>8559</v>
      </c>
      <c r="P1649" t="s">
        <v>8560</v>
      </c>
      <c r="Q1649">
        <v>19140</v>
      </c>
      <c r="R1649" t="s">
        <v>8561</v>
      </c>
      <c r="S1649" t="s">
        <v>7829</v>
      </c>
      <c r="T1649" t="s">
        <v>7744</v>
      </c>
    </row>
    <row r="1650" spans="1:20" x14ac:dyDescent="0.25">
      <c r="A1650" t="s">
        <v>2403</v>
      </c>
      <c r="B1650" s="2">
        <v>42273</v>
      </c>
      <c r="C1650" s="2">
        <v>42276</v>
      </c>
      <c r="D1650" t="s">
        <v>11</v>
      </c>
      <c r="E1650" t="s">
        <v>1012</v>
      </c>
      <c r="F1650" t="s">
        <v>2404</v>
      </c>
      <c r="G1650" s="1">
        <v>121104</v>
      </c>
      <c r="H1650">
        <v>6</v>
      </c>
      <c r="I1650">
        <v>7</v>
      </c>
      <c r="J1650" s="1">
        <v>-10092</v>
      </c>
      <c r="K1650" t="s">
        <v>9128</v>
      </c>
      <c r="L1650" t="s">
        <v>9142</v>
      </c>
      <c r="M1650" t="s">
        <v>10203</v>
      </c>
      <c r="N1650" t="s">
        <v>8536</v>
      </c>
      <c r="O1650" t="s">
        <v>8559</v>
      </c>
      <c r="P1650" t="s">
        <v>8560</v>
      </c>
      <c r="Q1650">
        <v>19143</v>
      </c>
      <c r="R1650" t="s">
        <v>8561</v>
      </c>
      <c r="S1650" t="s">
        <v>7965</v>
      </c>
      <c r="T1650" t="s">
        <v>7736</v>
      </c>
    </row>
    <row r="1651" spans="1:20" x14ac:dyDescent="0.25">
      <c r="A1651" t="s">
        <v>2403</v>
      </c>
      <c r="B1651" s="2">
        <v>42273</v>
      </c>
      <c r="C1651" s="2">
        <v>42276</v>
      </c>
      <c r="D1651" t="s">
        <v>11</v>
      </c>
      <c r="E1651" t="s">
        <v>1012</v>
      </c>
      <c r="F1651" t="s">
        <v>2405</v>
      </c>
      <c r="G1651" s="1">
        <v>45894</v>
      </c>
      <c r="H1651">
        <v>1</v>
      </c>
      <c r="I1651">
        <v>4</v>
      </c>
      <c r="J1651" s="1">
        <v>-91788</v>
      </c>
      <c r="K1651" t="s">
        <v>9139</v>
      </c>
      <c r="L1651" t="s">
        <v>9140</v>
      </c>
      <c r="M1651" t="s">
        <v>10204</v>
      </c>
      <c r="N1651" t="s">
        <v>8536</v>
      </c>
      <c r="O1651" t="s">
        <v>8559</v>
      </c>
      <c r="P1651" t="s">
        <v>8560</v>
      </c>
      <c r="Q1651">
        <v>19143</v>
      </c>
      <c r="R1651" t="s">
        <v>8561</v>
      </c>
      <c r="S1651" t="s">
        <v>7965</v>
      </c>
      <c r="T1651" t="s">
        <v>7736</v>
      </c>
    </row>
    <row r="1652" spans="1:20" x14ac:dyDescent="0.25">
      <c r="A1652" t="s">
        <v>2406</v>
      </c>
      <c r="B1652" s="2">
        <v>41880</v>
      </c>
      <c r="C1652" s="2">
        <v>41880</v>
      </c>
      <c r="D1652" t="s">
        <v>654</v>
      </c>
      <c r="E1652" t="s">
        <v>2407</v>
      </c>
      <c r="F1652" t="s">
        <v>2408</v>
      </c>
      <c r="G1652" s="1">
        <v>10992</v>
      </c>
      <c r="H1652">
        <v>2</v>
      </c>
      <c r="I1652">
        <v>0</v>
      </c>
      <c r="J1652" s="1">
        <v>538608</v>
      </c>
      <c r="K1652" t="s">
        <v>9128</v>
      </c>
      <c r="L1652" t="s">
        <v>9148</v>
      </c>
      <c r="M1652" t="s">
        <v>10205</v>
      </c>
      <c r="N1652" t="s">
        <v>8536</v>
      </c>
      <c r="O1652" t="s">
        <v>8556</v>
      </c>
      <c r="P1652" t="s">
        <v>8541</v>
      </c>
      <c r="Q1652">
        <v>94110</v>
      </c>
      <c r="R1652" t="s">
        <v>8542</v>
      </c>
      <c r="S1652" t="s">
        <v>8249</v>
      </c>
      <c r="T1652" t="s">
        <v>7738</v>
      </c>
    </row>
    <row r="1653" spans="1:20" x14ac:dyDescent="0.25">
      <c r="A1653" t="s">
        <v>2406</v>
      </c>
      <c r="B1653" s="2">
        <v>41880</v>
      </c>
      <c r="C1653" s="2">
        <v>41880</v>
      </c>
      <c r="D1653" t="s">
        <v>654</v>
      </c>
      <c r="E1653" t="s">
        <v>2407</v>
      </c>
      <c r="F1653" t="s">
        <v>2409</v>
      </c>
      <c r="G1653" s="1">
        <v>1336</v>
      </c>
      <c r="H1653">
        <v>2</v>
      </c>
      <c r="I1653">
        <v>0</v>
      </c>
      <c r="J1653" s="1">
        <v>64128</v>
      </c>
      <c r="K1653" t="s">
        <v>9128</v>
      </c>
      <c r="L1653" t="s">
        <v>9148</v>
      </c>
      <c r="M1653" t="s">
        <v>10206</v>
      </c>
      <c r="N1653" t="s">
        <v>8536</v>
      </c>
      <c r="O1653" t="s">
        <v>8556</v>
      </c>
      <c r="P1653" t="s">
        <v>8541</v>
      </c>
      <c r="Q1653">
        <v>94110</v>
      </c>
      <c r="R1653" t="s">
        <v>8542</v>
      </c>
      <c r="S1653" t="s">
        <v>8249</v>
      </c>
      <c r="T1653" t="s">
        <v>7738</v>
      </c>
    </row>
    <row r="1654" spans="1:20" x14ac:dyDescent="0.25">
      <c r="A1654" t="s">
        <v>2410</v>
      </c>
      <c r="B1654" s="2">
        <v>43057</v>
      </c>
      <c r="C1654" s="2">
        <v>43060</v>
      </c>
      <c r="D1654" t="s">
        <v>79</v>
      </c>
      <c r="E1654" t="s">
        <v>2411</v>
      </c>
      <c r="F1654" t="s">
        <v>182</v>
      </c>
      <c r="G1654" s="1">
        <v>16968</v>
      </c>
      <c r="H1654">
        <v>6</v>
      </c>
      <c r="I1654">
        <v>0</v>
      </c>
      <c r="J1654" s="1">
        <v>458136</v>
      </c>
      <c r="K1654" t="s">
        <v>9128</v>
      </c>
      <c r="L1654" t="s">
        <v>9133</v>
      </c>
      <c r="M1654" t="s">
        <v>9226</v>
      </c>
      <c r="N1654" t="s">
        <v>8536</v>
      </c>
      <c r="O1654" t="s">
        <v>8547</v>
      </c>
      <c r="P1654" t="s">
        <v>8548</v>
      </c>
      <c r="Q1654">
        <v>98105</v>
      </c>
      <c r="R1654" t="s">
        <v>8542</v>
      </c>
      <c r="S1654" t="s">
        <v>8250</v>
      </c>
      <c r="T1654" t="s">
        <v>7736</v>
      </c>
    </row>
    <row r="1655" spans="1:20" x14ac:dyDescent="0.25">
      <c r="A1655" t="s">
        <v>2410</v>
      </c>
      <c r="B1655" s="2">
        <v>43057</v>
      </c>
      <c r="C1655" s="2">
        <v>43060</v>
      </c>
      <c r="D1655" t="s">
        <v>79</v>
      </c>
      <c r="E1655" t="s">
        <v>2411</v>
      </c>
      <c r="F1655" t="s">
        <v>447</v>
      </c>
      <c r="G1655" s="1">
        <v>13252</v>
      </c>
      <c r="H1655">
        <v>4</v>
      </c>
      <c r="I1655">
        <v>0</v>
      </c>
      <c r="J1655" s="1">
        <v>543332</v>
      </c>
      <c r="K1655" t="s">
        <v>9139</v>
      </c>
      <c r="L1655" t="s">
        <v>9162</v>
      </c>
      <c r="M1655" t="s">
        <v>9359</v>
      </c>
      <c r="N1655" t="s">
        <v>8536</v>
      </c>
      <c r="O1655" t="s">
        <v>8547</v>
      </c>
      <c r="P1655" t="s">
        <v>8548</v>
      </c>
      <c r="Q1655">
        <v>98105</v>
      </c>
      <c r="R1655" t="s">
        <v>8542</v>
      </c>
      <c r="S1655" t="s">
        <v>8250</v>
      </c>
      <c r="T1655" t="s">
        <v>7736</v>
      </c>
    </row>
    <row r="1656" spans="1:20" x14ac:dyDescent="0.25">
      <c r="A1656" t="s">
        <v>2410</v>
      </c>
      <c r="B1656" s="2">
        <v>43057</v>
      </c>
      <c r="C1656" s="2">
        <v>43060</v>
      </c>
      <c r="D1656" t="s">
        <v>79</v>
      </c>
      <c r="E1656" t="s">
        <v>2411</v>
      </c>
      <c r="F1656" t="s">
        <v>2412</v>
      </c>
      <c r="G1656" s="1">
        <v>296</v>
      </c>
      <c r="H1656">
        <v>2</v>
      </c>
      <c r="I1656">
        <v>0</v>
      </c>
      <c r="J1656" s="1">
        <v>14208</v>
      </c>
      <c r="K1656" t="s">
        <v>9128</v>
      </c>
      <c r="L1656" t="s">
        <v>9191</v>
      </c>
      <c r="M1656" t="s">
        <v>10207</v>
      </c>
      <c r="N1656" t="s">
        <v>8536</v>
      </c>
      <c r="O1656" t="s">
        <v>8547</v>
      </c>
      <c r="P1656" t="s">
        <v>8548</v>
      </c>
      <c r="Q1656">
        <v>98105</v>
      </c>
      <c r="R1656" t="s">
        <v>8542</v>
      </c>
      <c r="S1656" t="s">
        <v>8250</v>
      </c>
      <c r="T1656" t="s">
        <v>7736</v>
      </c>
    </row>
    <row r="1657" spans="1:20" x14ac:dyDescent="0.25">
      <c r="A1657" t="s">
        <v>2410</v>
      </c>
      <c r="B1657" s="2">
        <v>43057</v>
      </c>
      <c r="C1657" s="2">
        <v>43060</v>
      </c>
      <c r="D1657" t="s">
        <v>79</v>
      </c>
      <c r="E1657" t="s">
        <v>2411</v>
      </c>
      <c r="F1657" t="s">
        <v>2413</v>
      </c>
      <c r="G1657" s="1">
        <v>8448</v>
      </c>
      <c r="H1657">
        <v>2</v>
      </c>
      <c r="I1657">
        <v>2</v>
      </c>
      <c r="J1657" s="1">
        <v>29568</v>
      </c>
      <c r="K1657" t="s">
        <v>9128</v>
      </c>
      <c r="L1657" t="s">
        <v>9142</v>
      </c>
      <c r="M1657" t="s">
        <v>10208</v>
      </c>
      <c r="N1657" t="s">
        <v>8536</v>
      </c>
      <c r="O1657" t="s">
        <v>8547</v>
      </c>
      <c r="P1657" t="s">
        <v>8548</v>
      </c>
      <c r="Q1657">
        <v>98105</v>
      </c>
      <c r="R1657" t="s">
        <v>8542</v>
      </c>
      <c r="S1657" t="s">
        <v>8250</v>
      </c>
      <c r="T1657" t="s">
        <v>7736</v>
      </c>
    </row>
    <row r="1658" spans="1:20" x14ac:dyDescent="0.25">
      <c r="A1658" t="s">
        <v>2410</v>
      </c>
      <c r="B1658" s="2">
        <v>43057</v>
      </c>
      <c r="C1658" s="2">
        <v>43060</v>
      </c>
      <c r="D1658" t="s">
        <v>79</v>
      </c>
      <c r="E1658" t="s">
        <v>2411</v>
      </c>
      <c r="F1658" t="s">
        <v>1943</v>
      </c>
      <c r="G1658" s="1">
        <v>9594</v>
      </c>
      <c r="H1658">
        <v>3</v>
      </c>
      <c r="I1658">
        <v>0</v>
      </c>
      <c r="J1658" s="1">
        <v>9594</v>
      </c>
      <c r="K1658" t="s">
        <v>9128</v>
      </c>
      <c r="L1658" t="s">
        <v>9133</v>
      </c>
      <c r="M1658" t="s">
        <v>10039</v>
      </c>
      <c r="N1658" t="s">
        <v>8536</v>
      </c>
      <c r="O1658" t="s">
        <v>8547</v>
      </c>
      <c r="P1658" t="s">
        <v>8548</v>
      </c>
      <c r="Q1658">
        <v>98105</v>
      </c>
      <c r="R1658" t="s">
        <v>8542</v>
      </c>
      <c r="S1658" t="s">
        <v>8250</v>
      </c>
      <c r="T1658" t="s">
        <v>7736</v>
      </c>
    </row>
    <row r="1659" spans="1:20" x14ac:dyDescent="0.25">
      <c r="A1659" t="s">
        <v>2414</v>
      </c>
      <c r="B1659" s="2">
        <v>41771</v>
      </c>
      <c r="C1659" s="2">
        <v>41774</v>
      </c>
      <c r="D1659" t="s">
        <v>79</v>
      </c>
      <c r="E1659" t="s">
        <v>1478</v>
      </c>
      <c r="F1659" t="s">
        <v>1071</v>
      </c>
      <c r="G1659" s="1">
        <v>3479</v>
      </c>
      <c r="H1659">
        <v>7</v>
      </c>
      <c r="I1659">
        <v>0</v>
      </c>
      <c r="J1659" s="1">
        <v>107849</v>
      </c>
      <c r="K1659" t="s">
        <v>9123</v>
      </c>
      <c r="L1659" t="s">
        <v>9135</v>
      </c>
      <c r="M1659" t="s">
        <v>9666</v>
      </c>
      <c r="N1659" t="s">
        <v>8536</v>
      </c>
      <c r="O1659" t="s">
        <v>8737</v>
      </c>
      <c r="P1659" t="s">
        <v>8553</v>
      </c>
      <c r="Q1659">
        <v>53209</v>
      </c>
      <c r="R1659" t="s">
        <v>8551</v>
      </c>
      <c r="S1659" t="s">
        <v>8070</v>
      </c>
      <c r="T1659" t="s">
        <v>7736</v>
      </c>
    </row>
    <row r="1660" spans="1:20" x14ac:dyDescent="0.25">
      <c r="A1660" t="s">
        <v>2415</v>
      </c>
      <c r="B1660" s="2">
        <v>42755</v>
      </c>
      <c r="C1660" s="2">
        <v>42761</v>
      </c>
      <c r="D1660" t="s">
        <v>19</v>
      </c>
      <c r="E1660" t="s">
        <v>2416</v>
      </c>
      <c r="F1660" t="s">
        <v>2417</v>
      </c>
      <c r="G1660" s="1">
        <v>160776</v>
      </c>
      <c r="H1660">
        <v>3</v>
      </c>
      <c r="I1660">
        <v>2</v>
      </c>
      <c r="J1660" s="1">
        <v>100485</v>
      </c>
      <c r="K1660" t="s">
        <v>9139</v>
      </c>
      <c r="L1660" t="s">
        <v>9140</v>
      </c>
      <c r="M1660" t="s">
        <v>10209</v>
      </c>
      <c r="N1660" t="s">
        <v>8536</v>
      </c>
      <c r="O1660" t="s">
        <v>8540</v>
      </c>
      <c r="P1660" t="s">
        <v>8541</v>
      </c>
      <c r="Q1660">
        <v>90045</v>
      </c>
      <c r="R1660" t="s">
        <v>8542</v>
      </c>
      <c r="S1660" t="s">
        <v>8251</v>
      </c>
      <c r="T1660" t="s">
        <v>7736</v>
      </c>
    </row>
    <row r="1661" spans="1:20" x14ac:dyDescent="0.25">
      <c r="A1661" t="s">
        <v>2418</v>
      </c>
      <c r="B1661" s="2">
        <v>43038</v>
      </c>
      <c r="C1661" s="2">
        <v>43045</v>
      </c>
      <c r="D1661" t="s">
        <v>19</v>
      </c>
      <c r="E1661" t="s">
        <v>2419</v>
      </c>
      <c r="F1661" t="s">
        <v>1710</v>
      </c>
      <c r="G1661" s="1">
        <v>88752</v>
      </c>
      <c r="H1661">
        <v>3</v>
      </c>
      <c r="I1661">
        <v>2</v>
      </c>
      <c r="J1661" s="1">
        <v>27735</v>
      </c>
      <c r="K1661" t="s">
        <v>9128</v>
      </c>
      <c r="L1661" t="s">
        <v>9142</v>
      </c>
      <c r="M1661" t="s">
        <v>9940</v>
      </c>
      <c r="N1661" t="s">
        <v>8536</v>
      </c>
      <c r="O1661" t="s">
        <v>8547</v>
      </c>
      <c r="P1661" t="s">
        <v>8548</v>
      </c>
      <c r="Q1661">
        <v>98115</v>
      </c>
      <c r="R1661" t="s">
        <v>8542</v>
      </c>
      <c r="S1661" t="s">
        <v>8252</v>
      </c>
      <c r="T1661" t="s">
        <v>7736</v>
      </c>
    </row>
    <row r="1662" spans="1:20" x14ac:dyDescent="0.25">
      <c r="A1662" t="s">
        <v>2418</v>
      </c>
      <c r="B1662" s="2">
        <v>43038</v>
      </c>
      <c r="C1662" s="2">
        <v>43045</v>
      </c>
      <c r="D1662" t="s">
        <v>19</v>
      </c>
      <c r="E1662" t="s">
        <v>2419</v>
      </c>
      <c r="F1662" t="s">
        <v>1798</v>
      </c>
      <c r="G1662" s="1">
        <v>13904</v>
      </c>
      <c r="H1662">
        <v>2</v>
      </c>
      <c r="I1662">
        <v>2</v>
      </c>
      <c r="J1662" s="1">
        <v>5214</v>
      </c>
      <c r="K1662" t="s">
        <v>9128</v>
      </c>
      <c r="L1662" t="s">
        <v>9142</v>
      </c>
      <c r="M1662" t="s">
        <v>9975</v>
      </c>
      <c r="N1662" t="s">
        <v>8536</v>
      </c>
      <c r="O1662" t="s">
        <v>8547</v>
      </c>
      <c r="P1662" t="s">
        <v>8548</v>
      </c>
      <c r="Q1662">
        <v>98115</v>
      </c>
      <c r="R1662" t="s">
        <v>8542</v>
      </c>
      <c r="S1662" t="s">
        <v>8252</v>
      </c>
      <c r="T1662" t="s">
        <v>7736</v>
      </c>
    </row>
    <row r="1663" spans="1:20" x14ac:dyDescent="0.25">
      <c r="A1663" t="s">
        <v>2420</v>
      </c>
      <c r="B1663" s="2">
        <v>42855</v>
      </c>
      <c r="C1663" s="2">
        <v>42861</v>
      </c>
      <c r="D1663" t="s">
        <v>19</v>
      </c>
      <c r="E1663" t="s">
        <v>1978</v>
      </c>
      <c r="F1663" t="s">
        <v>2038</v>
      </c>
      <c r="G1663" s="1">
        <v>67758</v>
      </c>
      <c r="H1663">
        <v>5</v>
      </c>
      <c r="I1663">
        <v>4</v>
      </c>
      <c r="J1663" s="1">
        <v>-158102</v>
      </c>
      <c r="K1663" t="s">
        <v>9139</v>
      </c>
      <c r="L1663" t="s">
        <v>9140</v>
      </c>
      <c r="M1663" t="s">
        <v>10072</v>
      </c>
      <c r="N1663" t="s">
        <v>8536</v>
      </c>
      <c r="O1663" t="s">
        <v>8559</v>
      </c>
      <c r="P1663" t="s">
        <v>8560</v>
      </c>
      <c r="Q1663">
        <v>19143</v>
      </c>
      <c r="R1663" t="s">
        <v>8561</v>
      </c>
      <c r="S1663" t="s">
        <v>8163</v>
      </c>
      <c r="T1663" t="s">
        <v>7738</v>
      </c>
    </row>
    <row r="1664" spans="1:20" x14ac:dyDescent="0.25">
      <c r="A1664" t="s">
        <v>2420</v>
      </c>
      <c r="B1664" s="2">
        <v>42855</v>
      </c>
      <c r="C1664" s="2">
        <v>42861</v>
      </c>
      <c r="D1664" t="s">
        <v>19</v>
      </c>
      <c r="E1664" t="s">
        <v>1978</v>
      </c>
      <c r="F1664" t="s">
        <v>2421</v>
      </c>
      <c r="G1664" s="1">
        <v>13896</v>
      </c>
      <c r="H1664">
        <v>3</v>
      </c>
      <c r="I1664">
        <v>7</v>
      </c>
      <c r="J1664" s="1">
        <v>-9264</v>
      </c>
      <c r="K1664" t="s">
        <v>9128</v>
      </c>
      <c r="L1664" t="s">
        <v>9142</v>
      </c>
      <c r="M1664" t="s">
        <v>10210</v>
      </c>
      <c r="N1664" t="s">
        <v>8536</v>
      </c>
      <c r="O1664" t="s">
        <v>8559</v>
      </c>
      <c r="P1664" t="s">
        <v>8560</v>
      </c>
      <c r="Q1664">
        <v>19143</v>
      </c>
      <c r="R1664" t="s">
        <v>8561</v>
      </c>
      <c r="S1664" t="s">
        <v>8163</v>
      </c>
      <c r="T1664" t="s">
        <v>7738</v>
      </c>
    </row>
    <row r="1665" spans="1:20" x14ac:dyDescent="0.25">
      <c r="A1665" t="s">
        <v>2422</v>
      </c>
      <c r="B1665" s="2">
        <v>42698</v>
      </c>
      <c r="C1665" s="2">
        <v>42700</v>
      </c>
      <c r="D1665" t="s">
        <v>11</v>
      </c>
      <c r="E1665" t="s">
        <v>2423</v>
      </c>
      <c r="F1665" t="s">
        <v>944</v>
      </c>
      <c r="G1665" s="1">
        <v>4192</v>
      </c>
      <c r="H1665">
        <v>5</v>
      </c>
      <c r="I1665">
        <v>2</v>
      </c>
      <c r="J1665" s="1">
        <v>3668</v>
      </c>
      <c r="K1665" t="s">
        <v>9128</v>
      </c>
      <c r="L1665" t="s">
        <v>9133</v>
      </c>
      <c r="M1665" t="s">
        <v>9610</v>
      </c>
      <c r="N1665" t="s">
        <v>8536</v>
      </c>
      <c r="O1665" t="s">
        <v>8633</v>
      </c>
      <c r="P1665" t="s">
        <v>8550</v>
      </c>
      <c r="Q1665">
        <v>75217</v>
      </c>
      <c r="R1665" t="s">
        <v>8551</v>
      </c>
      <c r="S1665" t="s">
        <v>8253</v>
      </c>
      <c r="T1665" t="s">
        <v>7736</v>
      </c>
    </row>
    <row r="1666" spans="1:20" x14ac:dyDescent="0.25">
      <c r="A1666" t="s">
        <v>2422</v>
      </c>
      <c r="B1666" s="2">
        <v>42698</v>
      </c>
      <c r="C1666" s="2">
        <v>42700</v>
      </c>
      <c r="D1666" t="s">
        <v>11</v>
      </c>
      <c r="E1666" t="s">
        <v>2423</v>
      </c>
      <c r="F1666" t="s">
        <v>1447</v>
      </c>
      <c r="G1666" s="1">
        <v>297576</v>
      </c>
      <c r="H1666">
        <v>3</v>
      </c>
      <c r="I1666">
        <v>2</v>
      </c>
      <c r="J1666" s="1">
        <v>-74394</v>
      </c>
      <c r="K1666" t="s">
        <v>9139</v>
      </c>
      <c r="L1666" t="s">
        <v>9162</v>
      </c>
      <c r="M1666" t="s">
        <v>9833</v>
      </c>
      <c r="N1666" t="s">
        <v>8536</v>
      </c>
      <c r="O1666" t="s">
        <v>8633</v>
      </c>
      <c r="P1666" t="s">
        <v>8550</v>
      </c>
      <c r="Q1666">
        <v>75217</v>
      </c>
      <c r="R1666" t="s">
        <v>8551</v>
      </c>
      <c r="S1666" t="s">
        <v>8253</v>
      </c>
      <c r="T1666" t="s">
        <v>7736</v>
      </c>
    </row>
    <row r="1667" spans="1:20" x14ac:dyDescent="0.25">
      <c r="A1667" t="s">
        <v>2422</v>
      </c>
      <c r="B1667" s="2">
        <v>42698</v>
      </c>
      <c r="C1667" s="2">
        <v>42700</v>
      </c>
      <c r="D1667" t="s">
        <v>11</v>
      </c>
      <c r="E1667" t="s">
        <v>2423</v>
      </c>
      <c r="F1667" t="s">
        <v>2424</v>
      </c>
      <c r="G1667" s="1">
        <v>4344</v>
      </c>
      <c r="H1667">
        <v>3</v>
      </c>
      <c r="I1667">
        <v>2</v>
      </c>
      <c r="J1667" s="1">
        <v>8688</v>
      </c>
      <c r="K1667" t="s">
        <v>9128</v>
      </c>
      <c r="L1667" t="s">
        <v>9191</v>
      </c>
      <c r="M1667" t="s">
        <v>10211</v>
      </c>
      <c r="N1667" t="s">
        <v>8536</v>
      </c>
      <c r="O1667" t="s">
        <v>8633</v>
      </c>
      <c r="P1667" t="s">
        <v>8550</v>
      </c>
      <c r="Q1667">
        <v>75217</v>
      </c>
      <c r="R1667" t="s">
        <v>8551</v>
      </c>
      <c r="S1667" t="s">
        <v>8253</v>
      </c>
      <c r="T1667" t="s">
        <v>7736</v>
      </c>
    </row>
    <row r="1668" spans="1:20" x14ac:dyDescent="0.25">
      <c r="A1668" t="s">
        <v>2422</v>
      </c>
      <c r="B1668" s="2">
        <v>42698</v>
      </c>
      <c r="C1668" s="2">
        <v>42700</v>
      </c>
      <c r="D1668" t="s">
        <v>11</v>
      </c>
      <c r="E1668" t="s">
        <v>2423</v>
      </c>
      <c r="F1668" t="s">
        <v>2425</v>
      </c>
      <c r="G1668" s="1">
        <v>94992</v>
      </c>
      <c r="H1668">
        <v>2</v>
      </c>
      <c r="I1668">
        <v>2</v>
      </c>
      <c r="J1668" s="1">
        <v>-23748</v>
      </c>
      <c r="K1668" t="s">
        <v>9139</v>
      </c>
      <c r="L1668" t="s">
        <v>9162</v>
      </c>
      <c r="M1668" t="s">
        <v>10212</v>
      </c>
      <c r="N1668" t="s">
        <v>8536</v>
      </c>
      <c r="O1668" t="s">
        <v>8633</v>
      </c>
      <c r="P1668" t="s">
        <v>8550</v>
      </c>
      <c r="Q1668">
        <v>75217</v>
      </c>
      <c r="R1668" t="s">
        <v>8551</v>
      </c>
      <c r="S1668" t="s">
        <v>8253</v>
      </c>
      <c r="T1668" t="s">
        <v>7736</v>
      </c>
    </row>
    <row r="1669" spans="1:20" x14ac:dyDescent="0.25">
      <c r="A1669" t="s">
        <v>2422</v>
      </c>
      <c r="B1669" s="2">
        <v>42698</v>
      </c>
      <c r="C1669" s="2">
        <v>42700</v>
      </c>
      <c r="D1669" t="s">
        <v>11</v>
      </c>
      <c r="E1669" t="s">
        <v>2423</v>
      </c>
      <c r="F1669" t="s">
        <v>2426</v>
      </c>
      <c r="G1669" s="1">
        <v>74352</v>
      </c>
      <c r="H1669">
        <v>3</v>
      </c>
      <c r="I1669">
        <v>2</v>
      </c>
      <c r="J1669" s="1">
        <v>23235</v>
      </c>
      <c r="K1669" t="s">
        <v>9128</v>
      </c>
      <c r="L1669" t="s">
        <v>9148</v>
      </c>
      <c r="M1669" t="s">
        <v>10213</v>
      </c>
      <c r="N1669" t="s">
        <v>8536</v>
      </c>
      <c r="O1669" t="s">
        <v>8633</v>
      </c>
      <c r="P1669" t="s">
        <v>8550</v>
      </c>
      <c r="Q1669">
        <v>75217</v>
      </c>
      <c r="R1669" t="s">
        <v>8551</v>
      </c>
      <c r="S1669" t="s">
        <v>8253</v>
      </c>
      <c r="T1669" t="s">
        <v>7736</v>
      </c>
    </row>
    <row r="1670" spans="1:20" x14ac:dyDescent="0.25">
      <c r="A1670" t="s">
        <v>2422</v>
      </c>
      <c r="B1670" s="2">
        <v>42698</v>
      </c>
      <c r="C1670" s="2">
        <v>42700</v>
      </c>
      <c r="D1670" t="s">
        <v>11</v>
      </c>
      <c r="E1670" t="s">
        <v>2423</v>
      </c>
      <c r="F1670" t="s">
        <v>1302</v>
      </c>
      <c r="G1670" s="1">
        <v>1404</v>
      </c>
      <c r="H1670">
        <v>3</v>
      </c>
      <c r="I1670">
        <v>2</v>
      </c>
      <c r="J1670" s="1">
        <v>15795</v>
      </c>
      <c r="K1670" t="s">
        <v>9128</v>
      </c>
      <c r="L1670" t="s">
        <v>9137</v>
      </c>
      <c r="M1670" t="s">
        <v>9766</v>
      </c>
      <c r="N1670" t="s">
        <v>8536</v>
      </c>
      <c r="O1670" t="s">
        <v>8633</v>
      </c>
      <c r="P1670" t="s">
        <v>8550</v>
      </c>
      <c r="Q1670">
        <v>75217</v>
      </c>
      <c r="R1670" t="s">
        <v>8551</v>
      </c>
      <c r="S1670" t="s">
        <v>8253</v>
      </c>
      <c r="T1670" t="s">
        <v>7736</v>
      </c>
    </row>
    <row r="1671" spans="1:20" x14ac:dyDescent="0.25">
      <c r="A1671" t="s">
        <v>2427</v>
      </c>
      <c r="B1671" s="2">
        <v>42014</v>
      </c>
      <c r="C1671" s="2">
        <v>42019</v>
      </c>
      <c r="D1671" t="s">
        <v>19</v>
      </c>
      <c r="E1671" t="s">
        <v>2148</v>
      </c>
      <c r="F1671" t="s">
        <v>823</v>
      </c>
      <c r="G1671" s="1">
        <v>1018104</v>
      </c>
      <c r="H1671">
        <v>4</v>
      </c>
      <c r="I1671">
        <v>4</v>
      </c>
      <c r="J1671" s="1">
        <v>-3733048</v>
      </c>
      <c r="K1671" t="s">
        <v>9123</v>
      </c>
      <c r="L1671" t="s">
        <v>9131</v>
      </c>
      <c r="M1671" t="s">
        <v>9552</v>
      </c>
      <c r="N1671" t="s">
        <v>8536</v>
      </c>
      <c r="O1671" t="s">
        <v>8576</v>
      </c>
      <c r="P1671" t="s">
        <v>8577</v>
      </c>
      <c r="Q1671">
        <v>10011</v>
      </c>
      <c r="R1671" t="s">
        <v>8561</v>
      </c>
      <c r="S1671" t="s">
        <v>8200</v>
      </c>
      <c r="T1671" t="s">
        <v>7736</v>
      </c>
    </row>
    <row r="1672" spans="1:20" x14ac:dyDescent="0.25">
      <c r="A1672" t="s">
        <v>2428</v>
      </c>
      <c r="B1672" s="2">
        <v>43027</v>
      </c>
      <c r="C1672" s="2">
        <v>43034</v>
      </c>
      <c r="D1672" t="s">
        <v>19</v>
      </c>
      <c r="E1672" t="s">
        <v>2344</v>
      </c>
      <c r="F1672" t="s">
        <v>2429</v>
      </c>
      <c r="G1672" s="1">
        <v>1668</v>
      </c>
      <c r="H1672">
        <v>3</v>
      </c>
      <c r="I1672">
        <v>2</v>
      </c>
      <c r="J1672" s="1">
        <v>52125</v>
      </c>
      <c r="K1672" t="s">
        <v>9139</v>
      </c>
      <c r="L1672" t="s">
        <v>9140</v>
      </c>
      <c r="M1672" t="s">
        <v>10214</v>
      </c>
      <c r="N1672" t="s">
        <v>8536</v>
      </c>
      <c r="O1672" t="s">
        <v>8563</v>
      </c>
      <c r="P1672" t="s">
        <v>8550</v>
      </c>
      <c r="Q1672">
        <v>77095</v>
      </c>
      <c r="R1672" t="s">
        <v>8551</v>
      </c>
      <c r="S1672" t="s">
        <v>8240</v>
      </c>
      <c r="T1672" t="s">
        <v>7736</v>
      </c>
    </row>
    <row r="1673" spans="1:20" x14ac:dyDescent="0.25">
      <c r="A1673" t="s">
        <v>2430</v>
      </c>
      <c r="B1673" s="2">
        <v>42451</v>
      </c>
      <c r="C1673" s="2">
        <v>42454</v>
      </c>
      <c r="D1673" t="s">
        <v>79</v>
      </c>
      <c r="E1673" t="s">
        <v>2431</v>
      </c>
      <c r="F1673" t="s">
        <v>1762</v>
      </c>
      <c r="G1673" s="1">
        <v>5858</v>
      </c>
      <c r="H1673">
        <v>2</v>
      </c>
      <c r="I1673">
        <v>0</v>
      </c>
      <c r="J1673" s="1">
        <v>193314</v>
      </c>
      <c r="K1673" t="s">
        <v>9139</v>
      </c>
      <c r="L1673" t="s">
        <v>9162</v>
      </c>
      <c r="M1673" t="s">
        <v>9958</v>
      </c>
      <c r="N1673" t="s">
        <v>8536</v>
      </c>
      <c r="O1673" t="s">
        <v>8807</v>
      </c>
      <c r="P1673" t="s">
        <v>8673</v>
      </c>
      <c r="Q1673">
        <v>89031</v>
      </c>
      <c r="R1673" t="s">
        <v>8542</v>
      </c>
      <c r="S1673" t="s">
        <v>8254</v>
      </c>
      <c r="T1673" t="s">
        <v>7738</v>
      </c>
    </row>
    <row r="1674" spans="1:20" x14ac:dyDescent="0.25">
      <c r="A1674" t="s">
        <v>2432</v>
      </c>
      <c r="B1674" s="2">
        <v>42919</v>
      </c>
      <c r="C1674" s="2">
        <v>42923</v>
      </c>
      <c r="D1674" t="s">
        <v>19</v>
      </c>
      <c r="E1674" t="s">
        <v>1615</v>
      </c>
      <c r="F1674" t="s">
        <v>139</v>
      </c>
      <c r="G1674" s="1">
        <v>167968</v>
      </c>
      <c r="H1674">
        <v>4</v>
      </c>
      <c r="I1674">
        <v>2</v>
      </c>
      <c r="J1674" s="1">
        <v>62988</v>
      </c>
      <c r="K1674" t="s">
        <v>9139</v>
      </c>
      <c r="L1674" t="s">
        <v>9140</v>
      </c>
      <c r="M1674" t="s">
        <v>9206</v>
      </c>
      <c r="N1674" t="s">
        <v>8536</v>
      </c>
      <c r="O1674" t="s">
        <v>8824</v>
      </c>
      <c r="P1674" t="s">
        <v>8550</v>
      </c>
      <c r="Q1674">
        <v>75023</v>
      </c>
      <c r="R1674" t="s">
        <v>8551</v>
      </c>
      <c r="S1674" t="s">
        <v>8099</v>
      </c>
      <c r="T1674" t="s">
        <v>7736</v>
      </c>
    </row>
    <row r="1675" spans="1:20" x14ac:dyDescent="0.25">
      <c r="A1675" t="s">
        <v>2433</v>
      </c>
      <c r="B1675" s="2">
        <v>42349</v>
      </c>
      <c r="C1675" s="2">
        <v>42350</v>
      </c>
      <c r="D1675" t="s">
        <v>79</v>
      </c>
      <c r="E1675" t="s">
        <v>2434</v>
      </c>
      <c r="F1675" t="s">
        <v>1030</v>
      </c>
      <c r="G1675" s="1">
        <v>19662</v>
      </c>
      <c r="H1675">
        <v>2</v>
      </c>
      <c r="I1675">
        <v>0</v>
      </c>
      <c r="J1675" s="1">
        <v>963438</v>
      </c>
      <c r="K1675" t="s">
        <v>9128</v>
      </c>
      <c r="L1675" t="s">
        <v>9129</v>
      </c>
      <c r="M1675" t="s">
        <v>9647</v>
      </c>
      <c r="N1675" t="s">
        <v>8536</v>
      </c>
      <c r="O1675" t="s">
        <v>8825</v>
      </c>
      <c r="P1675" t="s">
        <v>8583</v>
      </c>
      <c r="Q1675">
        <v>23434</v>
      </c>
      <c r="R1675" t="s">
        <v>8539</v>
      </c>
      <c r="S1675" t="s">
        <v>8255</v>
      </c>
      <c r="T1675" t="s">
        <v>7736</v>
      </c>
    </row>
    <row r="1676" spans="1:20" x14ac:dyDescent="0.25">
      <c r="A1676" t="s">
        <v>2435</v>
      </c>
      <c r="B1676" s="2">
        <v>42264</v>
      </c>
      <c r="C1676" s="2">
        <v>42268</v>
      </c>
      <c r="D1676" t="s">
        <v>19</v>
      </c>
      <c r="E1676" t="s">
        <v>1078</v>
      </c>
      <c r="F1676" t="s">
        <v>1922</v>
      </c>
      <c r="G1676" s="1">
        <v>21936</v>
      </c>
      <c r="H1676">
        <v>2</v>
      </c>
      <c r="I1676">
        <v>6</v>
      </c>
      <c r="J1676" s="1">
        <v>-104196</v>
      </c>
      <c r="K1676" t="s">
        <v>9123</v>
      </c>
      <c r="L1676" t="s">
        <v>9135</v>
      </c>
      <c r="M1676" t="s">
        <v>10033</v>
      </c>
      <c r="N1676" t="s">
        <v>8536</v>
      </c>
      <c r="O1676" t="s">
        <v>8563</v>
      </c>
      <c r="P1676" t="s">
        <v>8550</v>
      </c>
      <c r="Q1676">
        <v>77041</v>
      </c>
      <c r="R1676" t="s">
        <v>8551</v>
      </c>
      <c r="S1676" t="s">
        <v>7983</v>
      </c>
      <c r="T1676" t="s">
        <v>7738</v>
      </c>
    </row>
    <row r="1677" spans="1:20" x14ac:dyDescent="0.25">
      <c r="A1677" t="s">
        <v>2435</v>
      </c>
      <c r="B1677" s="2">
        <v>42264</v>
      </c>
      <c r="C1677" s="2">
        <v>42268</v>
      </c>
      <c r="D1677" t="s">
        <v>19</v>
      </c>
      <c r="E1677" t="s">
        <v>1078</v>
      </c>
      <c r="F1677" t="s">
        <v>2319</v>
      </c>
      <c r="G1677" s="1">
        <v>6588</v>
      </c>
      <c r="H1677">
        <v>3</v>
      </c>
      <c r="I1677">
        <v>8</v>
      </c>
      <c r="J1677" s="1">
        <v>-102114</v>
      </c>
      <c r="K1677" t="s">
        <v>9128</v>
      </c>
      <c r="L1677" t="s">
        <v>9142</v>
      </c>
      <c r="M1677" t="s">
        <v>10168</v>
      </c>
      <c r="N1677" t="s">
        <v>8536</v>
      </c>
      <c r="O1677" t="s">
        <v>8563</v>
      </c>
      <c r="P1677" t="s">
        <v>8550</v>
      </c>
      <c r="Q1677">
        <v>77041</v>
      </c>
      <c r="R1677" t="s">
        <v>8551</v>
      </c>
      <c r="S1677" t="s">
        <v>7983</v>
      </c>
      <c r="T1677" t="s">
        <v>7738</v>
      </c>
    </row>
    <row r="1678" spans="1:20" x14ac:dyDescent="0.25">
      <c r="A1678" t="s">
        <v>2436</v>
      </c>
      <c r="B1678" s="2">
        <v>42508</v>
      </c>
      <c r="C1678" s="2">
        <v>42514</v>
      </c>
      <c r="D1678" t="s">
        <v>19</v>
      </c>
      <c r="E1678" t="s">
        <v>2437</v>
      </c>
      <c r="F1678" t="s">
        <v>121</v>
      </c>
      <c r="G1678" s="1">
        <v>10428</v>
      </c>
      <c r="H1678">
        <v>3</v>
      </c>
      <c r="I1678">
        <v>0</v>
      </c>
      <c r="J1678" s="1">
        <v>2607</v>
      </c>
      <c r="K1678" t="s">
        <v>9128</v>
      </c>
      <c r="L1678" t="s">
        <v>9133</v>
      </c>
      <c r="M1678" t="s">
        <v>9194</v>
      </c>
      <c r="N1678" t="s">
        <v>8536</v>
      </c>
      <c r="O1678" t="s">
        <v>8556</v>
      </c>
      <c r="P1678" t="s">
        <v>8541</v>
      </c>
      <c r="Q1678">
        <v>94110</v>
      </c>
      <c r="R1678" t="s">
        <v>8542</v>
      </c>
      <c r="S1678" t="s">
        <v>8256</v>
      </c>
      <c r="T1678" t="s">
        <v>7736</v>
      </c>
    </row>
    <row r="1679" spans="1:20" x14ac:dyDescent="0.25">
      <c r="A1679" t="s">
        <v>2436</v>
      </c>
      <c r="B1679" s="2">
        <v>42508</v>
      </c>
      <c r="C1679" s="2">
        <v>42514</v>
      </c>
      <c r="D1679" t="s">
        <v>19</v>
      </c>
      <c r="E1679" t="s">
        <v>2437</v>
      </c>
      <c r="F1679" t="s">
        <v>211</v>
      </c>
      <c r="G1679" s="1">
        <v>1794</v>
      </c>
      <c r="H1679">
        <v>3</v>
      </c>
      <c r="I1679">
        <v>0</v>
      </c>
      <c r="J1679" s="1">
        <v>87906</v>
      </c>
      <c r="K1679" t="s">
        <v>9128</v>
      </c>
      <c r="L1679" t="s">
        <v>9148</v>
      </c>
      <c r="M1679" t="s">
        <v>9239</v>
      </c>
      <c r="N1679" t="s">
        <v>8536</v>
      </c>
      <c r="O1679" t="s">
        <v>8556</v>
      </c>
      <c r="P1679" t="s">
        <v>8541</v>
      </c>
      <c r="Q1679">
        <v>94110</v>
      </c>
      <c r="R1679" t="s">
        <v>8542</v>
      </c>
      <c r="S1679" t="s">
        <v>8256</v>
      </c>
      <c r="T1679" t="s">
        <v>7736</v>
      </c>
    </row>
    <row r="1680" spans="1:20" x14ac:dyDescent="0.25">
      <c r="A1680" t="s">
        <v>2438</v>
      </c>
      <c r="B1680" s="2">
        <v>41889</v>
      </c>
      <c r="C1680" s="2">
        <v>41895</v>
      </c>
      <c r="D1680" t="s">
        <v>19</v>
      </c>
      <c r="E1680" t="s">
        <v>487</v>
      </c>
      <c r="F1680" t="s">
        <v>1856</v>
      </c>
      <c r="G1680" s="1">
        <v>64784</v>
      </c>
      <c r="H1680">
        <v>1</v>
      </c>
      <c r="I1680">
        <v>2</v>
      </c>
      <c r="J1680" s="1">
        <v>-145764</v>
      </c>
      <c r="K1680" t="s">
        <v>9128</v>
      </c>
      <c r="L1680" t="s">
        <v>9133</v>
      </c>
      <c r="M1680" t="s">
        <v>10001</v>
      </c>
      <c r="N1680" t="s">
        <v>8536</v>
      </c>
      <c r="O1680" t="s">
        <v>8559</v>
      </c>
      <c r="P1680" t="s">
        <v>8560</v>
      </c>
      <c r="Q1680">
        <v>19134</v>
      </c>
      <c r="R1680" t="s">
        <v>8561</v>
      </c>
      <c r="S1680" t="s">
        <v>7853</v>
      </c>
      <c r="T1680" t="s">
        <v>7738</v>
      </c>
    </row>
    <row r="1681" spans="1:20" x14ac:dyDescent="0.25">
      <c r="A1681" t="s">
        <v>2438</v>
      </c>
      <c r="B1681" s="2">
        <v>41889</v>
      </c>
      <c r="C1681" s="2">
        <v>41895</v>
      </c>
      <c r="D1681" t="s">
        <v>19</v>
      </c>
      <c r="E1681" t="s">
        <v>487</v>
      </c>
      <c r="F1681" t="s">
        <v>1772</v>
      </c>
      <c r="G1681" s="1">
        <v>32382</v>
      </c>
      <c r="H1681">
        <v>3</v>
      </c>
      <c r="I1681">
        <v>4</v>
      </c>
      <c r="J1681" s="1">
        <v>43176</v>
      </c>
      <c r="K1681" t="s">
        <v>9139</v>
      </c>
      <c r="L1681" t="s">
        <v>9140</v>
      </c>
      <c r="M1681" t="s">
        <v>9963</v>
      </c>
      <c r="N1681" t="s">
        <v>8536</v>
      </c>
      <c r="O1681" t="s">
        <v>8559</v>
      </c>
      <c r="P1681" t="s">
        <v>8560</v>
      </c>
      <c r="Q1681">
        <v>19134</v>
      </c>
      <c r="R1681" t="s">
        <v>8561</v>
      </c>
      <c r="S1681" t="s">
        <v>7853</v>
      </c>
      <c r="T1681" t="s">
        <v>7738</v>
      </c>
    </row>
    <row r="1682" spans="1:20" x14ac:dyDescent="0.25">
      <c r="A1682" t="s">
        <v>2438</v>
      </c>
      <c r="B1682" s="2">
        <v>41889</v>
      </c>
      <c r="C1682" s="2">
        <v>41895</v>
      </c>
      <c r="D1682" t="s">
        <v>19</v>
      </c>
      <c r="E1682" t="s">
        <v>487</v>
      </c>
      <c r="F1682" t="s">
        <v>2439</v>
      </c>
      <c r="G1682" s="1">
        <v>42368</v>
      </c>
      <c r="H1682">
        <v>2</v>
      </c>
      <c r="I1682">
        <v>2</v>
      </c>
      <c r="J1682" s="1">
        <v>84736</v>
      </c>
      <c r="K1682" t="s">
        <v>9123</v>
      </c>
      <c r="L1682" t="s">
        <v>9135</v>
      </c>
      <c r="M1682" t="s">
        <v>10215</v>
      </c>
      <c r="N1682" t="s">
        <v>8536</v>
      </c>
      <c r="O1682" t="s">
        <v>8559</v>
      </c>
      <c r="P1682" t="s">
        <v>8560</v>
      </c>
      <c r="Q1682">
        <v>19134</v>
      </c>
      <c r="R1682" t="s">
        <v>8561</v>
      </c>
      <c r="S1682" t="s">
        <v>7853</v>
      </c>
      <c r="T1682" t="s">
        <v>7738</v>
      </c>
    </row>
    <row r="1683" spans="1:20" x14ac:dyDescent="0.25">
      <c r="A1683" t="s">
        <v>2438</v>
      </c>
      <c r="B1683" s="2">
        <v>41889</v>
      </c>
      <c r="C1683" s="2">
        <v>41895</v>
      </c>
      <c r="D1683" t="s">
        <v>19</v>
      </c>
      <c r="E1683" t="s">
        <v>487</v>
      </c>
      <c r="F1683" t="s">
        <v>2440</v>
      </c>
      <c r="G1683" s="1">
        <v>39954</v>
      </c>
      <c r="H1683">
        <v>4</v>
      </c>
      <c r="I1683">
        <v>7</v>
      </c>
      <c r="J1683" s="1">
        <v>-559356</v>
      </c>
      <c r="K1683" t="s">
        <v>9139</v>
      </c>
      <c r="L1683" t="s">
        <v>9296</v>
      </c>
      <c r="M1683" t="s">
        <v>10216</v>
      </c>
      <c r="N1683" t="s">
        <v>8536</v>
      </c>
      <c r="O1683" t="s">
        <v>8559</v>
      </c>
      <c r="P1683" t="s">
        <v>8560</v>
      </c>
      <c r="Q1683">
        <v>19134</v>
      </c>
      <c r="R1683" t="s">
        <v>8561</v>
      </c>
      <c r="S1683" t="s">
        <v>7853</v>
      </c>
      <c r="T1683" t="s">
        <v>7738</v>
      </c>
    </row>
    <row r="1684" spans="1:20" x14ac:dyDescent="0.25">
      <c r="A1684" t="s">
        <v>2441</v>
      </c>
      <c r="B1684" s="2">
        <v>42642</v>
      </c>
      <c r="C1684" s="2">
        <v>42644</v>
      </c>
      <c r="D1684" t="s">
        <v>11</v>
      </c>
      <c r="E1684" t="s">
        <v>2442</v>
      </c>
      <c r="F1684" t="s">
        <v>1329</v>
      </c>
      <c r="G1684" s="1">
        <v>1897</v>
      </c>
      <c r="H1684">
        <v>1</v>
      </c>
      <c r="I1684">
        <v>0</v>
      </c>
      <c r="J1684" s="1">
        <v>91056</v>
      </c>
      <c r="K1684" t="s">
        <v>9128</v>
      </c>
      <c r="L1684" t="s">
        <v>9148</v>
      </c>
      <c r="M1684" t="s">
        <v>9778</v>
      </c>
      <c r="N1684" t="s">
        <v>8536</v>
      </c>
      <c r="O1684" t="s">
        <v>8540</v>
      </c>
      <c r="P1684" t="s">
        <v>8541</v>
      </c>
      <c r="Q1684">
        <v>90008</v>
      </c>
      <c r="R1684" t="s">
        <v>8542</v>
      </c>
      <c r="S1684" t="s">
        <v>8257</v>
      </c>
      <c r="T1684" t="s">
        <v>7736</v>
      </c>
    </row>
    <row r="1685" spans="1:20" x14ac:dyDescent="0.25">
      <c r="A1685" t="s">
        <v>2443</v>
      </c>
      <c r="B1685" s="2">
        <v>42681</v>
      </c>
      <c r="C1685" s="2">
        <v>42686</v>
      </c>
      <c r="D1685" t="s">
        <v>19</v>
      </c>
      <c r="E1685" t="s">
        <v>496</v>
      </c>
      <c r="F1685" t="s">
        <v>1299</v>
      </c>
      <c r="G1685" s="1">
        <v>1482</v>
      </c>
      <c r="H1685">
        <v>3</v>
      </c>
      <c r="I1685">
        <v>0</v>
      </c>
      <c r="J1685" s="1">
        <v>62244</v>
      </c>
      <c r="K1685" t="s">
        <v>9123</v>
      </c>
      <c r="L1685" t="s">
        <v>9135</v>
      </c>
      <c r="M1685" t="s">
        <v>9765</v>
      </c>
      <c r="N1685" t="s">
        <v>8536</v>
      </c>
      <c r="O1685" t="s">
        <v>8556</v>
      </c>
      <c r="P1685" t="s">
        <v>8541</v>
      </c>
      <c r="Q1685">
        <v>94110</v>
      </c>
      <c r="R1685" t="s">
        <v>8542</v>
      </c>
      <c r="S1685" t="s">
        <v>7856</v>
      </c>
      <c r="T1685" t="s">
        <v>7738</v>
      </c>
    </row>
    <row r="1686" spans="1:20" x14ac:dyDescent="0.25">
      <c r="A1686" t="s">
        <v>2444</v>
      </c>
      <c r="B1686" s="2">
        <v>42849</v>
      </c>
      <c r="C1686" s="2">
        <v>42852</v>
      </c>
      <c r="D1686" t="s">
        <v>79</v>
      </c>
      <c r="E1686" t="s">
        <v>2132</v>
      </c>
      <c r="F1686" t="s">
        <v>2445</v>
      </c>
      <c r="G1686" s="1">
        <v>9928</v>
      </c>
      <c r="H1686">
        <v>2</v>
      </c>
      <c r="I1686">
        <v>2</v>
      </c>
      <c r="J1686" s="1">
        <v>1241</v>
      </c>
      <c r="K1686" t="s">
        <v>9128</v>
      </c>
      <c r="L1686" t="s">
        <v>9144</v>
      </c>
      <c r="M1686" t="s">
        <v>10217</v>
      </c>
      <c r="N1686" t="s">
        <v>8536</v>
      </c>
      <c r="O1686" t="s">
        <v>8559</v>
      </c>
      <c r="P1686" t="s">
        <v>8560</v>
      </c>
      <c r="Q1686">
        <v>19143</v>
      </c>
      <c r="R1686" t="s">
        <v>8561</v>
      </c>
      <c r="S1686" t="s">
        <v>8198</v>
      </c>
      <c r="T1686" t="s">
        <v>7738</v>
      </c>
    </row>
    <row r="1687" spans="1:20" x14ac:dyDescent="0.25">
      <c r="A1687" t="s">
        <v>2444</v>
      </c>
      <c r="B1687" s="2">
        <v>42849</v>
      </c>
      <c r="C1687" s="2">
        <v>42852</v>
      </c>
      <c r="D1687" t="s">
        <v>79</v>
      </c>
      <c r="E1687" t="s">
        <v>2132</v>
      </c>
      <c r="F1687" t="s">
        <v>1961</v>
      </c>
      <c r="G1687" s="1">
        <v>1188</v>
      </c>
      <c r="H1687">
        <v>2</v>
      </c>
      <c r="I1687">
        <v>7</v>
      </c>
      <c r="J1687" s="1">
        <v>-99</v>
      </c>
      <c r="K1687" t="s">
        <v>9128</v>
      </c>
      <c r="L1687" t="s">
        <v>9142</v>
      </c>
      <c r="M1687" t="s">
        <v>10050</v>
      </c>
      <c r="N1687" t="s">
        <v>8536</v>
      </c>
      <c r="O1687" t="s">
        <v>8559</v>
      </c>
      <c r="P1687" t="s">
        <v>8560</v>
      </c>
      <c r="Q1687">
        <v>19143</v>
      </c>
      <c r="R1687" t="s">
        <v>8561</v>
      </c>
      <c r="S1687" t="s">
        <v>8198</v>
      </c>
      <c r="T1687" t="s">
        <v>7738</v>
      </c>
    </row>
    <row r="1688" spans="1:20" x14ac:dyDescent="0.25">
      <c r="A1688" t="s">
        <v>2444</v>
      </c>
      <c r="B1688" s="2">
        <v>42849</v>
      </c>
      <c r="C1688" s="2">
        <v>42852</v>
      </c>
      <c r="D1688" t="s">
        <v>79</v>
      </c>
      <c r="E1688" t="s">
        <v>2132</v>
      </c>
      <c r="F1688" t="s">
        <v>2446</v>
      </c>
      <c r="G1688" s="1">
        <v>7518</v>
      </c>
      <c r="H1688">
        <v>2</v>
      </c>
      <c r="I1688">
        <v>7</v>
      </c>
      <c r="J1688" s="1">
        <v>-57638</v>
      </c>
      <c r="K1688" t="s">
        <v>9128</v>
      </c>
      <c r="L1688" t="s">
        <v>9142</v>
      </c>
      <c r="M1688" t="s">
        <v>10218</v>
      </c>
      <c r="N1688" t="s">
        <v>8536</v>
      </c>
      <c r="O1688" t="s">
        <v>8559</v>
      </c>
      <c r="P1688" t="s">
        <v>8560</v>
      </c>
      <c r="Q1688">
        <v>19143</v>
      </c>
      <c r="R1688" t="s">
        <v>8561</v>
      </c>
      <c r="S1688" t="s">
        <v>8198</v>
      </c>
      <c r="T1688" t="s">
        <v>7738</v>
      </c>
    </row>
    <row r="1689" spans="1:20" x14ac:dyDescent="0.25">
      <c r="A1689" t="s">
        <v>2447</v>
      </c>
      <c r="B1689" s="2">
        <v>43079</v>
      </c>
      <c r="C1689" s="2">
        <v>43081</v>
      </c>
      <c r="D1689" t="s">
        <v>79</v>
      </c>
      <c r="E1689" t="s">
        <v>2317</v>
      </c>
      <c r="F1689" t="s">
        <v>1553</v>
      </c>
      <c r="G1689" s="1">
        <v>10368</v>
      </c>
      <c r="H1689">
        <v>2</v>
      </c>
      <c r="I1689">
        <v>2</v>
      </c>
      <c r="J1689" s="1">
        <v>36288</v>
      </c>
      <c r="K1689" t="s">
        <v>9128</v>
      </c>
      <c r="L1689" t="s">
        <v>9148</v>
      </c>
      <c r="M1689" t="s">
        <v>9876</v>
      </c>
      <c r="N1689" t="s">
        <v>8536</v>
      </c>
      <c r="O1689" t="s">
        <v>8559</v>
      </c>
      <c r="P1689" t="s">
        <v>8560</v>
      </c>
      <c r="Q1689">
        <v>19140</v>
      </c>
      <c r="R1689" t="s">
        <v>8561</v>
      </c>
      <c r="S1689" t="s">
        <v>8235</v>
      </c>
      <c r="T1689" t="s">
        <v>7736</v>
      </c>
    </row>
    <row r="1690" spans="1:20" x14ac:dyDescent="0.25">
      <c r="A1690" t="s">
        <v>2447</v>
      </c>
      <c r="B1690" s="2">
        <v>43079</v>
      </c>
      <c r="C1690" s="2">
        <v>43081</v>
      </c>
      <c r="D1690" t="s">
        <v>79</v>
      </c>
      <c r="E1690" t="s">
        <v>2317</v>
      </c>
      <c r="F1690" t="s">
        <v>1291</v>
      </c>
      <c r="G1690" s="1">
        <v>31088</v>
      </c>
      <c r="H1690">
        <v>2</v>
      </c>
      <c r="I1690">
        <v>2</v>
      </c>
      <c r="J1690" s="1">
        <v>23316</v>
      </c>
      <c r="K1690" t="s">
        <v>9123</v>
      </c>
      <c r="L1690" t="s">
        <v>9135</v>
      </c>
      <c r="M1690" t="s">
        <v>9760</v>
      </c>
      <c r="N1690" t="s">
        <v>8536</v>
      </c>
      <c r="O1690" t="s">
        <v>8559</v>
      </c>
      <c r="P1690" t="s">
        <v>8560</v>
      </c>
      <c r="Q1690">
        <v>19140</v>
      </c>
      <c r="R1690" t="s">
        <v>8561</v>
      </c>
      <c r="S1690" t="s">
        <v>8235</v>
      </c>
      <c r="T1690" t="s">
        <v>7736</v>
      </c>
    </row>
    <row r="1691" spans="1:20" x14ac:dyDescent="0.25">
      <c r="A1691" t="s">
        <v>2448</v>
      </c>
      <c r="B1691" s="2">
        <v>41867</v>
      </c>
      <c r="C1691" s="2">
        <v>41871</v>
      </c>
      <c r="D1691" t="s">
        <v>19</v>
      </c>
      <c r="E1691" t="s">
        <v>257</v>
      </c>
      <c r="F1691" t="s">
        <v>30</v>
      </c>
      <c r="G1691" s="1">
        <v>853092</v>
      </c>
      <c r="H1691">
        <v>6</v>
      </c>
      <c r="I1691">
        <v>4</v>
      </c>
      <c r="J1691" s="1">
        <v>-2274912</v>
      </c>
      <c r="K1691" t="s">
        <v>9123</v>
      </c>
      <c r="L1691" t="s">
        <v>9131</v>
      </c>
      <c r="M1691" t="s">
        <v>9146</v>
      </c>
      <c r="N1691" t="s">
        <v>8536</v>
      </c>
      <c r="O1691" t="s">
        <v>8559</v>
      </c>
      <c r="P1691" t="s">
        <v>8560</v>
      </c>
      <c r="Q1691">
        <v>19143</v>
      </c>
      <c r="R1691" t="s">
        <v>8561</v>
      </c>
      <c r="S1691" t="s">
        <v>7797</v>
      </c>
      <c r="T1691" t="s">
        <v>7736</v>
      </c>
    </row>
    <row r="1692" spans="1:20" x14ac:dyDescent="0.25">
      <c r="A1692" t="s">
        <v>2449</v>
      </c>
      <c r="B1692" s="2">
        <v>43078</v>
      </c>
      <c r="C1692" s="2">
        <v>43084</v>
      </c>
      <c r="D1692" t="s">
        <v>19</v>
      </c>
      <c r="E1692" t="s">
        <v>2450</v>
      </c>
      <c r="F1692" t="s">
        <v>2376</v>
      </c>
      <c r="G1692" s="1">
        <v>3345</v>
      </c>
      <c r="H1692">
        <v>5</v>
      </c>
      <c r="I1692">
        <v>0</v>
      </c>
      <c r="J1692" s="1">
        <v>15387</v>
      </c>
      <c r="K1692" t="s">
        <v>9128</v>
      </c>
      <c r="L1692" t="s">
        <v>9148</v>
      </c>
      <c r="M1692" t="s">
        <v>10193</v>
      </c>
      <c r="N1692" t="s">
        <v>8536</v>
      </c>
      <c r="O1692" t="s">
        <v>8826</v>
      </c>
      <c r="P1692" t="s">
        <v>8575</v>
      </c>
      <c r="Q1692">
        <v>46203</v>
      </c>
      <c r="R1692" t="s">
        <v>8551</v>
      </c>
      <c r="S1692" t="s">
        <v>8258</v>
      </c>
      <c r="T1692" t="s">
        <v>7736</v>
      </c>
    </row>
    <row r="1693" spans="1:20" x14ac:dyDescent="0.25">
      <c r="A1693" t="s">
        <v>2449</v>
      </c>
      <c r="B1693" s="2">
        <v>43078</v>
      </c>
      <c r="C1693" s="2">
        <v>43084</v>
      </c>
      <c r="D1693" t="s">
        <v>19</v>
      </c>
      <c r="E1693" t="s">
        <v>2450</v>
      </c>
      <c r="F1693" t="s">
        <v>155</v>
      </c>
      <c r="G1693" s="1">
        <v>104</v>
      </c>
      <c r="H1693">
        <v>5</v>
      </c>
      <c r="I1693">
        <v>0</v>
      </c>
      <c r="J1693" s="1">
        <v>5096</v>
      </c>
      <c r="K1693" t="s">
        <v>9128</v>
      </c>
      <c r="L1693" t="s">
        <v>9142</v>
      </c>
      <c r="M1693" t="s">
        <v>9213</v>
      </c>
      <c r="N1693" t="s">
        <v>8536</v>
      </c>
      <c r="O1693" t="s">
        <v>8826</v>
      </c>
      <c r="P1693" t="s">
        <v>8575</v>
      </c>
      <c r="Q1693">
        <v>46203</v>
      </c>
      <c r="R1693" t="s">
        <v>8551</v>
      </c>
      <c r="S1693" t="s">
        <v>8258</v>
      </c>
      <c r="T1693" t="s">
        <v>7736</v>
      </c>
    </row>
    <row r="1694" spans="1:20" x14ac:dyDescent="0.25">
      <c r="A1694" t="s">
        <v>2451</v>
      </c>
      <c r="B1694" s="2">
        <v>42443</v>
      </c>
      <c r="C1694" s="2">
        <v>42448</v>
      </c>
      <c r="D1694" t="s">
        <v>19</v>
      </c>
      <c r="E1694" t="s">
        <v>2452</v>
      </c>
      <c r="F1694" t="s">
        <v>995</v>
      </c>
      <c r="G1694" s="1">
        <v>2188</v>
      </c>
      <c r="H1694">
        <v>5</v>
      </c>
      <c r="I1694">
        <v>2</v>
      </c>
      <c r="J1694" s="1">
        <v>62905</v>
      </c>
      <c r="K1694" t="s">
        <v>9123</v>
      </c>
      <c r="L1694" t="s">
        <v>9135</v>
      </c>
      <c r="M1694" t="s">
        <v>9632</v>
      </c>
      <c r="N1694" t="s">
        <v>8536</v>
      </c>
      <c r="O1694" t="s">
        <v>8603</v>
      </c>
      <c r="P1694" t="s">
        <v>8604</v>
      </c>
      <c r="Q1694">
        <v>43229</v>
      </c>
      <c r="R1694" t="s">
        <v>8561</v>
      </c>
      <c r="S1694" t="s">
        <v>8259</v>
      </c>
      <c r="T1694" t="s">
        <v>7736</v>
      </c>
    </row>
    <row r="1695" spans="1:20" x14ac:dyDescent="0.25">
      <c r="A1695" t="s">
        <v>2453</v>
      </c>
      <c r="B1695" s="2">
        <v>42547</v>
      </c>
      <c r="C1695" s="2">
        <v>42550</v>
      </c>
      <c r="D1695" t="s">
        <v>11</v>
      </c>
      <c r="E1695" t="s">
        <v>2025</v>
      </c>
      <c r="F1695" t="s">
        <v>2454</v>
      </c>
      <c r="G1695" s="1">
        <v>13616</v>
      </c>
      <c r="H1695">
        <v>2</v>
      </c>
      <c r="I1695">
        <v>2</v>
      </c>
      <c r="J1695" s="1">
        <v>35742</v>
      </c>
      <c r="K1695" t="s">
        <v>9139</v>
      </c>
      <c r="L1695" t="s">
        <v>9162</v>
      </c>
      <c r="M1695" t="s">
        <v>10219</v>
      </c>
      <c r="N1695" t="s">
        <v>8536</v>
      </c>
      <c r="O1695" t="s">
        <v>8824</v>
      </c>
      <c r="P1695" t="s">
        <v>8550</v>
      </c>
      <c r="Q1695">
        <v>75023</v>
      </c>
      <c r="R1695" t="s">
        <v>8551</v>
      </c>
      <c r="S1695" t="s">
        <v>8175</v>
      </c>
      <c r="T1695" t="s">
        <v>7744</v>
      </c>
    </row>
    <row r="1696" spans="1:20" x14ac:dyDescent="0.25">
      <c r="A1696" t="s">
        <v>2455</v>
      </c>
      <c r="B1696" s="2">
        <v>42272</v>
      </c>
      <c r="C1696" s="2">
        <v>42275</v>
      </c>
      <c r="D1696" t="s">
        <v>11</v>
      </c>
      <c r="E1696" t="s">
        <v>1250</v>
      </c>
      <c r="F1696" t="s">
        <v>2456</v>
      </c>
      <c r="G1696" s="1">
        <v>6396</v>
      </c>
      <c r="H1696">
        <v>4</v>
      </c>
      <c r="I1696">
        <v>0</v>
      </c>
      <c r="J1696" s="1">
        <v>198276</v>
      </c>
      <c r="K1696" t="s">
        <v>9139</v>
      </c>
      <c r="L1696" t="s">
        <v>9162</v>
      </c>
      <c r="M1696" t="s">
        <v>10220</v>
      </c>
      <c r="N1696" t="s">
        <v>8536</v>
      </c>
      <c r="O1696" t="s">
        <v>8827</v>
      </c>
      <c r="P1696" t="s">
        <v>8630</v>
      </c>
      <c r="Q1696">
        <v>7002</v>
      </c>
      <c r="R1696" t="s">
        <v>8561</v>
      </c>
      <c r="S1696" t="s">
        <v>8023</v>
      </c>
      <c r="T1696" t="s">
        <v>7744</v>
      </c>
    </row>
    <row r="1697" spans="1:20" x14ac:dyDescent="0.25">
      <c r="A1697" t="s">
        <v>2455</v>
      </c>
      <c r="B1697" s="2">
        <v>42272</v>
      </c>
      <c r="C1697" s="2">
        <v>42275</v>
      </c>
      <c r="D1697" t="s">
        <v>11</v>
      </c>
      <c r="E1697" t="s">
        <v>1250</v>
      </c>
      <c r="F1697" t="s">
        <v>617</v>
      </c>
      <c r="G1697" s="1">
        <v>1446</v>
      </c>
      <c r="H1697">
        <v>3</v>
      </c>
      <c r="I1697">
        <v>0</v>
      </c>
      <c r="J1697" s="1">
        <v>70854</v>
      </c>
      <c r="K1697" t="s">
        <v>9128</v>
      </c>
      <c r="L1697" t="s">
        <v>9142</v>
      </c>
      <c r="M1697" t="s">
        <v>9450</v>
      </c>
      <c r="N1697" t="s">
        <v>8536</v>
      </c>
      <c r="O1697" t="s">
        <v>8827</v>
      </c>
      <c r="P1697" t="s">
        <v>8630</v>
      </c>
      <c r="Q1697">
        <v>7002</v>
      </c>
      <c r="R1697" t="s">
        <v>8561</v>
      </c>
      <c r="S1697" t="s">
        <v>8023</v>
      </c>
      <c r="T1697" t="s">
        <v>7744</v>
      </c>
    </row>
    <row r="1698" spans="1:20" x14ac:dyDescent="0.25">
      <c r="A1698" t="s">
        <v>2455</v>
      </c>
      <c r="B1698" s="2">
        <v>42272</v>
      </c>
      <c r="C1698" s="2">
        <v>42275</v>
      </c>
      <c r="D1698" t="s">
        <v>11</v>
      </c>
      <c r="E1698" t="s">
        <v>1250</v>
      </c>
      <c r="F1698" t="s">
        <v>139</v>
      </c>
      <c r="G1698" s="1">
        <v>10498</v>
      </c>
      <c r="H1698">
        <v>2</v>
      </c>
      <c r="I1698">
        <v>0</v>
      </c>
      <c r="J1698" s="1">
        <v>5249</v>
      </c>
      <c r="K1698" t="s">
        <v>9139</v>
      </c>
      <c r="L1698" t="s">
        <v>9140</v>
      </c>
      <c r="M1698" t="s">
        <v>9206</v>
      </c>
      <c r="N1698" t="s">
        <v>8536</v>
      </c>
      <c r="O1698" t="s">
        <v>8827</v>
      </c>
      <c r="P1698" t="s">
        <v>8630</v>
      </c>
      <c r="Q1698">
        <v>7002</v>
      </c>
      <c r="R1698" t="s">
        <v>8561</v>
      </c>
      <c r="S1698" t="s">
        <v>8023</v>
      </c>
      <c r="T1698" t="s">
        <v>7744</v>
      </c>
    </row>
    <row r="1699" spans="1:20" x14ac:dyDescent="0.25">
      <c r="A1699" t="s">
        <v>2457</v>
      </c>
      <c r="B1699" s="2">
        <v>42365</v>
      </c>
      <c r="C1699" s="2">
        <v>42369</v>
      </c>
      <c r="D1699" t="s">
        <v>19</v>
      </c>
      <c r="E1699" t="s">
        <v>664</v>
      </c>
      <c r="F1699" t="s">
        <v>1351</v>
      </c>
      <c r="G1699" s="1">
        <v>10696</v>
      </c>
      <c r="H1699">
        <v>2</v>
      </c>
      <c r="I1699">
        <v>0</v>
      </c>
      <c r="J1699" s="1">
        <v>310184</v>
      </c>
      <c r="K1699" t="s">
        <v>9128</v>
      </c>
      <c r="L1699" t="s">
        <v>9144</v>
      </c>
      <c r="M1699" t="s">
        <v>9788</v>
      </c>
      <c r="N1699" t="s">
        <v>8536</v>
      </c>
      <c r="O1699" t="s">
        <v>8540</v>
      </c>
      <c r="P1699" t="s">
        <v>8541</v>
      </c>
      <c r="Q1699">
        <v>90008</v>
      </c>
      <c r="R1699" t="s">
        <v>8542</v>
      </c>
      <c r="S1699" t="s">
        <v>7889</v>
      </c>
      <c r="T1699" t="s">
        <v>7736</v>
      </c>
    </row>
    <row r="1700" spans="1:20" x14ac:dyDescent="0.25">
      <c r="A1700" t="s">
        <v>2457</v>
      </c>
      <c r="B1700" s="2">
        <v>42365</v>
      </c>
      <c r="C1700" s="2">
        <v>42369</v>
      </c>
      <c r="D1700" t="s">
        <v>19</v>
      </c>
      <c r="E1700" t="s">
        <v>664</v>
      </c>
      <c r="F1700" t="s">
        <v>2458</v>
      </c>
      <c r="G1700" s="1">
        <v>2156</v>
      </c>
      <c r="H1700">
        <v>7</v>
      </c>
      <c r="I1700">
        <v>0</v>
      </c>
      <c r="J1700" s="1">
        <v>103488</v>
      </c>
      <c r="K1700" t="s">
        <v>9128</v>
      </c>
      <c r="L1700" t="s">
        <v>9129</v>
      </c>
      <c r="M1700" t="s">
        <v>10221</v>
      </c>
      <c r="N1700" t="s">
        <v>8536</v>
      </c>
      <c r="O1700" t="s">
        <v>8540</v>
      </c>
      <c r="P1700" t="s">
        <v>8541</v>
      </c>
      <c r="Q1700">
        <v>90008</v>
      </c>
      <c r="R1700" t="s">
        <v>8542</v>
      </c>
      <c r="S1700" t="s">
        <v>7889</v>
      </c>
      <c r="T1700" t="s">
        <v>7736</v>
      </c>
    </row>
    <row r="1701" spans="1:20" x14ac:dyDescent="0.25">
      <c r="A1701" t="s">
        <v>2459</v>
      </c>
      <c r="B1701" s="2">
        <v>41793</v>
      </c>
      <c r="C1701" s="2">
        <v>41797</v>
      </c>
      <c r="D1701" t="s">
        <v>11</v>
      </c>
      <c r="E1701" t="s">
        <v>245</v>
      </c>
      <c r="F1701" t="s">
        <v>1787</v>
      </c>
      <c r="G1701" s="1">
        <v>51588</v>
      </c>
      <c r="H1701">
        <v>6</v>
      </c>
      <c r="I1701">
        <v>0</v>
      </c>
      <c r="J1701" s="1">
        <v>1134936</v>
      </c>
      <c r="K1701" t="s">
        <v>9123</v>
      </c>
      <c r="L1701" t="s">
        <v>9131</v>
      </c>
      <c r="M1701" t="s">
        <v>9969</v>
      </c>
      <c r="N1701" t="s">
        <v>8536</v>
      </c>
      <c r="O1701" t="s">
        <v>8547</v>
      </c>
      <c r="P1701" t="s">
        <v>8548</v>
      </c>
      <c r="Q1701">
        <v>98115</v>
      </c>
      <c r="R1701" t="s">
        <v>8542</v>
      </c>
      <c r="S1701" t="s">
        <v>7794</v>
      </c>
      <c r="T1701" t="s">
        <v>7736</v>
      </c>
    </row>
    <row r="1702" spans="1:20" x14ac:dyDescent="0.25">
      <c r="A1702" t="s">
        <v>2460</v>
      </c>
      <c r="B1702" s="2">
        <v>42198</v>
      </c>
      <c r="C1702" s="2">
        <v>42200</v>
      </c>
      <c r="D1702" t="s">
        <v>11</v>
      </c>
      <c r="E1702" t="s">
        <v>2058</v>
      </c>
      <c r="F1702" t="s">
        <v>1653</v>
      </c>
      <c r="G1702" s="1">
        <v>11808</v>
      </c>
      <c r="H1702">
        <v>2</v>
      </c>
      <c r="I1702">
        <v>2</v>
      </c>
      <c r="J1702" s="1">
        <v>42804</v>
      </c>
      <c r="K1702" t="s">
        <v>9128</v>
      </c>
      <c r="L1702" t="s">
        <v>9142</v>
      </c>
      <c r="M1702" t="s">
        <v>9913</v>
      </c>
      <c r="N1702" t="s">
        <v>8536</v>
      </c>
      <c r="O1702" t="s">
        <v>8576</v>
      </c>
      <c r="P1702" t="s">
        <v>8577</v>
      </c>
      <c r="Q1702">
        <v>10035</v>
      </c>
      <c r="R1702" t="s">
        <v>8561</v>
      </c>
      <c r="S1702" t="s">
        <v>8182</v>
      </c>
      <c r="T1702" t="s">
        <v>7736</v>
      </c>
    </row>
    <row r="1703" spans="1:20" x14ac:dyDescent="0.25">
      <c r="A1703" t="s">
        <v>2460</v>
      </c>
      <c r="B1703" s="2">
        <v>42198</v>
      </c>
      <c r="C1703" s="2">
        <v>42200</v>
      </c>
      <c r="D1703" t="s">
        <v>11</v>
      </c>
      <c r="E1703" t="s">
        <v>2058</v>
      </c>
      <c r="F1703" t="s">
        <v>935</v>
      </c>
      <c r="G1703" s="1">
        <v>193104</v>
      </c>
      <c r="H1703">
        <v>9</v>
      </c>
      <c r="I1703">
        <v>1</v>
      </c>
      <c r="J1703" s="1">
        <v>32184</v>
      </c>
      <c r="K1703" t="s">
        <v>9123</v>
      </c>
      <c r="L1703" t="s">
        <v>9126</v>
      </c>
      <c r="M1703" t="s">
        <v>9607</v>
      </c>
      <c r="N1703" t="s">
        <v>8536</v>
      </c>
      <c r="O1703" t="s">
        <v>8576</v>
      </c>
      <c r="P1703" t="s">
        <v>8577</v>
      </c>
      <c r="Q1703">
        <v>10035</v>
      </c>
      <c r="R1703" t="s">
        <v>8561</v>
      </c>
      <c r="S1703" t="s">
        <v>8182</v>
      </c>
      <c r="T1703" t="s">
        <v>7736</v>
      </c>
    </row>
    <row r="1704" spans="1:20" x14ac:dyDescent="0.25">
      <c r="A1704" t="s">
        <v>2460</v>
      </c>
      <c r="B1704" s="2">
        <v>42198</v>
      </c>
      <c r="C1704" s="2">
        <v>42200</v>
      </c>
      <c r="D1704" t="s">
        <v>11</v>
      </c>
      <c r="E1704" t="s">
        <v>2058</v>
      </c>
      <c r="F1704" t="s">
        <v>1735</v>
      </c>
      <c r="G1704" s="1">
        <v>996</v>
      </c>
      <c r="H1704">
        <v>2</v>
      </c>
      <c r="I1704">
        <v>0</v>
      </c>
      <c r="J1704" s="1">
        <v>46812</v>
      </c>
      <c r="K1704" t="s">
        <v>9128</v>
      </c>
      <c r="L1704" t="s">
        <v>9148</v>
      </c>
      <c r="M1704" t="s">
        <v>9172</v>
      </c>
      <c r="N1704" t="s">
        <v>8536</v>
      </c>
      <c r="O1704" t="s">
        <v>8576</v>
      </c>
      <c r="P1704" t="s">
        <v>8577</v>
      </c>
      <c r="Q1704">
        <v>10035</v>
      </c>
      <c r="R1704" t="s">
        <v>8561</v>
      </c>
      <c r="S1704" t="s">
        <v>8182</v>
      </c>
      <c r="T1704" t="s">
        <v>7736</v>
      </c>
    </row>
    <row r="1705" spans="1:20" x14ac:dyDescent="0.25">
      <c r="A1705" t="s">
        <v>2461</v>
      </c>
      <c r="B1705" s="2">
        <v>41672</v>
      </c>
      <c r="C1705" s="2">
        <v>41676</v>
      </c>
      <c r="D1705" t="s">
        <v>19</v>
      </c>
      <c r="E1705" t="s">
        <v>2462</v>
      </c>
      <c r="F1705" t="s">
        <v>2463</v>
      </c>
      <c r="G1705" s="1">
        <v>1235</v>
      </c>
      <c r="H1705">
        <v>5</v>
      </c>
      <c r="I1705">
        <v>0</v>
      </c>
      <c r="J1705" s="1">
        <v>58045</v>
      </c>
      <c r="K1705" t="s">
        <v>9128</v>
      </c>
      <c r="L1705" t="s">
        <v>9191</v>
      </c>
      <c r="M1705" t="s">
        <v>9267</v>
      </c>
      <c r="N1705" t="s">
        <v>8536</v>
      </c>
      <c r="O1705" t="s">
        <v>8642</v>
      </c>
      <c r="P1705" t="s">
        <v>8541</v>
      </c>
      <c r="Q1705">
        <v>92037</v>
      </c>
      <c r="R1705" t="s">
        <v>8542</v>
      </c>
      <c r="S1705" t="s">
        <v>8260</v>
      </c>
      <c r="T1705" t="s">
        <v>7744</v>
      </c>
    </row>
    <row r="1706" spans="1:20" x14ac:dyDescent="0.25">
      <c r="A1706" t="s">
        <v>2464</v>
      </c>
      <c r="B1706" s="2">
        <v>42437</v>
      </c>
      <c r="C1706" s="2">
        <v>42437</v>
      </c>
      <c r="D1706" t="s">
        <v>654</v>
      </c>
      <c r="E1706" t="s">
        <v>1368</v>
      </c>
      <c r="F1706" t="s">
        <v>1769</v>
      </c>
      <c r="G1706" s="1">
        <v>9702</v>
      </c>
      <c r="H1706">
        <v>3</v>
      </c>
      <c r="I1706">
        <v>7</v>
      </c>
      <c r="J1706" s="1">
        <v>-71148</v>
      </c>
      <c r="K1706" t="s">
        <v>9128</v>
      </c>
      <c r="L1706" t="s">
        <v>9142</v>
      </c>
      <c r="M1706" t="s">
        <v>9961</v>
      </c>
      <c r="N1706" t="s">
        <v>8536</v>
      </c>
      <c r="O1706" t="s">
        <v>8801</v>
      </c>
      <c r="P1706" t="s">
        <v>8581</v>
      </c>
      <c r="Q1706">
        <v>85301</v>
      </c>
      <c r="R1706" t="s">
        <v>8542</v>
      </c>
      <c r="S1706" t="s">
        <v>8048</v>
      </c>
      <c r="T1706" t="s">
        <v>7736</v>
      </c>
    </row>
    <row r="1707" spans="1:20" x14ac:dyDescent="0.25">
      <c r="A1707" t="s">
        <v>2465</v>
      </c>
      <c r="B1707" s="2">
        <v>42330</v>
      </c>
      <c r="C1707" s="2">
        <v>42334</v>
      </c>
      <c r="D1707" t="s">
        <v>19</v>
      </c>
      <c r="E1707" t="s">
        <v>36</v>
      </c>
      <c r="F1707" t="s">
        <v>1263</v>
      </c>
      <c r="G1707" s="1">
        <v>1161</v>
      </c>
      <c r="H1707">
        <v>2</v>
      </c>
      <c r="I1707">
        <v>7</v>
      </c>
      <c r="J1707" s="1">
        <v>-9288</v>
      </c>
      <c r="K1707" t="s">
        <v>9128</v>
      </c>
      <c r="L1707" t="s">
        <v>9142</v>
      </c>
      <c r="M1707" t="s">
        <v>9750</v>
      </c>
      <c r="N1707" t="s">
        <v>8536</v>
      </c>
      <c r="O1707" t="s">
        <v>8559</v>
      </c>
      <c r="P1707" t="s">
        <v>8560</v>
      </c>
      <c r="Q1707">
        <v>19120</v>
      </c>
      <c r="R1707" t="s">
        <v>8561</v>
      </c>
      <c r="S1707" t="s">
        <v>7742</v>
      </c>
      <c r="T1707" t="s">
        <v>7736</v>
      </c>
    </row>
    <row r="1708" spans="1:20" x14ac:dyDescent="0.25">
      <c r="A1708" t="s">
        <v>2466</v>
      </c>
      <c r="B1708" s="2">
        <v>43038</v>
      </c>
      <c r="C1708" s="2">
        <v>43044</v>
      </c>
      <c r="D1708" t="s">
        <v>19</v>
      </c>
      <c r="E1708" t="s">
        <v>2467</v>
      </c>
      <c r="F1708" t="s">
        <v>2468</v>
      </c>
      <c r="G1708" s="1">
        <v>4386</v>
      </c>
      <c r="H1708">
        <v>6</v>
      </c>
      <c r="I1708">
        <v>0</v>
      </c>
      <c r="J1708" s="1">
        <v>206142</v>
      </c>
      <c r="K1708" t="s">
        <v>9128</v>
      </c>
      <c r="L1708" t="s">
        <v>9129</v>
      </c>
      <c r="M1708" t="s">
        <v>10222</v>
      </c>
      <c r="N1708" t="s">
        <v>8536</v>
      </c>
      <c r="O1708" t="s">
        <v>8556</v>
      </c>
      <c r="P1708" t="s">
        <v>8541</v>
      </c>
      <c r="Q1708">
        <v>94122</v>
      </c>
      <c r="R1708" t="s">
        <v>8542</v>
      </c>
      <c r="S1708" t="s">
        <v>8261</v>
      </c>
      <c r="T1708" t="s">
        <v>7736</v>
      </c>
    </row>
    <row r="1709" spans="1:20" x14ac:dyDescent="0.25">
      <c r="A1709" t="s">
        <v>2466</v>
      </c>
      <c r="B1709" s="2">
        <v>43038</v>
      </c>
      <c r="C1709" s="2">
        <v>43044</v>
      </c>
      <c r="D1709" t="s">
        <v>19</v>
      </c>
      <c r="E1709" t="s">
        <v>2467</v>
      </c>
      <c r="F1709" t="s">
        <v>1955</v>
      </c>
      <c r="G1709" s="1">
        <v>14848</v>
      </c>
      <c r="H1709">
        <v>2</v>
      </c>
      <c r="I1709">
        <v>2</v>
      </c>
      <c r="J1709" s="1">
        <v>16704</v>
      </c>
      <c r="K1709" t="s">
        <v>9139</v>
      </c>
      <c r="L1709" t="s">
        <v>9140</v>
      </c>
      <c r="M1709" t="s">
        <v>10046</v>
      </c>
      <c r="N1709" t="s">
        <v>8536</v>
      </c>
      <c r="O1709" t="s">
        <v>8556</v>
      </c>
      <c r="P1709" t="s">
        <v>8541</v>
      </c>
      <c r="Q1709">
        <v>94122</v>
      </c>
      <c r="R1709" t="s">
        <v>8542</v>
      </c>
      <c r="S1709" t="s">
        <v>8261</v>
      </c>
      <c r="T1709" t="s">
        <v>7736</v>
      </c>
    </row>
    <row r="1710" spans="1:20" x14ac:dyDescent="0.25">
      <c r="A1710" t="s">
        <v>2466</v>
      </c>
      <c r="B1710" s="2">
        <v>43038</v>
      </c>
      <c r="C1710" s="2">
        <v>43044</v>
      </c>
      <c r="D1710" t="s">
        <v>19</v>
      </c>
      <c r="E1710" t="s">
        <v>2467</v>
      </c>
      <c r="F1710" t="s">
        <v>2469</v>
      </c>
      <c r="G1710" s="1">
        <v>742</v>
      </c>
      <c r="H1710">
        <v>2</v>
      </c>
      <c r="I1710">
        <v>0</v>
      </c>
      <c r="J1710" s="1">
        <v>371</v>
      </c>
      <c r="K1710" t="s">
        <v>9128</v>
      </c>
      <c r="L1710" t="s">
        <v>9148</v>
      </c>
      <c r="M1710" t="s">
        <v>10223</v>
      </c>
      <c r="N1710" t="s">
        <v>8536</v>
      </c>
      <c r="O1710" t="s">
        <v>8556</v>
      </c>
      <c r="P1710" t="s">
        <v>8541</v>
      </c>
      <c r="Q1710">
        <v>94122</v>
      </c>
      <c r="R1710" t="s">
        <v>8542</v>
      </c>
      <c r="S1710" t="s">
        <v>8261</v>
      </c>
      <c r="T1710" t="s">
        <v>7736</v>
      </c>
    </row>
    <row r="1711" spans="1:20" x14ac:dyDescent="0.25">
      <c r="A1711" t="s">
        <v>2466</v>
      </c>
      <c r="B1711" s="2">
        <v>43038</v>
      </c>
      <c r="C1711" s="2">
        <v>43044</v>
      </c>
      <c r="D1711" t="s">
        <v>19</v>
      </c>
      <c r="E1711" t="s">
        <v>2467</v>
      </c>
      <c r="F1711" t="s">
        <v>114</v>
      </c>
      <c r="G1711" s="1">
        <v>71992</v>
      </c>
      <c r="H1711">
        <v>1</v>
      </c>
      <c r="I1711">
        <v>2</v>
      </c>
      <c r="J1711" s="1">
        <v>-8999</v>
      </c>
      <c r="K1711" t="s">
        <v>9123</v>
      </c>
      <c r="L1711" t="s">
        <v>9126</v>
      </c>
      <c r="M1711" t="s">
        <v>9190</v>
      </c>
      <c r="N1711" t="s">
        <v>8536</v>
      </c>
      <c r="O1711" t="s">
        <v>8556</v>
      </c>
      <c r="P1711" t="s">
        <v>8541</v>
      </c>
      <c r="Q1711">
        <v>94122</v>
      </c>
      <c r="R1711" t="s">
        <v>8542</v>
      </c>
      <c r="S1711" t="s">
        <v>8261</v>
      </c>
      <c r="T1711" t="s">
        <v>7736</v>
      </c>
    </row>
    <row r="1712" spans="1:20" x14ac:dyDescent="0.25">
      <c r="A1712" t="s">
        <v>2466</v>
      </c>
      <c r="B1712" s="2">
        <v>43038</v>
      </c>
      <c r="C1712" s="2">
        <v>43044</v>
      </c>
      <c r="D1712" t="s">
        <v>19</v>
      </c>
      <c r="E1712" t="s">
        <v>2467</v>
      </c>
      <c r="F1712" t="s">
        <v>376</v>
      </c>
      <c r="G1712" s="1">
        <v>199</v>
      </c>
      <c r="H1712">
        <v>5</v>
      </c>
      <c r="I1712">
        <v>0</v>
      </c>
      <c r="J1712" s="1">
        <v>6567</v>
      </c>
      <c r="K1712" t="s">
        <v>9128</v>
      </c>
      <c r="L1712" t="s">
        <v>9137</v>
      </c>
      <c r="M1712" t="s">
        <v>9323</v>
      </c>
      <c r="N1712" t="s">
        <v>8536</v>
      </c>
      <c r="O1712" t="s">
        <v>8556</v>
      </c>
      <c r="P1712" t="s">
        <v>8541</v>
      </c>
      <c r="Q1712">
        <v>94122</v>
      </c>
      <c r="R1712" t="s">
        <v>8542</v>
      </c>
      <c r="S1712" t="s">
        <v>8261</v>
      </c>
      <c r="T1712" t="s">
        <v>7736</v>
      </c>
    </row>
    <row r="1713" spans="1:20" x14ac:dyDescent="0.25">
      <c r="A1713" t="s">
        <v>2466</v>
      </c>
      <c r="B1713" s="2">
        <v>43038</v>
      </c>
      <c r="C1713" s="2">
        <v>43044</v>
      </c>
      <c r="D1713" t="s">
        <v>19</v>
      </c>
      <c r="E1713" t="s">
        <v>2467</v>
      </c>
      <c r="F1713" t="s">
        <v>346</v>
      </c>
      <c r="G1713" s="1">
        <v>170212</v>
      </c>
      <c r="H1713">
        <v>14</v>
      </c>
      <c r="I1713">
        <v>0</v>
      </c>
      <c r="J1713" s="1">
        <v>510636</v>
      </c>
      <c r="K1713" t="s">
        <v>9128</v>
      </c>
      <c r="L1713" t="s">
        <v>9144</v>
      </c>
      <c r="M1713" t="s">
        <v>9308</v>
      </c>
      <c r="N1713" t="s">
        <v>8536</v>
      </c>
      <c r="O1713" t="s">
        <v>8556</v>
      </c>
      <c r="P1713" t="s">
        <v>8541</v>
      </c>
      <c r="Q1713">
        <v>94122</v>
      </c>
      <c r="R1713" t="s">
        <v>8542</v>
      </c>
      <c r="S1713" t="s">
        <v>8261</v>
      </c>
      <c r="T1713" t="s">
        <v>7736</v>
      </c>
    </row>
    <row r="1714" spans="1:20" x14ac:dyDescent="0.25">
      <c r="A1714" t="s">
        <v>2470</v>
      </c>
      <c r="B1714" s="2">
        <v>42034</v>
      </c>
      <c r="C1714" s="2">
        <v>42039</v>
      </c>
      <c r="D1714" t="s">
        <v>19</v>
      </c>
      <c r="E1714" t="s">
        <v>837</v>
      </c>
      <c r="F1714" t="s">
        <v>2471</v>
      </c>
      <c r="G1714" s="1">
        <v>14304</v>
      </c>
      <c r="H1714">
        <v>6</v>
      </c>
      <c r="I1714">
        <v>2</v>
      </c>
      <c r="J1714" s="1">
        <v>50064</v>
      </c>
      <c r="K1714" t="s">
        <v>9128</v>
      </c>
      <c r="L1714" t="s">
        <v>9148</v>
      </c>
      <c r="M1714" t="s">
        <v>10224</v>
      </c>
      <c r="N1714" t="s">
        <v>8536</v>
      </c>
      <c r="O1714" t="s">
        <v>8563</v>
      </c>
      <c r="P1714" t="s">
        <v>8550</v>
      </c>
      <c r="Q1714">
        <v>77070</v>
      </c>
      <c r="R1714" t="s">
        <v>8551</v>
      </c>
      <c r="S1714" t="s">
        <v>7925</v>
      </c>
      <c r="T1714" t="s">
        <v>7736</v>
      </c>
    </row>
    <row r="1715" spans="1:20" x14ac:dyDescent="0.25">
      <c r="A1715" t="s">
        <v>2472</v>
      </c>
      <c r="B1715" s="2">
        <v>42986</v>
      </c>
      <c r="C1715" s="2">
        <v>42991</v>
      </c>
      <c r="D1715" t="s">
        <v>11</v>
      </c>
      <c r="E1715" t="s">
        <v>2419</v>
      </c>
      <c r="F1715" t="s">
        <v>395</v>
      </c>
      <c r="G1715" s="1">
        <v>765625</v>
      </c>
      <c r="H1715">
        <v>7</v>
      </c>
      <c r="I1715">
        <v>5</v>
      </c>
      <c r="J1715" s="1">
        <v>-5665625</v>
      </c>
      <c r="K1715" t="s">
        <v>9123</v>
      </c>
      <c r="L1715" t="s">
        <v>9131</v>
      </c>
      <c r="M1715" t="s">
        <v>9330</v>
      </c>
      <c r="N1715" t="s">
        <v>8536</v>
      </c>
      <c r="O1715" t="s">
        <v>8579</v>
      </c>
      <c r="P1715" t="s">
        <v>8566</v>
      </c>
      <c r="Q1715">
        <v>60610</v>
      </c>
      <c r="R1715" t="s">
        <v>8551</v>
      </c>
      <c r="S1715" t="s">
        <v>8252</v>
      </c>
      <c r="T1715" t="s">
        <v>7736</v>
      </c>
    </row>
    <row r="1716" spans="1:20" x14ac:dyDescent="0.25">
      <c r="A1716" t="s">
        <v>2473</v>
      </c>
      <c r="B1716" s="2">
        <v>43015</v>
      </c>
      <c r="C1716" s="2">
        <v>43021</v>
      </c>
      <c r="D1716" t="s">
        <v>19</v>
      </c>
      <c r="E1716" t="s">
        <v>1273</v>
      </c>
      <c r="F1716" t="s">
        <v>2474</v>
      </c>
      <c r="G1716" s="1">
        <v>307666</v>
      </c>
      <c r="H1716">
        <v>2</v>
      </c>
      <c r="I1716">
        <v>15</v>
      </c>
      <c r="J1716" s="1">
        <v>-144784</v>
      </c>
      <c r="K1716" t="s">
        <v>9123</v>
      </c>
      <c r="L1716" t="s">
        <v>9124</v>
      </c>
      <c r="M1716" t="s">
        <v>10225</v>
      </c>
      <c r="N1716" t="s">
        <v>8536</v>
      </c>
      <c r="O1716" t="s">
        <v>8556</v>
      </c>
      <c r="P1716" t="s">
        <v>8541</v>
      </c>
      <c r="Q1716">
        <v>94110</v>
      </c>
      <c r="R1716" t="s">
        <v>8542</v>
      </c>
      <c r="S1716" t="s">
        <v>8028</v>
      </c>
      <c r="T1716" t="s">
        <v>7736</v>
      </c>
    </row>
    <row r="1717" spans="1:20" x14ac:dyDescent="0.25">
      <c r="A1717" t="s">
        <v>2475</v>
      </c>
      <c r="B1717" s="2">
        <v>42490</v>
      </c>
      <c r="C1717" s="2">
        <v>42494</v>
      </c>
      <c r="D1717" t="s">
        <v>19</v>
      </c>
      <c r="E1717" t="s">
        <v>1110</v>
      </c>
      <c r="F1717" t="s">
        <v>617</v>
      </c>
      <c r="G1717" s="1">
        <v>7712</v>
      </c>
      <c r="H1717">
        <v>2</v>
      </c>
      <c r="I1717">
        <v>2</v>
      </c>
      <c r="J1717" s="1">
        <v>27956</v>
      </c>
      <c r="K1717" t="s">
        <v>9128</v>
      </c>
      <c r="L1717" t="s">
        <v>9142</v>
      </c>
      <c r="M1717" t="s">
        <v>9450</v>
      </c>
      <c r="N1717" t="s">
        <v>8536</v>
      </c>
      <c r="O1717" t="s">
        <v>8576</v>
      </c>
      <c r="P1717" t="s">
        <v>8577</v>
      </c>
      <c r="Q1717">
        <v>10011</v>
      </c>
      <c r="R1717" t="s">
        <v>8561</v>
      </c>
      <c r="S1717" t="s">
        <v>7990</v>
      </c>
      <c r="T1717" t="s">
        <v>7736</v>
      </c>
    </row>
    <row r="1718" spans="1:20" x14ac:dyDescent="0.25">
      <c r="A1718" t="s">
        <v>2476</v>
      </c>
      <c r="B1718" s="2">
        <v>42509</v>
      </c>
      <c r="C1718" s="2">
        <v>42514</v>
      </c>
      <c r="D1718" t="s">
        <v>19</v>
      </c>
      <c r="E1718" t="s">
        <v>906</v>
      </c>
      <c r="F1718" t="s">
        <v>1087</v>
      </c>
      <c r="G1718" s="1">
        <v>2429</v>
      </c>
      <c r="H1718">
        <v>5</v>
      </c>
      <c r="I1718">
        <v>0</v>
      </c>
      <c r="J1718" s="1">
        <v>70441</v>
      </c>
      <c r="K1718" t="s">
        <v>9128</v>
      </c>
      <c r="L1718" t="s">
        <v>9144</v>
      </c>
      <c r="M1718" t="s">
        <v>9674</v>
      </c>
      <c r="N1718" t="s">
        <v>8536</v>
      </c>
      <c r="O1718" t="s">
        <v>8576</v>
      </c>
      <c r="P1718" t="s">
        <v>8577</v>
      </c>
      <c r="Q1718">
        <v>10011</v>
      </c>
      <c r="R1718" t="s">
        <v>8561</v>
      </c>
      <c r="S1718" t="s">
        <v>7940</v>
      </c>
      <c r="T1718" t="s">
        <v>7736</v>
      </c>
    </row>
    <row r="1719" spans="1:20" x14ac:dyDescent="0.25">
      <c r="A1719" t="s">
        <v>2476</v>
      </c>
      <c r="B1719" s="2">
        <v>42509</v>
      </c>
      <c r="C1719" s="2">
        <v>42514</v>
      </c>
      <c r="D1719" t="s">
        <v>19</v>
      </c>
      <c r="E1719" t="s">
        <v>906</v>
      </c>
      <c r="F1719" t="s">
        <v>152</v>
      </c>
      <c r="G1719" s="1">
        <v>4549</v>
      </c>
      <c r="H1719">
        <v>5</v>
      </c>
      <c r="I1719">
        <v>0</v>
      </c>
      <c r="J1719" s="1">
        <v>0</v>
      </c>
      <c r="K1719" t="s">
        <v>9128</v>
      </c>
      <c r="L1719" t="s">
        <v>9133</v>
      </c>
      <c r="M1719" t="s">
        <v>9212</v>
      </c>
      <c r="N1719" t="s">
        <v>8536</v>
      </c>
      <c r="O1719" t="s">
        <v>8576</v>
      </c>
      <c r="P1719" t="s">
        <v>8577</v>
      </c>
      <c r="Q1719">
        <v>10011</v>
      </c>
      <c r="R1719" t="s">
        <v>8561</v>
      </c>
      <c r="S1719" t="s">
        <v>7940</v>
      </c>
      <c r="T1719" t="s">
        <v>7736</v>
      </c>
    </row>
    <row r="1720" spans="1:20" x14ac:dyDescent="0.25">
      <c r="A1720" t="s">
        <v>2476</v>
      </c>
      <c r="B1720" s="2">
        <v>42509</v>
      </c>
      <c r="C1720" s="2">
        <v>42514</v>
      </c>
      <c r="D1720" t="s">
        <v>19</v>
      </c>
      <c r="E1720" t="s">
        <v>906</v>
      </c>
      <c r="F1720" t="s">
        <v>2477</v>
      </c>
      <c r="G1720" s="1">
        <v>3592</v>
      </c>
      <c r="H1720">
        <v>4</v>
      </c>
      <c r="I1720">
        <v>0</v>
      </c>
      <c r="J1720" s="1">
        <v>150864</v>
      </c>
      <c r="K1720" t="s">
        <v>9123</v>
      </c>
      <c r="L1720" t="s">
        <v>9135</v>
      </c>
      <c r="M1720" t="s">
        <v>10226</v>
      </c>
      <c r="N1720" t="s">
        <v>8536</v>
      </c>
      <c r="O1720" t="s">
        <v>8576</v>
      </c>
      <c r="P1720" t="s">
        <v>8577</v>
      </c>
      <c r="Q1720">
        <v>10011</v>
      </c>
      <c r="R1720" t="s">
        <v>8561</v>
      </c>
      <c r="S1720" t="s">
        <v>7940</v>
      </c>
      <c r="T1720" t="s">
        <v>7736</v>
      </c>
    </row>
    <row r="1721" spans="1:20" x14ac:dyDescent="0.25">
      <c r="A1721" t="s">
        <v>2476</v>
      </c>
      <c r="B1721" s="2">
        <v>42509</v>
      </c>
      <c r="C1721" s="2">
        <v>42514</v>
      </c>
      <c r="D1721" t="s">
        <v>19</v>
      </c>
      <c r="E1721" t="s">
        <v>906</v>
      </c>
      <c r="F1721" t="s">
        <v>1071</v>
      </c>
      <c r="G1721" s="1">
        <v>3976</v>
      </c>
      <c r="H1721">
        <v>8</v>
      </c>
      <c r="I1721">
        <v>0</v>
      </c>
      <c r="J1721" s="1">
        <v>123256</v>
      </c>
      <c r="K1721" t="s">
        <v>9123</v>
      </c>
      <c r="L1721" t="s">
        <v>9135</v>
      </c>
      <c r="M1721" t="s">
        <v>9666</v>
      </c>
      <c r="N1721" t="s">
        <v>8536</v>
      </c>
      <c r="O1721" t="s">
        <v>8576</v>
      </c>
      <c r="P1721" t="s">
        <v>8577</v>
      </c>
      <c r="Q1721">
        <v>10011</v>
      </c>
      <c r="R1721" t="s">
        <v>8561</v>
      </c>
      <c r="S1721" t="s">
        <v>7940</v>
      </c>
      <c r="T1721" t="s">
        <v>7736</v>
      </c>
    </row>
    <row r="1722" spans="1:20" x14ac:dyDescent="0.25">
      <c r="A1722" t="s">
        <v>2476</v>
      </c>
      <c r="B1722" s="2">
        <v>42509</v>
      </c>
      <c r="C1722" s="2">
        <v>42514</v>
      </c>
      <c r="D1722" t="s">
        <v>19</v>
      </c>
      <c r="E1722" t="s">
        <v>906</v>
      </c>
      <c r="F1722" t="s">
        <v>1072</v>
      </c>
      <c r="G1722" s="1">
        <v>47744</v>
      </c>
      <c r="H1722">
        <v>4</v>
      </c>
      <c r="I1722">
        <v>2</v>
      </c>
      <c r="J1722" s="1">
        <v>1492</v>
      </c>
      <c r="K1722" t="s">
        <v>9128</v>
      </c>
      <c r="L1722" t="s">
        <v>9142</v>
      </c>
      <c r="M1722" t="s">
        <v>9667</v>
      </c>
      <c r="N1722" t="s">
        <v>8536</v>
      </c>
      <c r="O1722" t="s">
        <v>8576</v>
      </c>
      <c r="P1722" t="s">
        <v>8577</v>
      </c>
      <c r="Q1722">
        <v>10011</v>
      </c>
      <c r="R1722" t="s">
        <v>8561</v>
      </c>
      <c r="S1722" t="s">
        <v>7940</v>
      </c>
      <c r="T1722" t="s">
        <v>7736</v>
      </c>
    </row>
    <row r="1723" spans="1:20" x14ac:dyDescent="0.25">
      <c r="A1723" t="s">
        <v>2478</v>
      </c>
      <c r="B1723" s="2">
        <v>42358</v>
      </c>
      <c r="C1723" s="2">
        <v>42363</v>
      </c>
      <c r="D1723" t="s">
        <v>19</v>
      </c>
      <c r="E1723" t="s">
        <v>199</v>
      </c>
      <c r="F1723" t="s">
        <v>1782</v>
      </c>
      <c r="G1723" s="1">
        <v>159984</v>
      </c>
      <c r="H1723">
        <v>2</v>
      </c>
      <c r="I1723">
        <v>2</v>
      </c>
      <c r="J1723" s="1">
        <v>119988</v>
      </c>
      <c r="K1723" t="s">
        <v>9139</v>
      </c>
      <c r="L1723" t="s">
        <v>9140</v>
      </c>
      <c r="M1723" t="s">
        <v>9967</v>
      </c>
      <c r="N1723" t="s">
        <v>8536</v>
      </c>
      <c r="O1723" t="s">
        <v>8579</v>
      </c>
      <c r="P1723" t="s">
        <v>8566</v>
      </c>
      <c r="Q1723">
        <v>60623</v>
      </c>
      <c r="R1723" t="s">
        <v>8551</v>
      </c>
      <c r="S1723" t="s">
        <v>7782</v>
      </c>
      <c r="T1723" t="s">
        <v>7736</v>
      </c>
    </row>
    <row r="1724" spans="1:20" x14ac:dyDescent="0.25">
      <c r="A1724" t="s">
        <v>2478</v>
      </c>
      <c r="B1724" s="2">
        <v>42358</v>
      </c>
      <c r="C1724" s="2">
        <v>42363</v>
      </c>
      <c r="D1724" t="s">
        <v>19</v>
      </c>
      <c r="E1724" t="s">
        <v>199</v>
      </c>
      <c r="F1724" t="s">
        <v>2479</v>
      </c>
      <c r="G1724" s="1">
        <v>255968</v>
      </c>
      <c r="H1724">
        <v>4</v>
      </c>
      <c r="I1724">
        <v>2</v>
      </c>
      <c r="J1724" s="1">
        <v>511936</v>
      </c>
      <c r="K1724" t="s">
        <v>9139</v>
      </c>
      <c r="L1724" t="s">
        <v>9162</v>
      </c>
      <c r="M1724" t="s">
        <v>10227</v>
      </c>
      <c r="N1724" t="s">
        <v>8536</v>
      </c>
      <c r="O1724" t="s">
        <v>8579</v>
      </c>
      <c r="P1724" t="s">
        <v>8566</v>
      </c>
      <c r="Q1724">
        <v>60623</v>
      </c>
      <c r="R1724" t="s">
        <v>8551</v>
      </c>
      <c r="S1724" t="s">
        <v>7782</v>
      </c>
      <c r="T1724" t="s">
        <v>7736</v>
      </c>
    </row>
    <row r="1725" spans="1:20" x14ac:dyDescent="0.25">
      <c r="A1725" t="s">
        <v>2478</v>
      </c>
      <c r="B1725" s="2">
        <v>42358</v>
      </c>
      <c r="C1725" s="2">
        <v>42363</v>
      </c>
      <c r="D1725" t="s">
        <v>19</v>
      </c>
      <c r="E1725" t="s">
        <v>199</v>
      </c>
      <c r="F1725" t="s">
        <v>2480</v>
      </c>
      <c r="G1725" s="1">
        <v>359058</v>
      </c>
      <c r="H1725">
        <v>3</v>
      </c>
      <c r="I1725">
        <v>3</v>
      </c>
      <c r="J1725" s="1">
        <v>-718116</v>
      </c>
      <c r="K1725" t="s">
        <v>9123</v>
      </c>
      <c r="L1725" t="s">
        <v>9124</v>
      </c>
      <c r="M1725" t="s">
        <v>10228</v>
      </c>
      <c r="N1725" t="s">
        <v>8536</v>
      </c>
      <c r="O1725" t="s">
        <v>8579</v>
      </c>
      <c r="P1725" t="s">
        <v>8566</v>
      </c>
      <c r="Q1725">
        <v>60623</v>
      </c>
      <c r="R1725" t="s">
        <v>8551</v>
      </c>
      <c r="S1725" t="s">
        <v>7782</v>
      </c>
      <c r="T1725" t="s">
        <v>7736</v>
      </c>
    </row>
    <row r="1726" spans="1:20" x14ac:dyDescent="0.25">
      <c r="A1726" t="s">
        <v>2481</v>
      </c>
      <c r="B1726" s="2">
        <v>42357</v>
      </c>
      <c r="C1726" s="2">
        <v>42358</v>
      </c>
      <c r="D1726" t="s">
        <v>79</v>
      </c>
      <c r="E1726" t="s">
        <v>1195</v>
      </c>
      <c r="F1726" t="s">
        <v>2482</v>
      </c>
      <c r="G1726" s="1">
        <v>434352</v>
      </c>
      <c r="H1726">
        <v>3</v>
      </c>
      <c r="I1726">
        <v>2</v>
      </c>
      <c r="J1726" s="1">
        <v>434352</v>
      </c>
      <c r="K1726" t="s">
        <v>9128</v>
      </c>
      <c r="L1726" t="s">
        <v>9144</v>
      </c>
      <c r="M1726" t="s">
        <v>10229</v>
      </c>
      <c r="N1726" t="s">
        <v>8536</v>
      </c>
      <c r="O1726" t="s">
        <v>8559</v>
      </c>
      <c r="P1726" t="s">
        <v>8560</v>
      </c>
      <c r="Q1726">
        <v>19143</v>
      </c>
      <c r="R1726" t="s">
        <v>8561</v>
      </c>
      <c r="S1726" t="s">
        <v>8009</v>
      </c>
      <c r="T1726" t="s">
        <v>7736</v>
      </c>
    </row>
    <row r="1727" spans="1:20" x14ac:dyDescent="0.25">
      <c r="A1727" t="s">
        <v>2481</v>
      </c>
      <c r="B1727" s="2">
        <v>42357</v>
      </c>
      <c r="C1727" s="2">
        <v>42358</v>
      </c>
      <c r="D1727" t="s">
        <v>79</v>
      </c>
      <c r="E1727" t="s">
        <v>1195</v>
      </c>
      <c r="F1727" t="s">
        <v>2483</v>
      </c>
      <c r="G1727" s="1">
        <v>3552</v>
      </c>
      <c r="H1727">
        <v>2</v>
      </c>
      <c r="I1727">
        <v>2</v>
      </c>
      <c r="J1727" s="1">
        <v>444</v>
      </c>
      <c r="K1727" t="s">
        <v>9128</v>
      </c>
      <c r="L1727" t="s">
        <v>9144</v>
      </c>
      <c r="M1727" t="s">
        <v>10230</v>
      </c>
      <c r="N1727" t="s">
        <v>8536</v>
      </c>
      <c r="O1727" t="s">
        <v>8559</v>
      </c>
      <c r="P1727" t="s">
        <v>8560</v>
      </c>
      <c r="Q1727">
        <v>19143</v>
      </c>
      <c r="R1727" t="s">
        <v>8561</v>
      </c>
      <c r="S1727" t="s">
        <v>8009</v>
      </c>
      <c r="T1727" t="s">
        <v>7736</v>
      </c>
    </row>
    <row r="1728" spans="1:20" x14ac:dyDescent="0.25">
      <c r="A1728" t="s">
        <v>2481</v>
      </c>
      <c r="B1728" s="2">
        <v>42357</v>
      </c>
      <c r="C1728" s="2">
        <v>42358</v>
      </c>
      <c r="D1728" t="s">
        <v>79</v>
      </c>
      <c r="E1728" t="s">
        <v>1195</v>
      </c>
      <c r="F1728" t="s">
        <v>2484</v>
      </c>
      <c r="G1728" s="1">
        <v>88832</v>
      </c>
      <c r="H1728">
        <v>4</v>
      </c>
      <c r="I1728">
        <v>2</v>
      </c>
      <c r="J1728" s="1">
        <v>77728</v>
      </c>
      <c r="K1728" t="s">
        <v>9128</v>
      </c>
      <c r="L1728" t="s">
        <v>9144</v>
      </c>
      <c r="M1728" t="s">
        <v>10231</v>
      </c>
      <c r="N1728" t="s">
        <v>8536</v>
      </c>
      <c r="O1728" t="s">
        <v>8559</v>
      </c>
      <c r="P1728" t="s">
        <v>8560</v>
      </c>
      <c r="Q1728">
        <v>19143</v>
      </c>
      <c r="R1728" t="s">
        <v>8561</v>
      </c>
      <c r="S1728" t="s">
        <v>8009</v>
      </c>
      <c r="T1728" t="s">
        <v>7736</v>
      </c>
    </row>
    <row r="1729" spans="1:20" x14ac:dyDescent="0.25">
      <c r="A1729" t="s">
        <v>2485</v>
      </c>
      <c r="B1729" s="2">
        <v>42854</v>
      </c>
      <c r="C1729" s="2">
        <v>42859</v>
      </c>
      <c r="D1729" t="s">
        <v>11</v>
      </c>
      <c r="E1729" t="s">
        <v>2486</v>
      </c>
      <c r="F1729" t="s">
        <v>2487</v>
      </c>
      <c r="G1729" s="1">
        <v>104835</v>
      </c>
      <c r="H1729">
        <v>5</v>
      </c>
      <c r="I1729">
        <v>4</v>
      </c>
      <c r="J1729" s="1">
        <v>-6989</v>
      </c>
      <c r="K1729" t="s">
        <v>9123</v>
      </c>
      <c r="L1729" t="s">
        <v>9131</v>
      </c>
      <c r="M1729" t="s">
        <v>10232</v>
      </c>
      <c r="N1729" t="s">
        <v>8536</v>
      </c>
      <c r="O1729" t="s">
        <v>8637</v>
      </c>
      <c r="P1729" t="s">
        <v>8604</v>
      </c>
      <c r="Q1729">
        <v>43017</v>
      </c>
      <c r="R1729" t="s">
        <v>8561</v>
      </c>
      <c r="S1729" t="s">
        <v>8262</v>
      </c>
      <c r="T1729" t="s">
        <v>7738</v>
      </c>
    </row>
    <row r="1730" spans="1:20" x14ac:dyDescent="0.25">
      <c r="A1730" t="s">
        <v>2488</v>
      </c>
      <c r="B1730" s="2">
        <v>42407</v>
      </c>
      <c r="C1730" s="2">
        <v>42407</v>
      </c>
      <c r="D1730" t="s">
        <v>654</v>
      </c>
      <c r="E1730" t="s">
        <v>1075</v>
      </c>
      <c r="F1730" t="s">
        <v>2380</v>
      </c>
      <c r="G1730" s="1">
        <v>1000</v>
      </c>
      <c r="H1730">
        <v>4</v>
      </c>
      <c r="I1730">
        <v>0</v>
      </c>
      <c r="J1730" s="1">
        <v>210</v>
      </c>
      <c r="K1730" t="s">
        <v>9139</v>
      </c>
      <c r="L1730" t="s">
        <v>9162</v>
      </c>
      <c r="M1730" t="s">
        <v>10195</v>
      </c>
      <c r="N1730" t="s">
        <v>8536</v>
      </c>
      <c r="O1730" t="s">
        <v>8582</v>
      </c>
      <c r="P1730" t="s">
        <v>8583</v>
      </c>
      <c r="Q1730">
        <v>22153</v>
      </c>
      <c r="R1730" t="s">
        <v>8539</v>
      </c>
      <c r="S1730" t="s">
        <v>7982</v>
      </c>
      <c r="T1730" t="s">
        <v>7736</v>
      </c>
    </row>
    <row r="1731" spans="1:20" x14ac:dyDescent="0.25">
      <c r="A1731" t="s">
        <v>2488</v>
      </c>
      <c r="B1731" s="2">
        <v>42407</v>
      </c>
      <c r="C1731" s="2">
        <v>42407</v>
      </c>
      <c r="D1731" t="s">
        <v>654</v>
      </c>
      <c r="E1731" t="s">
        <v>1075</v>
      </c>
      <c r="F1731" t="s">
        <v>1489</v>
      </c>
      <c r="G1731" s="1">
        <v>783</v>
      </c>
      <c r="H1731">
        <v>3</v>
      </c>
      <c r="I1731">
        <v>0</v>
      </c>
      <c r="J1731" s="1">
        <v>36018</v>
      </c>
      <c r="K1731" t="s">
        <v>9128</v>
      </c>
      <c r="L1731" t="s">
        <v>9129</v>
      </c>
      <c r="M1731" t="s">
        <v>9846</v>
      </c>
      <c r="N1731" t="s">
        <v>8536</v>
      </c>
      <c r="O1731" t="s">
        <v>8582</v>
      </c>
      <c r="P1731" t="s">
        <v>8583</v>
      </c>
      <c r="Q1731">
        <v>22153</v>
      </c>
      <c r="R1731" t="s">
        <v>8539</v>
      </c>
      <c r="S1731" t="s">
        <v>7982</v>
      </c>
      <c r="T1731" t="s">
        <v>7736</v>
      </c>
    </row>
    <row r="1732" spans="1:20" x14ac:dyDescent="0.25">
      <c r="A1732" t="s">
        <v>2489</v>
      </c>
      <c r="B1732" s="2">
        <v>41910</v>
      </c>
      <c r="C1732" s="2">
        <v>41915</v>
      </c>
      <c r="D1732" t="s">
        <v>19</v>
      </c>
      <c r="E1732" t="s">
        <v>2183</v>
      </c>
      <c r="F1732" t="s">
        <v>2490</v>
      </c>
      <c r="G1732" s="1">
        <v>96256</v>
      </c>
      <c r="H1732">
        <v>8</v>
      </c>
      <c r="I1732">
        <v>2</v>
      </c>
      <c r="J1732" s="1">
        <v>312832</v>
      </c>
      <c r="K1732" t="s">
        <v>9128</v>
      </c>
      <c r="L1732" t="s">
        <v>9148</v>
      </c>
      <c r="M1732" t="s">
        <v>10233</v>
      </c>
      <c r="N1732" t="s">
        <v>8536</v>
      </c>
      <c r="O1732" t="s">
        <v>8692</v>
      </c>
      <c r="P1732" t="s">
        <v>8546</v>
      </c>
      <c r="Q1732">
        <v>28314</v>
      </c>
      <c r="R1732" t="s">
        <v>8539</v>
      </c>
      <c r="S1732" t="s">
        <v>8208</v>
      </c>
      <c r="T1732" t="s">
        <v>7738</v>
      </c>
    </row>
    <row r="1733" spans="1:20" x14ac:dyDescent="0.25">
      <c r="A1733" t="s">
        <v>2489</v>
      </c>
      <c r="B1733" s="2">
        <v>41910</v>
      </c>
      <c r="C1733" s="2">
        <v>41915</v>
      </c>
      <c r="D1733" t="s">
        <v>19</v>
      </c>
      <c r="E1733" t="s">
        <v>2183</v>
      </c>
      <c r="F1733" t="s">
        <v>270</v>
      </c>
      <c r="G1733" s="1">
        <v>10688</v>
      </c>
      <c r="H1733">
        <v>2</v>
      </c>
      <c r="I1733">
        <v>2</v>
      </c>
      <c r="J1733" s="1">
        <v>37408</v>
      </c>
      <c r="K1733" t="s">
        <v>9128</v>
      </c>
      <c r="L1733" t="s">
        <v>9148</v>
      </c>
      <c r="M1733" t="s">
        <v>9268</v>
      </c>
      <c r="N1733" t="s">
        <v>8536</v>
      </c>
      <c r="O1733" t="s">
        <v>8692</v>
      </c>
      <c r="P1733" t="s">
        <v>8546</v>
      </c>
      <c r="Q1733">
        <v>28314</v>
      </c>
      <c r="R1733" t="s">
        <v>8539</v>
      </c>
      <c r="S1733" t="s">
        <v>8208</v>
      </c>
      <c r="T1733" t="s">
        <v>7738</v>
      </c>
    </row>
    <row r="1734" spans="1:20" x14ac:dyDescent="0.25">
      <c r="A1734" t="s">
        <v>2491</v>
      </c>
      <c r="B1734" s="2">
        <v>42561</v>
      </c>
      <c r="C1734" s="2">
        <v>42565</v>
      </c>
      <c r="D1734" t="s">
        <v>19</v>
      </c>
      <c r="E1734" t="s">
        <v>465</v>
      </c>
      <c r="F1734" t="s">
        <v>851</v>
      </c>
      <c r="G1734" s="1">
        <v>33804</v>
      </c>
      <c r="H1734">
        <v>3</v>
      </c>
      <c r="I1734">
        <v>2</v>
      </c>
      <c r="J1734" s="1">
        <v>-33804</v>
      </c>
      <c r="K1734" t="s">
        <v>9128</v>
      </c>
      <c r="L1734" t="s">
        <v>9133</v>
      </c>
      <c r="M1734" t="s">
        <v>9567</v>
      </c>
      <c r="N1734" t="s">
        <v>8536</v>
      </c>
      <c r="O1734" t="s">
        <v>8633</v>
      </c>
      <c r="P1734" t="s">
        <v>8550</v>
      </c>
      <c r="Q1734">
        <v>75081</v>
      </c>
      <c r="R1734" t="s">
        <v>8551</v>
      </c>
      <c r="S1734" t="s">
        <v>7847</v>
      </c>
      <c r="T1734" t="s">
        <v>7736</v>
      </c>
    </row>
    <row r="1735" spans="1:20" x14ac:dyDescent="0.25">
      <c r="A1735" t="s">
        <v>2491</v>
      </c>
      <c r="B1735" s="2">
        <v>42561</v>
      </c>
      <c r="C1735" s="2">
        <v>42565</v>
      </c>
      <c r="D1735" t="s">
        <v>19</v>
      </c>
      <c r="E1735" t="s">
        <v>465</v>
      </c>
      <c r="F1735" t="s">
        <v>564</v>
      </c>
      <c r="G1735" s="1">
        <v>15424</v>
      </c>
      <c r="H1735">
        <v>4</v>
      </c>
      <c r="I1735">
        <v>2</v>
      </c>
      <c r="J1735" s="1">
        <v>17352</v>
      </c>
      <c r="K1735" t="s">
        <v>9128</v>
      </c>
      <c r="L1735" t="s">
        <v>9137</v>
      </c>
      <c r="M1735" t="s">
        <v>9422</v>
      </c>
      <c r="N1735" t="s">
        <v>8536</v>
      </c>
      <c r="O1735" t="s">
        <v>8633</v>
      </c>
      <c r="P1735" t="s">
        <v>8550</v>
      </c>
      <c r="Q1735">
        <v>75081</v>
      </c>
      <c r="R1735" t="s">
        <v>8551</v>
      </c>
      <c r="S1735" t="s">
        <v>7847</v>
      </c>
      <c r="T1735" t="s">
        <v>7736</v>
      </c>
    </row>
    <row r="1736" spans="1:20" x14ac:dyDescent="0.25">
      <c r="A1736" t="s">
        <v>2492</v>
      </c>
      <c r="B1736" s="2">
        <v>42945</v>
      </c>
      <c r="C1736" s="2">
        <v>42948</v>
      </c>
      <c r="D1736" t="s">
        <v>11</v>
      </c>
      <c r="E1736" t="s">
        <v>717</v>
      </c>
      <c r="F1736" t="s">
        <v>2493</v>
      </c>
      <c r="G1736" s="1">
        <v>34848</v>
      </c>
      <c r="H1736">
        <v>2</v>
      </c>
      <c r="I1736">
        <v>2</v>
      </c>
      <c r="J1736" s="1">
        <v>6534</v>
      </c>
      <c r="K1736" t="s">
        <v>9128</v>
      </c>
      <c r="L1736" t="s">
        <v>9144</v>
      </c>
      <c r="M1736" t="s">
        <v>10234</v>
      </c>
      <c r="N1736" t="s">
        <v>8536</v>
      </c>
      <c r="O1736" t="s">
        <v>8685</v>
      </c>
      <c r="P1736" t="s">
        <v>8546</v>
      </c>
      <c r="Q1736">
        <v>28540</v>
      </c>
      <c r="R1736" t="s">
        <v>8539</v>
      </c>
      <c r="S1736" t="s">
        <v>7903</v>
      </c>
      <c r="T1736" t="s">
        <v>7736</v>
      </c>
    </row>
    <row r="1737" spans="1:20" x14ac:dyDescent="0.25">
      <c r="A1737" t="s">
        <v>2492</v>
      </c>
      <c r="B1737" s="2">
        <v>42945</v>
      </c>
      <c r="C1737" s="2">
        <v>42948</v>
      </c>
      <c r="D1737" t="s">
        <v>11</v>
      </c>
      <c r="E1737" t="s">
        <v>717</v>
      </c>
      <c r="F1737" t="s">
        <v>1903</v>
      </c>
      <c r="G1737" s="1">
        <v>220</v>
      </c>
      <c r="H1737">
        <v>5</v>
      </c>
      <c r="I1737">
        <v>2</v>
      </c>
      <c r="J1737" s="1">
        <v>1375</v>
      </c>
      <c r="K1737" t="s">
        <v>9139</v>
      </c>
      <c r="L1737" t="s">
        <v>9140</v>
      </c>
      <c r="M1737" t="s">
        <v>10024</v>
      </c>
      <c r="N1737" t="s">
        <v>8536</v>
      </c>
      <c r="O1737" t="s">
        <v>8685</v>
      </c>
      <c r="P1737" t="s">
        <v>8546</v>
      </c>
      <c r="Q1737">
        <v>28540</v>
      </c>
      <c r="R1737" t="s">
        <v>8539</v>
      </c>
      <c r="S1737" t="s">
        <v>7903</v>
      </c>
      <c r="T1737" t="s">
        <v>7736</v>
      </c>
    </row>
    <row r="1738" spans="1:20" x14ac:dyDescent="0.25">
      <c r="A1738" t="s">
        <v>2492</v>
      </c>
      <c r="B1738" s="2">
        <v>42945</v>
      </c>
      <c r="C1738" s="2">
        <v>42948</v>
      </c>
      <c r="D1738" t="s">
        <v>11</v>
      </c>
      <c r="E1738" t="s">
        <v>717</v>
      </c>
      <c r="F1738" t="s">
        <v>26</v>
      </c>
      <c r="G1738" s="1">
        <v>4368</v>
      </c>
      <c r="H1738">
        <v>3</v>
      </c>
      <c r="I1738">
        <v>2</v>
      </c>
      <c r="J1738" s="1">
        <v>3822</v>
      </c>
      <c r="K1738" t="s">
        <v>9128</v>
      </c>
      <c r="L1738" t="s">
        <v>9137</v>
      </c>
      <c r="M1738" t="s">
        <v>9138</v>
      </c>
      <c r="N1738" t="s">
        <v>8536</v>
      </c>
      <c r="O1738" t="s">
        <v>8685</v>
      </c>
      <c r="P1738" t="s">
        <v>8546</v>
      </c>
      <c r="Q1738">
        <v>28540</v>
      </c>
      <c r="R1738" t="s">
        <v>8539</v>
      </c>
      <c r="S1738" t="s">
        <v>7903</v>
      </c>
      <c r="T1738" t="s">
        <v>7736</v>
      </c>
    </row>
    <row r="1739" spans="1:20" x14ac:dyDescent="0.25">
      <c r="A1739" t="s">
        <v>2494</v>
      </c>
      <c r="B1739" s="2">
        <v>42250</v>
      </c>
      <c r="C1739" s="2">
        <v>42256</v>
      </c>
      <c r="D1739" t="s">
        <v>19</v>
      </c>
      <c r="E1739" t="s">
        <v>449</v>
      </c>
      <c r="F1739" t="s">
        <v>944</v>
      </c>
      <c r="G1739" s="1">
        <v>3144</v>
      </c>
      <c r="H1739">
        <v>3</v>
      </c>
      <c r="I1739">
        <v>0</v>
      </c>
      <c r="J1739" s="1">
        <v>84888</v>
      </c>
      <c r="K1739" t="s">
        <v>9128</v>
      </c>
      <c r="L1739" t="s">
        <v>9133</v>
      </c>
      <c r="M1739" t="s">
        <v>9610</v>
      </c>
      <c r="N1739" t="s">
        <v>8536</v>
      </c>
      <c r="O1739" t="s">
        <v>8556</v>
      </c>
      <c r="P1739" t="s">
        <v>8541</v>
      </c>
      <c r="Q1739">
        <v>94122</v>
      </c>
      <c r="R1739" t="s">
        <v>8542</v>
      </c>
      <c r="S1739" t="s">
        <v>7844</v>
      </c>
      <c r="T1739" t="s">
        <v>7738</v>
      </c>
    </row>
    <row r="1740" spans="1:20" x14ac:dyDescent="0.25">
      <c r="A1740" t="s">
        <v>2494</v>
      </c>
      <c r="B1740" s="2">
        <v>42250</v>
      </c>
      <c r="C1740" s="2">
        <v>42256</v>
      </c>
      <c r="D1740" t="s">
        <v>19</v>
      </c>
      <c r="E1740" t="s">
        <v>449</v>
      </c>
      <c r="F1740" t="s">
        <v>2318</v>
      </c>
      <c r="G1740" s="1">
        <v>179</v>
      </c>
      <c r="H1740">
        <v>2</v>
      </c>
      <c r="I1740">
        <v>0</v>
      </c>
      <c r="J1740" s="1">
        <v>3401</v>
      </c>
      <c r="K1740" t="s">
        <v>9139</v>
      </c>
      <c r="L1740" t="s">
        <v>9162</v>
      </c>
      <c r="M1740" t="s">
        <v>10167</v>
      </c>
      <c r="N1740" t="s">
        <v>8536</v>
      </c>
      <c r="O1740" t="s">
        <v>8556</v>
      </c>
      <c r="P1740" t="s">
        <v>8541</v>
      </c>
      <c r="Q1740">
        <v>94122</v>
      </c>
      <c r="R1740" t="s">
        <v>8542</v>
      </c>
      <c r="S1740" t="s">
        <v>7844</v>
      </c>
      <c r="T1740" t="s">
        <v>7738</v>
      </c>
    </row>
    <row r="1741" spans="1:20" x14ac:dyDescent="0.25">
      <c r="A1741" t="s">
        <v>2494</v>
      </c>
      <c r="B1741" s="2">
        <v>42250</v>
      </c>
      <c r="C1741" s="2">
        <v>42256</v>
      </c>
      <c r="D1741" t="s">
        <v>19</v>
      </c>
      <c r="E1741" t="s">
        <v>449</v>
      </c>
      <c r="F1741" t="s">
        <v>2495</v>
      </c>
      <c r="G1741" s="1">
        <v>12945</v>
      </c>
      <c r="H1741">
        <v>5</v>
      </c>
      <c r="I1741">
        <v>0</v>
      </c>
      <c r="J1741" s="1">
        <v>46602</v>
      </c>
      <c r="K1741" t="s">
        <v>9139</v>
      </c>
      <c r="L1741" t="s">
        <v>9162</v>
      </c>
      <c r="M1741" t="s">
        <v>10235</v>
      </c>
      <c r="N1741" t="s">
        <v>8536</v>
      </c>
      <c r="O1741" t="s">
        <v>8556</v>
      </c>
      <c r="P1741" t="s">
        <v>8541</v>
      </c>
      <c r="Q1741">
        <v>94122</v>
      </c>
      <c r="R1741" t="s">
        <v>8542</v>
      </c>
      <c r="S1741" t="s">
        <v>7844</v>
      </c>
      <c r="T1741" t="s">
        <v>7738</v>
      </c>
    </row>
    <row r="1742" spans="1:20" x14ac:dyDescent="0.25">
      <c r="A1742" t="s">
        <v>2496</v>
      </c>
      <c r="B1742" s="2">
        <v>41860</v>
      </c>
      <c r="C1742" s="2">
        <v>41867</v>
      </c>
      <c r="D1742" t="s">
        <v>19</v>
      </c>
      <c r="E1742" t="s">
        <v>2497</v>
      </c>
      <c r="F1742" t="s">
        <v>2045</v>
      </c>
      <c r="G1742" s="1">
        <v>2088</v>
      </c>
      <c r="H1742">
        <v>8</v>
      </c>
      <c r="I1742">
        <v>0</v>
      </c>
      <c r="J1742" s="1">
        <v>96048</v>
      </c>
      <c r="K1742" t="s">
        <v>9128</v>
      </c>
      <c r="L1742" t="s">
        <v>9129</v>
      </c>
      <c r="M1742" t="s">
        <v>10076</v>
      </c>
      <c r="N1742" t="s">
        <v>8536</v>
      </c>
      <c r="O1742" t="s">
        <v>8642</v>
      </c>
      <c r="P1742" t="s">
        <v>8541</v>
      </c>
      <c r="Q1742">
        <v>92037</v>
      </c>
      <c r="R1742" t="s">
        <v>8542</v>
      </c>
      <c r="S1742" t="s">
        <v>8263</v>
      </c>
      <c r="T1742" t="s">
        <v>7744</v>
      </c>
    </row>
    <row r="1743" spans="1:20" x14ac:dyDescent="0.25">
      <c r="A1743" t="s">
        <v>2498</v>
      </c>
      <c r="B1743" s="2">
        <v>43038</v>
      </c>
      <c r="C1743" s="2">
        <v>43042</v>
      </c>
      <c r="D1743" t="s">
        <v>19</v>
      </c>
      <c r="E1743" t="s">
        <v>2327</v>
      </c>
      <c r="F1743" t="s">
        <v>2499</v>
      </c>
      <c r="G1743" s="1">
        <v>20736</v>
      </c>
      <c r="H1743">
        <v>4</v>
      </c>
      <c r="I1743">
        <v>2</v>
      </c>
      <c r="J1743" s="1">
        <v>72576</v>
      </c>
      <c r="K1743" t="s">
        <v>9128</v>
      </c>
      <c r="L1743" t="s">
        <v>9148</v>
      </c>
      <c r="M1743" t="s">
        <v>10236</v>
      </c>
      <c r="N1743" t="s">
        <v>8536</v>
      </c>
      <c r="O1743" t="s">
        <v>8559</v>
      </c>
      <c r="P1743" t="s">
        <v>8560</v>
      </c>
      <c r="Q1743">
        <v>19140</v>
      </c>
      <c r="R1743" t="s">
        <v>8561</v>
      </c>
      <c r="S1743" t="s">
        <v>8236</v>
      </c>
      <c r="T1743" t="s">
        <v>7736</v>
      </c>
    </row>
    <row r="1744" spans="1:20" x14ac:dyDescent="0.25">
      <c r="A1744" t="s">
        <v>2498</v>
      </c>
      <c r="B1744" s="2">
        <v>43038</v>
      </c>
      <c r="C1744" s="2">
        <v>43042</v>
      </c>
      <c r="D1744" t="s">
        <v>19</v>
      </c>
      <c r="E1744" t="s">
        <v>2327</v>
      </c>
      <c r="F1744" t="s">
        <v>2387</v>
      </c>
      <c r="G1744" s="1">
        <v>7168</v>
      </c>
      <c r="H1744">
        <v>2</v>
      </c>
      <c r="I1744">
        <v>2</v>
      </c>
      <c r="J1744" s="1">
        <v>9856</v>
      </c>
      <c r="K1744" t="s">
        <v>9123</v>
      </c>
      <c r="L1744" t="s">
        <v>9135</v>
      </c>
      <c r="M1744" t="s">
        <v>10196</v>
      </c>
      <c r="N1744" t="s">
        <v>8536</v>
      </c>
      <c r="O1744" t="s">
        <v>8559</v>
      </c>
      <c r="P1744" t="s">
        <v>8560</v>
      </c>
      <c r="Q1744">
        <v>19140</v>
      </c>
      <c r="R1744" t="s">
        <v>8561</v>
      </c>
      <c r="S1744" t="s">
        <v>8236</v>
      </c>
      <c r="T1744" t="s">
        <v>7736</v>
      </c>
    </row>
    <row r="1745" spans="1:20" x14ac:dyDescent="0.25">
      <c r="A1745" t="s">
        <v>2498</v>
      </c>
      <c r="B1745" s="2">
        <v>43038</v>
      </c>
      <c r="C1745" s="2">
        <v>43042</v>
      </c>
      <c r="D1745" t="s">
        <v>19</v>
      </c>
      <c r="E1745" t="s">
        <v>2327</v>
      </c>
      <c r="F1745" t="s">
        <v>1464</v>
      </c>
      <c r="G1745" s="1">
        <v>11168</v>
      </c>
      <c r="H1745">
        <v>2</v>
      </c>
      <c r="I1745">
        <v>2</v>
      </c>
      <c r="J1745" s="1">
        <v>-25128</v>
      </c>
      <c r="K1745" t="s">
        <v>9128</v>
      </c>
      <c r="L1745" t="s">
        <v>9133</v>
      </c>
      <c r="M1745" t="s">
        <v>9838</v>
      </c>
      <c r="N1745" t="s">
        <v>8536</v>
      </c>
      <c r="O1745" t="s">
        <v>8559</v>
      </c>
      <c r="P1745" t="s">
        <v>8560</v>
      </c>
      <c r="Q1745">
        <v>19140</v>
      </c>
      <c r="R1745" t="s">
        <v>8561</v>
      </c>
      <c r="S1745" t="s">
        <v>8236</v>
      </c>
      <c r="T1745" t="s">
        <v>7736</v>
      </c>
    </row>
    <row r="1746" spans="1:20" x14ac:dyDescent="0.25">
      <c r="A1746" t="s">
        <v>2498</v>
      </c>
      <c r="B1746" s="2">
        <v>43038</v>
      </c>
      <c r="C1746" s="2">
        <v>43042</v>
      </c>
      <c r="D1746" t="s">
        <v>19</v>
      </c>
      <c r="E1746" t="s">
        <v>2327</v>
      </c>
      <c r="F1746" t="s">
        <v>1125</v>
      </c>
      <c r="G1746" s="1">
        <v>4424</v>
      </c>
      <c r="H1746">
        <v>7</v>
      </c>
      <c r="I1746">
        <v>2</v>
      </c>
      <c r="J1746" s="1">
        <v>-553</v>
      </c>
      <c r="K1746" t="s">
        <v>9139</v>
      </c>
      <c r="L1746" t="s">
        <v>9162</v>
      </c>
      <c r="M1746" t="s">
        <v>9690</v>
      </c>
      <c r="N1746" t="s">
        <v>8536</v>
      </c>
      <c r="O1746" t="s">
        <v>8559</v>
      </c>
      <c r="P1746" t="s">
        <v>8560</v>
      </c>
      <c r="Q1746">
        <v>19140</v>
      </c>
      <c r="R1746" t="s">
        <v>8561</v>
      </c>
      <c r="S1746" t="s">
        <v>8236</v>
      </c>
      <c r="T1746" t="s">
        <v>7736</v>
      </c>
    </row>
    <row r="1747" spans="1:20" x14ac:dyDescent="0.25">
      <c r="A1747" t="s">
        <v>2500</v>
      </c>
      <c r="B1747" s="2">
        <v>41796</v>
      </c>
      <c r="C1747" s="2">
        <v>41799</v>
      </c>
      <c r="D1747" t="s">
        <v>79</v>
      </c>
      <c r="E1747" t="s">
        <v>1307</v>
      </c>
      <c r="F1747" t="s">
        <v>332</v>
      </c>
      <c r="G1747" s="1">
        <v>1336</v>
      </c>
      <c r="H1747">
        <v>2</v>
      </c>
      <c r="I1747">
        <v>0</v>
      </c>
      <c r="J1747" s="1">
        <v>49432</v>
      </c>
      <c r="K1747" t="s">
        <v>9128</v>
      </c>
      <c r="L1747" t="s">
        <v>9137</v>
      </c>
      <c r="M1747" t="s">
        <v>9300</v>
      </c>
      <c r="N1747" t="s">
        <v>8536</v>
      </c>
      <c r="O1747" t="s">
        <v>8592</v>
      </c>
      <c r="P1747" t="s">
        <v>8577</v>
      </c>
      <c r="Q1747">
        <v>14609</v>
      </c>
      <c r="R1747" t="s">
        <v>8561</v>
      </c>
      <c r="S1747" t="s">
        <v>8036</v>
      </c>
      <c r="T1747" t="s">
        <v>7736</v>
      </c>
    </row>
    <row r="1748" spans="1:20" x14ac:dyDescent="0.25">
      <c r="A1748" t="s">
        <v>2501</v>
      </c>
      <c r="B1748" s="2">
        <v>42595</v>
      </c>
      <c r="C1748" s="2">
        <v>42599</v>
      </c>
      <c r="D1748" t="s">
        <v>11</v>
      </c>
      <c r="E1748" t="s">
        <v>856</v>
      </c>
      <c r="F1748" t="s">
        <v>1246</v>
      </c>
      <c r="G1748" s="1">
        <v>11232</v>
      </c>
      <c r="H1748">
        <v>8</v>
      </c>
      <c r="I1748">
        <v>7</v>
      </c>
      <c r="J1748" s="1">
        <v>-82368</v>
      </c>
      <c r="K1748" t="s">
        <v>9128</v>
      </c>
      <c r="L1748" t="s">
        <v>9142</v>
      </c>
      <c r="M1748" t="s">
        <v>9743</v>
      </c>
      <c r="N1748" t="s">
        <v>8536</v>
      </c>
      <c r="O1748" t="s">
        <v>8685</v>
      </c>
      <c r="P1748" t="s">
        <v>8546</v>
      </c>
      <c r="Q1748">
        <v>28540</v>
      </c>
      <c r="R1748" t="s">
        <v>8539</v>
      </c>
      <c r="S1748" t="s">
        <v>7929</v>
      </c>
      <c r="T1748" t="s">
        <v>7736</v>
      </c>
    </row>
    <row r="1749" spans="1:20" x14ac:dyDescent="0.25">
      <c r="A1749" t="s">
        <v>2501</v>
      </c>
      <c r="B1749" s="2">
        <v>42595</v>
      </c>
      <c r="C1749" s="2">
        <v>42599</v>
      </c>
      <c r="D1749" t="s">
        <v>11</v>
      </c>
      <c r="E1749" t="s">
        <v>856</v>
      </c>
      <c r="F1749" t="s">
        <v>2502</v>
      </c>
      <c r="G1749" s="1">
        <v>10272</v>
      </c>
      <c r="H1749">
        <v>3</v>
      </c>
      <c r="I1749">
        <v>2</v>
      </c>
      <c r="J1749" s="1">
        <v>321</v>
      </c>
      <c r="K1749" t="s">
        <v>9128</v>
      </c>
      <c r="L1749" t="s">
        <v>9148</v>
      </c>
      <c r="M1749" t="s">
        <v>9172</v>
      </c>
      <c r="N1749" t="s">
        <v>8536</v>
      </c>
      <c r="O1749" t="s">
        <v>8685</v>
      </c>
      <c r="P1749" t="s">
        <v>8546</v>
      </c>
      <c r="Q1749">
        <v>28540</v>
      </c>
      <c r="R1749" t="s">
        <v>8539</v>
      </c>
      <c r="S1749" t="s">
        <v>7929</v>
      </c>
      <c r="T1749" t="s">
        <v>7736</v>
      </c>
    </row>
    <row r="1750" spans="1:20" x14ac:dyDescent="0.25">
      <c r="A1750" t="s">
        <v>2503</v>
      </c>
      <c r="B1750" s="2">
        <v>41754</v>
      </c>
      <c r="C1750" s="2">
        <v>41758</v>
      </c>
      <c r="D1750" t="s">
        <v>19</v>
      </c>
      <c r="E1750" t="s">
        <v>2504</v>
      </c>
      <c r="F1750" t="s">
        <v>1522</v>
      </c>
      <c r="G1750" s="1">
        <v>10368</v>
      </c>
      <c r="H1750">
        <v>2</v>
      </c>
      <c r="I1750">
        <v>2</v>
      </c>
      <c r="J1750" s="1">
        <v>36288</v>
      </c>
      <c r="K1750" t="s">
        <v>9128</v>
      </c>
      <c r="L1750" t="s">
        <v>9148</v>
      </c>
      <c r="M1750" t="s">
        <v>9861</v>
      </c>
      <c r="N1750" t="s">
        <v>8536</v>
      </c>
      <c r="O1750" t="s">
        <v>8563</v>
      </c>
      <c r="P1750" t="s">
        <v>8550</v>
      </c>
      <c r="Q1750">
        <v>77095</v>
      </c>
      <c r="R1750" t="s">
        <v>8551</v>
      </c>
      <c r="S1750" t="s">
        <v>8264</v>
      </c>
      <c r="T1750" t="s">
        <v>7744</v>
      </c>
    </row>
    <row r="1751" spans="1:20" x14ac:dyDescent="0.25">
      <c r="A1751" t="s">
        <v>2503</v>
      </c>
      <c r="B1751" s="2">
        <v>41754</v>
      </c>
      <c r="C1751" s="2">
        <v>41758</v>
      </c>
      <c r="D1751" t="s">
        <v>19</v>
      </c>
      <c r="E1751" t="s">
        <v>2504</v>
      </c>
      <c r="F1751" t="s">
        <v>2260</v>
      </c>
      <c r="G1751" s="1">
        <v>624</v>
      </c>
      <c r="H1751">
        <v>3</v>
      </c>
      <c r="I1751">
        <v>2</v>
      </c>
      <c r="J1751" s="1">
        <v>546</v>
      </c>
      <c r="K1751" t="s">
        <v>9128</v>
      </c>
      <c r="L1751" t="s">
        <v>9137</v>
      </c>
      <c r="M1751" t="s">
        <v>10151</v>
      </c>
      <c r="N1751" t="s">
        <v>8536</v>
      </c>
      <c r="O1751" t="s">
        <v>8563</v>
      </c>
      <c r="P1751" t="s">
        <v>8550</v>
      </c>
      <c r="Q1751">
        <v>77095</v>
      </c>
      <c r="R1751" t="s">
        <v>8551</v>
      </c>
      <c r="S1751" t="s">
        <v>8264</v>
      </c>
      <c r="T1751" t="s">
        <v>7744</v>
      </c>
    </row>
    <row r="1752" spans="1:20" x14ac:dyDescent="0.25">
      <c r="A1752" t="s">
        <v>2505</v>
      </c>
      <c r="B1752" s="2">
        <v>42330</v>
      </c>
      <c r="C1752" s="2">
        <v>42335</v>
      </c>
      <c r="D1752" t="s">
        <v>19</v>
      </c>
      <c r="E1752" t="s">
        <v>1083</v>
      </c>
      <c r="F1752" t="s">
        <v>2506</v>
      </c>
      <c r="G1752" s="1">
        <v>206962</v>
      </c>
      <c r="H1752">
        <v>2</v>
      </c>
      <c r="I1752">
        <v>3</v>
      </c>
      <c r="J1752" s="1">
        <v>-325226</v>
      </c>
      <c r="K1752" t="s">
        <v>9123</v>
      </c>
      <c r="L1752" t="s">
        <v>9131</v>
      </c>
      <c r="M1752" t="s">
        <v>10237</v>
      </c>
      <c r="N1752" t="s">
        <v>8536</v>
      </c>
      <c r="O1752" t="s">
        <v>8621</v>
      </c>
      <c r="P1752" t="s">
        <v>8550</v>
      </c>
      <c r="Q1752">
        <v>78207</v>
      </c>
      <c r="R1752" t="s">
        <v>8551</v>
      </c>
      <c r="S1752" t="s">
        <v>7984</v>
      </c>
      <c r="T1752" t="s">
        <v>7744</v>
      </c>
    </row>
    <row r="1753" spans="1:20" x14ac:dyDescent="0.25">
      <c r="A1753" t="s">
        <v>2507</v>
      </c>
      <c r="B1753" s="2">
        <v>43022</v>
      </c>
      <c r="C1753" s="2">
        <v>43025</v>
      </c>
      <c r="D1753" t="s">
        <v>79</v>
      </c>
      <c r="E1753" t="s">
        <v>2508</v>
      </c>
      <c r="F1753" t="s">
        <v>570</v>
      </c>
      <c r="G1753" s="1">
        <v>946</v>
      </c>
      <c r="H1753">
        <v>2</v>
      </c>
      <c r="I1753">
        <v>0</v>
      </c>
      <c r="J1753" s="1">
        <v>36894</v>
      </c>
      <c r="K1753" t="s">
        <v>9123</v>
      </c>
      <c r="L1753" t="s">
        <v>9135</v>
      </c>
      <c r="M1753" t="s">
        <v>9424</v>
      </c>
      <c r="N1753" t="s">
        <v>8536</v>
      </c>
      <c r="O1753" t="s">
        <v>8763</v>
      </c>
      <c r="P1753" t="s">
        <v>8541</v>
      </c>
      <c r="Q1753">
        <v>94601</v>
      </c>
      <c r="R1753" t="s">
        <v>8542</v>
      </c>
      <c r="S1753" t="s">
        <v>8265</v>
      </c>
      <c r="T1753" t="s">
        <v>7736</v>
      </c>
    </row>
    <row r="1754" spans="1:20" x14ac:dyDescent="0.25">
      <c r="A1754" t="s">
        <v>2509</v>
      </c>
      <c r="B1754" s="2">
        <v>43071</v>
      </c>
      <c r="C1754" s="2">
        <v>43074</v>
      </c>
      <c r="D1754" t="s">
        <v>79</v>
      </c>
      <c r="E1754" t="s">
        <v>416</v>
      </c>
      <c r="F1754" t="s">
        <v>1755</v>
      </c>
      <c r="G1754" s="1">
        <v>55962</v>
      </c>
      <c r="H1754">
        <v>9</v>
      </c>
      <c r="I1754">
        <v>0</v>
      </c>
      <c r="J1754" s="1">
        <v>1510974</v>
      </c>
      <c r="K1754" t="s">
        <v>9128</v>
      </c>
      <c r="L1754" t="s">
        <v>9133</v>
      </c>
      <c r="M1754" t="s">
        <v>9954</v>
      </c>
      <c r="N1754" t="s">
        <v>8536</v>
      </c>
      <c r="O1754" t="s">
        <v>8556</v>
      </c>
      <c r="P1754" t="s">
        <v>8541</v>
      </c>
      <c r="Q1754">
        <v>94122</v>
      </c>
      <c r="R1754" t="s">
        <v>8542</v>
      </c>
      <c r="S1754" t="s">
        <v>7838</v>
      </c>
      <c r="T1754" t="s">
        <v>7738</v>
      </c>
    </row>
    <row r="1755" spans="1:20" x14ac:dyDescent="0.25">
      <c r="A1755" t="s">
        <v>2509</v>
      </c>
      <c r="B1755" s="2">
        <v>43071</v>
      </c>
      <c r="C1755" s="2">
        <v>43074</v>
      </c>
      <c r="D1755" t="s">
        <v>79</v>
      </c>
      <c r="E1755" t="s">
        <v>416</v>
      </c>
      <c r="F1755" t="s">
        <v>2408</v>
      </c>
      <c r="G1755" s="1">
        <v>10992</v>
      </c>
      <c r="H1755">
        <v>2</v>
      </c>
      <c r="I1755">
        <v>0</v>
      </c>
      <c r="J1755" s="1">
        <v>538608</v>
      </c>
      <c r="K1755" t="s">
        <v>9128</v>
      </c>
      <c r="L1755" t="s">
        <v>9148</v>
      </c>
      <c r="M1755" t="s">
        <v>10205</v>
      </c>
      <c r="N1755" t="s">
        <v>8536</v>
      </c>
      <c r="O1755" t="s">
        <v>8556</v>
      </c>
      <c r="P1755" t="s">
        <v>8541</v>
      </c>
      <c r="Q1755">
        <v>94122</v>
      </c>
      <c r="R1755" t="s">
        <v>8542</v>
      </c>
      <c r="S1755" t="s">
        <v>7838</v>
      </c>
      <c r="T1755" t="s">
        <v>7738</v>
      </c>
    </row>
    <row r="1756" spans="1:20" x14ac:dyDescent="0.25">
      <c r="A1756" t="s">
        <v>2509</v>
      </c>
      <c r="B1756" s="2">
        <v>43071</v>
      </c>
      <c r="C1756" s="2">
        <v>43074</v>
      </c>
      <c r="D1756" t="s">
        <v>79</v>
      </c>
      <c r="E1756" t="s">
        <v>416</v>
      </c>
      <c r="F1756" t="s">
        <v>2510</v>
      </c>
      <c r="G1756" s="1">
        <v>856</v>
      </c>
      <c r="H1756">
        <v>2</v>
      </c>
      <c r="I1756">
        <v>0</v>
      </c>
      <c r="J1756" s="1">
        <v>3852</v>
      </c>
      <c r="K1756" t="s">
        <v>9128</v>
      </c>
      <c r="L1756" t="s">
        <v>9148</v>
      </c>
      <c r="M1756" t="s">
        <v>10238</v>
      </c>
      <c r="N1756" t="s">
        <v>8536</v>
      </c>
      <c r="O1756" t="s">
        <v>8556</v>
      </c>
      <c r="P1756" t="s">
        <v>8541</v>
      </c>
      <c r="Q1756">
        <v>94122</v>
      </c>
      <c r="R1756" t="s">
        <v>8542</v>
      </c>
      <c r="S1756" t="s">
        <v>7838</v>
      </c>
      <c r="T1756" t="s">
        <v>7738</v>
      </c>
    </row>
    <row r="1757" spans="1:20" x14ac:dyDescent="0.25">
      <c r="A1757" t="s">
        <v>2511</v>
      </c>
      <c r="B1757" s="2">
        <v>42346</v>
      </c>
      <c r="C1757" s="2">
        <v>42349</v>
      </c>
      <c r="D1757" t="s">
        <v>11</v>
      </c>
      <c r="E1757" t="s">
        <v>2330</v>
      </c>
      <c r="F1757" t="s">
        <v>1788</v>
      </c>
      <c r="G1757" s="1">
        <v>360712</v>
      </c>
      <c r="H1757">
        <v>11</v>
      </c>
      <c r="I1757">
        <v>2</v>
      </c>
      <c r="J1757" s="1">
        <v>1307581</v>
      </c>
      <c r="K1757" t="s">
        <v>9128</v>
      </c>
      <c r="L1757" t="s">
        <v>9148</v>
      </c>
      <c r="M1757" t="s">
        <v>9970</v>
      </c>
      <c r="N1757" t="s">
        <v>8536</v>
      </c>
      <c r="O1757" t="s">
        <v>8549</v>
      </c>
      <c r="P1757" t="s">
        <v>8550</v>
      </c>
      <c r="Q1757">
        <v>76106</v>
      </c>
      <c r="R1757" t="s">
        <v>8551</v>
      </c>
      <c r="S1757" t="s">
        <v>8237</v>
      </c>
      <c r="T1757" t="s">
        <v>7744</v>
      </c>
    </row>
    <row r="1758" spans="1:20" x14ac:dyDescent="0.25">
      <c r="A1758" t="s">
        <v>2511</v>
      </c>
      <c r="B1758" s="2">
        <v>42346</v>
      </c>
      <c r="C1758" s="2">
        <v>42349</v>
      </c>
      <c r="D1758" t="s">
        <v>11</v>
      </c>
      <c r="E1758" t="s">
        <v>2330</v>
      </c>
      <c r="F1758" t="s">
        <v>2512</v>
      </c>
      <c r="G1758" s="1">
        <v>17184</v>
      </c>
      <c r="H1758">
        <v>6</v>
      </c>
      <c r="I1758">
        <v>2</v>
      </c>
      <c r="J1758" s="1">
        <v>15036</v>
      </c>
      <c r="K1758" t="s">
        <v>9139</v>
      </c>
      <c r="L1758" t="s">
        <v>9140</v>
      </c>
      <c r="M1758" t="s">
        <v>10239</v>
      </c>
      <c r="N1758" t="s">
        <v>8536</v>
      </c>
      <c r="O1758" t="s">
        <v>8549</v>
      </c>
      <c r="P1758" t="s">
        <v>8550</v>
      </c>
      <c r="Q1758">
        <v>76106</v>
      </c>
      <c r="R1758" t="s">
        <v>8551</v>
      </c>
      <c r="S1758" t="s">
        <v>8237</v>
      </c>
      <c r="T1758" t="s">
        <v>7744</v>
      </c>
    </row>
    <row r="1759" spans="1:20" x14ac:dyDescent="0.25">
      <c r="A1759" t="s">
        <v>2513</v>
      </c>
      <c r="B1759" s="2">
        <v>42198</v>
      </c>
      <c r="C1759" s="2">
        <v>42200</v>
      </c>
      <c r="D1759" t="s">
        <v>79</v>
      </c>
      <c r="E1759" t="s">
        <v>1607</v>
      </c>
      <c r="F1759" t="s">
        <v>2178</v>
      </c>
      <c r="G1759" s="1">
        <v>41568</v>
      </c>
      <c r="H1759">
        <v>6</v>
      </c>
      <c r="I1759">
        <v>8</v>
      </c>
      <c r="J1759" s="1">
        <v>-665088</v>
      </c>
      <c r="K1759" t="s">
        <v>9128</v>
      </c>
      <c r="L1759" t="s">
        <v>9142</v>
      </c>
      <c r="M1759" t="s">
        <v>10128</v>
      </c>
      <c r="N1759" t="s">
        <v>8536</v>
      </c>
      <c r="O1759" t="s">
        <v>8563</v>
      </c>
      <c r="P1759" t="s">
        <v>8550</v>
      </c>
      <c r="Q1759">
        <v>77095</v>
      </c>
      <c r="R1759" t="s">
        <v>8551</v>
      </c>
      <c r="S1759" t="s">
        <v>8097</v>
      </c>
      <c r="T1759" t="s">
        <v>7744</v>
      </c>
    </row>
    <row r="1760" spans="1:20" x14ac:dyDescent="0.25">
      <c r="A1760" t="s">
        <v>2514</v>
      </c>
      <c r="B1760" s="2">
        <v>41770</v>
      </c>
      <c r="C1760" s="2">
        <v>41776</v>
      </c>
      <c r="D1760" t="s">
        <v>19</v>
      </c>
      <c r="E1760" t="s">
        <v>2515</v>
      </c>
      <c r="F1760" t="s">
        <v>1762</v>
      </c>
      <c r="G1760" s="1">
        <v>46864</v>
      </c>
      <c r="H1760">
        <v>2</v>
      </c>
      <c r="I1760">
        <v>2</v>
      </c>
      <c r="J1760" s="1">
        <v>76154</v>
      </c>
      <c r="K1760" t="s">
        <v>9139</v>
      </c>
      <c r="L1760" t="s">
        <v>9162</v>
      </c>
      <c r="M1760" t="s">
        <v>9958</v>
      </c>
      <c r="N1760" t="s">
        <v>8536</v>
      </c>
      <c r="O1760" t="s">
        <v>8563</v>
      </c>
      <c r="P1760" t="s">
        <v>8550</v>
      </c>
      <c r="Q1760">
        <v>77095</v>
      </c>
      <c r="R1760" t="s">
        <v>8551</v>
      </c>
      <c r="S1760" t="s">
        <v>8266</v>
      </c>
      <c r="T1760" t="s">
        <v>7736</v>
      </c>
    </row>
    <row r="1761" spans="1:20" x14ac:dyDescent="0.25">
      <c r="A1761" t="s">
        <v>2516</v>
      </c>
      <c r="B1761" s="2">
        <v>41644</v>
      </c>
      <c r="C1761" s="2">
        <v>41651</v>
      </c>
      <c r="D1761" t="s">
        <v>19</v>
      </c>
      <c r="E1761" t="s">
        <v>2180</v>
      </c>
      <c r="F1761" t="s">
        <v>725</v>
      </c>
      <c r="G1761" s="1">
        <v>19536</v>
      </c>
      <c r="H1761">
        <v>3</v>
      </c>
      <c r="I1761">
        <v>2</v>
      </c>
      <c r="J1761" s="1">
        <v>4884</v>
      </c>
      <c r="K1761" t="s">
        <v>9128</v>
      </c>
      <c r="L1761" t="s">
        <v>9137</v>
      </c>
      <c r="M1761" t="s">
        <v>9501</v>
      </c>
      <c r="N1761" t="s">
        <v>8536</v>
      </c>
      <c r="O1761" t="s">
        <v>8559</v>
      </c>
      <c r="P1761" t="s">
        <v>8560</v>
      </c>
      <c r="Q1761">
        <v>19143</v>
      </c>
      <c r="R1761" t="s">
        <v>8561</v>
      </c>
      <c r="S1761" t="s">
        <v>8207</v>
      </c>
      <c r="T1761" t="s">
        <v>7736</v>
      </c>
    </row>
    <row r="1762" spans="1:20" x14ac:dyDescent="0.25">
      <c r="A1762" t="s">
        <v>2517</v>
      </c>
      <c r="B1762" s="2">
        <v>42252</v>
      </c>
      <c r="C1762" s="2">
        <v>42256</v>
      </c>
      <c r="D1762" t="s">
        <v>19</v>
      </c>
      <c r="E1762" t="s">
        <v>664</v>
      </c>
      <c r="F1762" t="s">
        <v>2518</v>
      </c>
      <c r="G1762" s="1">
        <v>411332</v>
      </c>
      <c r="H1762">
        <v>4</v>
      </c>
      <c r="I1762">
        <v>15</v>
      </c>
      <c r="J1762" s="1">
        <v>-48392</v>
      </c>
      <c r="K1762" t="s">
        <v>9123</v>
      </c>
      <c r="L1762" t="s">
        <v>9124</v>
      </c>
      <c r="M1762" t="s">
        <v>10240</v>
      </c>
      <c r="N1762" t="s">
        <v>8536</v>
      </c>
      <c r="O1762" t="s">
        <v>8642</v>
      </c>
      <c r="P1762" t="s">
        <v>8541</v>
      </c>
      <c r="Q1762">
        <v>92105</v>
      </c>
      <c r="R1762" t="s">
        <v>8542</v>
      </c>
      <c r="S1762" t="s">
        <v>7889</v>
      </c>
      <c r="T1762" t="s">
        <v>7736</v>
      </c>
    </row>
    <row r="1763" spans="1:20" x14ac:dyDescent="0.25">
      <c r="A1763" t="s">
        <v>2517</v>
      </c>
      <c r="B1763" s="2">
        <v>42252</v>
      </c>
      <c r="C1763" s="2">
        <v>42256</v>
      </c>
      <c r="D1763" t="s">
        <v>19</v>
      </c>
      <c r="E1763" t="s">
        <v>664</v>
      </c>
      <c r="F1763" t="s">
        <v>2519</v>
      </c>
      <c r="G1763" s="1">
        <v>28752</v>
      </c>
      <c r="H1763">
        <v>6</v>
      </c>
      <c r="I1763">
        <v>2</v>
      </c>
      <c r="J1763" s="1">
        <v>97038</v>
      </c>
      <c r="K1763" t="s">
        <v>9128</v>
      </c>
      <c r="L1763" t="s">
        <v>9142</v>
      </c>
      <c r="M1763" t="s">
        <v>10241</v>
      </c>
      <c r="N1763" t="s">
        <v>8536</v>
      </c>
      <c r="O1763" t="s">
        <v>8642</v>
      </c>
      <c r="P1763" t="s">
        <v>8541</v>
      </c>
      <c r="Q1763">
        <v>92105</v>
      </c>
      <c r="R1763" t="s">
        <v>8542</v>
      </c>
      <c r="S1763" t="s">
        <v>7889</v>
      </c>
      <c r="T1763" t="s">
        <v>7736</v>
      </c>
    </row>
    <row r="1764" spans="1:20" x14ac:dyDescent="0.25">
      <c r="A1764" t="s">
        <v>2517</v>
      </c>
      <c r="B1764" s="2">
        <v>42252</v>
      </c>
      <c r="C1764" s="2">
        <v>42256</v>
      </c>
      <c r="D1764" t="s">
        <v>19</v>
      </c>
      <c r="E1764" t="s">
        <v>664</v>
      </c>
      <c r="F1764" t="s">
        <v>2520</v>
      </c>
      <c r="G1764" s="1">
        <v>293199</v>
      </c>
      <c r="H1764">
        <v>3</v>
      </c>
      <c r="I1764">
        <v>15</v>
      </c>
      <c r="J1764" s="1">
        <v>-206964</v>
      </c>
      <c r="K1764" t="s">
        <v>9123</v>
      </c>
      <c r="L1764" t="s">
        <v>9124</v>
      </c>
      <c r="M1764" t="s">
        <v>10242</v>
      </c>
      <c r="N1764" t="s">
        <v>8536</v>
      </c>
      <c r="O1764" t="s">
        <v>8642</v>
      </c>
      <c r="P1764" t="s">
        <v>8541</v>
      </c>
      <c r="Q1764">
        <v>92105</v>
      </c>
      <c r="R1764" t="s">
        <v>8542</v>
      </c>
      <c r="S1764" t="s">
        <v>7889</v>
      </c>
      <c r="T1764" t="s">
        <v>7736</v>
      </c>
    </row>
    <row r="1765" spans="1:20" x14ac:dyDescent="0.25">
      <c r="A1765" t="s">
        <v>2521</v>
      </c>
      <c r="B1765" s="2">
        <v>42586</v>
      </c>
      <c r="C1765" s="2">
        <v>42590</v>
      </c>
      <c r="D1765" t="s">
        <v>19</v>
      </c>
      <c r="E1765" t="s">
        <v>2522</v>
      </c>
      <c r="F1765" t="s">
        <v>715</v>
      </c>
      <c r="G1765" s="1">
        <v>3506</v>
      </c>
      <c r="H1765">
        <v>2</v>
      </c>
      <c r="I1765">
        <v>0</v>
      </c>
      <c r="J1765" s="1">
        <v>10518</v>
      </c>
      <c r="K1765" t="s">
        <v>9128</v>
      </c>
      <c r="L1765" t="s">
        <v>9273</v>
      </c>
      <c r="M1765" t="s">
        <v>9496</v>
      </c>
      <c r="N1765" t="s">
        <v>8536</v>
      </c>
      <c r="O1765" t="s">
        <v>8825</v>
      </c>
      <c r="P1765" t="s">
        <v>8583</v>
      </c>
      <c r="Q1765">
        <v>23434</v>
      </c>
      <c r="R1765" t="s">
        <v>8539</v>
      </c>
      <c r="S1765" t="s">
        <v>8267</v>
      </c>
      <c r="T1765" t="s">
        <v>7744</v>
      </c>
    </row>
    <row r="1766" spans="1:20" x14ac:dyDescent="0.25">
      <c r="A1766" t="s">
        <v>2521</v>
      </c>
      <c r="B1766" s="2">
        <v>42586</v>
      </c>
      <c r="C1766" s="2">
        <v>42590</v>
      </c>
      <c r="D1766" t="s">
        <v>19</v>
      </c>
      <c r="E1766" t="s">
        <v>2522</v>
      </c>
      <c r="F1766" t="s">
        <v>1280</v>
      </c>
      <c r="G1766" s="1">
        <v>413</v>
      </c>
      <c r="H1766">
        <v>1</v>
      </c>
      <c r="I1766">
        <v>0</v>
      </c>
      <c r="J1766" s="1">
        <v>18998</v>
      </c>
      <c r="K1766" t="s">
        <v>9128</v>
      </c>
      <c r="L1766" t="s">
        <v>9129</v>
      </c>
      <c r="M1766" t="s">
        <v>9755</v>
      </c>
      <c r="N1766" t="s">
        <v>8536</v>
      </c>
      <c r="O1766" t="s">
        <v>8825</v>
      </c>
      <c r="P1766" t="s">
        <v>8583</v>
      </c>
      <c r="Q1766">
        <v>23434</v>
      </c>
      <c r="R1766" t="s">
        <v>8539</v>
      </c>
      <c r="S1766" t="s">
        <v>8267</v>
      </c>
      <c r="T1766" t="s">
        <v>7744</v>
      </c>
    </row>
    <row r="1767" spans="1:20" x14ac:dyDescent="0.25">
      <c r="A1767" t="s">
        <v>2521</v>
      </c>
      <c r="B1767" s="2">
        <v>42586</v>
      </c>
      <c r="C1767" s="2">
        <v>42590</v>
      </c>
      <c r="D1767" t="s">
        <v>19</v>
      </c>
      <c r="E1767" t="s">
        <v>2522</v>
      </c>
      <c r="F1767" t="s">
        <v>2523</v>
      </c>
      <c r="G1767" s="1">
        <v>1098</v>
      </c>
      <c r="H1767">
        <v>9</v>
      </c>
      <c r="I1767">
        <v>0</v>
      </c>
      <c r="J1767" s="1">
        <v>46116</v>
      </c>
      <c r="K1767" t="s">
        <v>9123</v>
      </c>
      <c r="L1767" t="s">
        <v>9135</v>
      </c>
      <c r="M1767" t="s">
        <v>10243</v>
      </c>
      <c r="N1767" t="s">
        <v>8536</v>
      </c>
      <c r="O1767" t="s">
        <v>8825</v>
      </c>
      <c r="P1767" t="s">
        <v>8583</v>
      </c>
      <c r="Q1767">
        <v>23434</v>
      </c>
      <c r="R1767" t="s">
        <v>8539</v>
      </c>
      <c r="S1767" t="s">
        <v>8267</v>
      </c>
      <c r="T1767" t="s">
        <v>7744</v>
      </c>
    </row>
    <row r="1768" spans="1:20" x14ac:dyDescent="0.25">
      <c r="A1768" t="s">
        <v>2521</v>
      </c>
      <c r="B1768" s="2">
        <v>42586</v>
      </c>
      <c r="C1768" s="2">
        <v>42590</v>
      </c>
      <c r="D1768" t="s">
        <v>19</v>
      </c>
      <c r="E1768" t="s">
        <v>2522</v>
      </c>
      <c r="F1768" t="s">
        <v>2524</v>
      </c>
      <c r="G1768" s="1">
        <v>982</v>
      </c>
      <c r="H1768">
        <v>2</v>
      </c>
      <c r="I1768">
        <v>0</v>
      </c>
      <c r="J1768" s="1">
        <v>48118</v>
      </c>
      <c r="K1768" t="s">
        <v>9128</v>
      </c>
      <c r="L1768" t="s">
        <v>9129</v>
      </c>
      <c r="M1768" t="s">
        <v>10244</v>
      </c>
      <c r="N1768" t="s">
        <v>8536</v>
      </c>
      <c r="O1768" t="s">
        <v>8825</v>
      </c>
      <c r="P1768" t="s">
        <v>8583</v>
      </c>
      <c r="Q1768">
        <v>23434</v>
      </c>
      <c r="R1768" t="s">
        <v>8539</v>
      </c>
      <c r="S1768" t="s">
        <v>8267</v>
      </c>
      <c r="T1768" t="s">
        <v>7744</v>
      </c>
    </row>
    <row r="1769" spans="1:20" x14ac:dyDescent="0.25">
      <c r="A1769" t="s">
        <v>2525</v>
      </c>
      <c r="B1769" s="2">
        <v>41720</v>
      </c>
      <c r="C1769" s="2">
        <v>41724</v>
      </c>
      <c r="D1769" t="s">
        <v>19</v>
      </c>
      <c r="E1769" t="s">
        <v>2526</v>
      </c>
      <c r="F1769" t="s">
        <v>111</v>
      </c>
      <c r="G1769" s="1">
        <v>7644</v>
      </c>
      <c r="H1769">
        <v>4</v>
      </c>
      <c r="I1769">
        <v>7</v>
      </c>
      <c r="J1769" s="1">
        <v>-58604</v>
      </c>
      <c r="K1769" t="s">
        <v>9128</v>
      </c>
      <c r="L1769" t="s">
        <v>9142</v>
      </c>
      <c r="M1769" t="s">
        <v>9187</v>
      </c>
      <c r="N1769" t="s">
        <v>8536</v>
      </c>
      <c r="O1769" t="s">
        <v>8828</v>
      </c>
      <c r="P1769" t="s">
        <v>8546</v>
      </c>
      <c r="Q1769">
        <v>27405</v>
      </c>
      <c r="R1769" t="s">
        <v>8539</v>
      </c>
      <c r="S1769" t="s">
        <v>8268</v>
      </c>
      <c r="T1769" t="s">
        <v>7736</v>
      </c>
    </row>
    <row r="1770" spans="1:20" x14ac:dyDescent="0.25">
      <c r="A1770" t="s">
        <v>2525</v>
      </c>
      <c r="B1770" s="2">
        <v>41720</v>
      </c>
      <c r="C1770" s="2">
        <v>41724</v>
      </c>
      <c r="D1770" t="s">
        <v>19</v>
      </c>
      <c r="E1770" t="s">
        <v>2526</v>
      </c>
      <c r="F1770" t="s">
        <v>295</v>
      </c>
      <c r="G1770" s="1">
        <v>51465</v>
      </c>
      <c r="H1770">
        <v>5</v>
      </c>
      <c r="I1770">
        <v>7</v>
      </c>
      <c r="J1770" s="1">
        <v>-394565</v>
      </c>
      <c r="K1770" t="s">
        <v>9128</v>
      </c>
      <c r="L1770" t="s">
        <v>9142</v>
      </c>
      <c r="M1770" t="s">
        <v>9282</v>
      </c>
      <c r="N1770" t="s">
        <v>8536</v>
      </c>
      <c r="O1770" t="s">
        <v>8828</v>
      </c>
      <c r="P1770" t="s">
        <v>8546</v>
      </c>
      <c r="Q1770">
        <v>27405</v>
      </c>
      <c r="R1770" t="s">
        <v>8539</v>
      </c>
      <c r="S1770" t="s">
        <v>8268</v>
      </c>
      <c r="T1770" t="s">
        <v>7736</v>
      </c>
    </row>
    <row r="1771" spans="1:20" x14ac:dyDescent="0.25">
      <c r="A1771" t="s">
        <v>2527</v>
      </c>
      <c r="B1771" s="2">
        <v>42796</v>
      </c>
      <c r="C1771" s="2">
        <v>42802</v>
      </c>
      <c r="D1771" t="s">
        <v>19</v>
      </c>
      <c r="E1771" t="s">
        <v>161</v>
      </c>
      <c r="F1771" t="s">
        <v>970</v>
      </c>
      <c r="G1771" s="1">
        <v>6976</v>
      </c>
      <c r="H1771">
        <v>4</v>
      </c>
      <c r="I1771">
        <v>2</v>
      </c>
      <c r="J1771" s="1">
        <v>-13952</v>
      </c>
      <c r="K1771" t="s">
        <v>9128</v>
      </c>
      <c r="L1771" t="s">
        <v>9273</v>
      </c>
      <c r="M1771" t="s">
        <v>9469</v>
      </c>
      <c r="N1771" t="s">
        <v>8536</v>
      </c>
      <c r="O1771" t="s">
        <v>8633</v>
      </c>
      <c r="P1771" t="s">
        <v>8550</v>
      </c>
      <c r="Q1771">
        <v>75081</v>
      </c>
      <c r="R1771" t="s">
        <v>8551</v>
      </c>
      <c r="S1771" t="s">
        <v>7772</v>
      </c>
      <c r="T1771" t="s">
        <v>7738</v>
      </c>
    </row>
    <row r="1772" spans="1:20" x14ac:dyDescent="0.25">
      <c r="A1772" t="s">
        <v>2527</v>
      </c>
      <c r="B1772" s="2">
        <v>42796</v>
      </c>
      <c r="C1772" s="2">
        <v>42802</v>
      </c>
      <c r="D1772" t="s">
        <v>19</v>
      </c>
      <c r="E1772" t="s">
        <v>161</v>
      </c>
      <c r="F1772" t="s">
        <v>101</v>
      </c>
      <c r="G1772" s="1">
        <v>12222</v>
      </c>
      <c r="H1772">
        <v>7</v>
      </c>
      <c r="I1772">
        <v>8</v>
      </c>
      <c r="J1772" s="1">
        <v>-201663</v>
      </c>
      <c r="K1772" t="s">
        <v>9128</v>
      </c>
      <c r="L1772" t="s">
        <v>9142</v>
      </c>
      <c r="M1772" t="s">
        <v>9183</v>
      </c>
      <c r="N1772" t="s">
        <v>8536</v>
      </c>
      <c r="O1772" t="s">
        <v>8633</v>
      </c>
      <c r="P1772" t="s">
        <v>8550</v>
      </c>
      <c r="Q1772">
        <v>75081</v>
      </c>
      <c r="R1772" t="s">
        <v>8551</v>
      </c>
      <c r="S1772" t="s">
        <v>7772</v>
      </c>
      <c r="T1772" t="s">
        <v>7738</v>
      </c>
    </row>
    <row r="1773" spans="1:20" x14ac:dyDescent="0.25">
      <c r="A1773" t="s">
        <v>2528</v>
      </c>
      <c r="B1773" s="2">
        <v>42701</v>
      </c>
      <c r="C1773" s="2">
        <v>42703</v>
      </c>
      <c r="D1773" t="s">
        <v>11</v>
      </c>
      <c r="E1773" t="s">
        <v>242</v>
      </c>
      <c r="F1773" t="s">
        <v>1814</v>
      </c>
      <c r="G1773" s="1">
        <v>97984</v>
      </c>
      <c r="H1773">
        <v>2</v>
      </c>
      <c r="I1773">
        <v>2</v>
      </c>
      <c r="J1773" s="1">
        <v>-24496</v>
      </c>
      <c r="K1773" t="s">
        <v>9128</v>
      </c>
      <c r="L1773" t="s">
        <v>9133</v>
      </c>
      <c r="M1773" t="s">
        <v>9984</v>
      </c>
      <c r="N1773" t="s">
        <v>8536</v>
      </c>
      <c r="O1773" t="s">
        <v>8579</v>
      </c>
      <c r="P1773" t="s">
        <v>8566</v>
      </c>
      <c r="Q1773">
        <v>60623</v>
      </c>
      <c r="R1773" t="s">
        <v>8551</v>
      </c>
      <c r="S1773" t="s">
        <v>7793</v>
      </c>
      <c r="T1773" t="s">
        <v>7738</v>
      </c>
    </row>
    <row r="1774" spans="1:20" x14ac:dyDescent="0.25">
      <c r="A1774" t="s">
        <v>2528</v>
      </c>
      <c r="B1774" s="2">
        <v>42701</v>
      </c>
      <c r="C1774" s="2">
        <v>42703</v>
      </c>
      <c r="D1774" t="s">
        <v>11</v>
      </c>
      <c r="E1774" t="s">
        <v>242</v>
      </c>
      <c r="F1774" t="s">
        <v>414</v>
      </c>
      <c r="G1774" s="1">
        <v>624</v>
      </c>
      <c r="H1774">
        <v>6</v>
      </c>
      <c r="I1774">
        <v>2</v>
      </c>
      <c r="J1774" s="1">
        <v>195</v>
      </c>
      <c r="K1774" t="s">
        <v>9139</v>
      </c>
      <c r="L1774" t="s">
        <v>9162</v>
      </c>
      <c r="M1774" t="s">
        <v>9339</v>
      </c>
      <c r="N1774" t="s">
        <v>8536</v>
      </c>
      <c r="O1774" t="s">
        <v>8579</v>
      </c>
      <c r="P1774" t="s">
        <v>8566</v>
      </c>
      <c r="Q1774">
        <v>60623</v>
      </c>
      <c r="R1774" t="s">
        <v>8551</v>
      </c>
      <c r="S1774" t="s">
        <v>7793</v>
      </c>
      <c r="T1774" t="s">
        <v>7738</v>
      </c>
    </row>
    <row r="1775" spans="1:20" x14ac:dyDescent="0.25">
      <c r="A1775" t="s">
        <v>2529</v>
      </c>
      <c r="B1775" s="2">
        <v>41757</v>
      </c>
      <c r="C1775" s="2">
        <v>41762</v>
      </c>
      <c r="D1775" t="s">
        <v>19</v>
      </c>
      <c r="E1775" t="s">
        <v>2341</v>
      </c>
      <c r="F1775" t="s">
        <v>2530</v>
      </c>
      <c r="G1775" s="1">
        <v>2086</v>
      </c>
      <c r="H1775">
        <v>2</v>
      </c>
      <c r="I1775">
        <v>0</v>
      </c>
      <c r="J1775" s="1">
        <v>9387</v>
      </c>
      <c r="K1775" t="s">
        <v>9128</v>
      </c>
      <c r="L1775" t="s">
        <v>9142</v>
      </c>
      <c r="M1775" t="s">
        <v>10245</v>
      </c>
      <c r="N1775" t="s">
        <v>8536</v>
      </c>
      <c r="O1775" t="s">
        <v>8829</v>
      </c>
      <c r="P1775" t="s">
        <v>8744</v>
      </c>
      <c r="Q1775">
        <v>21215</v>
      </c>
      <c r="R1775" t="s">
        <v>8561</v>
      </c>
      <c r="S1775" t="s">
        <v>8239</v>
      </c>
      <c r="T1775" t="s">
        <v>7738</v>
      </c>
    </row>
    <row r="1776" spans="1:20" x14ac:dyDescent="0.25">
      <c r="A1776" t="s">
        <v>2529</v>
      </c>
      <c r="B1776" s="2">
        <v>41757</v>
      </c>
      <c r="C1776" s="2">
        <v>41762</v>
      </c>
      <c r="D1776" t="s">
        <v>19</v>
      </c>
      <c r="E1776" t="s">
        <v>2341</v>
      </c>
      <c r="F1776" t="s">
        <v>2531</v>
      </c>
      <c r="G1776" s="1">
        <v>49761</v>
      </c>
      <c r="H1776">
        <v>9</v>
      </c>
      <c r="I1776">
        <v>0</v>
      </c>
      <c r="J1776" s="1">
        <v>1293786</v>
      </c>
      <c r="K1776" t="s">
        <v>9128</v>
      </c>
      <c r="L1776" t="s">
        <v>9133</v>
      </c>
      <c r="M1776" t="s">
        <v>10246</v>
      </c>
      <c r="N1776" t="s">
        <v>8536</v>
      </c>
      <c r="O1776" t="s">
        <v>8829</v>
      </c>
      <c r="P1776" t="s">
        <v>8744</v>
      </c>
      <c r="Q1776">
        <v>21215</v>
      </c>
      <c r="R1776" t="s">
        <v>8561</v>
      </c>
      <c r="S1776" t="s">
        <v>8239</v>
      </c>
      <c r="T1776" t="s">
        <v>7738</v>
      </c>
    </row>
    <row r="1777" spans="1:20" x14ac:dyDescent="0.25">
      <c r="A1777" t="s">
        <v>2529</v>
      </c>
      <c r="B1777" s="2">
        <v>41757</v>
      </c>
      <c r="C1777" s="2">
        <v>41762</v>
      </c>
      <c r="D1777" t="s">
        <v>19</v>
      </c>
      <c r="E1777" t="s">
        <v>2341</v>
      </c>
      <c r="F1777" t="s">
        <v>2532</v>
      </c>
      <c r="G1777" s="1">
        <v>534</v>
      </c>
      <c r="H1777">
        <v>2</v>
      </c>
      <c r="I1777">
        <v>0</v>
      </c>
      <c r="J1777" s="1">
        <v>14952</v>
      </c>
      <c r="K1777" t="s">
        <v>9128</v>
      </c>
      <c r="L1777" t="s">
        <v>9137</v>
      </c>
      <c r="M1777" t="s">
        <v>10247</v>
      </c>
      <c r="N1777" t="s">
        <v>8536</v>
      </c>
      <c r="O1777" t="s">
        <v>8829</v>
      </c>
      <c r="P1777" t="s">
        <v>8744</v>
      </c>
      <c r="Q1777">
        <v>21215</v>
      </c>
      <c r="R1777" t="s">
        <v>8561</v>
      </c>
      <c r="S1777" t="s">
        <v>8239</v>
      </c>
      <c r="T1777" t="s">
        <v>7738</v>
      </c>
    </row>
    <row r="1778" spans="1:20" x14ac:dyDescent="0.25">
      <c r="A1778" t="s">
        <v>2529</v>
      </c>
      <c r="B1778" s="2">
        <v>41757</v>
      </c>
      <c r="C1778" s="2">
        <v>41762</v>
      </c>
      <c r="D1778" t="s">
        <v>19</v>
      </c>
      <c r="E1778" t="s">
        <v>2341</v>
      </c>
      <c r="F1778" t="s">
        <v>1744</v>
      </c>
      <c r="G1778" s="1">
        <v>315</v>
      </c>
      <c r="H1778">
        <v>1</v>
      </c>
      <c r="I1778">
        <v>0</v>
      </c>
      <c r="J1778" s="1">
        <v>1512</v>
      </c>
      <c r="K1778" t="s">
        <v>9128</v>
      </c>
      <c r="L1778" t="s">
        <v>9129</v>
      </c>
      <c r="M1778" t="s">
        <v>9949</v>
      </c>
      <c r="N1778" t="s">
        <v>8536</v>
      </c>
      <c r="O1778" t="s">
        <v>8829</v>
      </c>
      <c r="P1778" t="s">
        <v>8744</v>
      </c>
      <c r="Q1778">
        <v>21215</v>
      </c>
      <c r="R1778" t="s">
        <v>8561</v>
      </c>
      <c r="S1778" t="s">
        <v>8239</v>
      </c>
      <c r="T1778" t="s">
        <v>7738</v>
      </c>
    </row>
    <row r="1779" spans="1:20" x14ac:dyDescent="0.25">
      <c r="A1779" t="s">
        <v>2533</v>
      </c>
      <c r="B1779" s="2">
        <v>42332</v>
      </c>
      <c r="C1779" s="2">
        <v>42336</v>
      </c>
      <c r="D1779" t="s">
        <v>19</v>
      </c>
      <c r="E1779" t="s">
        <v>110</v>
      </c>
      <c r="F1779" t="s">
        <v>2534</v>
      </c>
      <c r="G1779" s="1">
        <v>36891</v>
      </c>
      <c r="H1779">
        <v>9</v>
      </c>
      <c r="I1779">
        <v>0</v>
      </c>
      <c r="J1779" s="1">
        <v>1807659</v>
      </c>
      <c r="K1779" t="s">
        <v>9128</v>
      </c>
      <c r="L1779" t="s">
        <v>9148</v>
      </c>
      <c r="M1779" t="s">
        <v>10248</v>
      </c>
      <c r="N1779" t="s">
        <v>8536</v>
      </c>
      <c r="O1779" t="s">
        <v>8540</v>
      </c>
      <c r="P1779" t="s">
        <v>8541</v>
      </c>
      <c r="Q1779">
        <v>90004</v>
      </c>
      <c r="R1779" t="s">
        <v>8542</v>
      </c>
      <c r="S1779" t="s">
        <v>7762</v>
      </c>
      <c r="T1779" t="s">
        <v>7736</v>
      </c>
    </row>
    <row r="1780" spans="1:20" x14ac:dyDescent="0.25">
      <c r="A1780" t="s">
        <v>2533</v>
      </c>
      <c r="B1780" s="2">
        <v>42332</v>
      </c>
      <c r="C1780" s="2">
        <v>42336</v>
      </c>
      <c r="D1780" t="s">
        <v>19</v>
      </c>
      <c r="E1780" t="s">
        <v>110</v>
      </c>
      <c r="F1780" t="s">
        <v>850</v>
      </c>
      <c r="G1780" s="1">
        <v>147</v>
      </c>
      <c r="H1780">
        <v>5</v>
      </c>
      <c r="I1780">
        <v>0</v>
      </c>
      <c r="J1780" s="1">
        <v>6615</v>
      </c>
      <c r="K1780" t="s">
        <v>9128</v>
      </c>
      <c r="L1780" t="s">
        <v>9137</v>
      </c>
      <c r="M1780" t="s">
        <v>9566</v>
      </c>
      <c r="N1780" t="s">
        <v>8536</v>
      </c>
      <c r="O1780" t="s">
        <v>8540</v>
      </c>
      <c r="P1780" t="s">
        <v>8541</v>
      </c>
      <c r="Q1780">
        <v>90004</v>
      </c>
      <c r="R1780" t="s">
        <v>8542</v>
      </c>
      <c r="S1780" t="s">
        <v>7762</v>
      </c>
      <c r="T1780" t="s">
        <v>7736</v>
      </c>
    </row>
    <row r="1781" spans="1:20" x14ac:dyDescent="0.25">
      <c r="A1781" t="s">
        <v>2535</v>
      </c>
      <c r="B1781" s="2">
        <v>42685</v>
      </c>
      <c r="C1781" s="2">
        <v>42690</v>
      </c>
      <c r="D1781" t="s">
        <v>19</v>
      </c>
      <c r="E1781" t="s">
        <v>1949</v>
      </c>
      <c r="F1781" t="s">
        <v>1726</v>
      </c>
      <c r="G1781" s="1">
        <v>5997</v>
      </c>
      <c r="H1781">
        <v>3</v>
      </c>
      <c r="I1781">
        <v>0</v>
      </c>
      <c r="J1781" s="1">
        <v>149925</v>
      </c>
      <c r="K1781" t="s">
        <v>9139</v>
      </c>
      <c r="L1781" t="s">
        <v>9162</v>
      </c>
      <c r="M1781" t="s">
        <v>9943</v>
      </c>
      <c r="N1781" t="s">
        <v>8536</v>
      </c>
      <c r="O1781" t="s">
        <v>8576</v>
      </c>
      <c r="P1781" t="s">
        <v>8577</v>
      </c>
      <c r="Q1781">
        <v>10011</v>
      </c>
      <c r="R1781" t="s">
        <v>8561</v>
      </c>
      <c r="S1781" t="s">
        <v>8158</v>
      </c>
      <c r="T1781" t="s">
        <v>7736</v>
      </c>
    </row>
    <row r="1782" spans="1:20" x14ac:dyDescent="0.25">
      <c r="A1782" t="s">
        <v>2535</v>
      </c>
      <c r="B1782" s="2">
        <v>42685</v>
      </c>
      <c r="C1782" s="2">
        <v>42690</v>
      </c>
      <c r="D1782" t="s">
        <v>19</v>
      </c>
      <c r="E1782" t="s">
        <v>1949</v>
      </c>
      <c r="F1782" t="s">
        <v>461</v>
      </c>
      <c r="G1782" s="1">
        <v>8336</v>
      </c>
      <c r="H1782">
        <v>1</v>
      </c>
      <c r="I1782">
        <v>0</v>
      </c>
      <c r="J1782" s="1">
        <v>2084</v>
      </c>
      <c r="K1782" t="s">
        <v>9128</v>
      </c>
      <c r="L1782" t="s">
        <v>9133</v>
      </c>
      <c r="M1782" t="s">
        <v>9367</v>
      </c>
      <c r="N1782" t="s">
        <v>8536</v>
      </c>
      <c r="O1782" t="s">
        <v>8576</v>
      </c>
      <c r="P1782" t="s">
        <v>8577</v>
      </c>
      <c r="Q1782">
        <v>10011</v>
      </c>
      <c r="R1782" t="s">
        <v>8561</v>
      </c>
      <c r="S1782" t="s">
        <v>8158</v>
      </c>
      <c r="T1782" t="s">
        <v>7736</v>
      </c>
    </row>
    <row r="1783" spans="1:20" x14ac:dyDescent="0.25">
      <c r="A1783" t="s">
        <v>2536</v>
      </c>
      <c r="B1783" s="2">
        <v>42194</v>
      </c>
      <c r="C1783" s="2">
        <v>42198</v>
      </c>
      <c r="D1783" t="s">
        <v>19</v>
      </c>
      <c r="E1783" t="s">
        <v>496</v>
      </c>
      <c r="F1783" t="s">
        <v>2537</v>
      </c>
      <c r="G1783" s="1">
        <v>658</v>
      </c>
      <c r="H1783">
        <v>2</v>
      </c>
      <c r="I1783">
        <v>0</v>
      </c>
      <c r="J1783" s="1">
        <v>30268</v>
      </c>
      <c r="K1783" t="s">
        <v>9128</v>
      </c>
      <c r="L1783" t="s">
        <v>9148</v>
      </c>
      <c r="M1783" t="s">
        <v>10249</v>
      </c>
      <c r="N1783" t="s">
        <v>8536</v>
      </c>
      <c r="O1783" t="s">
        <v>8614</v>
      </c>
      <c r="P1783" t="s">
        <v>8663</v>
      </c>
      <c r="Q1783">
        <v>2038</v>
      </c>
      <c r="R1783" t="s">
        <v>8561</v>
      </c>
      <c r="S1783" t="s">
        <v>7856</v>
      </c>
      <c r="T1783" t="s">
        <v>7738</v>
      </c>
    </row>
    <row r="1784" spans="1:20" x14ac:dyDescent="0.25">
      <c r="A1784" t="s">
        <v>2536</v>
      </c>
      <c r="B1784" s="2">
        <v>42194</v>
      </c>
      <c r="C1784" s="2">
        <v>42198</v>
      </c>
      <c r="D1784" t="s">
        <v>19</v>
      </c>
      <c r="E1784" t="s">
        <v>496</v>
      </c>
      <c r="F1784" t="s">
        <v>1700</v>
      </c>
      <c r="G1784" s="1">
        <v>12294</v>
      </c>
      <c r="H1784">
        <v>3</v>
      </c>
      <c r="I1784">
        <v>0</v>
      </c>
      <c r="J1784" s="1">
        <v>590112</v>
      </c>
      <c r="K1784" t="s">
        <v>9128</v>
      </c>
      <c r="L1784" t="s">
        <v>9142</v>
      </c>
      <c r="M1784" t="s">
        <v>9935</v>
      </c>
      <c r="N1784" t="s">
        <v>8536</v>
      </c>
      <c r="O1784" t="s">
        <v>8614</v>
      </c>
      <c r="P1784" t="s">
        <v>8663</v>
      </c>
      <c r="Q1784">
        <v>2038</v>
      </c>
      <c r="R1784" t="s">
        <v>8561</v>
      </c>
      <c r="S1784" t="s">
        <v>7856</v>
      </c>
      <c r="T1784" t="s">
        <v>7738</v>
      </c>
    </row>
    <row r="1785" spans="1:20" x14ac:dyDescent="0.25">
      <c r="A1785" t="s">
        <v>2538</v>
      </c>
      <c r="B1785" s="2">
        <v>43000</v>
      </c>
      <c r="C1785" s="2">
        <v>43004</v>
      </c>
      <c r="D1785" t="s">
        <v>19</v>
      </c>
      <c r="E1785" t="s">
        <v>2539</v>
      </c>
      <c r="F1785" t="s">
        <v>2408</v>
      </c>
      <c r="G1785" s="1">
        <v>21984</v>
      </c>
      <c r="H1785">
        <v>4</v>
      </c>
      <c r="I1785">
        <v>0</v>
      </c>
      <c r="J1785" s="1">
        <v>1077216</v>
      </c>
      <c r="K1785" t="s">
        <v>9128</v>
      </c>
      <c r="L1785" t="s">
        <v>9148</v>
      </c>
      <c r="M1785" t="s">
        <v>10205</v>
      </c>
      <c r="N1785" t="s">
        <v>8536</v>
      </c>
      <c r="O1785" t="s">
        <v>8737</v>
      </c>
      <c r="P1785" t="s">
        <v>8553</v>
      </c>
      <c r="Q1785">
        <v>53209</v>
      </c>
      <c r="R1785" t="s">
        <v>8551</v>
      </c>
      <c r="S1785" t="s">
        <v>8269</v>
      </c>
      <c r="T1785" t="s">
        <v>7738</v>
      </c>
    </row>
    <row r="1786" spans="1:20" x14ac:dyDescent="0.25">
      <c r="A1786" t="s">
        <v>2538</v>
      </c>
      <c r="B1786" s="2">
        <v>43000</v>
      </c>
      <c r="C1786" s="2">
        <v>43004</v>
      </c>
      <c r="D1786" t="s">
        <v>19</v>
      </c>
      <c r="E1786" t="s">
        <v>2539</v>
      </c>
      <c r="F1786" t="s">
        <v>2078</v>
      </c>
      <c r="G1786" s="1">
        <v>9816</v>
      </c>
      <c r="H1786">
        <v>6</v>
      </c>
      <c r="I1786">
        <v>0</v>
      </c>
      <c r="J1786" s="1">
        <v>9816</v>
      </c>
      <c r="K1786" t="s">
        <v>9139</v>
      </c>
      <c r="L1786" t="s">
        <v>9162</v>
      </c>
      <c r="M1786" t="s">
        <v>10088</v>
      </c>
      <c r="N1786" t="s">
        <v>8536</v>
      </c>
      <c r="O1786" t="s">
        <v>8737</v>
      </c>
      <c r="P1786" t="s">
        <v>8553</v>
      </c>
      <c r="Q1786">
        <v>53209</v>
      </c>
      <c r="R1786" t="s">
        <v>8551</v>
      </c>
      <c r="S1786" t="s">
        <v>8269</v>
      </c>
      <c r="T1786" t="s">
        <v>7738</v>
      </c>
    </row>
    <row r="1787" spans="1:20" x14ac:dyDescent="0.25">
      <c r="A1787" t="s">
        <v>2538</v>
      </c>
      <c r="B1787" s="2">
        <v>43000</v>
      </c>
      <c r="C1787" s="2">
        <v>43004</v>
      </c>
      <c r="D1787" t="s">
        <v>19</v>
      </c>
      <c r="E1787" t="s">
        <v>2539</v>
      </c>
      <c r="F1787" t="s">
        <v>1836</v>
      </c>
      <c r="G1787" s="1">
        <v>3304</v>
      </c>
      <c r="H1787">
        <v>8</v>
      </c>
      <c r="I1787">
        <v>0</v>
      </c>
      <c r="J1787" s="1">
        <v>155288</v>
      </c>
      <c r="K1787" t="s">
        <v>9128</v>
      </c>
      <c r="L1787" t="s">
        <v>9142</v>
      </c>
      <c r="M1787" t="s">
        <v>9993</v>
      </c>
      <c r="N1787" t="s">
        <v>8536</v>
      </c>
      <c r="O1787" t="s">
        <v>8737</v>
      </c>
      <c r="P1787" t="s">
        <v>8553</v>
      </c>
      <c r="Q1787">
        <v>53209</v>
      </c>
      <c r="R1787" t="s">
        <v>8551</v>
      </c>
      <c r="S1787" t="s">
        <v>8269</v>
      </c>
      <c r="T1787" t="s">
        <v>7738</v>
      </c>
    </row>
    <row r="1788" spans="1:20" x14ac:dyDescent="0.25">
      <c r="A1788" t="s">
        <v>2538</v>
      </c>
      <c r="B1788" s="2">
        <v>43000</v>
      </c>
      <c r="C1788" s="2">
        <v>43004</v>
      </c>
      <c r="D1788" t="s">
        <v>19</v>
      </c>
      <c r="E1788" t="s">
        <v>2539</v>
      </c>
      <c r="F1788" t="s">
        <v>2540</v>
      </c>
      <c r="G1788" s="1">
        <v>8697</v>
      </c>
      <c r="H1788">
        <v>3</v>
      </c>
      <c r="I1788">
        <v>0</v>
      </c>
      <c r="J1788" s="1">
        <v>252213</v>
      </c>
      <c r="K1788" t="s">
        <v>9139</v>
      </c>
      <c r="L1788" t="s">
        <v>9140</v>
      </c>
      <c r="M1788" t="s">
        <v>10250</v>
      </c>
      <c r="N1788" t="s">
        <v>8536</v>
      </c>
      <c r="O1788" t="s">
        <v>8737</v>
      </c>
      <c r="P1788" t="s">
        <v>8553</v>
      </c>
      <c r="Q1788">
        <v>53209</v>
      </c>
      <c r="R1788" t="s">
        <v>8551</v>
      </c>
      <c r="S1788" t="s">
        <v>8269</v>
      </c>
      <c r="T1788" t="s">
        <v>7738</v>
      </c>
    </row>
    <row r="1789" spans="1:20" x14ac:dyDescent="0.25">
      <c r="A1789" t="s">
        <v>2541</v>
      </c>
      <c r="B1789" s="2">
        <v>42050</v>
      </c>
      <c r="C1789" s="2">
        <v>42054</v>
      </c>
      <c r="D1789" t="s">
        <v>19</v>
      </c>
      <c r="E1789" t="s">
        <v>2542</v>
      </c>
      <c r="F1789" t="s">
        <v>1746</v>
      </c>
      <c r="G1789" s="1">
        <v>13497</v>
      </c>
      <c r="H1789">
        <v>3</v>
      </c>
      <c r="I1789">
        <v>0</v>
      </c>
      <c r="J1789" s="1">
        <v>647856</v>
      </c>
      <c r="K1789" t="s">
        <v>9139</v>
      </c>
      <c r="L1789" t="s">
        <v>9140</v>
      </c>
      <c r="M1789" t="s">
        <v>9950</v>
      </c>
      <c r="N1789" t="s">
        <v>8536</v>
      </c>
      <c r="O1789" t="s">
        <v>8830</v>
      </c>
      <c r="P1789" t="s">
        <v>8553</v>
      </c>
      <c r="Q1789">
        <v>53142</v>
      </c>
      <c r="R1789" t="s">
        <v>8551</v>
      </c>
      <c r="S1789" t="s">
        <v>8270</v>
      </c>
      <c r="T1789" t="s">
        <v>7738</v>
      </c>
    </row>
    <row r="1790" spans="1:20" x14ac:dyDescent="0.25">
      <c r="A1790" t="s">
        <v>2541</v>
      </c>
      <c r="B1790" s="2">
        <v>42050</v>
      </c>
      <c r="C1790" s="2">
        <v>42054</v>
      </c>
      <c r="D1790" t="s">
        <v>19</v>
      </c>
      <c r="E1790" t="s">
        <v>2542</v>
      </c>
      <c r="F1790" t="s">
        <v>1596</v>
      </c>
      <c r="G1790" s="1">
        <v>69998</v>
      </c>
      <c r="H1790">
        <v>2</v>
      </c>
      <c r="I1790">
        <v>0</v>
      </c>
      <c r="J1790" s="1">
        <v>1959944</v>
      </c>
      <c r="K1790" t="s">
        <v>9139</v>
      </c>
      <c r="L1790" t="s">
        <v>9140</v>
      </c>
      <c r="M1790" t="s">
        <v>9890</v>
      </c>
      <c r="N1790" t="s">
        <v>8536</v>
      </c>
      <c r="O1790" t="s">
        <v>8830</v>
      </c>
      <c r="P1790" t="s">
        <v>8553</v>
      </c>
      <c r="Q1790">
        <v>53142</v>
      </c>
      <c r="R1790" t="s">
        <v>8551</v>
      </c>
      <c r="S1790" t="s">
        <v>8270</v>
      </c>
      <c r="T1790" t="s">
        <v>7738</v>
      </c>
    </row>
    <row r="1791" spans="1:20" x14ac:dyDescent="0.25">
      <c r="A1791" t="s">
        <v>2541</v>
      </c>
      <c r="B1791" s="2">
        <v>42050</v>
      </c>
      <c r="C1791" s="2">
        <v>42054</v>
      </c>
      <c r="D1791" t="s">
        <v>19</v>
      </c>
      <c r="E1791" t="s">
        <v>2542</v>
      </c>
      <c r="F1791" t="s">
        <v>2543</v>
      </c>
      <c r="G1791" s="1">
        <v>13995</v>
      </c>
      <c r="H1791">
        <v>5</v>
      </c>
      <c r="I1791">
        <v>0</v>
      </c>
      <c r="J1791" s="1">
        <v>265905</v>
      </c>
      <c r="K1791" t="s">
        <v>9139</v>
      </c>
      <c r="L1791" t="s">
        <v>9162</v>
      </c>
      <c r="M1791" t="s">
        <v>10251</v>
      </c>
      <c r="N1791" t="s">
        <v>8536</v>
      </c>
      <c r="O1791" t="s">
        <v>8830</v>
      </c>
      <c r="P1791" t="s">
        <v>8553</v>
      </c>
      <c r="Q1791">
        <v>53142</v>
      </c>
      <c r="R1791" t="s">
        <v>8551</v>
      </c>
      <c r="S1791" t="s">
        <v>8270</v>
      </c>
      <c r="T1791" t="s">
        <v>7738</v>
      </c>
    </row>
    <row r="1792" spans="1:20" x14ac:dyDescent="0.25">
      <c r="A1792" t="s">
        <v>2544</v>
      </c>
      <c r="B1792" s="2">
        <v>41912</v>
      </c>
      <c r="C1792" s="2">
        <v>41916</v>
      </c>
      <c r="D1792" t="s">
        <v>19</v>
      </c>
      <c r="E1792" t="s">
        <v>675</v>
      </c>
      <c r="F1792" t="s">
        <v>1223</v>
      </c>
      <c r="G1792" s="1">
        <v>4894</v>
      </c>
      <c r="H1792">
        <v>1</v>
      </c>
      <c r="I1792">
        <v>0</v>
      </c>
      <c r="J1792" s="1">
        <v>2447</v>
      </c>
      <c r="K1792" t="s">
        <v>9128</v>
      </c>
      <c r="L1792" t="s">
        <v>9148</v>
      </c>
      <c r="M1792" t="s">
        <v>9731</v>
      </c>
      <c r="N1792" t="s">
        <v>8536</v>
      </c>
      <c r="O1792" t="s">
        <v>8576</v>
      </c>
      <c r="P1792" t="s">
        <v>8577</v>
      </c>
      <c r="Q1792">
        <v>10011</v>
      </c>
      <c r="R1792" t="s">
        <v>8561</v>
      </c>
      <c r="S1792" t="s">
        <v>7892</v>
      </c>
      <c r="T1792" t="s">
        <v>7736</v>
      </c>
    </row>
    <row r="1793" spans="1:20" x14ac:dyDescent="0.25">
      <c r="A1793" t="s">
        <v>2545</v>
      </c>
      <c r="B1793" s="2">
        <v>41974</v>
      </c>
      <c r="C1793" s="2">
        <v>41976</v>
      </c>
      <c r="D1793" t="s">
        <v>79</v>
      </c>
      <c r="E1793" t="s">
        <v>1147</v>
      </c>
      <c r="F1793" t="s">
        <v>2546</v>
      </c>
      <c r="G1793" s="1">
        <v>280784</v>
      </c>
      <c r="H1793">
        <v>8</v>
      </c>
      <c r="I1793">
        <v>0</v>
      </c>
      <c r="J1793" s="1">
        <v>6738816</v>
      </c>
      <c r="K1793" t="s">
        <v>9123</v>
      </c>
      <c r="L1793" t="s">
        <v>9126</v>
      </c>
      <c r="M1793" t="s">
        <v>10252</v>
      </c>
      <c r="N1793" t="s">
        <v>8536</v>
      </c>
      <c r="O1793" t="s">
        <v>8552</v>
      </c>
      <c r="P1793" t="s">
        <v>8553</v>
      </c>
      <c r="Q1793">
        <v>53711</v>
      </c>
      <c r="R1793" t="s">
        <v>8551</v>
      </c>
      <c r="S1793" t="s">
        <v>7999</v>
      </c>
      <c r="T1793" t="s">
        <v>7736</v>
      </c>
    </row>
    <row r="1794" spans="1:20" x14ac:dyDescent="0.25">
      <c r="A1794" t="s">
        <v>2545</v>
      </c>
      <c r="B1794" s="2">
        <v>41974</v>
      </c>
      <c r="C1794" s="2">
        <v>41976</v>
      </c>
      <c r="D1794" t="s">
        <v>79</v>
      </c>
      <c r="E1794" t="s">
        <v>1147</v>
      </c>
      <c r="F1794" t="s">
        <v>2547</v>
      </c>
      <c r="G1794" s="1">
        <v>4664</v>
      </c>
      <c r="H1794">
        <v>4</v>
      </c>
      <c r="I1794">
        <v>0</v>
      </c>
      <c r="J1794" s="1">
        <v>125928</v>
      </c>
      <c r="K1794" t="s">
        <v>9128</v>
      </c>
      <c r="L1794" t="s">
        <v>9137</v>
      </c>
      <c r="M1794" t="s">
        <v>10253</v>
      </c>
      <c r="N1794" t="s">
        <v>8536</v>
      </c>
      <c r="O1794" t="s">
        <v>8552</v>
      </c>
      <c r="P1794" t="s">
        <v>8553</v>
      </c>
      <c r="Q1794">
        <v>53711</v>
      </c>
      <c r="R1794" t="s">
        <v>8551</v>
      </c>
      <c r="S1794" t="s">
        <v>7999</v>
      </c>
      <c r="T1794" t="s">
        <v>7736</v>
      </c>
    </row>
    <row r="1795" spans="1:20" x14ac:dyDescent="0.25">
      <c r="A1795" t="s">
        <v>2548</v>
      </c>
      <c r="B1795" s="2">
        <v>41981</v>
      </c>
      <c r="C1795" s="2">
        <v>41986</v>
      </c>
      <c r="D1795" t="s">
        <v>19</v>
      </c>
      <c r="E1795" t="s">
        <v>2549</v>
      </c>
      <c r="F1795" t="s">
        <v>247</v>
      </c>
      <c r="G1795" s="1">
        <v>60416</v>
      </c>
      <c r="H1795">
        <v>2</v>
      </c>
      <c r="I1795">
        <v>2</v>
      </c>
      <c r="J1795" s="1">
        <v>60416</v>
      </c>
      <c r="K1795" t="s">
        <v>9128</v>
      </c>
      <c r="L1795" t="s">
        <v>9133</v>
      </c>
      <c r="M1795" t="s">
        <v>9257</v>
      </c>
      <c r="N1795" t="s">
        <v>8536</v>
      </c>
      <c r="O1795" t="s">
        <v>8563</v>
      </c>
      <c r="P1795" t="s">
        <v>8550</v>
      </c>
      <c r="Q1795">
        <v>77041</v>
      </c>
      <c r="R1795" t="s">
        <v>8551</v>
      </c>
      <c r="S1795" t="s">
        <v>8271</v>
      </c>
      <c r="T1795" t="s">
        <v>7738</v>
      </c>
    </row>
    <row r="1796" spans="1:20" x14ac:dyDescent="0.25">
      <c r="A1796" t="s">
        <v>2550</v>
      </c>
      <c r="B1796" s="2">
        <v>42618</v>
      </c>
      <c r="C1796" s="2">
        <v>42623</v>
      </c>
      <c r="D1796" t="s">
        <v>19</v>
      </c>
      <c r="E1796" t="s">
        <v>2551</v>
      </c>
      <c r="F1796" t="s">
        <v>1950</v>
      </c>
      <c r="G1796" s="1">
        <v>10794</v>
      </c>
      <c r="H1796">
        <v>3</v>
      </c>
      <c r="I1796">
        <v>0</v>
      </c>
      <c r="J1796" s="1">
        <v>26985</v>
      </c>
      <c r="K1796" t="s">
        <v>9128</v>
      </c>
      <c r="L1796" t="s">
        <v>9137</v>
      </c>
      <c r="M1796" t="s">
        <v>10043</v>
      </c>
      <c r="N1796" t="s">
        <v>8536</v>
      </c>
      <c r="O1796" t="s">
        <v>8831</v>
      </c>
      <c r="P1796" t="s">
        <v>8832</v>
      </c>
      <c r="Q1796">
        <v>66062</v>
      </c>
      <c r="R1796" t="s">
        <v>8551</v>
      </c>
      <c r="S1796" t="s">
        <v>8272</v>
      </c>
      <c r="T1796" t="s">
        <v>7744</v>
      </c>
    </row>
    <row r="1797" spans="1:20" x14ac:dyDescent="0.25">
      <c r="A1797" t="s">
        <v>2552</v>
      </c>
      <c r="B1797" s="2">
        <v>42974</v>
      </c>
      <c r="C1797" s="2">
        <v>42977</v>
      </c>
      <c r="D1797" t="s">
        <v>79</v>
      </c>
      <c r="E1797" t="s">
        <v>1228</v>
      </c>
      <c r="F1797" t="s">
        <v>1832</v>
      </c>
      <c r="G1797" s="1">
        <v>6384</v>
      </c>
      <c r="H1797">
        <v>8</v>
      </c>
      <c r="I1797">
        <v>0</v>
      </c>
      <c r="J1797" s="1">
        <v>165984</v>
      </c>
      <c r="K1797" t="s">
        <v>9128</v>
      </c>
      <c r="L1797" t="s">
        <v>9133</v>
      </c>
      <c r="M1797" t="s">
        <v>9991</v>
      </c>
      <c r="N1797" t="s">
        <v>8536</v>
      </c>
      <c r="O1797" t="s">
        <v>8576</v>
      </c>
      <c r="P1797" t="s">
        <v>8577</v>
      </c>
      <c r="Q1797">
        <v>10024</v>
      </c>
      <c r="R1797" t="s">
        <v>8561</v>
      </c>
      <c r="S1797" t="s">
        <v>8018</v>
      </c>
      <c r="T1797" t="s">
        <v>7744</v>
      </c>
    </row>
    <row r="1798" spans="1:20" x14ac:dyDescent="0.25">
      <c r="A1798" t="s">
        <v>2552</v>
      </c>
      <c r="B1798" s="2">
        <v>42974</v>
      </c>
      <c r="C1798" s="2">
        <v>42977</v>
      </c>
      <c r="D1798" t="s">
        <v>79</v>
      </c>
      <c r="E1798" t="s">
        <v>1228</v>
      </c>
      <c r="F1798" t="s">
        <v>2553</v>
      </c>
      <c r="G1798" s="1">
        <v>34797</v>
      </c>
      <c r="H1798">
        <v>3</v>
      </c>
      <c r="I1798">
        <v>0</v>
      </c>
      <c r="J1798" s="1">
        <v>1009113</v>
      </c>
      <c r="K1798" t="s">
        <v>9139</v>
      </c>
      <c r="L1798" t="s">
        <v>9140</v>
      </c>
      <c r="M1798" t="s">
        <v>10254</v>
      </c>
      <c r="N1798" t="s">
        <v>8536</v>
      </c>
      <c r="O1798" t="s">
        <v>8576</v>
      </c>
      <c r="P1798" t="s">
        <v>8577</v>
      </c>
      <c r="Q1798">
        <v>10024</v>
      </c>
      <c r="R1798" t="s">
        <v>8561</v>
      </c>
      <c r="S1798" t="s">
        <v>8018</v>
      </c>
      <c r="T1798" t="s">
        <v>7744</v>
      </c>
    </row>
    <row r="1799" spans="1:20" x14ac:dyDescent="0.25">
      <c r="A1799" t="s">
        <v>2552</v>
      </c>
      <c r="B1799" s="2">
        <v>42974</v>
      </c>
      <c r="C1799" s="2">
        <v>42977</v>
      </c>
      <c r="D1799" t="s">
        <v>79</v>
      </c>
      <c r="E1799" t="s">
        <v>1228</v>
      </c>
      <c r="F1799" t="s">
        <v>28</v>
      </c>
      <c r="G1799" s="1">
        <v>37008</v>
      </c>
      <c r="H1799">
        <v>6</v>
      </c>
      <c r="I1799">
        <v>2</v>
      </c>
      <c r="J1799" s="1">
        <v>11565</v>
      </c>
      <c r="K1799" t="s">
        <v>9128</v>
      </c>
      <c r="L1799" t="s">
        <v>9142</v>
      </c>
      <c r="M1799" t="s">
        <v>9143</v>
      </c>
      <c r="N1799" t="s">
        <v>8536</v>
      </c>
      <c r="O1799" t="s">
        <v>8576</v>
      </c>
      <c r="P1799" t="s">
        <v>8577</v>
      </c>
      <c r="Q1799">
        <v>10024</v>
      </c>
      <c r="R1799" t="s">
        <v>8561</v>
      </c>
      <c r="S1799" t="s">
        <v>8018</v>
      </c>
      <c r="T1799" t="s">
        <v>7744</v>
      </c>
    </row>
    <row r="1800" spans="1:20" x14ac:dyDescent="0.25">
      <c r="A1800" t="s">
        <v>2554</v>
      </c>
      <c r="B1800" s="2">
        <v>42558</v>
      </c>
      <c r="C1800" s="2">
        <v>42562</v>
      </c>
      <c r="D1800" t="s">
        <v>19</v>
      </c>
      <c r="E1800" t="s">
        <v>2515</v>
      </c>
      <c r="F1800" t="s">
        <v>975</v>
      </c>
      <c r="G1800" s="1">
        <v>21565</v>
      </c>
      <c r="H1800">
        <v>5</v>
      </c>
      <c r="I1800">
        <v>0</v>
      </c>
      <c r="J1800" s="1">
        <v>73321</v>
      </c>
      <c r="K1800" t="s">
        <v>9123</v>
      </c>
      <c r="L1800" t="s">
        <v>9135</v>
      </c>
      <c r="M1800" t="s">
        <v>9623</v>
      </c>
      <c r="N1800" t="s">
        <v>8536</v>
      </c>
      <c r="O1800" t="s">
        <v>8616</v>
      </c>
      <c r="P1800" t="s">
        <v>8541</v>
      </c>
      <c r="Q1800">
        <v>95123</v>
      </c>
      <c r="R1800" t="s">
        <v>8542</v>
      </c>
      <c r="S1800" t="s">
        <v>8266</v>
      </c>
      <c r="T1800" t="s">
        <v>7736</v>
      </c>
    </row>
    <row r="1801" spans="1:20" x14ac:dyDescent="0.25">
      <c r="A1801" t="s">
        <v>2555</v>
      </c>
      <c r="B1801" s="2">
        <v>42590</v>
      </c>
      <c r="C1801" s="2">
        <v>42592</v>
      </c>
      <c r="D1801" t="s">
        <v>11</v>
      </c>
      <c r="E1801" t="s">
        <v>2556</v>
      </c>
      <c r="F1801" t="s">
        <v>426</v>
      </c>
      <c r="G1801" s="1">
        <v>11168</v>
      </c>
      <c r="H1801">
        <v>4</v>
      </c>
      <c r="I1801">
        <v>2</v>
      </c>
      <c r="J1801" s="1">
        <v>36296</v>
      </c>
      <c r="K1801" t="s">
        <v>9128</v>
      </c>
      <c r="L1801" t="s">
        <v>9191</v>
      </c>
      <c r="M1801" t="s">
        <v>9345</v>
      </c>
      <c r="N1801" t="s">
        <v>8536</v>
      </c>
      <c r="O1801" t="s">
        <v>8633</v>
      </c>
      <c r="P1801" t="s">
        <v>8550</v>
      </c>
      <c r="Q1801">
        <v>75081</v>
      </c>
      <c r="R1801" t="s">
        <v>8551</v>
      </c>
      <c r="S1801" t="s">
        <v>8273</v>
      </c>
      <c r="T1801" t="s">
        <v>7736</v>
      </c>
    </row>
    <row r="1802" spans="1:20" x14ac:dyDescent="0.25">
      <c r="A1802" t="s">
        <v>2555</v>
      </c>
      <c r="B1802" s="2">
        <v>42590</v>
      </c>
      <c r="C1802" s="2">
        <v>42592</v>
      </c>
      <c r="D1802" t="s">
        <v>11</v>
      </c>
      <c r="E1802" t="s">
        <v>2556</v>
      </c>
      <c r="F1802" t="s">
        <v>2557</v>
      </c>
      <c r="G1802" s="1">
        <v>53952</v>
      </c>
      <c r="H1802">
        <v>3</v>
      </c>
      <c r="I1802">
        <v>2</v>
      </c>
      <c r="J1802" s="1">
        <v>175344</v>
      </c>
      <c r="K1802" t="s">
        <v>9128</v>
      </c>
      <c r="L1802" t="s">
        <v>9148</v>
      </c>
      <c r="M1802" t="s">
        <v>10255</v>
      </c>
      <c r="N1802" t="s">
        <v>8536</v>
      </c>
      <c r="O1802" t="s">
        <v>8633</v>
      </c>
      <c r="P1802" t="s">
        <v>8550</v>
      </c>
      <c r="Q1802">
        <v>75081</v>
      </c>
      <c r="R1802" t="s">
        <v>8551</v>
      </c>
      <c r="S1802" t="s">
        <v>8273</v>
      </c>
      <c r="T1802" t="s">
        <v>7736</v>
      </c>
    </row>
    <row r="1803" spans="1:20" x14ac:dyDescent="0.25">
      <c r="A1803" t="s">
        <v>2558</v>
      </c>
      <c r="B1803" s="2">
        <v>42687</v>
      </c>
      <c r="C1803" s="2">
        <v>42693</v>
      </c>
      <c r="D1803" t="s">
        <v>19</v>
      </c>
      <c r="E1803" t="s">
        <v>966</v>
      </c>
      <c r="F1803" t="s">
        <v>2194</v>
      </c>
      <c r="G1803" s="1">
        <v>418</v>
      </c>
      <c r="H1803">
        <v>1</v>
      </c>
      <c r="I1803">
        <v>0</v>
      </c>
      <c r="J1803" s="1">
        <v>15048</v>
      </c>
      <c r="K1803" t="s">
        <v>9123</v>
      </c>
      <c r="L1803" t="s">
        <v>9135</v>
      </c>
      <c r="M1803" t="s">
        <v>10132</v>
      </c>
      <c r="N1803" t="s">
        <v>8536</v>
      </c>
      <c r="O1803" t="s">
        <v>8686</v>
      </c>
      <c r="P1803" t="s">
        <v>8548</v>
      </c>
      <c r="Q1803">
        <v>98002</v>
      </c>
      <c r="R1803" t="s">
        <v>8542</v>
      </c>
      <c r="S1803" t="s">
        <v>7954</v>
      </c>
      <c r="T1803" t="s">
        <v>7744</v>
      </c>
    </row>
    <row r="1804" spans="1:20" x14ac:dyDescent="0.25">
      <c r="A1804" t="s">
        <v>2559</v>
      </c>
      <c r="B1804" s="2">
        <v>43000</v>
      </c>
      <c r="C1804" s="2">
        <v>43004</v>
      </c>
      <c r="D1804" t="s">
        <v>11</v>
      </c>
      <c r="E1804" t="s">
        <v>1562</v>
      </c>
      <c r="F1804" t="s">
        <v>884</v>
      </c>
      <c r="G1804" s="1">
        <v>5607</v>
      </c>
      <c r="H1804">
        <v>1</v>
      </c>
      <c r="I1804">
        <v>7</v>
      </c>
      <c r="J1804" s="1">
        <v>-42987</v>
      </c>
      <c r="K1804" t="s">
        <v>9128</v>
      </c>
      <c r="L1804" t="s">
        <v>9142</v>
      </c>
      <c r="M1804" t="s">
        <v>9581</v>
      </c>
      <c r="N1804" t="s">
        <v>8536</v>
      </c>
      <c r="O1804" t="s">
        <v>8559</v>
      </c>
      <c r="P1804" t="s">
        <v>8560</v>
      </c>
      <c r="Q1804">
        <v>19134</v>
      </c>
      <c r="R1804" t="s">
        <v>8561</v>
      </c>
      <c r="S1804" t="s">
        <v>8088</v>
      </c>
      <c r="T1804" t="s">
        <v>7736</v>
      </c>
    </row>
    <row r="1805" spans="1:20" x14ac:dyDescent="0.25">
      <c r="A1805" t="s">
        <v>2559</v>
      </c>
      <c r="B1805" s="2">
        <v>43000</v>
      </c>
      <c r="C1805" s="2">
        <v>43004</v>
      </c>
      <c r="D1805" t="s">
        <v>11</v>
      </c>
      <c r="E1805" t="s">
        <v>1562</v>
      </c>
      <c r="F1805" t="s">
        <v>931</v>
      </c>
      <c r="G1805" s="1">
        <v>4663736</v>
      </c>
      <c r="H1805">
        <v>7</v>
      </c>
      <c r="I1805">
        <v>2</v>
      </c>
      <c r="J1805" s="1">
        <v>-10493406</v>
      </c>
      <c r="K1805" t="s">
        <v>9128</v>
      </c>
      <c r="L1805" t="s">
        <v>9273</v>
      </c>
      <c r="M1805" t="s">
        <v>9605</v>
      </c>
      <c r="N1805" t="s">
        <v>8536</v>
      </c>
      <c r="O1805" t="s">
        <v>8559</v>
      </c>
      <c r="P1805" t="s">
        <v>8560</v>
      </c>
      <c r="Q1805">
        <v>19134</v>
      </c>
      <c r="R1805" t="s">
        <v>8561</v>
      </c>
      <c r="S1805" t="s">
        <v>8088</v>
      </c>
      <c r="T1805" t="s">
        <v>7736</v>
      </c>
    </row>
    <row r="1806" spans="1:20" x14ac:dyDescent="0.25">
      <c r="A1806" t="s">
        <v>2559</v>
      </c>
      <c r="B1806" s="2">
        <v>43000</v>
      </c>
      <c r="C1806" s="2">
        <v>43004</v>
      </c>
      <c r="D1806" t="s">
        <v>11</v>
      </c>
      <c r="E1806" t="s">
        <v>1562</v>
      </c>
      <c r="F1806" t="s">
        <v>2560</v>
      </c>
      <c r="G1806" s="1">
        <v>79984</v>
      </c>
      <c r="H1806">
        <v>2</v>
      </c>
      <c r="I1806">
        <v>2</v>
      </c>
      <c r="J1806" s="1">
        <v>229954</v>
      </c>
      <c r="K1806" t="s">
        <v>9139</v>
      </c>
      <c r="L1806" t="s">
        <v>9162</v>
      </c>
      <c r="M1806" t="s">
        <v>10256</v>
      </c>
      <c r="N1806" t="s">
        <v>8536</v>
      </c>
      <c r="O1806" t="s">
        <v>8559</v>
      </c>
      <c r="P1806" t="s">
        <v>8560</v>
      </c>
      <c r="Q1806">
        <v>19134</v>
      </c>
      <c r="R1806" t="s">
        <v>8561</v>
      </c>
      <c r="S1806" t="s">
        <v>8088</v>
      </c>
      <c r="T1806" t="s">
        <v>7736</v>
      </c>
    </row>
    <row r="1807" spans="1:20" x14ac:dyDescent="0.25">
      <c r="A1807" t="s">
        <v>2561</v>
      </c>
      <c r="B1807" s="2">
        <v>42729</v>
      </c>
      <c r="C1807" s="2">
        <v>42732</v>
      </c>
      <c r="D1807" t="s">
        <v>79</v>
      </c>
      <c r="E1807" t="s">
        <v>593</v>
      </c>
      <c r="F1807" t="s">
        <v>1879</v>
      </c>
      <c r="G1807" s="1">
        <v>2575944</v>
      </c>
      <c r="H1807">
        <v>7</v>
      </c>
      <c r="I1807">
        <v>2</v>
      </c>
      <c r="J1807" s="1">
        <v>2575944</v>
      </c>
      <c r="K1807" t="s">
        <v>9139</v>
      </c>
      <c r="L1807" t="s">
        <v>9140</v>
      </c>
      <c r="M1807" t="s">
        <v>10013</v>
      </c>
      <c r="N1807" t="s">
        <v>8536</v>
      </c>
      <c r="O1807" t="s">
        <v>8540</v>
      </c>
      <c r="P1807" t="s">
        <v>8541</v>
      </c>
      <c r="Q1807">
        <v>90049</v>
      </c>
      <c r="R1807" t="s">
        <v>8542</v>
      </c>
      <c r="S1807" t="s">
        <v>7874</v>
      </c>
      <c r="T1807" t="s">
        <v>7738</v>
      </c>
    </row>
    <row r="1808" spans="1:20" x14ac:dyDescent="0.25">
      <c r="A1808" t="s">
        <v>2561</v>
      </c>
      <c r="B1808" s="2">
        <v>42729</v>
      </c>
      <c r="C1808" s="2">
        <v>42732</v>
      </c>
      <c r="D1808" t="s">
        <v>79</v>
      </c>
      <c r="E1808" t="s">
        <v>593</v>
      </c>
      <c r="F1808" t="s">
        <v>1034</v>
      </c>
      <c r="G1808" s="1">
        <v>4536</v>
      </c>
      <c r="H1808">
        <v>7</v>
      </c>
      <c r="I1808">
        <v>0</v>
      </c>
      <c r="J1808" s="1">
        <v>217728</v>
      </c>
      <c r="K1808" t="s">
        <v>9128</v>
      </c>
      <c r="L1808" t="s">
        <v>9148</v>
      </c>
      <c r="M1808" t="s">
        <v>9649</v>
      </c>
      <c r="N1808" t="s">
        <v>8536</v>
      </c>
      <c r="O1808" t="s">
        <v>8540</v>
      </c>
      <c r="P1808" t="s">
        <v>8541</v>
      </c>
      <c r="Q1808">
        <v>90049</v>
      </c>
      <c r="R1808" t="s">
        <v>8542</v>
      </c>
      <c r="S1808" t="s">
        <v>7874</v>
      </c>
      <c r="T1808" t="s">
        <v>7738</v>
      </c>
    </row>
    <row r="1809" spans="1:20" x14ac:dyDescent="0.25">
      <c r="A1809" t="s">
        <v>2561</v>
      </c>
      <c r="B1809" s="2">
        <v>42729</v>
      </c>
      <c r="C1809" s="2">
        <v>42732</v>
      </c>
      <c r="D1809" t="s">
        <v>79</v>
      </c>
      <c r="E1809" t="s">
        <v>593</v>
      </c>
      <c r="F1809" t="s">
        <v>962</v>
      </c>
      <c r="G1809" s="1">
        <v>25424</v>
      </c>
      <c r="H1809">
        <v>7</v>
      </c>
      <c r="I1809">
        <v>0</v>
      </c>
      <c r="J1809" s="1">
        <v>76272</v>
      </c>
      <c r="K1809" t="s">
        <v>9139</v>
      </c>
      <c r="L1809" t="s">
        <v>9162</v>
      </c>
      <c r="M1809" t="s">
        <v>9617</v>
      </c>
      <c r="N1809" t="s">
        <v>8536</v>
      </c>
      <c r="O1809" t="s">
        <v>8540</v>
      </c>
      <c r="P1809" t="s">
        <v>8541</v>
      </c>
      <c r="Q1809">
        <v>90049</v>
      </c>
      <c r="R1809" t="s">
        <v>8542</v>
      </c>
      <c r="S1809" t="s">
        <v>7874</v>
      </c>
      <c r="T1809" t="s">
        <v>7738</v>
      </c>
    </row>
    <row r="1810" spans="1:20" x14ac:dyDescent="0.25">
      <c r="A1810" t="s">
        <v>2562</v>
      </c>
      <c r="B1810" s="2">
        <v>42411</v>
      </c>
      <c r="C1810" s="2">
        <v>42413</v>
      </c>
      <c r="D1810" t="s">
        <v>79</v>
      </c>
      <c r="E1810" t="s">
        <v>2563</v>
      </c>
      <c r="F1810" t="s">
        <v>2564</v>
      </c>
      <c r="G1810" s="1">
        <v>6993</v>
      </c>
      <c r="H1810">
        <v>7</v>
      </c>
      <c r="I1810">
        <v>0</v>
      </c>
      <c r="J1810" s="1">
        <v>6993</v>
      </c>
      <c r="K1810" t="s">
        <v>9139</v>
      </c>
      <c r="L1810" t="s">
        <v>9140</v>
      </c>
      <c r="M1810" t="s">
        <v>10257</v>
      </c>
      <c r="N1810" t="s">
        <v>8536</v>
      </c>
      <c r="O1810" t="s">
        <v>8833</v>
      </c>
      <c r="P1810" t="s">
        <v>8618</v>
      </c>
      <c r="Q1810">
        <v>74133</v>
      </c>
      <c r="R1810" t="s">
        <v>8551</v>
      </c>
      <c r="S1810" t="s">
        <v>8274</v>
      </c>
      <c r="T1810" t="s">
        <v>7738</v>
      </c>
    </row>
    <row r="1811" spans="1:20" x14ac:dyDescent="0.25">
      <c r="A1811" t="s">
        <v>2565</v>
      </c>
      <c r="B1811" s="2">
        <v>42666</v>
      </c>
      <c r="C1811" s="2">
        <v>42672</v>
      </c>
      <c r="D1811" t="s">
        <v>19</v>
      </c>
      <c r="E1811" t="s">
        <v>401</v>
      </c>
      <c r="F1811" t="s">
        <v>2566</v>
      </c>
      <c r="G1811" s="1">
        <v>16156</v>
      </c>
      <c r="H1811">
        <v>7</v>
      </c>
      <c r="I1811">
        <v>6</v>
      </c>
      <c r="J1811" s="1">
        <v>-12117</v>
      </c>
      <c r="K1811" t="s">
        <v>9123</v>
      </c>
      <c r="L1811" t="s">
        <v>9135</v>
      </c>
      <c r="M1811" t="s">
        <v>10258</v>
      </c>
      <c r="N1811" t="s">
        <v>8536</v>
      </c>
      <c r="O1811" t="s">
        <v>8579</v>
      </c>
      <c r="P1811" t="s">
        <v>8566</v>
      </c>
      <c r="Q1811">
        <v>60610</v>
      </c>
      <c r="R1811" t="s">
        <v>8551</v>
      </c>
      <c r="S1811" t="s">
        <v>7834</v>
      </c>
      <c r="T1811" t="s">
        <v>7738</v>
      </c>
    </row>
    <row r="1812" spans="1:20" x14ac:dyDescent="0.25">
      <c r="A1812" t="s">
        <v>2565</v>
      </c>
      <c r="B1812" s="2">
        <v>42666</v>
      </c>
      <c r="C1812" s="2">
        <v>42672</v>
      </c>
      <c r="D1812" t="s">
        <v>19</v>
      </c>
      <c r="E1812" t="s">
        <v>401</v>
      </c>
      <c r="F1812" t="s">
        <v>2567</v>
      </c>
      <c r="G1812" s="1">
        <v>54816</v>
      </c>
      <c r="H1812">
        <v>3</v>
      </c>
      <c r="I1812">
        <v>2</v>
      </c>
      <c r="J1812" s="1">
        <v>178152</v>
      </c>
      <c r="K1812" t="s">
        <v>9128</v>
      </c>
      <c r="L1812" t="s">
        <v>9148</v>
      </c>
      <c r="M1812" t="s">
        <v>10259</v>
      </c>
      <c r="N1812" t="s">
        <v>8536</v>
      </c>
      <c r="O1812" t="s">
        <v>8579</v>
      </c>
      <c r="P1812" t="s">
        <v>8566</v>
      </c>
      <c r="Q1812">
        <v>60610</v>
      </c>
      <c r="R1812" t="s">
        <v>8551</v>
      </c>
      <c r="S1812" t="s">
        <v>7834</v>
      </c>
      <c r="T1812" t="s">
        <v>7738</v>
      </c>
    </row>
    <row r="1813" spans="1:20" x14ac:dyDescent="0.25">
      <c r="A1813" t="s">
        <v>2568</v>
      </c>
      <c r="B1813" s="2">
        <v>41799</v>
      </c>
      <c r="C1813" s="2">
        <v>41801</v>
      </c>
      <c r="D1813" t="s">
        <v>11</v>
      </c>
      <c r="E1813" t="s">
        <v>1721</v>
      </c>
      <c r="F1813" t="s">
        <v>255</v>
      </c>
      <c r="G1813" s="1">
        <v>14413</v>
      </c>
      <c r="H1813">
        <v>7</v>
      </c>
      <c r="I1813">
        <v>0</v>
      </c>
      <c r="J1813" s="1">
        <v>245021</v>
      </c>
      <c r="K1813" t="s">
        <v>9123</v>
      </c>
      <c r="L1813" t="s">
        <v>9131</v>
      </c>
      <c r="M1813" t="s">
        <v>9261</v>
      </c>
      <c r="N1813" t="s">
        <v>8536</v>
      </c>
      <c r="O1813" t="s">
        <v>8774</v>
      </c>
      <c r="P1813" t="s">
        <v>8583</v>
      </c>
      <c r="Q1813">
        <v>22801</v>
      </c>
      <c r="R1813" t="s">
        <v>8539</v>
      </c>
      <c r="S1813" t="s">
        <v>8121</v>
      </c>
      <c r="T1813" t="s">
        <v>7736</v>
      </c>
    </row>
    <row r="1814" spans="1:20" x14ac:dyDescent="0.25">
      <c r="A1814" t="s">
        <v>2569</v>
      </c>
      <c r="B1814" s="2">
        <v>43059</v>
      </c>
      <c r="C1814" s="2">
        <v>43065</v>
      </c>
      <c r="D1814" t="s">
        <v>19</v>
      </c>
      <c r="E1814" t="s">
        <v>2570</v>
      </c>
      <c r="F1814" t="s">
        <v>552</v>
      </c>
      <c r="G1814" s="1">
        <v>776</v>
      </c>
      <c r="H1814">
        <v>5</v>
      </c>
      <c r="I1814">
        <v>2</v>
      </c>
      <c r="J1814" s="1">
        <v>2813</v>
      </c>
      <c r="K1814" t="s">
        <v>9123</v>
      </c>
      <c r="L1814" t="s">
        <v>9135</v>
      </c>
      <c r="M1814" t="s">
        <v>9416</v>
      </c>
      <c r="N1814" t="s">
        <v>8536</v>
      </c>
      <c r="O1814" t="s">
        <v>8613</v>
      </c>
      <c r="P1814" t="s">
        <v>8604</v>
      </c>
      <c r="Q1814">
        <v>43055</v>
      </c>
      <c r="R1814" t="s">
        <v>8561</v>
      </c>
      <c r="S1814" t="s">
        <v>8275</v>
      </c>
      <c r="T1814" t="s">
        <v>7736</v>
      </c>
    </row>
    <row r="1815" spans="1:20" x14ac:dyDescent="0.25">
      <c r="A1815" t="s">
        <v>2569</v>
      </c>
      <c r="B1815" s="2">
        <v>43059</v>
      </c>
      <c r="C1815" s="2">
        <v>43065</v>
      </c>
      <c r="D1815" t="s">
        <v>19</v>
      </c>
      <c r="E1815" t="s">
        <v>2570</v>
      </c>
      <c r="F1815" t="s">
        <v>797</v>
      </c>
      <c r="G1815" s="1">
        <v>4656</v>
      </c>
      <c r="H1815">
        <v>2</v>
      </c>
      <c r="I1815">
        <v>2</v>
      </c>
      <c r="J1815" s="1">
        <v>15714</v>
      </c>
      <c r="K1815" t="s">
        <v>9123</v>
      </c>
      <c r="L1815" t="s">
        <v>9135</v>
      </c>
      <c r="M1815" t="s">
        <v>9538</v>
      </c>
      <c r="N1815" t="s">
        <v>8536</v>
      </c>
      <c r="O1815" t="s">
        <v>8613</v>
      </c>
      <c r="P1815" t="s">
        <v>8604</v>
      </c>
      <c r="Q1815">
        <v>43055</v>
      </c>
      <c r="R1815" t="s">
        <v>8561</v>
      </c>
      <c r="S1815" t="s">
        <v>8275</v>
      </c>
      <c r="T1815" t="s">
        <v>7736</v>
      </c>
    </row>
    <row r="1816" spans="1:20" x14ac:dyDescent="0.25">
      <c r="A1816" t="s">
        <v>2571</v>
      </c>
      <c r="B1816" s="2">
        <v>42261</v>
      </c>
      <c r="C1816" s="2">
        <v>42265</v>
      </c>
      <c r="D1816" t="s">
        <v>19</v>
      </c>
      <c r="E1816" t="s">
        <v>1876</v>
      </c>
      <c r="F1816" t="s">
        <v>457</v>
      </c>
      <c r="G1816" s="1">
        <v>170136</v>
      </c>
      <c r="H1816">
        <v>3</v>
      </c>
      <c r="I1816">
        <v>2</v>
      </c>
      <c r="J1816" s="1">
        <v>-85068</v>
      </c>
      <c r="K1816" t="s">
        <v>9123</v>
      </c>
      <c r="L1816" t="s">
        <v>9131</v>
      </c>
      <c r="M1816" t="s">
        <v>9365</v>
      </c>
      <c r="N1816" t="s">
        <v>8536</v>
      </c>
      <c r="O1816" t="s">
        <v>8540</v>
      </c>
      <c r="P1816" t="s">
        <v>8541</v>
      </c>
      <c r="Q1816">
        <v>90045</v>
      </c>
      <c r="R1816" t="s">
        <v>8542</v>
      </c>
      <c r="S1816" t="s">
        <v>8145</v>
      </c>
      <c r="T1816" t="s">
        <v>7738</v>
      </c>
    </row>
    <row r="1817" spans="1:20" x14ac:dyDescent="0.25">
      <c r="A1817" t="s">
        <v>2572</v>
      </c>
      <c r="B1817" s="2">
        <v>42159</v>
      </c>
      <c r="C1817" s="2">
        <v>42159</v>
      </c>
      <c r="D1817" t="s">
        <v>654</v>
      </c>
      <c r="E1817" t="s">
        <v>1458</v>
      </c>
      <c r="F1817" t="s">
        <v>2573</v>
      </c>
      <c r="G1817" s="1">
        <v>738</v>
      </c>
      <c r="H1817">
        <v>2</v>
      </c>
      <c r="I1817">
        <v>0</v>
      </c>
      <c r="J1817" s="1">
        <v>34686</v>
      </c>
      <c r="K1817" t="s">
        <v>9128</v>
      </c>
      <c r="L1817" t="s">
        <v>9129</v>
      </c>
      <c r="M1817" t="s">
        <v>10260</v>
      </c>
      <c r="N1817" t="s">
        <v>8536</v>
      </c>
      <c r="O1817" t="s">
        <v>8547</v>
      </c>
      <c r="P1817" t="s">
        <v>8548</v>
      </c>
      <c r="Q1817">
        <v>98105</v>
      </c>
      <c r="R1817" t="s">
        <v>8542</v>
      </c>
      <c r="S1817" t="s">
        <v>8066</v>
      </c>
      <c r="T1817" t="s">
        <v>7736</v>
      </c>
    </row>
    <row r="1818" spans="1:20" x14ac:dyDescent="0.25">
      <c r="A1818" t="s">
        <v>2572</v>
      </c>
      <c r="B1818" s="2">
        <v>42159</v>
      </c>
      <c r="C1818" s="2">
        <v>42159</v>
      </c>
      <c r="D1818" t="s">
        <v>654</v>
      </c>
      <c r="E1818" t="s">
        <v>1458</v>
      </c>
      <c r="F1818" t="s">
        <v>381</v>
      </c>
      <c r="G1818" s="1">
        <v>926</v>
      </c>
      <c r="H1818">
        <v>2</v>
      </c>
      <c r="I1818">
        <v>0</v>
      </c>
      <c r="J1818" s="1">
        <v>30558</v>
      </c>
      <c r="K1818" t="s">
        <v>9128</v>
      </c>
      <c r="L1818" t="s">
        <v>9137</v>
      </c>
      <c r="M1818" t="s">
        <v>9324</v>
      </c>
      <c r="N1818" t="s">
        <v>8536</v>
      </c>
      <c r="O1818" t="s">
        <v>8547</v>
      </c>
      <c r="P1818" t="s">
        <v>8548</v>
      </c>
      <c r="Q1818">
        <v>98105</v>
      </c>
      <c r="R1818" t="s">
        <v>8542</v>
      </c>
      <c r="S1818" t="s">
        <v>8066</v>
      </c>
      <c r="T1818" t="s">
        <v>7736</v>
      </c>
    </row>
    <row r="1819" spans="1:20" x14ac:dyDescent="0.25">
      <c r="A1819" t="s">
        <v>2574</v>
      </c>
      <c r="B1819" s="2">
        <v>42351</v>
      </c>
      <c r="C1819" s="2">
        <v>42353</v>
      </c>
      <c r="D1819" t="s">
        <v>11</v>
      </c>
      <c r="E1819" t="s">
        <v>2005</v>
      </c>
      <c r="F1819" t="s">
        <v>2575</v>
      </c>
      <c r="G1819" s="1">
        <v>996</v>
      </c>
      <c r="H1819">
        <v>2</v>
      </c>
      <c r="I1819">
        <v>0</v>
      </c>
      <c r="J1819" s="1">
        <v>45816</v>
      </c>
      <c r="K1819" t="s">
        <v>9128</v>
      </c>
      <c r="L1819" t="s">
        <v>9129</v>
      </c>
      <c r="M1819" t="s">
        <v>10261</v>
      </c>
      <c r="N1819" t="s">
        <v>8536</v>
      </c>
      <c r="O1819" t="s">
        <v>8540</v>
      </c>
      <c r="P1819" t="s">
        <v>8541</v>
      </c>
      <c r="Q1819">
        <v>90036</v>
      </c>
      <c r="R1819" t="s">
        <v>8542</v>
      </c>
      <c r="S1819" t="s">
        <v>8168</v>
      </c>
      <c r="T1819" t="s">
        <v>7736</v>
      </c>
    </row>
    <row r="1820" spans="1:20" x14ac:dyDescent="0.25">
      <c r="A1820" t="s">
        <v>2576</v>
      </c>
      <c r="B1820" s="2">
        <v>41784</v>
      </c>
      <c r="C1820" s="2">
        <v>41788</v>
      </c>
      <c r="D1820" t="s">
        <v>19</v>
      </c>
      <c r="E1820" t="s">
        <v>2577</v>
      </c>
      <c r="F1820" t="s">
        <v>2578</v>
      </c>
      <c r="G1820" s="1">
        <v>756</v>
      </c>
      <c r="H1820">
        <v>2</v>
      </c>
      <c r="I1820">
        <v>8</v>
      </c>
      <c r="J1820" s="1">
        <v>-16632</v>
      </c>
      <c r="K1820" t="s">
        <v>9128</v>
      </c>
      <c r="L1820" t="s">
        <v>9144</v>
      </c>
      <c r="M1820" t="s">
        <v>10262</v>
      </c>
      <c r="N1820" t="s">
        <v>8536</v>
      </c>
      <c r="O1820" t="s">
        <v>8579</v>
      </c>
      <c r="P1820" t="s">
        <v>8566</v>
      </c>
      <c r="Q1820">
        <v>60623</v>
      </c>
      <c r="R1820" t="s">
        <v>8551</v>
      </c>
      <c r="S1820" t="s">
        <v>8276</v>
      </c>
      <c r="T1820" t="s">
        <v>7736</v>
      </c>
    </row>
    <row r="1821" spans="1:20" x14ac:dyDescent="0.25">
      <c r="A1821" t="s">
        <v>2576</v>
      </c>
      <c r="B1821" s="2">
        <v>41784</v>
      </c>
      <c r="C1821" s="2">
        <v>41788</v>
      </c>
      <c r="D1821" t="s">
        <v>19</v>
      </c>
      <c r="E1821" t="s">
        <v>2577</v>
      </c>
      <c r="F1821" t="s">
        <v>2579</v>
      </c>
      <c r="G1821" s="1">
        <v>2932</v>
      </c>
      <c r="H1821">
        <v>2</v>
      </c>
      <c r="I1821">
        <v>6</v>
      </c>
      <c r="J1821" s="1">
        <v>-24189</v>
      </c>
      <c r="K1821" t="s">
        <v>9123</v>
      </c>
      <c r="L1821" t="s">
        <v>9135</v>
      </c>
      <c r="M1821" t="s">
        <v>10263</v>
      </c>
      <c r="N1821" t="s">
        <v>8536</v>
      </c>
      <c r="O1821" t="s">
        <v>8579</v>
      </c>
      <c r="P1821" t="s">
        <v>8566</v>
      </c>
      <c r="Q1821">
        <v>60623</v>
      </c>
      <c r="R1821" t="s">
        <v>8551</v>
      </c>
      <c r="S1821" t="s">
        <v>8276</v>
      </c>
      <c r="T1821" t="s">
        <v>7736</v>
      </c>
    </row>
    <row r="1822" spans="1:20" x14ac:dyDescent="0.25">
      <c r="A1822" t="s">
        <v>2580</v>
      </c>
      <c r="B1822" s="2">
        <v>42416</v>
      </c>
      <c r="C1822" s="2">
        <v>42420</v>
      </c>
      <c r="D1822" t="s">
        <v>19</v>
      </c>
      <c r="E1822" t="s">
        <v>441</v>
      </c>
      <c r="F1822" t="s">
        <v>2581</v>
      </c>
      <c r="G1822" s="1">
        <v>92064</v>
      </c>
      <c r="H1822">
        <v>6</v>
      </c>
      <c r="I1822">
        <v>8</v>
      </c>
      <c r="J1822" s="1">
        <v>-2255568</v>
      </c>
      <c r="K1822" t="s">
        <v>9128</v>
      </c>
      <c r="L1822" t="s">
        <v>9144</v>
      </c>
      <c r="M1822" t="s">
        <v>10264</v>
      </c>
      <c r="N1822" t="s">
        <v>8536</v>
      </c>
      <c r="O1822" t="s">
        <v>8579</v>
      </c>
      <c r="P1822" t="s">
        <v>8566</v>
      </c>
      <c r="Q1822">
        <v>60623</v>
      </c>
      <c r="R1822" t="s">
        <v>8551</v>
      </c>
      <c r="S1822" t="s">
        <v>7843</v>
      </c>
      <c r="T1822" t="s">
        <v>7738</v>
      </c>
    </row>
    <row r="1823" spans="1:20" x14ac:dyDescent="0.25">
      <c r="A1823" t="s">
        <v>2580</v>
      </c>
      <c r="B1823" s="2">
        <v>42416</v>
      </c>
      <c r="C1823" s="2">
        <v>42420</v>
      </c>
      <c r="D1823" t="s">
        <v>19</v>
      </c>
      <c r="E1823" t="s">
        <v>441</v>
      </c>
      <c r="F1823" t="s">
        <v>117</v>
      </c>
      <c r="G1823" s="1">
        <v>6976</v>
      </c>
      <c r="H1823">
        <v>4</v>
      </c>
      <c r="I1823">
        <v>2</v>
      </c>
      <c r="J1823" s="1">
        <v>18312</v>
      </c>
      <c r="K1823" t="s">
        <v>9128</v>
      </c>
      <c r="L1823" t="s">
        <v>9191</v>
      </c>
      <c r="M1823" t="s">
        <v>9192</v>
      </c>
      <c r="N1823" t="s">
        <v>8536</v>
      </c>
      <c r="O1823" t="s">
        <v>8579</v>
      </c>
      <c r="P1823" t="s">
        <v>8566</v>
      </c>
      <c r="Q1823">
        <v>60623</v>
      </c>
      <c r="R1823" t="s">
        <v>8551</v>
      </c>
      <c r="S1823" t="s">
        <v>7843</v>
      </c>
      <c r="T1823" t="s">
        <v>7738</v>
      </c>
    </row>
    <row r="1824" spans="1:20" x14ac:dyDescent="0.25">
      <c r="A1824" t="s">
        <v>2580</v>
      </c>
      <c r="B1824" s="2">
        <v>42416</v>
      </c>
      <c r="C1824" s="2">
        <v>42420</v>
      </c>
      <c r="D1824" t="s">
        <v>19</v>
      </c>
      <c r="E1824" t="s">
        <v>441</v>
      </c>
      <c r="F1824" t="s">
        <v>2582</v>
      </c>
      <c r="G1824" s="1">
        <v>62958</v>
      </c>
      <c r="H1824">
        <v>3</v>
      </c>
      <c r="I1824">
        <v>3</v>
      </c>
      <c r="J1824" s="1">
        <v>-26982</v>
      </c>
      <c r="K1824" t="s">
        <v>9123</v>
      </c>
      <c r="L1824" t="s">
        <v>9126</v>
      </c>
      <c r="M1824" t="s">
        <v>10265</v>
      </c>
      <c r="N1824" t="s">
        <v>8536</v>
      </c>
      <c r="O1824" t="s">
        <v>8579</v>
      </c>
      <c r="P1824" t="s">
        <v>8566</v>
      </c>
      <c r="Q1824">
        <v>60623</v>
      </c>
      <c r="R1824" t="s">
        <v>8551</v>
      </c>
      <c r="S1824" t="s">
        <v>7843</v>
      </c>
      <c r="T1824" t="s">
        <v>7738</v>
      </c>
    </row>
    <row r="1825" spans="1:20" x14ac:dyDescent="0.25">
      <c r="A1825" t="s">
        <v>2580</v>
      </c>
      <c r="B1825" s="2">
        <v>42416</v>
      </c>
      <c r="C1825" s="2">
        <v>42420</v>
      </c>
      <c r="D1825" t="s">
        <v>19</v>
      </c>
      <c r="E1825" t="s">
        <v>441</v>
      </c>
      <c r="F1825" t="s">
        <v>2583</v>
      </c>
      <c r="G1825" s="1">
        <v>5184</v>
      </c>
      <c r="H1825">
        <v>1</v>
      </c>
      <c r="I1825">
        <v>2</v>
      </c>
      <c r="J1825" s="1">
        <v>18144</v>
      </c>
      <c r="K1825" t="s">
        <v>9128</v>
      </c>
      <c r="L1825" t="s">
        <v>9148</v>
      </c>
      <c r="M1825" t="s">
        <v>10266</v>
      </c>
      <c r="N1825" t="s">
        <v>8536</v>
      </c>
      <c r="O1825" t="s">
        <v>8579</v>
      </c>
      <c r="P1825" t="s">
        <v>8566</v>
      </c>
      <c r="Q1825">
        <v>60623</v>
      </c>
      <c r="R1825" t="s">
        <v>8551</v>
      </c>
      <c r="S1825" t="s">
        <v>7843</v>
      </c>
      <c r="T1825" t="s">
        <v>7738</v>
      </c>
    </row>
    <row r="1826" spans="1:20" x14ac:dyDescent="0.25">
      <c r="A1826" t="s">
        <v>2584</v>
      </c>
      <c r="B1826" s="2">
        <v>42726</v>
      </c>
      <c r="C1826" s="2">
        <v>42732</v>
      </c>
      <c r="D1826" t="s">
        <v>19</v>
      </c>
      <c r="E1826" t="s">
        <v>864</v>
      </c>
      <c r="F1826" t="s">
        <v>1839</v>
      </c>
      <c r="G1826" s="1">
        <v>3132</v>
      </c>
      <c r="H1826">
        <v>10</v>
      </c>
      <c r="I1826">
        <v>7</v>
      </c>
      <c r="J1826" s="1">
        <v>-25056</v>
      </c>
      <c r="K1826" t="s">
        <v>9128</v>
      </c>
      <c r="L1826" t="s">
        <v>9142</v>
      </c>
      <c r="M1826" t="s">
        <v>9994</v>
      </c>
      <c r="N1826" t="s">
        <v>8536</v>
      </c>
      <c r="O1826" t="s">
        <v>8834</v>
      </c>
      <c r="P1826" t="s">
        <v>8595</v>
      </c>
      <c r="Q1826">
        <v>97756</v>
      </c>
      <c r="R1826" t="s">
        <v>8542</v>
      </c>
      <c r="S1826" t="s">
        <v>7931</v>
      </c>
      <c r="T1826" t="s">
        <v>7736</v>
      </c>
    </row>
    <row r="1827" spans="1:20" x14ac:dyDescent="0.25">
      <c r="A1827" t="s">
        <v>2584</v>
      </c>
      <c r="B1827" s="2">
        <v>42726</v>
      </c>
      <c r="C1827" s="2">
        <v>42732</v>
      </c>
      <c r="D1827" t="s">
        <v>19</v>
      </c>
      <c r="E1827" t="s">
        <v>864</v>
      </c>
      <c r="F1827" t="s">
        <v>693</v>
      </c>
      <c r="G1827" s="1">
        <v>1184</v>
      </c>
      <c r="H1827">
        <v>4</v>
      </c>
      <c r="I1827">
        <v>2</v>
      </c>
      <c r="J1827" s="1">
        <v>3108</v>
      </c>
      <c r="K1827" t="s">
        <v>9123</v>
      </c>
      <c r="L1827" t="s">
        <v>9135</v>
      </c>
      <c r="M1827" t="s">
        <v>9487</v>
      </c>
      <c r="N1827" t="s">
        <v>8536</v>
      </c>
      <c r="O1827" t="s">
        <v>8834</v>
      </c>
      <c r="P1827" t="s">
        <v>8595</v>
      </c>
      <c r="Q1827">
        <v>97756</v>
      </c>
      <c r="R1827" t="s">
        <v>8542</v>
      </c>
      <c r="S1827" t="s">
        <v>7931</v>
      </c>
      <c r="T1827" t="s">
        <v>7736</v>
      </c>
    </row>
    <row r="1828" spans="1:20" x14ac:dyDescent="0.25">
      <c r="A1828" t="s">
        <v>2584</v>
      </c>
      <c r="B1828" s="2">
        <v>42726</v>
      </c>
      <c r="C1828" s="2">
        <v>42732</v>
      </c>
      <c r="D1828" t="s">
        <v>19</v>
      </c>
      <c r="E1828" t="s">
        <v>864</v>
      </c>
      <c r="F1828" t="s">
        <v>2585</v>
      </c>
      <c r="G1828" s="1">
        <v>22784</v>
      </c>
      <c r="H1828">
        <v>1</v>
      </c>
      <c r="I1828">
        <v>2</v>
      </c>
      <c r="J1828" s="1">
        <v>48416</v>
      </c>
      <c r="K1828" t="s">
        <v>9123</v>
      </c>
      <c r="L1828" t="s">
        <v>9135</v>
      </c>
      <c r="M1828" t="s">
        <v>10267</v>
      </c>
      <c r="N1828" t="s">
        <v>8536</v>
      </c>
      <c r="O1828" t="s">
        <v>8834</v>
      </c>
      <c r="P1828" t="s">
        <v>8595</v>
      </c>
      <c r="Q1828">
        <v>97756</v>
      </c>
      <c r="R1828" t="s">
        <v>8542</v>
      </c>
      <c r="S1828" t="s">
        <v>7931</v>
      </c>
      <c r="T1828" t="s">
        <v>7736</v>
      </c>
    </row>
    <row r="1829" spans="1:20" x14ac:dyDescent="0.25">
      <c r="A1829" t="s">
        <v>2586</v>
      </c>
      <c r="B1829" s="2">
        <v>42408</v>
      </c>
      <c r="C1829" s="2">
        <v>42411</v>
      </c>
      <c r="D1829" t="s">
        <v>11</v>
      </c>
      <c r="E1829" t="s">
        <v>2587</v>
      </c>
      <c r="F1829" t="s">
        <v>2588</v>
      </c>
      <c r="G1829" s="1">
        <v>1127976</v>
      </c>
      <c r="H1829">
        <v>3</v>
      </c>
      <c r="I1829">
        <v>2</v>
      </c>
      <c r="J1829" s="1">
        <v>1268973</v>
      </c>
      <c r="K1829" t="s">
        <v>9139</v>
      </c>
      <c r="L1829" t="s">
        <v>9140</v>
      </c>
      <c r="M1829" t="s">
        <v>10268</v>
      </c>
      <c r="N1829" t="s">
        <v>8536</v>
      </c>
      <c r="O1829" t="s">
        <v>8835</v>
      </c>
      <c r="P1829" t="s">
        <v>8546</v>
      </c>
      <c r="Q1829">
        <v>27604</v>
      </c>
      <c r="R1829" t="s">
        <v>8539</v>
      </c>
      <c r="S1829" t="s">
        <v>8277</v>
      </c>
      <c r="T1829" t="s">
        <v>7744</v>
      </c>
    </row>
    <row r="1830" spans="1:20" x14ac:dyDescent="0.25">
      <c r="A1830" t="s">
        <v>2589</v>
      </c>
      <c r="B1830" s="2">
        <v>42198</v>
      </c>
      <c r="C1830" s="2">
        <v>42200</v>
      </c>
      <c r="D1830" t="s">
        <v>11</v>
      </c>
      <c r="E1830" t="s">
        <v>2590</v>
      </c>
      <c r="F1830" t="s">
        <v>1494</v>
      </c>
      <c r="G1830" s="1">
        <v>3888</v>
      </c>
      <c r="H1830">
        <v>6</v>
      </c>
      <c r="I1830">
        <v>0</v>
      </c>
      <c r="J1830" s="1">
        <v>186624</v>
      </c>
      <c r="K1830" t="s">
        <v>9128</v>
      </c>
      <c r="L1830" t="s">
        <v>9148</v>
      </c>
      <c r="M1830" t="s">
        <v>9849</v>
      </c>
      <c r="N1830" t="s">
        <v>8536</v>
      </c>
      <c r="O1830" t="s">
        <v>8784</v>
      </c>
      <c r="P1830" t="s">
        <v>8664</v>
      </c>
      <c r="Q1830">
        <v>31204</v>
      </c>
      <c r="R1830" t="s">
        <v>8539</v>
      </c>
      <c r="S1830" t="s">
        <v>8278</v>
      </c>
      <c r="T1830" t="s">
        <v>7738</v>
      </c>
    </row>
    <row r="1831" spans="1:20" x14ac:dyDescent="0.25">
      <c r="A1831" t="s">
        <v>2591</v>
      </c>
      <c r="B1831" s="2">
        <v>41777</v>
      </c>
      <c r="C1831" s="2">
        <v>41783</v>
      </c>
      <c r="D1831" t="s">
        <v>19</v>
      </c>
      <c r="E1831" t="s">
        <v>394</v>
      </c>
      <c r="F1831" t="s">
        <v>2592</v>
      </c>
      <c r="G1831" s="1">
        <v>779796</v>
      </c>
      <c r="H1831">
        <v>2</v>
      </c>
      <c r="I1831">
        <v>4</v>
      </c>
      <c r="J1831" s="1">
        <v>-1689558</v>
      </c>
      <c r="K1831" t="s">
        <v>9139</v>
      </c>
      <c r="L1831" t="s">
        <v>9140</v>
      </c>
      <c r="M1831" t="s">
        <v>10269</v>
      </c>
      <c r="N1831" t="s">
        <v>8536</v>
      </c>
      <c r="O1831" t="s">
        <v>8717</v>
      </c>
      <c r="P1831" t="s">
        <v>8604</v>
      </c>
      <c r="Q1831">
        <v>44105</v>
      </c>
      <c r="R1831" t="s">
        <v>8561</v>
      </c>
      <c r="S1831" t="s">
        <v>7832</v>
      </c>
      <c r="T1831" t="s">
        <v>7736</v>
      </c>
    </row>
    <row r="1832" spans="1:20" x14ac:dyDescent="0.25">
      <c r="A1832" t="s">
        <v>2593</v>
      </c>
      <c r="B1832" s="2">
        <v>43029</v>
      </c>
      <c r="C1832" s="2">
        <v>43029</v>
      </c>
      <c r="D1832" t="s">
        <v>654</v>
      </c>
      <c r="E1832" t="s">
        <v>1607</v>
      </c>
      <c r="F1832" t="s">
        <v>2594</v>
      </c>
      <c r="G1832" s="1">
        <v>143992</v>
      </c>
      <c r="H1832">
        <v>8</v>
      </c>
      <c r="I1832">
        <v>0</v>
      </c>
      <c r="J1832" s="1">
        <v>3743792</v>
      </c>
      <c r="K1832" t="s">
        <v>9139</v>
      </c>
      <c r="L1832" t="s">
        <v>9140</v>
      </c>
      <c r="M1832" t="s">
        <v>10270</v>
      </c>
      <c r="N1832" t="s">
        <v>8536</v>
      </c>
      <c r="O1832" t="s">
        <v>8836</v>
      </c>
      <c r="P1832" t="s">
        <v>8618</v>
      </c>
      <c r="Q1832">
        <v>74403</v>
      </c>
      <c r="R1832" t="s">
        <v>8551</v>
      </c>
      <c r="S1832" t="s">
        <v>8097</v>
      </c>
      <c r="T1832" t="s">
        <v>7744</v>
      </c>
    </row>
    <row r="1833" spans="1:20" x14ac:dyDescent="0.25">
      <c r="A1833" t="s">
        <v>2593</v>
      </c>
      <c r="B1833" s="2">
        <v>43029</v>
      </c>
      <c r="C1833" s="2">
        <v>43029</v>
      </c>
      <c r="D1833" t="s">
        <v>654</v>
      </c>
      <c r="E1833" t="s">
        <v>1607</v>
      </c>
      <c r="F1833" t="s">
        <v>1549</v>
      </c>
      <c r="G1833" s="1">
        <v>26211</v>
      </c>
      <c r="H1833">
        <v>1</v>
      </c>
      <c r="I1833">
        <v>0</v>
      </c>
      <c r="J1833" s="1">
        <v>629064</v>
      </c>
      <c r="K1833" t="s">
        <v>9123</v>
      </c>
      <c r="L1833" t="s">
        <v>9131</v>
      </c>
      <c r="M1833" t="s">
        <v>9873</v>
      </c>
      <c r="N1833" t="s">
        <v>8536</v>
      </c>
      <c r="O1833" t="s">
        <v>8836</v>
      </c>
      <c r="P1833" t="s">
        <v>8618</v>
      </c>
      <c r="Q1833">
        <v>74403</v>
      </c>
      <c r="R1833" t="s">
        <v>8551</v>
      </c>
      <c r="S1833" t="s">
        <v>8097</v>
      </c>
      <c r="T1833" t="s">
        <v>7744</v>
      </c>
    </row>
    <row r="1834" spans="1:20" x14ac:dyDescent="0.25">
      <c r="A1834" t="s">
        <v>2595</v>
      </c>
      <c r="B1834" s="2">
        <v>42313</v>
      </c>
      <c r="C1834" s="2">
        <v>42317</v>
      </c>
      <c r="D1834" t="s">
        <v>19</v>
      </c>
      <c r="E1834" t="s">
        <v>1483</v>
      </c>
      <c r="F1834" t="s">
        <v>1845</v>
      </c>
      <c r="G1834" s="1">
        <v>2070</v>
      </c>
      <c r="H1834">
        <v>3</v>
      </c>
      <c r="I1834">
        <v>2</v>
      </c>
      <c r="J1834" s="1">
        <v>25875</v>
      </c>
      <c r="K1834" t="s">
        <v>9123</v>
      </c>
      <c r="L1834" t="s">
        <v>9126</v>
      </c>
      <c r="M1834" t="s">
        <v>9996</v>
      </c>
      <c r="N1834" t="s">
        <v>8536</v>
      </c>
      <c r="O1834" t="s">
        <v>8622</v>
      </c>
      <c r="P1834" t="s">
        <v>8546</v>
      </c>
      <c r="Q1834">
        <v>28110</v>
      </c>
      <c r="R1834" t="s">
        <v>8539</v>
      </c>
      <c r="S1834" t="s">
        <v>8072</v>
      </c>
      <c r="T1834" t="s">
        <v>7738</v>
      </c>
    </row>
    <row r="1835" spans="1:20" x14ac:dyDescent="0.25">
      <c r="A1835" t="s">
        <v>2596</v>
      </c>
      <c r="B1835" s="2">
        <v>42948</v>
      </c>
      <c r="C1835" s="2">
        <v>42954</v>
      </c>
      <c r="D1835" t="s">
        <v>19</v>
      </c>
      <c r="E1835" t="s">
        <v>2041</v>
      </c>
      <c r="F1835" t="s">
        <v>2597</v>
      </c>
      <c r="G1835" s="1">
        <v>1439982</v>
      </c>
      <c r="H1835">
        <v>3</v>
      </c>
      <c r="I1835">
        <v>4</v>
      </c>
      <c r="J1835" s="1">
        <v>-2639967</v>
      </c>
      <c r="K1835" t="s">
        <v>9139</v>
      </c>
      <c r="L1835" t="s">
        <v>9296</v>
      </c>
      <c r="M1835" t="s">
        <v>10271</v>
      </c>
      <c r="N1835" t="s">
        <v>8536</v>
      </c>
      <c r="O1835" t="s">
        <v>8661</v>
      </c>
      <c r="P1835" t="s">
        <v>8550</v>
      </c>
      <c r="Q1835">
        <v>78745</v>
      </c>
      <c r="R1835" t="s">
        <v>8551</v>
      </c>
      <c r="S1835" t="s">
        <v>8180</v>
      </c>
      <c r="T1835" t="s">
        <v>7738</v>
      </c>
    </row>
    <row r="1836" spans="1:20" x14ac:dyDescent="0.25">
      <c r="A1836" t="s">
        <v>2596</v>
      </c>
      <c r="B1836" s="2">
        <v>42948</v>
      </c>
      <c r="C1836" s="2">
        <v>42954</v>
      </c>
      <c r="D1836" t="s">
        <v>19</v>
      </c>
      <c r="E1836" t="s">
        <v>2041</v>
      </c>
      <c r="F1836" t="s">
        <v>2598</v>
      </c>
      <c r="G1836" s="1">
        <v>36288</v>
      </c>
      <c r="H1836">
        <v>7</v>
      </c>
      <c r="I1836">
        <v>2</v>
      </c>
      <c r="J1836" s="1">
        <v>127008</v>
      </c>
      <c r="K1836" t="s">
        <v>9128</v>
      </c>
      <c r="L1836" t="s">
        <v>9148</v>
      </c>
      <c r="M1836" t="s">
        <v>10272</v>
      </c>
      <c r="N1836" t="s">
        <v>8536</v>
      </c>
      <c r="O1836" t="s">
        <v>8661</v>
      </c>
      <c r="P1836" t="s">
        <v>8550</v>
      </c>
      <c r="Q1836">
        <v>78745</v>
      </c>
      <c r="R1836" t="s">
        <v>8551</v>
      </c>
      <c r="S1836" t="s">
        <v>8180</v>
      </c>
      <c r="T1836" t="s">
        <v>7738</v>
      </c>
    </row>
    <row r="1837" spans="1:20" x14ac:dyDescent="0.25">
      <c r="A1837" t="s">
        <v>2599</v>
      </c>
      <c r="B1837" s="2">
        <v>41811</v>
      </c>
      <c r="C1837" s="2">
        <v>41814</v>
      </c>
      <c r="D1837" t="s">
        <v>79</v>
      </c>
      <c r="E1837" t="s">
        <v>2515</v>
      </c>
      <c r="F1837" t="s">
        <v>50</v>
      </c>
      <c r="G1837" s="1">
        <v>214</v>
      </c>
      <c r="H1837">
        <v>5</v>
      </c>
      <c r="I1837">
        <v>0</v>
      </c>
      <c r="J1837" s="1">
        <v>6206</v>
      </c>
      <c r="K1837" t="s">
        <v>9128</v>
      </c>
      <c r="L1837" t="s">
        <v>9137</v>
      </c>
      <c r="M1837" t="s">
        <v>9155</v>
      </c>
      <c r="N1837" t="s">
        <v>8536</v>
      </c>
      <c r="O1837" t="s">
        <v>8837</v>
      </c>
      <c r="P1837" t="s">
        <v>8625</v>
      </c>
      <c r="Q1837">
        <v>6450</v>
      </c>
      <c r="R1837" t="s">
        <v>8561</v>
      </c>
      <c r="S1837" t="s">
        <v>8266</v>
      </c>
      <c r="T1837" t="s">
        <v>7736</v>
      </c>
    </row>
    <row r="1838" spans="1:20" x14ac:dyDescent="0.25">
      <c r="A1838" t="s">
        <v>2600</v>
      </c>
      <c r="B1838" s="2">
        <v>42785</v>
      </c>
      <c r="C1838" s="2">
        <v>42787</v>
      </c>
      <c r="D1838" t="s">
        <v>11</v>
      </c>
      <c r="E1838" t="s">
        <v>2174</v>
      </c>
      <c r="F1838" t="s">
        <v>333</v>
      </c>
      <c r="G1838" s="1">
        <v>124586</v>
      </c>
      <c r="H1838">
        <v>7</v>
      </c>
      <c r="I1838">
        <v>0</v>
      </c>
      <c r="J1838" s="1">
        <v>3612994</v>
      </c>
      <c r="K1838" t="s">
        <v>9128</v>
      </c>
      <c r="L1838" t="s">
        <v>9144</v>
      </c>
      <c r="M1838" t="s">
        <v>9301</v>
      </c>
      <c r="N1838" t="s">
        <v>8536</v>
      </c>
      <c r="O1838" t="s">
        <v>8766</v>
      </c>
      <c r="P1838" t="s">
        <v>8664</v>
      </c>
      <c r="Q1838">
        <v>30076</v>
      </c>
      <c r="R1838" t="s">
        <v>8539</v>
      </c>
      <c r="S1838" t="s">
        <v>8206</v>
      </c>
      <c r="T1838" t="s">
        <v>7738</v>
      </c>
    </row>
    <row r="1839" spans="1:20" x14ac:dyDescent="0.25">
      <c r="A1839" t="s">
        <v>2601</v>
      </c>
      <c r="B1839" s="2">
        <v>41852</v>
      </c>
      <c r="C1839" s="2">
        <v>41856</v>
      </c>
      <c r="D1839" t="s">
        <v>19</v>
      </c>
      <c r="E1839" t="s">
        <v>2602</v>
      </c>
      <c r="F1839" t="s">
        <v>17</v>
      </c>
      <c r="G1839" s="1">
        <v>17544</v>
      </c>
      <c r="H1839">
        <v>3</v>
      </c>
      <c r="I1839">
        <v>2</v>
      </c>
      <c r="J1839" s="1">
        <v>59211</v>
      </c>
      <c r="K1839" t="s">
        <v>9128</v>
      </c>
      <c r="L1839" t="s">
        <v>9129</v>
      </c>
      <c r="M1839" t="s">
        <v>9130</v>
      </c>
      <c r="N1839" t="s">
        <v>8536</v>
      </c>
      <c r="O1839" t="s">
        <v>8599</v>
      </c>
      <c r="P1839" t="s">
        <v>8546</v>
      </c>
      <c r="Q1839">
        <v>28205</v>
      </c>
      <c r="R1839" t="s">
        <v>8539</v>
      </c>
      <c r="S1839" t="s">
        <v>8279</v>
      </c>
      <c r="T1839" t="s">
        <v>7738</v>
      </c>
    </row>
    <row r="1840" spans="1:20" x14ac:dyDescent="0.25">
      <c r="A1840" t="s">
        <v>2601</v>
      </c>
      <c r="B1840" s="2">
        <v>41852</v>
      </c>
      <c r="C1840" s="2">
        <v>41856</v>
      </c>
      <c r="D1840" t="s">
        <v>19</v>
      </c>
      <c r="E1840" t="s">
        <v>2602</v>
      </c>
      <c r="F1840" t="s">
        <v>197</v>
      </c>
      <c r="G1840" s="1">
        <v>44128</v>
      </c>
      <c r="H1840">
        <v>4</v>
      </c>
      <c r="I1840">
        <v>2</v>
      </c>
      <c r="J1840" s="1">
        <v>121352</v>
      </c>
      <c r="K1840" t="s">
        <v>9123</v>
      </c>
      <c r="L1840" t="s">
        <v>9135</v>
      </c>
      <c r="M1840" t="s">
        <v>9233</v>
      </c>
      <c r="N1840" t="s">
        <v>8536</v>
      </c>
      <c r="O1840" t="s">
        <v>8599</v>
      </c>
      <c r="P1840" t="s">
        <v>8546</v>
      </c>
      <c r="Q1840">
        <v>28205</v>
      </c>
      <c r="R1840" t="s">
        <v>8539</v>
      </c>
      <c r="S1840" t="s">
        <v>8279</v>
      </c>
      <c r="T1840" t="s">
        <v>7738</v>
      </c>
    </row>
    <row r="1841" spans="1:20" x14ac:dyDescent="0.25">
      <c r="A1841" t="s">
        <v>2601</v>
      </c>
      <c r="B1841" s="2">
        <v>41852</v>
      </c>
      <c r="C1841" s="2">
        <v>41856</v>
      </c>
      <c r="D1841" t="s">
        <v>19</v>
      </c>
      <c r="E1841" t="s">
        <v>2602</v>
      </c>
      <c r="F1841" t="s">
        <v>2603</v>
      </c>
      <c r="G1841" s="1">
        <v>6292</v>
      </c>
      <c r="H1841">
        <v>1</v>
      </c>
      <c r="I1841">
        <v>2</v>
      </c>
      <c r="J1841" s="1">
        <v>102245</v>
      </c>
      <c r="K1841" t="s">
        <v>9128</v>
      </c>
      <c r="L1841" t="s">
        <v>9144</v>
      </c>
      <c r="M1841" t="s">
        <v>10273</v>
      </c>
      <c r="N1841" t="s">
        <v>8536</v>
      </c>
      <c r="O1841" t="s">
        <v>8599</v>
      </c>
      <c r="P1841" t="s">
        <v>8546</v>
      </c>
      <c r="Q1841">
        <v>28205</v>
      </c>
      <c r="R1841" t="s">
        <v>8539</v>
      </c>
      <c r="S1841" t="s">
        <v>8279</v>
      </c>
      <c r="T1841" t="s">
        <v>7738</v>
      </c>
    </row>
    <row r="1842" spans="1:20" x14ac:dyDescent="0.25">
      <c r="A1842" t="s">
        <v>2601</v>
      </c>
      <c r="B1842" s="2">
        <v>41852</v>
      </c>
      <c r="C1842" s="2">
        <v>41856</v>
      </c>
      <c r="D1842" t="s">
        <v>19</v>
      </c>
      <c r="E1842" t="s">
        <v>2602</v>
      </c>
      <c r="F1842" t="s">
        <v>266</v>
      </c>
      <c r="G1842" s="1">
        <v>78304</v>
      </c>
      <c r="H1842">
        <v>2</v>
      </c>
      <c r="I1842">
        <v>2</v>
      </c>
      <c r="J1842" s="1">
        <v>29364</v>
      </c>
      <c r="K1842" t="s">
        <v>9128</v>
      </c>
      <c r="L1842" t="s">
        <v>9148</v>
      </c>
      <c r="M1842" t="s">
        <v>9266</v>
      </c>
      <c r="N1842" t="s">
        <v>8536</v>
      </c>
      <c r="O1842" t="s">
        <v>8599</v>
      </c>
      <c r="P1842" t="s">
        <v>8546</v>
      </c>
      <c r="Q1842">
        <v>28205</v>
      </c>
      <c r="R1842" t="s">
        <v>8539</v>
      </c>
      <c r="S1842" t="s">
        <v>8279</v>
      </c>
      <c r="T1842" t="s">
        <v>7738</v>
      </c>
    </row>
    <row r="1843" spans="1:20" x14ac:dyDescent="0.25">
      <c r="A1843" t="s">
        <v>2604</v>
      </c>
      <c r="B1843" s="2">
        <v>42569</v>
      </c>
      <c r="C1843" s="2">
        <v>42574</v>
      </c>
      <c r="D1843" t="s">
        <v>19</v>
      </c>
      <c r="E1843" t="s">
        <v>2605</v>
      </c>
      <c r="F1843" t="s">
        <v>2606</v>
      </c>
      <c r="G1843" s="1">
        <v>14081</v>
      </c>
      <c r="H1843">
        <v>1</v>
      </c>
      <c r="I1843">
        <v>0</v>
      </c>
      <c r="J1843" s="1">
        <v>394268</v>
      </c>
      <c r="K1843" t="s">
        <v>9123</v>
      </c>
      <c r="L1843" t="s">
        <v>9126</v>
      </c>
      <c r="M1843" t="s">
        <v>10274</v>
      </c>
      <c r="N1843" t="s">
        <v>8536</v>
      </c>
      <c r="O1843" t="s">
        <v>8838</v>
      </c>
      <c r="P1843" t="s">
        <v>8538</v>
      </c>
      <c r="Q1843">
        <v>42104</v>
      </c>
      <c r="R1843" t="s">
        <v>8539</v>
      </c>
      <c r="S1843" t="s">
        <v>8280</v>
      </c>
      <c r="T1843" t="s">
        <v>7738</v>
      </c>
    </row>
    <row r="1844" spans="1:20" x14ac:dyDescent="0.25">
      <c r="A1844" t="s">
        <v>2607</v>
      </c>
      <c r="B1844" s="2">
        <v>42044</v>
      </c>
      <c r="C1844" s="2">
        <v>42046</v>
      </c>
      <c r="D1844" t="s">
        <v>11</v>
      </c>
      <c r="E1844" t="s">
        <v>590</v>
      </c>
      <c r="F1844" t="s">
        <v>603</v>
      </c>
      <c r="G1844" s="1">
        <v>40096</v>
      </c>
      <c r="H1844">
        <v>4</v>
      </c>
      <c r="I1844">
        <v>2</v>
      </c>
      <c r="J1844" s="1">
        <v>135324</v>
      </c>
      <c r="K1844" t="s">
        <v>9128</v>
      </c>
      <c r="L1844" t="s">
        <v>9129</v>
      </c>
      <c r="M1844" t="s">
        <v>9441</v>
      </c>
      <c r="N1844" t="s">
        <v>8536</v>
      </c>
      <c r="O1844" t="s">
        <v>8621</v>
      </c>
      <c r="P1844" t="s">
        <v>8550</v>
      </c>
      <c r="Q1844">
        <v>78207</v>
      </c>
      <c r="R1844" t="s">
        <v>8551</v>
      </c>
      <c r="S1844" t="s">
        <v>7873</v>
      </c>
      <c r="T1844" t="s">
        <v>7738</v>
      </c>
    </row>
    <row r="1845" spans="1:20" x14ac:dyDescent="0.25">
      <c r="A1845" t="s">
        <v>2607</v>
      </c>
      <c r="B1845" s="2">
        <v>42044</v>
      </c>
      <c r="C1845" s="2">
        <v>42046</v>
      </c>
      <c r="D1845" t="s">
        <v>11</v>
      </c>
      <c r="E1845" t="s">
        <v>590</v>
      </c>
      <c r="F1845" t="s">
        <v>2608</v>
      </c>
      <c r="G1845" s="1">
        <v>40784</v>
      </c>
      <c r="H1845">
        <v>2</v>
      </c>
      <c r="I1845">
        <v>6</v>
      </c>
      <c r="J1845" s="1">
        <v>-30588</v>
      </c>
      <c r="K1845" t="s">
        <v>9123</v>
      </c>
      <c r="L1845" t="s">
        <v>9135</v>
      </c>
      <c r="M1845" t="s">
        <v>10275</v>
      </c>
      <c r="N1845" t="s">
        <v>8536</v>
      </c>
      <c r="O1845" t="s">
        <v>8621</v>
      </c>
      <c r="P1845" t="s">
        <v>8550</v>
      </c>
      <c r="Q1845">
        <v>78207</v>
      </c>
      <c r="R1845" t="s">
        <v>8551</v>
      </c>
      <c r="S1845" t="s">
        <v>7873</v>
      </c>
      <c r="T1845" t="s">
        <v>7738</v>
      </c>
    </row>
    <row r="1846" spans="1:20" x14ac:dyDescent="0.25">
      <c r="A1846" t="s">
        <v>2609</v>
      </c>
      <c r="B1846" s="2">
        <v>42945</v>
      </c>
      <c r="C1846" s="2">
        <v>42949</v>
      </c>
      <c r="D1846" t="s">
        <v>19</v>
      </c>
      <c r="E1846" t="s">
        <v>2610</v>
      </c>
      <c r="F1846" t="s">
        <v>65</v>
      </c>
      <c r="G1846" s="1">
        <v>9057</v>
      </c>
      <c r="H1846">
        <v>3</v>
      </c>
      <c r="I1846">
        <v>0</v>
      </c>
      <c r="J1846" s="1">
        <v>117741</v>
      </c>
      <c r="K1846" t="s">
        <v>9139</v>
      </c>
      <c r="L1846" t="s">
        <v>9162</v>
      </c>
      <c r="M1846" t="s">
        <v>9163</v>
      </c>
      <c r="N1846" t="s">
        <v>8536</v>
      </c>
      <c r="O1846" t="s">
        <v>8547</v>
      </c>
      <c r="P1846" t="s">
        <v>8548</v>
      </c>
      <c r="Q1846">
        <v>98115</v>
      </c>
      <c r="R1846" t="s">
        <v>8542</v>
      </c>
      <c r="S1846" t="s">
        <v>8281</v>
      </c>
      <c r="T1846" t="s">
        <v>7736</v>
      </c>
    </row>
    <row r="1847" spans="1:20" x14ac:dyDescent="0.25">
      <c r="A1847" t="s">
        <v>2611</v>
      </c>
      <c r="B1847" s="2">
        <v>42747</v>
      </c>
      <c r="C1847" s="2">
        <v>42752</v>
      </c>
      <c r="D1847" t="s">
        <v>11</v>
      </c>
      <c r="E1847" t="s">
        <v>2504</v>
      </c>
      <c r="F1847" t="s">
        <v>270</v>
      </c>
      <c r="G1847" s="1">
        <v>4008</v>
      </c>
      <c r="H1847">
        <v>6</v>
      </c>
      <c r="I1847">
        <v>0</v>
      </c>
      <c r="J1847" s="1">
        <v>192384</v>
      </c>
      <c r="K1847" t="s">
        <v>9128</v>
      </c>
      <c r="L1847" t="s">
        <v>9148</v>
      </c>
      <c r="M1847" t="s">
        <v>9268</v>
      </c>
      <c r="N1847" t="s">
        <v>8536</v>
      </c>
      <c r="O1847" t="s">
        <v>8548</v>
      </c>
      <c r="P1847" t="s">
        <v>8757</v>
      </c>
      <c r="Q1847">
        <v>20016</v>
      </c>
      <c r="R1847" t="s">
        <v>8561</v>
      </c>
      <c r="S1847" t="s">
        <v>8264</v>
      </c>
      <c r="T1847" t="s">
        <v>7744</v>
      </c>
    </row>
    <row r="1848" spans="1:20" x14ac:dyDescent="0.25">
      <c r="A1848" t="s">
        <v>2611</v>
      </c>
      <c r="B1848" s="2">
        <v>42747</v>
      </c>
      <c r="C1848" s="2">
        <v>42752</v>
      </c>
      <c r="D1848" t="s">
        <v>11</v>
      </c>
      <c r="E1848" t="s">
        <v>2504</v>
      </c>
      <c r="F1848" t="s">
        <v>2612</v>
      </c>
      <c r="G1848" s="1">
        <v>3768</v>
      </c>
      <c r="H1848">
        <v>2</v>
      </c>
      <c r="I1848">
        <v>0</v>
      </c>
      <c r="J1848" s="1">
        <v>158256</v>
      </c>
      <c r="K1848" t="s">
        <v>9123</v>
      </c>
      <c r="L1848" t="s">
        <v>9135</v>
      </c>
      <c r="M1848" t="s">
        <v>10276</v>
      </c>
      <c r="N1848" t="s">
        <v>8536</v>
      </c>
      <c r="O1848" t="s">
        <v>8548</v>
      </c>
      <c r="P1848" t="s">
        <v>8757</v>
      </c>
      <c r="Q1848">
        <v>20016</v>
      </c>
      <c r="R1848" t="s">
        <v>8561</v>
      </c>
      <c r="S1848" t="s">
        <v>8264</v>
      </c>
      <c r="T1848" t="s">
        <v>7744</v>
      </c>
    </row>
    <row r="1849" spans="1:20" x14ac:dyDescent="0.25">
      <c r="A1849" t="s">
        <v>2613</v>
      </c>
      <c r="B1849" s="2">
        <v>42988</v>
      </c>
      <c r="C1849" s="2">
        <v>42988</v>
      </c>
      <c r="D1849" t="s">
        <v>654</v>
      </c>
      <c r="E1849" t="s">
        <v>1795</v>
      </c>
      <c r="F1849" t="s">
        <v>586</v>
      </c>
      <c r="G1849" s="1">
        <v>362352</v>
      </c>
      <c r="H1849">
        <v>3</v>
      </c>
      <c r="I1849">
        <v>2</v>
      </c>
      <c r="J1849" s="1">
        <v>271764</v>
      </c>
      <c r="K1849" t="s">
        <v>9123</v>
      </c>
      <c r="L1849" t="s">
        <v>9126</v>
      </c>
      <c r="M1849" t="s">
        <v>9432</v>
      </c>
      <c r="N1849" t="s">
        <v>8536</v>
      </c>
      <c r="O1849" t="s">
        <v>8540</v>
      </c>
      <c r="P1849" t="s">
        <v>8541</v>
      </c>
      <c r="Q1849">
        <v>90004</v>
      </c>
      <c r="R1849" t="s">
        <v>8542</v>
      </c>
      <c r="S1849" t="s">
        <v>8133</v>
      </c>
      <c r="T1849" t="s">
        <v>7738</v>
      </c>
    </row>
    <row r="1850" spans="1:20" x14ac:dyDescent="0.25">
      <c r="A1850" t="s">
        <v>2613</v>
      </c>
      <c r="B1850" s="2">
        <v>42988</v>
      </c>
      <c r="C1850" s="2">
        <v>42988</v>
      </c>
      <c r="D1850" t="s">
        <v>654</v>
      </c>
      <c r="E1850" t="s">
        <v>1795</v>
      </c>
      <c r="F1850" t="s">
        <v>614</v>
      </c>
      <c r="G1850" s="1">
        <v>7184</v>
      </c>
      <c r="H1850">
        <v>2</v>
      </c>
      <c r="I1850">
        <v>2</v>
      </c>
      <c r="J1850" s="1">
        <v>2245</v>
      </c>
      <c r="K1850" t="s">
        <v>9128</v>
      </c>
      <c r="L1850" t="s">
        <v>9142</v>
      </c>
      <c r="M1850" t="s">
        <v>9449</v>
      </c>
      <c r="N1850" t="s">
        <v>8536</v>
      </c>
      <c r="O1850" t="s">
        <v>8540</v>
      </c>
      <c r="P1850" t="s">
        <v>8541</v>
      </c>
      <c r="Q1850">
        <v>90004</v>
      </c>
      <c r="R1850" t="s">
        <v>8542</v>
      </c>
      <c r="S1850" t="s">
        <v>8133</v>
      </c>
      <c r="T1850" t="s">
        <v>7738</v>
      </c>
    </row>
    <row r="1851" spans="1:20" x14ac:dyDescent="0.25">
      <c r="A1851" t="s">
        <v>2614</v>
      </c>
      <c r="B1851" s="2">
        <v>42205</v>
      </c>
      <c r="C1851" s="2">
        <v>42210</v>
      </c>
      <c r="D1851" t="s">
        <v>11</v>
      </c>
      <c r="E1851" t="s">
        <v>1529</v>
      </c>
      <c r="F1851" t="s">
        <v>2615</v>
      </c>
      <c r="G1851" s="1">
        <v>3476</v>
      </c>
      <c r="H1851">
        <v>1</v>
      </c>
      <c r="I1851">
        <v>0</v>
      </c>
      <c r="J1851" s="1">
        <v>97328</v>
      </c>
      <c r="K1851" t="s">
        <v>9128</v>
      </c>
      <c r="L1851" t="s">
        <v>9133</v>
      </c>
      <c r="M1851" t="s">
        <v>10277</v>
      </c>
      <c r="N1851" t="s">
        <v>8536</v>
      </c>
      <c r="O1851" t="s">
        <v>8839</v>
      </c>
      <c r="P1851" t="s">
        <v>8575</v>
      </c>
      <c r="Q1851">
        <v>46614</v>
      </c>
      <c r="R1851" t="s">
        <v>8551</v>
      </c>
      <c r="S1851" t="s">
        <v>8081</v>
      </c>
      <c r="T1851" t="s">
        <v>7736</v>
      </c>
    </row>
    <row r="1852" spans="1:20" x14ac:dyDescent="0.25">
      <c r="A1852" t="s">
        <v>2614</v>
      </c>
      <c r="B1852" s="2">
        <v>42205</v>
      </c>
      <c r="C1852" s="2">
        <v>42210</v>
      </c>
      <c r="D1852" t="s">
        <v>11</v>
      </c>
      <c r="E1852" t="s">
        <v>1529</v>
      </c>
      <c r="F1852" t="s">
        <v>1183</v>
      </c>
      <c r="G1852" s="1">
        <v>8312</v>
      </c>
      <c r="H1852">
        <v>5</v>
      </c>
      <c r="I1852">
        <v>0</v>
      </c>
      <c r="J1852" s="1">
        <v>12468</v>
      </c>
      <c r="K1852" t="s">
        <v>9139</v>
      </c>
      <c r="L1852" t="s">
        <v>9162</v>
      </c>
      <c r="M1852" t="s">
        <v>9715</v>
      </c>
      <c r="N1852" t="s">
        <v>8536</v>
      </c>
      <c r="O1852" t="s">
        <v>8839</v>
      </c>
      <c r="P1852" t="s">
        <v>8575</v>
      </c>
      <c r="Q1852">
        <v>46614</v>
      </c>
      <c r="R1852" t="s">
        <v>8551</v>
      </c>
      <c r="S1852" t="s">
        <v>8081</v>
      </c>
      <c r="T1852" t="s">
        <v>7736</v>
      </c>
    </row>
    <row r="1853" spans="1:20" x14ac:dyDescent="0.25">
      <c r="A1853" t="s">
        <v>2614</v>
      </c>
      <c r="B1853" s="2">
        <v>42205</v>
      </c>
      <c r="C1853" s="2">
        <v>42210</v>
      </c>
      <c r="D1853" t="s">
        <v>11</v>
      </c>
      <c r="E1853" t="s">
        <v>1529</v>
      </c>
      <c r="F1853" t="s">
        <v>2616</v>
      </c>
      <c r="G1853" s="1">
        <v>264</v>
      </c>
      <c r="H1853">
        <v>5</v>
      </c>
      <c r="I1853">
        <v>0</v>
      </c>
      <c r="J1853" s="1">
        <v>1188</v>
      </c>
      <c r="K1853" t="s">
        <v>9128</v>
      </c>
      <c r="L1853" t="s">
        <v>9148</v>
      </c>
      <c r="M1853" t="s">
        <v>10278</v>
      </c>
      <c r="N1853" t="s">
        <v>8536</v>
      </c>
      <c r="O1853" t="s">
        <v>8839</v>
      </c>
      <c r="P1853" t="s">
        <v>8575</v>
      </c>
      <c r="Q1853">
        <v>46614</v>
      </c>
      <c r="R1853" t="s">
        <v>8551</v>
      </c>
      <c r="S1853" t="s">
        <v>8081</v>
      </c>
      <c r="T1853" t="s">
        <v>7736</v>
      </c>
    </row>
    <row r="1854" spans="1:20" x14ac:dyDescent="0.25">
      <c r="A1854" t="s">
        <v>2614</v>
      </c>
      <c r="B1854" s="2">
        <v>42205</v>
      </c>
      <c r="C1854" s="2">
        <v>42210</v>
      </c>
      <c r="D1854" t="s">
        <v>11</v>
      </c>
      <c r="E1854" t="s">
        <v>1529</v>
      </c>
      <c r="F1854" t="s">
        <v>751</v>
      </c>
      <c r="G1854" s="1">
        <v>10675</v>
      </c>
      <c r="H1854">
        <v>7</v>
      </c>
      <c r="I1854">
        <v>0</v>
      </c>
      <c r="J1854" s="1">
        <v>49105</v>
      </c>
      <c r="K1854" t="s">
        <v>9128</v>
      </c>
      <c r="L1854" t="s">
        <v>9167</v>
      </c>
      <c r="M1854" t="s">
        <v>9515</v>
      </c>
      <c r="N1854" t="s">
        <v>8536</v>
      </c>
      <c r="O1854" t="s">
        <v>8839</v>
      </c>
      <c r="P1854" t="s">
        <v>8575</v>
      </c>
      <c r="Q1854">
        <v>46614</v>
      </c>
      <c r="R1854" t="s">
        <v>8551</v>
      </c>
      <c r="S1854" t="s">
        <v>8081</v>
      </c>
      <c r="T1854" t="s">
        <v>7736</v>
      </c>
    </row>
    <row r="1855" spans="1:20" x14ac:dyDescent="0.25">
      <c r="A1855" t="s">
        <v>2614</v>
      </c>
      <c r="B1855" s="2">
        <v>42205</v>
      </c>
      <c r="C1855" s="2">
        <v>42210</v>
      </c>
      <c r="D1855" t="s">
        <v>11</v>
      </c>
      <c r="E1855" t="s">
        <v>1529</v>
      </c>
      <c r="F1855" t="s">
        <v>2617</v>
      </c>
      <c r="G1855" s="1">
        <v>9782</v>
      </c>
      <c r="H1855">
        <v>2</v>
      </c>
      <c r="I1855">
        <v>0</v>
      </c>
      <c r="J1855" s="1">
        <v>459754</v>
      </c>
      <c r="K1855" t="s">
        <v>9128</v>
      </c>
      <c r="L1855" t="s">
        <v>9148</v>
      </c>
      <c r="M1855" t="s">
        <v>10279</v>
      </c>
      <c r="N1855" t="s">
        <v>8536</v>
      </c>
      <c r="O1855" t="s">
        <v>8839</v>
      </c>
      <c r="P1855" t="s">
        <v>8575</v>
      </c>
      <c r="Q1855">
        <v>46614</v>
      </c>
      <c r="R1855" t="s">
        <v>8551</v>
      </c>
      <c r="S1855" t="s">
        <v>8081</v>
      </c>
      <c r="T1855" t="s">
        <v>7736</v>
      </c>
    </row>
    <row r="1856" spans="1:20" x14ac:dyDescent="0.25">
      <c r="A1856" t="s">
        <v>2614</v>
      </c>
      <c r="B1856" s="2">
        <v>42205</v>
      </c>
      <c r="C1856" s="2">
        <v>42210</v>
      </c>
      <c r="D1856" t="s">
        <v>11</v>
      </c>
      <c r="E1856" t="s">
        <v>1529</v>
      </c>
      <c r="F1856" t="s">
        <v>182</v>
      </c>
      <c r="G1856" s="1">
        <v>1414</v>
      </c>
      <c r="H1856">
        <v>5</v>
      </c>
      <c r="I1856">
        <v>0</v>
      </c>
      <c r="J1856" s="1">
        <v>38178</v>
      </c>
      <c r="K1856" t="s">
        <v>9128</v>
      </c>
      <c r="L1856" t="s">
        <v>9133</v>
      </c>
      <c r="M1856" t="s">
        <v>9226</v>
      </c>
      <c r="N1856" t="s">
        <v>8536</v>
      </c>
      <c r="O1856" t="s">
        <v>8839</v>
      </c>
      <c r="P1856" t="s">
        <v>8575</v>
      </c>
      <c r="Q1856">
        <v>46614</v>
      </c>
      <c r="R1856" t="s">
        <v>8551</v>
      </c>
      <c r="S1856" t="s">
        <v>8081</v>
      </c>
      <c r="T1856" t="s">
        <v>7736</v>
      </c>
    </row>
    <row r="1857" spans="1:20" x14ac:dyDescent="0.25">
      <c r="A1857" t="s">
        <v>2618</v>
      </c>
      <c r="B1857" s="2">
        <v>41803</v>
      </c>
      <c r="C1857" s="2">
        <v>41807</v>
      </c>
      <c r="D1857" t="s">
        <v>19</v>
      </c>
      <c r="E1857" t="s">
        <v>2486</v>
      </c>
      <c r="F1857" t="s">
        <v>2619</v>
      </c>
      <c r="G1857" s="1">
        <v>1452</v>
      </c>
      <c r="H1857">
        <v>3</v>
      </c>
      <c r="I1857">
        <v>0</v>
      </c>
      <c r="J1857" s="1">
        <v>47916</v>
      </c>
      <c r="K1857" t="s">
        <v>9128</v>
      </c>
      <c r="L1857" t="s">
        <v>9137</v>
      </c>
      <c r="M1857" t="s">
        <v>9909</v>
      </c>
      <c r="N1857" t="s">
        <v>8536</v>
      </c>
      <c r="O1857" t="s">
        <v>8540</v>
      </c>
      <c r="P1857" t="s">
        <v>8541</v>
      </c>
      <c r="Q1857">
        <v>90032</v>
      </c>
      <c r="R1857" t="s">
        <v>8542</v>
      </c>
      <c r="S1857" t="s">
        <v>8262</v>
      </c>
      <c r="T1857" t="s">
        <v>7738</v>
      </c>
    </row>
    <row r="1858" spans="1:20" x14ac:dyDescent="0.25">
      <c r="A1858" t="s">
        <v>2620</v>
      </c>
      <c r="B1858" s="2">
        <v>42867</v>
      </c>
      <c r="C1858" s="2">
        <v>42870</v>
      </c>
      <c r="D1858" t="s">
        <v>11</v>
      </c>
      <c r="E1858" t="s">
        <v>616</v>
      </c>
      <c r="F1858" t="s">
        <v>1943</v>
      </c>
      <c r="G1858" s="1">
        <v>12792</v>
      </c>
      <c r="H1858">
        <v>5</v>
      </c>
      <c r="I1858">
        <v>2</v>
      </c>
      <c r="J1858" s="1">
        <v>-1599</v>
      </c>
      <c r="K1858" t="s">
        <v>9128</v>
      </c>
      <c r="L1858" t="s">
        <v>9133</v>
      </c>
      <c r="M1858" t="s">
        <v>10039</v>
      </c>
      <c r="N1858" t="s">
        <v>8536</v>
      </c>
      <c r="O1858" t="s">
        <v>8563</v>
      </c>
      <c r="P1858" t="s">
        <v>8550</v>
      </c>
      <c r="Q1858">
        <v>77041</v>
      </c>
      <c r="R1858" t="s">
        <v>8551</v>
      </c>
      <c r="S1858" t="s">
        <v>7879</v>
      </c>
      <c r="T1858" t="s">
        <v>7738</v>
      </c>
    </row>
    <row r="1859" spans="1:20" x14ac:dyDescent="0.25">
      <c r="A1859" t="s">
        <v>2620</v>
      </c>
      <c r="B1859" s="2">
        <v>42867</v>
      </c>
      <c r="C1859" s="2">
        <v>42870</v>
      </c>
      <c r="D1859" t="s">
        <v>11</v>
      </c>
      <c r="E1859" t="s">
        <v>616</v>
      </c>
      <c r="F1859" t="s">
        <v>2621</v>
      </c>
      <c r="G1859" s="1">
        <v>3424</v>
      </c>
      <c r="H1859">
        <v>4</v>
      </c>
      <c r="I1859">
        <v>8</v>
      </c>
      <c r="J1859" s="1">
        <v>-53072</v>
      </c>
      <c r="K1859" t="s">
        <v>9128</v>
      </c>
      <c r="L1859" t="s">
        <v>9142</v>
      </c>
      <c r="M1859" t="s">
        <v>10280</v>
      </c>
      <c r="N1859" t="s">
        <v>8536</v>
      </c>
      <c r="O1859" t="s">
        <v>8563</v>
      </c>
      <c r="P1859" t="s">
        <v>8550</v>
      </c>
      <c r="Q1859">
        <v>77041</v>
      </c>
      <c r="R1859" t="s">
        <v>8551</v>
      </c>
      <c r="S1859" t="s">
        <v>7879</v>
      </c>
      <c r="T1859" t="s">
        <v>7738</v>
      </c>
    </row>
    <row r="1860" spans="1:20" x14ac:dyDescent="0.25">
      <c r="A1860" t="s">
        <v>2622</v>
      </c>
      <c r="B1860" s="2">
        <v>42250</v>
      </c>
      <c r="C1860" s="2">
        <v>42252</v>
      </c>
      <c r="D1860" t="s">
        <v>79</v>
      </c>
      <c r="E1860" t="s">
        <v>341</v>
      </c>
      <c r="F1860" t="s">
        <v>40</v>
      </c>
      <c r="G1860" s="1">
        <v>13762</v>
      </c>
      <c r="H1860">
        <v>2</v>
      </c>
      <c r="I1860">
        <v>0</v>
      </c>
      <c r="J1860" s="1">
        <v>605528</v>
      </c>
      <c r="K1860" t="s">
        <v>9128</v>
      </c>
      <c r="L1860" t="s">
        <v>9144</v>
      </c>
      <c r="M1860" t="s">
        <v>9151</v>
      </c>
      <c r="N1860" t="s">
        <v>8536</v>
      </c>
      <c r="O1860" t="s">
        <v>8605</v>
      </c>
      <c r="P1860" t="s">
        <v>8625</v>
      </c>
      <c r="Q1860">
        <v>6010</v>
      </c>
      <c r="R1860" t="s">
        <v>8561</v>
      </c>
      <c r="S1860" t="s">
        <v>7818</v>
      </c>
      <c r="T1860" t="s">
        <v>7738</v>
      </c>
    </row>
    <row r="1861" spans="1:20" x14ac:dyDescent="0.25">
      <c r="A1861" t="s">
        <v>2622</v>
      </c>
      <c r="B1861" s="2">
        <v>42250</v>
      </c>
      <c r="C1861" s="2">
        <v>42252</v>
      </c>
      <c r="D1861" t="s">
        <v>79</v>
      </c>
      <c r="E1861" t="s">
        <v>341</v>
      </c>
      <c r="F1861" t="s">
        <v>2623</v>
      </c>
      <c r="G1861" s="1">
        <v>10049</v>
      </c>
      <c r="H1861">
        <v>1</v>
      </c>
      <c r="I1861">
        <v>0</v>
      </c>
      <c r="J1861" s="1">
        <v>251225</v>
      </c>
      <c r="K1861" t="s">
        <v>9139</v>
      </c>
      <c r="L1861" t="s">
        <v>9140</v>
      </c>
      <c r="M1861" t="s">
        <v>10281</v>
      </c>
      <c r="N1861" t="s">
        <v>8536</v>
      </c>
      <c r="O1861" t="s">
        <v>8605</v>
      </c>
      <c r="P1861" t="s">
        <v>8625</v>
      </c>
      <c r="Q1861">
        <v>6010</v>
      </c>
      <c r="R1861" t="s">
        <v>8561</v>
      </c>
      <c r="S1861" t="s">
        <v>7818</v>
      </c>
      <c r="T1861" t="s">
        <v>7738</v>
      </c>
    </row>
    <row r="1862" spans="1:20" x14ac:dyDescent="0.25">
      <c r="A1862" t="s">
        <v>2624</v>
      </c>
      <c r="B1862" s="2">
        <v>42820</v>
      </c>
      <c r="C1862" s="2">
        <v>42821</v>
      </c>
      <c r="D1862" t="s">
        <v>79</v>
      </c>
      <c r="E1862" t="s">
        <v>1342</v>
      </c>
      <c r="F1862" t="s">
        <v>2625</v>
      </c>
      <c r="G1862" s="1">
        <v>257568</v>
      </c>
      <c r="H1862">
        <v>2</v>
      </c>
      <c r="I1862">
        <v>2</v>
      </c>
      <c r="J1862" s="1">
        <v>-289764</v>
      </c>
      <c r="K1862" t="s">
        <v>9123</v>
      </c>
      <c r="L1862" t="s">
        <v>9124</v>
      </c>
      <c r="M1862" t="s">
        <v>10282</v>
      </c>
      <c r="N1862" t="s">
        <v>8536</v>
      </c>
      <c r="O1862" t="s">
        <v>8576</v>
      </c>
      <c r="P1862" t="s">
        <v>8577</v>
      </c>
      <c r="Q1862">
        <v>10009</v>
      </c>
      <c r="R1862" t="s">
        <v>8561</v>
      </c>
      <c r="S1862" t="s">
        <v>8044</v>
      </c>
      <c r="T1862" t="s">
        <v>7736</v>
      </c>
    </row>
    <row r="1863" spans="1:20" x14ac:dyDescent="0.25">
      <c r="A1863" t="s">
        <v>2624</v>
      </c>
      <c r="B1863" s="2">
        <v>42820</v>
      </c>
      <c r="C1863" s="2">
        <v>42821</v>
      </c>
      <c r="D1863" t="s">
        <v>79</v>
      </c>
      <c r="E1863" t="s">
        <v>1342</v>
      </c>
      <c r="F1863" t="s">
        <v>360</v>
      </c>
      <c r="G1863" s="1">
        <v>11996</v>
      </c>
      <c r="H1863">
        <v>4</v>
      </c>
      <c r="I1863">
        <v>0</v>
      </c>
      <c r="J1863" s="1">
        <v>335888</v>
      </c>
      <c r="K1863" t="s">
        <v>9139</v>
      </c>
      <c r="L1863" t="s">
        <v>9140</v>
      </c>
      <c r="M1863" t="s">
        <v>9315</v>
      </c>
      <c r="N1863" t="s">
        <v>8536</v>
      </c>
      <c r="O1863" t="s">
        <v>8576</v>
      </c>
      <c r="P1863" t="s">
        <v>8577</v>
      </c>
      <c r="Q1863">
        <v>10009</v>
      </c>
      <c r="R1863" t="s">
        <v>8561</v>
      </c>
      <c r="S1863" t="s">
        <v>8044</v>
      </c>
      <c r="T1863" t="s">
        <v>7736</v>
      </c>
    </row>
    <row r="1864" spans="1:20" x14ac:dyDescent="0.25">
      <c r="A1864" t="s">
        <v>2626</v>
      </c>
      <c r="B1864" s="2">
        <v>41955</v>
      </c>
      <c r="C1864" s="2">
        <v>41955</v>
      </c>
      <c r="D1864" t="s">
        <v>654</v>
      </c>
      <c r="E1864" t="s">
        <v>727</v>
      </c>
      <c r="F1864" t="s">
        <v>370</v>
      </c>
      <c r="G1864" s="1">
        <v>49632</v>
      </c>
      <c r="H1864">
        <v>4</v>
      </c>
      <c r="I1864">
        <v>2</v>
      </c>
      <c r="J1864" s="1">
        <v>49632</v>
      </c>
      <c r="K1864" t="s">
        <v>9128</v>
      </c>
      <c r="L1864" t="s">
        <v>9133</v>
      </c>
      <c r="M1864" t="s">
        <v>9319</v>
      </c>
      <c r="N1864" t="s">
        <v>8536</v>
      </c>
      <c r="O1864" t="s">
        <v>8621</v>
      </c>
      <c r="P1864" t="s">
        <v>8550</v>
      </c>
      <c r="Q1864">
        <v>78207</v>
      </c>
      <c r="R1864" t="s">
        <v>8551</v>
      </c>
      <c r="S1864" t="s">
        <v>7905</v>
      </c>
      <c r="T1864" t="s">
        <v>7736</v>
      </c>
    </row>
    <row r="1865" spans="1:20" x14ac:dyDescent="0.25">
      <c r="A1865" t="s">
        <v>2627</v>
      </c>
      <c r="B1865" s="2">
        <v>42656</v>
      </c>
      <c r="C1865" s="2">
        <v>42660</v>
      </c>
      <c r="D1865" t="s">
        <v>19</v>
      </c>
      <c r="E1865" t="s">
        <v>2628</v>
      </c>
      <c r="F1865" t="s">
        <v>618</v>
      </c>
      <c r="G1865" s="1">
        <v>72745</v>
      </c>
      <c r="H1865">
        <v>5</v>
      </c>
      <c r="I1865">
        <v>5</v>
      </c>
      <c r="J1865" s="1">
        <v>-465568</v>
      </c>
      <c r="K1865" t="s">
        <v>9123</v>
      </c>
      <c r="L1865" t="s">
        <v>9131</v>
      </c>
      <c r="M1865" t="s">
        <v>9451</v>
      </c>
      <c r="N1865" t="s">
        <v>8536</v>
      </c>
      <c r="O1865" t="s">
        <v>8597</v>
      </c>
      <c r="P1865" t="s">
        <v>8598</v>
      </c>
      <c r="Q1865">
        <v>80013</v>
      </c>
      <c r="R1865" t="s">
        <v>8542</v>
      </c>
      <c r="S1865" t="s">
        <v>8282</v>
      </c>
      <c r="T1865" t="s">
        <v>7738</v>
      </c>
    </row>
    <row r="1866" spans="1:20" x14ac:dyDescent="0.25">
      <c r="A1866" t="s">
        <v>2627</v>
      </c>
      <c r="B1866" s="2">
        <v>42656</v>
      </c>
      <c r="C1866" s="2">
        <v>42660</v>
      </c>
      <c r="D1866" t="s">
        <v>19</v>
      </c>
      <c r="E1866" t="s">
        <v>2628</v>
      </c>
      <c r="F1866" t="s">
        <v>2629</v>
      </c>
      <c r="G1866" s="1">
        <v>2496</v>
      </c>
      <c r="H1866">
        <v>3</v>
      </c>
      <c r="I1866">
        <v>2</v>
      </c>
      <c r="J1866" s="1">
        <v>4368</v>
      </c>
      <c r="K1866" t="s">
        <v>9123</v>
      </c>
      <c r="L1866" t="s">
        <v>9135</v>
      </c>
      <c r="M1866" t="s">
        <v>10283</v>
      </c>
      <c r="N1866" t="s">
        <v>8536</v>
      </c>
      <c r="O1866" t="s">
        <v>8597</v>
      </c>
      <c r="P1866" t="s">
        <v>8598</v>
      </c>
      <c r="Q1866">
        <v>80013</v>
      </c>
      <c r="R1866" t="s">
        <v>8542</v>
      </c>
      <c r="S1866" t="s">
        <v>8282</v>
      </c>
      <c r="T1866" t="s">
        <v>7738</v>
      </c>
    </row>
    <row r="1867" spans="1:20" x14ac:dyDescent="0.25">
      <c r="A1867" t="s">
        <v>2630</v>
      </c>
      <c r="B1867" s="2">
        <v>43051</v>
      </c>
      <c r="C1867" s="2">
        <v>43051</v>
      </c>
      <c r="D1867" t="s">
        <v>654</v>
      </c>
      <c r="E1867" t="s">
        <v>1069</v>
      </c>
      <c r="F1867" t="s">
        <v>2631</v>
      </c>
      <c r="G1867" s="1">
        <v>370782</v>
      </c>
      <c r="H1867">
        <v>3</v>
      </c>
      <c r="I1867">
        <v>4</v>
      </c>
      <c r="J1867" s="1">
        <v>-926955</v>
      </c>
      <c r="K1867" t="s">
        <v>9139</v>
      </c>
      <c r="L1867" t="s">
        <v>9140</v>
      </c>
      <c r="M1867" t="s">
        <v>10284</v>
      </c>
      <c r="N1867" t="s">
        <v>8536</v>
      </c>
      <c r="O1867" t="s">
        <v>8613</v>
      </c>
      <c r="P1867" t="s">
        <v>8604</v>
      </c>
      <c r="Q1867">
        <v>43055</v>
      </c>
      <c r="R1867" t="s">
        <v>8561</v>
      </c>
      <c r="S1867" t="s">
        <v>7981</v>
      </c>
      <c r="T1867" t="s">
        <v>7738</v>
      </c>
    </row>
    <row r="1868" spans="1:20" x14ac:dyDescent="0.25">
      <c r="A1868" t="s">
        <v>2632</v>
      </c>
      <c r="B1868" s="2">
        <v>42840</v>
      </c>
      <c r="C1868" s="2">
        <v>42843</v>
      </c>
      <c r="D1868" t="s">
        <v>79</v>
      </c>
      <c r="E1868" t="s">
        <v>1519</v>
      </c>
      <c r="F1868" t="s">
        <v>1692</v>
      </c>
      <c r="G1868" s="1">
        <v>19645</v>
      </c>
      <c r="H1868">
        <v>5</v>
      </c>
      <c r="I1868">
        <v>0</v>
      </c>
      <c r="J1868" s="1">
        <v>70722</v>
      </c>
      <c r="K1868" t="s">
        <v>9123</v>
      </c>
      <c r="L1868" t="s">
        <v>9135</v>
      </c>
      <c r="M1868" t="s">
        <v>9930</v>
      </c>
      <c r="N1868" t="s">
        <v>8536</v>
      </c>
      <c r="O1868" t="s">
        <v>8537</v>
      </c>
      <c r="P1868" t="s">
        <v>8673</v>
      </c>
      <c r="Q1868">
        <v>89015</v>
      </c>
      <c r="R1868" t="s">
        <v>8542</v>
      </c>
      <c r="S1868" t="s">
        <v>8078</v>
      </c>
      <c r="T1868" t="s">
        <v>7738</v>
      </c>
    </row>
    <row r="1869" spans="1:20" x14ac:dyDescent="0.25">
      <c r="A1869" t="s">
        <v>2633</v>
      </c>
      <c r="B1869" s="2">
        <v>42180</v>
      </c>
      <c r="C1869" s="2">
        <v>42186</v>
      </c>
      <c r="D1869" t="s">
        <v>19</v>
      </c>
      <c r="E1869" t="s">
        <v>2587</v>
      </c>
      <c r="F1869" t="s">
        <v>2634</v>
      </c>
      <c r="G1869" s="1">
        <v>31104</v>
      </c>
      <c r="H1869">
        <v>6</v>
      </c>
      <c r="I1869">
        <v>2</v>
      </c>
      <c r="J1869" s="1">
        <v>108864</v>
      </c>
      <c r="K1869" t="s">
        <v>9128</v>
      </c>
      <c r="L1869" t="s">
        <v>9148</v>
      </c>
      <c r="M1869" t="s">
        <v>10285</v>
      </c>
      <c r="N1869" t="s">
        <v>8536</v>
      </c>
      <c r="O1869" t="s">
        <v>8559</v>
      </c>
      <c r="P1869" t="s">
        <v>8560</v>
      </c>
      <c r="Q1869">
        <v>19143</v>
      </c>
      <c r="R1869" t="s">
        <v>8561</v>
      </c>
      <c r="S1869" t="s">
        <v>8277</v>
      </c>
      <c r="T1869" t="s">
        <v>7744</v>
      </c>
    </row>
    <row r="1870" spans="1:20" x14ac:dyDescent="0.25">
      <c r="A1870" t="s">
        <v>2633</v>
      </c>
      <c r="B1870" s="2">
        <v>42180</v>
      </c>
      <c r="C1870" s="2">
        <v>42186</v>
      </c>
      <c r="D1870" t="s">
        <v>19</v>
      </c>
      <c r="E1870" t="s">
        <v>2587</v>
      </c>
      <c r="F1870" t="s">
        <v>2635</v>
      </c>
      <c r="G1870" s="1">
        <v>78256</v>
      </c>
      <c r="H1870">
        <v>2</v>
      </c>
      <c r="I1870">
        <v>2</v>
      </c>
      <c r="J1870" s="1">
        <v>-176076</v>
      </c>
      <c r="K1870" t="s">
        <v>9128</v>
      </c>
      <c r="L1870" t="s">
        <v>9133</v>
      </c>
      <c r="M1870" t="s">
        <v>10286</v>
      </c>
      <c r="N1870" t="s">
        <v>8536</v>
      </c>
      <c r="O1870" t="s">
        <v>8559</v>
      </c>
      <c r="P1870" t="s">
        <v>8560</v>
      </c>
      <c r="Q1870">
        <v>19143</v>
      </c>
      <c r="R1870" t="s">
        <v>8561</v>
      </c>
      <c r="S1870" t="s">
        <v>8277</v>
      </c>
      <c r="T1870" t="s">
        <v>7744</v>
      </c>
    </row>
    <row r="1871" spans="1:20" x14ac:dyDescent="0.25">
      <c r="A1871" t="s">
        <v>2636</v>
      </c>
      <c r="B1871" s="2">
        <v>42608</v>
      </c>
      <c r="C1871" s="2">
        <v>42611</v>
      </c>
      <c r="D1871" t="s">
        <v>11</v>
      </c>
      <c r="E1871" t="s">
        <v>1022</v>
      </c>
      <c r="F1871" t="s">
        <v>1494</v>
      </c>
      <c r="G1871" s="1">
        <v>648</v>
      </c>
      <c r="H1871">
        <v>1</v>
      </c>
      <c r="I1871">
        <v>0</v>
      </c>
      <c r="J1871" s="1">
        <v>31104</v>
      </c>
      <c r="K1871" t="s">
        <v>9128</v>
      </c>
      <c r="L1871" t="s">
        <v>9148</v>
      </c>
      <c r="M1871" t="s">
        <v>9849</v>
      </c>
      <c r="N1871" t="s">
        <v>8536</v>
      </c>
      <c r="O1871" t="s">
        <v>8547</v>
      </c>
      <c r="P1871" t="s">
        <v>8548</v>
      </c>
      <c r="Q1871">
        <v>98103</v>
      </c>
      <c r="R1871" t="s">
        <v>8542</v>
      </c>
      <c r="S1871" t="s">
        <v>7968</v>
      </c>
      <c r="T1871" t="s">
        <v>7736</v>
      </c>
    </row>
    <row r="1872" spans="1:20" x14ac:dyDescent="0.25">
      <c r="A1872" t="s">
        <v>2637</v>
      </c>
      <c r="B1872" s="2">
        <v>41841</v>
      </c>
      <c r="C1872" s="2">
        <v>41845</v>
      </c>
      <c r="D1872" t="s">
        <v>19</v>
      </c>
      <c r="E1872" t="s">
        <v>2638</v>
      </c>
      <c r="F1872" t="s">
        <v>2639</v>
      </c>
      <c r="G1872" s="1">
        <v>992</v>
      </c>
      <c r="H1872">
        <v>5</v>
      </c>
      <c r="I1872">
        <v>0</v>
      </c>
      <c r="J1872" s="1">
        <v>25792</v>
      </c>
      <c r="K1872" t="s">
        <v>9128</v>
      </c>
      <c r="L1872" t="s">
        <v>9137</v>
      </c>
      <c r="M1872" t="s">
        <v>10287</v>
      </c>
      <c r="N1872" t="s">
        <v>8536</v>
      </c>
      <c r="O1872" t="s">
        <v>8556</v>
      </c>
      <c r="P1872" t="s">
        <v>8541</v>
      </c>
      <c r="Q1872">
        <v>94122</v>
      </c>
      <c r="R1872" t="s">
        <v>8542</v>
      </c>
      <c r="S1872" t="s">
        <v>8283</v>
      </c>
      <c r="T1872" t="s">
        <v>7738</v>
      </c>
    </row>
    <row r="1873" spans="1:20" x14ac:dyDescent="0.25">
      <c r="A1873" t="s">
        <v>2637</v>
      </c>
      <c r="B1873" s="2">
        <v>41841</v>
      </c>
      <c r="C1873" s="2">
        <v>41845</v>
      </c>
      <c r="D1873" t="s">
        <v>19</v>
      </c>
      <c r="E1873" t="s">
        <v>2638</v>
      </c>
      <c r="F1873" t="s">
        <v>891</v>
      </c>
      <c r="G1873" s="1">
        <v>801568</v>
      </c>
      <c r="H1873">
        <v>2</v>
      </c>
      <c r="I1873">
        <v>2</v>
      </c>
      <c r="J1873" s="1">
        <v>50098</v>
      </c>
      <c r="K1873" t="s">
        <v>9123</v>
      </c>
      <c r="L1873" t="s">
        <v>9126</v>
      </c>
      <c r="M1873" t="s">
        <v>9586</v>
      </c>
      <c r="N1873" t="s">
        <v>8536</v>
      </c>
      <c r="O1873" t="s">
        <v>8556</v>
      </c>
      <c r="P1873" t="s">
        <v>8541</v>
      </c>
      <c r="Q1873">
        <v>94122</v>
      </c>
      <c r="R1873" t="s">
        <v>8542</v>
      </c>
      <c r="S1873" t="s">
        <v>8283</v>
      </c>
      <c r="T1873" t="s">
        <v>7738</v>
      </c>
    </row>
    <row r="1874" spans="1:20" x14ac:dyDescent="0.25">
      <c r="A1874" t="s">
        <v>2637</v>
      </c>
      <c r="B1874" s="2">
        <v>41841</v>
      </c>
      <c r="C1874" s="2">
        <v>41845</v>
      </c>
      <c r="D1874" t="s">
        <v>19</v>
      </c>
      <c r="E1874" t="s">
        <v>2638</v>
      </c>
      <c r="F1874" t="s">
        <v>2640</v>
      </c>
      <c r="G1874" s="1">
        <v>272848</v>
      </c>
      <c r="H1874">
        <v>1</v>
      </c>
      <c r="I1874">
        <v>2</v>
      </c>
      <c r="J1874" s="1">
        <v>272848</v>
      </c>
      <c r="K1874" t="s">
        <v>9123</v>
      </c>
      <c r="L1874" t="s">
        <v>9131</v>
      </c>
      <c r="M1874" t="s">
        <v>10288</v>
      </c>
      <c r="N1874" t="s">
        <v>8536</v>
      </c>
      <c r="O1874" t="s">
        <v>8556</v>
      </c>
      <c r="P1874" t="s">
        <v>8541</v>
      </c>
      <c r="Q1874">
        <v>94122</v>
      </c>
      <c r="R1874" t="s">
        <v>8542</v>
      </c>
      <c r="S1874" t="s">
        <v>8283</v>
      </c>
      <c r="T1874" t="s">
        <v>7738</v>
      </c>
    </row>
    <row r="1875" spans="1:20" x14ac:dyDescent="0.25">
      <c r="A1875" t="s">
        <v>2641</v>
      </c>
      <c r="B1875" s="2">
        <v>43060</v>
      </c>
      <c r="C1875" s="2">
        <v>43064</v>
      </c>
      <c r="D1875" t="s">
        <v>19</v>
      </c>
      <c r="E1875" t="s">
        <v>2642</v>
      </c>
      <c r="F1875" t="s">
        <v>2643</v>
      </c>
      <c r="G1875" s="1">
        <v>7098</v>
      </c>
      <c r="H1875">
        <v>1</v>
      </c>
      <c r="I1875">
        <v>0</v>
      </c>
      <c r="J1875" s="1">
        <v>205842</v>
      </c>
      <c r="K1875" t="s">
        <v>9123</v>
      </c>
      <c r="L1875" t="s">
        <v>9131</v>
      </c>
      <c r="M1875" t="s">
        <v>10289</v>
      </c>
      <c r="N1875" t="s">
        <v>8536</v>
      </c>
      <c r="O1875" t="s">
        <v>8840</v>
      </c>
      <c r="P1875" t="s">
        <v>8548</v>
      </c>
      <c r="Q1875">
        <v>99207</v>
      </c>
      <c r="R1875" t="s">
        <v>8542</v>
      </c>
      <c r="S1875" t="s">
        <v>8284</v>
      </c>
      <c r="T1875" t="s">
        <v>7736</v>
      </c>
    </row>
    <row r="1876" spans="1:20" x14ac:dyDescent="0.25">
      <c r="A1876" t="s">
        <v>2644</v>
      </c>
      <c r="B1876" s="2">
        <v>41794</v>
      </c>
      <c r="C1876" s="2">
        <v>41799</v>
      </c>
      <c r="D1876" t="s">
        <v>19</v>
      </c>
      <c r="E1876" t="s">
        <v>372</v>
      </c>
      <c r="F1876" t="s">
        <v>1884</v>
      </c>
      <c r="G1876" s="1">
        <v>16224</v>
      </c>
      <c r="H1876">
        <v>2</v>
      </c>
      <c r="I1876">
        <v>2</v>
      </c>
      <c r="J1876" s="1">
        <v>58812</v>
      </c>
      <c r="K1876" t="s">
        <v>9128</v>
      </c>
      <c r="L1876" t="s">
        <v>9148</v>
      </c>
      <c r="M1876" t="s">
        <v>9172</v>
      </c>
      <c r="N1876" t="s">
        <v>8536</v>
      </c>
      <c r="O1876" t="s">
        <v>8603</v>
      </c>
      <c r="P1876" t="s">
        <v>8604</v>
      </c>
      <c r="Q1876">
        <v>43229</v>
      </c>
      <c r="R1876" t="s">
        <v>8561</v>
      </c>
      <c r="S1876" t="s">
        <v>7826</v>
      </c>
      <c r="T1876" t="s">
        <v>7744</v>
      </c>
    </row>
    <row r="1877" spans="1:20" x14ac:dyDescent="0.25">
      <c r="A1877" t="s">
        <v>2645</v>
      </c>
      <c r="B1877" s="2">
        <v>42439</v>
      </c>
      <c r="C1877" s="2">
        <v>42445</v>
      </c>
      <c r="D1877" t="s">
        <v>19</v>
      </c>
      <c r="E1877" t="s">
        <v>742</v>
      </c>
      <c r="F1877" t="s">
        <v>1203</v>
      </c>
      <c r="G1877" s="1">
        <v>176784</v>
      </c>
      <c r="H1877">
        <v>1</v>
      </c>
      <c r="I1877">
        <v>2</v>
      </c>
      <c r="J1877" s="1">
        <v>-22098</v>
      </c>
      <c r="K1877" t="s">
        <v>9123</v>
      </c>
      <c r="L1877" t="s">
        <v>9124</v>
      </c>
      <c r="M1877" t="s">
        <v>9725</v>
      </c>
      <c r="N1877" t="s">
        <v>8536</v>
      </c>
      <c r="O1877" t="s">
        <v>8657</v>
      </c>
      <c r="P1877" t="s">
        <v>8577</v>
      </c>
      <c r="Q1877">
        <v>11561</v>
      </c>
      <c r="R1877" t="s">
        <v>8561</v>
      </c>
      <c r="S1877" t="s">
        <v>7908</v>
      </c>
      <c r="T1877" t="s">
        <v>7736</v>
      </c>
    </row>
    <row r="1878" spans="1:20" x14ac:dyDescent="0.25">
      <c r="A1878" t="s">
        <v>2646</v>
      </c>
      <c r="B1878" s="2">
        <v>42819</v>
      </c>
      <c r="C1878" s="2">
        <v>42823</v>
      </c>
      <c r="D1878" t="s">
        <v>19</v>
      </c>
      <c r="E1878" t="s">
        <v>2647</v>
      </c>
      <c r="F1878" t="s">
        <v>941</v>
      </c>
      <c r="G1878" s="1">
        <v>470376</v>
      </c>
      <c r="H1878">
        <v>3</v>
      </c>
      <c r="I1878">
        <v>2</v>
      </c>
      <c r="J1878" s="1">
        <v>470376</v>
      </c>
      <c r="K1878" t="s">
        <v>9139</v>
      </c>
      <c r="L1878" t="s">
        <v>9140</v>
      </c>
      <c r="M1878" t="s">
        <v>9609</v>
      </c>
      <c r="N1878" t="s">
        <v>8536</v>
      </c>
      <c r="O1878" t="s">
        <v>8621</v>
      </c>
      <c r="P1878" t="s">
        <v>8550</v>
      </c>
      <c r="Q1878">
        <v>78207</v>
      </c>
      <c r="R1878" t="s">
        <v>8551</v>
      </c>
      <c r="S1878" t="s">
        <v>8285</v>
      </c>
      <c r="T1878" t="s">
        <v>7736</v>
      </c>
    </row>
    <row r="1879" spans="1:20" x14ac:dyDescent="0.25">
      <c r="A1879" t="s">
        <v>2648</v>
      </c>
      <c r="B1879" s="2">
        <v>43098</v>
      </c>
      <c r="C1879" s="2">
        <v>43102</v>
      </c>
      <c r="D1879" t="s">
        <v>19</v>
      </c>
      <c r="E1879" t="s">
        <v>2382</v>
      </c>
      <c r="F1879" t="s">
        <v>1736</v>
      </c>
      <c r="G1879" s="1">
        <v>393568</v>
      </c>
      <c r="H1879">
        <v>4</v>
      </c>
      <c r="I1879">
        <v>2</v>
      </c>
      <c r="J1879" s="1">
        <v>-442764</v>
      </c>
      <c r="K1879" t="s">
        <v>9123</v>
      </c>
      <c r="L1879" t="s">
        <v>9126</v>
      </c>
      <c r="M1879" t="s">
        <v>9946</v>
      </c>
      <c r="N1879" t="s">
        <v>8536</v>
      </c>
      <c r="O1879" t="s">
        <v>8540</v>
      </c>
      <c r="P1879" t="s">
        <v>8541</v>
      </c>
      <c r="Q1879">
        <v>90049</v>
      </c>
      <c r="R1879" t="s">
        <v>8542</v>
      </c>
      <c r="S1879" t="s">
        <v>8244</v>
      </c>
      <c r="T1879" t="s">
        <v>7736</v>
      </c>
    </row>
    <row r="1880" spans="1:20" x14ac:dyDescent="0.25">
      <c r="A1880" t="s">
        <v>2648</v>
      </c>
      <c r="B1880" s="2">
        <v>43098</v>
      </c>
      <c r="C1880" s="2">
        <v>43102</v>
      </c>
      <c r="D1880" t="s">
        <v>19</v>
      </c>
      <c r="E1880" t="s">
        <v>2382</v>
      </c>
      <c r="F1880" t="s">
        <v>423</v>
      </c>
      <c r="G1880" s="1">
        <v>302376</v>
      </c>
      <c r="H1880">
        <v>3</v>
      </c>
      <c r="I1880">
        <v>2</v>
      </c>
      <c r="J1880" s="1">
        <v>226782</v>
      </c>
      <c r="K1880" t="s">
        <v>9139</v>
      </c>
      <c r="L1880" t="s">
        <v>9140</v>
      </c>
      <c r="M1880" t="s">
        <v>9344</v>
      </c>
      <c r="N1880" t="s">
        <v>8536</v>
      </c>
      <c r="O1880" t="s">
        <v>8540</v>
      </c>
      <c r="P1880" t="s">
        <v>8541</v>
      </c>
      <c r="Q1880">
        <v>90049</v>
      </c>
      <c r="R1880" t="s">
        <v>8542</v>
      </c>
      <c r="S1880" t="s">
        <v>8244</v>
      </c>
      <c r="T1880" t="s">
        <v>7736</v>
      </c>
    </row>
    <row r="1881" spans="1:20" x14ac:dyDescent="0.25">
      <c r="A1881" t="s">
        <v>2649</v>
      </c>
      <c r="B1881" s="2">
        <v>42822</v>
      </c>
      <c r="C1881" s="2">
        <v>42827</v>
      </c>
      <c r="D1881" t="s">
        <v>19</v>
      </c>
      <c r="E1881" t="s">
        <v>1405</v>
      </c>
      <c r="F1881" t="s">
        <v>2136</v>
      </c>
      <c r="G1881" s="1">
        <v>68742</v>
      </c>
      <c r="H1881">
        <v>9</v>
      </c>
      <c r="I1881">
        <v>7</v>
      </c>
      <c r="J1881" s="1">
        <v>-481194</v>
      </c>
      <c r="K1881" t="s">
        <v>9128</v>
      </c>
      <c r="L1881" t="s">
        <v>9142</v>
      </c>
      <c r="M1881" t="s">
        <v>10113</v>
      </c>
      <c r="N1881" t="s">
        <v>8536</v>
      </c>
      <c r="O1881" t="s">
        <v>8685</v>
      </c>
      <c r="P1881" t="s">
        <v>8544</v>
      </c>
      <c r="Q1881">
        <v>32216</v>
      </c>
      <c r="R1881" t="s">
        <v>8539</v>
      </c>
      <c r="S1881" t="s">
        <v>8054</v>
      </c>
      <c r="T1881" t="s">
        <v>7738</v>
      </c>
    </row>
    <row r="1882" spans="1:20" x14ac:dyDescent="0.25">
      <c r="A1882" t="s">
        <v>2650</v>
      </c>
      <c r="B1882" s="2">
        <v>42068</v>
      </c>
      <c r="C1882" s="2">
        <v>42068</v>
      </c>
      <c r="D1882" t="s">
        <v>654</v>
      </c>
      <c r="E1882" t="s">
        <v>722</v>
      </c>
      <c r="F1882" t="s">
        <v>2651</v>
      </c>
      <c r="G1882" s="1">
        <v>2934</v>
      </c>
      <c r="H1882">
        <v>3</v>
      </c>
      <c r="I1882">
        <v>0</v>
      </c>
      <c r="J1882" s="1">
        <v>1467</v>
      </c>
      <c r="K1882" t="s">
        <v>9128</v>
      </c>
      <c r="L1882" t="s">
        <v>9167</v>
      </c>
      <c r="M1882" t="s">
        <v>9293</v>
      </c>
      <c r="N1882" t="s">
        <v>8536</v>
      </c>
      <c r="O1882" t="s">
        <v>8576</v>
      </c>
      <c r="P1882" t="s">
        <v>8577</v>
      </c>
      <c r="Q1882">
        <v>10011</v>
      </c>
      <c r="R1882" t="s">
        <v>8561</v>
      </c>
      <c r="S1882" t="s">
        <v>7904</v>
      </c>
      <c r="T1882" t="s">
        <v>7736</v>
      </c>
    </row>
    <row r="1883" spans="1:20" x14ac:dyDescent="0.25">
      <c r="A1883" t="s">
        <v>2650</v>
      </c>
      <c r="B1883" s="2">
        <v>42068</v>
      </c>
      <c r="C1883" s="2">
        <v>42068</v>
      </c>
      <c r="D1883" t="s">
        <v>654</v>
      </c>
      <c r="E1883" t="s">
        <v>722</v>
      </c>
      <c r="F1883" t="s">
        <v>135</v>
      </c>
      <c r="G1883" s="1">
        <v>383607</v>
      </c>
      <c r="H1883">
        <v>7</v>
      </c>
      <c r="I1883">
        <v>1</v>
      </c>
      <c r="J1883" s="1">
        <v>639345</v>
      </c>
      <c r="K1883" t="s">
        <v>9123</v>
      </c>
      <c r="L1883" t="s">
        <v>9126</v>
      </c>
      <c r="M1883" t="s">
        <v>9204</v>
      </c>
      <c r="N1883" t="s">
        <v>8536</v>
      </c>
      <c r="O1883" t="s">
        <v>8576</v>
      </c>
      <c r="P1883" t="s">
        <v>8577</v>
      </c>
      <c r="Q1883">
        <v>10011</v>
      </c>
      <c r="R1883" t="s">
        <v>8561</v>
      </c>
      <c r="S1883" t="s">
        <v>7904</v>
      </c>
      <c r="T1883" t="s">
        <v>7736</v>
      </c>
    </row>
    <row r="1884" spans="1:20" x14ac:dyDescent="0.25">
      <c r="A1884" t="s">
        <v>2650</v>
      </c>
      <c r="B1884" s="2">
        <v>42068</v>
      </c>
      <c r="C1884" s="2">
        <v>42068</v>
      </c>
      <c r="D1884" t="s">
        <v>654</v>
      </c>
      <c r="E1884" t="s">
        <v>722</v>
      </c>
      <c r="F1884" t="s">
        <v>851</v>
      </c>
      <c r="G1884" s="1">
        <v>5634</v>
      </c>
      <c r="H1884">
        <v>4</v>
      </c>
      <c r="I1884">
        <v>0</v>
      </c>
      <c r="J1884" s="1">
        <v>67608</v>
      </c>
      <c r="K1884" t="s">
        <v>9128</v>
      </c>
      <c r="L1884" t="s">
        <v>9133</v>
      </c>
      <c r="M1884" t="s">
        <v>9567</v>
      </c>
      <c r="N1884" t="s">
        <v>8536</v>
      </c>
      <c r="O1884" t="s">
        <v>8576</v>
      </c>
      <c r="P1884" t="s">
        <v>8577</v>
      </c>
      <c r="Q1884">
        <v>10011</v>
      </c>
      <c r="R1884" t="s">
        <v>8561</v>
      </c>
      <c r="S1884" t="s">
        <v>7904</v>
      </c>
      <c r="T1884" t="s">
        <v>7736</v>
      </c>
    </row>
    <row r="1885" spans="1:20" x14ac:dyDescent="0.25">
      <c r="A1885" t="s">
        <v>2652</v>
      </c>
      <c r="B1885" s="2">
        <v>42687</v>
      </c>
      <c r="C1885" s="2">
        <v>42691</v>
      </c>
      <c r="D1885" t="s">
        <v>19</v>
      </c>
      <c r="E1885" t="s">
        <v>1118</v>
      </c>
      <c r="F1885" t="s">
        <v>2093</v>
      </c>
      <c r="G1885" s="1">
        <v>217056</v>
      </c>
      <c r="H1885">
        <v>7</v>
      </c>
      <c r="I1885">
        <v>2</v>
      </c>
      <c r="J1885" s="1">
        <v>786828</v>
      </c>
      <c r="K1885" t="s">
        <v>9128</v>
      </c>
      <c r="L1885" t="s">
        <v>9148</v>
      </c>
      <c r="M1885" t="s">
        <v>10096</v>
      </c>
      <c r="N1885" t="s">
        <v>8536</v>
      </c>
      <c r="O1885" t="s">
        <v>8559</v>
      </c>
      <c r="P1885" t="s">
        <v>8560</v>
      </c>
      <c r="Q1885">
        <v>19143</v>
      </c>
      <c r="R1885" t="s">
        <v>8561</v>
      </c>
      <c r="S1885" t="s">
        <v>7992</v>
      </c>
      <c r="T1885" t="s">
        <v>7744</v>
      </c>
    </row>
    <row r="1886" spans="1:20" x14ac:dyDescent="0.25">
      <c r="A1886" t="s">
        <v>2653</v>
      </c>
      <c r="B1886" s="2">
        <v>42754</v>
      </c>
      <c r="C1886" s="2">
        <v>42758</v>
      </c>
      <c r="D1886" t="s">
        <v>11</v>
      </c>
      <c r="E1886" t="s">
        <v>1301</v>
      </c>
      <c r="F1886" t="s">
        <v>2654</v>
      </c>
      <c r="G1886" s="1">
        <v>60</v>
      </c>
      <c r="H1886">
        <v>2</v>
      </c>
      <c r="I1886">
        <v>2</v>
      </c>
      <c r="J1886" s="1">
        <v>21</v>
      </c>
      <c r="K1886" t="s">
        <v>9128</v>
      </c>
      <c r="L1886" t="s">
        <v>9129</v>
      </c>
      <c r="M1886" t="s">
        <v>10290</v>
      </c>
      <c r="N1886" t="s">
        <v>8536</v>
      </c>
      <c r="O1886" t="s">
        <v>8841</v>
      </c>
      <c r="P1886" t="s">
        <v>8550</v>
      </c>
      <c r="Q1886">
        <v>76248</v>
      </c>
      <c r="R1886" t="s">
        <v>8551</v>
      </c>
      <c r="S1886" t="s">
        <v>8035</v>
      </c>
      <c r="T1886" t="s">
        <v>7736</v>
      </c>
    </row>
    <row r="1887" spans="1:20" x14ac:dyDescent="0.25">
      <c r="A1887" t="s">
        <v>2655</v>
      </c>
      <c r="B1887" s="2">
        <v>42482</v>
      </c>
      <c r="C1887" s="2">
        <v>42486</v>
      </c>
      <c r="D1887" t="s">
        <v>11</v>
      </c>
      <c r="E1887" t="s">
        <v>177</v>
      </c>
      <c r="F1887" t="s">
        <v>2656</v>
      </c>
      <c r="G1887" s="1">
        <v>3156</v>
      </c>
      <c r="H1887">
        <v>3</v>
      </c>
      <c r="I1887">
        <v>0</v>
      </c>
      <c r="J1887" s="1">
        <v>104148</v>
      </c>
      <c r="K1887" t="s">
        <v>9123</v>
      </c>
      <c r="L1887" t="s">
        <v>9135</v>
      </c>
      <c r="M1887" t="s">
        <v>10291</v>
      </c>
      <c r="N1887" t="s">
        <v>8536</v>
      </c>
      <c r="O1887" t="s">
        <v>8556</v>
      </c>
      <c r="P1887" t="s">
        <v>8541</v>
      </c>
      <c r="Q1887">
        <v>94122</v>
      </c>
      <c r="R1887" t="s">
        <v>8542</v>
      </c>
      <c r="S1887" t="s">
        <v>7776</v>
      </c>
      <c r="T1887" t="s">
        <v>7736</v>
      </c>
    </row>
    <row r="1888" spans="1:20" x14ac:dyDescent="0.25">
      <c r="A1888" t="s">
        <v>2657</v>
      </c>
      <c r="B1888" s="2">
        <v>41772</v>
      </c>
      <c r="C1888" s="2">
        <v>41774</v>
      </c>
      <c r="D1888" t="s">
        <v>79</v>
      </c>
      <c r="E1888" t="s">
        <v>1719</v>
      </c>
      <c r="F1888" t="s">
        <v>924</v>
      </c>
      <c r="G1888" s="1">
        <v>7104</v>
      </c>
      <c r="H1888">
        <v>2</v>
      </c>
      <c r="I1888">
        <v>2</v>
      </c>
      <c r="J1888" s="1">
        <v>23976</v>
      </c>
      <c r="K1888" t="s">
        <v>9128</v>
      </c>
      <c r="L1888" t="s">
        <v>9191</v>
      </c>
      <c r="M1888" t="s">
        <v>9267</v>
      </c>
      <c r="N1888" t="s">
        <v>8536</v>
      </c>
      <c r="O1888" t="s">
        <v>8725</v>
      </c>
      <c r="P1888" t="s">
        <v>8544</v>
      </c>
      <c r="Q1888">
        <v>33012</v>
      </c>
      <c r="R1888" t="s">
        <v>8539</v>
      </c>
      <c r="S1888" t="s">
        <v>8120</v>
      </c>
      <c r="T1888" t="s">
        <v>7744</v>
      </c>
    </row>
    <row r="1889" spans="1:20" x14ac:dyDescent="0.25">
      <c r="A1889" t="s">
        <v>2657</v>
      </c>
      <c r="B1889" s="2">
        <v>41772</v>
      </c>
      <c r="C1889" s="2">
        <v>41774</v>
      </c>
      <c r="D1889" t="s">
        <v>79</v>
      </c>
      <c r="E1889" t="s">
        <v>1719</v>
      </c>
      <c r="F1889" t="s">
        <v>1905</v>
      </c>
      <c r="G1889" s="1">
        <v>398352</v>
      </c>
      <c r="H1889">
        <v>8</v>
      </c>
      <c r="I1889">
        <v>7</v>
      </c>
      <c r="J1889" s="1">
        <v>-33196</v>
      </c>
      <c r="K1889" t="s">
        <v>9128</v>
      </c>
      <c r="L1889" t="s">
        <v>9142</v>
      </c>
      <c r="M1889" t="s">
        <v>10025</v>
      </c>
      <c r="N1889" t="s">
        <v>8536</v>
      </c>
      <c r="O1889" t="s">
        <v>8725</v>
      </c>
      <c r="P1889" t="s">
        <v>8544</v>
      </c>
      <c r="Q1889">
        <v>33012</v>
      </c>
      <c r="R1889" t="s">
        <v>8539</v>
      </c>
      <c r="S1889" t="s">
        <v>8120</v>
      </c>
      <c r="T1889" t="s">
        <v>7744</v>
      </c>
    </row>
    <row r="1890" spans="1:20" x14ac:dyDescent="0.25">
      <c r="A1890" t="s">
        <v>2658</v>
      </c>
      <c r="B1890" s="2">
        <v>41933</v>
      </c>
      <c r="C1890" s="2">
        <v>41934</v>
      </c>
      <c r="D1890" t="s">
        <v>79</v>
      </c>
      <c r="E1890" t="s">
        <v>67</v>
      </c>
      <c r="F1890" t="s">
        <v>1041</v>
      </c>
      <c r="G1890" s="1">
        <v>121792</v>
      </c>
      <c r="H1890">
        <v>4</v>
      </c>
      <c r="I1890">
        <v>2</v>
      </c>
      <c r="J1890" s="1">
        <v>137016</v>
      </c>
      <c r="K1890" t="s">
        <v>9128</v>
      </c>
      <c r="L1890" t="s">
        <v>9144</v>
      </c>
      <c r="M1890" t="s">
        <v>9652</v>
      </c>
      <c r="N1890" t="s">
        <v>8536</v>
      </c>
      <c r="O1890" t="s">
        <v>8624</v>
      </c>
      <c r="P1890" t="s">
        <v>8604</v>
      </c>
      <c r="Q1890">
        <v>45014</v>
      </c>
      <c r="R1890" t="s">
        <v>8561</v>
      </c>
      <c r="S1890" t="s">
        <v>7752</v>
      </c>
      <c r="T1890" t="s">
        <v>7736</v>
      </c>
    </row>
    <row r="1891" spans="1:20" x14ac:dyDescent="0.25">
      <c r="A1891" t="s">
        <v>2658</v>
      </c>
      <c r="B1891" s="2">
        <v>41933</v>
      </c>
      <c r="C1891" s="2">
        <v>41934</v>
      </c>
      <c r="D1891" t="s">
        <v>79</v>
      </c>
      <c r="E1891" t="s">
        <v>67</v>
      </c>
      <c r="F1891" t="s">
        <v>688</v>
      </c>
      <c r="G1891" s="1">
        <v>40959</v>
      </c>
      <c r="H1891">
        <v>3</v>
      </c>
      <c r="I1891">
        <v>4</v>
      </c>
      <c r="J1891" s="1">
        <v>-122877</v>
      </c>
      <c r="K1891" t="s">
        <v>9123</v>
      </c>
      <c r="L1891" t="s">
        <v>9131</v>
      </c>
      <c r="M1891" t="s">
        <v>9484</v>
      </c>
      <c r="N1891" t="s">
        <v>8536</v>
      </c>
      <c r="O1891" t="s">
        <v>8624</v>
      </c>
      <c r="P1891" t="s">
        <v>8604</v>
      </c>
      <c r="Q1891">
        <v>45014</v>
      </c>
      <c r="R1891" t="s">
        <v>8561</v>
      </c>
      <c r="S1891" t="s">
        <v>7752</v>
      </c>
      <c r="T1891" t="s">
        <v>7736</v>
      </c>
    </row>
    <row r="1892" spans="1:20" x14ac:dyDescent="0.25">
      <c r="A1892" t="s">
        <v>2659</v>
      </c>
      <c r="B1892" s="2">
        <v>41712</v>
      </c>
      <c r="C1892" s="2">
        <v>41716</v>
      </c>
      <c r="D1892" t="s">
        <v>19</v>
      </c>
      <c r="E1892" t="s">
        <v>691</v>
      </c>
      <c r="F1892" t="s">
        <v>1063</v>
      </c>
      <c r="G1892" s="1">
        <v>1056</v>
      </c>
      <c r="H1892">
        <v>2</v>
      </c>
      <c r="I1892">
        <v>0</v>
      </c>
      <c r="J1892" s="1">
        <v>4752</v>
      </c>
      <c r="K1892" t="s">
        <v>9128</v>
      </c>
      <c r="L1892" t="s">
        <v>9148</v>
      </c>
      <c r="M1892" t="s">
        <v>9662</v>
      </c>
      <c r="N1892" t="s">
        <v>8536</v>
      </c>
      <c r="O1892" t="s">
        <v>8677</v>
      </c>
      <c r="P1892" t="s">
        <v>8541</v>
      </c>
      <c r="Q1892">
        <v>92646</v>
      </c>
      <c r="R1892" t="s">
        <v>8542</v>
      </c>
      <c r="S1892" t="s">
        <v>7896</v>
      </c>
      <c r="T1892" t="s">
        <v>7738</v>
      </c>
    </row>
    <row r="1893" spans="1:20" x14ac:dyDescent="0.25">
      <c r="A1893" t="s">
        <v>2659</v>
      </c>
      <c r="B1893" s="2">
        <v>41712</v>
      </c>
      <c r="C1893" s="2">
        <v>41716</v>
      </c>
      <c r="D1893" t="s">
        <v>19</v>
      </c>
      <c r="E1893" t="s">
        <v>691</v>
      </c>
      <c r="F1893" t="s">
        <v>2660</v>
      </c>
      <c r="G1893" s="1">
        <v>338</v>
      </c>
      <c r="H1893">
        <v>1</v>
      </c>
      <c r="I1893">
        <v>0</v>
      </c>
      <c r="J1893" s="1">
        <v>12506</v>
      </c>
      <c r="K1893" t="s">
        <v>9128</v>
      </c>
      <c r="L1893" t="s">
        <v>9137</v>
      </c>
      <c r="M1893" t="s">
        <v>10292</v>
      </c>
      <c r="N1893" t="s">
        <v>8536</v>
      </c>
      <c r="O1893" t="s">
        <v>8677</v>
      </c>
      <c r="P1893" t="s">
        <v>8541</v>
      </c>
      <c r="Q1893">
        <v>92646</v>
      </c>
      <c r="R1893" t="s">
        <v>8542</v>
      </c>
      <c r="S1893" t="s">
        <v>7896</v>
      </c>
      <c r="T1893" t="s">
        <v>7738</v>
      </c>
    </row>
    <row r="1894" spans="1:20" x14ac:dyDescent="0.25">
      <c r="A1894" t="s">
        <v>2661</v>
      </c>
      <c r="B1894" s="2">
        <v>43091</v>
      </c>
      <c r="C1894" s="2">
        <v>43093</v>
      </c>
      <c r="D1894" t="s">
        <v>11</v>
      </c>
      <c r="E1894" t="s">
        <v>837</v>
      </c>
      <c r="F1894" t="s">
        <v>2651</v>
      </c>
      <c r="G1894" s="1">
        <v>7824</v>
      </c>
      <c r="H1894">
        <v>1</v>
      </c>
      <c r="I1894">
        <v>2</v>
      </c>
      <c r="J1894" s="1">
        <v>2934</v>
      </c>
      <c r="K1894" t="s">
        <v>9128</v>
      </c>
      <c r="L1894" t="s">
        <v>9167</v>
      </c>
      <c r="M1894" t="s">
        <v>9293</v>
      </c>
      <c r="N1894" t="s">
        <v>8536</v>
      </c>
      <c r="O1894" t="s">
        <v>8842</v>
      </c>
      <c r="P1894" t="s">
        <v>8544</v>
      </c>
      <c r="Q1894">
        <v>32127</v>
      </c>
      <c r="R1894" t="s">
        <v>8539</v>
      </c>
      <c r="S1894" t="s">
        <v>7925</v>
      </c>
      <c r="T1894" t="s">
        <v>7736</v>
      </c>
    </row>
    <row r="1895" spans="1:20" x14ac:dyDescent="0.25">
      <c r="A1895" t="s">
        <v>2662</v>
      </c>
      <c r="B1895" s="2">
        <v>42698</v>
      </c>
      <c r="C1895" s="2">
        <v>42703</v>
      </c>
      <c r="D1895" t="s">
        <v>19</v>
      </c>
      <c r="E1895" t="s">
        <v>1159</v>
      </c>
      <c r="F1895" t="s">
        <v>2663</v>
      </c>
      <c r="G1895" s="1">
        <v>24784</v>
      </c>
      <c r="H1895">
        <v>1</v>
      </c>
      <c r="I1895">
        <v>2</v>
      </c>
      <c r="J1895" s="1">
        <v>7745</v>
      </c>
      <c r="K1895" t="s">
        <v>9128</v>
      </c>
      <c r="L1895" t="s">
        <v>9148</v>
      </c>
      <c r="M1895" t="s">
        <v>10293</v>
      </c>
      <c r="N1895" t="s">
        <v>8536</v>
      </c>
      <c r="O1895" t="s">
        <v>8843</v>
      </c>
      <c r="P1895" t="s">
        <v>8595</v>
      </c>
      <c r="Q1895">
        <v>97504</v>
      </c>
      <c r="R1895" t="s">
        <v>8542</v>
      </c>
      <c r="S1895" t="s">
        <v>8001</v>
      </c>
      <c r="T1895" t="s">
        <v>7736</v>
      </c>
    </row>
    <row r="1896" spans="1:20" x14ac:dyDescent="0.25">
      <c r="A1896" t="s">
        <v>2664</v>
      </c>
      <c r="B1896" s="2">
        <v>43071</v>
      </c>
      <c r="C1896" s="2">
        <v>43074</v>
      </c>
      <c r="D1896" t="s">
        <v>79</v>
      </c>
      <c r="E1896" t="s">
        <v>2665</v>
      </c>
      <c r="F1896" t="s">
        <v>2666</v>
      </c>
      <c r="G1896" s="1">
        <v>3465</v>
      </c>
      <c r="H1896">
        <v>3</v>
      </c>
      <c r="I1896">
        <v>0</v>
      </c>
      <c r="J1896" s="1">
        <v>10395</v>
      </c>
      <c r="K1896" t="s">
        <v>9128</v>
      </c>
      <c r="L1896" t="s">
        <v>9137</v>
      </c>
      <c r="M1896" t="s">
        <v>10294</v>
      </c>
      <c r="N1896" t="s">
        <v>8536</v>
      </c>
      <c r="O1896" t="s">
        <v>8844</v>
      </c>
      <c r="P1896" t="s">
        <v>8583</v>
      </c>
      <c r="Q1896">
        <v>22901</v>
      </c>
      <c r="R1896" t="s">
        <v>8539</v>
      </c>
      <c r="S1896" t="s">
        <v>8286</v>
      </c>
      <c r="T1896" t="s">
        <v>7736</v>
      </c>
    </row>
    <row r="1897" spans="1:20" x14ac:dyDescent="0.25">
      <c r="A1897" t="s">
        <v>2667</v>
      </c>
      <c r="B1897" s="2">
        <v>42369</v>
      </c>
      <c r="C1897" s="2">
        <v>42373</v>
      </c>
      <c r="D1897" t="s">
        <v>19</v>
      </c>
      <c r="E1897" t="s">
        <v>525</v>
      </c>
      <c r="F1897" t="s">
        <v>1163</v>
      </c>
      <c r="G1897" s="1">
        <v>487984</v>
      </c>
      <c r="H1897">
        <v>2</v>
      </c>
      <c r="I1897">
        <v>2</v>
      </c>
      <c r="J1897" s="1">
        <v>152495</v>
      </c>
      <c r="K1897" t="s">
        <v>9128</v>
      </c>
      <c r="L1897" t="s">
        <v>9142</v>
      </c>
      <c r="M1897" t="s">
        <v>9707</v>
      </c>
      <c r="N1897" t="s">
        <v>8536</v>
      </c>
      <c r="O1897" t="s">
        <v>8845</v>
      </c>
      <c r="P1897" t="s">
        <v>8699</v>
      </c>
      <c r="Q1897">
        <v>59801</v>
      </c>
      <c r="R1897" t="s">
        <v>8542</v>
      </c>
      <c r="S1897" t="s">
        <v>7861</v>
      </c>
      <c r="T1897" t="s">
        <v>7736</v>
      </c>
    </row>
    <row r="1898" spans="1:20" x14ac:dyDescent="0.25">
      <c r="A1898" t="s">
        <v>2668</v>
      </c>
      <c r="B1898" s="2">
        <v>43011</v>
      </c>
      <c r="C1898" s="2">
        <v>43014</v>
      </c>
      <c r="D1898" t="s">
        <v>79</v>
      </c>
      <c r="E1898" t="s">
        <v>2669</v>
      </c>
      <c r="F1898" t="s">
        <v>2670</v>
      </c>
      <c r="G1898" s="1">
        <v>179398</v>
      </c>
      <c r="H1898">
        <v>2</v>
      </c>
      <c r="I1898">
        <v>0</v>
      </c>
      <c r="J1898" s="1">
        <v>8431706</v>
      </c>
      <c r="K1898" t="s">
        <v>9128</v>
      </c>
      <c r="L1898" t="s">
        <v>9142</v>
      </c>
      <c r="M1898" t="s">
        <v>10295</v>
      </c>
      <c r="N1898" t="s">
        <v>8536</v>
      </c>
      <c r="O1898" t="s">
        <v>8593</v>
      </c>
      <c r="P1898" t="s">
        <v>8569</v>
      </c>
      <c r="Q1898">
        <v>55407</v>
      </c>
      <c r="R1898" t="s">
        <v>8551</v>
      </c>
      <c r="S1898" t="s">
        <v>8287</v>
      </c>
      <c r="T1898" t="s">
        <v>7736</v>
      </c>
    </row>
    <row r="1899" spans="1:20" x14ac:dyDescent="0.25">
      <c r="A1899" t="s">
        <v>2671</v>
      </c>
      <c r="B1899" s="2">
        <v>41880</v>
      </c>
      <c r="C1899" s="2">
        <v>41884</v>
      </c>
      <c r="D1899" t="s">
        <v>11</v>
      </c>
      <c r="E1899" t="s">
        <v>1623</v>
      </c>
      <c r="F1899" t="s">
        <v>2672</v>
      </c>
      <c r="G1899" s="1">
        <v>29808</v>
      </c>
      <c r="H1899">
        <v>2</v>
      </c>
      <c r="I1899">
        <v>2</v>
      </c>
      <c r="J1899" s="1">
        <v>108054</v>
      </c>
      <c r="K1899" t="s">
        <v>9128</v>
      </c>
      <c r="L1899" t="s">
        <v>9167</v>
      </c>
      <c r="M1899" t="s">
        <v>10296</v>
      </c>
      <c r="N1899" t="s">
        <v>8536</v>
      </c>
      <c r="O1899" t="s">
        <v>8676</v>
      </c>
      <c r="P1899" t="s">
        <v>8544</v>
      </c>
      <c r="Q1899">
        <v>33178</v>
      </c>
      <c r="R1899" t="s">
        <v>8539</v>
      </c>
      <c r="S1899" t="s">
        <v>8100</v>
      </c>
      <c r="T1899" t="s">
        <v>7736</v>
      </c>
    </row>
    <row r="1900" spans="1:20" x14ac:dyDescent="0.25">
      <c r="A1900" t="s">
        <v>2671</v>
      </c>
      <c r="B1900" s="2">
        <v>41880</v>
      </c>
      <c r="C1900" s="2">
        <v>41884</v>
      </c>
      <c r="D1900" t="s">
        <v>11</v>
      </c>
      <c r="E1900" t="s">
        <v>1623</v>
      </c>
      <c r="F1900" t="s">
        <v>2673</v>
      </c>
      <c r="G1900" s="1">
        <v>505176</v>
      </c>
      <c r="H1900">
        <v>4</v>
      </c>
      <c r="I1900">
        <v>7</v>
      </c>
      <c r="J1900" s="1">
        <v>-336784</v>
      </c>
      <c r="K1900" t="s">
        <v>9128</v>
      </c>
      <c r="L1900" t="s">
        <v>9142</v>
      </c>
      <c r="M1900" t="s">
        <v>10297</v>
      </c>
      <c r="N1900" t="s">
        <v>8536</v>
      </c>
      <c r="O1900" t="s">
        <v>8676</v>
      </c>
      <c r="P1900" t="s">
        <v>8544</v>
      </c>
      <c r="Q1900">
        <v>33178</v>
      </c>
      <c r="R1900" t="s">
        <v>8539</v>
      </c>
      <c r="S1900" t="s">
        <v>8100</v>
      </c>
      <c r="T1900" t="s">
        <v>7736</v>
      </c>
    </row>
    <row r="1901" spans="1:20" x14ac:dyDescent="0.25">
      <c r="A1901" t="s">
        <v>2671</v>
      </c>
      <c r="B1901" s="2">
        <v>41880</v>
      </c>
      <c r="C1901" s="2">
        <v>41884</v>
      </c>
      <c r="D1901" t="s">
        <v>11</v>
      </c>
      <c r="E1901" t="s">
        <v>1623</v>
      </c>
      <c r="F1901" t="s">
        <v>879</v>
      </c>
      <c r="G1901" s="1">
        <v>1740585</v>
      </c>
      <c r="H1901">
        <v>3</v>
      </c>
      <c r="I1901">
        <v>45</v>
      </c>
      <c r="J1901" s="1">
        <v>-1107645</v>
      </c>
      <c r="K1901" t="s">
        <v>9123</v>
      </c>
      <c r="L1901" t="s">
        <v>9131</v>
      </c>
      <c r="M1901" t="s">
        <v>9579</v>
      </c>
      <c r="N1901" t="s">
        <v>8536</v>
      </c>
      <c r="O1901" t="s">
        <v>8676</v>
      </c>
      <c r="P1901" t="s">
        <v>8544</v>
      </c>
      <c r="Q1901">
        <v>33178</v>
      </c>
      <c r="R1901" t="s">
        <v>8539</v>
      </c>
      <c r="S1901" t="s">
        <v>8100</v>
      </c>
      <c r="T1901" t="s">
        <v>7736</v>
      </c>
    </row>
    <row r="1902" spans="1:20" x14ac:dyDescent="0.25">
      <c r="A1902" t="s">
        <v>2674</v>
      </c>
      <c r="B1902" s="2">
        <v>42550</v>
      </c>
      <c r="C1902" s="2">
        <v>42554</v>
      </c>
      <c r="D1902" t="s">
        <v>11</v>
      </c>
      <c r="E1902" t="s">
        <v>2219</v>
      </c>
      <c r="F1902" t="s">
        <v>1943</v>
      </c>
      <c r="G1902" s="1">
        <v>19188</v>
      </c>
      <c r="H1902">
        <v>6</v>
      </c>
      <c r="I1902">
        <v>0</v>
      </c>
      <c r="J1902" s="1">
        <v>19188</v>
      </c>
      <c r="K1902" t="s">
        <v>9128</v>
      </c>
      <c r="L1902" t="s">
        <v>9133</v>
      </c>
      <c r="M1902" t="s">
        <v>10039</v>
      </c>
      <c r="N1902" t="s">
        <v>8536</v>
      </c>
      <c r="O1902" t="s">
        <v>8738</v>
      </c>
      <c r="P1902" t="s">
        <v>8591</v>
      </c>
      <c r="Q1902">
        <v>29501</v>
      </c>
      <c r="R1902" t="s">
        <v>8539</v>
      </c>
      <c r="S1902" t="s">
        <v>8214</v>
      </c>
      <c r="T1902" t="s">
        <v>7736</v>
      </c>
    </row>
    <row r="1903" spans="1:20" x14ac:dyDescent="0.25">
      <c r="A1903" t="s">
        <v>2675</v>
      </c>
      <c r="B1903" s="2">
        <v>42602</v>
      </c>
      <c r="C1903" s="2">
        <v>42605</v>
      </c>
      <c r="D1903" t="s">
        <v>79</v>
      </c>
      <c r="E1903" t="s">
        <v>460</v>
      </c>
      <c r="F1903" t="s">
        <v>2676</v>
      </c>
      <c r="G1903" s="1">
        <v>1478</v>
      </c>
      <c r="H1903">
        <v>2</v>
      </c>
      <c r="I1903">
        <v>0</v>
      </c>
      <c r="J1903" s="1">
        <v>39906</v>
      </c>
      <c r="K1903" t="s">
        <v>9139</v>
      </c>
      <c r="L1903" t="s">
        <v>9140</v>
      </c>
      <c r="M1903" t="s">
        <v>10298</v>
      </c>
      <c r="N1903" t="s">
        <v>8536</v>
      </c>
      <c r="O1903" t="s">
        <v>8638</v>
      </c>
      <c r="P1903" t="s">
        <v>8571</v>
      </c>
      <c r="Q1903">
        <v>48205</v>
      </c>
      <c r="R1903" t="s">
        <v>8551</v>
      </c>
      <c r="S1903" t="s">
        <v>7846</v>
      </c>
      <c r="T1903" t="s">
        <v>7744</v>
      </c>
    </row>
    <row r="1904" spans="1:20" x14ac:dyDescent="0.25">
      <c r="A1904" t="s">
        <v>2677</v>
      </c>
      <c r="B1904" s="2">
        <v>43029</v>
      </c>
      <c r="C1904" s="2">
        <v>43030</v>
      </c>
      <c r="D1904" t="s">
        <v>79</v>
      </c>
      <c r="E1904" t="s">
        <v>2132</v>
      </c>
      <c r="F1904" t="s">
        <v>1340</v>
      </c>
      <c r="G1904" s="1">
        <v>5184</v>
      </c>
      <c r="H1904">
        <v>1</v>
      </c>
      <c r="I1904">
        <v>2</v>
      </c>
      <c r="J1904" s="1">
        <v>18144</v>
      </c>
      <c r="K1904" t="s">
        <v>9128</v>
      </c>
      <c r="L1904" t="s">
        <v>9148</v>
      </c>
      <c r="M1904" t="s">
        <v>9782</v>
      </c>
      <c r="N1904" t="s">
        <v>8536</v>
      </c>
      <c r="O1904" t="s">
        <v>8582</v>
      </c>
      <c r="P1904" t="s">
        <v>8595</v>
      </c>
      <c r="Q1904">
        <v>97477</v>
      </c>
      <c r="R1904" t="s">
        <v>8542</v>
      </c>
      <c r="S1904" t="s">
        <v>8198</v>
      </c>
      <c r="T1904" t="s">
        <v>7738</v>
      </c>
    </row>
    <row r="1905" spans="1:20" x14ac:dyDescent="0.25">
      <c r="A1905" t="s">
        <v>2677</v>
      </c>
      <c r="B1905" s="2">
        <v>43029</v>
      </c>
      <c r="C1905" s="2">
        <v>43030</v>
      </c>
      <c r="D1905" t="s">
        <v>79</v>
      </c>
      <c r="E1905" t="s">
        <v>2132</v>
      </c>
      <c r="F1905" t="s">
        <v>2678</v>
      </c>
      <c r="G1905" s="1">
        <v>47848</v>
      </c>
      <c r="H1905">
        <v>2</v>
      </c>
      <c r="I1905">
        <v>2</v>
      </c>
      <c r="J1905" s="1">
        <v>47848</v>
      </c>
      <c r="K1905" t="s">
        <v>9123</v>
      </c>
      <c r="L1905" t="s">
        <v>9126</v>
      </c>
      <c r="M1905" t="s">
        <v>10299</v>
      </c>
      <c r="N1905" t="s">
        <v>8536</v>
      </c>
      <c r="O1905" t="s">
        <v>8582</v>
      </c>
      <c r="P1905" t="s">
        <v>8595</v>
      </c>
      <c r="Q1905">
        <v>97477</v>
      </c>
      <c r="R1905" t="s">
        <v>8542</v>
      </c>
      <c r="S1905" t="s">
        <v>8198</v>
      </c>
      <c r="T1905" t="s">
        <v>7738</v>
      </c>
    </row>
    <row r="1906" spans="1:20" x14ac:dyDescent="0.25">
      <c r="A1906" t="s">
        <v>2677</v>
      </c>
      <c r="B1906" s="2">
        <v>43029</v>
      </c>
      <c r="C1906" s="2">
        <v>43030</v>
      </c>
      <c r="D1906" t="s">
        <v>79</v>
      </c>
      <c r="E1906" t="s">
        <v>2132</v>
      </c>
      <c r="F1906" t="s">
        <v>2001</v>
      </c>
      <c r="G1906" s="1">
        <v>284</v>
      </c>
      <c r="H1906">
        <v>2</v>
      </c>
      <c r="I1906">
        <v>2</v>
      </c>
      <c r="J1906" s="1">
        <v>6745</v>
      </c>
      <c r="K1906" t="s">
        <v>9139</v>
      </c>
      <c r="L1906" t="s">
        <v>9162</v>
      </c>
      <c r="M1906" t="s">
        <v>10064</v>
      </c>
      <c r="N1906" t="s">
        <v>8536</v>
      </c>
      <c r="O1906" t="s">
        <v>8582</v>
      </c>
      <c r="P1906" t="s">
        <v>8595</v>
      </c>
      <c r="Q1906">
        <v>97477</v>
      </c>
      <c r="R1906" t="s">
        <v>8542</v>
      </c>
      <c r="S1906" t="s">
        <v>8198</v>
      </c>
      <c r="T1906" t="s">
        <v>7738</v>
      </c>
    </row>
    <row r="1907" spans="1:20" x14ac:dyDescent="0.25">
      <c r="A1907" t="s">
        <v>2679</v>
      </c>
      <c r="B1907" s="2">
        <v>43029</v>
      </c>
      <c r="C1907" s="2">
        <v>43032</v>
      </c>
      <c r="D1907" t="s">
        <v>79</v>
      </c>
      <c r="E1907" t="s">
        <v>2680</v>
      </c>
      <c r="F1907" t="s">
        <v>838</v>
      </c>
      <c r="G1907" s="1">
        <v>90912</v>
      </c>
      <c r="H1907">
        <v>8</v>
      </c>
      <c r="I1907">
        <v>0</v>
      </c>
      <c r="J1907" s="1">
        <v>90912</v>
      </c>
      <c r="K1907" t="s">
        <v>9128</v>
      </c>
      <c r="L1907" t="s">
        <v>9133</v>
      </c>
      <c r="M1907" t="s">
        <v>9559</v>
      </c>
      <c r="N1907" t="s">
        <v>8536</v>
      </c>
      <c r="O1907" t="s">
        <v>8826</v>
      </c>
      <c r="P1907" t="s">
        <v>8575</v>
      </c>
      <c r="Q1907">
        <v>46203</v>
      </c>
      <c r="R1907" t="s">
        <v>8551</v>
      </c>
      <c r="S1907" t="s">
        <v>8288</v>
      </c>
      <c r="T1907" t="s">
        <v>7738</v>
      </c>
    </row>
    <row r="1908" spans="1:20" x14ac:dyDescent="0.25">
      <c r="A1908" t="s">
        <v>2681</v>
      </c>
      <c r="B1908" s="2">
        <v>42507</v>
      </c>
      <c r="C1908" s="2">
        <v>42511</v>
      </c>
      <c r="D1908" t="s">
        <v>19</v>
      </c>
      <c r="E1908" t="s">
        <v>2542</v>
      </c>
      <c r="F1908" t="s">
        <v>2682</v>
      </c>
      <c r="G1908" s="1">
        <v>2952</v>
      </c>
      <c r="H1908">
        <v>2</v>
      </c>
      <c r="I1908">
        <v>7</v>
      </c>
      <c r="J1908" s="1">
        <v>-21648</v>
      </c>
      <c r="K1908" t="s">
        <v>9128</v>
      </c>
      <c r="L1908" t="s">
        <v>9142</v>
      </c>
      <c r="M1908" t="s">
        <v>10300</v>
      </c>
      <c r="N1908" t="s">
        <v>8536</v>
      </c>
      <c r="O1908" t="s">
        <v>8846</v>
      </c>
      <c r="P1908" t="s">
        <v>8544</v>
      </c>
      <c r="Q1908">
        <v>32712</v>
      </c>
      <c r="R1908" t="s">
        <v>8539</v>
      </c>
      <c r="S1908" t="s">
        <v>8270</v>
      </c>
      <c r="T1908" t="s">
        <v>7738</v>
      </c>
    </row>
    <row r="1909" spans="1:20" x14ac:dyDescent="0.25">
      <c r="A1909" t="s">
        <v>2681</v>
      </c>
      <c r="B1909" s="2">
        <v>42507</v>
      </c>
      <c r="C1909" s="2">
        <v>42511</v>
      </c>
      <c r="D1909" t="s">
        <v>19</v>
      </c>
      <c r="E1909" t="s">
        <v>2542</v>
      </c>
      <c r="F1909" t="s">
        <v>991</v>
      </c>
      <c r="G1909" s="1">
        <v>27018</v>
      </c>
      <c r="H1909">
        <v>6</v>
      </c>
      <c r="I1909">
        <v>7</v>
      </c>
      <c r="J1909" s="1">
        <v>-216144</v>
      </c>
      <c r="K1909" t="s">
        <v>9128</v>
      </c>
      <c r="L1909" t="s">
        <v>9142</v>
      </c>
      <c r="M1909" t="s">
        <v>9630</v>
      </c>
      <c r="N1909" t="s">
        <v>8536</v>
      </c>
      <c r="O1909" t="s">
        <v>8846</v>
      </c>
      <c r="P1909" t="s">
        <v>8544</v>
      </c>
      <c r="Q1909">
        <v>32712</v>
      </c>
      <c r="R1909" t="s">
        <v>8539</v>
      </c>
      <c r="S1909" t="s">
        <v>8270</v>
      </c>
      <c r="T1909" t="s">
        <v>7738</v>
      </c>
    </row>
    <row r="1910" spans="1:20" x14ac:dyDescent="0.25">
      <c r="A1910" t="s">
        <v>2683</v>
      </c>
      <c r="B1910" s="2">
        <v>42038</v>
      </c>
      <c r="C1910" s="2">
        <v>42039</v>
      </c>
      <c r="D1910" t="s">
        <v>79</v>
      </c>
      <c r="E1910" t="s">
        <v>2127</v>
      </c>
      <c r="F1910" t="s">
        <v>2684</v>
      </c>
      <c r="G1910" s="1">
        <v>13692</v>
      </c>
      <c r="H1910">
        <v>4</v>
      </c>
      <c r="I1910">
        <v>0</v>
      </c>
      <c r="J1910" s="1">
        <v>41076</v>
      </c>
      <c r="K1910" t="s">
        <v>9123</v>
      </c>
      <c r="L1910" t="s">
        <v>9135</v>
      </c>
      <c r="M1910" t="s">
        <v>10301</v>
      </c>
      <c r="N1910" t="s">
        <v>8536</v>
      </c>
      <c r="O1910" t="s">
        <v>8540</v>
      </c>
      <c r="P1910" t="s">
        <v>8541</v>
      </c>
      <c r="Q1910">
        <v>90008</v>
      </c>
      <c r="R1910" t="s">
        <v>8542</v>
      </c>
      <c r="S1910" t="s">
        <v>8197</v>
      </c>
      <c r="T1910" t="s">
        <v>7738</v>
      </c>
    </row>
    <row r="1911" spans="1:20" x14ac:dyDescent="0.25">
      <c r="A1911" t="s">
        <v>2685</v>
      </c>
      <c r="B1911" s="2">
        <v>43087</v>
      </c>
      <c r="C1911" s="2">
        <v>43092</v>
      </c>
      <c r="D1911" t="s">
        <v>19</v>
      </c>
      <c r="E1911" t="s">
        <v>2686</v>
      </c>
      <c r="F1911" t="s">
        <v>2687</v>
      </c>
      <c r="G1911" s="1">
        <v>1896</v>
      </c>
      <c r="H1911">
        <v>2</v>
      </c>
      <c r="I1911">
        <v>0</v>
      </c>
      <c r="J1911" s="1">
        <v>8532</v>
      </c>
      <c r="K1911" t="s">
        <v>9123</v>
      </c>
      <c r="L1911" t="s">
        <v>9135</v>
      </c>
      <c r="M1911" t="s">
        <v>10302</v>
      </c>
      <c r="N1911" t="s">
        <v>8536</v>
      </c>
      <c r="O1911" t="s">
        <v>8726</v>
      </c>
      <c r="P1911" t="s">
        <v>8577</v>
      </c>
      <c r="Q1911">
        <v>11572</v>
      </c>
      <c r="R1911" t="s">
        <v>8561</v>
      </c>
      <c r="S1911" t="s">
        <v>8289</v>
      </c>
      <c r="T1911" t="s">
        <v>7736</v>
      </c>
    </row>
    <row r="1912" spans="1:20" x14ac:dyDescent="0.25">
      <c r="A1912" t="s">
        <v>2688</v>
      </c>
      <c r="B1912" s="2">
        <v>42689</v>
      </c>
      <c r="C1912" s="2">
        <v>42696</v>
      </c>
      <c r="D1912" t="s">
        <v>19</v>
      </c>
      <c r="E1912" t="s">
        <v>161</v>
      </c>
      <c r="F1912" t="s">
        <v>447</v>
      </c>
      <c r="G1912" s="1">
        <v>9939</v>
      </c>
      <c r="H1912">
        <v>3</v>
      </c>
      <c r="I1912">
        <v>0</v>
      </c>
      <c r="J1912" s="1">
        <v>407499</v>
      </c>
      <c r="K1912" t="s">
        <v>9139</v>
      </c>
      <c r="L1912" t="s">
        <v>9162</v>
      </c>
      <c r="M1912" t="s">
        <v>9359</v>
      </c>
      <c r="N1912" t="s">
        <v>8536</v>
      </c>
      <c r="O1912" t="s">
        <v>8540</v>
      </c>
      <c r="P1912" t="s">
        <v>8541</v>
      </c>
      <c r="Q1912">
        <v>90008</v>
      </c>
      <c r="R1912" t="s">
        <v>8542</v>
      </c>
      <c r="S1912" t="s">
        <v>7772</v>
      </c>
      <c r="T1912" t="s">
        <v>7738</v>
      </c>
    </row>
    <row r="1913" spans="1:20" x14ac:dyDescent="0.25">
      <c r="A1913" t="s">
        <v>2689</v>
      </c>
      <c r="B1913" s="2">
        <v>42919</v>
      </c>
      <c r="C1913" s="2">
        <v>42922</v>
      </c>
      <c r="D1913" t="s">
        <v>11</v>
      </c>
      <c r="E1913" t="s">
        <v>1795</v>
      </c>
      <c r="F1913" t="s">
        <v>2690</v>
      </c>
      <c r="G1913" s="1">
        <v>273896</v>
      </c>
      <c r="H1913">
        <v>7</v>
      </c>
      <c r="I1913">
        <v>2</v>
      </c>
      <c r="J1913" s="1">
        <v>924399</v>
      </c>
      <c r="K1913" t="s">
        <v>9128</v>
      </c>
      <c r="L1913" t="s">
        <v>9148</v>
      </c>
      <c r="M1913" t="s">
        <v>10303</v>
      </c>
      <c r="N1913" t="s">
        <v>8536</v>
      </c>
      <c r="O1913" t="s">
        <v>8563</v>
      </c>
      <c r="P1913" t="s">
        <v>8550</v>
      </c>
      <c r="Q1913">
        <v>77041</v>
      </c>
      <c r="R1913" t="s">
        <v>8551</v>
      </c>
      <c r="S1913" t="s">
        <v>8133</v>
      </c>
      <c r="T1913" t="s">
        <v>7738</v>
      </c>
    </row>
    <row r="1914" spans="1:20" x14ac:dyDescent="0.25">
      <c r="A1914" t="s">
        <v>2689</v>
      </c>
      <c r="B1914" s="2">
        <v>42919</v>
      </c>
      <c r="C1914" s="2">
        <v>42922</v>
      </c>
      <c r="D1914" t="s">
        <v>11</v>
      </c>
      <c r="E1914" t="s">
        <v>1795</v>
      </c>
      <c r="F1914" t="s">
        <v>2691</v>
      </c>
      <c r="G1914" s="1">
        <v>597132</v>
      </c>
      <c r="H1914">
        <v>3</v>
      </c>
      <c r="I1914">
        <v>4</v>
      </c>
      <c r="J1914" s="1">
        <v>49761</v>
      </c>
      <c r="K1914" t="s">
        <v>9139</v>
      </c>
      <c r="L1914" t="s">
        <v>9296</v>
      </c>
      <c r="M1914" t="s">
        <v>10304</v>
      </c>
      <c r="N1914" t="s">
        <v>8536</v>
      </c>
      <c r="O1914" t="s">
        <v>8563</v>
      </c>
      <c r="P1914" t="s">
        <v>8550</v>
      </c>
      <c r="Q1914">
        <v>77041</v>
      </c>
      <c r="R1914" t="s">
        <v>8551</v>
      </c>
      <c r="S1914" t="s">
        <v>8133</v>
      </c>
      <c r="T1914" t="s">
        <v>7738</v>
      </c>
    </row>
    <row r="1915" spans="1:20" x14ac:dyDescent="0.25">
      <c r="A1915" t="s">
        <v>2692</v>
      </c>
      <c r="B1915" s="2">
        <v>41654</v>
      </c>
      <c r="C1915" s="2">
        <v>41656</v>
      </c>
      <c r="D1915" t="s">
        <v>79</v>
      </c>
      <c r="E1915" t="s">
        <v>2693</v>
      </c>
      <c r="F1915" t="s">
        <v>508</v>
      </c>
      <c r="G1915" s="1">
        <v>14995</v>
      </c>
      <c r="H1915">
        <v>5</v>
      </c>
      <c r="I1915">
        <v>0</v>
      </c>
      <c r="J1915" s="1">
        <v>65978</v>
      </c>
      <c r="K1915" t="s">
        <v>9139</v>
      </c>
      <c r="L1915" t="s">
        <v>9162</v>
      </c>
      <c r="M1915" t="s">
        <v>9388</v>
      </c>
      <c r="N1915" t="s">
        <v>8536</v>
      </c>
      <c r="O1915" t="s">
        <v>8766</v>
      </c>
      <c r="P1915" t="s">
        <v>8664</v>
      </c>
      <c r="Q1915">
        <v>30076</v>
      </c>
      <c r="R1915" t="s">
        <v>8539</v>
      </c>
      <c r="S1915" t="s">
        <v>8290</v>
      </c>
      <c r="T1915" t="s">
        <v>7736</v>
      </c>
    </row>
    <row r="1916" spans="1:20" x14ac:dyDescent="0.25">
      <c r="A1916" t="s">
        <v>2694</v>
      </c>
      <c r="B1916" s="2">
        <v>42855</v>
      </c>
      <c r="C1916" s="2">
        <v>42860</v>
      </c>
      <c r="D1916" t="s">
        <v>19</v>
      </c>
      <c r="E1916" t="s">
        <v>1598</v>
      </c>
      <c r="F1916" t="s">
        <v>2695</v>
      </c>
      <c r="G1916" s="1">
        <v>4608</v>
      </c>
      <c r="H1916">
        <v>2</v>
      </c>
      <c r="I1916">
        <v>2</v>
      </c>
      <c r="J1916" s="1">
        <v>16704</v>
      </c>
      <c r="K1916" t="s">
        <v>9128</v>
      </c>
      <c r="L1916" t="s">
        <v>9129</v>
      </c>
      <c r="M1916" t="s">
        <v>10305</v>
      </c>
      <c r="N1916" t="s">
        <v>8536</v>
      </c>
      <c r="O1916" t="s">
        <v>8780</v>
      </c>
      <c r="P1916" t="s">
        <v>8544</v>
      </c>
      <c r="Q1916">
        <v>33437</v>
      </c>
      <c r="R1916" t="s">
        <v>8539</v>
      </c>
      <c r="S1916" t="s">
        <v>8095</v>
      </c>
      <c r="T1916" t="s">
        <v>7744</v>
      </c>
    </row>
    <row r="1917" spans="1:20" x14ac:dyDescent="0.25">
      <c r="A1917" t="s">
        <v>2694</v>
      </c>
      <c r="B1917" s="2">
        <v>42855</v>
      </c>
      <c r="C1917" s="2">
        <v>42860</v>
      </c>
      <c r="D1917" t="s">
        <v>19</v>
      </c>
      <c r="E1917" t="s">
        <v>1598</v>
      </c>
      <c r="F1917" t="s">
        <v>1914</v>
      </c>
      <c r="G1917" s="1">
        <v>15528</v>
      </c>
      <c r="H1917">
        <v>3</v>
      </c>
      <c r="I1917">
        <v>2</v>
      </c>
      <c r="J1917" s="1">
        <v>48525</v>
      </c>
      <c r="K1917" t="s">
        <v>9128</v>
      </c>
      <c r="L1917" t="s">
        <v>9137</v>
      </c>
      <c r="M1917" t="s">
        <v>9909</v>
      </c>
      <c r="N1917" t="s">
        <v>8536</v>
      </c>
      <c r="O1917" t="s">
        <v>8780</v>
      </c>
      <c r="P1917" t="s">
        <v>8544</v>
      </c>
      <c r="Q1917">
        <v>33437</v>
      </c>
      <c r="R1917" t="s">
        <v>8539</v>
      </c>
      <c r="S1917" t="s">
        <v>8095</v>
      </c>
      <c r="T1917" t="s">
        <v>7744</v>
      </c>
    </row>
    <row r="1918" spans="1:20" x14ac:dyDescent="0.25">
      <c r="A1918" t="s">
        <v>2694</v>
      </c>
      <c r="B1918" s="2">
        <v>42855</v>
      </c>
      <c r="C1918" s="2">
        <v>42860</v>
      </c>
      <c r="D1918" t="s">
        <v>19</v>
      </c>
      <c r="E1918" t="s">
        <v>1598</v>
      </c>
      <c r="F1918" t="s">
        <v>1325</v>
      </c>
      <c r="G1918" s="1">
        <v>11952</v>
      </c>
      <c r="H1918">
        <v>3</v>
      </c>
      <c r="I1918">
        <v>2</v>
      </c>
      <c r="J1918" s="1">
        <v>38844</v>
      </c>
      <c r="K1918" t="s">
        <v>9128</v>
      </c>
      <c r="L1918" t="s">
        <v>9129</v>
      </c>
      <c r="M1918" t="s">
        <v>9777</v>
      </c>
      <c r="N1918" t="s">
        <v>8536</v>
      </c>
      <c r="O1918" t="s">
        <v>8780</v>
      </c>
      <c r="P1918" t="s">
        <v>8544</v>
      </c>
      <c r="Q1918">
        <v>33437</v>
      </c>
      <c r="R1918" t="s">
        <v>8539</v>
      </c>
      <c r="S1918" t="s">
        <v>8095</v>
      </c>
      <c r="T1918" t="s">
        <v>7744</v>
      </c>
    </row>
    <row r="1919" spans="1:20" x14ac:dyDescent="0.25">
      <c r="A1919" t="s">
        <v>2696</v>
      </c>
      <c r="B1919" s="2">
        <v>42316</v>
      </c>
      <c r="C1919" s="2">
        <v>42322</v>
      </c>
      <c r="D1919" t="s">
        <v>19</v>
      </c>
      <c r="E1919" t="s">
        <v>2118</v>
      </c>
      <c r="F1919" t="s">
        <v>750</v>
      </c>
      <c r="G1919" s="1">
        <v>1165</v>
      </c>
      <c r="H1919">
        <v>5</v>
      </c>
      <c r="I1919">
        <v>0</v>
      </c>
      <c r="J1919" s="1">
        <v>33785</v>
      </c>
      <c r="K1919" t="s">
        <v>9128</v>
      </c>
      <c r="L1919" t="s">
        <v>9137</v>
      </c>
      <c r="M1919" t="s">
        <v>9514</v>
      </c>
      <c r="N1919" t="s">
        <v>8536</v>
      </c>
      <c r="O1919" t="s">
        <v>8614</v>
      </c>
      <c r="P1919" t="s">
        <v>8663</v>
      </c>
      <c r="Q1919">
        <v>2038</v>
      </c>
      <c r="R1919" t="s">
        <v>8561</v>
      </c>
      <c r="S1919" t="s">
        <v>8194</v>
      </c>
      <c r="T1919" t="s">
        <v>7736</v>
      </c>
    </row>
    <row r="1920" spans="1:20" x14ac:dyDescent="0.25">
      <c r="A1920" t="s">
        <v>2697</v>
      </c>
      <c r="B1920" s="2">
        <v>42307</v>
      </c>
      <c r="C1920" s="2">
        <v>42309</v>
      </c>
      <c r="D1920" t="s">
        <v>11</v>
      </c>
      <c r="E1920" t="s">
        <v>2587</v>
      </c>
      <c r="F1920" t="s">
        <v>2698</v>
      </c>
      <c r="G1920" s="1">
        <v>2999</v>
      </c>
      <c r="H1920">
        <v>2</v>
      </c>
      <c r="I1920">
        <v>0</v>
      </c>
      <c r="J1920" s="1">
        <v>74975</v>
      </c>
      <c r="K1920" t="s">
        <v>9139</v>
      </c>
      <c r="L1920" t="s">
        <v>9140</v>
      </c>
      <c r="M1920" t="s">
        <v>10306</v>
      </c>
      <c r="N1920" t="s">
        <v>8536</v>
      </c>
      <c r="O1920" t="s">
        <v>8638</v>
      </c>
      <c r="P1920" t="s">
        <v>8571</v>
      </c>
      <c r="Q1920">
        <v>48227</v>
      </c>
      <c r="R1920" t="s">
        <v>8551</v>
      </c>
      <c r="S1920" t="s">
        <v>8277</v>
      </c>
      <c r="T1920" t="s">
        <v>7744</v>
      </c>
    </row>
    <row r="1921" spans="1:20" x14ac:dyDescent="0.25">
      <c r="A1921" t="s">
        <v>2699</v>
      </c>
      <c r="B1921" s="2">
        <v>42964</v>
      </c>
      <c r="C1921" s="2">
        <v>42966</v>
      </c>
      <c r="D1921" t="s">
        <v>79</v>
      </c>
      <c r="E1921" t="s">
        <v>2700</v>
      </c>
      <c r="F1921" t="s">
        <v>2701</v>
      </c>
      <c r="G1921" s="1">
        <v>89592</v>
      </c>
      <c r="H1921">
        <v>5</v>
      </c>
      <c r="I1921">
        <v>2</v>
      </c>
      <c r="J1921" s="1">
        <v>302373</v>
      </c>
      <c r="K1921" t="s">
        <v>9128</v>
      </c>
      <c r="L1921" t="s">
        <v>9142</v>
      </c>
      <c r="M1921" t="s">
        <v>10307</v>
      </c>
      <c r="N1921" t="s">
        <v>8536</v>
      </c>
      <c r="O1921" t="s">
        <v>8813</v>
      </c>
      <c r="P1921" t="s">
        <v>8577</v>
      </c>
      <c r="Q1921">
        <v>13601</v>
      </c>
      <c r="R1921" t="s">
        <v>8561</v>
      </c>
      <c r="S1921" t="s">
        <v>8291</v>
      </c>
      <c r="T1921" t="s">
        <v>7738</v>
      </c>
    </row>
    <row r="1922" spans="1:20" x14ac:dyDescent="0.25">
      <c r="A1922" t="s">
        <v>2699</v>
      </c>
      <c r="B1922" s="2">
        <v>42964</v>
      </c>
      <c r="C1922" s="2">
        <v>42966</v>
      </c>
      <c r="D1922" t="s">
        <v>79</v>
      </c>
      <c r="E1922" t="s">
        <v>2700</v>
      </c>
      <c r="F1922" t="s">
        <v>2702</v>
      </c>
      <c r="G1922" s="1">
        <v>462564</v>
      </c>
      <c r="H1922">
        <v>2</v>
      </c>
      <c r="I1922">
        <v>1</v>
      </c>
      <c r="J1922" s="1">
        <v>976524</v>
      </c>
      <c r="K1922" t="s">
        <v>9123</v>
      </c>
      <c r="L1922" t="s">
        <v>9126</v>
      </c>
      <c r="M1922" t="s">
        <v>10308</v>
      </c>
      <c r="N1922" t="s">
        <v>8536</v>
      </c>
      <c r="O1922" t="s">
        <v>8813</v>
      </c>
      <c r="P1922" t="s">
        <v>8577</v>
      </c>
      <c r="Q1922">
        <v>13601</v>
      </c>
      <c r="R1922" t="s">
        <v>8561</v>
      </c>
      <c r="S1922" t="s">
        <v>8291</v>
      </c>
      <c r="T1922" t="s">
        <v>7738</v>
      </c>
    </row>
    <row r="1923" spans="1:20" x14ac:dyDescent="0.25">
      <c r="A1923" t="s">
        <v>2703</v>
      </c>
      <c r="B1923" s="2">
        <v>42280</v>
      </c>
      <c r="C1923" s="2">
        <v>42286</v>
      </c>
      <c r="D1923" t="s">
        <v>19</v>
      </c>
      <c r="E1923" t="s">
        <v>378</v>
      </c>
      <c r="F1923" t="s">
        <v>2704</v>
      </c>
      <c r="G1923" s="1">
        <v>15008</v>
      </c>
      <c r="H1923">
        <v>2</v>
      </c>
      <c r="I1923">
        <v>2</v>
      </c>
      <c r="J1923" s="1">
        <v>15008</v>
      </c>
      <c r="K1923" t="s">
        <v>9128</v>
      </c>
      <c r="L1923" t="s">
        <v>9133</v>
      </c>
      <c r="M1923" t="s">
        <v>9821</v>
      </c>
      <c r="N1923" t="s">
        <v>8536</v>
      </c>
      <c r="O1923" t="s">
        <v>8847</v>
      </c>
      <c r="P1923" t="s">
        <v>8560</v>
      </c>
      <c r="Q1923">
        <v>19601</v>
      </c>
      <c r="R1923" t="s">
        <v>8561</v>
      </c>
      <c r="S1923" t="s">
        <v>7827</v>
      </c>
      <c r="T1923" t="s">
        <v>7738</v>
      </c>
    </row>
    <row r="1924" spans="1:20" x14ac:dyDescent="0.25">
      <c r="A1924" t="s">
        <v>2705</v>
      </c>
      <c r="B1924" s="2">
        <v>42559</v>
      </c>
      <c r="C1924" s="2">
        <v>42561</v>
      </c>
      <c r="D1924" t="s">
        <v>11</v>
      </c>
      <c r="E1924" t="s">
        <v>2706</v>
      </c>
      <c r="F1924" t="s">
        <v>2707</v>
      </c>
      <c r="G1924" s="1">
        <v>86364</v>
      </c>
      <c r="H1924">
        <v>9</v>
      </c>
      <c r="I1924">
        <v>2</v>
      </c>
      <c r="J1924" s="1">
        <v>107955</v>
      </c>
      <c r="K1924" t="s">
        <v>9139</v>
      </c>
      <c r="L1924" t="s">
        <v>9140</v>
      </c>
      <c r="M1924" t="s">
        <v>10309</v>
      </c>
      <c r="N1924" t="s">
        <v>8536</v>
      </c>
      <c r="O1924" t="s">
        <v>8653</v>
      </c>
      <c r="P1924" t="s">
        <v>8550</v>
      </c>
      <c r="Q1924">
        <v>76017</v>
      </c>
      <c r="R1924" t="s">
        <v>8551</v>
      </c>
      <c r="S1924" t="s">
        <v>8292</v>
      </c>
      <c r="T1924" t="s">
        <v>7738</v>
      </c>
    </row>
    <row r="1925" spans="1:20" x14ac:dyDescent="0.25">
      <c r="A1925" t="s">
        <v>2705</v>
      </c>
      <c r="B1925" s="2">
        <v>42559</v>
      </c>
      <c r="C1925" s="2">
        <v>42561</v>
      </c>
      <c r="D1925" t="s">
        <v>11</v>
      </c>
      <c r="E1925" t="s">
        <v>2706</v>
      </c>
      <c r="F1925" t="s">
        <v>800</v>
      </c>
      <c r="G1925" s="1">
        <v>47616</v>
      </c>
      <c r="H1925">
        <v>3</v>
      </c>
      <c r="I1925">
        <v>2</v>
      </c>
      <c r="J1925" s="1">
        <v>35712</v>
      </c>
      <c r="K1925" t="s">
        <v>9128</v>
      </c>
      <c r="L1925" t="s">
        <v>9137</v>
      </c>
      <c r="M1925" t="s">
        <v>9539</v>
      </c>
      <c r="N1925" t="s">
        <v>8536</v>
      </c>
      <c r="O1925" t="s">
        <v>8653</v>
      </c>
      <c r="P1925" t="s">
        <v>8550</v>
      </c>
      <c r="Q1925">
        <v>76017</v>
      </c>
      <c r="R1925" t="s">
        <v>8551</v>
      </c>
      <c r="S1925" t="s">
        <v>8292</v>
      </c>
      <c r="T1925" t="s">
        <v>7738</v>
      </c>
    </row>
    <row r="1926" spans="1:20" x14ac:dyDescent="0.25">
      <c r="A1926" t="s">
        <v>2708</v>
      </c>
      <c r="B1926" s="2">
        <v>43074</v>
      </c>
      <c r="C1926" s="2">
        <v>43076</v>
      </c>
      <c r="D1926" t="s">
        <v>11</v>
      </c>
      <c r="E1926" t="s">
        <v>1178</v>
      </c>
      <c r="F1926" t="s">
        <v>670</v>
      </c>
      <c r="G1926" s="1">
        <v>9294</v>
      </c>
      <c r="H1926">
        <v>3</v>
      </c>
      <c r="I1926">
        <v>0</v>
      </c>
      <c r="J1926" s="1">
        <v>41823</v>
      </c>
      <c r="K1926" t="s">
        <v>9128</v>
      </c>
      <c r="L1926" t="s">
        <v>9148</v>
      </c>
      <c r="M1926" t="s">
        <v>9476</v>
      </c>
      <c r="N1926" t="s">
        <v>8536</v>
      </c>
      <c r="O1926" t="s">
        <v>8642</v>
      </c>
      <c r="P1926" t="s">
        <v>8541</v>
      </c>
      <c r="Q1926">
        <v>92024</v>
      </c>
      <c r="R1926" t="s">
        <v>8542</v>
      </c>
      <c r="S1926" t="s">
        <v>8006</v>
      </c>
      <c r="T1926" t="s">
        <v>7736</v>
      </c>
    </row>
    <row r="1927" spans="1:20" x14ac:dyDescent="0.25">
      <c r="A1927" t="s">
        <v>2709</v>
      </c>
      <c r="B1927" s="2">
        <v>42803</v>
      </c>
      <c r="C1927" s="2">
        <v>42807</v>
      </c>
      <c r="D1927" t="s">
        <v>19</v>
      </c>
      <c r="E1927" t="s">
        <v>1569</v>
      </c>
      <c r="F1927" t="s">
        <v>594</v>
      </c>
      <c r="G1927" s="1">
        <v>19998</v>
      </c>
      <c r="H1927">
        <v>2</v>
      </c>
      <c r="I1927">
        <v>0</v>
      </c>
      <c r="J1927" s="1">
        <v>69993</v>
      </c>
      <c r="K1927" t="s">
        <v>9139</v>
      </c>
      <c r="L1927" t="s">
        <v>9162</v>
      </c>
      <c r="M1927" t="s">
        <v>9436</v>
      </c>
      <c r="N1927" t="s">
        <v>8536</v>
      </c>
      <c r="O1927" t="s">
        <v>8556</v>
      </c>
      <c r="P1927" t="s">
        <v>8541</v>
      </c>
      <c r="Q1927">
        <v>94110</v>
      </c>
      <c r="R1927" t="s">
        <v>8542</v>
      </c>
      <c r="S1927" t="s">
        <v>8090</v>
      </c>
      <c r="T1927" t="s">
        <v>7738</v>
      </c>
    </row>
    <row r="1928" spans="1:20" x14ac:dyDescent="0.25">
      <c r="A1928" t="s">
        <v>2710</v>
      </c>
      <c r="B1928" s="2">
        <v>42530</v>
      </c>
      <c r="C1928" s="2">
        <v>42536</v>
      </c>
      <c r="D1928" t="s">
        <v>19</v>
      </c>
      <c r="E1928" t="s">
        <v>1899</v>
      </c>
      <c r="F1928" t="s">
        <v>2711</v>
      </c>
      <c r="G1928" s="1">
        <v>17748</v>
      </c>
      <c r="H1928">
        <v>3</v>
      </c>
      <c r="I1928">
        <v>2</v>
      </c>
      <c r="J1928" s="1">
        <v>199665</v>
      </c>
      <c r="K1928" t="s">
        <v>9139</v>
      </c>
      <c r="L1928" t="s">
        <v>9140</v>
      </c>
      <c r="M1928" t="s">
        <v>10310</v>
      </c>
      <c r="N1928" t="s">
        <v>8536</v>
      </c>
      <c r="O1928" t="s">
        <v>8540</v>
      </c>
      <c r="P1928" t="s">
        <v>8541</v>
      </c>
      <c r="Q1928">
        <v>90045</v>
      </c>
      <c r="R1928" t="s">
        <v>8542</v>
      </c>
      <c r="S1928" t="s">
        <v>8149</v>
      </c>
      <c r="T1928" t="s">
        <v>7736</v>
      </c>
    </row>
    <row r="1929" spans="1:20" x14ac:dyDescent="0.25">
      <c r="A1929" t="s">
        <v>2712</v>
      </c>
      <c r="B1929" s="2">
        <v>43067</v>
      </c>
      <c r="C1929" s="2">
        <v>43070</v>
      </c>
      <c r="D1929" t="s">
        <v>79</v>
      </c>
      <c r="E1929" t="s">
        <v>1327</v>
      </c>
      <c r="F1929" t="s">
        <v>835</v>
      </c>
      <c r="G1929" s="1">
        <v>88768</v>
      </c>
      <c r="H1929">
        <v>2</v>
      </c>
      <c r="I1929">
        <v>2</v>
      </c>
      <c r="J1929" s="1">
        <v>310688</v>
      </c>
      <c r="K1929" t="s">
        <v>9128</v>
      </c>
      <c r="L1929" t="s">
        <v>9148</v>
      </c>
      <c r="M1929" t="s">
        <v>9558</v>
      </c>
      <c r="N1929" t="s">
        <v>8536</v>
      </c>
      <c r="O1929" t="s">
        <v>8632</v>
      </c>
      <c r="P1929" t="s">
        <v>8598</v>
      </c>
      <c r="Q1929">
        <v>80219</v>
      </c>
      <c r="R1929" t="s">
        <v>8542</v>
      </c>
      <c r="S1929" t="s">
        <v>8040</v>
      </c>
      <c r="T1929" t="s">
        <v>7736</v>
      </c>
    </row>
    <row r="1930" spans="1:20" x14ac:dyDescent="0.25">
      <c r="A1930" t="s">
        <v>2713</v>
      </c>
      <c r="B1930" s="2">
        <v>42810</v>
      </c>
      <c r="C1930" s="2">
        <v>42812</v>
      </c>
      <c r="D1930" t="s">
        <v>11</v>
      </c>
      <c r="E1930" t="s">
        <v>384</v>
      </c>
      <c r="F1930" t="s">
        <v>2714</v>
      </c>
      <c r="G1930" s="1">
        <v>648</v>
      </c>
      <c r="H1930">
        <v>1</v>
      </c>
      <c r="I1930">
        <v>0</v>
      </c>
      <c r="J1930" s="1">
        <v>31104</v>
      </c>
      <c r="K1930" t="s">
        <v>9128</v>
      </c>
      <c r="L1930" t="s">
        <v>9148</v>
      </c>
      <c r="M1930" t="s">
        <v>10311</v>
      </c>
      <c r="N1930" t="s">
        <v>8536</v>
      </c>
      <c r="O1930" t="s">
        <v>8547</v>
      </c>
      <c r="P1930" t="s">
        <v>8548</v>
      </c>
      <c r="Q1930">
        <v>98105</v>
      </c>
      <c r="R1930" t="s">
        <v>8542</v>
      </c>
      <c r="S1930" t="s">
        <v>7829</v>
      </c>
      <c r="T1930" t="s">
        <v>7744</v>
      </c>
    </row>
    <row r="1931" spans="1:20" x14ac:dyDescent="0.25">
      <c r="A1931" t="s">
        <v>2713</v>
      </c>
      <c r="B1931" s="2">
        <v>42810</v>
      </c>
      <c r="C1931" s="2">
        <v>42812</v>
      </c>
      <c r="D1931" t="s">
        <v>11</v>
      </c>
      <c r="E1931" t="s">
        <v>384</v>
      </c>
      <c r="F1931" t="s">
        <v>502</v>
      </c>
      <c r="G1931" s="1">
        <v>4651</v>
      </c>
      <c r="H1931">
        <v>1</v>
      </c>
      <c r="I1931">
        <v>0</v>
      </c>
      <c r="J1931" s="1">
        <v>18604</v>
      </c>
      <c r="K1931" t="s">
        <v>9128</v>
      </c>
      <c r="L1931" t="s">
        <v>9133</v>
      </c>
      <c r="M1931" t="s">
        <v>9385</v>
      </c>
      <c r="N1931" t="s">
        <v>8536</v>
      </c>
      <c r="O1931" t="s">
        <v>8547</v>
      </c>
      <c r="P1931" t="s">
        <v>8548</v>
      </c>
      <c r="Q1931">
        <v>98105</v>
      </c>
      <c r="R1931" t="s">
        <v>8542</v>
      </c>
      <c r="S1931" t="s">
        <v>7829</v>
      </c>
      <c r="T1931" t="s">
        <v>7744</v>
      </c>
    </row>
    <row r="1932" spans="1:20" x14ac:dyDescent="0.25">
      <c r="A1932" t="s">
        <v>2713</v>
      </c>
      <c r="B1932" s="2">
        <v>42810</v>
      </c>
      <c r="C1932" s="2">
        <v>42812</v>
      </c>
      <c r="D1932" t="s">
        <v>11</v>
      </c>
      <c r="E1932" t="s">
        <v>384</v>
      </c>
      <c r="F1932" t="s">
        <v>1918</v>
      </c>
      <c r="G1932" s="1">
        <v>659976</v>
      </c>
      <c r="H1932">
        <v>3</v>
      </c>
      <c r="I1932">
        <v>2</v>
      </c>
      <c r="J1932" s="1">
        <v>494982</v>
      </c>
      <c r="K1932" t="s">
        <v>9139</v>
      </c>
      <c r="L1932" t="s">
        <v>9140</v>
      </c>
      <c r="M1932" t="s">
        <v>10031</v>
      </c>
      <c r="N1932" t="s">
        <v>8536</v>
      </c>
      <c r="O1932" t="s">
        <v>8547</v>
      </c>
      <c r="P1932" t="s">
        <v>8548</v>
      </c>
      <c r="Q1932">
        <v>98105</v>
      </c>
      <c r="R1932" t="s">
        <v>8542</v>
      </c>
      <c r="S1932" t="s">
        <v>7829</v>
      </c>
      <c r="T1932" t="s">
        <v>7744</v>
      </c>
    </row>
    <row r="1933" spans="1:20" x14ac:dyDescent="0.25">
      <c r="A1933" t="s">
        <v>2715</v>
      </c>
      <c r="B1933" s="2">
        <v>42701</v>
      </c>
      <c r="C1933" s="2">
        <v>42703</v>
      </c>
      <c r="D1933" t="s">
        <v>11</v>
      </c>
      <c r="E1933" t="s">
        <v>479</v>
      </c>
      <c r="F1933" t="s">
        <v>2716</v>
      </c>
      <c r="G1933" s="1">
        <v>271992</v>
      </c>
      <c r="H1933">
        <v>1</v>
      </c>
      <c r="I1933">
        <v>2</v>
      </c>
      <c r="J1933" s="1">
        <v>237993</v>
      </c>
      <c r="K1933" t="s">
        <v>9139</v>
      </c>
      <c r="L1933" t="s">
        <v>9140</v>
      </c>
      <c r="M1933" t="s">
        <v>10312</v>
      </c>
      <c r="N1933" t="s">
        <v>8536</v>
      </c>
      <c r="O1933" t="s">
        <v>8615</v>
      </c>
      <c r="P1933" t="s">
        <v>8581</v>
      </c>
      <c r="Q1933">
        <v>85254</v>
      </c>
      <c r="R1933" t="s">
        <v>8542</v>
      </c>
      <c r="S1933" t="s">
        <v>7851</v>
      </c>
      <c r="T1933" t="s">
        <v>7736</v>
      </c>
    </row>
    <row r="1934" spans="1:20" x14ac:dyDescent="0.25">
      <c r="A1934" t="s">
        <v>2717</v>
      </c>
      <c r="B1934" s="2">
        <v>42953</v>
      </c>
      <c r="C1934" s="2">
        <v>42957</v>
      </c>
      <c r="D1934" t="s">
        <v>11</v>
      </c>
      <c r="E1934" t="s">
        <v>1216</v>
      </c>
      <c r="F1934" t="s">
        <v>2718</v>
      </c>
      <c r="G1934" s="1">
        <v>14574</v>
      </c>
      <c r="H1934">
        <v>3</v>
      </c>
      <c r="I1934">
        <v>0</v>
      </c>
      <c r="J1934" s="1">
        <v>233184</v>
      </c>
      <c r="K1934" t="s">
        <v>9123</v>
      </c>
      <c r="L1934" t="s">
        <v>9124</v>
      </c>
      <c r="M1934" t="s">
        <v>10313</v>
      </c>
      <c r="N1934" t="s">
        <v>8536</v>
      </c>
      <c r="O1934" t="s">
        <v>8821</v>
      </c>
      <c r="P1934" t="s">
        <v>8623</v>
      </c>
      <c r="Q1934">
        <v>70506</v>
      </c>
      <c r="R1934" t="s">
        <v>8539</v>
      </c>
      <c r="S1934" t="s">
        <v>8015</v>
      </c>
      <c r="T1934" t="s">
        <v>7736</v>
      </c>
    </row>
    <row r="1935" spans="1:20" x14ac:dyDescent="0.25">
      <c r="A1935" t="s">
        <v>2717</v>
      </c>
      <c r="B1935" s="2">
        <v>42953</v>
      </c>
      <c r="C1935" s="2">
        <v>42957</v>
      </c>
      <c r="D1935" t="s">
        <v>11</v>
      </c>
      <c r="E1935" t="s">
        <v>1216</v>
      </c>
      <c r="F1935" t="s">
        <v>113</v>
      </c>
      <c r="G1935" s="1">
        <v>154</v>
      </c>
      <c r="H1935">
        <v>5</v>
      </c>
      <c r="I1935">
        <v>0</v>
      </c>
      <c r="J1935" s="1">
        <v>7392</v>
      </c>
      <c r="K1935" t="s">
        <v>9123</v>
      </c>
      <c r="L1935" t="s">
        <v>9135</v>
      </c>
      <c r="M1935" t="s">
        <v>9189</v>
      </c>
      <c r="N1935" t="s">
        <v>8536</v>
      </c>
      <c r="O1935" t="s">
        <v>8821</v>
      </c>
      <c r="P1935" t="s">
        <v>8623</v>
      </c>
      <c r="Q1935">
        <v>70506</v>
      </c>
      <c r="R1935" t="s">
        <v>8539</v>
      </c>
      <c r="S1935" t="s">
        <v>8015</v>
      </c>
      <c r="T1935" t="s">
        <v>7736</v>
      </c>
    </row>
    <row r="1936" spans="1:20" x14ac:dyDescent="0.25">
      <c r="A1936" t="s">
        <v>2719</v>
      </c>
      <c r="B1936" s="2">
        <v>43066</v>
      </c>
      <c r="C1936" s="2">
        <v>43072</v>
      </c>
      <c r="D1936" t="s">
        <v>19</v>
      </c>
      <c r="E1936" t="s">
        <v>1569</v>
      </c>
      <c r="F1936" t="s">
        <v>2617</v>
      </c>
      <c r="G1936" s="1">
        <v>24455</v>
      </c>
      <c r="H1936">
        <v>5</v>
      </c>
      <c r="I1936">
        <v>0</v>
      </c>
      <c r="J1936" s="1">
        <v>1149385</v>
      </c>
      <c r="K1936" t="s">
        <v>9128</v>
      </c>
      <c r="L1936" t="s">
        <v>9148</v>
      </c>
      <c r="M1936" t="s">
        <v>10279</v>
      </c>
      <c r="N1936" t="s">
        <v>8536</v>
      </c>
      <c r="O1936" t="s">
        <v>8556</v>
      </c>
      <c r="P1936" t="s">
        <v>8541</v>
      </c>
      <c r="Q1936">
        <v>94109</v>
      </c>
      <c r="R1936" t="s">
        <v>8542</v>
      </c>
      <c r="S1936" t="s">
        <v>8090</v>
      </c>
      <c r="T1936" t="s">
        <v>7738</v>
      </c>
    </row>
    <row r="1937" spans="1:20" x14ac:dyDescent="0.25">
      <c r="A1937" t="s">
        <v>2719</v>
      </c>
      <c r="B1937" s="2">
        <v>43066</v>
      </c>
      <c r="C1937" s="2">
        <v>43072</v>
      </c>
      <c r="D1937" t="s">
        <v>19</v>
      </c>
      <c r="E1937" t="s">
        <v>1569</v>
      </c>
      <c r="F1937" t="s">
        <v>2720</v>
      </c>
      <c r="G1937" s="1">
        <v>16616</v>
      </c>
      <c r="H1937">
        <v>8</v>
      </c>
      <c r="I1937">
        <v>0</v>
      </c>
      <c r="J1937" s="1">
        <v>598176</v>
      </c>
      <c r="K1937" t="s">
        <v>9139</v>
      </c>
      <c r="L1937" t="s">
        <v>9162</v>
      </c>
      <c r="M1937" t="s">
        <v>10314</v>
      </c>
      <c r="N1937" t="s">
        <v>8536</v>
      </c>
      <c r="O1937" t="s">
        <v>8556</v>
      </c>
      <c r="P1937" t="s">
        <v>8541</v>
      </c>
      <c r="Q1937">
        <v>94109</v>
      </c>
      <c r="R1937" t="s">
        <v>8542</v>
      </c>
      <c r="S1937" t="s">
        <v>8090</v>
      </c>
      <c r="T1937" t="s">
        <v>7738</v>
      </c>
    </row>
    <row r="1938" spans="1:20" x14ac:dyDescent="0.25">
      <c r="A1938" t="s">
        <v>2721</v>
      </c>
      <c r="B1938" s="2">
        <v>42149</v>
      </c>
      <c r="C1938" s="2">
        <v>42151</v>
      </c>
      <c r="D1938" t="s">
        <v>11</v>
      </c>
      <c r="E1938" t="s">
        <v>2196</v>
      </c>
      <c r="F1938" t="s">
        <v>1863</v>
      </c>
      <c r="G1938" s="1">
        <v>1473</v>
      </c>
      <c r="H1938">
        <v>3</v>
      </c>
      <c r="I1938">
        <v>0</v>
      </c>
      <c r="J1938" s="1">
        <v>48609</v>
      </c>
      <c r="K1938" t="s">
        <v>9123</v>
      </c>
      <c r="L1938" t="s">
        <v>9135</v>
      </c>
      <c r="M1938" t="s">
        <v>10005</v>
      </c>
      <c r="N1938" t="s">
        <v>8536</v>
      </c>
      <c r="O1938" t="s">
        <v>8556</v>
      </c>
      <c r="P1938" t="s">
        <v>8541</v>
      </c>
      <c r="Q1938">
        <v>94109</v>
      </c>
      <c r="R1938" t="s">
        <v>8542</v>
      </c>
      <c r="S1938" t="s">
        <v>8210</v>
      </c>
      <c r="T1938" t="s">
        <v>7744</v>
      </c>
    </row>
    <row r="1939" spans="1:20" x14ac:dyDescent="0.25">
      <c r="A1939" t="s">
        <v>2722</v>
      </c>
      <c r="B1939" s="2">
        <v>42559</v>
      </c>
      <c r="C1939" s="2">
        <v>42563</v>
      </c>
      <c r="D1939" t="s">
        <v>19</v>
      </c>
      <c r="E1939" t="s">
        <v>2723</v>
      </c>
      <c r="F1939" t="s">
        <v>2724</v>
      </c>
      <c r="G1939" s="1">
        <v>19968</v>
      </c>
      <c r="H1939">
        <v>2</v>
      </c>
      <c r="I1939">
        <v>7</v>
      </c>
      <c r="J1939" s="1">
        <v>-13312</v>
      </c>
      <c r="K1939" t="s">
        <v>9128</v>
      </c>
      <c r="L1939" t="s">
        <v>9142</v>
      </c>
      <c r="M1939" t="s">
        <v>10315</v>
      </c>
      <c r="N1939" t="s">
        <v>8536</v>
      </c>
      <c r="O1939" t="s">
        <v>8848</v>
      </c>
      <c r="P1939" t="s">
        <v>8598</v>
      </c>
      <c r="Q1939">
        <v>80020</v>
      </c>
      <c r="R1939" t="s">
        <v>8542</v>
      </c>
      <c r="S1939" t="s">
        <v>8293</v>
      </c>
      <c r="T1939" t="s">
        <v>7736</v>
      </c>
    </row>
    <row r="1940" spans="1:20" x14ac:dyDescent="0.25">
      <c r="A1940" t="s">
        <v>2722</v>
      </c>
      <c r="B1940" s="2">
        <v>42559</v>
      </c>
      <c r="C1940" s="2">
        <v>42563</v>
      </c>
      <c r="D1940" t="s">
        <v>19</v>
      </c>
      <c r="E1940" t="s">
        <v>2723</v>
      </c>
      <c r="F1940" t="s">
        <v>2725</v>
      </c>
      <c r="G1940" s="1">
        <v>33488</v>
      </c>
      <c r="H1940">
        <v>7</v>
      </c>
      <c r="I1940">
        <v>2</v>
      </c>
      <c r="J1940" s="1">
        <v>-12558</v>
      </c>
      <c r="K1940" t="s">
        <v>9128</v>
      </c>
      <c r="L1940" t="s">
        <v>9133</v>
      </c>
      <c r="M1940" t="s">
        <v>10316</v>
      </c>
      <c r="N1940" t="s">
        <v>8536</v>
      </c>
      <c r="O1940" t="s">
        <v>8848</v>
      </c>
      <c r="P1940" t="s">
        <v>8598</v>
      </c>
      <c r="Q1940">
        <v>80020</v>
      </c>
      <c r="R1940" t="s">
        <v>8542</v>
      </c>
      <c r="S1940" t="s">
        <v>8293</v>
      </c>
      <c r="T1940" t="s">
        <v>7736</v>
      </c>
    </row>
    <row r="1941" spans="1:20" x14ac:dyDescent="0.25">
      <c r="A1941" t="s">
        <v>2722</v>
      </c>
      <c r="B1941" s="2">
        <v>42559</v>
      </c>
      <c r="C1941" s="2">
        <v>42563</v>
      </c>
      <c r="D1941" t="s">
        <v>19</v>
      </c>
      <c r="E1941" t="s">
        <v>2723</v>
      </c>
      <c r="F1941" t="s">
        <v>64</v>
      </c>
      <c r="G1941" s="1">
        <v>8736</v>
      </c>
      <c r="H1941">
        <v>4</v>
      </c>
      <c r="I1941">
        <v>7</v>
      </c>
      <c r="J1941" s="1">
        <v>-61152</v>
      </c>
      <c r="K1941" t="s">
        <v>9128</v>
      </c>
      <c r="L1941" t="s">
        <v>9142</v>
      </c>
      <c r="M1941" t="s">
        <v>9161</v>
      </c>
      <c r="N1941" t="s">
        <v>8536</v>
      </c>
      <c r="O1941" t="s">
        <v>8848</v>
      </c>
      <c r="P1941" t="s">
        <v>8598</v>
      </c>
      <c r="Q1941">
        <v>80020</v>
      </c>
      <c r="R1941" t="s">
        <v>8542</v>
      </c>
      <c r="S1941" t="s">
        <v>8293</v>
      </c>
      <c r="T1941" t="s">
        <v>7736</v>
      </c>
    </row>
    <row r="1942" spans="1:20" x14ac:dyDescent="0.25">
      <c r="A1942" t="s">
        <v>2722</v>
      </c>
      <c r="B1942" s="2">
        <v>42559</v>
      </c>
      <c r="C1942" s="2">
        <v>42563</v>
      </c>
      <c r="D1942" t="s">
        <v>19</v>
      </c>
      <c r="E1942" t="s">
        <v>2723</v>
      </c>
      <c r="F1942" t="s">
        <v>331</v>
      </c>
      <c r="G1942" s="1">
        <v>66288</v>
      </c>
      <c r="H1942">
        <v>3</v>
      </c>
      <c r="I1942">
        <v>2</v>
      </c>
      <c r="J1942" s="1">
        <v>74574</v>
      </c>
      <c r="K1942" t="s">
        <v>9123</v>
      </c>
      <c r="L1942" t="s">
        <v>9126</v>
      </c>
      <c r="M1942" t="s">
        <v>9299</v>
      </c>
      <c r="N1942" t="s">
        <v>8536</v>
      </c>
      <c r="O1942" t="s">
        <v>8848</v>
      </c>
      <c r="P1942" t="s">
        <v>8598</v>
      </c>
      <c r="Q1942">
        <v>80020</v>
      </c>
      <c r="R1942" t="s">
        <v>8542</v>
      </c>
      <c r="S1942" t="s">
        <v>8293</v>
      </c>
      <c r="T1942" t="s">
        <v>7736</v>
      </c>
    </row>
    <row r="1943" spans="1:20" x14ac:dyDescent="0.25">
      <c r="A1943" t="s">
        <v>2726</v>
      </c>
      <c r="B1943" s="2">
        <v>42976</v>
      </c>
      <c r="C1943" s="2">
        <v>42979</v>
      </c>
      <c r="D1943" t="s">
        <v>79</v>
      </c>
      <c r="E1943" t="s">
        <v>2018</v>
      </c>
      <c r="F1943" t="s">
        <v>417</v>
      </c>
      <c r="G1943" s="1">
        <v>4736</v>
      </c>
      <c r="H1943">
        <v>4</v>
      </c>
      <c r="I1943">
        <v>2</v>
      </c>
      <c r="J1943" s="1">
        <v>1776</v>
      </c>
      <c r="K1943" t="s">
        <v>9128</v>
      </c>
      <c r="L1943" t="s">
        <v>9129</v>
      </c>
      <c r="M1943" t="s">
        <v>9340</v>
      </c>
      <c r="N1943" t="s">
        <v>8536</v>
      </c>
      <c r="O1943" t="s">
        <v>8668</v>
      </c>
      <c r="P1943" t="s">
        <v>8566</v>
      </c>
      <c r="Q1943">
        <v>62301</v>
      </c>
      <c r="R1943" t="s">
        <v>8551</v>
      </c>
      <c r="S1943" t="s">
        <v>8172</v>
      </c>
      <c r="T1943" t="s">
        <v>7738</v>
      </c>
    </row>
    <row r="1944" spans="1:20" x14ac:dyDescent="0.25">
      <c r="A1944" t="s">
        <v>2726</v>
      </c>
      <c r="B1944" s="2">
        <v>42976</v>
      </c>
      <c r="C1944" s="2">
        <v>42979</v>
      </c>
      <c r="D1944" t="s">
        <v>79</v>
      </c>
      <c r="E1944" t="s">
        <v>2018</v>
      </c>
      <c r="F1944" t="s">
        <v>911</v>
      </c>
      <c r="G1944" s="1">
        <v>2744</v>
      </c>
      <c r="H1944">
        <v>2</v>
      </c>
      <c r="I1944">
        <v>2</v>
      </c>
      <c r="J1944" s="1">
        <v>2401</v>
      </c>
      <c r="K1944" t="s">
        <v>9128</v>
      </c>
      <c r="L1944" t="s">
        <v>9133</v>
      </c>
      <c r="M1944" t="s">
        <v>9597</v>
      </c>
      <c r="N1944" t="s">
        <v>8536</v>
      </c>
      <c r="O1944" t="s">
        <v>8668</v>
      </c>
      <c r="P1944" t="s">
        <v>8566</v>
      </c>
      <c r="Q1944">
        <v>62301</v>
      </c>
      <c r="R1944" t="s">
        <v>8551</v>
      </c>
      <c r="S1944" t="s">
        <v>8172</v>
      </c>
      <c r="T1944" t="s">
        <v>7738</v>
      </c>
    </row>
    <row r="1945" spans="1:20" x14ac:dyDescent="0.25">
      <c r="A1945" t="s">
        <v>2726</v>
      </c>
      <c r="B1945" s="2">
        <v>42976</v>
      </c>
      <c r="C1945" s="2">
        <v>42979</v>
      </c>
      <c r="D1945" t="s">
        <v>79</v>
      </c>
      <c r="E1945" t="s">
        <v>2018</v>
      </c>
      <c r="F1945" t="s">
        <v>1586</v>
      </c>
      <c r="G1945" s="1">
        <v>324</v>
      </c>
      <c r="H1945">
        <v>9</v>
      </c>
      <c r="I1945">
        <v>8</v>
      </c>
      <c r="J1945" s="1">
        <v>-5184</v>
      </c>
      <c r="K1945" t="s">
        <v>9128</v>
      </c>
      <c r="L1945" t="s">
        <v>9142</v>
      </c>
      <c r="M1945" t="s">
        <v>9887</v>
      </c>
      <c r="N1945" t="s">
        <v>8536</v>
      </c>
      <c r="O1945" t="s">
        <v>8668</v>
      </c>
      <c r="P1945" t="s">
        <v>8566</v>
      </c>
      <c r="Q1945">
        <v>62301</v>
      </c>
      <c r="R1945" t="s">
        <v>8551</v>
      </c>
      <c r="S1945" t="s">
        <v>8172</v>
      </c>
      <c r="T1945" t="s">
        <v>7738</v>
      </c>
    </row>
    <row r="1946" spans="1:20" x14ac:dyDescent="0.25">
      <c r="A1946" t="s">
        <v>2727</v>
      </c>
      <c r="B1946" s="2">
        <v>42541</v>
      </c>
      <c r="C1946" s="2">
        <v>42547</v>
      </c>
      <c r="D1946" t="s">
        <v>19</v>
      </c>
      <c r="E1946" t="s">
        <v>441</v>
      </c>
      <c r="F1946" t="s">
        <v>2217</v>
      </c>
      <c r="G1946" s="1">
        <v>95968</v>
      </c>
      <c r="H1946">
        <v>4</v>
      </c>
      <c r="I1946">
        <v>2</v>
      </c>
      <c r="J1946" s="1">
        <v>263912</v>
      </c>
      <c r="K1946" t="s">
        <v>9139</v>
      </c>
      <c r="L1946" t="s">
        <v>9162</v>
      </c>
      <c r="M1946" t="s">
        <v>10141</v>
      </c>
      <c r="N1946" t="s">
        <v>8536</v>
      </c>
      <c r="O1946" t="s">
        <v>8819</v>
      </c>
      <c r="P1946" t="s">
        <v>8550</v>
      </c>
      <c r="Q1946">
        <v>75007</v>
      </c>
      <c r="R1946" t="s">
        <v>8551</v>
      </c>
      <c r="S1946" t="s">
        <v>7843</v>
      </c>
      <c r="T1946" t="s">
        <v>7738</v>
      </c>
    </row>
    <row r="1947" spans="1:20" x14ac:dyDescent="0.25">
      <c r="A1947" t="s">
        <v>2727</v>
      </c>
      <c r="B1947" s="2">
        <v>42541</v>
      </c>
      <c r="C1947" s="2">
        <v>42547</v>
      </c>
      <c r="D1947" t="s">
        <v>19</v>
      </c>
      <c r="E1947" t="s">
        <v>441</v>
      </c>
      <c r="F1947" t="s">
        <v>2583</v>
      </c>
      <c r="G1947" s="1">
        <v>10368</v>
      </c>
      <c r="H1947">
        <v>2</v>
      </c>
      <c r="I1947">
        <v>2</v>
      </c>
      <c r="J1947" s="1">
        <v>36288</v>
      </c>
      <c r="K1947" t="s">
        <v>9128</v>
      </c>
      <c r="L1947" t="s">
        <v>9148</v>
      </c>
      <c r="M1947" t="s">
        <v>10266</v>
      </c>
      <c r="N1947" t="s">
        <v>8536</v>
      </c>
      <c r="O1947" t="s">
        <v>8819</v>
      </c>
      <c r="P1947" t="s">
        <v>8550</v>
      </c>
      <c r="Q1947">
        <v>75007</v>
      </c>
      <c r="R1947" t="s">
        <v>8551</v>
      </c>
      <c r="S1947" t="s">
        <v>7843</v>
      </c>
      <c r="T1947" t="s">
        <v>7738</v>
      </c>
    </row>
    <row r="1948" spans="1:20" x14ac:dyDescent="0.25">
      <c r="A1948" t="s">
        <v>2728</v>
      </c>
      <c r="B1948" s="2">
        <v>42980</v>
      </c>
      <c r="C1948" s="2">
        <v>42984</v>
      </c>
      <c r="D1948" t="s">
        <v>19</v>
      </c>
      <c r="E1948" t="s">
        <v>2729</v>
      </c>
      <c r="F1948" t="s">
        <v>666</v>
      </c>
      <c r="G1948" s="1">
        <v>231</v>
      </c>
      <c r="H1948">
        <v>2</v>
      </c>
      <c r="I1948">
        <v>0</v>
      </c>
      <c r="J1948" s="1">
        <v>6468</v>
      </c>
      <c r="K1948" t="s">
        <v>9128</v>
      </c>
      <c r="L1948" t="s">
        <v>9137</v>
      </c>
      <c r="M1948" t="s">
        <v>9474</v>
      </c>
      <c r="N1948" t="s">
        <v>8536</v>
      </c>
      <c r="O1948" t="s">
        <v>8576</v>
      </c>
      <c r="P1948" t="s">
        <v>8577</v>
      </c>
      <c r="Q1948">
        <v>10009</v>
      </c>
      <c r="R1948" t="s">
        <v>8561</v>
      </c>
      <c r="S1948" t="s">
        <v>8294</v>
      </c>
      <c r="T1948" t="s">
        <v>7738</v>
      </c>
    </row>
    <row r="1949" spans="1:20" x14ac:dyDescent="0.25">
      <c r="A1949" t="s">
        <v>2728</v>
      </c>
      <c r="B1949" s="2">
        <v>42980</v>
      </c>
      <c r="C1949" s="2">
        <v>42984</v>
      </c>
      <c r="D1949" t="s">
        <v>19</v>
      </c>
      <c r="E1949" t="s">
        <v>2729</v>
      </c>
      <c r="F1949" t="s">
        <v>2566</v>
      </c>
      <c r="G1949" s="1">
        <v>1154</v>
      </c>
      <c r="H1949">
        <v>2</v>
      </c>
      <c r="I1949">
        <v>0</v>
      </c>
      <c r="J1949" s="1">
        <v>3462</v>
      </c>
      <c r="K1949" t="s">
        <v>9123</v>
      </c>
      <c r="L1949" t="s">
        <v>9135</v>
      </c>
      <c r="M1949" t="s">
        <v>10258</v>
      </c>
      <c r="N1949" t="s">
        <v>8536</v>
      </c>
      <c r="O1949" t="s">
        <v>8576</v>
      </c>
      <c r="P1949" t="s">
        <v>8577</v>
      </c>
      <c r="Q1949">
        <v>10009</v>
      </c>
      <c r="R1949" t="s">
        <v>8561</v>
      </c>
      <c r="S1949" t="s">
        <v>8294</v>
      </c>
      <c r="T1949" t="s">
        <v>7738</v>
      </c>
    </row>
    <row r="1950" spans="1:20" x14ac:dyDescent="0.25">
      <c r="A1950" t="s">
        <v>2728</v>
      </c>
      <c r="B1950" s="2">
        <v>42980</v>
      </c>
      <c r="C1950" s="2">
        <v>42984</v>
      </c>
      <c r="D1950" t="s">
        <v>19</v>
      </c>
      <c r="E1950" t="s">
        <v>2729</v>
      </c>
      <c r="F1950" t="s">
        <v>823</v>
      </c>
      <c r="G1950" s="1">
        <v>254526</v>
      </c>
      <c r="H1950">
        <v>1</v>
      </c>
      <c r="I1950">
        <v>4</v>
      </c>
      <c r="J1950" s="1">
        <v>-933262</v>
      </c>
      <c r="K1950" t="s">
        <v>9123</v>
      </c>
      <c r="L1950" t="s">
        <v>9131</v>
      </c>
      <c r="M1950" t="s">
        <v>9552</v>
      </c>
      <c r="N1950" t="s">
        <v>8536</v>
      </c>
      <c r="O1950" t="s">
        <v>8576</v>
      </c>
      <c r="P1950" t="s">
        <v>8577</v>
      </c>
      <c r="Q1950">
        <v>10009</v>
      </c>
      <c r="R1950" t="s">
        <v>8561</v>
      </c>
      <c r="S1950" t="s">
        <v>8294</v>
      </c>
      <c r="T1950" t="s">
        <v>7738</v>
      </c>
    </row>
    <row r="1951" spans="1:20" x14ac:dyDescent="0.25">
      <c r="A1951" t="s">
        <v>2728</v>
      </c>
      <c r="B1951" s="2">
        <v>42980</v>
      </c>
      <c r="C1951" s="2">
        <v>42984</v>
      </c>
      <c r="D1951" t="s">
        <v>19</v>
      </c>
      <c r="E1951" t="s">
        <v>2729</v>
      </c>
      <c r="F1951" t="s">
        <v>203</v>
      </c>
      <c r="G1951" s="1">
        <v>1298</v>
      </c>
      <c r="H1951">
        <v>1</v>
      </c>
      <c r="I1951">
        <v>0</v>
      </c>
      <c r="J1951" s="1">
        <v>37642</v>
      </c>
      <c r="K1951" t="s">
        <v>9128</v>
      </c>
      <c r="L1951" t="s">
        <v>9144</v>
      </c>
      <c r="M1951" t="s">
        <v>9235</v>
      </c>
      <c r="N1951" t="s">
        <v>8536</v>
      </c>
      <c r="O1951" t="s">
        <v>8576</v>
      </c>
      <c r="P1951" t="s">
        <v>8577</v>
      </c>
      <c r="Q1951">
        <v>10009</v>
      </c>
      <c r="R1951" t="s">
        <v>8561</v>
      </c>
      <c r="S1951" t="s">
        <v>8294</v>
      </c>
      <c r="T1951" t="s">
        <v>7738</v>
      </c>
    </row>
    <row r="1952" spans="1:20" x14ac:dyDescent="0.25">
      <c r="A1952" t="s">
        <v>2728</v>
      </c>
      <c r="B1952" s="2">
        <v>42980</v>
      </c>
      <c r="C1952" s="2">
        <v>42984</v>
      </c>
      <c r="D1952" t="s">
        <v>19</v>
      </c>
      <c r="E1952" t="s">
        <v>2729</v>
      </c>
      <c r="F1952" t="s">
        <v>1970</v>
      </c>
      <c r="G1952" s="1">
        <v>26432</v>
      </c>
      <c r="H1952">
        <v>8</v>
      </c>
      <c r="I1952">
        <v>2</v>
      </c>
      <c r="J1952" s="1">
        <v>89208</v>
      </c>
      <c r="K1952" t="s">
        <v>9128</v>
      </c>
      <c r="L1952" t="s">
        <v>9142</v>
      </c>
      <c r="M1952" t="s">
        <v>10053</v>
      </c>
      <c r="N1952" t="s">
        <v>8536</v>
      </c>
      <c r="O1952" t="s">
        <v>8576</v>
      </c>
      <c r="P1952" t="s">
        <v>8577</v>
      </c>
      <c r="Q1952">
        <v>10009</v>
      </c>
      <c r="R1952" t="s">
        <v>8561</v>
      </c>
      <c r="S1952" t="s">
        <v>8294</v>
      </c>
      <c r="T1952" t="s">
        <v>7738</v>
      </c>
    </row>
    <row r="1953" spans="1:20" x14ac:dyDescent="0.25">
      <c r="A1953" t="s">
        <v>2728</v>
      </c>
      <c r="B1953" s="2">
        <v>42980</v>
      </c>
      <c r="C1953" s="2">
        <v>42984</v>
      </c>
      <c r="D1953" t="s">
        <v>19</v>
      </c>
      <c r="E1953" t="s">
        <v>2729</v>
      </c>
      <c r="F1953" t="s">
        <v>1660</v>
      </c>
      <c r="G1953" s="1">
        <v>19797</v>
      </c>
      <c r="H1953">
        <v>3</v>
      </c>
      <c r="I1953">
        <v>0</v>
      </c>
      <c r="J1953" s="1">
        <v>574113</v>
      </c>
      <c r="K1953" t="s">
        <v>9139</v>
      </c>
      <c r="L1953" t="s">
        <v>9140</v>
      </c>
      <c r="M1953" t="s">
        <v>9917</v>
      </c>
      <c r="N1953" t="s">
        <v>8536</v>
      </c>
      <c r="O1953" t="s">
        <v>8576</v>
      </c>
      <c r="P1953" t="s">
        <v>8577</v>
      </c>
      <c r="Q1953">
        <v>10009</v>
      </c>
      <c r="R1953" t="s">
        <v>8561</v>
      </c>
      <c r="S1953" t="s">
        <v>8294</v>
      </c>
      <c r="T1953" t="s">
        <v>7738</v>
      </c>
    </row>
    <row r="1954" spans="1:20" x14ac:dyDescent="0.25">
      <c r="A1954" t="s">
        <v>2728</v>
      </c>
      <c r="B1954" s="2">
        <v>42980</v>
      </c>
      <c r="C1954" s="2">
        <v>42984</v>
      </c>
      <c r="D1954" t="s">
        <v>19</v>
      </c>
      <c r="E1954" t="s">
        <v>2729</v>
      </c>
      <c r="F1954" t="s">
        <v>2307</v>
      </c>
      <c r="G1954" s="1">
        <v>189</v>
      </c>
      <c r="H1954">
        <v>6</v>
      </c>
      <c r="I1954">
        <v>0</v>
      </c>
      <c r="J1954" s="1">
        <v>9072</v>
      </c>
      <c r="K1954" t="s">
        <v>9128</v>
      </c>
      <c r="L1954" t="s">
        <v>9129</v>
      </c>
      <c r="M1954" t="s">
        <v>10165</v>
      </c>
      <c r="N1954" t="s">
        <v>8536</v>
      </c>
      <c r="O1954" t="s">
        <v>8576</v>
      </c>
      <c r="P1954" t="s">
        <v>8577</v>
      </c>
      <c r="Q1954">
        <v>10009</v>
      </c>
      <c r="R1954" t="s">
        <v>8561</v>
      </c>
      <c r="S1954" t="s">
        <v>8294</v>
      </c>
      <c r="T1954" t="s">
        <v>7738</v>
      </c>
    </row>
    <row r="1955" spans="1:20" x14ac:dyDescent="0.25">
      <c r="A1955" t="s">
        <v>2728</v>
      </c>
      <c r="B1955" s="2">
        <v>42980</v>
      </c>
      <c r="C1955" s="2">
        <v>42984</v>
      </c>
      <c r="D1955" t="s">
        <v>19</v>
      </c>
      <c r="E1955" t="s">
        <v>2729</v>
      </c>
      <c r="F1955" t="s">
        <v>927</v>
      </c>
      <c r="G1955" s="1">
        <v>128241</v>
      </c>
      <c r="H1955">
        <v>5</v>
      </c>
      <c r="I1955">
        <v>1</v>
      </c>
      <c r="J1955" s="1">
        <v>213735</v>
      </c>
      <c r="K1955" t="s">
        <v>9123</v>
      </c>
      <c r="L1955" t="s">
        <v>9126</v>
      </c>
      <c r="M1955" t="s">
        <v>9603</v>
      </c>
      <c r="N1955" t="s">
        <v>8536</v>
      </c>
      <c r="O1955" t="s">
        <v>8576</v>
      </c>
      <c r="P1955" t="s">
        <v>8577</v>
      </c>
      <c r="Q1955">
        <v>10009</v>
      </c>
      <c r="R1955" t="s">
        <v>8561</v>
      </c>
      <c r="S1955" t="s">
        <v>8294</v>
      </c>
      <c r="T1955" t="s">
        <v>7738</v>
      </c>
    </row>
    <row r="1956" spans="1:20" x14ac:dyDescent="0.25">
      <c r="A1956" t="s">
        <v>2728</v>
      </c>
      <c r="B1956" s="2">
        <v>42980</v>
      </c>
      <c r="C1956" s="2">
        <v>42984</v>
      </c>
      <c r="D1956" t="s">
        <v>19</v>
      </c>
      <c r="E1956" t="s">
        <v>2729</v>
      </c>
      <c r="F1956" t="s">
        <v>2730</v>
      </c>
      <c r="G1956" s="1">
        <v>492</v>
      </c>
      <c r="H1956">
        <v>3</v>
      </c>
      <c r="I1956">
        <v>0</v>
      </c>
      <c r="J1956" s="1">
        <v>2214</v>
      </c>
      <c r="K1956" t="s">
        <v>9128</v>
      </c>
      <c r="L1956" t="s">
        <v>9137</v>
      </c>
      <c r="M1956" t="s">
        <v>10317</v>
      </c>
      <c r="N1956" t="s">
        <v>8536</v>
      </c>
      <c r="O1956" t="s">
        <v>8576</v>
      </c>
      <c r="P1956" t="s">
        <v>8577</v>
      </c>
      <c r="Q1956">
        <v>10009</v>
      </c>
      <c r="R1956" t="s">
        <v>8561</v>
      </c>
      <c r="S1956" t="s">
        <v>8294</v>
      </c>
      <c r="T1956" t="s">
        <v>7738</v>
      </c>
    </row>
    <row r="1957" spans="1:20" x14ac:dyDescent="0.25">
      <c r="A1957" t="s">
        <v>2728</v>
      </c>
      <c r="B1957" s="2">
        <v>42980</v>
      </c>
      <c r="C1957" s="2">
        <v>42984</v>
      </c>
      <c r="D1957" t="s">
        <v>19</v>
      </c>
      <c r="E1957" t="s">
        <v>2729</v>
      </c>
      <c r="F1957" t="s">
        <v>2731</v>
      </c>
      <c r="G1957" s="1">
        <v>2380</v>
      </c>
      <c r="H1957">
        <v>2</v>
      </c>
      <c r="I1957">
        <v>0</v>
      </c>
      <c r="J1957" s="1">
        <v>3808</v>
      </c>
      <c r="K1957" t="s">
        <v>9139</v>
      </c>
      <c r="L1957" t="s">
        <v>9162</v>
      </c>
      <c r="M1957" t="s">
        <v>10318</v>
      </c>
      <c r="N1957" t="s">
        <v>8536</v>
      </c>
      <c r="O1957" t="s">
        <v>8576</v>
      </c>
      <c r="P1957" t="s">
        <v>8577</v>
      </c>
      <c r="Q1957">
        <v>10009</v>
      </c>
      <c r="R1957" t="s">
        <v>8561</v>
      </c>
      <c r="S1957" t="s">
        <v>8294</v>
      </c>
      <c r="T1957" t="s">
        <v>7738</v>
      </c>
    </row>
    <row r="1958" spans="1:20" x14ac:dyDescent="0.25">
      <c r="A1958" t="s">
        <v>2728</v>
      </c>
      <c r="B1958" s="2">
        <v>42980</v>
      </c>
      <c r="C1958" s="2">
        <v>42984</v>
      </c>
      <c r="D1958" t="s">
        <v>19</v>
      </c>
      <c r="E1958" t="s">
        <v>2729</v>
      </c>
      <c r="F1958" t="s">
        <v>420</v>
      </c>
      <c r="G1958" s="1">
        <v>16797</v>
      </c>
      <c r="H1958">
        <v>3</v>
      </c>
      <c r="I1958">
        <v>0</v>
      </c>
      <c r="J1958" s="1">
        <v>403128</v>
      </c>
      <c r="K1958" t="s">
        <v>9139</v>
      </c>
      <c r="L1958" t="s">
        <v>9162</v>
      </c>
      <c r="M1958" t="s">
        <v>9343</v>
      </c>
      <c r="N1958" t="s">
        <v>8536</v>
      </c>
      <c r="O1958" t="s">
        <v>8576</v>
      </c>
      <c r="P1958" t="s">
        <v>8577</v>
      </c>
      <c r="Q1958">
        <v>10009</v>
      </c>
      <c r="R1958" t="s">
        <v>8561</v>
      </c>
      <c r="S1958" t="s">
        <v>8294</v>
      </c>
      <c r="T1958" t="s">
        <v>7738</v>
      </c>
    </row>
    <row r="1959" spans="1:20" x14ac:dyDescent="0.25">
      <c r="A1959" t="s">
        <v>2728</v>
      </c>
      <c r="B1959" s="2">
        <v>42980</v>
      </c>
      <c r="C1959" s="2">
        <v>42984</v>
      </c>
      <c r="D1959" t="s">
        <v>19</v>
      </c>
      <c r="E1959" t="s">
        <v>2729</v>
      </c>
      <c r="F1959" t="s">
        <v>2510</v>
      </c>
      <c r="G1959" s="1">
        <v>1712</v>
      </c>
      <c r="H1959">
        <v>4</v>
      </c>
      <c r="I1959">
        <v>0</v>
      </c>
      <c r="J1959" s="1">
        <v>7704</v>
      </c>
      <c r="K1959" t="s">
        <v>9128</v>
      </c>
      <c r="L1959" t="s">
        <v>9148</v>
      </c>
      <c r="M1959" t="s">
        <v>10238</v>
      </c>
      <c r="N1959" t="s">
        <v>8536</v>
      </c>
      <c r="O1959" t="s">
        <v>8576</v>
      </c>
      <c r="P1959" t="s">
        <v>8577</v>
      </c>
      <c r="Q1959">
        <v>10009</v>
      </c>
      <c r="R1959" t="s">
        <v>8561</v>
      </c>
      <c r="S1959" t="s">
        <v>8294</v>
      </c>
      <c r="T1959" t="s">
        <v>7738</v>
      </c>
    </row>
    <row r="1960" spans="1:20" x14ac:dyDescent="0.25">
      <c r="A1960" t="s">
        <v>2732</v>
      </c>
      <c r="B1960" s="2">
        <v>42988</v>
      </c>
      <c r="C1960" s="2">
        <v>42993</v>
      </c>
      <c r="D1960" t="s">
        <v>11</v>
      </c>
      <c r="E1960" t="s">
        <v>1589</v>
      </c>
      <c r="F1960" t="s">
        <v>1722</v>
      </c>
      <c r="G1960" s="1">
        <v>162</v>
      </c>
      <c r="H1960">
        <v>3</v>
      </c>
      <c r="I1960">
        <v>0</v>
      </c>
      <c r="J1960" s="1">
        <v>7776</v>
      </c>
      <c r="K1960" t="s">
        <v>9128</v>
      </c>
      <c r="L1960" t="s">
        <v>9142</v>
      </c>
      <c r="M1960" t="s">
        <v>9941</v>
      </c>
      <c r="N1960" t="s">
        <v>8536</v>
      </c>
      <c r="O1960" t="s">
        <v>8582</v>
      </c>
      <c r="P1960" t="s">
        <v>8611</v>
      </c>
      <c r="Q1960">
        <v>65807</v>
      </c>
      <c r="R1960" t="s">
        <v>8551</v>
      </c>
      <c r="S1960" t="s">
        <v>8093</v>
      </c>
      <c r="T1960" t="s">
        <v>7736</v>
      </c>
    </row>
    <row r="1961" spans="1:20" x14ac:dyDescent="0.25">
      <c r="A1961" t="s">
        <v>2732</v>
      </c>
      <c r="B1961" s="2">
        <v>42988</v>
      </c>
      <c r="C1961" s="2">
        <v>42993</v>
      </c>
      <c r="D1961" t="s">
        <v>11</v>
      </c>
      <c r="E1961" t="s">
        <v>1589</v>
      </c>
      <c r="F1961" t="s">
        <v>2733</v>
      </c>
      <c r="G1961" s="1">
        <v>3399</v>
      </c>
      <c r="H1961">
        <v>3</v>
      </c>
      <c r="I1961">
        <v>0</v>
      </c>
      <c r="J1961" s="1">
        <v>146157</v>
      </c>
      <c r="K1961" t="s">
        <v>9128</v>
      </c>
      <c r="L1961" t="s">
        <v>9144</v>
      </c>
      <c r="M1961" t="s">
        <v>10319</v>
      </c>
      <c r="N1961" t="s">
        <v>8536</v>
      </c>
      <c r="O1961" t="s">
        <v>8582</v>
      </c>
      <c r="P1961" t="s">
        <v>8611</v>
      </c>
      <c r="Q1961">
        <v>65807</v>
      </c>
      <c r="R1961" t="s">
        <v>8551</v>
      </c>
      <c r="S1961" t="s">
        <v>8093</v>
      </c>
      <c r="T1961" t="s">
        <v>7736</v>
      </c>
    </row>
    <row r="1962" spans="1:20" x14ac:dyDescent="0.25">
      <c r="A1962" t="s">
        <v>2732</v>
      </c>
      <c r="B1962" s="2">
        <v>42988</v>
      </c>
      <c r="C1962" s="2">
        <v>42993</v>
      </c>
      <c r="D1962" t="s">
        <v>11</v>
      </c>
      <c r="E1962" t="s">
        <v>1589</v>
      </c>
      <c r="F1962" t="s">
        <v>2425</v>
      </c>
      <c r="G1962" s="1">
        <v>29685</v>
      </c>
      <c r="H1962">
        <v>5</v>
      </c>
      <c r="I1962">
        <v>0</v>
      </c>
      <c r="J1962" s="1">
        <v>53433</v>
      </c>
      <c r="K1962" t="s">
        <v>9139</v>
      </c>
      <c r="L1962" t="s">
        <v>9162</v>
      </c>
      <c r="M1962" t="s">
        <v>10212</v>
      </c>
      <c r="N1962" t="s">
        <v>8536</v>
      </c>
      <c r="O1962" t="s">
        <v>8582</v>
      </c>
      <c r="P1962" t="s">
        <v>8611</v>
      </c>
      <c r="Q1962">
        <v>65807</v>
      </c>
      <c r="R1962" t="s">
        <v>8551</v>
      </c>
      <c r="S1962" t="s">
        <v>8093</v>
      </c>
      <c r="T1962" t="s">
        <v>7736</v>
      </c>
    </row>
    <row r="1963" spans="1:20" x14ac:dyDescent="0.25">
      <c r="A1963" t="s">
        <v>2732</v>
      </c>
      <c r="B1963" s="2">
        <v>42988</v>
      </c>
      <c r="C1963" s="2">
        <v>42993</v>
      </c>
      <c r="D1963" t="s">
        <v>11</v>
      </c>
      <c r="E1963" t="s">
        <v>1589</v>
      </c>
      <c r="F1963" t="s">
        <v>2734</v>
      </c>
      <c r="G1963" s="1">
        <v>1128</v>
      </c>
      <c r="H1963">
        <v>6</v>
      </c>
      <c r="I1963">
        <v>0</v>
      </c>
      <c r="J1963" s="1">
        <v>6768</v>
      </c>
      <c r="K1963" t="s">
        <v>9139</v>
      </c>
      <c r="L1963" t="s">
        <v>9162</v>
      </c>
      <c r="M1963" t="s">
        <v>10320</v>
      </c>
      <c r="N1963" t="s">
        <v>8536</v>
      </c>
      <c r="O1963" t="s">
        <v>8582</v>
      </c>
      <c r="P1963" t="s">
        <v>8611</v>
      </c>
      <c r="Q1963">
        <v>65807</v>
      </c>
      <c r="R1963" t="s">
        <v>8551</v>
      </c>
      <c r="S1963" t="s">
        <v>8093</v>
      </c>
      <c r="T1963" t="s">
        <v>7736</v>
      </c>
    </row>
    <row r="1964" spans="1:20" x14ac:dyDescent="0.25">
      <c r="A1964" t="s">
        <v>2732</v>
      </c>
      <c r="B1964" s="2">
        <v>42988</v>
      </c>
      <c r="C1964" s="2">
        <v>42993</v>
      </c>
      <c r="D1964" t="s">
        <v>11</v>
      </c>
      <c r="E1964" t="s">
        <v>1589</v>
      </c>
      <c r="F1964" t="s">
        <v>2735</v>
      </c>
      <c r="G1964" s="1">
        <v>1371</v>
      </c>
      <c r="H1964">
        <v>3</v>
      </c>
      <c r="I1964">
        <v>0</v>
      </c>
      <c r="J1964" s="1">
        <v>65808</v>
      </c>
      <c r="K1964" t="s">
        <v>9128</v>
      </c>
      <c r="L1964" t="s">
        <v>9142</v>
      </c>
      <c r="M1964" t="s">
        <v>10321</v>
      </c>
      <c r="N1964" t="s">
        <v>8536</v>
      </c>
      <c r="O1964" t="s">
        <v>8582</v>
      </c>
      <c r="P1964" t="s">
        <v>8611</v>
      </c>
      <c r="Q1964">
        <v>65807</v>
      </c>
      <c r="R1964" t="s">
        <v>8551</v>
      </c>
      <c r="S1964" t="s">
        <v>8093</v>
      </c>
      <c r="T1964" t="s">
        <v>7736</v>
      </c>
    </row>
    <row r="1965" spans="1:20" x14ac:dyDescent="0.25">
      <c r="A1965" t="s">
        <v>2732</v>
      </c>
      <c r="B1965" s="2">
        <v>42988</v>
      </c>
      <c r="C1965" s="2">
        <v>42993</v>
      </c>
      <c r="D1965" t="s">
        <v>11</v>
      </c>
      <c r="E1965" t="s">
        <v>1589</v>
      </c>
      <c r="F1965" t="s">
        <v>2258</v>
      </c>
      <c r="G1965" s="1">
        <v>249</v>
      </c>
      <c r="H1965">
        <v>5</v>
      </c>
      <c r="I1965">
        <v>0</v>
      </c>
      <c r="J1965" s="1">
        <v>11703</v>
      </c>
      <c r="K1965" t="s">
        <v>9128</v>
      </c>
      <c r="L1965" t="s">
        <v>9148</v>
      </c>
      <c r="M1965" t="s">
        <v>10150</v>
      </c>
      <c r="N1965" t="s">
        <v>8536</v>
      </c>
      <c r="O1965" t="s">
        <v>8582</v>
      </c>
      <c r="P1965" t="s">
        <v>8611</v>
      </c>
      <c r="Q1965">
        <v>65807</v>
      </c>
      <c r="R1965" t="s">
        <v>8551</v>
      </c>
      <c r="S1965" t="s">
        <v>8093</v>
      </c>
      <c r="T1965" t="s">
        <v>7736</v>
      </c>
    </row>
    <row r="1966" spans="1:20" x14ac:dyDescent="0.25">
      <c r="A1966" t="s">
        <v>2732</v>
      </c>
      <c r="B1966" s="2">
        <v>42988</v>
      </c>
      <c r="C1966" s="2">
        <v>42993</v>
      </c>
      <c r="D1966" t="s">
        <v>11</v>
      </c>
      <c r="E1966" t="s">
        <v>1589</v>
      </c>
      <c r="F1966" t="s">
        <v>1288</v>
      </c>
      <c r="G1966" s="1">
        <v>28629</v>
      </c>
      <c r="H1966">
        <v>3</v>
      </c>
      <c r="I1966">
        <v>0</v>
      </c>
      <c r="J1966" s="1">
        <v>171774</v>
      </c>
      <c r="K1966" t="s">
        <v>9128</v>
      </c>
      <c r="L1966" t="s">
        <v>9133</v>
      </c>
      <c r="M1966" t="s">
        <v>9759</v>
      </c>
      <c r="N1966" t="s">
        <v>8536</v>
      </c>
      <c r="O1966" t="s">
        <v>8582</v>
      </c>
      <c r="P1966" t="s">
        <v>8611</v>
      </c>
      <c r="Q1966">
        <v>65807</v>
      </c>
      <c r="R1966" t="s">
        <v>8551</v>
      </c>
      <c r="S1966" t="s">
        <v>8093</v>
      </c>
      <c r="T1966" t="s">
        <v>7736</v>
      </c>
    </row>
    <row r="1967" spans="1:20" x14ac:dyDescent="0.25">
      <c r="A1967" t="s">
        <v>2732</v>
      </c>
      <c r="B1967" s="2">
        <v>42988</v>
      </c>
      <c r="C1967" s="2">
        <v>42993</v>
      </c>
      <c r="D1967" t="s">
        <v>11</v>
      </c>
      <c r="E1967" t="s">
        <v>1589</v>
      </c>
      <c r="F1967" t="s">
        <v>2736</v>
      </c>
      <c r="G1967" s="1">
        <v>2418</v>
      </c>
      <c r="H1967">
        <v>2</v>
      </c>
      <c r="I1967">
        <v>0</v>
      </c>
      <c r="J1967" s="1">
        <v>7254</v>
      </c>
      <c r="K1967" t="s">
        <v>9128</v>
      </c>
      <c r="L1967" t="s">
        <v>9144</v>
      </c>
      <c r="M1967" t="s">
        <v>10322</v>
      </c>
      <c r="N1967" t="s">
        <v>8536</v>
      </c>
      <c r="O1967" t="s">
        <v>8582</v>
      </c>
      <c r="P1967" t="s">
        <v>8611</v>
      </c>
      <c r="Q1967">
        <v>65807</v>
      </c>
      <c r="R1967" t="s">
        <v>8551</v>
      </c>
      <c r="S1967" t="s">
        <v>8093</v>
      </c>
      <c r="T1967" t="s">
        <v>7736</v>
      </c>
    </row>
    <row r="1968" spans="1:20" x14ac:dyDescent="0.25">
      <c r="A1968" t="s">
        <v>2737</v>
      </c>
      <c r="B1968" s="2">
        <v>43090</v>
      </c>
      <c r="C1968" s="2">
        <v>43097</v>
      </c>
      <c r="D1968" t="s">
        <v>19</v>
      </c>
      <c r="E1968" t="s">
        <v>915</v>
      </c>
      <c r="F1968" t="s">
        <v>1094</v>
      </c>
      <c r="G1968" s="1">
        <v>28197</v>
      </c>
      <c r="H1968">
        <v>3</v>
      </c>
      <c r="I1968">
        <v>0</v>
      </c>
      <c r="J1968" s="1">
        <v>789516</v>
      </c>
      <c r="K1968" t="s">
        <v>9139</v>
      </c>
      <c r="L1968" t="s">
        <v>9140</v>
      </c>
      <c r="M1968" t="s">
        <v>9678</v>
      </c>
      <c r="N1968" t="s">
        <v>8536</v>
      </c>
      <c r="O1968" t="s">
        <v>8849</v>
      </c>
      <c r="P1968" t="s">
        <v>8630</v>
      </c>
      <c r="Q1968">
        <v>7501</v>
      </c>
      <c r="R1968" t="s">
        <v>8561</v>
      </c>
      <c r="S1968" t="s">
        <v>7941</v>
      </c>
      <c r="T1968" t="s">
        <v>7736</v>
      </c>
    </row>
    <row r="1969" spans="1:20" x14ac:dyDescent="0.25">
      <c r="A1969" t="s">
        <v>2737</v>
      </c>
      <c r="B1969" s="2">
        <v>43090</v>
      </c>
      <c r="C1969" s="2">
        <v>43097</v>
      </c>
      <c r="D1969" t="s">
        <v>19</v>
      </c>
      <c r="E1969" t="s">
        <v>915</v>
      </c>
      <c r="F1969" t="s">
        <v>2738</v>
      </c>
      <c r="G1969" s="1">
        <v>695</v>
      </c>
      <c r="H1969">
        <v>5</v>
      </c>
      <c r="I1969">
        <v>0</v>
      </c>
      <c r="J1969" s="1">
        <v>20155</v>
      </c>
      <c r="K1969" t="s">
        <v>9128</v>
      </c>
      <c r="L1969" t="s">
        <v>9273</v>
      </c>
      <c r="M1969" t="s">
        <v>10323</v>
      </c>
      <c r="N1969" t="s">
        <v>8536</v>
      </c>
      <c r="O1969" t="s">
        <v>8849</v>
      </c>
      <c r="P1969" t="s">
        <v>8630</v>
      </c>
      <c r="Q1969">
        <v>7501</v>
      </c>
      <c r="R1969" t="s">
        <v>8561</v>
      </c>
      <c r="S1969" t="s">
        <v>7941</v>
      </c>
      <c r="T1969" t="s">
        <v>7736</v>
      </c>
    </row>
    <row r="1970" spans="1:20" x14ac:dyDescent="0.25">
      <c r="A1970" t="s">
        <v>2737</v>
      </c>
      <c r="B1970" s="2">
        <v>43090</v>
      </c>
      <c r="C1970" s="2">
        <v>43097</v>
      </c>
      <c r="D1970" t="s">
        <v>19</v>
      </c>
      <c r="E1970" t="s">
        <v>915</v>
      </c>
      <c r="F1970" t="s">
        <v>338</v>
      </c>
      <c r="G1970" s="1">
        <v>16644</v>
      </c>
      <c r="H1970">
        <v>3</v>
      </c>
      <c r="I1970">
        <v>0</v>
      </c>
      <c r="J1970" s="1">
        <v>798912</v>
      </c>
      <c r="K1970" t="s">
        <v>9128</v>
      </c>
      <c r="L1970" t="s">
        <v>9148</v>
      </c>
      <c r="M1970" t="s">
        <v>9304</v>
      </c>
      <c r="N1970" t="s">
        <v>8536</v>
      </c>
      <c r="O1970" t="s">
        <v>8849</v>
      </c>
      <c r="P1970" t="s">
        <v>8630</v>
      </c>
      <c r="Q1970">
        <v>7501</v>
      </c>
      <c r="R1970" t="s">
        <v>8561</v>
      </c>
      <c r="S1970" t="s">
        <v>7941</v>
      </c>
      <c r="T1970" t="s">
        <v>7736</v>
      </c>
    </row>
    <row r="1971" spans="1:20" x14ac:dyDescent="0.25">
      <c r="A1971" t="s">
        <v>2739</v>
      </c>
      <c r="B1971" s="2">
        <v>43001</v>
      </c>
      <c r="C1971" s="2">
        <v>43007</v>
      </c>
      <c r="D1971" t="s">
        <v>19</v>
      </c>
      <c r="E1971" t="s">
        <v>972</v>
      </c>
      <c r="F1971" t="s">
        <v>356</v>
      </c>
      <c r="G1971" s="1">
        <v>29196</v>
      </c>
      <c r="H1971">
        <v>4</v>
      </c>
      <c r="I1971">
        <v>0</v>
      </c>
      <c r="J1971" s="1">
        <v>102186</v>
      </c>
      <c r="K1971" t="s">
        <v>9139</v>
      </c>
      <c r="L1971" t="s">
        <v>9162</v>
      </c>
      <c r="M1971" t="s">
        <v>9313</v>
      </c>
      <c r="N1971" t="s">
        <v>8536</v>
      </c>
      <c r="O1971" t="s">
        <v>8833</v>
      </c>
      <c r="P1971" t="s">
        <v>8618</v>
      </c>
      <c r="Q1971">
        <v>74133</v>
      </c>
      <c r="R1971" t="s">
        <v>8551</v>
      </c>
      <c r="S1971" t="s">
        <v>7955</v>
      </c>
      <c r="T1971" t="s">
        <v>7736</v>
      </c>
    </row>
    <row r="1972" spans="1:20" x14ac:dyDescent="0.25">
      <c r="A1972" t="s">
        <v>2740</v>
      </c>
      <c r="B1972" s="2">
        <v>42861</v>
      </c>
      <c r="C1972" s="2">
        <v>42866</v>
      </c>
      <c r="D1972" t="s">
        <v>19</v>
      </c>
      <c r="E1972" t="s">
        <v>2522</v>
      </c>
      <c r="F1972" t="s">
        <v>2532</v>
      </c>
      <c r="G1972" s="1">
        <v>6408</v>
      </c>
      <c r="H1972">
        <v>3</v>
      </c>
      <c r="I1972">
        <v>2</v>
      </c>
      <c r="J1972" s="1">
        <v>6408</v>
      </c>
      <c r="K1972" t="s">
        <v>9128</v>
      </c>
      <c r="L1972" t="s">
        <v>9137</v>
      </c>
      <c r="M1972" t="s">
        <v>10247</v>
      </c>
      <c r="N1972" t="s">
        <v>8536</v>
      </c>
      <c r="O1972" t="s">
        <v>8579</v>
      </c>
      <c r="P1972" t="s">
        <v>8566</v>
      </c>
      <c r="Q1972">
        <v>60623</v>
      </c>
      <c r="R1972" t="s">
        <v>8551</v>
      </c>
      <c r="S1972" t="s">
        <v>8267</v>
      </c>
      <c r="T1972" t="s">
        <v>7744</v>
      </c>
    </row>
    <row r="1973" spans="1:20" x14ac:dyDescent="0.25">
      <c r="A1973" t="s">
        <v>2740</v>
      </c>
      <c r="B1973" s="2">
        <v>42861</v>
      </c>
      <c r="C1973" s="2">
        <v>42866</v>
      </c>
      <c r="D1973" t="s">
        <v>19</v>
      </c>
      <c r="E1973" t="s">
        <v>2522</v>
      </c>
      <c r="F1973" t="s">
        <v>356</v>
      </c>
      <c r="G1973" s="1">
        <v>408744</v>
      </c>
      <c r="H1973">
        <v>7</v>
      </c>
      <c r="I1973">
        <v>2</v>
      </c>
      <c r="J1973" s="1">
        <v>766395</v>
      </c>
      <c r="K1973" t="s">
        <v>9139</v>
      </c>
      <c r="L1973" t="s">
        <v>9162</v>
      </c>
      <c r="M1973" t="s">
        <v>9313</v>
      </c>
      <c r="N1973" t="s">
        <v>8536</v>
      </c>
      <c r="O1973" t="s">
        <v>8579</v>
      </c>
      <c r="P1973" t="s">
        <v>8566</v>
      </c>
      <c r="Q1973">
        <v>60623</v>
      </c>
      <c r="R1973" t="s">
        <v>8551</v>
      </c>
      <c r="S1973" t="s">
        <v>8267</v>
      </c>
      <c r="T1973" t="s">
        <v>7744</v>
      </c>
    </row>
    <row r="1974" spans="1:20" x14ac:dyDescent="0.25">
      <c r="A1974" t="s">
        <v>2741</v>
      </c>
      <c r="B1974" s="2">
        <v>41987</v>
      </c>
      <c r="C1974" s="2">
        <v>41992</v>
      </c>
      <c r="D1974" t="s">
        <v>19</v>
      </c>
      <c r="E1974" t="s">
        <v>2742</v>
      </c>
      <c r="F1974" t="s">
        <v>2743</v>
      </c>
      <c r="G1974" s="1">
        <v>5104</v>
      </c>
      <c r="H1974">
        <v>4</v>
      </c>
      <c r="I1974">
        <v>8</v>
      </c>
      <c r="J1974" s="1">
        <v>-86768</v>
      </c>
      <c r="K1974" t="s">
        <v>9128</v>
      </c>
      <c r="L1974" t="s">
        <v>9142</v>
      </c>
      <c r="M1974" t="s">
        <v>10324</v>
      </c>
      <c r="N1974" t="s">
        <v>8536</v>
      </c>
      <c r="O1974" t="s">
        <v>8579</v>
      </c>
      <c r="P1974" t="s">
        <v>8566</v>
      </c>
      <c r="Q1974">
        <v>60610</v>
      </c>
      <c r="R1974" t="s">
        <v>8551</v>
      </c>
      <c r="S1974" t="s">
        <v>8295</v>
      </c>
      <c r="T1974" t="s">
        <v>7736</v>
      </c>
    </row>
    <row r="1975" spans="1:20" x14ac:dyDescent="0.25">
      <c r="A1975" t="s">
        <v>2741</v>
      </c>
      <c r="B1975" s="2">
        <v>41987</v>
      </c>
      <c r="C1975" s="2">
        <v>41992</v>
      </c>
      <c r="D1975" t="s">
        <v>19</v>
      </c>
      <c r="E1975" t="s">
        <v>2742</v>
      </c>
      <c r="F1975" t="s">
        <v>1709</v>
      </c>
      <c r="G1975" s="1">
        <v>2896</v>
      </c>
      <c r="H1975">
        <v>2</v>
      </c>
      <c r="I1975">
        <v>2</v>
      </c>
      <c r="J1975" s="1">
        <v>4706</v>
      </c>
      <c r="K1975" t="s">
        <v>9128</v>
      </c>
      <c r="L1975" t="s">
        <v>9191</v>
      </c>
      <c r="M1975" t="s">
        <v>9939</v>
      </c>
      <c r="N1975" t="s">
        <v>8536</v>
      </c>
      <c r="O1975" t="s">
        <v>8579</v>
      </c>
      <c r="P1975" t="s">
        <v>8566</v>
      </c>
      <c r="Q1975">
        <v>60610</v>
      </c>
      <c r="R1975" t="s">
        <v>8551</v>
      </c>
      <c r="S1975" t="s">
        <v>8295</v>
      </c>
      <c r="T1975" t="s">
        <v>7736</v>
      </c>
    </row>
    <row r="1976" spans="1:20" x14ac:dyDescent="0.25">
      <c r="A1976" t="s">
        <v>2741</v>
      </c>
      <c r="B1976" s="2">
        <v>41987</v>
      </c>
      <c r="C1976" s="2">
        <v>41992</v>
      </c>
      <c r="D1976" t="s">
        <v>19</v>
      </c>
      <c r="E1976" t="s">
        <v>2742</v>
      </c>
      <c r="F1976" t="s">
        <v>2744</v>
      </c>
      <c r="G1976" s="1">
        <v>35016</v>
      </c>
      <c r="H1976">
        <v>3</v>
      </c>
      <c r="I1976">
        <v>2</v>
      </c>
      <c r="J1976" s="1">
        <v>-21885</v>
      </c>
      <c r="K1976" t="s">
        <v>9139</v>
      </c>
      <c r="L1976" t="s">
        <v>9162</v>
      </c>
      <c r="M1976" t="s">
        <v>10325</v>
      </c>
      <c r="N1976" t="s">
        <v>8536</v>
      </c>
      <c r="O1976" t="s">
        <v>8579</v>
      </c>
      <c r="P1976" t="s">
        <v>8566</v>
      </c>
      <c r="Q1976">
        <v>60610</v>
      </c>
      <c r="R1976" t="s">
        <v>8551</v>
      </c>
      <c r="S1976" t="s">
        <v>8295</v>
      </c>
      <c r="T1976" t="s">
        <v>7736</v>
      </c>
    </row>
    <row r="1977" spans="1:20" x14ac:dyDescent="0.25">
      <c r="A1977" t="s">
        <v>2745</v>
      </c>
      <c r="B1977" s="2">
        <v>41930</v>
      </c>
      <c r="C1977" s="2">
        <v>41932</v>
      </c>
      <c r="D1977" t="s">
        <v>11</v>
      </c>
      <c r="E1977" t="s">
        <v>557</v>
      </c>
      <c r="F1977" t="s">
        <v>411</v>
      </c>
      <c r="G1977" s="1">
        <v>27597</v>
      </c>
      <c r="H1977">
        <v>3</v>
      </c>
      <c r="I1977">
        <v>0</v>
      </c>
      <c r="J1977" s="1">
        <v>110388</v>
      </c>
      <c r="K1977" t="s">
        <v>9128</v>
      </c>
      <c r="L1977" t="s">
        <v>9133</v>
      </c>
      <c r="M1977" t="s">
        <v>9338</v>
      </c>
      <c r="N1977" t="s">
        <v>8536</v>
      </c>
      <c r="O1977" t="s">
        <v>8701</v>
      </c>
      <c r="P1977" t="s">
        <v>8588</v>
      </c>
      <c r="Q1977">
        <v>36116</v>
      </c>
      <c r="R1977" t="s">
        <v>8539</v>
      </c>
      <c r="S1977" t="s">
        <v>7865</v>
      </c>
      <c r="T1977" t="s">
        <v>7738</v>
      </c>
    </row>
    <row r="1978" spans="1:20" x14ac:dyDescent="0.25">
      <c r="A1978" t="s">
        <v>2745</v>
      </c>
      <c r="B1978" s="2">
        <v>41930</v>
      </c>
      <c r="C1978" s="2">
        <v>41932</v>
      </c>
      <c r="D1978" t="s">
        <v>11</v>
      </c>
      <c r="E1978" t="s">
        <v>557</v>
      </c>
      <c r="F1978" t="s">
        <v>2746</v>
      </c>
      <c r="G1978" s="1">
        <v>139495</v>
      </c>
      <c r="H1978">
        <v>5</v>
      </c>
      <c r="I1978">
        <v>0</v>
      </c>
      <c r="J1978" s="1">
        <v>362687</v>
      </c>
      <c r="K1978" t="s">
        <v>9139</v>
      </c>
      <c r="L1978" t="s">
        <v>9140</v>
      </c>
      <c r="M1978" t="s">
        <v>10326</v>
      </c>
      <c r="N1978" t="s">
        <v>8536</v>
      </c>
      <c r="O1978" t="s">
        <v>8701</v>
      </c>
      <c r="P1978" t="s">
        <v>8588</v>
      </c>
      <c r="Q1978">
        <v>36116</v>
      </c>
      <c r="R1978" t="s">
        <v>8539</v>
      </c>
      <c r="S1978" t="s">
        <v>7865</v>
      </c>
      <c r="T1978" t="s">
        <v>7738</v>
      </c>
    </row>
    <row r="1979" spans="1:20" x14ac:dyDescent="0.25">
      <c r="A1979" t="s">
        <v>2745</v>
      </c>
      <c r="B1979" s="2">
        <v>41930</v>
      </c>
      <c r="C1979" s="2">
        <v>41932</v>
      </c>
      <c r="D1979" t="s">
        <v>11</v>
      </c>
      <c r="E1979" t="s">
        <v>557</v>
      </c>
      <c r="F1979" t="s">
        <v>2747</v>
      </c>
      <c r="G1979" s="1">
        <v>54588</v>
      </c>
      <c r="H1979">
        <v>6</v>
      </c>
      <c r="I1979">
        <v>0</v>
      </c>
      <c r="J1979" s="1">
        <v>709644</v>
      </c>
      <c r="K1979" t="s">
        <v>9123</v>
      </c>
      <c r="L1979" t="s">
        <v>9126</v>
      </c>
      <c r="M1979" t="s">
        <v>10327</v>
      </c>
      <c r="N1979" t="s">
        <v>8536</v>
      </c>
      <c r="O1979" t="s">
        <v>8701</v>
      </c>
      <c r="P1979" t="s">
        <v>8588</v>
      </c>
      <c r="Q1979">
        <v>36116</v>
      </c>
      <c r="R1979" t="s">
        <v>8539</v>
      </c>
      <c r="S1979" t="s">
        <v>7865</v>
      </c>
      <c r="T1979" t="s">
        <v>7738</v>
      </c>
    </row>
    <row r="1980" spans="1:20" x14ac:dyDescent="0.25">
      <c r="A1980" t="s">
        <v>2748</v>
      </c>
      <c r="B1980" s="2">
        <v>42132</v>
      </c>
      <c r="C1980" s="2">
        <v>42136</v>
      </c>
      <c r="D1980" t="s">
        <v>19</v>
      </c>
      <c r="E1980" t="s">
        <v>943</v>
      </c>
      <c r="F1980" t="s">
        <v>2749</v>
      </c>
      <c r="G1980" s="1">
        <v>5248</v>
      </c>
      <c r="H1980">
        <v>2</v>
      </c>
      <c r="I1980">
        <v>2</v>
      </c>
      <c r="J1980" s="1">
        <v>5904</v>
      </c>
      <c r="K1980" t="s">
        <v>9128</v>
      </c>
      <c r="L1980" t="s">
        <v>9137</v>
      </c>
      <c r="M1980" t="s">
        <v>10328</v>
      </c>
      <c r="N1980" t="s">
        <v>8536</v>
      </c>
      <c r="O1980" t="s">
        <v>8706</v>
      </c>
      <c r="P1980" t="s">
        <v>8595</v>
      </c>
      <c r="Q1980">
        <v>97301</v>
      </c>
      <c r="R1980" t="s">
        <v>8542</v>
      </c>
      <c r="S1980" t="s">
        <v>7949</v>
      </c>
      <c r="T1980" t="s">
        <v>7736</v>
      </c>
    </row>
    <row r="1981" spans="1:20" x14ac:dyDescent="0.25">
      <c r="A1981" t="s">
        <v>2750</v>
      </c>
      <c r="B1981" s="2">
        <v>42474</v>
      </c>
      <c r="C1981" s="2">
        <v>42474</v>
      </c>
      <c r="D1981" t="s">
        <v>654</v>
      </c>
      <c r="E1981" t="s">
        <v>2063</v>
      </c>
      <c r="F1981" t="s">
        <v>571</v>
      </c>
      <c r="G1981" s="1">
        <v>933536</v>
      </c>
      <c r="H1981">
        <v>4</v>
      </c>
      <c r="I1981">
        <v>2</v>
      </c>
      <c r="J1981" s="1">
        <v>1050228</v>
      </c>
      <c r="K1981" t="s">
        <v>9123</v>
      </c>
      <c r="L1981" t="s">
        <v>9126</v>
      </c>
      <c r="M1981" t="s">
        <v>9425</v>
      </c>
      <c r="N1981" t="s">
        <v>8536</v>
      </c>
      <c r="O1981" t="s">
        <v>8801</v>
      </c>
      <c r="P1981" t="s">
        <v>8581</v>
      </c>
      <c r="Q1981">
        <v>85301</v>
      </c>
      <c r="R1981" t="s">
        <v>8542</v>
      </c>
      <c r="S1981" t="s">
        <v>8184</v>
      </c>
      <c r="T1981" t="s">
        <v>7736</v>
      </c>
    </row>
    <row r="1982" spans="1:20" x14ac:dyDescent="0.25">
      <c r="A1982" t="s">
        <v>2750</v>
      </c>
      <c r="B1982" s="2">
        <v>42474</v>
      </c>
      <c r="C1982" s="2">
        <v>42474</v>
      </c>
      <c r="D1982" t="s">
        <v>654</v>
      </c>
      <c r="E1982" t="s">
        <v>2063</v>
      </c>
      <c r="F1982" t="s">
        <v>472</v>
      </c>
      <c r="G1982" s="1">
        <v>42976</v>
      </c>
      <c r="H1982">
        <v>4</v>
      </c>
      <c r="I1982">
        <v>2</v>
      </c>
      <c r="J1982" s="1">
        <v>42976</v>
      </c>
      <c r="K1982" t="s">
        <v>9128</v>
      </c>
      <c r="L1982" t="s">
        <v>9133</v>
      </c>
      <c r="M1982" t="s">
        <v>9372</v>
      </c>
      <c r="N1982" t="s">
        <v>8536</v>
      </c>
      <c r="O1982" t="s">
        <v>8801</v>
      </c>
      <c r="P1982" t="s">
        <v>8581</v>
      </c>
      <c r="Q1982">
        <v>85301</v>
      </c>
      <c r="R1982" t="s">
        <v>8542</v>
      </c>
      <c r="S1982" t="s">
        <v>8184</v>
      </c>
      <c r="T1982" t="s">
        <v>7736</v>
      </c>
    </row>
    <row r="1983" spans="1:20" x14ac:dyDescent="0.25">
      <c r="A1983" t="s">
        <v>2751</v>
      </c>
      <c r="B1983" s="2">
        <v>42352</v>
      </c>
      <c r="C1983" s="2">
        <v>42354</v>
      </c>
      <c r="D1983" t="s">
        <v>11</v>
      </c>
      <c r="E1983" t="s">
        <v>669</v>
      </c>
      <c r="F1983" t="s">
        <v>1287</v>
      </c>
      <c r="G1983" s="1">
        <v>376</v>
      </c>
      <c r="H1983">
        <v>2</v>
      </c>
      <c r="I1983">
        <v>0</v>
      </c>
      <c r="J1983" s="1">
        <v>18048</v>
      </c>
      <c r="K1983" t="s">
        <v>9128</v>
      </c>
      <c r="L1983" t="s">
        <v>9142</v>
      </c>
      <c r="M1983" t="s">
        <v>9758</v>
      </c>
      <c r="N1983" t="s">
        <v>8536</v>
      </c>
      <c r="O1983" t="s">
        <v>8603</v>
      </c>
      <c r="P1983" t="s">
        <v>8664</v>
      </c>
      <c r="Q1983">
        <v>31907</v>
      </c>
      <c r="R1983" t="s">
        <v>8539</v>
      </c>
      <c r="S1983" t="s">
        <v>7890</v>
      </c>
      <c r="T1983" t="s">
        <v>7738</v>
      </c>
    </row>
    <row r="1984" spans="1:20" x14ac:dyDescent="0.25">
      <c r="A1984" t="s">
        <v>2752</v>
      </c>
      <c r="B1984" s="2">
        <v>41976</v>
      </c>
      <c r="C1984" s="2">
        <v>41982</v>
      </c>
      <c r="D1984" t="s">
        <v>19</v>
      </c>
      <c r="E1984" t="s">
        <v>695</v>
      </c>
      <c r="F1984" t="s">
        <v>2753</v>
      </c>
      <c r="G1984" s="1">
        <v>47996</v>
      </c>
      <c r="H1984">
        <v>4</v>
      </c>
      <c r="I1984">
        <v>0</v>
      </c>
      <c r="J1984" s="1">
        <v>1343888</v>
      </c>
      <c r="K1984" t="s">
        <v>9139</v>
      </c>
      <c r="L1984" t="s">
        <v>9140</v>
      </c>
      <c r="M1984" t="s">
        <v>10329</v>
      </c>
      <c r="N1984" t="s">
        <v>8536</v>
      </c>
      <c r="O1984" t="s">
        <v>8850</v>
      </c>
      <c r="P1984" t="s">
        <v>8618</v>
      </c>
      <c r="Q1984">
        <v>73120</v>
      </c>
      <c r="R1984" t="s">
        <v>8551</v>
      </c>
      <c r="S1984" t="s">
        <v>7897</v>
      </c>
      <c r="T1984" t="s">
        <v>7736</v>
      </c>
    </row>
    <row r="1985" spans="1:20" x14ac:dyDescent="0.25">
      <c r="A1985" t="s">
        <v>2754</v>
      </c>
      <c r="B1985" s="2">
        <v>41968</v>
      </c>
      <c r="C1985" s="2">
        <v>41970</v>
      </c>
      <c r="D1985" t="s">
        <v>11</v>
      </c>
      <c r="E1985" t="s">
        <v>2003</v>
      </c>
      <c r="F1985" t="s">
        <v>1351</v>
      </c>
      <c r="G1985" s="1">
        <v>32088</v>
      </c>
      <c r="H1985">
        <v>6</v>
      </c>
      <c r="I1985">
        <v>0</v>
      </c>
      <c r="J1985" s="1">
        <v>930552</v>
      </c>
      <c r="K1985" t="s">
        <v>9128</v>
      </c>
      <c r="L1985" t="s">
        <v>9144</v>
      </c>
      <c r="M1985" t="s">
        <v>9788</v>
      </c>
      <c r="N1985" t="s">
        <v>8536</v>
      </c>
      <c r="O1985" t="s">
        <v>8643</v>
      </c>
      <c r="P1985" t="s">
        <v>8541</v>
      </c>
      <c r="Q1985">
        <v>94513</v>
      </c>
      <c r="R1985" t="s">
        <v>8542</v>
      </c>
      <c r="S1985" t="s">
        <v>8167</v>
      </c>
      <c r="T1985" t="s">
        <v>7738</v>
      </c>
    </row>
    <row r="1986" spans="1:20" x14ac:dyDescent="0.25">
      <c r="A1986" t="s">
        <v>2754</v>
      </c>
      <c r="B1986" s="2">
        <v>41968</v>
      </c>
      <c r="C1986" s="2">
        <v>41970</v>
      </c>
      <c r="D1986" t="s">
        <v>11</v>
      </c>
      <c r="E1986" t="s">
        <v>2003</v>
      </c>
      <c r="F1986" t="s">
        <v>1556</v>
      </c>
      <c r="G1986" s="1">
        <v>2388</v>
      </c>
      <c r="H1986">
        <v>3</v>
      </c>
      <c r="I1986">
        <v>0</v>
      </c>
      <c r="J1986" s="1">
        <v>105072</v>
      </c>
      <c r="K1986" t="s">
        <v>9123</v>
      </c>
      <c r="L1986" t="s">
        <v>9135</v>
      </c>
      <c r="M1986" t="s">
        <v>9363</v>
      </c>
      <c r="N1986" t="s">
        <v>8536</v>
      </c>
      <c r="O1986" t="s">
        <v>8643</v>
      </c>
      <c r="P1986" t="s">
        <v>8541</v>
      </c>
      <c r="Q1986">
        <v>94513</v>
      </c>
      <c r="R1986" t="s">
        <v>8542</v>
      </c>
      <c r="S1986" t="s">
        <v>8167</v>
      </c>
      <c r="T1986" t="s">
        <v>7738</v>
      </c>
    </row>
    <row r="1987" spans="1:20" x14ac:dyDescent="0.25">
      <c r="A1987" t="s">
        <v>2754</v>
      </c>
      <c r="B1987" s="2">
        <v>41968</v>
      </c>
      <c r="C1987" s="2">
        <v>41970</v>
      </c>
      <c r="D1987" t="s">
        <v>11</v>
      </c>
      <c r="E1987" t="s">
        <v>2003</v>
      </c>
      <c r="F1987" t="s">
        <v>2376</v>
      </c>
      <c r="G1987" s="1">
        <v>2676</v>
      </c>
      <c r="H1987">
        <v>4</v>
      </c>
      <c r="I1987">
        <v>0</v>
      </c>
      <c r="J1987" s="1">
        <v>123096</v>
      </c>
      <c r="K1987" t="s">
        <v>9128</v>
      </c>
      <c r="L1987" t="s">
        <v>9148</v>
      </c>
      <c r="M1987" t="s">
        <v>10193</v>
      </c>
      <c r="N1987" t="s">
        <v>8536</v>
      </c>
      <c r="O1987" t="s">
        <v>8643</v>
      </c>
      <c r="P1987" t="s">
        <v>8541</v>
      </c>
      <c r="Q1987">
        <v>94513</v>
      </c>
      <c r="R1987" t="s">
        <v>8542</v>
      </c>
      <c r="S1987" t="s">
        <v>8167</v>
      </c>
      <c r="T1987" t="s">
        <v>7738</v>
      </c>
    </row>
    <row r="1988" spans="1:20" x14ac:dyDescent="0.25">
      <c r="A1988" t="s">
        <v>2755</v>
      </c>
      <c r="B1988" s="2">
        <v>42576</v>
      </c>
      <c r="C1988" s="2">
        <v>42578</v>
      </c>
      <c r="D1988" t="s">
        <v>79</v>
      </c>
      <c r="E1988" t="s">
        <v>2756</v>
      </c>
      <c r="F1988" t="s">
        <v>613</v>
      </c>
      <c r="G1988" s="1">
        <v>1439976</v>
      </c>
      <c r="H1988">
        <v>4</v>
      </c>
      <c r="I1988">
        <v>4</v>
      </c>
      <c r="J1988" s="1">
        <v>1919968</v>
      </c>
      <c r="K1988" t="s">
        <v>9139</v>
      </c>
      <c r="L1988" t="s">
        <v>9447</v>
      </c>
      <c r="M1988" t="s">
        <v>9448</v>
      </c>
      <c r="N1988" t="s">
        <v>8536</v>
      </c>
      <c r="O1988" t="s">
        <v>8603</v>
      </c>
      <c r="P1988" t="s">
        <v>8604</v>
      </c>
      <c r="Q1988">
        <v>43229</v>
      </c>
      <c r="R1988" t="s">
        <v>8561</v>
      </c>
      <c r="S1988" t="s">
        <v>8296</v>
      </c>
      <c r="T1988" t="s">
        <v>7736</v>
      </c>
    </row>
    <row r="1989" spans="1:20" x14ac:dyDescent="0.25">
      <c r="A1989" t="s">
        <v>2757</v>
      </c>
      <c r="B1989" s="2">
        <v>42317</v>
      </c>
      <c r="C1989" s="2">
        <v>42321</v>
      </c>
      <c r="D1989" t="s">
        <v>19</v>
      </c>
      <c r="E1989" t="s">
        <v>2665</v>
      </c>
      <c r="F1989" t="s">
        <v>2758</v>
      </c>
      <c r="G1989" s="1">
        <v>1722</v>
      </c>
      <c r="H1989">
        <v>3</v>
      </c>
      <c r="I1989">
        <v>0</v>
      </c>
      <c r="J1989" s="1">
        <v>79212</v>
      </c>
      <c r="K1989" t="s">
        <v>9128</v>
      </c>
      <c r="L1989" t="s">
        <v>9142</v>
      </c>
      <c r="M1989" t="s">
        <v>10330</v>
      </c>
      <c r="N1989" t="s">
        <v>8536</v>
      </c>
      <c r="O1989" t="s">
        <v>8582</v>
      </c>
      <c r="P1989" t="s">
        <v>8611</v>
      </c>
      <c r="Q1989">
        <v>65807</v>
      </c>
      <c r="R1989" t="s">
        <v>8551</v>
      </c>
      <c r="S1989" t="s">
        <v>8286</v>
      </c>
      <c r="T1989" t="s">
        <v>7736</v>
      </c>
    </row>
    <row r="1990" spans="1:20" x14ac:dyDescent="0.25">
      <c r="A1990" t="s">
        <v>2757</v>
      </c>
      <c r="B1990" s="2">
        <v>42317</v>
      </c>
      <c r="C1990" s="2">
        <v>42321</v>
      </c>
      <c r="D1990" t="s">
        <v>19</v>
      </c>
      <c r="E1990" t="s">
        <v>2665</v>
      </c>
      <c r="F1990" t="s">
        <v>2759</v>
      </c>
      <c r="G1990" s="1">
        <v>102438</v>
      </c>
      <c r="H1990">
        <v>7</v>
      </c>
      <c r="I1990">
        <v>0</v>
      </c>
      <c r="J1990" s="1">
        <v>2151198</v>
      </c>
      <c r="K1990" t="s">
        <v>9123</v>
      </c>
      <c r="L1990" t="s">
        <v>9131</v>
      </c>
      <c r="M1990" t="s">
        <v>10331</v>
      </c>
      <c r="N1990" t="s">
        <v>8536</v>
      </c>
      <c r="O1990" t="s">
        <v>8582</v>
      </c>
      <c r="P1990" t="s">
        <v>8611</v>
      </c>
      <c r="Q1990">
        <v>65807</v>
      </c>
      <c r="R1990" t="s">
        <v>8551</v>
      </c>
      <c r="S1990" t="s">
        <v>8286</v>
      </c>
      <c r="T1990" t="s">
        <v>7736</v>
      </c>
    </row>
    <row r="1991" spans="1:20" x14ac:dyDescent="0.25">
      <c r="A1991" t="s">
        <v>2757</v>
      </c>
      <c r="B1991" s="2">
        <v>42317</v>
      </c>
      <c r="C1991" s="2">
        <v>42321</v>
      </c>
      <c r="D1991" t="s">
        <v>19</v>
      </c>
      <c r="E1991" t="s">
        <v>2665</v>
      </c>
      <c r="F1991" t="s">
        <v>2760</v>
      </c>
      <c r="G1991" s="1">
        <v>2622</v>
      </c>
      <c r="H1991">
        <v>3</v>
      </c>
      <c r="I1991">
        <v>0</v>
      </c>
      <c r="J1991" s="1">
        <v>123234</v>
      </c>
      <c r="K1991" t="s">
        <v>9128</v>
      </c>
      <c r="L1991" t="s">
        <v>9167</v>
      </c>
      <c r="M1991" t="s">
        <v>9891</v>
      </c>
      <c r="N1991" t="s">
        <v>8536</v>
      </c>
      <c r="O1991" t="s">
        <v>8582</v>
      </c>
      <c r="P1991" t="s">
        <v>8611</v>
      </c>
      <c r="Q1991">
        <v>65807</v>
      </c>
      <c r="R1991" t="s">
        <v>8551</v>
      </c>
      <c r="S1991" t="s">
        <v>8286</v>
      </c>
      <c r="T1991" t="s">
        <v>7736</v>
      </c>
    </row>
    <row r="1992" spans="1:20" x14ac:dyDescent="0.25">
      <c r="A1992" t="s">
        <v>2757</v>
      </c>
      <c r="B1992" s="2">
        <v>42317</v>
      </c>
      <c r="C1992" s="2">
        <v>42321</v>
      </c>
      <c r="D1992" t="s">
        <v>19</v>
      </c>
      <c r="E1992" t="s">
        <v>2665</v>
      </c>
      <c r="F1992" t="s">
        <v>2761</v>
      </c>
      <c r="G1992" s="1">
        <v>1734</v>
      </c>
      <c r="H1992">
        <v>3</v>
      </c>
      <c r="I1992">
        <v>0</v>
      </c>
      <c r="J1992" s="1">
        <v>84966</v>
      </c>
      <c r="K1992" t="s">
        <v>9128</v>
      </c>
      <c r="L1992" t="s">
        <v>9148</v>
      </c>
      <c r="M1992" t="s">
        <v>10332</v>
      </c>
      <c r="N1992" t="s">
        <v>8536</v>
      </c>
      <c r="O1992" t="s">
        <v>8582</v>
      </c>
      <c r="P1992" t="s">
        <v>8611</v>
      </c>
      <c r="Q1992">
        <v>65807</v>
      </c>
      <c r="R1992" t="s">
        <v>8551</v>
      </c>
      <c r="S1992" t="s">
        <v>8286</v>
      </c>
      <c r="T1992" t="s">
        <v>7736</v>
      </c>
    </row>
    <row r="1993" spans="1:20" x14ac:dyDescent="0.25">
      <c r="A1993" t="s">
        <v>2762</v>
      </c>
      <c r="B1993" s="2">
        <v>42790</v>
      </c>
      <c r="C1993" s="2">
        <v>42794</v>
      </c>
      <c r="D1993" t="s">
        <v>19</v>
      </c>
      <c r="E1993" t="s">
        <v>2756</v>
      </c>
      <c r="F1993" t="s">
        <v>1970</v>
      </c>
      <c r="G1993" s="1">
        <v>4956</v>
      </c>
      <c r="H1993">
        <v>4</v>
      </c>
      <c r="I1993">
        <v>7</v>
      </c>
      <c r="J1993" s="1">
        <v>-37996</v>
      </c>
      <c r="K1993" t="s">
        <v>9128</v>
      </c>
      <c r="L1993" t="s">
        <v>9142</v>
      </c>
      <c r="M1993" t="s">
        <v>10053</v>
      </c>
      <c r="N1993" t="s">
        <v>8536</v>
      </c>
      <c r="O1993" t="s">
        <v>8559</v>
      </c>
      <c r="P1993" t="s">
        <v>8560</v>
      </c>
      <c r="Q1993">
        <v>19134</v>
      </c>
      <c r="R1993" t="s">
        <v>8561</v>
      </c>
      <c r="S1993" t="s">
        <v>8296</v>
      </c>
      <c r="T1993" t="s">
        <v>7736</v>
      </c>
    </row>
    <row r="1994" spans="1:20" x14ac:dyDescent="0.25">
      <c r="A1994" t="s">
        <v>2763</v>
      </c>
      <c r="B1994" s="2">
        <v>42911</v>
      </c>
      <c r="C1994" s="2">
        <v>42918</v>
      </c>
      <c r="D1994" t="s">
        <v>19</v>
      </c>
      <c r="E1994" t="s">
        <v>2522</v>
      </c>
      <c r="F1994" t="s">
        <v>860</v>
      </c>
      <c r="G1994" s="1">
        <v>7104</v>
      </c>
      <c r="H1994">
        <v>6</v>
      </c>
      <c r="I1994">
        <v>2</v>
      </c>
      <c r="J1994" s="1">
        <v>2664</v>
      </c>
      <c r="K1994" t="s">
        <v>9128</v>
      </c>
      <c r="L1994" t="s">
        <v>9129</v>
      </c>
      <c r="M1994" t="s">
        <v>9570</v>
      </c>
      <c r="N1994" t="s">
        <v>8536</v>
      </c>
      <c r="O1994" t="s">
        <v>8582</v>
      </c>
      <c r="P1994" t="s">
        <v>8595</v>
      </c>
      <c r="Q1994">
        <v>97477</v>
      </c>
      <c r="R1994" t="s">
        <v>8542</v>
      </c>
      <c r="S1994" t="s">
        <v>8267</v>
      </c>
      <c r="T1994" t="s">
        <v>7744</v>
      </c>
    </row>
    <row r="1995" spans="1:20" x14ac:dyDescent="0.25">
      <c r="A1995" t="s">
        <v>2763</v>
      </c>
      <c r="B1995" s="2">
        <v>42911</v>
      </c>
      <c r="C1995" s="2">
        <v>42918</v>
      </c>
      <c r="D1995" t="s">
        <v>19</v>
      </c>
      <c r="E1995" t="s">
        <v>2522</v>
      </c>
      <c r="F1995" t="s">
        <v>2764</v>
      </c>
      <c r="G1995" s="1">
        <v>5344</v>
      </c>
      <c r="H1995">
        <v>2</v>
      </c>
      <c r="I1995">
        <v>2</v>
      </c>
      <c r="J1995" s="1">
        <v>7348</v>
      </c>
      <c r="K1995" t="s">
        <v>9128</v>
      </c>
      <c r="L1995" t="s">
        <v>9137</v>
      </c>
      <c r="M1995" t="s">
        <v>10333</v>
      </c>
      <c r="N1995" t="s">
        <v>8536</v>
      </c>
      <c r="O1995" t="s">
        <v>8582</v>
      </c>
      <c r="P1995" t="s">
        <v>8595</v>
      </c>
      <c r="Q1995">
        <v>97477</v>
      </c>
      <c r="R1995" t="s">
        <v>8542</v>
      </c>
      <c r="S1995" t="s">
        <v>8267</v>
      </c>
      <c r="T1995" t="s">
        <v>7744</v>
      </c>
    </row>
    <row r="1996" spans="1:20" x14ac:dyDescent="0.25">
      <c r="A1996" t="s">
        <v>2763</v>
      </c>
      <c r="B1996" s="2">
        <v>42911</v>
      </c>
      <c r="C1996" s="2">
        <v>42918</v>
      </c>
      <c r="D1996" t="s">
        <v>19</v>
      </c>
      <c r="E1996" t="s">
        <v>2522</v>
      </c>
      <c r="F1996" t="s">
        <v>2765</v>
      </c>
      <c r="G1996" s="1">
        <v>11304</v>
      </c>
      <c r="H1996">
        <v>3</v>
      </c>
      <c r="I1996">
        <v>2</v>
      </c>
      <c r="J1996" s="1">
        <v>-21195</v>
      </c>
      <c r="K1996" t="s">
        <v>9128</v>
      </c>
      <c r="L1996" t="s">
        <v>9191</v>
      </c>
      <c r="M1996" t="s">
        <v>10334</v>
      </c>
      <c r="N1996" t="s">
        <v>8536</v>
      </c>
      <c r="O1996" t="s">
        <v>8582</v>
      </c>
      <c r="P1996" t="s">
        <v>8595</v>
      </c>
      <c r="Q1996">
        <v>97477</v>
      </c>
      <c r="R1996" t="s">
        <v>8542</v>
      </c>
      <c r="S1996" t="s">
        <v>8267</v>
      </c>
      <c r="T1996" t="s">
        <v>7744</v>
      </c>
    </row>
    <row r="1997" spans="1:20" x14ac:dyDescent="0.25">
      <c r="A1997" t="s">
        <v>2766</v>
      </c>
      <c r="B1997" s="2">
        <v>43071</v>
      </c>
      <c r="C1997" s="2">
        <v>43073</v>
      </c>
      <c r="D1997" t="s">
        <v>11</v>
      </c>
      <c r="E1997" t="s">
        <v>2767</v>
      </c>
      <c r="F1997" t="s">
        <v>2768</v>
      </c>
      <c r="G1997" s="1">
        <v>29462</v>
      </c>
      <c r="H1997">
        <v>5</v>
      </c>
      <c r="I1997">
        <v>8</v>
      </c>
      <c r="J1997" s="1">
        <v>-766012</v>
      </c>
      <c r="K1997" t="s">
        <v>9128</v>
      </c>
      <c r="L1997" t="s">
        <v>9144</v>
      </c>
      <c r="M1997" t="s">
        <v>10335</v>
      </c>
      <c r="N1997" t="s">
        <v>8536</v>
      </c>
      <c r="O1997" t="s">
        <v>8563</v>
      </c>
      <c r="P1997" t="s">
        <v>8550</v>
      </c>
      <c r="Q1997">
        <v>77036</v>
      </c>
      <c r="R1997" t="s">
        <v>8551</v>
      </c>
      <c r="S1997" t="s">
        <v>8297</v>
      </c>
      <c r="T1997" t="s">
        <v>7736</v>
      </c>
    </row>
    <row r="1998" spans="1:20" x14ac:dyDescent="0.25">
      <c r="A1998" t="s">
        <v>2766</v>
      </c>
      <c r="B1998" s="2">
        <v>43071</v>
      </c>
      <c r="C1998" s="2">
        <v>43073</v>
      </c>
      <c r="D1998" t="s">
        <v>11</v>
      </c>
      <c r="E1998" t="s">
        <v>2767</v>
      </c>
      <c r="F1998" t="s">
        <v>995</v>
      </c>
      <c r="G1998" s="1">
        <v>8752</v>
      </c>
      <c r="H1998">
        <v>4</v>
      </c>
      <c r="I1998">
        <v>6</v>
      </c>
      <c r="J1998" s="1">
        <v>-37196</v>
      </c>
      <c r="K1998" t="s">
        <v>9123</v>
      </c>
      <c r="L1998" t="s">
        <v>9135</v>
      </c>
      <c r="M1998" t="s">
        <v>9632</v>
      </c>
      <c r="N1998" t="s">
        <v>8536</v>
      </c>
      <c r="O1998" t="s">
        <v>8563</v>
      </c>
      <c r="P1998" t="s">
        <v>8550</v>
      </c>
      <c r="Q1998">
        <v>77036</v>
      </c>
      <c r="R1998" t="s">
        <v>8551</v>
      </c>
      <c r="S1998" t="s">
        <v>8297</v>
      </c>
      <c r="T1998" t="s">
        <v>7736</v>
      </c>
    </row>
    <row r="1999" spans="1:20" x14ac:dyDescent="0.25">
      <c r="A1999" t="s">
        <v>2769</v>
      </c>
      <c r="B1999" s="2">
        <v>41676</v>
      </c>
      <c r="C1999" s="2">
        <v>41679</v>
      </c>
      <c r="D1999" t="s">
        <v>79</v>
      </c>
      <c r="E1999" t="s">
        <v>2590</v>
      </c>
      <c r="F1999" t="s">
        <v>1112</v>
      </c>
      <c r="G1999" s="1">
        <v>150</v>
      </c>
      <c r="H1999">
        <v>4</v>
      </c>
      <c r="I1999">
        <v>0</v>
      </c>
      <c r="J1999" s="1">
        <v>72</v>
      </c>
      <c r="K1999" t="s">
        <v>9128</v>
      </c>
      <c r="L1999" t="s">
        <v>9129</v>
      </c>
      <c r="M1999" t="s">
        <v>9686</v>
      </c>
      <c r="N1999" t="s">
        <v>8536</v>
      </c>
      <c r="O1999" t="s">
        <v>8851</v>
      </c>
      <c r="P1999" t="s">
        <v>8583</v>
      </c>
      <c r="Q1999">
        <v>23320</v>
      </c>
      <c r="R1999" t="s">
        <v>8539</v>
      </c>
      <c r="S1999" t="s">
        <v>8278</v>
      </c>
      <c r="T1999" t="s">
        <v>7738</v>
      </c>
    </row>
    <row r="2000" spans="1:20" x14ac:dyDescent="0.25">
      <c r="A2000" t="s">
        <v>2769</v>
      </c>
      <c r="B2000" s="2">
        <v>41676</v>
      </c>
      <c r="C2000" s="2">
        <v>41679</v>
      </c>
      <c r="D2000" t="s">
        <v>79</v>
      </c>
      <c r="E2000" t="s">
        <v>2590</v>
      </c>
      <c r="F2000" t="s">
        <v>600</v>
      </c>
      <c r="G2000" s="1">
        <v>16161</v>
      </c>
      <c r="H2000">
        <v>1</v>
      </c>
      <c r="I2000">
        <v>0</v>
      </c>
      <c r="J2000" s="1">
        <v>420186</v>
      </c>
      <c r="K2000" t="s">
        <v>9139</v>
      </c>
      <c r="L2000" t="s">
        <v>9140</v>
      </c>
      <c r="M2000" t="s">
        <v>9438</v>
      </c>
      <c r="N2000" t="s">
        <v>8536</v>
      </c>
      <c r="O2000" t="s">
        <v>8851</v>
      </c>
      <c r="P2000" t="s">
        <v>8583</v>
      </c>
      <c r="Q2000">
        <v>23320</v>
      </c>
      <c r="R2000" t="s">
        <v>8539</v>
      </c>
      <c r="S2000" t="s">
        <v>8278</v>
      </c>
      <c r="T2000" t="s">
        <v>7738</v>
      </c>
    </row>
    <row r="2001" spans="1:20" x14ac:dyDescent="0.25">
      <c r="A2001" t="s">
        <v>2769</v>
      </c>
      <c r="B2001" s="2">
        <v>41676</v>
      </c>
      <c r="C2001" s="2">
        <v>41679</v>
      </c>
      <c r="D2001" t="s">
        <v>79</v>
      </c>
      <c r="E2001" t="s">
        <v>2590</v>
      </c>
      <c r="F2001" t="s">
        <v>2540</v>
      </c>
      <c r="G2001" s="1">
        <v>14495</v>
      </c>
      <c r="H2001">
        <v>5</v>
      </c>
      <c r="I2001">
        <v>0</v>
      </c>
      <c r="J2001" s="1">
        <v>420355</v>
      </c>
      <c r="K2001" t="s">
        <v>9139</v>
      </c>
      <c r="L2001" t="s">
        <v>9140</v>
      </c>
      <c r="M2001" t="s">
        <v>10250</v>
      </c>
      <c r="N2001" t="s">
        <v>8536</v>
      </c>
      <c r="O2001" t="s">
        <v>8851</v>
      </c>
      <c r="P2001" t="s">
        <v>8583</v>
      </c>
      <c r="Q2001">
        <v>23320</v>
      </c>
      <c r="R2001" t="s">
        <v>8539</v>
      </c>
      <c r="S2001" t="s">
        <v>8278</v>
      </c>
      <c r="T2001" t="s">
        <v>7738</v>
      </c>
    </row>
    <row r="2002" spans="1:20" x14ac:dyDescent="0.25">
      <c r="A2002" t="s">
        <v>2770</v>
      </c>
      <c r="B2002" s="2">
        <v>42836</v>
      </c>
      <c r="C2002" s="2">
        <v>42843</v>
      </c>
      <c r="D2002" t="s">
        <v>19</v>
      </c>
      <c r="E2002" t="s">
        <v>2771</v>
      </c>
      <c r="F2002" t="s">
        <v>207</v>
      </c>
      <c r="G2002" s="1">
        <v>19995</v>
      </c>
      <c r="H2002">
        <v>5</v>
      </c>
      <c r="I2002">
        <v>0</v>
      </c>
      <c r="J2002" s="1">
        <v>219945</v>
      </c>
      <c r="K2002" t="s">
        <v>9139</v>
      </c>
      <c r="L2002" t="s">
        <v>9162</v>
      </c>
      <c r="M2002" t="s">
        <v>9237</v>
      </c>
      <c r="N2002" t="s">
        <v>8536</v>
      </c>
      <c r="O2002" t="s">
        <v>8612</v>
      </c>
      <c r="P2002" t="s">
        <v>8541</v>
      </c>
      <c r="Q2002">
        <v>91104</v>
      </c>
      <c r="R2002" t="s">
        <v>8542</v>
      </c>
      <c r="S2002" t="s">
        <v>8298</v>
      </c>
      <c r="T2002" t="s">
        <v>7736</v>
      </c>
    </row>
    <row r="2003" spans="1:20" x14ac:dyDescent="0.25">
      <c r="A2003" t="s">
        <v>2770</v>
      </c>
      <c r="B2003" s="2">
        <v>42836</v>
      </c>
      <c r="C2003" s="2">
        <v>42843</v>
      </c>
      <c r="D2003" t="s">
        <v>19</v>
      </c>
      <c r="E2003" t="s">
        <v>2771</v>
      </c>
      <c r="F2003" t="s">
        <v>2342</v>
      </c>
      <c r="G2003" s="1">
        <v>4186</v>
      </c>
      <c r="H2003">
        <v>7</v>
      </c>
      <c r="I2003">
        <v>0</v>
      </c>
      <c r="J2003" s="1">
        <v>142324</v>
      </c>
      <c r="K2003" t="s">
        <v>9128</v>
      </c>
      <c r="L2003" t="s">
        <v>9137</v>
      </c>
      <c r="M2003" t="s">
        <v>10177</v>
      </c>
      <c r="N2003" t="s">
        <v>8536</v>
      </c>
      <c r="O2003" t="s">
        <v>8612</v>
      </c>
      <c r="P2003" t="s">
        <v>8541</v>
      </c>
      <c r="Q2003">
        <v>91104</v>
      </c>
      <c r="R2003" t="s">
        <v>8542</v>
      </c>
      <c r="S2003" t="s">
        <v>8298</v>
      </c>
      <c r="T2003" t="s">
        <v>7736</v>
      </c>
    </row>
    <row r="2004" spans="1:20" x14ac:dyDescent="0.25">
      <c r="A2004" t="s">
        <v>2772</v>
      </c>
      <c r="B2004" s="2">
        <v>43094</v>
      </c>
      <c r="C2004" s="2">
        <v>43097</v>
      </c>
      <c r="D2004" t="s">
        <v>11</v>
      </c>
      <c r="E2004" t="s">
        <v>2508</v>
      </c>
      <c r="F2004" t="s">
        <v>1943</v>
      </c>
      <c r="G2004" s="1">
        <v>9594</v>
      </c>
      <c r="H2004">
        <v>3</v>
      </c>
      <c r="I2004">
        <v>0</v>
      </c>
      <c r="J2004" s="1">
        <v>9594</v>
      </c>
      <c r="K2004" t="s">
        <v>9128</v>
      </c>
      <c r="L2004" t="s">
        <v>9133</v>
      </c>
      <c r="M2004" t="s">
        <v>10039</v>
      </c>
      <c r="N2004" t="s">
        <v>8536</v>
      </c>
      <c r="O2004" t="s">
        <v>8679</v>
      </c>
      <c r="P2004" t="s">
        <v>8538</v>
      </c>
      <c r="Q2004">
        <v>40214</v>
      </c>
      <c r="R2004" t="s">
        <v>8539</v>
      </c>
      <c r="S2004" t="s">
        <v>8265</v>
      </c>
      <c r="T2004" t="s">
        <v>7736</v>
      </c>
    </row>
    <row r="2005" spans="1:20" x14ac:dyDescent="0.25">
      <c r="A2005" t="s">
        <v>2772</v>
      </c>
      <c r="B2005" s="2">
        <v>43094</v>
      </c>
      <c r="C2005" s="2">
        <v>43097</v>
      </c>
      <c r="D2005" t="s">
        <v>11</v>
      </c>
      <c r="E2005" t="s">
        <v>2508</v>
      </c>
      <c r="F2005" t="s">
        <v>135</v>
      </c>
      <c r="G2005" s="1">
        <v>30445</v>
      </c>
      <c r="H2005">
        <v>5</v>
      </c>
      <c r="I2005">
        <v>0</v>
      </c>
      <c r="J2005" s="1">
        <v>761125</v>
      </c>
      <c r="K2005" t="s">
        <v>9123</v>
      </c>
      <c r="L2005" t="s">
        <v>9126</v>
      </c>
      <c r="M2005" t="s">
        <v>9204</v>
      </c>
      <c r="N2005" t="s">
        <v>8536</v>
      </c>
      <c r="O2005" t="s">
        <v>8679</v>
      </c>
      <c r="P2005" t="s">
        <v>8538</v>
      </c>
      <c r="Q2005">
        <v>40214</v>
      </c>
      <c r="R2005" t="s">
        <v>8539</v>
      </c>
      <c r="S2005" t="s">
        <v>8265</v>
      </c>
      <c r="T2005" t="s">
        <v>7736</v>
      </c>
    </row>
    <row r="2006" spans="1:20" x14ac:dyDescent="0.25">
      <c r="A2006" t="s">
        <v>2773</v>
      </c>
      <c r="B2006" s="2">
        <v>42836</v>
      </c>
      <c r="C2006" s="2">
        <v>42843</v>
      </c>
      <c r="D2006" t="s">
        <v>19</v>
      </c>
      <c r="E2006" t="s">
        <v>1505</v>
      </c>
      <c r="F2006" t="s">
        <v>194</v>
      </c>
      <c r="G2006" s="1">
        <v>11364</v>
      </c>
      <c r="H2006">
        <v>3</v>
      </c>
      <c r="I2006">
        <v>8</v>
      </c>
      <c r="J2006" s="1">
        <v>-17046</v>
      </c>
      <c r="K2006" t="s">
        <v>9128</v>
      </c>
      <c r="L2006" t="s">
        <v>9142</v>
      </c>
      <c r="M2006" t="s">
        <v>9232</v>
      </c>
      <c r="N2006" t="s">
        <v>8536</v>
      </c>
      <c r="O2006" t="s">
        <v>8852</v>
      </c>
      <c r="P2006" t="s">
        <v>8550</v>
      </c>
      <c r="Q2006">
        <v>79424</v>
      </c>
      <c r="R2006" t="s">
        <v>8551</v>
      </c>
      <c r="S2006" t="s">
        <v>8075</v>
      </c>
      <c r="T2006" t="s">
        <v>7744</v>
      </c>
    </row>
    <row r="2007" spans="1:20" x14ac:dyDescent="0.25">
      <c r="A2007" t="s">
        <v>2774</v>
      </c>
      <c r="B2007" s="2">
        <v>42004</v>
      </c>
      <c r="C2007" s="2">
        <v>42008</v>
      </c>
      <c r="D2007" t="s">
        <v>19</v>
      </c>
      <c r="E2007" t="s">
        <v>1510</v>
      </c>
      <c r="F2007" t="s">
        <v>1595</v>
      </c>
      <c r="G2007" s="1">
        <v>2968</v>
      </c>
      <c r="H2007">
        <v>7</v>
      </c>
      <c r="I2007">
        <v>0</v>
      </c>
      <c r="J2007" s="1">
        <v>115752</v>
      </c>
      <c r="K2007" t="s">
        <v>9128</v>
      </c>
      <c r="L2007" t="s">
        <v>9137</v>
      </c>
      <c r="M2007" t="s">
        <v>9889</v>
      </c>
      <c r="N2007" t="s">
        <v>8536</v>
      </c>
      <c r="O2007" t="s">
        <v>8590</v>
      </c>
      <c r="P2007" t="s">
        <v>8611</v>
      </c>
      <c r="Q2007">
        <v>65203</v>
      </c>
      <c r="R2007" t="s">
        <v>8551</v>
      </c>
      <c r="S2007" t="s">
        <v>8076</v>
      </c>
      <c r="T2007" t="s">
        <v>7738</v>
      </c>
    </row>
    <row r="2008" spans="1:20" x14ac:dyDescent="0.25">
      <c r="A2008" t="s">
        <v>2774</v>
      </c>
      <c r="B2008" s="2">
        <v>42004</v>
      </c>
      <c r="C2008" s="2">
        <v>42008</v>
      </c>
      <c r="D2008" t="s">
        <v>19</v>
      </c>
      <c r="E2008" t="s">
        <v>1510</v>
      </c>
      <c r="F2008" t="s">
        <v>480</v>
      </c>
      <c r="G2008" s="1">
        <v>4753</v>
      </c>
      <c r="H2008">
        <v>7</v>
      </c>
      <c r="I2008">
        <v>0</v>
      </c>
      <c r="J2008" s="1">
        <v>161602</v>
      </c>
      <c r="K2008" t="s">
        <v>9139</v>
      </c>
      <c r="L2008" t="s">
        <v>9162</v>
      </c>
      <c r="M2008" t="s">
        <v>9376</v>
      </c>
      <c r="N2008" t="s">
        <v>8536</v>
      </c>
      <c r="O2008" t="s">
        <v>8590</v>
      </c>
      <c r="P2008" t="s">
        <v>8611</v>
      </c>
      <c r="Q2008">
        <v>65203</v>
      </c>
      <c r="R2008" t="s">
        <v>8551</v>
      </c>
      <c r="S2008" t="s">
        <v>8076</v>
      </c>
      <c r="T2008" t="s">
        <v>7738</v>
      </c>
    </row>
    <row r="2009" spans="1:20" x14ac:dyDescent="0.25">
      <c r="A2009" t="s">
        <v>2775</v>
      </c>
      <c r="B2009" s="2">
        <v>42950</v>
      </c>
      <c r="C2009" s="2">
        <v>42951</v>
      </c>
      <c r="D2009" t="s">
        <v>79</v>
      </c>
      <c r="E2009" t="s">
        <v>2312</v>
      </c>
      <c r="F2009" t="s">
        <v>2776</v>
      </c>
      <c r="G2009" s="1">
        <v>183372</v>
      </c>
      <c r="H2009">
        <v>2</v>
      </c>
      <c r="I2009">
        <v>3</v>
      </c>
      <c r="J2009" s="1">
        <v>-366744</v>
      </c>
      <c r="K2009" t="s">
        <v>9123</v>
      </c>
      <c r="L2009" t="s">
        <v>9124</v>
      </c>
      <c r="M2009" t="s">
        <v>10336</v>
      </c>
      <c r="N2009" t="s">
        <v>8536</v>
      </c>
      <c r="O2009" t="s">
        <v>8579</v>
      </c>
      <c r="P2009" t="s">
        <v>8566</v>
      </c>
      <c r="Q2009">
        <v>60623</v>
      </c>
      <c r="R2009" t="s">
        <v>8551</v>
      </c>
      <c r="S2009" t="s">
        <v>8234</v>
      </c>
      <c r="T2009" t="s">
        <v>7736</v>
      </c>
    </row>
    <row r="2010" spans="1:20" x14ac:dyDescent="0.25">
      <c r="A2010" t="s">
        <v>2777</v>
      </c>
      <c r="B2010" s="2">
        <v>41958</v>
      </c>
      <c r="C2010" s="2">
        <v>41964</v>
      </c>
      <c r="D2010" t="s">
        <v>19</v>
      </c>
      <c r="E2010" t="s">
        <v>2034</v>
      </c>
      <c r="F2010" t="s">
        <v>2296</v>
      </c>
      <c r="G2010" s="1">
        <v>4224</v>
      </c>
      <c r="H2010">
        <v>3</v>
      </c>
      <c r="I2010">
        <v>2</v>
      </c>
      <c r="J2010" s="1">
        <v>4752</v>
      </c>
      <c r="K2010" t="s">
        <v>9128</v>
      </c>
      <c r="L2010" t="s">
        <v>9137</v>
      </c>
      <c r="M2010" t="s">
        <v>10163</v>
      </c>
      <c r="N2010" t="s">
        <v>8536</v>
      </c>
      <c r="O2010" t="s">
        <v>8853</v>
      </c>
      <c r="P2010" t="s">
        <v>8586</v>
      </c>
      <c r="Q2010">
        <v>37604</v>
      </c>
      <c r="R2010" t="s">
        <v>8539</v>
      </c>
      <c r="S2010" t="s">
        <v>8178</v>
      </c>
      <c r="T2010" t="s">
        <v>7736</v>
      </c>
    </row>
    <row r="2011" spans="1:20" x14ac:dyDescent="0.25">
      <c r="A2011" t="s">
        <v>2777</v>
      </c>
      <c r="B2011" s="2">
        <v>41958</v>
      </c>
      <c r="C2011" s="2">
        <v>41964</v>
      </c>
      <c r="D2011" t="s">
        <v>19</v>
      </c>
      <c r="E2011" t="s">
        <v>2034</v>
      </c>
      <c r="F2011" t="s">
        <v>162</v>
      </c>
      <c r="G2011" s="1">
        <v>333056</v>
      </c>
      <c r="H2011">
        <v>2</v>
      </c>
      <c r="I2011">
        <v>2</v>
      </c>
      <c r="J2011" s="1">
        <v>291424</v>
      </c>
      <c r="K2011" t="s">
        <v>9128</v>
      </c>
      <c r="L2011" t="s">
        <v>9144</v>
      </c>
      <c r="M2011" t="s">
        <v>9217</v>
      </c>
      <c r="N2011" t="s">
        <v>8536</v>
      </c>
      <c r="O2011" t="s">
        <v>8853</v>
      </c>
      <c r="P2011" t="s">
        <v>8586</v>
      </c>
      <c r="Q2011">
        <v>37604</v>
      </c>
      <c r="R2011" t="s">
        <v>8539</v>
      </c>
      <c r="S2011" t="s">
        <v>8178</v>
      </c>
      <c r="T2011" t="s">
        <v>7736</v>
      </c>
    </row>
    <row r="2012" spans="1:20" x14ac:dyDescent="0.25">
      <c r="A2012" t="s">
        <v>2777</v>
      </c>
      <c r="B2012" s="2">
        <v>41958</v>
      </c>
      <c r="C2012" s="2">
        <v>41964</v>
      </c>
      <c r="D2012" t="s">
        <v>19</v>
      </c>
      <c r="E2012" t="s">
        <v>2034</v>
      </c>
      <c r="F2012" t="s">
        <v>1157</v>
      </c>
      <c r="G2012" s="1">
        <v>24896</v>
      </c>
      <c r="H2012">
        <v>4</v>
      </c>
      <c r="I2012">
        <v>2</v>
      </c>
      <c r="J2012" s="1">
        <v>778</v>
      </c>
      <c r="K2012" t="s">
        <v>9128</v>
      </c>
      <c r="L2012" t="s">
        <v>9148</v>
      </c>
      <c r="M2012" t="s">
        <v>9703</v>
      </c>
      <c r="N2012" t="s">
        <v>8536</v>
      </c>
      <c r="O2012" t="s">
        <v>8853</v>
      </c>
      <c r="P2012" t="s">
        <v>8586</v>
      </c>
      <c r="Q2012">
        <v>37604</v>
      </c>
      <c r="R2012" t="s">
        <v>8539</v>
      </c>
      <c r="S2012" t="s">
        <v>8178</v>
      </c>
      <c r="T2012" t="s">
        <v>7736</v>
      </c>
    </row>
    <row r="2013" spans="1:20" x14ac:dyDescent="0.25">
      <c r="A2013" t="s">
        <v>2778</v>
      </c>
      <c r="B2013" s="2">
        <v>42349</v>
      </c>
      <c r="C2013" s="2">
        <v>42349</v>
      </c>
      <c r="D2013" t="s">
        <v>654</v>
      </c>
      <c r="E2013" t="s">
        <v>2779</v>
      </c>
      <c r="F2013" t="s">
        <v>1212</v>
      </c>
      <c r="G2013" s="1">
        <v>159984</v>
      </c>
      <c r="H2013">
        <v>2</v>
      </c>
      <c r="I2013">
        <v>2</v>
      </c>
      <c r="J2013" s="1">
        <v>359964</v>
      </c>
      <c r="K2013" t="s">
        <v>9139</v>
      </c>
      <c r="L2013" t="s">
        <v>9162</v>
      </c>
      <c r="M2013" t="s">
        <v>9728</v>
      </c>
      <c r="N2013" t="s">
        <v>8536</v>
      </c>
      <c r="O2013" t="s">
        <v>8563</v>
      </c>
      <c r="P2013" t="s">
        <v>8550</v>
      </c>
      <c r="Q2013">
        <v>77041</v>
      </c>
      <c r="R2013" t="s">
        <v>8551</v>
      </c>
      <c r="S2013" t="s">
        <v>8299</v>
      </c>
      <c r="T2013" t="s">
        <v>7736</v>
      </c>
    </row>
    <row r="2014" spans="1:20" x14ac:dyDescent="0.25">
      <c r="A2014" t="s">
        <v>2778</v>
      </c>
      <c r="B2014" s="2">
        <v>42349</v>
      </c>
      <c r="C2014" s="2">
        <v>42349</v>
      </c>
      <c r="D2014" t="s">
        <v>654</v>
      </c>
      <c r="E2014" t="s">
        <v>2779</v>
      </c>
      <c r="F2014" t="s">
        <v>2780</v>
      </c>
      <c r="G2014" s="1">
        <v>46344</v>
      </c>
      <c r="H2014">
        <v>3</v>
      </c>
      <c r="I2014">
        <v>2</v>
      </c>
      <c r="J2014" s="1">
        <v>46344</v>
      </c>
      <c r="K2014" t="s">
        <v>9128</v>
      </c>
      <c r="L2014" t="s">
        <v>9133</v>
      </c>
      <c r="M2014" t="s">
        <v>10337</v>
      </c>
      <c r="N2014" t="s">
        <v>8536</v>
      </c>
      <c r="O2014" t="s">
        <v>8563</v>
      </c>
      <c r="P2014" t="s">
        <v>8550</v>
      </c>
      <c r="Q2014">
        <v>77041</v>
      </c>
      <c r="R2014" t="s">
        <v>8551</v>
      </c>
      <c r="S2014" t="s">
        <v>8299</v>
      </c>
      <c r="T2014" t="s">
        <v>7736</v>
      </c>
    </row>
    <row r="2015" spans="1:20" x14ac:dyDescent="0.25">
      <c r="A2015" t="s">
        <v>2781</v>
      </c>
      <c r="B2015" s="2">
        <v>42631</v>
      </c>
      <c r="C2015" s="2">
        <v>42636</v>
      </c>
      <c r="D2015" t="s">
        <v>19</v>
      </c>
      <c r="E2015" t="s">
        <v>2782</v>
      </c>
      <c r="F2015" t="s">
        <v>2546</v>
      </c>
      <c r="G2015" s="1">
        <v>35098</v>
      </c>
      <c r="H2015">
        <v>1</v>
      </c>
      <c r="I2015">
        <v>0</v>
      </c>
      <c r="J2015" s="1">
        <v>842352</v>
      </c>
      <c r="K2015" t="s">
        <v>9123</v>
      </c>
      <c r="L2015" t="s">
        <v>9126</v>
      </c>
      <c r="M2015" t="s">
        <v>10252</v>
      </c>
      <c r="N2015" t="s">
        <v>8536</v>
      </c>
      <c r="O2015" t="s">
        <v>8686</v>
      </c>
      <c r="P2015" t="s">
        <v>8588</v>
      </c>
      <c r="Q2015">
        <v>36830</v>
      </c>
      <c r="R2015" t="s">
        <v>8539</v>
      </c>
      <c r="S2015" t="s">
        <v>8300</v>
      </c>
      <c r="T2015" t="s">
        <v>7736</v>
      </c>
    </row>
    <row r="2016" spans="1:20" x14ac:dyDescent="0.25">
      <c r="A2016" t="s">
        <v>2781</v>
      </c>
      <c r="B2016" s="2">
        <v>42631</v>
      </c>
      <c r="C2016" s="2">
        <v>42636</v>
      </c>
      <c r="D2016" t="s">
        <v>19</v>
      </c>
      <c r="E2016" t="s">
        <v>2782</v>
      </c>
      <c r="F2016" t="s">
        <v>2783</v>
      </c>
      <c r="G2016" s="1">
        <v>1308</v>
      </c>
      <c r="H2016">
        <v>2</v>
      </c>
      <c r="I2016">
        <v>0</v>
      </c>
      <c r="J2016" s="1">
        <v>60168</v>
      </c>
      <c r="K2016" t="s">
        <v>9128</v>
      </c>
      <c r="L2016" t="s">
        <v>9148</v>
      </c>
      <c r="M2016" t="s">
        <v>10338</v>
      </c>
      <c r="N2016" t="s">
        <v>8536</v>
      </c>
      <c r="O2016" t="s">
        <v>8686</v>
      </c>
      <c r="P2016" t="s">
        <v>8588</v>
      </c>
      <c r="Q2016">
        <v>36830</v>
      </c>
      <c r="R2016" t="s">
        <v>8539</v>
      </c>
      <c r="S2016" t="s">
        <v>8300</v>
      </c>
      <c r="T2016" t="s">
        <v>7736</v>
      </c>
    </row>
    <row r="2017" spans="1:20" x14ac:dyDescent="0.25">
      <c r="A2017" t="s">
        <v>2781</v>
      </c>
      <c r="B2017" s="2">
        <v>42631</v>
      </c>
      <c r="C2017" s="2">
        <v>42636</v>
      </c>
      <c r="D2017" t="s">
        <v>19</v>
      </c>
      <c r="E2017" t="s">
        <v>2782</v>
      </c>
      <c r="F2017" t="s">
        <v>1924</v>
      </c>
      <c r="G2017" s="1">
        <v>90008</v>
      </c>
      <c r="H2017">
        <v>4</v>
      </c>
      <c r="I2017">
        <v>0</v>
      </c>
      <c r="J2017" s="1">
        <v>1170104</v>
      </c>
      <c r="K2017" t="s">
        <v>9128</v>
      </c>
      <c r="L2017" t="s">
        <v>9133</v>
      </c>
      <c r="M2017" t="s">
        <v>10034</v>
      </c>
      <c r="N2017" t="s">
        <v>8536</v>
      </c>
      <c r="O2017" t="s">
        <v>8686</v>
      </c>
      <c r="P2017" t="s">
        <v>8588</v>
      </c>
      <c r="Q2017">
        <v>36830</v>
      </c>
      <c r="R2017" t="s">
        <v>8539</v>
      </c>
      <c r="S2017" t="s">
        <v>8300</v>
      </c>
      <c r="T2017" t="s">
        <v>7736</v>
      </c>
    </row>
    <row r="2018" spans="1:20" x14ac:dyDescent="0.25">
      <c r="A2018" t="s">
        <v>2784</v>
      </c>
      <c r="B2018" s="2">
        <v>42082</v>
      </c>
      <c r="C2018" s="2">
        <v>42086</v>
      </c>
      <c r="D2018" t="s">
        <v>19</v>
      </c>
      <c r="E2018" t="s">
        <v>1414</v>
      </c>
      <c r="F2018" t="s">
        <v>2319</v>
      </c>
      <c r="G2018" s="1">
        <v>17568</v>
      </c>
      <c r="H2018">
        <v>2</v>
      </c>
      <c r="I2018">
        <v>2</v>
      </c>
      <c r="J2018" s="1">
        <v>63684</v>
      </c>
      <c r="K2018" t="s">
        <v>9128</v>
      </c>
      <c r="L2018" t="s">
        <v>9142</v>
      </c>
      <c r="M2018" t="s">
        <v>10168</v>
      </c>
      <c r="N2018" t="s">
        <v>8536</v>
      </c>
      <c r="O2018" t="s">
        <v>8854</v>
      </c>
      <c r="P2018" t="s">
        <v>8541</v>
      </c>
      <c r="Q2018">
        <v>92404</v>
      </c>
      <c r="R2018" t="s">
        <v>8542</v>
      </c>
      <c r="S2018" t="s">
        <v>8056</v>
      </c>
      <c r="T2018" t="s">
        <v>7736</v>
      </c>
    </row>
    <row r="2019" spans="1:20" x14ac:dyDescent="0.25">
      <c r="A2019" t="s">
        <v>2784</v>
      </c>
      <c r="B2019" s="2">
        <v>42082</v>
      </c>
      <c r="C2019" s="2">
        <v>42086</v>
      </c>
      <c r="D2019" t="s">
        <v>19</v>
      </c>
      <c r="E2019" t="s">
        <v>1414</v>
      </c>
      <c r="F2019" t="s">
        <v>17</v>
      </c>
      <c r="G2019" s="1">
        <v>1462</v>
      </c>
      <c r="H2019">
        <v>2</v>
      </c>
      <c r="I2019">
        <v>0</v>
      </c>
      <c r="J2019" s="1">
        <v>68714</v>
      </c>
      <c r="K2019" t="s">
        <v>9128</v>
      </c>
      <c r="L2019" t="s">
        <v>9129</v>
      </c>
      <c r="M2019" t="s">
        <v>9130</v>
      </c>
      <c r="N2019" t="s">
        <v>8536</v>
      </c>
      <c r="O2019" t="s">
        <v>8854</v>
      </c>
      <c r="P2019" t="s">
        <v>8541</v>
      </c>
      <c r="Q2019">
        <v>92404</v>
      </c>
      <c r="R2019" t="s">
        <v>8542</v>
      </c>
      <c r="S2019" t="s">
        <v>8056</v>
      </c>
      <c r="T2019" t="s">
        <v>7736</v>
      </c>
    </row>
    <row r="2020" spans="1:20" x14ac:dyDescent="0.25">
      <c r="A2020" t="s">
        <v>2784</v>
      </c>
      <c r="B2020" s="2">
        <v>42082</v>
      </c>
      <c r="C2020" s="2">
        <v>42086</v>
      </c>
      <c r="D2020" t="s">
        <v>19</v>
      </c>
      <c r="E2020" t="s">
        <v>1414</v>
      </c>
      <c r="F2020" t="s">
        <v>2355</v>
      </c>
      <c r="G2020" s="1">
        <v>3336</v>
      </c>
      <c r="H2020">
        <v>4</v>
      </c>
      <c r="I2020">
        <v>0</v>
      </c>
      <c r="J2020" s="1">
        <v>86736</v>
      </c>
      <c r="K2020" t="s">
        <v>9128</v>
      </c>
      <c r="L2020" t="s">
        <v>9273</v>
      </c>
      <c r="M2020" t="s">
        <v>10182</v>
      </c>
      <c r="N2020" t="s">
        <v>8536</v>
      </c>
      <c r="O2020" t="s">
        <v>8854</v>
      </c>
      <c r="P2020" t="s">
        <v>8541</v>
      </c>
      <c r="Q2020">
        <v>92404</v>
      </c>
      <c r="R2020" t="s">
        <v>8542</v>
      </c>
      <c r="S2020" t="s">
        <v>8056</v>
      </c>
      <c r="T2020" t="s">
        <v>7736</v>
      </c>
    </row>
    <row r="2021" spans="1:20" x14ac:dyDescent="0.25">
      <c r="A2021" t="s">
        <v>2784</v>
      </c>
      <c r="B2021" s="2">
        <v>42082</v>
      </c>
      <c r="C2021" s="2">
        <v>42086</v>
      </c>
      <c r="D2021" t="s">
        <v>19</v>
      </c>
      <c r="E2021" t="s">
        <v>1414</v>
      </c>
      <c r="F2021" t="s">
        <v>389</v>
      </c>
      <c r="G2021" s="1">
        <v>4014</v>
      </c>
      <c r="H2021">
        <v>6</v>
      </c>
      <c r="I2021">
        <v>0</v>
      </c>
      <c r="J2021" s="1">
        <v>196686</v>
      </c>
      <c r="K2021" t="s">
        <v>9128</v>
      </c>
      <c r="L2021" t="s">
        <v>9148</v>
      </c>
      <c r="M2021" t="s">
        <v>9328</v>
      </c>
      <c r="N2021" t="s">
        <v>8536</v>
      </c>
      <c r="O2021" t="s">
        <v>8854</v>
      </c>
      <c r="P2021" t="s">
        <v>8541</v>
      </c>
      <c r="Q2021">
        <v>92404</v>
      </c>
      <c r="R2021" t="s">
        <v>8542</v>
      </c>
      <c r="S2021" t="s">
        <v>8056</v>
      </c>
      <c r="T2021" t="s">
        <v>7736</v>
      </c>
    </row>
    <row r="2022" spans="1:20" x14ac:dyDescent="0.25">
      <c r="A2022" t="s">
        <v>2785</v>
      </c>
      <c r="B2022" s="2">
        <v>42632</v>
      </c>
      <c r="C2022" s="2">
        <v>42634</v>
      </c>
      <c r="D2022" t="s">
        <v>79</v>
      </c>
      <c r="E2022" t="s">
        <v>2786</v>
      </c>
      <c r="F2022" t="s">
        <v>1052</v>
      </c>
      <c r="G2022" s="1">
        <v>160623</v>
      </c>
      <c r="H2022">
        <v>9</v>
      </c>
      <c r="I2022">
        <v>0</v>
      </c>
      <c r="J2022" s="1">
        <v>481869</v>
      </c>
      <c r="K2022" t="s">
        <v>9128</v>
      </c>
      <c r="L2022" t="s">
        <v>9133</v>
      </c>
      <c r="M2022" t="s">
        <v>9657</v>
      </c>
      <c r="N2022" t="s">
        <v>8536</v>
      </c>
      <c r="O2022" t="s">
        <v>8786</v>
      </c>
      <c r="P2022" t="s">
        <v>8675</v>
      </c>
      <c r="Q2022">
        <v>2908</v>
      </c>
      <c r="R2022" t="s">
        <v>8561</v>
      </c>
      <c r="S2022" t="s">
        <v>8301</v>
      </c>
      <c r="T2022" t="s">
        <v>7744</v>
      </c>
    </row>
    <row r="2023" spans="1:20" x14ac:dyDescent="0.25">
      <c r="A2023" t="s">
        <v>2785</v>
      </c>
      <c r="B2023" s="2">
        <v>42632</v>
      </c>
      <c r="C2023" s="2">
        <v>42634</v>
      </c>
      <c r="D2023" t="s">
        <v>79</v>
      </c>
      <c r="E2023" t="s">
        <v>2786</v>
      </c>
      <c r="F2023" t="s">
        <v>266</v>
      </c>
      <c r="G2023" s="1">
        <v>1704</v>
      </c>
      <c r="H2023">
        <v>3</v>
      </c>
      <c r="I2023">
        <v>0</v>
      </c>
      <c r="J2023" s="1">
        <v>7668</v>
      </c>
      <c r="K2023" t="s">
        <v>9128</v>
      </c>
      <c r="L2023" t="s">
        <v>9148</v>
      </c>
      <c r="M2023" t="s">
        <v>9266</v>
      </c>
      <c r="N2023" t="s">
        <v>8536</v>
      </c>
      <c r="O2023" t="s">
        <v>8786</v>
      </c>
      <c r="P2023" t="s">
        <v>8675</v>
      </c>
      <c r="Q2023">
        <v>2908</v>
      </c>
      <c r="R2023" t="s">
        <v>8561</v>
      </c>
      <c r="S2023" t="s">
        <v>8301</v>
      </c>
      <c r="T2023" t="s">
        <v>7744</v>
      </c>
    </row>
    <row r="2024" spans="1:20" x14ac:dyDescent="0.25">
      <c r="A2024" t="s">
        <v>2785</v>
      </c>
      <c r="B2024" s="2">
        <v>42632</v>
      </c>
      <c r="C2024" s="2">
        <v>42634</v>
      </c>
      <c r="D2024" t="s">
        <v>79</v>
      </c>
      <c r="E2024" t="s">
        <v>2786</v>
      </c>
      <c r="F2024" t="s">
        <v>1534</v>
      </c>
      <c r="G2024" s="1">
        <v>4953</v>
      </c>
      <c r="H2024">
        <v>3</v>
      </c>
      <c r="I2024">
        <v>0</v>
      </c>
      <c r="J2024" s="1">
        <v>237744</v>
      </c>
      <c r="K2024" t="s">
        <v>9128</v>
      </c>
      <c r="L2024" t="s">
        <v>9142</v>
      </c>
      <c r="M2024" t="s">
        <v>9866</v>
      </c>
      <c r="N2024" t="s">
        <v>8536</v>
      </c>
      <c r="O2024" t="s">
        <v>8786</v>
      </c>
      <c r="P2024" t="s">
        <v>8675</v>
      </c>
      <c r="Q2024">
        <v>2908</v>
      </c>
      <c r="R2024" t="s">
        <v>8561</v>
      </c>
      <c r="S2024" t="s">
        <v>8301</v>
      </c>
      <c r="T2024" t="s">
        <v>7744</v>
      </c>
    </row>
    <row r="2025" spans="1:20" x14ac:dyDescent="0.25">
      <c r="A2025" t="s">
        <v>2785</v>
      </c>
      <c r="B2025" s="2">
        <v>42632</v>
      </c>
      <c r="C2025" s="2">
        <v>42634</v>
      </c>
      <c r="D2025" t="s">
        <v>79</v>
      </c>
      <c r="E2025" t="s">
        <v>2786</v>
      </c>
      <c r="F2025" t="s">
        <v>1316</v>
      </c>
      <c r="G2025" s="1">
        <v>87232</v>
      </c>
      <c r="H2025">
        <v>4</v>
      </c>
      <c r="I2025">
        <v>0</v>
      </c>
      <c r="J2025" s="1">
        <v>2442496</v>
      </c>
      <c r="K2025" t="s">
        <v>9123</v>
      </c>
      <c r="L2025" t="s">
        <v>9126</v>
      </c>
      <c r="M2025" t="s">
        <v>9773</v>
      </c>
      <c r="N2025" t="s">
        <v>8536</v>
      </c>
      <c r="O2025" t="s">
        <v>8786</v>
      </c>
      <c r="P2025" t="s">
        <v>8675</v>
      </c>
      <c r="Q2025">
        <v>2908</v>
      </c>
      <c r="R2025" t="s">
        <v>8561</v>
      </c>
      <c r="S2025" t="s">
        <v>8301</v>
      </c>
      <c r="T2025" t="s">
        <v>7744</v>
      </c>
    </row>
    <row r="2026" spans="1:20" x14ac:dyDescent="0.25">
      <c r="A2026" t="s">
        <v>2787</v>
      </c>
      <c r="B2026" s="2">
        <v>42967</v>
      </c>
      <c r="C2026" s="2">
        <v>42969</v>
      </c>
      <c r="D2026" t="s">
        <v>11</v>
      </c>
      <c r="E2026" t="s">
        <v>1963</v>
      </c>
      <c r="F2026" t="s">
        <v>2119</v>
      </c>
      <c r="G2026" s="1">
        <v>23912</v>
      </c>
      <c r="H2026">
        <v>5</v>
      </c>
      <c r="I2026">
        <v>2</v>
      </c>
      <c r="J2026" s="1">
        <v>77714</v>
      </c>
      <c r="K2026" t="s">
        <v>9128</v>
      </c>
      <c r="L2026" t="s">
        <v>9142</v>
      </c>
      <c r="M2026" t="s">
        <v>10106</v>
      </c>
      <c r="N2026" t="s">
        <v>8536</v>
      </c>
      <c r="O2026" t="s">
        <v>8782</v>
      </c>
      <c r="P2026" t="s">
        <v>8541</v>
      </c>
      <c r="Q2026">
        <v>93727</v>
      </c>
      <c r="R2026" t="s">
        <v>8542</v>
      </c>
      <c r="S2026" t="s">
        <v>8159</v>
      </c>
      <c r="T2026" t="s">
        <v>7736</v>
      </c>
    </row>
    <row r="2027" spans="1:20" x14ac:dyDescent="0.25">
      <c r="A2027" t="s">
        <v>2788</v>
      </c>
      <c r="B2027" s="2">
        <v>42076</v>
      </c>
      <c r="C2027" s="2">
        <v>42078</v>
      </c>
      <c r="D2027" t="s">
        <v>79</v>
      </c>
      <c r="E2027" t="s">
        <v>2385</v>
      </c>
      <c r="F2027" t="s">
        <v>1308</v>
      </c>
      <c r="G2027" s="1">
        <v>14196</v>
      </c>
      <c r="H2027">
        <v>2</v>
      </c>
      <c r="I2027">
        <v>0</v>
      </c>
      <c r="J2027" s="1">
        <v>397488</v>
      </c>
      <c r="K2027" t="s">
        <v>9123</v>
      </c>
      <c r="L2027" t="s">
        <v>9124</v>
      </c>
      <c r="M2027" t="s">
        <v>9769</v>
      </c>
      <c r="N2027" t="s">
        <v>8536</v>
      </c>
      <c r="O2027" t="s">
        <v>8547</v>
      </c>
      <c r="P2027" t="s">
        <v>8548</v>
      </c>
      <c r="Q2027">
        <v>98103</v>
      </c>
      <c r="R2027" t="s">
        <v>8542</v>
      </c>
      <c r="S2027" t="s">
        <v>8245</v>
      </c>
      <c r="T2027" t="s">
        <v>7736</v>
      </c>
    </row>
    <row r="2028" spans="1:20" x14ac:dyDescent="0.25">
      <c r="A2028" t="s">
        <v>2789</v>
      </c>
      <c r="B2028" s="2">
        <v>42621</v>
      </c>
      <c r="C2028" s="2">
        <v>42623</v>
      </c>
      <c r="D2028" t="s">
        <v>11</v>
      </c>
      <c r="E2028" t="s">
        <v>384</v>
      </c>
      <c r="F2028" t="s">
        <v>682</v>
      </c>
      <c r="G2028" s="1">
        <v>33024</v>
      </c>
      <c r="H2028">
        <v>2</v>
      </c>
      <c r="I2028">
        <v>2</v>
      </c>
      <c r="J2028" s="1">
        <v>115584</v>
      </c>
      <c r="K2028" t="s">
        <v>9128</v>
      </c>
      <c r="L2028" t="s">
        <v>9142</v>
      </c>
      <c r="M2028" t="s">
        <v>9482</v>
      </c>
      <c r="N2028" t="s">
        <v>8536</v>
      </c>
      <c r="O2028" t="s">
        <v>8731</v>
      </c>
      <c r="P2028" t="s">
        <v>8541</v>
      </c>
      <c r="Q2028">
        <v>93534</v>
      </c>
      <c r="R2028" t="s">
        <v>8542</v>
      </c>
      <c r="S2028" t="s">
        <v>7829</v>
      </c>
      <c r="T2028" t="s">
        <v>7744</v>
      </c>
    </row>
    <row r="2029" spans="1:20" x14ac:dyDescent="0.25">
      <c r="A2029" t="s">
        <v>2789</v>
      </c>
      <c r="B2029" s="2">
        <v>42621</v>
      </c>
      <c r="C2029" s="2">
        <v>42623</v>
      </c>
      <c r="D2029" t="s">
        <v>11</v>
      </c>
      <c r="E2029" t="s">
        <v>384</v>
      </c>
      <c r="F2029" t="s">
        <v>1102</v>
      </c>
      <c r="G2029" s="1">
        <v>67136</v>
      </c>
      <c r="H2029">
        <v>4</v>
      </c>
      <c r="I2029">
        <v>2</v>
      </c>
      <c r="J2029" s="1">
        <v>234976</v>
      </c>
      <c r="K2029" t="s">
        <v>9128</v>
      </c>
      <c r="L2029" t="s">
        <v>9142</v>
      </c>
      <c r="M2029" t="s">
        <v>9681</v>
      </c>
      <c r="N2029" t="s">
        <v>8536</v>
      </c>
      <c r="O2029" t="s">
        <v>8731</v>
      </c>
      <c r="P2029" t="s">
        <v>8541</v>
      </c>
      <c r="Q2029">
        <v>93534</v>
      </c>
      <c r="R2029" t="s">
        <v>8542</v>
      </c>
      <c r="S2029" t="s">
        <v>7829</v>
      </c>
      <c r="T2029" t="s">
        <v>7744</v>
      </c>
    </row>
    <row r="2030" spans="1:20" x14ac:dyDescent="0.25">
      <c r="A2030" t="s">
        <v>2790</v>
      </c>
      <c r="B2030" s="2">
        <v>42334</v>
      </c>
      <c r="C2030" s="2">
        <v>42338</v>
      </c>
      <c r="D2030" t="s">
        <v>19</v>
      </c>
      <c r="E2030" t="s">
        <v>1435</v>
      </c>
      <c r="F2030" t="s">
        <v>388</v>
      </c>
      <c r="G2030" s="1">
        <v>1473</v>
      </c>
      <c r="H2030">
        <v>3</v>
      </c>
      <c r="I2030">
        <v>0</v>
      </c>
      <c r="J2030" s="1">
        <v>69231</v>
      </c>
      <c r="K2030" t="s">
        <v>9128</v>
      </c>
      <c r="L2030" t="s">
        <v>9142</v>
      </c>
      <c r="M2030" t="s">
        <v>9327</v>
      </c>
      <c r="N2030" t="s">
        <v>8536</v>
      </c>
      <c r="O2030" t="s">
        <v>8855</v>
      </c>
      <c r="P2030" t="s">
        <v>8663</v>
      </c>
      <c r="Q2030">
        <v>1453</v>
      </c>
      <c r="R2030" t="s">
        <v>8561</v>
      </c>
      <c r="S2030" t="s">
        <v>8061</v>
      </c>
      <c r="T2030" t="s">
        <v>7738</v>
      </c>
    </row>
    <row r="2031" spans="1:20" x14ac:dyDescent="0.25">
      <c r="A2031" t="s">
        <v>2790</v>
      </c>
      <c r="B2031" s="2">
        <v>42334</v>
      </c>
      <c r="C2031" s="2">
        <v>42338</v>
      </c>
      <c r="D2031" t="s">
        <v>19</v>
      </c>
      <c r="E2031" t="s">
        <v>1435</v>
      </c>
      <c r="F2031" t="s">
        <v>2791</v>
      </c>
      <c r="G2031" s="1">
        <v>1049</v>
      </c>
      <c r="H2031">
        <v>5</v>
      </c>
      <c r="I2031">
        <v>0</v>
      </c>
      <c r="J2031" s="1">
        <v>25176</v>
      </c>
      <c r="K2031" t="s">
        <v>9128</v>
      </c>
      <c r="L2031" t="s">
        <v>9133</v>
      </c>
      <c r="M2031" t="s">
        <v>10339</v>
      </c>
      <c r="N2031" t="s">
        <v>8536</v>
      </c>
      <c r="O2031" t="s">
        <v>8855</v>
      </c>
      <c r="P2031" t="s">
        <v>8663</v>
      </c>
      <c r="Q2031">
        <v>1453</v>
      </c>
      <c r="R2031" t="s">
        <v>8561</v>
      </c>
      <c r="S2031" t="s">
        <v>8061</v>
      </c>
      <c r="T2031" t="s">
        <v>7738</v>
      </c>
    </row>
    <row r="2032" spans="1:20" x14ac:dyDescent="0.25">
      <c r="A2032" t="s">
        <v>2790</v>
      </c>
      <c r="B2032" s="2">
        <v>42334</v>
      </c>
      <c r="C2032" s="2">
        <v>42338</v>
      </c>
      <c r="D2032" t="s">
        <v>19</v>
      </c>
      <c r="E2032" t="s">
        <v>1435</v>
      </c>
      <c r="F2032" t="s">
        <v>1669</v>
      </c>
      <c r="G2032" s="1">
        <v>6104</v>
      </c>
      <c r="H2032">
        <v>4</v>
      </c>
      <c r="I2032">
        <v>0</v>
      </c>
      <c r="J2032" s="1">
        <v>3052</v>
      </c>
      <c r="K2032" t="s">
        <v>9128</v>
      </c>
      <c r="L2032" t="s">
        <v>9142</v>
      </c>
      <c r="M2032" t="s">
        <v>9921</v>
      </c>
      <c r="N2032" t="s">
        <v>8536</v>
      </c>
      <c r="O2032" t="s">
        <v>8855</v>
      </c>
      <c r="P2032" t="s">
        <v>8663</v>
      </c>
      <c r="Q2032">
        <v>1453</v>
      </c>
      <c r="R2032" t="s">
        <v>8561</v>
      </c>
      <c r="S2032" t="s">
        <v>8061</v>
      </c>
      <c r="T2032" t="s">
        <v>7738</v>
      </c>
    </row>
    <row r="2033" spans="1:20" x14ac:dyDescent="0.25">
      <c r="A2033" t="s">
        <v>2790</v>
      </c>
      <c r="B2033" s="2">
        <v>42334</v>
      </c>
      <c r="C2033" s="2">
        <v>42338</v>
      </c>
      <c r="D2033" t="s">
        <v>19</v>
      </c>
      <c r="E2033" t="s">
        <v>1435</v>
      </c>
      <c r="F2033" t="s">
        <v>2264</v>
      </c>
      <c r="G2033" s="1">
        <v>1095</v>
      </c>
      <c r="H2033">
        <v>3</v>
      </c>
      <c r="I2033">
        <v>0</v>
      </c>
      <c r="J2033" s="1">
        <v>51465</v>
      </c>
      <c r="K2033" t="s">
        <v>9128</v>
      </c>
      <c r="L2033" t="s">
        <v>9148</v>
      </c>
      <c r="M2033" t="s">
        <v>10154</v>
      </c>
      <c r="N2033" t="s">
        <v>8536</v>
      </c>
      <c r="O2033" t="s">
        <v>8855</v>
      </c>
      <c r="P2033" t="s">
        <v>8663</v>
      </c>
      <c r="Q2033">
        <v>1453</v>
      </c>
      <c r="R2033" t="s">
        <v>8561</v>
      </c>
      <c r="S2033" t="s">
        <v>8061</v>
      </c>
      <c r="T2033" t="s">
        <v>7738</v>
      </c>
    </row>
    <row r="2034" spans="1:20" x14ac:dyDescent="0.25">
      <c r="A2034" t="s">
        <v>2792</v>
      </c>
      <c r="B2034" s="2">
        <v>42713</v>
      </c>
      <c r="C2034" s="2">
        <v>42717</v>
      </c>
      <c r="D2034" t="s">
        <v>19</v>
      </c>
      <c r="E2034" t="s">
        <v>1483</v>
      </c>
      <c r="F2034" t="s">
        <v>1484</v>
      </c>
      <c r="G2034" s="1">
        <v>9392</v>
      </c>
      <c r="H2034">
        <v>2</v>
      </c>
      <c r="I2034">
        <v>2</v>
      </c>
      <c r="J2034" s="1">
        <v>32872</v>
      </c>
      <c r="K2034" t="s">
        <v>9128</v>
      </c>
      <c r="L2034" t="s">
        <v>9148</v>
      </c>
      <c r="M2034" t="s">
        <v>9844</v>
      </c>
      <c r="N2034" t="s">
        <v>8536</v>
      </c>
      <c r="O2034" t="s">
        <v>8549</v>
      </c>
      <c r="P2034" t="s">
        <v>8550</v>
      </c>
      <c r="Q2034">
        <v>76106</v>
      </c>
      <c r="R2034" t="s">
        <v>8551</v>
      </c>
      <c r="S2034" t="s">
        <v>8072</v>
      </c>
      <c r="T2034" t="s">
        <v>7738</v>
      </c>
    </row>
    <row r="2035" spans="1:20" x14ac:dyDescent="0.25">
      <c r="A2035" t="s">
        <v>2792</v>
      </c>
      <c r="B2035" s="2">
        <v>42713</v>
      </c>
      <c r="C2035" s="2">
        <v>42717</v>
      </c>
      <c r="D2035" t="s">
        <v>19</v>
      </c>
      <c r="E2035" t="s">
        <v>1483</v>
      </c>
      <c r="F2035" t="s">
        <v>2547</v>
      </c>
      <c r="G2035" s="1">
        <v>9328</v>
      </c>
      <c r="H2035">
        <v>1</v>
      </c>
      <c r="I2035">
        <v>2</v>
      </c>
      <c r="J2035" s="1">
        <v>8162</v>
      </c>
      <c r="K2035" t="s">
        <v>9128</v>
      </c>
      <c r="L2035" t="s">
        <v>9137</v>
      </c>
      <c r="M2035" t="s">
        <v>10253</v>
      </c>
      <c r="N2035" t="s">
        <v>8536</v>
      </c>
      <c r="O2035" t="s">
        <v>8549</v>
      </c>
      <c r="P2035" t="s">
        <v>8550</v>
      </c>
      <c r="Q2035">
        <v>76106</v>
      </c>
      <c r="R2035" t="s">
        <v>8551</v>
      </c>
      <c r="S2035" t="s">
        <v>8072</v>
      </c>
      <c r="T2035" t="s">
        <v>7738</v>
      </c>
    </row>
    <row r="2036" spans="1:20" x14ac:dyDescent="0.25">
      <c r="A2036" t="s">
        <v>2793</v>
      </c>
      <c r="B2036" s="2">
        <v>43003</v>
      </c>
      <c r="C2036" s="2">
        <v>43007</v>
      </c>
      <c r="D2036" t="s">
        <v>19</v>
      </c>
      <c r="E2036" t="s">
        <v>2794</v>
      </c>
      <c r="F2036" t="s">
        <v>1836</v>
      </c>
      <c r="G2036" s="1">
        <v>826</v>
      </c>
      <c r="H2036">
        <v>2</v>
      </c>
      <c r="I2036">
        <v>0</v>
      </c>
      <c r="J2036" s="1">
        <v>38822</v>
      </c>
      <c r="K2036" t="s">
        <v>9128</v>
      </c>
      <c r="L2036" t="s">
        <v>9142</v>
      </c>
      <c r="M2036" t="s">
        <v>9993</v>
      </c>
      <c r="N2036" t="s">
        <v>8536</v>
      </c>
      <c r="O2036" t="s">
        <v>8592</v>
      </c>
      <c r="P2036" t="s">
        <v>8569</v>
      </c>
      <c r="Q2036">
        <v>55901</v>
      </c>
      <c r="R2036" t="s">
        <v>8551</v>
      </c>
      <c r="S2036" t="s">
        <v>8302</v>
      </c>
      <c r="T2036" t="s">
        <v>7736</v>
      </c>
    </row>
    <row r="2037" spans="1:20" x14ac:dyDescent="0.25">
      <c r="A2037" t="s">
        <v>2793</v>
      </c>
      <c r="B2037" s="2">
        <v>43003</v>
      </c>
      <c r="C2037" s="2">
        <v>43007</v>
      </c>
      <c r="D2037" t="s">
        <v>19</v>
      </c>
      <c r="E2037" t="s">
        <v>2794</v>
      </c>
      <c r="F2037" t="s">
        <v>114</v>
      </c>
      <c r="G2037" s="1">
        <v>26997</v>
      </c>
      <c r="H2037">
        <v>3</v>
      </c>
      <c r="I2037">
        <v>0</v>
      </c>
      <c r="J2037" s="1">
        <v>512943</v>
      </c>
      <c r="K2037" t="s">
        <v>9123</v>
      </c>
      <c r="L2037" t="s">
        <v>9126</v>
      </c>
      <c r="M2037" t="s">
        <v>9190</v>
      </c>
      <c r="N2037" t="s">
        <v>8536</v>
      </c>
      <c r="O2037" t="s">
        <v>8592</v>
      </c>
      <c r="P2037" t="s">
        <v>8569</v>
      </c>
      <c r="Q2037">
        <v>55901</v>
      </c>
      <c r="R2037" t="s">
        <v>8551</v>
      </c>
      <c r="S2037" t="s">
        <v>8302</v>
      </c>
      <c r="T2037" t="s">
        <v>7736</v>
      </c>
    </row>
    <row r="2038" spans="1:20" x14ac:dyDescent="0.25">
      <c r="A2038" t="s">
        <v>2795</v>
      </c>
      <c r="B2038" s="2">
        <v>42027</v>
      </c>
      <c r="C2038" s="2">
        <v>42031</v>
      </c>
      <c r="D2038" t="s">
        <v>19</v>
      </c>
      <c r="E2038" t="s">
        <v>867</v>
      </c>
      <c r="F2038" t="s">
        <v>734</v>
      </c>
      <c r="G2038" s="1">
        <v>2904</v>
      </c>
      <c r="H2038">
        <v>3</v>
      </c>
      <c r="I2038">
        <v>0</v>
      </c>
      <c r="J2038" s="1">
        <v>139392</v>
      </c>
      <c r="K2038" t="s">
        <v>9128</v>
      </c>
      <c r="L2038" t="s">
        <v>9148</v>
      </c>
      <c r="M2038" t="s">
        <v>9506</v>
      </c>
      <c r="N2038" t="s">
        <v>8536</v>
      </c>
      <c r="O2038" t="s">
        <v>8856</v>
      </c>
      <c r="P2038" t="s">
        <v>8699</v>
      </c>
      <c r="Q2038">
        <v>59715</v>
      </c>
      <c r="R2038" t="s">
        <v>8542</v>
      </c>
      <c r="S2038" t="s">
        <v>7932</v>
      </c>
      <c r="T2038" t="s">
        <v>7744</v>
      </c>
    </row>
    <row r="2039" spans="1:20" x14ac:dyDescent="0.25">
      <c r="A2039" t="s">
        <v>2795</v>
      </c>
      <c r="B2039" s="2">
        <v>42027</v>
      </c>
      <c r="C2039" s="2">
        <v>42031</v>
      </c>
      <c r="D2039" t="s">
        <v>19</v>
      </c>
      <c r="E2039" t="s">
        <v>867</v>
      </c>
      <c r="F2039" t="s">
        <v>2468</v>
      </c>
      <c r="G2039" s="1">
        <v>1462</v>
      </c>
      <c r="H2039">
        <v>2</v>
      </c>
      <c r="I2039">
        <v>0</v>
      </c>
      <c r="J2039" s="1">
        <v>68714</v>
      </c>
      <c r="K2039" t="s">
        <v>9128</v>
      </c>
      <c r="L2039" t="s">
        <v>9129</v>
      </c>
      <c r="M2039" t="s">
        <v>10222</v>
      </c>
      <c r="N2039" t="s">
        <v>8536</v>
      </c>
      <c r="O2039" t="s">
        <v>8856</v>
      </c>
      <c r="P2039" t="s">
        <v>8699</v>
      </c>
      <c r="Q2039">
        <v>59715</v>
      </c>
      <c r="R2039" t="s">
        <v>8542</v>
      </c>
      <c r="S2039" t="s">
        <v>7932</v>
      </c>
      <c r="T2039" t="s">
        <v>7744</v>
      </c>
    </row>
    <row r="2040" spans="1:20" x14ac:dyDescent="0.25">
      <c r="A2040" t="s">
        <v>2796</v>
      </c>
      <c r="B2040" s="2">
        <v>42173</v>
      </c>
      <c r="C2040" s="2">
        <v>42178</v>
      </c>
      <c r="D2040" t="s">
        <v>19</v>
      </c>
      <c r="E2040" t="s">
        <v>1717</v>
      </c>
      <c r="F2040" t="s">
        <v>2797</v>
      </c>
      <c r="G2040" s="1">
        <v>11952</v>
      </c>
      <c r="H2040">
        <v>3</v>
      </c>
      <c r="I2040">
        <v>2</v>
      </c>
      <c r="J2040" s="1">
        <v>43326</v>
      </c>
      <c r="K2040" t="s">
        <v>9128</v>
      </c>
      <c r="L2040" t="s">
        <v>9148</v>
      </c>
      <c r="M2040" t="s">
        <v>10340</v>
      </c>
      <c r="N2040" t="s">
        <v>8536</v>
      </c>
      <c r="O2040" t="s">
        <v>8671</v>
      </c>
      <c r="P2040" t="s">
        <v>8581</v>
      </c>
      <c r="Q2040">
        <v>85345</v>
      </c>
      <c r="R2040" t="s">
        <v>8542</v>
      </c>
      <c r="S2040" t="s">
        <v>8119</v>
      </c>
      <c r="T2040" t="s">
        <v>7744</v>
      </c>
    </row>
    <row r="2041" spans="1:20" x14ac:dyDescent="0.25">
      <c r="A2041" t="s">
        <v>2796</v>
      </c>
      <c r="B2041" s="2">
        <v>42173</v>
      </c>
      <c r="C2041" s="2">
        <v>42178</v>
      </c>
      <c r="D2041" t="s">
        <v>19</v>
      </c>
      <c r="E2041" t="s">
        <v>1717</v>
      </c>
      <c r="F2041" t="s">
        <v>1855</v>
      </c>
      <c r="G2041" s="1">
        <v>4536</v>
      </c>
      <c r="H2041">
        <v>7</v>
      </c>
      <c r="I2041">
        <v>7</v>
      </c>
      <c r="J2041" s="1">
        <v>-33264</v>
      </c>
      <c r="K2041" t="s">
        <v>9128</v>
      </c>
      <c r="L2041" t="s">
        <v>9142</v>
      </c>
      <c r="M2041" t="s">
        <v>10000</v>
      </c>
      <c r="N2041" t="s">
        <v>8536</v>
      </c>
      <c r="O2041" t="s">
        <v>8671</v>
      </c>
      <c r="P2041" t="s">
        <v>8581</v>
      </c>
      <c r="Q2041">
        <v>85345</v>
      </c>
      <c r="R2041" t="s">
        <v>8542</v>
      </c>
      <c r="S2041" t="s">
        <v>8119</v>
      </c>
      <c r="T2041" t="s">
        <v>7744</v>
      </c>
    </row>
    <row r="2042" spans="1:20" x14ac:dyDescent="0.25">
      <c r="A2042" t="s">
        <v>2796</v>
      </c>
      <c r="B2042" s="2">
        <v>42173</v>
      </c>
      <c r="C2042" s="2">
        <v>42178</v>
      </c>
      <c r="D2042" t="s">
        <v>19</v>
      </c>
      <c r="E2042" t="s">
        <v>1717</v>
      </c>
      <c r="F2042" t="s">
        <v>1669</v>
      </c>
      <c r="G2042" s="1">
        <v>9156</v>
      </c>
      <c r="H2042">
        <v>2</v>
      </c>
      <c r="I2042">
        <v>7</v>
      </c>
      <c r="J2042" s="1">
        <v>-6104</v>
      </c>
      <c r="K2042" t="s">
        <v>9128</v>
      </c>
      <c r="L2042" t="s">
        <v>9142</v>
      </c>
      <c r="M2042" t="s">
        <v>9921</v>
      </c>
      <c r="N2042" t="s">
        <v>8536</v>
      </c>
      <c r="O2042" t="s">
        <v>8671</v>
      </c>
      <c r="P2042" t="s">
        <v>8581</v>
      </c>
      <c r="Q2042">
        <v>85345</v>
      </c>
      <c r="R2042" t="s">
        <v>8542</v>
      </c>
      <c r="S2042" t="s">
        <v>8119</v>
      </c>
      <c r="T2042" t="s">
        <v>7744</v>
      </c>
    </row>
    <row r="2043" spans="1:20" x14ac:dyDescent="0.25">
      <c r="A2043" t="s">
        <v>2796</v>
      </c>
      <c r="B2043" s="2">
        <v>42173</v>
      </c>
      <c r="C2043" s="2">
        <v>42178</v>
      </c>
      <c r="D2043" t="s">
        <v>19</v>
      </c>
      <c r="E2043" t="s">
        <v>1717</v>
      </c>
      <c r="F2043" t="s">
        <v>2612</v>
      </c>
      <c r="G2043" s="1">
        <v>7536</v>
      </c>
      <c r="H2043">
        <v>5</v>
      </c>
      <c r="I2043">
        <v>2</v>
      </c>
      <c r="J2043" s="1">
        <v>20724</v>
      </c>
      <c r="K2043" t="s">
        <v>9123</v>
      </c>
      <c r="L2043" t="s">
        <v>9135</v>
      </c>
      <c r="M2043" t="s">
        <v>10276</v>
      </c>
      <c r="N2043" t="s">
        <v>8536</v>
      </c>
      <c r="O2043" t="s">
        <v>8671</v>
      </c>
      <c r="P2043" t="s">
        <v>8581</v>
      </c>
      <c r="Q2043">
        <v>85345</v>
      </c>
      <c r="R2043" t="s">
        <v>8542</v>
      </c>
      <c r="S2043" t="s">
        <v>8119</v>
      </c>
      <c r="T2043" t="s">
        <v>7744</v>
      </c>
    </row>
    <row r="2044" spans="1:20" x14ac:dyDescent="0.25">
      <c r="A2044" t="s">
        <v>2798</v>
      </c>
      <c r="B2044" s="2">
        <v>42279</v>
      </c>
      <c r="C2044" s="2">
        <v>42285</v>
      </c>
      <c r="D2044" t="s">
        <v>19</v>
      </c>
      <c r="E2044" t="s">
        <v>807</v>
      </c>
      <c r="F2044" t="s">
        <v>2799</v>
      </c>
      <c r="G2044" s="1">
        <v>57504</v>
      </c>
      <c r="H2044">
        <v>6</v>
      </c>
      <c r="I2044">
        <v>2</v>
      </c>
      <c r="J2044" s="1">
        <v>201264</v>
      </c>
      <c r="K2044" t="s">
        <v>9128</v>
      </c>
      <c r="L2044" t="s">
        <v>9142</v>
      </c>
      <c r="M2044" t="s">
        <v>10341</v>
      </c>
      <c r="N2044" t="s">
        <v>8536</v>
      </c>
      <c r="O2044" t="s">
        <v>8642</v>
      </c>
      <c r="P2044" t="s">
        <v>8541</v>
      </c>
      <c r="Q2044">
        <v>92105</v>
      </c>
      <c r="R2044" t="s">
        <v>8542</v>
      </c>
      <c r="S2044" t="s">
        <v>7920</v>
      </c>
      <c r="T2044" t="s">
        <v>7738</v>
      </c>
    </row>
    <row r="2045" spans="1:20" x14ac:dyDescent="0.25">
      <c r="A2045" t="s">
        <v>2800</v>
      </c>
      <c r="B2045" s="2">
        <v>43057</v>
      </c>
      <c r="C2045" s="2">
        <v>43062</v>
      </c>
      <c r="D2045" t="s">
        <v>19</v>
      </c>
      <c r="E2045" t="s">
        <v>2225</v>
      </c>
      <c r="F2045" t="s">
        <v>1968</v>
      </c>
      <c r="G2045" s="1">
        <v>38864</v>
      </c>
      <c r="H2045">
        <v>7</v>
      </c>
      <c r="I2045">
        <v>2</v>
      </c>
      <c r="J2045" s="1">
        <v>77728</v>
      </c>
      <c r="K2045" t="s">
        <v>9128</v>
      </c>
      <c r="L2045" t="s">
        <v>9137</v>
      </c>
      <c r="M2045" t="s">
        <v>10052</v>
      </c>
      <c r="N2045" t="s">
        <v>8536</v>
      </c>
      <c r="O2045" t="s">
        <v>8652</v>
      </c>
      <c r="P2045" t="s">
        <v>8604</v>
      </c>
      <c r="Q2045">
        <v>44107</v>
      </c>
      <c r="R2045" t="s">
        <v>8561</v>
      </c>
      <c r="S2045" t="s">
        <v>8216</v>
      </c>
      <c r="T2045" t="s">
        <v>7738</v>
      </c>
    </row>
    <row r="2046" spans="1:20" x14ac:dyDescent="0.25">
      <c r="A2046" t="s">
        <v>2801</v>
      </c>
      <c r="B2046" s="2">
        <v>41868</v>
      </c>
      <c r="C2046" s="2">
        <v>41874</v>
      </c>
      <c r="D2046" t="s">
        <v>19</v>
      </c>
      <c r="E2046" t="s">
        <v>54</v>
      </c>
      <c r="F2046" t="s">
        <v>2141</v>
      </c>
      <c r="G2046" s="1">
        <v>15552</v>
      </c>
      <c r="H2046">
        <v>3</v>
      </c>
      <c r="I2046">
        <v>2</v>
      </c>
      <c r="J2046" s="1">
        <v>54432</v>
      </c>
      <c r="K2046" t="s">
        <v>9128</v>
      </c>
      <c r="L2046" t="s">
        <v>9148</v>
      </c>
      <c r="M2046" t="s">
        <v>10115</v>
      </c>
      <c r="N2046" t="s">
        <v>8536</v>
      </c>
      <c r="O2046" t="s">
        <v>8563</v>
      </c>
      <c r="P2046" t="s">
        <v>8550</v>
      </c>
      <c r="Q2046">
        <v>77095</v>
      </c>
      <c r="R2046" t="s">
        <v>8551</v>
      </c>
      <c r="S2046" t="s">
        <v>7748</v>
      </c>
      <c r="T2046" t="s">
        <v>7738</v>
      </c>
    </row>
    <row r="2047" spans="1:20" x14ac:dyDescent="0.25">
      <c r="A2047" t="s">
        <v>2802</v>
      </c>
      <c r="B2047" s="2">
        <v>42568</v>
      </c>
      <c r="C2047" s="2">
        <v>42572</v>
      </c>
      <c r="D2047" t="s">
        <v>19</v>
      </c>
      <c r="E2047" t="s">
        <v>2803</v>
      </c>
      <c r="F2047" t="s">
        <v>1517</v>
      </c>
      <c r="G2047" s="1">
        <v>16264</v>
      </c>
      <c r="H2047">
        <v>2</v>
      </c>
      <c r="I2047">
        <v>0</v>
      </c>
      <c r="J2047" s="1">
        <v>455392</v>
      </c>
      <c r="K2047" t="s">
        <v>9128</v>
      </c>
      <c r="L2047" t="s">
        <v>9144</v>
      </c>
      <c r="M2047" t="s">
        <v>9860</v>
      </c>
      <c r="N2047" t="s">
        <v>8536</v>
      </c>
      <c r="O2047" t="s">
        <v>8857</v>
      </c>
      <c r="P2047" t="s">
        <v>8630</v>
      </c>
      <c r="Q2047">
        <v>8861</v>
      </c>
      <c r="R2047" t="s">
        <v>8561</v>
      </c>
      <c r="S2047" t="s">
        <v>8303</v>
      </c>
      <c r="T2047" t="s">
        <v>7738</v>
      </c>
    </row>
    <row r="2048" spans="1:20" x14ac:dyDescent="0.25">
      <c r="A2048" t="s">
        <v>2802</v>
      </c>
      <c r="B2048" s="2">
        <v>42568</v>
      </c>
      <c r="C2048" s="2">
        <v>42572</v>
      </c>
      <c r="D2048" t="s">
        <v>19</v>
      </c>
      <c r="E2048" t="s">
        <v>2803</v>
      </c>
      <c r="F2048" t="s">
        <v>523</v>
      </c>
      <c r="G2048" s="1">
        <v>5970</v>
      </c>
      <c r="H2048">
        <v>3</v>
      </c>
      <c r="I2048">
        <v>0</v>
      </c>
      <c r="J2048" s="1">
        <v>28059</v>
      </c>
      <c r="K2048" t="s">
        <v>9139</v>
      </c>
      <c r="L2048" t="s">
        <v>9140</v>
      </c>
      <c r="M2048" t="s">
        <v>9398</v>
      </c>
      <c r="N2048" t="s">
        <v>8536</v>
      </c>
      <c r="O2048" t="s">
        <v>8857</v>
      </c>
      <c r="P2048" t="s">
        <v>8630</v>
      </c>
      <c r="Q2048">
        <v>8861</v>
      </c>
      <c r="R2048" t="s">
        <v>8561</v>
      </c>
      <c r="S2048" t="s">
        <v>8303</v>
      </c>
      <c r="T2048" t="s">
        <v>7738</v>
      </c>
    </row>
    <row r="2049" spans="1:20" x14ac:dyDescent="0.25">
      <c r="A2049" t="s">
        <v>2802</v>
      </c>
      <c r="B2049" s="2">
        <v>42568</v>
      </c>
      <c r="C2049" s="2">
        <v>42572</v>
      </c>
      <c r="D2049" t="s">
        <v>19</v>
      </c>
      <c r="E2049" t="s">
        <v>2803</v>
      </c>
      <c r="F2049" t="s">
        <v>835</v>
      </c>
      <c r="G2049" s="1">
        <v>5548</v>
      </c>
      <c r="H2049">
        <v>1</v>
      </c>
      <c r="I2049">
        <v>0</v>
      </c>
      <c r="J2049" s="1">
        <v>266304</v>
      </c>
      <c r="K2049" t="s">
        <v>9128</v>
      </c>
      <c r="L2049" t="s">
        <v>9148</v>
      </c>
      <c r="M2049" t="s">
        <v>9558</v>
      </c>
      <c r="N2049" t="s">
        <v>8536</v>
      </c>
      <c r="O2049" t="s">
        <v>8857</v>
      </c>
      <c r="P2049" t="s">
        <v>8630</v>
      </c>
      <c r="Q2049">
        <v>8861</v>
      </c>
      <c r="R2049" t="s">
        <v>8561</v>
      </c>
      <c r="S2049" t="s">
        <v>8303</v>
      </c>
      <c r="T2049" t="s">
        <v>7738</v>
      </c>
    </row>
    <row r="2050" spans="1:20" x14ac:dyDescent="0.25">
      <c r="A2050" t="s">
        <v>2804</v>
      </c>
      <c r="B2050" s="2">
        <v>42196</v>
      </c>
      <c r="C2050" s="2">
        <v>42198</v>
      </c>
      <c r="D2050" t="s">
        <v>79</v>
      </c>
      <c r="E2050" t="s">
        <v>1066</v>
      </c>
      <c r="F2050" t="s">
        <v>70</v>
      </c>
      <c r="G2050" s="1">
        <v>2898</v>
      </c>
      <c r="H2050">
        <v>7</v>
      </c>
      <c r="I2050">
        <v>2</v>
      </c>
      <c r="J2050" s="1">
        <v>36225</v>
      </c>
      <c r="K2050" t="s">
        <v>9123</v>
      </c>
      <c r="L2050" t="s">
        <v>9135</v>
      </c>
      <c r="M2050" t="s">
        <v>9166</v>
      </c>
      <c r="N2050" t="s">
        <v>8536</v>
      </c>
      <c r="O2050" t="s">
        <v>8559</v>
      </c>
      <c r="P2050" t="s">
        <v>8560</v>
      </c>
      <c r="Q2050">
        <v>19134</v>
      </c>
      <c r="R2050" t="s">
        <v>8561</v>
      </c>
      <c r="S2050" t="s">
        <v>7980</v>
      </c>
      <c r="T2050" t="s">
        <v>7736</v>
      </c>
    </row>
    <row r="2051" spans="1:20" x14ac:dyDescent="0.25">
      <c r="A2051" t="s">
        <v>2804</v>
      </c>
      <c r="B2051" s="2">
        <v>42196</v>
      </c>
      <c r="C2051" s="2">
        <v>42198</v>
      </c>
      <c r="D2051" t="s">
        <v>79</v>
      </c>
      <c r="E2051" t="s">
        <v>1066</v>
      </c>
      <c r="F2051" t="s">
        <v>1603</v>
      </c>
      <c r="G2051" s="1">
        <v>2502</v>
      </c>
      <c r="H2051">
        <v>3</v>
      </c>
      <c r="I2051">
        <v>7</v>
      </c>
      <c r="J2051" s="1">
        <v>-20016</v>
      </c>
      <c r="K2051" t="s">
        <v>9128</v>
      </c>
      <c r="L2051" t="s">
        <v>9142</v>
      </c>
      <c r="M2051" t="s">
        <v>9893</v>
      </c>
      <c r="N2051" t="s">
        <v>8536</v>
      </c>
      <c r="O2051" t="s">
        <v>8559</v>
      </c>
      <c r="P2051" t="s">
        <v>8560</v>
      </c>
      <c r="Q2051">
        <v>19134</v>
      </c>
      <c r="R2051" t="s">
        <v>8561</v>
      </c>
      <c r="S2051" t="s">
        <v>7980</v>
      </c>
      <c r="T2051" t="s">
        <v>7736</v>
      </c>
    </row>
    <row r="2052" spans="1:20" x14ac:dyDescent="0.25">
      <c r="A2052" t="s">
        <v>2804</v>
      </c>
      <c r="B2052" s="2">
        <v>42196</v>
      </c>
      <c r="C2052" s="2">
        <v>42198</v>
      </c>
      <c r="D2052" t="s">
        <v>79</v>
      </c>
      <c r="E2052" t="s">
        <v>1066</v>
      </c>
      <c r="F2052" t="s">
        <v>1722</v>
      </c>
      <c r="G2052" s="1">
        <v>648</v>
      </c>
      <c r="H2052">
        <v>4</v>
      </c>
      <c r="I2052">
        <v>7</v>
      </c>
      <c r="J2052" s="1">
        <v>-4752</v>
      </c>
      <c r="K2052" t="s">
        <v>9128</v>
      </c>
      <c r="L2052" t="s">
        <v>9142</v>
      </c>
      <c r="M2052" t="s">
        <v>9941</v>
      </c>
      <c r="N2052" t="s">
        <v>8536</v>
      </c>
      <c r="O2052" t="s">
        <v>8559</v>
      </c>
      <c r="P2052" t="s">
        <v>8560</v>
      </c>
      <c r="Q2052">
        <v>19134</v>
      </c>
      <c r="R2052" t="s">
        <v>8561</v>
      </c>
      <c r="S2052" t="s">
        <v>7980</v>
      </c>
      <c r="T2052" t="s">
        <v>7736</v>
      </c>
    </row>
    <row r="2053" spans="1:20" x14ac:dyDescent="0.25">
      <c r="A2053" t="s">
        <v>2804</v>
      </c>
      <c r="B2053" s="2">
        <v>42196</v>
      </c>
      <c r="C2053" s="2">
        <v>42198</v>
      </c>
      <c r="D2053" t="s">
        <v>79</v>
      </c>
      <c r="E2053" t="s">
        <v>1066</v>
      </c>
      <c r="F2053" t="s">
        <v>2805</v>
      </c>
      <c r="G2053" s="1">
        <v>341488</v>
      </c>
      <c r="H2053">
        <v>8</v>
      </c>
      <c r="I2053">
        <v>3</v>
      </c>
      <c r="J2053" s="1">
        <v>-73176</v>
      </c>
      <c r="K2053" t="s">
        <v>9123</v>
      </c>
      <c r="L2053" t="s">
        <v>9126</v>
      </c>
      <c r="M2053" t="s">
        <v>10342</v>
      </c>
      <c r="N2053" t="s">
        <v>8536</v>
      </c>
      <c r="O2053" t="s">
        <v>8559</v>
      </c>
      <c r="P2053" t="s">
        <v>8560</v>
      </c>
      <c r="Q2053">
        <v>19134</v>
      </c>
      <c r="R2053" t="s">
        <v>8561</v>
      </c>
      <c r="S2053" t="s">
        <v>7980</v>
      </c>
      <c r="T2053" t="s">
        <v>7736</v>
      </c>
    </row>
    <row r="2054" spans="1:20" x14ac:dyDescent="0.25">
      <c r="A2054" t="s">
        <v>2804</v>
      </c>
      <c r="B2054" s="2">
        <v>42196</v>
      </c>
      <c r="C2054" s="2">
        <v>42198</v>
      </c>
      <c r="D2054" t="s">
        <v>79</v>
      </c>
      <c r="E2054" t="s">
        <v>1066</v>
      </c>
      <c r="F2054" t="s">
        <v>649</v>
      </c>
      <c r="G2054" s="1">
        <v>1112</v>
      </c>
      <c r="H2054">
        <v>5</v>
      </c>
      <c r="I2054">
        <v>2</v>
      </c>
      <c r="J2054" s="1">
        <v>834</v>
      </c>
      <c r="K2054" t="s">
        <v>9128</v>
      </c>
      <c r="L2054" t="s">
        <v>9137</v>
      </c>
      <c r="M2054" t="s">
        <v>9466</v>
      </c>
      <c r="N2054" t="s">
        <v>8536</v>
      </c>
      <c r="O2054" t="s">
        <v>8559</v>
      </c>
      <c r="P2054" t="s">
        <v>8560</v>
      </c>
      <c r="Q2054">
        <v>19134</v>
      </c>
      <c r="R2054" t="s">
        <v>8561</v>
      </c>
      <c r="S2054" t="s">
        <v>7980</v>
      </c>
      <c r="T2054" t="s">
        <v>7736</v>
      </c>
    </row>
    <row r="2055" spans="1:20" x14ac:dyDescent="0.25">
      <c r="A2055" t="s">
        <v>2804</v>
      </c>
      <c r="B2055" s="2">
        <v>42196</v>
      </c>
      <c r="C2055" s="2">
        <v>42198</v>
      </c>
      <c r="D2055" t="s">
        <v>79</v>
      </c>
      <c r="E2055" t="s">
        <v>1066</v>
      </c>
      <c r="F2055" t="s">
        <v>2806</v>
      </c>
      <c r="G2055" s="1">
        <v>25344</v>
      </c>
      <c r="H2055">
        <v>6</v>
      </c>
      <c r="I2055">
        <v>2</v>
      </c>
      <c r="J2055" s="1">
        <v>34848</v>
      </c>
      <c r="K2055" t="s">
        <v>9123</v>
      </c>
      <c r="L2055" t="s">
        <v>9135</v>
      </c>
      <c r="M2055" t="s">
        <v>10343</v>
      </c>
      <c r="N2055" t="s">
        <v>8536</v>
      </c>
      <c r="O2055" t="s">
        <v>8559</v>
      </c>
      <c r="P2055" t="s">
        <v>8560</v>
      </c>
      <c r="Q2055">
        <v>19134</v>
      </c>
      <c r="R2055" t="s">
        <v>8561</v>
      </c>
      <c r="S2055" t="s">
        <v>7980</v>
      </c>
      <c r="T2055" t="s">
        <v>7736</v>
      </c>
    </row>
    <row r="2056" spans="1:20" x14ac:dyDescent="0.25">
      <c r="A2056" t="s">
        <v>2807</v>
      </c>
      <c r="B2056" s="2">
        <v>42705</v>
      </c>
      <c r="C2056" s="2">
        <v>42711</v>
      </c>
      <c r="D2056" t="s">
        <v>19</v>
      </c>
      <c r="E2056" t="s">
        <v>2344</v>
      </c>
      <c r="F2056" t="s">
        <v>2566</v>
      </c>
      <c r="G2056" s="1">
        <v>1731</v>
      </c>
      <c r="H2056">
        <v>3</v>
      </c>
      <c r="I2056">
        <v>0</v>
      </c>
      <c r="J2056" s="1">
        <v>5193</v>
      </c>
      <c r="K2056" t="s">
        <v>9123</v>
      </c>
      <c r="L2056" t="s">
        <v>9135</v>
      </c>
      <c r="M2056" t="s">
        <v>10258</v>
      </c>
      <c r="N2056" t="s">
        <v>8536</v>
      </c>
      <c r="O2056" t="s">
        <v>8678</v>
      </c>
      <c r="P2056" t="s">
        <v>8575</v>
      </c>
      <c r="Q2056">
        <v>47374</v>
      </c>
      <c r="R2056" t="s">
        <v>8551</v>
      </c>
      <c r="S2056" t="s">
        <v>8240</v>
      </c>
      <c r="T2056" t="s">
        <v>7736</v>
      </c>
    </row>
    <row r="2057" spans="1:20" x14ac:dyDescent="0.25">
      <c r="A2057" t="s">
        <v>2808</v>
      </c>
      <c r="B2057" s="2">
        <v>43091</v>
      </c>
      <c r="C2057" s="2">
        <v>43094</v>
      </c>
      <c r="D2057" t="s">
        <v>79</v>
      </c>
      <c r="E2057" t="s">
        <v>1044</v>
      </c>
      <c r="F2057" t="s">
        <v>2809</v>
      </c>
      <c r="G2057" s="1">
        <v>19995</v>
      </c>
      <c r="H2057">
        <v>5</v>
      </c>
      <c r="I2057">
        <v>0</v>
      </c>
      <c r="J2057" s="1">
        <v>63984</v>
      </c>
      <c r="K2057" t="s">
        <v>9139</v>
      </c>
      <c r="L2057" t="s">
        <v>9162</v>
      </c>
      <c r="M2057" t="s">
        <v>10344</v>
      </c>
      <c r="N2057" t="s">
        <v>8536</v>
      </c>
      <c r="O2057" t="s">
        <v>8638</v>
      </c>
      <c r="P2057" t="s">
        <v>8571</v>
      </c>
      <c r="Q2057">
        <v>48227</v>
      </c>
      <c r="R2057" t="s">
        <v>8551</v>
      </c>
      <c r="S2057" t="s">
        <v>7974</v>
      </c>
      <c r="T2057" t="s">
        <v>7736</v>
      </c>
    </row>
    <row r="2058" spans="1:20" x14ac:dyDescent="0.25">
      <c r="A2058" t="s">
        <v>2808</v>
      </c>
      <c r="B2058" s="2">
        <v>43091</v>
      </c>
      <c r="C2058" s="2">
        <v>43094</v>
      </c>
      <c r="D2058" t="s">
        <v>79</v>
      </c>
      <c r="E2058" t="s">
        <v>1044</v>
      </c>
      <c r="F2058" t="s">
        <v>1304</v>
      </c>
      <c r="G2058" s="1">
        <v>158669</v>
      </c>
      <c r="H2058">
        <v>7</v>
      </c>
      <c r="I2058">
        <v>0</v>
      </c>
      <c r="J2058" s="1">
        <v>4125394</v>
      </c>
      <c r="K2058" t="s">
        <v>9123</v>
      </c>
      <c r="L2058" t="s">
        <v>9126</v>
      </c>
      <c r="M2058" t="s">
        <v>9767</v>
      </c>
      <c r="N2058" t="s">
        <v>8536</v>
      </c>
      <c r="O2058" t="s">
        <v>8638</v>
      </c>
      <c r="P2058" t="s">
        <v>8571</v>
      </c>
      <c r="Q2058">
        <v>48227</v>
      </c>
      <c r="R2058" t="s">
        <v>8551</v>
      </c>
      <c r="S2058" t="s">
        <v>7974</v>
      </c>
      <c r="T2058" t="s">
        <v>7736</v>
      </c>
    </row>
    <row r="2059" spans="1:20" x14ac:dyDescent="0.25">
      <c r="A2059" t="s">
        <v>2808</v>
      </c>
      <c r="B2059" s="2">
        <v>43091</v>
      </c>
      <c r="C2059" s="2">
        <v>43094</v>
      </c>
      <c r="D2059" t="s">
        <v>79</v>
      </c>
      <c r="E2059" t="s">
        <v>1044</v>
      </c>
      <c r="F2059" t="s">
        <v>224</v>
      </c>
      <c r="G2059" s="1">
        <v>8499</v>
      </c>
      <c r="H2059">
        <v>1</v>
      </c>
      <c r="I2059">
        <v>0</v>
      </c>
      <c r="J2059" s="1">
        <v>305964</v>
      </c>
      <c r="K2059" t="s">
        <v>9139</v>
      </c>
      <c r="L2059" t="s">
        <v>9162</v>
      </c>
      <c r="M2059" t="s">
        <v>9246</v>
      </c>
      <c r="N2059" t="s">
        <v>8536</v>
      </c>
      <c r="O2059" t="s">
        <v>8638</v>
      </c>
      <c r="P2059" t="s">
        <v>8571</v>
      </c>
      <c r="Q2059">
        <v>48227</v>
      </c>
      <c r="R2059" t="s">
        <v>8551</v>
      </c>
      <c r="S2059" t="s">
        <v>7974</v>
      </c>
      <c r="T2059" t="s">
        <v>7736</v>
      </c>
    </row>
    <row r="2060" spans="1:20" x14ac:dyDescent="0.25">
      <c r="A2060" t="s">
        <v>2808</v>
      </c>
      <c r="B2060" s="2">
        <v>43091</v>
      </c>
      <c r="C2060" s="2">
        <v>43094</v>
      </c>
      <c r="D2060" t="s">
        <v>79</v>
      </c>
      <c r="E2060" t="s">
        <v>1044</v>
      </c>
      <c r="F2060" t="s">
        <v>255</v>
      </c>
      <c r="G2060" s="1">
        <v>4118</v>
      </c>
      <c r="H2060">
        <v>2</v>
      </c>
      <c r="I2060">
        <v>0</v>
      </c>
      <c r="J2060" s="1">
        <v>70006</v>
      </c>
      <c r="K2060" t="s">
        <v>9123</v>
      </c>
      <c r="L2060" t="s">
        <v>9131</v>
      </c>
      <c r="M2060" t="s">
        <v>9261</v>
      </c>
      <c r="N2060" t="s">
        <v>8536</v>
      </c>
      <c r="O2060" t="s">
        <v>8638</v>
      </c>
      <c r="P2060" t="s">
        <v>8571</v>
      </c>
      <c r="Q2060">
        <v>48227</v>
      </c>
      <c r="R2060" t="s">
        <v>8551</v>
      </c>
      <c r="S2060" t="s">
        <v>7974</v>
      </c>
      <c r="T2060" t="s">
        <v>7736</v>
      </c>
    </row>
    <row r="2061" spans="1:20" x14ac:dyDescent="0.25">
      <c r="A2061" t="s">
        <v>2810</v>
      </c>
      <c r="B2061" s="2">
        <v>41943</v>
      </c>
      <c r="C2061" s="2">
        <v>41947</v>
      </c>
      <c r="D2061" t="s">
        <v>19</v>
      </c>
      <c r="E2061" t="s">
        <v>242</v>
      </c>
      <c r="F2061" t="s">
        <v>2811</v>
      </c>
      <c r="G2061" s="1">
        <v>1134</v>
      </c>
      <c r="H2061">
        <v>3</v>
      </c>
      <c r="I2061">
        <v>0</v>
      </c>
      <c r="J2061" s="1">
        <v>52164</v>
      </c>
      <c r="K2061" t="s">
        <v>9128</v>
      </c>
      <c r="L2061" t="s">
        <v>9191</v>
      </c>
      <c r="M2061" t="s">
        <v>9267</v>
      </c>
      <c r="N2061" t="s">
        <v>8536</v>
      </c>
      <c r="O2061" t="s">
        <v>8540</v>
      </c>
      <c r="P2061" t="s">
        <v>8541</v>
      </c>
      <c r="Q2061">
        <v>90049</v>
      </c>
      <c r="R2061" t="s">
        <v>8542</v>
      </c>
      <c r="S2061" t="s">
        <v>7793</v>
      </c>
      <c r="T2061" t="s">
        <v>7738</v>
      </c>
    </row>
    <row r="2062" spans="1:20" x14ac:dyDescent="0.25">
      <c r="A2062" t="s">
        <v>2810</v>
      </c>
      <c r="B2062" s="2">
        <v>41943</v>
      </c>
      <c r="C2062" s="2">
        <v>41947</v>
      </c>
      <c r="D2062" t="s">
        <v>19</v>
      </c>
      <c r="E2062" t="s">
        <v>242</v>
      </c>
      <c r="F2062" t="s">
        <v>2812</v>
      </c>
      <c r="G2062" s="1">
        <v>803</v>
      </c>
      <c r="H2062">
        <v>5</v>
      </c>
      <c r="I2062">
        <v>0</v>
      </c>
      <c r="J2062" s="1">
        <v>20878</v>
      </c>
      <c r="K2062" t="s">
        <v>9128</v>
      </c>
      <c r="L2062" t="s">
        <v>9133</v>
      </c>
      <c r="M2062" t="s">
        <v>10345</v>
      </c>
      <c r="N2062" t="s">
        <v>8536</v>
      </c>
      <c r="O2062" t="s">
        <v>8540</v>
      </c>
      <c r="P2062" t="s">
        <v>8541</v>
      </c>
      <c r="Q2062">
        <v>90049</v>
      </c>
      <c r="R2062" t="s">
        <v>8542</v>
      </c>
      <c r="S2062" t="s">
        <v>7793</v>
      </c>
      <c r="T2062" t="s">
        <v>7738</v>
      </c>
    </row>
    <row r="2063" spans="1:20" x14ac:dyDescent="0.25">
      <c r="A2063" t="s">
        <v>2810</v>
      </c>
      <c r="B2063" s="2">
        <v>41943</v>
      </c>
      <c r="C2063" s="2">
        <v>41947</v>
      </c>
      <c r="D2063" t="s">
        <v>19</v>
      </c>
      <c r="E2063" t="s">
        <v>242</v>
      </c>
      <c r="F2063" t="s">
        <v>2813</v>
      </c>
      <c r="G2063" s="1">
        <v>15968</v>
      </c>
      <c r="H2063">
        <v>2</v>
      </c>
      <c r="I2063">
        <v>2</v>
      </c>
      <c r="J2063" s="1">
        <v>53892</v>
      </c>
      <c r="K2063" t="s">
        <v>9128</v>
      </c>
      <c r="L2063" t="s">
        <v>9142</v>
      </c>
      <c r="M2063" t="s">
        <v>10346</v>
      </c>
      <c r="N2063" t="s">
        <v>8536</v>
      </c>
      <c r="O2063" t="s">
        <v>8540</v>
      </c>
      <c r="P2063" t="s">
        <v>8541</v>
      </c>
      <c r="Q2063">
        <v>90049</v>
      </c>
      <c r="R2063" t="s">
        <v>8542</v>
      </c>
      <c r="S2063" t="s">
        <v>7793</v>
      </c>
      <c r="T2063" t="s">
        <v>7738</v>
      </c>
    </row>
    <row r="2064" spans="1:20" x14ac:dyDescent="0.25">
      <c r="A2064" t="s">
        <v>2810</v>
      </c>
      <c r="B2064" s="2">
        <v>41943</v>
      </c>
      <c r="C2064" s="2">
        <v>41947</v>
      </c>
      <c r="D2064" t="s">
        <v>19</v>
      </c>
      <c r="E2064" t="s">
        <v>242</v>
      </c>
      <c r="F2064" t="s">
        <v>2814</v>
      </c>
      <c r="G2064" s="1">
        <v>6474</v>
      </c>
      <c r="H2064">
        <v>13</v>
      </c>
      <c r="I2064">
        <v>0</v>
      </c>
      <c r="J2064" s="1">
        <v>304278</v>
      </c>
      <c r="K2064" t="s">
        <v>9128</v>
      </c>
      <c r="L2064" t="s">
        <v>9148</v>
      </c>
      <c r="M2064" t="s">
        <v>10347</v>
      </c>
      <c r="N2064" t="s">
        <v>8536</v>
      </c>
      <c r="O2064" t="s">
        <v>8540</v>
      </c>
      <c r="P2064" t="s">
        <v>8541</v>
      </c>
      <c r="Q2064">
        <v>90049</v>
      </c>
      <c r="R2064" t="s">
        <v>8542</v>
      </c>
      <c r="S2064" t="s">
        <v>7793</v>
      </c>
      <c r="T2064" t="s">
        <v>7738</v>
      </c>
    </row>
    <row r="2065" spans="1:20" x14ac:dyDescent="0.25">
      <c r="A2065" t="s">
        <v>2810</v>
      </c>
      <c r="B2065" s="2">
        <v>41943</v>
      </c>
      <c r="C2065" s="2">
        <v>41947</v>
      </c>
      <c r="D2065" t="s">
        <v>19</v>
      </c>
      <c r="E2065" t="s">
        <v>242</v>
      </c>
      <c r="F2065" t="s">
        <v>2815</v>
      </c>
      <c r="G2065" s="1">
        <v>19296</v>
      </c>
      <c r="H2065">
        <v>3</v>
      </c>
      <c r="I2065">
        <v>2</v>
      </c>
      <c r="J2065" s="1">
        <v>603</v>
      </c>
      <c r="K2065" t="s">
        <v>9128</v>
      </c>
      <c r="L2065" t="s">
        <v>9142</v>
      </c>
      <c r="M2065" t="s">
        <v>10348</v>
      </c>
      <c r="N2065" t="s">
        <v>8536</v>
      </c>
      <c r="O2065" t="s">
        <v>8540</v>
      </c>
      <c r="P2065" t="s">
        <v>8541</v>
      </c>
      <c r="Q2065">
        <v>90049</v>
      </c>
      <c r="R2065" t="s">
        <v>8542</v>
      </c>
      <c r="S2065" t="s">
        <v>7793</v>
      </c>
      <c r="T2065" t="s">
        <v>7738</v>
      </c>
    </row>
    <row r="2066" spans="1:20" x14ac:dyDescent="0.25">
      <c r="A2066" t="s">
        <v>2810</v>
      </c>
      <c r="B2066" s="2">
        <v>41943</v>
      </c>
      <c r="C2066" s="2">
        <v>41947</v>
      </c>
      <c r="D2066" t="s">
        <v>19</v>
      </c>
      <c r="E2066" t="s">
        <v>242</v>
      </c>
      <c r="F2066" t="s">
        <v>1092</v>
      </c>
      <c r="G2066" s="1">
        <v>40564</v>
      </c>
      <c r="H2066">
        <v>4</v>
      </c>
      <c r="I2066">
        <v>0</v>
      </c>
      <c r="J2066" s="1">
        <v>121692</v>
      </c>
      <c r="K2066" t="s">
        <v>9128</v>
      </c>
      <c r="L2066" t="s">
        <v>9133</v>
      </c>
      <c r="M2066" t="s">
        <v>9676</v>
      </c>
      <c r="N2066" t="s">
        <v>8536</v>
      </c>
      <c r="O2066" t="s">
        <v>8540</v>
      </c>
      <c r="P2066" t="s">
        <v>8541</v>
      </c>
      <c r="Q2066">
        <v>90049</v>
      </c>
      <c r="R2066" t="s">
        <v>8542</v>
      </c>
      <c r="S2066" t="s">
        <v>7793</v>
      </c>
      <c r="T2066" t="s">
        <v>7738</v>
      </c>
    </row>
    <row r="2067" spans="1:20" x14ac:dyDescent="0.25">
      <c r="A2067" t="s">
        <v>2810</v>
      </c>
      <c r="B2067" s="2">
        <v>41943</v>
      </c>
      <c r="C2067" s="2">
        <v>41947</v>
      </c>
      <c r="D2067" t="s">
        <v>19</v>
      </c>
      <c r="E2067" t="s">
        <v>242</v>
      </c>
      <c r="F2067" t="s">
        <v>2805</v>
      </c>
      <c r="G2067" s="1">
        <v>146352</v>
      </c>
      <c r="H2067">
        <v>3</v>
      </c>
      <c r="I2067">
        <v>2</v>
      </c>
      <c r="J2067" s="1">
        <v>-9147</v>
      </c>
      <c r="K2067" t="s">
        <v>9123</v>
      </c>
      <c r="L2067" t="s">
        <v>9126</v>
      </c>
      <c r="M2067" t="s">
        <v>10342</v>
      </c>
      <c r="N2067" t="s">
        <v>8536</v>
      </c>
      <c r="O2067" t="s">
        <v>8540</v>
      </c>
      <c r="P2067" t="s">
        <v>8541</v>
      </c>
      <c r="Q2067">
        <v>90049</v>
      </c>
      <c r="R2067" t="s">
        <v>8542</v>
      </c>
      <c r="S2067" t="s">
        <v>7793</v>
      </c>
      <c r="T2067" t="s">
        <v>7738</v>
      </c>
    </row>
    <row r="2068" spans="1:20" x14ac:dyDescent="0.25">
      <c r="A2068" t="s">
        <v>2810</v>
      </c>
      <c r="B2068" s="2">
        <v>41943</v>
      </c>
      <c r="C2068" s="2">
        <v>41947</v>
      </c>
      <c r="D2068" t="s">
        <v>19</v>
      </c>
      <c r="E2068" t="s">
        <v>242</v>
      </c>
      <c r="F2068" t="s">
        <v>2543</v>
      </c>
      <c r="G2068" s="1">
        <v>25191</v>
      </c>
      <c r="H2068">
        <v>9</v>
      </c>
      <c r="I2068">
        <v>0</v>
      </c>
      <c r="J2068" s="1">
        <v>478629</v>
      </c>
      <c r="K2068" t="s">
        <v>9139</v>
      </c>
      <c r="L2068" t="s">
        <v>9162</v>
      </c>
      <c r="M2068" t="s">
        <v>10251</v>
      </c>
      <c r="N2068" t="s">
        <v>8536</v>
      </c>
      <c r="O2068" t="s">
        <v>8540</v>
      </c>
      <c r="P2068" t="s">
        <v>8541</v>
      </c>
      <c r="Q2068">
        <v>90049</v>
      </c>
      <c r="R2068" t="s">
        <v>8542</v>
      </c>
      <c r="S2068" t="s">
        <v>7793</v>
      </c>
      <c r="T2068" t="s">
        <v>7738</v>
      </c>
    </row>
    <row r="2069" spans="1:20" x14ac:dyDescent="0.25">
      <c r="A2069" t="s">
        <v>2810</v>
      </c>
      <c r="B2069" s="2">
        <v>41943</v>
      </c>
      <c r="C2069" s="2">
        <v>41947</v>
      </c>
      <c r="D2069" t="s">
        <v>19</v>
      </c>
      <c r="E2069" t="s">
        <v>242</v>
      </c>
      <c r="F2069" t="s">
        <v>2255</v>
      </c>
      <c r="G2069" s="1">
        <v>1239</v>
      </c>
      <c r="H2069">
        <v>3</v>
      </c>
      <c r="I2069">
        <v>0</v>
      </c>
      <c r="J2069" s="1">
        <v>3717</v>
      </c>
      <c r="K2069" t="s">
        <v>9128</v>
      </c>
      <c r="L2069" t="s">
        <v>9137</v>
      </c>
      <c r="M2069" t="s">
        <v>10149</v>
      </c>
      <c r="N2069" t="s">
        <v>8536</v>
      </c>
      <c r="O2069" t="s">
        <v>8540</v>
      </c>
      <c r="P2069" t="s">
        <v>8541</v>
      </c>
      <c r="Q2069">
        <v>90049</v>
      </c>
      <c r="R2069" t="s">
        <v>8542</v>
      </c>
      <c r="S2069" t="s">
        <v>7793</v>
      </c>
      <c r="T2069" t="s">
        <v>7738</v>
      </c>
    </row>
    <row r="2070" spans="1:20" x14ac:dyDescent="0.25">
      <c r="A2070" t="s">
        <v>2816</v>
      </c>
      <c r="B2070" s="2">
        <v>42107</v>
      </c>
      <c r="C2070" s="2">
        <v>42113</v>
      </c>
      <c r="D2070" t="s">
        <v>19</v>
      </c>
      <c r="E2070" t="s">
        <v>1032</v>
      </c>
      <c r="F2070" t="s">
        <v>2817</v>
      </c>
      <c r="G2070" s="1">
        <v>19996</v>
      </c>
      <c r="H2070">
        <v>4</v>
      </c>
      <c r="I2070">
        <v>0</v>
      </c>
      <c r="J2070" s="1">
        <v>69986</v>
      </c>
      <c r="K2070" t="s">
        <v>9139</v>
      </c>
      <c r="L2070" t="s">
        <v>9162</v>
      </c>
      <c r="M2070" t="s">
        <v>10349</v>
      </c>
      <c r="N2070" t="s">
        <v>8536</v>
      </c>
      <c r="O2070" t="s">
        <v>8806</v>
      </c>
      <c r="P2070" t="s">
        <v>8541</v>
      </c>
      <c r="Q2070">
        <v>91767</v>
      </c>
      <c r="R2070" t="s">
        <v>8542</v>
      </c>
      <c r="S2070" t="s">
        <v>7971</v>
      </c>
      <c r="T2070" t="s">
        <v>7736</v>
      </c>
    </row>
    <row r="2071" spans="1:20" x14ac:dyDescent="0.25">
      <c r="A2071" t="s">
        <v>2816</v>
      </c>
      <c r="B2071" s="2">
        <v>42107</v>
      </c>
      <c r="C2071" s="2">
        <v>42113</v>
      </c>
      <c r="D2071" t="s">
        <v>19</v>
      </c>
      <c r="E2071" t="s">
        <v>1032</v>
      </c>
      <c r="F2071" t="s">
        <v>2818</v>
      </c>
      <c r="G2071" s="1">
        <v>710832</v>
      </c>
      <c r="H2071">
        <v>3</v>
      </c>
      <c r="I2071">
        <v>2</v>
      </c>
      <c r="J2071" s="1">
        <v>-977394</v>
      </c>
      <c r="K2071" t="s">
        <v>9123</v>
      </c>
      <c r="L2071" t="s">
        <v>9131</v>
      </c>
      <c r="M2071" t="s">
        <v>10350</v>
      </c>
      <c r="N2071" t="s">
        <v>8536</v>
      </c>
      <c r="O2071" t="s">
        <v>8806</v>
      </c>
      <c r="P2071" t="s">
        <v>8541</v>
      </c>
      <c r="Q2071">
        <v>91767</v>
      </c>
      <c r="R2071" t="s">
        <v>8542</v>
      </c>
      <c r="S2071" t="s">
        <v>7971</v>
      </c>
      <c r="T2071" t="s">
        <v>7736</v>
      </c>
    </row>
    <row r="2072" spans="1:20" x14ac:dyDescent="0.25">
      <c r="A2072" t="s">
        <v>2819</v>
      </c>
      <c r="B2072" s="2">
        <v>42572</v>
      </c>
      <c r="C2072" s="2">
        <v>42574</v>
      </c>
      <c r="D2072" t="s">
        <v>11</v>
      </c>
      <c r="E2072" t="s">
        <v>2820</v>
      </c>
      <c r="F2072" t="s">
        <v>1297</v>
      </c>
      <c r="G2072" s="1">
        <v>1941</v>
      </c>
      <c r="H2072">
        <v>1</v>
      </c>
      <c r="I2072">
        <v>7</v>
      </c>
      <c r="J2072" s="1">
        <v>-1294</v>
      </c>
      <c r="K2072" t="s">
        <v>9128</v>
      </c>
      <c r="L2072" t="s">
        <v>9142</v>
      </c>
      <c r="M2072" t="s">
        <v>9763</v>
      </c>
      <c r="N2072" t="s">
        <v>8536</v>
      </c>
      <c r="O2072" t="s">
        <v>8559</v>
      </c>
      <c r="P2072" t="s">
        <v>8560</v>
      </c>
      <c r="Q2072">
        <v>19134</v>
      </c>
      <c r="R2072" t="s">
        <v>8561</v>
      </c>
      <c r="S2072" t="s">
        <v>8304</v>
      </c>
      <c r="T2072" t="s">
        <v>7738</v>
      </c>
    </row>
    <row r="2073" spans="1:20" x14ac:dyDescent="0.25">
      <c r="A2073" t="s">
        <v>2821</v>
      </c>
      <c r="B2073" s="2">
        <v>43059</v>
      </c>
      <c r="C2073" s="2">
        <v>43064</v>
      </c>
      <c r="D2073" t="s">
        <v>19</v>
      </c>
      <c r="E2073" t="s">
        <v>2822</v>
      </c>
      <c r="F2073" t="s">
        <v>737</v>
      </c>
      <c r="G2073" s="1">
        <v>28392</v>
      </c>
      <c r="H2073">
        <v>5</v>
      </c>
      <c r="I2073">
        <v>2</v>
      </c>
      <c r="J2073" s="1">
        <v>-46137</v>
      </c>
      <c r="K2073" t="s">
        <v>9123</v>
      </c>
      <c r="L2073" t="s">
        <v>9126</v>
      </c>
      <c r="M2073" t="s">
        <v>9509</v>
      </c>
      <c r="N2073" t="s">
        <v>8536</v>
      </c>
      <c r="O2073" t="s">
        <v>8858</v>
      </c>
      <c r="P2073" t="s">
        <v>8541</v>
      </c>
      <c r="Q2073">
        <v>91761</v>
      </c>
      <c r="R2073" t="s">
        <v>8542</v>
      </c>
      <c r="S2073" t="s">
        <v>8305</v>
      </c>
      <c r="T2073" t="s">
        <v>7736</v>
      </c>
    </row>
    <row r="2074" spans="1:20" x14ac:dyDescent="0.25">
      <c r="A2074" t="s">
        <v>2823</v>
      </c>
      <c r="B2074" s="2">
        <v>42700</v>
      </c>
      <c r="C2074" s="2">
        <v>42706</v>
      </c>
      <c r="D2074" t="s">
        <v>19</v>
      </c>
      <c r="E2074" t="s">
        <v>2824</v>
      </c>
      <c r="F2074" t="s">
        <v>2735</v>
      </c>
      <c r="G2074" s="1">
        <v>7312</v>
      </c>
      <c r="H2074">
        <v>2</v>
      </c>
      <c r="I2074">
        <v>2</v>
      </c>
      <c r="J2074" s="1">
        <v>25592</v>
      </c>
      <c r="K2074" t="s">
        <v>9128</v>
      </c>
      <c r="L2074" t="s">
        <v>9142</v>
      </c>
      <c r="M2074" t="s">
        <v>10321</v>
      </c>
      <c r="N2074" t="s">
        <v>8536</v>
      </c>
      <c r="O2074" t="s">
        <v>8547</v>
      </c>
      <c r="P2074" t="s">
        <v>8548</v>
      </c>
      <c r="Q2074">
        <v>98105</v>
      </c>
      <c r="R2074" t="s">
        <v>8542</v>
      </c>
      <c r="S2074" t="s">
        <v>8306</v>
      </c>
      <c r="T2074" t="s">
        <v>7738</v>
      </c>
    </row>
    <row r="2075" spans="1:20" x14ac:dyDescent="0.25">
      <c r="A2075" t="s">
        <v>2825</v>
      </c>
      <c r="B2075" s="2">
        <v>43046</v>
      </c>
      <c r="C2075" s="2">
        <v>43051</v>
      </c>
      <c r="D2075" t="s">
        <v>11</v>
      </c>
      <c r="E2075" t="s">
        <v>2282</v>
      </c>
      <c r="F2075" t="s">
        <v>2826</v>
      </c>
      <c r="G2075" s="1">
        <v>5997</v>
      </c>
      <c r="H2075">
        <v>3</v>
      </c>
      <c r="I2075">
        <v>0</v>
      </c>
      <c r="J2075" s="1">
        <v>137931</v>
      </c>
      <c r="K2075" t="s">
        <v>9139</v>
      </c>
      <c r="L2075" t="s">
        <v>9162</v>
      </c>
      <c r="M2075" t="s">
        <v>10351</v>
      </c>
      <c r="N2075" t="s">
        <v>8536</v>
      </c>
      <c r="O2075" t="s">
        <v>8643</v>
      </c>
      <c r="P2075" t="s">
        <v>8541</v>
      </c>
      <c r="Q2075">
        <v>94513</v>
      </c>
      <c r="R2075" t="s">
        <v>8542</v>
      </c>
      <c r="S2075" t="s">
        <v>8227</v>
      </c>
      <c r="T2075" t="s">
        <v>7744</v>
      </c>
    </row>
    <row r="2076" spans="1:20" x14ac:dyDescent="0.25">
      <c r="A2076" t="s">
        <v>2825</v>
      </c>
      <c r="B2076" s="2">
        <v>43046</v>
      </c>
      <c r="C2076" s="2">
        <v>43051</v>
      </c>
      <c r="D2076" t="s">
        <v>11</v>
      </c>
      <c r="E2076" t="s">
        <v>2282</v>
      </c>
      <c r="F2076" t="s">
        <v>2827</v>
      </c>
      <c r="G2076" s="1">
        <v>761544</v>
      </c>
      <c r="H2076">
        <v>7</v>
      </c>
      <c r="I2076">
        <v>2</v>
      </c>
      <c r="J2076" s="1">
        <v>666351</v>
      </c>
      <c r="K2076" t="s">
        <v>9139</v>
      </c>
      <c r="L2076" t="s">
        <v>9140</v>
      </c>
      <c r="M2076" t="s">
        <v>10352</v>
      </c>
      <c r="N2076" t="s">
        <v>8536</v>
      </c>
      <c r="O2076" t="s">
        <v>8643</v>
      </c>
      <c r="P2076" t="s">
        <v>8541</v>
      </c>
      <c r="Q2076">
        <v>94513</v>
      </c>
      <c r="R2076" t="s">
        <v>8542</v>
      </c>
      <c r="S2076" t="s">
        <v>8227</v>
      </c>
      <c r="T2076" t="s">
        <v>7744</v>
      </c>
    </row>
    <row r="2077" spans="1:20" x14ac:dyDescent="0.25">
      <c r="A2077" t="s">
        <v>2828</v>
      </c>
      <c r="B2077" s="2">
        <v>41974</v>
      </c>
      <c r="C2077" s="2">
        <v>41978</v>
      </c>
      <c r="D2077" t="s">
        <v>19</v>
      </c>
      <c r="E2077" t="s">
        <v>1365</v>
      </c>
      <c r="F2077" t="s">
        <v>552</v>
      </c>
      <c r="G2077" s="1">
        <v>582</v>
      </c>
      <c r="H2077">
        <v>3</v>
      </c>
      <c r="I2077">
        <v>0</v>
      </c>
      <c r="J2077" s="1">
        <v>28518</v>
      </c>
      <c r="K2077" t="s">
        <v>9123</v>
      </c>
      <c r="L2077" t="s">
        <v>9135</v>
      </c>
      <c r="M2077" t="s">
        <v>9416</v>
      </c>
      <c r="N2077" t="s">
        <v>8536</v>
      </c>
      <c r="O2077" t="s">
        <v>8556</v>
      </c>
      <c r="P2077" t="s">
        <v>8541</v>
      </c>
      <c r="Q2077">
        <v>94122</v>
      </c>
      <c r="R2077" t="s">
        <v>8542</v>
      </c>
      <c r="S2077" t="s">
        <v>8047</v>
      </c>
      <c r="T2077" t="s">
        <v>7736</v>
      </c>
    </row>
    <row r="2078" spans="1:20" x14ac:dyDescent="0.25">
      <c r="A2078" t="s">
        <v>2829</v>
      </c>
      <c r="B2078" s="2">
        <v>42990</v>
      </c>
      <c r="C2078" s="2">
        <v>42993</v>
      </c>
      <c r="D2078" t="s">
        <v>79</v>
      </c>
      <c r="E2078" t="s">
        <v>2830</v>
      </c>
      <c r="F2078" t="s">
        <v>462</v>
      </c>
      <c r="G2078" s="1">
        <v>399</v>
      </c>
      <c r="H2078">
        <v>5</v>
      </c>
      <c r="I2078">
        <v>0</v>
      </c>
      <c r="J2078" s="1">
        <v>1995</v>
      </c>
      <c r="K2078" t="s">
        <v>9128</v>
      </c>
      <c r="L2078" t="s">
        <v>9148</v>
      </c>
      <c r="M2078" t="s">
        <v>9368</v>
      </c>
      <c r="N2078" t="s">
        <v>8536</v>
      </c>
      <c r="O2078" t="s">
        <v>8829</v>
      </c>
      <c r="P2078" t="s">
        <v>8744</v>
      </c>
      <c r="Q2078">
        <v>21215</v>
      </c>
      <c r="R2078" t="s">
        <v>8561</v>
      </c>
      <c r="S2078" t="s">
        <v>8307</v>
      </c>
      <c r="T2078" t="s">
        <v>7736</v>
      </c>
    </row>
    <row r="2079" spans="1:20" x14ac:dyDescent="0.25">
      <c r="A2079" t="s">
        <v>2829</v>
      </c>
      <c r="B2079" s="2">
        <v>42990</v>
      </c>
      <c r="C2079" s="2">
        <v>42993</v>
      </c>
      <c r="D2079" t="s">
        <v>79</v>
      </c>
      <c r="E2079" t="s">
        <v>2830</v>
      </c>
      <c r="F2079" t="s">
        <v>203</v>
      </c>
      <c r="G2079" s="1">
        <v>9086</v>
      </c>
      <c r="H2079">
        <v>7</v>
      </c>
      <c r="I2079">
        <v>0</v>
      </c>
      <c r="J2079" s="1">
        <v>263494</v>
      </c>
      <c r="K2079" t="s">
        <v>9128</v>
      </c>
      <c r="L2079" t="s">
        <v>9144</v>
      </c>
      <c r="M2079" t="s">
        <v>9235</v>
      </c>
      <c r="N2079" t="s">
        <v>8536</v>
      </c>
      <c r="O2079" t="s">
        <v>8829</v>
      </c>
      <c r="P2079" t="s">
        <v>8744</v>
      </c>
      <c r="Q2079">
        <v>21215</v>
      </c>
      <c r="R2079" t="s">
        <v>8561</v>
      </c>
      <c r="S2079" t="s">
        <v>8307</v>
      </c>
      <c r="T2079" t="s">
        <v>7736</v>
      </c>
    </row>
    <row r="2080" spans="1:20" x14ac:dyDescent="0.25">
      <c r="A2080" t="s">
        <v>2829</v>
      </c>
      <c r="B2080" s="2">
        <v>42990</v>
      </c>
      <c r="C2080" s="2">
        <v>42993</v>
      </c>
      <c r="D2080" t="s">
        <v>79</v>
      </c>
      <c r="E2080" t="s">
        <v>2830</v>
      </c>
      <c r="F2080" t="s">
        <v>551</v>
      </c>
      <c r="G2080" s="1">
        <v>9485</v>
      </c>
      <c r="H2080">
        <v>5</v>
      </c>
      <c r="I2080">
        <v>0</v>
      </c>
      <c r="J2080" s="1">
        <v>45528</v>
      </c>
      <c r="K2080" t="s">
        <v>9128</v>
      </c>
      <c r="L2080" t="s">
        <v>9148</v>
      </c>
      <c r="M2080" t="s">
        <v>9415</v>
      </c>
      <c r="N2080" t="s">
        <v>8536</v>
      </c>
      <c r="O2080" t="s">
        <v>8829</v>
      </c>
      <c r="P2080" t="s">
        <v>8744</v>
      </c>
      <c r="Q2080">
        <v>21215</v>
      </c>
      <c r="R2080" t="s">
        <v>8561</v>
      </c>
      <c r="S2080" t="s">
        <v>8307</v>
      </c>
      <c r="T2080" t="s">
        <v>7736</v>
      </c>
    </row>
    <row r="2081" spans="1:20" x14ac:dyDescent="0.25">
      <c r="A2081" t="s">
        <v>2831</v>
      </c>
      <c r="B2081" s="2">
        <v>42362</v>
      </c>
      <c r="C2081" s="2">
        <v>42367</v>
      </c>
      <c r="D2081" t="s">
        <v>19</v>
      </c>
      <c r="E2081" t="s">
        <v>1481</v>
      </c>
      <c r="F2081" t="s">
        <v>2832</v>
      </c>
      <c r="G2081" s="1">
        <v>106232</v>
      </c>
      <c r="H2081">
        <v>7</v>
      </c>
      <c r="I2081">
        <v>2</v>
      </c>
      <c r="J2081" s="1">
        <v>371812</v>
      </c>
      <c r="K2081" t="s">
        <v>9128</v>
      </c>
      <c r="L2081" t="s">
        <v>9148</v>
      </c>
      <c r="M2081" t="s">
        <v>10353</v>
      </c>
      <c r="N2081" t="s">
        <v>8536</v>
      </c>
      <c r="O2081" t="s">
        <v>8608</v>
      </c>
      <c r="P2081" t="s">
        <v>8581</v>
      </c>
      <c r="Q2081">
        <v>85023</v>
      </c>
      <c r="R2081" t="s">
        <v>8542</v>
      </c>
      <c r="S2081" t="s">
        <v>8071</v>
      </c>
      <c r="T2081" t="s">
        <v>7736</v>
      </c>
    </row>
    <row r="2082" spans="1:20" x14ac:dyDescent="0.25">
      <c r="A2082" t="s">
        <v>2831</v>
      </c>
      <c r="B2082" s="2">
        <v>42362</v>
      </c>
      <c r="C2082" s="2">
        <v>42367</v>
      </c>
      <c r="D2082" t="s">
        <v>19</v>
      </c>
      <c r="E2082" t="s">
        <v>1481</v>
      </c>
      <c r="F2082" t="s">
        <v>1236</v>
      </c>
      <c r="G2082" s="1">
        <v>111984</v>
      </c>
      <c r="H2082">
        <v>2</v>
      </c>
      <c r="I2082">
        <v>2</v>
      </c>
      <c r="J2082" s="1">
        <v>111984</v>
      </c>
      <c r="K2082" t="s">
        <v>9139</v>
      </c>
      <c r="L2082" t="s">
        <v>9140</v>
      </c>
      <c r="M2082" t="s">
        <v>9737</v>
      </c>
      <c r="N2082" t="s">
        <v>8536</v>
      </c>
      <c r="O2082" t="s">
        <v>8608</v>
      </c>
      <c r="P2082" t="s">
        <v>8581</v>
      </c>
      <c r="Q2082">
        <v>85023</v>
      </c>
      <c r="R2082" t="s">
        <v>8542</v>
      </c>
      <c r="S2082" t="s">
        <v>8071</v>
      </c>
      <c r="T2082" t="s">
        <v>7736</v>
      </c>
    </row>
    <row r="2083" spans="1:20" x14ac:dyDescent="0.25">
      <c r="A2083" t="s">
        <v>2831</v>
      </c>
      <c r="B2083" s="2">
        <v>42362</v>
      </c>
      <c r="C2083" s="2">
        <v>42367</v>
      </c>
      <c r="D2083" t="s">
        <v>19</v>
      </c>
      <c r="E2083" t="s">
        <v>1481</v>
      </c>
      <c r="F2083" t="s">
        <v>1618</v>
      </c>
      <c r="G2083" s="1">
        <v>7712</v>
      </c>
      <c r="H2083">
        <v>2</v>
      </c>
      <c r="I2083">
        <v>2</v>
      </c>
      <c r="J2083" s="1">
        <v>17352</v>
      </c>
      <c r="K2083" t="s">
        <v>9123</v>
      </c>
      <c r="L2083" t="s">
        <v>9135</v>
      </c>
      <c r="M2083" t="s">
        <v>9899</v>
      </c>
      <c r="N2083" t="s">
        <v>8536</v>
      </c>
      <c r="O2083" t="s">
        <v>8608</v>
      </c>
      <c r="P2083" t="s">
        <v>8581</v>
      </c>
      <c r="Q2083">
        <v>85023</v>
      </c>
      <c r="R2083" t="s">
        <v>8542</v>
      </c>
      <c r="S2083" t="s">
        <v>8071</v>
      </c>
      <c r="T2083" t="s">
        <v>7736</v>
      </c>
    </row>
    <row r="2084" spans="1:20" x14ac:dyDescent="0.25">
      <c r="A2084" t="s">
        <v>2833</v>
      </c>
      <c r="B2084" s="2">
        <v>42789</v>
      </c>
      <c r="C2084" s="2">
        <v>42795</v>
      </c>
      <c r="D2084" t="s">
        <v>19</v>
      </c>
      <c r="E2084" t="s">
        <v>1066</v>
      </c>
      <c r="F2084" t="s">
        <v>1941</v>
      </c>
      <c r="G2084" s="1">
        <v>3744</v>
      </c>
      <c r="H2084">
        <v>6</v>
      </c>
      <c r="I2084">
        <v>0</v>
      </c>
      <c r="J2084" s="1">
        <v>16848</v>
      </c>
      <c r="K2084" t="s">
        <v>9128</v>
      </c>
      <c r="L2084" t="s">
        <v>9148</v>
      </c>
      <c r="M2084" t="s">
        <v>10038</v>
      </c>
      <c r="N2084" t="s">
        <v>8536</v>
      </c>
      <c r="O2084" t="s">
        <v>8540</v>
      </c>
      <c r="P2084" t="s">
        <v>8541</v>
      </c>
      <c r="Q2084">
        <v>90008</v>
      </c>
      <c r="R2084" t="s">
        <v>8542</v>
      </c>
      <c r="S2084" t="s">
        <v>7980</v>
      </c>
      <c r="T2084" t="s">
        <v>7736</v>
      </c>
    </row>
    <row r="2085" spans="1:20" x14ac:dyDescent="0.25">
      <c r="A2085" t="s">
        <v>2834</v>
      </c>
      <c r="B2085" s="2">
        <v>41966</v>
      </c>
      <c r="C2085" s="2">
        <v>41972</v>
      </c>
      <c r="D2085" t="s">
        <v>19</v>
      </c>
      <c r="E2085" t="s">
        <v>2497</v>
      </c>
      <c r="F2085" t="s">
        <v>860</v>
      </c>
      <c r="G2085" s="1">
        <v>2368</v>
      </c>
      <c r="H2085">
        <v>2</v>
      </c>
      <c r="I2085">
        <v>2</v>
      </c>
      <c r="J2085" s="1">
        <v>888</v>
      </c>
      <c r="K2085" t="s">
        <v>9128</v>
      </c>
      <c r="L2085" t="s">
        <v>9129</v>
      </c>
      <c r="M2085" t="s">
        <v>9570</v>
      </c>
      <c r="N2085" t="s">
        <v>8536</v>
      </c>
      <c r="O2085" t="s">
        <v>8563</v>
      </c>
      <c r="P2085" t="s">
        <v>8550</v>
      </c>
      <c r="Q2085">
        <v>77036</v>
      </c>
      <c r="R2085" t="s">
        <v>8551</v>
      </c>
      <c r="S2085" t="s">
        <v>8263</v>
      </c>
      <c r="T2085" t="s">
        <v>7744</v>
      </c>
    </row>
    <row r="2086" spans="1:20" x14ac:dyDescent="0.25">
      <c r="A2086" t="s">
        <v>2835</v>
      </c>
      <c r="B2086" s="2">
        <v>42544</v>
      </c>
      <c r="C2086" s="2">
        <v>42549</v>
      </c>
      <c r="D2086" t="s">
        <v>19</v>
      </c>
      <c r="E2086" t="s">
        <v>36</v>
      </c>
      <c r="F2086" t="s">
        <v>1188</v>
      </c>
      <c r="G2086" s="1">
        <v>12212</v>
      </c>
      <c r="H2086">
        <v>4</v>
      </c>
      <c r="I2086">
        <v>0</v>
      </c>
      <c r="J2086" s="1">
        <v>561752</v>
      </c>
      <c r="K2086" t="s">
        <v>9128</v>
      </c>
      <c r="L2086" t="s">
        <v>9129</v>
      </c>
      <c r="M2086" t="s">
        <v>9718</v>
      </c>
      <c r="N2086" t="s">
        <v>8536</v>
      </c>
      <c r="O2086" t="s">
        <v>8576</v>
      </c>
      <c r="P2086" t="s">
        <v>8577</v>
      </c>
      <c r="Q2086">
        <v>10009</v>
      </c>
      <c r="R2086" t="s">
        <v>8561</v>
      </c>
      <c r="S2086" t="s">
        <v>7742</v>
      </c>
      <c r="T2086" t="s">
        <v>7736</v>
      </c>
    </row>
    <row r="2087" spans="1:20" x14ac:dyDescent="0.25">
      <c r="A2087" t="s">
        <v>2835</v>
      </c>
      <c r="B2087" s="2">
        <v>42544</v>
      </c>
      <c r="C2087" s="2">
        <v>42549</v>
      </c>
      <c r="D2087" t="s">
        <v>19</v>
      </c>
      <c r="E2087" t="s">
        <v>36</v>
      </c>
      <c r="F2087" t="s">
        <v>2836</v>
      </c>
      <c r="G2087" s="1">
        <v>1845</v>
      </c>
      <c r="H2087">
        <v>5</v>
      </c>
      <c r="I2087">
        <v>0</v>
      </c>
      <c r="J2087" s="1">
        <v>86715</v>
      </c>
      <c r="K2087" t="s">
        <v>9128</v>
      </c>
      <c r="L2087" t="s">
        <v>9129</v>
      </c>
      <c r="M2087" t="s">
        <v>10354</v>
      </c>
      <c r="N2087" t="s">
        <v>8536</v>
      </c>
      <c r="O2087" t="s">
        <v>8576</v>
      </c>
      <c r="P2087" t="s">
        <v>8577</v>
      </c>
      <c r="Q2087">
        <v>10009</v>
      </c>
      <c r="R2087" t="s">
        <v>8561</v>
      </c>
      <c r="S2087" t="s">
        <v>7742</v>
      </c>
      <c r="T2087" t="s">
        <v>7736</v>
      </c>
    </row>
    <row r="2088" spans="1:20" x14ac:dyDescent="0.25">
      <c r="A2088" t="s">
        <v>2835</v>
      </c>
      <c r="B2088" s="2">
        <v>42544</v>
      </c>
      <c r="C2088" s="2">
        <v>42549</v>
      </c>
      <c r="D2088" t="s">
        <v>19</v>
      </c>
      <c r="E2088" t="s">
        <v>36</v>
      </c>
      <c r="F2088" t="s">
        <v>790</v>
      </c>
      <c r="G2088" s="1">
        <v>3249</v>
      </c>
      <c r="H2088">
        <v>5</v>
      </c>
      <c r="I2088">
        <v>0</v>
      </c>
      <c r="J2088" s="1">
        <v>38988</v>
      </c>
      <c r="K2088" t="s">
        <v>9128</v>
      </c>
      <c r="L2088" t="s">
        <v>9133</v>
      </c>
      <c r="M2088" t="s">
        <v>9533</v>
      </c>
      <c r="N2088" t="s">
        <v>8536</v>
      </c>
      <c r="O2088" t="s">
        <v>8576</v>
      </c>
      <c r="P2088" t="s">
        <v>8577</v>
      </c>
      <c r="Q2088">
        <v>10009</v>
      </c>
      <c r="R2088" t="s">
        <v>8561</v>
      </c>
      <c r="S2088" t="s">
        <v>7742</v>
      </c>
      <c r="T2088" t="s">
        <v>7736</v>
      </c>
    </row>
    <row r="2089" spans="1:20" x14ac:dyDescent="0.25">
      <c r="A2089" t="s">
        <v>2835</v>
      </c>
      <c r="B2089" s="2">
        <v>42544</v>
      </c>
      <c r="C2089" s="2">
        <v>42549</v>
      </c>
      <c r="D2089" t="s">
        <v>19</v>
      </c>
      <c r="E2089" t="s">
        <v>36</v>
      </c>
      <c r="F2089" t="s">
        <v>2617</v>
      </c>
      <c r="G2089" s="1">
        <v>14673</v>
      </c>
      <c r="H2089">
        <v>3</v>
      </c>
      <c r="I2089">
        <v>0</v>
      </c>
      <c r="J2089" s="1">
        <v>689631</v>
      </c>
      <c r="K2089" t="s">
        <v>9128</v>
      </c>
      <c r="L2089" t="s">
        <v>9148</v>
      </c>
      <c r="M2089" t="s">
        <v>10279</v>
      </c>
      <c r="N2089" t="s">
        <v>8536</v>
      </c>
      <c r="O2089" t="s">
        <v>8576</v>
      </c>
      <c r="P2089" t="s">
        <v>8577</v>
      </c>
      <c r="Q2089">
        <v>10009</v>
      </c>
      <c r="R2089" t="s">
        <v>8561</v>
      </c>
      <c r="S2089" t="s">
        <v>7742</v>
      </c>
      <c r="T2089" t="s">
        <v>7736</v>
      </c>
    </row>
    <row r="2090" spans="1:20" x14ac:dyDescent="0.25">
      <c r="A2090" t="s">
        <v>2835</v>
      </c>
      <c r="B2090" s="2">
        <v>42544</v>
      </c>
      <c r="C2090" s="2">
        <v>42549</v>
      </c>
      <c r="D2090" t="s">
        <v>19</v>
      </c>
      <c r="E2090" t="s">
        <v>36</v>
      </c>
      <c r="F2090" t="s">
        <v>2837</v>
      </c>
      <c r="G2090" s="1">
        <v>396</v>
      </c>
      <c r="H2090">
        <v>2</v>
      </c>
      <c r="I2090">
        <v>0</v>
      </c>
      <c r="J2090" s="1">
        <v>14652</v>
      </c>
      <c r="K2090" t="s">
        <v>9128</v>
      </c>
      <c r="L2090" t="s">
        <v>9191</v>
      </c>
      <c r="M2090" t="s">
        <v>10355</v>
      </c>
      <c r="N2090" t="s">
        <v>8536</v>
      </c>
      <c r="O2090" t="s">
        <v>8576</v>
      </c>
      <c r="P2090" t="s">
        <v>8577</v>
      </c>
      <c r="Q2090">
        <v>10009</v>
      </c>
      <c r="R2090" t="s">
        <v>8561</v>
      </c>
      <c r="S2090" t="s">
        <v>7742</v>
      </c>
      <c r="T2090" t="s">
        <v>7736</v>
      </c>
    </row>
    <row r="2091" spans="1:20" x14ac:dyDescent="0.25">
      <c r="A2091" t="s">
        <v>2838</v>
      </c>
      <c r="B2091" s="2">
        <v>42303</v>
      </c>
      <c r="C2091" s="2">
        <v>42307</v>
      </c>
      <c r="D2091" t="s">
        <v>19</v>
      </c>
      <c r="E2091" t="s">
        <v>888</v>
      </c>
      <c r="F2091" t="s">
        <v>2839</v>
      </c>
      <c r="G2091" s="1">
        <v>576</v>
      </c>
      <c r="H2091">
        <v>2</v>
      </c>
      <c r="I2091">
        <v>0</v>
      </c>
      <c r="J2091" s="1">
        <v>26496</v>
      </c>
      <c r="K2091" t="s">
        <v>9128</v>
      </c>
      <c r="L2091" t="s">
        <v>9129</v>
      </c>
      <c r="M2091" t="s">
        <v>10356</v>
      </c>
      <c r="N2091" t="s">
        <v>8536</v>
      </c>
      <c r="O2091" t="s">
        <v>8859</v>
      </c>
      <c r="P2091" t="s">
        <v>8541</v>
      </c>
      <c r="Q2091">
        <v>91730</v>
      </c>
      <c r="R2091" t="s">
        <v>8542</v>
      </c>
      <c r="S2091" t="s">
        <v>7937</v>
      </c>
      <c r="T2091" t="s">
        <v>7738</v>
      </c>
    </row>
    <row r="2092" spans="1:20" x14ac:dyDescent="0.25">
      <c r="A2092" t="s">
        <v>2840</v>
      </c>
      <c r="B2092" s="2">
        <v>42931</v>
      </c>
      <c r="C2092" s="2">
        <v>42935</v>
      </c>
      <c r="D2092" t="s">
        <v>19</v>
      </c>
      <c r="E2092" t="s">
        <v>2841</v>
      </c>
      <c r="F2092" t="s">
        <v>1252</v>
      </c>
      <c r="G2092" s="1">
        <v>2655</v>
      </c>
      <c r="H2092">
        <v>3</v>
      </c>
      <c r="I2092">
        <v>0</v>
      </c>
      <c r="J2092" s="1">
        <v>130095</v>
      </c>
      <c r="K2092" t="s">
        <v>9128</v>
      </c>
      <c r="L2092" t="s">
        <v>9142</v>
      </c>
      <c r="M2092" t="s">
        <v>9746</v>
      </c>
      <c r="N2092" t="s">
        <v>8536</v>
      </c>
      <c r="O2092" t="s">
        <v>8606</v>
      </c>
      <c r="P2092" t="s">
        <v>8573</v>
      </c>
      <c r="Q2092">
        <v>19805</v>
      </c>
      <c r="R2092" t="s">
        <v>8561</v>
      </c>
      <c r="S2092" t="s">
        <v>8308</v>
      </c>
      <c r="T2092" t="s">
        <v>7736</v>
      </c>
    </row>
    <row r="2093" spans="1:20" x14ac:dyDescent="0.25">
      <c r="A2093" t="s">
        <v>2840</v>
      </c>
      <c r="B2093" s="2">
        <v>42931</v>
      </c>
      <c r="C2093" s="2">
        <v>42935</v>
      </c>
      <c r="D2093" t="s">
        <v>19</v>
      </c>
      <c r="E2093" t="s">
        <v>2841</v>
      </c>
      <c r="F2093" t="s">
        <v>2506</v>
      </c>
      <c r="G2093" s="1">
        <v>310443</v>
      </c>
      <c r="H2093">
        <v>3</v>
      </c>
      <c r="I2093">
        <v>3</v>
      </c>
      <c r="J2093" s="1">
        <v>-487839</v>
      </c>
      <c r="K2093" t="s">
        <v>9123</v>
      </c>
      <c r="L2093" t="s">
        <v>9131</v>
      </c>
      <c r="M2093" t="s">
        <v>10237</v>
      </c>
      <c r="N2093" t="s">
        <v>8536</v>
      </c>
      <c r="O2093" t="s">
        <v>8606</v>
      </c>
      <c r="P2093" t="s">
        <v>8573</v>
      </c>
      <c r="Q2093">
        <v>19805</v>
      </c>
      <c r="R2093" t="s">
        <v>8561</v>
      </c>
      <c r="S2093" t="s">
        <v>8308</v>
      </c>
      <c r="T2093" t="s">
        <v>7736</v>
      </c>
    </row>
    <row r="2094" spans="1:20" x14ac:dyDescent="0.25">
      <c r="A2094" t="s">
        <v>2842</v>
      </c>
      <c r="B2094" s="2">
        <v>41960</v>
      </c>
      <c r="C2094" s="2">
        <v>41964</v>
      </c>
      <c r="D2094" t="s">
        <v>19</v>
      </c>
      <c r="E2094" t="s">
        <v>372</v>
      </c>
      <c r="F2094" t="s">
        <v>2155</v>
      </c>
      <c r="G2094" s="1">
        <v>4799</v>
      </c>
      <c r="H2094">
        <v>5</v>
      </c>
      <c r="I2094">
        <v>0</v>
      </c>
      <c r="J2094" s="1">
        <v>81583</v>
      </c>
      <c r="K2094" t="s">
        <v>9123</v>
      </c>
      <c r="L2094" t="s">
        <v>9126</v>
      </c>
      <c r="M2094" t="s">
        <v>10118</v>
      </c>
      <c r="N2094" t="s">
        <v>8536</v>
      </c>
      <c r="O2094" t="s">
        <v>8860</v>
      </c>
      <c r="P2094" t="s">
        <v>8569</v>
      </c>
      <c r="Q2094">
        <v>56560</v>
      </c>
      <c r="R2094" t="s">
        <v>8551</v>
      </c>
      <c r="S2094" t="s">
        <v>7826</v>
      </c>
      <c r="T2094" t="s">
        <v>7744</v>
      </c>
    </row>
    <row r="2095" spans="1:20" x14ac:dyDescent="0.25">
      <c r="A2095" t="s">
        <v>2843</v>
      </c>
      <c r="B2095" s="2">
        <v>42107</v>
      </c>
      <c r="C2095" s="2">
        <v>42109</v>
      </c>
      <c r="D2095" t="s">
        <v>11</v>
      </c>
      <c r="E2095" t="s">
        <v>2317</v>
      </c>
      <c r="F2095" t="s">
        <v>1023</v>
      </c>
      <c r="G2095" s="1">
        <v>1288</v>
      </c>
      <c r="H2095">
        <v>1</v>
      </c>
      <c r="I2095">
        <v>0</v>
      </c>
      <c r="J2095" s="1">
        <v>3864</v>
      </c>
      <c r="K2095" t="s">
        <v>9128</v>
      </c>
      <c r="L2095" t="s">
        <v>9273</v>
      </c>
      <c r="M2095" t="s">
        <v>9644</v>
      </c>
      <c r="N2095" t="s">
        <v>8536</v>
      </c>
      <c r="O2095" t="s">
        <v>8749</v>
      </c>
      <c r="P2095" t="s">
        <v>8620</v>
      </c>
      <c r="Q2095">
        <v>87401</v>
      </c>
      <c r="R2095" t="s">
        <v>8542</v>
      </c>
      <c r="S2095" t="s">
        <v>8235</v>
      </c>
      <c r="T2095" t="s">
        <v>7736</v>
      </c>
    </row>
    <row r="2096" spans="1:20" x14ac:dyDescent="0.25">
      <c r="A2096" t="s">
        <v>2844</v>
      </c>
      <c r="B2096" s="2">
        <v>42333</v>
      </c>
      <c r="C2096" s="2">
        <v>42337</v>
      </c>
      <c r="D2096" t="s">
        <v>19</v>
      </c>
      <c r="E2096" t="s">
        <v>58</v>
      </c>
      <c r="F2096" t="s">
        <v>2845</v>
      </c>
      <c r="G2096" s="1">
        <v>1312</v>
      </c>
      <c r="H2096">
        <v>5</v>
      </c>
      <c r="I2096">
        <v>2</v>
      </c>
      <c r="J2096" s="1">
        <v>1476</v>
      </c>
      <c r="K2096" t="s">
        <v>9128</v>
      </c>
      <c r="L2096" t="s">
        <v>9137</v>
      </c>
      <c r="M2096" t="s">
        <v>10357</v>
      </c>
      <c r="N2096" t="s">
        <v>8536</v>
      </c>
      <c r="O2096" t="s">
        <v>8606</v>
      </c>
      <c r="P2096" t="s">
        <v>8546</v>
      </c>
      <c r="Q2096">
        <v>28403</v>
      </c>
      <c r="R2096" t="s">
        <v>8539</v>
      </c>
      <c r="S2096" t="s">
        <v>7749</v>
      </c>
      <c r="T2096" t="s">
        <v>7736</v>
      </c>
    </row>
    <row r="2097" spans="1:20" x14ac:dyDescent="0.25">
      <c r="A2097" t="s">
        <v>2846</v>
      </c>
      <c r="B2097" s="2">
        <v>42505</v>
      </c>
      <c r="C2097" s="2">
        <v>42510</v>
      </c>
      <c r="D2097" t="s">
        <v>19</v>
      </c>
      <c r="E2097" t="s">
        <v>84</v>
      </c>
      <c r="F2097" t="s">
        <v>2847</v>
      </c>
      <c r="G2097" s="1">
        <v>51184</v>
      </c>
      <c r="H2097">
        <v>8</v>
      </c>
      <c r="I2097">
        <v>0</v>
      </c>
      <c r="J2097" s="1">
        <v>2405648</v>
      </c>
      <c r="K2097" t="s">
        <v>9128</v>
      </c>
      <c r="L2097" t="s">
        <v>9142</v>
      </c>
      <c r="M2097" t="s">
        <v>10358</v>
      </c>
      <c r="N2097" t="s">
        <v>8536</v>
      </c>
      <c r="O2097" t="s">
        <v>8584</v>
      </c>
      <c r="P2097" t="s">
        <v>8681</v>
      </c>
      <c r="Q2097">
        <v>39212</v>
      </c>
      <c r="R2097" t="s">
        <v>8539</v>
      </c>
      <c r="S2097" t="s">
        <v>7755</v>
      </c>
      <c r="T2097" t="s">
        <v>7744</v>
      </c>
    </row>
    <row r="2098" spans="1:20" x14ac:dyDescent="0.25">
      <c r="A2098" t="s">
        <v>2846</v>
      </c>
      <c r="B2098" s="2">
        <v>42505</v>
      </c>
      <c r="C2098" s="2">
        <v>42510</v>
      </c>
      <c r="D2098" t="s">
        <v>19</v>
      </c>
      <c r="E2098" t="s">
        <v>84</v>
      </c>
      <c r="F2098" t="s">
        <v>2848</v>
      </c>
      <c r="G2098" s="1">
        <v>9196</v>
      </c>
      <c r="H2098">
        <v>4</v>
      </c>
      <c r="I2098">
        <v>0</v>
      </c>
      <c r="J2098" s="1">
        <v>257488</v>
      </c>
      <c r="K2098" t="s">
        <v>9128</v>
      </c>
      <c r="L2098" t="s">
        <v>9137</v>
      </c>
      <c r="M2098" t="s">
        <v>10359</v>
      </c>
      <c r="N2098" t="s">
        <v>8536</v>
      </c>
      <c r="O2098" t="s">
        <v>8584</v>
      </c>
      <c r="P2098" t="s">
        <v>8681</v>
      </c>
      <c r="Q2098">
        <v>39212</v>
      </c>
      <c r="R2098" t="s">
        <v>8539</v>
      </c>
      <c r="S2098" t="s">
        <v>7755</v>
      </c>
      <c r="T2098" t="s">
        <v>7744</v>
      </c>
    </row>
    <row r="2099" spans="1:20" x14ac:dyDescent="0.25">
      <c r="A2099" t="s">
        <v>2846</v>
      </c>
      <c r="B2099" s="2">
        <v>42505</v>
      </c>
      <c r="C2099" s="2">
        <v>42510</v>
      </c>
      <c r="D2099" t="s">
        <v>19</v>
      </c>
      <c r="E2099" t="s">
        <v>84</v>
      </c>
      <c r="F2099" t="s">
        <v>898</v>
      </c>
      <c r="G2099" s="1">
        <v>834</v>
      </c>
      <c r="H2099">
        <v>3</v>
      </c>
      <c r="I2099">
        <v>0</v>
      </c>
      <c r="J2099" s="1">
        <v>21684</v>
      </c>
      <c r="K2099" t="s">
        <v>9128</v>
      </c>
      <c r="L2099" t="s">
        <v>9137</v>
      </c>
      <c r="M2099" t="s">
        <v>9590</v>
      </c>
      <c r="N2099" t="s">
        <v>8536</v>
      </c>
      <c r="O2099" t="s">
        <v>8584</v>
      </c>
      <c r="P2099" t="s">
        <v>8681</v>
      </c>
      <c r="Q2099">
        <v>39212</v>
      </c>
      <c r="R2099" t="s">
        <v>8539</v>
      </c>
      <c r="S2099" t="s">
        <v>7755</v>
      </c>
      <c r="T2099" t="s">
        <v>7744</v>
      </c>
    </row>
    <row r="2100" spans="1:20" x14ac:dyDescent="0.25">
      <c r="A2100" t="s">
        <v>2849</v>
      </c>
      <c r="B2100" s="2">
        <v>42985</v>
      </c>
      <c r="C2100" s="2">
        <v>42990</v>
      </c>
      <c r="D2100" t="s">
        <v>19</v>
      </c>
      <c r="E2100" t="s">
        <v>321</v>
      </c>
      <c r="F2100" t="s">
        <v>2054</v>
      </c>
      <c r="G2100" s="1">
        <v>3768</v>
      </c>
      <c r="H2100">
        <v>3</v>
      </c>
      <c r="I2100">
        <v>2</v>
      </c>
      <c r="J2100" s="1">
        <v>2355</v>
      </c>
      <c r="K2100" t="s">
        <v>9128</v>
      </c>
      <c r="L2100" t="s">
        <v>9133</v>
      </c>
      <c r="M2100" t="s">
        <v>10081</v>
      </c>
      <c r="N2100" t="s">
        <v>8536</v>
      </c>
      <c r="O2100" t="s">
        <v>8594</v>
      </c>
      <c r="P2100" t="s">
        <v>8595</v>
      </c>
      <c r="Q2100">
        <v>97206</v>
      </c>
      <c r="R2100" t="s">
        <v>8542</v>
      </c>
      <c r="S2100" t="s">
        <v>7814</v>
      </c>
      <c r="T2100" t="s">
        <v>7736</v>
      </c>
    </row>
    <row r="2101" spans="1:20" x14ac:dyDescent="0.25">
      <c r="A2101" t="s">
        <v>2849</v>
      </c>
      <c r="B2101" s="2">
        <v>42985</v>
      </c>
      <c r="C2101" s="2">
        <v>42990</v>
      </c>
      <c r="D2101" t="s">
        <v>19</v>
      </c>
      <c r="E2101" t="s">
        <v>321</v>
      </c>
      <c r="F2101" t="s">
        <v>2560</v>
      </c>
      <c r="G2101" s="1">
        <v>279944</v>
      </c>
      <c r="H2101">
        <v>7</v>
      </c>
      <c r="I2101">
        <v>2</v>
      </c>
      <c r="J2101" s="1">
        <v>804839</v>
      </c>
      <c r="K2101" t="s">
        <v>9139</v>
      </c>
      <c r="L2101" t="s">
        <v>9162</v>
      </c>
      <c r="M2101" t="s">
        <v>10256</v>
      </c>
      <c r="N2101" t="s">
        <v>8536</v>
      </c>
      <c r="O2101" t="s">
        <v>8594</v>
      </c>
      <c r="P2101" t="s">
        <v>8595</v>
      </c>
      <c r="Q2101">
        <v>97206</v>
      </c>
      <c r="R2101" t="s">
        <v>8542</v>
      </c>
      <c r="S2101" t="s">
        <v>7814</v>
      </c>
      <c r="T2101" t="s">
        <v>7736</v>
      </c>
    </row>
    <row r="2102" spans="1:20" x14ac:dyDescent="0.25">
      <c r="A2102" t="s">
        <v>2850</v>
      </c>
      <c r="B2102" s="2">
        <v>41708</v>
      </c>
      <c r="C2102" s="2">
        <v>41715</v>
      </c>
      <c r="D2102" t="s">
        <v>19</v>
      </c>
      <c r="E2102" t="s">
        <v>1890</v>
      </c>
      <c r="F2102" t="s">
        <v>2851</v>
      </c>
      <c r="G2102" s="1">
        <v>636408</v>
      </c>
      <c r="H2102">
        <v>3</v>
      </c>
      <c r="I2102">
        <v>2</v>
      </c>
      <c r="J2102" s="1">
        <v>-159102</v>
      </c>
      <c r="K2102" t="s">
        <v>9128</v>
      </c>
      <c r="L2102" t="s">
        <v>9133</v>
      </c>
      <c r="M2102" t="s">
        <v>10360</v>
      </c>
      <c r="N2102" t="s">
        <v>8536</v>
      </c>
      <c r="O2102" t="s">
        <v>8632</v>
      </c>
      <c r="P2102" t="s">
        <v>8598</v>
      </c>
      <c r="Q2102">
        <v>80219</v>
      </c>
      <c r="R2102" t="s">
        <v>8542</v>
      </c>
      <c r="S2102" t="s">
        <v>8147</v>
      </c>
      <c r="T2102" t="s">
        <v>7736</v>
      </c>
    </row>
    <row r="2103" spans="1:20" x14ac:dyDescent="0.25">
      <c r="A2103" t="s">
        <v>2850</v>
      </c>
      <c r="B2103" s="2">
        <v>41708</v>
      </c>
      <c r="C2103" s="2">
        <v>41715</v>
      </c>
      <c r="D2103" t="s">
        <v>19</v>
      </c>
      <c r="E2103" t="s">
        <v>1890</v>
      </c>
      <c r="F2103" t="s">
        <v>2361</v>
      </c>
      <c r="G2103" s="1">
        <v>83168</v>
      </c>
      <c r="H2103">
        <v>4</v>
      </c>
      <c r="I2103">
        <v>2</v>
      </c>
      <c r="J2103" s="1">
        <v>93564</v>
      </c>
      <c r="K2103" t="s">
        <v>9128</v>
      </c>
      <c r="L2103" t="s">
        <v>9137</v>
      </c>
      <c r="M2103" t="s">
        <v>10185</v>
      </c>
      <c r="N2103" t="s">
        <v>8536</v>
      </c>
      <c r="O2103" t="s">
        <v>8632</v>
      </c>
      <c r="P2103" t="s">
        <v>8598</v>
      </c>
      <c r="Q2103">
        <v>80219</v>
      </c>
      <c r="R2103" t="s">
        <v>8542</v>
      </c>
      <c r="S2103" t="s">
        <v>8147</v>
      </c>
      <c r="T2103" t="s">
        <v>7736</v>
      </c>
    </row>
    <row r="2104" spans="1:20" x14ac:dyDescent="0.25">
      <c r="A2104" t="s">
        <v>2852</v>
      </c>
      <c r="B2104" s="2">
        <v>41838</v>
      </c>
      <c r="C2104" s="2">
        <v>41838</v>
      </c>
      <c r="D2104" t="s">
        <v>654</v>
      </c>
      <c r="E2104" t="s">
        <v>2853</v>
      </c>
      <c r="F2104" t="s">
        <v>793</v>
      </c>
      <c r="G2104" s="1">
        <v>259136</v>
      </c>
      <c r="H2104">
        <v>4</v>
      </c>
      <c r="I2104">
        <v>2</v>
      </c>
      <c r="J2104" s="1">
        <v>-259136</v>
      </c>
      <c r="K2104" t="s">
        <v>9123</v>
      </c>
      <c r="L2104" t="s">
        <v>9126</v>
      </c>
      <c r="M2104" t="s">
        <v>9536</v>
      </c>
      <c r="N2104" t="s">
        <v>8536</v>
      </c>
      <c r="O2104" t="s">
        <v>8667</v>
      </c>
      <c r="P2104" t="s">
        <v>8581</v>
      </c>
      <c r="Q2104">
        <v>85705</v>
      </c>
      <c r="R2104" t="s">
        <v>8542</v>
      </c>
      <c r="S2104" t="s">
        <v>8309</v>
      </c>
      <c r="T2104" t="s">
        <v>7744</v>
      </c>
    </row>
    <row r="2105" spans="1:20" x14ac:dyDescent="0.25">
      <c r="A2105" t="s">
        <v>2854</v>
      </c>
      <c r="B2105" s="2">
        <v>42818</v>
      </c>
      <c r="C2105" s="2">
        <v>42822</v>
      </c>
      <c r="D2105" t="s">
        <v>11</v>
      </c>
      <c r="E2105" t="s">
        <v>1390</v>
      </c>
      <c r="F2105" t="s">
        <v>893</v>
      </c>
      <c r="G2105" s="1">
        <v>22192</v>
      </c>
      <c r="H2105">
        <v>4</v>
      </c>
      <c r="I2105">
        <v>0</v>
      </c>
      <c r="J2105" s="1">
        <v>1065216</v>
      </c>
      <c r="K2105" t="s">
        <v>9128</v>
      </c>
      <c r="L2105" t="s">
        <v>9148</v>
      </c>
      <c r="M2105" t="s">
        <v>9588</v>
      </c>
      <c r="N2105" t="s">
        <v>8536</v>
      </c>
      <c r="O2105" t="s">
        <v>8576</v>
      </c>
      <c r="P2105" t="s">
        <v>8577</v>
      </c>
      <c r="Q2105">
        <v>10009</v>
      </c>
      <c r="R2105" t="s">
        <v>8561</v>
      </c>
      <c r="S2105" t="s">
        <v>8050</v>
      </c>
      <c r="T2105" t="s">
        <v>7738</v>
      </c>
    </row>
    <row r="2106" spans="1:20" x14ac:dyDescent="0.25">
      <c r="A2106" t="s">
        <v>2854</v>
      </c>
      <c r="B2106" s="2">
        <v>42818</v>
      </c>
      <c r="C2106" s="2">
        <v>42822</v>
      </c>
      <c r="D2106" t="s">
        <v>11</v>
      </c>
      <c r="E2106" t="s">
        <v>1390</v>
      </c>
      <c r="F2106" t="s">
        <v>414</v>
      </c>
      <c r="G2106" s="1">
        <v>260</v>
      </c>
      <c r="H2106">
        <v>2</v>
      </c>
      <c r="I2106">
        <v>0</v>
      </c>
      <c r="J2106" s="1">
        <v>117</v>
      </c>
      <c r="K2106" t="s">
        <v>9139</v>
      </c>
      <c r="L2106" t="s">
        <v>9162</v>
      </c>
      <c r="M2106" t="s">
        <v>9339</v>
      </c>
      <c r="N2106" t="s">
        <v>8536</v>
      </c>
      <c r="O2106" t="s">
        <v>8576</v>
      </c>
      <c r="P2106" t="s">
        <v>8577</v>
      </c>
      <c r="Q2106">
        <v>10009</v>
      </c>
      <c r="R2106" t="s">
        <v>8561</v>
      </c>
      <c r="S2106" t="s">
        <v>8050</v>
      </c>
      <c r="T2106" t="s">
        <v>7738</v>
      </c>
    </row>
    <row r="2107" spans="1:20" x14ac:dyDescent="0.25">
      <c r="A2107" t="s">
        <v>2855</v>
      </c>
      <c r="B2107" s="2">
        <v>41912</v>
      </c>
      <c r="C2107" s="2">
        <v>41917</v>
      </c>
      <c r="D2107" t="s">
        <v>19</v>
      </c>
      <c r="E2107" t="s">
        <v>2856</v>
      </c>
      <c r="F2107" t="s">
        <v>2103</v>
      </c>
      <c r="G2107" s="1">
        <v>15552</v>
      </c>
      <c r="H2107">
        <v>3</v>
      </c>
      <c r="I2107">
        <v>2</v>
      </c>
      <c r="J2107" s="1">
        <v>54432</v>
      </c>
      <c r="K2107" t="s">
        <v>9128</v>
      </c>
      <c r="L2107" t="s">
        <v>9148</v>
      </c>
      <c r="M2107" t="s">
        <v>10102</v>
      </c>
      <c r="N2107" t="s">
        <v>8536</v>
      </c>
      <c r="O2107" t="s">
        <v>8780</v>
      </c>
      <c r="P2107" t="s">
        <v>8544</v>
      </c>
      <c r="Q2107">
        <v>33437</v>
      </c>
      <c r="R2107" t="s">
        <v>8539</v>
      </c>
      <c r="S2107" t="s">
        <v>8310</v>
      </c>
      <c r="T2107" t="s">
        <v>7736</v>
      </c>
    </row>
    <row r="2108" spans="1:20" x14ac:dyDescent="0.25">
      <c r="A2108" t="s">
        <v>2857</v>
      </c>
      <c r="B2108" s="2">
        <v>41908</v>
      </c>
      <c r="C2108" s="2">
        <v>41908</v>
      </c>
      <c r="D2108" t="s">
        <v>654</v>
      </c>
      <c r="E2108" t="s">
        <v>1997</v>
      </c>
      <c r="F2108" t="s">
        <v>482</v>
      </c>
      <c r="G2108" s="1">
        <v>876</v>
      </c>
      <c r="H2108">
        <v>1</v>
      </c>
      <c r="I2108">
        <v>8</v>
      </c>
      <c r="J2108" s="1">
        <v>-14016</v>
      </c>
      <c r="K2108" t="s">
        <v>9128</v>
      </c>
      <c r="L2108" t="s">
        <v>9142</v>
      </c>
      <c r="M2108" t="s">
        <v>9378</v>
      </c>
      <c r="N2108" t="s">
        <v>8536</v>
      </c>
      <c r="O2108" t="s">
        <v>8861</v>
      </c>
      <c r="P2108" t="s">
        <v>8550</v>
      </c>
      <c r="Q2108">
        <v>75150</v>
      </c>
      <c r="R2108" t="s">
        <v>8551</v>
      </c>
      <c r="S2108" t="s">
        <v>8166</v>
      </c>
      <c r="T2108" t="s">
        <v>7738</v>
      </c>
    </row>
    <row r="2109" spans="1:20" x14ac:dyDescent="0.25">
      <c r="A2109" t="s">
        <v>2858</v>
      </c>
      <c r="B2109" s="2">
        <v>42308</v>
      </c>
      <c r="C2109" s="2">
        <v>42308</v>
      </c>
      <c r="D2109" t="s">
        <v>654</v>
      </c>
      <c r="E2109" t="s">
        <v>284</v>
      </c>
      <c r="F2109" t="s">
        <v>740</v>
      </c>
      <c r="G2109" s="1">
        <v>1998</v>
      </c>
      <c r="H2109">
        <v>1</v>
      </c>
      <c r="I2109">
        <v>0</v>
      </c>
      <c r="J2109" s="1">
        <v>93906</v>
      </c>
      <c r="K2109" t="s">
        <v>9128</v>
      </c>
      <c r="L2109" t="s">
        <v>9148</v>
      </c>
      <c r="M2109" t="s">
        <v>9510</v>
      </c>
      <c r="N2109" t="s">
        <v>8536</v>
      </c>
      <c r="O2109" t="s">
        <v>8627</v>
      </c>
      <c r="P2109" t="s">
        <v>8541</v>
      </c>
      <c r="Q2109">
        <v>92374</v>
      </c>
      <c r="R2109" t="s">
        <v>8542</v>
      </c>
      <c r="S2109" t="s">
        <v>7803</v>
      </c>
      <c r="T2109" t="s">
        <v>7736</v>
      </c>
    </row>
    <row r="2110" spans="1:20" x14ac:dyDescent="0.25">
      <c r="A2110" t="s">
        <v>2858</v>
      </c>
      <c r="B2110" s="2">
        <v>42308</v>
      </c>
      <c r="C2110" s="2">
        <v>42308</v>
      </c>
      <c r="D2110" t="s">
        <v>654</v>
      </c>
      <c r="E2110" t="s">
        <v>284</v>
      </c>
      <c r="F2110" t="s">
        <v>1905</v>
      </c>
      <c r="G2110" s="1">
        <v>398352</v>
      </c>
      <c r="H2110">
        <v>3</v>
      </c>
      <c r="I2110">
        <v>2</v>
      </c>
      <c r="J2110" s="1">
        <v>124485</v>
      </c>
      <c r="K2110" t="s">
        <v>9128</v>
      </c>
      <c r="L2110" t="s">
        <v>9142</v>
      </c>
      <c r="M2110" t="s">
        <v>10025</v>
      </c>
      <c r="N2110" t="s">
        <v>8536</v>
      </c>
      <c r="O2110" t="s">
        <v>8627</v>
      </c>
      <c r="P2110" t="s">
        <v>8541</v>
      </c>
      <c r="Q2110">
        <v>92374</v>
      </c>
      <c r="R2110" t="s">
        <v>8542</v>
      </c>
      <c r="S2110" t="s">
        <v>7803</v>
      </c>
      <c r="T2110" t="s">
        <v>7736</v>
      </c>
    </row>
    <row r="2111" spans="1:20" x14ac:dyDescent="0.25">
      <c r="A2111" t="s">
        <v>2858</v>
      </c>
      <c r="B2111" s="2">
        <v>42308</v>
      </c>
      <c r="C2111" s="2">
        <v>42308</v>
      </c>
      <c r="D2111" t="s">
        <v>654</v>
      </c>
      <c r="E2111" t="s">
        <v>284</v>
      </c>
      <c r="F2111" t="s">
        <v>2859</v>
      </c>
      <c r="G2111" s="1">
        <v>504</v>
      </c>
      <c r="H2111">
        <v>3</v>
      </c>
      <c r="I2111">
        <v>0</v>
      </c>
      <c r="J2111" s="1">
        <v>126</v>
      </c>
      <c r="K2111" t="s">
        <v>9128</v>
      </c>
      <c r="L2111" t="s">
        <v>9137</v>
      </c>
      <c r="M2111" t="s">
        <v>10361</v>
      </c>
      <c r="N2111" t="s">
        <v>8536</v>
      </c>
      <c r="O2111" t="s">
        <v>8627</v>
      </c>
      <c r="P2111" t="s">
        <v>8541</v>
      </c>
      <c r="Q2111">
        <v>92374</v>
      </c>
      <c r="R2111" t="s">
        <v>8542</v>
      </c>
      <c r="S2111" t="s">
        <v>7803</v>
      </c>
      <c r="T2111" t="s">
        <v>7736</v>
      </c>
    </row>
    <row r="2112" spans="1:20" x14ac:dyDescent="0.25">
      <c r="A2112" t="s">
        <v>2858</v>
      </c>
      <c r="B2112" s="2">
        <v>42308</v>
      </c>
      <c r="C2112" s="2">
        <v>42308</v>
      </c>
      <c r="D2112" t="s">
        <v>654</v>
      </c>
      <c r="E2112" t="s">
        <v>284</v>
      </c>
      <c r="F2112" t="s">
        <v>426</v>
      </c>
      <c r="G2112" s="1">
        <v>1745</v>
      </c>
      <c r="H2112">
        <v>5</v>
      </c>
      <c r="I2112">
        <v>0</v>
      </c>
      <c r="J2112" s="1">
        <v>8027</v>
      </c>
      <c r="K2112" t="s">
        <v>9128</v>
      </c>
      <c r="L2112" t="s">
        <v>9191</v>
      </c>
      <c r="M2112" t="s">
        <v>9345</v>
      </c>
      <c r="N2112" t="s">
        <v>8536</v>
      </c>
      <c r="O2112" t="s">
        <v>8627</v>
      </c>
      <c r="P2112" t="s">
        <v>8541</v>
      </c>
      <c r="Q2112">
        <v>92374</v>
      </c>
      <c r="R2112" t="s">
        <v>8542</v>
      </c>
      <c r="S2112" t="s">
        <v>7803</v>
      </c>
      <c r="T2112" t="s">
        <v>7736</v>
      </c>
    </row>
    <row r="2113" spans="1:20" x14ac:dyDescent="0.25">
      <c r="A2113" t="s">
        <v>2858</v>
      </c>
      <c r="B2113" s="2">
        <v>42308</v>
      </c>
      <c r="C2113" s="2">
        <v>42308</v>
      </c>
      <c r="D2113" t="s">
        <v>654</v>
      </c>
      <c r="E2113" t="s">
        <v>284</v>
      </c>
      <c r="F2113" t="s">
        <v>87</v>
      </c>
      <c r="G2113" s="1">
        <v>323136</v>
      </c>
      <c r="H2113">
        <v>4</v>
      </c>
      <c r="I2113">
        <v>2</v>
      </c>
      <c r="J2113" s="1">
        <v>20196</v>
      </c>
      <c r="K2113" t="s">
        <v>9123</v>
      </c>
      <c r="L2113" t="s">
        <v>9126</v>
      </c>
      <c r="M2113" t="s">
        <v>9177</v>
      </c>
      <c r="N2113" t="s">
        <v>8536</v>
      </c>
      <c r="O2113" t="s">
        <v>8627</v>
      </c>
      <c r="P2113" t="s">
        <v>8541</v>
      </c>
      <c r="Q2113">
        <v>92374</v>
      </c>
      <c r="R2113" t="s">
        <v>8542</v>
      </c>
      <c r="S2113" t="s">
        <v>7803</v>
      </c>
      <c r="T2113" t="s">
        <v>7736</v>
      </c>
    </row>
    <row r="2114" spans="1:20" x14ac:dyDescent="0.25">
      <c r="A2114" t="s">
        <v>2858</v>
      </c>
      <c r="B2114" s="2">
        <v>42308</v>
      </c>
      <c r="C2114" s="2">
        <v>42308</v>
      </c>
      <c r="D2114" t="s">
        <v>654</v>
      </c>
      <c r="E2114" t="s">
        <v>284</v>
      </c>
      <c r="F2114" t="s">
        <v>1144</v>
      </c>
      <c r="G2114" s="1">
        <v>297</v>
      </c>
      <c r="H2114">
        <v>3</v>
      </c>
      <c r="I2114">
        <v>0</v>
      </c>
      <c r="J2114" s="1">
        <v>8019</v>
      </c>
      <c r="K2114" t="s">
        <v>9128</v>
      </c>
      <c r="L2114" t="s">
        <v>9273</v>
      </c>
      <c r="M2114" t="s">
        <v>9696</v>
      </c>
      <c r="N2114" t="s">
        <v>8536</v>
      </c>
      <c r="O2114" t="s">
        <v>8627</v>
      </c>
      <c r="P2114" t="s">
        <v>8541</v>
      </c>
      <c r="Q2114">
        <v>92374</v>
      </c>
      <c r="R2114" t="s">
        <v>8542</v>
      </c>
      <c r="S2114" t="s">
        <v>7803</v>
      </c>
      <c r="T2114" t="s">
        <v>7736</v>
      </c>
    </row>
    <row r="2115" spans="1:20" x14ac:dyDescent="0.25">
      <c r="A2115" t="s">
        <v>2858</v>
      </c>
      <c r="B2115" s="2">
        <v>42308</v>
      </c>
      <c r="C2115" s="2">
        <v>42308</v>
      </c>
      <c r="D2115" t="s">
        <v>654</v>
      </c>
      <c r="E2115" t="s">
        <v>284</v>
      </c>
      <c r="F2115" t="s">
        <v>2860</v>
      </c>
      <c r="G2115" s="1">
        <v>129584</v>
      </c>
      <c r="H2115">
        <v>4</v>
      </c>
      <c r="I2115">
        <v>2</v>
      </c>
      <c r="J2115" s="1">
        <v>145782</v>
      </c>
      <c r="K2115" t="s">
        <v>9139</v>
      </c>
      <c r="L2115" t="s">
        <v>9140</v>
      </c>
      <c r="M2115" t="s">
        <v>10362</v>
      </c>
      <c r="N2115" t="s">
        <v>8536</v>
      </c>
      <c r="O2115" t="s">
        <v>8627</v>
      </c>
      <c r="P2115" t="s">
        <v>8541</v>
      </c>
      <c r="Q2115">
        <v>92374</v>
      </c>
      <c r="R2115" t="s">
        <v>8542</v>
      </c>
      <c r="S2115" t="s">
        <v>7803</v>
      </c>
      <c r="T2115" t="s">
        <v>7736</v>
      </c>
    </row>
    <row r="2116" spans="1:20" x14ac:dyDescent="0.25">
      <c r="A2116" t="s">
        <v>2858</v>
      </c>
      <c r="B2116" s="2">
        <v>42308</v>
      </c>
      <c r="C2116" s="2">
        <v>42308</v>
      </c>
      <c r="D2116" t="s">
        <v>654</v>
      </c>
      <c r="E2116" t="s">
        <v>284</v>
      </c>
      <c r="F2116" t="s">
        <v>2861</v>
      </c>
      <c r="G2116" s="1">
        <v>4684</v>
      </c>
      <c r="H2116">
        <v>2</v>
      </c>
      <c r="I2116">
        <v>0</v>
      </c>
      <c r="J2116" s="1">
        <v>126468</v>
      </c>
      <c r="K2116" t="s">
        <v>9128</v>
      </c>
      <c r="L2116" t="s">
        <v>9133</v>
      </c>
      <c r="M2116" t="s">
        <v>10363</v>
      </c>
      <c r="N2116" t="s">
        <v>8536</v>
      </c>
      <c r="O2116" t="s">
        <v>8627</v>
      </c>
      <c r="P2116" t="s">
        <v>8541</v>
      </c>
      <c r="Q2116">
        <v>92374</v>
      </c>
      <c r="R2116" t="s">
        <v>8542</v>
      </c>
      <c r="S2116" t="s">
        <v>7803</v>
      </c>
      <c r="T2116" t="s">
        <v>7736</v>
      </c>
    </row>
    <row r="2117" spans="1:20" x14ac:dyDescent="0.25">
      <c r="A2117" t="s">
        <v>2858</v>
      </c>
      <c r="B2117" s="2">
        <v>42308</v>
      </c>
      <c r="C2117" s="2">
        <v>42308</v>
      </c>
      <c r="D2117" t="s">
        <v>654</v>
      </c>
      <c r="E2117" t="s">
        <v>284</v>
      </c>
      <c r="F2117" t="s">
        <v>2862</v>
      </c>
      <c r="G2117" s="1">
        <v>425833</v>
      </c>
      <c r="H2117">
        <v>1</v>
      </c>
      <c r="I2117">
        <v>15</v>
      </c>
      <c r="J2117" s="1">
        <v>200392</v>
      </c>
      <c r="K2117" t="s">
        <v>9123</v>
      </c>
      <c r="L2117" t="s">
        <v>9124</v>
      </c>
      <c r="M2117" t="s">
        <v>10364</v>
      </c>
      <c r="N2117" t="s">
        <v>8536</v>
      </c>
      <c r="O2117" t="s">
        <v>8627</v>
      </c>
      <c r="P2117" t="s">
        <v>8541</v>
      </c>
      <c r="Q2117">
        <v>92374</v>
      </c>
      <c r="R2117" t="s">
        <v>8542</v>
      </c>
      <c r="S2117" t="s">
        <v>7803</v>
      </c>
      <c r="T2117" t="s">
        <v>7736</v>
      </c>
    </row>
    <row r="2118" spans="1:20" x14ac:dyDescent="0.25">
      <c r="A2118" t="s">
        <v>2863</v>
      </c>
      <c r="B2118" s="2">
        <v>42289</v>
      </c>
      <c r="C2118" s="2">
        <v>42294</v>
      </c>
      <c r="D2118" t="s">
        <v>11</v>
      </c>
      <c r="E2118" t="s">
        <v>1529</v>
      </c>
      <c r="F2118" t="s">
        <v>2487</v>
      </c>
      <c r="G2118" s="1">
        <v>20967</v>
      </c>
      <c r="H2118">
        <v>1</v>
      </c>
      <c r="I2118">
        <v>4</v>
      </c>
      <c r="J2118" s="1">
        <v>-13978</v>
      </c>
      <c r="K2118" t="s">
        <v>9123</v>
      </c>
      <c r="L2118" t="s">
        <v>9131</v>
      </c>
      <c r="M2118" t="s">
        <v>10232</v>
      </c>
      <c r="N2118" t="s">
        <v>8536</v>
      </c>
      <c r="O2118" t="s">
        <v>8592</v>
      </c>
      <c r="P2118" t="s">
        <v>8577</v>
      </c>
      <c r="Q2118">
        <v>14609</v>
      </c>
      <c r="R2118" t="s">
        <v>8561</v>
      </c>
      <c r="S2118" t="s">
        <v>8081</v>
      </c>
      <c r="T2118" t="s">
        <v>7736</v>
      </c>
    </row>
    <row r="2119" spans="1:20" x14ac:dyDescent="0.25">
      <c r="A2119" t="s">
        <v>2864</v>
      </c>
      <c r="B2119" s="2">
        <v>42632</v>
      </c>
      <c r="C2119" s="2">
        <v>42636</v>
      </c>
      <c r="D2119" t="s">
        <v>19</v>
      </c>
      <c r="E2119" t="s">
        <v>2865</v>
      </c>
      <c r="F2119" t="s">
        <v>792</v>
      </c>
      <c r="G2119" s="1">
        <v>15988</v>
      </c>
      <c r="H2119">
        <v>7</v>
      </c>
      <c r="I2119">
        <v>0</v>
      </c>
      <c r="J2119" s="1">
        <v>735448</v>
      </c>
      <c r="K2119" t="s">
        <v>9128</v>
      </c>
      <c r="L2119" t="s">
        <v>9148</v>
      </c>
      <c r="M2119" t="s">
        <v>9535</v>
      </c>
      <c r="N2119" t="s">
        <v>8536</v>
      </c>
      <c r="O2119" t="s">
        <v>8862</v>
      </c>
      <c r="P2119" t="s">
        <v>8541</v>
      </c>
      <c r="Q2119">
        <v>95207</v>
      </c>
      <c r="R2119" t="s">
        <v>8542</v>
      </c>
      <c r="S2119" t="s">
        <v>8311</v>
      </c>
      <c r="T2119" t="s">
        <v>7736</v>
      </c>
    </row>
    <row r="2120" spans="1:20" x14ac:dyDescent="0.25">
      <c r="A2120" t="s">
        <v>2866</v>
      </c>
      <c r="B2120" s="2">
        <v>42838</v>
      </c>
      <c r="C2120" s="2">
        <v>42840</v>
      </c>
      <c r="D2120" t="s">
        <v>79</v>
      </c>
      <c r="E2120" t="s">
        <v>1510</v>
      </c>
      <c r="F2120" t="s">
        <v>450</v>
      </c>
      <c r="G2120" s="1">
        <v>528</v>
      </c>
      <c r="H2120">
        <v>1</v>
      </c>
      <c r="I2120">
        <v>0</v>
      </c>
      <c r="J2120" s="1">
        <v>2376</v>
      </c>
      <c r="K2120" t="s">
        <v>9128</v>
      </c>
      <c r="L2120" t="s">
        <v>9148</v>
      </c>
      <c r="M2120" t="s">
        <v>9360</v>
      </c>
      <c r="N2120" t="s">
        <v>8536</v>
      </c>
      <c r="O2120" t="s">
        <v>8547</v>
      </c>
      <c r="P2120" t="s">
        <v>8548</v>
      </c>
      <c r="Q2120">
        <v>98105</v>
      </c>
      <c r="R2120" t="s">
        <v>8542</v>
      </c>
      <c r="S2120" t="s">
        <v>8076</v>
      </c>
      <c r="T2120" t="s">
        <v>7738</v>
      </c>
    </row>
    <row r="2121" spans="1:20" x14ac:dyDescent="0.25">
      <c r="A2121" t="s">
        <v>2866</v>
      </c>
      <c r="B2121" s="2">
        <v>42838</v>
      </c>
      <c r="C2121" s="2">
        <v>42840</v>
      </c>
      <c r="D2121" t="s">
        <v>79</v>
      </c>
      <c r="E2121" t="s">
        <v>1510</v>
      </c>
      <c r="F2121" t="s">
        <v>2701</v>
      </c>
      <c r="G2121" s="1">
        <v>89592</v>
      </c>
      <c r="H2121">
        <v>5</v>
      </c>
      <c r="I2121">
        <v>2</v>
      </c>
      <c r="J2121" s="1">
        <v>302373</v>
      </c>
      <c r="K2121" t="s">
        <v>9128</v>
      </c>
      <c r="L2121" t="s">
        <v>9142</v>
      </c>
      <c r="M2121" t="s">
        <v>10307</v>
      </c>
      <c r="N2121" t="s">
        <v>8536</v>
      </c>
      <c r="O2121" t="s">
        <v>8547</v>
      </c>
      <c r="P2121" t="s">
        <v>8548</v>
      </c>
      <c r="Q2121">
        <v>98105</v>
      </c>
      <c r="R2121" t="s">
        <v>8542</v>
      </c>
      <c r="S2121" t="s">
        <v>8076</v>
      </c>
      <c r="T2121" t="s">
        <v>7738</v>
      </c>
    </row>
    <row r="2122" spans="1:20" x14ac:dyDescent="0.25">
      <c r="A2122" t="s">
        <v>2867</v>
      </c>
      <c r="B2122" s="2">
        <v>42742</v>
      </c>
      <c r="C2122" s="2">
        <v>42748</v>
      </c>
      <c r="D2122" t="s">
        <v>19</v>
      </c>
      <c r="E2122" t="s">
        <v>2162</v>
      </c>
      <c r="F2122" t="s">
        <v>1572</v>
      </c>
      <c r="G2122" s="1">
        <v>2808</v>
      </c>
      <c r="H2122">
        <v>3</v>
      </c>
      <c r="I2122">
        <v>7</v>
      </c>
      <c r="J2122" s="1">
        <v>-19656</v>
      </c>
      <c r="K2122" t="s">
        <v>9128</v>
      </c>
      <c r="L2122" t="s">
        <v>9142</v>
      </c>
      <c r="M2122" t="s">
        <v>9880</v>
      </c>
      <c r="N2122" t="s">
        <v>8536</v>
      </c>
      <c r="O2122" t="s">
        <v>8863</v>
      </c>
      <c r="P2122" t="s">
        <v>8544</v>
      </c>
      <c r="Q2122">
        <v>32174</v>
      </c>
      <c r="R2122" t="s">
        <v>8539</v>
      </c>
      <c r="S2122" t="s">
        <v>8203</v>
      </c>
      <c r="T2122" t="s">
        <v>7736</v>
      </c>
    </row>
    <row r="2123" spans="1:20" x14ac:dyDescent="0.25">
      <c r="A2123" t="s">
        <v>2868</v>
      </c>
      <c r="B2123" s="2">
        <v>43048</v>
      </c>
      <c r="C2123" s="2">
        <v>43050</v>
      </c>
      <c r="D2123" t="s">
        <v>79</v>
      </c>
      <c r="E2123" t="s">
        <v>341</v>
      </c>
      <c r="F2123" t="s">
        <v>114</v>
      </c>
      <c r="G2123" s="1">
        <v>215976</v>
      </c>
      <c r="H2123">
        <v>3</v>
      </c>
      <c r="I2123">
        <v>2</v>
      </c>
      <c r="J2123" s="1">
        <v>-26997</v>
      </c>
      <c r="K2123" t="s">
        <v>9123</v>
      </c>
      <c r="L2123" t="s">
        <v>9126</v>
      </c>
      <c r="M2123" t="s">
        <v>9190</v>
      </c>
      <c r="N2123" t="s">
        <v>8536</v>
      </c>
      <c r="O2123" t="s">
        <v>8864</v>
      </c>
      <c r="P2123" t="s">
        <v>8541</v>
      </c>
      <c r="Q2123">
        <v>94086</v>
      </c>
      <c r="R2123" t="s">
        <v>8542</v>
      </c>
      <c r="S2123" t="s">
        <v>7818</v>
      </c>
      <c r="T2123" t="s">
        <v>7738</v>
      </c>
    </row>
    <row r="2124" spans="1:20" x14ac:dyDescent="0.25">
      <c r="A2124" t="s">
        <v>2869</v>
      </c>
      <c r="B2124" s="2">
        <v>43000</v>
      </c>
      <c r="C2124" s="2">
        <v>43002</v>
      </c>
      <c r="D2124" t="s">
        <v>11</v>
      </c>
      <c r="E2124" t="s">
        <v>1719</v>
      </c>
      <c r="F2124" t="s">
        <v>736</v>
      </c>
      <c r="G2124" s="1">
        <v>24196</v>
      </c>
      <c r="H2124">
        <v>2</v>
      </c>
      <c r="I2124">
        <v>0</v>
      </c>
      <c r="J2124" s="1">
        <v>411332</v>
      </c>
      <c r="K2124" t="s">
        <v>9123</v>
      </c>
      <c r="L2124" t="s">
        <v>9124</v>
      </c>
      <c r="M2124" t="s">
        <v>9508</v>
      </c>
      <c r="N2124" t="s">
        <v>8536</v>
      </c>
      <c r="O2124" t="s">
        <v>8771</v>
      </c>
      <c r="P2124" t="s">
        <v>8571</v>
      </c>
      <c r="Q2124">
        <v>48911</v>
      </c>
      <c r="R2124" t="s">
        <v>8551</v>
      </c>
      <c r="S2124" t="s">
        <v>8120</v>
      </c>
      <c r="T2124" t="s">
        <v>7744</v>
      </c>
    </row>
    <row r="2125" spans="1:20" x14ac:dyDescent="0.25">
      <c r="A2125" t="s">
        <v>2869</v>
      </c>
      <c r="B2125" s="2">
        <v>43000</v>
      </c>
      <c r="C2125" s="2">
        <v>43002</v>
      </c>
      <c r="D2125" t="s">
        <v>11</v>
      </c>
      <c r="E2125" t="s">
        <v>1719</v>
      </c>
      <c r="F2125" t="s">
        <v>179</v>
      </c>
      <c r="G2125" s="1">
        <v>2772</v>
      </c>
      <c r="H2125">
        <v>9</v>
      </c>
      <c r="I2125">
        <v>0</v>
      </c>
      <c r="J2125" s="1">
        <v>133056</v>
      </c>
      <c r="K2125" t="s">
        <v>9128</v>
      </c>
      <c r="L2125" t="s">
        <v>9129</v>
      </c>
      <c r="M2125" t="s">
        <v>9225</v>
      </c>
      <c r="N2125" t="s">
        <v>8536</v>
      </c>
      <c r="O2125" t="s">
        <v>8771</v>
      </c>
      <c r="P2125" t="s">
        <v>8571</v>
      </c>
      <c r="Q2125">
        <v>48911</v>
      </c>
      <c r="R2125" t="s">
        <v>8551</v>
      </c>
      <c r="S2125" t="s">
        <v>8120</v>
      </c>
      <c r="T2125" t="s">
        <v>7744</v>
      </c>
    </row>
    <row r="2126" spans="1:20" x14ac:dyDescent="0.25">
      <c r="A2126" t="s">
        <v>2870</v>
      </c>
      <c r="B2126" s="2">
        <v>43070</v>
      </c>
      <c r="C2126" s="2">
        <v>43074</v>
      </c>
      <c r="D2126" t="s">
        <v>19</v>
      </c>
      <c r="E2126" t="s">
        <v>1719</v>
      </c>
      <c r="F2126" t="s">
        <v>2871</v>
      </c>
      <c r="G2126" s="1">
        <v>10468</v>
      </c>
      <c r="H2126">
        <v>5</v>
      </c>
      <c r="I2126">
        <v>2</v>
      </c>
      <c r="J2126" s="1">
        <v>353295</v>
      </c>
      <c r="K2126" t="s">
        <v>9128</v>
      </c>
      <c r="L2126" t="s">
        <v>9167</v>
      </c>
      <c r="M2126" t="s">
        <v>10365</v>
      </c>
      <c r="N2126" t="s">
        <v>8536</v>
      </c>
      <c r="O2126" t="s">
        <v>8559</v>
      </c>
      <c r="P2126" t="s">
        <v>8560</v>
      </c>
      <c r="Q2126">
        <v>19143</v>
      </c>
      <c r="R2126" t="s">
        <v>8561</v>
      </c>
      <c r="S2126" t="s">
        <v>8120</v>
      </c>
      <c r="T2126" t="s">
        <v>7744</v>
      </c>
    </row>
    <row r="2127" spans="1:20" x14ac:dyDescent="0.25">
      <c r="A2127" t="s">
        <v>2870</v>
      </c>
      <c r="B2127" s="2">
        <v>43070</v>
      </c>
      <c r="C2127" s="2">
        <v>43074</v>
      </c>
      <c r="D2127" t="s">
        <v>19</v>
      </c>
      <c r="E2127" t="s">
        <v>1719</v>
      </c>
      <c r="F2127" t="s">
        <v>2872</v>
      </c>
      <c r="G2127" s="1">
        <v>62958</v>
      </c>
      <c r="H2127">
        <v>7</v>
      </c>
      <c r="I2127">
        <v>4</v>
      </c>
      <c r="J2127" s="1">
        <v>94437</v>
      </c>
      <c r="K2127" t="s">
        <v>9139</v>
      </c>
      <c r="L2127" t="s">
        <v>9140</v>
      </c>
      <c r="M2127" t="s">
        <v>10366</v>
      </c>
      <c r="N2127" t="s">
        <v>8536</v>
      </c>
      <c r="O2127" t="s">
        <v>8559</v>
      </c>
      <c r="P2127" t="s">
        <v>8560</v>
      </c>
      <c r="Q2127">
        <v>19143</v>
      </c>
      <c r="R2127" t="s">
        <v>8561</v>
      </c>
      <c r="S2127" t="s">
        <v>8120</v>
      </c>
      <c r="T2127" t="s">
        <v>7744</v>
      </c>
    </row>
    <row r="2128" spans="1:20" x14ac:dyDescent="0.25">
      <c r="A2128" t="s">
        <v>2873</v>
      </c>
      <c r="B2128" s="2">
        <v>41813</v>
      </c>
      <c r="C2128" s="2">
        <v>41818</v>
      </c>
      <c r="D2128" t="s">
        <v>19</v>
      </c>
      <c r="E2128" t="s">
        <v>2874</v>
      </c>
      <c r="F2128" t="s">
        <v>720</v>
      </c>
      <c r="G2128" s="1">
        <v>86376</v>
      </c>
      <c r="H2128">
        <v>3</v>
      </c>
      <c r="I2128">
        <v>2</v>
      </c>
      <c r="J2128" s="1">
        <v>10797</v>
      </c>
      <c r="K2128" t="s">
        <v>9139</v>
      </c>
      <c r="L2128" t="s">
        <v>9162</v>
      </c>
      <c r="M2128" t="s">
        <v>9499</v>
      </c>
      <c r="N2128" t="s">
        <v>8536</v>
      </c>
      <c r="O2128" t="s">
        <v>8559</v>
      </c>
      <c r="P2128" t="s">
        <v>8560</v>
      </c>
      <c r="Q2128">
        <v>19143</v>
      </c>
      <c r="R2128" t="s">
        <v>8561</v>
      </c>
      <c r="S2128" t="s">
        <v>8312</v>
      </c>
      <c r="T2128" t="s">
        <v>7736</v>
      </c>
    </row>
    <row r="2129" spans="1:20" x14ac:dyDescent="0.25">
      <c r="A2129" t="s">
        <v>2875</v>
      </c>
      <c r="B2129" s="2">
        <v>42281</v>
      </c>
      <c r="C2129" s="2">
        <v>42286</v>
      </c>
      <c r="D2129" t="s">
        <v>19</v>
      </c>
      <c r="E2129" t="s">
        <v>2090</v>
      </c>
      <c r="F2129" t="s">
        <v>2876</v>
      </c>
      <c r="G2129" s="1">
        <v>64944</v>
      </c>
      <c r="H2129">
        <v>3</v>
      </c>
      <c r="I2129">
        <v>2</v>
      </c>
      <c r="J2129" s="1">
        <v>64944</v>
      </c>
      <c r="K2129" t="s">
        <v>9123</v>
      </c>
      <c r="L2129" t="s">
        <v>9135</v>
      </c>
      <c r="M2129" t="s">
        <v>10367</v>
      </c>
      <c r="N2129" t="s">
        <v>8536</v>
      </c>
      <c r="O2129" t="s">
        <v>8559</v>
      </c>
      <c r="P2129" t="s">
        <v>8560</v>
      </c>
      <c r="Q2129">
        <v>19134</v>
      </c>
      <c r="R2129" t="s">
        <v>8561</v>
      </c>
      <c r="S2129" t="s">
        <v>8189</v>
      </c>
      <c r="T2129" t="s">
        <v>7744</v>
      </c>
    </row>
    <row r="2130" spans="1:20" x14ac:dyDescent="0.25">
      <c r="A2130" t="s">
        <v>2875</v>
      </c>
      <c r="B2130" s="2">
        <v>42281</v>
      </c>
      <c r="C2130" s="2">
        <v>42286</v>
      </c>
      <c r="D2130" t="s">
        <v>19</v>
      </c>
      <c r="E2130" t="s">
        <v>2090</v>
      </c>
      <c r="F2130" t="s">
        <v>2188</v>
      </c>
      <c r="G2130" s="1">
        <v>20736</v>
      </c>
      <c r="H2130">
        <v>4</v>
      </c>
      <c r="I2130">
        <v>2</v>
      </c>
      <c r="J2130" s="1">
        <v>72576</v>
      </c>
      <c r="K2130" t="s">
        <v>9128</v>
      </c>
      <c r="L2130" t="s">
        <v>9148</v>
      </c>
      <c r="M2130" t="s">
        <v>10130</v>
      </c>
      <c r="N2130" t="s">
        <v>8536</v>
      </c>
      <c r="O2130" t="s">
        <v>8559</v>
      </c>
      <c r="P2130" t="s">
        <v>8560</v>
      </c>
      <c r="Q2130">
        <v>19134</v>
      </c>
      <c r="R2130" t="s">
        <v>8561</v>
      </c>
      <c r="S2130" t="s">
        <v>8189</v>
      </c>
      <c r="T2130" t="s">
        <v>7744</v>
      </c>
    </row>
    <row r="2131" spans="1:20" x14ac:dyDescent="0.25">
      <c r="A2131" t="s">
        <v>2877</v>
      </c>
      <c r="B2131" s="2">
        <v>41779</v>
      </c>
      <c r="C2131" s="2">
        <v>41781</v>
      </c>
      <c r="D2131" t="s">
        <v>11</v>
      </c>
      <c r="E2131" t="s">
        <v>2878</v>
      </c>
      <c r="F2131" t="s">
        <v>2879</v>
      </c>
      <c r="G2131" s="1">
        <v>3328</v>
      </c>
      <c r="H2131">
        <v>4</v>
      </c>
      <c r="I2131">
        <v>0</v>
      </c>
      <c r="J2131" s="1">
        <v>93184</v>
      </c>
      <c r="K2131" t="s">
        <v>9128</v>
      </c>
      <c r="L2131" t="s">
        <v>9144</v>
      </c>
      <c r="M2131" t="s">
        <v>10368</v>
      </c>
      <c r="N2131" t="s">
        <v>8536</v>
      </c>
      <c r="O2131" t="s">
        <v>8572</v>
      </c>
      <c r="P2131" t="s">
        <v>8743</v>
      </c>
      <c r="Q2131">
        <v>3820</v>
      </c>
      <c r="R2131" t="s">
        <v>8561</v>
      </c>
      <c r="S2131" t="s">
        <v>8313</v>
      </c>
      <c r="T2131" t="s">
        <v>7738</v>
      </c>
    </row>
    <row r="2132" spans="1:20" x14ac:dyDescent="0.25">
      <c r="A2132" t="s">
        <v>2877</v>
      </c>
      <c r="B2132" s="2">
        <v>41779</v>
      </c>
      <c r="C2132" s="2">
        <v>41781</v>
      </c>
      <c r="D2132" t="s">
        <v>11</v>
      </c>
      <c r="E2132" t="s">
        <v>2878</v>
      </c>
      <c r="F2132" t="s">
        <v>2880</v>
      </c>
      <c r="G2132" s="1">
        <v>3852</v>
      </c>
      <c r="H2132">
        <v>9</v>
      </c>
      <c r="I2132">
        <v>0</v>
      </c>
      <c r="J2132" s="1">
        <v>119412</v>
      </c>
      <c r="K2132" t="s">
        <v>9128</v>
      </c>
      <c r="L2132" t="s">
        <v>9137</v>
      </c>
      <c r="M2132" t="s">
        <v>10369</v>
      </c>
      <c r="N2132" t="s">
        <v>8536</v>
      </c>
      <c r="O2132" t="s">
        <v>8572</v>
      </c>
      <c r="P2132" t="s">
        <v>8743</v>
      </c>
      <c r="Q2132">
        <v>3820</v>
      </c>
      <c r="R2132" t="s">
        <v>8561</v>
      </c>
      <c r="S2132" t="s">
        <v>8313</v>
      </c>
      <c r="T2132" t="s">
        <v>7738</v>
      </c>
    </row>
    <row r="2133" spans="1:20" x14ac:dyDescent="0.25">
      <c r="A2133" t="s">
        <v>2877</v>
      </c>
      <c r="B2133" s="2">
        <v>41779</v>
      </c>
      <c r="C2133" s="2">
        <v>41781</v>
      </c>
      <c r="D2133" t="s">
        <v>11</v>
      </c>
      <c r="E2133" t="s">
        <v>2878</v>
      </c>
      <c r="F2133" t="s">
        <v>1896</v>
      </c>
      <c r="G2133" s="1">
        <v>13986</v>
      </c>
      <c r="H2133">
        <v>7</v>
      </c>
      <c r="I2133">
        <v>0</v>
      </c>
      <c r="J2133" s="1">
        <v>601398</v>
      </c>
      <c r="K2133" t="s">
        <v>9123</v>
      </c>
      <c r="L2133" t="s">
        <v>9135</v>
      </c>
      <c r="M2133" t="s">
        <v>10020</v>
      </c>
      <c r="N2133" t="s">
        <v>8536</v>
      </c>
      <c r="O2133" t="s">
        <v>8572</v>
      </c>
      <c r="P2133" t="s">
        <v>8743</v>
      </c>
      <c r="Q2133">
        <v>3820</v>
      </c>
      <c r="R2133" t="s">
        <v>8561</v>
      </c>
      <c r="S2133" t="s">
        <v>8313</v>
      </c>
      <c r="T2133" t="s">
        <v>7738</v>
      </c>
    </row>
    <row r="2134" spans="1:20" x14ac:dyDescent="0.25">
      <c r="A2134" t="s">
        <v>2881</v>
      </c>
      <c r="B2134" s="2">
        <v>42328</v>
      </c>
      <c r="C2134" s="2">
        <v>42334</v>
      </c>
      <c r="D2134" t="s">
        <v>19</v>
      </c>
      <c r="E2134" t="s">
        <v>1301</v>
      </c>
      <c r="F2134" t="s">
        <v>2882</v>
      </c>
      <c r="G2134" s="1">
        <v>1965</v>
      </c>
      <c r="H2134">
        <v>3</v>
      </c>
      <c r="I2134">
        <v>0</v>
      </c>
      <c r="J2134" s="1">
        <v>9039</v>
      </c>
      <c r="K2134" t="s">
        <v>9128</v>
      </c>
      <c r="L2134" t="s">
        <v>9148</v>
      </c>
      <c r="M2134" t="s">
        <v>10370</v>
      </c>
      <c r="N2134" t="s">
        <v>8536</v>
      </c>
      <c r="O2134" t="s">
        <v>8576</v>
      </c>
      <c r="P2134" t="s">
        <v>8577</v>
      </c>
      <c r="Q2134">
        <v>10011</v>
      </c>
      <c r="R2134" t="s">
        <v>8561</v>
      </c>
      <c r="S2134" t="s">
        <v>8035</v>
      </c>
      <c r="T2134" t="s">
        <v>7736</v>
      </c>
    </row>
    <row r="2135" spans="1:20" x14ac:dyDescent="0.25">
      <c r="A2135" t="s">
        <v>2883</v>
      </c>
      <c r="B2135" s="2">
        <v>42338</v>
      </c>
      <c r="C2135" s="2">
        <v>42342</v>
      </c>
      <c r="D2135" t="s">
        <v>19</v>
      </c>
      <c r="E2135" t="s">
        <v>2884</v>
      </c>
      <c r="F2135" t="s">
        <v>37</v>
      </c>
      <c r="G2135" s="1">
        <v>152991</v>
      </c>
      <c r="H2135">
        <v>3</v>
      </c>
      <c r="I2135">
        <v>7</v>
      </c>
      <c r="J2135" s="1">
        <v>-1223928</v>
      </c>
      <c r="K2135" t="s">
        <v>9128</v>
      </c>
      <c r="L2135" t="s">
        <v>9142</v>
      </c>
      <c r="M2135" t="s">
        <v>9150</v>
      </c>
      <c r="N2135" t="s">
        <v>8536</v>
      </c>
      <c r="O2135" t="s">
        <v>8559</v>
      </c>
      <c r="P2135" t="s">
        <v>8560</v>
      </c>
      <c r="Q2135">
        <v>19134</v>
      </c>
      <c r="R2135" t="s">
        <v>8561</v>
      </c>
      <c r="S2135" t="s">
        <v>8314</v>
      </c>
      <c r="T2135" t="s">
        <v>7736</v>
      </c>
    </row>
    <row r="2136" spans="1:20" x14ac:dyDescent="0.25">
      <c r="A2136" t="s">
        <v>2883</v>
      </c>
      <c r="B2136" s="2">
        <v>42338</v>
      </c>
      <c r="C2136" s="2">
        <v>42342</v>
      </c>
      <c r="D2136" t="s">
        <v>19</v>
      </c>
      <c r="E2136" t="s">
        <v>2884</v>
      </c>
      <c r="F2136" t="s">
        <v>2094</v>
      </c>
      <c r="G2136" s="1">
        <v>10584</v>
      </c>
      <c r="H2136">
        <v>7</v>
      </c>
      <c r="I2136">
        <v>2</v>
      </c>
      <c r="J2136" s="1">
        <v>-23814</v>
      </c>
      <c r="K2136" t="s">
        <v>9128</v>
      </c>
      <c r="L2136" t="s">
        <v>9191</v>
      </c>
      <c r="M2136" t="s">
        <v>10097</v>
      </c>
      <c r="N2136" t="s">
        <v>8536</v>
      </c>
      <c r="O2136" t="s">
        <v>8559</v>
      </c>
      <c r="P2136" t="s">
        <v>8560</v>
      </c>
      <c r="Q2136">
        <v>19134</v>
      </c>
      <c r="R2136" t="s">
        <v>8561</v>
      </c>
      <c r="S2136" t="s">
        <v>8314</v>
      </c>
      <c r="T2136" t="s">
        <v>7736</v>
      </c>
    </row>
    <row r="2137" spans="1:20" x14ac:dyDescent="0.25">
      <c r="A2137" t="s">
        <v>2883</v>
      </c>
      <c r="B2137" s="2">
        <v>42338</v>
      </c>
      <c r="C2137" s="2">
        <v>42342</v>
      </c>
      <c r="D2137" t="s">
        <v>19</v>
      </c>
      <c r="E2137" t="s">
        <v>2884</v>
      </c>
      <c r="F2137" t="s">
        <v>2885</v>
      </c>
      <c r="G2137" s="1">
        <v>9492</v>
      </c>
      <c r="H2137">
        <v>4</v>
      </c>
      <c r="I2137">
        <v>4</v>
      </c>
      <c r="J2137" s="1">
        <v>1582</v>
      </c>
      <c r="K2137" t="s">
        <v>9139</v>
      </c>
      <c r="L2137" t="s">
        <v>9140</v>
      </c>
      <c r="M2137" t="s">
        <v>10371</v>
      </c>
      <c r="N2137" t="s">
        <v>8536</v>
      </c>
      <c r="O2137" t="s">
        <v>8559</v>
      </c>
      <c r="P2137" t="s">
        <v>8560</v>
      </c>
      <c r="Q2137">
        <v>19134</v>
      </c>
      <c r="R2137" t="s">
        <v>8561</v>
      </c>
      <c r="S2137" t="s">
        <v>8314</v>
      </c>
      <c r="T2137" t="s">
        <v>7736</v>
      </c>
    </row>
    <row r="2138" spans="1:20" x14ac:dyDescent="0.25">
      <c r="A2138" t="s">
        <v>2886</v>
      </c>
      <c r="B2138" s="2">
        <v>42369</v>
      </c>
      <c r="C2138" s="2">
        <v>42374</v>
      </c>
      <c r="D2138" t="s">
        <v>19</v>
      </c>
      <c r="E2138" t="s">
        <v>2887</v>
      </c>
      <c r="F2138" t="s">
        <v>2888</v>
      </c>
      <c r="G2138" s="1">
        <v>1476</v>
      </c>
      <c r="H2138">
        <v>5</v>
      </c>
      <c r="I2138">
        <v>6</v>
      </c>
      <c r="J2138" s="1">
        <v>-11439</v>
      </c>
      <c r="K2138" t="s">
        <v>9123</v>
      </c>
      <c r="L2138" t="s">
        <v>9135</v>
      </c>
      <c r="M2138" t="s">
        <v>10372</v>
      </c>
      <c r="N2138" t="s">
        <v>8536</v>
      </c>
      <c r="O2138" t="s">
        <v>8626</v>
      </c>
      <c r="P2138" t="s">
        <v>8550</v>
      </c>
      <c r="Q2138">
        <v>75051</v>
      </c>
      <c r="R2138" t="s">
        <v>8551</v>
      </c>
      <c r="S2138" t="s">
        <v>8315</v>
      </c>
      <c r="T2138" t="s">
        <v>7736</v>
      </c>
    </row>
    <row r="2139" spans="1:20" x14ac:dyDescent="0.25">
      <c r="A2139" t="s">
        <v>2886</v>
      </c>
      <c r="B2139" s="2">
        <v>42369</v>
      </c>
      <c r="C2139" s="2">
        <v>42374</v>
      </c>
      <c r="D2139" t="s">
        <v>19</v>
      </c>
      <c r="E2139" t="s">
        <v>2887</v>
      </c>
      <c r="F2139" t="s">
        <v>2735</v>
      </c>
      <c r="G2139" s="1">
        <v>3656</v>
      </c>
      <c r="H2139">
        <v>4</v>
      </c>
      <c r="I2139">
        <v>8</v>
      </c>
      <c r="J2139" s="1">
        <v>-58496</v>
      </c>
      <c r="K2139" t="s">
        <v>9128</v>
      </c>
      <c r="L2139" t="s">
        <v>9142</v>
      </c>
      <c r="M2139" t="s">
        <v>10321</v>
      </c>
      <c r="N2139" t="s">
        <v>8536</v>
      </c>
      <c r="O2139" t="s">
        <v>8626</v>
      </c>
      <c r="P2139" t="s">
        <v>8550</v>
      </c>
      <c r="Q2139">
        <v>75051</v>
      </c>
      <c r="R2139" t="s">
        <v>8551</v>
      </c>
      <c r="S2139" t="s">
        <v>8315</v>
      </c>
      <c r="T2139" t="s">
        <v>7736</v>
      </c>
    </row>
    <row r="2140" spans="1:20" x14ac:dyDescent="0.25">
      <c r="A2140" t="s">
        <v>2889</v>
      </c>
      <c r="B2140" s="2">
        <v>43055</v>
      </c>
      <c r="C2140" s="2">
        <v>43055</v>
      </c>
      <c r="D2140" t="s">
        <v>654</v>
      </c>
      <c r="E2140" t="s">
        <v>2756</v>
      </c>
      <c r="F2140" t="s">
        <v>1223</v>
      </c>
      <c r="G2140" s="1">
        <v>14682</v>
      </c>
      <c r="H2140">
        <v>3</v>
      </c>
      <c r="I2140">
        <v>0</v>
      </c>
      <c r="J2140" s="1">
        <v>7341</v>
      </c>
      <c r="K2140" t="s">
        <v>9128</v>
      </c>
      <c r="L2140" t="s">
        <v>9148</v>
      </c>
      <c r="M2140" t="s">
        <v>9731</v>
      </c>
      <c r="N2140" t="s">
        <v>8536</v>
      </c>
      <c r="O2140" t="s">
        <v>8576</v>
      </c>
      <c r="P2140" t="s">
        <v>8577</v>
      </c>
      <c r="Q2140">
        <v>10009</v>
      </c>
      <c r="R2140" t="s">
        <v>8561</v>
      </c>
      <c r="S2140" t="s">
        <v>8296</v>
      </c>
      <c r="T2140" t="s">
        <v>7736</v>
      </c>
    </row>
    <row r="2141" spans="1:20" x14ac:dyDescent="0.25">
      <c r="A2141" t="s">
        <v>2890</v>
      </c>
      <c r="B2141" s="2">
        <v>41796</v>
      </c>
      <c r="C2141" s="2">
        <v>41801</v>
      </c>
      <c r="D2141" t="s">
        <v>19</v>
      </c>
      <c r="E2141" t="s">
        <v>1169</v>
      </c>
      <c r="F2141" t="s">
        <v>706</v>
      </c>
      <c r="G2141" s="1">
        <v>149544</v>
      </c>
      <c r="H2141">
        <v>9</v>
      </c>
      <c r="I2141">
        <v>2</v>
      </c>
      <c r="J2141" s="1">
        <v>504711</v>
      </c>
      <c r="K2141" t="s">
        <v>9128</v>
      </c>
      <c r="L2141" t="s">
        <v>9142</v>
      </c>
      <c r="M2141" t="s">
        <v>9492</v>
      </c>
      <c r="N2141" t="s">
        <v>8536</v>
      </c>
      <c r="O2141" t="s">
        <v>8657</v>
      </c>
      <c r="P2141" t="s">
        <v>8577</v>
      </c>
      <c r="Q2141">
        <v>11561</v>
      </c>
      <c r="R2141" t="s">
        <v>8561</v>
      </c>
      <c r="S2141" t="s">
        <v>8003</v>
      </c>
      <c r="T2141" t="s">
        <v>7738</v>
      </c>
    </row>
    <row r="2142" spans="1:20" x14ac:dyDescent="0.25">
      <c r="A2142" t="s">
        <v>2890</v>
      </c>
      <c r="B2142" s="2">
        <v>41796</v>
      </c>
      <c r="C2142" s="2">
        <v>41801</v>
      </c>
      <c r="D2142" t="s">
        <v>19</v>
      </c>
      <c r="E2142" t="s">
        <v>1169</v>
      </c>
      <c r="F2142" t="s">
        <v>2891</v>
      </c>
      <c r="G2142" s="1">
        <v>1714</v>
      </c>
      <c r="H2142">
        <v>2</v>
      </c>
      <c r="I2142">
        <v>0</v>
      </c>
      <c r="J2142" s="1">
        <v>44564</v>
      </c>
      <c r="K2142" t="s">
        <v>9128</v>
      </c>
      <c r="L2142" t="s">
        <v>9273</v>
      </c>
      <c r="M2142" t="s">
        <v>10373</v>
      </c>
      <c r="N2142" t="s">
        <v>8536</v>
      </c>
      <c r="O2142" t="s">
        <v>8657</v>
      </c>
      <c r="P2142" t="s">
        <v>8577</v>
      </c>
      <c r="Q2142">
        <v>11561</v>
      </c>
      <c r="R2142" t="s">
        <v>8561</v>
      </c>
      <c r="S2142" t="s">
        <v>8003</v>
      </c>
      <c r="T2142" t="s">
        <v>7738</v>
      </c>
    </row>
    <row r="2143" spans="1:20" x14ac:dyDescent="0.25">
      <c r="A2143" t="s">
        <v>2890</v>
      </c>
      <c r="B2143" s="2">
        <v>41796</v>
      </c>
      <c r="C2143" s="2">
        <v>41801</v>
      </c>
      <c r="D2143" t="s">
        <v>19</v>
      </c>
      <c r="E2143" t="s">
        <v>1169</v>
      </c>
      <c r="F2143" t="s">
        <v>2892</v>
      </c>
      <c r="G2143" s="1">
        <v>991764</v>
      </c>
      <c r="H2143">
        <v>3</v>
      </c>
      <c r="I2143">
        <v>4</v>
      </c>
      <c r="J2143" s="1">
        <v>-3471174</v>
      </c>
      <c r="K2143" t="s">
        <v>9123</v>
      </c>
      <c r="L2143" t="s">
        <v>9131</v>
      </c>
      <c r="M2143" t="s">
        <v>10374</v>
      </c>
      <c r="N2143" t="s">
        <v>8536</v>
      </c>
      <c r="O2143" t="s">
        <v>8657</v>
      </c>
      <c r="P2143" t="s">
        <v>8577</v>
      </c>
      <c r="Q2143">
        <v>11561</v>
      </c>
      <c r="R2143" t="s">
        <v>8561</v>
      </c>
      <c r="S2143" t="s">
        <v>8003</v>
      </c>
      <c r="T2143" t="s">
        <v>7738</v>
      </c>
    </row>
    <row r="2144" spans="1:20" x14ac:dyDescent="0.25">
      <c r="A2144" t="s">
        <v>2893</v>
      </c>
      <c r="B2144" s="2">
        <v>42614</v>
      </c>
      <c r="C2144" s="2">
        <v>42618</v>
      </c>
      <c r="D2144" t="s">
        <v>19</v>
      </c>
      <c r="E2144" t="s">
        <v>691</v>
      </c>
      <c r="F2144" t="s">
        <v>147</v>
      </c>
      <c r="G2144" s="1">
        <v>3048</v>
      </c>
      <c r="H2144">
        <v>6</v>
      </c>
      <c r="I2144">
        <v>2</v>
      </c>
      <c r="J2144" s="1">
        <v>9906</v>
      </c>
      <c r="K2144" t="s">
        <v>9128</v>
      </c>
      <c r="L2144" t="s">
        <v>9148</v>
      </c>
      <c r="M2144" t="s">
        <v>9209</v>
      </c>
      <c r="N2144" t="s">
        <v>8536</v>
      </c>
      <c r="O2144" t="s">
        <v>8559</v>
      </c>
      <c r="P2144" t="s">
        <v>8560</v>
      </c>
      <c r="Q2144">
        <v>19140</v>
      </c>
      <c r="R2144" t="s">
        <v>8561</v>
      </c>
      <c r="S2144" t="s">
        <v>7896</v>
      </c>
      <c r="T2144" t="s">
        <v>7738</v>
      </c>
    </row>
    <row r="2145" spans="1:20" x14ac:dyDescent="0.25">
      <c r="A2145" t="s">
        <v>2893</v>
      </c>
      <c r="B2145" s="2">
        <v>42614</v>
      </c>
      <c r="C2145" s="2">
        <v>42618</v>
      </c>
      <c r="D2145" t="s">
        <v>19</v>
      </c>
      <c r="E2145" t="s">
        <v>691</v>
      </c>
      <c r="F2145" t="s">
        <v>265</v>
      </c>
      <c r="G2145" s="1">
        <v>23988</v>
      </c>
      <c r="H2145">
        <v>2</v>
      </c>
      <c r="I2145">
        <v>4</v>
      </c>
      <c r="J2145" s="1">
        <v>-47976</v>
      </c>
      <c r="K2145" t="s">
        <v>9139</v>
      </c>
      <c r="L2145" t="s">
        <v>9140</v>
      </c>
      <c r="M2145" t="s">
        <v>9265</v>
      </c>
      <c r="N2145" t="s">
        <v>8536</v>
      </c>
      <c r="O2145" t="s">
        <v>8559</v>
      </c>
      <c r="P2145" t="s">
        <v>8560</v>
      </c>
      <c r="Q2145">
        <v>19140</v>
      </c>
      <c r="R2145" t="s">
        <v>8561</v>
      </c>
      <c r="S2145" t="s">
        <v>7896</v>
      </c>
      <c r="T2145" t="s">
        <v>7738</v>
      </c>
    </row>
    <row r="2146" spans="1:20" x14ac:dyDescent="0.25">
      <c r="A2146" t="s">
        <v>2893</v>
      </c>
      <c r="B2146" s="2">
        <v>42614</v>
      </c>
      <c r="C2146" s="2">
        <v>42618</v>
      </c>
      <c r="D2146" t="s">
        <v>19</v>
      </c>
      <c r="E2146" t="s">
        <v>691</v>
      </c>
      <c r="F2146" t="s">
        <v>267</v>
      </c>
      <c r="G2146" s="1">
        <v>16688</v>
      </c>
      <c r="H2146">
        <v>7</v>
      </c>
      <c r="I2146">
        <v>2</v>
      </c>
      <c r="J2146" s="1">
        <v>54236</v>
      </c>
      <c r="K2146" t="s">
        <v>9128</v>
      </c>
      <c r="L2146" t="s">
        <v>9191</v>
      </c>
      <c r="M2146" t="s">
        <v>9267</v>
      </c>
      <c r="N2146" t="s">
        <v>8536</v>
      </c>
      <c r="O2146" t="s">
        <v>8559</v>
      </c>
      <c r="P2146" t="s">
        <v>8560</v>
      </c>
      <c r="Q2146">
        <v>19140</v>
      </c>
      <c r="R2146" t="s">
        <v>8561</v>
      </c>
      <c r="S2146" t="s">
        <v>7896</v>
      </c>
      <c r="T2146" t="s">
        <v>7738</v>
      </c>
    </row>
    <row r="2147" spans="1:20" x14ac:dyDescent="0.25">
      <c r="A2147" t="s">
        <v>2894</v>
      </c>
      <c r="B2147" s="2">
        <v>42546</v>
      </c>
      <c r="C2147" s="2">
        <v>42550</v>
      </c>
      <c r="D2147" t="s">
        <v>19</v>
      </c>
      <c r="E2147" t="s">
        <v>1706</v>
      </c>
      <c r="F2147" t="s">
        <v>466</v>
      </c>
      <c r="G2147" s="1">
        <v>422058</v>
      </c>
      <c r="H2147">
        <v>3</v>
      </c>
      <c r="I2147">
        <v>3</v>
      </c>
      <c r="J2147" s="1">
        <v>-180882</v>
      </c>
      <c r="K2147" t="s">
        <v>9123</v>
      </c>
      <c r="L2147" t="s">
        <v>9126</v>
      </c>
      <c r="M2147" t="s">
        <v>9370</v>
      </c>
      <c r="N2147" t="s">
        <v>8536</v>
      </c>
      <c r="O2147" t="s">
        <v>8865</v>
      </c>
      <c r="P2147" t="s">
        <v>8560</v>
      </c>
      <c r="Q2147">
        <v>17403</v>
      </c>
      <c r="R2147" t="s">
        <v>8561</v>
      </c>
      <c r="S2147" t="s">
        <v>8116</v>
      </c>
      <c r="T2147" t="s">
        <v>7738</v>
      </c>
    </row>
    <row r="2148" spans="1:20" x14ac:dyDescent="0.25">
      <c r="A2148" t="s">
        <v>2894</v>
      </c>
      <c r="B2148" s="2">
        <v>42546</v>
      </c>
      <c r="C2148" s="2">
        <v>42550</v>
      </c>
      <c r="D2148" t="s">
        <v>19</v>
      </c>
      <c r="E2148" t="s">
        <v>1706</v>
      </c>
      <c r="F2148" t="s">
        <v>274</v>
      </c>
      <c r="G2148" s="1">
        <v>38088</v>
      </c>
      <c r="H2148">
        <v>4</v>
      </c>
      <c r="I2148">
        <v>7</v>
      </c>
      <c r="J2148" s="1">
        <v>-279312</v>
      </c>
      <c r="K2148" t="s">
        <v>9128</v>
      </c>
      <c r="L2148" t="s">
        <v>9142</v>
      </c>
      <c r="M2148" t="s">
        <v>9272</v>
      </c>
      <c r="N2148" t="s">
        <v>8536</v>
      </c>
      <c r="O2148" t="s">
        <v>8865</v>
      </c>
      <c r="P2148" t="s">
        <v>8560</v>
      </c>
      <c r="Q2148">
        <v>17403</v>
      </c>
      <c r="R2148" t="s">
        <v>8561</v>
      </c>
      <c r="S2148" t="s">
        <v>8116</v>
      </c>
      <c r="T2148" t="s">
        <v>7738</v>
      </c>
    </row>
    <row r="2149" spans="1:20" x14ac:dyDescent="0.25">
      <c r="A2149" t="s">
        <v>2894</v>
      </c>
      <c r="B2149" s="2">
        <v>42546</v>
      </c>
      <c r="C2149" s="2">
        <v>42550</v>
      </c>
      <c r="D2149" t="s">
        <v>19</v>
      </c>
      <c r="E2149" t="s">
        <v>1706</v>
      </c>
      <c r="F2149" t="s">
        <v>104</v>
      </c>
      <c r="G2149" s="1">
        <v>254352</v>
      </c>
      <c r="H2149">
        <v>6</v>
      </c>
      <c r="I2149">
        <v>2</v>
      </c>
      <c r="J2149" s="1">
        <v>-508704</v>
      </c>
      <c r="K2149" t="s">
        <v>9128</v>
      </c>
      <c r="L2149" t="s">
        <v>9133</v>
      </c>
      <c r="M2149" t="s">
        <v>9184</v>
      </c>
      <c r="N2149" t="s">
        <v>8536</v>
      </c>
      <c r="O2149" t="s">
        <v>8865</v>
      </c>
      <c r="P2149" t="s">
        <v>8560</v>
      </c>
      <c r="Q2149">
        <v>17403</v>
      </c>
      <c r="R2149" t="s">
        <v>8561</v>
      </c>
      <c r="S2149" t="s">
        <v>8116</v>
      </c>
      <c r="T2149" t="s">
        <v>7738</v>
      </c>
    </row>
    <row r="2150" spans="1:20" x14ac:dyDescent="0.25">
      <c r="A2150" t="s">
        <v>2895</v>
      </c>
      <c r="B2150" s="2">
        <v>41985</v>
      </c>
      <c r="C2150" s="2">
        <v>41990</v>
      </c>
      <c r="D2150" t="s">
        <v>19</v>
      </c>
      <c r="E2150" t="s">
        <v>2884</v>
      </c>
      <c r="F2150" t="s">
        <v>1666</v>
      </c>
      <c r="G2150" s="1">
        <v>4331</v>
      </c>
      <c r="H2150">
        <v>1</v>
      </c>
      <c r="I2150">
        <v>0</v>
      </c>
      <c r="J2150" s="1">
        <v>4331</v>
      </c>
      <c r="K2150" t="s">
        <v>9123</v>
      </c>
      <c r="L2150" t="s">
        <v>9135</v>
      </c>
      <c r="M2150" t="s">
        <v>9920</v>
      </c>
      <c r="N2150" t="s">
        <v>8536</v>
      </c>
      <c r="O2150" t="s">
        <v>8545</v>
      </c>
      <c r="P2150" t="s">
        <v>8541</v>
      </c>
      <c r="Q2150">
        <v>94521</v>
      </c>
      <c r="R2150" t="s">
        <v>8542</v>
      </c>
      <c r="S2150" t="s">
        <v>8314</v>
      </c>
      <c r="T2150" t="s">
        <v>7736</v>
      </c>
    </row>
    <row r="2151" spans="1:20" x14ac:dyDescent="0.25">
      <c r="A2151" t="s">
        <v>2896</v>
      </c>
      <c r="B2151" s="2">
        <v>42825</v>
      </c>
      <c r="C2151" s="2">
        <v>42830</v>
      </c>
      <c r="D2151" t="s">
        <v>19</v>
      </c>
      <c r="E2151" t="s">
        <v>687</v>
      </c>
      <c r="F2151" t="s">
        <v>2897</v>
      </c>
      <c r="G2151" s="1">
        <v>8495</v>
      </c>
      <c r="H2151">
        <v>5</v>
      </c>
      <c r="I2151">
        <v>0</v>
      </c>
      <c r="J2151" s="1">
        <v>22087</v>
      </c>
      <c r="K2151" t="s">
        <v>9139</v>
      </c>
      <c r="L2151" t="s">
        <v>9140</v>
      </c>
      <c r="M2151" t="s">
        <v>10375</v>
      </c>
      <c r="N2151" t="s">
        <v>8536</v>
      </c>
      <c r="O2151" t="s">
        <v>8576</v>
      </c>
      <c r="P2151" t="s">
        <v>8577</v>
      </c>
      <c r="Q2151">
        <v>10035</v>
      </c>
      <c r="R2151" t="s">
        <v>8561</v>
      </c>
      <c r="S2151" t="s">
        <v>7895</v>
      </c>
      <c r="T2151" t="s">
        <v>7736</v>
      </c>
    </row>
    <row r="2152" spans="1:20" x14ac:dyDescent="0.25">
      <c r="A2152" t="s">
        <v>2898</v>
      </c>
      <c r="B2152" s="2">
        <v>43058</v>
      </c>
      <c r="C2152" s="2">
        <v>43065</v>
      </c>
      <c r="D2152" t="s">
        <v>19</v>
      </c>
      <c r="E2152" t="s">
        <v>2899</v>
      </c>
      <c r="F2152" t="s">
        <v>1946</v>
      </c>
      <c r="G2152" s="1">
        <v>233058</v>
      </c>
      <c r="H2152">
        <v>3</v>
      </c>
      <c r="I2152">
        <v>3</v>
      </c>
      <c r="J2152" s="1">
        <v>-532704</v>
      </c>
      <c r="K2152" t="s">
        <v>9123</v>
      </c>
      <c r="L2152" t="s">
        <v>9126</v>
      </c>
      <c r="M2152" t="s">
        <v>10041</v>
      </c>
      <c r="N2152" t="s">
        <v>8536</v>
      </c>
      <c r="O2152" t="s">
        <v>8866</v>
      </c>
      <c r="P2152" t="s">
        <v>8550</v>
      </c>
      <c r="Q2152">
        <v>77840</v>
      </c>
      <c r="R2152" t="s">
        <v>8551</v>
      </c>
      <c r="S2152" t="s">
        <v>8316</v>
      </c>
      <c r="T2152" t="s">
        <v>7736</v>
      </c>
    </row>
    <row r="2153" spans="1:20" x14ac:dyDescent="0.25">
      <c r="A2153" t="s">
        <v>2900</v>
      </c>
      <c r="B2153" s="2">
        <v>41967</v>
      </c>
      <c r="C2153" s="2">
        <v>41972</v>
      </c>
      <c r="D2153" t="s">
        <v>11</v>
      </c>
      <c r="E2153" t="s">
        <v>2901</v>
      </c>
      <c r="F2153" t="s">
        <v>810</v>
      </c>
      <c r="G2153" s="1">
        <v>11179</v>
      </c>
      <c r="H2153">
        <v>7</v>
      </c>
      <c r="I2153">
        <v>0</v>
      </c>
      <c r="J2153" s="1">
        <v>435981</v>
      </c>
      <c r="K2153" t="s">
        <v>9139</v>
      </c>
      <c r="L2153" t="s">
        <v>9162</v>
      </c>
      <c r="M2153" t="s">
        <v>9546</v>
      </c>
      <c r="N2153" t="s">
        <v>8536</v>
      </c>
      <c r="O2153" t="s">
        <v>8867</v>
      </c>
      <c r="P2153" t="s">
        <v>8611</v>
      </c>
      <c r="Q2153">
        <v>63116</v>
      </c>
      <c r="R2153" t="s">
        <v>8551</v>
      </c>
      <c r="S2153" t="s">
        <v>8317</v>
      </c>
      <c r="T2153" t="s">
        <v>7736</v>
      </c>
    </row>
    <row r="2154" spans="1:20" x14ac:dyDescent="0.25">
      <c r="A2154" t="s">
        <v>2902</v>
      </c>
      <c r="B2154" s="2">
        <v>42330</v>
      </c>
      <c r="C2154" s="2">
        <v>42334</v>
      </c>
      <c r="D2154" t="s">
        <v>19</v>
      </c>
      <c r="E2154" t="s">
        <v>2239</v>
      </c>
      <c r="F2154" t="s">
        <v>2258</v>
      </c>
      <c r="G2154" s="1">
        <v>1494</v>
      </c>
      <c r="H2154">
        <v>3</v>
      </c>
      <c r="I2154">
        <v>0</v>
      </c>
      <c r="J2154" s="1">
        <v>70218</v>
      </c>
      <c r="K2154" t="s">
        <v>9128</v>
      </c>
      <c r="L2154" t="s">
        <v>9148</v>
      </c>
      <c r="M2154" t="s">
        <v>10150</v>
      </c>
      <c r="N2154" t="s">
        <v>8536</v>
      </c>
      <c r="O2154" t="s">
        <v>8668</v>
      </c>
      <c r="P2154" t="s">
        <v>8663</v>
      </c>
      <c r="Q2154">
        <v>2169</v>
      </c>
      <c r="R2154" t="s">
        <v>8561</v>
      </c>
      <c r="S2154" t="s">
        <v>8219</v>
      </c>
      <c r="T2154" t="s">
        <v>7736</v>
      </c>
    </row>
    <row r="2155" spans="1:20" x14ac:dyDescent="0.25">
      <c r="A2155" t="s">
        <v>2903</v>
      </c>
      <c r="B2155" s="2">
        <v>42565</v>
      </c>
      <c r="C2155" s="2">
        <v>42569</v>
      </c>
      <c r="D2155" t="s">
        <v>19</v>
      </c>
      <c r="E2155" t="s">
        <v>475</v>
      </c>
      <c r="F2155" t="s">
        <v>1252</v>
      </c>
      <c r="G2155" s="1">
        <v>1416</v>
      </c>
      <c r="H2155">
        <v>2</v>
      </c>
      <c r="I2155">
        <v>2</v>
      </c>
      <c r="J2155" s="1">
        <v>5133</v>
      </c>
      <c r="K2155" t="s">
        <v>9128</v>
      </c>
      <c r="L2155" t="s">
        <v>9142</v>
      </c>
      <c r="M2155" t="s">
        <v>9746</v>
      </c>
      <c r="N2155" t="s">
        <v>8536</v>
      </c>
      <c r="O2155" t="s">
        <v>8576</v>
      </c>
      <c r="P2155" t="s">
        <v>8577</v>
      </c>
      <c r="Q2155">
        <v>10009</v>
      </c>
      <c r="R2155" t="s">
        <v>8561</v>
      </c>
      <c r="S2155" t="s">
        <v>7850</v>
      </c>
      <c r="T2155" t="s">
        <v>7738</v>
      </c>
    </row>
    <row r="2156" spans="1:20" x14ac:dyDescent="0.25">
      <c r="A2156" t="s">
        <v>2904</v>
      </c>
      <c r="B2156" s="2">
        <v>42490</v>
      </c>
      <c r="C2156" s="2">
        <v>42495</v>
      </c>
      <c r="D2156" t="s">
        <v>19</v>
      </c>
      <c r="E2156" t="s">
        <v>1881</v>
      </c>
      <c r="F2156" t="s">
        <v>2612</v>
      </c>
      <c r="G2156" s="1">
        <v>22608</v>
      </c>
      <c r="H2156">
        <v>3</v>
      </c>
      <c r="I2156">
        <v>6</v>
      </c>
      <c r="J2156" s="1">
        <v>-101736</v>
      </c>
      <c r="K2156" t="s">
        <v>9123</v>
      </c>
      <c r="L2156" t="s">
        <v>9135</v>
      </c>
      <c r="M2156" t="s">
        <v>10276</v>
      </c>
      <c r="N2156" t="s">
        <v>8536</v>
      </c>
      <c r="O2156" t="s">
        <v>8633</v>
      </c>
      <c r="P2156" t="s">
        <v>8550</v>
      </c>
      <c r="Q2156">
        <v>75081</v>
      </c>
      <c r="R2156" t="s">
        <v>8551</v>
      </c>
      <c r="S2156" t="s">
        <v>8146</v>
      </c>
      <c r="T2156" t="s">
        <v>7744</v>
      </c>
    </row>
    <row r="2157" spans="1:20" x14ac:dyDescent="0.25">
      <c r="A2157" t="s">
        <v>2905</v>
      </c>
      <c r="B2157" s="2">
        <v>42576</v>
      </c>
      <c r="C2157" s="2">
        <v>42578</v>
      </c>
      <c r="D2157" t="s">
        <v>11</v>
      </c>
      <c r="E2157" t="s">
        <v>2061</v>
      </c>
      <c r="F2157" t="s">
        <v>591</v>
      </c>
      <c r="G2157" s="1">
        <v>2148</v>
      </c>
      <c r="H2157">
        <v>6</v>
      </c>
      <c r="I2157">
        <v>0</v>
      </c>
      <c r="J2157" s="1">
        <v>1074</v>
      </c>
      <c r="K2157" t="s">
        <v>9128</v>
      </c>
      <c r="L2157" t="s">
        <v>9191</v>
      </c>
      <c r="M2157" t="s">
        <v>9435</v>
      </c>
      <c r="N2157" t="s">
        <v>8536</v>
      </c>
      <c r="O2157" t="s">
        <v>8540</v>
      </c>
      <c r="P2157" t="s">
        <v>8541</v>
      </c>
      <c r="Q2157">
        <v>90032</v>
      </c>
      <c r="R2157" t="s">
        <v>8542</v>
      </c>
      <c r="S2157" t="s">
        <v>8183</v>
      </c>
      <c r="T2157" t="s">
        <v>7736</v>
      </c>
    </row>
    <row r="2158" spans="1:20" x14ac:dyDescent="0.25">
      <c r="A2158" t="s">
        <v>2906</v>
      </c>
      <c r="B2158" s="2">
        <v>41812</v>
      </c>
      <c r="C2158" s="2">
        <v>41814</v>
      </c>
      <c r="D2158" t="s">
        <v>79</v>
      </c>
      <c r="E2158" t="s">
        <v>1025</v>
      </c>
      <c r="F2158" t="s">
        <v>1581</v>
      </c>
      <c r="G2158" s="1">
        <v>50181</v>
      </c>
      <c r="H2158">
        <v>3</v>
      </c>
      <c r="I2158">
        <v>0</v>
      </c>
      <c r="J2158" s="1">
        <v>0</v>
      </c>
      <c r="K2158" t="s">
        <v>9128</v>
      </c>
      <c r="L2158" t="s">
        <v>9133</v>
      </c>
      <c r="M2158" t="s">
        <v>9885</v>
      </c>
      <c r="N2158" t="s">
        <v>8536</v>
      </c>
      <c r="O2158" t="s">
        <v>8593</v>
      </c>
      <c r="P2158" t="s">
        <v>8569</v>
      </c>
      <c r="Q2158">
        <v>55407</v>
      </c>
      <c r="R2158" t="s">
        <v>8551</v>
      </c>
      <c r="S2158" t="s">
        <v>7969</v>
      </c>
      <c r="T2158" t="s">
        <v>7736</v>
      </c>
    </row>
    <row r="2159" spans="1:20" x14ac:dyDescent="0.25">
      <c r="A2159" t="s">
        <v>2906</v>
      </c>
      <c r="B2159" s="2">
        <v>41812</v>
      </c>
      <c r="C2159" s="2">
        <v>41814</v>
      </c>
      <c r="D2159" t="s">
        <v>79</v>
      </c>
      <c r="E2159" t="s">
        <v>1025</v>
      </c>
      <c r="F2159" t="s">
        <v>801</v>
      </c>
      <c r="G2159" s="1">
        <v>16194</v>
      </c>
      <c r="H2159">
        <v>3</v>
      </c>
      <c r="I2159">
        <v>0</v>
      </c>
      <c r="J2159" s="1">
        <v>97164</v>
      </c>
      <c r="K2159" t="s">
        <v>9128</v>
      </c>
      <c r="L2159" t="s">
        <v>9133</v>
      </c>
      <c r="M2159" t="s">
        <v>9540</v>
      </c>
      <c r="N2159" t="s">
        <v>8536</v>
      </c>
      <c r="O2159" t="s">
        <v>8593</v>
      </c>
      <c r="P2159" t="s">
        <v>8569</v>
      </c>
      <c r="Q2159">
        <v>55407</v>
      </c>
      <c r="R2159" t="s">
        <v>8551</v>
      </c>
      <c r="S2159" t="s">
        <v>7969</v>
      </c>
      <c r="T2159" t="s">
        <v>7736</v>
      </c>
    </row>
    <row r="2160" spans="1:20" x14ac:dyDescent="0.25">
      <c r="A2160" t="s">
        <v>2907</v>
      </c>
      <c r="B2160" s="2">
        <v>43029</v>
      </c>
      <c r="C2160" s="2">
        <v>43034</v>
      </c>
      <c r="D2160" t="s">
        <v>19</v>
      </c>
      <c r="E2160" t="s">
        <v>306</v>
      </c>
      <c r="F2160" t="s">
        <v>2908</v>
      </c>
      <c r="G2160" s="1">
        <v>17856</v>
      </c>
      <c r="H2160">
        <v>4</v>
      </c>
      <c r="I2160">
        <v>2</v>
      </c>
      <c r="J2160" s="1">
        <v>20088</v>
      </c>
      <c r="K2160" t="s">
        <v>9128</v>
      </c>
      <c r="L2160" t="s">
        <v>9137</v>
      </c>
      <c r="M2160" t="s">
        <v>10376</v>
      </c>
      <c r="N2160" t="s">
        <v>8536</v>
      </c>
      <c r="O2160" t="s">
        <v>8788</v>
      </c>
      <c r="P2160" t="s">
        <v>8544</v>
      </c>
      <c r="Q2160">
        <v>32725</v>
      </c>
      <c r="R2160" t="s">
        <v>8539</v>
      </c>
      <c r="S2160" t="s">
        <v>7809</v>
      </c>
      <c r="T2160" t="s">
        <v>7744</v>
      </c>
    </row>
    <row r="2161" spans="1:20" x14ac:dyDescent="0.25">
      <c r="A2161" t="s">
        <v>2909</v>
      </c>
      <c r="B2161" s="2">
        <v>42616</v>
      </c>
      <c r="C2161" s="2">
        <v>42622</v>
      </c>
      <c r="D2161" t="s">
        <v>19</v>
      </c>
      <c r="E2161" t="s">
        <v>1019</v>
      </c>
      <c r="F2161" t="s">
        <v>1930</v>
      </c>
      <c r="G2161" s="1">
        <v>8808</v>
      </c>
      <c r="H2161">
        <v>3</v>
      </c>
      <c r="I2161">
        <v>8</v>
      </c>
      <c r="J2161" s="1">
        <v>-149736</v>
      </c>
      <c r="K2161" t="s">
        <v>9128</v>
      </c>
      <c r="L2161" t="s">
        <v>9142</v>
      </c>
      <c r="M2161" t="s">
        <v>10036</v>
      </c>
      <c r="N2161" t="s">
        <v>8536</v>
      </c>
      <c r="O2161" t="s">
        <v>8579</v>
      </c>
      <c r="P2161" t="s">
        <v>8566</v>
      </c>
      <c r="Q2161">
        <v>60610</v>
      </c>
      <c r="R2161" t="s">
        <v>8551</v>
      </c>
      <c r="S2161" t="s">
        <v>7967</v>
      </c>
      <c r="T2161" t="s">
        <v>7736</v>
      </c>
    </row>
    <row r="2162" spans="1:20" x14ac:dyDescent="0.25">
      <c r="A2162" t="s">
        <v>2910</v>
      </c>
      <c r="B2162" s="2">
        <v>42504</v>
      </c>
      <c r="C2162" s="2">
        <v>42504</v>
      </c>
      <c r="D2162" t="s">
        <v>654</v>
      </c>
      <c r="E2162" t="s">
        <v>465</v>
      </c>
      <c r="F2162" t="s">
        <v>2379</v>
      </c>
      <c r="G2162" s="1">
        <v>79384</v>
      </c>
      <c r="H2162">
        <v>1</v>
      </c>
      <c r="I2162">
        <v>2</v>
      </c>
      <c r="J2162" s="1">
        <v>29769</v>
      </c>
      <c r="K2162" t="s">
        <v>9123</v>
      </c>
      <c r="L2162" t="s">
        <v>9135</v>
      </c>
      <c r="M2162" t="s">
        <v>10194</v>
      </c>
      <c r="N2162" t="s">
        <v>8536</v>
      </c>
      <c r="O2162" t="s">
        <v>8646</v>
      </c>
      <c r="P2162" t="s">
        <v>8604</v>
      </c>
      <c r="Q2162">
        <v>45231</v>
      </c>
      <c r="R2162" t="s">
        <v>8561</v>
      </c>
      <c r="S2162" t="s">
        <v>7847</v>
      </c>
      <c r="T2162" t="s">
        <v>7736</v>
      </c>
    </row>
    <row r="2163" spans="1:20" x14ac:dyDescent="0.25">
      <c r="A2163" t="s">
        <v>2911</v>
      </c>
      <c r="B2163" s="2">
        <v>42376</v>
      </c>
      <c r="C2163" s="2">
        <v>42381</v>
      </c>
      <c r="D2163" t="s">
        <v>19</v>
      </c>
      <c r="E2163" t="s">
        <v>460</v>
      </c>
      <c r="F2163" t="s">
        <v>2912</v>
      </c>
      <c r="G2163" s="1">
        <v>3458</v>
      </c>
      <c r="H2163">
        <v>1</v>
      </c>
      <c r="I2163">
        <v>0</v>
      </c>
      <c r="J2163" s="1">
        <v>100282</v>
      </c>
      <c r="K2163" t="s">
        <v>9128</v>
      </c>
      <c r="L2163" t="s">
        <v>9137</v>
      </c>
      <c r="M2163" t="s">
        <v>10377</v>
      </c>
      <c r="N2163" t="s">
        <v>8536</v>
      </c>
      <c r="O2163" t="s">
        <v>8763</v>
      </c>
      <c r="P2163" t="s">
        <v>8541</v>
      </c>
      <c r="Q2163">
        <v>94601</v>
      </c>
      <c r="R2163" t="s">
        <v>8542</v>
      </c>
      <c r="S2163" t="s">
        <v>7846</v>
      </c>
      <c r="T2163" t="s">
        <v>7744</v>
      </c>
    </row>
    <row r="2164" spans="1:20" x14ac:dyDescent="0.25">
      <c r="A2164" t="s">
        <v>2913</v>
      </c>
      <c r="B2164" s="2">
        <v>42807</v>
      </c>
      <c r="C2164" s="2">
        <v>42813</v>
      </c>
      <c r="D2164" t="s">
        <v>19</v>
      </c>
      <c r="E2164" t="s">
        <v>2914</v>
      </c>
      <c r="F2164" t="s">
        <v>2400</v>
      </c>
      <c r="G2164" s="1">
        <v>31455</v>
      </c>
      <c r="H2164">
        <v>3</v>
      </c>
      <c r="I2164">
        <v>0</v>
      </c>
      <c r="J2164" s="1">
        <v>150984</v>
      </c>
      <c r="K2164" t="s">
        <v>9128</v>
      </c>
      <c r="L2164" t="s">
        <v>9148</v>
      </c>
      <c r="M2164" t="s">
        <v>10201</v>
      </c>
      <c r="N2164" t="s">
        <v>8536</v>
      </c>
      <c r="O2164" t="s">
        <v>8868</v>
      </c>
      <c r="P2164" t="s">
        <v>8541</v>
      </c>
      <c r="Q2164">
        <v>95336</v>
      </c>
      <c r="R2164" t="s">
        <v>8542</v>
      </c>
      <c r="S2164" t="s">
        <v>8318</v>
      </c>
      <c r="T2164" t="s">
        <v>7744</v>
      </c>
    </row>
    <row r="2165" spans="1:20" x14ac:dyDescent="0.25">
      <c r="A2165" t="s">
        <v>2915</v>
      </c>
      <c r="B2165" s="2">
        <v>42656</v>
      </c>
      <c r="C2165" s="2">
        <v>42662</v>
      </c>
      <c r="D2165" t="s">
        <v>19</v>
      </c>
      <c r="E2165" t="s">
        <v>287</v>
      </c>
      <c r="F2165" t="s">
        <v>1366</v>
      </c>
      <c r="G2165" s="1">
        <v>191976</v>
      </c>
      <c r="H2165">
        <v>3</v>
      </c>
      <c r="I2165">
        <v>2</v>
      </c>
      <c r="J2165" s="1">
        <v>23997</v>
      </c>
      <c r="K2165" t="s">
        <v>9139</v>
      </c>
      <c r="L2165" t="s">
        <v>9162</v>
      </c>
      <c r="M2165" t="s">
        <v>9795</v>
      </c>
      <c r="N2165" t="s">
        <v>8536</v>
      </c>
      <c r="O2165" t="s">
        <v>8707</v>
      </c>
      <c r="P2165" t="s">
        <v>8550</v>
      </c>
      <c r="Q2165">
        <v>78041</v>
      </c>
      <c r="R2165" t="s">
        <v>8551</v>
      </c>
      <c r="S2165" t="s">
        <v>7804</v>
      </c>
      <c r="T2165" t="s">
        <v>7736</v>
      </c>
    </row>
    <row r="2166" spans="1:20" x14ac:dyDescent="0.25">
      <c r="A2166" t="s">
        <v>2915</v>
      </c>
      <c r="B2166" s="2">
        <v>42656</v>
      </c>
      <c r="C2166" s="2">
        <v>42662</v>
      </c>
      <c r="D2166" t="s">
        <v>19</v>
      </c>
      <c r="E2166" t="s">
        <v>287</v>
      </c>
      <c r="F2166" t="s">
        <v>2916</v>
      </c>
      <c r="G2166" s="1">
        <v>8288</v>
      </c>
      <c r="H2166">
        <v>2</v>
      </c>
      <c r="I2166">
        <v>2</v>
      </c>
      <c r="J2166" s="1">
        <v>30044</v>
      </c>
      <c r="K2166" t="s">
        <v>9128</v>
      </c>
      <c r="L2166" t="s">
        <v>9148</v>
      </c>
      <c r="M2166" t="s">
        <v>10378</v>
      </c>
      <c r="N2166" t="s">
        <v>8536</v>
      </c>
      <c r="O2166" t="s">
        <v>8707</v>
      </c>
      <c r="P2166" t="s">
        <v>8550</v>
      </c>
      <c r="Q2166">
        <v>78041</v>
      </c>
      <c r="R2166" t="s">
        <v>8551</v>
      </c>
      <c r="S2166" t="s">
        <v>7804</v>
      </c>
      <c r="T2166" t="s">
        <v>7736</v>
      </c>
    </row>
    <row r="2167" spans="1:20" x14ac:dyDescent="0.25">
      <c r="A2167" t="s">
        <v>2915</v>
      </c>
      <c r="B2167" s="2">
        <v>42656</v>
      </c>
      <c r="C2167" s="2">
        <v>42662</v>
      </c>
      <c r="D2167" t="s">
        <v>19</v>
      </c>
      <c r="E2167" t="s">
        <v>287</v>
      </c>
      <c r="F2167" t="s">
        <v>1193</v>
      </c>
      <c r="G2167" s="1">
        <v>13992</v>
      </c>
      <c r="H2167">
        <v>5</v>
      </c>
      <c r="I2167">
        <v>6</v>
      </c>
      <c r="J2167" s="1">
        <v>-150414</v>
      </c>
      <c r="K2167" t="s">
        <v>9123</v>
      </c>
      <c r="L2167" t="s">
        <v>9135</v>
      </c>
      <c r="M2167" t="s">
        <v>9721</v>
      </c>
      <c r="N2167" t="s">
        <v>8536</v>
      </c>
      <c r="O2167" t="s">
        <v>8707</v>
      </c>
      <c r="P2167" t="s">
        <v>8550</v>
      </c>
      <c r="Q2167">
        <v>78041</v>
      </c>
      <c r="R2167" t="s">
        <v>8551</v>
      </c>
      <c r="S2167" t="s">
        <v>7804</v>
      </c>
      <c r="T2167" t="s">
        <v>7736</v>
      </c>
    </row>
    <row r="2168" spans="1:20" x14ac:dyDescent="0.25">
      <c r="A2168" t="s">
        <v>2915</v>
      </c>
      <c r="B2168" s="2">
        <v>42656</v>
      </c>
      <c r="C2168" s="2">
        <v>42662</v>
      </c>
      <c r="D2168" t="s">
        <v>19</v>
      </c>
      <c r="E2168" t="s">
        <v>287</v>
      </c>
      <c r="F2168" t="s">
        <v>2639</v>
      </c>
      <c r="G2168" s="1">
        <v>15872</v>
      </c>
      <c r="H2168">
        <v>1</v>
      </c>
      <c r="I2168">
        <v>2</v>
      </c>
      <c r="J2168" s="1">
        <v>11904</v>
      </c>
      <c r="K2168" t="s">
        <v>9128</v>
      </c>
      <c r="L2168" t="s">
        <v>9137</v>
      </c>
      <c r="M2168" t="s">
        <v>10287</v>
      </c>
      <c r="N2168" t="s">
        <v>8536</v>
      </c>
      <c r="O2168" t="s">
        <v>8707</v>
      </c>
      <c r="P2168" t="s">
        <v>8550</v>
      </c>
      <c r="Q2168">
        <v>78041</v>
      </c>
      <c r="R2168" t="s">
        <v>8551</v>
      </c>
      <c r="S2168" t="s">
        <v>7804</v>
      </c>
      <c r="T2168" t="s">
        <v>7736</v>
      </c>
    </row>
    <row r="2169" spans="1:20" x14ac:dyDescent="0.25">
      <c r="A2169" t="s">
        <v>2915</v>
      </c>
      <c r="B2169" s="2">
        <v>42656</v>
      </c>
      <c r="C2169" s="2">
        <v>42662</v>
      </c>
      <c r="D2169" t="s">
        <v>19</v>
      </c>
      <c r="E2169" t="s">
        <v>287</v>
      </c>
      <c r="F2169" t="s">
        <v>614</v>
      </c>
      <c r="G2169" s="1">
        <v>6286</v>
      </c>
      <c r="H2169">
        <v>7</v>
      </c>
      <c r="I2169">
        <v>8</v>
      </c>
      <c r="J2169" s="1">
        <v>-110005</v>
      </c>
      <c r="K2169" t="s">
        <v>9128</v>
      </c>
      <c r="L2169" t="s">
        <v>9142</v>
      </c>
      <c r="M2169" t="s">
        <v>9449</v>
      </c>
      <c r="N2169" t="s">
        <v>8536</v>
      </c>
      <c r="O2169" t="s">
        <v>8707</v>
      </c>
      <c r="P2169" t="s">
        <v>8550</v>
      </c>
      <c r="Q2169">
        <v>78041</v>
      </c>
      <c r="R2169" t="s">
        <v>8551</v>
      </c>
      <c r="S2169" t="s">
        <v>7804</v>
      </c>
      <c r="T2169" t="s">
        <v>7736</v>
      </c>
    </row>
    <row r="2170" spans="1:20" x14ac:dyDescent="0.25">
      <c r="A2170" t="s">
        <v>2917</v>
      </c>
      <c r="B2170" s="2">
        <v>42762</v>
      </c>
      <c r="C2170" s="2">
        <v>42765</v>
      </c>
      <c r="D2170" t="s">
        <v>11</v>
      </c>
      <c r="E2170" t="s">
        <v>2918</v>
      </c>
      <c r="F2170" t="s">
        <v>1038</v>
      </c>
      <c r="G2170" s="1">
        <v>14016</v>
      </c>
      <c r="H2170">
        <v>3</v>
      </c>
      <c r="I2170">
        <v>2</v>
      </c>
      <c r="J2170" s="1">
        <v>1752</v>
      </c>
      <c r="K2170" t="s">
        <v>9128</v>
      </c>
      <c r="L2170" t="s">
        <v>9137</v>
      </c>
      <c r="M2170" t="s">
        <v>9651</v>
      </c>
      <c r="N2170" t="s">
        <v>8536</v>
      </c>
      <c r="O2170" t="s">
        <v>8820</v>
      </c>
      <c r="P2170" t="s">
        <v>8604</v>
      </c>
      <c r="Q2170">
        <v>44240</v>
      </c>
      <c r="R2170" t="s">
        <v>8561</v>
      </c>
      <c r="S2170" t="s">
        <v>8319</v>
      </c>
      <c r="T2170" t="s">
        <v>7736</v>
      </c>
    </row>
    <row r="2171" spans="1:20" x14ac:dyDescent="0.25">
      <c r="A2171" t="s">
        <v>2917</v>
      </c>
      <c r="B2171" s="2">
        <v>42762</v>
      </c>
      <c r="C2171" s="2">
        <v>42765</v>
      </c>
      <c r="D2171" t="s">
        <v>11</v>
      </c>
      <c r="E2171" t="s">
        <v>2918</v>
      </c>
      <c r="F2171" t="s">
        <v>1469</v>
      </c>
      <c r="G2171" s="1">
        <v>71976</v>
      </c>
      <c r="H2171">
        <v>3</v>
      </c>
      <c r="I2171">
        <v>2</v>
      </c>
      <c r="J2171" s="1">
        <v>-8997</v>
      </c>
      <c r="K2171" t="s">
        <v>9139</v>
      </c>
      <c r="L2171" t="s">
        <v>9162</v>
      </c>
      <c r="M2171" t="s">
        <v>9839</v>
      </c>
      <c r="N2171" t="s">
        <v>8536</v>
      </c>
      <c r="O2171" t="s">
        <v>8820</v>
      </c>
      <c r="P2171" t="s">
        <v>8604</v>
      </c>
      <c r="Q2171">
        <v>44240</v>
      </c>
      <c r="R2171" t="s">
        <v>8561</v>
      </c>
      <c r="S2171" t="s">
        <v>8319</v>
      </c>
      <c r="T2171" t="s">
        <v>7736</v>
      </c>
    </row>
    <row r="2172" spans="1:20" x14ac:dyDescent="0.25">
      <c r="A2172" t="s">
        <v>2917</v>
      </c>
      <c r="B2172" s="2">
        <v>42762</v>
      </c>
      <c r="C2172" s="2">
        <v>42765</v>
      </c>
      <c r="D2172" t="s">
        <v>11</v>
      </c>
      <c r="E2172" t="s">
        <v>2918</v>
      </c>
      <c r="F2172" t="s">
        <v>334</v>
      </c>
      <c r="G2172" s="1">
        <v>107982</v>
      </c>
      <c r="H2172">
        <v>3</v>
      </c>
      <c r="I2172">
        <v>4</v>
      </c>
      <c r="J2172" s="1">
        <v>-269955</v>
      </c>
      <c r="K2172" t="s">
        <v>9139</v>
      </c>
      <c r="L2172" t="s">
        <v>9140</v>
      </c>
      <c r="M2172" t="s">
        <v>9302</v>
      </c>
      <c r="N2172" t="s">
        <v>8536</v>
      </c>
      <c r="O2172" t="s">
        <v>8820</v>
      </c>
      <c r="P2172" t="s">
        <v>8604</v>
      </c>
      <c r="Q2172">
        <v>44240</v>
      </c>
      <c r="R2172" t="s">
        <v>8561</v>
      </c>
      <c r="S2172" t="s">
        <v>8319</v>
      </c>
      <c r="T2172" t="s">
        <v>7736</v>
      </c>
    </row>
    <row r="2173" spans="1:20" x14ac:dyDescent="0.25">
      <c r="A2173" t="s">
        <v>2919</v>
      </c>
      <c r="B2173" s="2">
        <v>43058</v>
      </c>
      <c r="C2173" s="2">
        <v>43064</v>
      </c>
      <c r="D2173" t="s">
        <v>19</v>
      </c>
      <c r="E2173" t="s">
        <v>90</v>
      </c>
      <c r="F2173" t="s">
        <v>1316</v>
      </c>
      <c r="G2173" s="1">
        <v>305312</v>
      </c>
      <c r="H2173">
        <v>2</v>
      </c>
      <c r="I2173">
        <v>3</v>
      </c>
      <c r="J2173" s="1">
        <v>-87232</v>
      </c>
      <c r="K2173" t="s">
        <v>9123</v>
      </c>
      <c r="L2173" t="s">
        <v>9126</v>
      </c>
      <c r="M2173" t="s">
        <v>9773</v>
      </c>
      <c r="N2173" t="s">
        <v>8536</v>
      </c>
      <c r="O2173" t="s">
        <v>8869</v>
      </c>
      <c r="P2173" t="s">
        <v>8550</v>
      </c>
      <c r="Q2173">
        <v>76903</v>
      </c>
      <c r="R2173" t="s">
        <v>8551</v>
      </c>
      <c r="S2173" t="s">
        <v>7756</v>
      </c>
      <c r="T2173" t="s">
        <v>7738</v>
      </c>
    </row>
    <row r="2174" spans="1:20" x14ac:dyDescent="0.25">
      <c r="A2174" t="s">
        <v>2920</v>
      </c>
      <c r="B2174" s="2">
        <v>41852</v>
      </c>
      <c r="C2174" s="2">
        <v>41854</v>
      </c>
      <c r="D2174" t="s">
        <v>79</v>
      </c>
      <c r="E2174" t="s">
        <v>2921</v>
      </c>
      <c r="F2174" t="s">
        <v>2922</v>
      </c>
      <c r="G2174" s="1">
        <v>19752</v>
      </c>
      <c r="H2174">
        <v>3</v>
      </c>
      <c r="I2174">
        <v>2</v>
      </c>
      <c r="J2174" s="1">
        <v>69132</v>
      </c>
      <c r="K2174" t="s">
        <v>9128</v>
      </c>
      <c r="L2174" t="s">
        <v>9142</v>
      </c>
      <c r="M2174" t="s">
        <v>10379</v>
      </c>
      <c r="N2174" t="s">
        <v>8536</v>
      </c>
      <c r="O2174" t="s">
        <v>8556</v>
      </c>
      <c r="P2174" t="s">
        <v>8541</v>
      </c>
      <c r="Q2174">
        <v>94122</v>
      </c>
      <c r="R2174" t="s">
        <v>8542</v>
      </c>
      <c r="S2174" t="s">
        <v>8320</v>
      </c>
      <c r="T2174" t="s">
        <v>7736</v>
      </c>
    </row>
    <row r="2175" spans="1:20" x14ac:dyDescent="0.25">
      <c r="A2175" t="s">
        <v>2923</v>
      </c>
      <c r="B2175" s="2">
        <v>42581</v>
      </c>
      <c r="C2175" s="2">
        <v>42586</v>
      </c>
      <c r="D2175" t="s">
        <v>19</v>
      </c>
      <c r="E2175" t="s">
        <v>261</v>
      </c>
      <c r="F2175" t="s">
        <v>2421</v>
      </c>
      <c r="G2175" s="1">
        <v>9264</v>
      </c>
      <c r="H2175">
        <v>3</v>
      </c>
      <c r="I2175">
        <v>8</v>
      </c>
      <c r="J2175" s="1">
        <v>-13896</v>
      </c>
      <c r="K2175" t="s">
        <v>9128</v>
      </c>
      <c r="L2175" t="s">
        <v>9142</v>
      </c>
      <c r="M2175" t="s">
        <v>10210</v>
      </c>
      <c r="N2175" t="s">
        <v>8536</v>
      </c>
      <c r="O2175" t="s">
        <v>8563</v>
      </c>
      <c r="P2175" t="s">
        <v>8550</v>
      </c>
      <c r="Q2175">
        <v>77070</v>
      </c>
      <c r="R2175" t="s">
        <v>8551</v>
      </c>
      <c r="S2175" t="s">
        <v>7798</v>
      </c>
      <c r="T2175" t="s">
        <v>7744</v>
      </c>
    </row>
    <row r="2176" spans="1:20" x14ac:dyDescent="0.25">
      <c r="A2176" t="s">
        <v>2924</v>
      </c>
      <c r="B2176" s="2">
        <v>42215</v>
      </c>
      <c r="C2176" s="2">
        <v>42219</v>
      </c>
      <c r="D2176" t="s">
        <v>11</v>
      </c>
      <c r="E2176" t="s">
        <v>2820</v>
      </c>
      <c r="F2176" t="s">
        <v>2780</v>
      </c>
      <c r="G2176" s="1">
        <v>61792</v>
      </c>
      <c r="H2176">
        <v>4</v>
      </c>
      <c r="I2176">
        <v>2</v>
      </c>
      <c r="J2176" s="1">
        <v>61792</v>
      </c>
      <c r="K2176" t="s">
        <v>9128</v>
      </c>
      <c r="L2176" t="s">
        <v>9133</v>
      </c>
      <c r="M2176" t="s">
        <v>10337</v>
      </c>
      <c r="N2176" t="s">
        <v>8536</v>
      </c>
      <c r="O2176" t="s">
        <v>8563</v>
      </c>
      <c r="P2176" t="s">
        <v>8550</v>
      </c>
      <c r="Q2176">
        <v>77041</v>
      </c>
      <c r="R2176" t="s">
        <v>8551</v>
      </c>
      <c r="S2176" t="s">
        <v>8304</v>
      </c>
      <c r="T2176" t="s">
        <v>7738</v>
      </c>
    </row>
    <row r="2177" spans="1:20" x14ac:dyDescent="0.25">
      <c r="A2177" t="s">
        <v>2925</v>
      </c>
      <c r="B2177" s="2">
        <v>42658</v>
      </c>
      <c r="C2177" s="2">
        <v>42664</v>
      </c>
      <c r="D2177" t="s">
        <v>19</v>
      </c>
      <c r="E2177" t="s">
        <v>2926</v>
      </c>
      <c r="F2177" t="s">
        <v>2927</v>
      </c>
      <c r="G2177" s="1">
        <v>4568</v>
      </c>
      <c r="H2177">
        <v>2</v>
      </c>
      <c r="I2177">
        <v>0</v>
      </c>
      <c r="J2177" s="1">
        <v>210128</v>
      </c>
      <c r="K2177" t="s">
        <v>9128</v>
      </c>
      <c r="L2177" t="s">
        <v>9148</v>
      </c>
      <c r="M2177" t="s">
        <v>10380</v>
      </c>
      <c r="N2177" t="s">
        <v>8536</v>
      </c>
      <c r="O2177" t="s">
        <v>8870</v>
      </c>
      <c r="P2177" t="s">
        <v>8555</v>
      </c>
      <c r="Q2177">
        <v>84106</v>
      </c>
      <c r="R2177" t="s">
        <v>8542</v>
      </c>
      <c r="S2177" t="s">
        <v>8321</v>
      </c>
      <c r="T2177" t="s">
        <v>7744</v>
      </c>
    </row>
    <row r="2178" spans="1:20" x14ac:dyDescent="0.25">
      <c r="A2178" t="s">
        <v>2925</v>
      </c>
      <c r="B2178" s="2">
        <v>42658</v>
      </c>
      <c r="C2178" s="2">
        <v>42664</v>
      </c>
      <c r="D2178" t="s">
        <v>19</v>
      </c>
      <c r="E2178" t="s">
        <v>2926</v>
      </c>
      <c r="F2178" t="s">
        <v>2409</v>
      </c>
      <c r="G2178" s="1">
        <v>6012</v>
      </c>
      <c r="H2178">
        <v>9</v>
      </c>
      <c r="I2178">
        <v>0</v>
      </c>
      <c r="J2178" s="1">
        <v>288576</v>
      </c>
      <c r="K2178" t="s">
        <v>9128</v>
      </c>
      <c r="L2178" t="s">
        <v>9148</v>
      </c>
      <c r="M2178" t="s">
        <v>10206</v>
      </c>
      <c r="N2178" t="s">
        <v>8536</v>
      </c>
      <c r="O2178" t="s">
        <v>8870</v>
      </c>
      <c r="P2178" t="s">
        <v>8555</v>
      </c>
      <c r="Q2178">
        <v>84106</v>
      </c>
      <c r="R2178" t="s">
        <v>8542</v>
      </c>
      <c r="S2178" t="s">
        <v>8321</v>
      </c>
      <c r="T2178" t="s">
        <v>7744</v>
      </c>
    </row>
    <row r="2179" spans="1:20" x14ac:dyDescent="0.25">
      <c r="A2179" t="s">
        <v>2925</v>
      </c>
      <c r="B2179" s="2">
        <v>42658</v>
      </c>
      <c r="C2179" s="2">
        <v>42664</v>
      </c>
      <c r="D2179" t="s">
        <v>19</v>
      </c>
      <c r="E2179" t="s">
        <v>2926</v>
      </c>
      <c r="F2179" t="s">
        <v>2530</v>
      </c>
      <c r="G2179" s="1">
        <v>4172</v>
      </c>
      <c r="H2179">
        <v>5</v>
      </c>
      <c r="I2179">
        <v>2</v>
      </c>
      <c r="J2179" s="1">
        <v>130375</v>
      </c>
      <c r="K2179" t="s">
        <v>9128</v>
      </c>
      <c r="L2179" t="s">
        <v>9142</v>
      </c>
      <c r="M2179" t="s">
        <v>10245</v>
      </c>
      <c r="N2179" t="s">
        <v>8536</v>
      </c>
      <c r="O2179" t="s">
        <v>8870</v>
      </c>
      <c r="P2179" t="s">
        <v>8555</v>
      </c>
      <c r="Q2179">
        <v>84106</v>
      </c>
      <c r="R2179" t="s">
        <v>8542</v>
      </c>
      <c r="S2179" t="s">
        <v>8321</v>
      </c>
      <c r="T2179" t="s">
        <v>7744</v>
      </c>
    </row>
    <row r="2180" spans="1:20" x14ac:dyDescent="0.25">
      <c r="A2180" t="s">
        <v>2925</v>
      </c>
      <c r="B2180" s="2">
        <v>42658</v>
      </c>
      <c r="C2180" s="2">
        <v>42664</v>
      </c>
      <c r="D2180" t="s">
        <v>19</v>
      </c>
      <c r="E2180" t="s">
        <v>2926</v>
      </c>
      <c r="F2180" t="s">
        <v>842</v>
      </c>
      <c r="G2180" s="1">
        <v>716</v>
      </c>
      <c r="H2180">
        <v>8</v>
      </c>
      <c r="I2180">
        <v>0</v>
      </c>
      <c r="J2180" s="1">
        <v>32936</v>
      </c>
      <c r="K2180" t="s">
        <v>9128</v>
      </c>
      <c r="L2180" t="s">
        <v>9148</v>
      </c>
      <c r="M2180" t="s">
        <v>9563</v>
      </c>
      <c r="N2180" t="s">
        <v>8536</v>
      </c>
      <c r="O2180" t="s">
        <v>8870</v>
      </c>
      <c r="P2180" t="s">
        <v>8555</v>
      </c>
      <c r="Q2180">
        <v>84106</v>
      </c>
      <c r="R2180" t="s">
        <v>8542</v>
      </c>
      <c r="S2180" t="s">
        <v>8321</v>
      </c>
      <c r="T2180" t="s">
        <v>7744</v>
      </c>
    </row>
    <row r="2181" spans="1:20" x14ac:dyDescent="0.25">
      <c r="A2181" t="s">
        <v>2928</v>
      </c>
      <c r="B2181" s="2">
        <v>42497</v>
      </c>
      <c r="C2181" s="2">
        <v>42501</v>
      </c>
      <c r="D2181" t="s">
        <v>19</v>
      </c>
      <c r="E2181" t="s">
        <v>742</v>
      </c>
      <c r="F2181" t="s">
        <v>678</v>
      </c>
      <c r="G2181" s="1">
        <v>85232</v>
      </c>
      <c r="H2181">
        <v>7</v>
      </c>
      <c r="I2181">
        <v>2</v>
      </c>
      <c r="J2181" s="1">
        <v>308966</v>
      </c>
      <c r="K2181" t="s">
        <v>9128</v>
      </c>
      <c r="L2181" t="s">
        <v>9142</v>
      </c>
      <c r="M2181" t="s">
        <v>9480</v>
      </c>
      <c r="N2181" t="s">
        <v>8536</v>
      </c>
      <c r="O2181" t="s">
        <v>8576</v>
      </c>
      <c r="P2181" t="s">
        <v>8577</v>
      </c>
      <c r="Q2181">
        <v>10009</v>
      </c>
      <c r="R2181" t="s">
        <v>8561</v>
      </c>
      <c r="S2181" t="s">
        <v>7908</v>
      </c>
      <c r="T2181" t="s">
        <v>7736</v>
      </c>
    </row>
    <row r="2182" spans="1:20" x14ac:dyDescent="0.25">
      <c r="A2182" t="s">
        <v>2928</v>
      </c>
      <c r="B2182" s="2">
        <v>42497</v>
      </c>
      <c r="C2182" s="2">
        <v>42501</v>
      </c>
      <c r="D2182" t="s">
        <v>19</v>
      </c>
      <c r="E2182" t="s">
        <v>742</v>
      </c>
      <c r="F2182" t="s">
        <v>860</v>
      </c>
      <c r="G2182" s="1">
        <v>444</v>
      </c>
      <c r="H2182">
        <v>3</v>
      </c>
      <c r="I2182">
        <v>0</v>
      </c>
      <c r="J2182" s="1">
        <v>222</v>
      </c>
      <c r="K2182" t="s">
        <v>9128</v>
      </c>
      <c r="L2182" t="s">
        <v>9129</v>
      </c>
      <c r="M2182" t="s">
        <v>9570</v>
      </c>
      <c r="N2182" t="s">
        <v>8536</v>
      </c>
      <c r="O2182" t="s">
        <v>8576</v>
      </c>
      <c r="P2182" t="s">
        <v>8577</v>
      </c>
      <c r="Q2182">
        <v>10009</v>
      </c>
      <c r="R2182" t="s">
        <v>8561</v>
      </c>
      <c r="S2182" t="s">
        <v>7908</v>
      </c>
      <c r="T2182" t="s">
        <v>7736</v>
      </c>
    </row>
    <row r="2183" spans="1:20" x14ac:dyDescent="0.25">
      <c r="A2183" t="s">
        <v>2928</v>
      </c>
      <c r="B2183" s="2">
        <v>42497</v>
      </c>
      <c r="C2183" s="2">
        <v>42501</v>
      </c>
      <c r="D2183" t="s">
        <v>19</v>
      </c>
      <c r="E2183" t="s">
        <v>742</v>
      </c>
      <c r="F2183" t="s">
        <v>2929</v>
      </c>
      <c r="G2183" s="1">
        <v>442764</v>
      </c>
      <c r="H2183">
        <v>4</v>
      </c>
      <c r="I2183">
        <v>1</v>
      </c>
      <c r="J2183" s="1">
        <v>590352</v>
      </c>
      <c r="K2183" t="s">
        <v>9123</v>
      </c>
      <c r="L2183" t="s">
        <v>9126</v>
      </c>
      <c r="M2183" t="s">
        <v>10381</v>
      </c>
      <c r="N2183" t="s">
        <v>8536</v>
      </c>
      <c r="O2183" t="s">
        <v>8576</v>
      </c>
      <c r="P2183" t="s">
        <v>8577</v>
      </c>
      <c r="Q2183">
        <v>10009</v>
      </c>
      <c r="R2183" t="s">
        <v>8561</v>
      </c>
      <c r="S2183" t="s">
        <v>7908</v>
      </c>
      <c r="T2183" t="s">
        <v>7736</v>
      </c>
    </row>
    <row r="2184" spans="1:20" x14ac:dyDescent="0.25">
      <c r="A2184" t="s">
        <v>2928</v>
      </c>
      <c r="B2184" s="2">
        <v>42497</v>
      </c>
      <c r="C2184" s="2">
        <v>42501</v>
      </c>
      <c r="D2184" t="s">
        <v>19</v>
      </c>
      <c r="E2184" t="s">
        <v>742</v>
      </c>
      <c r="F2184" t="s">
        <v>2597</v>
      </c>
      <c r="G2184" s="1">
        <v>399995</v>
      </c>
      <c r="H2184">
        <v>5</v>
      </c>
      <c r="I2184">
        <v>0</v>
      </c>
      <c r="J2184" s="1">
        <v>11599855</v>
      </c>
      <c r="K2184" t="s">
        <v>9139</v>
      </c>
      <c r="L2184" t="s">
        <v>9296</v>
      </c>
      <c r="M2184" t="s">
        <v>10271</v>
      </c>
      <c r="N2184" t="s">
        <v>8536</v>
      </c>
      <c r="O2184" t="s">
        <v>8576</v>
      </c>
      <c r="P2184" t="s">
        <v>8577</v>
      </c>
      <c r="Q2184">
        <v>10009</v>
      </c>
      <c r="R2184" t="s">
        <v>8561</v>
      </c>
      <c r="S2184" t="s">
        <v>7908</v>
      </c>
      <c r="T2184" t="s">
        <v>7736</v>
      </c>
    </row>
    <row r="2185" spans="1:20" x14ac:dyDescent="0.25">
      <c r="A2185" t="s">
        <v>2928</v>
      </c>
      <c r="B2185" s="2">
        <v>42497</v>
      </c>
      <c r="C2185" s="2">
        <v>42501</v>
      </c>
      <c r="D2185" t="s">
        <v>19</v>
      </c>
      <c r="E2185" t="s">
        <v>742</v>
      </c>
      <c r="F2185" t="s">
        <v>207</v>
      </c>
      <c r="G2185" s="1">
        <v>19995</v>
      </c>
      <c r="H2185">
        <v>5</v>
      </c>
      <c r="I2185">
        <v>0</v>
      </c>
      <c r="J2185" s="1">
        <v>219945</v>
      </c>
      <c r="K2185" t="s">
        <v>9139</v>
      </c>
      <c r="L2185" t="s">
        <v>9162</v>
      </c>
      <c r="M2185" t="s">
        <v>9237</v>
      </c>
      <c r="N2185" t="s">
        <v>8536</v>
      </c>
      <c r="O2185" t="s">
        <v>8576</v>
      </c>
      <c r="P2185" t="s">
        <v>8577</v>
      </c>
      <c r="Q2185">
        <v>10009</v>
      </c>
      <c r="R2185" t="s">
        <v>8561</v>
      </c>
      <c r="S2185" t="s">
        <v>7908</v>
      </c>
      <c r="T2185" t="s">
        <v>7736</v>
      </c>
    </row>
    <row r="2186" spans="1:20" x14ac:dyDescent="0.25">
      <c r="A2186" t="s">
        <v>2928</v>
      </c>
      <c r="B2186" s="2">
        <v>42497</v>
      </c>
      <c r="C2186" s="2">
        <v>42501</v>
      </c>
      <c r="D2186" t="s">
        <v>19</v>
      </c>
      <c r="E2186" t="s">
        <v>742</v>
      </c>
      <c r="F2186" t="s">
        <v>1556</v>
      </c>
      <c r="G2186" s="1">
        <v>6368</v>
      </c>
      <c r="H2186">
        <v>8</v>
      </c>
      <c r="I2186">
        <v>0</v>
      </c>
      <c r="J2186" s="1">
        <v>280192</v>
      </c>
      <c r="K2186" t="s">
        <v>9123</v>
      </c>
      <c r="L2186" t="s">
        <v>9135</v>
      </c>
      <c r="M2186" t="s">
        <v>9363</v>
      </c>
      <c r="N2186" t="s">
        <v>8536</v>
      </c>
      <c r="O2186" t="s">
        <v>8576</v>
      </c>
      <c r="P2186" t="s">
        <v>8577</v>
      </c>
      <c r="Q2186">
        <v>10009</v>
      </c>
      <c r="R2186" t="s">
        <v>8561</v>
      </c>
      <c r="S2186" t="s">
        <v>7908</v>
      </c>
      <c r="T2186" t="s">
        <v>7736</v>
      </c>
    </row>
    <row r="2187" spans="1:20" x14ac:dyDescent="0.25">
      <c r="A2187" t="s">
        <v>2930</v>
      </c>
      <c r="B2187" s="2">
        <v>42948</v>
      </c>
      <c r="C2187" s="2">
        <v>42951</v>
      </c>
      <c r="D2187" t="s">
        <v>11</v>
      </c>
      <c r="E2187" t="s">
        <v>401</v>
      </c>
      <c r="F2187" t="s">
        <v>295</v>
      </c>
      <c r="G2187" s="1">
        <v>54896</v>
      </c>
      <c r="H2187">
        <v>2</v>
      </c>
      <c r="I2187">
        <v>2</v>
      </c>
      <c r="J2187" s="1">
        <v>185274</v>
      </c>
      <c r="K2187" t="s">
        <v>9128</v>
      </c>
      <c r="L2187" t="s">
        <v>9142</v>
      </c>
      <c r="M2187" t="s">
        <v>9282</v>
      </c>
      <c r="N2187" t="s">
        <v>8536</v>
      </c>
      <c r="O2187" t="s">
        <v>8741</v>
      </c>
      <c r="P2187" t="s">
        <v>8541</v>
      </c>
      <c r="Q2187">
        <v>93905</v>
      </c>
      <c r="R2187" t="s">
        <v>8542</v>
      </c>
      <c r="S2187" t="s">
        <v>7834</v>
      </c>
      <c r="T2187" t="s">
        <v>7738</v>
      </c>
    </row>
    <row r="2188" spans="1:20" x14ac:dyDescent="0.25">
      <c r="A2188" t="s">
        <v>2931</v>
      </c>
      <c r="B2188" s="2">
        <v>42565</v>
      </c>
      <c r="C2188" s="2">
        <v>42565</v>
      </c>
      <c r="D2188" t="s">
        <v>654</v>
      </c>
      <c r="E2188" t="s">
        <v>2932</v>
      </c>
      <c r="F2188" t="s">
        <v>361</v>
      </c>
      <c r="G2188" s="1">
        <v>290</v>
      </c>
      <c r="H2188">
        <v>2</v>
      </c>
      <c r="I2188">
        <v>0</v>
      </c>
      <c r="J2188" s="1">
        <v>725</v>
      </c>
      <c r="K2188" t="s">
        <v>9139</v>
      </c>
      <c r="L2188" t="s">
        <v>9162</v>
      </c>
      <c r="M2188" t="s">
        <v>9316</v>
      </c>
      <c r="N2188" t="s">
        <v>8536</v>
      </c>
      <c r="O2188" t="s">
        <v>8691</v>
      </c>
      <c r="P2188" t="s">
        <v>8588</v>
      </c>
      <c r="Q2188">
        <v>35810</v>
      </c>
      <c r="R2188" t="s">
        <v>8539</v>
      </c>
      <c r="S2188" t="s">
        <v>8322</v>
      </c>
      <c r="T2188" t="s">
        <v>7736</v>
      </c>
    </row>
    <row r="2189" spans="1:20" x14ac:dyDescent="0.25">
      <c r="A2189" t="s">
        <v>2933</v>
      </c>
      <c r="B2189" s="2">
        <v>42957</v>
      </c>
      <c r="C2189" s="2">
        <v>42962</v>
      </c>
      <c r="D2189" t="s">
        <v>19</v>
      </c>
      <c r="E2189" t="s">
        <v>2921</v>
      </c>
      <c r="F2189" t="s">
        <v>2301</v>
      </c>
      <c r="G2189" s="1">
        <v>7008</v>
      </c>
      <c r="H2189">
        <v>6</v>
      </c>
      <c r="I2189">
        <v>0</v>
      </c>
      <c r="J2189" s="1">
        <v>3504</v>
      </c>
      <c r="K2189" t="s">
        <v>9128</v>
      </c>
      <c r="L2189" t="s">
        <v>9167</v>
      </c>
      <c r="M2189" t="s">
        <v>9293</v>
      </c>
      <c r="N2189" t="s">
        <v>8536</v>
      </c>
      <c r="O2189" t="s">
        <v>8603</v>
      </c>
      <c r="P2189" t="s">
        <v>8575</v>
      </c>
      <c r="Q2189">
        <v>47201</v>
      </c>
      <c r="R2189" t="s">
        <v>8551</v>
      </c>
      <c r="S2189" t="s">
        <v>8320</v>
      </c>
      <c r="T2189" t="s">
        <v>7736</v>
      </c>
    </row>
    <row r="2190" spans="1:20" x14ac:dyDescent="0.25">
      <c r="A2190" t="s">
        <v>2933</v>
      </c>
      <c r="B2190" s="2">
        <v>42957</v>
      </c>
      <c r="C2190" s="2">
        <v>42962</v>
      </c>
      <c r="D2190" t="s">
        <v>19</v>
      </c>
      <c r="E2190" t="s">
        <v>2921</v>
      </c>
      <c r="F2190" t="s">
        <v>151</v>
      </c>
      <c r="G2190" s="1">
        <v>1213</v>
      </c>
      <c r="H2190">
        <v>2</v>
      </c>
      <c r="I2190">
        <v>0</v>
      </c>
      <c r="J2190" s="1">
        <v>25473</v>
      </c>
      <c r="K2190" t="s">
        <v>9123</v>
      </c>
      <c r="L2190" t="s">
        <v>9135</v>
      </c>
      <c r="M2190" t="s">
        <v>9211</v>
      </c>
      <c r="N2190" t="s">
        <v>8536</v>
      </c>
      <c r="O2190" t="s">
        <v>8603</v>
      </c>
      <c r="P2190" t="s">
        <v>8575</v>
      </c>
      <c r="Q2190">
        <v>47201</v>
      </c>
      <c r="R2190" t="s">
        <v>8551</v>
      </c>
      <c r="S2190" t="s">
        <v>8320</v>
      </c>
      <c r="T2190" t="s">
        <v>7736</v>
      </c>
    </row>
    <row r="2191" spans="1:20" x14ac:dyDescent="0.25">
      <c r="A2191" t="s">
        <v>2933</v>
      </c>
      <c r="B2191" s="2">
        <v>42957</v>
      </c>
      <c r="C2191" s="2">
        <v>42962</v>
      </c>
      <c r="D2191" t="s">
        <v>19</v>
      </c>
      <c r="E2191" t="s">
        <v>2921</v>
      </c>
      <c r="F2191" t="s">
        <v>600</v>
      </c>
      <c r="G2191" s="1">
        <v>145449</v>
      </c>
      <c r="H2191">
        <v>9</v>
      </c>
      <c r="I2191">
        <v>0</v>
      </c>
      <c r="J2191" s="1">
        <v>3781674</v>
      </c>
      <c r="K2191" t="s">
        <v>9139</v>
      </c>
      <c r="L2191" t="s">
        <v>9140</v>
      </c>
      <c r="M2191" t="s">
        <v>9438</v>
      </c>
      <c r="N2191" t="s">
        <v>8536</v>
      </c>
      <c r="O2191" t="s">
        <v>8603</v>
      </c>
      <c r="P2191" t="s">
        <v>8575</v>
      </c>
      <c r="Q2191">
        <v>47201</v>
      </c>
      <c r="R2191" t="s">
        <v>8551</v>
      </c>
      <c r="S2191" t="s">
        <v>8320</v>
      </c>
      <c r="T2191" t="s">
        <v>7736</v>
      </c>
    </row>
    <row r="2192" spans="1:20" x14ac:dyDescent="0.25">
      <c r="A2192" t="s">
        <v>2934</v>
      </c>
      <c r="B2192" s="2">
        <v>42546</v>
      </c>
      <c r="C2192" s="2">
        <v>42550</v>
      </c>
      <c r="D2192" t="s">
        <v>19</v>
      </c>
      <c r="E2192" t="s">
        <v>1051</v>
      </c>
      <c r="F2192" t="s">
        <v>2935</v>
      </c>
      <c r="G2192" s="1">
        <v>6081</v>
      </c>
      <c r="H2192">
        <v>3</v>
      </c>
      <c r="I2192">
        <v>0</v>
      </c>
      <c r="J2192" s="1">
        <v>170268</v>
      </c>
      <c r="K2192" t="s">
        <v>9128</v>
      </c>
      <c r="L2192" t="s">
        <v>9144</v>
      </c>
      <c r="M2192" t="s">
        <v>10382</v>
      </c>
      <c r="N2192" t="s">
        <v>8536</v>
      </c>
      <c r="O2192" t="s">
        <v>8540</v>
      </c>
      <c r="P2192" t="s">
        <v>8541</v>
      </c>
      <c r="Q2192">
        <v>90049</v>
      </c>
      <c r="R2192" t="s">
        <v>8542</v>
      </c>
      <c r="S2192" t="s">
        <v>7976</v>
      </c>
      <c r="T2192" t="s">
        <v>7736</v>
      </c>
    </row>
    <row r="2193" spans="1:20" x14ac:dyDescent="0.25">
      <c r="A2193" t="s">
        <v>2936</v>
      </c>
      <c r="B2193" s="2">
        <v>42714</v>
      </c>
      <c r="C2193" s="2">
        <v>42721</v>
      </c>
      <c r="D2193" t="s">
        <v>19</v>
      </c>
      <c r="E2193" t="s">
        <v>1207</v>
      </c>
      <c r="F2193" t="s">
        <v>2847</v>
      </c>
      <c r="G2193" s="1">
        <v>153552</v>
      </c>
      <c r="H2193">
        <v>3</v>
      </c>
      <c r="I2193">
        <v>2</v>
      </c>
      <c r="J2193" s="1">
        <v>518238</v>
      </c>
      <c r="K2193" t="s">
        <v>9128</v>
      </c>
      <c r="L2193" t="s">
        <v>9142</v>
      </c>
      <c r="M2193" t="s">
        <v>10358</v>
      </c>
      <c r="N2193" t="s">
        <v>8536</v>
      </c>
      <c r="O2193" t="s">
        <v>8547</v>
      </c>
      <c r="P2193" t="s">
        <v>8548</v>
      </c>
      <c r="Q2193">
        <v>98105</v>
      </c>
      <c r="R2193" t="s">
        <v>8542</v>
      </c>
      <c r="S2193" t="s">
        <v>8013</v>
      </c>
      <c r="T2193" t="s">
        <v>7736</v>
      </c>
    </row>
    <row r="2194" spans="1:20" x14ac:dyDescent="0.25">
      <c r="A2194" t="s">
        <v>2936</v>
      </c>
      <c r="B2194" s="2">
        <v>42714</v>
      </c>
      <c r="C2194" s="2">
        <v>42721</v>
      </c>
      <c r="D2194" t="s">
        <v>19</v>
      </c>
      <c r="E2194" t="s">
        <v>1207</v>
      </c>
      <c r="F2194" t="s">
        <v>2493</v>
      </c>
      <c r="G2194" s="1">
        <v>6534</v>
      </c>
      <c r="H2194">
        <v>3</v>
      </c>
      <c r="I2194">
        <v>0</v>
      </c>
      <c r="J2194" s="1">
        <v>22869</v>
      </c>
      <c r="K2194" t="s">
        <v>9128</v>
      </c>
      <c r="L2194" t="s">
        <v>9144</v>
      </c>
      <c r="M2194" t="s">
        <v>10234</v>
      </c>
      <c r="N2194" t="s">
        <v>8536</v>
      </c>
      <c r="O2194" t="s">
        <v>8547</v>
      </c>
      <c r="P2194" t="s">
        <v>8548</v>
      </c>
      <c r="Q2194">
        <v>98105</v>
      </c>
      <c r="R2194" t="s">
        <v>8542</v>
      </c>
      <c r="S2194" t="s">
        <v>8013</v>
      </c>
      <c r="T2194" t="s">
        <v>7736</v>
      </c>
    </row>
    <row r="2195" spans="1:20" x14ac:dyDescent="0.25">
      <c r="A2195" t="s">
        <v>2936</v>
      </c>
      <c r="B2195" s="2">
        <v>42714</v>
      </c>
      <c r="C2195" s="2">
        <v>42721</v>
      </c>
      <c r="D2195" t="s">
        <v>19</v>
      </c>
      <c r="E2195" t="s">
        <v>1207</v>
      </c>
      <c r="F2195" t="s">
        <v>2266</v>
      </c>
      <c r="G2195" s="1">
        <v>12392</v>
      </c>
      <c r="H2195">
        <v>4</v>
      </c>
      <c r="I2195">
        <v>0</v>
      </c>
      <c r="J2195" s="1">
        <v>55764</v>
      </c>
      <c r="K2195" t="s">
        <v>9128</v>
      </c>
      <c r="L2195" t="s">
        <v>9148</v>
      </c>
      <c r="M2195" t="s">
        <v>10155</v>
      </c>
      <c r="N2195" t="s">
        <v>8536</v>
      </c>
      <c r="O2195" t="s">
        <v>8547</v>
      </c>
      <c r="P2195" t="s">
        <v>8548</v>
      </c>
      <c r="Q2195">
        <v>98105</v>
      </c>
      <c r="R2195" t="s">
        <v>8542</v>
      </c>
      <c r="S2195" t="s">
        <v>8013</v>
      </c>
      <c r="T2195" t="s">
        <v>7736</v>
      </c>
    </row>
    <row r="2196" spans="1:20" x14ac:dyDescent="0.25">
      <c r="A2196" t="s">
        <v>2936</v>
      </c>
      <c r="B2196" s="2">
        <v>42714</v>
      </c>
      <c r="C2196" s="2">
        <v>42721</v>
      </c>
      <c r="D2196" t="s">
        <v>19</v>
      </c>
      <c r="E2196" t="s">
        <v>1207</v>
      </c>
      <c r="F2196" t="s">
        <v>2937</v>
      </c>
      <c r="G2196" s="1">
        <v>351</v>
      </c>
      <c r="H2196">
        <v>3</v>
      </c>
      <c r="I2196">
        <v>0</v>
      </c>
      <c r="J2196" s="1">
        <v>12285</v>
      </c>
      <c r="K2196" t="s">
        <v>9128</v>
      </c>
      <c r="L2196" t="s">
        <v>9144</v>
      </c>
      <c r="M2196" t="s">
        <v>10383</v>
      </c>
      <c r="N2196" t="s">
        <v>8536</v>
      </c>
      <c r="O2196" t="s">
        <v>8547</v>
      </c>
      <c r="P2196" t="s">
        <v>8548</v>
      </c>
      <c r="Q2196">
        <v>98105</v>
      </c>
      <c r="R2196" t="s">
        <v>8542</v>
      </c>
      <c r="S2196" t="s">
        <v>8013</v>
      </c>
      <c r="T2196" t="s">
        <v>7736</v>
      </c>
    </row>
    <row r="2197" spans="1:20" x14ac:dyDescent="0.25">
      <c r="A2197" t="s">
        <v>2936</v>
      </c>
      <c r="B2197" s="2">
        <v>42714</v>
      </c>
      <c r="C2197" s="2">
        <v>42721</v>
      </c>
      <c r="D2197" t="s">
        <v>19</v>
      </c>
      <c r="E2197" t="s">
        <v>1207</v>
      </c>
      <c r="F2197" t="s">
        <v>2318</v>
      </c>
      <c r="G2197" s="1">
        <v>4475</v>
      </c>
      <c r="H2197">
        <v>5</v>
      </c>
      <c r="I2197">
        <v>0</v>
      </c>
      <c r="J2197" s="1">
        <v>85025</v>
      </c>
      <c r="K2197" t="s">
        <v>9139</v>
      </c>
      <c r="L2197" t="s">
        <v>9162</v>
      </c>
      <c r="M2197" t="s">
        <v>10167</v>
      </c>
      <c r="N2197" t="s">
        <v>8536</v>
      </c>
      <c r="O2197" t="s">
        <v>8547</v>
      </c>
      <c r="P2197" t="s">
        <v>8548</v>
      </c>
      <c r="Q2197">
        <v>98105</v>
      </c>
      <c r="R2197" t="s">
        <v>8542</v>
      </c>
      <c r="S2197" t="s">
        <v>8013</v>
      </c>
      <c r="T2197" t="s">
        <v>7736</v>
      </c>
    </row>
    <row r="2198" spans="1:20" x14ac:dyDescent="0.25">
      <c r="A2198" t="s">
        <v>2938</v>
      </c>
      <c r="B2198" s="2">
        <v>42705</v>
      </c>
      <c r="C2198" s="2">
        <v>42710</v>
      </c>
      <c r="D2198" t="s">
        <v>19</v>
      </c>
      <c r="E2198" t="s">
        <v>1663</v>
      </c>
      <c r="F2198" t="s">
        <v>280</v>
      </c>
      <c r="G2198" s="1">
        <v>4704</v>
      </c>
      <c r="H2198">
        <v>2</v>
      </c>
      <c r="I2198">
        <v>2</v>
      </c>
      <c r="J2198" s="1">
        <v>4116</v>
      </c>
      <c r="K2198" t="s">
        <v>9128</v>
      </c>
      <c r="L2198" t="s">
        <v>9137</v>
      </c>
      <c r="M2198" t="s">
        <v>9275</v>
      </c>
      <c r="N2198" t="s">
        <v>8536</v>
      </c>
      <c r="O2198" t="s">
        <v>8871</v>
      </c>
      <c r="P2198" t="s">
        <v>8586</v>
      </c>
      <c r="Q2198">
        <v>37918</v>
      </c>
      <c r="R2198" t="s">
        <v>8539</v>
      </c>
      <c r="S2198" t="s">
        <v>8107</v>
      </c>
      <c r="T2198" t="s">
        <v>7736</v>
      </c>
    </row>
    <row r="2199" spans="1:20" x14ac:dyDescent="0.25">
      <c r="A2199" t="s">
        <v>2939</v>
      </c>
      <c r="B2199" s="2">
        <v>41971</v>
      </c>
      <c r="C2199" s="2">
        <v>41977</v>
      </c>
      <c r="D2199" t="s">
        <v>19</v>
      </c>
      <c r="E2199" t="s">
        <v>2830</v>
      </c>
      <c r="F2199" t="s">
        <v>1153</v>
      </c>
      <c r="G2199" s="1">
        <v>1467</v>
      </c>
      <c r="H2199">
        <v>3</v>
      </c>
      <c r="I2199">
        <v>0</v>
      </c>
      <c r="J2199" s="1">
        <v>39609</v>
      </c>
      <c r="K2199" t="s">
        <v>9128</v>
      </c>
      <c r="L2199" t="s">
        <v>9137</v>
      </c>
      <c r="M2199" t="s">
        <v>9701</v>
      </c>
      <c r="N2199" t="s">
        <v>8536</v>
      </c>
      <c r="O2199" t="s">
        <v>8701</v>
      </c>
      <c r="P2199" t="s">
        <v>8588</v>
      </c>
      <c r="Q2199">
        <v>36116</v>
      </c>
      <c r="R2199" t="s">
        <v>8539</v>
      </c>
      <c r="S2199" t="s">
        <v>8307</v>
      </c>
      <c r="T2199" t="s">
        <v>7736</v>
      </c>
    </row>
    <row r="2200" spans="1:20" x14ac:dyDescent="0.25">
      <c r="A2200" t="s">
        <v>2940</v>
      </c>
      <c r="B2200" s="2">
        <v>42091</v>
      </c>
      <c r="C2200" s="2">
        <v>42096</v>
      </c>
      <c r="D2200" t="s">
        <v>19</v>
      </c>
      <c r="E2200" t="s">
        <v>1047</v>
      </c>
      <c r="F2200" t="s">
        <v>189</v>
      </c>
      <c r="G2200" s="1">
        <v>15552</v>
      </c>
      <c r="H2200">
        <v>3</v>
      </c>
      <c r="I2200">
        <v>2</v>
      </c>
      <c r="J2200" s="1">
        <v>54432</v>
      </c>
      <c r="K2200" t="s">
        <v>9128</v>
      </c>
      <c r="L2200" t="s">
        <v>9148</v>
      </c>
      <c r="M2200" t="s">
        <v>9229</v>
      </c>
      <c r="N2200" t="s">
        <v>8536</v>
      </c>
      <c r="O2200" t="s">
        <v>8559</v>
      </c>
      <c r="P2200" t="s">
        <v>8560</v>
      </c>
      <c r="Q2200">
        <v>19120</v>
      </c>
      <c r="R2200" t="s">
        <v>8561</v>
      </c>
      <c r="S2200" t="s">
        <v>7975</v>
      </c>
      <c r="T2200" t="s">
        <v>7736</v>
      </c>
    </row>
    <row r="2201" spans="1:20" x14ac:dyDescent="0.25">
      <c r="A2201" t="s">
        <v>2940</v>
      </c>
      <c r="B2201" s="2">
        <v>42091</v>
      </c>
      <c r="C2201" s="2">
        <v>42096</v>
      </c>
      <c r="D2201" t="s">
        <v>19</v>
      </c>
      <c r="E2201" t="s">
        <v>1047</v>
      </c>
      <c r="F2201" t="s">
        <v>2783</v>
      </c>
      <c r="G2201" s="1">
        <v>5232</v>
      </c>
      <c r="H2201">
        <v>1</v>
      </c>
      <c r="I2201">
        <v>2</v>
      </c>
      <c r="J2201" s="1">
        <v>17004</v>
      </c>
      <c r="K2201" t="s">
        <v>9128</v>
      </c>
      <c r="L2201" t="s">
        <v>9148</v>
      </c>
      <c r="M2201" t="s">
        <v>10338</v>
      </c>
      <c r="N2201" t="s">
        <v>8536</v>
      </c>
      <c r="O2201" t="s">
        <v>8559</v>
      </c>
      <c r="P2201" t="s">
        <v>8560</v>
      </c>
      <c r="Q2201">
        <v>19120</v>
      </c>
      <c r="R2201" t="s">
        <v>8561</v>
      </c>
      <c r="S2201" t="s">
        <v>7975</v>
      </c>
      <c r="T2201" t="s">
        <v>7736</v>
      </c>
    </row>
    <row r="2202" spans="1:20" x14ac:dyDescent="0.25">
      <c r="A2202" t="s">
        <v>2941</v>
      </c>
      <c r="B2202" s="2">
        <v>41791</v>
      </c>
      <c r="C2202" s="2">
        <v>41796</v>
      </c>
      <c r="D2202" t="s">
        <v>19</v>
      </c>
      <c r="E2202" t="s">
        <v>1315</v>
      </c>
      <c r="F2202" t="s">
        <v>693</v>
      </c>
      <c r="G2202" s="1">
        <v>222</v>
      </c>
      <c r="H2202">
        <v>6</v>
      </c>
      <c r="I2202">
        <v>0</v>
      </c>
      <c r="J2202" s="1">
        <v>9102</v>
      </c>
      <c r="K2202" t="s">
        <v>9123</v>
      </c>
      <c r="L2202" t="s">
        <v>9135</v>
      </c>
      <c r="M2202" t="s">
        <v>9487</v>
      </c>
      <c r="N2202" t="s">
        <v>8536</v>
      </c>
      <c r="O2202" t="s">
        <v>8872</v>
      </c>
      <c r="P2202" t="s">
        <v>8693</v>
      </c>
      <c r="Q2202">
        <v>72209</v>
      </c>
      <c r="R2202" t="s">
        <v>8539</v>
      </c>
      <c r="S2202" t="s">
        <v>8037</v>
      </c>
      <c r="T2202" t="s">
        <v>7736</v>
      </c>
    </row>
    <row r="2203" spans="1:20" x14ac:dyDescent="0.25">
      <c r="A2203" t="s">
        <v>2941</v>
      </c>
      <c r="B2203" s="2">
        <v>41791</v>
      </c>
      <c r="C2203" s="2">
        <v>41796</v>
      </c>
      <c r="D2203" t="s">
        <v>19</v>
      </c>
      <c r="E2203" t="s">
        <v>1315</v>
      </c>
      <c r="F2203" t="s">
        <v>423</v>
      </c>
      <c r="G2203" s="1">
        <v>88193</v>
      </c>
      <c r="H2203">
        <v>7</v>
      </c>
      <c r="I2203">
        <v>0</v>
      </c>
      <c r="J2203" s="1">
        <v>2293018</v>
      </c>
      <c r="K2203" t="s">
        <v>9139</v>
      </c>
      <c r="L2203" t="s">
        <v>9140</v>
      </c>
      <c r="M2203" t="s">
        <v>9344</v>
      </c>
      <c r="N2203" t="s">
        <v>8536</v>
      </c>
      <c r="O2203" t="s">
        <v>8872</v>
      </c>
      <c r="P2203" t="s">
        <v>8693</v>
      </c>
      <c r="Q2203">
        <v>72209</v>
      </c>
      <c r="R2203" t="s">
        <v>8539</v>
      </c>
      <c r="S2203" t="s">
        <v>8037</v>
      </c>
      <c r="T2203" t="s">
        <v>7736</v>
      </c>
    </row>
    <row r="2204" spans="1:20" x14ac:dyDescent="0.25">
      <c r="A2204" t="s">
        <v>2942</v>
      </c>
      <c r="B2204" s="2">
        <v>42253</v>
      </c>
      <c r="C2204" s="2">
        <v>42259</v>
      </c>
      <c r="D2204" t="s">
        <v>19</v>
      </c>
      <c r="E2204" t="s">
        <v>2121</v>
      </c>
      <c r="F2204" t="s">
        <v>633</v>
      </c>
      <c r="G2204" s="1">
        <v>6096</v>
      </c>
      <c r="H2204">
        <v>2</v>
      </c>
      <c r="I2204">
        <v>2</v>
      </c>
      <c r="J2204" s="1">
        <v>21336</v>
      </c>
      <c r="K2204" t="s">
        <v>9128</v>
      </c>
      <c r="L2204" t="s">
        <v>9142</v>
      </c>
      <c r="M2204" t="s">
        <v>9457</v>
      </c>
      <c r="N2204" t="s">
        <v>8536</v>
      </c>
      <c r="O2204" t="s">
        <v>8547</v>
      </c>
      <c r="P2204" t="s">
        <v>8548</v>
      </c>
      <c r="Q2204">
        <v>98103</v>
      </c>
      <c r="R2204" t="s">
        <v>8542</v>
      </c>
      <c r="S2204" t="s">
        <v>8195</v>
      </c>
      <c r="T2204" t="s">
        <v>7744</v>
      </c>
    </row>
    <row r="2205" spans="1:20" x14ac:dyDescent="0.25">
      <c r="A2205" t="s">
        <v>2942</v>
      </c>
      <c r="B2205" s="2">
        <v>42253</v>
      </c>
      <c r="C2205" s="2">
        <v>42259</v>
      </c>
      <c r="D2205" t="s">
        <v>19</v>
      </c>
      <c r="E2205" t="s">
        <v>2121</v>
      </c>
      <c r="F2205" t="s">
        <v>2943</v>
      </c>
      <c r="G2205" s="1">
        <v>19182</v>
      </c>
      <c r="H2205">
        <v>3</v>
      </c>
      <c r="I2205">
        <v>0</v>
      </c>
      <c r="J2205" s="1">
        <v>748098</v>
      </c>
      <c r="K2205" t="s">
        <v>9123</v>
      </c>
      <c r="L2205" t="s">
        <v>9135</v>
      </c>
      <c r="M2205" t="s">
        <v>10384</v>
      </c>
      <c r="N2205" t="s">
        <v>8536</v>
      </c>
      <c r="O2205" t="s">
        <v>8547</v>
      </c>
      <c r="P2205" t="s">
        <v>8548</v>
      </c>
      <c r="Q2205">
        <v>98103</v>
      </c>
      <c r="R2205" t="s">
        <v>8542</v>
      </c>
      <c r="S2205" t="s">
        <v>8195</v>
      </c>
      <c r="T2205" t="s">
        <v>7744</v>
      </c>
    </row>
    <row r="2206" spans="1:20" x14ac:dyDescent="0.25">
      <c r="A2206" t="s">
        <v>2944</v>
      </c>
      <c r="B2206" s="2">
        <v>42184</v>
      </c>
      <c r="C2206" s="2">
        <v>42190</v>
      </c>
      <c r="D2206" t="s">
        <v>19</v>
      </c>
      <c r="E2206" t="s">
        <v>245</v>
      </c>
      <c r="F2206" t="s">
        <v>2176</v>
      </c>
      <c r="G2206" s="1">
        <v>20104</v>
      </c>
      <c r="H2206">
        <v>1</v>
      </c>
      <c r="I2206">
        <v>2</v>
      </c>
      <c r="J2206" s="1">
        <v>17591</v>
      </c>
      <c r="K2206" t="s">
        <v>9123</v>
      </c>
      <c r="L2206" t="s">
        <v>9135</v>
      </c>
      <c r="M2206" t="s">
        <v>10127</v>
      </c>
      <c r="N2206" t="s">
        <v>8536</v>
      </c>
      <c r="O2206" t="s">
        <v>8731</v>
      </c>
      <c r="P2206" t="s">
        <v>8560</v>
      </c>
      <c r="Q2206">
        <v>17602</v>
      </c>
      <c r="R2206" t="s">
        <v>8561</v>
      </c>
      <c r="S2206" t="s">
        <v>7794</v>
      </c>
      <c r="T2206" t="s">
        <v>7736</v>
      </c>
    </row>
    <row r="2207" spans="1:20" x14ac:dyDescent="0.25">
      <c r="A2207" t="s">
        <v>2945</v>
      </c>
      <c r="B2207" s="2">
        <v>42623</v>
      </c>
      <c r="C2207" s="2">
        <v>42625</v>
      </c>
      <c r="D2207" t="s">
        <v>11</v>
      </c>
      <c r="E2207" t="s">
        <v>1532</v>
      </c>
      <c r="F2207" t="s">
        <v>2946</v>
      </c>
      <c r="G2207" s="1">
        <v>6756</v>
      </c>
      <c r="H2207">
        <v>3</v>
      </c>
      <c r="I2207">
        <v>2</v>
      </c>
      <c r="J2207" s="1">
        <v>8445</v>
      </c>
      <c r="K2207" t="s">
        <v>9128</v>
      </c>
      <c r="L2207" t="s">
        <v>9137</v>
      </c>
      <c r="M2207" t="s">
        <v>10385</v>
      </c>
      <c r="N2207" t="s">
        <v>8536</v>
      </c>
      <c r="O2207" t="s">
        <v>8605</v>
      </c>
      <c r="P2207" t="s">
        <v>8586</v>
      </c>
      <c r="Q2207">
        <v>37620</v>
      </c>
      <c r="R2207" t="s">
        <v>8539</v>
      </c>
      <c r="S2207" t="s">
        <v>8082</v>
      </c>
      <c r="T2207" t="s">
        <v>7744</v>
      </c>
    </row>
    <row r="2208" spans="1:20" x14ac:dyDescent="0.25">
      <c r="A2208" t="s">
        <v>2947</v>
      </c>
      <c r="B2208" s="2">
        <v>41834</v>
      </c>
      <c r="C2208" s="2">
        <v>41840</v>
      </c>
      <c r="D2208" t="s">
        <v>19</v>
      </c>
      <c r="E2208" t="s">
        <v>2948</v>
      </c>
      <c r="F2208" t="s">
        <v>820</v>
      </c>
      <c r="G2208" s="1">
        <v>29932</v>
      </c>
      <c r="H2208">
        <v>7</v>
      </c>
      <c r="I2208">
        <v>8</v>
      </c>
      <c r="J2208" s="1">
        <v>-463946</v>
      </c>
      <c r="K2208" t="s">
        <v>9128</v>
      </c>
      <c r="L2208" t="s">
        <v>9142</v>
      </c>
      <c r="M2208" t="s">
        <v>9551</v>
      </c>
      <c r="N2208" t="s">
        <v>8536</v>
      </c>
      <c r="O2208" t="s">
        <v>8597</v>
      </c>
      <c r="P2208" t="s">
        <v>8566</v>
      </c>
      <c r="Q2208">
        <v>60505</v>
      </c>
      <c r="R2208" t="s">
        <v>8551</v>
      </c>
      <c r="S2208" t="s">
        <v>8323</v>
      </c>
      <c r="T2208" t="s">
        <v>7744</v>
      </c>
    </row>
    <row r="2209" spans="1:20" x14ac:dyDescent="0.25">
      <c r="A2209" t="s">
        <v>2947</v>
      </c>
      <c r="B2209" s="2">
        <v>41834</v>
      </c>
      <c r="C2209" s="2">
        <v>41840</v>
      </c>
      <c r="D2209" t="s">
        <v>19</v>
      </c>
      <c r="E2209" t="s">
        <v>2948</v>
      </c>
      <c r="F2209" t="s">
        <v>374</v>
      </c>
      <c r="G2209" s="1">
        <v>38272</v>
      </c>
      <c r="H2209">
        <v>4</v>
      </c>
      <c r="I2209">
        <v>2</v>
      </c>
      <c r="J2209" s="1">
        <v>38272</v>
      </c>
      <c r="K2209" t="s">
        <v>9139</v>
      </c>
      <c r="L2209" t="s">
        <v>9140</v>
      </c>
      <c r="M2209" t="s">
        <v>9321</v>
      </c>
      <c r="N2209" t="s">
        <v>8536</v>
      </c>
      <c r="O2209" t="s">
        <v>8597</v>
      </c>
      <c r="P2209" t="s">
        <v>8566</v>
      </c>
      <c r="Q2209">
        <v>60505</v>
      </c>
      <c r="R2209" t="s">
        <v>8551</v>
      </c>
      <c r="S2209" t="s">
        <v>8323</v>
      </c>
      <c r="T2209" t="s">
        <v>7744</v>
      </c>
    </row>
    <row r="2210" spans="1:20" x14ac:dyDescent="0.25">
      <c r="A2210" t="s">
        <v>2949</v>
      </c>
      <c r="B2210" s="2">
        <v>42238</v>
      </c>
      <c r="C2210" s="2">
        <v>42242</v>
      </c>
      <c r="D2210" t="s">
        <v>19</v>
      </c>
      <c r="E2210" t="s">
        <v>193</v>
      </c>
      <c r="F2210" t="s">
        <v>221</v>
      </c>
      <c r="G2210" s="1">
        <v>1652</v>
      </c>
      <c r="H2210">
        <v>4</v>
      </c>
      <c r="I2210">
        <v>0</v>
      </c>
      <c r="J2210" s="1">
        <v>75992</v>
      </c>
      <c r="K2210" t="s">
        <v>9128</v>
      </c>
      <c r="L2210" t="s">
        <v>9137</v>
      </c>
      <c r="M2210" t="s">
        <v>9245</v>
      </c>
      <c r="N2210" t="s">
        <v>8536</v>
      </c>
      <c r="O2210" t="s">
        <v>8576</v>
      </c>
      <c r="P2210" t="s">
        <v>8577</v>
      </c>
      <c r="Q2210">
        <v>10009</v>
      </c>
      <c r="R2210" t="s">
        <v>8561</v>
      </c>
      <c r="S2210" t="s">
        <v>7780</v>
      </c>
      <c r="T2210" t="s">
        <v>7744</v>
      </c>
    </row>
    <row r="2211" spans="1:20" x14ac:dyDescent="0.25">
      <c r="A2211" t="s">
        <v>2950</v>
      </c>
      <c r="B2211" s="2">
        <v>41957</v>
      </c>
      <c r="C2211" s="2">
        <v>41959</v>
      </c>
      <c r="D2211" t="s">
        <v>11</v>
      </c>
      <c r="E2211" t="s">
        <v>2951</v>
      </c>
      <c r="F2211" t="s">
        <v>2952</v>
      </c>
      <c r="G2211" s="1">
        <v>83293</v>
      </c>
      <c r="H2211">
        <v>7</v>
      </c>
      <c r="I2211">
        <v>0</v>
      </c>
      <c r="J2211" s="1">
        <v>2332204</v>
      </c>
      <c r="K2211" t="s">
        <v>9139</v>
      </c>
      <c r="L2211" t="s">
        <v>9140</v>
      </c>
      <c r="M2211" t="s">
        <v>10386</v>
      </c>
      <c r="N2211" t="s">
        <v>8536</v>
      </c>
      <c r="O2211" t="s">
        <v>8624</v>
      </c>
      <c r="P2211" t="s">
        <v>8625</v>
      </c>
      <c r="Q2211">
        <v>6824</v>
      </c>
      <c r="R2211" t="s">
        <v>8561</v>
      </c>
      <c r="S2211" t="s">
        <v>8324</v>
      </c>
      <c r="T2211" t="s">
        <v>7736</v>
      </c>
    </row>
    <row r="2212" spans="1:20" x14ac:dyDescent="0.25">
      <c r="A2212" t="s">
        <v>2950</v>
      </c>
      <c r="B2212" s="2">
        <v>41957</v>
      </c>
      <c r="C2212" s="2">
        <v>41959</v>
      </c>
      <c r="D2212" t="s">
        <v>11</v>
      </c>
      <c r="E2212" t="s">
        <v>2951</v>
      </c>
      <c r="F2212" t="s">
        <v>482</v>
      </c>
      <c r="G2212" s="1">
        <v>438</v>
      </c>
      <c r="H2212">
        <v>10</v>
      </c>
      <c r="I2212">
        <v>0</v>
      </c>
      <c r="J2212" s="1">
        <v>21024</v>
      </c>
      <c r="K2212" t="s">
        <v>9128</v>
      </c>
      <c r="L2212" t="s">
        <v>9142</v>
      </c>
      <c r="M2212" t="s">
        <v>9378</v>
      </c>
      <c r="N2212" t="s">
        <v>8536</v>
      </c>
      <c r="O2212" t="s">
        <v>8624</v>
      </c>
      <c r="P2212" t="s">
        <v>8625</v>
      </c>
      <c r="Q2212">
        <v>6824</v>
      </c>
      <c r="R2212" t="s">
        <v>8561</v>
      </c>
      <c r="S2212" t="s">
        <v>8324</v>
      </c>
      <c r="T2212" t="s">
        <v>7736</v>
      </c>
    </row>
    <row r="2213" spans="1:20" x14ac:dyDescent="0.25">
      <c r="A2213" t="s">
        <v>2953</v>
      </c>
      <c r="B2213" s="2">
        <v>42701</v>
      </c>
      <c r="C2213" s="2">
        <v>42704</v>
      </c>
      <c r="D2213" t="s">
        <v>79</v>
      </c>
      <c r="E2213" t="s">
        <v>643</v>
      </c>
      <c r="F2213" t="s">
        <v>2954</v>
      </c>
      <c r="G2213" s="1">
        <v>167292</v>
      </c>
      <c r="H2213">
        <v>6</v>
      </c>
      <c r="I2213">
        <v>1</v>
      </c>
      <c r="J2213" s="1">
        <v>297408</v>
      </c>
      <c r="K2213" t="s">
        <v>9128</v>
      </c>
      <c r="L2213" t="s">
        <v>9144</v>
      </c>
      <c r="M2213" t="s">
        <v>10387</v>
      </c>
      <c r="N2213" t="s">
        <v>8536</v>
      </c>
      <c r="O2213" t="s">
        <v>8873</v>
      </c>
      <c r="P2213" t="s">
        <v>8571</v>
      </c>
      <c r="Q2213">
        <v>48146</v>
      </c>
      <c r="R2213" t="s">
        <v>8551</v>
      </c>
      <c r="S2213" t="s">
        <v>7884</v>
      </c>
      <c r="T2213" t="s">
        <v>7738</v>
      </c>
    </row>
    <row r="2214" spans="1:20" x14ac:dyDescent="0.25">
      <c r="A2214" t="s">
        <v>2955</v>
      </c>
      <c r="B2214" s="2">
        <v>43060</v>
      </c>
      <c r="C2214" s="2">
        <v>43064</v>
      </c>
      <c r="D2214" t="s">
        <v>19</v>
      </c>
      <c r="E2214" t="s">
        <v>1560</v>
      </c>
      <c r="F2214" t="s">
        <v>1922</v>
      </c>
      <c r="G2214" s="1">
        <v>2742</v>
      </c>
      <c r="H2214">
        <v>1</v>
      </c>
      <c r="I2214">
        <v>0</v>
      </c>
      <c r="J2214" s="1">
        <v>112422</v>
      </c>
      <c r="K2214" t="s">
        <v>9123</v>
      </c>
      <c r="L2214" t="s">
        <v>9135</v>
      </c>
      <c r="M2214" t="s">
        <v>10033</v>
      </c>
      <c r="N2214" t="s">
        <v>8536</v>
      </c>
      <c r="O2214" t="s">
        <v>8576</v>
      </c>
      <c r="P2214" t="s">
        <v>8577</v>
      </c>
      <c r="Q2214">
        <v>10035</v>
      </c>
      <c r="R2214" t="s">
        <v>8561</v>
      </c>
      <c r="S2214" t="s">
        <v>8087</v>
      </c>
      <c r="T2214" t="s">
        <v>7736</v>
      </c>
    </row>
    <row r="2215" spans="1:20" x14ac:dyDescent="0.25">
      <c r="A2215" t="s">
        <v>2956</v>
      </c>
      <c r="B2215" s="2">
        <v>43009</v>
      </c>
      <c r="C2215" s="2">
        <v>43010</v>
      </c>
      <c r="D2215" t="s">
        <v>79</v>
      </c>
      <c r="E2215" t="s">
        <v>2423</v>
      </c>
      <c r="F2215" t="s">
        <v>1586</v>
      </c>
      <c r="G2215" s="1">
        <v>144</v>
      </c>
      <c r="H2215">
        <v>1</v>
      </c>
      <c r="I2215">
        <v>2</v>
      </c>
      <c r="J2215" s="1">
        <v>504</v>
      </c>
      <c r="K2215" t="s">
        <v>9128</v>
      </c>
      <c r="L2215" t="s">
        <v>9142</v>
      </c>
      <c r="M2215" t="s">
        <v>9887</v>
      </c>
      <c r="N2215" t="s">
        <v>8536</v>
      </c>
      <c r="O2215" t="s">
        <v>8616</v>
      </c>
      <c r="P2215" t="s">
        <v>8541</v>
      </c>
      <c r="Q2215">
        <v>95123</v>
      </c>
      <c r="R2215" t="s">
        <v>8542</v>
      </c>
      <c r="S2215" t="s">
        <v>8253</v>
      </c>
      <c r="T2215" t="s">
        <v>7736</v>
      </c>
    </row>
    <row r="2216" spans="1:20" x14ac:dyDescent="0.25">
      <c r="A2216" t="s">
        <v>2956</v>
      </c>
      <c r="B2216" s="2">
        <v>43009</v>
      </c>
      <c r="C2216" s="2">
        <v>43010</v>
      </c>
      <c r="D2216" t="s">
        <v>79</v>
      </c>
      <c r="E2216" t="s">
        <v>2423</v>
      </c>
      <c r="F2216" t="s">
        <v>612</v>
      </c>
      <c r="G2216" s="1">
        <v>61776</v>
      </c>
      <c r="H2216">
        <v>13</v>
      </c>
      <c r="I2216">
        <v>2</v>
      </c>
      <c r="J2216" s="1">
        <v>208494</v>
      </c>
      <c r="K2216" t="s">
        <v>9128</v>
      </c>
      <c r="L2216" t="s">
        <v>9142</v>
      </c>
      <c r="M2216" t="s">
        <v>9446</v>
      </c>
      <c r="N2216" t="s">
        <v>8536</v>
      </c>
      <c r="O2216" t="s">
        <v>8616</v>
      </c>
      <c r="P2216" t="s">
        <v>8541</v>
      </c>
      <c r="Q2216">
        <v>95123</v>
      </c>
      <c r="R2216" t="s">
        <v>8542</v>
      </c>
      <c r="S2216" t="s">
        <v>8253</v>
      </c>
      <c r="T2216" t="s">
        <v>7736</v>
      </c>
    </row>
    <row r="2217" spans="1:20" x14ac:dyDescent="0.25">
      <c r="A2217" t="s">
        <v>2956</v>
      </c>
      <c r="B2217" s="2">
        <v>43009</v>
      </c>
      <c r="C2217" s="2">
        <v>43010</v>
      </c>
      <c r="D2217" t="s">
        <v>79</v>
      </c>
      <c r="E2217" t="s">
        <v>2423</v>
      </c>
      <c r="F2217" t="s">
        <v>1337</v>
      </c>
      <c r="G2217" s="1">
        <v>24196</v>
      </c>
      <c r="H2217">
        <v>2</v>
      </c>
      <c r="I2217">
        <v>0</v>
      </c>
      <c r="J2217" s="1">
        <v>6049</v>
      </c>
      <c r="K2217" t="s">
        <v>9128</v>
      </c>
      <c r="L2217" t="s">
        <v>9144</v>
      </c>
      <c r="M2217" t="s">
        <v>9781</v>
      </c>
      <c r="N2217" t="s">
        <v>8536</v>
      </c>
      <c r="O2217" t="s">
        <v>8616</v>
      </c>
      <c r="P2217" t="s">
        <v>8541</v>
      </c>
      <c r="Q2217">
        <v>95123</v>
      </c>
      <c r="R2217" t="s">
        <v>8542</v>
      </c>
      <c r="S2217" t="s">
        <v>8253</v>
      </c>
      <c r="T2217" t="s">
        <v>7736</v>
      </c>
    </row>
    <row r="2218" spans="1:20" x14ac:dyDescent="0.25">
      <c r="A2218" t="s">
        <v>2956</v>
      </c>
      <c r="B2218" s="2">
        <v>43009</v>
      </c>
      <c r="C2218" s="2">
        <v>43010</v>
      </c>
      <c r="D2218" t="s">
        <v>79</v>
      </c>
      <c r="E2218" t="s">
        <v>2423</v>
      </c>
      <c r="F2218" t="s">
        <v>2957</v>
      </c>
      <c r="G2218" s="1">
        <v>108608</v>
      </c>
      <c r="H2218">
        <v>4</v>
      </c>
      <c r="I2218">
        <v>2</v>
      </c>
      <c r="J2218" s="1">
        <v>95032</v>
      </c>
      <c r="K2218" t="s">
        <v>9123</v>
      </c>
      <c r="L2218" t="s">
        <v>9126</v>
      </c>
      <c r="M2218" t="s">
        <v>10388</v>
      </c>
      <c r="N2218" t="s">
        <v>8536</v>
      </c>
      <c r="O2218" t="s">
        <v>8616</v>
      </c>
      <c r="P2218" t="s">
        <v>8541</v>
      </c>
      <c r="Q2218">
        <v>95123</v>
      </c>
      <c r="R2218" t="s">
        <v>8542</v>
      </c>
      <c r="S2218" t="s">
        <v>8253</v>
      </c>
      <c r="T2218" t="s">
        <v>7736</v>
      </c>
    </row>
    <row r="2219" spans="1:20" x14ac:dyDescent="0.25">
      <c r="A2219" t="s">
        <v>2958</v>
      </c>
      <c r="B2219" s="2">
        <v>41902</v>
      </c>
      <c r="C2219" s="2">
        <v>41907</v>
      </c>
      <c r="D2219" t="s">
        <v>19</v>
      </c>
      <c r="E2219" t="s">
        <v>2959</v>
      </c>
      <c r="F2219" t="s">
        <v>2960</v>
      </c>
      <c r="G2219" s="1">
        <v>2816</v>
      </c>
      <c r="H2219">
        <v>2</v>
      </c>
      <c r="I2219">
        <v>2</v>
      </c>
      <c r="J2219" s="1">
        <v>9856</v>
      </c>
      <c r="K2219" t="s">
        <v>9128</v>
      </c>
      <c r="L2219" t="s">
        <v>9137</v>
      </c>
      <c r="M2219" t="s">
        <v>10389</v>
      </c>
      <c r="N2219" t="s">
        <v>8536</v>
      </c>
      <c r="O2219" t="s">
        <v>8685</v>
      </c>
      <c r="P2219" t="s">
        <v>8544</v>
      </c>
      <c r="Q2219">
        <v>32216</v>
      </c>
      <c r="R2219" t="s">
        <v>8539</v>
      </c>
      <c r="S2219" t="s">
        <v>8325</v>
      </c>
      <c r="T2219" t="s">
        <v>7738</v>
      </c>
    </row>
    <row r="2220" spans="1:20" x14ac:dyDescent="0.25">
      <c r="A2220" t="s">
        <v>2961</v>
      </c>
      <c r="B2220" s="2">
        <v>42944</v>
      </c>
      <c r="C2220" s="2">
        <v>42948</v>
      </c>
      <c r="D2220" t="s">
        <v>19</v>
      </c>
      <c r="E2220" t="s">
        <v>2962</v>
      </c>
      <c r="F2220" t="s">
        <v>1572</v>
      </c>
      <c r="G2220" s="1">
        <v>9984</v>
      </c>
      <c r="H2220">
        <v>4</v>
      </c>
      <c r="I2220">
        <v>2</v>
      </c>
      <c r="J2220" s="1">
        <v>36192</v>
      </c>
      <c r="K2220" t="s">
        <v>9128</v>
      </c>
      <c r="L2220" t="s">
        <v>9142</v>
      </c>
      <c r="M2220" t="s">
        <v>9880</v>
      </c>
      <c r="N2220" t="s">
        <v>8536</v>
      </c>
      <c r="O2220" t="s">
        <v>8556</v>
      </c>
      <c r="P2220" t="s">
        <v>8541</v>
      </c>
      <c r="Q2220">
        <v>94110</v>
      </c>
      <c r="R2220" t="s">
        <v>8542</v>
      </c>
      <c r="S2220" t="s">
        <v>8326</v>
      </c>
      <c r="T2220" t="s">
        <v>7738</v>
      </c>
    </row>
    <row r="2221" spans="1:20" x14ac:dyDescent="0.25">
      <c r="A2221" t="s">
        <v>2961</v>
      </c>
      <c r="B2221" s="2">
        <v>42944</v>
      </c>
      <c r="C2221" s="2">
        <v>42948</v>
      </c>
      <c r="D2221" t="s">
        <v>19</v>
      </c>
      <c r="E2221" t="s">
        <v>2962</v>
      </c>
      <c r="F2221" t="s">
        <v>718</v>
      </c>
      <c r="G2221" s="1">
        <v>1498</v>
      </c>
      <c r="H2221">
        <v>1</v>
      </c>
      <c r="I2221">
        <v>0</v>
      </c>
      <c r="J2221" s="1">
        <v>41944</v>
      </c>
      <c r="K2221" t="s">
        <v>9128</v>
      </c>
      <c r="L2221" t="s">
        <v>9133</v>
      </c>
      <c r="M2221" t="s">
        <v>9497</v>
      </c>
      <c r="N2221" t="s">
        <v>8536</v>
      </c>
      <c r="O2221" t="s">
        <v>8556</v>
      </c>
      <c r="P2221" t="s">
        <v>8541</v>
      </c>
      <c r="Q2221">
        <v>94110</v>
      </c>
      <c r="R2221" t="s">
        <v>8542</v>
      </c>
      <c r="S2221" t="s">
        <v>8326</v>
      </c>
      <c r="T2221" t="s">
        <v>7738</v>
      </c>
    </row>
    <row r="2222" spans="1:20" x14ac:dyDescent="0.25">
      <c r="A2222" t="s">
        <v>2961</v>
      </c>
      <c r="B2222" s="2">
        <v>42944</v>
      </c>
      <c r="C2222" s="2">
        <v>42948</v>
      </c>
      <c r="D2222" t="s">
        <v>19</v>
      </c>
      <c r="E2222" t="s">
        <v>2962</v>
      </c>
      <c r="F2222" t="s">
        <v>2512</v>
      </c>
      <c r="G2222" s="1">
        <v>11456</v>
      </c>
      <c r="H2222">
        <v>4</v>
      </c>
      <c r="I2222">
        <v>2</v>
      </c>
      <c r="J2222" s="1">
        <v>10024</v>
      </c>
      <c r="K2222" t="s">
        <v>9139</v>
      </c>
      <c r="L2222" t="s">
        <v>9140</v>
      </c>
      <c r="M2222" t="s">
        <v>10239</v>
      </c>
      <c r="N2222" t="s">
        <v>8536</v>
      </c>
      <c r="O2222" t="s">
        <v>8556</v>
      </c>
      <c r="P2222" t="s">
        <v>8541</v>
      </c>
      <c r="Q2222">
        <v>94110</v>
      </c>
      <c r="R2222" t="s">
        <v>8542</v>
      </c>
      <c r="S2222" t="s">
        <v>8326</v>
      </c>
      <c r="T2222" t="s">
        <v>7738</v>
      </c>
    </row>
    <row r="2223" spans="1:20" x14ac:dyDescent="0.25">
      <c r="A2223" t="s">
        <v>2963</v>
      </c>
      <c r="B2223" s="2">
        <v>42344</v>
      </c>
      <c r="C2223" s="2">
        <v>42344</v>
      </c>
      <c r="D2223" t="s">
        <v>654</v>
      </c>
      <c r="E2223" t="s">
        <v>2964</v>
      </c>
      <c r="F2223" t="s">
        <v>2860</v>
      </c>
      <c r="G2223" s="1">
        <v>48594</v>
      </c>
      <c r="H2223">
        <v>2</v>
      </c>
      <c r="I2223">
        <v>4</v>
      </c>
      <c r="J2223" s="1">
        <v>-89089</v>
      </c>
      <c r="K2223" t="s">
        <v>9139</v>
      </c>
      <c r="L2223" t="s">
        <v>9140</v>
      </c>
      <c r="M2223" t="s">
        <v>10362</v>
      </c>
      <c r="N2223" t="s">
        <v>8536</v>
      </c>
      <c r="O2223" t="s">
        <v>8874</v>
      </c>
      <c r="P2223" t="s">
        <v>8604</v>
      </c>
      <c r="Q2223">
        <v>43302</v>
      </c>
      <c r="R2223" t="s">
        <v>8561</v>
      </c>
      <c r="S2223" t="s">
        <v>8327</v>
      </c>
      <c r="T2223" t="s">
        <v>7736</v>
      </c>
    </row>
    <row r="2224" spans="1:20" x14ac:dyDescent="0.25">
      <c r="A2224" t="s">
        <v>2963</v>
      </c>
      <c r="B2224" s="2">
        <v>42344</v>
      </c>
      <c r="C2224" s="2">
        <v>42344</v>
      </c>
      <c r="D2224" t="s">
        <v>654</v>
      </c>
      <c r="E2224" t="s">
        <v>2964</v>
      </c>
      <c r="F2224" t="s">
        <v>1038</v>
      </c>
      <c r="G2224" s="1">
        <v>37376</v>
      </c>
      <c r="H2224">
        <v>8</v>
      </c>
      <c r="I2224">
        <v>2</v>
      </c>
      <c r="J2224" s="1">
        <v>4672</v>
      </c>
      <c r="K2224" t="s">
        <v>9128</v>
      </c>
      <c r="L2224" t="s">
        <v>9137</v>
      </c>
      <c r="M2224" t="s">
        <v>9651</v>
      </c>
      <c r="N2224" t="s">
        <v>8536</v>
      </c>
      <c r="O2224" t="s">
        <v>8874</v>
      </c>
      <c r="P2224" t="s">
        <v>8604</v>
      </c>
      <c r="Q2224">
        <v>43302</v>
      </c>
      <c r="R2224" t="s">
        <v>8561</v>
      </c>
      <c r="S2224" t="s">
        <v>8327</v>
      </c>
      <c r="T2224" t="s">
        <v>7736</v>
      </c>
    </row>
    <row r="2225" spans="1:20" x14ac:dyDescent="0.25">
      <c r="A2225" t="s">
        <v>2963</v>
      </c>
      <c r="B2225" s="2">
        <v>42344</v>
      </c>
      <c r="C2225" s="2">
        <v>42344</v>
      </c>
      <c r="D2225" t="s">
        <v>654</v>
      </c>
      <c r="E2225" t="s">
        <v>2964</v>
      </c>
      <c r="F2225" t="s">
        <v>438</v>
      </c>
      <c r="G2225" s="1">
        <v>70686</v>
      </c>
      <c r="H2225">
        <v>1</v>
      </c>
      <c r="I2225">
        <v>3</v>
      </c>
      <c r="J2225" s="1">
        <v>-242352</v>
      </c>
      <c r="K2225" t="s">
        <v>9123</v>
      </c>
      <c r="L2225" t="s">
        <v>9126</v>
      </c>
      <c r="M2225" t="s">
        <v>9353</v>
      </c>
      <c r="N2225" t="s">
        <v>8536</v>
      </c>
      <c r="O2225" t="s">
        <v>8874</v>
      </c>
      <c r="P2225" t="s">
        <v>8604</v>
      </c>
      <c r="Q2225">
        <v>43302</v>
      </c>
      <c r="R2225" t="s">
        <v>8561</v>
      </c>
      <c r="S2225" t="s">
        <v>8327</v>
      </c>
      <c r="T2225" t="s">
        <v>7736</v>
      </c>
    </row>
    <row r="2226" spans="1:20" x14ac:dyDescent="0.25">
      <c r="A2226" t="s">
        <v>2965</v>
      </c>
      <c r="B2226" s="2">
        <v>42947</v>
      </c>
      <c r="C2226" s="2">
        <v>42952</v>
      </c>
      <c r="D2226" t="s">
        <v>19</v>
      </c>
      <c r="E2226" t="s">
        <v>441</v>
      </c>
      <c r="F2226" t="s">
        <v>2966</v>
      </c>
      <c r="G2226" s="1">
        <v>54816</v>
      </c>
      <c r="H2226">
        <v>3</v>
      </c>
      <c r="I2226">
        <v>2</v>
      </c>
      <c r="J2226" s="1">
        <v>178152</v>
      </c>
      <c r="K2226" t="s">
        <v>9128</v>
      </c>
      <c r="L2226" t="s">
        <v>9148</v>
      </c>
      <c r="M2226" t="s">
        <v>10390</v>
      </c>
      <c r="N2226" t="s">
        <v>8536</v>
      </c>
      <c r="O2226" t="s">
        <v>8559</v>
      </c>
      <c r="P2226" t="s">
        <v>8560</v>
      </c>
      <c r="Q2226">
        <v>19134</v>
      </c>
      <c r="R2226" t="s">
        <v>8561</v>
      </c>
      <c r="S2226" t="s">
        <v>7843</v>
      </c>
      <c r="T2226" t="s">
        <v>7738</v>
      </c>
    </row>
    <row r="2227" spans="1:20" x14ac:dyDescent="0.25">
      <c r="A2227" t="s">
        <v>2967</v>
      </c>
      <c r="B2227" s="2">
        <v>42448</v>
      </c>
      <c r="C2227" s="2">
        <v>42450</v>
      </c>
      <c r="D2227" t="s">
        <v>11</v>
      </c>
      <c r="E2227" t="s">
        <v>2968</v>
      </c>
      <c r="F2227" t="s">
        <v>2969</v>
      </c>
      <c r="G2227" s="1">
        <v>72294</v>
      </c>
      <c r="H2227">
        <v>1</v>
      </c>
      <c r="I2227">
        <v>7</v>
      </c>
      <c r="J2227" s="1">
        <v>-988018</v>
      </c>
      <c r="K2227" t="s">
        <v>9123</v>
      </c>
      <c r="L2227" t="s">
        <v>9124</v>
      </c>
      <c r="M2227" t="s">
        <v>10391</v>
      </c>
      <c r="N2227" t="s">
        <v>8536</v>
      </c>
      <c r="O2227" t="s">
        <v>8875</v>
      </c>
      <c r="P2227" t="s">
        <v>8598</v>
      </c>
      <c r="Q2227">
        <v>80122</v>
      </c>
      <c r="R2227" t="s">
        <v>8542</v>
      </c>
      <c r="S2227" t="s">
        <v>8328</v>
      </c>
      <c r="T2227" t="s">
        <v>7736</v>
      </c>
    </row>
    <row r="2228" spans="1:20" x14ac:dyDescent="0.25">
      <c r="A2228" t="s">
        <v>2970</v>
      </c>
      <c r="B2228" s="2">
        <v>42945</v>
      </c>
      <c r="C2228" s="2">
        <v>42950</v>
      </c>
      <c r="D2228" t="s">
        <v>19</v>
      </c>
      <c r="E2228" t="s">
        <v>684</v>
      </c>
      <c r="F2228" t="s">
        <v>1709</v>
      </c>
      <c r="G2228" s="1">
        <v>2896</v>
      </c>
      <c r="H2228">
        <v>2</v>
      </c>
      <c r="I2228">
        <v>2</v>
      </c>
      <c r="J2228" s="1">
        <v>4706</v>
      </c>
      <c r="K2228" t="s">
        <v>9128</v>
      </c>
      <c r="L2228" t="s">
        <v>9191</v>
      </c>
      <c r="M2228" t="s">
        <v>9939</v>
      </c>
      <c r="N2228" t="s">
        <v>8536</v>
      </c>
      <c r="O2228" t="s">
        <v>8661</v>
      </c>
      <c r="P2228" t="s">
        <v>8550</v>
      </c>
      <c r="Q2228">
        <v>78745</v>
      </c>
      <c r="R2228" t="s">
        <v>8551</v>
      </c>
      <c r="S2228" t="s">
        <v>7894</v>
      </c>
      <c r="T2228" t="s">
        <v>7738</v>
      </c>
    </row>
    <row r="2229" spans="1:20" x14ac:dyDescent="0.25">
      <c r="A2229" t="s">
        <v>2970</v>
      </c>
      <c r="B2229" s="2">
        <v>42945</v>
      </c>
      <c r="C2229" s="2">
        <v>42950</v>
      </c>
      <c r="D2229" t="s">
        <v>19</v>
      </c>
      <c r="E2229" t="s">
        <v>684</v>
      </c>
      <c r="F2229" t="s">
        <v>1001</v>
      </c>
      <c r="G2229" s="1">
        <v>124792</v>
      </c>
      <c r="H2229">
        <v>1</v>
      </c>
      <c r="I2229">
        <v>2</v>
      </c>
      <c r="J2229" s="1">
        <v>15599</v>
      </c>
      <c r="K2229" t="s">
        <v>9139</v>
      </c>
      <c r="L2229" t="s">
        <v>9140</v>
      </c>
      <c r="M2229" t="s">
        <v>9634</v>
      </c>
      <c r="N2229" t="s">
        <v>8536</v>
      </c>
      <c r="O2229" t="s">
        <v>8661</v>
      </c>
      <c r="P2229" t="s">
        <v>8550</v>
      </c>
      <c r="Q2229">
        <v>78745</v>
      </c>
      <c r="R2229" t="s">
        <v>8551</v>
      </c>
      <c r="S2229" t="s">
        <v>7894</v>
      </c>
      <c r="T2229" t="s">
        <v>7738</v>
      </c>
    </row>
    <row r="2230" spans="1:20" x14ac:dyDescent="0.25">
      <c r="A2230" t="s">
        <v>2971</v>
      </c>
      <c r="B2230" s="2">
        <v>42644</v>
      </c>
      <c r="C2230" s="2">
        <v>42648</v>
      </c>
      <c r="D2230" t="s">
        <v>19</v>
      </c>
      <c r="E2230" t="s">
        <v>1899</v>
      </c>
      <c r="F2230" t="s">
        <v>2892</v>
      </c>
      <c r="G2230" s="1">
        <v>330588</v>
      </c>
      <c r="H2230">
        <v>1</v>
      </c>
      <c r="I2230">
        <v>4</v>
      </c>
      <c r="J2230" s="1">
        <v>-1157058</v>
      </c>
      <c r="K2230" t="s">
        <v>9123</v>
      </c>
      <c r="L2230" t="s">
        <v>9131</v>
      </c>
      <c r="M2230" t="s">
        <v>10374</v>
      </c>
      <c r="N2230" t="s">
        <v>8536</v>
      </c>
      <c r="O2230" t="s">
        <v>8576</v>
      </c>
      <c r="P2230" t="s">
        <v>8577</v>
      </c>
      <c r="Q2230">
        <v>10024</v>
      </c>
      <c r="R2230" t="s">
        <v>8561</v>
      </c>
      <c r="S2230" t="s">
        <v>8149</v>
      </c>
      <c r="T2230" t="s">
        <v>7736</v>
      </c>
    </row>
    <row r="2231" spans="1:20" x14ac:dyDescent="0.25">
      <c r="A2231" t="s">
        <v>2972</v>
      </c>
      <c r="B2231" s="2">
        <v>41729</v>
      </c>
      <c r="C2231" s="2">
        <v>41734</v>
      </c>
      <c r="D2231" t="s">
        <v>19</v>
      </c>
      <c r="E2231" t="s">
        <v>1819</v>
      </c>
      <c r="F2231" t="s">
        <v>2673</v>
      </c>
      <c r="G2231" s="1">
        <v>673568</v>
      </c>
      <c r="H2231">
        <v>2</v>
      </c>
      <c r="I2231">
        <v>2</v>
      </c>
      <c r="J2231" s="1">
        <v>252588</v>
      </c>
      <c r="K2231" t="s">
        <v>9128</v>
      </c>
      <c r="L2231" t="s">
        <v>9142</v>
      </c>
      <c r="M2231" t="s">
        <v>10297</v>
      </c>
      <c r="N2231" t="s">
        <v>8536</v>
      </c>
      <c r="O2231" t="s">
        <v>8556</v>
      </c>
      <c r="P2231" t="s">
        <v>8541</v>
      </c>
      <c r="Q2231">
        <v>94122</v>
      </c>
      <c r="R2231" t="s">
        <v>8542</v>
      </c>
      <c r="S2231" t="s">
        <v>8135</v>
      </c>
      <c r="T2231" t="s">
        <v>7736</v>
      </c>
    </row>
    <row r="2232" spans="1:20" x14ac:dyDescent="0.25">
      <c r="A2232" t="s">
        <v>2972</v>
      </c>
      <c r="B2232" s="2">
        <v>41729</v>
      </c>
      <c r="C2232" s="2">
        <v>41734</v>
      </c>
      <c r="D2232" t="s">
        <v>19</v>
      </c>
      <c r="E2232" t="s">
        <v>1819</v>
      </c>
      <c r="F2232" t="s">
        <v>2973</v>
      </c>
      <c r="G2232" s="1">
        <v>5298</v>
      </c>
      <c r="H2232">
        <v>2</v>
      </c>
      <c r="I2232">
        <v>0</v>
      </c>
      <c r="J2232" s="1">
        <v>148344</v>
      </c>
      <c r="K2232" t="s">
        <v>9128</v>
      </c>
      <c r="L2232" t="s">
        <v>9144</v>
      </c>
      <c r="M2232" t="s">
        <v>10392</v>
      </c>
      <c r="N2232" t="s">
        <v>8536</v>
      </c>
      <c r="O2232" t="s">
        <v>8556</v>
      </c>
      <c r="P2232" t="s">
        <v>8541</v>
      </c>
      <c r="Q2232">
        <v>94122</v>
      </c>
      <c r="R2232" t="s">
        <v>8542</v>
      </c>
      <c r="S2232" t="s">
        <v>8135</v>
      </c>
      <c r="T2232" t="s">
        <v>7736</v>
      </c>
    </row>
    <row r="2233" spans="1:20" x14ac:dyDescent="0.25">
      <c r="A2233" t="s">
        <v>2974</v>
      </c>
      <c r="B2233" s="2">
        <v>42912</v>
      </c>
      <c r="C2233" s="2">
        <v>42917</v>
      </c>
      <c r="D2233" t="s">
        <v>19</v>
      </c>
      <c r="E2233" t="s">
        <v>2975</v>
      </c>
      <c r="F2233" t="s">
        <v>1690</v>
      </c>
      <c r="G2233" s="1">
        <v>52645</v>
      </c>
      <c r="H2233">
        <v>5</v>
      </c>
      <c r="I2233">
        <v>0</v>
      </c>
      <c r="J2233" s="1">
        <v>31587</v>
      </c>
      <c r="K2233" t="s">
        <v>9123</v>
      </c>
      <c r="L2233" t="s">
        <v>9135</v>
      </c>
      <c r="M2233" t="s">
        <v>9928</v>
      </c>
      <c r="N2233" t="s">
        <v>8536</v>
      </c>
      <c r="O2233" t="s">
        <v>8770</v>
      </c>
      <c r="P2233" t="s">
        <v>8575</v>
      </c>
      <c r="Q2233">
        <v>46350</v>
      </c>
      <c r="R2233" t="s">
        <v>8551</v>
      </c>
      <c r="S2233" t="s">
        <v>8329</v>
      </c>
      <c r="T2233" t="s">
        <v>7736</v>
      </c>
    </row>
    <row r="2234" spans="1:20" x14ac:dyDescent="0.25">
      <c r="A2234" t="s">
        <v>2976</v>
      </c>
      <c r="B2234" s="2">
        <v>42925</v>
      </c>
      <c r="C2234" s="2">
        <v>42930</v>
      </c>
      <c r="D2234" t="s">
        <v>19</v>
      </c>
      <c r="E2234" t="s">
        <v>2918</v>
      </c>
      <c r="F2234" t="s">
        <v>2977</v>
      </c>
      <c r="G2234" s="1">
        <v>22892</v>
      </c>
      <c r="H2234">
        <v>5</v>
      </c>
      <c r="I2234">
        <v>2</v>
      </c>
      <c r="J2234" s="1">
        <v>143075</v>
      </c>
      <c r="K2234" t="s">
        <v>9128</v>
      </c>
      <c r="L2234" t="s">
        <v>9133</v>
      </c>
      <c r="M2234" t="s">
        <v>10393</v>
      </c>
      <c r="N2234" t="s">
        <v>8536</v>
      </c>
      <c r="O2234" t="s">
        <v>8579</v>
      </c>
      <c r="P2234" t="s">
        <v>8566</v>
      </c>
      <c r="Q2234">
        <v>60610</v>
      </c>
      <c r="R2234" t="s">
        <v>8551</v>
      </c>
      <c r="S2234" t="s">
        <v>8319</v>
      </c>
      <c r="T2234" t="s">
        <v>7736</v>
      </c>
    </row>
    <row r="2235" spans="1:20" x14ac:dyDescent="0.25">
      <c r="A2235" t="s">
        <v>2978</v>
      </c>
      <c r="B2235" s="2">
        <v>42352</v>
      </c>
      <c r="C2235" s="2">
        <v>42354</v>
      </c>
      <c r="D2235" t="s">
        <v>11</v>
      </c>
      <c r="E2235" t="s">
        <v>1165</v>
      </c>
      <c r="F2235" t="s">
        <v>2979</v>
      </c>
      <c r="G2235" s="1">
        <v>319968</v>
      </c>
      <c r="H2235">
        <v>4</v>
      </c>
      <c r="I2235">
        <v>2</v>
      </c>
      <c r="J2235" s="1">
        <v>359964</v>
      </c>
      <c r="K2235" t="s">
        <v>9139</v>
      </c>
      <c r="L2235" t="s">
        <v>9140</v>
      </c>
      <c r="M2235" t="s">
        <v>10394</v>
      </c>
      <c r="N2235" t="s">
        <v>8536</v>
      </c>
      <c r="O2235" t="s">
        <v>8594</v>
      </c>
      <c r="P2235" t="s">
        <v>8595</v>
      </c>
      <c r="Q2235">
        <v>97206</v>
      </c>
      <c r="R2235" t="s">
        <v>8542</v>
      </c>
      <c r="S2235" t="s">
        <v>8002</v>
      </c>
      <c r="T2235" t="s">
        <v>7736</v>
      </c>
    </row>
    <row r="2236" spans="1:20" x14ac:dyDescent="0.25">
      <c r="A2236" t="s">
        <v>2980</v>
      </c>
      <c r="B2236" s="2">
        <v>43074</v>
      </c>
      <c r="C2236" s="2">
        <v>43079</v>
      </c>
      <c r="D2236" t="s">
        <v>19</v>
      </c>
      <c r="E2236" t="s">
        <v>1978</v>
      </c>
      <c r="F2236" t="s">
        <v>1762</v>
      </c>
      <c r="G2236" s="1">
        <v>20503</v>
      </c>
      <c r="H2236">
        <v>7</v>
      </c>
      <c r="I2236">
        <v>0</v>
      </c>
      <c r="J2236" s="1">
        <v>676599</v>
      </c>
      <c r="K2236" t="s">
        <v>9139</v>
      </c>
      <c r="L2236" t="s">
        <v>9162</v>
      </c>
      <c r="M2236" t="s">
        <v>9958</v>
      </c>
      <c r="N2236" t="s">
        <v>8536</v>
      </c>
      <c r="O2236" t="s">
        <v>8719</v>
      </c>
      <c r="P2236" t="s">
        <v>8876</v>
      </c>
      <c r="Q2236">
        <v>5408</v>
      </c>
      <c r="R2236" t="s">
        <v>8561</v>
      </c>
      <c r="S2236" t="s">
        <v>8163</v>
      </c>
      <c r="T2236" t="s">
        <v>7738</v>
      </c>
    </row>
    <row r="2237" spans="1:20" x14ac:dyDescent="0.25">
      <c r="A2237" t="s">
        <v>2981</v>
      </c>
      <c r="B2237" s="2">
        <v>42262</v>
      </c>
      <c r="C2237" s="2">
        <v>42264</v>
      </c>
      <c r="D2237" t="s">
        <v>11</v>
      </c>
      <c r="E2237" t="s">
        <v>2794</v>
      </c>
      <c r="F2237" t="s">
        <v>1288</v>
      </c>
      <c r="G2237" s="1">
        <v>19086</v>
      </c>
      <c r="H2237">
        <v>2</v>
      </c>
      <c r="I2237">
        <v>0</v>
      </c>
      <c r="J2237" s="1">
        <v>114516</v>
      </c>
      <c r="K2237" t="s">
        <v>9128</v>
      </c>
      <c r="L2237" t="s">
        <v>9133</v>
      </c>
      <c r="M2237" t="s">
        <v>9759</v>
      </c>
      <c r="N2237" t="s">
        <v>8536</v>
      </c>
      <c r="O2237" t="s">
        <v>8826</v>
      </c>
      <c r="P2237" t="s">
        <v>8575</v>
      </c>
      <c r="Q2237">
        <v>46203</v>
      </c>
      <c r="R2237" t="s">
        <v>8551</v>
      </c>
      <c r="S2237" t="s">
        <v>8302</v>
      </c>
      <c r="T2237" t="s">
        <v>7736</v>
      </c>
    </row>
    <row r="2238" spans="1:20" x14ac:dyDescent="0.25">
      <c r="A2238" t="s">
        <v>2981</v>
      </c>
      <c r="B2238" s="2">
        <v>42262</v>
      </c>
      <c r="C2238" s="2">
        <v>42264</v>
      </c>
      <c r="D2238" t="s">
        <v>11</v>
      </c>
      <c r="E2238" t="s">
        <v>2794</v>
      </c>
      <c r="F2238" t="s">
        <v>2982</v>
      </c>
      <c r="G2238" s="1">
        <v>2432</v>
      </c>
      <c r="H2238">
        <v>8</v>
      </c>
      <c r="I2238">
        <v>0</v>
      </c>
      <c r="J2238" s="1">
        <v>82688</v>
      </c>
      <c r="K2238" t="s">
        <v>9128</v>
      </c>
      <c r="L2238" t="s">
        <v>9137</v>
      </c>
      <c r="M2238" t="s">
        <v>10395</v>
      </c>
      <c r="N2238" t="s">
        <v>8536</v>
      </c>
      <c r="O2238" t="s">
        <v>8826</v>
      </c>
      <c r="P2238" t="s">
        <v>8575</v>
      </c>
      <c r="Q2238">
        <v>46203</v>
      </c>
      <c r="R2238" t="s">
        <v>8551</v>
      </c>
      <c r="S2238" t="s">
        <v>8302</v>
      </c>
      <c r="T2238" t="s">
        <v>7736</v>
      </c>
    </row>
    <row r="2239" spans="1:20" x14ac:dyDescent="0.25">
      <c r="A2239" t="s">
        <v>2983</v>
      </c>
      <c r="B2239" s="2">
        <v>42566</v>
      </c>
      <c r="C2239" s="2">
        <v>42572</v>
      </c>
      <c r="D2239" t="s">
        <v>19</v>
      </c>
      <c r="E2239" t="s">
        <v>2786</v>
      </c>
      <c r="F2239" t="s">
        <v>2984</v>
      </c>
      <c r="G2239" s="1">
        <v>444</v>
      </c>
      <c r="H2239">
        <v>5</v>
      </c>
      <c r="I2239">
        <v>0</v>
      </c>
      <c r="J2239" s="1">
        <v>12432</v>
      </c>
      <c r="K2239" t="s">
        <v>9128</v>
      </c>
      <c r="L2239" t="s">
        <v>9273</v>
      </c>
      <c r="M2239" t="s">
        <v>10396</v>
      </c>
      <c r="N2239" t="s">
        <v>8536</v>
      </c>
      <c r="O2239" t="s">
        <v>8793</v>
      </c>
      <c r="P2239" t="s">
        <v>8555</v>
      </c>
      <c r="Q2239">
        <v>84604</v>
      </c>
      <c r="R2239" t="s">
        <v>8542</v>
      </c>
      <c r="S2239" t="s">
        <v>8301</v>
      </c>
      <c r="T2239" t="s">
        <v>7744</v>
      </c>
    </row>
    <row r="2240" spans="1:20" x14ac:dyDescent="0.25">
      <c r="A2240" t="s">
        <v>2985</v>
      </c>
      <c r="B2240" s="2">
        <v>42845</v>
      </c>
      <c r="C2240" s="2">
        <v>42851</v>
      </c>
      <c r="D2240" t="s">
        <v>19</v>
      </c>
      <c r="E2240" t="s">
        <v>1419</v>
      </c>
      <c r="F2240" t="s">
        <v>2986</v>
      </c>
      <c r="G2240" s="1">
        <v>444</v>
      </c>
      <c r="H2240">
        <v>2</v>
      </c>
      <c r="I2240">
        <v>6</v>
      </c>
      <c r="J2240" s="1">
        <v>-5217</v>
      </c>
      <c r="K2240" t="s">
        <v>9123</v>
      </c>
      <c r="L2240" t="s">
        <v>9135</v>
      </c>
      <c r="M2240" t="s">
        <v>10397</v>
      </c>
      <c r="N2240" t="s">
        <v>8536</v>
      </c>
      <c r="O2240" t="s">
        <v>8579</v>
      </c>
      <c r="P2240" t="s">
        <v>8566</v>
      </c>
      <c r="Q2240">
        <v>60610</v>
      </c>
      <c r="R2240" t="s">
        <v>8551</v>
      </c>
      <c r="S2240" t="s">
        <v>8057</v>
      </c>
      <c r="T2240" t="s">
        <v>7744</v>
      </c>
    </row>
    <row r="2241" spans="1:20" x14ac:dyDescent="0.25">
      <c r="A2241" t="s">
        <v>2987</v>
      </c>
      <c r="B2241" s="2">
        <v>42689</v>
      </c>
      <c r="C2241" s="2">
        <v>42691</v>
      </c>
      <c r="D2241" t="s">
        <v>11</v>
      </c>
      <c r="E2241" t="s">
        <v>2988</v>
      </c>
      <c r="F2241" t="s">
        <v>899</v>
      </c>
      <c r="G2241" s="1">
        <v>1016792</v>
      </c>
      <c r="H2241">
        <v>1</v>
      </c>
      <c r="I2241">
        <v>2</v>
      </c>
      <c r="J2241" s="1">
        <v>381297</v>
      </c>
      <c r="K2241" t="s">
        <v>9128</v>
      </c>
      <c r="L2241" t="s">
        <v>9142</v>
      </c>
      <c r="M2241" t="s">
        <v>9591</v>
      </c>
      <c r="N2241" t="s">
        <v>8536</v>
      </c>
      <c r="O2241" t="s">
        <v>8540</v>
      </c>
      <c r="P2241" t="s">
        <v>8541</v>
      </c>
      <c r="Q2241">
        <v>90049</v>
      </c>
      <c r="R2241" t="s">
        <v>8542</v>
      </c>
      <c r="S2241" t="s">
        <v>8330</v>
      </c>
      <c r="T2241" t="s">
        <v>7736</v>
      </c>
    </row>
    <row r="2242" spans="1:20" x14ac:dyDescent="0.25">
      <c r="A2242" t="s">
        <v>2987</v>
      </c>
      <c r="B2242" s="2">
        <v>42689</v>
      </c>
      <c r="C2242" s="2">
        <v>42691</v>
      </c>
      <c r="D2242" t="s">
        <v>11</v>
      </c>
      <c r="E2242" t="s">
        <v>2988</v>
      </c>
      <c r="F2242" t="s">
        <v>2989</v>
      </c>
      <c r="G2242" s="1">
        <v>38136</v>
      </c>
      <c r="H2242">
        <v>7</v>
      </c>
      <c r="I2242">
        <v>2</v>
      </c>
      <c r="J2242" s="1">
        <v>133476</v>
      </c>
      <c r="K2242" t="s">
        <v>9128</v>
      </c>
      <c r="L2242" t="s">
        <v>9142</v>
      </c>
      <c r="M2242" t="s">
        <v>10398</v>
      </c>
      <c r="N2242" t="s">
        <v>8536</v>
      </c>
      <c r="O2242" t="s">
        <v>8540</v>
      </c>
      <c r="P2242" t="s">
        <v>8541</v>
      </c>
      <c r="Q2242">
        <v>90049</v>
      </c>
      <c r="R2242" t="s">
        <v>8542</v>
      </c>
      <c r="S2242" t="s">
        <v>8330</v>
      </c>
      <c r="T2242" t="s">
        <v>7736</v>
      </c>
    </row>
    <row r="2243" spans="1:20" x14ac:dyDescent="0.25">
      <c r="A2243" t="s">
        <v>2990</v>
      </c>
      <c r="B2243" s="2">
        <v>42700</v>
      </c>
      <c r="C2243" s="2">
        <v>42705</v>
      </c>
      <c r="D2243" t="s">
        <v>19</v>
      </c>
      <c r="E2243" t="s">
        <v>2794</v>
      </c>
      <c r="F2243" t="s">
        <v>1918</v>
      </c>
      <c r="G2243" s="1">
        <v>494982</v>
      </c>
      <c r="H2243">
        <v>3</v>
      </c>
      <c r="I2243">
        <v>4</v>
      </c>
      <c r="J2243" s="1">
        <v>-1154958</v>
      </c>
      <c r="K2243" t="s">
        <v>9139</v>
      </c>
      <c r="L2243" t="s">
        <v>9140</v>
      </c>
      <c r="M2243" t="s">
        <v>10031</v>
      </c>
      <c r="N2243" t="s">
        <v>8536</v>
      </c>
      <c r="O2243" t="s">
        <v>8559</v>
      </c>
      <c r="P2243" t="s">
        <v>8560</v>
      </c>
      <c r="Q2243">
        <v>19134</v>
      </c>
      <c r="R2243" t="s">
        <v>8561</v>
      </c>
      <c r="S2243" t="s">
        <v>8302</v>
      </c>
      <c r="T2243" t="s">
        <v>7736</v>
      </c>
    </row>
    <row r="2244" spans="1:20" x14ac:dyDescent="0.25">
      <c r="A2244" t="s">
        <v>2991</v>
      </c>
      <c r="B2244" s="2">
        <v>43060</v>
      </c>
      <c r="C2244" s="2">
        <v>43064</v>
      </c>
      <c r="D2244" t="s">
        <v>19</v>
      </c>
      <c r="E2244" t="s">
        <v>2992</v>
      </c>
      <c r="F2244" t="s">
        <v>182</v>
      </c>
      <c r="G2244" s="1">
        <v>5656</v>
      </c>
      <c r="H2244">
        <v>2</v>
      </c>
      <c r="I2244">
        <v>0</v>
      </c>
      <c r="J2244" s="1">
        <v>152712</v>
      </c>
      <c r="K2244" t="s">
        <v>9128</v>
      </c>
      <c r="L2244" t="s">
        <v>9133</v>
      </c>
      <c r="M2244" t="s">
        <v>9226</v>
      </c>
      <c r="N2244" t="s">
        <v>8536</v>
      </c>
      <c r="O2244" t="s">
        <v>8612</v>
      </c>
      <c r="P2244" t="s">
        <v>8541</v>
      </c>
      <c r="Q2244">
        <v>91104</v>
      </c>
      <c r="R2244" t="s">
        <v>8542</v>
      </c>
      <c r="S2244" t="s">
        <v>8331</v>
      </c>
      <c r="T2244" t="s">
        <v>7744</v>
      </c>
    </row>
    <row r="2245" spans="1:20" x14ac:dyDescent="0.25">
      <c r="A2245" t="s">
        <v>2991</v>
      </c>
      <c r="B2245" s="2">
        <v>43060</v>
      </c>
      <c r="C2245" s="2">
        <v>43064</v>
      </c>
      <c r="D2245" t="s">
        <v>19</v>
      </c>
      <c r="E2245" t="s">
        <v>2992</v>
      </c>
      <c r="F2245" t="s">
        <v>898</v>
      </c>
      <c r="G2245" s="1">
        <v>556</v>
      </c>
      <c r="H2245">
        <v>2</v>
      </c>
      <c r="I2245">
        <v>0</v>
      </c>
      <c r="J2245" s="1">
        <v>14456</v>
      </c>
      <c r="K2245" t="s">
        <v>9128</v>
      </c>
      <c r="L2245" t="s">
        <v>9137</v>
      </c>
      <c r="M2245" t="s">
        <v>9590</v>
      </c>
      <c r="N2245" t="s">
        <v>8536</v>
      </c>
      <c r="O2245" t="s">
        <v>8612</v>
      </c>
      <c r="P2245" t="s">
        <v>8541</v>
      </c>
      <c r="Q2245">
        <v>91104</v>
      </c>
      <c r="R2245" t="s">
        <v>8542</v>
      </c>
      <c r="S2245" t="s">
        <v>8331</v>
      </c>
      <c r="T2245" t="s">
        <v>7744</v>
      </c>
    </row>
    <row r="2246" spans="1:20" x14ac:dyDescent="0.25">
      <c r="A2246" t="s">
        <v>2991</v>
      </c>
      <c r="B2246" s="2">
        <v>43060</v>
      </c>
      <c r="C2246" s="2">
        <v>43064</v>
      </c>
      <c r="D2246" t="s">
        <v>19</v>
      </c>
      <c r="E2246" t="s">
        <v>2992</v>
      </c>
      <c r="F2246" t="s">
        <v>978</v>
      </c>
      <c r="G2246" s="1">
        <v>902</v>
      </c>
      <c r="H2246">
        <v>2</v>
      </c>
      <c r="I2246">
        <v>0</v>
      </c>
      <c r="J2246" s="1">
        <v>35178</v>
      </c>
      <c r="K2246" t="s">
        <v>9128</v>
      </c>
      <c r="L2246" t="s">
        <v>9191</v>
      </c>
      <c r="M2246" t="s">
        <v>9624</v>
      </c>
      <c r="N2246" t="s">
        <v>8536</v>
      </c>
      <c r="O2246" t="s">
        <v>8612</v>
      </c>
      <c r="P2246" t="s">
        <v>8541</v>
      </c>
      <c r="Q2246">
        <v>91104</v>
      </c>
      <c r="R2246" t="s">
        <v>8542</v>
      </c>
      <c r="S2246" t="s">
        <v>8331</v>
      </c>
      <c r="T2246" t="s">
        <v>7744</v>
      </c>
    </row>
    <row r="2247" spans="1:20" x14ac:dyDescent="0.25">
      <c r="A2247" t="s">
        <v>2991</v>
      </c>
      <c r="B2247" s="2">
        <v>43060</v>
      </c>
      <c r="C2247" s="2">
        <v>43064</v>
      </c>
      <c r="D2247" t="s">
        <v>19</v>
      </c>
      <c r="E2247" t="s">
        <v>2992</v>
      </c>
      <c r="F2247" t="s">
        <v>56</v>
      </c>
      <c r="G2247" s="1">
        <v>862</v>
      </c>
      <c r="H2247">
        <v>1</v>
      </c>
      <c r="I2247">
        <v>0</v>
      </c>
      <c r="J2247" s="1">
        <v>22412</v>
      </c>
      <c r="K2247" t="s">
        <v>9128</v>
      </c>
      <c r="L2247" t="s">
        <v>9144</v>
      </c>
      <c r="M2247" t="s">
        <v>9159</v>
      </c>
      <c r="N2247" t="s">
        <v>8536</v>
      </c>
      <c r="O2247" t="s">
        <v>8612</v>
      </c>
      <c r="P2247" t="s">
        <v>8541</v>
      </c>
      <c r="Q2247">
        <v>91104</v>
      </c>
      <c r="R2247" t="s">
        <v>8542</v>
      </c>
      <c r="S2247" t="s">
        <v>8331</v>
      </c>
      <c r="T2247" t="s">
        <v>7744</v>
      </c>
    </row>
    <row r="2248" spans="1:20" x14ac:dyDescent="0.25">
      <c r="A2248" t="s">
        <v>2991</v>
      </c>
      <c r="B2248" s="2">
        <v>43060</v>
      </c>
      <c r="C2248" s="2">
        <v>43064</v>
      </c>
      <c r="D2248" t="s">
        <v>19</v>
      </c>
      <c r="E2248" t="s">
        <v>2992</v>
      </c>
      <c r="F2248" t="s">
        <v>1918</v>
      </c>
      <c r="G2248" s="1">
        <v>659976</v>
      </c>
      <c r="H2248">
        <v>3</v>
      </c>
      <c r="I2248">
        <v>2</v>
      </c>
      <c r="J2248" s="1">
        <v>494982</v>
      </c>
      <c r="K2248" t="s">
        <v>9139</v>
      </c>
      <c r="L2248" t="s">
        <v>9140</v>
      </c>
      <c r="M2248" t="s">
        <v>10031</v>
      </c>
      <c r="N2248" t="s">
        <v>8536</v>
      </c>
      <c r="O2248" t="s">
        <v>8612</v>
      </c>
      <c r="P2248" t="s">
        <v>8541</v>
      </c>
      <c r="Q2248">
        <v>91104</v>
      </c>
      <c r="R2248" t="s">
        <v>8542</v>
      </c>
      <c r="S2248" t="s">
        <v>8331</v>
      </c>
      <c r="T2248" t="s">
        <v>7744</v>
      </c>
    </row>
    <row r="2249" spans="1:20" x14ac:dyDescent="0.25">
      <c r="A2249" t="s">
        <v>2993</v>
      </c>
      <c r="B2249" s="2">
        <v>42050</v>
      </c>
      <c r="C2249" s="2">
        <v>42053</v>
      </c>
      <c r="D2249" t="s">
        <v>11</v>
      </c>
      <c r="E2249" t="s">
        <v>2994</v>
      </c>
      <c r="F2249" t="s">
        <v>2995</v>
      </c>
      <c r="G2249" s="1">
        <v>1336</v>
      </c>
      <c r="H2249">
        <v>2</v>
      </c>
      <c r="I2249">
        <v>0</v>
      </c>
      <c r="J2249" s="1">
        <v>64128</v>
      </c>
      <c r="K2249" t="s">
        <v>9128</v>
      </c>
      <c r="L2249" t="s">
        <v>9148</v>
      </c>
      <c r="M2249" t="s">
        <v>10399</v>
      </c>
      <c r="N2249" t="s">
        <v>8536</v>
      </c>
      <c r="O2249" t="s">
        <v>8540</v>
      </c>
      <c r="P2249" t="s">
        <v>8541</v>
      </c>
      <c r="Q2249">
        <v>90004</v>
      </c>
      <c r="R2249" t="s">
        <v>8542</v>
      </c>
      <c r="S2249" t="s">
        <v>8332</v>
      </c>
      <c r="T2249" t="s">
        <v>7736</v>
      </c>
    </row>
    <row r="2250" spans="1:20" x14ac:dyDescent="0.25">
      <c r="A2250" t="s">
        <v>2993</v>
      </c>
      <c r="B2250" s="2">
        <v>42050</v>
      </c>
      <c r="C2250" s="2">
        <v>42053</v>
      </c>
      <c r="D2250" t="s">
        <v>11</v>
      </c>
      <c r="E2250" t="s">
        <v>2994</v>
      </c>
      <c r="F2250" t="s">
        <v>2530</v>
      </c>
      <c r="G2250" s="1">
        <v>4172</v>
      </c>
      <c r="H2250">
        <v>5</v>
      </c>
      <c r="I2250">
        <v>2</v>
      </c>
      <c r="J2250" s="1">
        <v>130375</v>
      </c>
      <c r="K2250" t="s">
        <v>9128</v>
      </c>
      <c r="L2250" t="s">
        <v>9142</v>
      </c>
      <c r="M2250" t="s">
        <v>10245</v>
      </c>
      <c r="N2250" t="s">
        <v>8536</v>
      </c>
      <c r="O2250" t="s">
        <v>8540</v>
      </c>
      <c r="P2250" t="s">
        <v>8541</v>
      </c>
      <c r="Q2250">
        <v>90004</v>
      </c>
      <c r="R2250" t="s">
        <v>8542</v>
      </c>
      <c r="S2250" t="s">
        <v>8332</v>
      </c>
      <c r="T2250" t="s">
        <v>7736</v>
      </c>
    </row>
    <row r="2251" spans="1:20" x14ac:dyDescent="0.25">
      <c r="A2251" t="s">
        <v>2993</v>
      </c>
      <c r="B2251" s="2">
        <v>42050</v>
      </c>
      <c r="C2251" s="2">
        <v>42053</v>
      </c>
      <c r="D2251" t="s">
        <v>11</v>
      </c>
      <c r="E2251" t="s">
        <v>2994</v>
      </c>
      <c r="F2251" t="s">
        <v>1265</v>
      </c>
      <c r="G2251" s="1">
        <v>1152</v>
      </c>
      <c r="H2251">
        <v>5</v>
      </c>
      <c r="I2251">
        <v>2</v>
      </c>
      <c r="J2251" s="1">
        <v>4176</v>
      </c>
      <c r="K2251" t="s">
        <v>9128</v>
      </c>
      <c r="L2251" t="s">
        <v>9142</v>
      </c>
      <c r="M2251" t="s">
        <v>9752</v>
      </c>
      <c r="N2251" t="s">
        <v>8536</v>
      </c>
      <c r="O2251" t="s">
        <v>8540</v>
      </c>
      <c r="P2251" t="s">
        <v>8541</v>
      </c>
      <c r="Q2251">
        <v>90004</v>
      </c>
      <c r="R2251" t="s">
        <v>8542</v>
      </c>
      <c r="S2251" t="s">
        <v>8332</v>
      </c>
      <c r="T2251" t="s">
        <v>7736</v>
      </c>
    </row>
    <row r="2252" spans="1:20" x14ac:dyDescent="0.25">
      <c r="A2252" t="s">
        <v>2993</v>
      </c>
      <c r="B2252" s="2">
        <v>42050</v>
      </c>
      <c r="C2252" s="2">
        <v>42053</v>
      </c>
      <c r="D2252" t="s">
        <v>11</v>
      </c>
      <c r="E2252" t="s">
        <v>2994</v>
      </c>
      <c r="F2252" t="s">
        <v>2996</v>
      </c>
      <c r="G2252" s="1">
        <v>54144</v>
      </c>
      <c r="H2252">
        <v>6</v>
      </c>
      <c r="I2252">
        <v>0</v>
      </c>
      <c r="J2252" s="1">
        <v>1570176</v>
      </c>
      <c r="K2252" t="s">
        <v>9128</v>
      </c>
      <c r="L2252" t="s">
        <v>9144</v>
      </c>
      <c r="M2252" t="s">
        <v>10400</v>
      </c>
      <c r="N2252" t="s">
        <v>8536</v>
      </c>
      <c r="O2252" t="s">
        <v>8540</v>
      </c>
      <c r="P2252" t="s">
        <v>8541</v>
      </c>
      <c r="Q2252">
        <v>90004</v>
      </c>
      <c r="R2252" t="s">
        <v>8542</v>
      </c>
      <c r="S2252" t="s">
        <v>8332</v>
      </c>
      <c r="T2252" t="s">
        <v>7736</v>
      </c>
    </row>
    <row r="2253" spans="1:20" x14ac:dyDescent="0.25">
      <c r="A2253" t="s">
        <v>2993</v>
      </c>
      <c r="B2253" s="2">
        <v>42050</v>
      </c>
      <c r="C2253" s="2">
        <v>42053</v>
      </c>
      <c r="D2253" t="s">
        <v>11</v>
      </c>
      <c r="E2253" t="s">
        <v>2994</v>
      </c>
      <c r="F2253" t="s">
        <v>2814</v>
      </c>
      <c r="G2253" s="1">
        <v>1944</v>
      </c>
      <c r="H2253">
        <v>3</v>
      </c>
      <c r="I2253">
        <v>0</v>
      </c>
      <c r="J2253" s="1">
        <v>93312</v>
      </c>
      <c r="K2253" t="s">
        <v>9128</v>
      </c>
      <c r="L2253" t="s">
        <v>9148</v>
      </c>
      <c r="M2253" t="s">
        <v>10347</v>
      </c>
      <c r="N2253" t="s">
        <v>8536</v>
      </c>
      <c r="O2253" t="s">
        <v>8540</v>
      </c>
      <c r="P2253" t="s">
        <v>8541</v>
      </c>
      <c r="Q2253">
        <v>90004</v>
      </c>
      <c r="R2253" t="s">
        <v>8542</v>
      </c>
      <c r="S2253" t="s">
        <v>8332</v>
      </c>
      <c r="T2253" t="s">
        <v>7736</v>
      </c>
    </row>
    <row r="2254" spans="1:20" x14ac:dyDescent="0.25">
      <c r="A2254" t="s">
        <v>2997</v>
      </c>
      <c r="B2254" s="2">
        <v>42475</v>
      </c>
      <c r="C2254" s="2">
        <v>42477</v>
      </c>
      <c r="D2254" t="s">
        <v>11</v>
      </c>
      <c r="E2254" t="s">
        <v>2090</v>
      </c>
      <c r="F2254" t="s">
        <v>282</v>
      </c>
      <c r="G2254" s="1">
        <v>1437</v>
      </c>
      <c r="H2254">
        <v>3</v>
      </c>
      <c r="I2254">
        <v>0</v>
      </c>
      <c r="J2254" s="1">
        <v>68976</v>
      </c>
      <c r="K2254" t="s">
        <v>9128</v>
      </c>
      <c r="L2254" t="s">
        <v>9148</v>
      </c>
      <c r="M2254" t="s">
        <v>9277</v>
      </c>
      <c r="N2254" t="s">
        <v>8536</v>
      </c>
      <c r="O2254" t="s">
        <v>8642</v>
      </c>
      <c r="P2254" t="s">
        <v>8541</v>
      </c>
      <c r="Q2254">
        <v>92105</v>
      </c>
      <c r="R2254" t="s">
        <v>8542</v>
      </c>
      <c r="S2254" t="s">
        <v>8189</v>
      </c>
      <c r="T2254" t="s">
        <v>7744</v>
      </c>
    </row>
    <row r="2255" spans="1:20" x14ac:dyDescent="0.25">
      <c r="A2255" t="s">
        <v>2998</v>
      </c>
      <c r="B2255" s="2">
        <v>42275</v>
      </c>
      <c r="C2255" s="2">
        <v>42278</v>
      </c>
      <c r="D2255" t="s">
        <v>79</v>
      </c>
      <c r="E2255" t="s">
        <v>1997</v>
      </c>
      <c r="F2255" t="s">
        <v>676</v>
      </c>
      <c r="G2255" s="1">
        <v>4326</v>
      </c>
      <c r="H2255">
        <v>3</v>
      </c>
      <c r="I2255">
        <v>0</v>
      </c>
      <c r="J2255" s="1">
        <v>142758</v>
      </c>
      <c r="K2255" t="s">
        <v>9128</v>
      </c>
      <c r="L2255" t="s">
        <v>9144</v>
      </c>
      <c r="M2255" t="s">
        <v>9478</v>
      </c>
      <c r="N2255" t="s">
        <v>8536</v>
      </c>
      <c r="O2255" t="s">
        <v>8556</v>
      </c>
      <c r="P2255" t="s">
        <v>8541</v>
      </c>
      <c r="Q2255">
        <v>94110</v>
      </c>
      <c r="R2255" t="s">
        <v>8542</v>
      </c>
      <c r="S2255" t="s">
        <v>8166</v>
      </c>
      <c r="T2255" t="s">
        <v>7738</v>
      </c>
    </row>
    <row r="2256" spans="1:20" x14ac:dyDescent="0.25">
      <c r="A2256" t="s">
        <v>2998</v>
      </c>
      <c r="B2256" s="2">
        <v>42275</v>
      </c>
      <c r="C2256" s="2">
        <v>42278</v>
      </c>
      <c r="D2256" t="s">
        <v>79</v>
      </c>
      <c r="E2256" t="s">
        <v>1997</v>
      </c>
      <c r="F2256" t="s">
        <v>2493</v>
      </c>
      <c r="G2256" s="1">
        <v>4356</v>
      </c>
      <c r="H2256">
        <v>2</v>
      </c>
      <c r="I2256">
        <v>0</v>
      </c>
      <c r="J2256" s="1">
        <v>15246</v>
      </c>
      <c r="K2256" t="s">
        <v>9128</v>
      </c>
      <c r="L2256" t="s">
        <v>9144</v>
      </c>
      <c r="M2256" t="s">
        <v>10234</v>
      </c>
      <c r="N2256" t="s">
        <v>8536</v>
      </c>
      <c r="O2256" t="s">
        <v>8556</v>
      </c>
      <c r="P2256" t="s">
        <v>8541</v>
      </c>
      <c r="Q2256">
        <v>94110</v>
      </c>
      <c r="R2256" t="s">
        <v>8542</v>
      </c>
      <c r="S2256" t="s">
        <v>8166</v>
      </c>
      <c r="T2256" t="s">
        <v>7738</v>
      </c>
    </row>
    <row r="2257" spans="1:20" x14ac:dyDescent="0.25">
      <c r="A2257" t="s">
        <v>2999</v>
      </c>
      <c r="B2257" s="2">
        <v>42630</v>
      </c>
      <c r="C2257" s="2">
        <v>42635</v>
      </c>
      <c r="D2257" t="s">
        <v>19</v>
      </c>
      <c r="E2257" t="s">
        <v>684</v>
      </c>
      <c r="F2257" t="s">
        <v>3000</v>
      </c>
      <c r="G2257" s="1">
        <v>43785</v>
      </c>
      <c r="H2257">
        <v>3</v>
      </c>
      <c r="I2257">
        <v>0</v>
      </c>
      <c r="J2257" s="1">
        <v>131355</v>
      </c>
      <c r="K2257" t="s">
        <v>9139</v>
      </c>
      <c r="L2257" t="s">
        <v>9140</v>
      </c>
      <c r="M2257" t="s">
        <v>10401</v>
      </c>
      <c r="N2257" t="s">
        <v>8536</v>
      </c>
      <c r="O2257" t="s">
        <v>8877</v>
      </c>
      <c r="P2257" t="s">
        <v>8878</v>
      </c>
      <c r="Q2257">
        <v>4401</v>
      </c>
      <c r="R2257" t="s">
        <v>8561</v>
      </c>
      <c r="S2257" t="s">
        <v>7894</v>
      </c>
      <c r="T2257" t="s">
        <v>7738</v>
      </c>
    </row>
    <row r="2258" spans="1:20" x14ac:dyDescent="0.25">
      <c r="A2258" t="s">
        <v>2999</v>
      </c>
      <c r="B2258" s="2">
        <v>42630</v>
      </c>
      <c r="C2258" s="2">
        <v>42635</v>
      </c>
      <c r="D2258" t="s">
        <v>19</v>
      </c>
      <c r="E2258" t="s">
        <v>684</v>
      </c>
      <c r="F2258" t="s">
        <v>1830</v>
      </c>
      <c r="G2258" s="1">
        <v>10948</v>
      </c>
      <c r="H2258">
        <v>2</v>
      </c>
      <c r="I2258">
        <v>0</v>
      </c>
      <c r="J2258" s="1">
        <v>339388</v>
      </c>
      <c r="K2258" t="s">
        <v>9123</v>
      </c>
      <c r="L2258" t="s">
        <v>9135</v>
      </c>
      <c r="M2258" t="s">
        <v>9989</v>
      </c>
      <c r="N2258" t="s">
        <v>8536</v>
      </c>
      <c r="O2258" t="s">
        <v>8877</v>
      </c>
      <c r="P2258" t="s">
        <v>8878</v>
      </c>
      <c r="Q2258">
        <v>4401</v>
      </c>
      <c r="R2258" t="s">
        <v>8561</v>
      </c>
      <c r="S2258" t="s">
        <v>7894</v>
      </c>
      <c r="T2258" t="s">
        <v>7738</v>
      </c>
    </row>
    <row r="2259" spans="1:20" x14ac:dyDescent="0.25">
      <c r="A2259" t="s">
        <v>3001</v>
      </c>
      <c r="B2259" s="2">
        <v>42902</v>
      </c>
      <c r="C2259" s="2">
        <v>42905</v>
      </c>
      <c r="D2259" t="s">
        <v>79</v>
      </c>
      <c r="E2259" t="s">
        <v>257</v>
      </c>
      <c r="F2259" t="s">
        <v>760</v>
      </c>
      <c r="G2259" s="1">
        <v>121296</v>
      </c>
      <c r="H2259">
        <v>7</v>
      </c>
      <c r="I2259">
        <v>2</v>
      </c>
      <c r="J2259" s="1">
        <v>90972</v>
      </c>
      <c r="K2259" t="s">
        <v>9123</v>
      </c>
      <c r="L2259" t="s">
        <v>9126</v>
      </c>
      <c r="M2259" t="s">
        <v>9519</v>
      </c>
      <c r="N2259" t="s">
        <v>8536</v>
      </c>
      <c r="O2259" t="s">
        <v>8556</v>
      </c>
      <c r="P2259" t="s">
        <v>8541</v>
      </c>
      <c r="Q2259">
        <v>94122</v>
      </c>
      <c r="R2259" t="s">
        <v>8542</v>
      </c>
      <c r="S2259" t="s">
        <v>7797</v>
      </c>
      <c r="T2259" t="s">
        <v>7736</v>
      </c>
    </row>
    <row r="2260" spans="1:20" x14ac:dyDescent="0.25">
      <c r="A2260" t="s">
        <v>3001</v>
      </c>
      <c r="B2260" s="2">
        <v>42902</v>
      </c>
      <c r="C2260" s="2">
        <v>42905</v>
      </c>
      <c r="D2260" t="s">
        <v>79</v>
      </c>
      <c r="E2260" t="s">
        <v>257</v>
      </c>
      <c r="F2260" t="s">
        <v>3002</v>
      </c>
      <c r="G2260" s="1">
        <v>1854</v>
      </c>
      <c r="H2260">
        <v>2</v>
      </c>
      <c r="I2260">
        <v>0</v>
      </c>
      <c r="J2260" s="1">
        <v>87138</v>
      </c>
      <c r="K2260" t="s">
        <v>9128</v>
      </c>
      <c r="L2260" t="s">
        <v>9148</v>
      </c>
      <c r="M2260" t="s">
        <v>10402</v>
      </c>
      <c r="N2260" t="s">
        <v>8536</v>
      </c>
      <c r="O2260" t="s">
        <v>8556</v>
      </c>
      <c r="P2260" t="s">
        <v>8541</v>
      </c>
      <c r="Q2260">
        <v>94122</v>
      </c>
      <c r="R2260" t="s">
        <v>8542</v>
      </c>
      <c r="S2260" t="s">
        <v>7797</v>
      </c>
      <c r="T2260" t="s">
        <v>7736</v>
      </c>
    </row>
    <row r="2261" spans="1:20" x14ac:dyDescent="0.25">
      <c r="A2261" t="s">
        <v>3003</v>
      </c>
      <c r="B2261" s="2">
        <v>42316</v>
      </c>
      <c r="C2261" s="2">
        <v>42318</v>
      </c>
      <c r="D2261" t="s">
        <v>11</v>
      </c>
      <c r="E2261" t="s">
        <v>3004</v>
      </c>
      <c r="F2261" t="s">
        <v>1371</v>
      </c>
      <c r="G2261" s="1">
        <v>50</v>
      </c>
      <c r="H2261">
        <v>1</v>
      </c>
      <c r="I2261">
        <v>0</v>
      </c>
      <c r="J2261" s="1">
        <v>24</v>
      </c>
      <c r="K2261" t="s">
        <v>9128</v>
      </c>
      <c r="L2261" t="s">
        <v>9191</v>
      </c>
      <c r="M2261" t="s">
        <v>9797</v>
      </c>
      <c r="N2261" t="s">
        <v>8536</v>
      </c>
      <c r="O2261" t="s">
        <v>8642</v>
      </c>
      <c r="P2261" t="s">
        <v>8541</v>
      </c>
      <c r="Q2261">
        <v>92024</v>
      </c>
      <c r="R2261" t="s">
        <v>8542</v>
      </c>
      <c r="S2261" t="s">
        <v>8333</v>
      </c>
      <c r="T2261" t="s">
        <v>7744</v>
      </c>
    </row>
    <row r="2262" spans="1:20" x14ac:dyDescent="0.25">
      <c r="A2262" t="s">
        <v>3003</v>
      </c>
      <c r="B2262" s="2">
        <v>42316</v>
      </c>
      <c r="C2262" s="2">
        <v>42318</v>
      </c>
      <c r="D2262" t="s">
        <v>11</v>
      </c>
      <c r="E2262" t="s">
        <v>3004</v>
      </c>
      <c r="F2262" t="s">
        <v>1447</v>
      </c>
      <c r="G2262" s="1">
        <v>37197</v>
      </c>
      <c r="H2262">
        <v>3</v>
      </c>
      <c r="I2262">
        <v>0</v>
      </c>
      <c r="J2262" s="1">
        <v>669546</v>
      </c>
      <c r="K2262" t="s">
        <v>9139</v>
      </c>
      <c r="L2262" t="s">
        <v>9162</v>
      </c>
      <c r="M2262" t="s">
        <v>9833</v>
      </c>
      <c r="N2262" t="s">
        <v>8536</v>
      </c>
      <c r="O2262" t="s">
        <v>8642</v>
      </c>
      <c r="P2262" t="s">
        <v>8541</v>
      </c>
      <c r="Q2262">
        <v>92024</v>
      </c>
      <c r="R2262" t="s">
        <v>8542</v>
      </c>
      <c r="S2262" t="s">
        <v>8333</v>
      </c>
      <c r="T2262" t="s">
        <v>7744</v>
      </c>
    </row>
    <row r="2263" spans="1:20" x14ac:dyDescent="0.25">
      <c r="A2263" t="s">
        <v>3005</v>
      </c>
      <c r="B2263" s="2">
        <v>42356</v>
      </c>
      <c r="C2263" s="2">
        <v>42356</v>
      </c>
      <c r="D2263" t="s">
        <v>654</v>
      </c>
      <c r="E2263" t="s">
        <v>3006</v>
      </c>
      <c r="F2263" t="s">
        <v>1183</v>
      </c>
      <c r="G2263" s="1">
        <v>16624</v>
      </c>
      <c r="H2263">
        <v>1</v>
      </c>
      <c r="I2263">
        <v>0</v>
      </c>
      <c r="J2263" s="1">
        <v>24936</v>
      </c>
      <c r="K2263" t="s">
        <v>9139</v>
      </c>
      <c r="L2263" t="s">
        <v>9162</v>
      </c>
      <c r="M2263" t="s">
        <v>9715</v>
      </c>
      <c r="N2263" t="s">
        <v>8536</v>
      </c>
      <c r="O2263" t="s">
        <v>8576</v>
      </c>
      <c r="P2263" t="s">
        <v>8577</v>
      </c>
      <c r="Q2263">
        <v>10035</v>
      </c>
      <c r="R2263" t="s">
        <v>8561</v>
      </c>
      <c r="S2263" t="s">
        <v>8334</v>
      </c>
      <c r="T2263" t="s">
        <v>7736</v>
      </c>
    </row>
    <row r="2264" spans="1:20" x14ac:dyDescent="0.25">
      <c r="A2264" t="s">
        <v>3007</v>
      </c>
      <c r="B2264" s="2">
        <v>42772</v>
      </c>
      <c r="C2264" s="2">
        <v>42775</v>
      </c>
      <c r="D2264" t="s">
        <v>79</v>
      </c>
      <c r="E2264" t="s">
        <v>3008</v>
      </c>
      <c r="F2264" t="s">
        <v>1176</v>
      </c>
      <c r="G2264" s="1">
        <v>35997</v>
      </c>
      <c r="H2264">
        <v>3</v>
      </c>
      <c r="I2264">
        <v>0</v>
      </c>
      <c r="J2264" s="1">
        <v>791934</v>
      </c>
      <c r="K2264" t="s">
        <v>9123</v>
      </c>
      <c r="L2264" t="s">
        <v>9124</v>
      </c>
      <c r="M2264" t="s">
        <v>9712</v>
      </c>
      <c r="N2264" t="s">
        <v>8536</v>
      </c>
      <c r="O2264" t="s">
        <v>8653</v>
      </c>
      <c r="P2264" t="s">
        <v>8583</v>
      </c>
      <c r="Q2264">
        <v>22204</v>
      </c>
      <c r="R2264" t="s">
        <v>8539</v>
      </c>
      <c r="S2264" t="s">
        <v>8335</v>
      </c>
      <c r="T2264" t="s">
        <v>7736</v>
      </c>
    </row>
    <row r="2265" spans="1:20" x14ac:dyDescent="0.25">
      <c r="A2265" t="s">
        <v>3009</v>
      </c>
      <c r="B2265" s="2">
        <v>42688</v>
      </c>
      <c r="C2265" s="2">
        <v>42690</v>
      </c>
      <c r="D2265" t="s">
        <v>11</v>
      </c>
      <c r="E2265" t="s">
        <v>943</v>
      </c>
      <c r="F2265" t="s">
        <v>3010</v>
      </c>
      <c r="G2265" s="1">
        <v>49998</v>
      </c>
      <c r="H2265">
        <v>2</v>
      </c>
      <c r="I2265">
        <v>0</v>
      </c>
      <c r="J2265" s="1">
        <v>1149954</v>
      </c>
      <c r="K2265" t="s">
        <v>9139</v>
      </c>
      <c r="L2265" t="s">
        <v>9162</v>
      </c>
      <c r="M2265" t="s">
        <v>10403</v>
      </c>
      <c r="N2265" t="s">
        <v>8536</v>
      </c>
      <c r="O2265" t="s">
        <v>8696</v>
      </c>
      <c r="P2265" t="s">
        <v>8664</v>
      </c>
      <c r="Q2265">
        <v>30318</v>
      </c>
      <c r="R2265" t="s">
        <v>8539</v>
      </c>
      <c r="S2265" t="s">
        <v>7949</v>
      </c>
      <c r="T2265" t="s">
        <v>7736</v>
      </c>
    </row>
    <row r="2266" spans="1:20" x14ac:dyDescent="0.25">
      <c r="A2266" t="s">
        <v>3009</v>
      </c>
      <c r="B2266" s="2">
        <v>42688</v>
      </c>
      <c r="C2266" s="2">
        <v>42690</v>
      </c>
      <c r="D2266" t="s">
        <v>11</v>
      </c>
      <c r="E2266" t="s">
        <v>943</v>
      </c>
      <c r="F2266" t="s">
        <v>450</v>
      </c>
      <c r="G2266" s="1">
        <v>528</v>
      </c>
      <c r="H2266">
        <v>1</v>
      </c>
      <c r="I2266">
        <v>0</v>
      </c>
      <c r="J2266" s="1">
        <v>2376</v>
      </c>
      <c r="K2266" t="s">
        <v>9128</v>
      </c>
      <c r="L2266" t="s">
        <v>9148</v>
      </c>
      <c r="M2266" t="s">
        <v>9360</v>
      </c>
      <c r="N2266" t="s">
        <v>8536</v>
      </c>
      <c r="O2266" t="s">
        <v>8696</v>
      </c>
      <c r="P2266" t="s">
        <v>8664</v>
      </c>
      <c r="Q2266">
        <v>30318</v>
      </c>
      <c r="R2266" t="s">
        <v>8539</v>
      </c>
      <c r="S2266" t="s">
        <v>7949</v>
      </c>
      <c r="T2266" t="s">
        <v>7736</v>
      </c>
    </row>
    <row r="2267" spans="1:20" x14ac:dyDescent="0.25">
      <c r="A2267" t="s">
        <v>3009</v>
      </c>
      <c r="B2267" s="2">
        <v>42688</v>
      </c>
      <c r="C2267" s="2">
        <v>42690</v>
      </c>
      <c r="D2267" t="s">
        <v>11</v>
      </c>
      <c r="E2267" t="s">
        <v>943</v>
      </c>
      <c r="F2267" t="s">
        <v>1970</v>
      </c>
      <c r="G2267" s="1">
        <v>826</v>
      </c>
      <c r="H2267">
        <v>2</v>
      </c>
      <c r="I2267">
        <v>0</v>
      </c>
      <c r="J2267" s="1">
        <v>38822</v>
      </c>
      <c r="K2267" t="s">
        <v>9128</v>
      </c>
      <c r="L2267" t="s">
        <v>9142</v>
      </c>
      <c r="M2267" t="s">
        <v>10053</v>
      </c>
      <c r="N2267" t="s">
        <v>8536</v>
      </c>
      <c r="O2267" t="s">
        <v>8696</v>
      </c>
      <c r="P2267" t="s">
        <v>8664</v>
      </c>
      <c r="Q2267">
        <v>30318</v>
      </c>
      <c r="R2267" t="s">
        <v>8539</v>
      </c>
      <c r="S2267" t="s">
        <v>7949</v>
      </c>
      <c r="T2267" t="s">
        <v>7736</v>
      </c>
    </row>
    <row r="2268" spans="1:20" x14ac:dyDescent="0.25">
      <c r="A2268" t="s">
        <v>3011</v>
      </c>
      <c r="B2268" s="2">
        <v>43020</v>
      </c>
      <c r="C2268" s="2">
        <v>43020</v>
      </c>
      <c r="D2268" t="s">
        <v>654</v>
      </c>
      <c r="E2268" t="s">
        <v>3012</v>
      </c>
      <c r="F2268" t="s">
        <v>3013</v>
      </c>
      <c r="G2268" s="1">
        <v>7968</v>
      </c>
      <c r="H2268">
        <v>2</v>
      </c>
      <c r="I2268">
        <v>2</v>
      </c>
      <c r="J2268" s="1">
        <v>26892</v>
      </c>
      <c r="K2268" t="s">
        <v>9128</v>
      </c>
      <c r="L2268" t="s">
        <v>9148</v>
      </c>
      <c r="M2268" t="s">
        <v>10404</v>
      </c>
      <c r="N2268" t="s">
        <v>8536</v>
      </c>
      <c r="O2268" t="s">
        <v>8622</v>
      </c>
      <c r="P2268" t="s">
        <v>8546</v>
      </c>
      <c r="Q2268">
        <v>28110</v>
      </c>
      <c r="R2268" t="s">
        <v>8539</v>
      </c>
      <c r="S2268" t="s">
        <v>8336</v>
      </c>
      <c r="T2268" t="s">
        <v>7744</v>
      </c>
    </row>
    <row r="2269" spans="1:20" x14ac:dyDescent="0.25">
      <c r="A2269" t="s">
        <v>3014</v>
      </c>
      <c r="B2269" s="2">
        <v>42995</v>
      </c>
      <c r="C2269" s="2">
        <v>42995</v>
      </c>
      <c r="D2269" t="s">
        <v>654</v>
      </c>
      <c r="E2269" t="s">
        <v>3015</v>
      </c>
      <c r="F2269" t="s">
        <v>3016</v>
      </c>
      <c r="G2269" s="1">
        <v>1296</v>
      </c>
      <c r="H2269">
        <v>2</v>
      </c>
      <c r="I2269">
        <v>0</v>
      </c>
      <c r="J2269" s="1">
        <v>63504</v>
      </c>
      <c r="K2269" t="s">
        <v>9128</v>
      </c>
      <c r="L2269" t="s">
        <v>9148</v>
      </c>
      <c r="M2269" t="s">
        <v>10405</v>
      </c>
      <c r="N2269" t="s">
        <v>8536</v>
      </c>
      <c r="O2269" t="s">
        <v>8547</v>
      </c>
      <c r="P2269" t="s">
        <v>8548</v>
      </c>
      <c r="Q2269">
        <v>98115</v>
      </c>
      <c r="R2269" t="s">
        <v>8542</v>
      </c>
      <c r="S2269" t="s">
        <v>8337</v>
      </c>
      <c r="T2269" t="s">
        <v>7736</v>
      </c>
    </row>
    <row r="2270" spans="1:20" x14ac:dyDescent="0.25">
      <c r="A2270" t="s">
        <v>3017</v>
      </c>
      <c r="B2270" s="2">
        <v>43089</v>
      </c>
      <c r="C2270" s="2">
        <v>43095</v>
      </c>
      <c r="D2270" t="s">
        <v>19</v>
      </c>
      <c r="E2270" t="s">
        <v>691</v>
      </c>
      <c r="F2270" t="s">
        <v>3018</v>
      </c>
      <c r="G2270" s="1">
        <v>648</v>
      </c>
      <c r="H2270">
        <v>1</v>
      </c>
      <c r="I2270">
        <v>0</v>
      </c>
      <c r="J2270" s="1">
        <v>31104</v>
      </c>
      <c r="K2270" t="s">
        <v>9128</v>
      </c>
      <c r="L2270" t="s">
        <v>9148</v>
      </c>
      <c r="M2270" t="s">
        <v>10406</v>
      </c>
      <c r="N2270" t="s">
        <v>8536</v>
      </c>
      <c r="O2270" t="s">
        <v>8592</v>
      </c>
      <c r="P2270" t="s">
        <v>8577</v>
      </c>
      <c r="Q2270">
        <v>14609</v>
      </c>
      <c r="R2270" t="s">
        <v>8561</v>
      </c>
      <c r="S2270" t="s">
        <v>7896</v>
      </c>
      <c r="T2270" t="s">
        <v>7738</v>
      </c>
    </row>
    <row r="2271" spans="1:20" x14ac:dyDescent="0.25">
      <c r="A2271" t="s">
        <v>3017</v>
      </c>
      <c r="B2271" s="2">
        <v>43089</v>
      </c>
      <c r="C2271" s="2">
        <v>43095</v>
      </c>
      <c r="D2271" t="s">
        <v>19</v>
      </c>
      <c r="E2271" t="s">
        <v>691</v>
      </c>
      <c r="F2271" t="s">
        <v>101</v>
      </c>
      <c r="G2271" s="1">
        <v>6984</v>
      </c>
      <c r="H2271">
        <v>1</v>
      </c>
      <c r="I2271">
        <v>2</v>
      </c>
      <c r="J2271" s="1">
        <v>23571</v>
      </c>
      <c r="K2271" t="s">
        <v>9128</v>
      </c>
      <c r="L2271" t="s">
        <v>9142</v>
      </c>
      <c r="M2271" t="s">
        <v>9183</v>
      </c>
      <c r="N2271" t="s">
        <v>8536</v>
      </c>
      <c r="O2271" t="s">
        <v>8592</v>
      </c>
      <c r="P2271" t="s">
        <v>8577</v>
      </c>
      <c r="Q2271">
        <v>14609</v>
      </c>
      <c r="R2271" t="s">
        <v>8561</v>
      </c>
      <c r="S2271" t="s">
        <v>7896</v>
      </c>
      <c r="T2271" t="s">
        <v>7738</v>
      </c>
    </row>
    <row r="2272" spans="1:20" x14ac:dyDescent="0.25">
      <c r="A2272" t="s">
        <v>3019</v>
      </c>
      <c r="B2272" s="2">
        <v>43071</v>
      </c>
      <c r="C2272" s="2">
        <v>43076</v>
      </c>
      <c r="D2272" t="s">
        <v>19</v>
      </c>
      <c r="E2272" t="s">
        <v>655</v>
      </c>
      <c r="F2272" t="s">
        <v>743</v>
      </c>
      <c r="G2272" s="1">
        <v>4796</v>
      </c>
      <c r="H2272">
        <v>5</v>
      </c>
      <c r="I2272">
        <v>2</v>
      </c>
      <c r="J2272" s="1">
        <v>41965</v>
      </c>
      <c r="K2272" t="s">
        <v>9128</v>
      </c>
      <c r="L2272" t="s">
        <v>9137</v>
      </c>
      <c r="M2272" t="s">
        <v>9511</v>
      </c>
      <c r="N2272" t="s">
        <v>8536</v>
      </c>
      <c r="O2272" t="s">
        <v>8676</v>
      </c>
      <c r="P2272" t="s">
        <v>8544</v>
      </c>
      <c r="Q2272">
        <v>33180</v>
      </c>
      <c r="R2272" t="s">
        <v>8539</v>
      </c>
      <c r="S2272" t="s">
        <v>7887</v>
      </c>
      <c r="T2272" t="s">
        <v>7738</v>
      </c>
    </row>
    <row r="2273" spans="1:20" x14ac:dyDescent="0.25">
      <c r="A2273" t="s">
        <v>3020</v>
      </c>
      <c r="B2273" s="2">
        <v>42268</v>
      </c>
      <c r="C2273" s="2">
        <v>42274</v>
      </c>
      <c r="D2273" t="s">
        <v>19</v>
      </c>
      <c r="E2273" t="s">
        <v>336</v>
      </c>
      <c r="F2273" t="s">
        <v>3021</v>
      </c>
      <c r="G2273" s="1">
        <v>19974</v>
      </c>
      <c r="H2273">
        <v>6</v>
      </c>
      <c r="I2273">
        <v>0</v>
      </c>
      <c r="J2273" s="1">
        <v>479376</v>
      </c>
      <c r="K2273" t="s">
        <v>9128</v>
      </c>
      <c r="L2273" t="s">
        <v>9133</v>
      </c>
      <c r="M2273" t="s">
        <v>10407</v>
      </c>
      <c r="N2273" t="s">
        <v>8536</v>
      </c>
      <c r="O2273" t="s">
        <v>8547</v>
      </c>
      <c r="P2273" t="s">
        <v>8548</v>
      </c>
      <c r="Q2273">
        <v>98105</v>
      </c>
      <c r="R2273" t="s">
        <v>8542</v>
      </c>
      <c r="S2273" t="s">
        <v>7817</v>
      </c>
      <c r="T2273" t="s">
        <v>7736</v>
      </c>
    </row>
    <row r="2274" spans="1:20" x14ac:dyDescent="0.25">
      <c r="A2274" t="s">
        <v>3022</v>
      </c>
      <c r="B2274" s="2">
        <v>42069</v>
      </c>
      <c r="C2274" s="2">
        <v>42074</v>
      </c>
      <c r="D2274" t="s">
        <v>19</v>
      </c>
      <c r="E2274" t="s">
        <v>606</v>
      </c>
      <c r="F2274" t="s">
        <v>3023</v>
      </c>
      <c r="G2274" s="1">
        <v>43526</v>
      </c>
      <c r="H2274">
        <v>7</v>
      </c>
      <c r="I2274">
        <v>0</v>
      </c>
      <c r="J2274" s="1">
        <v>957572</v>
      </c>
      <c r="K2274" t="s">
        <v>9123</v>
      </c>
      <c r="L2274" t="s">
        <v>9135</v>
      </c>
      <c r="M2274" t="s">
        <v>10408</v>
      </c>
      <c r="N2274" t="s">
        <v>8536</v>
      </c>
      <c r="O2274" t="s">
        <v>8556</v>
      </c>
      <c r="P2274" t="s">
        <v>8541</v>
      </c>
      <c r="Q2274">
        <v>94122</v>
      </c>
      <c r="R2274" t="s">
        <v>8542</v>
      </c>
      <c r="S2274" t="s">
        <v>7877</v>
      </c>
      <c r="T2274" t="s">
        <v>7736</v>
      </c>
    </row>
    <row r="2275" spans="1:20" x14ac:dyDescent="0.25">
      <c r="A2275" t="s">
        <v>3022</v>
      </c>
      <c r="B2275" s="2">
        <v>42069</v>
      </c>
      <c r="C2275" s="2">
        <v>42074</v>
      </c>
      <c r="D2275" t="s">
        <v>19</v>
      </c>
      <c r="E2275" t="s">
        <v>606</v>
      </c>
      <c r="F2275" t="s">
        <v>3024</v>
      </c>
      <c r="G2275" s="1">
        <v>1119984</v>
      </c>
      <c r="H2275">
        <v>2</v>
      </c>
      <c r="I2275">
        <v>2</v>
      </c>
      <c r="J2275" s="1">
        <v>3779946</v>
      </c>
      <c r="K2275" t="s">
        <v>9139</v>
      </c>
      <c r="L2275" t="s">
        <v>9447</v>
      </c>
      <c r="M2275" t="s">
        <v>10409</v>
      </c>
      <c r="N2275" t="s">
        <v>8536</v>
      </c>
      <c r="O2275" t="s">
        <v>8556</v>
      </c>
      <c r="P2275" t="s">
        <v>8541</v>
      </c>
      <c r="Q2275">
        <v>94122</v>
      </c>
      <c r="R2275" t="s">
        <v>8542</v>
      </c>
      <c r="S2275" t="s">
        <v>7877</v>
      </c>
      <c r="T2275" t="s">
        <v>7736</v>
      </c>
    </row>
    <row r="2276" spans="1:20" x14ac:dyDescent="0.25">
      <c r="A2276" t="s">
        <v>3025</v>
      </c>
      <c r="B2276" s="2">
        <v>41915</v>
      </c>
      <c r="C2276" s="2">
        <v>41920</v>
      </c>
      <c r="D2276" t="s">
        <v>11</v>
      </c>
      <c r="E2276" t="s">
        <v>672</v>
      </c>
      <c r="F2276" t="s">
        <v>3026</v>
      </c>
      <c r="G2276" s="1">
        <v>143432</v>
      </c>
      <c r="H2276">
        <v>1</v>
      </c>
      <c r="I2276">
        <v>2</v>
      </c>
      <c r="J2276" s="1">
        <v>35858</v>
      </c>
      <c r="K2276" t="s">
        <v>9123</v>
      </c>
      <c r="L2276" t="s">
        <v>9131</v>
      </c>
      <c r="M2276" t="s">
        <v>10410</v>
      </c>
      <c r="N2276" t="s">
        <v>8536</v>
      </c>
      <c r="O2276" t="s">
        <v>8540</v>
      </c>
      <c r="P2276" t="s">
        <v>8541</v>
      </c>
      <c r="Q2276">
        <v>90036</v>
      </c>
      <c r="R2276" t="s">
        <v>8542</v>
      </c>
      <c r="S2276" t="s">
        <v>7891</v>
      </c>
      <c r="T2276" t="s">
        <v>7738</v>
      </c>
    </row>
    <row r="2277" spans="1:20" x14ac:dyDescent="0.25">
      <c r="A2277" t="s">
        <v>3025</v>
      </c>
      <c r="B2277" s="2">
        <v>41915</v>
      </c>
      <c r="C2277" s="2">
        <v>41920</v>
      </c>
      <c r="D2277" t="s">
        <v>11</v>
      </c>
      <c r="E2277" t="s">
        <v>672</v>
      </c>
      <c r="F2277" t="s">
        <v>59</v>
      </c>
      <c r="G2277" s="1">
        <v>122352</v>
      </c>
      <c r="H2277">
        <v>3</v>
      </c>
      <c r="I2277">
        <v>2</v>
      </c>
      <c r="J2277" s="1">
        <v>137646</v>
      </c>
      <c r="K2277" t="s">
        <v>9123</v>
      </c>
      <c r="L2277" t="s">
        <v>9126</v>
      </c>
      <c r="M2277" t="s">
        <v>9160</v>
      </c>
      <c r="N2277" t="s">
        <v>8536</v>
      </c>
      <c r="O2277" t="s">
        <v>8540</v>
      </c>
      <c r="P2277" t="s">
        <v>8541</v>
      </c>
      <c r="Q2277">
        <v>90036</v>
      </c>
      <c r="R2277" t="s">
        <v>8542</v>
      </c>
      <c r="S2277" t="s">
        <v>7891</v>
      </c>
      <c r="T2277" t="s">
        <v>7738</v>
      </c>
    </row>
    <row r="2278" spans="1:20" x14ac:dyDescent="0.25">
      <c r="A2278" t="s">
        <v>3027</v>
      </c>
      <c r="B2278" s="2">
        <v>41817</v>
      </c>
      <c r="C2278" s="2">
        <v>41821</v>
      </c>
      <c r="D2278" t="s">
        <v>19</v>
      </c>
      <c r="E2278" t="s">
        <v>960</v>
      </c>
      <c r="F2278" t="s">
        <v>1814</v>
      </c>
      <c r="G2278" s="1">
        <v>3062</v>
      </c>
      <c r="H2278">
        <v>5</v>
      </c>
      <c r="I2278">
        <v>0</v>
      </c>
      <c r="J2278" s="1">
        <v>0</v>
      </c>
      <c r="K2278" t="s">
        <v>9128</v>
      </c>
      <c r="L2278" t="s">
        <v>9133</v>
      </c>
      <c r="M2278" t="s">
        <v>9984</v>
      </c>
      <c r="N2278" t="s">
        <v>8536</v>
      </c>
      <c r="O2278" t="s">
        <v>8879</v>
      </c>
      <c r="P2278" t="s">
        <v>8681</v>
      </c>
      <c r="Q2278">
        <v>38671</v>
      </c>
      <c r="R2278" t="s">
        <v>8539</v>
      </c>
      <c r="S2278" t="s">
        <v>7953</v>
      </c>
      <c r="T2278" t="s">
        <v>7736</v>
      </c>
    </row>
    <row r="2279" spans="1:20" x14ac:dyDescent="0.25">
      <c r="A2279" t="s">
        <v>3027</v>
      </c>
      <c r="B2279" s="2">
        <v>41817</v>
      </c>
      <c r="C2279" s="2">
        <v>41821</v>
      </c>
      <c r="D2279" t="s">
        <v>19</v>
      </c>
      <c r="E2279" t="s">
        <v>960</v>
      </c>
      <c r="F2279" t="s">
        <v>2110</v>
      </c>
      <c r="G2279" s="1">
        <v>8598</v>
      </c>
      <c r="H2279">
        <v>1</v>
      </c>
      <c r="I2279">
        <v>0</v>
      </c>
      <c r="J2279" s="1">
        <v>223548</v>
      </c>
      <c r="K2279" t="s">
        <v>9123</v>
      </c>
      <c r="L2279" t="s">
        <v>9131</v>
      </c>
      <c r="M2279" t="s">
        <v>9969</v>
      </c>
      <c r="N2279" t="s">
        <v>8536</v>
      </c>
      <c r="O2279" t="s">
        <v>8879</v>
      </c>
      <c r="P2279" t="s">
        <v>8681</v>
      </c>
      <c r="Q2279">
        <v>38671</v>
      </c>
      <c r="R2279" t="s">
        <v>8539</v>
      </c>
      <c r="S2279" t="s">
        <v>7953</v>
      </c>
      <c r="T2279" t="s">
        <v>7736</v>
      </c>
    </row>
    <row r="2280" spans="1:20" x14ac:dyDescent="0.25">
      <c r="A2280" t="s">
        <v>3027</v>
      </c>
      <c r="B2280" s="2">
        <v>41817</v>
      </c>
      <c r="C2280" s="2">
        <v>41821</v>
      </c>
      <c r="D2280" t="s">
        <v>19</v>
      </c>
      <c r="E2280" t="s">
        <v>960</v>
      </c>
      <c r="F2280" t="s">
        <v>420</v>
      </c>
      <c r="G2280" s="1">
        <v>22396</v>
      </c>
      <c r="H2280">
        <v>4</v>
      </c>
      <c r="I2280">
        <v>0</v>
      </c>
      <c r="J2280" s="1">
        <v>537504</v>
      </c>
      <c r="K2280" t="s">
        <v>9139</v>
      </c>
      <c r="L2280" t="s">
        <v>9162</v>
      </c>
      <c r="M2280" t="s">
        <v>9343</v>
      </c>
      <c r="N2280" t="s">
        <v>8536</v>
      </c>
      <c r="O2280" t="s">
        <v>8879</v>
      </c>
      <c r="P2280" t="s">
        <v>8681</v>
      </c>
      <c r="Q2280">
        <v>38671</v>
      </c>
      <c r="R2280" t="s">
        <v>8539</v>
      </c>
      <c r="S2280" t="s">
        <v>7953</v>
      </c>
      <c r="T2280" t="s">
        <v>7736</v>
      </c>
    </row>
    <row r="2281" spans="1:20" x14ac:dyDescent="0.25">
      <c r="A2281" t="s">
        <v>3028</v>
      </c>
      <c r="B2281" s="2">
        <v>43038</v>
      </c>
      <c r="C2281" s="2">
        <v>43041</v>
      </c>
      <c r="D2281" t="s">
        <v>79</v>
      </c>
      <c r="E2281" t="s">
        <v>3029</v>
      </c>
      <c r="F2281" t="s">
        <v>2805</v>
      </c>
      <c r="G2281" s="1">
        <v>97568</v>
      </c>
      <c r="H2281">
        <v>2</v>
      </c>
      <c r="I2281">
        <v>2</v>
      </c>
      <c r="J2281" s="1">
        <v>-6098</v>
      </c>
      <c r="K2281" t="s">
        <v>9123</v>
      </c>
      <c r="L2281" t="s">
        <v>9126</v>
      </c>
      <c r="M2281" t="s">
        <v>10342</v>
      </c>
      <c r="N2281" t="s">
        <v>8536</v>
      </c>
      <c r="O2281" t="s">
        <v>8547</v>
      </c>
      <c r="P2281" t="s">
        <v>8548</v>
      </c>
      <c r="Q2281">
        <v>98115</v>
      </c>
      <c r="R2281" t="s">
        <v>8542</v>
      </c>
      <c r="S2281" t="s">
        <v>8338</v>
      </c>
      <c r="T2281" t="s">
        <v>7736</v>
      </c>
    </row>
    <row r="2282" spans="1:20" x14ac:dyDescent="0.25">
      <c r="A2282" t="s">
        <v>3028</v>
      </c>
      <c r="B2282" s="2">
        <v>43038</v>
      </c>
      <c r="C2282" s="2">
        <v>43041</v>
      </c>
      <c r="D2282" t="s">
        <v>79</v>
      </c>
      <c r="E2282" t="s">
        <v>3029</v>
      </c>
      <c r="F2282" t="s">
        <v>2155</v>
      </c>
      <c r="G2282" s="1">
        <v>614272</v>
      </c>
      <c r="H2282">
        <v>8</v>
      </c>
      <c r="I2282">
        <v>2</v>
      </c>
      <c r="J2282" s="1">
        <v>-230352</v>
      </c>
      <c r="K2282" t="s">
        <v>9123</v>
      </c>
      <c r="L2282" t="s">
        <v>9126</v>
      </c>
      <c r="M2282" t="s">
        <v>10118</v>
      </c>
      <c r="N2282" t="s">
        <v>8536</v>
      </c>
      <c r="O2282" t="s">
        <v>8547</v>
      </c>
      <c r="P2282" t="s">
        <v>8548</v>
      </c>
      <c r="Q2282">
        <v>98115</v>
      </c>
      <c r="R2282" t="s">
        <v>8542</v>
      </c>
      <c r="S2282" t="s">
        <v>8338</v>
      </c>
      <c r="T2282" t="s">
        <v>7736</v>
      </c>
    </row>
    <row r="2283" spans="1:20" x14ac:dyDescent="0.25">
      <c r="A2283" t="s">
        <v>3028</v>
      </c>
      <c r="B2283" s="2">
        <v>43038</v>
      </c>
      <c r="C2283" s="2">
        <v>43041</v>
      </c>
      <c r="D2283" t="s">
        <v>79</v>
      </c>
      <c r="E2283" t="s">
        <v>3029</v>
      </c>
      <c r="F2283" t="s">
        <v>1912</v>
      </c>
      <c r="G2283" s="1">
        <v>19998</v>
      </c>
      <c r="H2283">
        <v>2</v>
      </c>
      <c r="I2283">
        <v>0</v>
      </c>
      <c r="J2283" s="1">
        <v>379962</v>
      </c>
      <c r="K2283" t="s">
        <v>9123</v>
      </c>
      <c r="L2283" t="s">
        <v>9124</v>
      </c>
      <c r="M2283" t="s">
        <v>10028</v>
      </c>
      <c r="N2283" t="s">
        <v>8536</v>
      </c>
      <c r="O2283" t="s">
        <v>8547</v>
      </c>
      <c r="P2283" t="s">
        <v>8548</v>
      </c>
      <c r="Q2283">
        <v>98115</v>
      </c>
      <c r="R2283" t="s">
        <v>8542</v>
      </c>
      <c r="S2283" t="s">
        <v>8338</v>
      </c>
      <c r="T2283" t="s">
        <v>7736</v>
      </c>
    </row>
    <row r="2284" spans="1:20" x14ac:dyDescent="0.25">
      <c r="A2284" t="s">
        <v>3030</v>
      </c>
      <c r="B2284" s="2">
        <v>42616</v>
      </c>
      <c r="C2284" s="2">
        <v>42618</v>
      </c>
      <c r="D2284" t="s">
        <v>79</v>
      </c>
      <c r="E2284" t="s">
        <v>2486</v>
      </c>
      <c r="F2284" t="s">
        <v>640</v>
      </c>
      <c r="G2284" s="1">
        <v>4816</v>
      </c>
      <c r="H2284">
        <v>7</v>
      </c>
      <c r="I2284">
        <v>0</v>
      </c>
      <c r="J2284" s="1">
        <v>221536</v>
      </c>
      <c r="K2284" t="s">
        <v>9128</v>
      </c>
      <c r="L2284" t="s">
        <v>9148</v>
      </c>
      <c r="M2284" t="s">
        <v>9462</v>
      </c>
      <c r="N2284" t="s">
        <v>8536</v>
      </c>
      <c r="O2284" t="s">
        <v>8790</v>
      </c>
      <c r="P2284" t="s">
        <v>8625</v>
      </c>
      <c r="Q2284">
        <v>6457</v>
      </c>
      <c r="R2284" t="s">
        <v>8561</v>
      </c>
      <c r="S2284" t="s">
        <v>8262</v>
      </c>
      <c r="T2284" t="s">
        <v>7738</v>
      </c>
    </row>
    <row r="2285" spans="1:20" x14ac:dyDescent="0.25">
      <c r="A2285" t="s">
        <v>3031</v>
      </c>
      <c r="B2285" s="2">
        <v>42068</v>
      </c>
      <c r="C2285" s="2">
        <v>42072</v>
      </c>
      <c r="D2285" t="s">
        <v>19</v>
      </c>
      <c r="E2285" t="s">
        <v>1012</v>
      </c>
      <c r="F2285" t="s">
        <v>374</v>
      </c>
      <c r="G2285" s="1">
        <v>2392</v>
      </c>
      <c r="H2285">
        <v>2</v>
      </c>
      <c r="I2285">
        <v>0</v>
      </c>
      <c r="J2285" s="1">
        <v>66976</v>
      </c>
      <c r="K2285" t="s">
        <v>9139</v>
      </c>
      <c r="L2285" t="s">
        <v>9140</v>
      </c>
      <c r="M2285" t="s">
        <v>9321</v>
      </c>
      <c r="N2285" t="s">
        <v>8536</v>
      </c>
      <c r="O2285" t="s">
        <v>8880</v>
      </c>
      <c r="P2285" t="s">
        <v>8575</v>
      </c>
      <c r="Q2285">
        <v>47362</v>
      </c>
      <c r="R2285" t="s">
        <v>8551</v>
      </c>
      <c r="S2285" t="s">
        <v>7965</v>
      </c>
      <c r="T2285" t="s">
        <v>7736</v>
      </c>
    </row>
    <row r="2286" spans="1:20" x14ac:dyDescent="0.25">
      <c r="A2286" t="s">
        <v>3031</v>
      </c>
      <c r="B2286" s="2">
        <v>42068</v>
      </c>
      <c r="C2286" s="2">
        <v>42072</v>
      </c>
      <c r="D2286" t="s">
        <v>19</v>
      </c>
      <c r="E2286" t="s">
        <v>1012</v>
      </c>
      <c r="F2286" t="s">
        <v>3032</v>
      </c>
      <c r="G2286" s="1">
        <v>6069</v>
      </c>
      <c r="H2286">
        <v>7</v>
      </c>
      <c r="I2286">
        <v>0</v>
      </c>
      <c r="J2286" s="1">
        <v>163863</v>
      </c>
      <c r="K2286" t="s">
        <v>9128</v>
      </c>
      <c r="L2286" t="s">
        <v>9144</v>
      </c>
      <c r="M2286" t="s">
        <v>9502</v>
      </c>
      <c r="N2286" t="s">
        <v>8536</v>
      </c>
      <c r="O2286" t="s">
        <v>8880</v>
      </c>
      <c r="P2286" t="s">
        <v>8575</v>
      </c>
      <c r="Q2286">
        <v>47362</v>
      </c>
      <c r="R2286" t="s">
        <v>8551</v>
      </c>
      <c r="S2286" t="s">
        <v>7965</v>
      </c>
      <c r="T2286" t="s">
        <v>7736</v>
      </c>
    </row>
    <row r="2287" spans="1:20" x14ac:dyDescent="0.25">
      <c r="A2287" t="s">
        <v>3033</v>
      </c>
      <c r="B2287" s="2">
        <v>42495</v>
      </c>
      <c r="C2287" s="2">
        <v>42498</v>
      </c>
      <c r="D2287" t="s">
        <v>79</v>
      </c>
      <c r="E2287" t="s">
        <v>3034</v>
      </c>
      <c r="F2287" t="s">
        <v>3035</v>
      </c>
      <c r="G2287" s="1">
        <v>14352</v>
      </c>
      <c r="H2287">
        <v>3</v>
      </c>
      <c r="I2287">
        <v>2</v>
      </c>
      <c r="J2287" s="1">
        <v>52026</v>
      </c>
      <c r="K2287" t="s">
        <v>9128</v>
      </c>
      <c r="L2287" t="s">
        <v>9148</v>
      </c>
      <c r="M2287" t="s">
        <v>10411</v>
      </c>
      <c r="N2287" t="s">
        <v>8536</v>
      </c>
      <c r="O2287" t="s">
        <v>8659</v>
      </c>
      <c r="P2287" t="s">
        <v>8586</v>
      </c>
      <c r="Q2287">
        <v>37130</v>
      </c>
      <c r="R2287" t="s">
        <v>8539</v>
      </c>
      <c r="S2287" t="s">
        <v>8339</v>
      </c>
      <c r="T2287" t="s">
        <v>7738</v>
      </c>
    </row>
    <row r="2288" spans="1:20" x14ac:dyDescent="0.25">
      <c r="A2288" t="s">
        <v>3036</v>
      </c>
      <c r="B2288" s="2">
        <v>43056</v>
      </c>
      <c r="C2288" s="2">
        <v>43062</v>
      </c>
      <c r="D2288" t="s">
        <v>19</v>
      </c>
      <c r="E2288" t="s">
        <v>1779</v>
      </c>
      <c r="F2288" t="s">
        <v>3037</v>
      </c>
      <c r="G2288" s="1">
        <v>3504</v>
      </c>
      <c r="H2288">
        <v>2</v>
      </c>
      <c r="I2288">
        <v>0</v>
      </c>
      <c r="J2288" s="1">
        <v>12264</v>
      </c>
      <c r="K2288" t="s">
        <v>9128</v>
      </c>
      <c r="L2288" t="s">
        <v>9144</v>
      </c>
      <c r="M2288" t="s">
        <v>10412</v>
      </c>
      <c r="N2288" t="s">
        <v>8536</v>
      </c>
      <c r="O2288" t="s">
        <v>8706</v>
      </c>
      <c r="P2288" t="s">
        <v>8583</v>
      </c>
      <c r="Q2288">
        <v>24153</v>
      </c>
      <c r="R2288" t="s">
        <v>8539</v>
      </c>
      <c r="S2288" t="s">
        <v>8132</v>
      </c>
      <c r="T2288" t="s">
        <v>7736</v>
      </c>
    </row>
    <row r="2289" spans="1:20" x14ac:dyDescent="0.25">
      <c r="A2289" t="s">
        <v>3038</v>
      </c>
      <c r="B2289" s="2">
        <v>42887</v>
      </c>
      <c r="C2289" s="2">
        <v>42891</v>
      </c>
      <c r="D2289" t="s">
        <v>11</v>
      </c>
      <c r="E2289" t="s">
        <v>512</v>
      </c>
      <c r="F2289" t="s">
        <v>3039</v>
      </c>
      <c r="G2289" s="1">
        <v>1748</v>
      </c>
      <c r="H2289">
        <v>5</v>
      </c>
      <c r="I2289">
        <v>2</v>
      </c>
      <c r="J2289" s="1">
        <v>1311</v>
      </c>
      <c r="K2289" t="s">
        <v>9128</v>
      </c>
      <c r="L2289" t="s">
        <v>9144</v>
      </c>
      <c r="M2289" t="s">
        <v>10413</v>
      </c>
      <c r="N2289" t="s">
        <v>8536</v>
      </c>
      <c r="O2289" t="s">
        <v>8748</v>
      </c>
      <c r="P2289" t="s">
        <v>8604</v>
      </c>
      <c r="Q2289">
        <v>43615</v>
      </c>
      <c r="R2289" t="s">
        <v>8561</v>
      </c>
      <c r="S2289" t="s">
        <v>7859</v>
      </c>
      <c r="T2289" t="s">
        <v>7738</v>
      </c>
    </row>
    <row r="2290" spans="1:20" x14ac:dyDescent="0.25">
      <c r="A2290" t="s">
        <v>3040</v>
      </c>
      <c r="B2290" s="2">
        <v>42896</v>
      </c>
      <c r="C2290" s="2">
        <v>42899</v>
      </c>
      <c r="D2290" t="s">
        <v>79</v>
      </c>
      <c r="E2290" t="s">
        <v>2856</v>
      </c>
      <c r="F2290" t="s">
        <v>1783</v>
      </c>
      <c r="G2290" s="1">
        <v>164</v>
      </c>
      <c r="H2290">
        <v>5</v>
      </c>
      <c r="I2290">
        <v>0</v>
      </c>
      <c r="J2290" s="1">
        <v>4756</v>
      </c>
      <c r="K2290" t="s">
        <v>9128</v>
      </c>
      <c r="L2290" t="s">
        <v>9137</v>
      </c>
      <c r="M2290" t="s">
        <v>9968</v>
      </c>
      <c r="N2290" t="s">
        <v>8536</v>
      </c>
      <c r="O2290" t="s">
        <v>8540</v>
      </c>
      <c r="P2290" t="s">
        <v>8541</v>
      </c>
      <c r="Q2290">
        <v>90032</v>
      </c>
      <c r="R2290" t="s">
        <v>8542</v>
      </c>
      <c r="S2290" t="s">
        <v>8310</v>
      </c>
      <c r="T2290" t="s">
        <v>7736</v>
      </c>
    </row>
    <row r="2291" spans="1:20" x14ac:dyDescent="0.25">
      <c r="A2291" t="s">
        <v>3041</v>
      </c>
      <c r="B2291" s="2">
        <v>42743</v>
      </c>
      <c r="C2291" s="2">
        <v>42746</v>
      </c>
      <c r="D2291" t="s">
        <v>79</v>
      </c>
      <c r="E2291" t="s">
        <v>3042</v>
      </c>
      <c r="F2291" t="s">
        <v>3043</v>
      </c>
      <c r="G2291" s="1">
        <v>89298</v>
      </c>
      <c r="H2291">
        <v>2</v>
      </c>
      <c r="I2291">
        <v>0</v>
      </c>
      <c r="J2291" s="1">
        <v>803682</v>
      </c>
      <c r="K2291" t="s">
        <v>9123</v>
      </c>
      <c r="L2291" t="s">
        <v>9131</v>
      </c>
      <c r="M2291" t="s">
        <v>10414</v>
      </c>
      <c r="N2291" t="s">
        <v>8536</v>
      </c>
      <c r="O2291" t="s">
        <v>8547</v>
      </c>
      <c r="P2291" t="s">
        <v>8548</v>
      </c>
      <c r="Q2291">
        <v>98115</v>
      </c>
      <c r="R2291" t="s">
        <v>8542</v>
      </c>
      <c r="S2291" t="s">
        <v>8340</v>
      </c>
      <c r="T2291" t="s">
        <v>7738</v>
      </c>
    </row>
    <row r="2292" spans="1:20" x14ac:dyDescent="0.25">
      <c r="A2292" t="s">
        <v>3044</v>
      </c>
      <c r="B2292" s="2">
        <v>42114</v>
      </c>
      <c r="C2292" s="2">
        <v>42119</v>
      </c>
      <c r="D2292" t="s">
        <v>19</v>
      </c>
      <c r="E2292" t="s">
        <v>1706</v>
      </c>
      <c r="F2292" t="s">
        <v>1377</v>
      </c>
      <c r="G2292" s="1">
        <v>28797</v>
      </c>
      <c r="H2292">
        <v>3</v>
      </c>
      <c r="I2292">
        <v>0</v>
      </c>
      <c r="J2292" s="1">
        <v>777519</v>
      </c>
      <c r="K2292" t="s">
        <v>9139</v>
      </c>
      <c r="L2292" t="s">
        <v>9140</v>
      </c>
      <c r="M2292" t="s">
        <v>9802</v>
      </c>
      <c r="N2292" t="s">
        <v>8536</v>
      </c>
      <c r="O2292" t="s">
        <v>8603</v>
      </c>
      <c r="P2292" t="s">
        <v>8664</v>
      </c>
      <c r="Q2292">
        <v>31907</v>
      </c>
      <c r="R2292" t="s">
        <v>8539</v>
      </c>
      <c r="S2292" t="s">
        <v>8116</v>
      </c>
      <c r="T2292" t="s">
        <v>7738</v>
      </c>
    </row>
    <row r="2293" spans="1:20" x14ac:dyDescent="0.25">
      <c r="A2293" t="s">
        <v>3044</v>
      </c>
      <c r="B2293" s="2">
        <v>42114</v>
      </c>
      <c r="C2293" s="2">
        <v>42119</v>
      </c>
      <c r="D2293" t="s">
        <v>19</v>
      </c>
      <c r="E2293" t="s">
        <v>1706</v>
      </c>
      <c r="F2293" t="s">
        <v>2379</v>
      </c>
      <c r="G2293" s="1">
        <v>59538</v>
      </c>
      <c r="H2293">
        <v>6</v>
      </c>
      <c r="I2293">
        <v>0</v>
      </c>
      <c r="J2293" s="1">
        <v>29769</v>
      </c>
      <c r="K2293" t="s">
        <v>9123</v>
      </c>
      <c r="L2293" t="s">
        <v>9135</v>
      </c>
      <c r="M2293" t="s">
        <v>10194</v>
      </c>
      <c r="N2293" t="s">
        <v>8536</v>
      </c>
      <c r="O2293" t="s">
        <v>8603</v>
      </c>
      <c r="P2293" t="s">
        <v>8664</v>
      </c>
      <c r="Q2293">
        <v>31907</v>
      </c>
      <c r="R2293" t="s">
        <v>8539</v>
      </c>
      <c r="S2293" t="s">
        <v>8116</v>
      </c>
      <c r="T2293" t="s">
        <v>7738</v>
      </c>
    </row>
    <row r="2294" spans="1:20" x14ac:dyDescent="0.25">
      <c r="A2294" t="s">
        <v>3044</v>
      </c>
      <c r="B2294" s="2">
        <v>42114</v>
      </c>
      <c r="C2294" s="2">
        <v>42119</v>
      </c>
      <c r="D2294" t="s">
        <v>19</v>
      </c>
      <c r="E2294" t="s">
        <v>1706</v>
      </c>
      <c r="F2294" t="s">
        <v>1656</v>
      </c>
      <c r="G2294" s="1">
        <v>1296</v>
      </c>
      <c r="H2294">
        <v>2</v>
      </c>
      <c r="I2294">
        <v>0</v>
      </c>
      <c r="J2294" s="1">
        <v>62208</v>
      </c>
      <c r="K2294" t="s">
        <v>9128</v>
      </c>
      <c r="L2294" t="s">
        <v>9148</v>
      </c>
      <c r="M2294" t="s">
        <v>9914</v>
      </c>
      <c r="N2294" t="s">
        <v>8536</v>
      </c>
      <c r="O2294" t="s">
        <v>8603</v>
      </c>
      <c r="P2294" t="s">
        <v>8664</v>
      </c>
      <c r="Q2294">
        <v>31907</v>
      </c>
      <c r="R2294" t="s">
        <v>8539</v>
      </c>
      <c r="S2294" t="s">
        <v>8116</v>
      </c>
      <c r="T2294" t="s">
        <v>7738</v>
      </c>
    </row>
    <row r="2295" spans="1:20" x14ac:dyDescent="0.25">
      <c r="A2295" t="s">
        <v>3045</v>
      </c>
      <c r="B2295" s="2">
        <v>42309</v>
      </c>
      <c r="C2295" s="2">
        <v>42314</v>
      </c>
      <c r="D2295" t="s">
        <v>19</v>
      </c>
      <c r="E2295" t="s">
        <v>1978</v>
      </c>
      <c r="F2295" t="s">
        <v>1010</v>
      </c>
      <c r="G2295" s="1">
        <v>495</v>
      </c>
      <c r="H2295">
        <v>1</v>
      </c>
      <c r="I2295">
        <v>0</v>
      </c>
      <c r="J2295" s="1">
        <v>13365</v>
      </c>
      <c r="K2295" t="s">
        <v>9139</v>
      </c>
      <c r="L2295" t="s">
        <v>9140</v>
      </c>
      <c r="M2295" t="s">
        <v>9639</v>
      </c>
      <c r="N2295" t="s">
        <v>8536</v>
      </c>
      <c r="O2295" t="s">
        <v>8576</v>
      </c>
      <c r="P2295" t="s">
        <v>8577</v>
      </c>
      <c r="Q2295">
        <v>10009</v>
      </c>
      <c r="R2295" t="s">
        <v>8561</v>
      </c>
      <c r="S2295" t="s">
        <v>8163</v>
      </c>
      <c r="T2295" t="s">
        <v>7738</v>
      </c>
    </row>
    <row r="2296" spans="1:20" x14ac:dyDescent="0.25">
      <c r="A2296" t="s">
        <v>3046</v>
      </c>
      <c r="B2296" s="2">
        <v>43092</v>
      </c>
      <c r="C2296" s="2">
        <v>43096</v>
      </c>
      <c r="D2296" t="s">
        <v>19</v>
      </c>
      <c r="E2296" t="s">
        <v>2486</v>
      </c>
      <c r="F2296" t="s">
        <v>151</v>
      </c>
      <c r="G2296" s="1">
        <v>18195</v>
      </c>
      <c r="H2296">
        <v>3</v>
      </c>
      <c r="I2296">
        <v>0</v>
      </c>
      <c r="J2296" s="1">
        <v>382095</v>
      </c>
      <c r="K2296" t="s">
        <v>9123</v>
      </c>
      <c r="L2296" t="s">
        <v>9135</v>
      </c>
      <c r="M2296" t="s">
        <v>9211</v>
      </c>
      <c r="N2296" t="s">
        <v>8536</v>
      </c>
      <c r="O2296" t="s">
        <v>8790</v>
      </c>
      <c r="P2296" t="s">
        <v>8625</v>
      </c>
      <c r="Q2296">
        <v>6457</v>
      </c>
      <c r="R2296" t="s">
        <v>8561</v>
      </c>
      <c r="S2296" t="s">
        <v>8262</v>
      </c>
      <c r="T2296" t="s">
        <v>7738</v>
      </c>
    </row>
    <row r="2297" spans="1:20" x14ac:dyDescent="0.25">
      <c r="A2297" t="s">
        <v>3047</v>
      </c>
      <c r="B2297" s="2">
        <v>42309</v>
      </c>
      <c r="C2297" s="2">
        <v>42313</v>
      </c>
      <c r="D2297" t="s">
        <v>19</v>
      </c>
      <c r="E2297" t="s">
        <v>437</v>
      </c>
      <c r="F2297" t="s">
        <v>2011</v>
      </c>
      <c r="G2297" s="1">
        <v>1352</v>
      </c>
      <c r="H2297">
        <v>4</v>
      </c>
      <c r="I2297">
        <v>0</v>
      </c>
      <c r="J2297" s="1">
        <v>62192</v>
      </c>
      <c r="K2297" t="s">
        <v>9128</v>
      </c>
      <c r="L2297" t="s">
        <v>9148</v>
      </c>
      <c r="M2297" t="s">
        <v>10066</v>
      </c>
      <c r="N2297" t="s">
        <v>8536</v>
      </c>
      <c r="O2297" t="s">
        <v>8576</v>
      </c>
      <c r="P2297" t="s">
        <v>8577</v>
      </c>
      <c r="Q2297">
        <v>10011</v>
      </c>
      <c r="R2297" t="s">
        <v>8561</v>
      </c>
      <c r="S2297" t="s">
        <v>7842</v>
      </c>
      <c r="T2297" t="s">
        <v>7736</v>
      </c>
    </row>
    <row r="2298" spans="1:20" x14ac:dyDescent="0.25">
      <c r="A2298" t="s">
        <v>3047</v>
      </c>
      <c r="B2298" s="2">
        <v>42309</v>
      </c>
      <c r="C2298" s="2">
        <v>42313</v>
      </c>
      <c r="D2298" t="s">
        <v>19</v>
      </c>
      <c r="E2298" t="s">
        <v>437</v>
      </c>
      <c r="F2298" t="s">
        <v>1430</v>
      </c>
      <c r="G2298" s="1">
        <v>2597</v>
      </c>
      <c r="H2298">
        <v>5</v>
      </c>
      <c r="I2298">
        <v>0</v>
      </c>
      <c r="J2298" s="1">
        <v>106477</v>
      </c>
      <c r="K2298" t="s">
        <v>9123</v>
      </c>
      <c r="L2298" t="s">
        <v>9135</v>
      </c>
      <c r="M2298" t="s">
        <v>9827</v>
      </c>
      <c r="N2298" t="s">
        <v>8536</v>
      </c>
      <c r="O2298" t="s">
        <v>8576</v>
      </c>
      <c r="P2298" t="s">
        <v>8577</v>
      </c>
      <c r="Q2298">
        <v>10011</v>
      </c>
      <c r="R2298" t="s">
        <v>8561</v>
      </c>
      <c r="S2298" t="s">
        <v>7842</v>
      </c>
      <c r="T2298" t="s">
        <v>7736</v>
      </c>
    </row>
    <row r="2299" spans="1:20" x14ac:dyDescent="0.25">
      <c r="A2299" t="s">
        <v>3047</v>
      </c>
      <c r="B2299" s="2">
        <v>42309</v>
      </c>
      <c r="C2299" s="2">
        <v>42313</v>
      </c>
      <c r="D2299" t="s">
        <v>19</v>
      </c>
      <c r="E2299" t="s">
        <v>437</v>
      </c>
      <c r="F2299" t="s">
        <v>3048</v>
      </c>
      <c r="G2299" s="1">
        <v>4295</v>
      </c>
      <c r="H2299">
        <v>1</v>
      </c>
      <c r="I2299">
        <v>0</v>
      </c>
      <c r="J2299" s="1">
        <v>12885</v>
      </c>
      <c r="K2299" t="s">
        <v>9139</v>
      </c>
      <c r="L2299" t="s">
        <v>9140</v>
      </c>
      <c r="M2299" t="s">
        <v>10415</v>
      </c>
      <c r="N2299" t="s">
        <v>8536</v>
      </c>
      <c r="O2299" t="s">
        <v>8576</v>
      </c>
      <c r="P2299" t="s">
        <v>8577</v>
      </c>
      <c r="Q2299">
        <v>10011</v>
      </c>
      <c r="R2299" t="s">
        <v>8561</v>
      </c>
      <c r="S2299" t="s">
        <v>7842</v>
      </c>
      <c r="T2299" t="s">
        <v>7736</v>
      </c>
    </row>
    <row r="2300" spans="1:20" x14ac:dyDescent="0.25">
      <c r="A2300" t="s">
        <v>3047</v>
      </c>
      <c r="B2300" s="2">
        <v>42309</v>
      </c>
      <c r="C2300" s="2">
        <v>42313</v>
      </c>
      <c r="D2300" t="s">
        <v>19</v>
      </c>
      <c r="E2300" t="s">
        <v>437</v>
      </c>
      <c r="F2300" t="s">
        <v>1354</v>
      </c>
      <c r="G2300" s="1">
        <v>139993</v>
      </c>
      <c r="H2300">
        <v>7</v>
      </c>
      <c r="I2300">
        <v>0</v>
      </c>
      <c r="J2300" s="1">
        <v>6019699</v>
      </c>
      <c r="K2300" t="s">
        <v>9139</v>
      </c>
      <c r="L2300" t="s">
        <v>9162</v>
      </c>
      <c r="M2300" t="s">
        <v>9789</v>
      </c>
      <c r="N2300" t="s">
        <v>8536</v>
      </c>
      <c r="O2300" t="s">
        <v>8576</v>
      </c>
      <c r="P2300" t="s">
        <v>8577</v>
      </c>
      <c r="Q2300">
        <v>10011</v>
      </c>
      <c r="R2300" t="s">
        <v>8561</v>
      </c>
      <c r="S2300" t="s">
        <v>7842</v>
      </c>
      <c r="T2300" t="s">
        <v>7736</v>
      </c>
    </row>
    <row r="2301" spans="1:20" x14ac:dyDescent="0.25">
      <c r="A2301" t="s">
        <v>3047</v>
      </c>
      <c r="B2301" s="2">
        <v>42309</v>
      </c>
      <c r="C2301" s="2">
        <v>42313</v>
      </c>
      <c r="D2301" t="s">
        <v>19</v>
      </c>
      <c r="E2301" t="s">
        <v>437</v>
      </c>
      <c r="F2301" t="s">
        <v>963</v>
      </c>
      <c r="G2301" s="1">
        <v>50396</v>
      </c>
      <c r="H2301">
        <v>4</v>
      </c>
      <c r="I2301">
        <v>0</v>
      </c>
      <c r="J2301" s="1">
        <v>12599</v>
      </c>
      <c r="K2301" t="s">
        <v>9139</v>
      </c>
      <c r="L2301" t="s">
        <v>9140</v>
      </c>
      <c r="M2301" t="s">
        <v>9618</v>
      </c>
      <c r="N2301" t="s">
        <v>8536</v>
      </c>
      <c r="O2301" t="s">
        <v>8576</v>
      </c>
      <c r="P2301" t="s">
        <v>8577</v>
      </c>
      <c r="Q2301">
        <v>10011</v>
      </c>
      <c r="R2301" t="s">
        <v>8561</v>
      </c>
      <c r="S2301" t="s">
        <v>7842</v>
      </c>
      <c r="T2301" t="s">
        <v>7736</v>
      </c>
    </row>
    <row r="2302" spans="1:20" x14ac:dyDescent="0.25">
      <c r="A2302" t="s">
        <v>3049</v>
      </c>
      <c r="B2302" s="2">
        <v>41957</v>
      </c>
      <c r="C2302" s="2">
        <v>41961</v>
      </c>
      <c r="D2302" t="s">
        <v>19</v>
      </c>
      <c r="E2302" t="s">
        <v>636</v>
      </c>
      <c r="F2302" t="s">
        <v>41</v>
      </c>
      <c r="G2302" s="1">
        <v>1272</v>
      </c>
      <c r="H2302">
        <v>3</v>
      </c>
      <c r="I2302">
        <v>0</v>
      </c>
      <c r="J2302" s="1">
        <v>636</v>
      </c>
      <c r="K2302" t="s">
        <v>9128</v>
      </c>
      <c r="L2302" t="s">
        <v>9142</v>
      </c>
      <c r="M2302" t="s">
        <v>9152</v>
      </c>
      <c r="N2302" t="s">
        <v>8536</v>
      </c>
      <c r="O2302" t="s">
        <v>8881</v>
      </c>
      <c r="P2302" t="s">
        <v>8571</v>
      </c>
      <c r="Q2302">
        <v>48640</v>
      </c>
      <c r="R2302" t="s">
        <v>8551</v>
      </c>
      <c r="S2302" t="s">
        <v>7883</v>
      </c>
      <c r="T2302" t="s">
        <v>7736</v>
      </c>
    </row>
    <row r="2303" spans="1:20" x14ac:dyDescent="0.25">
      <c r="A2303" t="s">
        <v>3049</v>
      </c>
      <c r="B2303" s="2">
        <v>41957</v>
      </c>
      <c r="C2303" s="2">
        <v>41961</v>
      </c>
      <c r="D2303" t="s">
        <v>19</v>
      </c>
      <c r="E2303" t="s">
        <v>636</v>
      </c>
      <c r="F2303" t="s">
        <v>1265</v>
      </c>
      <c r="G2303" s="1">
        <v>1152</v>
      </c>
      <c r="H2303">
        <v>4</v>
      </c>
      <c r="I2303">
        <v>0</v>
      </c>
      <c r="J2303" s="1">
        <v>56448</v>
      </c>
      <c r="K2303" t="s">
        <v>9128</v>
      </c>
      <c r="L2303" t="s">
        <v>9142</v>
      </c>
      <c r="M2303" t="s">
        <v>9752</v>
      </c>
      <c r="N2303" t="s">
        <v>8536</v>
      </c>
      <c r="O2303" t="s">
        <v>8881</v>
      </c>
      <c r="P2303" t="s">
        <v>8571</v>
      </c>
      <c r="Q2303">
        <v>48640</v>
      </c>
      <c r="R2303" t="s">
        <v>8551</v>
      </c>
      <c r="S2303" t="s">
        <v>7883</v>
      </c>
      <c r="T2303" t="s">
        <v>7736</v>
      </c>
    </row>
    <row r="2304" spans="1:20" x14ac:dyDescent="0.25">
      <c r="A2304" t="s">
        <v>3050</v>
      </c>
      <c r="B2304" s="2">
        <v>42386</v>
      </c>
      <c r="C2304" s="2">
        <v>42390</v>
      </c>
      <c r="D2304" t="s">
        <v>19</v>
      </c>
      <c r="E2304" t="s">
        <v>1777</v>
      </c>
      <c r="F2304" t="s">
        <v>1125</v>
      </c>
      <c r="G2304" s="1">
        <v>3160</v>
      </c>
      <c r="H2304">
        <v>4</v>
      </c>
      <c r="I2304">
        <v>0</v>
      </c>
      <c r="J2304" s="1">
        <v>316</v>
      </c>
      <c r="K2304" t="s">
        <v>9139</v>
      </c>
      <c r="L2304" t="s">
        <v>9162</v>
      </c>
      <c r="M2304" t="s">
        <v>9690</v>
      </c>
      <c r="N2304" t="s">
        <v>8536</v>
      </c>
      <c r="O2304" t="s">
        <v>8603</v>
      </c>
      <c r="P2304" t="s">
        <v>8664</v>
      </c>
      <c r="Q2304">
        <v>31907</v>
      </c>
      <c r="R2304" t="s">
        <v>8539</v>
      </c>
      <c r="S2304" t="s">
        <v>8131</v>
      </c>
      <c r="T2304" t="s">
        <v>7738</v>
      </c>
    </row>
    <row r="2305" spans="1:20" x14ac:dyDescent="0.25">
      <c r="A2305" t="s">
        <v>3051</v>
      </c>
      <c r="B2305" s="2">
        <v>42995</v>
      </c>
      <c r="C2305" s="2">
        <v>43000</v>
      </c>
      <c r="D2305" t="s">
        <v>11</v>
      </c>
      <c r="E2305" t="s">
        <v>1083</v>
      </c>
      <c r="F2305" t="s">
        <v>648</v>
      </c>
      <c r="G2305" s="1">
        <v>72392</v>
      </c>
      <c r="H2305">
        <v>4</v>
      </c>
      <c r="I2305">
        <v>0</v>
      </c>
      <c r="J2305" s="1">
        <v>1882192</v>
      </c>
      <c r="K2305" t="s">
        <v>9123</v>
      </c>
      <c r="L2305" t="s">
        <v>9126</v>
      </c>
      <c r="M2305" t="s">
        <v>9465</v>
      </c>
      <c r="N2305" t="s">
        <v>8536</v>
      </c>
      <c r="O2305" t="s">
        <v>8766</v>
      </c>
      <c r="P2305" t="s">
        <v>8664</v>
      </c>
      <c r="Q2305">
        <v>30076</v>
      </c>
      <c r="R2305" t="s">
        <v>8539</v>
      </c>
      <c r="S2305" t="s">
        <v>7984</v>
      </c>
      <c r="T2305" t="s">
        <v>7744</v>
      </c>
    </row>
    <row r="2306" spans="1:20" x14ac:dyDescent="0.25">
      <c r="A2306" t="s">
        <v>3051</v>
      </c>
      <c r="B2306" s="2">
        <v>42995</v>
      </c>
      <c r="C2306" s="2">
        <v>43000</v>
      </c>
      <c r="D2306" t="s">
        <v>11</v>
      </c>
      <c r="E2306" t="s">
        <v>1083</v>
      </c>
      <c r="F2306" t="s">
        <v>528</v>
      </c>
      <c r="G2306" s="1">
        <v>10632</v>
      </c>
      <c r="H2306">
        <v>3</v>
      </c>
      <c r="I2306">
        <v>0</v>
      </c>
      <c r="J2306" s="1">
        <v>499704</v>
      </c>
      <c r="K2306" t="s">
        <v>9128</v>
      </c>
      <c r="L2306" t="s">
        <v>9148</v>
      </c>
      <c r="M2306" t="s">
        <v>9172</v>
      </c>
      <c r="N2306" t="s">
        <v>8536</v>
      </c>
      <c r="O2306" t="s">
        <v>8766</v>
      </c>
      <c r="P2306" t="s">
        <v>8664</v>
      </c>
      <c r="Q2306">
        <v>30076</v>
      </c>
      <c r="R2306" t="s">
        <v>8539</v>
      </c>
      <c r="S2306" t="s">
        <v>7984</v>
      </c>
      <c r="T2306" t="s">
        <v>7744</v>
      </c>
    </row>
    <row r="2307" spans="1:20" x14ac:dyDescent="0.25">
      <c r="A2307" t="s">
        <v>3052</v>
      </c>
      <c r="B2307" s="2">
        <v>42727</v>
      </c>
      <c r="C2307" s="2">
        <v>42728</v>
      </c>
      <c r="D2307" t="s">
        <v>79</v>
      </c>
      <c r="E2307" t="s">
        <v>569</v>
      </c>
      <c r="F2307" t="s">
        <v>1496</v>
      </c>
      <c r="G2307" s="1">
        <v>141372</v>
      </c>
      <c r="H2307">
        <v>2</v>
      </c>
      <c r="I2307">
        <v>3</v>
      </c>
      <c r="J2307" s="1">
        <v>-141372</v>
      </c>
      <c r="K2307" t="s">
        <v>9123</v>
      </c>
      <c r="L2307" t="s">
        <v>9124</v>
      </c>
      <c r="M2307" t="s">
        <v>9850</v>
      </c>
      <c r="N2307" t="s">
        <v>8536</v>
      </c>
      <c r="O2307" t="s">
        <v>8579</v>
      </c>
      <c r="P2307" t="s">
        <v>8566</v>
      </c>
      <c r="Q2307">
        <v>60623</v>
      </c>
      <c r="R2307" t="s">
        <v>8551</v>
      </c>
      <c r="S2307" t="s">
        <v>7868</v>
      </c>
      <c r="T2307" t="s">
        <v>7738</v>
      </c>
    </row>
    <row r="2308" spans="1:20" x14ac:dyDescent="0.25">
      <c r="A2308" t="s">
        <v>3053</v>
      </c>
      <c r="B2308" s="2">
        <v>42222</v>
      </c>
      <c r="C2308" s="2">
        <v>42224</v>
      </c>
      <c r="D2308" t="s">
        <v>79</v>
      </c>
      <c r="E2308" t="s">
        <v>413</v>
      </c>
      <c r="F2308" t="s">
        <v>1591</v>
      </c>
      <c r="G2308" s="1">
        <v>27216</v>
      </c>
      <c r="H2308">
        <v>3</v>
      </c>
      <c r="I2308">
        <v>2</v>
      </c>
      <c r="J2308" s="1">
        <v>98658</v>
      </c>
      <c r="K2308" t="s">
        <v>9128</v>
      </c>
      <c r="L2308" t="s">
        <v>9148</v>
      </c>
      <c r="M2308" t="s">
        <v>9888</v>
      </c>
      <c r="N2308" t="s">
        <v>8536</v>
      </c>
      <c r="O2308" t="s">
        <v>8563</v>
      </c>
      <c r="P2308" t="s">
        <v>8550</v>
      </c>
      <c r="Q2308">
        <v>77041</v>
      </c>
      <c r="R2308" t="s">
        <v>8551</v>
      </c>
      <c r="S2308" t="s">
        <v>7837</v>
      </c>
      <c r="T2308" t="s">
        <v>7738</v>
      </c>
    </row>
    <row r="2309" spans="1:20" x14ac:dyDescent="0.25">
      <c r="A2309" t="s">
        <v>3054</v>
      </c>
      <c r="B2309" s="2">
        <v>43044</v>
      </c>
      <c r="C2309" s="2">
        <v>43048</v>
      </c>
      <c r="D2309" t="s">
        <v>19</v>
      </c>
      <c r="E2309" t="s">
        <v>3055</v>
      </c>
      <c r="F2309" t="s">
        <v>956</v>
      </c>
      <c r="G2309" s="1">
        <v>39075</v>
      </c>
      <c r="H2309">
        <v>5</v>
      </c>
      <c r="I2309">
        <v>0</v>
      </c>
      <c r="J2309" s="1">
        <v>17193</v>
      </c>
      <c r="K2309" t="s">
        <v>9139</v>
      </c>
      <c r="L2309" t="s">
        <v>9162</v>
      </c>
      <c r="M2309" t="s">
        <v>9615</v>
      </c>
      <c r="N2309" t="s">
        <v>8536</v>
      </c>
      <c r="O2309" t="s">
        <v>8576</v>
      </c>
      <c r="P2309" t="s">
        <v>8577</v>
      </c>
      <c r="Q2309">
        <v>10009</v>
      </c>
      <c r="R2309" t="s">
        <v>8561</v>
      </c>
      <c r="S2309" t="s">
        <v>8341</v>
      </c>
      <c r="T2309" t="s">
        <v>7736</v>
      </c>
    </row>
    <row r="2310" spans="1:20" x14ac:dyDescent="0.25">
      <c r="A2310" t="s">
        <v>3056</v>
      </c>
      <c r="B2310" s="2">
        <v>42897</v>
      </c>
      <c r="C2310" s="2">
        <v>42898</v>
      </c>
      <c r="D2310" t="s">
        <v>79</v>
      </c>
      <c r="E2310" t="s">
        <v>3057</v>
      </c>
      <c r="F2310" t="s">
        <v>1361</v>
      </c>
      <c r="G2310" s="1">
        <v>280792</v>
      </c>
      <c r="H2310">
        <v>1</v>
      </c>
      <c r="I2310">
        <v>2</v>
      </c>
      <c r="J2310" s="1">
        <v>35099</v>
      </c>
      <c r="K2310" t="s">
        <v>9123</v>
      </c>
      <c r="L2310" t="s">
        <v>9126</v>
      </c>
      <c r="M2310" t="s">
        <v>9792</v>
      </c>
      <c r="N2310" t="s">
        <v>8536</v>
      </c>
      <c r="O2310" t="s">
        <v>8671</v>
      </c>
      <c r="P2310" t="s">
        <v>8581</v>
      </c>
      <c r="Q2310">
        <v>85345</v>
      </c>
      <c r="R2310" t="s">
        <v>8542</v>
      </c>
      <c r="S2310" t="s">
        <v>8342</v>
      </c>
      <c r="T2310" t="s">
        <v>7744</v>
      </c>
    </row>
    <row r="2311" spans="1:20" x14ac:dyDescent="0.25">
      <c r="A2311" t="s">
        <v>3056</v>
      </c>
      <c r="B2311" s="2">
        <v>42897</v>
      </c>
      <c r="C2311" s="2">
        <v>42898</v>
      </c>
      <c r="D2311" t="s">
        <v>79</v>
      </c>
      <c r="E2311" t="s">
        <v>3057</v>
      </c>
      <c r="F2311" t="s">
        <v>167</v>
      </c>
      <c r="G2311" s="1">
        <v>68448</v>
      </c>
      <c r="H2311">
        <v>4</v>
      </c>
      <c r="I2311">
        <v>2</v>
      </c>
      <c r="J2311" s="1">
        <v>77004</v>
      </c>
      <c r="K2311" t="s">
        <v>9128</v>
      </c>
      <c r="L2311" t="s">
        <v>9133</v>
      </c>
      <c r="M2311" t="s">
        <v>9220</v>
      </c>
      <c r="N2311" t="s">
        <v>8536</v>
      </c>
      <c r="O2311" t="s">
        <v>8671</v>
      </c>
      <c r="P2311" t="s">
        <v>8581</v>
      </c>
      <c r="Q2311">
        <v>85345</v>
      </c>
      <c r="R2311" t="s">
        <v>8542</v>
      </c>
      <c r="S2311" t="s">
        <v>8342</v>
      </c>
      <c r="T2311" t="s">
        <v>7744</v>
      </c>
    </row>
    <row r="2312" spans="1:20" x14ac:dyDescent="0.25">
      <c r="A2312" t="s">
        <v>3056</v>
      </c>
      <c r="B2312" s="2">
        <v>42897</v>
      </c>
      <c r="C2312" s="2">
        <v>42898</v>
      </c>
      <c r="D2312" t="s">
        <v>79</v>
      </c>
      <c r="E2312" t="s">
        <v>3057</v>
      </c>
      <c r="F2312" t="s">
        <v>1380</v>
      </c>
      <c r="G2312" s="1">
        <v>8804</v>
      </c>
      <c r="H2312">
        <v>5</v>
      </c>
      <c r="I2312">
        <v>2</v>
      </c>
      <c r="J2312" s="1">
        <v>6603</v>
      </c>
      <c r="K2312" t="s">
        <v>9128</v>
      </c>
      <c r="L2312" t="s">
        <v>9137</v>
      </c>
      <c r="M2312" t="s">
        <v>9804</v>
      </c>
      <c r="N2312" t="s">
        <v>8536</v>
      </c>
      <c r="O2312" t="s">
        <v>8671</v>
      </c>
      <c r="P2312" t="s">
        <v>8581</v>
      </c>
      <c r="Q2312">
        <v>85345</v>
      </c>
      <c r="R2312" t="s">
        <v>8542</v>
      </c>
      <c r="S2312" t="s">
        <v>8342</v>
      </c>
      <c r="T2312" t="s">
        <v>7744</v>
      </c>
    </row>
    <row r="2313" spans="1:20" x14ac:dyDescent="0.25">
      <c r="A2313" t="s">
        <v>3056</v>
      </c>
      <c r="B2313" s="2">
        <v>42897</v>
      </c>
      <c r="C2313" s="2">
        <v>42898</v>
      </c>
      <c r="D2313" t="s">
        <v>79</v>
      </c>
      <c r="E2313" t="s">
        <v>3057</v>
      </c>
      <c r="F2313" t="s">
        <v>2302</v>
      </c>
      <c r="G2313" s="1">
        <v>15872</v>
      </c>
      <c r="H2313">
        <v>1</v>
      </c>
      <c r="I2313">
        <v>2</v>
      </c>
      <c r="J2313" s="1">
        <v>1984</v>
      </c>
      <c r="K2313" t="s">
        <v>9128</v>
      </c>
      <c r="L2313" t="s">
        <v>9137</v>
      </c>
      <c r="M2313" t="s">
        <v>10164</v>
      </c>
      <c r="N2313" t="s">
        <v>8536</v>
      </c>
      <c r="O2313" t="s">
        <v>8671</v>
      </c>
      <c r="P2313" t="s">
        <v>8581</v>
      </c>
      <c r="Q2313">
        <v>85345</v>
      </c>
      <c r="R2313" t="s">
        <v>8542</v>
      </c>
      <c r="S2313" t="s">
        <v>8342</v>
      </c>
      <c r="T2313" t="s">
        <v>7744</v>
      </c>
    </row>
    <row r="2314" spans="1:20" x14ac:dyDescent="0.25">
      <c r="A2314" t="s">
        <v>3056</v>
      </c>
      <c r="B2314" s="2">
        <v>42897</v>
      </c>
      <c r="C2314" s="2">
        <v>42898</v>
      </c>
      <c r="D2314" t="s">
        <v>79</v>
      </c>
      <c r="E2314" t="s">
        <v>3057</v>
      </c>
      <c r="F2314" t="s">
        <v>872</v>
      </c>
      <c r="G2314" s="1">
        <v>215592</v>
      </c>
      <c r="H2314">
        <v>3</v>
      </c>
      <c r="I2314">
        <v>2</v>
      </c>
      <c r="J2314" s="1">
        <v>-485082</v>
      </c>
      <c r="K2314" t="s">
        <v>9128</v>
      </c>
      <c r="L2314" t="s">
        <v>9133</v>
      </c>
      <c r="M2314" t="s">
        <v>9576</v>
      </c>
      <c r="N2314" t="s">
        <v>8536</v>
      </c>
      <c r="O2314" t="s">
        <v>8671</v>
      </c>
      <c r="P2314" t="s">
        <v>8581</v>
      </c>
      <c r="Q2314">
        <v>85345</v>
      </c>
      <c r="R2314" t="s">
        <v>8542</v>
      </c>
      <c r="S2314" t="s">
        <v>8342</v>
      </c>
      <c r="T2314" t="s">
        <v>7744</v>
      </c>
    </row>
    <row r="2315" spans="1:20" x14ac:dyDescent="0.25">
      <c r="A2315" t="s">
        <v>3058</v>
      </c>
      <c r="B2315" s="2">
        <v>42936</v>
      </c>
      <c r="C2315" s="2">
        <v>42941</v>
      </c>
      <c r="D2315" t="s">
        <v>19</v>
      </c>
      <c r="E2315" t="s">
        <v>3059</v>
      </c>
      <c r="F2315" t="s">
        <v>1398</v>
      </c>
      <c r="G2315" s="1">
        <v>1462</v>
      </c>
      <c r="H2315">
        <v>2</v>
      </c>
      <c r="I2315">
        <v>0</v>
      </c>
      <c r="J2315" s="1">
        <v>68714</v>
      </c>
      <c r="K2315" t="s">
        <v>9128</v>
      </c>
      <c r="L2315" t="s">
        <v>9129</v>
      </c>
      <c r="M2315" t="s">
        <v>9814</v>
      </c>
      <c r="N2315" t="s">
        <v>8536</v>
      </c>
      <c r="O2315" t="s">
        <v>8882</v>
      </c>
      <c r="P2315" t="s">
        <v>8883</v>
      </c>
      <c r="Q2315">
        <v>57103</v>
      </c>
      <c r="R2315" t="s">
        <v>8551</v>
      </c>
      <c r="S2315" t="s">
        <v>8343</v>
      </c>
      <c r="T2315" t="s">
        <v>7738</v>
      </c>
    </row>
    <row r="2316" spans="1:20" x14ac:dyDescent="0.25">
      <c r="A2316" t="s">
        <v>3058</v>
      </c>
      <c r="B2316" s="2">
        <v>42936</v>
      </c>
      <c r="C2316" s="2">
        <v>42941</v>
      </c>
      <c r="D2316" t="s">
        <v>19</v>
      </c>
      <c r="E2316" t="s">
        <v>3059</v>
      </c>
      <c r="F2316" t="s">
        <v>162</v>
      </c>
      <c r="G2316" s="1">
        <v>41632</v>
      </c>
      <c r="H2316">
        <v>2</v>
      </c>
      <c r="I2316">
        <v>0</v>
      </c>
      <c r="J2316" s="1">
        <v>1124064</v>
      </c>
      <c r="K2316" t="s">
        <v>9128</v>
      </c>
      <c r="L2316" t="s">
        <v>9144</v>
      </c>
      <c r="M2316" t="s">
        <v>9217</v>
      </c>
      <c r="N2316" t="s">
        <v>8536</v>
      </c>
      <c r="O2316" t="s">
        <v>8882</v>
      </c>
      <c r="P2316" t="s">
        <v>8883</v>
      </c>
      <c r="Q2316">
        <v>57103</v>
      </c>
      <c r="R2316" t="s">
        <v>8551</v>
      </c>
      <c r="S2316" t="s">
        <v>8343</v>
      </c>
      <c r="T2316" t="s">
        <v>7738</v>
      </c>
    </row>
    <row r="2317" spans="1:20" x14ac:dyDescent="0.25">
      <c r="A2317" t="s">
        <v>3058</v>
      </c>
      <c r="B2317" s="2">
        <v>42936</v>
      </c>
      <c r="C2317" s="2">
        <v>42941</v>
      </c>
      <c r="D2317" t="s">
        <v>19</v>
      </c>
      <c r="E2317" t="s">
        <v>3059</v>
      </c>
      <c r="F2317" t="s">
        <v>967</v>
      </c>
      <c r="G2317" s="1">
        <v>430</v>
      </c>
      <c r="H2317">
        <v>5</v>
      </c>
      <c r="I2317">
        <v>0</v>
      </c>
      <c r="J2317" s="1">
        <v>2021</v>
      </c>
      <c r="K2317" t="s">
        <v>9128</v>
      </c>
      <c r="L2317" t="s">
        <v>9142</v>
      </c>
      <c r="M2317" t="s">
        <v>9620</v>
      </c>
      <c r="N2317" t="s">
        <v>8536</v>
      </c>
      <c r="O2317" t="s">
        <v>8882</v>
      </c>
      <c r="P2317" t="s">
        <v>8883</v>
      </c>
      <c r="Q2317">
        <v>57103</v>
      </c>
      <c r="R2317" t="s">
        <v>8551</v>
      </c>
      <c r="S2317" t="s">
        <v>8343</v>
      </c>
      <c r="T2317" t="s">
        <v>7738</v>
      </c>
    </row>
    <row r="2318" spans="1:20" x14ac:dyDescent="0.25">
      <c r="A2318" t="s">
        <v>3058</v>
      </c>
      <c r="B2318" s="2">
        <v>42936</v>
      </c>
      <c r="C2318" s="2">
        <v>42941</v>
      </c>
      <c r="D2318" t="s">
        <v>19</v>
      </c>
      <c r="E2318" t="s">
        <v>3059</v>
      </c>
      <c r="F2318" t="s">
        <v>2805</v>
      </c>
      <c r="G2318" s="1">
        <v>18294</v>
      </c>
      <c r="H2318">
        <v>3</v>
      </c>
      <c r="I2318">
        <v>0</v>
      </c>
      <c r="J2318" s="1">
        <v>27441</v>
      </c>
      <c r="K2318" t="s">
        <v>9123</v>
      </c>
      <c r="L2318" t="s">
        <v>9126</v>
      </c>
      <c r="M2318" t="s">
        <v>10342</v>
      </c>
      <c r="N2318" t="s">
        <v>8536</v>
      </c>
      <c r="O2318" t="s">
        <v>8882</v>
      </c>
      <c r="P2318" t="s">
        <v>8883</v>
      </c>
      <c r="Q2318">
        <v>57103</v>
      </c>
      <c r="R2318" t="s">
        <v>8551</v>
      </c>
      <c r="S2318" t="s">
        <v>8343</v>
      </c>
      <c r="T2318" t="s">
        <v>7738</v>
      </c>
    </row>
    <row r="2319" spans="1:20" x14ac:dyDescent="0.25">
      <c r="A2319" t="s">
        <v>3058</v>
      </c>
      <c r="B2319" s="2">
        <v>42936</v>
      </c>
      <c r="C2319" s="2">
        <v>42941</v>
      </c>
      <c r="D2319" t="s">
        <v>19</v>
      </c>
      <c r="E2319" t="s">
        <v>3059</v>
      </c>
      <c r="F2319" t="s">
        <v>1798</v>
      </c>
      <c r="G2319" s="1">
        <v>6083</v>
      </c>
      <c r="H2319">
        <v>7</v>
      </c>
      <c r="I2319">
        <v>0</v>
      </c>
      <c r="J2319" s="1">
        <v>30415</v>
      </c>
      <c r="K2319" t="s">
        <v>9128</v>
      </c>
      <c r="L2319" t="s">
        <v>9142</v>
      </c>
      <c r="M2319" t="s">
        <v>9975</v>
      </c>
      <c r="N2319" t="s">
        <v>8536</v>
      </c>
      <c r="O2319" t="s">
        <v>8882</v>
      </c>
      <c r="P2319" t="s">
        <v>8883</v>
      </c>
      <c r="Q2319">
        <v>57103</v>
      </c>
      <c r="R2319" t="s">
        <v>8551</v>
      </c>
      <c r="S2319" t="s">
        <v>8343</v>
      </c>
      <c r="T2319" t="s">
        <v>7738</v>
      </c>
    </row>
    <row r="2320" spans="1:20" x14ac:dyDescent="0.25">
      <c r="A2320" t="s">
        <v>3058</v>
      </c>
      <c r="B2320" s="2">
        <v>42936</v>
      </c>
      <c r="C2320" s="2">
        <v>42941</v>
      </c>
      <c r="D2320" t="s">
        <v>19</v>
      </c>
      <c r="E2320" t="s">
        <v>3059</v>
      </c>
      <c r="F2320" t="s">
        <v>3060</v>
      </c>
      <c r="G2320" s="1">
        <v>38997</v>
      </c>
      <c r="H2320">
        <v>3</v>
      </c>
      <c r="I2320">
        <v>0</v>
      </c>
      <c r="J2320" s="1">
        <v>1325898</v>
      </c>
      <c r="K2320" t="s">
        <v>9139</v>
      </c>
      <c r="L2320" t="s">
        <v>9162</v>
      </c>
      <c r="M2320" t="s">
        <v>10416</v>
      </c>
      <c r="N2320" t="s">
        <v>8536</v>
      </c>
      <c r="O2320" t="s">
        <v>8882</v>
      </c>
      <c r="P2320" t="s">
        <v>8883</v>
      </c>
      <c r="Q2320">
        <v>57103</v>
      </c>
      <c r="R2320" t="s">
        <v>8551</v>
      </c>
      <c r="S2320" t="s">
        <v>8343</v>
      </c>
      <c r="T2320" t="s">
        <v>7738</v>
      </c>
    </row>
    <row r="2321" spans="1:20" x14ac:dyDescent="0.25">
      <c r="A2321" t="s">
        <v>3061</v>
      </c>
      <c r="B2321" s="2">
        <v>42361</v>
      </c>
      <c r="C2321" s="2">
        <v>42364</v>
      </c>
      <c r="D2321" t="s">
        <v>79</v>
      </c>
      <c r="E2321" t="s">
        <v>955</v>
      </c>
      <c r="F2321" t="s">
        <v>1087</v>
      </c>
      <c r="G2321" s="1">
        <v>19432</v>
      </c>
      <c r="H2321">
        <v>4</v>
      </c>
      <c r="I2321">
        <v>0</v>
      </c>
      <c r="J2321" s="1">
        <v>563528</v>
      </c>
      <c r="K2321" t="s">
        <v>9128</v>
      </c>
      <c r="L2321" t="s">
        <v>9144</v>
      </c>
      <c r="M2321" t="s">
        <v>9674</v>
      </c>
      <c r="N2321" t="s">
        <v>8536</v>
      </c>
      <c r="O2321" t="s">
        <v>8678</v>
      </c>
      <c r="P2321" t="s">
        <v>8583</v>
      </c>
      <c r="Q2321">
        <v>23223</v>
      </c>
      <c r="R2321" t="s">
        <v>8539</v>
      </c>
      <c r="S2321" t="s">
        <v>7952</v>
      </c>
      <c r="T2321" t="s">
        <v>7736</v>
      </c>
    </row>
    <row r="2322" spans="1:20" x14ac:dyDescent="0.25">
      <c r="A2322" t="s">
        <v>3062</v>
      </c>
      <c r="B2322" s="2">
        <v>42814</v>
      </c>
      <c r="C2322" s="2">
        <v>42818</v>
      </c>
      <c r="D2322" t="s">
        <v>19</v>
      </c>
      <c r="E2322" t="s">
        <v>1334</v>
      </c>
      <c r="F2322" t="s">
        <v>3063</v>
      </c>
      <c r="G2322" s="1">
        <v>26593</v>
      </c>
      <c r="H2322">
        <v>7</v>
      </c>
      <c r="I2322">
        <v>0</v>
      </c>
      <c r="J2322" s="1">
        <v>638232</v>
      </c>
      <c r="K2322" t="s">
        <v>9139</v>
      </c>
      <c r="L2322" t="s">
        <v>9162</v>
      </c>
      <c r="M2322" t="s">
        <v>10417</v>
      </c>
      <c r="N2322" t="s">
        <v>8536</v>
      </c>
      <c r="O2322" t="s">
        <v>8547</v>
      </c>
      <c r="P2322" t="s">
        <v>8548</v>
      </c>
      <c r="Q2322">
        <v>98115</v>
      </c>
      <c r="R2322" t="s">
        <v>8542</v>
      </c>
      <c r="S2322" t="s">
        <v>8042</v>
      </c>
      <c r="T2322" t="s">
        <v>7738</v>
      </c>
    </row>
    <row r="2323" spans="1:20" x14ac:dyDescent="0.25">
      <c r="A2323" t="s">
        <v>3064</v>
      </c>
      <c r="B2323" s="2">
        <v>42369</v>
      </c>
      <c r="C2323" s="2">
        <v>42372</v>
      </c>
      <c r="D2323" t="s">
        <v>11</v>
      </c>
      <c r="E2323" t="s">
        <v>1541</v>
      </c>
      <c r="F2323" t="s">
        <v>709</v>
      </c>
      <c r="G2323" s="1">
        <v>9474</v>
      </c>
      <c r="H2323">
        <v>3</v>
      </c>
      <c r="I2323">
        <v>0</v>
      </c>
      <c r="J2323" s="1">
        <v>445278</v>
      </c>
      <c r="K2323" t="s">
        <v>9128</v>
      </c>
      <c r="L2323" t="s">
        <v>9142</v>
      </c>
      <c r="M2323" t="s">
        <v>9493</v>
      </c>
      <c r="N2323" t="s">
        <v>8536</v>
      </c>
      <c r="O2323" t="s">
        <v>8537</v>
      </c>
      <c r="P2323" t="s">
        <v>8538</v>
      </c>
      <c r="Q2323">
        <v>42420</v>
      </c>
      <c r="R2323" t="s">
        <v>8539</v>
      </c>
      <c r="S2323" t="s">
        <v>8084</v>
      </c>
      <c r="T2323" t="s">
        <v>7738</v>
      </c>
    </row>
    <row r="2324" spans="1:20" x14ac:dyDescent="0.25">
      <c r="A2324" t="s">
        <v>3064</v>
      </c>
      <c r="B2324" s="2">
        <v>42369</v>
      </c>
      <c r="C2324" s="2">
        <v>42372</v>
      </c>
      <c r="D2324" t="s">
        <v>11</v>
      </c>
      <c r="E2324" t="s">
        <v>1541</v>
      </c>
      <c r="F2324" t="s">
        <v>563</v>
      </c>
      <c r="G2324" s="1">
        <v>6064</v>
      </c>
      <c r="H2324">
        <v>4</v>
      </c>
      <c r="I2324">
        <v>0</v>
      </c>
      <c r="J2324" s="1">
        <v>278944</v>
      </c>
      <c r="K2324" t="s">
        <v>9128</v>
      </c>
      <c r="L2324" t="s">
        <v>9142</v>
      </c>
      <c r="M2324" t="s">
        <v>9421</v>
      </c>
      <c r="N2324" t="s">
        <v>8536</v>
      </c>
      <c r="O2324" t="s">
        <v>8537</v>
      </c>
      <c r="P2324" t="s">
        <v>8538</v>
      </c>
      <c r="Q2324">
        <v>42420</v>
      </c>
      <c r="R2324" t="s">
        <v>8539</v>
      </c>
      <c r="S2324" t="s">
        <v>8084</v>
      </c>
      <c r="T2324" t="s">
        <v>7738</v>
      </c>
    </row>
    <row r="2325" spans="1:20" x14ac:dyDescent="0.25">
      <c r="A2325" t="s">
        <v>3064</v>
      </c>
      <c r="B2325" s="2">
        <v>42369</v>
      </c>
      <c r="C2325" s="2">
        <v>42372</v>
      </c>
      <c r="D2325" t="s">
        <v>11</v>
      </c>
      <c r="E2325" t="s">
        <v>1541</v>
      </c>
      <c r="F2325" t="s">
        <v>1669</v>
      </c>
      <c r="G2325" s="1">
        <v>763</v>
      </c>
      <c r="H2325">
        <v>5</v>
      </c>
      <c r="I2325">
        <v>0</v>
      </c>
      <c r="J2325" s="1">
        <v>3815</v>
      </c>
      <c r="K2325" t="s">
        <v>9128</v>
      </c>
      <c r="L2325" t="s">
        <v>9142</v>
      </c>
      <c r="M2325" t="s">
        <v>9921</v>
      </c>
      <c r="N2325" t="s">
        <v>8536</v>
      </c>
      <c r="O2325" t="s">
        <v>8537</v>
      </c>
      <c r="P2325" t="s">
        <v>8538</v>
      </c>
      <c r="Q2325">
        <v>42420</v>
      </c>
      <c r="R2325" t="s">
        <v>8539</v>
      </c>
      <c r="S2325" t="s">
        <v>8084</v>
      </c>
      <c r="T2325" t="s">
        <v>7738</v>
      </c>
    </row>
    <row r="2326" spans="1:20" x14ac:dyDescent="0.25">
      <c r="A2326" t="s">
        <v>3064</v>
      </c>
      <c r="B2326" s="2">
        <v>42369</v>
      </c>
      <c r="C2326" s="2">
        <v>42372</v>
      </c>
      <c r="D2326" t="s">
        <v>11</v>
      </c>
      <c r="E2326" t="s">
        <v>1541</v>
      </c>
      <c r="F2326" t="s">
        <v>2170</v>
      </c>
      <c r="G2326" s="1">
        <v>3648</v>
      </c>
      <c r="H2326">
        <v>12</v>
      </c>
      <c r="I2326">
        <v>0</v>
      </c>
      <c r="J2326" s="1">
        <v>167808</v>
      </c>
      <c r="K2326" t="s">
        <v>9128</v>
      </c>
      <c r="L2326" t="s">
        <v>9142</v>
      </c>
      <c r="M2326" t="s">
        <v>10125</v>
      </c>
      <c r="N2326" t="s">
        <v>8536</v>
      </c>
      <c r="O2326" t="s">
        <v>8537</v>
      </c>
      <c r="P2326" t="s">
        <v>8538</v>
      </c>
      <c r="Q2326">
        <v>42420</v>
      </c>
      <c r="R2326" t="s">
        <v>8539</v>
      </c>
      <c r="S2326" t="s">
        <v>8084</v>
      </c>
      <c r="T2326" t="s">
        <v>7738</v>
      </c>
    </row>
    <row r="2327" spans="1:20" x14ac:dyDescent="0.25">
      <c r="A2327" t="s">
        <v>3065</v>
      </c>
      <c r="B2327" s="2">
        <v>42262</v>
      </c>
      <c r="C2327" s="2">
        <v>42266</v>
      </c>
      <c r="D2327" t="s">
        <v>11</v>
      </c>
      <c r="E2327" t="s">
        <v>3066</v>
      </c>
      <c r="F2327" t="s">
        <v>2724</v>
      </c>
      <c r="G2327" s="1">
        <v>79872</v>
      </c>
      <c r="H2327">
        <v>3</v>
      </c>
      <c r="I2327">
        <v>2</v>
      </c>
      <c r="J2327" s="1">
        <v>29952</v>
      </c>
      <c r="K2327" t="s">
        <v>9128</v>
      </c>
      <c r="L2327" t="s">
        <v>9142</v>
      </c>
      <c r="M2327" t="s">
        <v>10315</v>
      </c>
      <c r="N2327" t="s">
        <v>8536</v>
      </c>
      <c r="O2327" t="s">
        <v>8576</v>
      </c>
      <c r="P2327" t="s">
        <v>8577</v>
      </c>
      <c r="Q2327">
        <v>10035</v>
      </c>
      <c r="R2327" t="s">
        <v>8561</v>
      </c>
      <c r="S2327" t="s">
        <v>8344</v>
      </c>
      <c r="T2327" t="s">
        <v>7738</v>
      </c>
    </row>
    <row r="2328" spans="1:20" x14ac:dyDescent="0.25">
      <c r="A2328" t="s">
        <v>3065</v>
      </c>
      <c r="B2328" s="2">
        <v>42262</v>
      </c>
      <c r="C2328" s="2">
        <v>42266</v>
      </c>
      <c r="D2328" t="s">
        <v>11</v>
      </c>
      <c r="E2328" t="s">
        <v>3066</v>
      </c>
      <c r="F2328" t="s">
        <v>540</v>
      </c>
      <c r="G2328" s="1">
        <v>46384</v>
      </c>
      <c r="H2328">
        <v>1</v>
      </c>
      <c r="I2328">
        <v>2</v>
      </c>
      <c r="J2328" s="1">
        <v>11596</v>
      </c>
      <c r="K2328" t="s">
        <v>9123</v>
      </c>
      <c r="L2328" t="s">
        <v>9124</v>
      </c>
      <c r="M2328" t="s">
        <v>9407</v>
      </c>
      <c r="N2328" t="s">
        <v>8536</v>
      </c>
      <c r="O2328" t="s">
        <v>8576</v>
      </c>
      <c r="P2328" t="s">
        <v>8577</v>
      </c>
      <c r="Q2328">
        <v>10035</v>
      </c>
      <c r="R2328" t="s">
        <v>8561</v>
      </c>
      <c r="S2328" t="s">
        <v>8344</v>
      </c>
      <c r="T2328" t="s">
        <v>7738</v>
      </c>
    </row>
    <row r="2329" spans="1:20" x14ac:dyDescent="0.25">
      <c r="A2329" t="s">
        <v>3065</v>
      </c>
      <c r="B2329" s="2">
        <v>42262</v>
      </c>
      <c r="C2329" s="2">
        <v>42266</v>
      </c>
      <c r="D2329" t="s">
        <v>11</v>
      </c>
      <c r="E2329" t="s">
        <v>3066</v>
      </c>
      <c r="F2329" t="s">
        <v>34</v>
      </c>
      <c r="G2329" s="1">
        <v>1296</v>
      </c>
      <c r="H2329">
        <v>2</v>
      </c>
      <c r="I2329">
        <v>0</v>
      </c>
      <c r="J2329" s="1">
        <v>62208</v>
      </c>
      <c r="K2329" t="s">
        <v>9128</v>
      </c>
      <c r="L2329" t="s">
        <v>9148</v>
      </c>
      <c r="M2329" t="s">
        <v>9149</v>
      </c>
      <c r="N2329" t="s">
        <v>8536</v>
      </c>
      <c r="O2329" t="s">
        <v>8576</v>
      </c>
      <c r="P2329" t="s">
        <v>8577</v>
      </c>
      <c r="Q2329">
        <v>10035</v>
      </c>
      <c r="R2329" t="s">
        <v>8561</v>
      </c>
      <c r="S2329" t="s">
        <v>8344</v>
      </c>
      <c r="T2329" t="s">
        <v>7738</v>
      </c>
    </row>
    <row r="2330" spans="1:20" x14ac:dyDescent="0.25">
      <c r="A2330" t="s">
        <v>3067</v>
      </c>
      <c r="B2330" s="2">
        <v>43001</v>
      </c>
      <c r="C2330" s="2">
        <v>43004</v>
      </c>
      <c r="D2330" t="s">
        <v>79</v>
      </c>
      <c r="E2330" t="s">
        <v>3068</v>
      </c>
      <c r="F2330" t="s">
        <v>3069</v>
      </c>
      <c r="G2330" s="1">
        <v>14352</v>
      </c>
      <c r="H2330">
        <v>3</v>
      </c>
      <c r="I2330">
        <v>2</v>
      </c>
      <c r="J2330" s="1">
        <v>52026</v>
      </c>
      <c r="K2330" t="s">
        <v>9128</v>
      </c>
      <c r="L2330" t="s">
        <v>9167</v>
      </c>
      <c r="M2330" t="s">
        <v>10418</v>
      </c>
      <c r="N2330" t="s">
        <v>8536</v>
      </c>
      <c r="O2330" t="s">
        <v>8884</v>
      </c>
      <c r="P2330" t="s">
        <v>8598</v>
      </c>
      <c r="Q2330">
        <v>80525</v>
      </c>
      <c r="R2330" t="s">
        <v>8542</v>
      </c>
      <c r="S2330" t="s">
        <v>8345</v>
      </c>
      <c r="T2330" t="s">
        <v>7744</v>
      </c>
    </row>
    <row r="2331" spans="1:20" x14ac:dyDescent="0.25">
      <c r="A2331" t="s">
        <v>3070</v>
      </c>
      <c r="B2331" s="2">
        <v>42363</v>
      </c>
      <c r="C2331" s="2">
        <v>42367</v>
      </c>
      <c r="D2331" t="s">
        <v>19</v>
      </c>
      <c r="E2331" t="s">
        <v>1107</v>
      </c>
      <c r="F2331" t="s">
        <v>3071</v>
      </c>
      <c r="G2331" s="1">
        <v>547136</v>
      </c>
      <c r="H2331">
        <v>4</v>
      </c>
      <c r="I2331">
        <v>2</v>
      </c>
      <c r="J2331" s="1">
        <v>-68392</v>
      </c>
      <c r="K2331" t="s">
        <v>9123</v>
      </c>
      <c r="L2331" t="s">
        <v>9135</v>
      </c>
      <c r="M2331" t="s">
        <v>10419</v>
      </c>
      <c r="N2331" t="s">
        <v>8536</v>
      </c>
      <c r="O2331" t="s">
        <v>8559</v>
      </c>
      <c r="P2331" t="s">
        <v>8560</v>
      </c>
      <c r="Q2331">
        <v>19140</v>
      </c>
      <c r="R2331" t="s">
        <v>8561</v>
      </c>
      <c r="S2331" t="s">
        <v>7989</v>
      </c>
      <c r="T2331" t="s">
        <v>7738</v>
      </c>
    </row>
    <row r="2332" spans="1:20" x14ac:dyDescent="0.25">
      <c r="A2332" t="s">
        <v>3072</v>
      </c>
      <c r="B2332" s="2">
        <v>42637</v>
      </c>
      <c r="C2332" s="2">
        <v>42639</v>
      </c>
      <c r="D2332" t="s">
        <v>11</v>
      </c>
      <c r="E2332" t="s">
        <v>684</v>
      </c>
      <c r="F2332" t="s">
        <v>408</v>
      </c>
      <c r="G2332" s="1">
        <v>4196</v>
      </c>
      <c r="H2332">
        <v>2</v>
      </c>
      <c r="I2332">
        <v>0</v>
      </c>
      <c r="J2332" s="1">
        <v>29372</v>
      </c>
      <c r="K2332" t="s">
        <v>9128</v>
      </c>
      <c r="L2332" t="s">
        <v>9133</v>
      </c>
      <c r="M2332" t="s">
        <v>9335</v>
      </c>
      <c r="N2332" t="s">
        <v>8536</v>
      </c>
      <c r="O2332" t="s">
        <v>8540</v>
      </c>
      <c r="P2332" t="s">
        <v>8541</v>
      </c>
      <c r="Q2332">
        <v>90004</v>
      </c>
      <c r="R2332" t="s">
        <v>8542</v>
      </c>
      <c r="S2332" t="s">
        <v>7894</v>
      </c>
      <c r="T2332" t="s">
        <v>7738</v>
      </c>
    </row>
    <row r="2333" spans="1:20" x14ac:dyDescent="0.25">
      <c r="A2333" t="s">
        <v>3072</v>
      </c>
      <c r="B2333" s="2">
        <v>42637</v>
      </c>
      <c r="C2333" s="2">
        <v>42639</v>
      </c>
      <c r="D2333" t="s">
        <v>11</v>
      </c>
      <c r="E2333" t="s">
        <v>684</v>
      </c>
      <c r="F2333" t="s">
        <v>3073</v>
      </c>
      <c r="G2333" s="1">
        <v>417</v>
      </c>
      <c r="H2333">
        <v>5</v>
      </c>
      <c r="I2333">
        <v>0</v>
      </c>
      <c r="J2333" s="1">
        <v>2085</v>
      </c>
      <c r="K2333" t="s">
        <v>9128</v>
      </c>
      <c r="L2333" t="s">
        <v>9148</v>
      </c>
      <c r="M2333" t="s">
        <v>10420</v>
      </c>
      <c r="N2333" t="s">
        <v>8536</v>
      </c>
      <c r="O2333" t="s">
        <v>8540</v>
      </c>
      <c r="P2333" t="s">
        <v>8541</v>
      </c>
      <c r="Q2333">
        <v>90004</v>
      </c>
      <c r="R2333" t="s">
        <v>8542</v>
      </c>
      <c r="S2333" t="s">
        <v>7894</v>
      </c>
      <c r="T2333" t="s">
        <v>7738</v>
      </c>
    </row>
    <row r="2334" spans="1:20" x14ac:dyDescent="0.25">
      <c r="A2334" t="s">
        <v>3074</v>
      </c>
      <c r="B2334" s="2">
        <v>42815</v>
      </c>
      <c r="C2334" s="2">
        <v>42819</v>
      </c>
      <c r="D2334" t="s">
        <v>19</v>
      </c>
      <c r="E2334" t="s">
        <v>1589</v>
      </c>
      <c r="F2334" t="s">
        <v>835</v>
      </c>
      <c r="G2334" s="1">
        <v>2774</v>
      </c>
      <c r="H2334">
        <v>5</v>
      </c>
      <c r="I2334">
        <v>0</v>
      </c>
      <c r="J2334" s="1">
        <v>133152</v>
      </c>
      <c r="K2334" t="s">
        <v>9128</v>
      </c>
      <c r="L2334" t="s">
        <v>9148</v>
      </c>
      <c r="M2334" t="s">
        <v>9558</v>
      </c>
      <c r="N2334" t="s">
        <v>8536</v>
      </c>
      <c r="O2334" t="s">
        <v>8821</v>
      </c>
      <c r="P2334" t="s">
        <v>8575</v>
      </c>
      <c r="Q2334">
        <v>47905</v>
      </c>
      <c r="R2334" t="s">
        <v>8551</v>
      </c>
      <c r="S2334" t="s">
        <v>8093</v>
      </c>
      <c r="T2334" t="s">
        <v>7736</v>
      </c>
    </row>
    <row r="2335" spans="1:20" x14ac:dyDescent="0.25">
      <c r="A2335" t="s">
        <v>3074</v>
      </c>
      <c r="B2335" s="2">
        <v>42815</v>
      </c>
      <c r="C2335" s="2">
        <v>42819</v>
      </c>
      <c r="D2335" t="s">
        <v>19</v>
      </c>
      <c r="E2335" t="s">
        <v>1589</v>
      </c>
      <c r="F2335" t="s">
        <v>1255</v>
      </c>
      <c r="G2335" s="1">
        <v>578</v>
      </c>
      <c r="H2335">
        <v>1</v>
      </c>
      <c r="I2335">
        <v>0</v>
      </c>
      <c r="J2335" s="1">
        <v>28322</v>
      </c>
      <c r="K2335" t="s">
        <v>9128</v>
      </c>
      <c r="L2335" t="s">
        <v>9148</v>
      </c>
      <c r="M2335" t="s">
        <v>9747</v>
      </c>
      <c r="N2335" t="s">
        <v>8536</v>
      </c>
      <c r="O2335" t="s">
        <v>8821</v>
      </c>
      <c r="P2335" t="s">
        <v>8575</v>
      </c>
      <c r="Q2335">
        <v>47905</v>
      </c>
      <c r="R2335" t="s">
        <v>8551</v>
      </c>
      <c r="S2335" t="s">
        <v>8093</v>
      </c>
      <c r="T2335" t="s">
        <v>7736</v>
      </c>
    </row>
    <row r="2336" spans="1:20" x14ac:dyDescent="0.25">
      <c r="A2336" t="s">
        <v>3075</v>
      </c>
      <c r="B2336" s="2">
        <v>41912</v>
      </c>
      <c r="C2336" s="2">
        <v>41916</v>
      </c>
      <c r="D2336" t="s">
        <v>19</v>
      </c>
      <c r="E2336" t="s">
        <v>3076</v>
      </c>
      <c r="F2336" t="s">
        <v>676</v>
      </c>
      <c r="G2336" s="1">
        <v>69216</v>
      </c>
      <c r="H2336">
        <v>6</v>
      </c>
      <c r="I2336">
        <v>2</v>
      </c>
      <c r="J2336" s="1">
        <v>112476</v>
      </c>
      <c r="K2336" t="s">
        <v>9128</v>
      </c>
      <c r="L2336" t="s">
        <v>9144</v>
      </c>
      <c r="M2336" t="s">
        <v>9478</v>
      </c>
      <c r="N2336" t="s">
        <v>8536</v>
      </c>
      <c r="O2336" t="s">
        <v>8885</v>
      </c>
      <c r="P2336" t="s">
        <v>8586</v>
      </c>
      <c r="Q2336">
        <v>37042</v>
      </c>
      <c r="R2336" t="s">
        <v>8539</v>
      </c>
      <c r="S2336" t="s">
        <v>8346</v>
      </c>
      <c r="T2336" t="s">
        <v>7736</v>
      </c>
    </row>
    <row r="2337" spans="1:20" x14ac:dyDescent="0.25">
      <c r="A2337" t="s">
        <v>3077</v>
      </c>
      <c r="B2337" s="2">
        <v>43079</v>
      </c>
      <c r="C2337" s="2">
        <v>43079</v>
      </c>
      <c r="D2337" t="s">
        <v>654</v>
      </c>
      <c r="E2337" t="s">
        <v>1933</v>
      </c>
      <c r="F2337" t="s">
        <v>281</v>
      </c>
      <c r="G2337" s="1">
        <v>1086</v>
      </c>
      <c r="H2337">
        <v>3</v>
      </c>
      <c r="I2337">
        <v>0</v>
      </c>
      <c r="J2337" s="1">
        <v>51042</v>
      </c>
      <c r="K2337" t="s">
        <v>9128</v>
      </c>
      <c r="L2337" t="s">
        <v>9167</v>
      </c>
      <c r="M2337" t="s">
        <v>9276</v>
      </c>
      <c r="N2337" t="s">
        <v>8536</v>
      </c>
      <c r="O2337" t="s">
        <v>8624</v>
      </c>
      <c r="P2337" t="s">
        <v>8625</v>
      </c>
      <c r="Q2337">
        <v>6824</v>
      </c>
      <c r="R2337" t="s">
        <v>8561</v>
      </c>
      <c r="S2337" t="s">
        <v>8155</v>
      </c>
      <c r="T2337" t="s">
        <v>7736</v>
      </c>
    </row>
    <row r="2338" spans="1:20" x14ac:dyDescent="0.25">
      <c r="A2338" t="s">
        <v>3077</v>
      </c>
      <c r="B2338" s="2">
        <v>43079</v>
      </c>
      <c r="C2338" s="2">
        <v>43079</v>
      </c>
      <c r="D2338" t="s">
        <v>654</v>
      </c>
      <c r="E2338" t="s">
        <v>1933</v>
      </c>
      <c r="F2338" t="s">
        <v>3078</v>
      </c>
      <c r="G2338" s="1">
        <v>42679</v>
      </c>
      <c r="H2338">
        <v>7</v>
      </c>
      <c r="I2338">
        <v>0</v>
      </c>
      <c r="J2338" s="1">
        <v>1237691</v>
      </c>
      <c r="K2338" t="s">
        <v>9128</v>
      </c>
      <c r="L2338" t="s">
        <v>9144</v>
      </c>
      <c r="M2338" t="s">
        <v>10421</v>
      </c>
      <c r="N2338" t="s">
        <v>8536</v>
      </c>
      <c r="O2338" t="s">
        <v>8624</v>
      </c>
      <c r="P2338" t="s">
        <v>8625</v>
      </c>
      <c r="Q2338">
        <v>6824</v>
      </c>
      <c r="R2338" t="s">
        <v>8561</v>
      </c>
      <c r="S2338" t="s">
        <v>8155</v>
      </c>
      <c r="T2338" t="s">
        <v>7736</v>
      </c>
    </row>
    <row r="2339" spans="1:20" x14ac:dyDescent="0.25">
      <c r="A2339" t="s">
        <v>3079</v>
      </c>
      <c r="B2339" s="2">
        <v>41874</v>
      </c>
      <c r="C2339" s="2">
        <v>41874</v>
      </c>
      <c r="D2339" t="s">
        <v>654</v>
      </c>
      <c r="E2339" t="s">
        <v>1327</v>
      </c>
      <c r="F2339" t="s">
        <v>3080</v>
      </c>
      <c r="G2339" s="1">
        <v>2592</v>
      </c>
      <c r="H2339">
        <v>4</v>
      </c>
      <c r="I2339">
        <v>0</v>
      </c>
      <c r="J2339" s="1">
        <v>124416</v>
      </c>
      <c r="K2339" t="s">
        <v>9128</v>
      </c>
      <c r="L2339" t="s">
        <v>9148</v>
      </c>
      <c r="M2339" t="s">
        <v>10422</v>
      </c>
      <c r="N2339" t="s">
        <v>8536</v>
      </c>
      <c r="O2339" t="s">
        <v>8576</v>
      </c>
      <c r="P2339" t="s">
        <v>8577</v>
      </c>
      <c r="Q2339">
        <v>10009</v>
      </c>
      <c r="R2339" t="s">
        <v>8561</v>
      </c>
      <c r="S2339" t="s">
        <v>8040</v>
      </c>
      <c r="T2339" t="s">
        <v>7736</v>
      </c>
    </row>
    <row r="2340" spans="1:20" x14ac:dyDescent="0.25">
      <c r="A2340" t="s">
        <v>3079</v>
      </c>
      <c r="B2340" s="2">
        <v>41874</v>
      </c>
      <c r="C2340" s="2">
        <v>41874</v>
      </c>
      <c r="D2340" t="s">
        <v>654</v>
      </c>
      <c r="E2340" t="s">
        <v>1327</v>
      </c>
      <c r="F2340" t="s">
        <v>1004</v>
      </c>
      <c r="G2340" s="1">
        <v>4592</v>
      </c>
      <c r="H2340">
        <v>4</v>
      </c>
      <c r="I2340">
        <v>0</v>
      </c>
      <c r="J2340" s="1">
        <v>225008</v>
      </c>
      <c r="K2340" t="s">
        <v>9128</v>
      </c>
      <c r="L2340" t="s">
        <v>9148</v>
      </c>
      <c r="M2340" t="s">
        <v>9635</v>
      </c>
      <c r="N2340" t="s">
        <v>8536</v>
      </c>
      <c r="O2340" t="s">
        <v>8576</v>
      </c>
      <c r="P2340" t="s">
        <v>8577</v>
      </c>
      <c r="Q2340">
        <v>10009</v>
      </c>
      <c r="R2340" t="s">
        <v>8561</v>
      </c>
      <c r="S2340" t="s">
        <v>8040</v>
      </c>
      <c r="T2340" t="s">
        <v>7736</v>
      </c>
    </row>
    <row r="2341" spans="1:20" x14ac:dyDescent="0.25">
      <c r="A2341" t="s">
        <v>3081</v>
      </c>
      <c r="B2341" s="2">
        <v>41870</v>
      </c>
      <c r="C2341" s="2">
        <v>41875</v>
      </c>
      <c r="D2341" t="s">
        <v>19</v>
      </c>
      <c r="E2341" t="s">
        <v>3029</v>
      </c>
      <c r="F2341" t="s">
        <v>185</v>
      </c>
      <c r="G2341" s="1">
        <v>1072</v>
      </c>
      <c r="H2341">
        <v>2</v>
      </c>
      <c r="I2341">
        <v>2</v>
      </c>
      <c r="J2341" s="1">
        <v>1742</v>
      </c>
      <c r="K2341" t="s">
        <v>9128</v>
      </c>
      <c r="L2341" t="s">
        <v>9137</v>
      </c>
      <c r="M2341" t="s">
        <v>9227</v>
      </c>
      <c r="N2341" t="s">
        <v>8536</v>
      </c>
      <c r="O2341" t="s">
        <v>8603</v>
      </c>
      <c r="P2341" t="s">
        <v>8604</v>
      </c>
      <c r="Q2341">
        <v>43229</v>
      </c>
      <c r="R2341" t="s">
        <v>8561</v>
      </c>
      <c r="S2341" t="s">
        <v>8338</v>
      </c>
      <c r="T2341" t="s">
        <v>7736</v>
      </c>
    </row>
    <row r="2342" spans="1:20" x14ac:dyDescent="0.25">
      <c r="A2342" t="s">
        <v>3082</v>
      </c>
      <c r="B2342" s="2">
        <v>42684</v>
      </c>
      <c r="C2342" s="2">
        <v>42689</v>
      </c>
      <c r="D2342" t="s">
        <v>19</v>
      </c>
      <c r="E2342" t="s">
        <v>1273</v>
      </c>
      <c r="F2342" t="s">
        <v>1873</v>
      </c>
      <c r="G2342" s="1">
        <v>4186</v>
      </c>
      <c r="H2342">
        <v>7</v>
      </c>
      <c r="I2342">
        <v>0</v>
      </c>
      <c r="J2342" s="1">
        <v>10465</v>
      </c>
      <c r="K2342" t="s">
        <v>9128</v>
      </c>
      <c r="L2342" t="s">
        <v>9137</v>
      </c>
      <c r="M2342" t="s">
        <v>10009</v>
      </c>
      <c r="N2342" t="s">
        <v>8536</v>
      </c>
      <c r="O2342" t="s">
        <v>8710</v>
      </c>
      <c r="P2342" t="s">
        <v>8664</v>
      </c>
      <c r="Q2342">
        <v>31088</v>
      </c>
      <c r="R2342" t="s">
        <v>8539</v>
      </c>
      <c r="S2342" t="s">
        <v>8028</v>
      </c>
      <c r="T2342" t="s">
        <v>7736</v>
      </c>
    </row>
    <row r="2343" spans="1:20" x14ac:dyDescent="0.25">
      <c r="A2343" t="s">
        <v>3083</v>
      </c>
      <c r="B2343" s="2">
        <v>42004</v>
      </c>
      <c r="C2343" s="2">
        <v>42007</v>
      </c>
      <c r="D2343" t="s">
        <v>79</v>
      </c>
      <c r="E2343" t="s">
        <v>181</v>
      </c>
      <c r="F2343" t="s">
        <v>3084</v>
      </c>
      <c r="G2343" s="1">
        <v>632</v>
      </c>
      <c r="H2343">
        <v>5</v>
      </c>
      <c r="I2343">
        <v>0</v>
      </c>
      <c r="J2343" s="1">
        <v>23384</v>
      </c>
      <c r="K2343" t="s">
        <v>9123</v>
      </c>
      <c r="L2343" t="s">
        <v>9135</v>
      </c>
      <c r="M2343" t="s">
        <v>10423</v>
      </c>
      <c r="N2343" t="s">
        <v>8536</v>
      </c>
      <c r="O2343" t="s">
        <v>8614</v>
      </c>
      <c r="P2343" t="s">
        <v>8663</v>
      </c>
      <c r="Q2343">
        <v>2038</v>
      </c>
      <c r="R2343" t="s">
        <v>8561</v>
      </c>
      <c r="S2343" t="s">
        <v>7777</v>
      </c>
      <c r="T2343" t="s">
        <v>7744</v>
      </c>
    </row>
    <row r="2344" spans="1:20" x14ac:dyDescent="0.25">
      <c r="A2344" t="s">
        <v>3083</v>
      </c>
      <c r="B2344" s="2">
        <v>42004</v>
      </c>
      <c r="C2344" s="2">
        <v>42007</v>
      </c>
      <c r="D2344" t="s">
        <v>79</v>
      </c>
      <c r="E2344" t="s">
        <v>181</v>
      </c>
      <c r="F2344" t="s">
        <v>3063</v>
      </c>
      <c r="G2344" s="1">
        <v>11397</v>
      </c>
      <c r="H2344">
        <v>3</v>
      </c>
      <c r="I2344">
        <v>0</v>
      </c>
      <c r="J2344" s="1">
        <v>273528</v>
      </c>
      <c r="K2344" t="s">
        <v>9139</v>
      </c>
      <c r="L2344" t="s">
        <v>9162</v>
      </c>
      <c r="M2344" t="s">
        <v>10417</v>
      </c>
      <c r="N2344" t="s">
        <v>8536</v>
      </c>
      <c r="O2344" t="s">
        <v>8614</v>
      </c>
      <c r="P2344" t="s">
        <v>8663</v>
      </c>
      <c r="Q2344">
        <v>2038</v>
      </c>
      <c r="R2344" t="s">
        <v>8561</v>
      </c>
      <c r="S2344" t="s">
        <v>7777</v>
      </c>
      <c r="T2344" t="s">
        <v>7744</v>
      </c>
    </row>
    <row r="2345" spans="1:20" x14ac:dyDescent="0.25">
      <c r="A2345" t="s">
        <v>3085</v>
      </c>
      <c r="B2345" s="2">
        <v>41846</v>
      </c>
      <c r="C2345" s="2">
        <v>41850</v>
      </c>
      <c r="D2345" t="s">
        <v>11</v>
      </c>
      <c r="E2345" t="s">
        <v>2278</v>
      </c>
      <c r="F2345" t="s">
        <v>476</v>
      </c>
      <c r="G2345" s="1">
        <v>123552</v>
      </c>
      <c r="H2345">
        <v>3</v>
      </c>
      <c r="I2345">
        <v>2</v>
      </c>
      <c r="J2345" s="1">
        <v>-293436</v>
      </c>
      <c r="K2345" t="s">
        <v>9128</v>
      </c>
      <c r="L2345" t="s">
        <v>9133</v>
      </c>
      <c r="M2345" t="s">
        <v>9374</v>
      </c>
      <c r="N2345" t="s">
        <v>8536</v>
      </c>
      <c r="O2345" t="s">
        <v>8579</v>
      </c>
      <c r="P2345" t="s">
        <v>8566</v>
      </c>
      <c r="Q2345">
        <v>60623</v>
      </c>
      <c r="R2345" t="s">
        <v>8551</v>
      </c>
      <c r="S2345" t="s">
        <v>8226</v>
      </c>
      <c r="T2345" t="s">
        <v>7736</v>
      </c>
    </row>
    <row r="2346" spans="1:20" x14ac:dyDescent="0.25">
      <c r="A2346" t="s">
        <v>3086</v>
      </c>
      <c r="B2346" s="2">
        <v>42422</v>
      </c>
      <c r="C2346" s="2">
        <v>42428</v>
      </c>
      <c r="D2346" t="s">
        <v>19</v>
      </c>
      <c r="E2346" t="s">
        <v>1760</v>
      </c>
      <c r="F2346" t="s">
        <v>3087</v>
      </c>
      <c r="G2346" s="1">
        <v>49032</v>
      </c>
      <c r="H2346">
        <v>9</v>
      </c>
      <c r="I2346">
        <v>0</v>
      </c>
      <c r="J2346" s="1">
        <v>1372896</v>
      </c>
      <c r="K2346" t="s">
        <v>9128</v>
      </c>
      <c r="L2346" t="s">
        <v>9144</v>
      </c>
      <c r="M2346" t="s">
        <v>10424</v>
      </c>
      <c r="N2346" t="s">
        <v>8536</v>
      </c>
      <c r="O2346" t="s">
        <v>8737</v>
      </c>
      <c r="P2346" t="s">
        <v>8553</v>
      </c>
      <c r="Q2346">
        <v>53209</v>
      </c>
      <c r="R2346" t="s">
        <v>8551</v>
      </c>
      <c r="S2346" t="s">
        <v>8129</v>
      </c>
      <c r="T2346" t="s">
        <v>7744</v>
      </c>
    </row>
    <row r="2347" spans="1:20" x14ac:dyDescent="0.25">
      <c r="A2347" t="s">
        <v>3088</v>
      </c>
      <c r="B2347" s="2">
        <v>42442</v>
      </c>
      <c r="C2347" s="2">
        <v>42447</v>
      </c>
      <c r="D2347" t="s">
        <v>19</v>
      </c>
      <c r="E2347" t="s">
        <v>1315</v>
      </c>
      <c r="F2347" t="s">
        <v>337</v>
      </c>
      <c r="G2347" s="1">
        <v>7008</v>
      </c>
      <c r="H2347">
        <v>5</v>
      </c>
      <c r="I2347">
        <v>2</v>
      </c>
      <c r="J2347" s="1">
        <v>24528</v>
      </c>
      <c r="K2347" t="s">
        <v>9128</v>
      </c>
      <c r="L2347" t="s">
        <v>9148</v>
      </c>
      <c r="M2347" t="s">
        <v>9303</v>
      </c>
      <c r="N2347" t="s">
        <v>8536</v>
      </c>
      <c r="O2347" t="s">
        <v>8621</v>
      </c>
      <c r="P2347" t="s">
        <v>8550</v>
      </c>
      <c r="Q2347">
        <v>78207</v>
      </c>
      <c r="R2347" t="s">
        <v>8551</v>
      </c>
      <c r="S2347" t="s">
        <v>8037</v>
      </c>
      <c r="T2347" t="s">
        <v>7736</v>
      </c>
    </row>
    <row r="2348" spans="1:20" x14ac:dyDescent="0.25">
      <c r="A2348" t="s">
        <v>3088</v>
      </c>
      <c r="B2348" s="2">
        <v>42442</v>
      </c>
      <c r="C2348" s="2">
        <v>42447</v>
      </c>
      <c r="D2348" t="s">
        <v>19</v>
      </c>
      <c r="E2348" t="s">
        <v>1315</v>
      </c>
      <c r="F2348" t="s">
        <v>3089</v>
      </c>
      <c r="G2348" s="1">
        <v>1272</v>
      </c>
      <c r="H2348">
        <v>2</v>
      </c>
      <c r="I2348">
        <v>8</v>
      </c>
      <c r="J2348" s="1">
        <v>-21624</v>
      </c>
      <c r="K2348" t="s">
        <v>9128</v>
      </c>
      <c r="L2348" t="s">
        <v>9142</v>
      </c>
      <c r="M2348" t="s">
        <v>10425</v>
      </c>
      <c r="N2348" t="s">
        <v>8536</v>
      </c>
      <c r="O2348" t="s">
        <v>8621</v>
      </c>
      <c r="P2348" t="s">
        <v>8550</v>
      </c>
      <c r="Q2348">
        <v>78207</v>
      </c>
      <c r="R2348" t="s">
        <v>8551</v>
      </c>
      <c r="S2348" t="s">
        <v>8037</v>
      </c>
      <c r="T2348" t="s">
        <v>7736</v>
      </c>
    </row>
    <row r="2349" spans="1:20" x14ac:dyDescent="0.25">
      <c r="A2349" t="s">
        <v>3088</v>
      </c>
      <c r="B2349" s="2">
        <v>42442</v>
      </c>
      <c r="C2349" s="2">
        <v>42447</v>
      </c>
      <c r="D2349" t="s">
        <v>19</v>
      </c>
      <c r="E2349" t="s">
        <v>1315</v>
      </c>
      <c r="F2349" t="s">
        <v>1911</v>
      </c>
      <c r="G2349" s="1">
        <v>557585</v>
      </c>
      <c r="H2349">
        <v>5</v>
      </c>
      <c r="I2349">
        <v>3</v>
      </c>
      <c r="J2349" s="1">
        <v>0</v>
      </c>
      <c r="K2349" t="s">
        <v>9123</v>
      </c>
      <c r="L2349" t="s">
        <v>9131</v>
      </c>
      <c r="M2349" t="s">
        <v>10027</v>
      </c>
      <c r="N2349" t="s">
        <v>8536</v>
      </c>
      <c r="O2349" t="s">
        <v>8621</v>
      </c>
      <c r="P2349" t="s">
        <v>8550</v>
      </c>
      <c r="Q2349">
        <v>78207</v>
      </c>
      <c r="R2349" t="s">
        <v>8551</v>
      </c>
      <c r="S2349" t="s">
        <v>8037</v>
      </c>
      <c r="T2349" t="s">
        <v>7736</v>
      </c>
    </row>
    <row r="2350" spans="1:20" x14ac:dyDescent="0.25">
      <c r="A2350" t="s">
        <v>3090</v>
      </c>
      <c r="B2350" s="2">
        <v>43071</v>
      </c>
      <c r="C2350" s="2">
        <v>43072</v>
      </c>
      <c r="D2350" t="s">
        <v>654</v>
      </c>
      <c r="E2350" t="s">
        <v>369</v>
      </c>
      <c r="F2350" t="s">
        <v>1287</v>
      </c>
      <c r="G2350" s="1">
        <v>9024</v>
      </c>
      <c r="H2350">
        <v>6</v>
      </c>
      <c r="I2350">
        <v>2</v>
      </c>
      <c r="J2350" s="1">
        <v>31584</v>
      </c>
      <c r="K2350" t="s">
        <v>9128</v>
      </c>
      <c r="L2350" t="s">
        <v>9142</v>
      </c>
      <c r="M2350" t="s">
        <v>9758</v>
      </c>
      <c r="N2350" t="s">
        <v>8536</v>
      </c>
      <c r="O2350" t="s">
        <v>8540</v>
      </c>
      <c r="P2350" t="s">
        <v>8541</v>
      </c>
      <c r="Q2350">
        <v>90032</v>
      </c>
      <c r="R2350" t="s">
        <v>8542</v>
      </c>
      <c r="S2350" t="s">
        <v>7825</v>
      </c>
      <c r="T2350" t="s">
        <v>7738</v>
      </c>
    </row>
    <row r="2351" spans="1:20" x14ac:dyDescent="0.25">
      <c r="A2351" t="s">
        <v>3090</v>
      </c>
      <c r="B2351" s="2">
        <v>43071</v>
      </c>
      <c r="C2351" s="2">
        <v>43072</v>
      </c>
      <c r="D2351" t="s">
        <v>654</v>
      </c>
      <c r="E2351" t="s">
        <v>369</v>
      </c>
      <c r="F2351" t="s">
        <v>3091</v>
      </c>
      <c r="G2351" s="1">
        <v>69456</v>
      </c>
      <c r="H2351">
        <v>2</v>
      </c>
      <c r="I2351">
        <v>2</v>
      </c>
      <c r="J2351" s="1">
        <v>225732</v>
      </c>
      <c r="K2351" t="s">
        <v>9128</v>
      </c>
      <c r="L2351" t="s">
        <v>9142</v>
      </c>
      <c r="M2351" t="s">
        <v>10426</v>
      </c>
      <c r="N2351" t="s">
        <v>8536</v>
      </c>
      <c r="O2351" t="s">
        <v>8540</v>
      </c>
      <c r="P2351" t="s">
        <v>8541</v>
      </c>
      <c r="Q2351">
        <v>90032</v>
      </c>
      <c r="R2351" t="s">
        <v>8542</v>
      </c>
      <c r="S2351" t="s">
        <v>7825</v>
      </c>
      <c r="T2351" t="s">
        <v>7738</v>
      </c>
    </row>
    <row r="2352" spans="1:20" x14ac:dyDescent="0.25">
      <c r="A2352" t="s">
        <v>3090</v>
      </c>
      <c r="B2352" s="2">
        <v>43071</v>
      </c>
      <c r="C2352" s="2">
        <v>43072</v>
      </c>
      <c r="D2352" t="s">
        <v>654</v>
      </c>
      <c r="E2352" t="s">
        <v>369</v>
      </c>
      <c r="F2352" t="s">
        <v>732</v>
      </c>
      <c r="G2352" s="1">
        <v>1086</v>
      </c>
      <c r="H2352">
        <v>2</v>
      </c>
      <c r="I2352">
        <v>0</v>
      </c>
      <c r="J2352" s="1">
        <v>53214</v>
      </c>
      <c r="K2352" t="s">
        <v>9128</v>
      </c>
      <c r="L2352" t="s">
        <v>9148</v>
      </c>
      <c r="M2352" t="s">
        <v>9504</v>
      </c>
      <c r="N2352" t="s">
        <v>8536</v>
      </c>
      <c r="O2352" t="s">
        <v>8540</v>
      </c>
      <c r="P2352" t="s">
        <v>8541</v>
      </c>
      <c r="Q2352">
        <v>90032</v>
      </c>
      <c r="R2352" t="s">
        <v>8542</v>
      </c>
      <c r="S2352" t="s">
        <v>7825</v>
      </c>
      <c r="T2352" t="s">
        <v>7738</v>
      </c>
    </row>
    <row r="2353" spans="1:20" x14ac:dyDescent="0.25">
      <c r="A2353" t="s">
        <v>3090</v>
      </c>
      <c r="B2353" s="2">
        <v>43071</v>
      </c>
      <c r="C2353" s="2">
        <v>43072</v>
      </c>
      <c r="D2353" t="s">
        <v>654</v>
      </c>
      <c r="E2353" t="s">
        <v>369</v>
      </c>
      <c r="F2353" t="s">
        <v>2973</v>
      </c>
      <c r="G2353" s="1">
        <v>7947</v>
      </c>
      <c r="H2353">
        <v>3</v>
      </c>
      <c r="I2353">
        <v>0</v>
      </c>
      <c r="J2353" s="1">
        <v>222516</v>
      </c>
      <c r="K2353" t="s">
        <v>9128</v>
      </c>
      <c r="L2353" t="s">
        <v>9144</v>
      </c>
      <c r="M2353" t="s">
        <v>10392</v>
      </c>
      <c r="N2353" t="s">
        <v>8536</v>
      </c>
      <c r="O2353" t="s">
        <v>8540</v>
      </c>
      <c r="P2353" t="s">
        <v>8541</v>
      </c>
      <c r="Q2353">
        <v>90032</v>
      </c>
      <c r="R2353" t="s">
        <v>8542</v>
      </c>
      <c r="S2353" t="s">
        <v>7825</v>
      </c>
      <c r="T2353" t="s">
        <v>7738</v>
      </c>
    </row>
    <row r="2354" spans="1:20" x14ac:dyDescent="0.25">
      <c r="A2354" t="s">
        <v>3090</v>
      </c>
      <c r="B2354" s="2">
        <v>43071</v>
      </c>
      <c r="C2354" s="2">
        <v>43072</v>
      </c>
      <c r="D2354" t="s">
        <v>654</v>
      </c>
      <c r="E2354" t="s">
        <v>369</v>
      </c>
      <c r="F2354" t="s">
        <v>126</v>
      </c>
      <c r="G2354" s="1">
        <v>1008</v>
      </c>
      <c r="H2354">
        <v>6</v>
      </c>
      <c r="I2354">
        <v>0</v>
      </c>
      <c r="J2354" s="1">
        <v>504</v>
      </c>
      <c r="K2354" t="s">
        <v>9128</v>
      </c>
      <c r="L2354" t="s">
        <v>9137</v>
      </c>
      <c r="M2354" t="s">
        <v>9199</v>
      </c>
      <c r="N2354" t="s">
        <v>8536</v>
      </c>
      <c r="O2354" t="s">
        <v>8540</v>
      </c>
      <c r="P2354" t="s">
        <v>8541</v>
      </c>
      <c r="Q2354">
        <v>90032</v>
      </c>
      <c r="R2354" t="s">
        <v>8542</v>
      </c>
      <c r="S2354" t="s">
        <v>7825</v>
      </c>
      <c r="T2354" t="s">
        <v>7738</v>
      </c>
    </row>
    <row r="2355" spans="1:20" x14ac:dyDescent="0.25">
      <c r="A2355" t="s">
        <v>3092</v>
      </c>
      <c r="B2355" s="2">
        <v>42247</v>
      </c>
      <c r="C2355" s="2">
        <v>42249</v>
      </c>
      <c r="D2355" t="s">
        <v>79</v>
      </c>
      <c r="E2355" t="s">
        <v>3093</v>
      </c>
      <c r="F2355" t="s">
        <v>86</v>
      </c>
      <c r="G2355" s="1">
        <v>1552831</v>
      </c>
      <c r="H2355">
        <v>7</v>
      </c>
      <c r="I2355">
        <v>15</v>
      </c>
      <c r="J2355" s="1">
        <v>2009546</v>
      </c>
      <c r="K2355" t="s">
        <v>9123</v>
      </c>
      <c r="L2355" t="s">
        <v>9124</v>
      </c>
      <c r="M2355" t="s">
        <v>9176</v>
      </c>
      <c r="N2355" t="s">
        <v>8536</v>
      </c>
      <c r="O2355" t="s">
        <v>8556</v>
      </c>
      <c r="P2355" t="s">
        <v>8541</v>
      </c>
      <c r="Q2355">
        <v>94122</v>
      </c>
      <c r="R2355" t="s">
        <v>8542</v>
      </c>
      <c r="S2355" t="s">
        <v>8347</v>
      </c>
      <c r="T2355" t="s">
        <v>7738</v>
      </c>
    </row>
    <row r="2356" spans="1:20" x14ac:dyDescent="0.25">
      <c r="A2356" t="s">
        <v>3092</v>
      </c>
      <c r="B2356" s="2">
        <v>42247</v>
      </c>
      <c r="C2356" s="2">
        <v>42249</v>
      </c>
      <c r="D2356" t="s">
        <v>79</v>
      </c>
      <c r="E2356" t="s">
        <v>3093</v>
      </c>
      <c r="F2356" t="s">
        <v>295</v>
      </c>
      <c r="G2356" s="1">
        <v>13724</v>
      </c>
      <c r="H2356">
        <v>5</v>
      </c>
      <c r="I2356">
        <v>2</v>
      </c>
      <c r="J2356" s="1">
        <v>463185</v>
      </c>
      <c r="K2356" t="s">
        <v>9128</v>
      </c>
      <c r="L2356" t="s">
        <v>9142</v>
      </c>
      <c r="M2356" t="s">
        <v>9282</v>
      </c>
      <c r="N2356" t="s">
        <v>8536</v>
      </c>
      <c r="O2356" t="s">
        <v>8556</v>
      </c>
      <c r="P2356" t="s">
        <v>8541</v>
      </c>
      <c r="Q2356">
        <v>94122</v>
      </c>
      <c r="R2356" t="s">
        <v>8542</v>
      </c>
      <c r="S2356" t="s">
        <v>8347</v>
      </c>
      <c r="T2356" t="s">
        <v>7738</v>
      </c>
    </row>
    <row r="2357" spans="1:20" x14ac:dyDescent="0.25">
      <c r="A2357" t="s">
        <v>3092</v>
      </c>
      <c r="B2357" s="2">
        <v>42247</v>
      </c>
      <c r="C2357" s="2">
        <v>42249</v>
      </c>
      <c r="D2357" t="s">
        <v>79</v>
      </c>
      <c r="E2357" t="s">
        <v>3093</v>
      </c>
      <c r="F2357" t="s">
        <v>3094</v>
      </c>
      <c r="G2357" s="1">
        <v>3651</v>
      </c>
      <c r="H2357">
        <v>1</v>
      </c>
      <c r="I2357">
        <v>0</v>
      </c>
      <c r="J2357" s="1">
        <v>156993</v>
      </c>
      <c r="K2357" t="s">
        <v>9139</v>
      </c>
      <c r="L2357" t="s">
        <v>9162</v>
      </c>
      <c r="M2357" t="s">
        <v>10427</v>
      </c>
      <c r="N2357" t="s">
        <v>8536</v>
      </c>
      <c r="O2357" t="s">
        <v>8556</v>
      </c>
      <c r="P2357" t="s">
        <v>8541</v>
      </c>
      <c r="Q2357">
        <v>94122</v>
      </c>
      <c r="R2357" t="s">
        <v>8542</v>
      </c>
      <c r="S2357" t="s">
        <v>8347</v>
      </c>
      <c r="T2357" t="s">
        <v>7738</v>
      </c>
    </row>
    <row r="2358" spans="1:20" x14ac:dyDescent="0.25">
      <c r="A2358" t="s">
        <v>3092</v>
      </c>
      <c r="B2358" s="2">
        <v>42247</v>
      </c>
      <c r="C2358" s="2">
        <v>42249</v>
      </c>
      <c r="D2358" t="s">
        <v>79</v>
      </c>
      <c r="E2358" t="s">
        <v>3093</v>
      </c>
      <c r="F2358" t="s">
        <v>3095</v>
      </c>
      <c r="G2358" s="1">
        <v>239976</v>
      </c>
      <c r="H2358">
        <v>3</v>
      </c>
      <c r="I2358">
        <v>2</v>
      </c>
      <c r="J2358" s="1">
        <v>809919</v>
      </c>
      <c r="K2358" t="s">
        <v>9139</v>
      </c>
      <c r="L2358" t="s">
        <v>9296</v>
      </c>
      <c r="M2358" t="s">
        <v>10428</v>
      </c>
      <c r="N2358" t="s">
        <v>8536</v>
      </c>
      <c r="O2358" t="s">
        <v>8556</v>
      </c>
      <c r="P2358" t="s">
        <v>8541</v>
      </c>
      <c r="Q2358">
        <v>94122</v>
      </c>
      <c r="R2358" t="s">
        <v>8542</v>
      </c>
      <c r="S2358" t="s">
        <v>8347</v>
      </c>
      <c r="T2358" t="s">
        <v>7738</v>
      </c>
    </row>
    <row r="2359" spans="1:20" x14ac:dyDescent="0.25">
      <c r="A2359" t="s">
        <v>3096</v>
      </c>
      <c r="B2359" s="2">
        <v>41715</v>
      </c>
      <c r="C2359" s="2">
        <v>41719</v>
      </c>
      <c r="D2359" t="s">
        <v>19</v>
      </c>
      <c r="E2359" t="s">
        <v>1275</v>
      </c>
      <c r="F2359" t="s">
        <v>445</v>
      </c>
      <c r="G2359" s="1">
        <v>1579746</v>
      </c>
      <c r="H2359">
        <v>7</v>
      </c>
      <c r="I2359">
        <v>4</v>
      </c>
      <c r="J2359" s="1">
        <v>-4475947</v>
      </c>
      <c r="K2359" t="s">
        <v>9123</v>
      </c>
      <c r="L2359" t="s">
        <v>9131</v>
      </c>
      <c r="M2359" t="s">
        <v>9357</v>
      </c>
      <c r="N2359" t="s">
        <v>8536</v>
      </c>
      <c r="O2359" t="s">
        <v>8576</v>
      </c>
      <c r="P2359" t="s">
        <v>8577</v>
      </c>
      <c r="Q2359">
        <v>10024</v>
      </c>
      <c r="R2359" t="s">
        <v>8561</v>
      </c>
      <c r="S2359" t="s">
        <v>8029</v>
      </c>
      <c r="T2359" t="s">
        <v>7738</v>
      </c>
    </row>
    <row r="2360" spans="1:20" x14ac:dyDescent="0.25">
      <c r="A2360" t="s">
        <v>3096</v>
      </c>
      <c r="B2360" s="2">
        <v>41715</v>
      </c>
      <c r="C2360" s="2">
        <v>41719</v>
      </c>
      <c r="D2360" t="s">
        <v>19</v>
      </c>
      <c r="E2360" t="s">
        <v>1275</v>
      </c>
      <c r="F2360" t="s">
        <v>3043</v>
      </c>
      <c r="G2360" s="1">
        <v>1071576</v>
      </c>
      <c r="H2360">
        <v>4</v>
      </c>
      <c r="I2360">
        <v>4</v>
      </c>
      <c r="J2360" s="1">
        <v>-5536476</v>
      </c>
      <c r="K2360" t="s">
        <v>9123</v>
      </c>
      <c r="L2360" t="s">
        <v>9131</v>
      </c>
      <c r="M2360" t="s">
        <v>10414</v>
      </c>
      <c r="N2360" t="s">
        <v>8536</v>
      </c>
      <c r="O2360" t="s">
        <v>8576</v>
      </c>
      <c r="P2360" t="s">
        <v>8577</v>
      </c>
      <c r="Q2360">
        <v>10024</v>
      </c>
      <c r="R2360" t="s">
        <v>8561</v>
      </c>
      <c r="S2360" t="s">
        <v>8029</v>
      </c>
      <c r="T2360" t="s">
        <v>7738</v>
      </c>
    </row>
    <row r="2361" spans="1:20" x14ac:dyDescent="0.25">
      <c r="A2361" t="s">
        <v>3096</v>
      </c>
      <c r="B2361" s="2">
        <v>41715</v>
      </c>
      <c r="C2361" s="2">
        <v>41719</v>
      </c>
      <c r="D2361" t="s">
        <v>19</v>
      </c>
      <c r="E2361" t="s">
        <v>1275</v>
      </c>
      <c r="F2361" t="s">
        <v>2640</v>
      </c>
      <c r="G2361" s="1">
        <v>613908</v>
      </c>
      <c r="H2361">
        <v>3</v>
      </c>
      <c r="I2361">
        <v>4</v>
      </c>
      <c r="J2361" s="1">
        <v>-1227816</v>
      </c>
      <c r="K2361" t="s">
        <v>9123</v>
      </c>
      <c r="L2361" t="s">
        <v>9131</v>
      </c>
      <c r="M2361" t="s">
        <v>10288</v>
      </c>
      <c r="N2361" t="s">
        <v>8536</v>
      </c>
      <c r="O2361" t="s">
        <v>8576</v>
      </c>
      <c r="P2361" t="s">
        <v>8577</v>
      </c>
      <c r="Q2361">
        <v>10024</v>
      </c>
      <c r="R2361" t="s">
        <v>8561</v>
      </c>
      <c r="S2361" t="s">
        <v>8029</v>
      </c>
      <c r="T2361" t="s">
        <v>7738</v>
      </c>
    </row>
    <row r="2362" spans="1:20" x14ac:dyDescent="0.25">
      <c r="A2362" t="s">
        <v>3096</v>
      </c>
      <c r="B2362" s="2">
        <v>41715</v>
      </c>
      <c r="C2362" s="2">
        <v>41719</v>
      </c>
      <c r="D2362" t="s">
        <v>19</v>
      </c>
      <c r="E2362" t="s">
        <v>1275</v>
      </c>
      <c r="F2362" t="s">
        <v>3097</v>
      </c>
      <c r="G2362" s="1">
        <v>3486</v>
      </c>
      <c r="H2362">
        <v>7</v>
      </c>
      <c r="I2362">
        <v>0</v>
      </c>
      <c r="J2362" s="1">
        <v>163842</v>
      </c>
      <c r="K2362" t="s">
        <v>9128</v>
      </c>
      <c r="L2362" t="s">
        <v>9148</v>
      </c>
      <c r="M2362" t="s">
        <v>10429</v>
      </c>
      <c r="N2362" t="s">
        <v>8536</v>
      </c>
      <c r="O2362" t="s">
        <v>8576</v>
      </c>
      <c r="P2362" t="s">
        <v>8577</v>
      </c>
      <c r="Q2362">
        <v>10024</v>
      </c>
      <c r="R2362" t="s">
        <v>8561</v>
      </c>
      <c r="S2362" t="s">
        <v>8029</v>
      </c>
      <c r="T2362" t="s">
        <v>7738</v>
      </c>
    </row>
    <row r="2363" spans="1:20" x14ac:dyDescent="0.25">
      <c r="A2363" t="s">
        <v>3096</v>
      </c>
      <c r="B2363" s="2">
        <v>41715</v>
      </c>
      <c r="C2363" s="2">
        <v>41719</v>
      </c>
      <c r="D2363" t="s">
        <v>19</v>
      </c>
      <c r="E2363" t="s">
        <v>1275</v>
      </c>
      <c r="F2363" t="s">
        <v>3098</v>
      </c>
      <c r="G2363" s="1">
        <v>15504</v>
      </c>
      <c r="H2363">
        <v>4</v>
      </c>
      <c r="I2363">
        <v>0</v>
      </c>
      <c r="J2363" s="1">
        <v>759696</v>
      </c>
      <c r="K2363" t="s">
        <v>9128</v>
      </c>
      <c r="L2363" t="s">
        <v>9148</v>
      </c>
      <c r="M2363" t="s">
        <v>10430</v>
      </c>
      <c r="N2363" t="s">
        <v>8536</v>
      </c>
      <c r="O2363" t="s">
        <v>8576</v>
      </c>
      <c r="P2363" t="s">
        <v>8577</v>
      </c>
      <c r="Q2363">
        <v>10024</v>
      </c>
      <c r="R2363" t="s">
        <v>8561</v>
      </c>
      <c r="S2363" t="s">
        <v>8029</v>
      </c>
      <c r="T2363" t="s">
        <v>7738</v>
      </c>
    </row>
    <row r="2364" spans="1:20" x14ac:dyDescent="0.25">
      <c r="A2364" t="s">
        <v>3099</v>
      </c>
      <c r="B2364" s="2">
        <v>42841</v>
      </c>
      <c r="C2364" s="2">
        <v>42845</v>
      </c>
      <c r="D2364" t="s">
        <v>19</v>
      </c>
      <c r="E2364" t="s">
        <v>727</v>
      </c>
      <c r="F2364" t="s">
        <v>3100</v>
      </c>
      <c r="G2364" s="1">
        <v>1371</v>
      </c>
      <c r="H2364">
        <v>5</v>
      </c>
      <c r="I2364">
        <v>7</v>
      </c>
      <c r="J2364" s="1">
        <v>-10054</v>
      </c>
      <c r="K2364" t="s">
        <v>9128</v>
      </c>
      <c r="L2364" t="s">
        <v>9142</v>
      </c>
      <c r="M2364" t="s">
        <v>10431</v>
      </c>
      <c r="N2364" t="s">
        <v>8536</v>
      </c>
      <c r="O2364" t="s">
        <v>8603</v>
      </c>
      <c r="P2364" t="s">
        <v>8604</v>
      </c>
      <c r="Q2364">
        <v>43229</v>
      </c>
      <c r="R2364" t="s">
        <v>8561</v>
      </c>
      <c r="S2364" t="s">
        <v>7905</v>
      </c>
      <c r="T2364" t="s">
        <v>7736</v>
      </c>
    </row>
    <row r="2365" spans="1:20" x14ac:dyDescent="0.25">
      <c r="A2365" t="s">
        <v>3101</v>
      </c>
      <c r="B2365" s="2">
        <v>42442</v>
      </c>
      <c r="C2365" s="2">
        <v>42447</v>
      </c>
      <c r="D2365" t="s">
        <v>19</v>
      </c>
      <c r="E2365" t="s">
        <v>631</v>
      </c>
      <c r="F2365" t="s">
        <v>885</v>
      </c>
      <c r="G2365" s="1">
        <v>12788</v>
      </c>
      <c r="H2365">
        <v>2</v>
      </c>
      <c r="I2365">
        <v>0</v>
      </c>
      <c r="J2365" s="1">
        <v>409216</v>
      </c>
      <c r="K2365" t="s">
        <v>9123</v>
      </c>
      <c r="L2365" t="s">
        <v>9135</v>
      </c>
      <c r="M2365" t="s">
        <v>9582</v>
      </c>
      <c r="N2365" t="s">
        <v>8536</v>
      </c>
      <c r="O2365" t="s">
        <v>8720</v>
      </c>
      <c r="P2365" t="s">
        <v>8583</v>
      </c>
      <c r="Q2365">
        <v>22980</v>
      </c>
      <c r="R2365" t="s">
        <v>8539</v>
      </c>
      <c r="S2365" t="s">
        <v>7882</v>
      </c>
      <c r="T2365" t="s">
        <v>7744</v>
      </c>
    </row>
    <row r="2366" spans="1:20" x14ac:dyDescent="0.25">
      <c r="A2366" t="s">
        <v>3101</v>
      </c>
      <c r="B2366" s="2">
        <v>42442</v>
      </c>
      <c r="C2366" s="2">
        <v>42447</v>
      </c>
      <c r="D2366" t="s">
        <v>19</v>
      </c>
      <c r="E2366" t="s">
        <v>631</v>
      </c>
      <c r="F2366" t="s">
        <v>3102</v>
      </c>
      <c r="G2366" s="1">
        <v>16032</v>
      </c>
      <c r="H2366">
        <v>2</v>
      </c>
      <c r="I2366">
        <v>0</v>
      </c>
      <c r="J2366" s="1">
        <v>448896</v>
      </c>
      <c r="K2366" t="s">
        <v>9128</v>
      </c>
      <c r="L2366" t="s">
        <v>9144</v>
      </c>
      <c r="M2366" t="s">
        <v>10432</v>
      </c>
      <c r="N2366" t="s">
        <v>8536</v>
      </c>
      <c r="O2366" t="s">
        <v>8720</v>
      </c>
      <c r="P2366" t="s">
        <v>8583</v>
      </c>
      <c r="Q2366">
        <v>22980</v>
      </c>
      <c r="R2366" t="s">
        <v>8539</v>
      </c>
      <c r="S2366" t="s">
        <v>7882</v>
      </c>
      <c r="T2366" t="s">
        <v>7744</v>
      </c>
    </row>
    <row r="2367" spans="1:20" x14ac:dyDescent="0.25">
      <c r="A2367" t="s">
        <v>3101</v>
      </c>
      <c r="B2367" s="2">
        <v>42442</v>
      </c>
      <c r="C2367" s="2">
        <v>42447</v>
      </c>
      <c r="D2367" t="s">
        <v>19</v>
      </c>
      <c r="E2367" t="s">
        <v>631</v>
      </c>
      <c r="F2367" t="s">
        <v>2243</v>
      </c>
      <c r="G2367" s="1">
        <v>460</v>
      </c>
      <c r="H2367">
        <v>4</v>
      </c>
      <c r="I2367">
        <v>0</v>
      </c>
      <c r="J2367" s="1">
        <v>207</v>
      </c>
      <c r="K2367" t="s">
        <v>9128</v>
      </c>
      <c r="L2367" t="s">
        <v>9142</v>
      </c>
      <c r="M2367" t="s">
        <v>10148</v>
      </c>
      <c r="N2367" t="s">
        <v>8536</v>
      </c>
      <c r="O2367" t="s">
        <v>8720</v>
      </c>
      <c r="P2367" t="s">
        <v>8583</v>
      </c>
      <c r="Q2367">
        <v>22980</v>
      </c>
      <c r="R2367" t="s">
        <v>8539</v>
      </c>
      <c r="S2367" t="s">
        <v>7882</v>
      </c>
      <c r="T2367" t="s">
        <v>7744</v>
      </c>
    </row>
    <row r="2368" spans="1:20" x14ac:dyDescent="0.25">
      <c r="A2368" t="s">
        <v>3103</v>
      </c>
      <c r="B2368" s="2">
        <v>41967</v>
      </c>
      <c r="C2368" s="2">
        <v>41969</v>
      </c>
      <c r="D2368" t="s">
        <v>11</v>
      </c>
      <c r="E2368" t="s">
        <v>2693</v>
      </c>
      <c r="F2368" t="s">
        <v>3104</v>
      </c>
      <c r="G2368" s="1">
        <v>120712</v>
      </c>
      <c r="H2368">
        <v>1</v>
      </c>
      <c r="I2368">
        <v>2</v>
      </c>
      <c r="J2368" s="1">
        <v>-181068</v>
      </c>
      <c r="K2368" t="s">
        <v>9123</v>
      </c>
      <c r="L2368" t="s">
        <v>9126</v>
      </c>
      <c r="M2368" t="s">
        <v>10433</v>
      </c>
      <c r="N2368" t="s">
        <v>8536</v>
      </c>
      <c r="O2368" t="s">
        <v>8886</v>
      </c>
      <c r="P2368" t="s">
        <v>8541</v>
      </c>
      <c r="Q2368">
        <v>95823</v>
      </c>
      <c r="R2368" t="s">
        <v>8542</v>
      </c>
      <c r="S2368" t="s">
        <v>8290</v>
      </c>
      <c r="T2368" t="s">
        <v>7736</v>
      </c>
    </row>
    <row r="2369" spans="1:20" x14ac:dyDescent="0.25">
      <c r="A2369" t="s">
        <v>3105</v>
      </c>
      <c r="B2369" s="2">
        <v>42776</v>
      </c>
      <c r="C2369" s="2">
        <v>42779</v>
      </c>
      <c r="D2369" t="s">
        <v>79</v>
      </c>
      <c r="E2369" t="s">
        <v>2027</v>
      </c>
      <c r="F2369" t="s">
        <v>2205</v>
      </c>
      <c r="G2369" s="1">
        <v>2312</v>
      </c>
      <c r="H2369">
        <v>4</v>
      </c>
      <c r="I2369">
        <v>0</v>
      </c>
      <c r="J2369" s="1">
        <v>113288</v>
      </c>
      <c r="K2369" t="s">
        <v>9128</v>
      </c>
      <c r="L2369" t="s">
        <v>9148</v>
      </c>
      <c r="M2369" t="s">
        <v>10136</v>
      </c>
      <c r="N2369" t="s">
        <v>8536</v>
      </c>
      <c r="O2369" t="s">
        <v>8764</v>
      </c>
      <c r="P2369" t="s">
        <v>8744</v>
      </c>
      <c r="Q2369">
        <v>20735</v>
      </c>
      <c r="R2369" t="s">
        <v>8561</v>
      </c>
      <c r="S2369" t="s">
        <v>8176</v>
      </c>
      <c r="T2369" t="s">
        <v>7736</v>
      </c>
    </row>
    <row r="2370" spans="1:20" x14ac:dyDescent="0.25">
      <c r="A2370" t="s">
        <v>3106</v>
      </c>
      <c r="B2370" s="2">
        <v>42636</v>
      </c>
      <c r="C2370" s="2">
        <v>42640</v>
      </c>
      <c r="D2370" t="s">
        <v>19</v>
      </c>
      <c r="E2370" t="s">
        <v>542</v>
      </c>
      <c r="F2370" t="s">
        <v>3107</v>
      </c>
      <c r="G2370" s="1">
        <v>532704</v>
      </c>
      <c r="H2370">
        <v>6</v>
      </c>
      <c r="I2370">
        <v>2</v>
      </c>
      <c r="J2370" s="1">
        <v>-266352</v>
      </c>
      <c r="K2370" t="s">
        <v>9123</v>
      </c>
      <c r="L2370" t="s">
        <v>9135</v>
      </c>
      <c r="M2370" t="s">
        <v>10434</v>
      </c>
      <c r="N2370" t="s">
        <v>8536</v>
      </c>
      <c r="O2370" t="s">
        <v>8624</v>
      </c>
      <c r="P2370" t="s">
        <v>8604</v>
      </c>
      <c r="Q2370">
        <v>45014</v>
      </c>
      <c r="R2370" t="s">
        <v>8561</v>
      </c>
      <c r="S2370" t="s">
        <v>7864</v>
      </c>
      <c r="T2370" t="s">
        <v>7738</v>
      </c>
    </row>
    <row r="2371" spans="1:20" x14ac:dyDescent="0.25">
      <c r="A2371" t="s">
        <v>3106</v>
      </c>
      <c r="B2371" s="2">
        <v>42636</v>
      </c>
      <c r="C2371" s="2">
        <v>42640</v>
      </c>
      <c r="D2371" t="s">
        <v>19</v>
      </c>
      <c r="E2371" t="s">
        <v>542</v>
      </c>
      <c r="F2371" t="s">
        <v>3108</v>
      </c>
      <c r="G2371" s="1">
        <v>4912</v>
      </c>
      <c r="H2371">
        <v>2</v>
      </c>
      <c r="I2371">
        <v>2</v>
      </c>
      <c r="J2371" s="1">
        <v>307</v>
      </c>
      <c r="K2371" t="s">
        <v>9128</v>
      </c>
      <c r="L2371" t="s">
        <v>9137</v>
      </c>
      <c r="M2371" t="s">
        <v>10435</v>
      </c>
      <c r="N2371" t="s">
        <v>8536</v>
      </c>
      <c r="O2371" t="s">
        <v>8624</v>
      </c>
      <c r="P2371" t="s">
        <v>8604</v>
      </c>
      <c r="Q2371">
        <v>45014</v>
      </c>
      <c r="R2371" t="s">
        <v>8561</v>
      </c>
      <c r="S2371" t="s">
        <v>7864</v>
      </c>
      <c r="T2371" t="s">
        <v>7738</v>
      </c>
    </row>
    <row r="2372" spans="1:20" x14ac:dyDescent="0.25">
      <c r="A2372" t="s">
        <v>3109</v>
      </c>
      <c r="B2372" s="2">
        <v>42923</v>
      </c>
      <c r="C2372" s="2">
        <v>42925</v>
      </c>
      <c r="D2372" t="s">
        <v>11</v>
      </c>
      <c r="E2372" t="s">
        <v>755</v>
      </c>
      <c r="F2372" t="s">
        <v>1523</v>
      </c>
      <c r="G2372" s="1">
        <v>2520</v>
      </c>
      <c r="H2372">
        <v>4</v>
      </c>
      <c r="I2372">
        <v>0</v>
      </c>
      <c r="J2372" s="1">
        <v>9324</v>
      </c>
      <c r="K2372" t="s">
        <v>9139</v>
      </c>
      <c r="L2372" t="s">
        <v>9162</v>
      </c>
      <c r="M2372" t="s">
        <v>9862</v>
      </c>
      <c r="N2372" t="s">
        <v>8536</v>
      </c>
      <c r="O2372" t="s">
        <v>8674</v>
      </c>
      <c r="P2372" t="s">
        <v>8675</v>
      </c>
      <c r="Q2372">
        <v>2886</v>
      </c>
      <c r="R2372" t="s">
        <v>8561</v>
      </c>
      <c r="S2372" t="s">
        <v>7910</v>
      </c>
      <c r="T2372" t="s">
        <v>7738</v>
      </c>
    </row>
    <row r="2373" spans="1:20" x14ac:dyDescent="0.25">
      <c r="A2373" t="s">
        <v>3110</v>
      </c>
      <c r="B2373" s="2">
        <v>42558</v>
      </c>
      <c r="C2373" s="2">
        <v>42562</v>
      </c>
      <c r="D2373" t="s">
        <v>11</v>
      </c>
      <c r="E2373" t="s">
        <v>1277</v>
      </c>
      <c r="F2373" t="s">
        <v>2612</v>
      </c>
      <c r="G2373" s="1">
        <v>60288</v>
      </c>
      <c r="H2373">
        <v>8</v>
      </c>
      <c r="I2373">
        <v>6</v>
      </c>
      <c r="J2373" s="1">
        <v>-271296</v>
      </c>
      <c r="K2373" t="s">
        <v>9123</v>
      </c>
      <c r="L2373" t="s">
        <v>9135</v>
      </c>
      <c r="M2373" t="s">
        <v>10276</v>
      </c>
      <c r="N2373" t="s">
        <v>8536</v>
      </c>
      <c r="O2373" t="s">
        <v>8597</v>
      </c>
      <c r="P2373" t="s">
        <v>8566</v>
      </c>
      <c r="Q2373">
        <v>60505</v>
      </c>
      <c r="R2373" t="s">
        <v>8551</v>
      </c>
      <c r="S2373" t="s">
        <v>8030</v>
      </c>
      <c r="T2373" t="s">
        <v>7738</v>
      </c>
    </row>
    <row r="2374" spans="1:20" x14ac:dyDescent="0.25">
      <c r="A2374" t="s">
        <v>3110</v>
      </c>
      <c r="B2374" s="2">
        <v>42558</v>
      </c>
      <c r="C2374" s="2">
        <v>42562</v>
      </c>
      <c r="D2374" t="s">
        <v>11</v>
      </c>
      <c r="E2374" t="s">
        <v>1277</v>
      </c>
      <c r="F2374" t="s">
        <v>3111</v>
      </c>
      <c r="G2374" s="1">
        <v>2632</v>
      </c>
      <c r="H2374">
        <v>1</v>
      </c>
      <c r="I2374">
        <v>2</v>
      </c>
      <c r="J2374" s="1">
        <v>8225</v>
      </c>
      <c r="K2374" t="s">
        <v>9128</v>
      </c>
      <c r="L2374" t="s">
        <v>9191</v>
      </c>
      <c r="M2374" t="s">
        <v>10436</v>
      </c>
      <c r="N2374" t="s">
        <v>8536</v>
      </c>
      <c r="O2374" t="s">
        <v>8597</v>
      </c>
      <c r="P2374" t="s">
        <v>8566</v>
      </c>
      <c r="Q2374">
        <v>60505</v>
      </c>
      <c r="R2374" t="s">
        <v>8551</v>
      </c>
      <c r="S2374" t="s">
        <v>8030</v>
      </c>
      <c r="T2374" t="s">
        <v>7738</v>
      </c>
    </row>
    <row r="2375" spans="1:20" x14ac:dyDescent="0.25">
      <c r="A2375" t="s">
        <v>3110</v>
      </c>
      <c r="B2375" s="2">
        <v>42558</v>
      </c>
      <c r="C2375" s="2">
        <v>42562</v>
      </c>
      <c r="D2375" t="s">
        <v>11</v>
      </c>
      <c r="E2375" t="s">
        <v>1277</v>
      </c>
      <c r="F2375" t="s">
        <v>2537</v>
      </c>
      <c r="G2375" s="1">
        <v>23688</v>
      </c>
      <c r="H2375">
        <v>9</v>
      </c>
      <c r="I2375">
        <v>2</v>
      </c>
      <c r="J2375" s="1">
        <v>76986</v>
      </c>
      <c r="K2375" t="s">
        <v>9128</v>
      </c>
      <c r="L2375" t="s">
        <v>9148</v>
      </c>
      <c r="M2375" t="s">
        <v>10249</v>
      </c>
      <c r="N2375" t="s">
        <v>8536</v>
      </c>
      <c r="O2375" t="s">
        <v>8597</v>
      </c>
      <c r="P2375" t="s">
        <v>8566</v>
      </c>
      <c r="Q2375">
        <v>60505</v>
      </c>
      <c r="R2375" t="s">
        <v>8551</v>
      </c>
      <c r="S2375" t="s">
        <v>8030</v>
      </c>
      <c r="T2375" t="s">
        <v>7738</v>
      </c>
    </row>
    <row r="2376" spans="1:20" x14ac:dyDescent="0.25">
      <c r="A2376" t="s">
        <v>3110</v>
      </c>
      <c r="B2376" s="2">
        <v>42558</v>
      </c>
      <c r="C2376" s="2">
        <v>42562</v>
      </c>
      <c r="D2376" t="s">
        <v>11</v>
      </c>
      <c r="E2376" t="s">
        <v>1277</v>
      </c>
      <c r="F2376" t="s">
        <v>648</v>
      </c>
      <c r="G2376" s="1">
        <v>253372</v>
      </c>
      <c r="H2376">
        <v>2</v>
      </c>
      <c r="I2376">
        <v>3</v>
      </c>
      <c r="J2376" s="1">
        <v>-144784</v>
      </c>
      <c r="K2376" t="s">
        <v>9123</v>
      </c>
      <c r="L2376" t="s">
        <v>9126</v>
      </c>
      <c r="M2376" t="s">
        <v>9465</v>
      </c>
      <c r="N2376" t="s">
        <v>8536</v>
      </c>
      <c r="O2376" t="s">
        <v>8597</v>
      </c>
      <c r="P2376" t="s">
        <v>8566</v>
      </c>
      <c r="Q2376">
        <v>60505</v>
      </c>
      <c r="R2376" t="s">
        <v>8551</v>
      </c>
      <c r="S2376" t="s">
        <v>8030</v>
      </c>
      <c r="T2376" t="s">
        <v>7738</v>
      </c>
    </row>
    <row r="2377" spans="1:20" x14ac:dyDescent="0.25">
      <c r="A2377" t="s">
        <v>3112</v>
      </c>
      <c r="B2377" s="2">
        <v>42759</v>
      </c>
      <c r="C2377" s="2">
        <v>42765</v>
      </c>
      <c r="D2377" t="s">
        <v>19</v>
      </c>
      <c r="E2377" t="s">
        <v>1044</v>
      </c>
      <c r="F2377" t="s">
        <v>2094</v>
      </c>
      <c r="G2377" s="1">
        <v>567</v>
      </c>
      <c r="H2377">
        <v>3</v>
      </c>
      <c r="I2377">
        <v>0</v>
      </c>
      <c r="J2377" s="1">
        <v>1134</v>
      </c>
      <c r="K2377" t="s">
        <v>9128</v>
      </c>
      <c r="L2377" t="s">
        <v>9191</v>
      </c>
      <c r="M2377" t="s">
        <v>10097</v>
      </c>
      <c r="N2377" t="s">
        <v>8536</v>
      </c>
      <c r="O2377" t="s">
        <v>8795</v>
      </c>
      <c r="P2377" t="s">
        <v>8664</v>
      </c>
      <c r="Q2377">
        <v>30080</v>
      </c>
      <c r="R2377" t="s">
        <v>8539</v>
      </c>
      <c r="S2377" t="s">
        <v>7974</v>
      </c>
      <c r="T2377" t="s">
        <v>7736</v>
      </c>
    </row>
    <row r="2378" spans="1:20" x14ac:dyDescent="0.25">
      <c r="A2378" t="s">
        <v>3113</v>
      </c>
      <c r="B2378" s="2">
        <v>41870</v>
      </c>
      <c r="C2378" s="2">
        <v>41872</v>
      </c>
      <c r="D2378" t="s">
        <v>11</v>
      </c>
      <c r="E2378" t="s">
        <v>2212</v>
      </c>
      <c r="F2378" t="s">
        <v>2847</v>
      </c>
      <c r="G2378" s="1">
        <v>76776</v>
      </c>
      <c r="H2378">
        <v>4</v>
      </c>
      <c r="I2378">
        <v>7</v>
      </c>
      <c r="J2378" s="1">
        <v>-588616</v>
      </c>
      <c r="K2378" t="s">
        <v>9128</v>
      </c>
      <c r="L2378" t="s">
        <v>9142</v>
      </c>
      <c r="M2378" t="s">
        <v>10358</v>
      </c>
      <c r="N2378" t="s">
        <v>8536</v>
      </c>
      <c r="O2378" t="s">
        <v>8603</v>
      </c>
      <c r="P2378" t="s">
        <v>8604</v>
      </c>
      <c r="Q2378">
        <v>43229</v>
      </c>
      <c r="R2378" t="s">
        <v>8561</v>
      </c>
      <c r="S2378" t="s">
        <v>8212</v>
      </c>
      <c r="T2378" t="s">
        <v>7736</v>
      </c>
    </row>
    <row r="2379" spans="1:20" x14ac:dyDescent="0.25">
      <c r="A2379" t="s">
        <v>3113</v>
      </c>
      <c r="B2379" s="2">
        <v>41870</v>
      </c>
      <c r="C2379" s="2">
        <v>41872</v>
      </c>
      <c r="D2379" t="s">
        <v>11</v>
      </c>
      <c r="E2379" t="s">
        <v>2212</v>
      </c>
      <c r="F2379" t="s">
        <v>3114</v>
      </c>
      <c r="G2379" s="1">
        <v>9184</v>
      </c>
      <c r="H2379">
        <v>2</v>
      </c>
      <c r="I2379">
        <v>2</v>
      </c>
      <c r="J2379" s="1">
        <v>1148</v>
      </c>
      <c r="K2379" t="s">
        <v>9128</v>
      </c>
      <c r="L2379" t="s">
        <v>9273</v>
      </c>
      <c r="M2379" t="s">
        <v>10437</v>
      </c>
      <c r="N2379" t="s">
        <v>8536</v>
      </c>
      <c r="O2379" t="s">
        <v>8603</v>
      </c>
      <c r="P2379" t="s">
        <v>8604</v>
      </c>
      <c r="Q2379">
        <v>43229</v>
      </c>
      <c r="R2379" t="s">
        <v>8561</v>
      </c>
      <c r="S2379" t="s">
        <v>8212</v>
      </c>
      <c r="T2379" t="s">
        <v>7736</v>
      </c>
    </row>
    <row r="2380" spans="1:20" x14ac:dyDescent="0.25">
      <c r="A2380" t="s">
        <v>3115</v>
      </c>
      <c r="B2380" s="2">
        <v>42344</v>
      </c>
      <c r="C2380" s="2">
        <v>42349</v>
      </c>
      <c r="D2380" t="s">
        <v>19</v>
      </c>
      <c r="E2380" t="s">
        <v>2105</v>
      </c>
      <c r="F2380" t="s">
        <v>2882</v>
      </c>
      <c r="G2380" s="1">
        <v>3275</v>
      </c>
      <c r="H2380">
        <v>5</v>
      </c>
      <c r="I2380">
        <v>0</v>
      </c>
      <c r="J2380" s="1">
        <v>15065</v>
      </c>
      <c r="K2380" t="s">
        <v>9128</v>
      </c>
      <c r="L2380" t="s">
        <v>9148</v>
      </c>
      <c r="M2380" t="s">
        <v>10370</v>
      </c>
      <c r="N2380" t="s">
        <v>8536</v>
      </c>
      <c r="O2380" t="s">
        <v>8887</v>
      </c>
      <c r="P2380" t="s">
        <v>8541</v>
      </c>
      <c r="Q2380">
        <v>91360</v>
      </c>
      <c r="R2380" t="s">
        <v>8542</v>
      </c>
      <c r="S2380" t="s">
        <v>8192</v>
      </c>
      <c r="T2380" t="s">
        <v>7744</v>
      </c>
    </row>
    <row r="2381" spans="1:20" x14ac:dyDescent="0.25">
      <c r="A2381" t="s">
        <v>3116</v>
      </c>
      <c r="B2381" s="2">
        <v>42496</v>
      </c>
      <c r="C2381" s="2">
        <v>42500</v>
      </c>
      <c r="D2381" t="s">
        <v>19</v>
      </c>
      <c r="E2381" t="s">
        <v>2551</v>
      </c>
      <c r="F2381" t="s">
        <v>978</v>
      </c>
      <c r="G2381" s="1">
        <v>7216</v>
      </c>
      <c r="H2381">
        <v>2</v>
      </c>
      <c r="I2381">
        <v>2</v>
      </c>
      <c r="J2381" s="1">
        <v>17138</v>
      </c>
      <c r="K2381" t="s">
        <v>9128</v>
      </c>
      <c r="L2381" t="s">
        <v>9191</v>
      </c>
      <c r="M2381" t="s">
        <v>9624</v>
      </c>
      <c r="N2381" t="s">
        <v>8536</v>
      </c>
      <c r="O2381" t="s">
        <v>8739</v>
      </c>
      <c r="P2381" t="s">
        <v>8604</v>
      </c>
      <c r="Q2381">
        <v>44052</v>
      </c>
      <c r="R2381" t="s">
        <v>8561</v>
      </c>
      <c r="S2381" t="s">
        <v>8272</v>
      </c>
      <c r="T2381" t="s">
        <v>7744</v>
      </c>
    </row>
    <row r="2382" spans="1:20" x14ac:dyDescent="0.25">
      <c r="A2382" t="s">
        <v>3116</v>
      </c>
      <c r="B2382" s="2">
        <v>42496</v>
      </c>
      <c r="C2382" s="2">
        <v>42500</v>
      </c>
      <c r="D2382" t="s">
        <v>19</v>
      </c>
      <c r="E2382" t="s">
        <v>2551</v>
      </c>
      <c r="F2382" t="s">
        <v>3117</v>
      </c>
      <c r="G2382" s="1">
        <v>49568</v>
      </c>
      <c r="H2382">
        <v>2</v>
      </c>
      <c r="I2382">
        <v>2</v>
      </c>
      <c r="J2382" s="1">
        <v>1549</v>
      </c>
      <c r="K2382" t="s">
        <v>9128</v>
      </c>
      <c r="L2382" t="s">
        <v>9148</v>
      </c>
      <c r="M2382" t="s">
        <v>10438</v>
      </c>
      <c r="N2382" t="s">
        <v>8536</v>
      </c>
      <c r="O2382" t="s">
        <v>8739</v>
      </c>
      <c r="P2382" t="s">
        <v>8604</v>
      </c>
      <c r="Q2382">
        <v>44052</v>
      </c>
      <c r="R2382" t="s">
        <v>8561</v>
      </c>
      <c r="S2382" t="s">
        <v>8272</v>
      </c>
      <c r="T2382" t="s">
        <v>7744</v>
      </c>
    </row>
    <row r="2383" spans="1:20" x14ac:dyDescent="0.25">
      <c r="A2383" t="s">
        <v>3116</v>
      </c>
      <c r="B2383" s="2">
        <v>42496</v>
      </c>
      <c r="C2383" s="2">
        <v>42500</v>
      </c>
      <c r="D2383" t="s">
        <v>19</v>
      </c>
      <c r="E2383" t="s">
        <v>2551</v>
      </c>
      <c r="F2383" t="s">
        <v>70</v>
      </c>
      <c r="G2383" s="1">
        <v>54712</v>
      </c>
      <c r="H2383">
        <v>7</v>
      </c>
      <c r="I2383">
        <v>2</v>
      </c>
      <c r="J2383" s="1">
        <v>116263</v>
      </c>
      <c r="K2383" t="s">
        <v>9123</v>
      </c>
      <c r="L2383" t="s">
        <v>9135</v>
      </c>
      <c r="M2383" t="s">
        <v>9166</v>
      </c>
      <c r="N2383" t="s">
        <v>8536</v>
      </c>
      <c r="O2383" t="s">
        <v>8739</v>
      </c>
      <c r="P2383" t="s">
        <v>8604</v>
      </c>
      <c r="Q2383">
        <v>44052</v>
      </c>
      <c r="R2383" t="s">
        <v>8561</v>
      </c>
      <c r="S2383" t="s">
        <v>8272</v>
      </c>
      <c r="T2383" t="s">
        <v>7744</v>
      </c>
    </row>
    <row r="2384" spans="1:20" x14ac:dyDescent="0.25">
      <c r="A2384" t="s">
        <v>3118</v>
      </c>
      <c r="B2384" s="2">
        <v>42819</v>
      </c>
      <c r="C2384" s="2">
        <v>42820</v>
      </c>
      <c r="D2384" t="s">
        <v>79</v>
      </c>
      <c r="E2384" t="s">
        <v>3119</v>
      </c>
      <c r="F2384" t="s">
        <v>3120</v>
      </c>
      <c r="G2384" s="1">
        <v>17604</v>
      </c>
      <c r="H2384">
        <v>4</v>
      </c>
      <c r="I2384">
        <v>0</v>
      </c>
      <c r="J2384" s="1">
        <v>457704</v>
      </c>
      <c r="K2384" t="s">
        <v>9128</v>
      </c>
      <c r="L2384" t="s">
        <v>9144</v>
      </c>
      <c r="M2384" t="s">
        <v>10439</v>
      </c>
      <c r="N2384" t="s">
        <v>8536</v>
      </c>
      <c r="O2384" t="s">
        <v>8782</v>
      </c>
      <c r="P2384" t="s">
        <v>8541</v>
      </c>
      <c r="Q2384">
        <v>93727</v>
      </c>
      <c r="R2384" t="s">
        <v>8542</v>
      </c>
      <c r="S2384" t="s">
        <v>8348</v>
      </c>
      <c r="T2384" t="s">
        <v>7736</v>
      </c>
    </row>
    <row r="2385" spans="1:20" x14ac:dyDescent="0.25">
      <c r="A2385" t="s">
        <v>3118</v>
      </c>
      <c r="B2385" s="2">
        <v>42819</v>
      </c>
      <c r="C2385" s="2">
        <v>42820</v>
      </c>
      <c r="D2385" t="s">
        <v>79</v>
      </c>
      <c r="E2385" t="s">
        <v>3119</v>
      </c>
      <c r="F2385" t="s">
        <v>3121</v>
      </c>
      <c r="G2385" s="1">
        <v>1602</v>
      </c>
      <c r="H2385">
        <v>9</v>
      </c>
      <c r="I2385">
        <v>0</v>
      </c>
      <c r="J2385" s="1">
        <v>44856</v>
      </c>
      <c r="K2385" t="s">
        <v>9128</v>
      </c>
      <c r="L2385" t="s">
        <v>9137</v>
      </c>
      <c r="M2385" t="s">
        <v>9909</v>
      </c>
      <c r="N2385" t="s">
        <v>8536</v>
      </c>
      <c r="O2385" t="s">
        <v>8782</v>
      </c>
      <c r="P2385" t="s">
        <v>8541</v>
      </c>
      <c r="Q2385">
        <v>93727</v>
      </c>
      <c r="R2385" t="s">
        <v>8542</v>
      </c>
      <c r="S2385" t="s">
        <v>8348</v>
      </c>
      <c r="T2385" t="s">
        <v>7736</v>
      </c>
    </row>
    <row r="2386" spans="1:20" x14ac:dyDescent="0.25">
      <c r="A2386" t="s">
        <v>3118</v>
      </c>
      <c r="B2386" s="2">
        <v>42819</v>
      </c>
      <c r="C2386" s="2">
        <v>42820</v>
      </c>
      <c r="D2386" t="s">
        <v>79</v>
      </c>
      <c r="E2386" t="s">
        <v>3119</v>
      </c>
      <c r="F2386" t="s">
        <v>1958</v>
      </c>
      <c r="G2386" s="1">
        <v>18592</v>
      </c>
      <c r="H2386">
        <v>4</v>
      </c>
      <c r="I2386">
        <v>2</v>
      </c>
      <c r="J2386" s="1">
        <v>62748</v>
      </c>
      <c r="K2386" t="s">
        <v>9128</v>
      </c>
      <c r="L2386" t="s">
        <v>9142</v>
      </c>
      <c r="M2386" t="s">
        <v>10048</v>
      </c>
      <c r="N2386" t="s">
        <v>8536</v>
      </c>
      <c r="O2386" t="s">
        <v>8782</v>
      </c>
      <c r="P2386" t="s">
        <v>8541</v>
      </c>
      <c r="Q2386">
        <v>93727</v>
      </c>
      <c r="R2386" t="s">
        <v>8542</v>
      </c>
      <c r="S2386" t="s">
        <v>8348</v>
      </c>
      <c r="T2386" t="s">
        <v>7736</v>
      </c>
    </row>
    <row r="2387" spans="1:20" x14ac:dyDescent="0.25">
      <c r="A2387" t="s">
        <v>3118</v>
      </c>
      <c r="B2387" s="2">
        <v>42819</v>
      </c>
      <c r="C2387" s="2">
        <v>42820</v>
      </c>
      <c r="D2387" t="s">
        <v>79</v>
      </c>
      <c r="E2387" t="s">
        <v>3119</v>
      </c>
      <c r="F2387" t="s">
        <v>3122</v>
      </c>
      <c r="G2387" s="1">
        <v>211168</v>
      </c>
      <c r="H2387">
        <v>4</v>
      </c>
      <c r="I2387">
        <v>2</v>
      </c>
      <c r="J2387" s="1">
        <v>158376</v>
      </c>
      <c r="K2387" t="s">
        <v>9139</v>
      </c>
      <c r="L2387" t="s">
        <v>9140</v>
      </c>
      <c r="M2387" t="s">
        <v>10440</v>
      </c>
      <c r="N2387" t="s">
        <v>8536</v>
      </c>
      <c r="O2387" t="s">
        <v>8782</v>
      </c>
      <c r="P2387" t="s">
        <v>8541</v>
      </c>
      <c r="Q2387">
        <v>93727</v>
      </c>
      <c r="R2387" t="s">
        <v>8542</v>
      </c>
      <c r="S2387" t="s">
        <v>8348</v>
      </c>
      <c r="T2387" t="s">
        <v>7736</v>
      </c>
    </row>
    <row r="2388" spans="1:20" x14ac:dyDescent="0.25">
      <c r="A2388" t="s">
        <v>3118</v>
      </c>
      <c r="B2388" s="2">
        <v>42819</v>
      </c>
      <c r="C2388" s="2">
        <v>42820</v>
      </c>
      <c r="D2388" t="s">
        <v>79</v>
      </c>
      <c r="E2388" t="s">
        <v>3119</v>
      </c>
      <c r="F2388" t="s">
        <v>3123</v>
      </c>
      <c r="G2388" s="1">
        <v>479984</v>
      </c>
      <c r="H2388">
        <v>2</v>
      </c>
      <c r="I2388">
        <v>2</v>
      </c>
      <c r="J2388" s="1">
        <v>59998</v>
      </c>
      <c r="K2388" t="s">
        <v>9139</v>
      </c>
      <c r="L2388" t="s">
        <v>9447</v>
      </c>
      <c r="M2388" t="s">
        <v>10441</v>
      </c>
      <c r="N2388" t="s">
        <v>8536</v>
      </c>
      <c r="O2388" t="s">
        <v>8782</v>
      </c>
      <c r="P2388" t="s">
        <v>8541</v>
      </c>
      <c r="Q2388">
        <v>93727</v>
      </c>
      <c r="R2388" t="s">
        <v>8542</v>
      </c>
      <c r="S2388" t="s">
        <v>8348</v>
      </c>
      <c r="T2388" t="s">
        <v>7736</v>
      </c>
    </row>
    <row r="2389" spans="1:20" x14ac:dyDescent="0.25">
      <c r="A2389" t="s">
        <v>3124</v>
      </c>
      <c r="B2389" s="2">
        <v>42350</v>
      </c>
      <c r="C2389" s="2">
        <v>42353</v>
      </c>
      <c r="D2389" t="s">
        <v>79</v>
      </c>
      <c r="E2389" t="s">
        <v>2964</v>
      </c>
      <c r="F2389" t="s">
        <v>3125</v>
      </c>
      <c r="G2389" s="1">
        <v>786</v>
      </c>
      <c r="H2389">
        <v>2</v>
      </c>
      <c r="I2389">
        <v>0</v>
      </c>
      <c r="J2389" s="1">
        <v>36156</v>
      </c>
      <c r="K2389" t="s">
        <v>9128</v>
      </c>
      <c r="L2389" t="s">
        <v>9191</v>
      </c>
      <c r="M2389" t="s">
        <v>9267</v>
      </c>
      <c r="N2389" t="s">
        <v>8536</v>
      </c>
      <c r="O2389" t="s">
        <v>8642</v>
      </c>
      <c r="P2389" t="s">
        <v>8541</v>
      </c>
      <c r="Q2389">
        <v>92105</v>
      </c>
      <c r="R2389" t="s">
        <v>8542</v>
      </c>
      <c r="S2389" t="s">
        <v>8327</v>
      </c>
      <c r="T2389" t="s">
        <v>7736</v>
      </c>
    </row>
    <row r="2390" spans="1:20" x14ac:dyDescent="0.25">
      <c r="A2390" t="s">
        <v>3124</v>
      </c>
      <c r="B2390" s="2">
        <v>42350</v>
      </c>
      <c r="C2390" s="2">
        <v>42353</v>
      </c>
      <c r="D2390" t="s">
        <v>79</v>
      </c>
      <c r="E2390" t="s">
        <v>2964</v>
      </c>
      <c r="F2390" t="s">
        <v>3126</v>
      </c>
      <c r="G2390" s="1">
        <v>24448</v>
      </c>
      <c r="H2390">
        <v>2</v>
      </c>
      <c r="I2390">
        <v>2</v>
      </c>
      <c r="J2390" s="1">
        <v>88624</v>
      </c>
      <c r="K2390" t="s">
        <v>9128</v>
      </c>
      <c r="L2390" t="s">
        <v>9142</v>
      </c>
      <c r="M2390" t="s">
        <v>10442</v>
      </c>
      <c r="N2390" t="s">
        <v>8536</v>
      </c>
      <c r="O2390" t="s">
        <v>8642</v>
      </c>
      <c r="P2390" t="s">
        <v>8541</v>
      </c>
      <c r="Q2390">
        <v>92105</v>
      </c>
      <c r="R2390" t="s">
        <v>8542</v>
      </c>
      <c r="S2390" t="s">
        <v>8327</v>
      </c>
      <c r="T2390" t="s">
        <v>7736</v>
      </c>
    </row>
    <row r="2391" spans="1:20" x14ac:dyDescent="0.25">
      <c r="A2391" t="s">
        <v>3127</v>
      </c>
      <c r="B2391" s="2">
        <v>42344</v>
      </c>
      <c r="C2391" s="2">
        <v>42348</v>
      </c>
      <c r="D2391" t="s">
        <v>19</v>
      </c>
      <c r="E2391" t="s">
        <v>3128</v>
      </c>
      <c r="F2391" t="s">
        <v>3129</v>
      </c>
      <c r="G2391" s="1">
        <v>648</v>
      </c>
      <c r="H2391">
        <v>1</v>
      </c>
      <c r="I2391">
        <v>0</v>
      </c>
      <c r="J2391" s="1">
        <v>31104</v>
      </c>
      <c r="K2391" t="s">
        <v>9128</v>
      </c>
      <c r="L2391" t="s">
        <v>9148</v>
      </c>
      <c r="M2391" t="s">
        <v>10443</v>
      </c>
      <c r="N2391" t="s">
        <v>8536</v>
      </c>
      <c r="O2391" t="s">
        <v>8576</v>
      </c>
      <c r="P2391" t="s">
        <v>8577</v>
      </c>
      <c r="Q2391">
        <v>10009</v>
      </c>
      <c r="R2391" t="s">
        <v>8561</v>
      </c>
      <c r="S2391" t="s">
        <v>8349</v>
      </c>
      <c r="T2391" t="s">
        <v>7736</v>
      </c>
    </row>
    <row r="2392" spans="1:20" x14ac:dyDescent="0.25">
      <c r="A2392" t="s">
        <v>3127</v>
      </c>
      <c r="B2392" s="2">
        <v>42344</v>
      </c>
      <c r="C2392" s="2">
        <v>42348</v>
      </c>
      <c r="D2392" t="s">
        <v>19</v>
      </c>
      <c r="E2392" t="s">
        <v>3128</v>
      </c>
      <c r="F2392" t="s">
        <v>3130</v>
      </c>
      <c r="G2392" s="1">
        <v>4186</v>
      </c>
      <c r="H2392">
        <v>7</v>
      </c>
      <c r="I2392">
        <v>0</v>
      </c>
      <c r="J2392" s="1">
        <v>205114</v>
      </c>
      <c r="K2392" t="s">
        <v>9128</v>
      </c>
      <c r="L2392" t="s">
        <v>9148</v>
      </c>
      <c r="M2392" t="s">
        <v>10444</v>
      </c>
      <c r="N2392" t="s">
        <v>8536</v>
      </c>
      <c r="O2392" t="s">
        <v>8576</v>
      </c>
      <c r="P2392" t="s">
        <v>8577</v>
      </c>
      <c r="Q2392">
        <v>10009</v>
      </c>
      <c r="R2392" t="s">
        <v>8561</v>
      </c>
      <c r="S2392" t="s">
        <v>8349</v>
      </c>
      <c r="T2392" t="s">
        <v>7736</v>
      </c>
    </row>
    <row r="2393" spans="1:20" x14ac:dyDescent="0.25">
      <c r="A2393" t="s">
        <v>3127</v>
      </c>
      <c r="B2393" s="2">
        <v>42344</v>
      </c>
      <c r="C2393" s="2">
        <v>42348</v>
      </c>
      <c r="D2393" t="s">
        <v>19</v>
      </c>
      <c r="E2393" t="s">
        <v>3128</v>
      </c>
      <c r="F2393" t="s">
        <v>3131</v>
      </c>
      <c r="G2393" s="1">
        <v>161991</v>
      </c>
      <c r="H2393">
        <v>9</v>
      </c>
      <c r="I2393">
        <v>0</v>
      </c>
      <c r="J2393" s="1">
        <v>971946</v>
      </c>
      <c r="K2393" t="s">
        <v>9139</v>
      </c>
      <c r="L2393" t="s">
        <v>9162</v>
      </c>
      <c r="M2393" t="s">
        <v>10445</v>
      </c>
      <c r="N2393" t="s">
        <v>8536</v>
      </c>
      <c r="O2393" t="s">
        <v>8576</v>
      </c>
      <c r="P2393" t="s">
        <v>8577</v>
      </c>
      <c r="Q2393">
        <v>10009</v>
      </c>
      <c r="R2393" t="s">
        <v>8561</v>
      </c>
      <c r="S2393" t="s">
        <v>8349</v>
      </c>
      <c r="T2393" t="s">
        <v>7736</v>
      </c>
    </row>
    <row r="2394" spans="1:20" x14ac:dyDescent="0.25">
      <c r="A2394" t="s">
        <v>3127</v>
      </c>
      <c r="B2394" s="2">
        <v>42344</v>
      </c>
      <c r="C2394" s="2">
        <v>42348</v>
      </c>
      <c r="D2394" t="s">
        <v>19</v>
      </c>
      <c r="E2394" t="s">
        <v>3128</v>
      </c>
      <c r="F2394" t="s">
        <v>2585</v>
      </c>
      <c r="G2394" s="1">
        <v>11392</v>
      </c>
      <c r="H2394">
        <v>4</v>
      </c>
      <c r="I2394">
        <v>0</v>
      </c>
      <c r="J2394" s="1">
        <v>421504</v>
      </c>
      <c r="K2394" t="s">
        <v>9123</v>
      </c>
      <c r="L2394" t="s">
        <v>9135</v>
      </c>
      <c r="M2394" t="s">
        <v>10267</v>
      </c>
      <c r="N2394" t="s">
        <v>8536</v>
      </c>
      <c r="O2394" t="s">
        <v>8576</v>
      </c>
      <c r="P2394" t="s">
        <v>8577</v>
      </c>
      <c r="Q2394">
        <v>10009</v>
      </c>
      <c r="R2394" t="s">
        <v>8561</v>
      </c>
      <c r="S2394" t="s">
        <v>8349</v>
      </c>
      <c r="T2394" t="s">
        <v>7736</v>
      </c>
    </row>
    <row r="2395" spans="1:20" x14ac:dyDescent="0.25">
      <c r="A2395" t="s">
        <v>3132</v>
      </c>
      <c r="B2395" s="2">
        <v>42446</v>
      </c>
      <c r="C2395" s="2">
        <v>42452</v>
      </c>
      <c r="D2395" t="s">
        <v>19</v>
      </c>
      <c r="E2395" t="s">
        <v>1779</v>
      </c>
      <c r="F2395" t="s">
        <v>800</v>
      </c>
      <c r="G2395" s="1">
        <v>3968</v>
      </c>
      <c r="H2395">
        <v>2</v>
      </c>
      <c r="I2395">
        <v>0</v>
      </c>
      <c r="J2395" s="1">
        <v>103168</v>
      </c>
      <c r="K2395" t="s">
        <v>9128</v>
      </c>
      <c r="L2395" t="s">
        <v>9137</v>
      </c>
      <c r="M2395" t="s">
        <v>9539</v>
      </c>
      <c r="N2395" t="s">
        <v>8536</v>
      </c>
      <c r="O2395" t="s">
        <v>8888</v>
      </c>
      <c r="P2395" t="s">
        <v>8663</v>
      </c>
      <c r="Q2395">
        <v>2148</v>
      </c>
      <c r="R2395" t="s">
        <v>8561</v>
      </c>
      <c r="S2395" t="s">
        <v>8132</v>
      </c>
      <c r="T2395" t="s">
        <v>7736</v>
      </c>
    </row>
    <row r="2396" spans="1:20" x14ac:dyDescent="0.25">
      <c r="A2396" t="s">
        <v>3133</v>
      </c>
      <c r="B2396" s="2">
        <v>42322</v>
      </c>
      <c r="C2396" s="2">
        <v>42327</v>
      </c>
      <c r="D2396" t="s">
        <v>19</v>
      </c>
      <c r="E2396" t="s">
        <v>3034</v>
      </c>
      <c r="F2396" t="s">
        <v>2734</v>
      </c>
      <c r="G2396" s="1">
        <v>376</v>
      </c>
      <c r="H2396">
        <v>2</v>
      </c>
      <c r="I2396">
        <v>0</v>
      </c>
      <c r="J2396" s="1">
        <v>2256</v>
      </c>
      <c r="K2396" t="s">
        <v>9139</v>
      </c>
      <c r="L2396" t="s">
        <v>9162</v>
      </c>
      <c r="M2396" t="s">
        <v>10320</v>
      </c>
      <c r="N2396" t="s">
        <v>8536</v>
      </c>
      <c r="O2396" t="s">
        <v>8576</v>
      </c>
      <c r="P2396" t="s">
        <v>8577</v>
      </c>
      <c r="Q2396">
        <v>10035</v>
      </c>
      <c r="R2396" t="s">
        <v>8561</v>
      </c>
      <c r="S2396" t="s">
        <v>8339</v>
      </c>
      <c r="T2396" t="s">
        <v>7738</v>
      </c>
    </row>
    <row r="2397" spans="1:20" x14ac:dyDescent="0.25">
      <c r="A2397" t="s">
        <v>3133</v>
      </c>
      <c r="B2397" s="2">
        <v>42322</v>
      </c>
      <c r="C2397" s="2">
        <v>42327</v>
      </c>
      <c r="D2397" t="s">
        <v>19</v>
      </c>
      <c r="E2397" t="s">
        <v>3034</v>
      </c>
      <c r="F2397" t="s">
        <v>1093</v>
      </c>
      <c r="G2397" s="1">
        <v>599</v>
      </c>
      <c r="H2397">
        <v>2</v>
      </c>
      <c r="I2397">
        <v>0</v>
      </c>
      <c r="J2397" s="1">
        <v>2396</v>
      </c>
      <c r="K2397" t="s">
        <v>9139</v>
      </c>
      <c r="L2397" t="s">
        <v>9162</v>
      </c>
      <c r="M2397" t="s">
        <v>9677</v>
      </c>
      <c r="N2397" t="s">
        <v>8536</v>
      </c>
      <c r="O2397" t="s">
        <v>8576</v>
      </c>
      <c r="P2397" t="s">
        <v>8577</v>
      </c>
      <c r="Q2397">
        <v>10035</v>
      </c>
      <c r="R2397" t="s">
        <v>8561</v>
      </c>
      <c r="S2397" t="s">
        <v>8339</v>
      </c>
      <c r="T2397" t="s">
        <v>7738</v>
      </c>
    </row>
    <row r="2398" spans="1:20" x14ac:dyDescent="0.25">
      <c r="A2398" t="s">
        <v>3133</v>
      </c>
      <c r="B2398" s="2">
        <v>42322</v>
      </c>
      <c r="C2398" s="2">
        <v>42327</v>
      </c>
      <c r="D2398" t="s">
        <v>19</v>
      </c>
      <c r="E2398" t="s">
        <v>3034</v>
      </c>
      <c r="F2398" t="s">
        <v>2067</v>
      </c>
      <c r="G2398" s="1">
        <v>370</v>
      </c>
      <c r="H2398">
        <v>5</v>
      </c>
      <c r="I2398">
        <v>0</v>
      </c>
      <c r="J2398" s="1">
        <v>1665</v>
      </c>
      <c r="K2398" t="s">
        <v>9128</v>
      </c>
      <c r="L2398" t="s">
        <v>9148</v>
      </c>
      <c r="M2398" t="s">
        <v>10084</v>
      </c>
      <c r="N2398" t="s">
        <v>8536</v>
      </c>
      <c r="O2398" t="s">
        <v>8576</v>
      </c>
      <c r="P2398" t="s">
        <v>8577</v>
      </c>
      <c r="Q2398">
        <v>10035</v>
      </c>
      <c r="R2398" t="s">
        <v>8561</v>
      </c>
      <c r="S2398" t="s">
        <v>8339</v>
      </c>
      <c r="T2398" t="s">
        <v>7738</v>
      </c>
    </row>
    <row r="2399" spans="1:20" x14ac:dyDescent="0.25">
      <c r="A2399" t="s">
        <v>3134</v>
      </c>
      <c r="B2399" s="2">
        <v>42961</v>
      </c>
      <c r="C2399" s="2">
        <v>42963</v>
      </c>
      <c r="D2399" t="s">
        <v>11</v>
      </c>
      <c r="E2399" t="s">
        <v>1910</v>
      </c>
      <c r="F2399" t="s">
        <v>1575</v>
      </c>
      <c r="G2399" s="1">
        <v>576</v>
      </c>
      <c r="H2399">
        <v>2</v>
      </c>
      <c r="I2399">
        <v>0</v>
      </c>
      <c r="J2399" s="1">
        <v>28224</v>
      </c>
      <c r="K2399" t="s">
        <v>9128</v>
      </c>
      <c r="L2399" t="s">
        <v>9129</v>
      </c>
      <c r="M2399" t="s">
        <v>9881</v>
      </c>
      <c r="N2399" t="s">
        <v>8536</v>
      </c>
      <c r="O2399" t="s">
        <v>8556</v>
      </c>
      <c r="P2399" t="s">
        <v>8541</v>
      </c>
      <c r="Q2399">
        <v>94109</v>
      </c>
      <c r="R2399" t="s">
        <v>8542</v>
      </c>
      <c r="S2399" t="s">
        <v>8151</v>
      </c>
      <c r="T2399" t="s">
        <v>7736</v>
      </c>
    </row>
    <row r="2400" spans="1:20" x14ac:dyDescent="0.25">
      <c r="A2400" t="s">
        <v>3134</v>
      </c>
      <c r="B2400" s="2">
        <v>42961</v>
      </c>
      <c r="C2400" s="2">
        <v>42963</v>
      </c>
      <c r="D2400" t="s">
        <v>11</v>
      </c>
      <c r="E2400" t="s">
        <v>1910</v>
      </c>
      <c r="F2400" t="s">
        <v>55</v>
      </c>
      <c r="G2400" s="1">
        <v>1668</v>
      </c>
      <c r="H2400">
        <v>6</v>
      </c>
      <c r="I2400">
        <v>0</v>
      </c>
      <c r="J2400" s="1">
        <v>43368</v>
      </c>
      <c r="K2400" t="s">
        <v>9128</v>
      </c>
      <c r="L2400" t="s">
        <v>9137</v>
      </c>
      <c r="M2400" t="s">
        <v>9158</v>
      </c>
      <c r="N2400" t="s">
        <v>8536</v>
      </c>
      <c r="O2400" t="s">
        <v>8556</v>
      </c>
      <c r="P2400" t="s">
        <v>8541</v>
      </c>
      <c r="Q2400">
        <v>94109</v>
      </c>
      <c r="R2400" t="s">
        <v>8542</v>
      </c>
      <c r="S2400" t="s">
        <v>8151</v>
      </c>
      <c r="T2400" t="s">
        <v>7736</v>
      </c>
    </row>
    <row r="2401" spans="1:20" x14ac:dyDescent="0.25">
      <c r="A2401" t="s">
        <v>3135</v>
      </c>
      <c r="B2401" s="2">
        <v>42987</v>
      </c>
      <c r="C2401" s="2">
        <v>42993</v>
      </c>
      <c r="D2401" t="s">
        <v>19</v>
      </c>
      <c r="E2401" t="s">
        <v>487</v>
      </c>
      <c r="F2401" t="s">
        <v>872</v>
      </c>
      <c r="G2401" s="1">
        <v>62881</v>
      </c>
      <c r="H2401">
        <v>7</v>
      </c>
      <c r="I2401">
        <v>0</v>
      </c>
      <c r="J2401" s="1">
        <v>125762</v>
      </c>
      <c r="K2401" t="s">
        <v>9128</v>
      </c>
      <c r="L2401" t="s">
        <v>9133</v>
      </c>
      <c r="M2401" t="s">
        <v>9576</v>
      </c>
      <c r="N2401" t="s">
        <v>8536</v>
      </c>
      <c r="O2401" t="s">
        <v>8738</v>
      </c>
      <c r="P2401" t="s">
        <v>8591</v>
      </c>
      <c r="Q2401">
        <v>29501</v>
      </c>
      <c r="R2401" t="s">
        <v>8539</v>
      </c>
      <c r="S2401" t="s">
        <v>7853</v>
      </c>
      <c r="T2401" t="s">
        <v>7738</v>
      </c>
    </row>
    <row r="2402" spans="1:20" x14ac:dyDescent="0.25">
      <c r="A2402" t="s">
        <v>3135</v>
      </c>
      <c r="B2402" s="2">
        <v>42987</v>
      </c>
      <c r="C2402" s="2">
        <v>42993</v>
      </c>
      <c r="D2402" t="s">
        <v>19</v>
      </c>
      <c r="E2402" t="s">
        <v>487</v>
      </c>
      <c r="F2402" t="s">
        <v>2206</v>
      </c>
      <c r="G2402" s="1">
        <v>5645</v>
      </c>
      <c r="H2402">
        <v>5</v>
      </c>
      <c r="I2402">
        <v>0</v>
      </c>
      <c r="J2402" s="1">
        <v>14677</v>
      </c>
      <c r="K2402" t="s">
        <v>9128</v>
      </c>
      <c r="L2402" t="s">
        <v>9133</v>
      </c>
      <c r="M2402" t="s">
        <v>10137</v>
      </c>
      <c r="N2402" t="s">
        <v>8536</v>
      </c>
      <c r="O2402" t="s">
        <v>8738</v>
      </c>
      <c r="P2402" t="s">
        <v>8591</v>
      </c>
      <c r="Q2402">
        <v>29501</v>
      </c>
      <c r="R2402" t="s">
        <v>8539</v>
      </c>
      <c r="S2402" t="s">
        <v>7853</v>
      </c>
      <c r="T2402" t="s">
        <v>7738</v>
      </c>
    </row>
    <row r="2403" spans="1:20" x14ac:dyDescent="0.25">
      <c r="A2403" t="s">
        <v>3136</v>
      </c>
      <c r="B2403" s="2">
        <v>42826</v>
      </c>
      <c r="C2403" s="2">
        <v>42829</v>
      </c>
      <c r="D2403" t="s">
        <v>11</v>
      </c>
      <c r="E2403" t="s">
        <v>2665</v>
      </c>
      <c r="F2403" t="s">
        <v>2054</v>
      </c>
      <c r="G2403" s="1">
        <v>942</v>
      </c>
      <c r="H2403">
        <v>6</v>
      </c>
      <c r="I2403">
        <v>0</v>
      </c>
      <c r="J2403" s="1">
        <v>2355</v>
      </c>
      <c r="K2403" t="s">
        <v>9128</v>
      </c>
      <c r="L2403" t="s">
        <v>9133</v>
      </c>
      <c r="M2403" t="s">
        <v>10081</v>
      </c>
      <c r="N2403" t="s">
        <v>8536</v>
      </c>
      <c r="O2403" t="s">
        <v>8582</v>
      </c>
      <c r="P2403" t="s">
        <v>8611</v>
      </c>
      <c r="Q2403">
        <v>65807</v>
      </c>
      <c r="R2403" t="s">
        <v>8551</v>
      </c>
      <c r="S2403" t="s">
        <v>8286</v>
      </c>
      <c r="T2403" t="s">
        <v>7736</v>
      </c>
    </row>
    <row r="2404" spans="1:20" x14ac:dyDescent="0.25">
      <c r="A2404" t="s">
        <v>3136</v>
      </c>
      <c r="B2404" s="2">
        <v>42826</v>
      </c>
      <c r="C2404" s="2">
        <v>42829</v>
      </c>
      <c r="D2404" t="s">
        <v>11</v>
      </c>
      <c r="E2404" t="s">
        <v>2665</v>
      </c>
      <c r="F2404" t="s">
        <v>322</v>
      </c>
      <c r="G2404" s="1">
        <v>284</v>
      </c>
      <c r="H2404">
        <v>5</v>
      </c>
      <c r="I2404">
        <v>0</v>
      </c>
      <c r="J2404" s="1">
        <v>13348</v>
      </c>
      <c r="K2404" t="s">
        <v>9128</v>
      </c>
      <c r="L2404" t="s">
        <v>9167</v>
      </c>
      <c r="M2404" t="s">
        <v>9293</v>
      </c>
      <c r="N2404" t="s">
        <v>8536</v>
      </c>
      <c r="O2404" t="s">
        <v>8582</v>
      </c>
      <c r="P2404" t="s">
        <v>8611</v>
      </c>
      <c r="Q2404">
        <v>65807</v>
      </c>
      <c r="R2404" t="s">
        <v>8551</v>
      </c>
      <c r="S2404" t="s">
        <v>8286</v>
      </c>
      <c r="T2404" t="s">
        <v>7736</v>
      </c>
    </row>
    <row r="2405" spans="1:20" x14ac:dyDescent="0.25">
      <c r="A2405" t="s">
        <v>3137</v>
      </c>
      <c r="B2405" s="2">
        <v>42640</v>
      </c>
      <c r="C2405" s="2">
        <v>42646</v>
      </c>
      <c r="D2405" t="s">
        <v>19</v>
      </c>
      <c r="E2405" t="s">
        <v>2066</v>
      </c>
      <c r="F2405" t="s">
        <v>3138</v>
      </c>
      <c r="G2405" s="1">
        <v>9566648</v>
      </c>
      <c r="H2405">
        <v>7</v>
      </c>
      <c r="I2405">
        <v>32</v>
      </c>
      <c r="J2405" s="1">
        <v>-2250976</v>
      </c>
      <c r="K2405" t="s">
        <v>9123</v>
      </c>
      <c r="L2405" t="s">
        <v>9124</v>
      </c>
      <c r="M2405" t="s">
        <v>10446</v>
      </c>
      <c r="N2405" t="s">
        <v>8536</v>
      </c>
      <c r="O2405" t="s">
        <v>8691</v>
      </c>
      <c r="P2405" t="s">
        <v>8550</v>
      </c>
      <c r="Q2405">
        <v>77340</v>
      </c>
      <c r="R2405" t="s">
        <v>8551</v>
      </c>
      <c r="S2405" t="s">
        <v>8185</v>
      </c>
      <c r="T2405" t="s">
        <v>7738</v>
      </c>
    </row>
    <row r="2406" spans="1:20" x14ac:dyDescent="0.25">
      <c r="A2406" t="s">
        <v>3139</v>
      </c>
      <c r="B2406" s="2">
        <v>43015</v>
      </c>
      <c r="C2406" s="2">
        <v>43019</v>
      </c>
      <c r="D2406" t="s">
        <v>19</v>
      </c>
      <c r="E2406" t="s">
        <v>929</v>
      </c>
      <c r="F2406" t="s">
        <v>1447</v>
      </c>
      <c r="G2406" s="1">
        <v>111591</v>
      </c>
      <c r="H2406">
        <v>9</v>
      </c>
      <c r="I2406">
        <v>0</v>
      </c>
      <c r="J2406" s="1">
        <v>2008638</v>
      </c>
      <c r="K2406" t="s">
        <v>9139</v>
      </c>
      <c r="L2406" t="s">
        <v>9162</v>
      </c>
      <c r="M2406" t="s">
        <v>9833</v>
      </c>
      <c r="N2406" t="s">
        <v>8536</v>
      </c>
      <c r="O2406" t="s">
        <v>8540</v>
      </c>
      <c r="P2406" t="s">
        <v>8541</v>
      </c>
      <c r="Q2406">
        <v>90045</v>
      </c>
      <c r="R2406" t="s">
        <v>8542</v>
      </c>
      <c r="S2406" t="s">
        <v>7945</v>
      </c>
      <c r="T2406" t="s">
        <v>7736</v>
      </c>
    </row>
    <row r="2407" spans="1:20" x14ac:dyDescent="0.25">
      <c r="A2407" t="s">
        <v>3139</v>
      </c>
      <c r="B2407" s="2">
        <v>43015</v>
      </c>
      <c r="C2407" s="2">
        <v>43019</v>
      </c>
      <c r="D2407" t="s">
        <v>19</v>
      </c>
      <c r="E2407" t="s">
        <v>929</v>
      </c>
      <c r="F2407" t="s">
        <v>921</v>
      </c>
      <c r="G2407" s="1">
        <v>128744</v>
      </c>
      <c r="H2407">
        <v>7</v>
      </c>
      <c r="I2407">
        <v>2</v>
      </c>
      <c r="J2407" s="1">
        <v>-289674</v>
      </c>
      <c r="K2407" t="s">
        <v>9139</v>
      </c>
      <c r="L2407" t="s">
        <v>9140</v>
      </c>
      <c r="M2407" t="s">
        <v>9602</v>
      </c>
      <c r="N2407" t="s">
        <v>8536</v>
      </c>
      <c r="O2407" t="s">
        <v>8540</v>
      </c>
      <c r="P2407" t="s">
        <v>8541</v>
      </c>
      <c r="Q2407">
        <v>90045</v>
      </c>
      <c r="R2407" t="s">
        <v>8542</v>
      </c>
      <c r="S2407" t="s">
        <v>7945</v>
      </c>
      <c r="T2407" t="s">
        <v>7736</v>
      </c>
    </row>
    <row r="2408" spans="1:20" x14ac:dyDescent="0.25">
      <c r="A2408" t="s">
        <v>3139</v>
      </c>
      <c r="B2408" s="2">
        <v>43015</v>
      </c>
      <c r="C2408" s="2">
        <v>43019</v>
      </c>
      <c r="D2408" t="s">
        <v>19</v>
      </c>
      <c r="E2408" t="s">
        <v>929</v>
      </c>
      <c r="F2408" t="s">
        <v>623</v>
      </c>
      <c r="G2408" s="1">
        <v>7992</v>
      </c>
      <c r="H2408">
        <v>10</v>
      </c>
      <c r="I2408">
        <v>2</v>
      </c>
      <c r="J2408" s="1">
        <v>26973</v>
      </c>
      <c r="K2408" t="s">
        <v>9139</v>
      </c>
      <c r="L2408" t="s">
        <v>9140</v>
      </c>
      <c r="M2408" t="s">
        <v>9454</v>
      </c>
      <c r="N2408" t="s">
        <v>8536</v>
      </c>
      <c r="O2408" t="s">
        <v>8540</v>
      </c>
      <c r="P2408" t="s">
        <v>8541</v>
      </c>
      <c r="Q2408">
        <v>90045</v>
      </c>
      <c r="R2408" t="s">
        <v>8542</v>
      </c>
      <c r="S2408" t="s">
        <v>7945</v>
      </c>
      <c r="T2408" t="s">
        <v>7736</v>
      </c>
    </row>
    <row r="2409" spans="1:20" x14ac:dyDescent="0.25">
      <c r="A2409" t="s">
        <v>3140</v>
      </c>
      <c r="B2409" s="2">
        <v>42755</v>
      </c>
      <c r="C2409" s="2">
        <v>42760</v>
      </c>
      <c r="D2409" t="s">
        <v>19</v>
      </c>
      <c r="E2409" t="s">
        <v>3141</v>
      </c>
      <c r="F2409" t="s">
        <v>2619</v>
      </c>
      <c r="G2409" s="1">
        <v>242</v>
      </c>
      <c r="H2409">
        <v>5</v>
      </c>
      <c r="I2409">
        <v>0</v>
      </c>
      <c r="J2409" s="1">
        <v>7986</v>
      </c>
      <c r="K2409" t="s">
        <v>9128</v>
      </c>
      <c r="L2409" t="s">
        <v>9137</v>
      </c>
      <c r="M2409" t="s">
        <v>9909</v>
      </c>
      <c r="N2409" t="s">
        <v>8536</v>
      </c>
      <c r="O2409" t="s">
        <v>8556</v>
      </c>
      <c r="P2409" t="s">
        <v>8541</v>
      </c>
      <c r="Q2409">
        <v>94122</v>
      </c>
      <c r="R2409" t="s">
        <v>8542</v>
      </c>
      <c r="S2409" t="s">
        <v>8350</v>
      </c>
      <c r="T2409" t="s">
        <v>7736</v>
      </c>
    </row>
    <row r="2410" spans="1:20" x14ac:dyDescent="0.25">
      <c r="A2410" t="s">
        <v>3140</v>
      </c>
      <c r="B2410" s="2">
        <v>42755</v>
      </c>
      <c r="C2410" s="2">
        <v>42760</v>
      </c>
      <c r="D2410" t="s">
        <v>19</v>
      </c>
      <c r="E2410" t="s">
        <v>3141</v>
      </c>
      <c r="F2410" t="s">
        <v>3142</v>
      </c>
      <c r="G2410" s="1">
        <v>359976</v>
      </c>
      <c r="H2410">
        <v>3</v>
      </c>
      <c r="I2410">
        <v>2</v>
      </c>
      <c r="J2410" s="1">
        <v>1304913</v>
      </c>
      <c r="K2410" t="s">
        <v>9139</v>
      </c>
      <c r="L2410" t="s">
        <v>9140</v>
      </c>
      <c r="M2410" t="s">
        <v>10447</v>
      </c>
      <c r="N2410" t="s">
        <v>8536</v>
      </c>
      <c r="O2410" t="s">
        <v>8556</v>
      </c>
      <c r="P2410" t="s">
        <v>8541</v>
      </c>
      <c r="Q2410">
        <v>94122</v>
      </c>
      <c r="R2410" t="s">
        <v>8542</v>
      </c>
      <c r="S2410" t="s">
        <v>8350</v>
      </c>
      <c r="T2410" t="s">
        <v>7736</v>
      </c>
    </row>
    <row r="2411" spans="1:20" x14ac:dyDescent="0.25">
      <c r="A2411" t="s">
        <v>3143</v>
      </c>
      <c r="B2411" s="2">
        <v>42817</v>
      </c>
      <c r="C2411" s="2">
        <v>42819</v>
      </c>
      <c r="D2411" t="s">
        <v>79</v>
      </c>
      <c r="E2411" t="s">
        <v>1500</v>
      </c>
      <c r="F2411" t="s">
        <v>2439</v>
      </c>
      <c r="G2411" s="1">
        <v>21184</v>
      </c>
      <c r="H2411">
        <v>8</v>
      </c>
      <c r="I2411">
        <v>0</v>
      </c>
      <c r="J2411" s="1">
        <v>762624</v>
      </c>
      <c r="K2411" t="s">
        <v>9123</v>
      </c>
      <c r="L2411" t="s">
        <v>9135</v>
      </c>
      <c r="M2411" t="s">
        <v>10215</v>
      </c>
      <c r="N2411" t="s">
        <v>8536</v>
      </c>
      <c r="O2411" t="s">
        <v>8556</v>
      </c>
      <c r="P2411" t="s">
        <v>8541</v>
      </c>
      <c r="Q2411">
        <v>94122</v>
      </c>
      <c r="R2411" t="s">
        <v>8542</v>
      </c>
      <c r="S2411" t="s">
        <v>8074</v>
      </c>
      <c r="T2411" t="s">
        <v>7744</v>
      </c>
    </row>
    <row r="2412" spans="1:20" x14ac:dyDescent="0.25">
      <c r="A2412" t="s">
        <v>3144</v>
      </c>
      <c r="B2412" s="2">
        <v>41852</v>
      </c>
      <c r="C2412" s="2">
        <v>41857</v>
      </c>
      <c r="D2412" t="s">
        <v>19</v>
      </c>
      <c r="E2412" t="s">
        <v>1598</v>
      </c>
      <c r="F2412" t="s">
        <v>2337</v>
      </c>
      <c r="G2412" s="1">
        <v>568</v>
      </c>
      <c r="H2412">
        <v>2</v>
      </c>
      <c r="I2412">
        <v>2</v>
      </c>
      <c r="J2412" s="1">
        <v>1917</v>
      </c>
      <c r="K2412" t="s">
        <v>9128</v>
      </c>
      <c r="L2412" t="s">
        <v>9191</v>
      </c>
      <c r="M2412" t="s">
        <v>10176</v>
      </c>
      <c r="N2412" t="s">
        <v>8536</v>
      </c>
      <c r="O2412" t="s">
        <v>8559</v>
      </c>
      <c r="P2412" t="s">
        <v>8560</v>
      </c>
      <c r="Q2412">
        <v>19120</v>
      </c>
      <c r="R2412" t="s">
        <v>8561</v>
      </c>
      <c r="S2412" t="s">
        <v>8095</v>
      </c>
      <c r="T2412" t="s">
        <v>7744</v>
      </c>
    </row>
    <row r="2413" spans="1:20" x14ac:dyDescent="0.25">
      <c r="A2413" t="s">
        <v>3145</v>
      </c>
      <c r="B2413" s="2">
        <v>42162</v>
      </c>
      <c r="C2413" s="2">
        <v>42164</v>
      </c>
      <c r="D2413" t="s">
        <v>11</v>
      </c>
      <c r="E2413" t="s">
        <v>3146</v>
      </c>
      <c r="F2413" t="s">
        <v>1287</v>
      </c>
      <c r="G2413" s="1">
        <v>752</v>
      </c>
      <c r="H2413">
        <v>5</v>
      </c>
      <c r="I2413">
        <v>2</v>
      </c>
      <c r="J2413" s="1">
        <v>2632</v>
      </c>
      <c r="K2413" t="s">
        <v>9128</v>
      </c>
      <c r="L2413" t="s">
        <v>9142</v>
      </c>
      <c r="M2413" t="s">
        <v>9758</v>
      </c>
      <c r="N2413" t="s">
        <v>8536</v>
      </c>
      <c r="O2413" t="s">
        <v>8540</v>
      </c>
      <c r="P2413" t="s">
        <v>8541</v>
      </c>
      <c r="Q2413">
        <v>90036</v>
      </c>
      <c r="R2413" t="s">
        <v>8542</v>
      </c>
      <c r="S2413" t="s">
        <v>8351</v>
      </c>
      <c r="T2413" t="s">
        <v>7738</v>
      </c>
    </row>
    <row r="2414" spans="1:20" x14ac:dyDescent="0.25">
      <c r="A2414" t="s">
        <v>3147</v>
      </c>
      <c r="B2414" s="2">
        <v>41955</v>
      </c>
      <c r="C2414" s="2">
        <v>41959</v>
      </c>
      <c r="D2414" t="s">
        <v>19</v>
      </c>
      <c r="E2414" t="s">
        <v>1562</v>
      </c>
      <c r="F2414" t="s">
        <v>723</v>
      </c>
      <c r="G2414" s="1">
        <v>1196</v>
      </c>
      <c r="H2414">
        <v>2</v>
      </c>
      <c r="I2414">
        <v>0</v>
      </c>
      <c r="J2414" s="1">
        <v>58604</v>
      </c>
      <c r="K2414" t="s">
        <v>9128</v>
      </c>
      <c r="L2414" t="s">
        <v>9148</v>
      </c>
      <c r="M2414" t="s">
        <v>9500</v>
      </c>
      <c r="N2414" t="s">
        <v>8536</v>
      </c>
      <c r="O2414" t="s">
        <v>8540</v>
      </c>
      <c r="P2414" t="s">
        <v>8541</v>
      </c>
      <c r="Q2414">
        <v>90045</v>
      </c>
      <c r="R2414" t="s">
        <v>8542</v>
      </c>
      <c r="S2414" t="s">
        <v>8088</v>
      </c>
      <c r="T2414" t="s">
        <v>7736</v>
      </c>
    </row>
    <row r="2415" spans="1:20" x14ac:dyDescent="0.25">
      <c r="A2415" t="s">
        <v>3147</v>
      </c>
      <c r="B2415" s="2">
        <v>41955</v>
      </c>
      <c r="C2415" s="2">
        <v>41959</v>
      </c>
      <c r="D2415" t="s">
        <v>19</v>
      </c>
      <c r="E2415" t="s">
        <v>1562</v>
      </c>
      <c r="F2415" t="s">
        <v>1549</v>
      </c>
      <c r="G2415" s="1">
        <v>629064</v>
      </c>
      <c r="H2415">
        <v>3</v>
      </c>
      <c r="I2415">
        <v>2</v>
      </c>
      <c r="J2415" s="1">
        <v>314532</v>
      </c>
      <c r="K2415" t="s">
        <v>9123</v>
      </c>
      <c r="L2415" t="s">
        <v>9131</v>
      </c>
      <c r="M2415" t="s">
        <v>9873</v>
      </c>
      <c r="N2415" t="s">
        <v>8536</v>
      </c>
      <c r="O2415" t="s">
        <v>8540</v>
      </c>
      <c r="P2415" t="s">
        <v>8541</v>
      </c>
      <c r="Q2415">
        <v>90045</v>
      </c>
      <c r="R2415" t="s">
        <v>8542</v>
      </c>
      <c r="S2415" t="s">
        <v>8088</v>
      </c>
      <c r="T2415" t="s">
        <v>7736</v>
      </c>
    </row>
    <row r="2416" spans="1:20" x14ac:dyDescent="0.25">
      <c r="A2416" t="s">
        <v>3148</v>
      </c>
      <c r="B2416" s="2">
        <v>42733</v>
      </c>
      <c r="C2416" s="2">
        <v>42737</v>
      </c>
      <c r="D2416" t="s">
        <v>19</v>
      </c>
      <c r="E2416" t="s">
        <v>796</v>
      </c>
      <c r="F2416" t="s">
        <v>3104</v>
      </c>
      <c r="G2416" s="1">
        <v>75445</v>
      </c>
      <c r="H2416">
        <v>5</v>
      </c>
      <c r="I2416">
        <v>0</v>
      </c>
      <c r="J2416" s="1">
        <v>60356</v>
      </c>
      <c r="K2416" t="s">
        <v>9123</v>
      </c>
      <c r="L2416" t="s">
        <v>9126</v>
      </c>
      <c r="M2416" t="s">
        <v>10433</v>
      </c>
      <c r="N2416" t="s">
        <v>8536</v>
      </c>
      <c r="O2416" t="s">
        <v>8737</v>
      </c>
      <c r="P2416" t="s">
        <v>8553</v>
      </c>
      <c r="Q2416">
        <v>53209</v>
      </c>
      <c r="R2416" t="s">
        <v>8551</v>
      </c>
      <c r="S2416" t="s">
        <v>7918</v>
      </c>
      <c r="T2416" t="s">
        <v>7736</v>
      </c>
    </row>
    <row r="2417" spans="1:20" x14ac:dyDescent="0.25">
      <c r="A2417" t="s">
        <v>3149</v>
      </c>
      <c r="B2417" s="2">
        <v>42191</v>
      </c>
      <c r="C2417" s="2">
        <v>42196</v>
      </c>
      <c r="D2417" t="s">
        <v>19</v>
      </c>
      <c r="E2417" t="s">
        <v>2092</v>
      </c>
      <c r="F2417" t="s">
        <v>830</v>
      </c>
      <c r="G2417" s="1">
        <v>30196</v>
      </c>
      <c r="H2417">
        <v>2</v>
      </c>
      <c r="I2417">
        <v>0</v>
      </c>
      <c r="J2417" s="1">
        <v>60392</v>
      </c>
      <c r="K2417" t="s">
        <v>9123</v>
      </c>
      <c r="L2417" t="s">
        <v>9124</v>
      </c>
      <c r="M2417" t="s">
        <v>9556</v>
      </c>
      <c r="N2417" t="s">
        <v>8536</v>
      </c>
      <c r="O2417" t="s">
        <v>8889</v>
      </c>
      <c r="P2417" t="s">
        <v>8663</v>
      </c>
      <c r="Q2417">
        <v>1040</v>
      </c>
      <c r="R2417" t="s">
        <v>8561</v>
      </c>
      <c r="S2417" t="s">
        <v>8190</v>
      </c>
      <c r="T2417" t="s">
        <v>7744</v>
      </c>
    </row>
    <row r="2418" spans="1:20" x14ac:dyDescent="0.25">
      <c r="A2418" t="s">
        <v>3150</v>
      </c>
      <c r="B2418" s="2">
        <v>43020</v>
      </c>
      <c r="C2418" s="2">
        <v>43026</v>
      </c>
      <c r="D2418" t="s">
        <v>19</v>
      </c>
      <c r="E2418" t="s">
        <v>3151</v>
      </c>
      <c r="F2418" t="s">
        <v>2731</v>
      </c>
      <c r="G2418" s="1">
        <v>5950</v>
      </c>
      <c r="H2418">
        <v>5</v>
      </c>
      <c r="I2418">
        <v>0</v>
      </c>
      <c r="J2418" s="1">
        <v>952</v>
      </c>
      <c r="K2418" t="s">
        <v>9139</v>
      </c>
      <c r="L2418" t="s">
        <v>9162</v>
      </c>
      <c r="M2418" t="s">
        <v>10318</v>
      </c>
      <c r="N2418" t="s">
        <v>8536</v>
      </c>
      <c r="O2418" t="s">
        <v>8890</v>
      </c>
      <c r="P2418" t="s">
        <v>8620</v>
      </c>
      <c r="Q2418">
        <v>87105</v>
      </c>
      <c r="R2418" t="s">
        <v>8542</v>
      </c>
      <c r="S2418" t="s">
        <v>8352</v>
      </c>
      <c r="T2418" t="s">
        <v>7738</v>
      </c>
    </row>
    <row r="2419" spans="1:20" x14ac:dyDescent="0.25">
      <c r="A2419" t="s">
        <v>3150</v>
      </c>
      <c r="B2419" s="2">
        <v>43020</v>
      </c>
      <c r="C2419" s="2">
        <v>43026</v>
      </c>
      <c r="D2419" t="s">
        <v>19</v>
      </c>
      <c r="E2419" t="s">
        <v>3151</v>
      </c>
      <c r="F2419" t="s">
        <v>2724</v>
      </c>
      <c r="G2419" s="1">
        <v>79872</v>
      </c>
      <c r="H2419">
        <v>3</v>
      </c>
      <c r="I2419">
        <v>2</v>
      </c>
      <c r="J2419" s="1">
        <v>29952</v>
      </c>
      <c r="K2419" t="s">
        <v>9128</v>
      </c>
      <c r="L2419" t="s">
        <v>9142</v>
      </c>
      <c r="M2419" t="s">
        <v>10315</v>
      </c>
      <c r="N2419" t="s">
        <v>8536</v>
      </c>
      <c r="O2419" t="s">
        <v>8890</v>
      </c>
      <c r="P2419" t="s">
        <v>8620</v>
      </c>
      <c r="Q2419">
        <v>87105</v>
      </c>
      <c r="R2419" t="s">
        <v>8542</v>
      </c>
      <c r="S2419" t="s">
        <v>8352</v>
      </c>
      <c r="T2419" t="s">
        <v>7738</v>
      </c>
    </row>
    <row r="2420" spans="1:20" x14ac:dyDescent="0.25">
      <c r="A2420" t="s">
        <v>3152</v>
      </c>
      <c r="B2420" s="2">
        <v>42511</v>
      </c>
      <c r="C2420" s="2">
        <v>42518</v>
      </c>
      <c r="D2420" t="s">
        <v>19</v>
      </c>
      <c r="E2420" t="s">
        <v>90</v>
      </c>
      <c r="F2420" t="s">
        <v>3153</v>
      </c>
      <c r="G2420" s="1">
        <v>23964</v>
      </c>
      <c r="H2420">
        <v>10</v>
      </c>
      <c r="I2420">
        <v>2</v>
      </c>
      <c r="J2420" s="1">
        <v>17973</v>
      </c>
      <c r="K2420" t="s">
        <v>9139</v>
      </c>
      <c r="L2420" t="s">
        <v>9296</v>
      </c>
      <c r="M2420" t="s">
        <v>10448</v>
      </c>
      <c r="N2420" t="s">
        <v>8536</v>
      </c>
      <c r="O2420" t="s">
        <v>8891</v>
      </c>
      <c r="P2420" t="s">
        <v>8673</v>
      </c>
      <c r="Q2420">
        <v>89431</v>
      </c>
      <c r="R2420" t="s">
        <v>8542</v>
      </c>
      <c r="S2420" t="s">
        <v>7756</v>
      </c>
      <c r="T2420" t="s">
        <v>7738</v>
      </c>
    </row>
    <row r="2421" spans="1:20" x14ac:dyDescent="0.25">
      <c r="A2421" t="s">
        <v>3154</v>
      </c>
      <c r="B2421" s="2">
        <v>43048</v>
      </c>
      <c r="C2421" s="2">
        <v>43053</v>
      </c>
      <c r="D2421" t="s">
        <v>19</v>
      </c>
      <c r="E2421" t="s">
        <v>2803</v>
      </c>
      <c r="F2421" t="s">
        <v>2088</v>
      </c>
      <c r="G2421" s="1">
        <v>6356</v>
      </c>
      <c r="H2421">
        <v>2</v>
      </c>
      <c r="I2421">
        <v>0</v>
      </c>
      <c r="J2421" s="1">
        <v>3178</v>
      </c>
      <c r="K2421" t="s">
        <v>9128</v>
      </c>
      <c r="L2421" t="s">
        <v>9133</v>
      </c>
      <c r="M2421" t="s">
        <v>10095</v>
      </c>
      <c r="N2421" t="s">
        <v>8536</v>
      </c>
      <c r="O2421" t="s">
        <v>8892</v>
      </c>
      <c r="P2421" t="s">
        <v>8541</v>
      </c>
      <c r="Q2421">
        <v>92236</v>
      </c>
      <c r="R2421" t="s">
        <v>8542</v>
      </c>
      <c r="S2421" t="s">
        <v>8303</v>
      </c>
      <c r="T2421" t="s">
        <v>7738</v>
      </c>
    </row>
    <row r="2422" spans="1:20" x14ac:dyDescent="0.25">
      <c r="A2422" t="s">
        <v>3154</v>
      </c>
      <c r="B2422" s="2">
        <v>43048</v>
      </c>
      <c r="C2422" s="2">
        <v>43053</v>
      </c>
      <c r="D2422" t="s">
        <v>19</v>
      </c>
      <c r="E2422" t="s">
        <v>2803</v>
      </c>
      <c r="F2422" t="s">
        <v>3155</v>
      </c>
      <c r="G2422" s="1">
        <v>9999</v>
      </c>
      <c r="H2422">
        <v>1</v>
      </c>
      <c r="I2422">
        <v>0</v>
      </c>
      <c r="J2422" s="1">
        <v>439956</v>
      </c>
      <c r="K2422" t="s">
        <v>9139</v>
      </c>
      <c r="L2422" t="s">
        <v>9162</v>
      </c>
      <c r="M2422" t="s">
        <v>10449</v>
      </c>
      <c r="N2422" t="s">
        <v>8536</v>
      </c>
      <c r="O2422" t="s">
        <v>8892</v>
      </c>
      <c r="P2422" t="s">
        <v>8541</v>
      </c>
      <c r="Q2422">
        <v>92236</v>
      </c>
      <c r="R2422" t="s">
        <v>8542</v>
      </c>
      <c r="S2422" t="s">
        <v>8303</v>
      </c>
      <c r="T2422" t="s">
        <v>7738</v>
      </c>
    </row>
    <row r="2423" spans="1:20" x14ac:dyDescent="0.25">
      <c r="A2423" t="s">
        <v>3156</v>
      </c>
      <c r="B2423" s="2">
        <v>42478</v>
      </c>
      <c r="C2423" s="2">
        <v>42483</v>
      </c>
      <c r="D2423" t="s">
        <v>19</v>
      </c>
      <c r="E2423" t="s">
        <v>3157</v>
      </c>
      <c r="F2423" t="s">
        <v>173</v>
      </c>
      <c r="G2423" s="1">
        <v>230376</v>
      </c>
      <c r="H2423">
        <v>3</v>
      </c>
      <c r="I2423">
        <v>2</v>
      </c>
      <c r="J2423" s="1">
        <v>-489549</v>
      </c>
      <c r="K2423" t="s">
        <v>9128</v>
      </c>
      <c r="L2423" t="s">
        <v>9133</v>
      </c>
      <c r="M2423" t="s">
        <v>9222</v>
      </c>
      <c r="N2423" t="s">
        <v>8536</v>
      </c>
      <c r="O2423" t="s">
        <v>8893</v>
      </c>
      <c r="P2423" t="s">
        <v>8566</v>
      </c>
      <c r="Q2423">
        <v>60126</v>
      </c>
      <c r="R2423" t="s">
        <v>8551</v>
      </c>
      <c r="S2423" t="s">
        <v>8353</v>
      </c>
      <c r="T2423" t="s">
        <v>7744</v>
      </c>
    </row>
    <row r="2424" spans="1:20" x14ac:dyDescent="0.25">
      <c r="A2424" t="s">
        <v>3156</v>
      </c>
      <c r="B2424" s="2">
        <v>42478</v>
      </c>
      <c r="C2424" s="2">
        <v>42483</v>
      </c>
      <c r="D2424" t="s">
        <v>19</v>
      </c>
      <c r="E2424" t="s">
        <v>3157</v>
      </c>
      <c r="F2424" t="s">
        <v>1387</v>
      </c>
      <c r="G2424" s="1">
        <v>9664</v>
      </c>
      <c r="H2424">
        <v>2</v>
      </c>
      <c r="I2424">
        <v>2</v>
      </c>
      <c r="J2424" s="1">
        <v>32616</v>
      </c>
      <c r="K2424" t="s">
        <v>9128</v>
      </c>
      <c r="L2424" t="s">
        <v>9148</v>
      </c>
      <c r="M2424" t="s">
        <v>9808</v>
      </c>
      <c r="N2424" t="s">
        <v>8536</v>
      </c>
      <c r="O2424" t="s">
        <v>8893</v>
      </c>
      <c r="P2424" t="s">
        <v>8566</v>
      </c>
      <c r="Q2424">
        <v>60126</v>
      </c>
      <c r="R2424" t="s">
        <v>8551</v>
      </c>
      <c r="S2424" t="s">
        <v>8353</v>
      </c>
      <c r="T2424" t="s">
        <v>7744</v>
      </c>
    </row>
    <row r="2425" spans="1:20" x14ac:dyDescent="0.25">
      <c r="A2425" t="s">
        <v>3158</v>
      </c>
      <c r="B2425" s="2">
        <v>43094</v>
      </c>
      <c r="C2425" s="2">
        <v>43099</v>
      </c>
      <c r="D2425" t="s">
        <v>19</v>
      </c>
      <c r="E2425" t="s">
        <v>3055</v>
      </c>
      <c r="F2425" t="s">
        <v>1515</v>
      </c>
      <c r="G2425" s="1">
        <v>158928</v>
      </c>
      <c r="H2425">
        <v>7</v>
      </c>
      <c r="I2425">
        <v>2</v>
      </c>
      <c r="J2425" s="1">
        <v>417186</v>
      </c>
      <c r="K2425" t="s">
        <v>9139</v>
      </c>
      <c r="L2425" t="s">
        <v>9162</v>
      </c>
      <c r="M2425" t="s">
        <v>9858</v>
      </c>
      <c r="N2425" t="s">
        <v>8536</v>
      </c>
      <c r="O2425" t="s">
        <v>8624</v>
      </c>
      <c r="P2425" t="s">
        <v>8604</v>
      </c>
      <c r="Q2425">
        <v>45014</v>
      </c>
      <c r="R2425" t="s">
        <v>8561</v>
      </c>
      <c r="S2425" t="s">
        <v>8341</v>
      </c>
      <c r="T2425" t="s">
        <v>7736</v>
      </c>
    </row>
    <row r="2426" spans="1:20" x14ac:dyDescent="0.25">
      <c r="A2426" t="s">
        <v>3158</v>
      </c>
      <c r="B2426" s="2">
        <v>43094</v>
      </c>
      <c r="C2426" s="2">
        <v>43099</v>
      </c>
      <c r="D2426" t="s">
        <v>19</v>
      </c>
      <c r="E2426" t="s">
        <v>3055</v>
      </c>
      <c r="F2426" t="s">
        <v>3091</v>
      </c>
      <c r="G2426" s="1">
        <v>13023</v>
      </c>
      <c r="H2426">
        <v>1</v>
      </c>
      <c r="I2426">
        <v>7</v>
      </c>
      <c r="J2426" s="1">
        <v>-104184</v>
      </c>
      <c r="K2426" t="s">
        <v>9128</v>
      </c>
      <c r="L2426" t="s">
        <v>9142</v>
      </c>
      <c r="M2426" t="s">
        <v>10426</v>
      </c>
      <c r="N2426" t="s">
        <v>8536</v>
      </c>
      <c r="O2426" t="s">
        <v>8624</v>
      </c>
      <c r="P2426" t="s">
        <v>8604</v>
      </c>
      <c r="Q2426">
        <v>45014</v>
      </c>
      <c r="R2426" t="s">
        <v>8561</v>
      </c>
      <c r="S2426" t="s">
        <v>8341</v>
      </c>
      <c r="T2426" t="s">
        <v>7736</v>
      </c>
    </row>
    <row r="2427" spans="1:20" x14ac:dyDescent="0.25">
      <c r="A2427" t="s">
        <v>3158</v>
      </c>
      <c r="B2427" s="2">
        <v>43094</v>
      </c>
      <c r="C2427" s="2">
        <v>43099</v>
      </c>
      <c r="D2427" t="s">
        <v>19</v>
      </c>
      <c r="E2427" t="s">
        <v>3055</v>
      </c>
      <c r="F2427" t="s">
        <v>3159</v>
      </c>
      <c r="G2427" s="1">
        <v>27306</v>
      </c>
      <c r="H2427">
        <v>2</v>
      </c>
      <c r="I2427">
        <v>4</v>
      </c>
      <c r="J2427" s="1">
        <v>-104673</v>
      </c>
      <c r="K2427" t="s">
        <v>9123</v>
      </c>
      <c r="L2427" t="s">
        <v>9131</v>
      </c>
      <c r="M2427" t="s">
        <v>10450</v>
      </c>
      <c r="N2427" t="s">
        <v>8536</v>
      </c>
      <c r="O2427" t="s">
        <v>8624</v>
      </c>
      <c r="P2427" t="s">
        <v>8604</v>
      </c>
      <c r="Q2427">
        <v>45014</v>
      </c>
      <c r="R2427" t="s">
        <v>8561</v>
      </c>
      <c r="S2427" t="s">
        <v>8341</v>
      </c>
      <c r="T2427" t="s">
        <v>7736</v>
      </c>
    </row>
    <row r="2428" spans="1:20" x14ac:dyDescent="0.25">
      <c r="A2428" t="s">
        <v>3158</v>
      </c>
      <c r="B2428" s="2">
        <v>43094</v>
      </c>
      <c r="C2428" s="2">
        <v>43099</v>
      </c>
      <c r="D2428" t="s">
        <v>19</v>
      </c>
      <c r="E2428" t="s">
        <v>3055</v>
      </c>
      <c r="F2428" t="s">
        <v>2811</v>
      </c>
      <c r="G2428" s="1">
        <v>39312</v>
      </c>
      <c r="H2428">
        <v>13</v>
      </c>
      <c r="I2428">
        <v>2</v>
      </c>
      <c r="J2428" s="1">
        <v>127764</v>
      </c>
      <c r="K2428" t="s">
        <v>9128</v>
      </c>
      <c r="L2428" t="s">
        <v>9191</v>
      </c>
      <c r="M2428" t="s">
        <v>9267</v>
      </c>
      <c r="N2428" t="s">
        <v>8536</v>
      </c>
      <c r="O2428" t="s">
        <v>8624</v>
      </c>
      <c r="P2428" t="s">
        <v>8604</v>
      </c>
      <c r="Q2428">
        <v>45014</v>
      </c>
      <c r="R2428" t="s">
        <v>8561</v>
      </c>
      <c r="S2428" t="s">
        <v>8341</v>
      </c>
      <c r="T2428" t="s">
        <v>7736</v>
      </c>
    </row>
    <row r="2429" spans="1:20" x14ac:dyDescent="0.25">
      <c r="A2429" t="s">
        <v>3160</v>
      </c>
      <c r="B2429" s="2">
        <v>42532</v>
      </c>
      <c r="C2429" s="2">
        <v>42538</v>
      </c>
      <c r="D2429" t="s">
        <v>19</v>
      </c>
      <c r="E2429" t="s">
        <v>378</v>
      </c>
      <c r="F2429" t="s">
        <v>3161</v>
      </c>
      <c r="G2429" s="1">
        <v>1344</v>
      </c>
      <c r="H2429">
        <v>4</v>
      </c>
      <c r="I2429">
        <v>8</v>
      </c>
      <c r="J2429" s="1">
        <v>-21504</v>
      </c>
      <c r="K2429" t="s">
        <v>9128</v>
      </c>
      <c r="L2429" t="s">
        <v>9142</v>
      </c>
      <c r="M2429" t="s">
        <v>10451</v>
      </c>
      <c r="N2429" t="s">
        <v>8536</v>
      </c>
      <c r="O2429" t="s">
        <v>8653</v>
      </c>
      <c r="P2429" t="s">
        <v>8550</v>
      </c>
      <c r="Q2429">
        <v>76017</v>
      </c>
      <c r="R2429" t="s">
        <v>8551</v>
      </c>
      <c r="S2429" t="s">
        <v>7827</v>
      </c>
      <c r="T2429" t="s">
        <v>7738</v>
      </c>
    </row>
    <row r="2430" spans="1:20" x14ac:dyDescent="0.25">
      <c r="A2430" t="s">
        <v>3160</v>
      </c>
      <c r="B2430" s="2">
        <v>42532</v>
      </c>
      <c r="C2430" s="2">
        <v>42538</v>
      </c>
      <c r="D2430" t="s">
        <v>19</v>
      </c>
      <c r="E2430" t="s">
        <v>378</v>
      </c>
      <c r="F2430" t="s">
        <v>3162</v>
      </c>
      <c r="G2430" s="1">
        <v>8272</v>
      </c>
      <c r="H2430">
        <v>4</v>
      </c>
      <c r="I2430">
        <v>8</v>
      </c>
      <c r="J2430" s="1">
        <v>-136488</v>
      </c>
      <c r="K2430" t="s">
        <v>9128</v>
      </c>
      <c r="L2430" t="s">
        <v>9142</v>
      </c>
      <c r="M2430" t="s">
        <v>10452</v>
      </c>
      <c r="N2430" t="s">
        <v>8536</v>
      </c>
      <c r="O2430" t="s">
        <v>8653</v>
      </c>
      <c r="P2430" t="s">
        <v>8550</v>
      </c>
      <c r="Q2430">
        <v>76017</v>
      </c>
      <c r="R2430" t="s">
        <v>8551</v>
      </c>
      <c r="S2430" t="s">
        <v>7827</v>
      </c>
      <c r="T2430" t="s">
        <v>7738</v>
      </c>
    </row>
    <row r="2431" spans="1:20" x14ac:dyDescent="0.25">
      <c r="A2431" t="s">
        <v>3160</v>
      </c>
      <c r="B2431" s="2">
        <v>42532</v>
      </c>
      <c r="C2431" s="2">
        <v>42538</v>
      </c>
      <c r="D2431" t="s">
        <v>19</v>
      </c>
      <c r="E2431" t="s">
        <v>378</v>
      </c>
      <c r="F2431" t="s">
        <v>2387</v>
      </c>
      <c r="G2431" s="1">
        <v>12544</v>
      </c>
      <c r="H2431">
        <v>7</v>
      </c>
      <c r="I2431">
        <v>6</v>
      </c>
      <c r="J2431" s="1">
        <v>-90944</v>
      </c>
      <c r="K2431" t="s">
        <v>9123</v>
      </c>
      <c r="L2431" t="s">
        <v>9135</v>
      </c>
      <c r="M2431" t="s">
        <v>10196</v>
      </c>
      <c r="N2431" t="s">
        <v>8536</v>
      </c>
      <c r="O2431" t="s">
        <v>8653</v>
      </c>
      <c r="P2431" t="s">
        <v>8550</v>
      </c>
      <c r="Q2431">
        <v>76017</v>
      </c>
      <c r="R2431" t="s">
        <v>8551</v>
      </c>
      <c r="S2431" t="s">
        <v>7827</v>
      </c>
      <c r="T2431" t="s">
        <v>7738</v>
      </c>
    </row>
    <row r="2432" spans="1:20" x14ac:dyDescent="0.25">
      <c r="A2432" t="s">
        <v>3163</v>
      </c>
      <c r="B2432" s="2">
        <v>42868</v>
      </c>
      <c r="C2432" s="2">
        <v>42875</v>
      </c>
      <c r="D2432" t="s">
        <v>19</v>
      </c>
      <c r="E2432" t="s">
        <v>771</v>
      </c>
      <c r="F2432" t="s">
        <v>17</v>
      </c>
      <c r="G2432" s="1">
        <v>5848</v>
      </c>
      <c r="H2432">
        <v>8</v>
      </c>
      <c r="I2432">
        <v>0</v>
      </c>
      <c r="J2432" s="1">
        <v>274856</v>
      </c>
      <c r="K2432" t="s">
        <v>9128</v>
      </c>
      <c r="L2432" t="s">
        <v>9129</v>
      </c>
      <c r="M2432" t="s">
        <v>9130</v>
      </c>
      <c r="N2432" t="s">
        <v>8536</v>
      </c>
      <c r="O2432" t="s">
        <v>8556</v>
      </c>
      <c r="P2432" t="s">
        <v>8541</v>
      </c>
      <c r="Q2432">
        <v>94110</v>
      </c>
      <c r="R2432" t="s">
        <v>8542</v>
      </c>
      <c r="S2432" t="s">
        <v>7914</v>
      </c>
      <c r="T2432" t="s">
        <v>7744</v>
      </c>
    </row>
    <row r="2433" spans="1:20" x14ac:dyDescent="0.25">
      <c r="A2433" t="s">
        <v>3164</v>
      </c>
      <c r="B2433" s="2">
        <v>43097</v>
      </c>
      <c r="C2433" s="2">
        <v>43102</v>
      </c>
      <c r="D2433" t="s">
        <v>19</v>
      </c>
      <c r="E2433" t="s">
        <v>2066</v>
      </c>
      <c r="F2433" t="s">
        <v>693</v>
      </c>
      <c r="G2433" s="1">
        <v>74</v>
      </c>
      <c r="H2433">
        <v>2</v>
      </c>
      <c r="I2433">
        <v>0</v>
      </c>
      <c r="J2433" s="1">
        <v>3034</v>
      </c>
      <c r="K2433" t="s">
        <v>9123</v>
      </c>
      <c r="L2433" t="s">
        <v>9135</v>
      </c>
      <c r="M2433" t="s">
        <v>9487</v>
      </c>
      <c r="N2433" t="s">
        <v>8536</v>
      </c>
      <c r="O2433" t="s">
        <v>8547</v>
      </c>
      <c r="P2433" t="s">
        <v>8548</v>
      </c>
      <c r="Q2433">
        <v>98103</v>
      </c>
      <c r="R2433" t="s">
        <v>8542</v>
      </c>
      <c r="S2433" t="s">
        <v>8185</v>
      </c>
      <c r="T2433" t="s">
        <v>7738</v>
      </c>
    </row>
    <row r="2434" spans="1:20" x14ac:dyDescent="0.25">
      <c r="A2434" t="s">
        <v>3165</v>
      </c>
      <c r="B2434" s="2">
        <v>41723</v>
      </c>
      <c r="C2434" s="2">
        <v>41730</v>
      </c>
      <c r="D2434" t="s">
        <v>19</v>
      </c>
      <c r="E2434" t="s">
        <v>3166</v>
      </c>
      <c r="F2434" t="s">
        <v>3167</v>
      </c>
      <c r="G2434" s="1">
        <v>366786</v>
      </c>
      <c r="H2434">
        <v>7</v>
      </c>
      <c r="I2434">
        <v>1</v>
      </c>
      <c r="J2434" s="1">
        <v>652064</v>
      </c>
      <c r="K2434" t="s">
        <v>9123</v>
      </c>
      <c r="L2434" t="s">
        <v>9126</v>
      </c>
      <c r="M2434" t="s">
        <v>10453</v>
      </c>
      <c r="N2434" t="s">
        <v>8536</v>
      </c>
      <c r="O2434" t="s">
        <v>8576</v>
      </c>
      <c r="P2434" t="s">
        <v>8577</v>
      </c>
      <c r="Q2434">
        <v>10009</v>
      </c>
      <c r="R2434" t="s">
        <v>8561</v>
      </c>
      <c r="S2434" t="s">
        <v>8354</v>
      </c>
      <c r="T2434" t="s">
        <v>7736</v>
      </c>
    </row>
    <row r="2435" spans="1:20" x14ac:dyDescent="0.25">
      <c r="A2435" t="s">
        <v>3168</v>
      </c>
      <c r="B2435" s="2">
        <v>42883</v>
      </c>
      <c r="C2435" s="2">
        <v>42887</v>
      </c>
      <c r="D2435" t="s">
        <v>19</v>
      </c>
      <c r="E2435" t="s">
        <v>422</v>
      </c>
      <c r="F2435" t="s">
        <v>2897</v>
      </c>
      <c r="G2435" s="1">
        <v>54368</v>
      </c>
      <c r="H2435">
        <v>4</v>
      </c>
      <c r="I2435">
        <v>2</v>
      </c>
      <c r="J2435" s="1">
        <v>40776</v>
      </c>
      <c r="K2435" t="s">
        <v>9139</v>
      </c>
      <c r="L2435" t="s">
        <v>9140</v>
      </c>
      <c r="M2435" t="s">
        <v>10375</v>
      </c>
      <c r="N2435" t="s">
        <v>8536</v>
      </c>
      <c r="O2435" t="s">
        <v>8563</v>
      </c>
      <c r="P2435" t="s">
        <v>8550</v>
      </c>
      <c r="Q2435">
        <v>77070</v>
      </c>
      <c r="R2435" t="s">
        <v>8551</v>
      </c>
      <c r="S2435" t="s">
        <v>7839</v>
      </c>
      <c r="T2435" t="s">
        <v>7736</v>
      </c>
    </row>
    <row r="2436" spans="1:20" x14ac:dyDescent="0.25">
      <c r="A2436" t="s">
        <v>3169</v>
      </c>
      <c r="B2436" s="2">
        <v>42322</v>
      </c>
      <c r="C2436" s="2">
        <v>42325</v>
      </c>
      <c r="D2436" t="s">
        <v>79</v>
      </c>
      <c r="E2436" t="s">
        <v>3034</v>
      </c>
      <c r="F2436" t="s">
        <v>1285</v>
      </c>
      <c r="G2436" s="1">
        <v>3396</v>
      </c>
      <c r="H2436">
        <v>2</v>
      </c>
      <c r="I2436">
        <v>0</v>
      </c>
      <c r="J2436" s="1">
        <v>1698</v>
      </c>
      <c r="K2436" t="s">
        <v>9128</v>
      </c>
      <c r="L2436" t="s">
        <v>9167</v>
      </c>
      <c r="M2436" t="s">
        <v>9756</v>
      </c>
      <c r="N2436" t="s">
        <v>8536</v>
      </c>
      <c r="O2436" t="s">
        <v>8582</v>
      </c>
      <c r="P2436" t="s">
        <v>8583</v>
      </c>
      <c r="Q2436">
        <v>22153</v>
      </c>
      <c r="R2436" t="s">
        <v>8539</v>
      </c>
      <c r="S2436" t="s">
        <v>8339</v>
      </c>
      <c r="T2436" t="s">
        <v>7738</v>
      </c>
    </row>
    <row r="2437" spans="1:20" x14ac:dyDescent="0.25">
      <c r="A2437" t="s">
        <v>3169</v>
      </c>
      <c r="B2437" s="2">
        <v>42322</v>
      </c>
      <c r="C2437" s="2">
        <v>42325</v>
      </c>
      <c r="D2437" t="s">
        <v>79</v>
      </c>
      <c r="E2437" t="s">
        <v>3034</v>
      </c>
      <c r="F2437" t="s">
        <v>3170</v>
      </c>
      <c r="G2437" s="1">
        <v>82611</v>
      </c>
      <c r="H2437">
        <v>3</v>
      </c>
      <c r="I2437">
        <v>0</v>
      </c>
      <c r="J2437" s="1">
        <v>3221829</v>
      </c>
      <c r="K2437" t="s">
        <v>9128</v>
      </c>
      <c r="L2437" t="s">
        <v>9144</v>
      </c>
      <c r="M2437" t="s">
        <v>10454</v>
      </c>
      <c r="N2437" t="s">
        <v>8536</v>
      </c>
      <c r="O2437" t="s">
        <v>8582</v>
      </c>
      <c r="P2437" t="s">
        <v>8583</v>
      </c>
      <c r="Q2437">
        <v>22153</v>
      </c>
      <c r="R2437" t="s">
        <v>8539</v>
      </c>
      <c r="S2437" t="s">
        <v>8339</v>
      </c>
      <c r="T2437" t="s">
        <v>7738</v>
      </c>
    </row>
    <row r="2438" spans="1:20" x14ac:dyDescent="0.25">
      <c r="A2438" t="s">
        <v>3171</v>
      </c>
      <c r="B2438" s="2">
        <v>42919</v>
      </c>
      <c r="C2438" s="2">
        <v>42926</v>
      </c>
      <c r="D2438" t="s">
        <v>19</v>
      </c>
      <c r="E2438" t="s">
        <v>1075</v>
      </c>
      <c r="F2438" t="s">
        <v>151</v>
      </c>
      <c r="G2438" s="1">
        <v>54585</v>
      </c>
      <c r="H2438">
        <v>9</v>
      </c>
      <c r="I2438">
        <v>0</v>
      </c>
      <c r="J2438" s="1">
        <v>1146285</v>
      </c>
      <c r="K2438" t="s">
        <v>9123</v>
      </c>
      <c r="L2438" t="s">
        <v>9135</v>
      </c>
      <c r="M2438" t="s">
        <v>9211</v>
      </c>
      <c r="N2438" t="s">
        <v>8536</v>
      </c>
      <c r="O2438" t="s">
        <v>8749</v>
      </c>
      <c r="P2438" t="s">
        <v>8620</v>
      </c>
      <c r="Q2438">
        <v>87401</v>
      </c>
      <c r="R2438" t="s">
        <v>8542</v>
      </c>
      <c r="S2438" t="s">
        <v>7982</v>
      </c>
      <c r="T2438" t="s">
        <v>7736</v>
      </c>
    </row>
    <row r="2439" spans="1:20" x14ac:dyDescent="0.25">
      <c r="A2439" t="s">
        <v>3172</v>
      </c>
      <c r="B2439" s="2">
        <v>41961</v>
      </c>
      <c r="C2439" s="2">
        <v>41963</v>
      </c>
      <c r="D2439" t="s">
        <v>11</v>
      </c>
      <c r="E2439" t="s">
        <v>3173</v>
      </c>
      <c r="F2439" t="s">
        <v>3174</v>
      </c>
      <c r="G2439" s="1">
        <v>14598</v>
      </c>
      <c r="H2439">
        <v>2</v>
      </c>
      <c r="I2439">
        <v>5</v>
      </c>
      <c r="J2439" s="1">
        <v>-992664</v>
      </c>
      <c r="K2439" t="s">
        <v>9123</v>
      </c>
      <c r="L2439" t="s">
        <v>9131</v>
      </c>
      <c r="M2439" t="s">
        <v>10455</v>
      </c>
      <c r="N2439" t="s">
        <v>8536</v>
      </c>
      <c r="O2439" t="s">
        <v>8679</v>
      </c>
      <c r="P2439" t="s">
        <v>8598</v>
      </c>
      <c r="Q2439">
        <v>80027</v>
      </c>
      <c r="R2439" t="s">
        <v>8542</v>
      </c>
      <c r="S2439" t="s">
        <v>8355</v>
      </c>
      <c r="T2439" t="s">
        <v>7736</v>
      </c>
    </row>
    <row r="2440" spans="1:20" x14ac:dyDescent="0.25">
      <c r="A2440" t="s">
        <v>3172</v>
      </c>
      <c r="B2440" s="2">
        <v>41961</v>
      </c>
      <c r="C2440" s="2">
        <v>41963</v>
      </c>
      <c r="D2440" t="s">
        <v>11</v>
      </c>
      <c r="E2440" t="s">
        <v>3173</v>
      </c>
      <c r="F2440" t="s">
        <v>1834</v>
      </c>
      <c r="G2440" s="1">
        <v>35808</v>
      </c>
      <c r="H2440">
        <v>4</v>
      </c>
      <c r="I2440">
        <v>2</v>
      </c>
      <c r="J2440" s="1">
        <v>125328</v>
      </c>
      <c r="K2440" t="s">
        <v>9128</v>
      </c>
      <c r="L2440" t="s">
        <v>9148</v>
      </c>
      <c r="M2440" t="s">
        <v>9992</v>
      </c>
      <c r="N2440" t="s">
        <v>8536</v>
      </c>
      <c r="O2440" t="s">
        <v>8679</v>
      </c>
      <c r="P2440" t="s">
        <v>8598</v>
      </c>
      <c r="Q2440">
        <v>80027</v>
      </c>
      <c r="R2440" t="s">
        <v>8542</v>
      </c>
      <c r="S2440" t="s">
        <v>8355</v>
      </c>
      <c r="T2440" t="s">
        <v>7736</v>
      </c>
    </row>
    <row r="2441" spans="1:20" x14ac:dyDescent="0.25">
      <c r="A2441" t="s">
        <v>3175</v>
      </c>
      <c r="B2441" s="2">
        <v>42933</v>
      </c>
      <c r="C2441" s="2">
        <v>42938</v>
      </c>
      <c r="D2441" t="s">
        <v>19</v>
      </c>
      <c r="E2441" t="s">
        <v>2434</v>
      </c>
      <c r="F2441" t="s">
        <v>1299</v>
      </c>
      <c r="G2441" s="1">
        <v>7904</v>
      </c>
      <c r="H2441">
        <v>2</v>
      </c>
      <c r="I2441">
        <v>2</v>
      </c>
      <c r="J2441" s="1">
        <v>21736</v>
      </c>
      <c r="K2441" t="s">
        <v>9123</v>
      </c>
      <c r="L2441" t="s">
        <v>9135</v>
      </c>
      <c r="M2441" t="s">
        <v>9765</v>
      </c>
      <c r="N2441" t="s">
        <v>8536</v>
      </c>
      <c r="O2441" t="s">
        <v>8639</v>
      </c>
      <c r="P2441" t="s">
        <v>8544</v>
      </c>
      <c r="Q2441">
        <v>33614</v>
      </c>
      <c r="R2441" t="s">
        <v>8539</v>
      </c>
      <c r="S2441" t="s">
        <v>8255</v>
      </c>
      <c r="T2441" t="s">
        <v>7736</v>
      </c>
    </row>
    <row r="2442" spans="1:20" x14ac:dyDescent="0.25">
      <c r="A2442" t="s">
        <v>3176</v>
      </c>
      <c r="B2442" s="2">
        <v>42512</v>
      </c>
      <c r="C2442" s="2">
        <v>42517</v>
      </c>
      <c r="D2442" t="s">
        <v>19</v>
      </c>
      <c r="E2442" t="s">
        <v>2899</v>
      </c>
      <c r="F2442" t="s">
        <v>607</v>
      </c>
      <c r="G2442" s="1">
        <v>3450</v>
      </c>
      <c r="H2442">
        <v>5</v>
      </c>
      <c r="I2442">
        <v>0</v>
      </c>
      <c r="J2442" s="1">
        <v>8625</v>
      </c>
      <c r="K2442" t="s">
        <v>9139</v>
      </c>
      <c r="L2442" t="s">
        <v>9140</v>
      </c>
      <c r="M2442" t="s">
        <v>9443</v>
      </c>
      <c r="N2442" t="s">
        <v>8536</v>
      </c>
      <c r="O2442" t="s">
        <v>8894</v>
      </c>
      <c r="P2442" t="s">
        <v>8630</v>
      </c>
      <c r="Q2442">
        <v>7055</v>
      </c>
      <c r="R2442" t="s">
        <v>8561</v>
      </c>
      <c r="S2442" t="s">
        <v>8316</v>
      </c>
      <c r="T2442" t="s">
        <v>7736</v>
      </c>
    </row>
    <row r="2443" spans="1:20" x14ac:dyDescent="0.25">
      <c r="A2443" t="s">
        <v>3176</v>
      </c>
      <c r="B2443" s="2">
        <v>42512</v>
      </c>
      <c r="C2443" s="2">
        <v>42517</v>
      </c>
      <c r="D2443" t="s">
        <v>19</v>
      </c>
      <c r="E2443" t="s">
        <v>2899</v>
      </c>
      <c r="F2443" t="s">
        <v>434</v>
      </c>
      <c r="G2443" s="1">
        <v>174286</v>
      </c>
      <c r="H2443">
        <v>2</v>
      </c>
      <c r="I2443">
        <v>3</v>
      </c>
      <c r="J2443" s="1">
        <v>-199184</v>
      </c>
      <c r="K2443" t="s">
        <v>9123</v>
      </c>
      <c r="L2443" t="s">
        <v>9131</v>
      </c>
      <c r="M2443" t="s">
        <v>9351</v>
      </c>
      <c r="N2443" t="s">
        <v>8536</v>
      </c>
      <c r="O2443" t="s">
        <v>8894</v>
      </c>
      <c r="P2443" t="s">
        <v>8630</v>
      </c>
      <c r="Q2443">
        <v>7055</v>
      </c>
      <c r="R2443" t="s">
        <v>8561</v>
      </c>
      <c r="S2443" t="s">
        <v>8316</v>
      </c>
      <c r="T2443" t="s">
        <v>7736</v>
      </c>
    </row>
    <row r="2444" spans="1:20" x14ac:dyDescent="0.25">
      <c r="A2444" t="s">
        <v>3176</v>
      </c>
      <c r="B2444" s="2">
        <v>42512</v>
      </c>
      <c r="C2444" s="2">
        <v>42517</v>
      </c>
      <c r="D2444" t="s">
        <v>19</v>
      </c>
      <c r="E2444" t="s">
        <v>2899</v>
      </c>
      <c r="F2444" t="s">
        <v>399</v>
      </c>
      <c r="G2444" s="1">
        <v>66284</v>
      </c>
      <c r="H2444">
        <v>4</v>
      </c>
      <c r="I2444">
        <v>0</v>
      </c>
      <c r="J2444" s="1">
        <v>1723384</v>
      </c>
      <c r="K2444" t="s">
        <v>9128</v>
      </c>
      <c r="L2444" t="s">
        <v>9144</v>
      </c>
      <c r="M2444" t="s">
        <v>9332</v>
      </c>
      <c r="N2444" t="s">
        <v>8536</v>
      </c>
      <c r="O2444" t="s">
        <v>8894</v>
      </c>
      <c r="P2444" t="s">
        <v>8630</v>
      </c>
      <c r="Q2444">
        <v>7055</v>
      </c>
      <c r="R2444" t="s">
        <v>8561</v>
      </c>
      <c r="S2444" t="s">
        <v>8316</v>
      </c>
      <c r="T2444" t="s">
        <v>7736</v>
      </c>
    </row>
    <row r="2445" spans="1:20" x14ac:dyDescent="0.25">
      <c r="A2445" t="s">
        <v>3176</v>
      </c>
      <c r="B2445" s="2">
        <v>42512</v>
      </c>
      <c r="C2445" s="2">
        <v>42517</v>
      </c>
      <c r="D2445" t="s">
        <v>19</v>
      </c>
      <c r="E2445" t="s">
        <v>2899</v>
      </c>
      <c r="F2445" t="s">
        <v>903</v>
      </c>
      <c r="G2445" s="1">
        <v>951</v>
      </c>
      <c r="H2445">
        <v>5</v>
      </c>
      <c r="I2445">
        <v>0</v>
      </c>
      <c r="J2445" s="1">
        <v>30432</v>
      </c>
      <c r="K2445" t="s">
        <v>9139</v>
      </c>
      <c r="L2445" t="s">
        <v>9162</v>
      </c>
      <c r="M2445" t="s">
        <v>9593</v>
      </c>
      <c r="N2445" t="s">
        <v>8536</v>
      </c>
      <c r="O2445" t="s">
        <v>8894</v>
      </c>
      <c r="P2445" t="s">
        <v>8630</v>
      </c>
      <c r="Q2445">
        <v>7055</v>
      </c>
      <c r="R2445" t="s">
        <v>8561</v>
      </c>
      <c r="S2445" t="s">
        <v>8316</v>
      </c>
      <c r="T2445" t="s">
        <v>7736</v>
      </c>
    </row>
    <row r="2446" spans="1:20" x14ac:dyDescent="0.25">
      <c r="A2446" t="s">
        <v>3176</v>
      </c>
      <c r="B2446" s="2">
        <v>42512</v>
      </c>
      <c r="C2446" s="2">
        <v>42517</v>
      </c>
      <c r="D2446" t="s">
        <v>19</v>
      </c>
      <c r="E2446" t="s">
        <v>2899</v>
      </c>
      <c r="F2446" t="s">
        <v>3177</v>
      </c>
      <c r="G2446" s="1">
        <v>2688</v>
      </c>
      <c r="H2446">
        <v>6</v>
      </c>
      <c r="I2446">
        <v>0</v>
      </c>
      <c r="J2446" s="1">
        <v>129024</v>
      </c>
      <c r="K2446" t="s">
        <v>9128</v>
      </c>
      <c r="L2446" t="s">
        <v>9167</v>
      </c>
      <c r="M2446" t="s">
        <v>10456</v>
      </c>
      <c r="N2446" t="s">
        <v>8536</v>
      </c>
      <c r="O2446" t="s">
        <v>8894</v>
      </c>
      <c r="P2446" t="s">
        <v>8630</v>
      </c>
      <c r="Q2446">
        <v>7055</v>
      </c>
      <c r="R2446" t="s">
        <v>8561</v>
      </c>
      <c r="S2446" t="s">
        <v>8316</v>
      </c>
      <c r="T2446" t="s">
        <v>7736</v>
      </c>
    </row>
    <row r="2447" spans="1:20" x14ac:dyDescent="0.25">
      <c r="A2447" t="s">
        <v>3176</v>
      </c>
      <c r="B2447" s="2">
        <v>42512</v>
      </c>
      <c r="C2447" s="2">
        <v>42517</v>
      </c>
      <c r="D2447" t="s">
        <v>19</v>
      </c>
      <c r="E2447" t="s">
        <v>2899</v>
      </c>
      <c r="F2447" t="s">
        <v>2068</v>
      </c>
      <c r="G2447" s="1">
        <v>25798</v>
      </c>
      <c r="H2447">
        <v>2</v>
      </c>
      <c r="I2447">
        <v>0</v>
      </c>
      <c r="J2447" s="1">
        <v>748142</v>
      </c>
      <c r="K2447" t="s">
        <v>9139</v>
      </c>
      <c r="L2447" t="s">
        <v>9140</v>
      </c>
      <c r="M2447" t="s">
        <v>10085</v>
      </c>
      <c r="N2447" t="s">
        <v>8536</v>
      </c>
      <c r="O2447" t="s">
        <v>8894</v>
      </c>
      <c r="P2447" t="s">
        <v>8630</v>
      </c>
      <c r="Q2447">
        <v>7055</v>
      </c>
      <c r="R2447" t="s">
        <v>8561</v>
      </c>
      <c r="S2447" t="s">
        <v>8316</v>
      </c>
      <c r="T2447" t="s">
        <v>7736</v>
      </c>
    </row>
    <row r="2448" spans="1:20" x14ac:dyDescent="0.25">
      <c r="A2448" t="s">
        <v>3178</v>
      </c>
      <c r="B2448" s="2">
        <v>42272</v>
      </c>
      <c r="C2448" s="2">
        <v>42278</v>
      </c>
      <c r="D2448" t="s">
        <v>19</v>
      </c>
      <c r="E2448" t="s">
        <v>2782</v>
      </c>
      <c r="F2448" t="s">
        <v>1599</v>
      </c>
      <c r="G2448" s="1">
        <v>1748</v>
      </c>
      <c r="H2448">
        <v>2</v>
      </c>
      <c r="I2448">
        <v>0</v>
      </c>
      <c r="J2448" s="1">
        <v>82156</v>
      </c>
      <c r="K2448" t="s">
        <v>9128</v>
      </c>
      <c r="L2448" t="s">
        <v>9167</v>
      </c>
      <c r="M2448" t="s">
        <v>9891</v>
      </c>
      <c r="N2448" t="s">
        <v>8536</v>
      </c>
      <c r="O2448" t="s">
        <v>8540</v>
      </c>
      <c r="P2448" t="s">
        <v>8541</v>
      </c>
      <c r="Q2448">
        <v>90004</v>
      </c>
      <c r="R2448" t="s">
        <v>8542</v>
      </c>
      <c r="S2448" t="s">
        <v>8300</v>
      </c>
      <c r="T2448" t="s">
        <v>7736</v>
      </c>
    </row>
    <row r="2449" spans="1:20" x14ac:dyDescent="0.25">
      <c r="A2449" t="s">
        <v>3179</v>
      </c>
      <c r="B2449" s="2">
        <v>42674</v>
      </c>
      <c r="C2449" s="2">
        <v>42680</v>
      </c>
      <c r="D2449" t="s">
        <v>19</v>
      </c>
      <c r="E2449" t="s">
        <v>972</v>
      </c>
      <c r="F2449" t="s">
        <v>2606</v>
      </c>
      <c r="G2449" s="1">
        <v>492835</v>
      </c>
      <c r="H2449">
        <v>5</v>
      </c>
      <c r="I2449">
        <v>3</v>
      </c>
      <c r="J2449" s="1">
        <v>-14081</v>
      </c>
      <c r="K2449" t="s">
        <v>9123</v>
      </c>
      <c r="L2449" t="s">
        <v>9126</v>
      </c>
      <c r="M2449" t="s">
        <v>10274</v>
      </c>
      <c r="N2449" t="s">
        <v>8536</v>
      </c>
      <c r="O2449" t="s">
        <v>8559</v>
      </c>
      <c r="P2449" t="s">
        <v>8560</v>
      </c>
      <c r="Q2449">
        <v>19143</v>
      </c>
      <c r="R2449" t="s">
        <v>8561</v>
      </c>
      <c r="S2449" t="s">
        <v>7955</v>
      </c>
      <c r="T2449" t="s">
        <v>7736</v>
      </c>
    </row>
    <row r="2450" spans="1:20" x14ac:dyDescent="0.25">
      <c r="A2450" t="s">
        <v>3180</v>
      </c>
      <c r="B2450" s="2">
        <v>42261</v>
      </c>
      <c r="C2450" s="2">
        <v>42264</v>
      </c>
      <c r="D2450" t="s">
        <v>11</v>
      </c>
      <c r="E2450" t="s">
        <v>896</v>
      </c>
      <c r="F2450" t="s">
        <v>872</v>
      </c>
      <c r="G2450" s="1">
        <v>26949</v>
      </c>
      <c r="H2450">
        <v>3</v>
      </c>
      <c r="I2450">
        <v>0</v>
      </c>
      <c r="J2450" s="1">
        <v>53898</v>
      </c>
      <c r="K2450" t="s">
        <v>9128</v>
      </c>
      <c r="L2450" t="s">
        <v>9133</v>
      </c>
      <c r="M2450" t="s">
        <v>9576</v>
      </c>
      <c r="N2450" t="s">
        <v>8536</v>
      </c>
      <c r="O2450" t="s">
        <v>8895</v>
      </c>
      <c r="P2450" t="s">
        <v>8591</v>
      </c>
      <c r="Q2450">
        <v>29406</v>
      </c>
      <c r="R2450" t="s">
        <v>8539</v>
      </c>
      <c r="S2450" t="s">
        <v>7938</v>
      </c>
      <c r="T2450" t="s">
        <v>7736</v>
      </c>
    </row>
    <row r="2451" spans="1:20" x14ac:dyDescent="0.25">
      <c r="A2451" t="s">
        <v>3181</v>
      </c>
      <c r="B2451" s="2">
        <v>42679</v>
      </c>
      <c r="C2451" s="2">
        <v>42684</v>
      </c>
      <c r="D2451" t="s">
        <v>19</v>
      </c>
      <c r="E2451" t="s">
        <v>172</v>
      </c>
      <c r="F2451" t="s">
        <v>3182</v>
      </c>
      <c r="G2451" s="1">
        <v>2912</v>
      </c>
      <c r="H2451">
        <v>5</v>
      </c>
      <c r="I2451">
        <v>2</v>
      </c>
      <c r="J2451" s="1">
        <v>9828</v>
      </c>
      <c r="K2451" t="s">
        <v>9128</v>
      </c>
      <c r="L2451" t="s">
        <v>9142</v>
      </c>
      <c r="M2451" t="s">
        <v>10457</v>
      </c>
      <c r="N2451" t="s">
        <v>8536</v>
      </c>
      <c r="O2451" t="s">
        <v>8616</v>
      </c>
      <c r="P2451" t="s">
        <v>8541</v>
      </c>
      <c r="Q2451">
        <v>95123</v>
      </c>
      <c r="R2451" t="s">
        <v>8542</v>
      </c>
      <c r="S2451" t="s">
        <v>7775</v>
      </c>
      <c r="T2451" t="s">
        <v>7744</v>
      </c>
    </row>
    <row r="2452" spans="1:20" x14ac:dyDescent="0.25">
      <c r="A2452" t="s">
        <v>3183</v>
      </c>
      <c r="B2452" s="2">
        <v>42811</v>
      </c>
      <c r="C2452" s="2">
        <v>42816</v>
      </c>
      <c r="D2452" t="s">
        <v>11</v>
      </c>
      <c r="E2452" t="s">
        <v>2975</v>
      </c>
      <c r="F2452" t="s">
        <v>3184</v>
      </c>
      <c r="G2452" s="1">
        <v>1875</v>
      </c>
      <c r="H2452">
        <v>5</v>
      </c>
      <c r="I2452">
        <v>0</v>
      </c>
      <c r="J2452" s="1">
        <v>90</v>
      </c>
      <c r="K2452" t="s">
        <v>9128</v>
      </c>
      <c r="L2452" t="s">
        <v>9129</v>
      </c>
      <c r="M2452" t="s">
        <v>10458</v>
      </c>
      <c r="N2452" t="s">
        <v>8536</v>
      </c>
      <c r="O2452" t="s">
        <v>8576</v>
      </c>
      <c r="P2452" t="s">
        <v>8577</v>
      </c>
      <c r="Q2452">
        <v>10011</v>
      </c>
      <c r="R2452" t="s">
        <v>8561</v>
      </c>
      <c r="S2452" t="s">
        <v>8329</v>
      </c>
      <c r="T2452" t="s">
        <v>7736</v>
      </c>
    </row>
    <row r="2453" spans="1:20" x14ac:dyDescent="0.25">
      <c r="A2453" t="s">
        <v>3183</v>
      </c>
      <c r="B2453" s="2">
        <v>42811</v>
      </c>
      <c r="C2453" s="2">
        <v>42816</v>
      </c>
      <c r="D2453" t="s">
        <v>11</v>
      </c>
      <c r="E2453" t="s">
        <v>2975</v>
      </c>
      <c r="F2453" t="s">
        <v>845</v>
      </c>
      <c r="G2453" s="1">
        <v>1197</v>
      </c>
      <c r="H2453">
        <v>6</v>
      </c>
      <c r="I2453">
        <v>0</v>
      </c>
      <c r="J2453" s="1">
        <v>31122</v>
      </c>
      <c r="K2453" t="s">
        <v>9139</v>
      </c>
      <c r="L2453" t="s">
        <v>9140</v>
      </c>
      <c r="M2453" t="s">
        <v>9565</v>
      </c>
      <c r="N2453" t="s">
        <v>8536</v>
      </c>
      <c r="O2453" t="s">
        <v>8576</v>
      </c>
      <c r="P2453" t="s">
        <v>8577</v>
      </c>
      <c r="Q2453">
        <v>10011</v>
      </c>
      <c r="R2453" t="s">
        <v>8561</v>
      </c>
      <c r="S2453" t="s">
        <v>8329</v>
      </c>
      <c r="T2453" t="s">
        <v>7736</v>
      </c>
    </row>
    <row r="2454" spans="1:20" x14ac:dyDescent="0.25">
      <c r="A2454" t="s">
        <v>3183</v>
      </c>
      <c r="B2454" s="2">
        <v>42811</v>
      </c>
      <c r="C2454" s="2">
        <v>42816</v>
      </c>
      <c r="D2454" t="s">
        <v>11</v>
      </c>
      <c r="E2454" t="s">
        <v>2975</v>
      </c>
      <c r="F2454" t="s">
        <v>1089</v>
      </c>
      <c r="G2454" s="1">
        <v>9144</v>
      </c>
      <c r="H2454">
        <v>3</v>
      </c>
      <c r="I2454">
        <v>2</v>
      </c>
      <c r="J2454" s="1">
        <v>30861</v>
      </c>
      <c r="K2454" t="s">
        <v>9128</v>
      </c>
      <c r="L2454" t="s">
        <v>9142</v>
      </c>
      <c r="M2454" t="s">
        <v>9675</v>
      </c>
      <c r="N2454" t="s">
        <v>8536</v>
      </c>
      <c r="O2454" t="s">
        <v>8576</v>
      </c>
      <c r="P2454" t="s">
        <v>8577</v>
      </c>
      <c r="Q2454">
        <v>10011</v>
      </c>
      <c r="R2454" t="s">
        <v>8561</v>
      </c>
      <c r="S2454" t="s">
        <v>8329</v>
      </c>
      <c r="T2454" t="s">
        <v>7736</v>
      </c>
    </row>
    <row r="2455" spans="1:20" x14ac:dyDescent="0.25">
      <c r="A2455" t="s">
        <v>3183</v>
      </c>
      <c r="B2455" s="2">
        <v>42811</v>
      </c>
      <c r="C2455" s="2">
        <v>42816</v>
      </c>
      <c r="D2455" t="s">
        <v>11</v>
      </c>
      <c r="E2455" t="s">
        <v>2975</v>
      </c>
      <c r="F2455" t="s">
        <v>903</v>
      </c>
      <c r="G2455" s="1">
        <v>5706</v>
      </c>
      <c r="H2455">
        <v>3</v>
      </c>
      <c r="I2455">
        <v>0</v>
      </c>
      <c r="J2455" s="1">
        <v>182592</v>
      </c>
      <c r="K2455" t="s">
        <v>9139</v>
      </c>
      <c r="L2455" t="s">
        <v>9162</v>
      </c>
      <c r="M2455" t="s">
        <v>9593</v>
      </c>
      <c r="N2455" t="s">
        <v>8536</v>
      </c>
      <c r="O2455" t="s">
        <v>8576</v>
      </c>
      <c r="P2455" t="s">
        <v>8577</v>
      </c>
      <c r="Q2455">
        <v>10011</v>
      </c>
      <c r="R2455" t="s">
        <v>8561</v>
      </c>
      <c r="S2455" t="s">
        <v>8329</v>
      </c>
      <c r="T2455" t="s">
        <v>7736</v>
      </c>
    </row>
    <row r="2456" spans="1:20" x14ac:dyDescent="0.25">
      <c r="A2456" t="s">
        <v>3183</v>
      </c>
      <c r="B2456" s="2">
        <v>42811</v>
      </c>
      <c r="C2456" s="2">
        <v>42816</v>
      </c>
      <c r="D2456" t="s">
        <v>11</v>
      </c>
      <c r="E2456" t="s">
        <v>2975</v>
      </c>
      <c r="F2456" t="s">
        <v>2318</v>
      </c>
      <c r="G2456" s="1">
        <v>716</v>
      </c>
      <c r="H2456">
        <v>8</v>
      </c>
      <c r="I2456">
        <v>0</v>
      </c>
      <c r="J2456" s="1">
        <v>13604</v>
      </c>
      <c r="K2456" t="s">
        <v>9139</v>
      </c>
      <c r="L2456" t="s">
        <v>9162</v>
      </c>
      <c r="M2456" t="s">
        <v>10167</v>
      </c>
      <c r="N2456" t="s">
        <v>8536</v>
      </c>
      <c r="O2456" t="s">
        <v>8576</v>
      </c>
      <c r="P2456" t="s">
        <v>8577</v>
      </c>
      <c r="Q2456">
        <v>10011</v>
      </c>
      <c r="R2456" t="s">
        <v>8561</v>
      </c>
      <c r="S2456" t="s">
        <v>8329</v>
      </c>
      <c r="T2456" t="s">
        <v>7736</v>
      </c>
    </row>
    <row r="2457" spans="1:20" x14ac:dyDescent="0.25">
      <c r="A2457" t="s">
        <v>3183</v>
      </c>
      <c r="B2457" s="2">
        <v>42811</v>
      </c>
      <c r="C2457" s="2">
        <v>42816</v>
      </c>
      <c r="D2457" t="s">
        <v>11</v>
      </c>
      <c r="E2457" t="s">
        <v>2975</v>
      </c>
      <c r="F2457" t="s">
        <v>2268</v>
      </c>
      <c r="G2457" s="1">
        <v>10744</v>
      </c>
      <c r="H2457">
        <v>8</v>
      </c>
      <c r="I2457">
        <v>0</v>
      </c>
      <c r="J2457" s="1">
        <v>279344</v>
      </c>
      <c r="K2457" t="s">
        <v>9128</v>
      </c>
      <c r="L2457" t="s">
        <v>9133</v>
      </c>
      <c r="M2457" t="s">
        <v>10156</v>
      </c>
      <c r="N2457" t="s">
        <v>8536</v>
      </c>
      <c r="O2457" t="s">
        <v>8576</v>
      </c>
      <c r="P2457" t="s">
        <v>8577</v>
      </c>
      <c r="Q2457">
        <v>10011</v>
      </c>
      <c r="R2457" t="s">
        <v>8561</v>
      </c>
      <c r="S2457" t="s">
        <v>8329</v>
      </c>
      <c r="T2457" t="s">
        <v>7736</v>
      </c>
    </row>
    <row r="2458" spans="1:20" x14ac:dyDescent="0.25">
      <c r="A2458" t="s">
        <v>3183</v>
      </c>
      <c r="B2458" s="2">
        <v>42811</v>
      </c>
      <c r="C2458" s="2">
        <v>42816</v>
      </c>
      <c r="D2458" t="s">
        <v>11</v>
      </c>
      <c r="E2458" t="s">
        <v>2975</v>
      </c>
      <c r="F2458" t="s">
        <v>1398</v>
      </c>
      <c r="G2458" s="1">
        <v>731</v>
      </c>
      <c r="H2458">
        <v>1</v>
      </c>
      <c r="I2458">
        <v>0</v>
      </c>
      <c r="J2458" s="1">
        <v>34357</v>
      </c>
      <c r="K2458" t="s">
        <v>9128</v>
      </c>
      <c r="L2458" t="s">
        <v>9129</v>
      </c>
      <c r="M2458" t="s">
        <v>9814</v>
      </c>
      <c r="N2458" t="s">
        <v>8536</v>
      </c>
      <c r="O2458" t="s">
        <v>8576</v>
      </c>
      <c r="P2458" t="s">
        <v>8577</v>
      </c>
      <c r="Q2458">
        <v>10011</v>
      </c>
      <c r="R2458" t="s">
        <v>8561</v>
      </c>
      <c r="S2458" t="s">
        <v>8329</v>
      </c>
      <c r="T2458" t="s">
        <v>7736</v>
      </c>
    </row>
    <row r="2459" spans="1:20" x14ac:dyDescent="0.25">
      <c r="A2459" t="s">
        <v>3183</v>
      </c>
      <c r="B2459" s="2">
        <v>42811</v>
      </c>
      <c r="C2459" s="2">
        <v>42816</v>
      </c>
      <c r="D2459" t="s">
        <v>11</v>
      </c>
      <c r="E2459" t="s">
        <v>2975</v>
      </c>
      <c r="F2459" t="s">
        <v>74</v>
      </c>
      <c r="G2459" s="1">
        <v>591</v>
      </c>
      <c r="H2459">
        <v>6</v>
      </c>
      <c r="I2459">
        <v>0</v>
      </c>
      <c r="J2459" s="1">
        <v>22458</v>
      </c>
      <c r="K2459" t="s">
        <v>9128</v>
      </c>
      <c r="L2459" t="s">
        <v>9137</v>
      </c>
      <c r="M2459" t="s">
        <v>9171</v>
      </c>
      <c r="N2459" t="s">
        <v>8536</v>
      </c>
      <c r="O2459" t="s">
        <v>8576</v>
      </c>
      <c r="P2459" t="s">
        <v>8577</v>
      </c>
      <c r="Q2459">
        <v>10011</v>
      </c>
      <c r="R2459" t="s">
        <v>8561</v>
      </c>
      <c r="S2459" t="s">
        <v>8329</v>
      </c>
      <c r="T2459" t="s">
        <v>7736</v>
      </c>
    </row>
    <row r="2460" spans="1:20" x14ac:dyDescent="0.25">
      <c r="A2460" t="s">
        <v>3183</v>
      </c>
      <c r="B2460" s="2">
        <v>42811</v>
      </c>
      <c r="C2460" s="2">
        <v>42816</v>
      </c>
      <c r="D2460" t="s">
        <v>11</v>
      </c>
      <c r="E2460" t="s">
        <v>2975</v>
      </c>
      <c r="F2460" t="s">
        <v>355</v>
      </c>
      <c r="G2460" s="1">
        <v>4653</v>
      </c>
      <c r="H2460">
        <v>3</v>
      </c>
      <c r="I2460">
        <v>0</v>
      </c>
      <c r="J2460" s="1">
        <v>120978</v>
      </c>
      <c r="K2460" t="s">
        <v>9128</v>
      </c>
      <c r="L2460" t="s">
        <v>9133</v>
      </c>
      <c r="M2460" t="s">
        <v>9312</v>
      </c>
      <c r="N2460" t="s">
        <v>8536</v>
      </c>
      <c r="O2460" t="s">
        <v>8576</v>
      </c>
      <c r="P2460" t="s">
        <v>8577</v>
      </c>
      <c r="Q2460">
        <v>10011</v>
      </c>
      <c r="R2460" t="s">
        <v>8561</v>
      </c>
      <c r="S2460" t="s">
        <v>8329</v>
      </c>
      <c r="T2460" t="s">
        <v>7736</v>
      </c>
    </row>
    <row r="2461" spans="1:20" x14ac:dyDescent="0.25">
      <c r="A2461" t="s">
        <v>3185</v>
      </c>
      <c r="B2461" s="2">
        <v>42962</v>
      </c>
      <c r="C2461" s="2">
        <v>42968</v>
      </c>
      <c r="D2461" t="s">
        <v>19</v>
      </c>
      <c r="E2461" t="s">
        <v>2382</v>
      </c>
      <c r="F2461" t="s">
        <v>826</v>
      </c>
      <c r="G2461" s="1">
        <v>9784</v>
      </c>
      <c r="H2461">
        <v>2</v>
      </c>
      <c r="I2461">
        <v>0</v>
      </c>
      <c r="J2461" s="1">
        <v>254384</v>
      </c>
      <c r="K2461" t="s">
        <v>9128</v>
      </c>
      <c r="L2461" t="s">
        <v>9144</v>
      </c>
      <c r="M2461" t="s">
        <v>9555</v>
      </c>
      <c r="N2461" t="s">
        <v>8536</v>
      </c>
      <c r="O2461" t="s">
        <v>8714</v>
      </c>
      <c r="P2461" t="s">
        <v>8630</v>
      </c>
      <c r="Q2461">
        <v>7060</v>
      </c>
      <c r="R2461" t="s">
        <v>8561</v>
      </c>
      <c r="S2461" t="s">
        <v>8244</v>
      </c>
      <c r="T2461" t="s">
        <v>7736</v>
      </c>
    </row>
    <row r="2462" spans="1:20" x14ac:dyDescent="0.25">
      <c r="A2462" t="s">
        <v>3186</v>
      </c>
      <c r="B2462" s="2">
        <v>42196</v>
      </c>
      <c r="C2462" s="2">
        <v>42198</v>
      </c>
      <c r="D2462" t="s">
        <v>11</v>
      </c>
      <c r="E2462" t="s">
        <v>3187</v>
      </c>
      <c r="F2462" t="s">
        <v>1797</v>
      </c>
      <c r="G2462" s="1">
        <v>2997</v>
      </c>
      <c r="H2462">
        <v>3</v>
      </c>
      <c r="I2462">
        <v>0</v>
      </c>
      <c r="J2462" s="1">
        <v>134865</v>
      </c>
      <c r="K2462" t="s">
        <v>9128</v>
      </c>
      <c r="L2462" t="s">
        <v>9148</v>
      </c>
      <c r="M2462" t="s">
        <v>9974</v>
      </c>
      <c r="N2462" t="s">
        <v>8536</v>
      </c>
      <c r="O2462" t="s">
        <v>8547</v>
      </c>
      <c r="P2462" t="s">
        <v>8548</v>
      </c>
      <c r="Q2462">
        <v>98115</v>
      </c>
      <c r="R2462" t="s">
        <v>8542</v>
      </c>
      <c r="S2462" t="s">
        <v>8356</v>
      </c>
      <c r="T2462" t="s">
        <v>7736</v>
      </c>
    </row>
    <row r="2463" spans="1:20" x14ac:dyDescent="0.25">
      <c r="A2463" t="s">
        <v>3186</v>
      </c>
      <c r="B2463" s="2">
        <v>42196</v>
      </c>
      <c r="C2463" s="2">
        <v>42198</v>
      </c>
      <c r="D2463" t="s">
        <v>11</v>
      </c>
      <c r="E2463" t="s">
        <v>3187</v>
      </c>
      <c r="F2463" t="s">
        <v>1700</v>
      </c>
      <c r="G2463" s="1">
        <v>98352</v>
      </c>
      <c r="H2463">
        <v>3</v>
      </c>
      <c r="I2463">
        <v>2</v>
      </c>
      <c r="J2463" s="1">
        <v>344232</v>
      </c>
      <c r="K2463" t="s">
        <v>9128</v>
      </c>
      <c r="L2463" t="s">
        <v>9142</v>
      </c>
      <c r="M2463" t="s">
        <v>9935</v>
      </c>
      <c r="N2463" t="s">
        <v>8536</v>
      </c>
      <c r="O2463" t="s">
        <v>8547</v>
      </c>
      <c r="P2463" t="s">
        <v>8548</v>
      </c>
      <c r="Q2463">
        <v>98115</v>
      </c>
      <c r="R2463" t="s">
        <v>8542</v>
      </c>
      <c r="S2463" t="s">
        <v>8356</v>
      </c>
      <c r="T2463" t="s">
        <v>7736</v>
      </c>
    </row>
    <row r="2464" spans="1:20" x14ac:dyDescent="0.25">
      <c r="A2464" t="s">
        <v>3188</v>
      </c>
      <c r="B2464" s="2">
        <v>43072</v>
      </c>
      <c r="C2464" s="2">
        <v>43078</v>
      </c>
      <c r="D2464" t="s">
        <v>19</v>
      </c>
      <c r="E2464" t="s">
        <v>1985</v>
      </c>
      <c r="F2464" t="s">
        <v>604</v>
      </c>
      <c r="G2464" s="1">
        <v>8392</v>
      </c>
      <c r="H2464">
        <v>5</v>
      </c>
      <c r="I2464">
        <v>2</v>
      </c>
      <c r="J2464" s="1">
        <v>29372</v>
      </c>
      <c r="K2464" t="s">
        <v>9128</v>
      </c>
      <c r="L2464" t="s">
        <v>9142</v>
      </c>
      <c r="M2464" t="s">
        <v>9442</v>
      </c>
      <c r="N2464" t="s">
        <v>8536</v>
      </c>
      <c r="O2464" t="s">
        <v>8576</v>
      </c>
      <c r="P2464" t="s">
        <v>8577</v>
      </c>
      <c r="Q2464">
        <v>10009</v>
      </c>
      <c r="R2464" t="s">
        <v>8561</v>
      </c>
      <c r="S2464" t="s">
        <v>8165</v>
      </c>
      <c r="T2464" t="s">
        <v>7736</v>
      </c>
    </row>
    <row r="2465" spans="1:20" x14ac:dyDescent="0.25">
      <c r="A2465" t="s">
        <v>3188</v>
      </c>
      <c r="B2465" s="2">
        <v>43072</v>
      </c>
      <c r="C2465" s="2">
        <v>43078</v>
      </c>
      <c r="D2465" t="s">
        <v>19</v>
      </c>
      <c r="E2465" t="s">
        <v>1985</v>
      </c>
      <c r="F2465" t="s">
        <v>3100</v>
      </c>
      <c r="G2465" s="1">
        <v>14624</v>
      </c>
      <c r="H2465">
        <v>2</v>
      </c>
      <c r="I2465">
        <v>2</v>
      </c>
      <c r="J2465" s="1">
        <v>51184</v>
      </c>
      <c r="K2465" t="s">
        <v>9128</v>
      </c>
      <c r="L2465" t="s">
        <v>9142</v>
      </c>
      <c r="M2465" t="s">
        <v>10431</v>
      </c>
      <c r="N2465" t="s">
        <v>8536</v>
      </c>
      <c r="O2465" t="s">
        <v>8576</v>
      </c>
      <c r="P2465" t="s">
        <v>8577</v>
      </c>
      <c r="Q2465">
        <v>10009</v>
      </c>
      <c r="R2465" t="s">
        <v>8561</v>
      </c>
      <c r="S2465" t="s">
        <v>8165</v>
      </c>
      <c r="T2465" t="s">
        <v>7736</v>
      </c>
    </row>
    <row r="2466" spans="1:20" x14ac:dyDescent="0.25">
      <c r="A2466" t="s">
        <v>3188</v>
      </c>
      <c r="B2466" s="2">
        <v>43072</v>
      </c>
      <c r="C2466" s="2">
        <v>43078</v>
      </c>
      <c r="D2466" t="s">
        <v>19</v>
      </c>
      <c r="E2466" t="s">
        <v>1985</v>
      </c>
      <c r="F2466" t="s">
        <v>1749</v>
      </c>
      <c r="G2466" s="1">
        <v>13699</v>
      </c>
      <c r="H2466">
        <v>1</v>
      </c>
      <c r="I2466">
        <v>0</v>
      </c>
      <c r="J2466" s="1">
        <v>369873</v>
      </c>
      <c r="K2466" t="s">
        <v>9139</v>
      </c>
      <c r="L2466" t="s">
        <v>9140</v>
      </c>
      <c r="M2466" t="s">
        <v>9952</v>
      </c>
      <c r="N2466" t="s">
        <v>8536</v>
      </c>
      <c r="O2466" t="s">
        <v>8576</v>
      </c>
      <c r="P2466" t="s">
        <v>8577</v>
      </c>
      <c r="Q2466">
        <v>10009</v>
      </c>
      <c r="R2466" t="s">
        <v>8561</v>
      </c>
      <c r="S2466" t="s">
        <v>8165</v>
      </c>
      <c r="T2466" t="s">
        <v>7736</v>
      </c>
    </row>
    <row r="2467" spans="1:20" x14ac:dyDescent="0.25">
      <c r="A2467" t="s">
        <v>3188</v>
      </c>
      <c r="B2467" s="2">
        <v>43072</v>
      </c>
      <c r="C2467" s="2">
        <v>43078</v>
      </c>
      <c r="D2467" t="s">
        <v>19</v>
      </c>
      <c r="E2467" t="s">
        <v>1985</v>
      </c>
      <c r="F2467" t="s">
        <v>794</v>
      </c>
      <c r="G2467" s="1">
        <v>315</v>
      </c>
      <c r="H2467">
        <v>1</v>
      </c>
      <c r="I2467">
        <v>0</v>
      </c>
      <c r="J2467" s="1">
        <v>1512</v>
      </c>
      <c r="K2467" t="s">
        <v>9128</v>
      </c>
      <c r="L2467" t="s">
        <v>9129</v>
      </c>
      <c r="M2467" t="s">
        <v>9537</v>
      </c>
      <c r="N2467" t="s">
        <v>8536</v>
      </c>
      <c r="O2467" t="s">
        <v>8576</v>
      </c>
      <c r="P2467" t="s">
        <v>8577</v>
      </c>
      <c r="Q2467">
        <v>10009</v>
      </c>
      <c r="R2467" t="s">
        <v>8561</v>
      </c>
      <c r="S2467" t="s">
        <v>8165</v>
      </c>
      <c r="T2467" t="s">
        <v>7736</v>
      </c>
    </row>
    <row r="2468" spans="1:20" x14ac:dyDescent="0.25">
      <c r="A2468" t="s">
        <v>3189</v>
      </c>
      <c r="B2468" s="2">
        <v>42859</v>
      </c>
      <c r="C2468" s="2">
        <v>42863</v>
      </c>
      <c r="D2468" t="s">
        <v>19</v>
      </c>
      <c r="E2468" t="s">
        <v>777</v>
      </c>
      <c r="F2468" t="s">
        <v>3190</v>
      </c>
      <c r="G2468" s="1">
        <v>911</v>
      </c>
      <c r="H2468">
        <v>1</v>
      </c>
      <c r="I2468">
        <v>0</v>
      </c>
      <c r="J2468" s="1">
        <v>40995</v>
      </c>
      <c r="K2468" t="s">
        <v>9128</v>
      </c>
      <c r="L2468" t="s">
        <v>9148</v>
      </c>
      <c r="M2468" t="s">
        <v>10459</v>
      </c>
      <c r="N2468" t="s">
        <v>8536</v>
      </c>
      <c r="O2468" t="s">
        <v>8896</v>
      </c>
      <c r="P2468" t="s">
        <v>8583</v>
      </c>
      <c r="Q2468">
        <v>23602</v>
      </c>
      <c r="R2468" t="s">
        <v>8539</v>
      </c>
      <c r="S2468" t="s">
        <v>7915</v>
      </c>
      <c r="T2468" t="s">
        <v>7736</v>
      </c>
    </row>
    <row r="2469" spans="1:20" x14ac:dyDescent="0.25">
      <c r="A2469" t="s">
        <v>3189</v>
      </c>
      <c r="B2469" s="2">
        <v>42859</v>
      </c>
      <c r="C2469" s="2">
        <v>42863</v>
      </c>
      <c r="D2469" t="s">
        <v>19</v>
      </c>
      <c r="E2469" t="s">
        <v>777</v>
      </c>
      <c r="F2469" t="s">
        <v>775</v>
      </c>
      <c r="G2469" s="1">
        <v>57144</v>
      </c>
      <c r="H2469">
        <v>4</v>
      </c>
      <c r="I2469">
        <v>0</v>
      </c>
      <c r="J2469" s="1">
        <v>1657176</v>
      </c>
      <c r="K2469" t="s">
        <v>9128</v>
      </c>
      <c r="L2469" t="s">
        <v>9133</v>
      </c>
      <c r="M2469" t="s">
        <v>9526</v>
      </c>
      <c r="N2469" t="s">
        <v>8536</v>
      </c>
      <c r="O2469" t="s">
        <v>8896</v>
      </c>
      <c r="P2469" t="s">
        <v>8583</v>
      </c>
      <c r="Q2469">
        <v>23602</v>
      </c>
      <c r="R2469" t="s">
        <v>8539</v>
      </c>
      <c r="S2469" t="s">
        <v>7915</v>
      </c>
      <c r="T2469" t="s">
        <v>7736</v>
      </c>
    </row>
    <row r="2470" spans="1:20" x14ac:dyDescent="0.25">
      <c r="A2470" t="s">
        <v>3189</v>
      </c>
      <c r="B2470" s="2">
        <v>42859</v>
      </c>
      <c r="C2470" s="2">
        <v>42863</v>
      </c>
      <c r="D2470" t="s">
        <v>19</v>
      </c>
      <c r="E2470" t="s">
        <v>777</v>
      </c>
      <c r="F2470" t="s">
        <v>3191</v>
      </c>
      <c r="G2470" s="1">
        <v>324</v>
      </c>
      <c r="H2470">
        <v>5</v>
      </c>
      <c r="I2470">
        <v>0</v>
      </c>
      <c r="J2470" s="1">
        <v>15552</v>
      </c>
      <c r="K2470" t="s">
        <v>9128</v>
      </c>
      <c r="L2470" t="s">
        <v>9148</v>
      </c>
      <c r="M2470" t="s">
        <v>10460</v>
      </c>
      <c r="N2470" t="s">
        <v>8536</v>
      </c>
      <c r="O2470" t="s">
        <v>8896</v>
      </c>
      <c r="P2470" t="s">
        <v>8583</v>
      </c>
      <c r="Q2470">
        <v>23602</v>
      </c>
      <c r="R2470" t="s">
        <v>8539</v>
      </c>
      <c r="S2470" t="s">
        <v>7915</v>
      </c>
      <c r="T2470" t="s">
        <v>7736</v>
      </c>
    </row>
    <row r="2471" spans="1:20" x14ac:dyDescent="0.25">
      <c r="A2471" t="s">
        <v>3189</v>
      </c>
      <c r="B2471" s="2">
        <v>42859</v>
      </c>
      <c r="C2471" s="2">
        <v>42863</v>
      </c>
      <c r="D2471" t="s">
        <v>19</v>
      </c>
      <c r="E2471" t="s">
        <v>777</v>
      </c>
      <c r="F2471" t="s">
        <v>2285</v>
      </c>
      <c r="G2471" s="1">
        <v>1691</v>
      </c>
      <c r="H2471">
        <v>1</v>
      </c>
      <c r="I2471">
        <v>0</v>
      </c>
      <c r="J2471" s="1">
        <v>45657</v>
      </c>
      <c r="K2471" t="s">
        <v>9128</v>
      </c>
      <c r="L2471" t="s">
        <v>9133</v>
      </c>
      <c r="M2471" t="s">
        <v>10160</v>
      </c>
      <c r="N2471" t="s">
        <v>8536</v>
      </c>
      <c r="O2471" t="s">
        <v>8896</v>
      </c>
      <c r="P2471" t="s">
        <v>8583</v>
      </c>
      <c r="Q2471">
        <v>23602</v>
      </c>
      <c r="R2471" t="s">
        <v>8539</v>
      </c>
      <c r="S2471" t="s">
        <v>7915</v>
      </c>
      <c r="T2471" t="s">
        <v>7736</v>
      </c>
    </row>
    <row r="2472" spans="1:20" x14ac:dyDescent="0.25">
      <c r="A2472" t="s">
        <v>3192</v>
      </c>
      <c r="B2472" s="2">
        <v>42391</v>
      </c>
      <c r="C2472" s="2">
        <v>42397</v>
      </c>
      <c r="D2472" t="s">
        <v>19</v>
      </c>
      <c r="E2472" t="s">
        <v>3193</v>
      </c>
      <c r="F2472" t="s">
        <v>3194</v>
      </c>
      <c r="G2472" s="1">
        <v>14272</v>
      </c>
      <c r="H2472">
        <v>8</v>
      </c>
      <c r="I2472">
        <v>2</v>
      </c>
      <c r="J2472" s="1">
        <v>42816</v>
      </c>
      <c r="K2472" t="s">
        <v>9123</v>
      </c>
      <c r="L2472" t="s">
        <v>9135</v>
      </c>
      <c r="M2472" t="s">
        <v>10461</v>
      </c>
      <c r="N2472" t="s">
        <v>8536</v>
      </c>
      <c r="O2472" t="s">
        <v>8692</v>
      </c>
      <c r="P2472" t="s">
        <v>8546</v>
      </c>
      <c r="Q2472">
        <v>28314</v>
      </c>
      <c r="R2472" t="s">
        <v>8539</v>
      </c>
      <c r="S2472" t="s">
        <v>8357</v>
      </c>
      <c r="T2472" t="s">
        <v>7736</v>
      </c>
    </row>
    <row r="2473" spans="1:20" x14ac:dyDescent="0.25">
      <c r="A2473" t="s">
        <v>3192</v>
      </c>
      <c r="B2473" s="2">
        <v>42391</v>
      </c>
      <c r="C2473" s="2">
        <v>42397</v>
      </c>
      <c r="D2473" t="s">
        <v>19</v>
      </c>
      <c r="E2473" t="s">
        <v>3193</v>
      </c>
      <c r="F2473" t="s">
        <v>2862</v>
      </c>
      <c r="G2473" s="1">
        <v>451136</v>
      </c>
      <c r="H2473">
        <v>4</v>
      </c>
      <c r="I2473">
        <v>2</v>
      </c>
      <c r="J2473" s="1">
        <v>-676704</v>
      </c>
      <c r="K2473" t="s">
        <v>9123</v>
      </c>
      <c r="L2473" t="s">
        <v>9124</v>
      </c>
      <c r="M2473" t="s">
        <v>10364</v>
      </c>
      <c r="N2473" t="s">
        <v>8536</v>
      </c>
      <c r="O2473" t="s">
        <v>8692</v>
      </c>
      <c r="P2473" t="s">
        <v>8546</v>
      </c>
      <c r="Q2473">
        <v>28314</v>
      </c>
      <c r="R2473" t="s">
        <v>8539</v>
      </c>
      <c r="S2473" t="s">
        <v>8357</v>
      </c>
      <c r="T2473" t="s">
        <v>7736</v>
      </c>
    </row>
    <row r="2474" spans="1:20" x14ac:dyDescent="0.25">
      <c r="A2474" t="s">
        <v>3192</v>
      </c>
      <c r="B2474" s="2">
        <v>42391</v>
      </c>
      <c r="C2474" s="2">
        <v>42397</v>
      </c>
      <c r="D2474" t="s">
        <v>19</v>
      </c>
      <c r="E2474" t="s">
        <v>3193</v>
      </c>
      <c r="F2474" t="s">
        <v>2935</v>
      </c>
      <c r="G2474" s="1">
        <v>64864</v>
      </c>
      <c r="H2474">
        <v>4</v>
      </c>
      <c r="I2474">
        <v>2</v>
      </c>
      <c r="J2474" s="1">
        <v>64864</v>
      </c>
      <c r="K2474" t="s">
        <v>9128</v>
      </c>
      <c r="L2474" t="s">
        <v>9144</v>
      </c>
      <c r="M2474" t="s">
        <v>10382</v>
      </c>
      <c r="N2474" t="s">
        <v>8536</v>
      </c>
      <c r="O2474" t="s">
        <v>8692</v>
      </c>
      <c r="P2474" t="s">
        <v>8546</v>
      </c>
      <c r="Q2474">
        <v>28314</v>
      </c>
      <c r="R2474" t="s">
        <v>8539</v>
      </c>
      <c r="S2474" t="s">
        <v>8357</v>
      </c>
      <c r="T2474" t="s">
        <v>7736</v>
      </c>
    </row>
    <row r="2475" spans="1:20" x14ac:dyDescent="0.25">
      <c r="A2475" t="s">
        <v>3195</v>
      </c>
      <c r="B2475" s="2">
        <v>42677</v>
      </c>
      <c r="C2475" s="2">
        <v>42680</v>
      </c>
      <c r="D2475" t="s">
        <v>79</v>
      </c>
      <c r="E2475" t="s">
        <v>1935</v>
      </c>
      <c r="F2475" t="s">
        <v>3196</v>
      </c>
      <c r="G2475" s="1">
        <v>217584</v>
      </c>
      <c r="H2475">
        <v>2</v>
      </c>
      <c r="I2475">
        <v>2</v>
      </c>
      <c r="J2475" s="1">
        <v>-299178</v>
      </c>
      <c r="K2475" t="s">
        <v>9123</v>
      </c>
      <c r="L2475" t="s">
        <v>9126</v>
      </c>
      <c r="M2475" t="s">
        <v>10462</v>
      </c>
      <c r="N2475" t="s">
        <v>8536</v>
      </c>
      <c r="O2475" t="s">
        <v>8540</v>
      </c>
      <c r="P2475" t="s">
        <v>8541</v>
      </c>
      <c r="Q2475">
        <v>90032</v>
      </c>
      <c r="R2475" t="s">
        <v>8542</v>
      </c>
      <c r="S2475" t="s">
        <v>8156</v>
      </c>
      <c r="T2475" t="s">
        <v>7736</v>
      </c>
    </row>
    <row r="2476" spans="1:20" x14ac:dyDescent="0.25">
      <c r="A2476" t="s">
        <v>3195</v>
      </c>
      <c r="B2476" s="2">
        <v>42677</v>
      </c>
      <c r="C2476" s="2">
        <v>42680</v>
      </c>
      <c r="D2476" t="s">
        <v>79</v>
      </c>
      <c r="E2476" t="s">
        <v>1935</v>
      </c>
      <c r="F2476" t="s">
        <v>3197</v>
      </c>
      <c r="G2476" s="1">
        <v>8295</v>
      </c>
      <c r="H2476">
        <v>5</v>
      </c>
      <c r="I2476">
        <v>0</v>
      </c>
      <c r="J2476" s="1">
        <v>290325</v>
      </c>
      <c r="K2476" t="s">
        <v>9139</v>
      </c>
      <c r="L2476" t="s">
        <v>9162</v>
      </c>
      <c r="M2476" t="s">
        <v>10463</v>
      </c>
      <c r="N2476" t="s">
        <v>8536</v>
      </c>
      <c r="O2476" t="s">
        <v>8540</v>
      </c>
      <c r="P2476" t="s">
        <v>8541</v>
      </c>
      <c r="Q2476">
        <v>90032</v>
      </c>
      <c r="R2476" t="s">
        <v>8542</v>
      </c>
      <c r="S2476" t="s">
        <v>8156</v>
      </c>
      <c r="T2476" t="s">
        <v>7736</v>
      </c>
    </row>
    <row r="2477" spans="1:20" x14ac:dyDescent="0.25">
      <c r="A2477" t="s">
        <v>3195</v>
      </c>
      <c r="B2477" s="2">
        <v>42677</v>
      </c>
      <c r="C2477" s="2">
        <v>42680</v>
      </c>
      <c r="D2477" t="s">
        <v>79</v>
      </c>
      <c r="E2477" t="s">
        <v>1935</v>
      </c>
      <c r="F2477" t="s">
        <v>3198</v>
      </c>
      <c r="G2477" s="1">
        <v>8771</v>
      </c>
      <c r="H2477">
        <v>7</v>
      </c>
      <c r="I2477">
        <v>0</v>
      </c>
      <c r="J2477" s="1">
        <v>412237</v>
      </c>
      <c r="K2477" t="s">
        <v>9128</v>
      </c>
      <c r="L2477" t="s">
        <v>9129</v>
      </c>
      <c r="M2477" t="s">
        <v>10464</v>
      </c>
      <c r="N2477" t="s">
        <v>8536</v>
      </c>
      <c r="O2477" t="s">
        <v>8540</v>
      </c>
      <c r="P2477" t="s">
        <v>8541</v>
      </c>
      <c r="Q2477">
        <v>90032</v>
      </c>
      <c r="R2477" t="s">
        <v>8542</v>
      </c>
      <c r="S2477" t="s">
        <v>8156</v>
      </c>
      <c r="T2477" t="s">
        <v>7736</v>
      </c>
    </row>
    <row r="2478" spans="1:20" x14ac:dyDescent="0.25">
      <c r="A2478" t="s">
        <v>3195</v>
      </c>
      <c r="B2478" s="2">
        <v>42677</v>
      </c>
      <c r="C2478" s="2">
        <v>42680</v>
      </c>
      <c r="D2478" t="s">
        <v>79</v>
      </c>
      <c r="E2478" t="s">
        <v>1935</v>
      </c>
      <c r="F2478" t="s">
        <v>3170</v>
      </c>
      <c r="G2478" s="1">
        <v>110148</v>
      </c>
      <c r="H2478">
        <v>4</v>
      </c>
      <c r="I2478">
        <v>0</v>
      </c>
      <c r="J2478" s="1">
        <v>4295772</v>
      </c>
      <c r="K2478" t="s">
        <v>9128</v>
      </c>
      <c r="L2478" t="s">
        <v>9144</v>
      </c>
      <c r="M2478" t="s">
        <v>10454</v>
      </c>
      <c r="N2478" t="s">
        <v>8536</v>
      </c>
      <c r="O2478" t="s">
        <v>8540</v>
      </c>
      <c r="P2478" t="s">
        <v>8541</v>
      </c>
      <c r="Q2478">
        <v>90032</v>
      </c>
      <c r="R2478" t="s">
        <v>8542</v>
      </c>
      <c r="S2478" t="s">
        <v>8156</v>
      </c>
      <c r="T2478" t="s">
        <v>7736</v>
      </c>
    </row>
    <row r="2479" spans="1:20" x14ac:dyDescent="0.25">
      <c r="A2479" t="s">
        <v>3199</v>
      </c>
      <c r="B2479" s="2">
        <v>42982</v>
      </c>
      <c r="C2479" s="2">
        <v>42986</v>
      </c>
      <c r="D2479" t="s">
        <v>11</v>
      </c>
      <c r="E2479" t="s">
        <v>3200</v>
      </c>
      <c r="F2479" t="s">
        <v>1225</v>
      </c>
      <c r="G2479" s="1">
        <v>1322352</v>
      </c>
      <c r="H2479">
        <v>3</v>
      </c>
      <c r="I2479">
        <v>2</v>
      </c>
      <c r="J2479" s="1">
        <v>-991764</v>
      </c>
      <c r="K2479" t="s">
        <v>9123</v>
      </c>
      <c r="L2479" t="s">
        <v>9131</v>
      </c>
      <c r="M2479" t="s">
        <v>9732</v>
      </c>
      <c r="N2479" t="s">
        <v>8536</v>
      </c>
      <c r="O2479" t="s">
        <v>8540</v>
      </c>
      <c r="P2479" t="s">
        <v>8541</v>
      </c>
      <c r="Q2479">
        <v>90036</v>
      </c>
      <c r="R2479" t="s">
        <v>8542</v>
      </c>
      <c r="S2479" t="s">
        <v>8358</v>
      </c>
      <c r="T2479" t="s">
        <v>7738</v>
      </c>
    </row>
    <row r="2480" spans="1:20" x14ac:dyDescent="0.25">
      <c r="A2480" t="s">
        <v>3201</v>
      </c>
      <c r="B2480" s="2">
        <v>41895</v>
      </c>
      <c r="C2480" s="2">
        <v>41901</v>
      </c>
      <c r="D2480" t="s">
        <v>19</v>
      </c>
      <c r="E2480" t="s">
        <v>1940</v>
      </c>
      <c r="F2480" t="s">
        <v>26</v>
      </c>
      <c r="G2480" s="1">
        <v>546</v>
      </c>
      <c r="H2480">
        <v>3</v>
      </c>
      <c r="I2480">
        <v>0</v>
      </c>
      <c r="J2480" s="1">
        <v>14742</v>
      </c>
      <c r="K2480" t="s">
        <v>9128</v>
      </c>
      <c r="L2480" t="s">
        <v>9137</v>
      </c>
      <c r="M2480" t="s">
        <v>9138</v>
      </c>
      <c r="N2480" t="s">
        <v>8536</v>
      </c>
      <c r="O2480" t="s">
        <v>8576</v>
      </c>
      <c r="P2480" t="s">
        <v>8577</v>
      </c>
      <c r="Q2480">
        <v>10011</v>
      </c>
      <c r="R2480" t="s">
        <v>8561</v>
      </c>
      <c r="S2480" t="s">
        <v>8157</v>
      </c>
      <c r="T2480" t="s">
        <v>7736</v>
      </c>
    </row>
    <row r="2481" spans="1:20" x14ac:dyDescent="0.25">
      <c r="A2481" t="s">
        <v>3202</v>
      </c>
      <c r="B2481" s="2">
        <v>42905</v>
      </c>
      <c r="C2481" s="2">
        <v>42911</v>
      </c>
      <c r="D2481" t="s">
        <v>19</v>
      </c>
      <c r="E2481" t="s">
        <v>1721</v>
      </c>
      <c r="F2481" t="s">
        <v>3203</v>
      </c>
      <c r="G2481" s="1">
        <v>11184</v>
      </c>
      <c r="H2481">
        <v>1</v>
      </c>
      <c r="I2481">
        <v>2</v>
      </c>
      <c r="J2481" s="1">
        <v>8388</v>
      </c>
      <c r="K2481" t="s">
        <v>9128</v>
      </c>
      <c r="L2481" t="s">
        <v>9273</v>
      </c>
      <c r="M2481" t="s">
        <v>10465</v>
      </c>
      <c r="N2481" t="s">
        <v>8536</v>
      </c>
      <c r="O2481" t="s">
        <v>8633</v>
      </c>
      <c r="P2481" t="s">
        <v>8550</v>
      </c>
      <c r="Q2481">
        <v>75220</v>
      </c>
      <c r="R2481" t="s">
        <v>8551</v>
      </c>
      <c r="S2481" t="s">
        <v>8121</v>
      </c>
      <c r="T2481" t="s">
        <v>7736</v>
      </c>
    </row>
    <row r="2482" spans="1:20" x14ac:dyDescent="0.25">
      <c r="A2482" t="s">
        <v>3202</v>
      </c>
      <c r="B2482" s="2">
        <v>42905</v>
      </c>
      <c r="C2482" s="2">
        <v>42911</v>
      </c>
      <c r="D2482" t="s">
        <v>19</v>
      </c>
      <c r="E2482" t="s">
        <v>1721</v>
      </c>
      <c r="F2482" t="s">
        <v>173</v>
      </c>
      <c r="G2482" s="1">
        <v>153584</v>
      </c>
      <c r="H2482">
        <v>2</v>
      </c>
      <c r="I2482">
        <v>2</v>
      </c>
      <c r="J2482" s="1">
        <v>-326366</v>
      </c>
      <c r="K2482" t="s">
        <v>9128</v>
      </c>
      <c r="L2482" t="s">
        <v>9133</v>
      </c>
      <c r="M2482" t="s">
        <v>9222</v>
      </c>
      <c r="N2482" t="s">
        <v>8536</v>
      </c>
      <c r="O2482" t="s">
        <v>8633</v>
      </c>
      <c r="P2482" t="s">
        <v>8550</v>
      </c>
      <c r="Q2482">
        <v>75220</v>
      </c>
      <c r="R2482" t="s">
        <v>8551</v>
      </c>
      <c r="S2482" t="s">
        <v>8121</v>
      </c>
      <c r="T2482" t="s">
        <v>7736</v>
      </c>
    </row>
    <row r="2483" spans="1:20" x14ac:dyDescent="0.25">
      <c r="A2483" t="s">
        <v>3204</v>
      </c>
      <c r="B2483" s="2">
        <v>43093</v>
      </c>
      <c r="C2483" s="2">
        <v>43100</v>
      </c>
      <c r="D2483" t="s">
        <v>19</v>
      </c>
      <c r="E2483" t="s">
        <v>493</v>
      </c>
      <c r="F2483" t="s">
        <v>1581</v>
      </c>
      <c r="G2483" s="1">
        <v>100362</v>
      </c>
      <c r="H2483">
        <v>6</v>
      </c>
      <c r="I2483">
        <v>0</v>
      </c>
      <c r="J2483" s="1">
        <v>0</v>
      </c>
      <c r="K2483" t="s">
        <v>9128</v>
      </c>
      <c r="L2483" t="s">
        <v>9133</v>
      </c>
      <c r="M2483" t="s">
        <v>9885</v>
      </c>
      <c r="N2483" t="s">
        <v>8536</v>
      </c>
      <c r="O2483" t="s">
        <v>8547</v>
      </c>
      <c r="P2483" t="s">
        <v>8548</v>
      </c>
      <c r="Q2483">
        <v>98105</v>
      </c>
      <c r="R2483" t="s">
        <v>8542</v>
      </c>
      <c r="S2483" t="s">
        <v>7855</v>
      </c>
      <c r="T2483" t="s">
        <v>7736</v>
      </c>
    </row>
    <row r="2484" spans="1:20" x14ac:dyDescent="0.25">
      <c r="A2484" t="s">
        <v>3205</v>
      </c>
      <c r="B2484" s="2">
        <v>42975</v>
      </c>
      <c r="C2484" s="2">
        <v>42981</v>
      </c>
      <c r="D2484" t="s">
        <v>19</v>
      </c>
      <c r="E2484" t="s">
        <v>3068</v>
      </c>
      <c r="F2484" t="s">
        <v>3206</v>
      </c>
      <c r="G2484" s="1">
        <v>35168</v>
      </c>
      <c r="H2484">
        <v>4</v>
      </c>
      <c r="I2484">
        <v>2</v>
      </c>
      <c r="J2484" s="1">
        <v>114296</v>
      </c>
      <c r="K2484" t="s">
        <v>9139</v>
      </c>
      <c r="L2484" t="s">
        <v>9140</v>
      </c>
      <c r="M2484" t="s">
        <v>10466</v>
      </c>
      <c r="N2484" t="s">
        <v>8536</v>
      </c>
      <c r="O2484" t="s">
        <v>8547</v>
      </c>
      <c r="P2484" t="s">
        <v>8548</v>
      </c>
      <c r="Q2484">
        <v>98105</v>
      </c>
      <c r="R2484" t="s">
        <v>8542</v>
      </c>
      <c r="S2484" t="s">
        <v>8345</v>
      </c>
      <c r="T2484" t="s">
        <v>7744</v>
      </c>
    </row>
    <row r="2485" spans="1:20" x14ac:dyDescent="0.25">
      <c r="A2485" t="s">
        <v>3205</v>
      </c>
      <c r="B2485" s="2">
        <v>42975</v>
      </c>
      <c r="C2485" s="2">
        <v>42981</v>
      </c>
      <c r="D2485" t="s">
        <v>19</v>
      </c>
      <c r="E2485" t="s">
        <v>3068</v>
      </c>
      <c r="F2485" t="s">
        <v>688</v>
      </c>
      <c r="G2485" s="1">
        <v>113775</v>
      </c>
      <c r="H2485">
        <v>5</v>
      </c>
      <c r="I2485">
        <v>0</v>
      </c>
      <c r="J2485" s="1">
        <v>250305</v>
      </c>
      <c r="K2485" t="s">
        <v>9123</v>
      </c>
      <c r="L2485" t="s">
        <v>9131</v>
      </c>
      <c r="M2485" t="s">
        <v>9484</v>
      </c>
      <c r="N2485" t="s">
        <v>8536</v>
      </c>
      <c r="O2485" t="s">
        <v>8547</v>
      </c>
      <c r="P2485" t="s">
        <v>8548</v>
      </c>
      <c r="Q2485">
        <v>98105</v>
      </c>
      <c r="R2485" t="s">
        <v>8542</v>
      </c>
      <c r="S2485" t="s">
        <v>8345</v>
      </c>
      <c r="T2485" t="s">
        <v>7744</v>
      </c>
    </row>
    <row r="2486" spans="1:20" x14ac:dyDescent="0.25">
      <c r="A2486" t="s">
        <v>3205</v>
      </c>
      <c r="B2486" s="2">
        <v>42975</v>
      </c>
      <c r="C2486" s="2">
        <v>42981</v>
      </c>
      <c r="D2486" t="s">
        <v>19</v>
      </c>
      <c r="E2486" t="s">
        <v>3068</v>
      </c>
      <c r="F2486" t="s">
        <v>890</v>
      </c>
      <c r="G2486" s="1">
        <v>9968</v>
      </c>
      <c r="H2486">
        <v>5</v>
      </c>
      <c r="I2486">
        <v>2</v>
      </c>
      <c r="J2486" s="1">
        <v>32396</v>
      </c>
      <c r="K2486" t="s">
        <v>9128</v>
      </c>
      <c r="L2486" t="s">
        <v>9142</v>
      </c>
      <c r="M2486" t="s">
        <v>9585</v>
      </c>
      <c r="N2486" t="s">
        <v>8536</v>
      </c>
      <c r="O2486" t="s">
        <v>8547</v>
      </c>
      <c r="P2486" t="s">
        <v>8548</v>
      </c>
      <c r="Q2486">
        <v>98105</v>
      </c>
      <c r="R2486" t="s">
        <v>8542</v>
      </c>
      <c r="S2486" t="s">
        <v>8345</v>
      </c>
      <c r="T2486" t="s">
        <v>7744</v>
      </c>
    </row>
    <row r="2487" spans="1:20" x14ac:dyDescent="0.25">
      <c r="A2487" t="s">
        <v>3205</v>
      </c>
      <c r="B2487" s="2">
        <v>42975</v>
      </c>
      <c r="C2487" s="2">
        <v>42981</v>
      </c>
      <c r="D2487" t="s">
        <v>19</v>
      </c>
      <c r="E2487" t="s">
        <v>3068</v>
      </c>
      <c r="F2487" t="s">
        <v>898</v>
      </c>
      <c r="G2487" s="1">
        <v>556</v>
      </c>
      <c r="H2487">
        <v>2</v>
      </c>
      <c r="I2487">
        <v>0</v>
      </c>
      <c r="J2487" s="1">
        <v>14456</v>
      </c>
      <c r="K2487" t="s">
        <v>9128</v>
      </c>
      <c r="L2487" t="s">
        <v>9137</v>
      </c>
      <c r="M2487" t="s">
        <v>9590</v>
      </c>
      <c r="N2487" t="s">
        <v>8536</v>
      </c>
      <c r="O2487" t="s">
        <v>8547</v>
      </c>
      <c r="P2487" t="s">
        <v>8548</v>
      </c>
      <c r="Q2487">
        <v>98105</v>
      </c>
      <c r="R2487" t="s">
        <v>8542</v>
      </c>
      <c r="S2487" t="s">
        <v>8345</v>
      </c>
      <c r="T2487" t="s">
        <v>7744</v>
      </c>
    </row>
    <row r="2488" spans="1:20" x14ac:dyDescent="0.25">
      <c r="A2488" t="s">
        <v>3207</v>
      </c>
      <c r="B2488" s="2">
        <v>42006</v>
      </c>
      <c r="C2488" s="2">
        <v>42008</v>
      </c>
      <c r="D2488" t="s">
        <v>11</v>
      </c>
      <c r="E2488" t="s">
        <v>496</v>
      </c>
      <c r="F2488" t="s">
        <v>3208</v>
      </c>
      <c r="G2488" s="1">
        <v>8552</v>
      </c>
      <c r="H2488">
        <v>2</v>
      </c>
      <c r="I2488">
        <v>0</v>
      </c>
      <c r="J2488" s="1">
        <v>222352</v>
      </c>
      <c r="K2488" t="s">
        <v>9128</v>
      </c>
      <c r="L2488" t="s">
        <v>9133</v>
      </c>
      <c r="M2488" t="s">
        <v>10467</v>
      </c>
      <c r="N2488" t="s">
        <v>8536</v>
      </c>
      <c r="O2488" t="s">
        <v>8613</v>
      </c>
      <c r="P2488" t="s">
        <v>8573</v>
      </c>
      <c r="Q2488">
        <v>19711</v>
      </c>
      <c r="R2488" t="s">
        <v>8561</v>
      </c>
      <c r="S2488" t="s">
        <v>7856</v>
      </c>
      <c r="T2488" t="s">
        <v>7738</v>
      </c>
    </row>
    <row r="2489" spans="1:20" x14ac:dyDescent="0.25">
      <c r="A2489" t="s">
        <v>3207</v>
      </c>
      <c r="B2489" s="2">
        <v>42006</v>
      </c>
      <c r="C2489" s="2">
        <v>42008</v>
      </c>
      <c r="D2489" t="s">
        <v>11</v>
      </c>
      <c r="E2489" t="s">
        <v>496</v>
      </c>
      <c r="F2489" t="s">
        <v>3209</v>
      </c>
      <c r="G2489" s="1">
        <v>984</v>
      </c>
      <c r="H2489">
        <v>3</v>
      </c>
      <c r="I2489">
        <v>0</v>
      </c>
      <c r="J2489" s="1">
        <v>26568</v>
      </c>
      <c r="K2489" t="s">
        <v>9128</v>
      </c>
      <c r="L2489" t="s">
        <v>9137</v>
      </c>
      <c r="M2489" t="s">
        <v>10468</v>
      </c>
      <c r="N2489" t="s">
        <v>8536</v>
      </c>
      <c r="O2489" t="s">
        <v>8613</v>
      </c>
      <c r="P2489" t="s">
        <v>8573</v>
      </c>
      <c r="Q2489">
        <v>19711</v>
      </c>
      <c r="R2489" t="s">
        <v>8561</v>
      </c>
      <c r="S2489" t="s">
        <v>7856</v>
      </c>
      <c r="T2489" t="s">
        <v>7738</v>
      </c>
    </row>
    <row r="2490" spans="1:20" x14ac:dyDescent="0.25">
      <c r="A2490" t="s">
        <v>3207</v>
      </c>
      <c r="B2490" s="2">
        <v>42006</v>
      </c>
      <c r="C2490" s="2">
        <v>42008</v>
      </c>
      <c r="D2490" t="s">
        <v>11</v>
      </c>
      <c r="E2490" t="s">
        <v>496</v>
      </c>
      <c r="F2490" t="s">
        <v>2995</v>
      </c>
      <c r="G2490" s="1">
        <v>2004</v>
      </c>
      <c r="H2490">
        <v>3</v>
      </c>
      <c r="I2490">
        <v>0</v>
      </c>
      <c r="J2490" s="1">
        <v>96192</v>
      </c>
      <c r="K2490" t="s">
        <v>9128</v>
      </c>
      <c r="L2490" t="s">
        <v>9148</v>
      </c>
      <c r="M2490" t="s">
        <v>10399</v>
      </c>
      <c r="N2490" t="s">
        <v>8536</v>
      </c>
      <c r="O2490" t="s">
        <v>8613</v>
      </c>
      <c r="P2490" t="s">
        <v>8573</v>
      </c>
      <c r="Q2490">
        <v>19711</v>
      </c>
      <c r="R2490" t="s">
        <v>8561</v>
      </c>
      <c r="S2490" t="s">
        <v>7856</v>
      </c>
      <c r="T2490" t="s">
        <v>7738</v>
      </c>
    </row>
    <row r="2491" spans="1:20" x14ac:dyDescent="0.25">
      <c r="A2491" t="s">
        <v>3210</v>
      </c>
      <c r="B2491" s="2">
        <v>42286</v>
      </c>
      <c r="C2491" s="2">
        <v>42290</v>
      </c>
      <c r="D2491" t="s">
        <v>11</v>
      </c>
      <c r="E2491" t="s">
        <v>3211</v>
      </c>
      <c r="F2491" t="s">
        <v>3212</v>
      </c>
      <c r="G2491" s="1">
        <v>63196</v>
      </c>
      <c r="H2491">
        <v>4</v>
      </c>
      <c r="I2491">
        <v>0</v>
      </c>
      <c r="J2491" s="1">
        <v>3033408</v>
      </c>
      <c r="K2491" t="s">
        <v>9139</v>
      </c>
      <c r="L2491" t="s">
        <v>9140</v>
      </c>
      <c r="M2491" t="s">
        <v>10469</v>
      </c>
      <c r="N2491" t="s">
        <v>8536</v>
      </c>
      <c r="O2491" t="s">
        <v>8576</v>
      </c>
      <c r="P2491" t="s">
        <v>8577</v>
      </c>
      <c r="Q2491">
        <v>10024</v>
      </c>
      <c r="R2491" t="s">
        <v>8561</v>
      </c>
      <c r="S2491" t="s">
        <v>8359</v>
      </c>
      <c r="T2491" t="s">
        <v>7736</v>
      </c>
    </row>
    <row r="2492" spans="1:20" x14ac:dyDescent="0.25">
      <c r="A2492" t="s">
        <v>3210</v>
      </c>
      <c r="B2492" s="2">
        <v>42286</v>
      </c>
      <c r="C2492" s="2">
        <v>42290</v>
      </c>
      <c r="D2492" t="s">
        <v>11</v>
      </c>
      <c r="E2492" t="s">
        <v>3211</v>
      </c>
      <c r="F2492" t="s">
        <v>3213</v>
      </c>
      <c r="G2492" s="1">
        <v>2392</v>
      </c>
      <c r="H2492">
        <v>4</v>
      </c>
      <c r="I2492">
        <v>0</v>
      </c>
      <c r="J2492" s="1">
        <v>10764</v>
      </c>
      <c r="K2492" t="s">
        <v>9128</v>
      </c>
      <c r="L2492" t="s">
        <v>9148</v>
      </c>
      <c r="M2492" t="s">
        <v>10470</v>
      </c>
      <c r="N2492" t="s">
        <v>8536</v>
      </c>
      <c r="O2492" t="s">
        <v>8576</v>
      </c>
      <c r="P2492" t="s">
        <v>8577</v>
      </c>
      <c r="Q2492">
        <v>10024</v>
      </c>
      <c r="R2492" t="s">
        <v>8561</v>
      </c>
      <c r="S2492" t="s">
        <v>8359</v>
      </c>
      <c r="T2492" t="s">
        <v>7736</v>
      </c>
    </row>
    <row r="2493" spans="1:20" x14ac:dyDescent="0.25">
      <c r="A2493" t="s">
        <v>3214</v>
      </c>
      <c r="B2493" s="2">
        <v>41986</v>
      </c>
      <c r="C2493" s="2">
        <v>41988</v>
      </c>
      <c r="D2493" t="s">
        <v>11</v>
      </c>
      <c r="E2493" t="s">
        <v>199</v>
      </c>
      <c r="F2493" t="s">
        <v>2490</v>
      </c>
      <c r="G2493" s="1">
        <v>9024</v>
      </c>
      <c r="H2493">
        <v>6</v>
      </c>
      <c r="I2493">
        <v>0</v>
      </c>
      <c r="J2493" s="1">
        <v>415104</v>
      </c>
      <c r="K2493" t="s">
        <v>9128</v>
      </c>
      <c r="L2493" t="s">
        <v>9148</v>
      </c>
      <c r="M2493" t="s">
        <v>10233</v>
      </c>
      <c r="N2493" t="s">
        <v>8536</v>
      </c>
      <c r="O2493" t="s">
        <v>8540</v>
      </c>
      <c r="P2493" t="s">
        <v>8541</v>
      </c>
      <c r="Q2493">
        <v>90049</v>
      </c>
      <c r="R2493" t="s">
        <v>8542</v>
      </c>
      <c r="S2493" t="s">
        <v>7782</v>
      </c>
      <c r="T2493" t="s">
        <v>7736</v>
      </c>
    </row>
    <row r="2494" spans="1:20" x14ac:dyDescent="0.25">
      <c r="A2494" t="s">
        <v>3215</v>
      </c>
      <c r="B2494" s="2">
        <v>41962</v>
      </c>
      <c r="C2494" s="2">
        <v>41966</v>
      </c>
      <c r="D2494" t="s">
        <v>19</v>
      </c>
      <c r="E2494" t="s">
        <v>3216</v>
      </c>
      <c r="F2494" t="s">
        <v>2592</v>
      </c>
      <c r="G2494" s="1">
        <v>454881</v>
      </c>
      <c r="H2494">
        <v>7</v>
      </c>
      <c r="I2494">
        <v>0</v>
      </c>
      <c r="J2494" s="1">
        <v>12281787</v>
      </c>
      <c r="K2494" t="s">
        <v>9139</v>
      </c>
      <c r="L2494" t="s">
        <v>9140</v>
      </c>
      <c r="M2494" t="s">
        <v>10269</v>
      </c>
      <c r="N2494" t="s">
        <v>8536</v>
      </c>
      <c r="O2494" t="s">
        <v>8897</v>
      </c>
      <c r="P2494" t="s">
        <v>8577</v>
      </c>
      <c r="Q2494">
        <v>14701</v>
      </c>
      <c r="R2494" t="s">
        <v>8561</v>
      </c>
      <c r="S2494" t="s">
        <v>8360</v>
      </c>
      <c r="T2494" t="s">
        <v>7736</v>
      </c>
    </row>
    <row r="2495" spans="1:20" x14ac:dyDescent="0.25">
      <c r="A2495" t="s">
        <v>3217</v>
      </c>
      <c r="B2495" s="2">
        <v>42623</v>
      </c>
      <c r="C2495" s="2">
        <v>42627</v>
      </c>
      <c r="D2495" t="s">
        <v>11</v>
      </c>
      <c r="E2495" t="s">
        <v>1890</v>
      </c>
      <c r="F2495" t="s">
        <v>1787</v>
      </c>
      <c r="G2495" s="1">
        <v>30093</v>
      </c>
      <c r="H2495">
        <v>5</v>
      </c>
      <c r="I2495">
        <v>3</v>
      </c>
      <c r="J2495" s="1">
        <v>-34392</v>
      </c>
      <c r="K2495" t="s">
        <v>9123</v>
      </c>
      <c r="L2495" t="s">
        <v>9131</v>
      </c>
      <c r="M2495" t="s">
        <v>9969</v>
      </c>
      <c r="N2495" t="s">
        <v>8536</v>
      </c>
      <c r="O2495" t="s">
        <v>8563</v>
      </c>
      <c r="P2495" t="s">
        <v>8550</v>
      </c>
      <c r="Q2495">
        <v>77095</v>
      </c>
      <c r="R2495" t="s">
        <v>8551</v>
      </c>
      <c r="S2495" t="s">
        <v>8147</v>
      </c>
      <c r="T2495" t="s">
        <v>7736</v>
      </c>
    </row>
    <row r="2496" spans="1:20" x14ac:dyDescent="0.25">
      <c r="A2496" t="s">
        <v>3217</v>
      </c>
      <c r="B2496" s="2">
        <v>42623</v>
      </c>
      <c r="C2496" s="2">
        <v>42627</v>
      </c>
      <c r="D2496" t="s">
        <v>11</v>
      </c>
      <c r="E2496" t="s">
        <v>1890</v>
      </c>
      <c r="F2496" t="s">
        <v>2594</v>
      </c>
      <c r="G2496" s="1">
        <v>71996</v>
      </c>
      <c r="H2496">
        <v>5</v>
      </c>
      <c r="I2496">
        <v>2</v>
      </c>
      <c r="J2496" s="1">
        <v>53997</v>
      </c>
      <c r="K2496" t="s">
        <v>9139</v>
      </c>
      <c r="L2496" t="s">
        <v>9140</v>
      </c>
      <c r="M2496" t="s">
        <v>10270</v>
      </c>
      <c r="N2496" t="s">
        <v>8536</v>
      </c>
      <c r="O2496" t="s">
        <v>8563</v>
      </c>
      <c r="P2496" t="s">
        <v>8550</v>
      </c>
      <c r="Q2496">
        <v>77095</v>
      </c>
      <c r="R2496" t="s">
        <v>8551</v>
      </c>
      <c r="S2496" t="s">
        <v>8147</v>
      </c>
      <c r="T2496" t="s">
        <v>7736</v>
      </c>
    </row>
    <row r="2497" spans="1:20" x14ac:dyDescent="0.25">
      <c r="A2497" t="s">
        <v>3218</v>
      </c>
      <c r="B2497" s="2">
        <v>41806</v>
      </c>
      <c r="C2497" s="2">
        <v>41812</v>
      </c>
      <c r="D2497" t="s">
        <v>19</v>
      </c>
      <c r="E2497" t="s">
        <v>3219</v>
      </c>
      <c r="F2497" t="s">
        <v>813</v>
      </c>
      <c r="G2497" s="1">
        <v>64784</v>
      </c>
      <c r="H2497">
        <v>8</v>
      </c>
      <c r="I2497">
        <v>0</v>
      </c>
      <c r="J2497" s="1">
        <v>32392</v>
      </c>
      <c r="K2497" t="s">
        <v>9123</v>
      </c>
      <c r="L2497" t="s">
        <v>9126</v>
      </c>
      <c r="M2497" t="s">
        <v>9547</v>
      </c>
      <c r="N2497" t="s">
        <v>8536</v>
      </c>
      <c r="O2497" t="s">
        <v>8898</v>
      </c>
      <c r="P2497" t="s">
        <v>8575</v>
      </c>
      <c r="Q2497">
        <v>46544</v>
      </c>
      <c r="R2497" t="s">
        <v>8551</v>
      </c>
      <c r="S2497" t="s">
        <v>8361</v>
      </c>
      <c r="T2497" t="s">
        <v>7736</v>
      </c>
    </row>
    <row r="2498" spans="1:20" x14ac:dyDescent="0.25">
      <c r="A2498" t="s">
        <v>3220</v>
      </c>
      <c r="B2498" s="2">
        <v>42273</v>
      </c>
      <c r="C2498" s="2">
        <v>42278</v>
      </c>
      <c r="D2498" t="s">
        <v>19</v>
      </c>
      <c r="E2498" t="s">
        <v>1577</v>
      </c>
      <c r="F2498" t="s">
        <v>167</v>
      </c>
      <c r="G2498" s="1">
        <v>6417</v>
      </c>
      <c r="H2498">
        <v>3</v>
      </c>
      <c r="I2498">
        <v>0</v>
      </c>
      <c r="J2498" s="1">
        <v>186093</v>
      </c>
      <c r="K2498" t="s">
        <v>9128</v>
      </c>
      <c r="L2498" t="s">
        <v>9133</v>
      </c>
      <c r="M2498" t="s">
        <v>9220</v>
      </c>
      <c r="N2498" t="s">
        <v>8536</v>
      </c>
      <c r="O2498" t="s">
        <v>8642</v>
      </c>
      <c r="P2498" t="s">
        <v>8541</v>
      </c>
      <c r="Q2498">
        <v>92037</v>
      </c>
      <c r="R2498" t="s">
        <v>8542</v>
      </c>
      <c r="S2498" t="s">
        <v>8092</v>
      </c>
      <c r="T2498" t="s">
        <v>7744</v>
      </c>
    </row>
    <row r="2499" spans="1:20" x14ac:dyDescent="0.25">
      <c r="A2499" t="s">
        <v>3220</v>
      </c>
      <c r="B2499" s="2">
        <v>42273</v>
      </c>
      <c r="C2499" s="2">
        <v>42278</v>
      </c>
      <c r="D2499" t="s">
        <v>19</v>
      </c>
      <c r="E2499" t="s">
        <v>1577</v>
      </c>
      <c r="F2499" t="s">
        <v>1311</v>
      </c>
      <c r="G2499" s="1">
        <v>12446</v>
      </c>
      <c r="H2499">
        <v>2</v>
      </c>
      <c r="I2499">
        <v>0</v>
      </c>
      <c r="J2499" s="1">
        <v>584962</v>
      </c>
      <c r="K2499" t="s">
        <v>9128</v>
      </c>
      <c r="L2499" t="s">
        <v>9167</v>
      </c>
      <c r="M2499" t="s">
        <v>9771</v>
      </c>
      <c r="N2499" t="s">
        <v>8536</v>
      </c>
      <c r="O2499" t="s">
        <v>8642</v>
      </c>
      <c r="P2499" t="s">
        <v>8541</v>
      </c>
      <c r="Q2499">
        <v>92037</v>
      </c>
      <c r="R2499" t="s">
        <v>8542</v>
      </c>
      <c r="S2499" t="s">
        <v>8092</v>
      </c>
      <c r="T2499" t="s">
        <v>7744</v>
      </c>
    </row>
    <row r="2500" spans="1:20" x14ac:dyDescent="0.25">
      <c r="A2500" t="s">
        <v>3221</v>
      </c>
      <c r="B2500" s="2">
        <v>42509</v>
      </c>
      <c r="C2500" s="2">
        <v>42514</v>
      </c>
      <c r="D2500" t="s">
        <v>19</v>
      </c>
      <c r="E2500" t="s">
        <v>1734</v>
      </c>
      <c r="F2500" t="s">
        <v>2799</v>
      </c>
      <c r="G2500" s="1">
        <v>9584</v>
      </c>
      <c r="H2500">
        <v>1</v>
      </c>
      <c r="I2500">
        <v>2</v>
      </c>
      <c r="J2500" s="1">
        <v>33544</v>
      </c>
      <c r="K2500" t="s">
        <v>9128</v>
      </c>
      <c r="L2500" t="s">
        <v>9142</v>
      </c>
      <c r="M2500" t="s">
        <v>10341</v>
      </c>
      <c r="N2500" t="s">
        <v>8536</v>
      </c>
      <c r="O2500" t="s">
        <v>8556</v>
      </c>
      <c r="P2500" t="s">
        <v>8541</v>
      </c>
      <c r="Q2500">
        <v>94109</v>
      </c>
      <c r="R2500" t="s">
        <v>8542</v>
      </c>
      <c r="S2500" t="s">
        <v>8125</v>
      </c>
      <c r="T2500" t="s">
        <v>7738</v>
      </c>
    </row>
    <row r="2501" spans="1:20" x14ac:dyDescent="0.25">
      <c r="A2501" t="s">
        <v>3222</v>
      </c>
      <c r="B2501" s="2">
        <v>42908</v>
      </c>
      <c r="C2501" s="2">
        <v>42909</v>
      </c>
      <c r="D2501" t="s">
        <v>79</v>
      </c>
      <c r="E2501" t="s">
        <v>1940</v>
      </c>
      <c r="F2501" t="s">
        <v>3223</v>
      </c>
      <c r="G2501" s="1">
        <v>37608</v>
      </c>
      <c r="H2501">
        <v>3</v>
      </c>
      <c r="I2501">
        <v>2</v>
      </c>
      <c r="J2501" s="1">
        <v>126927</v>
      </c>
      <c r="K2501" t="s">
        <v>9128</v>
      </c>
      <c r="L2501" t="s">
        <v>9167</v>
      </c>
      <c r="M2501" t="s">
        <v>10471</v>
      </c>
      <c r="N2501" t="s">
        <v>8536</v>
      </c>
      <c r="O2501" t="s">
        <v>8676</v>
      </c>
      <c r="P2501" t="s">
        <v>8544</v>
      </c>
      <c r="Q2501">
        <v>33178</v>
      </c>
      <c r="R2501" t="s">
        <v>8539</v>
      </c>
      <c r="S2501" t="s">
        <v>8157</v>
      </c>
      <c r="T2501" t="s">
        <v>7736</v>
      </c>
    </row>
    <row r="2502" spans="1:20" x14ac:dyDescent="0.25">
      <c r="A2502" t="s">
        <v>3224</v>
      </c>
      <c r="B2502" s="2">
        <v>42903</v>
      </c>
      <c r="C2502" s="2">
        <v>42906</v>
      </c>
      <c r="D2502" t="s">
        <v>79</v>
      </c>
      <c r="E2502" t="s">
        <v>3225</v>
      </c>
      <c r="F2502" t="s">
        <v>1767</v>
      </c>
      <c r="G2502" s="1">
        <v>12224</v>
      </c>
      <c r="H2502">
        <v>2</v>
      </c>
      <c r="I2502">
        <v>2</v>
      </c>
      <c r="J2502" s="1">
        <v>44312</v>
      </c>
      <c r="K2502" t="s">
        <v>9128</v>
      </c>
      <c r="L2502" t="s">
        <v>9148</v>
      </c>
      <c r="M2502" t="s">
        <v>9960</v>
      </c>
      <c r="N2502" t="s">
        <v>8536</v>
      </c>
      <c r="O2502" t="s">
        <v>8823</v>
      </c>
      <c r="P2502" t="s">
        <v>8566</v>
      </c>
      <c r="Q2502">
        <v>60076</v>
      </c>
      <c r="R2502" t="s">
        <v>8551</v>
      </c>
      <c r="S2502" t="s">
        <v>8362</v>
      </c>
      <c r="T2502" t="s">
        <v>7738</v>
      </c>
    </row>
    <row r="2503" spans="1:20" x14ac:dyDescent="0.25">
      <c r="A2503" t="s">
        <v>3224</v>
      </c>
      <c r="B2503" s="2">
        <v>42903</v>
      </c>
      <c r="C2503" s="2">
        <v>42906</v>
      </c>
      <c r="D2503" t="s">
        <v>79</v>
      </c>
      <c r="E2503" t="s">
        <v>3225</v>
      </c>
      <c r="F2503" t="s">
        <v>1265</v>
      </c>
      <c r="G2503" s="1">
        <v>2304</v>
      </c>
      <c r="H2503">
        <v>4</v>
      </c>
      <c r="I2503">
        <v>8</v>
      </c>
      <c r="J2503" s="1">
        <v>-35712</v>
      </c>
      <c r="K2503" t="s">
        <v>9128</v>
      </c>
      <c r="L2503" t="s">
        <v>9142</v>
      </c>
      <c r="M2503" t="s">
        <v>9752</v>
      </c>
      <c r="N2503" t="s">
        <v>8536</v>
      </c>
      <c r="O2503" t="s">
        <v>8823</v>
      </c>
      <c r="P2503" t="s">
        <v>8566</v>
      </c>
      <c r="Q2503">
        <v>60076</v>
      </c>
      <c r="R2503" t="s">
        <v>8551</v>
      </c>
      <c r="S2503" t="s">
        <v>8362</v>
      </c>
      <c r="T2503" t="s">
        <v>7738</v>
      </c>
    </row>
    <row r="2504" spans="1:20" x14ac:dyDescent="0.25">
      <c r="A2504" t="s">
        <v>3224</v>
      </c>
      <c r="B2504" s="2">
        <v>42903</v>
      </c>
      <c r="C2504" s="2">
        <v>42906</v>
      </c>
      <c r="D2504" t="s">
        <v>79</v>
      </c>
      <c r="E2504" t="s">
        <v>3225</v>
      </c>
      <c r="F2504" t="s">
        <v>1395</v>
      </c>
      <c r="G2504" s="1">
        <v>936</v>
      </c>
      <c r="H2504">
        <v>4</v>
      </c>
      <c r="I2504">
        <v>8</v>
      </c>
      <c r="J2504" s="1">
        <v>-1638</v>
      </c>
      <c r="K2504" t="s">
        <v>9128</v>
      </c>
      <c r="L2504" t="s">
        <v>9142</v>
      </c>
      <c r="M2504" t="s">
        <v>9811</v>
      </c>
      <c r="N2504" t="s">
        <v>8536</v>
      </c>
      <c r="O2504" t="s">
        <v>8823</v>
      </c>
      <c r="P2504" t="s">
        <v>8566</v>
      </c>
      <c r="Q2504">
        <v>60076</v>
      </c>
      <c r="R2504" t="s">
        <v>8551</v>
      </c>
      <c r="S2504" t="s">
        <v>8362</v>
      </c>
      <c r="T2504" t="s">
        <v>7738</v>
      </c>
    </row>
    <row r="2505" spans="1:20" x14ac:dyDescent="0.25">
      <c r="A2505" t="s">
        <v>3226</v>
      </c>
      <c r="B2505" s="2">
        <v>42688</v>
      </c>
      <c r="C2505" s="2">
        <v>42693</v>
      </c>
      <c r="D2505" t="s">
        <v>19</v>
      </c>
      <c r="E2505" t="s">
        <v>3227</v>
      </c>
      <c r="F2505" t="s">
        <v>2836</v>
      </c>
      <c r="G2505" s="1">
        <v>738</v>
      </c>
      <c r="H2505">
        <v>2</v>
      </c>
      <c r="I2505">
        <v>0</v>
      </c>
      <c r="J2505" s="1">
        <v>34686</v>
      </c>
      <c r="K2505" t="s">
        <v>9128</v>
      </c>
      <c r="L2505" t="s">
        <v>9129</v>
      </c>
      <c r="M2505" t="s">
        <v>10354</v>
      </c>
      <c r="N2505" t="s">
        <v>8536</v>
      </c>
      <c r="O2505" t="s">
        <v>8556</v>
      </c>
      <c r="P2505" t="s">
        <v>8541</v>
      </c>
      <c r="Q2505">
        <v>94110</v>
      </c>
      <c r="R2505" t="s">
        <v>8542</v>
      </c>
      <c r="S2505" t="s">
        <v>8363</v>
      </c>
      <c r="T2505" t="s">
        <v>7736</v>
      </c>
    </row>
    <row r="2506" spans="1:20" x14ac:dyDescent="0.25">
      <c r="A2506" t="s">
        <v>3228</v>
      </c>
      <c r="B2506" s="2">
        <v>41845</v>
      </c>
      <c r="C2506" s="2">
        <v>41847</v>
      </c>
      <c r="D2506" t="s">
        <v>11</v>
      </c>
      <c r="E2506" t="s">
        <v>452</v>
      </c>
      <c r="F2506" t="s">
        <v>472</v>
      </c>
      <c r="G2506" s="1">
        <v>5372</v>
      </c>
      <c r="H2506">
        <v>4</v>
      </c>
      <c r="I2506">
        <v>0</v>
      </c>
      <c r="J2506" s="1">
        <v>150416</v>
      </c>
      <c r="K2506" t="s">
        <v>9128</v>
      </c>
      <c r="L2506" t="s">
        <v>9133</v>
      </c>
      <c r="M2506" t="s">
        <v>9372</v>
      </c>
      <c r="N2506" t="s">
        <v>8536</v>
      </c>
      <c r="O2506" t="s">
        <v>8556</v>
      </c>
      <c r="P2506" t="s">
        <v>8541</v>
      </c>
      <c r="Q2506">
        <v>94122</v>
      </c>
      <c r="R2506" t="s">
        <v>8542</v>
      </c>
      <c r="S2506" t="s">
        <v>7845</v>
      </c>
      <c r="T2506" t="s">
        <v>7736</v>
      </c>
    </row>
    <row r="2507" spans="1:20" x14ac:dyDescent="0.25">
      <c r="A2507" t="s">
        <v>3228</v>
      </c>
      <c r="B2507" s="2">
        <v>41845</v>
      </c>
      <c r="C2507" s="2">
        <v>41847</v>
      </c>
      <c r="D2507" t="s">
        <v>11</v>
      </c>
      <c r="E2507" t="s">
        <v>452</v>
      </c>
      <c r="F2507" t="s">
        <v>3229</v>
      </c>
      <c r="G2507" s="1">
        <v>818765</v>
      </c>
      <c r="H2507">
        <v>5</v>
      </c>
      <c r="I2507">
        <v>0</v>
      </c>
      <c r="J2507" s="1">
        <v>327506</v>
      </c>
      <c r="K2507" t="s">
        <v>9128</v>
      </c>
      <c r="L2507" t="s">
        <v>9273</v>
      </c>
      <c r="M2507" t="s">
        <v>10472</v>
      </c>
      <c r="N2507" t="s">
        <v>8536</v>
      </c>
      <c r="O2507" t="s">
        <v>8556</v>
      </c>
      <c r="P2507" t="s">
        <v>8541</v>
      </c>
      <c r="Q2507">
        <v>94122</v>
      </c>
      <c r="R2507" t="s">
        <v>8542</v>
      </c>
      <c r="S2507" t="s">
        <v>7845</v>
      </c>
      <c r="T2507" t="s">
        <v>7736</v>
      </c>
    </row>
    <row r="2508" spans="1:20" x14ac:dyDescent="0.25">
      <c r="A2508" t="s">
        <v>3228</v>
      </c>
      <c r="B2508" s="2">
        <v>41845</v>
      </c>
      <c r="C2508" s="2">
        <v>41847</v>
      </c>
      <c r="D2508" t="s">
        <v>11</v>
      </c>
      <c r="E2508" t="s">
        <v>452</v>
      </c>
      <c r="F2508" t="s">
        <v>455</v>
      </c>
      <c r="G2508" s="1">
        <v>7792</v>
      </c>
      <c r="H2508">
        <v>8</v>
      </c>
      <c r="I2508">
        <v>0</v>
      </c>
      <c r="J2508" s="1">
        <v>342848</v>
      </c>
      <c r="K2508" t="s">
        <v>9123</v>
      </c>
      <c r="L2508" t="s">
        <v>9135</v>
      </c>
      <c r="M2508" t="s">
        <v>9363</v>
      </c>
      <c r="N2508" t="s">
        <v>8536</v>
      </c>
      <c r="O2508" t="s">
        <v>8556</v>
      </c>
      <c r="P2508" t="s">
        <v>8541</v>
      </c>
      <c r="Q2508">
        <v>94122</v>
      </c>
      <c r="R2508" t="s">
        <v>8542</v>
      </c>
      <c r="S2508" t="s">
        <v>7845</v>
      </c>
      <c r="T2508" t="s">
        <v>7736</v>
      </c>
    </row>
    <row r="2509" spans="1:20" x14ac:dyDescent="0.25">
      <c r="A2509" t="s">
        <v>3230</v>
      </c>
      <c r="B2509" s="2">
        <v>42187</v>
      </c>
      <c r="C2509" s="2">
        <v>42187</v>
      </c>
      <c r="D2509" t="s">
        <v>654</v>
      </c>
      <c r="E2509" t="s">
        <v>2901</v>
      </c>
      <c r="F2509" t="s">
        <v>3231</v>
      </c>
      <c r="G2509" s="1">
        <v>32784</v>
      </c>
      <c r="H2509">
        <v>4</v>
      </c>
      <c r="I2509">
        <v>8</v>
      </c>
      <c r="J2509" s="1">
        <v>-852384</v>
      </c>
      <c r="K2509" t="s">
        <v>9128</v>
      </c>
      <c r="L2509" t="s">
        <v>9144</v>
      </c>
      <c r="M2509" t="s">
        <v>10473</v>
      </c>
      <c r="N2509" t="s">
        <v>8536</v>
      </c>
      <c r="O2509" t="s">
        <v>8563</v>
      </c>
      <c r="P2509" t="s">
        <v>8550</v>
      </c>
      <c r="Q2509">
        <v>77070</v>
      </c>
      <c r="R2509" t="s">
        <v>8551</v>
      </c>
      <c r="S2509" t="s">
        <v>8317</v>
      </c>
      <c r="T2509" t="s">
        <v>7736</v>
      </c>
    </row>
    <row r="2510" spans="1:20" x14ac:dyDescent="0.25">
      <c r="A2510" t="s">
        <v>3232</v>
      </c>
      <c r="B2510" s="2">
        <v>42796</v>
      </c>
      <c r="C2510" s="2">
        <v>42802</v>
      </c>
      <c r="D2510" t="s">
        <v>19</v>
      </c>
      <c r="E2510" t="s">
        <v>888</v>
      </c>
      <c r="F2510" t="s">
        <v>3233</v>
      </c>
      <c r="G2510" s="1">
        <v>196776</v>
      </c>
      <c r="H2510">
        <v>3</v>
      </c>
      <c r="I2510">
        <v>2</v>
      </c>
      <c r="J2510" s="1">
        <v>147582</v>
      </c>
      <c r="K2510" t="s">
        <v>9139</v>
      </c>
      <c r="L2510" t="s">
        <v>9140</v>
      </c>
      <c r="M2510" t="s">
        <v>10474</v>
      </c>
      <c r="N2510" t="s">
        <v>8536</v>
      </c>
      <c r="O2510" t="s">
        <v>8540</v>
      </c>
      <c r="P2510" t="s">
        <v>8541</v>
      </c>
      <c r="Q2510">
        <v>90045</v>
      </c>
      <c r="R2510" t="s">
        <v>8542</v>
      </c>
      <c r="S2510" t="s">
        <v>7937</v>
      </c>
      <c r="T2510" t="s">
        <v>7738</v>
      </c>
    </row>
    <row r="2511" spans="1:20" x14ac:dyDescent="0.25">
      <c r="A2511" t="s">
        <v>3232</v>
      </c>
      <c r="B2511" s="2">
        <v>42796</v>
      </c>
      <c r="C2511" s="2">
        <v>42802</v>
      </c>
      <c r="D2511" t="s">
        <v>19</v>
      </c>
      <c r="E2511" t="s">
        <v>888</v>
      </c>
      <c r="F2511" t="s">
        <v>1947</v>
      </c>
      <c r="G2511" s="1">
        <v>47994</v>
      </c>
      <c r="H2511">
        <v>6</v>
      </c>
      <c r="I2511">
        <v>0</v>
      </c>
      <c r="J2511" s="1">
        <v>527934</v>
      </c>
      <c r="K2511" t="s">
        <v>9139</v>
      </c>
      <c r="L2511" t="s">
        <v>9162</v>
      </c>
      <c r="M2511" t="s">
        <v>10042</v>
      </c>
      <c r="N2511" t="s">
        <v>8536</v>
      </c>
      <c r="O2511" t="s">
        <v>8540</v>
      </c>
      <c r="P2511" t="s">
        <v>8541</v>
      </c>
      <c r="Q2511">
        <v>90045</v>
      </c>
      <c r="R2511" t="s">
        <v>8542</v>
      </c>
      <c r="S2511" t="s">
        <v>7937</v>
      </c>
      <c r="T2511" t="s">
        <v>7738</v>
      </c>
    </row>
    <row r="2512" spans="1:20" x14ac:dyDescent="0.25">
      <c r="A2512" t="s">
        <v>3234</v>
      </c>
      <c r="B2512" s="2">
        <v>42692</v>
      </c>
      <c r="C2512" s="2">
        <v>42697</v>
      </c>
      <c r="D2512" t="s">
        <v>19</v>
      </c>
      <c r="E2512" t="s">
        <v>2948</v>
      </c>
      <c r="F2512" t="s">
        <v>3235</v>
      </c>
      <c r="G2512" s="1">
        <v>111792</v>
      </c>
      <c r="H2512">
        <v>4</v>
      </c>
      <c r="I2512">
        <v>0</v>
      </c>
      <c r="J2512" s="1">
        <v>55896</v>
      </c>
      <c r="K2512" t="s">
        <v>9128</v>
      </c>
      <c r="L2512" t="s">
        <v>9133</v>
      </c>
      <c r="M2512" t="s">
        <v>10475</v>
      </c>
      <c r="N2512" t="s">
        <v>8536</v>
      </c>
      <c r="O2512" t="s">
        <v>8850</v>
      </c>
      <c r="P2512" t="s">
        <v>8618</v>
      </c>
      <c r="Q2512">
        <v>73120</v>
      </c>
      <c r="R2512" t="s">
        <v>8551</v>
      </c>
      <c r="S2512" t="s">
        <v>8323</v>
      </c>
      <c r="T2512" t="s">
        <v>7744</v>
      </c>
    </row>
    <row r="2513" spans="1:20" x14ac:dyDescent="0.25">
      <c r="A2513" t="s">
        <v>3236</v>
      </c>
      <c r="B2513" s="2">
        <v>42112</v>
      </c>
      <c r="C2513" s="2">
        <v>42113</v>
      </c>
      <c r="D2513" t="s">
        <v>79</v>
      </c>
      <c r="E2513" t="s">
        <v>3076</v>
      </c>
      <c r="F2513" t="s">
        <v>2001</v>
      </c>
      <c r="G2513" s="1">
        <v>1065</v>
      </c>
      <c r="H2513">
        <v>6</v>
      </c>
      <c r="I2513">
        <v>0</v>
      </c>
      <c r="J2513" s="1">
        <v>41535</v>
      </c>
      <c r="K2513" t="s">
        <v>9139</v>
      </c>
      <c r="L2513" t="s">
        <v>9162</v>
      </c>
      <c r="M2513" t="s">
        <v>10064</v>
      </c>
      <c r="N2513" t="s">
        <v>8536</v>
      </c>
      <c r="O2513" t="s">
        <v>8622</v>
      </c>
      <c r="P2513" t="s">
        <v>8623</v>
      </c>
      <c r="Q2513">
        <v>71203</v>
      </c>
      <c r="R2513" t="s">
        <v>8539</v>
      </c>
      <c r="S2513" t="s">
        <v>8346</v>
      </c>
      <c r="T2513" t="s">
        <v>7736</v>
      </c>
    </row>
    <row r="2514" spans="1:20" x14ac:dyDescent="0.25">
      <c r="A2514" t="s">
        <v>3237</v>
      </c>
      <c r="B2514" s="2">
        <v>43071</v>
      </c>
      <c r="C2514" s="2">
        <v>43075</v>
      </c>
      <c r="D2514" t="s">
        <v>19</v>
      </c>
      <c r="E2514" t="s">
        <v>3238</v>
      </c>
      <c r="F2514" t="s">
        <v>947</v>
      </c>
      <c r="G2514" s="1">
        <v>4566</v>
      </c>
      <c r="H2514">
        <v>5</v>
      </c>
      <c r="I2514">
        <v>7</v>
      </c>
      <c r="J2514" s="1">
        <v>-33484</v>
      </c>
      <c r="K2514" t="s">
        <v>9128</v>
      </c>
      <c r="L2514" t="s">
        <v>9142</v>
      </c>
      <c r="M2514" t="s">
        <v>9611</v>
      </c>
      <c r="N2514" t="s">
        <v>8536</v>
      </c>
      <c r="O2514" t="s">
        <v>8639</v>
      </c>
      <c r="P2514" t="s">
        <v>8544</v>
      </c>
      <c r="Q2514">
        <v>33614</v>
      </c>
      <c r="R2514" t="s">
        <v>8539</v>
      </c>
      <c r="S2514" t="s">
        <v>8364</v>
      </c>
      <c r="T2514" t="s">
        <v>7744</v>
      </c>
    </row>
    <row r="2515" spans="1:20" x14ac:dyDescent="0.25">
      <c r="A2515" t="s">
        <v>3239</v>
      </c>
      <c r="B2515" s="2">
        <v>42685</v>
      </c>
      <c r="C2515" s="2">
        <v>42691</v>
      </c>
      <c r="D2515" t="s">
        <v>19</v>
      </c>
      <c r="E2515" t="s">
        <v>784</v>
      </c>
      <c r="F2515" t="s">
        <v>2325</v>
      </c>
      <c r="G2515" s="1">
        <v>95968</v>
      </c>
      <c r="H2515">
        <v>4</v>
      </c>
      <c r="I2515">
        <v>2</v>
      </c>
      <c r="J2515" s="1">
        <v>11996</v>
      </c>
      <c r="K2515" t="s">
        <v>9139</v>
      </c>
      <c r="L2515" t="s">
        <v>9162</v>
      </c>
      <c r="M2515" t="s">
        <v>10171</v>
      </c>
      <c r="N2515" t="s">
        <v>8536</v>
      </c>
      <c r="O2515" t="s">
        <v>8579</v>
      </c>
      <c r="P2515" t="s">
        <v>8566</v>
      </c>
      <c r="Q2515">
        <v>60623</v>
      </c>
      <c r="R2515" t="s">
        <v>8551</v>
      </c>
      <c r="S2515" t="s">
        <v>7917</v>
      </c>
      <c r="T2515" t="s">
        <v>7738</v>
      </c>
    </row>
    <row r="2516" spans="1:20" x14ac:dyDescent="0.25">
      <c r="A2516" t="s">
        <v>3239</v>
      </c>
      <c r="B2516" s="2">
        <v>42685</v>
      </c>
      <c r="C2516" s="2">
        <v>42691</v>
      </c>
      <c r="D2516" t="s">
        <v>19</v>
      </c>
      <c r="E2516" t="s">
        <v>784</v>
      </c>
      <c r="F2516" t="s">
        <v>1866</v>
      </c>
      <c r="G2516" s="1">
        <v>47992</v>
      </c>
      <c r="H2516">
        <v>2</v>
      </c>
      <c r="I2516">
        <v>3</v>
      </c>
      <c r="J2516" s="1">
        <v>-20568</v>
      </c>
      <c r="K2516" t="s">
        <v>9123</v>
      </c>
      <c r="L2516" t="s">
        <v>9126</v>
      </c>
      <c r="M2516" t="s">
        <v>10007</v>
      </c>
      <c r="N2516" t="s">
        <v>8536</v>
      </c>
      <c r="O2516" t="s">
        <v>8579</v>
      </c>
      <c r="P2516" t="s">
        <v>8566</v>
      </c>
      <c r="Q2516">
        <v>60623</v>
      </c>
      <c r="R2516" t="s">
        <v>8551</v>
      </c>
      <c r="S2516" t="s">
        <v>7917</v>
      </c>
      <c r="T2516" t="s">
        <v>7738</v>
      </c>
    </row>
    <row r="2517" spans="1:20" x14ac:dyDescent="0.25">
      <c r="A2517" t="s">
        <v>3240</v>
      </c>
      <c r="B2517" s="2">
        <v>41887</v>
      </c>
      <c r="C2517" s="2">
        <v>41892</v>
      </c>
      <c r="D2517" t="s">
        <v>19</v>
      </c>
      <c r="E2517" t="s">
        <v>1910</v>
      </c>
      <c r="F2517" t="s">
        <v>1111</v>
      </c>
      <c r="G2517" s="1">
        <v>26432</v>
      </c>
      <c r="H2517">
        <v>2</v>
      </c>
      <c r="I2517">
        <v>2</v>
      </c>
      <c r="J2517" s="1">
        <v>19824</v>
      </c>
      <c r="K2517" t="s">
        <v>9128</v>
      </c>
      <c r="L2517" t="s">
        <v>9133</v>
      </c>
      <c r="M2517" t="s">
        <v>9685</v>
      </c>
      <c r="N2517" t="s">
        <v>8536</v>
      </c>
      <c r="O2517" t="s">
        <v>8838</v>
      </c>
      <c r="P2517" t="s">
        <v>8604</v>
      </c>
      <c r="Q2517">
        <v>43402</v>
      </c>
      <c r="R2517" t="s">
        <v>8561</v>
      </c>
      <c r="S2517" t="s">
        <v>8151</v>
      </c>
      <c r="T2517" t="s">
        <v>7736</v>
      </c>
    </row>
    <row r="2518" spans="1:20" x14ac:dyDescent="0.25">
      <c r="A2518" t="s">
        <v>3241</v>
      </c>
      <c r="B2518" s="2">
        <v>41958</v>
      </c>
      <c r="C2518" s="2">
        <v>41965</v>
      </c>
      <c r="D2518" t="s">
        <v>19</v>
      </c>
      <c r="E2518" t="s">
        <v>1259</v>
      </c>
      <c r="F2518" t="s">
        <v>2095</v>
      </c>
      <c r="G2518" s="1">
        <v>604656</v>
      </c>
      <c r="H2518">
        <v>9</v>
      </c>
      <c r="I2518">
        <v>2</v>
      </c>
      <c r="J2518" s="1">
        <v>2040714</v>
      </c>
      <c r="K2518" t="s">
        <v>9128</v>
      </c>
      <c r="L2518" t="s">
        <v>9167</v>
      </c>
      <c r="M2518" t="s">
        <v>10098</v>
      </c>
      <c r="N2518" t="s">
        <v>8536</v>
      </c>
      <c r="O2518" t="s">
        <v>8563</v>
      </c>
      <c r="P2518" t="s">
        <v>8550</v>
      </c>
      <c r="Q2518">
        <v>77095</v>
      </c>
      <c r="R2518" t="s">
        <v>8551</v>
      </c>
      <c r="S2518" t="s">
        <v>8025</v>
      </c>
      <c r="T2518" t="s">
        <v>7736</v>
      </c>
    </row>
    <row r="2519" spans="1:20" x14ac:dyDescent="0.25">
      <c r="A2519" t="s">
        <v>3242</v>
      </c>
      <c r="B2519" s="2">
        <v>42857</v>
      </c>
      <c r="C2519" s="2">
        <v>42862</v>
      </c>
      <c r="D2519" t="s">
        <v>19</v>
      </c>
      <c r="E2519" t="s">
        <v>264</v>
      </c>
      <c r="F2519" t="s">
        <v>1666</v>
      </c>
      <c r="G2519" s="1">
        <v>12993</v>
      </c>
      <c r="H2519">
        <v>3</v>
      </c>
      <c r="I2519">
        <v>0</v>
      </c>
      <c r="J2519" s="1">
        <v>12993</v>
      </c>
      <c r="K2519" t="s">
        <v>9123</v>
      </c>
      <c r="L2519" t="s">
        <v>9135</v>
      </c>
      <c r="M2519" t="s">
        <v>9920</v>
      </c>
      <c r="N2519" t="s">
        <v>8536</v>
      </c>
      <c r="O2519" t="s">
        <v>8629</v>
      </c>
      <c r="P2519" t="s">
        <v>8630</v>
      </c>
      <c r="Q2519">
        <v>7090</v>
      </c>
      <c r="R2519" t="s">
        <v>8561</v>
      </c>
      <c r="S2519" t="s">
        <v>7799</v>
      </c>
      <c r="T2519" t="s">
        <v>7738</v>
      </c>
    </row>
    <row r="2520" spans="1:20" x14ac:dyDescent="0.25">
      <c r="A2520" t="s">
        <v>3243</v>
      </c>
      <c r="B2520" s="2">
        <v>42658</v>
      </c>
      <c r="C2520" s="2">
        <v>42664</v>
      </c>
      <c r="D2520" t="s">
        <v>19</v>
      </c>
      <c r="E2520" t="s">
        <v>2462</v>
      </c>
      <c r="F2520" t="s">
        <v>3244</v>
      </c>
      <c r="G2520" s="1">
        <v>2016</v>
      </c>
      <c r="H2520">
        <v>7</v>
      </c>
      <c r="I2520">
        <v>0</v>
      </c>
      <c r="J2520" s="1">
        <v>98784</v>
      </c>
      <c r="K2520" t="s">
        <v>9128</v>
      </c>
      <c r="L2520" t="s">
        <v>9129</v>
      </c>
      <c r="M2520" t="s">
        <v>10476</v>
      </c>
      <c r="N2520" t="s">
        <v>8536</v>
      </c>
      <c r="O2520" t="s">
        <v>8850</v>
      </c>
      <c r="P2520" t="s">
        <v>8618</v>
      </c>
      <c r="Q2520">
        <v>73120</v>
      </c>
      <c r="R2520" t="s">
        <v>8551</v>
      </c>
      <c r="S2520" t="s">
        <v>8260</v>
      </c>
      <c r="T2520" t="s">
        <v>7744</v>
      </c>
    </row>
    <row r="2521" spans="1:20" x14ac:dyDescent="0.25">
      <c r="A2521" t="s">
        <v>3243</v>
      </c>
      <c r="B2521" s="2">
        <v>42658</v>
      </c>
      <c r="C2521" s="2">
        <v>42664</v>
      </c>
      <c r="D2521" t="s">
        <v>19</v>
      </c>
      <c r="E2521" t="s">
        <v>2462</v>
      </c>
      <c r="F2521" t="s">
        <v>1251</v>
      </c>
      <c r="G2521" s="1">
        <v>2946</v>
      </c>
      <c r="H2521">
        <v>6</v>
      </c>
      <c r="I2521">
        <v>0</v>
      </c>
      <c r="J2521" s="1">
        <v>144354</v>
      </c>
      <c r="K2521" t="s">
        <v>9128</v>
      </c>
      <c r="L2521" t="s">
        <v>9129</v>
      </c>
      <c r="M2521" t="s">
        <v>9745</v>
      </c>
      <c r="N2521" t="s">
        <v>8536</v>
      </c>
      <c r="O2521" t="s">
        <v>8850</v>
      </c>
      <c r="P2521" t="s">
        <v>8618</v>
      </c>
      <c r="Q2521">
        <v>73120</v>
      </c>
      <c r="R2521" t="s">
        <v>8551</v>
      </c>
      <c r="S2521" t="s">
        <v>8260</v>
      </c>
      <c r="T2521" t="s">
        <v>7744</v>
      </c>
    </row>
    <row r="2522" spans="1:20" x14ac:dyDescent="0.25">
      <c r="A2522" t="s">
        <v>3243</v>
      </c>
      <c r="B2522" s="2">
        <v>42658</v>
      </c>
      <c r="C2522" s="2">
        <v>42664</v>
      </c>
      <c r="D2522" t="s">
        <v>19</v>
      </c>
      <c r="E2522" t="s">
        <v>2462</v>
      </c>
      <c r="F2522" t="s">
        <v>3245</v>
      </c>
      <c r="G2522" s="1">
        <v>86859</v>
      </c>
      <c r="H2522">
        <v>3</v>
      </c>
      <c r="I2522">
        <v>0</v>
      </c>
      <c r="J2522" s="1">
        <v>2518911</v>
      </c>
      <c r="K2522" t="s">
        <v>9128</v>
      </c>
      <c r="L2522" t="s">
        <v>9144</v>
      </c>
      <c r="M2522" t="s">
        <v>10477</v>
      </c>
      <c r="N2522" t="s">
        <v>8536</v>
      </c>
      <c r="O2522" t="s">
        <v>8850</v>
      </c>
      <c r="P2522" t="s">
        <v>8618</v>
      </c>
      <c r="Q2522">
        <v>73120</v>
      </c>
      <c r="R2522" t="s">
        <v>8551</v>
      </c>
      <c r="S2522" t="s">
        <v>8260</v>
      </c>
      <c r="T2522" t="s">
        <v>7744</v>
      </c>
    </row>
    <row r="2523" spans="1:20" x14ac:dyDescent="0.25">
      <c r="A2523" t="s">
        <v>3243</v>
      </c>
      <c r="B2523" s="2">
        <v>42658</v>
      </c>
      <c r="C2523" s="2">
        <v>42664</v>
      </c>
      <c r="D2523" t="s">
        <v>19</v>
      </c>
      <c r="E2523" t="s">
        <v>2462</v>
      </c>
      <c r="F2523" t="s">
        <v>189</v>
      </c>
      <c r="G2523" s="1">
        <v>1296</v>
      </c>
      <c r="H2523">
        <v>2</v>
      </c>
      <c r="I2523">
        <v>0</v>
      </c>
      <c r="J2523" s="1">
        <v>62208</v>
      </c>
      <c r="K2523" t="s">
        <v>9128</v>
      </c>
      <c r="L2523" t="s">
        <v>9148</v>
      </c>
      <c r="M2523" t="s">
        <v>9229</v>
      </c>
      <c r="N2523" t="s">
        <v>8536</v>
      </c>
      <c r="O2523" t="s">
        <v>8850</v>
      </c>
      <c r="P2523" t="s">
        <v>8618</v>
      </c>
      <c r="Q2523">
        <v>73120</v>
      </c>
      <c r="R2523" t="s">
        <v>8551</v>
      </c>
      <c r="S2523" t="s">
        <v>8260</v>
      </c>
      <c r="T2523" t="s">
        <v>7744</v>
      </c>
    </row>
    <row r="2524" spans="1:20" x14ac:dyDescent="0.25">
      <c r="A2524" t="s">
        <v>3243</v>
      </c>
      <c r="B2524" s="2">
        <v>42658</v>
      </c>
      <c r="C2524" s="2">
        <v>42664</v>
      </c>
      <c r="D2524" t="s">
        <v>19</v>
      </c>
      <c r="E2524" t="s">
        <v>2462</v>
      </c>
      <c r="F2524" t="s">
        <v>1903</v>
      </c>
      <c r="G2524" s="1">
        <v>55</v>
      </c>
      <c r="H2524">
        <v>1</v>
      </c>
      <c r="I2524">
        <v>0</v>
      </c>
      <c r="J2524" s="1">
        <v>1375</v>
      </c>
      <c r="K2524" t="s">
        <v>9139</v>
      </c>
      <c r="L2524" t="s">
        <v>9140</v>
      </c>
      <c r="M2524" t="s">
        <v>10024</v>
      </c>
      <c r="N2524" t="s">
        <v>8536</v>
      </c>
      <c r="O2524" t="s">
        <v>8850</v>
      </c>
      <c r="P2524" t="s">
        <v>8618</v>
      </c>
      <c r="Q2524">
        <v>73120</v>
      </c>
      <c r="R2524" t="s">
        <v>8551</v>
      </c>
      <c r="S2524" t="s">
        <v>8260</v>
      </c>
      <c r="T2524" t="s">
        <v>7744</v>
      </c>
    </row>
    <row r="2525" spans="1:20" x14ac:dyDescent="0.25">
      <c r="A2525" t="s">
        <v>3243</v>
      </c>
      <c r="B2525" s="2">
        <v>42658</v>
      </c>
      <c r="C2525" s="2">
        <v>42664</v>
      </c>
      <c r="D2525" t="s">
        <v>19</v>
      </c>
      <c r="E2525" t="s">
        <v>2462</v>
      </c>
      <c r="F2525" t="s">
        <v>2170</v>
      </c>
      <c r="G2525" s="1">
        <v>1216</v>
      </c>
      <c r="H2525">
        <v>4</v>
      </c>
      <c r="I2525">
        <v>0</v>
      </c>
      <c r="J2525" s="1">
        <v>55936</v>
      </c>
      <c r="K2525" t="s">
        <v>9128</v>
      </c>
      <c r="L2525" t="s">
        <v>9142</v>
      </c>
      <c r="M2525" t="s">
        <v>10125</v>
      </c>
      <c r="N2525" t="s">
        <v>8536</v>
      </c>
      <c r="O2525" t="s">
        <v>8850</v>
      </c>
      <c r="P2525" t="s">
        <v>8618</v>
      </c>
      <c r="Q2525">
        <v>73120</v>
      </c>
      <c r="R2525" t="s">
        <v>8551</v>
      </c>
      <c r="S2525" t="s">
        <v>8260</v>
      </c>
      <c r="T2525" t="s">
        <v>7744</v>
      </c>
    </row>
    <row r="2526" spans="1:20" x14ac:dyDescent="0.25">
      <c r="A2526" t="s">
        <v>3246</v>
      </c>
      <c r="B2526" s="2">
        <v>42100</v>
      </c>
      <c r="C2526" s="2">
        <v>42104</v>
      </c>
      <c r="D2526" t="s">
        <v>19</v>
      </c>
      <c r="E2526" t="s">
        <v>3247</v>
      </c>
      <c r="F2526" t="s">
        <v>1038</v>
      </c>
      <c r="G2526" s="1">
        <v>42048</v>
      </c>
      <c r="H2526">
        <v>9</v>
      </c>
      <c r="I2526">
        <v>2</v>
      </c>
      <c r="J2526" s="1">
        <v>5256</v>
      </c>
      <c r="K2526" t="s">
        <v>9128</v>
      </c>
      <c r="L2526" t="s">
        <v>9137</v>
      </c>
      <c r="M2526" t="s">
        <v>9651</v>
      </c>
      <c r="N2526" t="s">
        <v>8536</v>
      </c>
      <c r="O2526" t="s">
        <v>8563</v>
      </c>
      <c r="P2526" t="s">
        <v>8550</v>
      </c>
      <c r="Q2526">
        <v>77041</v>
      </c>
      <c r="R2526" t="s">
        <v>8551</v>
      </c>
      <c r="S2526" t="s">
        <v>8365</v>
      </c>
      <c r="T2526" t="s">
        <v>7736</v>
      </c>
    </row>
    <row r="2527" spans="1:20" x14ac:dyDescent="0.25">
      <c r="A2527" t="s">
        <v>3246</v>
      </c>
      <c r="B2527" s="2">
        <v>42100</v>
      </c>
      <c r="C2527" s="2">
        <v>42104</v>
      </c>
      <c r="D2527" t="s">
        <v>19</v>
      </c>
      <c r="E2527" t="s">
        <v>3247</v>
      </c>
      <c r="F2527" t="s">
        <v>3248</v>
      </c>
      <c r="G2527" s="1">
        <v>25488</v>
      </c>
      <c r="H2527">
        <v>2</v>
      </c>
      <c r="I2527">
        <v>2</v>
      </c>
      <c r="J2527" s="1">
        <v>44604</v>
      </c>
      <c r="K2527" t="s">
        <v>9139</v>
      </c>
      <c r="L2527" t="s">
        <v>9162</v>
      </c>
      <c r="M2527" t="s">
        <v>10478</v>
      </c>
      <c r="N2527" t="s">
        <v>8536</v>
      </c>
      <c r="O2527" t="s">
        <v>8563</v>
      </c>
      <c r="P2527" t="s">
        <v>8550</v>
      </c>
      <c r="Q2527">
        <v>77041</v>
      </c>
      <c r="R2527" t="s">
        <v>8551</v>
      </c>
      <c r="S2527" t="s">
        <v>8365</v>
      </c>
      <c r="T2527" t="s">
        <v>7736</v>
      </c>
    </row>
    <row r="2528" spans="1:20" x14ac:dyDescent="0.25">
      <c r="A2528" t="s">
        <v>3246</v>
      </c>
      <c r="B2528" s="2">
        <v>42100</v>
      </c>
      <c r="C2528" s="2">
        <v>42104</v>
      </c>
      <c r="D2528" t="s">
        <v>19</v>
      </c>
      <c r="E2528" t="s">
        <v>3247</v>
      </c>
      <c r="F2528" t="s">
        <v>2243</v>
      </c>
      <c r="G2528" s="1">
        <v>69</v>
      </c>
      <c r="H2528">
        <v>3</v>
      </c>
      <c r="I2528">
        <v>8</v>
      </c>
      <c r="J2528" s="1">
        <v>-12075</v>
      </c>
      <c r="K2528" t="s">
        <v>9128</v>
      </c>
      <c r="L2528" t="s">
        <v>9142</v>
      </c>
      <c r="M2528" t="s">
        <v>10148</v>
      </c>
      <c r="N2528" t="s">
        <v>8536</v>
      </c>
      <c r="O2528" t="s">
        <v>8563</v>
      </c>
      <c r="P2528" t="s">
        <v>8550</v>
      </c>
      <c r="Q2528">
        <v>77041</v>
      </c>
      <c r="R2528" t="s">
        <v>8551</v>
      </c>
      <c r="S2528" t="s">
        <v>8365</v>
      </c>
      <c r="T2528" t="s">
        <v>7736</v>
      </c>
    </row>
    <row r="2529" spans="1:20" x14ac:dyDescent="0.25">
      <c r="A2529" t="s">
        <v>3246</v>
      </c>
      <c r="B2529" s="2">
        <v>42100</v>
      </c>
      <c r="C2529" s="2">
        <v>42104</v>
      </c>
      <c r="D2529" t="s">
        <v>19</v>
      </c>
      <c r="E2529" t="s">
        <v>3247</v>
      </c>
      <c r="F2529" t="s">
        <v>2815</v>
      </c>
      <c r="G2529" s="1">
        <v>9648</v>
      </c>
      <c r="H2529">
        <v>6</v>
      </c>
      <c r="I2529">
        <v>8</v>
      </c>
      <c r="J2529" s="1">
        <v>-16884</v>
      </c>
      <c r="K2529" t="s">
        <v>9128</v>
      </c>
      <c r="L2529" t="s">
        <v>9142</v>
      </c>
      <c r="M2529" t="s">
        <v>10348</v>
      </c>
      <c r="N2529" t="s">
        <v>8536</v>
      </c>
      <c r="O2529" t="s">
        <v>8563</v>
      </c>
      <c r="P2529" t="s">
        <v>8550</v>
      </c>
      <c r="Q2529">
        <v>77041</v>
      </c>
      <c r="R2529" t="s">
        <v>8551</v>
      </c>
      <c r="S2529" t="s">
        <v>8365</v>
      </c>
      <c r="T2529" t="s">
        <v>7736</v>
      </c>
    </row>
    <row r="2530" spans="1:20" x14ac:dyDescent="0.25">
      <c r="A2530" t="s">
        <v>3246</v>
      </c>
      <c r="B2530" s="2">
        <v>42100</v>
      </c>
      <c r="C2530" s="2">
        <v>42104</v>
      </c>
      <c r="D2530" t="s">
        <v>19</v>
      </c>
      <c r="E2530" t="s">
        <v>3247</v>
      </c>
      <c r="F2530" t="s">
        <v>2332</v>
      </c>
      <c r="G2530" s="1">
        <v>7968</v>
      </c>
      <c r="H2530">
        <v>2</v>
      </c>
      <c r="I2530">
        <v>2</v>
      </c>
      <c r="J2530" s="1">
        <v>28884</v>
      </c>
      <c r="K2530" t="s">
        <v>9128</v>
      </c>
      <c r="L2530" t="s">
        <v>9148</v>
      </c>
      <c r="M2530" t="s">
        <v>10173</v>
      </c>
      <c r="N2530" t="s">
        <v>8536</v>
      </c>
      <c r="O2530" t="s">
        <v>8563</v>
      </c>
      <c r="P2530" t="s">
        <v>8550</v>
      </c>
      <c r="Q2530">
        <v>77041</v>
      </c>
      <c r="R2530" t="s">
        <v>8551</v>
      </c>
      <c r="S2530" t="s">
        <v>8365</v>
      </c>
      <c r="T2530" t="s">
        <v>7736</v>
      </c>
    </row>
    <row r="2531" spans="1:20" x14ac:dyDescent="0.25">
      <c r="A2531" t="s">
        <v>3249</v>
      </c>
      <c r="B2531" s="2">
        <v>41936</v>
      </c>
      <c r="C2531" s="2">
        <v>41941</v>
      </c>
      <c r="D2531" t="s">
        <v>19</v>
      </c>
      <c r="E2531" t="s">
        <v>3238</v>
      </c>
      <c r="F2531" t="s">
        <v>1553</v>
      </c>
      <c r="G2531" s="1">
        <v>10368</v>
      </c>
      <c r="H2531">
        <v>2</v>
      </c>
      <c r="I2531">
        <v>2</v>
      </c>
      <c r="J2531" s="1">
        <v>36288</v>
      </c>
      <c r="K2531" t="s">
        <v>9128</v>
      </c>
      <c r="L2531" t="s">
        <v>9148</v>
      </c>
      <c r="M2531" t="s">
        <v>9876</v>
      </c>
      <c r="N2531" t="s">
        <v>8536</v>
      </c>
      <c r="O2531" t="s">
        <v>8543</v>
      </c>
      <c r="P2531" t="s">
        <v>8544</v>
      </c>
      <c r="Q2531">
        <v>33311</v>
      </c>
      <c r="R2531" t="s">
        <v>8539</v>
      </c>
      <c r="S2531" t="s">
        <v>8364</v>
      </c>
      <c r="T2531" t="s">
        <v>7744</v>
      </c>
    </row>
    <row r="2532" spans="1:20" x14ac:dyDescent="0.25">
      <c r="A2532" t="s">
        <v>3250</v>
      </c>
      <c r="B2532" s="2">
        <v>41868</v>
      </c>
      <c r="C2532" s="2">
        <v>41872</v>
      </c>
      <c r="D2532" t="s">
        <v>19</v>
      </c>
      <c r="E2532" t="s">
        <v>596</v>
      </c>
      <c r="F2532" t="s">
        <v>2567</v>
      </c>
      <c r="G2532" s="1">
        <v>1142</v>
      </c>
      <c r="H2532">
        <v>5</v>
      </c>
      <c r="I2532">
        <v>0</v>
      </c>
      <c r="J2532" s="1">
        <v>52532</v>
      </c>
      <c r="K2532" t="s">
        <v>9128</v>
      </c>
      <c r="L2532" t="s">
        <v>9148</v>
      </c>
      <c r="M2532" t="s">
        <v>10259</v>
      </c>
      <c r="N2532" t="s">
        <v>8536</v>
      </c>
      <c r="O2532" t="s">
        <v>8872</v>
      </c>
      <c r="P2532" t="s">
        <v>8693</v>
      </c>
      <c r="Q2532">
        <v>72209</v>
      </c>
      <c r="R2532" t="s">
        <v>8539</v>
      </c>
      <c r="S2532" t="s">
        <v>7875</v>
      </c>
      <c r="T2532" t="s">
        <v>7738</v>
      </c>
    </row>
    <row r="2533" spans="1:20" x14ac:dyDescent="0.25">
      <c r="A2533" t="s">
        <v>3250</v>
      </c>
      <c r="B2533" s="2">
        <v>41868</v>
      </c>
      <c r="C2533" s="2">
        <v>41872</v>
      </c>
      <c r="D2533" t="s">
        <v>19</v>
      </c>
      <c r="E2533" t="s">
        <v>596</v>
      </c>
      <c r="F2533" t="s">
        <v>3251</v>
      </c>
      <c r="G2533" s="1">
        <v>1796</v>
      </c>
      <c r="H2533">
        <v>4</v>
      </c>
      <c r="I2533">
        <v>0</v>
      </c>
      <c r="J2533" s="1">
        <v>82616</v>
      </c>
      <c r="K2533" t="s">
        <v>9128</v>
      </c>
      <c r="L2533" t="s">
        <v>9142</v>
      </c>
      <c r="M2533" t="s">
        <v>9449</v>
      </c>
      <c r="N2533" t="s">
        <v>8536</v>
      </c>
      <c r="O2533" t="s">
        <v>8872</v>
      </c>
      <c r="P2533" t="s">
        <v>8693</v>
      </c>
      <c r="Q2533">
        <v>72209</v>
      </c>
      <c r="R2533" t="s">
        <v>8539</v>
      </c>
      <c r="S2533" t="s">
        <v>7875</v>
      </c>
      <c r="T2533" t="s">
        <v>7738</v>
      </c>
    </row>
    <row r="2534" spans="1:20" x14ac:dyDescent="0.25">
      <c r="A2534" t="s">
        <v>3250</v>
      </c>
      <c r="B2534" s="2">
        <v>41868</v>
      </c>
      <c r="C2534" s="2">
        <v>41872</v>
      </c>
      <c r="D2534" t="s">
        <v>19</v>
      </c>
      <c r="E2534" t="s">
        <v>596</v>
      </c>
      <c r="F2534" t="s">
        <v>2424</v>
      </c>
      <c r="G2534" s="1">
        <v>1267</v>
      </c>
      <c r="H2534">
        <v>7</v>
      </c>
      <c r="I2534">
        <v>0</v>
      </c>
      <c r="J2534" s="1">
        <v>45612</v>
      </c>
      <c r="K2534" t="s">
        <v>9128</v>
      </c>
      <c r="L2534" t="s">
        <v>9191</v>
      </c>
      <c r="M2534" t="s">
        <v>10211</v>
      </c>
      <c r="N2534" t="s">
        <v>8536</v>
      </c>
      <c r="O2534" t="s">
        <v>8872</v>
      </c>
      <c r="P2534" t="s">
        <v>8693</v>
      </c>
      <c r="Q2534">
        <v>72209</v>
      </c>
      <c r="R2534" t="s">
        <v>8539</v>
      </c>
      <c r="S2534" t="s">
        <v>7875</v>
      </c>
      <c r="T2534" t="s">
        <v>7738</v>
      </c>
    </row>
    <row r="2535" spans="1:20" x14ac:dyDescent="0.25">
      <c r="A2535" t="s">
        <v>3250</v>
      </c>
      <c r="B2535" s="2">
        <v>41868</v>
      </c>
      <c r="C2535" s="2">
        <v>41872</v>
      </c>
      <c r="D2535" t="s">
        <v>19</v>
      </c>
      <c r="E2535" t="s">
        <v>596</v>
      </c>
      <c r="F2535" t="s">
        <v>224</v>
      </c>
      <c r="G2535" s="1">
        <v>33996</v>
      </c>
      <c r="H2535">
        <v>4</v>
      </c>
      <c r="I2535">
        <v>0</v>
      </c>
      <c r="J2535" s="1">
        <v>1223856</v>
      </c>
      <c r="K2535" t="s">
        <v>9139</v>
      </c>
      <c r="L2535" t="s">
        <v>9162</v>
      </c>
      <c r="M2535" t="s">
        <v>9246</v>
      </c>
      <c r="N2535" t="s">
        <v>8536</v>
      </c>
      <c r="O2535" t="s">
        <v>8872</v>
      </c>
      <c r="P2535" t="s">
        <v>8693</v>
      </c>
      <c r="Q2535">
        <v>72209</v>
      </c>
      <c r="R2535" t="s">
        <v>8539</v>
      </c>
      <c r="S2535" t="s">
        <v>7875</v>
      </c>
      <c r="T2535" t="s">
        <v>7738</v>
      </c>
    </row>
    <row r="2536" spans="1:20" x14ac:dyDescent="0.25">
      <c r="A2536" t="s">
        <v>3252</v>
      </c>
      <c r="B2536" s="2">
        <v>42962</v>
      </c>
      <c r="C2536" s="2">
        <v>42965</v>
      </c>
      <c r="D2536" t="s">
        <v>11</v>
      </c>
      <c r="E2536" t="s">
        <v>1777</v>
      </c>
      <c r="F2536" t="s">
        <v>913</v>
      </c>
      <c r="G2536" s="1">
        <v>1801632</v>
      </c>
      <c r="H2536">
        <v>6</v>
      </c>
      <c r="I2536">
        <v>2</v>
      </c>
      <c r="J2536" s="1">
        <v>-337806</v>
      </c>
      <c r="K2536" t="s">
        <v>9128</v>
      </c>
      <c r="L2536" t="s">
        <v>9133</v>
      </c>
      <c r="M2536" t="s">
        <v>9599</v>
      </c>
      <c r="N2536" t="s">
        <v>8536</v>
      </c>
      <c r="O2536" t="s">
        <v>8559</v>
      </c>
      <c r="P2536" t="s">
        <v>8560</v>
      </c>
      <c r="Q2536">
        <v>19120</v>
      </c>
      <c r="R2536" t="s">
        <v>8561</v>
      </c>
      <c r="S2536" t="s">
        <v>8131</v>
      </c>
      <c r="T2536" t="s">
        <v>7738</v>
      </c>
    </row>
    <row r="2537" spans="1:20" x14ac:dyDescent="0.25">
      <c r="A2537" t="s">
        <v>3253</v>
      </c>
      <c r="B2537" s="2">
        <v>42253</v>
      </c>
      <c r="C2537" s="2">
        <v>42255</v>
      </c>
      <c r="D2537" t="s">
        <v>79</v>
      </c>
      <c r="E2537" t="s">
        <v>3254</v>
      </c>
      <c r="F2537" t="s">
        <v>219</v>
      </c>
      <c r="G2537" s="1">
        <v>4632</v>
      </c>
      <c r="H2537">
        <v>4</v>
      </c>
      <c r="I2537">
        <v>0</v>
      </c>
      <c r="J2537" s="1">
        <v>180648</v>
      </c>
      <c r="K2537" t="s">
        <v>9139</v>
      </c>
      <c r="L2537" t="s">
        <v>9162</v>
      </c>
      <c r="M2537" t="s">
        <v>9243</v>
      </c>
      <c r="N2537" t="s">
        <v>8536</v>
      </c>
      <c r="O2537" t="s">
        <v>8899</v>
      </c>
      <c r="P2537" t="s">
        <v>8541</v>
      </c>
      <c r="Q2537">
        <v>92253</v>
      </c>
      <c r="R2537" t="s">
        <v>8542</v>
      </c>
      <c r="S2537" t="s">
        <v>8366</v>
      </c>
      <c r="T2537" t="s">
        <v>7738</v>
      </c>
    </row>
    <row r="2538" spans="1:20" x14ac:dyDescent="0.25">
      <c r="A2538" t="s">
        <v>3255</v>
      </c>
      <c r="B2538" s="2">
        <v>42031</v>
      </c>
      <c r="C2538" s="2">
        <v>42033</v>
      </c>
      <c r="D2538" t="s">
        <v>11</v>
      </c>
      <c r="E2538" t="s">
        <v>1216</v>
      </c>
      <c r="F2538" t="s">
        <v>150</v>
      </c>
      <c r="G2538" s="1">
        <v>181986</v>
      </c>
      <c r="H2538">
        <v>2</v>
      </c>
      <c r="I2538">
        <v>3</v>
      </c>
      <c r="J2538" s="1">
        <v>-545958</v>
      </c>
      <c r="K2538" t="s">
        <v>9123</v>
      </c>
      <c r="L2538" t="s">
        <v>9126</v>
      </c>
      <c r="M2538" t="s">
        <v>9210</v>
      </c>
      <c r="N2538" t="s">
        <v>8536</v>
      </c>
      <c r="O2538" t="s">
        <v>8717</v>
      </c>
      <c r="P2538" t="s">
        <v>8604</v>
      </c>
      <c r="Q2538">
        <v>44105</v>
      </c>
      <c r="R2538" t="s">
        <v>8561</v>
      </c>
      <c r="S2538" t="s">
        <v>8015</v>
      </c>
      <c r="T2538" t="s">
        <v>7736</v>
      </c>
    </row>
    <row r="2539" spans="1:20" x14ac:dyDescent="0.25">
      <c r="A2539" t="s">
        <v>3255</v>
      </c>
      <c r="B2539" s="2">
        <v>42031</v>
      </c>
      <c r="C2539" s="2">
        <v>42033</v>
      </c>
      <c r="D2539" t="s">
        <v>11</v>
      </c>
      <c r="E2539" t="s">
        <v>1216</v>
      </c>
      <c r="F2539" t="s">
        <v>2594</v>
      </c>
      <c r="G2539" s="1">
        <v>431976</v>
      </c>
      <c r="H2539">
        <v>4</v>
      </c>
      <c r="I2539">
        <v>4</v>
      </c>
      <c r="J2539" s="1">
        <v>-1007944</v>
      </c>
      <c r="K2539" t="s">
        <v>9139</v>
      </c>
      <c r="L2539" t="s">
        <v>9140</v>
      </c>
      <c r="M2539" t="s">
        <v>10270</v>
      </c>
      <c r="N2539" t="s">
        <v>8536</v>
      </c>
      <c r="O2539" t="s">
        <v>8717</v>
      </c>
      <c r="P2539" t="s">
        <v>8604</v>
      </c>
      <c r="Q2539">
        <v>44105</v>
      </c>
      <c r="R2539" t="s">
        <v>8561</v>
      </c>
      <c r="S2539" t="s">
        <v>8015</v>
      </c>
      <c r="T2539" t="s">
        <v>7736</v>
      </c>
    </row>
    <row r="2540" spans="1:20" x14ac:dyDescent="0.25">
      <c r="A2540" t="s">
        <v>3255</v>
      </c>
      <c r="B2540" s="2">
        <v>42031</v>
      </c>
      <c r="C2540" s="2">
        <v>42033</v>
      </c>
      <c r="D2540" t="s">
        <v>11</v>
      </c>
      <c r="E2540" t="s">
        <v>1216</v>
      </c>
      <c r="F2540" t="s">
        <v>3256</v>
      </c>
      <c r="G2540" s="1">
        <v>15537</v>
      </c>
      <c r="H2540">
        <v>1</v>
      </c>
      <c r="I2540">
        <v>4</v>
      </c>
      <c r="J2540" s="1">
        <v>-36253</v>
      </c>
      <c r="K2540" t="s">
        <v>9139</v>
      </c>
      <c r="L2540" t="s">
        <v>9140</v>
      </c>
      <c r="M2540" t="s">
        <v>10479</v>
      </c>
      <c r="N2540" t="s">
        <v>8536</v>
      </c>
      <c r="O2540" t="s">
        <v>8717</v>
      </c>
      <c r="P2540" t="s">
        <v>8604</v>
      </c>
      <c r="Q2540">
        <v>44105</v>
      </c>
      <c r="R2540" t="s">
        <v>8561</v>
      </c>
      <c r="S2540" t="s">
        <v>8015</v>
      </c>
      <c r="T2540" t="s">
        <v>7736</v>
      </c>
    </row>
    <row r="2541" spans="1:20" x14ac:dyDescent="0.25">
      <c r="A2541" t="s">
        <v>3257</v>
      </c>
      <c r="B2541" s="2">
        <v>42201</v>
      </c>
      <c r="C2541" s="2">
        <v>42201</v>
      </c>
      <c r="D2541" t="s">
        <v>654</v>
      </c>
      <c r="E2541" t="s">
        <v>3146</v>
      </c>
      <c r="F2541" t="s">
        <v>602</v>
      </c>
      <c r="G2541" s="1">
        <v>1348704</v>
      </c>
      <c r="H2541">
        <v>6</v>
      </c>
      <c r="I2541">
        <v>2</v>
      </c>
      <c r="J2541" s="1">
        <v>-2191644</v>
      </c>
      <c r="K2541" t="s">
        <v>9123</v>
      </c>
      <c r="L2541" t="s">
        <v>9126</v>
      </c>
      <c r="M2541" t="s">
        <v>9440</v>
      </c>
      <c r="N2541" t="s">
        <v>8536</v>
      </c>
      <c r="O2541" t="s">
        <v>8556</v>
      </c>
      <c r="P2541" t="s">
        <v>8541</v>
      </c>
      <c r="Q2541">
        <v>94122</v>
      </c>
      <c r="R2541" t="s">
        <v>8542</v>
      </c>
      <c r="S2541" t="s">
        <v>8351</v>
      </c>
      <c r="T2541" t="s">
        <v>7738</v>
      </c>
    </row>
    <row r="2542" spans="1:20" x14ac:dyDescent="0.25">
      <c r="A2542" t="s">
        <v>3257</v>
      </c>
      <c r="B2542" s="2">
        <v>42201</v>
      </c>
      <c r="C2542" s="2">
        <v>42201</v>
      </c>
      <c r="D2542" t="s">
        <v>654</v>
      </c>
      <c r="E2542" t="s">
        <v>3146</v>
      </c>
      <c r="F2542" t="s">
        <v>571</v>
      </c>
      <c r="G2542" s="1">
        <v>700152</v>
      </c>
      <c r="H2542">
        <v>3</v>
      </c>
      <c r="I2542">
        <v>2</v>
      </c>
      <c r="J2542" s="1">
        <v>787671</v>
      </c>
      <c r="K2542" t="s">
        <v>9123</v>
      </c>
      <c r="L2542" t="s">
        <v>9126</v>
      </c>
      <c r="M2542" t="s">
        <v>9425</v>
      </c>
      <c r="N2542" t="s">
        <v>8536</v>
      </c>
      <c r="O2542" t="s">
        <v>8556</v>
      </c>
      <c r="P2542" t="s">
        <v>8541</v>
      </c>
      <c r="Q2542">
        <v>94122</v>
      </c>
      <c r="R2542" t="s">
        <v>8542</v>
      </c>
      <c r="S2542" t="s">
        <v>8351</v>
      </c>
      <c r="T2542" t="s">
        <v>7738</v>
      </c>
    </row>
    <row r="2543" spans="1:20" x14ac:dyDescent="0.25">
      <c r="A2543" t="s">
        <v>3258</v>
      </c>
      <c r="B2543" s="2">
        <v>42490</v>
      </c>
      <c r="C2543" s="2">
        <v>42494</v>
      </c>
      <c r="D2543" t="s">
        <v>19</v>
      </c>
      <c r="E2543" t="s">
        <v>3259</v>
      </c>
      <c r="F2543" t="s">
        <v>1150</v>
      </c>
      <c r="G2543" s="1">
        <v>111888</v>
      </c>
      <c r="H2543">
        <v>7</v>
      </c>
      <c r="I2543">
        <v>2</v>
      </c>
      <c r="J2543" s="1">
        <v>223776</v>
      </c>
      <c r="K2543" t="s">
        <v>9123</v>
      </c>
      <c r="L2543" t="s">
        <v>9135</v>
      </c>
      <c r="M2543" t="s">
        <v>9699</v>
      </c>
      <c r="N2543" t="s">
        <v>8536</v>
      </c>
      <c r="O2543" t="s">
        <v>8615</v>
      </c>
      <c r="P2543" t="s">
        <v>8581</v>
      </c>
      <c r="Q2543">
        <v>85254</v>
      </c>
      <c r="R2543" t="s">
        <v>8542</v>
      </c>
      <c r="S2543" t="s">
        <v>8367</v>
      </c>
      <c r="T2543" t="s">
        <v>7738</v>
      </c>
    </row>
    <row r="2544" spans="1:20" x14ac:dyDescent="0.25">
      <c r="A2544" t="s">
        <v>3260</v>
      </c>
      <c r="B2544" s="2">
        <v>41908</v>
      </c>
      <c r="C2544" s="2">
        <v>41913</v>
      </c>
      <c r="D2544" t="s">
        <v>11</v>
      </c>
      <c r="E2544" t="s">
        <v>3261</v>
      </c>
      <c r="F2544" t="s">
        <v>1732</v>
      </c>
      <c r="G2544" s="1">
        <v>143952</v>
      </c>
      <c r="H2544">
        <v>3</v>
      </c>
      <c r="I2544">
        <v>2</v>
      </c>
      <c r="J2544" s="1">
        <v>143952</v>
      </c>
      <c r="K2544" t="s">
        <v>9128</v>
      </c>
      <c r="L2544" t="s">
        <v>9144</v>
      </c>
      <c r="M2544" t="s">
        <v>9945</v>
      </c>
      <c r="N2544" t="s">
        <v>8536</v>
      </c>
      <c r="O2544" t="s">
        <v>8559</v>
      </c>
      <c r="P2544" t="s">
        <v>8560</v>
      </c>
      <c r="Q2544">
        <v>19134</v>
      </c>
      <c r="R2544" t="s">
        <v>8561</v>
      </c>
      <c r="S2544" t="s">
        <v>8368</v>
      </c>
      <c r="T2544" t="s">
        <v>7738</v>
      </c>
    </row>
    <row r="2545" spans="1:20" x14ac:dyDescent="0.25">
      <c r="A2545" t="s">
        <v>3262</v>
      </c>
      <c r="B2545" s="2">
        <v>42621</v>
      </c>
      <c r="C2545" s="2">
        <v>42627</v>
      </c>
      <c r="D2545" t="s">
        <v>19</v>
      </c>
      <c r="E2545" t="s">
        <v>1823</v>
      </c>
      <c r="F2545" t="s">
        <v>3263</v>
      </c>
      <c r="G2545" s="1">
        <v>17394</v>
      </c>
      <c r="H2545">
        <v>3</v>
      </c>
      <c r="I2545">
        <v>0</v>
      </c>
      <c r="J2545" s="1">
        <v>139152</v>
      </c>
      <c r="K2545" t="s">
        <v>9123</v>
      </c>
      <c r="L2545" t="s">
        <v>9124</v>
      </c>
      <c r="M2545" t="s">
        <v>10480</v>
      </c>
      <c r="N2545" t="s">
        <v>8536</v>
      </c>
      <c r="O2545" t="s">
        <v>8888</v>
      </c>
      <c r="P2545" t="s">
        <v>8663</v>
      </c>
      <c r="Q2545">
        <v>2148</v>
      </c>
      <c r="R2545" t="s">
        <v>8561</v>
      </c>
      <c r="S2545" t="s">
        <v>8137</v>
      </c>
      <c r="T2545" t="s">
        <v>7744</v>
      </c>
    </row>
    <row r="2546" spans="1:20" x14ac:dyDescent="0.25">
      <c r="A2546" t="s">
        <v>3262</v>
      </c>
      <c r="B2546" s="2">
        <v>42621</v>
      </c>
      <c r="C2546" s="2">
        <v>42627</v>
      </c>
      <c r="D2546" t="s">
        <v>19</v>
      </c>
      <c r="E2546" t="s">
        <v>1823</v>
      </c>
      <c r="F2546" t="s">
        <v>2836</v>
      </c>
      <c r="G2546" s="1">
        <v>1476</v>
      </c>
      <c r="H2546">
        <v>4</v>
      </c>
      <c r="I2546">
        <v>0</v>
      </c>
      <c r="J2546" s="1">
        <v>69372</v>
      </c>
      <c r="K2546" t="s">
        <v>9128</v>
      </c>
      <c r="L2546" t="s">
        <v>9129</v>
      </c>
      <c r="M2546" t="s">
        <v>10354</v>
      </c>
      <c r="N2546" t="s">
        <v>8536</v>
      </c>
      <c r="O2546" t="s">
        <v>8888</v>
      </c>
      <c r="P2546" t="s">
        <v>8663</v>
      </c>
      <c r="Q2546">
        <v>2148</v>
      </c>
      <c r="R2546" t="s">
        <v>8561</v>
      </c>
      <c r="S2546" t="s">
        <v>8137</v>
      </c>
      <c r="T2546" t="s">
        <v>7744</v>
      </c>
    </row>
    <row r="2547" spans="1:20" x14ac:dyDescent="0.25">
      <c r="A2547" t="s">
        <v>3264</v>
      </c>
      <c r="B2547" s="2">
        <v>42841</v>
      </c>
      <c r="C2547" s="2">
        <v>42845</v>
      </c>
      <c r="D2547" t="s">
        <v>19</v>
      </c>
      <c r="E2547" t="s">
        <v>149</v>
      </c>
      <c r="F2547" t="s">
        <v>476</v>
      </c>
      <c r="G2547" s="1">
        <v>20592</v>
      </c>
      <c r="H2547">
        <v>4</v>
      </c>
      <c r="I2547">
        <v>0</v>
      </c>
      <c r="J2547" s="1">
        <v>20592</v>
      </c>
      <c r="K2547" t="s">
        <v>9128</v>
      </c>
      <c r="L2547" t="s">
        <v>9133</v>
      </c>
      <c r="M2547" t="s">
        <v>9374</v>
      </c>
      <c r="N2547" t="s">
        <v>8536</v>
      </c>
      <c r="O2547" t="s">
        <v>8616</v>
      </c>
      <c r="P2547" t="s">
        <v>8541</v>
      </c>
      <c r="Q2547">
        <v>95123</v>
      </c>
      <c r="R2547" t="s">
        <v>8542</v>
      </c>
      <c r="S2547" t="s">
        <v>7770</v>
      </c>
      <c r="T2547" t="s">
        <v>7736</v>
      </c>
    </row>
    <row r="2548" spans="1:20" x14ac:dyDescent="0.25">
      <c r="A2548" t="s">
        <v>3264</v>
      </c>
      <c r="B2548" s="2">
        <v>42841</v>
      </c>
      <c r="C2548" s="2">
        <v>42845</v>
      </c>
      <c r="D2548" t="s">
        <v>19</v>
      </c>
      <c r="E2548" t="s">
        <v>149</v>
      </c>
      <c r="F2548" t="s">
        <v>861</v>
      </c>
      <c r="G2548" s="1">
        <v>102833</v>
      </c>
      <c r="H2548">
        <v>1</v>
      </c>
      <c r="I2548">
        <v>15</v>
      </c>
      <c r="J2548" s="1">
        <v>-6049</v>
      </c>
      <c r="K2548" t="s">
        <v>9123</v>
      </c>
      <c r="L2548" t="s">
        <v>9124</v>
      </c>
      <c r="M2548" t="s">
        <v>9571</v>
      </c>
      <c r="N2548" t="s">
        <v>8536</v>
      </c>
      <c r="O2548" t="s">
        <v>8616</v>
      </c>
      <c r="P2548" t="s">
        <v>8541</v>
      </c>
      <c r="Q2548">
        <v>95123</v>
      </c>
      <c r="R2548" t="s">
        <v>8542</v>
      </c>
      <c r="S2548" t="s">
        <v>7770</v>
      </c>
      <c r="T2548" t="s">
        <v>7736</v>
      </c>
    </row>
    <row r="2549" spans="1:20" x14ac:dyDescent="0.25">
      <c r="A2549" t="s">
        <v>3265</v>
      </c>
      <c r="B2549" s="2">
        <v>42232</v>
      </c>
      <c r="C2549" s="2">
        <v>42238</v>
      </c>
      <c r="D2549" t="s">
        <v>19</v>
      </c>
      <c r="E2549" t="s">
        <v>3216</v>
      </c>
      <c r="F2549" t="s">
        <v>1763</v>
      </c>
      <c r="G2549" s="1">
        <v>2304</v>
      </c>
      <c r="H2549">
        <v>1</v>
      </c>
      <c r="I2549">
        <v>2</v>
      </c>
      <c r="J2549" s="1">
        <v>2592</v>
      </c>
      <c r="K2549" t="s">
        <v>9128</v>
      </c>
      <c r="L2549" t="s">
        <v>9137</v>
      </c>
      <c r="M2549" t="s">
        <v>9959</v>
      </c>
      <c r="N2549" t="s">
        <v>8536</v>
      </c>
      <c r="O2549" t="s">
        <v>8608</v>
      </c>
      <c r="P2549" t="s">
        <v>8581</v>
      </c>
      <c r="Q2549">
        <v>85023</v>
      </c>
      <c r="R2549" t="s">
        <v>8542</v>
      </c>
      <c r="S2549" t="s">
        <v>8360</v>
      </c>
      <c r="T2549" t="s">
        <v>7736</v>
      </c>
    </row>
    <row r="2550" spans="1:20" x14ac:dyDescent="0.25">
      <c r="A2550" t="s">
        <v>3265</v>
      </c>
      <c r="B2550" s="2">
        <v>42232</v>
      </c>
      <c r="C2550" s="2">
        <v>42238</v>
      </c>
      <c r="D2550" t="s">
        <v>19</v>
      </c>
      <c r="E2550" t="s">
        <v>3216</v>
      </c>
      <c r="F2550" t="s">
        <v>2588</v>
      </c>
      <c r="G2550" s="1">
        <v>187996</v>
      </c>
      <c r="H2550">
        <v>5</v>
      </c>
      <c r="I2550">
        <v>2</v>
      </c>
      <c r="J2550" s="1">
        <v>2114955</v>
      </c>
      <c r="K2550" t="s">
        <v>9139</v>
      </c>
      <c r="L2550" t="s">
        <v>9140</v>
      </c>
      <c r="M2550" t="s">
        <v>10268</v>
      </c>
      <c r="N2550" t="s">
        <v>8536</v>
      </c>
      <c r="O2550" t="s">
        <v>8608</v>
      </c>
      <c r="P2550" t="s">
        <v>8581</v>
      </c>
      <c r="Q2550">
        <v>85023</v>
      </c>
      <c r="R2550" t="s">
        <v>8542</v>
      </c>
      <c r="S2550" t="s">
        <v>8360</v>
      </c>
      <c r="T2550" t="s">
        <v>7736</v>
      </c>
    </row>
    <row r="2551" spans="1:20" x14ac:dyDescent="0.25">
      <c r="A2551" t="s">
        <v>3265</v>
      </c>
      <c r="B2551" s="2">
        <v>42232</v>
      </c>
      <c r="C2551" s="2">
        <v>42238</v>
      </c>
      <c r="D2551" t="s">
        <v>19</v>
      </c>
      <c r="E2551" t="s">
        <v>3216</v>
      </c>
      <c r="F2551" t="s">
        <v>2690</v>
      </c>
      <c r="G2551" s="1">
        <v>313024</v>
      </c>
      <c r="H2551">
        <v>8</v>
      </c>
      <c r="I2551">
        <v>2</v>
      </c>
      <c r="J2551" s="1">
        <v>1056456</v>
      </c>
      <c r="K2551" t="s">
        <v>9128</v>
      </c>
      <c r="L2551" t="s">
        <v>9148</v>
      </c>
      <c r="M2551" t="s">
        <v>10303</v>
      </c>
      <c r="N2551" t="s">
        <v>8536</v>
      </c>
      <c r="O2551" t="s">
        <v>8608</v>
      </c>
      <c r="P2551" t="s">
        <v>8581</v>
      </c>
      <c r="Q2551">
        <v>85023</v>
      </c>
      <c r="R2551" t="s">
        <v>8542</v>
      </c>
      <c r="S2551" t="s">
        <v>8360</v>
      </c>
      <c r="T2551" t="s">
        <v>7736</v>
      </c>
    </row>
    <row r="2552" spans="1:20" x14ac:dyDescent="0.25">
      <c r="A2552" t="s">
        <v>3265</v>
      </c>
      <c r="B2552" s="2">
        <v>42232</v>
      </c>
      <c r="C2552" s="2">
        <v>42238</v>
      </c>
      <c r="D2552" t="s">
        <v>19</v>
      </c>
      <c r="E2552" t="s">
        <v>3216</v>
      </c>
      <c r="F2552" t="s">
        <v>1744</v>
      </c>
      <c r="G2552" s="1">
        <v>504</v>
      </c>
      <c r="H2552">
        <v>2</v>
      </c>
      <c r="I2552">
        <v>2</v>
      </c>
      <c r="J2552" s="1">
        <v>1764</v>
      </c>
      <c r="K2552" t="s">
        <v>9128</v>
      </c>
      <c r="L2552" t="s">
        <v>9129</v>
      </c>
      <c r="M2552" t="s">
        <v>9949</v>
      </c>
      <c r="N2552" t="s">
        <v>8536</v>
      </c>
      <c r="O2552" t="s">
        <v>8608</v>
      </c>
      <c r="P2552" t="s">
        <v>8581</v>
      </c>
      <c r="Q2552">
        <v>85023</v>
      </c>
      <c r="R2552" t="s">
        <v>8542</v>
      </c>
      <c r="S2552" t="s">
        <v>8360</v>
      </c>
      <c r="T2552" t="s">
        <v>7736</v>
      </c>
    </row>
    <row r="2553" spans="1:20" x14ac:dyDescent="0.25">
      <c r="A2553" t="s">
        <v>3266</v>
      </c>
      <c r="B2553" s="2">
        <v>43058</v>
      </c>
      <c r="C2553" s="2">
        <v>43062</v>
      </c>
      <c r="D2553" t="s">
        <v>19</v>
      </c>
      <c r="E2553" t="s">
        <v>2114</v>
      </c>
      <c r="F2553" t="s">
        <v>3267</v>
      </c>
      <c r="G2553" s="1">
        <v>82188</v>
      </c>
      <c r="H2553">
        <v>6</v>
      </c>
      <c r="I2553">
        <v>0</v>
      </c>
      <c r="J2553" s="1">
        <v>2136888</v>
      </c>
      <c r="K2553" t="s">
        <v>9123</v>
      </c>
      <c r="L2553" t="s">
        <v>9135</v>
      </c>
      <c r="M2553" t="s">
        <v>10481</v>
      </c>
      <c r="N2553" t="s">
        <v>8536</v>
      </c>
      <c r="O2553" t="s">
        <v>8537</v>
      </c>
      <c r="P2553" t="s">
        <v>8538</v>
      </c>
      <c r="Q2553">
        <v>42420</v>
      </c>
      <c r="R2553" t="s">
        <v>8539</v>
      </c>
      <c r="S2553" t="s">
        <v>8193</v>
      </c>
      <c r="T2553" t="s">
        <v>7736</v>
      </c>
    </row>
    <row r="2554" spans="1:20" x14ac:dyDescent="0.25">
      <c r="A2554" t="s">
        <v>3266</v>
      </c>
      <c r="B2554" s="2">
        <v>43058</v>
      </c>
      <c r="C2554" s="2">
        <v>43062</v>
      </c>
      <c r="D2554" t="s">
        <v>19</v>
      </c>
      <c r="E2554" t="s">
        <v>2114</v>
      </c>
      <c r="F2554" t="s">
        <v>2319</v>
      </c>
      <c r="G2554" s="1">
        <v>2196</v>
      </c>
      <c r="H2554">
        <v>2</v>
      </c>
      <c r="I2554">
        <v>0</v>
      </c>
      <c r="J2554" s="1">
        <v>107604</v>
      </c>
      <c r="K2554" t="s">
        <v>9128</v>
      </c>
      <c r="L2554" t="s">
        <v>9142</v>
      </c>
      <c r="M2554" t="s">
        <v>10168</v>
      </c>
      <c r="N2554" t="s">
        <v>8536</v>
      </c>
      <c r="O2554" t="s">
        <v>8537</v>
      </c>
      <c r="P2554" t="s">
        <v>8538</v>
      </c>
      <c r="Q2554">
        <v>42420</v>
      </c>
      <c r="R2554" t="s">
        <v>8539</v>
      </c>
      <c r="S2554" t="s">
        <v>8193</v>
      </c>
      <c r="T2554" t="s">
        <v>7736</v>
      </c>
    </row>
    <row r="2555" spans="1:20" x14ac:dyDescent="0.25">
      <c r="A2555" t="s">
        <v>3268</v>
      </c>
      <c r="B2555" s="2">
        <v>42627</v>
      </c>
      <c r="C2555" s="2">
        <v>42631</v>
      </c>
      <c r="D2555" t="s">
        <v>19</v>
      </c>
      <c r="E2555" t="s">
        <v>196</v>
      </c>
      <c r="F2555" t="s">
        <v>1741</v>
      </c>
      <c r="G2555" s="1">
        <v>2592</v>
      </c>
      <c r="H2555">
        <v>4</v>
      </c>
      <c r="I2555">
        <v>0</v>
      </c>
      <c r="J2555" s="1">
        <v>124416</v>
      </c>
      <c r="K2555" t="s">
        <v>9128</v>
      </c>
      <c r="L2555" t="s">
        <v>9148</v>
      </c>
      <c r="M2555" t="s">
        <v>9948</v>
      </c>
      <c r="N2555" t="s">
        <v>8536</v>
      </c>
      <c r="O2555" t="s">
        <v>8590</v>
      </c>
      <c r="P2555" t="s">
        <v>8591</v>
      </c>
      <c r="Q2555">
        <v>29203</v>
      </c>
      <c r="R2555" t="s">
        <v>8539</v>
      </c>
      <c r="S2555" t="s">
        <v>7781</v>
      </c>
      <c r="T2555" t="s">
        <v>7744</v>
      </c>
    </row>
    <row r="2556" spans="1:20" x14ac:dyDescent="0.25">
      <c r="A2556" t="s">
        <v>3269</v>
      </c>
      <c r="B2556" s="2">
        <v>42597</v>
      </c>
      <c r="C2556" s="2">
        <v>42602</v>
      </c>
      <c r="D2556" t="s">
        <v>19</v>
      </c>
      <c r="E2556" t="s">
        <v>2647</v>
      </c>
      <c r="F2556" t="s">
        <v>3270</v>
      </c>
      <c r="G2556" s="1">
        <v>705544</v>
      </c>
      <c r="H2556">
        <v>7</v>
      </c>
      <c r="I2556">
        <v>2</v>
      </c>
      <c r="J2556" s="1">
        <v>705544</v>
      </c>
      <c r="K2556" t="s">
        <v>9139</v>
      </c>
      <c r="L2556" t="s">
        <v>9140</v>
      </c>
      <c r="M2556" t="s">
        <v>10482</v>
      </c>
      <c r="N2556" t="s">
        <v>8536</v>
      </c>
      <c r="O2556" t="s">
        <v>8900</v>
      </c>
      <c r="P2556" t="s">
        <v>8544</v>
      </c>
      <c r="Q2556">
        <v>32303</v>
      </c>
      <c r="R2556" t="s">
        <v>8539</v>
      </c>
      <c r="S2556" t="s">
        <v>8285</v>
      </c>
      <c r="T2556" t="s">
        <v>7736</v>
      </c>
    </row>
    <row r="2557" spans="1:20" x14ac:dyDescent="0.25">
      <c r="A2557" t="s">
        <v>3271</v>
      </c>
      <c r="B2557" s="2">
        <v>42273</v>
      </c>
      <c r="C2557" s="2">
        <v>42277</v>
      </c>
      <c r="D2557" t="s">
        <v>19</v>
      </c>
      <c r="E2557" t="s">
        <v>254</v>
      </c>
      <c r="F2557" t="s">
        <v>3272</v>
      </c>
      <c r="G2557" s="1">
        <v>500</v>
      </c>
      <c r="H2557">
        <v>2</v>
      </c>
      <c r="I2557">
        <v>0</v>
      </c>
      <c r="J2557" s="1">
        <v>120</v>
      </c>
      <c r="K2557" t="s">
        <v>9139</v>
      </c>
      <c r="L2557" t="s">
        <v>9162</v>
      </c>
      <c r="M2557" t="s">
        <v>10483</v>
      </c>
      <c r="N2557" t="s">
        <v>8536</v>
      </c>
      <c r="O2557" t="s">
        <v>8576</v>
      </c>
      <c r="P2557" t="s">
        <v>8577</v>
      </c>
      <c r="Q2557">
        <v>10035</v>
      </c>
      <c r="R2557" t="s">
        <v>8561</v>
      </c>
      <c r="S2557" t="s">
        <v>7796</v>
      </c>
      <c r="T2557" t="s">
        <v>7736</v>
      </c>
    </row>
    <row r="2558" spans="1:20" x14ac:dyDescent="0.25">
      <c r="A2558" t="s">
        <v>3273</v>
      </c>
      <c r="B2558" s="2">
        <v>42651</v>
      </c>
      <c r="C2558" s="2">
        <v>42657</v>
      </c>
      <c r="D2558" t="s">
        <v>19</v>
      </c>
      <c r="E2558" t="s">
        <v>1356</v>
      </c>
      <c r="F2558" t="s">
        <v>3274</v>
      </c>
      <c r="G2558" s="1">
        <v>51712</v>
      </c>
      <c r="H2558">
        <v>8</v>
      </c>
      <c r="I2558">
        <v>6</v>
      </c>
      <c r="J2558" s="1">
        <v>-3232</v>
      </c>
      <c r="K2558" t="s">
        <v>9123</v>
      </c>
      <c r="L2558" t="s">
        <v>9135</v>
      </c>
      <c r="M2558" t="s">
        <v>10484</v>
      </c>
      <c r="N2558" t="s">
        <v>8536</v>
      </c>
      <c r="O2558" t="s">
        <v>8563</v>
      </c>
      <c r="P2558" t="s">
        <v>8550</v>
      </c>
      <c r="Q2558">
        <v>77070</v>
      </c>
      <c r="R2558" t="s">
        <v>8551</v>
      </c>
      <c r="S2558" t="s">
        <v>8046</v>
      </c>
      <c r="T2558" t="s">
        <v>7738</v>
      </c>
    </row>
    <row r="2559" spans="1:20" x14ac:dyDescent="0.25">
      <c r="A2559" t="s">
        <v>3275</v>
      </c>
      <c r="B2559" s="2">
        <v>42087</v>
      </c>
      <c r="C2559" s="2">
        <v>42093</v>
      </c>
      <c r="D2559" t="s">
        <v>19</v>
      </c>
      <c r="E2559" t="s">
        <v>569</v>
      </c>
      <c r="F2559" t="s">
        <v>3039</v>
      </c>
      <c r="G2559" s="1">
        <v>6992</v>
      </c>
      <c r="H2559">
        <v>2</v>
      </c>
      <c r="I2559">
        <v>2</v>
      </c>
      <c r="J2559" s="1">
        <v>5244</v>
      </c>
      <c r="K2559" t="s">
        <v>9128</v>
      </c>
      <c r="L2559" t="s">
        <v>9144</v>
      </c>
      <c r="M2559" t="s">
        <v>10413</v>
      </c>
      <c r="N2559" t="s">
        <v>8536</v>
      </c>
      <c r="O2559" t="s">
        <v>8778</v>
      </c>
      <c r="P2559" t="s">
        <v>8544</v>
      </c>
      <c r="Q2559">
        <v>33065</v>
      </c>
      <c r="R2559" t="s">
        <v>8539</v>
      </c>
      <c r="S2559" t="s">
        <v>7868</v>
      </c>
      <c r="T2559" t="s">
        <v>7738</v>
      </c>
    </row>
    <row r="2560" spans="1:20" x14ac:dyDescent="0.25">
      <c r="A2560" t="s">
        <v>3276</v>
      </c>
      <c r="B2560" s="2">
        <v>42155</v>
      </c>
      <c r="C2560" s="2">
        <v>42159</v>
      </c>
      <c r="D2560" t="s">
        <v>19</v>
      </c>
      <c r="E2560" t="s">
        <v>3141</v>
      </c>
      <c r="F2560" t="s">
        <v>3277</v>
      </c>
      <c r="G2560" s="1">
        <v>140686</v>
      </c>
      <c r="H2560">
        <v>7</v>
      </c>
      <c r="I2560">
        <v>0</v>
      </c>
      <c r="J2560" s="1">
        <v>140686</v>
      </c>
      <c r="K2560" t="s">
        <v>9123</v>
      </c>
      <c r="L2560" t="s">
        <v>9124</v>
      </c>
      <c r="M2560" t="s">
        <v>10485</v>
      </c>
      <c r="N2560" t="s">
        <v>8536</v>
      </c>
      <c r="O2560" t="s">
        <v>8562</v>
      </c>
      <c r="P2560" t="s">
        <v>8555</v>
      </c>
      <c r="Q2560">
        <v>84057</v>
      </c>
      <c r="R2560" t="s">
        <v>8542</v>
      </c>
      <c r="S2560" t="s">
        <v>8350</v>
      </c>
      <c r="T2560" t="s">
        <v>7736</v>
      </c>
    </row>
    <row r="2561" spans="1:20" x14ac:dyDescent="0.25">
      <c r="A2561" t="s">
        <v>3276</v>
      </c>
      <c r="B2561" s="2">
        <v>42155</v>
      </c>
      <c r="C2561" s="2">
        <v>42159</v>
      </c>
      <c r="D2561" t="s">
        <v>19</v>
      </c>
      <c r="E2561" t="s">
        <v>3141</v>
      </c>
      <c r="F2561" t="s">
        <v>735</v>
      </c>
      <c r="G2561" s="1">
        <v>1575</v>
      </c>
      <c r="H2561">
        <v>5</v>
      </c>
      <c r="I2561">
        <v>0</v>
      </c>
      <c r="J2561" s="1">
        <v>756</v>
      </c>
      <c r="K2561" t="s">
        <v>9128</v>
      </c>
      <c r="L2561" t="s">
        <v>9129</v>
      </c>
      <c r="M2561" t="s">
        <v>9507</v>
      </c>
      <c r="N2561" t="s">
        <v>8536</v>
      </c>
      <c r="O2561" t="s">
        <v>8562</v>
      </c>
      <c r="P2561" t="s">
        <v>8555</v>
      </c>
      <c r="Q2561">
        <v>84057</v>
      </c>
      <c r="R2561" t="s">
        <v>8542</v>
      </c>
      <c r="S2561" t="s">
        <v>8350</v>
      </c>
      <c r="T2561" t="s">
        <v>7736</v>
      </c>
    </row>
    <row r="2562" spans="1:20" x14ac:dyDescent="0.25">
      <c r="A2562" t="s">
        <v>3276</v>
      </c>
      <c r="B2562" s="2">
        <v>42155</v>
      </c>
      <c r="C2562" s="2">
        <v>42159</v>
      </c>
      <c r="D2562" t="s">
        <v>19</v>
      </c>
      <c r="E2562" t="s">
        <v>3141</v>
      </c>
      <c r="F2562" t="s">
        <v>1624</v>
      </c>
      <c r="G2562" s="1">
        <v>3231</v>
      </c>
      <c r="H2562">
        <v>2</v>
      </c>
      <c r="I2562">
        <v>0</v>
      </c>
      <c r="J2562" s="1">
        <v>61389</v>
      </c>
      <c r="K2562" t="s">
        <v>9128</v>
      </c>
      <c r="L2562" t="s">
        <v>9133</v>
      </c>
      <c r="M2562" t="s">
        <v>9901</v>
      </c>
      <c r="N2562" t="s">
        <v>8536</v>
      </c>
      <c r="O2562" t="s">
        <v>8562</v>
      </c>
      <c r="P2562" t="s">
        <v>8555</v>
      </c>
      <c r="Q2562">
        <v>84057</v>
      </c>
      <c r="R2562" t="s">
        <v>8542</v>
      </c>
      <c r="S2562" t="s">
        <v>8350</v>
      </c>
      <c r="T2562" t="s">
        <v>7736</v>
      </c>
    </row>
    <row r="2563" spans="1:20" x14ac:dyDescent="0.25">
      <c r="A2563" t="s">
        <v>3278</v>
      </c>
      <c r="B2563" s="2">
        <v>42363</v>
      </c>
      <c r="C2563" s="2">
        <v>42369</v>
      </c>
      <c r="D2563" t="s">
        <v>19</v>
      </c>
      <c r="E2563" t="s">
        <v>391</v>
      </c>
      <c r="F2563" t="s">
        <v>2695</v>
      </c>
      <c r="G2563" s="1">
        <v>9216</v>
      </c>
      <c r="H2563">
        <v>4</v>
      </c>
      <c r="I2563">
        <v>2</v>
      </c>
      <c r="J2563" s="1">
        <v>33408</v>
      </c>
      <c r="K2563" t="s">
        <v>9128</v>
      </c>
      <c r="L2563" t="s">
        <v>9129</v>
      </c>
      <c r="M2563" t="s">
        <v>10305</v>
      </c>
      <c r="N2563" t="s">
        <v>8536</v>
      </c>
      <c r="O2563" t="s">
        <v>8901</v>
      </c>
      <c r="P2563" t="s">
        <v>8586</v>
      </c>
      <c r="Q2563">
        <v>37211</v>
      </c>
      <c r="R2563" t="s">
        <v>8539</v>
      </c>
      <c r="S2563" t="s">
        <v>7831</v>
      </c>
      <c r="T2563" t="s">
        <v>7736</v>
      </c>
    </row>
    <row r="2564" spans="1:20" x14ac:dyDescent="0.25">
      <c r="A2564" t="s">
        <v>3278</v>
      </c>
      <c r="B2564" s="2">
        <v>42363</v>
      </c>
      <c r="C2564" s="2">
        <v>42369</v>
      </c>
      <c r="D2564" t="s">
        <v>19</v>
      </c>
      <c r="E2564" t="s">
        <v>391</v>
      </c>
      <c r="F2564" t="s">
        <v>3018</v>
      </c>
      <c r="G2564" s="1">
        <v>10368</v>
      </c>
      <c r="H2564">
        <v>2</v>
      </c>
      <c r="I2564">
        <v>2</v>
      </c>
      <c r="J2564" s="1">
        <v>36288</v>
      </c>
      <c r="K2564" t="s">
        <v>9128</v>
      </c>
      <c r="L2564" t="s">
        <v>9148</v>
      </c>
      <c r="M2564" t="s">
        <v>10406</v>
      </c>
      <c r="N2564" t="s">
        <v>8536</v>
      </c>
      <c r="O2564" t="s">
        <v>8901</v>
      </c>
      <c r="P2564" t="s">
        <v>8586</v>
      </c>
      <c r="Q2564">
        <v>37211</v>
      </c>
      <c r="R2564" t="s">
        <v>8539</v>
      </c>
      <c r="S2564" t="s">
        <v>7831</v>
      </c>
      <c r="T2564" t="s">
        <v>7736</v>
      </c>
    </row>
    <row r="2565" spans="1:20" x14ac:dyDescent="0.25">
      <c r="A2565" t="s">
        <v>3279</v>
      </c>
      <c r="B2565" s="2">
        <v>42080</v>
      </c>
      <c r="C2565" s="2">
        <v>42085</v>
      </c>
      <c r="D2565" t="s">
        <v>11</v>
      </c>
      <c r="E2565" t="s">
        <v>1854</v>
      </c>
      <c r="F2565" t="s">
        <v>3280</v>
      </c>
      <c r="G2565" s="1">
        <v>1502</v>
      </c>
      <c r="H2565">
        <v>1</v>
      </c>
      <c r="I2565">
        <v>0</v>
      </c>
      <c r="J2565" s="1">
        <v>27036</v>
      </c>
      <c r="K2565" t="s">
        <v>9139</v>
      </c>
      <c r="L2565" t="s">
        <v>9162</v>
      </c>
      <c r="M2565" t="s">
        <v>10486</v>
      </c>
      <c r="N2565" t="s">
        <v>8536</v>
      </c>
      <c r="O2565" t="s">
        <v>8576</v>
      </c>
      <c r="P2565" t="s">
        <v>8577</v>
      </c>
      <c r="Q2565">
        <v>10009</v>
      </c>
      <c r="R2565" t="s">
        <v>8561</v>
      </c>
      <c r="S2565" t="s">
        <v>8141</v>
      </c>
      <c r="T2565" t="s">
        <v>7738</v>
      </c>
    </row>
    <row r="2566" spans="1:20" x14ac:dyDescent="0.25">
      <c r="A2566" t="s">
        <v>3279</v>
      </c>
      <c r="B2566" s="2">
        <v>42080</v>
      </c>
      <c r="C2566" s="2">
        <v>42085</v>
      </c>
      <c r="D2566" t="s">
        <v>11</v>
      </c>
      <c r="E2566" t="s">
        <v>1854</v>
      </c>
      <c r="F2566" t="s">
        <v>2285</v>
      </c>
      <c r="G2566" s="1">
        <v>3382</v>
      </c>
      <c r="H2566">
        <v>2</v>
      </c>
      <c r="I2566">
        <v>0</v>
      </c>
      <c r="J2566" s="1">
        <v>91314</v>
      </c>
      <c r="K2566" t="s">
        <v>9128</v>
      </c>
      <c r="L2566" t="s">
        <v>9133</v>
      </c>
      <c r="M2566" t="s">
        <v>10160</v>
      </c>
      <c r="N2566" t="s">
        <v>8536</v>
      </c>
      <c r="O2566" t="s">
        <v>8576</v>
      </c>
      <c r="P2566" t="s">
        <v>8577</v>
      </c>
      <c r="Q2566">
        <v>10009</v>
      </c>
      <c r="R2566" t="s">
        <v>8561</v>
      </c>
      <c r="S2566" t="s">
        <v>8141</v>
      </c>
      <c r="T2566" t="s">
        <v>7738</v>
      </c>
    </row>
    <row r="2567" spans="1:20" x14ac:dyDescent="0.25">
      <c r="A2567" t="s">
        <v>3281</v>
      </c>
      <c r="B2567" s="2">
        <v>43090</v>
      </c>
      <c r="C2567" s="2">
        <v>43093</v>
      </c>
      <c r="D2567" t="s">
        <v>79</v>
      </c>
      <c r="E2567" t="s">
        <v>3282</v>
      </c>
      <c r="F2567" t="s">
        <v>2001</v>
      </c>
      <c r="G2567" s="1">
        <v>710</v>
      </c>
      <c r="H2567">
        <v>4</v>
      </c>
      <c r="I2567">
        <v>0</v>
      </c>
      <c r="J2567" s="1">
        <v>2769</v>
      </c>
      <c r="K2567" t="s">
        <v>9139</v>
      </c>
      <c r="L2567" t="s">
        <v>9162</v>
      </c>
      <c r="M2567" t="s">
        <v>10064</v>
      </c>
      <c r="N2567" t="s">
        <v>8536</v>
      </c>
      <c r="O2567" t="s">
        <v>8838</v>
      </c>
      <c r="P2567" t="s">
        <v>8538</v>
      </c>
      <c r="Q2567">
        <v>42104</v>
      </c>
      <c r="R2567" t="s">
        <v>8539</v>
      </c>
      <c r="S2567" t="s">
        <v>8369</v>
      </c>
      <c r="T2567" t="s">
        <v>7736</v>
      </c>
    </row>
    <row r="2568" spans="1:20" x14ac:dyDescent="0.25">
      <c r="A2568" t="s">
        <v>3283</v>
      </c>
      <c r="B2568" s="2">
        <v>43040</v>
      </c>
      <c r="C2568" s="2">
        <v>43042</v>
      </c>
      <c r="D2568" t="s">
        <v>11</v>
      </c>
      <c r="E2568" t="s">
        <v>1012</v>
      </c>
      <c r="F2568" t="s">
        <v>3284</v>
      </c>
      <c r="G2568" s="1">
        <v>2512</v>
      </c>
      <c r="H2568">
        <v>5</v>
      </c>
      <c r="I2568">
        <v>2</v>
      </c>
      <c r="J2568" s="1">
        <v>785</v>
      </c>
      <c r="K2568" t="s">
        <v>9128</v>
      </c>
      <c r="L2568" t="s">
        <v>9142</v>
      </c>
      <c r="M2568" t="s">
        <v>10487</v>
      </c>
      <c r="N2568" t="s">
        <v>8536</v>
      </c>
      <c r="O2568" t="s">
        <v>8902</v>
      </c>
      <c r="P2568" t="s">
        <v>8548</v>
      </c>
      <c r="Q2568">
        <v>98226</v>
      </c>
      <c r="R2568" t="s">
        <v>8542</v>
      </c>
      <c r="S2568" t="s">
        <v>7965</v>
      </c>
      <c r="T2568" t="s">
        <v>7736</v>
      </c>
    </row>
    <row r="2569" spans="1:20" x14ac:dyDescent="0.25">
      <c r="A2569" t="s">
        <v>3283</v>
      </c>
      <c r="B2569" s="2">
        <v>43040</v>
      </c>
      <c r="C2569" s="2">
        <v>43042</v>
      </c>
      <c r="D2569" t="s">
        <v>11</v>
      </c>
      <c r="E2569" t="s">
        <v>1012</v>
      </c>
      <c r="F2569" t="s">
        <v>2818</v>
      </c>
      <c r="G2569" s="1">
        <v>266562</v>
      </c>
      <c r="H2569">
        <v>9</v>
      </c>
      <c r="I2569">
        <v>0</v>
      </c>
      <c r="J2569" s="1">
        <v>2399058</v>
      </c>
      <c r="K2569" t="s">
        <v>9123</v>
      </c>
      <c r="L2569" t="s">
        <v>9131</v>
      </c>
      <c r="M2569" t="s">
        <v>10350</v>
      </c>
      <c r="N2569" t="s">
        <v>8536</v>
      </c>
      <c r="O2569" t="s">
        <v>8902</v>
      </c>
      <c r="P2569" t="s">
        <v>8548</v>
      </c>
      <c r="Q2569">
        <v>98226</v>
      </c>
      <c r="R2569" t="s">
        <v>8542</v>
      </c>
      <c r="S2569" t="s">
        <v>7965</v>
      </c>
      <c r="T2569" t="s">
        <v>7736</v>
      </c>
    </row>
    <row r="2570" spans="1:20" x14ac:dyDescent="0.25">
      <c r="A2570" t="s">
        <v>3285</v>
      </c>
      <c r="B2570" s="2">
        <v>42985</v>
      </c>
      <c r="C2570" s="2">
        <v>42989</v>
      </c>
      <c r="D2570" t="s">
        <v>19</v>
      </c>
      <c r="E2570" t="s">
        <v>1876</v>
      </c>
      <c r="F2570" t="s">
        <v>97</v>
      </c>
      <c r="G2570" s="1">
        <v>47808</v>
      </c>
      <c r="H2570">
        <v>8</v>
      </c>
      <c r="I2570">
        <v>0</v>
      </c>
      <c r="J2570" s="1">
        <v>1338624</v>
      </c>
      <c r="K2570" t="s">
        <v>9128</v>
      </c>
      <c r="L2570" t="s">
        <v>9133</v>
      </c>
      <c r="M2570" t="s">
        <v>9181</v>
      </c>
      <c r="N2570" t="s">
        <v>8536</v>
      </c>
      <c r="O2570" t="s">
        <v>8576</v>
      </c>
      <c r="P2570" t="s">
        <v>8577</v>
      </c>
      <c r="Q2570">
        <v>10011</v>
      </c>
      <c r="R2570" t="s">
        <v>8561</v>
      </c>
      <c r="S2570" t="s">
        <v>8145</v>
      </c>
      <c r="T2570" t="s">
        <v>7738</v>
      </c>
    </row>
    <row r="2571" spans="1:20" x14ac:dyDescent="0.25">
      <c r="A2571" t="s">
        <v>3286</v>
      </c>
      <c r="B2571" s="2">
        <v>43096</v>
      </c>
      <c r="C2571" s="2">
        <v>43096</v>
      </c>
      <c r="D2571" t="s">
        <v>654</v>
      </c>
      <c r="E2571" t="s">
        <v>475</v>
      </c>
      <c r="F2571" t="s">
        <v>1749</v>
      </c>
      <c r="G2571" s="1">
        <v>164388</v>
      </c>
      <c r="H2571">
        <v>2</v>
      </c>
      <c r="I2571">
        <v>4</v>
      </c>
      <c r="J2571" s="1">
        <v>-356174</v>
      </c>
      <c r="K2571" t="s">
        <v>9139</v>
      </c>
      <c r="L2571" t="s">
        <v>9140</v>
      </c>
      <c r="M2571" t="s">
        <v>9952</v>
      </c>
      <c r="N2571" t="s">
        <v>8536</v>
      </c>
      <c r="O2571" t="s">
        <v>8613</v>
      </c>
      <c r="P2571" t="s">
        <v>8604</v>
      </c>
      <c r="Q2571">
        <v>43055</v>
      </c>
      <c r="R2571" t="s">
        <v>8561</v>
      </c>
      <c r="S2571" t="s">
        <v>7850</v>
      </c>
      <c r="T2571" t="s">
        <v>7738</v>
      </c>
    </row>
    <row r="2572" spans="1:20" x14ac:dyDescent="0.25">
      <c r="A2572" t="s">
        <v>3286</v>
      </c>
      <c r="B2572" s="2">
        <v>43096</v>
      </c>
      <c r="C2572" s="2">
        <v>43096</v>
      </c>
      <c r="D2572" t="s">
        <v>654</v>
      </c>
      <c r="E2572" t="s">
        <v>475</v>
      </c>
      <c r="F2572" t="s">
        <v>328</v>
      </c>
      <c r="G2572" s="1">
        <v>13248</v>
      </c>
      <c r="H2572">
        <v>4</v>
      </c>
      <c r="I2572">
        <v>2</v>
      </c>
      <c r="J2572" s="1">
        <v>36432</v>
      </c>
      <c r="K2572" t="s">
        <v>9128</v>
      </c>
      <c r="L2572" t="s">
        <v>9137</v>
      </c>
      <c r="M2572" t="s">
        <v>9295</v>
      </c>
      <c r="N2572" t="s">
        <v>8536</v>
      </c>
      <c r="O2572" t="s">
        <v>8613</v>
      </c>
      <c r="P2572" t="s">
        <v>8604</v>
      </c>
      <c r="Q2572">
        <v>43055</v>
      </c>
      <c r="R2572" t="s">
        <v>8561</v>
      </c>
      <c r="S2572" t="s">
        <v>7850</v>
      </c>
      <c r="T2572" t="s">
        <v>7738</v>
      </c>
    </row>
    <row r="2573" spans="1:20" x14ac:dyDescent="0.25">
      <c r="A2573" t="s">
        <v>3287</v>
      </c>
      <c r="B2573" s="2">
        <v>42932</v>
      </c>
      <c r="C2573" s="2">
        <v>42937</v>
      </c>
      <c r="D2573" t="s">
        <v>19</v>
      </c>
      <c r="E2573" t="s">
        <v>384</v>
      </c>
      <c r="F2573" t="s">
        <v>1812</v>
      </c>
      <c r="G2573" s="1">
        <v>2912</v>
      </c>
      <c r="H2573">
        <v>2</v>
      </c>
      <c r="I2573">
        <v>2</v>
      </c>
      <c r="J2573" s="1">
        <v>91</v>
      </c>
      <c r="K2573" t="s">
        <v>9128</v>
      </c>
      <c r="L2573" t="s">
        <v>9137</v>
      </c>
      <c r="M2573" t="s">
        <v>9983</v>
      </c>
      <c r="N2573" t="s">
        <v>8536</v>
      </c>
      <c r="O2573" t="s">
        <v>8903</v>
      </c>
      <c r="P2573" t="s">
        <v>8566</v>
      </c>
      <c r="Q2573">
        <v>60098</v>
      </c>
      <c r="R2573" t="s">
        <v>8551</v>
      </c>
      <c r="S2573" t="s">
        <v>7829</v>
      </c>
      <c r="T2573" t="s">
        <v>7744</v>
      </c>
    </row>
    <row r="2574" spans="1:20" x14ac:dyDescent="0.25">
      <c r="A2574" t="s">
        <v>3288</v>
      </c>
      <c r="B2574" s="2">
        <v>42594</v>
      </c>
      <c r="C2574" s="2">
        <v>42597</v>
      </c>
      <c r="D2574" t="s">
        <v>11</v>
      </c>
      <c r="E2574" t="s">
        <v>3289</v>
      </c>
      <c r="F2574" t="s">
        <v>3010</v>
      </c>
      <c r="G2574" s="1">
        <v>1399944</v>
      </c>
      <c r="H2574">
        <v>7</v>
      </c>
      <c r="I2574">
        <v>2</v>
      </c>
      <c r="J2574" s="1">
        <v>524979</v>
      </c>
      <c r="K2574" t="s">
        <v>9139</v>
      </c>
      <c r="L2574" t="s">
        <v>9162</v>
      </c>
      <c r="M2574" t="s">
        <v>10403</v>
      </c>
      <c r="N2574" t="s">
        <v>8536</v>
      </c>
      <c r="O2574" t="s">
        <v>8819</v>
      </c>
      <c r="P2574" t="s">
        <v>8550</v>
      </c>
      <c r="Q2574">
        <v>75007</v>
      </c>
      <c r="R2574" t="s">
        <v>8551</v>
      </c>
      <c r="S2574" t="s">
        <v>8370</v>
      </c>
      <c r="T2574" t="s">
        <v>7736</v>
      </c>
    </row>
    <row r="2575" spans="1:20" x14ac:dyDescent="0.25">
      <c r="A2575" t="s">
        <v>3290</v>
      </c>
      <c r="B2575" s="2">
        <v>42925</v>
      </c>
      <c r="C2575" s="2">
        <v>42930</v>
      </c>
      <c r="D2575" t="s">
        <v>19</v>
      </c>
      <c r="E2575" t="s">
        <v>3012</v>
      </c>
      <c r="F2575" t="s">
        <v>1690</v>
      </c>
      <c r="G2575" s="1">
        <v>52645</v>
      </c>
      <c r="H2575">
        <v>5</v>
      </c>
      <c r="I2575">
        <v>0</v>
      </c>
      <c r="J2575" s="1">
        <v>31587</v>
      </c>
      <c r="K2575" t="s">
        <v>9123</v>
      </c>
      <c r="L2575" t="s">
        <v>9135</v>
      </c>
      <c r="M2575" t="s">
        <v>9928</v>
      </c>
      <c r="N2575" t="s">
        <v>8536</v>
      </c>
      <c r="O2575" t="s">
        <v>8821</v>
      </c>
      <c r="P2575" t="s">
        <v>8575</v>
      </c>
      <c r="Q2575">
        <v>47905</v>
      </c>
      <c r="R2575" t="s">
        <v>8551</v>
      </c>
      <c r="S2575" t="s">
        <v>8336</v>
      </c>
      <c r="T2575" t="s">
        <v>7744</v>
      </c>
    </row>
    <row r="2576" spans="1:20" x14ac:dyDescent="0.25">
      <c r="A2576" t="s">
        <v>3291</v>
      </c>
      <c r="B2576" s="2">
        <v>41965</v>
      </c>
      <c r="C2576" s="2">
        <v>41970</v>
      </c>
      <c r="D2576" t="s">
        <v>19</v>
      </c>
      <c r="E2576" t="s">
        <v>93</v>
      </c>
      <c r="F2576" t="s">
        <v>1908</v>
      </c>
      <c r="G2576" s="1">
        <v>1623</v>
      </c>
      <c r="H2576">
        <v>3</v>
      </c>
      <c r="I2576">
        <v>0</v>
      </c>
      <c r="J2576" s="1">
        <v>79527</v>
      </c>
      <c r="K2576" t="s">
        <v>9128</v>
      </c>
      <c r="L2576" t="s">
        <v>9167</v>
      </c>
      <c r="M2576" t="s">
        <v>10026</v>
      </c>
      <c r="N2576" t="s">
        <v>8536</v>
      </c>
      <c r="O2576" t="s">
        <v>8603</v>
      </c>
      <c r="P2576" t="s">
        <v>8664</v>
      </c>
      <c r="Q2576">
        <v>31907</v>
      </c>
      <c r="R2576" t="s">
        <v>8539</v>
      </c>
      <c r="S2576" t="s">
        <v>7757</v>
      </c>
      <c r="T2576" t="s">
        <v>7738</v>
      </c>
    </row>
    <row r="2577" spans="1:20" x14ac:dyDescent="0.25">
      <c r="A2577" t="s">
        <v>3291</v>
      </c>
      <c r="B2577" s="2">
        <v>41965</v>
      </c>
      <c r="C2577" s="2">
        <v>41970</v>
      </c>
      <c r="D2577" t="s">
        <v>19</v>
      </c>
      <c r="E2577" t="s">
        <v>93</v>
      </c>
      <c r="F2577" t="s">
        <v>1384</v>
      </c>
      <c r="G2577" s="1">
        <v>3199</v>
      </c>
      <c r="H2577">
        <v>5</v>
      </c>
      <c r="I2577">
        <v>0</v>
      </c>
      <c r="J2577" s="1">
        <v>156751</v>
      </c>
      <c r="K2577" t="s">
        <v>9128</v>
      </c>
      <c r="L2577" t="s">
        <v>9142</v>
      </c>
      <c r="M2577" t="s">
        <v>9807</v>
      </c>
      <c r="N2577" t="s">
        <v>8536</v>
      </c>
      <c r="O2577" t="s">
        <v>8603</v>
      </c>
      <c r="P2577" t="s">
        <v>8664</v>
      </c>
      <c r="Q2577">
        <v>31907</v>
      </c>
      <c r="R2577" t="s">
        <v>8539</v>
      </c>
      <c r="S2577" t="s">
        <v>7757</v>
      </c>
      <c r="T2577" t="s">
        <v>7738</v>
      </c>
    </row>
    <row r="2578" spans="1:20" x14ac:dyDescent="0.25">
      <c r="A2578" t="s">
        <v>3291</v>
      </c>
      <c r="B2578" s="2">
        <v>41965</v>
      </c>
      <c r="C2578" s="2">
        <v>41970</v>
      </c>
      <c r="D2578" t="s">
        <v>19</v>
      </c>
      <c r="E2578" t="s">
        <v>93</v>
      </c>
      <c r="F2578" t="s">
        <v>322</v>
      </c>
      <c r="G2578" s="1">
        <v>1136</v>
      </c>
      <c r="H2578">
        <v>2</v>
      </c>
      <c r="I2578">
        <v>0</v>
      </c>
      <c r="J2578" s="1">
        <v>53392</v>
      </c>
      <c r="K2578" t="s">
        <v>9128</v>
      </c>
      <c r="L2578" t="s">
        <v>9167</v>
      </c>
      <c r="M2578" t="s">
        <v>9293</v>
      </c>
      <c r="N2578" t="s">
        <v>8536</v>
      </c>
      <c r="O2578" t="s">
        <v>8603</v>
      </c>
      <c r="P2578" t="s">
        <v>8664</v>
      </c>
      <c r="Q2578">
        <v>31907</v>
      </c>
      <c r="R2578" t="s">
        <v>8539</v>
      </c>
      <c r="S2578" t="s">
        <v>7757</v>
      </c>
      <c r="T2578" t="s">
        <v>7738</v>
      </c>
    </row>
    <row r="2579" spans="1:20" x14ac:dyDescent="0.25">
      <c r="A2579" t="s">
        <v>3291</v>
      </c>
      <c r="B2579" s="2">
        <v>41965</v>
      </c>
      <c r="C2579" s="2">
        <v>41970</v>
      </c>
      <c r="D2579" t="s">
        <v>19</v>
      </c>
      <c r="E2579" t="s">
        <v>93</v>
      </c>
      <c r="F2579" t="s">
        <v>3292</v>
      </c>
      <c r="G2579" s="1">
        <v>67512</v>
      </c>
      <c r="H2579">
        <v>3</v>
      </c>
      <c r="I2579">
        <v>0</v>
      </c>
      <c r="J2579" s="1">
        <v>2903016</v>
      </c>
      <c r="K2579" t="s">
        <v>9128</v>
      </c>
      <c r="L2579" t="s">
        <v>9144</v>
      </c>
      <c r="M2579" t="s">
        <v>10488</v>
      </c>
      <c r="N2579" t="s">
        <v>8536</v>
      </c>
      <c r="O2579" t="s">
        <v>8603</v>
      </c>
      <c r="P2579" t="s">
        <v>8664</v>
      </c>
      <c r="Q2579">
        <v>31907</v>
      </c>
      <c r="R2579" t="s">
        <v>8539</v>
      </c>
      <c r="S2579" t="s">
        <v>7757</v>
      </c>
      <c r="T2579" t="s">
        <v>7738</v>
      </c>
    </row>
    <row r="2580" spans="1:20" x14ac:dyDescent="0.25">
      <c r="A2580" t="s">
        <v>3293</v>
      </c>
      <c r="B2580" s="2">
        <v>41665</v>
      </c>
      <c r="C2580" s="2">
        <v>41670</v>
      </c>
      <c r="D2580" t="s">
        <v>19</v>
      </c>
      <c r="E2580" t="s">
        <v>765</v>
      </c>
      <c r="F2580" t="s">
        <v>3294</v>
      </c>
      <c r="G2580" s="1">
        <v>6282</v>
      </c>
      <c r="H2580">
        <v>3</v>
      </c>
      <c r="I2580">
        <v>0</v>
      </c>
      <c r="J2580" s="1">
        <v>307818</v>
      </c>
      <c r="K2580" t="s">
        <v>9123</v>
      </c>
      <c r="L2580" t="s">
        <v>9135</v>
      </c>
      <c r="M2580" t="s">
        <v>10489</v>
      </c>
      <c r="N2580" t="s">
        <v>8536</v>
      </c>
      <c r="O2580" t="s">
        <v>8747</v>
      </c>
      <c r="P2580" t="s">
        <v>8583</v>
      </c>
      <c r="Q2580">
        <v>22304</v>
      </c>
      <c r="R2580" t="s">
        <v>8539</v>
      </c>
      <c r="S2580" t="s">
        <v>7912</v>
      </c>
      <c r="T2580" t="s">
        <v>7744</v>
      </c>
    </row>
    <row r="2581" spans="1:20" x14ac:dyDescent="0.25">
      <c r="A2581" t="s">
        <v>3293</v>
      </c>
      <c r="B2581" s="2">
        <v>41665</v>
      </c>
      <c r="C2581" s="2">
        <v>41670</v>
      </c>
      <c r="D2581" t="s">
        <v>19</v>
      </c>
      <c r="E2581" t="s">
        <v>765</v>
      </c>
      <c r="F2581" t="s">
        <v>1814</v>
      </c>
      <c r="G2581" s="1">
        <v>48992</v>
      </c>
      <c r="H2581">
        <v>8</v>
      </c>
      <c r="I2581">
        <v>0</v>
      </c>
      <c r="J2581" s="1">
        <v>0</v>
      </c>
      <c r="K2581" t="s">
        <v>9128</v>
      </c>
      <c r="L2581" t="s">
        <v>9133</v>
      </c>
      <c r="M2581" t="s">
        <v>9984</v>
      </c>
      <c r="N2581" t="s">
        <v>8536</v>
      </c>
      <c r="O2581" t="s">
        <v>8747</v>
      </c>
      <c r="P2581" t="s">
        <v>8583</v>
      </c>
      <c r="Q2581">
        <v>22304</v>
      </c>
      <c r="R2581" t="s">
        <v>8539</v>
      </c>
      <c r="S2581" t="s">
        <v>7912</v>
      </c>
      <c r="T2581" t="s">
        <v>7744</v>
      </c>
    </row>
    <row r="2582" spans="1:20" x14ac:dyDescent="0.25">
      <c r="A2582" t="s">
        <v>3293</v>
      </c>
      <c r="B2582" s="2">
        <v>41665</v>
      </c>
      <c r="C2582" s="2">
        <v>41670</v>
      </c>
      <c r="D2582" t="s">
        <v>19</v>
      </c>
      <c r="E2582" t="s">
        <v>765</v>
      </c>
      <c r="F2582" t="s">
        <v>1998</v>
      </c>
      <c r="G2582" s="1">
        <v>1944</v>
      </c>
      <c r="H2582">
        <v>3</v>
      </c>
      <c r="I2582">
        <v>0</v>
      </c>
      <c r="J2582" s="1">
        <v>93312</v>
      </c>
      <c r="K2582" t="s">
        <v>9128</v>
      </c>
      <c r="L2582" t="s">
        <v>9148</v>
      </c>
      <c r="M2582" t="s">
        <v>10062</v>
      </c>
      <c r="N2582" t="s">
        <v>8536</v>
      </c>
      <c r="O2582" t="s">
        <v>8747</v>
      </c>
      <c r="P2582" t="s">
        <v>8583</v>
      </c>
      <c r="Q2582">
        <v>22304</v>
      </c>
      <c r="R2582" t="s">
        <v>8539</v>
      </c>
      <c r="S2582" t="s">
        <v>7912</v>
      </c>
      <c r="T2582" t="s">
        <v>7744</v>
      </c>
    </row>
    <row r="2583" spans="1:20" x14ac:dyDescent="0.25">
      <c r="A2583" t="s">
        <v>3293</v>
      </c>
      <c r="B2583" s="2">
        <v>41665</v>
      </c>
      <c r="C2583" s="2">
        <v>41670</v>
      </c>
      <c r="D2583" t="s">
        <v>19</v>
      </c>
      <c r="E2583" t="s">
        <v>765</v>
      </c>
      <c r="F2583" t="s">
        <v>3073</v>
      </c>
      <c r="G2583" s="1">
        <v>1668</v>
      </c>
      <c r="H2583">
        <v>2</v>
      </c>
      <c r="I2583">
        <v>0</v>
      </c>
      <c r="J2583" s="1">
        <v>834</v>
      </c>
      <c r="K2583" t="s">
        <v>9128</v>
      </c>
      <c r="L2583" t="s">
        <v>9148</v>
      </c>
      <c r="M2583" t="s">
        <v>10420</v>
      </c>
      <c r="N2583" t="s">
        <v>8536</v>
      </c>
      <c r="O2583" t="s">
        <v>8747</v>
      </c>
      <c r="P2583" t="s">
        <v>8583</v>
      </c>
      <c r="Q2583">
        <v>22304</v>
      </c>
      <c r="R2583" t="s">
        <v>8539</v>
      </c>
      <c r="S2583" t="s">
        <v>7912</v>
      </c>
      <c r="T2583" t="s">
        <v>7744</v>
      </c>
    </row>
    <row r="2584" spans="1:20" x14ac:dyDescent="0.25">
      <c r="A2584" t="s">
        <v>3293</v>
      </c>
      <c r="B2584" s="2">
        <v>41665</v>
      </c>
      <c r="C2584" s="2">
        <v>41670</v>
      </c>
      <c r="D2584" t="s">
        <v>19</v>
      </c>
      <c r="E2584" t="s">
        <v>765</v>
      </c>
      <c r="F2584" t="s">
        <v>3295</v>
      </c>
      <c r="G2584" s="1">
        <v>15535</v>
      </c>
      <c r="H2584">
        <v>13</v>
      </c>
      <c r="I2584">
        <v>0</v>
      </c>
      <c r="J2584" s="1">
        <v>0</v>
      </c>
      <c r="K2584" t="s">
        <v>9139</v>
      </c>
      <c r="L2584" t="s">
        <v>9140</v>
      </c>
      <c r="M2584" t="s">
        <v>10490</v>
      </c>
      <c r="N2584" t="s">
        <v>8536</v>
      </c>
      <c r="O2584" t="s">
        <v>8747</v>
      </c>
      <c r="P2584" t="s">
        <v>8583</v>
      </c>
      <c r="Q2584">
        <v>22304</v>
      </c>
      <c r="R2584" t="s">
        <v>8539</v>
      </c>
      <c r="S2584" t="s">
        <v>7912</v>
      </c>
      <c r="T2584" t="s">
        <v>7744</v>
      </c>
    </row>
    <row r="2585" spans="1:20" x14ac:dyDescent="0.25">
      <c r="A2585" t="s">
        <v>3293</v>
      </c>
      <c r="B2585" s="2">
        <v>41665</v>
      </c>
      <c r="C2585" s="2">
        <v>41670</v>
      </c>
      <c r="D2585" t="s">
        <v>19</v>
      </c>
      <c r="E2585" t="s">
        <v>765</v>
      </c>
      <c r="F2585" t="s">
        <v>3296</v>
      </c>
      <c r="G2585" s="1">
        <v>1242</v>
      </c>
      <c r="H2585">
        <v>3</v>
      </c>
      <c r="I2585">
        <v>0</v>
      </c>
      <c r="J2585" s="1">
        <v>44712</v>
      </c>
      <c r="K2585" t="s">
        <v>9123</v>
      </c>
      <c r="L2585" t="s">
        <v>9135</v>
      </c>
      <c r="M2585" t="s">
        <v>10491</v>
      </c>
      <c r="N2585" t="s">
        <v>8536</v>
      </c>
      <c r="O2585" t="s">
        <v>8747</v>
      </c>
      <c r="P2585" t="s">
        <v>8583</v>
      </c>
      <c r="Q2585">
        <v>22304</v>
      </c>
      <c r="R2585" t="s">
        <v>8539</v>
      </c>
      <c r="S2585" t="s">
        <v>7912</v>
      </c>
      <c r="T2585" t="s">
        <v>7744</v>
      </c>
    </row>
    <row r="2586" spans="1:20" x14ac:dyDescent="0.25">
      <c r="A2586" t="s">
        <v>3293</v>
      </c>
      <c r="B2586" s="2">
        <v>41665</v>
      </c>
      <c r="C2586" s="2">
        <v>41670</v>
      </c>
      <c r="D2586" t="s">
        <v>19</v>
      </c>
      <c r="E2586" t="s">
        <v>765</v>
      </c>
      <c r="F2586" t="s">
        <v>1094</v>
      </c>
      <c r="G2586" s="1">
        <v>18798</v>
      </c>
      <c r="H2586">
        <v>2</v>
      </c>
      <c r="I2586">
        <v>0</v>
      </c>
      <c r="J2586" s="1">
        <v>526344</v>
      </c>
      <c r="K2586" t="s">
        <v>9139</v>
      </c>
      <c r="L2586" t="s">
        <v>9140</v>
      </c>
      <c r="M2586" t="s">
        <v>9678</v>
      </c>
      <c r="N2586" t="s">
        <v>8536</v>
      </c>
      <c r="O2586" t="s">
        <v>8747</v>
      </c>
      <c r="P2586" t="s">
        <v>8583</v>
      </c>
      <c r="Q2586">
        <v>22304</v>
      </c>
      <c r="R2586" t="s">
        <v>8539</v>
      </c>
      <c r="S2586" t="s">
        <v>7912</v>
      </c>
      <c r="T2586" t="s">
        <v>7744</v>
      </c>
    </row>
    <row r="2587" spans="1:20" x14ac:dyDescent="0.25">
      <c r="A2587" t="s">
        <v>3297</v>
      </c>
      <c r="B2587" s="2">
        <v>42311</v>
      </c>
      <c r="C2587" s="2">
        <v>42318</v>
      </c>
      <c r="D2587" t="s">
        <v>19</v>
      </c>
      <c r="E2587" t="s">
        <v>1284</v>
      </c>
      <c r="F2587" t="s">
        <v>638</v>
      </c>
      <c r="G2587" s="1">
        <v>6608</v>
      </c>
      <c r="H2587">
        <v>2</v>
      </c>
      <c r="I2587">
        <v>2</v>
      </c>
      <c r="J2587" s="1">
        <v>21476</v>
      </c>
      <c r="K2587" t="s">
        <v>9128</v>
      </c>
      <c r="L2587" t="s">
        <v>9167</v>
      </c>
      <c r="M2587" t="s">
        <v>9460</v>
      </c>
      <c r="N2587" t="s">
        <v>8536</v>
      </c>
      <c r="O2587" t="s">
        <v>8904</v>
      </c>
      <c r="P2587" t="s">
        <v>8550</v>
      </c>
      <c r="Q2587">
        <v>76117</v>
      </c>
      <c r="R2587" t="s">
        <v>8551</v>
      </c>
      <c r="S2587" t="s">
        <v>8032</v>
      </c>
      <c r="T2587" t="s">
        <v>7738</v>
      </c>
    </row>
    <row r="2588" spans="1:20" x14ac:dyDescent="0.25">
      <c r="A2588" t="s">
        <v>3298</v>
      </c>
      <c r="B2588" s="2">
        <v>42916</v>
      </c>
      <c r="C2588" s="2">
        <v>42922</v>
      </c>
      <c r="D2588" t="s">
        <v>19</v>
      </c>
      <c r="E2588" t="s">
        <v>1175</v>
      </c>
      <c r="F2588" t="s">
        <v>1793</v>
      </c>
      <c r="G2588" s="1">
        <v>24857</v>
      </c>
      <c r="H2588">
        <v>7</v>
      </c>
      <c r="I2588">
        <v>0</v>
      </c>
      <c r="J2588" s="1">
        <v>671139</v>
      </c>
      <c r="K2588" t="s">
        <v>9128</v>
      </c>
      <c r="L2588" t="s">
        <v>9133</v>
      </c>
      <c r="M2588" t="s">
        <v>9972</v>
      </c>
      <c r="N2588" t="s">
        <v>8536</v>
      </c>
      <c r="O2588" t="s">
        <v>8576</v>
      </c>
      <c r="P2588" t="s">
        <v>8577</v>
      </c>
      <c r="Q2588">
        <v>10024</v>
      </c>
      <c r="R2588" t="s">
        <v>8561</v>
      </c>
      <c r="S2588" t="s">
        <v>8005</v>
      </c>
      <c r="T2588" t="s">
        <v>7736</v>
      </c>
    </row>
    <row r="2589" spans="1:20" x14ac:dyDescent="0.25">
      <c r="A2589" t="s">
        <v>3298</v>
      </c>
      <c r="B2589" s="2">
        <v>42916</v>
      </c>
      <c r="C2589" s="2">
        <v>42922</v>
      </c>
      <c r="D2589" t="s">
        <v>19</v>
      </c>
      <c r="E2589" t="s">
        <v>1175</v>
      </c>
      <c r="F2589" t="s">
        <v>3299</v>
      </c>
      <c r="G2589" s="1">
        <v>2223</v>
      </c>
      <c r="H2589">
        <v>1</v>
      </c>
      <c r="I2589">
        <v>0</v>
      </c>
      <c r="J2589" s="1">
        <v>97812</v>
      </c>
      <c r="K2589" t="s">
        <v>9123</v>
      </c>
      <c r="L2589" t="s">
        <v>9135</v>
      </c>
      <c r="M2589" t="s">
        <v>10492</v>
      </c>
      <c r="N2589" t="s">
        <v>8536</v>
      </c>
      <c r="O2589" t="s">
        <v>8576</v>
      </c>
      <c r="P2589" t="s">
        <v>8577</v>
      </c>
      <c r="Q2589">
        <v>10024</v>
      </c>
      <c r="R2589" t="s">
        <v>8561</v>
      </c>
      <c r="S2589" t="s">
        <v>8005</v>
      </c>
      <c r="T2589" t="s">
        <v>7736</v>
      </c>
    </row>
    <row r="2590" spans="1:20" x14ac:dyDescent="0.25">
      <c r="A2590" t="s">
        <v>3300</v>
      </c>
      <c r="B2590" s="2">
        <v>42495</v>
      </c>
      <c r="C2590" s="2">
        <v>42499</v>
      </c>
      <c r="D2590" t="s">
        <v>19</v>
      </c>
      <c r="E2590" t="s">
        <v>2992</v>
      </c>
      <c r="F2590" t="s">
        <v>2725</v>
      </c>
      <c r="G2590" s="1">
        <v>598</v>
      </c>
      <c r="H2590">
        <v>1</v>
      </c>
      <c r="I2590">
        <v>0</v>
      </c>
      <c r="J2590" s="1">
        <v>10166</v>
      </c>
      <c r="K2590" t="s">
        <v>9128</v>
      </c>
      <c r="L2590" t="s">
        <v>9133</v>
      </c>
      <c r="M2590" t="s">
        <v>10316</v>
      </c>
      <c r="N2590" t="s">
        <v>8536</v>
      </c>
      <c r="O2590" t="s">
        <v>8540</v>
      </c>
      <c r="P2590" t="s">
        <v>8541</v>
      </c>
      <c r="Q2590">
        <v>90004</v>
      </c>
      <c r="R2590" t="s">
        <v>8542</v>
      </c>
      <c r="S2590" t="s">
        <v>8331</v>
      </c>
      <c r="T2590" t="s">
        <v>7744</v>
      </c>
    </row>
    <row r="2591" spans="1:20" x14ac:dyDescent="0.25">
      <c r="A2591" t="s">
        <v>3300</v>
      </c>
      <c r="B2591" s="2">
        <v>42495</v>
      </c>
      <c r="C2591" s="2">
        <v>42499</v>
      </c>
      <c r="D2591" t="s">
        <v>19</v>
      </c>
      <c r="E2591" t="s">
        <v>2992</v>
      </c>
      <c r="F2591" t="s">
        <v>491</v>
      </c>
      <c r="G2591" s="1">
        <v>246168</v>
      </c>
      <c r="H2591">
        <v>3</v>
      </c>
      <c r="I2591">
        <v>2</v>
      </c>
      <c r="J2591" s="1">
        <v>215397</v>
      </c>
      <c r="K2591" t="s">
        <v>9139</v>
      </c>
      <c r="L2591" t="s">
        <v>9140</v>
      </c>
      <c r="M2591" t="s">
        <v>9381</v>
      </c>
      <c r="N2591" t="s">
        <v>8536</v>
      </c>
      <c r="O2591" t="s">
        <v>8540</v>
      </c>
      <c r="P2591" t="s">
        <v>8541</v>
      </c>
      <c r="Q2591">
        <v>90004</v>
      </c>
      <c r="R2591" t="s">
        <v>8542</v>
      </c>
      <c r="S2591" t="s">
        <v>8331</v>
      </c>
      <c r="T2591" t="s">
        <v>7744</v>
      </c>
    </row>
    <row r="2592" spans="1:20" x14ac:dyDescent="0.25">
      <c r="A2592" t="s">
        <v>3301</v>
      </c>
      <c r="B2592" s="2">
        <v>42621</v>
      </c>
      <c r="C2592" s="2">
        <v>42627</v>
      </c>
      <c r="D2592" t="s">
        <v>19</v>
      </c>
      <c r="E2592" t="s">
        <v>1514</v>
      </c>
      <c r="F2592" t="s">
        <v>3302</v>
      </c>
      <c r="G2592" s="1">
        <v>14136</v>
      </c>
      <c r="H2592">
        <v>2</v>
      </c>
      <c r="I2592">
        <v>6</v>
      </c>
      <c r="J2592" s="1">
        <v>-77748</v>
      </c>
      <c r="K2592" t="s">
        <v>9123</v>
      </c>
      <c r="L2592" t="s">
        <v>9135</v>
      </c>
      <c r="M2592" t="s">
        <v>10493</v>
      </c>
      <c r="N2592" t="s">
        <v>8536</v>
      </c>
      <c r="O2592" t="s">
        <v>8905</v>
      </c>
      <c r="P2592" t="s">
        <v>8566</v>
      </c>
      <c r="Q2592">
        <v>60090</v>
      </c>
      <c r="R2592" t="s">
        <v>8551</v>
      </c>
      <c r="S2592" t="s">
        <v>8077</v>
      </c>
      <c r="T2592" t="s">
        <v>7736</v>
      </c>
    </row>
    <row r="2593" spans="1:20" x14ac:dyDescent="0.25">
      <c r="A2593" t="s">
        <v>3301</v>
      </c>
      <c r="B2593" s="2">
        <v>42621</v>
      </c>
      <c r="C2593" s="2">
        <v>42627</v>
      </c>
      <c r="D2593" t="s">
        <v>19</v>
      </c>
      <c r="E2593" t="s">
        <v>1514</v>
      </c>
      <c r="F2593" t="s">
        <v>3303</v>
      </c>
      <c r="G2593" s="1">
        <v>60147</v>
      </c>
      <c r="H2593">
        <v>3</v>
      </c>
      <c r="I2593">
        <v>5</v>
      </c>
      <c r="J2593" s="1">
        <v>-300735</v>
      </c>
      <c r="K2593" t="s">
        <v>9123</v>
      </c>
      <c r="L2593" t="s">
        <v>9131</v>
      </c>
      <c r="M2593" t="s">
        <v>10494</v>
      </c>
      <c r="N2593" t="s">
        <v>8536</v>
      </c>
      <c r="O2593" t="s">
        <v>8905</v>
      </c>
      <c r="P2593" t="s">
        <v>8566</v>
      </c>
      <c r="Q2593">
        <v>60090</v>
      </c>
      <c r="R2593" t="s">
        <v>8551</v>
      </c>
      <c r="S2593" t="s">
        <v>8077</v>
      </c>
      <c r="T2593" t="s">
        <v>7736</v>
      </c>
    </row>
    <row r="2594" spans="1:20" x14ac:dyDescent="0.25">
      <c r="A2594" t="s">
        <v>3304</v>
      </c>
      <c r="B2594" s="2">
        <v>43063</v>
      </c>
      <c r="C2594" s="2">
        <v>43065</v>
      </c>
      <c r="D2594" t="s">
        <v>11</v>
      </c>
      <c r="E2594" t="s">
        <v>1210</v>
      </c>
      <c r="F2594" t="s">
        <v>2885</v>
      </c>
      <c r="G2594" s="1">
        <v>791</v>
      </c>
      <c r="H2594">
        <v>2</v>
      </c>
      <c r="I2594">
        <v>0</v>
      </c>
      <c r="J2594" s="1">
        <v>3955</v>
      </c>
      <c r="K2594" t="s">
        <v>9139</v>
      </c>
      <c r="L2594" t="s">
        <v>9140</v>
      </c>
      <c r="M2594" t="s">
        <v>10371</v>
      </c>
      <c r="N2594" t="s">
        <v>8536</v>
      </c>
      <c r="O2594" t="s">
        <v>8906</v>
      </c>
      <c r="P2594" t="s">
        <v>8591</v>
      </c>
      <c r="Q2594">
        <v>29483</v>
      </c>
      <c r="R2594" t="s">
        <v>8539</v>
      </c>
      <c r="S2594" t="s">
        <v>8014</v>
      </c>
      <c r="T2594" t="s">
        <v>7738</v>
      </c>
    </row>
    <row r="2595" spans="1:20" x14ac:dyDescent="0.25">
      <c r="A2595" t="s">
        <v>3304</v>
      </c>
      <c r="B2595" s="2">
        <v>43063</v>
      </c>
      <c r="C2595" s="2">
        <v>43065</v>
      </c>
      <c r="D2595" t="s">
        <v>11</v>
      </c>
      <c r="E2595" t="s">
        <v>1210</v>
      </c>
      <c r="F2595" t="s">
        <v>1700</v>
      </c>
      <c r="G2595" s="1">
        <v>32784</v>
      </c>
      <c r="H2595">
        <v>8</v>
      </c>
      <c r="I2595">
        <v>0</v>
      </c>
      <c r="J2595" s="1">
        <v>1573632</v>
      </c>
      <c r="K2595" t="s">
        <v>9128</v>
      </c>
      <c r="L2595" t="s">
        <v>9142</v>
      </c>
      <c r="M2595" t="s">
        <v>9935</v>
      </c>
      <c r="N2595" t="s">
        <v>8536</v>
      </c>
      <c r="O2595" t="s">
        <v>8906</v>
      </c>
      <c r="P2595" t="s">
        <v>8591</v>
      </c>
      <c r="Q2595">
        <v>29483</v>
      </c>
      <c r="R2595" t="s">
        <v>8539</v>
      </c>
      <c r="S2595" t="s">
        <v>8014</v>
      </c>
      <c r="T2595" t="s">
        <v>7738</v>
      </c>
    </row>
    <row r="2596" spans="1:20" x14ac:dyDescent="0.25">
      <c r="A2596" t="s">
        <v>3305</v>
      </c>
      <c r="B2596" s="2">
        <v>42868</v>
      </c>
      <c r="C2596" s="2">
        <v>42872</v>
      </c>
      <c r="D2596" t="s">
        <v>19</v>
      </c>
      <c r="E2596" t="s">
        <v>1390</v>
      </c>
      <c r="F2596" t="s">
        <v>473</v>
      </c>
      <c r="G2596" s="1">
        <v>18096</v>
      </c>
      <c r="H2596">
        <v>2</v>
      </c>
      <c r="I2596">
        <v>0</v>
      </c>
      <c r="J2596" s="1">
        <v>81432</v>
      </c>
      <c r="K2596" t="s">
        <v>9128</v>
      </c>
      <c r="L2596" t="s">
        <v>9167</v>
      </c>
      <c r="M2596" t="s">
        <v>9373</v>
      </c>
      <c r="N2596" t="s">
        <v>8536</v>
      </c>
      <c r="O2596" t="s">
        <v>8603</v>
      </c>
      <c r="P2596" t="s">
        <v>8575</v>
      </c>
      <c r="Q2596">
        <v>47201</v>
      </c>
      <c r="R2596" t="s">
        <v>8551</v>
      </c>
      <c r="S2596" t="s">
        <v>8050</v>
      </c>
      <c r="T2596" t="s">
        <v>7738</v>
      </c>
    </row>
    <row r="2597" spans="1:20" x14ac:dyDescent="0.25">
      <c r="A2597" t="s">
        <v>3305</v>
      </c>
      <c r="B2597" s="2">
        <v>42868</v>
      </c>
      <c r="C2597" s="2">
        <v>42872</v>
      </c>
      <c r="D2597" t="s">
        <v>19</v>
      </c>
      <c r="E2597" t="s">
        <v>1390</v>
      </c>
      <c r="F2597" t="s">
        <v>1163</v>
      </c>
      <c r="G2597" s="1">
        <v>91497</v>
      </c>
      <c r="H2597">
        <v>3</v>
      </c>
      <c r="I2597">
        <v>0</v>
      </c>
      <c r="J2597" s="1">
        <v>4117365</v>
      </c>
      <c r="K2597" t="s">
        <v>9128</v>
      </c>
      <c r="L2597" t="s">
        <v>9142</v>
      </c>
      <c r="M2597" t="s">
        <v>9707</v>
      </c>
      <c r="N2597" t="s">
        <v>8536</v>
      </c>
      <c r="O2597" t="s">
        <v>8603</v>
      </c>
      <c r="P2597" t="s">
        <v>8575</v>
      </c>
      <c r="Q2597">
        <v>47201</v>
      </c>
      <c r="R2597" t="s">
        <v>8551</v>
      </c>
      <c r="S2597" t="s">
        <v>8050</v>
      </c>
      <c r="T2597" t="s">
        <v>7738</v>
      </c>
    </row>
    <row r="2598" spans="1:20" x14ac:dyDescent="0.25">
      <c r="A2598" t="s">
        <v>3305</v>
      </c>
      <c r="B2598" s="2">
        <v>42868</v>
      </c>
      <c r="C2598" s="2">
        <v>42872</v>
      </c>
      <c r="D2598" t="s">
        <v>19</v>
      </c>
      <c r="E2598" t="s">
        <v>1390</v>
      </c>
      <c r="F2598" t="s">
        <v>2087</v>
      </c>
      <c r="G2598" s="1">
        <v>58797</v>
      </c>
      <c r="H2598">
        <v>3</v>
      </c>
      <c r="I2598">
        <v>0</v>
      </c>
      <c r="J2598" s="1">
        <v>1587519</v>
      </c>
      <c r="K2598" t="s">
        <v>9139</v>
      </c>
      <c r="L2598" t="s">
        <v>9140</v>
      </c>
      <c r="M2598" t="s">
        <v>10094</v>
      </c>
      <c r="N2598" t="s">
        <v>8536</v>
      </c>
      <c r="O2598" t="s">
        <v>8603</v>
      </c>
      <c r="P2598" t="s">
        <v>8575</v>
      </c>
      <c r="Q2598">
        <v>47201</v>
      </c>
      <c r="R2598" t="s">
        <v>8551</v>
      </c>
      <c r="S2598" t="s">
        <v>8050</v>
      </c>
      <c r="T2598" t="s">
        <v>7738</v>
      </c>
    </row>
    <row r="2599" spans="1:20" x14ac:dyDescent="0.25">
      <c r="A2599" t="s">
        <v>3305</v>
      </c>
      <c r="B2599" s="2">
        <v>42868</v>
      </c>
      <c r="C2599" s="2">
        <v>42872</v>
      </c>
      <c r="D2599" t="s">
        <v>19</v>
      </c>
      <c r="E2599" t="s">
        <v>1390</v>
      </c>
      <c r="F2599" t="s">
        <v>2851</v>
      </c>
      <c r="G2599" s="1">
        <v>53034</v>
      </c>
      <c r="H2599">
        <v>2</v>
      </c>
      <c r="I2599">
        <v>0</v>
      </c>
      <c r="J2599" s="1">
        <v>954612</v>
      </c>
      <c r="K2599" t="s">
        <v>9128</v>
      </c>
      <c r="L2599" t="s">
        <v>9133</v>
      </c>
      <c r="M2599" t="s">
        <v>10360</v>
      </c>
      <c r="N2599" t="s">
        <v>8536</v>
      </c>
      <c r="O2599" t="s">
        <v>8603</v>
      </c>
      <c r="P2599" t="s">
        <v>8575</v>
      </c>
      <c r="Q2599">
        <v>47201</v>
      </c>
      <c r="R2599" t="s">
        <v>8551</v>
      </c>
      <c r="S2599" t="s">
        <v>8050</v>
      </c>
      <c r="T2599" t="s">
        <v>7738</v>
      </c>
    </row>
    <row r="2600" spans="1:20" x14ac:dyDescent="0.25">
      <c r="A2600" t="s">
        <v>3305</v>
      </c>
      <c r="B2600" s="2">
        <v>42868</v>
      </c>
      <c r="C2600" s="2">
        <v>42872</v>
      </c>
      <c r="D2600" t="s">
        <v>19</v>
      </c>
      <c r="E2600" t="s">
        <v>1390</v>
      </c>
      <c r="F2600" t="s">
        <v>3306</v>
      </c>
      <c r="G2600" s="1">
        <v>1494</v>
      </c>
      <c r="H2600">
        <v>3</v>
      </c>
      <c r="I2600">
        <v>0</v>
      </c>
      <c r="J2600" s="1">
        <v>73206</v>
      </c>
      <c r="K2600" t="s">
        <v>9128</v>
      </c>
      <c r="L2600" t="s">
        <v>9148</v>
      </c>
      <c r="M2600" t="s">
        <v>10495</v>
      </c>
      <c r="N2600" t="s">
        <v>8536</v>
      </c>
      <c r="O2600" t="s">
        <v>8603</v>
      </c>
      <c r="P2600" t="s">
        <v>8575</v>
      </c>
      <c r="Q2600">
        <v>47201</v>
      </c>
      <c r="R2600" t="s">
        <v>8551</v>
      </c>
      <c r="S2600" t="s">
        <v>8050</v>
      </c>
      <c r="T2600" t="s">
        <v>7738</v>
      </c>
    </row>
    <row r="2601" spans="1:20" x14ac:dyDescent="0.25">
      <c r="A2601" t="s">
        <v>3307</v>
      </c>
      <c r="B2601" s="2">
        <v>42848</v>
      </c>
      <c r="C2601" s="2">
        <v>42854</v>
      </c>
      <c r="D2601" t="s">
        <v>19</v>
      </c>
      <c r="E2601" t="s">
        <v>363</v>
      </c>
      <c r="F2601" t="s">
        <v>3078</v>
      </c>
      <c r="G2601" s="1">
        <v>12194</v>
      </c>
      <c r="H2601">
        <v>2</v>
      </c>
      <c r="I2601">
        <v>0</v>
      </c>
      <c r="J2601" s="1">
        <v>353626</v>
      </c>
      <c r="K2601" t="s">
        <v>9128</v>
      </c>
      <c r="L2601" t="s">
        <v>9144</v>
      </c>
      <c r="M2601" t="s">
        <v>10421</v>
      </c>
      <c r="N2601" t="s">
        <v>8536</v>
      </c>
      <c r="O2601" t="s">
        <v>8576</v>
      </c>
      <c r="P2601" t="s">
        <v>8577</v>
      </c>
      <c r="Q2601">
        <v>10024</v>
      </c>
      <c r="R2601" t="s">
        <v>8561</v>
      </c>
      <c r="S2601" t="s">
        <v>7823</v>
      </c>
      <c r="T2601" t="s">
        <v>7736</v>
      </c>
    </row>
    <row r="2602" spans="1:20" x14ac:dyDescent="0.25">
      <c r="A2602" t="s">
        <v>3307</v>
      </c>
      <c r="B2602" s="2">
        <v>42848</v>
      </c>
      <c r="C2602" s="2">
        <v>42854</v>
      </c>
      <c r="D2602" t="s">
        <v>19</v>
      </c>
      <c r="E2602" t="s">
        <v>363</v>
      </c>
      <c r="F2602" t="s">
        <v>715</v>
      </c>
      <c r="G2602" s="1">
        <v>12271</v>
      </c>
      <c r="H2602">
        <v>7</v>
      </c>
      <c r="I2602">
        <v>0</v>
      </c>
      <c r="J2602" s="1">
        <v>36813</v>
      </c>
      <c r="K2602" t="s">
        <v>9128</v>
      </c>
      <c r="L2602" t="s">
        <v>9273</v>
      </c>
      <c r="M2602" t="s">
        <v>9496</v>
      </c>
      <c r="N2602" t="s">
        <v>8536</v>
      </c>
      <c r="O2602" t="s">
        <v>8576</v>
      </c>
      <c r="P2602" t="s">
        <v>8577</v>
      </c>
      <c r="Q2602">
        <v>10024</v>
      </c>
      <c r="R2602" t="s">
        <v>8561</v>
      </c>
      <c r="S2602" t="s">
        <v>7823</v>
      </c>
      <c r="T2602" t="s">
        <v>7736</v>
      </c>
    </row>
    <row r="2603" spans="1:20" x14ac:dyDescent="0.25">
      <c r="A2603" t="s">
        <v>3308</v>
      </c>
      <c r="B2603" s="2">
        <v>42525</v>
      </c>
      <c r="C2603" s="2">
        <v>42525</v>
      </c>
      <c r="D2603" t="s">
        <v>654</v>
      </c>
      <c r="E2603" t="s">
        <v>3309</v>
      </c>
      <c r="F2603" t="s">
        <v>1735</v>
      </c>
      <c r="G2603" s="1">
        <v>1494</v>
      </c>
      <c r="H2603">
        <v>3</v>
      </c>
      <c r="I2603">
        <v>0</v>
      </c>
      <c r="J2603" s="1">
        <v>70218</v>
      </c>
      <c r="K2603" t="s">
        <v>9128</v>
      </c>
      <c r="L2603" t="s">
        <v>9148</v>
      </c>
      <c r="M2603" t="s">
        <v>9172</v>
      </c>
      <c r="N2603" t="s">
        <v>8536</v>
      </c>
      <c r="O2603" t="s">
        <v>8576</v>
      </c>
      <c r="P2603" t="s">
        <v>8577</v>
      </c>
      <c r="Q2603">
        <v>10035</v>
      </c>
      <c r="R2603" t="s">
        <v>8561</v>
      </c>
      <c r="S2603" t="s">
        <v>8371</v>
      </c>
      <c r="T2603" t="s">
        <v>7736</v>
      </c>
    </row>
    <row r="2604" spans="1:20" x14ac:dyDescent="0.25">
      <c r="A2604" t="s">
        <v>3308</v>
      </c>
      <c r="B2604" s="2">
        <v>42525</v>
      </c>
      <c r="C2604" s="2">
        <v>42525</v>
      </c>
      <c r="D2604" t="s">
        <v>654</v>
      </c>
      <c r="E2604" t="s">
        <v>3309</v>
      </c>
      <c r="F2604" t="s">
        <v>3310</v>
      </c>
      <c r="G2604" s="1">
        <v>134985</v>
      </c>
      <c r="H2604">
        <v>3</v>
      </c>
      <c r="I2604">
        <v>0</v>
      </c>
      <c r="J2604" s="1">
        <v>3644595</v>
      </c>
      <c r="K2604" t="s">
        <v>9139</v>
      </c>
      <c r="L2604" t="s">
        <v>9296</v>
      </c>
      <c r="M2604" t="s">
        <v>10496</v>
      </c>
      <c r="N2604" t="s">
        <v>8536</v>
      </c>
      <c r="O2604" t="s">
        <v>8576</v>
      </c>
      <c r="P2604" t="s">
        <v>8577</v>
      </c>
      <c r="Q2604">
        <v>10035</v>
      </c>
      <c r="R2604" t="s">
        <v>8561</v>
      </c>
      <c r="S2604" t="s">
        <v>8371</v>
      </c>
      <c r="T2604" t="s">
        <v>7736</v>
      </c>
    </row>
    <row r="2605" spans="1:20" x14ac:dyDescent="0.25">
      <c r="A2605" t="s">
        <v>3308</v>
      </c>
      <c r="B2605" s="2">
        <v>42525</v>
      </c>
      <c r="C2605" s="2">
        <v>42525</v>
      </c>
      <c r="D2605" t="s">
        <v>654</v>
      </c>
      <c r="E2605" t="s">
        <v>3309</v>
      </c>
      <c r="F2605" t="s">
        <v>2350</v>
      </c>
      <c r="G2605" s="1">
        <v>136784</v>
      </c>
      <c r="H2605">
        <v>1</v>
      </c>
      <c r="I2605">
        <v>2</v>
      </c>
      <c r="J2605" s="1">
        <v>51294</v>
      </c>
      <c r="K2605" t="s">
        <v>9123</v>
      </c>
      <c r="L2605" t="s">
        <v>9124</v>
      </c>
      <c r="M2605" t="s">
        <v>10180</v>
      </c>
      <c r="N2605" t="s">
        <v>8536</v>
      </c>
      <c r="O2605" t="s">
        <v>8576</v>
      </c>
      <c r="P2605" t="s">
        <v>8577</v>
      </c>
      <c r="Q2605">
        <v>10035</v>
      </c>
      <c r="R2605" t="s">
        <v>8561</v>
      </c>
      <c r="S2605" t="s">
        <v>8371</v>
      </c>
      <c r="T2605" t="s">
        <v>7736</v>
      </c>
    </row>
    <row r="2606" spans="1:20" x14ac:dyDescent="0.25">
      <c r="A2606" t="s">
        <v>3308</v>
      </c>
      <c r="B2606" s="2">
        <v>42525</v>
      </c>
      <c r="C2606" s="2">
        <v>42525</v>
      </c>
      <c r="D2606" t="s">
        <v>654</v>
      </c>
      <c r="E2606" t="s">
        <v>3309</v>
      </c>
      <c r="F2606" t="s">
        <v>1403</v>
      </c>
      <c r="G2606" s="1">
        <v>6112</v>
      </c>
      <c r="H2606">
        <v>4</v>
      </c>
      <c r="I2606">
        <v>0</v>
      </c>
      <c r="J2606" s="1">
        <v>207808</v>
      </c>
      <c r="K2606" t="s">
        <v>9123</v>
      </c>
      <c r="L2606" t="s">
        <v>9135</v>
      </c>
      <c r="M2606" t="s">
        <v>9815</v>
      </c>
      <c r="N2606" t="s">
        <v>8536</v>
      </c>
      <c r="O2606" t="s">
        <v>8576</v>
      </c>
      <c r="P2606" t="s">
        <v>8577</v>
      </c>
      <c r="Q2606">
        <v>10035</v>
      </c>
      <c r="R2606" t="s">
        <v>8561</v>
      </c>
      <c r="S2606" t="s">
        <v>8371</v>
      </c>
      <c r="T2606" t="s">
        <v>7736</v>
      </c>
    </row>
    <row r="2607" spans="1:20" x14ac:dyDescent="0.25">
      <c r="A2607" t="s">
        <v>3311</v>
      </c>
      <c r="B2607" s="2">
        <v>41989</v>
      </c>
      <c r="C2607" s="2">
        <v>41994</v>
      </c>
      <c r="D2607" t="s">
        <v>19</v>
      </c>
      <c r="E2607" t="s">
        <v>3312</v>
      </c>
      <c r="F2607" t="s">
        <v>2365</v>
      </c>
      <c r="G2607" s="1">
        <v>1167</v>
      </c>
      <c r="H2607">
        <v>1</v>
      </c>
      <c r="I2607">
        <v>7</v>
      </c>
      <c r="J2607" s="1">
        <v>-8558</v>
      </c>
      <c r="K2607" t="s">
        <v>9128</v>
      </c>
      <c r="L2607" t="s">
        <v>9142</v>
      </c>
      <c r="M2607" t="s">
        <v>10188</v>
      </c>
      <c r="N2607" t="s">
        <v>8536</v>
      </c>
      <c r="O2607" t="s">
        <v>8685</v>
      </c>
      <c r="P2607" t="s">
        <v>8544</v>
      </c>
      <c r="Q2607">
        <v>32216</v>
      </c>
      <c r="R2607" t="s">
        <v>8539</v>
      </c>
      <c r="S2607" t="s">
        <v>8372</v>
      </c>
      <c r="T2607" t="s">
        <v>7738</v>
      </c>
    </row>
    <row r="2608" spans="1:20" x14ac:dyDescent="0.25">
      <c r="A2608" t="s">
        <v>3313</v>
      </c>
      <c r="B2608" s="2">
        <v>42433</v>
      </c>
      <c r="C2608" s="2">
        <v>42439</v>
      </c>
      <c r="D2608" t="s">
        <v>19</v>
      </c>
      <c r="E2608" t="s">
        <v>2077</v>
      </c>
      <c r="F2608" t="s">
        <v>3314</v>
      </c>
      <c r="G2608" s="1">
        <v>1699</v>
      </c>
      <c r="H2608">
        <v>1</v>
      </c>
      <c r="I2608">
        <v>0</v>
      </c>
      <c r="J2608" s="1">
        <v>49271</v>
      </c>
      <c r="K2608" t="s">
        <v>9128</v>
      </c>
      <c r="L2608" t="s">
        <v>9137</v>
      </c>
      <c r="M2608" t="s">
        <v>10497</v>
      </c>
      <c r="N2608" t="s">
        <v>8536</v>
      </c>
      <c r="O2608" t="s">
        <v>8642</v>
      </c>
      <c r="P2608" t="s">
        <v>8541</v>
      </c>
      <c r="Q2608">
        <v>92024</v>
      </c>
      <c r="R2608" t="s">
        <v>8542</v>
      </c>
      <c r="S2608" t="s">
        <v>8188</v>
      </c>
      <c r="T2608" t="s">
        <v>7744</v>
      </c>
    </row>
    <row r="2609" spans="1:20" x14ac:dyDescent="0.25">
      <c r="A2609" t="s">
        <v>3315</v>
      </c>
      <c r="B2609" s="2">
        <v>41968</v>
      </c>
      <c r="C2609" s="2">
        <v>41973</v>
      </c>
      <c r="D2609" t="s">
        <v>19</v>
      </c>
      <c r="E2609" t="s">
        <v>2803</v>
      </c>
      <c r="F2609" t="s">
        <v>3316</v>
      </c>
      <c r="G2609" s="1">
        <v>24672</v>
      </c>
      <c r="H2609">
        <v>3</v>
      </c>
      <c r="I2609">
        <v>2</v>
      </c>
      <c r="J2609" s="1">
        <v>0</v>
      </c>
      <c r="K2609" t="s">
        <v>9139</v>
      </c>
      <c r="L2609" t="s">
        <v>9162</v>
      </c>
      <c r="M2609" t="s">
        <v>10498</v>
      </c>
      <c r="N2609" t="s">
        <v>8536</v>
      </c>
      <c r="O2609" t="s">
        <v>8653</v>
      </c>
      <c r="P2609" t="s">
        <v>8550</v>
      </c>
      <c r="Q2609">
        <v>76017</v>
      </c>
      <c r="R2609" t="s">
        <v>8551</v>
      </c>
      <c r="S2609" t="s">
        <v>8303</v>
      </c>
      <c r="T2609" t="s">
        <v>7738</v>
      </c>
    </row>
    <row r="2610" spans="1:20" x14ac:dyDescent="0.25">
      <c r="A2610" t="s">
        <v>3315</v>
      </c>
      <c r="B2610" s="2">
        <v>41968</v>
      </c>
      <c r="C2610" s="2">
        <v>41973</v>
      </c>
      <c r="D2610" t="s">
        <v>19</v>
      </c>
      <c r="E2610" t="s">
        <v>2803</v>
      </c>
      <c r="F2610" t="s">
        <v>794</v>
      </c>
      <c r="G2610" s="1">
        <v>252</v>
      </c>
      <c r="H2610">
        <v>1</v>
      </c>
      <c r="I2610">
        <v>2</v>
      </c>
      <c r="J2610" s="1">
        <v>882</v>
      </c>
      <c r="K2610" t="s">
        <v>9128</v>
      </c>
      <c r="L2610" t="s">
        <v>9129</v>
      </c>
      <c r="M2610" t="s">
        <v>9537</v>
      </c>
      <c r="N2610" t="s">
        <v>8536</v>
      </c>
      <c r="O2610" t="s">
        <v>8653</v>
      </c>
      <c r="P2610" t="s">
        <v>8550</v>
      </c>
      <c r="Q2610">
        <v>76017</v>
      </c>
      <c r="R2610" t="s">
        <v>8551</v>
      </c>
      <c r="S2610" t="s">
        <v>8303</v>
      </c>
      <c r="T2610" t="s">
        <v>7738</v>
      </c>
    </row>
    <row r="2611" spans="1:20" x14ac:dyDescent="0.25">
      <c r="A2611" t="s">
        <v>3315</v>
      </c>
      <c r="B2611" s="2">
        <v>41968</v>
      </c>
      <c r="C2611" s="2">
        <v>41973</v>
      </c>
      <c r="D2611" t="s">
        <v>19</v>
      </c>
      <c r="E2611" t="s">
        <v>2803</v>
      </c>
      <c r="F2611" t="s">
        <v>21</v>
      </c>
      <c r="G2611" s="1">
        <v>1218735</v>
      </c>
      <c r="H2611">
        <v>5</v>
      </c>
      <c r="I2611">
        <v>3</v>
      </c>
      <c r="J2611" s="1">
        <v>-1218735</v>
      </c>
      <c r="K2611" t="s">
        <v>9123</v>
      </c>
      <c r="L2611" t="s">
        <v>9131</v>
      </c>
      <c r="M2611" t="s">
        <v>9132</v>
      </c>
      <c r="N2611" t="s">
        <v>8536</v>
      </c>
      <c r="O2611" t="s">
        <v>8653</v>
      </c>
      <c r="P2611" t="s">
        <v>8550</v>
      </c>
      <c r="Q2611">
        <v>76017</v>
      </c>
      <c r="R2611" t="s">
        <v>8551</v>
      </c>
      <c r="S2611" t="s">
        <v>8303</v>
      </c>
      <c r="T2611" t="s">
        <v>7738</v>
      </c>
    </row>
    <row r="2612" spans="1:20" x14ac:dyDescent="0.25">
      <c r="A2612" t="s">
        <v>3315</v>
      </c>
      <c r="B2612" s="2">
        <v>41968</v>
      </c>
      <c r="C2612" s="2">
        <v>41973</v>
      </c>
      <c r="D2612" t="s">
        <v>19</v>
      </c>
      <c r="E2612" t="s">
        <v>2803</v>
      </c>
      <c r="F2612" t="s">
        <v>2836</v>
      </c>
      <c r="G2612" s="1">
        <v>5904</v>
      </c>
      <c r="H2612">
        <v>2</v>
      </c>
      <c r="I2612">
        <v>2</v>
      </c>
      <c r="J2612" s="1">
        <v>19926</v>
      </c>
      <c r="K2612" t="s">
        <v>9128</v>
      </c>
      <c r="L2612" t="s">
        <v>9129</v>
      </c>
      <c r="M2612" t="s">
        <v>10354</v>
      </c>
      <c r="N2612" t="s">
        <v>8536</v>
      </c>
      <c r="O2612" t="s">
        <v>8653</v>
      </c>
      <c r="P2612" t="s">
        <v>8550</v>
      </c>
      <c r="Q2612">
        <v>76017</v>
      </c>
      <c r="R2612" t="s">
        <v>8551</v>
      </c>
      <c r="S2612" t="s">
        <v>8303</v>
      </c>
      <c r="T2612" t="s">
        <v>7738</v>
      </c>
    </row>
    <row r="2613" spans="1:20" x14ac:dyDescent="0.25">
      <c r="A2613" t="s">
        <v>3315</v>
      </c>
      <c r="B2613" s="2">
        <v>41968</v>
      </c>
      <c r="C2613" s="2">
        <v>41973</v>
      </c>
      <c r="D2613" t="s">
        <v>19</v>
      </c>
      <c r="E2613" t="s">
        <v>2803</v>
      </c>
      <c r="F2613" t="s">
        <v>1664</v>
      </c>
      <c r="G2613" s="1">
        <v>15696</v>
      </c>
      <c r="H2613">
        <v>3</v>
      </c>
      <c r="I2613">
        <v>2</v>
      </c>
      <c r="J2613" s="1">
        <v>51012</v>
      </c>
      <c r="K2613" t="s">
        <v>9128</v>
      </c>
      <c r="L2613" t="s">
        <v>9148</v>
      </c>
      <c r="M2613" t="s">
        <v>9919</v>
      </c>
      <c r="N2613" t="s">
        <v>8536</v>
      </c>
      <c r="O2613" t="s">
        <v>8653</v>
      </c>
      <c r="P2613" t="s">
        <v>8550</v>
      </c>
      <c r="Q2613">
        <v>76017</v>
      </c>
      <c r="R2613" t="s">
        <v>8551</v>
      </c>
      <c r="S2613" t="s">
        <v>8303</v>
      </c>
      <c r="T2613" t="s">
        <v>7738</v>
      </c>
    </row>
    <row r="2614" spans="1:20" x14ac:dyDescent="0.25">
      <c r="A2614" t="s">
        <v>3315</v>
      </c>
      <c r="B2614" s="2">
        <v>41968</v>
      </c>
      <c r="C2614" s="2">
        <v>41973</v>
      </c>
      <c r="D2614" t="s">
        <v>19</v>
      </c>
      <c r="E2614" t="s">
        <v>2803</v>
      </c>
      <c r="F2614" t="s">
        <v>1084</v>
      </c>
      <c r="G2614" s="1">
        <v>6096</v>
      </c>
      <c r="H2614">
        <v>3</v>
      </c>
      <c r="I2614">
        <v>6</v>
      </c>
      <c r="J2614" s="1">
        <v>-39624</v>
      </c>
      <c r="K2614" t="s">
        <v>9123</v>
      </c>
      <c r="L2614" t="s">
        <v>9135</v>
      </c>
      <c r="M2614" t="s">
        <v>9673</v>
      </c>
      <c r="N2614" t="s">
        <v>8536</v>
      </c>
      <c r="O2614" t="s">
        <v>8653</v>
      </c>
      <c r="P2614" t="s">
        <v>8550</v>
      </c>
      <c r="Q2614">
        <v>76017</v>
      </c>
      <c r="R2614" t="s">
        <v>8551</v>
      </c>
      <c r="S2614" t="s">
        <v>8303</v>
      </c>
      <c r="T2614" t="s">
        <v>7738</v>
      </c>
    </row>
    <row r="2615" spans="1:20" x14ac:dyDescent="0.25">
      <c r="A2615" t="s">
        <v>3317</v>
      </c>
      <c r="B2615" s="2">
        <v>42488</v>
      </c>
      <c r="C2615" s="2">
        <v>42495</v>
      </c>
      <c r="D2615" t="s">
        <v>19</v>
      </c>
      <c r="E2615" t="s">
        <v>3318</v>
      </c>
      <c r="F2615" t="s">
        <v>1685</v>
      </c>
      <c r="G2615" s="1">
        <v>41568</v>
      </c>
      <c r="H2615">
        <v>2</v>
      </c>
      <c r="I2615">
        <v>2</v>
      </c>
      <c r="J2615" s="1">
        <v>2598</v>
      </c>
      <c r="K2615" t="s">
        <v>9123</v>
      </c>
      <c r="L2615" t="s">
        <v>9126</v>
      </c>
      <c r="M2615" t="s">
        <v>9927</v>
      </c>
      <c r="N2615" t="s">
        <v>8536</v>
      </c>
      <c r="O2615" t="s">
        <v>8540</v>
      </c>
      <c r="P2615" t="s">
        <v>8541</v>
      </c>
      <c r="Q2615">
        <v>90045</v>
      </c>
      <c r="R2615" t="s">
        <v>8542</v>
      </c>
      <c r="S2615" t="s">
        <v>8373</v>
      </c>
      <c r="T2615" t="s">
        <v>7738</v>
      </c>
    </row>
    <row r="2616" spans="1:20" x14ac:dyDescent="0.25">
      <c r="A2616" t="s">
        <v>3319</v>
      </c>
      <c r="B2616" s="2">
        <v>41755</v>
      </c>
      <c r="C2616" s="2">
        <v>41762</v>
      </c>
      <c r="D2616" t="s">
        <v>19</v>
      </c>
      <c r="E2616" t="s">
        <v>3320</v>
      </c>
      <c r="F2616" t="s">
        <v>746</v>
      </c>
      <c r="G2616" s="1">
        <v>23028</v>
      </c>
      <c r="H2616">
        <v>3</v>
      </c>
      <c r="I2616">
        <v>2</v>
      </c>
      <c r="J2616" s="1">
        <v>23028</v>
      </c>
      <c r="K2616" t="s">
        <v>9123</v>
      </c>
      <c r="L2616" t="s">
        <v>9126</v>
      </c>
      <c r="M2616" t="s">
        <v>9512</v>
      </c>
      <c r="N2616" t="s">
        <v>8536</v>
      </c>
      <c r="O2616" t="s">
        <v>8540</v>
      </c>
      <c r="P2616" t="s">
        <v>8541</v>
      </c>
      <c r="Q2616">
        <v>90049</v>
      </c>
      <c r="R2616" t="s">
        <v>8542</v>
      </c>
      <c r="S2616" t="s">
        <v>8374</v>
      </c>
      <c r="T2616" t="s">
        <v>7738</v>
      </c>
    </row>
    <row r="2617" spans="1:20" x14ac:dyDescent="0.25">
      <c r="A2617" t="s">
        <v>3319</v>
      </c>
      <c r="B2617" s="2">
        <v>41755</v>
      </c>
      <c r="C2617" s="2">
        <v>41762</v>
      </c>
      <c r="D2617" t="s">
        <v>19</v>
      </c>
      <c r="E2617" t="s">
        <v>3320</v>
      </c>
      <c r="F2617" t="s">
        <v>73</v>
      </c>
      <c r="G2617" s="1">
        <v>18288</v>
      </c>
      <c r="H2617">
        <v>6</v>
      </c>
      <c r="I2617">
        <v>2</v>
      </c>
      <c r="J2617" s="1">
        <v>5715</v>
      </c>
      <c r="K2617" t="s">
        <v>9128</v>
      </c>
      <c r="L2617" t="s">
        <v>9142</v>
      </c>
      <c r="M2617" t="s">
        <v>9170</v>
      </c>
      <c r="N2617" t="s">
        <v>8536</v>
      </c>
      <c r="O2617" t="s">
        <v>8540</v>
      </c>
      <c r="P2617" t="s">
        <v>8541</v>
      </c>
      <c r="Q2617">
        <v>90049</v>
      </c>
      <c r="R2617" t="s">
        <v>8542</v>
      </c>
      <c r="S2617" t="s">
        <v>8374</v>
      </c>
      <c r="T2617" t="s">
        <v>7738</v>
      </c>
    </row>
    <row r="2618" spans="1:20" x14ac:dyDescent="0.25">
      <c r="A2618" t="s">
        <v>3321</v>
      </c>
      <c r="B2618" s="2">
        <v>42826</v>
      </c>
      <c r="C2618" s="2">
        <v>42830</v>
      </c>
      <c r="D2618" t="s">
        <v>19</v>
      </c>
      <c r="E2618" t="s">
        <v>1481</v>
      </c>
      <c r="F2618" t="s">
        <v>3322</v>
      </c>
      <c r="G2618" s="1">
        <v>578</v>
      </c>
      <c r="H2618">
        <v>2</v>
      </c>
      <c r="I2618">
        <v>0</v>
      </c>
      <c r="J2618" s="1">
        <v>27166</v>
      </c>
      <c r="K2618" t="s">
        <v>9128</v>
      </c>
      <c r="L2618" t="s">
        <v>9129</v>
      </c>
      <c r="M2618" t="s">
        <v>10499</v>
      </c>
      <c r="N2618" t="s">
        <v>8536</v>
      </c>
      <c r="O2618" t="s">
        <v>8556</v>
      </c>
      <c r="P2618" t="s">
        <v>8541</v>
      </c>
      <c r="Q2618">
        <v>94110</v>
      </c>
      <c r="R2618" t="s">
        <v>8542</v>
      </c>
      <c r="S2618" t="s">
        <v>8071</v>
      </c>
      <c r="T2618" t="s">
        <v>7736</v>
      </c>
    </row>
    <row r="2619" spans="1:20" x14ac:dyDescent="0.25">
      <c r="A2619" t="s">
        <v>3321</v>
      </c>
      <c r="B2619" s="2">
        <v>42826</v>
      </c>
      <c r="C2619" s="2">
        <v>42830</v>
      </c>
      <c r="D2619" t="s">
        <v>19</v>
      </c>
      <c r="E2619" t="s">
        <v>1481</v>
      </c>
      <c r="F2619" t="s">
        <v>1395</v>
      </c>
      <c r="G2619" s="1">
        <v>12168</v>
      </c>
      <c r="H2619">
        <v>13</v>
      </c>
      <c r="I2619">
        <v>2</v>
      </c>
      <c r="J2619" s="1">
        <v>38025</v>
      </c>
      <c r="K2619" t="s">
        <v>9128</v>
      </c>
      <c r="L2619" t="s">
        <v>9142</v>
      </c>
      <c r="M2619" t="s">
        <v>9811</v>
      </c>
      <c r="N2619" t="s">
        <v>8536</v>
      </c>
      <c r="O2619" t="s">
        <v>8556</v>
      </c>
      <c r="P2619" t="s">
        <v>8541</v>
      </c>
      <c r="Q2619">
        <v>94110</v>
      </c>
      <c r="R2619" t="s">
        <v>8542</v>
      </c>
      <c r="S2619" t="s">
        <v>8071</v>
      </c>
      <c r="T2619" t="s">
        <v>7736</v>
      </c>
    </row>
    <row r="2620" spans="1:20" x14ac:dyDescent="0.25">
      <c r="A2620" t="s">
        <v>3323</v>
      </c>
      <c r="B2620" s="2">
        <v>43091</v>
      </c>
      <c r="C2620" s="2">
        <v>43095</v>
      </c>
      <c r="D2620" t="s">
        <v>19</v>
      </c>
      <c r="E2620" t="s">
        <v>2274</v>
      </c>
      <c r="F2620" t="s">
        <v>769</v>
      </c>
      <c r="G2620" s="1">
        <v>417</v>
      </c>
      <c r="H2620">
        <v>3</v>
      </c>
      <c r="I2620">
        <v>0</v>
      </c>
      <c r="J2620" s="1">
        <v>10842</v>
      </c>
      <c r="K2620" t="s">
        <v>9128</v>
      </c>
      <c r="L2620" t="s">
        <v>9137</v>
      </c>
      <c r="M2620" t="s">
        <v>9523</v>
      </c>
      <c r="N2620" t="s">
        <v>8536</v>
      </c>
      <c r="O2620" t="s">
        <v>8619</v>
      </c>
      <c r="P2620" t="s">
        <v>8620</v>
      </c>
      <c r="Q2620">
        <v>88220</v>
      </c>
      <c r="R2620" t="s">
        <v>8542</v>
      </c>
      <c r="S2620" t="s">
        <v>8225</v>
      </c>
      <c r="T2620" t="s">
        <v>7738</v>
      </c>
    </row>
    <row r="2621" spans="1:20" x14ac:dyDescent="0.25">
      <c r="A2621" t="s">
        <v>3323</v>
      </c>
      <c r="B2621" s="2">
        <v>43091</v>
      </c>
      <c r="C2621" s="2">
        <v>43095</v>
      </c>
      <c r="D2621" t="s">
        <v>19</v>
      </c>
      <c r="E2621" t="s">
        <v>2274</v>
      </c>
      <c r="F2621" t="s">
        <v>2234</v>
      </c>
      <c r="G2621" s="1">
        <v>6704</v>
      </c>
      <c r="H2621">
        <v>4</v>
      </c>
      <c r="I2621">
        <v>2</v>
      </c>
      <c r="J2621" s="1">
        <v>6704</v>
      </c>
      <c r="K2621" t="s">
        <v>9139</v>
      </c>
      <c r="L2621" t="s">
        <v>9140</v>
      </c>
      <c r="M2621" t="s">
        <v>10145</v>
      </c>
      <c r="N2621" t="s">
        <v>8536</v>
      </c>
      <c r="O2621" t="s">
        <v>8619</v>
      </c>
      <c r="P2621" t="s">
        <v>8620</v>
      </c>
      <c r="Q2621">
        <v>88220</v>
      </c>
      <c r="R2621" t="s">
        <v>8542</v>
      </c>
      <c r="S2621" t="s">
        <v>8225</v>
      </c>
      <c r="T2621" t="s">
        <v>7738</v>
      </c>
    </row>
    <row r="2622" spans="1:20" x14ac:dyDescent="0.25">
      <c r="A2622" t="s">
        <v>3323</v>
      </c>
      <c r="B2622" s="2">
        <v>43091</v>
      </c>
      <c r="C2622" s="2">
        <v>43095</v>
      </c>
      <c r="D2622" t="s">
        <v>19</v>
      </c>
      <c r="E2622" t="s">
        <v>2274</v>
      </c>
      <c r="F2622" t="s">
        <v>519</v>
      </c>
      <c r="G2622" s="1">
        <v>3732</v>
      </c>
      <c r="H2622">
        <v>3</v>
      </c>
      <c r="I2622">
        <v>0</v>
      </c>
      <c r="J2622" s="1">
        <v>104496</v>
      </c>
      <c r="K2622" t="s">
        <v>9128</v>
      </c>
      <c r="L2622" t="s">
        <v>9133</v>
      </c>
      <c r="M2622" t="s">
        <v>9395</v>
      </c>
      <c r="N2622" t="s">
        <v>8536</v>
      </c>
      <c r="O2622" t="s">
        <v>8619</v>
      </c>
      <c r="P2622" t="s">
        <v>8620</v>
      </c>
      <c r="Q2622">
        <v>88220</v>
      </c>
      <c r="R2622" t="s">
        <v>8542</v>
      </c>
      <c r="S2622" t="s">
        <v>8225</v>
      </c>
      <c r="T2622" t="s">
        <v>7738</v>
      </c>
    </row>
    <row r="2623" spans="1:20" x14ac:dyDescent="0.25">
      <c r="A2623" t="s">
        <v>3323</v>
      </c>
      <c r="B2623" s="2">
        <v>43091</v>
      </c>
      <c r="C2623" s="2">
        <v>43095</v>
      </c>
      <c r="D2623" t="s">
        <v>19</v>
      </c>
      <c r="E2623" t="s">
        <v>2274</v>
      </c>
      <c r="F2623" t="s">
        <v>1993</v>
      </c>
      <c r="G2623" s="1">
        <v>1845</v>
      </c>
      <c r="H2623">
        <v>5</v>
      </c>
      <c r="I2623">
        <v>0</v>
      </c>
      <c r="J2623" s="1">
        <v>86715</v>
      </c>
      <c r="K2623" t="s">
        <v>9128</v>
      </c>
      <c r="L2623" t="s">
        <v>9129</v>
      </c>
      <c r="M2623" t="s">
        <v>10060</v>
      </c>
      <c r="N2623" t="s">
        <v>8536</v>
      </c>
      <c r="O2623" t="s">
        <v>8619</v>
      </c>
      <c r="P2623" t="s">
        <v>8620</v>
      </c>
      <c r="Q2623">
        <v>88220</v>
      </c>
      <c r="R2623" t="s">
        <v>8542</v>
      </c>
      <c r="S2623" t="s">
        <v>8225</v>
      </c>
      <c r="T2623" t="s">
        <v>7738</v>
      </c>
    </row>
    <row r="2624" spans="1:20" x14ac:dyDescent="0.25">
      <c r="A2624" t="s">
        <v>3324</v>
      </c>
      <c r="B2624" s="2">
        <v>41976</v>
      </c>
      <c r="C2624" s="2">
        <v>41979</v>
      </c>
      <c r="D2624" t="s">
        <v>11</v>
      </c>
      <c r="E2624" t="s">
        <v>3325</v>
      </c>
      <c r="F2624" t="s">
        <v>2714</v>
      </c>
      <c r="G2624" s="1">
        <v>2592</v>
      </c>
      <c r="H2624">
        <v>4</v>
      </c>
      <c r="I2624">
        <v>0</v>
      </c>
      <c r="J2624" s="1">
        <v>124416</v>
      </c>
      <c r="K2624" t="s">
        <v>9128</v>
      </c>
      <c r="L2624" t="s">
        <v>9148</v>
      </c>
      <c r="M2624" t="s">
        <v>10311</v>
      </c>
      <c r="N2624" t="s">
        <v>8536</v>
      </c>
      <c r="O2624" t="s">
        <v>8867</v>
      </c>
      <c r="P2624" t="s">
        <v>8611</v>
      </c>
      <c r="Q2624">
        <v>63116</v>
      </c>
      <c r="R2624" t="s">
        <v>8551</v>
      </c>
      <c r="S2624" t="s">
        <v>8375</v>
      </c>
      <c r="T2624" t="s">
        <v>7738</v>
      </c>
    </row>
    <row r="2625" spans="1:20" x14ac:dyDescent="0.25">
      <c r="A2625" t="s">
        <v>3326</v>
      </c>
      <c r="B2625" s="2">
        <v>43030</v>
      </c>
      <c r="C2625" s="2">
        <v>43032</v>
      </c>
      <c r="D2625" t="s">
        <v>79</v>
      </c>
      <c r="E2625" t="s">
        <v>3327</v>
      </c>
      <c r="F2625" t="s">
        <v>3328</v>
      </c>
      <c r="G2625" s="1">
        <v>11199968</v>
      </c>
      <c r="H2625">
        <v>4</v>
      </c>
      <c r="I2625">
        <v>2</v>
      </c>
      <c r="J2625" s="1">
        <v>39199888</v>
      </c>
      <c r="K2625" t="s">
        <v>9139</v>
      </c>
      <c r="L2625" t="s">
        <v>9447</v>
      </c>
      <c r="M2625" t="s">
        <v>10500</v>
      </c>
      <c r="N2625" t="s">
        <v>8536</v>
      </c>
      <c r="O2625" t="s">
        <v>8576</v>
      </c>
      <c r="P2625" t="s">
        <v>8577</v>
      </c>
      <c r="Q2625">
        <v>10024</v>
      </c>
      <c r="R2625" t="s">
        <v>8561</v>
      </c>
      <c r="S2625" t="s">
        <v>8376</v>
      </c>
      <c r="T2625" t="s">
        <v>7744</v>
      </c>
    </row>
    <row r="2626" spans="1:20" x14ac:dyDescent="0.25">
      <c r="A2626" t="s">
        <v>3326</v>
      </c>
      <c r="B2626" s="2">
        <v>43030</v>
      </c>
      <c r="C2626" s="2">
        <v>43032</v>
      </c>
      <c r="D2626" t="s">
        <v>79</v>
      </c>
      <c r="E2626" t="s">
        <v>3327</v>
      </c>
      <c r="F2626" t="s">
        <v>1501</v>
      </c>
      <c r="G2626" s="1">
        <v>23996</v>
      </c>
      <c r="H2626">
        <v>8</v>
      </c>
      <c r="I2626">
        <v>0</v>
      </c>
      <c r="J2626" s="1">
        <v>647892</v>
      </c>
      <c r="K2626" t="s">
        <v>9139</v>
      </c>
      <c r="L2626" t="s">
        <v>9140</v>
      </c>
      <c r="M2626" t="s">
        <v>9853</v>
      </c>
      <c r="N2626" t="s">
        <v>8536</v>
      </c>
      <c r="O2626" t="s">
        <v>8576</v>
      </c>
      <c r="P2626" t="s">
        <v>8577</v>
      </c>
      <c r="Q2626">
        <v>10024</v>
      </c>
      <c r="R2626" t="s">
        <v>8561</v>
      </c>
      <c r="S2626" t="s">
        <v>8376</v>
      </c>
      <c r="T2626" t="s">
        <v>7744</v>
      </c>
    </row>
    <row r="2627" spans="1:20" x14ac:dyDescent="0.25">
      <c r="A2627" t="s">
        <v>3326</v>
      </c>
      <c r="B2627" s="2">
        <v>43030</v>
      </c>
      <c r="C2627" s="2">
        <v>43032</v>
      </c>
      <c r="D2627" t="s">
        <v>79</v>
      </c>
      <c r="E2627" t="s">
        <v>3327</v>
      </c>
      <c r="F2627" t="s">
        <v>248</v>
      </c>
      <c r="G2627" s="1">
        <v>639</v>
      </c>
      <c r="H2627">
        <v>5</v>
      </c>
      <c r="I2627">
        <v>0</v>
      </c>
      <c r="J2627" s="1">
        <v>28755</v>
      </c>
      <c r="K2627" t="s">
        <v>9128</v>
      </c>
      <c r="L2627" t="s">
        <v>9167</v>
      </c>
      <c r="M2627" t="s">
        <v>9258</v>
      </c>
      <c r="N2627" t="s">
        <v>8536</v>
      </c>
      <c r="O2627" t="s">
        <v>8576</v>
      </c>
      <c r="P2627" t="s">
        <v>8577</v>
      </c>
      <c r="Q2627">
        <v>10024</v>
      </c>
      <c r="R2627" t="s">
        <v>8561</v>
      </c>
      <c r="S2627" t="s">
        <v>8376</v>
      </c>
      <c r="T2627" t="s">
        <v>7744</v>
      </c>
    </row>
    <row r="2628" spans="1:20" x14ac:dyDescent="0.25">
      <c r="A2628" t="s">
        <v>3326</v>
      </c>
      <c r="B2628" s="2">
        <v>43030</v>
      </c>
      <c r="C2628" s="2">
        <v>43032</v>
      </c>
      <c r="D2628" t="s">
        <v>79</v>
      </c>
      <c r="E2628" t="s">
        <v>3327</v>
      </c>
      <c r="F2628" t="s">
        <v>1033</v>
      </c>
      <c r="G2628" s="1">
        <v>5299</v>
      </c>
      <c r="H2628">
        <v>1</v>
      </c>
      <c r="I2628">
        <v>0</v>
      </c>
      <c r="J2628" s="1">
        <v>5299</v>
      </c>
      <c r="K2628" t="s">
        <v>9139</v>
      </c>
      <c r="L2628" t="s">
        <v>9140</v>
      </c>
      <c r="M2628" t="s">
        <v>9648</v>
      </c>
      <c r="N2628" t="s">
        <v>8536</v>
      </c>
      <c r="O2628" t="s">
        <v>8576</v>
      </c>
      <c r="P2628" t="s">
        <v>8577</v>
      </c>
      <c r="Q2628">
        <v>10024</v>
      </c>
      <c r="R2628" t="s">
        <v>8561</v>
      </c>
      <c r="S2628" t="s">
        <v>8376</v>
      </c>
      <c r="T2628" t="s">
        <v>7744</v>
      </c>
    </row>
    <row r="2629" spans="1:20" x14ac:dyDescent="0.25">
      <c r="A2629" t="s">
        <v>3329</v>
      </c>
      <c r="B2629" s="2">
        <v>43052</v>
      </c>
      <c r="C2629" s="2">
        <v>43054</v>
      </c>
      <c r="D2629" t="s">
        <v>79</v>
      </c>
      <c r="E2629" t="s">
        <v>487</v>
      </c>
      <c r="F2629" t="s">
        <v>903</v>
      </c>
      <c r="G2629" s="1">
        <v>60864</v>
      </c>
      <c r="H2629">
        <v>4</v>
      </c>
      <c r="I2629">
        <v>2</v>
      </c>
      <c r="J2629" s="1">
        <v>91296</v>
      </c>
      <c r="K2629" t="s">
        <v>9139</v>
      </c>
      <c r="L2629" t="s">
        <v>9162</v>
      </c>
      <c r="M2629" t="s">
        <v>9593</v>
      </c>
      <c r="N2629" t="s">
        <v>8536</v>
      </c>
      <c r="O2629" t="s">
        <v>8582</v>
      </c>
      <c r="P2629" t="s">
        <v>8604</v>
      </c>
      <c r="Q2629">
        <v>45503</v>
      </c>
      <c r="R2629" t="s">
        <v>8561</v>
      </c>
      <c r="S2629" t="s">
        <v>7853</v>
      </c>
      <c r="T2629" t="s">
        <v>7738</v>
      </c>
    </row>
    <row r="2630" spans="1:20" x14ac:dyDescent="0.25">
      <c r="A2630" t="s">
        <v>3329</v>
      </c>
      <c r="B2630" s="2">
        <v>43052</v>
      </c>
      <c r="C2630" s="2">
        <v>43054</v>
      </c>
      <c r="D2630" t="s">
        <v>79</v>
      </c>
      <c r="E2630" t="s">
        <v>487</v>
      </c>
      <c r="F2630" t="s">
        <v>3330</v>
      </c>
      <c r="G2630" s="1">
        <v>652995</v>
      </c>
      <c r="H2630">
        <v>7</v>
      </c>
      <c r="I2630">
        <v>7</v>
      </c>
      <c r="J2630" s="1">
        <v>-9359595</v>
      </c>
      <c r="K2630" t="s">
        <v>9139</v>
      </c>
      <c r="L2630" t="s">
        <v>9296</v>
      </c>
      <c r="M2630" t="s">
        <v>10501</v>
      </c>
      <c r="N2630" t="s">
        <v>8536</v>
      </c>
      <c r="O2630" t="s">
        <v>8582</v>
      </c>
      <c r="P2630" t="s">
        <v>8604</v>
      </c>
      <c r="Q2630">
        <v>45503</v>
      </c>
      <c r="R2630" t="s">
        <v>8561</v>
      </c>
      <c r="S2630" t="s">
        <v>7853</v>
      </c>
      <c r="T2630" t="s">
        <v>7738</v>
      </c>
    </row>
    <row r="2631" spans="1:20" x14ac:dyDescent="0.25">
      <c r="A2631" t="s">
        <v>3329</v>
      </c>
      <c r="B2631" s="2">
        <v>43052</v>
      </c>
      <c r="C2631" s="2">
        <v>43054</v>
      </c>
      <c r="D2631" t="s">
        <v>79</v>
      </c>
      <c r="E2631" t="s">
        <v>487</v>
      </c>
      <c r="F2631" t="s">
        <v>3331</v>
      </c>
      <c r="G2631" s="1">
        <v>1122</v>
      </c>
      <c r="H2631">
        <v>10</v>
      </c>
      <c r="I2631">
        <v>7</v>
      </c>
      <c r="J2631" s="1">
        <v>-748</v>
      </c>
      <c r="K2631" t="s">
        <v>9128</v>
      </c>
      <c r="L2631" t="s">
        <v>9142</v>
      </c>
      <c r="M2631" t="s">
        <v>10502</v>
      </c>
      <c r="N2631" t="s">
        <v>8536</v>
      </c>
      <c r="O2631" t="s">
        <v>8582</v>
      </c>
      <c r="P2631" t="s">
        <v>8604</v>
      </c>
      <c r="Q2631">
        <v>45503</v>
      </c>
      <c r="R2631" t="s">
        <v>8561</v>
      </c>
      <c r="S2631" t="s">
        <v>7853</v>
      </c>
      <c r="T2631" t="s">
        <v>7738</v>
      </c>
    </row>
    <row r="2632" spans="1:20" x14ac:dyDescent="0.25">
      <c r="A2632" t="s">
        <v>3332</v>
      </c>
      <c r="B2632" s="2">
        <v>42257</v>
      </c>
      <c r="C2632" s="2">
        <v>42262</v>
      </c>
      <c r="D2632" t="s">
        <v>19</v>
      </c>
      <c r="E2632" t="s">
        <v>2298</v>
      </c>
      <c r="F2632" t="s">
        <v>2814</v>
      </c>
      <c r="G2632" s="1">
        <v>1494</v>
      </c>
      <c r="H2632">
        <v>3</v>
      </c>
      <c r="I2632">
        <v>0</v>
      </c>
      <c r="J2632" s="1">
        <v>70218</v>
      </c>
      <c r="K2632" t="s">
        <v>9128</v>
      </c>
      <c r="L2632" t="s">
        <v>9148</v>
      </c>
      <c r="M2632" t="s">
        <v>10347</v>
      </c>
      <c r="N2632" t="s">
        <v>8536</v>
      </c>
      <c r="O2632" t="s">
        <v>8833</v>
      </c>
      <c r="P2632" t="s">
        <v>8618</v>
      </c>
      <c r="Q2632">
        <v>74133</v>
      </c>
      <c r="R2632" t="s">
        <v>8551</v>
      </c>
      <c r="S2632" t="s">
        <v>8230</v>
      </c>
      <c r="T2632" t="s">
        <v>7736</v>
      </c>
    </row>
    <row r="2633" spans="1:20" x14ac:dyDescent="0.25">
      <c r="A2633" t="s">
        <v>3333</v>
      </c>
      <c r="B2633" s="2">
        <v>42870</v>
      </c>
      <c r="C2633" s="2">
        <v>42875</v>
      </c>
      <c r="D2633" t="s">
        <v>19</v>
      </c>
      <c r="E2633" t="s">
        <v>3334</v>
      </c>
      <c r="F2633" t="s">
        <v>1896</v>
      </c>
      <c r="G2633" s="1">
        <v>3996</v>
      </c>
      <c r="H2633">
        <v>2</v>
      </c>
      <c r="I2633">
        <v>0</v>
      </c>
      <c r="J2633" s="1">
        <v>171828</v>
      </c>
      <c r="K2633" t="s">
        <v>9123</v>
      </c>
      <c r="L2633" t="s">
        <v>9135</v>
      </c>
      <c r="M2633" t="s">
        <v>10020</v>
      </c>
      <c r="N2633" t="s">
        <v>8536</v>
      </c>
      <c r="O2633" t="s">
        <v>8547</v>
      </c>
      <c r="P2633" t="s">
        <v>8548</v>
      </c>
      <c r="Q2633">
        <v>98103</v>
      </c>
      <c r="R2633" t="s">
        <v>8542</v>
      </c>
      <c r="S2633" t="s">
        <v>8377</v>
      </c>
      <c r="T2633" t="s">
        <v>7736</v>
      </c>
    </row>
    <row r="2634" spans="1:20" x14ac:dyDescent="0.25">
      <c r="A2634" t="s">
        <v>3333</v>
      </c>
      <c r="B2634" s="2">
        <v>42870</v>
      </c>
      <c r="C2634" s="2">
        <v>42875</v>
      </c>
      <c r="D2634" t="s">
        <v>19</v>
      </c>
      <c r="E2634" t="s">
        <v>3334</v>
      </c>
      <c r="F2634" t="s">
        <v>3335</v>
      </c>
      <c r="G2634" s="1">
        <v>42624</v>
      </c>
      <c r="H2634">
        <v>2</v>
      </c>
      <c r="I2634">
        <v>2</v>
      </c>
      <c r="J2634" s="1">
        <v>42624</v>
      </c>
      <c r="K2634" t="s">
        <v>9123</v>
      </c>
      <c r="L2634" t="s">
        <v>9126</v>
      </c>
      <c r="M2634" t="s">
        <v>10503</v>
      </c>
      <c r="N2634" t="s">
        <v>8536</v>
      </c>
      <c r="O2634" t="s">
        <v>8547</v>
      </c>
      <c r="P2634" t="s">
        <v>8548</v>
      </c>
      <c r="Q2634">
        <v>98103</v>
      </c>
      <c r="R2634" t="s">
        <v>8542</v>
      </c>
      <c r="S2634" t="s">
        <v>8377</v>
      </c>
      <c r="T2634" t="s">
        <v>7736</v>
      </c>
    </row>
    <row r="2635" spans="1:20" x14ac:dyDescent="0.25">
      <c r="A2635" t="s">
        <v>3333</v>
      </c>
      <c r="B2635" s="2">
        <v>42870</v>
      </c>
      <c r="C2635" s="2">
        <v>42875</v>
      </c>
      <c r="D2635" t="s">
        <v>19</v>
      </c>
      <c r="E2635" t="s">
        <v>3334</v>
      </c>
      <c r="F2635" t="s">
        <v>331</v>
      </c>
      <c r="G2635" s="1">
        <v>22096</v>
      </c>
      <c r="H2635">
        <v>1</v>
      </c>
      <c r="I2635">
        <v>2</v>
      </c>
      <c r="J2635" s="1">
        <v>24858</v>
      </c>
      <c r="K2635" t="s">
        <v>9123</v>
      </c>
      <c r="L2635" t="s">
        <v>9126</v>
      </c>
      <c r="M2635" t="s">
        <v>9299</v>
      </c>
      <c r="N2635" t="s">
        <v>8536</v>
      </c>
      <c r="O2635" t="s">
        <v>8547</v>
      </c>
      <c r="P2635" t="s">
        <v>8548</v>
      </c>
      <c r="Q2635">
        <v>98103</v>
      </c>
      <c r="R2635" t="s">
        <v>8542</v>
      </c>
      <c r="S2635" t="s">
        <v>8377</v>
      </c>
      <c r="T2635" t="s">
        <v>7736</v>
      </c>
    </row>
    <row r="2636" spans="1:20" x14ac:dyDescent="0.25">
      <c r="A2636" t="s">
        <v>3336</v>
      </c>
      <c r="B2636" s="2">
        <v>42190</v>
      </c>
      <c r="C2636" s="2">
        <v>42195</v>
      </c>
      <c r="D2636" t="s">
        <v>11</v>
      </c>
      <c r="E2636" t="s">
        <v>2602</v>
      </c>
      <c r="F2636" t="s">
        <v>3337</v>
      </c>
      <c r="G2636" s="1">
        <v>4928</v>
      </c>
      <c r="H2636">
        <v>2</v>
      </c>
      <c r="I2636">
        <v>2</v>
      </c>
      <c r="J2636" s="1">
        <v>7392</v>
      </c>
      <c r="K2636" t="s">
        <v>9123</v>
      </c>
      <c r="L2636" t="s">
        <v>9135</v>
      </c>
      <c r="M2636" t="s">
        <v>10504</v>
      </c>
      <c r="N2636" t="s">
        <v>8536</v>
      </c>
      <c r="O2636" t="s">
        <v>8692</v>
      </c>
      <c r="P2636" t="s">
        <v>8546</v>
      </c>
      <c r="Q2636">
        <v>28314</v>
      </c>
      <c r="R2636" t="s">
        <v>8539</v>
      </c>
      <c r="S2636" t="s">
        <v>8279</v>
      </c>
      <c r="T2636" t="s">
        <v>7738</v>
      </c>
    </row>
    <row r="2637" spans="1:20" x14ac:dyDescent="0.25">
      <c r="A2637" t="s">
        <v>3336</v>
      </c>
      <c r="B2637" s="2">
        <v>42190</v>
      </c>
      <c r="C2637" s="2">
        <v>42195</v>
      </c>
      <c r="D2637" t="s">
        <v>11</v>
      </c>
      <c r="E2637" t="s">
        <v>2602</v>
      </c>
      <c r="F2637" t="s">
        <v>1105</v>
      </c>
      <c r="G2637" s="1">
        <v>723</v>
      </c>
      <c r="H2637">
        <v>5</v>
      </c>
      <c r="I2637">
        <v>7</v>
      </c>
      <c r="J2637" s="1">
        <v>-5784</v>
      </c>
      <c r="K2637" t="s">
        <v>9128</v>
      </c>
      <c r="L2637" t="s">
        <v>9142</v>
      </c>
      <c r="M2637" t="s">
        <v>9683</v>
      </c>
      <c r="N2637" t="s">
        <v>8536</v>
      </c>
      <c r="O2637" t="s">
        <v>8692</v>
      </c>
      <c r="P2637" t="s">
        <v>8546</v>
      </c>
      <c r="Q2637">
        <v>28314</v>
      </c>
      <c r="R2637" t="s">
        <v>8539</v>
      </c>
      <c r="S2637" t="s">
        <v>8279</v>
      </c>
      <c r="T2637" t="s">
        <v>7738</v>
      </c>
    </row>
    <row r="2638" spans="1:20" x14ac:dyDescent="0.25">
      <c r="A2638" t="s">
        <v>3338</v>
      </c>
      <c r="B2638" s="2">
        <v>42231</v>
      </c>
      <c r="C2638" s="2">
        <v>42235</v>
      </c>
      <c r="D2638" t="s">
        <v>19</v>
      </c>
      <c r="E2638" t="s">
        <v>3339</v>
      </c>
      <c r="F2638" t="s">
        <v>1624</v>
      </c>
      <c r="G2638" s="1">
        <v>3231</v>
      </c>
      <c r="H2638">
        <v>2</v>
      </c>
      <c r="I2638">
        <v>0</v>
      </c>
      <c r="J2638" s="1">
        <v>61389</v>
      </c>
      <c r="K2638" t="s">
        <v>9128</v>
      </c>
      <c r="L2638" t="s">
        <v>9133</v>
      </c>
      <c r="M2638" t="s">
        <v>9901</v>
      </c>
      <c r="N2638" t="s">
        <v>8536</v>
      </c>
      <c r="O2638" t="s">
        <v>8540</v>
      </c>
      <c r="P2638" t="s">
        <v>8541</v>
      </c>
      <c r="Q2638">
        <v>90045</v>
      </c>
      <c r="R2638" t="s">
        <v>8542</v>
      </c>
      <c r="S2638" t="s">
        <v>8378</v>
      </c>
      <c r="T2638" t="s">
        <v>7738</v>
      </c>
    </row>
    <row r="2639" spans="1:20" x14ac:dyDescent="0.25">
      <c r="A2639" t="s">
        <v>3340</v>
      </c>
      <c r="B2639" s="2">
        <v>42898</v>
      </c>
      <c r="C2639" s="2">
        <v>42904</v>
      </c>
      <c r="D2639" t="s">
        <v>19</v>
      </c>
      <c r="E2639" t="s">
        <v>3341</v>
      </c>
      <c r="F2639" t="s">
        <v>3342</v>
      </c>
      <c r="G2639" s="1">
        <v>1904</v>
      </c>
      <c r="H2639">
        <v>4</v>
      </c>
      <c r="I2639">
        <v>0</v>
      </c>
      <c r="J2639" s="1">
        <v>93296</v>
      </c>
      <c r="K2639" t="s">
        <v>9128</v>
      </c>
      <c r="L2639" t="s">
        <v>9148</v>
      </c>
      <c r="M2639" t="s">
        <v>10505</v>
      </c>
      <c r="N2639" t="s">
        <v>8536</v>
      </c>
      <c r="O2639" t="s">
        <v>8576</v>
      </c>
      <c r="P2639" t="s">
        <v>8577</v>
      </c>
      <c r="Q2639">
        <v>10035</v>
      </c>
      <c r="R2639" t="s">
        <v>8561</v>
      </c>
      <c r="S2639" t="s">
        <v>8379</v>
      </c>
      <c r="T2639" t="s">
        <v>7736</v>
      </c>
    </row>
    <row r="2640" spans="1:20" x14ac:dyDescent="0.25">
      <c r="A2640" t="s">
        <v>3340</v>
      </c>
      <c r="B2640" s="2">
        <v>42898</v>
      </c>
      <c r="C2640" s="2">
        <v>42904</v>
      </c>
      <c r="D2640" t="s">
        <v>19</v>
      </c>
      <c r="E2640" t="s">
        <v>3341</v>
      </c>
      <c r="F2640" t="s">
        <v>1056</v>
      </c>
      <c r="G2640" s="1">
        <v>13128</v>
      </c>
      <c r="H2640">
        <v>3</v>
      </c>
      <c r="I2640">
        <v>2</v>
      </c>
      <c r="J2640" s="1">
        <v>42666</v>
      </c>
      <c r="K2640" t="s">
        <v>9128</v>
      </c>
      <c r="L2640" t="s">
        <v>9142</v>
      </c>
      <c r="M2640" t="s">
        <v>9659</v>
      </c>
      <c r="N2640" t="s">
        <v>8536</v>
      </c>
      <c r="O2640" t="s">
        <v>8576</v>
      </c>
      <c r="P2640" t="s">
        <v>8577</v>
      </c>
      <c r="Q2640">
        <v>10035</v>
      </c>
      <c r="R2640" t="s">
        <v>8561</v>
      </c>
      <c r="S2640" t="s">
        <v>8379</v>
      </c>
      <c r="T2640" t="s">
        <v>7736</v>
      </c>
    </row>
    <row r="2641" spans="1:20" x14ac:dyDescent="0.25">
      <c r="A2641" t="s">
        <v>3340</v>
      </c>
      <c r="B2641" s="2">
        <v>42898</v>
      </c>
      <c r="C2641" s="2">
        <v>42904</v>
      </c>
      <c r="D2641" t="s">
        <v>19</v>
      </c>
      <c r="E2641" t="s">
        <v>3341</v>
      </c>
      <c r="F2641" t="s">
        <v>3343</v>
      </c>
      <c r="G2641" s="1">
        <v>6414</v>
      </c>
      <c r="H2641">
        <v>3</v>
      </c>
      <c r="I2641">
        <v>0</v>
      </c>
      <c r="J2641" s="1">
        <v>166764</v>
      </c>
      <c r="K2641" t="s">
        <v>9128</v>
      </c>
      <c r="L2641" t="s">
        <v>9137</v>
      </c>
      <c r="M2641" t="s">
        <v>10506</v>
      </c>
      <c r="N2641" t="s">
        <v>8536</v>
      </c>
      <c r="O2641" t="s">
        <v>8576</v>
      </c>
      <c r="P2641" t="s">
        <v>8577</v>
      </c>
      <c r="Q2641">
        <v>10035</v>
      </c>
      <c r="R2641" t="s">
        <v>8561</v>
      </c>
      <c r="S2641" t="s">
        <v>8379</v>
      </c>
      <c r="T2641" t="s">
        <v>7736</v>
      </c>
    </row>
    <row r="2642" spans="1:20" x14ac:dyDescent="0.25">
      <c r="A2642" t="s">
        <v>3340</v>
      </c>
      <c r="B2642" s="2">
        <v>42898</v>
      </c>
      <c r="C2642" s="2">
        <v>42904</v>
      </c>
      <c r="D2642" t="s">
        <v>19</v>
      </c>
      <c r="E2642" t="s">
        <v>3341</v>
      </c>
      <c r="F2642" t="s">
        <v>935</v>
      </c>
      <c r="G2642" s="1">
        <v>85824</v>
      </c>
      <c r="H2642">
        <v>4</v>
      </c>
      <c r="I2642">
        <v>1</v>
      </c>
      <c r="J2642" s="1">
        <v>14304</v>
      </c>
      <c r="K2642" t="s">
        <v>9123</v>
      </c>
      <c r="L2642" t="s">
        <v>9126</v>
      </c>
      <c r="M2642" t="s">
        <v>9607</v>
      </c>
      <c r="N2642" t="s">
        <v>8536</v>
      </c>
      <c r="O2642" t="s">
        <v>8576</v>
      </c>
      <c r="P2642" t="s">
        <v>8577</v>
      </c>
      <c r="Q2642">
        <v>10035</v>
      </c>
      <c r="R2642" t="s">
        <v>8561</v>
      </c>
      <c r="S2642" t="s">
        <v>8379</v>
      </c>
      <c r="T2642" t="s">
        <v>7736</v>
      </c>
    </row>
    <row r="2643" spans="1:20" x14ac:dyDescent="0.25">
      <c r="A2643" t="s">
        <v>3344</v>
      </c>
      <c r="B2643" s="2">
        <v>42055</v>
      </c>
      <c r="C2643" s="2">
        <v>42060</v>
      </c>
      <c r="D2643" t="s">
        <v>19</v>
      </c>
      <c r="E2643" t="s">
        <v>960</v>
      </c>
      <c r="F2643" t="s">
        <v>1469</v>
      </c>
      <c r="G2643" s="1">
        <v>2999</v>
      </c>
      <c r="H2643">
        <v>1</v>
      </c>
      <c r="I2643">
        <v>0</v>
      </c>
      <c r="J2643" s="1">
        <v>2999</v>
      </c>
      <c r="K2643" t="s">
        <v>9139</v>
      </c>
      <c r="L2643" t="s">
        <v>9162</v>
      </c>
      <c r="M2643" t="s">
        <v>9839</v>
      </c>
      <c r="N2643" t="s">
        <v>8536</v>
      </c>
      <c r="O2643" t="s">
        <v>8907</v>
      </c>
      <c r="P2643" t="s">
        <v>8693</v>
      </c>
      <c r="Q2643">
        <v>71901</v>
      </c>
      <c r="R2643" t="s">
        <v>8539</v>
      </c>
      <c r="S2643" t="s">
        <v>7953</v>
      </c>
      <c r="T2643" t="s">
        <v>7736</v>
      </c>
    </row>
    <row r="2644" spans="1:20" x14ac:dyDescent="0.25">
      <c r="A2644" t="s">
        <v>3345</v>
      </c>
      <c r="B2644" s="2">
        <v>42733</v>
      </c>
      <c r="C2644" s="2">
        <v>42734</v>
      </c>
      <c r="D2644" t="s">
        <v>79</v>
      </c>
      <c r="E2644" t="s">
        <v>2822</v>
      </c>
      <c r="F2644" t="s">
        <v>2093</v>
      </c>
      <c r="G2644" s="1">
        <v>186048</v>
      </c>
      <c r="H2644">
        <v>6</v>
      </c>
      <c r="I2644">
        <v>2</v>
      </c>
      <c r="J2644" s="1">
        <v>674424</v>
      </c>
      <c r="K2644" t="s">
        <v>9128</v>
      </c>
      <c r="L2644" t="s">
        <v>9148</v>
      </c>
      <c r="M2644" t="s">
        <v>10096</v>
      </c>
      <c r="N2644" t="s">
        <v>8536</v>
      </c>
      <c r="O2644" t="s">
        <v>8597</v>
      </c>
      <c r="P2644" t="s">
        <v>8566</v>
      </c>
      <c r="Q2644">
        <v>60505</v>
      </c>
      <c r="R2644" t="s">
        <v>8551</v>
      </c>
      <c r="S2644" t="s">
        <v>8305</v>
      </c>
      <c r="T2644" t="s">
        <v>7736</v>
      </c>
    </row>
    <row r="2645" spans="1:20" x14ac:dyDescent="0.25">
      <c r="A2645" t="s">
        <v>3346</v>
      </c>
      <c r="B2645" s="2">
        <v>42477</v>
      </c>
      <c r="C2645" s="2">
        <v>42481</v>
      </c>
      <c r="D2645" t="s">
        <v>11</v>
      </c>
      <c r="E2645" t="s">
        <v>1881</v>
      </c>
      <c r="F2645" t="s">
        <v>1057</v>
      </c>
      <c r="G2645" s="1">
        <v>36792</v>
      </c>
      <c r="H2645">
        <v>1</v>
      </c>
      <c r="I2645">
        <v>2</v>
      </c>
      <c r="J2645" s="1">
        <v>41391</v>
      </c>
      <c r="K2645" t="s">
        <v>9139</v>
      </c>
      <c r="L2645" t="s">
        <v>9140</v>
      </c>
      <c r="M2645" t="s">
        <v>9660</v>
      </c>
      <c r="N2645" t="s">
        <v>8536</v>
      </c>
      <c r="O2645" t="s">
        <v>8835</v>
      </c>
      <c r="P2645" t="s">
        <v>8546</v>
      </c>
      <c r="Q2645">
        <v>27604</v>
      </c>
      <c r="R2645" t="s">
        <v>8539</v>
      </c>
      <c r="S2645" t="s">
        <v>8146</v>
      </c>
      <c r="T2645" t="s">
        <v>7744</v>
      </c>
    </row>
    <row r="2646" spans="1:20" x14ac:dyDescent="0.25">
      <c r="A2646" t="s">
        <v>3346</v>
      </c>
      <c r="B2646" s="2">
        <v>42477</v>
      </c>
      <c r="C2646" s="2">
        <v>42481</v>
      </c>
      <c r="D2646" t="s">
        <v>11</v>
      </c>
      <c r="E2646" t="s">
        <v>1881</v>
      </c>
      <c r="F2646" t="s">
        <v>797</v>
      </c>
      <c r="G2646" s="1">
        <v>18624</v>
      </c>
      <c r="H2646">
        <v>8</v>
      </c>
      <c r="I2646">
        <v>2</v>
      </c>
      <c r="J2646" s="1">
        <v>62856</v>
      </c>
      <c r="K2646" t="s">
        <v>9123</v>
      </c>
      <c r="L2646" t="s">
        <v>9135</v>
      </c>
      <c r="M2646" t="s">
        <v>9538</v>
      </c>
      <c r="N2646" t="s">
        <v>8536</v>
      </c>
      <c r="O2646" t="s">
        <v>8835</v>
      </c>
      <c r="P2646" t="s">
        <v>8546</v>
      </c>
      <c r="Q2646">
        <v>27604</v>
      </c>
      <c r="R2646" t="s">
        <v>8539</v>
      </c>
      <c r="S2646" t="s">
        <v>8146</v>
      </c>
      <c r="T2646" t="s">
        <v>7744</v>
      </c>
    </row>
    <row r="2647" spans="1:20" x14ac:dyDescent="0.25">
      <c r="A2647" t="s">
        <v>3347</v>
      </c>
      <c r="B2647" s="2">
        <v>41889</v>
      </c>
      <c r="C2647" s="2">
        <v>41894</v>
      </c>
      <c r="D2647" t="s">
        <v>11</v>
      </c>
      <c r="E2647" t="s">
        <v>2251</v>
      </c>
      <c r="F2647" t="s">
        <v>2194</v>
      </c>
      <c r="G2647" s="1">
        <v>5769</v>
      </c>
      <c r="H2647">
        <v>3</v>
      </c>
      <c r="I2647">
        <v>0</v>
      </c>
      <c r="J2647" s="1">
        <v>236529</v>
      </c>
      <c r="K2647" t="s">
        <v>9123</v>
      </c>
      <c r="L2647" t="s">
        <v>9135</v>
      </c>
      <c r="M2647" t="s">
        <v>10132</v>
      </c>
      <c r="N2647" t="s">
        <v>8536</v>
      </c>
      <c r="O2647" t="s">
        <v>8833</v>
      </c>
      <c r="P2647" t="s">
        <v>8618</v>
      </c>
      <c r="Q2647">
        <v>74133</v>
      </c>
      <c r="R2647" t="s">
        <v>8551</v>
      </c>
      <c r="S2647" t="s">
        <v>8221</v>
      </c>
      <c r="T2647" t="s">
        <v>7736</v>
      </c>
    </row>
    <row r="2648" spans="1:20" x14ac:dyDescent="0.25">
      <c r="A2648" t="s">
        <v>3347</v>
      </c>
      <c r="B2648" s="2">
        <v>41889</v>
      </c>
      <c r="C2648" s="2">
        <v>41894</v>
      </c>
      <c r="D2648" t="s">
        <v>11</v>
      </c>
      <c r="E2648" t="s">
        <v>2251</v>
      </c>
      <c r="F2648" t="s">
        <v>3348</v>
      </c>
      <c r="G2648" s="1">
        <v>4281</v>
      </c>
      <c r="H2648">
        <v>3</v>
      </c>
      <c r="I2648">
        <v>0</v>
      </c>
      <c r="J2648" s="1">
        <v>201207</v>
      </c>
      <c r="K2648" t="s">
        <v>9128</v>
      </c>
      <c r="L2648" t="s">
        <v>9142</v>
      </c>
      <c r="M2648" t="s">
        <v>10507</v>
      </c>
      <c r="N2648" t="s">
        <v>8536</v>
      </c>
      <c r="O2648" t="s">
        <v>8833</v>
      </c>
      <c r="P2648" t="s">
        <v>8618</v>
      </c>
      <c r="Q2648">
        <v>74133</v>
      </c>
      <c r="R2648" t="s">
        <v>8551</v>
      </c>
      <c r="S2648" t="s">
        <v>8221</v>
      </c>
      <c r="T2648" t="s">
        <v>7736</v>
      </c>
    </row>
    <row r="2649" spans="1:20" x14ac:dyDescent="0.25">
      <c r="A2649" t="s">
        <v>3347</v>
      </c>
      <c r="B2649" s="2">
        <v>41889</v>
      </c>
      <c r="C2649" s="2">
        <v>41894</v>
      </c>
      <c r="D2649" t="s">
        <v>11</v>
      </c>
      <c r="E2649" t="s">
        <v>2251</v>
      </c>
      <c r="F2649" t="s">
        <v>3349</v>
      </c>
      <c r="G2649" s="1">
        <v>1296</v>
      </c>
      <c r="H2649">
        <v>2</v>
      </c>
      <c r="I2649">
        <v>0</v>
      </c>
      <c r="J2649" s="1">
        <v>62208</v>
      </c>
      <c r="K2649" t="s">
        <v>9128</v>
      </c>
      <c r="L2649" t="s">
        <v>9148</v>
      </c>
      <c r="M2649" t="s">
        <v>10508</v>
      </c>
      <c r="N2649" t="s">
        <v>8536</v>
      </c>
      <c r="O2649" t="s">
        <v>8833</v>
      </c>
      <c r="P2649" t="s">
        <v>8618</v>
      </c>
      <c r="Q2649">
        <v>74133</v>
      </c>
      <c r="R2649" t="s">
        <v>8551</v>
      </c>
      <c r="S2649" t="s">
        <v>8221</v>
      </c>
      <c r="T2649" t="s">
        <v>7736</v>
      </c>
    </row>
    <row r="2650" spans="1:20" x14ac:dyDescent="0.25">
      <c r="A2650" t="s">
        <v>3347</v>
      </c>
      <c r="B2650" s="2">
        <v>41889</v>
      </c>
      <c r="C2650" s="2">
        <v>41894</v>
      </c>
      <c r="D2650" t="s">
        <v>11</v>
      </c>
      <c r="E2650" t="s">
        <v>2251</v>
      </c>
      <c r="F2650" t="s">
        <v>3267</v>
      </c>
      <c r="G2650" s="1">
        <v>82188</v>
      </c>
      <c r="H2650">
        <v>6</v>
      </c>
      <c r="I2650">
        <v>0</v>
      </c>
      <c r="J2650" s="1">
        <v>2136888</v>
      </c>
      <c r="K2650" t="s">
        <v>9123</v>
      </c>
      <c r="L2650" t="s">
        <v>9135</v>
      </c>
      <c r="M2650" t="s">
        <v>10481</v>
      </c>
      <c r="N2650" t="s">
        <v>8536</v>
      </c>
      <c r="O2650" t="s">
        <v>8833</v>
      </c>
      <c r="P2650" t="s">
        <v>8618</v>
      </c>
      <c r="Q2650">
        <v>74133</v>
      </c>
      <c r="R2650" t="s">
        <v>8551</v>
      </c>
      <c r="S2650" t="s">
        <v>8221</v>
      </c>
      <c r="T2650" t="s">
        <v>7736</v>
      </c>
    </row>
    <row r="2651" spans="1:20" x14ac:dyDescent="0.25">
      <c r="A2651" t="s">
        <v>3347</v>
      </c>
      <c r="B2651" s="2">
        <v>41889</v>
      </c>
      <c r="C2651" s="2">
        <v>41894</v>
      </c>
      <c r="D2651" t="s">
        <v>11</v>
      </c>
      <c r="E2651" t="s">
        <v>2251</v>
      </c>
      <c r="F2651" t="s">
        <v>293</v>
      </c>
      <c r="G2651" s="1">
        <v>10485</v>
      </c>
      <c r="H2651">
        <v>3</v>
      </c>
      <c r="I2651">
        <v>0</v>
      </c>
      <c r="J2651" s="1">
        <v>283095</v>
      </c>
      <c r="K2651" t="s">
        <v>9139</v>
      </c>
      <c r="L2651" t="s">
        <v>9140</v>
      </c>
      <c r="M2651" t="s">
        <v>9280</v>
      </c>
      <c r="N2651" t="s">
        <v>8536</v>
      </c>
      <c r="O2651" t="s">
        <v>8833</v>
      </c>
      <c r="P2651" t="s">
        <v>8618</v>
      </c>
      <c r="Q2651">
        <v>74133</v>
      </c>
      <c r="R2651" t="s">
        <v>8551</v>
      </c>
      <c r="S2651" t="s">
        <v>8221</v>
      </c>
      <c r="T2651" t="s">
        <v>7736</v>
      </c>
    </row>
    <row r="2652" spans="1:20" x14ac:dyDescent="0.25">
      <c r="A2652" t="s">
        <v>3350</v>
      </c>
      <c r="B2652" s="2">
        <v>42639</v>
      </c>
      <c r="C2652" s="2">
        <v>42644</v>
      </c>
      <c r="D2652" t="s">
        <v>19</v>
      </c>
      <c r="E2652" t="s">
        <v>279</v>
      </c>
      <c r="F2652" t="s">
        <v>1912</v>
      </c>
      <c r="G2652" s="1">
        <v>4249575</v>
      </c>
      <c r="H2652">
        <v>5</v>
      </c>
      <c r="I2652">
        <v>15</v>
      </c>
      <c r="J2652" s="1">
        <v>19998</v>
      </c>
      <c r="K2652" t="s">
        <v>9123</v>
      </c>
      <c r="L2652" t="s">
        <v>9124</v>
      </c>
      <c r="M2652" t="s">
        <v>10028</v>
      </c>
      <c r="N2652" t="s">
        <v>8536</v>
      </c>
      <c r="O2652" t="s">
        <v>8658</v>
      </c>
      <c r="P2652" t="s">
        <v>8541</v>
      </c>
      <c r="Q2652">
        <v>92345</v>
      </c>
      <c r="R2652" t="s">
        <v>8542</v>
      </c>
      <c r="S2652" t="s">
        <v>7802</v>
      </c>
      <c r="T2652" t="s">
        <v>7738</v>
      </c>
    </row>
    <row r="2653" spans="1:20" x14ac:dyDescent="0.25">
      <c r="A2653" t="s">
        <v>3351</v>
      </c>
      <c r="B2653" s="2">
        <v>42995</v>
      </c>
      <c r="C2653" s="2">
        <v>42999</v>
      </c>
      <c r="D2653" t="s">
        <v>11</v>
      </c>
      <c r="E2653" t="s">
        <v>557</v>
      </c>
      <c r="F2653" t="s">
        <v>3251</v>
      </c>
      <c r="G2653" s="1">
        <v>10776</v>
      </c>
      <c r="H2653">
        <v>3</v>
      </c>
      <c r="I2653">
        <v>2</v>
      </c>
      <c r="J2653" s="1">
        <v>35022</v>
      </c>
      <c r="K2653" t="s">
        <v>9128</v>
      </c>
      <c r="L2653" t="s">
        <v>9142</v>
      </c>
      <c r="M2653" t="s">
        <v>9449</v>
      </c>
      <c r="N2653" t="s">
        <v>8536</v>
      </c>
      <c r="O2653" t="s">
        <v>8793</v>
      </c>
      <c r="P2653" t="s">
        <v>8555</v>
      </c>
      <c r="Q2653">
        <v>84604</v>
      </c>
      <c r="R2653" t="s">
        <v>8542</v>
      </c>
      <c r="S2653" t="s">
        <v>7865</v>
      </c>
      <c r="T2653" t="s">
        <v>7738</v>
      </c>
    </row>
    <row r="2654" spans="1:20" x14ac:dyDescent="0.25">
      <c r="A2654" t="s">
        <v>3351</v>
      </c>
      <c r="B2654" s="2">
        <v>42995</v>
      </c>
      <c r="C2654" s="2">
        <v>42999</v>
      </c>
      <c r="D2654" t="s">
        <v>11</v>
      </c>
      <c r="E2654" t="s">
        <v>557</v>
      </c>
      <c r="F2654" t="s">
        <v>1450</v>
      </c>
      <c r="G2654" s="1">
        <v>11784</v>
      </c>
      <c r="H2654">
        <v>3</v>
      </c>
      <c r="I2654">
        <v>2</v>
      </c>
      <c r="J2654" s="1">
        <v>42717</v>
      </c>
      <c r="K2654" t="s">
        <v>9128</v>
      </c>
      <c r="L2654" t="s">
        <v>9142</v>
      </c>
      <c r="M2654" t="s">
        <v>9834</v>
      </c>
      <c r="N2654" t="s">
        <v>8536</v>
      </c>
      <c r="O2654" t="s">
        <v>8793</v>
      </c>
      <c r="P2654" t="s">
        <v>8555</v>
      </c>
      <c r="Q2654">
        <v>84604</v>
      </c>
      <c r="R2654" t="s">
        <v>8542</v>
      </c>
      <c r="S2654" t="s">
        <v>7865</v>
      </c>
      <c r="T2654" t="s">
        <v>7738</v>
      </c>
    </row>
    <row r="2655" spans="1:20" x14ac:dyDescent="0.25">
      <c r="A2655" t="s">
        <v>3351</v>
      </c>
      <c r="B2655" s="2">
        <v>42995</v>
      </c>
      <c r="C2655" s="2">
        <v>42999</v>
      </c>
      <c r="D2655" t="s">
        <v>11</v>
      </c>
      <c r="E2655" t="s">
        <v>557</v>
      </c>
      <c r="F2655" t="s">
        <v>3352</v>
      </c>
      <c r="G2655" s="1">
        <v>16488</v>
      </c>
      <c r="H2655">
        <v>3</v>
      </c>
      <c r="I2655">
        <v>0</v>
      </c>
      <c r="J2655" s="1">
        <v>807912</v>
      </c>
      <c r="K2655" t="s">
        <v>9128</v>
      </c>
      <c r="L2655" t="s">
        <v>9148</v>
      </c>
      <c r="M2655" t="s">
        <v>10509</v>
      </c>
      <c r="N2655" t="s">
        <v>8536</v>
      </c>
      <c r="O2655" t="s">
        <v>8793</v>
      </c>
      <c r="P2655" t="s">
        <v>8555</v>
      </c>
      <c r="Q2655">
        <v>84604</v>
      </c>
      <c r="R2655" t="s">
        <v>8542</v>
      </c>
      <c r="S2655" t="s">
        <v>7865</v>
      </c>
      <c r="T2655" t="s">
        <v>7738</v>
      </c>
    </row>
    <row r="2656" spans="1:20" x14ac:dyDescent="0.25">
      <c r="A2656" t="s">
        <v>3351</v>
      </c>
      <c r="B2656" s="2">
        <v>42995</v>
      </c>
      <c r="C2656" s="2">
        <v>42999</v>
      </c>
      <c r="D2656" t="s">
        <v>11</v>
      </c>
      <c r="E2656" t="s">
        <v>557</v>
      </c>
      <c r="F2656" t="s">
        <v>3353</v>
      </c>
      <c r="G2656" s="1">
        <v>129294</v>
      </c>
      <c r="H2656">
        <v>3</v>
      </c>
      <c r="I2656">
        <v>0</v>
      </c>
      <c r="J2656" s="1">
        <v>775764</v>
      </c>
      <c r="K2656" t="s">
        <v>9123</v>
      </c>
      <c r="L2656" t="s">
        <v>9124</v>
      </c>
      <c r="M2656" t="s">
        <v>10510</v>
      </c>
      <c r="N2656" t="s">
        <v>8536</v>
      </c>
      <c r="O2656" t="s">
        <v>8793</v>
      </c>
      <c r="P2656" t="s">
        <v>8555</v>
      </c>
      <c r="Q2656">
        <v>84604</v>
      </c>
      <c r="R2656" t="s">
        <v>8542</v>
      </c>
      <c r="S2656" t="s">
        <v>7865</v>
      </c>
      <c r="T2656" t="s">
        <v>7738</v>
      </c>
    </row>
    <row r="2657" spans="1:20" x14ac:dyDescent="0.25">
      <c r="A2657" t="s">
        <v>3351</v>
      </c>
      <c r="B2657" s="2">
        <v>42995</v>
      </c>
      <c r="C2657" s="2">
        <v>42999</v>
      </c>
      <c r="D2657" t="s">
        <v>11</v>
      </c>
      <c r="E2657" t="s">
        <v>557</v>
      </c>
      <c r="F2657" t="s">
        <v>3354</v>
      </c>
      <c r="G2657" s="1">
        <v>25584</v>
      </c>
      <c r="H2657">
        <v>2</v>
      </c>
      <c r="I2657">
        <v>2</v>
      </c>
      <c r="J2657" s="1">
        <v>89544</v>
      </c>
      <c r="K2657" t="s">
        <v>9128</v>
      </c>
      <c r="L2657" t="s">
        <v>9142</v>
      </c>
      <c r="M2657" t="s">
        <v>10511</v>
      </c>
      <c r="N2657" t="s">
        <v>8536</v>
      </c>
      <c r="O2657" t="s">
        <v>8793</v>
      </c>
      <c r="P2657" t="s">
        <v>8555</v>
      </c>
      <c r="Q2657">
        <v>84604</v>
      </c>
      <c r="R2657" t="s">
        <v>8542</v>
      </c>
      <c r="S2657" t="s">
        <v>7865</v>
      </c>
      <c r="T2657" t="s">
        <v>7738</v>
      </c>
    </row>
    <row r="2658" spans="1:20" x14ac:dyDescent="0.25">
      <c r="A2658" t="s">
        <v>3351</v>
      </c>
      <c r="B2658" s="2">
        <v>42995</v>
      </c>
      <c r="C2658" s="2">
        <v>42999</v>
      </c>
      <c r="D2658" t="s">
        <v>11</v>
      </c>
      <c r="E2658" t="s">
        <v>557</v>
      </c>
      <c r="F2658" t="s">
        <v>1081</v>
      </c>
      <c r="G2658" s="1">
        <v>26174</v>
      </c>
      <c r="H2658">
        <v>2</v>
      </c>
      <c r="I2658">
        <v>0</v>
      </c>
      <c r="J2658" s="1">
        <v>65435</v>
      </c>
      <c r="K2658" t="s">
        <v>9128</v>
      </c>
      <c r="L2658" t="s">
        <v>9133</v>
      </c>
      <c r="M2658" t="s">
        <v>9672</v>
      </c>
      <c r="N2658" t="s">
        <v>8536</v>
      </c>
      <c r="O2658" t="s">
        <v>8793</v>
      </c>
      <c r="P2658" t="s">
        <v>8555</v>
      </c>
      <c r="Q2658">
        <v>84604</v>
      </c>
      <c r="R2658" t="s">
        <v>8542</v>
      </c>
      <c r="S2658" t="s">
        <v>7865</v>
      </c>
      <c r="T2658" t="s">
        <v>7738</v>
      </c>
    </row>
    <row r="2659" spans="1:20" x14ac:dyDescent="0.25">
      <c r="A2659" t="s">
        <v>3351</v>
      </c>
      <c r="B2659" s="2">
        <v>42995</v>
      </c>
      <c r="C2659" s="2">
        <v>42999</v>
      </c>
      <c r="D2659" t="s">
        <v>11</v>
      </c>
      <c r="E2659" t="s">
        <v>557</v>
      </c>
      <c r="F2659" t="s">
        <v>1661</v>
      </c>
      <c r="G2659" s="1">
        <v>144</v>
      </c>
      <c r="H2659">
        <v>5</v>
      </c>
      <c r="I2659">
        <v>0</v>
      </c>
      <c r="J2659" s="1">
        <v>7056</v>
      </c>
      <c r="K2659" t="s">
        <v>9128</v>
      </c>
      <c r="L2659" t="s">
        <v>9129</v>
      </c>
      <c r="M2659" t="s">
        <v>9918</v>
      </c>
      <c r="N2659" t="s">
        <v>8536</v>
      </c>
      <c r="O2659" t="s">
        <v>8793</v>
      </c>
      <c r="P2659" t="s">
        <v>8555</v>
      </c>
      <c r="Q2659">
        <v>84604</v>
      </c>
      <c r="R2659" t="s">
        <v>8542</v>
      </c>
      <c r="S2659" t="s">
        <v>7865</v>
      </c>
      <c r="T2659" t="s">
        <v>7738</v>
      </c>
    </row>
    <row r="2660" spans="1:20" x14ac:dyDescent="0.25">
      <c r="A2660" t="s">
        <v>3355</v>
      </c>
      <c r="B2660" s="2">
        <v>42598</v>
      </c>
      <c r="C2660" s="2">
        <v>42602</v>
      </c>
      <c r="D2660" t="s">
        <v>19</v>
      </c>
      <c r="E2660" t="s">
        <v>43</v>
      </c>
      <c r="F2660" t="s">
        <v>281</v>
      </c>
      <c r="G2660" s="1">
        <v>1086</v>
      </c>
      <c r="H2660">
        <v>3</v>
      </c>
      <c r="I2660">
        <v>0</v>
      </c>
      <c r="J2660" s="1">
        <v>51042</v>
      </c>
      <c r="K2660" t="s">
        <v>9128</v>
      </c>
      <c r="L2660" t="s">
        <v>9167</v>
      </c>
      <c r="M2660" t="s">
        <v>9276</v>
      </c>
      <c r="N2660" t="s">
        <v>8536</v>
      </c>
      <c r="O2660" t="s">
        <v>8556</v>
      </c>
      <c r="P2660" t="s">
        <v>8541</v>
      </c>
      <c r="Q2660">
        <v>94110</v>
      </c>
      <c r="R2660" t="s">
        <v>8542</v>
      </c>
      <c r="S2660" t="s">
        <v>7745</v>
      </c>
      <c r="T2660" t="s">
        <v>7736</v>
      </c>
    </row>
    <row r="2661" spans="1:20" x14ac:dyDescent="0.25">
      <c r="A2661" t="s">
        <v>3356</v>
      </c>
      <c r="B2661" s="2">
        <v>42362</v>
      </c>
      <c r="C2661" s="2">
        <v>42366</v>
      </c>
      <c r="D2661" t="s">
        <v>19</v>
      </c>
      <c r="E2661" t="s">
        <v>1854</v>
      </c>
      <c r="F2661" t="s">
        <v>331</v>
      </c>
      <c r="G2661" s="1">
        <v>88384</v>
      </c>
      <c r="H2661">
        <v>4</v>
      </c>
      <c r="I2661">
        <v>2</v>
      </c>
      <c r="J2661" s="1">
        <v>99432</v>
      </c>
      <c r="K2661" t="s">
        <v>9123</v>
      </c>
      <c r="L2661" t="s">
        <v>9126</v>
      </c>
      <c r="M2661" t="s">
        <v>9299</v>
      </c>
      <c r="N2661" t="s">
        <v>8536</v>
      </c>
      <c r="O2661" t="s">
        <v>8580</v>
      </c>
      <c r="P2661" t="s">
        <v>8581</v>
      </c>
      <c r="Q2661">
        <v>85234</v>
      </c>
      <c r="R2661" t="s">
        <v>8542</v>
      </c>
      <c r="S2661" t="s">
        <v>8141</v>
      </c>
      <c r="T2661" t="s">
        <v>7738</v>
      </c>
    </row>
    <row r="2662" spans="1:20" x14ac:dyDescent="0.25">
      <c r="A2662" t="s">
        <v>3357</v>
      </c>
      <c r="B2662" s="2">
        <v>43067</v>
      </c>
      <c r="C2662" s="2">
        <v>43071</v>
      </c>
      <c r="D2662" t="s">
        <v>19</v>
      </c>
      <c r="E2662" t="s">
        <v>1689</v>
      </c>
      <c r="F2662" t="s">
        <v>3358</v>
      </c>
      <c r="G2662" s="1">
        <v>197989</v>
      </c>
      <c r="H2662">
        <v>11</v>
      </c>
      <c r="I2662">
        <v>0</v>
      </c>
      <c r="J2662" s="1">
        <v>4949725</v>
      </c>
      <c r="K2662" t="s">
        <v>9139</v>
      </c>
      <c r="L2662" t="s">
        <v>9140</v>
      </c>
      <c r="M2662" t="s">
        <v>10512</v>
      </c>
      <c r="N2662" t="s">
        <v>8536</v>
      </c>
      <c r="O2662" t="s">
        <v>8576</v>
      </c>
      <c r="P2662" t="s">
        <v>8577</v>
      </c>
      <c r="Q2662">
        <v>10035</v>
      </c>
      <c r="R2662" t="s">
        <v>8561</v>
      </c>
      <c r="S2662" t="s">
        <v>8113</v>
      </c>
      <c r="T2662" t="s">
        <v>7738</v>
      </c>
    </row>
    <row r="2663" spans="1:20" x14ac:dyDescent="0.25">
      <c r="A2663" t="s">
        <v>3357</v>
      </c>
      <c r="B2663" s="2">
        <v>43067</v>
      </c>
      <c r="C2663" s="2">
        <v>43071</v>
      </c>
      <c r="D2663" t="s">
        <v>19</v>
      </c>
      <c r="E2663" t="s">
        <v>1689</v>
      </c>
      <c r="F2663" t="s">
        <v>1891</v>
      </c>
      <c r="G2663" s="1">
        <v>7996</v>
      </c>
      <c r="H2663">
        <v>2</v>
      </c>
      <c r="I2663">
        <v>0</v>
      </c>
      <c r="J2663" s="1">
        <v>35982</v>
      </c>
      <c r="K2663" t="s">
        <v>9128</v>
      </c>
      <c r="L2663" t="s">
        <v>9167</v>
      </c>
      <c r="M2663" t="s">
        <v>10018</v>
      </c>
      <c r="N2663" t="s">
        <v>8536</v>
      </c>
      <c r="O2663" t="s">
        <v>8576</v>
      </c>
      <c r="P2663" t="s">
        <v>8577</v>
      </c>
      <c r="Q2663">
        <v>10035</v>
      </c>
      <c r="R2663" t="s">
        <v>8561</v>
      </c>
      <c r="S2663" t="s">
        <v>8113</v>
      </c>
      <c r="T2663" t="s">
        <v>7738</v>
      </c>
    </row>
    <row r="2664" spans="1:20" x14ac:dyDescent="0.25">
      <c r="A2664" t="s">
        <v>3359</v>
      </c>
      <c r="B2664" s="2">
        <v>42839</v>
      </c>
      <c r="C2664" s="2">
        <v>42840</v>
      </c>
      <c r="D2664" t="s">
        <v>79</v>
      </c>
      <c r="E2664" t="s">
        <v>3360</v>
      </c>
      <c r="F2664" t="s">
        <v>482</v>
      </c>
      <c r="G2664" s="1">
        <v>876</v>
      </c>
      <c r="H2664">
        <v>2</v>
      </c>
      <c r="I2664">
        <v>0</v>
      </c>
      <c r="J2664" s="1">
        <v>42048</v>
      </c>
      <c r="K2664" t="s">
        <v>9128</v>
      </c>
      <c r="L2664" t="s">
        <v>9142</v>
      </c>
      <c r="M2664" t="s">
        <v>9378</v>
      </c>
      <c r="N2664" t="s">
        <v>8536</v>
      </c>
      <c r="O2664" t="s">
        <v>8582</v>
      </c>
      <c r="P2664" t="s">
        <v>8611</v>
      </c>
      <c r="Q2664">
        <v>65807</v>
      </c>
      <c r="R2664" t="s">
        <v>8551</v>
      </c>
      <c r="S2664" t="s">
        <v>8380</v>
      </c>
      <c r="T2664" t="s">
        <v>7744</v>
      </c>
    </row>
    <row r="2665" spans="1:20" x14ac:dyDescent="0.25">
      <c r="A2665" t="s">
        <v>3361</v>
      </c>
      <c r="B2665" s="2">
        <v>42491</v>
      </c>
      <c r="C2665" s="2">
        <v>42494</v>
      </c>
      <c r="D2665" t="s">
        <v>79</v>
      </c>
      <c r="E2665" t="s">
        <v>2450</v>
      </c>
      <c r="F2665" t="s">
        <v>1325</v>
      </c>
      <c r="G2665" s="1">
        <v>3984</v>
      </c>
      <c r="H2665">
        <v>1</v>
      </c>
      <c r="I2665">
        <v>2</v>
      </c>
      <c r="J2665" s="1">
        <v>12948</v>
      </c>
      <c r="K2665" t="s">
        <v>9128</v>
      </c>
      <c r="L2665" t="s">
        <v>9129</v>
      </c>
      <c r="M2665" t="s">
        <v>9777</v>
      </c>
      <c r="N2665" t="s">
        <v>8536</v>
      </c>
      <c r="O2665" t="s">
        <v>8585</v>
      </c>
      <c r="P2665" t="s">
        <v>8586</v>
      </c>
      <c r="Q2665">
        <v>38109</v>
      </c>
      <c r="R2665" t="s">
        <v>8539</v>
      </c>
      <c r="S2665" t="s">
        <v>8258</v>
      </c>
      <c r="T2665" t="s">
        <v>7736</v>
      </c>
    </row>
    <row r="2666" spans="1:20" x14ac:dyDescent="0.25">
      <c r="A2666" t="s">
        <v>3361</v>
      </c>
      <c r="B2666" s="2">
        <v>42491</v>
      </c>
      <c r="C2666" s="2">
        <v>42494</v>
      </c>
      <c r="D2666" t="s">
        <v>79</v>
      </c>
      <c r="E2666" t="s">
        <v>2450</v>
      </c>
      <c r="F2666" t="s">
        <v>255</v>
      </c>
      <c r="G2666" s="1">
        <v>37062</v>
      </c>
      <c r="H2666">
        <v>3</v>
      </c>
      <c r="I2666">
        <v>4</v>
      </c>
      <c r="J2666" s="1">
        <v>-142071</v>
      </c>
      <c r="K2666" t="s">
        <v>9123</v>
      </c>
      <c r="L2666" t="s">
        <v>9131</v>
      </c>
      <c r="M2666" t="s">
        <v>9261</v>
      </c>
      <c r="N2666" t="s">
        <v>8536</v>
      </c>
      <c r="O2666" t="s">
        <v>8585</v>
      </c>
      <c r="P2666" t="s">
        <v>8586</v>
      </c>
      <c r="Q2666">
        <v>38109</v>
      </c>
      <c r="R2666" t="s">
        <v>8539</v>
      </c>
      <c r="S2666" t="s">
        <v>8258</v>
      </c>
      <c r="T2666" t="s">
        <v>7736</v>
      </c>
    </row>
    <row r="2667" spans="1:20" x14ac:dyDescent="0.25">
      <c r="A2667" t="s">
        <v>3361</v>
      </c>
      <c r="B2667" s="2">
        <v>42491</v>
      </c>
      <c r="C2667" s="2">
        <v>42494</v>
      </c>
      <c r="D2667" t="s">
        <v>79</v>
      </c>
      <c r="E2667" t="s">
        <v>2450</v>
      </c>
      <c r="F2667" t="s">
        <v>2735</v>
      </c>
      <c r="G2667" s="1">
        <v>2742</v>
      </c>
      <c r="H2667">
        <v>2</v>
      </c>
      <c r="I2667">
        <v>7</v>
      </c>
      <c r="J2667" s="1">
        <v>-20108</v>
      </c>
      <c r="K2667" t="s">
        <v>9128</v>
      </c>
      <c r="L2667" t="s">
        <v>9142</v>
      </c>
      <c r="M2667" t="s">
        <v>10321</v>
      </c>
      <c r="N2667" t="s">
        <v>8536</v>
      </c>
      <c r="O2667" t="s">
        <v>8585</v>
      </c>
      <c r="P2667" t="s">
        <v>8586</v>
      </c>
      <c r="Q2667">
        <v>38109</v>
      </c>
      <c r="R2667" t="s">
        <v>8539</v>
      </c>
      <c r="S2667" t="s">
        <v>8258</v>
      </c>
      <c r="T2667" t="s">
        <v>7736</v>
      </c>
    </row>
    <row r="2668" spans="1:20" x14ac:dyDescent="0.25">
      <c r="A2668" t="s">
        <v>3362</v>
      </c>
      <c r="B2668" s="2">
        <v>42644</v>
      </c>
      <c r="C2668" s="2">
        <v>42644</v>
      </c>
      <c r="D2668" t="s">
        <v>654</v>
      </c>
      <c r="E2668" t="s">
        <v>3363</v>
      </c>
      <c r="F2668" t="s">
        <v>447</v>
      </c>
      <c r="G2668" s="1">
        <v>79512</v>
      </c>
      <c r="H2668">
        <v>3</v>
      </c>
      <c r="I2668">
        <v>2</v>
      </c>
      <c r="J2668" s="1">
        <v>208719</v>
      </c>
      <c r="K2668" t="s">
        <v>9139</v>
      </c>
      <c r="L2668" t="s">
        <v>9162</v>
      </c>
      <c r="M2668" t="s">
        <v>9359</v>
      </c>
      <c r="N2668" t="s">
        <v>8536</v>
      </c>
      <c r="O2668" t="s">
        <v>8689</v>
      </c>
      <c r="P2668" t="s">
        <v>8550</v>
      </c>
      <c r="Q2668">
        <v>79109</v>
      </c>
      <c r="R2668" t="s">
        <v>8551</v>
      </c>
      <c r="S2668" t="s">
        <v>8381</v>
      </c>
      <c r="T2668" t="s">
        <v>7736</v>
      </c>
    </row>
    <row r="2669" spans="1:20" x14ac:dyDescent="0.25">
      <c r="A2669" t="s">
        <v>3362</v>
      </c>
      <c r="B2669" s="2">
        <v>42644</v>
      </c>
      <c r="C2669" s="2">
        <v>42644</v>
      </c>
      <c r="D2669" t="s">
        <v>654</v>
      </c>
      <c r="E2669" t="s">
        <v>3363</v>
      </c>
      <c r="F2669" t="s">
        <v>528</v>
      </c>
      <c r="G2669" s="1">
        <v>28352</v>
      </c>
      <c r="H2669">
        <v>1</v>
      </c>
      <c r="I2669">
        <v>2</v>
      </c>
      <c r="J2669" s="1">
        <v>95688</v>
      </c>
      <c r="K2669" t="s">
        <v>9128</v>
      </c>
      <c r="L2669" t="s">
        <v>9148</v>
      </c>
      <c r="M2669" t="s">
        <v>9172</v>
      </c>
      <c r="N2669" t="s">
        <v>8536</v>
      </c>
      <c r="O2669" t="s">
        <v>8689</v>
      </c>
      <c r="P2669" t="s">
        <v>8550</v>
      </c>
      <c r="Q2669">
        <v>79109</v>
      </c>
      <c r="R2669" t="s">
        <v>8551</v>
      </c>
      <c r="S2669" t="s">
        <v>8381</v>
      </c>
      <c r="T2669" t="s">
        <v>7736</v>
      </c>
    </row>
    <row r="2670" spans="1:20" x14ac:dyDescent="0.25">
      <c r="A2670" t="s">
        <v>3364</v>
      </c>
      <c r="B2670" s="2">
        <v>42241</v>
      </c>
      <c r="C2670" s="2">
        <v>42246</v>
      </c>
      <c r="D2670" t="s">
        <v>19</v>
      </c>
      <c r="E2670" t="s">
        <v>3365</v>
      </c>
      <c r="F2670" t="s">
        <v>59</v>
      </c>
      <c r="G2670" s="1">
        <v>40784</v>
      </c>
      <c r="H2670">
        <v>1</v>
      </c>
      <c r="I2670">
        <v>2</v>
      </c>
      <c r="J2670" s="1">
        <v>45882</v>
      </c>
      <c r="K2670" t="s">
        <v>9123</v>
      </c>
      <c r="L2670" t="s">
        <v>9126</v>
      </c>
      <c r="M2670" t="s">
        <v>9160</v>
      </c>
      <c r="N2670" t="s">
        <v>8536</v>
      </c>
      <c r="O2670" t="s">
        <v>8540</v>
      </c>
      <c r="P2670" t="s">
        <v>8541</v>
      </c>
      <c r="Q2670">
        <v>90045</v>
      </c>
      <c r="R2670" t="s">
        <v>8542</v>
      </c>
      <c r="S2670" t="s">
        <v>8382</v>
      </c>
      <c r="T2670" t="s">
        <v>7744</v>
      </c>
    </row>
    <row r="2671" spans="1:20" x14ac:dyDescent="0.25">
      <c r="A2671" t="s">
        <v>3364</v>
      </c>
      <c r="B2671" s="2">
        <v>42241</v>
      </c>
      <c r="C2671" s="2">
        <v>42246</v>
      </c>
      <c r="D2671" t="s">
        <v>19</v>
      </c>
      <c r="E2671" t="s">
        <v>3365</v>
      </c>
      <c r="F2671" t="s">
        <v>2973</v>
      </c>
      <c r="G2671" s="1">
        <v>10596</v>
      </c>
      <c r="H2671">
        <v>4</v>
      </c>
      <c r="I2671">
        <v>0</v>
      </c>
      <c r="J2671" s="1">
        <v>296688</v>
      </c>
      <c r="K2671" t="s">
        <v>9128</v>
      </c>
      <c r="L2671" t="s">
        <v>9144</v>
      </c>
      <c r="M2671" t="s">
        <v>10392</v>
      </c>
      <c r="N2671" t="s">
        <v>8536</v>
      </c>
      <c r="O2671" t="s">
        <v>8540</v>
      </c>
      <c r="P2671" t="s">
        <v>8541</v>
      </c>
      <c r="Q2671">
        <v>90045</v>
      </c>
      <c r="R2671" t="s">
        <v>8542</v>
      </c>
      <c r="S2671" t="s">
        <v>8382</v>
      </c>
      <c r="T2671" t="s">
        <v>7744</v>
      </c>
    </row>
    <row r="2672" spans="1:20" x14ac:dyDescent="0.25">
      <c r="A2672" t="s">
        <v>3366</v>
      </c>
      <c r="B2672" s="2">
        <v>41891</v>
      </c>
      <c r="C2672" s="2">
        <v>41894</v>
      </c>
      <c r="D2672" t="s">
        <v>11</v>
      </c>
      <c r="E2672" t="s">
        <v>3367</v>
      </c>
      <c r="F2672" t="s">
        <v>338</v>
      </c>
      <c r="G2672" s="1">
        <v>16644</v>
      </c>
      <c r="H2672">
        <v>3</v>
      </c>
      <c r="I2672">
        <v>0</v>
      </c>
      <c r="J2672" s="1">
        <v>798912</v>
      </c>
      <c r="K2672" t="s">
        <v>9128</v>
      </c>
      <c r="L2672" t="s">
        <v>9148</v>
      </c>
      <c r="M2672" t="s">
        <v>9304</v>
      </c>
      <c r="N2672" t="s">
        <v>8536</v>
      </c>
      <c r="O2672" t="s">
        <v>8662</v>
      </c>
      <c r="P2672" t="s">
        <v>8663</v>
      </c>
      <c r="Q2672">
        <v>1852</v>
      </c>
      <c r="R2672" t="s">
        <v>8561</v>
      </c>
      <c r="S2672" t="s">
        <v>8383</v>
      </c>
      <c r="T2672" t="s">
        <v>7738</v>
      </c>
    </row>
    <row r="2673" spans="1:20" x14ac:dyDescent="0.25">
      <c r="A2673" t="s">
        <v>3366</v>
      </c>
      <c r="B2673" s="2">
        <v>41891</v>
      </c>
      <c r="C2673" s="2">
        <v>41894</v>
      </c>
      <c r="D2673" t="s">
        <v>11</v>
      </c>
      <c r="E2673" t="s">
        <v>3367</v>
      </c>
      <c r="F2673" t="s">
        <v>3368</v>
      </c>
      <c r="G2673" s="1">
        <v>78588</v>
      </c>
      <c r="H2673">
        <v>6</v>
      </c>
      <c r="I2673">
        <v>0</v>
      </c>
      <c r="J2673" s="1">
        <v>2121876</v>
      </c>
      <c r="K2673" t="s">
        <v>9123</v>
      </c>
      <c r="L2673" t="s">
        <v>9126</v>
      </c>
      <c r="M2673" t="s">
        <v>10513</v>
      </c>
      <c r="N2673" t="s">
        <v>8536</v>
      </c>
      <c r="O2673" t="s">
        <v>8662</v>
      </c>
      <c r="P2673" t="s">
        <v>8663</v>
      </c>
      <c r="Q2673">
        <v>1852</v>
      </c>
      <c r="R2673" t="s">
        <v>8561</v>
      </c>
      <c r="S2673" t="s">
        <v>8383</v>
      </c>
      <c r="T2673" t="s">
        <v>7738</v>
      </c>
    </row>
    <row r="2674" spans="1:20" x14ac:dyDescent="0.25">
      <c r="A2674" t="s">
        <v>3366</v>
      </c>
      <c r="B2674" s="2">
        <v>41891</v>
      </c>
      <c r="C2674" s="2">
        <v>41894</v>
      </c>
      <c r="D2674" t="s">
        <v>11</v>
      </c>
      <c r="E2674" t="s">
        <v>3367</v>
      </c>
      <c r="F2674" t="s">
        <v>3369</v>
      </c>
      <c r="G2674" s="1">
        <v>262</v>
      </c>
      <c r="H2674">
        <v>2</v>
      </c>
      <c r="I2674">
        <v>0</v>
      </c>
      <c r="J2674" s="1">
        <v>12838</v>
      </c>
      <c r="K2674" t="s">
        <v>9128</v>
      </c>
      <c r="L2674" t="s">
        <v>9148</v>
      </c>
      <c r="M2674" t="s">
        <v>10514</v>
      </c>
      <c r="N2674" t="s">
        <v>8536</v>
      </c>
      <c r="O2674" t="s">
        <v>8662</v>
      </c>
      <c r="P2674" t="s">
        <v>8663</v>
      </c>
      <c r="Q2674">
        <v>1852</v>
      </c>
      <c r="R2674" t="s">
        <v>8561</v>
      </c>
      <c r="S2674" t="s">
        <v>8383</v>
      </c>
      <c r="T2674" t="s">
        <v>7738</v>
      </c>
    </row>
    <row r="2675" spans="1:20" x14ac:dyDescent="0.25">
      <c r="A2675" t="s">
        <v>3366</v>
      </c>
      <c r="B2675" s="2">
        <v>41891</v>
      </c>
      <c r="C2675" s="2">
        <v>41894</v>
      </c>
      <c r="D2675" t="s">
        <v>11</v>
      </c>
      <c r="E2675" t="s">
        <v>3367</v>
      </c>
      <c r="F2675" t="s">
        <v>2851</v>
      </c>
      <c r="G2675" s="1">
        <v>132585</v>
      </c>
      <c r="H2675">
        <v>5</v>
      </c>
      <c r="I2675">
        <v>0</v>
      </c>
      <c r="J2675" s="1">
        <v>238653</v>
      </c>
      <c r="K2675" t="s">
        <v>9128</v>
      </c>
      <c r="L2675" t="s">
        <v>9133</v>
      </c>
      <c r="M2675" t="s">
        <v>10360</v>
      </c>
      <c r="N2675" t="s">
        <v>8536</v>
      </c>
      <c r="O2675" t="s">
        <v>8662</v>
      </c>
      <c r="P2675" t="s">
        <v>8663</v>
      </c>
      <c r="Q2675">
        <v>1852</v>
      </c>
      <c r="R2675" t="s">
        <v>8561</v>
      </c>
      <c r="S2675" t="s">
        <v>8383</v>
      </c>
      <c r="T2675" t="s">
        <v>7738</v>
      </c>
    </row>
    <row r="2676" spans="1:20" x14ac:dyDescent="0.25">
      <c r="A2676" t="s">
        <v>3370</v>
      </c>
      <c r="B2676" s="2">
        <v>43072</v>
      </c>
      <c r="C2676" s="2">
        <v>43072</v>
      </c>
      <c r="D2676" t="s">
        <v>654</v>
      </c>
      <c r="E2676" t="s">
        <v>3371</v>
      </c>
      <c r="F2676" t="s">
        <v>893</v>
      </c>
      <c r="G2676" s="1">
        <v>16644</v>
      </c>
      <c r="H2676">
        <v>3</v>
      </c>
      <c r="I2676">
        <v>0</v>
      </c>
      <c r="J2676" s="1">
        <v>798912</v>
      </c>
      <c r="K2676" t="s">
        <v>9128</v>
      </c>
      <c r="L2676" t="s">
        <v>9148</v>
      </c>
      <c r="M2676" t="s">
        <v>9588</v>
      </c>
      <c r="N2676" t="s">
        <v>8536</v>
      </c>
      <c r="O2676" t="s">
        <v>8642</v>
      </c>
      <c r="P2676" t="s">
        <v>8541</v>
      </c>
      <c r="Q2676">
        <v>92024</v>
      </c>
      <c r="R2676" t="s">
        <v>8542</v>
      </c>
      <c r="S2676" t="s">
        <v>8384</v>
      </c>
      <c r="T2676" t="s">
        <v>7736</v>
      </c>
    </row>
    <row r="2677" spans="1:20" x14ac:dyDescent="0.25">
      <c r="A2677" t="s">
        <v>3372</v>
      </c>
      <c r="B2677" s="2">
        <v>43066</v>
      </c>
      <c r="C2677" s="2">
        <v>43071</v>
      </c>
      <c r="D2677" t="s">
        <v>19</v>
      </c>
      <c r="E2677" t="s">
        <v>611</v>
      </c>
      <c r="F2677" t="s">
        <v>1936</v>
      </c>
      <c r="G2677" s="1">
        <v>876</v>
      </c>
      <c r="H2677">
        <v>5</v>
      </c>
      <c r="I2677">
        <v>2</v>
      </c>
      <c r="J2677" s="1">
        <v>7665</v>
      </c>
      <c r="K2677" t="s">
        <v>9128</v>
      </c>
      <c r="L2677" t="s">
        <v>9137</v>
      </c>
      <c r="M2677" t="s">
        <v>10037</v>
      </c>
      <c r="N2677" t="s">
        <v>8536</v>
      </c>
      <c r="O2677" t="s">
        <v>8732</v>
      </c>
      <c r="P2677" t="s">
        <v>8546</v>
      </c>
      <c r="Q2677">
        <v>28806</v>
      </c>
      <c r="R2677" t="s">
        <v>8539</v>
      </c>
      <c r="S2677" t="s">
        <v>7878</v>
      </c>
      <c r="T2677" t="s">
        <v>7736</v>
      </c>
    </row>
    <row r="2678" spans="1:20" x14ac:dyDescent="0.25">
      <c r="A2678" t="s">
        <v>3372</v>
      </c>
      <c r="B2678" s="2">
        <v>43066</v>
      </c>
      <c r="C2678" s="2">
        <v>43071</v>
      </c>
      <c r="D2678" t="s">
        <v>19</v>
      </c>
      <c r="E2678" t="s">
        <v>611</v>
      </c>
      <c r="F2678" t="s">
        <v>3087</v>
      </c>
      <c r="G2678" s="1">
        <v>43584</v>
      </c>
      <c r="H2678">
        <v>1</v>
      </c>
      <c r="I2678">
        <v>2</v>
      </c>
      <c r="J2678" s="1">
        <v>43584</v>
      </c>
      <c r="K2678" t="s">
        <v>9128</v>
      </c>
      <c r="L2678" t="s">
        <v>9144</v>
      </c>
      <c r="M2678" t="s">
        <v>10424</v>
      </c>
      <c r="N2678" t="s">
        <v>8536</v>
      </c>
      <c r="O2678" t="s">
        <v>8732</v>
      </c>
      <c r="P2678" t="s">
        <v>8546</v>
      </c>
      <c r="Q2678">
        <v>28806</v>
      </c>
      <c r="R2678" t="s">
        <v>8539</v>
      </c>
      <c r="S2678" t="s">
        <v>7878</v>
      </c>
      <c r="T2678" t="s">
        <v>7736</v>
      </c>
    </row>
    <row r="2679" spans="1:20" x14ac:dyDescent="0.25">
      <c r="A2679" t="s">
        <v>3373</v>
      </c>
      <c r="B2679" s="2">
        <v>41811</v>
      </c>
      <c r="C2679" s="2">
        <v>41811</v>
      </c>
      <c r="D2679" t="s">
        <v>654</v>
      </c>
      <c r="E2679" t="s">
        <v>3374</v>
      </c>
      <c r="F2679" t="s">
        <v>2413</v>
      </c>
      <c r="G2679" s="1">
        <v>11088</v>
      </c>
      <c r="H2679">
        <v>7</v>
      </c>
      <c r="I2679">
        <v>7</v>
      </c>
      <c r="J2679" s="1">
        <v>-81312</v>
      </c>
      <c r="K2679" t="s">
        <v>9128</v>
      </c>
      <c r="L2679" t="s">
        <v>9142</v>
      </c>
      <c r="M2679" t="s">
        <v>10208</v>
      </c>
      <c r="N2679" t="s">
        <v>8536</v>
      </c>
      <c r="O2679" t="s">
        <v>8787</v>
      </c>
      <c r="P2679" t="s">
        <v>8598</v>
      </c>
      <c r="Q2679">
        <v>81001</v>
      </c>
      <c r="R2679" t="s">
        <v>8542</v>
      </c>
      <c r="S2679" t="s">
        <v>8385</v>
      </c>
      <c r="T2679" t="s">
        <v>7736</v>
      </c>
    </row>
    <row r="2680" spans="1:20" x14ac:dyDescent="0.25">
      <c r="A2680" t="s">
        <v>3373</v>
      </c>
      <c r="B2680" s="2">
        <v>41811</v>
      </c>
      <c r="C2680" s="2">
        <v>41811</v>
      </c>
      <c r="D2680" t="s">
        <v>654</v>
      </c>
      <c r="E2680" t="s">
        <v>3374</v>
      </c>
      <c r="F2680" t="s">
        <v>1547</v>
      </c>
      <c r="G2680" s="1">
        <v>25164</v>
      </c>
      <c r="H2680">
        <v>2</v>
      </c>
      <c r="I2680">
        <v>7</v>
      </c>
      <c r="J2680" s="1">
        <v>-16776</v>
      </c>
      <c r="K2680" t="s">
        <v>9128</v>
      </c>
      <c r="L2680" t="s">
        <v>9142</v>
      </c>
      <c r="M2680" t="s">
        <v>9872</v>
      </c>
      <c r="N2680" t="s">
        <v>8536</v>
      </c>
      <c r="O2680" t="s">
        <v>8787</v>
      </c>
      <c r="P2680" t="s">
        <v>8598</v>
      </c>
      <c r="Q2680">
        <v>81001</v>
      </c>
      <c r="R2680" t="s">
        <v>8542</v>
      </c>
      <c r="S2680" t="s">
        <v>8385</v>
      </c>
      <c r="T2680" t="s">
        <v>7736</v>
      </c>
    </row>
    <row r="2681" spans="1:20" x14ac:dyDescent="0.25">
      <c r="A2681" t="s">
        <v>3375</v>
      </c>
      <c r="B2681" s="2">
        <v>42756</v>
      </c>
      <c r="C2681" s="2">
        <v>42762</v>
      </c>
      <c r="D2681" t="s">
        <v>19</v>
      </c>
      <c r="E2681" t="s">
        <v>1920</v>
      </c>
      <c r="F2681" t="s">
        <v>1265</v>
      </c>
      <c r="G2681" s="1">
        <v>144</v>
      </c>
      <c r="H2681">
        <v>5</v>
      </c>
      <c r="I2681">
        <v>0</v>
      </c>
      <c r="J2681" s="1">
        <v>7056</v>
      </c>
      <c r="K2681" t="s">
        <v>9128</v>
      </c>
      <c r="L2681" t="s">
        <v>9142</v>
      </c>
      <c r="M2681" t="s">
        <v>9752</v>
      </c>
      <c r="N2681" t="s">
        <v>8536</v>
      </c>
      <c r="O2681" t="s">
        <v>8584</v>
      </c>
      <c r="P2681" t="s">
        <v>8571</v>
      </c>
      <c r="Q2681">
        <v>49201</v>
      </c>
      <c r="R2681" t="s">
        <v>8551</v>
      </c>
      <c r="S2681" t="s">
        <v>8152</v>
      </c>
      <c r="T2681" t="s">
        <v>7744</v>
      </c>
    </row>
    <row r="2682" spans="1:20" x14ac:dyDescent="0.25">
      <c r="A2682" t="s">
        <v>3375</v>
      </c>
      <c r="B2682" s="2">
        <v>42756</v>
      </c>
      <c r="C2682" s="2">
        <v>42762</v>
      </c>
      <c r="D2682" t="s">
        <v>19</v>
      </c>
      <c r="E2682" t="s">
        <v>1920</v>
      </c>
      <c r="F2682" t="s">
        <v>1447</v>
      </c>
      <c r="G2682" s="1">
        <v>61995</v>
      </c>
      <c r="H2682">
        <v>5</v>
      </c>
      <c r="I2682">
        <v>0</v>
      </c>
      <c r="J2682" s="1">
        <v>111591</v>
      </c>
      <c r="K2682" t="s">
        <v>9139</v>
      </c>
      <c r="L2682" t="s">
        <v>9162</v>
      </c>
      <c r="M2682" t="s">
        <v>9833</v>
      </c>
      <c r="N2682" t="s">
        <v>8536</v>
      </c>
      <c r="O2682" t="s">
        <v>8584</v>
      </c>
      <c r="P2682" t="s">
        <v>8571</v>
      </c>
      <c r="Q2682">
        <v>49201</v>
      </c>
      <c r="R2682" t="s">
        <v>8551</v>
      </c>
      <c r="S2682" t="s">
        <v>8152</v>
      </c>
      <c r="T2682" t="s">
        <v>7744</v>
      </c>
    </row>
    <row r="2683" spans="1:20" x14ac:dyDescent="0.25">
      <c r="A2683" t="s">
        <v>3375</v>
      </c>
      <c r="B2683" s="2">
        <v>42756</v>
      </c>
      <c r="C2683" s="2">
        <v>42762</v>
      </c>
      <c r="D2683" t="s">
        <v>19</v>
      </c>
      <c r="E2683" t="s">
        <v>1920</v>
      </c>
      <c r="F2683" t="s">
        <v>3376</v>
      </c>
      <c r="G2683" s="1">
        <v>8952</v>
      </c>
      <c r="H2683">
        <v>4</v>
      </c>
      <c r="I2683">
        <v>0</v>
      </c>
      <c r="J2683" s="1">
        <v>420744</v>
      </c>
      <c r="K2683" t="s">
        <v>9128</v>
      </c>
      <c r="L2683" t="s">
        <v>9142</v>
      </c>
      <c r="M2683" t="s">
        <v>10515</v>
      </c>
      <c r="N2683" t="s">
        <v>8536</v>
      </c>
      <c r="O2683" t="s">
        <v>8584</v>
      </c>
      <c r="P2683" t="s">
        <v>8571</v>
      </c>
      <c r="Q2683">
        <v>49201</v>
      </c>
      <c r="R2683" t="s">
        <v>8551</v>
      </c>
      <c r="S2683" t="s">
        <v>8152</v>
      </c>
      <c r="T2683" t="s">
        <v>7744</v>
      </c>
    </row>
    <row r="2684" spans="1:20" x14ac:dyDescent="0.25">
      <c r="A2684" t="s">
        <v>3375</v>
      </c>
      <c r="B2684" s="2">
        <v>42756</v>
      </c>
      <c r="C2684" s="2">
        <v>42762</v>
      </c>
      <c r="D2684" t="s">
        <v>19</v>
      </c>
      <c r="E2684" t="s">
        <v>1920</v>
      </c>
      <c r="F2684" t="s">
        <v>3377</v>
      </c>
      <c r="G2684" s="1">
        <v>350973</v>
      </c>
      <c r="H2684">
        <v>3</v>
      </c>
      <c r="I2684">
        <v>1</v>
      </c>
      <c r="J2684" s="1">
        <v>1520883</v>
      </c>
      <c r="K2684" t="s">
        <v>9139</v>
      </c>
      <c r="L2684" t="s">
        <v>9296</v>
      </c>
      <c r="M2684" t="s">
        <v>10516</v>
      </c>
      <c r="N2684" t="s">
        <v>8536</v>
      </c>
      <c r="O2684" t="s">
        <v>8584</v>
      </c>
      <c r="P2684" t="s">
        <v>8571</v>
      </c>
      <c r="Q2684">
        <v>49201</v>
      </c>
      <c r="R2684" t="s">
        <v>8551</v>
      </c>
      <c r="S2684" t="s">
        <v>8152</v>
      </c>
      <c r="T2684" t="s">
        <v>7744</v>
      </c>
    </row>
    <row r="2685" spans="1:20" x14ac:dyDescent="0.25">
      <c r="A2685" t="s">
        <v>3375</v>
      </c>
      <c r="B2685" s="2">
        <v>42756</v>
      </c>
      <c r="C2685" s="2">
        <v>42762</v>
      </c>
      <c r="D2685" t="s">
        <v>19</v>
      </c>
      <c r="E2685" t="s">
        <v>1920</v>
      </c>
      <c r="F2685" t="s">
        <v>3378</v>
      </c>
      <c r="G2685" s="1">
        <v>16499</v>
      </c>
      <c r="H2685">
        <v>1</v>
      </c>
      <c r="I2685">
        <v>0</v>
      </c>
      <c r="J2685" s="1">
        <v>49497</v>
      </c>
      <c r="K2685" t="s">
        <v>9139</v>
      </c>
      <c r="L2685" t="s">
        <v>9140</v>
      </c>
      <c r="M2685" t="s">
        <v>10517</v>
      </c>
      <c r="N2685" t="s">
        <v>8536</v>
      </c>
      <c r="O2685" t="s">
        <v>8584</v>
      </c>
      <c r="P2685" t="s">
        <v>8571</v>
      </c>
      <c r="Q2685">
        <v>49201</v>
      </c>
      <c r="R2685" t="s">
        <v>8551</v>
      </c>
      <c r="S2685" t="s">
        <v>8152</v>
      </c>
      <c r="T2685" t="s">
        <v>7744</v>
      </c>
    </row>
    <row r="2686" spans="1:20" x14ac:dyDescent="0.25">
      <c r="A2686" t="s">
        <v>3379</v>
      </c>
      <c r="B2686" s="2">
        <v>42915</v>
      </c>
      <c r="C2686" s="2">
        <v>42922</v>
      </c>
      <c r="D2686" t="s">
        <v>19</v>
      </c>
      <c r="E2686" t="s">
        <v>2794</v>
      </c>
      <c r="F2686" t="s">
        <v>3091</v>
      </c>
      <c r="G2686" s="1">
        <v>312552</v>
      </c>
      <c r="H2686">
        <v>9</v>
      </c>
      <c r="I2686">
        <v>2</v>
      </c>
      <c r="J2686" s="1">
        <v>1015794</v>
      </c>
      <c r="K2686" t="s">
        <v>9128</v>
      </c>
      <c r="L2686" t="s">
        <v>9142</v>
      </c>
      <c r="M2686" t="s">
        <v>10426</v>
      </c>
      <c r="N2686" t="s">
        <v>8536</v>
      </c>
      <c r="O2686" t="s">
        <v>8540</v>
      </c>
      <c r="P2686" t="s">
        <v>8541</v>
      </c>
      <c r="Q2686">
        <v>90004</v>
      </c>
      <c r="R2686" t="s">
        <v>8542</v>
      </c>
      <c r="S2686" t="s">
        <v>8302</v>
      </c>
      <c r="T2686" t="s">
        <v>7736</v>
      </c>
    </row>
    <row r="2687" spans="1:20" x14ac:dyDescent="0.25">
      <c r="A2687" t="s">
        <v>3380</v>
      </c>
      <c r="B2687" s="2">
        <v>42619</v>
      </c>
      <c r="C2687" s="2">
        <v>42624</v>
      </c>
      <c r="D2687" t="s">
        <v>19</v>
      </c>
      <c r="E2687" t="s">
        <v>188</v>
      </c>
      <c r="F2687" t="s">
        <v>1891</v>
      </c>
      <c r="G2687" s="1">
        <v>95952</v>
      </c>
      <c r="H2687">
        <v>3</v>
      </c>
      <c r="I2687">
        <v>2</v>
      </c>
      <c r="J2687" s="1">
        <v>29985</v>
      </c>
      <c r="K2687" t="s">
        <v>9128</v>
      </c>
      <c r="L2687" t="s">
        <v>9167</v>
      </c>
      <c r="M2687" t="s">
        <v>10018</v>
      </c>
      <c r="N2687" t="s">
        <v>8536</v>
      </c>
      <c r="O2687" t="s">
        <v>8803</v>
      </c>
      <c r="P2687" t="s">
        <v>8546</v>
      </c>
      <c r="Q2687">
        <v>27360</v>
      </c>
      <c r="R2687" t="s">
        <v>8539</v>
      </c>
      <c r="S2687" t="s">
        <v>7779</v>
      </c>
      <c r="T2687" t="s">
        <v>7736</v>
      </c>
    </row>
    <row r="2688" spans="1:20" x14ac:dyDescent="0.25">
      <c r="A2688" t="s">
        <v>3380</v>
      </c>
      <c r="B2688" s="2">
        <v>42619</v>
      </c>
      <c r="C2688" s="2">
        <v>42624</v>
      </c>
      <c r="D2688" t="s">
        <v>19</v>
      </c>
      <c r="E2688" t="s">
        <v>188</v>
      </c>
      <c r="F2688" t="s">
        <v>1874</v>
      </c>
      <c r="G2688" s="1">
        <v>3204</v>
      </c>
      <c r="H2688">
        <v>2</v>
      </c>
      <c r="I2688">
        <v>7</v>
      </c>
      <c r="J2688" s="1">
        <v>-24564</v>
      </c>
      <c r="K2688" t="s">
        <v>9128</v>
      </c>
      <c r="L2688" t="s">
        <v>9142</v>
      </c>
      <c r="M2688" t="s">
        <v>10010</v>
      </c>
      <c r="N2688" t="s">
        <v>8536</v>
      </c>
      <c r="O2688" t="s">
        <v>8803</v>
      </c>
      <c r="P2688" t="s">
        <v>8546</v>
      </c>
      <c r="Q2688">
        <v>27360</v>
      </c>
      <c r="R2688" t="s">
        <v>8539</v>
      </c>
      <c r="S2688" t="s">
        <v>7779</v>
      </c>
      <c r="T2688" t="s">
        <v>7736</v>
      </c>
    </row>
    <row r="2689" spans="1:20" x14ac:dyDescent="0.25">
      <c r="A2689" t="s">
        <v>3381</v>
      </c>
      <c r="B2689" s="2">
        <v>42586</v>
      </c>
      <c r="C2689" s="2">
        <v>42587</v>
      </c>
      <c r="D2689" t="s">
        <v>79</v>
      </c>
      <c r="E2689" t="s">
        <v>1175</v>
      </c>
      <c r="F2689" t="s">
        <v>3382</v>
      </c>
      <c r="G2689" s="1">
        <v>398</v>
      </c>
      <c r="H2689">
        <v>5</v>
      </c>
      <c r="I2689">
        <v>8</v>
      </c>
      <c r="J2689" s="1">
        <v>-6567</v>
      </c>
      <c r="K2689" t="s">
        <v>9128</v>
      </c>
      <c r="L2689" t="s">
        <v>9142</v>
      </c>
      <c r="M2689" t="s">
        <v>10518</v>
      </c>
      <c r="N2689" t="s">
        <v>8536</v>
      </c>
      <c r="O2689" t="s">
        <v>8671</v>
      </c>
      <c r="P2689" t="s">
        <v>8566</v>
      </c>
      <c r="Q2689">
        <v>61604</v>
      </c>
      <c r="R2689" t="s">
        <v>8551</v>
      </c>
      <c r="S2689" t="s">
        <v>8005</v>
      </c>
      <c r="T2689" t="s">
        <v>7736</v>
      </c>
    </row>
    <row r="2690" spans="1:20" x14ac:dyDescent="0.25">
      <c r="A2690" t="s">
        <v>3383</v>
      </c>
      <c r="B2690" s="2">
        <v>42320</v>
      </c>
      <c r="C2690" s="2">
        <v>42322</v>
      </c>
      <c r="D2690" t="s">
        <v>79</v>
      </c>
      <c r="E2690" t="s">
        <v>1267</v>
      </c>
      <c r="F2690" t="s">
        <v>3384</v>
      </c>
      <c r="G2690" s="1">
        <v>157</v>
      </c>
      <c r="H2690">
        <v>5</v>
      </c>
      <c r="I2690">
        <v>0</v>
      </c>
      <c r="J2690" s="1">
        <v>7065</v>
      </c>
      <c r="K2690" t="s">
        <v>9128</v>
      </c>
      <c r="L2690" t="s">
        <v>9148</v>
      </c>
      <c r="M2690" t="s">
        <v>10519</v>
      </c>
      <c r="N2690" t="s">
        <v>8536</v>
      </c>
      <c r="O2690" t="s">
        <v>8540</v>
      </c>
      <c r="P2690" t="s">
        <v>8541</v>
      </c>
      <c r="Q2690">
        <v>90032</v>
      </c>
      <c r="R2690" t="s">
        <v>8542</v>
      </c>
      <c r="S2690" t="s">
        <v>8027</v>
      </c>
      <c r="T2690" t="s">
        <v>7738</v>
      </c>
    </row>
    <row r="2691" spans="1:20" x14ac:dyDescent="0.25">
      <c r="A2691" t="s">
        <v>3385</v>
      </c>
      <c r="B2691" s="2">
        <v>41820</v>
      </c>
      <c r="C2691" s="2">
        <v>41822</v>
      </c>
      <c r="D2691" t="s">
        <v>79</v>
      </c>
      <c r="E2691" t="s">
        <v>675</v>
      </c>
      <c r="F2691" t="s">
        <v>2730</v>
      </c>
      <c r="G2691" s="1">
        <v>5248</v>
      </c>
      <c r="H2691">
        <v>4</v>
      </c>
      <c r="I2691">
        <v>2</v>
      </c>
      <c r="J2691" s="1">
        <v>164</v>
      </c>
      <c r="K2691" t="s">
        <v>9128</v>
      </c>
      <c r="L2691" t="s">
        <v>9137</v>
      </c>
      <c r="M2691" t="s">
        <v>10317</v>
      </c>
      <c r="N2691" t="s">
        <v>8536</v>
      </c>
      <c r="O2691" t="s">
        <v>8579</v>
      </c>
      <c r="P2691" t="s">
        <v>8566</v>
      </c>
      <c r="Q2691">
        <v>60653</v>
      </c>
      <c r="R2691" t="s">
        <v>8551</v>
      </c>
      <c r="S2691" t="s">
        <v>7892</v>
      </c>
      <c r="T2691" t="s">
        <v>7736</v>
      </c>
    </row>
    <row r="2692" spans="1:20" x14ac:dyDescent="0.25">
      <c r="A2692" t="s">
        <v>3386</v>
      </c>
      <c r="B2692" s="2">
        <v>43073</v>
      </c>
      <c r="C2692" s="2">
        <v>43077</v>
      </c>
      <c r="D2692" t="s">
        <v>19</v>
      </c>
      <c r="E2692" t="s">
        <v>1714</v>
      </c>
      <c r="F2692" t="s">
        <v>2145</v>
      </c>
      <c r="G2692" s="1">
        <v>5346</v>
      </c>
      <c r="H2692">
        <v>3</v>
      </c>
      <c r="I2692">
        <v>7</v>
      </c>
      <c r="J2692" s="1">
        <v>-4455</v>
      </c>
      <c r="K2692" t="s">
        <v>9128</v>
      </c>
      <c r="L2692" t="s">
        <v>9142</v>
      </c>
      <c r="M2692" t="s">
        <v>9446</v>
      </c>
      <c r="N2692" t="s">
        <v>8536</v>
      </c>
      <c r="O2692" t="s">
        <v>8559</v>
      </c>
      <c r="P2692" t="s">
        <v>8560</v>
      </c>
      <c r="Q2692">
        <v>19134</v>
      </c>
      <c r="R2692" t="s">
        <v>8561</v>
      </c>
      <c r="S2692" t="s">
        <v>8118</v>
      </c>
      <c r="T2692" t="s">
        <v>7736</v>
      </c>
    </row>
    <row r="2693" spans="1:20" x14ac:dyDescent="0.25">
      <c r="A2693" t="s">
        <v>3387</v>
      </c>
      <c r="B2693" s="2">
        <v>42610</v>
      </c>
      <c r="C2693" s="2">
        <v>42615</v>
      </c>
      <c r="D2693" t="s">
        <v>19</v>
      </c>
      <c r="E2693" t="s">
        <v>336</v>
      </c>
      <c r="F2693" t="s">
        <v>3388</v>
      </c>
      <c r="G2693" s="1">
        <v>1548</v>
      </c>
      <c r="H2693">
        <v>3</v>
      </c>
      <c r="I2693">
        <v>2</v>
      </c>
      <c r="J2693" s="1">
        <v>56115</v>
      </c>
      <c r="K2693" t="s">
        <v>9128</v>
      </c>
      <c r="L2693" t="s">
        <v>9148</v>
      </c>
      <c r="M2693" t="s">
        <v>10520</v>
      </c>
      <c r="N2693" t="s">
        <v>8536</v>
      </c>
      <c r="O2693" t="s">
        <v>8908</v>
      </c>
      <c r="P2693" t="s">
        <v>8598</v>
      </c>
      <c r="Q2693">
        <v>80112</v>
      </c>
      <c r="R2693" t="s">
        <v>8542</v>
      </c>
      <c r="S2693" t="s">
        <v>7817</v>
      </c>
      <c r="T2693" t="s">
        <v>7736</v>
      </c>
    </row>
    <row r="2694" spans="1:20" x14ac:dyDescent="0.25">
      <c r="A2694" t="s">
        <v>3387</v>
      </c>
      <c r="B2694" s="2">
        <v>42610</v>
      </c>
      <c r="C2694" s="2">
        <v>42615</v>
      </c>
      <c r="D2694" t="s">
        <v>19</v>
      </c>
      <c r="E2694" t="s">
        <v>336</v>
      </c>
      <c r="F2694" t="s">
        <v>3389</v>
      </c>
      <c r="G2694" s="1">
        <v>108576</v>
      </c>
      <c r="H2694">
        <v>3</v>
      </c>
      <c r="I2694">
        <v>2</v>
      </c>
      <c r="J2694" s="1">
        <v>81432</v>
      </c>
      <c r="K2694" t="s">
        <v>9139</v>
      </c>
      <c r="L2694" t="s">
        <v>9140</v>
      </c>
      <c r="M2694" t="s">
        <v>10521</v>
      </c>
      <c r="N2694" t="s">
        <v>8536</v>
      </c>
      <c r="O2694" t="s">
        <v>8908</v>
      </c>
      <c r="P2694" t="s">
        <v>8598</v>
      </c>
      <c r="Q2694">
        <v>80112</v>
      </c>
      <c r="R2694" t="s">
        <v>8542</v>
      </c>
      <c r="S2694" t="s">
        <v>7817</v>
      </c>
      <c r="T2694" t="s">
        <v>7736</v>
      </c>
    </row>
    <row r="2695" spans="1:20" x14ac:dyDescent="0.25">
      <c r="A2695" t="s">
        <v>3390</v>
      </c>
      <c r="B2695" s="2">
        <v>42391</v>
      </c>
      <c r="C2695" s="2">
        <v>42397</v>
      </c>
      <c r="D2695" t="s">
        <v>19</v>
      </c>
      <c r="E2695" t="s">
        <v>1290</v>
      </c>
      <c r="F2695" t="s">
        <v>1020</v>
      </c>
      <c r="G2695" s="1">
        <v>1099</v>
      </c>
      <c r="H2695">
        <v>5</v>
      </c>
      <c r="I2695">
        <v>0</v>
      </c>
      <c r="J2695" s="1">
        <v>37366</v>
      </c>
      <c r="K2695" t="s">
        <v>9123</v>
      </c>
      <c r="L2695" t="s">
        <v>9135</v>
      </c>
      <c r="M2695" t="s">
        <v>9643</v>
      </c>
      <c r="N2695" t="s">
        <v>8536</v>
      </c>
      <c r="O2695" t="s">
        <v>8547</v>
      </c>
      <c r="P2695" t="s">
        <v>8548</v>
      </c>
      <c r="Q2695">
        <v>98115</v>
      </c>
      <c r="R2695" t="s">
        <v>8542</v>
      </c>
      <c r="S2695" t="s">
        <v>8033</v>
      </c>
      <c r="T2695" t="s">
        <v>7738</v>
      </c>
    </row>
    <row r="2696" spans="1:20" x14ac:dyDescent="0.25">
      <c r="A2696" t="s">
        <v>3391</v>
      </c>
      <c r="B2696" s="2">
        <v>41927</v>
      </c>
      <c r="C2696" s="2">
        <v>41932</v>
      </c>
      <c r="D2696" t="s">
        <v>19</v>
      </c>
      <c r="E2696" t="s">
        <v>1301</v>
      </c>
      <c r="F2696" t="s">
        <v>2194</v>
      </c>
      <c r="G2696" s="1">
        <v>15384</v>
      </c>
      <c r="H2696">
        <v>1</v>
      </c>
      <c r="I2696">
        <v>2</v>
      </c>
      <c r="J2696" s="1">
        <v>40383</v>
      </c>
      <c r="K2696" t="s">
        <v>9123</v>
      </c>
      <c r="L2696" t="s">
        <v>9135</v>
      </c>
      <c r="M2696" t="s">
        <v>10132</v>
      </c>
      <c r="N2696" t="s">
        <v>8536</v>
      </c>
      <c r="O2696" t="s">
        <v>8725</v>
      </c>
      <c r="P2696" t="s">
        <v>8544</v>
      </c>
      <c r="Q2696">
        <v>33012</v>
      </c>
      <c r="R2696" t="s">
        <v>8539</v>
      </c>
      <c r="S2696" t="s">
        <v>8035</v>
      </c>
      <c r="T2696" t="s">
        <v>7736</v>
      </c>
    </row>
    <row r="2697" spans="1:20" x14ac:dyDescent="0.25">
      <c r="A2697" t="s">
        <v>3392</v>
      </c>
      <c r="B2697" s="2">
        <v>42407</v>
      </c>
      <c r="C2697" s="2">
        <v>42409</v>
      </c>
      <c r="D2697" t="s">
        <v>79</v>
      </c>
      <c r="E2697" t="s">
        <v>3393</v>
      </c>
      <c r="F2697" t="s">
        <v>843</v>
      </c>
      <c r="G2697" s="1">
        <v>30352</v>
      </c>
      <c r="H2697">
        <v>2</v>
      </c>
      <c r="I2697">
        <v>2</v>
      </c>
      <c r="J2697" s="1">
        <v>106232</v>
      </c>
      <c r="K2697" t="s">
        <v>9128</v>
      </c>
      <c r="L2697" t="s">
        <v>9148</v>
      </c>
      <c r="M2697" t="s">
        <v>9564</v>
      </c>
      <c r="N2697" t="s">
        <v>8536</v>
      </c>
      <c r="O2697" t="s">
        <v>8731</v>
      </c>
      <c r="P2697" t="s">
        <v>8604</v>
      </c>
      <c r="Q2697">
        <v>43130</v>
      </c>
      <c r="R2697" t="s">
        <v>8561</v>
      </c>
      <c r="S2697" t="s">
        <v>8386</v>
      </c>
      <c r="T2697" t="s">
        <v>7736</v>
      </c>
    </row>
    <row r="2698" spans="1:20" x14ac:dyDescent="0.25">
      <c r="A2698" t="s">
        <v>3394</v>
      </c>
      <c r="B2698" s="2">
        <v>41716</v>
      </c>
      <c r="C2698" s="2">
        <v>41721</v>
      </c>
      <c r="D2698" t="s">
        <v>19</v>
      </c>
      <c r="E2698" t="s">
        <v>3012</v>
      </c>
      <c r="F2698" t="s">
        <v>3395</v>
      </c>
      <c r="G2698" s="1">
        <v>8213</v>
      </c>
      <c r="H2698">
        <v>4</v>
      </c>
      <c r="I2698">
        <v>5</v>
      </c>
      <c r="J2698" s="1">
        <v>-16426</v>
      </c>
      <c r="K2698" t="s">
        <v>9139</v>
      </c>
      <c r="L2698" t="s">
        <v>9296</v>
      </c>
      <c r="M2698" t="s">
        <v>10522</v>
      </c>
      <c r="N2698" t="s">
        <v>8536</v>
      </c>
      <c r="O2698" t="s">
        <v>8685</v>
      </c>
      <c r="P2698" t="s">
        <v>8544</v>
      </c>
      <c r="Q2698">
        <v>32216</v>
      </c>
      <c r="R2698" t="s">
        <v>8539</v>
      </c>
      <c r="S2698" t="s">
        <v>8336</v>
      </c>
      <c r="T2698" t="s">
        <v>7744</v>
      </c>
    </row>
    <row r="2699" spans="1:20" x14ac:dyDescent="0.25">
      <c r="A2699" t="s">
        <v>3394</v>
      </c>
      <c r="B2699" s="2">
        <v>41716</v>
      </c>
      <c r="C2699" s="2">
        <v>41721</v>
      </c>
      <c r="D2699" t="s">
        <v>19</v>
      </c>
      <c r="E2699" t="s">
        <v>3012</v>
      </c>
      <c r="F2699" t="s">
        <v>3396</v>
      </c>
      <c r="G2699" s="1">
        <v>2263848</v>
      </c>
      <c r="H2699">
        <v>6</v>
      </c>
      <c r="I2699">
        <v>5</v>
      </c>
      <c r="J2699" s="1">
        <v>-18110784</v>
      </c>
      <c r="K2699" t="s">
        <v>9139</v>
      </c>
      <c r="L2699" t="s">
        <v>9296</v>
      </c>
      <c r="M2699" t="s">
        <v>10523</v>
      </c>
      <c r="N2699" t="s">
        <v>8536</v>
      </c>
      <c r="O2699" t="s">
        <v>8685</v>
      </c>
      <c r="P2699" t="s">
        <v>8544</v>
      </c>
      <c r="Q2699">
        <v>32216</v>
      </c>
      <c r="R2699" t="s">
        <v>8539</v>
      </c>
      <c r="S2699" t="s">
        <v>8336</v>
      </c>
      <c r="T2699" t="s">
        <v>7744</v>
      </c>
    </row>
    <row r="2700" spans="1:20" x14ac:dyDescent="0.25">
      <c r="A2700" t="s">
        <v>3394</v>
      </c>
      <c r="B2700" s="2">
        <v>41716</v>
      </c>
      <c r="C2700" s="2">
        <v>41721</v>
      </c>
      <c r="D2700" t="s">
        <v>19</v>
      </c>
      <c r="E2700" t="s">
        <v>3012</v>
      </c>
      <c r="F2700" t="s">
        <v>270</v>
      </c>
      <c r="G2700" s="1">
        <v>21376</v>
      </c>
      <c r="H2700">
        <v>4</v>
      </c>
      <c r="I2700">
        <v>2</v>
      </c>
      <c r="J2700" s="1">
        <v>74816</v>
      </c>
      <c r="K2700" t="s">
        <v>9128</v>
      </c>
      <c r="L2700" t="s">
        <v>9148</v>
      </c>
      <c r="M2700" t="s">
        <v>9268</v>
      </c>
      <c r="N2700" t="s">
        <v>8536</v>
      </c>
      <c r="O2700" t="s">
        <v>8685</v>
      </c>
      <c r="P2700" t="s">
        <v>8544</v>
      </c>
      <c r="Q2700">
        <v>32216</v>
      </c>
      <c r="R2700" t="s">
        <v>8539</v>
      </c>
      <c r="S2700" t="s">
        <v>8336</v>
      </c>
      <c r="T2700" t="s">
        <v>7744</v>
      </c>
    </row>
    <row r="2701" spans="1:20" x14ac:dyDescent="0.25">
      <c r="A2701" t="s">
        <v>3394</v>
      </c>
      <c r="B2701" s="2">
        <v>41716</v>
      </c>
      <c r="C2701" s="2">
        <v>41721</v>
      </c>
      <c r="D2701" t="s">
        <v>19</v>
      </c>
      <c r="E2701" t="s">
        <v>3012</v>
      </c>
      <c r="F2701" t="s">
        <v>3397</v>
      </c>
      <c r="G2701" s="1">
        <v>8016</v>
      </c>
      <c r="H2701">
        <v>3</v>
      </c>
      <c r="I2701">
        <v>2</v>
      </c>
      <c r="J2701" s="1">
        <v>1002</v>
      </c>
      <c r="K2701" t="s">
        <v>9128</v>
      </c>
      <c r="L2701" t="s">
        <v>9137</v>
      </c>
      <c r="M2701" t="s">
        <v>10524</v>
      </c>
      <c r="N2701" t="s">
        <v>8536</v>
      </c>
      <c r="O2701" t="s">
        <v>8685</v>
      </c>
      <c r="P2701" t="s">
        <v>8544</v>
      </c>
      <c r="Q2701">
        <v>32216</v>
      </c>
      <c r="R2701" t="s">
        <v>8539</v>
      </c>
      <c r="S2701" t="s">
        <v>8336</v>
      </c>
      <c r="T2701" t="s">
        <v>7744</v>
      </c>
    </row>
    <row r="2702" spans="1:20" x14ac:dyDescent="0.25">
      <c r="A2702" t="s">
        <v>3394</v>
      </c>
      <c r="B2702" s="2">
        <v>41716</v>
      </c>
      <c r="C2702" s="2">
        <v>41721</v>
      </c>
      <c r="D2702" t="s">
        <v>19</v>
      </c>
      <c r="E2702" t="s">
        <v>3012</v>
      </c>
      <c r="F2702" t="s">
        <v>2194</v>
      </c>
      <c r="G2702" s="1">
        <v>30768</v>
      </c>
      <c r="H2702">
        <v>2</v>
      </c>
      <c r="I2702">
        <v>2</v>
      </c>
      <c r="J2702" s="1">
        <v>80766</v>
      </c>
      <c r="K2702" t="s">
        <v>9123</v>
      </c>
      <c r="L2702" t="s">
        <v>9135</v>
      </c>
      <c r="M2702" t="s">
        <v>10132</v>
      </c>
      <c r="N2702" t="s">
        <v>8536</v>
      </c>
      <c r="O2702" t="s">
        <v>8685</v>
      </c>
      <c r="P2702" t="s">
        <v>8544</v>
      </c>
      <c r="Q2702">
        <v>32216</v>
      </c>
      <c r="R2702" t="s">
        <v>8539</v>
      </c>
      <c r="S2702" t="s">
        <v>8336</v>
      </c>
      <c r="T2702" t="s">
        <v>7744</v>
      </c>
    </row>
    <row r="2703" spans="1:20" x14ac:dyDescent="0.25">
      <c r="A2703" t="s">
        <v>3394</v>
      </c>
      <c r="B2703" s="2">
        <v>41716</v>
      </c>
      <c r="C2703" s="2">
        <v>41721</v>
      </c>
      <c r="D2703" t="s">
        <v>19</v>
      </c>
      <c r="E2703" t="s">
        <v>3012</v>
      </c>
      <c r="F2703" t="s">
        <v>1121</v>
      </c>
      <c r="G2703" s="1">
        <v>18936</v>
      </c>
      <c r="H2703">
        <v>3</v>
      </c>
      <c r="I2703">
        <v>2</v>
      </c>
      <c r="J2703" s="1">
        <v>59175</v>
      </c>
      <c r="K2703" t="s">
        <v>9128</v>
      </c>
      <c r="L2703" t="s">
        <v>9191</v>
      </c>
      <c r="M2703" t="s">
        <v>9267</v>
      </c>
      <c r="N2703" t="s">
        <v>8536</v>
      </c>
      <c r="O2703" t="s">
        <v>8685</v>
      </c>
      <c r="P2703" t="s">
        <v>8544</v>
      </c>
      <c r="Q2703">
        <v>32216</v>
      </c>
      <c r="R2703" t="s">
        <v>8539</v>
      </c>
      <c r="S2703" t="s">
        <v>8336</v>
      </c>
      <c r="T2703" t="s">
        <v>7744</v>
      </c>
    </row>
    <row r="2704" spans="1:20" x14ac:dyDescent="0.25">
      <c r="A2704" t="s">
        <v>3394</v>
      </c>
      <c r="B2704" s="2">
        <v>41716</v>
      </c>
      <c r="C2704" s="2">
        <v>41721</v>
      </c>
      <c r="D2704" t="s">
        <v>19</v>
      </c>
      <c r="E2704" t="s">
        <v>3012</v>
      </c>
      <c r="F2704" t="s">
        <v>2608</v>
      </c>
      <c r="G2704" s="1">
        <v>122352</v>
      </c>
      <c r="H2704">
        <v>3</v>
      </c>
      <c r="I2704">
        <v>2</v>
      </c>
      <c r="J2704" s="1">
        <v>15294</v>
      </c>
      <c r="K2704" t="s">
        <v>9123</v>
      </c>
      <c r="L2704" t="s">
        <v>9135</v>
      </c>
      <c r="M2704" t="s">
        <v>10275</v>
      </c>
      <c r="N2704" t="s">
        <v>8536</v>
      </c>
      <c r="O2704" t="s">
        <v>8685</v>
      </c>
      <c r="P2704" t="s">
        <v>8544</v>
      </c>
      <c r="Q2704">
        <v>32216</v>
      </c>
      <c r="R2704" t="s">
        <v>8539</v>
      </c>
      <c r="S2704" t="s">
        <v>8336</v>
      </c>
      <c r="T2704" t="s">
        <v>7744</v>
      </c>
    </row>
    <row r="2705" spans="1:20" x14ac:dyDescent="0.25">
      <c r="A2705" t="s">
        <v>3398</v>
      </c>
      <c r="B2705" s="2">
        <v>41783</v>
      </c>
      <c r="C2705" s="2">
        <v>41789</v>
      </c>
      <c r="D2705" t="s">
        <v>19</v>
      </c>
      <c r="E2705" t="s">
        <v>1147</v>
      </c>
      <c r="F2705" t="s">
        <v>3399</v>
      </c>
      <c r="G2705" s="1">
        <v>11628</v>
      </c>
      <c r="H2705">
        <v>3</v>
      </c>
      <c r="I2705">
        <v>0</v>
      </c>
      <c r="J2705" s="1">
        <v>569772</v>
      </c>
      <c r="K2705" t="s">
        <v>9128</v>
      </c>
      <c r="L2705" t="s">
        <v>9148</v>
      </c>
      <c r="M2705" t="s">
        <v>10525</v>
      </c>
      <c r="N2705" t="s">
        <v>8536</v>
      </c>
      <c r="O2705" t="s">
        <v>8829</v>
      </c>
      <c r="P2705" t="s">
        <v>8744</v>
      </c>
      <c r="Q2705">
        <v>21215</v>
      </c>
      <c r="R2705" t="s">
        <v>8561</v>
      </c>
      <c r="S2705" t="s">
        <v>7999</v>
      </c>
      <c r="T2705" t="s">
        <v>7736</v>
      </c>
    </row>
    <row r="2706" spans="1:20" x14ac:dyDescent="0.25">
      <c r="A2706" t="s">
        <v>3400</v>
      </c>
      <c r="B2706" s="2">
        <v>42927</v>
      </c>
      <c r="C2706" s="2">
        <v>42929</v>
      </c>
      <c r="D2706" t="s">
        <v>11</v>
      </c>
      <c r="E2706" t="s">
        <v>2742</v>
      </c>
      <c r="F2706" t="s">
        <v>367</v>
      </c>
      <c r="G2706" s="1">
        <v>1326</v>
      </c>
      <c r="H2706">
        <v>6</v>
      </c>
      <c r="I2706">
        <v>0</v>
      </c>
      <c r="J2706" s="1">
        <v>17238</v>
      </c>
      <c r="K2706" t="s">
        <v>9139</v>
      </c>
      <c r="L2706" t="s">
        <v>9162</v>
      </c>
      <c r="M2706" t="s">
        <v>9318</v>
      </c>
      <c r="N2706" t="s">
        <v>8536</v>
      </c>
      <c r="O2706" t="s">
        <v>8576</v>
      </c>
      <c r="P2706" t="s">
        <v>8577</v>
      </c>
      <c r="Q2706">
        <v>10009</v>
      </c>
      <c r="R2706" t="s">
        <v>8561</v>
      </c>
      <c r="S2706" t="s">
        <v>8295</v>
      </c>
      <c r="T2706" t="s">
        <v>7736</v>
      </c>
    </row>
    <row r="2707" spans="1:20" x14ac:dyDescent="0.25">
      <c r="A2707" t="s">
        <v>3401</v>
      </c>
      <c r="B2707" s="2">
        <v>42902</v>
      </c>
      <c r="C2707" s="2">
        <v>42907</v>
      </c>
      <c r="D2707" t="s">
        <v>19</v>
      </c>
      <c r="E2707" t="s">
        <v>2025</v>
      </c>
      <c r="F2707" t="s">
        <v>2355</v>
      </c>
      <c r="G2707" s="1">
        <v>1668</v>
      </c>
      <c r="H2707">
        <v>2</v>
      </c>
      <c r="I2707">
        <v>0</v>
      </c>
      <c r="J2707" s="1">
        <v>43368</v>
      </c>
      <c r="K2707" t="s">
        <v>9128</v>
      </c>
      <c r="L2707" t="s">
        <v>9273</v>
      </c>
      <c r="M2707" t="s">
        <v>10182</v>
      </c>
      <c r="N2707" t="s">
        <v>8536</v>
      </c>
      <c r="O2707" t="s">
        <v>8619</v>
      </c>
      <c r="P2707" t="s">
        <v>8620</v>
      </c>
      <c r="Q2707">
        <v>88220</v>
      </c>
      <c r="R2707" t="s">
        <v>8542</v>
      </c>
      <c r="S2707" t="s">
        <v>8175</v>
      </c>
      <c r="T2707" t="s">
        <v>7744</v>
      </c>
    </row>
    <row r="2708" spans="1:20" x14ac:dyDescent="0.25">
      <c r="A2708" t="s">
        <v>3401</v>
      </c>
      <c r="B2708" s="2">
        <v>42902</v>
      </c>
      <c r="C2708" s="2">
        <v>42907</v>
      </c>
      <c r="D2708" t="s">
        <v>19</v>
      </c>
      <c r="E2708" t="s">
        <v>2025</v>
      </c>
      <c r="F2708" t="s">
        <v>3402</v>
      </c>
      <c r="G2708" s="1">
        <v>1944</v>
      </c>
      <c r="H2708">
        <v>3</v>
      </c>
      <c r="I2708">
        <v>0</v>
      </c>
      <c r="J2708" s="1">
        <v>93312</v>
      </c>
      <c r="K2708" t="s">
        <v>9128</v>
      </c>
      <c r="L2708" t="s">
        <v>9148</v>
      </c>
      <c r="M2708" t="s">
        <v>10526</v>
      </c>
      <c r="N2708" t="s">
        <v>8536</v>
      </c>
      <c r="O2708" t="s">
        <v>8619</v>
      </c>
      <c r="P2708" t="s">
        <v>8620</v>
      </c>
      <c r="Q2708">
        <v>88220</v>
      </c>
      <c r="R2708" t="s">
        <v>8542</v>
      </c>
      <c r="S2708" t="s">
        <v>8175</v>
      </c>
      <c r="T2708" t="s">
        <v>7744</v>
      </c>
    </row>
    <row r="2709" spans="1:20" x14ac:dyDescent="0.25">
      <c r="A2709" t="s">
        <v>3401</v>
      </c>
      <c r="B2709" s="2">
        <v>42902</v>
      </c>
      <c r="C2709" s="2">
        <v>42907</v>
      </c>
      <c r="D2709" t="s">
        <v>19</v>
      </c>
      <c r="E2709" t="s">
        <v>2025</v>
      </c>
      <c r="F2709" t="s">
        <v>3403</v>
      </c>
      <c r="G2709" s="1">
        <v>19216</v>
      </c>
      <c r="H2709">
        <v>4</v>
      </c>
      <c r="I2709">
        <v>0</v>
      </c>
      <c r="J2709" s="1">
        <v>922368</v>
      </c>
      <c r="K2709" t="s">
        <v>9128</v>
      </c>
      <c r="L2709" t="s">
        <v>9148</v>
      </c>
      <c r="M2709" t="s">
        <v>10527</v>
      </c>
      <c r="N2709" t="s">
        <v>8536</v>
      </c>
      <c r="O2709" t="s">
        <v>8619</v>
      </c>
      <c r="P2709" t="s">
        <v>8620</v>
      </c>
      <c r="Q2709">
        <v>88220</v>
      </c>
      <c r="R2709" t="s">
        <v>8542</v>
      </c>
      <c r="S2709" t="s">
        <v>8175</v>
      </c>
      <c r="T2709" t="s">
        <v>7744</v>
      </c>
    </row>
    <row r="2710" spans="1:20" x14ac:dyDescent="0.25">
      <c r="A2710" t="s">
        <v>3404</v>
      </c>
      <c r="B2710" s="2">
        <v>42034</v>
      </c>
      <c r="C2710" s="2">
        <v>42041</v>
      </c>
      <c r="D2710" t="s">
        <v>19</v>
      </c>
      <c r="E2710" t="s">
        <v>1022</v>
      </c>
      <c r="F2710" t="s">
        <v>3405</v>
      </c>
      <c r="G2710" s="1">
        <v>22736</v>
      </c>
      <c r="H2710">
        <v>7</v>
      </c>
      <c r="I2710">
        <v>0</v>
      </c>
      <c r="J2710" s="1">
        <v>818496</v>
      </c>
      <c r="K2710" t="s">
        <v>9123</v>
      </c>
      <c r="L2710" t="s">
        <v>9135</v>
      </c>
      <c r="M2710" t="s">
        <v>10528</v>
      </c>
      <c r="N2710" t="s">
        <v>8536</v>
      </c>
      <c r="O2710" t="s">
        <v>8540</v>
      </c>
      <c r="P2710" t="s">
        <v>8541</v>
      </c>
      <c r="Q2710">
        <v>90049</v>
      </c>
      <c r="R2710" t="s">
        <v>8542</v>
      </c>
      <c r="S2710" t="s">
        <v>7968</v>
      </c>
      <c r="T2710" t="s">
        <v>7736</v>
      </c>
    </row>
    <row r="2711" spans="1:20" x14ac:dyDescent="0.25">
      <c r="A2711" t="s">
        <v>3404</v>
      </c>
      <c r="B2711" s="2">
        <v>42034</v>
      </c>
      <c r="C2711" s="2">
        <v>42041</v>
      </c>
      <c r="D2711" t="s">
        <v>19</v>
      </c>
      <c r="E2711" t="s">
        <v>1022</v>
      </c>
      <c r="F2711" t="s">
        <v>2597</v>
      </c>
      <c r="G2711" s="1">
        <v>1919976</v>
      </c>
      <c r="H2711">
        <v>3</v>
      </c>
      <c r="I2711">
        <v>2</v>
      </c>
      <c r="J2711" s="1">
        <v>2159973</v>
      </c>
      <c r="K2711" t="s">
        <v>9139</v>
      </c>
      <c r="L2711" t="s">
        <v>9296</v>
      </c>
      <c r="M2711" t="s">
        <v>10271</v>
      </c>
      <c r="N2711" t="s">
        <v>8536</v>
      </c>
      <c r="O2711" t="s">
        <v>8540</v>
      </c>
      <c r="P2711" t="s">
        <v>8541</v>
      </c>
      <c r="Q2711">
        <v>90049</v>
      </c>
      <c r="R2711" t="s">
        <v>8542</v>
      </c>
      <c r="S2711" t="s">
        <v>7968</v>
      </c>
      <c r="T2711" t="s">
        <v>7736</v>
      </c>
    </row>
    <row r="2712" spans="1:20" x14ac:dyDescent="0.25">
      <c r="A2712" t="s">
        <v>3406</v>
      </c>
      <c r="B2712" s="2">
        <v>42349</v>
      </c>
      <c r="C2712" s="2">
        <v>42353</v>
      </c>
      <c r="D2712" t="s">
        <v>19</v>
      </c>
      <c r="E2712" t="s">
        <v>2257</v>
      </c>
      <c r="F2712" t="s">
        <v>820</v>
      </c>
      <c r="G2712" s="1">
        <v>12828</v>
      </c>
      <c r="H2712">
        <v>2</v>
      </c>
      <c r="I2712">
        <v>7</v>
      </c>
      <c r="J2712" s="1">
        <v>-89796</v>
      </c>
      <c r="K2712" t="s">
        <v>9128</v>
      </c>
      <c r="L2712" t="s">
        <v>9142</v>
      </c>
      <c r="M2712" t="s">
        <v>9551</v>
      </c>
      <c r="N2712" t="s">
        <v>8536</v>
      </c>
      <c r="O2712" t="s">
        <v>8685</v>
      </c>
      <c r="P2712" t="s">
        <v>8544</v>
      </c>
      <c r="Q2712">
        <v>32216</v>
      </c>
      <c r="R2712" t="s">
        <v>8539</v>
      </c>
      <c r="S2712" t="s">
        <v>8223</v>
      </c>
      <c r="T2712" t="s">
        <v>7736</v>
      </c>
    </row>
    <row r="2713" spans="1:20" x14ac:dyDescent="0.25">
      <c r="A2713" t="s">
        <v>3407</v>
      </c>
      <c r="B2713" s="2">
        <v>43017</v>
      </c>
      <c r="C2713" s="2">
        <v>43019</v>
      </c>
      <c r="D2713" t="s">
        <v>79</v>
      </c>
      <c r="E2713" t="s">
        <v>2018</v>
      </c>
      <c r="F2713" t="s">
        <v>1264</v>
      </c>
      <c r="G2713" s="1">
        <v>45888</v>
      </c>
      <c r="H2713">
        <v>4</v>
      </c>
      <c r="I2713">
        <v>2</v>
      </c>
      <c r="J2713" s="1">
        <v>91776</v>
      </c>
      <c r="K2713" t="s">
        <v>9123</v>
      </c>
      <c r="L2713" t="s">
        <v>9135</v>
      </c>
      <c r="M2713" t="s">
        <v>9751</v>
      </c>
      <c r="N2713" t="s">
        <v>8536</v>
      </c>
      <c r="O2713" t="s">
        <v>8652</v>
      </c>
      <c r="P2713" t="s">
        <v>8604</v>
      </c>
      <c r="Q2713">
        <v>44107</v>
      </c>
      <c r="R2713" t="s">
        <v>8561</v>
      </c>
      <c r="S2713" t="s">
        <v>8172</v>
      </c>
      <c r="T2713" t="s">
        <v>7738</v>
      </c>
    </row>
    <row r="2714" spans="1:20" x14ac:dyDescent="0.25">
      <c r="A2714" t="s">
        <v>3408</v>
      </c>
      <c r="B2714" s="2">
        <v>42945</v>
      </c>
      <c r="C2714" s="2">
        <v>42948</v>
      </c>
      <c r="D2714" t="s">
        <v>11</v>
      </c>
      <c r="E2714" t="s">
        <v>1342</v>
      </c>
      <c r="F2714" t="s">
        <v>332</v>
      </c>
      <c r="G2714" s="1">
        <v>6012</v>
      </c>
      <c r="H2714">
        <v>9</v>
      </c>
      <c r="I2714">
        <v>0</v>
      </c>
      <c r="J2714" s="1">
        <v>222444</v>
      </c>
      <c r="K2714" t="s">
        <v>9128</v>
      </c>
      <c r="L2714" t="s">
        <v>9137</v>
      </c>
      <c r="M2714" t="s">
        <v>9300</v>
      </c>
      <c r="N2714" t="s">
        <v>8536</v>
      </c>
      <c r="O2714" t="s">
        <v>8578</v>
      </c>
      <c r="P2714" t="s">
        <v>8577</v>
      </c>
      <c r="Q2714">
        <v>12180</v>
      </c>
      <c r="R2714" t="s">
        <v>8561</v>
      </c>
      <c r="S2714" t="s">
        <v>8044</v>
      </c>
      <c r="T2714" t="s">
        <v>7736</v>
      </c>
    </row>
    <row r="2715" spans="1:20" x14ac:dyDescent="0.25">
      <c r="A2715" t="s">
        <v>3409</v>
      </c>
      <c r="B2715" s="2">
        <v>41754</v>
      </c>
      <c r="C2715" s="2">
        <v>41758</v>
      </c>
      <c r="D2715" t="s">
        <v>19</v>
      </c>
      <c r="E2715" t="s">
        <v>269</v>
      </c>
      <c r="F2715" t="s">
        <v>1516</v>
      </c>
      <c r="G2715" s="1">
        <v>302376</v>
      </c>
      <c r="H2715">
        <v>3</v>
      </c>
      <c r="I2715">
        <v>2</v>
      </c>
      <c r="J2715" s="1">
        <v>37797</v>
      </c>
      <c r="K2715" t="s">
        <v>9139</v>
      </c>
      <c r="L2715" t="s">
        <v>9140</v>
      </c>
      <c r="M2715" t="s">
        <v>9859</v>
      </c>
      <c r="N2715" t="s">
        <v>8536</v>
      </c>
      <c r="O2715" t="s">
        <v>8606</v>
      </c>
      <c r="P2715" t="s">
        <v>8546</v>
      </c>
      <c r="Q2715">
        <v>28403</v>
      </c>
      <c r="R2715" t="s">
        <v>8539</v>
      </c>
      <c r="S2715" t="s">
        <v>7800</v>
      </c>
      <c r="T2715" t="s">
        <v>7736</v>
      </c>
    </row>
    <row r="2716" spans="1:20" x14ac:dyDescent="0.25">
      <c r="A2716" t="s">
        <v>3410</v>
      </c>
      <c r="B2716" s="2">
        <v>42339</v>
      </c>
      <c r="C2716" s="2">
        <v>42344</v>
      </c>
      <c r="D2716" t="s">
        <v>19</v>
      </c>
      <c r="E2716" t="s">
        <v>2121</v>
      </c>
      <c r="F2716" t="s">
        <v>2359</v>
      </c>
      <c r="G2716" s="1">
        <v>139</v>
      </c>
      <c r="H2716">
        <v>5</v>
      </c>
      <c r="I2716">
        <v>0</v>
      </c>
      <c r="J2716" s="1">
        <v>556</v>
      </c>
      <c r="K2716" t="s">
        <v>9128</v>
      </c>
      <c r="L2716" t="s">
        <v>9137</v>
      </c>
      <c r="M2716" t="s">
        <v>10184</v>
      </c>
      <c r="N2716" t="s">
        <v>8536</v>
      </c>
      <c r="O2716" t="s">
        <v>8547</v>
      </c>
      <c r="P2716" t="s">
        <v>8548</v>
      </c>
      <c r="Q2716">
        <v>98105</v>
      </c>
      <c r="R2716" t="s">
        <v>8542</v>
      </c>
      <c r="S2716" t="s">
        <v>8195</v>
      </c>
      <c r="T2716" t="s">
        <v>7744</v>
      </c>
    </row>
    <row r="2717" spans="1:20" x14ac:dyDescent="0.25">
      <c r="A2717" t="s">
        <v>3411</v>
      </c>
      <c r="B2717" s="2">
        <v>41977</v>
      </c>
      <c r="C2717" s="2">
        <v>41981</v>
      </c>
      <c r="D2717" t="s">
        <v>19</v>
      </c>
      <c r="E2717" t="s">
        <v>2018</v>
      </c>
      <c r="F2717" t="s">
        <v>3412</v>
      </c>
      <c r="G2717" s="1">
        <v>12998</v>
      </c>
      <c r="H2717">
        <v>2</v>
      </c>
      <c r="I2717">
        <v>0</v>
      </c>
      <c r="J2717" s="1">
        <v>623904</v>
      </c>
      <c r="K2717" t="s">
        <v>9139</v>
      </c>
      <c r="L2717" t="s">
        <v>9140</v>
      </c>
      <c r="M2717" t="s">
        <v>10529</v>
      </c>
      <c r="N2717" t="s">
        <v>8536</v>
      </c>
      <c r="O2717" t="s">
        <v>8576</v>
      </c>
      <c r="P2717" t="s">
        <v>8577</v>
      </c>
      <c r="Q2717">
        <v>10024</v>
      </c>
      <c r="R2717" t="s">
        <v>8561</v>
      </c>
      <c r="S2717" t="s">
        <v>8172</v>
      </c>
      <c r="T2717" t="s">
        <v>7738</v>
      </c>
    </row>
    <row r="2718" spans="1:20" x14ac:dyDescent="0.25">
      <c r="A2718" t="s">
        <v>3413</v>
      </c>
      <c r="B2718" s="2">
        <v>42973</v>
      </c>
      <c r="C2718" s="2">
        <v>42979</v>
      </c>
      <c r="D2718" t="s">
        <v>19</v>
      </c>
      <c r="E2718" t="s">
        <v>3414</v>
      </c>
      <c r="F2718" t="s">
        <v>720</v>
      </c>
      <c r="G2718" s="1">
        <v>7198</v>
      </c>
      <c r="H2718">
        <v>2</v>
      </c>
      <c r="I2718">
        <v>0</v>
      </c>
      <c r="J2718" s="1">
        <v>151158</v>
      </c>
      <c r="K2718" t="s">
        <v>9139</v>
      </c>
      <c r="L2718" t="s">
        <v>9162</v>
      </c>
      <c r="M2718" t="s">
        <v>9499</v>
      </c>
      <c r="N2718" t="s">
        <v>8536</v>
      </c>
      <c r="O2718" t="s">
        <v>8603</v>
      </c>
      <c r="P2718" t="s">
        <v>8664</v>
      </c>
      <c r="Q2718">
        <v>31907</v>
      </c>
      <c r="R2718" t="s">
        <v>8539</v>
      </c>
      <c r="S2718" t="s">
        <v>8387</v>
      </c>
      <c r="T2718" t="s">
        <v>7744</v>
      </c>
    </row>
    <row r="2719" spans="1:20" x14ac:dyDescent="0.25">
      <c r="A2719" t="s">
        <v>3415</v>
      </c>
      <c r="B2719" s="2">
        <v>41889</v>
      </c>
      <c r="C2719" s="2">
        <v>41895</v>
      </c>
      <c r="D2719" t="s">
        <v>19</v>
      </c>
      <c r="E2719" t="s">
        <v>2964</v>
      </c>
      <c r="F2719" t="s">
        <v>3416</v>
      </c>
      <c r="G2719" s="1">
        <v>37797</v>
      </c>
      <c r="H2719">
        <v>3</v>
      </c>
      <c r="I2719">
        <v>0</v>
      </c>
      <c r="J2719" s="1">
        <v>1096113</v>
      </c>
      <c r="K2719" t="s">
        <v>9139</v>
      </c>
      <c r="L2719" t="s">
        <v>9140</v>
      </c>
      <c r="M2719" t="s">
        <v>10530</v>
      </c>
      <c r="N2719" t="s">
        <v>8536</v>
      </c>
      <c r="O2719" t="s">
        <v>8576</v>
      </c>
      <c r="P2719" t="s">
        <v>8577</v>
      </c>
      <c r="Q2719">
        <v>10024</v>
      </c>
      <c r="R2719" t="s">
        <v>8561</v>
      </c>
      <c r="S2719" t="s">
        <v>8327</v>
      </c>
      <c r="T2719" t="s">
        <v>7736</v>
      </c>
    </row>
    <row r="2720" spans="1:20" x14ac:dyDescent="0.25">
      <c r="A2720" t="s">
        <v>3417</v>
      </c>
      <c r="B2720" s="2">
        <v>43090</v>
      </c>
      <c r="C2720" s="2">
        <v>43096</v>
      </c>
      <c r="D2720" t="s">
        <v>19</v>
      </c>
      <c r="E2720" t="s">
        <v>1514</v>
      </c>
      <c r="F2720" t="s">
        <v>1755</v>
      </c>
      <c r="G2720" s="1">
        <v>12436</v>
      </c>
      <c r="H2720">
        <v>2</v>
      </c>
      <c r="I2720">
        <v>0</v>
      </c>
      <c r="J2720" s="1">
        <v>335772</v>
      </c>
      <c r="K2720" t="s">
        <v>9128</v>
      </c>
      <c r="L2720" t="s">
        <v>9133</v>
      </c>
      <c r="M2720" t="s">
        <v>9954</v>
      </c>
      <c r="N2720" t="s">
        <v>8536</v>
      </c>
      <c r="O2720" t="s">
        <v>8694</v>
      </c>
      <c r="P2720" t="s">
        <v>8541</v>
      </c>
      <c r="Q2720">
        <v>92627</v>
      </c>
      <c r="R2720" t="s">
        <v>8542</v>
      </c>
      <c r="S2720" t="s">
        <v>8077</v>
      </c>
      <c r="T2720" t="s">
        <v>7736</v>
      </c>
    </row>
    <row r="2721" spans="1:20" x14ac:dyDescent="0.25">
      <c r="A2721" t="s">
        <v>3418</v>
      </c>
      <c r="B2721" s="2">
        <v>41979</v>
      </c>
      <c r="C2721" s="2">
        <v>41981</v>
      </c>
      <c r="D2721" t="s">
        <v>11</v>
      </c>
      <c r="E2721" t="s">
        <v>722</v>
      </c>
      <c r="F2721" t="s">
        <v>1150</v>
      </c>
      <c r="G2721" s="1">
        <v>23976</v>
      </c>
      <c r="H2721">
        <v>3</v>
      </c>
      <c r="I2721">
        <v>6</v>
      </c>
      <c r="J2721" s="1">
        <v>-143856</v>
      </c>
      <c r="K2721" t="s">
        <v>9123</v>
      </c>
      <c r="L2721" t="s">
        <v>9135</v>
      </c>
      <c r="M2721" t="s">
        <v>9699</v>
      </c>
      <c r="N2721" t="s">
        <v>8536</v>
      </c>
      <c r="O2721" t="s">
        <v>8563</v>
      </c>
      <c r="P2721" t="s">
        <v>8550</v>
      </c>
      <c r="Q2721">
        <v>77095</v>
      </c>
      <c r="R2721" t="s">
        <v>8551</v>
      </c>
      <c r="S2721" t="s">
        <v>7904</v>
      </c>
      <c r="T2721" t="s">
        <v>7736</v>
      </c>
    </row>
    <row r="2722" spans="1:20" x14ac:dyDescent="0.25">
      <c r="A2722" t="s">
        <v>3419</v>
      </c>
      <c r="B2722" s="2">
        <v>41947</v>
      </c>
      <c r="C2722" s="2">
        <v>41951</v>
      </c>
      <c r="D2722" t="s">
        <v>11</v>
      </c>
      <c r="E2722" t="s">
        <v>99</v>
      </c>
      <c r="F2722" t="s">
        <v>426</v>
      </c>
      <c r="G2722" s="1">
        <v>8376</v>
      </c>
      <c r="H2722">
        <v>3</v>
      </c>
      <c r="I2722">
        <v>2</v>
      </c>
      <c r="J2722" s="1">
        <v>27222</v>
      </c>
      <c r="K2722" t="s">
        <v>9128</v>
      </c>
      <c r="L2722" t="s">
        <v>9191</v>
      </c>
      <c r="M2722" t="s">
        <v>9345</v>
      </c>
      <c r="N2722" t="s">
        <v>8536</v>
      </c>
      <c r="O2722" t="s">
        <v>8722</v>
      </c>
      <c r="P2722" t="s">
        <v>8546</v>
      </c>
      <c r="Q2722">
        <v>27511</v>
      </c>
      <c r="R2722" t="s">
        <v>8539</v>
      </c>
      <c r="S2722" t="s">
        <v>7759</v>
      </c>
      <c r="T2722" t="s">
        <v>7738</v>
      </c>
    </row>
    <row r="2723" spans="1:20" x14ac:dyDescent="0.25">
      <c r="A2723" t="s">
        <v>3419</v>
      </c>
      <c r="B2723" s="2">
        <v>41947</v>
      </c>
      <c r="C2723" s="2">
        <v>41951</v>
      </c>
      <c r="D2723" t="s">
        <v>11</v>
      </c>
      <c r="E2723" t="s">
        <v>99</v>
      </c>
      <c r="F2723" t="s">
        <v>2008</v>
      </c>
      <c r="G2723" s="1">
        <v>5824</v>
      </c>
      <c r="H2723">
        <v>5</v>
      </c>
      <c r="I2723">
        <v>2</v>
      </c>
      <c r="J2723" s="1">
        <v>5096</v>
      </c>
      <c r="K2723" t="s">
        <v>9128</v>
      </c>
      <c r="L2723" t="s">
        <v>9144</v>
      </c>
      <c r="M2723" t="s">
        <v>10065</v>
      </c>
      <c r="N2723" t="s">
        <v>8536</v>
      </c>
      <c r="O2723" t="s">
        <v>8722</v>
      </c>
      <c r="P2723" t="s">
        <v>8546</v>
      </c>
      <c r="Q2723">
        <v>27511</v>
      </c>
      <c r="R2723" t="s">
        <v>8539</v>
      </c>
      <c r="S2723" t="s">
        <v>7759</v>
      </c>
      <c r="T2723" t="s">
        <v>7738</v>
      </c>
    </row>
    <row r="2724" spans="1:20" x14ac:dyDescent="0.25">
      <c r="A2724" t="s">
        <v>3420</v>
      </c>
      <c r="B2724" s="2">
        <v>42474</v>
      </c>
      <c r="C2724" s="2">
        <v>42479</v>
      </c>
      <c r="D2724" t="s">
        <v>11</v>
      </c>
      <c r="E2724" t="s">
        <v>2251</v>
      </c>
      <c r="F2724" t="s">
        <v>1511</v>
      </c>
      <c r="G2724" s="1">
        <v>812</v>
      </c>
      <c r="H2724">
        <v>5</v>
      </c>
      <c r="I2724">
        <v>0</v>
      </c>
      <c r="J2724" s="1">
        <v>1218</v>
      </c>
      <c r="K2724" t="s">
        <v>9128</v>
      </c>
      <c r="L2724" t="s">
        <v>9133</v>
      </c>
      <c r="M2724" t="s">
        <v>9857</v>
      </c>
      <c r="N2724" t="s">
        <v>8536</v>
      </c>
      <c r="O2724" t="s">
        <v>8747</v>
      </c>
      <c r="P2724" t="s">
        <v>8583</v>
      </c>
      <c r="Q2724">
        <v>22304</v>
      </c>
      <c r="R2724" t="s">
        <v>8539</v>
      </c>
      <c r="S2724" t="s">
        <v>8221</v>
      </c>
      <c r="T2724" t="s">
        <v>7736</v>
      </c>
    </row>
    <row r="2725" spans="1:20" x14ac:dyDescent="0.25">
      <c r="A2725" t="s">
        <v>3421</v>
      </c>
      <c r="B2725" s="2">
        <v>41916</v>
      </c>
      <c r="C2725" s="2">
        <v>41920</v>
      </c>
      <c r="D2725" t="s">
        <v>19</v>
      </c>
      <c r="E2725" t="s">
        <v>3422</v>
      </c>
      <c r="F2725" t="s">
        <v>538</v>
      </c>
      <c r="G2725" s="1">
        <v>1445</v>
      </c>
      <c r="H2725">
        <v>5</v>
      </c>
      <c r="I2725">
        <v>0</v>
      </c>
      <c r="J2725" s="1">
        <v>67915</v>
      </c>
      <c r="K2725" t="s">
        <v>9128</v>
      </c>
      <c r="L2725" t="s">
        <v>9129</v>
      </c>
      <c r="M2725" t="s">
        <v>9405</v>
      </c>
      <c r="N2725" t="s">
        <v>8536</v>
      </c>
      <c r="O2725" t="s">
        <v>8711</v>
      </c>
      <c r="P2725" t="s">
        <v>8541</v>
      </c>
      <c r="Q2725">
        <v>94591</v>
      </c>
      <c r="R2725" t="s">
        <v>8542</v>
      </c>
      <c r="S2725" t="s">
        <v>8388</v>
      </c>
      <c r="T2725" t="s">
        <v>7736</v>
      </c>
    </row>
    <row r="2726" spans="1:20" x14ac:dyDescent="0.25">
      <c r="A2726" t="s">
        <v>3421</v>
      </c>
      <c r="B2726" s="2">
        <v>41916</v>
      </c>
      <c r="C2726" s="2">
        <v>41920</v>
      </c>
      <c r="D2726" t="s">
        <v>19</v>
      </c>
      <c r="E2726" t="s">
        <v>3422</v>
      </c>
      <c r="F2726" t="s">
        <v>2119</v>
      </c>
      <c r="G2726" s="1">
        <v>95648</v>
      </c>
      <c r="H2726">
        <v>2</v>
      </c>
      <c r="I2726">
        <v>2</v>
      </c>
      <c r="J2726" s="1">
        <v>310856</v>
      </c>
      <c r="K2726" t="s">
        <v>9128</v>
      </c>
      <c r="L2726" t="s">
        <v>9142</v>
      </c>
      <c r="M2726" t="s">
        <v>10106</v>
      </c>
      <c r="N2726" t="s">
        <v>8536</v>
      </c>
      <c r="O2726" t="s">
        <v>8711</v>
      </c>
      <c r="P2726" t="s">
        <v>8541</v>
      </c>
      <c r="Q2726">
        <v>94591</v>
      </c>
      <c r="R2726" t="s">
        <v>8542</v>
      </c>
      <c r="S2726" t="s">
        <v>8388</v>
      </c>
      <c r="T2726" t="s">
        <v>7736</v>
      </c>
    </row>
    <row r="2727" spans="1:20" x14ac:dyDescent="0.25">
      <c r="A2727" t="s">
        <v>3423</v>
      </c>
      <c r="B2727" s="2">
        <v>43046</v>
      </c>
      <c r="C2727" s="2">
        <v>43052</v>
      </c>
      <c r="D2727" t="s">
        <v>19</v>
      </c>
      <c r="E2727" t="s">
        <v>946</v>
      </c>
      <c r="F2727" t="s">
        <v>2753</v>
      </c>
      <c r="G2727" s="1">
        <v>35997</v>
      </c>
      <c r="H2727">
        <v>5</v>
      </c>
      <c r="I2727">
        <v>4</v>
      </c>
      <c r="J2727" s="1">
        <v>-71994</v>
      </c>
      <c r="K2727" t="s">
        <v>9139</v>
      </c>
      <c r="L2727" t="s">
        <v>9140</v>
      </c>
      <c r="M2727" t="s">
        <v>10329</v>
      </c>
      <c r="N2727" t="s">
        <v>8536</v>
      </c>
      <c r="O2727" t="s">
        <v>8559</v>
      </c>
      <c r="P2727" t="s">
        <v>8560</v>
      </c>
      <c r="Q2727">
        <v>19120</v>
      </c>
      <c r="R2727" t="s">
        <v>8561</v>
      </c>
      <c r="S2727" t="s">
        <v>7950</v>
      </c>
      <c r="T2727" t="s">
        <v>7736</v>
      </c>
    </row>
    <row r="2728" spans="1:20" x14ac:dyDescent="0.25">
      <c r="A2728" t="s">
        <v>3423</v>
      </c>
      <c r="B2728" s="2">
        <v>43046</v>
      </c>
      <c r="C2728" s="2">
        <v>43052</v>
      </c>
      <c r="D2728" t="s">
        <v>19</v>
      </c>
      <c r="E2728" t="s">
        <v>946</v>
      </c>
      <c r="F2728" t="s">
        <v>3174</v>
      </c>
      <c r="G2728" s="1">
        <v>350352</v>
      </c>
      <c r="H2728">
        <v>4</v>
      </c>
      <c r="I2728">
        <v>4</v>
      </c>
      <c r="J2728" s="1">
        <v>-1401408</v>
      </c>
      <c r="K2728" t="s">
        <v>9123</v>
      </c>
      <c r="L2728" t="s">
        <v>9131</v>
      </c>
      <c r="M2728" t="s">
        <v>10455</v>
      </c>
      <c r="N2728" t="s">
        <v>8536</v>
      </c>
      <c r="O2728" t="s">
        <v>8559</v>
      </c>
      <c r="P2728" t="s">
        <v>8560</v>
      </c>
      <c r="Q2728">
        <v>19120</v>
      </c>
      <c r="R2728" t="s">
        <v>8561</v>
      </c>
      <c r="S2728" t="s">
        <v>7950</v>
      </c>
      <c r="T2728" t="s">
        <v>7736</v>
      </c>
    </row>
    <row r="2729" spans="1:20" x14ac:dyDescent="0.25">
      <c r="A2729" t="s">
        <v>3424</v>
      </c>
      <c r="B2729" s="2">
        <v>43091</v>
      </c>
      <c r="C2729" s="2">
        <v>43093</v>
      </c>
      <c r="D2729" t="s">
        <v>79</v>
      </c>
      <c r="E2729" t="s">
        <v>363</v>
      </c>
      <c r="F2729" t="s">
        <v>1056</v>
      </c>
      <c r="G2729" s="1">
        <v>1641</v>
      </c>
      <c r="H2729">
        <v>1</v>
      </c>
      <c r="I2729">
        <v>7</v>
      </c>
      <c r="J2729" s="1">
        <v>-13128</v>
      </c>
      <c r="K2729" t="s">
        <v>9128</v>
      </c>
      <c r="L2729" t="s">
        <v>9142</v>
      </c>
      <c r="M2729" t="s">
        <v>9659</v>
      </c>
      <c r="N2729" t="s">
        <v>8536</v>
      </c>
      <c r="O2729" t="s">
        <v>8748</v>
      </c>
      <c r="P2729" t="s">
        <v>8604</v>
      </c>
      <c r="Q2729">
        <v>43615</v>
      </c>
      <c r="R2729" t="s">
        <v>8561</v>
      </c>
      <c r="S2729" t="s">
        <v>7823</v>
      </c>
      <c r="T2729" t="s">
        <v>7736</v>
      </c>
    </row>
    <row r="2730" spans="1:20" x14ac:dyDescent="0.25">
      <c r="A2730" t="s">
        <v>3424</v>
      </c>
      <c r="B2730" s="2">
        <v>43091</v>
      </c>
      <c r="C2730" s="2">
        <v>43093</v>
      </c>
      <c r="D2730" t="s">
        <v>79</v>
      </c>
      <c r="E2730" t="s">
        <v>363</v>
      </c>
      <c r="F2730" t="s">
        <v>3142</v>
      </c>
      <c r="G2730" s="1">
        <v>629958</v>
      </c>
      <c r="H2730">
        <v>7</v>
      </c>
      <c r="I2730">
        <v>4</v>
      </c>
      <c r="J2730" s="1">
        <v>944937</v>
      </c>
      <c r="K2730" t="s">
        <v>9139</v>
      </c>
      <c r="L2730" t="s">
        <v>9140</v>
      </c>
      <c r="M2730" t="s">
        <v>10447</v>
      </c>
      <c r="N2730" t="s">
        <v>8536</v>
      </c>
      <c r="O2730" t="s">
        <v>8748</v>
      </c>
      <c r="P2730" t="s">
        <v>8604</v>
      </c>
      <c r="Q2730">
        <v>43615</v>
      </c>
      <c r="R2730" t="s">
        <v>8561</v>
      </c>
      <c r="S2730" t="s">
        <v>7823</v>
      </c>
      <c r="T2730" t="s">
        <v>7736</v>
      </c>
    </row>
    <row r="2731" spans="1:20" x14ac:dyDescent="0.25">
      <c r="A2731" t="s">
        <v>3425</v>
      </c>
      <c r="B2731" s="2">
        <v>42779</v>
      </c>
      <c r="C2731" s="2">
        <v>42785</v>
      </c>
      <c r="D2731" t="s">
        <v>19</v>
      </c>
      <c r="E2731" t="s">
        <v>3426</v>
      </c>
      <c r="F2731" t="s">
        <v>307</v>
      </c>
      <c r="G2731" s="1">
        <v>663</v>
      </c>
      <c r="H2731">
        <v>3</v>
      </c>
      <c r="I2731">
        <v>0</v>
      </c>
      <c r="J2731" s="1">
        <v>17901</v>
      </c>
      <c r="K2731" t="s">
        <v>9128</v>
      </c>
      <c r="L2731" t="s">
        <v>9137</v>
      </c>
      <c r="M2731" t="s">
        <v>9288</v>
      </c>
      <c r="N2731" t="s">
        <v>8536</v>
      </c>
      <c r="O2731" t="s">
        <v>8547</v>
      </c>
      <c r="P2731" t="s">
        <v>8548</v>
      </c>
      <c r="Q2731">
        <v>98105</v>
      </c>
      <c r="R2731" t="s">
        <v>8542</v>
      </c>
      <c r="S2731" t="s">
        <v>8389</v>
      </c>
      <c r="T2731" t="s">
        <v>7736</v>
      </c>
    </row>
    <row r="2732" spans="1:20" x14ac:dyDescent="0.25">
      <c r="A2732" t="s">
        <v>3425</v>
      </c>
      <c r="B2732" s="2">
        <v>42779</v>
      </c>
      <c r="C2732" s="2">
        <v>42785</v>
      </c>
      <c r="D2732" t="s">
        <v>19</v>
      </c>
      <c r="E2732" t="s">
        <v>3426</v>
      </c>
      <c r="F2732" t="s">
        <v>1354</v>
      </c>
      <c r="G2732" s="1">
        <v>79996</v>
      </c>
      <c r="H2732">
        <v>4</v>
      </c>
      <c r="I2732">
        <v>0</v>
      </c>
      <c r="J2732" s="1">
        <v>3439828</v>
      </c>
      <c r="K2732" t="s">
        <v>9139</v>
      </c>
      <c r="L2732" t="s">
        <v>9162</v>
      </c>
      <c r="M2732" t="s">
        <v>9789</v>
      </c>
      <c r="N2732" t="s">
        <v>8536</v>
      </c>
      <c r="O2732" t="s">
        <v>8547</v>
      </c>
      <c r="P2732" t="s">
        <v>8548</v>
      </c>
      <c r="Q2732">
        <v>98105</v>
      </c>
      <c r="R2732" t="s">
        <v>8542</v>
      </c>
      <c r="S2732" t="s">
        <v>8389</v>
      </c>
      <c r="T2732" t="s">
        <v>7736</v>
      </c>
    </row>
    <row r="2733" spans="1:20" x14ac:dyDescent="0.25">
      <c r="A2733" t="s">
        <v>3425</v>
      </c>
      <c r="B2733" s="2">
        <v>42779</v>
      </c>
      <c r="C2733" s="2">
        <v>42785</v>
      </c>
      <c r="D2733" t="s">
        <v>19</v>
      </c>
      <c r="E2733" t="s">
        <v>3426</v>
      </c>
      <c r="F2733" t="s">
        <v>446</v>
      </c>
      <c r="G2733" s="1">
        <v>10753</v>
      </c>
      <c r="H2733">
        <v>1</v>
      </c>
      <c r="I2733">
        <v>0</v>
      </c>
      <c r="J2733" s="1">
        <v>21506</v>
      </c>
      <c r="K2733" t="s">
        <v>9123</v>
      </c>
      <c r="L2733" t="s">
        <v>9135</v>
      </c>
      <c r="M2733" t="s">
        <v>9358</v>
      </c>
      <c r="N2733" t="s">
        <v>8536</v>
      </c>
      <c r="O2733" t="s">
        <v>8547</v>
      </c>
      <c r="P2733" t="s">
        <v>8548</v>
      </c>
      <c r="Q2733">
        <v>98105</v>
      </c>
      <c r="R2733" t="s">
        <v>8542</v>
      </c>
      <c r="S2733" t="s">
        <v>8389</v>
      </c>
      <c r="T2733" t="s">
        <v>7736</v>
      </c>
    </row>
    <row r="2734" spans="1:20" x14ac:dyDescent="0.25">
      <c r="A2734" t="s">
        <v>3427</v>
      </c>
      <c r="B2734" s="2">
        <v>41822</v>
      </c>
      <c r="C2734" s="2">
        <v>41826</v>
      </c>
      <c r="D2734" t="s">
        <v>19</v>
      </c>
      <c r="E2734" t="s">
        <v>63</v>
      </c>
      <c r="F2734" t="s">
        <v>1426</v>
      </c>
      <c r="G2734" s="1">
        <v>7398</v>
      </c>
      <c r="H2734">
        <v>2</v>
      </c>
      <c r="I2734">
        <v>0</v>
      </c>
      <c r="J2734" s="1">
        <v>199746</v>
      </c>
      <c r="K2734" t="s">
        <v>9139</v>
      </c>
      <c r="L2734" t="s">
        <v>9140</v>
      </c>
      <c r="M2734" t="s">
        <v>9825</v>
      </c>
      <c r="N2734" t="s">
        <v>8536</v>
      </c>
      <c r="O2734" t="s">
        <v>8714</v>
      </c>
      <c r="P2734" t="s">
        <v>8630</v>
      </c>
      <c r="Q2734">
        <v>7060</v>
      </c>
      <c r="R2734" t="s">
        <v>8561</v>
      </c>
      <c r="S2734" t="s">
        <v>7751</v>
      </c>
      <c r="T2734" t="s">
        <v>7736</v>
      </c>
    </row>
    <row r="2735" spans="1:20" x14ac:dyDescent="0.25">
      <c r="A2735" t="s">
        <v>3427</v>
      </c>
      <c r="B2735" s="2">
        <v>41822</v>
      </c>
      <c r="C2735" s="2">
        <v>41826</v>
      </c>
      <c r="D2735" t="s">
        <v>19</v>
      </c>
      <c r="E2735" t="s">
        <v>63</v>
      </c>
      <c r="F2735" t="s">
        <v>1695</v>
      </c>
      <c r="G2735" s="1">
        <v>558</v>
      </c>
      <c r="H2735">
        <v>1</v>
      </c>
      <c r="I2735">
        <v>0</v>
      </c>
      <c r="J2735" s="1">
        <v>21762</v>
      </c>
      <c r="K2735" t="s">
        <v>9128</v>
      </c>
      <c r="L2735" t="s">
        <v>9137</v>
      </c>
      <c r="M2735" t="s">
        <v>9931</v>
      </c>
      <c r="N2735" t="s">
        <v>8536</v>
      </c>
      <c r="O2735" t="s">
        <v>8714</v>
      </c>
      <c r="P2735" t="s">
        <v>8630</v>
      </c>
      <c r="Q2735">
        <v>7060</v>
      </c>
      <c r="R2735" t="s">
        <v>8561</v>
      </c>
      <c r="S2735" t="s">
        <v>7751</v>
      </c>
      <c r="T2735" t="s">
        <v>7736</v>
      </c>
    </row>
    <row r="2736" spans="1:20" x14ac:dyDescent="0.25">
      <c r="A2736" t="s">
        <v>3428</v>
      </c>
      <c r="B2736" s="2">
        <v>42056</v>
      </c>
      <c r="C2736" s="2">
        <v>42058</v>
      </c>
      <c r="D2736" t="s">
        <v>11</v>
      </c>
      <c r="E2736" t="s">
        <v>2723</v>
      </c>
      <c r="F2736" t="s">
        <v>77</v>
      </c>
      <c r="G2736" s="1">
        <v>4912</v>
      </c>
      <c r="H2736">
        <v>4</v>
      </c>
      <c r="I2736">
        <v>0</v>
      </c>
      <c r="J2736" s="1">
        <v>230864</v>
      </c>
      <c r="K2736" t="s">
        <v>9128</v>
      </c>
      <c r="L2736" t="s">
        <v>9148</v>
      </c>
      <c r="M2736" t="s">
        <v>9172</v>
      </c>
      <c r="N2736" t="s">
        <v>8536</v>
      </c>
      <c r="O2736" t="s">
        <v>8909</v>
      </c>
      <c r="P2736" t="s">
        <v>8620</v>
      </c>
      <c r="Q2736">
        <v>88001</v>
      </c>
      <c r="R2736" t="s">
        <v>8542</v>
      </c>
      <c r="S2736" t="s">
        <v>8293</v>
      </c>
      <c r="T2736" t="s">
        <v>7736</v>
      </c>
    </row>
    <row r="2737" spans="1:20" x14ac:dyDescent="0.25">
      <c r="A2737" t="s">
        <v>3429</v>
      </c>
      <c r="B2737" s="2">
        <v>42321</v>
      </c>
      <c r="C2737" s="2">
        <v>42327</v>
      </c>
      <c r="D2737" t="s">
        <v>19</v>
      </c>
      <c r="E2737" t="s">
        <v>452</v>
      </c>
      <c r="F2737" t="s">
        <v>3430</v>
      </c>
      <c r="G2737" s="1">
        <v>37797</v>
      </c>
      <c r="H2737">
        <v>3</v>
      </c>
      <c r="I2737">
        <v>0</v>
      </c>
      <c r="J2737" s="1">
        <v>944925</v>
      </c>
      <c r="K2737" t="s">
        <v>9139</v>
      </c>
      <c r="L2737" t="s">
        <v>9140</v>
      </c>
      <c r="M2737" t="s">
        <v>10531</v>
      </c>
      <c r="N2737" t="s">
        <v>8536</v>
      </c>
      <c r="O2737" t="s">
        <v>8613</v>
      </c>
      <c r="P2737" t="s">
        <v>8573</v>
      </c>
      <c r="Q2737">
        <v>19711</v>
      </c>
      <c r="R2737" t="s">
        <v>8561</v>
      </c>
      <c r="S2737" t="s">
        <v>7845</v>
      </c>
      <c r="T2737" t="s">
        <v>7736</v>
      </c>
    </row>
    <row r="2738" spans="1:20" x14ac:dyDescent="0.25">
      <c r="A2738" t="s">
        <v>3429</v>
      </c>
      <c r="B2738" s="2">
        <v>42321</v>
      </c>
      <c r="C2738" s="2">
        <v>42327</v>
      </c>
      <c r="D2738" t="s">
        <v>19</v>
      </c>
      <c r="E2738" t="s">
        <v>452</v>
      </c>
      <c r="F2738" t="s">
        <v>1387</v>
      </c>
      <c r="G2738" s="1">
        <v>4228</v>
      </c>
      <c r="H2738">
        <v>7</v>
      </c>
      <c r="I2738">
        <v>0</v>
      </c>
      <c r="J2738" s="1">
        <v>198716</v>
      </c>
      <c r="K2738" t="s">
        <v>9128</v>
      </c>
      <c r="L2738" t="s">
        <v>9148</v>
      </c>
      <c r="M2738" t="s">
        <v>9808</v>
      </c>
      <c r="N2738" t="s">
        <v>8536</v>
      </c>
      <c r="O2738" t="s">
        <v>8613</v>
      </c>
      <c r="P2738" t="s">
        <v>8573</v>
      </c>
      <c r="Q2738">
        <v>19711</v>
      </c>
      <c r="R2738" t="s">
        <v>8561</v>
      </c>
      <c r="S2738" t="s">
        <v>7845</v>
      </c>
      <c r="T2738" t="s">
        <v>7736</v>
      </c>
    </row>
    <row r="2739" spans="1:20" x14ac:dyDescent="0.25">
      <c r="A2739" t="s">
        <v>3429</v>
      </c>
      <c r="B2739" s="2">
        <v>42321</v>
      </c>
      <c r="C2739" s="2">
        <v>42327</v>
      </c>
      <c r="D2739" t="s">
        <v>19</v>
      </c>
      <c r="E2739" t="s">
        <v>452</v>
      </c>
      <c r="F2739" t="s">
        <v>1912</v>
      </c>
      <c r="G2739" s="1">
        <v>29997</v>
      </c>
      <c r="H2739">
        <v>3</v>
      </c>
      <c r="I2739">
        <v>0</v>
      </c>
      <c r="J2739" s="1">
        <v>569943</v>
      </c>
      <c r="K2739" t="s">
        <v>9123</v>
      </c>
      <c r="L2739" t="s">
        <v>9124</v>
      </c>
      <c r="M2739" t="s">
        <v>10028</v>
      </c>
      <c r="N2739" t="s">
        <v>8536</v>
      </c>
      <c r="O2739" t="s">
        <v>8613</v>
      </c>
      <c r="P2739" t="s">
        <v>8573</v>
      </c>
      <c r="Q2739">
        <v>19711</v>
      </c>
      <c r="R2739" t="s">
        <v>8561</v>
      </c>
      <c r="S2739" t="s">
        <v>7845</v>
      </c>
      <c r="T2739" t="s">
        <v>7736</v>
      </c>
    </row>
    <row r="2740" spans="1:20" x14ac:dyDescent="0.25">
      <c r="A2740" t="s">
        <v>3429</v>
      </c>
      <c r="B2740" s="2">
        <v>42321</v>
      </c>
      <c r="C2740" s="2">
        <v>42327</v>
      </c>
      <c r="D2740" t="s">
        <v>19</v>
      </c>
      <c r="E2740" t="s">
        <v>452</v>
      </c>
      <c r="F2740" t="s">
        <v>1746</v>
      </c>
      <c r="G2740" s="1">
        <v>8998</v>
      </c>
      <c r="H2740">
        <v>2</v>
      </c>
      <c r="I2740">
        <v>0</v>
      </c>
      <c r="J2740" s="1">
        <v>431904</v>
      </c>
      <c r="K2740" t="s">
        <v>9139</v>
      </c>
      <c r="L2740" t="s">
        <v>9140</v>
      </c>
      <c r="M2740" t="s">
        <v>9950</v>
      </c>
      <c r="N2740" t="s">
        <v>8536</v>
      </c>
      <c r="O2740" t="s">
        <v>8613</v>
      </c>
      <c r="P2740" t="s">
        <v>8573</v>
      </c>
      <c r="Q2740">
        <v>19711</v>
      </c>
      <c r="R2740" t="s">
        <v>8561</v>
      </c>
      <c r="S2740" t="s">
        <v>7845</v>
      </c>
      <c r="T2740" t="s">
        <v>7736</v>
      </c>
    </row>
    <row r="2741" spans="1:20" x14ac:dyDescent="0.25">
      <c r="A2741" t="s">
        <v>3431</v>
      </c>
      <c r="B2741" s="2">
        <v>42841</v>
      </c>
      <c r="C2741" s="2">
        <v>42843</v>
      </c>
      <c r="D2741" t="s">
        <v>79</v>
      </c>
      <c r="E2741" t="s">
        <v>2305</v>
      </c>
      <c r="F2741" t="s">
        <v>3432</v>
      </c>
      <c r="G2741" s="1">
        <v>47724</v>
      </c>
      <c r="H2741">
        <v>4</v>
      </c>
      <c r="I2741">
        <v>0</v>
      </c>
      <c r="J2741" s="1">
        <v>95448</v>
      </c>
      <c r="K2741" t="s">
        <v>9128</v>
      </c>
      <c r="L2741" t="s">
        <v>9273</v>
      </c>
      <c r="M2741" t="s">
        <v>10532</v>
      </c>
      <c r="N2741" t="s">
        <v>8536</v>
      </c>
      <c r="O2741" t="s">
        <v>8910</v>
      </c>
      <c r="P2741" t="s">
        <v>8588</v>
      </c>
      <c r="Q2741">
        <v>35244</v>
      </c>
      <c r="R2741" t="s">
        <v>8539</v>
      </c>
      <c r="S2741" t="s">
        <v>8232</v>
      </c>
      <c r="T2741" t="s">
        <v>7738</v>
      </c>
    </row>
    <row r="2742" spans="1:20" x14ac:dyDescent="0.25">
      <c r="A2742" t="s">
        <v>3431</v>
      </c>
      <c r="B2742" s="2">
        <v>42841</v>
      </c>
      <c r="C2742" s="2">
        <v>42843</v>
      </c>
      <c r="D2742" t="s">
        <v>79</v>
      </c>
      <c r="E2742" t="s">
        <v>2305</v>
      </c>
      <c r="F2742" t="s">
        <v>3433</v>
      </c>
      <c r="G2742" s="1">
        <v>2598</v>
      </c>
      <c r="H2742">
        <v>2</v>
      </c>
      <c r="I2742">
        <v>0</v>
      </c>
      <c r="J2742" s="1">
        <v>15588</v>
      </c>
      <c r="K2742" t="s">
        <v>9139</v>
      </c>
      <c r="L2742" t="s">
        <v>9162</v>
      </c>
      <c r="M2742" t="s">
        <v>10533</v>
      </c>
      <c r="N2742" t="s">
        <v>8536</v>
      </c>
      <c r="O2742" t="s">
        <v>8910</v>
      </c>
      <c r="P2742" t="s">
        <v>8588</v>
      </c>
      <c r="Q2742">
        <v>35244</v>
      </c>
      <c r="R2742" t="s">
        <v>8539</v>
      </c>
      <c r="S2742" t="s">
        <v>8232</v>
      </c>
      <c r="T2742" t="s">
        <v>7738</v>
      </c>
    </row>
    <row r="2743" spans="1:20" x14ac:dyDescent="0.25">
      <c r="A2743" t="s">
        <v>3434</v>
      </c>
      <c r="B2743" s="2">
        <v>42425</v>
      </c>
      <c r="C2743" s="2">
        <v>42427</v>
      </c>
      <c r="D2743" t="s">
        <v>11</v>
      </c>
      <c r="E2743" t="s">
        <v>1029</v>
      </c>
      <c r="F2743" t="s">
        <v>2301</v>
      </c>
      <c r="G2743" s="1">
        <v>4672</v>
      </c>
      <c r="H2743">
        <v>5</v>
      </c>
      <c r="I2743">
        <v>2</v>
      </c>
      <c r="J2743" s="1">
        <v>1752</v>
      </c>
      <c r="K2743" t="s">
        <v>9128</v>
      </c>
      <c r="L2743" t="s">
        <v>9167</v>
      </c>
      <c r="M2743" t="s">
        <v>9293</v>
      </c>
      <c r="N2743" t="s">
        <v>8536</v>
      </c>
      <c r="O2743" t="s">
        <v>8613</v>
      </c>
      <c r="P2743" t="s">
        <v>8604</v>
      </c>
      <c r="Q2743">
        <v>43055</v>
      </c>
      <c r="R2743" t="s">
        <v>8561</v>
      </c>
      <c r="S2743" t="s">
        <v>7970</v>
      </c>
      <c r="T2743" t="s">
        <v>7736</v>
      </c>
    </row>
    <row r="2744" spans="1:20" x14ac:dyDescent="0.25">
      <c r="A2744" t="s">
        <v>3435</v>
      </c>
      <c r="B2744" s="2">
        <v>41947</v>
      </c>
      <c r="C2744" s="2">
        <v>41951</v>
      </c>
      <c r="D2744" t="s">
        <v>19</v>
      </c>
      <c r="E2744" t="s">
        <v>3436</v>
      </c>
      <c r="F2744" t="s">
        <v>3302</v>
      </c>
      <c r="G2744" s="1">
        <v>3534</v>
      </c>
      <c r="H2744">
        <v>2</v>
      </c>
      <c r="I2744">
        <v>0</v>
      </c>
      <c r="J2744" s="1">
        <v>134292</v>
      </c>
      <c r="K2744" t="s">
        <v>9123</v>
      </c>
      <c r="L2744" t="s">
        <v>9135</v>
      </c>
      <c r="M2744" t="s">
        <v>10493</v>
      </c>
      <c r="N2744" t="s">
        <v>8536</v>
      </c>
      <c r="O2744" t="s">
        <v>8642</v>
      </c>
      <c r="P2744" t="s">
        <v>8541</v>
      </c>
      <c r="Q2744">
        <v>92037</v>
      </c>
      <c r="R2744" t="s">
        <v>8542</v>
      </c>
      <c r="S2744" t="s">
        <v>8390</v>
      </c>
      <c r="T2744" t="s">
        <v>7736</v>
      </c>
    </row>
    <row r="2745" spans="1:20" x14ac:dyDescent="0.25">
      <c r="A2745" t="s">
        <v>3437</v>
      </c>
      <c r="B2745" s="2">
        <v>42175</v>
      </c>
      <c r="C2745" s="2">
        <v>42180</v>
      </c>
      <c r="D2745" t="s">
        <v>11</v>
      </c>
      <c r="E2745" t="s">
        <v>161</v>
      </c>
      <c r="F2745" t="s">
        <v>1218</v>
      </c>
      <c r="G2745" s="1">
        <v>25764</v>
      </c>
      <c r="H2745">
        <v>6</v>
      </c>
      <c r="I2745">
        <v>0</v>
      </c>
      <c r="J2745" s="1">
        <v>1004796</v>
      </c>
      <c r="K2745" t="s">
        <v>9123</v>
      </c>
      <c r="L2745" t="s">
        <v>9135</v>
      </c>
      <c r="M2745" t="s">
        <v>9730</v>
      </c>
      <c r="N2745" t="s">
        <v>8536</v>
      </c>
      <c r="O2745" t="s">
        <v>8556</v>
      </c>
      <c r="P2745" t="s">
        <v>8541</v>
      </c>
      <c r="Q2745">
        <v>94122</v>
      </c>
      <c r="R2745" t="s">
        <v>8542</v>
      </c>
      <c r="S2745" t="s">
        <v>7772</v>
      </c>
      <c r="T2745" t="s">
        <v>7738</v>
      </c>
    </row>
    <row r="2746" spans="1:20" x14ac:dyDescent="0.25">
      <c r="A2746" t="s">
        <v>3437</v>
      </c>
      <c r="B2746" s="2">
        <v>42175</v>
      </c>
      <c r="C2746" s="2">
        <v>42180</v>
      </c>
      <c r="D2746" t="s">
        <v>11</v>
      </c>
      <c r="E2746" t="s">
        <v>161</v>
      </c>
      <c r="F2746" t="s">
        <v>139</v>
      </c>
      <c r="G2746" s="1">
        <v>125976</v>
      </c>
      <c r="H2746">
        <v>3</v>
      </c>
      <c r="I2746">
        <v>2</v>
      </c>
      <c r="J2746" s="1">
        <v>47241</v>
      </c>
      <c r="K2746" t="s">
        <v>9139</v>
      </c>
      <c r="L2746" t="s">
        <v>9140</v>
      </c>
      <c r="M2746" t="s">
        <v>9206</v>
      </c>
      <c r="N2746" t="s">
        <v>8536</v>
      </c>
      <c r="O2746" t="s">
        <v>8556</v>
      </c>
      <c r="P2746" t="s">
        <v>8541</v>
      </c>
      <c r="Q2746">
        <v>94122</v>
      </c>
      <c r="R2746" t="s">
        <v>8542</v>
      </c>
      <c r="S2746" t="s">
        <v>7772</v>
      </c>
      <c r="T2746" t="s">
        <v>7738</v>
      </c>
    </row>
    <row r="2747" spans="1:20" x14ac:dyDescent="0.25">
      <c r="A2747" t="s">
        <v>3438</v>
      </c>
      <c r="B2747" s="2">
        <v>42954</v>
      </c>
      <c r="C2747" s="2">
        <v>42958</v>
      </c>
      <c r="D2747" t="s">
        <v>11</v>
      </c>
      <c r="E2747" t="s">
        <v>1091</v>
      </c>
      <c r="F2747" t="s">
        <v>819</v>
      </c>
      <c r="G2747" s="1">
        <v>79992</v>
      </c>
      <c r="H2747">
        <v>1</v>
      </c>
      <c r="I2747">
        <v>2</v>
      </c>
      <c r="J2747" s="1">
        <v>219978</v>
      </c>
      <c r="K2747" t="s">
        <v>9139</v>
      </c>
      <c r="L2747" t="s">
        <v>9162</v>
      </c>
      <c r="M2747" t="s">
        <v>9550</v>
      </c>
      <c r="N2747" t="s">
        <v>8536</v>
      </c>
      <c r="O2747" t="s">
        <v>8685</v>
      </c>
      <c r="P2747" t="s">
        <v>8546</v>
      </c>
      <c r="Q2747">
        <v>28540</v>
      </c>
      <c r="R2747" t="s">
        <v>8539</v>
      </c>
      <c r="S2747" t="s">
        <v>7986</v>
      </c>
      <c r="T2747" t="s">
        <v>7736</v>
      </c>
    </row>
    <row r="2748" spans="1:20" x14ac:dyDescent="0.25">
      <c r="A2748" t="s">
        <v>3439</v>
      </c>
      <c r="B2748" s="2">
        <v>41771</v>
      </c>
      <c r="C2748" s="2">
        <v>41776</v>
      </c>
      <c r="D2748" t="s">
        <v>19</v>
      </c>
      <c r="E2748" t="s">
        <v>1890</v>
      </c>
      <c r="F2748" t="s">
        <v>1240</v>
      </c>
      <c r="G2748" s="1">
        <v>700056</v>
      </c>
      <c r="H2748">
        <v>3</v>
      </c>
      <c r="I2748">
        <v>3</v>
      </c>
      <c r="J2748" s="1">
        <v>-1300104</v>
      </c>
      <c r="K2748" t="s">
        <v>9123</v>
      </c>
      <c r="L2748" t="s">
        <v>9131</v>
      </c>
      <c r="M2748" t="s">
        <v>9739</v>
      </c>
      <c r="N2748" t="s">
        <v>8536</v>
      </c>
      <c r="O2748" t="s">
        <v>8614</v>
      </c>
      <c r="P2748" t="s">
        <v>8663</v>
      </c>
      <c r="Q2748">
        <v>2038</v>
      </c>
      <c r="R2748" t="s">
        <v>8561</v>
      </c>
      <c r="S2748" t="s">
        <v>8147</v>
      </c>
      <c r="T2748" t="s">
        <v>7736</v>
      </c>
    </row>
    <row r="2749" spans="1:20" x14ac:dyDescent="0.25">
      <c r="A2749" t="s">
        <v>3440</v>
      </c>
      <c r="B2749" s="2">
        <v>42330</v>
      </c>
      <c r="C2749" s="2">
        <v>42334</v>
      </c>
      <c r="D2749" t="s">
        <v>19</v>
      </c>
      <c r="E2749" t="s">
        <v>1823</v>
      </c>
      <c r="F2749" t="s">
        <v>3441</v>
      </c>
      <c r="G2749" s="1">
        <v>27168</v>
      </c>
      <c r="H2749">
        <v>4</v>
      </c>
      <c r="I2749">
        <v>2</v>
      </c>
      <c r="J2749" s="1">
        <v>-13584</v>
      </c>
      <c r="K2749" t="s">
        <v>9139</v>
      </c>
      <c r="L2749" t="s">
        <v>9162</v>
      </c>
      <c r="M2749" t="s">
        <v>10534</v>
      </c>
      <c r="N2749" t="s">
        <v>8536</v>
      </c>
      <c r="O2749" t="s">
        <v>8911</v>
      </c>
      <c r="P2749" t="s">
        <v>8550</v>
      </c>
      <c r="Q2749">
        <v>75034</v>
      </c>
      <c r="R2749" t="s">
        <v>8551</v>
      </c>
      <c r="S2749" t="s">
        <v>8137</v>
      </c>
      <c r="T2749" t="s">
        <v>7744</v>
      </c>
    </row>
    <row r="2750" spans="1:20" x14ac:dyDescent="0.25">
      <c r="A2750" t="s">
        <v>3442</v>
      </c>
      <c r="B2750" s="2">
        <v>42342</v>
      </c>
      <c r="C2750" s="2">
        <v>42346</v>
      </c>
      <c r="D2750" t="s">
        <v>19</v>
      </c>
      <c r="E2750" t="s">
        <v>3443</v>
      </c>
      <c r="F2750" t="s">
        <v>3100</v>
      </c>
      <c r="G2750" s="1">
        <v>8226</v>
      </c>
      <c r="H2750">
        <v>3</v>
      </c>
      <c r="I2750">
        <v>7</v>
      </c>
      <c r="J2750" s="1">
        <v>-60324</v>
      </c>
      <c r="K2750" t="s">
        <v>9128</v>
      </c>
      <c r="L2750" t="s">
        <v>9142</v>
      </c>
      <c r="M2750" t="s">
        <v>10431</v>
      </c>
      <c r="N2750" t="s">
        <v>8536</v>
      </c>
      <c r="O2750" t="s">
        <v>8900</v>
      </c>
      <c r="P2750" t="s">
        <v>8544</v>
      </c>
      <c r="Q2750">
        <v>32303</v>
      </c>
      <c r="R2750" t="s">
        <v>8539</v>
      </c>
      <c r="S2750" t="s">
        <v>8391</v>
      </c>
      <c r="T2750" t="s">
        <v>7736</v>
      </c>
    </row>
    <row r="2751" spans="1:20" x14ac:dyDescent="0.25">
      <c r="A2751" t="s">
        <v>3444</v>
      </c>
      <c r="B2751" s="2">
        <v>41798</v>
      </c>
      <c r="C2751" s="2">
        <v>41804</v>
      </c>
      <c r="D2751" t="s">
        <v>19</v>
      </c>
      <c r="E2751" t="s">
        <v>1019</v>
      </c>
      <c r="F2751" t="s">
        <v>3445</v>
      </c>
      <c r="G2751" s="1">
        <v>585552</v>
      </c>
      <c r="H2751">
        <v>3</v>
      </c>
      <c r="I2751">
        <v>2</v>
      </c>
      <c r="J2751" s="1">
        <v>73194</v>
      </c>
      <c r="K2751" t="s">
        <v>9123</v>
      </c>
      <c r="L2751" t="s">
        <v>9126</v>
      </c>
      <c r="M2751" t="s">
        <v>10535</v>
      </c>
      <c r="N2751" t="s">
        <v>8536</v>
      </c>
      <c r="O2751" t="s">
        <v>8547</v>
      </c>
      <c r="P2751" t="s">
        <v>8548</v>
      </c>
      <c r="Q2751">
        <v>98115</v>
      </c>
      <c r="R2751" t="s">
        <v>8542</v>
      </c>
      <c r="S2751" t="s">
        <v>7967</v>
      </c>
      <c r="T2751" t="s">
        <v>7736</v>
      </c>
    </row>
    <row r="2752" spans="1:20" x14ac:dyDescent="0.25">
      <c r="A2752" t="s">
        <v>3446</v>
      </c>
      <c r="B2752" s="2">
        <v>41859</v>
      </c>
      <c r="C2752" s="2">
        <v>41862</v>
      </c>
      <c r="D2752" t="s">
        <v>11</v>
      </c>
      <c r="E2752" t="s">
        <v>3141</v>
      </c>
      <c r="F2752" t="s">
        <v>3447</v>
      </c>
      <c r="G2752" s="1">
        <v>42328</v>
      </c>
      <c r="H2752">
        <v>11</v>
      </c>
      <c r="I2752">
        <v>0</v>
      </c>
      <c r="J2752" s="1">
        <v>1100528</v>
      </c>
      <c r="K2752" t="s">
        <v>9128</v>
      </c>
      <c r="L2752" t="s">
        <v>9133</v>
      </c>
      <c r="M2752" t="s">
        <v>10536</v>
      </c>
      <c r="N2752" t="s">
        <v>8536</v>
      </c>
      <c r="O2752" t="s">
        <v>8912</v>
      </c>
      <c r="P2752" t="s">
        <v>8541</v>
      </c>
      <c r="Q2752">
        <v>95687</v>
      </c>
      <c r="R2752" t="s">
        <v>8542</v>
      </c>
      <c r="S2752" t="s">
        <v>8350</v>
      </c>
      <c r="T2752" t="s">
        <v>7736</v>
      </c>
    </row>
    <row r="2753" spans="1:20" x14ac:dyDescent="0.25">
      <c r="A2753" t="s">
        <v>3448</v>
      </c>
      <c r="B2753" s="2">
        <v>41785</v>
      </c>
      <c r="C2753" s="2">
        <v>41789</v>
      </c>
      <c r="D2753" t="s">
        <v>19</v>
      </c>
      <c r="E2753" t="s">
        <v>2450</v>
      </c>
      <c r="F2753" t="s">
        <v>2606</v>
      </c>
      <c r="G2753" s="1">
        <v>225296</v>
      </c>
      <c r="H2753">
        <v>2</v>
      </c>
      <c r="I2753">
        <v>2</v>
      </c>
      <c r="J2753" s="1">
        <v>225296</v>
      </c>
      <c r="K2753" t="s">
        <v>9123</v>
      </c>
      <c r="L2753" t="s">
        <v>9126</v>
      </c>
      <c r="M2753" t="s">
        <v>10274</v>
      </c>
      <c r="N2753" t="s">
        <v>8536</v>
      </c>
      <c r="O2753" t="s">
        <v>8540</v>
      </c>
      <c r="P2753" t="s">
        <v>8541</v>
      </c>
      <c r="Q2753">
        <v>90008</v>
      </c>
      <c r="R2753" t="s">
        <v>8542</v>
      </c>
      <c r="S2753" t="s">
        <v>8258</v>
      </c>
      <c r="T2753" t="s">
        <v>7736</v>
      </c>
    </row>
    <row r="2754" spans="1:20" x14ac:dyDescent="0.25">
      <c r="A2754" t="s">
        <v>3449</v>
      </c>
      <c r="B2754" s="2">
        <v>42111</v>
      </c>
      <c r="C2754" s="2">
        <v>42115</v>
      </c>
      <c r="D2754" t="s">
        <v>19</v>
      </c>
      <c r="E2754" t="s">
        <v>3450</v>
      </c>
      <c r="F2754" t="s">
        <v>2359</v>
      </c>
      <c r="G2754" s="1">
        <v>556</v>
      </c>
      <c r="H2754">
        <v>2</v>
      </c>
      <c r="I2754">
        <v>0</v>
      </c>
      <c r="J2754" s="1">
        <v>2224</v>
      </c>
      <c r="K2754" t="s">
        <v>9128</v>
      </c>
      <c r="L2754" t="s">
        <v>9137</v>
      </c>
      <c r="M2754" t="s">
        <v>10184</v>
      </c>
      <c r="N2754" t="s">
        <v>8536</v>
      </c>
      <c r="O2754" t="s">
        <v>8556</v>
      </c>
      <c r="P2754" t="s">
        <v>8541</v>
      </c>
      <c r="Q2754">
        <v>94122</v>
      </c>
      <c r="R2754" t="s">
        <v>8542</v>
      </c>
      <c r="S2754" t="s">
        <v>8392</v>
      </c>
      <c r="T2754" t="s">
        <v>7736</v>
      </c>
    </row>
    <row r="2755" spans="1:20" x14ac:dyDescent="0.25">
      <c r="A2755" t="s">
        <v>3449</v>
      </c>
      <c r="B2755" s="2">
        <v>42111</v>
      </c>
      <c r="C2755" s="2">
        <v>42115</v>
      </c>
      <c r="D2755" t="s">
        <v>19</v>
      </c>
      <c r="E2755" t="s">
        <v>3450</v>
      </c>
      <c r="F2755" t="s">
        <v>1286</v>
      </c>
      <c r="G2755" s="1">
        <v>32337</v>
      </c>
      <c r="H2755">
        <v>3</v>
      </c>
      <c r="I2755">
        <v>0</v>
      </c>
      <c r="J2755" s="1">
        <v>129348</v>
      </c>
      <c r="K2755" t="s">
        <v>9139</v>
      </c>
      <c r="L2755" t="s">
        <v>9162</v>
      </c>
      <c r="M2755" t="s">
        <v>9757</v>
      </c>
      <c r="N2755" t="s">
        <v>8536</v>
      </c>
      <c r="O2755" t="s">
        <v>8556</v>
      </c>
      <c r="P2755" t="s">
        <v>8541</v>
      </c>
      <c r="Q2755">
        <v>94122</v>
      </c>
      <c r="R2755" t="s">
        <v>8542</v>
      </c>
      <c r="S2755" t="s">
        <v>8392</v>
      </c>
      <c r="T2755" t="s">
        <v>7736</v>
      </c>
    </row>
    <row r="2756" spans="1:20" x14ac:dyDescent="0.25">
      <c r="A2756" t="s">
        <v>3449</v>
      </c>
      <c r="B2756" s="2">
        <v>42111</v>
      </c>
      <c r="C2756" s="2">
        <v>42115</v>
      </c>
      <c r="D2756" t="s">
        <v>19</v>
      </c>
      <c r="E2756" t="s">
        <v>3450</v>
      </c>
      <c r="F2756" t="s">
        <v>2087</v>
      </c>
      <c r="G2756" s="1">
        <v>78396</v>
      </c>
      <c r="H2756">
        <v>5</v>
      </c>
      <c r="I2756">
        <v>2</v>
      </c>
      <c r="J2756" s="1">
        <v>685965</v>
      </c>
      <c r="K2756" t="s">
        <v>9139</v>
      </c>
      <c r="L2756" t="s">
        <v>9140</v>
      </c>
      <c r="M2756" t="s">
        <v>10094</v>
      </c>
      <c r="N2756" t="s">
        <v>8536</v>
      </c>
      <c r="O2756" t="s">
        <v>8556</v>
      </c>
      <c r="P2756" t="s">
        <v>8541</v>
      </c>
      <c r="Q2756">
        <v>94122</v>
      </c>
      <c r="R2756" t="s">
        <v>8542</v>
      </c>
      <c r="S2756" t="s">
        <v>8392</v>
      </c>
      <c r="T2756" t="s">
        <v>7736</v>
      </c>
    </row>
    <row r="2757" spans="1:20" x14ac:dyDescent="0.25">
      <c r="A2757" t="s">
        <v>3449</v>
      </c>
      <c r="B2757" s="2">
        <v>42111</v>
      </c>
      <c r="C2757" s="2">
        <v>42115</v>
      </c>
      <c r="D2757" t="s">
        <v>19</v>
      </c>
      <c r="E2757" t="s">
        <v>3450</v>
      </c>
      <c r="F2757" t="s">
        <v>3245</v>
      </c>
      <c r="G2757" s="1">
        <v>144765</v>
      </c>
      <c r="H2757">
        <v>5</v>
      </c>
      <c r="I2757">
        <v>0</v>
      </c>
      <c r="J2757" s="1">
        <v>4198185</v>
      </c>
      <c r="K2757" t="s">
        <v>9128</v>
      </c>
      <c r="L2757" t="s">
        <v>9144</v>
      </c>
      <c r="M2757" t="s">
        <v>10477</v>
      </c>
      <c r="N2757" t="s">
        <v>8536</v>
      </c>
      <c r="O2757" t="s">
        <v>8556</v>
      </c>
      <c r="P2757" t="s">
        <v>8541</v>
      </c>
      <c r="Q2757">
        <v>94122</v>
      </c>
      <c r="R2757" t="s">
        <v>8542</v>
      </c>
      <c r="S2757" t="s">
        <v>8392</v>
      </c>
      <c r="T2757" t="s">
        <v>7736</v>
      </c>
    </row>
    <row r="2758" spans="1:20" x14ac:dyDescent="0.25">
      <c r="A2758" t="s">
        <v>3449</v>
      </c>
      <c r="B2758" s="2">
        <v>42111</v>
      </c>
      <c r="C2758" s="2">
        <v>42115</v>
      </c>
      <c r="D2758" t="s">
        <v>19</v>
      </c>
      <c r="E2758" t="s">
        <v>3450</v>
      </c>
      <c r="F2758" t="s">
        <v>3130</v>
      </c>
      <c r="G2758" s="1">
        <v>1196</v>
      </c>
      <c r="H2758">
        <v>2</v>
      </c>
      <c r="I2758">
        <v>0</v>
      </c>
      <c r="J2758" s="1">
        <v>58604</v>
      </c>
      <c r="K2758" t="s">
        <v>9128</v>
      </c>
      <c r="L2758" t="s">
        <v>9148</v>
      </c>
      <c r="M2758" t="s">
        <v>10444</v>
      </c>
      <c r="N2758" t="s">
        <v>8536</v>
      </c>
      <c r="O2758" t="s">
        <v>8556</v>
      </c>
      <c r="P2758" t="s">
        <v>8541</v>
      </c>
      <c r="Q2758">
        <v>94122</v>
      </c>
      <c r="R2758" t="s">
        <v>8542</v>
      </c>
      <c r="S2758" t="s">
        <v>8392</v>
      </c>
      <c r="T2758" t="s">
        <v>7736</v>
      </c>
    </row>
    <row r="2759" spans="1:20" x14ac:dyDescent="0.25">
      <c r="A2759" t="s">
        <v>3451</v>
      </c>
      <c r="B2759" s="2">
        <v>42532</v>
      </c>
      <c r="C2759" s="2">
        <v>42534</v>
      </c>
      <c r="D2759" t="s">
        <v>11</v>
      </c>
      <c r="E2759" t="s">
        <v>1324</v>
      </c>
      <c r="F2759" t="s">
        <v>1366</v>
      </c>
      <c r="G2759" s="1">
        <v>23997</v>
      </c>
      <c r="H2759">
        <v>3</v>
      </c>
      <c r="I2759">
        <v>0</v>
      </c>
      <c r="J2759" s="1">
        <v>71991</v>
      </c>
      <c r="K2759" t="s">
        <v>9139</v>
      </c>
      <c r="L2759" t="s">
        <v>9162</v>
      </c>
      <c r="M2759" t="s">
        <v>9795</v>
      </c>
      <c r="N2759" t="s">
        <v>8536</v>
      </c>
      <c r="O2759" t="s">
        <v>8576</v>
      </c>
      <c r="P2759" t="s">
        <v>8577</v>
      </c>
      <c r="Q2759">
        <v>10035</v>
      </c>
      <c r="R2759" t="s">
        <v>8561</v>
      </c>
      <c r="S2759" t="s">
        <v>8039</v>
      </c>
      <c r="T2759" t="s">
        <v>7736</v>
      </c>
    </row>
    <row r="2760" spans="1:20" x14ac:dyDescent="0.25">
      <c r="A2760" t="s">
        <v>3452</v>
      </c>
      <c r="B2760" s="2">
        <v>42440</v>
      </c>
      <c r="C2760" s="2">
        <v>42444</v>
      </c>
      <c r="D2760" t="s">
        <v>19</v>
      </c>
      <c r="E2760" t="s">
        <v>3453</v>
      </c>
      <c r="F2760" t="s">
        <v>2194</v>
      </c>
      <c r="G2760" s="1">
        <v>7692</v>
      </c>
      <c r="H2760">
        <v>4</v>
      </c>
      <c r="I2760">
        <v>0</v>
      </c>
      <c r="J2760" s="1">
        <v>315372</v>
      </c>
      <c r="K2760" t="s">
        <v>9123</v>
      </c>
      <c r="L2760" t="s">
        <v>9135</v>
      </c>
      <c r="M2760" t="s">
        <v>10132</v>
      </c>
      <c r="N2760" t="s">
        <v>8536</v>
      </c>
      <c r="O2760" t="s">
        <v>8603</v>
      </c>
      <c r="P2760" t="s">
        <v>8664</v>
      </c>
      <c r="Q2760">
        <v>31907</v>
      </c>
      <c r="R2760" t="s">
        <v>8539</v>
      </c>
      <c r="S2760" t="s">
        <v>8393</v>
      </c>
      <c r="T2760" t="s">
        <v>7744</v>
      </c>
    </row>
    <row r="2761" spans="1:20" x14ac:dyDescent="0.25">
      <c r="A2761" t="s">
        <v>3452</v>
      </c>
      <c r="B2761" s="2">
        <v>42440</v>
      </c>
      <c r="C2761" s="2">
        <v>42444</v>
      </c>
      <c r="D2761" t="s">
        <v>19</v>
      </c>
      <c r="E2761" t="s">
        <v>3453</v>
      </c>
      <c r="F2761" t="s">
        <v>1644</v>
      </c>
      <c r="G2761" s="1">
        <v>48132</v>
      </c>
      <c r="H2761">
        <v>4</v>
      </c>
      <c r="I2761">
        <v>0</v>
      </c>
      <c r="J2761" s="1">
        <v>1251432</v>
      </c>
      <c r="K2761" t="s">
        <v>9128</v>
      </c>
      <c r="L2761" t="s">
        <v>9133</v>
      </c>
      <c r="M2761" t="s">
        <v>9908</v>
      </c>
      <c r="N2761" t="s">
        <v>8536</v>
      </c>
      <c r="O2761" t="s">
        <v>8603</v>
      </c>
      <c r="P2761" t="s">
        <v>8664</v>
      </c>
      <c r="Q2761">
        <v>31907</v>
      </c>
      <c r="R2761" t="s">
        <v>8539</v>
      </c>
      <c r="S2761" t="s">
        <v>8393</v>
      </c>
      <c r="T2761" t="s">
        <v>7744</v>
      </c>
    </row>
    <row r="2762" spans="1:20" x14ac:dyDescent="0.25">
      <c r="A2762" t="s">
        <v>3454</v>
      </c>
      <c r="B2762" s="2">
        <v>41785</v>
      </c>
      <c r="C2762" s="2">
        <v>41788</v>
      </c>
      <c r="D2762" t="s">
        <v>79</v>
      </c>
      <c r="E2762" t="s">
        <v>3455</v>
      </c>
      <c r="F2762" t="s">
        <v>734</v>
      </c>
      <c r="G2762" s="1">
        <v>484</v>
      </c>
      <c r="H2762">
        <v>5</v>
      </c>
      <c r="I2762">
        <v>0</v>
      </c>
      <c r="J2762" s="1">
        <v>23232</v>
      </c>
      <c r="K2762" t="s">
        <v>9128</v>
      </c>
      <c r="L2762" t="s">
        <v>9148</v>
      </c>
      <c r="M2762" t="s">
        <v>9506</v>
      </c>
      <c r="N2762" t="s">
        <v>8536</v>
      </c>
      <c r="O2762" t="s">
        <v>8789</v>
      </c>
      <c r="P2762" t="s">
        <v>8555</v>
      </c>
      <c r="Q2762">
        <v>84107</v>
      </c>
      <c r="R2762" t="s">
        <v>8542</v>
      </c>
      <c r="S2762" t="s">
        <v>8394</v>
      </c>
      <c r="T2762" t="s">
        <v>7744</v>
      </c>
    </row>
    <row r="2763" spans="1:20" x14ac:dyDescent="0.25">
      <c r="A2763" t="s">
        <v>3456</v>
      </c>
      <c r="B2763" s="2">
        <v>43020</v>
      </c>
      <c r="C2763" s="2">
        <v>43022</v>
      </c>
      <c r="D2763" t="s">
        <v>79</v>
      </c>
      <c r="E2763" t="s">
        <v>306</v>
      </c>
      <c r="F2763" t="s">
        <v>3457</v>
      </c>
      <c r="G2763" s="1">
        <v>99</v>
      </c>
      <c r="H2763">
        <v>1</v>
      </c>
      <c r="I2763">
        <v>0</v>
      </c>
      <c r="J2763" s="1">
        <v>4356</v>
      </c>
      <c r="K2763" t="s">
        <v>9139</v>
      </c>
      <c r="L2763" t="s">
        <v>9162</v>
      </c>
      <c r="M2763" t="s">
        <v>10537</v>
      </c>
      <c r="N2763" t="s">
        <v>8536</v>
      </c>
      <c r="O2763" t="s">
        <v>8556</v>
      </c>
      <c r="P2763" t="s">
        <v>8541</v>
      </c>
      <c r="Q2763">
        <v>94110</v>
      </c>
      <c r="R2763" t="s">
        <v>8542</v>
      </c>
      <c r="S2763" t="s">
        <v>7809</v>
      </c>
      <c r="T2763" t="s">
        <v>7744</v>
      </c>
    </row>
    <row r="2764" spans="1:20" x14ac:dyDescent="0.25">
      <c r="A2764" t="s">
        <v>3456</v>
      </c>
      <c r="B2764" s="2">
        <v>43020</v>
      </c>
      <c r="C2764" s="2">
        <v>43022</v>
      </c>
      <c r="D2764" t="s">
        <v>79</v>
      </c>
      <c r="E2764" t="s">
        <v>306</v>
      </c>
      <c r="F2764" t="s">
        <v>2136</v>
      </c>
      <c r="G2764" s="1">
        <v>10184</v>
      </c>
      <c r="H2764">
        <v>5</v>
      </c>
      <c r="I2764">
        <v>2</v>
      </c>
      <c r="J2764" s="1">
        <v>36917</v>
      </c>
      <c r="K2764" t="s">
        <v>9128</v>
      </c>
      <c r="L2764" t="s">
        <v>9142</v>
      </c>
      <c r="M2764" t="s">
        <v>10113</v>
      </c>
      <c r="N2764" t="s">
        <v>8536</v>
      </c>
      <c r="O2764" t="s">
        <v>8556</v>
      </c>
      <c r="P2764" t="s">
        <v>8541</v>
      </c>
      <c r="Q2764">
        <v>94110</v>
      </c>
      <c r="R2764" t="s">
        <v>8542</v>
      </c>
      <c r="S2764" t="s">
        <v>7809</v>
      </c>
      <c r="T2764" t="s">
        <v>7744</v>
      </c>
    </row>
    <row r="2765" spans="1:20" x14ac:dyDescent="0.25">
      <c r="A2765" t="s">
        <v>3458</v>
      </c>
      <c r="B2765" s="2">
        <v>42908</v>
      </c>
      <c r="C2765" s="2">
        <v>42914</v>
      </c>
      <c r="D2765" t="s">
        <v>19</v>
      </c>
      <c r="E2765" t="s">
        <v>2254</v>
      </c>
      <c r="F2765" t="s">
        <v>3459</v>
      </c>
      <c r="G2765" s="1">
        <v>10332</v>
      </c>
      <c r="H2765">
        <v>3</v>
      </c>
      <c r="I2765">
        <v>7</v>
      </c>
      <c r="J2765" s="1">
        <v>-75768</v>
      </c>
      <c r="K2765" t="s">
        <v>9128</v>
      </c>
      <c r="L2765" t="s">
        <v>9142</v>
      </c>
      <c r="M2765" t="s">
        <v>10538</v>
      </c>
      <c r="N2765" t="s">
        <v>8536</v>
      </c>
      <c r="O2765" t="s">
        <v>8559</v>
      </c>
      <c r="P2765" t="s">
        <v>8560</v>
      </c>
      <c r="Q2765">
        <v>19140</v>
      </c>
      <c r="R2765" t="s">
        <v>8561</v>
      </c>
      <c r="S2765" t="s">
        <v>8222</v>
      </c>
      <c r="T2765" t="s">
        <v>7744</v>
      </c>
    </row>
    <row r="2766" spans="1:20" x14ac:dyDescent="0.25">
      <c r="A2766" t="s">
        <v>3458</v>
      </c>
      <c r="B2766" s="2">
        <v>42908</v>
      </c>
      <c r="C2766" s="2">
        <v>42914</v>
      </c>
      <c r="D2766" t="s">
        <v>19</v>
      </c>
      <c r="E2766" t="s">
        <v>2254</v>
      </c>
      <c r="F2766" t="s">
        <v>706</v>
      </c>
      <c r="G2766" s="1">
        <v>31155</v>
      </c>
      <c r="H2766">
        <v>5</v>
      </c>
      <c r="I2766">
        <v>7</v>
      </c>
      <c r="J2766" s="1">
        <v>-238855</v>
      </c>
      <c r="K2766" t="s">
        <v>9128</v>
      </c>
      <c r="L2766" t="s">
        <v>9142</v>
      </c>
      <c r="M2766" t="s">
        <v>9492</v>
      </c>
      <c r="N2766" t="s">
        <v>8536</v>
      </c>
      <c r="O2766" t="s">
        <v>8559</v>
      </c>
      <c r="P2766" t="s">
        <v>8560</v>
      </c>
      <c r="Q2766">
        <v>19140</v>
      </c>
      <c r="R2766" t="s">
        <v>8561</v>
      </c>
      <c r="S2766" t="s">
        <v>8222</v>
      </c>
      <c r="T2766" t="s">
        <v>7744</v>
      </c>
    </row>
    <row r="2767" spans="1:20" x14ac:dyDescent="0.25">
      <c r="A2767" t="s">
        <v>3458</v>
      </c>
      <c r="B2767" s="2">
        <v>42908</v>
      </c>
      <c r="C2767" s="2">
        <v>42914</v>
      </c>
      <c r="D2767" t="s">
        <v>19</v>
      </c>
      <c r="E2767" t="s">
        <v>2254</v>
      </c>
      <c r="F2767" t="s">
        <v>3460</v>
      </c>
      <c r="G2767" s="1">
        <v>8928</v>
      </c>
      <c r="H2767">
        <v>2</v>
      </c>
      <c r="I2767">
        <v>2</v>
      </c>
      <c r="J2767" s="1">
        <v>6696</v>
      </c>
      <c r="K2767" t="s">
        <v>9128</v>
      </c>
      <c r="L2767" t="s">
        <v>9133</v>
      </c>
      <c r="M2767" t="s">
        <v>10539</v>
      </c>
      <c r="N2767" t="s">
        <v>8536</v>
      </c>
      <c r="O2767" t="s">
        <v>8559</v>
      </c>
      <c r="P2767" t="s">
        <v>8560</v>
      </c>
      <c r="Q2767">
        <v>19140</v>
      </c>
      <c r="R2767" t="s">
        <v>8561</v>
      </c>
      <c r="S2767" t="s">
        <v>8222</v>
      </c>
      <c r="T2767" t="s">
        <v>7744</v>
      </c>
    </row>
    <row r="2768" spans="1:20" x14ac:dyDescent="0.25">
      <c r="A2768" t="s">
        <v>3461</v>
      </c>
      <c r="B2768" s="2">
        <v>42750</v>
      </c>
      <c r="C2768" s="2">
        <v>42753</v>
      </c>
      <c r="D2768" t="s">
        <v>79</v>
      </c>
      <c r="E2768" t="s">
        <v>1589</v>
      </c>
      <c r="F2768" t="s">
        <v>3462</v>
      </c>
      <c r="G2768" s="1">
        <v>34384</v>
      </c>
      <c r="H2768">
        <v>1</v>
      </c>
      <c r="I2768">
        <v>2</v>
      </c>
      <c r="J2768" s="1">
        <v>38682</v>
      </c>
      <c r="K2768" t="s">
        <v>9128</v>
      </c>
      <c r="L2768" t="s">
        <v>9144</v>
      </c>
      <c r="M2768" t="s">
        <v>10540</v>
      </c>
      <c r="N2768" t="s">
        <v>8536</v>
      </c>
      <c r="O2768" t="s">
        <v>8559</v>
      </c>
      <c r="P2768" t="s">
        <v>8560</v>
      </c>
      <c r="Q2768">
        <v>19134</v>
      </c>
      <c r="R2768" t="s">
        <v>8561</v>
      </c>
      <c r="S2768" t="s">
        <v>8093</v>
      </c>
      <c r="T2768" t="s">
        <v>7736</v>
      </c>
    </row>
    <row r="2769" spans="1:20" x14ac:dyDescent="0.25">
      <c r="A2769" t="s">
        <v>3461</v>
      </c>
      <c r="B2769" s="2">
        <v>42750</v>
      </c>
      <c r="C2769" s="2">
        <v>42753</v>
      </c>
      <c r="D2769" t="s">
        <v>79</v>
      </c>
      <c r="E2769" t="s">
        <v>1589</v>
      </c>
      <c r="F2769" t="s">
        <v>463</v>
      </c>
      <c r="G2769" s="1">
        <v>192416</v>
      </c>
      <c r="H2769">
        <v>8</v>
      </c>
      <c r="I2769">
        <v>2</v>
      </c>
      <c r="J2769" s="1">
        <v>312676</v>
      </c>
      <c r="K2769" t="s">
        <v>9128</v>
      </c>
      <c r="L2769" t="s">
        <v>9144</v>
      </c>
      <c r="M2769" t="s">
        <v>9369</v>
      </c>
      <c r="N2769" t="s">
        <v>8536</v>
      </c>
      <c r="O2769" t="s">
        <v>8559</v>
      </c>
      <c r="P2769" t="s">
        <v>8560</v>
      </c>
      <c r="Q2769">
        <v>19134</v>
      </c>
      <c r="R2769" t="s">
        <v>8561</v>
      </c>
      <c r="S2769" t="s">
        <v>8093</v>
      </c>
      <c r="T2769" t="s">
        <v>7736</v>
      </c>
    </row>
    <row r="2770" spans="1:20" x14ac:dyDescent="0.25">
      <c r="A2770" t="s">
        <v>3463</v>
      </c>
      <c r="B2770" s="2">
        <v>42096</v>
      </c>
      <c r="C2770" s="2">
        <v>42101</v>
      </c>
      <c r="D2770" t="s">
        <v>19</v>
      </c>
      <c r="E2770" t="s">
        <v>3464</v>
      </c>
      <c r="F2770" t="s">
        <v>3465</v>
      </c>
      <c r="G2770" s="1">
        <v>32192</v>
      </c>
      <c r="H2770">
        <v>2</v>
      </c>
      <c r="I2770">
        <v>8</v>
      </c>
      <c r="J2770" s="1">
        <v>-8048</v>
      </c>
      <c r="K2770" t="s">
        <v>9128</v>
      </c>
      <c r="L2770" t="s">
        <v>9144</v>
      </c>
      <c r="M2770" t="s">
        <v>10541</v>
      </c>
      <c r="N2770" t="s">
        <v>8536</v>
      </c>
      <c r="O2770" t="s">
        <v>8633</v>
      </c>
      <c r="P2770" t="s">
        <v>8550</v>
      </c>
      <c r="Q2770">
        <v>75220</v>
      </c>
      <c r="R2770" t="s">
        <v>8551</v>
      </c>
      <c r="S2770" t="s">
        <v>8395</v>
      </c>
      <c r="T2770" t="s">
        <v>7736</v>
      </c>
    </row>
    <row r="2771" spans="1:20" x14ac:dyDescent="0.25">
      <c r="A2771" t="s">
        <v>3463</v>
      </c>
      <c r="B2771" s="2">
        <v>42096</v>
      </c>
      <c r="C2771" s="2">
        <v>42101</v>
      </c>
      <c r="D2771" t="s">
        <v>19</v>
      </c>
      <c r="E2771" t="s">
        <v>3464</v>
      </c>
      <c r="F2771" t="s">
        <v>2318</v>
      </c>
      <c r="G2771" s="1">
        <v>5012</v>
      </c>
      <c r="H2771">
        <v>7</v>
      </c>
      <c r="I2771">
        <v>2</v>
      </c>
      <c r="J2771" s="1">
        <v>-6265</v>
      </c>
      <c r="K2771" t="s">
        <v>9139</v>
      </c>
      <c r="L2771" t="s">
        <v>9162</v>
      </c>
      <c r="M2771" t="s">
        <v>10167</v>
      </c>
      <c r="N2771" t="s">
        <v>8536</v>
      </c>
      <c r="O2771" t="s">
        <v>8633</v>
      </c>
      <c r="P2771" t="s">
        <v>8550</v>
      </c>
      <c r="Q2771">
        <v>75220</v>
      </c>
      <c r="R2771" t="s">
        <v>8551</v>
      </c>
      <c r="S2771" t="s">
        <v>8395</v>
      </c>
      <c r="T2771" t="s">
        <v>7736</v>
      </c>
    </row>
    <row r="2772" spans="1:20" x14ac:dyDescent="0.25">
      <c r="A2772" t="s">
        <v>3463</v>
      </c>
      <c r="B2772" s="2">
        <v>42096</v>
      </c>
      <c r="C2772" s="2">
        <v>42101</v>
      </c>
      <c r="D2772" t="s">
        <v>19</v>
      </c>
      <c r="E2772" t="s">
        <v>3464</v>
      </c>
      <c r="F2772" t="s">
        <v>2826</v>
      </c>
      <c r="G2772" s="1">
        <v>47976</v>
      </c>
      <c r="H2772">
        <v>3</v>
      </c>
      <c r="I2772">
        <v>2</v>
      </c>
      <c r="J2772" s="1">
        <v>17991</v>
      </c>
      <c r="K2772" t="s">
        <v>9139</v>
      </c>
      <c r="L2772" t="s">
        <v>9162</v>
      </c>
      <c r="M2772" t="s">
        <v>10351</v>
      </c>
      <c r="N2772" t="s">
        <v>8536</v>
      </c>
      <c r="O2772" t="s">
        <v>8633</v>
      </c>
      <c r="P2772" t="s">
        <v>8550</v>
      </c>
      <c r="Q2772">
        <v>75220</v>
      </c>
      <c r="R2772" t="s">
        <v>8551</v>
      </c>
      <c r="S2772" t="s">
        <v>8395</v>
      </c>
      <c r="T2772" t="s">
        <v>7736</v>
      </c>
    </row>
    <row r="2773" spans="1:20" x14ac:dyDescent="0.25">
      <c r="A2773" t="s">
        <v>3466</v>
      </c>
      <c r="B2773" s="2">
        <v>42616</v>
      </c>
      <c r="C2773" s="2">
        <v>42623</v>
      </c>
      <c r="D2773" t="s">
        <v>19</v>
      </c>
      <c r="E2773" t="s">
        <v>1668</v>
      </c>
      <c r="F2773" t="s">
        <v>757</v>
      </c>
      <c r="G2773" s="1">
        <v>545</v>
      </c>
      <c r="H2773">
        <v>5</v>
      </c>
      <c r="I2773">
        <v>0</v>
      </c>
      <c r="J2773" s="1">
        <v>1417</v>
      </c>
      <c r="K2773" t="s">
        <v>9128</v>
      </c>
      <c r="L2773" t="s">
        <v>9133</v>
      </c>
      <c r="M2773" t="s">
        <v>9518</v>
      </c>
      <c r="N2773" t="s">
        <v>8536</v>
      </c>
      <c r="O2773" t="s">
        <v>8913</v>
      </c>
      <c r="P2773" t="s">
        <v>8553</v>
      </c>
      <c r="Q2773">
        <v>53186</v>
      </c>
      <c r="R2773" t="s">
        <v>8551</v>
      </c>
      <c r="S2773" t="s">
        <v>8108</v>
      </c>
      <c r="T2773" t="s">
        <v>7736</v>
      </c>
    </row>
    <row r="2774" spans="1:20" x14ac:dyDescent="0.25">
      <c r="A2774" t="s">
        <v>3467</v>
      </c>
      <c r="B2774" s="2">
        <v>43079</v>
      </c>
      <c r="C2774" s="2">
        <v>43081</v>
      </c>
      <c r="D2774" t="s">
        <v>79</v>
      </c>
      <c r="E2774" t="s">
        <v>2570</v>
      </c>
      <c r="F2774" t="s">
        <v>1556</v>
      </c>
      <c r="G2774" s="1">
        <v>19104</v>
      </c>
      <c r="H2774">
        <v>3</v>
      </c>
      <c r="I2774">
        <v>2</v>
      </c>
      <c r="J2774" s="1">
        <v>57312</v>
      </c>
      <c r="K2774" t="s">
        <v>9123</v>
      </c>
      <c r="L2774" t="s">
        <v>9135</v>
      </c>
      <c r="M2774" t="s">
        <v>9363</v>
      </c>
      <c r="N2774" t="s">
        <v>8536</v>
      </c>
      <c r="O2774" t="s">
        <v>8543</v>
      </c>
      <c r="P2774" t="s">
        <v>8544</v>
      </c>
      <c r="Q2774">
        <v>33311</v>
      </c>
      <c r="R2774" t="s">
        <v>8539</v>
      </c>
      <c r="S2774" t="s">
        <v>8275</v>
      </c>
      <c r="T2774" t="s">
        <v>7736</v>
      </c>
    </row>
    <row r="2775" spans="1:20" x14ac:dyDescent="0.25">
      <c r="A2775" t="s">
        <v>3468</v>
      </c>
      <c r="B2775" s="2">
        <v>42696</v>
      </c>
      <c r="C2775" s="2">
        <v>42700</v>
      </c>
      <c r="D2775" t="s">
        <v>19</v>
      </c>
      <c r="E2775" t="s">
        <v>1615</v>
      </c>
      <c r="F2775" t="s">
        <v>191</v>
      </c>
      <c r="G2775" s="1">
        <v>4944</v>
      </c>
      <c r="H2775">
        <v>3</v>
      </c>
      <c r="I2775">
        <v>0</v>
      </c>
      <c r="J2775" s="1">
        <v>242256</v>
      </c>
      <c r="K2775" t="s">
        <v>9128</v>
      </c>
      <c r="L2775" t="s">
        <v>9142</v>
      </c>
      <c r="M2775" t="s">
        <v>9231</v>
      </c>
      <c r="N2775" t="s">
        <v>8536</v>
      </c>
      <c r="O2775" t="s">
        <v>8638</v>
      </c>
      <c r="P2775" t="s">
        <v>8571</v>
      </c>
      <c r="Q2775">
        <v>48205</v>
      </c>
      <c r="R2775" t="s">
        <v>8551</v>
      </c>
      <c r="S2775" t="s">
        <v>8099</v>
      </c>
      <c r="T2775" t="s">
        <v>7736</v>
      </c>
    </row>
    <row r="2776" spans="1:20" x14ac:dyDescent="0.25">
      <c r="A2776" t="s">
        <v>3469</v>
      </c>
      <c r="B2776" s="2">
        <v>43050</v>
      </c>
      <c r="C2776" s="2">
        <v>43057</v>
      </c>
      <c r="D2776" t="s">
        <v>19</v>
      </c>
      <c r="E2776" t="s">
        <v>2522</v>
      </c>
      <c r="F2776" t="s">
        <v>1006</v>
      </c>
      <c r="G2776" s="1">
        <v>10368</v>
      </c>
      <c r="H2776">
        <v>2</v>
      </c>
      <c r="I2776">
        <v>2</v>
      </c>
      <c r="J2776" s="1">
        <v>36288</v>
      </c>
      <c r="K2776" t="s">
        <v>9128</v>
      </c>
      <c r="L2776" t="s">
        <v>9148</v>
      </c>
      <c r="M2776" t="s">
        <v>9637</v>
      </c>
      <c r="N2776" t="s">
        <v>8536</v>
      </c>
      <c r="O2776" t="s">
        <v>8582</v>
      </c>
      <c r="P2776" t="s">
        <v>8604</v>
      </c>
      <c r="Q2776">
        <v>45503</v>
      </c>
      <c r="R2776" t="s">
        <v>8561</v>
      </c>
      <c r="S2776" t="s">
        <v>8267</v>
      </c>
      <c r="T2776" t="s">
        <v>7744</v>
      </c>
    </row>
    <row r="2777" spans="1:20" x14ac:dyDescent="0.25">
      <c r="A2777" t="s">
        <v>3470</v>
      </c>
      <c r="B2777" s="2">
        <v>42664</v>
      </c>
      <c r="C2777" s="2">
        <v>42668</v>
      </c>
      <c r="D2777" t="s">
        <v>19</v>
      </c>
      <c r="E2777" t="s">
        <v>149</v>
      </c>
      <c r="F2777" t="s">
        <v>476</v>
      </c>
      <c r="G2777" s="1">
        <v>15444</v>
      </c>
      <c r="H2777">
        <v>3</v>
      </c>
      <c r="I2777">
        <v>0</v>
      </c>
      <c r="J2777" s="1">
        <v>15444</v>
      </c>
      <c r="K2777" t="s">
        <v>9128</v>
      </c>
      <c r="L2777" t="s">
        <v>9133</v>
      </c>
      <c r="M2777" t="s">
        <v>9374</v>
      </c>
      <c r="N2777" t="s">
        <v>8536</v>
      </c>
      <c r="O2777" t="s">
        <v>8642</v>
      </c>
      <c r="P2777" t="s">
        <v>8541</v>
      </c>
      <c r="Q2777">
        <v>92037</v>
      </c>
      <c r="R2777" t="s">
        <v>8542</v>
      </c>
      <c r="S2777" t="s">
        <v>7770</v>
      </c>
      <c r="T2777" t="s">
        <v>7736</v>
      </c>
    </row>
    <row r="2778" spans="1:20" x14ac:dyDescent="0.25">
      <c r="A2778" t="s">
        <v>3471</v>
      </c>
      <c r="B2778" s="2">
        <v>42359</v>
      </c>
      <c r="C2778" s="2">
        <v>42363</v>
      </c>
      <c r="D2778" t="s">
        <v>19</v>
      </c>
      <c r="E2778" t="s">
        <v>202</v>
      </c>
      <c r="F2778" t="s">
        <v>1990</v>
      </c>
      <c r="G2778" s="1">
        <v>60984</v>
      </c>
      <c r="H2778">
        <v>7</v>
      </c>
      <c r="I2778">
        <v>2</v>
      </c>
      <c r="J2778" s="1">
        <v>45738</v>
      </c>
      <c r="K2778" t="s">
        <v>9128</v>
      </c>
      <c r="L2778" t="s">
        <v>9144</v>
      </c>
      <c r="M2778" t="s">
        <v>10058</v>
      </c>
      <c r="N2778" t="s">
        <v>8536</v>
      </c>
      <c r="O2778" t="s">
        <v>8649</v>
      </c>
      <c r="P2778" t="s">
        <v>8598</v>
      </c>
      <c r="Q2778">
        <v>80906</v>
      </c>
      <c r="R2778" t="s">
        <v>8542</v>
      </c>
      <c r="S2778" t="s">
        <v>7783</v>
      </c>
      <c r="T2778" t="s">
        <v>7738</v>
      </c>
    </row>
    <row r="2779" spans="1:20" x14ac:dyDescent="0.25">
      <c r="A2779" t="s">
        <v>3472</v>
      </c>
      <c r="B2779" s="2">
        <v>42202</v>
      </c>
      <c r="C2779" s="2">
        <v>42204</v>
      </c>
      <c r="D2779" t="s">
        <v>11</v>
      </c>
      <c r="E2779" t="s">
        <v>1521</v>
      </c>
      <c r="F2779" t="s">
        <v>2520</v>
      </c>
      <c r="G2779" s="1">
        <v>195466</v>
      </c>
      <c r="H2779">
        <v>2</v>
      </c>
      <c r="I2779">
        <v>15</v>
      </c>
      <c r="J2779" s="1">
        <v>-137976</v>
      </c>
      <c r="K2779" t="s">
        <v>9123</v>
      </c>
      <c r="L2779" t="s">
        <v>9124</v>
      </c>
      <c r="M2779" t="s">
        <v>10242</v>
      </c>
      <c r="N2779" t="s">
        <v>8536</v>
      </c>
      <c r="O2779" t="s">
        <v>8914</v>
      </c>
      <c r="P2779" t="s">
        <v>8541</v>
      </c>
      <c r="Q2779">
        <v>93309</v>
      </c>
      <c r="R2779" t="s">
        <v>8542</v>
      </c>
      <c r="S2779" t="s">
        <v>8079</v>
      </c>
      <c r="T2779" t="s">
        <v>7736</v>
      </c>
    </row>
    <row r="2780" spans="1:20" x14ac:dyDescent="0.25">
      <c r="A2780" t="s">
        <v>3473</v>
      </c>
      <c r="B2780" s="2">
        <v>42855</v>
      </c>
      <c r="C2780" s="2">
        <v>42860</v>
      </c>
      <c r="D2780" t="s">
        <v>19</v>
      </c>
      <c r="E2780" t="s">
        <v>711</v>
      </c>
      <c r="F2780" t="s">
        <v>693</v>
      </c>
      <c r="G2780" s="1">
        <v>2368</v>
      </c>
      <c r="H2780">
        <v>8</v>
      </c>
      <c r="I2780">
        <v>2</v>
      </c>
      <c r="J2780" s="1">
        <v>6216</v>
      </c>
      <c r="K2780" t="s">
        <v>9123</v>
      </c>
      <c r="L2780" t="s">
        <v>9135</v>
      </c>
      <c r="M2780" t="s">
        <v>9487</v>
      </c>
      <c r="N2780" t="s">
        <v>8536</v>
      </c>
      <c r="O2780" t="s">
        <v>8915</v>
      </c>
      <c r="P2780" t="s">
        <v>8544</v>
      </c>
      <c r="Q2780">
        <v>33068</v>
      </c>
      <c r="R2780" t="s">
        <v>8539</v>
      </c>
      <c r="S2780" t="s">
        <v>7902</v>
      </c>
      <c r="T2780" t="s">
        <v>7738</v>
      </c>
    </row>
    <row r="2781" spans="1:20" x14ac:dyDescent="0.25">
      <c r="A2781" t="s">
        <v>3473</v>
      </c>
      <c r="B2781" s="2">
        <v>42855</v>
      </c>
      <c r="C2781" s="2">
        <v>42860</v>
      </c>
      <c r="D2781" t="s">
        <v>19</v>
      </c>
      <c r="E2781" t="s">
        <v>711</v>
      </c>
      <c r="F2781" t="s">
        <v>3474</v>
      </c>
      <c r="G2781" s="1">
        <v>2376</v>
      </c>
      <c r="H2781">
        <v>3</v>
      </c>
      <c r="I2781">
        <v>2</v>
      </c>
      <c r="J2781" s="1">
        <v>7425</v>
      </c>
      <c r="K2781" t="s">
        <v>9139</v>
      </c>
      <c r="L2781" t="s">
        <v>9162</v>
      </c>
      <c r="M2781" t="s">
        <v>10542</v>
      </c>
      <c r="N2781" t="s">
        <v>8536</v>
      </c>
      <c r="O2781" t="s">
        <v>8915</v>
      </c>
      <c r="P2781" t="s">
        <v>8544</v>
      </c>
      <c r="Q2781">
        <v>33068</v>
      </c>
      <c r="R2781" t="s">
        <v>8539</v>
      </c>
      <c r="S2781" t="s">
        <v>7902</v>
      </c>
      <c r="T2781" t="s">
        <v>7738</v>
      </c>
    </row>
    <row r="2782" spans="1:20" x14ac:dyDescent="0.25">
      <c r="A2782" t="s">
        <v>3475</v>
      </c>
      <c r="B2782" s="2">
        <v>42861</v>
      </c>
      <c r="C2782" s="2">
        <v>42863</v>
      </c>
      <c r="D2782" t="s">
        <v>79</v>
      </c>
      <c r="E2782" t="s">
        <v>3371</v>
      </c>
      <c r="F2782" t="s">
        <v>417</v>
      </c>
      <c r="G2782" s="1">
        <v>592</v>
      </c>
      <c r="H2782">
        <v>4</v>
      </c>
      <c r="I2782">
        <v>0</v>
      </c>
      <c r="J2782" s="1">
        <v>296</v>
      </c>
      <c r="K2782" t="s">
        <v>9128</v>
      </c>
      <c r="L2782" t="s">
        <v>9129</v>
      </c>
      <c r="M2782" t="s">
        <v>9340</v>
      </c>
      <c r="N2782" t="s">
        <v>8536</v>
      </c>
      <c r="O2782" t="s">
        <v>8576</v>
      </c>
      <c r="P2782" t="s">
        <v>8577</v>
      </c>
      <c r="Q2782">
        <v>10035</v>
      </c>
      <c r="R2782" t="s">
        <v>8561</v>
      </c>
      <c r="S2782" t="s">
        <v>8384</v>
      </c>
      <c r="T2782" t="s">
        <v>7736</v>
      </c>
    </row>
    <row r="2783" spans="1:20" x14ac:dyDescent="0.25">
      <c r="A2783" t="s">
        <v>3476</v>
      </c>
      <c r="B2783" s="2">
        <v>43059</v>
      </c>
      <c r="C2783" s="2">
        <v>43066</v>
      </c>
      <c r="D2783" t="s">
        <v>19</v>
      </c>
      <c r="E2783" t="s">
        <v>3363</v>
      </c>
      <c r="F2783" t="s">
        <v>433</v>
      </c>
      <c r="G2783" s="1">
        <v>220</v>
      </c>
      <c r="H2783">
        <v>10</v>
      </c>
      <c r="I2783">
        <v>0</v>
      </c>
      <c r="J2783" s="1">
        <v>968</v>
      </c>
      <c r="K2783" t="s">
        <v>9128</v>
      </c>
      <c r="L2783" t="s">
        <v>9137</v>
      </c>
      <c r="M2783" t="s">
        <v>9350</v>
      </c>
      <c r="N2783" t="s">
        <v>8536</v>
      </c>
      <c r="O2783" t="s">
        <v>8641</v>
      </c>
      <c r="P2783" t="s">
        <v>8569</v>
      </c>
      <c r="Q2783">
        <v>55044</v>
      </c>
      <c r="R2783" t="s">
        <v>8551</v>
      </c>
      <c r="S2783" t="s">
        <v>8381</v>
      </c>
      <c r="T2783" t="s">
        <v>7736</v>
      </c>
    </row>
    <row r="2784" spans="1:20" x14ac:dyDescent="0.25">
      <c r="A2784" t="s">
        <v>3477</v>
      </c>
      <c r="B2784" s="2">
        <v>42685</v>
      </c>
      <c r="C2784" s="2">
        <v>42690</v>
      </c>
      <c r="D2784" t="s">
        <v>19</v>
      </c>
      <c r="E2784" t="s">
        <v>2023</v>
      </c>
      <c r="F2784" t="s">
        <v>2068</v>
      </c>
      <c r="G2784" s="1">
        <v>25798</v>
      </c>
      <c r="H2784">
        <v>2</v>
      </c>
      <c r="I2784">
        <v>0</v>
      </c>
      <c r="J2784" s="1">
        <v>748142</v>
      </c>
      <c r="K2784" t="s">
        <v>9139</v>
      </c>
      <c r="L2784" t="s">
        <v>9140</v>
      </c>
      <c r="M2784" t="s">
        <v>10085</v>
      </c>
      <c r="N2784" t="s">
        <v>8536</v>
      </c>
      <c r="O2784" t="s">
        <v>8638</v>
      </c>
      <c r="P2784" t="s">
        <v>8571</v>
      </c>
      <c r="Q2784">
        <v>48234</v>
      </c>
      <c r="R2784" t="s">
        <v>8551</v>
      </c>
      <c r="S2784" t="s">
        <v>8174</v>
      </c>
      <c r="T2784" t="s">
        <v>7736</v>
      </c>
    </row>
    <row r="2785" spans="1:20" x14ac:dyDescent="0.25">
      <c r="A2785" t="s">
        <v>3478</v>
      </c>
      <c r="B2785" s="2">
        <v>42679</v>
      </c>
      <c r="C2785" s="2">
        <v>42684</v>
      </c>
      <c r="D2785" t="s">
        <v>19</v>
      </c>
      <c r="E2785" t="s">
        <v>680</v>
      </c>
      <c r="F2785" t="s">
        <v>3479</v>
      </c>
      <c r="G2785" s="1">
        <v>23988</v>
      </c>
      <c r="H2785">
        <v>2</v>
      </c>
      <c r="I2785">
        <v>4</v>
      </c>
      <c r="J2785" s="1">
        <v>-15992</v>
      </c>
      <c r="K2785" t="s">
        <v>9139</v>
      </c>
      <c r="L2785" t="s">
        <v>9140</v>
      </c>
      <c r="M2785" t="s">
        <v>10543</v>
      </c>
      <c r="N2785" t="s">
        <v>8536</v>
      </c>
      <c r="O2785" t="s">
        <v>8559</v>
      </c>
      <c r="P2785" t="s">
        <v>8560</v>
      </c>
      <c r="Q2785">
        <v>19134</v>
      </c>
      <c r="R2785" t="s">
        <v>8561</v>
      </c>
      <c r="S2785" t="s">
        <v>7893</v>
      </c>
      <c r="T2785" t="s">
        <v>7738</v>
      </c>
    </row>
    <row r="2786" spans="1:20" x14ac:dyDescent="0.25">
      <c r="A2786" t="s">
        <v>3480</v>
      </c>
      <c r="B2786" s="2">
        <v>42652</v>
      </c>
      <c r="C2786" s="2">
        <v>42658</v>
      </c>
      <c r="D2786" t="s">
        <v>19</v>
      </c>
      <c r="E2786" t="s">
        <v>755</v>
      </c>
      <c r="F2786" t="s">
        <v>2564</v>
      </c>
      <c r="G2786" s="1">
        <v>23976</v>
      </c>
      <c r="H2786">
        <v>4</v>
      </c>
      <c r="I2786">
        <v>4</v>
      </c>
      <c r="J2786" s="1">
        <v>-155844</v>
      </c>
      <c r="K2786" t="s">
        <v>9139</v>
      </c>
      <c r="L2786" t="s">
        <v>9140</v>
      </c>
      <c r="M2786" t="s">
        <v>10257</v>
      </c>
      <c r="N2786" t="s">
        <v>8536</v>
      </c>
      <c r="O2786" t="s">
        <v>8578</v>
      </c>
      <c r="P2786" t="s">
        <v>8604</v>
      </c>
      <c r="Q2786">
        <v>45373</v>
      </c>
      <c r="R2786" t="s">
        <v>8561</v>
      </c>
      <c r="S2786" t="s">
        <v>7910</v>
      </c>
      <c r="T2786" t="s">
        <v>7738</v>
      </c>
    </row>
    <row r="2787" spans="1:20" x14ac:dyDescent="0.25">
      <c r="A2787" t="s">
        <v>3481</v>
      </c>
      <c r="B2787" s="2">
        <v>42268</v>
      </c>
      <c r="C2787" s="2">
        <v>42270</v>
      </c>
      <c r="D2787" t="s">
        <v>79</v>
      </c>
      <c r="E2787" t="s">
        <v>2462</v>
      </c>
      <c r="F2787" t="s">
        <v>1007</v>
      </c>
      <c r="G2787" s="1">
        <v>601536</v>
      </c>
      <c r="H2787">
        <v>4</v>
      </c>
      <c r="I2787">
        <v>2</v>
      </c>
      <c r="J2787" s="1">
        <v>0</v>
      </c>
      <c r="K2787" t="s">
        <v>9123</v>
      </c>
      <c r="L2787" t="s">
        <v>9126</v>
      </c>
      <c r="M2787" t="s">
        <v>9638</v>
      </c>
      <c r="N2787" t="s">
        <v>8536</v>
      </c>
      <c r="O2787" t="s">
        <v>8540</v>
      </c>
      <c r="P2787" t="s">
        <v>8541</v>
      </c>
      <c r="Q2787">
        <v>90036</v>
      </c>
      <c r="R2787" t="s">
        <v>8542</v>
      </c>
      <c r="S2787" t="s">
        <v>8260</v>
      </c>
      <c r="T2787" t="s">
        <v>7744</v>
      </c>
    </row>
    <row r="2788" spans="1:20" x14ac:dyDescent="0.25">
      <c r="A2788" t="s">
        <v>3481</v>
      </c>
      <c r="B2788" s="2">
        <v>42268</v>
      </c>
      <c r="C2788" s="2">
        <v>42270</v>
      </c>
      <c r="D2788" t="s">
        <v>79</v>
      </c>
      <c r="E2788" t="s">
        <v>2462</v>
      </c>
      <c r="F2788" t="s">
        <v>3482</v>
      </c>
      <c r="G2788" s="1">
        <v>79</v>
      </c>
      <c r="H2788">
        <v>2</v>
      </c>
      <c r="I2788">
        <v>0</v>
      </c>
      <c r="J2788" s="1">
        <v>2528</v>
      </c>
      <c r="K2788" t="s">
        <v>9128</v>
      </c>
      <c r="L2788" t="s">
        <v>9191</v>
      </c>
      <c r="M2788" t="s">
        <v>10544</v>
      </c>
      <c r="N2788" t="s">
        <v>8536</v>
      </c>
      <c r="O2788" t="s">
        <v>8540</v>
      </c>
      <c r="P2788" t="s">
        <v>8541</v>
      </c>
      <c r="Q2788">
        <v>90036</v>
      </c>
      <c r="R2788" t="s">
        <v>8542</v>
      </c>
      <c r="S2788" t="s">
        <v>8260</v>
      </c>
      <c r="T2788" t="s">
        <v>7744</v>
      </c>
    </row>
    <row r="2789" spans="1:20" x14ac:dyDescent="0.25">
      <c r="A2789" t="s">
        <v>3483</v>
      </c>
      <c r="B2789" s="2">
        <v>41975</v>
      </c>
      <c r="C2789" s="2">
        <v>41979</v>
      </c>
      <c r="D2789" t="s">
        <v>19</v>
      </c>
      <c r="E2789" t="s">
        <v>2680</v>
      </c>
      <c r="F2789" t="s">
        <v>576</v>
      </c>
      <c r="G2789" s="1">
        <v>5836</v>
      </c>
      <c r="H2789">
        <v>5</v>
      </c>
      <c r="I2789">
        <v>6</v>
      </c>
      <c r="J2789" s="1">
        <v>-24803</v>
      </c>
      <c r="K2789" t="s">
        <v>9123</v>
      </c>
      <c r="L2789" t="s">
        <v>9135</v>
      </c>
      <c r="M2789" t="s">
        <v>9428</v>
      </c>
      <c r="N2789" t="s">
        <v>8536</v>
      </c>
      <c r="O2789" t="s">
        <v>8916</v>
      </c>
      <c r="P2789" t="s">
        <v>8550</v>
      </c>
      <c r="Q2789">
        <v>78415</v>
      </c>
      <c r="R2789" t="s">
        <v>8551</v>
      </c>
      <c r="S2789" t="s">
        <v>8288</v>
      </c>
      <c r="T2789" t="s">
        <v>7738</v>
      </c>
    </row>
    <row r="2790" spans="1:20" x14ac:dyDescent="0.25">
      <c r="A2790" t="s">
        <v>3483</v>
      </c>
      <c r="B2790" s="2">
        <v>41975</v>
      </c>
      <c r="C2790" s="2">
        <v>41979</v>
      </c>
      <c r="D2790" t="s">
        <v>19</v>
      </c>
      <c r="E2790" t="s">
        <v>2680</v>
      </c>
      <c r="F2790" t="s">
        <v>280</v>
      </c>
      <c r="G2790" s="1">
        <v>16464</v>
      </c>
      <c r="H2790">
        <v>7</v>
      </c>
      <c r="I2790">
        <v>2</v>
      </c>
      <c r="J2790" s="1">
        <v>14406</v>
      </c>
      <c r="K2790" t="s">
        <v>9128</v>
      </c>
      <c r="L2790" t="s">
        <v>9137</v>
      </c>
      <c r="M2790" t="s">
        <v>9275</v>
      </c>
      <c r="N2790" t="s">
        <v>8536</v>
      </c>
      <c r="O2790" t="s">
        <v>8916</v>
      </c>
      <c r="P2790" t="s">
        <v>8550</v>
      </c>
      <c r="Q2790">
        <v>78415</v>
      </c>
      <c r="R2790" t="s">
        <v>8551</v>
      </c>
      <c r="S2790" t="s">
        <v>8288</v>
      </c>
      <c r="T2790" t="s">
        <v>7738</v>
      </c>
    </row>
    <row r="2791" spans="1:20" x14ac:dyDescent="0.25">
      <c r="A2791" t="s">
        <v>3483</v>
      </c>
      <c r="B2791" s="2">
        <v>41975</v>
      </c>
      <c r="C2791" s="2">
        <v>41979</v>
      </c>
      <c r="D2791" t="s">
        <v>19</v>
      </c>
      <c r="E2791" t="s">
        <v>2680</v>
      </c>
      <c r="F2791" t="s">
        <v>1150</v>
      </c>
      <c r="G2791" s="1">
        <v>3996</v>
      </c>
      <c r="H2791">
        <v>5</v>
      </c>
      <c r="I2791">
        <v>6</v>
      </c>
      <c r="J2791" s="1">
        <v>-23976</v>
      </c>
      <c r="K2791" t="s">
        <v>9123</v>
      </c>
      <c r="L2791" t="s">
        <v>9135</v>
      </c>
      <c r="M2791" t="s">
        <v>9699</v>
      </c>
      <c r="N2791" t="s">
        <v>8536</v>
      </c>
      <c r="O2791" t="s">
        <v>8916</v>
      </c>
      <c r="P2791" t="s">
        <v>8550</v>
      </c>
      <c r="Q2791">
        <v>78415</v>
      </c>
      <c r="R2791" t="s">
        <v>8551</v>
      </c>
      <c r="S2791" t="s">
        <v>8288</v>
      </c>
      <c r="T2791" t="s">
        <v>7738</v>
      </c>
    </row>
    <row r="2792" spans="1:20" x14ac:dyDescent="0.25">
      <c r="A2792" t="s">
        <v>3484</v>
      </c>
      <c r="B2792" s="2">
        <v>41903</v>
      </c>
      <c r="C2792" s="2">
        <v>41904</v>
      </c>
      <c r="D2792" t="s">
        <v>79</v>
      </c>
      <c r="E2792" t="s">
        <v>1390</v>
      </c>
      <c r="F2792" t="s">
        <v>203</v>
      </c>
      <c r="G2792" s="1">
        <v>2596</v>
      </c>
      <c r="H2792">
        <v>2</v>
      </c>
      <c r="I2792">
        <v>0</v>
      </c>
      <c r="J2792" s="1">
        <v>75284</v>
      </c>
      <c r="K2792" t="s">
        <v>9128</v>
      </c>
      <c r="L2792" t="s">
        <v>9144</v>
      </c>
      <c r="M2792" t="s">
        <v>9235</v>
      </c>
      <c r="N2792" t="s">
        <v>8536</v>
      </c>
      <c r="O2792" t="s">
        <v>8734</v>
      </c>
      <c r="P2792" t="s">
        <v>8558</v>
      </c>
      <c r="Q2792">
        <v>68104</v>
      </c>
      <c r="R2792" t="s">
        <v>8551</v>
      </c>
      <c r="S2792" t="s">
        <v>8050</v>
      </c>
      <c r="T2792" t="s">
        <v>7738</v>
      </c>
    </row>
    <row r="2793" spans="1:20" x14ac:dyDescent="0.25">
      <c r="A2793" t="s">
        <v>3484</v>
      </c>
      <c r="B2793" s="2">
        <v>41903</v>
      </c>
      <c r="C2793" s="2">
        <v>41904</v>
      </c>
      <c r="D2793" t="s">
        <v>79</v>
      </c>
      <c r="E2793" t="s">
        <v>1390</v>
      </c>
      <c r="F2793" t="s">
        <v>2736</v>
      </c>
      <c r="G2793" s="1">
        <v>3627</v>
      </c>
      <c r="H2793">
        <v>3</v>
      </c>
      <c r="I2793">
        <v>0</v>
      </c>
      <c r="J2793" s="1">
        <v>10881</v>
      </c>
      <c r="K2793" t="s">
        <v>9128</v>
      </c>
      <c r="L2793" t="s">
        <v>9144</v>
      </c>
      <c r="M2793" t="s">
        <v>10322</v>
      </c>
      <c r="N2793" t="s">
        <v>8536</v>
      </c>
      <c r="O2793" t="s">
        <v>8734</v>
      </c>
      <c r="P2793" t="s">
        <v>8558</v>
      </c>
      <c r="Q2793">
        <v>68104</v>
      </c>
      <c r="R2793" t="s">
        <v>8551</v>
      </c>
      <c r="S2793" t="s">
        <v>8050</v>
      </c>
      <c r="T2793" t="s">
        <v>7738</v>
      </c>
    </row>
    <row r="2794" spans="1:20" x14ac:dyDescent="0.25">
      <c r="A2794" t="s">
        <v>3484</v>
      </c>
      <c r="B2794" s="2">
        <v>41903</v>
      </c>
      <c r="C2794" s="2">
        <v>41904</v>
      </c>
      <c r="D2794" t="s">
        <v>79</v>
      </c>
      <c r="E2794" t="s">
        <v>1390</v>
      </c>
      <c r="F2794" t="s">
        <v>1741</v>
      </c>
      <c r="G2794" s="1">
        <v>648</v>
      </c>
      <c r="H2794">
        <v>1</v>
      </c>
      <c r="I2794">
        <v>0</v>
      </c>
      <c r="J2794" s="1">
        <v>31104</v>
      </c>
      <c r="K2794" t="s">
        <v>9128</v>
      </c>
      <c r="L2794" t="s">
        <v>9148</v>
      </c>
      <c r="M2794" t="s">
        <v>9948</v>
      </c>
      <c r="N2794" t="s">
        <v>8536</v>
      </c>
      <c r="O2794" t="s">
        <v>8734</v>
      </c>
      <c r="P2794" t="s">
        <v>8558</v>
      </c>
      <c r="Q2794">
        <v>68104</v>
      </c>
      <c r="R2794" t="s">
        <v>8551</v>
      </c>
      <c r="S2794" t="s">
        <v>8050</v>
      </c>
      <c r="T2794" t="s">
        <v>7738</v>
      </c>
    </row>
    <row r="2795" spans="1:20" x14ac:dyDescent="0.25">
      <c r="A2795" t="s">
        <v>3485</v>
      </c>
      <c r="B2795" s="2">
        <v>41741</v>
      </c>
      <c r="C2795" s="2">
        <v>41746</v>
      </c>
      <c r="D2795" t="s">
        <v>19</v>
      </c>
      <c r="E2795" t="s">
        <v>3312</v>
      </c>
      <c r="F2795" t="s">
        <v>1377</v>
      </c>
      <c r="G2795" s="1">
        <v>1075088</v>
      </c>
      <c r="H2795">
        <v>14</v>
      </c>
      <c r="I2795">
        <v>2</v>
      </c>
      <c r="J2795" s="1">
        <v>940702</v>
      </c>
      <c r="K2795" t="s">
        <v>9139</v>
      </c>
      <c r="L2795" t="s">
        <v>9140</v>
      </c>
      <c r="M2795" t="s">
        <v>9802</v>
      </c>
      <c r="N2795" t="s">
        <v>8536</v>
      </c>
      <c r="O2795" t="s">
        <v>8917</v>
      </c>
      <c r="P2795" t="s">
        <v>8541</v>
      </c>
      <c r="Q2795">
        <v>90278</v>
      </c>
      <c r="R2795" t="s">
        <v>8542</v>
      </c>
      <c r="S2795" t="s">
        <v>8372</v>
      </c>
      <c r="T2795" t="s">
        <v>7738</v>
      </c>
    </row>
    <row r="2796" spans="1:20" x14ac:dyDescent="0.25">
      <c r="A2796" t="s">
        <v>3485</v>
      </c>
      <c r="B2796" s="2">
        <v>41741</v>
      </c>
      <c r="C2796" s="2">
        <v>41746</v>
      </c>
      <c r="D2796" t="s">
        <v>19</v>
      </c>
      <c r="E2796" t="s">
        <v>3312</v>
      </c>
      <c r="F2796" t="s">
        <v>1749</v>
      </c>
      <c r="G2796" s="1">
        <v>438368</v>
      </c>
      <c r="H2796">
        <v>4</v>
      </c>
      <c r="I2796">
        <v>2</v>
      </c>
      <c r="J2796" s="1">
        <v>383572</v>
      </c>
      <c r="K2796" t="s">
        <v>9139</v>
      </c>
      <c r="L2796" t="s">
        <v>9140</v>
      </c>
      <c r="M2796" t="s">
        <v>9952</v>
      </c>
      <c r="N2796" t="s">
        <v>8536</v>
      </c>
      <c r="O2796" t="s">
        <v>8917</v>
      </c>
      <c r="P2796" t="s">
        <v>8541</v>
      </c>
      <c r="Q2796">
        <v>90278</v>
      </c>
      <c r="R2796" t="s">
        <v>8542</v>
      </c>
      <c r="S2796" t="s">
        <v>8372</v>
      </c>
      <c r="T2796" t="s">
        <v>7738</v>
      </c>
    </row>
    <row r="2797" spans="1:20" x14ac:dyDescent="0.25">
      <c r="A2797" t="s">
        <v>3485</v>
      </c>
      <c r="B2797" s="2">
        <v>41741</v>
      </c>
      <c r="C2797" s="2">
        <v>41746</v>
      </c>
      <c r="D2797" t="s">
        <v>19</v>
      </c>
      <c r="E2797" t="s">
        <v>3312</v>
      </c>
      <c r="F2797" t="s">
        <v>1027</v>
      </c>
      <c r="G2797" s="1">
        <v>18088</v>
      </c>
      <c r="H2797">
        <v>7</v>
      </c>
      <c r="I2797">
        <v>2</v>
      </c>
      <c r="J2797" s="1">
        <v>65569</v>
      </c>
      <c r="K2797" t="s">
        <v>9128</v>
      </c>
      <c r="L2797" t="s">
        <v>9142</v>
      </c>
      <c r="M2797" t="s">
        <v>9646</v>
      </c>
      <c r="N2797" t="s">
        <v>8536</v>
      </c>
      <c r="O2797" t="s">
        <v>8917</v>
      </c>
      <c r="P2797" t="s">
        <v>8541</v>
      </c>
      <c r="Q2797">
        <v>90278</v>
      </c>
      <c r="R2797" t="s">
        <v>8542</v>
      </c>
      <c r="S2797" t="s">
        <v>8372</v>
      </c>
      <c r="T2797" t="s">
        <v>7738</v>
      </c>
    </row>
    <row r="2798" spans="1:20" x14ac:dyDescent="0.25">
      <c r="A2798" t="s">
        <v>3485</v>
      </c>
      <c r="B2798" s="2">
        <v>41741</v>
      </c>
      <c r="C2798" s="2">
        <v>41746</v>
      </c>
      <c r="D2798" t="s">
        <v>19</v>
      </c>
      <c r="E2798" t="s">
        <v>3312</v>
      </c>
      <c r="F2798" t="s">
        <v>861</v>
      </c>
      <c r="G2798" s="1">
        <v>308499</v>
      </c>
      <c r="H2798">
        <v>3</v>
      </c>
      <c r="I2798">
        <v>15</v>
      </c>
      <c r="J2798" s="1">
        <v>-18147</v>
      </c>
      <c r="K2798" t="s">
        <v>9123</v>
      </c>
      <c r="L2798" t="s">
        <v>9124</v>
      </c>
      <c r="M2798" t="s">
        <v>9571</v>
      </c>
      <c r="N2798" t="s">
        <v>8536</v>
      </c>
      <c r="O2798" t="s">
        <v>8917</v>
      </c>
      <c r="P2798" t="s">
        <v>8541</v>
      </c>
      <c r="Q2798">
        <v>90278</v>
      </c>
      <c r="R2798" t="s">
        <v>8542</v>
      </c>
      <c r="S2798" t="s">
        <v>8372</v>
      </c>
      <c r="T2798" t="s">
        <v>7738</v>
      </c>
    </row>
    <row r="2799" spans="1:20" x14ac:dyDescent="0.25">
      <c r="A2799" t="s">
        <v>3486</v>
      </c>
      <c r="B2799" s="2">
        <v>43028</v>
      </c>
      <c r="C2799" s="2">
        <v>43035</v>
      </c>
      <c r="D2799" t="s">
        <v>19</v>
      </c>
      <c r="E2799" t="s">
        <v>2290</v>
      </c>
      <c r="F2799" t="s">
        <v>2764</v>
      </c>
      <c r="G2799" s="1">
        <v>1336</v>
      </c>
      <c r="H2799">
        <v>4</v>
      </c>
      <c r="I2799">
        <v>0</v>
      </c>
      <c r="J2799" s="1">
        <v>41416</v>
      </c>
      <c r="K2799" t="s">
        <v>9128</v>
      </c>
      <c r="L2799" t="s">
        <v>9137</v>
      </c>
      <c r="M2799" t="s">
        <v>10333</v>
      </c>
      <c r="N2799" t="s">
        <v>8536</v>
      </c>
      <c r="O2799" t="s">
        <v>8872</v>
      </c>
      <c r="P2799" t="s">
        <v>8693</v>
      </c>
      <c r="Q2799">
        <v>72209</v>
      </c>
      <c r="R2799" t="s">
        <v>8539</v>
      </c>
      <c r="S2799" t="s">
        <v>8228</v>
      </c>
      <c r="T2799" t="s">
        <v>7736</v>
      </c>
    </row>
    <row r="2800" spans="1:20" x14ac:dyDescent="0.25">
      <c r="A2800" t="s">
        <v>3486</v>
      </c>
      <c r="B2800" s="2">
        <v>43028</v>
      </c>
      <c r="C2800" s="2">
        <v>43035</v>
      </c>
      <c r="D2800" t="s">
        <v>19</v>
      </c>
      <c r="E2800" t="s">
        <v>2290</v>
      </c>
      <c r="F2800" t="s">
        <v>1415</v>
      </c>
      <c r="G2800" s="1">
        <v>3996</v>
      </c>
      <c r="H2800">
        <v>2</v>
      </c>
      <c r="I2800">
        <v>0</v>
      </c>
      <c r="J2800" s="1">
        <v>187812</v>
      </c>
      <c r="K2800" t="s">
        <v>9128</v>
      </c>
      <c r="L2800" t="s">
        <v>9148</v>
      </c>
      <c r="M2800" t="s">
        <v>9819</v>
      </c>
      <c r="N2800" t="s">
        <v>8536</v>
      </c>
      <c r="O2800" t="s">
        <v>8872</v>
      </c>
      <c r="P2800" t="s">
        <v>8693</v>
      </c>
      <c r="Q2800">
        <v>72209</v>
      </c>
      <c r="R2800" t="s">
        <v>8539</v>
      </c>
      <c r="S2800" t="s">
        <v>8228</v>
      </c>
      <c r="T2800" t="s">
        <v>7736</v>
      </c>
    </row>
    <row r="2801" spans="1:20" x14ac:dyDescent="0.25">
      <c r="A2801" t="s">
        <v>3486</v>
      </c>
      <c r="B2801" s="2">
        <v>43028</v>
      </c>
      <c r="C2801" s="2">
        <v>43035</v>
      </c>
      <c r="D2801" t="s">
        <v>19</v>
      </c>
      <c r="E2801" t="s">
        <v>2290</v>
      </c>
      <c r="F2801" t="s">
        <v>1476</v>
      </c>
      <c r="G2801" s="1">
        <v>14585</v>
      </c>
      <c r="H2801">
        <v>5</v>
      </c>
      <c r="I2801">
        <v>0</v>
      </c>
      <c r="J2801" s="1">
        <v>70008</v>
      </c>
      <c r="K2801" t="s">
        <v>9128</v>
      </c>
      <c r="L2801" t="s">
        <v>9142</v>
      </c>
      <c r="M2801" t="s">
        <v>9843</v>
      </c>
      <c r="N2801" t="s">
        <v>8536</v>
      </c>
      <c r="O2801" t="s">
        <v>8872</v>
      </c>
      <c r="P2801" t="s">
        <v>8693</v>
      </c>
      <c r="Q2801">
        <v>72209</v>
      </c>
      <c r="R2801" t="s">
        <v>8539</v>
      </c>
      <c r="S2801" t="s">
        <v>8228</v>
      </c>
      <c r="T2801" t="s">
        <v>7736</v>
      </c>
    </row>
    <row r="2802" spans="1:20" x14ac:dyDescent="0.25">
      <c r="A2802" t="s">
        <v>3487</v>
      </c>
      <c r="B2802" s="2">
        <v>42668</v>
      </c>
      <c r="C2802" s="2">
        <v>42671</v>
      </c>
      <c r="D2802" t="s">
        <v>79</v>
      </c>
      <c r="E2802" t="s">
        <v>1461</v>
      </c>
      <c r="F2802" t="s">
        <v>941</v>
      </c>
      <c r="G2802" s="1">
        <v>78396</v>
      </c>
      <c r="H2802">
        <v>5</v>
      </c>
      <c r="I2802">
        <v>2</v>
      </c>
      <c r="J2802" s="1">
        <v>78396</v>
      </c>
      <c r="K2802" t="s">
        <v>9139</v>
      </c>
      <c r="L2802" t="s">
        <v>9140</v>
      </c>
      <c r="M2802" t="s">
        <v>9609</v>
      </c>
      <c r="N2802" t="s">
        <v>8536</v>
      </c>
      <c r="O2802" t="s">
        <v>8676</v>
      </c>
      <c r="P2802" t="s">
        <v>8544</v>
      </c>
      <c r="Q2802">
        <v>33180</v>
      </c>
      <c r="R2802" t="s">
        <v>8539</v>
      </c>
      <c r="S2802" t="s">
        <v>8067</v>
      </c>
      <c r="T2802" t="s">
        <v>7738</v>
      </c>
    </row>
    <row r="2803" spans="1:20" x14ac:dyDescent="0.25">
      <c r="A2803" t="s">
        <v>3488</v>
      </c>
      <c r="B2803" s="2">
        <v>42309</v>
      </c>
      <c r="C2803" s="2">
        <v>42312</v>
      </c>
      <c r="D2803" t="s">
        <v>79</v>
      </c>
      <c r="E2803" t="s">
        <v>1402</v>
      </c>
      <c r="F2803" t="s">
        <v>74</v>
      </c>
      <c r="G2803" s="1">
        <v>788</v>
      </c>
      <c r="H2803">
        <v>1</v>
      </c>
      <c r="I2803">
        <v>2</v>
      </c>
      <c r="J2803" s="1">
        <v>1773</v>
      </c>
      <c r="K2803" t="s">
        <v>9128</v>
      </c>
      <c r="L2803" t="s">
        <v>9137</v>
      </c>
      <c r="M2803" t="s">
        <v>9171</v>
      </c>
      <c r="N2803" t="s">
        <v>8536</v>
      </c>
      <c r="O2803" t="s">
        <v>8706</v>
      </c>
      <c r="P2803" t="s">
        <v>8595</v>
      </c>
      <c r="Q2803">
        <v>97301</v>
      </c>
      <c r="R2803" t="s">
        <v>8542</v>
      </c>
      <c r="S2803" t="s">
        <v>8053</v>
      </c>
      <c r="T2803" t="s">
        <v>7736</v>
      </c>
    </row>
    <row r="2804" spans="1:20" x14ac:dyDescent="0.25">
      <c r="A2804" t="s">
        <v>3489</v>
      </c>
      <c r="B2804" s="2">
        <v>43042</v>
      </c>
      <c r="C2804" s="2">
        <v>43047</v>
      </c>
      <c r="D2804" t="s">
        <v>19</v>
      </c>
      <c r="E2804" t="s">
        <v>3490</v>
      </c>
      <c r="F2804" t="s">
        <v>197</v>
      </c>
      <c r="G2804" s="1">
        <v>4137</v>
      </c>
      <c r="H2804">
        <v>3</v>
      </c>
      <c r="I2804">
        <v>0</v>
      </c>
      <c r="J2804" s="1">
        <v>173754</v>
      </c>
      <c r="K2804" t="s">
        <v>9123</v>
      </c>
      <c r="L2804" t="s">
        <v>9135</v>
      </c>
      <c r="M2804" t="s">
        <v>9233</v>
      </c>
      <c r="N2804" t="s">
        <v>8536</v>
      </c>
      <c r="O2804" t="s">
        <v>8909</v>
      </c>
      <c r="P2804" t="s">
        <v>8620</v>
      </c>
      <c r="Q2804">
        <v>88001</v>
      </c>
      <c r="R2804" t="s">
        <v>8542</v>
      </c>
      <c r="S2804" t="s">
        <v>8396</v>
      </c>
      <c r="T2804" t="s">
        <v>7736</v>
      </c>
    </row>
    <row r="2805" spans="1:20" x14ac:dyDescent="0.25">
      <c r="A2805" t="s">
        <v>3491</v>
      </c>
      <c r="B2805" s="2">
        <v>42136</v>
      </c>
      <c r="C2805" s="2">
        <v>42140</v>
      </c>
      <c r="D2805" t="s">
        <v>19</v>
      </c>
      <c r="E2805" t="s">
        <v>2201</v>
      </c>
      <c r="F2805" t="s">
        <v>2510</v>
      </c>
      <c r="G2805" s="1">
        <v>1284</v>
      </c>
      <c r="H2805">
        <v>3</v>
      </c>
      <c r="I2805">
        <v>0</v>
      </c>
      <c r="J2805" s="1">
        <v>5778</v>
      </c>
      <c r="K2805" t="s">
        <v>9128</v>
      </c>
      <c r="L2805" t="s">
        <v>9148</v>
      </c>
      <c r="M2805" t="s">
        <v>10238</v>
      </c>
      <c r="N2805" t="s">
        <v>8536</v>
      </c>
      <c r="O2805" t="s">
        <v>8556</v>
      </c>
      <c r="P2805" t="s">
        <v>8541</v>
      </c>
      <c r="Q2805">
        <v>94122</v>
      </c>
      <c r="R2805" t="s">
        <v>8542</v>
      </c>
      <c r="S2805" t="s">
        <v>8211</v>
      </c>
      <c r="T2805" t="s">
        <v>7736</v>
      </c>
    </row>
    <row r="2806" spans="1:20" x14ac:dyDescent="0.25">
      <c r="A2806" t="s">
        <v>3491</v>
      </c>
      <c r="B2806" s="2">
        <v>42136</v>
      </c>
      <c r="C2806" s="2">
        <v>42140</v>
      </c>
      <c r="D2806" t="s">
        <v>19</v>
      </c>
      <c r="E2806" t="s">
        <v>2201</v>
      </c>
      <c r="F2806" t="s">
        <v>3492</v>
      </c>
      <c r="G2806" s="1">
        <v>2568</v>
      </c>
      <c r="H2806">
        <v>6</v>
      </c>
      <c r="I2806">
        <v>0</v>
      </c>
      <c r="J2806" s="1">
        <v>11556</v>
      </c>
      <c r="K2806" t="s">
        <v>9128</v>
      </c>
      <c r="L2806" t="s">
        <v>9148</v>
      </c>
      <c r="M2806" t="s">
        <v>10545</v>
      </c>
      <c r="N2806" t="s">
        <v>8536</v>
      </c>
      <c r="O2806" t="s">
        <v>8556</v>
      </c>
      <c r="P2806" t="s">
        <v>8541</v>
      </c>
      <c r="Q2806">
        <v>94122</v>
      </c>
      <c r="R2806" t="s">
        <v>8542</v>
      </c>
      <c r="S2806" t="s">
        <v>8211</v>
      </c>
      <c r="T2806" t="s">
        <v>7736</v>
      </c>
    </row>
    <row r="2807" spans="1:20" x14ac:dyDescent="0.25">
      <c r="A2807" t="s">
        <v>3493</v>
      </c>
      <c r="B2807" s="2">
        <v>42254</v>
      </c>
      <c r="C2807" s="2">
        <v>42258</v>
      </c>
      <c r="D2807" t="s">
        <v>19</v>
      </c>
      <c r="E2807" t="s">
        <v>1022</v>
      </c>
      <c r="F2807" t="s">
        <v>2957</v>
      </c>
      <c r="G2807" s="1">
        <v>47516</v>
      </c>
      <c r="H2807">
        <v>2</v>
      </c>
      <c r="I2807">
        <v>3</v>
      </c>
      <c r="J2807" s="1">
        <v>-20364</v>
      </c>
      <c r="K2807" t="s">
        <v>9123</v>
      </c>
      <c r="L2807" t="s">
        <v>9126</v>
      </c>
      <c r="M2807" t="s">
        <v>10388</v>
      </c>
      <c r="N2807" t="s">
        <v>8536</v>
      </c>
      <c r="O2807" t="s">
        <v>8817</v>
      </c>
      <c r="P2807" t="s">
        <v>8550</v>
      </c>
      <c r="Q2807">
        <v>79907</v>
      </c>
      <c r="R2807" t="s">
        <v>8551</v>
      </c>
      <c r="S2807" t="s">
        <v>7968</v>
      </c>
      <c r="T2807" t="s">
        <v>7736</v>
      </c>
    </row>
    <row r="2808" spans="1:20" x14ac:dyDescent="0.25">
      <c r="A2808" t="s">
        <v>3494</v>
      </c>
      <c r="B2808" s="2">
        <v>42210</v>
      </c>
      <c r="C2808" s="2">
        <v>42212</v>
      </c>
      <c r="D2808" t="s">
        <v>11</v>
      </c>
      <c r="E2808" t="s">
        <v>3495</v>
      </c>
      <c r="F2808" t="s">
        <v>2765</v>
      </c>
      <c r="G2808" s="1">
        <v>942</v>
      </c>
      <c r="H2808">
        <v>2</v>
      </c>
      <c r="I2808">
        <v>0</v>
      </c>
      <c r="J2808" s="1">
        <v>471</v>
      </c>
      <c r="K2808" t="s">
        <v>9128</v>
      </c>
      <c r="L2808" t="s">
        <v>9191</v>
      </c>
      <c r="M2808" t="s">
        <v>10334</v>
      </c>
      <c r="N2808" t="s">
        <v>8536</v>
      </c>
      <c r="O2808" t="s">
        <v>8547</v>
      </c>
      <c r="P2808" t="s">
        <v>8548</v>
      </c>
      <c r="Q2808">
        <v>98115</v>
      </c>
      <c r="R2808" t="s">
        <v>8542</v>
      </c>
      <c r="S2808" t="s">
        <v>8397</v>
      </c>
      <c r="T2808" t="s">
        <v>7736</v>
      </c>
    </row>
    <row r="2809" spans="1:20" x14ac:dyDescent="0.25">
      <c r="A2809" t="s">
        <v>3494</v>
      </c>
      <c r="B2809" s="2">
        <v>42210</v>
      </c>
      <c r="C2809" s="2">
        <v>42212</v>
      </c>
      <c r="D2809" t="s">
        <v>11</v>
      </c>
      <c r="E2809" t="s">
        <v>3495</v>
      </c>
      <c r="F2809" t="s">
        <v>3496</v>
      </c>
      <c r="G2809" s="1">
        <v>1296</v>
      </c>
      <c r="H2809">
        <v>2</v>
      </c>
      <c r="I2809">
        <v>0</v>
      </c>
      <c r="J2809" s="1">
        <v>62208</v>
      </c>
      <c r="K2809" t="s">
        <v>9128</v>
      </c>
      <c r="L2809" t="s">
        <v>9148</v>
      </c>
      <c r="M2809" t="s">
        <v>10546</v>
      </c>
      <c r="N2809" t="s">
        <v>8536</v>
      </c>
      <c r="O2809" t="s">
        <v>8547</v>
      </c>
      <c r="P2809" t="s">
        <v>8548</v>
      </c>
      <c r="Q2809">
        <v>98115</v>
      </c>
      <c r="R2809" t="s">
        <v>8542</v>
      </c>
      <c r="S2809" t="s">
        <v>8397</v>
      </c>
      <c r="T2809" t="s">
        <v>7736</v>
      </c>
    </row>
    <row r="2810" spans="1:20" x14ac:dyDescent="0.25">
      <c r="A2810" t="s">
        <v>3494</v>
      </c>
      <c r="B2810" s="2">
        <v>42210</v>
      </c>
      <c r="C2810" s="2">
        <v>42212</v>
      </c>
      <c r="D2810" t="s">
        <v>11</v>
      </c>
      <c r="E2810" t="s">
        <v>3495</v>
      </c>
      <c r="F2810" t="s">
        <v>2862</v>
      </c>
      <c r="G2810" s="1">
        <v>7049</v>
      </c>
      <c r="H2810">
        <v>5</v>
      </c>
      <c r="I2810">
        <v>0</v>
      </c>
      <c r="J2810" s="1">
        <v>56392</v>
      </c>
      <c r="K2810" t="s">
        <v>9123</v>
      </c>
      <c r="L2810" t="s">
        <v>9124</v>
      </c>
      <c r="M2810" t="s">
        <v>10364</v>
      </c>
      <c r="N2810" t="s">
        <v>8536</v>
      </c>
      <c r="O2810" t="s">
        <v>8547</v>
      </c>
      <c r="P2810" t="s">
        <v>8548</v>
      </c>
      <c r="Q2810">
        <v>98115</v>
      </c>
      <c r="R2810" t="s">
        <v>8542</v>
      </c>
      <c r="S2810" t="s">
        <v>8397</v>
      </c>
      <c r="T2810" t="s">
        <v>7736</v>
      </c>
    </row>
    <row r="2811" spans="1:20" x14ac:dyDescent="0.25">
      <c r="A2811" t="s">
        <v>3494</v>
      </c>
      <c r="B2811" s="2">
        <v>42210</v>
      </c>
      <c r="C2811" s="2">
        <v>42212</v>
      </c>
      <c r="D2811" t="s">
        <v>11</v>
      </c>
      <c r="E2811" t="s">
        <v>3495</v>
      </c>
      <c r="F2811" t="s">
        <v>2546</v>
      </c>
      <c r="G2811" s="1">
        <v>561568</v>
      </c>
      <c r="H2811">
        <v>2</v>
      </c>
      <c r="I2811">
        <v>2</v>
      </c>
      <c r="J2811" s="1">
        <v>280784</v>
      </c>
      <c r="K2811" t="s">
        <v>9123</v>
      </c>
      <c r="L2811" t="s">
        <v>9126</v>
      </c>
      <c r="M2811" t="s">
        <v>10252</v>
      </c>
      <c r="N2811" t="s">
        <v>8536</v>
      </c>
      <c r="O2811" t="s">
        <v>8547</v>
      </c>
      <c r="P2811" t="s">
        <v>8548</v>
      </c>
      <c r="Q2811">
        <v>98115</v>
      </c>
      <c r="R2811" t="s">
        <v>8542</v>
      </c>
      <c r="S2811" t="s">
        <v>8397</v>
      </c>
      <c r="T2811" t="s">
        <v>7736</v>
      </c>
    </row>
    <row r="2812" spans="1:20" x14ac:dyDescent="0.25">
      <c r="A2812" t="s">
        <v>3497</v>
      </c>
      <c r="B2812" s="2">
        <v>42324</v>
      </c>
      <c r="C2812" s="2">
        <v>42326</v>
      </c>
      <c r="D2812" t="s">
        <v>11</v>
      </c>
      <c r="E2812" t="s">
        <v>2272</v>
      </c>
      <c r="F2812" t="s">
        <v>740</v>
      </c>
      <c r="G2812" s="1">
        <v>17982</v>
      </c>
      <c r="H2812">
        <v>9</v>
      </c>
      <c r="I2812">
        <v>0</v>
      </c>
      <c r="J2812" s="1">
        <v>845154</v>
      </c>
      <c r="K2812" t="s">
        <v>9128</v>
      </c>
      <c r="L2812" t="s">
        <v>9148</v>
      </c>
      <c r="M2812" t="s">
        <v>9510</v>
      </c>
      <c r="N2812" t="s">
        <v>8536</v>
      </c>
      <c r="O2812" t="s">
        <v>8737</v>
      </c>
      <c r="P2812" t="s">
        <v>8553</v>
      </c>
      <c r="Q2812">
        <v>53209</v>
      </c>
      <c r="R2812" t="s">
        <v>8551</v>
      </c>
      <c r="S2812" t="s">
        <v>8224</v>
      </c>
      <c r="T2812" t="s">
        <v>7744</v>
      </c>
    </row>
    <row r="2813" spans="1:20" x14ac:dyDescent="0.25">
      <c r="A2813" t="s">
        <v>3497</v>
      </c>
      <c r="B2813" s="2">
        <v>42324</v>
      </c>
      <c r="C2813" s="2">
        <v>42326</v>
      </c>
      <c r="D2813" t="s">
        <v>11</v>
      </c>
      <c r="E2813" t="s">
        <v>2272</v>
      </c>
      <c r="F2813" t="s">
        <v>3498</v>
      </c>
      <c r="G2813" s="1">
        <v>18558</v>
      </c>
      <c r="H2813">
        <v>6</v>
      </c>
      <c r="I2813">
        <v>0</v>
      </c>
      <c r="J2813" s="1">
        <v>760878</v>
      </c>
      <c r="K2813" t="s">
        <v>9123</v>
      </c>
      <c r="L2813" t="s">
        <v>9135</v>
      </c>
      <c r="M2813" t="s">
        <v>10547</v>
      </c>
      <c r="N2813" t="s">
        <v>8536</v>
      </c>
      <c r="O2813" t="s">
        <v>8737</v>
      </c>
      <c r="P2813" t="s">
        <v>8553</v>
      </c>
      <c r="Q2813">
        <v>53209</v>
      </c>
      <c r="R2813" t="s">
        <v>8551</v>
      </c>
      <c r="S2813" t="s">
        <v>8224</v>
      </c>
      <c r="T2813" t="s">
        <v>7744</v>
      </c>
    </row>
    <row r="2814" spans="1:20" x14ac:dyDescent="0.25">
      <c r="A2814" t="s">
        <v>3497</v>
      </c>
      <c r="B2814" s="2">
        <v>42324</v>
      </c>
      <c r="C2814" s="2">
        <v>42326</v>
      </c>
      <c r="D2814" t="s">
        <v>11</v>
      </c>
      <c r="E2814" t="s">
        <v>2272</v>
      </c>
      <c r="F2814" t="s">
        <v>1508</v>
      </c>
      <c r="G2814" s="1">
        <v>21411</v>
      </c>
      <c r="H2814">
        <v>3</v>
      </c>
      <c r="I2814">
        <v>0</v>
      </c>
      <c r="J2814" s="1">
        <v>363987</v>
      </c>
      <c r="K2814" t="s">
        <v>9123</v>
      </c>
      <c r="L2814" t="s">
        <v>9131</v>
      </c>
      <c r="M2814" t="s">
        <v>9856</v>
      </c>
      <c r="N2814" t="s">
        <v>8536</v>
      </c>
      <c r="O2814" t="s">
        <v>8737</v>
      </c>
      <c r="P2814" t="s">
        <v>8553</v>
      </c>
      <c r="Q2814">
        <v>53209</v>
      </c>
      <c r="R2814" t="s">
        <v>8551</v>
      </c>
      <c r="S2814" t="s">
        <v>8224</v>
      </c>
      <c r="T2814" t="s">
        <v>7744</v>
      </c>
    </row>
    <row r="2815" spans="1:20" x14ac:dyDescent="0.25">
      <c r="A2815" t="s">
        <v>3497</v>
      </c>
      <c r="B2815" s="2">
        <v>42324</v>
      </c>
      <c r="C2815" s="2">
        <v>42326</v>
      </c>
      <c r="D2815" t="s">
        <v>11</v>
      </c>
      <c r="E2815" t="s">
        <v>2272</v>
      </c>
      <c r="F2815" t="s">
        <v>3010</v>
      </c>
      <c r="G2815" s="1">
        <v>99996</v>
      </c>
      <c r="H2815">
        <v>4</v>
      </c>
      <c r="I2815">
        <v>0</v>
      </c>
      <c r="J2815" s="1">
        <v>2299908</v>
      </c>
      <c r="K2815" t="s">
        <v>9139</v>
      </c>
      <c r="L2815" t="s">
        <v>9162</v>
      </c>
      <c r="M2815" t="s">
        <v>10403</v>
      </c>
      <c r="N2815" t="s">
        <v>8536</v>
      </c>
      <c r="O2815" t="s">
        <v>8737</v>
      </c>
      <c r="P2815" t="s">
        <v>8553</v>
      </c>
      <c r="Q2815">
        <v>53209</v>
      </c>
      <c r="R2815" t="s">
        <v>8551</v>
      </c>
      <c r="S2815" t="s">
        <v>8224</v>
      </c>
      <c r="T2815" t="s">
        <v>7744</v>
      </c>
    </row>
    <row r="2816" spans="1:20" x14ac:dyDescent="0.25">
      <c r="A2816" t="s">
        <v>3497</v>
      </c>
      <c r="B2816" s="2">
        <v>42324</v>
      </c>
      <c r="C2816" s="2">
        <v>42326</v>
      </c>
      <c r="D2816" t="s">
        <v>11</v>
      </c>
      <c r="E2816" t="s">
        <v>2272</v>
      </c>
      <c r="F2816" t="s">
        <v>1151</v>
      </c>
      <c r="G2816" s="1">
        <v>65355</v>
      </c>
      <c r="H2816">
        <v>3</v>
      </c>
      <c r="I2816">
        <v>0</v>
      </c>
      <c r="J2816" s="1">
        <v>1111035</v>
      </c>
      <c r="K2816" t="s">
        <v>9123</v>
      </c>
      <c r="L2816" t="s">
        <v>9131</v>
      </c>
      <c r="M2816" t="s">
        <v>9700</v>
      </c>
      <c r="N2816" t="s">
        <v>8536</v>
      </c>
      <c r="O2816" t="s">
        <v>8737</v>
      </c>
      <c r="P2816" t="s">
        <v>8553</v>
      </c>
      <c r="Q2816">
        <v>53209</v>
      </c>
      <c r="R2816" t="s">
        <v>8551</v>
      </c>
      <c r="S2816" t="s">
        <v>8224</v>
      </c>
      <c r="T2816" t="s">
        <v>7744</v>
      </c>
    </row>
    <row r="2817" spans="1:20" x14ac:dyDescent="0.25">
      <c r="A2817" t="s">
        <v>3499</v>
      </c>
      <c r="B2817" s="2">
        <v>42248</v>
      </c>
      <c r="C2817" s="2">
        <v>42255</v>
      </c>
      <c r="D2817" t="s">
        <v>19</v>
      </c>
      <c r="E2817" t="s">
        <v>3500</v>
      </c>
      <c r="F2817" t="s">
        <v>1490</v>
      </c>
      <c r="G2817" s="1">
        <v>1146</v>
      </c>
      <c r="H2817">
        <v>5</v>
      </c>
      <c r="I2817">
        <v>0</v>
      </c>
      <c r="J2817" s="1">
        <v>5157</v>
      </c>
      <c r="K2817" t="s">
        <v>9128</v>
      </c>
      <c r="L2817" t="s">
        <v>9142</v>
      </c>
      <c r="M2817" t="s">
        <v>9847</v>
      </c>
      <c r="N2817" t="s">
        <v>8536</v>
      </c>
      <c r="O2817" t="s">
        <v>8614</v>
      </c>
      <c r="P2817" t="s">
        <v>8663</v>
      </c>
      <c r="Q2817">
        <v>2038</v>
      </c>
      <c r="R2817" t="s">
        <v>8561</v>
      </c>
      <c r="S2817" t="s">
        <v>8398</v>
      </c>
      <c r="T2817" t="s">
        <v>7744</v>
      </c>
    </row>
    <row r="2818" spans="1:20" x14ac:dyDescent="0.25">
      <c r="A2818" t="s">
        <v>3499</v>
      </c>
      <c r="B2818" s="2">
        <v>42248</v>
      </c>
      <c r="C2818" s="2">
        <v>42255</v>
      </c>
      <c r="D2818" t="s">
        <v>19</v>
      </c>
      <c r="E2818" t="s">
        <v>3500</v>
      </c>
      <c r="F2818" t="s">
        <v>339</v>
      </c>
      <c r="G2818" s="1">
        <v>6074</v>
      </c>
      <c r="H2818">
        <v>1</v>
      </c>
      <c r="I2818">
        <v>0</v>
      </c>
      <c r="J2818" s="1">
        <v>15185</v>
      </c>
      <c r="K2818" t="s">
        <v>9123</v>
      </c>
      <c r="L2818" t="s">
        <v>9126</v>
      </c>
      <c r="M2818" t="s">
        <v>9305</v>
      </c>
      <c r="N2818" t="s">
        <v>8536</v>
      </c>
      <c r="O2818" t="s">
        <v>8614</v>
      </c>
      <c r="P2818" t="s">
        <v>8663</v>
      </c>
      <c r="Q2818">
        <v>2038</v>
      </c>
      <c r="R2818" t="s">
        <v>8561</v>
      </c>
      <c r="S2818" t="s">
        <v>8398</v>
      </c>
      <c r="T2818" t="s">
        <v>7744</v>
      </c>
    </row>
    <row r="2819" spans="1:20" x14ac:dyDescent="0.25">
      <c r="A2819" t="s">
        <v>3499</v>
      </c>
      <c r="B2819" s="2">
        <v>42248</v>
      </c>
      <c r="C2819" s="2">
        <v>42255</v>
      </c>
      <c r="D2819" t="s">
        <v>19</v>
      </c>
      <c r="E2819" t="s">
        <v>3500</v>
      </c>
      <c r="F2819" t="s">
        <v>3023</v>
      </c>
      <c r="G2819" s="1">
        <v>12436</v>
      </c>
      <c r="H2819">
        <v>2</v>
      </c>
      <c r="I2819">
        <v>0</v>
      </c>
      <c r="J2819" s="1">
        <v>273592</v>
      </c>
      <c r="K2819" t="s">
        <v>9123</v>
      </c>
      <c r="L2819" t="s">
        <v>9135</v>
      </c>
      <c r="M2819" t="s">
        <v>10408</v>
      </c>
      <c r="N2819" t="s">
        <v>8536</v>
      </c>
      <c r="O2819" t="s">
        <v>8614</v>
      </c>
      <c r="P2819" t="s">
        <v>8663</v>
      </c>
      <c r="Q2819">
        <v>2038</v>
      </c>
      <c r="R2819" t="s">
        <v>8561</v>
      </c>
      <c r="S2819" t="s">
        <v>8398</v>
      </c>
      <c r="T2819" t="s">
        <v>7744</v>
      </c>
    </row>
    <row r="2820" spans="1:20" x14ac:dyDescent="0.25">
      <c r="A2820" t="s">
        <v>3499</v>
      </c>
      <c r="B2820" s="2">
        <v>42248</v>
      </c>
      <c r="C2820" s="2">
        <v>42255</v>
      </c>
      <c r="D2820" t="s">
        <v>19</v>
      </c>
      <c r="E2820" t="s">
        <v>3500</v>
      </c>
      <c r="F2820" t="s">
        <v>506</v>
      </c>
      <c r="G2820" s="1">
        <v>108876</v>
      </c>
      <c r="H2820">
        <v>6</v>
      </c>
      <c r="I2820">
        <v>0</v>
      </c>
      <c r="J2820" s="1">
        <v>3157404</v>
      </c>
      <c r="K2820" t="s">
        <v>9128</v>
      </c>
      <c r="L2820" t="s">
        <v>9133</v>
      </c>
      <c r="M2820" t="s">
        <v>9387</v>
      </c>
      <c r="N2820" t="s">
        <v>8536</v>
      </c>
      <c r="O2820" t="s">
        <v>8614</v>
      </c>
      <c r="P2820" t="s">
        <v>8663</v>
      </c>
      <c r="Q2820">
        <v>2038</v>
      </c>
      <c r="R2820" t="s">
        <v>8561</v>
      </c>
      <c r="S2820" t="s">
        <v>8398</v>
      </c>
      <c r="T2820" t="s">
        <v>7744</v>
      </c>
    </row>
    <row r="2821" spans="1:20" x14ac:dyDescent="0.25">
      <c r="A2821" t="s">
        <v>3501</v>
      </c>
      <c r="B2821" s="2">
        <v>42495</v>
      </c>
      <c r="C2821" s="2">
        <v>42498</v>
      </c>
      <c r="D2821" t="s">
        <v>79</v>
      </c>
      <c r="E2821" t="s">
        <v>3502</v>
      </c>
      <c r="F2821" t="s">
        <v>3161</v>
      </c>
      <c r="G2821" s="1">
        <v>672</v>
      </c>
      <c r="H2821">
        <v>5</v>
      </c>
      <c r="I2821">
        <v>2</v>
      </c>
      <c r="J2821" s="1">
        <v>2352</v>
      </c>
      <c r="K2821" t="s">
        <v>9128</v>
      </c>
      <c r="L2821" t="s">
        <v>9142</v>
      </c>
      <c r="M2821" t="s">
        <v>10451</v>
      </c>
      <c r="N2821" t="s">
        <v>8536</v>
      </c>
      <c r="O2821" t="s">
        <v>8765</v>
      </c>
      <c r="P2821" t="s">
        <v>8541</v>
      </c>
      <c r="Q2821">
        <v>92024</v>
      </c>
      <c r="R2821" t="s">
        <v>8542</v>
      </c>
      <c r="S2821" t="s">
        <v>8399</v>
      </c>
      <c r="T2821" t="s">
        <v>7736</v>
      </c>
    </row>
    <row r="2822" spans="1:20" x14ac:dyDescent="0.25">
      <c r="A2822" t="s">
        <v>3501</v>
      </c>
      <c r="B2822" s="2">
        <v>42495</v>
      </c>
      <c r="C2822" s="2">
        <v>42498</v>
      </c>
      <c r="D2822" t="s">
        <v>79</v>
      </c>
      <c r="E2822" t="s">
        <v>3502</v>
      </c>
      <c r="F2822" t="s">
        <v>434</v>
      </c>
      <c r="G2822" s="1">
        <v>298776</v>
      </c>
      <c r="H2822">
        <v>3</v>
      </c>
      <c r="I2822">
        <v>2</v>
      </c>
      <c r="J2822" s="1">
        <v>74694</v>
      </c>
      <c r="K2822" t="s">
        <v>9123</v>
      </c>
      <c r="L2822" t="s">
        <v>9131</v>
      </c>
      <c r="M2822" t="s">
        <v>9351</v>
      </c>
      <c r="N2822" t="s">
        <v>8536</v>
      </c>
      <c r="O2822" t="s">
        <v>8765</v>
      </c>
      <c r="P2822" t="s">
        <v>8541</v>
      </c>
      <c r="Q2822">
        <v>92024</v>
      </c>
      <c r="R2822" t="s">
        <v>8542</v>
      </c>
      <c r="S2822" t="s">
        <v>8399</v>
      </c>
      <c r="T2822" t="s">
        <v>7736</v>
      </c>
    </row>
    <row r="2823" spans="1:20" x14ac:dyDescent="0.25">
      <c r="A2823" t="s">
        <v>3503</v>
      </c>
      <c r="B2823" s="2">
        <v>42735</v>
      </c>
      <c r="C2823" s="2">
        <v>42740</v>
      </c>
      <c r="D2823" t="s">
        <v>19</v>
      </c>
      <c r="E2823" t="s">
        <v>1712</v>
      </c>
      <c r="F2823" t="s">
        <v>423</v>
      </c>
      <c r="G2823" s="1">
        <v>302376</v>
      </c>
      <c r="H2823">
        <v>3</v>
      </c>
      <c r="I2823">
        <v>2</v>
      </c>
      <c r="J2823" s="1">
        <v>226782</v>
      </c>
      <c r="K2823" t="s">
        <v>9139</v>
      </c>
      <c r="L2823" t="s">
        <v>9140</v>
      </c>
      <c r="M2823" t="s">
        <v>9344</v>
      </c>
      <c r="N2823" t="s">
        <v>8536</v>
      </c>
      <c r="O2823" t="s">
        <v>8704</v>
      </c>
      <c r="P2823" t="s">
        <v>8541</v>
      </c>
      <c r="Q2823">
        <v>92804</v>
      </c>
      <c r="R2823" t="s">
        <v>8542</v>
      </c>
      <c r="S2823" t="s">
        <v>8117</v>
      </c>
      <c r="T2823" t="s">
        <v>7736</v>
      </c>
    </row>
    <row r="2824" spans="1:20" x14ac:dyDescent="0.25">
      <c r="A2824" t="s">
        <v>3504</v>
      </c>
      <c r="B2824" s="2">
        <v>42996</v>
      </c>
      <c r="C2824" s="2">
        <v>42998</v>
      </c>
      <c r="D2824" t="s">
        <v>79</v>
      </c>
      <c r="E2824" t="s">
        <v>1940</v>
      </c>
      <c r="F2824" t="s">
        <v>622</v>
      </c>
      <c r="G2824" s="1">
        <v>8928</v>
      </c>
      <c r="H2824">
        <v>2</v>
      </c>
      <c r="I2824">
        <v>2</v>
      </c>
      <c r="J2824" s="1">
        <v>558</v>
      </c>
      <c r="K2824" t="s">
        <v>9128</v>
      </c>
      <c r="L2824" t="s">
        <v>9137</v>
      </c>
      <c r="M2824" t="s">
        <v>9453</v>
      </c>
      <c r="N2824" t="s">
        <v>8536</v>
      </c>
      <c r="O2824" t="s">
        <v>8653</v>
      </c>
      <c r="P2824" t="s">
        <v>8550</v>
      </c>
      <c r="Q2824">
        <v>76017</v>
      </c>
      <c r="R2824" t="s">
        <v>8551</v>
      </c>
      <c r="S2824" t="s">
        <v>8157</v>
      </c>
      <c r="T2824" t="s">
        <v>7736</v>
      </c>
    </row>
    <row r="2825" spans="1:20" x14ac:dyDescent="0.25">
      <c r="A2825" t="s">
        <v>3504</v>
      </c>
      <c r="B2825" s="2">
        <v>42996</v>
      </c>
      <c r="C2825" s="2">
        <v>42998</v>
      </c>
      <c r="D2825" t="s">
        <v>79</v>
      </c>
      <c r="E2825" t="s">
        <v>1940</v>
      </c>
      <c r="F2825" t="s">
        <v>2375</v>
      </c>
      <c r="G2825" s="1">
        <v>47584</v>
      </c>
      <c r="H2825">
        <v>2</v>
      </c>
      <c r="I2825">
        <v>2</v>
      </c>
      <c r="J2825" s="1">
        <v>-2974</v>
      </c>
      <c r="K2825" t="s">
        <v>9128</v>
      </c>
      <c r="L2825" t="s">
        <v>9133</v>
      </c>
      <c r="M2825" t="s">
        <v>10192</v>
      </c>
      <c r="N2825" t="s">
        <v>8536</v>
      </c>
      <c r="O2825" t="s">
        <v>8653</v>
      </c>
      <c r="P2825" t="s">
        <v>8550</v>
      </c>
      <c r="Q2825">
        <v>76017</v>
      </c>
      <c r="R2825" t="s">
        <v>8551</v>
      </c>
      <c r="S2825" t="s">
        <v>8157</v>
      </c>
      <c r="T2825" t="s">
        <v>7736</v>
      </c>
    </row>
    <row r="2826" spans="1:20" x14ac:dyDescent="0.25">
      <c r="A2826" t="s">
        <v>3505</v>
      </c>
      <c r="B2826" s="2">
        <v>41907</v>
      </c>
      <c r="C2826" s="2">
        <v>41912</v>
      </c>
      <c r="D2826" t="s">
        <v>19</v>
      </c>
      <c r="E2826" t="s">
        <v>859</v>
      </c>
      <c r="F2826" t="s">
        <v>3506</v>
      </c>
      <c r="G2826" s="1">
        <v>33792</v>
      </c>
      <c r="H2826">
        <v>8</v>
      </c>
      <c r="I2826">
        <v>2</v>
      </c>
      <c r="J2826" s="1">
        <v>1056</v>
      </c>
      <c r="K2826" t="s">
        <v>9128</v>
      </c>
      <c r="L2826" t="s">
        <v>9148</v>
      </c>
      <c r="M2826" t="s">
        <v>10548</v>
      </c>
      <c r="N2826" t="s">
        <v>8536</v>
      </c>
      <c r="O2826" t="s">
        <v>8563</v>
      </c>
      <c r="P2826" t="s">
        <v>8550</v>
      </c>
      <c r="Q2826">
        <v>77041</v>
      </c>
      <c r="R2826" t="s">
        <v>8551</v>
      </c>
      <c r="S2826" t="s">
        <v>7930</v>
      </c>
      <c r="T2826" t="s">
        <v>7744</v>
      </c>
    </row>
    <row r="2827" spans="1:20" x14ac:dyDescent="0.25">
      <c r="A2827" t="s">
        <v>3505</v>
      </c>
      <c r="B2827" s="2">
        <v>41907</v>
      </c>
      <c r="C2827" s="2">
        <v>41912</v>
      </c>
      <c r="D2827" t="s">
        <v>19</v>
      </c>
      <c r="E2827" t="s">
        <v>859</v>
      </c>
      <c r="F2827" t="s">
        <v>1203</v>
      </c>
      <c r="G2827" s="1">
        <v>3005328</v>
      </c>
      <c r="H2827">
        <v>2</v>
      </c>
      <c r="I2827">
        <v>32</v>
      </c>
      <c r="J2827" s="1">
        <v>-972312</v>
      </c>
      <c r="K2827" t="s">
        <v>9123</v>
      </c>
      <c r="L2827" t="s">
        <v>9124</v>
      </c>
      <c r="M2827" t="s">
        <v>9725</v>
      </c>
      <c r="N2827" t="s">
        <v>8536</v>
      </c>
      <c r="O2827" t="s">
        <v>8563</v>
      </c>
      <c r="P2827" t="s">
        <v>8550</v>
      </c>
      <c r="Q2827">
        <v>77041</v>
      </c>
      <c r="R2827" t="s">
        <v>8551</v>
      </c>
      <c r="S2827" t="s">
        <v>7930</v>
      </c>
      <c r="T2827" t="s">
        <v>7744</v>
      </c>
    </row>
    <row r="2828" spans="1:20" x14ac:dyDescent="0.25">
      <c r="A2828" t="s">
        <v>3505</v>
      </c>
      <c r="B2828" s="2">
        <v>41907</v>
      </c>
      <c r="C2828" s="2">
        <v>41912</v>
      </c>
      <c r="D2828" t="s">
        <v>19</v>
      </c>
      <c r="E2828" t="s">
        <v>859</v>
      </c>
      <c r="F2828" t="s">
        <v>2989</v>
      </c>
      <c r="G2828" s="1">
        <v>2724</v>
      </c>
      <c r="H2828">
        <v>2</v>
      </c>
      <c r="I2828">
        <v>8</v>
      </c>
      <c r="J2828" s="1">
        <v>-43584</v>
      </c>
      <c r="K2828" t="s">
        <v>9128</v>
      </c>
      <c r="L2828" t="s">
        <v>9142</v>
      </c>
      <c r="M2828" t="s">
        <v>10398</v>
      </c>
      <c r="N2828" t="s">
        <v>8536</v>
      </c>
      <c r="O2828" t="s">
        <v>8563</v>
      </c>
      <c r="P2828" t="s">
        <v>8550</v>
      </c>
      <c r="Q2828">
        <v>77041</v>
      </c>
      <c r="R2828" t="s">
        <v>8551</v>
      </c>
      <c r="S2828" t="s">
        <v>7930</v>
      </c>
      <c r="T2828" t="s">
        <v>7744</v>
      </c>
    </row>
    <row r="2829" spans="1:20" x14ac:dyDescent="0.25">
      <c r="A2829" t="s">
        <v>3505</v>
      </c>
      <c r="B2829" s="2">
        <v>41907</v>
      </c>
      <c r="C2829" s="2">
        <v>41912</v>
      </c>
      <c r="D2829" t="s">
        <v>19</v>
      </c>
      <c r="E2829" t="s">
        <v>859</v>
      </c>
      <c r="F2829" t="s">
        <v>71</v>
      </c>
      <c r="G2829" s="1">
        <v>3264</v>
      </c>
      <c r="H2829">
        <v>2</v>
      </c>
      <c r="I2829">
        <v>2</v>
      </c>
      <c r="J2829" s="1">
        <v>11016</v>
      </c>
      <c r="K2829" t="s">
        <v>9128</v>
      </c>
      <c r="L2829" t="s">
        <v>9167</v>
      </c>
      <c r="M2829" t="s">
        <v>9168</v>
      </c>
      <c r="N2829" t="s">
        <v>8536</v>
      </c>
      <c r="O2829" t="s">
        <v>8563</v>
      </c>
      <c r="P2829" t="s">
        <v>8550</v>
      </c>
      <c r="Q2829">
        <v>77041</v>
      </c>
      <c r="R2829" t="s">
        <v>8551</v>
      </c>
      <c r="S2829" t="s">
        <v>7930</v>
      </c>
      <c r="T2829" t="s">
        <v>7744</v>
      </c>
    </row>
    <row r="2830" spans="1:20" x14ac:dyDescent="0.25">
      <c r="A2830" t="s">
        <v>3507</v>
      </c>
      <c r="B2830" s="2">
        <v>42483</v>
      </c>
      <c r="C2830" s="2">
        <v>42486</v>
      </c>
      <c r="D2830" t="s">
        <v>79</v>
      </c>
      <c r="E2830" t="s">
        <v>324</v>
      </c>
      <c r="F2830" t="s">
        <v>3508</v>
      </c>
      <c r="G2830" s="1">
        <v>108336</v>
      </c>
      <c r="H2830">
        <v>6</v>
      </c>
      <c r="I2830">
        <v>2</v>
      </c>
      <c r="J2830" s="1">
        <v>379176</v>
      </c>
      <c r="K2830" t="s">
        <v>9128</v>
      </c>
      <c r="L2830" t="s">
        <v>9148</v>
      </c>
      <c r="M2830" t="s">
        <v>10549</v>
      </c>
      <c r="N2830" t="s">
        <v>8536</v>
      </c>
      <c r="O2830" t="s">
        <v>8731</v>
      </c>
      <c r="P2830" t="s">
        <v>8604</v>
      </c>
      <c r="Q2830">
        <v>43130</v>
      </c>
      <c r="R2830" t="s">
        <v>8561</v>
      </c>
      <c r="S2830" t="s">
        <v>7815</v>
      </c>
      <c r="T2830" t="s">
        <v>7736</v>
      </c>
    </row>
    <row r="2831" spans="1:20" x14ac:dyDescent="0.25">
      <c r="A2831" t="s">
        <v>3507</v>
      </c>
      <c r="B2831" s="2">
        <v>42483</v>
      </c>
      <c r="C2831" s="2">
        <v>42486</v>
      </c>
      <c r="D2831" t="s">
        <v>79</v>
      </c>
      <c r="E2831" t="s">
        <v>324</v>
      </c>
      <c r="F2831" t="s">
        <v>22</v>
      </c>
      <c r="G2831" s="1">
        <v>5592</v>
      </c>
      <c r="H2831">
        <v>5</v>
      </c>
      <c r="I2831">
        <v>2</v>
      </c>
      <c r="J2831" s="1">
        <v>6291</v>
      </c>
      <c r="K2831" t="s">
        <v>9128</v>
      </c>
      <c r="L2831" t="s">
        <v>9133</v>
      </c>
      <c r="M2831" t="s">
        <v>9134</v>
      </c>
      <c r="N2831" t="s">
        <v>8536</v>
      </c>
      <c r="O2831" t="s">
        <v>8731</v>
      </c>
      <c r="P2831" t="s">
        <v>8604</v>
      </c>
      <c r="Q2831">
        <v>43130</v>
      </c>
      <c r="R2831" t="s">
        <v>8561</v>
      </c>
      <c r="S2831" t="s">
        <v>7815</v>
      </c>
      <c r="T2831" t="s">
        <v>7736</v>
      </c>
    </row>
    <row r="2832" spans="1:20" x14ac:dyDescent="0.25">
      <c r="A2832" t="s">
        <v>3507</v>
      </c>
      <c r="B2832" s="2">
        <v>42483</v>
      </c>
      <c r="C2832" s="2">
        <v>42486</v>
      </c>
      <c r="D2832" t="s">
        <v>79</v>
      </c>
      <c r="E2832" t="s">
        <v>324</v>
      </c>
      <c r="F2832" t="s">
        <v>3509</v>
      </c>
      <c r="G2832" s="1">
        <v>78304</v>
      </c>
      <c r="H2832">
        <v>2</v>
      </c>
      <c r="I2832">
        <v>2</v>
      </c>
      <c r="J2832" s="1">
        <v>29364</v>
      </c>
      <c r="K2832" t="s">
        <v>9128</v>
      </c>
      <c r="L2832" t="s">
        <v>9148</v>
      </c>
      <c r="M2832" t="s">
        <v>10550</v>
      </c>
      <c r="N2832" t="s">
        <v>8536</v>
      </c>
      <c r="O2832" t="s">
        <v>8731</v>
      </c>
      <c r="P2832" t="s">
        <v>8604</v>
      </c>
      <c r="Q2832">
        <v>43130</v>
      </c>
      <c r="R2832" t="s">
        <v>8561</v>
      </c>
      <c r="S2832" t="s">
        <v>7815</v>
      </c>
      <c r="T2832" t="s">
        <v>7736</v>
      </c>
    </row>
    <row r="2833" spans="1:20" x14ac:dyDescent="0.25">
      <c r="A2833" t="s">
        <v>3510</v>
      </c>
      <c r="B2833" s="2">
        <v>41944</v>
      </c>
      <c r="C2833" s="2">
        <v>41948</v>
      </c>
      <c r="D2833" t="s">
        <v>19</v>
      </c>
      <c r="E2833" t="s">
        <v>2058</v>
      </c>
      <c r="F2833" t="s">
        <v>3511</v>
      </c>
      <c r="G2833" s="1">
        <v>44392</v>
      </c>
      <c r="H2833">
        <v>5</v>
      </c>
      <c r="I2833">
        <v>2</v>
      </c>
      <c r="J2833" s="1">
        <v>-94333</v>
      </c>
      <c r="K2833" t="s">
        <v>9128</v>
      </c>
      <c r="L2833" t="s">
        <v>9133</v>
      </c>
      <c r="M2833" t="s">
        <v>10551</v>
      </c>
      <c r="N2833" t="s">
        <v>8536</v>
      </c>
      <c r="O2833" t="s">
        <v>8594</v>
      </c>
      <c r="P2833" t="s">
        <v>8595</v>
      </c>
      <c r="Q2833">
        <v>97206</v>
      </c>
      <c r="R2833" t="s">
        <v>8542</v>
      </c>
      <c r="S2833" t="s">
        <v>8182</v>
      </c>
      <c r="T2833" t="s">
        <v>7736</v>
      </c>
    </row>
    <row r="2834" spans="1:20" x14ac:dyDescent="0.25">
      <c r="A2834" t="s">
        <v>3510</v>
      </c>
      <c r="B2834" s="2">
        <v>41944</v>
      </c>
      <c r="C2834" s="2">
        <v>41948</v>
      </c>
      <c r="D2834" t="s">
        <v>19</v>
      </c>
      <c r="E2834" t="s">
        <v>2058</v>
      </c>
      <c r="F2834" t="s">
        <v>3412</v>
      </c>
      <c r="G2834" s="1">
        <v>155976</v>
      </c>
      <c r="H2834">
        <v>3</v>
      </c>
      <c r="I2834">
        <v>2</v>
      </c>
      <c r="J2834" s="1">
        <v>545916</v>
      </c>
      <c r="K2834" t="s">
        <v>9139</v>
      </c>
      <c r="L2834" t="s">
        <v>9140</v>
      </c>
      <c r="M2834" t="s">
        <v>10529</v>
      </c>
      <c r="N2834" t="s">
        <v>8536</v>
      </c>
      <c r="O2834" t="s">
        <v>8594</v>
      </c>
      <c r="P2834" t="s">
        <v>8595</v>
      </c>
      <c r="Q2834">
        <v>97206</v>
      </c>
      <c r="R2834" t="s">
        <v>8542</v>
      </c>
      <c r="S2834" t="s">
        <v>8182</v>
      </c>
      <c r="T2834" t="s">
        <v>7736</v>
      </c>
    </row>
    <row r="2835" spans="1:20" x14ac:dyDescent="0.25">
      <c r="A2835" t="s">
        <v>3512</v>
      </c>
      <c r="B2835" s="2">
        <v>42761</v>
      </c>
      <c r="C2835" s="2">
        <v>42766</v>
      </c>
      <c r="D2835" t="s">
        <v>11</v>
      </c>
      <c r="E2835" t="s">
        <v>3513</v>
      </c>
      <c r="F2835" t="s">
        <v>307</v>
      </c>
      <c r="G2835" s="1">
        <v>1547</v>
      </c>
      <c r="H2835">
        <v>7</v>
      </c>
      <c r="I2835">
        <v>0</v>
      </c>
      <c r="J2835" s="1">
        <v>41769</v>
      </c>
      <c r="K2835" t="s">
        <v>9128</v>
      </c>
      <c r="L2835" t="s">
        <v>9137</v>
      </c>
      <c r="M2835" t="s">
        <v>9288</v>
      </c>
      <c r="N2835" t="s">
        <v>8536</v>
      </c>
      <c r="O2835" t="s">
        <v>8910</v>
      </c>
      <c r="P2835" t="s">
        <v>8588</v>
      </c>
      <c r="Q2835">
        <v>35244</v>
      </c>
      <c r="R2835" t="s">
        <v>8539</v>
      </c>
      <c r="S2835" t="s">
        <v>8400</v>
      </c>
      <c r="T2835" t="s">
        <v>7738</v>
      </c>
    </row>
    <row r="2836" spans="1:20" x14ac:dyDescent="0.25">
      <c r="A2836" t="s">
        <v>3512</v>
      </c>
      <c r="B2836" s="2">
        <v>42761</v>
      </c>
      <c r="C2836" s="2">
        <v>42766</v>
      </c>
      <c r="D2836" t="s">
        <v>11</v>
      </c>
      <c r="E2836" t="s">
        <v>3513</v>
      </c>
      <c r="F2836" t="s">
        <v>364</v>
      </c>
      <c r="G2836" s="1">
        <v>716</v>
      </c>
      <c r="H2836">
        <v>2</v>
      </c>
      <c r="I2836">
        <v>0</v>
      </c>
      <c r="J2836" s="1">
        <v>34368</v>
      </c>
      <c r="K2836" t="s">
        <v>9128</v>
      </c>
      <c r="L2836" t="s">
        <v>9142</v>
      </c>
      <c r="M2836" t="s">
        <v>9317</v>
      </c>
      <c r="N2836" t="s">
        <v>8536</v>
      </c>
      <c r="O2836" t="s">
        <v>8910</v>
      </c>
      <c r="P2836" t="s">
        <v>8588</v>
      </c>
      <c r="Q2836">
        <v>35244</v>
      </c>
      <c r="R2836" t="s">
        <v>8539</v>
      </c>
      <c r="S2836" t="s">
        <v>8400</v>
      </c>
      <c r="T2836" t="s">
        <v>7738</v>
      </c>
    </row>
    <row r="2837" spans="1:20" x14ac:dyDescent="0.25">
      <c r="A2837" t="s">
        <v>3514</v>
      </c>
      <c r="B2837" s="2">
        <v>43050</v>
      </c>
      <c r="C2837" s="2">
        <v>43055</v>
      </c>
      <c r="D2837" t="s">
        <v>19</v>
      </c>
      <c r="E2837" t="s">
        <v>1402</v>
      </c>
      <c r="F2837" t="s">
        <v>1990</v>
      </c>
      <c r="G2837" s="1">
        <v>1089</v>
      </c>
      <c r="H2837">
        <v>1</v>
      </c>
      <c r="I2837">
        <v>0</v>
      </c>
      <c r="J2837" s="1">
        <v>28314</v>
      </c>
      <c r="K2837" t="s">
        <v>9128</v>
      </c>
      <c r="L2837" t="s">
        <v>9144</v>
      </c>
      <c r="M2837" t="s">
        <v>10058</v>
      </c>
      <c r="N2837" t="s">
        <v>8536</v>
      </c>
      <c r="O2837" t="s">
        <v>8540</v>
      </c>
      <c r="P2837" t="s">
        <v>8541</v>
      </c>
      <c r="Q2837">
        <v>90036</v>
      </c>
      <c r="R2837" t="s">
        <v>8542</v>
      </c>
      <c r="S2837" t="s">
        <v>8053</v>
      </c>
      <c r="T2837" t="s">
        <v>7736</v>
      </c>
    </row>
    <row r="2838" spans="1:20" x14ac:dyDescent="0.25">
      <c r="A2838" t="s">
        <v>3514</v>
      </c>
      <c r="B2838" s="2">
        <v>43050</v>
      </c>
      <c r="C2838" s="2">
        <v>43055</v>
      </c>
      <c r="D2838" t="s">
        <v>19</v>
      </c>
      <c r="E2838" t="s">
        <v>1402</v>
      </c>
      <c r="F2838" t="s">
        <v>3515</v>
      </c>
      <c r="G2838" s="1">
        <v>1944</v>
      </c>
      <c r="H2838">
        <v>3</v>
      </c>
      <c r="I2838">
        <v>0</v>
      </c>
      <c r="J2838" s="1">
        <v>93312</v>
      </c>
      <c r="K2838" t="s">
        <v>9128</v>
      </c>
      <c r="L2838" t="s">
        <v>9148</v>
      </c>
      <c r="M2838" t="s">
        <v>10552</v>
      </c>
      <c r="N2838" t="s">
        <v>8536</v>
      </c>
      <c r="O2838" t="s">
        <v>8540</v>
      </c>
      <c r="P2838" t="s">
        <v>8541</v>
      </c>
      <c r="Q2838">
        <v>90036</v>
      </c>
      <c r="R2838" t="s">
        <v>8542</v>
      </c>
      <c r="S2838" t="s">
        <v>8053</v>
      </c>
      <c r="T2838" t="s">
        <v>7736</v>
      </c>
    </row>
    <row r="2839" spans="1:20" x14ac:dyDescent="0.25">
      <c r="A2839" t="s">
        <v>3514</v>
      </c>
      <c r="B2839" s="2">
        <v>43050</v>
      </c>
      <c r="C2839" s="2">
        <v>43055</v>
      </c>
      <c r="D2839" t="s">
        <v>19</v>
      </c>
      <c r="E2839" t="s">
        <v>1402</v>
      </c>
      <c r="F2839" t="s">
        <v>2170</v>
      </c>
      <c r="G2839" s="1">
        <v>1216</v>
      </c>
      <c r="H2839">
        <v>5</v>
      </c>
      <c r="I2839">
        <v>2</v>
      </c>
      <c r="J2839" s="1">
        <v>3952</v>
      </c>
      <c r="K2839" t="s">
        <v>9128</v>
      </c>
      <c r="L2839" t="s">
        <v>9142</v>
      </c>
      <c r="M2839" t="s">
        <v>10125</v>
      </c>
      <c r="N2839" t="s">
        <v>8536</v>
      </c>
      <c r="O2839" t="s">
        <v>8540</v>
      </c>
      <c r="P2839" t="s">
        <v>8541</v>
      </c>
      <c r="Q2839">
        <v>90036</v>
      </c>
      <c r="R2839" t="s">
        <v>8542</v>
      </c>
      <c r="S2839" t="s">
        <v>8053</v>
      </c>
      <c r="T2839" t="s">
        <v>7736</v>
      </c>
    </row>
    <row r="2840" spans="1:20" x14ac:dyDescent="0.25">
      <c r="A2840" t="s">
        <v>3516</v>
      </c>
      <c r="B2840" s="2">
        <v>42530</v>
      </c>
      <c r="C2840" s="2">
        <v>42533</v>
      </c>
      <c r="D2840" t="s">
        <v>79</v>
      </c>
      <c r="E2840" t="s">
        <v>3371</v>
      </c>
      <c r="F2840" t="s">
        <v>2042</v>
      </c>
      <c r="G2840" s="1">
        <v>6957</v>
      </c>
      <c r="H2840">
        <v>2</v>
      </c>
      <c r="I2840">
        <v>5</v>
      </c>
      <c r="J2840" s="1">
        <v>-27828</v>
      </c>
      <c r="K2840" t="s">
        <v>9139</v>
      </c>
      <c r="L2840" t="s">
        <v>9296</v>
      </c>
      <c r="M2840" t="s">
        <v>10074</v>
      </c>
      <c r="N2840" t="s">
        <v>8536</v>
      </c>
      <c r="O2840" t="s">
        <v>8900</v>
      </c>
      <c r="P2840" t="s">
        <v>8544</v>
      </c>
      <c r="Q2840">
        <v>32303</v>
      </c>
      <c r="R2840" t="s">
        <v>8539</v>
      </c>
      <c r="S2840" t="s">
        <v>8384</v>
      </c>
      <c r="T2840" t="s">
        <v>7736</v>
      </c>
    </row>
    <row r="2841" spans="1:20" x14ac:dyDescent="0.25">
      <c r="A2841" t="s">
        <v>3517</v>
      </c>
      <c r="B2841" s="2">
        <v>42250</v>
      </c>
      <c r="C2841" s="2">
        <v>42255</v>
      </c>
      <c r="D2841" t="s">
        <v>11</v>
      </c>
      <c r="E2841" t="s">
        <v>341</v>
      </c>
      <c r="F2841" t="s">
        <v>1644</v>
      </c>
      <c r="G2841" s="1">
        <v>12033</v>
      </c>
      <c r="H2841">
        <v>1</v>
      </c>
      <c r="I2841">
        <v>0</v>
      </c>
      <c r="J2841" s="1">
        <v>312858</v>
      </c>
      <c r="K2841" t="s">
        <v>9128</v>
      </c>
      <c r="L2841" t="s">
        <v>9133</v>
      </c>
      <c r="M2841" t="s">
        <v>9908</v>
      </c>
      <c r="N2841" t="s">
        <v>8536</v>
      </c>
      <c r="O2841" t="s">
        <v>8576</v>
      </c>
      <c r="P2841" t="s">
        <v>8577</v>
      </c>
      <c r="Q2841">
        <v>10009</v>
      </c>
      <c r="R2841" t="s">
        <v>8561</v>
      </c>
      <c r="S2841" t="s">
        <v>7818</v>
      </c>
      <c r="T2841" t="s">
        <v>7738</v>
      </c>
    </row>
    <row r="2842" spans="1:20" x14ac:dyDescent="0.25">
      <c r="A2842" t="s">
        <v>3518</v>
      </c>
      <c r="B2842" s="2">
        <v>41712</v>
      </c>
      <c r="C2842" s="2">
        <v>41717</v>
      </c>
      <c r="D2842" t="s">
        <v>19</v>
      </c>
      <c r="E2842" t="s">
        <v>1220</v>
      </c>
      <c r="F2842" t="s">
        <v>927</v>
      </c>
      <c r="G2842" s="1">
        <v>113992</v>
      </c>
      <c r="H2842">
        <v>4</v>
      </c>
      <c r="I2842">
        <v>0</v>
      </c>
      <c r="J2842" s="1">
        <v>28498</v>
      </c>
      <c r="K2842" t="s">
        <v>9123</v>
      </c>
      <c r="L2842" t="s">
        <v>9126</v>
      </c>
      <c r="M2842" t="s">
        <v>9603</v>
      </c>
      <c r="N2842" t="s">
        <v>8536</v>
      </c>
      <c r="O2842" t="s">
        <v>8851</v>
      </c>
      <c r="P2842" t="s">
        <v>8583</v>
      </c>
      <c r="Q2842">
        <v>23320</v>
      </c>
      <c r="R2842" t="s">
        <v>8539</v>
      </c>
      <c r="S2842" t="s">
        <v>8016</v>
      </c>
      <c r="T2842" t="s">
        <v>7744</v>
      </c>
    </row>
    <row r="2843" spans="1:20" x14ac:dyDescent="0.25">
      <c r="A2843" t="s">
        <v>3519</v>
      </c>
      <c r="B2843" s="2">
        <v>42978</v>
      </c>
      <c r="C2843" s="2">
        <v>42982</v>
      </c>
      <c r="D2843" t="s">
        <v>11</v>
      </c>
      <c r="E2843" t="s">
        <v>940</v>
      </c>
      <c r="F2843" t="s">
        <v>1788</v>
      </c>
      <c r="G2843" s="1">
        <v>229544</v>
      </c>
      <c r="H2843">
        <v>7</v>
      </c>
      <c r="I2843">
        <v>2</v>
      </c>
      <c r="J2843" s="1">
        <v>832097</v>
      </c>
      <c r="K2843" t="s">
        <v>9128</v>
      </c>
      <c r="L2843" t="s">
        <v>9148</v>
      </c>
      <c r="M2843" t="s">
        <v>9970</v>
      </c>
      <c r="N2843" t="s">
        <v>8536</v>
      </c>
      <c r="O2843" t="s">
        <v>8692</v>
      </c>
      <c r="P2843" t="s">
        <v>8546</v>
      </c>
      <c r="Q2843">
        <v>28314</v>
      </c>
      <c r="R2843" t="s">
        <v>8539</v>
      </c>
      <c r="S2843" t="s">
        <v>7948</v>
      </c>
      <c r="T2843" t="s">
        <v>7736</v>
      </c>
    </row>
    <row r="2844" spans="1:20" x14ac:dyDescent="0.25">
      <c r="A2844" t="s">
        <v>3520</v>
      </c>
      <c r="B2844" s="2">
        <v>42817</v>
      </c>
      <c r="C2844" s="2">
        <v>42821</v>
      </c>
      <c r="D2844" t="s">
        <v>19</v>
      </c>
      <c r="E2844" t="s">
        <v>3521</v>
      </c>
      <c r="F2844" t="s">
        <v>872</v>
      </c>
      <c r="G2844" s="1">
        <v>143728</v>
      </c>
      <c r="H2844">
        <v>2</v>
      </c>
      <c r="I2844">
        <v>2</v>
      </c>
      <c r="J2844" s="1">
        <v>-323388</v>
      </c>
      <c r="K2844" t="s">
        <v>9128</v>
      </c>
      <c r="L2844" t="s">
        <v>9133</v>
      </c>
      <c r="M2844" t="s">
        <v>9576</v>
      </c>
      <c r="N2844" t="s">
        <v>8536</v>
      </c>
      <c r="O2844" t="s">
        <v>8691</v>
      </c>
      <c r="P2844" t="s">
        <v>8550</v>
      </c>
      <c r="Q2844">
        <v>77340</v>
      </c>
      <c r="R2844" t="s">
        <v>8551</v>
      </c>
      <c r="S2844" t="s">
        <v>8401</v>
      </c>
      <c r="T2844" t="s">
        <v>7736</v>
      </c>
    </row>
    <row r="2845" spans="1:20" x14ac:dyDescent="0.25">
      <c r="A2845" t="s">
        <v>7566</v>
      </c>
      <c r="B2845" s="2">
        <v>41954</v>
      </c>
      <c r="C2845" s="2">
        <v>41958</v>
      </c>
      <c r="D2845" t="s">
        <v>19</v>
      </c>
      <c r="E2845" t="s">
        <v>24</v>
      </c>
      <c r="F2845" t="s">
        <v>4551</v>
      </c>
      <c r="G2845" s="1">
        <v>10984</v>
      </c>
      <c r="H2845">
        <v>2</v>
      </c>
      <c r="I2845">
        <v>6</v>
      </c>
      <c r="J2845" s="1">
        <v>-79634</v>
      </c>
      <c r="K2845" t="s">
        <v>9123</v>
      </c>
      <c r="L2845" t="s">
        <v>9135</v>
      </c>
      <c r="M2845" t="s">
        <v>10754</v>
      </c>
      <c r="N2845" t="s">
        <v>8536</v>
      </c>
      <c r="O2845" t="s">
        <v>8579</v>
      </c>
      <c r="P2845" t="s">
        <v>8566</v>
      </c>
      <c r="Q2845">
        <v>60653</v>
      </c>
      <c r="R2845" t="s">
        <v>8551</v>
      </c>
      <c r="S2845" t="s">
        <v>7740</v>
      </c>
      <c r="T2845" t="s">
        <v>7736</v>
      </c>
    </row>
    <row r="2846" spans="1:20" x14ac:dyDescent="0.25">
      <c r="A2846" t="s">
        <v>3523</v>
      </c>
      <c r="B2846" s="2">
        <v>42731</v>
      </c>
      <c r="C2846" s="2">
        <v>42735</v>
      </c>
      <c r="D2846" t="s">
        <v>19</v>
      </c>
      <c r="E2846" t="s">
        <v>1893</v>
      </c>
      <c r="F2846" t="s">
        <v>1079</v>
      </c>
      <c r="G2846" s="1">
        <v>845488</v>
      </c>
      <c r="H2846">
        <v>8</v>
      </c>
      <c r="I2846">
        <v>3</v>
      </c>
      <c r="J2846" s="1">
        <v>-120784</v>
      </c>
      <c r="K2846" t="s">
        <v>9123</v>
      </c>
      <c r="L2846" t="s">
        <v>9126</v>
      </c>
      <c r="M2846" t="s">
        <v>9670</v>
      </c>
      <c r="N2846" t="s">
        <v>8536</v>
      </c>
      <c r="O2846" t="s">
        <v>8903</v>
      </c>
      <c r="P2846" t="s">
        <v>8566</v>
      </c>
      <c r="Q2846">
        <v>60098</v>
      </c>
      <c r="R2846" t="s">
        <v>8551</v>
      </c>
      <c r="S2846" t="s">
        <v>8148</v>
      </c>
      <c r="T2846" t="s">
        <v>7738</v>
      </c>
    </row>
    <row r="2847" spans="1:20" x14ac:dyDescent="0.25">
      <c r="A2847" t="s">
        <v>3524</v>
      </c>
      <c r="B2847" s="2">
        <v>43056</v>
      </c>
      <c r="C2847" s="2">
        <v>43059</v>
      </c>
      <c r="D2847" t="s">
        <v>79</v>
      </c>
      <c r="E2847" t="s">
        <v>853</v>
      </c>
      <c r="F2847" t="s">
        <v>430</v>
      </c>
      <c r="G2847" s="1">
        <v>5094</v>
      </c>
      <c r="H2847">
        <v>3</v>
      </c>
      <c r="I2847">
        <v>0</v>
      </c>
      <c r="J2847" s="1">
        <v>142632</v>
      </c>
      <c r="K2847" t="s">
        <v>9128</v>
      </c>
      <c r="L2847" t="s">
        <v>9137</v>
      </c>
      <c r="M2847" t="s">
        <v>9349</v>
      </c>
      <c r="N2847" t="s">
        <v>8536</v>
      </c>
      <c r="O2847" t="s">
        <v>8812</v>
      </c>
      <c r="P2847" t="s">
        <v>8663</v>
      </c>
      <c r="Q2847">
        <v>2149</v>
      </c>
      <c r="R2847" t="s">
        <v>8561</v>
      </c>
      <c r="S2847" t="s">
        <v>7928</v>
      </c>
      <c r="T2847" t="s">
        <v>7736</v>
      </c>
    </row>
    <row r="2848" spans="1:20" x14ac:dyDescent="0.25">
      <c r="A2848" t="s">
        <v>3525</v>
      </c>
      <c r="B2848" s="2">
        <v>42988</v>
      </c>
      <c r="C2848" s="2">
        <v>42993</v>
      </c>
      <c r="D2848" t="s">
        <v>19</v>
      </c>
      <c r="E2848" t="s">
        <v>1717</v>
      </c>
      <c r="F2848" t="s">
        <v>899</v>
      </c>
      <c r="G2848" s="1">
        <v>762594</v>
      </c>
      <c r="H2848">
        <v>3</v>
      </c>
      <c r="I2848">
        <v>8</v>
      </c>
      <c r="J2848" s="1">
        <v>-1143891</v>
      </c>
      <c r="K2848" t="s">
        <v>9128</v>
      </c>
      <c r="L2848" t="s">
        <v>9142</v>
      </c>
      <c r="M2848" t="s">
        <v>9591</v>
      </c>
      <c r="N2848" t="s">
        <v>8536</v>
      </c>
      <c r="O2848" t="s">
        <v>8579</v>
      </c>
      <c r="P2848" t="s">
        <v>8566</v>
      </c>
      <c r="Q2848">
        <v>60653</v>
      </c>
      <c r="R2848" t="s">
        <v>8551</v>
      </c>
      <c r="S2848" t="s">
        <v>8119</v>
      </c>
      <c r="T2848" t="s">
        <v>7744</v>
      </c>
    </row>
    <row r="2849" spans="1:20" x14ac:dyDescent="0.25">
      <c r="A2849" t="s">
        <v>3526</v>
      </c>
      <c r="B2849" s="2">
        <v>42833</v>
      </c>
      <c r="C2849" s="2">
        <v>42840</v>
      </c>
      <c r="D2849" t="s">
        <v>19</v>
      </c>
      <c r="E2849" t="s">
        <v>3527</v>
      </c>
      <c r="F2849" t="s">
        <v>3528</v>
      </c>
      <c r="G2849" s="1">
        <v>5628</v>
      </c>
      <c r="H2849">
        <v>6</v>
      </c>
      <c r="I2849">
        <v>0</v>
      </c>
      <c r="J2849" s="1">
        <v>157584</v>
      </c>
      <c r="K2849" t="s">
        <v>9123</v>
      </c>
      <c r="L2849" t="s">
        <v>9135</v>
      </c>
      <c r="M2849" t="s">
        <v>10553</v>
      </c>
      <c r="N2849" t="s">
        <v>8536</v>
      </c>
      <c r="O2849" t="s">
        <v>8766</v>
      </c>
      <c r="P2849" t="s">
        <v>8664</v>
      </c>
      <c r="Q2849">
        <v>30076</v>
      </c>
      <c r="R2849" t="s">
        <v>8539</v>
      </c>
      <c r="S2849" t="s">
        <v>8402</v>
      </c>
      <c r="T2849" t="s">
        <v>7738</v>
      </c>
    </row>
    <row r="2850" spans="1:20" x14ac:dyDescent="0.25">
      <c r="A2850" t="s">
        <v>3526</v>
      </c>
      <c r="B2850" s="2">
        <v>42833</v>
      </c>
      <c r="C2850" s="2">
        <v>42840</v>
      </c>
      <c r="D2850" t="s">
        <v>19</v>
      </c>
      <c r="E2850" t="s">
        <v>3527</v>
      </c>
      <c r="F2850" t="s">
        <v>2670</v>
      </c>
      <c r="G2850" s="1">
        <v>269097</v>
      </c>
      <c r="H2850">
        <v>3</v>
      </c>
      <c r="I2850">
        <v>0</v>
      </c>
      <c r="J2850" s="1">
        <v>12647559</v>
      </c>
      <c r="K2850" t="s">
        <v>9128</v>
      </c>
      <c r="L2850" t="s">
        <v>9142</v>
      </c>
      <c r="M2850" t="s">
        <v>10295</v>
      </c>
      <c r="N2850" t="s">
        <v>8536</v>
      </c>
      <c r="O2850" t="s">
        <v>8766</v>
      </c>
      <c r="P2850" t="s">
        <v>8664</v>
      </c>
      <c r="Q2850">
        <v>30076</v>
      </c>
      <c r="R2850" t="s">
        <v>8539</v>
      </c>
      <c r="S2850" t="s">
        <v>8402</v>
      </c>
      <c r="T2850" t="s">
        <v>7738</v>
      </c>
    </row>
    <row r="2851" spans="1:20" x14ac:dyDescent="0.25">
      <c r="A2851" t="s">
        <v>3529</v>
      </c>
      <c r="B2851" s="2">
        <v>42702</v>
      </c>
      <c r="C2851" s="2">
        <v>42707</v>
      </c>
      <c r="D2851" t="s">
        <v>19</v>
      </c>
      <c r="E2851" t="s">
        <v>1428</v>
      </c>
      <c r="F2851" t="s">
        <v>1836</v>
      </c>
      <c r="G2851" s="1">
        <v>7434</v>
      </c>
      <c r="H2851">
        <v>6</v>
      </c>
      <c r="I2851">
        <v>7</v>
      </c>
      <c r="J2851" s="1">
        <v>-56994</v>
      </c>
      <c r="K2851" t="s">
        <v>9128</v>
      </c>
      <c r="L2851" t="s">
        <v>9142</v>
      </c>
      <c r="M2851" t="s">
        <v>9993</v>
      </c>
      <c r="N2851" t="s">
        <v>8536</v>
      </c>
      <c r="O2851" t="s">
        <v>8723</v>
      </c>
      <c r="P2851" t="s">
        <v>8544</v>
      </c>
      <c r="Q2851">
        <v>32137</v>
      </c>
      <c r="R2851" t="s">
        <v>8539</v>
      </c>
      <c r="S2851" t="s">
        <v>8059</v>
      </c>
      <c r="T2851" t="s">
        <v>7738</v>
      </c>
    </row>
    <row r="2852" spans="1:20" x14ac:dyDescent="0.25">
      <c r="A2852" t="s">
        <v>3530</v>
      </c>
      <c r="B2852" s="2">
        <v>42523</v>
      </c>
      <c r="C2852" s="2">
        <v>42526</v>
      </c>
      <c r="D2852" t="s">
        <v>79</v>
      </c>
      <c r="E2852" t="s">
        <v>1541</v>
      </c>
      <c r="F2852" t="s">
        <v>916</v>
      </c>
      <c r="G2852" s="1">
        <v>64784</v>
      </c>
      <c r="H2852">
        <v>1</v>
      </c>
      <c r="I2852">
        <v>2</v>
      </c>
      <c r="J2852" s="1">
        <v>-129568</v>
      </c>
      <c r="K2852" t="s">
        <v>9128</v>
      </c>
      <c r="L2852" t="s">
        <v>9133</v>
      </c>
      <c r="M2852" t="s">
        <v>9600</v>
      </c>
      <c r="N2852" t="s">
        <v>8536</v>
      </c>
      <c r="O2852" t="s">
        <v>8559</v>
      </c>
      <c r="P2852" t="s">
        <v>8560</v>
      </c>
      <c r="Q2852">
        <v>19120</v>
      </c>
      <c r="R2852" t="s">
        <v>8561</v>
      </c>
      <c r="S2852" t="s">
        <v>8084</v>
      </c>
      <c r="T2852" t="s">
        <v>7738</v>
      </c>
    </row>
    <row r="2853" spans="1:20" x14ac:dyDescent="0.25">
      <c r="A2853" t="s">
        <v>3531</v>
      </c>
      <c r="B2853" s="2">
        <v>43086</v>
      </c>
      <c r="C2853" s="2">
        <v>43091</v>
      </c>
      <c r="D2853" t="s">
        <v>19</v>
      </c>
      <c r="E2853" t="s">
        <v>3532</v>
      </c>
      <c r="F2853" t="s">
        <v>1533</v>
      </c>
      <c r="G2853" s="1">
        <v>2816</v>
      </c>
      <c r="H2853">
        <v>4</v>
      </c>
      <c r="I2853">
        <v>0</v>
      </c>
      <c r="J2853" s="1">
        <v>132352</v>
      </c>
      <c r="K2853" t="s">
        <v>9128</v>
      </c>
      <c r="L2853" t="s">
        <v>9148</v>
      </c>
      <c r="M2853" t="s">
        <v>9865</v>
      </c>
      <c r="N2853" t="s">
        <v>8536</v>
      </c>
      <c r="O2853" t="s">
        <v>8603</v>
      </c>
      <c r="P2853" t="s">
        <v>8575</v>
      </c>
      <c r="Q2853">
        <v>47201</v>
      </c>
      <c r="R2853" t="s">
        <v>8551</v>
      </c>
      <c r="S2853" t="s">
        <v>8403</v>
      </c>
      <c r="T2853" t="s">
        <v>7744</v>
      </c>
    </row>
    <row r="2854" spans="1:20" x14ac:dyDescent="0.25">
      <c r="A2854" t="s">
        <v>3533</v>
      </c>
      <c r="B2854" s="2">
        <v>42448</v>
      </c>
      <c r="C2854" s="2">
        <v>42450</v>
      </c>
      <c r="D2854" t="s">
        <v>11</v>
      </c>
      <c r="E2854" t="s">
        <v>3055</v>
      </c>
      <c r="F2854" t="s">
        <v>3534</v>
      </c>
      <c r="G2854" s="1">
        <v>1498</v>
      </c>
      <c r="H2854">
        <v>1</v>
      </c>
      <c r="I2854">
        <v>0</v>
      </c>
      <c r="J2854" s="1">
        <v>68908</v>
      </c>
      <c r="K2854" t="s">
        <v>9123</v>
      </c>
      <c r="L2854" t="s">
        <v>9135</v>
      </c>
      <c r="M2854" t="s">
        <v>10554</v>
      </c>
      <c r="N2854" t="s">
        <v>8536</v>
      </c>
      <c r="O2854" t="s">
        <v>8726</v>
      </c>
      <c r="P2854" t="s">
        <v>8577</v>
      </c>
      <c r="Q2854">
        <v>11572</v>
      </c>
      <c r="R2854" t="s">
        <v>8561</v>
      </c>
      <c r="S2854" t="s">
        <v>8341</v>
      </c>
      <c r="T2854" t="s">
        <v>7736</v>
      </c>
    </row>
    <row r="2855" spans="1:20" x14ac:dyDescent="0.25">
      <c r="A2855" t="s">
        <v>3533</v>
      </c>
      <c r="B2855" s="2">
        <v>42448</v>
      </c>
      <c r="C2855" s="2">
        <v>42450</v>
      </c>
      <c r="D2855" t="s">
        <v>11</v>
      </c>
      <c r="E2855" t="s">
        <v>3055</v>
      </c>
      <c r="F2855" t="s">
        <v>1084</v>
      </c>
      <c r="G2855" s="1">
        <v>2032</v>
      </c>
      <c r="H2855">
        <v>4</v>
      </c>
      <c r="I2855">
        <v>0</v>
      </c>
      <c r="J2855" s="1">
        <v>69088</v>
      </c>
      <c r="K2855" t="s">
        <v>9123</v>
      </c>
      <c r="L2855" t="s">
        <v>9135</v>
      </c>
      <c r="M2855" t="s">
        <v>9673</v>
      </c>
      <c r="N2855" t="s">
        <v>8536</v>
      </c>
      <c r="O2855" t="s">
        <v>8726</v>
      </c>
      <c r="P2855" t="s">
        <v>8577</v>
      </c>
      <c r="Q2855">
        <v>11572</v>
      </c>
      <c r="R2855" t="s">
        <v>8561</v>
      </c>
      <c r="S2855" t="s">
        <v>8341</v>
      </c>
      <c r="T2855" t="s">
        <v>7736</v>
      </c>
    </row>
    <row r="2856" spans="1:20" x14ac:dyDescent="0.25">
      <c r="A2856" t="s">
        <v>3535</v>
      </c>
      <c r="B2856" s="2">
        <v>42967</v>
      </c>
      <c r="C2856" s="2">
        <v>42967</v>
      </c>
      <c r="D2856" t="s">
        <v>654</v>
      </c>
      <c r="E2856" t="s">
        <v>3146</v>
      </c>
      <c r="F2856" t="s">
        <v>2268</v>
      </c>
      <c r="G2856" s="1">
        <v>4029</v>
      </c>
      <c r="H2856">
        <v>3</v>
      </c>
      <c r="I2856">
        <v>0</v>
      </c>
      <c r="J2856" s="1">
        <v>104754</v>
      </c>
      <c r="K2856" t="s">
        <v>9128</v>
      </c>
      <c r="L2856" t="s">
        <v>9133</v>
      </c>
      <c r="M2856" t="s">
        <v>10156</v>
      </c>
      <c r="N2856" t="s">
        <v>8536</v>
      </c>
      <c r="O2856" t="s">
        <v>8614</v>
      </c>
      <c r="P2856" t="s">
        <v>8663</v>
      </c>
      <c r="Q2856">
        <v>2038</v>
      </c>
      <c r="R2856" t="s">
        <v>8561</v>
      </c>
      <c r="S2856" t="s">
        <v>8351</v>
      </c>
      <c r="T2856" t="s">
        <v>7738</v>
      </c>
    </row>
    <row r="2857" spans="1:20" x14ac:dyDescent="0.25">
      <c r="A2857" t="s">
        <v>3536</v>
      </c>
      <c r="B2857" s="2">
        <v>42941</v>
      </c>
      <c r="C2857" s="2">
        <v>42947</v>
      </c>
      <c r="D2857" t="s">
        <v>19</v>
      </c>
      <c r="E2857" t="s">
        <v>799</v>
      </c>
      <c r="F2857" t="s">
        <v>3322</v>
      </c>
      <c r="G2857" s="1">
        <v>2023</v>
      </c>
      <c r="H2857">
        <v>7</v>
      </c>
      <c r="I2857">
        <v>0</v>
      </c>
      <c r="J2857" s="1">
        <v>95081</v>
      </c>
      <c r="K2857" t="s">
        <v>9128</v>
      </c>
      <c r="L2857" t="s">
        <v>9129</v>
      </c>
      <c r="M2857" t="s">
        <v>10499</v>
      </c>
      <c r="N2857" t="s">
        <v>8536</v>
      </c>
      <c r="O2857" t="s">
        <v>8882</v>
      </c>
      <c r="P2857" t="s">
        <v>8883</v>
      </c>
      <c r="Q2857">
        <v>57103</v>
      </c>
      <c r="R2857" t="s">
        <v>8551</v>
      </c>
      <c r="S2857" t="s">
        <v>7919</v>
      </c>
      <c r="T2857" t="s">
        <v>7736</v>
      </c>
    </row>
    <row r="2858" spans="1:20" x14ac:dyDescent="0.25">
      <c r="A2858" t="s">
        <v>3537</v>
      </c>
      <c r="B2858" s="2">
        <v>42608</v>
      </c>
      <c r="C2858" s="2">
        <v>42611</v>
      </c>
      <c r="D2858" t="s">
        <v>79</v>
      </c>
      <c r="E2858" t="s">
        <v>596</v>
      </c>
      <c r="F2858" t="s">
        <v>891</v>
      </c>
      <c r="G2858" s="1">
        <v>1603136</v>
      </c>
      <c r="H2858">
        <v>4</v>
      </c>
      <c r="I2858">
        <v>2</v>
      </c>
      <c r="J2858" s="1">
        <v>100196</v>
      </c>
      <c r="K2858" t="s">
        <v>9123</v>
      </c>
      <c r="L2858" t="s">
        <v>9126</v>
      </c>
      <c r="M2858" t="s">
        <v>9586</v>
      </c>
      <c r="N2858" t="s">
        <v>8536</v>
      </c>
      <c r="O2858" t="s">
        <v>8642</v>
      </c>
      <c r="P2858" t="s">
        <v>8541</v>
      </c>
      <c r="Q2858">
        <v>92037</v>
      </c>
      <c r="R2858" t="s">
        <v>8542</v>
      </c>
      <c r="S2858" t="s">
        <v>7875</v>
      </c>
      <c r="T2858" t="s">
        <v>7738</v>
      </c>
    </row>
    <row r="2859" spans="1:20" x14ac:dyDescent="0.25">
      <c r="A2859" t="s">
        <v>3538</v>
      </c>
      <c r="B2859" s="2">
        <v>42597</v>
      </c>
      <c r="C2859" s="2">
        <v>42599</v>
      </c>
      <c r="D2859" t="s">
        <v>11</v>
      </c>
      <c r="E2859" t="s">
        <v>3539</v>
      </c>
      <c r="F2859" t="s">
        <v>2606</v>
      </c>
      <c r="G2859" s="1">
        <v>225296</v>
      </c>
      <c r="H2859">
        <v>2</v>
      </c>
      <c r="I2859">
        <v>2</v>
      </c>
      <c r="J2859" s="1">
        <v>225296</v>
      </c>
      <c r="K2859" t="s">
        <v>9123</v>
      </c>
      <c r="L2859" t="s">
        <v>9126</v>
      </c>
      <c r="M2859" t="s">
        <v>10274</v>
      </c>
      <c r="N2859" t="s">
        <v>8536</v>
      </c>
      <c r="O2859" t="s">
        <v>8692</v>
      </c>
      <c r="P2859" t="s">
        <v>8546</v>
      </c>
      <c r="Q2859">
        <v>28314</v>
      </c>
      <c r="R2859" t="s">
        <v>8539</v>
      </c>
      <c r="S2859" t="s">
        <v>8404</v>
      </c>
      <c r="T2859" t="s">
        <v>7736</v>
      </c>
    </row>
    <row r="2860" spans="1:20" x14ac:dyDescent="0.25">
      <c r="A2860" t="s">
        <v>3540</v>
      </c>
      <c r="B2860" s="2">
        <v>42874</v>
      </c>
      <c r="C2860" s="2">
        <v>42878</v>
      </c>
      <c r="D2860" t="s">
        <v>19</v>
      </c>
      <c r="E2860" t="s">
        <v>3187</v>
      </c>
      <c r="F2860" t="s">
        <v>1369</v>
      </c>
      <c r="G2860" s="1">
        <v>678</v>
      </c>
      <c r="H2860">
        <v>4</v>
      </c>
      <c r="I2860">
        <v>0</v>
      </c>
      <c r="J2860" s="1">
        <v>4068</v>
      </c>
      <c r="K2860" t="s">
        <v>9139</v>
      </c>
      <c r="L2860" t="s">
        <v>9162</v>
      </c>
      <c r="M2860" t="s">
        <v>9796</v>
      </c>
      <c r="N2860" t="s">
        <v>8536</v>
      </c>
      <c r="O2860" t="s">
        <v>8696</v>
      </c>
      <c r="P2860" t="s">
        <v>8664</v>
      </c>
      <c r="Q2860">
        <v>30318</v>
      </c>
      <c r="R2860" t="s">
        <v>8539</v>
      </c>
      <c r="S2860" t="s">
        <v>8356</v>
      </c>
      <c r="T2860" t="s">
        <v>7736</v>
      </c>
    </row>
    <row r="2861" spans="1:20" x14ac:dyDescent="0.25">
      <c r="A2861" t="s">
        <v>3540</v>
      </c>
      <c r="B2861" s="2">
        <v>42874</v>
      </c>
      <c r="C2861" s="2">
        <v>42878</v>
      </c>
      <c r="D2861" t="s">
        <v>19</v>
      </c>
      <c r="E2861" t="s">
        <v>3187</v>
      </c>
      <c r="F2861" t="s">
        <v>3541</v>
      </c>
      <c r="G2861" s="1">
        <v>37797</v>
      </c>
      <c r="H2861">
        <v>3</v>
      </c>
      <c r="I2861">
        <v>0</v>
      </c>
      <c r="J2861" s="1">
        <v>982722</v>
      </c>
      <c r="K2861" t="s">
        <v>9139</v>
      </c>
      <c r="L2861" t="s">
        <v>9140</v>
      </c>
      <c r="M2861" t="s">
        <v>10555</v>
      </c>
      <c r="N2861" t="s">
        <v>8536</v>
      </c>
      <c r="O2861" t="s">
        <v>8696</v>
      </c>
      <c r="P2861" t="s">
        <v>8664</v>
      </c>
      <c r="Q2861">
        <v>30318</v>
      </c>
      <c r="R2861" t="s">
        <v>8539</v>
      </c>
      <c r="S2861" t="s">
        <v>8356</v>
      </c>
      <c r="T2861" t="s">
        <v>7736</v>
      </c>
    </row>
    <row r="2862" spans="1:20" x14ac:dyDescent="0.25">
      <c r="A2862" t="s">
        <v>3540</v>
      </c>
      <c r="B2862" s="2">
        <v>42874</v>
      </c>
      <c r="C2862" s="2">
        <v>42878</v>
      </c>
      <c r="D2862" t="s">
        <v>19</v>
      </c>
      <c r="E2862" t="s">
        <v>3187</v>
      </c>
      <c r="F2862" t="s">
        <v>418</v>
      </c>
      <c r="G2862" s="1">
        <v>162882</v>
      </c>
      <c r="H2862">
        <v>9</v>
      </c>
      <c r="I2862">
        <v>0</v>
      </c>
      <c r="J2862" s="1">
        <v>3746286</v>
      </c>
      <c r="K2862" t="s">
        <v>9123</v>
      </c>
      <c r="L2862" t="s">
        <v>9124</v>
      </c>
      <c r="M2862" t="s">
        <v>9341</v>
      </c>
      <c r="N2862" t="s">
        <v>8536</v>
      </c>
      <c r="O2862" t="s">
        <v>8696</v>
      </c>
      <c r="P2862" t="s">
        <v>8664</v>
      </c>
      <c r="Q2862">
        <v>30318</v>
      </c>
      <c r="R2862" t="s">
        <v>8539</v>
      </c>
      <c r="S2862" t="s">
        <v>8356</v>
      </c>
      <c r="T2862" t="s">
        <v>7736</v>
      </c>
    </row>
    <row r="2863" spans="1:20" x14ac:dyDescent="0.25">
      <c r="A2863" t="s">
        <v>3540</v>
      </c>
      <c r="B2863" s="2">
        <v>42874</v>
      </c>
      <c r="C2863" s="2">
        <v>42878</v>
      </c>
      <c r="D2863" t="s">
        <v>19</v>
      </c>
      <c r="E2863" t="s">
        <v>3187</v>
      </c>
      <c r="F2863" t="s">
        <v>1788</v>
      </c>
      <c r="G2863" s="1">
        <v>28693</v>
      </c>
      <c r="H2863">
        <v>7</v>
      </c>
      <c r="I2863">
        <v>0</v>
      </c>
      <c r="J2863" s="1">
        <v>1405957</v>
      </c>
      <c r="K2863" t="s">
        <v>9128</v>
      </c>
      <c r="L2863" t="s">
        <v>9148</v>
      </c>
      <c r="M2863" t="s">
        <v>9970</v>
      </c>
      <c r="N2863" t="s">
        <v>8536</v>
      </c>
      <c r="O2863" t="s">
        <v>8696</v>
      </c>
      <c r="P2863" t="s">
        <v>8664</v>
      </c>
      <c r="Q2863">
        <v>30318</v>
      </c>
      <c r="R2863" t="s">
        <v>8539</v>
      </c>
      <c r="S2863" t="s">
        <v>8356</v>
      </c>
      <c r="T2863" t="s">
        <v>7736</v>
      </c>
    </row>
    <row r="2864" spans="1:20" x14ac:dyDescent="0.25">
      <c r="A2864" t="s">
        <v>3542</v>
      </c>
      <c r="B2864" s="2">
        <v>42959</v>
      </c>
      <c r="C2864" s="2">
        <v>42964</v>
      </c>
      <c r="D2864" t="s">
        <v>19</v>
      </c>
      <c r="E2864" t="s">
        <v>1327</v>
      </c>
      <c r="F2864" t="s">
        <v>3349</v>
      </c>
      <c r="G2864" s="1">
        <v>20736</v>
      </c>
      <c r="H2864">
        <v>4</v>
      </c>
      <c r="I2864">
        <v>2</v>
      </c>
      <c r="J2864" s="1">
        <v>72576</v>
      </c>
      <c r="K2864" t="s">
        <v>9128</v>
      </c>
      <c r="L2864" t="s">
        <v>9148</v>
      </c>
      <c r="M2864" t="s">
        <v>10508</v>
      </c>
      <c r="N2864" t="s">
        <v>8536</v>
      </c>
      <c r="O2864" t="s">
        <v>8918</v>
      </c>
      <c r="P2864" t="s">
        <v>8544</v>
      </c>
      <c r="Q2864">
        <v>32839</v>
      </c>
      <c r="R2864" t="s">
        <v>8539</v>
      </c>
      <c r="S2864" t="s">
        <v>8040</v>
      </c>
      <c r="T2864" t="s">
        <v>7736</v>
      </c>
    </row>
    <row r="2865" spans="1:20" x14ac:dyDescent="0.25">
      <c r="A2865" t="s">
        <v>3543</v>
      </c>
      <c r="B2865" s="2">
        <v>42960</v>
      </c>
      <c r="C2865" s="2">
        <v>42960</v>
      </c>
      <c r="D2865" t="s">
        <v>654</v>
      </c>
      <c r="E2865" t="s">
        <v>1195</v>
      </c>
      <c r="F2865" t="s">
        <v>944</v>
      </c>
      <c r="G2865" s="1">
        <v>3144</v>
      </c>
      <c r="H2865">
        <v>3</v>
      </c>
      <c r="I2865">
        <v>0</v>
      </c>
      <c r="J2865" s="1">
        <v>84888</v>
      </c>
      <c r="K2865" t="s">
        <v>9128</v>
      </c>
      <c r="L2865" t="s">
        <v>9133</v>
      </c>
      <c r="M2865" t="s">
        <v>9610</v>
      </c>
      <c r="N2865" t="s">
        <v>8536</v>
      </c>
      <c r="O2865" t="s">
        <v>8556</v>
      </c>
      <c r="P2865" t="s">
        <v>8541</v>
      </c>
      <c r="Q2865">
        <v>94122</v>
      </c>
      <c r="R2865" t="s">
        <v>8542</v>
      </c>
      <c r="S2865" t="s">
        <v>8009</v>
      </c>
      <c r="T2865" t="s">
        <v>7736</v>
      </c>
    </row>
    <row r="2866" spans="1:20" x14ac:dyDescent="0.25">
      <c r="A2866" t="s">
        <v>3543</v>
      </c>
      <c r="B2866" s="2">
        <v>42960</v>
      </c>
      <c r="C2866" s="2">
        <v>42960</v>
      </c>
      <c r="D2866" t="s">
        <v>654</v>
      </c>
      <c r="E2866" t="s">
        <v>1195</v>
      </c>
      <c r="F2866" t="s">
        <v>728</v>
      </c>
      <c r="G2866" s="1">
        <v>8379</v>
      </c>
      <c r="H2866">
        <v>7</v>
      </c>
      <c r="I2866">
        <v>0</v>
      </c>
      <c r="J2866" s="1">
        <v>226233</v>
      </c>
      <c r="K2866" t="s">
        <v>9128</v>
      </c>
      <c r="L2866" t="s">
        <v>9144</v>
      </c>
      <c r="M2866" t="s">
        <v>9502</v>
      </c>
      <c r="N2866" t="s">
        <v>8536</v>
      </c>
      <c r="O2866" t="s">
        <v>8556</v>
      </c>
      <c r="P2866" t="s">
        <v>8541</v>
      </c>
      <c r="Q2866">
        <v>94122</v>
      </c>
      <c r="R2866" t="s">
        <v>8542</v>
      </c>
      <c r="S2866" t="s">
        <v>8009</v>
      </c>
      <c r="T2866" t="s">
        <v>7736</v>
      </c>
    </row>
    <row r="2867" spans="1:20" x14ac:dyDescent="0.25">
      <c r="A2867" t="s">
        <v>3543</v>
      </c>
      <c r="B2867" s="2">
        <v>42960</v>
      </c>
      <c r="C2867" s="2">
        <v>42960</v>
      </c>
      <c r="D2867" t="s">
        <v>654</v>
      </c>
      <c r="E2867" t="s">
        <v>1195</v>
      </c>
      <c r="F2867" t="s">
        <v>800</v>
      </c>
      <c r="G2867" s="1">
        <v>5952</v>
      </c>
      <c r="H2867">
        <v>3</v>
      </c>
      <c r="I2867">
        <v>0</v>
      </c>
      <c r="J2867" s="1">
        <v>154752</v>
      </c>
      <c r="K2867" t="s">
        <v>9128</v>
      </c>
      <c r="L2867" t="s">
        <v>9137</v>
      </c>
      <c r="M2867" t="s">
        <v>9539</v>
      </c>
      <c r="N2867" t="s">
        <v>8536</v>
      </c>
      <c r="O2867" t="s">
        <v>8556</v>
      </c>
      <c r="P2867" t="s">
        <v>8541</v>
      </c>
      <c r="Q2867">
        <v>94122</v>
      </c>
      <c r="R2867" t="s">
        <v>8542</v>
      </c>
      <c r="S2867" t="s">
        <v>8009</v>
      </c>
      <c r="T2867" t="s">
        <v>7736</v>
      </c>
    </row>
    <row r="2868" spans="1:20" x14ac:dyDescent="0.25">
      <c r="A2868" t="s">
        <v>3543</v>
      </c>
      <c r="B2868" s="2">
        <v>42960</v>
      </c>
      <c r="C2868" s="2">
        <v>42960</v>
      </c>
      <c r="D2868" t="s">
        <v>654</v>
      </c>
      <c r="E2868" t="s">
        <v>1195</v>
      </c>
      <c r="F2868" t="s">
        <v>3544</v>
      </c>
      <c r="G2868" s="1">
        <v>3192</v>
      </c>
      <c r="H2868">
        <v>4</v>
      </c>
      <c r="I2868">
        <v>0</v>
      </c>
      <c r="J2868" s="1">
        <v>92568</v>
      </c>
      <c r="K2868" t="s">
        <v>9128</v>
      </c>
      <c r="L2868" t="s">
        <v>9273</v>
      </c>
      <c r="M2868" t="s">
        <v>9469</v>
      </c>
      <c r="N2868" t="s">
        <v>8536</v>
      </c>
      <c r="O2868" t="s">
        <v>8556</v>
      </c>
      <c r="P2868" t="s">
        <v>8541</v>
      </c>
      <c r="Q2868">
        <v>94122</v>
      </c>
      <c r="R2868" t="s">
        <v>8542</v>
      </c>
      <c r="S2868" t="s">
        <v>8009</v>
      </c>
      <c r="T2868" t="s">
        <v>7736</v>
      </c>
    </row>
    <row r="2869" spans="1:20" x14ac:dyDescent="0.25">
      <c r="A2869" t="s">
        <v>3545</v>
      </c>
      <c r="B2869" s="2">
        <v>42684</v>
      </c>
      <c r="C2869" s="2">
        <v>42686</v>
      </c>
      <c r="D2869" t="s">
        <v>11</v>
      </c>
      <c r="E2869" t="s">
        <v>1400</v>
      </c>
      <c r="F2869" t="s">
        <v>657</v>
      </c>
      <c r="G2869" s="1">
        <v>1472</v>
      </c>
      <c r="H2869">
        <v>5</v>
      </c>
      <c r="I2869">
        <v>2</v>
      </c>
      <c r="J2869" s="1">
        <v>-3312</v>
      </c>
      <c r="K2869" t="s">
        <v>9128</v>
      </c>
      <c r="L2869" t="s">
        <v>9273</v>
      </c>
      <c r="M2869" t="s">
        <v>9469</v>
      </c>
      <c r="N2869" t="s">
        <v>8536</v>
      </c>
      <c r="O2869" t="s">
        <v>8748</v>
      </c>
      <c r="P2869" t="s">
        <v>8604</v>
      </c>
      <c r="Q2869">
        <v>43615</v>
      </c>
      <c r="R2869" t="s">
        <v>8561</v>
      </c>
      <c r="S2869" t="s">
        <v>8052</v>
      </c>
      <c r="T2869" t="s">
        <v>7736</v>
      </c>
    </row>
    <row r="2870" spans="1:20" x14ac:dyDescent="0.25">
      <c r="A2870" t="s">
        <v>3545</v>
      </c>
      <c r="B2870" s="2">
        <v>42684</v>
      </c>
      <c r="C2870" s="2">
        <v>42686</v>
      </c>
      <c r="D2870" t="s">
        <v>11</v>
      </c>
      <c r="E2870" t="s">
        <v>1400</v>
      </c>
      <c r="F2870" t="s">
        <v>1511</v>
      </c>
      <c r="G2870" s="1">
        <v>38976</v>
      </c>
      <c r="H2870">
        <v>3</v>
      </c>
      <c r="I2870">
        <v>2</v>
      </c>
      <c r="J2870" s="1">
        <v>-2436</v>
      </c>
      <c r="K2870" t="s">
        <v>9128</v>
      </c>
      <c r="L2870" t="s">
        <v>9133</v>
      </c>
      <c r="M2870" t="s">
        <v>9857</v>
      </c>
      <c r="N2870" t="s">
        <v>8536</v>
      </c>
      <c r="O2870" t="s">
        <v>8748</v>
      </c>
      <c r="P2870" t="s">
        <v>8604</v>
      </c>
      <c r="Q2870">
        <v>43615</v>
      </c>
      <c r="R2870" t="s">
        <v>8561</v>
      </c>
      <c r="S2870" t="s">
        <v>8052</v>
      </c>
      <c r="T2870" t="s">
        <v>7736</v>
      </c>
    </row>
    <row r="2871" spans="1:20" x14ac:dyDescent="0.25">
      <c r="A2871" t="s">
        <v>3546</v>
      </c>
      <c r="B2871" s="2">
        <v>42898</v>
      </c>
      <c r="C2871" s="2">
        <v>42905</v>
      </c>
      <c r="D2871" t="s">
        <v>19</v>
      </c>
      <c r="E2871" t="s">
        <v>269</v>
      </c>
      <c r="F2871" t="s">
        <v>3547</v>
      </c>
      <c r="G2871" s="1">
        <v>17088</v>
      </c>
      <c r="H2871">
        <v>2</v>
      </c>
      <c r="I2871">
        <v>2</v>
      </c>
      <c r="J2871" s="1">
        <v>1068</v>
      </c>
      <c r="K2871" t="s">
        <v>9123</v>
      </c>
      <c r="L2871" t="s">
        <v>9135</v>
      </c>
      <c r="M2871" t="s">
        <v>10556</v>
      </c>
      <c r="N2871" t="s">
        <v>8536</v>
      </c>
      <c r="O2871" t="s">
        <v>8656</v>
      </c>
      <c r="P2871" t="s">
        <v>8544</v>
      </c>
      <c r="Q2871">
        <v>33710</v>
      </c>
      <c r="R2871" t="s">
        <v>8539</v>
      </c>
      <c r="S2871" t="s">
        <v>7800</v>
      </c>
      <c r="T2871" t="s">
        <v>7736</v>
      </c>
    </row>
    <row r="2872" spans="1:20" x14ac:dyDescent="0.25">
      <c r="A2872" t="s">
        <v>3548</v>
      </c>
      <c r="B2872" s="2">
        <v>41720</v>
      </c>
      <c r="C2872" s="2">
        <v>41724</v>
      </c>
      <c r="D2872" t="s">
        <v>19</v>
      </c>
      <c r="E2872" t="s">
        <v>3549</v>
      </c>
      <c r="F2872" t="s">
        <v>3117</v>
      </c>
      <c r="G2872" s="1">
        <v>74352</v>
      </c>
      <c r="H2872">
        <v>3</v>
      </c>
      <c r="I2872">
        <v>2</v>
      </c>
      <c r="J2872" s="1">
        <v>23235</v>
      </c>
      <c r="K2872" t="s">
        <v>9128</v>
      </c>
      <c r="L2872" t="s">
        <v>9148</v>
      </c>
      <c r="M2872" t="s">
        <v>10438</v>
      </c>
      <c r="N2872" t="s">
        <v>8536</v>
      </c>
      <c r="O2872" t="s">
        <v>8667</v>
      </c>
      <c r="P2872" t="s">
        <v>8581</v>
      </c>
      <c r="Q2872">
        <v>85705</v>
      </c>
      <c r="R2872" t="s">
        <v>8542</v>
      </c>
      <c r="S2872" t="s">
        <v>8405</v>
      </c>
      <c r="T2872" t="s">
        <v>7738</v>
      </c>
    </row>
    <row r="2873" spans="1:20" x14ac:dyDescent="0.25">
      <c r="A2873" t="s">
        <v>3548</v>
      </c>
      <c r="B2873" s="2">
        <v>41720</v>
      </c>
      <c r="C2873" s="2">
        <v>41724</v>
      </c>
      <c r="D2873" t="s">
        <v>19</v>
      </c>
      <c r="E2873" t="s">
        <v>3549</v>
      </c>
      <c r="F2873" t="s">
        <v>1099</v>
      </c>
      <c r="G2873" s="1">
        <v>314352</v>
      </c>
      <c r="H2873">
        <v>3</v>
      </c>
      <c r="I2873">
        <v>2</v>
      </c>
      <c r="J2873" s="1">
        <v>-353646</v>
      </c>
      <c r="K2873" t="s">
        <v>9123</v>
      </c>
      <c r="L2873" t="s">
        <v>9126</v>
      </c>
      <c r="M2873" t="s">
        <v>9680</v>
      </c>
      <c r="N2873" t="s">
        <v>8536</v>
      </c>
      <c r="O2873" t="s">
        <v>8667</v>
      </c>
      <c r="P2873" t="s">
        <v>8581</v>
      </c>
      <c r="Q2873">
        <v>85705</v>
      </c>
      <c r="R2873" t="s">
        <v>8542</v>
      </c>
      <c r="S2873" t="s">
        <v>8405</v>
      </c>
      <c r="T2873" t="s">
        <v>7738</v>
      </c>
    </row>
    <row r="2874" spans="1:20" x14ac:dyDescent="0.25">
      <c r="A2874" t="s">
        <v>3550</v>
      </c>
      <c r="B2874" s="2">
        <v>42901</v>
      </c>
      <c r="C2874" s="2">
        <v>42906</v>
      </c>
      <c r="D2874" t="s">
        <v>19</v>
      </c>
      <c r="E2874" t="s">
        <v>2779</v>
      </c>
      <c r="F2874" t="s">
        <v>639</v>
      </c>
      <c r="G2874" s="1">
        <v>426</v>
      </c>
      <c r="H2874">
        <v>1</v>
      </c>
      <c r="I2874">
        <v>0</v>
      </c>
      <c r="J2874" s="1">
        <v>17466</v>
      </c>
      <c r="K2874" t="s">
        <v>9128</v>
      </c>
      <c r="L2874" t="s">
        <v>9137</v>
      </c>
      <c r="M2874" t="s">
        <v>9461</v>
      </c>
      <c r="N2874" t="s">
        <v>8536</v>
      </c>
      <c r="O2874" t="s">
        <v>8540</v>
      </c>
      <c r="P2874" t="s">
        <v>8541</v>
      </c>
      <c r="Q2874">
        <v>90036</v>
      </c>
      <c r="R2874" t="s">
        <v>8542</v>
      </c>
      <c r="S2874" t="s">
        <v>8299</v>
      </c>
      <c r="T2874" t="s">
        <v>7736</v>
      </c>
    </row>
    <row r="2875" spans="1:20" x14ac:dyDescent="0.25">
      <c r="A2875" t="s">
        <v>3551</v>
      </c>
      <c r="B2875" s="2">
        <v>43055</v>
      </c>
      <c r="C2875" s="2">
        <v>43061</v>
      </c>
      <c r="D2875" t="s">
        <v>19</v>
      </c>
      <c r="E2875" t="s">
        <v>1560</v>
      </c>
      <c r="F2875" t="s">
        <v>1092</v>
      </c>
      <c r="G2875" s="1">
        <v>81128</v>
      </c>
      <c r="H2875">
        <v>8</v>
      </c>
      <c r="I2875">
        <v>0</v>
      </c>
      <c r="J2875" s="1">
        <v>243384</v>
      </c>
      <c r="K2875" t="s">
        <v>9128</v>
      </c>
      <c r="L2875" t="s">
        <v>9133</v>
      </c>
      <c r="M2875" t="s">
        <v>9676</v>
      </c>
      <c r="N2875" t="s">
        <v>8536</v>
      </c>
      <c r="O2875" t="s">
        <v>8642</v>
      </c>
      <c r="P2875" t="s">
        <v>8541</v>
      </c>
      <c r="Q2875">
        <v>92105</v>
      </c>
      <c r="R2875" t="s">
        <v>8542</v>
      </c>
      <c r="S2875" t="s">
        <v>8087</v>
      </c>
      <c r="T2875" t="s">
        <v>7736</v>
      </c>
    </row>
    <row r="2876" spans="1:20" x14ac:dyDescent="0.25">
      <c r="A2876" t="s">
        <v>3552</v>
      </c>
      <c r="B2876" s="2">
        <v>43098</v>
      </c>
      <c r="C2876" s="2">
        <v>43100</v>
      </c>
      <c r="D2876" t="s">
        <v>79</v>
      </c>
      <c r="E2876" t="s">
        <v>1172</v>
      </c>
      <c r="F2876" t="s">
        <v>273</v>
      </c>
      <c r="G2876" s="1">
        <v>603</v>
      </c>
      <c r="H2876">
        <v>3</v>
      </c>
      <c r="I2876">
        <v>0</v>
      </c>
      <c r="J2876" s="1">
        <v>29547</v>
      </c>
      <c r="K2876" t="s">
        <v>9128</v>
      </c>
      <c r="L2876" t="s">
        <v>9191</v>
      </c>
      <c r="M2876" t="s">
        <v>9271</v>
      </c>
      <c r="N2876" t="s">
        <v>8536</v>
      </c>
      <c r="O2876" t="s">
        <v>8576</v>
      </c>
      <c r="P2876" t="s">
        <v>8577</v>
      </c>
      <c r="Q2876">
        <v>10035</v>
      </c>
      <c r="R2876" t="s">
        <v>8561</v>
      </c>
      <c r="S2876" t="s">
        <v>8004</v>
      </c>
      <c r="T2876" t="s">
        <v>7736</v>
      </c>
    </row>
    <row r="2877" spans="1:20" x14ac:dyDescent="0.25">
      <c r="A2877" t="s">
        <v>3553</v>
      </c>
      <c r="B2877" s="2">
        <v>42390</v>
      </c>
      <c r="C2877" s="2">
        <v>42392</v>
      </c>
      <c r="D2877" t="s">
        <v>11</v>
      </c>
      <c r="E2877" t="s">
        <v>628</v>
      </c>
      <c r="F2877" t="s">
        <v>2155</v>
      </c>
      <c r="G2877" s="1">
        <v>153568</v>
      </c>
      <c r="H2877">
        <v>2</v>
      </c>
      <c r="I2877">
        <v>2</v>
      </c>
      <c r="J2877" s="1">
        <v>-57588</v>
      </c>
      <c r="K2877" t="s">
        <v>9123</v>
      </c>
      <c r="L2877" t="s">
        <v>9126</v>
      </c>
      <c r="M2877" t="s">
        <v>10118</v>
      </c>
      <c r="N2877" t="s">
        <v>8536</v>
      </c>
      <c r="O2877" t="s">
        <v>8642</v>
      </c>
      <c r="P2877" t="s">
        <v>8541</v>
      </c>
      <c r="Q2877">
        <v>92037</v>
      </c>
      <c r="R2877" t="s">
        <v>8542</v>
      </c>
      <c r="S2877" t="s">
        <v>7881</v>
      </c>
      <c r="T2877" t="s">
        <v>7736</v>
      </c>
    </row>
    <row r="2878" spans="1:20" x14ac:dyDescent="0.25">
      <c r="A2878" t="s">
        <v>3553</v>
      </c>
      <c r="B2878" s="2">
        <v>42390</v>
      </c>
      <c r="C2878" s="2">
        <v>42392</v>
      </c>
      <c r="D2878" t="s">
        <v>11</v>
      </c>
      <c r="E2878" t="s">
        <v>628</v>
      </c>
      <c r="F2878" t="s">
        <v>648</v>
      </c>
      <c r="G2878" s="1">
        <v>1013488</v>
      </c>
      <c r="H2878">
        <v>7</v>
      </c>
      <c r="I2878">
        <v>2</v>
      </c>
      <c r="J2878" s="1">
        <v>760116</v>
      </c>
      <c r="K2878" t="s">
        <v>9123</v>
      </c>
      <c r="L2878" t="s">
        <v>9126</v>
      </c>
      <c r="M2878" t="s">
        <v>9465</v>
      </c>
      <c r="N2878" t="s">
        <v>8536</v>
      </c>
      <c r="O2878" t="s">
        <v>8642</v>
      </c>
      <c r="P2878" t="s">
        <v>8541</v>
      </c>
      <c r="Q2878">
        <v>92037</v>
      </c>
      <c r="R2878" t="s">
        <v>8542</v>
      </c>
      <c r="S2878" t="s">
        <v>7881</v>
      </c>
      <c r="T2878" t="s">
        <v>7736</v>
      </c>
    </row>
    <row r="2879" spans="1:20" x14ac:dyDescent="0.25">
      <c r="A2879" t="s">
        <v>3554</v>
      </c>
      <c r="B2879" s="2">
        <v>42384</v>
      </c>
      <c r="C2879" s="2">
        <v>42388</v>
      </c>
      <c r="D2879" t="s">
        <v>19</v>
      </c>
      <c r="E2879" t="s">
        <v>3455</v>
      </c>
      <c r="F2879" t="s">
        <v>2871</v>
      </c>
      <c r="G2879" s="1">
        <v>5234</v>
      </c>
      <c r="H2879">
        <v>2</v>
      </c>
      <c r="I2879">
        <v>0</v>
      </c>
      <c r="J2879" s="1">
        <v>245998</v>
      </c>
      <c r="K2879" t="s">
        <v>9128</v>
      </c>
      <c r="L2879" t="s">
        <v>9167</v>
      </c>
      <c r="M2879" t="s">
        <v>10365</v>
      </c>
      <c r="N2879" t="s">
        <v>8536</v>
      </c>
      <c r="O2879" t="s">
        <v>8629</v>
      </c>
      <c r="P2879" t="s">
        <v>8630</v>
      </c>
      <c r="Q2879">
        <v>7090</v>
      </c>
      <c r="R2879" t="s">
        <v>8561</v>
      </c>
      <c r="S2879" t="s">
        <v>8394</v>
      </c>
      <c r="T2879" t="s">
        <v>7744</v>
      </c>
    </row>
    <row r="2880" spans="1:20" x14ac:dyDescent="0.25">
      <c r="A2880" t="s">
        <v>3554</v>
      </c>
      <c r="B2880" s="2">
        <v>42384</v>
      </c>
      <c r="C2880" s="2">
        <v>42388</v>
      </c>
      <c r="D2880" t="s">
        <v>19</v>
      </c>
      <c r="E2880" t="s">
        <v>3455</v>
      </c>
      <c r="F2880" t="s">
        <v>750</v>
      </c>
      <c r="G2880" s="1">
        <v>466</v>
      </c>
      <c r="H2880">
        <v>2</v>
      </c>
      <c r="I2880">
        <v>0</v>
      </c>
      <c r="J2880" s="1">
        <v>13514</v>
      </c>
      <c r="K2880" t="s">
        <v>9128</v>
      </c>
      <c r="L2880" t="s">
        <v>9137</v>
      </c>
      <c r="M2880" t="s">
        <v>9514</v>
      </c>
      <c r="N2880" t="s">
        <v>8536</v>
      </c>
      <c r="O2880" t="s">
        <v>8629</v>
      </c>
      <c r="P2880" t="s">
        <v>8630</v>
      </c>
      <c r="Q2880">
        <v>7090</v>
      </c>
      <c r="R2880" t="s">
        <v>8561</v>
      </c>
      <c r="S2880" t="s">
        <v>8394</v>
      </c>
      <c r="T2880" t="s">
        <v>7744</v>
      </c>
    </row>
    <row r="2881" spans="1:20" x14ac:dyDescent="0.25">
      <c r="A2881" t="s">
        <v>3554</v>
      </c>
      <c r="B2881" s="2">
        <v>42384</v>
      </c>
      <c r="C2881" s="2">
        <v>42388</v>
      </c>
      <c r="D2881" t="s">
        <v>19</v>
      </c>
      <c r="E2881" t="s">
        <v>3455</v>
      </c>
      <c r="F2881" t="s">
        <v>224</v>
      </c>
      <c r="G2881" s="1">
        <v>25497</v>
      </c>
      <c r="H2881">
        <v>3</v>
      </c>
      <c r="I2881">
        <v>0</v>
      </c>
      <c r="J2881" s="1">
        <v>917892</v>
      </c>
      <c r="K2881" t="s">
        <v>9139</v>
      </c>
      <c r="L2881" t="s">
        <v>9162</v>
      </c>
      <c r="M2881" t="s">
        <v>9246</v>
      </c>
      <c r="N2881" t="s">
        <v>8536</v>
      </c>
      <c r="O2881" t="s">
        <v>8629</v>
      </c>
      <c r="P2881" t="s">
        <v>8630</v>
      </c>
      <c r="Q2881">
        <v>7090</v>
      </c>
      <c r="R2881" t="s">
        <v>8561</v>
      </c>
      <c r="S2881" t="s">
        <v>8394</v>
      </c>
      <c r="T2881" t="s">
        <v>7744</v>
      </c>
    </row>
    <row r="2882" spans="1:20" x14ac:dyDescent="0.25">
      <c r="A2882" t="s">
        <v>3555</v>
      </c>
      <c r="B2882" s="2">
        <v>42632</v>
      </c>
      <c r="C2882" s="2">
        <v>42636</v>
      </c>
      <c r="D2882" t="s">
        <v>11</v>
      </c>
      <c r="E2882" t="s">
        <v>765</v>
      </c>
      <c r="F2882" t="s">
        <v>41</v>
      </c>
      <c r="G2882" s="1">
        <v>2544</v>
      </c>
      <c r="H2882">
        <v>6</v>
      </c>
      <c r="I2882">
        <v>0</v>
      </c>
      <c r="J2882" s="1">
        <v>1272</v>
      </c>
      <c r="K2882" t="s">
        <v>9128</v>
      </c>
      <c r="L2882" t="s">
        <v>9142</v>
      </c>
      <c r="M2882" t="s">
        <v>9152</v>
      </c>
      <c r="N2882" t="s">
        <v>8536</v>
      </c>
      <c r="O2882" t="s">
        <v>8919</v>
      </c>
      <c r="P2882" t="s">
        <v>8630</v>
      </c>
      <c r="Q2882">
        <v>7050</v>
      </c>
      <c r="R2882" t="s">
        <v>8561</v>
      </c>
      <c r="S2882" t="s">
        <v>7912</v>
      </c>
      <c r="T2882" t="s">
        <v>7744</v>
      </c>
    </row>
    <row r="2883" spans="1:20" x14ac:dyDescent="0.25">
      <c r="A2883" t="s">
        <v>3555</v>
      </c>
      <c r="B2883" s="2">
        <v>42632</v>
      </c>
      <c r="C2883" s="2">
        <v>42636</v>
      </c>
      <c r="D2883" t="s">
        <v>11</v>
      </c>
      <c r="E2883" t="s">
        <v>765</v>
      </c>
      <c r="F2883" t="s">
        <v>1372</v>
      </c>
      <c r="G2883" s="1">
        <v>2793</v>
      </c>
      <c r="H2883">
        <v>3</v>
      </c>
      <c r="I2883">
        <v>0</v>
      </c>
      <c r="J2883" s="1">
        <v>80997</v>
      </c>
      <c r="K2883" t="s">
        <v>9128</v>
      </c>
      <c r="L2883" t="s">
        <v>9273</v>
      </c>
      <c r="M2883" t="s">
        <v>9798</v>
      </c>
      <c r="N2883" t="s">
        <v>8536</v>
      </c>
      <c r="O2883" t="s">
        <v>8919</v>
      </c>
      <c r="P2883" t="s">
        <v>8630</v>
      </c>
      <c r="Q2883">
        <v>7050</v>
      </c>
      <c r="R2883" t="s">
        <v>8561</v>
      </c>
      <c r="S2883" t="s">
        <v>7912</v>
      </c>
      <c r="T2883" t="s">
        <v>7744</v>
      </c>
    </row>
    <row r="2884" spans="1:20" x14ac:dyDescent="0.25">
      <c r="A2884" t="s">
        <v>3556</v>
      </c>
      <c r="B2884" s="2">
        <v>41691</v>
      </c>
      <c r="C2884" s="2">
        <v>41695</v>
      </c>
      <c r="D2884" t="s">
        <v>19</v>
      </c>
      <c r="E2884" t="s">
        <v>3141</v>
      </c>
      <c r="F2884" t="s">
        <v>1252</v>
      </c>
      <c r="G2884" s="1">
        <v>885</v>
      </c>
      <c r="H2884">
        <v>5</v>
      </c>
      <c r="I2884">
        <v>8</v>
      </c>
      <c r="J2884" s="1">
        <v>-137175</v>
      </c>
      <c r="K2884" t="s">
        <v>9128</v>
      </c>
      <c r="L2884" t="s">
        <v>9142</v>
      </c>
      <c r="M2884" t="s">
        <v>9746</v>
      </c>
      <c r="N2884" t="s">
        <v>8536</v>
      </c>
      <c r="O2884" t="s">
        <v>8903</v>
      </c>
      <c r="P2884" t="s">
        <v>8566</v>
      </c>
      <c r="Q2884">
        <v>60098</v>
      </c>
      <c r="R2884" t="s">
        <v>8551</v>
      </c>
      <c r="S2884" t="s">
        <v>8350</v>
      </c>
      <c r="T2884" t="s">
        <v>7736</v>
      </c>
    </row>
    <row r="2885" spans="1:20" x14ac:dyDescent="0.25">
      <c r="A2885" t="s">
        <v>3557</v>
      </c>
      <c r="B2885" s="2">
        <v>42685</v>
      </c>
      <c r="C2885" s="2">
        <v>42690</v>
      </c>
      <c r="D2885" t="s">
        <v>11</v>
      </c>
      <c r="E2885" t="s">
        <v>1414</v>
      </c>
      <c r="F2885" t="s">
        <v>1810</v>
      </c>
      <c r="G2885" s="1">
        <v>696</v>
      </c>
      <c r="H2885">
        <v>4</v>
      </c>
      <c r="I2885">
        <v>0</v>
      </c>
      <c r="J2885" s="1">
        <v>22272</v>
      </c>
      <c r="K2885" t="s">
        <v>9123</v>
      </c>
      <c r="L2885" t="s">
        <v>9135</v>
      </c>
      <c r="M2885" t="s">
        <v>9982</v>
      </c>
      <c r="N2885" t="s">
        <v>8536</v>
      </c>
      <c r="O2885" t="s">
        <v>8556</v>
      </c>
      <c r="P2885" t="s">
        <v>8541</v>
      </c>
      <c r="Q2885">
        <v>94110</v>
      </c>
      <c r="R2885" t="s">
        <v>8542</v>
      </c>
      <c r="S2885" t="s">
        <v>8056</v>
      </c>
      <c r="T2885" t="s">
        <v>7736</v>
      </c>
    </row>
    <row r="2886" spans="1:20" x14ac:dyDescent="0.25">
      <c r="A2886" t="s">
        <v>3558</v>
      </c>
      <c r="B2886" s="2">
        <v>42399</v>
      </c>
      <c r="C2886" s="2">
        <v>42403</v>
      </c>
      <c r="D2886" t="s">
        <v>19</v>
      </c>
      <c r="E2886" t="s">
        <v>997</v>
      </c>
      <c r="F2886" t="s">
        <v>1313</v>
      </c>
      <c r="G2886" s="1">
        <v>17456</v>
      </c>
      <c r="H2886">
        <v>2</v>
      </c>
      <c r="I2886">
        <v>2</v>
      </c>
      <c r="J2886" s="1">
        <v>58914</v>
      </c>
      <c r="K2886" t="s">
        <v>9128</v>
      </c>
      <c r="L2886" t="s">
        <v>9142</v>
      </c>
      <c r="M2886" t="s">
        <v>9772</v>
      </c>
      <c r="N2886" t="s">
        <v>8536</v>
      </c>
      <c r="O2886" t="s">
        <v>8556</v>
      </c>
      <c r="P2886" t="s">
        <v>8541</v>
      </c>
      <c r="Q2886">
        <v>94122</v>
      </c>
      <c r="R2886" t="s">
        <v>8542</v>
      </c>
      <c r="S2886" t="s">
        <v>7961</v>
      </c>
      <c r="T2886" t="s">
        <v>7736</v>
      </c>
    </row>
    <row r="2887" spans="1:20" x14ac:dyDescent="0.25">
      <c r="A2887" t="s">
        <v>3559</v>
      </c>
      <c r="B2887" s="2">
        <v>42661</v>
      </c>
      <c r="C2887" s="2">
        <v>42665</v>
      </c>
      <c r="D2887" t="s">
        <v>19</v>
      </c>
      <c r="E2887" t="s">
        <v>946</v>
      </c>
      <c r="F2887" t="s">
        <v>787</v>
      </c>
      <c r="G2887" s="1">
        <v>30792</v>
      </c>
      <c r="H2887">
        <v>5</v>
      </c>
      <c r="I2887">
        <v>2</v>
      </c>
      <c r="J2887" s="1">
        <v>-34641</v>
      </c>
      <c r="K2887" t="s">
        <v>9123</v>
      </c>
      <c r="L2887" t="s">
        <v>9126</v>
      </c>
      <c r="M2887" t="s">
        <v>9531</v>
      </c>
      <c r="N2887" t="s">
        <v>8536</v>
      </c>
      <c r="O2887" t="s">
        <v>8809</v>
      </c>
      <c r="P2887" t="s">
        <v>8581</v>
      </c>
      <c r="Q2887">
        <v>85281</v>
      </c>
      <c r="R2887" t="s">
        <v>8542</v>
      </c>
      <c r="S2887" t="s">
        <v>7950</v>
      </c>
      <c r="T2887" t="s">
        <v>7736</v>
      </c>
    </row>
    <row r="2888" spans="1:20" x14ac:dyDescent="0.25">
      <c r="A2888" t="s">
        <v>3560</v>
      </c>
      <c r="B2888" s="2">
        <v>43087</v>
      </c>
      <c r="C2888" s="2">
        <v>43088</v>
      </c>
      <c r="D2888" t="s">
        <v>79</v>
      </c>
      <c r="E2888" t="s">
        <v>946</v>
      </c>
      <c r="F2888" t="s">
        <v>907</v>
      </c>
      <c r="G2888" s="1">
        <v>663</v>
      </c>
      <c r="H2888">
        <v>3</v>
      </c>
      <c r="I2888">
        <v>0</v>
      </c>
      <c r="J2888" s="1">
        <v>17901</v>
      </c>
      <c r="K2888" t="s">
        <v>9128</v>
      </c>
      <c r="L2888" t="s">
        <v>9137</v>
      </c>
      <c r="M2888" t="s">
        <v>9594</v>
      </c>
      <c r="N2888" t="s">
        <v>8536</v>
      </c>
      <c r="O2888" t="s">
        <v>8540</v>
      </c>
      <c r="P2888" t="s">
        <v>8541</v>
      </c>
      <c r="Q2888">
        <v>90008</v>
      </c>
      <c r="R2888" t="s">
        <v>8542</v>
      </c>
      <c r="S2888" t="s">
        <v>7950</v>
      </c>
      <c r="T2888" t="s">
        <v>7736</v>
      </c>
    </row>
    <row r="2889" spans="1:20" x14ac:dyDescent="0.25">
      <c r="A2889" t="s">
        <v>3560</v>
      </c>
      <c r="B2889" s="2">
        <v>43087</v>
      </c>
      <c r="C2889" s="2">
        <v>43088</v>
      </c>
      <c r="D2889" t="s">
        <v>79</v>
      </c>
      <c r="E2889" t="s">
        <v>946</v>
      </c>
      <c r="F2889" t="s">
        <v>1831</v>
      </c>
      <c r="G2889" s="1">
        <v>1296</v>
      </c>
      <c r="H2889">
        <v>2</v>
      </c>
      <c r="I2889">
        <v>0</v>
      </c>
      <c r="J2889" s="1">
        <v>62208</v>
      </c>
      <c r="K2889" t="s">
        <v>9128</v>
      </c>
      <c r="L2889" t="s">
        <v>9148</v>
      </c>
      <c r="M2889" t="s">
        <v>9990</v>
      </c>
      <c r="N2889" t="s">
        <v>8536</v>
      </c>
      <c r="O2889" t="s">
        <v>8540</v>
      </c>
      <c r="P2889" t="s">
        <v>8541</v>
      </c>
      <c r="Q2889">
        <v>90008</v>
      </c>
      <c r="R2889" t="s">
        <v>8542</v>
      </c>
      <c r="S2889" t="s">
        <v>7950</v>
      </c>
      <c r="T2889" t="s">
        <v>7736</v>
      </c>
    </row>
    <row r="2890" spans="1:20" x14ac:dyDescent="0.25">
      <c r="A2890" t="s">
        <v>3560</v>
      </c>
      <c r="B2890" s="2">
        <v>43087</v>
      </c>
      <c r="C2890" s="2">
        <v>43088</v>
      </c>
      <c r="D2890" t="s">
        <v>79</v>
      </c>
      <c r="E2890" t="s">
        <v>946</v>
      </c>
      <c r="F2890" t="s">
        <v>1538</v>
      </c>
      <c r="G2890" s="1">
        <v>324</v>
      </c>
      <c r="H2890">
        <v>5</v>
      </c>
      <c r="I2890">
        <v>0</v>
      </c>
      <c r="J2890" s="1">
        <v>15552</v>
      </c>
      <c r="K2890" t="s">
        <v>9128</v>
      </c>
      <c r="L2890" t="s">
        <v>9148</v>
      </c>
      <c r="M2890" t="s">
        <v>9867</v>
      </c>
      <c r="N2890" t="s">
        <v>8536</v>
      </c>
      <c r="O2890" t="s">
        <v>8540</v>
      </c>
      <c r="P2890" t="s">
        <v>8541</v>
      </c>
      <c r="Q2890">
        <v>90008</v>
      </c>
      <c r="R2890" t="s">
        <v>8542</v>
      </c>
      <c r="S2890" t="s">
        <v>7950</v>
      </c>
      <c r="T2890" t="s">
        <v>7736</v>
      </c>
    </row>
    <row r="2891" spans="1:20" x14ac:dyDescent="0.25">
      <c r="A2891" t="s">
        <v>3561</v>
      </c>
      <c r="B2891" s="2">
        <v>43041</v>
      </c>
      <c r="C2891" s="2">
        <v>43045</v>
      </c>
      <c r="D2891" t="s">
        <v>19</v>
      </c>
      <c r="E2891" t="s">
        <v>768</v>
      </c>
      <c r="F2891" t="s">
        <v>3562</v>
      </c>
      <c r="G2891" s="1">
        <v>2385</v>
      </c>
      <c r="H2891">
        <v>5</v>
      </c>
      <c r="I2891">
        <v>0</v>
      </c>
      <c r="J2891" s="1">
        <v>107325</v>
      </c>
      <c r="K2891" t="s">
        <v>9128</v>
      </c>
      <c r="L2891" t="s">
        <v>9148</v>
      </c>
      <c r="M2891" t="s">
        <v>10557</v>
      </c>
      <c r="N2891" t="s">
        <v>8536</v>
      </c>
      <c r="O2891" t="s">
        <v>8547</v>
      </c>
      <c r="P2891" t="s">
        <v>8548</v>
      </c>
      <c r="Q2891">
        <v>98105</v>
      </c>
      <c r="R2891" t="s">
        <v>8542</v>
      </c>
      <c r="S2891" t="s">
        <v>7913</v>
      </c>
      <c r="T2891" t="s">
        <v>7738</v>
      </c>
    </row>
    <row r="2892" spans="1:20" x14ac:dyDescent="0.25">
      <c r="A2892" t="s">
        <v>3563</v>
      </c>
      <c r="B2892" s="2">
        <v>41758</v>
      </c>
      <c r="C2892" s="2">
        <v>41760</v>
      </c>
      <c r="D2892" t="s">
        <v>11</v>
      </c>
      <c r="E2892" t="s">
        <v>3564</v>
      </c>
      <c r="F2892" t="s">
        <v>1685</v>
      </c>
      <c r="G2892" s="1">
        <v>5196</v>
      </c>
      <c r="H2892">
        <v>2</v>
      </c>
      <c r="I2892">
        <v>0</v>
      </c>
      <c r="J2892" s="1">
        <v>1299</v>
      </c>
      <c r="K2892" t="s">
        <v>9123</v>
      </c>
      <c r="L2892" t="s">
        <v>9126</v>
      </c>
      <c r="M2892" t="s">
        <v>9927</v>
      </c>
      <c r="N2892" t="s">
        <v>8536</v>
      </c>
      <c r="O2892" t="s">
        <v>8920</v>
      </c>
      <c r="P2892" t="s">
        <v>8623</v>
      </c>
      <c r="Q2892">
        <v>70601</v>
      </c>
      <c r="R2892" t="s">
        <v>8539</v>
      </c>
      <c r="S2892" t="s">
        <v>8406</v>
      </c>
      <c r="T2892" t="s">
        <v>7736</v>
      </c>
    </row>
    <row r="2893" spans="1:20" x14ac:dyDescent="0.25">
      <c r="A2893" t="s">
        <v>3563</v>
      </c>
      <c r="B2893" s="2">
        <v>41758</v>
      </c>
      <c r="C2893" s="2">
        <v>41760</v>
      </c>
      <c r="D2893" t="s">
        <v>11</v>
      </c>
      <c r="E2893" t="s">
        <v>3564</v>
      </c>
      <c r="F2893" t="s">
        <v>2050</v>
      </c>
      <c r="G2893" s="1">
        <v>1794</v>
      </c>
      <c r="H2893">
        <v>3</v>
      </c>
      <c r="I2893">
        <v>0</v>
      </c>
      <c r="J2893" s="1">
        <v>86112</v>
      </c>
      <c r="K2893" t="s">
        <v>9128</v>
      </c>
      <c r="L2893" t="s">
        <v>9142</v>
      </c>
      <c r="M2893" t="s">
        <v>10080</v>
      </c>
      <c r="N2893" t="s">
        <v>8536</v>
      </c>
      <c r="O2893" t="s">
        <v>8920</v>
      </c>
      <c r="P2893" t="s">
        <v>8623</v>
      </c>
      <c r="Q2893">
        <v>70601</v>
      </c>
      <c r="R2893" t="s">
        <v>8539</v>
      </c>
      <c r="S2893" t="s">
        <v>8406</v>
      </c>
      <c r="T2893" t="s">
        <v>7736</v>
      </c>
    </row>
    <row r="2894" spans="1:20" x14ac:dyDescent="0.25">
      <c r="A2894" t="s">
        <v>3565</v>
      </c>
      <c r="B2894" s="2">
        <v>43031</v>
      </c>
      <c r="C2894" s="2">
        <v>43037</v>
      </c>
      <c r="D2894" t="s">
        <v>19</v>
      </c>
      <c r="E2894" t="s">
        <v>169</v>
      </c>
      <c r="F2894" t="s">
        <v>3566</v>
      </c>
      <c r="G2894" s="1">
        <v>1156</v>
      </c>
      <c r="H2894">
        <v>2</v>
      </c>
      <c r="I2894">
        <v>0</v>
      </c>
      <c r="J2894" s="1">
        <v>56644</v>
      </c>
      <c r="K2894" t="s">
        <v>9128</v>
      </c>
      <c r="L2894" t="s">
        <v>9148</v>
      </c>
      <c r="M2894" t="s">
        <v>10558</v>
      </c>
      <c r="N2894" t="s">
        <v>8536</v>
      </c>
      <c r="O2894" t="s">
        <v>8592</v>
      </c>
      <c r="P2894" t="s">
        <v>8577</v>
      </c>
      <c r="Q2894">
        <v>14609</v>
      </c>
      <c r="R2894" t="s">
        <v>8561</v>
      </c>
      <c r="S2894" t="s">
        <v>7774</v>
      </c>
      <c r="T2894" t="s">
        <v>7738</v>
      </c>
    </row>
    <row r="2895" spans="1:20" x14ac:dyDescent="0.25">
      <c r="A2895" t="s">
        <v>3565</v>
      </c>
      <c r="B2895" s="2">
        <v>43031</v>
      </c>
      <c r="C2895" s="2">
        <v>43037</v>
      </c>
      <c r="D2895" t="s">
        <v>19</v>
      </c>
      <c r="E2895" t="s">
        <v>169</v>
      </c>
      <c r="F2895" t="s">
        <v>450</v>
      </c>
      <c r="G2895" s="1">
        <v>264</v>
      </c>
      <c r="H2895">
        <v>5</v>
      </c>
      <c r="I2895">
        <v>0</v>
      </c>
      <c r="J2895" s="1">
        <v>1188</v>
      </c>
      <c r="K2895" t="s">
        <v>9128</v>
      </c>
      <c r="L2895" t="s">
        <v>9148</v>
      </c>
      <c r="M2895" t="s">
        <v>9360</v>
      </c>
      <c r="N2895" t="s">
        <v>8536</v>
      </c>
      <c r="O2895" t="s">
        <v>8592</v>
      </c>
      <c r="P2895" t="s">
        <v>8577</v>
      </c>
      <c r="Q2895">
        <v>14609</v>
      </c>
      <c r="R2895" t="s">
        <v>8561</v>
      </c>
      <c r="S2895" t="s">
        <v>7774</v>
      </c>
      <c r="T2895" t="s">
        <v>7738</v>
      </c>
    </row>
    <row r="2896" spans="1:20" x14ac:dyDescent="0.25">
      <c r="A2896" t="s">
        <v>3565</v>
      </c>
      <c r="B2896" s="2">
        <v>43031</v>
      </c>
      <c r="C2896" s="2">
        <v>43037</v>
      </c>
      <c r="D2896" t="s">
        <v>19</v>
      </c>
      <c r="E2896" t="s">
        <v>169</v>
      </c>
      <c r="F2896" t="s">
        <v>3567</v>
      </c>
      <c r="G2896" s="1">
        <v>6908</v>
      </c>
      <c r="H2896">
        <v>11</v>
      </c>
      <c r="I2896">
        <v>0</v>
      </c>
      <c r="J2896" s="1">
        <v>290136</v>
      </c>
      <c r="K2896" t="s">
        <v>9123</v>
      </c>
      <c r="L2896" t="s">
        <v>9135</v>
      </c>
      <c r="M2896" t="s">
        <v>10559</v>
      </c>
      <c r="N2896" t="s">
        <v>8536</v>
      </c>
      <c r="O2896" t="s">
        <v>8592</v>
      </c>
      <c r="P2896" t="s">
        <v>8577</v>
      </c>
      <c r="Q2896">
        <v>14609</v>
      </c>
      <c r="R2896" t="s">
        <v>8561</v>
      </c>
      <c r="S2896" t="s">
        <v>7774</v>
      </c>
      <c r="T2896" t="s">
        <v>7738</v>
      </c>
    </row>
    <row r="2897" spans="1:20" x14ac:dyDescent="0.25">
      <c r="A2897" t="s">
        <v>3565</v>
      </c>
      <c r="B2897" s="2">
        <v>43031</v>
      </c>
      <c r="C2897" s="2">
        <v>43037</v>
      </c>
      <c r="D2897" t="s">
        <v>19</v>
      </c>
      <c r="E2897" t="s">
        <v>169</v>
      </c>
      <c r="F2897" t="s">
        <v>374</v>
      </c>
      <c r="G2897" s="1">
        <v>3588</v>
      </c>
      <c r="H2897">
        <v>3</v>
      </c>
      <c r="I2897">
        <v>0</v>
      </c>
      <c r="J2897" s="1">
        <v>100464</v>
      </c>
      <c r="K2897" t="s">
        <v>9139</v>
      </c>
      <c r="L2897" t="s">
        <v>9140</v>
      </c>
      <c r="M2897" t="s">
        <v>9321</v>
      </c>
      <c r="N2897" t="s">
        <v>8536</v>
      </c>
      <c r="O2897" t="s">
        <v>8592</v>
      </c>
      <c r="P2897" t="s">
        <v>8577</v>
      </c>
      <c r="Q2897">
        <v>14609</v>
      </c>
      <c r="R2897" t="s">
        <v>8561</v>
      </c>
      <c r="S2897" t="s">
        <v>7774</v>
      </c>
      <c r="T2897" t="s">
        <v>7738</v>
      </c>
    </row>
    <row r="2898" spans="1:20" x14ac:dyDescent="0.25">
      <c r="A2898" t="s">
        <v>3568</v>
      </c>
      <c r="B2898" s="2">
        <v>41728</v>
      </c>
      <c r="C2898" s="2">
        <v>41732</v>
      </c>
      <c r="D2898" t="s">
        <v>19</v>
      </c>
      <c r="E2898" t="s">
        <v>128</v>
      </c>
      <c r="F2898" t="s">
        <v>2373</v>
      </c>
      <c r="G2898" s="1">
        <v>4965</v>
      </c>
      <c r="H2898">
        <v>5</v>
      </c>
      <c r="I2898">
        <v>0</v>
      </c>
      <c r="J2898" s="1">
        <v>20853</v>
      </c>
      <c r="K2898" t="s">
        <v>9128</v>
      </c>
      <c r="L2898" t="s">
        <v>9137</v>
      </c>
      <c r="M2898" t="s">
        <v>10191</v>
      </c>
      <c r="N2898" t="s">
        <v>8536</v>
      </c>
      <c r="O2898" t="s">
        <v>8657</v>
      </c>
      <c r="P2898" t="s">
        <v>8577</v>
      </c>
      <c r="Q2898">
        <v>11561</v>
      </c>
      <c r="R2898" t="s">
        <v>8561</v>
      </c>
      <c r="S2898" t="s">
        <v>7765</v>
      </c>
      <c r="T2898" t="s">
        <v>7736</v>
      </c>
    </row>
    <row r="2899" spans="1:20" x14ac:dyDescent="0.25">
      <c r="A2899" t="s">
        <v>3569</v>
      </c>
      <c r="B2899" s="2">
        <v>42373</v>
      </c>
      <c r="C2899" s="2">
        <v>42378</v>
      </c>
      <c r="D2899" t="s">
        <v>19</v>
      </c>
      <c r="E2899" t="s">
        <v>1976</v>
      </c>
      <c r="F2899" t="s">
        <v>3123</v>
      </c>
      <c r="G2899" s="1">
        <v>959968</v>
      </c>
      <c r="H2899">
        <v>4</v>
      </c>
      <c r="I2899">
        <v>2</v>
      </c>
      <c r="J2899" s="1">
        <v>119996</v>
      </c>
      <c r="K2899" t="s">
        <v>9139</v>
      </c>
      <c r="L2899" t="s">
        <v>9447</v>
      </c>
      <c r="M2899" t="s">
        <v>10441</v>
      </c>
      <c r="N2899" t="s">
        <v>8536</v>
      </c>
      <c r="O2899" t="s">
        <v>8599</v>
      </c>
      <c r="P2899" t="s">
        <v>8546</v>
      </c>
      <c r="Q2899">
        <v>28205</v>
      </c>
      <c r="R2899" t="s">
        <v>8539</v>
      </c>
      <c r="S2899" t="s">
        <v>8162</v>
      </c>
      <c r="T2899" t="s">
        <v>7738</v>
      </c>
    </row>
    <row r="2900" spans="1:20" x14ac:dyDescent="0.25">
      <c r="A2900" t="s">
        <v>3570</v>
      </c>
      <c r="B2900" s="2">
        <v>42120</v>
      </c>
      <c r="C2900" s="2">
        <v>42124</v>
      </c>
      <c r="D2900" t="s">
        <v>19</v>
      </c>
      <c r="E2900" t="s">
        <v>3173</v>
      </c>
      <c r="F2900" t="s">
        <v>571</v>
      </c>
      <c r="G2900" s="1">
        <v>408422</v>
      </c>
      <c r="H2900">
        <v>2</v>
      </c>
      <c r="I2900">
        <v>3</v>
      </c>
      <c r="J2900" s="1">
        <v>-58346</v>
      </c>
      <c r="K2900" t="s">
        <v>9123</v>
      </c>
      <c r="L2900" t="s">
        <v>9126</v>
      </c>
      <c r="M2900" t="s">
        <v>9425</v>
      </c>
      <c r="N2900" t="s">
        <v>8536</v>
      </c>
      <c r="O2900" t="s">
        <v>8563</v>
      </c>
      <c r="P2900" t="s">
        <v>8550</v>
      </c>
      <c r="Q2900">
        <v>77036</v>
      </c>
      <c r="R2900" t="s">
        <v>8551</v>
      </c>
      <c r="S2900" t="s">
        <v>8355</v>
      </c>
      <c r="T2900" t="s">
        <v>7736</v>
      </c>
    </row>
    <row r="2901" spans="1:20" x14ac:dyDescent="0.25">
      <c r="A2901" t="s">
        <v>3571</v>
      </c>
      <c r="B2901" s="2">
        <v>42259</v>
      </c>
      <c r="C2901" s="2">
        <v>42264</v>
      </c>
      <c r="D2901" t="s">
        <v>19</v>
      </c>
      <c r="E2901" t="s">
        <v>177</v>
      </c>
      <c r="F2901" t="s">
        <v>3123</v>
      </c>
      <c r="G2901" s="1">
        <v>479984</v>
      </c>
      <c r="H2901">
        <v>2</v>
      </c>
      <c r="I2901">
        <v>2</v>
      </c>
      <c r="J2901" s="1">
        <v>59998</v>
      </c>
      <c r="K2901" t="s">
        <v>9139</v>
      </c>
      <c r="L2901" t="s">
        <v>9447</v>
      </c>
      <c r="M2901" t="s">
        <v>10441</v>
      </c>
      <c r="N2901" t="s">
        <v>8536</v>
      </c>
      <c r="O2901" t="s">
        <v>8576</v>
      </c>
      <c r="P2901" t="s">
        <v>8577</v>
      </c>
      <c r="Q2901">
        <v>10035</v>
      </c>
      <c r="R2901" t="s">
        <v>8561</v>
      </c>
      <c r="S2901" t="s">
        <v>7776</v>
      </c>
      <c r="T2901" t="s">
        <v>7736</v>
      </c>
    </row>
    <row r="2902" spans="1:20" x14ac:dyDescent="0.25">
      <c r="A2902" t="s">
        <v>3571</v>
      </c>
      <c r="B2902" s="2">
        <v>42259</v>
      </c>
      <c r="C2902" s="2">
        <v>42264</v>
      </c>
      <c r="D2902" t="s">
        <v>19</v>
      </c>
      <c r="E2902" t="s">
        <v>177</v>
      </c>
      <c r="F2902" t="s">
        <v>794</v>
      </c>
      <c r="G2902" s="1">
        <v>126</v>
      </c>
      <c r="H2902">
        <v>4</v>
      </c>
      <c r="I2902">
        <v>0</v>
      </c>
      <c r="J2902" s="1">
        <v>6048</v>
      </c>
      <c r="K2902" t="s">
        <v>9128</v>
      </c>
      <c r="L2902" t="s">
        <v>9129</v>
      </c>
      <c r="M2902" t="s">
        <v>9537</v>
      </c>
      <c r="N2902" t="s">
        <v>8536</v>
      </c>
      <c r="O2902" t="s">
        <v>8576</v>
      </c>
      <c r="P2902" t="s">
        <v>8577</v>
      </c>
      <c r="Q2902">
        <v>10035</v>
      </c>
      <c r="R2902" t="s">
        <v>8561</v>
      </c>
      <c r="S2902" t="s">
        <v>7776</v>
      </c>
      <c r="T2902" t="s">
        <v>7736</v>
      </c>
    </row>
    <row r="2903" spans="1:20" x14ac:dyDescent="0.25">
      <c r="A2903" t="s">
        <v>3572</v>
      </c>
      <c r="B2903" s="2">
        <v>42989</v>
      </c>
      <c r="C2903" s="2">
        <v>42993</v>
      </c>
      <c r="D2903" t="s">
        <v>19</v>
      </c>
      <c r="E2903" t="s">
        <v>3238</v>
      </c>
      <c r="F2903" t="s">
        <v>1657</v>
      </c>
      <c r="G2903" s="1">
        <v>18466</v>
      </c>
      <c r="H2903">
        <v>7</v>
      </c>
      <c r="I2903">
        <v>0</v>
      </c>
      <c r="J2903" s="1">
        <v>849436</v>
      </c>
      <c r="K2903" t="s">
        <v>9128</v>
      </c>
      <c r="L2903" t="s">
        <v>9148</v>
      </c>
      <c r="M2903" t="s">
        <v>9915</v>
      </c>
      <c r="N2903" t="s">
        <v>8536</v>
      </c>
      <c r="O2903" t="s">
        <v>8603</v>
      </c>
      <c r="P2903" t="s">
        <v>8664</v>
      </c>
      <c r="Q2903">
        <v>31907</v>
      </c>
      <c r="R2903" t="s">
        <v>8539</v>
      </c>
      <c r="S2903" t="s">
        <v>8364</v>
      </c>
      <c r="T2903" t="s">
        <v>7744</v>
      </c>
    </row>
    <row r="2904" spans="1:20" x14ac:dyDescent="0.25">
      <c r="A2904" t="s">
        <v>3573</v>
      </c>
      <c r="B2904" s="2">
        <v>42533</v>
      </c>
      <c r="C2904" s="2">
        <v>42538</v>
      </c>
      <c r="D2904" t="s">
        <v>19</v>
      </c>
      <c r="E2904" t="s">
        <v>1131</v>
      </c>
      <c r="F2904" t="s">
        <v>2761</v>
      </c>
      <c r="G2904" s="1">
        <v>2312</v>
      </c>
      <c r="H2904">
        <v>5</v>
      </c>
      <c r="I2904">
        <v>2</v>
      </c>
      <c r="J2904" s="1">
        <v>8381</v>
      </c>
      <c r="K2904" t="s">
        <v>9128</v>
      </c>
      <c r="L2904" t="s">
        <v>9148</v>
      </c>
      <c r="M2904" t="s">
        <v>10332</v>
      </c>
      <c r="N2904" t="s">
        <v>8536</v>
      </c>
      <c r="O2904" t="s">
        <v>8579</v>
      </c>
      <c r="P2904" t="s">
        <v>8566</v>
      </c>
      <c r="Q2904">
        <v>60610</v>
      </c>
      <c r="R2904" t="s">
        <v>8551</v>
      </c>
      <c r="S2904" t="s">
        <v>7995</v>
      </c>
      <c r="T2904" t="s">
        <v>7736</v>
      </c>
    </row>
    <row r="2905" spans="1:20" x14ac:dyDescent="0.25">
      <c r="A2905" t="s">
        <v>3574</v>
      </c>
      <c r="B2905" s="2">
        <v>42548</v>
      </c>
      <c r="C2905" s="2">
        <v>42552</v>
      </c>
      <c r="D2905" t="s">
        <v>19</v>
      </c>
      <c r="E2905" t="s">
        <v>2605</v>
      </c>
      <c r="F2905" t="s">
        <v>2376</v>
      </c>
      <c r="G2905" s="1">
        <v>37464</v>
      </c>
      <c r="H2905">
        <v>7</v>
      </c>
      <c r="I2905">
        <v>2</v>
      </c>
      <c r="J2905" s="1">
        <v>121758</v>
      </c>
      <c r="K2905" t="s">
        <v>9128</v>
      </c>
      <c r="L2905" t="s">
        <v>9148</v>
      </c>
      <c r="M2905" t="s">
        <v>10193</v>
      </c>
      <c r="N2905" t="s">
        <v>8536</v>
      </c>
      <c r="O2905" t="s">
        <v>8921</v>
      </c>
      <c r="P2905" t="s">
        <v>8566</v>
      </c>
      <c r="Q2905">
        <v>60035</v>
      </c>
      <c r="R2905" t="s">
        <v>8551</v>
      </c>
      <c r="S2905" t="s">
        <v>8280</v>
      </c>
      <c r="T2905" t="s">
        <v>7738</v>
      </c>
    </row>
    <row r="2906" spans="1:20" x14ac:dyDescent="0.25">
      <c r="A2906" t="s">
        <v>3574</v>
      </c>
      <c r="B2906" s="2">
        <v>42548</v>
      </c>
      <c r="C2906" s="2">
        <v>42552</v>
      </c>
      <c r="D2906" t="s">
        <v>19</v>
      </c>
      <c r="E2906" t="s">
        <v>2605</v>
      </c>
      <c r="F2906" t="s">
        <v>2702</v>
      </c>
      <c r="G2906" s="1">
        <v>539658</v>
      </c>
      <c r="H2906">
        <v>3</v>
      </c>
      <c r="I2906">
        <v>3</v>
      </c>
      <c r="J2906" s="1">
        <v>-77094</v>
      </c>
      <c r="K2906" t="s">
        <v>9123</v>
      </c>
      <c r="L2906" t="s">
        <v>9126</v>
      </c>
      <c r="M2906" t="s">
        <v>10308</v>
      </c>
      <c r="N2906" t="s">
        <v>8536</v>
      </c>
      <c r="O2906" t="s">
        <v>8921</v>
      </c>
      <c r="P2906" t="s">
        <v>8566</v>
      </c>
      <c r="Q2906">
        <v>60035</v>
      </c>
      <c r="R2906" t="s">
        <v>8551</v>
      </c>
      <c r="S2906" t="s">
        <v>8280</v>
      </c>
      <c r="T2906" t="s">
        <v>7738</v>
      </c>
    </row>
    <row r="2907" spans="1:20" x14ac:dyDescent="0.25">
      <c r="A2907" t="s">
        <v>3575</v>
      </c>
      <c r="B2907" s="2">
        <v>41908</v>
      </c>
      <c r="C2907" s="2">
        <v>41912</v>
      </c>
      <c r="D2907" t="s">
        <v>19</v>
      </c>
      <c r="E2907" t="s">
        <v>172</v>
      </c>
      <c r="F2907" t="s">
        <v>3576</v>
      </c>
      <c r="G2907" s="1">
        <v>31012</v>
      </c>
      <c r="H2907">
        <v>2</v>
      </c>
      <c r="I2907">
        <v>0</v>
      </c>
      <c r="J2907" s="1">
        <v>806312</v>
      </c>
      <c r="K2907" t="s">
        <v>9128</v>
      </c>
      <c r="L2907" t="s">
        <v>9133</v>
      </c>
      <c r="M2907" t="s">
        <v>10560</v>
      </c>
      <c r="N2907" t="s">
        <v>8536</v>
      </c>
      <c r="O2907" t="s">
        <v>8547</v>
      </c>
      <c r="P2907" t="s">
        <v>8548</v>
      </c>
      <c r="Q2907">
        <v>98115</v>
      </c>
      <c r="R2907" t="s">
        <v>8542</v>
      </c>
      <c r="S2907" t="s">
        <v>7775</v>
      </c>
      <c r="T2907" t="s">
        <v>7744</v>
      </c>
    </row>
    <row r="2908" spans="1:20" x14ac:dyDescent="0.25">
      <c r="A2908" t="s">
        <v>3577</v>
      </c>
      <c r="B2908" s="2">
        <v>43042</v>
      </c>
      <c r="C2908" s="2">
        <v>43048</v>
      </c>
      <c r="D2908" t="s">
        <v>19</v>
      </c>
      <c r="E2908" t="s">
        <v>1566</v>
      </c>
      <c r="F2908" t="s">
        <v>3578</v>
      </c>
      <c r="G2908" s="1">
        <v>856</v>
      </c>
      <c r="H2908">
        <v>2</v>
      </c>
      <c r="I2908">
        <v>0</v>
      </c>
      <c r="J2908" s="1">
        <v>3852</v>
      </c>
      <c r="K2908" t="s">
        <v>9128</v>
      </c>
      <c r="L2908" t="s">
        <v>9148</v>
      </c>
      <c r="M2908" t="s">
        <v>10561</v>
      </c>
      <c r="N2908" t="s">
        <v>8536</v>
      </c>
      <c r="O2908" t="s">
        <v>8568</v>
      </c>
      <c r="P2908" t="s">
        <v>8569</v>
      </c>
      <c r="Q2908">
        <v>55122</v>
      </c>
      <c r="R2908" t="s">
        <v>8551</v>
      </c>
      <c r="S2908" t="s">
        <v>8089</v>
      </c>
      <c r="T2908" t="s">
        <v>7736</v>
      </c>
    </row>
    <row r="2909" spans="1:20" x14ac:dyDescent="0.25">
      <c r="A2909" t="s">
        <v>3577</v>
      </c>
      <c r="B2909" s="2">
        <v>43042</v>
      </c>
      <c r="C2909" s="2">
        <v>43048</v>
      </c>
      <c r="D2909" t="s">
        <v>19</v>
      </c>
      <c r="E2909" t="s">
        <v>1566</v>
      </c>
      <c r="F2909" t="s">
        <v>944</v>
      </c>
      <c r="G2909" s="1">
        <v>524</v>
      </c>
      <c r="H2909">
        <v>5</v>
      </c>
      <c r="I2909">
        <v>0</v>
      </c>
      <c r="J2909" s="1">
        <v>14148</v>
      </c>
      <c r="K2909" t="s">
        <v>9128</v>
      </c>
      <c r="L2909" t="s">
        <v>9133</v>
      </c>
      <c r="M2909" t="s">
        <v>9610</v>
      </c>
      <c r="N2909" t="s">
        <v>8536</v>
      </c>
      <c r="O2909" t="s">
        <v>8568</v>
      </c>
      <c r="P2909" t="s">
        <v>8569</v>
      </c>
      <c r="Q2909">
        <v>55122</v>
      </c>
      <c r="R2909" t="s">
        <v>8551</v>
      </c>
      <c r="S2909" t="s">
        <v>8089</v>
      </c>
      <c r="T2909" t="s">
        <v>7736</v>
      </c>
    </row>
    <row r="2910" spans="1:20" x14ac:dyDescent="0.25">
      <c r="A2910" t="s">
        <v>3577</v>
      </c>
      <c r="B2910" s="2">
        <v>43042</v>
      </c>
      <c r="C2910" s="2">
        <v>43048</v>
      </c>
      <c r="D2910" t="s">
        <v>19</v>
      </c>
      <c r="E2910" t="s">
        <v>1566</v>
      </c>
      <c r="F2910" t="s">
        <v>2575</v>
      </c>
      <c r="G2910" s="1">
        <v>1494</v>
      </c>
      <c r="H2910">
        <v>3</v>
      </c>
      <c r="I2910">
        <v>0</v>
      </c>
      <c r="J2910" s="1">
        <v>68724</v>
      </c>
      <c r="K2910" t="s">
        <v>9128</v>
      </c>
      <c r="L2910" t="s">
        <v>9129</v>
      </c>
      <c r="M2910" t="s">
        <v>10261</v>
      </c>
      <c r="N2910" t="s">
        <v>8536</v>
      </c>
      <c r="O2910" t="s">
        <v>8568</v>
      </c>
      <c r="P2910" t="s">
        <v>8569</v>
      </c>
      <c r="Q2910">
        <v>55122</v>
      </c>
      <c r="R2910" t="s">
        <v>8551</v>
      </c>
      <c r="S2910" t="s">
        <v>8089</v>
      </c>
      <c r="T2910" t="s">
        <v>7736</v>
      </c>
    </row>
    <row r="2911" spans="1:20" x14ac:dyDescent="0.25">
      <c r="A2911" t="s">
        <v>3579</v>
      </c>
      <c r="B2911" s="2">
        <v>42785</v>
      </c>
      <c r="C2911" s="2">
        <v>42789</v>
      </c>
      <c r="D2911" t="s">
        <v>19</v>
      </c>
      <c r="E2911" t="s">
        <v>1101</v>
      </c>
      <c r="F2911" t="s">
        <v>2263</v>
      </c>
      <c r="G2911" s="1">
        <v>1122</v>
      </c>
      <c r="H2911">
        <v>3</v>
      </c>
      <c r="I2911">
        <v>0</v>
      </c>
      <c r="J2911" s="1">
        <v>2244</v>
      </c>
      <c r="K2911" t="s">
        <v>9128</v>
      </c>
      <c r="L2911" t="s">
        <v>9191</v>
      </c>
      <c r="M2911" t="s">
        <v>10153</v>
      </c>
      <c r="N2911" t="s">
        <v>8536</v>
      </c>
      <c r="O2911" t="s">
        <v>8547</v>
      </c>
      <c r="P2911" t="s">
        <v>8548</v>
      </c>
      <c r="Q2911">
        <v>98103</v>
      </c>
      <c r="R2911" t="s">
        <v>8542</v>
      </c>
      <c r="S2911" t="s">
        <v>7988</v>
      </c>
      <c r="T2911" t="s">
        <v>7736</v>
      </c>
    </row>
    <row r="2912" spans="1:20" x14ac:dyDescent="0.25">
      <c r="A2912" t="s">
        <v>3580</v>
      </c>
      <c r="B2912" s="2">
        <v>42313</v>
      </c>
      <c r="C2912" s="2">
        <v>42317</v>
      </c>
      <c r="D2912" t="s">
        <v>19</v>
      </c>
      <c r="E2912" t="s">
        <v>437</v>
      </c>
      <c r="F2912" t="s">
        <v>1337</v>
      </c>
      <c r="G2912" s="1">
        <v>387136</v>
      </c>
      <c r="H2912">
        <v>4</v>
      </c>
      <c r="I2912">
        <v>2</v>
      </c>
      <c r="J2912" s="1">
        <v>24196</v>
      </c>
      <c r="K2912" t="s">
        <v>9128</v>
      </c>
      <c r="L2912" t="s">
        <v>9144</v>
      </c>
      <c r="M2912" t="s">
        <v>9781</v>
      </c>
      <c r="N2912" t="s">
        <v>8536</v>
      </c>
      <c r="O2912" t="s">
        <v>8778</v>
      </c>
      <c r="P2912" t="s">
        <v>8544</v>
      </c>
      <c r="Q2912">
        <v>33065</v>
      </c>
      <c r="R2912" t="s">
        <v>8539</v>
      </c>
      <c r="S2912" t="s">
        <v>7842</v>
      </c>
      <c r="T2912" t="s">
        <v>7736</v>
      </c>
    </row>
    <row r="2913" spans="1:20" x14ac:dyDescent="0.25">
      <c r="A2913" t="s">
        <v>3581</v>
      </c>
      <c r="B2913" s="2">
        <v>41806</v>
      </c>
      <c r="C2913" s="2">
        <v>41811</v>
      </c>
      <c r="D2913" t="s">
        <v>19</v>
      </c>
      <c r="E2913" t="s">
        <v>1047</v>
      </c>
      <c r="F2913" t="s">
        <v>3582</v>
      </c>
      <c r="G2913" s="1">
        <v>414</v>
      </c>
      <c r="H2913">
        <v>5</v>
      </c>
      <c r="I2913">
        <v>0</v>
      </c>
      <c r="J2913" s="1">
        <v>19458</v>
      </c>
      <c r="K2913" t="s">
        <v>9128</v>
      </c>
      <c r="L2913" t="s">
        <v>9167</v>
      </c>
      <c r="M2913" t="s">
        <v>9293</v>
      </c>
      <c r="N2913" t="s">
        <v>8536</v>
      </c>
      <c r="O2913" t="s">
        <v>8922</v>
      </c>
      <c r="P2913" t="s">
        <v>8577</v>
      </c>
      <c r="Q2913">
        <v>11550</v>
      </c>
      <c r="R2913" t="s">
        <v>8561</v>
      </c>
      <c r="S2913" t="s">
        <v>7975</v>
      </c>
      <c r="T2913" t="s">
        <v>7736</v>
      </c>
    </row>
    <row r="2914" spans="1:20" x14ac:dyDescent="0.25">
      <c r="A2914" t="s">
        <v>3581</v>
      </c>
      <c r="B2914" s="2">
        <v>41806</v>
      </c>
      <c r="C2914" s="2">
        <v>41811</v>
      </c>
      <c r="D2914" t="s">
        <v>19</v>
      </c>
      <c r="E2914" t="s">
        <v>1047</v>
      </c>
      <c r="F2914" t="s">
        <v>3583</v>
      </c>
      <c r="G2914" s="1">
        <v>350</v>
      </c>
      <c r="H2914">
        <v>4</v>
      </c>
      <c r="I2914">
        <v>0</v>
      </c>
      <c r="J2914" s="1">
        <v>105</v>
      </c>
      <c r="K2914" t="s">
        <v>9128</v>
      </c>
      <c r="L2914" t="s">
        <v>9137</v>
      </c>
      <c r="M2914" t="s">
        <v>10562</v>
      </c>
      <c r="N2914" t="s">
        <v>8536</v>
      </c>
      <c r="O2914" t="s">
        <v>8922</v>
      </c>
      <c r="P2914" t="s">
        <v>8577</v>
      </c>
      <c r="Q2914">
        <v>11550</v>
      </c>
      <c r="R2914" t="s">
        <v>8561</v>
      </c>
      <c r="S2914" t="s">
        <v>7975</v>
      </c>
      <c r="T2914" t="s">
        <v>7736</v>
      </c>
    </row>
    <row r="2915" spans="1:20" x14ac:dyDescent="0.25">
      <c r="A2915" t="s">
        <v>3581</v>
      </c>
      <c r="B2915" s="2">
        <v>41806</v>
      </c>
      <c r="C2915" s="2">
        <v>41811</v>
      </c>
      <c r="D2915" t="s">
        <v>19</v>
      </c>
      <c r="E2915" t="s">
        <v>1047</v>
      </c>
      <c r="F2915" t="s">
        <v>191</v>
      </c>
      <c r="G2915" s="1">
        <v>39552</v>
      </c>
      <c r="H2915">
        <v>3</v>
      </c>
      <c r="I2915">
        <v>2</v>
      </c>
      <c r="J2915" s="1">
        <v>143376</v>
      </c>
      <c r="K2915" t="s">
        <v>9128</v>
      </c>
      <c r="L2915" t="s">
        <v>9142</v>
      </c>
      <c r="M2915" t="s">
        <v>9231</v>
      </c>
      <c r="N2915" t="s">
        <v>8536</v>
      </c>
      <c r="O2915" t="s">
        <v>8922</v>
      </c>
      <c r="P2915" t="s">
        <v>8577</v>
      </c>
      <c r="Q2915">
        <v>11550</v>
      </c>
      <c r="R2915" t="s">
        <v>8561</v>
      </c>
      <c r="S2915" t="s">
        <v>7975</v>
      </c>
      <c r="T2915" t="s">
        <v>7736</v>
      </c>
    </row>
    <row r="2916" spans="1:20" x14ac:dyDescent="0.25">
      <c r="A2916" t="s">
        <v>3584</v>
      </c>
      <c r="B2916" s="2">
        <v>42289</v>
      </c>
      <c r="C2916" s="2">
        <v>42294</v>
      </c>
      <c r="D2916" t="s">
        <v>11</v>
      </c>
      <c r="E2916" t="s">
        <v>1566</v>
      </c>
      <c r="F2916" t="s">
        <v>3389</v>
      </c>
      <c r="G2916" s="1">
        <v>13572</v>
      </c>
      <c r="H2916">
        <v>3</v>
      </c>
      <c r="I2916">
        <v>0</v>
      </c>
      <c r="J2916" s="1">
        <v>352872</v>
      </c>
      <c r="K2916" t="s">
        <v>9139</v>
      </c>
      <c r="L2916" t="s">
        <v>9140</v>
      </c>
      <c r="M2916" t="s">
        <v>10521</v>
      </c>
      <c r="N2916" t="s">
        <v>8536</v>
      </c>
      <c r="O2916" t="s">
        <v>8923</v>
      </c>
      <c r="P2916" t="s">
        <v>8575</v>
      </c>
      <c r="Q2916">
        <v>46060</v>
      </c>
      <c r="R2916" t="s">
        <v>8551</v>
      </c>
      <c r="S2916" t="s">
        <v>8089</v>
      </c>
      <c r="T2916" t="s">
        <v>7736</v>
      </c>
    </row>
    <row r="2917" spans="1:20" x14ac:dyDescent="0.25">
      <c r="A2917" t="s">
        <v>3584</v>
      </c>
      <c r="B2917" s="2">
        <v>42289</v>
      </c>
      <c r="C2917" s="2">
        <v>42294</v>
      </c>
      <c r="D2917" t="s">
        <v>11</v>
      </c>
      <c r="E2917" t="s">
        <v>1566</v>
      </c>
      <c r="F2917" t="s">
        <v>3284</v>
      </c>
      <c r="G2917" s="1">
        <v>1256</v>
      </c>
      <c r="H2917">
        <v>2</v>
      </c>
      <c r="I2917">
        <v>0</v>
      </c>
      <c r="J2917" s="1">
        <v>5652</v>
      </c>
      <c r="K2917" t="s">
        <v>9128</v>
      </c>
      <c r="L2917" t="s">
        <v>9142</v>
      </c>
      <c r="M2917" t="s">
        <v>10487</v>
      </c>
      <c r="N2917" t="s">
        <v>8536</v>
      </c>
      <c r="O2917" t="s">
        <v>8923</v>
      </c>
      <c r="P2917" t="s">
        <v>8575</v>
      </c>
      <c r="Q2917">
        <v>46060</v>
      </c>
      <c r="R2917" t="s">
        <v>8551</v>
      </c>
      <c r="S2917" t="s">
        <v>8089</v>
      </c>
      <c r="T2917" t="s">
        <v>7736</v>
      </c>
    </row>
    <row r="2918" spans="1:20" x14ac:dyDescent="0.25">
      <c r="A2918" t="s">
        <v>3584</v>
      </c>
      <c r="B2918" s="2">
        <v>42289</v>
      </c>
      <c r="C2918" s="2">
        <v>42294</v>
      </c>
      <c r="D2918" t="s">
        <v>11</v>
      </c>
      <c r="E2918" t="s">
        <v>1566</v>
      </c>
      <c r="F2918" t="s">
        <v>2130</v>
      </c>
      <c r="G2918" s="1">
        <v>26396</v>
      </c>
      <c r="H2918">
        <v>4</v>
      </c>
      <c r="I2918">
        <v>0</v>
      </c>
      <c r="J2918" s="1">
        <v>712692</v>
      </c>
      <c r="K2918" t="s">
        <v>9139</v>
      </c>
      <c r="L2918" t="s">
        <v>9140</v>
      </c>
      <c r="M2918" t="s">
        <v>10111</v>
      </c>
      <c r="N2918" t="s">
        <v>8536</v>
      </c>
      <c r="O2918" t="s">
        <v>8923</v>
      </c>
      <c r="P2918" t="s">
        <v>8575</v>
      </c>
      <c r="Q2918">
        <v>46060</v>
      </c>
      <c r="R2918" t="s">
        <v>8551</v>
      </c>
      <c r="S2918" t="s">
        <v>8089</v>
      </c>
      <c r="T2918" t="s">
        <v>7736</v>
      </c>
    </row>
    <row r="2919" spans="1:20" x14ac:dyDescent="0.25">
      <c r="A2919" t="s">
        <v>3585</v>
      </c>
      <c r="B2919" s="2">
        <v>42974</v>
      </c>
      <c r="C2919" s="2">
        <v>42977</v>
      </c>
      <c r="D2919" t="s">
        <v>79</v>
      </c>
      <c r="E2919" t="s">
        <v>1514</v>
      </c>
      <c r="F2919" t="s">
        <v>3586</v>
      </c>
      <c r="G2919" s="1">
        <v>5952</v>
      </c>
      <c r="H2919">
        <v>1</v>
      </c>
      <c r="I2919">
        <v>2</v>
      </c>
      <c r="J2919" s="1">
        <v>372</v>
      </c>
      <c r="K2919" t="s">
        <v>9128</v>
      </c>
      <c r="L2919" t="s">
        <v>9137</v>
      </c>
      <c r="M2919" t="s">
        <v>10563</v>
      </c>
      <c r="N2919" t="s">
        <v>8536</v>
      </c>
      <c r="O2919" t="s">
        <v>8633</v>
      </c>
      <c r="P2919" t="s">
        <v>8550</v>
      </c>
      <c r="Q2919">
        <v>75220</v>
      </c>
      <c r="R2919" t="s">
        <v>8551</v>
      </c>
      <c r="S2919" t="s">
        <v>8077</v>
      </c>
      <c r="T2919" t="s">
        <v>7736</v>
      </c>
    </row>
    <row r="2920" spans="1:20" x14ac:dyDescent="0.25">
      <c r="A2920" t="s">
        <v>3587</v>
      </c>
      <c r="B2920" s="2">
        <v>42697</v>
      </c>
      <c r="C2920" s="2">
        <v>42697</v>
      </c>
      <c r="D2920" t="s">
        <v>654</v>
      </c>
      <c r="E2920" t="s">
        <v>3225</v>
      </c>
      <c r="F2920" t="s">
        <v>3482</v>
      </c>
      <c r="G2920" s="1">
        <v>158</v>
      </c>
      <c r="H2920">
        <v>5</v>
      </c>
      <c r="I2920">
        <v>2</v>
      </c>
      <c r="J2920" s="1">
        <v>237</v>
      </c>
      <c r="K2920" t="s">
        <v>9128</v>
      </c>
      <c r="L2920" t="s">
        <v>9191</v>
      </c>
      <c r="M2920" t="s">
        <v>10544</v>
      </c>
      <c r="N2920" t="s">
        <v>8536</v>
      </c>
      <c r="O2920" t="s">
        <v>8559</v>
      </c>
      <c r="P2920" t="s">
        <v>8560</v>
      </c>
      <c r="Q2920">
        <v>19140</v>
      </c>
      <c r="R2920" t="s">
        <v>8561</v>
      </c>
      <c r="S2920" t="s">
        <v>8362</v>
      </c>
      <c r="T2920" t="s">
        <v>7738</v>
      </c>
    </row>
    <row r="2921" spans="1:20" x14ac:dyDescent="0.25">
      <c r="A2921" t="s">
        <v>3587</v>
      </c>
      <c r="B2921" s="2">
        <v>42697</v>
      </c>
      <c r="C2921" s="2">
        <v>42697</v>
      </c>
      <c r="D2921" t="s">
        <v>654</v>
      </c>
      <c r="E2921" t="s">
        <v>3225</v>
      </c>
      <c r="F2921" t="s">
        <v>2477</v>
      </c>
      <c r="G2921" s="1">
        <v>14368</v>
      </c>
      <c r="H2921">
        <v>2</v>
      </c>
      <c r="I2921">
        <v>2</v>
      </c>
      <c r="J2921" s="1">
        <v>39512</v>
      </c>
      <c r="K2921" t="s">
        <v>9123</v>
      </c>
      <c r="L2921" t="s">
        <v>9135</v>
      </c>
      <c r="M2921" t="s">
        <v>10226</v>
      </c>
      <c r="N2921" t="s">
        <v>8536</v>
      </c>
      <c r="O2921" t="s">
        <v>8559</v>
      </c>
      <c r="P2921" t="s">
        <v>8560</v>
      </c>
      <c r="Q2921">
        <v>19140</v>
      </c>
      <c r="R2921" t="s">
        <v>8561</v>
      </c>
      <c r="S2921" t="s">
        <v>8362</v>
      </c>
      <c r="T2921" t="s">
        <v>7738</v>
      </c>
    </row>
    <row r="2922" spans="1:20" x14ac:dyDescent="0.25">
      <c r="A2922" t="s">
        <v>3587</v>
      </c>
      <c r="B2922" s="2">
        <v>42697</v>
      </c>
      <c r="C2922" s="2">
        <v>42697</v>
      </c>
      <c r="D2922" t="s">
        <v>654</v>
      </c>
      <c r="E2922" t="s">
        <v>3225</v>
      </c>
      <c r="F2922" t="s">
        <v>2122</v>
      </c>
      <c r="G2922" s="1">
        <v>70448</v>
      </c>
      <c r="H2922">
        <v>7</v>
      </c>
      <c r="I2922">
        <v>2</v>
      </c>
      <c r="J2922" s="1">
        <v>123284</v>
      </c>
      <c r="K2922" t="s">
        <v>9123</v>
      </c>
      <c r="L2922" t="s">
        <v>9135</v>
      </c>
      <c r="M2922" t="s">
        <v>10107</v>
      </c>
      <c r="N2922" t="s">
        <v>8536</v>
      </c>
      <c r="O2922" t="s">
        <v>8559</v>
      </c>
      <c r="P2922" t="s">
        <v>8560</v>
      </c>
      <c r="Q2922">
        <v>19140</v>
      </c>
      <c r="R2922" t="s">
        <v>8561</v>
      </c>
      <c r="S2922" t="s">
        <v>8362</v>
      </c>
      <c r="T2922" t="s">
        <v>7738</v>
      </c>
    </row>
    <row r="2923" spans="1:20" x14ac:dyDescent="0.25">
      <c r="A2923" t="s">
        <v>3588</v>
      </c>
      <c r="B2923" s="2">
        <v>42765</v>
      </c>
      <c r="C2923" s="2">
        <v>42765</v>
      </c>
      <c r="D2923" t="s">
        <v>654</v>
      </c>
      <c r="E2923" t="s">
        <v>2148</v>
      </c>
      <c r="F2923" t="s">
        <v>1138</v>
      </c>
      <c r="G2923" s="1">
        <v>1293</v>
      </c>
      <c r="H2923">
        <v>2</v>
      </c>
      <c r="I2923">
        <v>0</v>
      </c>
      <c r="J2923" s="1">
        <v>6465</v>
      </c>
      <c r="K2923" t="s">
        <v>9128</v>
      </c>
      <c r="L2923" t="s">
        <v>9133</v>
      </c>
      <c r="M2923" t="s">
        <v>9695</v>
      </c>
      <c r="N2923" t="s">
        <v>8536</v>
      </c>
      <c r="O2923" t="s">
        <v>8556</v>
      </c>
      <c r="P2923" t="s">
        <v>8541</v>
      </c>
      <c r="Q2923">
        <v>94109</v>
      </c>
      <c r="R2923" t="s">
        <v>8542</v>
      </c>
      <c r="S2923" t="s">
        <v>8200</v>
      </c>
      <c r="T2923" t="s">
        <v>7736</v>
      </c>
    </row>
    <row r="2924" spans="1:20" x14ac:dyDescent="0.25">
      <c r="A2924" t="s">
        <v>3589</v>
      </c>
      <c r="B2924" s="2">
        <v>42338</v>
      </c>
      <c r="C2924" s="2">
        <v>42341</v>
      </c>
      <c r="D2924" t="s">
        <v>11</v>
      </c>
      <c r="E2924" t="s">
        <v>2282</v>
      </c>
      <c r="F2924" t="s">
        <v>1297</v>
      </c>
      <c r="G2924" s="1">
        <v>3882</v>
      </c>
      <c r="H2924">
        <v>3</v>
      </c>
      <c r="I2924">
        <v>8</v>
      </c>
      <c r="J2924" s="1">
        <v>-5823</v>
      </c>
      <c r="K2924" t="s">
        <v>9128</v>
      </c>
      <c r="L2924" t="s">
        <v>9142</v>
      </c>
      <c r="M2924" t="s">
        <v>9763</v>
      </c>
      <c r="N2924" t="s">
        <v>8536</v>
      </c>
      <c r="O2924" t="s">
        <v>8661</v>
      </c>
      <c r="P2924" t="s">
        <v>8550</v>
      </c>
      <c r="Q2924">
        <v>78745</v>
      </c>
      <c r="R2924" t="s">
        <v>8551</v>
      </c>
      <c r="S2924" t="s">
        <v>8227</v>
      </c>
      <c r="T2924" t="s">
        <v>7744</v>
      </c>
    </row>
    <row r="2925" spans="1:20" x14ac:dyDescent="0.25">
      <c r="A2925" t="s">
        <v>3590</v>
      </c>
      <c r="B2925" s="2">
        <v>41818</v>
      </c>
      <c r="C2925" s="2">
        <v>41824</v>
      </c>
      <c r="D2925" t="s">
        <v>19</v>
      </c>
      <c r="E2925" t="s">
        <v>1510</v>
      </c>
      <c r="F2925" t="s">
        <v>1770</v>
      </c>
      <c r="G2925" s="1">
        <v>608</v>
      </c>
      <c r="H2925">
        <v>1</v>
      </c>
      <c r="I2925">
        <v>0</v>
      </c>
      <c r="J2925" s="1">
        <v>304</v>
      </c>
      <c r="K2925" t="s">
        <v>9128</v>
      </c>
      <c r="L2925" t="s">
        <v>9191</v>
      </c>
      <c r="M2925" t="s">
        <v>9267</v>
      </c>
      <c r="N2925" t="s">
        <v>8536</v>
      </c>
      <c r="O2925" t="s">
        <v>8638</v>
      </c>
      <c r="P2925" t="s">
        <v>8571</v>
      </c>
      <c r="Q2925">
        <v>48234</v>
      </c>
      <c r="R2925" t="s">
        <v>8551</v>
      </c>
      <c r="S2925" t="s">
        <v>8076</v>
      </c>
      <c r="T2925" t="s">
        <v>7738</v>
      </c>
    </row>
    <row r="2926" spans="1:20" x14ac:dyDescent="0.25">
      <c r="A2926" t="s">
        <v>3591</v>
      </c>
      <c r="B2926" s="2">
        <v>41884</v>
      </c>
      <c r="C2926" s="2">
        <v>41887</v>
      </c>
      <c r="D2926" t="s">
        <v>79</v>
      </c>
      <c r="E2926" t="s">
        <v>2994</v>
      </c>
      <c r="F2926" t="s">
        <v>2028</v>
      </c>
      <c r="G2926" s="1">
        <v>199</v>
      </c>
      <c r="H2926">
        <v>1</v>
      </c>
      <c r="I2926">
        <v>0</v>
      </c>
      <c r="J2926" s="1">
        <v>8955</v>
      </c>
      <c r="K2926" t="s">
        <v>9128</v>
      </c>
      <c r="L2926" t="s">
        <v>9144</v>
      </c>
      <c r="M2926" t="s">
        <v>10069</v>
      </c>
      <c r="N2926" t="s">
        <v>8536</v>
      </c>
      <c r="O2926" t="s">
        <v>8813</v>
      </c>
      <c r="P2926" t="s">
        <v>8577</v>
      </c>
      <c r="Q2926">
        <v>13601</v>
      </c>
      <c r="R2926" t="s">
        <v>8561</v>
      </c>
      <c r="S2926" t="s">
        <v>8332</v>
      </c>
      <c r="T2926" t="s">
        <v>7736</v>
      </c>
    </row>
    <row r="2927" spans="1:20" x14ac:dyDescent="0.25">
      <c r="A2927" t="s">
        <v>3591</v>
      </c>
      <c r="B2927" s="2">
        <v>41884</v>
      </c>
      <c r="C2927" s="2">
        <v>41887</v>
      </c>
      <c r="D2927" t="s">
        <v>79</v>
      </c>
      <c r="E2927" t="s">
        <v>2994</v>
      </c>
      <c r="F2927" t="s">
        <v>3592</v>
      </c>
      <c r="G2927" s="1">
        <v>7071</v>
      </c>
      <c r="H2927">
        <v>1</v>
      </c>
      <c r="I2927">
        <v>0</v>
      </c>
      <c r="J2927" s="1">
        <v>49497</v>
      </c>
      <c r="K2927" t="s">
        <v>9123</v>
      </c>
      <c r="L2927" t="s">
        <v>9135</v>
      </c>
      <c r="M2927" t="s">
        <v>10564</v>
      </c>
      <c r="N2927" t="s">
        <v>8536</v>
      </c>
      <c r="O2927" t="s">
        <v>8813</v>
      </c>
      <c r="P2927" t="s">
        <v>8577</v>
      </c>
      <c r="Q2927">
        <v>13601</v>
      </c>
      <c r="R2927" t="s">
        <v>8561</v>
      </c>
      <c r="S2927" t="s">
        <v>8332</v>
      </c>
      <c r="T2927" t="s">
        <v>7736</v>
      </c>
    </row>
    <row r="2928" spans="1:20" x14ac:dyDescent="0.25">
      <c r="A2928" t="s">
        <v>3593</v>
      </c>
      <c r="B2928" s="2">
        <v>42926</v>
      </c>
      <c r="C2928" s="2">
        <v>42930</v>
      </c>
      <c r="D2928" t="s">
        <v>11</v>
      </c>
      <c r="E2928" t="s">
        <v>3594</v>
      </c>
      <c r="F2928" t="s">
        <v>3567</v>
      </c>
      <c r="G2928" s="1">
        <v>1884</v>
      </c>
      <c r="H2928">
        <v>3</v>
      </c>
      <c r="I2928">
        <v>0</v>
      </c>
      <c r="J2928" s="1">
        <v>79128</v>
      </c>
      <c r="K2928" t="s">
        <v>9123</v>
      </c>
      <c r="L2928" t="s">
        <v>9135</v>
      </c>
      <c r="M2928" t="s">
        <v>10559</v>
      </c>
      <c r="N2928" t="s">
        <v>8536</v>
      </c>
      <c r="O2928" t="s">
        <v>8603</v>
      </c>
      <c r="P2928" t="s">
        <v>8664</v>
      </c>
      <c r="Q2928">
        <v>31907</v>
      </c>
      <c r="R2928" t="s">
        <v>8539</v>
      </c>
      <c r="S2928" t="s">
        <v>8407</v>
      </c>
      <c r="T2928" t="s">
        <v>7736</v>
      </c>
    </row>
    <row r="2929" spans="1:20" x14ac:dyDescent="0.25">
      <c r="A2929" t="s">
        <v>3595</v>
      </c>
      <c r="B2929" s="2">
        <v>42890</v>
      </c>
      <c r="C2929" s="2">
        <v>42896</v>
      </c>
      <c r="D2929" t="s">
        <v>19</v>
      </c>
      <c r="E2929" t="s">
        <v>2794</v>
      </c>
      <c r="F2929" t="s">
        <v>1763</v>
      </c>
      <c r="G2929" s="1">
        <v>864</v>
      </c>
      <c r="H2929">
        <v>3</v>
      </c>
      <c r="I2929">
        <v>0</v>
      </c>
      <c r="J2929" s="1">
        <v>25056</v>
      </c>
      <c r="K2929" t="s">
        <v>9128</v>
      </c>
      <c r="L2929" t="s">
        <v>9137</v>
      </c>
      <c r="M2929" t="s">
        <v>9959</v>
      </c>
      <c r="N2929" t="s">
        <v>8536</v>
      </c>
      <c r="O2929" t="s">
        <v>8924</v>
      </c>
      <c r="P2929" t="s">
        <v>8569</v>
      </c>
      <c r="Q2929">
        <v>55124</v>
      </c>
      <c r="R2929" t="s">
        <v>8551</v>
      </c>
      <c r="S2929" t="s">
        <v>8302</v>
      </c>
      <c r="T2929" t="s">
        <v>7736</v>
      </c>
    </row>
    <row r="2930" spans="1:20" x14ac:dyDescent="0.25">
      <c r="A2930" t="s">
        <v>3596</v>
      </c>
      <c r="B2930" s="2">
        <v>43027</v>
      </c>
      <c r="C2930" s="2">
        <v>43034</v>
      </c>
      <c r="D2930" t="s">
        <v>19</v>
      </c>
      <c r="E2930" t="s">
        <v>1205</v>
      </c>
      <c r="F2930" t="s">
        <v>634</v>
      </c>
      <c r="G2930" s="1">
        <v>1633188</v>
      </c>
      <c r="H2930">
        <v>4</v>
      </c>
      <c r="I2930">
        <v>7</v>
      </c>
      <c r="J2930" s="1">
        <v>-13065504</v>
      </c>
      <c r="K2930" t="s">
        <v>9128</v>
      </c>
      <c r="L2930" t="s">
        <v>9142</v>
      </c>
      <c r="M2930" t="s">
        <v>9458</v>
      </c>
      <c r="N2930" t="s">
        <v>8536</v>
      </c>
      <c r="O2930" t="s">
        <v>8719</v>
      </c>
      <c r="P2930" t="s">
        <v>8546</v>
      </c>
      <c r="Q2930">
        <v>27217</v>
      </c>
      <c r="R2930" t="s">
        <v>8539</v>
      </c>
      <c r="S2930" t="s">
        <v>8012</v>
      </c>
      <c r="T2930" t="s">
        <v>7744</v>
      </c>
    </row>
    <row r="2931" spans="1:20" x14ac:dyDescent="0.25">
      <c r="A2931" t="s">
        <v>3597</v>
      </c>
      <c r="B2931" s="2">
        <v>43057</v>
      </c>
      <c r="C2931" s="2">
        <v>43063</v>
      </c>
      <c r="D2931" t="s">
        <v>19</v>
      </c>
      <c r="E2931" t="s">
        <v>2169</v>
      </c>
      <c r="F2931" t="s">
        <v>1299</v>
      </c>
      <c r="G2931" s="1">
        <v>1976</v>
      </c>
      <c r="H2931">
        <v>4</v>
      </c>
      <c r="I2931">
        <v>0</v>
      </c>
      <c r="J2931" s="1">
        <v>82992</v>
      </c>
      <c r="K2931" t="s">
        <v>9123</v>
      </c>
      <c r="L2931" t="s">
        <v>9135</v>
      </c>
      <c r="M2931" t="s">
        <v>9765</v>
      </c>
      <c r="N2931" t="s">
        <v>8536</v>
      </c>
      <c r="O2931" t="s">
        <v>8635</v>
      </c>
      <c r="P2931" t="s">
        <v>8571</v>
      </c>
      <c r="Q2931">
        <v>48601</v>
      </c>
      <c r="R2931" t="s">
        <v>8551</v>
      </c>
      <c r="S2931" t="s">
        <v>8205</v>
      </c>
      <c r="T2931" t="s">
        <v>7744</v>
      </c>
    </row>
    <row r="2932" spans="1:20" x14ac:dyDescent="0.25">
      <c r="A2932" t="s">
        <v>3598</v>
      </c>
      <c r="B2932" s="2">
        <v>42224</v>
      </c>
      <c r="C2932" s="2">
        <v>42224</v>
      </c>
      <c r="D2932" t="s">
        <v>654</v>
      </c>
      <c r="E2932" t="s">
        <v>3247</v>
      </c>
      <c r="F2932" t="s">
        <v>1970</v>
      </c>
      <c r="G2932" s="1">
        <v>6608</v>
      </c>
      <c r="H2932">
        <v>2</v>
      </c>
      <c r="I2932">
        <v>2</v>
      </c>
      <c r="J2932" s="1">
        <v>22302</v>
      </c>
      <c r="K2932" t="s">
        <v>9128</v>
      </c>
      <c r="L2932" t="s">
        <v>9142</v>
      </c>
      <c r="M2932" t="s">
        <v>10053</v>
      </c>
      <c r="N2932" t="s">
        <v>8536</v>
      </c>
      <c r="O2932" t="s">
        <v>8556</v>
      </c>
      <c r="P2932" t="s">
        <v>8541</v>
      </c>
      <c r="Q2932">
        <v>94109</v>
      </c>
      <c r="R2932" t="s">
        <v>8542</v>
      </c>
      <c r="S2932" t="s">
        <v>8365</v>
      </c>
      <c r="T2932" t="s">
        <v>7736</v>
      </c>
    </row>
    <row r="2933" spans="1:20" x14ac:dyDescent="0.25">
      <c r="A2933" t="s">
        <v>3598</v>
      </c>
      <c r="B2933" s="2">
        <v>42224</v>
      </c>
      <c r="C2933" s="2">
        <v>42224</v>
      </c>
      <c r="D2933" t="s">
        <v>654</v>
      </c>
      <c r="E2933" t="s">
        <v>3247</v>
      </c>
      <c r="F2933" t="s">
        <v>510</v>
      </c>
      <c r="G2933" s="1">
        <v>728</v>
      </c>
      <c r="H2933">
        <v>2</v>
      </c>
      <c r="I2933">
        <v>2</v>
      </c>
      <c r="J2933" s="1">
        <v>273</v>
      </c>
      <c r="K2933" t="s">
        <v>9128</v>
      </c>
      <c r="L2933" t="s">
        <v>9142</v>
      </c>
      <c r="M2933" t="s">
        <v>9390</v>
      </c>
      <c r="N2933" t="s">
        <v>8536</v>
      </c>
      <c r="O2933" t="s">
        <v>8556</v>
      </c>
      <c r="P2933" t="s">
        <v>8541</v>
      </c>
      <c r="Q2933">
        <v>94109</v>
      </c>
      <c r="R2933" t="s">
        <v>8542</v>
      </c>
      <c r="S2933" t="s">
        <v>8365</v>
      </c>
      <c r="T2933" t="s">
        <v>7736</v>
      </c>
    </row>
    <row r="2934" spans="1:20" x14ac:dyDescent="0.25">
      <c r="A2934" t="s">
        <v>3598</v>
      </c>
      <c r="B2934" s="2">
        <v>42224</v>
      </c>
      <c r="C2934" s="2">
        <v>42224</v>
      </c>
      <c r="D2934" t="s">
        <v>654</v>
      </c>
      <c r="E2934" t="s">
        <v>3247</v>
      </c>
      <c r="F2934" t="s">
        <v>648</v>
      </c>
      <c r="G2934" s="1">
        <v>144784</v>
      </c>
      <c r="H2934">
        <v>1</v>
      </c>
      <c r="I2934">
        <v>2</v>
      </c>
      <c r="J2934" s="1">
        <v>108588</v>
      </c>
      <c r="K2934" t="s">
        <v>9123</v>
      </c>
      <c r="L2934" t="s">
        <v>9126</v>
      </c>
      <c r="M2934" t="s">
        <v>9465</v>
      </c>
      <c r="N2934" t="s">
        <v>8536</v>
      </c>
      <c r="O2934" t="s">
        <v>8556</v>
      </c>
      <c r="P2934" t="s">
        <v>8541</v>
      </c>
      <c r="Q2934">
        <v>94109</v>
      </c>
      <c r="R2934" t="s">
        <v>8542</v>
      </c>
      <c r="S2934" t="s">
        <v>8365</v>
      </c>
      <c r="T2934" t="s">
        <v>7736</v>
      </c>
    </row>
    <row r="2935" spans="1:20" x14ac:dyDescent="0.25">
      <c r="A2935" t="s">
        <v>3599</v>
      </c>
      <c r="B2935" s="2">
        <v>42710</v>
      </c>
      <c r="C2935" s="2">
        <v>42716</v>
      </c>
      <c r="D2935" t="s">
        <v>19</v>
      </c>
      <c r="E2935" t="s">
        <v>977</v>
      </c>
      <c r="F2935" t="s">
        <v>2087</v>
      </c>
      <c r="G2935" s="1">
        <v>156792</v>
      </c>
      <c r="H2935">
        <v>1</v>
      </c>
      <c r="I2935">
        <v>2</v>
      </c>
      <c r="J2935" s="1">
        <v>137193</v>
      </c>
      <c r="K2935" t="s">
        <v>9139</v>
      </c>
      <c r="L2935" t="s">
        <v>9140</v>
      </c>
      <c r="M2935" t="s">
        <v>10094</v>
      </c>
      <c r="N2935" t="s">
        <v>8536</v>
      </c>
      <c r="O2935" t="s">
        <v>8547</v>
      </c>
      <c r="P2935" t="s">
        <v>8548</v>
      </c>
      <c r="Q2935">
        <v>98105</v>
      </c>
      <c r="R2935" t="s">
        <v>8542</v>
      </c>
      <c r="S2935" t="s">
        <v>7956</v>
      </c>
      <c r="T2935" t="s">
        <v>7736</v>
      </c>
    </row>
    <row r="2936" spans="1:20" x14ac:dyDescent="0.25">
      <c r="A2936" t="s">
        <v>3599</v>
      </c>
      <c r="B2936" s="2">
        <v>42710</v>
      </c>
      <c r="C2936" s="2">
        <v>42716</v>
      </c>
      <c r="D2936" t="s">
        <v>19</v>
      </c>
      <c r="E2936" t="s">
        <v>977</v>
      </c>
      <c r="F2936" t="s">
        <v>3358</v>
      </c>
      <c r="G2936" s="1">
        <v>431976</v>
      </c>
      <c r="H2936">
        <v>3</v>
      </c>
      <c r="I2936">
        <v>2</v>
      </c>
      <c r="J2936" s="1">
        <v>269985</v>
      </c>
      <c r="K2936" t="s">
        <v>9139</v>
      </c>
      <c r="L2936" t="s">
        <v>9140</v>
      </c>
      <c r="M2936" t="s">
        <v>10512</v>
      </c>
      <c r="N2936" t="s">
        <v>8536</v>
      </c>
      <c r="O2936" t="s">
        <v>8547</v>
      </c>
      <c r="P2936" t="s">
        <v>8548</v>
      </c>
      <c r="Q2936">
        <v>98105</v>
      </c>
      <c r="R2936" t="s">
        <v>8542</v>
      </c>
      <c r="S2936" t="s">
        <v>7956</v>
      </c>
      <c r="T2936" t="s">
        <v>7736</v>
      </c>
    </row>
    <row r="2937" spans="1:20" x14ac:dyDescent="0.25">
      <c r="A2937" t="s">
        <v>3599</v>
      </c>
      <c r="B2937" s="2">
        <v>42710</v>
      </c>
      <c r="C2937" s="2">
        <v>42716</v>
      </c>
      <c r="D2937" t="s">
        <v>19</v>
      </c>
      <c r="E2937" t="s">
        <v>977</v>
      </c>
      <c r="F2937" t="s">
        <v>170</v>
      </c>
      <c r="G2937" s="1">
        <v>3589</v>
      </c>
      <c r="H2937">
        <v>1</v>
      </c>
      <c r="I2937">
        <v>0</v>
      </c>
      <c r="J2937" s="1">
        <v>161505</v>
      </c>
      <c r="K2937" t="s">
        <v>9128</v>
      </c>
      <c r="L2937" t="s">
        <v>9167</v>
      </c>
      <c r="M2937" t="s">
        <v>9221</v>
      </c>
      <c r="N2937" t="s">
        <v>8536</v>
      </c>
      <c r="O2937" t="s">
        <v>8547</v>
      </c>
      <c r="P2937" t="s">
        <v>8548</v>
      </c>
      <c r="Q2937">
        <v>98105</v>
      </c>
      <c r="R2937" t="s">
        <v>8542</v>
      </c>
      <c r="S2937" t="s">
        <v>7956</v>
      </c>
      <c r="T2937" t="s">
        <v>7736</v>
      </c>
    </row>
    <row r="2938" spans="1:20" x14ac:dyDescent="0.25">
      <c r="A2938" t="s">
        <v>3599</v>
      </c>
      <c r="B2938" s="2">
        <v>42710</v>
      </c>
      <c r="C2938" s="2">
        <v>42716</v>
      </c>
      <c r="D2938" t="s">
        <v>19</v>
      </c>
      <c r="E2938" t="s">
        <v>977</v>
      </c>
      <c r="F2938" t="s">
        <v>1396</v>
      </c>
      <c r="G2938" s="1">
        <v>47208</v>
      </c>
      <c r="H2938">
        <v>7</v>
      </c>
      <c r="I2938">
        <v>2</v>
      </c>
      <c r="J2938" s="1">
        <v>153426</v>
      </c>
      <c r="K2938" t="s">
        <v>9128</v>
      </c>
      <c r="L2938" t="s">
        <v>9142</v>
      </c>
      <c r="M2938" t="s">
        <v>9812</v>
      </c>
      <c r="N2938" t="s">
        <v>8536</v>
      </c>
      <c r="O2938" t="s">
        <v>8547</v>
      </c>
      <c r="P2938" t="s">
        <v>8548</v>
      </c>
      <c r="Q2938">
        <v>98105</v>
      </c>
      <c r="R2938" t="s">
        <v>8542</v>
      </c>
      <c r="S2938" t="s">
        <v>7956</v>
      </c>
      <c r="T2938" t="s">
        <v>7736</v>
      </c>
    </row>
    <row r="2939" spans="1:20" x14ac:dyDescent="0.25">
      <c r="A2939" t="s">
        <v>3599</v>
      </c>
      <c r="B2939" s="2">
        <v>42710</v>
      </c>
      <c r="C2939" s="2">
        <v>42716</v>
      </c>
      <c r="D2939" t="s">
        <v>19</v>
      </c>
      <c r="E2939" t="s">
        <v>977</v>
      </c>
      <c r="F2939" t="s">
        <v>271</v>
      </c>
      <c r="G2939" s="1">
        <v>24808</v>
      </c>
      <c r="H2939">
        <v>7</v>
      </c>
      <c r="I2939">
        <v>0</v>
      </c>
      <c r="J2939" s="1">
        <v>1165976</v>
      </c>
      <c r="K2939" t="s">
        <v>9128</v>
      </c>
      <c r="L2939" t="s">
        <v>9148</v>
      </c>
      <c r="M2939" t="s">
        <v>9269</v>
      </c>
      <c r="N2939" t="s">
        <v>8536</v>
      </c>
      <c r="O2939" t="s">
        <v>8547</v>
      </c>
      <c r="P2939" t="s">
        <v>8548</v>
      </c>
      <c r="Q2939">
        <v>98105</v>
      </c>
      <c r="R2939" t="s">
        <v>8542</v>
      </c>
      <c r="S2939" t="s">
        <v>7956</v>
      </c>
      <c r="T2939" t="s">
        <v>7736</v>
      </c>
    </row>
    <row r="2940" spans="1:20" x14ac:dyDescent="0.25">
      <c r="A2940" t="s">
        <v>3599</v>
      </c>
      <c r="B2940" s="2">
        <v>42710</v>
      </c>
      <c r="C2940" s="2">
        <v>42716</v>
      </c>
      <c r="D2940" t="s">
        <v>19</v>
      </c>
      <c r="E2940" t="s">
        <v>977</v>
      </c>
      <c r="F2940" t="s">
        <v>142</v>
      </c>
      <c r="G2940" s="1">
        <v>1897</v>
      </c>
      <c r="H2940">
        <v>5</v>
      </c>
      <c r="I2940">
        <v>0</v>
      </c>
      <c r="J2940" s="1">
        <v>89159</v>
      </c>
      <c r="K2940" t="s">
        <v>9128</v>
      </c>
      <c r="L2940" t="s">
        <v>9148</v>
      </c>
      <c r="M2940" t="s">
        <v>9207</v>
      </c>
      <c r="N2940" t="s">
        <v>8536</v>
      </c>
      <c r="O2940" t="s">
        <v>8547</v>
      </c>
      <c r="P2940" t="s">
        <v>8548</v>
      </c>
      <c r="Q2940">
        <v>98105</v>
      </c>
      <c r="R2940" t="s">
        <v>8542</v>
      </c>
      <c r="S2940" t="s">
        <v>7956</v>
      </c>
      <c r="T2940" t="s">
        <v>7736</v>
      </c>
    </row>
    <row r="2941" spans="1:20" x14ac:dyDescent="0.25">
      <c r="A2941" t="s">
        <v>3599</v>
      </c>
      <c r="B2941" s="2">
        <v>42710</v>
      </c>
      <c r="C2941" s="2">
        <v>42716</v>
      </c>
      <c r="D2941" t="s">
        <v>19</v>
      </c>
      <c r="E2941" t="s">
        <v>977</v>
      </c>
      <c r="F2941" t="s">
        <v>890</v>
      </c>
      <c r="G2941" s="1">
        <v>59808</v>
      </c>
      <c r="H2941">
        <v>3</v>
      </c>
      <c r="I2941">
        <v>2</v>
      </c>
      <c r="J2941" s="1">
        <v>194376</v>
      </c>
      <c r="K2941" t="s">
        <v>9128</v>
      </c>
      <c r="L2941" t="s">
        <v>9142</v>
      </c>
      <c r="M2941" t="s">
        <v>9585</v>
      </c>
      <c r="N2941" t="s">
        <v>8536</v>
      </c>
      <c r="O2941" t="s">
        <v>8547</v>
      </c>
      <c r="P2941" t="s">
        <v>8548</v>
      </c>
      <c r="Q2941">
        <v>98105</v>
      </c>
      <c r="R2941" t="s">
        <v>8542</v>
      </c>
      <c r="S2941" t="s">
        <v>7956</v>
      </c>
      <c r="T2941" t="s">
        <v>7736</v>
      </c>
    </row>
    <row r="2942" spans="1:20" x14ac:dyDescent="0.25">
      <c r="A2942" t="s">
        <v>3600</v>
      </c>
      <c r="B2942" s="2">
        <v>42819</v>
      </c>
      <c r="C2942" s="2">
        <v>42825</v>
      </c>
      <c r="D2942" t="s">
        <v>19</v>
      </c>
      <c r="E2942" t="s">
        <v>1107</v>
      </c>
      <c r="F2942" t="s">
        <v>3601</v>
      </c>
      <c r="G2942" s="1">
        <v>9099</v>
      </c>
      <c r="H2942">
        <v>1</v>
      </c>
      <c r="I2942">
        <v>0</v>
      </c>
      <c r="J2942" s="1">
        <v>145584</v>
      </c>
      <c r="K2942" t="s">
        <v>9123</v>
      </c>
      <c r="L2942" t="s">
        <v>9126</v>
      </c>
      <c r="M2942" t="s">
        <v>10565</v>
      </c>
      <c r="N2942" t="s">
        <v>8536</v>
      </c>
      <c r="O2942" t="s">
        <v>8737</v>
      </c>
      <c r="P2942" t="s">
        <v>8553</v>
      </c>
      <c r="Q2942">
        <v>53209</v>
      </c>
      <c r="R2942" t="s">
        <v>8551</v>
      </c>
      <c r="S2942" t="s">
        <v>7989</v>
      </c>
      <c r="T2942" t="s">
        <v>7738</v>
      </c>
    </row>
    <row r="2943" spans="1:20" x14ac:dyDescent="0.25">
      <c r="A2943" t="s">
        <v>3600</v>
      </c>
      <c r="B2943" s="2">
        <v>42819</v>
      </c>
      <c r="C2943" s="2">
        <v>42825</v>
      </c>
      <c r="D2943" t="s">
        <v>19</v>
      </c>
      <c r="E2943" t="s">
        <v>1107</v>
      </c>
      <c r="F2943" t="s">
        <v>1316</v>
      </c>
      <c r="G2943" s="1">
        <v>152656</v>
      </c>
      <c r="H2943">
        <v>7</v>
      </c>
      <c r="I2943">
        <v>0</v>
      </c>
      <c r="J2943" s="1">
        <v>4274368</v>
      </c>
      <c r="K2943" t="s">
        <v>9123</v>
      </c>
      <c r="L2943" t="s">
        <v>9126</v>
      </c>
      <c r="M2943" t="s">
        <v>9773</v>
      </c>
      <c r="N2943" t="s">
        <v>8536</v>
      </c>
      <c r="O2943" t="s">
        <v>8737</v>
      </c>
      <c r="P2943" t="s">
        <v>8553</v>
      </c>
      <c r="Q2943">
        <v>53209</v>
      </c>
      <c r="R2943" t="s">
        <v>8551</v>
      </c>
      <c r="S2943" t="s">
        <v>7989</v>
      </c>
      <c r="T2943" t="s">
        <v>7738</v>
      </c>
    </row>
    <row r="2944" spans="1:20" x14ac:dyDescent="0.25">
      <c r="A2944" t="s">
        <v>3600</v>
      </c>
      <c r="B2944" s="2">
        <v>42819</v>
      </c>
      <c r="C2944" s="2">
        <v>42825</v>
      </c>
      <c r="D2944" t="s">
        <v>19</v>
      </c>
      <c r="E2944" t="s">
        <v>1107</v>
      </c>
      <c r="F2944" t="s">
        <v>1736</v>
      </c>
      <c r="G2944" s="1">
        <v>36897</v>
      </c>
      <c r="H2944">
        <v>3</v>
      </c>
      <c r="I2944">
        <v>0</v>
      </c>
      <c r="J2944" s="1">
        <v>405867</v>
      </c>
      <c r="K2944" t="s">
        <v>9123</v>
      </c>
      <c r="L2944" t="s">
        <v>9126</v>
      </c>
      <c r="M2944" t="s">
        <v>9946</v>
      </c>
      <c r="N2944" t="s">
        <v>8536</v>
      </c>
      <c r="O2944" t="s">
        <v>8737</v>
      </c>
      <c r="P2944" t="s">
        <v>8553</v>
      </c>
      <c r="Q2944">
        <v>53209</v>
      </c>
      <c r="R2944" t="s">
        <v>8551</v>
      </c>
      <c r="S2944" t="s">
        <v>7989</v>
      </c>
      <c r="T2944" t="s">
        <v>7738</v>
      </c>
    </row>
    <row r="2945" spans="1:20" x14ac:dyDescent="0.25">
      <c r="A2945" t="s">
        <v>3602</v>
      </c>
      <c r="B2945" s="2">
        <v>43058</v>
      </c>
      <c r="C2945" s="2">
        <v>43063</v>
      </c>
      <c r="D2945" t="s">
        <v>19</v>
      </c>
      <c r="E2945" t="s">
        <v>2327</v>
      </c>
      <c r="F2945" t="s">
        <v>601</v>
      </c>
      <c r="G2945" s="1">
        <v>30501</v>
      </c>
      <c r="H2945">
        <v>9</v>
      </c>
      <c r="I2945">
        <v>0</v>
      </c>
      <c r="J2945" s="1">
        <v>762525</v>
      </c>
      <c r="K2945" t="s">
        <v>9128</v>
      </c>
      <c r="L2945" t="s">
        <v>9133</v>
      </c>
      <c r="M2945" t="s">
        <v>9439</v>
      </c>
      <c r="N2945" t="s">
        <v>8536</v>
      </c>
      <c r="O2945" t="s">
        <v>8540</v>
      </c>
      <c r="P2945" t="s">
        <v>8541</v>
      </c>
      <c r="Q2945">
        <v>90049</v>
      </c>
      <c r="R2945" t="s">
        <v>8542</v>
      </c>
      <c r="S2945" t="s">
        <v>8236</v>
      </c>
      <c r="T2945" t="s">
        <v>7736</v>
      </c>
    </row>
    <row r="2946" spans="1:20" x14ac:dyDescent="0.25">
      <c r="A2946" t="s">
        <v>3602</v>
      </c>
      <c r="B2946" s="2">
        <v>43058</v>
      </c>
      <c r="C2946" s="2">
        <v>43063</v>
      </c>
      <c r="D2946" t="s">
        <v>19</v>
      </c>
      <c r="E2946" t="s">
        <v>2327</v>
      </c>
      <c r="F2946" t="s">
        <v>3603</v>
      </c>
      <c r="G2946" s="1">
        <v>187</v>
      </c>
      <c r="H2946">
        <v>1</v>
      </c>
      <c r="I2946">
        <v>0</v>
      </c>
      <c r="J2946" s="1">
        <v>7106</v>
      </c>
      <c r="K2946" t="s">
        <v>9123</v>
      </c>
      <c r="L2946" t="s">
        <v>9135</v>
      </c>
      <c r="M2946" t="s">
        <v>10566</v>
      </c>
      <c r="N2946" t="s">
        <v>8536</v>
      </c>
      <c r="O2946" t="s">
        <v>8540</v>
      </c>
      <c r="P2946" t="s">
        <v>8541</v>
      </c>
      <c r="Q2946">
        <v>90049</v>
      </c>
      <c r="R2946" t="s">
        <v>8542</v>
      </c>
      <c r="S2946" t="s">
        <v>8236</v>
      </c>
      <c r="T2946" t="s">
        <v>7736</v>
      </c>
    </row>
    <row r="2947" spans="1:20" x14ac:dyDescent="0.25">
      <c r="A2947" t="s">
        <v>3604</v>
      </c>
      <c r="B2947" s="2">
        <v>42678</v>
      </c>
      <c r="C2947" s="2">
        <v>42679</v>
      </c>
      <c r="D2947" t="s">
        <v>79</v>
      </c>
      <c r="E2947" t="s">
        <v>1282</v>
      </c>
      <c r="F2947" t="s">
        <v>995</v>
      </c>
      <c r="G2947" s="1">
        <v>3829</v>
      </c>
      <c r="H2947">
        <v>7</v>
      </c>
      <c r="I2947">
        <v>0</v>
      </c>
      <c r="J2947" s="1">
        <v>164647</v>
      </c>
      <c r="K2947" t="s">
        <v>9123</v>
      </c>
      <c r="L2947" t="s">
        <v>9135</v>
      </c>
      <c r="M2947" t="s">
        <v>9632</v>
      </c>
      <c r="N2947" t="s">
        <v>8536</v>
      </c>
      <c r="O2947" t="s">
        <v>8556</v>
      </c>
      <c r="P2947" t="s">
        <v>8541</v>
      </c>
      <c r="Q2947">
        <v>94122</v>
      </c>
      <c r="R2947" t="s">
        <v>8542</v>
      </c>
      <c r="S2947" t="s">
        <v>8031</v>
      </c>
      <c r="T2947" t="s">
        <v>7736</v>
      </c>
    </row>
    <row r="2948" spans="1:20" x14ac:dyDescent="0.25">
      <c r="A2948" t="s">
        <v>3605</v>
      </c>
      <c r="B2948" s="2">
        <v>43083</v>
      </c>
      <c r="C2948" s="2">
        <v>43087</v>
      </c>
      <c r="D2948" t="s">
        <v>19</v>
      </c>
      <c r="E2948" t="s">
        <v>2272</v>
      </c>
      <c r="F2948" t="s">
        <v>3606</v>
      </c>
      <c r="G2948" s="1">
        <v>2625</v>
      </c>
      <c r="H2948">
        <v>3</v>
      </c>
      <c r="I2948">
        <v>0</v>
      </c>
      <c r="J2948" s="1">
        <v>11025</v>
      </c>
      <c r="K2948" t="s">
        <v>9123</v>
      </c>
      <c r="L2948" t="s">
        <v>9135</v>
      </c>
      <c r="M2948" t="s">
        <v>10567</v>
      </c>
      <c r="N2948" t="s">
        <v>8536</v>
      </c>
      <c r="O2948" t="s">
        <v>8642</v>
      </c>
      <c r="P2948" t="s">
        <v>8541</v>
      </c>
      <c r="Q2948">
        <v>92024</v>
      </c>
      <c r="R2948" t="s">
        <v>8542</v>
      </c>
      <c r="S2948" t="s">
        <v>8224</v>
      </c>
      <c r="T2948" t="s">
        <v>7744</v>
      </c>
    </row>
    <row r="2949" spans="1:20" x14ac:dyDescent="0.25">
      <c r="A2949" t="s">
        <v>3605</v>
      </c>
      <c r="B2949" s="2">
        <v>43083</v>
      </c>
      <c r="C2949" s="2">
        <v>43087</v>
      </c>
      <c r="D2949" t="s">
        <v>19</v>
      </c>
      <c r="E2949" t="s">
        <v>2272</v>
      </c>
      <c r="F2949" t="s">
        <v>3607</v>
      </c>
      <c r="G2949" s="1">
        <v>6496</v>
      </c>
      <c r="H2949">
        <v>14</v>
      </c>
      <c r="I2949">
        <v>2</v>
      </c>
      <c r="J2949" s="1">
        <v>22736</v>
      </c>
      <c r="K2949" t="s">
        <v>9128</v>
      </c>
      <c r="L2949" t="s">
        <v>9142</v>
      </c>
      <c r="M2949" t="s">
        <v>10568</v>
      </c>
      <c r="N2949" t="s">
        <v>8536</v>
      </c>
      <c r="O2949" t="s">
        <v>8642</v>
      </c>
      <c r="P2949" t="s">
        <v>8541</v>
      </c>
      <c r="Q2949">
        <v>92024</v>
      </c>
      <c r="R2949" t="s">
        <v>8542</v>
      </c>
      <c r="S2949" t="s">
        <v>8224</v>
      </c>
      <c r="T2949" t="s">
        <v>7744</v>
      </c>
    </row>
    <row r="2950" spans="1:20" x14ac:dyDescent="0.25">
      <c r="A2950" t="s">
        <v>3605</v>
      </c>
      <c r="B2950" s="2">
        <v>43083</v>
      </c>
      <c r="C2950" s="2">
        <v>43087</v>
      </c>
      <c r="D2950" t="s">
        <v>19</v>
      </c>
      <c r="E2950" t="s">
        <v>2272</v>
      </c>
      <c r="F2950" t="s">
        <v>1599</v>
      </c>
      <c r="G2950" s="1">
        <v>437</v>
      </c>
      <c r="H2950">
        <v>5</v>
      </c>
      <c r="I2950">
        <v>0</v>
      </c>
      <c r="J2950" s="1">
        <v>20539</v>
      </c>
      <c r="K2950" t="s">
        <v>9128</v>
      </c>
      <c r="L2950" t="s">
        <v>9167</v>
      </c>
      <c r="M2950" t="s">
        <v>9891</v>
      </c>
      <c r="N2950" t="s">
        <v>8536</v>
      </c>
      <c r="O2950" t="s">
        <v>8642</v>
      </c>
      <c r="P2950" t="s">
        <v>8541</v>
      </c>
      <c r="Q2950">
        <v>92024</v>
      </c>
      <c r="R2950" t="s">
        <v>8542</v>
      </c>
      <c r="S2950" t="s">
        <v>8224</v>
      </c>
      <c r="T2950" t="s">
        <v>7744</v>
      </c>
    </row>
    <row r="2951" spans="1:20" x14ac:dyDescent="0.25">
      <c r="A2951" t="s">
        <v>3608</v>
      </c>
      <c r="B2951" s="2">
        <v>43051</v>
      </c>
      <c r="C2951" s="2">
        <v>43051</v>
      </c>
      <c r="D2951" t="s">
        <v>654</v>
      </c>
      <c r="E2951" t="s">
        <v>3609</v>
      </c>
      <c r="F2951" t="s">
        <v>414</v>
      </c>
      <c r="G2951" s="1">
        <v>416</v>
      </c>
      <c r="H2951">
        <v>4</v>
      </c>
      <c r="I2951">
        <v>2</v>
      </c>
      <c r="J2951" s="1">
        <v>130</v>
      </c>
      <c r="K2951" t="s">
        <v>9139</v>
      </c>
      <c r="L2951" t="s">
        <v>9162</v>
      </c>
      <c r="M2951" t="s">
        <v>9339</v>
      </c>
      <c r="N2951" t="s">
        <v>8536</v>
      </c>
      <c r="O2951" t="s">
        <v>8801</v>
      </c>
      <c r="P2951" t="s">
        <v>8581</v>
      </c>
      <c r="Q2951">
        <v>85301</v>
      </c>
      <c r="R2951" t="s">
        <v>8542</v>
      </c>
      <c r="S2951" t="s">
        <v>8408</v>
      </c>
      <c r="T2951" t="s">
        <v>7744</v>
      </c>
    </row>
    <row r="2952" spans="1:20" x14ac:dyDescent="0.25">
      <c r="A2952" t="s">
        <v>3608</v>
      </c>
      <c r="B2952" s="2">
        <v>43051</v>
      </c>
      <c r="C2952" s="2">
        <v>43051</v>
      </c>
      <c r="D2952" t="s">
        <v>654</v>
      </c>
      <c r="E2952" t="s">
        <v>3609</v>
      </c>
      <c r="F2952" t="s">
        <v>2761</v>
      </c>
      <c r="G2952" s="1">
        <v>2312</v>
      </c>
      <c r="H2952">
        <v>5</v>
      </c>
      <c r="I2952">
        <v>2</v>
      </c>
      <c r="J2952" s="1">
        <v>8381</v>
      </c>
      <c r="K2952" t="s">
        <v>9128</v>
      </c>
      <c r="L2952" t="s">
        <v>9148</v>
      </c>
      <c r="M2952" t="s">
        <v>10332</v>
      </c>
      <c r="N2952" t="s">
        <v>8536</v>
      </c>
      <c r="O2952" t="s">
        <v>8801</v>
      </c>
      <c r="P2952" t="s">
        <v>8581</v>
      </c>
      <c r="Q2952">
        <v>85301</v>
      </c>
      <c r="R2952" t="s">
        <v>8542</v>
      </c>
      <c r="S2952" t="s">
        <v>8408</v>
      </c>
      <c r="T2952" t="s">
        <v>7744</v>
      </c>
    </row>
    <row r="2953" spans="1:20" x14ac:dyDescent="0.25">
      <c r="A2953" t="s">
        <v>3608</v>
      </c>
      <c r="B2953" s="2">
        <v>43051</v>
      </c>
      <c r="C2953" s="2">
        <v>43051</v>
      </c>
      <c r="D2953" t="s">
        <v>654</v>
      </c>
      <c r="E2953" t="s">
        <v>3609</v>
      </c>
      <c r="F2953" t="s">
        <v>3610</v>
      </c>
      <c r="G2953" s="1">
        <v>113888</v>
      </c>
      <c r="H2953">
        <v>2</v>
      </c>
      <c r="I2953">
        <v>2</v>
      </c>
      <c r="J2953" s="1">
        <v>99652</v>
      </c>
      <c r="K2953" t="s">
        <v>9123</v>
      </c>
      <c r="L2953" t="s">
        <v>9126</v>
      </c>
      <c r="M2953" t="s">
        <v>10569</v>
      </c>
      <c r="N2953" t="s">
        <v>8536</v>
      </c>
      <c r="O2953" t="s">
        <v>8801</v>
      </c>
      <c r="P2953" t="s">
        <v>8581</v>
      </c>
      <c r="Q2953">
        <v>85301</v>
      </c>
      <c r="R2953" t="s">
        <v>8542</v>
      </c>
      <c r="S2953" t="s">
        <v>8408</v>
      </c>
      <c r="T2953" t="s">
        <v>7744</v>
      </c>
    </row>
    <row r="2954" spans="1:20" x14ac:dyDescent="0.25">
      <c r="A2954" t="s">
        <v>3608</v>
      </c>
      <c r="B2954" s="2">
        <v>43051</v>
      </c>
      <c r="C2954" s="2">
        <v>43051</v>
      </c>
      <c r="D2954" t="s">
        <v>654</v>
      </c>
      <c r="E2954" t="s">
        <v>3609</v>
      </c>
      <c r="F2954" t="s">
        <v>3611</v>
      </c>
      <c r="G2954" s="1">
        <v>113568</v>
      </c>
      <c r="H2954">
        <v>2</v>
      </c>
      <c r="I2954">
        <v>2</v>
      </c>
      <c r="J2954" s="1">
        <v>-56784</v>
      </c>
      <c r="K2954" t="s">
        <v>9123</v>
      </c>
      <c r="L2954" t="s">
        <v>9135</v>
      </c>
      <c r="M2954" t="s">
        <v>10570</v>
      </c>
      <c r="N2954" t="s">
        <v>8536</v>
      </c>
      <c r="O2954" t="s">
        <v>8801</v>
      </c>
      <c r="P2954" t="s">
        <v>8581</v>
      </c>
      <c r="Q2954">
        <v>85301</v>
      </c>
      <c r="R2954" t="s">
        <v>8542</v>
      </c>
      <c r="S2954" t="s">
        <v>8408</v>
      </c>
      <c r="T2954" t="s">
        <v>7744</v>
      </c>
    </row>
    <row r="2955" spans="1:20" x14ac:dyDescent="0.25">
      <c r="A2955" t="s">
        <v>3608</v>
      </c>
      <c r="B2955" s="2">
        <v>43051</v>
      </c>
      <c r="C2955" s="2">
        <v>43051</v>
      </c>
      <c r="D2955" t="s">
        <v>654</v>
      </c>
      <c r="E2955" t="s">
        <v>3609</v>
      </c>
      <c r="F2955" t="s">
        <v>1010</v>
      </c>
      <c r="G2955" s="1">
        <v>792</v>
      </c>
      <c r="H2955">
        <v>2</v>
      </c>
      <c r="I2955">
        <v>2</v>
      </c>
      <c r="J2955" s="1">
        <v>693</v>
      </c>
      <c r="K2955" t="s">
        <v>9139</v>
      </c>
      <c r="L2955" t="s">
        <v>9140</v>
      </c>
      <c r="M2955" t="s">
        <v>9639</v>
      </c>
      <c r="N2955" t="s">
        <v>8536</v>
      </c>
      <c r="O2955" t="s">
        <v>8801</v>
      </c>
      <c r="P2955" t="s">
        <v>8581</v>
      </c>
      <c r="Q2955">
        <v>85301</v>
      </c>
      <c r="R2955" t="s">
        <v>8542</v>
      </c>
      <c r="S2955" t="s">
        <v>8408</v>
      </c>
      <c r="T2955" t="s">
        <v>7744</v>
      </c>
    </row>
    <row r="2956" spans="1:20" x14ac:dyDescent="0.25">
      <c r="A2956" t="s">
        <v>3608</v>
      </c>
      <c r="B2956" s="2">
        <v>43051</v>
      </c>
      <c r="C2956" s="2">
        <v>43051</v>
      </c>
      <c r="D2956" t="s">
        <v>654</v>
      </c>
      <c r="E2956" t="s">
        <v>3609</v>
      </c>
      <c r="F2956" t="s">
        <v>3612</v>
      </c>
      <c r="G2956" s="1">
        <v>671984</v>
      </c>
      <c r="H2956">
        <v>2</v>
      </c>
      <c r="I2956">
        <v>2</v>
      </c>
      <c r="J2956" s="1">
        <v>503988</v>
      </c>
      <c r="K2956" t="s">
        <v>9139</v>
      </c>
      <c r="L2956" t="s">
        <v>9140</v>
      </c>
      <c r="M2956" t="s">
        <v>10571</v>
      </c>
      <c r="N2956" t="s">
        <v>8536</v>
      </c>
      <c r="O2956" t="s">
        <v>8801</v>
      </c>
      <c r="P2956" t="s">
        <v>8581</v>
      </c>
      <c r="Q2956">
        <v>85301</v>
      </c>
      <c r="R2956" t="s">
        <v>8542</v>
      </c>
      <c r="S2956" t="s">
        <v>8408</v>
      </c>
      <c r="T2956" t="s">
        <v>7744</v>
      </c>
    </row>
    <row r="2957" spans="1:20" x14ac:dyDescent="0.25">
      <c r="A2957" t="s">
        <v>3613</v>
      </c>
      <c r="B2957" s="2">
        <v>42600</v>
      </c>
      <c r="C2957" s="2">
        <v>42606</v>
      </c>
      <c r="D2957" t="s">
        <v>19</v>
      </c>
      <c r="E2957" t="s">
        <v>242</v>
      </c>
      <c r="F2957" t="s">
        <v>1882</v>
      </c>
      <c r="G2957" s="1">
        <v>3999</v>
      </c>
      <c r="H2957">
        <v>1</v>
      </c>
      <c r="I2957">
        <v>0</v>
      </c>
      <c r="J2957" s="1">
        <v>115971</v>
      </c>
      <c r="K2957" t="s">
        <v>9139</v>
      </c>
      <c r="L2957" t="s">
        <v>9140</v>
      </c>
      <c r="M2957" t="s">
        <v>10014</v>
      </c>
      <c r="N2957" t="s">
        <v>8536</v>
      </c>
      <c r="O2957" t="s">
        <v>8576</v>
      </c>
      <c r="P2957" t="s">
        <v>8577</v>
      </c>
      <c r="Q2957">
        <v>10035</v>
      </c>
      <c r="R2957" t="s">
        <v>8561</v>
      </c>
      <c r="S2957" t="s">
        <v>7793</v>
      </c>
      <c r="T2957" t="s">
        <v>7738</v>
      </c>
    </row>
    <row r="2958" spans="1:20" x14ac:dyDescent="0.25">
      <c r="A2958" t="s">
        <v>3614</v>
      </c>
      <c r="B2958" s="2">
        <v>42913</v>
      </c>
      <c r="C2958" s="2">
        <v>42920</v>
      </c>
      <c r="D2958" t="s">
        <v>19</v>
      </c>
      <c r="E2958" t="s">
        <v>3615</v>
      </c>
      <c r="F2958" t="s">
        <v>953</v>
      </c>
      <c r="G2958" s="1">
        <v>191646</v>
      </c>
      <c r="H2958">
        <v>3</v>
      </c>
      <c r="I2958">
        <v>1</v>
      </c>
      <c r="J2958" s="1">
        <v>31941</v>
      </c>
      <c r="K2958" t="s">
        <v>9123</v>
      </c>
      <c r="L2958" t="s">
        <v>9126</v>
      </c>
      <c r="M2958" t="s">
        <v>9614</v>
      </c>
      <c r="N2958" t="s">
        <v>8536</v>
      </c>
      <c r="O2958" t="s">
        <v>8813</v>
      </c>
      <c r="P2958" t="s">
        <v>8577</v>
      </c>
      <c r="Q2958">
        <v>13601</v>
      </c>
      <c r="R2958" t="s">
        <v>8561</v>
      </c>
      <c r="S2958" t="s">
        <v>8409</v>
      </c>
      <c r="T2958" t="s">
        <v>7744</v>
      </c>
    </row>
    <row r="2959" spans="1:20" x14ac:dyDescent="0.25">
      <c r="A2959" t="s">
        <v>3616</v>
      </c>
      <c r="B2959" s="2">
        <v>42859</v>
      </c>
      <c r="C2959" s="2">
        <v>42864</v>
      </c>
      <c r="D2959" t="s">
        <v>19</v>
      </c>
      <c r="E2959" t="s">
        <v>566</v>
      </c>
      <c r="F2959" t="s">
        <v>28</v>
      </c>
      <c r="G2959" s="1">
        <v>2313</v>
      </c>
      <c r="H2959">
        <v>1</v>
      </c>
      <c r="I2959">
        <v>7</v>
      </c>
      <c r="J2959" s="1">
        <v>-19275</v>
      </c>
      <c r="K2959" t="s">
        <v>9128</v>
      </c>
      <c r="L2959" t="s">
        <v>9142</v>
      </c>
      <c r="M2959" t="s">
        <v>9143</v>
      </c>
      <c r="N2959" t="s">
        <v>8536</v>
      </c>
      <c r="O2959" t="s">
        <v>8582</v>
      </c>
      <c r="P2959" t="s">
        <v>8604</v>
      </c>
      <c r="Q2959">
        <v>45503</v>
      </c>
      <c r="R2959" t="s">
        <v>8561</v>
      </c>
      <c r="S2959" t="s">
        <v>7867</v>
      </c>
      <c r="T2959" t="s">
        <v>7736</v>
      </c>
    </row>
    <row r="2960" spans="1:20" x14ac:dyDescent="0.25">
      <c r="A2960" t="s">
        <v>3617</v>
      </c>
      <c r="B2960" s="2">
        <v>42362</v>
      </c>
      <c r="C2960" s="2">
        <v>42367</v>
      </c>
      <c r="D2960" t="s">
        <v>19</v>
      </c>
      <c r="E2960" t="s">
        <v>2063</v>
      </c>
      <c r="F2960" t="s">
        <v>1699</v>
      </c>
      <c r="G2960" s="1">
        <v>19936</v>
      </c>
      <c r="H2960">
        <v>4</v>
      </c>
      <c r="I2960">
        <v>2</v>
      </c>
      <c r="J2960" s="1">
        <v>72268</v>
      </c>
      <c r="K2960" t="s">
        <v>9128</v>
      </c>
      <c r="L2960" t="s">
        <v>9142</v>
      </c>
      <c r="M2960" t="s">
        <v>9934</v>
      </c>
      <c r="N2960" t="s">
        <v>8536</v>
      </c>
      <c r="O2960" t="s">
        <v>8540</v>
      </c>
      <c r="P2960" t="s">
        <v>8541</v>
      </c>
      <c r="Q2960">
        <v>90032</v>
      </c>
      <c r="R2960" t="s">
        <v>8542</v>
      </c>
      <c r="S2960" t="s">
        <v>8184</v>
      </c>
      <c r="T2960" t="s">
        <v>7736</v>
      </c>
    </row>
    <row r="2961" spans="1:20" x14ac:dyDescent="0.25">
      <c r="A2961" t="s">
        <v>3617</v>
      </c>
      <c r="B2961" s="2">
        <v>42362</v>
      </c>
      <c r="C2961" s="2">
        <v>42367</v>
      </c>
      <c r="D2961" t="s">
        <v>19</v>
      </c>
      <c r="E2961" t="s">
        <v>2063</v>
      </c>
      <c r="F2961" t="s">
        <v>547</v>
      </c>
      <c r="G2961" s="1">
        <v>4592</v>
      </c>
      <c r="H2961">
        <v>4</v>
      </c>
      <c r="I2961">
        <v>0</v>
      </c>
      <c r="J2961" s="1">
        <v>215824</v>
      </c>
      <c r="K2961" t="s">
        <v>9128</v>
      </c>
      <c r="L2961" t="s">
        <v>9191</v>
      </c>
      <c r="M2961" t="s">
        <v>9412</v>
      </c>
      <c r="N2961" t="s">
        <v>8536</v>
      </c>
      <c r="O2961" t="s">
        <v>8540</v>
      </c>
      <c r="P2961" t="s">
        <v>8541</v>
      </c>
      <c r="Q2961">
        <v>90032</v>
      </c>
      <c r="R2961" t="s">
        <v>8542</v>
      </c>
      <c r="S2961" t="s">
        <v>8184</v>
      </c>
      <c r="T2961" t="s">
        <v>7736</v>
      </c>
    </row>
    <row r="2962" spans="1:20" x14ac:dyDescent="0.25">
      <c r="A2962" t="s">
        <v>3618</v>
      </c>
      <c r="B2962" s="2">
        <v>42851</v>
      </c>
      <c r="C2962" s="2">
        <v>42856</v>
      </c>
      <c r="D2962" t="s">
        <v>19</v>
      </c>
      <c r="E2962" t="s">
        <v>781</v>
      </c>
      <c r="F2962" t="s">
        <v>2138</v>
      </c>
      <c r="G2962" s="1">
        <v>2034</v>
      </c>
      <c r="H2962">
        <v>3</v>
      </c>
      <c r="I2962">
        <v>0</v>
      </c>
      <c r="J2962" s="1">
        <v>93564</v>
      </c>
      <c r="K2962" t="s">
        <v>9128</v>
      </c>
      <c r="L2962" t="s">
        <v>9148</v>
      </c>
      <c r="M2962" t="s">
        <v>10114</v>
      </c>
      <c r="N2962" t="s">
        <v>8536</v>
      </c>
      <c r="O2962" t="s">
        <v>8547</v>
      </c>
      <c r="P2962" t="s">
        <v>8548</v>
      </c>
      <c r="Q2962">
        <v>98115</v>
      </c>
      <c r="R2962" t="s">
        <v>8542</v>
      </c>
      <c r="S2962" t="s">
        <v>7916</v>
      </c>
      <c r="T2962" t="s">
        <v>7744</v>
      </c>
    </row>
    <row r="2963" spans="1:20" x14ac:dyDescent="0.25">
      <c r="A2963" t="s">
        <v>3618</v>
      </c>
      <c r="B2963" s="2">
        <v>42851</v>
      </c>
      <c r="C2963" s="2">
        <v>42856</v>
      </c>
      <c r="D2963" t="s">
        <v>19</v>
      </c>
      <c r="E2963" t="s">
        <v>781</v>
      </c>
      <c r="F2963" t="s">
        <v>2524</v>
      </c>
      <c r="G2963" s="1">
        <v>3928</v>
      </c>
      <c r="H2963">
        <v>8</v>
      </c>
      <c r="I2963">
        <v>0</v>
      </c>
      <c r="J2963" s="1">
        <v>192472</v>
      </c>
      <c r="K2963" t="s">
        <v>9128</v>
      </c>
      <c r="L2963" t="s">
        <v>9129</v>
      </c>
      <c r="M2963" t="s">
        <v>10244</v>
      </c>
      <c r="N2963" t="s">
        <v>8536</v>
      </c>
      <c r="O2963" t="s">
        <v>8547</v>
      </c>
      <c r="P2963" t="s">
        <v>8548</v>
      </c>
      <c r="Q2963">
        <v>98115</v>
      </c>
      <c r="R2963" t="s">
        <v>8542</v>
      </c>
      <c r="S2963" t="s">
        <v>7916</v>
      </c>
      <c r="T2963" t="s">
        <v>7744</v>
      </c>
    </row>
    <row r="2964" spans="1:20" x14ac:dyDescent="0.25">
      <c r="A2964" t="s">
        <v>3619</v>
      </c>
      <c r="B2964" s="2">
        <v>43085</v>
      </c>
      <c r="C2964" s="2">
        <v>43090</v>
      </c>
      <c r="D2964" t="s">
        <v>11</v>
      </c>
      <c r="E2964" t="s">
        <v>3620</v>
      </c>
      <c r="F2964" t="s">
        <v>59</v>
      </c>
      <c r="G2964" s="1">
        <v>81568</v>
      </c>
      <c r="H2964">
        <v>2</v>
      </c>
      <c r="I2964">
        <v>2</v>
      </c>
      <c r="J2964" s="1">
        <v>91764</v>
      </c>
      <c r="K2964" t="s">
        <v>9123</v>
      </c>
      <c r="L2964" t="s">
        <v>9126</v>
      </c>
      <c r="M2964" t="s">
        <v>9160</v>
      </c>
      <c r="N2964" t="s">
        <v>8536</v>
      </c>
      <c r="O2964" t="s">
        <v>8726</v>
      </c>
      <c r="P2964" t="s">
        <v>8541</v>
      </c>
      <c r="Q2964">
        <v>92054</v>
      </c>
      <c r="R2964" t="s">
        <v>8542</v>
      </c>
      <c r="S2964" t="s">
        <v>8410</v>
      </c>
      <c r="T2964" t="s">
        <v>7738</v>
      </c>
    </row>
    <row r="2965" spans="1:20" x14ac:dyDescent="0.25">
      <c r="A2965" t="s">
        <v>3619</v>
      </c>
      <c r="B2965" s="2">
        <v>43085</v>
      </c>
      <c r="C2965" s="2">
        <v>43090</v>
      </c>
      <c r="D2965" t="s">
        <v>11</v>
      </c>
      <c r="E2965" t="s">
        <v>3620</v>
      </c>
      <c r="F2965" t="s">
        <v>339</v>
      </c>
      <c r="G2965" s="1">
        <v>97184</v>
      </c>
      <c r="H2965">
        <v>2</v>
      </c>
      <c r="I2965">
        <v>2</v>
      </c>
      <c r="J2965" s="1">
        <v>6074</v>
      </c>
      <c r="K2965" t="s">
        <v>9123</v>
      </c>
      <c r="L2965" t="s">
        <v>9126</v>
      </c>
      <c r="M2965" t="s">
        <v>9305</v>
      </c>
      <c r="N2965" t="s">
        <v>8536</v>
      </c>
      <c r="O2965" t="s">
        <v>8726</v>
      </c>
      <c r="P2965" t="s">
        <v>8541</v>
      </c>
      <c r="Q2965">
        <v>92054</v>
      </c>
      <c r="R2965" t="s">
        <v>8542</v>
      </c>
      <c r="S2965" t="s">
        <v>8410</v>
      </c>
      <c r="T2965" t="s">
        <v>7738</v>
      </c>
    </row>
    <row r="2966" spans="1:20" x14ac:dyDescent="0.25">
      <c r="A2966" t="s">
        <v>3619</v>
      </c>
      <c r="B2966" s="2">
        <v>43085</v>
      </c>
      <c r="C2966" s="2">
        <v>43090</v>
      </c>
      <c r="D2966" t="s">
        <v>11</v>
      </c>
      <c r="E2966" t="s">
        <v>3620</v>
      </c>
      <c r="F2966" t="s">
        <v>1067</v>
      </c>
      <c r="G2966" s="1">
        <v>2432</v>
      </c>
      <c r="H2966">
        <v>5</v>
      </c>
      <c r="I2966">
        <v>2</v>
      </c>
      <c r="J2966" s="1">
        <v>8208</v>
      </c>
      <c r="K2966" t="s">
        <v>9128</v>
      </c>
      <c r="L2966" t="s">
        <v>9142</v>
      </c>
      <c r="M2966" t="s">
        <v>9664</v>
      </c>
      <c r="N2966" t="s">
        <v>8536</v>
      </c>
      <c r="O2966" t="s">
        <v>8726</v>
      </c>
      <c r="P2966" t="s">
        <v>8541</v>
      </c>
      <c r="Q2966">
        <v>92054</v>
      </c>
      <c r="R2966" t="s">
        <v>8542</v>
      </c>
      <c r="S2966" t="s">
        <v>8410</v>
      </c>
      <c r="T2966" t="s">
        <v>7738</v>
      </c>
    </row>
    <row r="2967" spans="1:20" x14ac:dyDescent="0.25">
      <c r="A2967" t="s">
        <v>3619</v>
      </c>
      <c r="B2967" s="2">
        <v>43085</v>
      </c>
      <c r="C2967" s="2">
        <v>43090</v>
      </c>
      <c r="D2967" t="s">
        <v>11</v>
      </c>
      <c r="E2967" t="s">
        <v>3620</v>
      </c>
      <c r="F2967" t="s">
        <v>3621</v>
      </c>
      <c r="G2967" s="1">
        <v>1896</v>
      </c>
      <c r="H2967">
        <v>2</v>
      </c>
      <c r="I2967">
        <v>0</v>
      </c>
      <c r="J2967" s="1">
        <v>7584</v>
      </c>
      <c r="K2967" t="s">
        <v>9123</v>
      </c>
      <c r="L2967" t="s">
        <v>9135</v>
      </c>
      <c r="M2967" t="s">
        <v>10572</v>
      </c>
      <c r="N2967" t="s">
        <v>8536</v>
      </c>
      <c r="O2967" t="s">
        <v>8726</v>
      </c>
      <c r="P2967" t="s">
        <v>8541</v>
      </c>
      <c r="Q2967">
        <v>92054</v>
      </c>
      <c r="R2967" t="s">
        <v>8542</v>
      </c>
      <c r="S2967" t="s">
        <v>8410</v>
      </c>
      <c r="T2967" t="s">
        <v>7738</v>
      </c>
    </row>
    <row r="2968" spans="1:20" x14ac:dyDescent="0.25">
      <c r="A2968" t="s">
        <v>3622</v>
      </c>
      <c r="B2968" s="2">
        <v>42000</v>
      </c>
      <c r="C2968" s="2">
        <v>42004</v>
      </c>
      <c r="D2968" t="s">
        <v>19</v>
      </c>
      <c r="E2968" t="s">
        <v>2219</v>
      </c>
      <c r="F2968" t="s">
        <v>2176</v>
      </c>
      <c r="G2968" s="1">
        <v>32952</v>
      </c>
      <c r="H2968">
        <v>6</v>
      </c>
      <c r="I2968">
        <v>6</v>
      </c>
      <c r="J2968" s="1">
        <v>-197712</v>
      </c>
      <c r="K2968" t="s">
        <v>9123</v>
      </c>
      <c r="L2968" t="s">
        <v>9135</v>
      </c>
      <c r="M2968" t="s">
        <v>10127</v>
      </c>
      <c r="N2968" t="s">
        <v>8536</v>
      </c>
      <c r="O2968" t="s">
        <v>8823</v>
      </c>
      <c r="P2968" t="s">
        <v>8566</v>
      </c>
      <c r="Q2968">
        <v>60076</v>
      </c>
      <c r="R2968" t="s">
        <v>8551</v>
      </c>
      <c r="S2968" t="s">
        <v>8214</v>
      </c>
      <c r="T2968" t="s">
        <v>7736</v>
      </c>
    </row>
    <row r="2969" spans="1:20" x14ac:dyDescent="0.25">
      <c r="A2969" t="s">
        <v>3622</v>
      </c>
      <c r="B2969" s="2">
        <v>42000</v>
      </c>
      <c r="C2969" s="2">
        <v>42004</v>
      </c>
      <c r="D2969" t="s">
        <v>19</v>
      </c>
      <c r="E2969" t="s">
        <v>2219</v>
      </c>
      <c r="F2969" t="s">
        <v>2704</v>
      </c>
      <c r="G2969" s="1">
        <v>30016</v>
      </c>
      <c r="H2969">
        <v>4</v>
      </c>
      <c r="I2969">
        <v>2</v>
      </c>
      <c r="J2969" s="1">
        <v>30016</v>
      </c>
      <c r="K2969" t="s">
        <v>9128</v>
      </c>
      <c r="L2969" t="s">
        <v>9133</v>
      </c>
      <c r="M2969" t="s">
        <v>9821</v>
      </c>
      <c r="N2969" t="s">
        <v>8536</v>
      </c>
      <c r="O2969" t="s">
        <v>8823</v>
      </c>
      <c r="P2969" t="s">
        <v>8566</v>
      </c>
      <c r="Q2969">
        <v>60076</v>
      </c>
      <c r="R2969" t="s">
        <v>8551</v>
      </c>
      <c r="S2969" t="s">
        <v>8214</v>
      </c>
      <c r="T2969" t="s">
        <v>7736</v>
      </c>
    </row>
    <row r="2970" spans="1:20" x14ac:dyDescent="0.25">
      <c r="A2970" t="s">
        <v>3623</v>
      </c>
      <c r="B2970" s="2">
        <v>43045</v>
      </c>
      <c r="C2970" s="2">
        <v>43048</v>
      </c>
      <c r="D2970" t="s">
        <v>11</v>
      </c>
      <c r="E2970" t="s">
        <v>2556</v>
      </c>
      <c r="F2970" t="s">
        <v>162</v>
      </c>
      <c r="G2970" s="1">
        <v>499584</v>
      </c>
      <c r="H2970">
        <v>3</v>
      </c>
      <c r="I2970">
        <v>2</v>
      </c>
      <c r="J2970" s="1">
        <v>437136</v>
      </c>
      <c r="K2970" t="s">
        <v>9128</v>
      </c>
      <c r="L2970" t="s">
        <v>9144</v>
      </c>
      <c r="M2970" t="s">
        <v>9217</v>
      </c>
      <c r="N2970" t="s">
        <v>8536</v>
      </c>
      <c r="O2970" t="s">
        <v>8692</v>
      </c>
      <c r="P2970" t="s">
        <v>8546</v>
      </c>
      <c r="Q2970">
        <v>28314</v>
      </c>
      <c r="R2970" t="s">
        <v>8539</v>
      </c>
      <c r="S2970" t="s">
        <v>8273</v>
      </c>
      <c r="T2970" t="s">
        <v>7736</v>
      </c>
    </row>
    <row r="2971" spans="1:20" x14ac:dyDescent="0.25">
      <c r="A2971" t="s">
        <v>3623</v>
      </c>
      <c r="B2971" s="2">
        <v>43045</v>
      </c>
      <c r="C2971" s="2">
        <v>43048</v>
      </c>
      <c r="D2971" t="s">
        <v>11</v>
      </c>
      <c r="E2971" t="s">
        <v>2556</v>
      </c>
      <c r="F2971" t="s">
        <v>1199</v>
      </c>
      <c r="G2971" s="1">
        <v>31104</v>
      </c>
      <c r="H2971">
        <v>6</v>
      </c>
      <c r="I2971">
        <v>2</v>
      </c>
      <c r="J2971" s="1">
        <v>108864</v>
      </c>
      <c r="K2971" t="s">
        <v>9128</v>
      </c>
      <c r="L2971" t="s">
        <v>9148</v>
      </c>
      <c r="M2971" t="s">
        <v>9723</v>
      </c>
      <c r="N2971" t="s">
        <v>8536</v>
      </c>
      <c r="O2971" t="s">
        <v>8692</v>
      </c>
      <c r="P2971" t="s">
        <v>8546</v>
      </c>
      <c r="Q2971">
        <v>28314</v>
      </c>
      <c r="R2971" t="s">
        <v>8539</v>
      </c>
      <c r="S2971" t="s">
        <v>8273</v>
      </c>
      <c r="T2971" t="s">
        <v>7736</v>
      </c>
    </row>
    <row r="2972" spans="1:20" x14ac:dyDescent="0.25">
      <c r="A2972" t="s">
        <v>3623</v>
      </c>
      <c r="B2972" s="2">
        <v>43045</v>
      </c>
      <c r="C2972" s="2">
        <v>43048</v>
      </c>
      <c r="D2972" t="s">
        <v>11</v>
      </c>
      <c r="E2972" t="s">
        <v>2556</v>
      </c>
      <c r="F2972" t="s">
        <v>1133</v>
      </c>
      <c r="G2972" s="1">
        <v>13272</v>
      </c>
      <c r="H2972">
        <v>8</v>
      </c>
      <c r="I2972">
        <v>7</v>
      </c>
      <c r="J2972" s="1">
        <v>-106176</v>
      </c>
      <c r="K2972" t="s">
        <v>9128</v>
      </c>
      <c r="L2972" t="s">
        <v>9142</v>
      </c>
      <c r="M2972" t="s">
        <v>9693</v>
      </c>
      <c r="N2972" t="s">
        <v>8536</v>
      </c>
      <c r="O2972" t="s">
        <v>8692</v>
      </c>
      <c r="P2972" t="s">
        <v>8546</v>
      </c>
      <c r="Q2972">
        <v>28314</v>
      </c>
      <c r="R2972" t="s">
        <v>8539</v>
      </c>
      <c r="S2972" t="s">
        <v>8273</v>
      </c>
      <c r="T2972" t="s">
        <v>7736</v>
      </c>
    </row>
    <row r="2973" spans="1:20" x14ac:dyDescent="0.25">
      <c r="A2973" t="s">
        <v>3623</v>
      </c>
      <c r="B2973" s="2">
        <v>43045</v>
      </c>
      <c r="C2973" s="2">
        <v>43048</v>
      </c>
      <c r="D2973" t="s">
        <v>11</v>
      </c>
      <c r="E2973" t="s">
        <v>2556</v>
      </c>
      <c r="F2973" t="s">
        <v>3302</v>
      </c>
      <c r="G2973" s="1">
        <v>28272</v>
      </c>
      <c r="H2973">
        <v>2</v>
      </c>
      <c r="I2973">
        <v>2</v>
      </c>
      <c r="J2973" s="1">
        <v>63612</v>
      </c>
      <c r="K2973" t="s">
        <v>9123</v>
      </c>
      <c r="L2973" t="s">
        <v>9135</v>
      </c>
      <c r="M2973" t="s">
        <v>10493</v>
      </c>
      <c r="N2973" t="s">
        <v>8536</v>
      </c>
      <c r="O2973" t="s">
        <v>8692</v>
      </c>
      <c r="P2973" t="s">
        <v>8546</v>
      </c>
      <c r="Q2973">
        <v>28314</v>
      </c>
      <c r="R2973" t="s">
        <v>8539</v>
      </c>
      <c r="S2973" t="s">
        <v>8273</v>
      </c>
      <c r="T2973" t="s">
        <v>7736</v>
      </c>
    </row>
    <row r="2974" spans="1:20" x14ac:dyDescent="0.25">
      <c r="A2974" t="s">
        <v>3623</v>
      </c>
      <c r="B2974" s="2">
        <v>43045</v>
      </c>
      <c r="C2974" s="2">
        <v>43048</v>
      </c>
      <c r="D2974" t="s">
        <v>11</v>
      </c>
      <c r="E2974" t="s">
        <v>2556</v>
      </c>
      <c r="F2974" t="s">
        <v>916</v>
      </c>
      <c r="G2974" s="1">
        <v>259136</v>
      </c>
      <c r="H2974">
        <v>4</v>
      </c>
      <c r="I2974">
        <v>2</v>
      </c>
      <c r="J2974" s="1">
        <v>-518272</v>
      </c>
      <c r="K2974" t="s">
        <v>9128</v>
      </c>
      <c r="L2974" t="s">
        <v>9133</v>
      </c>
      <c r="M2974" t="s">
        <v>9600</v>
      </c>
      <c r="N2974" t="s">
        <v>8536</v>
      </c>
      <c r="O2974" t="s">
        <v>8692</v>
      </c>
      <c r="P2974" t="s">
        <v>8546</v>
      </c>
      <c r="Q2974">
        <v>28314</v>
      </c>
      <c r="R2974" t="s">
        <v>8539</v>
      </c>
      <c r="S2974" t="s">
        <v>8273</v>
      </c>
      <c r="T2974" t="s">
        <v>7736</v>
      </c>
    </row>
    <row r="2975" spans="1:20" x14ac:dyDescent="0.25">
      <c r="A2975" t="s">
        <v>3624</v>
      </c>
      <c r="B2975" s="2">
        <v>43085</v>
      </c>
      <c r="C2975" s="2">
        <v>43089</v>
      </c>
      <c r="D2975" t="s">
        <v>19</v>
      </c>
      <c r="E2975" t="s">
        <v>1055</v>
      </c>
      <c r="F2975" t="s">
        <v>1855</v>
      </c>
      <c r="G2975" s="1">
        <v>108</v>
      </c>
      <c r="H2975">
        <v>5</v>
      </c>
      <c r="I2975">
        <v>0</v>
      </c>
      <c r="J2975" s="1">
        <v>5184</v>
      </c>
      <c r="K2975" t="s">
        <v>9128</v>
      </c>
      <c r="L2975" t="s">
        <v>9142</v>
      </c>
      <c r="M2975" t="s">
        <v>10000</v>
      </c>
      <c r="N2975" t="s">
        <v>8536</v>
      </c>
      <c r="O2975" t="s">
        <v>8833</v>
      </c>
      <c r="P2975" t="s">
        <v>8618</v>
      </c>
      <c r="Q2975">
        <v>74133</v>
      </c>
      <c r="R2975" t="s">
        <v>8551</v>
      </c>
      <c r="S2975" t="s">
        <v>7977</v>
      </c>
      <c r="T2975" t="s">
        <v>7736</v>
      </c>
    </row>
    <row r="2976" spans="1:20" x14ac:dyDescent="0.25">
      <c r="A2976" t="s">
        <v>3625</v>
      </c>
      <c r="B2976" s="2">
        <v>42131</v>
      </c>
      <c r="C2976" s="2">
        <v>42136</v>
      </c>
      <c r="D2976" t="s">
        <v>19</v>
      </c>
      <c r="E2976" t="s">
        <v>717</v>
      </c>
      <c r="F2976" t="s">
        <v>1271</v>
      </c>
      <c r="G2976" s="1">
        <v>244006</v>
      </c>
      <c r="H2976">
        <v>2</v>
      </c>
      <c r="I2976">
        <v>3</v>
      </c>
      <c r="J2976" s="1">
        <v>-313722</v>
      </c>
      <c r="K2976" t="s">
        <v>9123</v>
      </c>
      <c r="L2976" t="s">
        <v>9131</v>
      </c>
      <c r="M2976" t="s">
        <v>9754</v>
      </c>
      <c r="N2976" t="s">
        <v>8536</v>
      </c>
      <c r="O2976" t="s">
        <v>8816</v>
      </c>
      <c r="P2976" t="s">
        <v>8550</v>
      </c>
      <c r="Q2976">
        <v>75002</v>
      </c>
      <c r="R2976" t="s">
        <v>8551</v>
      </c>
      <c r="S2976" t="s">
        <v>7903</v>
      </c>
      <c r="T2976" t="s">
        <v>7736</v>
      </c>
    </row>
    <row r="2977" spans="1:20" x14ac:dyDescent="0.25">
      <c r="A2977" t="s">
        <v>3625</v>
      </c>
      <c r="B2977" s="2">
        <v>42131</v>
      </c>
      <c r="C2977" s="2">
        <v>42136</v>
      </c>
      <c r="D2977" t="s">
        <v>19</v>
      </c>
      <c r="E2977" t="s">
        <v>717</v>
      </c>
      <c r="F2977" t="s">
        <v>3626</v>
      </c>
      <c r="G2977" s="1">
        <v>15936</v>
      </c>
      <c r="H2977">
        <v>4</v>
      </c>
      <c r="I2977">
        <v>2</v>
      </c>
      <c r="J2977" s="1">
        <v>53784</v>
      </c>
      <c r="K2977" t="s">
        <v>9128</v>
      </c>
      <c r="L2977" t="s">
        <v>9148</v>
      </c>
      <c r="M2977" t="s">
        <v>10573</v>
      </c>
      <c r="N2977" t="s">
        <v>8536</v>
      </c>
      <c r="O2977" t="s">
        <v>8816</v>
      </c>
      <c r="P2977" t="s">
        <v>8550</v>
      </c>
      <c r="Q2977">
        <v>75002</v>
      </c>
      <c r="R2977" t="s">
        <v>8551</v>
      </c>
      <c r="S2977" t="s">
        <v>7903</v>
      </c>
      <c r="T2977" t="s">
        <v>7736</v>
      </c>
    </row>
    <row r="2978" spans="1:20" x14ac:dyDescent="0.25">
      <c r="A2978" t="s">
        <v>3627</v>
      </c>
      <c r="B2978" s="2">
        <v>43073</v>
      </c>
      <c r="C2978" s="2">
        <v>43073</v>
      </c>
      <c r="D2978" t="s">
        <v>654</v>
      </c>
      <c r="E2978" t="s">
        <v>16</v>
      </c>
      <c r="F2978" t="s">
        <v>3628</v>
      </c>
      <c r="G2978" s="1">
        <v>188552</v>
      </c>
      <c r="H2978">
        <v>7</v>
      </c>
      <c r="I2978">
        <v>3</v>
      </c>
      <c r="J2978" s="1">
        <v>-26936</v>
      </c>
      <c r="K2978" t="s">
        <v>9123</v>
      </c>
      <c r="L2978" t="s">
        <v>9126</v>
      </c>
      <c r="M2978" t="s">
        <v>10574</v>
      </c>
      <c r="N2978" t="s">
        <v>8536</v>
      </c>
      <c r="O2978" t="s">
        <v>8559</v>
      </c>
      <c r="P2978" t="s">
        <v>8560</v>
      </c>
      <c r="Q2978">
        <v>19143</v>
      </c>
      <c r="R2978" t="s">
        <v>8561</v>
      </c>
      <c r="S2978" t="s">
        <v>7737</v>
      </c>
      <c r="T2978" t="s">
        <v>7738</v>
      </c>
    </row>
    <row r="2979" spans="1:20" x14ac:dyDescent="0.25">
      <c r="A2979" t="s">
        <v>3629</v>
      </c>
      <c r="B2979" s="2">
        <v>43011</v>
      </c>
      <c r="C2979" s="2">
        <v>43016</v>
      </c>
      <c r="D2979" t="s">
        <v>11</v>
      </c>
      <c r="E2979" t="s">
        <v>1478</v>
      </c>
      <c r="F2979" t="s">
        <v>2206</v>
      </c>
      <c r="G2979" s="1">
        <v>2258</v>
      </c>
      <c r="H2979">
        <v>2</v>
      </c>
      <c r="I2979">
        <v>0</v>
      </c>
      <c r="J2979" s="1">
        <v>58708</v>
      </c>
      <c r="K2979" t="s">
        <v>9128</v>
      </c>
      <c r="L2979" t="s">
        <v>9133</v>
      </c>
      <c r="M2979" t="s">
        <v>10137</v>
      </c>
      <c r="N2979" t="s">
        <v>8536</v>
      </c>
      <c r="O2979" t="s">
        <v>8592</v>
      </c>
      <c r="P2979" t="s">
        <v>8577</v>
      </c>
      <c r="Q2979">
        <v>14609</v>
      </c>
      <c r="R2979" t="s">
        <v>8561</v>
      </c>
      <c r="S2979" t="s">
        <v>8070</v>
      </c>
      <c r="T2979" t="s">
        <v>7736</v>
      </c>
    </row>
    <row r="2980" spans="1:20" x14ac:dyDescent="0.25">
      <c r="A2980" t="s">
        <v>3630</v>
      </c>
      <c r="B2980" s="2">
        <v>41652</v>
      </c>
      <c r="C2980" s="2">
        <v>41655</v>
      </c>
      <c r="D2980" t="s">
        <v>11</v>
      </c>
      <c r="E2980" t="s">
        <v>2058</v>
      </c>
      <c r="F2980" t="s">
        <v>3601</v>
      </c>
      <c r="G2980" s="1">
        <v>54594</v>
      </c>
      <c r="H2980">
        <v>6</v>
      </c>
      <c r="I2980">
        <v>0</v>
      </c>
      <c r="J2980" s="1">
        <v>873504</v>
      </c>
      <c r="K2980" t="s">
        <v>9123</v>
      </c>
      <c r="L2980" t="s">
        <v>9126</v>
      </c>
      <c r="M2980" t="s">
        <v>10565</v>
      </c>
      <c r="N2980" t="s">
        <v>8536</v>
      </c>
      <c r="O2980" t="s">
        <v>8925</v>
      </c>
      <c r="P2980" t="s">
        <v>8591</v>
      </c>
      <c r="Q2980">
        <v>29464</v>
      </c>
      <c r="R2980" t="s">
        <v>8539</v>
      </c>
      <c r="S2980" t="s">
        <v>8182</v>
      </c>
      <c r="T2980" t="s">
        <v>7736</v>
      </c>
    </row>
    <row r="2981" spans="1:20" x14ac:dyDescent="0.25">
      <c r="A2981" t="s">
        <v>3631</v>
      </c>
      <c r="B2981" s="2">
        <v>42167</v>
      </c>
      <c r="C2981" s="2">
        <v>42172</v>
      </c>
      <c r="D2981" t="s">
        <v>19</v>
      </c>
      <c r="E2981" t="s">
        <v>3632</v>
      </c>
      <c r="F2981" t="s">
        <v>3633</v>
      </c>
      <c r="G2981" s="1">
        <v>20736</v>
      </c>
      <c r="H2981">
        <v>4</v>
      </c>
      <c r="I2981">
        <v>2</v>
      </c>
      <c r="J2981" s="1">
        <v>72576</v>
      </c>
      <c r="K2981" t="s">
        <v>9128</v>
      </c>
      <c r="L2981" t="s">
        <v>9148</v>
      </c>
      <c r="M2981" t="s">
        <v>10575</v>
      </c>
      <c r="N2981" t="s">
        <v>8536</v>
      </c>
      <c r="O2981" t="s">
        <v>8559</v>
      </c>
      <c r="P2981" t="s">
        <v>8560</v>
      </c>
      <c r="Q2981">
        <v>19134</v>
      </c>
      <c r="R2981" t="s">
        <v>8561</v>
      </c>
      <c r="S2981" t="s">
        <v>8411</v>
      </c>
      <c r="T2981" t="s">
        <v>7736</v>
      </c>
    </row>
    <row r="2982" spans="1:20" x14ac:dyDescent="0.25">
      <c r="A2982" t="s">
        <v>3631</v>
      </c>
      <c r="B2982" s="2">
        <v>42167</v>
      </c>
      <c r="C2982" s="2">
        <v>42172</v>
      </c>
      <c r="D2982" t="s">
        <v>19</v>
      </c>
      <c r="E2982" t="s">
        <v>3632</v>
      </c>
      <c r="F2982" t="s">
        <v>2876</v>
      </c>
      <c r="G2982" s="1">
        <v>43296</v>
      </c>
      <c r="H2982">
        <v>2</v>
      </c>
      <c r="I2982">
        <v>2</v>
      </c>
      <c r="J2982" s="1">
        <v>43296</v>
      </c>
      <c r="K2982" t="s">
        <v>9123</v>
      </c>
      <c r="L2982" t="s">
        <v>9135</v>
      </c>
      <c r="M2982" t="s">
        <v>10367</v>
      </c>
      <c r="N2982" t="s">
        <v>8536</v>
      </c>
      <c r="O2982" t="s">
        <v>8559</v>
      </c>
      <c r="P2982" t="s">
        <v>8560</v>
      </c>
      <c r="Q2982">
        <v>19134</v>
      </c>
      <c r="R2982" t="s">
        <v>8561</v>
      </c>
      <c r="S2982" t="s">
        <v>8411</v>
      </c>
      <c r="T2982" t="s">
        <v>7736</v>
      </c>
    </row>
    <row r="2983" spans="1:20" x14ac:dyDescent="0.25">
      <c r="A2983" t="s">
        <v>3634</v>
      </c>
      <c r="B2983" s="2">
        <v>41832</v>
      </c>
      <c r="C2983" s="2">
        <v>41838</v>
      </c>
      <c r="D2983" t="s">
        <v>19</v>
      </c>
      <c r="E2983" t="s">
        <v>229</v>
      </c>
      <c r="F2983" t="s">
        <v>3628</v>
      </c>
      <c r="G2983" s="1">
        <v>123136</v>
      </c>
      <c r="H2983">
        <v>4</v>
      </c>
      <c r="I2983">
        <v>2</v>
      </c>
      <c r="J2983" s="1">
        <v>138528</v>
      </c>
      <c r="K2983" t="s">
        <v>9123</v>
      </c>
      <c r="L2983" t="s">
        <v>9126</v>
      </c>
      <c r="M2983" t="s">
        <v>10574</v>
      </c>
      <c r="N2983" t="s">
        <v>8536</v>
      </c>
      <c r="O2983" t="s">
        <v>8547</v>
      </c>
      <c r="P2983" t="s">
        <v>8548</v>
      </c>
      <c r="Q2983">
        <v>98115</v>
      </c>
      <c r="R2983" t="s">
        <v>8542</v>
      </c>
      <c r="S2983" t="s">
        <v>7790</v>
      </c>
      <c r="T2983" t="s">
        <v>7736</v>
      </c>
    </row>
    <row r="2984" spans="1:20" x14ac:dyDescent="0.25">
      <c r="A2984" t="s">
        <v>3634</v>
      </c>
      <c r="B2984" s="2">
        <v>41832</v>
      </c>
      <c r="C2984" s="2">
        <v>41838</v>
      </c>
      <c r="D2984" t="s">
        <v>19</v>
      </c>
      <c r="E2984" t="s">
        <v>229</v>
      </c>
      <c r="F2984" t="s">
        <v>1360</v>
      </c>
      <c r="G2984" s="1">
        <v>11264</v>
      </c>
      <c r="H2984">
        <v>4</v>
      </c>
      <c r="I2984">
        <v>2</v>
      </c>
      <c r="J2984" s="1">
        <v>38016</v>
      </c>
      <c r="K2984" t="s">
        <v>9128</v>
      </c>
      <c r="L2984" t="s">
        <v>9142</v>
      </c>
      <c r="M2984" t="s">
        <v>9791</v>
      </c>
      <c r="N2984" t="s">
        <v>8536</v>
      </c>
      <c r="O2984" t="s">
        <v>8547</v>
      </c>
      <c r="P2984" t="s">
        <v>8548</v>
      </c>
      <c r="Q2984">
        <v>98115</v>
      </c>
      <c r="R2984" t="s">
        <v>8542</v>
      </c>
      <c r="S2984" t="s">
        <v>7790</v>
      </c>
      <c r="T2984" t="s">
        <v>7736</v>
      </c>
    </row>
    <row r="2985" spans="1:20" x14ac:dyDescent="0.25">
      <c r="A2985" t="s">
        <v>3635</v>
      </c>
      <c r="B2985" s="2">
        <v>41979</v>
      </c>
      <c r="C2985" s="2">
        <v>41984</v>
      </c>
      <c r="D2985" t="s">
        <v>11</v>
      </c>
      <c r="E2985" t="s">
        <v>233</v>
      </c>
      <c r="F2985" t="s">
        <v>662</v>
      </c>
      <c r="G2985" s="1">
        <v>53424</v>
      </c>
      <c r="H2985">
        <v>3</v>
      </c>
      <c r="I2985">
        <v>2</v>
      </c>
      <c r="J2985" s="1">
        <v>46746</v>
      </c>
      <c r="K2985" t="s">
        <v>9128</v>
      </c>
      <c r="L2985" t="s">
        <v>9133</v>
      </c>
      <c r="M2985" t="s">
        <v>9472</v>
      </c>
      <c r="N2985" t="s">
        <v>8536</v>
      </c>
      <c r="O2985" t="s">
        <v>8582</v>
      </c>
      <c r="P2985" t="s">
        <v>8595</v>
      </c>
      <c r="Q2985">
        <v>97477</v>
      </c>
      <c r="R2985" t="s">
        <v>8542</v>
      </c>
      <c r="S2985" t="s">
        <v>7791</v>
      </c>
      <c r="T2985" t="s">
        <v>7736</v>
      </c>
    </row>
    <row r="2986" spans="1:20" x14ac:dyDescent="0.25">
      <c r="A2986" t="s">
        <v>3635</v>
      </c>
      <c r="B2986" s="2">
        <v>41979</v>
      </c>
      <c r="C2986" s="2">
        <v>41984</v>
      </c>
      <c r="D2986" t="s">
        <v>11</v>
      </c>
      <c r="E2986" t="s">
        <v>233</v>
      </c>
      <c r="F2986" t="s">
        <v>2892</v>
      </c>
      <c r="G2986" s="1">
        <v>27549</v>
      </c>
      <c r="H2986">
        <v>1</v>
      </c>
      <c r="I2986">
        <v>5</v>
      </c>
      <c r="J2986" s="1">
        <v>-1708038</v>
      </c>
      <c r="K2986" t="s">
        <v>9123</v>
      </c>
      <c r="L2986" t="s">
        <v>9131</v>
      </c>
      <c r="M2986" t="s">
        <v>10374</v>
      </c>
      <c r="N2986" t="s">
        <v>8536</v>
      </c>
      <c r="O2986" t="s">
        <v>8582</v>
      </c>
      <c r="P2986" t="s">
        <v>8595</v>
      </c>
      <c r="Q2986">
        <v>97477</v>
      </c>
      <c r="R2986" t="s">
        <v>8542</v>
      </c>
      <c r="S2986" t="s">
        <v>7791</v>
      </c>
      <c r="T2986" t="s">
        <v>7736</v>
      </c>
    </row>
    <row r="2987" spans="1:20" x14ac:dyDescent="0.25">
      <c r="A2987" t="s">
        <v>3636</v>
      </c>
      <c r="B2987" s="2">
        <v>42515</v>
      </c>
      <c r="C2987" s="2">
        <v>42520</v>
      </c>
      <c r="D2987" t="s">
        <v>19</v>
      </c>
      <c r="E2987" t="s">
        <v>3637</v>
      </c>
      <c r="F2987" t="s">
        <v>3638</v>
      </c>
      <c r="G2987" s="1">
        <v>2496</v>
      </c>
      <c r="H2987">
        <v>4</v>
      </c>
      <c r="I2987">
        <v>0</v>
      </c>
      <c r="J2987" s="1">
        <v>624</v>
      </c>
      <c r="K2987" t="s">
        <v>9123</v>
      </c>
      <c r="L2987" t="s">
        <v>9135</v>
      </c>
      <c r="M2987" t="s">
        <v>10576</v>
      </c>
      <c r="N2987" t="s">
        <v>8536</v>
      </c>
      <c r="O2987" t="s">
        <v>8603</v>
      </c>
      <c r="P2987" t="s">
        <v>8664</v>
      </c>
      <c r="Q2987">
        <v>31907</v>
      </c>
      <c r="R2987" t="s">
        <v>8539</v>
      </c>
      <c r="S2987" t="s">
        <v>8412</v>
      </c>
      <c r="T2987" t="s">
        <v>7744</v>
      </c>
    </row>
    <row r="2988" spans="1:20" x14ac:dyDescent="0.25">
      <c r="A2988" t="s">
        <v>3636</v>
      </c>
      <c r="B2988" s="2">
        <v>42515</v>
      </c>
      <c r="C2988" s="2">
        <v>42520</v>
      </c>
      <c r="D2988" t="s">
        <v>19</v>
      </c>
      <c r="E2988" t="s">
        <v>3637</v>
      </c>
      <c r="F2988" t="s">
        <v>734</v>
      </c>
      <c r="G2988" s="1">
        <v>1936</v>
      </c>
      <c r="H2988">
        <v>2</v>
      </c>
      <c r="I2988">
        <v>0</v>
      </c>
      <c r="J2988" s="1">
        <v>92928</v>
      </c>
      <c r="K2988" t="s">
        <v>9128</v>
      </c>
      <c r="L2988" t="s">
        <v>9148</v>
      </c>
      <c r="M2988" t="s">
        <v>9506</v>
      </c>
      <c r="N2988" t="s">
        <v>8536</v>
      </c>
      <c r="O2988" t="s">
        <v>8603</v>
      </c>
      <c r="P2988" t="s">
        <v>8664</v>
      </c>
      <c r="Q2988">
        <v>31907</v>
      </c>
      <c r="R2988" t="s">
        <v>8539</v>
      </c>
      <c r="S2988" t="s">
        <v>8412</v>
      </c>
      <c r="T2988" t="s">
        <v>7744</v>
      </c>
    </row>
    <row r="2989" spans="1:20" x14ac:dyDescent="0.25">
      <c r="A2989" t="s">
        <v>3636</v>
      </c>
      <c r="B2989" s="2">
        <v>42515</v>
      </c>
      <c r="C2989" s="2">
        <v>42520</v>
      </c>
      <c r="D2989" t="s">
        <v>19</v>
      </c>
      <c r="E2989" t="s">
        <v>3637</v>
      </c>
      <c r="F2989" t="s">
        <v>851</v>
      </c>
      <c r="G2989" s="1">
        <v>126765</v>
      </c>
      <c r="H2989">
        <v>9</v>
      </c>
      <c r="I2989">
        <v>0</v>
      </c>
      <c r="J2989" s="1">
        <v>152118</v>
      </c>
      <c r="K2989" t="s">
        <v>9128</v>
      </c>
      <c r="L2989" t="s">
        <v>9133</v>
      </c>
      <c r="M2989" t="s">
        <v>9567</v>
      </c>
      <c r="N2989" t="s">
        <v>8536</v>
      </c>
      <c r="O2989" t="s">
        <v>8603</v>
      </c>
      <c r="P2989" t="s">
        <v>8664</v>
      </c>
      <c r="Q2989">
        <v>31907</v>
      </c>
      <c r="R2989" t="s">
        <v>8539</v>
      </c>
      <c r="S2989" t="s">
        <v>8412</v>
      </c>
      <c r="T2989" t="s">
        <v>7744</v>
      </c>
    </row>
    <row r="2990" spans="1:20" x14ac:dyDescent="0.25">
      <c r="A2990" t="s">
        <v>3639</v>
      </c>
      <c r="B2990" s="2">
        <v>42421</v>
      </c>
      <c r="C2990" s="2">
        <v>42426</v>
      </c>
      <c r="D2990" t="s">
        <v>11</v>
      </c>
      <c r="E2990" t="s">
        <v>3325</v>
      </c>
      <c r="F2990" t="s">
        <v>3433</v>
      </c>
      <c r="G2990" s="1">
        <v>1299</v>
      </c>
      <c r="H2990">
        <v>1</v>
      </c>
      <c r="I2990">
        <v>0</v>
      </c>
      <c r="J2990" s="1">
        <v>7794</v>
      </c>
      <c r="K2990" t="s">
        <v>9139</v>
      </c>
      <c r="L2990" t="s">
        <v>9162</v>
      </c>
      <c r="M2990" t="s">
        <v>10533</v>
      </c>
      <c r="N2990" t="s">
        <v>8536</v>
      </c>
      <c r="O2990" t="s">
        <v>8540</v>
      </c>
      <c r="P2990" t="s">
        <v>8541</v>
      </c>
      <c r="Q2990">
        <v>90032</v>
      </c>
      <c r="R2990" t="s">
        <v>8542</v>
      </c>
      <c r="S2990" t="s">
        <v>8375</v>
      </c>
      <c r="T2990" t="s">
        <v>7738</v>
      </c>
    </row>
    <row r="2991" spans="1:20" x14ac:dyDescent="0.25">
      <c r="A2991" t="s">
        <v>3639</v>
      </c>
      <c r="B2991" s="2">
        <v>42421</v>
      </c>
      <c r="C2991" s="2">
        <v>42426</v>
      </c>
      <c r="D2991" t="s">
        <v>11</v>
      </c>
      <c r="E2991" t="s">
        <v>3325</v>
      </c>
      <c r="F2991" t="s">
        <v>3607</v>
      </c>
      <c r="G2991" s="1">
        <v>1856</v>
      </c>
      <c r="H2991">
        <v>4</v>
      </c>
      <c r="I2991">
        <v>2</v>
      </c>
      <c r="J2991" s="1">
        <v>6496</v>
      </c>
      <c r="K2991" t="s">
        <v>9128</v>
      </c>
      <c r="L2991" t="s">
        <v>9142</v>
      </c>
      <c r="M2991" t="s">
        <v>10568</v>
      </c>
      <c r="N2991" t="s">
        <v>8536</v>
      </c>
      <c r="O2991" t="s">
        <v>8540</v>
      </c>
      <c r="P2991" t="s">
        <v>8541</v>
      </c>
      <c r="Q2991">
        <v>90032</v>
      </c>
      <c r="R2991" t="s">
        <v>8542</v>
      </c>
      <c r="S2991" t="s">
        <v>8375</v>
      </c>
      <c r="T2991" t="s">
        <v>7738</v>
      </c>
    </row>
    <row r="2992" spans="1:20" x14ac:dyDescent="0.25">
      <c r="A2992" t="s">
        <v>3639</v>
      </c>
      <c r="B2992" s="2">
        <v>42421</v>
      </c>
      <c r="C2992" s="2">
        <v>42426</v>
      </c>
      <c r="D2992" t="s">
        <v>11</v>
      </c>
      <c r="E2992" t="s">
        <v>3325</v>
      </c>
      <c r="F2992" t="s">
        <v>872</v>
      </c>
      <c r="G2992" s="1">
        <v>44915</v>
      </c>
      <c r="H2992">
        <v>5</v>
      </c>
      <c r="I2992">
        <v>0</v>
      </c>
      <c r="J2992" s="1">
        <v>8983</v>
      </c>
      <c r="K2992" t="s">
        <v>9128</v>
      </c>
      <c r="L2992" t="s">
        <v>9133</v>
      </c>
      <c r="M2992" t="s">
        <v>9576</v>
      </c>
      <c r="N2992" t="s">
        <v>8536</v>
      </c>
      <c r="O2992" t="s">
        <v>8540</v>
      </c>
      <c r="P2992" t="s">
        <v>8541</v>
      </c>
      <c r="Q2992">
        <v>90032</v>
      </c>
      <c r="R2992" t="s">
        <v>8542</v>
      </c>
      <c r="S2992" t="s">
        <v>8375</v>
      </c>
      <c r="T2992" t="s">
        <v>7738</v>
      </c>
    </row>
    <row r="2993" spans="1:20" x14ac:dyDescent="0.25">
      <c r="A2993" t="s">
        <v>3639</v>
      </c>
      <c r="B2993" s="2">
        <v>42421</v>
      </c>
      <c r="C2993" s="2">
        <v>42426</v>
      </c>
      <c r="D2993" t="s">
        <v>11</v>
      </c>
      <c r="E2993" t="s">
        <v>3325</v>
      </c>
      <c r="F2993" t="s">
        <v>163</v>
      </c>
      <c r="G2993" s="1">
        <v>31248</v>
      </c>
      <c r="H2993">
        <v>7</v>
      </c>
      <c r="I2993">
        <v>2</v>
      </c>
      <c r="J2993" s="1">
        <v>109368</v>
      </c>
      <c r="K2993" t="s">
        <v>9128</v>
      </c>
      <c r="L2993" t="s">
        <v>9142</v>
      </c>
      <c r="M2993" t="s">
        <v>9218</v>
      </c>
      <c r="N2993" t="s">
        <v>8536</v>
      </c>
      <c r="O2993" t="s">
        <v>8540</v>
      </c>
      <c r="P2993" t="s">
        <v>8541</v>
      </c>
      <c r="Q2993">
        <v>90032</v>
      </c>
      <c r="R2993" t="s">
        <v>8542</v>
      </c>
      <c r="S2993" t="s">
        <v>8375</v>
      </c>
      <c r="T2993" t="s">
        <v>7738</v>
      </c>
    </row>
    <row r="2994" spans="1:20" x14ac:dyDescent="0.25">
      <c r="A2994" t="s">
        <v>3640</v>
      </c>
      <c r="B2994" s="2">
        <v>42645</v>
      </c>
      <c r="C2994" s="2">
        <v>42649</v>
      </c>
      <c r="D2994" t="s">
        <v>19</v>
      </c>
      <c r="E2994" t="s">
        <v>3339</v>
      </c>
      <c r="F2994" t="s">
        <v>1156</v>
      </c>
      <c r="G2994" s="1">
        <v>6144</v>
      </c>
      <c r="H2994">
        <v>3</v>
      </c>
      <c r="I2994">
        <v>0</v>
      </c>
      <c r="J2994" s="1">
        <v>165888</v>
      </c>
      <c r="K2994" t="s">
        <v>9128</v>
      </c>
      <c r="L2994" t="s">
        <v>9144</v>
      </c>
      <c r="M2994" t="s">
        <v>9702</v>
      </c>
      <c r="N2994" t="s">
        <v>8536</v>
      </c>
      <c r="O2994" t="s">
        <v>8576</v>
      </c>
      <c r="P2994" t="s">
        <v>8577</v>
      </c>
      <c r="Q2994">
        <v>10024</v>
      </c>
      <c r="R2994" t="s">
        <v>8561</v>
      </c>
      <c r="S2994" t="s">
        <v>8378</v>
      </c>
      <c r="T2994" t="s">
        <v>7738</v>
      </c>
    </row>
    <row r="2995" spans="1:20" x14ac:dyDescent="0.25">
      <c r="A2995" t="s">
        <v>3641</v>
      </c>
      <c r="B2995" s="2">
        <v>42805</v>
      </c>
      <c r="C2995" s="2">
        <v>42811</v>
      </c>
      <c r="D2995" t="s">
        <v>19</v>
      </c>
      <c r="E2995" t="s">
        <v>324</v>
      </c>
      <c r="F2995" t="s">
        <v>2701</v>
      </c>
      <c r="G2995" s="1">
        <v>89592</v>
      </c>
      <c r="H2995">
        <v>4</v>
      </c>
      <c r="I2995">
        <v>0</v>
      </c>
      <c r="J2995" s="1">
        <v>4210824</v>
      </c>
      <c r="K2995" t="s">
        <v>9128</v>
      </c>
      <c r="L2995" t="s">
        <v>9142</v>
      </c>
      <c r="M2995" t="s">
        <v>10307</v>
      </c>
      <c r="N2995" t="s">
        <v>8536</v>
      </c>
      <c r="O2995" t="s">
        <v>8638</v>
      </c>
      <c r="P2995" t="s">
        <v>8571</v>
      </c>
      <c r="Q2995">
        <v>48227</v>
      </c>
      <c r="R2995" t="s">
        <v>8551</v>
      </c>
      <c r="S2995" t="s">
        <v>7815</v>
      </c>
      <c r="T2995" t="s">
        <v>7736</v>
      </c>
    </row>
    <row r="2996" spans="1:20" x14ac:dyDescent="0.25">
      <c r="A2996" t="s">
        <v>3642</v>
      </c>
      <c r="B2996" s="2">
        <v>42622</v>
      </c>
      <c r="C2996" s="2">
        <v>42626</v>
      </c>
      <c r="D2996" t="s">
        <v>11</v>
      </c>
      <c r="E2996" t="s">
        <v>1086</v>
      </c>
      <c r="F2996" t="s">
        <v>145</v>
      </c>
      <c r="G2996" s="1">
        <v>5536</v>
      </c>
      <c r="H2996">
        <v>4</v>
      </c>
      <c r="I2996">
        <v>2</v>
      </c>
      <c r="J2996" s="1">
        <v>18684</v>
      </c>
      <c r="K2996" t="s">
        <v>9128</v>
      </c>
      <c r="L2996" t="s">
        <v>9142</v>
      </c>
      <c r="M2996" t="s">
        <v>9208</v>
      </c>
      <c r="N2996" t="s">
        <v>8536</v>
      </c>
      <c r="O2996" t="s">
        <v>8862</v>
      </c>
      <c r="P2996" t="s">
        <v>8541</v>
      </c>
      <c r="Q2996">
        <v>95207</v>
      </c>
      <c r="R2996" t="s">
        <v>8542</v>
      </c>
      <c r="S2996" t="s">
        <v>7985</v>
      </c>
      <c r="T2996" t="s">
        <v>7736</v>
      </c>
    </row>
    <row r="2997" spans="1:20" x14ac:dyDescent="0.25">
      <c r="A2997" t="s">
        <v>3643</v>
      </c>
      <c r="B2997" s="2">
        <v>41834</v>
      </c>
      <c r="C2997" s="2">
        <v>41841</v>
      </c>
      <c r="D2997" t="s">
        <v>19</v>
      </c>
      <c r="E2997" t="s">
        <v>745</v>
      </c>
      <c r="F2997" t="s">
        <v>22</v>
      </c>
      <c r="G2997" s="1">
        <v>5592</v>
      </c>
      <c r="H2997">
        <v>5</v>
      </c>
      <c r="I2997">
        <v>2</v>
      </c>
      <c r="J2997" s="1">
        <v>6291</v>
      </c>
      <c r="K2997" t="s">
        <v>9128</v>
      </c>
      <c r="L2997" t="s">
        <v>9133</v>
      </c>
      <c r="M2997" t="s">
        <v>9134</v>
      </c>
      <c r="N2997" t="s">
        <v>8536</v>
      </c>
      <c r="O2997" t="s">
        <v>8608</v>
      </c>
      <c r="P2997" t="s">
        <v>8581</v>
      </c>
      <c r="Q2997">
        <v>85023</v>
      </c>
      <c r="R2997" t="s">
        <v>8542</v>
      </c>
      <c r="S2997" t="s">
        <v>7909</v>
      </c>
      <c r="T2997" t="s">
        <v>7736</v>
      </c>
    </row>
    <row r="2998" spans="1:20" x14ac:dyDescent="0.25">
      <c r="A2998" t="s">
        <v>3644</v>
      </c>
      <c r="B2998" s="2">
        <v>41811</v>
      </c>
      <c r="C2998" s="2">
        <v>41815</v>
      </c>
      <c r="D2998" t="s">
        <v>19</v>
      </c>
      <c r="E2998" t="s">
        <v>2391</v>
      </c>
      <c r="F2998" t="s">
        <v>1784</v>
      </c>
      <c r="G2998" s="1">
        <v>24896</v>
      </c>
      <c r="H2998">
        <v>4</v>
      </c>
      <c r="I2998">
        <v>2</v>
      </c>
      <c r="J2998" s="1">
        <v>84024</v>
      </c>
      <c r="K2998" t="s">
        <v>9128</v>
      </c>
      <c r="L2998" t="s">
        <v>9167</v>
      </c>
      <c r="M2998" t="s">
        <v>9293</v>
      </c>
      <c r="N2998" t="s">
        <v>8536</v>
      </c>
      <c r="O2998" t="s">
        <v>8559</v>
      </c>
      <c r="P2998" t="s">
        <v>8560</v>
      </c>
      <c r="Q2998">
        <v>19120</v>
      </c>
      <c r="R2998" t="s">
        <v>8561</v>
      </c>
      <c r="S2998" t="s">
        <v>8246</v>
      </c>
      <c r="T2998" t="s">
        <v>7736</v>
      </c>
    </row>
    <row r="2999" spans="1:20" x14ac:dyDescent="0.25">
      <c r="A2999" t="s">
        <v>3644</v>
      </c>
      <c r="B2999" s="2">
        <v>41811</v>
      </c>
      <c r="C2999" s="2">
        <v>41815</v>
      </c>
      <c r="D2999" t="s">
        <v>19</v>
      </c>
      <c r="E2999" t="s">
        <v>2391</v>
      </c>
      <c r="F2999" t="s">
        <v>3645</v>
      </c>
      <c r="G2999" s="1">
        <v>3984</v>
      </c>
      <c r="H2999">
        <v>1</v>
      </c>
      <c r="I2999">
        <v>2</v>
      </c>
      <c r="J2999" s="1">
        <v>6474</v>
      </c>
      <c r="K2999" t="s">
        <v>9123</v>
      </c>
      <c r="L2999" t="s">
        <v>9135</v>
      </c>
      <c r="M2999" t="s">
        <v>10577</v>
      </c>
      <c r="N2999" t="s">
        <v>8536</v>
      </c>
      <c r="O2999" t="s">
        <v>8559</v>
      </c>
      <c r="P2999" t="s">
        <v>8560</v>
      </c>
      <c r="Q2999">
        <v>19120</v>
      </c>
      <c r="R2999" t="s">
        <v>8561</v>
      </c>
      <c r="S2999" t="s">
        <v>8246</v>
      </c>
      <c r="T2999" t="s">
        <v>7736</v>
      </c>
    </row>
    <row r="3000" spans="1:20" x14ac:dyDescent="0.25">
      <c r="A3000" t="s">
        <v>3644</v>
      </c>
      <c r="B3000" s="2">
        <v>41811</v>
      </c>
      <c r="C3000" s="2">
        <v>41815</v>
      </c>
      <c r="D3000" t="s">
        <v>19</v>
      </c>
      <c r="E3000" t="s">
        <v>2391</v>
      </c>
      <c r="F3000" t="s">
        <v>508</v>
      </c>
      <c r="G3000" s="1">
        <v>95968</v>
      </c>
      <c r="H3000">
        <v>4</v>
      </c>
      <c r="I3000">
        <v>2</v>
      </c>
      <c r="J3000" s="1">
        <v>287904</v>
      </c>
      <c r="K3000" t="s">
        <v>9139</v>
      </c>
      <c r="L3000" t="s">
        <v>9162</v>
      </c>
      <c r="M3000" t="s">
        <v>9388</v>
      </c>
      <c r="N3000" t="s">
        <v>8536</v>
      </c>
      <c r="O3000" t="s">
        <v>8559</v>
      </c>
      <c r="P3000" t="s">
        <v>8560</v>
      </c>
      <c r="Q3000">
        <v>19120</v>
      </c>
      <c r="R3000" t="s">
        <v>8561</v>
      </c>
      <c r="S3000" t="s">
        <v>8246</v>
      </c>
      <c r="T3000" t="s">
        <v>7736</v>
      </c>
    </row>
    <row r="3001" spans="1:20" x14ac:dyDescent="0.25">
      <c r="A3001" t="s">
        <v>3644</v>
      </c>
      <c r="B3001" s="2">
        <v>41811</v>
      </c>
      <c r="C3001" s="2">
        <v>41815</v>
      </c>
      <c r="D3001" t="s">
        <v>19</v>
      </c>
      <c r="E3001" t="s">
        <v>2391</v>
      </c>
      <c r="F3001" t="s">
        <v>3646</v>
      </c>
      <c r="G3001" s="1">
        <v>206991</v>
      </c>
      <c r="H3001">
        <v>3</v>
      </c>
      <c r="I3001">
        <v>7</v>
      </c>
      <c r="J3001" s="1">
        <v>-1724925</v>
      </c>
      <c r="K3001" t="s">
        <v>9139</v>
      </c>
      <c r="L3001" t="s">
        <v>9296</v>
      </c>
      <c r="M3001" t="s">
        <v>10578</v>
      </c>
      <c r="N3001" t="s">
        <v>8536</v>
      </c>
      <c r="O3001" t="s">
        <v>8559</v>
      </c>
      <c r="P3001" t="s">
        <v>8560</v>
      </c>
      <c r="Q3001">
        <v>19120</v>
      </c>
      <c r="R3001" t="s">
        <v>8561</v>
      </c>
      <c r="S3001" t="s">
        <v>8246</v>
      </c>
      <c r="T3001" t="s">
        <v>7736</v>
      </c>
    </row>
    <row r="3002" spans="1:20" x14ac:dyDescent="0.25">
      <c r="A3002" t="s">
        <v>3644</v>
      </c>
      <c r="B3002" s="2">
        <v>41811</v>
      </c>
      <c r="C3002" s="2">
        <v>41815</v>
      </c>
      <c r="D3002" t="s">
        <v>19</v>
      </c>
      <c r="E3002" t="s">
        <v>2391</v>
      </c>
      <c r="F3002" t="s">
        <v>2484</v>
      </c>
      <c r="G3002" s="1">
        <v>44416</v>
      </c>
      <c r="H3002">
        <v>2</v>
      </c>
      <c r="I3002">
        <v>2</v>
      </c>
      <c r="J3002" s="1">
        <v>38864</v>
      </c>
      <c r="K3002" t="s">
        <v>9128</v>
      </c>
      <c r="L3002" t="s">
        <v>9144</v>
      </c>
      <c r="M3002" t="s">
        <v>10231</v>
      </c>
      <c r="N3002" t="s">
        <v>8536</v>
      </c>
      <c r="O3002" t="s">
        <v>8559</v>
      </c>
      <c r="P3002" t="s">
        <v>8560</v>
      </c>
      <c r="Q3002">
        <v>19120</v>
      </c>
      <c r="R3002" t="s">
        <v>8561</v>
      </c>
      <c r="S3002" t="s">
        <v>8246</v>
      </c>
      <c r="T3002" t="s">
        <v>7736</v>
      </c>
    </row>
    <row r="3003" spans="1:20" x14ac:dyDescent="0.25">
      <c r="A3003" t="s">
        <v>3644</v>
      </c>
      <c r="B3003" s="2">
        <v>41811</v>
      </c>
      <c r="C3003" s="2">
        <v>41815</v>
      </c>
      <c r="D3003" t="s">
        <v>19</v>
      </c>
      <c r="E3003" t="s">
        <v>2391</v>
      </c>
      <c r="F3003" t="s">
        <v>991</v>
      </c>
      <c r="G3003" s="1">
        <v>9006</v>
      </c>
      <c r="H3003">
        <v>2</v>
      </c>
      <c r="I3003">
        <v>7</v>
      </c>
      <c r="J3003" s="1">
        <v>-72048</v>
      </c>
      <c r="K3003" t="s">
        <v>9128</v>
      </c>
      <c r="L3003" t="s">
        <v>9142</v>
      </c>
      <c r="M3003" t="s">
        <v>9630</v>
      </c>
      <c r="N3003" t="s">
        <v>8536</v>
      </c>
      <c r="O3003" t="s">
        <v>8559</v>
      </c>
      <c r="P3003" t="s">
        <v>8560</v>
      </c>
      <c r="Q3003">
        <v>19120</v>
      </c>
      <c r="R3003" t="s">
        <v>8561</v>
      </c>
      <c r="S3003" t="s">
        <v>8246</v>
      </c>
      <c r="T3003" t="s">
        <v>7736</v>
      </c>
    </row>
    <row r="3004" spans="1:20" x14ac:dyDescent="0.25">
      <c r="A3004" t="s">
        <v>3647</v>
      </c>
      <c r="B3004" s="2">
        <v>42190</v>
      </c>
      <c r="C3004" s="2">
        <v>42195</v>
      </c>
      <c r="D3004" t="s">
        <v>19</v>
      </c>
      <c r="E3004" t="s">
        <v>708</v>
      </c>
      <c r="F3004" t="s">
        <v>3648</v>
      </c>
      <c r="G3004" s="1">
        <v>190</v>
      </c>
      <c r="H3004">
        <v>5</v>
      </c>
      <c r="I3004">
        <v>0</v>
      </c>
      <c r="J3004" s="1">
        <v>893</v>
      </c>
      <c r="K3004" t="s">
        <v>9128</v>
      </c>
      <c r="L3004" t="s">
        <v>9142</v>
      </c>
      <c r="M3004" t="s">
        <v>10579</v>
      </c>
      <c r="N3004" t="s">
        <v>8536</v>
      </c>
      <c r="O3004" t="s">
        <v>8926</v>
      </c>
      <c r="P3004" t="s">
        <v>8571</v>
      </c>
      <c r="Q3004">
        <v>48310</v>
      </c>
      <c r="R3004" t="s">
        <v>8551</v>
      </c>
      <c r="S3004" t="s">
        <v>7901</v>
      </c>
      <c r="T3004" t="s">
        <v>7744</v>
      </c>
    </row>
    <row r="3005" spans="1:20" x14ac:dyDescent="0.25">
      <c r="A3005" t="s">
        <v>3649</v>
      </c>
      <c r="B3005" s="2">
        <v>43085</v>
      </c>
      <c r="C3005" s="2">
        <v>43092</v>
      </c>
      <c r="D3005" t="s">
        <v>19</v>
      </c>
      <c r="E3005" t="s">
        <v>1222</v>
      </c>
      <c r="F3005" t="s">
        <v>2530</v>
      </c>
      <c r="G3005" s="1">
        <v>33376</v>
      </c>
      <c r="H3005">
        <v>4</v>
      </c>
      <c r="I3005">
        <v>2</v>
      </c>
      <c r="J3005" s="1">
        <v>1043</v>
      </c>
      <c r="K3005" t="s">
        <v>9128</v>
      </c>
      <c r="L3005" t="s">
        <v>9142</v>
      </c>
      <c r="M3005" t="s">
        <v>10245</v>
      </c>
      <c r="N3005" t="s">
        <v>8536</v>
      </c>
      <c r="O3005" t="s">
        <v>8592</v>
      </c>
      <c r="P3005" t="s">
        <v>8577</v>
      </c>
      <c r="Q3005">
        <v>14609</v>
      </c>
      <c r="R3005" t="s">
        <v>8561</v>
      </c>
      <c r="S3005" t="s">
        <v>8017</v>
      </c>
      <c r="T3005" t="s">
        <v>7744</v>
      </c>
    </row>
    <row r="3006" spans="1:20" x14ac:dyDescent="0.25">
      <c r="A3006" t="s">
        <v>3650</v>
      </c>
      <c r="B3006" s="2">
        <v>42621</v>
      </c>
      <c r="C3006" s="2">
        <v>42623</v>
      </c>
      <c r="D3006" t="s">
        <v>79</v>
      </c>
      <c r="E3006" t="s">
        <v>3651</v>
      </c>
      <c r="F3006" t="s">
        <v>3652</v>
      </c>
      <c r="G3006" s="1">
        <v>20748</v>
      </c>
      <c r="H3006">
        <v>1</v>
      </c>
      <c r="I3006">
        <v>0</v>
      </c>
      <c r="J3006" s="1">
        <v>62244</v>
      </c>
      <c r="K3006" t="s">
        <v>9128</v>
      </c>
      <c r="L3006" t="s">
        <v>9144</v>
      </c>
      <c r="M3006" t="s">
        <v>10580</v>
      </c>
      <c r="N3006" t="s">
        <v>8536</v>
      </c>
      <c r="O3006" t="s">
        <v>8576</v>
      </c>
      <c r="P3006" t="s">
        <v>8577</v>
      </c>
      <c r="Q3006">
        <v>10011</v>
      </c>
      <c r="R3006" t="s">
        <v>8561</v>
      </c>
      <c r="S3006" t="s">
        <v>8413</v>
      </c>
      <c r="T3006" t="s">
        <v>7744</v>
      </c>
    </row>
    <row r="3007" spans="1:20" x14ac:dyDescent="0.25">
      <c r="A3007" t="s">
        <v>3653</v>
      </c>
      <c r="B3007" s="2">
        <v>41776</v>
      </c>
      <c r="C3007" s="2">
        <v>41780</v>
      </c>
      <c r="D3007" t="s">
        <v>19</v>
      </c>
      <c r="E3007" t="s">
        <v>223</v>
      </c>
      <c r="F3007" t="s">
        <v>2166</v>
      </c>
      <c r="G3007" s="1">
        <v>9168</v>
      </c>
      <c r="H3007">
        <v>3</v>
      </c>
      <c r="I3007">
        <v>0</v>
      </c>
      <c r="J3007" s="1">
        <v>4584</v>
      </c>
      <c r="K3007" t="s">
        <v>9128</v>
      </c>
      <c r="L3007" t="s">
        <v>9142</v>
      </c>
      <c r="M3007" t="s">
        <v>10123</v>
      </c>
      <c r="N3007" t="s">
        <v>8536</v>
      </c>
      <c r="O3007" t="s">
        <v>8927</v>
      </c>
      <c r="P3007" t="s">
        <v>8553</v>
      </c>
      <c r="Q3007">
        <v>54703</v>
      </c>
      <c r="R3007" t="s">
        <v>8551</v>
      </c>
      <c r="S3007" t="s">
        <v>7788</v>
      </c>
      <c r="T3007" t="s">
        <v>7744</v>
      </c>
    </row>
    <row r="3008" spans="1:20" x14ac:dyDescent="0.25">
      <c r="A3008" t="s">
        <v>3654</v>
      </c>
      <c r="B3008" s="2">
        <v>43021</v>
      </c>
      <c r="C3008" s="2">
        <v>43023</v>
      </c>
      <c r="D3008" t="s">
        <v>79</v>
      </c>
      <c r="E3008" t="s">
        <v>1131</v>
      </c>
      <c r="F3008" t="s">
        <v>2482</v>
      </c>
      <c r="G3008" s="1">
        <v>9049</v>
      </c>
      <c r="H3008">
        <v>5</v>
      </c>
      <c r="I3008">
        <v>0</v>
      </c>
      <c r="J3008" s="1">
        <v>253372</v>
      </c>
      <c r="K3008" t="s">
        <v>9128</v>
      </c>
      <c r="L3008" t="s">
        <v>9144</v>
      </c>
      <c r="M3008" t="s">
        <v>10229</v>
      </c>
      <c r="N3008" t="s">
        <v>8536</v>
      </c>
      <c r="O3008" t="s">
        <v>8576</v>
      </c>
      <c r="P3008" t="s">
        <v>8577</v>
      </c>
      <c r="Q3008">
        <v>10009</v>
      </c>
      <c r="R3008" t="s">
        <v>8561</v>
      </c>
      <c r="S3008" t="s">
        <v>7995</v>
      </c>
      <c r="T3008" t="s">
        <v>7736</v>
      </c>
    </row>
    <row r="3009" spans="1:20" x14ac:dyDescent="0.25">
      <c r="A3009" t="s">
        <v>3655</v>
      </c>
      <c r="B3009" s="2">
        <v>41936</v>
      </c>
      <c r="C3009" s="2">
        <v>41941</v>
      </c>
      <c r="D3009" t="s">
        <v>19</v>
      </c>
      <c r="E3009" t="s">
        <v>943</v>
      </c>
      <c r="F3009" t="s">
        <v>553</v>
      </c>
      <c r="G3009" s="1">
        <v>34272</v>
      </c>
      <c r="H3009">
        <v>3</v>
      </c>
      <c r="I3009">
        <v>2</v>
      </c>
      <c r="J3009" s="1">
        <v>111384</v>
      </c>
      <c r="K3009" t="s">
        <v>9128</v>
      </c>
      <c r="L3009" t="s">
        <v>9142</v>
      </c>
      <c r="M3009" t="s">
        <v>9417</v>
      </c>
      <c r="N3009" t="s">
        <v>8536</v>
      </c>
      <c r="O3009" t="s">
        <v>8859</v>
      </c>
      <c r="P3009" t="s">
        <v>8541</v>
      </c>
      <c r="Q3009">
        <v>91730</v>
      </c>
      <c r="R3009" t="s">
        <v>8542</v>
      </c>
      <c r="S3009" t="s">
        <v>7949</v>
      </c>
      <c r="T3009" t="s">
        <v>7736</v>
      </c>
    </row>
    <row r="3010" spans="1:20" x14ac:dyDescent="0.25">
      <c r="A3010" t="s">
        <v>3656</v>
      </c>
      <c r="B3010" s="2">
        <v>42709</v>
      </c>
      <c r="C3010" s="2">
        <v>42710</v>
      </c>
      <c r="D3010" t="s">
        <v>79</v>
      </c>
      <c r="E3010" t="s">
        <v>2382</v>
      </c>
      <c r="F3010" t="s">
        <v>2943</v>
      </c>
      <c r="G3010" s="1">
        <v>19182</v>
      </c>
      <c r="H3010">
        <v>3</v>
      </c>
      <c r="I3010">
        <v>0</v>
      </c>
      <c r="J3010" s="1">
        <v>748098</v>
      </c>
      <c r="K3010" t="s">
        <v>9123</v>
      </c>
      <c r="L3010" t="s">
        <v>9135</v>
      </c>
      <c r="M3010" t="s">
        <v>10384</v>
      </c>
      <c r="N3010" t="s">
        <v>8536</v>
      </c>
      <c r="O3010" t="s">
        <v>8789</v>
      </c>
      <c r="P3010" t="s">
        <v>8538</v>
      </c>
      <c r="Q3010">
        <v>42071</v>
      </c>
      <c r="R3010" t="s">
        <v>8539</v>
      </c>
      <c r="S3010" t="s">
        <v>8244</v>
      </c>
      <c r="T3010" t="s">
        <v>7736</v>
      </c>
    </row>
    <row r="3011" spans="1:20" x14ac:dyDescent="0.25">
      <c r="A3011" t="s">
        <v>3657</v>
      </c>
      <c r="B3011" s="2">
        <v>42576</v>
      </c>
      <c r="C3011" s="2">
        <v>42580</v>
      </c>
      <c r="D3011" t="s">
        <v>19</v>
      </c>
      <c r="E3011" t="s">
        <v>3367</v>
      </c>
      <c r="F3011" t="s">
        <v>3078</v>
      </c>
      <c r="G3011" s="1">
        <v>24388</v>
      </c>
      <c r="H3011">
        <v>5</v>
      </c>
      <c r="I3011">
        <v>2</v>
      </c>
      <c r="J3011" s="1">
        <v>274365</v>
      </c>
      <c r="K3011" t="s">
        <v>9128</v>
      </c>
      <c r="L3011" t="s">
        <v>9144</v>
      </c>
      <c r="M3011" t="s">
        <v>10421</v>
      </c>
      <c r="N3011" t="s">
        <v>8536</v>
      </c>
      <c r="O3011" t="s">
        <v>8748</v>
      </c>
      <c r="P3011" t="s">
        <v>8604</v>
      </c>
      <c r="Q3011">
        <v>43615</v>
      </c>
      <c r="R3011" t="s">
        <v>8561</v>
      </c>
      <c r="S3011" t="s">
        <v>8383</v>
      </c>
      <c r="T3011" t="s">
        <v>7738</v>
      </c>
    </row>
    <row r="3012" spans="1:20" x14ac:dyDescent="0.25">
      <c r="A3012" t="s">
        <v>3658</v>
      </c>
      <c r="B3012" s="2">
        <v>42842</v>
      </c>
      <c r="C3012" s="2">
        <v>42848</v>
      </c>
      <c r="D3012" t="s">
        <v>19</v>
      </c>
      <c r="E3012" t="s">
        <v>3659</v>
      </c>
      <c r="F3012" t="s">
        <v>778</v>
      </c>
      <c r="G3012" s="1">
        <v>1203</v>
      </c>
      <c r="H3012">
        <v>5</v>
      </c>
      <c r="I3012">
        <v>7</v>
      </c>
      <c r="J3012" s="1">
        <v>-9223</v>
      </c>
      <c r="K3012" t="s">
        <v>9128</v>
      </c>
      <c r="L3012" t="s">
        <v>9142</v>
      </c>
      <c r="M3012" t="s">
        <v>9527</v>
      </c>
      <c r="N3012" t="s">
        <v>8536</v>
      </c>
      <c r="O3012" t="s">
        <v>8679</v>
      </c>
      <c r="P3012" t="s">
        <v>8598</v>
      </c>
      <c r="Q3012">
        <v>80027</v>
      </c>
      <c r="R3012" t="s">
        <v>8542</v>
      </c>
      <c r="S3012" t="s">
        <v>8414</v>
      </c>
      <c r="T3012" t="s">
        <v>7744</v>
      </c>
    </row>
    <row r="3013" spans="1:20" x14ac:dyDescent="0.25">
      <c r="A3013" t="s">
        <v>3658</v>
      </c>
      <c r="B3013" s="2">
        <v>42842</v>
      </c>
      <c r="C3013" s="2">
        <v>42848</v>
      </c>
      <c r="D3013" t="s">
        <v>19</v>
      </c>
      <c r="E3013" t="s">
        <v>3659</v>
      </c>
      <c r="F3013" t="s">
        <v>329</v>
      </c>
      <c r="G3013" s="1">
        <v>2549985</v>
      </c>
      <c r="H3013">
        <v>5</v>
      </c>
      <c r="I3013">
        <v>7</v>
      </c>
      <c r="J3013" s="1">
        <v>-339998</v>
      </c>
      <c r="K3013" t="s">
        <v>9139</v>
      </c>
      <c r="L3013" t="s">
        <v>9296</v>
      </c>
      <c r="M3013" t="s">
        <v>9297</v>
      </c>
      <c r="N3013" t="s">
        <v>8536</v>
      </c>
      <c r="O3013" t="s">
        <v>8679</v>
      </c>
      <c r="P3013" t="s">
        <v>8598</v>
      </c>
      <c r="Q3013">
        <v>80027</v>
      </c>
      <c r="R3013" t="s">
        <v>8542</v>
      </c>
      <c r="S3013" t="s">
        <v>8414</v>
      </c>
      <c r="T3013" t="s">
        <v>7744</v>
      </c>
    </row>
    <row r="3014" spans="1:20" x14ac:dyDescent="0.25">
      <c r="A3014" t="s">
        <v>3658</v>
      </c>
      <c r="B3014" s="2">
        <v>42842</v>
      </c>
      <c r="C3014" s="2">
        <v>42848</v>
      </c>
      <c r="D3014" t="s">
        <v>19</v>
      </c>
      <c r="E3014" t="s">
        <v>3659</v>
      </c>
      <c r="F3014" t="s">
        <v>763</v>
      </c>
      <c r="G3014" s="1">
        <v>21594</v>
      </c>
      <c r="H3014">
        <v>2</v>
      </c>
      <c r="I3014">
        <v>7</v>
      </c>
      <c r="J3014" s="1">
        <v>-158356</v>
      </c>
      <c r="K3014" t="s">
        <v>9128</v>
      </c>
      <c r="L3014" t="s">
        <v>9142</v>
      </c>
      <c r="M3014" t="s">
        <v>9521</v>
      </c>
      <c r="N3014" t="s">
        <v>8536</v>
      </c>
      <c r="O3014" t="s">
        <v>8679</v>
      </c>
      <c r="P3014" t="s">
        <v>8598</v>
      </c>
      <c r="Q3014">
        <v>80027</v>
      </c>
      <c r="R3014" t="s">
        <v>8542</v>
      </c>
      <c r="S3014" t="s">
        <v>8414</v>
      </c>
      <c r="T3014" t="s">
        <v>7744</v>
      </c>
    </row>
    <row r="3015" spans="1:20" x14ac:dyDescent="0.25">
      <c r="A3015" t="s">
        <v>3658</v>
      </c>
      <c r="B3015" s="2">
        <v>42842</v>
      </c>
      <c r="C3015" s="2">
        <v>42848</v>
      </c>
      <c r="D3015" t="s">
        <v>19</v>
      </c>
      <c r="E3015" t="s">
        <v>3659</v>
      </c>
      <c r="F3015" t="s">
        <v>1214</v>
      </c>
      <c r="G3015" s="1">
        <v>8964</v>
      </c>
      <c r="H3015">
        <v>6</v>
      </c>
      <c r="I3015">
        <v>7</v>
      </c>
      <c r="J3015" s="1">
        <v>-65736</v>
      </c>
      <c r="K3015" t="s">
        <v>9128</v>
      </c>
      <c r="L3015" t="s">
        <v>9142</v>
      </c>
      <c r="M3015" t="s">
        <v>9729</v>
      </c>
      <c r="N3015" t="s">
        <v>8536</v>
      </c>
      <c r="O3015" t="s">
        <v>8679</v>
      </c>
      <c r="P3015" t="s">
        <v>8598</v>
      </c>
      <c r="Q3015">
        <v>80027</v>
      </c>
      <c r="R3015" t="s">
        <v>8542</v>
      </c>
      <c r="S3015" t="s">
        <v>8414</v>
      </c>
      <c r="T3015" t="s">
        <v>7744</v>
      </c>
    </row>
    <row r="3016" spans="1:20" x14ac:dyDescent="0.25">
      <c r="A3016" t="s">
        <v>3658</v>
      </c>
      <c r="B3016" s="2">
        <v>42842</v>
      </c>
      <c r="C3016" s="2">
        <v>42848</v>
      </c>
      <c r="D3016" t="s">
        <v>19</v>
      </c>
      <c r="E3016" t="s">
        <v>3659</v>
      </c>
      <c r="F3016" t="s">
        <v>1034</v>
      </c>
      <c r="G3016" s="1">
        <v>20736</v>
      </c>
      <c r="H3016">
        <v>4</v>
      </c>
      <c r="I3016">
        <v>2</v>
      </c>
      <c r="J3016" s="1">
        <v>72576</v>
      </c>
      <c r="K3016" t="s">
        <v>9128</v>
      </c>
      <c r="L3016" t="s">
        <v>9148</v>
      </c>
      <c r="M3016" t="s">
        <v>9649</v>
      </c>
      <c r="N3016" t="s">
        <v>8536</v>
      </c>
      <c r="O3016" t="s">
        <v>8679</v>
      </c>
      <c r="P3016" t="s">
        <v>8598</v>
      </c>
      <c r="Q3016">
        <v>80027</v>
      </c>
      <c r="R3016" t="s">
        <v>8542</v>
      </c>
      <c r="S3016" t="s">
        <v>8414</v>
      </c>
      <c r="T3016" t="s">
        <v>7744</v>
      </c>
    </row>
    <row r="3017" spans="1:20" x14ac:dyDescent="0.25">
      <c r="A3017" t="s">
        <v>3660</v>
      </c>
      <c r="B3017" s="2">
        <v>42264</v>
      </c>
      <c r="C3017" s="2">
        <v>42268</v>
      </c>
      <c r="D3017" t="s">
        <v>19</v>
      </c>
      <c r="E3017" t="s">
        <v>261</v>
      </c>
      <c r="F3017" t="s">
        <v>1552</v>
      </c>
      <c r="G3017" s="1">
        <v>34422</v>
      </c>
      <c r="H3017">
        <v>2</v>
      </c>
      <c r="I3017">
        <v>4</v>
      </c>
      <c r="J3017" s="1">
        <v>-103266</v>
      </c>
      <c r="K3017" t="s">
        <v>9123</v>
      </c>
      <c r="L3017" t="s">
        <v>9131</v>
      </c>
      <c r="M3017" t="s">
        <v>9875</v>
      </c>
      <c r="N3017" t="s">
        <v>8536</v>
      </c>
      <c r="O3017" t="s">
        <v>8576</v>
      </c>
      <c r="P3017" t="s">
        <v>8577</v>
      </c>
      <c r="Q3017">
        <v>10035</v>
      </c>
      <c r="R3017" t="s">
        <v>8561</v>
      </c>
      <c r="S3017" t="s">
        <v>7798</v>
      </c>
      <c r="T3017" t="s">
        <v>7744</v>
      </c>
    </row>
    <row r="3018" spans="1:20" x14ac:dyDescent="0.25">
      <c r="A3018" t="s">
        <v>3661</v>
      </c>
      <c r="B3018" s="2">
        <v>42605</v>
      </c>
      <c r="C3018" s="2">
        <v>42612</v>
      </c>
      <c r="D3018" t="s">
        <v>19</v>
      </c>
      <c r="E3018" t="s">
        <v>1920</v>
      </c>
      <c r="F3018" t="s">
        <v>838</v>
      </c>
      <c r="G3018" s="1">
        <v>727296</v>
      </c>
      <c r="H3018">
        <v>8</v>
      </c>
      <c r="I3018">
        <v>2</v>
      </c>
      <c r="J3018" s="1">
        <v>-1727328</v>
      </c>
      <c r="K3018" t="s">
        <v>9128</v>
      </c>
      <c r="L3018" t="s">
        <v>9133</v>
      </c>
      <c r="M3018" t="s">
        <v>9559</v>
      </c>
      <c r="N3018" t="s">
        <v>8536</v>
      </c>
      <c r="O3018" t="s">
        <v>8928</v>
      </c>
      <c r="P3018" t="s">
        <v>8550</v>
      </c>
      <c r="Q3018">
        <v>78577</v>
      </c>
      <c r="R3018" t="s">
        <v>8551</v>
      </c>
      <c r="S3018" t="s">
        <v>8152</v>
      </c>
      <c r="T3018" t="s">
        <v>7744</v>
      </c>
    </row>
    <row r="3019" spans="1:20" x14ac:dyDescent="0.25">
      <c r="A3019" t="s">
        <v>3661</v>
      </c>
      <c r="B3019" s="2">
        <v>42605</v>
      </c>
      <c r="C3019" s="2">
        <v>42612</v>
      </c>
      <c r="D3019" t="s">
        <v>19</v>
      </c>
      <c r="E3019" t="s">
        <v>1920</v>
      </c>
      <c r="F3019" t="s">
        <v>2612</v>
      </c>
      <c r="G3019" s="1">
        <v>22608</v>
      </c>
      <c r="H3019">
        <v>3</v>
      </c>
      <c r="I3019">
        <v>6</v>
      </c>
      <c r="J3019" s="1">
        <v>-101736</v>
      </c>
      <c r="K3019" t="s">
        <v>9123</v>
      </c>
      <c r="L3019" t="s">
        <v>9135</v>
      </c>
      <c r="M3019" t="s">
        <v>10276</v>
      </c>
      <c r="N3019" t="s">
        <v>8536</v>
      </c>
      <c r="O3019" t="s">
        <v>8928</v>
      </c>
      <c r="P3019" t="s">
        <v>8550</v>
      </c>
      <c r="Q3019">
        <v>78577</v>
      </c>
      <c r="R3019" t="s">
        <v>8551</v>
      </c>
      <c r="S3019" t="s">
        <v>8152</v>
      </c>
      <c r="T3019" t="s">
        <v>7744</v>
      </c>
    </row>
    <row r="3020" spans="1:20" x14ac:dyDescent="0.25">
      <c r="A3020" t="s">
        <v>3661</v>
      </c>
      <c r="B3020" s="2">
        <v>42605</v>
      </c>
      <c r="C3020" s="2">
        <v>42612</v>
      </c>
      <c r="D3020" t="s">
        <v>19</v>
      </c>
      <c r="E3020" t="s">
        <v>1920</v>
      </c>
      <c r="F3020" t="s">
        <v>2731</v>
      </c>
      <c r="G3020" s="1">
        <v>6664</v>
      </c>
      <c r="H3020">
        <v>7</v>
      </c>
      <c r="I3020">
        <v>2</v>
      </c>
      <c r="J3020" s="1">
        <v>-3332</v>
      </c>
      <c r="K3020" t="s">
        <v>9139</v>
      </c>
      <c r="L3020" t="s">
        <v>9162</v>
      </c>
      <c r="M3020" t="s">
        <v>10318</v>
      </c>
      <c r="N3020" t="s">
        <v>8536</v>
      </c>
      <c r="O3020" t="s">
        <v>8928</v>
      </c>
      <c r="P3020" t="s">
        <v>8550</v>
      </c>
      <c r="Q3020">
        <v>78577</v>
      </c>
      <c r="R3020" t="s">
        <v>8551</v>
      </c>
      <c r="S3020" t="s">
        <v>8152</v>
      </c>
      <c r="T3020" t="s">
        <v>7744</v>
      </c>
    </row>
    <row r="3021" spans="1:20" x14ac:dyDescent="0.25">
      <c r="A3021" t="s">
        <v>3662</v>
      </c>
      <c r="B3021" s="2">
        <v>42316</v>
      </c>
      <c r="C3021" s="2">
        <v>42322</v>
      </c>
      <c r="D3021" t="s">
        <v>19</v>
      </c>
      <c r="E3021" t="s">
        <v>812</v>
      </c>
      <c r="F3021" t="s">
        <v>3663</v>
      </c>
      <c r="G3021" s="1">
        <v>504</v>
      </c>
      <c r="H3021">
        <v>3</v>
      </c>
      <c r="I3021">
        <v>0</v>
      </c>
      <c r="J3021" s="1">
        <v>2016</v>
      </c>
      <c r="K3021" t="s">
        <v>9128</v>
      </c>
      <c r="L3021" t="s">
        <v>9191</v>
      </c>
      <c r="M3021" t="s">
        <v>10581</v>
      </c>
      <c r="N3021" t="s">
        <v>8536</v>
      </c>
      <c r="O3021" t="s">
        <v>8554</v>
      </c>
      <c r="P3021" t="s">
        <v>8555</v>
      </c>
      <c r="Q3021">
        <v>84084</v>
      </c>
      <c r="R3021" t="s">
        <v>8542</v>
      </c>
      <c r="S3021" t="s">
        <v>7921</v>
      </c>
      <c r="T3021" t="s">
        <v>7736</v>
      </c>
    </row>
    <row r="3022" spans="1:20" x14ac:dyDescent="0.25">
      <c r="A3022" t="s">
        <v>3662</v>
      </c>
      <c r="B3022" s="2">
        <v>42316</v>
      </c>
      <c r="C3022" s="2">
        <v>42322</v>
      </c>
      <c r="D3022" t="s">
        <v>19</v>
      </c>
      <c r="E3022" t="s">
        <v>812</v>
      </c>
      <c r="F3022" t="s">
        <v>2266</v>
      </c>
      <c r="G3022" s="1">
        <v>9294</v>
      </c>
      <c r="H3022">
        <v>3</v>
      </c>
      <c r="I3022">
        <v>0</v>
      </c>
      <c r="J3022" s="1">
        <v>41823</v>
      </c>
      <c r="K3022" t="s">
        <v>9128</v>
      </c>
      <c r="L3022" t="s">
        <v>9148</v>
      </c>
      <c r="M3022" t="s">
        <v>10155</v>
      </c>
      <c r="N3022" t="s">
        <v>8536</v>
      </c>
      <c r="O3022" t="s">
        <v>8554</v>
      </c>
      <c r="P3022" t="s">
        <v>8555</v>
      </c>
      <c r="Q3022">
        <v>84084</v>
      </c>
      <c r="R3022" t="s">
        <v>8542</v>
      </c>
      <c r="S3022" t="s">
        <v>7921</v>
      </c>
      <c r="T3022" t="s">
        <v>7736</v>
      </c>
    </row>
    <row r="3023" spans="1:20" x14ac:dyDescent="0.25">
      <c r="A3023" t="s">
        <v>3662</v>
      </c>
      <c r="B3023" s="2">
        <v>42316</v>
      </c>
      <c r="C3023" s="2">
        <v>42322</v>
      </c>
      <c r="D3023" t="s">
        <v>19</v>
      </c>
      <c r="E3023" t="s">
        <v>812</v>
      </c>
      <c r="F3023" t="s">
        <v>1335</v>
      </c>
      <c r="G3023" s="1">
        <v>6669</v>
      </c>
      <c r="H3023">
        <v>3</v>
      </c>
      <c r="I3023">
        <v>0</v>
      </c>
      <c r="J3023" s="1">
        <v>220077</v>
      </c>
      <c r="K3023" t="s">
        <v>9123</v>
      </c>
      <c r="L3023" t="s">
        <v>9135</v>
      </c>
      <c r="M3023" t="s">
        <v>9780</v>
      </c>
      <c r="N3023" t="s">
        <v>8536</v>
      </c>
      <c r="O3023" t="s">
        <v>8554</v>
      </c>
      <c r="P3023" t="s">
        <v>8555</v>
      </c>
      <c r="Q3023">
        <v>84084</v>
      </c>
      <c r="R3023" t="s">
        <v>8542</v>
      </c>
      <c r="S3023" t="s">
        <v>7921</v>
      </c>
      <c r="T3023" t="s">
        <v>7736</v>
      </c>
    </row>
    <row r="3024" spans="1:20" x14ac:dyDescent="0.25">
      <c r="A3024" t="s">
        <v>3662</v>
      </c>
      <c r="B3024" s="2">
        <v>42316</v>
      </c>
      <c r="C3024" s="2">
        <v>42322</v>
      </c>
      <c r="D3024" t="s">
        <v>19</v>
      </c>
      <c r="E3024" t="s">
        <v>812</v>
      </c>
      <c r="F3024" t="s">
        <v>1490</v>
      </c>
      <c r="G3024" s="1">
        <v>9168</v>
      </c>
      <c r="H3024">
        <v>5</v>
      </c>
      <c r="I3024">
        <v>2</v>
      </c>
      <c r="J3024" s="1">
        <v>2865</v>
      </c>
      <c r="K3024" t="s">
        <v>9128</v>
      </c>
      <c r="L3024" t="s">
        <v>9142</v>
      </c>
      <c r="M3024" t="s">
        <v>9847</v>
      </c>
      <c r="N3024" t="s">
        <v>8536</v>
      </c>
      <c r="O3024" t="s">
        <v>8554</v>
      </c>
      <c r="P3024" t="s">
        <v>8555</v>
      </c>
      <c r="Q3024">
        <v>84084</v>
      </c>
      <c r="R3024" t="s">
        <v>8542</v>
      </c>
      <c r="S3024" t="s">
        <v>7921</v>
      </c>
      <c r="T3024" t="s">
        <v>7736</v>
      </c>
    </row>
    <row r="3025" spans="1:20" x14ac:dyDescent="0.25">
      <c r="A3025" t="s">
        <v>3664</v>
      </c>
      <c r="B3025" s="2">
        <v>43056</v>
      </c>
      <c r="C3025" s="2">
        <v>43062</v>
      </c>
      <c r="D3025" t="s">
        <v>19</v>
      </c>
      <c r="E3025" t="s">
        <v>3665</v>
      </c>
      <c r="F3025" t="s">
        <v>2969</v>
      </c>
      <c r="G3025" s="1">
        <v>3277328</v>
      </c>
      <c r="H3025">
        <v>2</v>
      </c>
      <c r="I3025">
        <v>32</v>
      </c>
      <c r="J3025" s="1">
        <v>-144588</v>
      </c>
      <c r="K3025" t="s">
        <v>9123</v>
      </c>
      <c r="L3025" t="s">
        <v>9124</v>
      </c>
      <c r="M3025" t="s">
        <v>10391</v>
      </c>
      <c r="N3025" t="s">
        <v>8536</v>
      </c>
      <c r="O3025" t="s">
        <v>8761</v>
      </c>
      <c r="P3025" t="s">
        <v>8550</v>
      </c>
      <c r="Q3025">
        <v>78521</v>
      </c>
      <c r="R3025" t="s">
        <v>8551</v>
      </c>
      <c r="S3025" t="s">
        <v>8415</v>
      </c>
      <c r="T3025" t="s">
        <v>7736</v>
      </c>
    </row>
    <row r="3026" spans="1:20" x14ac:dyDescent="0.25">
      <c r="A3026" t="s">
        <v>3666</v>
      </c>
      <c r="B3026" s="2">
        <v>42316</v>
      </c>
      <c r="C3026" s="2">
        <v>42321</v>
      </c>
      <c r="D3026" t="s">
        <v>19</v>
      </c>
      <c r="E3026" t="s">
        <v>2669</v>
      </c>
      <c r="F3026" t="s">
        <v>612</v>
      </c>
      <c r="G3026" s="1">
        <v>52272</v>
      </c>
      <c r="H3026">
        <v>11</v>
      </c>
      <c r="I3026">
        <v>2</v>
      </c>
      <c r="J3026" s="1">
        <v>176418</v>
      </c>
      <c r="K3026" t="s">
        <v>9128</v>
      </c>
      <c r="L3026" t="s">
        <v>9142</v>
      </c>
      <c r="M3026" t="s">
        <v>9446</v>
      </c>
      <c r="N3026" t="s">
        <v>8536</v>
      </c>
      <c r="O3026" t="s">
        <v>8576</v>
      </c>
      <c r="P3026" t="s">
        <v>8577</v>
      </c>
      <c r="Q3026">
        <v>10011</v>
      </c>
      <c r="R3026" t="s">
        <v>8561</v>
      </c>
      <c r="S3026" t="s">
        <v>8287</v>
      </c>
      <c r="T3026" t="s">
        <v>7736</v>
      </c>
    </row>
    <row r="3027" spans="1:20" x14ac:dyDescent="0.25">
      <c r="A3027" t="s">
        <v>3666</v>
      </c>
      <c r="B3027" s="2">
        <v>42316</v>
      </c>
      <c r="C3027" s="2">
        <v>42321</v>
      </c>
      <c r="D3027" t="s">
        <v>19</v>
      </c>
      <c r="E3027" t="s">
        <v>2669</v>
      </c>
      <c r="F3027" t="s">
        <v>912</v>
      </c>
      <c r="G3027" s="1">
        <v>1794</v>
      </c>
      <c r="H3027">
        <v>3</v>
      </c>
      <c r="I3027">
        <v>0</v>
      </c>
      <c r="J3027" s="1">
        <v>8073</v>
      </c>
      <c r="K3027" t="s">
        <v>9128</v>
      </c>
      <c r="L3027" t="s">
        <v>9148</v>
      </c>
      <c r="M3027" t="s">
        <v>9598</v>
      </c>
      <c r="N3027" t="s">
        <v>8536</v>
      </c>
      <c r="O3027" t="s">
        <v>8576</v>
      </c>
      <c r="P3027" t="s">
        <v>8577</v>
      </c>
      <c r="Q3027">
        <v>10011</v>
      </c>
      <c r="R3027" t="s">
        <v>8561</v>
      </c>
      <c r="S3027" t="s">
        <v>8287</v>
      </c>
      <c r="T3027" t="s">
        <v>7736</v>
      </c>
    </row>
    <row r="3028" spans="1:20" x14ac:dyDescent="0.25">
      <c r="A3028" t="s">
        <v>3667</v>
      </c>
      <c r="B3028" s="2">
        <v>42847</v>
      </c>
      <c r="C3028" s="2">
        <v>42851</v>
      </c>
      <c r="D3028" t="s">
        <v>19</v>
      </c>
      <c r="E3028" t="s">
        <v>1083</v>
      </c>
      <c r="F3028" t="s">
        <v>2357</v>
      </c>
      <c r="G3028" s="1">
        <v>254352</v>
      </c>
      <c r="H3028">
        <v>3</v>
      </c>
      <c r="I3028">
        <v>2</v>
      </c>
      <c r="J3028" s="1">
        <v>0</v>
      </c>
      <c r="K3028" t="s">
        <v>9123</v>
      </c>
      <c r="L3028" t="s">
        <v>9135</v>
      </c>
      <c r="M3028" t="s">
        <v>10183</v>
      </c>
      <c r="N3028" t="s">
        <v>8536</v>
      </c>
      <c r="O3028" t="s">
        <v>8559</v>
      </c>
      <c r="P3028" t="s">
        <v>8560</v>
      </c>
      <c r="Q3028">
        <v>19140</v>
      </c>
      <c r="R3028" t="s">
        <v>8561</v>
      </c>
      <c r="S3028" t="s">
        <v>7984</v>
      </c>
      <c r="T3028" t="s">
        <v>7744</v>
      </c>
    </row>
    <row r="3029" spans="1:20" x14ac:dyDescent="0.25">
      <c r="A3029" t="s">
        <v>3668</v>
      </c>
      <c r="B3029" s="2">
        <v>41875</v>
      </c>
      <c r="C3029" s="2">
        <v>41875</v>
      </c>
      <c r="D3029" t="s">
        <v>654</v>
      </c>
      <c r="E3029" t="s">
        <v>2431</v>
      </c>
      <c r="F3029" t="s">
        <v>3669</v>
      </c>
      <c r="G3029" s="1">
        <v>8288</v>
      </c>
      <c r="H3029">
        <v>2</v>
      </c>
      <c r="I3029">
        <v>2</v>
      </c>
      <c r="J3029" s="1">
        <v>26936</v>
      </c>
      <c r="K3029" t="s">
        <v>9128</v>
      </c>
      <c r="L3029" t="s">
        <v>9142</v>
      </c>
      <c r="M3029" t="s">
        <v>10582</v>
      </c>
      <c r="N3029" t="s">
        <v>8536</v>
      </c>
      <c r="O3029" t="s">
        <v>8929</v>
      </c>
      <c r="P3029" t="s">
        <v>8699</v>
      </c>
      <c r="Q3029">
        <v>59102</v>
      </c>
      <c r="R3029" t="s">
        <v>8542</v>
      </c>
      <c r="S3029" t="s">
        <v>8254</v>
      </c>
      <c r="T3029" t="s">
        <v>7738</v>
      </c>
    </row>
    <row r="3030" spans="1:20" x14ac:dyDescent="0.25">
      <c r="A3030" t="s">
        <v>3670</v>
      </c>
      <c r="B3030" s="2">
        <v>43086</v>
      </c>
      <c r="C3030" s="2">
        <v>43090</v>
      </c>
      <c r="D3030" t="s">
        <v>19</v>
      </c>
      <c r="E3030" t="s">
        <v>2248</v>
      </c>
      <c r="F3030" t="s">
        <v>1991</v>
      </c>
      <c r="G3030" s="1">
        <v>5049</v>
      </c>
      <c r="H3030">
        <v>5</v>
      </c>
      <c r="I3030">
        <v>0</v>
      </c>
      <c r="J3030" s="1">
        <v>80784</v>
      </c>
      <c r="K3030" t="s">
        <v>9123</v>
      </c>
      <c r="L3030" t="s">
        <v>9126</v>
      </c>
      <c r="M3030" t="s">
        <v>10059</v>
      </c>
      <c r="N3030" t="s">
        <v>8536</v>
      </c>
      <c r="O3030" t="s">
        <v>8851</v>
      </c>
      <c r="P3030" t="s">
        <v>8583</v>
      </c>
      <c r="Q3030">
        <v>23320</v>
      </c>
      <c r="R3030" t="s">
        <v>8539</v>
      </c>
      <c r="S3030" t="s">
        <v>8220</v>
      </c>
      <c r="T3030" t="s">
        <v>7736</v>
      </c>
    </row>
    <row r="3031" spans="1:20" x14ac:dyDescent="0.25">
      <c r="A3031" t="s">
        <v>3671</v>
      </c>
      <c r="B3031" s="2">
        <v>42453</v>
      </c>
      <c r="C3031" s="2">
        <v>42457</v>
      </c>
      <c r="D3031" t="s">
        <v>19</v>
      </c>
      <c r="E3031" t="s">
        <v>475</v>
      </c>
      <c r="F3031" t="s">
        <v>3430</v>
      </c>
      <c r="G3031" s="1">
        <v>403168</v>
      </c>
      <c r="H3031">
        <v>4</v>
      </c>
      <c r="I3031">
        <v>2</v>
      </c>
      <c r="J3031" s="1">
        <v>25198</v>
      </c>
      <c r="K3031" t="s">
        <v>9139</v>
      </c>
      <c r="L3031" t="s">
        <v>9140</v>
      </c>
      <c r="M3031" t="s">
        <v>10531</v>
      </c>
      <c r="N3031" t="s">
        <v>8536</v>
      </c>
      <c r="O3031" t="s">
        <v>8930</v>
      </c>
      <c r="P3031" t="s">
        <v>8595</v>
      </c>
      <c r="Q3031">
        <v>97030</v>
      </c>
      <c r="R3031" t="s">
        <v>8542</v>
      </c>
      <c r="S3031" t="s">
        <v>7850</v>
      </c>
      <c r="T3031" t="s">
        <v>7738</v>
      </c>
    </row>
    <row r="3032" spans="1:20" x14ac:dyDescent="0.25">
      <c r="A3032" t="s">
        <v>3672</v>
      </c>
      <c r="B3032" s="2">
        <v>42268</v>
      </c>
      <c r="C3032" s="2">
        <v>42274</v>
      </c>
      <c r="D3032" t="s">
        <v>19</v>
      </c>
      <c r="E3032" t="s">
        <v>3673</v>
      </c>
      <c r="F3032" t="s">
        <v>2718</v>
      </c>
      <c r="G3032" s="1">
        <v>19432</v>
      </c>
      <c r="H3032">
        <v>4</v>
      </c>
      <c r="I3032">
        <v>0</v>
      </c>
      <c r="J3032" s="1">
        <v>310912</v>
      </c>
      <c r="K3032" t="s">
        <v>9123</v>
      </c>
      <c r="L3032" t="s">
        <v>9124</v>
      </c>
      <c r="M3032" t="s">
        <v>10313</v>
      </c>
      <c r="N3032" t="s">
        <v>8536</v>
      </c>
      <c r="O3032" t="s">
        <v>8873</v>
      </c>
      <c r="P3032" t="s">
        <v>8571</v>
      </c>
      <c r="Q3032">
        <v>48146</v>
      </c>
      <c r="R3032" t="s">
        <v>8551</v>
      </c>
      <c r="S3032" t="s">
        <v>8416</v>
      </c>
      <c r="T3032" t="s">
        <v>7738</v>
      </c>
    </row>
    <row r="3033" spans="1:20" x14ac:dyDescent="0.25">
      <c r="A3033" t="s">
        <v>3672</v>
      </c>
      <c r="B3033" s="2">
        <v>42268</v>
      </c>
      <c r="C3033" s="2">
        <v>42274</v>
      </c>
      <c r="D3033" t="s">
        <v>19</v>
      </c>
      <c r="E3033" t="s">
        <v>3673</v>
      </c>
      <c r="F3033" t="s">
        <v>2361</v>
      </c>
      <c r="G3033" s="1">
        <v>2599</v>
      </c>
      <c r="H3033">
        <v>1</v>
      </c>
      <c r="I3033">
        <v>0</v>
      </c>
      <c r="J3033" s="1">
        <v>75371</v>
      </c>
      <c r="K3033" t="s">
        <v>9128</v>
      </c>
      <c r="L3033" t="s">
        <v>9137</v>
      </c>
      <c r="M3033" t="s">
        <v>10185</v>
      </c>
      <c r="N3033" t="s">
        <v>8536</v>
      </c>
      <c r="O3033" t="s">
        <v>8873</v>
      </c>
      <c r="P3033" t="s">
        <v>8571</v>
      </c>
      <c r="Q3033">
        <v>48146</v>
      </c>
      <c r="R3033" t="s">
        <v>8551</v>
      </c>
      <c r="S3033" t="s">
        <v>8416</v>
      </c>
      <c r="T3033" t="s">
        <v>7738</v>
      </c>
    </row>
    <row r="3034" spans="1:20" x14ac:dyDescent="0.25">
      <c r="A3034" t="s">
        <v>3674</v>
      </c>
      <c r="B3034" s="2">
        <v>42695</v>
      </c>
      <c r="C3034" s="2">
        <v>42700</v>
      </c>
      <c r="D3034" t="s">
        <v>19</v>
      </c>
      <c r="E3034" t="s">
        <v>1974</v>
      </c>
      <c r="F3034" t="s">
        <v>2805</v>
      </c>
      <c r="G3034" s="1">
        <v>195136</v>
      </c>
      <c r="H3034">
        <v>4</v>
      </c>
      <c r="I3034">
        <v>2</v>
      </c>
      <c r="J3034" s="1">
        <v>-12196</v>
      </c>
      <c r="K3034" t="s">
        <v>9123</v>
      </c>
      <c r="L3034" t="s">
        <v>9126</v>
      </c>
      <c r="M3034" t="s">
        <v>10342</v>
      </c>
      <c r="N3034" t="s">
        <v>8536</v>
      </c>
      <c r="O3034" t="s">
        <v>8930</v>
      </c>
      <c r="P3034" t="s">
        <v>8595</v>
      </c>
      <c r="Q3034">
        <v>97030</v>
      </c>
      <c r="R3034" t="s">
        <v>8542</v>
      </c>
      <c r="S3034" t="s">
        <v>8161</v>
      </c>
      <c r="T3034" t="s">
        <v>7736</v>
      </c>
    </row>
    <row r="3035" spans="1:20" x14ac:dyDescent="0.25">
      <c r="A3035" t="s">
        <v>3675</v>
      </c>
      <c r="B3035" s="2">
        <v>42994</v>
      </c>
      <c r="C3035" s="2">
        <v>42999</v>
      </c>
      <c r="D3035" t="s">
        <v>19</v>
      </c>
      <c r="E3035" t="s">
        <v>631</v>
      </c>
      <c r="F3035" t="s">
        <v>2499</v>
      </c>
      <c r="G3035" s="1">
        <v>20736</v>
      </c>
      <c r="H3035">
        <v>4</v>
      </c>
      <c r="I3035">
        <v>2</v>
      </c>
      <c r="J3035" s="1">
        <v>72576</v>
      </c>
      <c r="K3035" t="s">
        <v>9128</v>
      </c>
      <c r="L3035" t="s">
        <v>9148</v>
      </c>
      <c r="M3035" t="s">
        <v>10236</v>
      </c>
      <c r="N3035" t="s">
        <v>8536</v>
      </c>
      <c r="O3035" t="s">
        <v>8559</v>
      </c>
      <c r="P3035" t="s">
        <v>8560</v>
      </c>
      <c r="Q3035">
        <v>19143</v>
      </c>
      <c r="R3035" t="s">
        <v>8561</v>
      </c>
      <c r="S3035" t="s">
        <v>7882</v>
      </c>
      <c r="T3035" t="s">
        <v>7744</v>
      </c>
    </row>
    <row r="3036" spans="1:20" x14ac:dyDescent="0.25">
      <c r="A3036" t="s">
        <v>3676</v>
      </c>
      <c r="B3036" s="2">
        <v>42166</v>
      </c>
      <c r="C3036" s="2">
        <v>42171</v>
      </c>
      <c r="D3036" t="s">
        <v>19</v>
      </c>
      <c r="E3036" t="s">
        <v>923</v>
      </c>
      <c r="F3036" t="s">
        <v>2318</v>
      </c>
      <c r="G3036" s="1">
        <v>537</v>
      </c>
      <c r="H3036">
        <v>6</v>
      </c>
      <c r="I3036">
        <v>0</v>
      </c>
      <c r="J3036" s="1">
        <v>10203</v>
      </c>
      <c r="K3036" t="s">
        <v>9139</v>
      </c>
      <c r="L3036" t="s">
        <v>9162</v>
      </c>
      <c r="M3036" t="s">
        <v>10167</v>
      </c>
      <c r="N3036" t="s">
        <v>8536</v>
      </c>
      <c r="O3036" t="s">
        <v>8622</v>
      </c>
      <c r="P3036" t="s">
        <v>8623</v>
      </c>
      <c r="Q3036">
        <v>71203</v>
      </c>
      <c r="R3036" t="s">
        <v>8539</v>
      </c>
      <c r="S3036" t="s">
        <v>7943</v>
      </c>
      <c r="T3036" t="s">
        <v>7736</v>
      </c>
    </row>
    <row r="3037" spans="1:20" x14ac:dyDescent="0.25">
      <c r="A3037" t="s">
        <v>3676</v>
      </c>
      <c r="B3037" s="2">
        <v>42166</v>
      </c>
      <c r="C3037" s="2">
        <v>42171</v>
      </c>
      <c r="D3037" t="s">
        <v>19</v>
      </c>
      <c r="E3037" t="s">
        <v>923</v>
      </c>
      <c r="F3037" t="s">
        <v>3669</v>
      </c>
      <c r="G3037" s="1">
        <v>3626</v>
      </c>
      <c r="H3037">
        <v>7</v>
      </c>
      <c r="I3037">
        <v>0</v>
      </c>
      <c r="J3037" s="1">
        <v>166796</v>
      </c>
      <c r="K3037" t="s">
        <v>9128</v>
      </c>
      <c r="L3037" t="s">
        <v>9142</v>
      </c>
      <c r="M3037" t="s">
        <v>10582</v>
      </c>
      <c r="N3037" t="s">
        <v>8536</v>
      </c>
      <c r="O3037" t="s">
        <v>8622</v>
      </c>
      <c r="P3037" t="s">
        <v>8623</v>
      </c>
      <c r="Q3037">
        <v>71203</v>
      </c>
      <c r="R3037" t="s">
        <v>8539</v>
      </c>
      <c r="S3037" t="s">
        <v>7943</v>
      </c>
      <c r="T3037" t="s">
        <v>7736</v>
      </c>
    </row>
    <row r="3038" spans="1:20" x14ac:dyDescent="0.25">
      <c r="A3038" t="s">
        <v>3676</v>
      </c>
      <c r="B3038" s="2">
        <v>42166</v>
      </c>
      <c r="C3038" s="2">
        <v>42171</v>
      </c>
      <c r="D3038" t="s">
        <v>19</v>
      </c>
      <c r="E3038" t="s">
        <v>923</v>
      </c>
      <c r="F3038" t="s">
        <v>3677</v>
      </c>
      <c r="G3038" s="1">
        <v>563</v>
      </c>
      <c r="H3038">
        <v>2</v>
      </c>
      <c r="I3038">
        <v>0</v>
      </c>
      <c r="J3038" s="1">
        <v>15764</v>
      </c>
      <c r="K3038" t="s">
        <v>9128</v>
      </c>
      <c r="L3038" t="s">
        <v>9137</v>
      </c>
      <c r="M3038" t="s">
        <v>10583</v>
      </c>
      <c r="N3038" t="s">
        <v>8536</v>
      </c>
      <c r="O3038" t="s">
        <v>8622</v>
      </c>
      <c r="P3038" t="s">
        <v>8623</v>
      </c>
      <c r="Q3038">
        <v>71203</v>
      </c>
      <c r="R3038" t="s">
        <v>8539</v>
      </c>
      <c r="S3038" t="s">
        <v>7943</v>
      </c>
      <c r="T3038" t="s">
        <v>7736</v>
      </c>
    </row>
    <row r="3039" spans="1:20" x14ac:dyDescent="0.25">
      <c r="A3039" t="s">
        <v>3676</v>
      </c>
      <c r="B3039" s="2">
        <v>42166</v>
      </c>
      <c r="C3039" s="2">
        <v>42171</v>
      </c>
      <c r="D3039" t="s">
        <v>19</v>
      </c>
      <c r="E3039" t="s">
        <v>923</v>
      </c>
      <c r="F3039" t="s">
        <v>1006</v>
      </c>
      <c r="G3039" s="1">
        <v>324</v>
      </c>
      <c r="H3039">
        <v>5</v>
      </c>
      <c r="I3039">
        <v>0</v>
      </c>
      <c r="J3039" s="1">
        <v>15552</v>
      </c>
      <c r="K3039" t="s">
        <v>9128</v>
      </c>
      <c r="L3039" t="s">
        <v>9148</v>
      </c>
      <c r="M3039" t="s">
        <v>9637</v>
      </c>
      <c r="N3039" t="s">
        <v>8536</v>
      </c>
      <c r="O3039" t="s">
        <v>8622</v>
      </c>
      <c r="P3039" t="s">
        <v>8623</v>
      </c>
      <c r="Q3039">
        <v>71203</v>
      </c>
      <c r="R3039" t="s">
        <v>8539</v>
      </c>
      <c r="S3039" t="s">
        <v>7943</v>
      </c>
      <c r="T3039" t="s">
        <v>7736</v>
      </c>
    </row>
    <row r="3040" spans="1:20" x14ac:dyDescent="0.25">
      <c r="A3040" t="s">
        <v>3676</v>
      </c>
      <c r="B3040" s="2">
        <v>42166</v>
      </c>
      <c r="C3040" s="2">
        <v>42171</v>
      </c>
      <c r="D3040" t="s">
        <v>19</v>
      </c>
      <c r="E3040" t="s">
        <v>923</v>
      </c>
      <c r="F3040" t="s">
        <v>3678</v>
      </c>
      <c r="G3040" s="1">
        <v>2916</v>
      </c>
      <c r="H3040">
        <v>2</v>
      </c>
      <c r="I3040">
        <v>0</v>
      </c>
      <c r="J3040" s="1">
        <v>107892</v>
      </c>
      <c r="K3040" t="s">
        <v>9123</v>
      </c>
      <c r="L3040" t="s">
        <v>9135</v>
      </c>
      <c r="M3040" t="s">
        <v>10584</v>
      </c>
      <c r="N3040" t="s">
        <v>8536</v>
      </c>
      <c r="O3040" t="s">
        <v>8622</v>
      </c>
      <c r="P3040" t="s">
        <v>8623</v>
      </c>
      <c r="Q3040">
        <v>71203</v>
      </c>
      <c r="R3040" t="s">
        <v>8539</v>
      </c>
      <c r="S3040" t="s">
        <v>7943</v>
      </c>
      <c r="T3040" t="s">
        <v>7736</v>
      </c>
    </row>
    <row r="3041" spans="1:20" x14ac:dyDescent="0.25">
      <c r="A3041" t="s">
        <v>3679</v>
      </c>
      <c r="B3041" s="2">
        <v>43011</v>
      </c>
      <c r="C3041" s="2">
        <v>43016</v>
      </c>
      <c r="D3041" t="s">
        <v>19</v>
      </c>
      <c r="E3041" t="s">
        <v>2041</v>
      </c>
      <c r="F3041" t="s">
        <v>1508</v>
      </c>
      <c r="G3041" s="1">
        <v>171288</v>
      </c>
      <c r="H3041">
        <v>3</v>
      </c>
      <c r="I3041">
        <v>2</v>
      </c>
      <c r="J3041" s="1">
        <v>-64233</v>
      </c>
      <c r="K3041" t="s">
        <v>9123</v>
      </c>
      <c r="L3041" t="s">
        <v>9131</v>
      </c>
      <c r="M3041" t="s">
        <v>9856</v>
      </c>
      <c r="N3041" t="s">
        <v>8536</v>
      </c>
      <c r="O3041" t="s">
        <v>8612</v>
      </c>
      <c r="P3041" t="s">
        <v>8541</v>
      </c>
      <c r="Q3041">
        <v>91104</v>
      </c>
      <c r="R3041" t="s">
        <v>8542</v>
      </c>
      <c r="S3041" t="s">
        <v>8180</v>
      </c>
      <c r="T3041" t="s">
        <v>7738</v>
      </c>
    </row>
    <row r="3042" spans="1:20" x14ac:dyDescent="0.25">
      <c r="A3042" t="s">
        <v>3680</v>
      </c>
      <c r="B3042" s="2">
        <v>42495</v>
      </c>
      <c r="C3042" s="2">
        <v>42499</v>
      </c>
      <c r="D3042" t="s">
        <v>19</v>
      </c>
      <c r="E3042" t="s">
        <v>49</v>
      </c>
      <c r="F3042" t="s">
        <v>2194</v>
      </c>
      <c r="G3042" s="1">
        <v>1672</v>
      </c>
      <c r="H3042">
        <v>5</v>
      </c>
      <c r="I3042">
        <v>2</v>
      </c>
      <c r="J3042" s="1">
        <v>3344</v>
      </c>
      <c r="K3042" t="s">
        <v>9123</v>
      </c>
      <c r="L3042" t="s">
        <v>9135</v>
      </c>
      <c r="M3042" t="s">
        <v>10132</v>
      </c>
      <c r="N3042" t="s">
        <v>8536</v>
      </c>
      <c r="O3042" t="s">
        <v>8931</v>
      </c>
      <c r="P3042" t="s">
        <v>8586</v>
      </c>
      <c r="Q3042">
        <v>37421</v>
      </c>
      <c r="R3042" t="s">
        <v>8539</v>
      </c>
      <c r="S3042" t="s">
        <v>7747</v>
      </c>
      <c r="T3042" t="s">
        <v>7736</v>
      </c>
    </row>
    <row r="3043" spans="1:20" x14ac:dyDescent="0.25">
      <c r="A3043" t="s">
        <v>3681</v>
      </c>
      <c r="B3043" s="2">
        <v>42989</v>
      </c>
      <c r="C3043" s="2">
        <v>42990</v>
      </c>
      <c r="D3043" t="s">
        <v>654</v>
      </c>
      <c r="E3043" t="s">
        <v>2914</v>
      </c>
      <c r="F3043" t="s">
        <v>1831</v>
      </c>
      <c r="G3043" s="1">
        <v>1296</v>
      </c>
      <c r="H3043">
        <v>2</v>
      </c>
      <c r="I3043">
        <v>0</v>
      </c>
      <c r="J3043" s="1">
        <v>62208</v>
      </c>
      <c r="K3043" t="s">
        <v>9128</v>
      </c>
      <c r="L3043" t="s">
        <v>9148</v>
      </c>
      <c r="M3043" t="s">
        <v>9990</v>
      </c>
      <c r="N3043" t="s">
        <v>8536</v>
      </c>
      <c r="O3043" t="s">
        <v>8657</v>
      </c>
      <c r="P3043" t="s">
        <v>8541</v>
      </c>
      <c r="Q3043">
        <v>90805</v>
      </c>
      <c r="R3043" t="s">
        <v>8542</v>
      </c>
      <c r="S3043" t="s">
        <v>8318</v>
      </c>
      <c r="T3043" t="s">
        <v>7744</v>
      </c>
    </row>
    <row r="3044" spans="1:20" x14ac:dyDescent="0.25">
      <c r="A3044" t="s">
        <v>3681</v>
      </c>
      <c r="B3044" s="2">
        <v>42989</v>
      </c>
      <c r="C3044" s="2">
        <v>42990</v>
      </c>
      <c r="D3044" t="s">
        <v>654</v>
      </c>
      <c r="E3044" t="s">
        <v>2914</v>
      </c>
      <c r="F3044" t="s">
        <v>3682</v>
      </c>
      <c r="G3044" s="1">
        <v>2218</v>
      </c>
      <c r="H3044">
        <v>2</v>
      </c>
      <c r="I3044">
        <v>0</v>
      </c>
      <c r="J3044" s="1">
        <v>108682</v>
      </c>
      <c r="K3044" t="s">
        <v>9128</v>
      </c>
      <c r="L3044" t="s">
        <v>9167</v>
      </c>
      <c r="M3044" t="s">
        <v>10585</v>
      </c>
      <c r="N3044" t="s">
        <v>8536</v>
      </c>
      <c r="O3044" t="s">
        <v>8657</v>
      </c>
      <c r="P3044" t="s">
        <v>8541</v>
      </c>
      <c r="Q3044">
        <v>90805</v>
      </c>
      <c r="R3044" t="s">
        <v>8542</v>
      </c>
      <c r="S3044" t="s">
        <v>8318</v>
      </c>
      <c r="T3044" t="s">
        <v>7744</v>
      </c>
    </row>
    <row r="3045" spans="1:20" x14ac:dyDescent="0.25">
      <c r="A3045" t="s">
        <v>3681</v>
      </c>
      <c r="B3045" s="2">
        <v>42989</v>
      </c>
      <c r="C3045" s="2">
        <v>42990</v>
      </c>
      <c r="D3045" t="s">
        <v>654</v>
      </c>
      <c r="E3045" t="s">
        <v>2914</v>
      </c>
      <c r="F3045" t="s">
        <v>3683</v>
      </c>
      <c r="G3045" s="1">
        <v>2054272</v>
      </c>
      <c r="H3045">
        <v>8</v>
      </c>
      <c r="I3045">
        <v>2</v>
      </c>
      <c r="J3045" s="1">
        <v>256784</v>
      </c>
      <c r="K3045" t="s">
        <v>9123</v>
      </c>
      <c r="L3045" t="s">
        <v>9126</v>
      </c>
      <c r="M3045" t="s">
        <v>10586</v>
      </c>
      <c r="N3045" t="s">
        <v>8536</v>
      </c>
      <c r="O3045" t="s">
        <v>8657</v>
      </c>
      <c r="P3045" t="s">
        <v>8541</v>
      </c>
      <c r="Q3045">
        <v>90805</v>
      </c>
      <c r="R3045" t="s">
        <v>8542</v>
      </c>
      <c r="S3045" t="s">
        <v>8318</v>
      </c>
      <c r="T3045" t="s">
        <v>7744</v>
      </c>
    </row>
    <row r="3046" spans="1:20" x14ac:dyDescent="0.25">
      <c r="A3046" t="s">
        <v>3684</v>
      </c>
      <c r="B3046" s="2">
        <v>42124</v>
      </c>
      <c r="C3046" s="2">
        <v>42126</v>
      </c>
      <c r="D3046" t="s">
        <v>11</v>
      </c>
      <c r="E3046" t="s">
        <v>2642</v>
      </c>
      <c r="F3046" t="s">
        <v>1322</v>
      </c>
      <c r="G3046" s="1">
        <v>102297</v>
      </c>
      <c r="H3046">
        <v>5</v>
      </c>
      <c r="I3046">
        <v>4</v>
      </c>
      <c r="J3046" s="1">
        <v>-2557425</v>
      </c>
      <c r="K3046" t="s">
        <v>9139</v>
      </c>
      <c r="L3046" t="s">
        <v>9140</v>
      </c>
      <c r="M3046" t="s">
        <v>9776</v>
      </c>
      <c r="N3046" t="s">
        <v>8536</v>
      </c>
      <c r="O3046" t="s">
        <v>8578</v>
      </c>
      <c r="P3046" t="s">
        <v>8604</v>
      </c>
      <c r="Q3046">
        <v>45373</v>
      </c>
      <c r="R3046" t="s">
        <v>8561</v>
      </c>
      <c r="S3046" t="s">
        <v>8284</v>
      </c>
      <c r="T3046" t="s">
        <v>7736</v>
      </c>
    </row>
    <row r="3047" spans="1:20" x14ac:dyDescent="0.25">
      <c r="A3047" t="s">
        <v>3685</v>
      </c>
      <c r="B3047" s="2">
        <v>43045</v>
      </c>
      <c r="C3047" s="2">
        <v>43049</v>
      </c>
      <c r="D3047" t="s">
        <v>11</v>
      </c>
      <c r="E3047" t="s">
        <v>1118</v>
      </c>
      <c r="F3047" t="s">
        <v>3686</v>
      </c>
      <c r="G3047" s="1">
        <v>139</v>
      </c>
      <c r="H3047">
        <v>5</v>
      </c>
      <c r="I3047">
        <v>0</v>
      </c>
      <c r="J3047" s="1">
        <v>3614</v>
      </c>
      <c r="K3047" t="s">
        <v>9128</v>
      </c>
      <c r="L3047" t="s">
        <v>9137</v>
      </c>
      <c r="M3047" t="s">
        <v>10587</v>
      </c>
      <c r="N3047" t="s">
        <v>8536</v>
      </c>
      <c r="O3047" t="s">
        <v>8593</v>
      </c>
      <c r="P3047" t="s">
        <v>8569</v>
      </c>
      <c r="Q3047">
        <v>55407</v>
      </c>
      <c r="R3047" t="s">
        <v>8551</v>
      </c>
      <c r="S3047" t="s">
        <v>7992</v>
      </c>
      <c r="T3047" t="s">
        <v>7744</v>
      </c>
    </row>
    <row r="3048" spans="1:20" x14ac:dyDescent="0.25">
      <c r="A3048" t="s">
        <v>3685</v>
      </c>
      <c r="B3048" s="2">
        <v>43045</v>
      </c>
      <c r="C3048" s="2">
        <v>43049</v>
      </c>
      <c r="D3048" t="s">
        <v>11</v>
      </c>
      <c r="E3048" t="s">
        <v>1118</v>
      </c>
      <c r="F3048" t="s">
        <v>1738</v>
      </c>
      <c r="G3048" s="1">
        <v>2638</v>
      </c>
      <c r="H3048">
        <v>1</v>
      </c>
      <c r="I3048">
        <v>0</v>
      </c>
      <c r="J3048" s="1">
        <v>121348</v>
      </c>
      <c r="K3048" t="s">
        <v>9128</v>
      </c>
      <c r="L3048" t="s">
        <v>9148</v>
      </c>
      <c r="M3048" t="s">
        <v>9172</v>
      </c>
      <c r="N3048" t="s">
        <v>8536</v>
      </c>
      <c r="O3048" t="s">
        <v>8593</v>
      </c>
      <c r="P3048" t="s">
        <v>8569</v>
      </c>
      <c r="Q3048">
        <v>55407</v>
      </c>
      <c r="R3048" t="s">
        <v>8551</v>
      </c>
      <c r="S3048" t="s">
        <v>7992</v>
      </c>
      <c r="T3048" t="s">
        <v>7744</v>
      </c>
    </row>
    <row r="3049" spans="1:20" x14ac:dyDescent="0.25">
      <c r="A3049" t="s">
        <v>3687</v>
      </c>
      <c r="B3049" s="2">
        <v>41912</v>
      </c>
      <c r="C3049" s="2">
        <v>41916</v>
      </c>
      <c r="D3049" t="s">
        <v>19</v>
      </c>
      <c r="E3049" t="s">
        <v>611</v>
      </c>
      <c r="F3049" t="s">
        <v>28</v>
      </c>
      <c r="G3049" s="1">
        <v>43176</v>
      </c>
      <c r="H3049">
        <v>7</v>
      </c>
      <c r="I3049">
        <v>2</v>
      </c>
      <c r="J3049" s="1">
        <v>134925</v>
      </c>
      <c r="K3049" t="s">
        <v>9128</v>
      </c>
      <c r="L3049" t="s">
        <v>9142</v>
      </c>
      <c r="M3049" t="s">
        <v>9143</v>
      </c>
      <c r="N3049" t="s">
        <v>8536</v>
      </c>
      <c r="O3049" t="s">
        <v>8547</v>
      </c>
      <c r="P3049" t="s">
        <v>8548</v>
      </c>
      <c r="Q3049">
        <v>98105</v>
      </c>
      <c r="R3049" t="s">
        <v>8542</v>
      </c>
      <c r="S3049" t="s">
        <v>7878</v>
      </c>
      <c r="T3049" t="s">
        <v>7736</v>
      </c>
    </row>
    <row r="3050" spans="1:20" x14ac:dyDescent="0.25">
      <c r="A3050" t="s">
        <v>3688</v>
      </c>
      <c r="B3050" s="2">
        <v>42827</v>
      </c>
      <c r="C3050" s="2">
        <v>42829</v>
      </c>
      <c r="D3050" t="s">
        <v>79</v>
      </c>
      <c r="E3050" t="s">
        <v>3689</v>
      </c>
      <c r="F3050" t="s">
        <v>255</v>
      </c>
      <c r="G3050" s="1">
        <v>4118</v>
      </c>
      <c r="H3050">
        <v>2</v>
      </c>
      <c r="I3050">
        <v>0</v>
      </c>
      <c r="J3050" s="1">
        <v>70006</v>
      </c>
      <c r="K3050" t="s">
        <v>9123</v>
      </c>
      <c r="L3050" t="s">
        <v>9131</v>
      </c>
      <c r="M3050" t="s">
        <v>9261</v>
      </c>
      <c r="N3050" t="s">
        <v>8536</v>
      </c>
      <c r="O3050" t="s">
        <v>8603</v>
      </c>
      <c r="P3050" t="s">
        <v>8664</v>
      </c>
      <c r="Q3050">
        <v>31907</v>
      </c>
      <c r="R3050" t="s">
        <v>8539</v>
      </c>
      <c r="S3050" t="s">
        <v>8417</v>
      </c>
      <c r="T3050" t="s">
        <v>7744</v>
      </c>
    </row>
    <row r="3051" spans="1:20" x14ac:dyDescent="0.25">
      <c r="A3051" t="s">
        <v>3688</v>
      </c>
      <c r="B3051" s="2">
        <v>42827</v>
      </c>
      <c r="C3051" s="2">
        <v>42829</v>
      </c>
      <c r="D3051" t="s">
        <v>79</v>
      </c>
      <c r="E3051" t="s">
        <v>3689</v>
      </c>
      <c r="F3051" t="s">
        <v>588</v>
      </c>
      <c r="G3051" s="1">
        <v>3600</v>
      </c>
      <c r="H3051">
        <v>4</v>
      </c>
      <c r="I3051">
        <v>0</v>
      </c>
      <c r="J3051" s="1">
        <v>1296</v>
      </c>
      <c r="K3051" t="s">
        <v>9139</v>
      </c>
      <c r="L3051" t="s">
        <v>9162</v>
      </c>
      <c r="M3051" t="s">
        <v>9434</v>
      </c>
      <c r="N3051" t="s">
        <v>8536</v>
      </c>
      <c r="O3051" t="s">
        <v>8603</v>
      </c>
      <c r="P3051" t="s">
        <v>8664</v>
      </c>
      <c r="Q3051">
        <v>31907</v>
      </c>
      <c r="R3051" t="s">
        <v>8539</v>
      </c>
      <c r="S3051" t="s">
        <v>8417</v>
      </c>
      <c r="T3051" t="s">
        <v>7744</v>
      </c>
    </row>
    <row r="3052" spans="1:20" x14ac:dyDescent="0.25">
      <c r="A3052" t="s">
        <v>3690</v>
      </c>
      <c r="B3052" s="2">
        <v>43014</v>
      </c>
      <c r="C3052" s="2">
        <v>43019</v>
      </c>
      <c r="D3052" t="s">
        <v>19</v>
      </c>
      <c r="E3052" t="s">
        <v>536</v>
      </c>
      <c r="F3052" t="s">
        <v>3691</v>
      </c>
      <c r="G3052" s="1">
        <v>4196</v>
      </c>
      <c r="H3052">
        <v>2</v>
      </c>
      <c r="I3052">
        <v>0</v>
      </c>
      <c r="J3052" s="1">
        <v>29372</v>
      </c>
      <c r="K3052" t="s">
        <v>9123</v>
      </c>
      <c r="L3052" t="s">
        <v>9135</v>
      </c>
      <c r="M3052" t="s">
        <v>10588</v>
      </c>
      <c r="N3052" t="s">
        <v>8536</v>
      </c>
      <c r="O3052" t="s">
        <v>8932</v>
      </c>
      <c r="P3052" t="s">
        <v>8933</v>
      </c>
      <c r="Q3052">
        <v>83642</v>
      </c>
      <c r="R3052" t="s">
        <v>8542</v>
      </c>
      <c r="S3052" t="s">
        <v>7863</v>
      </c>
      <c r="T3052" t="s">
        <v>7744</v>
      </c>
    </row>
    <row r="3053" spans="1:20" x14ac:dyDescent="0.25">
      <c r="A3053" t="s">
        <v>3690</v>
      </c>
      <c r="B3053" s="2">
        <v>43014</v>
      </c>
      <c r="C3053" s="2">
        <v>43019</v>
      </c>
      <c r="D3053" t="s">
        <v>19</v>
      </c>
      <c r="E3053" t="s">
        <v>536</v>
      </c>
      <c r="F3053" t="s">
        <v>2334</v>
      </c>
      <c r="G3053" s="1">
        <v>22784</v>
      </c>
      <c r="H3053">
        <v>4</v>
      </c>
      <c r="I3053">
        <v>0</v>
      </c>
      <c r="J3053" s="1">
        <v>660736</v>
      </c>
      <c r="K3053" t="s">
        <v>9128</v>
      </c>
      <c r="L3053" t="s">
        <v>9144</v>
      </c>
      <c r="M3053" t="s">
        <v>10174</v>
      </c>
      <c r="N3053" t="s">
        <v>8536</v>
      </c>
      <c r="O3053" t="s">
        <v>8932</v>
      </c>
      <c r="P3053" t="s">
        <v>8933</v>
      </c>
      <c r="Q3053">
        <v>83642</v>
      </c>
      <c r="R3053" t="s">
        <v>8542</v>
      </c>
      <c r="S3053" t="s">
        <v>7863</v>
      </c>
      <c r="T3053" t="s">
        <v>7744</v>
      </c>
    </row>
    <row r="3054" spans="1:20" x14ac:dyDescent="0.25">
      <c r="A3054" t="s">
        <v>3690</v>
      </c>
      <c r="B3054" s="2">
        <v>43014</v>
      </c>
      <c r="C3054" s="2">
        <v>43019</v>
      </c>
      <c r="D3054" t="s">
        <v>19</v>
      </c>
      <c r="E3054" t="s">
        <v>536</v>
      </c>
      <c r="F3054" t="s">
        <v>2832</v>
      </c>
      <c r="G3054" s="1">
        <v>3794</v>
      </c>
      <c r="H3054">
        <v>2</v>
      </c>
      <c r="I3054">
        <v>0</v>
      </c>
      <c r="J3054" s="1">
        <v>182112</v>
      </c>
      <c r="K3054" t="s">
        <v>9128</v>
      </c>
      <c r="L3054" t="s">
        <v>9148</v>
      </c>
      <c r="M3054" t="s">
        <v>10353</v>
      </c>
      <c r="N3054" t="s">
        <v>8536</v>
      </c>
      <c r="O3054" t="s">
        <v>8932</v>
      </c>
      <c r="P3054" t="s">
        <v>8933</v>
      </c>
      <c r="Q3054">
        <v>83642</v>
      </c>
      <c r="R3054" t="s">
        <v>8542</v>
      </c>
      <c r="S3054" t="s">
        <v>7863</v>
      </c>
      <c r="T3054" t="s">
        <v>7744</v>
      </c>
    </row>
    <row r="3055" spans="1:20" x14ac:dyDescent="0.25">
      <c r="A3055" t="s">
        <v>3692</v>
      </c>
      <c r="B3055" s="2">
        <v>42469</v>
      </c>
      <c r="C3055" s="2">
        <v>42474</v>
      </c>
      <c r="D3055" t="s">
        <v>11</v>
      </c>
      <c r="E3055" t="s">
        <v>3693</v>
      </c>
      <c r="F3055" t="s">
        <v>3256</v>
      </c>
      <c r="G3055" s="1">
        <v>5179</v>
      </c>
      <c r="H3055">
        <v>2</v>
      </c>
      <c r="I3055">
        <v>0</v>
      </c>
      <c r="J3055" s="1">
        <v>134654</v>
      </c>
      <c r="K3055" t="s">
        <v>9139</v>
      </c>
      <c r="L3055" t="s">
        <v>9140</v>
      </c>
      <c r="M3055" t="s">
        <v>10479</v>
      </c>
      <c r="N3055" t="s">
        <v>8536</v>
      </c>
      <c r="O3055" t="s">
        <v>8638</v>
      </c>
      <c r="P3055" t="s">
        <v>8571</v>
      </c>
      <c r="Q3055">
        <v>48227</v>
      </c>
      <c r="R3055" t="s">
        <v>8551</v>
      </c>
      <c r="S3055" t="s">
        <v>8418</v>
      </c>
      <c r="T3055" t="s">
        <v>7744</v>
      </c>
    </row>
    <row r="3056" spans="1:20" x14ac:dyDescent="0.25">
      <c r="A3056" t="s">
        <v>3692</v>
      </c>
      <c r="B3056" s="2">
        <v>42469</v>
      </c>
      <c r="C3056" s="2">
        <v>42474</v>
      </c>
      <c r="D3056" t="s">
        <v>11</v>
      </c>
      <c r="E3056" t="s">
        <v>3693</v>
      </c>
      <c r="F3056" t="s">
        <v>892</v>
      </c>
      <c r="G3056" s="1">
        <v>528</v>
      </c>
      <c r="H3056">
        <v>2</v>
      </c>
      <c r="I3056">
        <v>0</v>
      </c>
      <c r="J3056" s="1">
        <v>24288</v>
      </c>
      <c r="K3056" t="s">
        <v>9128</v>
      </c>
      <c r="L3056" t="s">
        <v>9142</v>
      </c>
      <c r="M3056" t="s">
        <v>9587</v>
      </c>
      <c r="N3056" t="s">
        <v>8536</v>
      </c>
      <c r="O3056" t="s">
        <v>8638</v>
      </c>
      <c r="P3056" t="s">
        <v>8571</v>
      </c>
      <c r="Q3056">
        <v>48227</v>
      </c>
      <c r="R3056" t="s">
        <v>8551</v>
      </c>
      <c r="S3056" t="s">
        <v>8418</v>
      </c>
      <c r="T3056" t="s">
        <v>7744</v>
      </c>
    </row>
    <row r="3057" spans="1:20" x14ac:dyDescent="0.25">
      <c r="A3057" t="s">
        <v>3694</v>
      </c>
      <c r="B3057" s="2">
        <v>42244</v>
      </c>
      <c r="C3057" s="2">
        <v>42248</v>
      </c>
      <c r="D3057" t="s">
        <v>19</v>
      </c>
      <c r="E3057" t="s">
        <v>2222</v>
      </c>
      <c r="F3057" t="s">
        <v>1894</v>
      </c>
      <c r="G3057" s="1">
        <v>279996</v>
      </c>
      <c r="H3057">
        <v>5</v>
      </c>
      <c r="I3057">
        <v>2</v>
      </c>
      <c r="J3057" s="1">
        <v>8749875</v>
      </c>
      <c r="K3057" t="s">
        <v>9139</v>
      </c>
      <c r="L3057" t="s">
        <v>9447</v>
      </c>
      <c r="M3057" t="s">
        <v>10019</v>
      </c>
      <c r="N3057" t="s">
        <v>8536</v>
      </c>
      <c r="O3057" t="s">
        <v>8579</v>
      </c>
      <c r="P3057" t="s">
        <v>8566</v>
      </c>
      <c r="Q3057">
        <v>60623</v>
      </c>
      <c r="R3057" t="s">
        <v>8551</v>
      </c>
      <c r="S3057" t="s">
        <v>8215</v>
      </c>
      <c r="T3057" t="s">
        <v>7738</v>
      </c>
    </row>
    <row r="3058" spans="1:20" x14ac:dyDescent="0.25">
      <c r="A3058" t="s">
        <v>3695</v>
      </c>
      <c r="B3058" s="2">
        <v>43027</v>
      </c>
      <c r="C3058" s="2">
        <v>43032</v>
      </c>
      <c r="D3058" t="s">
        <v>11</v>
      </c>
      <c r="E3058" t="s">
        <v>2407</v>
      </c>
      <c r="F3058" t="s">
        <v>3177</v>
      </c>
      <c r="G3058" s="1">
        <v>896</v>
      </c>
      <c r="H3058">
        <v>2</v>
      </c>
      <c r="I3058">
        <v>0</v>
      </c>
      <c r="J3058" s="1">
        <v>43008</v>
      </c>
      <c r="K3058" t="s">
        <v>9128</v>
      </c>
      <c r="L3058" t="s">
        <v>9167</v>
      </c>
      <c r="M3058" t="s">
        <v>10456</v>
      </c>
      <c r="N3058" t="s">
        <v>8536</v>
      </c>
      <c r="O3058" t="s">
        <v>8556</v>
      </c>
      <c r="P3058" t="s">
        <v>8541</v>
      </c>
      <c r="Q3058">
        <v>94110</v>
      </c>
      <c r="R3058" t="s">
        <v>8542</v>
      </c>
      <c r="S3058" t="s">
        <v>8249</v>
      </c>
      <c r="T3058" t="s">
        <v>7738</v>
      </c>
    </row>
    <row r="3059" spans="1:20" x14ac:dyDescent="0.25">
      <c r="A3059" t="s">
        <v>3695</v>
      </c>
      <c r="B3059" s="2">
        <v>43027</v>
      </c>
      <c r="C3059" s="2">
        <v>43032</v>
      </c>
      <c r="D3059" t="s">
        <v>11</v>
      </c>
      <c r="E3059" t="s">
        <v>2407</v>
      </c>
      <c r="F3059" t="s">
        <v>2307</v>
      </c>
      <c r="G3059" s="1">
        <v>315</v>
      </c>
      <c r="H3059">
        <v>10</v>
      </c>
      <c r="I3059">
        <v>0</v>
      </c>
      <c r="J3059" s="1">
        <v>1512</v>
      </c>
      <c r="K3059" t="s">
        <v>9128</v>
      </c>
      <c r="L3059" t="s">
        <v>9129</v>
      </c>
      <c r="M3059" t="s">
        <v>10165</v>
      </c>
      <c r="N3059" t="s">
        <v>8536</v>
      </c>
      <c r="O3059" t="s">
        <v>8556</v>
      </c>
      <c r="P3059" t="s">
        <v>8541</v>
      </c>
      <c r="Q3059">
        <v>94110</v>
      </c>
      <c r="R3059" t="s">
        <v>8542</v>
      </c>
      <c r="S3059" t="s">
        <v>8249</v>
      </c>
      <c r="T3059" t="s">
        <v>7738</v>
      </c>
    </row>
    <row r="3060" spans="1:20" x14ac:dyDescent="0.25">
      <c r="A3060" t="s">
        <v>3695</v>
      </c>
      <c r="B3060" s="2">
        <v>43027</v>
      </c>
      <c r="C3060" s="2">
        <v>43032</v>
      </c>
      <c r="D3060" t="s">
        <v>11</v>
      </c>
      <c r="E3060" t="s">
        <v>2407</v>
      </c>
      <c r="F3060" t="s">
        <v>1403</v>
      </c>
      <c r="G3060" s="1">
        <v>3056</v>
      </c>
      <c r="H3060">
        <v>2</v>
      </c>
      <c r="I3060">
        <v>0</v>
      </c>
      <c r="J3060" s="1">
        <v>103904</v>
      </c>
      <c r="K3060" t="s">
        <v>9123</v>
      </c>
      <c r="L3060" t="s">
        <v>9135</v>
      </c>
      <c r="M3060" t="s">
        <v>9815</v>
      </c>
      <c r="N3060" t="s">
        <v>8536</v>
      </c>
      <c r="O3060" t="s">
        <v>8556</v>
      </c>
      <c r="P3060" t="s">
        <v>8541</v>
      </c>
      <c r="Q3060">
        <v>94110</v>
      </c>
      <c r="R3060" t="s">
        <v>8542</v>
      </c>
      <c r="S3060" t="s">
        <v>8249</v>
      </c>
      <c r="T3060" t="s">
        <v>7738</v>
      </c>
    </row>
    <row r="3061" spans="1:20" x14ac:dyDescent="0.25">
      <c r="A3061" t="s">
        <v>3695</v>
      </c>
      <c r="B3061" s="2">
        <v>43027</v>
      </c>
      <c r="C3061" s="2">
        <v>43032</v>
      </c>
      <c r="D3061" t="s">
        <v>11</v>
      </c>
      <c r="E3061" t="s">
        <v>2407</v>
      </c>
      <c r="F3061" t="s">
        <v>3696</v>
      </c>
      <c r="G3061" s="1">
        <v>24368</v>
      </c>
      <c r="H3061">
        <v>2</v>
      </c>
      <c r="I3061">
        <v>2</v>
      </c>
      <c r="J3061" s="1">
        <v>-33506</v>
      </c>
      <c r="K3061" t="s">
        <v>9123</v>
      </c>
      <c r="L3061" t="s">
        <v>9131</v>
      </c>
      <c r="M3061" t="s">
        <v>10589</v>
      </c>
      <c r="N3061" t="s">
        <v>8536</v>
      </c>
      <c r="O3061" t="s">
        <v>8556</v>
      </c>
      <c r="P3061" t="s">
        <v>8541</v>
      </c>
      <c r="Q3061">
        <v>94110</v>
      </c>
      <c r="R3061" t="s">
        <v>8542</v>
      </c>
      <c r="S3061" t="s">
        <v>8249</v>
      </c>
      <c r="T3061" t="s">
        <v>7738</v>
      </c>
    </row>
    <row r="3062" spans="1:20" x14ac:dyDescent="0.25">
      <c r="A3062" t="s">
        <v>3697</v>
      </c>
      <c r="B3062" s="2">
        <v>42681</v>
      </c>
      <c r="C3062" s="2">
        <v>42686</v>
      </c>
      <c r="D3062" t="s">
        <v>19</v>
      </c>
      <c r="E3062" t="s">
        <v>3527</v>
      </c>
      <c r="F3062" t="s">
        <v>2817</v>
      </c>
      <c r="G3062" s="1">
        <v>119976</v>
      </c>
      <c r="H3062">
        <v>3</v>
      </c>
      <c r="I3062">
        <v>2</v>
      </c>
      <c r="J3062" s="1">
        <v>224955</v>
      </c>
      <c r="K3062" t="s">
        <v>9139</v>
      </c>
      <c r="L3062" t="s">
        <v>9162</v>
      </c>
      <c r="M3062" t="s">
        <v>10349</v>
      </c>
      <c r="N3062" t="s">
        <v>8536</v>
      </c>
      <c r="O3062" t="s">
        <v>8613</v>
      </c>
      <c r="P3062" t="s">
        <v>8604</v>
      </c>
      <c r="Q3062">
        <v>43055</v>
      </c>
      <c r="R3062" t="s">
        <v>8561</v>
      </c>
      <c r="S3062" t="s">
        <v>8402</v>
      </c>
      <c r="T3062" t="s">
        <v>7738</v>
      </c>
    </row>
    <row r="3063" spans="1:20" x14ac:dyDescent="0.25">
      <c r="A3063" t="s">
        <v>3698</v>
      </c>
      <c r="B3063" s="2">
        <v>42797</v>
      </c>
      <c r="C3063" s="2">
        <v>42801</v>
      </c>
      <c r="D3063" t="s">
        <v>19</v>
      </c>
      <c r="E3063" t="s">
        <v>3699</v>
      </c>
      <c r="F3063" t="s">
        <v>1691</v>
      </c>
      <c r="G3063" s="1">
        <v>2688</v>
      </c>
      <c r="H3063">
        <v>8</v>
      </c>
      <c r="I3063">
        <v>2</v>
      </c>
      <c r="J3063" s="1">
        <v>9744</v>
      </c>
      <c r="K3063" t="s">
        <v>9128</v>
      </c>
      <c r="L3063" t="s">
        <v>9148</v>
      </c>
      <c r="M3063" t="s">
        <v>9929</v>
      </c>
      <c r="N3063" t="s">
        <v>8536</v>
      </c>
      <c r="O3063" t="s">
        <v>8633</v>
      </c>
      <c r="P3063" t="s">
        <v>8550</v>
      </c>
      <c r="Q3063">
        <v>75081</v>
      </c>
      <c r="R3063" t="s">
        <v>8551</v>
      </c>
      <c r="S3063" t="s">
        <v>8419</v>
      </c>
      <c r="T3063" t="s">
        <v>7736</v>
      </c>
    </row>
    <row r="3064" spans="1:20" x14ac:dyDescent="0.25">
      <c r="A3064" t="s">
        <v>3700</v>
      </c>
      <c r="B3064" s="2">
        <v>42335</v>
      </c>
      <c r="C3064" s="2">
        <v>42337</v>
      </c>
      <c r="D3064" t="s">
        <v>79</v>
      </c>
      <c r="E3064" t="s">
        <v>1107</v>
      </c>
      <c r="F3064" t="s">
        <v>3701</v>
      </c>
      <c r="G3064" s="1">
        <v>8397</v>
      </c>
      <c r="H3064">
        <v>3</v>
      </c>
      <c r="I3064">
        <v>0</v>
      </c>
      <c r="J3064" s="1">
        <v>235116</v>
      </c>
      <c r="K3064" t="s">
        <v>9139</v>
      </c>
      <c r="L3064" t="s">
        <v>9140</v>
      </c>
      <c r="M3064" t="s">
        <v>10590</v>
      </c>
      <c r="N3064" t="s">
        <v>8536</v>
      </c>
      <c r="O3064" t="s">
        <v>8613</v>
      </c>
      <c r="P3064" t="s">
        <v>8573</v>
      </c>
      <c r="Q3064">
        <v>19711</v>
      </c>
      <c r="R3064" t="s">
        <v>8561</v>
      </c>
      <c r="S3064" t="s">
        <v>7989</v>
      </c>
      <c r="T3064" t="s">
        <v>7738</v>
      </c>
    </row>
    <row r="3065" spans="1:20" x14ac:dyDescent="0.25">
      <c r="A3065" t="s">
        <v>3700</v>
      </c>
      <c r="B3065" s="2">
        <v>42335</v>
      </c>
      <c r="C3065" s="2">
        <v>42337</v>
      </c>
      <c r="D3065" t="s">
        <v>79</v>
      </c>
      <c r="E3065" t="s">
        <v>1107</v>
      </c>
      <c r="F3065" t="s">
        <v>3702</v>
      </c>
      <c r="G3065" s="1">
        <v>10497</v>
      </c>
      <c r="H3065">
        <v>3</v>
      </c>
      <c r="I3065">
        <v>0</v>
      </c>
      <c r="J3065" s="1">
        <v>73479</v>
      </c>
      <c r="K3065" t="s">
        <v>9139</v>
      </c>
      <c r="L3065" t="s">
        <v>9162</v>
      </c>
      <c r="M3065" t="s">
        <v>10591</v>
      </c>
      <c r="N3065" t="s">
        <v>8536</v>
      </c>
      <c r="O3065" t="s">
        <v>8613</v>
      </c>
      <c r="P3065" t="s">
        <v>8573</v>
      </c>
      <c r="Q3065">
        <v>19711</v>
      </c>
      <c r="R3065" t="s">
        <v>8561</v>
      </c>
      <c r="S3065" t="s">
        <v>7989</v>
      </c>
      <c r="T3065" t="s">
        <v>7738</v>
      </c>
    </row>
    <row r="3066" spans="1:20" x14ac:dyDescent="0.25">
      <c r="A3066" t="s">
        <v>3703</v>
      </c>
      <c r="B3066" s="2">
        <v>42807</v>
      </c>
      <c r="C3066" s="2">
        <v>42812</v>
      </c>
      <c r="D3066" t="s">
        <v>11</v>
      </c>
      <c r="E3066" t="s">
        <v>3704</v>
      </c>
      <c r="F3066" t="s">
        <v>157</v>
      </c>
      <c r="G3066" s="1">
        <v>908</v>
      </c>
      <c r="H3066">
        <v>8</v>
      </c>
      <c r="I3066">
        <v>0</v>
      </c>
      <c r="J3066" s="1">
        <v>25424</v>
      </c>
      <c r="K3066" t="s">
        <v>9128</v>
      </c>
      <c r="L3066" t="s">
        <v>9133</v>
      </c>
      <c r="M3066" t="s">
        <v>9215</v>
      </c>
      <c r="N3066" t="s">
        <v>8536</v>
      </c>
      <c r="O3066" t="s">
        <v>8890</v>
      </c>
      <c r="P3066" t="s">
        <v>8620</v>
      </c>
      <c r="Q3066">
        <v>87105</v>
      </c>
      <c r="R3066" t="s">
        <v>8542</v>
      </c>
      <c r="S3066" t="s">
        <v>8420</v>
      </c>
      <c r="T3066" t="s">
        <v>7744</v>
      </c>
    </row>
    <row r="3067" spans="1:20" x14ac:dyDescent="0.25">
      <c r="A3067" t="s">
        <v>3703</v>
      </c>
      <c r="B3067" s="2">
        <v>42807</v>
      </c>
      <c r="C3067" s="2">
        <v>42812</v>
      </c>
      <c r="D3067" t="s">
        <v>11</v>
      </c>
      <c r="E3067" t="s">
        <v>3704</v>
      </c>
      <c r="F3067" t="s">
        <v>1516</v>
      </c>
      <c r="G3067" s="1">
        <v>140736</v>
      </c>
      <c r="H3067">
        <v>8</v>
      </c>
      <c r="I3067">
        <v>2</v>
      </c>
      <c r="J3067" s="1">
        <v>492576</v>
      </c>
      <c r="K3067" t="s">
        <v>9139</v>
      </c>
      <c r="L3067" t="s">
        <v>9140</v>
      </c>
      <c r="M3067" t="s">
        <v>9859</v>
      </c>
      <c r="N3067" t="s">
        <v>8536</v>
      </c>
      <c r="O3067" t="s">
        <v>8890</v>
      </c>
      <c r="P3067" t="s">
        <v>8620</v>
      </c>
      <c r="Q3067">
        <v>87105</v>
      </c>
      <c r="R3067" t="s">
        <v>8542</v>
      </c>
      <c r="S3067" t="s">
        <v>8420</v>
      </c>
      <c r="T3067" t="s">
        <v>7744</v>
      </c>
    </row>
    <row r="3068" spans="1:20" x14ac:dyDescent="0.25">
      <c r="A3068" t="s">
        <v>3703</v>
      </c>
      <c r="B3068" s="2">
        <v>42807</v>
      </c>
      <c r="C3068" s="2">
        <v>42812</v>
      </c>
      <c r="D3068" t="s">
        <v>11</v>
      </c>
      <c r="E3068" t="s">
        <v>3704</v>
      </c>
      <c r="F3068" t="s">
        <v>3705</v>
      </c>
      <c r="G3068" s="1">
        <v>21495</v>
      </c>
      <c r="H3068">
        <v>5</v>
      </c>
      <c r="I3068">
        <v>0</v>
      </c>
      <c r="J3068" s="1">
        <v>881295</v>
      </c>
      <c r="K3068" t="s">
        <v>9139</v>
      </c>
      <c r="L3068" t="s">
        <v>9162</v>
      </c>
      <c r="M3068" t="s">
        <v>10592</v>
      </c>
      <c r="N3068" t="s">
        <v>8536</v>
      </c>
      <c r="O3068" t="s">
        <v>8890</v>
      </c>
      <c r="P3068" t="s">
        <v>8620</v>
      </c>
      <c r="Q3068">
        <v>87105</v>
      </c>
      <c r="R3068" t="s">
        <v>8542</v>
      </c>
      <c r="S3068" t="s">
        <v>8420</v>
      </c>
      <c r="T3068" t="s">
        <v>7744</v>
      </c>
    </row>
    <row r="3069" spans="1:20" x14ac:dyDescent="0.25">
      <c r="A3069" t="s">
        <v>3703</v>
      </c>
      <c r="B3069" s="2">
        <v>42807</v>
      </c>
      <c r="C3069" s="2">
        <v>42812</v>
      </c>
      <c r="D3069" t="s">
        <v>11</v>
      </c>
      <c r="E3069" t="s">
        <v>3704</v>
      </c>
      <c r="F3069" t="s">
        <v>3706</v>
      </c>
      <c r="G3069" s="1">
        <v>4536</v>
      </c>
      <c r="H3069">
        <v>7</v>
      </c>
      <c r="I3069">
        <v>0</v>
      </c>
      <c r="J3069" s="1">
        <v>217728</v>
      </c>
      <c r="K3069" t="s">
        <v>9128</v>
      </c>
      <c r="L3069" t="s">
        <v>9148</v>
      </c>
      <c r="M3069" t="s">
        <v>10593</v>
      </c>
      <c r="N3069" t="s">
        <v>8536</v>
      </c>
      <c r="O3069" t="s">
        <v>8890</v>
      </c>
      <c r="P3069" t="s">
        <v>8620</v>
      </c>
      <c r="Q3069">
        <v>87105</v>
      </c>
      <c r="R3069" t="s">
        <v>8542</v>
      </c>
      <c r="S3069" t="s">
        <v>8420</v>
      </c>
      <c r="T3069" t="s">
        <v>7744</v>
      </c>
    </row>
    <row r="3070" spans="1:20" x14ac:dyDescent="0.25">
      <c r="A3070" t="s">
        <v>3703</v>
      </c>
      <c r="B3070" s="2">
        <v>42807</v>
      </c>
      <c r="C3070" s="2">
        <v>42812</v>
      </c>
      <c r="D3070" t="s">
        <v>11</v>
      </c>
      <c r="E3070" t="s">
        <v>3704</v>
      </c>
      <c r="F3070" t="s">
        <v>3403</v>
      </c>
      <c r="G3070" s="1">
        <v>28824</v>
      </c>
      <c r="H3070">
        <v>6</v>
      </c>
      <c r="I3070">
        <v>0</v>
      </c>
      <c r="J3070" s="1">
        <v>1383552</v>
      </c>
      <c r="K3070" t="s">
        <v>9128</v>
      </c>
      <c r="L3070" t="s">
        <v>9148</v>
      </c>
      <c r="M3070" t="s">
        <v>10527</v>
      </c>
      <c r="N3070" t="s">
        <v>8536</v>
      </c>
      <c r="O3070" t="s">
        <v>8890</v>
      </c>
      <c r="P3070" t="s">
        <v>8620</v>
      </c>
      <c r="Q3070">
        <v>87105</v>
      </c>
      <c r="R3070" t="s">
        <v>8542</v>
      </c>
      <c r="S3070" t="s">
        <v>8420</v>
      </c>
      <c r="T3070" t="s">
        <v>7744</v>
      </c>
    </row>
    <row r="3071" spans="1:20" x14ac:dyDescent="0.25">
      <c r="A3071" t="s">
        <v>3707</v>
      </c>
      <c r="B3071" s="2">
        <v>43069</v>
      </c>
      <c r="C3071" s="2">
        <v>43069</v>
      </c>
      <c r="D3071" t="s">
        <v>654</v>
      </c>
      <c r="E3071" t="s">
        <v>2522</v>
      </c>
      <c r="F3071" t="s">
        <v>3652</v>
      </c>
      <c r="G3071" s="1">
        <v>663936</v>
      </c>
      <c r="H3071">
        <v>4</v>
      </c>
      <c r="I3071">
        <v>2</v>
      </c>
      <c r="J3071" s="1">
        <v>82992</v>
      </c>
      <c r="K3071" t="s">
        <v>9128</v>
      </c>
      <c r="L3071" t="s">
        <v>9144</v>
      </c>
      <c r="M3071" t="s">
        <v>10580</v>
      </c>
      <c r="N3071" t="s">
        <v>8536</v>
      </c>
      <c r="O3071" t="s">
        <v>8748</v>
      </c>
      <c r="P3071" t="s">
        <v>8604</v>
      </c>
      <c r="Q3071">
        <v>43615</v>
      </c>
      <c r="R3071" t="s">
        <v>8561</v>
      </c>
      <c r="S3071" t="s">
        <v>8267</v>
      </c>
      <c r="T3071" t="s">
        <v>7744</v>
      </c>
    </row>
    <row r="3072" spans="1:20" x14ac:dyDescent="0.25">
      <c r="A3072" t="s">
        <v>3708</v>
      </c>
      <c r="B3072" s="2">
        <v>41960</v>
      </c>
      <c r="C3072" s="2">
        <v>41965</v>
      </c>
      <c r="D3072" t="s">
        <v>19</v>
      </c>
      <c r="E3072" t="s">
        <v>1267</v>
      </c>
      <c r="F3072" t="s">
        <v>2389</v>
      </c>
      <c r="G3072" s="1">
        <v>293433</v>
      </c>
      <c r="H3072">
        <v>7</v>
      </c>
      <c r="I3072">
        <v>0</v>
      </c>
      <c r="J3072" s="1">
        <v>7922691</v>
      </c>
      <c r="K3072" t="s">
        <v>9128</v>
      </c>
      <c r="L3072" t="s">
        <v>9133</v>
      </c>
      <c r="M3072" t="s">
        <v>10197</v>
      </c>
      <c r="N3072" t="s">
        <v>8536</v>
      </c>
      <c r="O3072" t="s">
        <v>8613</v>
      </c>
      <c r="P3072" t="s">
        <v>8573</v>
      </c>
      <c r="Q3072">
        <v>19711</v>
      </c>
      <c r="R3072" t="s">
        <v>8561</v>
      </c>
      <c r="S3072" t="s">
        <v>8027</v>
      </c>
      <c r="T3072" t="s">
        <v>7738</v>
      </c>
    </row>
    <row r="3073" spans="1:20" x14ac:dyDescent="0.25">
      <c r="A3073" t="s">
        <v>3708</v>
      </c>
      <c r="B3073" s="2">
        <v>41960</v>
      </c>
      <c r="C3073" s="2">
        <v>41965</v>
      </c>
      <c r="D3073" t="s">
        <v>19</v>
      </c>
      <c r="E3073" t="s">
        <v>1267</v>
      </c>
      <c r="F3073" t="s">
        <v>3709</v>
      </c>
      <c r="G3073" s="1">
        <v>12441</v>
      </c>
      <c r="H3073">
        <v>3</v>
      </c>
      <c r="I3073">
        <v>0</v>
      </c>
      <c r="J3073" s="1">
        <v>149292</v>
      </c>
      <c r="K3073" t="s">
        <v>9123</v>
      </c>
      <c r="L3073" t="s">
        <v>9135</v>
      </c>
      <c r="M3073" t="s">
        <v>10594</v>
      </c>
      <c r="N3073" t="s">
        <v>8536</v>
      </c>
      <c r="O3073" t="s">
        <v>8613</v>
      </c>
      <c r="P3073" t="s">
        <v>8573</v>
      </c>
      <c r="Q3073">
        <v>19711</v>
      </c>
      <c r="R3073" t="s">
        <v>8561</v>
      </c>
      <c r="S3073" t="s">
        <v>8027</v>
      </c>
      <c r="T3073" t="s">
        <v>7738</v>
      </c>
    </row>
    <row r="3074" spans="1:20" x14ac:dyDescent="0.25">
      <c r="A3074" t="s">
        <v>3708</v>
      </c>
      <c r="B3074" s="2">
        <v>41960</v>
      </c>
      <c r="C3074" s="2">
        <v>41965</v>
      </c>
      <c r="D3074" t="s">
        <v>19</v>
      </c>
      <c r="E3074" t="s">
        <v>1267</v>
      </c>
      <c r="F3074" t="s">
        <v>1422</v>
      </c>
      <c r="G3074" s="1">
        <v>5775</v>
      </c>
      <c r="H3074">
        <v>5</v>
      </c>
      <c r="I3074">
        <v>0</v>
      </c>
      <c r="J3074" s="1">
        <v>26565</v>
      </c>
      <c r="K3074" t="s">
        <v>9128</v>
      </c>
      <c r="L3074" t="s">
        <v>9137</v>
      </c>
      <c r="M3074" t="s">
        <v>9822</v>
      </c>
      <c r="N3074" t="s">
        <v>8536</v>
      </c>
      <c r="O3074" t="s">
        <v>8613</v>
      </c>
      <c r="P3074" t="s">
        <v>8573</v>
      </c>
      <c r="Q3074">
        <v>19711</v>
      </c>
      <c r="R3074" t="s">
        <v>8561</v>
      </c>
      <c r="S3074" t="s">
        <v>8027</v>
      </c>
      <c r="T3074" t="s">
        <v>7738</v>
      </c>
    </row>
    <row r="3075" spans="1:20" x14ac:dyDescent="0.25">
      <c r="A3075" t="s">
        <v>3710</v>
      </c>
      <c r="B3075" s="2">
        <v>42372</v>
      </c>
      <c r="C3075" s="2">
        <v>42374</v>
      </c>
      <c r="D3075" t="s">
        <v>79</v>
      </c>
      <c r="E3075" t="s">
        <v>1040</v>
      </c>
      <c r="F3075" t="s">
        <v>2977</v>
      </c>
      <c r="G3075" s="1">
        <v>11446</v>
      </c>
      <c r="H3075">
        <v>2</v>
      </c>
      <c r="I3075">
        <v>0</v>
      </c>
      <c r="J3075" s="1">
        <v>28615</v>
      </c>
      <c r="K3075" t="s">
        <v>9128</v>
      </c>
      <c r="L3075" t="s">
        <v>9133</v>
      </c>
      <c r="M3075" t="s">
        <v>10393</v>
      </c>
      <c r="N3075" t="s">
        <v>8536</v>
      </c>
      <c r="O3075" t="s">
        <v>8540</v>
      </c>
      <c r="P3075" t="s">
        <v>8541</v>
      </c>
      <c r="Q3075">
        <v>90045</v>
      </c>
      <c r="R3075" t="s">
        <v>8542</v>
      </c>
      <c r="S3075" t="s">
        <v>7973</v>
      </c>
      <c r="T3075" t="s">
        <v>7736</v>
      </c>
    </row>
    <row r="3076" spans="1:20" x14ac:dyDescent="0.25">
      <c r="A3076" t="s">
        <v>3711</v>
      </c>
      <c r="B3076" s="2">
        <v>42280</v>
      </c>
      <c r="C3076" s="2">
        <v>42285</v>
      </c>
      <c r="D3076" t="s">
        <v>19</v>
      </c>
      <c r="E3076" t="s">
        <v>394</v>
      </c>
      <c r="F3076" t="s">
        <v>1308</v>
      </c>
      <c r="G3076" s="1">
        <v>120666</v>
      </c>
      <c r="H3076">
        <v>2</v>
      </c>
      <c r="I3076">
        <v>15</v>
      </c>
      <c r="J3076" s="1">
        <v>184548</v>
      </c>
      <c r="K3076" t="s">
        <v>9123</v>
      </c>
      <c r="L3076" t="s">
        <v>9124</v>
      </c>
      <c r="M3076" t="s">
        <v>9769</v>
      </c>
      <c r="N3076" t="s">
        <v>8536</v>
      </c>
      <c r="O3076" t="s">
        <v>8540</v>
      </c>
      <c r="P3076" t="s">
        <v>8541</v>
      </c>
      <c r="Q3076">
        <v>90032</v>
      </c>
      <c r="R3076" t="s">
        <v>8542</v>
      </c>
      <c r="S3076" t="s">
        <v>7832</v>
      </c>
      <c r="T3076" t="s">
        <v>7736</v>
      </c>
    </row>
    <row r="3077" spans="1:20" x14ac:dyDescent="0.25">
      <c r="A3077" t="s">
        <v>3712</v>
      </c>
      <c r="B3077" s="2">
        <v>41840</v>
      </c>
      <c r="C3077" s="2">
        <v>41844</v>
      </c>
      <c r="D3077" t="s">
        <v>19</v>
      </c>
      <c r="E3077" t="s">
        <v>2105</v>
      </c>
      <c r="F3077" t="s">
        <v>775</v>
      </c>
      <c r="G3077" s="1">
        <v>342864</v>
      </c>
      <c r="H3077">
        <v>3</v>
      </c>
      <c r="I3077">
        <v>2</v>
      </c>
      <c r="J3077" s="1">
        <v>385722</v>
      </c>
      <c r="K3077" t="s">
        <v>9128</v>
      </c>
      <c r="L3077" t="s">
        <v>9133</v>
      </c>
      <c r="M3077" t="s">
        <v>9526</v>
      </c>
      <c r="N3077" t="s">
        <v>8536</v>
      </c>
      <c r="O3077" t="s">
        <v>8633</v>
      </c>
      <c r="P3077" t="s">
        <v>8550</v>
      </c>
      <c r="Q3077">
        <v>75217</v>
      </c>
      <c r="R3077" t="s">
        <v>8551</v>
      </c>
      <c r="S3077" t="s">
        <v>8192</v>
      </c>
      <c r="T3077" t="s">
        <v>7744</v>
      </c>
    </row>
    <row r="3078" spans="1:20" x14ac:dyDescent="0.25">
      <c r="A3078" t="s">
        <v>3712</v>
      </c>
      <c r="B3078" s="2">
        <v>41840</v>
      </c>
      <c r="C3078" s="2">
        <v>41844</v>
      </c>
      <c r="D3078" t="s">
        <v>19</v>
      </c>
      <c r="E3078" t="s">
        <v>2105</v>
      </c>
      <c r="F3078" t="s">
        <v>1921</v>
      </c>
      <c r="G3078" s="1">
        <v>1674</v>
      </c>
      <c r="H3078">
        <v>5</v>
      </c>
      <c r="I3078">
        <v>6</v>
      </c>
      <c r="J3078" s="1">
        <v>-14229</v>
      </c>
      <c r="K3078" t="s">
        <v>9123</v>
      </c>
      <c r="L3078" t="s">
        <v>9135</v>
      </c>
      <c r="M3078" t="s">
        <v>10032</v>
      </c>
      <c r="N3078" t="s">
        <v>8536</v>
      </c>
      <c r="O3078" t="s">
        <v>8633</v>
      </c>
      <c r="P3078" t="s">
        <v>8550</v>
      </c>
      <c r="Q3078">
        <v>75217</v>
      </c>
      <c r="R3078" t="s">
        <v>8551</v>
      </c>
      <c r="S3078" t="s">
        <v>8192</v>
      </c>
      <c r="T3078" t="s">
        <v>7744</v>
      </c>
    </row>
    <row r="3079" spans="1:20" x14ac:dyDescent="0.25">
      <c r="A3079" t="s">
        <v>3712</v>
      </c>
      <c r="B3079" s="2">
        <v>41840</v>
      </c>
      <c r="C3079" s="2">
        <v>41844</v>
      </c>
      <c r="D3079" t="s">
        <v>19</v>
      </c>
      <c r="E3079" t="s">
        <v>2105</v>
      </c>
      <c r="F3079" t="s">
        <v>973</v>
      </c>
      <c r="G3079" s="1">
        <v>981372</v>
      </c>
      <c r="H3079">
        <v>2</v>
      </c>
      <c r="I3079">
        <v>3</v>
      </c>
      <c r="J3079" s="1">
        <v>-140196</v>
      </c>
      <c r="K3079" t="s">
        <v>9123</v>
      </c>
      <c r="L3079" t="s">
        <v>9126</v>
      </c>
      <c r="M3079" t="s">
        <v>9622</v>
      </c>
      <c r="N3079" t="s">
        <v>8536</v>
      </c>
      <c r="O3079" t="s">
        <v>8633</v>
      </c>
      <c r="P3079" t="s">
        <v>8550</v>
      </c>
      <c r="Q3079">
        <v>75217</v>
      </c>
      <c r="R3079" t="s">
        <v>8551</v>
      </c>
      <c r="S3079" t="s">
        <v>8192</v>
      </c>
      <c r="T3079" t="s">
        <v>7744</v>
      </c>
    </row>
    <row r="3080" spans="1:20" x14ac:dyDescent="0.25">
      <c r="A3080" t="s">
        <v>3713</v>
      </c>
      <c r="B3080" s="2">
        <v>41780</v>
      </c>
      <c r="C3080" s="2">
        <v>41784</v>
      </c>
      <c r="D3080" t="s">
        <v>19</v>
      </c>
      <c r="E3080" t="s">
        <v>1858</v>
      </c>
      <c r="F3080" t="s">
        <v>376</v>
      </c>
      <c r="G3080" s="1">
        <v>3184</v>
      </c>
      <c r="H3080">
        <v>8</v>
      </c>
      <c r="I3080">
        <v>0</v>
      </c>
      <c r="J3080" s="1">
        <v>105072</v>
      </c>
      <c r="K3080" t="s">
        <v>9128</v>
      </c>
      <c r="L3080" t="s">
        <v>9137</v>
      </c>
      <c r="M3080" t="s">
        <v>9323</v>
      </c>
      <c r="N3080" t="s">
        <v>8536</v>
      </c>
      <c r="O3080" t="s">
        <v>8642</v>
      </c>
      <c r="P3080" t="s">
        <v>8541</v>
      </c>
      <c r="Q3080">
        <v>92037</v>
      </c>
      <c r="R3080" t="s">
        <v>8542</v>
      </c>
      <c r="S3080" t="s">
        <v>8142</v>
      </c>
      <c r="T3080" t="s">
        <v>7744</v>
      </c>
    </row>
    <row r="3081" spans="1:20" x14ac:dyDescent="0.25">
      <c r="A3081" t="s">
        <v>3714</v>
      </c>
      <c r="B3081" s="2">
        <v>42982</v>
      </c>
      <c r="C3081" s="2">
        <v>42983</v>
      </c>
      <c r="D3081" t="s">
        <v>79</v>
      </c>
      <c r="E3081" t="s">
        <v>3715</v>
      </c>
      <c r="F3081" t="s">
        <v>1199</v>
      </c>
      <c r="G3081" s="1">
        <v>1296</v>
      </c>
      <c r="H3081">
        <v>2</v>
      </c>
      <c r="I3081">
        <v>0</v>
      </c>
      <c r="J3081" s="1">
        <v>62208</v>
      </c>
      <c r="K3081" t="s">
        <v>9128</v>
      </c>
      <c r="L3081" t="s">
        <v>9148</v>
      </c>
      <c r="M3081" t="s">
        <v>9723</v>
      </c>
      <c r="N3081" t="s">
        <v>8536</v>
      </c>
      <c r="O3081" t="s">
        <v>8924</v>
      </c>
      <c r="P3081" t="s">
        <v>8541</v>
      </c>
      <c r="Q3081">
        <v>92307</v>
      </c>
      <c r="R3081" t="s">
        <v>8542</v>
      </c>
      <c r="S3081" t="s">
        <v>8421</v>
      </c>
      <c r="T3081" t="s">
        <v>7744</v>
      </c>
    </row>
    <row r="3082" spans="1:20" x14ac:dyDescent="0.25">
      <c r="A3082" t="s">
        <v>3714</v>
      </c>
      <c r="B3082" s="2">
        <v>42982</v>
      </c>
      <c r="C3082" s="2">
        <v>42983</v>
      </c>
      <c r="D3082" t="s">
        <v>79</v>
      </c>
      <c r="E3082" t="s">
        <v>3715</v>
      </c>
      <c r="F3082" t="s">
        <v>1772</v>
      </c>
      <c r="G3082" s="1">
        <v>43176</v>
      </c>
      <c r="H3082">
        <v>3</v>
      </c>
      <c r="I3082">
        <v>2</v>
      </c>
      <c r="J3082" s="1">
        <v>151116</v>
      </c>
      <c r="K3082" t="s">
        <v>9139</v>
      </c>
      <c r="L3082" t="s">
        <v>9140</v>
      </c>
      <c r="M3082" t="s">
        <v>9963</v>
      </c>
      <c r="N3082" t="s">
        <v>8536</v>
      </c>
      <c r="O3082" t="s">
        <v>8924</v>
      </c>
      <c r="P3082" t="s">
        <v>8541</v>
      </c>
      <c r="Q3082">
        <v>92307</v>
      </c>
      <c r="R3082" t="s">
        <v>8542</v>
      </c>
      <c r="S3082" t="s">
        <v>8421</v>
      </c>
      <c r="T3082" t="s">
        <v>7744</v>
      </c>
    </row>
    <row r="3083" spans="1:20" x14ac:dyDescent="0.25">
      <c r="A3083" t="s">
        <v>3716</v>
      </c>
      <c r="B3083" s="2">
        <v>42882</v>
      </c>
      <c r="C3083" s="2">
        <v>42888</v>
      </c>
      <c r="D3083" t="s">
        <v>19</v>
      </c>
      <c r="E3083" t="s">
        <v>460</v>
      </c>
      <c r="F3083" t="s">
        <v>1476</v>
      </c>
      <c r="G3083" s="1">
        <v>5834</v>
      </c>
      <c r="H3083">
        <v>2</v>
      </c>
      <c r="I3083">
        <v>0</v>
      </c>
      <c r="J3083" s="1">
        <v>280032</v>
      </c>
      <c r="K3083" t="s">
        <v>9128</v>
      </c>
      <c r="L3083" t="s">
        <v>9142</v>
      </c>
      <c r="M3083" t="s">
        <v>9843</v>
      </c>
      <c r="N3083" t="s">
        <v>8536</v>
      </c>
      <c r="O3083" t="s">
        <v>8679</v>
      </c>
      <c r="P3083" t="s">
        <v>8538</v>
      </c>
      <c r="Q3083">
        <v>40214</v>
      </c>
      <c r="R3083" t="s">
        <v>8539</v>
      </c>
      <c r="S3083" t="s">
        <v>7846</v>
      </c>
      <c r="T3083" t="s">
        <v>7744</v>
      </c>
    </row>
    <row r="3084" spans="1:20" x14ac:dyDescent="0.25">
      <c r="A3084" t="s">
        <v>3716</v>
      </c>
      <c r="B3084" s="2">
        <v>42882</v>
      </c>
      <c r="C3084" s="2">
        <v>42888</v>
      </c>
      <c r="D3084" t="s">
        <v>19</v>
      </c>
      <c r="E3084" t="s">
        <v>460</v>
      </c>
      <c r="F3084" t="s">
        <v>3358</v>
      </c>
      <c r="G3084" s="1">
        <v>53997</v>
      </c>
      <c r="H3084">
        <v>3</v>
      </c>
      <c r="I3084">
        <v>0</v>
      </c>
      <c r="J3084" s="1">
        <v>1349925</v>
      </c>
      <c r="K3084" t="s">
        <v>9139</v>
      </c>
      <c r="L3084" t="s">
        <v>9140</v>
      </c>
      <c r="M3084" t="s">
        <v>10512</v>
      </c>
      <c r="N3084" t="s">
        <v>8536</v>
      </c>
      <c r="O3084" t="s">
        <v>8679</v>
      </c>
      <c r="P3084" t="s">
        <v>8538</v>
      </c>
      <c r="Q3084">
        <v>40214</v>
      </c>
      <c r="R3084" t="s">
        <v>8539</v>
      </c>
      <c r="S3084" t="s">
        <v>7846</v>
      </c>
      <c r="T3084" t="s">
        <v>7744</v>
      </c>
    </row>
    <row r="3085" spans="1:20" x14ac:dyDescent="0.25">
      <c r="A3085" t="s">
        <v>3717</v>
      </c>
      <c r="B3085" s="2">
        <v>41667</v>
      </c>
      <c r="C3085" s="2">
        <v>41673</v>
      </c>
      <c r="D3085" t="s">
        <v>19</v>
      </c>
      <c r="E3085" t="s">
        <v>937</v>
      </c>
      <c r="F3085" t="s">
        <v>388</v>
      </c>
      <c r="G3085" s="1">
        <v>3928</v>
      </c>
      <c r="H3085">
        <v>1</v>
      </c>
      <c r="I3085">
        <v>2</v>
      </c>
      <c r="J3085" s="1">
        <v>13257</v>
      </c>
      <c r="K3085" t="s">
        <v>9128</v>
      </c>
      <c r="L3085" t="s">
        <v>9142</v>
      </c>
      <c r="M3085" t="s">
        <v>9327</v>
      </c>
      <c r="N3085" t="s">
        <v>8536</v>
      </c>
      <c r="O3085" t="s">
        <v>8576</v>
      </c>
      <c r="P3085" t="s">
        <v>8577</v>
      </c>
      <c r="Q3085">
        <v>10024</v>
      </c>
      <c r="R3085" t="s">
        <v>8561</v>
      </c>
      <c r="S3085" t="s">
        <v>7947</v>
      </c>
      <c r="T3085" t="s">
        <v>7736</v>
      </c>
    </row>
    <row r="3086" spans="1:20" x14ac:dyDescent="0.25">
      <c r="A3086" t="s">
        <v>3718</v>
      </c>
      <c r="B3086" s="2">
        <v>42775</v>
      </c>
      <c r="C3086" s="2">
        <v>42780</v>
      </c>
      <c r="D3086" t="s">
        <v>19</v>
      </c>
      <c r="E3086" t="s">
        <v>3015</v>
      </c>
      <c r="F3086" t="s">
        <v>772</v>
      </c>
      <c r="G3086" s="1">
        <v>252784</v>
      </c>
      <c r="H3086">
        <v>4</v>
      </c>
      <c r="I3086">
        <v>8</v>
      </c>
      <c r="J3086" s="1">
        <v>-4170936</v>
      </c>
      <c r="K3086" t="s">
        <v>9128</v>
      </c>
      <c r="L3086" t="s">
        <v>9142</v>
      </c>
      <c r="M3086" t="s">
        <v>9524</v>
      </c>
      <c r="N3086" t="s">
        <v>8536</v>
      </c>
      <c r="O3086" t="s">
        <v>8563</v>
      </c>
      <c r="P3086" t="s">
        <v>8550</v>
      </c>
      <c r="Q3086">
        <v>77070</v>
      </c>
      <c r="R3086" t="s">
        <v>8551</v>
      </c>
      <c r="S3086" t="s">
        <v>8337</v>
      </c>
      <c r="T3086" t="s">
        <v>7736</v>
      </c>
    </row>
    <row r="3087" spans="1:20" x14ac:dyDescent="0.25">
      <c r="A3087" t="s">
        <v>3718</v>
      </c>
      <c r="B3087" s="2">
        <v>42775</v>
      </c>
      <c r="C3087" s="2">
        <v>42780</v>
      </c>
      <c r="D3087" t="s">
        <v>19</v>
      </c>
      <c r="E3087" t="s">
        <v>3015</v>
      </c>
      <c r="F3087" t="s">
        <v>1366</v>
      </c>
      <c r="G3087" s="1">
        <v>127984</v>
      </c>
      <c r="H3087">
        <v>2</v>
      </c>
      <c r="I3087">
        <v>2</v>
      </c>
      <c r="J3087" s="1">
        <v>15998</v>
      </c>
      <c r="K3087" t="s">
        <v>9139</v>
      </c>
      <c r="L3087" t="s">
        <v>9162</v>
      </c>
      <c r="M3087" t="s">
        <v>9795</v>
      </c>
      <c r="N3087" t="s">
        <v>8536</v>
      </c>
      <c r="O3087" t="s">
        <v>8563</v>
      </c>
      <c r="P3087" t="s">
        <v>8550</v>
      </c>
      <c r="Q3087">
        <v>77070</v>
      </c>
      <c r="R3087" t="s">
        <v>8551</v>
      </c>
      <c r="S3087" t="s">
        <v>8337</v>
      </c>
      <c r="T3087" t="s">
        <v>7736</v>
      </c>
    </row>
    <row r="3088" spans="1:20" x14ac:dyDescent="0.25">
      <c r="A3088" t="s">
        <v>3718</v>
      </c>
      <c r="B3088" s="2">
        <v>42775</v>
      </c>
      <c r="C3088" s="2">
        <v>42780</v>
      </c>
      <c r="D3088" t="s">
        <v>19</v>
      </c>
      <c r="E3088" t="s">
        <v>3015</v>
      </c>
      <c r="F3088" t="s">
        <v>3645</v>
      </c>
      <c r="G3088" s="1">
        <v>3984</v>
      </c>
      <c r="H3088">
        <v>2</v>
      </c>
      <c r="I3088">
        <v>6</v>
      </c>
      <c r="J3088" s="1">
        <v>-26892</v>
      </c>
      <c r="K3088" t="s">
        <v>9123</v>
      </c>
      <c r="L3088" t="s">
        <v>9135</v>
      </c>
      <c r="M3088" t="s">
        <v>10577</v>
      </c>
      <c r="N3088" t="s">
        <v>8536</v>
      </c>
      <c r="O3088" t="s">
        <v>8563</v>
      </c>
      <c r="P3088" t="s">
        <v>8550</v>
      </c>
      <c r="Q3088">
        <v>77070</v>
      </c>
      <c r="R3088" t="s">
        <v>8551</v>
      </c>
      <c r="S3088" t="s">
        <v>8337</v>
      </c>
      <c r="T3088" t="s">
        <v>7736</v>
      </c>
    </row>
    <row r="3089" spans="1:20" x14ac:dyDescent="0.25">
      <c r="A3089" t="s">
        <v>3718</v>
      </c>
      <c r="B3089" s="2">
        <v>42775</v>
      </c>
      <c r="C3089" s="2">
        <v>42780</v>
      </c>
      <c r="D3089" t="s">
        <v>19</v>
      </c>
      <c r="E3089" t="s">
        <v>3015</v>
      </c>
      <c r="F3089" t="s">
        <v>1683</v>
      </c>
      <c r="G3089" s="1">
        <v>12992</v>
      </c>
      <c r="H3089">
        <v>2</v>
      </c>
      <c r="I3089">
        <v>8</v>
      </c>
      <c r="J3089" s="1">
        <v>-3248</v>
      </c>
      <c r="K3089" t="s">
        <v>9128</v>
      </c>
      <c r="L3089" t="s">
        <v>9144</v>
      </c>
      <c r="M3089" t="s">
        <v>9926</v>
      </c>
      <c r="N3089" t="s">
        <v>8536</v>
      </c>
      <c r="O3089" t="s">
        <v>8563</v>
      </c>
      <c r="P3089" t="s">
        <v>8550</v>
      </c>
      <c r="Q3089">
        <v>77070</v>
      </c>
      <c r="R3089" t="s">
        <v>8551</v>
      </c>
      <c r="S3089" t="s">
        <v>8337</v>
      </c>
      <c r="T3089" t="s">
        <v>7736</v>
      </c>
    </row>
    <row r="3090" spans="1:20" x14ac:dyDescent="0.25">
      <c r="A3090" t="s">
        <v>3719</v>
      </c>
      <c r="B3090" s="2">
        <v>42825</v>
      </c>
      <c r="C3090" s="2">
        <v>42827</v>
      </c>
      <c r="D3090" t="s">
        <v>11</v>
      </c>
      <c r="E3090" t="s">
        <v>3238</v>
      </c>
      <c r="F3090" t="s">
        <v>2523</v>
      </c>
      <c r="G3090" s="1">
        <v>610</v>
      </c>
      <c r="H3090">
        <v>5</v>
      </c>
      <c r="I3090">
        <v>0</v>
      </c>
      <c r="J3090" s="1">
        <v>2562</v>
      </c>
      <c r="K3090" t="s">
        <v>9123</v>
      </c>
      <c r="L3090" t="s">
        <v>9135</v>
      </c>
      <c r="M3090" t="s">
        <v>10243</v>
      </c>
      <c r="N3090" t="s">
        <v>8536</v>
      </c>
      <c r="O3090" t="s">
        <v>8537</v>
      </c>
      <c r="P3090" t="s">
        <v>8538</v>
      </c>
      <c r="Q3090">
        <v>42420</v>
      </c>
      <c r="R3090" t="s">
        <v>8539</v>
      </c>
      <c r="S3090" t="s">
        <v>8364</v>
      </c>
      <c r="T3090" t="s">
        <v>7744</v>
      </c>
    </row>
    <row r="3091" spans="1:20" x14ac:dyDescent="0.25">
      <c r="A3091" t="s">
        <v>3719</v>
      </c>
      <c r="B3091" s="2">
        <v>42825</v>
      </c>
      <c r="C3091" s="2">
        <v>42827</v>
      </c>
      <c r="D3091" t="s">
        <v>11</v>
      </c>
      <c r="E3091" t="s">
        <v>3238</v>
      </c>
      <c r="F3091" t="s">
        <v>3720</v>
      </c>
      <c r="G3091" s="1">
        <v>67193</v>
      </c>
      <c r="H3091">
        <v>7</v>
      </c>
      <c r="I3091">
        <v>0</v>
      </c>
      <c r="J3091" s="1">
        <v>1881404</v>
      </c>
      <c r="K3091" t="s">
        <v>9139</v>
      </c>
      <c r="L3091" t="s">
        <v>9140</v>
      </c>
      <c r="M3091" t="s">
        <v>10595</v>
      </c>
      <c r="N3091" t="s">
        <v>8536</v>
      </c>
      <c r="O3091" t="s">
        <v>8537</v>
      </c>
      <c r="P3091" t="s">
        <v>8538</v>
      </c>
      <c r="Q3091">
        <v>42420</v>
      </c>
      <c r="R3091" t="s">
        <v>8539</v>
      </c>
      <c r="S3091" t="s">
        <v>8364</v>
      </c>
      <c r="T3091" t="s">
        <v>7744</v>
      </c>
    </row>
    <row r="3092" spans="1:20" x14ac:dyDescent="0.25">
      <c r="A3092" t="s">
        <v>7566</v>
      </c>
      <c r="B3092" s="2">
        <v>41954</v>
      </c>
      <c r="C3092" s="2">
        <v>41958</v>
      </c>
      <c r="D3092" t="s">
        <v>19</v>
      </c>
      <c r="E3092" t="s">
        <v>24</v>
      </c>
      <c r="F3092" t="s">
        <v>927</v>
      </c>
      <c r="G3092" s="1">
        <v>797944</v>
      </c>
      <c r="H3092">
        <v>4</v>
      </c>
      <c r="I3092">
        <v>3</v>
      </c>
      <c r="J3092" s="1">
        <v>-56996</v>
      </c>
      <c r="K3092" t="s">
        <v>9123</v>
      </c>
      <c r="L3092" t="s">
        <v>9126</v>
      </c>
      <c r="M3092" t="s">
        <v>9603</v>
      </c>
      <c r="N3092" t="s">
        <v>8536</v>
      </c>
      <c r="O3092" t="s">
        <v>8579</v>
      </c>
      <c r="P3092" t="s">
        <v>8566</v>
      </c>
      <c r="Q3092">
        <v>60653</v>
      </c>
      <c r="R3092" t="s">
        <v>8551</v>
      </c>
      <c r="S3092" t="s">
        <v>7740</v>
      </c>
      <c r="T3092" t="s">
        <v>7736</v>
      </c>
    </row>
    <row r="3093" spans="1:20" x14ac:dyDescent="0.25">
      <c r="A3093" t="s">
        <v>6392</v>
      </c>
      <c r="B3093" s="2">
        <v>42043</v>
      </c>
      <c r="C3093" s="2">
        <v>42046</v>
      </c>
      <c r="D3093" t="s">
        <v>79</v>
      </c>
      <c r="E3093" t="s">
        <v>24</v>
      </c>
      <c r="F3093" t="s">
        <v>3562</v>
      </c>
      <c r="G3093" s="1">
        <v>954</v>
      </c>
      <c r="H3093">
        <v>2</v>
      </c>
      <c r="I3093">
        <v>0</v>
      </c>
      <c r="J3093" s="1">
        <v>4293</v>
      </c>
      <c r="K3093" t="s">
        <v>9128</v>
      </c>
      <c r="L3093" t="s">
        <v>9148</v>
      </c>
      <c r="M3093" t="s">
        <v>10557</v>
      </c>
      <c r="N3093" t="s">
        <v>8536</v>
      </c>
      <c r="O3093" t="s">
        <v>9083</v>
      </c>
      <c r="P3093" t="s">
        <v>8832</v>
      </c>
      <c r="Q3093">
        <v>67846</v>
      </c>
      <c r="R3093" t="s">
        <v>8551</v>
      </c>
      <c r="S3093" t="s">
        <v>7740</v>
      </c>
      <c r="T3093" t="s">
        <v>7736</v>
      </c>
    </row>
    <row r="3094" spans="1:20" x14ac:dyDescent="0.25">
      <c r="A3094" t="s">
        <v>6392</v>
      </c>
      <c r="B3094" s="2">
        <v>42043</v>
      </c>
      <c r="C3094" s="2">
        <v>42046</v>
      </c>
      <c r="D3094" t="s">
        <v>79</v>
      </c>
      <c r="E3094" t="s">
        <v>24</v>
      </c>
      <c r="F3094" t="s">
        <v>410</v>
      </c>
      <c r="G3094" s="1">
        <v>581</v>
      </c>
      <c r="H3094">
        <v>1</v>
      </c>
      <c r="I3094">
        <v>0</v>
      </c>
      <c r="J3094" s="1">
        <v>18011</v>
      </c>
      <c r="K3094" t="s">
        <v>9128</v>
      </c>
      <c r="L3094" t="s">
        <v>9191</v>
      </c>
      <c r="M3094" t="s">
        <v>9337</v>
      </c>
      <c r="N3094" t="s">
        <v>8536</v>
      </c>
      <c r="O3094" t="s">
        <v>9083</v>
      </c>
      <c r="P3094" t="s">
        <v>8832</v>
      </c>
      <c r="Q3094">
        <v>67846</v>
      </c>
      <c r="R3094" t="s">
        <v>8551</v>
      </c>
      <c r="S3094" t="s">
        <v>7740</v>
      </c>
      <c r="T3094" t="s">
        <v>7736</v>
      </c>
    </row>
    <row r="3095" spans="1:20" x14ac:dyDescent="0.25">
      <c r="A3095" t="s">
        <v>3723</v>
      </c>
      <c r="B3095" s="2">
        <v>42239</v>
      </c>
      <c r="C3095" s="2">
        <v>42239</v>
      </c>
      <c r="D3095" t="s">
        <v>654</v>
      </c>
      <c r="E3095" t="s">
        <v>628</v>
      </c>
      <c r="F3095" t="s">
        <v>1144</v>
      </c>
      <c r="G3095" s="1">
        <v>3168</v>
      </c>
      <c r="H3095">
        <v>4</v>
      </c>
      <c r="I3095">
        <v>2</v>
      </c>
      <c r="J3095" s="1">
        <v>2772</v>
      </c>
      <c r="K3095" t="s">
        <v>9128</v>
      </c>
      <c r="L3095" t="s">
        <v>9273</v>
      </c>
      <c r="M3095" t="s">
        <v>9696</v>
      </c>
      <c r="N3095" t="s">
        <v>8536</v>
      </c>
      <c r="O3095" t="s">
        <v>8934</v>
      </c>
      <c r="P3095" t="s">
        <v>8566</v>
      </c>
      <c r="Q3095">
        <v>60440</v>
      </c>
      <c r="R3095" t="s">
        <v>8551</v>
      </c>
      <c r="S3095" t="s">
        <v>7881</v>
      </c>
      <c r="T3095" t="s">
        <v>7736</v>
      </c>
    </row>
    <row r="3096" spans="1:20" x14ac:dyDescent="0.25">
      <c r="A3096" t="s">
        <v>3723</v>
      </c>
      <c r="B3096" s="2">
        <v>42239</v>
      </c>
      <c r="C3096" s="2">
        <v>42239</v>
      </c>
      <c r="D3096" t="s">
        <v>654</v>
      </c>
      <c r="E3096" t="s">
        <v>628</v>
      </c>
      <c r="F3096" t="s">
        <v>2583</v>
      </c>
      <c r="G3096" s="1">
        <v>10368</v>
      </c>
      <c r="H3096">
        <v>2</v>
      </c>
      <c r="I3096">
        <v>2</v>
      </c>
      <c r="J3096" s="1">
        <v>36288</v>
      </c>
      <c r="K3096" t="s">
        <v>9128</v>
      </c>
      <c r="L3096" t="s">
        <v>9148</v>
      </c>
      <c r="M3096" t="s">
        <v>10266</v>
      </c>
      <c r="N3096" t="s">
        <v>8536</v>
      </c>
      <c r="O3096" t="s">
        <v>8934</v>
      </c>
      <c r="P3096" t="s">
        <v>8566</v>
      </c>
      <c r="Q3096">
        <v>60440</v>
      </c>
      <c r="R3096" t="s">
        <v>8551</v>
      </c>
      <c r="S3096" t="s">
        <v>7881</v>
      </c>
      <c r="T3096" t="s">
        <v>7736</v>
      </c>
    </row>
    <row r="3097" spans="1:20" x14ac:dyDescent="0.25">
      <c r="A3097" t="s">
        <v>3723</v>
      </c>
      <c r="B3097" s="2">
        <v>42239</v>
      </c>
      <c r="C3097" s="2">
        <v>42239</v>
      </c>
      <c r="D3097" t="s">
        <v>654</v>
      </c>
      <c r="E3097" t="s">
        <v>628</v>
      </c>
      <c r="F3097" t="s">
        <v>2213</v>
      </c>
      <c r="G3097" s="1">
        <v>12032</v>
      </c>
      <c r="H3097">
        <v>8</v>
      </c>
      <c r="I3097">
        <v>2</v>
      </c>
      <c r="J3097" s="1">
        <v>2256</v>
      </c>
      <c r="K3097" t="s">
        <v>9128</v>
      </c>
      <c r="L3097" t="s">
        <v>9191</v>
      </c>
      <c r="M3097" t="s">
        <v>9267</v>
      </c>
      <c r="N3097" t="s">
        <v>8536</v>
      </c>
      <c r="O3097" t="s">
        <v>8934</v>
      </c>
      <c r="P3097" t="s">
        <v>8566</v>
      </c>
      <c r="Q3097">
        <v>60440</v>
      </c>
      <c r="R3097" t="s">
        <v>8551</v>
      </c>
      <c r="S3097" t="s">
        <v>7881</v>
      </c>
      <c r="T3097" t="s">
        <v>7736</v>
      </c>
    </row>
    <row r="3098" spans="1:20" x14ac:dyDescent="0.25">
      <c r="A3098" t="s">
        <v>3723</v>
      </c>
      <c r="B3098" s="2">
        <v>42239</v>
      </c>
      <c r="C3098" s="2">
        <v>42239</v>
      </c>
      <c r="D3098" t="s">
        <v>654</v>
      </c>
      <c r="E3098" t="s">
        <v>628</v>
      </c>
      <c r="F3098" t="s">
        <v>676</v>
      </c>
      <c r="G3098" s="1">
        <v>5768</v>
      </c>
      <c r="H3098">
        <v>2</v>
      </c>
      <c r="I3098">
        <v>8</v>
      </c>
      <c r="J3098" s="1">
        <v>-135548</v>
      </c>
      <c r="K3098" t="s">
        <v>9128</v>
      </c>
      <c r="L3098" t="s">
        <v>9144</v>
      </c>
      <c r="M3098" t="s">
        <v>9478</v>
      </c>
      <c r="N3098" t="s">
        <v>8536</v>
      </c>
      <c r="O3098" t="s">
        <v>8934</v>
      </c>
      <c r="P3098" t="s">
        <v>8566</v>
      </c>
      <c r="Q3098">
        <v>60440</v>
      </c>
      <c r="R3098" t="s">
        <v>8551</v>
      </c>
      <c r="S3098" t="s">
        <v>7881</v>
      </c>
      <c r="T3098" t="s">
        <v>7736</v>
      </c>
    </row>
    <row r="3099" spans="1:20" x14ac:dyDescent="0.25">
      <c r="A3099" t="s">
        <v>3724</v>
      </c>
      <c r="B3099" s="2">
        <v>42852</v>
      </c>
      <c r="C3099" s="2">
        <v>42856</v>
      </c>
      <c r="D3099" t="s">
        <v>19</v>
      </c>
      <c r="E3099" t="s">
        <v>226</v>
      </c>
      <c r="F3099" t="s">
        <v>645</v>
      </c>
      <c r="G3099" s="1">
        <v>3312</v>
      </c>
      <c r="H3099">
        <v>4</v>
      </c>
      <c r="I3099">
        <v>2</v>
      </c>
      <c r="J3099" s="1">
        <v>11592</v>
      </c>
      <c r="K3099" t="s">
        <v>9128</v>
      </c>
      <c r="L3099" t="s">
        <v>9129</v>
      </c>
      <c r="M3099" t="s">
        <v>9464</v>
      </c>
      <c r="N3099" t="s">
        <v>8536</v>
      </c>
      <c r="O3099" t="s">
        <v>8549</v>
      </c>
      <c r="P3099" t="s">
        <v>8550</v>
      </c>
      <c r="Q3099">
        <v>76106</v>
      </c>
      <c r="R3099" t="s">
        <v>8551</v>
      </c>
      <c r="S3099" t="s">
        <v>7789</v>
      </c>
      <c r="T3099" t="s">
        <v>7738</v>
      </c>
    </row>
    <row r="3100" spans="1:20" x14ac:dyDescent="0.25">
      <c r="A3100" t="s">
        <v>3724</v>
      </c>
      <c r="B3100" s="2">
        <v>42852</v>
      </c>
      <c r="C3100" s="2">
        <v>42856</v>
      </c>
      <c r="D3100" t="s">
        <v>19</v>
      </c>
      <c r="E3100" t="s">
        <v>226</v>
      </c>
      <c r="F3100" t="s">
        <v>637</v>
      </c>
      <c r="G3100" s="1">
        <v>2202656</v>
      </c>
      <c r="H3100">
        <v>4</v>
      </c>
      <c r="I3100">
        <v>32</v>
      </c>
      <c r="J3100" s="1">
        <v>-421096</v>
      </c>
      <c r="K3100" t="s">
        <v>9123</v>
      </c>
      <c r="L3100" t="s">
        <v>9124</v>
      </c>
      <c r="M3100" t="s">
        <v>9459</v>
      </c>
      <c r="N3100" t="s">
        <v>8536</v>
      </c>
      <c r="O3100" t="s">
        <v>8549</v>
      </c>
      <c r="P3100" t="s">
        <v>8550</v>
      </c>
      <c r="Q3100">
        <v>76106</v>
      </c>
      <c r="R3100" t="s">
        <v>8551</v>
      </c>
      <c r="S3100" t="s">
        <v>7789</v>
      </c>
      <c r="T3100" t="s">
        <v>7738</v>
      </c>
    </row>
    <row r="3101" spans="1:20" x14ac:dyDescent="0.25">
      <c r="A3101" t="s">
        <v>3725</v>
      </c>
      <c r="B3101" s="2">
        <v>42839</v>
      </c>
      <c r="C3101" s="2">
        <v>42844</v>
      </c>
      <c r="D3101" t="s">
        <v>19</v>
      </c>
      <c r="E3101" t="s">
        <v>1779</v>
      </c>
      <c r="F3101" t="s">
        <v>3251</v>
      </c>
      <c r="G3101" s="1">
        <v>10776</v>
      </c>
      <c r="H3101">
        <v>3</v>
      </c>
      <c r="I3101">
        <v>2</v>
      </c>
      <c r="J3101" s="1">
        <v>35022</v>
      </c>
      <c r="K3101" t="s">
        <v>9128</v>
      </c>
      <c r="L3101" t="s">
        <v>9142</v>
      </c>
      <c r="M3101" t="s">
        <v>9449</v>
      </c>
      <c r="N3101" t="s">
        <v>8536</v>
      </c>
      <c r="O3101" t="s">
        <v>8576</v>
      </c>
      <c r="P3101" t="s">
        <v>8577</v>
      </c>
      <c r="Q3101">
        <v>10024</v>
      </c>
      <c r="R3101" t="s">
        <v>8561</v>
      </c>
      <c r="S3101" t="s">
        <v>8132</v>
      </c>
      <c r="T3101" t="s">
        <v>7736</v>
      </c>
    </row>
    <row r="3102" spans="1:20" x14ac:dyDescent="0.25">
      <c r="A3102" t="s">
        <v>3725</v>
      </c>
      <c r="B3102" s="2">
        <v>42839</v>
      </c>
      <c r="C3102" s="2">
        <v>42844</v>
      </c>
      <c r="D3102" t="s">
        <v>19</v>
      </c>
      <c r="E3102" t="s">
        <v>1779</v>
      </c>
      <c r="F3102" t="s">
        <v>1496</v>
      </c>
      <c r="G3102" s="1">
        <v>242352</v>
      </c>
      <c r="H3102">
        <v>3</v>
      </c>
      <c r="I3102">
        <v>2</v>
      </c>
      <c r="J3102" s="1">
        <v>90882</v>
      </c>
      <c r="K3102" t="s">
        <v>9123</v>
      </c>
      <c r="L3102" t="s">
        <v>9124</v>
      </c>
      <c r="M3102" t="s">
        <v>9850</v>
      </c>
      <c r="N3102" t="s">
        <v>8536</v>
      </c>
      <c r="O3102" t="s">
        <v>8576</v>
      </c>
      <c r="P3102" t="s">
        <v>8577</v>
      </c>
      <c r="Q3102">
        <v>10024</v>
      </c>
      <c r="R3102" t="s">
        <v>8561</v>
      </c>
      <c r="S3102" t="s">
        <v>8132</v>
      </c>
      <c r="T3102" t="s">
        <v>7736</v>
      </c>
    </row>
    <row r="3103" spans="1:20" x14ac:dyDescent="0.25">
      <c r="A3103" t="s">
        <v>3726</v>
      </c>
      <c r="B3103" s="2">
        <v>43091</v>
      </c>
      <c r="C3103" s="2">
        <v>43096</v>
      </c>
      <c r="D3103" t="s">
        <v>11</v>
      </c>
      <c r="E3103" t="s">
        <v>3727</v>
      </c>
      <c r="F3103" t="s">
        <v>825</v>
      </c>
      <c r="G3103" s="1">
        <v>69516</v>
      </c>
      <c r="H3103">
        <v>6</v>
      </c>
      <c r="I3103">
        <v>0</v>
      </c>
      <c r="J3103" s="1">
        <v>34758</v>
      </c>
      <c r="K3103" t="s">
        <v>9128</v>
      </c>
      <c r="L3103" t="s">
        <v>9273</v>
      </c>
      <c r="M3103" t="s">
        <v>9554</v>
      </c>
      <c r="N3103" t="s">
        <v>8536</v>
      </c>
      <c r="O3103" t="s">
        <v>8786</v>
      </c>
      <c r="P3103" t="s">
        <v>8675</v>
      </c>
      <c r="Q3103">
        <v>2908</v>
      </c>
      <c r="R3103" t="s">
        <v>8561</v>
      </c>
      <c r="S3103" t="s">
        <v>8422</v>
      </c>
      <c r="T3103" t="s">
        <v>7738</v>
      </c>
    </row>
    <row r="3104" spans="1:20" x14ac:dyDescent="0.25">
      <c r="A3104" t="s">
        <v>3726</v>
      </c>
      <c r="B3104" s="2">
        <v>43091</v>
      </c>
      <c r="C3104" s="2">
        <v>43096</v>
      </c>
      <c r="D3104" t="s">
        <v>11</v>
      </c>
      <c r="E3104" t="s">
        <v>3727</v>
      </c>
      <c r="F3104" t="s">
        <v>3728</v>
      </c>
      <c r="G3104" s="1">
        <v>22098</v>
      </c>
      <c r="H3104">
        <v>1</v>
      </c>
      <c r="I3104">
        <v>0</v>
      </c>
      <c r="J3104" s="1">
        <v>508254</v>
      </c>
      <c r="K3104" t="s">
        <v>9123</v>
      </c>
      <c r="L3104" t="s">
        <v>9124</v>
      </c>
      <c r="M3104" t="s">
        <v>10597</v>
      </c>
      <c r="N3104" t="s">
        <v>8536</v>
      </c>
      <c r="O3104" t="s">
        <v>8786</v>
      </c>
      <c r="P3104" t="s">
        <v>8675</v>
      </c>
      <c r="Q3104">
        <v>2908</v>
      </c>
      <c r="R3104" t="s">
        <v>8561</v>
      </c>
      <c r="S3104" t="s">
        <v>8422</v>
      </c>
      <c r="T3104" t="s">
        <v>7738</v>
      </c>
    </row>
    <row r="3105" spans="1:20" x14ac:dyDescent="0.25">
      <c r="A3105" t="s">
        <v>3729</v>
      </c>
      <c r="B3105" s="2">
        <v>42712</v>
      </c>
      <c r="C3105" s="2">
        <v>42716</v>
      </c>
      <c r="D3105" t="s">
        <v>19</v>
      </c>
      <c r="E3105" t="s">
        <v>3453</v>
      </c>
      <c r="F3105" t="s">
        <v>3730</v>
      </c>
      <c r="G3105" s="1">
        <v>12957</v>
      </c>
      <c r="H3105">
        <v>7</v>
      </c>
      <c r="I3105">
        <v>7</v>
      </c>
      <c r="J3105" s="1">
        <v>-95018</v>
      </c>
      <c r="K3105" t="s">
        <v>9128</v>
      </c>
      <c r="L3105" t="s">
        <v>9142</v>
      </c>
      <c r="M3105" t="s">
        <v>10598</v>
      </c>
      <c r="N3105" t="s">
        <v>8536</v>
      </c>
      <c r="O3105" t="s">
        <v>8603</v>
      </c>
      <c r="P3105" t="s">
        <v>8604</v>
      </c>
      <c r="Q3105">
        <v>43229</v>
      </c>
      <c r="R3105" t="s">
        <v>8561</v>
      </c>
      <c r="S3105" t="s">
        <v>8393</v>
      </c>
      <c r="T3105" t="s">
        <v>7744</v>
      </c>
    </row>
    <row r="3106" spans="1:20" x14ac:dyDescent="0.25">
      <c r="A3106" t="s">
        <v>3731</v>
      </c>
      <c r="B3106" s="2">
        <v>42817</v>
      </c>
      <c r="C3106" s="2">
        <v>42823</v>
      </c>
      <c r="D3106" t="s">
        <v>19</v>
      </c>
      <c r="E3106" t="s">
        <v>3732</v>
      </c>
      <c r="F3106" t="s">
        <v>3733</v>
      </c>
      <c r="G3106" s="1">
        <v>2568</v>
      </c>
      <c r="H3106">
        <v>6</v>
      </c>
      <c r="I3106">
        <v>0</v>
      </c>
      <c r="J3106" s="1">
        <v>11556</v>
      </c>
      <c r="K3106" t="s">
        <v>9128</v>
      </c>
      <c r="L3106" t="s">
        <v>9148</v>
      </c>
      <c r="M3106" t="s">
        <v>10599</v>
      </c>
      <c r="N3106" t="s">
        <v>8536</v>
      </c>
      <c r="O3106" t="s">
        <v>8576</v>
      </c>
      <c r="P3106" t="s">
        <v>8577</v>
      </c>
      <c r="Q3106">
        <v>10024</v>
      </c>
      <c r="R3106" t="s">
        <v>8561</v>
      </c>
      <c r="S3106" t="s">
        <v>8423</v>
      </c>
      <c r="T3106" t="s">
        <v>7736</v>
      </c>
    </row>
    <row r="3107" spans="1:20" x14ac:dyDescent="0.25">
      <c r="A3107" t="s">
        <v>3734</v>
      </c>
      <c r="B3107" s="2">
        <v>42576</v>
      </c>
      <c r="C3107" s="2">
        <v>42580</v>
      </c>
      <c r="D3107" t="s">
        <v>19</v>
      </c>
      <c r="E3107" t="s">
        <v>768</v>
      </c>
      <c r="F3107" t="s">
        <v>1060</v>
      </c>
      <c r="G3107" s="1">
        <v>15712</v>
      </c>
      <c r="H3107">
        <v>4</v>
      </c>
      <c r="I3107">
        <v>2</v>
      </c>
      <c r="J3107" s="1">
        <v>56956</v>
      </c>
      <c r="K3107" t="s">
        <v>9128</v>
      </c>
      <c r="L3107" t="s">
        <v>9129</v>
      </c>
      <c r="M3107" t="s">
        <v>9661</v>
      </c>
      <c r="N3107" t="s">
        <v>8536</v>
      </c>
      <c r="O3107" t="s">
        <v>8563</v>
      </c>
      <c r="P3107" t="s">
        <v>8550</v>
      </c>
      <c r="Q3107">
        <v>77070</v>
      </c>
      <c r="R3107" t="s">
        <v>8551</v>
      </c>
      <c r="S3107" t="s">
        <v>7913</v>
      </c>
      <c r="T3107" t="s">
        <v>7738</v>
      </c>
    </row>
    <row r="3108" spans="1:20" x14ac:dyDescent="0.25">
      <c r="A3108" t="s">
        <v>3735</v>
      </c>
      <c r="B3108" s="2">
        <v>42926</v>
      </c>
      <c r="C3108" s="2">
        <v>42930</v>
      </c>
      <c r="D3108" t="s">
        <v>19</v>
      </c>
      <c r="E3108" t="s">
        <v>2020</v>
      </c>
      <c r="F3108" t="s">
        <v>1755</v>
      </c>
      <c r="G3108" s="1">
        <v>298464</v>
      </c>
      <c r="H3108">
        <v>6</v>
      </c>
      <c r="I3108">
        <v>2</v>
      </c>
      <c r="J3108" s="1">
        <v>261156</v>
      </c>
      <c r="K3108" t="s">
        <v>9128</v>
      </c>
      <c r="L3108" t="s">
        <v>9133</v>
      </c>
      <c r="M3108" t="s">
        <v>9954</v>
      </c>
      <c r="N3108" t="s">
        <v>8536</v>
      </c>
      <c r="O3108" t="s">
        <v>8597</v>
      </c>
      <c r="P3108" t="s">
        <v>8566</v>
      </c>
      <c r="Q3108">
        <v>60505</v>
      </c>
      <c r="R3108" t="s">
        <v>8551</v>
      </c>
      <c r="S3108" t="s">
        <v>8173</v>
      </c>
      <c r="T3108" t="s">
        <v>7744</v>
      </c>
    </row>
    <row r="3109" spans="1:20" x14ac:dyDescent="0.25">
      <c r="A3109" t="s">
        <v>3736</v>
      </c>
      <c r="B3109" s="2">
        <v>42568</v>
      </c>
      <c r="C3109" s="2">
        <v>42573</v>
      </c>
      <c r="D3109" t="s">
        <v>19</v>
      </c>
      <c r="E3109" t="s">
        <v>33</v>
      </c>
      <c r="F3109" t="s">
        <v>3737</v>
      </c>
      <c r="G3109" s="1">
        <v>2193</v>
      </c>
      <c r="H3109">
        <v>3</v>
      </c>
      <c r="I3109">
        <v>0</v>
      </c>
      <c r="J3109" s="1">
        <v>100878</v>
      </c>
      <c r="K3109" t="s">
        <v>9128</v>
      </c>
      <c r="L3109" t="s">
        <v>9148</v>
      </c>
      <c r="M3109" t="s">
        <v>10600</v>
      </c>
      <c r="N3109" t="s">
        <v>8536</v>
      </c>
      <c r="O3109" t="s">
        <v>8582</v>
      </c>
      <c r="P3109" t="s">
        <v>8611</v>
      </c>
      <c r="Q3109">
        <v>65807</v>
      </c>
      <c r="R3109" t="s">
        <v>8551</v>
      </c>
      <c r="S3109" t="s">
        <v>7741</v>
      </c>
      <c r="T3109" t="s">
        <v>7736</v>
      </c>
    </row>
    <row r="3110" spans="1:20" x14ac:dyDescent="0.25">
      <c r="A3110" t="s">
        <v>3736</v>
      </c>
      <c r="B3110" s="2">
        <v>42568</v>
      </c>
      <c r="C3110" s="2">
        <v>42573</v>
      </c>
      <c r="D3110" t="s">
        <v>19</v>
      </c>
      <c r="E3110" t="s">
        <v>33</v>
      </c>
      <c r="F3110" t="s">
        <v>1856</v>
      </c>
      <c r="G3110" s="1">
        <v>24294</v>
      </c>
      <c r="H3110">
        <v>3</v>
      </c>
      <c r="I3110">
        <v>0</v>
      </c>
      <c r="J3110" s="1">
        <v>48588</v>
      </c>
      <c r="K3110" t="s">
        <v>9128</v>
      </c>
      <c r="L3110" t="s">
        <v>9133</v>
      </c>
      <c r="M3110" t="s">
        <v>10001</v>
      </c>
      <c r="N3110" t="s">
        <v>8536</v>
      </c>
      <c r="O3110" t="s">
        <v>8582</v>
      </c>
      <c r="P3110" t="s">
        <v>8611</v>
      </c>
      <c r="Q3110">
        <v>65807</v>
      </c>
      <c r="R3110" t="s">
        <v>8551</v>
      </c>
      <c r="S3110" t="s">
        <v>7741</v>
      </c>
      <c r="T3110" t="s">
        <v>7736</v>
      </c>
    </row>
    <row r="3111" spans="1:20" x14ac:dyDescent="0.25">
      <c r="A3111" t="s">
        <v>3736</v>
      </c>
      <c r="B3111" s="2">
        <v>42568</v>
      </c>
      <c r="C3111" s="2">
        <v>42573</v>
      </c>
      <c r="D3111" t="s">
        <v>19</v>
      </c>
      <c r="E3111" t="s">
        <v>33</v>
      </c>
      <c r="F3111" t="s">
        <v>1767</v>
      </c>
      <c r="G3111" s="1">
        <v>764</v>
      </c>
      <c r="H3111">
        <v>1</v>
      </c>
      <c r="I3111">
        <v>0</v>
      </c>
      <c r="J3111" s="1">
        <v>37436</v>
      </c>
      <c r="K3111" t="s">
        <v>9128</v>
      </c>
      <c r="L3111" t="s">
        <v>9148</v>
      </c>
      <c r="M3111" t="s">
        <v>9960</v>
      </c>
      <c r="N3111" t="s">
        <v>8536</v>
      </c>
      <c r="O3111" t="s">
        <v>8582</v>
      </c>
      <c r="P3111" t="s">
        <v>8611</v>
      </c>
      <c r="Q3111">
        <v>65807</v>
      </c>
      <c r="R3111" t="s">
        <v>8551</v>
      </c>
      <c r="S3111" t="s">
        <v>7741</v>
      </c>
      <c r="T3111" t="s">
        <v>7736</v>
      </c>
    </row>
    <row r="3112" spans="1:20" x14ac:dyDescent="0.25">
      <c r="A3112" t="s">
        <v>3736</v>
      </c>
      <c r="B3112" s="2">
        <v>42568</v>
      </c>
      <c r="C3112" s="2">
        <v>42573</v>
      </c>
      <c r="D3112" t="s">
        <v>19</v>
      </c>
      <c r="E3112" t="s">
        <v>33</v>
      </c>
      <c r="F3112" t="s">
        <v>1116</v>
      </c>
      <c r="G3112" s="1">
        <v>5184</v>
      </c>
      <c r="H3112">
        <v>8</v>
      </c>
      <c r="I3112">
        <v>0</v>
      </c>
      <c r="J3112" s="1">
        <v>254016</v>
      </c>
      <c r="K3112" t="s">
        <v>9128</v>
      </c>
      <c r="L3112" t="s">
        <v>9148</v>
      </c>
      <c r="M3112" t="s">
        <v>9687</v>
      </c>
      <c r="N3112" t="s">
        <v>8536</v>
      </c>
      <c r="O3112" t="s">
        <v>8582</v>
      </c>
      <c r="P3112" t="s">
        <v>8611</v>
      </c>
      <c r="Q3112">
        <v>65807</v>
      </c>
      <c r="R3112" t="s">
        <v>8551</v>
      </c>
      <c r="S3112" t="s">
        <v>7741</v>
      </c>
      <c r="T3112" t="s">
        <v>7736</v>
      </c>
    </row>
    <row r="3113" spans="1:20" x14ac:dyDescent="0.25">
      <c r="A3113" t="s">
        <v>3736</v>
      </c>
      <c r="B3113" s="2">
        <v>42568</v>
      </c>
      <c r="C3113" s="2">
        <v>42573</v>
      </c>
      <c r="D3113" t="s">
        <v>19</v>
      </c>
      <c r="E3113" t="s">
        <v>33</v>
      </c>
      <c r="F3113" t="s">
        <v>2851</v>
      </c>
      <c r="G3113" s="1">
        <v>26517</v>
      </c>
      <c r="H3113">
        <v>1</v>
      </c>
      <c r="I3113">
        <v>0</v>
      </c>
      <c r="J3113" s="1">
        <v>477306</v>
      </c>
      <c r="K3113" t="s">
        <v>9128</v>
      </c>
      <c r="L3113" t="s">
        <v>9133</v>
      </c>
      <c r="M3113" t="s">
        <v>10360</v>
      </c>
      <c r="N3113" t="s">
        <v>8536</v>
      </c>
      <c r="O3113" t="s">
        <v>8582</v>
      </c>
      <c r="P3113" t="s">
        <v>8611</v>
      </c>
      <c r="Q3113">
        <v>65807</v>
      </c>
      <c r="R3113" t="s">
        <v>8551</v>
      </c>
      <c r="S3113" t="s">
        <v>7741</v>
      </c>
      <c r="T3113" t="s">
        <v>7736</v>
      </c>
    </row>
    <row r="3114" spans="1:20" x14ac:dyDescent="0.25">
      <c r="A3114" t="s">
        <v>3738</v>
      </c>
      <c r="B3114" s="2">
        <v>42605</v>
      </c>
      <c r="C3114" s="2">
        <v>42612</v>
      </c>
      <c r="D3114" t="s">
        <v>19</v>
      </c>
      <c r="E3114" t="s">
        <v>2212</v>
      </c>
      <c r="F3114" t="s">
        <v>3739</v>
      </c>
      <c r="G3114" s="1">
        <v>8376</v>
      </c>
      <c r="H3114">
        <v>3</v>
      </c>
      <c r="I3114">
        <v>2</v>
      </c>
      <c r="J3114" s="1">
        <v>6282</v>
      </c>
      <c r="K3114" t="s">
        <v>9139</v>
      </c>
      <c r="L3114" t="s">
        <v>9296</v>
      </c>
      <c r="M3114" t="s">
        <v>10601</v>
      </c>
      <c r="N3114" t="s">
        <v>8536</v>
      </c>
      <c r="O3114" t="s">
        <v>8547</v>
      </c>
      <c r="P3114" t="s">
        <v>8548</v>
      </c>
      <c r="Q3114">
        <v>98105</v>
      </c>
      <c r="R3114" t="s">
        <v>8542</v>
      </c>
      <c r="S3114" t="s">
        <v>8212</v>
      </c>
      <c r="T3114" t="s">
        <v>7736</v>
      </c>
    </row>
    <row r="3115" spans="1:20" x14ac:dyDescent="0.25">
      <c r="A3115" t="s">
        <v>3738</v>
      </c>
      <c r="B3115" s="2">
        <v>42605</v>
      </c>
      <c r="C3115" s="2">
        <v>42612</v>
      </c>
      <c r="D3115" t="s">
        <v>19</v>
      </c>
      <c r="E3115" t="s">
        <v>2212</v>
      </c>
      <c r="F3115" t="s">
        <v>237</v>
      </c>
      <c r="G3115" s="1">
        <v>1359</v>
      </c>
      <c r="H3115">
        <v>5</v>
      </c>
      <c r="I3115">
        <v>0</v>
      </c>
      <c r="J3115" s="1">
        <v>63873</v>
      </c>
      <c r="K3115" t="s">
        <v>9128</v>
      </c>
      <c r="L3115" t="s">
        <v>9167</v>
      </c>
      <c r="M3115" t="s">
        <v>9253</v>
      </c>
      <c r="N3115" t="s">
        <v>8536</v>
      </c>
      <c r="O3115" t="s">
        <v>8547</v>
      </c>
      <c r="P3115" t="s">
        <v>8548</v>
      </c>
      <c r="Q3115">
        <v>98105</v>
      </c>
      <c r="R3115" t="s">
        <v>8542</v>
      </c>
      <c r="S3115" t="s">
        <v>8212</v>
      </c>
      <c r="T3115" t="s">
        <v>7736</v>
      </c>
    </row>
    <row r="3116" spans="1:20" x14ac:dyDescent="0.25">
      <c r="A3116" t="s">
        <v>3738</v>
      </c>
      <c r="B3116" s="2">
        <v>42605</v>
      </c>
      <c r="C3116" s="2">
        <v>42612</v>
      </c>
      <c r="D3116" t="s">
        <v>19</v>
      </c>
      <c r="E3116" t="s">
        <v>2212</v>
      </c>
      <c r="F3116" t="s">
        <v>2761</v>
      </c>
      <c r="G3116" s="1">
        <v>3468</v>
      </c>
      <c r="H3116">
        <v>6</v>
      </c>
      <c r="I3116">
        <v>0</v>
      </c>
      <c r="J3116" s="1">
        <v>169932</v>
      </c>
      <c r="K3116" t="s">
        <v>9128</v>
      </c>
      <c r="L3116" t="s">
        <v>9148</v>
      </c>
      <c r="M3116" t="s">
        <v>10332</v>
      </c>
      <c r="N3116" t="s">
        <v>8536</v>
      </c>
      <c r="O3116" t="s">
        <v>8547</v>
      </c>
      <c r="P3116" t="s">
        <v>8548</v>
      </c>
      <c r="Q3116">
        <v>98105</v>
      </c>
      <c r="R3116" t="s">
        <v>8542</v>
      </c>
      <c r="S3116" t="s">
        <v>8212</v>
      </c>
      <c r="T3116" t="s">
        <v>7736</v>
      </c>
    </row>
    <row r="3117" spans="1:20" x14ac:dyDescent="0.25">
      <c r="A3117" t="s">
        <v>3738</v>
      </c>
      <c r="B3117" s="2">
        <v>42605</v>
      </c>
      <c r="C3117" s="2">
        <v>42612</v>
      </c>
      <c r="D3117" t="s">
        <v>19</v>
      </c>
      <c r="E3117" t="s">
        <v>2212</v>
      </c>
      <c r="F3117" t="s">
        <v>1946</v>
      </c>
      <c r="G3117" s="1">
        <v>532704</v>
      </c>
      <c r="H3117">
        <v>6</v>
      </c>
      <c r="I3117">
        <v>2</v>
      </c>
      <c r="J3117" s="1">
        <v>-399528</v>
      </c>
      <c r="K3117" t="s">
        <v>9123</v>
      </c>
      <c r="L3117" t="s">
        <v>9126</v>
      </c>
      <c r="M3117" t="s">
        <v>10041</v>
      </c>
      <c r="N3117" t="s">
        <v>8536</v>
      </c>
      <c r="O3117" t="s">
        <v>8547</v>
      </c>
      <c r="P3117" t="s">
        <v>8548</v>
      </c>
      <c r="Q3117">
        <v>98105</v>
      </c>
      <c r="R3117" t="s">
        <v>8542</v>
      </c>
      <c r="S3117" t="s">
        <v>8212</v>
      </c>
      <c r="T3117" t="s">
        <v>7736</v>
      </c>
    </row>
    <row r="3118" spans="1:20" x14ac:dyDescent="0.25">
      <c r="A3118" t="s">
        <v>3738</v>
      </c>
      <c r="B3118" s="2">
        <v>42605</v>
      </c>
      <c r="C3118" s="2">
        <v>42612</v>
      </c>
      <c r="D3118" t="s">
        <v>19</v>
      </c>
      <c r="E3118" t="s">
        <v>2212</v>
      </c>
      <c r="F3118" t="s">
        <v>56</v>
      </c>
      <c r="G3118" s="1">
        <v>431</v>
      </c>
      <c r="H3118">
        <v>5</v>
      </c>
      <c r="I3118">
        <v>0</v>
      </c>
      <c r="J3118" s="1">
        <v>11206</v>
      </c>
      <c r="K3118" t="s">
        <v>9128</v>
      </c>
      <c r="L3118" t="s">
        <v>9144</v>
      </c>
      <c r="M3118" t="s">
        <v>9159</v>
      </c>
      <c r="N3118" t="s">
        <v>8536</v>
      </c>
      <c r="O3118" t="s">
        <v>8547</v>
      </c>
      <c r="P3118" t="s">
        <v>8548</v>
      </c>
      <c r="Q3118">
        <v>98105</v>
      </c>
      <c r="R3118" t="s">
        <v>8542</v>
      </c>
      <c r="S3118" t="s">
        <v>8212</v>
      </c>
      <c r="T3118" t="s">
        <v>7736</v>
      </c>
    </row>
    <row r="3119" spans="1:20" x14ac:dyDescent="0.25">
      <c r="A3119" t="s">
        <v>3738</v>
      </c>
      <c r="B3119" s="2">
        <v>42605</v>
      </c>
      <c r="C3119" s="2">
        <v>42612</v>
      </c>
      <c r="D3119" t="s">
        <v>19</v>
      </c>
      <c r="E3119" t="s">
        <v>2212</v>
      </c>
      <c r="F3119" t="s">
        <v>349</v>
      </c>
      <c r="G3119" s="1">
        <v>1588</v>
      </c>
      <c r="H3119">
        <v>4</v>
      </c>
      <c r="I3119">
        <v>0</v>
      </c>
      <c r="J3119" s="1">
        <v>1588</v>
      </c>
      <c r="K3119" t="s">
        <v>9128</v>
      </c>
      <c r="L3119" t="s">
        <v>9273</v>
      </c>
      <c r="M3119" t="s">
        <v>9310</v>
      </c>
      <c r="N3119" t="s">
        <v>8536</v>
      </c>
      <c r="O3119" t="s">
        <v>8547</v>
      </c>
      <c r="P3119" t="s">
        <v>8548</v>
      </c>
      <c r="Q3119">
        <v>98105</v>
      </c>
      <c r="R3119" t="s">
        <v>8542</v>
      </c>
      <c r="S3119" t="s">
        <v>8212</v>
      </c>
      <c r="T3119" t="s">
        <v>7736</v>
      </c>
    </row>
    <row r="3120" spans="1:20" x14ac:dyDescent="0.25">
      <c r="A3120" t="s">
        <v>3740</v>
      </c>
      <c r="B3120" s="2">
        <v>42166</v>
      </c>
      <c r="C3120" s="2">
        <v>42167</v>
      </c>
      <c r="D3120" t="s">
        <v>79</v>
      </c>
      <c r="E3120" t="s">
        <v>2539</v>
      </c>
      <c r="F3120" t="s">
        <v>602</v>
      </c>
      <c r="G3120" s="1">
        <v>112392</v>
      </c>
      <c r="H3120">
        <v>5</v>
      </c>
      <c r="I3120">
        <v>2</v>
      </c>
      <c r="J3120" s="1">
        <v>-182637</v>
      </c>
      <c r="K3120" t="s">
        <v>9123</v>
      </c>
      <c r="L3120" t="s">
        <v>9126</v>
      </c>
      <c r="M3120" t="s">
        <v>9440</v>
      </c>
      <c r="N3120" t="s">
        <v>8536</v>
      </c>
      <c r="O3120" t="s">
        <v>8700</v>
      </c>
      <c r="P3120" t="s">
        <v>8544</v>
      </c>
      <c r="Q3120">
        <v>33801</v>
      </c>
      <c r="R3120" t="s">
        <v>8539</v>
      </c>
      <c r="S3120" t="s">
        <v>8269</v>
      </c>
      <c r="T3120" t="s">
        <v>7738</v>
      </c>
    </row>
    <row r="3121" spans="1:20" x14ac:dyDescent="0.25">
      <c r="A3121" t="s">
        <v>3740</v>
      </c>
      <c r="B3121" s="2">
        <v>42166</v>
      </c>
      <c r="C3121" s="2">
        <v>42167</v>
      </c>
      <c r="D3121" t="s">
        <v>79</v>
      </c>
      <c r="E3121" t="s">
        <v>2539</v>
      </c>
      <c r="F3121" t="s">
        <v>1001</v>
      </c>
      <c r="G3121" s="1">
        <v>249584</v>
      </c>
      <c r="H3121">
        <v>2</v>
      </c>
      <c r="I3121">
        <v>2</v>
      </c>
      <c r="J3121" s="1">
        <v>31198</v>
      </c>
      <c r="K3121" t="s">
        <v>9139</v>
      </c>
      <c r="L3121" t="s">
        <v>9140</v>
      </c>
      <c r="M3121" t="s">
        <v>9634</v>
      </c>
      <c r="N3121" t="s">
        <v>8536</v>
      </c>
      <c r="O3121" t="s">
        <v>8700</v>
      </c>
      <c r="P3121" t="s">
        <v>8544</v>
      </c>
      <c r="Q3121">
        <v>33801</v>
      </c>
      <c r="R3121" t="s">
        <v>8539</v>
      </c>
      <c r="S3121" t="s">
        <v>8269</v>
      </c>
      <c r="T3121" t="s">
        <v>7738</v>
      </c>
    </row>
    <row r="3122" spans="1:20" x14ac:dyDescent="0.25">
      <c r="A3122" t="s">
        <v>3740</v>
      </c>
      <c r="B3122" s="2">
        <v>42166</v>
      </c>
      <c r="C3122" s="2">
        <v>42167</v>
      </c>
      <c r="D3122" t="s">
        <v>79</v>
      </c>
      <c r="E3122" t="s">
        <v>2539</v>
      </c>
      <c r="F3122" t="s">
        <v>3741</v>
      </c>
      <c r="G3122" s="1">
        <v>48672</v>
      </c>
      <c r="H3122">
        <v>3</v>
      </c>
      <c r="I3122">
        <v>2</v>
      </c>
      <c r="J3122" s="1">
        <v>73008</v>
      </c>
      <c r="K3122" t="s">
        <v>9123</v>
      </c>
      <c r="L3122" t="s">
        <v>9135</v>
      </c>
      <c r="M3122" t="s">
        <v>10602</v>
      </c>
      <c r="N3122" t="s">
        <v>8536</v>
      </c>
      <c r="O3122" t="s">
        <v>8700</v>
      </c>
      <c r="P3122" t="s">
        <v>8544</v>
      </c>
      <c r="Q3122">
        <v>33801</v>
      </c>
      <c r="R3122" t="s">
        <v>8539</v>
      </c>
      <c r="S3122" t="s">
        <v>8269</v>
      </c>
      <c r="T3122" t="s">
        <v>7738</v>
      </c>
    </row>
    <row r="3123" spans="1:20" x14ac:dyDescent="0.25">
      <c r="A3123" t="s">
        <v>3740</v>
      </c>
      <c r="B3123" s="2">
        <v>42166</v>
      </c>
      <c r="C3123" s="2">
        <v>42167</v>
      </c>
      <c r="D3123" t="s">
        <v>79</v>
      </c>
      <c r="E3123" t="s">
        <v>2539</v>
      </c>
      <c r="F3123" t="s">
        <v>230</v>
      </c>
      <c r="G3123" s="1">
        <v>60768</v>
      </c>
      <c r="H3123">
        <v>2</v>
      </c>
      <c r="I3123">
        <v>2</v>
      </c>
      <c r="J3123" s="1">
        <v>7596</v>
      </c>
      <c r="K3123" t="s">
        <v>9128</v>
      </c>
      <c r="L3123" t="s">
        <v>9137</v>
      </c>
      <c r="M3123" t="s">
        <v>9248</v>
      </c>
      <c r="N3123" t="s">
        <v>8536</v>
      </c>
      <c r="O3123" t="s">
        <v>8700</v>
      </c>
      <c r="P3123" t="s">
        <v>8544</v>
      </c>
      <c r="Q3123">
        <v>33801</v>
      </c>
      <c r="R3123" t="s">
        <v>8539</v>
      </c>
      <c r="S3123" t="s">
        <v>8269</v>
      </c>
      <c r="T3123" t="s">
        <v>7738</v>
      </c>
    </row>
    <row r="3124" spans="1:20" x14ac:dyDescent="0.25">
      <c r="A3124" t="s">
        <v>3740</v>
      </c>
      <c r="B3124" s="2">
        <v>42166</v>
      </c>
      <c r="C3124" s="2">
        <v>42167</v>
      </c>
      <c r="D3124" t="s">
        <v>79</v>
      </c>
      <c r="E3124" t="s">
        <v>2539</v>
      </c>
      <c r="F3124" t="s">
        <v>546</v>
      </c>
      <c r="G3124" s="1">
        <v>786</v>
      </c>
      <c r="H3124">
        <v>5</v>
      </c>
      <c r="I3124">
        <v>7</v>
      </c>
      <c r="J3124" s="1">
        <v>-6288</v>
      </c>
      <c r="K3124" t="s">
        <v>9128</v>
      </c>
      <c r="L3124" t="s">
        <v>9142</v>
      </c>
      <c r="M3124" t="s">
        <v>9411</v>
      </c>
      <c r="N3124" t="s">
        <v>8536</v>
      </c>
      <c r="O3124" t="s">
        <v>8700</v>
      </c>
      <c r="P3124" t="s">
        <v>8544</v>
      </c>
      <c r="Q3124">
        <v>33801</v>
      </c>
      <c r="R3124" t="s">
        <v>8539</v>
      </c>
      <c r="S3124" t="s">
        <v>8269</v>
      </c>
      <c r="T3124" t="s">
        <v>7738</v>
      </c>
    </row>
    <row r="3125" spans="1:20" x14ac:dyDescent="0.25">
      <c r="A3125" t="s">
        <v>3740</v>
      </c>
      <c r="B3125" s="2">
        <v>42166</v>
      </c>
      <c r="C3125" s="2">
        <v>42167</v>
      </c>
      <c r="D3125" t="s">
        <v>79</v>
      </c>
      <c r="E3125" t="s">
        <v>2539</v>
      </c>
      <c r="F3125" t="s">
        <v>3284</v>
      </c>
      <c r="G3125" s="1">
        <v>3768</v>
      </c>
      <c r="H3125">
        <v>2</v>
      </c>
      <c r="I3125">
        <v>7</v>
      </c>
      <c r="J3125" s="1">
        <v>-314</v>
      </c>
      <c r="K3125" t="s">
        <v>9128</v>
      </c>
      <c r="L3125" t="s">
        <v>9142</v>
      </c>
      <c r="M3125" t="s">
        <v>10487</v>
      </c>
      <c r="N3125" t="s">
        <v>8536</v>
      </c>
      <c r="O3125" t="s">
        <v>8700</v>
      </c>
      <c r="P3125" t="s">
        <v>8544</v>
      </c>
      <c r="Q3125">
        <v>33801</v>
      </c>
      <c r="R3125" t="s">
        <v>8539</v>
      </c>
      <c r="S3125" t="s">
        <v>8269</v>
      </c>
      <c r="T3125" t="s">
        <v>7738</v>
      </c>
    </row>
    <row r="3126" spans="1:20" x14ac:dyDescent="0.25">
      <c r="A3126" t="s">
        <v>3740</v>
      </c>
      <c r="B3126" s="2">
        <v>42166</v>
      </c>
      <c r="C3126" s="2">
        <v>42167</v>
      </c>
      <c r="D3126" t="s">
        <v>79</v>
      </c>
      <c r="E3126" t="s">
        <v>2539</v>
      </c>
      <c r="F3126" t="s">
        <v>980</v>
      </c>
      <c r="G3126" s="1">
        <v>1036624</v>
      </c>
      <c r="H3126">
        <v>2</v>
      </c>
      <c r="I3126">
        <v>2</v>
      </c>
      <c r="J3126" s="1">
        <v>518312</v>
      </c>
      <c r="K3126" t="s">
        <v>9128</v>
      </c>
      <c r="L3126" t="s">
        <v>9133</v>
      </c>
      <c r="M3126" t="s">
        <v>9625</v>
      </c>
      <c r="N3126" t="s">
        <v>8536</v>
      </c>
      <c r="O3126" t="s">
        <v>8700</v>
      </c>
      <c r="P3126" t="s">
        <v>8544</v>
      </c>
      <c r="Q3126">
        <v>33801</v>
      </c>
      <c r="R3126" t="s">
        <v>8539</v>
      </c>
      <c r="S3126" t="s">
        <v>8269</v>
      </c>
      <c r="T3126" t="s">
        <v>7738</v>
      </c>
    </row>
    <row r="3127" spans="1:20" x14ac:dyDescent="0.25">
      <c r="A3127" t="s">
        <v>3740</v>
      </c>
      <c r="B3127" s="2">
        <v>42166</v>
      </c>
      <c r="C3127" s="2">
        <v>42167</v>
      </c>
      <c r="D3127" t="s">
        <v>79</v>
      </c>
      <c r="E3127" t="s">
        <v>2539</v>
      </c>
      <c r="F3127" t="s">
        <v>1503</v>
      </c>
      <c r="G3127" s="1">
        <v>563808</v>
      </c>
      <c r="H3127">
        <v>4</v>
      </c>
      <c r="I3127">
        <v>2</v>
      </c>
      <c r="J3127" s="1">
        <v>211428</v>
      </c>
      <c r="K3127" t="s">
        <v>9128</v>
      </c>
      <c r="L3127" t="s">
        <v>9133</v>
      </c>
      <c r="M3127" t="s">
        <v>9855</v>
      </c>
      <c r="N3127" t="s">
        <v>8536</v>
      </c>
      <c r="O3127" t="s">
        <v>8700</v>
      </c>
      <c r="P3127" t="s">
        <v>8544</v>
      </c>
      <c r="Q3127">
        <v>33801</v>
      </c>
      <c r="R3127" t="s">
        <v>8539</v>
      </c>
      <c r="S3127" t="s">
        <v>8269</v>
      </c>
      <c r="T3127" t="s">
        <v>7738</v>
      </c>
    </row>
    <row r="3128" spans="1:20" x14ac:dyDescent="0.25">
      <c r="A3128" t="s">
        <v>3742</v>
      </c>
      <c r="B3128" s="2">
        <v>42986</v>
      </c>
      <c r="C3128" s="2">
        <v>42990</v>
      </c>
      <c r="D3128" t="s">
        <v>19</v>
      </c>
      <c r="E3128" t="s">
        <v>3743</v>
      </c>
      <c r="F3128" t="s">
        <v>1879</v>
      </c>
      <c r="G3128" s="1">
        <v>258528</v>
      </c>
      <c r="H3128">
        <v>2</v>
      </c>
      <c r="I3128">
        <v>4</v>
      </c>
      <c r="J3128" s="1">
        <v>-473968</v>
      </c>
      <c r="K3128" t="s">
        <v>9139</v>
      </c>
      <c r="L3128" t="s">
        <v>9140</v>
      </c>
      <c r="M3128" t="s">
        <v>10013</v>
      </c>
      <c r="N3128" t="s">
        <v>8536</v>
      </c>
      <c r="O3128" t="s">
        <v>8559</v>
      </c>
      <c r="P3128" t="s">
        <v>8560</v>
      </c>
      <c r="Q3128">
        <v>19134</v>
      </c>
      <c r="R3128" t="s">
        <v>8561</v>
      </c>
      <c r="S3128" t="s">
        <v>8424</v>
      </c>
      <c r="T3128" t="s">
        <v>7736</v>
      </c>
    </row>
    <row r="3129" spans="1:20" x14ac:dyDescent="0.25">
      <c r="A3129" t="s">
        <v>3744</v>
      </c>
      <c r="B3129" s="2">
        <v>43010</v>
      </c>
      <c r="C3129" s="2">
        <v>43014</v>
      </c>
      <c r="D3129" t="s">
        <v>19</v>
      </c>
      <c r="E3129" t="s">
        <v>3594</v>
      </c>
      <c r="F3129" t="s">
        <v>3745</v>
      </c>
      <c r="G3129" s="1">
        <v>4912</v>
      </c>
      <c r="H3129">
        <v>4</v>
      </c>
      <c r="I3129">
        <v>0</v>
      </c>
      <c r="J3129" s="1">
        <v>230864</v>
      </c>
      <c r="K3129" t="s">
        <v>9128</v>
      </c>
      <c r="L3129" t="s">
        <v>9148</v>
      </c>
      <c r="M3129" t="s">
        <v>10603</v>
      </c>
      <c r="N3129" t="s">
        <v>8536</v>
      </c>
      <c r="O3129" t="s">
        <v>8576</v>
      </c>
      <c r="P3129" t="s">
        <v>8577</v>
      </c>
      <c r="Q3129">
        <v>10011</v>
      </c>
      <c r="R3129" t="s">
        <v>8561</v>
      </c>
      <c r="S3129" t="s">
        <v>8407</v>
      </c>
      <c r="T3129" t="s">
        <v>7736</v>
      </c>
    </row>
    <row r="3130" spans="1:20" x14ac:dyDescent="0.25">
      <c r="A3130" t="s">
        <v>3746</v>
      </c>
      <c r="B3130" s="2">
        <v>41989</v>
      </c>
      <c r="C3130" s="2">
        <v>41990</v>
      </c>
      <c r="D3130" t="s">
        <v>79</v>
      </c>
      <c r="E3130" t="s">
        <v>1728</v>
      </c>
      <c r="F3130" t="s">
        <v>1335</v>
      </c>
      <c r="G3130" s="1">
        <v>4446</v>
      </c>
      <c r="H3130">
        <v>2</v>
      </c>
      <c r="I3130">
        <v>0</v>
      </c>
      <c r="J3130" s="1">
        <v>146718</v>
      </c>
      <c r="K3130" t="s">
        <v>9123</v>
      </c>
      <c r="L3130" t="s">
        <v>9135</v>
      </c>
      <c r="M3130" t="s">
        <v>9780</v>
      </c>
      <c r="N3130" t="s">
        <v>8536</v>
      </c>
      <c r="O3130" t="s">
        <v>8540</v>
      </c>
      <c r="P3130" t="s">
        <v>8541</v>
      </c>
      <c r="Q3130">
        <v>90049</v>
      </c>
      <c r="R3130" t="s">
        <v>8542</v>
      </c>
      <c r="S3130" t="s">
        <v>8123</v>
      </c>
      <c r="T3130" t="s">
        <v>7744</v>
      </c>
    </row>
    <row r="3131" spans="1:20" x14ac:dyDescent="0.25">
      <c r="A3131" t="s">
        <v>3746</v>
      </c>
      <c r="B3131" s="2">
        <v>41989</v>
      </c>
      <c r="C3131" s="2">
        <v>41990</v>
      </c>
      <c r="D3131" t="s">
        <v>79</v>
      </c>
      <c r="E3131" t="s">
        <v>1728</v>
      </c>
      <c r="F3131" t="s">
        <v>586</v>
      </c>
      <c r="G3131" s="1">
        <v>241568</v>
      </c>
      <c r="H3131">
        <v>2</v>
      </c>
      <c r="I3131">
        <v>2</v>
      </c>
      <c r="J3131" s="1">
        <v>181176</v>
      </c>
      <c r="K3131" t="s">
        <v>9123</v>
      </c>
      <c r="L3131" t="s">
        <v>9126</v>
      </c>
      <c r="M3131" t="s">
        <v>9432</v>
      </c>
      <c r="N3131" t="s">
        <v>8536</v>
      </c>
      <c r="O3131" t="s">
        <v>8540</v>
      </c>
      <c r="P3131" t="s">
        <v>8541</v>
      </c>
      <c r="Q3131">
        <v>90049</v>
      </c>
      <c r="R3131" t="s">
        <v>8542</v>
      </c>
      <c r="S3131" t="s">
        <v>8123</v>
      </c>
      <c r="T3131" t="s">
        <v>7744</v>
      </c>
    </row>
    <row r="3132" spans="1:20" x14ac:dyDescent="0.25">
      <c r="A3132" t="s">
        <v>3746</v>
      </c>
      <c r="B3132" s="2">
        <v>41989</v>
      </c>
      <c r="C3132" s="2">
        <v>41990</v>
      </c>
      <c r="D3132" t="s">
        <v>79</v>
      </c>
      <c r="E3132" t="s">
        <v>1728</v>
      </c>
      <c r="F3132" t="s">
        <v>1125</v>
      </c>
      <c r="G3132" s="1">
        <v>3950</v>
      </c>
      <c r="H3132">
        <v>5</v>
      </c>
      <c r="I3132">
        <v>0</v>
      </c>
      <c r="J3132" s="1">
        <v>395</v>
      </c>
      <c r="K3132" t="s">
        <v>9139</v>
      </c>
      <c r="L3132" t="s">
        <v>9162</v>
      </c>
      <c r="M3132" t="s">
        <v>9690</v>
      </c>
      <c r="N3132" t="s">
        <v>8536</v>
      </c>
      <c r="O3132" t="s">
        <v>8540</v>
      </c>
      <c r="P3132" t="s">
        <v>8541</v>
      </c>
      <c r="Q3132">
        <v>90049</v>
      </c>
      <c r="R3132" t="s">
        <v>8542</v>
      </c>
      <c r="S3132" t="s">
        <v>8123</v>
      </c>
      <c r="T3132" t="s">
        <v>7744</v>
      </c>
    </row>
    <row r="3133" spans="1:20" x14ac:dyDescent="0.25">
      <c r="A3133" t="s">
        <v>3746</v>
      </c>
      <c r="B3133" s="2">
        <v>41989</v>
      </c>
      <c r="C3133" s="2">
        <v>41990</v>
      </c>
      <c r="D3133" t="s">
        <v>79</v>
      </c>
      <c r="E3133" t="s">
        <v>1728</v>
      </c>
      <c r="F3133" t="s">
        <v>81</v>
      </c>
      <c r="G3133" s="1">
        <v>627168</v>
      </c>
      <c r="H3133">
        <v>4</v>
      </c>
      <c r="I3133">
        <v>2</v>
      </c>
      <c r="J3133" s="1">
        <v>705564</v>
      </c>
      <c r="K3133" t="s">
        <v>9139</v>
      </c>
      <c r="L3133" t="s">
        <v>9140</v>
      </c>
      <c r="M3133" t="s">
        <v>9173</v>
      </c>
      <c r="N3133" t="s">
        <v>8536</v>
      </c>
      <c r="O3133" t="s">
        <v>8540</v>
      </c>
      <c r="P3133" t="s">
        <v>8541</v>
      </c>
      <c r="Q3133">
        <v>90049</v>
      </c>
      <c r="R3133" t="s">
        <v>8542</v>
      </c>
      <c r="S3133" t="s">
        <v>8123</v>
      </c>
      <c r="T3133" t="s">
        <v>7744</v>
      </c>
    </row>
    <row r="3134" spans="1:20" x14ac:dyDescent="0.25">
      <c r="A3134" t="s">
        <v>3747</v>
      </c>
      <c r="B3134" s="2">
        <v>41875</v>
      </c>
      <c r="C3134" s="2">
        <v>41877</v>
      </c>
      <c r="D3134" t="s">
        <v>79</v>
      </c>
      <c r="E3134" t="s">
        <v>3748</v>
      </c>
      <c r="F3134" t="s">
        <v>3749</v>
      </c>
      <c r="G3134" s="1">
        <v>1328</v>
      </c>
      <c r="H3134">
        <v>2</v>
      </c>
      <c r="I3134">
        <v>0</v>
      </c>
      <c r="J3134" s="1">
        <v>63744</v>
      </c>
      <c r="K3134" t="s">
        <v>9123</v>
      </c>
      <c r="L3134" t="s">
        <v>9135</v>
      </c>
      <c r="M3134" t="s">
        <v>10604</v>
      </c>
      <c r="N3134" t="s">
        <v>8536</v>
      </c>
      <c r="O3134" t="s">
        <v>8726</v>
      </c>
      <c r="P3134" t="s">
        <v>8577</v>
      </c>
      <c r="Q3134">
        <v>11572</v>
      </c>
      <c r="R3134" t="s">
        <v>8561</v>
      </c>
      <c r="S3134" t="s">
        <v>8425</v>
      </c>
      <c r="T3134" t="s">
        <v>7738</v>
      </c>
    </row>
    <row r="3135" spans="1:20" x14ac:dyDescent="0.25">
      <c r="A3135" t="s">
        <v>3747</v>
      </c>
      <c r="B3135" s="2">
        <v>41875</v>
      </c>
      <c r="C3135" s="2">
        <v>41877</v>
      </c>
      <c r="D3135" t="s">
        <v>79</v>
      </c>
      <c r="E3135" t="s">
        <v>3748</v>
      </c>
      <c r="F3135" t="s">
        <v>2413</v>
      </c>
      <c r="G3135" s="1">
        <v>12672</v>
      </c>
      <c r="H3135">
        <v>3</v>
      </c>
      <c r="I3135">
        <v>2</v>
      </c>
      <c r="J3135" s="1">
        <v>44352</v>
      </c>
      <c r="K3135" t="s">
        <v>9128</v>
      </c>
      <c r="L3135" t="s">
        <v>9142</v>
      </c>
      <c r="M3135" t="s">
        <v>10208</v>
      </c>
      <c r="N3135" t="s">
        <v>8536</v>
      </c>
      <c r="O3135" t="s">
        <v>8726</v>
      </c>
      <c r="P3135" t="s">
        <v>8577</v>
      </c>
      <c r="Q3135">
        <v>11572</v>
      </c>
      <c r="R3135" t="s">
        <v>8561</v>
      </c>
      <c r="S3135" t="s">
        <v>8425</v>
      </c>
      <c r="T3135" t="s">
        <v>7738</v>
      </c>
    </row>
    <row r="3136" spans="1:20" x14ac:dyDescent="0.25">
      <c r="A3136" t="s">
        <v>3750</v>
      </c>
      <c r="B3136" s="2">
        <v>43051</v>
      </c>
      <c r="C3136" s="2">
        <v>43057</v>
      </c>
      <c r="D3136" t="s">
        <v>19</v>
      </c>
      <c r="E3136" t="s">
        <v>261</v>
      </c>
      <c r="F3136" t="s">
        <v>2166</v>
      </c>
      <c r="G3136" s="1">
        <v>3056</v>
      </c>
      <c r="H3136">
        <v>5</v>
      </c>
      <c r="I3136">
        <v>8</v>
      </c>
      <c r="J3136" s="1">
        <v>-4584</v>
      </c>
      <c r="K3136" t="s">
        <v>9128</v>
      </c>
      <c r="L3136" t="s">
        <v>9142</v>
      </c>
      <c r="M3136" t="s">
        <v>10123</v>
      </c>
      <c r="N3136" t="s">
        <v>8536</v>
      </c>
      <c r="O3136" t="s">
        <v>8633</v>
      </c>
      <c r="P3136" t="s">
        <v>8550</v>
      </c>
      <c r="Q3136">
        <v>75081</v>
      </c>
      <c r="R3136" t="s">
        <v>8551</v>
      </c>
      <c r="S3136" t="s">
        <v>7798</v>
      </c>
      <c r="T3136" t="s">
        <v>7744</v>
      </c>
    </row>
    <row r="3137" spans="1:20" x14ac:dyDescent="0.25">
      <c r="A3137" t="s">
        <v>3750</v>
      </c>
      <c r="B3137" s="2">
        <v>43051</v>
      </c>
      <c r="C3137" s="2">
        <v>43057</v>
      </c>
      <c r="D3137" t="s">
        <v>19</v>
      </c>
      <c r="E3137" t="s">
        <v>261</v>
      </c>
      <c r="F3137" t="s">
        <v>1167</v>
      </c>
      <c r="G3137" s="1">
        <v>77952</v>
      </c>
      <c r="H3137">
        <v>3</v>
      </c>
      <c r="I3137">
        <v>2</v>
      </c>
      <c r="J3137" s="1">
        <v>-155904</v>
      </c>
      <c r="K3137" t="s">
        <v>9128</v>
      </c>
      <c r="L3137" t="s">
        <v>9133</v>
      </c>
      <c r="M3137" t="s">
        <v>9709</v>
      </c>
      <c r="N3137" t="s">
        <v>8536</v>
      </c>
      <c r="O3137" t="s">
        <v>8633</v>
      </c>
      <c r="P3137" t="s">
        <v>8550</v>
      </c>
      <c r="Q3137">
        <v>75081</v>
      </c>
      <c r="R3137" t="s">
        <v>8551</v>
      </c>
      <c r="S3137" t="s">
        <v>7798</v>
      </c>
      <c r="T3137" t="s">
        <v>7744</v>
      </c>
    </row>
    <row r="3138" spans="1:20" x14ac:dyDescent="0.25">
      <c r="A3138" t="s">
        <v>3750</v>
      </c>
      <c r="B3138" s="2">
        <v>43051</v>
      </c>
      <c r="C3138" s="2">
        <v>43057</v>
      </c>
      <c r="D3138" t="s">
        <v>19</v>
      </c>
      <c r="E3138" t="s">
        <v>261</v>
      </c>
      <c r="F3138" t="s">
        <v>3751</v>
      </c>
      <c r="G3138" s="1">
        <v>67992</v>
      </c>
      <c r="H3138">
        <v>1</v>
      </c>
      <c r="I3138">
        <v>2</v>
      </c>
      <c r="J3138" s="1">
        <v>8499</v>
      </c>
      <c r="K3138" t="s">
        <v>9139</v>
      </c>
      <c r="L3138" t="s">
        <v>9140</v>
      </c>
      <c r="M3138" t="s">
        <v>10605</v>
      </c>
      <c r="N3138" t="s">
        <v>8536</v>
      </c>
      <c r="O3138" t="s">
        <v>8633</v>
      </c>
      <c r="P3138" t="s">
        <v>8550</v>
      </c>
      <c r="Q3138">
        <v>75081</v>
      </c>
      <c r="R3138" t="s">
        <v>8551</v>
      </c>
      <c r="S3138" t="s">
        <v>7798</v>
      </c>
      <c r="T3138" t="s">
        <v>7744</v>
      </c>
    </row>
    <row r="3139" spans="1:20" x14ac:dyDescent="0.25">
      <c r="A3139" t="s">
        <v>3750</v>
      </c>
      <c r="B3139" s="2">
        <v>43051</v>
      </c>
      <c r="C3139" s="2">
        <v>43057</v>
      </c>
      <c r="D3139" t="s">
        <v>19</v>
      </c>
      <c r="E3139" t="s">
        <v>261</v>
      </c>
      <c r="F3139" t="s">
        <v>1208</v>
      </c>
      <c r="G3139" s="1">
        <v>12224</v>
      </c>
      <c r="H3139">
        <v>2</v>
      </c>
      <c r="I3139">
        <v>2</v>
      </c>
      <c r="J3139" s="1">
        <v>44312</v>
      </c>
      <c r="K3139" t="s">
        <v>9128</v>
      </c>
      <c r="L3139" t="s">
        <v>9167</v>
      </c>
      <c r="M3139" t="s">
        <v>9726</v>
      </c>
      <c r="N3139" t="s">
        <v>8536</v>
      </c>
      <c r="O3139" t="s">
        <v>8633</v>
      </c>
      <c r="P3139" t="s">
        <v>8550</v>
      </c>
      <c r="Q3139">
        <v>75081</v>
      </c>
      <c r="R3139" t="s">
        <v>8551</v>
      </c>
      <c r="S3139" t="s">
        <v>7798</v>
      </c>
      <c r="T3139" t="s">
        <v>7744</v>
      </c>
    </row>
    <row r="3140" spans="1:20" x14ac:dyDescent="0.25">
      <c r="A3140" t="s">
        <v>3750</v>
      </c>
      <c r="B3140" s="2">
        <v>43051</v>
      </c>
      <c r="C3140" s="2">
        <v>43057</v>
      </c>
      <c r="D3140" t="s">
        <v>19</v>
      </c>
      <c r="E3140" t="s">
        <v>261</v>
      </c>
      <c r="F3140" t="s">
        <v>2543</v>
      </c>
      <c r="G3140" s="1">
        <v>44784</v>
      </c>
      <c r="H3140">
        <v>2</v>
      </c>
      <c r="I3140">
        <v>2</v>
      </c>
      <c r="J3140" s="1">
        <v>-5598</v>
      </c>
      <c r="K3140" t="s">
        <v>9139</v>
      </c>
      <c r="L3140" t="s">
        <v>9162</v>
      </c>
      <c r="M3140" t="s">
        <v>10251</v>
      </c>
      <c r="N3140" t="s">
        <v>8536</v>
      </c>
      <c r="O3140" t="s">
        <v>8633</v>
      </c>
      <c r="P3140" t="s">
        <v>8550</v>
      </c>
      <c r="Q3140">
        <v>75081</v>
      </c>
      <c r="R3140" t="s">
        <v>8551</v>
      </c>
      <c r="S3140" t="s">
        <v>7798</v>
      </c>
      <c r="T3140" t="s">
        <v>7744</v>
      </c>
    </row>
    <row r="3141" spans="1:20" x14ac:dyDescent="0.25">
      <c r="A3141" t="s">
        <v>3750</v>
      </c>
      <c r="B3141" s="2">
        <v>43051</v>
      </c>
      <c r="C3141" s="2">
        <v>43057</v>
      </c>
      <c r="D3141" t="s">
        <v>19</v>
      </c>
      <c r="E3141" t="s">
        <v>261</v>
      </c>
      <c r="F3141" t="s">
        <v>572</v>
      </c>
      <c r="G3141" s="1">
        <v>22848</v>
      </c>
      <c r="H3141">
        <v>3</v>
      </c>
      <c r="I3141">
        <v>6</v>
      </c>
      <c r="J3141" s="1">
        <v>-177072</v>
      </c>
      <c r="K3141" t="s">
        <v>9123</v>
      </c>
      <c r="L3141" t="s">
        <v>9135</v>
      </c>
      <c r="M3141" t="s">
        <v>9426</v>
      </c>
      <c r="N3141" t="s">
        <v>8536</v>
      </c>
      <c r="O3141" t="s">
        <v>8633</v>
      </c>
      <c r="P3141" t="s">
        <v>8550</v>
      </c>
      <c r="Q3141">
        <v>75081</v>
      </c>
      <c r="R3141" t="s">
        <v>8551</v>
      </c>
      <c r="S3141" t="s">
        <v>7798</v>
      </c>
      <c r="T3141" t="s">
        <v>7744</v>
      </c>
    </row>
    <row r="3142" spans="1:20" x14ac:dyDescent="0.25">
      <c r="A3142" t="s">
        <v>3752</v>
      </c>
      <c r="B3142" s="2">
        <v>42119</v>
      </c>
      <c r="C3142" s="2">
        <v>42122</v>
      </c>
      <c r="D3142" t="s">
        <v>79</v>
      </c>
      <c r="E3142" t="s">
        <v>606</v>
      </c>
      <c r="F3142" t="s">
        <v>40</v>
      </c>
      <c r="G3142" s="1">
        <v>20643</v>
      </c>
      <c r="H3142">
        <v>3</v>
      </c>
      <c r="I3142">
        <v>0</v>
      </c>
      <c r="J3142" s="1">
        <v>908292</v>
      </c>
      <c r="K3142" t="s">
        <v>9128</v>
      </c>
      <c r="L3142" t="s">
        <v>9144</v>
      </c>
      <c r="M3142" t="s">
        <v>9151</v>
      </c>
      <c r="N3142" t="s">
        <v>8536</v>
      </c>
      <c r="O3142" t="s">
        <v>8576</v>
      </c>
      <c r="P3142" t="s">
        <v>8577</v>
      </c>
      <c r="Q3142">
        <v>10035</v>
      </c>
      <c r="R3142" t="s">
        <v>8561</v>
      </c>
      <c r="S3142" t="s">
        <v>7877</v>
      </c>
      <c r="T3142" t="s">
        <v>7736</v>
      </c>
    </row>
    <row r="3143" spans="1:20" x14ac:dyDescent="0.25">
      <c r="A3143" t="s">
        <v>3753</v>
      </c>
      <c r="B3143" s="2">
        <v>41985</v>
      </c>
      <c r="C3143" s="2">
        <v>41985</v>
      </c>
      <c r="D3143" t="s">
        <v>654</v>
      </c>
      <c r="E3143" t="s">
        <v>1743</v>
      </c>
      <c r="F3143" t="s">
        <v>243</v>
      </c>
      <c r="G3143" s="1">
        <v>210392</v>
      </c>
      <c r="H3143">
        <v>2</v>
      </c>
      <c r="I3143">
        <v>8</v>
      </c>
      <c r="J3143" s="1">
        <v>-3366272</v>
      </c>
      <c r="K3143" t="s">
        <v>9128</v>
      </c>
      <c r="L3143" t="s">
        <v>9142</v>
      </c>
      <c r="M3143" t="s">
        <v>9255</v>
      </c>
      <c r="N3143" t="s">
        <v>8536</v>
      </c>
      <c r="O3143" t="s">
        <v>8621</v>
      </c>
      <c r="P3143" t="s">
        <v>8550</v>
      </c>
      <c r="Q3143">
        <v>78207</v>
      </c>
      <c r="R3143" t="s">
        <v>8551</v>
      </c>
      <c r="S3143" t="s">
        <v>8126</v>
      </c>
      <c r="T3143" t="s">
        <v>7738</v>
      </c>
    </row>
    <row r="3144" spans="1:20" x14ac:dyDescent="0.25">
      <c r="A3144" t="s">
        <v>3754</v>
      </c>
      <c r="B3144" s="2">
        <v>43003</v>
      </c>
      <c r="C3144" s="2">
        <v>43005</v>
      </c>
      <c r="D3144" t="s">
        <v>11</v>
      </c>
      <c r="E3144" t="s">
        <v>799</v>
      </c>
      <c r="F3144" t="s">
        <v>508</v>
      </c>
      <c r="G3144" s="1">
        <v>11996</v>
      </c>
      <c r="H3144">
        <v>5</v>
      </c>
      <c r="I3144">
        <v>2</v>
      </c>
      <c r="J3144" s="1">
        <v>35988</v>
      </c>
      <c r="K3144" t="s">
        <v>9139</v>
      </c>
      <c r="L3144" t="s">
        <v>9162</v>
      </c>
      <c r="M3144" t="s">
        <v>9388</v>
      </c>
      <c r="N3144" t="s">
        <v>8536</v>
      </c>
      <c r="O3144" t="s">
        <v>8646</v>
      </c>
      <c r="P3144" t="s">
        <v>8604</v>
      </c>
      <c r="Q3144">
        <v>45231</v>
      </c>
      <c r="R3144" t="s">
        <v>8561</v>
      </c>
      <c r="S3144" t="s">
        <v>7919</v>
      </c>
      <c r="T3144" t="s">
        <v>7736</v>
      </c>
    </row>
    <row r="3145" spans="1:20" x14ac:dyDescent="0.25">
      <c r="A3145" t="s">
        <v>3754</v>
      </c>
      <c r="B3145" s="2">
        <v>43003</v>
      </c>
      <c r="C3145" s="2">
        <v>43005</v>
      </c>
      <c r="D3145" t="s">
        <v>11</v>
      </c>
      <c r="E3145" t="s">
        <v>799</v>
      </c>
      <c r="F3145" t="s">
        <v>307</v>
      </c>
      <c r="G3145" s="1">
        <v>10608</v>
      </c>
      <c r="H3145">
        <v>6</v>
      </c>
      <c r="I3145">
        <v>2</v>
      </c>
      <c r="J3145" s="1">
        <v>9282</v>
      </c>
      <c r="K3145" t="s">
        <v>9128</v>
      </c>
      <c r="L3145" t="s">
        <v>9137</v>
      </c>
      <c r="M3145" t="s">
        <v>9288</v>
      </c>
      <c r="N3145" t="s">
        <v>8536</v>
      </c>
      <c r="O3145" t="s">
        <v>8646</v>
      </c>
      <c r="P3145" t="s">
        <v>8604</v>
      </c>
      <c r="Q3145">
        <v>45231</v>
      </c>
      <c r="R3145" t="s">
        <v>8561</v>
      </c>
      <c r="S3145" t="s">
        <v>7919</v>
      </c>
      <c r="T3145" t="s">
        <v>7736</v>
      </c>
    </row>
    <row r="3146" spans="1:20" x14ac:dyDescent="0.25">
      <c r="A3146" t="s">
        <v>3755</v>
      </c>
      <c r="B3146" s="2">
        <v>42618</v>
      </c>
      <c r="C3146" s="2">
        <v>42624</v>
      </c>
      <c r="D3146" t="s">
        <v>19</v>
      </c>
      <c r="E3146" t="s">
        <v>1124</v>
      </c>
      <c r="F3146" t="s">
        <v>953</v>
      </c>
      <c r="G3146" s="1">
        <v>347802</v>
      </c>
      <c r="H3146">
        <v>7</v>
      </c>
      <c r="I3146">
        <v>3</v>
      </c>
      <c r="J3146" s="1">
        <v>-24843</v>
      </c>
      <c r="K3146" t="s">
        <v>9123</v>
      </c>
      <c r="L3146" t="s">
        <v>9126</v>
      </c>
      <c r="M3146" t="s">
        <v>9614</v>
      </c>
      <c r="N3146" t="s">
        <v>8536</v>
      </c>
      <c r="O3146" t="s">
        <v>8661</v>
      </c>
      <c r="P3146" t="s">
        <v>8550</v>
      </c>
      <c r="Q3146">
        <v>78745</v>
      </c>
      <c r="R3146" t="s">
        <v>8551</v>
      </c>
      <c r="S3146" t="s">
        <v>7993</v>
      </c>
      <c r="T3146" t="s">
        <v>7738</v>
      </c>
    </row>
    <row r="3147" spans="1:20" x14ac:dyDescent="0.25">
      <c r="A3147" t="s">
        <v>3756</v>
      </c>
      <c r="B3147" s="2">
        <v>42777</v>
      </c>
      <c r="C3147" s="2">
        <v>42779</v>
      </c>
      <c r="D3147" t="s">
        <v>11</v>
      </c>
      <c r="E3147" t="s">
        <v>3757</v>
      </c>
      <c r="F3147" t="s">
        <v>3758</v>
      </c>
      <c r="G3147" s="1">
        <v>963136</v>
      </c>
      <c r="H3147">
        <v>4</v>
      </c>
      <c r="I3147">
        <v>2</v>
      </c>
      <c r="J3147" s="1">
        <v>1083528</v>
      </c>
      <c r="K3147" t="s">
        <v>9123</v>
      </c>
      <c r="L3147" t="s">
        <v>9126</v>
      </c>
      <c r="M3147" t="s">
        <v>10606</v>
      </c>
      <c r="N3147" t="s">
        <v>8536</v>
      </c>
      <c r="O3147" t="s">
        <v>8547</v>
      </c>
      <c r="P3147" t="s">
        <v>8548</v>
      </c>
      <c r="Q3147">
        <v>98105</v>
      </c>
      <c r="R3147" t="s">
        <v>8542</v>
      </c>
      <c r="S3147" t="s">
        <v>8426</v>
      </c>
      <c r="T3147" t="s">
        <v>7738</v>
      </c>
    </row>
    <row r="3148" spans="1:20" x14ac:dyDescent="0.25">
      <c r="A3148" t="s">
        <v>3756</v>
      </c>
      <c r="B3148" s="2">
        <v>42777</v>
      </c>
      <c r="C3148" s="2">
        <v>42779</v>
      </c>
      <c r="D3148" t="s">
        <v>11</v>
      </c>
      <c r="E3148" t="s">
        <v>3757</v>
      </c>
      <c r="F3148" t="s">
        <v>1426</v>
      </c>
      <c r="G3148" s="1">
        <v>88776</v>
      </c>
      <c r="H3148">
        <v>3</v>
      </c>
      <c r="I3148">
        <v>2</v>
      </c>
      <c r="J3148" s="1">
        <v>77679</v>
      </c>
      <c r="K3148" t="s">
        <v>9139</v>
      </c>
      <c r="L3148" t="s">
        <v>9140</v>
      </c>
      <c r="M3148" t="s">
        <v>9825</v>
      </c>
      <c r="N3148" t="s">
        <v>8536</v>
      </c>
      <c r="O3148" t="s">
        <v>8547</v>
      </c>
      <c r="P3148" t="s">
        <v>8548</v>
      </c>
      <c r="Q3148">
        <v>98105</v>
      </c>
      <c r="R3148" t="s">
        <v>8542</v>
      </c>
      <c r="S3148" t="s">
        <v>8426</v>
      </c>
      <c r="T3148" t="s">
        <v>7738</v>
      </c>
    </row>
    <row r="3149" spans="1:20" x14ac:dyDescent="0.25">
      <c r="A3149" t="s">
        <v>3759</v>
      </c>
      <c r="B3149" s="2">
        <v>41820</v>
      </c>
      <c r="C3149" s="2">
        <v>41823</v>
      </c>
      <c r="D3149" t="s">
        <v>11</v>
      </c>
      <c r="E3149" t="s">
        <v>1124</v>
      </c>
      <c r="F3149" t="s">
        <v>629</v>
      </c>
      <c r="G3149" s="1">
        <v>324</v>
      </c>
      <c r="H3149">
        <v>5</v>
      </c>
      <c r="I3149">
        <v>0</v>
      </c>
      <c r="J3149" s="1">
        <v>10368</v>
      </c>
      <c r="K3149" t="s">
        <v>9128</v>
      </c>
      <c r="L3149" t="s">
        <v>9137</v>
      </c>
      <c r="M3149" t="s">
        <v>9455</v>
      </c>
      <c r="N3149" t="s">
        <v>8536</v>
      </c>
      <c r="O3149" t="s">
        <v>8540</v>
      </c>
      <c r="P3149" t="s">
        <v>8541</v>
      </c>
      <c r="Q3149">
        <v>90004</v>
      </c>
      <c r="R3149" t="s">
        <v>8542</v>
      </c>
      <c r="S3149" t="s">
        <v>7993</v>
      </c>
      <c r="T3149" t="s">
        <v>7738</v>
      </c>
    </row>
    <row r="3150" spans="1:20" x14ac:dyDescent="0.25">
      <c r="A3150" t="s">
        <v>3760</v>
      </c>
      <c r="B3150" s="2">
        <v>42528</v>
      </c>
      <c r="C3150" s="2">
        <v>42531</v>
      </c>
      <c r="D3150" t="s">
        <v>79</v>
      </c>
      <c r="E3150" t="s">
        <v>1222</v>
      </c>
      <c r="F3150" t="s">
        <v>988</v>
      </c>
      <c r="G3150" s="1">
        <v>324</v>
      </c>
      <c r="H3150">
        <v>5</v>
      </c>
      <c r="I3150">
        <v>0</v>
      </c>
      <c r="J3150" s="1">
        <v>15552</v>
      </c>
      <c r="K3150" t="s">
        <v>9128</v>
      </c>
      <c r="L3150" t="s">
        <v>9148</v>
      </c>
      <c r="M3150" t="s">
        <v>9629</v>
      </c>
      <c r="N3150" t="s">
        <v>8536</v>
      </c>
      <c r="O3150" t="s">
        <v>8576</v>
      </c>
      <c r="P3150" t="s">
        <v>8577</v>
      </c>
      <c r="Q3150">
        <v>10035</v>
      </c>
      <c r="R3150" t="s">
        <v>8561</v>
      </c>
      <c r="S3150" t="s">
        <v>8017</v>
      </c>
      <c r="T3150" t="s">
        <v>7744</v>
      </c>
    </row>
    <row r="3151" spans="1:20" x14ac:dyDescent="0.25">
      <c r="A3151" t="s">
        <v>3761</v>
      </c>
      <c r="B3151" s="2">
        <v>41993</v>
      </c>
      <c r="C3151" s="2">
        <v>41998</v>
      </c>
      <c r="D3151" t="s">
        <v>19</v>
      </c>
      <c r="E3151" t="s">
        <v>730</v>
      </c>
      <c r="F3151" t="s">
        <v>520</v>
      </c>
      <c r="G3151" s="1">
        <v>3105</v>
      </c>
      <c r="H3151">
        <v>3</v>
      </c>
      <c r="I3151">
        <v>0</v>
      </c>
      <c r="J3151" s="1">
        <v>14904</v>
      </c>
      <c r="K3151" t="s">
        <v>9128</v>
      </c>
      <c r="L3151" t="s">
        <v>9129</v>
      </c>
      <c r="M3151" t="s">
        <v>9396</v>
      </c>
      <c r="N3151" t="s">
        <v>8536</v>
      </c>
      <c r="O3151" t="s">
        <v>8547</v>
      </c>
      <c r="P3151" t="s">
        <v>8548</v>
      </c>
      <c r="Q3151">
        <v>98103</v>
      </c>
      <c r="R3151" t="s">
        <v>8542</v>
      </c>
      <c r="S3151" t="s">
        <v>7906</v>
      </c>
      <c r="T3151" t="s">
        <v>7736</v>
      </c>
    </row>
    <row r="3152" spans="1:20" x14ac:dyDescent="0.25">
      <c r="A3152" t="s">
        <v>3762</v>
      </c>
      <c r="B3152" s="2">
        <v>42353</v>
      </c>
      <c r="C3152" s="2">
        <v>42356</v>
      </c>
      <c r="D3152" t="s">
        <v>79</v>
      </c>
      <c r="E3152" t="s">
        <v>759</v>
      </c>
      <c r="F3152" t="s">
        <v>1447</v>
      </c>
      <c r="G3152" s="1">
        <v>202536</v>
      </c>
      <c r="H3152">
        <v>6</v>
      </c>
      <c r="I3152">
        <v>2</v>
      </c>
      <c r="J3152" s="1">
        <v>607608</v>
      </c>
      <c r="K3152" t="s">
        <v>9139</v>
      </c>
      <c r="L3152" t="s">
        <v>9162</v>
      </c>
      <c r="M3152" t="s">
        <v>9833</v>
      </c>
      <c r="N3152" t="s">
        <v>8536</v>
      </c>
      <c r="O3152" t="s">
        <v>8613</v>
      </c>
      <c r="P3152" t="s">
        <v>8604</v>
      </c>
      <c r="Q3152">
        <v>43055</v>
      </c>
      <c r="R3152" t="s">
        <v>8561</v>
      </c>
      <c r="S3152" t="s">
        <v>7911</v>
      </c>
      <c r="T3152" t="s">
        <v>7736</v>
      </c>
    </row>
    <row r="3153" spans="1:20" x14ac:dyDescent="0.25">
      <c r="A3153" t="s">
        <v>3762</v>
      </c>
      <c r="B3153" s="2">
        <v>42353</v>
      </c>
      <c r="C3153" s="2">
        <v>42356</v>
      </c>
      <c r="D3153" t="s">
        <v>79</v>
      </c>
      <c r="E3153" t="s">
        <v>759</v>
      </c>
      <c r="F3153" t="s">
        <v>3763</v>
      </c>
      <c r="G3153" s="1">
        <v>1799994</v>
      </c>
      <c r="H3153">
        <v>2</v>
      </c>
      <c r="I3153">
        <v>7</v>
      </c>
      <c r="J3153" s="1">
        <v>-26399912</v>
      </c>
      <c r="K3153" t="s">
        <v>9139</v>
      </c>
      <c r="L3153" t="s">
        <v>9296</v>
      </c>
      <c r="M3153" t="s">
        <v>10607</v>
      </c>
      <c r="N3153" t="s">
        <v>8536</v>
      </c>
      <c r="O3153" t="s">
        <v>8613</v>
      </c>
      <c r="P3153" t="s">
        <v>8604</v>
      </c>
      <c r="Q3153">
        <v>43055</v>
      </c>
      <c r="R3153" t="s">
        <v>8561</v>
      </c>
      <c r="S3153" t="s">
        <v>7911</v>
      </c>
      <c r="T3153" t="s">
        <v>7736</v>
      </c>
    </row>
    <row r="3154" spans="1:20" x14ac:dyDescent="0.25">
      <c r="A3154" t="s">
        <v>3762</v>
      </c>
      <c r="B3154" s="2">
        <v>42353</v>
      </c>
      <c r="C3154" s="2">
        <v>42356</v>
      </c>
      <c r="D3154" t="s">
        <v>79</v>
      </c>
      <c r="E3154" t="s">
        <v>759</v>
      </c>
      <c r="F3154" t="s">
        <v>3751</v>
      </c>
      <c r="G3154" s="1">
        <v>101988</v>
      </c>
      <c r="H3154">
        <v>2</v>
      </c>
      <c r="I3154">
        <v>4</v>
      </c>
      <c r="J3154" s="1">
        <v>-16998</v>
      </c>
      <c r="K3154" t="s">
        <v>9139</v>
      </c>
      <c r="L3154" t="s">
        <v>9140</v>
      </c>
      <c r="M3154" t="s">
        <v>10605</v>
      </c>
      <c r="N3154" t="s">
        <v>8536</v>
      </c>
      <c r="O3154" t="s">
        <v>8613</v>
      </c>
      <c r="P3154" t="s">
        <v>8604</v>
      </c>
      <c r="Q3154">
        <v>43055</v>
      </c>
      <c r="R3154" t="s">
        <v>8561</v>
      </c>
      <c r="S3154" t="s">
        <v>7911</v>
      </c>
      <c r="T3154" t="s">
        <v>7736</v>
      </c>
    </row>
    <row r="3155" spans="1:20" x14ac:dyDescent="0.25">
      <c r="A3155" t="s">
        <v>3762</v>
      </c>
      <c r="B3155" s="2">
        <v>42353</v>
      </c>
      <c r="C3155" s="2">
        <v>42356</v>
      </c>
      <c r="D3155" t="s">
        <v>79</v>
      </c>
      <c r="E3155" t="s">
        <v>759</v>
      </c>
      <c r="F3155" t="s">
        <v>543</v>
      </c>
      <c r="G3155" s="1">
        <v>262864</v>
      </c>
      <c r="H3155">
        <v>7</v>
      </c>
      <c r="I3155">
        <v>2</v>
      </c>
      <c r="J3155" s="1">
        <v>690018</v>
      </c>
      <c r="K3155" t="s">
        <v>9123</v>
      </c>
      <c r="L3155" t="s">
        <v>9135</v>
      </c>
      <c r="M3155" t="s">
        <v>9408</v>
      </c>
      <c r="N3155" t="s">
        <v>8536</v>
      </c>
      <c r="O3155" t="s">
        <v>8613</v>
      </c>
      <c r="P3155" t="s">
        <v>8604</v>
      </c>
      <c r="Q3155">
        <v>43055</v>
      </c>
      <c r="R3155" t="s">
        <v>8561</v>
      </c>
      <c r="S3155" t="s">
        <v>7911</v>
      </c>
      <c r="T3155" t="s">
        <v>7736</v>
      </c>
    </row>
    <row r="3156" spans="1:20" x14ac:dyDescent="0.25">
      <c r="A3156" t="s">
        <v>3764</v>
      </c>
      <c r="B3156" s="2">
        <v>42936</v>
      </c>
      <c r="C3156" s="2">
        <v>42940</v>
      </c>
      <c r="D3156" t="s">
        <v>19</v>
      </c>
      <c r="E3156" t="s">
        <v>1929</v>
      </c>
      <c r="F3156" t="s">
        <v>3765</v>
      </c>
      <c r="G3156" s="1">
        <v>73598</v>
      </c>
      <c r="H3156">
        <v>2</v>
      </c>
      <c r="I3156">
        <v>0</v>
      </c>
      <c r="J3156" s="1">
        <v>331191</v>
      </c>
      <c r="K3156" t="s">
        <v>9128</v>
      </c>
      <c r="L3156" t="s">
        <v>9142</v>
      </c>
      <c r="M3156" t="s">
        <v>10608</v>
      </c>
      <c r="N3156" t="s">
        <v>8536</v>
      </c>
      <c r="O3156" t="s">
        <v>8935</v>
      </c>
      <c r="P3156" t="s">
        <v>8569</v>
      </c>
      <c r="Q3156">
        <v>55369</v>
      </c>
      <c r="R3156" t="s">
        <v>8551</v>
      </c>
      <c r="S3156" t="s">
        <v>8154</v>
      </c>
      <c r="T3156" t="s">
        <v>7738</v>
      </c>
    </row>
    <row r="3157" spans="1:20" x14ac:dyDescent="0.25">
      <c r="A3157" t="s">
        <v>3766</v>
      </c>
      <c r="B3157" s="2">
        <v>41854</v>
      </c>
      <c r="C3157" s="2">
        <v>41856</v>
      </c>
      <c r="D3157" t="s">
        <v>11</v>
      </c>
      <c r="E3157" t="s">
        <v>3767</v>
      </c>
      <c r="F3157" t="s">
        <v>2093</v>
      </c>
      <c r="G3157" s="1">
        <v>93024</v>
      </c>
      <c r="H3157">
        <v>3</v>
      </c>
      <c r="I3157">
        <v>2</v>
      </c>
      <c r="J3157" s="1">
        <v>337212</v>
      </c>
      <c r="K3157" t="s">
        <v>9128</v>
      </c>
      <c r="L3157" t="s">
        <v>9148</v>
      </c>
      <c r="M3157" t="s">
        <v>10096</v>
      </c>
      <c r="N3157" t="s">
        <v>8536</v>
      </c>
      <c r="O3157" t="s">
        <v>8801</v>
      </c>
      <c r="P3157" t="s">
        <v>8581</v>
      </c>
      <c r="Q3157">
        <v>85301</v>
      </c>
      <c r="R3157" t="s">
        <v>8542</v>
      </c>
      <c r="S3157" t="s">
        <v>8427</v>
      </c>
      <c r="T3157" t="s">
        <v>7744</v>
      </c>
    </row>
    <row r="3158" spans="1:20" x14ac:dyDescent="0.25">
      <c r="A3158" t="s">
        <v>3768</v>
      </c>
      <c r="B3158" s="2">
        <v>42240</v>
      </c>
      <c r="C3158" s="2">
        <v>42244</v>
      </c>
      <c r="D3158" t="s">
        <v>19</v>
      </c>
      <c r="E3158" t="s">
        <v>3146</v>
      </c>
      <c r="F3158" t="s">
        <v>30</v>
      </c>
      <c r="G3158" s="1">
        <v>284364</v>
      </c>
      <c r="H3158">
        <v>2</v>
      </c>
      <c r="I3158">
        <v>4</v>
      </c>
      <c r="J3158" s="1">
        <v>-758304</v>
      </c>
      <c r="K3158" t="s">
        <v>9123</v>
      </c>
      <c r="L3158" t="s">
        <v>9131</v>
      </c>
      <c r="M3158" t="s">
        <v>9146</v>
      </c>
      <c r="N3158" t="s">
        <v>8536</v>
      </c>
      <c r="O3158" t="s">
        <v>8576</v>
      </c>
      <c r="P3158" t="s">
        <v>8577</v>
      </c>
      <c r="Q3158">
        <v>10009</v>
      </c>
      <c r="R3158" t="s">
        <v>8561</v>
      </c>
      <c r="S3158" t="s">
        <v>8351</v>
      </c>
      <c r="T3158" t="s">
        <v>7738</v>
      </c>
    </row>
    <row r="3159" spans="1:20" x14ac:dyDescent="0.25">
      <c r="A3159" t="s">
        <v>3768</v>
      </c>
      <c r="B3159" s="2">
        <v>42240</v>
      </c>
      <c r="C3159" s="2">
        <v>42244</v>
      </c>
      <c r="D3159" t="s">
        <v>19</v>
      </c>
      <c r="E3159" t="s">
        <v>3146</v>
      </c>
      <c r="F3159" t="s">
        <v>414</v>
      </c>
      <c r="G3159" s="1">
        <v>260</v>
      </c>
      <c r="H3159">
        <v>2</v>
      </c>
      <c r="I3159">
        <v>0</v>
      </c>
      <c r="J3159" s="1">
        <v>117</v>
      </c>
      <c r="K3159" t="s">
        <v>9139</v>
      </c>
      <c r="L3159" t="s">
        <v>9162</v>
      </c>
      <c r="M3159" t="s">
        <v>9339</v>
      </c>
      <c r="N3159" t="s">
        <v>8536</v>
      </c>
      <c r="O3159" t="s">
        <v>8576</v>
      </c>
      <c r="P3159" t="s">
        <v>8577</v>
      </c>
      <c r="Q3159">
        <v>10009</v>
      </c>
      <c r="R3159" t="s">
        <v>8561</v>
      </c>
      <c r="S3159" t="s">
        <v>8351</v>
      </c>
      <c r="T3159" t="s">
        <v>7738</v>
      </c>
    </row>
    <row r="3160" spans="1:20" x14ac:dyDescent="0.25">
      <c r="A3160" t="s">
        <v>3769</v>
      </c>
      <c r="B3160" s="2">
        <v>42455</v>
      </c>
      <c r="C3160" s="2">
        <v>42456</v>
      </c>
      <c r="D3160" t="s">
        <v>79</v>
      </c>
      <c r="E3160" t="s">
        <v>915</v>
      </c>
      <c r="F3160" t="s">
        <v>2285</v>
      </c>
      <c r="G3160" s="1">
        <v>6764</v>
      </c>
      <c r="H3160">
        <v>5</v>
      </c>
      <c r="I3160">
        <v>2</v>
      </c>
      <c r="J3160" s="1">
        <v>59185</v>
      </c>
      <c r="K3160" t="s">
        <v>9128</v>
      </c>
      <c r="L3160" t="s">
        <v>9133</v>
      </c>
      <c r="M3160" t="s">
        <v>10160</v>
      </c>
      <c r="N3160" t="s">
        <v>8536</v>
      </c>
      <c r="O3160" t="s">
        <v>8685</v>
      </c>
      <c r="P3160" t="s">
        <v>8546</v>
      </c>
      <c r="Q3160">
        <v>28540</v>
      </c>
      <c r="R3160" t="s">
        <v>8539</v>
      </c>
      <c r="S3160" t="s">
        <v>7941</v>
      </c>
      <c r="T3160" t="s">
        <v>7736</v>
      </c>
    </row>
    <row r="3161" spans="1:20" x14ac:dyDescent="0.25">
      <c r="A3161" t="s">
        <v>3769</v>
      </c>
      <c r="B3161" s="2">
        <v>42455</v>
      </c>
      <c r="C3161" s="2">
        <v>42456</v>
      </c>
      <c r="D3161" t="s">
        <v>79</v>
      </c>
      <c r="E3161" t="s">
        <v>915</v>
      </c>
      <c r="F3161" t="s">
        <v>2072</v>
      </c>
      <c r="G3161" s="1">
        <v>119976</v>
      </c>
      <c r="H3161">
        <v>3</v>
      </c>
      <c r="I3161">
        <v>2</v>
      </c>
      <c r="J3161" s="1">
        <v>-179964</v>
      </c>
      <c r="K3161" t="s">
        <v>9139</v>
      </c>
      <c r="L3161" t="s">
        <v>9162</v>
      </c>
      <c r="M3161" t="s">
        <v>10087</v>
      </c>
      <c r="N3161" t="s">
        <v>8536</v>
      </c>
      <c r="O3161" t="s">
        <v>8685</v>
      </c>
      <c r="P3161" t="s">
        <v>8546</v>
      </c>
      <c r="Q3161">
        <v>28540</v>
      </c>
      <c r="R3161" t="s">
        <v>8539</v>
      </c>
      <c r="S3161" t="s">
        <v>7941</v>
      </c>
      <c r="T3161" t="s">
        <v>7736</v>
      </c>
    </row>
    <row r="3162" spans="1:20" x14ac:dyDescent="0.25">
      <c r="A3162" t="s">
        <v>3770</v>
      </c>
      <c r="B3162" s="2">
        <v>41894</v>
      </c>
      <c r="C3162" s="2">
        <v>41898</v>
      </c>
      <c r="D3162" t="s">
        <v>11</v>
      </c>
      <c r="E3162" t="s">
        <v>3771</v>
      </c>
      <c r="F3162" t="s">
        <v>3772</v>
      </c>
      <c r="G3162" s="1">
        <v>518</v>
      </c>
      <c r="H3162">
        <v>5</v>
      </c>
      <c r="I3162">
        <v>8</v>
      </c>
      <c r="J3162" s="1">
        <v>-8029</v>
      </c>
      <c r="K3162" t="s">
        <v>9128</v>
      </c>
      <c r="L3162" t="s">
        <v>9142</v>
      </c>
      <c r="M3162" t="s">
        <v>10609</v>
      </c>
      <c r="N3162" t="s">
        <v>8536</v>
      </c>
      <c r="O3162" t="s">
        <v>8563</v>
      </c>
      <c r="P3162" t="s">
        <v>8550</v>
      </c>
      <c r="Q3162">
        <v>77070</v>
      </c>
      <c r="R3162" t="s">
        <v>8551</v>
      </c>
      <c r="S3162" t="s">
        <v>8428</v>
      </c>
      <c r="T3162" t="s">
        <v>7736</v>
      </c>
    </row>
    <row r="3163" spans="1:20" x14ac:dyDescent="0.25">
      <c r="A3163" t="s">
        <v>3773</v>
      </c>
      <c r="B3163" s="2">
        <v>41903</v>
      </c>
      <c r="C3163" s="2">
        <v>41907</v>
      </c>
      <c r="D3163" t="s">
        <v>19</v>
      </c>
      <c r="E3163" t="s">
        <v>2450</v>
      </c>
      <c r="F3163" t="s">
        <v>1784</v>
      </c>
      <c r="G3163" s="1">
        <v>1556</v>
      </c>
      <c r="H3163">
        <v>2</v>
      </c>
      <c r="I3163">
        <v>0</v>
      </c>
      <c r="J3163" s="1">
        <v>73132</v>
      </c>
      <c r="K3163" t="s">
        <v>9128</v>
      </c>
      <c r="L3163" t="s">
        <v>9167</v>
      </c>
      <c r="M3163" t="s">
        <v>9293</v>
      </c>
      <c r="N3163" t="s">
        <v>8536</v>
      </c>
      <c r="O3163" t="s">
        <v>8556</v>
      </c>
      <c r="P3163" t="s">
        <v>8541</v>
      </c>
      <c r="Q3163">
        <v>94109</v>
      </c>
      <c r="R3163" t="s">
        <v>8542</v>
      </c>
      <c r="S3163" t="s">
        <v>8258</v>
      </c>
      <c r="T3163" t="s">
        <v>7736</v>
      </c>
    </row>
    <row r="3164" spans="1:20" x14ac:dyDescent="0.25">
      <c r="A3164" t="s">
        <v>3773</v>
      </c>
      <c r="B3164" s="2">
        <v>41903</v>
      </c>
      <c r="C3164" s="2">
        <v>41907</v>
      </c>
      <c r="D3164" t="s">
        <v>19</v>
      </c>
      <c r="E3164" t="s">
        <v>2450</v>
      </c>
      <c r="F3164" t="s">
        <v>3223</v>
      </c>
      <c r="G3164" s="1">
        <v>7835</v>
      </c>
      <c r="H3164">
        <v>5</v>
      </c>
      <c r="I3164">
        <v>0</v>
      </c>
      <c r="J3164" s="1">
        <v>368245</v>
      </c>
      <c r="K3164" t="s">
        <v>9128</v>
      </c>
      <c r="L3164" t="s">
        <v>9167</v>
      </c>
      <c r="M3164" t="s">
        <v>10471</v>
      </c>
      <c r="N3164" t="s">
        <v>8536</v>
      </c>
      <c r="O3164" t="s">
        <v>8556</v>
      </c>
      <c r="P3164" t="s">
        <v>8541</v>
      </c>
      <c r="Q3164">
        <v>94109</v>
      </c>
      <c r="R3164" t="s">
        <v>8542</v>
      </c>
      <c r="S3164" t="s">
        <v>8258</v>
      </c>
      <c r="T3164" t="s">
        <v>7736</v>
      </c>
    </row>
    <row r="3165" spans="1:20" x14ac:dyDescent="0.25">
      <c r="A3165" t="s">
        <v>3773</v>
      </c>
      <c r="B3165" s="2">
        <v>41903</v>
      </c>
      <c r="C3165" s="2">
        <v>41907</v>
      </c>
      <c r="D3165" t="s">
        <v>19</v>
      </c>
      <c r="E3165" t="s">
        <v>2450</v>
      </c>
      <c r="F3165" t="s">
        <v>3774</v>
      </c>
      <c r="G3165" s="1">
        <v>5952</v>
      </c>
      <c r="H3165">
        <v>3</v>
      </c>
      <c r="I3165">
        <v>0</v>
      </c>
      <c r="J3165" s="1">
        <v>154752</v>
      </c>
      <c r="K3165" t="s">
        <v>9128</v>
      </c>
      <c r="L3165" t="s">
        <v>9137</v>
      </c>
      <c r="M3165" t="s">
        <v>10610</v>
      </c>
      <c r="N3165" t="s">
        <v>8536</v>
      </c>
      <c r="O3165" t="s">
        <v>8556</v>
      </c>
      <c r="P3165" t="s">
        <v>8541</v>
      </c>
      <c r="Q3165">
        <v>94109</v>
      </c>
      <c r="R3165" t="s">
        <v>8542</v>
      </c>
      <c r="S3165" t="s">
        <v>8258</v>
      </c>
      <c r="T3165" t="s">
        <v>7736</v>
      </c>
    </row>
    <row r="3166" spans="1:20" x14ac:dyDescent="0.25">
      <c r="A3166" t="s">
        <v>3773</v>
      </c>
      <c r="B3166" s="2">
        <v>41903</v>
      </c>
      <c r="C3166" s="2">
        <v>41907</v>
      </c>
      <c r="D3166" t="s">
        <v>19</v>
      </c>
      <c r="E3166" t="s">
        <v>2450</v>
      </c>
      <c r="F3166" t="s">
        <v>3578</v>
      </c>
      <c r="G3166" s="1">
        <v>3852</v>
      </c>
      <c r="H3166">
        <v>9</v>
      </c>
      <c r="I3166">
        <v>0</v>
      </c>
      <c r="J3166" s="1">
        <v>17334</v>
      </c>
      <c r="K3166" t="s">
        <v>9128</v>
      </c>
      <c r="L3166" t="s">
        <v>9148</v>
      </c>
      <c r="M3166" t="s">
        <v>10561</v>
      </c>
      <c r="N3166" t="s">
        <v>8536</v>
      </c>
      <c r="O3166" t="s">
        <v>8556</v>
      </c>
      <c r="P3166" t="s">
        <v>8541</v>
      </c>
      <c r="Q3166">
        <v>94109</v>
      </c>
      <c r="R3166" t="s">
        <v>8542</v>
      </c>
      <c r="S3166" t="s">
        <v>8258</v>
      </c>
      <c r="T3166" t="s">
        <v>7736</v>
      </c>
    </row>
    <row r="3167" spans="1:20" x14ac:dyDescent="0.25">
      <c r="A3167" t="s">
        <v>3773</v>
      </c>
      <c r="B3167" s="2">
        <v>41903</v>
      </c>
      <c r="C3167" s="2">
        <v>41907</v>
      </c>
      <c r="D3167" t="s">
        <v>19</v>
      </c>
      <c r="E3167" t="s">
        <v>2450</v>
      </c>
      <c r="F3167" t="s">
        <v>3775</v>
      </c>
      <c r="G3167" s="1">
        <v>239984</v>
      </c>
      <c r="H3167">
        <v>2</v>
      </c>
      <c r="I3167">
        <v>2</v>
      </c>
      <c r="J3167" s="1">
        <v>239984</v>
      </c>
      <c r="K3167" t="s">
        <v>9139</v>
      </c>
      <c r="L3167" t="s">
        <v>9140</v>
      </c>
      <c r="M3167" t="s">
        <v>10611</v>
      </c>
      <c r="N3167" t="s">
        <v>8536</v>
      </c>
      <c r="O3167" t="s">
        <v>8556</v>
      </c>
      <c r="P3167" t="s">
        <v>8541</v>
      </c>
      <c r="Q3167">
        <v>94109</v>
      </c>
      <c r="R3167" t="s">
        <v>8542</v>
      </c>
      <c r="S3167" t="s">
        <v>8258</v>
      </c>
      <c r="T3167" t="s">
        <v>7736</v>
      </c>
    </row>
    <row r="3168" spans="1:20" x14ac:dyDescent="0.25">
      <c r="A3168" t="s">
        <v>3773</v>
      </c>
      <c r="B3168" s="2">
        <v>41903</v>
      </c>
      <c r="C3168" s="2">
        <v>41907</v>
      </c>
      <c r="D3168" t="s">
        <v>19</v>
      </c>
      <c r="E3168" t="s">
        <v>2450</v>
      </c>
      <c r="F3168" t="s">
        <v>3388</v>
      </c>
      <c r="G3168" s="1">
        <v>1935</v>
      </c>
      <c r="H3168">
        <v>3</v>
      </c>
      <c r="I3168">
        <v>0</v>
      </c>
      <c r="J3168" s="1">
        <v>94815</v>
      </c>
      <c r="K3168" t="s">
        <v>9128</v>
      </c>
      <c r="L3168" t="s">
        <v>9148</v>
      </c>
      <c r="M3168" t="s">
        <v>10520</v>
      </c>
      <c r="N3168" t="s">
        <v>8536</v>
      </c>
      <c r="O3168" t="s">
        <v>8556</v>
      </c>
      <c r="P3168" t="s">
        <v>8541</v>
      </c>
      <c r="Q3168">
        <v>94109</v>
      </c>
      <c r="R3168" t="s">
        <v>8542</v>
      </c>
      <c r="S3168" t="s">
        <v>8258</v>
      </c>
      <c r="T3168" t="s">
        <v>7736</v>
      </c>
    </row>
    <row r="3169" spans="1:20" x14ac:dyDescent="0.25">
      <c r="A3169" t="s">
        <v>3776</v>
      </c>
      <c r="B3169" s="2">
        <v>42672</v>
      </c>
      <c r="C3169" s="2">
        <v>42674</v>
      </c>
      <c r="D3169" t="s">
        <v>79</v>
      </c>
      <c r="E3169" t="s">
        <v>647</v>
      </c>
      <c r="F3169" t="s">
        <v>558</v>
      </c>
      <c r="G3169" s="1">
        <v>670</v>
      </c>
      <c r="H3169">
        <v>5</v>
      </c>
      <c r="I3169">
        <v>0</v>
      </c>
      <c r="J3169" s="1">
        <v>3216</v>
      </c>
      <c r="K3169" t="s">
        <v>9123</v>
      </c>
      <c r="L3169" t="s">
        <v>9135</v>
      </c>
      <c r="M3169" t="s">
        <v>9419</v>
      </c>
      <c r="N3169" t="s">
        <v>8536</v>
      </c>
      <c r="O3169" t="s">
        <v>8771</v>
      </c>
      <c r="P3169" t="s">
        <v>8571</v>
      </c>
      <c r="Q3169">
        <v>48911</v>
      </c>
      <c r="R3169" t="s">
        <v>8551</v>
      </c>
      <c r="S3169" t="s">
        <v>7885</v>
      </c>
      <c r="T3169" t="s">
        <v>7736</v>
      </c>
    </row>
    <row r="3170" spans="1:20" x14ac:dyDescent="0.25">
      <c r="A3170" t="s">
        <v>3777</v>
      </c>
      <c r="B3170" s="2">
        <v>42518</v>
      </c>
      <c r="C3170" s="2">
        <v>42524</v>
      </c>
      <c r="D3170" t="s">
        <v>19</v>
      </c>
      <c r="E3170" t="s">
        <v>739</v>
      </c>
      <c r="F3170" t="s">
        <v>2805</v>
      </c>
      <c r="G3170" s="1">
        <v>390272</v>
      </c>
      <c r="H3170">
        <v>8</v>
      </c>
      <c r="I3170">
        <v>2</v>
      </c>
      <c r="J3170" s="1">
        <v>-24392</v>
      </c>
      <c r="K3170" t="s">
        <v>9123</v>
      </c>
      <c r="L3170" t="s">
        <v>9126</v>
      </c>
      <c r="M3170" t="s">
        <v>10342</v>
      </c>
      <c r="N3170" t="s">
        <v>8536</v>
      </c>
      <c r="O3170" t="s">
        <v>8900</v>
      </c>
      <c r="P3170" t="s">
        <v>8544</v>
      </c>
      <c r="Q3170">
        <v>32303</v>
      </c>
      <c r="R3170" t="s">
        <v>8539</v>
      </c>
      <c r="S3170" t="s">
        <v>7907</v>
      </c>
      <c r="T3170" t="s">
        <v>7738</v>
      </c>
    </row>
    <row r="3171" spans="1:20" x14ac:dyDescent="0.25">
      <c r="A3171" t="s">
        <v>3777</v>
      </c>
      <c r="B3171" s="2">
        <v>42518</v>
      </c>
      <c r="C3171" s="2">
        <v>42524</v>
      </c>
      <c r="D3171" t="s">
        <v>19</v>
      </c>
      <c r="E3171" t="s">
        <v>739</v>
      </c>
      <c r="F3171" t="s">
        <v>912</v>
      </c>
      <c r="G3171" s="1">
        <v>62192</v>
      </c>
      <c r="H3171">
        <v>13</v>
      </c>
      <c r="I3171">
        <v>2</v>
      </c>
      <c r="J3171" s="1">
        <v>19435</v>
      </c>
      <c r="K3171" t="s">
        <v>9128</v>
      </c>
      <c r="L3171" t="s">
        <v>9148</v>
      </c>
      <c r="M3171" t="s">
        <v>9598</v>
      </c>
      <c r="N3171" t="s">
        <v>8536</v>
      </c>
      <c r="O3171" t="s">
        <v>8900</v>
      </c>
      <c r="P3171" t="s">
        <v>8544</v>
      </c>
      <c r="Q3171">
        <v>32303</v>
      </c>
      <c r="R3171" t="s">
        <v>8539</v>
      </c>
      <c r="S3171" t="s">
        <v>7907</v>
      </c>
      <c r="T3171" t="s">
        <v>7738</v>
      </c>
    </row>
    <row r="3172" spans="1:20" x14ac:dyDescent="0.25">
      <c r="A3172" t="s">
        <v>3778</v>
      </c>
      <c r="B3172" s="2">
        <v>43090</v>
      </c>
      <c r="C3172" s="2">
        <v>43095</v>
      </c>
      <c r="D3172" t="s">
        <v>11</v>
      </c>
      <c r="E3172" t="s">
        <v>43</v>
      </c>
      <c r="F3172" t="s">
        <v>3382</v>
      </c>
      <c r="G3172" s="1">
        <v>2388</v>
      </c>
      <c r="H3172">
        <v>6</v>
      </c>
      <c r="I3172">
        <v>0</v>
      </c>
      <c r="J3172" s="1">
        <v>112236</v>
      </c>
      <c r="K3172" t="s">
        <v>9128</v>
      </c>
      <c r="L3172" t="s">
        <v>9142</v>
      </c>
      <c r="M3172" t="s">
        <v>10518</v>
      </c>
      <c r="N3172" t="s">
        <v>8536</v>
      </c>
      <c r="O3172" t="s">
        <v>8590</v>
      </c>
      <c r="P3172" t="s">
        <v>8591</v>
      </c>
      <c r="Q3172">
        <v>29203</v>
      </c>
      <c r="R3172" t="s">
        <v>8539</v>
      </c>
      <c r="S3172" t="s">
        <v>7745</v>
      </c>
      <c r="T3172" t="s">
        <v>7736</v>
      </c>
    </row>
    <row r="3173" spans="1:20" x14ac:dyDescent="0.25">
      <c r="A3173" t="s">
        <v>3779</v>
      </c>
      <c r="B3173" s="2">
        <v>42450</v>
      </c>
      <c r="C3173" s="2">
        <v>42457</v>
      </c>
      <c r="D3173" t="s">
        <v>19</v>
      </c>
      <c r="E3173" t="s">
        <v>2063</v>
      </c>
      <c r="F3173" t="s">
        <v>1563</v>
      </c>
      <c r="G3173" s="1">
        <v>3168</v>
      </c>
      <c r="H3173">
        <v>2</v>
      </c>
      <c r="I3173">
        <v>8</v>
      </c>
      <c r="J3173" s="1">
        <v>-4752</v>
      </c>
      <c r="K3173" t="s">
        <v>9128</v>
      </c>
      <c r="L3173" t="s">
        <v>9142</v>
      </c>
      <c r="M3173" t="s">
        <v>9877</v>
      </c>
      <c r="N3173" t="s">
        <v>8536</v>
      </c>
      <c r="O3173" t="s">
        <v>8579</v>
      </c>
      <c r="P3173" t="s">
        <v>8566</v>
      </c>
      <c r="Q3173">
        <v>60623</v>
      </c>
      <c r="R3173" t="s">
        <v>8551</v>
      </c>
      <c r="S3173" t="s">
        <v>8184</v>
      </c>
      <c r="T3173" t="s">
        <v>7736</v>
      </c>
    </row>
    <row r="3174" spans="1:20" x14ac:dyDescent="0.25">
      <c r="A3174" t="s">
        <v>3779</v>
      </c>
      <c r="B3174" s="2">
        <v>42450</v>
      </c>
      <c r="C3174" s="2">
        <v>42457</v>
      </c>
      <c r="D3174" t="s">
        <v>19</v>
      </c>
      <c r="E3174" t="s">
        <v>2063</v>
      </c>
      <c r="F3174" t="s">
        <v>1375</v>
      </c>
      <c r="G3174" s="1">
        <v>52843</v>
      </c>
      <c r="H3174">
        <v>5</v>
      </c>
      <c r="I3174">
        <v>3</v>
      </c>
      <c r="J3174" s="1">
        <v>0</v>
      </c>
      <c r="K3174" t="s">
        <v>9123</v>
      </c>
      <c r="L3174" t="s">
        <v>9126</v>
      </c>
      <c r="M3174" t="s">
        <v>9800</v>
      </c>
      <c r="N3174" t="s">
        <v>8536</v>
      </c>
      <c r="O3174" t="s">
        <v>8579</v>
      </c>
      <c r="P3174" t="s">
        <v>8566</v>
      </c>
      <c r="Q3174">
        <v>60623</v>
      </c>
      <c r="R3174" t="s">
        <v>8551</v>
      </c>
      <c r="S3174" t="s">
        <v>8184</v>
      </c>
      <c r="T3174" t="s">
        <v>7736</v>
      </c>
    </row>
    <row r="3175" spans="1:20" x14ac:dyDescent="0.25">
      <c r="A3175" t="s">
        <v>3779</v>
      </c>
      <c r="B3175" s="2">
        <v>42450</v>
      </c>
      <c r="C3175" s="2">
        <v>42457</v>
      </c>
      <c r="D3175" t="s">
        <v>19</v>
      </c>
      <c r="E3175" t="s">
        <v>2063</v>
      </c>
      <c r="F3175" t="s">
        <v>2908</v>
      </c>
      <c r="G3175" s="1">
        <v>13392</v>
      </c>
      <c r="H3175">
        <v>3</v>
      </c>
      <c r="I3175">
        <v>2</v>
      </c>
      <c r="J3175" s="1">
        <v>15066</v>
      </c>
      <c r="K3175" t="s">
        <v>9128</v>
      </c>
      <c r="L3175" t="s">
        <v>9137</v>
      </c>
      <c r="M3175" t="s">
        <v>10376</v>
      </c>
      <c r="N3175" t="s">
        <v>8536</v>
      </c>
      <c r="O3175" t="s">
        <v>8579</v>
      </c>
      <c r="P3175" t="s">
        <v>8566</v>
      </c>
      <c r="Q3175">
        <v>60623</v>
      </c>
      <c r="R3175" t="s">
        <v>8551</v>
      </c>
      <c r="S3175" t="s">
        <v>8184</v>
      </c>
      <c r="T3175" t="s">
        <v>7736</v>
      </c>
    </row>
    <row r="3176" spans="1:20" x14ac:dyDescent="0.25">
      <c r="A3176" t="s">
        <v>3780</v>
      </c>
      <c r="B3176" s="2">
        <v>43050</v>
      </c>
      <c r="C3176" s="2">
        <v>43057</v>
      </c>
      <c r="D3176" t="s">
        <v>19</v>
      </c>
      <c r="E3176" t="s">
        <v>946</v>
      </c>
      <c r="F3176" t="s">
        <v>3781</v>
      </c>
      <c r="G3176" s="1">
        <v>18186</v>
      </c>
      <c r="H3176">
        <v>7</v>
      </c>
      <c r="I3176">
        <v>0</v>
      </c>
      <c r="J3176" s="1">
        <v>509208</v>
      </c>
      <c r="K3176" t="s">
        <v>9128</v>
      </c>
      <c r="L3176" t="s">
        <v>9137</v>
      </c>
      <c r="M3176" t="s">
        <v>10612</v>
      </c>
      <c r="N3176" t="s">
        <v>8536</v>
      </c>
      <c r="O3176" t="s">
        <v>8638</v>
      </c>
      <c r="P3176" t="s">
        <v>8571</v>
      </c>
      <c r="Q3176">
        <v>48227</v>
      </c>
      <c r="R3176" t="s">
        <v>8551</v>
      </c>
      <c r="S3176" t="s">
        <v>7950</v>
      </c>
      <c r="T3176" t="s">
        <v>7736</v>
      </c>
    </row>
    <row r="3177" spans="1:20" x14ac:dyDescent="0.25">
      <c r="A3177" t="s">
        <v>3782</v>
      </c>
      <c r="B3177" s="2">
        <v>43001</v>
      </c>
      <c r="C3177" s="2">
        <v>43007</v>
      </c>
      <c r="D3177" t="s">
        <v>19</v>
      </c>
      <c r="E3177" t="s">
        <v>1207</v>
      </c>
      <c r="F3177" t="s">
        <v>1679</v>
      </c>
      <c r="G3177" s="1">
        <v>180588</v>
      </c>
      <c r="H3177">
        <v>2</v>
      </c>
      <c r="I3177">
        <v>7</v>
      </c>
      <c r="J3177" s="1">
        <v>-240784</v>
      </c>
      <c r="K3177" t="s">
        <v>9123</v>
      </c>
      <c r="L3177" t="s">
        <v>9124</v>
      </c>
      <c r="M3177" t="s">
        <v>9924</v>
      </c>
      <c r="N3177" t="s">
        <v>8536</v>
      </c>
      <c r="O3177" t="s">
        <v>8884</v>
      </c>
      <c r="P3177" t="s">
        <v>8598</v>
      </c>
      <c r="Q3177">
        <v>80525</v>
      </c>
      <c r="R3177" t="s">
        <v>8542</v>
      </c>
      <c r="S3177" t="s">
        <v>8013</v>
      </c>
      <c r="T3177" t="s">
        <v>7736</v>
      </c>
    </row>
    <row r="3178" spans="1:20" x14ac:dyDescent="0.25">
      <c r="A3178" t="s">
        <v>3782</v>
      </c>
      <c r="B3178" s="2">
        <v>43001</v>
      </c>
      <c r="C3178" s="2">
        <v>43007</v>
      </c>
      <c r="D3178" t="s">
        <v>19</v>
      </c>
      <c r="E3178" t="s">
        <v>1207</v>
      </c>
      <c r="F3178" t="s">
        <v>2325</v>
      </c>
      <c r="G3178" s="1">
        <v>47984</v>
      </c>
      <c r="H3178">
        <v>2</v>
      </c>
      <c r="I3178">
        <v>2</v>
      </c>
      <c r="J3178" s="1">
        <v>5998</v>
      </c>
      <c r="K3178" t="s">
        <v>9139</v>
      </c>
      <c r="L3178" t="s">
        <v>9162</v>
      </c>
      <c r="M3178" t="s">
        <v>10171</v>
      </c>
      <c r="N3178" t="s">
        <v>8536</v>
      </c>
      <c r="O3178" t="s">
        <v>8884</v>
      </c>
      <c r="P3178" t="s">
        <v>8598</v>
      </c>
      <c r="Q3178">
        <v>80525</v>
      </c>
      <c r="R3178" t="s">
        <v>8542</v>
      </c>
      <c r="S3178" t="s">
        <v>8013</v>
      </c>
      <c r="T3178" t="s">
        <v>7736</v>
      </c>
    </row>
    <row r="3179" spans="1:20" x14ac:dyDescent="0.25">
      <c r="A3179" t="s">
        <v>3783</v>
      </c>
      <c r="B3179" s="2">
        <v>42988</v>
      </c>
      <c r="C3179" s="2">
        <v>42988</v>
      </c>
      <c r="D3179" t="s">
        <v>654</v>
      </c>
      <c r="E3179" t="s">
        <v>566</v>
      </c>
      <c r="F3179" t="s">
        <v>2039</v>
      </c>
      <c r="G3179" s="1">
        <v>1876</v>
      </c>
      <c r="H3179">
        <v>2</v>
      </c>
      <c r="I3179">
        <v>0</v>
      </c>
      <c r="J3179" s="1">
        <v>90048</v>
      </c>
      <c r="K3179" t="s">
        <v>9128</v>
      </c>
      <c r="L3179" t="s">
        <v>9148</v>
      </c>
      <c r="M3179" t="s">
        <v>10073</v>
      </c>
      <c r="N3179" t="s">
        <v>8536</v>
      </c>
      <c r="O3179" t="s">
        <v>8576</v>
      </c>
      <c r="P3179" t="s">
        <v>8577</v>
      </c>
      <c r="Q3179">
        <v>10024</v>
      </c>
      <c r="R3179" t="s">
        <v>8561</v>
      </c>
      <c r="S3179" t="s">
        <v>7867</v>
      </c>
      <c r="T3179" t="s">
        <v>7736</v>
      </c>
    </row>
    <row r="3180" spans="1:20" x14ac:dyDescent="0.25">
      <c r="A3180" t="s">
        <v>3784</v>
      </c>
      <c r="B3180" s="2">
        <v>43074</v>
      </c>
      <c r="C3180" s="2">
        <v>43080</v>
      </c>
      <c r="D3180" t="s">
        <v>19</v>
      </c>
      <c r="E3180" t="s">
        <v>1929</v>
      </c>
      <c r="F3180" t="s">
        <v>25</v>
      </c>
      <c r="G3180" s="1">
        <v>2094</v>
      </c>
      <c r="H3180">
        <v>3</v>
      </c>
      <c r="I3180">
        <v>0</v>
      </c>
      <c r="J3180" s="1">
        <v>60726</v>
      </c>
      <c r="K3180" t="s">
        <v>9123</v>
      </c>
      <c r="L3180" t="s">
        <v>9135</v>
      </c>
      <c r="M3180" t="s">
        <v>9136</v>
      </c>
      <c r="N3180" t="s">
        <v>8536</v>
      </c>
      <c r="O3180" t="s">
        <v>8576</v>
      </c>
      <c r="P3180" t="s">
        <v>8577</v>
      </c>
      <c r="Q3180">
        <v>10011</v>
      </c>
      <c r="R3180" t="s">
        <v>8561</v>
      </c>
      <c r="S3180" t="s">
        <v>8154</v>
      </c>
      <c r="T3180" t="s">
        <v>7738</v>
      </c>
    </row>
    <row r="3181" spans="1:20" x14ac:dyDescent="0.25">
      <c r="A3181" t="s">
        <v>3784</v>
      </c>
      <c r="B3181" s="2">
        <v>43074</v>
      </c>
      <c r="C3181" s="2">
        <v>43080</v>
      </c>
      <c r="D3181" t="s">
        <v>19</v>
      </c>
      <c r="E3181" t="s">
        <v>1929</v>
      </c>
      <c r="F3181" t="s">
        <v>290</v>
      </c>
      <c r="G3181" s="1">
        <v>5868</v>
      </c>
      <c r="H3181">
        <v>2</v>
      </c>
      <c r="I3181">
        <v>0</v>
      </c>
      <c r="J3181" s="1">
        <v>181908</v>
      </c>
      <c r="K3181" t="s">
        <v>9123</v>
      </c>
      <c r="L3181" t="s">
        <v>9135</v>
      </c>
      <c r="M3181" t="s">
        <v>9279</v>
      </c>
      <c r="N3181" t="s">
        <v>8536</v>
      </c>
      <c r="O3181" t="s">
        <v>8576</v>
      </c>
      <c r="P3181" t="s">
        <v>8577</v>
      </c>
      <c r="Q3181">
        <v>10011</v>
      </c>
      <c r="R3181" t="s">
        <v>8561</v>
      </c>
      <c r="S3181" t="s">
        <v>8154</v>
      </c>
      <c r="T3181" t="s">
        <v>7738</v>
      </c>
    </row>
    <row r="3182" spans="1:20" x14ac:dyDescent="0.25">
      <c r="A3182" t="s">
        <v>3784</v>
      </c>
      <c r="B3182" s="2">
        <v>43074</v>
      </c>
      <c r="C3182" s="2">
        <v>43080</v>
      </c>
      <c r="D3182" t="s">
        <v>19</v>
      </c>
      <c r="E3182" t="s">
        <v>1929</v>
      </c>
      <c r="F3182" t="s">
        <v>952</v>
      </c>
      <c r="G3182" s="1">
        <v>2549</v>
      </c>
      <c r="H3182">
        <v>5</v>
      </c>
      <c r="I3182">
        <v>0</v>
      </c>
      <c r="J3182" s="1">
        <v>68823</v>
      </c>
      <c r="K3182" t="s">
        <v>9128</v>
      </c>
      <c r="L3182" t="s">
        <v>9144</v>
      </c>
      <c r="M3182" t="s">
        <v>9613</v>
      </c>
      <c r="N3182" t="s">
        <v>8536</v>
      </c>
      <c r="O3182" t="s">
        <v>8576</v>
      </c>
      <c r="P3182" t="s">
        <v>8577</v>
      </c>
      <c r="Q3182">
        <v>10011</v>
      </c>
      <c r="R3182" t="s">
        <v>8561</v>
      </c>
      <c r="S3182" t="s">
        <v>8154</v>
      </c>
      <c r="T3182" t="s">
        <v>7738</v>
      </c>
    </row>
    <row r="3183" spans="1:20" x14ac:dyDescent="0.25">
      <c r="A3183" t="s">
        <v>3785</v>
      </c>
      <c r="B3183" s="2">
        <v>43048</v>
      </c>
      <c r="C3183" s="2">
        <v>43051</v>
      </c>
      <c r="D3183" t="s">
        <v>11</v>
      </c>
      <c r="E3183" t="s">
        <v>1390</v>
      </c>
      <c r="F3183" t="s">
        <v>1105</v>
      </c>
      <c r="G3183" s="1">
        <v>964</v>
      </c>
      <c r="H3183">
        <v>2</v>
      </c>
      <c r="I3183">
        <v>0</v>
      </c>
      <c r="J3183" s="1">
        <v>44344</v>
      </c>
      <c r="K3183" t="s">
        <v>9128</v>
      </c>
      <c r="L3183" t="s">
        <v>9142</v>
      </c>
      <c r="M3183" t="s">
        <v>9683</v>
      </c>
      <c r="N3183" t="s">
        <v>8536</v>
      </c>
      <c r="O3183" t="s">
        <v>8590</v>
      </c>
      <c r="P3183" t="s">
        <v>8744</v>
      </c>
      <c r="Q3183">
        <v>21044</v>
      </c>
      <c r="R3183" t="s">
        <v>8561</v>
      </c>
      <c r="S3183" t="s">
        <v>8050</v>
      </c>
      <c r="T3183" t="s">
        <v>7738</v>
      </c>
    </row>
    <row r="3184" spans="1:20" x14ac:dyDescent="0.25">
      <c r="A3184" t="s">
        <v>3785</v>
      </c>
      <c r="B3184" s="2">
        <v>43048</v>
      </c>
      <c r="C3184" s="2">
        <v>43051</v>
      </c>
      <c r="D3184" t="s">
        <v>11</v>
      </c>
      <c r="E3184" t="s">
        <v>1390</v>
      </c>
      <c r="F3184" t="s">
        <v>1502</v>
      </c>
      <c r="G3184" s="1">
        <v>82662</v>
      </c>
      <c r="H3184">
        <v>3</v>
      </c>
      <c r="I3184">
        <v>0</v>
      </c>
      <c r="J3184" s="1">
        <v>3554466</v>
      </c>
      <c r="K3184" t="s">
        <v>9139</v>
      </c>
      <c r="L3184" t="s">
        <v>9162</v>
      </c>
      <c r="M3184" t="s">
        <v>9854</v>
      </c>
      <c r="N3184" t="s">
        <v>8536</v>
      </c>
      <c r="O3184" t="s">
        <v>8590</v>
      </c>
      <c r="P3184" t="s">
        <v>8744</v>
      </c>
      <c r="Q3184">
        <v>21044</v>
      </c>
      <c r="R3184" t="s">
        <v>8561</v>
      </c>
      <c r="S3184" t="s">
        <v>8050</v>
      </c>
      <c r="T3184" t="s">
        <v>7738</v>
      </c>
    </row>
    <row r="3185" spans="1:20" x14ac:dyDescent="0.25">
      <c r="A3185" t="s">
        <v>3785</v>
      </c>
      <c r="B3185" s="2">
        <v>43048</v>
      </c>
      <c r="C3185" s="2">
        <v>43051</v>
      </c>
      <c r="D3185" t="s">
        <v>11</v>
      </c>
      <c r="E3185" t="s">
        <v>1390</v>
      </c>
      <c r="F3185" t="s">
        <v>506</v>
      </c>
      <c r="G3185" s="1">
        <v>163314</v>
      </c>
      <c r="H3185">
        <v>9</v>
      </c>
      <c r="I3185">
        <v>0</v>
      </c>
      <c r="J3185" s="1">
        <v>4736106</v>
      </c>
      <c r="K3185" t="s">
        <v>9128</v>
      </c>
      <c r="L3185" t="s">
        <v>9133</v>
      </c>
      <c r="M3185" t="s">
        <v>9387</v>
      </c>
      <c r="N3185" t="s">
        <v>8536</v>
      </c>
      <c r="O3185" t="s">
        <v>8590</v>
      </c>
      <c r="P3185" t="s">
        <v>8744</v>
      </c>
      <c r="Q3185">
        <v>21044</v>
      </c>
      <c r="R3185" t="s">
        <v>8561</v>
      </c>
      <c r="S3185" t="s">
        <v>8050</v>
      </c>
      <c r="T3185" t="s">
        <v>7738</v>
      </c>
    </row>
    <row r="3186" spans="1:20" x14ac:dyDescent="0.25">
      <c r="A3186" t="s">
        <v>3785</v>
      </c>
      <c r="B3186" s="2">
        <v>43048</v>
      </c>
      <c r="C3186" s="2">
        <v>43051</v>
      </c>
      <c r="D3186" t="s">
        <v>11</v>
      </c>
      <c r="E3186" t="s">
        <v>1390</v>
      </c>
      <c r="F3186" t="s">
        <v>506</v>
      </c>
      <c r="G3186" s="1">
        <v>54438</v>
      </c>
      <c r="H3186">
        <v>3</v>
      </c>
      <c r="I3186">
        <v>0</v>
      </c>
      <c r="J3186" s="1">
        <v>1578702</v>
      </c>
      <c r="K3186" t="s">
        <v>9128</v>
      </c>
      <c r="L3186" t="s">
        <v>9133</v>
      </c>
      <c r="M3186" t="s">
        <v>9387</v>
      </c>
      <c r="N3186" t="s">
        <v>8536</v>
      </c>
      <c r="O3186" t="s">
        <v>8590</v>
      </c>
      <c r="P3186" t="s">
        <v>8744</v>
      </c>
      <c r="Q3186">
        <v>21044</v>
      </c>
      <c r="R3186" t="s">
        <v>8561</v>
      </c>
      <c r="S3186" t="s">
        <v>8050</v>
      </c>
      <c r="T3186" t="s">
        <v>7738</v>
      </c>
    </row>
    <row r="3187" spans="1:20" x14ac:dyDescent="0.25">
      <c r="A3187" t="s">
        <v>3786</v>
      </c>
      <c r="B3187" s="2">
        <v>41950</v>
      </c>
      <c r="C3187" s="2">
        <v>41952</v>
      </c>
      <c r="D3187" t="s">
        <v>79</v>
      </c>
      <c r="E3187" t="s">
        <v>2824</v>
      </c>
      <c r="F3187" t="s">
        <v>3091</v>
      </c>
      <c r="G3187" s="1">
        <v>26046</v>
      </c>
      <c r="H3187">
        <v>3</v>
      </c>
      <c r="I3187">
        <v>8</v>
      </c>
      <c r="J3187" s="1">
        <v>-442782</v>
      </c>
      <c r="K3187" t="s">
        <v>9128</v>
      </c>
      <c r="L3187" t="s">
        <v>9142</v>
      </c>
      <c r="M3187" t="s">
        <v>10426</v>
      </c>
      <c r="N3187" t="s">
        <v>8536</v>
      </c>
      <c r="O3187" t="s">
        <v>8563</v>
      </c>
      <c r="P3187" t="s">
        <v>8550</v>
      </c>
      <c r="Q3187">
        <v>77041</v>
      </c>
      <c r="R3187" t="s">
        <v>8551</v>
      </c>
      <c r="S3187" t="s">
        <v>8306</v>
      </c>
      <c r="T3187" t="s">
        <v>7738</v>
      </c>
    </row>
    <row r="3188" spans="1:20" x14ac:dyDescent="0.25">
      <c r="A3188" t="s">
        <v>3786</v>
      </c>
      <c r="B3188" s="2">
        <v>41950</v>
      </c>
      <c r="C3188" s="2">
        <v>41952</v>
      </c>
      <c r="D3188" t="s">
        <v>79</v>
      </c>
      <c r="E3188" t="s">
        <v>2824</v>
      </c>
      <c r="F3188" t="s">
        <v>3787</v>
      </c>
      <c r="G3188" s="1">
        <v>74352</v>
      </c>
      <c r="H3188">
        <v>3</v>
      </c>
      <c r="I3188">
        <v>2</v>
      </c>
      <c r="J3188" s="1">
        <v>269526</v>
      </c>
      <c r="K3188" t="s">
        <v>9128</v>
      </c>
      <c r="L3188" t="s">
        <v>9167</v>
      </c>
      <c r="M3188" t="s">
        <v>9293</v>
      </c>
      <c r="N3188" t="s">
        <v>8536</v>
      </c>
      <c r="O3188" t="s">
        <v>8563</v>
      </c>
      <c r="P3188" t="s">
        <v>8550</v>
      </c>
      <c r="Q3188">
        <v>77041</v>
      </c>
      <c r="R3188" t="s">
        <v>8551</v>
      </c>
      <c r="S3188" t="s">
        <v>8306</v>
      </c>
      <c r="T3188" t="s">
        <v>7738</v>
      </c>
    </row>
    <row r="3189" spans="1:20" x14ac:dyDescent="0.25">
      <c r="A3189" t="s">
        <v>3788</v>
      </c>
      <c r="B3189" s="2">
        <v>42806</v>
      </c>
      <c r="C3189" s="2">
        <v>42811</v>
      </c>
      <c r="D3189" t="s">
        <v>19</v>
      </c>
      <c r="E3189" t="s">
        <v>54</v>
      </c>
      <c r="F3189" t="s">
        <v>1824</v>
      </c>
      <c r="G3189" s="1">
        <v>6993</v>
      </c>
      <c r="H3189">
        <v>7</v>
      </c>
      <c r="I3189">
        <v>0</v>
      </c>
      <c r="J3189" s="1">
        <v>321678</v>
      </c>
      <c r="K3189" t="s">
        <v>9139</v>
      </c>
      <c r="L3189" t="s">
        <v>9140</v>
      </c>
      <c r="M3189" t="s">
        <v>9987</v>
      </c>
      <c r="N3189" t="s">
        <v>8536</v>
      </c>
      <c r="O3189" t="s">
        <v>8662</v>
      </c>
      <c r="P3189" t="s">
        <v>8663</v>
      </c>
      <c r="Q3189">
        <v>1852</v>
      </c>
      <c r="R3189" t="s">
        <v>8561</v>
      </c>
      <c r="S3189" t="s">
        <v>7748</v>
      </c>
      <c r="T3189" t="s">
        <v>7738</v>
      </c>
    </row>
    <row r="3190" spans="1:20" x14ac:dyDescent="0.25">
      <c r="A3190" t="s">
        <v>3789</v>
      </c>
      <c r="B3190" s="2">
        <v>43028</v>
      </c>
      <c r="C3190" s="2">
        <v>43030</v>
      </c>
      <c r="D3190" t="s">
        <v>11</v>
      </c>
      <c r="E3190" t="s">
        <v>292</v>
      </c>
      <c r="F3190" t="s">
        <v>2654</v>
      </c>
      <c r="G3190" s="1">
        <v>375</v>
      </c>
      <c r="H3190">
        <v>1</v>
      </c>
      <c r="I3190">
        <v>0</v>
      </c>
      <c r="J3190" s="1">
        <v>18</v>
      </c>
      <c r="K3190" t="s">
        <v>9128</v>
      </c>
      <c r="L3190" t="s">
        <v>9129</v>
      </c>
      <c r="M3190" t="s">
        <v>10290</v>
      </c>
      <c r="N3190" t="s">
        <v>8536</v>
      </c>
      <c r="O3190" t="s">
        <v>8936</v>
      </c>
      <c r="P3190" t="s">
        <v>8541</v>
      </c>
      <c r="Q3190">
        <v>95695</v>
      </c>
      <c r="R3190" t="s">
        <v>8542</v>
      </c>
      <c r="S3190" t="s">
        <v>7806</v>
      </c>
      <c r="T3190" t="s">
        <v>7738</v>
      </c>
    </row>
    <row r="3191" spans="1:20" x14ac:dyDescent="0.25">
      <c r="A3191" t="s">
        <v>3789</v>
      </c>
      <c r="B3191" s="2">
        <v>43028</v>
      </c>
      <c r="C3191" s="2">
        <v>43030</v>
      </c>
      <c r="D3191" t="s">
        <v>11</v>
      </c>
      <c r="E3191" t="s">
        <v>292</v>
      </c>
      <c r="F3191" t="s">
        <v>3790</v>
      </c>
      <c r="G3191" s="1">
        <v>20928</v>
      </c>
      <c r="H3191">
        <v>4</v>
      </c>
      <c r="I3191">
        <v>2</v>
      </c>
      <c r="J3191" s="1">
        <v>75864</v>
      </c>
      <c r="K3191" t="s">
        <v>9128</v>
      </c>
      <c r="L3191" t="s">
        <v>9142</v>
      </c>
      <c r="M3191" t="s">
        <v>10613</v>
      </c>
      <c r="N3191" t="s">
        <v>8536</v>
      </c>
      <c r="O3191" t="s">
        <v>8936</v>
      </c>
      <c r="P3191" t="s">
        <v>8541</v>
      </c>
      <c r="Q3191">
        <v>95695</v>
      </c>
      <c r="R3191" t="s">
        <v>8542</v>
      </c>
      <c r="S3191" t="s">
        <v>7806</v>
      </c>
      <c r="T3191" t="s">
        <v>7738</v>
      </c>
    </row>
    <row r="3192" spans="1:20" x14ac:dyDescent="0.25">
      <c r="A3192" t="s">
        <v>3791</v>
      </c>
      <c r="B3192" s="2">
        <v>42365</v>
      </c>
      <c r="C3192" s="2">
        <v>42370</v>
      </c>
      <c r="D3192" t="s">
        <v>19</v>
      </c>
      <c r="E3192" t="s">
        <v>3500</v>
      </c>
      <c r="F3192" t="s">
        <v>3792</v>
      </c>
      <c r="G3192" s="1">
        <v>12672</v>
      </c>
      <c r="H3192">
        <v>3</v>
      </c>
      <c r="I3192">
        <v>2</v>
      </c>
      <c r="J3192" s="1">
        <v>-3168</v>
      </c>
      <c r="K3192" t="s">
        <v>9128</v>
      </c>
      <c r="L3192" t="s">
        <v>9133</v>
      </c>
      <c r="M3192" t="s">
        <v>10614</v>
      </c>
      <c r="N3192" t="s">
        <v>8536</v>
      </c>
      <c r="O3192" t="s">
        <v>8579</v>
      </c>
      <c r="P3192" t="s">
        <v>8566</v>
      </c>
      <c r="Q3192">
        <v>60610</v>
      </c>
      <c r="R3192" t="s">
        <v>8551</v>
      </c>
      <c r="S3192" t="s">
        <v>8398</v>
      </c>
      <c r="T3192" t="s">
        <v>7744</v>
      </c>
    </row>
    <row r="3193" spans="1:20" x14ac:dyDescent="0.25">
      <c r="A3193" t="s">
        <v>3793</v>
      </c>
      <c r="B3193" s="2">
        <v>43010</v>
      </c>
      <c r="C3193" s="2">
        <v>43016</v>
      </c>
      <c r="D3193" t="s">
        <v>19</v>
      </c>
      <c r="E3193" t="s">
        <v>1510</v>
      </c>
      <c r="F3193" t="s">
        <v>1708</v>
      </c>
      <c r="G3193" s="1">
        <v>6599</v>
      </c>
      <c r="H3193">
        <v>1</v>
      </c>
      <c r="I3193">
        <v>0</v>
      </c>
      <c r="J3193" s="1">
        <v>171574</v>
      </c>
      <c r="K3193" t="s">
        <v>9139</v>
      </c>
      <c r="L3193" t="s">
        <v>9140</v>
      </c>
      <c r="M3193" t="s">
        <v>9938</v>
      </c>
      <c r="N3193" t="s">
        <v>8536</v>
      </c>
      <c r="O3193" t="s">
        <v>8576</v>
      </c>
      <c r="P3193" t="s">
        <v>8577</v>
      </c>
      <c r="Q3193">
        <v>10035</v>
      </c>
      <c r="R3193" t="s">
        <v>8561</v>
      </c>
      <c r="S3193" t="s">
        <v>8076</v>
      </c>
      <c r="T3193" t="s">
        <v>7738</v>
      </c>
    </row>
    <row r="3194" spans="1:20" x14ac:dyDescent="0.25">
      <c r="A3194" t="s">
        <v>3794</v>
      </c>
      <c r="B3194" s="2">
        <v>42890</v>
      </c>
      <c r="C3194" s="2">
        <v>42894</v>
      </c>
      <c r="D3194" t="s">
        <v>19</v>
      </c>
      <c r="E3194" t="s">
        <v>3151</v>
      </c>
      <c r="F3194" t="s">
        <v>510</v>
      </c>
      <c r="G3194" s="1">
        <v>637</v>
      </c>
      <c r="H3194">
        <v>7</v>
      </c>
      <c r="I3194">
        <v>8</v>
      </c>
      <c r="J3194" s="1">
        <v>-9555</v>
      </c>
      <c r="K3194" t="s">
        <v>9128</v>
      </c>
      <c r="L3194" t="s">
        <v>9142</v>
      </c>
      <c r="M3194" t="s">
        <v>9390</v>
      </c>
      <c r="N3194" t="s">
        <v>8536</v>
      </c>
      <c r="O3194" t="s">
        <v>8937</v>
      </c>
      <c r="P3194" t="s">
        <v>8550</v>
      </c>
      <c r="Q3194">
        <v>77489</v>
      </c>
      <c r="R3194" t="s">
        <v>8551</v>
      </c>
      <c r="S3194" t="s">
        <v>8352</v>
      </c>
      <c r="T3194" t="s">
        <v>7738</v>
      </c>
    </row>
    <row r="3195" spans="1:20" x14ac:dyDescent="0.25">
      <c r="A3195" t="s">
        <v>3795</v>
      </c>
      <c r="B3195" s="2">
        <v>41883</v>
      </c>
      <c r="C3195" s="2">
        <v>41886</v>
      </c>
      <c r="D3195" t="s">
        <v>79</v>
      </c>
      <c r="E3195" t="s">
        <v>3796</v>
      </c>
      <c r="F3195" t="s">
        <v>1067</v>
      </c>
      <c r="G3195" s="1">
        <v>3648</v>
      </c>
      <c r="H3195">
        <v>3</v>
      </c>
      <c r="I3195">
        <v>8</v>
      </c>
      <c r="J3195" s="1">
        <v>-60192</v>
      </c>
      <c r="K3195" t="s">
        <v>9128</v>
      </c>
      <c r="L3195" t="s">
        <v>9142</v>
      </c>
      <c r="M3195" t="s">
        <v>9664</v>
      </c>
      <c r="N3195" t="s">
        <v>8536</v>
      </c>
      <c r="O3195" t="s">
        <v>8563</v>
      </c>
      <c r="P3195" t="s">
        <v>8550</v>
      </c>
      <c r="Q3195">
        <v>77036</v>
      </c>
      <c r="R3195" t="s">
        <v>8551</v>
      </c>
      <c r="S3195" t="s">
        <v>8429</v>
      </c>
      <c r="T3195" t="s">
        <v>7736</v>
      </c>
    </row>
    <row r="3196" spans="1:20" x14ac:dyDescent="0.25">
      <c r="A3196" t="s">
        <v>3795</v>
      </c>
      <c r="B3196" s="2">
        <v>41883</v>
      </c>
      <c r="C3196" s="2">
        <v>41886</v>
      </c>
      <c r="D3196" t="s">
        <v>79</v>
      </c>
      <c r="E3196" t="s">
        <v>3796</v>
      </c>
      <c r="F3196" t="s">
        <v>530</v>
      </c>
      <c r="G3196" s="1">
        <v>31104</v>
      </c>
      <c r="H3196">
        <v>6</v>
      </c>
      <c r="I3196">
        <v>2</v>
      </c>
      <c r="J3196" s="1">
        <v>108864</v>
      </c>
      <c r="K3196" t="s">
        <v>9128</v>
      </c>
      <c r="L3196" t="s">
        <v>9148</v>
      </c>
      <c r="M3196" t="s">
        <v>9401</v>
      </c>
      <c r="N3196" t="s">
        <v>8536</v>
      </c>
      <c r="O3196" t="s">
        <v>8563</v>
      </c>
      <c r="P3196" t="s">
        <v>8550</v>
      </c>
      <c r="Q3196">
        <v>77036</v>
      </c>
      <c r="R3196" t="s">
        <v>8551</v>
      </c>
      <c r="S3196" t="s">
        <v>8429</v>
      </c>
      <c r="T3196" t="s">
        <v>7736</v>
      </c>
    </row>
    <row r="3197" spans="1:20" x14ac:dyDescent="0.25">
      <c r="A3197" t="s">
        <v>3797</v>
      </c>
      <c r="B3197" s="2">
        <v>42590</v>
      </c>
      <c r="C3197" s="2">
        <v>42595</v>
      </c>
      <c r="D3197" t="s">
        <v>19</v>
      </c>
      <c r="E3197" t="s">
        <v>2215</v>
      </c>
      <c r="F3197" t="s">
        <v>3798</v>
      </c>
      <c r="G3197" s="1">
        <v>2334</v>
      </c>
      <c r="H3197">
        <v>3</v>
      </c>
      <c r="I3197">
        <v>0</v>
      </c>
      <c r="J3197" s="1">
        <v>2334</v>
      </c>
      <c r="K3197" t="s">
        <v>9128</v>
      </c>
      <c r="L3197" t="s">
        <v>9191</v>
      </c>
      <c r="M3197" t="s">
        <v>10615</v>
      </c>
      <c r="N3197" t="s">
        <v>8536</v>
      </c>
      <c r="O3197" t="s">
        <v>8584</v>
      </c>
      <c r="P3197" t="s">
        <v>8681</v>
      </c>
      <c r="Q3197">
        <v>39212</v>
      </c>
      <c r="R3197" t="s">
        <v>8539</v>
      </c>
      <c r="S3197" t="s">
        <v>8213</v>
      </c>
      <c r="T3197" t="s">
        <v>7744</v>
      </c>
    </row>
    <row r="3198" spans="1:20" x14ac:dyDescent="0.25">
      <c r="A3198" t="s">
        <v>3799</v>
      </c>
      <c r="B3198" s="2">
        <v>42938</v>
      </c>
      <c r="C3198" s="2">
        <v>42944</v>
      </c>
      <c r="D3198" t="s">
        <v>19</v>
      </c>
      <c r="E3198" t="s">
        <v>387</v>
      </c>
      <c r="F3198" t="s">
        <v>623</v>
      </c>
      <c r="G3198" s="1">
        <v>2997</v>
      </c>
      <c r="H3198">
        <v>3</v>
      </c>
      <c r="I3198">
        <v>0</v>
      </c>
      <c r="J3198" s="1">
        <v>140859</v>
      </c>
      <c r="K3198" t="s">
        <v>9139</v>
      </c>
      <c r="L3198" t="s">
        <v>9140</v>
      </c>
      <c r="M3198" t="s">
        <v>9454</v>
      </c>
      <c r="N3198" t="s">
        <v>8536</v>
      </c>
      <c r="O3198" t="s">
        <v>8576</v>
      </c>
      <c r="P3198" t="s">
        <v>8577</v>
      </c>
      <c r="Q3198">
        <v>10009</v>
      </c>
      <c r="R3198" t="s">
        <v>8561</v>
      </c>
      <c r="S3198" t="s">
        <v>7830</v>
      </c>
      <c r="T3198" t="s">
        <v>7738</v>
      </c>
    </row>
    <row r="3199" spans="1:20" x14ac:dyDescent="0.25">
      <c r="A3199" t="s">
        <v>3800</v>
      </c>
      <c r="B3199" s="2">
        <v>42195</v>
      </c>
      <c r="C3199" s="2">
        <v>42195</v>
      </c>
      <c r="D3199" t="s">
        <v>654</v>
      </c>
      <c r="E3199" t="s">
        <v>63</v>
      </c>
      <c r="F3199" t="s">
        <v>3331</v>
      </c>
      <c r="G3199" s="1">
        <v>3366</v>
      </c>
      <c r="H3199">
        <v>3</v>
      </c>
      <c r="I3199">
        <v>7</v>
      </c>
      <c r="J3199" s="1">
        <v>-2244</v>
      </c>
      <c r="K3199" t="s">
        <v>9128</v>
      </c>
      <c r="L3199" t="s">
        <v>9142</v>
      </c>
      <c r="M3199" t="s">
        <v>10502</v>
      </c>
      <c r="N3199" t="s">
        <v>8536</v>
      </c>
      <c r="O3199" t="s">
        <v>8809</v>
      </c>
      <c r="P3199" t="s">
        <v>8581</v>
      </c>
      <c r="Q3199">
        <v>85281</v>
      </c>
      <c r="R3199" t="s">
        <v>8542</v>
      </c>
      <c r="S3199" t="s">
        <v>7751</v>
      </c>
      <c r="T3199" t="s">
        <v>7736</v>
      </c>
    </row>
    <row r="3200" spans="1:20" x14ac:dyDescent="0.25">
      <c r="A3200" t="s">
        <v>3801</v>
      </c>
      <c r="B3200" s="2">
        <v>41974</v>
      </c>
      <c r="C3200" s="2">
        <v>41980</v>
      </c>
      <c r="D3200" t="s">
        <v>19</v>
      </c>
      <c r="E3200" t="s">
        <v>2394</v>
      </c>
      <c r="F3200" t="s">
        <v>3802</v>
      </c>
      <c r="G3200" s="1">
        <v>95968</v>
      </c>
      <c r="H3200">
        <v>4</v>
      </c>
      <c r="I3200">
        <v>2</v>
      </c>
      <c r="J3200" s="1">
        <v>95968</v>
      </c>
      <c r="K3200" t="s">
        <v>9139</v>
      </c>
      <c r="L3200" t="s">
        <v>9140</v>
      </c>
      <c r="M3200" t="s">
        <v>10616</v>
      </c>
      <c r="N3200" t="s">
        <v>8536</v>
      </c>
      <c r="O3200" t="s">
        <v>8685</v>
      </c>
      <c r="P3200" t="s">
        <v>8546</v>
      </c>
      <c r="Q3200">
        <v>28540</v>
      </c>
      <c r="R3200" t="s">
        <v>8539</v>
      </c>
      <c r="S3200" t="s">
        <v>8247</v>
      </c>
      <c r="T3200" t="s">
        <v>7736</v>
      </c>
    </row>
    <row r="3201" spans="1:20" x14ac:dyDescent="0.25">
      <c r="A3201" t="s">
        <v>3803</v>
      </c>
      <c r="B3201" s="2">
        <v>43087</v>
      </c>
      <c r="C3201" s="2">
        <v>43091</v>
      </c>
      <c r="D3201" t="s">
        <v>19</v>
      </c>
      <c r="E3201" t="s">
        <v>3804</v>
      </c>
      <c r="F3201" t="s">
        <v>3397</v>
      </c>
      <c r="G3201" s="1">
        <v>18704</v>
      </c>
      <c r="H3201">
        <v>7</v>
      </c>
      <c r="I3201">
        <v>2</v>
      </c>
      <c r="J3201" s="1">
        <v>2338</v>
      </c>
      <c r="K3201" t="s">
        <v>9128</v>
      </c>
      <c r="L3201" t="s">
        <v>9137</v>
      </c>
      <c r="M3201" t="s">
        <v>10524</v>
      </c>
      <c r="N3201" t="s">
        <v>8536</v>
      </c>
      <c r="O3201" t="s">
        <v>8559</v>
      </c>
      <c r="P3201" t="s">
        <v>8560</v>
      </c>
      <c r="Q3201">
        <v>19134</v>
      </c>
      <c r="R3201" t="s">
        <v>8561</v>
      </c>
      <c r="S3201" t="s">
        <v>8430</v>
      </c>
      <c r="T3201" t="s">
        <v>7738</v>
      </c>
    </row>
    <row r="3202" spans="1:20" x14ac:dyDescent="0.25">
      <c r="A3202" t="s">
        <v>3805</v>
      </c>
      <c r="B3202" s="2">
        <v>41777</v>
      </c>
      <c r="C3202" s="2">
        <v>41779</v>
      </c>
      <c r="D3202" t="s">
        <v>11</v>
      </c>
      <c r="E3202" t="s">
        <v>315</v>
      </c>
      <c r="F3202" t="s">
        <v>3023</v>
      </c>
      <c r="G3202" s="1">
        <v>149232</v>
      </c>
      <c r="H3202">
        <v>3</v>
      </c>
      <c r="I3202">
        <v>2</v>
      </c>
      <c r="J3202" s="1">
        <v>37308</v>
      </c>
      <c r="K3202" t="s">
        <v>9123</v>
      </c>
      <c r="L3202" t="s">
        <v>9135</v>
      </c>
      <c r="M3202" t="s">
        <v>10408</v>
      </c>
      <c r="N3202" t="s">
        <v>8536</v>
      </c>
      <c r="O3202" t="s">
        <v>8631</v>
      </c>
      <c r="P3202" t="s">
        <v>8604</v>
      </c>
      <c r="Q3202">
        <v>44312</v>
      </c>
      <c r="R3202" t="s">
        <v>8561</v>
      </c>
      <c r="S3202" t="s">
        <v>7812</v>
      </c>
      <c r="T3202" t="s">
        <v>7736</v>
      </c>
    </row>
    <row r="3203" spans="1:20" x14ac:dyDescent="0.25">
      <c r="A3203" t="s">
        <v>3805</v>
      </c>
      <c r="B3203" s="2">
        <v>41777</v>
      </c>
      <c r="C3203" s="2">
        <v>41779</v>
      </c>
      <c r="D3203" t="s">
        <v>11</v>
      </c>
      <c r="E3203" t="s">
        <v>315</v>
      </c>
      <c r="F3203" t="s">
        <v>2332</v>
      </c>
      <c r="G3203" s="1">
        <v>15936</v>
      </c>
      <c r="H3203">
        <v>4</v>
      </c>
      <c r="I3203">
        <v>2</v>
      </c>
      <c r="J3203" s="1">
        <v>57768</v>
      </c>
      <c r="K3203" t="s">
        <v>9128</v>
      </c>
      <c r="L3203" t="s">
        <v>9148</v>
      </c>
      <c r="M3203" t="s">
        <v>10173</v>
      </c>
      <c r="N3203" t="s">
        <v>8536</v>
      </c>
      <c r="O3203" t="s">
        <v>8631</v>
      </c>
      <c r="P3203" t="s">
        <v>8604</v>
      </c>
      <c r="Q3203">
        <v>44312</v>
      </c>
      <c r="R3203" t="s">
        <v>8561</v>
      </c>
      <c r="S3203" t="s">
        <v>7812</v>
      </c>
      <c r="T3203" t="s">
        <v>7736</v>
      </c>
    </row>
    <row r="3204" spans="1:20" x14ac:dyDescent="0.25">
      <c r="A3204" t="s">
        <v>3806</v>
      </c>
      <c r="B3204" s="2">
        <v>41953</v>
      </c>
      <c r="C3204" s="2">
        <v>41959</v>
      </c>
      <c r="D3204" t="s">
        <v>19</v>
      </c>
      <c r="E3204" t="s">
        <v>321</v>
      </c>
      <c r="F3204" t="s">
        <v>1094</v>
      </c>
      <c r="G3204" s="1">
        <v>601536</v>
      </c>
      <c r="H3204">
        <v>8</v>
      </c>
      <c r="I3204">
        <v>2</v>
      </c>
      <c r="J3204" s="1">
        <v>601536</v>
      </c>
      <c r="K3204" t="s">
        <v>9139</v>
      </c>
      <c r="L3204" t="s">
        <v>9140</v>
      </c>
      <c r="M3204" t="s">
        <v>9678</v>
      </c>
      <c r="N3204" t="s">
        <v>8536</v>
      </c>
      <c r="O3204" t="s">
        <v>8642</v>
      </c>
      <c r="P3204" t="s">
        <v>8541</v>
      </c>
      <c r="Q3204">
        <v>92037</v>
      </c>
      <c r="R3204" t="s">
        <v>8542</v>
      </c>
      <c r="S3204" t="s">
        <v>7814</v>
      </c>
      <c r="T3204" t="s">
        <v>7736</v>
      </c>
    </row>
    <row r="3205" spans="1:20" x14ac:dyDescent="0.25">
      <c r="A3205" t="s">
        <v>3806</v>
      </c>
      <c r="B3205" s="2">
        <v>41953</v>
      </c>
      <c r="C3205" s="2">
        <v>41959</v>
      </c>
      <c r="D3205" t="s">
        <v>19</v>
      </c>
      <c r="E3205" t="s">
        <v>321</v>
      </c>
      <c r="F3205" t="s">
        <v>1952</v>
      </c>
      <c r="G3205" s="1">
        <v>1099</v>
      </c>
      <c r="H3205">
        <v>1</v>
      </c>
      <c r="I3205">
        <v>0</v>
      </c>
      <c r="J3205" s="1">
        <v>42861</v>
      </c>
      <c r="K3205" t="s">
        <v>9139</v>
      </c>
      <c r="L3205" t="s">
        <v>9162</v>
      </c>
      <c r="M3205" t="s">
        <v>10044</v>
      </c>
      <c r="N3205" t="s">
        <v>8536</v>
      </c>
      <c r="O3205" t="s">
        <v>8642</v>
      </c>
      <c r="P3205" t="s">
        <v>8541</v>
      </c>
      <c r="Q3205">
        <v>92037</v>
      </c>
      <c r="R3205" t="s">
        <v>8542</v>
      </c>
      <c r="S3205" t="s">
        <v>7814</v>
      </c>
      <c r="T3205" t="s">
        <v>7736</v>
      </c>
    </row>
    <row r="3206" spans="1:20" x14ac:dyDescent="0.25">
      <c r="A3206" t="s">
        <v>3806</v>
      </c>
      <c r="B3206" s="2">
        <v>41953</v>
      </c>
      <c r="C3206" s="2">
        <v>41959</v>
      </c>
      <c r="D3206" t="s">
        <v>19</v>
      </c>
      <c r="E3206" t="s">
        <v>321</v>
      </c>
      <c r="F3206" t="s">
        <v>132</v>
      </c>
      <c r="G3206" s="1">
        <v>3988</v>
      </c>
      <c r="H3206">
        <v>2</v>
      </c>
      <c r="I3206">
        <v>0</v>
      </c>
      <c r="J3206" s="1">
        <v>111664</v>
      </c>
      <c r="K3206" t="s">
        <v>9123</v>
      </c>
      <c r="L3206" t="s">
        <v>9135</v>
      </c>
      <c r="M3206" t="s">
        <v>9203</v>
      </c>
      <c r="N3206" t="s">
        <v>8536</v>
      </c>
      <c r="O3206" t="s">
        <v>8642</v>
      </c>
      <c r="P3206" t="s">
        <v>8541</v>
      </c>
      <c r="Q3206">
        <v>92037</v>
      </c>
      <c r="R3206" t="s">
        <v>8542</v>
      </c>
      <c r="S3206" t="s">
        <v>7814</v>
      </c>
      <c r="T3206" t="s">
        <v>7736</v>
      </c>
    </row>
    <row r="3207" spans="1:20" x14ac:dyDescent="0.25">
      <c r="A3207" t="s">
        <v>3806</v>
      </c>
      <c r="B3207" s="2">
        <v>41953</v>
      </c>
      <c r="C3207" s="2">
        <v>41959</v>
      </c>
      <c r="D3207" t="s">
        <v>19</v>
      </c>
      <c r="E3207" t="s">
        <v>321</v>
      </c>
      <c r="F3207" t="s">
        <v>1157</v>
      </c>
      <c r="G3207" s="1">
        <v>6224</v>
      </c>
      <c r="H3207">
        <v>8</v>
      </c>
      <c r="I3207">
        <v>0</v>
      </c>
      <c r="J3207" s="1">
        <v>28008</v>
      </c>
      <c r="K3207" t="s">
        <v>9128</v>
      </c>
      <c r="L3207" t="s">
        <v>9148</v>
      </c>
      <c r="M3207" t="s">
        <v>9703</v>
      </c>
      <c r="N3207" t="s">
        <v>8536</v>
      </c>
      <c r="O3207" t="s">
        <v>8642</v>
      </c>
      <c r="P3207" t="s">
        <v>8541</v>
      </c>
      <c r="Q3207">
        <v>92037</v>
      </c>
      <c r="R3207" t="s">
        <v>8542</v>
      </c>
      <c r="S3207" t="s">
        <v>7814</v>
      </c>
      <c r="T3207" t="s">
        <v>7736</v>
      </c>
    </row>
    <row r="3208" spans="1:20" x14ac:dyDescent="0.25">
      <c r="A3208" t="s">
        <v>3806</v>
      </c>
      <c r="B3208" s="2">
        <v>41953</v>
      </c>
      <c r="C3208" s="2">
        <v>41959</v>
      </c>
      <c r="D3208" t="s">
        <v>19</v>
      </c>
      <c r="E3208" t="s">
        <v>321</v>
      </c>
      <c r="F3208" t="s">
        <v>1878</v>
      </c>
      <c r="G3208" s="1">
        <v>532</v>
      </c>
      <c r="H3208">
        <v>5</v>
      </c>
      <c r="I3208">
        <v>0</v>
      </c>
      <c r="J3208" s="1">
        <v>14896</v>
      </c>
      <c r="K3208" t="s">
        <v>9123</v>
      </c>
      <c r="L3208" t="s">
        <v>9135</v>
      </c>
      <c r="M3208" t="s">
        <v>10012</v>
      </c>
      <c r="N3208" t="s">
        <v>8536</v>
      </c>
      <c r="O3208" t="s">
        <v>8642</v>
      </c>
      <c r="P3208" t="s">
        <v>8541</v>
      </c>
      <c r="Q3208">
        <v>92037</v>
      </c>
      <c r="R3208" t="s">
        <v>8542</v>
      </c>
      <c r="S3208" t="s">
        <v>7814</v>
      </c>
      <c r="T3208" t="s">
        <v>7736</v>
      </c>
    </row>
    <row r="3209" spans="1:20" x14ac:dyDescent="0.25">
      <c r="A3209" t="s">
        <v>3806</v>
      </c>
      <c r="B3209" s="2">
        <v>41953</v>
      </c>
      <c r="C3209" s="2">
        <v>41959</v>
      </c>
      <c r="D3209" t="s">
        <v>19</v>
      </c>
      <c r="E3209" t="s">
        <v>321</v>
      </c>
      <c r="F3209" t="s">
        <v>3807</v>
      </c>
      <c r="G3209" s="1">
        <v>3984</v>
      </c>
      <c r="H3209">
        <v>8</v>
      </c>
      <c r="I3209">
        <v>0</v>
      </c>
      <c r="J3209" s="1">
        <v>183264</v>
      </c>
      <c r="K3209" t="s">
        <v>9128</v>
      </c>
      <c r="L3209" t="s">
        <v>9129</v>
      </c>
      <c r="M3209" t="s">
        <v>10617</v>
      </c>
      <c r="N3209" t="s">
        <v>8536</v>
      </c>
      <c r="O3209" t="s">
        <v>8642</v>
      </c>
      <c r="P3209" t="s">
        <v>8541</v>
      </c>
      <c r="Q3209">
        <v>92037</v>
      </c>
      <c r="R3209" t="s">
        <v>8542</v>
      </c>
      <c r="S3209" t="s">
        <v>7814</v>
      </c>
      <c r="T3209" t="s">
        <v>7736</v>
      </c>
    </row>
    <row r="3210" spans="1:20" x14ac:dyDescent="0.25">
      <c r="A3210" t="s">
        <v>3808</v>
      </c>
      <c r="B3210" s="2">
        <v>42378</v>
      </c>
      <c r="C3210" s="2">
        <v>42384</v>
      </c>
      <c r="D3210" t="s">
        <v>19</v>
      </c>
      <c r="E3210" t="s">
        <v>684</v>
      </c>
      <c r="F3210" t="s">
        <v>3809</v>
      </c>
      <c r="G3210" s="1">
        <v>34995</v>
      </c>
      <c r="H3210">
        <v>5</v>
      </c>
      <c r="I3210">
        <v>0</v>
      </c>
      <c r="J3210" s="1">
        <v>118983</v>
      </c>
      <c r="K3210" t="s">
        <v>9139</v>
      </c>
      <c r="L3210" t="s">
        <v>9162</v>
      </c>
      <c r="M3210" t="s">
        <v>10618</v>
      </c>
      <c r="N3210" t="s">
        <v>8536</v>
      </c>
      <c r="O3210" t="s">
        <v>8782</v>
      </c>
      <c r="P3210" t="s">
        <v>8541</v>
      </c>
      <c r="Q3210">
        <v>93727</v>
      </c>
      <c r="R3210" t="s">
        <v>8542</v>
      </c>
      <c r="S3210" t="s">
        <v>7894</v>
      </c>
      <c r="T3210" t="s">
        <v>7738</v>
      </c>
    </row>
    <row r="3211" spans="1:20" x14ac:dyDescent="0.25">
      <c r="A3211" t="s">
        <v>3808</v>
      </c>
      <c r="B3211" s="2">
        <v>42378</v>
      </c>
      <c r="C3211" s="2">
        <v>42384</v>
      </c>
      <c r="D3211" t="s">
        <v>19</v>
      </c>
      <c r="E3211" t="s">
        <v>684</v>
      </c>
      <c r="F3211" t="s">
        <v>139</v>
      </c>
      <c r="G3211" s="1">
        <v>377928</v>
      </c>
      <c r="H3211">
        <v>9</v>
      </c>
      <c r="I3211">
        <v>2</v>
      </c>
      <c r="J3211" s="1">
        <v>141723</v>
      </c>
      <c r="K3211" t="s">
        <v>9139</v>
      </c>
      <c r="L3211" t="s">
        <v>9140</v>
      </c>
      <c r="M3211" t="s">
        <v>9206</v>
      </c>
      <c r="N3211" t="s">
        <v>8536</v>
      </c>
      <c r="O3211" t="s">
        <v>8782</v>
      </c>
      <c r="P3211" t="s">
        <v>8541</v>
      </c>
      <c r="Q3211">
        <v>93727</v>
      </c>
      <c r="R3211" t="s">
        <v>8542</v>
      </c>
      <c r="S3211" t="s">
        <v>7894</v>
      </c>
      <c r="T3211" t="s">
        <v>7738</v>
      </c>
    </row>
    <row r="3212" spans="1:20" x14ac:dyDescent="0.25">
      <c r="A3212" t="s">
        <v>3810</v>
      </c>
      <c r="B3212" s="2">
        <v>43000</v>
      </c>
      <c r="C3212" s="2">
        <v>43005</v>
      </c>
      <c r="D3212" t="s">
        <v>19</v>
      </c>
      <c r="E3212" t="s">
        <v>279</v>
      </c>
      <c r="F3212" t="s">
        <v>816</v>
      </c>
      <c r="G3212" s="1">
        <v>13392</v>
      </c>
      <c r="H3212">
        <v>3</v>
      </c>
      <c r="I3212">
        <v>2</v>
      </c>
      <c r="J3212" s="1">
        <v>5022</v>
      </c>
      <c r="K3212" t="s">
        <v>9128</v>
      </c>
      <c r="L3212" t="s">
        <v>9167</v>
      </c>
      <c r="M3212" t="s">
        <v>9293</v>
      </c>
      <c r="N3212" t="s">
        <v>8536</v>
      </c>
      <c r="O3212" t="s">
        <v>8938</v>
      </c>
      <c r="P3212" t="s">
        <v>8550</v>
      </c>
      <c r="Q3212">
        <v>77581</v>
      </c>
      <c r="R3212" t="s">
        <v>8551</v>
      </c>
      <c r="S3212" t="s">
        <v>7802</v>
      </c>
      <c r="T3212" t="s">
        <v>7738</v>
      </c>
    </row>
    <row r="3213" spans="1:20" x14ac:dyDescent="0.25">
      <c r="A3213" t="s">
        <v>3810</v>
      </c>
      <c r="B3213" s="2">
        <v>43000</v>
      </c>
      <c r="C3213" s="2">
        <v>43005</v>
      </c>
      <c r="D3213" t="s">
        <v>19</v>
      </c>
      <c r="E3213" t="s">
        <v>279</v>
      </c>
      <c r="F3213" t="s">
        <v>778</v>
      </c>
      <c r="G3213" s="1">
        <v>11228</v>
      </c>
      <c r="H3213">
        <v>7</v>
      </c>
      <c r="I3213">
        <v>8</v>
      </c>
      <c r="J3213" s="1">
        <v>-185262</v>
      </c>
      <c r="K3213" t="s">
        <v>9128</v>
      </c>
      <c r="L3213" t="s">
        <v>9142</v>
      </c>
      <c r="M3213" t="s">
        <v>9527</v>
      </c>
      <c r="N3213" t="s">
        <v>8536</v>
      </c>
      <c r="O3213" t="s">
        <v>8938</v>
      </c>
      <c r="P3213" t="s">
        <v>8550</v>
      </c>
      <c r="Q3213">
        <v>77581</v>
      </c>
      <c r="R3213" t="s">
        <v>8551</v>
      </c>
      <c r="S3213" t="s">
        <v>7802</v>
      </c>
      <c r="T3213" t="s">
        <v>7738</v>
      </c>
    </row>
    <row r="3214" spans="1:20" x14ac:dyDescent="0.25">
      <c r="A3214" t="s">
        <v>3811</v>
      </c>
      <c r="B3214" s="2">
        <v>41996</v>
      </c>
      <c r="C3214" s="2">
        <v>42001</v>
      </c>
      <c r="D3214" t="s">
        <v>19</v>
      </c>
      <c r="E3214" t="s">
        <v>1012</v>
      </c>
      <c r="F3214" t="s">
        <v>1122</v>
      </c>
      <c r="G3214" s="1">
        <v>20724</v>
      </c>
      <c r="H3214">
        <v>11</v>
      </c>
      <c r="I3214">
        <v>0</v>
      </c>
      <c r="J3214" s="1">
        <v>580272</v>
      </c>
      <c r="K3214" t="s">
        <v>9128</v>
      </c>
      <c r="L3214" t="s">
        <v>9144</v>
      </c>
      <c r="M3214" t="s">
        <v>9689</v>
      </c>
      <c r="N3214" t="s">
        <v>8536</v>
      </c>
      <c r="O3214" t="s">
        <v>8678</v>
      </c>
      <c r="P3214" t="s">
        <v>8575</v>
      </c>
      <c r="Q3214">
        <v>47374</v>
      </c>
      <c r="R3214" t="s">
        <v>8551</v>
      </c>
      <c r="S3214" t="s">
        <v>7965</v>
      </c>
      <c r="T3214" t="s">
        <v>7736</v>
      </c>
    </row>
    <row r="3215" spans="1:20" x14ac:dyDescent="0.25">
      <c r="A3215" t="s">
        <v>3812</v>
      </c>
      <c r="B3215" s="2">
        <v>42516</v>
      </c>
      <c r="C3215" s="2">
        <v>42522</v>
      </c>
      <c r="D3215" t="s">
        <v>19</v>
      </c>
      <c r="E3215" t="s">
        <v>1143</v>
      </c>
      <c r="F3215" t="s">
        <v>1850</v>
      </c>
      <c r="G3215" s="1">
        <v>1504</v>
      </c>
      <c r="H3215">
        <v>1</v>
      </c>
      <c r="I3215">
        <v>2</v>
      </c>
      <c r="J3215" s="1">
        <v>1692</v>
      </c>
      <c r="K3215" t="s">
        <v>9128</v>
      </c>
      <c r="L3215" t="s">
        <v>9137</v>
      </c>
      <c r="M3215" t="s">
        <v>9998</v>
      </c>
      <c r="N3215" t="s">
        <v>8536</v>
      </c>
      <c r="O3215" t="s">
        <v>8559</v>
      </c>
      <c r="P3215" t="s">
        <v>8560</v>
      </c>
      <c r="Q3215">
        <v>19134</v>
      </c>
      <c r="R3215" t="s">
        <v>8561</v>
      </c>
      <c r="S3215" t="s">
        <v>7998</v>
      </c>
      <c r="T3215" t="s">
        <v>7738</v>
      </c>
    </row>
    <row r="3216" spans="1:20" x14ac:dyDescent="0.25">
      <c r="A3216" t="s">
        <v>3812</v>
      </c>
      <c r="B3216" s="2">
        <v>42516</v>
      </c>
      <c r="C3216" s="2">
        <v>42522</v>
      </c>
      <c r="D3216" t="s">
        <v>19</v>
      </c>
      <c r="E3216" t="s">
        <v>1143</v>
      </c>
      <c r="F3216" t="s">
        <v>2493</v>
      </c>
      <c r="G3216" s="1">
        <v>34848</v>
      </c>
      <c r="H3216">
        <v>2</v>
      </c>
      <c r="I3216">
        <v>2</v>
      </c>
      <c r="J3216" s="1">
        <v>6534</v>
      </c>
      <c r="K3216" t="s">
        <v>9128</v>
      </c>
      <c r="L3216" t="s">
        <v>9144</v>
      </c>
      <c r="M3216" t="s">
        <v>10234</v>
      </c>
      <c r="N3216" t="s">
        <v>8536</v>
      </c>
      <c r="O3216" t="s">
        <v>8559</v>
      </c>
      <c r="P3216" t="s">
        <v>8560</v>
      </c>
      <c r="Q3216">
        <v>19134</v>
      </c>
      <c r="R3216" t="s">
        <v>8561</v>
      </c>
      <c r="S3216" t="s">
        <v>7998</v>
      </c>
      <c r="T3216" t="s">
        <v>7738</v>
      </c>
    </row>
    <row r="3217" spans="1:20" x14ac:dyDescent="0.25">
      <c r="A3217" t="s">
        <v>3813</v>
      </c>
      <c r="B3217" s="2">
        <v>42924</v>
      </c>
      <c r="C3217" s="2">
        <v>42926</v>
      </c>
      <c r="D3217" t="s">
        <v>79</v>
      </c>
      <c r="E3217" t="s">
        <v>1632</v>
      </c>
      <c r="F3217" t="s">
        <v>112</v>
      </c>
      <c r="G3217" s="1">
        <v>7518</v>
      </c>
      <c r="H3217">
        <v>6</v>
      </c>
      <c r="I3217">
        <v>0</v>
      </c>
      <c r="J3217" s="1">
        <v>353346</v>
      </c>
      <c r="K3217" t="s">
        <v>9128</v>
      </c>
      <c r="L3217" t="s">
        <v>9129</v>
      </c>
      <c r="M3217" t="s">
        <v>9188</v>
      </c>
      <c r="N3217" t="s">
        <v>8536</v>
      </c>
      <c r="O3217" t="s">
        <v>8939</v>
      </c>
      <c r="P3217" t="s">
        <v>8541</v>
      </c>
      <c r="Q3217">
        <v>94403</v>
      </c>
      <c r="R3217" t="s">
        <v>8542</v>
      </c>
      <c r="S3217" t="s">
        <v>8102</v>
      </c>
      <c r="T3217" t="s">
        <v>7736</v>
      </c>
    </row>
    <row r="3218" spans="1:20" x14ac:dyDescent="0.25">
      <c r="A3218" t="s">
        <v>3814</v>
      </c>
      <c r="B3218" s="2">
        <v>41772</v>
      </c>
      <c r="C3218" s="2">
        <v>41776</v>
      </c>
      <c r="D3218" t="s">
        <v>19</v>
      </c>
      <c r="E3218" t="s">
        <v>1178</v>
      </c>
      <c r="F3218" t="s">
        <v>2817</v>
      </c>
      <c r="G3218" s="1">
        <v>14997</v>
      </c>
      <c r="H3218">
        <v>3</v>
      </c>
      <c r="I3218">
        <v>0</v>
      </c>
      <c r="J3218" s="1">
        <v>524895</v>
      </c>
      <c r="K3218" t="s">
        <v>9139</v>
      </c>
      <c r="L3218" t="s">
        <v>9162</v>
      </c>
      <c r="M3218" t="s">
        <v>10349</v>
      </c>
      <c r="N3218" t="s">
        <v>8536</v>
      </c>
      <c r="O3218" t="s">
        <v>8763</v>
      </c>
      <c r="P3218" t="s">
        <v>8541</v>
      </c>
      <c r="Q3218">
        <v>94601</v>
      </c>
      <c r="R3218" t="s">
        <v>8542</v>
      </c>
      <c r="S3218" t="s">
        <v>8006</v>
      </c>
      <c r="T3218" t="s">
        <v>7736</v>
      </c>
    </row>
    <row r="3219" spans="1:20" x14ac:dyDescent="0.25">
      <c r="A3219" t="s">
        <v>3815</v>
      </c>
      <c r="B3219" s="2">
        <v>43049</v>
      </c>
      <c r="C3219" s="2">
        <v>43055</v>
      </c>
      <c r="D3219" t="s">
        <v>19</v>
      </c>
      <c r="E3219" t="s">
        <v>1795</v>
      </c>
      <c r="F3219" t="s">
        <v>1613</v>
      </c>
      <c r="G3219" s="1">
        <v>931176</v>
      </c>
      <c r="H3219">
        <v>3</v>
      </c>
      <c r="I3219">
        <v>2</v>
      </c>
      <c r="J3219" s="1">
        <v>3142719</v>
      </c>
      <c r="K3219" t="s">
        <v>9128</v>
      </c>
      <c r="L3219" t="s">
        <v>9142</v>
      </c>
      <c r="M3219" t="s">
        <v>9896</v>
      </c>
      <c r="N3219" t="s">
        <v>8536</v>
      </c>
      <c r="O3219" t="s">
        <v>8576</v>
      </c>
      <c r="P3219" t="s">
        <v>8577</v>
      </c>
      <c r="Q3219">
        <v>10024</v>
      </c>
      <c r="R3219" t="s">
        <v>8561</v>
      </c>
      <c r="S3219" t="s">
        <v>8133</v>
      </c>
      <c r="T3219" t="s">
        <v>7738</v>
      </c>
    </row>
    <row r="3220" spans="1:20" x14ac:dyDescent="0.25">
      <c r="A3220" t="s">
        <v>3815</v>
      </c>
      <c r="B3220" s="2">
        <v>43049</v>
      </c>
      <c r="C3220" s="2">
        <v>43055</v>
      </c>
      <c r="D3220" t="s">
        <v>19</v>
      </c>
      <c r="E3220" t="s">
        <v>1795</v>
      </c>
      <c r="F3220" t="s">
        <v>1879</v>
      </c>
      <c r="G3220" s="1">
        <v>43088</v>
      </c>
      <c r="H3220">
        <v>2</v>
      </c>
      <c r="I3220">
        <v>0</v>
      </c>
      <c r="J3220" s="1">
        <v>1249552</v>
      </c>
      <c r="K3220" t="s">
        <v>9139</v>
      </c>
      <c r="L3220" t="s">
        <v>9140</v>
      </c>
      <c r="M3220" t="s">
        <v>10013</v>
      </c>
      <c r="N3220" t="s">
        <v>8536</v>
      </c>
      <c r="O3220" t="s">
        <v>8576</v>
      </c>
      <c r="P3220" t="s">
        <v>8577</v>
      </c>
      <c r="Q3220">
        <v>10024</v>
      </c>
      <c r="R3220" t="s">
        <v>8561</v>
      </c>
      <c r="S3220" t="s">
        <v>8133</v>
      </c>
      <c r="T3220" t="s">
        <v>7738</v>
      </c>
    </row>
    <row r="3221" spans="1:20" x14ac:dyDescent="0.25">
      <c r="A3221" t="s">
        <v>3816</v>
      </c>
      <c r="B3221" s="2">
        <v>42279</v>
      </c>
      <c r="C3221" s="2">
        <v>42285</v>
      </c>
      <c r="D3221" t="s">
        <v>19</v>
      </c>
      <c r="E3221" t="s">
        <v>3748</v>
      </c>
      <c r="F3221" t="s">
        <v>2832</v>
      </c>
      <c r="G3221" s="1">
        <v>9485</v>
      </c>
      <c r="H3221">
        <v>5</v>
      </c>
      <c r="I3221">
        <v>0</v>
      </c>
      <c r="J3221" s="1">
        <v>45528</v>
      </c>
      <c r="K3221" t="s">
        <v>9128</v>
      </c>
      <c r="L3221" t="s">
        <v>9148</v>
      </c>
      <c r="M3221" t="s">
        <v>10353</v>
      </c>
      <c r="N3221" t="s">
        <v>8536</v>
      </c>
      <c r="O3221" t="s">
        <v>8652</v>
      </c>
      <c r="P3221" t="s">
        <v>8630</v>
      </c>
      <c r="Q3221">
        <v>8701</v>
      </c>
      <c r="R3221" t="s">
        <v>8561</v>
      </c>
      <c r="S3221" t="s">
        <v>8425</v>
      </c>
      <c r="T3221" t="s">
        <v>7738</v>
      </c>
    </row>
    <row r="3222" spans="1:20" x14ac:dyDescent="0.25">
      <c r="A3222" t="s">
        <v>3816</v>
      </c>
      <c r="B3222" s="2">
        <v>42279</v>
      </c>
      <c r="C3222" s="2">
        <v>42285</v>
      </c>
      <c r="D3222" t="s">
        <v>19</v>
      </c>
      <c r="E3222" t="s">
        <v>3748</v>
      </c>
      <c r="F3222" t="s">
        <v>248</v>
      </c>
      <c r="G3222" s="1">
        <v>5112</v>
      </c>
      <c r="H3222">
        <v>4</v>
      </c>
      <c r="I3222">
        <v>0</v>
      </c>
      <c r="J3222" s="1">
        <v>23004</v>
      </c>
      <c r="K3222" t="s">
        <v>9128</v>
      </c>
      <c r="L3222" t="s">
        <v>9167</v>
      </c>
      <c r="M3222" t="s">
        <v>9258</v>
      </c>
      <c r="N3222" t="s">
        <v>8536</v>
      </c>
      <c r="O3222" t="s">
        <v>8652</v>
      </c>
      <c r="P3222" t="s">
        <v>8630</v>
      </c>
      <c r="Q3222">
        <v>8701</v>
      </c>
      <c r="R3222" t="s">
        <v>8561</v>
      </c>
      <c r="S3222" t="s">
        <v>8425</v>
      </c>
      <c r="T3222" t="s">
        <v>7738</v>
      </c>
    </row>
    <row r="3223" spans="1:20" x14ac:dyDescent="0.25">
      <c r="A3223" t="s">
        <v>3816</v>
      </c>
      <c r="B3223" s="2">
        <v>42279</v>
      </c>
      <c r="C3223" s="2">
        <v>42285</v>
      </c>
      <c r="D3223" t="s">
        <v>19</v>
      </c>
      <c r="E3223" t="s">
        <v>3748</v>
      </c>
      <c r="F3223" t="s">
        <v>588</v>
      </c>
      <c r="G3223" s="1">
        <v>900</v>
      </c>
      <c r="H3223">
        <v>1</v>
      </c>
      <c r="I3223">
        <v>0</v>
      </c>
      <c r="J3223" s="1">
        <v>324</v>
      </c>
      <c r="K3223" t="s">
        <v>9139</v>
      </c>
      <c r="L3223" t="s">
        <v>9162</v>
      </c>
      <c r="M3223" t="s">
        <v>9434</v>
      </c>
      <c r="N3223" t="s">
        <v>8536</v>
      </c>
      <c r="O3223" t="s">
        <v>8652</v>
      </c>
      <c r="P3223" t="s">
        <v>8630</v>
      </c>
      <c r="Q3223">
        <v>8701</v>
      </c>
      <c r="R3223" t="s">
        <v>8561</v>
      </c>
      <c r="S3223" t="s">
        <v>8425</v>
      </c>
      <c r="T3223" t="s">
        <v>7738</v>
      </c>
    </row>
    <row r="3224" spans="1:20" x14ac:dyDescent="0.25">
      <c r="A3224" t="s">
        <v>3817</v>
      </c>
      <c r="B3224" s="2">
        <v>41914</v>
      </c>
      <c r="C3224" s="2">
        <v>41917</v>
      </c>
      <c r="D3224" t="s">
        <v>79</v>
      </c>
      <c r="E3224" t="s">
        <v>96</v>
      </c>
      <c r="F3224" t="s">
        <v>2223</v>
      </c>
      <c r="G3224" s="1">
        <v>9408</v>
      </c>
      <c r="H3224">
        <v>2</v>
      </c>
      <c r="I3224">
        <v>2</v>
      </c>
      <c r="J3224" s="1">
        <v>34104</v>
      </c>
      <c r="K3224" t="s">
        <v>9128</v>
      </c>
      <c r="L3224" t="s">
        <v>9148</v>
      </c>
      <c r="M3224" t="s">
        <v>10142</v>
      </c>
      <c r="N3224" t="s">
        <v>8536</v>
      </c>
      <c r="O3224" t="s">
        <v>8809</v>
      </c>
      <c r="P3224" t="s">
        <v>8581</v>
      </c>
      <c r="Q3224">
        <v>85281</v>
      </c>
      <c r="R3224" t="s">
        <v>8542</v>
      </c>
      <c r="S3224" t="s">
        <v>7758</v>
      </c>
      <c r="T3224" t="s">
        <v>7738</v>
      </c>
    </row>
    <row r="3225" spans="1:20" x14ac:dyDescent="0.25">
      <c r="A3225" t="s">
        <v>3817</v>
      </c>
      <c r="B3225" s="2">
        <v>41914</v>
      </c>
      <c r="C3225" s="2">
        <v>41917</v>
      </c>
      <c r="D3225" t="s">
        <v>79</v>
      </c>
      <c r="E3225" t="s">
        <v>96</v>
      </c>
      <c r="F3225" t="s">
        <v>1805</v>
      </c>
      <c r="G3225" s="1">
        <v>4672</v>
      </c>
      <c r="H3225">
        <v>2</v>
      </c>
      <c r="I3225">
        <v>2</v>
      </c>
      <c r="J3225" s="1">
        <v>146</v>
      </c>
      <c r="K3225" t="s">
        <v>9128</v>
      </c>
      <c r="L3225" t="s">
        <v>9191</v>
      </c>
      <c r="M3225" t="s">
        <v>9267</v>
      </c>
      <c r="N3225" t="s">
        <v>8536</v>
      </c>
      <c r="O3225" t="s">
        <v>8809</v>
      </c>
      <c r="P3225" t="s">
        <v>8581</v>
      </c>
      <c r="Q3225">
        <v>85281</v>
      </c>
      <c r="R3225" t="s">
        <v>8542</v>
      </c>
      <c r="S3225" t="s">
        <v>7758</v>
      </c>
      <c r="T3225" t="s">
        <v>7738</v>
      </c>
    </row>
    <row r="3226" spans="1:20" x14ac:dyDescent="0.25">
      <c r="A3226" t="s">
        <v>3817</v>
      </c>
      <c r="B3226" s="2">
        <v>41914</v>
      </c>
      <c r="C3226" s="2">
        <v>41917</v>
      </c>
      <c r="D3226" t="s">
        <v>79</v>
      </c>
      <c r="E3226" t="s">
        <v>96</v>
      </c>
      <c r="F3226" t="s">
        <v>523</v>
      </c>
      <c r="G3226" s="1">
        <v>3184</v>
      </c>
      <c r="H3226">
        <v>2</v>
      </c>
      <c r="I3226">
        <v>2</v>
      </c>
      <c r="J3226" s="1">
        <v>10746</v>
      </c>
      <c r="K3226" t="s">
        <v>9139</v>
      </c>
      <c r="L3226" t="s">
        <v>9140</v>
      </c>
      <c r="M3226" t="s">
        <v>9398</v>
      </c>
      <c r="N3226" t="s">
        <v>8536</v>
      </c>
      <c r="O3226" t="s">
        <v>8809</v>
      </c>
      <c r="P3226" t="s">
        <v>8581</v>
      </c>
      <c r="Q3226">
        <v>85281</v>
      </c>
      <c r="R3226" t="s">
        <v>8542</v>
      </c>
      <c r="S3226" t="s">
        <v>7758</v>
      </c>
      <c r="T3226" t="s">
        <v>7738</v>
      </c>
    </row>
    <row r="3227" spans="1:20" x14ac:dyDescent="0.25">
      <c r="A3227" t="s">
        <v>3817</v>
      </c>
      <c r="B3227" s="2">
        <v>41914</v>
      </c>
      <c r="C3227" s="2">
        <v>41917</v>
      </c>
      <c r="D3227" t="s">
        <v>79</v>
      </c>
      <c r="E3227" t="s">
        <v>96</v>
      </c>
      <c r="F3227" t="s">
        <v>3818</v>
      </c>
      <c r="G3227" s="1">
        <v>12768</v>
      </c>
      <c r="H3227">
        <v>6</v>
      </c>
      <c r="I3227">
        <v>2</v>
      </c>
      <c r="J3227" s="1">
        <v>46284</v>
      </c>
      <c r="K3227" t="s">
        <v>9128</v>
      </c>
      <c r="L3227" t="s">
        <v>9167</v>
      </c>
      <c r="M3227" t="s">
        <v>10619</v>
      </c>
      <c r="N3227" t="s">
        <v>8536</v>
      </c>
      <c r="O3227" t="s">
        <v>8809</v>
      </c>
      <c r="P3227" t="s">
        <v>8581</v>
      </c>
      <c r="Q3227">
        <v>85281</v>
      </c>
      <c r="R3227" t="s">
        <v>8542</v>
      </c>
      <c r="S3227" t="s">
        <v>7758</v>
      </c>
      <c r="T3227" t="s">
        <v>7738</v>
      </c>
    </row>
    <row r="3228" spans="1:20" x14ac:dyDescent="0.25">
      <c r="A3228" t="s">
        <v>3817</v>
      </c>
      <c r="B3228" s="2">
        <v>41914</v>
      </c>
      <c r="C3228" s="2">
        <v>41917</v>
      </c>
      <c r="D3228" t="s">
        <v>79</v>
      </c>
      <c r="E3228" t="s">
        <v>96</v>
      </c>
      <c r="F3228" t="s">
        <v>3819</v>
      </c>
      <c r="G3228" s="1">
        <v>1536</v>
      </c>
      <c r="H3228">
        <v>2</v>
      </c>
      <c r="I3228">
        <v>2</v>
      </c>
      <c r="J3228" s="1">
        <v>-3264</v>
      </c>
      <c r="K3228" t="s">
        <v>9128</v>
      </c>
      <c r="L3228" t="s">
        <v>9273</v>
      </c>
      <c r="M3228" t="s">
        <v>10620</v>
      </c>
      <c r="N3228" t="s">
        <v>8536</v>
      </c>
      <c r="O3228" t="s">
        <v>8809</v>
      </c>
      <c r="P3228" t="s">
        <v>8581</v>
      </c>
      <c r="Q3228">
        <v>85281</v>
      </c>
      <c r="R3228" t="s">
        <v>8542</v>
      </c>
      <c r="S3228" t="s">
        <v>7758</v>
      </c>
      <c r="T3228" t="s">
        <v>7738</v>
      </c>
    </row>
    <row r="3229" spans="1:20" x14ac:dyDescent="0.25">
      <c r="A3229" t="s">
        <v>3817</v>
      </c>
      <c r="B3229" s="2">
        <v>41914</v>
      </c>
      <c r="C3229" s="2">
        <v>41917</v>
      </c>
      <c r="D3229" t="s">
        <v>79</v>
      </c>
      <c r="E3229" t="s">
        <v>96</v>
      </c>
      <c r="F3229" t="s">
        <v>1377</v>
      </c>
      <c r="G3229" s="1">
        <v>230376</v>
      </c>
      <c r="H3229">
        <v>3</v>
      </c>
      <c r="I3229">
        <v>2</v>
      </c>
      <c r="J3229" s="1">
        <v>201579</v>
      </c>
      <c r="K3229" t="s">
        <v>9139</v>
      </c>
      <c r="L3229" t="s">
        <v>9140</v>
      </c>
      <c r="M3229" t="s">
        <v>9802</v>
      </c>
      <c r="N3229" t="s">
        <v>8536</v>
      </c>
      <c r="O3229" t="s">
        <v>8809</v>
      </c>
      <c r="P3229" t="s">
        <v>8581</v>
      </c>
      <c r="Q3229">
        <v>85281</v>
      </c>
      <c r="R3229" t="s">
        <v>8542</v>
      </c>
      <c r="S3229" t="s">
        <v>7758</v>
      </c>
      <c r="T3229" t="s">
        <v>7738</v>
      </c>
    </row>
    <row r="3230" spans="1:20" x14ac:dyDescent="0.25">
      <c r="A3230" t="s">
        <v>3817</v>
      </c>
      <c r="B3230" s="2">
        <v>41914</v>
      </c>
      <c r="C3230" s="2">
        <v>41917</v>
      </c>
      <c r="D3230" t="s">
        <v>79</v>
      </c>
      <c r="E3230" t="s">
        <v>96</v>
      </c>
      <c r="F3230" t="s">
        <v>2318</v>
      </c>
      <c r="G3230" s="1">
        <v>716</v>
      </c>
      <c r="H3230">
        <v>1</v>
      </c>
      <c r="I3230">
        <v>2</v>
      </c>
      <c r="J3230" s="1">
        <v>-895</v>
      </c>
      <c r="K3230" t="s">
        <v>9139</v>
      </c>
      <c r="L3230" t="s">
        <v>9162</v>
      </c>
      <c r="M3230" t="s">
        <v>10167</v>
      </c>
      <c r="N3230" t="s">
        <v>8536</v>
      </c>
      <c r="O3230" t="s">
        <v>8809</v>
      </c>
      <c r="P3230" t="s">
        <v>8581</v>
      </c>
      <c r="Q3230">
        <v>85281</v>
      </c>
      <c r="R3230" t="s">
        <v>8542</v>
      </c>
      <c r="S3230" t="s">
        <v>7758</v>
      </c>
      <c r="T3230" t="s">
        <v>7738</v>
      </c>
    </row>
    <row r="3231" spans="1:20" x14ac:dyDescent="0.25">
      <c r="A3231" t="s">
        <v>3820</v>
      </c>
      <c r="B3231" s="2">
        <v>41862</v>
      </c>
      <c r="C3231" s="2">
        <v>41867</v>
      </c>
      <c r="D3231" t="s">
        <v>19</v>
      </c>
      <c r="E3231" t="s">
        <v>452</v>
      </c>
      <c r="F3231" t="s">
        <v>913</v>
      </c>
      <c r="G3231" s="1">
        <v>37534</v>
      </c>
      <c r="H3231">
        <v>1</v>
      </c>
      <c r="I3231">
        <v>0</v>
      </c>
      <c r="J3231" s="1">
        <v>18767</v>
      </c>
      <c r="K3231" t="s">
        <v>9128</v>
      </c>
      <c r="L3231" t="s">
        <v>9133</v>
      </c>
      <c r="M3231" t="s">
        <v>9599</v>
      </c>
      <c r="N3231" t="s">
        <v>8536</v>
      </c>
      <c r="O3231" t="s">
        <v>8576</v>
      </c>
      <c r="P3231" t="s">
        <v>8577</v>
      </c>
      <c r="Q3231">
        <v>10035</v>
      </c>
      <c r="R3231" t="s">
        <v>8561</v>
      </c>
      <c r="S3231" t="s">
        <v>7845</v>
      </c>
      <c r="T3231" t="s">
        <v>7736</v>
      </c>
    </row>
    <row r="3232" spans="1:20" x14ac:dyDescent="0.25">
      <c r="A3232" t="s">
        <v>3821</v>
      </c>
      <c r="B3232" s="2">
        <v>42979</v>
      </c>
      <c r="C3232" s="2">
        <v>42983</v>
      </c>
      <c r="D3232" t="s">
        <v>11</v>
      </c>
      <c r="E3232" t="s">
        <v>906</v>
      </c>
      <c r="F3232" t="s">
        <v>1999</v>
      </c>
      <c r="G3232" s="1">
        <v>1149</v>
      </c>
      <c r="H3232">
        <v>5</v>
      </c>
      <c r="I3232">
        <v>0</v>
      </c>
      <c r="J3232" s="1">
        <v>39066</v>
      </c>
      <c r="K3232" t="s">
        <v>9123</v>
      </c>
      <c r="L3232" t="s">
        <v>9135</v>
      </c>
      <c r="M3232" t="s">
        <v>10063</v>
      </c>
      <c r="N3232" t="s">
        <v>8536</v>
      </c>
      <c r="O3232" t="s">
        <v>8576</v>
      </c>
      <c r="P3232" t="s">
        <v>8577</v>
      </c>
      <c r="Q3232">
        <v>10009</v>
      </c>
      <c r="R3232" t="s">
        <v>8561</v>
      </c>
      <c r="S3232" t="s">
        <v>7940</v>
      </c>
      <c r="T3232" t="s">
        <v>7736</v>
      </c>
    </row>
    <row r="3233" spans="1:20" x14ac:dyDescent="0.25">
      <c r="A3233" t="s">
        <v>3822</v>
      </c>
      <c r="B3233" s="2">
        <v>42841</v>
      </c>
      <c r="C3233" s="2">
        <v>42847</v>
      </c>
      <c r="D3233" t="s">
        <v>19</v>
      </c>
      <c r="E3233" t="s">
        <v>2058</v>
      </c>
      <c r="F3233" t="s">
        <v>3091</v>
      </c>
      <c r="G3233" s="1">
        <v>26046</v>
      </c>
      <c r="H3233">
        <v>3</v>
      </c>
      <c r="I3233">
        <v>8</v>
      </c>
      <c r="J3233" s="1">
        <v>-442782</v>
      </c>
      <c r="K3233" t="s">
        <v>9128</v>
      </c>
      <c r="L3233" t="s">
        <v>9142</v>
      </c>
      <c r="M3233" t="s">
        <v>10426</v>
      </c>
      <c r="N3233" t="s">
        <v>8536</v>
      </c>
      <c r="O3233" t="s">
        <v>8563</v>
      </c>
      <c r="P3233" t="s">
        <v>8550</v>
      </c>
      <c r="Q3233">
        <v>77095</v>
      </c>
      <c r="R3233" t="s">
        <v>8551</v>
      </c>
      <c r="S3233" t="s">
        <v>8182</v>
      </c>
      <c r="T3233" t="s">
        <v>7736</v>
      </c>
    </row>
    <row r="3234" spans="1:20" x14ac:dyDescent="0.25">
      <c r="A3234" t="s">
        <v>3822</v>
      </c>
      <c r="B3234" s="2">
        <v>42841</v>
      </c>
      <c r="C3234" s="2">
        <v>42847</v>
      </c>
      <c r="D3234" t="s">
        <v>19</v>
      </c>
      <c r="E3234" t="s">
        <v>2058</v>
      </c>
      <c r="F3234" t="s">
        <v>1005</v>
      </c>
      <c r="G3234" s="1">
        <v>2896</v>
      </c>
      <c r="H3234">
        <v>1</v>
      </c>
      <c r="I3234">
        <v>8</v>
      </c>
      <c r="J3234" s="1">
        <v>-47784</v>
      </c>
      <c r="K3234" t="s">
        <v>9128</v>
      </c>
      <c r="L3234" t="s">
        <v>9142</v>
      </c>
      <c r="M3234" t="s">
        <v>9636</v>
      </c>
      <c r="N3234" t="s">
        <v>8536</v>
      </c>
      <c r="O3234" t="s">
        <v>8563</v>
      </c>
      <c r="P3234" t="s">
        <v>8550</v>
      </c>
      <c r="Q3234">
        <v>77095</v>
      </c>
      <c r="R3234" t="s">
        <v>8551</v>
      </c>
      <c r="S3234" t="s">
        <v>8182</v>
      </c>
      <c r="T3234" t="s">
        <v>7736</v>
      </c>
    </row>
    <row r="3235" spans="1:20" x14ac:dyDescent="0.25">
      <c r="A3235" t="s">
        <v>3822</v>
      </c>
      <c r="B3235" s="2">
        <v>42841</v>
      </c>
      <c r="C3235" s="2">
        <v>42847</v>
      </c>
      <c r="D3235" t="s">
        <v>19</v>
      </c>
      <c r="E3235" t="s">
        <v>2058</v>
      </c>
      <c r="F3235" t="s">
        <v>3823</v>
      </c>
      <c r="G3235" s="1">
        <v>32544</v>
      </c>
      <c r="H3235">
        <v>2</v>
      </c>
      <c r="I3235">
        <v>2</v>
      </c>
      <c r="J3235" s="1">
        <v>-77292</v>
      </c>
      <c r="K3235" t="s">
        <v>9128</v>
      </c>
      <c r="L3235" t="s">
        <v>9133</v>
      </c>
      <c r="M3235" t="s">
        <v>10621</v>
      </c>
      <c r="N3235" t="s">
        <v>8536</v>
      </c>
      <c r="O3235" t="s">
        <v>8563</v>
      </c>
      <c r="P3235" t="s">
        <v>8550</v>
      </c>
      <c r="Q3235">
        <v>77095</v>
      </c>
      <c r="R3235" t="s">
        <v>8551</v>
      </c>
      <c r="S3235" t="s">
        <v>8182</v>
      </c>
      <c r="T3235" t="s">
        <v>7736</v>
      </c>
    </row>
    <row r="3236" spans="1:20" x14ac:dyDescent="0.25">
      <c r="A3236" t="s">
        <v>3824</v>
      </c>
      <c r="B3236" s="2">
        <v>42484</v>
      </c>
      <c r="C3236" s="2">
        <v>42487</v>
      </c>
      <c r="D3236" t="s">
        <v>79</v>
      </c>
      <c r="E3236" t="s">
        <v>3796</v>
      </c>
      <c r="F3236" t="s">
        <v>1214</v>
      </c>
      <c r="G3236" s="1">
        <v>3984</v>
      </c>
      <c r="H3236">
        <v>1</v>
      </c>
      <c r="I3236">
        <v>2</v>
      </c>
      <c r="J3236" s="1">
        <v>13944</v>
      </c>
      <c r="K3236" t="s">
        <v>9128</v>
      </c>
      <c r="L3236" t="s">
        <v>9142</v>
      </c>
      <c r="M3236" t="s">
        <v>9729</v>
      </c>
      <c r="N3236" t="s">
        <v>8536</v>
      </c>
      <c r="O3236" t="s">
        <v>8750</v>
      </c>
      <c r="P3236" t="s">
        <v>8541</v>
      </c>
      <c r="Q3236">
        <v>92503</v>
      </c>
      <c r="R3236" t="s">
        <v>8542</v>
      </c>
      <c r="S3236" t="s">
        <v>8429</v>
      </c>
      <c r="T3236" t="s">
        <v>7736</v>
      </c>
    </row>
    <row r="3237" spans="1:20" x14ac:dyDescent="0.25">
      <c r="A3237" t="s">
        <v>3825</v>
      </c>
      <c r="B3237" s="2">
        <v>42384</v>
      </c>
      <c r="C3237" s="2">
        <v>42384</v>
      </c>
      <c r="D3237" t="s">
        <v>654</v>
      </c>
      <c r="E3237" t="s">
        <v>490</v>
      </c>
      <c r="F3237" t="s">
        <v>526</v>
      </c>
      <c r="G3237" s="1">
        <v>181797</v>
      </c>
      <c r="H3237">
        <v>1</v>
      </c>
      <c r="I3237">
        <v>3</v>
      </c>
      <c r="J3237" s="1">
        <v>-155826</v>
      </c>
      <c r="K3237" t="s">
        <v>9123</v>
      </c>
      <c r="L3237" t="s">
        <v>9131</v>
      </c>
      <c r="M3237" t="s">
        <v>9399</v>
      </c>
      <c r="N3237" t="s">
        <v>8536</v>
      </c>
      <c r="O3237" t="s">
        <v>8624</v>
      </c>
      <c r="P3237" t="s">
        <v>8625</v>
      </c>
      <c r="Q3237">
        <v>6824</v>
      </c>
      <c r="R3237" t="s">
        <v>8561</v>
      </c>
      <c r="S3237" t="s">
        <v>7854</v>
      </c>
      <c r="T3237" t="s">
        <v>7736</v>
      </c>
    </row>
    <row r="3238" spans="1:20" x14ac:dyDescent="0.25">
      <c r="A3238" t="s">
        <v>3826</v>
      </c>
      <c r="B3238" s="2">
        <v>42492</v>
      </c>
      <c r="C3238" s="2">
        <v>42492</v>
      </c>
      <c r="D3238" t="s">
        <v>654</v>
      </c>
      <c r="E3238" t="s">
        <v>3827</v>
      </c>
      <c r="F3238" t="s">
        <v>718</v>
      </c>
      <c r="G3238" s="1">
        <v>4494</v>
      </c>
      <c r="H3238">
        <v>3</v>
      </c>
      <c r="I3238">
        <v>0</v>
      </c>
      <c r="J3238" s="1">
        <v>125832</v>
      </c>
      <c r="K3238" t="s">
        <v>9128</v>
      </c>
      <c r="L3238" t="s">
        <v>9133</v>
      </c>
      <c r="M3238" t="s">
        <v>9497</v>
      </c>
      <c r="N3238" t="s">
        <v>8536</v>
      </c>
      <c r="O3238" t="s">
        <v>8576</v>
      </c>
      <c r="P3238" t="s">
        <v>8577</v>
      </c>
      <c r="Q3238">
        <v>10024</v>
      </c>
      <c r="R3238" t="s">
        <v>8561</v>
      </c>
      <c r="S3238" t="s">
        <v>8431</v>
      </c>
      <c r="T3238" t="s">
        <v>7736</v>
      </c>
    </row>
    <row r="3239" spans="1:20" x14ac:dyDescent="0.25">
      <c r="A3239" t="s">
        <v>3826</v>
      </c>
      <c r="B3239" s="2">
        <v>42492</v>
      </c>
      <c r="C3239" s="2">
        <v>42492</v>
      </c>
      <c r="D3239" t="s">
        <v>654</v>
      </c>
      <c r="E3239" t="s">
        <v>3827</v>
      </c>
      <c r="F3239" t="s">
        <v>824</v>
      </c>
      <c r="G3239" s="1">
        <v>45576</v>
      </c>
      <c r="H3239">
        <v>3</v>
      </c>
      <c r="I3239">
        <v>2</v>
      </c>
      <c r="J3239" s="1">
        <v>159516</v>
      </c>
      <c r="K3239" t="s">
        <v>9128</v>
      </c>
      <c r="L3239" t="s">
        <v>9142</v>
      </c>
      <c r="M3239" t="s">
        <v>9553</v>
      </c>
      <c r="N3239" t="s">
        <v>8536</v>
      </c>
      <c r="O3239" t="s">
        <v>8576</v>
      </c>
      <c r="P3239" t="s">
        <v>8577</v>
      </c>
      <c r="Q3239">
        <v>10024</v>
      </c>
      <c r="R3239" t="s">
        <v>8561</v>
      </c>
      <c r="S3239" t="s">
        <v>8431</v>
      </c>
      <c r="T3239" t="s">
        <v>7736</v>
      </c>
    </row>
    <row r="3240" spans="1:20" x14ac:dyDescent="0.25">
      <c r="A3240" t="s">
        <v>3828</v>
      </c>
      <c r="B3240" s="2">
        <v>42694</v>
      </c>
      <c r="C3240" s="2">
        <v>42701</v>
      </c>
      <c r="D3240" t="s">
        <v>19</v>
      </c>
      <c r="E3240" t="s">
        <v>3829</v>
      </c>
      <c r="F3240" t="s">
        <v>2747</v>
      </c>
      <c r="G3240" s="1">
        <v>31843</v>
      </c>
      <c r="H3240">
        <v>5</v>
      </c>
      <c r="I3240">
        <v>3</v>
      </c>
      <c r="J3240" s="1">
        <v>-77333</v>
      </c>
      <c r="K3240" t="s">
        <v>9123</v>
      </c>
      <c r="L3240" t="s">
        <v>9126</v>
      </c>
      <c r="M3240" t="s">
        <v>10327</v>
      </c>
      <c r="N3240" t="s">
        <v>8536</v>
      </c>
      <c r="O3240" t="s">
        <v>8563</v>
      </c>
      <c r="P3240" t="s">
        <v>8550</v>
      </c>
      <c r="Q3240">
        <v>77095</v>
      </c>
      <c r="R3240" t="s">
        <v>8551</v>
      </c>
      <c r="S3240" t="s">
        <v>8432</v>
      </c>
      <c r="T3240" t="s">
        <v>7738</v>
      </c>
    </row>
    <row r="3241" spans="1:20" x14ac:dyDescent="0.25">
      <c r="A3241" t="s">
        <v>3828</v>
      </c>
      <c r="B3241" s="2">
        <v>42694</v>
      </c>
      <c r="C3241" s="2">
        <v>42701</v>
      </c>
      <c r="D3241" t="s">
        <v>19</v>
      </c>
      <c r="E3241" t="s">
        <v>3829</v>
      </c>
      <c r="F3241" t="s">
        <v>3830</v>
      </c>
      <c r="G3241" s="1">
        <v>12292</v>
      </c>
      <c r="H3241">
        <v>7</v>
      </c>
      <c r="I3241">
        <v>2</v>
      </c>
      <c r="J3241" s="1">
        <v>46095</v>
      </c>
      <c r="K3241" t="s">
        <v>9139</v>
      </c>
      <c r="L3241" t="s">
        <v>9140</v>
      </c>
      <c r="M3241" t="s">
        <v>10622</v>
      </c>
      <c r="N3241" t="s">
        <v>8536</v>
      </c>
      <c r="O3241" t="s">
        <v>8563</v>
      </c>
      <c r="P3241" t="s">
        <v>8550</v>
      </c>
      <c r="Q3241">
        <v>77095</v>
      </c>
      <c r="R3241" t="s">
        <v>8551</v>
      </c>
      <c r="S3241" t="s">
        <v>8432</v>
      </c>
      <c r="T3241" t="s">
        <v>7738</v>
      </c>
    </row>
    <row r="3242" spans="1:20" x14ac:dyDescent="0.25">
      <c r="A3242" t="s">
        <v>3828</v>
      </c>
      <c r="B3242" s="2">
        <v>42694</v>
      </c>
      <c r="C3242" s="2">
        <v>42701</v>
      </c>
      <c r="D3242" t="s">
        <v>19</v>
      </c>
      <c r="E3242" t="s">
        <v>3829</v>
      </c>
      <c r="F3242" t="s">
        <v>650</v>
      </c>
      <c r="G3242" s="1">
        <v>7068</v>
      </c>
      <c r="H3242">
        <v>3</v>
      </c>
      <c r="I3242">
        <v>6</v>
      </c>
      <c r="J3242" s="1">
        <v>-28272</v>
      </c>
      <c r="K3242" t="s">
        <v>9123</v>
      </c>
      <c r="L3242" t="s">
        <v>9135</v>
      </c>
      <c r="M3242" t="s">
        <v>9467</v>
      </c>
      <c r="N3242" t="s">
        <v>8536</v>
      </c>
      <c r="O3242" t="s">
        <v>8563</v>
      </c>
      <c r="P3242" t="s">
        <v>8550</v>
      </c>
      <c r="Q3242">
        <v>77095</v>
      </c>
      <c r="R3242" t="s">
        <v>8551</v>
      </c>
      <c r="S3242" t="s">
        <v>8432</v>
      </c>
      <c r="T3242" t="s">
        <v>7738</v>
      </c>
    </row>
    <row r="3243" spans="1:20" x14ac:dyDescent="0.25">
      <c r="A3243" t="s">
        <v>3831</v>
      </c>
      <c r="B3243" s="2">
        <v>42401</v>
      </c>
      <c r="C3243" s="2">
        <v>42403</v>
      </c>
      <c r="D3243" t="s">
        <v>79</v>
      </c>
      <c r="E3243" t="s">
        <v>1405</v>
      </c>
      <c r="F3243" t="s">
        <v>2206</v>
      </c>
      <c r="G3243" s="1">
        <v>5645</v>
      </c>
      <c r="H3243">
        <v>5</v>
      </c>
      <c r="I3243">
        <v>0</v>
      </c>
      <c r="J3243" s="1">
        <v>14677</v>
      </c>
      <c r="K3243" t="s">
        <v>9128</v>
      </c>
      <c r="L3243" t="s">
        <v>9133</v>
      </c>
      <c r="M3243" t="s">
        <v>10137</v>
      </c>
      <c r="N3243" t="s">
        <v>8536</v>
      </c>
      <c r="O3243" t="s">
        <v>8653</v>
      </c>
      <c r="P3243" t="s">
        <v>8583</v>
      </c>
      <c r="Q3243">
        <v>22204</v>
      </c>
      <c r="R3243" t="s">
        <v>8539</v>
      </c>
      <c r="S3243" t="s">
        <v>8054</v>
      </c>
      <c r="T3243" t="s">
        <v>7738</v>
      </c>
    </row>
    <row r="3244" spans="1:20" x14ac:dyDescent="0.25">
      <c r="A3244" t="s">
        <v>3832</v>
      </c>
      <c r="B3244" s="2">
        <v>42825</v>
      </c>
      <c r="C3244" s="2">
        <v>42830</v>
      </c>
      <c r="D3244" t="s">
        <v>11</v>
      </c>
      <c r="E3244" t="s">
        <v>1238</v>
      </c>
      <c r="F3244" t="s">
        <v>3669</v>
      </c>
      <c r="G3244" s="1">
        <v>13468</v>
      </c>
      <c r="H3244">
        <v>13</v>
      </c>
      <c r="I3244">
        <v>8</v>
      </c>
      <c r="J3244" s="1">
        <v>-228956</v>
      </c>
      <c r="K3244" t="s">
        <v>9128</v>
      </c>
      <c r="L3244" t="s">
        <v>9142</v>
      </c>
      <c r="M3244" t="s">
        <v>10582</v>
      </c>
      <c r="N3244" t="s">
        <v>8536</v>
      </c>
      <c r="O3244" t="s">
        <v>8579</v>
      </c>
      <c r="P3244" t="s">
        <v>8566</v>
      </c>
      <c r="Q3244">
        <v>60623</v>
      </c>
      <c r="R3244" t="s">
        <v>8551</v>
      </c>
      <c r="S3244" t="s">
        <v>8021</v>
      </c>
      <c r="T3244" t="s">
        <v>7736</v>
      </c>
    </row>
    <row r="3245" spans="1:20" x14ac:dyDescent="0.25">
      <c r="A3245" t="s">
        <v>3833</v>
      </c>
      <c r="B3245" s="2">
        <v>43070</v>
      </c>
      <c r="C3245" s="2">
        <v>43074</v>
      </c>
      <c r="D3245" t="s">
        <v>19</v>
      </c>
      <c r="E3245" t="s">
        <v>3834</v>
      </c>
      <c r="F3245" t="s">
        <v>3835</v>
      </c>
      <c r="G3245" s="1">
        <v>2198</v>
      </c>
      <c r="H3245">
        <v>5</v>
      </c>
      <c r="I3245">
        <v>2</v>
      </c>
      <c r="J3245" s="1">
        <v>247275</v>
      </c>
      <c r="K3245" t="s">
        <v>9139</v>
      </c>
      <c r="L3245" t="s">
        <v>9140</v>
      </c>
      <c r="M3245" t="s">
        <v>10623</v>
      </c>
      <c r="N3245" t="s">
        <v>8536</v>
      </c>
      <c r="O3245" t="s">
        <v>8626</v>
      </c>
      <c r="P3245" t="s">
        <v>8550</v>
      </c>
      <c r="Q3245">
        <v>75051</v>
      </c>
      <c r="R3245" t="s">
        <v>8551</v>
      </c>
      <c r="S3245" t="s">
        <v>8433</v>
      </c>
      <c r="T3245" t="s">
        <v>7736</v>
      </c>
    </row>
    <row r="3246" spans="1:20" x14ac:dyDescent="0.25">
      <c r="A3246" t="s">
        <v>3833</v>
      </c>
      <c r="B3246" s="2">
        <v>43070</v>
      </c>
      <c r="C3246" s="2">
        <v>43074</v>
      </c>
      <c r="D3246" t="s">
        <v>19</v>
      </c>
      <c r="E3246" t="s">
        <v>3834</v>
      </c>
      <c r="F3246" t="s">
        <v>586</v>
      </c>
      <c r="G3246" s="1">
        <v>317058</v>
      </c>
      <c r="H3246">
        <v>3</v>
      </c>
      <c r="I3246">
        <v>3</v>
      </c>
      <c r="J3246" s="1">
        <v>-181176</v>
      </c>
      <c r="K3246" t="s">
        <v>9123</v>
      </c>
      <c r="L3246" t="s">
        <v>9126</v>
      </c>
      <c r="M3246" t="s">
        <v>9432</v>
      </c>
      <c r="N3246" t="s">
        <v>8536</v>
      </c>
      <c r="O3246" t="s">
        <v>8626</v>
      </c>
      <c r="P3246" t="s">
        <v>8550</v>
      </c>
      <c r="Q3246">
        <v>75051</v>
      </c>
      <c r="R3246" t="s">
        <v>8551</v>
      </c>
      <c r="S3246" t="s">
        <v>8433</v>
      </c>
      <c r="T3246" t="s">
        <v>7736</v>
      </c>
    </row>
    <row r="3247" spans="1:20" x14ac:dyDescent="0.25">
      <c r="A3247" t="s">
        <v>3836</v>
      </c>
      <c r="B3247" s="2">
        <v>43079</v>
      </c>
      <c r="C3247" s="2">
        <v>43081</v>
      </c>
      <c r="D3247" t="s">
        <v>11</v>
      </c>
      <c r="E3247" t="s">
        <v>569</v>
      </c>
      <c r="F3247" t="s">
        <v>2078</v>
      </c>
      <c r="G3247" s="1">
        <v>4908</v>
      </c>
      <c r="H3247">
        <v>3</v>
      </c>
      <c r="I3247">
        <v>0</v>
      </c>
      <c r="J3247" s="1">
        <v>4908</v>
      </c>
      <c r="K3247" t="s">
        <v>9139</v>
      </c>
      <c r="L3247" t="s">
        <v>9162</v>
      </c>
      <c r="M3247" t="s">
        <v>10088</v>
      </c>
      <c r="N3247" t="s">
        <v>8536</v>
      </c>
      <c r="O3247" t="s">
        <v>8547</v>
      </c>
      <c r="P3247" t="s">
        <v>8548</v>
      </c>
      <c r="Q3247">
        <v>98103</v>
      </c>
      <c r="R3247" t="s">
        <v>8542</v>
      </c>
      <c r="S3247" t="s">
        <v>7868</v>
      </c>
      <c r="T3247" t="s">
        <v>7738</v>
      </c>
    </row>
    <row r="3248" spans="1:20" x14ac:dyDescent="0.25">
      <c r="A3248" t="s">
        <v>3836</v>
      </c>
      <c r="B3248" s="2">
        <v>43079</v>
      </c>
      <c r="C3248" s="2">
        <v>43081</v>
      </c>
      <c r="D3248" t="s">
        <v>11</v>
      </c>
      <c r="E3248" t="s">
        <v>569</v>
      </c>
      <c r="F3248" t="s">
        <v>790</v>
      </c>
      <c r="G3248" s="1">
        <v>3249</v>
      </c>
      <c r="H3248">
        <v>5</v>
      </c>
      <c r="I3248">
        <v>0</v>
      </c>
      <c r="J3248" s="1">
        <v>38988</v>
      </c>
      <c r="K3248" t="s">
        <v>9128</v>
      </c>
      <c r="L3248" t="s">
        <v>9133</v>
      </c>
      <c r="M3248" t="s">
        <v>9533</v>
      </c>
      <c r="N3248" t="s">
        <v>8536</v>
      </c>
      <c r="O3248" t="s">
        <v>8547</v>
      </c>
      <c r="P3248" t="s">
        <v>8548</v>
      </c>
      <c r="Q3248">
        <v>98103</v>
      </c>
      <c r="R3248" t="s">
        <v>8542</v>
      </c>
      <c r="S3248" t="s">
        <v>7868</v>
      </c>
      <c r="T3248" t="s">
        <v>7738</v>
      </c>
    </row>
    <row r="3249" spans="1:20" x14ac:dyDescent="0.25">
      <c r="A3249" t="s">
        <v>3836</v>
      </c>
      <c r="B3249" s="2">
        <v>43079</v>
      </c>
      <c r="C3249" s="2">
        <v>43081</v>
      </c>
      <c r="D3249" t="s">
        <v>11</v>
      </c>
      <c r="E3249" t="s">
        <v>569</v>
      </c>
      <c r="F3249" t="s">
        <v>3837</v>
      </c>
      <c r="G3249" s="1">
        <v>1824</v>
      </c>
      <c r="H3249">
        <v>3</v>
      </c>
      <c r="I3249">
        <v>0</v>
      </c>
      <c r="J3249" s="1">
        <v>52896</v>
      </c>
      <c r="K3249" t="s">
        <v>9128</v>
      </c>
      <c r="L3249" t="s">
        <v>9137</v>
      </c>
      <c r="M3249" t="s">
        <v>10624</v>
      </c>
      <c r="N3249" t="s">
        <v>8536</v>
      </c>
      <c r="O3249" t="s">
        <v>8547</v>
      </c>
      <c r="P3249" t="s">
        <v>8548</v>
      </c>
      <c r="Q3249">
        <v>98103</v>
      </c>
      <c r="R3249" t="s">
        <v>8542</v>
      </c>
      <c r="S3249" t="s">
        <v>7868</v>
      </c>
      <c r="T3249" t="s">
        <v>7738</v>
      </c>
    </row>
    <row r="3250" spans="1:20" x14ac:dyDescent="0.25">
      <c r="A3250" t="s">
        <v>3838</v>
      </c>
      <c r="B3250" s="2">
        <v>42630</v>
      </c>
      <c r="C3250" s="2">
        <v>42634</v>
      </c>
      <c r="D3250" t="s">
        <v>19</v>
      </c>
      <c r="E3250" t="s">
        <v>1419</v>
      </c>
      <c r="F3250" t="s">
        <v>3610</v>
      </c>
      <c r="G3250" s="1">
        <v>113888</v>
      </c>
      <c r="H3250">
        <v>2</v>
      </c>
      <c r="I3250">
        <v>2</v>
      </c>
      <c r="J3250" s="1">
        <v>99652</v>
      </c>
      <c r="K3250" t="s">
        <v>9123</v>
      </c>
      <c r="L3250" t="s">
        <v>9126</v>
      </c>
      <c r="M3250" t="s">
        <v>10569</v>
      </c>
      <c r="N3250" t="s">
        <v>8536</v>
      </c>
      <c r="O3250" t="s">
        <v>8547</v>
      </c>
      <c r="P3250" t="s">
        <v>8548</v>
      </c>
      <c r="Q3250">
        <v>98103</v>
      </c>
      <c r="R3250" t="s">
        <v>8542</v>
      </c>
      <c r="S3250" t="s">
        <v>8057</v>
      </c>
      <c r="T3250" t="s">
        <v>7744</v>
      </c>
    </row>
    <row r="3251" spans="1:20" x14ac:dyDescent="0.25">
      <c r="A3251" t="s">
        <v>3838</v>
      </c>
      <c r="B3251" s="2">
        <v>42630</v>
      </c>
      <c r="C3251" s="2">
        <v>42634</v>
      </c>
      <c r="D3251" t="s">
        <v>19</v>
      </c>
      <c r="E3251" t="s">
        <v>1419</v>
      </c>
      <c r="F3251" t="s">
        <v>1378</v>
      </c>
      <c r="G3251" s="1">
        <v>105584</v>
      </c>
      <c r="H3251">
        <v>2</v>
      </c>
      <c r="I3251">
        <v>2</v>
      </c>
      <c r="J3251" s="1">
        <v>79188</v>
      </c>
      <c r="K3251" t="s">
        <v>9139</v>
      </c>
      <c r="L3251" t="s">
        <v>9140</v>
      </c>
      <c r="M3251" t="s">
        <v>9803</v>
      </c>
      <c r="N3251" t="s">
        <v>8536</v>
      </c>
      <c r="O3251" t="s">
        <v>8547</v>
      </c>
      <c r="P3251" t="s">
        <v>8548</v>
      </c>
      <c r="Q3251">
        <v>98103</v>
      </c>
      <c r="R3251" t="s">
        <v>8542</v>
      </c>
      <c r="S3251" t="s">
        <v>8057</v>
      </c>
      <c r="T3251" t="s">
        <v>7744</v>
      </c>
    </row>
    <row r="3252" spans="1:20" x14ac:dyDescent="0.25">
      <c r="A3252" t="s">
        <v>3839</v>
      </c>
      <c r="B3252" s="2">
        <v>42727</v>
      </c>
      <c r="C3252" s="2">
        <v>42733</v>
      </c>
      <c r="D3252" t="s">
        <v>19</v>
      </c>
      <c r="E3252" t="s">
        <v>2803</v>
      </c>
      <c r="F3252" t="s">
        <v>2337</v>
      </c>
      <c r="G3252" s="1">
        <v>2485</v>
      </c>
      <c r="H3252">
        <v>7</v>
      </c>
      <c r="I3252">
        <v>0</v>
      </c>
      <c r="J3252" s="1">
        <v>116795</v>
      </c>
      <c r="K3252" t="s">
        <v>9128</v>
      </c>
      <c r="L3252" t="s">
        <v>9191</v>
      </c>
      <c r="M3252" t="s">
        <v>10176</v>
      </c>
      <c r="N3252" t="s">
        <v>8536</v>
      </c>
      <c r="O3252" t="s">
        <v>8940</v>
      </c>
      <c r="P3252" t="s">
        <v>8571</v>
      </c>
      <c r="Q3252">
        <v>49505</v>
      </c>
      <c r="R3252" t="s">
        <v>8551</v>
      </c>
      <c r="S3252" t="s">
        <v>8303</v>
      </c>
      <c r="T3252" t="s">
        <v>7738</v>
      </c>
    </row>
    <row r="3253" spans="1:20" x14ac:dyDescent="0.25">
      <c r="A3253" t="s">
        <v>3840</v>
      </c>
      <c r="B3253" s="2">
        <v>42842</v>
      </c>
      <c r="C3253" s="2">
        <v>42844</v>
      </c>
      <c r="D3253" t="s">
        <v>79</v>
      </c>
      <c r="E3253" t="s">
        <v>3841</v>
      </c>
      <c r="F3253" t="s">
        <v>2176</v>
      </c>
      <c r="G3253" s="1">
        <v>60312</v>
      </c>
      <c r="H3253">
        <v>3</v>
      </c>
      <c r="I3253">
        <v>2</v>
      </c>
      <c r="J3253" s="1">
        <v>52773</v>
      </c>
      <c r="K3253" t="s">
        <v>9123</v>
      </c>
      <c r="L3253" t="s">
        <v>9135</v>
      </c>
      <c r="M3253" t="s">
        <v>10127</v>
      </c>
      <c r="N3253" t="s">
        <v>8536</v>
      </c>
      <c r="O3253" t="s">
        <v>8559</v>
      </c>
      <c r="P3253" t="s">
        <v>8560</v>
      </c>
      <c r="Q3253">
        <v>19120</v>
      </c>
      <c r="R3253" t="s">
        <v>8561</v>
      </c>
      <c r="S3253" t="s">
        <v>8434</v>
      </c>
      <c r="T3253" t="s">
        <v>7736</v>
      </c>
    </row>
    <row r="3254" spans="1:20" x14ac:dyDescent="0.25">
      <c r="A3254" t="s">
        <v>3842</v>
      </c>
      <c r="B3254" s="2">
        <v>43035</v>
      </c>
      <c r="C3254" s="2">
        <v>43038</v>
      </c>
      <c r="D3254" t="s">
        <v>11</v>
      </c>
      <c r="E3254" t="s">
        <v>76</v>
      </c>
      <c r="F3254" t="s">
        <v>850</v>
      </c>
      <c r="G3254" s="1">
        <v>7056</v>
      </c>
      <c r="H3254">
        <v>3</v>
      </c>
      <c r="I3254">
        <v>2</v>
      </c>
      <c r="J3254" s="1">
        <v>2205</v>
      </c>
      <c r="K3254" t="s">
        <v>9128</v>
      </c>
      <c r="L3254" t="s">
        <v>9137</v>
      </c>
      <c r="M3254" t="s">
        <v>9566</v>
      </c>
      <c r="N3254" t="s">
        <v>8536</v>
      </c>
      <c r="O3254" t="s">
        <v>8579</v>
      </c>
      <c r="P3254" t="s">
        <v>8566</v>
      </c>
      <c r="Q3254">
        <v>60610</v>
      </c>
      <c r="R3254" t="s">
        <v>8551</v>
      </c>
      <c r="S3254" t="s">
        <v>7753</v>
      </c>
      <c r="T3254" t="s">
        <v>7744</v>
      </c>
    </row>
    <row r="3255" spans="1:20" x14ac:dyDescent="0.25">
      <c r="A3255" t="s">
        <v>3842</v>
      </c>
      <c r="B3255" s="2">
        <v>43035</v>
      </c>
      <c r="C3255" s="2">
        <v>43038</v>
      </c>
      <c r="D3255" t="s">
        <v>11</v>
      </c>
      <c r="E3255" t="s">
        <v>76</v>
      </c>
      <c r="F3255" t="s">
        <v>2897</v>
      </c>
      <c r="G3255" s="1">
        <v>27184</v>
      </c>
      <c r="H3255">
        <v>2</v>
      </c>
      <c r="I3255">
        <v>2</v>
      </c>
      <c r="J3255" s="1">
        <v>20388</v>
      </c>
      <c r="K3255" t="s">
        <v>9139</v>
      </c>
      <c r="L3255" t="s">
        <v>9140</v>
      </c>
      <c r="M3255" t="s">
        <v>10375</v>
      </c>
      <c r="N3255" t="s">
        <v>8536</v>
      </c>
      <c r="O3255" t="s">
        <v>8579</v>
      </c>
      <c r="P3255" t="s">
        <v>8566</v>
      </c>
      <c r="Q3255">
        <v>60610</v>
      </c>
      <c r="R3255" t="s">
        <v>8551</v>
      </c>
      <c r="S3255" t="s">
        <v>7753</v>
      </c>
      <c r="T3255" t="s">
        <v>7744</v>
      </c>
    </row>
    <row r="3256" spans="1:20" x14ac:dyDescent="0.25">
      <c r="A3256" t="s">
        <v>3843</v>
      </c>
      <c r="B3256" s="2">
        <v>42559</v>
      </c>
      <c r="C3256" s="2">
        <v>42565</v>
      </c>
      <c r="D3256" t="s">
        <v>19</v>
      </c>
      <c r="E3256" t="s">
        <v>1933</v>
      </c>
      <c r="F3256" t="s">
        <v>477</v>
      </c>
      <c r="G3256" s="1">
        <v>107984</v>
      </c>
      <c r="H3256">
        <v>1</v>
      </c>
      <c r="I3256">
        <v>2</v>
      </c>
      <c r="J3256" s="1">
        <v>94486</v>
      </c>
      <c r="K3256" t="s">
        <v>9139</v>
      </c>
      <c r="L3256" t="s">
        <v>9140</v>
      </c>
      <c r="M3256" t="s">
        <v>9375</v>
      </c>
      <c r="N3256" t="s">
        <v>8536</v>
      </c>
      <c r="O3256" t="s">
        <v>8547</v>
      </c>
      <c r="P3256" t="s">
        <v>8548</v>
      </c>
      <c r="Q3256">
        <v>98105</v>
      </c>
      <c r="R3256" t="s">
        <v>8542</v>
      </c>
      <c r="S3256" t="s">
        <v>8155</v>
      </c>
      <c r="T3256" t="s">
        <v>7736</v>
      </c>
    </row>
    <row r="3257" spans="1:20" x14ac:dyDescent="0.25">
      <c r="A3257" t="s">
        <v>3843</v>
      </c>
      <c r="B3257" s="2">
        <v>42559</v>
      </c>
      <c r="C3257" s="2">
        <v>42565</v>
      </c>
      <c r="D3257" t="s">
        <v>19</v>
      </c>
      <c r="E3257" t="s">
        <v>1933</v>
      </c>
      <c r="F3257" t="s">
        <v>2815</v>
      </c>
      <c r="G3257" s="1">
        <v>19296</v>
      </c>
      <c r="H3257">
        <v>3</v>
      </c>
      <c r="I3257">
        <v>2</v>
      </c>
      <c r="J3257" s="1">
        <v>603</v>
      </c>
      <c r="K3257" t="s">
        <v>9128</v>
      </c>
      <c r="L3257" t="s">
        <v>9142</v>
      </c>
      <c r="M3257" t="s">
        <v>10348</v>
      </c>
      <c r="N3257" t="s">
        <v>8536</v>
      </c>
      <c r="O3257" t="s">
        <v>8547</v>
      </c>
      <c r="P3257" t="s">
        <v>8548</v>
      </c>
      <c r="Q3257">
        <v>98105</v>
      </c>
      <c r="R3257" t="s">
        <v>8542</v>
      </c>
      <c r="S3257" t="s">
        <v>8155</v>
      </c>
      <c r="T3257" t="s">
        <v>7736</v>
      </c>
    </row>
    <row r="3258" spans="1:20" x14ac:dyDescent="0.25">
      <c r="A3258" t="s">
        <v>3844</v>
      </c>
      <c r="B3258" s="2">
        <v>42225</v>
      </c>
      <c r="C3258" s="2">
        <v>42230</v>
      </c>
      <c r="D3258" t="s">
        <v>19</v>
      </c>
      <c r="E3258" t="s">
        <v>93</v>
      </c>
      <c r="F3258" t="s">
        <v>1575</v>
      </c>
      <c r="G3258" s="1">
        <v>4608</v>
      </c>
      <c r="H3258">
        <v>2</v>
      </c>
      <c r="I3258">
        <v>2</v>
      </c>
      <c r="J3258" s="1">
        <v>16704</v>
      </c>
      <c r="K3258" t="s">
        <v>9128</v>
      </c>
      <c r="L3258" t="s">
        <v>9129</v>
      </c>
      <c r="M3258" t="s">
        <v>9881</v>
      </c>
      <c r="N3258" t="s">
        <v>8536</v>
      </c>
      <c r="O3258" t="s">
        <v>8685</v>
      </c>
      <c r="P3258" t="s">
        <v>8544</v>
      </c>
      <c r="Q3258">
        <v>32216</v>
      </c>
      <c r="R3258" t="s">
        <v>8539</v>
      </c>
      <c r="S3258" t="s">
        <v>7757</v>
      </c>
      <c r="T3258" t="s">
        <v>7738</v>
      </c>
    </row>
    <row r="3259" spans="1:20" x14ac:dyDescent="0.25">
      <c r="A3259" t="s">
        <v>3845</v>
      </c>
      <c r="B3259" s="2">
        <v>42713</v>
      </c>
      <c r="C3259" s="2">
        <v>42718</v>
      </c>
      <c r="D3259" t="s">
        <v>11</v>
      </c>
      <c r="E3259" t="s">
        <v>2132</v>
      </c>
      <c r="F3259" t="s">
        <v>2100</v>
      </c>
      <c r="G3259" s="1">
        <v>79974</v>
      </c>
      <c r="H3259">
        <v>3</v>
      </c>
      <c r="I3259">
        <v>4</v>
      </c>
      <c r="J3259" s="1">
        <v>-293238</v>
      </c>
      <c r="K3259" t="s">
        <v>9123</v>
      </c>
      <c r="L3259" t="s">
        <v>9131</v>
      </c>
      <c r="M3259" t="s">
        <v>10100</v>
      </c>
      <c r="N3259" t="s">
        <v>8536</v>
      </c>
      <c r="O3259" t="s">
        <v>8614</v>
      </c>
      <c r="P3259" t="s">
        <v>8586</v>
      </c>
      <c r="Q3259">
        <v>37064</v>
      </c>
      <c r="R3259" t="s">
        <v>8539</v>
      </c>
      <c r="S3259" t="s">
        <v>8198</v>
      </c>
      <c r="T3259" t="s">
        <v>7738</v>
      </c>
    </row>
    <row r="3260" spans="1:20" x14ac:dyDescent="0.25">
      <c r="A3260" t="s">
        <v>3845</v>
      </c>
      <c r="B3260" s="2">
        <v>42713</v>
      </c>
      <c r="C3260" s="2">
        <v>42718</v>
      </c>
      <c r="D3260" t="s">
        <v>11</v>
      </c>
      <c r="E3260" t="s">
        <v>2132</v>
      </c>
      <c r="F3260" t="s">
        <v>1450</v>
      </c>
      <c r="G3260" s="1">
        <v>2946</v>
      </c>
      <c r="H3260">
        <v>2</v>
      </c>
      <c r="I3260">
        <v>7</v>
      </c>
      <c r="J3260" s="1">
        <v>-20622</v>
      </c>
      <c r="K3260" t="s">
        <v>9128</v>
      </c>
      <c r="L3260" t="s">
        <v>9142</v>
      </c>
      <c r="M3260" t="s">
        <v>9834</v>
      </c>
      <c r="N3260" t="s">
        <v>8536</v>
      </c>
      <c r="O3260" t="s">
        <v>8614</v>
      </c>
      <c r="P3260" t="s">
        <v>8586</v>
      </c>
      <c r="Q3260">
        <v>37064</v>
      </c>
      <c r="R3260" t="s">
        <v>8539</v>
      </c>
      <c r="S3260" t="s">
        <v>8198</v>
      </c>
      <c r="T3260" t="s">
        <v>7738</v>
      </c>
    </row>
    <row r="3261" spans="1:20" x14ac:dyDescent="0.25">
      <c r="A3261" t="s">
        <v>3846</v>
      </c>
      <c r="B3261" s="2">
        <v>42687</v>
      </c>
      <c r="C3261" s="2">
        <v>42691</v>
      </c>
      <c r="D3261" t="s">
        <v>19</v>
      </c>
      <c r="E3261" t="s">
        <v>3847</v>
      </c>
      <c r="F3261" t="s">
        <v>917</v>
      </c>
      <c r="G3261" s="1">
        <v>3136</v>
      </c>
      <c r="H3261">
        <v>2</v>
      </c>
      <c r="I3261">
        <v>8</v>
      </c>
      <c r="J3261" s="1">
        <v>-4704</v>
      </c>
      <c r="K3261" t="s">
        <v>9128</v>
      </c>
      <c r="L3261" t="s">
        <v>9142</v>
      </c>
      <c r="M3261" t="s">
        <v>9601</v>
      </c>
      <c r="N3261" t="s">
        <v>8536</v>
      </c>
      <c r="O3261" t="s">
        <v>8921</v>
      </c>
      <c r="P3261" t="s">
        <v>8566</v>
      </c>
      <c r="Q3261">
        <v>60035</v>
      </c>
      <c r="R3261" t="s">
        <v>8551</v>
      </c>
      <c r="S3261" t="s">
        <v>8435</v>
      </c>
      <c r="T3261" t="s">
        <v>7744</v>
      </c>
    </row>
    <row r="3262" spans="1:20" x14ac:dyDescent="0.25">
      <c r="A3262" t="s">
        <v>3848</v>
      </c>
      <c r="B3262" s="2">
        <v>41957</v>
      </c>
      <c r="C3262" s="2">
        <v>41958</v>
      </c>
      <c r="D3262" t="s">
        <v>79</v>
      </c>
      <c r="E3262" t="s">
        <v>3849</v>
      </c>
      <c r="F3262" t="s">
        <v>3850</v>
      </c>
      <c r="G3262" s="1">
        <v>20736</v>
      </c>
      <c r="H3262">
        <v>4</v>
      </c>
      <c r="I3262">
        <v>2</v>
      </c>
      <c r="J3262" s="1">
        <v>72576</v>
      </c>
      <c r="K3262" t="s">
        <v>9128</v>
      </c>
      <c r="L3262" t="s">
        <v>9148</v>
      </c>
      <c r="M3262" t="s">
        <v>10625</v>
      </c>
      <c r="N3262" t="s">
        <v>8536</v>
      </c>
      <c r="O3262" t="s">
        <v>8612</v>
      </c>
      <c r="P3262" t="s">
        <v>8550</v>
      </c>
      <c r="Q3262">
        <v>77506</v>
      </c>
      <c r="R3262" t="s">
        <v>8551</v>
      </c>
      <c r="S3262" t="s">
        <v>8436</v>
      </c>
      <c r="T3262" t="s">
        <v>7738</v>
      </c>
    </row>
    <row r="3263" spans="1:20" x14ac:dyDescent="0.25">
      <c r="A3263" t="s">
        <v>3851</v>
      </c>
      <c r="B3263" s="2">
        <v>41960</v>
      </c>
      <c r="C3263" s="2">
        <v>41962</v>
      </c>
      <c r="D3263" t="s">
        <v>79</v>
      </c>
      <c r="E3263" t="s">
        <v>575</v>
      </c>
      <c r="F3263" t="s">
        <v>2072</v>
      </c>
      <c r="G3263" s="1">
        <v>9998</v>
      </c>
      <c r="H3263">
        <v>2</v>
      </c>
      <c r="I3263">
        <v>0</v>
      </c>
      <c r="J3263" s="1">
        <v>79984</v>
      </c>
      <c r="K3263" t="s">
        <v>9139</v>
      </c>
      <c r="L3263" t="s">
        <v>9162</v>
      </c>
      <c r="M3263" t="s">
        <v>10087</v>
      </c>
      <c r="N3263" t="s">
        <v>8536</v>
      </c>
      <c r="O3263" t="s">
        <v>8556</v>
      </c>
      <c r="P3263" t="s">
        <v>8541</v>
      </c>
      <c r="Q3263">
        <v>94109</v>
      </c>
      <c r="R3263" t="s">
        <v>8542</v>
      </c>
      <c r="S3263" t="s">
        <v>7869</v>
      </c>
      <c r="T3263" t="s">
        <v>7738</v>
      </c>
    </row>
    <row r="3264" spans="1:20" x14ac:dyDescent="0.25">
      <c r="A3264" t="s">
        <v>3851</v>
      </c>
      <c r="B3264" s="2">
        <v>41960</v>
      </c>
      <c r="C3264" s="2">
        <v>41962</v>
      </c>
      <c r="D3264" t="s">
        <v>79</v>
      </c>
      <c r="E3264" t="s">
        <v>575</v>
      </c>
      <c r="F3264" t="s">
        <v>1363</v>
      </c>
      <c r="G3264" s="1">
        <v>73395</v>
      </c>
      <c r="H3264">
        <v>7</v>
      </c>
      <c r="I3264">
        <v>0</v>
      </c>
      <c r="J3264" s="1">
        <v>352296</v>
      </c>
      <c r="K3264" t="s">
        <v>9128</v>
      </c>
      <c r="L3264" t="s">
        <v>9148</v>
      </c>
      <c r="M3264" t="s">
        <v>9794</v>
      </c>
      <c r="N3264" t="s">
        <v>8536</v>
      </c>
      <c r="O3264" t="s">
        <v>8556</v>
      </c>
      <c r="P3264" t="s">
        <v>8541</v>
      </c>
      <c r="Q3264">
        <v>94109</v>
      </c>
      <c r="R3264" t="s">
        <v>8542</v>
      </c>
      <c r="S3264" t="s">
        <v>7869</v>
      </c>
      <c r="T3264" t="s">
        <v>7738</v>
      </c>
    </row>
    <row r="3265" spans="1:20" x14ac:dyDescent="0.25">
      <c r="A3265" t="s">
        <v>3851</v>
      </c>
      <c r="B3265" s="2">
        <v>41960</v>
      </c>
      <c r="C3265" s="2">
        <v>41962</v>
      </c>
      <c r="D3265" t="s">
        <v>79</v>
      </c>
      <c r="E3265" t="s">
        <v>575</v>
      </c>
      <c r="F3265" t="s">
        <v>3465</v>
      </c>
      <c r="G3265" s="1">
        <v>24144</v>
      </c>
      <c r="H3265">
        <v>3</v>
      </c>
      <c r="I3265">
        <v>0</v>
      </c>
      <c r="J3265" s="1">
        <v>72432</v>
      </c>
      <c r="K3265" t="s">
        <v>9128</v>
      </c>
      <c r="L3265" t="s">
        <v>9144</v>
      </c>
      <c r="M3265" t="s">
        <v>10541</v>
      </c>
      <c r="N3265" t="s">
        <v>8536</v>
      </c>
      <c r="O3265" t="s">
        <v>8556</v>
      </c>
      <c r="P3265" t="s">
        <v>8541</v>
      </c>
      <c r="Q3265">
        <v>94109</v>
      </c>
      <c r="R3265" t="s">
        <v>8542</v>
      </c>
      <c r="S3265" t="s">
        <v>7869</v>
      </c>
      <c r="T3265" t="s">
        <v>7738</v>
      </c>
    </row>
    <row r="3266" spans="1:20" x14ac:dyDescent="0.25">
      <c r="A3266" t="s">
        <v>3852</v>
      </c>
      <c r="B3266" s="2">
        <v>42433</v>
      </c>
      <c r="C3266" s="2">
        <v>42437</v>
      </c>
      <c r="D3266" t="s">
        <v>11</v>
      </c>
      <c r="E3266" t="s">
        <v>2878</v>
      </c>
      <c r="F3266" t="s">
        <v>2307</v>
      </c>
      <c r="G3266" s="1">
        <v>1008</v>
      </c>
      <c r="H3266">
        <v>4</v>
      </c>
      <c r="I3266">
        <v>2</v>
      </c>
      <c r="J3266" s="1">
        <v>3528</v>
      </c>
      <c r="K3266" t="s">
        <v>9128</v>
      </c>
      <c r="L3266" t="s">
        <v>9129</v>
      </c>
      <c r="M3266" t="s">
        <v>10165</v>
      </c>
      <c r="N3266" t="s">
        <v>8536</v>
      </c>
      <c r="O3266" t="s">
        <v>8676</v>
      </c>
      <c r="P3266" t="s">
        <v>8544</v>
      </c>
      <c r="Q3266">
        <v>33180</v>
      </c>
      <c r="R3266" t="s">
        <v>8539</v>
      </c>
      <c r="S3266" t="s">
        <v>8313</v>
      </c>
      <c r="T3266" t="s">
        <v>7738</v>
      </c>
    </row>
    <row r="3267" spans="1:20" x14ac:dyDescent="0.25">
      <c r="A3267" t="s">
        <v>3853</v>
      </c>
      <c r="B3267" s="2">
        <v>41923</v>
      </c>
      <c r="C3267" s="2">
        <v>41927</v>
      </c>
      <c r="D3267" t="s">
        <v>19</v>
      </c>
      <c r="E3267" t="s">
        <v>2556</v>
      </c>
      <c r="F3267" t="s">
        <v>1503</v>
      </c>
      <c r="G3267" s="1">
        <v>281904</v>
      </c>
      <c r="H3267">
        <v>2</v>
      </c>
      <c r="I3267">
        <v>2</v>
      </c>
      <c r="J3267" s="1">
        <v>105714</v>
      </c>
      <c r="K3267" t="s">
        <v>9128</v>
      </c>
      <c r="L3267" t="s">
        <v>9133</v>
      </c>
      <c r="M3267" t="s">
        <v>9855</v>
      </c>
      <c r="N3267" t="s">
        <v>8536</v>
      </c>
      <c r="O3267" t="s">
        <v>8559</v>
      </c>
      <c r="P3267" t="s">
        <v>8560</v>
      </c>
      <c r="Q3267">
        <v>19120</v>
      </c>
      <c r="R3267" t="s">
        <v>8561</v>
      </c>
      <c r="S3267" t="s">
        <v>8273</v>
      </c>
      <c r="T3267" t="s">
        <v>7736</v>
      </c>
    </row>
    <row r="3268" spans="1:20" x14ac:dyDescent="0.25">
      <c r="A3268" t="s">
        <v>3853</v>
      </c>
      <c r="B3268" s="2">
        <v>41923</v>
      </c>
      <c r="C3268" s="2">
        <v>41927</v>
      </c>
      <c r="D3268" t="s">
        <v>19</v>
      </c>
      <c r="E3268" t="s">
        <v>2556</v>
      </c>
      <c r="F3268" t="s">
        <v>1134</v>
      </c>
      <c r="G3268" s="1">
        <v>201432</v>
      </c>
      <c r="H3268">
        <v>3</v>
      </c>
      <c r="I3268">
        <v>2</v>
      </c>
      <c r="J3268" s="1">
        <v>679833</v>
      </c>
      <c r="K3268" t="s">
        <v>9128</v>
      </c>
      <c r="L3268" t="s">
        <v>9167</v>
      </c>
      <c r="M3268" t="s">
        <v>9694</v>
      </c>
      <c r="N3268" t="s">
        <v>8536</v>
      </c>
      <c r="O3268" t="s">
        <v>8559</v>
      </c>
      <c r="P3268" t="s">
        <v>8560</v>
      </c>
      <c r="Q3268">
        <v>19120</v>
      </c>
      <c r="R3268" t="s">
        <v>8561</v>
      </c>
      <c r="S3268" t="s">
        <v>8273</v>
      </c>
      <c r="T3268" t="s">
        <v>7736</v>
      </c>
    </row>
    <row r="3269" spans="1:20" x14ac:dyDescent="0.25">
      <c r="A3269" t="s">
        <v>3854</v>
      </c>
      <c r="B3269" s="2">
        <v>41781</v>
      </c>
      <c r="C3269" s="2">
        <v>41788</v>
      </c>
      <c r="D3269" t="s">
        <v>19</v>
      </c>
      <c r="E3269" t="s">
        <v>3855</v>
      </c>
      <c r="F3269" t="s">
        <v>1473</v>
      </c>
      <c r="G3269" s="1">
        <v>13598</v>
      </c>
      <c r="H3269">
        <v>2</v>
      </c>
      <c r="I3269">
        <v>0</v>
      </c>
      <c r="J3269" s="1">
        <v>33995</v>
      </c>
      <c r="K3269" t="s">
        <v>9139</v>
      </c>
      <c r="L3269" t="s">
        <v>9140</v>
      </c>
      <c r="M3269" t="s">
        <v>9842</v>
      </c>
      <c r="N3269" t="s">
        <v>8536</v>
      </c>
      <c r="O3269" t="s">
        <v>8587</v>
      </c>
      <c r="P3269" t="s">
        <v>8588</v>
      </c>
      <c r="Q3269">
        <v>35601</v>
      </c>
      <c r="R3269" t="s">
        <v>8539</v>
      </c>
      <c r="S3269" t="s">
        <v>8437</v>
      </c>
      <c r="T3269" t="s">
        <v>7736</v>
      </c>
    </row>
    <row r="3270" spans="1:20" x14ac:dyDescent="0.25">
      <c r="A3270" t="s">
        <v>3854</v>
      </c>
      <c r="B3270" s="2">
        <v>41781</v>
      </c>
      <c r="C3270" s="2">
        <v>41788</v>
      </c>
      <c r="D3270" t="s">
        <v>19</v>
      </c>
      <c r="E3270" t="s">
        <v>3855</v>
      </c>
      <c r="F3270" t="s">
        <v>3856</v>
      </c>
      <c r="G3270" s="1">
        <v>4495</v>
      </c>
      <c r="H3270">
        <v>1</v>
      </c>
      <c r="I3270">
        <v>0</v>
      </c>
      <c r="J3270" s="1">
        <v>12586</v>
      </c>
      <c r="K3270" t="s">
        <v>9139</v>
      </c>
      <c r="L3270" t="s">
        <v>9140</v>
      </c>
      <c r="M3270" t="s">
        <v>10626</v>
      </c>
      <c r="N3270" t="s">
        <v>8536</v>
      </c>
      <c r="O3270" t="s">
        <v>8587</v>
      </c>
      <c r="P3270" t="s">
        <v>8588</v>
      </c>
      <c r="Q3270">
        <v>35601</v>
      </c>
      <c r="R3270" t="s">
        <v>8539</v>
      </c>
      <c r="S3270" t="s">
        <v>8437</v>
      </c>
      <c r="T3270" t="s">
        <v>7736</v>
      </c>
    </row>
    <row r="3271" spans="1:20" x14ac:dyDescent="0.25">
      <c r="A3271" t="s">
        <v>3857</v>
      </c>
      <c r="B3271" s="2">
        <v>41835</v>
      </c>
      <c r="C3271" s="2">
        <v>41839</v>
      </c>
      <c r="D3271" t="s">
        <v>19</v>
      </c>
      <c r="E3271" t="s">
        <v>416</v>
      </c>
      <c r="F3271" t="s">
        <v>3457</v>
      </c>
      <c r="G3271" s="1">
        <v>297</v>
      </c>
      <c r="H3271">
        <v>3</v>
      </c>
      <c r="I3271">
        <v>0</v>
      </c>
      <c r="J3271" s="1">
        <v>13068</v>
      </c>
      <c r="K3271" t="s">
        <v>9139</v>
      </c>
      <c r="L3271" t="s">
        <v>9162</v>
      </c>
      <c r="M3271" t="s">
        <v>10537</v>
      </c>
      <c r="N3271" t="s">
        <v>8536</v>
      </c>
      <c r="O3271" t="s">
        <v>8882</v>
      </c>
      <c r="P3271" t="s">
        <v>8883</v>
      </c>
      <c r="Q3271">
        <v>57103</v>
      </c>
      <c r="R3271" t="s">
        <v>8551</v>
      </c>
      <c r="S3271" t="s">
        <v>7838</v>
      </c>
      <c r="T3271" t="s">
        <v>7738</v>
      </c>
    </row>
    <row r="3272" spans="1:20" x14ac:dyDescent="0.25">
      <c r="A3272" t="s">
        <v>3857</v>
      </c>
      <c r="B3272" s="2">
        <v>41835</v>
      </c>
      <c r="C3272" s="2">
        <v>41839</v>
      </c>
      <c r="D3272" t="s">
        <v>19</v>
      </c>
      <c r="E3272" t="s">
        <v>416</v>
      </c>
      <c r="F3272" t="s">
        <v>117</v>
      </c>
      <c r="G3272" s="1">
        <v>654</v>
      </c>
      <c r="H3272">
        <v>3</v>
      </c>
      <c r="I3272">
        <v>0</v>
      </c>
      <c r="J3272" s="1">
        <v>26814</v>
      </c>
      <c r="K3272" t="s">
        <v>9128</v>
      </c>
      <c r="L3272" t="s">
        <v>9191</v>
      </c>
      <c r="M3272" t="s">
        <v>9192</v>
      </c>
      <c r="N3272" t="s">
        <v>8536</v>
      </c>
      <c r="O3272" t="s">
        <v>8882</v>
      </c>
      <c r="P3272" t="s">
        <v>8883</v>
      </c>
      <c r="Q3272">
        <v>57103</v>
      </c>
      <c r="R3272" t="s">
        <v>8551</v>
      </c>
      <c r="S3272" t="s">
        <v>7838</v>
      </c>
      <c r="T3272" t="s">
        <v>7738</v>
      </c>
    </row>
    <row r="3273" spans="1:20" x14ac:dyDescent="0.25">
      <c r="A3273" t="s">
        <v>3858</v>
      </c>
      <c r="B3273" s="2">
        <v>42365</v>
      </c>
      <c r="C3273" s="2">
        <v>42367</v>
      </c>
      <c r="D3273" t="s">
        <v>11</v>
      </c>
      <c r="E3273" t="s">
        <v>3312</v>
      </c>
      <c r="F3273" t="s">
        <v>3457</v>
      </c>
      <c r="G3273" s="1">
        <v>792</v>
      </c>
      <c r="H3273">
        <v>8</v>
      </c>
      <c r="I3273">
        <v>0</v>
      </c>
      <c r="J3273" s="1">
        <v>34848</v>
      </c>
      <c r="K3273" t="s">
        <v>9139</v>
      </c>
      <c r="L3273" t="s">
        <v>9162</v>
      </c>
      <c r="M3273" t="s">
        <v>10537</v>
      </c>
      <c r="N3273" t="s">
        <v>8536</v>
      </c>
      <c r="O3273" t="s">
        <v>8941</v>
      </c>
      <c r="P3273" t="s">
        <v>8541</v>
      </c>
      <c r="Q3273">
        <v>93277</v>
      </c>
      <c r="R3273" t="s">
        <v>8542</v>
      </c>
      <c r="S3273" t="s">
        <v>8372</v>
      </c>
      <c r="T3273" t="s">
        <v>7738</v>
      </c>
    </row>
    <row r="3274" spans="1:20" x14ac:dyDescent="0.25">
      <c r="A3274" t="s">
        <v>3859</v>
      </c>
      <c r="B3274" s="2">
        <v>42044</v>
      </c>
      <c r="C3274" s="2">
        <v>42051</v>
      </c>
      <c r="D3274" t="s">
        <v>19</v>
      </c>
      <c r="E3274" t="s">
        <v>3834</v>
      </c>
      <c r="F3274" t="s">
        <v>59</v>
      </c>
      <c r="G3274" s="1">
        <v>20392</v>
      </c>
      <c r="H3274">
        <v>5</v>
      </c>
      <c r="I3274">
        <v>2</v>
      </c>
      <c r="J3274" s="1">
        <v>22941</v>
      </c>
      <c r="K3274" t="s">
        <v>9123</v>
      </c>
      <c r="L3274" t="s">
        <v>9126</v>
      </c>
      <c r="M3274" t="s">
        <v>9160</v>
      </c>
      <c r="N3274" t="s">
        <v>8536</v>
      </c>
      <c r="O3274" t="s">
        <v>8540</v>
      </c>
      <c r="P3274" t="s">
        <v>8541</v>
      </c>
      <c r="Q3274">
        <v>90049</v>
      </c>
      <c r="R3274" t="s">
        <v>8542</v>
      </c>
      <c r="S3274" t="s">
        <v>8433</v>
      </c>
      <c r="T3274" t="s">
        <v>7736</v>
      </c>
    </row>
    <row r="3275" spans="1:20" x14ac:dyDescent="0.25">
      <c r="A3275" t="s">
        <v>3860</v>
      </c>
      <c r="B3275" s="2">
        <v>42863</v>
      </c>
      <c r="C3275" s="2">
        <v>42867</v>
      </c>
      <c r="D3275" t="s">
        <v>19</v>
      </c>
      <c r="E3275" t="s">
        <v>1754</v>
      </c>
      <c r="F3275" t="s">
        <v>1894</v>
      </c>
      <c r="G3275" s="1">
        <v>3359952</v>
      </c>
      <c r="H3275">
        <v>6</v>
      </c>
      <c r="I3275">
        <v>2</v>
      </c>
      <c r="J3275" s="1">
        <v>1049985</v>
      </c>
      <c r="K3275" t="s">
        <v>9139</v>
      </c>
      <c r="L3275" t="s">
        <v>9447</v>
      </c>
      <c r="M3275" t="s">
        <v>10019</v>
      </c>
      <c r="N3275" t="s">
        <v>8536</v>
      </c>
      <c r="O3275" t="s">
        <v>8540</v>
      </c>
      <c r="P3275" t="s">
        <v>8541</v>
      </c>
      <c r="Q3275">
        <v>90032</v>
      </c>
      <c r="R3275" t="s">
        <v>8542</v>
      </c>
      <c r="S3275" t="s">
        <v>8128</v>
      </c>
      <c r="T3275" t="s">
        <v>7744</v>
      </c>
    </row>
    <row r="3276" spans="1:20" x14ac:dyDescent="0.25">
      <c r="A3276" t="s">
        <v>3861</v>
      </c>
      <c r="B3276" s="2">
        <v>43041</v>
      </c>
      <c r="C3276" s="2">
        <v>43045</v>
      </c>
      <c r="D3276" t="s">
        <v>19</v>
      </c>
      <c r="E3276" t="s">
        <v>1641</v>
      </c>
      <c r="F3276" t="s">
        <v>1770</v>
      </c>
      <c r="G3276" s="1">
        <v>1824</v>
      </c>
      <c r="H3276">
        <v>3</v>
      </c>
      <c r="I3276">
        <v>0</v>
      </c>
      <c r="J3276" s="1">
        <v>912</v>
      </c>
      <c r="K3276" t="s">
        <v>9128</v>
      </c>
      <c r="L3276" t="s">
        <v>9191</v>
      </c>
      <c r="M3276" t="s">
        <v>9267</v>
      </c>
      <c r="N3276" t="s">
        <v>8536</v>
      </c>
      <c r="O3276" t="s">
        <v>8942</v>
      </c>
      <c r="P3276" t="s">
        <v>8832</v>
      </c>
      <c r="Q3276">
        <v>66212</v>
      </c>
      <c r="R3276" t="s">
        <v>8551</v>
      </c>
      <c r="S3276" t="s">
        <v>8104</v>
      </c>
      <c r="T3276" t="s">
        <v>7738</v>
      </c>
    </row>
    <row r="3277" spans="1:20" x14ac:dyDescent="0.25">
      <c r="A3277" t="s">
        <v>3861</v>
      </c>
      <c r="B3277" s="2">
        <v>43041</v>
      </c>
      <c r="C3277" s="2">
        <v>43045</v>
      </c>
      <c r="D3277" t="s">
        <v>19</v>
      </c>
      <c r="E3277" t="s">
        <v>1641</v>
      </c>
      <c r="F3277" t="s">
        <v>381</v>
      </c>
      <c r="G3277" s="1">
        <v>2778</v>
      </c>
      <c r="H3277">
        <v>6</v>
      </c>
      <c r="I3277">
        <v>0</v>
      </c>
      <c r="J3277" s="1">
        <v>91674</v>
      </c>
      <c r="K3277" t="s">
        <v>9128</v>
      </c>
      <c r="L3277" t="s">
        <v>9137</v>
      </c>
      <c r="M3277" t="s">
        <v>9324</v>
      </c>
      <c r="N3277" t="s">
        <v>8536</v>
      </c>
      <c r="O3277" t="s">
        <v>8942</v>
      </c>
      <c r="P3277" t="s">
        <v>8832</v>
      </c>
      <c r="Q3277">
        <v>66212</v>
      </c>
      <c r="R3277" t="s">
        <v>8551</v>
      </c>
      <c r="S3277" t="s">
        <v>8104</v>
      </c>
      <c r="T3277" t="s">
        <v>7738</v>
      </c>
    </row>
    <row r="3278" spans="1:20" x14ac:dyDescent="0.25">
      <c r="A3278" t="s">
        <v>3862</v>
      </c>
      <c r="B3278" s="2">
        <v>41734</v>
      </c>
      <c r="C3278" s="2">
        <v>41738</v>
      </c>
      <c r="D3278" t="s">
        <v>11</v>
      </c>
      <c r="E3278" t="s">
        <v>3200</v>
      </c>
      <c r="F3278" t="s">
        <v>696</v>
      </c>
      <c r="G3278" s="1">
        <v>2296</v>
      </c>
      <c r="H3278">
        <v>7</v>
      </c>
      <c r="I3278">
        <v>0</v>
      </c>
      <c r="J3278" s="1">
        <v>75768</v>
      </c>
      <c r="K3278" t="s">
        <v>9128</v>
      </c>
      <c r="L3278" t="s">
        <v>9137</v>
      </c>
      <c r="M3278" t="s">
        <v>9488</v>
      </c>
      <c r="N3278" t="s">
        <v>8536</v>
      </c>
      <c r="O3278" t="s">
        <v>8747</v>
      </c>
      <c r="P3278" t="s">
        <v>8583</v>
      </c>
      <c r="Q3278">
        <v>22304</v>
      </c>
      <c r="R3278" t="s">
        <v>8539</v>
      </c>
      <c r="S3278" t="s">
        <v>8358</v>
      </c>
      <c r="T3278" t="s">
        <v>7738</v>
      </c>
    </row>
    <row r="3279" spans="1:20" x14ac:dyDescent="0.25">
      <c r="A3279" t="s">
        <v>3862</v>
      </c>
      <c r="B3279" s="2">
        <v>41734</v>
      </c>
      <c r="C3279" s="2">
        <v>41738</v>
      </c>
      <c r="D3279" t="s">
        <v>11</v>
      </c>
      <c r="E3279" t="s">
        <v>3200</v>
      </c>
      <c r="F3279" t="s">
        <v>2540</v>
      </c>
      <c r="G3279" s="1">
        <v>2899</v>
      </c>
      <c r="H3279">
        <v>1</v>
      </c>
      <c r="I3279">
        <v>0</v>
      </c>
      <c r="J3279" s="1">
        <v>84071</v>
      </c>
      <c r="K3279" t="s">
        <v>9139</v>
      </c>
      <c r="L3279" t="s">
        <v>9140</v>
      </c>
      <c r="M3279" t="s">
        <v>10250</v>
      </c>
      <c r="N3279" t="s">
        <v>8536</v>
      </c>
      <c r="O3279" t="s">
        <v>8747</v>
      </c>
      <c r="P3279" t="s">
        <v>8583</v>
      </c>
      <c r="Q3279">
        <v>22304</v>
      </c>
      <c r="R3279" t="s">
        <v>8539</v>
      </c>
      <c r="S3279" t="s">
        <v>8358</v>
      </c>
      <c r="T3279" t="s">
        <v>7738</v>
      </c>
    </row>
    <row r="3280" spans="1:20" x14ac:dyDescent="0.25">
      <c r="A3280" t="s">
        <v>3862</v>
      </c>
      <c r="B3280" s="2">
        <v>41734</v>
      </c>
      <c r="C3280" s="2">
        <v>41738</v>
      </c>
      <c r="D3280" t="s">
        <v>11</v>
      </c>
      <c r="E3280" t="s">
        <v>3200</v>
      </c>
      <c r="F3280" t="s">
        <v>453</v>
      </c>
      <c r="G3280" s="1">
        <v>1296</v>
      </c>
      <c r="H3280">
        <v>2</v>
      </c>
      <c r="I3280">
        <v>0</v>
      </c>
      <c r="J3280" s="1">
        <v>63504</v>
      </c>
      <c r="K3280" t="s">
        <v>9128</v>
      </c>
      <c r="L3280" t="s">
        <v>9148</v>
      </c>
      <c r="M3280" t="s">
        <v>9361</v>
      </c>
      <c r="N3280" t="s">
        <v>8536</v>
      </c>
      <c r="O3280" t="s">
        <v>8747</v>
      </c>
      <c r="P3280" t="s">
        <v>8583</v>
      </c>
      <c r="Q3280">
        <v>22304</v>
      </c>
      <c r="R3280" t="s">
        <v>8539</v>
      </c>
      <c r="S3280" t="s">
        <v>8358</v>
      </c>
      <c r="T3280" t="s">
        <v>7738</v>
      </c>
    </row>
    <row r="3281" spans="1:20" x14ac:dyDescent="0.25">
      <c r="A3281" t="s">
        <v>3862</v>
      </c>
      <c r="B3281" s="2">
        <v>41734</v>
      </c>
      <c r="C3281" s="2">
        <v>41738</v>
      </c>
      <c r="D3281" t="s">
        <v>11</v>
      </c>
      <c r="E3281" t="s">
        <v>3200</v>
      </c>
      <c r="F3281" t="s">
        <v>2749</v>
      </c>
      <c r="G3281" s="1">
        <v>2296</v>
      </c>
      <c r="H3281">
        <v>7</v>
      </c>
      <c r="I3281">
        <v>0</v>
      </c>
      <c r="J3281" s="1">
        <v>66584</v>
      </c>
      <c r="K3281" t="s">
        <v>9128</v>
      </c>
      <c r="L3281" t="s">
        <v>9137</v>
      </c>
      <c r="M3281" t="s">
        <v>10328</v>
      </c>
      <c r="N3281" t="s">
        <v>8536</v>
      </c>
      <c r="O3281" t="s">
        <v>8747</v>
      </c>
      <c r="P3281" t="s">
        <v>8583</v>
      </c>
      <c r="Q3281">
        <v>22304</v>
      </c>
      <c r="R3281" t="s">
        <v>8539</v>
      </c>
      <c r="S3281" t="s">
        <v>8358</v>
      </c>
      <c r="T3281" t="s">
        <v>7738</v>
      </c>
    </row>
    <row r="3282" spans="1:20" x14ac:dyDescent="0.25">
      <c r="A3282" t="s">
        <v>3862</v>
      </c>
      <c r="B3282" s="2">
        <v>41734</v>
      </c>
      <c r="C3282" s="2">
        <v>41738</v>
      </c>
      <c r="D3282" t="s">
        <v>11</v>
      </c>
      <c r="E3282" t="s">
        <v>3200</v>
      </c>
      <c r="F3282" t="s">
        <v>931</v>
      </c>
      <c r="G3282" s="1">
        <v>416405</v>
      </c>
      <c r="H3282">
        <v>5</v>
      </c>
      <c r="I3282">
        <v>0</v>
      </c>
      <c r="J3282" s="1">
        <v>83281</v>
      </c>
      <c r="K3282" t="s">
        <v>9128</v>
      </c>
      <c r="L3282" t="s">
        <v>9273</v>
      </c>
      <c r="M3282" t="s">
        <v>9605</v>
      </c>
      <c r="N3282" t="s">
        <v>8536</v>
      </c>
      <c r="O3282" t="s">
        <v>8747</v>
      </c>
      <c r="P3282" t="s">
        <v>8583</v>
      </c>
      <c r="Q3282">
        <v>22304</v>
      </c>
      <c r="R3282" t="s">
        <v>8539</v>
      </c>
      <c r="S3282" t="s">
        <v>8358</v>
      </c>
      <c r="T3282" t="s">
        <v>7738</v>
      </c>
    </row>
    <row r="3283" spans="1:20" x14ac:dyDescent="0.25">
      <c r="A3283" t="s">
        <v>3863</v>
      </c>
      <c r="B3283" s="2">
        <v>41899</v>
      </c>
      <c r="C3283" s="2">
        <v>41906</v>
      </c>
      <c r="D3283" t="s">
        <v>19</v>
      </c>
      <c r="E3283" t="s">
        <v>2063</v>
      </c>
      <c r="F3283" t="s">
        <v>2217</v>
      </c>
      <c r="G3283" s="1">
        <v>47984</v>
      </c>
      <c r="H3283">
        <v>2</v>
      </c>
      <c r="I3283">
        <v>2</v>
      </c>
      <c r="J3283" s="1">
        <v>131956</v>
      </c>
      <c r="K3283" t="s">
        <v>9139</v>
      </c>
      <c r="L3283" t="s">
        <v>9162</v>
      </c>
      <c r="M3283" t="s">
        <v>10141</v>
      </c>
      <c r="N3283" t="s">
        <v>8536</v>
      </c>
      <c r="O3283" t="s">
        <v>8835</v>
      </c>
      <c r="P3283" t="s">
        <v>8546</v>
      </c>
      <c r="Q3283">
        <v>27604</v>
      </c>
      <c r="R3283" t="s">
        <v>8539</v>
      </c>
      <c r="S3283" t="s">
        <v>8184</v>
      </c>
      <c r="T3283" t="s">
        <v>7736</v>
      </c>
    </row>
    <row r="3284" spans="1:20" x14ac:dyDescent="0.25">
      <c r="A3284" t="s">
        <v>3863</v>
      </c>
      <c r="B3284" s="2">
        <v>41899</v>
      </c>
      <c r="C3284" s="2">
        <v>41906</v>
      </c>
      <c r="D3284" t="s">
        <v>19</v>
      </c>
      <c r="E3284" t="s">
        <v>2063</v>
      </c>
      <c r="F3284" t="s">
        <v>1861</v>
      </c>
      <c r="G3284" s="1">
        <v>4624</v>
      </c>
      <c r="H3284">
        <v>1</v>
      </c>
      <c r="I3284">
        <v>2</v>
      </c>
      <c r="J3284" s="1">
        <v>16762</v>
      </c>
      <c r="K3284" t="s">
        <v>9128</v>
      </c>
      <c r="L3284" t="s">
        <v>9148</v>
      </c>
      <c r="M3284" t="s">
        <v>10004</v>
      </c>
      <c r="N3284" t="s">
        <v>8536</v>
      </c>
      <c r="O3284" t="s">
        <v>8835</v>
      </c>
      <c r="P3284" t="s">
        <v>8546</v>
      </c>
      <c r="Q3284">
        <v>27604</v>
      </c>
      <c r="R3284" t="s">
        <v>8539</v>
      </c>
      <c r="S3284" t="s">
        <v>8184</v>
      </c>
      <c r="T3284" t="s">
        <v>7736</v>
      </c>
    </row>
    <row r="3285" spans="1:20" x14ac:dyDescent="0.25">
      <c r="A3285" t="s">
        <v>3864</v>
      </c>
      <c r="B3285" s="2">
        <v>41912</v>
      </c>
      <c r="C3285" s="2">
        <v>41918</v>
      </c>
      <c r="D3285" t="s">
        <v>19</v>
      </c>
      <c r="E3285" t="s">
        <v>834</v>
      </c>
      <c r="F3285" t="s">
        <v>1084</v>
      </c>
      <c r="G3285" s="1">
        <v>1524</v>
      </c>
      <c r="H3285">
        <v>3</v>
      </c>
      <c r="I3285">
        <v>0</v>
      </c>
      <c r="J3285" s="1">
        <v>51816</v>
      </c>
      <c r="K3285" t="s">
        <v>9123</v>
      </c>
      <c r="L3285" t="s">
        <v>9135</v>
      </c>
      <c r="M3285" t="s">
        <v>9673</v>
      </c>
      <c r="N3285" t="s">
        <v>8536</v>
      </c>
      <c r="O3285" t="s">
        <v>8576</v>
      </c>
      <c r="P3285" t="s">
        <v>8577</v>
      </c>
      <c r="Q3285">
        <v>10035</v>
      </c>
      <c r="R3285" t="s">
        <v>8561</v>
      </c>
      <c r="S3285" t="s">
        <v>7924</v>
      </c>
      <c r="T3285" t="s">
        <v>7738</v>
      </c>
    </row>
    <row r="3286" spans="1:20" x14ac:dyDescent="0.25">
      <c r="A3286" t="s">
        <v>3865</v>
      </c>
      <c r="B3286" s="2">
        <v>41894</v>
      </c>
      <c r="C3286" s="2">
        <v>41899</v>
      </c>
      <c r="D3286" t="s">
        <v>19</v>
      </c>
      <c r="E3286" t="s">
        <v>1400</v>
      </c>
      <c r="F3286" t="s">
        <v>947</v>
      </c>
      <c r="G3286" s="1">
        <v>63924</v>
      </c>
      <c r="H3286">
        <v>7</v>
      </c>
      <c r="I3286">
        <v>7</v>
      </c>
      <c r="J3286" s="1">
        <v>-468776</v>
      </c>
      <c r="K3286" t="s">
        <v>9128</v>
      </c>
      <c r="L3286" t="s">
        <v>9142</v>
      </c>
      <c r="M3286" t="s">
        <v>9611</v>
      </c>
      <c r="N3286" t="s">
        <v>8536</v>
      </c>
      <c r="O3286" t="s">
        <v>8624</v>
      </c>
      <c r="P3286" t="s">
        <v>8604</v>
      </c>
      <c r="Q3286">
        <v>45014</v>
      </c>
      <c r="R3286" t="s">
        <v>8561</v>
      </c>
      <c r="S3286" t="s">
        <v>8052</v>
      </c>
      <c r="T3286" t="s">
        <v>7736</v>
      </c>
    </row>
    <row r="3287" spans="1:20" x14ac:dyDescent="0.25">
      <c r="A3287" t="s">
        <v>3866</v>
      </c>
      <c r="B3287" s="2">
        <v>42786</v>
      </c>
      <c r="C3287" s="2">
        <v>42791</v>
      </c>
      <c r="D3287" t="s">
        <v>19</v>
      </c>
      <c r="E3287" t="s">
        <v>3453</v>
      </c>
      <c r="F3287" t="s">
        <v>1783</v>
      </c>
      <c r="G3287" s="1">
        <v>656</v>
      </c>
      <c r="H3287">
        <v>2</v>
      </c>
      <c r="I3287">
        <v>0</v>
      </c>
      <c r="J3287" s="1">
        <v>19024</v>
      </c>
      <c r="K3287" t="s">
        <v>9128</v>
      </c>
      <c r="L3287" t="s">
        <v>9137</v>
      </c>
      <c r="M3287" t="s">
        <v>9968</v>
      </c>
      <c r="N3287" t="s">
        <v>8536</v>
      </c>
      <c r="O3287" t="s">
        <v>8836</v>
      </c>
      <c r="P3287" t="s">
        <v>8618</v>
      </c>
      <c r="Q3287">
        <v>74403</v>
      </c>
      <c r="R3287" t="s">
        <v>8551</v>
      </c>
      <c r="S3287" t="s">
        <v>8393</v>
      </c>
      <c r="T3287" t="s">
        <v>7744</v>
      </c>
    </row>
    <row r="3288" spans="1:20" x14ac:dyDescent="0.25">
      <c r="A3288" t="s">
        <v>3866</v>
      </c>
      <c r="B3288" s="2">
        <v>42786</v>
      </c>
      <c r="C3288" s="2">
        <v>42791</v>
      </c>
      <c r="D3288" t="s">
        <v>19</v>
      </c>
      <c r="E3288" t="s">
        <v>3453</v>
      </c>
      <c r="F3288" t="s">
        <v>3867</v>
      </c>
      <c r="G3288" s="1">
        <v>1311</v>
      </c>
      <c r="H3288">
        <v>3</v>
      </c>
      <c r="I3288">
        <v>0</v>
      </c>
      <c r="J3288" s="1">
        <v>34086</v>
      </c>
      <c r="K3288" t="s">
        <v>9128</v>
      </c>
      <c r="L3288" t="s">
        <v>9144</v>
      </c>
      <c r="M3288" t="s">
        <v>10627</v>
      </c>
      <c r="N3288" t="s">
        <v>8536</v>
      </c>
      <c r="O3288" t="s">
        <v>8836</v>
      </c>
      <c r="P3288" t="s">
        <v>8618</v>
      </c>
      <c r="Q3288">
        <v>74403</v>
      </c>
      <c r="R3288" t="s">
        <v>8551</v>
      </c>
      <c r="S3288" t="s">
        <v>8393</v>
      </c>
      <c r="T3288" t="s">
        <v>7744</v>
      </c>
    </row>
    <row r="3289" spans="1:20" x14ac:dyDescent="0.25">
      <c r="A3289" t="s">
        <v>3868</v>
      </c>
      <c r="B3289" s="2">
        <v>42351</v>
      </c>
      <c r="C3289" s="2">
        <v>42353</v>
      </c>
      <c r="D3289" t="s">
        <v>79</v>
      </c>
      <c r="E3289" t="s">
        <v>1615</v>
      </c>
      <c r="F3289" t="s">
        <v>1322</v>
      </c>
      <c r="G3289" s="1">
        <v>494376</v>
      </c>
      <c r="H3289">
        <v>3</v>
      </c>
      <c r="I3289">
        <v>2</v>
      </c>
      <c r="J3289" s="1">
        <v>494376</v>
      </c>
      <c r="K3289" t="s">
        <v>9139</v>
      </c>
      <c r="L3289" t="s">
        <v>9140</v>
      </c>
      <c r="M3289" t="s">
        <v>9776</v>
      </c>
      <c r="N3289" t="s">
        <v>8536</v>
      </c>
      <c r="O3289" t="s">
        <v>8943</v>
      </c>
      <c r="P3289" t="s">
        <v>8541</v>
      </c>
      <c r="Q3289">
        <v>92592</v>
      </c>
      <c r="R3289" t="s">
        <v>8542</v>
      </c>
      <c r="S3289" t="s">
        <v>8099</v>
      </c>
      <c r="T3289" t="s">
        <v>7736</v>
      </c>
    </row>
    <row r="3290" spans="1:20" x14ac:dyDescent="0.25">
      <c r="A3290" t="s">
        <v>3868</v>
      </c>
      <c r="B3290" s="2">
        <v>42351</v>
      </c>
      <c r="C3290" s="2">
        <v>42353</v>
      </c>
      <c r="D3290" t="s">
        <v>79</v>
      </c>
      <c r="E3290" t="s">
        <v>1615</v>
      </c>
      <c r="F3290" t="s">
        <v>699</v>
      </c>
      <c r="G3290" s="1">
        <v>292</v>
      </c>
      <c r="H3290">
        <v>5</v>
      </c>
      <c r="I3290">
        <v>2</v>
      </c>
      <c r="J3290" s="1">
        <v>9855</v>
      </c>
      <c r="K3290" t="s">
        <v>9128</v>
      </c>
      <c r="L3290" t="s">
        <v>9142</v>
      </c>
      <c r="M3290" t="s">
        <v>9489</v>
      </c>
      <c r="N3290" t="s">
        <v>8536</v>
      </c>
      <c r="O3290" t="s">
        <v>8943</v>
      </c>
      <c r="P3290" t="s">
        <v>8541</v>
      </c>
      <c r="Q3290">
        <v>92592</v>
      </c>
      <c r="R3290" t="s">
        <v>8542</v>
      </c>
      <c r="S3290" t="s">
        <v>8099</v>
      </c>
      <c r="T3290" t="s">
        <v>7736</v>
      </c>
    </row>
    <row r="3291" spans="1:20" x14ac:dyDescent="0.25">
      <c r="A3291" t="s">
        <v>3868</v>
      </c>
      <c r="B3291" s="2">
        <v>42351</v>
      </c>
      <c r="C3291" s="2">
        <v>42353</v>
      </c>
      <c r="D3291" t="s">
        <v>79</v>
      </c>
      <c r="E3291" t="s">
        <v>1615</v>
      </c>
      <c r="F3291" t="s">
        <v>214</v>
      </c>
      <c r="G3291" s="1">
        <v>24885</v>
      </c>
      <c r="H3291">
        <v>5</v>
      </c>
      <c r="I3291">
        <v>0</v>
      </c>
      <c r="J3291" s="1">
        <v>273735</v>
      </c>
      <c r="K3291" t="s">
        <v>9139</v>
      </c>
      <c r="L3291" t="s">
        <v>9162</v>
      </c>
      <c r="M3291" t="s">
        <v>9240</v>
      </c>
      <c r="N3291" t="s">
        <v>8536</v>
      </c>
      <c r="O3291" t="s">
        <v>8943</v>
      </c>
      <c r="P3291" t="s">
        <v>8541</v>
      </c>
      <c r="Q3291">
        <v>92592</v>
      </c>
      <c r="R3291" t="s">
        <v>8542</v>
      </c>
      <c r="S3291" t="s">
        <v>8099</v>
      </c>
      <c r="T3291" t="s">
        <v>7736</v>
      </c>
    </row>
    <row r="3292" spans="1:20" x14ac:dyDescent="0.25">
      <c r="A3292" t="s">
        <v>3868</v>
      </c>
      <c r="B3292" s="2">
        <v>42351</v>
      </c>
      <c r="C3292" s="2">
        <v>42353</v>
      </c>
      <c r="D3292" t="s">
        <v>79</v>
      </c>
      <c r="E3292" t="s">
        <v>1615</v>
      </c>
      <c r="F3292" t="s">
        <v>3869</v>
      </c>
      <c r="G3292" s="1">
        <v>3624</v>
      </c>
      <c r="H3292">
        <v>1</v>
      </c>
      <c r="I3292">
        <v>0</v>
      </c>
      <c r="J3292" s="1">
        <v>152208</v>
      </c>
      <c r="K3292" t="s">
        <v>9139</v>
      </c>
      <c r="L3292" t="s">
        <v>9162</v>
      </c>
      <c r="M3292" t="s">
        <v>10628</v>
      </c>
      <c r="N3292" t="s">
        <v>8536</v>
      </c>
      <c r="O3292" t="s">
        <v>8943</v>
      </c>
      <c r="P3292" t="s">
        <v>8541</v>
      </c>
      <c r="Q3292">
        <v>92592</v>
      </c>
      <c r="R3292" t="s">
        <v>8542</v>
      </c>
      <c r="S3292" t="s">
        <v>8099</v>
      </c>
      <c r="T3292" t="s">
        <v>7736</v>
      </c>
    </row>
    <row r="3293" spans="1:20" x14ac:dyDescent="0.25">
      <c r="A3293" t="s">
        <v>3870</v>
      </c>
      <c r="B3293" s="2">
        <v>42673</v>
      </c>
      <c r="C3293" s="2">
        <v>42678</v>
      </c>
      <c r="D3293" t="s">
        <v>19</v>
      </c>
      <c r="E3293" t="s">
        <v>3334</v>
      </c>
      <c r="F3293" t="s">
        <v>1038</v>
      </c>
      <c r="G3293" s="1">
        <v>1168</v>
      </c>
      <c r="H3293">
        <v>2</v>
      </c>
      <c r="I3293">
        <v>0</v>
      </c>
      <c r="J3293" s="1">
        <v>3504</v>
      </c>
      <c r="K3293" t="s">
        <v>9128</v>
      </c>
      <c r="L3293" t="s">
        <v>9137</v>
      </c>
      <c r="M3293" t="s">
        <v>9651</v>
      </c>
      <c r="N3293" t="s">
        <v>8536</v>
      </c>
      <c r="O3293" t="s">
        <v>8926</v>
      </c>
      <c r="P3293" t="s">
        <v>8571</v>
      </c>
      <c r="Q3293">
        <v>48310</v>
      </c>
      <c r="R3293" t="s">
        <v>8551</v>
      </c>
      <c r="S3293" t="s">
        <v>8377</v>
      </c>
      <c r="T3293" t="s">
        <v>7736</v>
      </c>
    </row>
    <row r="3294" spans="1:20" x14ac:dyDescent="0.25">
      <c r="A3294" t="s">
        <v>3871</v>
      </c>
      <c r="B3294" s="2">
        <v>41999</v>
      </c>
      <c r="C3294" s="2">
        <v>42003</v>
      </c>
      <c r="D3294" t="s">
        <v>19</v>
      </c>
      <c r="E3294" t="s">
        <v>1066</v>
      </c>
      <c r="F3294" t="s">
        <v>349</v>
      </c>
      <c r="G3294" s="1">
        <v>1191</v>
      </c>
      <c r="H3294">
        <v>3</v>
      </c>
      <c r="I3294">
        <v>0</v>
      </c>
      <c r="J3294" s="1">
        <v>1191</v>
      </c>
      <c r="K3294" t="s">
        <v>9128</v>
      </c>
      <c r="L3294" t="s">
        <v>9273</v>
      </c>
      <c r="M3294" t="s">
        <v>9310</v>
      </c>
      <c r="N3294" t="s">
        <v>8536</v>
      </c>
      <c r="O3294" t="s">
        <v>8642</v>
      </c>
      <c r="P3294" t="s">
        <v>8541</v>
      </c>
      <c r="Q3294">
        <v>92024</v>
      </c>
      <c r="R3294" t="s">
        <v>8542</v>
      </c>
      <c r="S3294" t="s">
        <v>7980</v>
      </c>
      <c r="T3294" t="s">
        <v>7736</v>
      </c>
    </row>
    <row r="3295" spans="1:20" x14ac:dyDescent="0.25">
      <c r="A3295" t="s">
        <v>3871</v>
      </c>
      <c r="B3295" s="2">
        <v>41999</v>
      </c>
      <c r="C3295" s="2">
        <v>42003</v>
      </c>
      <c r="D3295" t="s">
        <v>19</v>
      </c>
      <c r="E3295" t="s">
        <v>1066</v>
      </c>
      <c r="F3295" t="s">
        <v>1810</v>
      </c>
      <c r="G3295" s="1">
        <v>348</v>
      </c>
      <c r="H3295">
        <v>2</v>
      </c>
      <c r="I3295">
        <v>0</v>
      </c>
      <c r="J3295" s="1">
        <v>11136</v>
      </c>
      <c r="K3295" t="s">
        <v>9123</v>
      </c>
      <c r="L3295" t="s">
        <v>9135</v>
      </c>
      <c r="M3295" t="s">
        <v>9982</v>
      </c>
      <c r="N3295" t="s">
        <v>8536</v>
      </c>
      <c r="O3295" t="s">
        <v>8642</v>
      </c>
      <c r="P3295" t="s">
        <v>8541</v>
      </c>
      <c r="Q3295">
        <v>92024</v>
      </c>
      <c r="R3295" t="s">
        <v>8542</v>
      </c>
      <c r="S3295" t="s">
        <v>7980</v>
      </c>
      <c r="T3295" t="s">
        <v>7736</v>
      </c>
    </row>
    <row r="3296" spans="1:20" x14ac:dyDescent="0.25">
      <c r="A3296" t="s">
        <v>3872</v>
      </c>
      <c r="B3296" s="2">
        <v>41866</v>
      </c>
      <c r="C3296" s="2">
        <v>41869</v>
      </c>
      <c r="D3296" t="s">
        <v>79</v>
      </c>
      <c r="E3296" t="s">
        <v>730</v>
      </c>
      <c r="F3296" t="s">
        <v>1263</v>
      </c>
      <c r="G3296" s="1">
        <v>3096</v>
      </c>
      <c r="H3296">
        <v>8</v>
      </c>
      <c r="I3296">
        <v>8</v>
      </c>
      <c r="J3296" s="1">
        <v>-52632</v>
      </c>
      <c r="K3296" t="s">
        <v>9128</v>
      </c>
      <c r="L3296" t="s">
        <v>9142</v>
      </c>
      <c r="M3296" t="s">
        <v>9750</v>
      </c>
      <c r="N3296" t="s">
        <v>8536</v>
      </c>
      <c r="O3296" t="s">
        <v>8633</v>
      </c>
      <c r="P3296" t="s">
        <v>8550</v>
      </c>
      <c r="Q3296">
        <v>75081</v>
      </c>
      <c r="R3296" t="s">
        <v>8551</v>
      </c>
      <c r="S3296" t="s">
        <v>7906</v>
      </c>
      <c r="T3296" t="s">
        <v>7736</v>
      </c>
    </row>
    <row r="3297" spans="1:20" x14ac:dyDescent="0.25">
      <c r="A3297" t="s">
        <v>3873</v>
      </c>
      <c r="B3297" s="2">
        <v>43009</v>
      </c>
      <c r="C3297" s="2">
        <v>43011</v>
      </c>
      <c r="D3297" t="s">
        <v>79</v>
      </c>
      <c r="E3297" t="s">
        <v>2215</v>
      </c>
      <c r="F3297" t="s">
        <v>3874</v>
      </c>
      <c r="G3297" s="1">
        <v>170489</v>
      </c>
      <c r="H3297">
        <v>11</v>
      </c>
      <c r="I3297">
        <v>0</v>
      </c>
      <c r="J3297" s="1">
        <v>7672005</v>
      </c>
      <c r="K3297" t="s">
        <v>9139</v>
      </c>
      <c r="L3297" t="s">
        <v>9296</v>
      </c>
      <c r="M3297" t="s">
        <v>10629</v>
      </c>
      <c r="N3297" t="s">
        <v>8536</v>
      </c>
      <c r="O3297" t="s">
        <v>8576</v>
      </c>
      <c r="P3297" t="s">
        <v>8577</v>
      </c>
      <c r="Q3297">
        <v>10035</v>
      </c>
      <c r="R3297" t="s">
        <v>8561</v>
      </c>
      <c r="S3297" t="s">
        <v>8213</v>
      </c>
      <c r="T3297" t="s">
        <v>7744</v>
      </c>
    </row>
    <row r="3298" spans="1:20" x14ac:dyDescent="0.25">
      <c r="A3298" t="s">
        <v>3875</v>
      </c>
      <c r="B3298" s="2">
        <v>42147</v>
      </c>
      <c r="C3298" s="2">
        <v>42154</v>
      </c>
      <c r="D3298" t="s">
        <v>19</v>
      </c>
      <c r="E3298" t="s">
        <v>61</v>
      </c>
      <c r="F3298" t="s">
        <v>1296</v>
      </c>
      <c r="G3298" s="1">
        <v>19194</v>
      </c>
      <c r="H3298">
        <v>7</v>
      </c>
      <c r="I3298">
        <v>7</v>
      </c>
      <c r="J3298" s="1">
        <v>-12796</v>
      </c>
      <c r="K3298" t="s">
        <v>9128</v>
      </c>
      <c r="L3298" t="s">
        <v>9142</v>
      </c>
      <c r="M3298" t="s">
        <v>9762</v>
      </c>
      <c r="N3298" t="s">
        <v>8536</v>
      </c>
      <c r="O3298" t="s">
        <v>8608</v>
      </c>
      <c r="P3298" t="s">
        <v>8581</v>
      </c>
      <c r="Q3298">
        <v>85023</v>
      </c>
      <c r="R3298" t="s">
        <v>8542</v>
      </c>
      <c r="S3298" t="s">
        <v>7750</v>
      </c>
      <c r="T3298" t="s">
        <v>7736</v>
      </c>
    </row>
    <row r="3299" spans="1:20" x14ac:dyDescent="0.25">
      <c r="A3299" t="s">
        <v>3875</v>
      </c>
      <c r="B3299" s="2">
        <v>42147</v>
      </c>
      <c r="C3299" s="2">
        <v>42154</v>
      </c>
      <c r="D3299" t="s">
        <v>19</v>
      </c>
      <c r="E3299" t="s">
        <v>61</v>
      </c>
      <c r="F3299" t="s">
        <v>1041</v>
      </c>
      <c r="G3299" s="1">
        <v>121792</v>
      </c>
      <c r="H3299">
        <v>4</v>
      </c>
      <c r="I3299">
        <v>2</v>
      </c>
      <c r="J3299" s="1">
        <v>137016</v>
      </c>
      <c r="K3299" t="s">
        <v>9128</v>
      </c>
      <c r="L3299" t="s">
        <v>9144</v>
      </c>
      <c r="M3299" t="s">
        <v>9652</v>
      </c>
      <c r="N3299" t="s">
        <v>8536</v>
      </c>
      <c r="O3299" t="s">
        <v>8608</v>
      </c>
      <c r="P3299" t="s">
        <v>8581</v>
      </c>
      <c r="Q3299">
        <v>85023</v>
      </c>
      <c r="R3299" t="s">
        <v>8542</v>
      </c>
      <c r="S3299" t="s">
        <v>7750</v>
      </c>
      <c r="T3299" t="s">
        <v>7736</v>
      </c>
    </row>
    <row r="3300" spans="1:20" x14ac:dyDescent="0.25">
      <c r="A3300" t="s">
        <v>3876</v>
      </c>
      <c r="B3300" s="2">
        <v>43055</v>
      </c>
      <c r="C3300" s="2">
        <v>43055</v>
      </c>
      <c r="D3300" t="s">
        <v>654</v>
      </c>
      <c r="E3300" t="s">
        <v>1612</v>
      </c>
      <c r="F3300" t="s">
        <v>2597</v>
      </c>
      <c r="G3300" s="1">
        <v>1919976</v>
      </c>
      <c r="H3300">
        <v>3</v>
      </c>
      <c r="I3300">
        <v>2</v>
      </c>
      <c r="J3300" s="1">
        <v>2159973</v>
      </c>
      <c r="K3300" t="s">
        <v>9139</v>
      </c>
      <c r="L3300" t="s">
        <v>9296</v>
      </c>
      <c r="M3300" t="s">
        <v>10271</v>
      </c>
      <c r="N3300" t="s">
        <v>8536</v>
      </c>
      <c r="O3300" t="s">
        <v>8556</v>
      </c>
      <c r="P3300" t="s">
        <v>8541</v>
      </c>
      <c r="Q3300">
        <v>94122</v>
      </c>
      <c r="R3300" t="s">
        <v>8542</v>
      </c>
      <c r="S3300" t="s">
        <v>8098</v>
      </c>
      <c r="T3300" t="s">
        <v>7738</v>
      </c>
    </row>
    <row r="3301" spans="1:20" x14ac:dyDescent="0.25">
      <c r="A3301" t="s">
        <v>3877</v>
      </c>
      <c r="B3301" s="2">
        <v>41961</v>
      </c>
      <c r="C3301" s="2">
        <v>41965</v>
      </c>
      <c r="D3301" t="s">
        <v>19</v>
      </c>
      <c r="E3301" t="s">
        <v>1019</v>
      </c>
      <c r="F3301" t="s">
        <v>37</v>
      </c>
      <c r="G3301" s="1">
        <v>50997</v>
      </c>
      <c r="H3301">
        <v>1</v>
      </c>
      <c r="I3301">
        <v>7</v>
      </c>
      <c r="J3301" s="1">
        <v>-407976</v>
      </c>
      <c r="K3301" t="s">
        <v>9128</v>
      </c>
      <c r="L3301" t="s">
        <v>9142</v>
      </c>
      <c r="M3301" t="s">
        <v>9150</v>
      </c>
      <c r="N3301" t="s">
        <v>8536</v>
      </c>
      <c r="O3301" t="s">
        <v>8559</v>
      </c>
      <c r="P3301" t="s">
        <v>8560</v>
      </c>
      <c r="Q3301">
        <v>19140</v>
      </c>
      <c r="R3301" t="s">
        <v>8561</v>
      </c>
      <c r="S3301" t="s">
        <v>7967</v>
      </c>
      <c r="T3301" t="s">
        <v>7736</v>
      </c>
    </row>
    <row r="3302" spans="1:20" x14ac:dyDescent="0.25">
      <c r="A3302" t="s">
        <v>3877</v>
      </c>
      <c r="B3302" s="2">
        <v>41961</v>
      </c>
      <c r="C3302" s="2">
        <v>41965</v>
      </c>
      <c r="D3302" t="s">
        <v>19</v>
      </c>
      <c r="E3302" t="s">
        <v>1019</v>
      </c>
      <c r="F3302" t="s">
        <v>173</v>
      </c>
      <c r="G3302" s="1">
        <v>76792</v>
      </c>
      <c r="H3302">
        <v>1</v>
      </c>
      <c r="I3302">
        <v>2</v>
      </c>
      <c r="J3302" s="1">
        <v>-163183</v>
      </c>
      <c r="K3302" t="s">
        <v>9128</v>
      </c>
      <c r="L3302" t="s">
        <v>9133</v>
      </c>
      <c r="M3302" t="s">
        <v>9222</v>
      </c>
      <c r="N3302" t="s">
        <v>8536</v>
      </c>
      <c r="O3302" t="s">
        <v>8559</v>
      </c>
      <c r="P3302" t="s">
        <v>8560</v>
      </c>
      <c r="Q3302">
        <v>19140</v>
      </c>
      <c r="R3302" t="s">
        <v>8561</v>
      </c>
      <c r="S3302" t="s">
        <v>7967</v>
      </c>
      <c r="T3302" t="s">
        <v>7736</v>
      </c>
    </row>
    <row r="3303" spans="1:20" x14ac:dyDescent="0.25">
      <c r="A3303" t="s">
        <v>3877</v>
      </c>
      <c r="B3303" s="2">
        <v>41961</v>
      </c>
      <c r="C3303" s="2">
        <v>41965</v>
      </c>
      <c r="D3303" t="s">
        <v>19</v>
      </c>
      <c r="E3303" t="s">
        <v>1019</v>
      </c>
      <c r="F3303" t="s">
        <v>3878</v>
      </c>
      <c r="G3303" s="1">
        <v>539964</v>
      </c>
      <c r="H3303">
        <v>6</v>
      </c>
      <c r="I3303">
        <v>4</v>
      </c>
      <c r="J3303" s="1">
        <v>-1079928</v>
      </c>
      <c r="K3303" t="s">
        <v>9139</v>
      </c>
      <c r="L3303" t="s">
        <v>9140</v>
      </c>
      <c r="M3303" t="s">
        <v>10630</v>
      </c>
      <c r="N3303" t="s">
        <v>8536</v>
      </c>
      <c r="O3303" t="s">
        <v>8559</v>
      </c>
      <c r="P3303" t="s">
        <v>8560</v>
      </c>
      <c r="Q3303">
        <v>19140</v>
      </c>
      <c r="R3303" t="s">
        <v>8561</v>
      </c>
      <c r="S3303" t="s">
        <v>7967</v>
      </c>
      <c r="T3303" t="s">
        <v>7736</v>
      </c>
    </row>
    <row r="3304" spans="1:20" x14ac:dyDescent="0.25">
      <c r="A3304" t="s">
        <v>3877</v>
      </c>
      <c r="B3304" s="2">
        <v>41961</v>
      </c>
      <c r="C3304" s="2">
        <v>41965</v>
      </c>
      <c r="D3304" t="s">
        <v>19</v>
      </c>
      <c r="E3304" t="s">
        <v>1019</v>
      </c>
      <c r="F3304" t="s">
        <v>2176</v>
      </c>
      <c r="G3304" s="1">
        <v>60312</v>
      </c>
      <c r="H3304">
        <v>3</v>
      </c>
      <c r="I3304">
        <v>2</v>
      </c>
      <c r="J3304" s="1">
        <v>52773</v>
      </c>
      <c r="K3304" t="s">
        <v>9123</v>
      </c>
      <c r="L3304" t="s">
        <v>9135</v>
      </c>
      <c r="M3304" t="s">
        <v>10127</v>
      </c>
      <c r="N3304" t="s">
        <v>8536</v>
      </c>
      <c r="O3304" t="s">
        <v>8559</v>
      </c>
      <c r="P3304" t="s">
        <v>8560</v>
      </c>
      <c r="Q3304">
        <v>19140</v>
      </c>
      <c r="R3304" t="s">
        <v>8561</v>
      </c>
      <c r="S3304" t="s">
        <v>7967</v>
      </c>
      <c r="T3304" t="s">
        <v>7736</v>
      </c>
    </row>
    <row r="3305" spans="1:20" x14ac:dyDescent="0.25">
      <c r="A3305" t="s">
        <v>3877</v>
      </c>
      <c r="B3305" s="2">
        <v>41961</v>
      </c>
      <c r="C3305" s="2">
        <v>41965</v>
      </c>
      <c r="D3305" t="s">
        <v>19</v>
      </c>
      <c r="E3305" t="s">
        <v>1019</v>
      </c>
      <c r="F3305" t="s">
        <v>1855</v>
      </c>
      <c r="G3305" s="1">
        <v>1944</v>
      </c>
      <c r="H3305">
        <v>3</v>
      </c>
      <c r="I3305">
        <v>7</v>
      </c>
      <c r="J3305" s="1">
        <v>-14256</v>
      </c>
      <c r="K3305" t="s">
        <v>9128</v>
      </c>
      <c r="L3305" t="s">
        <v>9142</v>
      </c>
      <c r="M3305" t="s">
        <v>10000</v>
      </c>
      <c r="N3305" t="s">
        <v>8536</v>
      </c>
      <c r="O3305" t="s">
        <v>8559</v>
      </c>
      <c r="P3305" t="s">
        <v>8560</v>
      </c>
      <c r="Q3305">
        <v>19140</v>
      </c>
      <c r="R3305" t="s">
        <v>8561</v>
      </c>
      <c r="S3305" t="s">
        <v>7967</v>
      </c>
      <c r="T3305" t="s">
        <v>7736</v>
      </c>
    </row>
    <row r="3306" spans="1:20" x14ac:dyDescent="0.25">
      <c r="A3306" t="s">
        <v>3879</v>
      </c>
      <c r="B3306" s="2">
        <v>42003</v>
      </c>
      <c r="C3306" s="2">
        <v>42005</v>
      </c>
      <c r="D3306" t="s">
        <v>11</v>
      </c>
      <c r="E3306" t="s">
        <v>1876</v>
      </c>
      <c r="F3306" t="s">
        <v>1908</v>
      </c>
      <c r="G3306" s="1">
        <v>12984</v>
      </c>
      <c r="H3306">
        <v>3</v>
      </c>
      <c r="I3306">
        <v>2</v>
      </c>
      <c r="J3306" s="1">
        <v>47067</v>
      </c>
      <c r="K3306" t="s">
        <v>9128</v>
      </c>
      <c r="L3306" t="s">
        <v>9167</v>
      </c>
      <c r="M3306" t="s">
        <v>10026</v>
      </c>
      <c r="N3306" t="s">
        <v>8536</v>
      </c>
      <c r="O3306" t="s">
        <v>8707</v>
      </c>
      <c r="P3306" t="s">
        <v>8550</v>
      </c>
      <c r="Q3306">
        <v>78041</v>
      </c>
      <c r="R3306" t="s">
        <v>8551</v>
      </c>
      <c r="S3306" t="s">
        <v>8145</v>
      </c>
      <c r="T3306" t="s">
        <v>7738</v>
      </c>
    </row>
    <row r="3307" spans="1:20" x14ac:dyDescent="0.25">
      <c r="A3307" t="s">
        <v>3879</v>
      </c>
      <c r="B3307" s="2">
        <v>42003</v>
      </c>
      <c r="C3307" s="2">
        <v>42005</v>
      </c>
      <c r="D3307" t="s">
        <v>11</v>
      </c>
      <c r="E3307" t="s">
        <v>1876</v>
      </c>
      <c r="F3307" t="s">
        <v>2827</v>
      </c>
      <c r="G3307" s="1">
        <v>217584</v>
      </c>
      <c r="H3307">
        <v>2</v>
      </c>
      <c r="I3307">
        <v>2</v>
      </c>
      <c r="J3307" s="1">
        <v>190386</v>
      </c>
      <c r="K3307" t="s">
        <v>9139</v>
      </c>
      <c r="L3307" t="s">
        <v>9140</v>
      </c>
      <c r="M3307" t="s">
        <v>10352</v>
      </c>
      <c r="N3307" t="s">
        <v>8536</v>
      </c>
      <c r="O3307" t="s">
        <v>8707</v>
      </c>
      <c r="P3307" t="s">
        <v>8550</v>
      </c>
      <c r="Q3307">
        <v>78041</v>
      </c>
      <c r="R3307" t="s">
        <v>8551</v>
      </c>
      <c r="S3307" t="s">
        <v>8145</v>
      </c>
      <c r="T3307" t="s">
        <v>7738</v>
      </c>
    </row>
    <row r="3308" spans="1:20" x14ac:dyDescent="0.25">
      <c r="A3308" t="s">
        <v>3879</v>
      </c>
      <c r="B3308" s="2">
        <v>42003</v>
      </c>
      <c r="C3308" s="2">
        <v>42005</v>
      </c>
      <c r="D3308" t="s">
        <v>11</v>
      </c>
      <c r="E3308" t="s">
        <v>1876</v>
      </c>
      <c r="F3308" t="s">
        <v>1749</v>
      </c>
      <c r="G3308" s="1">
        <v>328776</v>
      </c>
      <c r="H3308">
        <v>3</v>
      </c>
      <c r="I3308">
        <v>2</v>
      </c>
      <c r="J3308" s="1">
        <v>287679</v>
      </c>
      <c r="K3308" t="s">
        <v>9139</v>
      </c>
      <c r="L3308" t="s">
        <v>9140</v>
      </c>
      <c r="M3308" t="s">
        <v>9952</v>
      </c>
      <c r="N3308" t="s">
        <v>8536</v>
      </c>
      <c r="O3308" t="s">
        <v>8707</v>
      </c>
      <c r="P3308" t="s">
        <v>8550</v>
      </c>
      <c r="Q3308">
        <v>78041</v>
      </c>
      <c r="R3308" t="s">
        <v>8551</v>
      </c>
      <c r="S3308" t="s">
        <v>8145</v>
      </c>
      <c r="T3308" t="s">
        <v>7738</v>
      </c>
    </row>
    <row r="3309" spans="1:20" x14ac:dyDescent="0.25">
      <c r="A3309" t="s">
        <v>3879</v>
      </c>
      <c r="B3309" s="2">
        <v>42003</v>
      </c>
      <c r="C3309" s="2">
        <v>42005</v>
      </c>
      <c r="D3309" t="s">
        <v>11</v>
      </c>
      <c r="E3309" t="s">
        <v>1876</v>
      </c>
      <c r="F3309" t="s">
        <v>633</v>
      </c>
      <c r="G3309" s="1">
        <v>2286</v>
      </c>
      <c r="H3309">
        <v>3</v>
      </c>
      <c r="I3309">
        <v>8</v>
      </c>
      <c r="J3309" s="1">
        <v>-36576</v>
      </c>
      <c r="K3309" t="s">
        <v>9128</v>
      </c>
      <c r="L3309" t="s">
        <v>9142</v>
      </c>
      <c r="M3309" t="s">
        <v>9457</v>
      </c>
      <c r="N3309" t="s">
        <v>8536</v>
      </c>
      <c r="O3309" t="s">
        <v>8707</v>
      </c>
      <c r="P3309" t="s">
        <v>8550</v>
      </c>
      <c r="Q3309">
        <v>78041</v>
      </c>
      <c r="R3309" t="s">
        <v>8551</v>
      </c>
      <c r="S3309" t="s">
        <v>8145</v>
      </c>
      <c r="T3309" t="s">
        <v>7738</v>
      </c>
    </row>
    <row r="3310" spans="1:20" x14ac:dyDescent="0.25">
      <c r="A3310" t="s">
        <v>3879</v>
      </c>
      <c r="B3310" s="2">
        <v>42003</v>
      </c>
      <c r="C3310" s="2">
        <v>42005</v>
      </c>
      <c r="D3310" t="s">
        <v>11</v>
      </c>
      <c r="E3310" t="s">
        <v>1876</v>
      </c>
      <c r="F3310" t="s">
        <v>508</v>
      </c>
      <c r="G3310" s="1">
        <v>47984</v>
      </c>
      <c r="H3310">
        <v>2</v>
      </c>
      <c r="I3310">
        <v>2</v>
      </c>
      <c r="J3310" s="1">
        <v>143952</v>
      </c>
      <c r="K3310" t="s">
        <v>9139</v>
      </c>
      <c r="L3310" t="s">
        <v>9162</v>
      </c>
      <c r="M3310" t="s">
        <v>9388</v>
      </c>
      <c r="N3310" t="s">
        <v>8536</v>
      </c>
      <c r="O3310" t="s">
        <v>8707</v>
      </c>
      <c r="P3310" t="s">
        <v>8550</v>
      </c>
      <c r="Q3310">
        <v>78041</v>
      </c>
      <c r="R3310" t="s">
        <v>8551</v>
      </c>
      <c r="S3310" t="s">
        <v>8145</v>
      </c>
      <c r="T3310" t="s">
        <v>7738</v>
      </c>
    </row>
    <row r="3311" spans="1:20" x14ac:dyDescent="0.25">
      <c r="A3311" t="s">
        <v>3880</v>
      </c>
      <c r="B3311" s="2">
        <v>42313</v>
      </c>
      <c r="C3311" s="2">
        <v>42319</v>
      </c>
      <c r="D3311" t="s">
        <v>19</v>
      </c>
      <c r="E3311" t="s">
        <v>1169</v>
      </c>
      <c r="F3311" t="s">
        <v>2413</v>
      </c>
      <c r="G3311" s="1">
        <v>25344</v>
      </c>
      <c r="H3311">
        <v>6</v>
      </c>
      <c r="I3311">
        <v>2</v>
      </c>
      <c r="J3311" s="1">
        <v>88704</v>
      </c>
      <c r="K3311" t="s">
        <v>9128</v>
      </c>
      <c r="L3311" t="s">
        <v>9142</v>
      </c>
      <c r="M3311" t="s">
        <v>10208</v>
      </c>
      <c r="N3311" t="s">
        <v>8536</v>
      </c>
      <c r="O3311" t="s">
        <v>8576</v>
      </c>
      <c r="P3311" t="s">
        <v>8577</v>
      </c>
      <c r="Q3311">
        <v>10009</v>
      </c>
      <c r="R3311" t="s">
        <v>8561</v>
      </c>
      <c r="S3311" t="s">
        <v>8003</v>
      </c>
      <c r="T3311" t="s">
        <v>7738</v>
      </c>
    </row>
    <row r="3312" spans="1:20" x14ac:dyDescent="0.25">
      <c r="A3312" t="s">
        <v>3881</v>
      </c>
      <c r="B3312" s="2">
        <v>42630</v>
      </c>
      <c r="C3312" s="2">
        <v>42635</v>
      </c>
      <c r="D3312" t="s">
        <v>19</v>
      </c>
      <c r="E3312" t="s">
        <v>2771</v>
      </c>
      <c r="F3312" t="s">
        <v>1958</v>
      </c>
      <c r="G3312" s="1">
        <v>2324</v>
      </c>
      <c r="H3312">
        <v>5</v>
      </c>
      <c r="I3312">
        <v>2</v>
      </c>
      <c r="J3312" s="1">
        <v>78435</v>
      </c>
      <c r="K3312" t="s">
        <v>9128</v>
      </c>
      <c r="L3312" t="s">
        <v>9142</v>
      </c>
      <c r="M3312" t="s">
        <v>10048</v>
      </c>
      <c r="N3312" t="s">
        <v>8536</v>
      </c>
      <c r="O3312" t="s">
        <v>8576</v>
      </c>
      <c r="P3312" t="s">
        <v>8577</v>
      </c>
      <c r="Q3312">
        <v>10035</v>
      </c>
      <c r="R3312" t="s">
        <v>8561</v>
      </c>
      <c r="S3312" t="s">
        <v>8298</v>
      </c>
      <c r="T3312" t="s">
        <v>7736</v>
      </c>
    </row>
    <row r="3313" spans="1:20" x14ac:dyDescent="0.25">
      <c r="A3313" t="s">
        <v>3882</v>
      </c>
      <c r="B3313" s="2">
        <v>42449</v>
      </c>
      <c r="C3313" s="2">
        <v>42454</v>
      </c>
      <c r="D3313" t="s">
        <v>11</v>
      </c>
      <c r="E3313" t="s">
        <v>3804</v>
      </c>
      <c r="F3313" t="s">
        <v>1900</v>
      </c>
      <c r="G3313" s="1">
        <v>8645</v>
      </c>
      <c r="H3313">
        <v>7</v>
      </c>
      <c r="I3313">
        <v>0</v>
      </c>
      <c r="J3313" s="1">
        <v>38038</v>
      </c>
      <c r="K3313" t="s">
        <v>9123</v>
      </c>
      <c r="L3313" t="s">
        <v>9135</v>
      </c>
      <c r="M3313" t="s">
        <v>10022</v>
      </c>
      <c r="N3313" t="s">
        <v>8536</v>
      </c>
      <c r="O3313" t="s">
        <v>8781</v>
      </c>
      <c r="P3313" t="s">
        <v>8681</v>
      </c>
      <c r="Q3313">
        <v>39503</v>
      </c>
      <c r="R3313" t="s">
        <v>8539</v>
      </c>
      <c r="S3313" t="s">
        <v>8430</v>
      </c>
      <c r="T3313" t="s">
        <v>7738</v>
      </c>
    </row>
    <row r="3314" spans="1:20" x14ac:dyDescent="0.25">
      <c r="A3314" t="s">
        <v>3883</v>
      </c>
      <c r="B3314" s="2">
        <v>41909</v>
      </c>
      <c r="C3314" s="2">
        <v>41913</v>
      </c>
      <c r="D3314" t="s">
        <v>19</v>
      </c>
      <c r="E3314" t="s">
        <v>2416</v>
      </c>
      <c r="F3314" t="s">
        <v>586</v>
      </c>
      <c r="G3314" s="1">
        <v>60392</v>
      </c>
      <c r="H3314">
        <v>5</v>
      </c>
      <c r="I3314">
        <v>2</v>
      </c>
      <c r="J3314" s="1">
        <v>45294</v>
      </c>
      <c r="K3314" t="s">
        <v>9123</v>
      </c>
      <c r="L3314" t="s">
        <v>9126</v>
      </c>
      <c r="M3314" t="s">
        <v>9432</v>
      </c>
      <c r="N3314" t="s">
        <v>8536</v>
      </c>
      <c r="O3314" t="s">
        <v>8642</v>
      </c>
      <c r="P3314" t="s">
        <v>8541</v>
      </c>
      <c r="Q3314">
        <v>92037</v>
      </c>
      <c r="R3314" t="s">
        <v>8542</v>
      </c>
      <c r="S3314" t="s">
        <v>8251</v>
      </c>
      <c r="T3314" t="s">
        <v>7736</v>
      </c>
    </row>
    <row r="3315" spans="1:20" x14ac:dyDescent="0.25">
      <c r="A3315" t="s">
        <v>3883</v>
      </c>
      <c r="B3315" s="2">
        <v>41909</v>
      </c>
      <c r="C3315" s="2">
        <v>41913</v>
      </c>
      <c r="D3315" t="s">
        <v>19</v>
      </c>
      <c r="E3315" t="s">
        <v>2416</v>
      </c>
      <c r="F3315" t="s">
        <v>2534</v>
      </c>
      <c r="G3315" s="1">
        <v>8198</v>
      </c>
      <c r="H3315">
        <v>2</v>
      </c>
      <c r="I3315">
        <v>0</v>
      </c>
      <c r="J3315" s="1">
        <v>401702</v>
      </c>
      <c r="K3315" t="s">
        <v>9128</v>
      </c>
      <c r="L3315" t="s">
        <v>9148</v>
      </c>
      <c r="M3315" t="s">
        <v>10248</v>
      </c>
      <c r="N3315" t="s">
        <v>8536</v>
      </c>
      <c r="O3315" t="s">
        <v>8642</v>
      </c>
      <c r="P3315" t="s">
        <v>8541</v>
      </c>
      <c r="Q3315">
        <v>92037</v>
      </c>
      <c r="R3315" t="s">
        <v>8542</v>
      </c>
      <c r="S3315" t="s">
        <v>8251</v>
      </c>
      <c r="T3315" t="s">
        <v>7736</v>
      </c>
    </row>
    <row r="3316" spans="1:20" x14ac:dyDescent="0.25">
      <c r="A3316" t="s">
        <v>3884</v>
      </c>
      <c r="B3316" s="2">
        <v>43093</v>
      </c>
      <c r="C3316" s="2">
        <v>43097</v>
      </c>
      <c r="D3316" t="s">
        <v>19</v>
      </c>
      <c r="E3316" t="s">
        <v>3363</v>
      </c>
      <c r="F3316" t="s">
        <v>586</v>
      </c>
      <c r="G3316" s="1">
        <v>271764</v>
      </c>
      <c r="H3316">
        <v>2</v>
      </c>
      <c r="I3316">
        <v>1</v>
      </c>
      <c r="J3316" s="1">
        <v>483136</v>
      </c>
      <c r="K3316" t="s">
        <v>9123</v>
      </c>
      <c r="L3316" t="s">
        <v>9126</v>
      </c>
      <c r="M3316" t="s">
        <v>9432</v>
      </c>
      <c r="N3316" t="s">
        <v>8536</v>
      </c>
      <c r="O3316" t="s">
        <v>8726</v>
      </c>
      <c r="P3316" t="s">
        <v>8577</v>
      </c>
      <c r="Q3316">
        <v>11572</v>
      </c>
      <c r="R3316" t="s">
        <v>8561</v>
      </c>
      <c r="S3316" t="s">
        <v>8381</v>
      </c>
      <c r="T3316" t="s">
        <v>7736</v>
      </c>
    </row>
    <row r="3317" spans="1:20" x14ac:dyDescent="0.25">
      <c r="A3317" t="s">
        <v>3884</v>
      </c>
      <c r="B3317" s="2">
        <v>43093</v>
      </c>
      <c r="C3317" s="2">
        <v>43097</v>
      </c>
      <c r="D3317" t="s">
        <v>19</v>
      </c>
      <c r="E3317" t="s">
        <v>3363</v>
      </c>
      <c r="F3317" t="s">
        <v>2519</v>
      </c>
      <c r="G3317" s="1">
        <v>14376</v>
      </c>
      <c r="H3317">
        <v>3</v>
      </c>
      <c r="I3317">
        <v>2</v>
      </c>
      <c r="J3317" s="1">
        <v>48519</v>
      </c>
      <c r="K3317" t="s">
        <v>9128</v>
      </c>
      <c r="L3317" t="s">
        <v>9142</v>
      </c>
      <c r="M3317" t="s">
        <v>10241</v>
      </c>
      <c r="N3317" t="s">
        <v>8536</v>
      </c>
      <c r="O3317" t="s">
        <v>8726</v>
      </c>
      <c r="P3317" t="s">
        <v>8577</v>
      </c>
      <c r="Q3317">
        <v>11572</v>
      </c>
      <c r="R3317" t="s">
        <v>8561</v>
      </c>
      <c r="S3317" t="s">
        <v>8381</v>
      </c>
      <c r="T3317" t="s">
        <v>7736</v>
      </c>
    </row>
    <row r="3318" spans="1:20" x14ac:dyDescent="0.25">
      <c r="A3318" t="s">
        <v>3885</v>
      </c>
      <c r="B3318" s="2">
        <v>43049</v>
      </c>
      <c r="C3318" s="2">
        <v>43054</v>
      </c>
      <c r="D3318" t="s">
        <v>11</v>
      </c>
      <c r="E3318" t="s">
        <v>2305</v>
      </c>
      <c r="F3318" t="s">
        <v>3071</v>
      </c>
      <c r="G3318" s="1">
        <v>34196</v>
      </c>
      <c r="H3318">
        <v>5</v>
      </c>
      <c r="I3318">
        <v>6</v>
      </c>
      <c r="J3318" s="1">
        <v>-42745</v>
      </c>
      <c r="K3318" t="s">
        <v>9123</v>
      </c>
      <c r="L3318" t="s">
        <v>9135</v>
      </c>
      <c r="M3318" t="s">
        <v>10419</v>
      </c>
      <c r="N3318" t="s">
        <v>8536</v>
      </c>
      <c r="O3318" t="s">
        <v>8752</v>
      </c>
      <c r="P3318" t="s">
        <v>8550</v>
      </c>
      <c r="Q3318">
        <v>78664</v>
      </c>
      <c r="R3318" t="s">
        <v>8551</v>
      </c>
      <c r="S3318" t="s">
        <v>8232</v>
      </c>
      <c r="T3318" t="s">
        <v>7738</v>
      </c>
    </row>
    <row r="3319" spans="1:20" x14ac:dyDescent="0.25">
      <c r="A3319" t="s">
        <v>3886</v>
      </c>
      <c r="B3319" s="2">
        <v>42258</v>
      </c>
      <c r="C3319" s="2">
        <v>42262</v>
      </c>
      <c r="D3319" t="s">
        <v>19</v>
      </c>
      <c r="E3319" t="s">
        <v>245</v>
      </c>
      <c r="F3319" t="s">
        <v>1298</v>
      </c>
      <c r="G3319" s="1">
        <v>18135</v>
      </c>
      <c r="H3319">
        <v>9</v>
      </c>
      <c r="I3319">
        <v>0</v>
      </c>
      <c r="J3319" s="1">
        <v>489645</v>
      </c>
      <c r="K3319" t="s">
        <v>9128</v>
      </c>
      <c r="L3319" t="s">
        <v>9137</v>
      </c>
      <c r="M3319" t="s">
        <v>9764</v>
      </c>
      <c r="N3319" t="s">
        <v>8536</v>
      </c>
      <c r="O3319" t="s">
        <v>8627</v>
      </c>
      <c r="P3319" t="s">
        <v>8541</v>
      </c>
      <c r="Q3319">
        <v>92374</v>
      </c>
      <c r="R3319" t="s">
        <v>8542</v>
      </c>
      <c r="S3319" t="s">
        <v>7794</v>
      </c>
      <c r="T3319" t="s">
        <v>7736</v>
      </c>
    </row>
    <row r="3320" spans="1:20" x14ac:dyDescent="0.25">
      <c r="A3320" t="s">
        <v>3886</v>
      </c>
      <c r="B3320" s="2">
        <v>42258</v>
      </c>
      <c r="C3320" s="2">
        <v>42262</v>
      </c>
      <c r="D3320" t="s">
        <v>19</v>
      </c>
      <c r="E3320" t="s">
        <v>245</v>
      </c>
      <c r="F3320" t="s">
        <v>2695</v>
      </c>
      <c r="G3320" s="1">
        <v>864</v>
      </c>
      <c r="H3320">
        <v>3</v>
      </c>
      <c r="I3320">
        <v>0</v>
      </c>
      <c r="J3320" s="1">
        <v>42336</v>
      </c>
      <c r="K3320" t="s">
        <v>9128</v>
      </c>
      <c r="L3320" t="s">
        <v>9129</v>
      </c>
      <c r="M3320" t="s">
        <v>10305</v>
      </c>
      <c r="N3320" t="s">
        <v>8536</v>
      </c>
      <c r="O3320" t="s">
        <v>8627</v>
      </c>
      <c r="P3320" t="s">
        <v>8541</v>
      </c>
      <c r="Q3320">
        <v>92374</v>
      </c>
      <c r="R3320" t="s">
        <v>8542</v>
      </c>
      <c r="S3320" t="s">
        <v>7794</v>
      </c>
      <c r="T3320" t="s">
        <v>7736</v>
      </c>
    </row>
    <row r="3321" spans="1:20" x14ac:dyDescent="0.25">
      <c r="A3321" t="s">
        <v>3887</v>
      </c>
      <c r="B3321" s="2">
        <v>41993</v>
      </c>
      <c r="C3321" s="2">
        <v>41998</v>
      </c>
      <c r="D3321" t="s">
        <v>19</v>
      </c>
      <c r="E3321" t="s">
        <v>3888</v>
      </c>
      <c r="F3321" t="s">
        <v>2288</v>
      </c>
      <c r="G3321" s="1">
        <v>43512</v>
      </c>
      <c r="H3321">
        <v>7</v>
      </c>
      <c r="I3321">
        <v>2</v>
      </c>
      <c r="J3321" s="1">
        <v>38073</v>
      </c>
      <c r="K3321" t="s">
        <v>9128</v>
      </c>
      <c r="L3321" t="s">
        <v>9144</v>
      </c>
      <c r="M3321" t="s">
        <v>10161</v>
      </c>
      <c r="N3321" t="s">
        <v>8536</v>
      </c>
      <c r="O3321" t="s">
        <v>8590</v>
      </c>
      <c r="P3321" t="s">
        <v>8586</v>
      </c>
      <c r="Q3321">
        <v>38401</v>
      </c>
      <c r="R3321" t="s">
        <v>8539</v>
      </c>
      <c r="S3321" t="s">
        <v>8438</v>
      </c>
      <c r="T3321" t="s">
        <v>7736</v>
      </c>
    </row>
    <row r="3322" spans="1:20" x14ac:dyDescent="0.25">
      <c r="A3322" t="s">
        <v>3887</v>
      </c>
      <c r="B3322" s="2">
        <v>41993</v>
      </c>
      <c r="C3322" s="2">
        <v>41998</v>
      </c>
      <c r="D3322" t="s">
        <v>19</v>
      </c>
      <c r="E3322" t="s">
        <v>3888</v>
      </c>
      <c r="F3322" t="s">
        <v>331</v>
      </c>
      <c r="G3322" s="1">
        <v>66288</v>
      </c>
      <c r="H3322">
        <v>3</v>
      </c>
      <c r="I3322">
        <v>2</v>
      </c>
      <c r="J3322" s="1">
        <v>74574</v>
      </c>
      <c r="K3322" t="s">
        <v>9123</v>
      </c>
      <c r="L3322" t="s">
        <v>9126</v>
      </c>
      <c r="M3322" t="s">
        <v>9299</v>
      </c>
      <c r="N3322" t="s">
        <v>8536</v>
      </c>
      <c r="O3322" t="s">
        <v>8590</v>
      </c>
      <c r="P3322" t="s">
        <v>8586</v>
      </c>
      <c r="Q3322">
        <v>38401</v>
      </c>
      <c r="R3322" t="s">
        <v>8539</v>
      </c>
      <c r="S3322" t="s">
        <v>8438</v>
      </c>
      <c r="T3322" t="s">
        <v>7736</v>
      </c>
    </row>
    <row r="3323" spans="1:20" x14ac:dyDescent="0.25">
      <c r="A3323" t="s">
        <v>3887</v>
      </c>
      <c r="B3323" s="2">
        <v>41993</v>
      </c>
      <c r="C3323" s="2">
        <v>41998</v>
      </c>
      <c r="D3323" t="s">
        <v>19</v>
      </c>
      <c r="E3323" t="s">
        <v>3888</v>
      </c>
      <c r="F3323" t="s">
        <v>2395</v>
      </c>
      <c r="G3323" s="1">
        <v>2592</v>
      </c>
      <c r="H3323">
        <v>5</v>
      </c>
      <c r="I3323">
        <v>2</v>
      </c>
      <c r="J3323" s="1">
        <v>9072</v>
      </c>
      <c r="K3323" t="s">
        <v>9128</v>
      </c>
      <c r="L3323" t="s">
        <v>9148</v>
      </c>
      <c r="M3323" t="s">
        <v>10199</v>
      </c>
      <c r="N3323" t="s">
        <v>8536</v>
      </c>
      <c r="O3323" t="s">
        <v>8590</v>
      </c>
      <c r="P3323" t="s">
        <v>8586</v>
      </c>
      <c r="Q3323">
        <v>38401</v>
      </c>
      <c r="R3323" t="s">
        <v>8539</v>
      </c>
      <c r="S3323" t="s">
        <v>8438</v>
      </c>
      <c r="T3323" t="s">
        <v>7736</v>
      </c>
    </row>
    <row r="3324" spans="1:20" x14ac:dyDescent="0.25">
      <c r="A3324" t="s">
        <v>3889</v>
      </c>
      <c r="B3324" s="2">
        <v>42208</v>
      </c>
      <c r="C3324" s="2">
        <v>42212</v>
      </c>
      <c r="D3324" t="s">
        <v>19</v>
      </c>
      <c r="E3324" t="s">
        <v>1205</v>
      </c>
      <c r="F3324" t="s">
        <v>29</v>
      </c>
      <c r="G3324" s="1">
        <v>6894</v>
      </c>
      <c r="H3324">
        <v>3</v>
      </c>
      <c r="I3324">
        <v>0</v>
      </c>
      <c r="J3324" s="1">
        <v>20682</v>
      </c>
      <c r="K3324" t="s">
        <v>9128</v>
      </c>
      <c r="L3324" t="s">
        <v>9144</v>
      </c>
      <c r="M3324" t="s">
        <v>9145</v>
      </c>
      <c r="N3324" t="s">
        <v>8536</v>
      </c>
      <c r="O3324" t="s">
        <v>8576</v>
      </c>
      <c r="P3324" t="s">
        <v>8577</v>
      </c>
      <c r="Q3324">
        <v>10009</v>
      </c>
      <c r="R3324" t="s">
        <v>8561</v>
      </c>
      <c r="S3324" t="s">
        <v>8012</v>
      </c>
      <c r="T3324" t="s">
        <v>7744</v>
      </c>
    </row>
    <row r="3325" spans="1:20" x14ac:dyDescent="0.25">
      <c r="A3325" t="s">
        <v>3889</v>
      </c>
      <c r="B3325" s="2">
        <v>42208</v>
      </c>
      <c r="C3325" s="2">
        <v>42212</v>
      </c>
      <c r="D3325" t="s">
        <v>19</v>
      </c>
      <c r="E3325" t="s">
        <v>1205</v>
      </c>
      <c r="F3325" t="s">
        <v>1218</v>
      </c>
      <c r="G3325" s="1">
        <v>12882</v>
      </c>
      <c r="H3325">
        <v>3</v>
      </c>
      <c r="I3325">
        <v>0</v>
      </c>
      <c r="J3325" s="1">
        <v>502398</v>
      </c>
      <c r="K3325" t="s">
        <v>9123</v>
      </c>
      <c r="L3325" t="s">
        <v>9135</v>
      </c>
      <c r="M3325" t="s">
        <v>9730</v>
      </c>
      <c r="N3325" t="s">
        <v>8536</v>
      </c>
      <c r="O3325" t="s">
        <v>8576</v>
      </c>
      <c r="P3325" t="s">
        <v>8577</v>
      </c>
      <c r="Q3325">
        <v>10009</v>
      </c>
      <c r="R3325" t="s">
        <v>8561</v>
      </c>
      <c r="S3325" t="s">
        <v>8012</v>
      </c>
      <c r="T3325" t="s">
        <v>7744</v>
      </c>
    </row>
    <row r="3326" spans="1:20" x14ac:dyDescent="0.25">
      <c r="A3326" t="s">
        <v>3890</v>
      </c>
      <c r="B3326" s="2">
        <v>41954</v>
      </c>
      <c r="C3326" s="2">
        <v>41958</v>
      </c>
      <c r="D3326" t="s">
        <v>19</v>
      </c>
      <c r="E3326" t="s">
        <v>141</v>
      </c>
      <c r="F3326" t="s">
        <v>2670</v>
      </c>
      <c r="G3326" s="1">
        <v>89699</v>
      </c>
      <c r="H3326">
        <v>5</v>
      </c>
      <c r="I3326">
        <v>8</v>
      </c>
      <c r="J3326" s="1">
        <v>-14800335</v>
      </c>
      <c r="K3326" t="s">
        <v>9128</v>
      </c>
      <c r="L3326" t="s">
        <v>9142</v>
      </c>
      <c r="M3326" t="s">
        <v>10295</v>
      </c>
      <c r="N3326" t="s">
        <v>8536</v>
      </c>
      <c r="O3326" t="s">
        <v>8563</v>
      </c>
      <c r="P3326" t="s">
        <v>8550</v>
      </c>
      <c r="Q3326">
        <v>77095</v>
      </c>
      <c r="R3326" t="s">
        <v>8551</v>
      </c>
      <c r="S3326" t="s">
        <v>7768</v>
      </c>
      <c r="T3326" t="s">
        <v>7736</v>
      </c>
    </row>
    <row r="3327" spans="1:20" x14ac:dyDescent="0.25">
      <c r="A3327" t="s">
        <v>3890</v>
      </c>
      <c r="B3327" s="2">
        <v>41954</v>
      </c>
      <c r="C3327" s="2">
        <v>41958</v>
      </c>
      <c r="D3327" t="s">
        <v>19</v>
      </c>
      <c r="E3327" t="s">
        <v>141</v>
      </c>
      <c r="F3327" t="s">
        <v>3730</v>
      </c>
      <c r="G3327" s="1">
        <v>1234</v>
      </c>
      <c r="H3327">
        <v>1</v>
      </c>
      <c r="I3327">
        <v>8</v>
      </c>
      <c r="J3327" s="1">
        <v>-19744</v>
      </c>
      <c r="K3327" t="s">
        <v>9128</v>
      </c>
      <c r="L3327" t="s">
        <v>9142</v>
      </c>
      <c r="M3327" t="s">
        <v>10598</v>
      </c>
      <c r="N3327" t="s">
        <v>8536</v>
      </c>
      <c r="O3327" t="s">
        <v>8563</v>
      </c>
      <c r="P3327" t="s">
        <v>8550</v>
      </c>
      <c r="Q3327">
        <v>77095</v>
      </c>
      <c r="R3327" t="s">
        <v>8551</v>
      </c>
      <c r="S3327" t="s">
        <v>7768</v>
      </c>
      <c r="T3327" t="s">
        <v>7736</v>
      </c>
    </row>
    <row r="3328" spans="1:20" x14ac:dyDescent="0.25">
      <c r="A3328" t="s">
        <v>3890</v>
      </c>
      <c r="B3328" s="2">
        <v>41954</v>
      </c>
      <c r="C3328" s="2">
        <v>41958</v>
      </c>
      <c r="D3328" t="s">
        <v>19</v>
      </c>
      <c r="E3328" t="s">
        <v>141</v>
      </c>
      <c r="F3328" t="s">
        <v>3677</v>
      </c>
      <c r="G3328" s="1">
        <v>6756</v>
      </c>
      <c r="H3328">
        <v>3</v>
      </c>
      <c r="I3328">
        <v>2</v>
      </c>
      <c r="J3328" s="1">
        <v>6756</v>
      </c>
      <c r="K3328" t="s">
        <v>9128</v>
      </c>
      <c r="L3328" t="s">
        <v>9137</v>
      </c>
      <c r="M3328" t="s">
        <v>10583</v>
      </c>
      <c r="N3328" t="s">
        <v>8536</v>
      </c>
      <c r="O3328" t="s">
        <v>8563</v>
      </c>
      <c r="P3328" t="s">
        <v>8550</v>
      </c>
      <c r="Q3328">
        <v>77095</v>
      </c>
      <c r="R3328" t="s">
        <v>8551</v>
      </c>
      <c r="S3328" t="s">
        <v>7768</v>
      </c>
      <c r="T3328" t="s">
        <v>7736</v>
      </c>
    </row>
    <row r="3329" spans="1:20" x14ac:dyDescent="0.25">
      <c r="A3329" t="s">
        <v>3890</v>
      </c>
      <c r="B3329" s="2">
        <v>41954</v>
      </c>
      <c r="C3329" s="2">
        <v>41958</v>
      </c>
      <c r="D3329" t="s">
        <v>19</v>
      </c>
      <c r="E3329" t="s">
        <v>141</v>
      </c>
      <c r="F3329" t="s">
        <v>732</v>
      </c>
      <c r="G3329" s="1">
        <v>2172</v>
      </c>
      <c r="H3329">
        <v>5</v>
      </c>
      <c r="I3329">
        <v>2</v>
      </c>
      <c r="J3329" s="1">
        <v>78735</v>
      </c>
      <c r="K3329" t="s">
        <v>9128</v>
      </c>
      <c r="L3329" t="s">
        <v>9148</v>
      </c>
      <c r="M3329" t="s">
        <v>9504</v>
      </c>
      <c r="N3329" t="s">
        <v>8536</v>
      </c>
      <c r="O3329" t="s">
        <v>8563</v>
      </c>
      <c r="P3329" t="s">
        <v>8550</v>
      </c>
      <c r="Q3329">
        <v>77095</v>
      </c>
      <c r="R3329" t="s">
        <v>8551</v>
      </c>
      <c r="S3329" t="s">
        <v>7768</v>
      </c>
      <c r="T3329" t="s">
        <v>7736</v>
      </c>
    </row>
    <row r="3330" spans="1:20" x14ac:dyDescent="0.25">
      <c r="A3330" t="s">
        <v>3890</v>
      </c>
      <c r="B3330" s="2">
        <v>41954</v>
      </c>
      <c r="C3330" s="2">
        <v>41958</v>
      </c>
      <c r="D3330" t="s">
        <v>19</v>
      </c>
      <c r="E3330" t="s">
        <v>141</v>
      </c>
      <c r="F3330" t="s">
        <v>3891</v>
      </c>
      <c r="G3330" s="1">
        <v>262336</v>
      </c>
      <c r="H3330">
        <v>8</v>
      </c>
      <c r="I3330">
        <v>2</v>
      </c>
      <c r="J3330" s="1">
        <v>950968</v>
      </c>
      <c r="K3330" t="s">
        <v>9128</v>
      </c>
      <c r="L3330" t="s">
        <v>9148</v>
      </c>
      <c r="M3330" t="s">
        <v>10631</v>
      </c>
      <c r="N3330" t="s">
        <v>8536</v>
      </c>
      <c r="O3330" t="s">
        <v>8563</v>
      </c>
      <c r="P3330" t="s">
        <v>8550</v>
      </c>
      <c r="Q3330">
        <v>77095</v>
      </c>
      <c r="R3330" t="s">
        <v>8551</v>
      </c>
      <c r="S3330" t="s">
        <v>7768</v>
      </c>
      <c r="T3330" t="s">
        <v>7736</v>
      </c>
    </row>
    <row r="3331" spans="1:20" x14ac:dyDescent="0.25">
      <c r="A3331" t="s">
        <v>3890</v>
      </c>
      <c r="B3331" s="2">
        <v>41954</v>
      </c>
      <c r="C3331" s="2">
        <v>41958</v>
      </c>
      <c r="D3331" t="s">
        <v>19</v>
      </c>
      <c r="E3331" t="s">
        <v>141</v>
      </c>
      <c r="F3331" t="s">
        <v>1955</v>
      </c>
      <c r="G3331" s="1">
        <v>14848</v>
      </c>
      <c r="H3331">
        <v>2</v>
      </c>
      <c r="I3331">
        <v>2</v>
      </c>
      <c r="J3331" s="1">
        <v>16704</v>
      </c>
      <c r="K3331" t="s">
        <v>9139</v>
      </c>
      <c r="L3331" t="s">
        <v>9140</v>
      </c>
      <c r="M3331" t="s">
        <v>10046</v>
      </c>
      <c r="N3331" t="s">
        <v>8536</v>
      </c>
      <c r="O3331" t="s">
        <v>8563</v>
      </c>
      <c r="P3331" t="s">
        <v>8550</v>
      </c>
      <c r="Q3331">
        <v>77095</v>
      </c>
      <c r="R3331" t="s">
        <v>8551</v>
      </c>
      <c r="S3331" t="s">
        <v>7768</v>
      </c>
      <c r="T3331" t="s">
        <v>7736</v>
      </c>
    </row>
    <row r="3332" spans="1:20" x14ac:dyDescent="0.25">
      <c r="A3332" t="s">
        <v>3890</v>
      </c>
      <c r="B3332" s="2">
        <v>41954</v>
      </c>
      <c r="C3332" s="2">
        <v>41958</v>
      </c>
      <c r="D3332" t="s">
        <v>19</v>
      </c>
      <c r="E3332" t="s">
        <v>141</v>
      </c>
      <c r="F3332" t="s">
        <v>2623</v>
      </c>
      <c r="G3332" s="1">
        <v>241176</v>
      </c>
      <c r="H3332">
        <v>3</v>
      </c>
      <c r="I3332">
        <v>2</v>
      </c>
      <c r="J3332" s="1">
        <v>150735</v>
      </c>
      <c r="K3332" t="s">
        <v>9139</v>
      </c>
      <c r="L3332" t="s">
        <v>9140</v>
      </c>
      <c r="M3332" t="s">
        <v>10281</v>
      </c>
      <c r="N3332" t="s">
        <v>8536</v>
      </c>
      <c r="O3332" t="s">
        <v>8563</v>
      </c>
      <c r="P3332" t="s">
        <v>8550</v>
      </c>
      <c r="Q3332">
        <v>77095</v>
      </c>
      <c r="R3332" t="s">
        <v>8551</v>
      </c>
      <c r="S3332" t="s">
        <v>7768</v>
      </c>
      <c r="T3332" t="s">
        <v>7736</v>
      </c>
    </row>
    <row r="3333" spans="1:20" x14ac:dyDescent="0.25">
      <c r="A3333" t="s">
        <v>3892</v>
      </c>
      <c r="B3333" s="2">
        <v>43083</v>
      </c>
      <c r="C3333" s="2">
        <v>43089</v>
      </c>
      <c r="D3333" t="s">
        <v>19</v>
      </c>
      <c r="E3333" t="s">
        <v>181</v>
      </c>
      <c r="F3333" t="s">
        <v>3893</v>
      </c>
      <c r="G3333" s="1">
        <v>227976</v>
      </c>
      <c r="H3333">
        <v>3</v>
      </c>
      <c r="I3333">
        <v>2</v>
      </c>
      <c r="J3333" s="1">
        <v>28497</v>
      </c>
      <c r="K3333" t="s">
        <v>9139</v>
      </c>
      <c r="L3333" t="s">
        <v>9162</v>
      </c>
      <c r="M3333" t="s">
        <v>10632</v>
      </c>
      <c r="N3333" t="s">
        <v>8536</v>
      </c>
      <c r="O3333" t="s">
        <v>8579</v>
      </c>
      <c r="P3333" t="s">
        <v>8566</v>
      </c>
      <c r="Q3333">
        <v>60653</v>
      </c>
      <c r="R3333" t="s">
        <v>8551</v>
      </c>
      <c r="S3333" t="s">
        <v>7777</v>
      </c>
      <c r="T3333" t="s">
        <v>7744</v>
      </c>
    </row>
    <row r="3334" spans="1:20" x14ac:dyDescent="0.25">
      <c r="A3334" t="s">
        <v>3892</v>
      </c>
      <c r="B3334" s="2">
        <v>43083</v>
      </c>
      <c r="C3334" s="2">
        <v>43089</v>
      </c>
      <c r="D3334" t="s">
        <v>19</v>
      </c>
      <c r="E3334" t="s">
        <v>181</v>
      </c>
      <c r="F3334" t="s">
        <v>3830</v>
      </c>
      <c r="G3334" s="1">
        <v>5268</v>
      </c>
      <c r="H3334">
        <v>3</v>
      </c>
      <c r="I3334">
        <v>2</v>
      </c>
      <c r="J3334" s="1">
        <v>19755</v>
      </c>
      <c r="K3334" t="s">
        <v>9139</v>
      </c>
      <c r="L3334" t="s">
        <v>9140</v>
      </c>
      <c r="M3334" t="s">
        <v>10622</v>
      </c>
      <c r="N3334" t="s">
        <v>8536</v>
      </c>
      <c r="O3334" t="s">
        <v>8579</v>
      </c>
      <c r="P3334" t="s">
        <v>8566</v>
      </c>
      <c r="Q3334">
        <v>60653</v>
      </c>
      <c r="R3334" t="s">
        <v>8551</v>
      </c>
      <c r="S3334" t="s">
        <v>7777</v>
      </c>
      <c r="T3334" t="s">
        <v>7744</v>
      </c>
    </row>
    <row r="3335" spans="1:20" x14ac:dyDescent="0.25">
      <c r="A3335" t="s">
        <v>3892</v>
      </c>
      <c r="B3335" s="2">
        <v>43083</v>
      </c>
      <c r="C3335" s="2">
        <v>43089</v>
      </c>
      <c r="D3335" t="s">
        <v>19</v>
      </c>
      <c r="E3335" t="s">
        <v>181</v>
      </c>
      <c r="F3335" t="s">
        <v>3894</v>
      </c>
      <c r="G3335" s="1">
        <v>2032</v>
      </c>
      <c r="H3335">
        <v>1</v>
      </c>
      <c r="I3335">
        <v>6</v>
      </c>
      <c r="J3335" s="1">
        <v>-13208</v>
      </c>
      <c r="K3335" t="s">
        <v>9123</v>
      </c>
      <c r="L3335" t="s">
        <v>9135</v>
      </c>
      <c r="M3335" t="s">
        <v>10633</v>
      </c>
      <c r="N3335" t="s">
        <v>8536</v>
      </c>
      <c r="O3335" t="s">
        <v>8579</v>
      </c>
      <c r="P3335" t="s">
        <v>8566</v>
      </c>
      <c r="Q3335">
        <v>60653</v>
      </c>
      <c r="R3335" t="s">
        <v>8551</v>
      </c>
      <c r="S3335" t="s">
        <v>7777</v>
      </c>
      <c r="T3335" t="s">
        <v>7744</v>
      </c>
    </row>
    <row r="3336" spans="1:20" x14ac:dyDescent="0.25">
      <c r="A3336" t="s">
        <v>3895</v>
      </c>
      <c r="B3336" s="2">
        <v>42968</v>
      </c>
      <c r="C3336" s="2">
        <v>42969</v>
      </c>
      <c r="D3336" t="s">
        <v>79</v>
      </c>
      <c r="E3336" t="s">
        <v>3896</v>
      </c>
      <c r="F3336" t="s">
        <v>1672</v>
      </c>
      <c r="G3336" s="1">
        <v>1712</v>
      </c>
      <c r="H3336">
        <v>4</v>
      </c>
      <c r="I3336">
        <v>0</v>
      </c>
      <c r="J3336" s="1">
        <v>49648</v>
      </c>
      <c r="K3336" t="s">
        <v>9128</v>
      </c>
      <c r="L3336" t="s">
        <v>9137</v>
      </c>
      <c r="M3336" t="s">
        <v>9922</v>
      </c>
      <c r="N3336" t="s">
        <v>8536</v>
      </c>
      <c r="O3336" t="s">
        <v>8763</v>
      </c>
      <c r="P3336" t="s">
        <v>8541</v>
      </c>
      <c r="Q3336">
        <v>94601</v>
      </c>
      <c r="R3336" t="s">
        <v>8542</v>
      </c>
      <c r="S3336" t="s">
        <v>8439</v>
      </c>
      <c r="T3336" t="s">
        <v>7736</v>
      </c>
    </row>
    <row r="3337" spans="1:20" x14ac:dyDescent="0.25">
      <c r="A3337" t="s">
        <v>3895</v>
      </c>
      <c r="B3337" s="2">
        <v>42968</v>
      </c>
      <c r="C3337" s="2">
        <v>42969</v>
      </c>
      <c r="D3337" t="s">
        <v>79</v>
      </c>
      <c r="E3337" t="s">
        <v>3896</v>
      </c>
      <c r="F3337" t="s">
        <v>1064</v>
      </c>
      <c r="G3337" s="1">
        <v>431968</v>
      </c>
      <c r="H3337">
        <v>4</v>
      </c>
      <c r="I3337">
        <v>2</v>
      </c>
      <c r="J3337" s="1">
        <v>377972</v>
      </c>
      <c r="K3337" t="s">
        <v>9139</v>
      </c>
      <c r="L3337" t="s">
        <v>9140</v>
      </c>
      <c r="M3337" t="s">
        <v>9663</v>
      </c>
      <c r="N3337" t="s">
        <v>8536</v>
      </c>
      <c r="O3337" t="s">
        <v>8763</v>
      </c>
      <c r="P3337" t="s">
        <v>8541</v>
      </c>
      <c r="Q3337">
        <v>94601</v>
      </c>
      <c r="R3337" t="s">
        <v>8542</v>
      </c>
      <c r="S3337" t="s">
        <v>8439</v>
      </c>
      <c r="T3337" t="s">
        <v>7736</v>
      </c>
    </row>
    <row r="3338" spans="1:20" x14ac:dyDescent="0.25">
      <c r="A3338" t="s">
        <v>3895</v>
      </c>
      <c r="B3338" s="2">
        <v>42968</v>
      </c>
      <c r="C3338" s="2">
        <v>42969</v>
      </c>
      <c r="D3338" t="s">
        <v>79</v>
      </c>
      <c r="E3338" t="s">
        <v>3896</v>
      </c>
      <c r="F3338" t="s">
        <v>3897</v>
      </c>
      <c r="G3338" s="1">
        <v>12992</v>
      </c>
      <c r="H3338">
        <v>4</v>
      </c>
      <c r="I3338">
        <v>0</v>
      </c>
      <c r="J3338" s="1">
        <v>103936</v>
      </c>
      <c r="K3338" t="s">
        <v>9123</v>
      </c>
      <c r="L3338" t="s">
        <v>9135</v>
      </c>
      <c r="M3338" t="s">
        <v>10634</v>
      </c>
      <c r="N3338" t="s">
        <v>8536</v>
      </c>
      <c r="O3338" t="s">
        <v>8763</v>
      </c>
      <c r="P3338" t="s">
        <v>8541</v>
      </c>
      <c r="Q3338">
        <v>94601</v>
      </c>
      <c r="R3338" t="s">
        <v>8542</v>
      </c>
      <c r="S3338" t="s">
        <v>8439</v>
      </c>
      <c r="T3338" t="s">
        <v>7736</v>
      </c>
    </row>
    <row r="3339" spans="1:20" x14ac:dyDescent="0.25">
      <c r="A3339" t="s">
        <v>3895</v>
      </c>
      <c r="B3339" s="2">
        <v>42968</v>
      </c>
      <c r="C3339" s="2">
        <v>42969</v>
      </c>
      <c r="D3339" t="s">
        <v>79</v>
      </c>
      <c r="E3339" t="s">
        <v>3896</v>
      </c>
      <c r="F3339" t="s">
        <v>30</v>
      </c>
      <c r="G3339" s="1">
        <v>568728</v>
      </c>
      <c r="H3339">
        <v>3</v>
      </c>
      <c r="I3339">
        <v>2</v>
      </c>
      <c r="J3339" s="1">
        <v>284364</v>
      </c>
      <c r="K3339" t="s">
        <v>9123</v>
      </c>
      <c r="L3339" t="s">
        <v>9131</v>
      </c>
      <c r="M3339" t="s">
        <v>9146</v>
      </c>
      <c r="N3339" t="s">
        <v>8536</v>
      </c>
      <c r="O3339" t="s">
        <v>8763</v>
      </c>
      <c r="P3339" t="s">
        <v>8541</v>
      </c>
      <c r="Q3339">
        <v>94601</v>
      </c>
      <c r="R3339" t="s">
        <v>8542</v>
      </c>
      <c r="S3339" t="s">
        <v>8439</v>
      </c>
      <c r="T3339" t="s">
        <v>7736</v>
      </c>
    </row>
    <row r="3340" spans="1:20" x14ac:dyDescent="0.25">
      <c r="A3340" t="s">
        <v>3895</v>
      </c>
      <c r="B3340" s="2">
        <v>42968</v>
      </c>
      <c r="C3340" s="2">
        <v>42969</v>
      </c>
      <c r="D3340" t="s">
        <v>79</v>
      </c>
      <c r="E3340" t="s">
        <v>3896</v>
      </c>
      <c r="F3340" t="s">
        <v>3898</v>
      </c>
      <c r="G3340" s="1">
        <v>117144</v>
      </c>
      <c r="H3340">
        <v>9</v>
      </c>
      <c r="I3340">
        <v>2</v>
      </c>
      <c r="J3340" s="1">
        <v>424647</v>
      </c>
      <c r="K3340" t="s">
        <v>9128</v>
      </c>
      <c r="L3340" t="s">
        <v>9142</v>
      </c>
      <c r="M3340" t="s">
        <v>10635</v>
      </c>
      <c r="N3340" t="s">
        <v>8536</v>
      </c>
      <c r="O3340" t="s">
        <v>8763</v>
      </c>
      <c r="P3340" t="s">
        <v>8541</v>
      </c>
      <c r="Q3340">
        <v>94601</v>
      </c>
      <c r="R3340" t="s">
        <v>8542</v>
      </c>
      <c r="S3340" t="s">
        <v>8439</v>
      </c>
      <c r="T3340" t="s">
        <v>7736</v>
      </c>
    </row>
    <row r="3341" spans="1:20" x14ac:dyDescent="0.25">
      <c r="A3341" t="s">
        <v>3895</v>
      </c>
      <c r="B3341" s="2">
        <v>42968</v>
      </c>
      <c r="C3341" s="2">
        <v>42969</v>
      </c>
      <c r="D3341" t="s">
        <v>79</v>
      </c>
      <c r="E3341" t="s">
        <v>3896</v>
      </c>
      <c r="F3341" t="s">
        <v>3899</v>
      </c>
      <c r="G3341" s="1">
        <v>20352</v>
      </c>
      <c r="H3341">
        <v>3</v>
      </c>
      <c r="I3341">
        <v>0</v>
      </c>
      <c r="J3341" s="1">
        <v>549504</v>
      </c>
      <c r="K3341" t="s">
        <v>9128</v>
      </c>
      <c r="L3341" t="s">
        <v>9144</v>
      </c>
      <c r="M3341" t="s">
        <v>10636</v>
      </c>
      <c r="N3341" t="s">
        <v>8536</v>
      </c>
      <c r="O3341" t="s">
        <v>8763</v>
      </c>
      <c r="P3341" t="s">
        <v>8541</v>
      </c>
      <c r="Q3341">
        <v>94601</v>
      </c>
      <c r="R3341" t="s">
        <v>8542</v>
      </c>
      <c r="S3341" t="s">
        <v>8439</v>
      </c>
      <c r="T3341" t="s">
        <v>7736</v>
      </c>
    </row>
    <row r="3342" spans="1:20" x14ac:dyDescent="0.25">
      <c r="A3342" t="s">
        <v>3895</v>
      </c>
      <c r="B3342" s="2">
        <v>42968</v>
      </c>
      <c r="C3342" s="2">
        <v>42969</v>
      </c>
      <c r="D3342" t="s">
        <v>79</v>
      </c>
      <c r="E3342" t="s">
        <v>3896</v>
      </c>
      <c r="F3342" t="s">
        <v>645</v>
      </c>
      <c r="G3342" s="1">
        <v>5175</v>
      </c>
      <c r="H3342">
        <v>5</v>
      </c>
      <c r="I3342">
        <v>0</v>
      </c>
      <c r="J3342" s="1">
        <v>2484</v>
      </c>
      <c r="K3342" t="s">
        <v>9128</v>
      </c>
      <c r="L3342" t="s">
        <v>9129</v>
      </c>
      <c r="M3342" t="s">
        <v>9464</v>
      </c>
      <c r="N3342" t="s">
        <v>8536</v>
      </c>
      <c r="O3342" t="s">
        <v>8763</v>
      </c>
      <c r="P3342" t="s">
        <v>8541</v>
      </c>
      <c r="Q3342">
        <v>94601</v>
      </c>
      <c r="R3342" t="s">
        <v>8542</v>
      </c>
      <c r="S3342" t="s">
        <v>8439</v>
      </c>
      <c r="T3342" t="s">
        <v>7736</v>
      </c>
    </row>
    <row r="3343" spans="1:20" x14ac:dyDescent="0.25">
      <c r="A3343" t="s">
        <v>3900</v>
      </c>
      <c r="B3343" s="2">
        <v>42609</v>
      </c>
      <c r="C3343" s="2">
        <v>42614</v>
      </c>
      <c r="D3343" t="s">
        <v>11</v>
      </c>
      <c r="E3343" t="s">
        <v>120</v>
      </c>
      <c r="F3343" t="s">
        <v>2534</v>
      </c>
      <c r="G3343" s="1">
        <v>12297</v>
      </c>
      <c r="H3343">
        <v>3</v>
      </c>
      <c r="I3343">
        <v>0</v>
      </c>
      <c r="J3343" s="1">
        <v>602553</v>
      </c>
      <c r="K3343" t="s">
        <v>9128</v>
      </c>
      <c r="L3343" t="s">
        <v>9148</v>
      </c>
      <c r="M3343" t="s">
        <v>10248</v>
      </c>
      <c r="N3343" t="s">
        <v>8536</v>
      </c>
      <c r="O3343" t="s">
        <v>8668</v>
      </c>
      <c r="P3343" t="s">
        <v>8663</v>
      </c>
      <c r="Q3343">
        <v>2169</v>
      </c>
      <c r="R3343" t="s">
        <v>8561</v>
      </c>
      <c r="S3343" t="s">
        <v>7764</v>
      </c>
      <c r="T3343" t="s">
        <v>7736</v>
      </c>
    </row>
    <row r="3344" spans="1:20" x14ac:dyDescent="0.25">
      <c r="A3344" t="s">
        <v>3900</v>
      </c>
      <c r="B3344" s="2">
        <v>42609</v>
      </c>
      <c r="C3344" s="2">
        <v>42614</v>
      </c>
      <c r="D3344" t="s">
        <v>11</v>
      </c>
      <c r="E3344" t="s">
        <v>120</v>
      </c>
      <c r="F3344" t="s">
        <v>2487</v>
      </c>
      <c r="G3344" s="1">
        <v>244615</v>
      </c>
      <c r="H3344">
        <v>1</v>
      </c>
      <c r="I3344">
        <v>3</v>
      </c>
      <c r="J3344" s="1">
        <v>20967</v>
      </c>
      <c r="K3344" t="s">
        <v>9123</v>
      </c>
      <c r="L3344" t="s">
        <v>9131</v>
      </c>
      <c r="M3344" t="s">
        <v>10232</v>
      </c>
      <c r="N3344" t="s">
        <v>8536</v>
      </c>
      <c r="O3344" t="s">
        <v>8668</v>
      </c>
      <c r="P3344" t="s">
        <v>8663</v>
      </c>
      <c r="Q3344">
        <v>2169</v>
      </c>
      <c r="R3344" t="s">
        <v>8561</v>
      </c>
      <c r="S3344" t="s">
        <v>7764</v>
      </c>
      <c r="T3344" t="s">
        <v>7736</v>
      </c>
    </row>
    <row r="3345" spans="1:20" x14ac:dyDescent="0.25">
      <c r="A3345" t="s">
        <v>3900</v>
      </c>
      <c r="B3345" s="2">
        <v>42609</v>
      </c>
      <c r="C3345" s="2">
        <v>42614</v>
      </c>
      <c r="D3345" t="s">
        <v>11</v>
      </c>
      <c r="E3345" t="s">
        <v>120</v>
      </c>
      <c r="F3345" t="s">
        <v>456</v>
      </c>
      <c r="G3345" s="1">
        <v>5997</v>
      </c>
      <c r="H3345">
        <v>3</v>
      </c>
      <c r="I3345">
        <v>0</v>
      </c>
      <c r="J3345" s="1">
        <v>287856</v>
      </c>
      <c r="K3345" t="s">
        <v>9139</v>
      </c>
      <c r="L3345" t="s">
        <v>9140</v>
      </c>
      <c r="M3345" t="s">
        <v>9364</v>
      </c>
      <c r="N3345" t="s">
        <v>8536</v>
      </c>
      <c r="O3345" t="s">
        <v>8668</v>
      </c>
      <c r="P3345" t="s">
        <v>8663</v>
      </c>
      <c r="Q3345">
        <v>2169</v>
      </c>
      <c r="R3345" t="s">
        <v>8561</v>
      </c>
      <c r="S3345" t="s">
        <v>7764</v>
      </c>
      <c r="T3345" t="s">
        <v>7736</v>
      </c>
    </row>
    <row r="3346" spans="1:20" x14ac:dyDescent="0.25">
      <c r="A3346" t="s">
        <v>3900</v>
      </c>
      <c r="B3346" s="2">
        <v>42609</v>
      </c>
      <c r="C3346" s="2">
        <v>42614</v>
      </c>
      <c r="D3346" t="s">
        <v>11</v>
      </c>
      <c r="E3346" t="s">
        <v>120</v>
      </c>
      <c r="F3346" t="s">
        <v>392</v>
      </c>
      <c r="G3346" s="1">
        <v>8154</v>
      </c>
      <c r="H3346">
        <v>9</v>
      </c>
      <c r="I3346">
        <v>0</v>
      </c>
      <c r="J3346" s="1">
        <v>36693</v>
      </c>
      <c r="K3346" t="s">
        <v>9128</v>
      </c>
      <c r="L3346" t="s">
        <v>9148</v>
      </c>
      <c r="M3346" t="s">
        <v>9329</v>
      </c>
      <c r="N3346" t="s">
        <v>8536</v>
      </c>
      <c r="O3346" t="s">
        <v>8668</v>
      </c>
      <c r="P3346" t="s">
        <v>8663</v>
      </c>
      <c r="Q3346">
        <v>2169</v>
      </c>
      <c r="R3346" t="s">
        <v>8561</v>
      </c>
      <c r="S3346" t="s">
        <v>7764</v>
      </c>
      <c r="T3346" t="s">
        <v>7736</v>
      </c>
    </row>
    <row r="3347" spans="1:20" x14ac:dyDescent="0.25">
      <c r="A3347" t="s">
        <v>3900</v>
      </c>
      <c r="B3347" s="2">
        <v>42609</v>
      </c>
      <c r="C3347" s="2">
        <v>42614</v>
      </c>
      <c r="D3347" t="s">
        <v>11</v>
      </c>
      <c r="E3347" t="s">
        <v>120</v>
      </c>
      <c r="F3347" t="s">
        <v>1805</v>
      </c>
      <c r="G3347" s="1">
        <v>1168</v>
      </c>
      <c r="H3347">
        <v>4</v>
      </c>
      <c r="I3347">
        <v>0</v>
      </c>
      <c r="J3347" s="1">
        <v>5256</v>
      </c>
      <c r="K3347" t="s">
        <v>9128</v>
      </c>
      <c r="L3347" t="s">
        <v>9191</v>
      </c>
      <c r="M3347" t="s">
        <v>9267</v>
      </c>
      <c r="N3347" t="s">
        <v>8536</v>
      </c>
      <c r="O3347" t="s">
        <v>8668</v>
      </c>
      <c r="P3347" t="s">
        <v>8663</v>
      </c>
      <c r="Q3347">
        <v>2169</v>
      </c>
      <c r="R3347" t="s">
        <v>8561</v>
      </c>
      <c r="S3347" t="s">
        <v>7764</v>
      </c>
      <c r="T3347" t="s">
        <v>7736</v>
      </c>
    </row>
    <row r="3348" spans="1:20" x14ac:dyDescent="0.25">
      <c r="A3348" t="s">
        <v>3900</v>
      </c>
      <c r="B3348" s="2">
        <v>42609</v>
      </c>
      <c r="C3348" s="2">
        <v>42614</v>
      </c>
      <c r="D3348" t="s">
        <v>11</v>
      </c>
      <c r="E3348" t="s">
        <v>120</v>
      </c>
      <c r="F3348" t="s">
        <v>3607</v>
      </c>
      <c r="G3348" s="1">
        <v>290</v>
      </c>
      <c r="H3348">
        <v>5</v>
      </c>
      <c r="I3348">
        <v>0</v>
      </c>
      <c r="J3348" s="1">
        <v>1392</v>
      </c>
      <c r="K3348" t="s">
        <v>9128</v>
      </c>
      <c r="L3348" t="s">
        <v>9142</v>
      </c>
      <c r="M3348" t="s">
        <v>10568</v>
      </c>
      <c r="N3348" t="s">
        <v>8536</v>
      </c>
      <c r="O3348" t="s">
        <v>8668</v>
      </c>
      <c r="P3348" t="s">
        <v>8663</v>
      </c>
      <c r="Q3348">
        <v>2169</v>
      </c>
      <c r="R3348" t="s">
        <v>8561</v>
      </c>
      <c r="S3348" t="s">
        <v>7764</v>
      </c>
      <c r="T3348" t="s">
        <v>7736</v>
      </c>
    </row>
    <row r="3349" spans="1:20" x14ac:dyDescent="0.25">
      <c r="A3349" t="s">
        <v>3901</v>
      </c>
      <c r="B3349" s="2">
        <v>42229</v>
      </c>
      <c r="C3349" s="2">
        <v>42236</v>
      </c>
      <c r="D3349" t="s">
        <v>19</v>
      </c>
      <c r="E3349" t="s">
        <v>99</v>
      </c>
      <c r="F3349" t="s">
        <v>803</v>
      </c>
      <c r="G3349" s="1">
        <v>508</v>
      </c>
      <c r="H3349">
        <v>5</v>
      </c>
      <c r="I3349">
        <v>0</v>
      </c>
      <c r="J3349" s="1">
        <v>13208</v>
      </c>
      <c r="K3349" t="s">
        <v>9128</v>
      </c>
      <c r="L3349" t="s">
        <v>9137</v>
      </c>
      <c r="M3349" t="s">
        <v>9542</v>
      </c>
      <c r="N3349" t="s">
        <v>8536</v>
      </c>
      <c r="O3349" t="s">
        <v>8944</v>
      </c>
      <c r="P3349" t="s">
        <v>8541</v>
      </c>
      <c r="Q3349">
        <v>92399</v>
      </c>
      <c r="R3349" t="s">
        <v>8542</v>
      </c>
      <c r="S3349" t="s">
        <v>7759</v>
      </c>
      <c r="T3349" t="s">
        <v>7738</v>
      </c>
    </row>
    <row r="3350" spans="1:20" x14ac:dyDescent="0.25">
      <c r="A3350" t="s">
        <v>3902</v>
      </c>
      <c r="B3350" s="2">
        <v>43044</v>
      </c>
      <c r="C3350" s="2">
        <v>43046</v>
      </c>
      <c r="D3350" t="s">
        <v>79</v>
      </c>
      <c r="E3350" t="s">
        <v>532</v>
      </c>
      <c r="F3350" t="s">
        <v>69</v>
      </c>
      <c r="G3350" s="1">
        <v>1603</v>
      </c>
      <c r="H3350">
        <v>5</v>
      </c>
      <c r="I3350">
        <v>8</v>
      </c>
      <c r="J3350" s="1">
        <v>-25648</v>
      </c>
      <c r="K3350" t="s">
        <v>9128</v>
      </c>
      <c r="L3350" t="s">
        <v>9142</v>
      </c>
      <c r="M3350" t="s">
        <v>9165</v>
      </c>
      <c r="N3350" t="s">
        <v>8536</v>
      </c>
      <c r="O3350" t="s">
        <v>8579</v>
      </c>
      <c r="P3350" t="s">
        <v>8566</v>
      </c>
      <c r="Q3350">
        <v>60623</v>
      </c>
      <c r="R3350" t="s">
        <v>8551</v>
      </c>
      <c r="S3350" t="s">
        <v>7862</v>
      </c>
      <c r="T3350" t="s">
        <v>7738</v>
      </c>
    </row>
    <row r="3351" spans="1:20" x14ac:dyDescent="0.25">
      <c r="A3351" t="s">
        <v>3903</v>
      </c>
      <c r="B3351" s="2">
        <v>42599</v>
      </c>
      <c r="C3351" s="2">
        <v>42603</v>
      </c>
      <c r="D3351" t="s">
        <v>19</v>
      </c>
      <c r="E3351" t="s">
        <v>1766</v>
      </c>
      <c r="F3351" t="s">
        <v>1450</v>
      </c>
      <c r="G3351" s="1">
        <v>15712</v>
      </c>
      <c r="H3351">
        <v>4</v>
      </c>
      <c r="I3351">
        <v>2</v>
      </c>
      <c r="J3351" s="1">
        <v>56956</v>
      </c>
      <c r="K3351" t="s">
        <v>9128</v>
      </c>
      <c r="L3351" t="s">
        <v>9142</v>
      </c>
      <c r="M3351" t="s">
        <v>9834</v>
      </c>
      <c r="N3351" t="s">
        <v>8536</v>
      </c>
      <c r="O3351" t="s">
        <v>8547</v>
      </c>
      <c r="P3351" t="s">
        <v>8548</v>
      </c>
      <c r="Q3351">
        <v>98105</v>
      </c>
      <c r="R3351" t="s">
        <v>8542</v>
      </c>
      <c r="S3351" t="s">
        <v>8130</v>
      </c>
      <c r="T3351" t="s">
        <v>7736</v>
      </c>
    </row>
    <row r="3352" spans="1:20" x14ac:dyDescent="0.25">
      <c r="A3352" t="s">
        <v>3904</v>
      </c>
      <c r="B3352" s="2">
        <v>42730</v>
      </c>
      <c r="C3352" s="2">
        <v>42735</v>
      </c>
      <c r="D3352" t="s">
        <v>19</v>
      </c>
      <c r="E3352" t="s">
        <v>1055</v>
      </c>
      <c r="F3352" t="s">
        <v>2325</v>
      </c>
      <c r="G3352" s="1">
        <v>8997</v>
      </c>
      <c r="H3352">
        <v>3</v>
      </c>
      <c r="I3352">
        <v>0</v>
      </c>
      <c r="J3352" s="1">
        <v>188937</v>
      </c>
      <c r="K3352" t="s">
        <v>9139</v>
      </c>
      <c r="L3352" t="s">
        <v>9162</v>
      </c>
      <c r="M3352" t="s">
        <v>10171</v>
      </c>
      <c r="N3352" t="s">
        <v>8536</v>
      </c>
      <c r="O3352" t="s">
        <v>8576</v>
      </c>
      <c r="P3352" t="s">
        <v>8577</v>
      </c>
      <c r="Q3352">
        <v>10024</v>
      </c>
      <c r="R3352" t="s">
        <v>8561</v>
      </c>
      <c r="S3352" t="s">
        <v>7977</v>
      </c>
      <c r="T3352" t="s">
        <v>7736</v>
      </c>
    </row>
    <row r="3353" spans="1:20" x14ac:dyDescent="0.25">
      <c r="A3353" t="s">
        <v>3905</v>
      </c>
      <c r="B3353" s="2">
        <v>41905</v>
      </c>
      <c r="C3353" s="2">
        <v>41910</v>
      </c>
      <c r="D3353" t="s">
        <v>19</v>
      </c>
      <c r="E3353" t="s">
        <v>1390</v>
      </c>
      <c r="F3353" t="s">
        <v>3906</v>
      </c>
      <c r="G3353" s="1">
        <v>435999</v>
      </c>
      <c r="H3353">
        <v>3</v>
      </c>
      <c r="I3353">
        <v>15</v>
      </c>
      <c r="J3353" s="1">
        <v>205176</v>
      </c>
      <c r="K3353" t="s">
        <v>9123</v>
      </c>
      <c r="L3353" t="s">
        <v>9124</v>
      </c>
      <c r="M3353" t="s">
        <v>10637</v>
      </c>
      <c r="N3353" t="s">
        <v>8536</v>
      </c>
      <c r="O3353" t="s">
        <v>8642</v>
      </c>
      <c r="P3353" t="s">
        <v>8541</v>
      </c>
      <c r="Q3353">
        <v>92037</v>
      </c>
      <c r="R3353" t="s">
        <v>8542</v>
      </c>
      <c r="S3353" t="s">
        <v>8050</v>
      </c>
      <c r="T3353" t="s">
        <v>7738</v>
      </c>
    </row>
    <row r="3354" spans="1:20" x14ac:dyDescent="0.25">
      <c r="A3354" t="s">
        <v>3905</v>
      </c>
      <c r="B3354" s="2">
        <v>41905</v>
      </c>
      <c r="C3354" s="2">
        <v>41910</v>
      </c>
      <c r="D3354" t="s">
        <v>19</v>
      </c>
      <c r="E3354" t="s">
        <v>1390</v>
      </c>
      <c r="F3354" t="s">
        <v>139</v>
      </c>
      <c r="G3354" s="1">
        <v>83984</v>
      </c>
      <c r="H3354">
        <v>2</v>
      </c>
      <c r="I3354">
        <v>2</v>
      </c>
      <c r="J3354" s="1">
        <v>31494</v>
      </c>
      <c r="K3354" t="s">
        <v>9139</v>
      </c>
      <c r="L3354" t="s">
        <v>9140</v>
      </c>
      <c r="M3354" t="s">
        <v>9206</v>
      </c>
      <c r="N3354" t="s">
        <v>8536</v>
      </c>
      <c r="O3354" t="s">
        <v>8642</v>
      </c>
      <c r="P3354" t="s">
        <v>8541</v>
      </c>
      <c r="Q3354">
        <v>92037</v>
      </c>
      <c r="R3354" t="s">
        <v>8542</v>
      </c>
      <c r="S3354" t="s">
        <v>8050</v>
      </c>
      <c r="T3354" t="s">
        <v>7738</v>
      </c>
    </row>
    <row r="3355" spans="1:20" x14ac:dyDescent="0.25">
      <c r="A3355" t="s">
        <v>3907</v>
      </c>
      <c r="B3355" s="2">
        <v>41839</v>
      </c>
      <c r="C3355" s="2">
        <v>41844</v>
      </c>
      <c r="D3355" t="s">
        <v>19</v>
      </c>
      <c r="E3355" t="s">
        <v>501</v>
      </c>
      <c r="F3355" t="s">
        <v>2594</v>
      </c>
      <c r="G3355" s="1">
        <v>35998</v>
      </c>
      <c r="H3355">
        <v>2</v>
      </c>
      <c r="I3355">
        <v>0</v>
      </c>
      <c r="J3355" s="1">
        <v>935948</v>
      </c>
      <c r="K3355" t="s">
        <v>9139</v>
      </c>
      <c r="L3355" t="s">
        <v>9140</v>
      </c>
      <c r="M3355" t="s">
        <v>10270</v>
      </c>
      <c r="N3355" t="s">
        <v>8536</v>
      </c>
      <c r="O3355" t="s">
        <v>8605</v>
      </c>
      <c r="P3355" t="s">
        <v>8625</v>
      </c>
      <c r="Q3355">
        <v>6010</v>
      </c>
      <c r="R3355" t="s">
        <v>8561</v>
      </c>
      <c r="S3355" t="s">
        <v>7857</v>
      </c>
      <c r="T3355" t="s">
        <v>7738</v>
      </c>
    </row>
    <row r="3356" spans="1:20" x14ac:dyDescent="0.25">
      <c r="A3356" t="s">
        <v>3907</v>
      </c>
      <c r="B3356" s="2">
        <v>41839</v>
      </c>
      <c r="C3356" s="2">
        <v>41844</v>
      </c>
      <c r="D3356" t="s">
        <v>19</v>
      </c>
      <c r="E3356" t="s">
        <v>501</v>
      </c>
      <c r="F3356" t="s">
        <v>3908</v>
      </c>
      <c r="G3356" s="1">
        <v>7056</v>
      </c>
      <c r="H3356">
        <v>1</v>
      </c>
      <c r="I3356">
        <v>3</v>
      </c>
      <c r="J3356" s="1">
        <v>-4032</v>
      </c>
      <c r="K3356" t="s">
        <v>9123</v>
      </c>
      <c r="L3356" t="s">
        <v>9131</v>
      </c>
      <c r="M3356" t="s">
        <v>10638</v>
      </c>
      <c r="N3356" t="s">
        <v>8536</v>
      </c>
      <c r="O3356" t="s">
        <v>8605</v>
      </c>
      <c r="P3356" t="s">
        <v>8625</v>
      </c>
      <c r="Q3356">
        <v>6010</v>
      </c>
      <c r="R3356" t="s">
        <v>8561</v>
      </c>
      <c r="S3356" t="s">
        <v>7857</v>
      </c>
      <c r="T3356" t="s">
        <v>7738</v>
      </c>
    </row>
    <row r="3357" spans="1:20" x14ac:dyDescent="0.25">
      <c r="A3357" t="s">
        <v>3907</v>
      </c>
      <c r="B3357" s="2">
        <v>41839</v>
      </c>
      <c r="C3357" s="2">
        <v>41844</v>
      </c>
      <c r="D3357" t="s">
        <v>19</v>
      </c>
      <c r="E3357" t="s">
        <v>501</v>
      </c>
      <c r="F3357" t="s">
        <v>1839</v>
      </c>
      <c r="G3357" s="1">
        <v>2088</v>
      </c>
      <c r="H3357">
        <v>2</v>
      </c>
      <c r="I3357">
        <v>0</v>
      </c>
      <c r="J3357" s="1">
        <v>96048</v>
      </c>
      <c r="K3357" t="s">
        <v>9128</v>
      </c>
      <c r="L3357" t="s">
        <v>9142</v>
      </c>
      <c r="M3357" t="s">
        <v>9994</v>
      </c>
      <c r="N3357" t="s">
        <v>8536</v>
      </c>
      <c r="O3357" t="s">
        <v>8605</v>
      </c>
      <c r="P3357" t="s">
        <v>8625</v>
      </c>
      <c r="Q3357">
        <v>6010</v>
      </c>
      <c r="R3357" t="s">
        <v>8561</v>
      </c>
      <c r="S3357" t="s">
        <v>7857</v>
      </c>
      <c r="T3357" t="s">
        <v>7738</v>
      </c>
    </row>
    <row r="3358" spans="1:20" x14ac:dyDescent="0.25">
      <c r="A3358" t="s">
        <v>3907</v>
      </c>
      <c r="B3358" s="2">
        <v>41839</v>
      </c>
      <c r="C3358" s="2">
        <v>41844</v>
      </c>
      <c r="D3358" t="s">
        <v>19</v>
      </c>
      <c r="E3358" t="s">
        <v>501</v>
      </c>
      <c r="F3358" t="s">
        <v>633</v>
      </c>
      <c r="G3358" s="1">
        <v>381</v>
      </c>
      <c r="H3358">
        <v>1</v>
      </c>
      <c r="I3358">
        <v>0</v>
      </c>
      <c r="J3358" s="1">
        <v>18288</v>
      </c>
      <c r="K3358" t="s">
        <v>9128</v>
      </c>
      <c r="L3358" t="s">
        <v>9142</v>
      </c>
      <c r="M3358" t="s">
        <v>9457</v>
      </c>
      <c r="N3358" t="s">
        <v>8536</v>
      </c>
      <c r="O3358" t="s">
        <v>8605</v>
      </c>
      <c r="P3358" t="s">
        <v>8625</v>
      </c>
      <c r="Q3358">
        <v>6010</v>
      </c>
      <c r="R3358" t="s">
        <v>8561</v>
      </c>
      <c r="S3358" t="s">
        <v>7857</v>
      </c>
      <c r="T3358" t="s">
        <v>7738</v>
      </c>
    </row>
    <row r="3359" spans="1:20" x14ac:dyDescent="0.25">
      <c r="A3359" t="s">
        <v>3909</v>
      </c>
      <c r="B3359" s="2">
        <v>42985</v>
      </c>
      <c r="C3359" s="2">
        <v>42991</v>
      </c>
      <c r="D3359" t="s">
        <v>19</v>
      </c>
      <c r="E3359" t="s">
        <v>1694</v>
      </c>
      <c r="F3359" t="s">
        <v>1884</v>
      </c>
      <c r="G3359" s="1">
        <v>73008</v>
      </c>
      <c r="H3359">
        <v>9</v>
      </c>
      <c r="I3359">
        <v>2</v>
      </c>
      <c r="J3359" s="1">
        <v>264654</v>
      </c>
      <c r="K3359" t="s">
        <v>9128</v>
      </c>
      <c r="L3359" t="s">
        <v>9148</v>
      </c>
      <c r="M3359" t="s">
        <v>9172</v>
      </c>
      <c r="N3359" t="s">
        <v>8536</v>
      </c>
      <c r="O3359" t="s">
        <v>8579</v>
      </c>
      <c r="P3359" t="s">
        <v>8566</v>
      </c>
      <c r="Q3359">
        <v>60610</v>
      </c>
      <c r="R3359" t="s">
        <v>8551</v>
      </c>
      <c r="S3359" t="s">
        <v>8114</v>
      </c>
      <c r="T3359" t="s">
        <v>7744</v>
      </c>
    </row>
    <row r="3360" spans="1:20" x14ac:dyDescent="0.25">
      <c r="A3360" t="s">
        <v>3910</v>
      </c>
      <c r="B3360" s="2">
        <v>42496</v>
      </c>
      <c r="C3360" s="2">
        <v>42500</v>
      </c>
      <c r="D3360" t="s">
        <v>19</v>
      </c>
      <c r="E3360" t="s">
        <v>2899</v>
      </c>
      <c r="F3360" t="s">
        <v>778</v>
      </c>
      <c r="G3360" s="1">
        <v>3208</v>
      </c>
      <c r="H3360">
        <v>2</v>
      </c>
      <c r="I3360">
        <v>8</v>
      </c>
      <c r="J3360" s="1">
        <v>-52932</v>
      </c>
      <c r="K3360" t="s">
        <v>9128</v>
      </c>
      <c r="L3360" t="s">
        <v>9142</v>
      </c>
      <c r="M3360" t="s">
        <v>9527</v>
      </c>
      <c r="N3360" t="s">
        <v>8536</v>
      </c>
      <c r="O3360" t="s">
        <v>8579</v>
      </c>
      <c r="P3360" t="s">
        <v>8566</v>
      </c>
      <c r="Q3360">
        <v>60610</v>
      </c>
      <c r="R3360" t="s">
        <v>8551</v>
      </c>
      <c r="S3360" t="s">
        <v>8316</v>
      </c>
      <c r="T3360" t="s">
        <v>7736</v>
      </c>
    </row>
    <row r="3361" spans="1:20" x14ac:dyDescent="0.25">
      <c r="A3361" t="s">
        <v>3910</v>
      </c>
      <c r="B3361" s="2">
        <v>42496</v>
      </c>
      <c r="C3361" s="2">
        <v>42500</v>
      </c>
      <c r="D3361" t="s">
        <v>19</v>
      </c>
      <c r="E3361" t="s">
        <v>2899</v>
      </c>
      <c r="F3361" t="s">
        <v>2078</v>
      </c>
      <c r="G3361" s="1">
        <v>26176</v>
      </c>
      <c r="H3361">
        <v>2</v>
      </c>
      <c r="I3361">
        <v>2</v>
      </c>
      <c r="J3361" s="1">
        <v>-3272</v>
      </c>
      <c r="K3361" t="s">
        <v>9139</v>
      </c>
      <c r="L3361" t="s">
        <v>9162</v>
      </c>
      <c r="M3361" t="s">
        <v>10088</v>
      </c>
      <c r="N3361" t="s">
        <v>8536</v>
      </c>
      <c r="O3361" t="s">
        <v>8579</v>
      </c>
      <c r="P3361" t="s">
        <v>8566</v>
      </c>
      <c r="Q3361">
        <v>60610</v>
      </c>
      <c r="R3361" t="s">
        <v>8551</v>
      </c>
      <c r="S3361" t="s">
        <v>8316</v>
      </c>
      <c r="T3361" t="s">
        <v>7736</v>
      </c>
    </row>
    <row r="3362" spans="1:20" x14ac:dyDescent="0.25">
      <c r="A3362" t="s">
        <v>3911</v>
      </c>
      <c r="B3362" s="2">
        <v>42159</v>
      </c>
      <c r="C3362" s="2">
        <v>42163</v>
      </c>
      <c r="D3362" t="s">
        <v>11</v>
      </c>
      <c r="E3362" t="s">
        <v>1982</v>
      </c>
      <c r="F3362" t="s">
        <v>469</v>
      </c>
      <c r="G3362" s="1">
        <v>3044</v>
      </c>
      <c r="H3362">
        <v>4</v>
      </c>
      <c r="I3362">
        <v>0</v>
      </c>
      <c r="J3362" s="1">
        <v>143068</v>
      </c>
      <c r="K3362" t="s">
        <v>9128</v>
      </c>
      <c r="L3362" t="s">
        <v>9148</v>
      </c>
      <c r="M3362" t="s">
        <v>9371</v>
      </c>
      <c r="N3362" t="s">
        <v>8536</v>
      </c>
      <c r="O3362" t="s">
        <v>8576</v>
      </c>
      <c r="P3362" t="s">
        <v>8577</v>
      </c>
      <c r="Q3362">
        <v>10024</v>
      </c>
      <c r="R3362" t="s">
        <v>8561</v>
      </c>
      <c r="S3362" t="s">
        <v>8164</v>
      </c>
      <c r="T3362" t="s">
        <v>7744</v>
      </c>
    </row>
    <row r="3363" spans="1:20" x14ac:dyDescent="0.25">
      <c r="A3363" t="s">
        <v>3911</v>
      </c>
      <c r="B3363" s="2">
        <v>42159</v>
      </c>
      <c r="C3363" s="2">
        <v>42163</v>
      </c>
      <c r="D3363" t="s">
        <v>11</v>
      </c>
      <c r="E3363" t="s">
        <v>1982</v>
      </c>
      <c r="F3363" t="s">
        <v>3912</v>
      </c>
      <c r="G3363" s="1">
        <v>3528</v>
      </c>
      <c r="H3363">
        <v>3</v>
      </c>
      <c r="I3363">
        <v>0</v>
      </c>
      <c r="J3363" s="1">
        <v>119952</v>
      </c>
      <c r="K3363" t="s">
        <v>9123</v>
      </c>
      <c r="L3363" t="s">
        <v>9135</v>
      </c>
      <c r="M3363" t="s">
        <v>10639</v>
      </c>
      <c r="N3363" t="s">
        <v>8536</v>
      </c>
      <c r="O3363" t="s">
        <v>8576</v>
      </c>
      <c r="P3363" t="s">
        <v>8577</v>
      </c>
      <c r="Q3363">
        <v>10024</v>
      </c>
      <c r="R3363" t="s">
        <v>8561</v>
      </c>
      <c r="S3363" t="s">
        <v>8164</v>
      </c>
      <c r="T3363" t="s">
        <v>7744</v>
      </c>
    </row>
    <row r="3364" spans="1:20" x14ac:dyDescent="0.25">
      <c r="A3364" t="s">
        <v>3913</v>
      </c>
      <c r="B3364" s="2">
        <v>42351</v>
      </c>
      <c r="C3364" s="2">
        <v>42358</v>
      </c>
      <c r="D3364" t="s">
        <v>19</v>
      </c>
      <c r="E3364" t="s">
        <v>3455</v>
      </c>
      <c r="F3364" t="s">
        <v>1006</v>
      </c>
      <c r="G3364" s="1">
        <v>1944</v>
      </c>
      <c r="H3364">
        <v>3</v>
      </c>
      <c r="I3364">
        <v>0</v>
      </c>
      <c r="J3364" s="1">
        <v>93312</v>
      </c>
      <c r="K3364" t="s">
        <v>9128</v>
      </c>
      <c r="L3364" t="s">
        <v>9148</v>
      </c>
      <c r="M3364" t="s">
        <v>9637</v>
      </c>
      <c r="N3364" t="s">
        <v>8536</v>
      </c>
      <c r="O3364" t="s">
        <v>8945</v>
      </c>
      <c r="P3364" t="s">
        <v>8663</v>
      </c>
      <c r="Q3364">
        <v>2151</v>
      </c>
      <c r="R3364" t="s">
        <v>8561</v>
      </c>
      <c r="S3364" t="s">
        <v>8394</v>
      </c>
      <c r="T3364" t="s">
        <v>7744</v>
      </c>
    </row>
    <row r="3365" spans="1:20" x14ac:dyDescent="0.25">
      <c r="A3365" t="s">
        <v>3913</v>
      </c>
      <c r="B3365" s="2">
        <v>42351</v>
      </c>
      <c r="C3365" s="2">
        <v>42358</v>
      </c>
      <c r="D3365" t="s">
        <v>19</v>
      </c>
      <c r="E3365" t="s">
        <v>3455</v>
      </c>
      <c r="F3365" t="s">
        <v>194</v>
      </c>
      <c r="G3365" s="1">
        <v>3788</v>
      </c>
      <c r="H3365">
        <v>2</v>
      </c>
      <c r="I3365">
        <v>0</v>
      </c>
      <c r="J3365" s="1">
        <v>1894</v>
      </c>
      <c r="K3365" t="s">
        <v>9128</v>
      </c>
      <c r="L3365" t="s">
        <v>9142</v>
      </c>
      <c r="M3365" t="s">
        <v>9232</v>
      </c>
      <c r="N3365" t="s">
        <v>8536</v>
      </c>
      <c r="O3365" t="s">
        <v>8945</v>
      </c>
      <c r="P3365" t="s">
        <v>8663</v>
      </c>
      <c r="Q3365">
        <v>2151</v>
      </c>
      <c r="R3365" t="s">
        <v>8561</v>
      </c>
      <c r="S3365" t="s">
        <v>8394</v>
      </c>
      <c r="T3365" t="s">
        <v>7744</v>
      </c>
    </row>
    <row r="3366" spans="1:20" x14ac:dyDescent="0.25">
      <c r="A3366" t="s">
        <v>3914</v>
      </c>
      <c r="B3366" s="2">
        <v>42567</v>
      </c>
      <c r="C3366" s="2">
        <v>42569</v>
      </c>
      <c r="D3366" t="s">
        <v>11</v>
      </c>
      <c r="E3366" t="s">
        <v>2165</v>
      </c>
      <c r="F3366" t="s">
        <v>1556</v>
      </c>
      <c r="G3366" s="1">
        <v>9552</v>
      </c>
      <c r="H3366">
        <v>3</v>
      </c>
      <c r="I3366">
        <v>6</v>
      </c>
      <c r="J3366" s="1">
        <v>-38208</v>
      </c>
      <c r="K3366" t="s">
        <v>9123</v>
      </c>
      <c r="L3366" t="s">
        <v>9135</v>
      </c>
      <c r="M3366" t="s">
        <v>9363</v>
      </c>
      <c r="N3366" t="s">
        <v>8536</v>
      </c>
      <c r="O3366" t="s">
        <v>8563</v>
      </c>
      <c r="P3366" t="s">
        <v>8550</v>
      </c>
      <c r="Q3366">
        <v>77036</v>
      </c>
      <c r="R3366" t="s">
        <v>8551</v>
      </c>
      <c r="S3366" t="s">
        <v>8204</v>
      </c>
      <c r="T3366" t="s">
        <v>7738</v>
      </c>
    </row>
    <row r="3367" spans="1:20" x14ac:dyDescent="0.25">
      <c r="A3367" t="s">
        <v>3915</v>
      </c>
      <c r="B3367" s="2">
        <v>41670</v>
      </c>
      <c r="C3367" s="2">
        <v>41672</v>
      </c>
      <c r="D3367" t="s">
        <v>79</v>
      </c>
      <c r="E3367" t="s">
        <v>3916</v>
      </c>
      <c r="F3367" t="s">
        <v>2480</v>
      </c>
      <c r="G3367" s="1">
        <v>290666</v>
      </c>
      <c r="H3367">
        <v>2</v>
      </c>
      <c r="I3367">
        <v>15</v>
      </c>
      <c r="J3367" s="1">
        <v>34196</v>
      </c>
      <c r="K3367" t="s">
        <v>9123</v>
      </c>
      <c r="L3367" t="s">
        <v>9124</v>
      </c>
      <c r="M3367" t="s">
        <v>10228</v>
      </c>
      <c r="N3367" t="s">
        <v>8536</v>
      </c>
      <c r="O3367" t="s">
        <v>8712</v>
      </c>
      <c r="P3367" t="s">
        <v>8541</v>
      </c>
      <c r="Q3367">
        <v>92691</v>
      </c>
      <c r="R3367" t="s">
        <v>8542</v>
      </c>
      <c r="S3367" t="s">
        <v>8440</v>
      </c>
      <c r="T3367" t="s">
        <v>7736</v>
      </c>
    </row>
    <row r="3368" spans="1:20" x14ac:dyDescent="0.25">
      <c r="A3368" t="s">
        <v>3917</v>
      </c>
      <c r="B3368" s="2">
        <v>41829</v>
      </c>
      <c r="C3368" s="2">
        <v>41835</v>
      </c>
      <c r="D3368" t="s">
        <v>19</v>
      </c>
      <c r="E3368" t="s">
        <v>1390</v>
      </c>
      <c r="F3368" t="s">
        <v>1998</v>
      </c>
      <c r="G3368" s="1">
        <v>10368</v>
      </c>
      <c r="H3368">
        <v>2</v>
      </c>
      <c r="I3368">
        <v>2</v>
      </c>
      <c r="J3368" s="1">
        <v>36288</v>
      </c>
      <c r="K3368" t="s">
        <v>9128</v>
      </c>
      <c r="L3368" t="s">
        <v>9148</v>
      </c>
      <c r="M3368" t="s">
        <v>10062</v>
      </c>
      <c r="N3368" t="s">
        <v>8536</v>
      </c>
      <c r="O3368" t="s">
        <v>8633</v>
      </c>
      <c r="P3368" t="s">
        <v>8550</v>
      </c>
      <c r="Q3368">
        <v>75217</v>
      </c>
      <c r="R3368" t="s">
        <v>8551</v>
      </c>
      <c r="S3368" t="s">
        <v>8050</v>
      </c>
      <c r="T3368" t="s">
        <v>7738</v>
      </c>
    </row>
    <row r="3369" spans="1:20" x14ac:dyDescent="0.25">
      <c r="A3369" t="s">
        <v>3917</v>
      </c>
      <c r="B3369" s="2">
        <v>41829</v>
      </c>
      <c r="C3369" s="2">
        <v>41835</v>
      </c>
      <c r="D3369" t="s">
        <v>19</v>
      </c>
      <c r="E3369" t="s">
        <v>1390</v>
      </c>
      <c r="F3369" t="s">
        <v>3213</v>
      </c>
      <c r="G3369" s="1">
        <v>14352</v>
      </c>
      <c r="H3369">
        <v>3</v>
      </c>
      <c r="I3369">
        <v>2</v>
      </c>
      <c r="J3369" s="1">
        <v>4485</v>
      </c>
      <c r="K3369" t="s">
        <v>9128</v>
      </c>
      <c r="L3369" t="s">
        <v>9148</v>
      </c>
      <c r="M3369" t="s">
        <v>10470</v>
      </c>
      <c r="N3369" t="s">
        <v>8536</v>
      </c>
      <c r="O3369" t="s">
        <v>8633</v>
      </c>
      <c r="P3369" t="s">
        <v>8550</v>
      </c>
      <c r="Q3369">
        <v>75217</v>
      </c>
      <c r="R3369" t="s">
        <v>8551</v>
      </c>
      <c r="S3369" t="s">
        <v>8050</v>
      </c>
      <c r="T3369" t="s">
        <v>7738</v>
      </c>
    </row>
    <row r="3370" spans="1:20" x14ac:dyDescent="0.25">
      <c r="A3370" t="s">
        <v>3918</v>
      </c>
      <c r="B3370" s="2">
        <v>42329</v>
      </c>
      <c r="C3370" s="2">
        <v>42333</v>
      </c>
      <c r="D3370" t="s">
        <v>19</v>
      </c>
      <c r="E3370" t="s">
        <v>2391</v>
      </c>
      <c r="F3370" t="s">
        <v>3919</v>
      </c>
      <c r="G3370" s="1">
        <v>14196</v>
      </c>
      <c r="H3370">
        <v>2</v>
      </c>
      <c r="I3370">
        <v>0</v>
      </c>
      <c r="J3370" s="1">
        <v>411684</v>
      </c>
      <c r="K3370" t="s">
        <v>9123</v>
      </c>
      <c r="L3370" t="s">
        <v>9124</v>
      </c>
      <c r="M3370" t="s">
        <v>10640</v>
      </c>
      <c r="N3370" t="s">
        <v>8536</v>
      </c>
      <c r="O3370" t="s">
        <v>8672</v>
      </c>
      <c r="P3370" t="s">
        <v>8673</v>
      </c>
      <c r="Q3370">
        <v>89115</v>
      </c>
      <c r="R3370" t="s">
        <v>8542</v>
      </c>
      <c r="S3370" t="s">
        <v>8246</v>
      </c>
      <c r="T3370" t="s">
        <v>7736</v>
      </c>
    </row>
    <row r="3371" spans="1:20" x14ac:dyDescent="0.25">
      <c r="A3371" t="s">
        <v>3918</v>
      </c>
      <c r="B3371" s="2">
        <v>42329</v>
      </c>
      <c r="C3371" s="2">
        <v>42333</v>
      </c>
      <c r="D3371" t="s">
        <v>19</v>
      </c>
      <c r="E3371" t="s">
        <v>2391</v>
      </c>
      <c r="F3371" t="s">
        <v>682</v>
      </c>
      <c r="G3371" s="1">
        <v>66048</v>
      </c>
      <c r="H3371">
        <v>4</v>
      </c>
      <c r="I3371">
        <v>2</v>
      </c>
      <c r="J3371" s="1">
        <v>231168</v>
      </c>
      <c r="K3371" t="s">
        <v>9128</v>
      </c>
      <c r="L3371" t="s">
        <v>9142</v>
      </c>
      <c r="M3371" t="s">
        <v>9482</v>
      </c>
      <c r="N3371" t="s">
        <v>8536</v>
      </c>
      <c r="O3371" t="s">
        <v>8672</v>
      </c>
      <c r="P3371" t="s">
        <v>8673</v>
      </c>
      <c r="Q3371">
        <v>89115</v>
      </c>
      <c r="R3371" t="s">
        <v>8542</v>
      </c>
      <c r="S3371" t="s">
        <v>8246</v>
      </c>
      <c r="T3371" t="s">
        <v>7736</v>
      </c>
    </row>
    <row r="3372" spans="1:20" x14ac:dyDescent="0.25">
      <c r="A3372" t="s">
        <v>3920</v>
      </c>
      <c r="B3372" s="2">
        <v>42454</v>
      </c>
      <c r="C3372" s="2">
        <v>42454</v>
      </c>
      <c r="D3372" t="s">
        <v>654</v>
      </c>
      <c r="E3372" t="s">
        <v>2394</v>
      </c>
      <c r="F3372" t="s">
        <v>447</v>
      </c>
      <c r="G3372" s="1">
        <v>128745</v>
      </c>
      <c r="H3372">
        <v>5</v>
      </c>
      <c r="I3372">
        <v>0</v>
      </c>
      <c r="J3372" s="1">
        <v>2446155</v>
      </c>
      <c r="K3372" t="s">
        <v>9139</v>
      </c>
      <c r="L3372" t="s">
        <v>9162</v>
      </c>
      <c r="M3372" t="s">
        <v>9359</v>
      </c>
      <c r="N3372" t="s">
        <v>8536</v>
      </c>
      <c r="O3372" t="s">
        <v>8687</v>
      </c>
      <c r="P3372" t="s">
        <v>8618</v>
      </c>
      <c r="Q3372">
        <v>73071</v>
      </c>
      <c r="R3372" t="s">
        <v>8551</v>
      </c>
      <c r="S3372" t="s">
        <v>8247</v>
      </c>
      <c r="T3372" t="s">
        <v>7736</v>
      </c>
    </row>
    <row r="3373" spans="1:20" x14ac:dyDescent="0.25">
      <c r="A3373" t="s">
        <v>3921</v>
      </c>
      <c r="B3373" s="2">
        <v>43001</v>
      </c>
      <c r="C3373" s="2">
        <v>43008</v>
      </c>
      <c r="D3373" t="s">
        <v>19</v>
      </c>
      <c r="E3373" t="s">
        <v>394</v>
      </c>
      <c r="F3373" t="s">
        <v>2102</v>
      </c>
      <c r="G3373" s="1">
        <v>25824</v>
      </c>
      <c r="H3373">
        <v>6</v>
      </c>
      <c r="I3373">
        <v>2</v>
      </c>
      <c r="J3373" s="1">
        <v>90384</v>
      </c>
      <c r="K3373" t="s">
        <v>9128</v>
      </c>
      <c r="L3373" t="s">
        <v>9142</v>
      </c>
      <c r="M3373" t="s">
        <v>10101</v>
      </c>
      <c r="N3373" t="s">
        <v>8536</v>
      </c>
      <c r="O3373" t="s">
        <v>8556</v>
      </c>
      <c r="P3373" t="s">
        <v>8541</v>
      </c>
      <c r="Q3373">
        <v>94122</v>
      </c>
      <c r="R3373" t="s">
        <v>8542</v>
      </c>
      <c r="S3373" t="s">
        <v>7832</v>
      </c>
      <c r="T3373" t="s">
        <v>7736</v>
      </c>
    </row>
    <row r="3374" spans="1:20" x14ac:dyDescent="0.25">
      <c r="A3374" t="s">
        <v>3921</v>
      </c>
      <c r="B3374" s="2">
        <v>43001</v>
      </c>
      <c r="C3374" s="2">
        <v>43008</v>
      </c>
      <c r="D3374" t="s">
        <v>19</v>
      </c>
      <c r="E3374" t="s">
        <v>394</v>
      </c>
      <c r="F3374" t="s">
        <v>3465</v>
      </c>
      <c r="G3374" s="1">
        <v>16096</v>
      </c>
      <c r="H3374">
        <v>2</v>
      </c>
      <c r="I3374">
        <v>0</v>
      </c>
      <c r="J3374" s="1">
        <v>48288</v>
      </c>
      <c r="K3374" t="s">
        <v>9128</v>
      </c>
      <c r="L3374" t="s">
        <v>9144</v>
      </c>
      <c r="M3374" t="s">
        <v>10541</v>
      </c>
      <c r="N3374" t="s">
        <v>8536</v>
      </c>
      <c r="O3374" t="s">
        <v>8556</v>
      </c>
      <c r="P3374" t="s">
        <v>8541</v>
      </c>
      <c r="Q3374">
        <v>94122</v>
      </c>
      <c r="R3374" t="s">
        <v>8542</v>
      </c>
      <c r="S3374" t="s">
        <v>7832</v>
      </c>
      <c r="T3374" t="s">
        <v>7736</v>
      </c>
    </row>
    <row r="3375" spans="1:20" x14ac:dyDescent="0.25">
      <c r="A3375" t="s">
        <v>3922</v>
      </c>
      <c r="B3375" s="2">
        <v>42342</v>
      </c>
      <c r="C3375" s="2">
        <v>42348</v>
      </c>
      <c r="D3375" t="s">
        <v>19</v>
      </c>
      <c r="E3375" t="s">
        <v>20</v>
      </c>
      <c r="F3375" t="s">
        <v>3621</v>
      </c>
      <c r="G3375" s="1">
        <v>2844</v>
      </c>
      <c r="H3375">
        <v>3</v>
      </c>
      <c r="I3375">
        <v>0</v>
      </c>
      <c r="J3375" s="1">
        <v>11376</v>
      </c>
      <c r="K3375" t="s">
        <v>9123</v>
      </c>
      <c r="L3375" t="s">
        <v>9135</v>
      </c>
      <c r="M3375" t="s">
        <v>10572</v>
      </c>
      <c r="N3375" t="s">
        <v>8536</v>
      </c>
      <c r="O3375" t="s">
        <v>8922</v>
      </c>
      <c r="P3375" t="s">
        <v>8577</v>
      </c>
      <c r="Q3375">
        <v>11550</v>
      </c>
      <c r="R3375" t="s">
        <v>8561</v>
      </c>
      <c r="S3375" t="s">
        <v>7739</v>
      </c>
      <c r="T3375" t="s">
        <v>7736</v>
      </c>
    </row>
    <row r="3376" spans="1:20" x14ac:dyDescent="0.25">
      <c r="A3376" t="s">
        <v>3922</v>
      </c>
      <c r="B3376" s="2">
        <v>42342</v>
      </c>
      <c r="C3376" s="2">
        <v>42348</v>
      </c>
      <c r="D3376" t="s">
        <v>19</v>
      </c>
      <c r="E3376" t="s">
        <v>20</v>
      </c>
      <c r="F3376" t="s">
        <v>793</v>
      </c>
      <c r="G3376" s="1">
        <v>36441</v>
      </c>
      <c r="H3376">
        <v>5</v>
      </c>
      <c r="I3376">
        <v>1</v>
      </c>
      <c r="J3376" s="1">
        <v>8098</v>
      </c>
      <c r="K3376" t="s">
        <v>9123</v>
      </c>
      <c r="L3376" t="s">
        <v>9126</v>
      </c>
      <c r="M3376" t="s">
        <v>9536</v>
      </c>
      <c r="N3376" t="s">
        <v>8536</v>
      </c>
      <c r="O3376" t="s">
        <v>8922</v>
      </c>
      <c r="P3376" t="s">
        <v>8577</v>
      </c>
      <c r="Q3376">
        <v>11550</v>
      </c>
      <c r="R3376" t="s">
        <v>8561</v>
      </c>
      <c r="S3376" t="s">
        <v>7739</v>
      </c>
      <c r="T3376" t="s">
        <v>7736</v>
      </c>
    </row>
    <row r="3377" spans="1:20" x14ac:dyDescent="0.25">
      <c r="A3377" t="s">
        <v>3922</v>
      </c>
      <c r="B3377" s="2">
        <v>42342</v>
      </c>
      <c r="C3377" s="2">
        <v>42348</v>
      </c>
      <c r="D3377" t="s">
        <v>19</v>
      </c>
      <c r="E3377" t="s">
        <v>20</v>
      </c>
      <c r="F3377" t="s">
        <v>868</v>
      </c>
      <c r="G3377" s="1">
        <v>3996</v>
      </c>
      <c r="H3377">
        <v>4</v>
      </c>
      <c r="I3377">
        <v>0</v>
      </c>
      <c r="J3377" s="1">
        <v>103896</v>
      </c>
      <c r="K3377" t="s">
        <v>9139</v>
      </c>
      <c r="L3377" t="s">
        <v>9140</v>
      </c>
      <c r="M3377" t="s">
        <v>9574</v>
      </c>
      <c r="N3377" t="s">
        <v>8536</v>
      </c>
      <c r="O3377" t="s">
        <v>8922</v>
      </c>
      <c r="P3377" t="s">
        <v>8577</v>
      </c>
      <c r="Q3377">
        <v>11550</v>
      </c>
      <c r="R3377" t="s">
        <v>8561</v>
      </c>
      <c r="S3377" t="s">
        <v>7739</v>
      </c>
      <c r="T3377" t="s">
        <v>7736</v>
      </c>
    </row>
    <row r="3378" spans="1:20" x14ac:dyDescent="0.25">
      <c r="A3378" t="s">
        <v>3922</v>
      </c>
      <c r="B3378" s="2">
        <v>42342</v>
      </c>
      <c r="C3378" s="2">
        <v>42348</v>
      </c>
      <c r="D3378" t="s">
        <v>19</v>
      </c>
      <c r="E3378" t="s">
        <v>20</v>
      </c>
      <c r="F3378" t="s">
        <v>466</v>
      </c>
      <c r="G3378" s="1">
        <v>361764</v>
      </c>
      <c r="H3378">
        <v>2</v>
      </c>
      <c r="I3378">
        <v>1</v>
      </c>
      <c r="J3378" s="1">
        <v>683332</v>
      </c>
      <c r="K3378" t="s">
        <v>9123</v>
      </c>
      <c r="L3378" t="s">
        <v>9126</v>
      </c>
      <c r="M3378" t="s">
        <v>9370</v>
      </c>
      <c r="N3378" t="s">
        <v>8536</v>
      </c>
      <c r="O3378" t="s">
        <v>8922</v>
      </c>
      <c r="P3378" t="s">
        <v>8577</v>
      </c>
      <c r="Q3378">
        <v>11550</v>
      </c>
      <c r="R3378" t="s">
        <v>8561</v>
      </c>
      <c r="S3378" t="s">
        <v>7739</v>
      </c>
      <c r="T3378" t="s">
        <v>7736</v>
      </c>
    </row>
    <row r="3379" spans="1:20" x14ac:dyDescent="0.25">
      <c r="A3379" t="s">
        <v>3923</v>
      </c>
      <c r="B3379" s="2">
        <v>42675</v>
      </c>
      <c r="C3379" s="2">
        <v>42678</v>
      </c>
      <c r="D3379" t="s">
        <v>79</v>
      </c>
      <c r="E3379" t="s">
        <v>3924</v>
      </c>
      <c r="F3379" t="s">
        <v>2229</v>
      </c>
      <c r="G3379" s="1">
        <v>111672</v>
      </c>
      <c r="H3379">
        <v>9</v>
      </c>
      <c r="I3379">
        <v>2</v>
      </c>
      <c r="J3379" s="1">
        <v>69795</v>
      </c>
      <c r="K3379" t="s">
        <v>9128</v>
      </c>
      <c r="L3379" t="s">
        <v>9133</v>
      </c>
      <c r="M3379" t="s">
        <v>10143</v>
      </c>
      <c r="N3379" t="s">
        <v>8536</v>
      </c>
      <c r="O3379" t="s">
        <v>8946</v>
      </c>
      <c r="P3379" t="s">
        <v>8550</v>
      </c>
      <c r="Q3379">
        <v>77301</v>
      </c>
      <c r="R3379" t="s">
        <v>8551</v>
      </c>
      <c r="S3379" t="s">
        <v>8441</v>
      </c>
      <c r="T3379" t="s">
        <v>7738</v>
      </c>
    </row>
    <row r="3380" spans="1:20" x14ac:dyDescent="0.25">
      <c r="A3380" t="s">
        <v>3925</v>
      </c>
      <c r="B3380" s="2">
        <v>42811</v>
      </c>
      <c r="C3380" s="2">
        <v>42815</v>
      </c>
      <c r="D3380" t="s">
        <v>19</v>
      </c>
      <c r="E3380" t="s">
        <v>781</v>
      </c>
      <c r="F3380" t="s">
        <v>3459</v>
      </c>
      <c r="G3380" s="1">
        <v>13776</v>
      </c>
      <c r="H3380">
        <v>6</v>
      </c>
      <c r="I3380">
        <v>8</v>
      </c>
      <c r="J3380" s="1">
        <v>-220416</v>
      </c>
      <c r="K3380" t="s">
        <v>9128</v>
      </c>
      <c r="L3380" t="s">
        <v>9142</v>
      </c>
      <c r="M3380" t="s">
        <v>10538</v>
      </c>
      <c r="N3380" t="s">
        <v>8536</v>
      </c>
      <c r="O3380" t="s">
        <v>8563</v>
      </c>
      <c r="P3380" t="s">
        <v>8550</v>
      </c>
      <c r="Q3380">
        <v>77095</v>
      </c>
      <c r="R3380" t="s">
        <v>8551</v>
      </c>
      <c r="S3380" t="s">
        <v>7916</v>
      </c>
      <c r="T3380" t="s">
        <v>7744</v>
      </c>
    </row>
    <row r="3381" spans="1:20" x14ac:dyDescent="0.25">
      <c r="A3381" t="s">
        <v>3925</v>
      </c>
      <c r="B3381" s="2">
        <v>42811</v>
      </c>
      <c r="C3381" s="2">
        <v>42815</v>
      </c>
      <c r="D3381" t="s">
        <v>19</v>
      </c>
      <c r="E3381" t="s">
        <v>781</v>
      </c>
      <c r="F3381" t="s">
        <v>3926</v>
      </c>
      <c r="G3381" s="1">
        <v>10272</v>
      </c>
      <c r="H3381">
        <v>3</v>
      </c>
      <c r="I3381">
        <v>2</v>
      </c>
      <c r="J3381" s="1">
        <v>321</v>
      </c>
      <c r="K3381" t="s">
        <v>9128</v>
      </c>
      <c r="L3381" t="s">
        <v>9148</v>
      </c>
      <c r="M3381" t="s">
        <v>10641</v>
      </c>
      <c r="N3381" t="s">
        <v>8536</v>
      </c>
      <c r="O3381" t="s">
        <v>8563</v>
      </c>
      <c r="P3381" t="s">
        <v>8550</v>
      </c>
      <c r="Q3381">
        <v>77095</v>
      </c>
      <c r="R3381" t="s">
        <v>8551</v>
      </c>
      <c r="S3381" t="s">
        <v>7916</v>
      </c>
      <c r="T3381" t="s">
        <v>7744</v>
      </c>
    </row>
    <row r="3382" spans="1:20" x14ac:dyDescent="0.25">
      <c r="A3382" t="s">
        <v>3927</v>
      </c>
      <c r="B3382" s="2">
        <v>43062</v>
      </c>
      <c r="C3382" s="2">
        <v>43063</v>
      </c>
      <c r="D3382" t="s">
        <v>79</v>
      </c>
      <c r="E3382" t="s">
        <v>628</v>
      </c>
      <c r="F3382" t="s">
        <v>3928</v>
      </c>
      <c r="G3382" s="1">
        <v>24048</v>
      </c>
      <c r="H3382">
        <v>9</v>
      </c>
      <c r="I3382">
        <v>2</v>
      </c>
      <c r="J3382" s="1">
        <v>72144</v>
      </c>
      <c r="K3382" t="s">
        <v>9123</v>
      </c>
      <c r="L3382" t="s">
        <v>9135</v>
      </c>
      <c r="M3382" t="s">
        <v>10642</v>
      </c>
      <c r="N3382" t="s">
        <v>8536</v>
      </c>
      <c r="O3382" t="s">
        <v>8559</v>
      </c>
      <c r="P3382" t="s">
        <v>8560</v>
      </c>
      <c r="Q3382">
        <v>19120</v>
      </c>
      <c r="R3382" t="s">
        <v>8561</v>
      </c>
      <c r="S3382" t="s">
        <v>7881</v>
      </c>
      <c r="T3382" t="s">
        <v>7736</v>
      </c>
    </row>
    <row r="3383" spans="1:20" x14ac:dyDescent="0.25">
      <c r="A3383" t="s">
        <v>3929</v>
      </c>
      <c r="B3383" s="2">
        <v>42974</v>
      </c>
      <c r="C3383" s="2">
        <v>42977</v>
      </c>
      <c r="D3383" t="s">
        <v>79</v>
      </c>
      <c r="E3383" t="s">
        <v>1876</v>
      </c>
      <c r="F3383" t="s">
        <v>281</v>
      </c>
      <c r="G3383" s="1">
        <v>2896</v>
      </c>
      <c r="H3383">
        <v>1</v>
      </c>
      <c r="I3383">
        <v>2</v>
      </c>
      <c r="J3383" s="1">
        <v>9774</v>
      </c>
      <c r="K3383" t="s">
        <v>9128</v>
      </c>
      <c r="L3383" t="s">
        <v>9167</v>
      </c>
      <c r="M3383" t="s">
        <v>9276</v>
      </c>
      <c r="N3383" t="s">
        <v>8536</v>
      </c>
      <c r="O3383" t="s">
        <v>8639</v>
      </c>
      <c r="P3383" t="s">
        <v>8544</v>
      </c>
      <c r="Q3383">
        <v>33614</v>
      </c>
      <c r="R3383" t="s">
        <v>8539</v>
      </c>
      <c r="S3383" t="s">
        <v>8145</v>
      </c>
      <c r="T3383" t="s">
        <v>7738</v>
      </c>
    </row>
    <row r="3384" spans="1:20" x14ac:dyDescent="0.25">
      <c r="A3384" t="s">
        <v>3930</v>
      </c>
      <c r="B3384" s="2">
        <v>42342</v>
      </c>
      <c r="C3384" s="2">
        <v>42347</v>
      </c>
      <c r="D3384" t="s">
        <v>11</v>
      </c>
      <c r="E3384" t="s">
        <v>1481</v>
      </c>
      <c r="F3384" t="s">
        <v>3069</v>
      </c>
      <c r="G3384" s="1">
        <v>1794</v>
      </c>
      <c r="H3384">
        <v>3</v>
      </c>
      <c r="I3384">
        <v>0</v>
      </c>
      <c r="J3384" s="1">
        <v>87906</v>
      </c>
      <c r="K3384" t="s">
        <v>9128</v>
      </c>
      <c r="L3384" t="s">
        <v>9167</v>
      </c>
      <c r="M3384" t="s">
        <v>10418</v>
      </c>
      <c r="N3384" t="s">
        <v>8536</v>
      </c>
      <c r="O3384" t="s">
        <v>8576</v>
      </c>
      <c r="P3384" t="s">
        <v>8577</v>
      </c>
      <c r="Q3384">
        <v>10035</v>
      </c>
      <c r="R3384" t="s">
        <v>8561</v>
      </c>
      <c r="S3384" t="s">
        <v>8071</v>
      </c>
      <c r="T3384" t="s">
        <v>7736</v>
      </c>
    </row>
    <row r="3385" spans="1:20" x14ac:dyDescent="0.25">
      <c r="A3385" t="s">
        <v>3930</v>
      </c>
      <c r="B3385" s="2">
        <v>42342</v>
      </c>
      <c r="C3385" s="2">
        <v>42347</v>
      </c>
      <c r="D3385" t="s">
        <v>11</v>
      </c>
      <c r="E3385" t="s">
        <v>1481</v>
      </c>
      <c r="F3385" t="s">
        <v>3931</v>
      </c>
      <c r="G3385" s="1">
        <v>384174</v>
      </c>
      <c r="H3385">
        <v>7</v>
      </c>
      <c r="I3385">
        <v>1</v>
      </c>
      <c r="J3385" s="1">
        <v>298802</v>
      </c>
      <c r="K3385" t="s">
        <v>9123</v>
      </c>
      <c r="L3385" t="s">
        <v>9126</v>
      </c>
      <c r="M3385" t="s">
        <v>10643</v>
      </c>
      <c r="N3385" t="s">
        <v>8536</v>
      </c>
      <c r="O3385" t="s">
        <v>8576</v>
      </c>
      <c r="P3385" t="s">
        <v>8577</v>
      </c>
      <c r="Q3385">
        <v>10035</v>
      </c>
      <c r="R3385" t="s">
        <v>8561</v>
      </c>
      <c r="S3385" t="s">
        <v>8071</v>
      </c>
      <c r="T3385" t="s">
        <v>7736</v>
      </c>
    </row>
    <row r="3386" spans="1:20" x14ac:dyDescent="0.25">
      <c r="A3386" t="s">
        <v>3930</v>
      </c>
      <c r="B3386" s="2">
        <v>42342</v>
      </c>
      <c r="C3386" s="2">
        <v>42347</v>
      </c>
      <c r="D3386" t="s">
        <v>11</v>
      </c>
      <c r="E3386" t="s">
        <v>1481</v>
      </c>
      <c r="F3386" t="s">
        <v>1927</v>
      </c>
      <c r="G3386" s="1">
        <v>179975</v>
      </c>
      <c r="H3386">
        <v>5</v>
      </c>
      <c r="I3386">
        <v>0</v>
      </c>
      <c r="J3386" s="1">
        <v>539925</v>
      </c>
      <c r="K3386" t="s">
        <v>9139</v>
      </c>
      <c r="L3386" t="s">
        <v>9140</v>
      </c>
      <c r="M3386" t="s">
        <v>10035</v>
      </c>
      <c r="N3386" t="s">
        <v>8536</v>
      </c>
      <c r="O3386" t="s">
        <v>8576</v>
      </c>
      <c r="P3386" t="s">
        <v>8577</v>
      </c>
      <c r="Q3386">
        <v>10035</v>
      </c>
      <c r="R3386" t="s">
        <v>8561</v>
      </c>
      <c r="S3386" t="s">
        <v>8071</v>
      </c>
      <c r="T3386" t="s">
        <v>7736</v>
      </c>
    </row>
    <row r="3387" spans="1:20" x14ac:dyDescent="0.25">
      <c r="A3387" t="s">
        <v>3932</v>
      </c>
      <c r="B3387" s="2">
        <v>43015</v>
      </c>
      <c r="C3387" s="2">
        <v>43019</v>
      </c>
      <c r="D3387" t="s">
        <v>19</v>
      </c>
      <c r="E3387" t="s">
        <v>3455</v>
      </c>
      <c r="F3387" t="s">
        <v>506</v>
      </c>
      <c r="G3387" s="1">
        <v>580672</v>
      </c>
      <c r="H3387">
        <v>4</v>
      </c>
      <c r="I3387">
        <v>2</v>
      </c>
      <c r="J3387" s="1">
        <v>653256</v>
      </c>
      <c r="K3387" t="s">
        <v>9128</v>
      </c>
      <c r="L3387" t="s">
        <v>9133</v>
      </c>
      <c r="M3387" t="s">
        <v>9387</v>
      </c>
      <c r="N3387" t="s">
        <v>8536</v>
      </c>
      <c r="O3387" t="s">
        <v>8599</v>
      </c>
      <c r="P3387" t="s">
        <v>8546</v>
      </c>
      <c r="Q3387">
        <v>28205</v>
      </c>
      <c r="R3387" t="s">
        <v>8539</v>
      </c>
      <c r="S3387" t="s">
        <v>8394</v>
      </c>
      <c r="T3387" t="s">
        <v>7744</v>
      </c>
    </row>
    <row r="3388" spans="1:20" x14ac:dyDescent="0.25">
      <c r="A3388" t="s">
        <v>3932</v>
      </c>
      <c r="B3388" s="2">
        <v>43015</v>
      </c>
      <c r="C3388" s="2">
        <v>43019</v>
      </c>
      <c r="D3388" t="s">
        <v>19</v>
      </c>
      <c r="E3388" t="s">
        <v>3455</v>
      </c>
      <c r="F3388" t="s">
        <v>1121</v>
      </c>
      <c r="G3388" s="1">
        <v>18936</v>
      </c>
      <c r="H3388">
        <v>3</v>
      </c>
      <c r="I3388">
        <v>2</v>
      </c>
      <c r="J3388" s="1">
        <v>59175</v>
      </c>
      <c r="K3388" t="s">
        <v>9128</v>
      </c>
      <c r="L3388" t="s">
        <v>9191</v>
      </c>
      <c r="M3388" t="s">
        <v>9267</v>
      </c>
      <c r="N3388" t="s">
        <v>8536</v>
      </c>
      <c r="O3388" t="s">
        <v>8599</v>
      </c>
      <c r="P3388" t="s">
        <v>8546</v>
      </c>
      <c r="Q3388">
        <v>28205</v>
      </c>
      <c r="R3388" t="s">
        <v>8539</v>
      </c>
      <c r="S3388" t="s">
        <v>8394</v>
      </c>
      <c r="T3388" t="s">
        <v>7744</v>
      </c>
    </row>
    <row r="3389" spans="1:20" x14ac:dyDescent="0.25">
      <c r="A3389" t="s">
        <v>3932</v>
      </c>
      <c r="B3389" s="2">
        <v>43015</v>
      </c>
      <c r="C3389" s="2">
        <v>43019</v>
      </c>
      <c r="D3389" t="s">
        <v>19</v>
      </c>
      <c r="E3389" t="s">
        <v>3455</v>
      </c>
      <c r="F3389" t="s">
        <v>1859</v>
      </c>
      <c r="G3389" s="1">
        <v>222384</v>
      </c>
      <c r="H3389">
        <v>2</v>
      </c>
      <c r="I3389">
        <v>2</v>
      </c>
      <c r="J3389" s="1">
        <v>166788</v>
      </c>
      <c r="K3389" t="s">
        <v>9139</v>
      </c>
      <c r="L3389" t="s">
        <v>9140</v>
      </c>
      <c r="M3389" t="s">
        <v>10002</v>
      </c>
      <c r="N3389" t="s">
        <v>8536</v>
      </c>
      <c r="O3389" t="s">
        <v>8599</v>
      </c>
      <c r="P3389" t="s">
        <v>8546</v>
      </c>
      <c r="Q3389">
        <v>28205</v>
      </c>
      <c r="R3389" t="s">
        <v>8539</v>
      </c>
      <c r="S3389" t="s">
        <v>8394</v>
      </c>
      <c r="T3389" t="s">
        <v>7744</v>
      </c>
    </row>
    <row r="3390" spans="1:20" x14ac:dyDescent="0.25">
      <c r="A3390" t="s">
        <v>3932</v>
      </c>
      <c r="B3390" s="2">
        <v>43015</v>
      </c>
      <c r="C3390" s="2">
        <v>43019</v>
      </c>
      <c r="D3390" t="s">
        <v>19</v>
      </c>
      <c r="E3390" t="s">
        <v>3455</v>
      </c>
      <c r="F3390" t="s">
        <v>1944</v>
      </c>
      <c r="G3390" s="1">
        <v>50454</v>
      </c>
      <c r="H3390">
        <v>6</v>
      </c>
      <c r="I3390">
        <v>7</v>
      </c>
      <c r="J3390" s="1">
        <v>-33636</v>
      </c>
      <c r="K3390" t="s">
        <v>9128</v>
      </c>
      <c r="L3390" t="s">
        <v>9142</v>
      </c>
      <c r="M3390" t="s">
        <v>10040</v>
      </c>
      <c r="N3390" t="s">
        <v>8536</v>
      </c>
      <c r="O3390" t="s">
        <v>8599</v>
      </c>
      <c r="P3390" t="s">
        <v>8546</v>
      </c>
      <c r="Q3390">
        <v>28205</v>
      </c>
      <c r="R3390" t="s">
        <v>8539</v>
      </c>
      <c r="S3390" t="s">
        <v>8394</v>
      </c>
      <c r="T3390" t="s">
        <v>7744</v>
      </c>
    </row>
    <row r="3391" spans="1:20" x14ac:dyDescent="0.25">
      <c r="A3391" t="s">
        <v>3932</v>
      </c>
      <c r="B3391" s="2">
        <v>43015</v>
      </c>
      <c r="C3391" s="2">
        <v>43019</v>
      </c>
      <c r="D3391" t="s">
        <v>19</v>
      </c>
      <c r="E3391" t="s">
        <v>3455</v>
      </c>
      <c r="F3391" t="s">
        <v>2110</v>
      </c>
      <c r="G3391" s="1">
        <v>154764</v>
      </c>
      <c r="H3391">
        <v>3</v>
      </c>
      <c r="I3391">
        <v>4</v>
      </c>
      <c r="J3391" s="1">
        <v>-361116</v>
      </c>
      <c r="K3391" t="s">
        <v>9123</v>
      </c>
      <c r="L3391" t="s">
        <v>9131</v>
      </c>
      <c r="M3391" t="s">
        <v>9969</v>
      </c>
      <c r="N3391" t="s">
        <v>8536</v>
      </c>
      <c r="O3391" t="s">
        <v>8599</v>
      </c>
      <c r="P3391" t="s">
        <v>8546</v>
      </c>
      <c r="Q3391">
        <v>28205</v>
      </c>
      <c r="R3391" t="s">
        <v>8539</v>
      </c>
      <c r="S3391" t="s">
        <v>8394</v>
      </c>
      <c r="T3391" t="s">
        <v>7744</v>
      </c>
    </row>
    <row r="3392" spans="1:20" x14ac:dyDescent="0.25">
      <c r="A3392" t="s">
        <v>3933</v>
      </c>
      <c r="B3392" s="2">
        <v>42819</v>
      </c>
      <c r="C3392" s="2">
        <v>42824</v>
      </c>
      <c r="D3392" t="s">
        <v>11</v>
      </c>
      <c r="E3392" t="s">
        <v>2686</v>
      </c>
      <c r="F3392" t="s">
        <v>3492</v>
      </c>
      <c r="G3392" s="1">
        <v>6848</v>
      </c>
      <c r="H3392">
        <v>2</v>
      </c>
      <c r="I3392">
        <v>2</v>
      </c>
      <c r="J3392" s="1">
        <v>214</v>
      </c>
      <c r="K3392" t="s">
        <v>9128</v>
      </c>
      <c r="L3392" t="s">
        <v>9148</v>
      </c>
      <c r="M3392" t="s">
        <v>10545</v>
      </c>
      <c r="N3392" t="s">
        <v>8536</v>
      </c>
      <c r="O3392" t="s">
        <v>8633</v>
      </c>
      <c r="P3392" t="s">
        <v>8550</v>
      </c>
      <c r="Q3392">
        <v>75081</v>
      </c>
      <c r="R3392" t="s">
        <v>8551</v>
      </c>
      <c r="S3392" t="s">
        <v>8289</v>
      </c>
      <c r="T3392" t="s">
        <v>7736</v>
      </c>
    </row>
    <row r="3393" spans="1:20" x14ac:dyDescent="0.25">
      <c r="A3393" t="s">
        <v>3934</v>
      </c>
      <c r="B3393" s="2">
        <v>41860</v>
      </c>
      <c r="C3393" s="2">
        <v>41864</v>
      </c>
      <c r="D3393" t="s">
        <v>19</v>
      </c>
      <c r="E3393" t="s">
        <v>1702</v>
      </c>
      <c r="F3393" t="s">
        <v>1322</v>
      </c>
      <c r="G3393" s="1">
        <v>1091168</v>
      </c>
      <c r="H3393">
        <v>4</v>
      </c>
      <c r="I3393">
        <v>2</v>
      </c>
      <c r="J3393" s="1">
        <v>68198</v>
      </c>
      <c r="K3393" t="s">
        <v>9139</v>
      </c>
      <c r="L3393" t="s">
        <v>9140</v>
      </c>
      <c r="M3393" t="s">
        <v>9776</v>
      </c>
      <c r="N3393" t="s">
        <v>8536</v>
      </c>
      <c r="O3393" t="s">
        <v>8547</v>
      </c>
      <c r="P3393" t="s">
        <v>8548</v>
      </c>
      <c r="Q3393">
        <v>98103</v>
      </c>
      <c r="R3393" t="s">
        <v>8542</v>
      </c>
      <c r="S3393" t="s">
        <v>8115</v>
      </c>
      <c r="T3393" t="s">
        <v>7744</v>
      </c>
    </row>
    <row r="3394" spans="1:20" x14ac:dyDescent="0.25">
      <c r="A3394" t="s">
        <v>3934</v>
      </c>
      <c r="B3394" s="2">
        <v>41860</v>
      </c>
      <c r="C3394" s="2">
        <v>41864</v>
      </c>
      <c r="D3394" t="s">
        <v>19</v>
      </c>
      <c r="E3394" t="s">
        <v>1702</v>
      </c>
      <c r="F3394" t="s">
        <v>2392</v>
      </c>
      <c r="G3394" s="1">
        <v>219168</v>
      </c>
      <c r="H3394">
        <v>2</v>
      </c>
      <c r="I3394">
        <v>2</v>
      </c>
      <c r="J3394" s="1">
        <v>-438336</v>
      </c>
      <c r="K3394" t="s">
        <v>9139</v>
      </c>
      <c r="L3394" t="s">
        <v>9140</v>
      </c>
      <c r="M3394" t="s">
        <v>10198</v>
      </c>
      <c r="N3394" t="s">
        <v>8536</v>
      </c>
      <c r="O3394" t="s">
        <v>8547</v>
      </c>
      <c r="P3394" t="s">
        <v>8548</v>
      </c>
      <c r="Q3394">
        <v>98103</v>
      </c>
      <c r="R3394" t="s">
        <v>8542</v>
      </c>
      <c r="S3394" t="s">
        <v>8115</v>
      </c>
      <c r="T3394" t="s">
        <v>7744</v>
      </c>
    </row>
    <row r="3395" spans="1:20" x14ac:dyDescent="0.25">
      <c r="A3395" t="s">
        <v>3935</v>
      </c>
      <c r="B3395" s="2">
        <v>41965</v>
      </c>
      <c r="C3395" s="2">
        <v>41968</v>
      </c>
      <c r="D3395" t="s">
        <v>79</v>
      </c>
      <c r="E3395" t="s">
        <v>3855</v>
      </c>
      <c r="F3395" t="s">
        <v>2178</v>
      </c>
      <c r="G3395" s="1">
        <v>6928</v>
      </c>
      <c r="H3395">
        <v>1</v>
      </c>
      <c r="I3395">
        <v>8</v>
      </c>
      <c r="J3395" s="1">
        <v>-110848</v>
      </c>
      <c r="K3395" t="s">
        <v>9128</v>
      </c>
      <c r="L3395" t="s">
        <v>9142</v>
      </c>
      <c r="M3395" t="s">
        <v>10128</v>
      </c>
      <c r="N3395" t="s">
        <v>8536</v>
      </c>
      <c r="O3395" t="s">
        <v>8612</v>
      </c>
      <c r="P3395" t="s">
        <v>8550</v>
      </c>
      <c r="Q3395">
        <v>77506</v>
      </c>
      <c r="R3395" t="s">
        <v>8551</v>
      </c>
      <c r="S3395" t="s">
        <v>8437</v>
      </c>
      <c r="T3395" t="s">
        <v>7736</v>
      </c>
    </row>
    <row r="3396" spans="1:20" x14ac:dyDescent="0.25">
      <c r="A3396" t="s">
        <v>3936</v>
      </c>
      <c r="B3396" s="2">
        <v>42896</v>
      </c>
      <c r="C3396" s="2">
        <v>42896</v>
      </c>
      <c r="D3396" t="s">
        <v>654</v>
      </c>
      <c r="E3396" t="s">
        <v>2278</v>
      </c>
      <c r="F3396" t="s">
        <v>3073</v>
      </c>
      <c r="G3396" s="1">
        <v>40032</v>
      </c>
      <c r="H3396">
        <v>6</v>
      </c>
      <c r="I3396">
        <v>2</v>
      </c>
      <c r="J3396" s="1">
        <v>15012</v>
      </c>
      <c r="K3396" t="s">
        <v>9128</v>
      </c>
      <c r="L3396" t="s">
        <v>9148</v>
      </c>
      <c r="M3396" t="s">
        <v>10420</v>
      </c>
      <c r="N3396" t="s">
        <v>8536</v>
      </c>
      <c r="O3396" t="s">
        <v>8559</v>
      </c>
      <c r="P3396" t="s">
        <v>8560</v>
      </c>
      <c r="Q3396">
        <v>19143</v>
      </c>
      <c r="R3396" t="s">
        <v>8561</v>
      </c>
      <c r="S3396" t="s">
        <v>8226</v>
      </c>
      <c r="T3396" t="s">
        <v>7736</v>
      </c>
    </row>
    <row r="3397" spans="1:20" x14ac:dyDescent="0.25">
      <c r="A3397" t="s">
        <v>3937</v>
      </c>
      <c r="B3397" s="2">
        <v>42917</v>
      </c>
      <c r="C3397" s="2">
        <v>42924</v>
      </c>
      <c r="D3397" t="s">
        <v>19</v>
      </c>
      <c r="E3397" t="s">
        <v>2914</v>
      </c>
      <c r="F3397" t="s">
        <v>3511</v>
      </c>
      <c r="G3397" s="1">
        <v>44392</v>
      </c>
      <c r="H3397">
        <v>4</v>
      </c>
      <c r="I3397">
        <v>0</v>
      </c>
      <c r="J3397" s="1">
        <v>133176</v>
      </c>
      <c r="K3397" t="s">
        <v>9128</v>
      </c>
      <c r="L3397" t="s">
        <v>9133</v>
      </c>
      <c r="M3397" t="s">
        <v>10551</v>
      </c>
      <c r="N3397" t="s">
        <v>8536</v>
      </c>
      <c r="O3397" t="s">
        <v>8826</v>
      </c>
      <c r="P3397" t="s">
        <v>8575</v>
      </c>
      <c r="Q3397">
        <v>46203</v>
      </c>
      <c r="R3397" t="s">
        <v>8551</v>
      </c>
      <c r="S3397" t="s">
        <v>8318</v>
      </c>
      <c r="T3397" t="s">
        <v>7744</v>
      </c>
    </row>
    <row r="3398" spans="1:20" x14ac:dyDescent="0.25">
      <c r="A3398" t="s">
        <v>3937</v>
      </c>
      <c r="B3398" s="2">
        <v>42917</v>
      </c>
      <c r="C3398" s="2">
        <v>42924</v>
      </c>
      <c r="D3398" t="s">
        <v>19</v>
      </c>
      <c r="E3398" t="s">
        <v>2914</v>
      </c>
      <c r="F3398" t="s">
        <v>37</v>
      </c>
      <c r="G3398" s="1">
        <v>16999</v>
      </c>
      <c r="H3398">
        <v>1</v>
      </c>
      <c r="I3398">
        <v>0</v>
      </c>
      <c r="J3398" s="1">
        <v>781954</v>
      </c>
      <c r="K3398" t="s">
        <v>9128</v>
      </c>
      <c r="L3398" t="s">
        <v>9142</v>
      </c>
      <c r="M3398" t="s">
        <v>9150</v>
      </c>
      <c r="N3398" t="s">
        <v>8536</v>
      </c>
      <c r="O3398" t="s">
        <v>8826</v>
      </c>
      <c r="P3398" t="s">
        <v>8575</v>
      </c>
      <c r="Q3398">
        <v>46203</v>
      </c>
      <c r="R3398" t="s">
        <v>8551</v>
      </c>
      <c r="S3398" t="s">
        <v>8318</v>
      </c>
      <c r="T3398" t="s">
        <v>7744</v>
      </c>
    </row>
    <row r="3399" spans="1:20" x14ac:dyDescent="0.25">
      <c r="A3399" t="s">
        <v>3937</v>
      </c>
      <c r="B3399" s="2">
        <v>42917</v>
      </c>
      <c r="C3399" s="2">
        <v>42924</v>
      </c>
      <c r="D3399" t="s">
        <v>19</v>
      </c>
      <c r="E3399" t="s">
        <v>2914</v>
      </c>
      <c r="F3399" t="s">
        <v>988</v>
      </c>
      <c r="G3399" s="1">
        <v>2592</v>
      </c>
      <c r="H3399">
        <v>4</v>
      </c>
      <c r="I3399">
        <v>0</v>
      </c>
      <c r="J3399" s="1">
        <v>124416</v>
      </c>
      <c r="K3399" t="s">
        <v>9128</v>
      </c>
      <c r="L3399" t="s">
        <v>9148</v>
      </c>
      <c r="M3399" t="s">
        <v>9629</v>
      </c>
      <c r="N3399" t="s">
        <v>8536</v>
      </c>
      <c r="O3399" t="s">
        <v>8826</v>
      </c>
      <c r="P3399" t="s">
        <v>8575</v>
      </c>
      <c r="Q3399">
        <v>46203</v>
      </c>
      <c r="R3399" t="s">
        <v>8551</v>
      </c>
      <c r="S3399" t="s">
        <v>8318</v>
      </c>
      <c r="T3399" t="s">
        <v>7744</v>
      </c>
    </row>
    <row r="3400" spans="1:20" x14ac:dyDescent="0.25">
      <c r="A3400" t="s">
        <v>3938</v>
      </c>
      <c r="B3400" s="2">
        <v>41964</v>
      </c>
      <c r="C3400" s="2">
        <v>41969</v>
      </c>
      <c r="D3400" t="s">
        <v>19</v>
      </c>
      <c r="E3400" t="s">
        <v>3939</v>
      </c>
      <c r="F3400" t="s">
        <v>1426</v>
      </c>
      <c r="G3400" s="1">
        <v>3699</v>
      </c>
      <c r="H3400">
        <v>1</v>
      </c>
      <c r="I3400">
        <v>0</v>
      </c>
      <c r="J3400" s="1">
        <v>99873</v>
      </c>
      <c r="K3400" t="s">
        <v>9139</v>
      </c>
      <c r="L3400" t="s">
        <v>9140</v>
      </c>
      <c r="M3400" t="s">
        <v>9825</v>
      </c>
      <c r="N3400" t="s">
        <v>8536</v>
      </c>
      <c r="O3400" t="s">
        <v>8678</v>
      </c>
      <c r="P3400" t="s">
        <v>8538</v>
      </c>
      <c r="Q3400">
        <v>40475</v>
      </c>
      <c r="R3400" t="s">
        <v>8539</v>
      </c>
      <c r="S3400" t="s">
        <v>8442</v>
      </c>
      <c r="T3400" t="s">
        <v>7738</v>
      </c>
    </row>
    <row r="3401" spans="1:20" x14ac:dyDescent="0.25">
      <c r="A3401" t="s">
        <v>3938</v>
      </c>
      <c r="B3401" s="2">
        <v>41964</v>
      </c>
      <c r="C3401" s="2">
        <v>41969</v>
      </c>
      <c r="D3401" t="s">
        <v>19</v>
      </c>
      <c r="E3401" t="s">
        <v>3939</v>
      </c>
      <c r="F3401" t="s">
        <v>2400</v>
      </c>
      <c r="G3401" s="1">
        <v>6291</v>
      </c>
      <c r="H3401">
        <v>6</v>
      </c>
      <c r="I3401">
        <v>0</v>
      </c>
      <c r="J3401" s="1">
        <v>301968</v>
      </c>
      <c r="K3401" t="s">
        <v>9128</v>
      </c>
      <c r="L3401" t="s">
        <v>9148</v>
      </c>
      <c r="M3401" t="s">
        <v>10201</v>
      </c>
      <c r="N3401" t="s">
        <v>8536</v>
      </c>
      <c r="O3401" t="s">
        <v>8678</v>
      </c>
      <c r="P3401" t="s">
        <v>8538</v>
      </c>
      <c r="Q3401">
        <v>40475</v>
      </c>
      <c r="R3401" t="s">
        <v>8539</v>
      </c>
      <c r="S3401" t="s">
        <v>8442</v>
      </c>
      <c r="T3401" t="s">
        <v>7738</v>
      </c>
    </row>
    <row r="3402" spans="1:20" x14ac:dyDescent="0.25">
      <c r="A3402" t="s">
        <v>3938</v>
      </c>
      <c r="B3402" s="2">
        <v>41964</v>
      </c>
      <c r="C3402" s="2">
        <v>41969</v>
      </c>
      <c r="D3402" t="s">
        <v>19</v>
      </c>
      <c r="E3402" t="s">
        <v>3939</v>
      </c>
      <c r="F3402" t="s">
        <v>1138</v>
      </c>
      <c r="G3402" s="1">
        <v>19395</v>
      </c>
      <c r="H3402">
        <v>3</v>
      </c>
      <c r="I3402">
        <v>0</v>
      </c>
      <c r="J3402" s="1">
        <v>96975</v>
      </c>
      <c r="K3402" t="s">
        <v>9128</v>
      </c>
      <c r="L3402" t="s">
        <v>9133</v>
      </c>
      <c r="M3402" t="s">
        <v>9695</v>
      </c>
      <c r="N3402" t="s">
        <v>8536</v>
      </c>
      <c r="O3402" t="s">
        <v>8678</v>
      </c>
      <c r="P3402" t="s">
        <v>8538</v>
      </c>
      <c r="Q3402">
        <v>40475</v>
      </c>
      <c r="R3402" t="s">
        <v>8539</v>
      </c>
      <c r="S3402" t="s">
        <v>8442</v>
      </c>
      <c r="T3402" t="s">
        <v>7738</v>
      </c>
    </row>
    <row r="3403" spans="1:20" x14ac:dyDescent="0.25">
      <c r="A3403" t="s">
        <v>3938</v>
      </c>
      <c r="B3403" s="2">
        <v>41964</v>
      </c>
      <c r="C3403" s="2">
        <v>41969</v>
      </c>
      <c r="D3403" t="s">
        <v>19</v>
      </c>
      <c r="E3403" t="s">
        <v>3939</v>
      </c>
      <c r="F3403" t="s">
        <v>26</v>
      </c>
      <c r="G3403" s="1">
        <v>546</v>
      </c>
      <c r="H3403">
        <v>3</v>
      </c>
      <c r="I3403">
        <v>0</v>
      </c>
      <c r="J3403" s="1">
        <v>14742</v>
      </c>
      <c r="K3403" t="s">
        <v>9128</v>
      </c>
      <c r="L3403" t="s">
        <v>9137</v>
      </c>
      <c r="M3403" t="s">
        <v>9138</v>
      </c>
      <c r="N3403" t="s">
        <v>8536</v>
      </c>
      <c r="O3403" t="s">
        <v>8678</v>
      </c>
      <c r="P3403" t="s">
        <v>8538</v>
      </c>
      <c r="Q3403">
        <v>40475</v>
      </c>
      <c r="R3403" t="s">
        <v>8539</v>
      </c>
      <c r="S3403" t="s">
        <v>8442</v>
      </c>
      <c r="T3403" t="s">
        <v>7738</v>
      </c>
    </row>
    <row r="3404" spans="1:20" x14ac:dyDescent="0.25">
      <c r="A3404" t="s">
        <v>3940</v>
      </c>
      <c r="B3404" s="2">
        <v>42128</v>
      </c>
      <c r="C3404" s="2">
        <v>42129</v>
      </c>
      <c r="D3404" t="s">
        <v>79</v>
      </c>
      <c r="E3404" t="s">
        <v>684</v>
      </c>
      <c r="F3404" t="s">
        <v>1556</v>
      </c>
      <c r="G3404" s="1">
        <v>22288</v>
      </c>
      <c r="H3404">
        <v>7</v>
      </c>
      <c r="I3404">
        <v>6</v>
      </c>
      <c r="J3404" s="1">
        <v>-89152</v>
      </c>
      <c r="K3404" t="s">
        <v>9123</v>
      </c>
      <c r="L3404" t="s">
        <v>9135</v>
      </c>
      <c r="M3404" t="s">
        <v>9363</v>
      </c>
      <c r="N3404" t="s">
        <v>8536</v>
      </c>
      <c r="O3404" t="s">
        <v>8947</v>
      </c>
      <c r="P3404" t="s">
        <v>8566</v>
      </c>
      <c r="Q3404">
        <v>60477</v>
      </c>
      <c r="R3404" t="s">
        <v>8551</v>
      </c>
      <c r="S3404" t="s">
        <v>7894</v>
      </c>
      <c r="T3404" t="s">
        <v>7738</v>
      </c>
    </row>
    <row r="3405" spans="1:20" x14ac:dyDescent="0.25">
      <c r="A3405" t="s">
        <v>3941</v>
      </c>
      <c r="B3405" s="2">
        <v>42884</v>
      </c>
      <c r="C3405" s="2">
        <v>42891</v>
      </c>
      <c r="D3405" t="s">
        <v>19</v>
      </c>
      <c r="E3405" t="s">
        <v>2452</v>
      </c>
      <c r="F3405" t="s">
        <v>3942</v>
      </c>
      <c r="G3405" s="1">
        <v>65424</v>
      </c>
      <c r="H3405">
        <v>4</v>
      </c>
      <c r="I3405">
        <v>6</v>
      </c>
      <c r="J3405" s="1">
        <v>-523392</v>
      </c>
      <c r="K3405" t="s">
        <v>9123</v>
      </c>
      <c r="L3405" t="s">
        <v>9135</v>
      </c>
      <c r="M3405" t="s">
        <v>10644</v>
      </c>
      <c r="N3405" t="s">
        <v>8536</v>
      </c>
      <c r="O3405" t="s">
        <v>8563</v>
      </c>
      <c r="P3405" t="s">
        <v>8550</v>
      </c>
      <c r="Q3405">
        <v>77095</v>
      </c>
      <c r="R3405" t="s">
        <v>8551</v>
      </c>
      <c r="S3405" t="s">
        <v>8259</v>
      </c>
      <c r="T3405" t="s">
        <v>7736</v>
      </c>
    </row>
    <row r="3406" spans="1:20" x14ac:dyDescent="0.25">
      <c r="A3406" t="s">
        <v>3943</v>
      </c>
      <c r="B3406" s="2">
        <v>42294</v>
      </c>
      <c r="C3406" s="2">
        <v>42294</v>
      </c>
      <c r="D3406" t="s">
        <v>654</v>
      </c>
      <c r="E3406" t="s">
        <v>2312</v>
      </c>
      <c r="F3406" t="s">
        <v>94</v>
      </c>
      <c r="G3406" s="1">
        <v>7788</v>
      </c>
      <c r="H3406">
        <v>2</v>
      </c>
      <c r="I3406">
        <v>0</v>
      </c>
      <c r="J3406" s="1">
        <v>3894</v>
      </c>
      <c r="K3406" t="s">
        <v>9128</v>
      </c>
      <c r="L3406" t="s">
        <v>9133</v>
      </c>
      <c r="M3406" t="s">
        <v>9180</v>
      </c>
      <c r="N3406" t="s">
        <v>8536</v>
      </c>
      <c r="O3406" t="s">
        <v>8540</v>
      </c>
      <c r="P3406" t="s">
        <v>8541</v>
      </c>
      <c r="Q3406">
        <v>90004</v>
      </c>
      <c r="R3406" t="s">
        <v>8542</v>
      </c>
      <c r="S3406" t="s">
        <v>8234</v>
      </c>
      <c r="T3406" t="s">
        <v>7736</v>
      </c>
    </row>
    <row r="3407" spans="1:20" x14ac:dyDescent="0.25">
      <c r="A3407" t="s">
        <v>3944</v>
      </c>
      <c r="B3407" s="2">
        <v>41752</v>
      </c>
      <c r="C3407" s="2">
        <v>41756</v>
      </c>
      <c r="D3407" t="s">
        <v>19</v>
      </c>
      <c r="E3407" t="s">
        <v>3847</v>
      </c>
      <c r="F3407" t="s">
        <v>466</v>
      </c>
      <c r="G3407" s="1">
        <v>281372</v>
      </c>
      <c r="H3407">
        <v>2</v>
      </c>
      <c r="I3407">
        <v>3</v>
      </c>
      <c r="J3407" s="1">
        <v>-120588</v>
      </c>
      <c r="K3407" t="s">
        <v>9123</v>
      </c>
      <c r="L3407" t="s">
        <v>9126</v>
      </c>
      <c r="M3407" t="s">
        <v>9370</v>
      </c>
      <c r="N3407" t="s">
        <v>8536</v>
      </c>
      <c r="O3407" t="s">
        <v>8603</v>
      </c>
      <c r="P3407" t="s">
        <v>8604</v>
      </c>
      <c r="Q3407">
        <v>43229</v>
      </c>
      <c r="R3407" t="s">
        <v>8561</v>
      </c>
      <c r="S3407" t="s">
        <v>8435</v>
      </c>
      <c r="T3407" t="s">
        <v>7744</v>
      </c>
    </row>
    <row r="3408" spans="1:20" x14ac:dyDescent="0.25">
      <c r="A3408" t="s">
        <v>3944</v>
      </c>
      <c r="B3408" s="2">
        <v>41752</v>
      </c>
      <c r="C3408" s="2">
        <v>41756</v>
      </c>
      <c r="D3408" t="s">
        <v>19</v>
      </c>
      <c r="E3408" t="s">
        <v>3847</v>
      </c>
      <c r="F3408" t="s">
        <v>466</v>
      </c>
      <c r="G3408" s="1">
        <v>281372</v>
      </c>
      <c r="H3408">
        <v>2</v>
      </c>
      <c r="I3408">
        <v>3</v>
      </c>
      <c r="J3408" s="1">
        <v>-120588</v>
      </c>
      <c r="K3408" t="s">
        <v>9123</v>
      </c>
      <c r="L3408" t="s">
        <v>9126</v>
      </c>
      <c r="M3408" t="s">
        <v>9370</v>
      </c>
      <c r="N3408" t="s">
        <v>8536</v>
      </c>
      <c r="O3408" t="s">
        <v>8603</v>
      </c>
      <c r="P3408" t="s">
        <v>8604</v>
      </c>
      <c r="Q3408">
        <v>43229</v>
      </c>
      <c r="R3408" t="s">
        <v>8561</v>
      </c>
      <c r="S3408" t="s">
        <v>8435</v>
      </c>
      <c r="T3408" t="s">
        <v>7744</v>
      </c>
    </row>
    <row r="3409" spans="1:20" x14ac:dyDescent="0.25">
      <c r="A3409" t="s">
        <v>3944</v>
      </c>
      <c r="B3409" s="2">
        <v>41752</v>
      </c>
      <c r="C3409" s="2">
        <v>41756</v>
      </c>
      <c r="D3409" t="s">
        <v>19</v>
      </c>
      <c r="E3409" t="s">
        <v>3847</v>
      </c>
      <c r="F3409" t="s">
        <v>1572</v>
      </c>
      <c r="G3409" s="1">
        <v>7488</v>
      </c>
      <c r="H3409">
        <v>8</v>
      </c>
      <c r="I3409">
        <v>7</v>
      </c>
      <c r="J3409" s="1">
        <v>-52416</v>
      </c>
      <c r="K3409" t="s">
        <v>9128</v>
      </c>
      <c r="L3409" t="s">
        <v>9142</v>
      </c>
      <c r="M3409" t="s">
        <v>9880</v>
      </c>
      <c r="N3409" t="s">
        <v>8536</v>
      </c>
      <c r="O3409" t="s">
        <v>8603</v>
      </c>
      <c r="P3409" t="s">
        <v>8604</v>
      </c>
      <c r="Q3409">
        <v>43229</v>
      </c>
      <c r="R3409" t="s">
        <v>8561</v>
      </c>
      <c r="S3409" t="s">
        <v>8435</v>
      </c>
      <c r="T3409" t="s">
        <v>7744</v>
      </c>
    </row>
    <row r="3410" spans="1:20" x14ac:dyDescent="0.25">
      <c r="A3410" t="s">
        <v>3944</v>
      </c>
      <c r="B3410" s="2">
        <v>41752</v>
      </c>
      <c r="C3410" s="2">
        <v>41756</v>
      </c>
      <c r="D3410" t="s">
        <v>19</v>
      </c>
      <c r="E3410" t="s">
        <v>3847</v>
      </c>
      <c r="F3410" t="s">
        <v>1642</v>
      </c>
      <c r="G3410" s="1">
        <v>22336</v>
      </c>
      <c r="H3410">
        <v>4</v>
      </c>
      <c r="I3410">
        <v>2</v>
      </c>
      <c r="J3410" s="1">
        <v>78176</v>
      </c>
      <c r="K3410" t="s">
        <v>9123</v>
      </c>
      <c r="L3410" t="s">
        <v>9135</v>
      </c>
      <c r="M3410" t="s">
        <v>9906</v>
      </c>
      <c r="N3410" t="s">
        <v>8536</v>
      </c>
      <c r="O3410" t="s">
        <v>8603</v>
      </c>
      <c r="P3410" t="s">
        <v>8604</v>
      </c>
      <c r="Q3410">
        <v>43229</v>
      </c>
      <c r="R3410" t="s">
        <v>8561</v>
      </c>
      <c r="S3410" t="s">
        <v>8435</v>
      </c>
      <c r="T3410" t="s">
        <v>7744</v>
      </c>
    </row>
    <row r="3411" spans="1:20" x14ac:dyDescent="0.25">
      <c r="A3411" t="s">
        <v>3945</v>
      </c>
      <c r="B3411" s="2">
        <v>42855</v>
      </c>
      <c r="C3411" s="2">
        <v>42861</v>
      </c>
      <c r="D3411" t="s">
        <v>19</v>
      </c>
      <c r="E3411" t="s">
        <v>997</v>
      </c>
      <c r="F3411" t="s">
        <v>1006</v>
      </c>
      <c r="G3411" s="1">
        <v>10368</v>
      </c>
      <c r="H3411">
        <v>2</v>
      </c>
      <c r="I3411">
        <v>2</v>
      </c>
      <c r="J3411" s="1">
        <v>36288</v>
      </c>
      <c r="K3411" t="s">
        <v>9128</v>
      </c>
      <c r="L3411" t="s">
        <v>9148</v>
      </c>
      <c r="M3411" t="s">
        <v>9637</v>
      </c>
      <c r="N3411" t="s">
        <v>8536</v>
      </c>
      <c r="O3411" t="s">
        <v>8603</v>
      </c>
      <c r="P3411" t="s">
        <v>8604</v>
      </c>
      <c r="Q3411">
        <v>43229</v>
      </c>
      <c r="R3411" t="s">
        <v>8561</v>
      </c>
      <c r="S3411" t="s">
        <v>7961</v>
      </c>
      <c r="T3411" t="s">
        <v>7736</v>
      </c>
    </row>
    <row r="3412" spans="1:20" x14ac:dyDescent="0.25">
      <c r="A3412" t="s">
        <v>3946</v>
      </c>
      <c r="B3412" s="2">
        <v>42633</v>
      </c>
      <c r="C3412" s="2">
        <v>42637</v>
      </c>
      <c r="D3412" t="s">
        <v>19</v>
      </c>
      <c r="E3412" t="s">
        <v>3200</v>
      </c>
      <c r="F3412" t="s">
        <v>3737</v>
      </c>
      <c r="G3412" s="1">
        <v>6579</v>
      </c>
      <c r="H3412">
        <v>9</v>
      </c>
      <c r="I3412">
        <v>0</v>
      </c>
      <c r="J3412" s="1">
        <v>302634</v>
      </c>
      <c r="K3412" t="s">
        <v>9128</v>
      </c>
      <c r="L3412" t="s">
        <v>9148</v>
      </c>
      <c r="M3412" t="s">
        <v>10600</v>
      </c>
      <c r="N3412" t="s">
        <v>8536</v>
      </c>
      <c r="O3412" t="s">
        <v>8556</v>
      </c>
      <c r="P3412" t="s">
        <v>8541</v>
      </c>
      <c r="Q3412">
        <v>94122</v>
      </c>
      <c r="R3412" t="s">
        <v>8542</v>
      </c>
      <c r="S3412" t="s">
        <v>8358</v>
      </c>
      <c r="T3412" t="s">
        <v>7738</v>
      </c>
    </row>
    <row r="3413" spans="1:20" x14ac:dyDescent="0.25">
      <c r="A3413" t="s">
        <v>3946</v>
      </c>
      <c r="B3413" s="2">
        <v>42633</v>
      </c>
      <c r="C3413" s="2">
        <v>42637</v>
      </c>
      <c r="D3413" t="s">
        <v>19</v>
      </c>
      <c r="E3413" t="s">
        <v>3200</v>
      </c>
      <c r="F3413" t="s">
        <v>37</v>
      </c>
      <c r="G3413" s="1">
        <v>271984</v>
      </c>
      <c r="H3413">
        <v>2</v>
      </c>
      <c r="I3413">
        <v>2</v>
      </c>
      <c r="J3413" s="1">
        <v>883948</v>
      </c>
      <c r="K3413" t="s">
        <v>9128</v>
      </c>
      <c r="L3413" t="s">
        <v>9142</v>
      </c>
      <c r="M3413" t="s">
        <v>9150</v>
      </c>
      <c r="N3413" t="s">
        <v>8536</v>
      </c>
      <c r="O3413" t="s">
        <v>8556</v>
      </c>
      <c r="P3413" t="s">
        <v>8541</v>
      </c>
      <c r="Q3413">
        <v>94122</v>
      </c>
      <c r="R3413" t="s">
        <v>8542</v>
      </c>
      <c r="S3413" t="s">
        <v>8358</v>
      </c>
      <c r="T3413" t="s">
        <v>7738</v>
      </c>
    </row>
    <row r="3414" spans="1:20" x14ac:dyDescent="0.25">
      <c r="A3414" t="s">
        <v>3946</v>
      </c>
      <c r="B3414" s="2">
        <v>42633</v>
      </c>
      <c r="C3414" s="2">
        <v>42637</v>
      </c>
      <c r="D3414" t="s">
        <v>19</v>
      </c>
      <c r="E3414" t="s">
        <v>3200</v>
      </c>
      <c r="F3414" t="s">
        <v>280</v>
      </c>
      <c r="G3414" s="1">
        <v>1176</v>
      </c>
      <c r="H3414">
        <v>4</v>
      </c>
      <c r="I3414">
        <v>0</v>
      </c>
      <c r="J3414" s="1">
        <v>31752</v>
      </c>
      <c r="K3414" t="s">
        <v>9128</v>
      </c>
      <c r="L3414" t="s">
        <v>9137</v>
      </c>
      <c r="M3414" t="s">
        <v>9275</v>
      </c>
      <c r="N3414" t="s">
        <v>8536</v>
      </c>
      <c r="O3414" t="s">
        <v>8556</v>
      </c>
      <c r="P3414" t="s">
        <v>8541</v>
      </c>
      <c r="Q3414">
        <v>94122</v>
      </c>
      <c r="R3414" t="s">
        <v>8542</v>
      </c>
      <c r="S3414" t="s">
        <v>8358</v>
      </c>
      <c r="T3414" t="s">
        <v>7738</v>
      </c>
    </row>
    <row r="3415" spans="1:20" x14ac:dyDescent="0.25">
      <c r="A3415" t="s">
        <v>3946</v>
      </c>
      <c r="B3415" s="2">
        <v>42633</v>
      </c>
      <c r="C3415" s="2">
        <v>42637</v>
      </c>
      <c r="D3415" t="s">
        <v>19</v>
      </c>
      <c r="E3415" t="s">
        <v>3200</v>
      </c>
      <c r="F3415" t="s">
        <v>3399</v>
      </c>
      <c r="G3415" s="1">
        <v>7752</v>
      </c>
      <c r="H3415">
        <v>2</v>
      </c>
      <c r="I3415">
        <v>0</v>
      </c>
      <c r="J3415" s="1">
        <v>379848</v>
      </c>
      <c r="K3415" t="s">
        <v>9128</v>
      </c>
      <c r="L3415" t="s">
        <v>9148</v>
      </c>
      <c r="M3415" t="s">
        <v>10525</v>
      </c>
      <c r="N3415" t="s">
        <v>8536</v>
      </c>
      <c r="O3415" t="s">
        <v>8556</v>
      </c>
      <c r="P3415" t="s">
        <v>8541</v>
      </c>
      <c r="Q3415">
        <v>94122</v>
      </c>
      <c r="R3415" t="s">
        <v>8542</v>
      </c>
      <c r="S3415" t="s">
        <v>8358</v>
      </c>
      <c r="T3415" t="s">
        <v>7738</v>
      </c>
    </row>
    <row r="3416" spans="1:20" x14ac:dyDescent="0.25">
      <c r="A3416" t="s">
        <v>3946</v>
      </c>
      <c r="B3416" s="2">
        <v>42633</v>
      </c>
      <c r="C3416" s="2">
        <v>42637</v>
      </c>
      <c r="D3416" t="s">
        <v>19</v>
      </c>
      <c r="E3416" t="s">
        <v>3200</v>
      </c>
      <c r="F3416" t="s">
        <v>2170</v>
      </c>
      <c r="G3416" s="1">
        <v>4864</v>
      </c>
      <c r="H3416">
        <v>2</v>
      </c>
      <c r="I3416">
        <v>2</v>
      </c>
      <c r="J3416" s="1">
        <v>15808</v>
      </c>
      <c r="K3416" t="s">
        <v>9128</v>
      </c>
      <c r="L3416" t="s">
        <v>9142</v>
      </c>
      <c r="M3416" t="s">
        <v>10125</v>
      </c>
      <c r="N3416" t="s">
        <v>8536</v>
      </c>
      <c r="O3416" t="s">
        <v>8556</v>
      </c>
      <c r="P3416" t="s">
        <v>8541</v>
      </c>
      <c r="Q3416">
        <v>94122</v>
      </c>
      <c r="R3416" t="s">
        <v>8542</v>
      </c>
      <c r="S3416" t="s">
        <v>8358</v>
      </c>
      <c r="T3416" t="s">
        <v>7738</v>
      </c>
    </row>
    <row r="3417" spans="1:20" x14ac:dyDescent="0.25">
      <c r="A3417" t="s">
        <v>3947</v>
      </c>
      <c r="B3417" s="2">
        <v>42615</v>
      </c>
      <c r="C3417" s="2">
        <v>42615</v>
      </c>
      <c r="D3417" t="s">
        <v>654</v>
      </c>
      <c r="E3417" t="s">
        <v>875</v>
      </c>
      <c r="F3417" t="s">
        <v>2424</v>
      </c>
      <c r="G3417" s="1">
        <v>181</v>
      </c>
      <c r="H3417">
        <v>1</v>
      </c>
      <c r="I3417">
        <v>0</v>
      </c>
      <c r="J3417" s="1">
        <v>6516</v>
      </c>
      <c r="K3417" t="s">
        <v>9128</v>
      </c>
      <c r="L3417" t="s">
        <v>9191</v>
      </c>
      <c r="M3417" t="s">
        <v>10211</v>
      </c>
      <c r="N3417" t="s">
        <v>8536</v>
      </c>
      <c r="O3417" t="s">
        <v>8552</v>
      </c>
      <c r="P3417" t="s">
        <v>8553</v>
      </c>
      <c r="Q3417">
        <v>53711</v>
      </c>
      <c r="R3417" t="s">
        <v>8551</v>
      </c>
      <c r="S3417" t="s">
        <v>7934</v>
      </c>
      <c r="T3417" t="s">
        <v>7736</v>
      </c>
    </row>
    <row r="3418" spans="1:20" x14ac:dyDescent="0.25">
      <c r="A3418" t="s">
        <v>3947</v>
      </c>
      <c r="B3418" s="2">
        <v>42615</v>
      </c>
      <c r="C3418" s="2">
        <v>42615</v>
      </c>
      <c r="D3418" t="s">
        <v>654</v>
      </c>
      <c r="E3418" t="s">
        <v>875</v>
      </c>
      <c r="F3418" t="s">
        <v>1970</v>
      </c>
      <c r="G3418" s="1">
        <v>826</v>
      </c>
      <c r="H3418">
        <v>2</v>
      </c>
      <c r="I3418">
        <v>0</v>
      </c>
      <c r="J3418" s="1">
        <v>38822</v>
      </c>
      <c r="K3418" t="s">
        <v>9128</v>
      </c>
      <c r="L3418" t="s">
        <v>9142</v>
      </c>
      <c r="M3418" t="s">
        <v>10053</v>
      </c>
      <c r="N3418" t="s">
        <v>8536</v>
      </c>
      <c r="O3418" t="s">
        <v>8552</v>
      </c>
      <c r="P3418" t="s">
        <v>8553</v>
      </c>
      <c r="Q3418">
        <v>53711</v>
      </c>
      <c r="R3418" t="s">
        <v>8551</v>
      </c>
      <c r="S3418" t="s">
        <v>7934</v>
      </c>
      <c r="T3418" t="s">
        <v>7736</v>
      </c>
    </row>
    <row r="3419" spans="1:20" x14ac:dyDescent="0.25">
      <c r="A3419" t="s">
        <v>3948</v>
      </c>
      <c r="B3419" s="2">
        <v>42121</v>
      </c>
      <c r="C3419" s="2">
        <v>42126</v>
      </c>
      <c r="D3419" t="s">
        <v>19</v>
      </c>
      <c r="E3419" t="s">
        <v>3689</v>
      </c>
      <c r="F3419" t="s">
        <v>1990</v>
      </c>
      <c r="G3419" s="1">
        <v>4356</v>
      </c>
      <c r="H3419">
        <v>5</v>
      </c>
      <c r="I3419">
        <v>2</v>
      </c>
      <c r="J3419" s="1">
        <v>3267</v>
      </c>
      <c r="K3419" t="s">
        <v>9128</v>
      </c>
      <c r="L3419" t="s">
        <v>9144</v>
      </c>
      <c r="M3419" t="s">
        <v>10058</v>
      </c>
      <c r="N3419" t="s">
        <v>8536</v>
      </c>
      <c r="O3419" t="s">
        <v>8597</v>
      </c>
      <c r="P3419" t="s">
        <v>8598</v>
      </c>
      <c r="Q3419">
        <v>80013</v>
      </c>
      <c r="R3419" t="s">
        <v>8542</v>
      </c>
      <c r="S3419" t="s">
        <v>8417</v>
      </c>
      <c r="T3419" t="s">
        <v>7744</v>
      </c>
    </row>
    <row r="3420" spans="1:20" x14ac:dyDescent="0.25">
      <c r="A3420" t="s">
        <v>3948</v>
      </c>
      <c r="B3420" s="2">
        <v>42121</v>
      </c>
      <c r="C3420" s="2">
        <v>42126</v>
      </c>
      <c r="D3420" t="s">
        <v>19</v>
      </c>
      <c r="E3420" t="s">
        <v>3689</v>
      </c>
      <c r="F3420" t="s">
        <v>1017</v>
      </c>
      <c r="G3420" s="1">
        <v>584</v>
      </c>
      <c r="H3420">
        <v>2</v>
      </c>
      <c r="I3420">
        <v>2</v>
      </c>
      <c r="J3420" s="1">
        <v>73</v>
      </c>
      <c r="K3420" t="s">
        <v>9128</v>
      </c>
      <c r="L3420" t="s">
        <v>9273</v>
      </c>
      <c r="M3420" t="s">
        <v>9642</v>
      </c>
      <c r="N3420" t="s">
        <v>8536</v>
      </c>
      <c r="O3420" t="s">
        <v>8597</v>
      </c>
      <c r="P3420" t="s">
        <v>8598</v>
      </c>
      <c r="Q3420">
        <v>80013</v>
      </c>
      <c r="R3420" t="s">
        <v>8542</v>
      </c>
      <c r="S3420" t="s">
        <v>8417</v>
      </c>
      <c r="T3420" t="s">
        <v>7744</v>
      </c>
    </row>
    <row r="3421" spans="1:20" x14ac:dyDescent="0.25">
      <c r="A3421" t="s">
        <v>3949</v>
      </c>
      <c r="B3421" s="2">
        <v>42253</v>
      </c>
      <c r="C3421" s="2">
        <v>42260</v>
      </c>
      <c r="D3421" t="s">
        <v>19</v>
      </c>
      <c r="E3421" t="s">
        <v>1118</v>
      </c>
      <c r="F3421" t="s">
        <v>1375</v>
      </c>
      <c r="G3421" s="1">
        <v>271764</v>
      </c>
      <c r="H3421">
        <v>2</v>
      </c>
      <c r="I3421">
        <v>1</v>
      </c>
      <c r="J3421" s="1">
        <v>60392</v>
      </c>
      <c r="K3421" t="s">
        <v>9123</v>
      </c>
      <c r="L3421" t="s">
        <v>9126</v>
      </c>
      <c r="M3421" t="s">
        <v>9800</v>
      </c>
      <c r="N3421" t="s">
        <v>8536</v>
      </c>
      <c r="O3421" t="s">
        <v>8576</v>
      </c>
      <c r="P3421" t="s">
        <v>8577</v>
      </c>
      <c r="Q3421">
        <v>10024</v>
      </c>
      <c r="R3421" t="s">
        <v>8561</v>
      </c>
      <c r="S3421" t="s">
        <v>7992</v>
      </c>
      <c r="T3421" t="s">
        <v>7744</v>
      </c>
    </row>
    <row r="3422" spans="1:20" x14ac:dyDescent="0.25">
      <c r="A3422" t="s">
        <v>3950</v>
      </c>
      <c r="B3422" s="2">
        <v>42518</v>
      </c>
      <c r="C3422" s="2">
        <v>42524</v>
      </c>
      <c r="D3422" t="s">
        <v>19</v>
      </c>
      <c r="E3422" t="s">
        <v>229</v>
      </c>
      <c r="F3422" t="s">
        <v>342</v>
      </c>
      <c r="G3422" s="1">
        <v>26224</v>
      </c>
      <c r="H3422">
        <v>2</v>
      </c>
      <c r="I3422">
        <v>0</v>
      </c>
      <c r="J3422" s="1">
        <v>78672</v>
      </c>
      <c r="K3422" t="s">
        <v>9128</v>
      </c>
      <c r="L3422" t="s">
        <v>9144</v>
      </c>
      <c r="M3422" t="s">
        <v>9306</v>
      </c>
      <c r="N3422" t="s">
        <v>8536</v>
      </c>
      <c r="O3422" t="s">
        <v>8540</v>
      </c>
      <c r="P3422" t="s">
        <v>8541</v>
      </c>
      <c r="Q3422">
        <v>90004</v>
      </c>
      <c r="R3422" t="s">
        <v>8542</v>
      </c>
      <c r="S3422" t="s">
        <v>7790</v>
      </c>
      <c r="T3422" t="s">
        <v>7736</v>
      </c>
    </row>
    <row r="3423" spans="1:20" x14ac:dyDescent="0.25">
      <c r="A3423" t="s">
        <v>3950</v>
      </c>
      <c r="B3423" s="2">
        <v>42518</v>
      </c>
      <c r="C3423" s="2">
        <v>42524</v>
      </c>
      <c r="D3423" t="s">
        <v>19</v>
      </c>
      <c r="E3423" t="s">
        <v>229</v>
      </c>
      <c r="F3423" t="s">
        <v>2966</v>
      </c>
      <c r="G3423" s="1">
        <v>18272</v>
      </c>
      <c r="H3423">
        <v>8</v>
      </c>
      <c r="I3423">
        <v>0</v>
      </c>
      <c r="J3423" s="1">
        <v>840512</v>
      </c>
      <c r="K3423" t="s">
        <v>9128</v>
      </c>
      <c r="L3423" t="s">
        <v>9148</v>
      </c>
      <c r="M3423" t="s">
        <v>10390</v>
      </c>
      <c r="N3423" t="s">
        <v>8536</v>
      </c>
      <c r="O3423" t="s">
        <v>8540</v>
      </c>
      <c r="P3423" t="s">
        <v>8541</v>
      </c>
      <c r="Q3423">
        <v>90004</v>
      </c>
      <c r="R3423" t="s">
        <v>8542</v>
      </c>
      <c r="S3423" t="s">
        <v>7790</v>
      </c>
      <c r="T3423" t="s">
        <v>7736</v>
      </c>
    </row>
    <row r="3424" spans="1:20" x14ac:dyDescent="0.25">
      <c r="A3424" t="s">
        <v>3950</v>
      </c>
      <c r="B3424" s="2">
        <v>42518</v>
      </c>
      <c r="C3424" s="2">
        <v>42524</v>
      </c>
      <c r="D3424" t="s">
        <v>19</v>
      </c>
      <c r="E3424" t="s">
        <v>229</v>
      </c>
      <c r="F3424" t="s">
        <v>2734</v>
      </c>
      <c r="G3424" s="1">
        <v>1316</v>
      </c>
      <c r="H3424">
        <v>7</v>
      </c>
      <c r="I3424">
        <v>0</v>
      </c>
      <c r="J3424" s="1">
        <v>7896</v>
      </c>
      <c r="K3424" t="s">
        <v>9139</v>
      </c>
      <c r="L3424" t="s">
        <v>9162</v>
      </c>
      <c r="M3424" t="s">
        <v>10320</v>
      </c>
      <c r="N3424" t="s">
        <v>8536</v>
      </c>
      <c r="O3424" t="s">
        <v>8540</v>
      </c>
      <c r="P3424" t="s">
        <v>8541</v>
      </c>
      <c r="Q3424">
        <v>90004</v>
      </c>
      <c r="R3424" t="s">
        <v>8542</v>
      </c>
      <c r="S3424" t="s">
        <v>7790</v>
      </c>
      <c r="T3424" t="s">
        <v>7736</v>
      </c>
    </row>
    <row r="3425" spans="1:20" x14ac:dyDescent="0.25">
      <c r="A3425" t="s">
        <v>3950</v>
      </c>
      <c r="B3425" s="2">
        <v>42518</v>
      </c>
      <c r="C3425" s="2">
        <v>42524</v>
      </c>
      <c r="D3425" t="s">
        <v>19</v>
      </c>
      <c r="E3425" t="s">
        <v>229</v>
      </c>
      <c r="F3425" t="s">
        <v>52</v>
      </c>
      <c r="G3425" s="1">
        <v>2272</v>
      </c>
      <c r="H3425">
        <v>4</v>
      </c>
      <c r="I3425">
        <v>2</v>
      </c>
      <c r="J3425" s="1">
        <v>7384</v>
      </c>
      <c r="K3425" t="s">
        <v>9128</v>
      </c>
      <c r="L3425" t="s">
        <v>9142</v>
      </c>
      <c r="M3425" t="s">
        <v>9157</v>
      </c>
      <c r="N3425" t="s">
        <v>8536</v>
      </c>
      <c r="O3425" t="s">
        <v>8540</v>
      </c>
      <c r="P3425" t="s">
        <v>8541</v>
      </c>
      <c r="Q3425">
        <v>90004</v>
      </c>
      <c r="R3425" t="s">
        <v>8542</v>
      </c>
      <c r="S3425" t="s">
        <v>7790</v>
      </c>
      <c r="T3425" t="s">
        <v>7736</v>
      </c>
    </row>
    <row r="3426" spans="1:20" x14ac:dyDescent="0.25">
      <c r="A3426" t="s">
        <v>3950</v>
      </c>
      <c r="B3426" s="2">
        <v>42518</v>
      </c>
      <c r="C3426" s="2">
        <v>42524</v>
      </c>
      <c r="D3426" t="s">
        <v>19</v>
      </c>
      <c r="E3426" t="s">
        <v>229</v>
      </c>
      <c r="F3426" t="s">
        <v>3739</v>
      </c>
      <c r="G3426" s="1">
        <v>5584</v>
      </c>
      <c r="H3426">
        <v>2</v>
      </c>
      <c r="I3426">
        <v>2</v>
      </c>
      <c r="J3426" s="1">
        <v>4188</v>
      </c>
      <c r="K3426" t="s">
        <v>9139</v>
      </c>
      <c r="L3426" t="s">
        <v>9296</v>
      </c>
      <c r="M3426" t="s">
        <v>10601</v>
      </c>
      <c r="N3426" t="s">
        <v>8536</v>
      </c>
      <c r="O3426" t="s">
        <v>8540</v>
      </c>
      <c r="P3426" t="s">
        <v>8541</v>
      </c>
      <c r="Q3426">
        <v>90004</v>
      </c>
      <c r="R3426" t="s">
        <v>8542</v>
      </c>
      <c r="S3426" t="s">
        <v>7790</v>
      </c>
      <c r="T3426" t="s">
        <v>7736</v>
      </c>
    </row>
    <row r="3427" spans="1:20" x14ac:dyDescent="0.25">
      <c r="A3427" t="s">
        <v>3951</v>
      </c>
      <c r="B3427" s="2">
        <v>42271</v>
      </c>
      <c r="C3427" s="2">
        <v>42275</v>
      </c>
      <c r="D3427" t="s">
        <v>19</v>
      </c>
      <c r="E3427" t="s">
        <v>1655</v>
      </c>
      <c r="F3427" t="s">
        <v>73</v>
      </c>
      <c r="G3427" s="1">
        <v>1524</v>
      </c>
      <c r="H3427">
        <v>4</v>
      </c>
      <c r="I3427">
        <v>0</v>
      </c>
      <c r="J3427" s="1">
        <v>6858</v>
      </c>
      <c r="K3427" t="s">
        <v>9128</v>
      </c>
      <c r="L3427" t="s">
        <v>9142</v>
      </c>
      <c r="M3427" t="s">
        <v>9170</v>
      </c>
      <c r="N3427" t="s">
        <v>8536</v>
      </c>
      <c r="O3427" t="s">
        <v>8948</v>
      </c>
      <c r="P3427" t="s">
        <v>8602</v>
      </c>
      <c r="Q3427">
        <v>52001</v>
      </c>
      <c r="R3427" t="s">
        <v>8551</v>
      </c>
      <c r="S3427" t="s">
        <v>8106</v>
      </c>
      <c r="T3427" t="s">
        <v>7744</v>
      </c>
    </row>
    <row r="3428" spans="1:20" x14ac:dyDescent="0.25">
      <c r="A3428" t="s">
        <v>3951</v>
      </c>
      <c r="B3428" s="2">
        <v>42271</v>
      </c>
      <c r="C3428" s="2">
        <v>42275</v>
      </c>
      <c r="D3428" t="s">
        <v>19</v>
      </c>
      <c r="E3428" t="s">
        <v>1655</v>
      </c>
      <c r="F3428" t="s">
        <v>2606</v>
      </c>
      <c r="G3428" s="1">
        <v>14081</v>
      </c>
      <c r="H3428">
        <v>10</v>
      </c>
      <c r="I3428">
        <v>0</v>
      </c>
      <c r="J3428" s="1">
        <v>394268</v>
      </c>
      <c r="K3428" t="s">
        <v>9123</v>
      </c>
      <c r="L3428" t="s">
        <v>9126</v>
      </c>
      <c r="M3428" t="s">
        <v>10274</v>
      </c>
      <c r="N3428" t="s">
        <v>8536</v>
      </c>
      <c r="O3428" t="s">
        <v>8948</v>
      </c>
      <c r="P3428" t="s">
        <v>8602</v>
      </c>
      <c r="Q3428">
        <v>52001</v>
      </c>
      <c r="R3428" t="s">
        <v>8551</v>
      </c>
      <c r="S3428" t="s">
        <v>8106</v>
      </c>
      <c r="T3428" t="s">
        <v>7744</v>
      </c>
    </row>
    <row r="3429" spans="1:20" x14ac:dyDescent="0.25">
      <c r="A3429" t="s">
        <v>3952</v>
      </c>
      <c r="B3429" s="2">
        <v>42919</v>
      </c>
      <c r="C3429" s="2">
        <v>42922</v>
      </c>
      <c r="D3429" t="s">
        <v>11</v>
      </c>
      <c r="E3429" t="s">
        <v>2074</v>
      </c>
      <c r="F3429" t="s">
        <v>3953</v>
      </c>
      <c r="G3429" s="1">
        <v>32896</v>
      </c>
      <c r="H3429">
        <v>4</v>
      </c>
      <c r="I3429">
        <v>2</v>
      </c>
      <c r="J3429" s="1">
        <v>111024</v>
      </c>
      <c r="K3429" t="s">
        <v>9128</v>
      </c>
      <c r="L3429" t="s">
        <v>9148</v>
      </c>
      <c r="M3429" t="s">
        <v>10645</v>
      </c>
      <c r="N3429" t="s">
        <v>8536</v>
      </c>
      <c r="O3429" t="s">
        <v>8731</v>
      </c>
      <c r="P3429" t="s">
        <v>8604</v>
      </c>
      <c r="Q3429">
        <v>43130</v>
      </c>
      <c r="R3429" t="s">
        <v>8561</v>
      </c>
      <c r="S3429" t="s">
        <v>8187</v>
      </c>
      <c r="T3429" t="s">
        <v>7744</v>
      </c>
    </row>
    <row r="3430" spans="1:20" x14ac:dyDescent="0.25">
      <c r="A3430" t="s">
        <v>3952</v>
      </c>
      <c r="B3430" s="2">
        <v>42919</v>
      </c>
      <c r="C3430" s="2">
        <v>42922</v>
      </c>
      <c r="D3430" t="s">
        <v>11</v>
      </c>
      <c r="E3430" t="s">
        <v>2074</v>
      </c>
      <c r="F3430" t="s">
        <v>733</v>
      </c>
      <c r="G3430" s="1">
        <v>215148</v>
      </c>
      <c r="H3430">
        <v>2</v>
      </c>
      <c r="I3430">
        <v>4</v>
      </c>
      <c r="J3430" s="1">
        <v>-1039882</v>
      </c>
      <c r="K3430" t="s">
        <v>9123</v>
      </c>
      <c r="L3430" t="s">
        <v>9131</v>
      </c>
      <c r="M3430" t="s">
        <v>9505</v>
      </c>
      <c r="N3430" t="s">
        <v>8536</v>
      </c>
      <c r="O3430" t="s">
        <v>8731</v>
      </c>
      <c r="P3430" t="s">
        <v>8604</v>
      </c>
      <c r="Q3430">
        <v>43130</v>
      </c>
      <c r="R3430" t="s">
        <v>8561</v>
      </c>
      <c r="S3430" t="s">
        <v>8187</v>
      </c>
      <c r="T3430" t="s">
        <v>7744</v>
      </c>
    </row>
    <row r="3431" spans="1:20" x14ac:dyDescent="0.25">
      <c r="A3431" t="s">
        <v>3952</v>
      </c>
      <c r="B3431" s="2">
        <v>42919</v>
      </c>
      <c r="C3431" s="2">
        <v>42922</v>
      </c>
      <c r="D3431" t="s">
        <v>11</v>
      </c>
      <c r="E3431" t="s">
        <v>2074</v>
      </c>
      <c r="F3431" t="s">
        <v>3388</v>
      </c>
      <c r="G3431" s="1">
        <v>3096</v>
      </c>
      <c r="H3431">
        <v>6</v>
      </c>
      <c r="I3431">
        <v>2</v>
      </c>
      <c r="J3431" s="1">
        <v>11223</v>
      </c>
      <c r="K3431" t="s">
        <v>9128</v>
      </c>
      <c r="L3431" t="s">
        <v>9148</v>
      </c>
      <c r="M3431" t="s">
        <v>10520</v>
      </c>
      <c r="N3431" t="s">
        <v>8536</v>
      </c>
      <c r="O3431" t="s">
        <v>8731</v>
      </c>
      <c r="P3431" t="s">
        <v>8604</v>
      </c>
      <c r="Q3431">
        <v>43130</v>
      </c>
      <c r="R3431" t="s">
        <v>8561</v>
      </c>
      <c r="S3431" t="s">
        <v>8187</v>
      </c>
      <c r="T3431" t="s">
        <v>7744</v>
      </c>
    </row>
    <row r="3432" spans="1:20" x14ac:dyDescent="0.25">
      <c r="A3432" t="s">
        <v>3954</v>
      </c>
      <c r="B3432" s="2">
        <v>43077</v>
      </c>
      <c r="C3432" s="2">
        <v>43078</v>
      </c>
      <c r="D3432" t="s">
        <v>79</v>
      </c>
      <c r="E3432" t="s">
        <v>722</v>
      </c>
      <c r="F3432" t="s">
        <v>677</v>
      </c>
      <c r="G3432" s="1">
        <v>2979</v>
      </c>
      <c r="H3432">
        <v>3</v>
      </c>
      <c r="I3432">
        <v>0</v>
      </c>
      <c r="J3432" s="1">
        <v>86391</v>
      </c>
      <c r="K3432" t="s">
        <v>9128</v>
      </c>
      <c r="L3432" t="s">
        <v>9133</v>
      </c>
      <c r="M3432" t="s">
        <v>9479</v>
      </c>
      <c r="N3432" t="s">
        <v>8536</v>
      </c>
      <c r="O3432" t="s">
        <v>8647</v>
      </c>
      <c r="P3432" t="s">
        <v>8541</v>
      </c>
      <c r="Q3432">
        <v>90301</v>
      </c>
      <c r="R3432" t="s">
        <v>8542</v>
      </c>
      <c r="S3432" t="s">
        <v>7904</v>
      </c>
      <c r="T3432" t="s">
        <v>7736</v>
      </c>
    </row>
    <row r="3433" spans="1:20" x14ac:dyDescent="0.25">
      <c r="A3433" t="s">
        <v>3954</v>
      </c>
      <c r="B3433" s="2">
        <v>43077</v>
      </c>
      <c r="C3433" s="2">
        <v>43078</v>
      </c>
      <c r="D3433" t="s">
        <v>79</v>
      </c>
      <c r="E3433" t="s">
        <v>722</v>
      </c>
      <c r="F3433" t="s">
        <v>3955</v>
      </c>
      <c r="G3433" s="1">
        <v>1289</v>
      </c>
      <c r="H3433">
        <v>2</v>
      </c>
      <c r="I3433">
        <v>0</v>
      </c>
      <c r="J3433" s="1">
        <v>15468</v>
      </c>
      <c r="K3433" t="s">
        <v>9123</v>
      </c>
      <c r="L3433" t="s">
        <v>9135</v>
      </c>
      <c r="M3433" t="s">
        <v>10646</v>
      </c>
      <c r="N3433" t="s">
        <v>8536</v>
      </c>
      <c r="O3433" t="s">
        <v>8647</v>
      </c>
      <c r="P3433" t="s">
        <v>8541</v>
      </c>
      <c r="Q3433">
        <v>90301</v>
      </c>
      <c r="R3433" t="s">
        <v>8542</v>
      </c>
      <c r="S3433" t="s">
        <v>7904</v>
      </c>
      <c r="T3433" t="s">
        <v>7736</v>
      </c>
    </row>
    <row r="3434" spans="1:20" x14ac:dyDescent="0.25">
      <c r="A3434" t="s">
        <v>3954</v>
      </c>
      <c r="B3434" s="2">
        <v>43077</v>
      </c>
      <c r="C3434" s="2">
        <v>43078</v>
      </c>
      <c r="D3434" t="s">
        <v>79</v>
      </c>
      <c r="E3434" t="s">
        <v>722</v>
      </c>
      <c r="F3434" t="s">
        <v>1358</v>
      </c>
      <c r="G3434" s="1">
        <v>6012</v>
      </c>
      <c r="H3434">
        <v>9</v>
      </c>
      <c r="I3434">
        <v>0</v>
      </c>
      <c r="J3434" s="1">
        <v>288576</v>
      </c>
      <c r="K3434" t="s">
        <v>9128</v>
      </c>
      <c r="L3434" t="s">
        <v>9148</v>
      </c>
      <c r="M3434" t="s">
        <v>9790</v>
      </c>
      <c r="N3434" t="s">
        <v>8536</v>
      </c>
      <c r="O3434" t="s">
        <v>8647</v>
      </c>
      <c r="P3434" t="s">
        <v>8541</v>
      </c>
      <c r="Q3434">
        <v>90301</v>
      </c>
      <c r="R3434" t="s">
        <v>8542</v>
      </c>
      <c r="S3434" t="s">
        <v>7904</v>
      </c>
      <c r="T3434" t="s">
        <v>7736</v>
      </c>
    </row>
    <row r="3435" spans="1:20" x14ac:dyDescent="0.25">
      <c r="A3435" t="s">
        <v>3956</v>
      </c>
      <c r="B3435" s="2">
        <v>43074</v>
      </c>
      <c r="C3435" s="2">
        <v>43078</v>
      </c>
      <c r="D3435" t="s">
        <v>19</v>
      </c>
      <c r="E3435" t="s">
        <v>1182</v>
      </c>
      <c r="F3435" t="s">
        <v>3162</v>
      </c>
      <c r="G3435" s="1">
        <v>24816</v>
      </c>
      <c r="H3435">
        <v>3</v>
      </c>
      <c r="I3435">
        <v>2</v>
      </c>
      <c r="J3435" s="1">
        <v>83754</v>
      </c>
      <c r="K3435" t="s">
        <v>9128</v>
      </c>
      <c r="L3435" t="s">
        <v>9142</v>
      </c>
      <c r="M3435" t="s">
        <v>10452</v>
      </c>
      <c r="N3435" t="s">
        <v>8536</v>
      </c>
      <c r="O3435" t="s">
        <v>8815</v>
      </c>
      <c r="P3435" t="s">
        <v>8548</v>
      </c>
      <c r="Q3435">
        <v>98006</v>
      </c>
      <c r="R3435" t="s">
        <v>8542</v>
      </c>
      <c r="S3435" t="s">
        <v>8007</v>
      </c>
      <c r="T3435" t="s">
        <v>7736</v>
      </c>
    </row>
    <row r="3436" spans="1:20" x14ac:dyDescent="0.25">
      <c r="A3436" t="s">
        <v>3956</v>
      </c>
      <c r="B3436" s="2">
        <v>43074</v>
      </c>
      <c r="C3436" s="2">
        <v>43078</v>
      </c>
      <c r="D3436" t="s">
        <v>19</v>
      </c>
      <c r="E3436" t="s">
        <v>1182</v>
      </c>
      <c r="F3436" t="s">
        <v>1572</v>
      </c>
      <c r="G3436" s="1">
        <v>14976</v>
      </c>
      <c r="H3436">
        <v>6</v>
      </c>
      <c r="I3436">
        <v>2</v>
      </c>
      <c r="J3436" s="1">
        <v>54288</v>
      </c>
      <c r="K3436" t="s">
        <v>9128</v>
      </c>
      <c r="L3436" t="s">
        <v>9142</v>
      </c>
      <c r="M3436" t="s">
        <v>9880</v>
      </c>
      <c r="N3436" t="s">
        <v>8536</v>
      </c>
      <c r="O3436" t="s">
        <v>8815</v>
      </c>
      <c r="P3436" t="s">
        <v>8548</v>
      </c>
      <c r="Q3436">
        <v>98006</v>
      </c>
      <c r="R3436" t="s">
        <v>8542</v>
      </c>
      <c r="S3436" t="s">
        <v>8007</v>
      </c>
      <c r="T3436" t="s">
        <v>7736</v>
      </c>
    </row>
    <row r="3437" spans="1:20" x14ac:dyDescent="0.25">
      <c r="A3437" t="s">
        <v>3957</v>
      </c>
      <c r="B3437" s="2">
        <v>42274</v>
      </c>
      <c r="C3437" s="2">
        <v>42276</v>
      </c>
      <c r="D3437" t="s">
        <v>79</v>
      </c>
      <c r="E3437" t="s">
        <v>1766</v>
      </c>
      <c r="F3437" t="s">
        <v>889</v>
      </c>
      <c r="G3437" s="1">
        <v>1508</v>
      </c>
      <c r="H3437">
        <v>2</v>
      </c>
      <c r="I3437">
        <v>8</v>
      </c>
      <c r="J3437" s="1">
        <v>-2262</v>
      </c>
      <c r="K3437" t="s">
        <v>9128</v>
      </c>
      <c r="L3437" t="s">
        <v>9142</v>
      </c>
      <c r="M3437" t="s">
        <v>9584</v>
      </c>
      <c r="N3437" t="s">
        <v>8536</v>
      </c>
      <c r="O3437" t="s">
        <v>8579</v>
      </c>
      <c r="P3437" t="s">
        <v>8566</v>
      </c>
      <c r="Q3437">
        <v>60610</v>
      </c>
      <c r="R3437" t="s">
        <v>8551</v>
      </c>
      <c r="S3437" t="s">
        <v>8130</v>
      </c>
      <c r="T3437" t="s">
        <v>7736</v>
      </c>
    </row>
    <row r="3438" spans="1:20" x14ac:dyDescent="0.25">
      <c r="A3438" t="s">
        <v>3957</v>
      </c>
      <c r="B3438" s="2">
        <v>42274</v>
      </c>
      <c r="C3438" s="2">
        <v>42276</v>
      </c>
      <c r="D3438" t="s">
        <v>79</v>
      </c>
      <c r="E3438" t="s">
        <v>1766</v>
      </c>
      <c r="F3438" t="s">
        <v>1070</v>
      </c>
      <c r="G3438" s="1">
        <v>24288</v>
      </c>
      <c r="H3438">
        <v>3</v>
      </c>
      <c r="I3438">
        <v>6</v>
      </c>
      <c r="J3438" s="1">
        <v>-127512</v>
      </c>
      <c r="K3438" t="s">
        <v>9123</v>
      </c>
      <c r="L3438" t="s">
        <v>9135</v>
      </c>
      <c r="M3438" t="s">
        <v>9665</v>
      </c>
      <c r="N3438" t="s">
        <v>8536</v>
      </c>
      <c r="O3438" t="s">
        <v>8579</v>
      </c>
      <c r="P3438" t="s">
        <v>8566</v>
      </c>
      <c r="Q3438">
        <v>60610</v>
      </c>
      <c r="R3438" t="s">
        <v>8551</v>
      </c>
      <c r="S3438" t="s">
        <v>8130</v>
      </c>
      <c r="T3438" t="s">
        <v>7736</v>
      </c>
    </row>
    <row r="3439" spans="1:20" x14ac:dyDescent="0.25">
      <c r="A3439" t="s">
        <v>3958</v>
      </c>
      <c r="B3439" s="2">
        <v>43038</v>
      </c>
      <c r="C3439" s="2">
        <v>43038</v>
      </c>
      <c r="D3439" t="s">
        <v>654</v>
      </c>
      <c r="E3439" t="s">
        <v>1623</v>
      </c>
      <c r="F3439" t="s">
        <v>1070</v>
      </c>
      <c r="G3439" s="1">
        <v>16192</v>
      </c>
      <c r="H3439">
        <v>2</v>
      </c>
      <c r="I3439">
        <v>6</v>
      </c>
      <c r="J3439" s="1">
        <v>-85008</v>
      </c>
      <c r="K3439" t="s">
        <v>9123</v>
      </c>
      <c r="L3439" t="s">
        <v>9135</v>
      </c>
      <c r="M3439" t="s">
        <v>9665</v>
      </c>
      <c r="N3439" t="s">
        <v>8536</v>
      </c>
      <c r="O3439" t="s">
        <v>8633</v>
      </c>
      <c r="P3439" t="s">
        <v>8550</v>
      </c>
      <c r="Q3439">
        <v>75217</v>
      </c>
      <c r="R3439" t="s">
        <v>8551</v>
      </c>
      <c r="S3439" t="s">
        <v>8100</v>
      </c>
      <c r="T3439" t="s">
        <v>7736</v>
      </c>
    </row>
    <row r="3440" spans="1:20" x14ac:dyDescent="0.25">
      <c r="A3440" t="s">
        <v>3958</v>
      </c>
      <c r="B3440" s="2">
        <v>43038</v>
      </c>
      <c r="C3440" s="2">
        <v>43038</v>
      </c>
      <c r="D3440" t="s">
        <v>654</v>
      </c>
      <c r="E3440" t="s">
        <v>1623</v>
      </c>
      <c r="F3440" t="s">
        <v>733</v>
      </c>
      <c r="G3440" s="1">
        <v>251006</v>
      </c>
      <c r="H3440">
        <v>2</v>
      </c>
      <c r="I3440">
        <v>3</v>
      </c>
      <c r="J3440" s="1">
        <v>-681302</v>
      </c>
      <c r="K3440" t="s">
        <v>9123</v>
      </c>
      <c r="L3440" t="s">
        <v>9131</v>
      </c>
      <c r="M3440" t="s">
        <v>9505</v>
      </c>
      <c r="N3440" t="s">
        <v>8536</v>
      </c>
      <c r="O3440" t="s">
        <v>8633</v>
      </c>
      <c r="P3440" t="s">
        <v>8550</v>
      </c>
      <c r="Q3440">
        <v>75217</v>
      </c>
      <c r="R3440" t="s">
        <v>8551</v>
      </c>
      <c r="S3440" t="s">
        <v>8100</v>
      </c>
      <c r="T3440" t="s">
        <v>7736</v>
      </c>
    </row>
    <row r="3441" spans="1:20" x14ac:dyDescent="0.25">
      <c r="A3441" t="s">
        <v>3958</v>
      </c>
      <c r="B3441" s="2">
        <v>43038</v>
      </c>
      <c r="C3441" s="2">
        <v>43038</v>
      </c>
      <c r="D3441" t="s">
        <v>654</v>
      </c>
      <c r="E3441" t="s">
        <v>1623</v>
      </c>
      <c r="F3441" t="s">
        <v>2206</v>
      </c>
      <c r="G3441" s="1">
        <v>54192</v>
      </c>
      <c r="H3441">
        <v>6</v>
      </c>
      <c r="I3441">
        <v>2</v>
      </c>
      <c r="J3441" s="1">
        <v>40644</v>
      </c>
      <c r="K3441" t="s">
        <v>9128</v>
      </c>
      <c r="L3441" t="s">
        <v>9133</v>
      </c>
      <c r="M3441" t="s">
        <v>10137</v>
      </c>
      <c r="N3441" t="s">
        <v>8536</v>
      </c>
      <c r="O3441" t="s">
        <v>8633</v>
      </c>
      <c r="P3441" t="s">
        <v>8550</v>
      </c>
      <c r="Q3441">
        <v>75217</v>
      </c>
      <c r="R3441" t="s">
        <v>8551</v>
      </c>
      <c r="S3441" t="s">
        <v>8100</v>
      </c>
      <c r="T3441" t="s">
        <v>7736</v>
      </c>
    </row>
    <row r="3442" spans="1:20" x14ac:dyDescent="0.25">
      <c r="A3442" t="s">
        <v>3959</v>
      </c>
      <c r="B3442" s="2">
        <v>42337</v>
      </c>
      <c r="C3442" s="2">
        <v>42338</v>
      </c>
      <c r="D3442" t="s">
        <v>654</v>
      </c>
      <c r="E3442" t="s">
        <v>1250</v>
      </c>
      <c r="F3442" t="s">
        <v>130</v>
      </c>
      <c r="G3442" s="1">
        <v>4304</v>
      </c>
      <c r="H3442">
        <v>1</v>
      </c>
      <c r="I3442">
        <v>2</v>
      </c>
      <c r="J3442" s="1">
        <v>15602</v>
      </c>
      <c r="K3442" t="s">
        <v>9128</v>
      </c>
      <c r="L3442" t="s">
        <v>9142</v>
      </c>
      <c r="M3442" t="s">
        <v>9201</v>
      </c>
      <c r="N3442" t="s">
        <v>8536</v>
      </c>
      <c r="O3442" t="s">
        <v>8556</v>
      </c>
      <c r="P3442" t="s">
        <v>8541</v>
      </c>
      <c r="Q3442">
        <v>94122</v>
      </c>
      <c r="R3442" t="s">
        <v>8542</v>
      </c>
      <c r="S3442" t="s">
        <v>8023</v>
      </c>
      <c r="T3442" t="s">
        <v>7744</v>
      </c>
    </row>
    <row r="3443" spans="1:20" x14ac:dyDescent="0.25">
      <c r="A3443" t="s">
        <v>3960</v>
      </c>
      <c r="B3443" s="2">
        <v>41709</v>
      </c>
      <c r="C3443" s="2">
        <v>41712</v>
      </c>
      <c r="D3443" t="s">
        <v>11</v>
      </c>
      <c r="E3443" t="s">
        <v>2822</v>
      </c>
      <c r="F3443" t="s">
        <v>1157</v>
      </c>
      <c r="G3443" s="1">
        <v>10892</v>
      </c>
      <c r="H3443">
        <v>14</v>
      </c>
      <c r="I3443">
        <v>0</v>
      </c>
      <c r="J3443" s="1">
        <v>49014</v>
      </c>
      <c r="K3443" t="s">
        <v>9128</v>
      </c>
      <c r="L3443" t="s">
        <v>9148</v>
      </c>
      <c r="M3443" t="s">
        <v>9703</v>
      </c>
      <c r="N3443" t="s">
        <v>8536</v>
      </c>
      <c r="O3443" t="s">
        <v>8576</v>
      </c>
      <c r="P3443" t="s">
        <v>8577</v>
      </c>
      <c r="Q3443">
        <v>10024</v>
      </c>
      <c r="R3443" t="s">
        <v>8561</v>
      </c>
      <c r="S3443" t="s">
        <v>8305</v>
      </c>
      <c r="T3443" t="s">
        <v>7736</v>
      </c>
    </row>
    <row r="3444" spans="1:20" x14ac:dyDescent="0.25">
      <c r="A3444" t="s">
        <v>3961</v>
      </c>
      <c r="B3444" s="2">
        <v>43058</v>
      </c>
      <c r="C3444" s="2">
        <v>43062</v>
      </c>
      <c r="D3444" t="s">
        <v>19</v>
      </c>
      <c r="E3444" t="s">
        <v>1107</v>
      </c>
      <c r="F3444" t="s">
        <v>816</v>
      </c>
      <c r="G3444" s="1">
        <v>1674</v>
      </c>
      <c r="H3444">
        <v>3</v>
      </c>
      <c r="I3444">
        <v>0</v>
      </c>
      <c r="J3444" s="1">
        <v>837</v>
      </c>
      <c r="K3444" t="s">
        <v>9128</v>
      </c>
      <c r="L3444" t="s">
        <v>9167</v>
      </c>
      <c r="M3444" t="s">
        <v>9293</v>
      </c>
      <c r="N3444" t="s">
        <v>8536</v>
      </c>
      <c r="O3444" t="s">
        <v>8576</v>
      </c>
      <c r="P3444" t="s">
        <v>8577</v>
      </c>
      <c r="Q3444">
        <v>10011</v>
      </c>
      <c r="R3444" t="s">
        <v>8561</v>
      </c>
      <c r="S3444" t="s">
        <v>7989</v>
      </c>
      <c r="T3444" t="s">
        <v>7738</v>
      </c>
    </row>
    <row r="3445" spans="1:20" x14ac:dyDescent="0.25">
      <c r="A3445" t="s">
        <v>3961</v>
      </c>
      <c r="B3445" s="2">
        <v>43058</v>
      </c>
      <c r="C3445" s="2">
        <v>43062</v>
      </c>
      <c r="D3445" t="s">
        <v>19</v>
      </c>
      <c r="E3445" t="s">
        <v>1107</v>
      </c>
      <c r="F3445" t="s">
        <v>1804</v>
      </c>
      <c r="G3445" s="1">
        <v>250474</v>
      </c>
      <c r="H3445">
        <v>7</v>
      </c>
      <c r="I3445">
        <v>0</v>
      </c>
      <c r="J3445" s="1">
        <v>626185</v>
      </c>
      <c r="K3445" t="s">
        <v>9128</v>
      </c>
      <c r="L3445" t="s">
        <v>9144</v>
      </c>
      <c r="M3445" t="s">
        <v>9978</v>
      </c>
      <c r="N3445" t="s">
        <v>8536</v>
      </c>
      <c r="O3445" t="s">
        <v>8576</v>
      </c>
      <c r="P3445" t="s">
        <v>8577</v>
      </c>
      <c r="Q3445">
        <v>10011</v>
      </c>
      <c r="R3445" t="s">
        <v>8561</v>
      </c>
      <c r="S3445" t="s">
        <v>7989</v>
      </c>
      <c r="T3445" t="s">
        <v>7738</v>
      </c>
    </row>
    <row r="3446" spans="1:20" x14ac:dyDescent="0.25">
      <c r="A3446" t="s">
        <v>3962</v>
      </c>
      <c r="B3446" s="2">
        <v>42580</v>
      </c>
      <c r="C3446" s="2">
        <v>42584</v>
      </c>
      <c r="D3446" t="s">
        <v>19</v>
      </c>
      <c r="E3446" t="s">
        <v>3963</v>
      </c>
      <c r="F3446" t="s">
        <v>104</v>
      </c>
      <c r="G3446" s="1">
        <v>84784</v>
      </c>
      <c r="H3446">
        <v>2</v>
      </c>
      <c r="I3446">
        <v>2</v>
      </c>
      <c r="J3446" s="1">
        <v>-169568</v>
      </c>
      <c r="K3446" t="s">
        <v>9128</v>
      </c>
      <c r="L3446" t="s">
        <v>9133</v>
      </c>
      <c r="M3446" t="s">
        <v>9184</v>
      </c>
      <c r="N3446" t="s">
        <v>8536</v>
      </c>
      <c r="O3446" t="s">
        <v>8559</v>
      </c>
      <c r="P3446" t="s">
        <v>8560</v>
      </c>
      <c r="Q3446">
        <v>19140</v>
      </c>
      <c r="R3446" t="s">
        <v>8561</v>
      </c>
      <c r="S3446" t="s">
        <v>8443</v>
      </c>
      <c r="T3446" t="s">
        <v>7738</v>
      </c>
    </row>
    <row r="3447" spans="1:20" x14ac:dyDescent="0.25">
      <c r="A3447" t="s">
        <v>3964</v>
      </c>
      <c r="B3447" s="2">
        <v>42167</v>
      </c>
      <c r="C3447" s="2">
        <v>42172</v>
      </c>
      <c r="D3447" t="s">
        <v>19</v>
      </c>
      <c r="E3447" t="s">
        <v>404</v>
      </c>
      <c r="F3447" t="s">
        <v>2725</v>
      </c>
      <c r="G3447" s="1">
        <v>299</v>
      </c>
      <c r="H3447">
        <v>5</v>
      </c>
      <c r="I3447">
        <v>0</v>
      </c>
      <c r="J3447" s="1">
        <v>5083</v>
      </c>
      <c r="K3447" t="s">
        <v>9128</v>
      </c>
      <c r="L3447" t="s">
        <v>9133</v>
      </c>
      <c r="M3447" t="s">
        <v>10316</v>
      </c>
      <c r="N3447" t="s">
        <v>8536</v>
      </c>
      <c r="O3447" t="s">
        <v>8613</v>
      </c>
      <c r="P3447" t="s">
        <v>8573</v>
      </c>
      <c r="Q3447">
        <v>19711</v>
      </c>
      <c r="R3447" t="s">
        <v>8561</v>
      </c>
      <c r="S3447" t="s">
        <v>7835</v>
      </c>
      <c r="T3447" t="s">
        <v>7736</v>
      </c>
    </row>
    <row r="3448" spans="1:20" x14ac:dyDescent="0.25">
      <c r="A3448" t="s">
        <v>3965</v>
      </c>
      <c r="B3448" s="2">
        <v>42588</v>
      </c>
      <c r="C3448" s="2">
        <v>42589</v>
      </c>
      <c r="D3448" t="s">
        <v>79</v>
      </c>
      <c r="E3448" t="s">
        <v>3966</v>
      </c>
      <c r="F3448" t="s">
        <v>528</v>
      </c>
      <c r="G3448" s="1">
        <v>7088</v>
      </c>
      <c r="H3448">
        <v>2</v>
      </c>
      <c r="I3448">
        <v>0</v>
      </c>
      <c r="J3448" s="1">
        <v>333136</v>
      </c>
      <c r="K3448" t="s">
        <v>9128</v>
      </c>
      <c r="L3448" t="s">
        <v>9148</v>
      </c>
      <c r="M3448" t="s">
        <v>9172</v>
      </c>
      <c r="N3448" t="s">
        <v>8536</v>
      </c>
      <c r="O3448" t="s">
        <v>8576</v>
      </c>
      <c r="P3448" t="s">
        <v>8577</v>
      </c>
      <c r="Q3448">
        <v>10024</v>
      </c>
      <c r="R3448" t="s">
        <v>8561</v>
      </c>
      <c r="S3448" t="s">
        <v>8444</v>
      </c>
      <c r="T3448" t="s">
        <v>7738</v>
      </c>
    </row>
    <row r="3449" spans="1:20" x14ac:dyDescent="0.25">
      <c r="A3449" t="s">
        <v>3967</v>
      </c>
      <c r="B3449" s="2">
        <v>42897</v>
      </c>
      <c r="C3449" s="2">
        <v>42901</v>
      </c>
      <c r="D3449" t="s">
        <v>19</v>
      </c>
      <c r="E3449" t="s">
        <v>3068</v>
      </c>
      <c r="F3449" t="s">
        <v>1850</v>
      </c>
      <c r="G3449" s="1">
        <v>376</v>
      </c>
      <c r="H3449">
        <v>2</v>
      </c>
      <c r="I3449">
        <v>0</v>
      </c>
      <c r="J3449" s="1">
        <v>10904</v>
      </c>
      <c r="K3449" t="s">
        <v>9128</v>
      </c>
      <c r="L3449" t="s">
        <v>9137</v>
      </c>
      <c r="M3449" t="s">
        <v>9998</v>
      </c>
      <c r="N3449" t="s">
        <v>8536</v>
      </c>
      <c r="O3449" t="s">
        <v>8686</v>
      </c>
      <c r="P3449" t="s">
        <v>8588</v>
      </c>
      <c r="Q3449">
        <v>36830</v>
      </c>
      <c r="R3449" t="s">
        <v>8539</v>
      </c>
      <c r="S3449" t="s">
        <v>8345</v>
      </c>
      <c r="T3449" t="s">
        <v>7744</v>
      </c>
    </row>
    <row r="3450" spans="1:20" x14ac:dyDescent="0.25">
      <c r="A3450" t="s">
        <v>3968</v>
      </c>
      <c r="B3450" s="2">
        <v>42650</v>
      </c>
      <c r="C3450" s="2">
        <v>42656</v>
      </c>
      <c r="D3450" t="s">
        <v>19</v>
      </c>
      <c r="E3450" t="s">
        <v>3211</v>
      </c>
      <c r="F3450" t="s">
        <v>1756</v>
      </c>
      <c r="G3450" s="1">
        <v>27264</v>
      </c>
      <c r="H3450">
        <v>2</v>
      </c>
      <c r="I3450">
        <v>2</v>
      </c>
      <c r="J3450" s="1">
        <v>88608</v>
      </c>
      <c r="K3450" t="s">
        <v>9128</v>
      </c>
      <c r="L3450" t="s">
        <v>9142</v>
      </c>
      <c r="M3450" t="s">
        <v>9955</v>
      </c>
      <c r="N3450" t="s">
        <v>8536</v>
      </c>
      <c r="O3450" t="s">
        <v>8540</v>
      </c>
      <c r="P3450" t="s">
        <v>8541</v>
      </c>
      <c r="Q3450">
        <v>90049</v>
      </c>
      <c r="R3450" t="s">
        <v>8542</v>
      </c>
      <c r="S3450" t="s">
        <v>8359</v>
      </c>
      <c r="T3450" t="s">
        <v>7736</v>
      </c>
    </row>
    <row r="3451" spans="1:20" x14ac:dyDescent="0.25">
      <c r="A3451" t="s">
        <v>3969</v>
      </c>
      <c r="B3451" s="2">
        <v>41890</v>
      </c>
      <c r="C3451" s="2">
        <v>41896</v>
      </c>
      <c r="D3451" t="s">
        <v>19</v>
      </c>
      <c r="E3451" t="s">
        <v>2349</v>
      </c>
      <c r="F3451" t="s">
        <v>2733</v>
      </c>
      <c r="G3451" s="1">
        <v>5665</v>
      </c>
      <c r="H3451">
        <v>5</v>
      </c>
      <c r="I3451">
        <v>0</v>
      </c>
      <c r="J3451" s="1">
        <v>243595</v>
      </c>
      <c r="K3451" t="s">
        <v>9128</v>
      </c>
      <c r="L3451" t="s">
        <v>9144</v>
      </c>
      <c r="M3451" t="s">
        <v>10319</v>
      </c>
      <c r="N3451" t="s">
        <v>8536</v>
      </c>
      <c r="O3451" t="s">
        <v>8556</v>
      </c>
      <c r="P3451" t="s">
        <v>8541</v>
      </c>
      <c r="Q3451">
        <v>94110</v>
      </c>
      <c r="R3451" t="s">
        <v>8542</v>
      </c>
      <c r="S3451" t="s">
        <v>8241</v>
      </c>
      <c r="T3451" t="s">
        <v>7744</v>
      </c>
    </row>
    <row r="3452" spans="1:20" x14ac:dyDescent="0.25">
      <c r="A3452" t="s">
        <v>3969</v>
      </c>
      <c r="B3452" s="2">
        <v>41890</v>
      </c>
      <c r="C3452" s="2">
        <v>41896</v>
      </c>
      <c r="D3452" t="s">
        <v>19</v>
      </c>
      <c r="E3452" t="s">
        <v>2349</v>
      </c>
      <c r="F3452" t="s">
        <v>658</v>
      </c>
      <c r="G3452" s="1">
        <v>1497</v>
      </c>
      <c r="H3452">
        <v>1</v>
      </c>
      <c r="I3452">
        <v>0</v>
      </c>
      <c r="J3452" s="1">
        <v>41916</v>
      </c>
      <c r="K3452" t="s">
        <v>9128</v>
      </c>
      <c r="L3452" t="s">
        <v>9133</v>
      </c>
      <c r="M3452" t="s">
        <v>9470</v>
      </c>
      <c r="N3452" t="s">
        <v>8536</v>
      </c>
      <c r="O3452" t="s">
        <v>8556</v>
      </c>
      <c r="P3452" t="s">
        <v>8541</v>
      </c>
      <c r="Q3452">
        <v>94110</v>
      </c>
      <c r="R3452" t="s">
        <v>8542</v>
      </c>
      <c r="S3452" t="s">
        <v>8241</v>
      </c>
      <c r="T3452" t="s">
        <v>7744</v>
      </c>
    </row>
    <row r="3453" spans="1:20" x14ac:dyDescent="0.25">
      <c r="A3453" t="s">
        <v>3969</v>
      </c>
      <c r="B3453" s="2">
        <v>41890</v>
      </c>
      <c r="C3453" s="2">
        <v>41896</v>
      </c>
      <c r="D3453" t="s">
        <v>19</v>
      </c>
      <c r="E3453" t="s">
        <v>2349</v>
      </c>
      <c r="F3453" t="s">
        <v>273</v>
      </c>
      <c r="G3453" s="1">
        <v>402</v>
      </c>
      <c r="H3453">
        <v>2</v>
      </c>
      <c r="I3453">
        <v>0</v>
      </c>
      <c r="J3453" s="1">
        <v>19698</v>
      </c>
      <c r="K3453" t="s">
        <v>9128</v>
      </c>
      <c r="L3453" t="s">
        <v>9191</v>
      </c>
      <c r="M3453" t="s">
        <v>9271</v>
      </c>
      <c r="N3453" t="s">
        <v>8536</v>
      </c>
      <c r="O3453" t="s">
        <v>8556</v>
      </c>
      <c r="P3453" t="s">
        <v>8541</v>
      </c>
      <c r="Q3453">
        <v>94110</v>
      </c>
      <c r="R3453" t="s">
        <v>8542</v>
      </c>
      <c r="S3453" t="s">
        <v>8241</v>
      </c>
      <c r="T3453" t="s">
        <v>7744</v>
      </c>
    </row>
    <row r="3454" spans="1:20" x14ac:dyDescent="0.25">
      <c r="A3454" t="s">
        <v>3970</v>
      </c>
      <c r="B3454" s="2">
        <v>41714</v>
      </c>
      <c r="C3454" s="2">
        <v>41719</v>
      </c>
      <c r="D3454" t="s">
        <v>11</v>
      </c>
      <c r="E3454" t="s">
        <v>3068</v>
      </c>
      <c r="F3454" t="s">
        <v>3971</v>
      </c>
      <c r="G3454" s="1">
        <v>47192</v>
      </c>
      <c r="H3454">
        <v>2</v>
      </c>
      <c r="I3454">
        <v>2</v>
      </c>
      <c r="J3454" s="1">
        <v>29495</v>
      </c>
      <c r="K3454" t="s">
        <v>9139</v>
      </c>
      <c r="L3454" t="s">
        <v>9140</v>
      </c>
      <c r="M3454" t="s">
        <v>10647</v>
      </c>
      <c r="N3454" t="s">
        <v>8536</v>
      </c>
      <c r="O3454" t="s">
        <v>8835</v>
      </c>
      <c r="P3454" t="s">
        <v>8546</v>
      </c>
      <c r="Q3454">
        <v>27604</v>
      </c>
      <c r="R3454" t="s">
        <v>8539</v>
      </c>
      <c r="S3454" t="s">
        <v>8345</v>
      </c>
      <c r="T3454" t="s">
        <v>7744</v>
      </c>
    </row>
    <row r="3455" spans="1:20" x14ac:dyDescent="0.25">
      <c r="A3455" t="s">
        <v>3972</v>
      </c>
      <c r="B3455" s="2">
        <v>42064</v>
      </c>
      <c r="C3455" s="2">
        <v>42065</v>
      </c>
      <c r="D3455" t="s">
        <v>11</v>
      </c>
      <c r="E3455" t="s">
        <v>2140</v>
      </c>
      <c r="F3455" t="s">
        <v>1930</v>
      </c>
      <c r="G3455" s="1">
        <v>5872</v>
      </c>
      <c r="H3455">
        <v>4</v>
      </c>
      <c r="I3455">
        <v>0</v>
      </c>
      <c r="J3455" s="1">
        <v>270112</v>
      </c>
      <c r="K3455" t="s">
        <v>9128</v>
      </c>
      <c r="L3455" t="s">
        <v>9142</v>
      </c>
      <c r="M3455" t="s">
        <v>10036</v>
      </c>
      <c r="N3455" t="s">
        <v>8536</v>
      </c>
      <c r="O3455" t="s">
        <v>8784</v>
      </c>
      <c r="P3455" t="s">
        <v>8664</v>
      </c>
      <c r="Q3455">
        <v>31204</v>
      </c>
      <c r="R3455" t="s">
        <v>8539</v>
      </c>
      <c r="S3455" t="s">
        <v>8199</v>
      </c>
      <c r="T3455" t="s">
        <v>7736</v>
      </c>
    </row>
    <row r="3456" spans="1:20" x14ac:dyDescent="0.25">
      <c r="A3456" t="s">
        <v>3973</v>
      </c>
      <c r="B3456" s="2">
        <v>42194</v>
      </c>
      <c r="C3456" s="2">
        <v>42199</v>
      </c>
      <c r="D3456" t="s">
        <v>19</v>
      </c>
      <c r="E3456" t="s">
        <v>61</v>
      </c>
      <c r="F3456" t="s">
        <v>3974</v>
      </c>
      <c r="G3456" s="1">
        <v>516</v>
      </c>
      <c r="H3456">
        <v>3</v>
      </c>
      <c r="I3456">
        <v>2</v>
      </c>
      <c r="J3456" s="1">
        <v>8385</v>
      </c>
      <c r="K3456" t="s">
        <v>9128</v>
      </c>
      <c r="L3456" t="s">
        <v>9137</v>
      </c>
      <c r="M3456" t="s">
        <v>10648</v>
      </c>
      <c r="N3456" t="s">
        <v>8536</v>
      </c>
      <c r="O3456" t="s">
        <v>8901</v>
      </c>
      <c r="P3456" t="s">
        <v>8586</v>
      </c>
      <c r="Q3456">
        <v>37211</v>
      </c>
      <c r="R3456" t="s">
        <v>8539</v>
      </c>
      <c r="S3456" t="s">
        <v>7750</v>
      </c>
      <c r="T3456" t="s">
        <v>7736</v>
      </c>
    </row>
    <row r="3457" spans="1:20" x14ac:dyDescent="0.25">
      <c r="A3457" t="s">
        <v>3975</v>
      </c>
      <c r="B3457" s="2">
        <v>42420</v>
      </c>
      <c r="C3457" s="2">
        <v>42427</v>
      </c>
      <c r="D3457" t="s">
        <v>19</v>
      </c>
      <c r="E3457" t="s">
        <v>493</v>
      </c>
      <c r="F3457" t="s">
        <v>3976</v>
      </c>
      <c r="G3457" s="1">
        <v>16496</v>
      </c>
      <c r="H3457">
        <v>2</v>
      </c>
      <c r="I3457">
        <v>2</v>
      </c>
      <c r="J3457" s="1">
        <v>55674</v>
      </c>
      <c r="K3457" t="s">
        <v>9128</v>
      </c>
      <c r="L3457" t="s">
        <v>9148</v>
      </c>
      <c r="M3457" t="s">
        <v>10649</v>
      </c>
      <c r="N3457" t="s">
        <v>8536</v>
      </c>
      <c r="O3457" t="s">
        <v>8901</v>
      </c>
      <c r="P3457" t="s">
        <v>8586</v>
      </c>
      <c r="Q3457">
        <v>37211</v>
      </c>
      <c r="R3457" t="s">
        <v>8539</v>
      </c>
      <c r="S3457" t="s">
        <v>7855</v>
      </c>
      <c r="T3457" t="s">
        <v>7736</v>
      </c>
    </row>
    <row r="3458" spans="1:20" x14ac:dyDescent="0.25">
      <c r="A3458" t="s">
        <v>3977</v>
      </c>
      <c r="B3458" s="2">
        <v>42994</v>
      </c>
      <c r="C3458" s="2">
        <v>42996</v>
      </c>
      <c r="D3458" t="s">
        <v>79</v>
      </c>
      <c r="E3458" t="s">
        <v>2665</v>
      </c>
      <c r="F3458" t="s">
        <v>2217</v>
      </c>
      <c r="G3458" s="1">
        <v>71976</v>
      </c>
      <c r="H3458">
        <v>3</v>
      </c>
      <c r="I3458">
        <v>2</v>
      </c>
      <c r="J3458" s="1">
        <v>197934</v>
      </c>
      <c r="K3458" t="s">
        <v>9139</v>
      </c>
      <c r="L3458" t="s">
        <v>9162</v>
      </c>
      <c r="M3458" t="s">
        <v>10141</v>
      </c>
      <c r="N3458" t="s">
        <v>8536</v>
      </c>
      <c r="O3458" t="s">
        <v>8559</v>
      </c>
      <c r="P3458" t="s">
        <v>8560</v>
      </c>
      <c r="Q3458">
        <v>19143</v>
      </c>
      <c r="R3458" t="s">
        <v>8561</v>
      </c>
      <c r="S3458" t="s">
        <v>8286</v>
      </c>
      <c r="T3458" t="s">
        <v>7736</v>
      </c>
    </row>
    <row r="3459" spans="1:20" x14ac:dyDescent="0.25">
      <c r="A3459" t="s">
        <v>3977</v>
      </c>
      <c r="B3459" s="2">
        <v>42994</v>
      </c>
      <c r="C3459" s="2">
        <v>42996</v>
      </c>
      <c r="D3459" t="s">
        <v>79</v>
      </c>
      <c r="E3459" t="s">
        <v>2665</v>
      </c>
      <c r="F3459" t="s">
        <v>3528</v>
      </c>
      <c r="G3459" s="1">
        <v>22512</v>
      </c>
      <c r="H3459">
        <v>3</v>
      </c>
      <c r="I3459">
        <v>2</v>
      </c>
      <c r="J3459" s="1">
        <v>22512</v>
      </c>
      <c r="K3459" t="s">
        <v>9123</v>
      </c>
      <c r="L3459" t="s">
        <v>9135</v>
      </c>
      <c r="M3459" t="s">
        <v>10553</v>
      </c>
      <c r="N3459" t="s">
        <v>8536</v>
      </c>
      <c r="O3459" t="s">
        <v>8559</v>
      </c>
      <c r="P3459" t="s">
        <v>8560</v>
      </c>
      <c r="Q3459">
        <v>19143</v>
      </c>
      <c r="R3459" t="s">
        <v>8561</v>
      </c>
      <c r="S3459" t="s">
        <v>8286</v>
      </c>
      <c r="T3459" t="s">
        <v>7736</v>
      </c>
    </row>
    <row r="3460" spans="1:20" x14ac:dyDescent="0.25">
      <c r="A3460" t="s">
        <v>3977</v>
      </c>
      <c r="B3460" s="2">
        <v>42994</v>
      </c>
      <c r="C3460" s="2">
        <v>42996</v>
      </c>
      <c r="D3460" t="s">
        <v>79</v>
      </c>
      <c r="E3460" t="s">
        <v>2665</v>
      </c>
      <c r="F3460" t="s">
        <v>2758</v>
      </c>
      <c r="G3460" s="1">
        <v>3444</v>
      </c>
      <c r="H3460">
        <v>2</v>
      </c>
      <c r="I3460">
        <v>7</v>
      </c>
      <c r="J3460" s="1">
        <v>-27552</v>
      </c>
      <c r="K3460" t="s">
        <v>9128</v>
      </c>
      <c r="L3460" t="s">
        <v>9142</v>
      </c>
      <c r="M3460" t="s">
        <v>10330</v>
      </c>
      <c r="N3460" t="s">
        <v>8536</v>
      </c>
      <c r="O3460" t="s">
        <v>8559</v>
      </c>
      <c r="P3460" t="s">
        <v>8560</v>
      </c>
      <c r="Q3460">
        <v>19143</v>
      </c>
      <c r="R3460" t="s">
        <v>8561</v>
      </c>
      <c r="S3460" t="s">
        <v>8286</v>
      </c>
      <c r="T3460" t="s">
        <v>7736</v>
      </c>
    </row>
    <row r="3461" spans="1:20" x14ac:dyDescent="0.25">
      <c r="A3461" t="s">
        <v>3977</v>
      </c>
      <c r="B3461" s="2">
        <v>42994</v>
      </c>
      <c r="C3461" s="2">
        <v>42996</v>
      </c>
      <c r="D3461" t="s">
        <v>79</v>
      </c>
      <c r="E3461" t="s">
        <v>2665</v>
      </c>
      <c r="F3461" t="s">
        <v>2670</v>
      </c>
      <c r="G3461" s="1">
        <v>538194</v>
      </c>
      <c r="H3461">
        <v>2</v>
      </c>
      <c r="I3461">
        <v>7</v>
      </c>
      <c r="J3461" s="1">
        <v>-4126154</v>
      </c>
      <c r="K3461" t="s">
        <v>9128</v>
      </c>
      <c r="L3461" t="s">
        <v>9142</v>
      </c>
      <c r="M3461" t="s">
        <v>10295</v>
      </c>
      <c r="N3461" t="s">
        <v>8536</v>
      </c>
      <c r="O3461" t="s">
        <v>8559</v>
      </c>
      <c r="P3461" t="s">
        <v>8560</v>
      </c>
      <c r="Q3461">
        <v>19143</v>
      </c>
      <c r="R3461" t="s">
        <v>8561</v>
      </c>
      <c r="S3461" t="s">
        <v>8286</v>
      </c>
      <c r="T3461" t="s">
        <v>7736</v>
      </c>
    </row>
    <row r="3462" spans="1:20" x14ac:dyDescent="0.25">
      <c r="A3462" t="s">
        <v>3977</v>
      </c>
      <c r="B3462" s="2">
        <v>42994</v>
      </c>
      <c r="C3462" s="2">
        <v>42996</v>
      </c>
      <c r="D3462" t="s">
        <v>79</v>
      </c>
      <c r="E3462" t="s">
        <v>2665</v>
      </c>
      <c r="F3462" t="s">
        <v>508</v>
      </c>
      <c r="G3462" s="1">
        <v>47984</v>
      </c>
      <c r="H3462">
        <v>2</v>
      </c>
      <c r="I3462">
        <v>2</v>
      </c>
      <c r="J3462" s="1">
        <v>143952</v>
      </c>
      <c r="K3462" t="s">
        <v>9139</v>
      </c>
      <c r="L3462" t="s">
        <v>9162</v>
      </c>
      <c r="M3462" t="s">
        <v>9388</v>
      </c>
      <c r="N3462" t="s">
        <v>8536</v>
      </c>
      <c r="O3462" t="s">
        <v>8559</v>
      </c>
      <c r="P3462" t="s">
        <v>8560</v>
      </c>
      <c r="Q3462">
        <v>19143</v>
      </c>
      <c r="R3462" t="s">
        <v>8561</v>
      </c>
      <c r="S3462" t="s">
        <v>8286</v>
      </c>
      <c r="T3462" t="s">
        <v>7736</v>
      </c>
    </row>
    <row r="3463" spans="1:20" x14ac:dyDescent="0.25">
      <c r="A3463" t="s">
        <v>3978</v>
      </c>
      <c r="B3463" s="2">
        <v>43044</v>
      </c>
      <c r="C3463" s="2">
        <v>43049</v>
      </c>
      <c r="D3463" t="s">
        <v>11</v>
      </c>
      <c r="E3463" t="s">
        <v>3059</v>
      </c>
      <c r="F3463" t="s">
        <v>702</v>
      </c>
      <c r="G3463" s="1">
        <v>492768</v>
      </c>
      <c r="H3463">
        <v>4</v>
      </c>
      <c r="I3463">
        <v>2</v>
      </c>
      <c r="J3463" s="1">
        <v>554364</v>
      </c>
      <c r="K3463" t="s">
        <v>9139</v>
      </c>
      <c r="L3463" t="s">
        <v>9140</v>
      </c>
      <c r="M3463" t="s">
        <v>9490</v>
      </c>
      <c r="N3463" t="s">
        <v>8536</v>
      </c>
      <c r="O3463" t="s">
        <v>8633</v>
      </c>
      <c r="P3463" t="s">
        <v>8550</v>
      </c>
      <c r="Q3463">
        <v>75081</v>
      </c>
      <c r="R3463" t="s">
        <v>8551</v>
      </c>
      <c r="S3463" t="s">
        <v>8343</v>
      </c>
      <c r="T3463" t="s">
        <v>7738</v>
      </c>
    </row>
    <row r="3464" spans="1:20" x14ac:dyDescent="0.25">
      <c r="A3464" t="s">
        <v>3979</v>
      </c>
      <c r="B3464" s="2">
        <v>42055</v>
      </c>
      <c r="C3464" s="2">
        <v>42058</v>
      </c>
      <c r="D3464" t="s">
        <v>11</v>
      </c>
      <c r="E3464" t="s">
        <v>2822</v>
      </c>
      <c r="F3464" t="s">
        <v>1901</v>
      </c>
      <c r="G3464" s="1">
        <v>28679</v>
      </c>
      <c r="H3464">
        <v>7</v>
      </c>
      <c r="I3464">
        <v>0</v>
      </c>
      <c r="J3464" s="1">
        <v>745654</v>
      </c>
      <c r="K3464" t="s">
        <v>9128</v>
      </c>
      <c r="L3464" t="s">
        <v>9137</v>
      </c>
      <c r="M3464" t="s">
        <v>10023</v>
      </c>
      <c r="N3464" t="s">
        <v>8536</v>
      </c>
      <c r="O3464" t="s">
        <v>8857</v>
      </c>
      <c r="P3464" t="s">
        <v>8630</v>
      </c>
      <c r="Q3464">
        <v>8861</v>
      </c>
      <c r="R3464" t="s">
        <v>8561</v>
      </c>
      <c r="S3464" t="s">
        <v>8305</v>
      </c>
      <c r="T3464" t="s">
        <v>7736</v>
      </c>
    </row>
    <row r="3465" spans="1:20" x14ac:dyDescent="0.25">
      <c r="A3465" t="s">
        <v>3980</v>
      </c>
      <c r="B3465" s="2">
        <v>42699</v>
      </c>
      <c r="C3465" s="2">
        <v>42704</v>
      </c>
      <c r="D3465" t="s">
        <v>19</v>
      </c>
      <c r="E3465" t="s">
        <v>3981</v>
      </c>
      <c r="F3465" t="s">
        <v>147</v>
      </c>
      <c r="G3465" s="1">
        <v>508</v>
      </c>
      <c r="H3465">
        <v>1</v>
      </c>
      <c r="I3465">
        <v>2</v>
      </c>
      <c r="J3465" s="1">
        <v>1651</v>
      </c>
      <c r="K3465" t="s">
        <v>9128</v>
      </c>
      <c r="L3465" t="s">
        <v>9148</v>
      </c>
      <c r="M3465" t="s">
        <v>9209</v>
      </c>
      <c r="N3465" t="s">
        <v>8536</v>
      </c>
      <c r="O3465" t="s">
        <v>8685</v>
      </c>
      <c r="P3465" t="s">
        <v>8544</v>
      </c>
      <c r="Q3465">
        <v>32216</v>
      </c>
      <c r="R3465" t="s">
        <v>8539</v>
      </c>
      <c r="S3465" t="s">
        <v>8445</v>
      </c>
      <c r="T3465" t="s">
        <v>7744</v>
      </c>
    </row>
    <row r="3466" spans="1:20" x14ac:dyDescent="0.25">
      <c r="A3466" t="s">
        <v>3982</v>
      </c>
      <c r="B3466" s="2">
        <v>43072</v>
      </c>
      <c r="C3466" s="2">
        <v>43074</v>
      </c>
      <c r="D3466" t="s">
        <v>11</v>
      </c>
      <c r="E3466" t="s">
        <v>2058</v>
      </c>
      <c r="F3466" t="s">
        <v>1865</v>
      </c>
      <c r="G3466" s="1">
        <v>47992</v>
      </c>
      <c r="H3466">
        <v>1</v>
      </c>
      <c r="I3466">
        <v>2</v>
      </c>
      <c r="J3466" s="1">
        <v>71988</v>
      </c>
      <c r="K3466" t="s">
        <v>9139</v>
      </c>
      <c r="L3466" t="s">
        <v>9162</v>
      </c>
      <c r="M3466" t="s">
        <v>10006</v>
      </c>
      <c r="N3466" t="s">
        <v>8536</v>
      </c>
      <c r="O3466" t="s">
        <v>8685</v>
      </c>
      <c r="P3466" t="s">
        <v>8544</v>
      </c>
      <c r="Q3466">
        <v>32216</v>
      </c>
      <c r="R3466" t="s">
        <v>8539</v>
      </c>
      <c r="S3466" t="s">
        <v>8182</v>
      </c>
      <c r="T3466" t="s">
        <v>7736</v>
      </c>
    </row>
    <row r="3467" spans="1:20" x14ac:dyDescent="0.25">
      <c r="A3467" t="s">
        <v>3983</v>
      </c>
      <c r="B3467" s="2">
        <v>42257</v>
      </c>
      <c r="C3467" s="2">
        <v>42261</v>
      </c>
      <c r="D3467" t="s">
        <v>19</v>
      </c>
      <c r="E3467" t="s">
        <v>2700</v>
      </c>
      <c r="F3467" t="s">
        <v>2954</v>
      </c>
      <c r="G3467" s="1">
        <v>6196</v>
      </c>
      <c r="H3467">
        <v>2</v>
      </c>
      <c r="I3467">
        <v>0</v>
      </c>
      <c r="J3467" s="1">
        <v>161096</v>
      </c>
      <c r="K3467" t="s">
        <v>9128</v>
      </c>
      <c r="L3467" t="s">
        <v>9144</v>
      </c>
      <c r="M3467" t="s">
        <v>10387</v>
      </c>
      <c r="N3467" t="s">
        <v>8536</v>
      </c>
      <c r="O3467" t="s">
        <v>8945</v>
      </c>
      <c r="P3467" t="s">
        <v>8663</v>
      </c>
      <c r="Q3467">
        <v>2151</v>
      </c>
      <c r="R3467" t="s">
        <v>8561</v>
      </c>
      <c r="S3467" t="s">
        <v>8291</v>
      </c>
      <c r="T3467" t="s">
        <v>7738</v>
      </c>
    </row>
    <row r="3468" spans="1:20" x14ac:dyDescent="0.25">
      <c r="A3468" t="s">
        <v>3983</v>
      </c>
      <c r="B3468" s="2">
        <v>42257</v>
      </c>
      <c r="C3468" s="2">
        <v>42261</v>
      </c>
      <c r="D3468" t="s">
        <v>19</v>
      </c>
      <c r="E3468" t="s">
        <v>2700</v>
      </c>
      <c r="F3468" t="s">
        <v>418</v>
      </c>
      <c r="G3468" s="1">
        <v>36196</v>
      </c>
      <c r="H3468">
        <v>2</v>
      </c>
      <c r="I3468">
        <v>0</v>
      </c>
      <c r="J3468" s="1">
        <v>832508</v>
      </c>
      <c r="K3468" t="s">
        <v>9123</v>
      </c>
      <c r="L3468" t="s">
        <v>9124</v>
      </c>
      <c r="M3468" t="s">
        <v>9341</v>
      </c>
      <c r="N3468" t="s">
        <v>8536</v>
      </c>
      <c r="O3468" t="s">
        <v>8945</v>
      </c>
      <c r="P3468" t="s">
        <v>8663</v>
      </c>
      <c r="Q3468">
        <v>2151</v>
      </c>
      <c r="R3468" t="s">
        <v>8561</v>
      </c>
      <c r="S3468" t="s">
        <v>8291</v>
      </c>
      <c r="T3468" t="s">
        <v>7738</v>
      </c>
    </row>
    <row r="3469" spans="1:20" x14ac:dyDescent="0.25">
      <c r="A3469" t="s">
        <v>3983</v>
      </c>
      <c r="B3469" s="2">
        <v>42257</v>
      </c>
      <c r="C3469" s="2">
        <v>42261</v>
      </c>
      <c r="D3469" t="s">
        <v>19</v>
      </c>
      <c r="E3469" t="s">
        <v>2700</v>
      </c>
      <c r="F3469" t="s">
        <v>670</v>
      </c>
      <c r="G3469" s="1">
        <v>27882</v>
      </c>
      <c r="H3469">
        <v>9</v>
      </c>
      <c r="I3469">
        <v>0</v>
      </c>
      <c r="J3469" s="1">
        <v>125469</v>
      </c>
      <c r="K3469" t="s">
        <v>9128</v>
      </c>
      <c r="L3469" t="s">
        <v>9148</v>
      </c>
      <c r="M3469" t="s">
        <v>9476</v>
      </c>
      <c r="N3469" t="s">
        <v>8536</v>
      </c>
      <c r="O3469" t="s">
        <v>8945</v>
      </c>
      <c r="P3469" t="s">
        <v>8663</v>
      </c>
      <c r="Q3469">
        <v>2151</v>
      </c>
      <c r="R3469" t="s">
        <v>8561</v>
      </c>
      <c r="S3469" t="s">
        <v>8291</v>
      </c>
      <c r="T3469" t="s">
        <v>7738</v>
      </c>
    </row>
    <row r="3470" spans="1:20" x14ac:dyDescent="0.25">
      <c r="A3470" t="s">
        <v>3984</v>
      </c>
      <c r="B3470" s="2">
        <v>42718</v>
      </c>
      <c r="C3470" s="2">
        <v>42723</v>
      </c>
      <c r="D3470" t="s">
        <v>19</v>
      </c>
      <c r="E3470" t="s">
        <v>1172</v>
      </c>
      <c r="F3470" t="s">
        <v>3299</v>
      </c>
      <c r="G3470" s="1">
        <v>13338</v>
      </c>
      <c r="H3470">
        <v>6</v>
      </c>
      <c r="I3470">
        <v>0</v>
      </c>
      <c r="J3470" s="1">
        <v>586872</v>
      </c>
      <c r="K3470" t="s">
        <v>9123</v>
      </c>
      <c r="L3470" t="s">
        <v>9135</v>
      </c>
      <c r="M3470" t="s">
        <v>10492</v>
      </c>
      <c r="N3470" t="s">
        <v>8536</v>
      </c>
      <c r="O3470" t="s">
        <v>8584</v>
      </c>
      <c r="P3470" t="s">
        <v>8681</v>
      </c>
      <c r="Q3470">
        <v>39212</v>
      </c>
      <c r="R3470" t="s">
        <v>8539</v>
      </c>
      <c r="S3470" t="s">
        <v>8004</v>
      </c>
      <c r="T3470" t="s">
        <v>7736</v>
      </c>
    </row>
    <row r="3471" spans="1:20" x14ac:dyDescent="0.25">
      <c r="A3471" t="s">
        <v>3985</v>
      </c>
      <c r="B3471" s="2">
        <v>42100</v>
      </c>
      <c r="C3471" s="2">
        <v>42104</v>
      </c>
      <c r="D3471" t="s">
        <v>19</v>
      </c>
      <c r="E3471" t="s">
        <v>3986</v>
      </c>
      <c r="F3471" t="s">
        <v>1415</v>
      </c>
      <c r="G3471" s="1">
        <v>47952</v>
      </c>
      <c r="H3471">
        <v>3</v>
      </c>
      <c r="I3471">
        <v>2</v>
      </c>
      <c r="J3471" s="1">
        <v>161838</v>
      </c>
      <c r="K3471" t="s">
        <v>9128</v>
      </c>
      <c r="L3471" t="s">
        <v>9148</v>
      </c>
      <c r="M3471" t="s">
        <v>9819</v>
      </c>
      <c r="N3471" t="s">
        <v>8536</v>
      </c>
      <c r="O3471" t="s">
        <v>8685</v>
      </c>
      <c r="P3471" t="s">
        <v>8546</v>
      </c>
      <c r="Q3471">
        <v>28540</v>
      </c>
      <c r="R3471" t="s">
        <v>8539</v>
      </c>
      <c r="S3471" t="s">
        <v>8446</v>
      </c>
      <c r="T3471" t="s">
        <v>7736</v>
      </c>
    </row>
    <row r="3472" spans="1:20" x14ac:dyDescent="0.25">
      <c r="A3472" t="s">
        <v>3987</v>
      </c>
      <c r="B3472" s="2">
        <v>42705</v>
      </c>
      <c r="C3472" s="2">
        <v>42709</v>
      </c>
      <c r="D3472" t="s">
        <v>19</v>
      </c>
      <c r="E3472" t="s">
        <v>2278</v>
      </c>
      <c r="F3472" t="s">
        <v>1921</v>
      </c>
      <c r="G3472" s="1">
        <v>1674</v>
      </c>
      <c r="H3472">
        <v>2</v>
      </c>
      <c r="I3472">
        <v>0</v>
      </c>
      <c r="J3472" s="1">
        <v>43524</v>
      </c>
      <c r="K3472" t="s">
        <v>9123</v>
      </c>
      <c r="L3472" t="s">
        <v>9135</v>
      </c>
      <c r="M3472" t="s">
        <v>10032</v>
      </c>
      <c r="N3472" t="s">
        <v>8536</v>
      </c>
      <c r="O3472" t="s">
        <v>8556</v>
      </c>
      <c r="P3472" t="s">
        <v>8541</v>
      </c>
      <c r="Q3472">
        <v>94122</v>
      </c>
      <c r="R3472" t="s">
        <v>8542</v>
      </c>
      <c r="S3472" t="s">
        <v>8226</v>
      </c>
      <c r="T3472" t="s">
        <v>7736</v>
      </c>
    </row>
    <row r="3473" spans="1:20" x14ac:dyDescent="0.25">
      <c r="A3473" t="s">
        <v>3988</v>
      </c>
      <c r="B3473" s="2">
        <v>43051</v>
      </c>
      <c r="C3473" s="2">
        <v>43056</v>
      </c>
      <c r="D3473" t="s">
        <v>19</v>
      </c>
      <c r="E3473" t="s">
        <v>1078</v>
      </c>
      <c r="F3473" t="s">
        <v>2138</v>
      </c>
      <c r="G3473" s="1">
        <v>10848</v>
      </c>
      <c r="H3473">
        <v>2</v>
      </c>
      <c r="I3473">
        <v>2</v>
      </c>
      <c r="J3473" s="1">
        <v>35256</v>
      </c>
      <c r="K3473" t="s">
        <v>9128</v>
      </c>
      <c r="L3473" t="s">
        <v>9148</v>
      </c>
      <c r="M3473" t="s">
        <v>10114</v>
      </c>
      <c r="N3473" t="s">
        <v>8536</v>
      </c>
      <c r="O3473" t="s">
        <v>8603</v>
      </c>
      <c r="P3473" t="s">
        <v>8604</v>
      </c>
      <c r="Q3473">
        <v>43229</v>
      </c>
      <c r="R3473" t="s">
        <v>8561</v>
      </c>
      <c r="S3473" t="s">
        <v>7983</v>
      </c>
      <c r="T3473" t="s">
        <v>7738</v>
      </c>
    </row>
    <row r="3474" spans="1:20" x14ac:dyDescent="0.25">
      <c r="A3474" t="s">
        <v>3988</v>
      </c>
      <c r="B3474" s="2">
        <v>43051</v>
      </c>
      <c r="C3474" s="2">
        <v>43056</v>
      </c>
      <c r="D3474" t="s">
        <v>19</v>
      </c>
      <c r="E3474" t="s">
        <v>1078</v>
      </c>
      <c r="F3474" t="s">
        <v>1161</v>
      </c>
      <c r="G3474" s="1">
        <v>18544</v>
      </c>
      <c r="H3474">
        <v>2</v>
      </c>
      <c r="I3474">
        <v>2</v>
      </c>
      <c r="J3474" s="1">
        <v>30134</v>
      </c>
      <c r="K3474" t="s">
        <v>9139</v>
      </c>
      <c r="L3474" t="s">
        <v>9162</v>
      </c>
      <c r="M3474" t="s">
        <v>9705</v>
      </c>
      <c r="N3474" t="s">
        <v>8536</v>
      </c>
      <c r="O3474" t="s">
        <v>8603</v>
      </c>
      <c r="P3474" t="s">
        <v>8604</v>
      </c>
      <c r="Q3474">
        <v>43229</v>
      </c>
      <c r="R3474" t="s">
        <v>8561</v>
      </c>
      <c r="S3474" t="s">
        <v>7983</v>
      </c>
      <c r="T3474" t="s">
        <v>7738</v>
      </c>
    </row>
    <row r="3475" spans="1:20" x14ac:dyDescent="0.25">
      <c r="A3475" t="s">
        <v>3989</v>
      </c>
      <c r="B3475" s="2">
        <v>42797</v>
      </c>
      <c r="C3475" s="2">
        <v>42804</v>
      </c>
      <c r="D3475" t="s">
        <v>19</v>
      </c>
      <c r="E3475" t="s">
        <v>946</v>
      </c>
      <c r="F3475" t="s">
        <v>648</v>
      </c>
      <c r="G3475" s="1">
        <v>18098</v>
      </c>
      <c r="H3475">
        <v>1</v>
      </c>
      <c r="I3475">
        <v>0</v>
      </c>
      <c r="J3475" s="1">
        <v>470548</v>
      </c>
      <c r="K3475" t="s">
        <v>9123</v>
      </c>
      <c r="L3475" t="s">
        <v>9126</v>
      </c>
      <c r="M3475" t="s">
        <v>9465</v>
      </c>
      <c r="N3475" t="s">
        <v>8536</v>
      </c>
      <c r="O3475" t="s">
        <v>8949</v>
      </c>
      <c r="P3475" t="s">
        <v>8571</v>
      </c>
      <c r="Q3475">
        <v>48127</v>
      </c>
      <c r="R3475" t="s">
        <v>8551</v>
      </c>
      <c r="S3475" t="s">
        <v>7950</v>
      </c>
      <c r="T3475" t="s">
        <v>7736</v>
      </c>
    </row>
    <row r="3476" spans="1:20" x14ac:dyDescent="0.25">
      <c r="A3476" t="s">
        <v>3989</v>
      </c>
      <c r="B3476" s="2">
        <v>42797</v>
      </c>
      <c r="C3476" s="2">
        <v>42804</v>
      </c>
      <c r="D3476" t="s">
        <v>19</v>
      </c>
      <c r="E3476" t="s">
        <v>946</v>
      </c>
      <c r="F3476" t="s">
        <v>2560</v>
      </c>
      <c r="G3476" s="1">
        <v>9998</v>
      </c>
      <c r="H3476">
        <v>2</v>
      </c>
      <c r="I3476">
        <v>0</v>
      </c>
      <c r="J3476" s="1">
        <v>429914</v>
      </c>
      <c r="K3476" t="s">
        <v>9139</v>
      </c>
      <c r="L3476" t="s">
        <v>9162</v>
      </c>
      <c r="M3476" t="s">
        <v>10256</v>
      </c>
      <c r="N3476" t="s">
        <v>8536</v>
      </c>
      <c r="O3476" t="s">
        <v>8949</v>
      </c>
      <c r="P3476" t="s">
        <v>8571</v>
      </c>
      <c r="Q3476">
        <v>48127</v>
      </c>
      <c r="R3476" t="s">
        <v>8551</v>
      </c>
      <c r="S3476" t="s">
        <v>7950</v>
      </c>
      <c r="T3476" t="s">
        <v>7736</v>
      </c>
    </row>
    <row r="3477" spans="1:20" x14ac:dyDescent="0.25">
      <c r="A3477" t="s">
        <v>3990</v>
      </c>
      <c r="B3477" s="2">
        <v>42701</v>
      </c>
      <c r="C3477" s="2">
        <v>42704</v>
      </c>
      <c r="D3477" t="s">
        <v>79</v>
      </c>
      <c r="E3477" t="s">
        <v>1510</v>
      </c>
      <c r="F3477" t="s">
        <v>129</v>
      </c>
      <c r="G3477" s="1">
        <v>3495</v>
      </c>
      <c r="H3477">
        <v>5</v>
      </c>
      <c r="I3477">
        <v>0</v>
      </c>
      <c r="J3477" s="1">
        <v>15378</v>
      </c>
      <c r="K3477" t="s">
        <v>9139</v>
      </c>
      <c r="L3477" t="s">
        <v>9162</v>
      </c>
      <c r="M3477" t="s">
        <v>9200</v>
      </c>
      <c r="N3477" t="s">
        <v>8536</v>
      </c>
      <c r="O3477" t="s">
        <v>8942</v>
      </c>
      <c r="P3477" t="s">
        <v>8832</v>
      </c>
      <c r="Q3477">
        <v>66212</v>
      </c>
      <c r="R3477" t="s">
        <v>8551</v>
      </c>
      <c r="S3477" t="s">
        <v>8076</v>
      </c>
      <c r="T3477" t="s">
        <v>7738</v>
      </c>
    </row>
    <row r="3478" spans="1:20" x14ac:dyDescent="0.25">
      <c r="A3478" t="s">
        <v>3990</v>
      </c>
      <c r="B3478" s="2">
        <v>42701</v>
      </c>
      <c r="C3478" s="2">
        <v>42704</v>
      </c>
      <c r="D3478" t="s">
        <v>79</v>
      </c>
      <c r="E3478" t="s">
        <v>1510</v>
      </c>
      <c r="F3478" t="s">
        <v>2170</v>
      </c>
      <c r="G3478" s="1">
        <v>1520</v>
      </c>
      <c r="H3478">
        <v>5</v>
      </c>
      <c r="I3478">
        <v>0</v>
      </c>
      <c r="J3478" s="1">
        <v>6992</v>
      </c>
      <c r="K3478" t="s">
        <v>9128</v>
      </c>
      <c r="L3478" t="s">
        <v>9142</v>
      </c>
      <c r="M3478" t="s">
        <v>10125</v>
      </c>
      <c r="N3478" t="s">
        <v>8536</v>
      </c>
      <c r="O3478" t="s">
        <v>8942</v>
      </c>
      <c r="P3478" t="s">
        <v>8832</v>
      </c>
      <c r="Q3478">
        <v>66212</v>
      </c>
      <c r="R3478" t="s">
        <v>8551</v>
      </c>
      <c r="S3478" t="s">
        <v>8076</v>
      </c>
      <c r="T3478" t="s">
        <v>7738</v>
      </c>
    </row>
    <row r="3479" spans="1:20" x14ac:dyDescent="0.25">
      <c r="A3479" t="s">
        <v>3991</v>
      </c>
      <c r="B3479" s="2">
        <v>41882</v>
      </c>
      <c r="C3479" s="2">
        <v>41887</v>
      </c>
      <c r="D3479" t="s">
        <v>19</v>
      </c>
      <c r="E3479" t="s">
        <v>345</v>
      </c>
      <c r="F3479" t="s">
        <v>3316</v>
      </c>
      <c r="G3479" s="1">
        <v>9252</v>
      </c>
      <c r="H3479">
        <v>9</v>
      </c>
      <c r="I3479">
        <v>0</v>
      </c>
      <c r="J3479" s="1">
        <v>18504</v>
      </c>
      <c r="K3479" t="s">
        <v>9139</v>
      </c>
      <c r="L3479" t="s">
        <v>9162</v>
      </c>
      <c r="M3479" t="s">
        <v>10498</v>
      </c>
      <c r="N3479" t="s">
        <v>8536</v>
      </c>
      <c r="O3479" t="s">
        <v>8950</v>
      </c>
      <c r="P3479" t="s">
        <v>8620</v>
      </c>
      <c r="Q3479">
        <v>87505</v>
      </c>
      <c r="R3479" t="s">
        <v>8542</v>
      </c>
      <c r="S3479" t="s">
        <v>7819</v>
      </c>
      <c r="T3479" t="s">
        <v>7736</v>
      </c>
    </row>
    <row r="3480" spans="1:20" x14ac:dyDescent="0.25">
      <c r="A3480" t="s">
        <v>3992</v>
      </c>
      <c r="B3480" s="2">
        <v>42712</v>
      </c>
      <c r="C3480" s="2">
        <v>42718</v>
      </c>
      <c r="D3480" t="s">
        <v>19</v>
      </c>
      <c r="E3480" t="s">
        <v>1876</v>
      </c>
      <c r="F3480" t="s">
        <v>50</v>
      </c>
      <c r="G3480" s="1">
        <v>856</v>
      </c>
      <c r="H3480">
        <v>2</v>
      </c>
      <c r="I3480">
        <v>0</v>
      </c>
      <c r="J3480" s="1">
        <v>24824</v>
      </c>
      <c r="K3480" t="s">
        <v>9128</v>
      </c>
      <c r="L3480" t="s">
        <v>9137</v>
      </c>
      <c r="M3480" t="s">
        <v>9155</v>
      </c>
      <c r="N3480" t="s">
        <v>8536</v>
      </c>
      <c r="O3480" t="s">
        <v>8556</v>
      </c>
      <c r="P3480" t="s">
        <v>8541</v>
      </c>
      <c r="Q3480">
        <v>94110</v>
      </c>
      <c r="R3480" t="s">
        <v>8542</v>
      </c>
      <c r="S3480" t="s">
        <v>8145</v>
      </c>
      <c r="T3480" t="s">
        <v>7738</v>
      </c>
    </row>
    <row r="3481" spans="1:20" x14ac:dyDescent="0.25">
      <c r="A3481" t="s">
        <v>3992</v>
      </c>
      <c r="B3481" s="2">
        <v>42712</v>
      </c>
      <c r="C3481" s="2">
        <v>42718</v>
      </c>
      <c r="D3481" t="s">
        <v>19</v>
      </c>
      <c r="E3481" t="s">
        <v>1876</v>
      </c>
      <c r="F3481" t="s">
        <v>3993</v>
      </c>
      <c r="G3481" s="1">
        <v>4536</v>
      </c>
      <c r="H3481">
        <v>7</v>
      </c>
      <c r="I3481">
        <v>0</v>
      </c>
      <c r="J3481" s="1">
        <v>217728</v>
      </c>
      <c r="K3481" t="s">
        <v>9128</v>
      </c>
      <c r="L3481" t="s">
        <v>9148</v>
      </c>
      <c r="M3481" t="s">
        <v>10650</v>
      </c>
      <c r="N3481" t="s">
        <v>8536</v>
      </c>
      <c r="O3481" t="s">
        <v>8556</v>
      </c>
      <c r="P3481" t="s">
        <v>8541</v>
      </c>
      <c r="Q3481">
        <v>94110</v>
      </c>
      <c r="R3481" t="s">
        <v>8542</v>
      </c>
      <c r="S3481" t="s">
        <v>8145</v>
      </c>
      <c r="T3481" t="s">
        <v>7738</v>
      </c>
    </row>
    <row r="3482" spans="1:20" x14ac:dyDescent="0.25">
      <c r="A3482" t="s">
        <v>3992</v>
      </c>
      <c r="B3482" s="2">
        <v>42712</v>
      </c>
      <c r="C3482" s="2">
        <v>42718</v>
      </c>
      <c r="D3482" t="s">
        <v>19</v>
      </c>
      <c r="E3482" t="s">
        <v>1876</v>
      </c>
      <c r="F3482" t="s">
        <v>2818</v>
      </c>
      <c r="G3482" s="1">
        <v>1421664</v>
      </c>
      <c r="H3482">
        <v>6</v>
      </c>
      <c r="I3482">
        <v>2</v>
      </c>
      <c r="J3482" s="1">
        <v>-1954788</v>
      </c>
      <c r="K3482" t="s">
        <v>9123</v>
      </c>
      <c r="L3482" t="s">
        <v>9131</v>
      </c>
      <c r="M3482" t="s">
        <v>10350</v>
      </c>
      <c r="N3482" t="s">
        <v>8536</v>
      </c>
      <c r="O3482" t="s">
        <v>8556</v>
      </c>
      <c r="P3482" t="s">
        <v>8541</v>
      </c>
      <c r="Q3482">
        <v>94110</v>
      </c>
      <c r="R3482" t="s">
        <v>8542</v>
      </c>
      <c r="S3482" t="s">
        <v>8145</v>
      </c>
      <c r="T3482" t="s">
        <v>7738</v>
      </c>
    </row>
    <row r="3483" spans="1:20" x14ac:dyDescent="0.25">
      <c r="A3483" t="s">
        <v>3994</v>
      </c>
      <c r="B3483" s="2">
        <v>41736</v>
      </c>
      <c r="C3483" s="2">
        <v>41739</v>
      </c>
      <c r="D3483" t="s">
        <v>79</v>
      </c>
      <c r="E3483" t="s">
        <v>1353</v>
      </c>
      <c r="F3483" t="s">
        <v>2387</v>
      </c>
      <c r="G3483" s="1">
        <v>896</v>
      </c>
      <c r="H3483">
        <v>2</v>
      </c>
      <c r="I3483">
        <v>0</v>
      </c>
      <c r="J3483" s="1">
        <v>27776</v>
      </c>
      <c r="K3483" t="s">
        <v>9123</v>
      </c>
      <c r="L3483" t="s">
        <v>9135</v>
      </c>
      <c r="M3483" t="s">
        <v>10196</v>
      </c>
      <c r="N3483" t="s">
        <v>8536</v>
      </c>
      <c r="O3483" t="s">
        <v>8797</v>
      </c>
      <c r="P3483" t="s">
        <v>8588</v>
      </c>
      <c r="Q3483">
        <v>36608</v>
      </c>
      <c r="R3483" t="s">
        <v>8539</v>
      </c>
      <c r="S3483" t="s">
        <v>8045</v>
      </c>
      <c r="T3483" t="s">
        <v>7736</v>
      </c>
    </row>
    <row r="3484" spans="1:20" x14ac:dyDescent="0.25">
      <c r="A3484" t="s">
        <v>3995</v>
      </c>
      <c r="B3484" s="2">
        <v>41878</v>
      </c>
      <c r="C3484" s="2">
        <v>41880</v>
      </c>
      <c r="D3484" t="s">
        <v>79</v>
      </c>
      <c r="E3484" t="s">
        <v>2820</v>
      </c>
      <c r="F3484" t="s">
        <v>2553</v>
      </c>
      <c r="G3484" s="1">
        <v>57995</v>
      </c>
      <c r="H3484">
        <v>5</v>
      </c>
      <c r="I3484">
        <v>0</v>
      </c>
      <c r="J3484" s="1">
        <v>1681855</v>
      </c>
      <c r="K3484" t="s">
        <v>9139</v>
      </c>
      <c r="L3484" t="s">
        <v>9140</v>
      </c>
      <c r="M3484" t="s">
        <v>10254</v>
      </c>
      <c r="N3484" t="s">
        <v>8536</v>
      </c>
      <c r="O3484" t="s">
        <v>8582</v>
      </c>
      <c r="P3484" t="s">
        <v>8583</v>
      </c>
      <c r="Q3484">
        <v>22153</v>
      </c>
      <c r="R3484" t="s">
        <v>8539</v>
      </c>
      <c r="S3484" t="s">
        <v>8304</v>
      </c>
      <c r="T3484" t="s">
        <v>7738</v>
      </c>
    </row>
    <row r="3485" spans="1:20" x14ac:dyDescent="0.25">
      <c r="A3485" t="s">
        <v>3995</v>
      </c>
      <c r="B3485" s="2">
        <v>41878</v>
      </c>
      <c r="C3485" s="2">
        <v>41880</v>
      </c>
      <c r="D3485" t="s">
        <v>79</v>
      </c>
      <c r="E3485" t="s">
        <v>2820</v>
      </c>
      <c r="F3485" t="s">
        <v>2261</v>
      </c>
      <c r="G3485" s="1">
        <v>2912</v>
      </c>
      <c r="H3485">
        <v>4</v>
      </c>
      <c r="I3485">
        <v>0</v>
      </c>
      <c r="J3485" s="1">
        <v>125216</v>
      </c>
      <c r="K3485" t="s">
        <v>9123</v>
      </c>
      <c r="L3485" t="s">
        <v>9135</v>
      </c>
      <c r="M3485" t="s">
        <v>10152</v>
      </c>
      <c r="N3485" t="s">
        <v>8536</v>
      </c>
      <c r="O3485" t="s">
        <v>8582</v>
      </c>
      <c r="P3485" t="s">
        <v>8583</v>
      </c>
      <c r="Q3485">
        <v>22153</v>
      </c>
      <c r="R3485" t="s">
        <v>8539</v>
      </c>
      <c r="S3485" t="s">
        <v>8304</v>
      </c>
      <c r="T3485" t="s">
        <v>7738</v>
      </c>
    </row>
    <row r="3486" spans="1:20" x14ac:dyDescent="0.25">
      <c r="A3486" t="s">
        <v>3995</v>
      </c>
      <c r="B3486" s="2">
        <v>41878</v>
      </c>
      <c r="C3486" s="2">
        <v>41880</v>
      </c>
      <c r="D3486" t="s">
        <v>79</v>
      </c>
      <c r="E3486" t="s">
        <v>2820</v>
      </c>
      <c r="F3486" t="s">
        <v>3303</v>
      </c>
      <c r="G3486" s="1">
        <v>120294</v>
      </c>
      <c r="H3486">
        <v>3</v>
      </c>
      <c r="I3486">
        <v>0</v>
      </c>
      <c r="J3486" s="1">
        <v>300735</v>
      </c>
      <c r="K3486" t="s">
        <v>9123</v>
      </c>
      <c r="L3486" t="s">
        <v>9131</v>
      </c>
      <c r="M3486" t="s">
        <v>10494</v>
      </c>
      <c r="N3486" t="s">
        <v>8536</v>
      </c>
      <c r="O3486" t="s">
        <v>8582</v>
      </c>
      <c r="P3486" t="s">
        <v>8583</v>
      </c>
      <c r="Q3486">
        <v>22153</v>
      </c>
      <c r="R3486" t="s">
        <v>8539</v>
      </c>
      <c r="S3486" t="s">
        <v>8304</v>
      </c>
      <c r="T3486" t="s">
        <v>7738</v>
      </c>
    </row>
    <row r="3487" spans="1:20" x14ac:dyDescent="0.25">
      <c r="A3487" t="s">
        <v>3996</v>
      </c>
      <c r="B3487" s="2">
        <v>42664</v>
      </c>
      <c r="C3487" s="2">
        <v>42669</v>
      </c>
      <c r="D3487" t="s">
        <v>19</v>
      </c>
      <c r="E3487" t="s">
        <v>2341</v>
      </c>
      <c r="F3487" t="s">
        <v>1961</v>
      </c>
      <c r="G3487" s="1">
        <v>792</v>
      </c>
      <c r="H3487">
        <v>4</v>
      </c>
      <c r="I3487">
        <v>0</v>
      </c>
      <c r="J3487" s="1">
        <v>3564</v>
      </c>
      <c r="K3487" t="s">
        <v>9128</v>
      </c>
      <c r="L3487" t="s">
        <v>9142</v>
      </c>
      <c r="M3487" t="s">
        <v>10050</v>
      </c>
      <c r="N3487" t="s">
        <v>8536</v>
      </c>
      <c r="O3487" t="s">
        <v>8613</v>
      </c>
      <c r="P3487" t="s">
        <v>8573</v>
      </c>
      <c r="Q3487">
        <v>19711</v>
      </c>
      <c r="R3487" t="s">
        <v>8561</v>
      </c>
      <c r="S3487" t="s">
        <v>8239</v>
      </c>
      <c r="T3487" t="s">
        <v>7738</v>
      </c>
    </row>
    <row r="3488" spans="1:20" x14ac:dyDescent="0.25">
      <c r="A3488" t="s">
        <v>3997</v>
      </c>
      <c r="B3488" s="2">
        <v>42704</v>
      </c>
      <c r="C3488" s="2">
        <v>42704</v>
      </c>
      <c r="D3488" t="s">
        <v>654</v>
      </c>
      <c r="E3488" t="s">
        <v>915</v>
      </c>
      <c r="F3488" t="s">
        <v>3389</v>
      </c>
      <c r="G3488" s="1">
        <v>36192</v>
      </c>
      <c r="H3488">
        <v>1</v>
      </c>
      <c r="I3488">
        <v>2</v>
      </c>
      <c r="J3488" s="1">
        <v>27144</v>
      </c>
      <c r="K3488" t="s">
        <v>9139</v>
      </c>
      <c r="L3488" t="s">
        <v>9140</v>
      </c>
      <c r="M3488" t="s">
        <v>10521</v>
      </c>
      <c r="N3488" t="s">
        <v>8536</v>
      </c>
      <c r="O3488" t="s">
        <v>8951</v>
      </c>
      <c r="P3488" t="s">
        <v>8546</v>
      </c>
      <c r="Q3488">
        <v>28601</v>
      </c>
      <c r="R3488" t="s">
        <v>8539</v>
      </c>
      <c r="S3488" t="s">
        <v>7941</v>
      </c>
      <c r="T3488" t="s">
        <v>7736</v>
      </c>
    </row>
    <row r="3489" spans="1:20" x14ac:dyDescent="0.25">
      <c r="A3489" t="s">
        <v>3998</v>
      </c>
      <c r="B3489" s="2">
        <v>42983</v>
      </c>
      <c r="C3489" s="2">
        <v>42989</v>
      </c>
      <c r="D3489" t="s">
        <v>19</v>
      </c>
      <c r="E3489" t="s">
        <v>3651</v>
      </c>
      <c r="F3489" t="s">
        <v>411</v>
      </c>
      <c r="G3489" s="1">
        <v>147184</v>
      </c>
      <c r="H3489">
        <v>2</v>
      </c>
      <c r="I3489">
        <v>2</v>
      </c>
      <c r="J3489" s="1">
        <v>-294368</v>
      </c>
      <c r="K3489" t="s">
        <v>9128</v>
      </c>
      <c r="L3489" t="s">
        <v>9133</v>
      </c>
      <c r="M3489" t="s">
        <v>9338</v>
      </c>
      <c r="N3489" t="s">
        <v>8536</v>
      </c>
      <c r="O3489" t="s">
        <v>8543</v>
      </c>
      <c r="P3489" t="s">
        <v>8544</v>
      </c>
      <c r="Q3489">
        <v>33311</v>
      </c>
      <c r="R3489" t="s">
        <v>8539</v>
      </c>
      <c r="S3489" t="s">
        <v>8413</v>
      </c>
      <c r="T3489" t="s">
        <v>7744</v>
      </c>
    </row>
    <row r="3490" spans="1:20" x14ac:dyDescent="0.25">
      <c r="A3490" t="s">
        <v>3999</v>
      </c>
      <c r="B3490" s="2">
        <v>42187</v>
      </c>
      <c r="C3490" s="2">
        <v>42191</v>
      </c>
      <c r="D3490" t="s">
        <v>19</v>
      </c>
      <c r="E3490" t="s">
        <v>2932</v>
      </c>
      <c r="F3490" t="s">
        <v>571</v>
      </c>
      <c r="G3490" s="1">
        <v>408422</v>
      </c>
      <c r="H3490">
        <v>2</v>
      </c>
      <c r="I3490">
        <v>3</v>
      </c>
      <c r="J3490" s="1">
        <v>-58346</v>
      </c>
      <c r="K3490" t="s">
        <v>9123</v>
      </c>
      <c r="L3490" t="s">
        <v>9126</v>
      </c>
      <c r="M3490" t="s">
        <v>9425</v>
      </c>
      <c r="N3490" t="s">
        <v>8536</v>
      </c>
      <c r="O3490" t="s">
        <v>8952</v>
      </c>
      <c r="P3490" t="s">
        <v>8566</v>
      </c>
      <c r="Q3490">
        <v>60188</v>
      </c>
      <c r="R3490" t="s">
        <v>8551</v>
      </c>
      <c r="S3490" t="s">
        <v>8322</v>
      </c>
      <c r="T3490" t="s">
        <v>7736</v>
      </c>
    </row>
    <row r="3491" spans="1:20" x14ac:dyDescent="0.25">
      <c r="A3491" t="s">
        <v>3999</v>
      </c>
      <c r="B3491" s="2">
        <v>42187</v>
      </c>
      <c r="C3491" s="2">
        <v>42191</v>
      </c>
      <c r="D3491" t="s">
        <v>19</v>
      </c>
      <c r="E3491" t="s">
        <v>2932</v>
      </c>
      <c r="F3491" t="s">
        <v>2747</v>
      </c>
      <c r="G3491" s="1">
        <v>382116</v>
      </c>
      <c r="H3491">
        <v>6</v>
      </c>
      <c r="I3491">
        <v>3</v>
      </c>
      <c r="J3491" s="1">
        <v>-927996</v>
      </c>
      <c r="K3491" t="s">
        <v>9123</v>
      </c>
      <c r="L3491" t="s">
        <v>9126</v>
      </c>
      <c r="M3491" t="s">
        <v>10327</v>
      </c>
      <c r="N3491" t="s">
        <v>8536</v>
      </c>
      <c r="O3491" t="s">
        <v>8952</v>
      </c>
      <c r="P3491" t="s">
        <v>8566</v>
      </c>
      <c r="Q3491">
        <v>60188</v>
      </c>
      <c r="R3491" t="s">
        <v>8551</v>
      </c>
      <c r="S3491" t="s">
        <v>8322</v>
      </c>
      <c r="T3491" t="s">
        <v>7736</v>
      </c>
    </row>
    <row r="3492" spans="1:20" x14ac:dyDescent="0.25">
      <c r="A3492" t="s">
        <v>3999</v>
      </c>
      <c r="B3492" s="2">
        <v>42187</v>
      </c>
      <c r="C3492" s="2">
        <v>42191</v>
      </c>
      <c r="D3492" t="s">
        <v>19</v>
      </c>
      <c r="E3492" t="s">
        <v>2932</v>
      </c>
      <c r="F3492" t="s">
        <v>911</v>
      </c>
      <c r="G3492" s="1">
        <v>686</v>
      </c>
      <c r="H3492">
        <v>5</v>
      </c>
      <c r="I3492">
        <v>2</v>
      </c>
      <c r="J3492" s="1">
        <v>60025</v>
      </c>
      <c r="K3492" t="s">
        <v>9128</v>
      </c>
      <c r="L3492" t="s">
        <v>9133</v>
      </c>
      <c r="M3492" t="s">
        <v>9597</v>
      </c>
      <c r="N3492" t="s">
        <v>8536</v>
      </c>
      <c r="O3492" t="s">
        <v>8952</v>
      </c>
      <c r="P3492" t="s">
        <v>8566</v>
      </c>
      <c r="Q3492">
        <v>60188</v>
      </c>
      <c r="R3492" t="s">
        <v>8551</v>
      </c>
      <c r="S3492" t="s">
        <v>8322</v>
      </c>
      <c r="T3492" t="s">
        <v>7736</v>
      </c>
    </row>
    <row r="3493" spans="1:20" x14ac:dyDescent="0.25">
      <c r="A3493" t="s">
        <v>3999</v>
      </c>
      <c r="B3493" s="2">
        <v>42187</v>
      </c>
      <c r="C3493" s="2">
        <v>42191</v>
      </c>
      <c r="D3493" t="s">
        <v>19</v>
      </c>
      <c r="E3493" t="s">
        <v>2932</v>
      </c>
      <c r="F3493" t="s">
        <v>506</v>
      </c>
      <c r="G3493" s="1">
        <v>435504</v>
      </c>
      <c r="H3493">
        <v>3</v>
      </c>
      <c r="I3493">
        <v>2</v>
      </c>
      <c r="J3493" s="1">
        <v>489942</v>
      </c>
      <c r="K3493" t="s">
        <v>9128</v>
      </c>
      <c r="L3493" t="s">
        <v>9133</v>
      </c>
      <c r="M3493" t="s">
        <v>9387</v>
      </c>
      <c r="N3493" t="s">
        <v>8536</v>
      </c>
      <c r="O3493" t="s">
        <v>8952</v>
      </c>
      <c r="P3493" t="s">
        <v>8566</v>
      </c>
      <c r="Q3493">
        <v>60188</v>
      </c>
      <c r="R3493" t="s">
        <v>8551</v>
      </c>
      <c r="S3493" t="s">
        <v>8322</v>
      </c>
      <c r="T3493" t="s">
        <v>7736</v>
      </c>
    </row>
    <row r="3494" spans="1:20" x14ac:dyDescent="0.25">
      <c r="A3494" t="s">
        <v>3999</v>
      </c>
      <c r="B3494" s="2">
        <v>42187</v>
      </c>
      <c r="C3494" s="2">
        <v>42191</v>
      </c>
      <c r="D3494" t="s">
        <v>19</v>
      </c>
      <c r="E3494" t="s">
        <v>2932</v>
      </c>
      <c r="F3494" t="s">
        <v>337</v>
      </c>
      <c r="G3494" s="1">
        <v>11168</v>
      </c>
      <c r="H3494">
        <v>2</v>
      </c>
      <c r="I3494">
        <v>2</v>
      </c>
      <c r="J3494" s="1">
        <v>37692</v>
      </c>
      <c r="K3494" t="s">
        <v>9128</v>
      </c>
      <c r="L3494" t="s">
        <v>9148</v>
      </c>
      <c r="M3494" t="s">
        <v>9303</v>
      </c>
      <c r="N3494" t="s">
        <v>8536</v>
      </c>
      <c r="O3494" t="s">
        <v>8952</v>
      </c>
      <c r="P3494" t="s">
        <v>8566</v>
      </c>
      <c r="Q3494">
        <v>60188</v>
      </c>
      <c r="R3494" t="s">
        <v>8551</v>
      </c>
      <c r="S3494" t="s">
        <v>8322</v>
      </c>
      <c r="T3494" t="s">
        <v>7736</v>
      </c>
    </row>
    <row r="3495" spans="1:20" x14ac:dyDescent="0.25">
      <c r="A3495" t="s">
        <v>4000</v>
      </c>
      <c r="B3495" s="2">
        <v>43002</v>
      </c>
      <c r="C3495" s="2">
        <v>43006</v>
      </c>
      <c r="D3495" t="s">
        <v>19</v>
      </c>
      <c r="E3495" t="s">
        <v>934</v>
      </c>
      <c r="F3495" t="s">
        <v>4001</v>
      </c>
      <c r="G3495" s="1">
        <v>720</v>
      </c>
      <c r="H3495">
        <v>4</v>
      </c>
      <c r="I3495">
        <v>0</v>
      </c>
      <c r="J3495" s="1">
        <v>1296</v>
      </c>
      <c r="K3495" t="s">
        <v>9139</v>
      </c>
      <c r="L3495" t="s">
        <v>9162</v>
      </c>
      <c r="M3495" t="s">
        <v>10651</v>
      </c>
      <c r="N3495" t="s">
        <v>8536</v>
      </c>
      <c r="O3495" t="s">
        <v>8953</v>
      </c>
      <c r="P3495" t="s">
        <v>8569</v>
      </c>
      <c r="Q3495">
        <v>56301</v>
      </c>
      <c r="R3495" t="s">
        <v>8551</v>
      </c>
      <c r="S3495" t="s">
        <v>7946</v>
      </c>
      <c r="T3495" t="s">
        <v>7738</v>
      </c>
    </row>
    <row r="3496" spans="1:20" x14ac:dyDescent="0.25">
      <c r="A3496" t="s">
        <v>4000</v>
      </c>
      <c r="B3496" s="2">
        <v>43002</v>
      </c>
      <c r="C3496" s="2">
        <v>43006</v>
      </c>
      <c r="D3496" t="s">
        <v>19</v>
      </c>
      <c r="E3496" t="s">
        <v>934</v>
      </c>
      <c r="F3496" t="s">
        <v>4002</v>
      </c>
      <c r="G3496" s="1">
        <v>6559</v>
      </c>
      <c r="H3496">
        <v>5</v>
      </c>
      <c r="I3496">
        <v>0</v>
      </c>
      <c r="J3496" s="1">
        <v>275478</v>
      </c>
      <c r="K3496" t="s">
        <v>9139</v>
      </c>
      <c r="L3496" t="s">
        <v>9162</v>
      </c>
      <c r="M3496" t="s">
        <v>10652</v>
      </c>
      <c r="N3496" t="s">
        <v>8536</v>
      </c>
      <c r="O3496" t="s">
        <v>8953</v>
      </c>
      <c r="P3496" t="s">
        <v>8569</v>
      </c>
      <c r="Q3496">
        <v>56301</v>
      </c>
      <c r="R3496" t="s">
        <v>8551</v>
      </c>
      <c r="S3496" t="s">
        <v>7946</v>
      </c>
      <c r="T3496" t="s">
        <v>7738</v>
      </c>
    </row>
    <row r="3497" spans="1:20" x14ac:dyDescent="0.25">
      <c r="A3497" t="s">
        <v>4000</v>
      </c>
      <c r="B3497" s="2">
        <v>43002</v>
      </c>
      <c r="C3497" s="2">
        <v>43006</v>
      </c>
      <c r="D3497" t="s">
        <v>19</v>
      </c>
      <c r="E3497" t="s">
        <v>934</v>
      </c>
      <c r="F3497" t="s">
        <v>1375</v>
      </c>
      <c r="G3497" s="1">
        <v>60392</v>
      </c>
      <c r="H3497">
        <v>4</v>
      </c>
      <c r="I3497">
        <v>0</v>
      </c>
      <c r="J3497" s="1">
        <v>181176</v>
      </c>
      <c r="K3497" t="s">
        <v>9123</v>
      </c>
      <c r="L3497" t="s">
        <v>9126</v>
      </c>
      <c r="M3497" t="s">
        <v>9800</v>
      </c>
      <c r="N3497" t="s">
        <v>8536</v>
      </c>
      <c r="O3497" t="s">
        <v>8953</v>
      </c>
      <c r="P3497" t="s">
        <v>8569</v>
      </c>
      <c r="Q3497">
        <v>56301</v>
      </c>
      <c r="R3497" t="s">
        <v>8551</v>
      </c>
      <c r="S3497" t="s">
        <v>7946</v>
      </c>
      <c r="T3497" t="s">
        <v>7738</v>
      </c>
    </row>
    <row r="3498" spans="1:20" x14ac:dyDescent="0.25">
      <c r="A3498" t="s">
        <v>4003</v>
      </c>
      <c r="B3498" s="2">
        <v>42590</v>
      </c>
      <c r="C3498" s="2">
        <v>42597</v>
      </c>
      <c r="D3498" t="s">
        <v>19</v>
      </c>
      <c r="E3498" t="s">
        <v>1847</v>
      </c>
      <c r="F3498" t="s">
        <v>1815</v>
      </c>
      <c r="G3498" s="1">
        <v>513024</v>
      </c>
      <c r="H3498">
        <v>2</v>
      </c>
      <c r="I3498">
        <v>2</v>
      </c>
      <c r="J3498" s="1">
        <v>128256</v>
      </c>
      <c r="K3498" t="s">
        <v>9123</v>
      </c>
      <c r="L3498" t="s">
        <v>9131</v>
      </c>
      <c r="M3498" t="s">
        <v>9985</v>
      </c>
      <c r="N3498" t="s">
        <v>8536</v>
      </c>
      <c r="O3498" t="s">
        <v>8540</v>
      </c>
      <c r="P3498" t="s">
        <v>8541</v>
      </c>
      <c r="Q3498">
        <v>90036</v>
      </c>
      <c r="R3498" t="s">
        <v>8542</v>
      </c>
      <c r="S3498" t="s">
        <v>8140</v>
      </c>
      <c r="T3498" t="s">
        <v>7744</v>
      </c>
    </row>
    <row r="3499" spans="1:20" x14ac:dyDescent="0.25">
      <c r="A3499" t="s">
        <v>4003</v>
      </c>
      <c r="B3499" s="2">
        <v>42590</v>
      </c>
      <c r="C3499" s="2">
        <v>42597</v>
      </c>
      <c r="D3499" t="s">
        <v>19</v>
      </c>
      <c r="E3499" t="s">
        <v>1847</v>
      </c>
      <c r="F3499" t="s">
        <v>1517</v>
      </c>
      <c r="G3499" s="1">
        <v>48792</v>
      </c>
      <c r="H3499">
        <v>6</v>
      </c>
      <c r="I3499">
        <v>0</v>
      </c>
      <c r="J3499" s="1">
        <v>1366176</v>
      </c>
      <c r="K3499" t="s">
        <v>9128</v>
      </c>
      <c r="L3499" t="s">
        <v>9144</v>
      </c>
      <c r="M3499" t="s">
        <v>9860</v>
      </c>
      <c r="N3499" t="s">
        <v>8536</v>
      </c>
      <c r="O3499" t="s">
        <v>8540</v>
      </c>
      <c r="P3499" t="s">
        <v>8541</v>
      </c>
      <c r="Q3499">
        <v>90036</v>
      </c>
      <c r="R3499" t="s">
        <v>8542</v>
      </c>
      <c r="S3499" t="s">
        <v>8140</v>
      </c>
      <c r="T3499" t="s">
        <v>7744</v>
      </c>
    </row>
    <row r="3500" spans="1:20" x14ac:dyDescent="0.25">
      <c r="A3500" t="s">
        <v>4003</v>
      </c>
      <c r="B3500" s="2">
        <v>42590</v>
      </c>
      <c r="C3500" s="2">
        <v>42597</v>
      </c>
      <c r="D3500" t="s">
        <v>19</v>
      </c>
      <c r="E3500" t="s">
        <v>1847</v>
      </c>
      <c r="F3500" t="s">
        <v>633</v>
      </c>
      <c r="G3500" s="1">
        <v>1524</v>
      </c>
      <c r="H3500">
        <v>5</v>
      </c>
      <c r="I3500">
        <v>2</v>
      </c>
      <c r="J3500" s="1">
        <v>5334</v>
      </c>
      <c r="K3500" t="s">
        <v>9128</v>
      </c>
      <c r="L3500" t="s">
        <v>9142</v>
      </c>
      <c r="M3500" t="s">
        <v>9457</v>
      </c>
      <c r="N3500" t="s">
        <v>8536</v>
      </c>
      <c r="O3500" t="s">
        <v>8540</v>
      </c>
      <c r="P3500" t="s">
        <v>8541</v>
      </c>
      <c r="Q3500">
        <v>90036</v>
      </c>
      <c r="R3500" t="s">
        <v>8542</v>
      </c>
      <c r="S3500" t="s">
        <v>8140</v>
      </c>
      <c r="T3500" t="s">
        <v>7744</v>
      </c>
    </row>
    <row r="3501" spans="1:20" x14ac:dyDescent="0.25">
      <c r="A3501" t="s">
        <v>4004</v>
      </c>
      <c r="B3501" s="2">
        <v>42642</v>
      </c>
      <c r="C3501" s="2">
        <v>42646</v>
      </c>
      <c r="D3501" t="s">
        <v>19</v>
      </c>
      <c r="E3501" t="s">
        <v>1321</v>
      </c>
      <c r="F3501" t="s">
        <v>3809</v>
      </c>
      <c r="G3501" s="1">
        <v>20997</v>
      </c>
      <c r="H3501">
        <v>3</v>
      </c>
      <c r="I3501">
        <v>0</v>
      </c>
      <c r="J3501" s="1">
        <v>713898</v>
      </c>
      <c r="K3501" t="s">
        <v>9139</v>
      </c>
      <c r="L3501" t="s">
        <v>9162</v>
      </c>
      <c r="M3501" t="s">
        <v>10618</v>
      </c>
      <c r="N3501" t="s">
        <v>8536</v>
      </c>
      <c r="O3501" t="s">
        <v>8797</v>
      </c>
      <c r="P3501" t="s">
        <v>8588</v>
      </c>
      <c r="Q3501">
        <v>36608</v>
      </c>
      <c r="R3501" t="s">
        <v>8539</v>
      </c>
      <c r="S3501" t="s">
        <v>8038</v>
      </c>
      <c r="T3501" t="s">
        <v>7736</v>
      </c>
    </row>
    <row r="3502" spans="1:20" x14ac:dyDescent="0.25">
      <c r="A3502" t="s">
        <v>4004</v>
      </c>
      <c r="B3502" s="2">
        <v>42642</v>
      </c>
      <c r="C3502" s="2">
        <v>42646</v>
      </c>
      <c r="D3502" t="s">
        <v>19</v>
      </c>
      <c r="E3502" t="s">
        <v>1321</v>
      </c>
      <c r="F3502" t="s">
        <v>1102</v>
      </c>
      <c r="G3502" s="1">
        <v>6294</v>
      </c>
      <c r="H3502">
        <v>3</v>
      </c>
      <c r="I3502">
        <v>0</v>
      </c>
      <c r="J3502" s="1">
        <v>302112</v>
      </c>
      <c r="K3502" t="s">
        <v>9128</v>
      </c>
      <c r="L3502" t="s">
        <v>9142</v>
      </c>
      <c r="M3502" t="s">
        <v>9681</v>
      </c>
      <c r="N3502" t="s">
        <v>8536</v>
      </c>
      <c r="O3502" t="s">
        <v>8797</v>
      </c>
      <c r="P3502" t="s">
        <v>8588</v>
      </c>
      <c r="Q3502">
        <v>36608</v>
      </c>
      <c r="R3502" t="s">
        <v>8539</v>
      </c>
      <c r="S3502" t="s">
        <v>8038</v>
      </c>
      <c r="T3502" t="s">
        <v>7736</v>
      </c>
    </row>
    <row r="3503" spans="1:20" x14ac:dyDescent="0.25">
      <c r="A3503" t="s">
        <v>4004</v>
      </c>
      <c r="B3503" s="2">
        <v>42642</v>
      </c>
      <c r="C3503" s="2">
        <v>42646</v>
      </c>
      <c r="D3503" t="s">
        <v>19</v>
      </c>
      <c r="E3503" t="s">
        <v>1321</v>
      </c>
      <c r="F3503" t="s">
        <v>272</v>
      </c>
      <c r="G3503" s="1">
        <v>2592</v>
      </c>
      <c r="H3503">
        <v>9</v>
      </c>
      <c r="I3503">
        <v>0</v>
      </c>
      <c r="J3503" s="1">
        <v>7776</v>
      </c>
      <c r="K3503" t="s">
        <v>9128</v>
      </c>
      <c r="L3503" t="s">
        <v>9137</v>
      </c>
      <c r="M3503" t="s">
        <v>9270</v>
      </c>
      <c r="N3503" t="s">
        <v>8536</v>
      </c>
      <c r="O3503" t="s">
        <v>8797</v>
      </c>
      <c r="P3503" t="s">
        <v>8588</v>
      </c>
      <c r="Q3503">
        <v>36608</v>
      </c>
      <c r="R3503" t="s">
        <v>8539</v>
      </c>
      <c r="S3503" t="s">
        <v>8038</v>
      </c>
      <c r="T3503" t="s">
        <v>7736</v>
      </c>
    </row>
    <row r="3504" spans="1:20" x14ac:dyDescent="0.25">
      <c r="A3504" t="s">
        <v>4005</v>
      </c>
      <c r="B3504" s="2">
        <v>42835</v>
      </c>
      <c r="C3504" s="2">
        <v>42835</v>
      </c>
      <c r="D3504" t="s">
        <v>654</v>
      </c>
      <c r="E3504" t="s">
        <v>4006</v>
      </c>
      <c r="F3504" t="s">
        <v>1035</v>
      </c>
      <c r="G3504" s="1">
        <v>10368</v>
      </c>
      <c r="H3504">
        <v>2</v>
      </c>
      <c r="I3504">
        <v>2</v>
      </c>
      <c r="J3504" s="1">
        <v>36288</v>
      </c>
      <c r="K3504" t="s">
        <v>9128</v>
      </c>
      <c r="L3504" t="s">
        <v>9148</v>
      </c>
      <c r="M3504" t="s">
        <v>9650</v>
      </c>
      <c r="N3504" t="s">
        <v>8536</v>
      </c>
      <c r="O3504" t="s">
        <v>8661</v>
      </c>
      <c r="P3504" t="s">
        <v>8550</v>
      </c>
      <c r="Q3504">
        <v>78745</v>
      </c>
      <c r="R3504" t="s">
        <v>8551</v>
      </c>
      <c r="S3504" t="s">
        <v>8447</v>
      </c>
      <c r="T3504" t="s">
        <v>7736</v>
      </c>
    </row>
    <row r="3505" spans="1:20" x14ac:dyDescent="0.25">
      <c r="A3505" t="s">
        <v>4005</v>
      </c>
      <c r="B3505" s="2">
        <v>42835</v>
      </c>
      <c r="C3505" s="2">
        <v>42835</v>
      </c>
      <c r="D3505" t="s">
        <v>654</v>
      </c>
      <c r="E3505" t="s">
        <v>4006</v>
      </c>
      <c r="F3505" t="s">
        <v>1424</v>
      </c>
      <c r="G3505" s="1">
        <v>95736</v>
      </c>
      <c r="H3505">
        <v>3</v>
      </c>
      <c r="I3505">
        <v>2</v>
      </c>
      <c r="J3505" s="1">
        <v>203439</v>
      </c>
      <c r="K3505" t="s">
        <v>9139</v>
      </c>
      <c r="L3505" t="s">
        <v>9162</v>
      </c>
      <c r="M3505" t="s">
        <v>9823</v>
      </c>
      <c r="N3505" t="s">
        <v>8536</v>
      </c>
      <c r="O3505" t="s">
        <v>8661</v>
      </c>
      <c r="P3505" t="s">
        <v>8550</v>
      </c>
      <c r="Q3505">
        <v>78745</v>
      </c>
      <c r="R3505" t="s">
        <v>8551</v>
      </c>
      <c r="S3505" t="s">
        <v>8447</v>
      </c>
      <c r="T3505" t="s">
        <v>7736</v>
      </c>
    </row>
    <row r="3506" spans="1:20" x14ac:dyDescent="0.25">
      <c r="A3506" t="s">
        <v>4007</v>
      </c>
      <c r="B3506" s="2">
        <v>42722</v>
      </c>
      <c r="C3506" s="2">
        <v>42724</v>
      </c>
      <c r="D3506" t="s">
        <v>11</v>
      </c>
      <c r="E3506" t="s">
        <v>2090</v>
      </c>
      <c r="F3506" t="s">
        <v>1924</v>
      </c>
      <c r="G3506" s="1">
        <v>90008</v>
      </c>
      <c r="H3506">
        <v>4</v>
      </c>
      <c r="I3506">
        <v>0</v>
      </c>
      <c r="J3506" s="1">
        <v>1170104</v>
      </c>
      <c r="K3506" t="s">
        <v>9128</v>
      </c>
      <c r="L3506" t="s">
        <v>9133</v>
      </c>
      <c r="M3506" t="s">
        <v>10034</v>
      </c>
      <c r="N3506" t="s">
        <v>8536</v>
      </c>
      <c r="O3506" t="s">
        <v>8576</v>
      </c>
      <c r="P3506" t="s">
        <v>8577</v>
      </c>
      <c r="Q3506">
        <v>10009</v>
      </c>
      <c r="R3506" t="s">
        <v>8561</v>
      </c>
      <c r="S3506" t="s">
        <v>8189</v>
      </c>
      <c r="T3506" t="s">
        <v>7744</v>
      </c>
    </row>
    <row r="3507" spans="1:20" x14ac:dyDescent="0.25">
      <c r="A3507" t="s">
        <v>4008</v>
      </c>
      <c r="B3507" s="2">
        <v>41810</v>
      </c>
      <c r="C3507" s="2">
        <v>41814</v>
      </c>
      <c r="D3507" t="s">
        <v>19</v>
      </c>
      <c r="E3507" t="s">
        <v>4009</v>
      </c>
      <c r="F3507" t="s">
        <v>3270</v>
      </c>
      <c r="G3507" s="1">
        <v>201584</v>
      </c>
      <c r="H3507">
        <v>2</v>
      </c>
      <c r="I3507">
        <v>2</v>
      </c>
      <c r="J3507" s="1">
        <v>201584</v>
      </c>
      <c r="K3507" t="s">
        <v>9139</v>
      </c>
      <c r="L3507" t="s">
        <v>9140</v>
      </c>
      <c r="M3507" t="s">
        <v>10482</v>
      </c>
      <c r="N3507" t="s">
        <v>8536</v>
      </c>
      <c r="O3507" t="s">
        <v>8824</v>
      </c>
      <c r="P3507" t="s">
        <v>8550</v>
      </c>
      <c r="Q3507">
        <v>75023</v>
      </c>
      <c r="R3507" t="s">
        <v>8551</v>
      </c>
      <c r="S3507" t="s">
        <v>8448</v>
      </c>
      <c r="T3507" t="s">
        <v>7736</v>
      </c>
    </row>
    <row r="3508" spans="1:20" x14ac:dyDescent="0.25">
      <c r="A3508" t="s">
        <v>4008</v>
      </c>
      <c r="B3508" s="2">
        <v>41810</v>
      </c>
      <c r="C3508" s="2">
        <v>41814</v>
      </c>
      <c r="D3508" t="s">
        <v>19</v>
      </c>
      <c r="E3508" t="s">
        <v>4009</v>
      </c>
      <c r="F3508" t="s">
        <v>41</v>
      </c>
      <c r="G3508" s="1">
        <v>3392</v>
      </c>
      <c r="H3508">
        <v>4</v>
      </c>
      <c r="I3508">
        <v>8</v>
      </c>
      <c r="J3508" s="1">
        <v>-5088</v>
      </c>
      <c r="K3508" t="s">
        <v>9128</v>
      </c>
      <c r="L3508" t="s">
        <v>9142</v>
      </c>
      <c r="M3508" t="s">
        <v>9152</v>
      </c>
      <c r="N3508" t="s">
        <v>8536</v>
      </c>
      <c r="O3508" t="s">
        <v>8824</v>
      </c>
      <c r="P3508" t="s">
        <v>8550</v>
      </c>
      <c r="Q3508">
        <v>75023</v>
      </c>
      <c r="R3508" t="s">
        <v>8551</v>
      </c>
      <c r="S3508" t="s">
        <v>8448</v>
      </c>
      <c r="T3508" t="s">
        <v>7736</v>
      </c>
    </row>
    <row r="3509" spans="1:20" x14ac:dyDescent="0.25">
      <c r="A3509" t="s">
        <v>4008</v>
      </c>
      <c r="B3509" s="2">
        <v>41810</v>
      </c>
      <c r="C3509" s="2">
        <v>41814</v>
      </c>
      <c r="D3509" t="s">
        <v>19</v>
      </c>
      <c r="E3509" t="s">
        <v>4009</v>
      </c>
      <c r="F3509" t="s">
        <v>4010</v>
      </c>
      <c r="G3509" s="1">
        <v>1930656</v>
      </c>
      <c r="H3509">
        <v>4</v>
      </c>
      <c r="I3509">
        <v>32</v>
      </c>
      <c r="J3509" s="1">
        <v>-198744</v>
      </c>
      <c r="K3509" t="s">
        <v>9123</v>
      </c>
      <c r="L3509" t="s">
        <v>9124</v>
      </c>
      <c r="M3509" t="s">
        <v>10653</v>
      </c>
      <c r="N3509" t="s">
        <v>8536</v>
      </c>
      <c r="O3509" t="s">
        <v>8824</v>
      </c>
      <c r="P3509" t="s">
        <v>8550</v>
      </c>
      <c r="Q3509">
        <v>75023</v>
      </c>
      <c r="R3509" t="s">
        <v>8551</v>
      </c>
      <c r="S3509" t="s">
        <v>8448</v>
      </c>
      <c r="T3509" t="s">
        <v>7736</v>
      </c>
    </row>
    <row r="3510" spans="1:20" x14ac:dyDescent="0.25">
      <c r="A3510" t="s">
        <v>4008</v>
      </c>
      <c r="B3510" s="2">
        <v>41810</v>
      </c>
      <c r="C3510" s="2">
        <v>41814</v>
      </c>
      <c r="D3510" t="s">
        <v>19</v>
      </c>
      <c r="E3510" t="s">
        <v>4009</v>
      </c>
      <c r="F3510" t="s">
        <v>1656</v>
      </c>
      <c r="G3510" s="1">
        <v>15552</v>
      </c>
      <c r="H3510">
        <v>3</v>
      </c>
      <c r="I3510">
        <v>2</v>
      </c>
      <c r="J3510" s="1">
        <v>54432</v>
      </c>
      <c r="K3510" t="s">
        <v>9128</v>
      </c>
      <c r="L3510" t="s">
        <v>9148</v>
      </c>
      <c r="M3510" t="s">
        <v>9914</v>
      </c>
      <c r="N3510" t="s">
        <v>8536</v>
      </c>
      <c r="O3510" t="s">
        <v>8824</v>
      </c>
      <c r="P3510" t="s">
        <v>8550</v>
      </c>
      <c r="Q3510">
        <v>75023</v>
      </c>
      <c r="R3510" t="s">
        <v>8551</v>
      </c>
      <c r="S3510" t="s">
        <v>8448</v>
      </c>
      <c r="T3510" t="s">
        <v>7736</v>
      </c>
    </row>
    <row r="3511" spans="1:20" x14ac:dyDescent="0.25">
      <c r="A3511" t="s">
        <v>4008</v>
      </c>
      <c r="B3511" s="2">
        <v>41810</v>
      </c>
      <c r="C3511" s="2">
        <v>41814</v>
      </c>
      <c r="D3511" t="s">
        <v>19</v>
      </c>
      <c r="E3511" t="s">
        <v>4009</v>
      </c>
      <c r="F3511" t="s">
        <v>124</v>
      </c>
      <c r="G3511" s="1">
        <v>11648</v>
      </c>
      <c r="H3511">
        <v>2</v>
      </c>
      <c r="I3511">
        <v>2</v>
      </c>
      <c r="J3511" s="1">
        <v>40768</v>
      </c>
      <c r="K3511" t="s">
        <v>9128</v>
      </c>
      <c r="L3511" t="s">
        <v>9148</v>
      </c>
      <c r="M3511" t="s">
        <v>9197</v>
      </c>
      <c r="N3511" t="s">
        <v>8536</v>
      </c>
      <c r="O3511" t="s">
        <v>8824</v>
      </c>
      <c r="P3511" t="s">
        <v>8550</v>
      </c>
      <c r="Q3511">
        <v>75023</v>
      </c>
      <c r="R3511" t="s">
        <v>8551</v>
      </c>
      <c r="S3511" t="s">
        <v>8448</v>
      </c>
      <c r="T3511" t="s">
        <v>7736</v>
      </c>
    </row>
    <row r="3512" spans="1:20" x14ac:dyDescent="0.25">
      <c r="A3512" t="s">
        <v>4008</v>
      </c>
      <c r="B3512" s="2">
        <v>41810</v>
      </c>
      <c r="C3512" s="2">
        <v>41814</v>
      </c>
      <c r="D3512" t="s">
        <v>19</v>
      </c>
      <c r="E3512" t="s">
        <v>4009</v>
      </c>
      <c r="F3512" t="s">
        <v>3739</v>
      </c>
      <c r="G3512" s="1">
        <v>4188</v>
      </c>
      <c r="H3512">
        <v>2</v>
      </c>
      <c r="I3512">
        <v>4</v>
      </c>
      <c r="J3512" s="1">
        <v>-9772</v>
      </c>
      <c r="K3512" t="s">
        <v>9139</v>
      </c>
      <c r="L3512" t="s">
        <v>9296</v>
      </c>
      <c r="M3512" t="s">
        <v>10601</v>
      </c>
      <c r="N3512" t="s">
        <v>8536</v>
      </c>
      <c r="O3512" t="s">
        <v>8824</v>
      </c>
      <c r="P3512" t="s">
        <v>8550</v>
      </c>
      <c r="Q3512">
        <v>75023</v>
      </c>
      <c r="R3512" t="s">
        <v>8551</v>
      </c>
      <c r="S3512" t="s">
        <v>8448</v>
      </c>
      <c r="T3512" t="s">
        <v>7736</v>
      </c>
    </row>
    <row r="3513" spans="1:20" x14ac:dyDescent="0.25">
      <c r="A3513" t="s">
        <v>4008</v>
      </c>
      <c r="B3513" s="2">
        <v>41810</v>
      </c>
      <c r="C3513" s="2">
        <v>41814</v>
      </c>
      <c r="D3513" t="s">
        <v>19</v>
      </c>
      <c r="E3513" t="s">
        <v>4009</v>
      </c>
      <c r="F3513" t="s">
        <v>152</v>
      </c>
      <c r="G3513" s="1">
        <v>509488</v>
      </c>
      <c r="H3513">
        <v>7</v>
      </c>
      <c r="I3513">
        <v>2</v>
      </c>
      <c r="J3513" s="1">
        <v>-127372</v>
      </c>
      <c r="K3513" t="s">
        <v>9128</v>
      </c>
      <c r="L3513" t="s">
        <v>9133</v>
      </c>
      <c r="M3513" t="s">
        <v>9212</v>
      </c>
      <c r="N3513" t="s">
        <v>8536</v>
      </c>
      <c r="O3513" t="s">
        <v>8824</v>
      </c>
      <c r="P3513" t="s">
        <v>8550</v>
      </c>
      <c r="Q3513">
        <v>75023</v>
      </c>
      <c r="R3513" t="s">
        <v>8551</v>
      </c>
      <c r="S3513" t="s">
        <v>8448</v>
      </c>
      <c r="T3513" t="s">
        <v>7736</v>
      </c>
    </row>
    <row r="3514" spans="1:20" x14ac:dyDescent="0.25">
      <c r="A3514" t="s">
        <v>4011</v>
      </c>
      <c r="B3514" s="2">
        <v>42982</v>
      </c>
      <c r="C3514" s="2">
        <v>42984</v>
      </c>
      <c r="D3514" t="s">
        <v>79</v>
      </c>
      <c r="E3514" t="s">
        <v>1334</v>
      </c>
      <c r="F3514" t="s">
        <v>4012</v>
      </c>
      <c r="G3514" s="1">
        <v>825174</v>
      </c>
      <c r="H3514">
        <v>9</v>
      </c>
      <c r="I3514">
        <v>3</v>
      </c>
      <c r="J3514" s="1">
        <v>-117882</v>
      </c>
      <c r="K3514" t="s">
        <v>9123</v>
      </c>
      <c r="L3514" t="s">
        <v>9124</v>
      </c>
      <c r="M3514" t="s">
        <v>10654</v>
      </c>
      <c r="N3514" t="s">
        <v>8536</v>
      </c>
      <c r="O3514" t="s">
        <v>8579</v>
      </c>
      <c r="P3514" t="s">
        <v>8566</v>
      </c>
      <c r="Q3514">
        <v>60653</v>
      </c>
      <c r="R3514" t="s">
        <v>8551</v>
      </c>
      <c r="S3514" t="s">
        <v>8042</v>
      </c>
      <c r="T3514" t="s">
        <v>7738</v>
      </c>
    </row>
    <row r="3515" spans="1:20" x14ac:dyDescent="0.25">
      <c r="A3515" t="s">
        <v>4011</v>
      </c>
      <c r="B3515" s="2">
        <v>42982</v>
      </c>
      <c r="C3515" s="2">
        <v>42984</v>
      </c>
      <c r="D3515" t="s">
        <v>79</v>
      </c>
      <c r="E3515" t="s">
        <v>1334</v>
      </c>
      <c r="F3515" t="s">
        <v>2067</v>
      </c>
      <c r="G3515" s="1">
        <v>1776</v>
      </c>
      <c r="H3515">
        <v>3</v>
      </c>
      <c r="I3515">
        <v>2</v>
      </c>
      <c r="J3515" s="1">
        <v>555</v>
      </c>
      <c r="K3515" t="s">
        <v>9128</v>
      </c>
      <c r="L3515" t="s">
        <v>9148</v>
      </c>
      <c r="M3515" t="s">
        <v>10084</v>
      </c>
      <c r="N3515" t="s">
        <v>8536</v>
      </c>
      <c r="O3515" t="s">
        <v>8579</v>
      </c>
      <c r="P3515" t="s">
        <v>8566</v>
      </c>
      <c r="Q3515">
        <v>60653</v>
      </c>
      <c r="R3515" t="s">
        <v>8551</v>
      </c>
      <c r="S3515" t="s">
        <v>8042</v>
      </c>
      <c r="T3515" t="s">
        <v>7738</v>
      </c>
    </row>
    <row r="3516" spans="1:20" x14ac:dyDescent="0.25">
      <c r="A3516" t="s">
        <v>4011</v>
      </c>
      <c r="B3516" s="2">
        <v>42982</v>
      </c>
      <c r="C3516" s="2">
        <v>42984</v>
      </c>
      <c r="D3516" t="s">
        <v>79</v>
      </c>
      <c r="E3516" t="s">
        <v>1334</v>
      </c>
      <c r="F3516" t="s">
        <v>272</v>
      </c>
      <c r="G3516" s="1">
        <v>6912</v>
      </c>
      <c r="H3516">
        <v>3</v>
      </c>
      <c r="I3516">
        <v>2</v>
      </c>
      <c r="J3516" s="1">
        <v>864</v>
      </c>
      <c r="K3516" t="s">
        <v>9128</v>
      </c>
      <c r="L3516" t="s">
        <v>9137</v>
      </c>
      <c r="M3516" t="s">
        <v>9270</v>
      </c>
      <c r="N3516" t="s">
        <v>8536</v>
      </c>
      <c r="O3516" t="s">
        <v>8579</v>
      </c>
      <c r="P3516" t="s">
        <v>8566</v>
      </c>
      <c r="Q3516">
        <v>60653</v>
      </c>
      <c r="R3516" t="s">
        <v>8551</v>
      </c>
      <c r="S3516" t="s">
        <v>8042</v>
      </c>
      <c r="T3516" t="s">
        <v>7738</v>
      </c>
    </row>
    <row r="3517" spans="1:20" x14ac:dyDescent="0.25">
      <c r="A3517" t="s">
        <v>4013</v>
      </c>
      <c r="B3517" s="2">
        <v>42724</v>
      </c>
      <c r="C3517" s="2">
        <v>42728</v>
      </c>
      <c r="D3517" t="s">
        <v>19</v>
      </c>
      <c r="E3517" t="s">
        <v>2779</v>
      </c>
      <c r="F3517" t="s">
        <v>367</v>
      </c>
      <c r="G3517" s="1">
        <v>663</v>
      </c>
      <c r="H3517">
        <v>3</v>
      </c>
      <c r="I3517">
        <v>0</v>
      </c>
      <c r="J3517" s="1">
        <v>8619</v>
      </c>
      <c r="K3517" t="s">
        <v>9139</v>
      </c>
      <c r="L3517" t="s">
        <v>9162</v>
      </c>
      <c r="M3517" t="s">
        <v>9318</v>
      </c>
      <c r="N3517" t="s">
        <v>8536</v>
      </c>
      <c r="O3517" t="s">
        <v>8584</v>
      </c>
      <c r="P3517" t="s">
        <v>8681</v>
      </c>
      <c r="Q3517">
        <v>39212</v>
      </c>
      <c r="R3517" t="s">
        <v>8539</v>
      </c>
      <c r="S3517" t="s">
        <v>8299</v>
      </c>
      <c r="T3517" t="s">
        <v>7736</v>
      </c>
    </row>
    <row r="3518" spans="1:20" x14ac:dyDescent="0.25">
      <c r="A3518" t="s">
        <v>4014</v>
      </c>
      <c r="B3518" s="2">
        <v>42591</v>
      </c>
      <c r="C3518" s="2">
        <v>42594</v>
      </c>
      <c r="D3518" t="s">
        <v>79</v>
      </c>
      <c r="E3518" t="s">
        <v>287</v>
      </c>
      <c r="F3518" t="s">
        <v>2208</v>
      </c>
      <c r="G3518" s="1">
        <v>30816</v>
      </c>
      <c r="H3518">
        <v>9</v>
      </c>
      <c r="I3518">
        <v>2</v>
      </c>
      <c r="J3518" s="1">
        <v>963</v>
      </c>
      <c r="K3518" t="s">
        <v>9128</v>
      </c>
      <c r="L3518" t="s">
        <v>9148</v>
      </c>
      <c r="M3518" t="s">
        <v>10138</v>
      </c>
      <c r="N3518" t="s">
        <v>8536</v>
      </c>
      <c r="O3518" t="s">
        <v>8692</v>
      </c>
      <c r="P3518" t="s">
        <v>8546</v>
      </c>
      <c r="Q3518">
        <v>28314</v>
      </c>
      <c r="R3518" t="s">
        <v>8539</v>
      </c>
      <c r="S3518" t="s">
        <v>7804</v>
      </c>
      <c r="T3518" t="s">
        <v>7736</v>
      </c>
    </row>
    <row r="3519" spans="1:20" x14ac:dyDescent="0.25">
      <c r="A3519" t="s">
        <v>4014</v>
      </c>
      <c r="B3519" s="2">
        <v>42591</v>
      </c>
      <c r="C3519" s="2">
        <v>42594</v>
      </c>
      <c r="D3519" t="s">
        <v>79</v>
      </c>
      <c r="E3519" t="s">
        <v>287</v>
      </c>
      <c r="F3519" t="s">
        <v>3701</v>
      </c>
      <c r="G3519" s="1">
        <v>44784</v>
      </c>
      <c r="H3519">
        <v>2</v>
      </c>
      <c r="I3519">
        <v>2</v>
      </c>
      <c r="J3519" s="1">
        <v>44784</v>
      </c>
      <c r="K3519" t="s">
        <v>9139</v>
      </c>
      <c r="L3519" t="s">
        <v>9140</v>
      </c>
      <c r="M3519" t="s">
        <v>10590</v>
      </c>
      <c r="N3519" t="s">
        <v>8536</v>
      </c>
      <c r="O3519" t="s">
        <v>8692</v>
      </c>
      <c r="P3519" t="s">
        <v>8546</v>
      </c>
      <c r="Q3519">
        <v>28314</v>
      </c>
      <c r="R3519" t="s">
        <v>8539</v>
      </c>
      <c r="S3519" t="s">
        <v>7804</v>
      </c>
      <c r="T3519" t="s">
        <v>7736</v>
      </c>
    </row>
    <row r="3520" spans="1:20" x14ac:dyDescent="0.25">
      <c r="A3520" t="s">
        <v>4014</v>
      </c>
      <c r="B3520" s="2">
        <v>42591</v>
      </c>
      <c r="C3520" s="2">
        <v>42594</v>
      </c>
      <c r="D3520" t="s">
        <v>79</v>
      </c>
      <c r="E3520" t="s">
        <v>287</v>
      </c>
      <c r="F3520" t="s">
        <v>333</v>
      </c>
      <c r="G3520" s="1">
        <v>569536</v>
      </c>
      <c r="H3520">
        <v>4</v>
      </c>
      <c r="I3520">
        <v>2</v>
      </c>
      <c r="J3520" s="1">
        <v>640728</v>
      </c>
      <c r="K3520" t="s">
        <v>9128</v>
      </c>
      <c r="L3520" t="s">
        <v>9144</v>
      </c>
      <c r="M3520" t="s">
        <v>9301</v>
      </c>
      <c r="N3520" t="s">
        <v>8536</v>
      </c>
      <c r="O3520" t="s">
        <v>8692</v>
      </c>
      <c r="P3520" t="s">
        <v>8546</v>
      </c>
      <c r="Q3520">
        <v>28314</v>
      </c>
      <c r="R3520" t="s">
        <v>8539</v>
      </c>
      <c r="S3520" t="s">
        <v>7804</v>
      </c>
      <c r="T3520" t="s">
        <v>7736</v>
      </c>
    </row>
    <row r="3521" spans="1:20" x14ac:dyDescent="0.25">
      <c r="A3521" t="s">
        <v>4015</v>
      </c>
      <c r="B3521" s="2">
        <v>42177</v>
      </c>
      <c r="C3521" s="2">
        <v>42180</v>
      </c>
      <c r="D3521" t="s">
        <v>79</v>
      </c>
      <c r="E3521" t="s">
        <v>3651</v>
      </c>
      <c r="F3521" t="s">
        <v>3159</v>
      </c>
      <c r="G3521" s="1">
        <v>796425</v>
      </c>
      <c r="H3521">
        <v>7</v>
      </c>
      <c r="I3521">
        <v>5</v>
      </c>
      <c r="J3521" s="1">
        <v>-5256405</v>
      </c>
      <c r="K3521" t="s">
        <v>9123</v>
      </c>
      <c r="L3521" t="s">
        <v>9131</v>
      </c>
      <c r="M3521" t="s">
        <v>10450</v>
      </c>
      <c r="N3521" t="s">
        <v>8536</v>
      </c>
      <c r="O3521" t="s">
        <v>8597</v>
      </c>
      <c r="P3521" t="s">
        <v>8566</v>
      </c>
      <c r="Q3521">
        <v>60505</v>
      </c>
      <c r="R3521" t="s">
        <v>8551</v>
      </c>
      <c r="S3521" t="s">
        <v>8413</v>
      </c>
      <c r="T3521" t="s">
        <v>7744</v>
      </c>
    </row>
    <row r="3522" spans="1:20" x14ac:dyDescent="0.25">
      <c r="A3522" t="s">
        <v>4016</v>
      </c>
      <c r="B3522" s="2">
        <v>42104</v>
      </c>
      <c r="C3522" s="2">
        <v>42109</v>
      </c>
      <c r="D3522" t="s">
        <v>19</v>
      </c>
      <c r="E3522" t="s">
        <v>3673</v>
      </c>
      <c r="F3522" t="s">
        <v>778</v>
      </c>
      <c r="G3522" s="1">
        <v>12832</v>
      </c>
      <c r="H3522">
        <v>2</v>
      </c>
      <c r="I3522">
        <v>2</v>
      </c>
      <c r="J3522" s="1">
        <v>43308</v>
      </c>
      <c r="K3522" t="s">
        <v>9128</v>
      </c>
      <c r="L3522" t="s">
        <v>9142</v>
      </c>
      <c r="M3522" t="s">
        <v>9527</v>
      </c>
      <c r="N3522" t="s">
        <v>8536</v>
      </c>
      <c r="O3522" t="s">
        <v>8886</v>
      </c>
      <c r="P3522" t="s">
        <v>8541</v>
      </c>
      <c r="Q3522">
        <v>95823</v>
      </c>
      <c r="R3522" t="s">
        <v>8542</v>
      </c>
      <c r="S3522" t="s">
        <v>8416</v>
      </c>
      <c r="T3522" t="s">
        <v>7738</v>
      </c>
    </row>
    <row r="3523" spans="1:20" x14ac:dyDescent="0.25">
      <c r="A3523" t="s">
        <v>4017</v>
      </c>
      <c r="B3523" s="2">
        <v>42695</v>
      </c>
      <c r="C3523" s="2">
        <v>42699</v>
      </c>
      <c r="D3523" t="s">
        <v>11</v>
      </c>
      <c r="E3523" t="s">
        <v>3527</v>
      </c>
      <c r="F3523" t="s">
        <v>748</v>
      </c>
      <c r="G3523" s="1">
        <v>4046</v>
      </c>
      <c r="H3523">
        <v>7</v>
      </c>
      <c r="I3523">
        <v>0</v>
      </c>
      <c r="J3523" s="1">
        <v>198254</v>
      </c>
      <c r="K3523" t="s">
        <v>9128</v>
      </c>
      <c r="L3523" t="s">
        <v>9148</v>
      </c>
      <c r="M3523" t="s">
        <v>9513</v>
      </c>
      <c r="N3523" t="s">
        <v>8536</v>
      </c>
      <c r="O3523" t="s">
        <v>8670</v>
      </c>
      <c r="P3523" t="s">
        <v>8602</v>
      </c>
      <c r="Q3523">
        <v>50315</v>
      </c>
      <c r="R3523" t="s">
        <v>8551</v>
      </c>
      <c r="S3523" t="s">
        <v>8402</v>
      </c>
      <c r="T3523" t="s">
        <v>7738</v>
      </c>
    </row>
    <row r="3524" spans="1:20" x14ac:dyDescent="0.25">
      <c r="A3524" t="s">
        <v>4017</v>
      </c>
      <c r="B3524" s="2">
        <v>42695</v>
      </c>
      <c r="C3524" s="2">
        <v>42699</v>
      </c>
      <c r="D3524" t="s">
        <v>11</v>
      </c>
      <c r="E3524" t="s">
        <v>3527</v>
      </c>
      <c r="F3524" t="s">
        <v>477</v>
      </c>
      <c r="G3524" s="1">
        <v>40494</v>
      </c>
      <c r="H3524">
        <v>3</v>
      </c>
      <c r="I3524">
        <v>0</v>
      </c>
      <c r="J3524" s="1">
        <v>1093338</v>
      </c>
      <c r="K3524" t="s">
        <v>9139</v>
      </c>
      <c r="L3524" t="s">
        <v>9140</v>
      </c>
      <c r="M3524" t="s">
        <v>9375</v>
      </c>
      <c r="N3524" t="s">
        <v>8536</v>
      </c>
      <c r="O3524" t="s">
        <v>8670</v>
      </c>
      <c r="P3524" t="s">
        <v>8602</v>
      </c>
      <c r="Q3524">
        <v>50315</v>
      </c>
      <c r="R3524" t="s">
        <v>8551</v>
      </c>
      <c r="S3524" t="s">
        <v>8402</v>
      </c>
      <c r="T3524" t="s">
        <v>7738</v>
      </c>
    </row>
    <row r="3525" spans="1:20" x14ac:dyDescent="0.25">
      <c r="A3525" t="s">
        <v>4018</v>
      </c>
      <c r="B3525" s="2">
        <v>42618</v>
      </c>
      <c r="C3525" s="2">
        <v>42623</v>
      </c>
      <c r="D3525" t="s">
        <v>19</v>
      </c>
      <c r="E3525" t="s">
        <v>2367</v>
      </c>
      <c r="F3525" t="s">
        <v>361</v>
      </c>
      <c r="G3525" s="1">
        <v>1160</v>
      </c>
      <c r="H3525">
        <v>8</v>
      </c>
      <c r="I3525">
        <v>0</v>
      </c>
      <c r="J3525" s="1">
        <v>290</v>
      </c>
      <c r="K3525" t="s">
        <v>9139</v>
      </c>
      <c r="L3525" t="s">
        <v>9162</v>
      </c>
      <c r="M3525" t="s">
        <v>9316</v>
      </c>
      <c r="N3525" t="s">
        <v>8536</v>
      </c>
      <c r="O3525" t="s">
        <v>8642</v>
      </c>
      <c r="P3525" t="s">
        <v>8541</v>
      </c>
      <c r="Q3525">
        <v>92105</v>
      </c>
      <c r="R3525" t="s">
        <v>8542</v>
      </c>
      <c r="S3525" t="s">
        <v>8242</v>
      </c>
      <c r="T3525" t="s">
        <v>7738</v>
      </c>
    </row>
    <row r="3526" spans="1:20" x14ac:dyDescent="0.25">
      <c r="A3526" t="s">
        <v>4019</v>
      </c>
      <c r="B3526" s="2">
        <v>42698</v>
      </c>
      <c r="C3526" s="2">
        <v>42702</v>
      </c>
      <c r="D3526" t="s">
        <v>19</v>
      </c>
      <c r="E3526" t="s">
        <v>3450</v>
      </c>
      <c r="F3526" t="s">
        <v>4020</v>
      </c>
      <c r="G3526" s="1">
        <v>657552</v>
      </c>
      <c r="H3526">
        <v>6</v>
      </c>
      <c r="I3526">
        <v>2</v>
      </c>
      <c r="J3526" s="1">
        <v>493164</v>
      </c>
      <c r="K3526" t="s">
        <v>9139</v>
      </c>
      <c r="L3526" t="s">
        <v>9140</v>
      </c>
      <c r="M3526" t="s">
        <v>10655</v>
      </c>
      <c r="N3526" t="s">
        <v>8536</v>
      </c>
      <c r="O3526" t="s">
        <v>8633</v>
      </c>
      <c r="P3526" t="s">
        <v>8550</v>
      </c>
      <c r="Q3526">
        <v>75081</v>
      </c>
      <c r="R3526" t="s">
        <v>8551</v>
      </c>
      <c r="S3526" t="s">
        <v>8392</v>
      </c>
      <c r="T3526" t="s">
        <v>7736</v>
      </c>
    </row>
    <row r="3527" spans="1:20" x14ac:dyDescent="0.25">
      <c r="A3527" t="s">
        <v>4021</v>
      </c>
      <c r="B3527" s="2">
        <v>43079</v>
      </c>
      <c r="C3527" s="2">
        <v>43084</v>
      </c>
      <c r="D3527" t="s">
        <v>11</v>
      </c>
      <c r="E3527" t="s">
        <v>4022</v>
      </c>
      <c r="F3527" t="s">
        <v>1354</v>
      </c>
      <c r="G3527" s="1">
        <v>59997</v>
      </c>
      <c r="H3527">
        <v>3</v>
      </c>
      <c r="I3527">
        <v>0</v>
      </c>
      <c r="J3527" s="1">
        <v>2579871</v>
      </c>
      <c r="K3527" t="s">
        <v>9139</v>
      </c>
      <c r="L3527" t="s">
        <v>9162</v>
      </c>
      <c r="M3527" t="s">
        <v>9789</v>
      </c>
      <c r="N3527" t="s">
        <v>8536</v>
      </c>
      <c r="O3527" t="s">
        <v>8584</v>
      </c>
      <c r="P3527" t="s">
        <v>8681</v>
      </c>
      <c r="Q3527">
        <v>39212</v>
      </c>
      <c r="R3527" t="s">
        <v>8539</v>
      </c>
      <c r="S3527" t="s">
        <v>8449</v>
      </c>
      <c r="T3527" t="s">
        <v>7744</v>
      </c>
    </row>
    <row r="3528" spans="1:20" x14ac:dyDescent="0.25">
      <c r="A3528" t="s">
        <v>4021</v>
      </c>
      <c r="B3528" s="2">
        <v>43079</v>
      </c>
      <c r="C3528" s="2">
        <v>43084</v>
      </c>
      <c r="D3528" t="s">
        <v>11</v>
      </c>
      <c r="E3528" t="s">
        <v>4022</v>
      </c>
      <c r="F3528" t="s">
        <v>1658</v>
      </c>
      <c r="G3528" s="1">
        <v>3897</v>
      </c>
      <c r="H3528">
        <v>3</v>
      </c>
      <c r="I3528">
        <v>0</v>
      </c>
      <c r="J3528" s="1">
        <v>7794</v>
      </c>
      <c r="K3528" t="s">
        <v>9139</v>
      </c>
      <c r="L3528" t="s">
        <v>9140</v>
      </c>
      <c r="M3528" t="s">
        <v>9916</v>
      </c>
      <c r="N3528" t="s">
        <v>8536</v>
      </c>
      <c r="O3528" t="s">
        <v>8584</v>
      </c>
      <c r="P3528" t="s">
        <v>8681</v>
      </c>
      <c r="Q3528">
        <v>39212</v>
      </c>
      <c r="R3528" t="s">
        <v>8539</v>
      </c>
      <c r="S3528" t="s">
        <v>8449</v>
      </c>
      <c r="T3528" t="s">
        <v>7744</v>
      </c>
    </row>
    <row r="3529" spans="1:20" x14ac:dyDescent="0.25">
      <c r="A3529" t="s">
        <v>4021</v>
      </c>
      <c r="B3529" s="2">
        <v>43079</v>
      </c>
      <c r="C3529" s="2">
        <v>43084</v>
      </c>
      <c r="D3529" t="s">
        <v>11</v>
      </c>
      <c r="E3529" t="s">
        <v>4022</v>
      </c>
      <c r="F3529" t="s">
        <v>4023</v>
      </c>
      <c r="G3529" s="1">
        <v>4584</v>
      </c>
      <c r="H3529">
        <v>8</v>
      </c>
      <c r="I3529">
        <v>0</v>
      </c>
      <c r="J3529" s="1">
        <v>220032</v>
      </c>
      <c r="K3529" t="s">
        <v>9128</v>
      </c>
      <c r="L3529" t="s">
        <v>9142</v>
      </c>
      <c r="M3529" t="s">
        <v>10656</v>
      </c>
      <c r="N3529" t="s">
        <v>8536</v>
      </c>
      <c r="O3529" t="s">
        <v>8584</v>
      </c>
      <c r="P3529" t="s">
        <v>8681</v>
      </c>
      <c r="Q3529">
        <v>39212</v>
      </c>
      <c r="R3529" t="s">
        <v>8539</v>
      </c>
      <c r="S3529" t="s">
        <v>8449</v>
      </c>
      <c r="T3529" t="s">
        <v>7744</v>
      </c>
    </row>
    <row r="3530" spans="1:20" x14ac:dyDescent="0.25">
      <c r="A3530" t="s">
        <v>4024</v>
      </c>
      <c r="B3530" s="2">
        <v>42545</v>
      </c>
      <c r="C3530" s="2">
        <v>42550</v>
      </c>
      <c r="D3530" t="s">
        <v>19</v>
      </c>
      <c r="E3530" t="s">
        <v>972</v>
      </c>
      <c r="F3530" t="s">
        <v>3295</v>
      </c>
      <c r="G3530" s="1">
        <v>3824</v>
      </c>
      <c r="H3530">
        <v>4</v>
      </c>
      <c r="I3530">
        <v>2</v>
      </c>
      <c r="J3530" s="1">
        <v>-956</v>
      </c>
      <c r="K3530" t="s">
        <v>9139</v>
      </c>
      <c r="L3530" t="s">
        <v>9140</v>
      </c>
      <c r="M3530" t="s">
        <v>10490</v>
      </c>
      <c r="N3530" t="s">
        <v>8536</v>
      </c>
      <c r="O3530" t="s">
        <v>8642</v>
      </c>
      <c r="P3530" t="s">
        <v>8541</v>
      </c>
      <c r="Q3530">
        <v>92024</v>
      </c>
      <c r="R3530" t="s">
        <v>8542</v>
      </c>
      <c r="S3530" t="s">
        <v>7955</v>
      </c>
      <c r="T3530" t="s">
        <v>7736</v>
      </c>
    </row>
    <row r="3531" spans="1:20" x14ac:dyDescent="0.25">
      <c r="A3531" t="s">
        <v>4025</v>
      </c>
      <c r="B3531" s="2">
        <v>42264</v>
      </c>
      <c r="C3531" s="2">
        <v>42270</v>
      </c>
      <c r="D3531" t="s">
        <v>19</v>
      </c>
      <c r="E3531" t="s">
        <v>2975</v>
      </c>
      <c r="F3531" t="s">
        <v>962</v>
      </c>
      <c r="G3531" s="1">
        <v>87168</v>
      </c>
      <c r="H3531">
        <v>3</v>
      </c>
      <c r="I3531">
        <v>2</v>
      </c>
      <c r="J3531" s="1">
        <v>10896</v>
      </c>
      <c r="K3531" t="s">
        <v>9139</v>
      </c>
      <c r="L3531" t="s">
        <v>9162</v>
      </c>
      <c r="M3531" t="s">
        <v>9617</v>
      </c>
      <c r="N3531" t="s">
        <v>8536</v>
      </c>
      <c r="O3531" t="s">
        <v>8918</v>
      </c>
      <c r="P3531" t="s">
        <v>8544</v>
      </c>
      <c r="Q3531">
        <v>32839</v>
      </c>
      <c r="R3531" t="s">
        <v>8539</v>
      </c>
      <c r="S3531" t="s">
        <v>8329</v>
      </c>
      <c r="T3531" t="s">
        <v>7736</v>
      </c>
    </row>
    <row r="3532" spans="1:20" x14ac:dyDescent="0.25">
      <c r="A3532" t="s">
        <v>4026</v>
      </c>
      <c r="B3532" s="2">
        <v>42509</v>
      </c>
      <c r="C3532" s="2">
        <v>42513</v>
      </c>
      <c r="D3532" t="s">
        <v>19</v>
      </c>
      <c r="E3532" t="s">
        <v>2542</v>
      </c>
      <c r="F3532" t="s">
        <v>50</v>
      </c>
      <c r="G3532" s="1">
        <v>214</v>
      </c>
      <c r="H3532">
        <v>5</v>
      </c>
      <c r="I3532">
        <v>0</v>
      </c>
      <c r="J3532" s="1">
        <v>6206</v>
      </c>
      <c r="K3532" t="s">
        <v>9128</v>
      </c>
      <c r="L3532" t="s">
        <v>9137</v>
      </c>
      <c r="M3532" t="s">
        <v>9155</v>
      </c>
      <c r="N3532" t="s">
        <v>8536</v>
      </c>
      <c r="O3532" t="s">
        <v>8821</v>
      </c>
      <c r="P3532" t="s">
        <v>8575</v>
      </c>
      <c r="Q3532">
        <v>47905</v>
      </c>
      <c r="R3532" t="s">
        <v>8551</v>
      </c>
      <c r="S3532" t="s">
        <v>8270</v>
      </c>
      <c r="T3532" t="s">
        <v>7738</v>
      </c>
    </row>
    <row r="3533" spans="1:20" x14ac:dyDescent="0.25">
      <c r="A3533" t="s">
        <v>4027</v>
      </c>
      <c r="B3533" s="2">
        <v>42518</v>
      </c>
      <c r="C3533" s="2">
        <v>42518</v>
      </c>
      <c r="D3533" t="s">
        <v>654</v>
      </c>
      <c r="E3533" t="s">
        <v>2700</v>
      </c>
      <c r="F3533" t="s">
        <v>275</v>
      </c>
      <c r="G3533" s="1">
        <v>549</v>
      </c>
      <c r="H3533">
        <v>5</v>
      </c>
      <c r="I3533">
        <v>0</v>
      </c>
      <c r="J3533" s="1">
        <v>15372</v>
      </c>
      <c r="K3533" t="s">
        <v>9128</v>
      </c>
      <c r="L3533" t="s">
        <v>9273</v>
      </c>
      <c r="M3533" t="s">
        <v>9274</v>
      </c>
      <c r="N3533" t="s">
        <v>8536</v>
      </c>
      <c r="O3533" t="s">
        <v>8576</v>
      </c>
      <c r="P3533" t="s">
        <v>8577</v>
      </c>
      <c r="Q3533">
        <v>10035</v>
      </c>
      <c r="R3533" t="s">
        <v>8561</v>
      </c>
      <c r="S3533" t="s">
        <v>8291</v>
      </c>
      <c r="T3533" t="s">
        <v>7738</v>
      </c>
    </row>
    <row r="3534" spans="1:20" x14ac:dyDescent="0.25">
      <c r="A3534" t="s">
        <v>4028</v>
      </c>
      <c r="B3534" s="2">
        <v>41747</v>
      </c>
      <c r="C3534" s="2">
        <v>41752</v>
      </c>
      <c r="D3534" t="s">
        <v>19</v>
      </c>
      <c r="E3534" t="s">
        <v>1110</v>
      </c>
      <c r="F3534" t="s">
        <v>4029</v>
      </c>
      <c r="G3534" s="1">
        <v>287968</v>
      </c>
      <c r="H3534">
        <v>4</v>
      </c>
      <c r="I3534">
        <v>2</v>
      </c>
      <c r="J3534" s="1">
        <v>971892</v>
      </c>
      <c r="K3534" t="s">
        <v>9139</v>
      </c>
      <c r="L3534" t="s">
        <v>9296</v>
      </c>
      <c r="M3534" t="s">
        <v>10657</v>
      </c>
      <c r="N3534" t="s">
        <v>8536</v>
      </c>
      <c r="O3534" t="s">
        <v>8540</v>
      </c>
      <c r="P3534" t="s">
        <v>8541</v>
      </c>
      <c r="Q3534">
        <v>90049</v>
      </c>
      <c r="R3534" t="s">
        <v>8542</v>
      </c>
      <c r="S3534" t="s">
        <v>7990</v>
      </c>
      <c r="T3534" t="s">
        <v>7736</v>
      </c>
    </row>
    <row r="3535" spans="1:20" x14ac:dyDescent="0.25">
      <c r="A3535" t="s">
        <v>4028</v>
      </c>
      <c r="B3535" s="2">
        <v>41747</v>
      </c>
      <c r="C3535" s="2">
        <v>41752</v>
      </c>
      <c r="D3535" t="s">
        <v>19</v>
      </c>
      <c r="E3535" t="s">
        <v>1110</v>
      </c>
      <c r="F3535" t="s">
        <v>1783</v>
      </c>
      <c r="G3535" s="1">
        <v>1312</v>
      </c>
      <c r="H3535">
        <v>4</v>
      </c>
      <c r="I3535">
        <v>0</v>
      </c>
      <c r="J3535" s="1">
        <v>38048</v>
      </c>
      <c r="K3535" t="s">
        <v>9128</v>
      </c>
      <c r="L3535" t="s">
        <v>9137</v>
      </c>
      <c r="M3535" t="s">
        <v>9968</v>
      </c>
      <c r="N3535" t="s">
        <v>8536</v>
      </c>
      <c r="O3535" t="s">
        <v>8540</v>
      </c>
      <c r="P3535" t="s">
        <v>8541</v>
      </c>
      <c r="Q3535">
        <v>90049</v>
      </c>
      <c r="R3535" t="s">
        <v>8542</v>
      </c>
      <c r="S3535" t="s">
        <v>7990</v>
      </c>
      <c r="T3535" t="s">
        <v>7736</v>
      </c>
    </row>
    <row r="3536" spans="1:20" x14ac:dyDescent="0.25">
      <c r="A3536" t="s">
        <v>4028</v>
      </c>
      <c r="B3536" s="2">
        <v>41747</v>
      </c>
      <c r="C3536" s="2">
        <v>41752</v>
      </c>
      <c r="D3536" t="s">
        <v>19</v>
      </c>
      <c r="E3536" t="s">
        <v>1110</v>
      </c>
      <c r="F3536" t="s">
        <v>3974</v>
      </c>
      <c r="G3536" s="1">
        <v>1075</v>
      </c>
      <c r="H3536">
        <v>5</v>
      </c>
      <c r="I3536">
        <v>0</v>
      </c>
      <c r="J3536" s="1">
        <v>35475</v>
      </c>
      <c r="K3536" t="s">
        <v>9128</v>
      </c>
      <c r="L3536" t="s">
        <v>9137</v>
      </c>
      <c r="M3536" t="s">
        <v>10648</v>
      </c>
      <c r="N3536" t="s">
        <v>8536</v>
      </c>
      <c r="O3536" t="s">
        <v>8540</v>
      </c>
      <c r="P3536" t="s">
        <v>8541</v>
      </c>
      <c r="Q3536">
        <v>90049</v>
      </c>
      <c r="R3536" t="s">
        <v>8542</v>
      </c>
      <c r="S3536" t="s">
        <v>7990</v>
      </c>
      <c r="T3536" t="s">
        <v>7736</v>
      </c>
    </row>
    <row r="3537" spans="1:20" x14ac:dyDescent="0.25">
      <c r="A3537" t="s">
        <v>4028</v>
      </c>
      <c r="B3537" s="2">
        <v>41747</v>
      </c>
      <c r="C3537" s="2">
        <v>41752</v>
      </c>
      <c r="D3537" t="s">
        <v>19</v>
      </c>
      <c r="E3537" t="s">
        <v>1110</v>
      </c>
      <c r="F3537" t="s">
        <v>410</v>
      </c>
      <c r="G3537" s="1">
        <v>1162</v>
      </c>
      <c r="H3537">
        <v>2</v>
      </c>
      <c r="I3537">
        <v>0</v>
      </c>
      <c r="J3537" s="1">
        <v>36022</v>
      </c>
      <c r="K3537" t="s">
        <v>9128</v>
      </c>
      <c r="L3537" t="s">
        <v>9191</v>
      </c>
      <c r="M3537" t="s">
        <v>9337</v>
      </c>
      <c r="N3537" t="s">
        <v>8536</v>
      </c>
      <c r="O3537" t="s">
        <v>8540</v>
      </c>
      <c r="P3537" t="s">
        <v>8541</v>
      </c>
      <c r="Q3537">
        <v>90049</v>
      </c>
      <c r="R3537" t="s">
        <v>8542</v>
      </c>
      <c r="S3537" t="s">
        <v>7990</v>
      </c>
      <c r="T3537" t="s">
        <v>7736</v>
      </c>
    </row>
    <row r="3538" spans="1:20" x14ac:dyDescent="0.25">
      <c r="A3538" t="s">
        <v>4030</v>
      </c>
      <c r="B3538" s="2">
        <v>42538</v>
      </c>
      <c r="C3538" s="2">
        <v>42541</v>
      </c>
      <c r="D3538" t="s">
        <v>11</v>
      </c>
      <c r="E3538" t="s">
        <v>1091</v>
      </c>
      <c r="F3538" t="s">
        <v>2275</v>
      </c>
      <c r="G3538" s="1">
        <v>4074</v>
      </c>
      <c r="H3538">
        <v>3</v>
      </c>
      <c r="I3538">
        <v>0</v>
      </c>
      <c r="J3538" s="1">
        <v>4074</v>
      </c>
      <c r="K3538" t="s">
        <v>9128</v>
      </c>
      <c r="L3538" t="s">
        <v>9133</v>
      </c>
      <c r="M3538" t="s">
        <v>10158</v>
      </c>
      <c r="N3538" t="s">
        <v>8536</v>
      </c>
      <c r="O3538" t="s">
        <v>8576</v>
      </c>
      <c r="P3538" t="s">
        <v>8577</v>
      </c>
      <c r="Q3538">
        <v>10024</v>
      </c>
      <c r="R3538" t="s">
        <v>8561</v>
      </c>
      <c r="S3538" t="s">
        <v>7986</v>
      </c>
      <c r="T3538" t="s">
        <v>7736</v>
      </c>
    </row>
    <row r="3539" spans="1:20" x14ac:dyDescent="0.25">
      <c r="A3539" t="s">
        <v>4031</v>
      </c>
      <c r="B3539" s="2">
        <v>41768</v>
      </c>
      <c r="C3539" s="2">
        <v>41768</v>
      </c>
      <c r="D3539" t="s">
        <v>654</v>
      </c>
      <c r="E3539" t="s">
        <v>487</v>
      </c>
      <c r="F3539" t="s">
        <v>47</v>
      </c>
      <c r="G3539" s="1">
        <v>8325</v>
      </c>
      <c r="H3539">
        <v>3</v>
      </c>
      <c r="I3539">
        <v>0</v>
      </c>
      <c r="J3539" s="1">
        <v>14985</v>
      </c>
      <c r="K3539" t="s">
        <v>9128</v>
      </c>
      <c r="L3539" t="s">
        <v>9133</v>
      </c>
      <c r="M3539" t="s">
        <v>9154</v>
      </c>
      <c r="N3539" t="s">
        <v>8536</v>
      </c>
      <c r="O3539" t="s">
        <v>8537</v>
      </c>
      <c r="P3539" t="s">
        <v>8538</v>
      </c>
      <c r="Q3539">
        <v>42420</v>
      </c>
      <c r="R3539" t="s">
        <v>8539</v>
      </c>
      <c r="S3539" t="s">
        <v>7853</v>
      </c>
      <c r="T3539" t="s">
        <v>7738</v>
      </c>
    </row>
    <row r="3540" spans="1:20" x14ac:dyDescent="0.25">
      <c r="A3540" t="s">
        <v>4031</v>
      </c>
      <c r="B3540" s="2">
        <v>41768</v>
      </c>
      <c r="C3540" s="2">
        <v>41768</v>
      </c>
      <c r="D3540" t="s">
        <v>654</v>
      </c>
      <c r="E3540" t="s">
        <v>487</v>
      </c>
      <c r="F3540" t="s">
        <v>2307</v>
      </c>
      <c r="G3540" s="1">
        <v>945</v>
      </c>
      <c r="H3540">
        <v>3</v>
      </c>
      <c r="I3540">
        <v>0</v>
      </c>
      <c r="J3540" s="1">
        <v>4536</v>
      </c>
      <c r="K3540" t="s">
        <v>9128</v>
      </c>
      <c r="L3540" t="s">
        <v>9129</v>
      </c>
      <c r="M3540" t="s">
        <v>10165</v>
      </c>
      <c r="N3540" t="s">
        <v>8536</v>
      </c>
      <c r="O3540" t="s">
        <v>8537</v>
      </c>
      <c r="P3540" t="s">
        <v>8538</v>
      </c>
      <c r="Q3540">
        <v>42420</v>
      </c>
      <c r="R3540" t="s">
        <v>8539</v>
      </c>
      <c r="S3540" t="s">
        <v>7853</v>
      </c>
      <c r="T3540" t="s">
        <v>7738</v>
      </c>
    </row>
    <row r="3541" spans="1:20" x14ac:dyDescent="0.25">
      <c r="A3541" t="s">
        <v>4031</v>
      </c>
      <c r="B3541" s="2">
        <v>41768</v>
      </c>
      <c r="C3541" s="2">
        <v>41768</v>
      </c>
      <c r="D3541" t="s">
        <v>654</v>
      </c>
      <c r="E3541" t="s">
        <v>487</v>
      </c>
      <c r="F3541" t="s">
        <v>2199</v>
      </c>
      <c r="G3541" s="1">
        <v>2065</v>
      </c>
      <c r="H3541">
        <v>5</v>
      </c>
      <c r="I3541">
        <v>0</v>
      </c>
      <c r="J3541" s="1">
        <v>9499</v>
      </c>
      <c r="K3541" t="s">
        <v>9128</v>
      </c>
      <c r="L3541" t="s">
        <v>9129</v>
      </c>
      <c r="M3541" t="s">
        <v>10134</v>
      </c>
      <c r="N3541" t="s">
        <v>8536</v>
      </c>
      <c r="O3541" t="s">
        <v>8537</v>
      </c>
      <c r="P3541" t="s">
        <v>8538</v>
      </c>
      <c r="Q3541">
        <v>42420</v>
      </c>
      <c r="R3541" t="s">
        <v>8539</v>
      </c>
      <c r="S3541" t="s">
        <v>7853</v>
      </c>
      <c r="T3541" t="s">
        <v>7738</v>
      </c>
    </row>
    <row r="3542" spans="1:20" x14ac:dyDescent="0.25">
      <c r="A3542" t="s">
        <v>4031</v>
      </c>
      <c r="B3542" s="2">
        <v>41768</v>
      </c>
      <c r="C3542" s="2">
        <v>41768</v>
      </c>
      <c r="D3542" t="s">
        <v>654</v>
      </c>
      <c r="E3542" t="s">
        <v>487</v>
      </c>
      <c r="F3542" t="s">
        <v>2395</v>
      </c>
      <c r="G3542" s="1">
        <v>4536</v>
      </c>
      <c r="H3542">
        <v>7</v>
      </c>
      <c r="I3542">
        <v>0</v>
      </c>
      <c r="J3542" s="1">
        <v>217728</v>
      </c>
      <c r="K3542" t="s">
        <v>9128</v>
      </c>
      <c r="L3542" t="s">
        <v>9148</v>
      </c>
      <c r="M3542" t="s">
        <v>10199</v>
      </c>
      <c r="N3542" t="s">
        <v>8536</v>
      </c>
      <c r="O3542" t="s">
        <v>8537</v>
      </c>
      <c r="P3542" t="s">
        <v>8538</v>
      </c>
      <c r="Q3542">
        <v>42420</v>
      </c>
      <c r="R3542" t="s">
        <v>8539</v>
      </c>
      <c r="S3542" t="s">
        <v>7853</v>
      </c>
      <c r="T3542" t="s">
        <v>7738</v>
      </c>
    </row>
    <row r="3543" spans="1:20" x14ac:dyDescent="0.25">
      <c r="A3543" t="s">
        <v>4032</v>
      </c>
      <c r="B3543" s="2">
        <v>42631</v>
      </c>
      <c r="C3543" s="2">
        <v>42633</v>
      </c>
      <c r="D3543" t="s">
        <v>79</v>
      </c>
      <c r="E3543" t="s">
        <v>1216</v>
      </c>
      <c r="F3543" t="s">
        <v>3194</v>
      </c>
      <c r="G3543" s="1">
        <v>5352</v>
      </c>
      <c r="H3543">
        <v>3</v>
      </c>
      <c r="I3543">
        <v>2</v>
      </c>
      <c r="J3543" s="1">
        <v>16056</v>
      </c>
      <c r="K3543" t="s">
        <v>9123</v>
      </c>
      <c r="L3543" t="s">
        <v>9135</v>
      </c>
      <c r="M3543" t="s">
        <v>10461</v>
      </c>
      <c r="N3543" t="s">
        <v>8536</v>
      </c>
      <c r="O3543" t="s">
        <v>8603</v>
      </c>
      <c r="P3543" t="s">
        <v>8604</v>
      </c>
      <c r="Q3543">
        <v>43229</v>
      </c>
      <c r="R3543" t="s">
        <v>8561</v>
      </c>
      <c r="S3543" t="s">
        <v>8015</v>
      </c>
      <c r="T3543" t="s">
        <v>7736</v>
      </c>
    </row>
    <row r="3544" spans="1:20" x14ac:dyDescent="0.25">
      <c r="A3544" t="s">
        <v>4032</v>
      </c>
      <c r="B3544" s="2">
        <v>42631</v>
      </c>
      <c r="C3544" s="2">
        <v>42633</v>
      </c>
      <c r="D3544" t="s">
        <v>79</v>
      </c>
      <c r="E3544" t="s">
        <v>1216</v>
      </c>
      <c r="F3544" t="s">
        <v>953</v>
      </c>
      <c r="G3544" s="1">
        <v>99372</v>
      </c>
      <c r="H3544">
        <v>2</v>
      </c>
      <c r="I3544">
        <v>3</v>
      </c>
      <c r="J3544" s="1">
        <v>-7098</v>
      </c>
      <c r="K3544" t="s">
        <v>9123</v>
      </c>
      <c r="L3544" t="s">
        <v>9126</v>
      </c>
      <c r="M3544" t="s">
        <v>9614</v>
      </c>
      <c r="N3544" t="s">
        <v>8536</v>
      </c>
      <c r="O3544" t="s">
        <v>8603</v>
      </c>
      <c r="P3544" t="s">
        <v>8604</v>
      </c>
      <c r="Q3544">
        <v>43229</v>
      </c>
      <c r="R3544" t="s">
        <v>8561</v>
      </c>
      <c r="S3544" t="s">
        <v>8015</v>
      </c>
      <c r="T3544" t="s">
        <v>7736</v>
      </c>
    </row>
    <row r="3545" spans="1:20" x14ac:dyDescent="0.25">
      <c r="A3545" t="s">
        <v>4032</v>
      </c>
      <c r="B3545" s="2">
        <v>42631</v>
      </c>
      <c r="C3545" s="2">
        <v>42633</v>
      </c>
      <c r="D3545" t="s">
        <v>79</v>
      </c>
      <c r="E3545" t="s">
        <v>1216</v>
      </c>
      <c r="F3545" t="s">
        <v>2764</v>
      </c>
      <c r="G3545" s="1">
        <v>2672</v>
      </c>
      <c r="H3545">
        <v>1</v>
      </c>
      <c r="I3545">
        <v>2</v>
      </c>
      <c r="J3545" s="1">
        <v>3674</v>
      </c>
      <c r="K3545" t="s">
        <v>9128</v>
      </c>
      <c r="L3545" t="s">
        <v>9137</v>
      </c>
      <c r="M3545" t="s">
        <v>10333</v>
      </c>
      <c r="N3545" t="s">
        <v>8536</v>
      </c>
      <c r="O3545" t="s">
        <v>8603</v>
      </c>
      <c r="P3545" t="s">
        <v>8604</v>
      </c>
      <c r="Q3545">
        <v>43229</v>
      </c>
      <c r="R3545" t="s">
        <v>8561</v>
      </c>
      <c r="S3545" t="s">
        <v>8015</v>
      </c>
      <c r="T3545" t="s">
        <v>7736</v>
      </c>
    </row>
    <row r="3546" spans="1:20" x14ac:dyDescent="0.25">
      <c r="A3546" t="s">
        <v>4033</v>
      </c>
      <c r="B3546" s="2">
        <v>43092</v>
      </c>
      <c r="C3546" s="2">
        <v>43094</v>
      </c>
      <c r="D3546" t="s">
        <v>11</v>
      </c>
      <c r="E3546" t="s">
        <v>2148</v>
      </c>
      <c r="F3546" t="s">
        <v>2347</v>
      </c>
      <c r="G3546" s="1">
        <v>28672</v>
      </c>
      <c r="H3546">
        <v>8</v>
      </c>
      <c r="I3546">
        <v>2</v>
      </c>
      <c r="J3546" s="1">
        <v>103936</v>
      </c>
      <c r="K3546" t="s">
        <v>9128</v>
      </c>
      <c r="L3546" t="s">
        <v>9148</v>
      </c>
      <c r="M3546" t="s">
        <v>10179</v>
      </c>
      <c r="N3546" t="s">
        <v>8536</v>
      </c>
      <c r="O3546" t="s">
        <v>8866</v>
      </c>
      <c r="P3546" t="s">
        <v>8550</v>
      </c>
      <c r="Q3546">
        <v>77840</v>
      </c>
      <c r="R3546" t="s">
        <v>8551</v>
      </c>
      <c r="S3546" t="s">
        <v>8200</v>
      </c>
      <c r="T3546" t="s">
        <v>7736</v>
      </c>
    </row>
    <row r="3547" spans="1:20" x14ac:dyDescent="0.25">
      <c r="A3547" t="s">
        <v>4033</v>
      </c>
      <c r="B3547" s="2">
        <v>43092</v>
      </c>
      <c r="C3547" s="2">
        <v>43094</v>
      </c>
      <c r="D3547" t="s">
        <v>11</v>
      </c>
      <c r="E3547" t="s">
        <v>2148</v>
      </c>
      <c r="F3547" t="s">
        <v>4034</v>
      </c>
      <c r="G3547" s="1">
        <v>29312</v>
      </c>
      <c r="H3547">
        <v>8</v>
      </c>
      <c r="I3547">
        <v>8</v>
      </c>
      <c r="J3547" s="1">
        <v>-747456</v>
      </c>
      <c r="K3547" t="s">
        <v>9128</v>
      </c>
      <c r="L3547" t="s">
        <v>9144</v>
      </c>
      <c r="M3547" t="s">
        <v>10658</v>
      </c>
      <c r="N3547" t="s">
        <v>8536</v>
      </c>
      <c r="O3547" t="s">
        <v>8866</v>
      </c>
      <c r="P3547" t="s">
        <v>8550</v>
      </c>
      <c r="Q3547">
        <v>77840</v>
      </c>
      <c r="R3547" t="s">
        <v>8551</v>
      </c>
      <c r="S3547" t="s">
        <v>8200</v>
      </c>
      <c r="T3547" t="s">
        <v>7736</v>
      </c>
    </row>
    <row r="3548" spans="1:20" x14ac:dyDescent="0.25">
      <c r="A3548" t="s">
        <v>4035</v>
      </c>
      <c r="B3548" s="2">
        <v>43038</v>
      </c>
      <c r="C3548" s="2">
        <v>43040</v>
      </c>
      <c r="D3548" t="s">
        <v>79</v>
      </c>
      <c r="E3548" t="s">
        <v>1222</v>
      </c>
      <c r="F3548" t="s">
        <v>930</v>
      </c>
      <c r="G3548" s="1">
        <v>10598</v>
      </c>
      <c r="H3548">
        <v>7</v>
      </c>
      <c r="I3548">
        <v>0</v>
      </c>
      <c r="J3548" s="1">
        <v>42392</v>
      </c>
      <c r="K3548" t="s">
        <v>9128</v>
      </c>
      <c r="L3548" t="s">
        <v>9133</v>
      </c>
      <c r="M3548" t="s">
        <v>9604</v>
      </c>
      <c r="N3548" t="s">
        <v>8536</v>
      </c>
      <c r="O3548" t="s">
        <v>8678</v>
      </c>
      <c r="P3548" t="s">
        <v>8538</v>
      </c>
      <c r="Q3548">
        <v>40475</v>
      </c>
      <c r="R3548" t="s">
        <v>8539</v>
      </c>
      <c r="S3548" t="s">
        <v>8017</v>
      </c>
      <c r="T3548" t="s">
        <v>7744</v>
      </c>
    </row>
    <row r="3549" spans="1:20" x14ac:dyDescent="0.25">
      <c r="A3549" t="s">
        <v>4035</v>
      </c>
      <c r="B3549" s="2">
        <v>43038</v>
      </c>
      <c r="C3549" s="2">
        <v>43040</v>
      </c>
      <c r="D3549" t="s">
        <v>79</v>
      </c>
      <c r="E3549" t="s">
        <v>1222</v>
      </c>
      <c r="F3549" t="s">
        <v>715</v>
      </c>
      <c r="G3549" s="1">
        <v>3506</v>
      </c>
      <c r="H3549">
        <v>2</v>
      </c>
      <c r="I3549">
        <v>0</v>
      </c>
      <c r="J3549" s="1">
        <v>10518</v>
      </c>
      <c r="K3549" t="s">
        <v>9128</v>
      </c>
      <c r="L3549" t="s">
        <v>9273</v>
      </c>
      <c r="M3549" t="s">
        <v>9496</v>
      </c>
      <c r="N3549" t="s">
        <v>8536</v>
      </c>
      <c r="O3549" t="s">
        <v>8678</v>
      </c>
      <c r="P3549" t="s">
        <v>8538</v>
      </c>
      <c r="Q3549">
        <v>40475</v>
      </c>
      <c r="R3549" t="s">
        <v>8539</v>
      </c>
      <c r="S3549" t="s">
        <v>8017</v>
      </c>
      <c r="T3549" t="s">
        <v>7744</v>
      </c>
    </row>
    <row r="3550" spans="1:20" x14ac:dyDescent="0.25">
      <c r="A3550" t="s">
        <v>4035</v>
      </c>
      <c r="B3550" s="2">
        <v>43038</v>
      </c>
      <c r="C3550" s="2">
        <v>43040</v>
      </c>
      <c r="D3550" t="s">
        <v>79</v>
      </c>
      <c r="E3550" t="s">
        <v>1222</v>
      </c>
      <c r="F3550" t="s">
        <v>2957</v>
      </c>
      <c r="G3550" s="1">
        <v>3394</v>
      </c>
      <c r="H3550">
        <v>1</v>
      </c>
      <c r="I3550">
        <v>0</v>
      </c>
      <c r="J3550" s="1">
        <v>91638</v>
      </c>
      <c r="K3550" t="s">
        <v>9123</v>
      </c>
      <c r="L3550" t="s">
        <v>9126</v>
      </c>
      <c r="M3550" t="s">
        <v>10388</v>
      </c>
      <c r="N3550" t="s">
        <v>8536</v>
      </c>
      <c r="O3550" t="s">
        <v>8678</v>
      </c>
      <c r="P3550" t="s">
        <v>8538</v>
      </c>
      <c r="Q3550">
        <v>40475</v>
      </c>
      <c r="R3550" t="s">
        <v>8539</v>
      </c>
      <c r="S3550" t="s">
        <v>8017</v>
      </c>
      <c r="T3550" t="s">
        <v>7744</v>
      </c>
    </row>
    <row r="3551" spans="1:20" x14ac:dyDescent="0.25">
      <c r="A3551" t="s">
        <v>4035</v>
      </c>
      <c r="B3551" s="2">
        <v>43038</v>
      </c>
      <c r="C3551" s="2">
        <v>43040</v>
      </c>
      <c r="D3551" t="s">
        <v>79</v>
      </c>
      <c r="E3551" t="s">
        <v>1222</v>
      </c>
      <c r="F3551" t="s">
        <v>4036</v>
      </c>
      <c r="G3551" s="1">
        <v>300</v>
      </c>
      <c r="H3551">
        <v>8</v>
      </c>
      <c r="I3551">
        <v>0</v>
      </c>
      <c r="J3551" s="1">
        <v>144</v>
      </c>
      <c r="K3551" t="s">
        <v>9128</v>
      </c>
      <c r="L3551" t="s">
        <v>9129</v>
      </c>
      <c r="M3551" t="s">
        <v>10659</v>
      </c>
      <c r="N3551" t="s">
        <v>8536</v>
      </c>
      <c r="O3551" t="s">
        <v>8678</v>
      </c>
      <c r="P3551" t="s">
        <v>8538</v>
      </c>
      <c r="Q3551">
        <v>40475</v>
      </c>
      <c r="R3551" t="s">
        <v>8539</v>
      </c>
      <c r="S3551" t="s">
        <v>8017</v>
      </c>
      <c r="T3551" t="s">
        <v>7744</v>
      </c>
    </row>
    <row r="3552" spans="1:20" x14ac:dyDescent="0.25">
      <c r="A3552" t="s">
        <v>4037</v>
      </c>
      <c r="B3552" s="2">
        <v>42458</v>
      </c>
      <c r="C3552" s="2">
        <v>42462</v>
      </c>
      <c r="D3552" t="s">
        <v>11</v>
      </c>
      <c r="E3552" t="s">
        <v>2169</v>
      </c>
      <c r="F3552" t="s">
        <v>2832</v>
      </c>
      <c r="G3552" s="1">
        <v>45528</v>
      </c>
      <c r="H3552">
        <v>3</v>
      </c>
      <c r="I3552">
        <v>2</v>
      </c>
      <c r="J3552" s="1">
        <v>159348</v>
      </c>
      <c r="K3552" t="s">
        <v>9128</v>
      </c>
      <c r="L3552" t="s">
        <v>9148</v>
      </c>
      <c r="M3552" t="s">
        <v>10353</v>
      </c>
      <c r="N3552" t="s">
        <v>8536</v>
      </c>
      <c r="O3552" t="s">
        <v>8579</v>
      </c>
      <c r="P3552" t="s">
        <v>8566</v>
      </c>
      <c r="Q3552">
        <v>60653</v>
      </c>
      <c r="R3552" t="s">
        <v>8551</v>
      </c>
      <c r="S3552" t="s">
        <v>8205</v>
      </c>
      <c r="T3552" t="s">
        <v>7744</v>
      </c>
    </row>
    <row r="3553" spans="1:20" x14ac:dyDescent="0.25">
      <c r="A3553" t="s">
        <v>4037</v>
      </c>
      <c r="B3553" s="2">
        <v>42458</v>
      </c>
      <c r="C3553" s="2">
        <v>42462</v>
      </c>
      <c r="D3553" t="s">
        <v>11</v>
      </c>
      <c r="E3553" t="s">
        <v>2169</v>
      </c>
      <c r="F3553" t="s">
        <v>466</v>
      </c>
      <c r="G3553" s="1">
        <v>844116</v>
      </c>
      <c r="H3553">
        <v>6</v>
      </c>
      <c r="I3553">
        <v>3</v>
      </c>
      <c r="J3553" s="1">
        <v>-361764</v>
      </c>
      <c r="K3553" t="s">
        <v>9123</v>
      </c>
      <c r="L3553" t="s">
        <v>9126</v>
      </c>
      <c r="M3553" t="s">
        <v>9370</v>
      </c>
      <c r="N3553" t="s">
        <v>8536</v>
      </c>
      <c r="O3553" t="s">
        <v>8579</v>
      </c>
      <c r="P3553" t="s">
        <v>8566</v>
      </c>
      <c r="Q3553">
        <v>60653</v>
      </c>
      <c r="R3553" t="s">
        <v>8551</v>
      </c>
      <c r="S3553" t="s">
        <v>8205</v>
      </c>
      <c r="T3553" t="s">
        <v>7744</v>
      </c>
    </row>
    <row r="3554" spans="1:20" x14ac:dyDescent="0.25">
      <c r="A3554" t="s">
        <v>4037</v>
      </c>
      <c r="B3554" s="2">
        <v>42458</v>
      </c>
      <c r="C3554" s="2">
        <v>42462</v>
      </c>
      <c r="D3554" t="s">
        <v>11</v>
      </c>
      <c r="E3554" t="s">
        <v>2169</v>
      </c>
      <c r="F3554" t="s">
        <v>299</v>
      </c>
      <c r="G3554" s="1">
        <v>812736</v>
      </c>
      <c r="H3554">
        <v>8</v>
      </c>
      <c r="I3554">
        <v>2</v>
      </c>
      <c r="J3554" s="1">
        <v>609552</v>
      </c>
      <c r="K3554" t="s">
        <v>9139</v>
      </c>
      <c r="L3554" t="s">
        <v>9140</v>
      </c>
      <c r="M3554" t="s">
        <v>9284</v>
      </c>
      <c r="N3554" t="s">
        <v>8536</v>
      </c>
      <c r="O3554" t="s">
        <v>8579</v>
      </c>
      <c r="P3554" t="s">
        <v>8566</v>
      </c>
      <c r="Q3554">
        <v>60653</v>
      </c>
      <c r="R3554" t="s">
        <v>8551</v>
      </c>
      <c r="S3554" t="s">
        <v>8205</v>
      </c>
      <c r="T3554" t="s">
        <v>7744</v>
      </c>
    </row>
    <row r="3555" spans="1:20" x14ac:dyDescent="0.25">
      <c r="A3555" t="s">
        <v>4038</v>
      </c>
      <c r="B3555" s="2">
        <v>43062</v>
      </c>
      <c r="C3555" s="2">
        <v>43065</v>
      </c>
      <c r="D3555" t="s">
        <v>11</v>
      </c>
      <c r="E3555" t="s">
        <v>1795</v>
      </c>
      <c r="F3555" t="s">
        <v>890</v>
      </c>
      <c r="G3555" s="1">
        <v>7476</v>
      </c>
      <c r="H3555">
        <v>1</v>
      </c>
      <c r="I3555">
        <v>7</v>
      </c>
      <c r="J3555" s="1">
        <v>-59808</v>
      </c>
      <c r="K3555" t="s">
        <v>9128</v>
      </c>
      <c r="L3555" t="s">
        <v>9142</v>
      </c>
      <c r="M3555" t="s">
        <v>9585</v>
      </c>
      <c r="N3555" t="s">
        <v>8536</v>
      </c>
      <c r="O3555" t="s">
        <v>8559</v>
      </c>
      <c r="P3555" t="s">
        <v>8560</v>
      </c>
      <c r="Q3555">
        <v>19120</v>
      </c>
      <c r="R3555" t="s">
        <v>8561</v>
      </c>
      <c r="S3555" t="s">
        <v>8133</v>
      </c>
      <c r="T3555" t="s">
        <v>7738</v>
      </c>
    </row>
    <row r="3556" spans="1:20" x14ac:dyDescent="0.25">
      <c r="A3556" t="s">
        <v>4039</v>
      </c>
      <c r="B3556" s="2">
        <v>41721</v>
      </c>
      <c r="C3556" s="2">
        <v>41724</v>
      </c>
      <c r="D3556" t="s">
        <v>11</v>
      </c>
      <c r="E3556" t="s">
        <v>103</v>
      </c>
      <c r="F3556" t="s">
        <v>1111</v>
      </c>
      <c r="G3556" s="1">
        <v>3304</v>
      </c>
      <c r="H3556">
        <v>2</v>
      </c>
      <c r="I3556">
        <v>0</v>
      </c>
      <c r="J3556" s="1">
        <v>85904</v>
      </c>
      <c r="K3556" t="s">
        <v>9128</v>
      </c>
      <c r="L3556" t="s">
        <v>9133</v>
      </c>
      <c r="M3556" t="s">
        <v>9685</v>
      </c>
      <c r="N3556" t="s">
        <v>8536</v>
      </c>
      <c r="O3556" t="s">
        <v>8540</v>
      </c>
      <c r="P3556" t="s">
        <v>8541</v>
      </c>
      <c r="Q3556">
        <v>90036</v>
      </c>
      <c r="R3556" t="s">
        <v>8542</v>
      </c>
      <c r="S3556" t="s">
        <v>7760</v>
      </c>
      <c r="T3556" t="s">
        <v>7736</v>
      </c>
    </row>
    <row r="3557" spans="1:20" x14ac:dyDescent="0.25">
      <c r="A3557" t="s">
        <v>4039</v>
      </c>
      <c r="B3557" s="2">
        <v>41721</v>
      </c>
      <c r="C3557" s="2">
        <v>41724</v>
      </c>
      <c r="D3557" t="s">
        <v>11</v>
      </c>
      <c r="E3557" t="s">
        <v>103</v>
      </c>
      <c r="F3557" t="s">
        <v>4040</v>
      </c>
      <c r="G3557" s="1">
        <v>604752</v>
      </c>
      <c r="H3557">
        <v>6</v>
      </c>
      <c r="I3557">
        <v>2</v>
      </c>
      <c r="J3557" s="1">
        <v>37797</v>
      </c>
      <c r="K3557" t="s">
        <v>9139</v>
      </c>
      <c r="L3557" t="s">
        <v>9140</v>
      </c>
      <c r="M3557" t="s">
        <v>10660</v>
      </c>
      <c r="N3557" t="s">
        <v>8536</v>
      </c>
      <c r="O3557" t="s">
        <v>8540</v>
      </c>
      <c r="P3557" t="s">
        <v>8541</v>
      </c>
      <c r="Q3557">
        <v>90036</v>
      </c>
      <c r="R3557" t="s">
        <v>8542</v>
      </c>
      <c r="S3557" t="s">
        <v>7760</v>
      </c>
      <c r="T3557" t="s">
        <v>7736</v>
      </c>
    </row>
    <row r="3558" spans="1:20" x14ac:dyDescent="0.25">
      <c r="A3558" t="s">
        <v>4041</v>
      </c>
      <c r="B3558" s="2">
        <v>43070</v>
      </c>
      <c r="C3558" s="2">
        <v>43074</v>
      </c>
      <c r="D3558" t="s">
        <v>19</v>
      </c>
      <c r="E3558" t="s">
        <v>626</v>
      </c>
      <c r="F3558" t="s">
        <v>1773</v>
      </c>
      <c r="G3558" s="1">
        <v>4536</v>
      </c>
      <c r="H3558">
        <v>7</v>
      </c>
      <c r="I3558">
        <v>0</v>
      </c>
      <c r="J3558" s="1">
        <v>217728</v>
      </c>
      <c r="K3558" t="s">
        <v>9128</v>
      </c>
      <c r="L3558" t="s">
        <v>9148</v>
      </c>
      <c r="M3558" t="s">
        <v>9964</v>
      </c>
      <c r="N3558" t="s">
        <v>8536</v>
      </c>
      <c r="O3558" t="s">
        <v>8540</v>
      </c>
      <c r="P3558" t="s">
        <v>8541</v>
      </c>
      <c r="Q3558">
        <v>90008</v>
      </c>
      <c r="R3558" t="s">
        <v>8542</v>
      </c>
      <c r="S3558" t="s">
        <v>7880</v>
      </c>
      <c r="T3558" t="s">
        <v>7736</v>
      </c>
    </row>
    <row r="3559" spans="1:20" x14ac:dyDescent="0.25">
      <c r="A3559" t="s">
        <v>4041</v>
      </c>
      <c r="B3559" s="2">
        <v>43070</v>
      </c>
      <c r="C3559" s="2">
        <v>43074</v>
      </c>
      <c r="D3559" t="s">
        <v>19</v>
      </c>
      <c r="E3559" t="s">
        <v>626</v>
      </c>
      <c r="F3559" t="s">
        <v>1825</v>
      </c>
      <c r="G3559" s="1">
        <v>10128</v>
      </c>
      <c r="H3559">
        <v>2</v>
      </c>
      <c r="I3559">
        <v>2</v>
      </c>
      <c r="J3559" s="1">
        <v>36714</v>
      </c>
      <c r="K3559" t="s">
        <v>9128</v>
      </c>
      <c r="L3559" t="s">
        <v>9142</v>
      </c>
      <c r="M3559" t="s">
        <v>9988</v>
      </c>
      <c r="N3559" t="s">
        <v>8536</v>
      </c>
      <c r="O3559" t="s">
        <v>8540</v>
      </c>
      <c r="P3559" t="s">
        <v>8541</v>
      </c>
      <c r="Q3559">
        <v>90008</v>
      </c>
      <c r="R3559" t="s">
        <v>8542</v>
      </c>
      <c r="S3559" t="s">
        <v>7880</v>
      </c>
      <c r="T3559" t="s">
        <v>7736</v>
      </c>
    </row>
    <row r="3560" spans="1:20" x14ac:dyDescent="0.25">
      <c r="A3560" t="s">
        <v>4042</v>
      </c>
      <c r="B3560" s="2">
        <v>43046</v>
      </c>
      <c r="C3560" s="2">
        <v>43051</v>
      </c>
      <c r="D3560" t="s">
        <v>19</v>
      </c>
      <c r="E3560" t="s">
        <v>3888</v>
      </c>
      <c r="F3560" t="s">
        <v>2989</v>
      </c>
      <c r="G3560" s="1">
        <v>21792</v>
      </c>
      <c r="H3560">
        <v>4</v>
      </c>
      <c r="I3560">
        <v>2</v>
      </c>
      <c r="J3560" s="1">
        <v>76272</v>
      </c>
      <c r="K3560" t="s">
        <v>9128</v>
      </c>
      <c r="L3560" t="s">
        <v>9142</v>
      </c>
      <c r="M3560" t="s">
        <v>10398</v>
      </c>
      <c r="N3560" t="s">
        <v>8536</v>
      </c>
      <c r="O3560" t="s">
        <v>8556</v>
      </c>
      <c r="P3560" t="s">
        <v>8541</v>
      </c>
      <c r="Q3560">
        <v>94122</v>
      </c>
      <c r="R3560" t="s">
        <v>8542</v>
      </c>
      <c r="S3560" t="s">
        <v>8438</v>
      </c>
      <c r="T3560" t="s">
        <v>7736</v>
      </c>
    </row>
    <row r="3561" spans="1:20" x14ac:dyDescent="0.25">
      <c r="A3561" t="s">
        <v>4042</v>
      </c>
      <c r="B3561" s="2">
        <v>43046</v>
      </c>
      <c r="C3561" s="2">
        <v>43051</v>
      </c>
      <c r="D3561" t="s">
        <v>19</v>
      </c>
      <c r="E3561" t="s">
        <v>3888</v>
      </c>
      <c r="F3561" t="s">
        <v>2143</v>
      </c>
      <c r="G3561" s="1">
        <v>4398</v>
      </c>
      <c r="H3561">
        <v>4</v>
      </c>
      <c r="I3561">
        <v>0</v>
      </c>
      <c r="J3561" s="1">
        <v>145134</v>
      </c>
      <c r="K3561" t="s">
        <v>9139</v>
      </c>
      <c r="L3561" t="s">
        <v>9162</v>
      </c>
      <c r="M3561" t="s">
        <v>10116</v>
      </c>
      <c r="N3561" t="s">
        <v>8536</v>
      </c>
      <c r="O3561" t="s">
        <v>8556</v>
      </c>
      <c r="P3561" t="s">
        <v>8541</v>
      </c>
      <c r="Q3561">
        <v>94122</v>
      </c>
      <c r="R3561" t="s">
        <v>8542</v>
      </c>
      <c r="S3561" t="s">
        <v>8438</v>
      </c>
      <c r="T3561" t="s">
        <v>7736</v>
      </c>
    </row>
    <row r="3562" spans="1:20" x14ac:dyDescent="0.25">
      <c r="A3562" t="s">
        <v>4043</v>
      </c>
      <c r="B3562" s="2">
        <v>42982</v>
      </c>
      <c r="C3562" s="2">
        <v>42987</v>
      </c>
      <c r="D3562" t="s">
        <v>11</v>
      </c>
      <c r="E3562" t="s">
        <v>881</v>
      </c>
      <c r="F3562" t="s">
        <v>1409</v>
      </c>
      <c r="G3562" s="1">
        <v>8256</v>
      </c>
      <c r="H3562">
        <v>4</v>
      </c>
      <c r="I3562">
        <v>2</v>
      </c>
      <c r="J3562" s="1">
        <v>6192</v>
      </c>
      <c r="K3562" t="s">
        <v>9128</v>
      </c>
      <c r="L3562" t="s">
        <v>9137</v>
      </c>
      <c r="M3562" t="s">
        <v>9817</v>
      </c>
      <c r="N3562" t="s">
        <v>8536</v>
      </c>
      <c r="O3562" t="s">
        <v>8631</v>
      </c>
      <c r="P3562" t="s">
        <v>8604</v>
      </c>
      <c r="Q3562">
        <v>44312</v>
      </c>
      <c r="R3562" t="s">
        <v>8561</v>
      </c>
      <c r="S3562" t="s">
        <v>7936</v>
      </c>
      <c r="T3562" t="s">
        <v>7736</v>
      </c>
    </row>
    <row r="3563" spans="1:20" x14ac:dyDescent="0.25">
      <c r="A3563" t="s">
        <v>4043</v>
      </c>
      <c r="B3563" s="2">
        <v>42982</v>
      </c>
      <c r="C3563" s="2">
        <v>42987</v>
      </c>
      <c r="D3563" t="s">
        <v>11</v>
      </c>
      <c r="E3563" t="s">
        <v>881</v>
      </c>
      <c r="F3563" t="s">
        <v>1756</v>
      </c>
      <c r="G3563" s="1">
        <v>2556</v>
      </c>
      <c r="H3563">
        <v>5</v>
      </c>
      <c r="I3563">
        <v>7</v>
      </c>
      <c r="J3563" s="1">
        <v>-20448</v>
      </c>
      <c r="K3563" t="s">
        <v>9128</v>
      </c>
      <c r="L3563" t="s">
        <v>9142</v>
      </c>
      <c r="M3563" t="s">
        <v>9955</v>
      </c>
      <c r="N3563" t="s">
        <v>8536</v>
      </c>
      <c r="O3563" t="s">
        <v>8631</v>
      </c>
      <c r="P3563" t="s">
        <v>8604</v>
      </c>
      <c r="Q3563">
        <v>44312</v>
      </c>
      <c r="R3563" t="s">
        <v>8561</v>
      </c>
      <c r="S3563" t="s">
        <v>7936</v>
      </c>
      <c r="T3563" t="s">
        <v>7736</v>
      </c>
    </row>
    <row r="3564" spans="1:20" x14ac:dyDescent="0.25">
      <c r="A3564" t="s">
        <v>4043</v>
      </c>
      <c r="B3564" s="2">
        <v>42982</v>
      </c>
      <c r="C3564" s="2">
        <v>42987</v>
      </c>
      <c r="D3564" t="s">
        <v>11</v>
      </c>
      <c r="E3564" t="s">
        <v>881</v>
      </c>
      <c r="F3564" t="s">
        <v>64</v>
      </c>
      <c r="G3564" s="1">
        <v>4368</v>
      </c>
      <c r="H3564">
        <v>2</v>
      </c>
      <c r="I3564">
        <v>7</v>
      </c>
      <c r="J3564" s="1">
        <v>-30576</v>
      </c>
      <c r="K3564" t="s">
        <v>9128</v>
      </c>
      <c r="L3564" t="s">
        <v>9142</v>
      </c>
      <c r="M3564" t="s">
        <v>9161</v>
      </c>
      <c r="N3564" t="s">
        <v>8536</v>
      </c>
      <c r="O3564" t="s">
        <v>8631</v>
      </c>
      <c r="P3564" t="s">
        <v>8604</v>
      </c>
      <c r="Q3564">
        <v>44312</v>
      </c>
      <c r="R3564" t="s">
        <v>8561</v>
      </c>
      <c r="S3564" t="s">
        <v>7936</v>
      </c>
      <c r="T3564" t="s">
        <v>7736</v>
      </c>
    </row>
    <row r="3565" spans="1:20" x14ac:dyDescent="0.25">
      <c r="A3565" t="s">
        <v>4043</v>
      </c>
      <c r="B3565" s="2">
        <v>42982</v>
      </c>
      <c r="C3565" s="2">
        <v>42987</v>
      </c>
      <c r="D3565" t="s">
        <v>11</v>
      </c>
      <c r="E3565" t="s">
        <v>881</v>
      </c>
      <c r="F3565" t="s">
        <v>4044</v>
      </c>
      <c r="G3565" s="1">
        <v>1152</v>
      </c>
      <c r="H3565">
        <v>4</v>
      </c>
      <c r="I3565">
        <v>2</v>
      </c>
      <c r="J3565" s="1">
        <v>3744</v>
      </c>
      <c r="K3565" t="s">
        <v>9128</v>
      </c>
      <c r="L3565" t="s">
        <v>9148</v>
      </c>
      <c r="M3565" t="s">
        <v>10661</v>
      </c>
      <c r="N3565" t="s">
        <v>8536</v>
      </c>
      <c r="O3565" t="s">
        <v>8631</v>
      </c>
      <c r="P3565" t="s">
        <v>8604</v>
      </c>
      <c r="Q3565">
        <v>44312</v>
      </c>
      <c r="R3565" t="s">
        <v>8561</v>
      </c>
      <c r="S3565" t="s">
        <v>7936</v>
      </c>
      <c r="T3565" t="s">
        <v>7736</v>
      </c>
    </row>
    <row r="3566" spans="1:20" x14ac:dyDescent="0.25">
      <c r="A3566" t="s">
        <v>4045</v>
      </c>
      <c r="B3566" s="2">
        <v>42554</v>
      </c>
      <c r="C3566" s="2">
        <v>42557</v>
      </c>
      <c r="D3566" t="s">
        <v>79</v>
      </c>
      <c r="E3566" t="s">
        <v>660</v>
      </c>
      <c r="F3566" t="s">
        <v>4046</v>
      </c>
      <c r="G3566" s="1">
        <v>1296</v>
      </c>
      <c r="H3566">
        <v>2</v>
      </c>
      <c r="I3566">
        <v>0</v>
      </c>
      <c r="J3566" s="1">
        <v>62208</v>
      </c>
      <c r="K3566" t="s">
        <v>9128</v>
      </c>
      <c r="L3566" t="s">
        <v>9148</v>
      </c>
      <c r="M3566" t="s">
        <v>10662</v>
      </c>
      <c r="N3566" t="s">
        <v>8536</v>
      </c>
      <c r="O3566" t="s">
        <v>8540</v>
      </c>
      <c r="P3566" t="s">
        <v>8541</v>
      </c>
      <c r="Q3566">
        <v>90049</v>
      </c>
      <c r="R3566" t="s">
        <v>8542</v>
      </c>
      <c r="S3566" t="s">
        <v>7888</v>
      </c>
      <c r="T3566" t="s">
        <v>7736</v>
      </c>
    </row>
    <row r="3567" spans="1:20" x14ac:dyDescent="0.25">
      <c r="A3567" t="s">
        <v>4045</v>
      </c>
      <c r="B3567" s="2">
        <v>42554</v>
      </c>
      <c r="C3567" s="2">
        <v>42557</v>
      </c>
      <c r="D3567" t="s">
        <v>79</v>
      </c>
      <c r="E3567" t="s">
        <v>660</v>
      </c>
      <c r="F3567" t="s">
        <v>2402</v>
      </c>
      <c r="G3567" s="1">
        <v>396</v>
      </c>
      <c r="H3567">
        <v>2</v>
      </c>
      <c r="I3567">
        <v>0</v>
      </c>
      <c r="J3567" s="1">
        <v>792</v>
      </c>
      <c r="K3567" t="s">
        <v>9128</v>
      </c>
      <c r="L3567" t="s">
        <v>9191</v>
      </c>
      <c r="M3567" t="s">
        <v>10202</v>
      </c>
      <c r="N3567" t="s">
        <v>8536</v>
      </c>
      <c r="O3567" t="s">
        <v>8540</v>
      </c>
      <c r="P3567" t="s">
        <v>8541</v>
      </c>
      <c r="Q3567">
        <v>90049</v>
      </c>
      <c r="R3567" t="s">
        <v>8542</v>
      </c>
      <c r="S3567" t="s">
        <v>7888</v>
      </c>
      <c r="T3567" t="s">
        <v>7736</v>
      </c>
    </row>
    <row r="3568" spans="1:20" x14ac:dyDescent="0.25">
      <c r="A3568" t="s">
        <v>4047</v>
      </c>
      <c r="B3568" s="2">
        <v>42985</v>
      </c>
      <c r="C3568" s="2">
        <v>42992</v>
      </c>
      <c r="D3568" t="s">
        <v>19</v>
      </c>
      <c r="E3568" t="s">
        <v>1675</v>
      </c>
      <c r="F3568" t="s">
        <v>243</v>
      </c>
      <c r="G3568" s="1">
        <v>157794</v>
      </c>
      <c r="H3568">
        <v>3</v>
      </c>
      <c r="I3568">
        <v>0</v>
      </c>
      <c r="J3568" s="1">
        <v>7574112</v>
      </c>
      <c r="K3568" t="s">
        <v>9128</v>
      </c>
      <c r="L3568" t="s">
        <v>9142</v>
      </c>
      <c r="M3568" t="s">
        <v>9255</v>
      </c>
      <c r="N3568" t="s">
        <v>8536</v>
      </c>
      <c r="O3568" t="s">
        <v>8610</v>
      </c>
      <c r="P3568" t="s">
        <v>8611</v>
      </c>
      <c r="Q3568">
        <v>64055</v>
      </c>
      <c r="R3568" t="s">
        <v>8551</v>
      </c>
      <c r="S3568" t="s">
        <v>8110</v>
      </c>
      <c r="T3568" t="s">
        <v>7744</v>
      </c>
    </row>
    <row r="3569" spans="1:20" x14ac:dyDescent="0.25">
      <c r="A3569" t="s">
        <v>4048</v>
      </c>
      <c r="B3569" s="2">
        <v>42622</v>
      </c>
      <c r="C3569" s="2">
        <v>42627</v>
      </c>
      <c r="D3569" t="s">
        <v>11</v>
      </c>
      <c r="E3569" t="s">
        <v>3238</v>
      </c>
      <c r="F3569" t="s">
        <v>3528</v>
      </c>
      <c r="G3569" s="1">
        <v>15008</v>
      </c>
      <c r="H3569">
        <v>4</v>
      </c>
      <c r="I3569">
        <v>6</v>
      </c>
      <c r="J3569" s="1">
        <v>-120064</v>
      </c>
      <c r="K3569" t="s">
        <v>9123</v>
      </c>
      <c r="L3569" t="s">
        <v>9135</v>
      </c>
      <c r="M3569" t="s">
        <v>10553</v>
      </c>
      <c r="N3569" t="s">
        <v>8536</v>
      </c>
      <c r="O3569" t="s">
        <v>8633</v>
      </c>
      <c r="P3569" t="s">
        <v>8550</v>
      </c>
      <c r="Q3569">
        <v>75220</v>
      </c>
      <c r="R3569" t="s">
        <v>8551</v>
      </c>
      <c r="S3569" t="s">
        <v>8364</v>
      </c>
      <c r="T3569" t="s">
        <v>7744</v>
      </c>
    </row>
    <row r="3570" spans="1:20" x14ac:dyDescent="0.25">
      <c r="A3570" t="s">
        <v>4049</v>
      </c>
      <c r="B3570" s="2">
        <v>42919</v>
      </c>
      <c r="C3570" s="2">
        <v>42919</v>
      </c>
      <c r="D3570" t="s">
        <v>654</v>
      </c>
      <c r="E3570" t="s">
        <v>351</v>
      </c>
      <c r="F3570" t="s">
        <v>508</v>
      </c>
      <c r="G3570" s="1">
        <v>5998</v>
      </c>
      <c r="H3570">
        <v>2</v>
      </c>
      <c r="I3570">
        <v>0</v>
      </c>
      <c r="J3570" s="1">
        <v>263912</v>
      </c>
      <c r="K3570" t="s">
        <v>9139</v>
      </c>
      <c r="L3570" t="s">
        <v>9162</v>
      </c>
      <c r="M3570" t="s">
        <v>9388</v>
      </c>
      <c r="N3570" t="s">
        <v>8536</v>
      </c>
      <c r="O3570" t="s">
        <v>8547</v>
      </c>
      <c r="P3570" t="s">
        <v>8548</v>
      </c>
      <c r="Q3570">
        <v>98105</v>
      </c>
      <c r="R3570" t="s">
        <v>8542</v>
      </c>
      <c r="S3570" t="s">
        <v>7820</v>
      </c>
      <c r="T3570" t="s">
        <v>7744</v>
      </c>
    </row>
    <row r="3571" spans="1:20" x14ac:dyDescent="0.25">
      <c r="A3571" t="s">
        <v>4049</v>
      </c>
      <c r="B3571" s="2">
        <v>42919</v>
      </c>
      <c r="C3571" s="2">
        <v>42919</v>
      </c>
      <c r="D3571" t="s">
        <v>654</v>
      </c>
      <c r="E3571" t="s">
        <v>351</v>
      </c>
      <c r="F3571" t="s">
        <v>429</v>
      </c>
      <c r="G3571" s="1">
        <v>23952</v>
      </c>
      <c r="H3571">
        <v>6</v>
      </c>
      <c r="I3571">
        <v>2</v>
      </c>
      <c r="J3571" s="1">
        <v>20958</v>
      </c>
      <c r="K3571" t="s">
        <v>9139</v>
      </c>
      <c r="L3571" t="s">
        <v>9296</v>
      </c>
      <c r="M3571" t="s">
        <v>9348</v>
      </c>
      <c r="N3571" t="s">
        <v>8536</v>
      </c>
      <c r="O3571" t="s">
        <v>8547</v>
      </c>
      <c r="P3571" t="s">
        <v>8548</v>
      </c>
      <c r="Q3571">
        <v>98105</v>
      </c>
      <c r="R3571" t="s">
        <v>8542</v>
      </c>
      <c r="S3571" t="s">
        <v>7820</v>
      </c>
      <c r="T3571" t="s">
        <v>7744</v>
      </c>
    </row>
    <row r="3572" spans="1:20" x14ac:dyDescent="0.25">
      <c r="A3572" t="s">
        <v>4049</v>
      </c>
      <c r="B3572" s="2">
        <v>42919</v>
      </c>
      <c r="C3572" s="2">
        <v>42919</v>
      </c>
      <c r="D3572" t="s">
        <v>654</v>
      </c>
      <c r="E3572" t="s">
        <v>351</v>
      </c>
      <c r="F3572" t="s">
        <v>1447</v>
      </c>
      <c r="G3572" s="1">
        <v>16878</v>
      </c>
      <c r="H3572">
        <v>4</v>
      </c>
      <c r="I3572">
        <v>0</v>
      </c>
      <c r="J3572" s="1">
        <v>742632</v>
      </c>
      <c r="K3572" t="s">
        <v>9139</v>
      </c>
      <c r="L3572" t="s">
        <v>9162</v>
      </c>
      <c r="M3572" t="s">
        <v>9833</v>
      </c>
      <c r="N3572" t="s">
        <v>8536</v>
      </c>
      <c r="O3572" t="s">
        <v>8547</v>
      </c>
      <c r="P3572" t="s">
        <v>8548</v>
      </c>
      <c r="Q3572">
        <v>98105</v>
      </c>
      <c r="R3572" t="s">
        <v>8542</v>
      </c>
      <c r="S3572" t="s">
        <v>7820</v>
      </c>
      <c r="T3572" t="s">
        <v>7744</v>
      </c>
    </row>
    <row r="3573" spans="1:20" x14ac:dyDescent="0.25">
      <c r="A3573" t="s">
        <v>4049</v>
      </c>
      <c r="B3573" s="2">
        <v>42919</v>
      </c>
      <c r="C3573" s="2">
        <v>42919</v>
      </c>
      <c r="D3573" t="s">
        <v>654</v>
      </c>
      <c r="E3573" t="s">
        <v>351</v>
      </c>
      <c r="F3573" t="s">
        <v>623</v>
      </c>
      <c r="G3573" s="1">
        <v>7992</v>
      </c>
      <c r="H3573">
        <v>1</v>
      </c>
      <c r="I3573">
        <v>2</v>
      </c>
      <c r="J3573" s="1">
        <v>26973</v>
      </c>
      <c r="K3573" t="s">
        <v>9139</v>
      </c>
      <c r="L3573" t="s">
        <v>9140</v>
      </c>
      <c r="M3573" t="s">
        <v>9454</v>
      </c>
      <c r="N3573" t="s">
        <v>8536</v>
      </c>
      <c r="O3573" t="s">
        <v>8547</v>
      </c>
      <c r="P3573" t="s">
        <v>8548</v>
      </c>
      <c r="Q3573">
        <v>98105</v>
      </c>
      <c r="R3573" t="s">
        <v>8542</v>
      </c>
      <c r="S3573" t="s">
        <v>7820</v>
      </c>
      <c r="T3573" t="s">
        <v>7744</v>
      </c>
    </row>
    <row r="3574" spans="1:20" x14ac:dyDescent="0.25">
      <c r="A3574" t="s">
        <v>4050</v>
      </c>
      <c r="B3574" s="2">
        <v>42915</v>
      </c>
      <c r="C3574" s="2">
        <v>42920</v>
      </c>
      <c r="D3574" t="s">
        <v>19</v>
      </c>
      <c r="E3574" t="s">
        <v>4051</v>
      </c>
      <c r="F3574" t="s">
        <v>1340</v>
      </c>
      <c r="G3574" s="1">
        <v>5184</v>
      </c>
      <c r="H3574">
        <v>1</v>
      </c>
      <c r="I3574">
        <v>2</v>
      </c>
      <c r="J3574" s="1">
        <v>18144</v>
      </c>
      <c r="K3574" t="s">
        <v>9128</v>
      </c>
      <c r="L3574" t="s">
        <v>9148</v>
      </c>
      <c r="M3574" t="s">
        <v>9782</v>
      </c>
      <c r="N3574" t="s">
        <v>8536</v>
      </c>
      <c r="O3574" t="s">
        <v>8861</v>
      </c>
      <c r="P3574" t="s">
        <v>8550</v>
      </c>
      <c r="Q3574">
        <v>75150</v>
      </c>
      <c r="R3574" t="s">
        <v>8551</v>
      </c>
      <c r="S3574" t="s">
        <v>8450</v>
      </c>
      <c r="T3574" t="s">
        <v>7738</v>
      </c>
    </row>
    <row r="3575" spans="1:20" x14ac:dyDescent="0.25">
      <c r="A3575" t="s">
        <v>4052</v>
      </c>
      <c r="B3575" s="2">
        <v>42954</v>
      </c>
      <c r="C3575" s="2">
        <v>42959</v>
      </c>
      <c r="D3575" t="s">
        <v>19</v>
      </c>
      <c r="E3575" t="s">
        <v>2508</v>
      </c>
      <c r="F3575" t="s">
        <v>497</v>
      </c>
      <c r="G3575" s="1">
        <v>1168</v>
      </c>
      <c r="H3575">
        <v>2</v>
      </c>
      <c r="I3575">
        <v>0</v>
      </c>
      <c r="J3575" s="1">
        <v>54896</v>
      </c>
      <c r="K3575" t="s">
        <v>9128</v>
      </c>
      <c r="L3575" t="s">
        <v>9137</v>
      </c>
      <c r="M3575" t="s">
        <v>9383</v>
      </c>
      <c r="N3575" t="s">
        <v>8536</v>
      </c>
      <c r="O3575" t="s">
        <v>8657</v>
      </c>
      <c r="P3575" t="s">
        <v>8577</v>
      </c>
      <c r="Q3575">
        <v>11561</v>
      </c>
      <c r="R3575" t="s">
        <v>8561</v>
      </c>
      <c r="S3575" t="s">
        <v>8265</v>
      </c>
      <c r="T3575" t="s">
        <v>7736</v>
      </c>
    </row>
    <row r="3576" spans="1:20" x14ac:dyDescent="0.25">
      <c r="A3576" t="s">
        <v>4052</v>
      </c>
      <c r="B3576" s="2">
        <v>42954</v>
      </c>
      <c r="C3576" s="2">
        <v>42959</v>
      </c>
      <c r="D3576" t="s">
        <v>19</v>
      </c>
      <c r="E3576" t="s">
        <v>2508</v>
      </c>
      <c r="F3576" t="s">
        <v>4053</v>
      </c>
      <c r="G3576" s="1">
        <v>1048</v>
      </c>
      <c r="H3576">
        <v>10</v>
      </c>
      <c r="I3576">
        <v>0</v>
      </c>
      <c r="J3576" s="1">
        <v>262</v>
      </c>
      <c r="K3576" t="s">
        <v>9128</v>
      </c>
      <c r="L3576" t="s">
        <v>9137</v>
      </c>
      <c r="M3576" t="s">
        <v>9909</v>
      </c>
      <c r="N3576" t="s">
        <v>8536</v>
      </c>
      <c r="O3576" t="s">
        <v>8657</v>
      </c>
      <c r="P3576" t="s">
        <v>8577</v>
      </c>
      <c r="Q3576">
        <v>11561</v>
      </c>
      <c r="R3576" t="s">
        <v>8561</v>
      </c>
      <c r="S3576" t="s">
        <v>8265</v>
      </c>
      <c r="T3576" t="s">
        <v>7736</v>
      </c>
    </row>
    <row r="3577" spans="1:20" x14ac:dyDescent="0.25">
      <c r="A3577" t="s">
        <v>4054</v>
      </c>
      <c r="B3577" s="2">
        <v>42082</v>
      </c>
      <c r="C3577" s="2">
        <v>42087</v>
      </c>
      <c r="D3577" t="s">
        <v>19</v>
      </c>
      <c r="E3577" t="s">
        <v>1940</v>
      </c>
      <c r="F3577" t="s">
        <v>1387</v>
      </c>
      <c r="G3577" s="1">
        <v>14496</v>
      </c>
      <c r="H3577">
        <v>3</v>
      </c>
      <c r="I3577">
        <v>2</v>
      </c>
      <c r="J3577" s="1">
        <v>48924</v>
      </c>
      <c r="K3577" t="s">
        <v>9128</v>
      </c>
      <c r="L3577" t="s">
        <v>9148</v>
      </c>
      <c r="M3577" t="s">
        <v>9808</v>
      </c>
      <c r="N3577" t="s">
        <v>8536</v>
      </c>
      <c r="O3577" t="s">
        <v>8954</v>
      </c>
      <c r="P3577" t="s">
        <v>8544</v>
      </c>
      <c r="Q3577">
        <v>33161</v>
      </c>
      <c r="R3577" t="s">
        <v>8539</v>
      </c>
      <c r="S3577" t="s">
        <v>8157</v>
      </c>
      <c r="T3577" t="s">
        <v>7736</v>
      </c>
    </row>
    <row r="3578" spans="1:20" x14ac:dyDescent="0.25">
      <c r="A3578" t="s">
        <v>4055</v>
      </c>
      <c r="B3578" s="2">
        <v>42528</v>
      </c>
      <c r="C3578" s="2">
        <v>42532</v>
      </c>
      <c r="D3578" t="s">
        <v>19</v>
      </c>
      <c r="E3578" t="s">
        <v>366</v>
      </c>
      <c r="F3578" t="s">
        <v>1166</v>
      </c>
      <c r="G3578" s="1">
        <v>4784</v>
      </c>
      <c r="H3578">
        <v>1</v>
      </c>
      <c r="I3578">
        <v>2</v>
      </c>
      <c r="J3578" s="1">
        <v>15548</v>
      </c>
      <c r="K3578" t="s">
        <v>9128</v>
      </c>
      <c r="L3578" t="s">
        <v>9142</v>
      </c>
      <c r="M3578" t="s">
        <v>9708</v>
      </c>
      <c r="N3578" t="s">
        <v>8536</v>
      </c>
      <c r="O3578" t="s">
        <v>8914</v>
      </c>
      <c r="P3578" t="s">
        <v>8541</v>
      </c>
      <c r="Q3578">
        <v>93309</v>
      </c>
      <c r="R3578" t="s">
        <v>8542</v>
      </c>
      <c r="S3578" t="s">
        <v>7824</v>
      </c>
      <c r="T3578" t="s">
        <v>7744</v>
      </c>
    </row>
    <row r="3579" spans="1:20" x14ac:dyDescent="0.25">
      <c r="A3579" t="s">
        <v>4055</v>
      </c>
      <c r="B3579" s="2">
        <v>42528</v>
      </c>
      <c r="C3579" s="2">
        <v>42532</v>
      </c>
      <c r="D3579" t="s">
        <v>19</v>
      </c>
      <c r="E3579" t="s">
        <v>366</v>
      </c>
      <c r="F3579" t="s">
        <v>427</v>
      </c>
      <c r="G3579" s="1">
        <v>473</v>
      </c>
      <c r="H3579">
        <v>1</v>
      </c>
      <c r="I3579">
        <v>0</v>
      </c>
      <c r="J3579" s="1">
        <v>23177</v>
      </c>
      <c r="K3579" t="s">
        <v>9128</v>
      </c>
      <c r="L3579" t="s">
        <v>9148</v>
      </c>
      <c r="M3579" t="s">
        <v>9346</v>
      </c>
      <c r="N3579" t="s">
        <v>8536</v>
      </c>
      <c r="O3579" t="s">
        <v>8914</v>
      </c>
      <c r="P3579" t="s">
        <v>8541</v>
      </c>
      <c r="Q3579">
        <v>93309</v>
      </c>
      <c r="R3579" t="s">
        <v>8542</v>
      </c>
      <c r="S3579" t="s">
        <v>7824</v>
      </c>
      <c r="T3579" t="s">
        <v>7744</v>
      </c>
    </row>
    <row r="3580" spans="1:20" x14ac:dyDescent="0.25">
      <c r="A3580" t="s">
        <v>4056</v>
      </c>
      <c r="B3580" s="2">
        <v>42576</v>
      </c>
      <c r="C3580" s="2">
        <v>42580</v>
      </c>
      <c r="D3580" t="s">
        <v>19</v>
      </c>
      <c r="E3580" t="s">
        <v>1627</v>
      </c>
      <c r="F3580" t="s">
        <v>4057</v>
      </c>
      <c r="G3580" s="1">
        <v>789</v>
      </c>
      <c r="H3580">
        <v>1</v>
      </c>
      <c r="I3580">
        <v>0</v>
      </c>
      <c r="J3580" s="1">
        <v>3156</v>
      </c>
      <c r="K3580" t="s">
        <v>9128</v>
      </c>
      <c r="L3580" t="s">
        <v>9133</v>
      </c>
      <c r="M3580" t="s">
        <v>10663</v>
      </c>
      <c r="N3580" t="s">
        <v>8536</v>
      </c>
      <c r="O3580" t="s">
        <v>8584</v>
      </c>
      <c r="P3580" t="s">
        <v>8681</v>
      </c>
      <c r="Q3580">
        <v>39212</v>
      </c>
      <c r="R3580" t="s">
        <v>8539</v>
      </c>
      <c r="S3580" t="s">
        <v>8101</v>
      </c>
      <c r="T3580" t="s">
        <v>7736</v>
      </c>
    </row>
    <row r="3581" spans="1:20" x14ac:dyDescent="0.25">
      <c r="A3581" t="s">
        <v>4056</v>
      </c>
      <c r="B3581" s="2">
        <v>42576</v>
      </c>
      <c r="C3581" s="2">
        <v>42580</v>
      </c>
      <c r="D3581" t="s">
        <v>19</v>
      </c>
      <c r="E3581" t="s">
        <v>1627</v>
      </c>
      <c r="F3581" t="s">
        <v>3369</v>
      </c>
      <c r="G3581" s="1">
        <v>655</v>
      </c>
      <c r="H3581">
        <v>5</v>
      </c>
      <c r="I3581">
        <v>0</v>
      </c>
      <c r="J3581" s="1">
        <v>32095</v>
      </c>
      <c r="K3581" t="s">
        <v>9128</v>
      </c>
      <c r="L3581" t="s">
        <v>9148</v>
      </c>
      <c r="M3581" t="s">
        <v>10514</v>
      </c>
      <c r="N3581" t="s">
        <v>8536</v>
      </c>
      <c r="O3581" t="s">
        <v>8584</v>
      </c>
      <c r="P3581" t="s">
        <v>8681</v>
      </c>
      <c r="Q3581">
        <v>39212</v>
      </c>
      <c r="R3581" t="s">
        <v>8539</v>
      </c>
      <c r="S3581" t="s">
        <v>8101</v>
      </c>
      <c r="T3581" t="s">
        <v>7736</v>
      </c>
    </row>
    <row r="3582" spans="1:20" x14ac:dyDescent="0.25">
      <c r="A3582" t="s">
        <v>4056</v>
      </c>
      <c r="B3582" s="2">
        <v>42576</v>
      </c>
      <c r="C3582" s="2">
        <v>42580</v>
      </c>
      <c r="D3582" t="s">
        <v>19</v>
      </c>
      <c r="E3582" t="s">
        <v>1627</v>
      </c>
      <c r="F3582" t="s">
        <v>673</v>
      </c>
      <c r="G3582" s="1">
        <v>243008</v>
      </c>
      <c r="H3582">
        <v>8</v>
      </c>
      <c r="I3582">
        <v>0</v>
      </c>
      <c r="J3582" s="1">
        <v>3888128</v>
      </c>
      <c r="K3582" t="s">
        <v>9123</v>
      </c>
      <c r="L3582" t="s">
        <v>9131</v>
      </c>
      <c r="M3582" t="s">
        <v>9477</v>
      </c>
      <c r="N3582" t="s">
        <v>8536</v>
      </c>
      <c r="O3582" t="s">
        <v>8584</v>
      </c>
      <c r="P3582" t="s">
        <v>8681</v>
      </c>
      <c r="Q3582">
        <v>39212</v>
      </c>
      <c r="R3582" t="s">
        <v>8539</v>
      </c>
      <c r="S3582" t="s">
        <v>8101</v>
      </c>
      <c r="T3582" t="s">
        <v>7736</v>
      </c>
    </row>
    <row r="3583" spans="1:20" x14ac:dyDescent="0.25">
      <c r="A3583" t="s">
        <v>4058</v>
      </c>
      <c r="B3583" s="2">
        <v>43009</v>
      </c>
      <c r="C3583" s="2">
        <v>43015</v>
      </c>
      <c r="D3583" t="s">
        <v>19</v>
      </c>
      <c r="E3583" t="s">
        <v>239</v>
      </c>
      <c r="F3583" t="s">
        <v>1959</v>
      </c>
      <c r="G3583" s="1">
        <v>10485</v>
      </c>
      <c r="H3583">
        <v>1</v>
      </c>
      <c r="I3583">
        <v>0</v>
      </c>
      <c r="J3583" s="1">
        <v>50328</v>
      </c>
      <c r="K3583" t="s">
        <v>9128</v>
      </c>
      <c r="L3583" t="s">
        <v>9148</v>
      </c>
      <c r="M3583" t="s">
        <v>10049</v>
      </c>
      <c r="N3583" t="s">
        <v>8536</v>
      </c>
      <c r="O3583" t="s">
        <v>8557</v>
      </c>
      <c r="P3583" t="s">
        <v>8558</v>
      </c>
      <c r="Q3583">
        <v>68025</v>
      </c>
      <c r="R3583" t="s">
        <v>8551</v>
      </c>
      <c r="S3583" t="s">
        <v>7792</v>
      </c>
      <c r="T3583" t="s">
        <v>7736</v>
      </c>
    </row>
    <row r="3584" spans="1:20" x14ac:dyDescent="0.25">
      <c r="A3584" t="s">
        <v>4059</v>
      </c>
      <c r="B3584" s="2">
        <v>42348</v>
      </c>
      <c r="C3584" s="2">
        <v>42354</v>
      </c>
      <c r="D3584" t="s">
        <v>19</v>
      </c>
      <c r="E3584" t="s">
        <v>2183</v>
      </c>
      <c r="F3584" t="s">
        <v>272</v>
      </c>
      <c r="G3584" s="1">
        <v>39</v>
      </c>
      <c r="H3584">
        <v>2</v>
      </c>
      <c r="I3584">
        <v>0</v>
      </c>
      <c r="J3584" s="1">
        <v>1521</v>
      </c>
      <c r="K3584" t="s">
        <v>9128</v>
      </c>
      <c r="L3584" t="s">
        <v>9137</v>
      </c>
      <c r="M3584" t="s">
        <v>9270</v>
      </c>
      <c r="N3584" t="s">
        <v>8536</v>
      </c>
      <c r="O3584" t="s">
        <v>8584</v>
      </c>
      <c r="P3584" t="s">
        <v>8571</v>
      </c>
      <c r="Q3584">
        <v>49201</v>
      </c>
      <c r="R3584" t="s">
        <v>8551</v>
      </c>
      <c r="S3584" t="s">
        <v>8208</v>
      </c>
      <c r="T3584" t="s">
        <v>7738</v>
      </c>
    </row>
    <row r="3585" spans="1:20" x14ac:dyDescent="0.25">
      <c r="A3585" t="s">
        <v>4059</v>
      </c>
      <c r="B3585" s="2">
        <v>42348</v>
      </c>
      <c r="C3585" s="2">
        <v>42354</v>
      </c>
      <c r="D3585" t="s">
        <v>19</v>
      </c>
      <c r="E3585" t="s">
        <v>2183</v>
      </c>
      <c r="F3585" t="s">
        <v>3303</v>
      </c>
      <c r="G3585" s="1">
        <v>80196</v>
      </c>
      <c r="H3585">
        <v>2</v>
      </c>
      <c r="I3585">
        <v>0</v>
      </c>
      <c r="J3585" s="1">
        <v>20049</v>
      </c>
      <c r="K3585" t="s">
        <v>9123</v>
      </c>
      <c r="L3585" t="s">
        <v>9131</v>
      </c>
      <c r="M3585" t="s">
        <v>10494</v>
      </c>
      <c r="N3585" t="s">
        <v>8536</v>
      </c>
      <c r="O3585" t="s">
        <v>8584</v>
      </c>
      <c r="P3585" t="s">
        <v>8571</v>
      </c>
      <c r="Q3585">
        <v>49201</v>
      </c>
      <c r="R3585" t="s">
        <v>8551</v>
      </c>
      <c r="S3585" t="s">
        <v>8208</v>
      </c>
      <c r="T3585" t="s">
        <v>7738</v>
      </c>
    </row>
    <row r="3586" spans="1:20" x14ac:dyDescent="0.25">
      <c r="A3586" t="s">
        <v>4059</v>
      </c>
      <c r="B3586" s="2">
        <v>42348</v>
      </c>
      <c r="C3586" s="2">
        <v>42354</v>
      </c>
      <c r="D3586" t="s">
        <v>19</v>
      </c>
      <c r="E3586" t="s">
        <v>2183</v>
      </c>
      <c r="F3586" t="s">
        <v>2155</v>
      </c>
      <c r="G3586" s="1">
        <v>19196</v>
      </c>
      <c r="H3586">
        <v>2</v>
      </c>
      <c r="I3586">
        <v>0</v>
      </c>
      <c r="J3586" s="1">
        <v>326332</v>
      </c>
      <c r="K3586" t="s">
        <v>9123</v>
      </c>
      <c r="L3586" t="s">
        <v>9126</v>
      </c>
      <c r="M3586" t="s">
        <v>10118</v>
      </c>
      <c r="N3586" t="s">
        <v>8536</v>
      </c>
      <c r="O3586" t="s">
        <v>8584</v>
      </c>
      <c r="P3586" t="s">
        <v>8571</v>
      </c>
      <c r="Q3586">
        <v>49201</v>
      </c>
      <c r="R3586" t="s">
        <v>8551</v>
      </c>
      <c r="S3586" t="s">
        <v>8208</v>
      </c>
      <c r="T3586" t="s">
        <v>7738</v>
      </c>
    </row>
    <row r="3587" spans="1:20" x14ac:dyDescent="0.25">
      <c r="A3587" t="s">
        <v>4059</v>
      </c>
      <c r="B3587" s="2">
        <v>42348</v>
      </c>
      <c r="C3587" s="2">
        <v>42354</v>
      </c>
      <c r="D3587" t="s">
        <v>19</v>
      </c>
      <c r="E3587" t="s">
        <v>2183</v>
      </c>
      <c r="F3587" t="s">
        <v>1489</v>
      </c>
      <c r="G3587" s="1">
        <v>261</v>
      </c>
      <c r="H3587">
        <v>1</v>
      </c>
      <c r="I3587">
        <v>0</v>
      </c>
      <c r="J3587" s="1">
        <v>12006</v>
      </c>
      <c r="K3587" t="s">
        <v>9128</v>
      </c>
      <c r="L3587" t="s">
        <v>9129</v>
      </c>
      <c r="M3587" t="s">
        <v>9846</v>
      </c>
      <c r="N3587" t="s">
        <v>8536</v>
      </c>
      <c r="O3587" t="s">
        <v>8584</v>
      </c>
      <c r="P3587" t="s">
        <v>8571</v>
      </c>
      <c r="Q3587">
        <v>49201</v>
      </c>
      <c r="R3587" t="s">
        <v>8551</v>
      </c>
      <c r="S3587" t="s">
        <v>8208</v>
      </c>
      <c r="T3587" t="s">
        <v>7738</v>
      </c>
    </row>
    <row r="3588" spans="1:20" x14ac:dyDescent="0.25">
      <c r="A3588" t="s">
        <v>4060</v>
      </c>
      <c r="B3588" s="2">
        <v>42981</v>
      </c>
      <c r="C3588" s="2">
        <v>42986</v>
      </c>
      <c r="D3588" t="s">
        <v>19</v>
      </c>
      <c r="E3588" t="s">
        <v>3320</v>
      </c>
      <c r="F3588" t="s">
        <v>166</v>
      </c>
      <c r="G3588" s="1">
        <v>596</v>
      </c>
      <c r="H3588">
        <v>2</v>
      </c>
      <c r="I3588">
        <v>0</v>
      </c>
      <c r="J3588" s="1">
        <v>16688</v>
      </c>
      <c r="K3588" t="s">
        <v>9128</v>
      </c>
      <c r="L3588" t="s">
        <v>9137</v>
      </c>
      <c r="M3588" t="s">
        <v>9219</v>
      </c>
      <c r="N3588" t="s">
        <v>8536</v>
      </c>
      <c r="O3588" t="s">
        <v>8556</v>
      </c>
      <c r="P3588" t="s">
        <v>8541</v>
      </c>
      <c r="Q3588">
        <v>94122</v>
      </c>
      <c r="R3588" t="s">
        <v>8542</v>
      </c>
      <c r="S3588" t="s">
        <v>8374</v>
      </c>
      <c r="T3588" t="s">
        <v>7738</v>
      </c>
    </row>
    <row r="3589" spans="1:20" x14ac:dyDescent="0.25">
      <c r="A3589" t="s">
        <v>4061</v>
      </c>
      <c r="B3589" s="2">
        <v>43002</v>
      </c>
      <c r="C3589" s="2">
        <v>43006</v>
      </c>
      <c r="D3589" t="s">
        <v>19</v>
      </c>
      <c r="E3589" t="s">
        <v>1920</v>
      </c>
      <c r="F3589" t="s">
        <v>2592</v>
      </c>
      <c r="G3589" s="1">
        <v>1169694</v>
      </c>
      <c r="H3589">
        <v>3</v>
      </c>
      <c r="I3589">
        <v>4</v>
      </c>
      <c r="J3589" s="1">
        <v>-2534337</v>
      </c>
      <c r="K3589" t="s">
        <v>9139</v>
      </c>
      <c r="L3589" t="s">
        <v>9140</v>
      </c>
      <c r="M3589" t="s">
        <v>10269</v>
      </c>
      <c r="N3589" t="s">
        <v>8536</v>
      </c>
      <c r="O3589" t="s">
        <v>8731</v>
      </c>
      <c r="P3589" t="s">
        <v>8604</v>
      </c>
      <c r="Q3589">
        <v>43130</v>
      </c>
      <c r="R3589" t="s">
        <v>8561</v>
      </c>
      <c r="S3589" t="s">
        <v>8152</v>
      </c>
      <c r="T3589" t="s">
        <v>7744</v>
      </c>
    </row>
    <row r="3590" spans="1:20" x14ac:dyDescent="0.25">
      <c r="A3590" t="s">
        <v>4062</v>
      </c>
      <c r="B3590" s="2">
        <v>43088</v>
      </c>
      <c r="C3590" s="2">
        <v>43090</v>
      </c>
      <c r="D3590" t="s">
        <v>79</v>
      </c>
      <c r="E3590" t="s">
        <v>2669</v>
      </c>
      <c r="F3590" t="s">
        <v>931</v>
      </c>
      <c r="G3590" s="1">
        <v>166562</v>
      </c>
      <c r="H3590">
        <v>2</v>
      </c>
      <c r="I3590">
        <v>0</v>
      </c>
      <c r="J3590" s="1">
        <v>333124</v>
      </c>
      <c r="K3590" t="s">
        <v>9128</v>
      </c>
      <c r="L3590" t="s">
        <v>9273</v>
      </c>
      <c r="M3590" t="s">
        <v>9605</v>
      </c>
      <c r="N3590" t="s">
        <v>8536</v>
      </c>
      <c r="O3590" t="s">
        <v>8821</v>
      </c>
      <c r="P3590" t="s">
        <v>8623</v>
      </c>
      <c r="Q3590">
        <v>70506</v>
      </c>
      <c r="R3590" t="s">
        <v>8539</v>
      </c>
      <c r="S3590" t="s">
        <v>8287</v>
      </c>
      <c r="T3590" t="s">
        <v>7736</v>
      </c>
    </row>
    <row r="3591" spans="1:20" x14ac:dyDescent="0.25">
      <c r="A3591" t="s">
        <v>4063</v>
      </c>
      <c r="B3591" s="2">
        <v>43063</v>
      </c>
      <c r="C3591" s="2">
        <v>43069</v>
      </c>
      <c r="D3591" t="s">
        <v>19</v>
      </c>
      <c r="E3591" t="s">
        <v>366</v>
      </c>
      <c r="F3591" t="s">
        <v>1265</v>
      </c>
      <c r="G3591" s="1">
        <v>288</v>
      </c>
      <c r="H3591">
        <v>1</v>
      </c>
      <c r="I3591">
        <v>0</v>
      </c>
      <c r="J3591" s="1">
        <v>14112</v>
      </c>
      <c r="K3591" t="s">
        <v>9128</v>
      </c>
      <c r="L3591" t="s">
        <v>9142</v>
      </c>
      <c r="M3591" t="s">
        <v>9752</v>
      </c>
      <c r="N3591" t="s">
        <v>8536</v>
      </c>
      <c r="O3591" t="s">
        <v>8678</v>
      </c>
      <c r="P3591" t="s">
        <v>8538</v>
      </c>
      <c r="Q3591">
        <v>40475</v>
      </c>
      <c r="R3591" t="s">
        <v>8539</v>
      </c>
      <c r="S3591" t="s">
        <v>7824</v>
      </c>
      <c r="T3591" t="s">
        <v>7744</v>
      </c>
    </row>
    <row r="3592" spans="1:20" x14ac:dyDescent="0.25">
      <c r="A3592" t="s">
        <v>4063</v>
      </c>
      <c r="B3592" s="2">
        <v>43063</v>
      </c>
      <c r="C3592" s="2">
        <v>43069</v>
      </c>
      <c r="D3592" t="s">
        <v>19</v>
      </c>
      <c r="E3592" t="s">
        <v>366</v>
      </c>
      <c r="F3592" t="s">
        <v>1644</v>
      </c>
      <c r="G3592" s="1">
        <v>144396</v>
      </c>
      <c r="H3592">
        <v>12</v>
      </c>
      <c r="I3592">
        <v>0</v>
      </c>
      <c r="J3592" s="1">
        <v>3754296</v>
      </c>
      <c r="K3592" t="s">
        <v>9128</v>
      </c>
      <c r="L3592" t="s">
        <v>9133</v>
      </c>
      <c r="M3592" t="s">
        <v>9908</v>
      </c>
      <c r="N3592" t="s">
        <v>8536</v>
      </c>
      <c r="O3592" t="s">
        <v>8678</v>
      </c>
      <c r="P3592" t="s">
        <v>8538</v>
      </c>
      <c r="Q3592">
        <v>40475</v>
      </c>
      <c r="R3592" t="s">
        <v>8539</v>
      </c>
      <c r="S3592" t="s">
        <v>7824</v>
      </c>
      <c r="T3592" t="s">
        <v>7744</v>
      </c>
    </row>
    <row r="3593" spans="1:20" x14ac:dyDescent="0.25">
      <c r="A3593" t="s">
        <v>4064</v>
      </c>
      <c r="B3593" s="2">
        <v>41986</v>
      </c>
      <c r="C3593" s="2">
        <v>41988</v>
      </c>
      <c r="D3593" t="s">
        <v>11</v>
      </c>
      <c r="E3593" t="s">
        <v>1175</v>
      </c>
      <c r="F3593" t="s">
        <v>1017</v>
      </c>
      <c r="G3593" s="1">
        <v>292</v>
      </c>
      <c r="H3593">
        <v>1</v>
      </c>
      <c r="I3593">
        <v>2</v>
      </c>
      <c r="J3593" s="1">
        <v>365</v>
      </c>
      <c r="K3593" t="s">
        <v>9128</v>
      </c>
      <c r="L3593" t="s">
        <v>9273</v>
      </c>
      <c r="M3593" t="s">
        <v>9642</v>
      </c>
      <c r="N3593" t="s">
        <v>8536</v>
      </c>
      <c r="O3593" t="s">
        <v>8563</v>
      </c>
      <c r="P3593" t="s">
        <v>8550</v>
      </c>
      <c r="Q3593">
        <v>77070</v>
      </c>
      <c r="R3593" t="s">
        <v>8551</v>
      </c>
      <c r="S3593" t="s">
        <v>8005</v>
      </c>
      <c r="T3593" t="s">
        <v>7736</v>
      </c>
    </row>
    <row r="3594" spans="1:20" x14ac:dyDescent="0.25">
      <c r="A3594" t="s">
        <v>4065</v>
      </c>
      <c r="B3594" s="2">
        <v>42709</v>
      </c>
      <c r="C3594" s="2">
        <v>42711</v>
      </c>
      <c r="D3594" t="s">
        <v>11</v>
      </c>
      <c r="E3594" t="s">
        <v>2382</v>
      </c>
      <c r="F3594" t="s">
        <v>3576</v>
      </c>
      <c r="G3594" s="1">
        <v>46518</v>
      </c>
      <c r="H3594">
        <v>3</v>
      </c>
      <c r="I3594">
        <v>0</v>
      </c>
      <c r="J3594" s="1">
        <v>1209468</v>
      </c>
      <c r="K3594" t="s">
        <v>9128</v>
      </c>
      <c r="L3594" t="s">
        <v>9133</v>
      </c>
      <c r="M3594" t="s">
        <v>10560</v>
      </c>
      <c r="N3594" t="s">
        <v>8536</v>
      </c>
      <c r="O3594" t="s">
        <v>8576</v>
      </c>
      <c r="P3594" t="s">
        <v>8577</v>
      </c>
      <c r="Q3594">
        <v>10024</v>
      </c>
      <c r="R3594" t="s">
        <v>8561</v>
      </c>
      <c r="S3594" t="s">
        <v>8244</v>
      </c>
      <c r="T3594" t="s">
        <v>7736</v>
      </c>
    </row>
    <row r="3595" spans="1:20" x14ac:dyDescent="0.25">
      <c r="A3595" t="s">
        <v>4066</v>
      </c>
      <c r="B3595" s="2">
        <v>42624</v>
      </c>
      <c r="C3595" s="2">
        <v>42630</v>
      </c>
      <c r="D3595" t="s">
        <v>19</v>
      </c>
      <c r="E3595" t="s">
        <v>536</v>
      </c>
      <c r="F3595" t="s">
        <v>890</v>
      </c>
      <c r="G3595" s="1">
        <v>22428</v>
      </c>
      <c r="H3595">
        <v>3</v>
      </c>
      <c r="I3595">
        <v>7</v>
      </c>
      <c r="J3595" s="1">
        <v>-179424</v>
      </c>
      <c r="K3595" t="s">
        <v>9128</v>
      </c>
      <c r="L3595" t="s">
        <v>9142</v>
      </c>
      <c r="M3595" t="s">
        <v>9585</v>
      </c>
      <c r="N3595" t="s">
        <v>8536</v>
      </c>
      <c r="O3595" t="s">
        <v>8748</v>
      </c>
      <c r="P3595" t="s">
        <v>8604</v>
      </c>
      <c r="Q3595">
        <v>43615</v>
      </c>
      <c r="R3595" t="s">
        <v>8561</v>
      </c>
      <c r="S3595" t="s">
        <v>7863</v>
      </c>
      <c r="T3595" t="s">
        <v>7744</v>
      </c>
    </row>
    <row r="3596" spans="1:20" x14ac:dyDescent="0.25">
      <c r="A3596" t="s">
        <v>4066</v>
      </c>
      <c r="B3596" s="2">
        <v>42624</v>
      </c>
      <c r="C3596" s="2">
        <v>42630</v>
      </c>
      <c r="D3596" t="s">
        <v>19</v>
      </c>
      <c r="E3596" t="s">
        <v>536</v>
      </c>
      <c r="F3596" t="s">
        <v>2704</v>
      </c>
      <c r="G3596" s="1">
        <v>3752</v>
      </c>
      <c r="H3596">
        <v>5</v>
      </c>
      <c r="I3596">
        <v>2</v>
      </c>
      <c r="J3596" s="1">
        <v>3752</v>
      </c>
      <c r="K3596" t="s">
        <v>9128</v>
      </c>
      <c r="L3596" t="s">
        <v>9133</v>
      </c>
      <c r="M3596" t="s">
        <v>9821</v>
      </c>
      <c r="N3596" t="s">
        <v>8536</v>
      </c>
      <c r="O3596" t="s">
        <v>8748</v>
      </c>
      <c r="P3596" t="s">
        <v>8604</v>
      </c>
      <c r="Q3596">
        <v>43615</v>
      </c>
      <c r="R3596" t="s">
        <v>8561</v>
      </c>
      <c r="S3596" t="s">
        <v>7863</v>
      </c>
      <c r="T3596" t="s">
        <v>7744</v>
      </c>
    </row>
    <row r="3597" spans="1:20" x14ac:dyDescent="0.25">
      <c r="A3597" t="s">
        <v>4067</v>
      </c>
      <c r="B3597" s="2">
        <v>43078</v>
      </c>
      <c r="C3597" s="2">
        <v>43084</v>
      </c>
      <c r="D3597" t="s">
        <v>19</v>
      </c>
      <c r="E3597" t="s">
        <v>1641</v>
      </c>
      <c r="F3597" t="s">
        <v>696</v>
      </c>
      <c r="G3597" s="1">
        <v>2624</v>
      </c>
      <c r="H3597">
        <v>1</v>
      </c>
      <c r="I3597">
        <v>2</v>
      </c>
      <c r="J3597" s="1">
        <v>4264</v>
      </c>
      <c r="K3597" t="s">
        <v>9128</v>
      </c>
      <c r="L3597" t="s">
        <v>9137</v>
      </c>
      <c r="M3597" t="s">
        <v>9488</v>
      </c>
      <c r="N3597" t="s">
        <v>8536</v>
      </c>
      <c r="O3597" t="s">
        <v>8559</v>
      </c>
      <c r="P3597" t="s">
        <v>8560</v>
      </c>
      <c r="Q3597">
        <v>19143</v>
      </c>
      <c r="R3597" t="s">
        <v>8561</v>
      </c>
      <c r="S3597" t="s">
        <v>8104</v>
      </c>
      <c r="T3597" t="s">
        <v>7738</v>
      </c>
    </row>
    <row r="3598" spans="1:20" x14ac:dyDescent="0.25">
      <c r="A3598" t="s">
        <v>4068</v>
      </c>
      <c r="B3598" s="2">
        <v>41891</v>
      </c>
      <c r="C3598" s="2">
        <v>41896</v>
      </c>
      <c r="D3598" t="s">
        <v>11</v>
      </c>
      <c r="E3598" t="s">
        <v>398</v>
      </c>
      <c r="F3598" t="s">
        <v>1553</v>
      </c>
      <c r="G3598" s="1">
        <v>15552</v>
      </c>
      <c r="H3598">
        <v>3</v>
      </c>
      <c r="I3598">
        <v>2</v>
      </c>
      <c r="J3598" s="1">
        <v>54432</v>
      </c>
      <c r="K3598" t="s">
        <v>9128</v>
      </c>
      <c r="L3598" t="s">
        <v>9148</v>
      </c>
      <c r="M3598" t="s">
        <v>9876</v>
      </c>
      <c r="N3598" t="s">
        <v>8536</v>
      </c>
      <c r="O3598" t="s">
        <v>8559</v>
      </c>
      <c r="P3598" t="s">
        <v>8560</v>
      </c>
      <c r="Q3598">
        <v>19140</v>
      </c>
      <c r="R3598" t="s">
        <v>8561</v>
      </c>
      <c r="S3598" t="s">
        <v>7833</v>
      </c>
      <c r="T3598" t="s">
        <v>7736</v>
      </c>
    </row>
    <row r="3599" spans="1:20" x14ac:dyDescent="0.25">
      <c r="A3599" t="s">
        <v>4068</v>
      </c>
      <c r="B3599" s="2">
        <v>41891</v>
      </c>
      <c r="C3599" s="2">
        <v>41896</v>
      </c>
      <c r="D3599" t="s">
        <v>11</v>
      </c>
      <c r="E3599" t="s">
        <v>398</v>
      </c>
      <c r="F3599" t="s">
        <v>4069</v>
      </c>
      <c r="G3599" s="1">
        <v>64704</v>
      </c>
      <c r="H3599">
        <v>6</v>
      </c>
      <c r="I3599">
        <v>2</v>
      </c>
      <c r="J3599" s="1">
        <v>-48528</v>
      </c>
      <c r="K3599" t="s">
        <v>9139</v>
      </c>
      <c r="L3599" t="s">
        <v>9162</v>
      </c>
      <c r="M3599" t="s">
        <v>10664</v>
      </c>
      <c r="N3599" t="s">
        <v>8536</v>
      </c>
      <c r="O3599" t="s">
        <v>8559</v>
      </c>
      <c r="P3599" t="s">
        <v>8560</v>
      </c>
      <c r="Q3599">
        <v>19140</v>
      </c>
      <c r="R3599" t="s">
        <v>8561</v>
      </c>
      <c r="S3599" t="s">
        <v>7833</v>
      </c>
      <c r="T3599" t="s">
        <v>7736</v>
      </c>
    </row>
    <row r="3600" spans="1:20" x14ac:dyDescent="0.25">
      <c r="A3600" t="s">
        <v>4068</v>
      </c>
      <c r="B3600" s="2">
        <v>41891</v>
      </c>
      <c r="C3600" s="2">
        <v>41896</v>
      </c>
      <c r="D3600" t="s">
        <v>11</v>
      </c>
      <c r="E3600" t="s">
        <v>398</v>
      </c>
      <c r="F3600" t="s">
        <v>2261</v>
      </c>
      <c r="G3600" s="1">
        <v>17472</v>
      </c>
      <c r="H3600">
        <v>3</v>
      </c>
      <c r="I3600">
        <v>2</v>
      </c>
      <c r="J3600" s="1">
        <v>50232</v>
      </c>
      <c r="K3600" t="s">
        <v>9123</v>
      </c>
      <c r="L3600" t="s">
        <v>9135</v>
      </c>
      <c r="M3600" t="s">
        <v>10152</v>
      </c>
      <c r="N3600" t="s">
        <v>8536</v>
      </c>
      <c r="O3600" t="s">
        <v>8559</v>
      </c>
      <c r="P3600" t="s">
        <v>8560</v>
      </c>
      <c r="Q3600">
        <v>19140</v>
      </c>
      <c r="R3600" t="s">
        <v>8561</v>
      </c>
      <c r="S3600" t="s">
        <v>7833</v>
      </c>
      <c r="T3600" t="s">
        <v>7736</v>
      </c>
    </row>
    <row r="3601" spans="1:20" x14ac:dyDescent="0.25">
      <c r="A3601" t="s">
        <v>4068</v>
      </c>
      <c r="B3601" s="2">
        <v>41891</v>
      </c>
      <c r="C3601" s="2">
        <v>41896</v>
      </c>
      <c r="D3601" t="s">
        <v>11</v>
      </c>
      <c r="E3601" t="s">
        <v>398</v>
      </c>
      <c r="F3601" t="s">
        <v>2038</v>
      </c>
      <c r="G3601" s="1">
        <v>135516</v>
      </c>
      <c r="H3601">
        <v>1</v>
      </c>
      <c r="I3601">
        <v>4</v>
      </c>
      <c r="J3601" s="1">
        <v>-316204</v>
      </c>
      <c r="K3601" t="s">
        <v>9139</v>
      </c>
      <c r="L3601" t="s">
        <v>9140</v>
      </c>
      <c r="M3601" t="s">
        <v>10072</v>
      </c>
      <c r="N3601" t="s">
        <v>8536</v>
      </c>
      <c r="O3601" t="s">
        <v>8559</v>
      </c>
      <c r="P3601" t="s">
        <v>8560</v>
      </c>
      <c r="Q3601">
        <v>19140</v>
      </c>
      <c r="R3601" t="s">
        <v>8561</v>
      </c>
      <c r="S3601" t="s">
        <v>7833</v>
      </c>
      <c r="T3601" t="s">
        <v>7736</v>
      </c>
    </row>
    <row r="3602" spans="1:20" x14ac:dyDescent="0.25">
      <c r="A3602" t="s">
        <v>4070</v>
      </c>
      <c r="B3602" s="2">
        <v>42912</v>
      </c>
      <c r="C3602" s="2">
        <v>42916</v>
      </c>
      <c r="D3602" t="s">
        <v>19</v>
      </c>
      <c r="E3602" t="s">
        <v>1910</v>
      </c>
      <c r="F3602" t="s">
        <v>1865</v>
      </c>
      <c r="G3602" s="1">
        <v>431928</v>
      </c>
      <c r="H3602">
        <v>9</v>
      </c>
      <c r="I3602">
        <v>2</v>
      </c>
      <c r="J3602" s="1">
        <v>647892</v>
      </c>
      <c r="K3602" t="s">
        <v>9139</v>
      </c>
      <c r="L3602" t="s">
        <v>9162</v>
      </c>
      <c r="M3602" t="s">
        <v>10006</v>
      </c>
      <c r="N3602" t="s">
        <v>8536</v>
      </c>
      <c r="O3602" t="s">
        <v>8632</v>
      </c>
      <c r="P3602" t="s">
        <v>8598</v>
      </c>
      <c r="Q3602">
        <v>80219</v>
      </c>
      <c r="R3602" t="s">
        <v>8542</v>
      </c>
      <c r="S3602" t="s">
        <v>8151</v>
      </c>
      <c r="T3602" t="s">
        <v>7736</v>
      </c>
    </row>
    <row r="3603" spans="1:20" x14ac:dyDescent="0.25">
      <c r="A3603" t="s">
        <v>4071</v>
      </c>
      <c r="B3603" s="2">
        <v>41960</v>
      </c>
      <c r="C3603" s="2">
        <v>41967</v>
      </c>
      <c r="D3603" t="s">
        <v>19</v>
      </c>
      <c r="E3603" t="s">
        <v>4072</v>
      </c>
      <c r="F3603" t="s">
        <v>1157</v>
      </c>
      <c r="G3603" s="1">
        <v>12448</v>
      </c>
      <c r="H3603">
        <v>2</v>
      </c>
      <c r="I3603">
        <v>2</v>
      </c>
      <c r="J3603" s="1">
        <v>389</v>
      </c>
      <c r="K3603" t="s">
        <v>9128</v>
      </c>
      <c r="L3603" t="s">
        <v>9148</v>
      </c>
      <c r="M3603" t="s">
        <v>9703</v>
      </c>
      <c r="N3603" t="s">
        <v>8536</v>
      </c>
      <c r="O3603" t="s">
        <v>8559</v>
      </c>
      <c r="P3603" t="s">
        <v>8560</v>
      </c>
      <c r="Q3603">
        <v>19143</v>
      </c>
      <c r="R3603" t="s">
        <v>8561</v>
      </c>
      <c r="S3603" t="s">
        <v>8451</v>
      </c>
      <c r="T3603" t="s">
        <v>7736</v>
      </c>
    </row>
    <row r="3604" spans="1:20" x14ac:dyDescent="0.25">
      <c r="A3604" t="s">
        <v>4071</v>
      </c>
      <c r="B3604" s="2">
        <v>41960</v>
      </c>
      <c r="C3604" s="2">
        <v>41967</v>
      </c>
      <c r="D3604" t="s">
        <v>19</v>
      </c>
      <c r="E3604" t="s">
        <v>4072</v>
      </c>
      <c r="F3604" t="s">
        <v>1007</v>
      </c>
      <c r="G3604" s="1">
        <v>65793</v>
      </c>
      <c r="H3604">
        <v>5</v>
      </c>
      <c r="I3604">
        <v>3</v>
      </c>
      <c r="J3604" s="1">
        <v>-9399</v>
      </c>
      <c r="K3604" t="s">
        <v>9123</v>
      </c>
      <c r="L3604" t="s">
        <v>9126</v>
      </c>
      <c r="M3604" t="s">
        <v>9638</v>
      </c>
      <c r="N3604" t="s">
        <v>8536</v>
      </c>
      <c r="O3604" t="s">
        <v>8559</v>
      </c>
      <c r="P3604" t="s">
        <v>8560</v>
      </c>
      <c r="Q3604">
        <v>19143</v>
      </c>
      <c r="R3604" t="s">
        <v>8561</v>
      </c>
      <c r="S3604" t="s">
        <v>8451</v>
      </c>
      <c r="T3604" t="s">
        <v>7736</v>
      </c>
    </row>
    <row r="3605" spans="1:20" x14ac:dyDescent="0.25">
      <c r="A3605" t="s">
        <v>4073</v>
      </c>
      <c r="B3605" s="2">
        <v>42968</v>
      </c>
      <c r="C3605" s="2">
        <v>42974</v>
      </c>
      <c r="D3605" t="s">
        <v>19</v>
      </c>
      <c r="E3605" t="s">
        <v>1205</v>
      </c>
      <c r="F3605" t="s">
        <v>893</v>
      </c>
      <c r="G3605" s="1">
        <v>2774</v>
      </c>
      <c r="H3605">
        <v>5</v>
      </c>
      <c r="I3605">
        <v>0</v>
      </c>
      <c r="J3605" s="1">
        <v>133152</v>
      </c>
      <c r="K3605" t="s">
        <v>9128</v>
      </c>
      <c r="L3605" t="s">
        <v>9148</v>
      </c>
      <c r="M3605" t="s">
        <v>9588</v>
      </c>
      <c r="N3605" t="s">
        <v>8536</v>
      </c>
      <c r="O3605" t="s">
        <v>8590</v>
      </c>
      <c r="P3605" t="s">
        <v>8744</v>
      </c>
      <c r="Q3605">
        <v>21044</v>
      </c>
      <c r="R3605" t="s">
        <v>8561</v>
      </c>
      <c r="S3605" t="s">
        <v>8012</v>
      </c>
      <c r="T3605" t="s">
        <v>7744</v>
      </c>
    </row>
    <row r="3606" spans="1:20" x14ac:dyDescent="0.25">
      <c r="A3606" t="s">
        <v>4073</v>
      </c>
      <c r="B3606" s="2">
        <v>42968</v>
      </c>
      <c r="C3606" s="2">
        <v>42974</v>
      </c>
      <c r="D3606" t="s">
        <v>19</v>
      </c>
      <c r="E3606" t="s">
        <v>1205</v>
      </c>
      <c r="F3606" t="s">
        <v>2122</v>
      </c>
      <c r="G3606" s="1">
        <v>2516</v>
      </c>
      <c r="H3606">
        <v>2</v>
      </c>
      <c r="I3606">
        <v>0</v>
      </c>
      <c r="J3606" s="1">
        <v>85544</v>
      </c>
      <c r="K3606" t="s">
        <v>9123</v>
      </c>
      <c r="L3606" t="s">
        <v>9135</v>
      </c>
      <c r="M3606" t="s">
        <v>10107</v>
      </c>
      <c r="N3606" t="s">
        <v>8536</v>
      </c>
      <c r="O3606" t="s">
        <v>8590</v>
      </c>
      <c r="P3606" t="s">
        <v>8744</v>
      </c>
      <c r="Q3606">
        <v>21044</v>
      </c>
      <c r="R3606" t="s">
        <v>8561</v>
      </c>
      <c r="S3606" t="s">
        <v>8012</v>
      </c>
      <c r="T3606" t="s">
        <v>7744</v>
      </c>
    </row>
    <row r="3607" spans="1:20" x14ac:dyDescent="0.25">
      <c r="A3607" t="s">
        <v>4073</v>
      </c>
      <c r="B3607" s="2">
        <v>42968</v>
      </c>
      <c r="C3607" s="2">
        <v>42974</v>
      </c>
      <c r="D3607" t="s">
        <v>19</v>
      </c>
      <c r="E3607" t="s">
        <v>1205</v>
      </c>
      <c r="F3607" t="s">
        <v>1999</v>
      </c>
      <c r="G3607" s="1">
        <v>9192</v>
      </c>
      <c r="H3607">
        <v>4</v>
      </c>
      <c r="I3607">
        <v>0</v>
      </c>
      <c r="J3607" s="1">
        <v>312528</v>
      </c>
      <c r="K3607" t="s">
        <v>9123</v>
      </c>
      <c r="L3607" t="s">
        <v>9135</v>
      </c>
      <c r="M3607" t="s">
        <v>10063</v>
      </c>
      <c r="N3607" t="s">
        <v>8536</v>
      </c>
      <c r="O3607" t="s">
        <v>8590</v>
      </c>
      <c r="P3607" t="s">
        <v>8744</v>
      </c>
      <c r="Q3607">
        <v>21044</v>
      </c>
      <c r="R3607" t="s">
        <v>8561</v>
      </c>
      <c r="S3607" t="s">
        <v>8012</v>
      </c>
      <c r="T3607" t="s">
        <v>7744</v>
      </c>
    </row>
    <row r="3608" spans="1:20" x14ac:dyDescent="0.25">
      <c r="A3608" t="s">
        <v>4074</v>
      </c>
      <c r="B3608" s="2">
        <v>42441</v>
      </c>
      <c r="C3608" s="2">
        <v>42445</v>
      </c>
      <c r="D3608" t="s">
        <v>11</v>
      </c>
      <c r="E3608" t="s">
        <v>1066</v>
      </c>
      <c r="F3608" t="s">
        <v>1479</v>
      </c>
      <c r="G3608" s="1">
        <v>2934</v>
      </c>
      <c r="H3608">
        <v>3</v>
      </c>
      <c r="I3608">
        <v>0</v>
      </c>
      <c r="J3608" s="1">
        <v>134964</v>
      </c>
      <c r="K3608" t="s">
        <v>9128</v>
      </c>
      <c r="L3608" t="s">
        <v>9167</v>
      </c>
      <c r="M3608" t="s">
        <v>9293</v>
      </c>
      <c r="N3608" t="s">
        <v>8536</v>
      </c>
      <c r="O3608" t="s">
        <v>8576</v>
      </c>
      <c r="P3608" t="s">
        <v>8577</v>
      </c>
      <c r="Q3608">
        <v>10024</v>
      </c>
      <c r="R3608" t="s">
        <v>8561</v>
      </c>
      <c r="S3608" t="s">
        <v>7980</v>
      </c>
      <c r="T3608" t="s">
        <v>7736</v>
      </c>
    </row>
    <row r="3609" spans="1:20" x14ac:dyDescent="0.25">
      <c r="A3609" t="s">
        <v>4075</v>
      </c>
      <c r="B3609" s="2">
        <v>41905</v>
      </c>
      <c r="C3609" s="2">
        <v>41910</v>
      </c>
      <c r="D3609" t="s">
        <v>11</v>
      </c>
      <c r="E3609" t="s">
        <v>2140</v>
      </c>
      <c r="F3609" t="s">
        <v>1958</v>
      </c>
      <c r="G3609" s="1">
        <v>13944</v>
      </c>
      <c r="H3609">
        <v>3</v>
      </c>
      <c r="I3609">
        <v>2</v>
      </c>
      <c r="J3609" s="1">
        <v>47061</v>
      </c>
      <c r="K3609" t="s">
        <v>9128</v>
      </c>
      <c r="L3609" t="s">
        <v>9142</v>
      </c>
      <c r="M3609" t="s">
        <v>10048</v>
      </c>
      <c r="N3609" t="s">
        <v>8536</v>
      </c>
      <c r="O3609" t="s">
        <v>8576</v>
      </c>
      <c r="P3609" t="s">
        <v>8577</v>
      </c>
      <c r="Q3609">
        <v>10035</v>
      </c>
      <c r="R3609" t="s">
        <v>8561</v>
      </c>
      <c r="S3609" t="s">
        <v>8199</v>
      </c>
      <c r="T3609" t="s">
        <v>7736</v>
      </c>
    </row>
    <row r="3610" spans="1:20" x14ac:dyDescent="0.25">
      <c r="A3610" t="s">
        <v>4076</v>
      </c>
      <c r="B3610" s="2">
        <v>41757</v>
      </c>
      <c r="C3610" s="2">
        <v>41762</v>
      </c>
      <c r="D3610" t="s">
        <v>19</v>
      </c>
      <c r="E3610" t="s">
        <v>1483</v>
      </c>
      <c r="F3610" t="s">
        <v>1575</v>
      </c>
      <c r="G3610" s="1">
        <v>6912</v>
      </c>
      <c r="H3610">
        <v>3</v>
      </c>
      <c r="I3610">
        <v>2</v>
      </c>
      <c r="J3610" s="1">
        <v>25056</v>
      </c>
      <c r="K3610" t="s">
        <v>9128</v>
      </c>
      <c r="L3610" t="s">
        <v>9129</v>
      </c>
      <c r="M3610" t="s">
        <v>9881</v>
      </c>
      <c r="N3610" t="s">
        <v>8536</v>
      </c>
      <c r="O3610" t="s">
        <v>8613</v>
      </c>
      <c r="P3610" t="s">
        <v>8604</v>
      </c>
      <c r="Q3610">
        <v>43055</v>
      </c>
      <c r="R3610" t="s">
        <v>8561</v>
      </c>
      <c r="S3610" t="s">
        <v>8072</v>
      </c>
      <c r="T3610" t="s">
        <v>7738</v>
      </c>
    </row>
    <row r="3611" spans="1:20" x14ac:dyDescent="0.25">
      <c r="A3611" t="s">
        <v>4076</v>
      </c>
      <c r="B3611" s="2">
        <v>41757</v>
      </c>
      <c r="C3611" s="2">
        <v>41762</v>
      </c>
      <c r="D3611" t="s">
        <v>19</v>
      </c>
      <c r="E3611" t="s">
        <v>1483</v>
      </c>
      <c r="F3611" t="s">
        <v>2206</v>
      </c>
      <c r="G3611" s="1">
        <v>27096</v>
      </c>
      <c r="H3611">
        <v>3</v>
      </c>
      <c r="I3611">
        <v>2</v>
      </c>
      <c r="J3611" s="1">
        <v>20322</v>
      </c>
      <c r="K3611" t="s">
        <v>9128</v>
      </c>
      <c r="L3611" t="s">
        <v>9133</v>
      </c>
      <c r="M3611" t="s">
        <v>10137</v>
      </c>
      <c r="N3611" t="s">
        <v>8536</v>
      </c>
      <c r="O3611" t="s">
        <v>8613</v>
      </c>
      <c r="P3611" t="s">
        <v>8604</v>
      </c>
      <c r="Q3611">
        <v>43055</v>
      </c>
      <c r="R3611" t="s">
        <v>8561</v>
      </c>
      <c r="S3611" t="s">
        <v>8072</v>
      </c>
      <c r="T3611" t="s">
        <v>7738</v>
      </c>
    </row>
    <row r="3612" spans="1:20" x14ac:dyDescent="0.25">
      <c r="A3612" t="s">
        <v>4076</v>
      </c>
      <c r="B3612" s="2">
        <v>41757</v>
      </c>
      <c r="C3612" s="2">
        <v>41762</v>
      </c>
      <c r="D3612" t="s">
        <v>19</v>
      </c>
      <c r="E3612" t="s">
        <v>1483</v>
      </c>
      <c r="F3612" t="s">
        <v>3511</v>
      </c>
      <c r="G3612" s="1">
        <v>177568</v>
      </c>
      <c r="H3612">
        <v>2</v>
      </c>
      <c r="I3612">
        <v>2</v>
      </c>
      <c r="J3612" s="1">
        <v>-377332</v>
      </c>
      <c r="K3612" t="s">
        <v>9128</v>
      </c>
      <c r="L3612" t="s">
        <v>9133</v>
      </c>
      <c r="M3612" t="s">
        <v>10551</v>
      </c>
      <c r="N3612" t="s">
        <v>8536</v>
      </c>
      <c r="O3612" t="s">
        <v>8613</v>
      </c>
      <c r="P3612" t="s">
        <v>8604</v>
      </c>
      <c r="Q3612">
        <v>43055</v>
      </c>
      <c r="R3612" t="s">
        <v>8561</v>
      </c>
      <c r="S3612" t="s">
        <v>8072</v>
      </c>
      <c r="T3612" t="s">
        <v>7738</v>
      </c>
    </row>
    <row r="3613" spans="1:20" x14ac:dyDescent="0.25">
      <c r="A3613" t="s">
        <v>4077</v>
      </c>
      <c r="B3613" s="2">
        <v>42703</v>
      </c>
      <c r="C3613" s="2">
        <v>42705</v>
      </c>
      <c r="D3613" t="s">
        <v>11</v>
      </c>
      <c r="E3613" t="s">
        <v>4078</v>
      </c>
      <c r="F3613" t="s">
        <v>3094</v>
      </c>
      <c r="G3613" s="1">
        <v>58416</v>
      </c>
      <c r="H3613">
        <v>2</v>
      </c>
      <c r="I3613">
        <v>2</v>
      </c>
      <c r="J3613" s="1">
        <v>167946</v>
      </c>
      <c r="K3613" t="s">
        <v>9139</v>
      </c>
      <c r="L3613" t="s">
        <v>9162</v>
      </c>
      <c r="M3613" t="s">
        <v>10427</v>
      </c>
      <c r="N3613" t="s">
        <v>8536</v>
      </c>
      <c r="O3613" t="s">
        <v>8633</v>
      </c>
      <c r="P3613" t="s">
        <v>8550</v>
      </c>
      <c r="Q3613">
        <v>75217</v>
      </c>
      <c r="R3613" t="s">
        <v>8551</v>
      </c>
      <c r="S3613" t="s">
        <v>8452</v>
      </c>
      <c r="T3613" t="s">
        <v>7738</v>
      </c>
    </row>
    <row r="3614" spans="1:20" x14ac:dyDescent="0.25">
      <c r="A3614" t="s">
        <v>4079</v>
      </c>
      <c r="B3614" s="2">
        <v>42341</v>
      </c>
      <c r="C3614" s="2">
        <v>42346</v>
      </c>
      <c r="D3614" t="s">
        <v>19</v>
      </c>
      <c r="E3614" t="s">
        <v>2025</v>
      </c>
      <c r="F3614" t="s">
        <v>3953</v>
      </c>
      <c r="G3614" s="1">
        <v>16448</v>
      </c>
      <c r="H3614">
        <v>2</v>
      </c>
      <c r="I3614">
        <v>2</v>
      </c>
      <c r="J3614" s="1">
        <v>55512</v>
      </c>
      <c r="K3614" t="s">
        <v>9128</v>
      </c>
      <c r="L3614" t="s">
        <v>9148</v>
      </c>
      <c r="M3614" t="s">
        <v>10645</v>
      </c>
      <c r="N3614" t="s">
        <v>8536</v>
      </c>
      <c r="O3614" t="s">
        <v>8559</v>
      </c>
      <c r="P3614" t="s">
        <v>8560</v>
      </c>
      <c r="Q3614">
        <v>19134</v>
      </c>
      <c r="R3614" t="s">
        <v>8561</v>
      </c>
      <c r="S3614" t="s">
        <v>8175</v>
      </c>
      <c r="T3614" t="s">
        <v>7744</v>
      </c>
    </row>
    <row r="3615" spans="1:20" x14ac:dyDescent="0.25">
      <c r="A3615" t="s">
        <v>4079</v>
      </c>
      <c r="B3615" s="2">
        <v>42341</v>
      </c>
      <c r="C3615" s="2">
        <v>42346</v>
      </c>
      <c r="D3615" t="s">
        <v>19</v>
      </c>
      <c r="E3615" t="s">
        <v>2025</v>
      </c>
      <c r="F3615" t="s">
        <v>100</v>
      </c>
      <c r="G3615" s="1">
        <v>36784</v>
      </c>
      <c r="H3615">
        <v>2</v>
      </c>
      <c r="I3615">
        <v>2</v>
      </c>
      <c r="J3615" s="1">
        <v>105754</v>
      </c>
      <c r="K3615" t="s">
        <v>9139</v>
      </c>
      <c r="L3615" t="s">
        <v>9162</v>
      </c>
      <c r="M3615" t="s">
        <v>9182</v>
      </c>
      <c r="N3615" t="s">
        <v>8536</v>
      </c>
      <c r="O3615" t="s">
        <v>8559</v>
      </c>
      <c r="P3615" t="s">
        <v>8560</v>
      </c>
      <c r="Q3615">
        <v>19134</v>
      </c>
      <c r="R3615" t="s">
        <v>8561</v>
      </c>
      <c r="S3615" t="s">
        <v>8175</v>
      </c>
      <c r="T3615" t="s">
        <v>7744</v>
      </c>
    </row>
    <row r="3616" spans="1:20" x14ac:dyDescent="0.25">
      <c r="A3616" t="s">
        <v>4080</v>
      </c>
      <c r="B3616" s="2">
        <v>43058</v>
      </c>
      <c r="C3616" s="2">
        <v>43060</v>
      </c>
      <c r="D3616" t="s">
        <v>79</v>
      </c>
      <c r="E3616" t="s">
        <v>161</v>
      </c>
      <c r="F3616" t="s">
        <v>2107</v>
      </c>
      <c r="G3616" s="1">
        <v>718116</v>
      </c>
      <c r="H3616">
        <v>6</v>
      </c>
      <c r="I3616">
        <v>3</v>
      </c>
      <c r="J3616" s="1">
        <v>-718116</v>
      </c>
      <c r="K3616" t="s">
        <v>9123</v>
      </c>
      <c r="L3616" t="s">
        <v>9131</v>
      </c>
      <c r="M3616" t="s">
        <v>10103</v>
      </c>
      <c r="N3616" t="s">
        <v>8536</v>
      </c>
      <c r="O3616" t="s">
        <v>8621</v>
      </c>
      <c r="P3616" t="s">
        <v>8550</v>
      </c>
      <c r="Q3616">
        <v>78207</v>
      </c>
      <c r="R3616" t="s">
        <v>8551</v>
      </c>
      <c r="S3616" t="s">
        <v>7772</v>
      </c>
      <c r="T3616" t="s">
        <v>7738</v>
      </c>
    </row>
    <row r="3617" spans="1:20" x14ac:dyDescent="0.25">
      <c r="A3617" t="s">
        <v>4080</v>
      </c>
      <c r="B3617" s="2">
        <v>43058</v>
      </c>
      <c r="C3617" s="2">
        <v>43060</v>
      </c>
      <c r="D3617" t="s">
        <v>79</v>
      </c>
      <c r="E3617" t="s">
        <v>161</v>
      </c>
      <c r="F3617" t="s">
        <v>2373</v>
      </c>
      <c r="G3617" s="1">
        <v>31776</v>
      </c>
      <c r="H3617">
        <v>4</v>
      </c>
      <c r="I3617">
        <v>2</v>
      </c>
      <c r="J3617" s="1">
        <v>87384</v>
      </c>
      <c r="K3617" t="s">
        <v>9128</v>
      </c>
      <c r="L3617" t="s">
        <v>9137</v>
      </c>
      <c r="M3617" t="s">
        <v>10191</v>
      </c>
      <c r="N3617" t="s">
        <v>8536</v>
      </c>
      <c r="O3617" t="s">
        <v>8621</v>
      </c>
      <c r="P3617" t="s">
        <v>8550</v>
      </c>
      <c r="Q3617">
        <v>78207</v>
      </c>
      <c r="R3617" t="s">
        <v>8551</v>
      </c>
      <c r="S3617" t="s">
        <v>7772</v>
      </c>
      <c r="T3617" t="s">
        <v>7738</v>
      </c>
    </row>
    <row r="3618" spans="1:20" x14ac:dyDescent="0.25">
      <c r="A3618" t="s">
        <v>4081</v>
      </c>
      <c r="B3618" s="2">
        <v>42618</v>
      </c>
      <c r="C3618" s="2">
        <v>42622</v>
      </c>
      <c r="D3618" t="s">
        <v>19</v>
      </c>
      <c r="E3618" t="s">
        <v>937</v>
      </c>
      <c r="F3618" t="s">
        <v>111</v>
      </c>
      <c r="G3618" s="1">
        <v>9555</v>
      </c>
      <c r="H3618">
        <v>5</v>
      </c>
      <c r="I3618">
        <v>7</v>
      </c>
      <c r="J3618" s="1">
        <v>-73255</v>
      </c>
      <c r="K3618" t="s">
        <v>9128</v>
      </c>
      <c r="L3618" t="s">
        <v>9142</v>
      </c>
      <c r="M3618" t="s">
        <v>9187</v>
      </c>
      <c r="N3618" t="s">
        <v>8536</v>
      </c>
      <c r="O3618" t="s">
        <v>8559</v>
      </c>
      <c r="P3618" t="s">
        <v>8560</v>
      </c>
      <c r="Q3618">
        <v>19120</v>
      </c>
      <c r="R3618" t="s">
        <v>8561</v>
      </c>
      <c r="S3618" t="s">
        <v>7947</v>
      </c>
      <c r="T3618" t="s">
        <v>7736</v>
      </c>
    </row>
    <row r="3619" spans="1:20" x14ac:dyDescent="0.25">
      <c r="A3619" t="s">
        <v>4082</v>
      </c>
      <c r="B3619" s="2">
        <v>42982</v>
      </c>
      <c r="C3619" s="2">
        <v>42986</v>
      </c>
      <c r="D3619" t="s">
        <v>19</v>
      </c>
      <c r="E3619" t="s">
        <v>1175</v>
      </c>
      <c r="F3619" t="s">
        <v>1163</v>
      </c>
      <c r="G3619" s="1">
        <v>487984</v>
      </c>
      <c r="H3619">
        <v>2</v>
      </c>
      <c r="I3619">
        <v>2</v>
      </c>
      <c r="J3619" s="1">
        <v>152495</v>
      </c>
      <c r="K3619" t="s">
        <v>9128</v>
      </c>
      <c r="L3619" t="s">
        <v>9142</v>
      </c>
      <c r="M3619" t="s">
        <v>9707</v>
      </c>
      <c r="N3619" t="s">
        <v>8536</v>
      </c>
      <c r="O3619" t="s">
        <v>8540</v>
      </c>
      <c r="P3619" t="s">
        <v>8541</v>
      </c>
      <c r="Q3619">
        <v>90004</v>
      </c>
      <c r="R3619" t="s">
        <v>8542</v>
      </c>
      <c r="S3619" t="s">
        <v>8005</v>
      </c>
      <c r="T3619" t="s">
        <v>7736</v>
      </c>
    </row>
    <row r="3620" spans="1:20" x14ac:dyDescent="0.25">
      <c r="A3620" t="s">
        <v>4082</v>
      </c>
      <c r="B3620" s="2">
        <v>42982</v>
      </c>
      <c r="C3620" s="2">
        <v>42986</v>
      </c>
      <c r="D3620" t="s">
        <v>19</v>
      </c>
      <c r="E3620" t="s">
        <v>1175</v>
      </c>
      <c r="F3620" t="s">
        <v>2429</v>
      </c>
      <c r="G3620" s="1">
        <v>556</v>
      </c>
      <c r="H3620">
        <v>1</v>
      </c>
      <c r="I3620">
        <v>2</v>
      </c>
      <c r="J3620" s="1">
        <v>17375</v>
      </c>
      <c r="K3620" t="s">
        <v>9139</v>
      </c>
      <c r="L3620" t="s">
        <v>9140</v>
      </c>
      <c r="M3620" t="s">
        <v>10214</v>
      </c>
      <c r="N3620" t="s">
        <v>8536</v>
      </c>
      <c r="O3620" t="s">
        <v>8540</v>
      </c>
      <c r="P3620" t="s">
        <v>8541</v>
      </c>
      <c r="Q3620">
        <v>90004</v>
      </c>
      <c r="R3620" t="s">
        <v>8542</v>
      </c>
      <c r="S3620" t="s">
        <v>8005</v>
      </c>
      <c r="T3620" t="s">
        <v>7736</v>
      </c>
    </row>
    <row r="3621" spans="1:20" x14ac:dyDescent="0.25">
      <c r="A3621" t="s">
        <v>4082</v>
      </c>
      <c r="B3621" s="2">
        <v>42982</v>
      </c>
      <c r="C3621" s="2">
        <v>42986</v>
      </c>
      <c r="D3621" t="s">
        <v>19</v>
      </c>
      <c r="E3621" t="s">
        <v>1175</v>
      </c>
      <c r="F3621" t="s">
        <v>259</v>
      </c>
      <c r="G3621" s="1">
        <v>21785</v>
      </c>
      <c r="H3621">
        <v>5</v>
      </c>
      <c r="I3621">
        <v>0</v>
      </c>
      <c r="J3621" s="1">
        <v>65355</v>
      </c>
      <c r="K3621" t="s">
        <v>9128</v>
      </c>
      <c r="L3621" t="s">
        <v>9133</v>
      </c>
      <c r="M3621" t="s">
        <v>9263</v>
      </c>
      <c r="N3621" t="s">
        <v>8536</v>
      </c>
      <c r="O3621" t="s">
        <v>8540</v>
      </c>
      <c r="P3621" t="s">
        <v>8541</v>
      </c>
      <c r="Q3621">
        <v>90004</v>
      </c>
      <c r="R3621" t="s">
        <v>8542</v>
      </c>
      <c r="S3621" t="s">
        <v>8005</v>
      </c>
      <c r="T3621" t="s">
        <v>7736</v>
      </c>
    </row>
    <row r="3622" spans="1:20" x14ac:dyDescent="0.25">
      <c r="A3622" t="s">
        <v>4083</v>
      </c>
      <c r="B3622" s="2">
        <v>42635</v>
      </c>
      <c r="C3622" s="2">
        <v>42642</v>
      </c>
      <c r="D3622" t="s">
        <v>19</v>
      </c>
      <c r="E3622" t="s">
        <v>279</v>
      </c>
      <c r="F3622" t="s">
        <v>3314</v>
      </c>
      <c r="G3622" s="1">
        <v>40776</v>
      </c>
      <c r="H3622">
        <v>3</v>
      </c>
      <c r="I3622">
        <v>2</v>
      </c>
      <c r="J3622" s="1">
        <v>45873</v>
      </c>
      <c r="K3622" t="s">
        <v>9128</v>
      </c>
      <c r="L3622" t="s">
        <v>9137</v>
      </c>
      <c r="M3622" t="s">
        <v>10497</v>
      </c>
      <c r="N3622" t="s">
        <v>8536</v>
      </c>
      <c r="O3622" t="s">
        <v>8795</v>
      </c>
      <c r="P3622" t="s">
        <v>8586</v>
      </c>
      <c r="Q3622">
        <v>37167</v>
      </c>
      <c r="R3622" t="s">
        <v>8539</v>
      </c>
      <c r="S3622" t="s">
        <v>7802</v>
      </c>
      <c r="T3622" t="s">
        <v>7738</v>
      </c>
    </row>
    <row r="3623" spans="1:20" x14ac:dyDescent="0.25">
      <c r="A3623" t="s">
        <v>4083</v>
      </c>
      <c r="B3623" s="2">
        <v>42635</v>
      </c>
      <c r="C3623" s="2">
        <v>42642</v>
      </c>
      <c r="D3623" t="s">
        <v>19</v>
      </c>
      <c r="E3623" t="s">
        <v>279</v>
      </c>
      <c r="F3623" t="s">
        <v>4084</v>
      </c>
      <c r="G3623" s="1">
        <v>63936</v>
      </c>
      <c r="H3623">
        <v>8</v>
      </c>
      <c r="I3623">
        <v>2</v>
      </c>
      <c r="J3623" s="1">
        <v>55944</v>
      </c>
      <c r="K3623" t="s">
        <v>9139</v>
      </c>
      <c r="L3623" t="s">
        <v>9140</v>
      </c>
      <c r="M3623" t="s">
        <v>10665</v>
      </c>
      <c r="N3623" t="s">
        <v>8536</v>
      </c>
      <c r="O3623" t="s">
        <v>8795</v>
      </c>
      <c r="P3623" t="s">
        <v>8586</v>
      </c>
      <c r="Q3623">
        <v>37167</v>
      </c>
      <c r="R3623" t="s">
        <v>8539</v>
      </c>
      <c r="S3623" t="s">
        <v>7802</v>
      </c>
      <c r="T3623" t="s">
        <v>7738</v>
      </c>
    </row>
    <row r="3624" spans="1:20" x14ac:dyDescent="0.25">
      <c r="A3624" t="s">
        <v>4085</v>
      </c>
      <c r="B3624" s="2">
        <v>41896</v>
      </c>
      <c r="C3624" s="2">
        <v>41901</v>
      </c>
      <c r="D3624" t="s">
        <v>19</v>
      </c>
      <c r="E3624" t="s">
        <v>2647</v>
      </c>
      <c r="F3624" t="s">
        <v>2585</v>
      </c>
      <c r="G3624" s="1">
        <v>1424</v>
      </c>
      <c r="H3624">
        <v>5</v>
      </c>
      <c r="I3624">
        <v>0</v>
      </c>
      <c r="J3624" s="1">
        <v>52688</v>
      </c>
      <c r="K3624" t="s">
        <v>9123</v>
      </c>
      <c r="L3624" t="s">
        <v>9135</v>
      </c>
      <c r="M3624" t="s">
        <v>10267</v>
      </c>
      <c r="N3624" t="s">
        <v>8536</v>
      </c>
      <c r="O3624" t="s">
        <v>8784</v>
      </c>
      <c r="P3624" t="s">
        <v>8664</v>
      </c>
      <c r="Q3624">
        <v>31204</v>
      </c>
      <c r="R3624" t="s">
        <v>8539</v>
      </c>
      <c r="S3624" t="s">
        <v>8285</v>
      </c>
      <c r="T3624" t="s">
        <v>7736</v>
      </c>
    </row>
    <row r="3625" spans="1:20" x14ac:dyDescent="0.25">
      <c r="A3625" t="s">
        <v>4085</v>
      </c>
      <c r="B3625" s="2">
        <v>41896</v>
      </c>
      <c r="C3625" s="2">
        <v>41901</v>
      </c>
      <c r="D3625" t="s">
        <v>19</v>
      </c>
      <c r="E3625" t="s">
        <v>2647</v>
      </c>
      <c r="F3625" t="s">
        <v>364</v>
      </c>
      <c r="G3625" s="1">
        <v>716</v>
      </c>
      <c r="H3625">
        <v>2</v>
      </c>
      <c r="I3625">
        <v>0</v>
      </c>
      <c r="J3625" s="1">
        <v>34368</v>
      </c>
      <c r="K3625" t="s">
        <v>9128</v>
      </c>
      <c r="L3625" t="s">
        <v>9142</v>
      </c>
      <c r="M3625" t="s">
        <v>9317</v>
      </c>
      <c r="N3625" t="s">
        <v>8536</v>
      </c>
      <c r="O3625" t="s">
        <v>8784</v>
      </c>
      <c r="P3625" t="s">
        <v>8664</v>
      </c>
      <c r="Q3625">
        <v>31204</v>
      </c>
      <c r="R3625" t="s">
        <v>8539</v>
      </c>
      <c r="S3625" t="s">
        <v>8285</v>
      </c>
      <c r="T3625" t="s">
        <v>7736</v>
      </c>
    </row>
    <row r="3626" spans="1:20" x14ac:dyDescent="0.25">
      <c r="A3626" t="s">
        <v>4086</v>
      </c>
      <c r="B3626" s="2">
        <v>42874</v>
      </c>
      <c r="C3626" s="2">
        <v>42876</v>
      </c>
      <c r="D3626" t="s">
        <v>11</v>
      </c>
      <c r="E3626" t="s">
        <v>3057</v>
      </c>
      <c r="F3626" t="s">
        <v>953</v>
      </c>
      <c r="G3626" s="1">
        <v>681408</v>
      </c>
      <c r="H3626">
        <v>12</v>
      </c>
      <c r="I3626">
        <v>2</v>
      </c>
      <c r="J3626" s="1">
        <v>42588</v>
      </c>
      <c r="K3626" t="s">
        <v>9123</v>
      </c>
      <c r="L3626" t="s">
        <v>9126</v>
      </c>
      <c r="M3626" t="s">
        <v>9614</v>
      </c>
      <c r="N3626" t="s">
        <v>8536</v>
      </c>
      <c r="O3626" t="s">
        <v>8556</v>
      </c>
      <c r="P3626" t="s">
        <v>8541</v>
      </c>
      <c r="Q3626">
        <v>94109</v>
      </c>
      <c r="R3626" t="s">
        <v>8542</v>
      </c>
      <c r="S3626" t="s">
        <v>8342</v>
      </c>
      <c r="T3626" t="s">
        <v>7744</v>
      </c>
    </row>
    <row r="3627" spans="1:20" x14ac:dyDescent="0.25">
      <c r="A3627" t="s">
        <v>4086</v>
      </c>
      <c r="B3627" s="2">
        <v>42874</v>
      </c>
      <c r="C3627" s="2">
        <v>42876</v>
      </c>
      <c r="D3627" t="s">
        <v>11</v>
      </c>
      <c r="E3627" t="s">
        <v>3057</v>
      </c>
      <c r="F3627" t="s">
        <v>2296</v>
      </c>
      <c r="G3627" s="1">
        <v>352</v>
      </c>
      <c r="H3627">
        <v>2</v>
      </c>
      <c r="I3627">
        <v>0</v>
      </c>
      <c r="J3627" s="1">
        <v>10208</v>
      </c>
      <c r="K3627" t="s">
        <v>9128</v>
      </c>
      <c r="L3627" t="s">
        <v>9137</v>
      </c>
      <c r="M3627" t="s">
        <v>10163</v>
      </c>
      <c r="N3627" t="s">
        <v>8536</v>
      </c>
      <c r="O3627" t="s">
        <v>8556</v>
      </c>
      <c r="P3627" t="s">
        <v>8541</v>
      </c>
      <c r="Q3627">
        <v>94109</v>
      </c>
      <c r="R3627" t="s">
        <v>8542</v>
      </c>
      <c r="S3627" t="s">
        <v>8342</v>
      </c>
      <c r="T3627" t="s">
        <v>7744</v>
      </c>
    </row>
    <row r="3628" spans="1:20" x14ac:dyDescent="0.25">
      <c r="A3628" t="s">
        <v>4086</v>
      </c>
      <c r="B3628" s="2">
        <v>42874</v>
      </c>
      <c r="C3628" s="2">
        <v>42876</v>
      </c>
      <c r="D3628" t="s">
        <v>11</v>
      </c>
      <c r="E3628" t="s">
        <v>3057</v>
      </c>
      <c r="F3628" t="s">
        <v>622</v>
      </c>
      <c r="G3628" s="1">
        <v>558</v>
      </c>
      <c r="H3628">
        <v>1</v>
      </c>
      <c r="I3628">
        <v>0</v>
      </c>
      <c r="J3628" s="1">
        <v>1395</v>
      </c>
      <c r="K3628" t="s">
        <v>9128</v>
      </c>
      <c r="L3628" t="s">
        <v>9137</v>
      </c>
      <c r="M3628" t="s">
        <v>9453</v>
      </c>
      <c r="N3628" t="s">
        <v>8536</v>
      </c>
      <c r="O3628" t="s">
        <v>8556</v>
      </c>
      <c r="P3628" t="s">
        <v>8541</v>
      </c>
      <c r="Q3628">
        <v>94109</v>
      </c>
      <c r="R3628" t="s">
        <v>8542</v>
      </c>
      <c r="S3628" t="s">
        <v>8342</v>
      </c>
      <c r="T3628" t="s">
        <v>7744</v>
      </c>
    </row>
    <row r="3629" spans="1:20" x14ac:dyDescent="0.25">
      <c r="A3629" t="s">
        <v>4086</v>
      </c>
      <c r="B3629" s="2">
        <v>42874</v>
      </c>
      <c r="C3629" s="2">
        <v>42876</v>
      </c>
      <c r="D3629" t="s">
        <v>11</v>
      </c>
      <c r="E3629" t="s">
        <v>3057</v>
      </c>
      <c r="F3629" t="s">
        <v>962</v>
      </c>
      <c r="G3629" s="1">
        <v>3632</v>
      </c>
      <c r="H3629">
        <v>1</v>
      </c>
      <c r="I3629">
        <v>0</v>
      </c>
      <c r="J3629" s="1">
        <v>10896</v>
      </c>
      <c r="K3629" t="s">
        <v>9139</v>
      </c>
      <c r="L3629" t="s">
        <v>9162</v>
      </c>
      <c r="M3629" t="s">
        <v>9617</v>
      </c>
      <c r="N3629" t="s">
        <v>8536</v>
      </c>
      <c r="O3629" t="s">
        <v>8556</v>
      </c>
      <c r="P3629" t="s">
        <v>8541</v>
      </c>
      <c r="Q3629">
        <v>94109</v>
      </c>
      <c r="R3629" t="s">
        <v>8542</v>
      </c>
      <c r="S3629" t="s">
        <v>8342</v>
      </c>
      <c r="T3629" t="s">
        <v>7744</v>
      </c>
    </row>
    <row r="3630" spans="1:20" x14ac:dyDescent="0.25">
      <c r="A3630" t="s">
        <v>4087</v>
      </c>
      <c r="B3630" s="2">
        <v>41860</v>
      </c>
      <c r="C3630" s="2">
        <v>41864</v>
      </c>
      <c r="D3630" t="s">
        <v>19</v>
      </c>
      <c r="E3630" t="s">
        <v>407</v>
      </c>
      <c r="F3630" t="s">
        <v>3765</v>
      </c>
      <c r="G3630" s="1">
        <v>2060744</v>
      </c>
      <c r="H3630">
        <v>7</v>
      </c>
      <c r="I3630">
        <v>2</v>
      </c>
      <c r="J3630" s="1">
        <v>6439825</v>
      </c>
      <c r="K3630" t="s">
        <v>9128</v>
      </c>
      <c r="L3630" t="s">
        <v>9142</v>
      </c>
      <c r="M3630" t="s">
        <v>10608</v>
      </c>
      <c r="N3630" t="s">
        <v>8536</v>
      </c>
      <c r="O3630" t="s">
        <v>8547</v>
      </c>
      <c r="P3630" t="s">
        <v>8548</v>
      </c>
      <c r="Q3630">
        <v>98103</v>
      </c>
      <c r="R3630" t="s">
        <v>8542</v>
      </c>
      <c r="S3630" t="s">
        <v>7836</v>
      </c>
      <c r="T3630" t="s">
        <v>7736</v>
      </c>
    </row>
    <row r="3631" spans="1:20" x14ac:dyDescent="0.25">
      <c r="A3631" t="s">
        <v>4088</v>
      </c>
      <c r="B3631" s="2">
        <v>43065</v>
      </c>
      <c r="C3631" s="2">
        <v>43069</v>
      </c>
      <c r="D3631" t="s">
        <v>19</v>
      </c>
      <c r="E3631" t="s">
        <v>2820</v>
      </c>
      <c r="F3631" t="s">
        <v>2493</v>
      </c>
      <c r="G3631" s="1">
        <v>52272</v>
      </c>
      <c r="H3631">
        <v>3</v>
      </c>
      <c r="I3631">
        <v>2</v>
      </c>
      <c r="J3631" s="1">
        <v>9801</v>
      </c>
      <c r="K3631" t="s">
        <v>9128</v>
      </c>
      <c r="L3631" t="s">
        <v>9144</v>
      </c>
      <c r="M3631" t="s">
        <v>10234</v>
      </c>
      <c r="N3631" t="s">
        <v>8536</v>
      </c>
      <c r="O3631" t="s">
        <v>8603</v>
      </c>
      <c r="P3631" t="s">
        <v>8604</v>
      </c>
      <c r="Q3631">
        <v>43229</v>
      </c>
      <c r="R3631" t="s">
        <v>8561</v>
      </c>
      <c r="S3631" t="s">
        <v>8304</v>
      </c>
      <c r="T3631" t="s">
        <v>7738</v>
      </c>
    </row>
    <row r="3632" spans="1:20" x14ac:dyDescent="0.25">
      <c r="A3632" t="s">
        <v>4088</v>
      </c>
      <c r="B3632" s="2">
        <v>43065</v>
      </c>
      <c r="C3632" s="2">
        <v>43069</v>
      </c>
      <c r="D3632" t="s">
        <v>19</v>
      </c>
      <c r="E3632" t="s">
        <v>2820</v>
      </c>
      <c r="F3632" t="s">
        <v>1041</v>
      </c>
      <c r="G3632" s="1">
        <v>213136</v>
      </c>
      <c r="H3632">
        <v>7</v>
      </c>
      <c r="I3632">
        <v>2</v>
      </c>
      <c r="J3632" s="1">
        <v>239778</v>
      </c>
      <c r="K3632" t="s">
        <v>9128</v>
      </c>
      <c r="L3632" t="s">
        <v>9144</v>
      </c>
      <c r="M3632" t="s">
        <v>9652</v>
      </c>
      <c r="N3632" t="s">
        <v>8536</v>
      </c>
      <c r="O3632" t="s">
        <v>8603</v>
      </c>
      <c r="P3632" t="s">
        <v>8604</v>
      </c>
      <c r="Q3632">
        <v>43229</v>
      </c>
      <c r="R3632" t="s">
        <v>8561</v>
      </c>
      <c r="S3632" t="s">
        <v>8304</v>
      </c>
      <c r="T3632" t="s">
        <v>7738</v>
      </c>
    </row>
    <row r="3633" spans="1:20" x14ac:dyDescent="0.25">
      <c r="A3633" t="s">
        <v>4089</v>
      </c>
      <c r="B3633" s="2">
        <v>42858</v>
      </c>
      <c r="C3633" s="2">
        <v>42863</v>
      </c>
      <c r="D3633" t="s">
        <v>11</v>
      </c>
      <c r="E3633" t="s">
        <v>4090</v>
      </c>
      <c r="F3633" t="s">
        <v>2615</v>
      </c>
      <c r="G3633" s="1">
        <v>6952</v>
      </c>
      <c r="H3633">
        <v>2</v>
      </c>
      <c r="I3633">
        <v>0</v>
      </c>
      <c r="J3633" s="1">
        <v>194656</v>
      </c>
      <c r="K3633" t="s">
        <v>9128</v>
      </c>
      <c r="L3633" t="s">
        <v>9133</v>
      </c>
      <c r="M3633" t="s">
        <v>10277</v>
      </c>
      <c r="N3633" t="s">
        <v>8536</v>
      </c>
      <c r="O3633" t="s">
        <v>8540</v>
      </c>
      <c r="P3633" t="s">
        <v>8541</v>
      </c>
      <c r="Q3633">
        <v>90004</v>
      </c>
      <c r="R3633" t="s">
        <v>8542</v>
      </c>
      <c r="S3633" t="s">
        <v>8453</v>
      </c>
      <c r="T3633" t="s">
        <v>7738</v>
      </c>
    </row>
    <row r="3634" spans="1:20" x14ac:dyDescent="0.25">
      <c r="A3634" t="s">
        <v>4089</v>
      </c>
      <c r="B3634" s="2">
        <v>42858</v>
      </c>
      <c r="C3634" s="2">
        <v>42863</v>
      </c>
      <c r="D3634" t="s">
        <v>11</v>
      </c>
      <c r="E3634" t="s">
        <v>4090</v>
      </c>
      <c r="F3634" t="s">
        <v>1288</v>
      </c>
      <c r="G3634" s="1">
        <v>76344</v>
      </c>
      <c r="H3634">
        <v>8</v>
      </c>
      <c r="I3634">
        <v>0</v>
      </c>
      <c r="J3634" s="1">
        <v>458064</v>
      </c>
      <c r="K3634" t="s">
        <v>9128</v>
      </c>
      <c r="L3634" t="s">
        <v>9133</v>
      </c>
      <c r="M3634" t="s">
        <v>9759</v>
      </c>
      <c r="N3634" t="s">
        <v>8536</v>
      </c>
      <c r="O3634" t="s">
        <v>8540</v>
      </c>
      <c r="P3634" t="s">
        <v>8541</v>
      </c>
      <c r="Q3634">
        <v>90004</v>
      </c>
      <c r="R3634" t="s">
        <v>8542</v>
      </c>
      <c r="S3634" t="s">
        <v>8453</v>
      </c>
      <c r="T3634" t="s">
        <v>7738</v>
      </c>
    </row>
    <row r="3635" spans="1:20" x14ac:dyDescent="0.25">
      <c r="A3635" t="s">
        <v>4091</v>
      </c>
      <c r="B3635" s="2">
        <v>42684</v>
      </c>
      <c r="C3635" s="2">
        <v>42688</v>
      </c>
      <c r="D3635" t="s">
        <v>19</v>
      </c>
      <c r="E3635" t="s">
        <v>2092</v>
      </c>
      <c r="F3635" t="s">
        <v>1575</v>
      </c>
      <c r="G3635" s="1">
        <v>9216</v>
      </c>
      <c r="H3635">
        <v>4</v>
      </c>
      <c r="I3635">
        <v>2</v>
      </c>
      <c r="J3635" s="1">
        <v>33408</v>
      </c>
      <c r="K3635" t="s">
        <v>9128</v>
      </c>
      <c r="L3635" t="s">
        <v>9129</v>
      </c>
      <c r="M3635" t="s">
        <v>9881</v>
      </c>
      <c r="N3635" t="s">
        <v>8536</v>
      </c>
      <c r="O3635" t="s">
        <v>8582</v>
      </c>
      <c r="P3635" t="s">
        <v>8604</v>
      </c>
      <c r="Q3635">
        <v>45503</v>
      </c>
      <c r="R3635" t="s">
        <v>8561</v>
      </c>
      <c r="S3635" t="s">
        <v>8190</v>
      </c>
      <c r="T3635" t="s">
        <v>7744</v>
      </c>
    </row>
    <row r="3636" spans="1:20" x14ac:dyDescent="0.25">
      <c r="A3636" t="s">
        <v>4091</v>
      </c>
      <c r="B3636" s="2">
        <v>42684</v>
      </c>
      <c r="C3636" s="2">
        <v>42688</v>
      </c>
      <c r="D3636" t="s">
        <v>19</v>
      </c>
      <c r="E3636" t="s">
        <v>2092</v>
      </c>
      <c r="F3636" t="s">
        <v>868</v>
      </c>
      <c r="G3636" s="1">
        <v>41958</v>
      </c>
      <c r="H3636">
        <v>7</v>
      </c>
      <c r="I3636">
        <v>4</v>
      </c>
      <c r="J3636" s="1">
        <v>-97902</v>
      </c>
      <c r="K3636" t="s">
        <v>9139</v>
      </c>
      <c r="L3636" t="s">
        <v>9140</v>
      </c>
      <c r="M3636" t="s">
        <v>9574</v>
      </c>
      <c r="N3636" t="s">
        <v>8536</v>
      </c>
      <c r="O3636" t="s">
        <v>8582</v>
      </c>
      <c r="P3636" t="s">
        <v>8604</v>
      </c>
      <c r="Q3636">
        <v>45503</v>
      </c>
      <c r="R3636" t="s">
        <v>8561</v>
      </c>
      <c r="S3636" t="s">
        <v>8190</v>
      </c>
      <c r="T3636" t="s">
        <v>7744</v>
      </c>
    </row>
    <row r="3637" spans="1:20" x14ac:dyDescent="0.25">
      <c r="A3637" t="s">
        <v>4091</v>
      </c>
      <c r="B3637" s="2">
        <v>42684</v>
      </c>
      <c r="C3637" s="2">
        <v>42688</v>
      </c>
      <c r="D3637" t="s">
        <v>19</v>
      </c>
      <c r="E3637" t="s">
        <v>2092</v>
      </c>
      <c r="F3637" t="s">
        <v>4092</v>
      </c>
      <c r="G3637" s="1">
        <v>89568</v>
      </c>
      <c r="H3637">
        <v>2</v>
      </c>
      <c r="I3637">
        <v>2</v>
      </c>
      <c r="J3637" s="1">
        <v>324684</v>
      </c>
      <c r="K3637" t="s">
        <v>9128</v>
      </c>
      <c r="L3637" t="s">
        <v>9148</v>
      </c>
      <c r="M3637" t="s">
        <v>10666</v>
      </c>
      <c r="N3637" t="s">
        <v>8536</v>
      </c>
      <c r="O3637" t="s">
        <v>8582</v>
      </c>
      <c r="P3637" t="s">
        <v>8604</v>
      </c>
      <c r="Q3637">
        <v>45503</v>
      </c>
      <c r="R3637" t="s">
        <v>8561</v>
      </c>
      <c r="S3637" t="s">
        <v>8190</v>
      </c>
      <c r="T3637" t="s">
        <v>7744</v>
      </c>
    </row>
    <row r="3638" spans="1:20" x14ac:dyDescent="0.25">
      <c r="A3638" t="s">
        <v>4091</v>
      </c>
      <c r="B3638" s="2">
        <v>42684</v>
      </c>
      <c r="C3638" s="2">
        <v>42688</v>
      </c>
      <c r="D3638" t="s">
        <v>19</v>
      </c>
      <c r="E3638" t="s">
        <v>2092</v>
      </c>
      <c r="F3638" t="s">
        <v>3002</v>
      </c>
      <c r="G3638" s="1">
        <v>22248</v>
      </c>
      <c r="H3638">
        <v>3</v>
      </c>
      <c r="I3638">
        <v>2</v>
      </c>
      <c r="J3638" s="1">
        <v>75087</v>
      </c>
      <c r="K3638" t="s">
        <v>9128</v>
      </c>
      <c r="L3638" t="s">
        <v>9148</v>
      </c>
      <c r="M3638" t="s">
        <v>10402</v>
      </c>
      <c r="N3638" t="s">
        <v>8536</v>
      </c>
      <c r="O3638" t="s">
        <v>8582</v>
      </c>
      <c r="P3638" t="s">
        <v>8604</v>
      </c>
      <c r="Q3638">
        <v>45503</v>
      </c>
      <c r="R3638" t="s">
        <v>8561</v>
      </c>
      <c r="S3638" t="s">
        <v>8190</v>
      </c>
      <c r="T3638" t="s">
        <v>7744</v>
      </c>
    </row>
    <row r="3639" spans="1:20" x14ac:dyDescent="0.25">
      <c r="A3639" t="s">
        <v>4091</v>
      </c>
      <c r="B3639" s="2">
        <v>42684</v>
      </c>
      <c r="C3639" s="2">
        <v>42688</v>
      </c>
      <c r="D3639" t="s">
        <v>19</v>
      </c>
      <c r="E3639" t="s">
        <v>2092</v>
      </c>
      <c r="F3639" t="s">
        <v>1119</v>
      </c>
      <c r="G3639" s="1">
        <v>33488</v>
      </c>
      <c r="H3639">
        <v>4</v>
      </c>
      <c r="I3639">
        <v>2</v>
      </c>
      <c r="J3639" s="1">
        <v>29302</v>
      </c>
      <c r="K3639" t="s">
        <v>9128</v>
      </c>
      <c r="L3639" t="s">
        <v>9144</v>
      </c>
      <c r="M3639" t="s">
        <v>9688</v>
      </c>
      <c r="N3639" t="s">
        <v>8536</v>
      </c>
      <c r="O3639" t="s">
        <v>8582</v>
      </c>
      <c r="P3639" t="s">
        <v>8604</v>
      </c>
      <c r="Q3639">
        <v>45503</v>
      </c>
      <c r="R3639" t="s">
        <v>8561</v>
      </c>
      <c r="S3639" t="s">
        <v>8190</v>
      </c>
      <c r="T3639" t="s">
        <v>7744</v>
      </c>
    </row>
    <row r="3640" spans="1:20" x14ac:dyDescent="0.25">
      <c r="A3640" t="s">
        <v>4091</v>
      </c>
      <c r="B3640" s="2">
        <v>42684</v>
      </c>
      <c r="C3640" s="2">
        <v>42688</v>
      </c>
      <c r="D3640" t="s">
        <v>19</v>
      </c>
      <c r="E3640" t="s">
        <v>2092</v>
      </c>
      <c r="F3640" t="s">
        <v>2439</v>
      </c>
      <c r="G3640" s="1">
        <v>148288</v>
      </c>
      <c r="H3640">
        <v>7</v>
      </c>
      <c r="I3640">
        <v>2</v>
      </c>
      <c r="J3640" s="1">
        <v>296576</v>
      </c>
      <c r="K3640" t="s">
        <v>9123</v>
      </c>
      <c r="L3640" t="s">
        <v>9135</v>
      </c>
      <c r="M3640" t="s">
        <v>10215</v>
      </c>
      <c r="N3640" t="s">
        <v>8536</v>
      </c>
      <c r="O3640" t="s">
        <v>8582</v>
      </c>
      <c r="P3640" t="s">
        <v>8604</v>
      </c>
      <c r="Q3640">
        <v>45503</v>
      </c>
      <c r="R3640" t="s">
        <v>8561</v>
      </c>
      <c r="S3640" t="s">
        <v>8190</v>
      </c>
      <c r="T3640" t="s">
        <v>7744</v>
      </c>
    </row>
    <row r="3641" spans="1:20" x14ac:dyDescent="0.25">
      <c r="A3641" t="s">
        <v>4091</v>
      </c>
      <c r="B3641" s="2">
        <v>42684</v>
      </c>
      <c r="C3641" s="2">
        <v>42688</v>
      </c>
      <c r="D3641" t="s">
        <v>19</v>
      </c>
      <c r="E3641" t="s">
        <v>2092</v>
      </c>
      <c r="F3641" t="s">
        <v>1861</v>
      </c>
      <c r="G3641" s="1">
        <v>4624</v>
      </c>
      <c r="H3641">
        <v>1</v>
      </c>
      <c r="I3641">
        <v>2</v>
      </c>
      <c r="J3641" s="1">
        <v>16762</v>
      </c>
      <c r="K3641" t="s">
        <v>9128</v>
      </c>
      <c r="L3641" t="s">
        <v>9148</v>
      </c>
      <c r="M3641" t="s">
        <v>10004</v>
      </c>
      <c r="N3641" t="s">
        <v>8536</v>
      </c>
      <c r="O3641" t="s">
        <v>8582</v>
      </c>
      <c r="P3641" t="s">
        <v>8604</v>
      </c>
      <c r="Q3641">
        <v>45503</v>
      </c>
      <c r="R3641" t="s">
        <v>8561</v>
      </c>
      <c r="S3641" t="s">
        <v>8190</v>
      </c>
      <c r="T3641" t="s">
        <v>7744</v>
      </c>
    </row>
    <row r="3642" spans="1:20" x14ac:dyDescent="0.25">
      <c r="A3642" t="s">
        <v>4091</v>
      </c>
      <c r="B3642" s="2">
        <v>42684</v>
      </c>
      <c r="C3642" s="2">
        <v>42688</v>
      </c>
      <c r="D3642" t="s">
        <v>19</v>
      </c>
      <c r="E3642" t="s">
        <v>2092</v>
      </c>
      <c r="F3642" t="s">
        <v>3248</v>
      </c>
      <c r="G3642" s="1">
        <v>17892</v>
      </c>
      <c r="H3642">
        <v>7</v>
      </c>
      <c r="I3642">
        <v>2</v>
      </c>
      <c r="J3642" s="1">
        <v>-290745</v>
      </c>
      <c r="K3642" t="s">
        <v>9139</v>
      </c>
      <c r="L3642" t="s">
        <v>9162</v>
      </c>
      <c r="M3642" t="s">
        <v>10478</v>
      </c>
      <c r="N3642" t="s">
        <v>8536</v>
      </c>
      <c r="O3642" t="s">
        <v>8582</v>
      </c>
      <c r="P3642" t="s">
        <v>8604</v>
      </c>
      <c r="Q3642">
        <v>45503</v>
      </c>
      <c r="R3642" t="s">
        <v>8561</v>
      </c>
      <c r="S3642" t="s">
        <v>8190</v>
      </c>
      <c r="T3642" t="s">
        <v>7744</v>
      </c>
    </row>
    <row r="3643" spans="1:20" x14ac:dyDescent="0.25">
      <c r="A3643" t="s">
        <v>4091</v>
      </c>
      <c r="B3643" s="2">
        <v>42684</v>
      </c>
      <c r="C3643" s="2">
        <v>42688</v>
      </c>
      <c r="D3643" t="s">
        <v>19</v>
      </c>
      <c r="E3643" t="s">
        <v>2092</v>
      </c>
      <c r="F3643" t="s">
        <v>2724</v>
      </c>
      <c r="G3643" s="1">
        <v>69888</v>
      </c>
      <c r="H3643">
        <v>7</v>
      </c>
      <c r="I3643">
        <v>7</v>
      </c>
      <c r="J3643" s="1">
        <v>-46592</v>
      </c>
      <c r="K3643" t="s">
        <v>9128</v>
      </c>
      <c r="L3643" t="s">
        <v>9142</v>
      </c>
      <c r="M3643" t="s">
        <v>10315</v>
      </c>
      <c r="N3643" t="s">
        <v>8536</v>
      </c>
      <c r="O3643" t="s">
        <v>8582</v>
      </c>
      <c r="P3643" t="s">
        <v>8604</v>
      </c>
      <c r="Q3643">
        <v>45503</v>
      </c>
      <c r="R3643" t="s">
        <v>8561</v>
      </c>
      <c r="S3643" t="s">
        <v>8190</v>
      </c>
      <c r="T3643" t="s">
        <v>7744</v>
      </c>
    </row>
    <row r="3644" spans="1:20" x14ac:dyDescent="0.25">
      <c r="A3644" t="s">
        <v>4093</v>
      </c>
      <c r="B3644" s="2">
        <v>41993</v>
      </c>
      <c r="C3644" s="2">
        <v>41996</v>
      </c>
      <c r="D3644" t="s">
        <v>11</v>
      </c>
      <c r="E3644" t="s">
        <v>1172</v>
      </c>
      <c r="F3644" t="s">
        <v>1163</v>
      </c>
      <c r="G3644" s="1">
        <v>487984</v>
      </c>
      <c r="H3644">
        <v>2</v>
      </c>
      <c r="I3644">
        <v>2</v>
      </c>
      <c r="J3644" s="1">
        <v>152495</v>
      </c>
      <c r="K3644" t="s">
        <v>9128</v>
      </c>
      <c r="L3644" t="s">
        <v>9142</v>
      </c>
      <c r="M3644" t="s">
        <v>9707</v>
      </c>
      <c r="N3644" t="s">
        <v>8536</v>
      </c>
      <c r="O3644" t="s">
        <v>8540</v>
      </c>
      <c r="P3644" t="s">
        <v>8541</v>
      </c>
      <c r="Q3644">
        <v>90008</v>
      </c>
      <c r="R3644" t="s">
        <v>8542</v>
      </c>
      <c r="S3644" t="s">
        <v>8004</v>
      </c>
      <c r="T3644" t="s">
        <v>7736</v>
      </c>
    </row>
    <row r="3645" spans="1:20" x14ac:dyDescent="0.25">
      <c r="A3645" t="s">
        <v>4093</v>
      </c>
      <c r="B3645" s="2">
        <v>41993</v>
      </c>
      <c r="C3645" s="2">
        <v>41996</v>
      </c>
      <c r="D3645" t="s">
        <v>11</v>
      </c>
      <c r="E3645" t="s">
        <v>1172</v>
      </c>
      <c r="F3645" t="s">
        <v>4094</v>
      </c>
      <c r="G3645" s="1">
        <v>473</v>
      </c>
      <c r="H3645">
        <v>2</v>
      </c>
      <c r="I3645">
        <v>0</v>
      </c>
      <c r="J3645" s="1">
        <v>12298</v>
      </c>
      <c r="K3645" t="s">
        <v>9128</v>
      </c>
      <c r="L3645" t="s">
        <v>9137</v>
      </c>
      <c r="M3645" t="s">
        <v>10667</v>
      </c>
      <c r="N3645" t="s">
        <v>8536</v>
      </c>
      <c r="O3645" t="s">
        <v>8540</v>
      </c>
      <c r="P3645" t="s">
        <v>8541</v>
      </c>
      <c r="Q3645">
        <v>90008</v>
      </c>
      <c r="R3645" t="s">
        <v>8542</v>
      </c>
      <c r="S3645" t="s">
        <v>8004</v>
      </c>
      <c r="T3645" t="s">
        <v>7736</v>
      </c>
    </row>
    <row r="3646" spans="1:20" x14ac:dyDescent="0.25">
      <c r="A3646" t="s">
        <v>4093</v>
      </c>
      <c r="B3646" s="2">
        <v>41993</v>
      </c>
      <c r="C3646" s="2">
        <v>41996</v>
      </c>
      <c r="D3646" t="s">
        <v>11</v>
      </c>
      <c r="E3646" t="s">
        <v>1172</v>
      </c>
      <c r="F3646" t="s">
        <v>4095</v>
      </c>
      <c r="G3646" s="1">
        <v>413</v>
      </c>
      <c r="H3646">
        <v>1</v>
      </c>
      <c r="I3646">
        <v>0</v>
      </c>
      <c r="J3646" s="1">
        <v>11564</v>
      </c>
      <c r="K3646" t="s">
        <v>9128</v>
      </c>
      <c r="L3646" t="s">
        <v>9137</v>
      </c>
      <c r="M3646" t="s">
        <v>10668</v>
      </c>
      <c r="N3646" t="s">
        <v>8536</v>
      </c>
      <c r="O3646" t="s">
        <v>8540</v>
      </c>
      <c r="P3646" t="s">
        <v>8541</v>
      </c>
      <c r="Q3646">
        <v>90008</v>
      </c>
      <c r="R3646" t="s">
        <v>8542</v>
      </c>
      <c r="S3646" t="s">
        <v>8004</v>
      </c>
      <c r="T3646" t="s">
        <v>7736</v>
      </c>
    </row>
    <row r="3647" spans="1:20" x14ac:dyDescent="0.25">
      <c r="A3647" t="s">
        <v>4093</v>
      </c>
      <c r="B3647" s="2">
        <v>41993</v>
      </c>
      <c r="C3647" s="2">
        <v>41996</v>
      </c>
      <c r="D3647" t="s">
        <v>11</v>
      </c>
      <c r="E3647" t="s">
        <v>1172</v>
      </c>
      <c r="F3647" t="s">
        <v>4096</v>
      </c>
      <c r="G3647" s="1">
        <v>15512</v>
      </c>
      <c r="H3647">
        <v>5</v>
      </c>
      <c r="I3647">
        <v>2</v>
      </c>
      <c r="J3647" s="1">
        <v>50414</v>
      </c>
      <c r="K3647" t="s">
        <v>9128</v>
      </c>
      <c r="L3647" t="s">
        <v>9142</v>
      </c>
      <c r="M3647" t="s">
        <v>10669</v>
      </c>
      <c r="N3647" t="s">
        <v>8536</v>
      </c>
      <c r="O3647" t="s">
        <v>8540</v>
      </c>
      <c r="P3647" t="s">
        <v>8541</v>
      </c>
      <c r="Q3647">
        <v>90008</v>
      </c>
      <c r="R3647" t="s">
        <v>8542</v>
      </c>
      <c r="S3647" t="s">
        <v>8004</v>
      </c>
      <c r="T3647" t="s">
        <v>7736</v>
      </c>
    </row>
    <row r="3648" spans="1:20" x14ac:dyDescent="0.25">
      <c r="A3648" t="s">
        <v>4097</v>
      </c>
      <c r="B3648" s="2">
        <v>41845</v>
      </c>
      <c r="C3648" s="2">
        <v>41847</v>
      </c>
      <c r="D3648" t="s">
        <v>11</v>
      </c>
      <c r="E3648" t="s">
        <v>3532</v>
      </c>
      <c r="F3648" t="s">
        <v>1530</v>
      </c>
      <c r="G3648" s="1">
        <v>648</v>
      </c>
      <c r="H3648">
        <v>1</v>
      </c>
      <c r="I3648">
        <v>0</v>
      </c>
      <c r="J3648" s="1">
        <v>31752</v>
      </c>
      <c r="K3648" t="s">
        <v>9128</v>
      </c>
      <c r="L3648" t="s">
        <v>9148</v>
      </c>
      <c r="M3648" t="s">
        <v>9864</v>
      </c>
      <c r="N3648" t="s">
        <v>8536</v>
      </c>
      <c r="O3648" t="s">
        <v>8540</v>
      </c>
      <c r="P3648" t="s">
        <v>8541</v>
      </c>
      <c r="Q3648">
        <v>90045</v>
      </c>
      <c r="R3648" t="s">
        <v>8542</v>
      </c>
      <c r="S3648" t="s">
        <v>8403</v>
      </c>
      <c r="T3648" t="s">
        <v>7744</v>
      </c>
    </row>
    <row r="3649" spans="1:20" x14ac:dyDescent="0.25">
      <c r="A3649" t="s">
        <v>4097</v>
      </c>
      <c r="B3649" s="2">
        <v>41845</v>
      </c>
      <c r="C3649" s="2">
        <v>41847</v>
      </c>
      <c r="D3649" t="s">
        <v>11</v>
      </c>
      <c r="E3649" t="s">
        <v>3532</v>
      </c>
      <c r="F3649" t="s">
        <v>4098</v>
      </c>
      <c r="G3649" s="1">
        <v>1552</v>
      </c>
      <c r="H3649">
        <v>4</v>
      </c>
      <c r="I3649">
        <v>0</v>
      </c>
      <c r="J3649" s="1">
        <v>45008</v>
      </c>
      <c r="K3649" t="s">
        <v>9128</v>
      </c>
      <c r="L3649" t="s">
        <v>9273</v>
      </c>
      <c r="M3649" t="s">
        <v>10670</v>
      </c>
      <c r="N3649" t="s">
        <v>8536</v>
      </c>
      <c r="O3649" t="s">
        <v>8540</v>
      </c>
      <c r="P3649" t="s">
        <v>8541</v>
      </c>
      <c r="Q3649">
        <v>90045</v>
      </c>
      <c r="R3649" t="s">
        <v>8542</v>
      </c>
      <c r="S3649" t="s">
        <v>8403</v>
      </c>
      <c r="T3649" t="s">
        <v>7744</v>
      </c>
    </row>
    <row r="3650" spans="1:20" x14ac:dyDescent="0.25">
      <c r="A3650" t="s">
        <v>4099</v>
      </c>
      <c r="B3650" s="2">
        <v>42330</v>
      </c>
      <c r="C3650" s="2">
        <v>42335</v>
      </c>
      <c r="D3650" t="s">
        <v>19</v>
      </c>
      <c r="E3650" t="s">
        <v>2385</v>
      </c>
      <c r="F3650" t="s">
        <v>1450</v>
      </c>
      <c r="G3650" s="1">
        <v>2946</v>
      </c>
      <c r="H3650">
        <v>2</v>
      </c>
      <c r="I3650">
        <v>7</v>
      </c>
      <c r="J3650" s="1">
        <v>-20622</v>
      </c>
      <c r="K3650" t="s">
        <v>9128</v>
      </c>
      <c r="L3650" t="s">
        <v>9142</v>
      </c>
      <c r="M3650" t="s">
        <v>9834</v>
      </c>
      <c r="N3650" t="s">
        <v>8536</v>
      </c>
      <c r="O3650" t="s">
        <v>8585</v>
      </c>
      <c r="P3650" t="s">
        <v>8586</v>
      </c>
      <c r="Q3650">
        <v>38109</v>
      </c>
      <c r="R3650" t="s">
        <v>8539</v>
      </c>
      <c r="S3650" t="s">
        <v>8245</v>
      </c>
      <c r="T3650" t="s">
        <v>7736</v>
      </c>
    </row>
    <row r="3651" spans="1:20" x14ac:dyDescent="0.25">
      <c r="A3651" t="s">
        <v>4099</v>
      </c>
      <c r="B3651" s="2">
        <v>42330</v>
      </c>
      <c r="C3651" s="2">
        <v>42335</v>
      </c>
      <c r="D3651" t="s">
        <v>19</v>
      </c>
      <c r="E3651" t="s">
        <v>2385</v>
      </c>
      <c r="F3651" t="s">
        <v>547</v>
      </c>
      <c r="G3651" s="1">
        <v>55104</v>
      </c>
      <c r="H3651">
        <v>6</v>
      </c>
      <c r="I3651">
        <v>2</v>
      </c>
      <c r="J3651" s="1">
        <v>185976</v>
      </c>
      <c r="K3651" t="s">
        <v>9128</v>
      </c>
      <c r="L3651" t="s">
        <v>9191</v>
      </c>
      <c r="M3651" t="s">
        <v>9412</v>
      </c>
      <c r="N3651" t="s">
        <v>8536</v>
      </c>
      <c r="O3651" t="s">
        <v>8585</v>
      </c>
      <c r="P3651" t="s">
        <v>8586</v>
      </c>
      <c r="Q3651">
        <v>38109</v>
      </c>
      <c r="R3651" t="s">
        <v>8539</v>
      </c>
      <c r="S3651" t="s">
        <v>8245</v>
      </c>
      <c r="T3651" t="s">
        <v>7736</v>
      </c>
    </row>
    <row r="3652" spans="1:20" x14ac:dyDescent="0.25">
      <c r="A3652" t="s">
        <v>4100</v>
      </c>
      <c r="B3652" s="2">
        <v>43078</v>
      </c>
      <c r="C3652" s="2">
        <v>43080</v>
      </c>
      <c r="D3652" t="s">
        <v>11</v>
      </c>
      <c r="E3652" t="s">
        <v>915</v>
      </c>
      <c r="F3652" t="s">
        <v>4101</v>
      </c>
      <c r="G3652" s="1">
        <v>10488</v>
      </c>
      <c r="H3652">
        <v>6</v>
      </c>
      <c r="I3652">
        <v>0</v>
      </c>
      <c r="J3652" s="1">
        <v>41952</v>
      </c>
      <c r="K3652" t="s">
        <v>9139</v>
      </c>
      <c r="L3652" t="s">
        <v>9162</v>
      </c>
      <c r="M3652" t="s">
        <v>10671</v>
      </c>
      <c r="N3652" t="s">
        <v>8536</v>
      </c>
      <c r="O3652" t="s">
        <v>8638</v>
      </c>
      <c r="P3652" t="s">
        <v>8571</v>
      </c>
      <c r="Q3652">
        <v>48234</v>
      </c>
      <c r="R3652" t="s">
        <v>8551</v>
      </c>
      <c r="S3652" t="s">
        <v>7941</v>
      </c>
      <c r="T3652" t="s">
        <v>7736</v>
      </c>
    </row>
    <row r="3653" spans="1:20" x14ac:dyDescent="0.25">
      <c r="A3653" t="s">
        <v>4100</v>
      </c>
      <c r="B3653" s="2">
        <v>43078</v>
      </c>
      <c r="C3653" s="2">
        <v>43080</v>
      </c>
      <c r="D3653" t="s">
        <v>11</v>
      </c>
      <c r="E3653" t="s">
        <v>915</v>
      </c>
      <c r="F3653" t="s">
        <v>1968</v>
      </c>
      <c r="G3653" s="1">
        <v>347</v>
      </c>
      <c r="H3653">
        <v>5</v>
      </c>
      <c r="I3653">
        <v>0</v>
      </c>
      <c r="J3653" s="1">
        <v>12492</v>
      </c>
      <c r="K3653" t="s">
        <v>9128</v>
      </c>
      <c r="L3653" t="s">
        <v>9137</v>
      </c>
      <c r="M3653" t="s">
        <v>10052</v>
      </c>
      <c r="N3653" t="s">
        <v>8536</v>
      </c>
      <c r="O3653" t="s">
        <v>8638</v>
      </c>
      <c r="P3653" t="s">
        <v>8571</v>
      </c>
      <c r="Q3653">
        <v>48234</v>
      </c>
      <c r="R3653" t="s">
        <v>8551</v>
      </c>
      <c r="S3653" t="s">
        <v>7941</v>
      </c>
      <c r="T3653" t="s">
        <v>7736</v>
      </c>
    </row>
    <row r="3654" spans="1:20" x14ac:dyDescent="0.25">
      <c r="A3654" t="s">
        <v>4100</v>
      </c>
      <c r="B3654" s="2">
        <v>43078</v>
      </c>
      <c r="C3654" s="2">
        <v>43080</v>
      </c>
      <c r="D3654" t="s">
        <v>11</v>
      </c>
      <c r="E3654" t="s">
        <v>915</v>
      </c>
      <c r="F3654" t="s">
        <v>1396</v>
      </c>
      <c r="G3654" s="1">
        <v>3372</v>
      </c>
      <c r="H3654">
        <v>4</v>
      </c>
      <c r="I3654">
        <v>0</v>
      </c>
      <c r="J3654" s="1">
        <v>155112</v>
      </c>
      <c r="K3654" t="s">
        <v>9128</v>
      </c>
      <c r="L3654" t="s">
        <v>9142</v>
      </c>
      <c r="M3654" t="s">
        <v>9812</v>
      </c>
      <c r="N3654" t="s">
        <v>8536</v>
      </c>
      <c r="O3654" t="s">
        <v>8638</v>
      </c>
      <c r="P3654" t="s">
        <v>8571</v>
      </c>
      <c r="Q3654">
        <v>48234</v>
      </c>
      <c r="R3654" t="s">
        <v>8551</v>
      </c>
      <c r="S3654" t="s">
        <v>7941</v>
      </c>
      <c r="T3654" t="s">
        <v>7736</v>
      </c>
    </row>
    <row r="3655" spans="1:20" x14ac:dyDescent="0.25">
      <c r="A3655" t="s">
        <v>4100</v>
      </c>
      <c r="B3655" s="2">
        <v>43078</v>
      </c>
      <c r="C3655" s="2">
        <v>43080</v>
      </c>
      <c r="D3655" t="s">
        <v>11</v>
      </c>
      <c r="E3655" t="s">
        <v>915</v>
      </c>
      <c r="F3655" t="s">
        <v>1735</v>
      </c>
      <c r="G3655" s="1">
        <v>1494</v>
      </c>
      <c r="H3655">
        <v>3</v>
      </c>
      <c r="I3655">
        <v>0</v>
      </c>
      <c r="J3655" s="1">
        <v>70218</v>
      </c>
      <c r="K3655" t="s">
        <v>9128</v>
      </c>
      <c r="L3655" t="s">
        <v>9148</v>
      </c>
      <c r="M3655" t="s">
        <v>9172</v>
      </c>
      <c r="N3655" t="s">
        <v>8536</v>
      </c>
      <c r="O3655" t="s">
        <v>8638</v>
      </c>
      <c r="P3655" t="s">
        <v>8571</v>
      </c>
      <c r="Q3655">
        <v>48234</v>
      </c>
      <c r="R3655" t="s">
        <v>8551</v>
      </c>
      <c r="S3655" t="s">
        <v>7941</v>
      </c>
      <c r="T3655" t="s">
        <v>7736</v>
      </c>
    </row>
    <row r="3656" spans="1:20" x14ac:dyDescent="0.25">
      <c r="A3656" t="s">
        <v>4102</v>
      </c>
      <c r="B3656" s="2">
        <v>42978</v>
      </c>
      <c r="C3656" s="2">
        <v>42983</v>
      </c>
      <c r="D3656" t="s">
        <v>19</v>
      </c>
      <c r="E3656" t="s">
        <v>982</v>
      </c>
      <c r="F3656" t="s">
        <v>1132</v>
      </c>
      <c r="G3656" s="1">
        <v>63873</v>
      </c>
      <c r="H3656">
        <v>9</v>
      </c>
      <c r="I3656">
        <v>0</v>
      </c>
      <c r="J3656" s="1">
        <v>1660698</v>
      </c>
      <c r="K3656" t="s">
        <v>9128</v>
      </c>
      <c r="L3656" t="s">
        <v>9144</v>
      </c>
      <c r="M3656" t="s">
        <v>9692</v>
      </c>
      <c r="N3656" t="s">
        <v>8536</v>
      </c>
      <c r="O3656" t="s">
        <v>8680</v>
      </c>
      <c r="P3656" t="s">
        <v>8575</v>
      </c>
      <c r="Q3656">
        <v>46226</v>
      </c>
      <c r="R3656" t="s">
        <v>8551</v>
      </c>
      <c r="S3656" t="s">
        <v>7957</v>
      </c>
      <c r="T3656" t="s">
        <v>7736</v>
      </c>
    </row>
    <row r="3657" spans="1:20" x14ac:dyDescent="0.25">
      <c r="A3657" t="s">
        <v>4103</v>
      </c>
      <c r="B3657" s="2">
        <v>42849</v>
      </c>
      <c r="C3657" s="2">
        <v>42855</v>
      </c>
      <c r="D3657" t="s">
        <v>19</v>
      </c>
      <c r="E3657" t="s">
        <v>1275</v>
      </c>
      <c r="F3657" t="s">
        <v>2314</v>
      </c>
      <c r="G3657" s="1">
        <v>113568</v>
      </c>
      <c r="H3657">
        <v>2</v>
      </c>
      <c r="I3657">
        <v>2</v>
      </c>
      <c r="J3657" s="1">
        <v>-21294</v>
      </c>
      <c r="K3657" t="s">
        <v>9128</v>
      </c>
      <c r="L3657" t="s">
        <v>9133</v>
      </c>
      <c r="M3657" t="s">
        <v>10166</v>
      </c>
      <c r="N3657" t="s">
        <v>8536</v>
      </c>
      <c r="O3657" t="s">
        <v>8685</v>
      </c>
      <c r="P3657" t="s">
        <v>8544</v>
      </c>
      <c r="Q3657">
        <v>32216</v>
      </c>
      <c r="R3657" t="s">
        <v>8539</v>
      </c>
      <c r="S3657" t="s">
        <v>8029</v>
      </c>
      <c r="T3657" t="s">
        <v>7738</v>
      </c>
    </row>
    <row r="3658" spans="1:20" x14ac:dyDescent="0.25">
      <c r="A3658" t="s">
        <v>4104</v>
      </c>
      <c r="B3658" s="2">
        <v>42986</v>
      </c>
      <c r="C3658" s="2">
        <v>42992</v>
      </c>
      <c r="D3658" t="s">
        <v>19</v>
      </c>
      <c r="E3658" t="s">
        <v>2959</v>
      </c>
      <c r="F3658" t="s">
        <v>4105</v>
      </c>
      <c r="G3658" s="1">
        <v>9096</v>
      </c>
      <c r="H3658">
        <v>1</v>
      </c>
      <c r="I3658">
        <v>2</v>
      </c>
      <c r="J3658" s="1">
        <v>17055</v>
      </c>
      <c r="K3658" t="s">
        <v>9139</v>
      </c>
      <c r="L3658" t="s">
        <v>9162</v>
      </c>
      <c r="M3658" t="s">
        <v>10672</v>
      </c>
      <c r="N3658" t="s">
        <v>8536</v>
      </c>
      <c r="O3658" t="s">
        <v>8637</v>
      </c>
      <c r="P3658" t="s">
        <v>8604</v>
      </c>
      <c r="Q3658">
        <v>43017</v>
      </c>
      <c r="R3658" t="s">
        <v>8561</v>
      </c>
      <c r="S3658" t="s">
        <v>8325</v>
      </c>
      <c r="T3658" t="s">
        <v>7738</v>
      </c>
    </row>
    <row r="3659" spans="1:20" x14ac:dyDescent="0.25">
      <c r="A3659" t="s">
        <v>4106</v>
      </c>
      <c r="B3659" s="2">
        <v>42075</v>
      </c>
      <c r="C3659" s="2">
        <v>42080</v>
      </c>
      <c r="D3659" t="s">
        <v>19</v>
      </c>
      <c r="E3659" t="s">
        <v>2305</v>
      </c>
      <c r="F3659" t="s">
        <v>281</v>
      </c>
      <c r="G3659" s="1">
        <v>8688</v>
      </c>
      <c r="H3659">
        <v>3</v>
      </c>
      <c r="I3659">
        <v>2</v>
      </c>
      <c r="J3659" s="1">
        <v>29322</v>
      </c>
      <c r="K3659" t="s">
        <v>9128</v>
      </c>
      <c r="L3659" t="s">
        <v>9167</v>
      </c>
      <c r="M3659" t="s">
        <v>9276</v>
      </c>
      <c r="N3659" t="s">
        <v>8536</v>
      </c>
      <c r="O3659" t="s">
        <v>8955</v>
      </c>
      <c r="P3659" t="s">
        <v>8544</v>
      </c>
      <c r="Q3659">
        <v>33317</v>
      </c>
      <c r="R3659" t="s">
        <v>8539</v>
      </c>
      <c r="S3659" t="s">
        <v>8232</v>
      </c>
      <c r="T3659" t="s">
        <v>7738</v>
      </c>
    </row>
    <row r="3660" spans="1:20" x14ac:dyDescent="0.25">
      <c r="A3660" t="s">
        <v>4106</v>
      </c>
      <c r="B3660" s="2">
        <v>42075</v>
      </c>
      <c r="C3660" s="2">
        <v>42080</v>
      </c>
      <c r="D3660" t="s">
        <v>19</v>
      </c>
      <c r="E3660" t="s">
        <v>2305</v>
      </c>
      <c r="F3660" t="s">
        <v>159</v>
      </c>
      <c r="G3660" s="1">
        <v>3088</v>
      </c>
      <c r="H3660">
        <v>4</v>
      </c>
      <c r="I3660">
        <v>2</v>
      </c>
      <c r="J3660" s="1">
        <v>386</v>
      </c>
      <c r="K3660" t="s">
        <v>9123</v>
      </c>
      <c r="L3660" t="s">
        <v>9135</v>
      </c>
      <c r="M3660" t="s">
        <v>9216</v>
      </c>
      <c r="N3660" t="s">
        <v>8536</v>
      </c>
      <c r="O3660" t="s">
        <v>8955</v>
      </c>
      <c r="P3660" t="s">
        <v>8544</v>
      </c>
      <c r="Q3660">
        <v>33317</v>
      </c>
      <c r="R3660" t="s">
        <v>8539</v>
      </c>
      <c r="S3660" t="s">
        <v>8232</v>
      </c>
      <c r="T3660" t="s">
        <v>7738</v>
      </c>
    </row>
    <row r="3661" spans="1:20" x14ac:dyDescent="0.25">
      <c r="A3661" t="s">
        <v>4106</v>
      </c>
      <c r="B3661" s="2">
        <v>42075</v>
      </c>
      <c r="C3661" s="2">
        <v>42080</v>
      </c>
      <c r="D3661" t="s">
        <v>19</v>
      </c>
      <c r="E3661" t="s">
        <v>2305</v>
      </c>
      <c r="F3661" t="s">
        <v>4107</v>
      </c>
      <c r="G3661" s="1">
        <v>6408</v>
      </c>
      <c r="H3661">
        <v>3</v>
      </c>
      <c r="I3661">
        <v>2</v>
      </c>
      <c r="J3661" s="1">
        <v>14418</v>
      </c>
      <c r="K3661" t="s">
        <v>9123</v>
      </c>
      <c r="L3661" t="s">
        <v>9135</v>
      </c>
      <c r="M3661" t="s">
        <v>10673</v>
      </c>
      <c r="N3661" t="s">
        <v>8536</v>
      </c>
      <c r="O3661" t="s">
        <v>8955</v>
      </c>
      <c r="P3661" t="s">
        <v>8544</v>
      </c>
      <c r="Q3661">
        <v>33317</v>
      </c>
      <c r="R3661" t="s">
        <v>8539</v>
      </c>
      <c r="S3661" t="s">
        <v>8232</v>
      </c>
      <c r="T3661" t="s">
        <v>7738</v>
      </c>
    </row>
    <row r="3662" spans="1:20" x14ac:dyDescent="0.25">
      <c r="A3662" t="s">
        <v>4108</v>
      </c>
      <c r="B3662" s="2">
        <v>42569</v>
      </c>
      <c r="C3662" s="2">
        <v>42574</v>
      </c>
      <c r="D3662" t="s">
        <v>19</v>
      </c>
      <c r="E3662" t="s">
        <v>3748</v>
      </c>
      <c r="F3662" t="s">
        <v>4109</v>
      </c>
      <c r="G3662" s="1">
        <v>338</v>
      </c>
      <c r="H3662">
        <v>5</v>
      </c>
      <c r="I3662">
        <v>2</v>
      </c>
      <c r="J3662" s="1">
        <v>4225</v>
      </c>
      <c r="K3662" t="s">
        <v>9128</v>
      </c>
      <c r="L3662" t="s">
        <v>9273</v>
      </c>
      <c r="M3662" t="s">
        <v>10674</v>
      </c>
      <c r="N3662" t="s">
        <v>8536</v>
      </c>
      <c r="O3662" t="s">
        <v>8801</v>
      </c>
      <c r="P3662" t="s">
        <v>8581</v>
      </c>
      <c r="Q3662">
        <v>85301</v>
      </c>
      <c r="R3662" t="s">
        <v>8542</v>
      </c>
      <c r="S3662" t="s">
        <v>8425</v>
      </c>
      <c r="T3662" t="s">
        <v>7738</v>
      </c>
    </row>
    <row r="3663" spans="1:20" x14ac:dyDescent="0.25">
      <c r="A3663" t="s">
        <v>4110</v>
      </c>
      <c r="B3663" s="2">
        <v>42534</v>
      </c>
      <c r="C3663" s="2">
        <v>42536</v>
      </c>
      <c r="D3663" t="s">
        <v>11</v>
      </c>
      <c r="E3663" t="s">
        <v>1505</v>
      </c>
      <c r="F3663" t="s">
        <v>4040</v>
      </c>
      <c r="G3663" s="1">
        <v>37797</v>
      </c>
      <c r="H3663">
        <v>3</v>
      </c>
      <c r="I3663">
        <v>0</v>
      </c>
      <c r="J3663" s="1">
        <v>944925</v>
      </c>
      <c r="K3663" t="s">
        <v>9139</v>
      </c>
      <c r="L3663" t="s">
        <v>9140</v>
      </c>
      <c r="M3663" t="s">
        <v>10660</v>
      </c>
      <c r="N3663" t="s">
        <v>8536</v>
      </c>
      <c r="O3663" t="s">
        <v>8584</v>
      </c>
      <c r="P3663" t="s">
        <v>8571</v>
      </c>
      <c r="Q3663">
        <v>49201</v>
      </c>
      <c r="R3663" t="s">
        <v>8551</v>
      </c>
      <c r="S3663" t="s">
        <v>8075</v>
      </c>
      <c r="T3663" t="s">
        <v>7744</v>
      </c>
    </row>
    <row r="3664" spans="1:20" x14ac:dyDescent="0.25">
      <c r="A3664" t="s">
        <v>4111</v>
      </c>
      <c r="B3664" s="2">
        <v>42919</v>
      </c>
      <c r="C3664" s="2">
        <v>42925</v>
      </c>
      <c r="D3664" t="s">
        <v>19</v>
      </c>
      <c r="E3664" t="s">
        <v>366</v>
      </c>
      <c r="F3664" t="s">
        <v>2495</v>
      </c>
      <c r="G3664" s="1">
        <v>2589</v>
      </c>
      <c r="H3664">
        <v>10</v>
      </c>
      <c r="I3664">
        <v>0</v>
      </c>
      <c r="J3664" s="1">
        <v>93204</v>
      </c>
      <c r="K3664" t="s">
        <v>9139</v>
      </c>
      <c r="L3664" t="s">
        <v>9162</v>
      </c>
      <c r="M3664" t="s">
        <v>10235</v>
      </c>
      <c r="N3664" t="s">
        <v>8536</v>
      </c>
      <c r="O3664" t="s">
        <v>8668</v>
      </c>
      <c r="P3664" t="s">
        <v>8663</v>
      </c>
      <c r="Q3664">
        <v>2169</v>
      </c>
      <c r="R3664" t="s">
        <v>8561</v>
      </c>
      <c r="S3664" t="s">
        <v>7824</v>
      </c>
      <c r="T3664" t="s">
        <v>7744</v>
      </c>
    </row>
    <row r="3665" spans="1:20" x14ac:dyDescent="0.25">
      <c r="A3665" t="s">
        <v>4111</v>
      </c>
      <c r="B3665" s="2">
        <v>42919</v>
      </c>
      <c r="C3665" s="2">
        <v>42925</v>
      </c>
      <c r="D3665" t="s">
        <v>19</v>
      </c>
      <c r="E3665" t="s">
        <v>366</v>
      </c>
      <c r="F3665" t="s">
        <v>632</v>
      </c>
      <c r="G3665" s="1">
        <v>2456</v>
      </c>
      <c r="H3665">
        <v>2</v>
      </c>
      <c r="I3665">
        <v>0</v>
      </c>
      <c r="J3665" s="1">
        <v>115432</v>
      </c>
      <c r="K3665" t="s">
        <v>9128</v>
      </c>
      <c r="L3665" t="s">
        <v>9148</v>
      </c>
      <c r="M3665" t="s">
        <v>9456</v>
      </c>
      <c r="N3665" t="s">
        <v>8536</v>
      </c>
      <c r="O3665" t="s">
        <v>8668</v>
      </c>
      <c r="P3665" t="s">
        <v>8663</v>
      </c>
      <c r="Q3665">
        <v>2169</v>
      </c>
      <c r="R3665" t="s">
        <v>8561</v>
      </c>
      <c r="S3665" t="s">
        <v>7824</v>
      </c>
      <c r="T3665" t="s">
        <v>7744</v>
      </c>
    </row>
    <row r="3666" spans="1:20" x14ac:dyDescent="0.25">
      <c r="A3666" t="s">
        <v>4112</v>
      </c>
      <c r="B3666" s="2">
        <v>41981</v>
      </c>
      <c r="C3666" s="2">
        <v>41986</v>
      </c>
      <c r="D3666" t="s">
        <v>19</v>
      </c>
      <c r="E3666" t="s">
        <v>3211</v>
      </c>
      <c r="F3666" t="s">
        <v>1325</v>
      </c>
      <c r="G3666" s="1">
        <v>27888</v>
      </c>
      <c r="H3666">
        <v>7</v>
      </c>
      <c r="I3666">
        <v>2</v>
      </c>
      <c r="J3666" s="1">
        <v>90636</v>
      </c>
      <c r="K3666" t="s">
        <v>9128</v>
      </c>
      <c r="L3666" t="s">
        <v>9129</v>
      </c>
      <c r="M3666" t="s">
        <v>9777</v>
      </c>
      <c r="N3666" t="s">
        <v>8536</v>
      </c>
      <c r="O3666" t="s">
        <v>8706</v>
      </c>
      <c r="P3666" t="s">
        <v>8595</v>
      </c>
      <c r="Q3666">
        <v>97301</v>
      </c>
      <c r="R3666" t="s">
        <v>8542</v>
      </c>
      <c r="S3666" t="s">
        <v>8359</v>
      </c>
      <c r="T3666" t="s">
        <v>7736</v>
      </c>
    </row>
    <row r="3667" spans="1:20" x14ac:dyDescent="0.25">
      <c r="A3667" t="s">
        <v>4112</v>
      </c>
      <c r="B3667" s="2">
        <v>41981</v>
      </c>
      <c r="C3667" s="2">
        <v>41986</v>
      </c>
      <c r="D3667" t="s">
        <v>19</v>
      </c>
      <c r="E3667" t="s">
        <v>3211</v>
      </c>
      <c r="F3667" t="s">
        <v>1318</v>
      </c>
      <c r="G3667" s="1">
        <v>6456</v>
      </c>
      <c r="H3667">
        <v>4</v>
      </c>
      <c r="I3667">
        <v>7</v>
      </c>
      <c r="J3667" s="1">
        <v>-45192</v>
      </c>
      <c r="K3667" t="s">
        <v>9128</v>
      </c>
      <c r="L3667" t="s">
        <v>9142</v>
      </c>
      <c r="M3667" t="s">
        <v>9774</v>
      </c>
      <c r="N3667" t="s">
        <v>8536</v>
      </c>
      <c r="O3667" t="s">
        <v>8706</v>
      </c>
      <c r="P3667" t="s">
        <v>8595</v>
      </c>
      <c r="Q3667">
        <v>97301</v>
      </c>
      <c r="R3667" t="s">
        <v>8542</v>
      </c>
      <c r="S3667" t="s">
        <v>8359</v>
      </c>
      <c r="T3667" t="s">
        <v>7736</v>
      </c>
    </row>
    <row r="3668" spans="1:20" x14ac:dyDescent="0.25">
      <c r="A3668" t="s">
        <v>4112</v>
      </c>
      <c r="B3668" s="2">
        <v>41981</v>
      </c>
      <c r="C3668" s="2">
        <v>41986</v>
      </c>
      <c r="D3668" t="s">
        <v>19</v>
      </c>
      <c r="E3668" t="s">
        <v>3211</v>
      </c>
      <c r="F3668" t="s">
        <v>3830</v>
      </c>
      <c r="G3668" s="1">
        <v>5268</v>
      </c>
      <c r="H3668">
        <v>3</v>
      </c>
      <c r="I3668">
        <v>2</v>
      </c>
      <c r="J3668" s="1">
        <v>19755</v>
      </c>
      <c r="K3668" t="s">
        <v>9139</v>
      </c>
      <c r="L3668" t="s">
        <v>9140</v>
      </c>
      <c r="M3668" t="s">
        <v>10622</v>
      </c>
      <c r="N3668" t="s">
        <v>8536</v>
      </c>
      <c r="O3668" t="s">
        <v>8706</v>
      </c>
      <c r="P3668" t="s">
        <v>8595</v>
      </c>
      <c r="Q3668">
        <v>97301</v>
      </c>
      <c r="R3668" t="s">
        <v>8542</v>
      </c>
      <c r="S3668" t="s">
        <v>8359</v>
      </c>
      <c r="T3668" t="s">
        <v>7736</v>
      </c>
    </row>
    <row r="3669" spans="1:20" x14ac:dyDescent="0.25">
      <c r="A3669" t="s">
        <v>4112</v>
      </c>
      <c r="B3669" s="2">
        <v>41981</v>
      </c>
      <c r="C3669" s="2">
        <v>41986</v>
      </c>
      <c r="D3669" t="s">
        <v>19</v>
      </c>
      <c r="E3669" t="s">
        <v>3211</v>
      </c>
      <c r="F3669" t="s">
        <v>4113</v>
      </c>
      <c r="G3669" s="1">
        <v>1388</v>
      </c>
      <c r="H3669">
        <v>5</v>
      </c>
      <c r="I3669">
        <v>2</v>
      </c>
      <c r="J3669" s="1">
        <v>-26025</v>
      </c>
      <c r="K3669" t="s">
        <v>9128</v>
      </c>
      <c r="L3669" t="s">
        <v>9273</v>
      </c>
      <c r="M3669" t="s">
        <v>10675</v>
      </c>
      <c r="N3669" t="s">
        <v>8536</v>
      </c>
      <c r="O3669" t="s">
        <v>8706</v>
      </c>
      <c r="P3669" t="s">
        <v>8595</v>
      </c>
      <c r="Q3669">
        <v>97301</v>
      </c>
      <c r="R3669" t="s">
        <v>8542</v>
      </c>
      <c r="S3669" t="s">
        <v>8359</v>
      </c>
      <c r="T3669" t="s">
        <v>7736</v>
      </c>
    </row>
    <row r="3670" spans="1:20" x14ac:dyDescent="0.25">
      <c r="A3670" t="s">
        <v>4112</v>
      </c>
      <c r="B3670" s="2">
        <v>41981</v>
      </c>
      <c r="C3670" s="2">
        <v>41986</v>
      </c>
      <c r="D3670" t="s">
        <v>19</v>
      </c>
      <c r="E3670" t="s">
        <v>3211</v>
      </c>
      <c r="F3670" t="s">
        <v>3433</v>
      </c>
      <c r="G3670" s="1">
        <v>10392</v>
      </c>
      <c r="H3670">
        <v>10</v>
      </c>
      <c r="I3670">
        <v>2</v>
      </c>
      <c r="J3670" s="1">
        <v>-18186</v>
      </c>
      <c r="K3670" t="s">
        <v>9139</v>
      </c>
      <c r="L3670" t="s">
        <v>9162</v>
      </c>
      <c r="M3670" t="s">
        <v>10533</v>
      </c>
      <c r="N3670" t="s">
        <v>8536</v>
      </c>
      <c r="O3670" t="s">
        <v>8706</v>
      </c>
      <c r="P3670" t="s">
        <v>8595</v>
      </c>
      <c r="Q3670">
        <v>97301</v>
      </c>
      <c r="R3670" t="s">
        <v>8542</v>
      </c>
      <c r="S3670" t="s">
        <v>8359</v>
      </c>
      <c r="T3670" t="s">
        <v>7736</v>
      </c>
    </row>
    <row r="3671" spans="1:20" x14ac:dyDescent="0.25">
      <c r="A3671" t="s">
        <v>4112</v>
      </c>
      <c r="B3671" s="2">
        <v>41981</v>
      </c>
      <c r="C3671" s="2">
        <v>41986</v>
      </c>
      <c r="D3671" t="s">
        <v>19</v>
      </c>
      <c r="E3671" t="s">
        <v>3211</v>
      </c>
      <c r="F3671" t="s">
        <v>4114</v>
      </c>
      <c r="G3671" s="1">
        <v>1152</v>
      </c>
      <c r="H3671">
        <v>5</v>
      </c>
      <c r="I3671">
        <v>2</v>
      </c>
      <c r="J3671" s="1">
        <v>3744</v>
      </c>
      <c r="K3671" t="s">
        <v>9128</v>
      </c>
      <c r="L3671" t="s">
        <v>9129</v>
      </c>
      <c r="M3671" t="s">
        <v>10676</v>
      </c>
      <c r="N3671" t="s">
        <v>8536</v>
      </c>
      <c r="O3671" t="s">
        <v>8706</v>
      </c>
      <c r="P3671" t="s">
        <v>8595</v>
      </c>
      <c r="Q3671">
        <v>97301</v>
      </c>
      <c r="R3671" t="s">
        <v>8542</v>
      </c>
      <c r="S3671" t="s">
        <v>8359</v>
      </c>
      <c r="T3671" t="s">
        <v>7736</v>
      </c>
    </row>
    <row r="3672" spans="1:20" x14ac:dyDescent="0.25">
      <c r="A3672" t="s">
        <v>4112</v>
      </c>
      <c r="B3672" s="2">
        <v>41981</v>
      </c>
      <c r="C3672" s="2">
        <v>41986</v>
      </c>
      <c r="D3672" t="s">
        <v>19</v>
      </c>
      <c r="E3672" t="s">
        <v>3211</v>
      </c>
      <c r="F3672" t="s">
        <v>122</v>
      </c>
      <c r="G3672" s="1">
        <v>10368</v>
      </c>
      <c r="H3672">
        <v>2</v>
      </c>
      <c r="I3672">
        <v>2</v>
      </c>
      <c r="J3672" s="1">
        <v>36288</v>
      </c>
      <c r="K3672" t="s">
        <v>9128</v>
      </c>
      <c r="L3672" t="s">
        <v>9148</v>
      </c>
      <c r="M3672" t="s">
        <v>9195</v>
      </c>
      <c r="N3672" t="s">
        <v>8536</v>
      </c>
      <c r="O3672" t="s">
        <v>8706</v>
      </c>
      <c r="P3672" t="s">
        <v>8595</v>
      </c>
      <c r="Q3672">
        <v>97301</v>
      </c>
      <c r="R3672" t="s">
        <v>8542</v>
      </c>
      <c r="S3672" t="s">
        <v>8359</v>
      </c>
      <c r="T3672" t="s">
        <v>7736</v>
      </c>
    </row>
    <row r="3673" spans="1:20" x14ac:dyDescent="0.25">
      <c r="A3673" t="s">
        <v>4112</v>
      </c>
      <c r="B3673" s="2">
        <v>41981</v>
      </c>
      <c r="C3673" s="2">
        <v>41986</v>
      </c>
      <c r="D3673" t="s">
        <v>19</v>
      </c>
      <c r="E3673" t="s">
        <v>3211</v>
      </c>
      <c r="F3673" t="s">
        <v>4115</v>
      </c>
      <c r="G3673" s="1">
        <v>39072</v>
      </c>
      <c r="H3673">
        <v>3</v>
      </c>
      <c r="I3673">
        <v>2</v>
      </c>
      <c r="J3673" s="1">
        <v>29304</v>
      </c>
      <c r="K3673" t="s">
        <v>9128</v>
      </c>
      <c r="L3673" t="s">
        <v>9133</v>
      </c>
      <c r="M3673" t="s">
        <v>10677</v>
      </c>
      <c r="N3673" t="s">
        <v>8536</v>
      </c>
      <c r="O3673" t="s">
        <v>8706</v>
      </c>
      <c r="P3673" t="s">
        <v>8595</v>
      </c>
      <c r="Q3673">
        <v>97301</v>
      </c>
      <c r="R3673" t="s">
        <v>8542</v>
      </c>
      <c r="S3673" t="s">
        <v>8359</v>
      </c>
      <c r="T3673" t="s">
        <v>7736</v>
      </c>
    </row>
    <row r="3674" spans="1:20" x14ac:dyDescent="0.25">
      <c r="A3674" t="s">
        <v>4116</v>
      </c>
      <c r="B3674" s="2">
        <v>42468</v>
      </c>
      <c r="C3674" s="2">
        <v>42474</v>
      </c>
      <c r="D3674" t="s">
        <v>19</v>
      </c>
      <c r="E3674" t="s">
        <v>1136</v>
      </c>
      <c r="F3674" t="s">
        <v>3682</v>
      </c>
      <c r="G3674" s="1">
        <v>8872</v>
      </c>
      <c r="H3674">
        <v>1</v>
      </c>
      <c r="I3674">
        <v>2</v>
      </c>
      <c r="J3674" s="1">
        <v>32161</v>
      </c>
      <c r="K3674" t="s">
        <v>9128</v>
      </c>
      <c r="L3674" t="s">
        <v>9167</v>
      </c>
      <c r="M3674" t="s">
        <v>10585</v>
      </c>
      <c r="N3674" t="s">
        <v>8536</v>
      </c>
      <c r="O3674" t="s">
        <v>8578</v>
      </c>
      <c r="P3674" t="s">
        <v>8604</v>
      </c>
      <c r="Q3674">
        <v>45373</v>
      </c>
      <c r="R3674" t="s">
        <v>8561</v>
      </c>
      <c r="S3674" t="s">
        <v>7996</v>
      </c>
      <c r="T3674" t="s">
        <v>7744</v>
      </c>
    </row>
    <row r="3675" spans="1:20" x14ac:dyDescent="0.25">
      <c r="A3675" t="s">
        <v>4116</v>
      </c>
      <c r="B3675" s="2">
        <v>42468</v>
      </c>
      <c r="C3675" s="2">
        <v>42474</v>
      </c>
      <c r="D3675" t="s">
        <v>19</v>
      </c>
      <c r="E3675" t="s">
        <v>1136</v>
      </c>
      <c r="F3675" t="s">
        <v>2404</v>
      </c>
      <c r="G3675" s="1">
        <v>121104</v>
      </c>
      <c r="H3675">
        <v>6</v>
      </c>
      <c r="I3675">
        <v>7</v>
      </c>
      <c r="J3675" s="1">
        <v>-10092</v>
      </c>
      <c r="K3675" t="s">
        <v>9128</v>
      </c>
      <c r="L3675" t="s">
        <v>9142</v>
      </c>
      <c r="M3675" t="s">
        <v>10203</v>
      </c>
      <c r="N3675" t="s">
        <v>8536</v>
      </c>
      <c r="O3675" t="s">
        <v>8578</v>
      </c>
      <c r="P3675" t="s">
        <v>8604</v>
      </c>
      <c r="Q3675">
        <v>45373</v>
      </c>
      <c r="R3675" t="s">
        <v>8561</v>
      </c>
      <c r="S3675" t="s">
        <v>7996</v>
      </c>
      <c r="T3675" t="s">
        <v>7744</v>
      </c>
    </row>
    <row r="3676" spans="1:20" x14ac:dyDescent="0.25">
      <c r="A3676" t="s">
        <v>4117</v>
      </c>
      <c r="B3676" s="2">
        <v>43045</v>
      </c>
      <c r="C3676" s="2">
        <v>43050</v>
      </c>
      <c r="D3676" t="s">
        <v>19</v>
      </c>
      <c r="E3676" t="s">
        <v>2951</v>
      </c>
      <c r="F3676" t="s">
        <v>2747</v>
      </c>
      <c r="G3676" s="1">
        <v>127372</v>
      </c>
      <c r="H3676">
        <v>2</v>
      </c>
      <c r="I3676">
        <v>3</v>
      </c>
      <c r="J3676" s="1">
        <v>-309332</v>
      </c>
      <c r="K3676" t="s">
        <v>9123</v>
      </c>
      <c r="L3676" t="s">
        <v>9126</v>
      </c>
      <c r="M3676" t="s">
        <v>10327</v>
      </c>
      <c r="N3676" t="s">
        <v>8536</v>
      </c>
      <c r="O3676" t="s">
        <v>8559</v>
      </c>
      <c r="P3676" t="s">
        <v>8560</v>
      </c>
      <c r="Q3676">
        <v>19143</v>
      </c>
      <c r="R3676" t="s">
        <v>8561</v>
      </c>
      <c r="S3676" t="s">
        <v>8324</v>
      </c>
      <c r="T3676" t="s">
        <v>7736</v>
      </c>
    </row>
    <row r="3677" spans="1:20" x14ac:dyDescent="0.25">
      <c r="A3677" t="s">
        <v>4117</v>
      </c>
      <c r="B3677" s="2">
        <v>43045</v>
      </c>
      <c r="C3677" s="2">
        <v>43050</v>
      </c>
      <c r="D3677" t="s">
        <v>19</v>
      </c>
      <c r="E3677" t="s">
        <v>2951</v>
      </c>
      <c r="F3677" t="s">
        <v>740</v>
      </c>
      <c r="G3677" s="1">
        <v>47952</v>
      </c>
      <c r="H3677">
        <v>3</v>
      </c>
      <c r="I3677">
        <v>2</v>
      </c>
      <c r="J3677" s="1">
        <v>161838</v>
      </c>
      <c r="K3677" t="s">
        <v>9128</v>
      </c>
      <c r="L3677" t="s">
        <v>9148</v>
      </c>
      <c r="M3677" t="s">
        <v>9510</v>
      </c>
      <c r="N3677" t="s">
        <v>8536</v>
      </c>
      <c r="O3677" t="s">
        <v>8559</v>
      </c>
      <c r="P3677" t="s">
        <v>8560</v>
      </c>
      <c r="Q3677">
        <v>19143</v>
      </c>
      <c r="R3677" t="s">
        <v>8561</v>
      </c>
      <c r="S3677" t="s">
        <v>8324</v>
      </c>
      <c r="T3677" t="s">
        <v>7736</v>
      </c>
    </row>
    <row r="3678" spans="1:20" x14ac:dyDescent="0.25">
      <c r="A3678" t="s">
        <v>4118</v>
      </c>
      <c r="B3678" s="2">
        <v>42343</v>
      </c>
      <c r="C3678" s="2">
        <v>42347</v>
      </c>
      <c r="D3678" t="s">
        <v>19</v>
      </c>
      <c r="E3678" t="s">
        <v>2962</v>
      </c>
      <c r="F3678" t="s">
        <v>1335</v>
      </c>
      <c r="G3678" s="1">
        <v>4446</v>
      </c>
      <c r="H3678">
        <v>2</v>
      </c>
      <c r="I3678">
        <v>0</v>
      </c>
      <c r="J3678" s="1">
        <v>146718</v>
      </c>
      <c r="K3678" t="s">
        <v>9123</v>
      </c>
      <c r="L3678" t="s">
        <v>9135</v>
      </c>
      <c r="M3678" t="s">
        <v>9780</v>
      </c>
      <c r="N3678" t="s">
        <v>8536</v>
      </c>
      <c r="O3678" t="s">
        <v>8642</v>
      </c>
      <c r="P3678" t="s">
        <v>8541</v>
      </c>
      <c r="Q3678">
        <v>92105</v>
      </c>
      <c r="R3678" t="s">
        <v>8542</v>
      </c>
      <c r="S3678" t="s">
        <v>8326</v>
      </c>
      <c r="T3678" t="s">
        <v>7738</v>
      </c>
    </row>
    <row r="3679" spans="1:20" x14ac:dyDescent="0.25">
      <c r="A3679" t="s">
        <v>4119</v>
      </c>
      <c r="B3679" s="2">
        <v>42194</v>
      </c>
      <c r="C3679" s="2">
        <v>42199</v>
      </c>
      <c r="D3679" t="s">
        <v>19</v>
      </c>
      <c r="E3679" t="s">
        <v>2570</v>
      </c>
      <c r="F3679" t="s">
        <v>3482</v>
      </c>
      <c r="G3679" s="1">
        <v>158</v>
      </c>
      <c r="H3679">
        <v>4</v>
      </c>
      <c r="I3679">
        <v>0</v>
      </c>
      <c r="J3679" s="1">
        <v>5056</v>
      </c>
      <c r="K3679" t="s">
        <v>9128</v>
      </c>
      <c r="L3679" t="s">
        <v>9191</v>
      </c>
      <c r="M3679" t="s">
        <v>10544</v>
      </c>
      <c r="N3679" t="s">
        <v>8536</v>
      </c>
      <c r="O3679" t="s">
        <v>8764</v>
      </c>
      <c r="P3679" t="s">
        <v>8744</v>
      </c>
      <c r="Q3679">
        <v>20735</v>
      </c>
      <c r="R3679" t="s">
        <v>8561</v>
      </c>
      <c r="S3679" t="s">
        <v>8275</v>
      </c>
      <c r="T3679" t="s">
        <v>7736</v>
      </c>
    </row>
    <row r="3680" spans="1:20" x14ac:dyDescent="0.25">
      <c r="A3680" t="s">
        <v>4119</v>
      </c>
      <c r="B3680" s="2">
        <v>42194</v>
      </c>
      <c r="C3680" s="2">
        <v>42199</v>
      </c>
      <c r="D3680" t="s">
        <v>19</v>
      </c>
      <c r="E3680" t="s">
        <v>2570</v>
      </c>
      <c r="F3680" t="s">
        <v>3874</v>
      </c>
      <c r="G3680" s="1">
        <v>46497</v>
      </c>
      <c r="H3680">
        <v>3</v>
      </c>
      <c r="I3680">
        <v>0</v>
      </c>
      <c r="J3680" s="1">
        <v>2092365</v>
      </c>
      <c r="K3680" t="s">
        <v>9139</v>
      </c>
      <c r="L3680" t="s">
        <v>9296</v>
      </c>
      <c r="M3680" t="s">
        <v>10629</v>
      </c>
      <c r="N3680" t="s">
        <v>8536</v>
      </c>
      <c r="O3680" t="s">
        <v>8764</v>
      </c>
      <c r="P3680" t="s">
        <v>8744</v>
      </c>
      <c r="Q3680">
        <v>20735</v>
      </c>
      <c r="R3680" t="s">
        <v>8561</v>
      </c>
      <c r="S3680" t="s">
        <v>8275</v>
      </c>
      <c r="T3680" t="s">
        <v>7736</v>
      </c>
    </row>
    <row r="3681" spans="1:20" x14ac:dyDescent="0.25">
      <c r="A3681" t="s">
        <v>4119</v>
      </c>
      <c r="B3681" s="2">
        <v>42194</v>
      </c>
      <c r="C3681" s="2">
        <v>42199</v>
      </c>
      <c r="D3681" t="s">
        <v>19</v>
      </c>
      <c r="E3681" t="s">
        <v>2570</v>
      </c>
      <c r="F3681" t="s">
        <v>545</v>
      </c>
      <c r="G3681" s="1">
        <v>18196</v>
      </c>
      <c r="H3681">
        <v>2</v>
      </c>
      <c r="I3681">
        <v>0</v>
      </c>
      <c r="J3681" s="1">
        <v>200156</v>
      </c>
      <c r="K3681" t="s">
        <v>9123</v>
      </c>
      <c r="L3681" t="s">
        <v>9135</v>
      </c>
      <c r="M3681" t="s">
        <v>9410</v>
      </c>
      <c r="N3681" t="s">
        <v>8536</v>
      </c>
      <c r="O3681" t="s">
        <v>8764</v>
      </c>
      <c r="P3681" t="s">
        <v>8744</v>
      </c>
      <c r="Q3681">
        <v>20735</v>
      </c>
      <c r="R3681" t="s">
        <v>8561</v>
      </c>
      <c r="S3681" t="s">
        <v>8275</v>
      </c>
      <c r="T3681" t="s">
        <v>7736</v>
      </c>
    </row>
    <row r="3682" spans="1:20" x14ac:dyDescent="0.25">
      <c r="A3682" t="s">
        <v>4119</v>
      </c>
      <c r="B3682" s="2">
        <v>42194</v>
      </c>
      <c r="C3682" s="2">
        <v>42199</v>
      </c>
      <c r="D3682" t="s">
        <v>19</v>
      </c>
      <c r="E3682" t="s">
        <v>2570</v>
      </c>
      <c r="F3682" t="s">
        <v>4120</v>
      </c>
      <c r="G3682" s="1">
        <v>1239</v>
      </c>
      <c r="H3682">
        <v>3</v>
      </c>
      <c r="I3682">
        <v>0</v>
      </c>
      <c r="J3682" s="1">
        <v>56994</v>
      </c>
      <c r="K3682" t="s">
        <v>9128</v>
      </c>
      <c r="L3682" t="s">
        <v>9129</v>
      </c>
      <c r="M3682" t="s">
        <v>10678</v>
      </c>
      <c r="N3682" t="s">
        <v>8536</v>
      </c>
      <c r="O3682" t="s">
        <v>8764</v>
      </c>
      <c r="P3682" t="s">
        <v>8744</v>
      </c>
      <c r="Q3682">
        <v>20735</v>
      </c>
      <c r="R3682" t="s">
        <v>8561</v>
      </c>
      <c r="S3682" t="s">
        <v>8275</v>
      </c>
      <c r="T3682" t="s">
        <v>7736</v>
      </c>
    </row>
    <row r="3683" spans="1:20" x14ac:dyDescent="0.25">
      <c r="A3683" t="s">
        <v>4119</v>
      </c>
      <c r="B3683" s="2">
        <v>42194</v>
      </c>
      <c r="C3683" s="2">
        <v>42199</v>
      </c>
      <c r="D3683" t="s">
        <v>19</v>
      </c>
      <c r="E3683" t="s">
        <v>2570</v>
      </c>
      <c r="F3683" t="s">
        <v>1944</v>
      </c>
      <c r="G3683" s="1">
        <v>8409</v>
      </c>
      <c r="H3683">
        <v>3</v>
      </c>
      <c r="I3683">
        <v>0</v>
      </c>
      <c r="J3683" s="1">
        <v>42045</v>
      </c>
      <c r="K3683" t="s">
        <v>9128</v>
      </c>
      <c r="L3683" t="s">
        <v>9142</v>
      </c>
      <c r="M3683" t="s">
        <v>10040</v>
      </c>
      <c r="N3683" t="s">
        <v>8536</v>
      </c>
      <c r="O3683" t="s">
        <v>8764</v>
      </c>
      <c r="P3683" t="s">
        <v>8744</v>
      </c>
      <c r="Q3683">
        <v>20735</v>
      </c>
      <c r="R3683" t="s">
        <v>8561</v>
      </c>
      <c r="S3683" t="s">
        <v>8275</v>
      </c>
      <c r="T3683" t="s">
        <v>7736</v>
      </c>
    </row>
    <row r="3684" spans="1:20" x14ac:dyDescent="0.25">
      <c r="A3684" t="s">
        <v>4119</v>
      </c>
      <c r="B3684" s="2">
        <v>42194</v>
      </c>
      <c r="C3684" s="2">
        <v>42199</v>
      </c>
      <c r="D3684" t="s">
        <v>19</v>
      </c>
      <c r="E3684" t="s">
        <v>2570</v>
      </c>
      <c r="F3684" t="s">
        <v>4121</v>
      </c>
      <c r="G3684" s="1">
        <v>7936</v>
      </c>
      <c r="H3684">
        <v>4</v>
      </c>
      <c r="I3684">
        <v>0</v>
      </c>
      <c r="J3684" s="1">
        <v>325376</v>
      </c>
      <c r="K3684" t="s">
        <v>9128</v>
      </c>
      <c r="L3684" t="s">
        <v>9137</v>
      </c>
      <c r="M3684" t="s">
        <v>10679</v>
      </c>
      <c r="N3684" t="s">
        <v>8536</v>
      </c>
      <c r="O3684" t="s">
        <v>8764</v>
      </c>
      <c r="P3684" t="s">
        <v>8744</v>
      </c>
      <c r="Q3684">
        <v>20735</v>
      </c>
      <c r="R3684" t="s">
        <v>8561</v>
      </c>
      <c r="S3684" t="s">
        <v>8275</v>
      </c>
      <c r="T3684" t="s">
        <v>7736</v>
      </c>
    </row>
    <row r="3685" spans="1:20" x14ac:dyDescent="0.25">
      <c r="A3685" t="s">
        <v>4119</v>
      </c>
      <c r="B3685" s="2">
        <v>42194</v>
      </c>
      <c r="C3685" s="2">
        <v>42199</v>
      </c>
      <c r="D3685" t="s">
        <v>19</v>
      </c>
      <c r="E3685" t="s">
        <v>2570</v>
      </c>
      <c r="F3685" t="s">
        <v>1756</v>
      </c>
      <c r="G3685" s="1">
        <v>15336</v>
      </c>
      <c r="H3685">
        <v>9</v>
      </c>
      <c r="I3685">
        <v>0</v>
      </c>
      <c r="J3685" s="1">
        <v>705456</v>
      </c>
      <c r="K3685" t="s">
        <v>9128</v>
      </c>
      <c r="L3685" t="s">
        <v>9142</v>
      </c>
      <c r="M3685" t="s">
        <v>9955</v>
      </c>
      <c r="N3685" t="s">
        <v>8536</v>
      </c>
      <c r="O3685" t="s">
        <v>8764</v>
      </c>
      <c r="P3685" t="s">
        <v>8744</v>
      </c>
      <c r="Q3685">
        <v>20735</v>
      </c>
      <c r="R3685" t="s">
        <v>8561</v>
      </c>
      <c r="S3685" t="s">
        <v>8275</v>
      </c>
      <c r="T3685" t="s">
        <v>7736</v>
      </c>
    </row>
    <row r="3686" spans="1:20" x14ac:dyDescent="0.25">
      <c r="A3686" t="s">
        <v>4119</v>
      </c>
      <c r="B3686" s="2">
        <v>42194</v>
      </c>
      <c r="C3686" s="2">
        <v>42199</v>
      </c>
      <c r="D3686" t="s">
        <v>19</v>
      </c>
      <c r="E3686" t="s">
        <v>2570</v>
      </c>
      <c r="F3686" t="s">
        <v>64</v>
      </c>
      <c r="G3686" s="1">
        <v>4368</v>
      </c>
      <c r="H3686">
        <v>6</v>
      </c>
      <c r="I3686">
        <v>0</v>
      </c>
      <c r="J3686" s="1">
        <v>214032</v>
      </c>
      <c r="K3686" t="s">
        <v>9128</v>
      </c>
      <c r="L3686" t="s">
        <v>9142</v>
      </c>
      <c r="M3686" t="s">
        <v>9161</v>
      </c>
      <c r="N3686" t="s">
        <v>8536</v>
      </c>
      <c r="O3686" t="s">
        <v>8764</v>
      </c>
      <c r="P3686" t="s">
        <v>8744</v>
      </c>
      <c r="Q3686">
        <v>20735</v>
      </c>
      <c r="R3686" t="s">
        <v>8561</v>
      </c>
      <c r="S3686" t="s">
        <v>8275</v>
      </c>
      <c r="T3686" t="s">
        <v>7736</v>
      </c>
    </row>
    <row r="3687" spans="1:20" x14ac:dyDescent="0.25">
      <c r="A3687" t="s">
        <v>4119</v>
      </c>
      <c r="B3687" s="2">
        <v>42194</v>
      </c>
      <c r="C3687" s="2">
        <v>42199</v>
      </c>
      <c r="D3687" t="s">
        <v>19</v>
      </c>
      <c r="E3687" t="s">
        <v>2570</v>
      </c>
      <c r="F3687" t="s">
        <v>1635</v>
      </c>
      <c r="G3687" s="1">
        <v>9821</v>
      </c>
      <c r="H3687">
        <v>7</v>
      </c>
      <c r="I3687">
        <v>0</v>
      </c>
      <c r="J3687" s="1">
        <v>284809</v>
      </c>
      <c r="K3687" t="s">
        <v>9128</v>
      </c>
      <c r="L3687" t="s">
        <v>9133</v>
      </c>
      <c r="M3687" t="s">
        <v>9904</v>
      </c>
      <c r="N3687" t="s">
        <v>8536</v>
      </c>
      <c r="O3687" t="s">
        <v>8764</v>
      </c>
      <c r="P3687" t="s">
        <v>8744</v>
      </c>
      <c r="Q3687">
        <v>20735</v>
      </c>
      <c r="R3687" t="s">
        <v>8561</v>
      </c>
      <c r="S3687" t="s">
        <v>8275</v>
      </c>
      <c r="T3687" t="s">
        <v>7736</v>
      </c>
    </row>
    <row r="3688" spans="1:20" x14ac:dyDescent="0.25">
      <c r="A3688" t="s">
        <v>4122</v>
      </c>
      <c r="B3688" s="2">
        <v>42717</v>
      </c>
      <c r="C3688" s="2">
        <v>42723</v>
      </c>
      <c r="D3688" t="s">
        <v>19</v>
      </c>
      <c r="E3688" t="s">
        <v>937</v>
      </c>
      <c r="F3688" t="s">
        <v>696</v>
      </c>
      <c r="G3688" s="1">
        <v>984</v>
      </c>
      <c r="H3688">
        <v>3</v>
      </c>
      <c r="I3688">
        <v>0</v>
      </c>
      <c r="J3688" s="1">
        <v>32472</v>
      </c>
      <c r="K3688" t="s">
        <v>9128</v>
      </c>
      <c r="L3688" t="s">
        <v>9137</v>
      </c>
      <c r="M3688" t="s">
        <v>9488</v>
      </c>
      <c r="N3688" t="s">
        <v>8536</v>
      </c>
      <c r="O3688" t="s">
        <v>8750</v>
      </c>
      <c r="P3688" t="s">
        <v>8541</v>
      </c>
      <c r="Q3688">
        <v>92503</v>
      </c>
      <c r="R3688" t="s">
        <v>8542</v>
      </c>
      <c r="S3688" t="s">
        <v>7947</v>
      </c>
      <c r="T3688" t="s">
        <v>7736</v>
      </c>
    </row>
    <row r="3689" spans="1:20" x14ac:dyDescent="0.25">
      <c r="A3689" t="s">
        <v>4123</v>
      </c>
      <c r="B3689" s="2">
        <v>42510</v>
      </c>
      <c r="C3689" s="2">
        <v>42514</v>
      </c>
      <c r="D3689" t="s">
        <v>19</v>
      </c>
      <c r="E3689" t="s">
        <v>915</v>
      </c>
      <c r="F3689" t="s">
        <v>614</v>
      </c>
      <c r="G3689" s="1">
        <v>2694</v>
      </c>
      <c r="H3689">
        <v>2</v>
      </c>
      <c r="I3689">
        <v>7</v>
      </c>
      <c r="J3689" s="1">
        <v>-2245</v>
      </c>
      <c r="K3689" t="s">
        <v>9128</v>
      </c>
      <c r="L3689" t="s">
        <v>9142</v>
      </c>
      <c r="M3689" t="s">
        <v>9449</v>
      </c>
      <c r="N3689" t="s">
        <v>8536</v>
      </c>
      <c r="O3689" t="s">
        <v>8956</v>
      </c>
      <c r="P3689" t="s">
        <v>8544</v>
      </c>
      <c r="Q3689">
        <v>34952</v>
      </c>
      <c r="R3689" t="s">
        <v>8539</v>
      </c>
      <c r="S3689" t="s">
        <v>7941</v>
      </c>
      <c r="T3689" t="s">
        <v>7736</v>
      </c>
    </row>
    <row r="3690" spans="1:20" x14ac:dyDescent="0.25">
      <c r="A3690" t="s">
        <v>4124</v>
      </c>
      <c r="B3690" s="2">
        <v>42888</v>
      </c>
      <c r="C3690" s="2">
        <v>42891</v>
      </c>
      <c r="D3690" t="s">
        <v>11</v>
      </c>
      <c r="E3690" t="s">
        <v>687</v>
      </c>
      <c r="F3690" t="s">
        <v>450</v>
      </c>
      <c r="G3690" s="1">
        <v>25344</v>
      </c>
      <c r="H3690">
        <v>6</v>
      </c>
      <c r="I3690">
        <v>2</v>
      </c>
      <c r="J3690" s="1">
        <v>792</v>
      </c>
      <c r="K3690" t="s">
        <v>9128</v>
      </c>
      <c r="L3690" t="s">
        <v>9148</v>
      </c>
      <c r="M3690" t="s">
        <v>9360</v>
      </c>
      <c r="N3690" t="s">
        <v>8536</v>
      </c>
      <c r="O3690" t="s">
        <v>8702</v>
      </c>
      <c r="P3690" t="s">
        <v>8581</v>
      </c>
      <c r="Q3690">
        <v>85204</v>
      </c>
      <c r="R3690" t="s">
        <v>8542</v>
      </c>
      <c r="S3690" t="s">
        <v>7895</v>
      </c>
      <c r="T3690" t="s">
        <v>7736</v>
      </c>
    </row>
    <row r="3691" spans="1:20" x14ac:dyDescent="0.25">
      <c r="A3691" t="s">
        <v>4124</v>
      </c>
      <c r="B3691" s="2">
        <v>42888</v>
      </c>
      <c r="C3691" s="2">
        <v>42891</v>
      </c>
      <c r="D3691" t="s">
        <v>11</v>
      </c>
      <c r="E3691" t="s">
        <v>687</v>
      </c>
      <c r="F3691" t="s">
        <v>1235</v>
      </c>
      <c r="G3691" s="1">
        <v>4392</v>
      </c>
      <c r="H3691">
        <v>5</v>
      </c>
      <c r="I3691">
        <v>2</v>
      </c>
      <c r="J3691" s="1">
        <v>15921</v>
      </c>
      <c r="K3691" t="s">
        <v>9128</v>
      </c>
      <c r="L3691" t="s">
        <v>9167</v>
      </c>
      <c r="M3691" t="s">
        <v>9736</v>
      </c>
      <c r="N3691" t="s">
        <v>8536</v>
      </c>
      <c r="O3691" t="s">
        <v>8702</v>
      </c>
      <c r="P3691" t="s">
        <v>8581</v>
      </c>
      <c r="Q3691">
        <v>85204</v>
      </c>
      <c r="R3691" t="s">
        <v>8542</v>
      </c>
      <c r="S3691" t="s">
        <v>7895</v>
      </c>
      <c r="T3691" t="s">
        <v>7736</v>
      </c>
    </row>
    <row r="3692" spans="1:20" x14ac:dyDescent="0.25">
      <c r="A3692" t="s">
        <v>4125</v>
      </c>
      <c r="B3692" s="2">
        <v>42307</v>
      </c>
      <c r="C3692" s="2">
        <v>42310</v>
      </c>
      <c r="D3692" t="s">
        <v>11</v>
      </c>
      <c r="E3692" t="s">
        <v>590</v>
      </c>
      <c r="F3692" t="s">
        <v>3095</v>
      </c>
      <c r="G3692" s="1">
        <v>59994</v>
      </c>
      <c r="H3692">
        <v>2</v>
      </c>
      <c r="I3692">
        <v>7</v>
      </c>
      <c r="J3692" s="1">
        <v>-459954</v>
      </c>
      <c r="K3692" t="s">
        <v>9139</v>
      </c>
      <c r="L3692" t="s">
        <v>9296</v>
      </c>
      <c r="M3692" t="s">
        <v>10428</v>
      </c>
      <c r="N3692" t="s">
        <v>8536</v>
      </c>
      <c r="O3692" t="s">
        <v>8632</v>
      </c>
      <c r="P3692" t="s">
        <v>8598</v>
      </c>
      <c r="Q3692">
        <v>80219</v>
      </c>
      <c r="R3692" t="s">
        <v>8542</v>
      </c>
      <c r="S3692" t="s">
        <v>7873</v>
      </c>
      <c r="T3692" t="s">
        <v>7738</v>
      </c>
    </row>
    <row r="3693" spans="1:20" x14ac:dyDescent="0.25">
      <c r="A3693" t="s">
        <v>4125</v>
      </c>
      <c r="B3693" s="2">
        <v>42307</v>
      </c>
      <c r="C3693" s="2">
        <v>42310</v>
      </c>
      <c r="D3693" t="s">
        <v>11</v>
      </c>
      <c r="E3693" t="s">
        <v>590</v>
      </c>
      <c r="F3693" t="s">
        <v>4126</v>
      </c>
      <c r="G3693" s="1">
        <v>439992</v>
      </c>
      <c r="H3693">
        <v>1</v>
      </c>
      <c r="I3693">
        <v>2</v>
      </c>
      <c r="J3693" s="1">
        <v>164997</v>
      </c>
      <c r="K3693" t="s">
        <v>9139</v>
      </c>
      <c r="L3693" t="s">
        <v>9447</v>
      </c>
      <c r="M3693" t="s">
        <v>10680</v>
      </c>
      <c r="N3693" t="s">
        <v>8536</v>
      </c>
      <c r="O3693" t="s">
        <v>8632</v>
      </c>
      <c r="P3693" t="s">
        <v>8598</v>
      </c>
      <c r="Q3693">
        <v>80219</v>
      </c>
      <c r="R3693" t="s">
        <v>8542</v>
      </c>
      <c r="S3693" t="s">
        <v>7873</v>
      </c>
      <c r="T3693" t="s">
        <v>7738</v>
      </c>
    </row>
    <row r="3694" spans="1:20" x14ac:dyDescent="0.25">
      <c r="A3694" t="s">
        <v>4125</v>
      </c>
      <c r="B3694" s="2">
        <v>42307</v>
      </c>
      <c r="C3694" s="2">
        <v>42310</v>
      </c>
      <c r="D3694" t="s">
        <v>11</v>
      </c>
      <c r="E3694" t="s">
        <v>590</v>
      </c>
      <c r="F3694" t="s">
        <v>1516</v>
      </c>
      <c r="G3694" s="1">
        <v>8796</v>
      </c>
      <c r="H3694">
        <v>5</v>
      </c>
      <c r="I3694">
        <v>2</v>
      </c>
      <c r="J3694" s="1">
        <v>30786</v>
      </c>
      <c r="K3694" t="s">
        <v>9139</v>
      </c>
      <c r="L3694" t="s">
        <v>9140</v>
      </c>
      <c r="M3694" t="s">
        <v>9859</v>
      </c>
      <c r="N3694" t="s">
        <v>8536</v>
      </c>
      <c r="O3694" t="s">
        <v>8632</v>
      </c>
      <c r="P3694" t="s">
        <v>8598</v>
      </c>
      <c r="Q3694">
        <v>80219</v>
      </c>
      <c r="R3694" t="s">
        <v>8542</v>
      </c>
      <c r="S3694" t="s">
        <v>7873</v>
      </c>
      <c r="T3694" t="s">
        <v>7738</v>
      </c>
    </row>
    <row r="3695" spans="1:20" x14ac:dyDescent="0.25">
      <c r="A3695" t="s">
        <v>4125</v>
      </c>
      <c r="B3695" s="2">
        <v>42307</v>
      </c>
      <c r="C3695" s="2">
        <v>42310</v>
      </c>
      <c r="D3695" t="s">
        <v>11</v>
      </c>
      <c r="E3695" t="s">
        <v>590</v>
      </c>
      <c r="F3695" t="s">
        <v>4127</v>
      </c>
      <c r="G3695" s="1">
        <v>15488</v>
      </c>
      <c r="H3695">
        <v>4</v>
      </c>
      <c r="I3695">
        <v>2</v>
      </c>
      <c r="J3695" s="1">
        <v>36784</v>
      </c>
      <c r="K3695" t="s">
        <v>9123</v>
      </c>
      <c r="L3695" t="s">
        <v>9135</v>
      </c>
      <c r="M3695" t="s">
        <v>10681</v>
      </c>
      <c r="N3695" t="s">
        <v>8536</v>
      </c>
      <c r="O3695" t="s">
        <v>8632</v>
      </c>
      <c r="P3695" t="s">
        <v>8598</v>
      </c>
      <c r="Q3695">
        <v>80219</v>
      </c>
      <c r="R3695" t="s">
        <v>8542</v>
      </c>
      <c r="S3695" t="s">
        <v>7873</v>
      </c>
      <c r="T3695" t="s">
        <v>7738</v>
      </c>
    </row>
    <row r="3696" spans="1:20" x14ac:dyDescent="0.25">
      <c r="A3696" t="s">
        <v>4128</v>
      </c>
      <c r="B3696" s="2">
        <v>42658</v>
      </c>
      <c r="C3696" s="2">
        <v>42663</v>
      </c>
      <c r="D3696" t="s">
        <v>19</v>
      </c>
      <c r="E3696" t="s">
        <v>1978</v>
      </c>
      <c r="F3696" t="s">
        <v>2724</v>
      </c>
      <c r="G3696" s="1">
        <v>23296</v>
      </c>
      <c r="H3696">
        <v>7</v>
      </c>
      <c r="I3696">
        <v>0</v>
      </c>
      <c r="J3696" s="1">
        <v>11648</v>
      </c>
      <c r="K3696" t="s">
        <v>9128</v>
      </c>
      <c r="L3696" t="s">
        <v>9142</v>
      </c>
      <c r="M3696" t="s">
        <v>10315</v>
      </c>
      <c r="N3696" t="s">
        <v>8536</v>
      </c>
      <c r="O3696" t="s">
        <v>8582</v>
      </c>
      <c r="P3696" t="s">
        <v>8583</v>
      </c>
      <c r="Q3696">
        <v>22153</v>
      </c>
      <c r="R3696" t="s">
        <v>8539</v>
      </c>
      <c r="S3696" t="s">
        <v>8163</v>
      </c>
      <c r="T3696" t="s">
        <v>7738</v>
      </c>
    </row>
    <row r="3697" spans="1:20" x14ac:dyDescent="0.25">
      <c r="A3697" t="s">
        <v>4128</v>
      </c>
      <c r="B3697" s="2">
        <v>42658</v>
      </c>
      <c r="C3697" s="2">
        <v>42663</v>
      </c>
      <c r="D3697" t="s">
        <v>19</v>
      </c>
      <c r="E3697" t="s">
        <v>1978</v>
      </c>
      <c r="F3697" t="s">
        <v>3682</v>
      </c>
      <c r="G3697" s="1">
        <v>6654</v>
      </c>
      <c r="H3697">
        <v>6</v>
      </c>
      <c r="I3697">
        <v>0</v>
      </c>
      <c r="J3697" s="1">
        <v>326046</v>
      </c>
      <c r="K3697" t="s">
        <v>9128</v>
      </c>
      <c r="L3697" t="s">
        <v>9167</v>
      </c>
      <c r="M3697" t="s">
        <v>10585</v>
      </c>
      <c r="N3697" t="s">
        <v>8536</v>
      </c>
      <c r="O3697" t="s">
        <v>8582</v>
      </c>
      <c r="P3697" t="s">
        <v>8583</v>
      </c>
      <c r="Q3697">
        <v>22153</v>
      </c>
      <c r="R3697" t="s">
        <v>8539</v>
      </c>
      <c r="S3697" t="s">
        <v>8163</v>
      </c>
      <c r="T3697" t="s">
        <v>7738</v>
      </c>
    </row>
    <row r="3698" spans="1:20" x14ac:dyDescent="0.25">
      <c r="A3698" t="s">
        <v>4128</v>
      </c>
      <c r="B3698" s="2">
        <v>42658</v>
      </c>
      <c r="C3698" s="2">
        <v>42663</v>
      </c>
      <c r="D3698" t="s">
        <v>19</v>
      </c>
      <c r="E3698" t="s">
        <v>1978</v>
      </c>
      <c r="F3698" t="s">
        <v>676</v>
      </c>
      <c r="G3698" s="1">
        <v>4326</v>
      </c>
      <c r="H3698">
        <v>3</v>
      </c>
      <c r="I3698">
        <v>0</v>
      </c>
      <c r="J3698" s="1">
        <v>142758</v>
      </c>
      <c r="K3698" t="s">
        <v>9128</v>
      </c>
      <c r="L3698" t="s">
        <v>9144</v>
      </c>
      <c r="M3698" t="s">
        <v>9478</v>
      </c>
      <c r="N3698" t="s">
        <v>8536</v>
      </c>
      <c r="O3698" t="s">
        <v>8582</v>
      </c>
      <c r="P3698" t="s">
        <v>8583</v>
      </c>
      <c r="Q3698">
        <v>22153</v>
      </c>
      <c r="R3698" t="s">
        <v>8539</v>
      </c>
      <c r="S3698" t="s">
        <v>8163</v>
      </c>
      <c r="T3698" t="s">
        <v>7738</v>
      </c>
    </row>
    <row r="3699" spans="1:20" x14ac:dyDescent="0.25">
      <c r="A3699" t="s">
        <v>4129</v>
      </c>
      <c r="B3699" s="2">
        <v>42327</v>
      </c>
      <c r="C3699" s="2">
        <v>42329</v>
      </c>
      <c r="D3699" t="s">
        <v>11</v>
      </c>
      <c r="E3699" t="s">
        <v>3689</v>
      </c>
      <c r="F3699" t="s">
        <v>3611</v>
      </c>
      <c r="G3699" s="1">
        <v>14196</v>
      </c>
      <c r="H3699">
        <v>2</v>
      </c>
      <c r="I3699">
        <v>0</v>
      </c>
      <c r="J3699" s="1">
        <v>227136</v>
      </c>
      <c r="K3699" t="s">
        <v>9123</v>
      </c>
      <c r="L3699" t="s">
        <v>9135</v>
      </c>
      <c r="M3699" t="s">
        <v>10570</v>
      </c>
      <c r="N3699" t="s">
        <v>8536</v>
      </c>
      <c r="O3699" t="s">
        <v>8547</v>
      </c>
      <c r="P3699" t="s">
        <v>8548</v>
      </c>
      <c r="Q3699">
        <v>98115</v>
      </c>
      <c r="R3699" t="s">
        <v>8542</v>
      </c>
      <c r="S3699" t="s">
        <v>8417</v>
      </c>
      <c r="T3699" t="s">
        <v>7744</v>
      </c>
    </row>
    <row r="3700" spans="1:20" x14ac:dyDescent="0.25">
      <c r="A3700" t="s">
        <v>4130</v>
      </c>
      <c r="B3700" s="2">
        <v>41895</v>
      </c>
      <c r="C3700" s="2">
        <v>41899</v>
      </c>
      <c r="D3700" t="s">
        <v>19</v>
      </c>
      <c r="E3700" t="s">
        <v>99</v>
      </c>
      <c r="F3700" t="s">
        <v>4131</v>
      </c>
      <c r="G3700" s="1">
        <v>794</v>
      </c>
      <c r="H3700">
        <v>5</v>
      </c>
      <c r="I3700">
        <v>2</v>
      </c>
      <c r="J3700" s="1">
        <v>5955</v>
      </c>
      <c r="K3700" t="s">
        <v>9128</v>
      </c>
      <c r="L3700" t="s">
        <v>9133</v>
      </c>
      <c r="M3700" t="s">
        <v>10682</v>
      </c>
      <c r="N3700" t="s">
        <v>8536</v>
      </c>
      <c r="O3700" t="s">
        <v>8809</v>
      </c>
      <c r="P3700" t="s">
        <v>8581</v>
      </c>
      <c r="Q3700">
        <v>85281</v>
      </c>
      <c r="R3700" t="s">
        <v>8542</v>
      </c>
      <c r="S3700" t="s">
        <v>7759</v>
      </c>
      <c r="T3700" t="s">
        <v>7738</v>
      </c>
    </row>
    <row r="3701" spans="1:20" x14ac:dyDescent="0.25">
      <c r="A3701" t="s">
        <v>4132</v>
      </c>
      <c r="B3701" s="2">
        <v>43052</v>
      </c>
      <c r="C3701" s="2">
        <v>43057</v>
      </c>
      <c r="D3701" t="s">
        <v>11</v>
      </c>
      <c r="E3701" t="s">
        <v>251</v>
      </c>
      <c r="F3701" t="s">
        <v>753</v>
      </c>
      <c r="G3701" s="1">
        <v>16396</v>
      </c>
      <c r="H3701">
        <v>4</v>
      </c>
      <c r="I3701">
        <v>0</v>
      </c>
      <c r="J3701" s="1">
        <v>705028</v>
      </c>
      <c r="K3701" t="s">
        <v>9139</v>
      </c>
      <c r="L3701" t="s">
        <v>9162</v>
      </c>
      <c r="M3701" t="s">
        <v>9516</v>
      </c>
      <c r="N3701" t="s">
        <v>8536</v>
      </c>
      <c r="O3701" t="s">
        <v>8762</v>
      </c>
      <c r="P3701" t="s">
        <v>8577</v>
      </c>
      <c r="Q3701">
        <v>10701</v>
      </c>
      <c r="R3701" t="s">
        <v>8561</v>
      </c>
      <c r="S3701" t="s">
        <v>7795</v>
      </c>
      <c r="T3701" t="s">
        <v>7744</v>
      </c>
    </row>
    <row r="3702" spans="1:20" x14ac:dyDescent="0.25">
      <c r="A3702" t="s">
        <v>4133</v>
      </c>
      <c r="B3702" s="2">
        <v>43093</v>
      </c>
      <c r="C3702" s="2">
        <v>43098</v>
      </c>
      <c r="D3702" t="s">
        <v>19</v>
      </c>
      <c r="E3702" t="s">
        <v>2729</v>
      </c>
      <c r="F3702" t="s">
        <v>1633</v>
      </c>
      <c r="G3702" s="1">
        <v>3793</v>
      </c>
      <c r="H3702">
        <v>1</v>
      </c>
      <c r="I3702">
        <v>0</v>
      </c>
      <c r="J3702" s="1">
        <v>68274</v>
      </c>
      <c r="K3702" t="s">
        <v>9123</v>
      </c>
      <c r="L3702" t="s">
        <v>9135</v>
      </c>
      <c r="M3702" t="s">
        <v>9903</v>
      </c>
      <c r="N3702" t="s">
        <v>8536</v>
      </c>
      <c r="O3702" t="s">
        <v>8592</v>
      </c>
      <c r="P3702" t="s">
        <v>8577</v>
      </c>
      <c r="Q3702">
        <v>14609</v>
      </c>
      <c r="R3702" t="s">
        <v>8561</v>
      </c>
      <c r="S3702" t="s">
        <v>8294</v>
      </c>
      <c r="T3702" t="s">
        <v>7738</v>
      </c>
    </row>
    <row r="3703" spans="1:20" x14ac:dyDescent="0.25">
      <c r="A3703" t="s">
        <v>4134</v>
      </c>
      <c r="B3703" s="2">
        <v>42378</v>
      </c>
      <c r="C3703" s="2">
        <v>42382</v>
      </c>
      <c r="D3703" t="s">
        <v>11</v>
      </c>
      <c r="E3703" t="s">
        <v>4135</v>
      </c>
      <c r="F3703" t="s">
        <v>3621</v>
      </c>
      <c r="G3703" s="1">
        <v>15168</v>
      </c>
      <c r="H3703">
        <v>2</v>
      </c>
      <c r="I3703">
        <v>2</v>
      </c>
      <c r="J3703" s="1">
        <v>3792</v>
      </c>
      <c r="K3703" t="s">
        <v>9123</v>
      </c>
      <c r="L3703" t="s">
        <v>9135</v>
      </c>
      <c r="M3703" t="s">
        <v>10572</v>
      </c>
      <c r="N3703" t="s">
        <v>8536</v>
      </c>
      <c r="O3703" t="s">
        <v>8748</v>
      </c>
      <c r="P3703" t="s">
        <v>8604</v>
      </c>
      <c r="Q3703">
        <v>43615</v>
      </c>
      <c r="R3703" t="s">
        <v>8561</v>
      </c>
      <c r="S3703" t="s">
        <v>8454</v>
      </c>
      <c r="T3703" t="s">
        <v>7738</v>
      </c>
    </row>
    <row r="3704" spans="1:20" x14ac:dyDescent="0.25">
      <c r="A3704" t="s">
        <v>4136</v>
      </c>
      <c r="B3704" s="2">
        <v>42168</v>
      </c>
      <c r="C3704" s="2">
        <v>42174</v>
      </c>
      <c r="D3704" t="s">
        <v>19</v>
      </c>
      <c r="E3704" t="s">
        <v>3939</v>
      </c>
      <c r="F3704" t="s">
        <v>4095</v>
      </c>
      <c r="G3704" s="1">
        <v>2478</v>
      </c>
      <c r="H3704">
        <v>6</v>
      </c>
      <c r="I3704">
        <v>0</v>
      </c>
      <c r="J3704" s="1">
        <v>69384</v>
      </c>
      <c r="K3704" t="s">
        <v>9128</v>
      </c>
      <c r="L3704" t="s">
        <v>9137</v>
      </c>
      <c r="M3704" t="s">
        <v>10668</v>
      </c>
      <c r="N3704" t="s">
        <v>8536</v>
      </c>
      <c r="O3704" t="s">
        <v>8587</v>
      </c>
      <c r="P3704" t="s">
        <v>8588</v>
      </c>
      <c r="Q3704">
        <v>35601</v>
      </c>
      <c r="R3704" t="s">
        <v>8539</v>
      </c>
      <c r="S3704" t="s">
        <v>8442</v>
      </c>
      <c r="T3704" t="s">
        <v>7738</v>
      </c>
    </row>
    <row r="3705" spans="1:20" x14ac:dyDescent="0.25">
      <c r="A3705" t="s">
        <v>4136</v>
      </c>
      <c r="B3705" s="2">
        <v>42168</v>
      </c>
      <c r="C3705" s="2">
        <v>42174</v>
      </c>
      <c r="D3705" t="s">
        <v>19</v>
      </c>
      <c r="E3705" t="s">
        <v>3939</v>
      </c>
      <c r="F3705" t="s">
        <v>2743</v>
      </c>
      <c r="G3705" s="1">
        <v>1914</v>
      </c>
      <c r="H3705">
        <v>3</v>
      </c>
      <c r="I3705">
        <v>0</v>
      </c>
      <c r="J3705" s="1">
        <v>88044</v>
      </c>
      <c r="K3705" t="s">
        <v>9128</v>
      </c>
      <c r="L3705" t="s">
        <v>9142</v>
      </c>
      <c r="M3705" t="s">
        <v>10324</v>
      </c>
      <c r="N3705" t="s">
        <v>8536</v>
      </c>
      <c r="O3705" t="s">
        <v>8587</v>
      </c>
      <c r="P3705" t="s">
        <v>8588</v>
      </c>
      <c r="Q3705">
        <v>35601</v>
      </c>
      <c r="R3705" t="s">
        <v>8539</v>
      </c>
      <c r="S3705" t="s">
        <v>8442</v>
      </c>
      <c r="T3705" t="s">
        <v>7738</v>
      </c>
    </row>
    <row r="3706" spans="1:20" x14ac:dyDescent="0.25">
      <c r="A3706" t="s">
        <v>4136</v>
      </c>
      <c r="B3706" s="2">
        <v>42168</v>
      </c>
      <c r="C3706" s="2">
        <v>42174</v>
      </c>
      <c r="D3706" t="s">
        <v>19</v>
      </c>
      <c r="E3706" t="s">
        <v>3939</v>
      </c>
      <c r="F3706" t="s">
        <v>1808</v>
      </c>
      <c r="G3706" s="1">
        <v>89997</v>
      </c>
      <c r="H3706">
        <v>3</v>
      </c>
      <c r="I3706">
        <v>0</v>
      </c>
      <c r="J3706" s="1">
        <v>3149895</v>
      </c>
      <c r="K3706" t="s">
        <v>9139</v>
      </c>
      <c r="L3706" t="s">
        <v>9447</v>
      </c>
      <c r="M3706" t="s">
        <v>9981</v>
      </c>
      <c r="N3706" t="s">
        <v>8536</v>
      </c>
      <c r="O3706" t="s">
        <v>8587</v>
      </c>
      <c r="P3706" t="s">
        <v>8588</v>
      </c>
      <c r="Q3706">
        <v>35601</v>
      </c>
      <c r="R3706" t="s">
        <v>8539</v>
      </c>
      <c r="S3706" t="s">
        <v>8442</v>
      </c>
      <c r="T3706" t="s">
        <v>7738</v>
      </c>
    </row>
    <row r="3707" spans="1:20" x14ac:dyDescent="0.25">
      <c r="A3707" t="s">
        <v>4136</v>
      </c>
      <c r="B3707" s="2">
        <v>42168</v>
      </c>
      <c r="C3707" s="2">
        <v>42174</v>
      </c>
      <c r="D3707" t="s">
        <v>19</v>
      </c>
      <c r="E3707" t="s">
        <v>3939</v>
      </c>
      <c r="F3707" t="s">
        <v>3993</v>
      </c>
      <c r="G3707" s="1">
        <v>324</v>
      </c>
      <c r="H3707">
        <v>5</v>
      </c>
      <c r="I3707">
        <v>0</v>
      </c>
      <c r="J3707" s="1">
        <v>15552</v>
      </c>
      <c r="K3707" t="s">
        <v>9128</v>
      </c>
      <c r="L3707" t="s">
        <v>9148</v>
      </c>
      <c r="M3707" t="s">
        <v>10650</v>
      </c>
      <c r="N3707" t="s">
        <v>8536</v>
      </c>
      <c r="O3707" t="s">
        <v>8587</v>
      </c>
      <c r="P3707" t="s">
        <v>8588</v>
      </c>
      <c r="Q3707">
        <v>35601</v>
      </c>
      <c r="R3707" t="s">
        <v>8539</v>
      </c>
      <c r="S3707" t="s">
        <v>8442</v>
      </c>
      <c r="T3707" t="s">
        <v>7738</v>
      </c>
    </row>
    <row r="3708" spans="1:20" x14ac:dyDescent="0.25">
      <c r="A3708" t="s">
        <v>4137</v>
      </c>
      <c r="B3708" s="2">
        <v>42812</v>
      </c>
      <c r="C3708" s="2">
        <v>42816</v>
      </c>
      <c r="D3708" t="s">
        <v>19</v>
      </c>
      <c r="E3708" t="s">
        <v>3309</v>
      </c>
      <c r="F3708" t="s">
        <v>2373</v>
      </c>
      <c r="G3708" s="1">
        <v>23832</v>
      </c>
      <c r="H3708">
        <v>3</v>
      </c>
      <c r="I3708">
        <v>2</v>
      </c>
      <c r="J3708" s="1">
        <v>65538</v>
      </c>
      <c r="K3708" t="s">
        <v>9128</v>
      </c>
      <c r="L3708" t="s">
        <v>9137</v>
      </c>
      <c r="M3708" t="s">
        <v>10191</v>
      </c>
      <c r="N3708" t="s">
        <v>8536</v>
      </c>
      <c r="O3708" t="s">
        <v>8633</v>
      </c>
      <c r="P3708" t="s">
        <v>8550</v>
      </c>
      <c r="Q3708">
        <v>75220</v>
      </c>
      <c r="R3708" t="s">
        <v>8551</v>
      </c>
      <c r="S3708" t="s">
        <v>8371</v>
      </c>
      <c r="T3708" t="s">
        <v>7736</v>
      </c>
    </row>
    <row r="3709" spans="1:20" x14ac:dyDescent="0.25">
      <c r="A3709" t="s">
        <v>4138</v>
      </c>
      <c r="B3709" s="2">
        <v>41966</v>
      </c>
      <c r="C3709" s="2">
        <v>41970</v>
      </c>
      <c r="D3709" t="s">
        <v>19</v>
      </c>
      <c r="E3709" t="s">
        <v>711</v>
      </c>
      <c r="F3709" t="s">
        <v>1556</v>
      </c>
      <c r="G3709" s="1">
        <v>6368</v>
      </c>
      <c r="H3709">
        <v>2</v>
      </c>
      <c r="I3709">
        <v>6</v>
      </c>
      <c r="J3709" s="1">
        <v>-25472</v>
      </c>
      <c r="K3709" t="s">
        <v>9123</v>
      </c>
      <c r="L3709" t="s">
        <v>9135</v>
      </c>
      <c r="M3709" t="s">
        <v>9363</v>
      </c>
      <c r="N3709" t="s">
        <v>8536</v>
      </c>
      <c r="O3709" t="s">
        <v>8861</v>
      </c>
      <c r="P3709" t="s">
        <v>8550</v>
      </c>
      <c r="Q3709">
        <v>75150</v>
      </c>
      <c r="R3709" t="s">
        <v>8551</v>
      </c>
      <c r="S3709" t="s">
        <v>7902</v>
      </c>
      <c r="T3709" t="s">
        <v>7738</v>
      </c>
    </row>
    <row r="3710" spans="1:20" x14ac:dyDescent="0.25">
      <c r="A3710" t="s">
        <v>4138</v>
      </c>
      <c r="B3710" s="2">
        <v>41966</v>
      </c>
      <c r="C3710" s="2">
        <v>41970</v>
      </c>
      <c r="D3710" t="s">
        <v>19</v>
      </c>
      <c r="E3710" t="s">
        <v>711</v>
      </c>
      <c r="F3710" t="s">
        <v>2334</v>
      </c>
      <c r="G3710" s="1">
        <v>34176</v>
      </c>
      <c r="H3710">
        <v>3</v>
      </c>
      <c r="I3710">
        <v>8</v>
      </c>
      <c r="J3710" s="1">
        <v>-871488</v>
      </c>
      <c r="K3710" t="s">
        <v>9128</v>
      </c>
      <c r="L3710" t="s">
        <v>9144</v>
      </c>
      <c r="M3710" t="s">
        <v>10174</v>
      </c>
      <c r="N3710" t="s">
        <v>8536</v>
      </c>
      <c r="O3710" t="s">
        <v>8861</v>
      </c>
      <c r="P3710" t="s">
        <v>8550</v>
      </c>
      <c r="Q3710">
        <v>75150</v>
      </c>
      <c r="R3710" t="s">
        <v>8551</v>
      </c>
      <c r="S3710" t="s">
        <v>7902</v>
      </c>
      <c r="T3710" t="s">
        <v>7738</v>
      </c>
    </row>
    <row r="3711" spans="1:20" x14ac:dyDescent="0.25">
      <c r="A3711" t="s">
        <v>4138</v>
      </c>
      <c r="B3711" s="2">
        <v>41966</v>
      </c>
      <c r="C3711" s="2">
        <v>41970</v>
      </c>
      <c r="D3711" t="s">
        <v>19</v>
      </c>
      <c r="E3711" t="s">
        <v>711</v>
      </c>
      <c r="F3711" t="s">
        <v>3457</v>
      </c>
      <c r="G3711" s="1">
        <v>5544</v>
      </c>
      <c r="H3711">
        <v>7</v>
      </c>
      <c r="I3711">
        <v>2</v>
      </c>
      <c r="J3711" s="1">
        <v>16632</v>
      </c>
      <c r="K3711" t="s">
        <v>9139</v>
      </c>
      <c r="L3711" t="s">
        <v>9162</v>
      </c>
      <c r="M3711" t="s">
        <v>10537</v>
      </c>
      <c r="N3711" t="s">
        <v>8536</v>
      </c>
      <c r="O3711" t="s">
        <v>8861</v>
      </c>
      <c r="P3711" t="s">
        <v>8550</v>
      </c>
      <c r="Q3711">
        <v>75150</v>
      </c>
      <c r="R3711" t="s">
        <v>8551</v>
      </c>
      <c r="S3711" t="s">
        <v>7902</v>
      </c>
      <c r="T3711" t="s">
        <v>7738</v>
      </c>
    </row>
    <row r="3712" spans="1:20" x14ac:dyDescent="0.25">
      <c r="A3712" t="s">
        <v>4139</v>
      </c>
      <c r="B3712" s="2">
        <v>43023</v>
      </c>
      <c r="C3712" s="2">
        <v>43025</v>
      </c>
      <c r="D3712" t="s">
        <v>79</v>
      </c>
      <c r="E3712" t="s">
        <v>1210</v>
      </c>
      <c r="F3712" t="s">
        <v>444</v>
      </c>
      <c r="G3712" s="1">
        <v>51024</v>
      </c>
      <c r="H3712">
        <v>3</v>
      </c>
      <c r="I3712">
        <v>2</v>
      </c>
      <c r="J3712" s="1">
        <v>6378</v>
      </c>
      <c r="K3712" t="s">
        <v>9123</v>
      </c>
      <c r="L3712" t="s">
        <v>9131</v>
      </c>
      <c r="M3712" t="s">
        <v>9356</v>
      </c>
      <c r="N3712" t="s">
        <v>8536</v>
      </c>
      <c r="O3712" t="s">
        <v>8540</v>
      </c>
      <c r="P3712" t="s">
        <v>8541</v>
      </c>
      <c r="Q3712">
        <v>90045</v>
      </c>
      <c r="R3712" t="s">
        <v>8542</v>
      </c>
      <c r="S3712" t="s">
        <v>8014</v>
      </c>
      <c r="T3712" t="s">
        <v>7738</v>
      </c>
    </row>
    <row r="3713" spans="1:20" x14ac:dyDescent="0.25">
      <c r="A3713" t="s">
        <v>4139</v>
      </c>
      <c r="B3713" s="2">
        <v>43023</v>
      </c>
      <c r="C3713" s="2">
        <v>43025</v>
      </c>
      <c r="D3713" t="s">
        <v>79</v>
      </c>
      <c r="E3713" t="s">
        <v>1210</v>
      </c>
      <c r="F3713" t="s">
        <v>2534</v>
      </c>
      <c r="G3713" s="1">
        <v>20495</v>
      </c>
      <c r="H3713">
        <v>5</v>
      </c>
      <c r="I3713">
        <v>0</v>
      </c>
      <c r="J3713" s="1">
        <v>1004255</v>
      </c>
      <c r="K3713" t="s">
        <v>9128</v>
      </c>
      <c r="L3713" t="s">
        <v>9148</v>
      </c>
      <c r="M3713" t="s">
        <v>10248</v>
      </c>
      <c r="N3713" t="s">
        <v>8536</v>
      </c>
      <c r="O3713" t="s">
        <v>8540</v>
      </c>
      <c r="P3713" t="s">
        <v>8541</v>
      </c>
      <c r="Q3713">
        <v>90045</v>
      </c>
      <c r="R3713" t="s">
        <v>8542</v>
      </c>
      <c r="S3713" t="s">
        <v>8014</v>
      </c>
      <c r="T3713" t="s">
        <v>7738</v>
      </c>
    </row>
    <row r="3714" spans="1:20" x14ac:dyDescent="0.25">
      <c r="A3714" t="s">
        <v>4140</v>
      </c>
      <c r="B3714" s="2">
        <v>42846</v>
      </c>
      <c r="C3714" s="2">
        <v>42849</v>
      </c>
      <c r="D3714" t="s">
        <v>79</v>
      </c>
      <c r="E3714" t="s">
        <v>2508</v>
      </c>
      <c r="F3714" t="s">
        <v>4141</v>
      </c>
      <c r="G3714" s="1">
        <v>1154</v>
      </c>
      <c r="H3714">
        <v>1</v>
      </c>
      <c r="I3714">
        <v>0</v>
      </c>
      <c r="J3714" s="1">
        <v>3462</v>
      </c>
      <c r="K3714" t="s">
        <v>9139</v>
      </c>
      <c r="L3714" t="s">
        <v>9162</v>
      </c>
      <c r="M3714" t="s">
        <v>10683</v>
      </c>
      <c r="N3714" t="s">
        <v>8536</v>
      </c>
      <c r="O3714" t="s">
        <v>8547</v>
      </c>
      <c r="P3714" t="s">
        <v>8548</v>
      </c>
      <c r="Q3714">
        <v>98103</v>
      </c>
      <c r="R3714" t="s">
        <v>8542</v>
      </c>
      <c r="S3714" t="s">
        <v>8265</v>
      </c>
      <c r="T3714" t="s">
        <v>7736</v>
      </c>
    </row>
    <row r="3715" spans="1:20" x14ac:dyDescent="0.25">
      <c r="A3715" t="s">
        <v>4140</v>
      </c>
      <c r="B3715" s="2">
        <v>42846</v>
      </c>
      <c r="C3715" s="2">
        <v>42849</v>
      </c>
      <c r="D3715" t="s">
        <v>79</v>
      </c>
      <c r="E3715" t="s">
        <v>2508</v>
      </c>
      <c r="F3715" t="s">
        <v>1696</v>
      </c>
      <c r="G3715" s="1">
        <v>1626</v>
      </c>
      <c r="H3715">
        <v>3</v>
      </c>
      <c r="I3715">
        <v>0</v>
      </c>
      <c r="J3715" s="1">
        <v>34146</v>
      </c>
      <c r="K3715" t="s">
        <v>9123</v>
      </c>
      <c r="L3715" t="s">
        <v>9135</v>
      </c>
      <c r="M3715" t="s">
        <v>9932</v>
      </c>
      <c r="N3715" t="s">
        <v>8536</v>
      </c>
      <c r="O3715" t="s">
        <v>8547</v>
      </c>
      <c r="P3715" t="s">
        <v>8548</v>
      </c>
      <c r="Q3715">
        <v>98103</v>
      </c>
      <c r="R3715" t="s">
        <v>8542</v>
      </c>
      <c r="S3715" t="s">
        <v>8265</v>
      </c>
      <c r="T3715" t="s">
        <v>7736</v>
      </c>
    </row>
    <row r="3716" spans="1:20" x14ac:dyDescent="0.25">
      <c r="A3716" t="s">
        <v>4142</v>
      </c>
      <c r="B3716" s="2">
        <v>41981</v>
      </c>
      <c r="C3716" s="2">
        <v>41983</v>
      </c>
      <c r="D3716" t="s">
        <v>11</v>
      </c>
      <c r="E3716" t="s">
        <v>3029</v>
      </c>
      <c r="F3716" t="s">
        <v>1239</v>
      </c>
      <c r="G3716" s="1">
        <v>4568</v>
      </c>
      <c r="H3716">
        <v>2</v>
      </c>
      <c r="I3716">
        <v>0</v>
      </c>
      <c r="J3716" s="1">
        <v>210128</v>
      </c>
      <c r="K3716" t="s">
        <v>9128</v>
      </c>
      <c r="L3716" t="s">
        <v>9148</v>
      </c>
      <c r="M3716" t="s">
        <v>9738</v>
      </c>
      <c r="N3716" t="s">
        <v>8536</v>
      </c>
      <c r="O3716" t="s">
        <v>8756</v>
      </c>
      <c r="P3716" t="s">
        <v>8548</v>
      </c>
      <c r="Q3716">
        <v>98502</v>
      </c>
      <c r="R3716" t="s">
        <v>8542</v>
      </c>
      <c r="S3716" t="s">
        <v>8338</v>
      </c>
      <c r="T3716" t="s">
        <v>7736</v>
      </c>
    </row>
    <row r="3717" spans="1:20" x14ac:dyDescent="0.25">
      <c r="A3717" t="s">
        <v>4142</v>
      </c>
      <c r="B3717" s="2">
        <v>41981</v>
      </c>
      <c r="C3717" s="2">
        <v>41983</v>
      </c>
      <c r="D3717" t="s">
        <v>11</v>
      </c>
      <c r="E3717" t="s">
        <v>3029</v>
      </c>
      <c r="F3717" t="s">
        <v>586</v>
      </c>
      <c r="G3717" s="1">
        <v>60392</v>
      </c>
      <c r="H3717">
        <v>5</v>
      </c>
      <c r="I3717">
        <v>2</v>
      </c>
      <c r="J3717" s="1">
        <v>45294</v>
      </c>
      <c r="K3717" t="s">
        <v>9123</v>
      </c>
      <c r="L3717" t="s">
        <v>9126</v>
      </c>
      <c r="M3717" t="s">
        <v>9432</v>
      </c>
      <c r="N3717" t="s">
        <v>8536</v>
      </c>
      <c r="O3717" t="s">
        <v>8756</v>
      </c>
      <c r="P3717" t="s">
        <v>8548</v>
      </c>
      <c r="Q3717">
        <v>98502</v>
      </c>
      <c r="R3717" t="s">
        <v>8542</v>
      </c>
      <c r="S3717" t="s">
        <v>8338</v>
      </c>
      <c r="T3717" t="s">
        <v>7736</v>
      </c>
    </row>
    <row r="3718" spans="1:20" x14ac:dyDescent="0.25">
      <c r="A3718" t="s">
        <v>4143</v>
      </c>
      <c r="B3718" s="2">
        <v>42884</v>
      </c>
      <c r="C3718" s="2">
        <v>42888</v>
      </c>
      <c r="D3718" t="s">
        <v>19</v>
      </c>
      <c r="E3718" t="s">
        <v>1186</v>
      </c>
      <c r="F3718" t="s">
        <v>2765</v>
      </c>
      <c r="G3718" s="1">
        <v>2355</v>
      </c>
      <c r="H3718">
        <v>5</v>
      </c>
      <c r="I3718">
        <v>0</v>
      </c>
      <c r="J3718" s="1">
        <v>11775</v>
      </c>
      <c r="K3718" t="s">
        <v>9128</v>
      </c>
      <c r="L3718" t="s">
        <v>9191</v>
      </c>
      <c r="M3718" t="s">
        <v>10334</v>
      </c>
      <c r="N3718" t="s">
        <v>8536</v>
      </c>
      <c r="O3718" t="s">
        <v>8734</v>
      </c>
      <c r="P3718" t="s">
        <v>8558</v>
      </c>
      <c r="Q3718">
        <v>68104</v>
      </c>
      <c r="R3718" t="s">
        <v>8551</v>
      </c>
      <c r="S3718" t="s">
        <v>8008</v>
      </c>
      <c r="T3718" t="s">
        <v>7744</v>
      </c>
    </row>
    <row r="3719" spans="1:20" x14ac:dyDescent="0.25">
      <c r="A3719" t="s">
        <v>4144</v>
      </c>
      <c r="B3719" s="2">
        <v>42632</v>
      </c>
      <c r="C3719" s="2">
        <v>42636</v>
      </c>
      <c r="D3719" t="s">
        <v>19</v>
      </c>
      <c r="E3719" t="s">
        <v>1044</v>
      </c>
      <c r="F3719" t="s">
        <v>4145</v>
      </c>
      <c r="G3719" s="1">
        <v>504</v>
      </c>
      <c r="H3719">
        <v>2</v>
      </c>
      <c r="I3719">
        <v>0</v>
      </c>
      <c r="J3719" s="1">
        <v>1512</v>
      </c>
      <c r="K3719" t="s">
        <v>9128</v>
      </c>
      <c r="L3719" t="s">
        <v>9273</v>
      </c>
      <c r="M3719" t="s">
        <v>10684</v>
      </c>
      <c r="N3719" t="s">
        <v>8536</v>
      </c>
      <c r="O3719" t="s">
        <v>8603</v>
      </c>
      <c r="P3719" t="s">
        <v>8664</v>
      </c>
      <c r="Q3719">
        <v>31907</v>
      </c>
      <c r="R3719" t="s">
        <v>8539</v>
      </c>
      <c r="S3719" t="s">
        <v>7974</v>
      </c>
      <c r="T3719" t="s">
        <v>7736</v>
      </c>
    </row>
    <row r="3720" spans="1:20" x14ac:dyDescent="0.25">
      <c r="A3720" t="s">
        <v>4144</v>
      </c>
      <c r="B3720" s="2">
        <v>42632</v>
      </c>
      <c r="C3720" s="2">
        <v>42636</v>
      </c>
      <c r="D3720" t="s">
        <v>19</v>
      </c>
      <c r="E3720" t="s">
        <v>1044</v>
      </c>
      <c r="F3720" t="s">
        <v>2560</v>
      </c>
      <c r="G3720" s="1">
        <v>24995</v>
      </c>
      <c r="H3720">
        <v>5</v>
      </c>
      <c r="I3720">
        <v>0</v>
      </c>
      <c r="J3720" s="1">
        <v>1074785</v>
      </c>
      <c r="K3720" t="s">
        <v>9139</v>
      </c>
      <c r="L3720" t="s">
        <v>9162</v>
      </c>
      <c r="M3720" t="s">
        <v>10256</v>
      </c>
      <c r="N3720" t="s">
        <v>8536</v>
      </c>
      <c r="O3720" t="s">
        <v>8603</v>
      </c>
      <c r="P3720" t="s">
        <v>8664</v>
      </c>
      <c r="Q3720">
        <v>31907</v>
      </c>
      <c r="R3720" t="s">
        <v>8539</v>
      </c>
      <c r="S3720" t="s">
        <v>7974</v>
      </c>
      <c r="T3720" t="s">
        <v>7736</v>
      </c>
    </row>
    <row r="3721" spans="1:20" x14ac:dyDescent="0.25">
      <c r="A3721" t="s">
        <v>4146</v>
      </c>
      <c r="B3721" s="2">
        <v>42630</v>
      </c>
      <c r="C3721" s="2">
        <v>42636</v>
      </c>
      <c r="D3721" t="s">
        <v>19</v>
      </c>
      <c r="E3721" t="s">
        <v>137</v>
      </c>
      <c r="F3721" t="s">
        <v>332</v>
      </c>
      <c r="G3721" s="1">
        <v>334</v>
      </c>
      <c r="H3721">
        <v>5</v>
      </c>
      <c r="I3721">
        <v>0</v>
      </c>
      <c r="J3721" s="1">
        <v>12358</v>
      </c>
      <c r="K3721" t="s">
        <v>9128</v>
      </c>
      <c r="L3721" t="s">
        <v>9137</v>
      </c>
      <c r="M3721" t="s">
        <v>9300</v>
      </c>
      <c r="N3721" t="s">
        <v>8536</v>
      </c>
      <c r="O3721" t="s">
        <v>8603</v>
      </c>
      <c r="P3721" t="s">
        <v>8575</v>
      </c>
      <c r="Q3721">
        <v>47201</v>
      </c>
      <c r="R3721" t="s">
        <v>8551</v>
      </c>
      <c r="S3721" t="s">
        <v>7767</v>
      </c>
      <c r="T3721" t="s">
        <v>7738</v>
      </c>
    </row>
    <row r="3722" spans="1:20" x14ac:dyDescent="0.25">
      <c r="A3722" t="s">
        <v>4147</v>
      </c>
      <c r="B3722" s="2">
        <v>42724</v>
      </c>
      <c r="C3722" s="2">
        <v>42728</v>
      </c>
      <c r="D3722" t="s">
        <v>19</v>
      </c>
      <c r="E3722" t="s">
        <v>2025</v>
      </c>
      <c r="F3722" t="s">
        <v>570</v>
      </c>
      <c r="G3722" s="1">
        <v>1892</v>
      </c>
      <c r="H3722">
        <v>4</v>
      </c>
      <c r="I3722">
        <v>0</v>
      </c>
      <c r="J3722" s="1">
        <v>73788</v>
      </c>
      <c r="K3722" t="s">
        <v>9123</v>
      </c>
      <c r="L3722" t="s">
        <v>9135</v>
      </c>
      <c r="M3722" t="s">
        <v>9424</v>
      </c>
      <c r="N3722" t="s">
        <v>8536</v>
      </c>
      <c r="O3722" t="s">
        <v>8584</v>
      </c>
      <c r="P3722" t="s">
        <v>8681</v>
      </c>
      <c r="Q3722">
        <v>39212</v>
      </c>
      <c r="R3722" t="s">
        <v>8539</v>
      </c>
      <c r="S3722" t="s">
        <v>8175</v>
      </c>
      <c r="T3722" t="s">
        <v>7744</v>
      </c>
    </row>
    <row r="3723" spans="1:20" x14ac:dyDescent="0.25">
      <c r="A3723" t="s">
        <v>4147</v>
      </c>
      <c r="B3723" s="2">
        <v>42724</v>
      </c>
      <c r="C3723" s="2">
        <v>42728</v>
      </c>
      <c r="D3723" t="s">
        <v>19</v>
      </c>
      <c r="E3723" t="s">
        <v>2025</v>
      </c>
      <c r="F3723" t="s">
        <v>28</v>
      </c>
      <c r="G3723" s="1">
        <v>1542</v>
      </c>
      <c r="H3723">
        <v>2</v>
      </c>
      <c r="I3723">
        <v>0</v>
      </c>
      <c r="J3723" s="1">
        <v>6939</v>
      </c>
      <c r="K3723" t="s">
        <v>9128</v>
      </c>
      <c r="L3723" t="s">
        <v>9142</v>
      </c>
      <c r="M3723" t="s">
        <v>9143</v>
      </c>
      <c r="N3723" t="s">
        <v>8536</v>
      </c>
      <c r="O3723" t="s">
        <v>8584</v>
      </c>
      <c r="P3723" t="s">
        <v>8681</v>
      </c>
      <c r="Q3723">
        <v>39212</v>
      </c>
      <c r="R3723" t="s">
        <v>8539</v>
      </c>
      <c r="S3723" t="s">
        <v>8175</v>
      </c>
      <c r="T3723" t="s">
        <v>7744</v>
      </c>
    </row>
    <row r="3724" spans="1:20" x14ac:dyDescent="0.25">
      <c r="A3724" t="s">
        <v>4148</v>
      </c>
      <c r="B3724" s="2">
        <v>43061</v>
      </c>
      <c r="C3724" s="2">
        <v>43065</v>
      </c>
      <c r="D3724" t="s">
        <v>19</v>
      </c>
      <c r="E3724" t="s">
        <v>1721</v>
      </c>
      <c r="F3724" t="s">
        <v>622</v>
      </c>
      <c r="G3724" s="1">
        <v>35712</v>
      </c>
      <c r="H3724">
        <v>8</v>
      </c>
      <c r="I3724">
        <v>2</v>
      </c>
      <c r="J3724" s="1">
        <v>2232</v>
      </c>
      <c r="K3724" t="s">
        <v>9128</v>
      </c>
      <c r="L3724" t="s">
        <v>9137</v>
      </c>
      <c r="M3724" t="s">
        <v>9453</v>
      </c>
      <c r="N3724" t="s">
        <v>8536</v>
      </c>
      <c r="O3724" t="s">
        <v>8563</v>
      </c>
      <c r="P3724" t="s">
        <v>8550</v>
      </c>
      <c r="Q3724">
        <v>77070</v>
      </c>
      <c r="R3724" t="s">
        <v>8551</v>
      </c>
      <c r="S3724" t="s">
        <v>8121</v>
      </c>
      <c r="T3724" t="s">
        <v>7736</v>
      </c>
    </row>
    <row r="3725" spans="1:20" x14ac:dyDescent="0.25">
      <c r="A3725" t="s">
        <v>4149</v>
      </c>
      <c r="B3725" s="2">
        <v>42003</v>
      </c>
      <c r="C3725" s="2">
        <v>42008</v>
      </c>
      <c r="D3725" t="s">
        <v>19</v>
      </c>
      <c r="E3725" t="s">
        <v>4135</v>
      </c>
      <c r="F3725" t="s">
        <v>3765</v>
      </c>
      <c r="G3725" s="1">
        <v>551985</v>
      </c>
      <c r="H3725">
        <v>5</v>
      </c>
      <c r="I3725">
        <v>7</v>
      </c>
      <c r="J3725" s="1">
        <v>-4599875</v>
      </c>
      <c r="K3725" t="s">
        <v>9128</v>
      </c>
      <c r="L3725" t="s">
        <v>9142</v>
      </c>
      <c r="M3725" t="s">
        <v>10608</v>
      </c>
      <c r="N3725" t="s">
        <v>8536</v>
      </c>
      <c r="O3725" t="s">
        <v>8608</v>
      </c>
      <c r="P3725" t="s">
        <v>8581</v>
      </c>
      <c r="Q3725">
        <v>85023</v>
      </c>
      <c r="R3725" t="s">
        <v>8542</v>
      </c>
      <c r="S3725" t="s">
        <v>8454</v>
      </c>
      <c r="T3725" t="s">
        <v>7738</v>
      </c>
    </row>
    <row r="3726" spans="1:20" x14ac:dyDescent="0.25">
      <c r="A3726" t="s">
        <v>4150</v>
      </c>
      <c r="B3726" s="2">
        <v>42828</v>
      </c>
      <c r="C3726" s="2">
        <v>42830</v>
      </c>
      <c r="D3726" t="s">
        <v>79</v>
      </c>
      <c r="E3726" t="s">
        <v>864</v>
      </c>
      <c r="F3726" t="s">
        <v>850</v>
      </c>
      <c r="G3726" s="1">
        <v>7056</v>
      </c>
      <c r="H3726">
        <v>3</v>
      </c>
      <c r="I3726">
        <v>2</v>
      </c>
      <c r="J3726" s="1">
        <v>2205</v>
      </c>
      <c r="K3726" t="s">
        <v>9128</v>
      </c>
      <c r="L3726" t="s">
        <v>9137</v>
      </c>
      <c r="M3726" t="s">
        <v>9566</v>
      </c>
      <c r="N3726" t="s">
        <v>8536</v>
      </c>
      <c r="O3726" t="s">
        <v>8579</v>
      </c>
      <c r="P3726" t="s">
        <v>8566</v>
      </c>
      <c r="Q3726">
        <v>60653</v>
      </c>
      <c r="R3726" t="s">
        <v>8551</v>
      </c>
      <c r="S3726" t="s">
        <v>7931</v>
      </c>
      <c r="T3726" t="s">
        <v>7736</v>
      </c>
    </row>
    <row r="3727" spans="1:20" x14ac:dyDescent="0.25">
      <c r="A3727" t="s">
        <v>4151</v>
      </c>
      <c r="B3727" s="2">
        <v>42730</v>
      </c>
      <c r="C3727" s="2">
        <v>42737</v>
      </c>
      <c r="D3727" t="s">
        <v>19</v>
      </c>
      <c r="E3727" t="s">
        <v>279</v>
      </c>
      <c r="F3727" t="s">
        <v>2937</v>
      </c>
      <c r="G3727" s="1">
        <v>1872</v>
      </c>
      <c r="H3727">
        <v>2</v>
      </c>
      <c r="I3727">
        <v>2</v>
      </c>
      <c r="J3727" s="1">
        <v>351</v>
      </c>
      <c r="K3727" t="s">
        <v>9128</v>
      </c>
      <c r="L3727" t="s">
        <v>9144</v>
      </c>
      <c r="M3727" t="s">
        <v>10383</v>
      </c>
      <c r="N3727" t="s">
        <v>8536</v>
      </c>
      <c r="O3727" t="s">
        <v>8632</v>
      </c>
      <c r="P3727" t="s">
        <v>8598</v>
      </c>
      <c r="Q3727">
        <v>80219</v>
      </c>
      <c r="R3727" t="s">
        <v>8542</v>
      </c>
      <c r="S3727" t="s">
        <v>7802</v>
      </c>
      <c r="T3727" t="s">
        <v>7738</v>
      </c>
    </row>
    <row r="3728" spans="1:20" x14ac:dyDescent="0.25">
      <c r="A3728" t="s">
        <v>4152</v>
      </c>
      <c r="B3728" s="2">
        <v>42526</v>
      </c>
      <c r="C3728" s="2">
        <v>42532</v>
      </c>
      <c r="D3728" t="s">
        <v>19</v>
      </c>
      <c r="E3728" t="s">
        <v>2577</v>
      </c>
      <c r="F3728" t="s">
        <v>1546</v>
      </c>
      <c r="G3728" s="1">
        <v>36038</v>
      </c>
      <c r="H3728">
        <v>2</v>
      </c>
      <c r="I3728">
        <v>0</v>
      </c>
      <c r="J3728" s="1">
        <v>936988</v>
      </c>
      <c r="K3728" t="s">
        <v>9128</v>
      </c>
      <c r="L3728" t="s">
        <v>9133</v>
      </c>
      <c r="M3728" t="s">
        <v>9871</v>
      </c>
      <c r="N3728" t="s">
        <v>8536</v>
      </c>
      <c r="O3728" t="s">
        <v>8613</v>
      </c>
      <c r="P3728" t="s">
        <v>8573</v>
      </c>
      <c r="Q3728">
        <v>19711</v>
      </c>
      <c r="R3728" t="s">
        <v>8561</v>
      </c>
      <c r="S3728" t="s">
        <v>8276</v>
      </c>
      <c r="T3728" t="s">
        <v>7736</v>
      </c>
    </row>
    <row r="3729" spans="1:20" x14ac:dyDescent="0.25">
      <c r="A3729" t="s">
        <v>4152</v>
      </c>
      <c r="B3729" s="2">
        <v>42526</v>
      </c>
      <c r="C3729" s="2">
        <v>42532</v>
      </c>
      <c r="D3729" t="s">
        <v>19</v>
      </c>
      <c r="E3729" t="s">
        <v>2577</v>
      </c>
      <c r="F3729" t="s">
        <v>622</v>
      </c>
      <c r="G3729" s="1">
        <v>1116</v>
      </c>
      <c r="H3729">
        <v>2</v>
      </c>
      <c r="I3729">
        <v>0</v>
      </c>
      <c r="J3729" s="1">
        <v>279</v>
      </c>
      <c r="K3729" t="s">
        <v>9128</v>
      </c>
      <c r="L3729" t="s">
        <v>9137</v>
      </c>
      <c r="M3729" t="s">
        <v>9453</v>
      </c>
      <c r="N3729" t="s">
        <v>8536</v>
      </c>
      <c r="O3729" t="s">
        <v>8613</v>
      </c>
      <c r="P3729" t="s">
        <v>8573</v>
      </c>
      <c r="Q3729">
        <v>19711</v>
      </c>
      <c r="R3729" t="s">
        <v>8561</v>
      </c>
      <c r="S3729" t="s">
        <v>8276</v>
      </c>
      <c r="T3729" t="s">
        <v>7736</v>
      </c>
    </row>
    <row r="3730" spans="1:20" x14ac:dyDescent="0.25">
      <c r="A3730" t="s">
        <v>4152</v>
      </c>
      <c r="B3730" s="2">
        <v>42526</v>
      </c>
      <c r="C3730" s="2">
        <v>42532</v>
      </c>
      <c r="D3730" t="s">
        <v>19</v>
      </c>
      <c r="E3730" t="s">
        <v>2577</v>
      </c>
      <c r="F3730" t="s">
        <v>3807</v>
      </c>
      <c r="G3730" s="1">
        <v>1494</v>
      </c>
      <c r="H3730">
        <v>3</v>
      </c>
      <c r="I3730">
        <v>0</v>
      </c>
      <c r="J3730" s="1">
        <v>68724</v>
      </c>
      <c r="K3730" t="s">
        <v>9128</v>
      </c>
      <c r="L3730" t="s">
        <v>9129</v>
      </c>
      <c r="M3730" t="s">
        <v>10617</v>
      </c>
      <c r="N3730" t="s">
        <v>8536</v>
      </c>
      <c r="O3730" t="s">
        <v>8613</v>
      </c>
      <c r="P3730" t="s">
        <v>8573</v>
      </c>
      <c r="Q3730">
        <v>19711</v>
      </c>
      <c r="R3730" t="s">
        <v>8561</v>
      </c>
      <c r="S3730" t="s">
        <v>8276</v>
      </c>
      <c r="T3730" t="s">
        <v>7736</v>
      </c>
    </row>
    <row r="3731" spans="1:20" x14ac:dyDescent="0.25">
      <c r="A3731" t="s">
        <v>4153</v>
      </c>
      <c r="B3731" s="2">
        <v>42265</v>
      </c>
      <c r="C3731" s="2">
        <v>42270</v>
      </c>
      <c r="D3731" t="s">
        <v>19</v>
      </c>
      <c r="E3731" t="s">
        <v>768</v>
      </c>
      <c r="F3731" t="s">
        <v>2229</v>
      </c>
      <c r="G3731" s="1">
        <v>4196</v>
      </c>
      <c r="H3731">
        <v>2</v>
      </c>
      <c r="I3731">
        <v>0</v>
      </c>
      <c r="J3731" s="1">
        <v>79724</v>
      </c>
      <c r="K3731" t="s">
        <v>9128</v>
      </c>
      <c r="L3731" t="s">
        <v>9133</v>
      </c>
      <c r="M3731" t="s">
        <v>10143</v>
      </c>
      <c r="N3731" t="s">
        <v>8536</v>
      </c>
      <c r="O3731" t="s">
        <v>8764</v>
      </c>
      <c r="P3731" t="s">
        <v>8744</v>
      </c>
      <c r="Q3731">
        <v>20735</v>
      </c>
      <c r="R3731" t="s">
        <v>8561</v>
      </c>
      <c r="S3731" t="s">
        <v>7913</v>
      </c>
      <c r="T3731" t="s">
        <v>7738</v>
      </c>
    </row>
    <row r="3732" spans="1:20" x14ac:dyDescent="0.25">
      <c r="A3732" t="s">
        <v>4153</v>
      </c>
      <c r="B3732" s="2">
        <v>42265</v>
      </c>
      <c r="C3732" s="2">
        <v>42270</v>
      </c>
      <c r="D3732" t="s">
        <v>19</v>
      </c>
      <c r="E3732" t="s">
        <v>768</v>
      </c>
      <c r="F3732" t="s">
        <v>152</v>
      </c>
      <c r="G3732" s="1">
        <v>63686</v>
      </c>
      <c r="H3732">
        <v>7</v>
      </c>
      <c r="I3732">
        <v>0</v>
      </c>
      <c r="J3732" s="1">
        <v>0</v>
      </c>
      <c r="K3732" t="s">
        <v>9128</v>
      </c>
      <c r="L3732" t="s">
        <v>9133</v>
      </c>
      <c r="M3732" t="s">
        <v>9212</v>
      </c>
      <c r="N3732" t="s">
        <v>8536</v>
      </c>
      <c r="O3732" t="s">
        <v>8764</v>
      </c>
      <c r="P3732" t="s">
        <v>8744</v>
      </c>
      <c r="Q3732">
        <v>20735</v>
      </c>
      <c r="R3732" t="s">
        <v>8561</v>
      </c>
      <c r="S3732" t="s">
        <v>7913</v>
      </c>
      <c r="T3732" t="s">
        <v>7738</v>
      </c>
    </row>
    <row r="3733" spans="1:20" x14ac:dyDescent="0.25">
      <c r="A3733" t="s">
        <v>4153</v>
      </c>
      <c r="B3733" s="2">
        <v>42265</v>
      </c>
      <c r="C3733" s="2">
        <v>42270</v>
      </c>
      <c r="D3733" t="s">
        <v>19</v>
      </c>
      <c r="E3733" t="s">
        <v>768</v>
      </c>
      <c r="F3733" t="s">
        <v>4154</v>
      </c>
      <c r="G3733" s="1">
        <v>49999</v>
      </c>
      <c r="H3733">
        <v>1</v>
      </c>
      <c r="I3733">
        <v>0</v>
      </c>
      <c r="J3733" s="1">
        <v>1299974</v>
      </c>
      <c r="K3733" t="s">
        <v>9139</v>
      </c>
      <c r="L3733" t="s">
        <v>9140</v>
      </c>
      <c r="M3733" t="s">
        <v>10685</v>
      </c>
      <c r="N3733" t="s">
        <v>8536</v>
      </c>
      <c r="O3733" t="s">
        <v>8764</v>
      </c>
      <c r="P3733" t="s">
        <v>8744</v>
      </c>
      <c r="Q3733">
        <v>20735</v>
      </c>
      <c r="R3733" t="s">
        <v>8561</v>
      </c>
      <c r="S3733" t="s">
        <v>7913</v>
      </c>
      <c r="T3733" t="s">
        <v>7738</v>
      </c>
    </row>
    <row r="3734" spans="1:20" x14ac:dyDescent="0.25">
      <c r="A3734" t="s">
        <v>4153</v>
      </c>
      <c r="B3734" s="2">
        <v>42265</v>
      </c>
      <c r="C3734" s="2">
        <v>42270</v>
      </c>
      <c r="D3734" t="s">
        <v>19</v>
      </c>
      <c r="E3734" t="s">
        <v>768</v>
      </c>
      <c r="F3734" t="s">
        <v>2594</v>
      </c>
      <c r="G3734" s="1">
        <v>125993</v>
      </c>
      <c r="H3734">
        <v>7</v>
      </c>
      <c r="I3734">
        <v>0</v>
      </c>
      <c r="J3734" s="1">
        <v>3275818</v>
      </c>
      <c r="K3734" t="s">
        <v>9139</v>
      </c>
      <c r="L3734" t="s">
        <v>9140</v>
      </c>
      <c r="M3734" t="s">
        <v>10270</v>
      </c>
      <c r="N3734" t="s">
        <v>8536</v>
      </c>
      <c r="O3734" t="s">
        <v>8764</v>
      </c>
      <c r="P3734" t="s">
        <v>8744</v>
      </c>
      <c r="Q3734">
        <v>20735</v>
      </c>
      <c r="R3734" t="s">
        <v>8561</v>
      </c>
      <c r="S3734" t="s">
        <v>7913</v>
      </c>
      <c r="T3734" t="s">
        <v>7738</v>
      </c>
    </row>
    <row r="3735" spans="1:20" x14ac:dyDescent="0.25">
      <c r="A3735" t="s">
        <v>4153</v>
      </c>
      <c r="B3735" s="2">
        <v>42265</v>
      </c>
      <c r="C3735" s="2">
        <v>42270</v>
      </c>
      <c r="D3735" t="s">
        <v>19</v>
      </c>
      <c r="E3735" t="s">
        <v>768</v>
      </c>
      <c r="F3735" t="s">
        <v>3898</v>
      </c>
      <c r="G3735" s="1">
        <v>6508</v>
      </c>
      <c r="H3735">
        <v>4</v>
      </c>
      <c r="I3735">
        <v>0</v>
      </c>
      <c r="J3735" s="1">
        <v>318892</v>
      </c>
      <c r="K3735" t="s">
        <v>9128</v>
      </c>
      <c r="L3735" t="s">
        <v>9142</v>
      </c>
      <c r="M3735" t="s">
        <v>10635</v>
      </c>
      <c r="N3735" t="s">
        <v>8536</v>
      </c>
      <c r="O3735" t="s">
        <v>8764</v>
      </c>
      <c r="P3735" t="s">
        <v>8744</v>
      </c>
      <c r="Q3735">
        <v>20735</v>
      </c>
      <c r="R3735" t="s">
        <v>8561</v>
      </c>
      <c r="S3735" t="s">
        <v>7913</v>
      </c>
      <c r="T3735" t="s">
        <v>7738</v>
      </c>
    </row>
    <row r="3736" spans="1:20" x14ac:dyDescent="0.25">
      <c r="A3736" t="s">
        <v>4155</v>
      </c>
      <c r="B3736" s="2">
        <v>42800</v>
      </c>
      <c r="C3736" s="2">
        <v>42805</v>
      </c>
      <c r="D3736" t="s">
        <v>11</v>
      </c>
      <c r="E3736" t="s">
        <v>4156</v>
      </c>
      <c r="F3736" t="s">
        <v>303</v>
      </c>
      <c r="G3736" s="1">
        <v>2638</v>
      </c>
      <c r="H3736">
        <v>1</v>
      </c>
      <c r="I3736">
        <v>0</v>
      </c>
      <c r="J3736" s="1">
        <v>121348</v>
      </c>
      <c r="K3736" t="s">
        <v>9128</v>
      </c>
      <c r="L3736" t="s">
        <v>9148</v>
      </c>
      <c r="M3736" t="s">
        <v>9286</v>
      </c>
      <c r="N3736" t="s">
        <v>8536</v>
      </c>
      <c r="O3736" t="s">
        <v>8576</v>
      </c>
      <c r="P3736" t="s">
        <v>8577</v>
      </c>
      <c r="Q3736">
        <v>10011</v>
      </c>
      <c r="R3736" t="s">
        <v>8561</v>
      </c>
      <c r="S3736" t="s">
        <v>8455</v>
      </c>
      <c r="T3736" t="s">
        <v>7736</v>
      </c>
    </row>
    <row r="3737" spans="1:20" x14ac:dyDescent="0.25">
      <c r="A3737" t="s">
        <v>4155</v>
      </c>
      <c r="B3737" s="2">
        <v>42800</v>
      </c>
      <c r="C3737" s="2">
        <v>42805</v>
      </c>
      <c r="D3737" t="s">
        <v>11</v>
      </c>
      <c r="E3737" t="s">
        <v>4156</v>
      </c>
      <c r="F3737" t="s">
        <v>1986</v>
      </c>
      <c r="G3737" s="1">
        <v>7197</v>
      </c>
      <c r="H3737">
        <v>3</v>
      </c>
      <c r="I3737">
        <v>0</v>
      </c>
      <c r="J3737" s="1">
        <v>165531</v>
      </c>
      <c r="K3737" t="s">
        <v>9123</v>
      </c>
      <c r="L3737" t="s">
        <v>9135</v>
      </c>
      <c r="M3737" t="s">
        <v>10056</v>
      </c>
      <c r="N3737" t="s">
        <v>8536</v>
      </c>
      <c r="O3737" t="s">
        <v>8576</v>
      </c>
      <c r="P3737" t="s">
        <v>8577</v>
      </c>
      <c r="Q3737">
        <v>10011</v>
      </c>
      <c r="R3737" t="s">
        <v>8561</v>
      </c>
      <c r="S3737" t="s">
        <v>8455</v>
      </c>
      <c r="T3737" t="s">
        <v>7736</v>
      </c>
    </row>
    <row r="3738" spans="1:20" x14ac:dyDescent="0.25">
      <c r="A3738" t="s">
        <v>4157</v>
      </c>
      <c r="B3738" s="2">
        <v>42446</v>
      </c>
      <c r="C3738" s="2">
        <v>42446</v>
      </c>
      <c r="D3738" t="s">
        <v>654</v>
      </c>
      <c r="E3738" t="s">
        <v>4158</v>
      </c>
      <c r="F3738" t="s">
        <v>3412</v>
      </c>
      <c r="G3738" s="1">
        <v>12998</v>
      </c>
      <c r="H3738">
        <v>2</v>
      </c>
      <c r="I3738">
        <v>0</v>
      </c>
      <c r="J3738" s="1">
        <v>623904</v>
      </c>
      <c r="K3738" t="s">
        <v>9139</v>
      </c>
      <c r="L3738" t="s">
        <v>9140</v>
      </c>
      <c r="M3738" t="s">
        <v>10529</v>
      </c>
      <c r="N3738" t="s">
        <v>8536</v>
      </c>
      <c r="O3738" t="s">
        <v>8613</v>
      </c>
      <c r="P3738" t="s">
        <v>8573</v>
      </c>
      <c r="Q3738">
        <v>19711</v>
      </c>
      <c r="R3738" t="s">
        <v>8561</v>
      </c>
      <c r="S3738" t="s">
        <v>8456</v>
      </c>
      <c r="T3738" t="s">
        <v>7736</v>
      </c>
    </row>
    <row r="3739" spans="1:20" x14ac:dyDescent="0.25">
      <c r="A3739" t="s">
        <v>4157</v>
      </c>
      <c r="B3739" s="2">
        <v>42446</v>
      </c>
      <c r="C3739" s="2">
        <v>42446</v>
      </c>
      <c r="D3739" t="s">
        <v>654</v>
      </c>
      <c r="E3739" t="s">
        <v>4158</v>
      </c>
      <c r="F3739" t="s">
        <v>3898</v>
      </c>
      <c r="G3739" s="1">
        <v>3254</v>
      </c>
      <c r="H3739">
        <v>2</v>
      </c>
      <c r="I3739">
        <v>0</v>
      </c>
      <c r="J3739" s="1">
        <v>159446</v>
      </c>
      <c r="K3739" t="s">
        <v>9128</v>
      </c>
      <c r="L3739" t="s">
        <v>9142</v>
      </c>
      <c r="M3739" t="s">
        <v>10635</v>
      </c>
      <c r="N3739" t="s">
        <v>8536</v>
      </c>
      <c r="O3739" t="s">
        <v>8613</v>
      </c>
      <c r="P3739" t="s">
        <v>8573</v>
      </c>
      <c r="Q3739">
        <v>19711</v>
      </c>
      <c r="R3739" t="s">
        <v>8561</v>
      </c>
      <c r="S3739" t="s">
        <v>8456</v>
      </c>
      <c r="T3739" t="s">
        <v>7736</v>
      </c>
    </row>
    <row r="3740" spans="1:20" x14ac:dyDescent="0.25">
      <c r="A3740" t="s">
        <v>4159</v>
      </c>
      <c r="B3740" s="2">
        <v>42713</v>
      </c>
      <c r="C3740" s="2">
        <v>42717</v>
      </c>
      <c r="D3740" t="s">
        <v>19</v>
      </c>
      <c r="E3740" t="s">
        <v>465</v>
      </c>
      <c r="F3740" t="s">
        <v>108</v>
      </c>
      <c r="G3740" s="1">
        <v>109</v>
      </c>
      <c r="H3740">
        <v>1</v>
      </c>
      <c r="I3740">
        <v>0</v>
      </c>
      <c r="J3740" s="1">
        <v>3052</v>
      </c>
      <c r="K3740" t="s">
        <v>9139</v>
      </c>
      <c r="L3740" t="s">
        <v>9140</v>
      </c>
      <c r="M3740" t="s">
        <v>9186</v>
      </c>
      <c r="N3740" t="s">
        <v>8536</v>
      </c>
      <c r="O3740" t="s">
        <v>8584</v>
      </c>
      <c r="P3740" t="s">
        <v>8571</v>
      </c>
      <c r="Q3740">
        <v>49201</v>
      </c>
      <c r="R3740" t="s">
        <v>8551</v>
      </c>
      <c r="S3740" t="s">
        <v>7847</v>
      </c>
      <c r="T3740" t="s">
        <v>7736</v>
      </c>
    </row>
    <row r="3741" spans="1:20" x14ac:dyDescent="0.25">
      <c r="A3741" t="s">
        <v>4159</v>
      </c>
      <c r="B3741" s="2">
        <v>42713</v>
      </c>
      <c r="C3741" s="2">
        <v>42717</v>
      </c>
      <c r="D3741" t="s">
        <v>19</v>
      </c>
      <c r="E3741" t="s">
        <v>465</v>
      </c>
      <c r="F3741" t="s">
        <v>2217</v>
      </c>
      <c r="G3741" s="1">
        <v>5998</v>
      </c>
      <c r="H3741">
        <v>2</v>
      </c>
      <c r="I3741">
        <v>0</v>
      </c>
      <c r="J3741" s="1">
        <v>251916</v>
      </c>
      <c r="K3741" t="s">
        <v>9139</v>
      </c>
      <c r="L3741" t="s">
        <v>9162</v>
      </c>
      <c r="M3741" t="s">
        <v>10141</v>
      </c>
      <c r="N3741" t="s">
        <v>8536</v>
      </c>
      <c r="O3741" t="s">
        <v>8584</v>
      </c>
      <c r="P3741" t="s">
        <v>8571</v>
      </c>
      <c r="Q3741">
        <v>49201</v>
      </c>
      <c r="R3741" t="s">
        <v>8551</v>
      </c>
      <c r="S3741" t="s">
        <v>7847</v>
      </c>
      <c r="T3741" t="s">
        <v>7736</v>
      </c>
    </row>
    <row r="3742" spans="1:20" x14ac:dyDescent="0.25">
      <c r="A3742" t="s">
        <v>4159</v>
      </c>
      <c r="B3742" s="2">
        <v>42713</v>
      </c>
      <c r="C3742" s="2">
        <v>42717</v>
      </c>
      <c r="D3742" t="s">
        <v>19</v>
      </c>
      <c r="E3742" t="s">
        <v>465</v>
      </c>
      <c r="F3742" t="s">
        <v>40</v>
      </c>
      <c r="G3742" s="1">
        <v>61929</v>
      </c>
      <c r="H3742">
        <v>1</v>
      </c>
      <c r="I3742">
        <v>1</v>
      </c>
      <c r="J3742" s="1">
        <v>233954</v>
      </c>
      <c r="K3742" t="s">
        <v>9128</v>
      </c>
      <c r="L3742" t="s">
        <v>9144</v>
      </c>
      <c r="M3742" t="s">
        <v>9151</v>
      </c>
      <c r="N3742" t="s">
        <v>8536</v>
      </c>
      <c r="O3742" t="s">
        <v>8584</v>
      </c>
      <c r="P3742" t="s">
        <v>8571</v>
      </c>
      <c r="Q3742">
        <v>49201</v>
      </c>
      <c r="R3742" t="s">
        <v>8551</v>
      </c>
      <c r="S3742" t="s">
        <v>7847</v>
      </c>
      <c r="T3742" t="s">
        <v>7736</v>
      </c>
    </row>
    <row r="3743" spans="1:20" x14ac:dyDescent="0.25">
      <c r="A3743" t="s">
        <v>4160</v>
      </c>
      <c r="B3743" s="2">
        <v>42384</v>
      </c>
      <c r="C3743" s="2">
        <v>42390</v>
      </c>
      <c r="D3743" t="s">
        <v>19</v>
      </c>
      <c r="E3743" t="s">
        <v>2884</v>
      </c>
      <c r="F3743" t="s">
        <v>638</v>
      </c>
      <c r="G3743" s="1">
        <v>1652</v>
      </c>
      <c r="H3743">
        <v>4</v>
      </c>
      <c r="I3743">
        <v>0</v>
      </c>
      <c r="J3743" s="1">
        <v>75992</v>
      </c>
      <c r="K3743" t="s">
        <v>9128</v>
      </c>
      <c r="L3743" t="s">
        <v>9167</v>
      </c>
      <c r="M3743" t="s">
        <v>9460</v>
      </c>
      <c r="N3743" t="s">
        <v>8536</v>
      </c>
      <c r="O3743" t="s">
        <v>8576</v>
      </c>
      <c r="P3743" t="s">
        <v>8577</v>
      </c>
      <c r="Q3743">
        <v>10011</v>
      </c>
      <c r="R3743" t="s">
        <v>8561</v>
      </c>
      <c r="S3743" t="s">
        <v>8314</v>
      </c>
      <c r="T3743" t="s">
        <v>7736</v>
      </c>
    </row>
    <row r="3744" spans="1:20" x14ac:dyDescent="0.25">
      <c r="A3744" t="s">
        <v>4160</v>
      </c>
      <c r="B3744" s="2">
        <v>42384</v>
      </c>
      <c r="C3744" s="2">
        <v>42390</v>
      </c>
      <c r="D3744" t="s">
        <v>19</v>
      </c>
      <c r="E3744" t="s">
        <v>2884</v>
      </c>
      <c r="F3744" t="s">
        <v>2995</v>
      </c>
      <c r="G3744" s="1">
        <v>6012</v>
      </c>
      <c r="H3744">
        <v>9</v>
      </c>
      <c r="I3744">
        <v>0</v>
      </c>
      <c r="J3744" s="1">
        <v>288576</v>
      </c>
      <c r="K3744" t="s">
        <v>9128</v>
      </c>
      <c r="L3744" t="s">
        <v>9148</v>
      </c>
      <c r="M3744" t="s">
        <v>10399</v>
      </c>
      <c r="N3744" t="s">
        <v>8536</v>
      </c>
      <c r="O3744" t="s">
        <v>8576</v>
      </c>
      <c r="P3744" t="s">
        <v>8577</v>
      </c>
      <c r="Q3744">
        <v>10011</v>
      </c>
      <c r="R3744" t="s">
        <v>8561</v>
      </c>
      <c r="S3744" t="s">
        <v>8314</v>
      </c>
      <c r="T3744" t="s">
        <v>7736</v>
      </c>
    </row>
    <row r="3745" spans="1:20" x14ac:dyDescent="0.25">
      <c r="A3745" t="s">
        <v>4160</v>
      </c>
      <c r="B3745" s="2">
        <v>42384</v>
      </c>
      <c r="C3745" s="2">
        <v>42390</v>
      </c>
      <c r="D3745" t="s">
        <v>19</v>
      </c>
      <c r="E3745" t="s">
        <v>2884</v>
      </c>
      <c r="F3745" t="s">
        <v>682</v>
      </c>
      <c r="G3745" s="1">
        <v>49536</v>
      </c>
      <c r="H3745">
        <v>3</v>
      </c>
      <c r="I3745">
        <v>2</v>
      </c>
      <c r="J3745" s="1">
        <v>173376</v>
      </c>
      <c r="K3745" t="s">
        <v>9128</v>
      </c>
      <c r="L3745" t="s">
        <v>9142</v>
      </c>
      <c r="M3745" t="s">
        <v>9482</v>
      </c>
      <c r="N3745" t="s">
        <v>8536</v>
      </c>
      <c r="O3745" t="s">
        <v>8576</v>
      </c>
      <c r="P3745" t="s">
        <v>8577</v>
      </c>
      <c r="Q3745">
        <v>10011</v>
      </c>
      <c r="R3745" t="s">
        <v>8561</v>
      </c>
      <c r="S3745" t="s">
        <v>8314</v>
      </c>
      <c r="T3745" t="s">
        <v>7736</v>
      </c>
    </row>
    <row r="3746" spans="1:20" x14ac:dyDescent="0.25">
      <c r="A3746" t="s">
        <v>4161</v>
      </c>
      <c r="B3746" s="2">
        <v>41936</v>
      </c>
      <c r="C3746" s="2">
        <v>41936</v>
      </c>
      <c r="D3746" t="s">
        <v>654</v>
      </c>
      <c r="E3746" t="s">
        <v>1207</v>
      </c>
      <c r="F3746" t="s">
        <v>3482</v>
      </c>
      <c r="G3746" s="1">
        <v>1185</v>
      </c>
      <c r="H3746">
        <v>3</v>
      </c>
      <c r="I3746">
        <v>0</v>
      </c>
      <c r="J3746" s="1">
        <v>3792</v>
      </c>
      <c r="K3746" t="s">
        <v>9128</v>
      </c>
      <c r="L3746" t="s">
        <v>9191</v>
      </c>
      <c r="M3746" t="s">
        <v>10544</v>
      </c>
      <c r="N3746" t="s">
        <v>8536</v>
      </c>
      <c r="O3746" t="s">
        <v>8957</v>
      </c>
      <c r="P3746" t="s">
        <v>8591</v>
      </c>
      <c r="Q3746">
        <v>29730</v>
      </c>
      <c r="R3746" t="s">
        <v>8539</v>
      </c>
      <c r="S3746" t="s">
        <v>8013</v>
      </c>
      <c r="T3746" t="s">
        <v>7736</v>
      </c>
    </row>
    <row r="3747" spans="1:20" x14ac:dyDescent="0.25">
      <c r="A3747" t="s">
        <v>4162</v>
      </c>
      <c r="B3747" s="2">
        <v>42636</v>
      </c>
      <c r="C3747" s="2">
        <v>42641</v>
      </c>
      <c r="D3747" t="s">
        <v>11</v>
      </c>
      <c r="E3747" t="s">
        <v>675</v>
      </c>
      <c r="F3747" t="s">
        <v>791</v>
      </c>
      <c r="G3747" s="1">
        <v>11825</v>
      </c>
      <c r="H3747">
        <v>5</v>
      </c>
      <c r="I3747">
        <v>0</v>
      </c>
      <c r="J3747" s="1">
        <v>342925</v>
      </c>
      <c r="K3747" t="s">
        <v>9128</v>
      </c>
      <c r="L3747" t="s">
        <v>9133</v>
      </c>
      <c r="M3747" t="s">
        <v>9534</v>
      </c>
      <c r="N3747" t="s">
        <v>8536</v>
      </c>
      <c r="O3747" t="s">
        <v>8603</v>
      </c>
      <c r="P3747" t="s">
        <v>8664</v>
      </c>
      <c r="Q3747">
        <v>31907</v>
      </c>
      <c r="R3747" t="s">
        <v>8539</v>
      </c>
      <c r="S3747" t="s">
        <v>7892</v>
      </c>
      <c r="T3747" t="s">
        <v>7736</v>
      </c>
    </row>
    <row r="3748" spans="1:20" x14ac:dyDescent="0.25">
      <c r="A3748" t="s">
        <v>4162</v>
      </c>
      <c r="B3748" s="2">
        <v>42636</v>
      </c>
      <c r="C3748" s="2">
        <v>42641</v>
      </c>
      <c r="D3748" t="s">
        <v>11</v>
      </c>
      <c r="E3748" t="s">
        <v>675</v>
      </c>
      <c r="F3748" t="s">
        <v>2929</v>
      </c>
      <c r="G3748" s="1">
        <v>36897</v>
      </c>
      <c r="H3748">
        <v>3</v>
      </c>
      <c r="I3748">
        <v>0</v>
      </c>
      <c r="J3748" s="1">
        <v>811734</v>
      </c>
      <c r="K3748" t="s">
        <v>9123</v>
      </c>
      <c r="L3748" t="s">
        <v>9126</v>
      </c>
      <c r="M3748" t="s">
        <v>10381</v>
      </c>
      <c r="N3748" t="s">
        <v>8536</v>
      </c>
      <c r="O3748" t="s">
        <v>8603</v>
      </c>
      <c r="P3748" t="s">
        <v>8664</v>
      </c>
      <c r="Q3748">
        <v>31907</v>
      </c>
      <c r="R3748" t="s">
        <v>8539</v>
      </c>
      <c r="S3748" t="s">
        <v>7892</v>
      </c>
      <c r="T3748" t="s">
        <v>7736</v>
      </c>
    </row>
    <row r="3749" spans="1:20" x14ac:dyDescent="0.25">
      <c r="A3749" t="s">
        <v>4163</v>
      </c>
      <c r="B3749" s="2">
        <v>42974</v>
      </c>
      <c r="C3749" s="2">
        <v>42976</v>
      </c>
      <c r="D3749" t="s">
        <v>11</v>
      </c>
      <c r="E3749" t="s">
        <v>475</v>
      </c>
      <c r="F3749" t="s">
        <v>2379</v>
      </c>
      <c r="G3749" s="1">
        <v>19846</v>
      </c>
      <c r="H3749">
        <v>2</v>
      </c>
      <c r="I3749">
        <v>0</v>
      </c>
      <c r="J3749" s="1">
        <v>9923</v>
      </c>
      <c r="K3749" t="s">
        <v>9123</v>
      </c>
      <c r="L3749" t="s">
        <v>9135</v>
      </c>
      <c r="M3749" t="s">
        <v>10194</v>
      </c>
      <c r="N3749" t="s">
        <v>8536</v>
      </c>
      <c r="O3749" t="s">
        <v>8647</v>
      </c>
      <c r="P3749" t="s">
        <v>8541</v>
      </c>
      <c r="Q3749">
        <v>90301</v>
      </c>
      <c r="R3749" t="s">
        <v>8542</v>
      </c>
      <c r="S3749" t="s">
        <v>7850</v>
      </c>
      <c r="T3749" t="s">
        <v>7738</v>
      </c>
    </row>
    <row r="3750" spans="1:20" x14ac:dyDescent="0.25">
      <c r="A3750" t="s">
        <v>4163</v>
      </c>
      <c r="B3750" s="2">
        <v>42974</v>
      </c>
      <c r="C3750" s="2">
        <v>42976</v>
      </c>
      <c r="D3750" t="s">
        <v>11</v>
      </c>
      <c r="E3750" t="s">
        <v>475</v>
      </c>
      <c r="F3750" t="s">
        <v>3465</v>
      </c>
      <c r="G3750" s="1">
        <v>32192</v>
      </c>
      <c r="H3750">
        <v>4</v>
      </c>
      <c r="I3750">
        <v>0</v>
      </c>
      <c r="J3750" s="1">
        <v>96576</v>
      </c>
      <c r="K3750" t="s">
        <v>9128</v>
      </c>
      <c r="L3750" t="s">
        <v>9144</v>
      </c>
      <c r="M3750" t="s">
        <v>10541</v>
      </c>
      <c r="N3750" t="s">
        <v>8536</v>
      </c>
      <c r="O3750" t="s">
        <v>8647</v>
      </c>
      <c r="P3750" t="s">
        <v>8541</v>
      </c>
      <c r="Q3750">
        <v>90301</v>
      </c>
      <c r="R3750" t="s">
        <v>8542</v>
      </c>
      <c r="S3750" t="s">
        <v>7850</v>
      </c>
      <c r="T3750" t="s">
        <v>7738</v>
      </c>
    </row>
    <row r="3751" spans="1:20" x14ac:dyDescent="0.25">
      <c r="A3751" t="s">
        <v>4163</v>
      </c>
      <c r="B3751" s="2">
        <v>42974</v>
      </c>
      <c r="C3751" s="2">
        <v>42976</v>
      </c>
      <c r="D3751" t="s">
        <v>11</v>
      </c>
      <c r="E3751" t="s">
        <v>475</v>
      </c>
      <c r="F3751" t="s">
        <v>4126</v>
      </c>
      <c r="G3751" s="1">
        <v>879984</v>
      </c>
      <c r="H3751">
        <v>2</v>
      </c>
      <c r="I3751">
        <v>2</v>
      </c>
      <c r="J3751" s="1">
        <v>329994</v>
      </c>
      <c r="K3751" t="s">
        <v>9139</v>
      </c>
      <c r="L3751" t="s">
        <v>9447</v>
      </c>
      <c r="M3751" t="s">
        <v>10680</v>
      </c>
      <c r="N3751" t="s">
        <v>8536</v>
      </c>
      <c r="O3751" t="s">
        <v>8647</v>
      </c>
      <c r="P3751" t="s">
        <v>8541</v>
      </c>
      <c r="Q3751">
        <v>90301</v>
      </c>
      <c r="R3751" t="s">
        <v>8542</v>
      </c>
      <c r="S3751" t="s">
        <v>7850</v>
      </c>
      <c r="T3751" t="s">
        <v>7738</v>
      </c>
    </row>
    <row r="3752" spans="1:20" x14ac:dyDescent="0.25">
      <c r="A3752" t="s">
        <v>4163</v>
      </c>
      <c r="B3752" s="2">
        <v>42974</v>
      </c>
      <c r="C3752" s="2">
        <v>42976</v>
      </c>
      <c r="D3752" t="s">
        <v>11</v>
      </c>
      <c r="E3752" t="s">
        <v>475</v>
      </c>
      <c r="F3752" t="s">
        <v>1397</v>
      </c>
      <c r="G3752" s="1">
        <v>284</v>
      </c>
      <c r="H3752">
        <v>5</v>
      </c>
      <c r="I3752">
        <v>0</v>
      </c>
      <c r="J3752" s="1">
        <v>8236</v>
      </c>
      <c r="K3752" t="s">
        <v>9128</v>
      </c>
      <c r="L3752" t="s">
        <v>9273</v>
      </c>
      <c r="M3752" t="s">
        <v>9813</v>
      </c>
      <c r="N3752" t="s">
        <v>8536</v>
      </c>
      <c r="O3752" t="s">
        <v>8647</v>
      </c>
      <c r="P3752" t="s">
        <v>8541</v>
      </c>
      <c r="Q3752">
        <v>90301</v>
      </c>
      <c r="R3752" t="s">
        <v>8542</v>
      </c>
      <c r="S3752" t="s">
        <v>7850</v>
      </c>
      <c r="T3752" t="s">
        <v>7738</v>
      </c>
    </row>
    <row r="3753" spans="1:20" x14ac:dyDescent="0.25">
      <c r="A3753" t="s">
        <v>4163</v>
      </c>
      <c r="B3753" s="2">
        <v>42974</v>
      </c>
      <c r="C3753" s="2">
        <v>42976</v>
      </c>
      <c r="D3753" t="s">
        <v>11</v>
      </c>
      <c r="E3753" t="s">
        <v>475</v>
      </c>
      <c r="F3753" t="s">
        <v>746</v>
      </c>
      <c r="G3753" s="1">
        <v>23028</v>
      </c>
      <c r="H3753">
        <v>3</v>
      </c>
      <c r="I3753">
        <v>2</v>
      </c>
      <c r="J3753" s="1">
        <v>23028</v>
      </c>
      <c r="K3753" t="s">
        <v>9123</v>
      </c>
      <c r="L3753" t="s">
        <v>9126</v>
      </c>
      <c r="M3753" t="s">
        <v>9512</v>
      </c>
      <c r="N3753" t="s">
        <v>8536</v>
      </c>
      <c r="O3753" t="s">
        <v>8647</v>
      </c>
      <c r="P3753" t="s">
        <v>8541</v>
      </c>
      <c r="Q3753">
        <v>90301</v>
      </c>
      <c r="R3753" t="s">
        <v>8542</v>
      </c>
      <c r="S3753" t="s">
        <v>7850</v>
      </c>
      <c r="T3753" t="s">
        <v>7738</v>
      </c>
    </row>
    <row r="3754" spans="1:20" x14ac:dyDescent="0.25">
      <c r="A3754" t="s">
        <v>4163</v>
      </c>
      <c r="B3754" s="2">
        <v>42974</v>
      </c>
      <c r="C3754" s="2">
        <v>42976</v>
      </c>
      <c r="D3754" t="s">
        <v>11</v>
      </c>
      <c r="E3754" t="s">
        <v>475</v>
      </c>
      <c r="F3754" t="s">
        <v>2093</v>
      </c>
      <c r="G3754" s="1">
        <v>11628</v>
      </c>
      <c r="H3754">
        <v>3</v>
      </c>
      <c r="I3754">
        <v>0</v>
      </c>
      <c r="J3754" s="1">
        <v>569772</v>
      </c>
      <c r="K3754" t="s">
        <v>9128</v>
      </c>
      <c r="L3754" t="s">
        <v>9148</v>
      </c>
      <c r="M3754" t="s">
        <v>10096</v>
      </c>
      <c r="N3754" t="s">
        <v>8536</v>
      </c>
      <c r="O3754" t="s">
        <v>8647</v>
      </c>
      <c r="P3754" t="s">
        <v>8541</v>
      </c>
      <c r="Q3754">
        <v>90301</v>
      </c>
      <c r="R3754" t="s">
        <v>8542</v>
      </c>
      <c r="S3754" t="s">
        <v>7850</v>
      </c>
      <c r="T3754" t="s">
        <v>7738</v>
      </c>
    </row>
    <row r="3755" spans="1:20" x14ac:dyDescent="0.25">
      <c r="A3755" t="s">
        <v>4163</v>
      </c>
      <c r="B3755" s="2">
        <v>42974</v>
      </c>
      <c r="C3755" s="2">
        <v>42976</v>
      </c>
      <c r="D3755" t="s">
        <v>11</v>
      </c>
      <c r="E3755" t="s">
        <v>475</v>
      </c>
      <c r="F3755" t="s">
        <v>243</v>
      </c>
      <c r="G3755" s="1">
        <v>841568</v>
      </c>
      <c r="H3755">
        <v>2</v>
      </c>
      <c r="I3755">
        <v>2</v>
      </c>
      <c r="J3755" s="1">
        <v>2945488</v>
      </c>
      <c r="K3755" t="s">
        <v>9128</v>
      </c>
      <c r="L3755" t="s">
        <v>9142</v>
      </c>
      <c r="M3755" t="s">
        <v>9255</v>
      </c>
      <c r="N3755" t="s">
        <v>8536</v>
      </c>
      <c r="O3755" t="s">
        <v>8647</v>
      </c>
      <c r="P3755" t="s">
        <v>8541</v>
      </c>
      <c r="Q3755">
        <v>90301</v>
      </c>
      <c r="R3755" t="s">
        <v>8542</v>
      </c>
      <c r="S3755" t="s">
        <v>7850</v>
      </c>
      <c r="T3755" t="s">
        <v>7738</v>
      </c>
    </row>
    <row r="3756" spans="1:20" x14ac:dyDescent="0.25">
      <c r="A3756" t="s">
        <v>4163</v>
      </c>
      <c r="B3756" s="2">
        <v>42974</v>
      </c>
      <c r="C3756" s="2">
        <v>42976</v>
      </c>
      <c r="D3756" t="s">
        <v>11</v>
      </c>
      <c r="E3756" t="s">
        <v>475</v>
      </c>
      <c r="F3756" t="s">
        <v>2314</v>
      </c>
      <c r="G3756" s="1">
        <v>3549</v>
      </c>
      <c r="H3756">
        <v>5</v>
      </c>
      <c r="I3756">
        <v>0</v>
      </c>
      <c r="J3756" s="1">
        <v>17745</v>
      </c>
      <c r="K3756" t="s">
        <v>9128</v>
      </c>
      <c r="L3756" t="s">
        <v>9133</v>
      </c>
      <c r="M3756" t="s">
        <v>10166</v>
      </c>
      <c r="N3756" t="s">
        <v>8536</v>
      </c>
      <c r="O3756" t="s">
        <v>8647</v>
      </c>
      <c r="P3756" t="s">
        <v>8541</v>
      </c>
      <c r="Q3756">
        <v>90301</v>
      </c>
      <c r="R3756" t="s">
        <v>8542</v>
      </c>
      <c r="S3756" t="s">
        <v>7850</v>
      </c>
      <c r="T3756" t="s">
        <v>7738</v>
      </c>
    </row>
    <row r="3757" spans="1:20" x14ac:dyDescent="0.25">
      <c r="A3757" t="s">
        <v>4164</v>
      </c>
      <c r="B3757" s="2">
        <v>42432</v>
      </c>
      <c r="C3757" s="2">
        <v>42435</v>
      </c>
      <c r="D3757" t="s">
        <v>79</v>
      </c>
      <c r="E3757" t="s">
        <v>3727</v>
      </c>
      <c r="F3757" t="s">
        <v>1767</v>
      </c>
      <c r="G3757" s="1">
        <v>42784</v>
      </c>
      <c r="H3757">
        <v>7</v>
      </c>
      <c r="I3757">
        <v>2</v>
      </c>
      <c r="J3757" s="1">
        <v>155092</v>
      </c>
      <c r="K3757" t="s">
        <v>9128</v>
      </c>
      <c r="L3757" t="s">
        <v>9148</v>
      </c>
      <c r="M3757" t="s">
        <v>9960</v>
      </c>
      <c r="N3757" t="s">
        <v>8536</v>
      </c>
      <c r="O3757" t="s">
        <v>8958</v>
      </c>
      <c r="P3757" t="s">
        <v>8550</v>
      </c>
      <c r="Q3757">
        <v>79762</v>
      </c>
      <c r="R3757" t="s">
        <v>8551</v>
      </c>
      <c r="S3757" t="s">
        <v>8422</v>
      </c>
      <c r="T3757" t="s">
        <v>7738</v>
      </c>
    </row>
    <row r="3758" spans="1:20" x14ac:dyDescent="0.25">
      <c r="A3758" t="s">
        <v>4164</v>
      </c>
      <c r="B3758" s="2">
        <v>42432</v>
      </c>
      <c r="C3758" s="2">
        <v>42435</v>
      </c>
      <c r="D3758" t="s">
        <v>79</v>
      </c>
      <c r="E3758" t="s">
        <v>3727</v>
      </c>
      <c r="F3758" t="s">
        <v>4165</v>
      </c>
      <c r="G3758" s="1">
        <v>56343</v>
      </c>
      <c r="H3758">
        <v>5</v>
      </c>
      <c r="I3758">
        <v>3</v>
      </c>
      <c r="J3758" s="1">
        <v>-56343</v>
      </c>
      <c r="K3758" t="s">
        <v>9123</v>
      </c>
      <c r="L3758" t="s">
        <v>9126</v>
      </c>
      <c r="M3758" t="s">
        <v>10686</v>
      </c>
      <c r="N3758" t="s">
        <v>8536</v>
      </c>
      <c r="O3758" t="s">
        <v>8958</v>
      </c>
      <c r="P3758" t="s">
        <v>8550</v>
      </c>
      <c r="Q3758">
        <v>79762</v>
      </c>
      <c r="R3758" t="s">
        <v>8551</v>
      </c>
      <c r="S3758" t="s">
        <v>8422</v>
      </c>
      <c r="T3758" t="s">
        <v>7738</v>
      </c>
    </row>
    <row r="3759" spans="1:20" x14ac:dyDescent="0.25">
      <c r="A3759" t="s">
        <v>4166</v>
      </c>
      <c r="B3759" s="2">
        <v>42429</v>
      </c>
      <c r="C3759" s="2">
        <v>42433</v>
      </c>
      <c r="D3759" t="s">
        <v>19</v>
      </c>
      <c r="E3759" t="s">
        <v>213</v>
      </c>
      <c r="F3759" t="s">
        <v>3774</v>
      </c>
      <c r="G3759" s="1">
        <v>111104</v>
      </c>
      <c r="H3759">
        <v>7</v>
      </c>
      <c r="I3759">
        <v>2</v>
      </c>
      <c r="J3759" s="1">
        <v>83328</v>
      </c>
      <c r="K3759" t="s">
        <v>9128</v>
      </c>
      <c r="L3759" t="s">
        <v>9137</v>
      </c>
      <c r="M3759" t="s">
        <v>10610</v>
      </c>
      <c r="N3759" t="s">
        <v>8536</v>
      </c>
      <c r="O3759" t="s">
        <v>8613</v>
      </c>
      <c r="P3759" t="s">
        <v>8604</v>
      </c>
      <c r="Q3759">
        <v>43055</v>
      </c>
      <c r="R3759" t="s">
        <v>8561</v>
      </c>
      <c r="S3759" t="s">
        <v>7786</v>
      </c>
      <c r="T3759" t="s">
        <v>7736</v>
      </c>
    </row>
    <row r="3760" spans="1:20" x14ac:dyDescent="0.25">
      <c r="A3760" t="s">
        <v>4167</v>
      </c>
      <c r="B3760" s="2">
        <v>42265</v>
      </c>
      <c r="C3760" s="2">
        <v>42270</v>
      </c>
      <c r="D3760" t="s">
        <v>19</v>
      </c>
      <c r="E3760" t="s">
        <v>1483</v>
      </c>
      <c r="F3760" t="s">
        <v>497</v>
      </c>
      <c r="G3760" s="1">
        <v>1168</v>
      </c>
      <c r="H3760">
        <v>2</v>
      </c>
      <c r="I3760">
        <v>0</v>
      </c>
      <c r="J3760" s="1">
        <v>54896</v>
      </c>
      <c r="K3760" t="s">
        <v>9128</v>
      </c>
      <c r="L3760" t="s">
        <v>9137</v>
      </c>
      <c r="M3760" t="s">
        <v>9383</v>
      </c>
      <c r="N3760" t="s">
        <v>8536</v>
      </c>
      <c r="O3760" t="s">
        <v>8540</v>
      </c>
      <c r="P3760" t="s">
        <v>8541</v>
      </c>
      <c r="Q3760">
        <v>90049</v>
      </c>
      <c r="R3760" t="s">
        <v>8542</v>
      </c>
      <c r="S3760" t="s">
        <v>8072</v>
      </c>
      <c r="T3760" t="s">
        <v>7738</v>
      </c>
    </row>
    <row r="3761" spans="1:20" x14ac:dyDescent="0.25">
      <c r="A3761" t="s">
        <v>4167</v>
      </c>
      <c r="B3761" s="2">
        <v>42265</v>
      </c>
      <c r="C3761" s="2">
        <v>42270</v>
      </c>
      <c r="D3761" t="s">
        <v>19</v>
      </c>
      <c r="E3761" t="s">
        <v>1483</v>
      </c>
      <c r="F3761" t="s">
        <v>4109</v>
      </c>
      <c r="G3761" s="1">
        <v>169</v>
      </c>
      <c r="H3761">
        <v>2</v>
      </c>
      <c r="I3761">
        <v>0</v>
      </c>
      <c r="J3761" s="1">
        <v>507</v>
      </c>
      <c r="K3761" t="s">
        <v>9128</v>
      </c>
      <c r="L3761" t="s">
        <v>9273</v>
      </c>
      <c r="M3761" t="s">
        <v>10674</v>
      </c>
      <c r="N3761" t="s">
        <v>8536</v>
      </c>
      <c r="O3761" t="s">
        <v>8540</v>
      </c>
      <c r="P3761" t="s">
        <v>8541</v>
      </c>
      <c r="Q3761">
        <v>90049</v>
      </c>
      <c r="R3761" t="s">
        <v>8542</v>
      </c>
      <c r="S3761" t="s">
        <v>8072</v>
      </c>
      <c r="T3761" t="s">
        <v>7738</v>
      </c>
    </row>
    <row r="3762" spans="1:20" x14ac:dyDescent="0.25">
      <c r="A3762" t="s">
        <v>4167</v>
      </c>
      <c r="B3762" s="2">
        <v>42265</v>
      </c>
      <c r="C3762" s="2">
        <v>42270</v>
      </c>
      <c r="D3762" t="s">
        <v>19</v>
      </c>
      <c r="E3762" t="s">
        <v>1483</v>
      </c>
      <c r="F3762" t="s">
        <v>2523</v>
      </c>
      <c r="G3762" s="1">
        <v>244</v>
      </c>
      <c r="H3762">
        <v>2</v>
      </c>
      <c r="I3762">
        <v>0</v>
      </c>
      <c r="J3762" s="1">
        <v>10248</v>
      </c>
      <c r="K3762" t="s">
        <v>9123</v>
      </c>
      <c r="L3762" t="s">
        <v>9135</v>
      </c>
      <c r="M3762" t="s">
        <v>10243</v>
      </c>
      <c r="N3762" t="s">
        <v>8536</v>
      </c>
      <c r="O3762" t="s">
        <v>8540</v>
      </c>
      <c r="P3762" t="s">
        <v>8541</v>
      </c>
      <c r="Q3762">
        <v>90049</v>
      </c>
      <c r="R3762" t="s">
        <v>8542</v>
      </c>
      <c r="S3762" t="s">
        <v>8072</v>
      </c>
      <c r="T3762" t="s">
        <v>7738</v>
      </c>
    </row>
    <row r="3763" spans="1:20" x14ac:dyDescent="0.25">
      <c r="A3763" t="s">
        <v>4168</v>
      </c>
      <c r="B3763" s="2">
        <v>42867</v>
      </c>
      <c r="C3763" s="2">
        <v>42872</v>
      </c>
      <c r="D3763" t="s">
        <v>19</v>
      </c>
      <c r="E3763" t="s">
        <v>1047</v>
      </c>
      <c r="F3763" t="s">
        <v>337</v>
      </c>
      <c r="G3763" s="1">
        <v>876</v>
      </c>
      <c r="H3763">
        <v>5</v>
      </c>
      <c r="I3763">
        <v>0</v>
      </c>
      <c r="J3763" s="1">
        <v>42048</v>
      </c>
      <c r="K3763" t="s">
        <v>9128</v>
      </c>
      <c r="L3763" t="s">
        <v>9148</v>
      </c>
      <c r="M3763" t="s">
        <v>9303</v>
      </c>
      <c r="N3763" t="s">
        <v>8536</v>
      </c>
      <c r="O3763" t="s">
        <v>8812</v>
      </c>
      <c r="P3763" t="s">
        <v>8663</v>
      </c>
      <c r="Q3763">
        <v>2149</v>
      </c>
      <c r="R3763" t="s">
        <v>8561</v>
      </c>
      <c r="S3763" t="s">
        <v>7975</v>
      </c>
      <c r="T3763" t="s">
        <v>7736</v>
      </c>
    </row>
    <row r="3764" spans="1:20" x14ac:dyDescent="0.25">
      <c r="A3764" t="s">
        <v>4169</v>
      </c>
      <c r="B3764" s="2">
        <v>42595</v>
      </c>
      <c r="C3764" s="2">
        <v>42600</v>
      </c>
      <c r="D3764" t="s">
        <v>11</v>
      </c>
      <c r="E3764" t="s">
        <v>1706</v>
      </c>
      <c r="F3764" t="s">
        <v>861</v>
      </c>
      <c r="G3764" s="1">
        <v>24196</v>
      </c>
      <c r="H3764">
        <v>2</v>
      </c>
      <c r="I3764">
        <v>0</v>
      </c>
      <c r="J3764" s="1">
        <v>24196</v>
      </c>
      <c r="K3764" t="s">
        <v>9123</v>
      </c>
      <c r="L3764" t="s">
        <v>9124</v>
      </c>
      <c r="M3764" t="s">
        <v>9571</v>
      </c>
      <c r="N3764" t="s">
        <v>8536</v>
      </c>
      <c r="O3764" t="s">
        <v>8959</v>
      </c>
      <c r="P3764" t="s">
        <v>8553</v>
      </c>
      <c r="Q3764">
        <v>53214</v>
      </c>
      <c r="R3764" t="s">
        <v>8551</v>
      </c>
      <c r="S3764" t="s">
        <v>8116</v>
      </c>
      <c r="T3764" t="s">
        <v>7738</v>
      </c>
    </row>
    <row r="3765" spans="1:20" x14ac:dyDescent="0.25">
      <c r="A3765" t="s">
        <v>4169</v>
      </c>
      <c r="B3765" s="2">
        <v>42595</v>
      </c>
      <c r="C3765" s="2">
        <v>42600</v>
      </c>
      <c r="D3765" t="s">
        <v>11</v>
      </c>
      <c r="E3765" t="s">
        <v>1706</v>
      </c>
      <c r="F3765" t="s">
        <v>1697</v>
      </c>
      <c r="G3765" s="1">
        <v>852</v>
      </c>
      <c r="H3765">
        <v>3</v>
      </c>
      <c r="I3765">
        <v>0</v>
      </c>
      <c r="J3765" s="1">
        <v>41748</v>
      </c>
      <c r="K3765" t="s">
        <v>9128</v>
      </c>
      <c r="L3765" t="s">
        <v>9142</v>
      </c>
      <c r="M3765" t="s">
        <v>9933</v>
      </c>
      <c r="N3765" t="s">
        <v>8536</v>
      </c>
      <c r="O3765" t="s">
        <v>8959</v>
      </c>
      <c r="P3765" t="s">
        <v>8553</v>
      </c>
      <c r="Q3765">
        <v>53214</v>
      </c>
      <c r="R3765" t="s">
        <v>8551</v>
      </c>
      <c r="S3765" t="s">
        <v>8116</v>
      </c>
      <c r="T3765" t="s">
        <v>7738</v>
      </c>
    </row>
    <row r="3766" spans="1:20" x14ac:dyDescent="0.25">
      <c r="A3766" t="s">
        <v>4170</v>
      </c>
      <c r="B3766" s="2">
        <v>42791</v>
      </c>
      <c r="C3766" s="2">
        <v>42796</v>
      </c>
      <c r="D3766" t="s">
        <v>19</v>
      </c>
      <c r="E3766" t="s">
        <v>3495</v>
      </c>
      <c r="F3766" t="s">
        <v>208</v>
      </c>
      <c r="G3766" s="1">
        <v>1788</v>
      </c>
      <c r="H3766">
        <v>3</v>
      </c>
      <c r="I3766">
        <v>8</v>
      </c>
      <c r="J3766" s="1">
        <v>-30396</v>
      </c>
      <c r="K3766" t="s">
        <v>9128</v>
      </c>
      <c r="L3766" t="s">
        <v>9142</v>
      </c>
      <c r="M3766" t="s">
        <v>9238</v>
      </c>
      <c r="N3766" t="s">
        <v>8536</v>
      </c>
      <c r="O3766" t="s">
        <v>8579</v>
      </c>
      <c r="P3766" t="s">
        <v>8566</v>
      </c>
      <c r="Q3766">
        <v>60623</v>
      </c>
      <c r="R3766" t="s">
        <v>8551</v>
      </c>
      <c r="S3766" t="s">
        <v>8397</v>
      </c>
      <c r="T3766" t="s">
        <v>7736</v>
      </c>
    </row>
    <row r="3767" spans="1:20" x14ac:dyDescent="0.25">
      <c r="A3767" t="s">
        <v>4171</v>
      </c>
      <c r="B3767" s="2">
        <v>42450</v>
      </c>
      <c r="C3767" s="2">
        <v>42454</v>
      </c>
      <c r="D3767" t="s">
        <v>19</v>
      </c>
      <c r="E3767" t="s">
        <v>3673</v>
      </c>
      <c r="F3767" t="s">
        <v>2643</v>
      </c>
      <c r="G3767" s="1">
        <v>99372</v>
      </c>
      <c r="H3767">
        <v>2</v>
      </c>
      <c r="I3767">
        <v>3</v>
      </c>
      <c r="J3767" s="1">
        <v>-14196</v>
      </c>
      <c r="K3767" t="s">
        <v>9123</v>
      </c>
      <c r="L3767" t="s">
        <v>9131</v>
      </c>
      <c r="M3767" t="s">
        <v>10289</v>
      </c>
      <c r="N3767" t="s">
        <v>8536</v>
      </c>
      <c r="O3767" t="s">
        <v>8563</v>
      </c>
      <c r="P3767" t="s">
        <v>8550</v>
      </c>
      <c r="Q3767">
        <v>77036</v>
      </c>
      <c r="R3767" t="s">
        <v>8551</v>
      </c>
      <c r="S3767" t="s">
        <v>8416</v>
      </c>
      <c r="T3767" t="s">
        <v>7738</v>
      </c>
    </row>
    <row r="3768" spans="1:20" x14ac:dyDescent="0.25">
      <c r="A3768" t="s">
        <v>4171</v>
      </c>
      <c r="B3768" s="2">
        <v>42450</v>
      </c>
      <c r="C3768" s="2">
        <v>42454</v>
      </c>
      <c r="D3768" t="s">
        <v>19</v>
      </c>
      <c r="E3768" t="s">
        <v>3673</v>
      </c>
      <c r="F3768" t="s">
        <v>126</v>
      </c>
      <c r="G3768" s="1">
        <v>1344</v>
      </c>
      <c r="H3768">
        <v>1</v>
      </c>
      <c r="I3768">
        <v>2</v>
      </c>
      <c r="J3768" s="1">
        <v>504</v>
      </c>
      <c r="K3768" t="s">
        <v>9128</v>
      </c>
      <c r="L3768" t="s">
        <v>9137</v>
      </c>
      <c r="M3768" t="s">
        <v>9199</v>
      </c>
      <c r="N3768" t="s">
        <v>8536</v>
      </c>
      <c r="O3768" t="s">
        <v>8563</v>
      </c>
      <c r="P3768" t="s">
        <v>8550</v>
      </c>
      <c r="Q3768">
        <v>77036</v>
      </c>
      <c r="R3768" t="s">
        <v>8551</v>
      </c>
      <c r="S3768" t="s">
        <v>8416</v>
      </c>
      <c r="T3768" t="s">
        <v>7738</v>
      </c>
    </row>
    <row r="3769" spans="1:20" x14ac:dyDescent="0.25">
      <c r="A3769" t="s">
        <v>4172</v>
      </c>
      <c r="B3769" s="2">
        <v>42346</v>
      </c>
      <c r="C3769" s="2">
        <v>42348</v>
      </c>
      <c r="D3769" t="s">
        <v>11</v>
      </c>
      <c r="E3769" t="s">
        <v>1525</v>
      </c>
      <c r="F3769" t="s">
        <v>360</v>
      </c>
      <c r="G3769" s="1">
        <v>11996</v>
      </c>
      <c r="H3769">
        <v>5</v>
      </c>
      <c r="I3769">
        <v>2</v>
      </c>
      <c r="J3769" s="1">
        <v>11996</v>
      </c>
      <c r="K3769" t="s">
        <v>9139</v>
      </c>
      <c r="L3769" t="s">
        <v>9140</v>
      </c>
      <c r="M3769" t="s">
        <v>9315</v>
      </c>
      <c r="N3769" t="s">
        <v>8536</v>
      </c>
      <c r="O3769" t="s">
        <v>8563</v>
      </c>
      <c r="P3769" t="s">
        <v>8550</v>
      </c>
      <c r="Q3769">
        <v>77036</v>
      </c>
      <c r="R3769" t="s">
        <v>8551</v>
      </c>
      <c r="S3769" t="s">
        <v>8080</v>
      </c>
      <c r="T3769" t="s">
        <v>7744</v>
      </c>
    </row>
    <row r="3770" spans="1:20" x14ac:dyDescent="0.25">
      <c r="A3770" t="s">
        <v>4173</v>
      </c>
      <c r="B3770" s="2">
        <v>41989</v>
      </c>
      <c r="C3770" s="2">
        <v>41993</v>
      </c>
      <c r="D3770" t="s">
        <v>11</v>
      </c>
      <c r="E3770" t="s">
        <v>54</v>
      </c>
      <c r="F3770" t="s">
        <v>2606</v>
      </c>
      <c r="G3770" s="1">
        <v>1013832</v>
      </c>
      <c r="H3770">
        <v>9</v>
      </c>
      <c r="I3770">
        <v>2</v>
      </c>
      <c r="J3770" s="1">
        <v>1013832</v>
      </c>
      <c r="K3770" t="s">
        <v>9123</v>
      </c>
      <c r="L3770" t="s">
        <v>9126</v>
      </c>
      <c r="M3770" t="s">
        <v>10274</v>
      </c>
      <c r="N3770" t="s">
        <v>8536</v>
      </c>
      <c r="O3770" t="s">
        <v>8725</v>
      </c>
      <c r="P3770" t="s">
        <v>8544</v>
      </c>
      <c r="Q3770">
        <v>33012</v>
      </c>
      <c r="R3770" t="s">
        <v>8539</v>
      </c>
      <c r="S3770" t="s">
        <v>7748</v>
      </c>
      <c r="T3770" t="s">
        <v>7738</v>
      </c>
    </row>
    <row r="3771" spans="1:20" x14ac:dyDescent="0.25">
      <c r="A3771" t="s">
        <v>4173</v>
      </c>
      <c r="B3771" s="2">
        <v>41989</v>
      </c>
      <c r="C3771" s="2">
        <v>41993</v>
      </c>
      <c r="D3771" t="s">
        <v>11</v>
      </c>
      <c r="E3771" t="s">
        <v>54</v>
      </c>
      <c r="F3771" t="s">
        <v>620</v>
      </c>
      <c r="G3771" s="1">
        <v>1984</v>
      </c>
      <c r="H3771">
        <v>2</v>
      </c>
      <c r="I3771">
        <v>2</v>
      </c>
      <c r="J3771" s="1">
        <v>6696</v>
      </c>
      <c r="K3771" t="s">
        <v>9128</v>
      </c>
      <c r="L3771" t="s">
        <v>9191</v>
      </c>
      <c r="M3771" t="s">
        <v>9452</v>
      </c>
      <c r="N3771" t="s">
        <v>8536</v>
      </c>
      <c r="O3771" t="s">
        <v>8725</v>
      </c>
      <c r="P3771" t="s">
        <v>8544</v>
      </c>
      <c r="Q3771">
        <v>33012</v>
      </c>
      <c r="R3771" t="s">
        <v>8539</v>
      </c>
      <c r="S3771" t="s">
        <v>7748</v>
      </c>
      <c r="T3771" t="s">
        <v>7738</v>
      </c>
    </row>
    <row r="3772" spans="1:20" x14ac:dyDescent="0.25">
      <c r="A3772" t="s">
        <v>4174</v>
      </c>
      <c r="B3772" s="2">
        <v>42721</v>
      </c>
      <c r="C3772" s="2">
        <v>42725</v>
      </c>
      <c r="D3772" t="s">
        <v>19</v>
      </c>
      <c r="E3772" t="s">
        <v>1714</v>
      </c>
      <c r="F3772" t="s">
        <v>987</v>
      </c>
      <c r="G3772" s="1">
        <v>200352</v>
      </c>
      <c r="H3772">
        <v>6</v>
      </c>
      <c r="I3772">
        <v>2</v>
      </c>
      <c r="J3772" s="1">
        <v>-325572</v>
      </c>
      <c r="K3772" t="s">
        <v>9123</v>
      </c>
      <c r="L3772" t="s">
        <v>9131</v>
      </c>
      <c r="M3772" t="s">
        <v>9628</v>
      </c>
      <c r="N3772" t="s">
        <v>8536</v>
      </c>
      <c r="O3772" t="s">
        <v>8556</v>
      </c>
      <c r="P3772" t="s">
        <v>8541</v>
      </c>
      <c r="Q3772">
        <v>94122</v>
      </c>
      <c r="R3772" t="s">
        <v>8542</v>
      </c>
      <c r="S3772" t="s">
        <v>8118</v>
      </c>
      <c r="T3772" t="s">
        <v>7736</v>
      </c>
    </row>
    <row r="3773" spans="1:20" x14ac:dyDescent="0.25">
      <c r="A3773" t="s">
        <v>4175</v>
      </c>
      <c r="B3773" s="2">
        <v>42502</v>
      </c>
      <c r="C3773" s="2">
        <v>42507</v>
      </c>
      <c r="D3773" t="s">
        <v>19</v>
      </c>
      <c r="E3773" t="s">
        <v>2486</v>
      </c>
      <c r="F3773" t="s">
        <v>476</v>
      </c>
      <c r="G3773" s="1">
        <v>82368</v>
      </c>
      <c r="H3773">
        <v>2</v>
      </c>
      <c r="I3773">
        <v>2</v>
      </c>
      <c r="J3773" s="1">
        <v>-195624</v>
      </c>
      <c r="K3773" t="s">
        <v>9128</v>
      </c>
      <c r="L3773" t="s">
        <v>9133</v>
      </c>
      <c r="M3773" t="s">
        <v>9374</v>
      </c>
      <c r="N3773" t="s">
        <v>8536</v>
      </c>
      <c r="O3773" t="s">
        <v>8559</v>
      </c>
      <c r="P3773" t="s">
        <v>8560</v>
      </c>
      <c r="Q3773">
        <v>19140</v>
      </c>
      <c r="R3773" t="s">
        <v>8561</v>
      </c>
      <c r="S3773" t="s">
        <v>8262</v>
      </c>
      <c r="T3773" t="s">
        <v>7738</v>
      </c>
    </row>
    <row r="3774" spans="1:20" x14ac:dyDescent="0.25">
      <c r="A3774" t="s">
        <v>4176</v>
      </c>
      <c r="B3774" s="2">
        <v>41857</v>
      </c>
      <c r="C3774" s="2">
        <v>41862</v>
      </c>
      <c r="D3774" t="s">
        <v>11</v>
      </c>
      <c r="E3774" t="s">
        <v>1262</v>
      </c>
      <c r="F3774" t="s">
        <v>1953</v>
      </c>
      <c r="G3774" s="1">
        <v>6291</v>
      </c>
      <c r="H3774">
        <v>3</v>
      </c>
      <c r="I3774">
        <v>0</v>
      </c>
      <c r="J3774" s="1">
        <v>226476</v>
      </c>
      <c r="K3774" t="s">
        <v>9139</v>
      </c>
      <c r="L3774" t="s">
        <v>9162</v>
      </c>
      <c r="M3774" t="s">
        <v>10045</v>
      </c>
      <c r="N3774" t="s">
        <v>8536</v>
      </c>
      <c r="O3774" t="s">
        <v>8590</v>
      </c>
      <c r="P3774" t="s">
        <v>8591</v>
      </c>
      <c r="Q3774">
        <v>29203</v>
      </c>
      <c r="R3774" t="s">
        <v>8539</v>
      </c>
      <c r="S3774" t="s">
        <v>8026</v>
      </c>
      <c r="T3774" t="s">
        <v>7736</v>
      </c>
    </row>
    <row r="3775" spans="1:20" x14ac:dyDescent="0.25">
      <c r="A3775" t="s">
        <v>4177</v>
      </c>
      <c r="B3775" s="2">
        <v>41740</v>
      </c>
      <c r="C3775" s="2">
        <v>41742</v>
      </c>
      <c r="D3775" t="s">
        <v>11</v>
      </c>
      <c r="E3775" t="s">
        <v>1195</v>
      </c>
      <c r="F3775" t="s">
        <v>4178</v>
      </c>
      <c r="G3775" s="1">
        <v>6912</v>
      </c>
      <c r="H3775">
        <v>3</v>
      </c>
      <c r="I3775">
        <v>2</v>
      </c>
      <c r="J3775" s="1">
        <v>23328</v>
      </c>
      <c r="K3775" t="s">
        <v>9128</v>
      </c>
      <c r="L3775" t="s">
        <v>9191</v>
      </c>
      <c r="M3775" t="s">
        <v>10687</v>
      </c>
      <c r="N3775" t="s">
        <v>8536</v>
      </c>
      <c r="O3775" t="s">
        <v>8676</v>
      </c>
      <c r="P3775" t="s">
        <v>8544</v>
      </c>
      <c r="Q3775">
        <v>33180</v>
      </c>
      <c r="R3775" t="s">
        <v>8539</v>
      </c>
      <c r="S3775" t="s">
        <v>8009</v>
      </c>
      <c r="T3775" t="s">
        <v>7736</v>
      </c>
    </row>
    <row r="3776" spans="1:20" x14ac:dyDescent="0.25">
      <c r="A3776" t="s">
        <v>4177</v>
      </c>
      <c r="B3776" s="2">
        <v>41740</v>
      </c>
      <c r="C3776" s="2">
        <v>41742</v>
      </c>
      <c r="D3776" t="s">
        <v>11</v>
      </c>
      <c r="E3776" t="s">
        <v>1195</v>
      </c>
      <c r="F3776" t="s">
        <v>539</v>
      </c>
      <c r="G3776" s="1">
        <v>383976</v>
      </c>
      <c r="H3776">
        <v>3</v>
      </c>
      <c r="I3776">
        <v>2</v>
      </c>
      <c r="J3776" s="1">
        <v>815949</v>
      </c>
      <c r="K3776" t="s">
        <v>9139</v>
      </c>
      <c r="L3776" t="s">
        <v>9162</v>
      </c>
      <c r="M3776" t="s">
        <v>9406</v>
      </c>
      <c r="N3776" t="s">
        <v>8536</v>
      </c>
      <c r="O3776" t="s">
        <v>8676</v>
      </c>
      <c r="P3776" t="s">
        <v>8544</v>
      </c>
      <c r="Q3776">
        <v>33180</v>
      </c>
      <c r="R3776" t="s">
        <v>8539</v>
      </c>
      <c r="S3776" t="s">
        <v>8009</v>
      </c>
      <c r="T3776" t="s">
        <v>7736</v>
      </c>
    </row>
    <row r="3777" spans="1:20" x14ac:dyDescent="0.25">
      <c r="A3777" t="s">
        <v>4177</v>
      </c>
      <c r="B3777" s="2">
        <v>41740</v>
      </c>
      <c r="C3777" s="2">
        <v>41742</v>
      </c>
      <c r="D3777" t="s">
        <v>11</v>
      </c>
      <c r="E3777" t="s">
        <v>1195</v>
      </c>
      <c r="F3777" t="s">
        <v>1741</v>
      </c>
      <c r="G3777" s="1">
        <v>10368</v>
      </c>
      <c r="H3777">
        <v>2</v>
      </c>
      <c r="I3777">
        <v>2</v>
      </c>
      <c r="J3777" s="1">
        <v>36288</v>
      </c>
      <c r="K3777" t="s">
        <v>9128</v>
      </c>
      <c r="L3777" t="s">
        <v>9148</v>
      </c>
      <c r="M3777" t="s">
        <v>9948</v>
      </c>
      <c r="N3777" t="s">
        <v>8536</v>
      </c>
      <c r="O3777" t="s">
        <v>8676</v>
      </c>
      <c r="P3777" t="s">
        <v>8544</v>
      </c>
      <c r="Q3777">
        <v>33180</v>
      </c>
      <c r="R3777" t="s">
        <v>8539</v>
      </c>
      <c r="S3777" t="s">
        <v>8009</v>
      </c>
      <c r="T3777" t="s">
        <v>7736</v>
      </c>
    </row>
    <row r="3778" spans="1:20" x14ac:dyDescent="0.25">
      <c r="A3778" t="s">
        <v>4177</v>
      </c>
      <c r="B3778" s="2">
        <v>41740</v>
      </c>
      <c r="C3778" s="2">
        <v>41742</v>
      </c>
      <c r="D3778" t="s">
        <v>11</v>
      </c>
      <c r="E3778" t="s">
        <v>1195</v>
      </c>
      <c r="F3778" t="s">
        <v>4179</v>
      </c>
      <c r="G3778" s="1">
        <v>335944</v>
      </c>
      <c r="H3778">
        <v>7</v>
      </c>
      <c r="I3778">
        <v>2</v>
      </c>
      <c r="J3778" s="1">
        <v>41993</v>
      </c>
      <c r="K3778" t="s">
        <v>9139</v>
      </c>
      <c r="L3778" t="s">
        <v>9162</v>
      </c>
      <c r="M3778" t="s">
        <v>10688</v>
      </c>
      <c r="N3778" t="s">
        <v>8536</v>
      </c>
      <c r="O3778" t="s">
        <v>8676</v>
      </c>
      <c r="P3778" t="s">
        <v>8544</v>
      </c>
      <c r="Q3778">
        <v>33180</v>
      </c>
      <c r="R3778" t="s">
        <v>8539</v>
      </c>
      <c r="S3778" t="s">
        <v>8009</v>
      </c>
      <c r="T3778" t="s">
        <v>7736</v>
      </c>
    </row>
    <row r="3779" spans="1:20" x14ac:dyDescent="0.25">
      <c r="A3779" t="s">
        <v>4180</v>
      </c>
      <c r="B3779" s="2">
        <v>42127</v>
      </c>
      <c r="C3779" s="2">
        <v>42132</v>
      </c>
      <c r="D3779" t="s">
        <v>19</v>
      </c>
      <c r="E3779" t="s">
        <v>3637</v>
      </c>
      <c r="F3779" t="s">
        <v>3107</v>
      </c>
      <c r="G3779" s="1">
        <v>66588</v>
      </c>
      <c r="H3779">
        <v>6</v>
      </c>
      <c r="I3779">
        <v>0</v>
      </c>
      <c r="J3779" s="1">
        <v>1065408</v>
      </c>
      <c r="K3779" t="s">
        <v>9123</v>
      </c>
      <c r="L3779" t="s">
        <v>9135</v>
      </c>
      <c r="M3779" t="s">
        <v>10434</v>
      </c>
      <c r="N3779" t="s">
        <v>8536</v>
      </c>
      <c r="O3779" t="s">
        <v>8960</v>
      </c>
      <c r="P3779" t="s">
        <v>8541</v>
      </c>
      <c r="Q3779">
        <v>91911</v>
      </c>
      <c r="R3779" t="s">
        <v>8542</v>
      </c>
      <c r="S3779" t="s">
        <v>8412</v>
      </c>
      <c r="T3779" t="s">
        <v>7744</v>
      </c>
    </row>
    <row r="3780" spans="1:20" x14ac:dyDescent="0.25">
      <c r="A3780" t="s">
        <v>4181</v>
      </c>
      <c r="B3780" s="2">
        <v>43069</v>
      </c>
      <c r="C3780" s="2">
        <v>43071</v>
      </c>
      <c r="D3780" t="s">
        <v>11</v>
      </c>
      <c r="E3780" t="s">
        <v>196</v>
      </c>
      <c r="F3780" t="s">
        <v>2156</v>
      </c>
      <c r="G3780" s="1">
        <v>71976</v>
      </c>
      <c r="H3780">
        <v>3</v>
      </c>
      <c r="I3780">
        <v>2</v>
      </c>
      <c r="J3780" s="1">
        <v>8997</v>
      </c>
      <c r="K3780" t="s">
        <v>9139</v>
      </c>
      <c r="L3780" t="s">
        <v>9140</v>
      </c>
      <c r="M3780" t="s">
        <v>10119</v>
      </c>
      <c r="N3780" t="s">
        <v>8536</v>
      </c>
      <c r="O3780" t="s">
        <v>8676</v>
      </c>
      <c r="P3780" t="s">
        <v>8544</v>
      </c>
      <c r="Q3780">
        <v>33180</v>
      </c>
      <c r="R3780" t="s">
        <v>8539</v>
      </c>
      <c r="S3780" t="s">
        <v>7781</v>
      </c>
      <c r="T3780" t="s">
        <v>7744</v>
      </c>
    </row>
    <row r="3781" spans="1:20" x14ac:dyDescent="0.25">
      <c r="A3781" t="s">
        <v>4182</v>
      </c>
      <c r="B3781" s="2">
        <v>42782</v>
      </c>
      <c r="C3781" s="2">
        <v>42786</v>
      </c>
      <c r="D3781" t="s">
        <v>19</v>
      </c>
      <c r="E3781" t="s">
        <v>722</v>
      </c>
      <c r="F3781" t="s">
        <v>843</v>
      </c>
      <c r="G3781" s="1">
        <v>3794</v>
      </c>
      <c r="H3781">
        <v>2</v>
      </c>
      <c r="I3781">
        <v>0</v>
      </c>
      <c r="J3781" s="1">
        <v>182112</v>
      </c>
      <c r="K3781" t="s">
        <v>9128</v>
      </c>
      <c r="L3781" t="s">
        <v>9148</v>
      </c>
      <c r="M3781" t="s">
        <v>9564</v>
      </c>
      <c r="N3781" t="s">
        <v>8536</v>
      </c>
      <c r="O3781" t="s">
        <v>8576</v>
      </c>
      <c r="P3781" t="s">
        <v>8577</v>
      </c>
      <c r="Q3781">
        <v>10035</v>
      </c>
      <c r="R3781" t="s">
        <v>8561</v>
      </c>
      <c r="S3781" t="s">
        <v>7904</v>
      </c>
      <c r="T3781" t="s">
        <v>7736</v>
      </c>
    </row>
    <row r="3782" spans="1:20" x14ac:dyDescent="0.25">
      <c r="A3782" t="s">
        <v>4183</v>
      </c>
      <c r="B3782" s="2">
        <v>41959</v>
      </c>
      <c r="C3782" s="2">
        <v>41963</v>
      </c>
      <c r="D3782" t="s">
        <v>19</v>
      </c>
      <c r="E3782" t="s">
        <v>2786</v>
      </c>
      <c r="F3782" t="s">
        <v>2392</v>
      </c>
      <c r="G3782" s="1">
        <v>27396</v>
      </c>
      <c r="H3782">
        <v>2</v>
      </c>
      <c r="I3782">
        <v>0</v>
      </c>
      <c r="J3782" s="1">
        <v>109584</v>
      </c>
      <c r="K3782" t="s">
        <v>9139</v>
      </c>
      <c r="L3782" t="s">
        <v>9140</v>
      </c>
      <c r="M3782" t="s">
        <v>10198</v>
      </c>
      <c r="N3782" t="s">
        <v>8536</v>
      </c>
      <c r="O3782" t="s">
        <v>8961</v>
      </c>
      <c r="P3782" t="s">
        <v>8832</v>
      </c>
      <c r="Q3782">
        <v>66502</v>
      </c>
      <c r="R3782" t="s">
        <v>8551</v>
      </c>
      <c r="S3782" t="s">
        <v>8301</v>
      </c>
      <c r="T3782" t="s">
        <v>7744</v>
      </c>
    </row>
    <row r="3783" spans="1:20" x14ac:dyDescent="0.25">
      <c r="A3783" t="s">
        <v>4184</v>
      </c>
      <c r="B3783" s="2">
        <v>42194</v>
      </c>
      <c r="C3783" s="2">
        <v>42199</v>
      </c>
      <c r="D3783" t="s">
        <v>11</v>
      </c>
      <c r="E3783" t="s">
        <v>2005</v>
      </c>
      <c r="F3783" t="s">
        <v>3142</v>
      </c>
      <c r="G3783" s="1">
        <v>269982</v>
      </c>
      <c r="H3783">
        <v>3</v>
      </c>
      <c r="I3783">
        <v>4</v>
      </c>
      <c r="J3783" s="1">
        <v>404973</v>
      </c>
      <c r="K3783" t="s">
        <v>9139</v>
      </c>
      <c r="L3783" t="s">
        <v>9140</v>
      </c>
      <c r="M3783" t="s">
        <v>10447</v>
      </c>
      <c r="N3783" t="s">
        <v>8536</v>
      </c>
      <c r="O3783" t="s">
        <v>8559</v>
      </c>
      <c r="P3783" t="s">
        <v>8560</v>
      </c>
      <c r="Q3783">
        <v>19120</v>
      </c>
      <c r="R3783" t="s">
        <v>8561</v>
      </c>
      <c r="S3783" t="s">
        <v>8168</v>
      </c>
      <c r="T3783" t="s">
        <v>7736</v>
      </c>
    </row>
    <row r="3784" spans="1:20" x14ac:dyDescent="0.25">
      <c r="A3784" t="s">
        <v>4185</v>
      </c>
      <c r="B3784" s="2">
        <v>43052</v>
      </c>
      <c r="C3784" s="2">
        <v>43055</v>
      </c>
      <c r="D3784" t="s">
        <v>11</v>
      </c>
      <c r="E3784" t="s">
        <v>2027</v>
      </c>
      <c r="F3784" t="s">
        <v>2469</v>
      </c>
      <c r="G3784" s="1">
        <v>8904</v>
      </c>
      <c r="H3784">
        <v>3</v>
      </c>
      <c r="I3784">
        <v>2</v>
      </c>
      <c r="J3784" s="1">
        <v>3339</v>
      </c>
      <c r="K3784" t="s">
        <v>9128</v>
      </c>
      <c r="L3784" t="s">
        <v>9148</v>
      </c>
      <c r="M3784" t="s">
        <v>10223</v>
      </c>
      <c r="N3784" t="s">
        <v>8536</v>
      </c>
      <c r="O3784" t="s">
        <v>8585</v>
      </c>
      <c r="P3784" t="s">
        <v>8586</v>
      </c>
      <c r="Q3784">
        <v>38109</v>
      </c>
      <c r="R3784" t="s">
        <v>8539</v>
      </c>
      <c r="S3784" t="s">
        <v>8176</v>
      </c>
      <c r="T3784" t="s">
        <v>7736</v>
      </c>
    </row>
    <row r="3785" spans="1:20" x14ac:dyDescent="0.25">
      <c r="A3785" t="s">
        <v>4185</v>
      </c>
      <c r="B3785" s="2">
        <v>43052</v>
      </c>
      <c r="C3785" s="2">
        <v>43055</v>
      </c>
      <c r="D3785" t="s">
        <v>11</v>
      </c>
      <c r="E3785" t="s">
        <v>2027</v>
      </c>
      <c r="F3785" t="s">
        <v>1924</v>
      </c>
      <c r="G3785" s="1">
        <v>720064</v>
      </c>
      <c r="H3785">
        <v>4</v>
      </c>
      <c r="I3785">
        <v>2</v>
      </c>
      <c r="J3785" s="1">
        <v>-630056</v>
      </c>
      <c r="K3785" t="s">
        <v>9128</v>
      </c>
      <c r="L3785" t="s">
        <v>9133</v>
      </c>
      <c r="M3785" t="s">
        <v>10034</v>
      </c>
      <c r="N3785" t="s">
        <v>8536</v>
      </c>
      <c r="O3785" t="s">
        <v>8585</v>
      </c>
      <c r="P3785" t="s">
        <v>8586</v>
      </c>
      <c r="Q3785">
        <v>38109</v>
      </c>
      <c r="R3785" t="s">
        <v>8539</v>
      </c>
      <c r="S3785" t="s">
        <v>8176</v>
      </c>
      <c r="T3785" t="s">
        <v>7736</v>
      </c>
    </row>
    <row r="3786" spans="1:20" x14ac:dyDescent="0.25">
      <c r="A3786" t="s">
        <v>4186</v>
      </c>
      <c r="B3786" s="2">
        <v>42947</v>
      </c>
      <c r="C3786" s="2">
        <v>42951</v>
      </c>
      <c r="D3786" t="s">
        <v>19</v>
      </c>
      <c r="E3786" t="s">
        <v>1136</v>
      </c>
      <c r="F3786" t="s">
        <v>2495</v>
      </c>
      <c r="G3786" s="1">
        <v>41424</v>
      </c>
      <c r="H3786">
        <v>2</v>
      </c>
      <c r="I3786">
        <v>2</v>
      </c>
      <c r="J3786" s="1">
        <v>82848</v>
      </c>
      <c r="K3786" t="s">
        <v>9139</v>
      </c>
      <c r="L3786" t="s">
        <v>9162</v>
      </c>
      <c r="M3786" t="s">
        <v>10235</v>
      </c>
      <c r="N3786" t="s">
        <v>8536</v>
      </c>
      <c r="O3786" t="s">
        <v>8543</v>
      </c>
      <c r="P3786" t="s">
        <v>8544</v>
      </c>
      <c r="Q3786">
        <v>33311</v>
      </c>
      <c r="R3786" t="s">
        <v>8539</v>
      </c>
      <c r="S3786" t="s">
        <v>7996</v>
      </c>
      <c r="T3786" t="s">
        <v>7744</v>
      </c>
    </row>
    <row r="3787" spans="1:20" x14ac:dyDescent="0.25">
      <c r="A3787" t="s">
        <v>4187</v>
      </c>
      <c r="B3787" s="2">
        <v>43095</v>
      </c>
      <c r="C3787" s="2">
        <v>43099</v>
      </c>
      <c r="D3787" t="s">
        <v>19</v>
      </c>
      <c r="E3787" t="s">
        <v>1982</v>
      </c>
      <c r="F3787" t="s">
        <v>4188</v>
      </c>
      <c r="G3787" s="1">
        <v>3132</v>
      </c>
      <c r="H3787">
        <v>2</v>
      </c>
      <c r="I3787">
        <v>7</v>
      </c>
      <c r="J3787" s="1">
        <v>-261</v>
      </c>
      <c r="K3787" t="s">
        <v>9128</v>
      </c>
      <c r="L3787" t="s">
        <v>9142</v>
      </c>
      <c r="M3787" t="s">
        <v>10689</v>
      </c>
      <c r="N3787" t="s">
        <v>8536</v>
      </c>
      <c r="O3787" t="s">
        <v>8603</v>
      </c>
      <c r="P3787" t="s">
        <v>8604</v>
      </c>
      <c r="Q3787">
        <v>43229</v>
      </c>
      <c r="R3787" t="s">
        <v>8561</v>
      </c>
      <c r="S3787" t="s">
        <v>8164</v>
      </c>
      <c r="T3787" t="s">
        <v>7744</v>
      </c>
    </row>
    <row r="3788" spans="1:20" x14ac:dyDescent="0.25">
      <c r="A3788" t="s">
        <v>4189</v>
      </c>
      <c r="B3788" s="2">
        <v>42674</v>
      </c>
      <c r="C3788" s="2">
        <v>42678</v>
      </c>
      <c r="D3788" t="s">
        <v>19</v>
      </c>
      <c r="E3788" t="s">
        <v>277</v>
      </c>
      <c r="F3788" t="s">
        <v>3576</v>
      </c>
      <c r="G3788" s="1">
        <v>108542</v>
      </c>
      <c r="H3788">
        <v>7</v>
      </c>
      <c r="I3788">
        <v>0</v>
      </c>
      <c r="J3788" s="1">
        <v>2822092</v>
      </c>
      <c r="K3788" t="s">
        <v>9128</v>
      </c>
      <c r="L3788" t="s">
        <v>9133</v>
      </c>
      <c r="M3788" t="s">
        <v>10560</v>
      </c>
      <c r="N3788" t="s">
        <v>8536</v>
      </c>
      <c r="O3788" t="s">
        <v>8540</v>
      </c>
      <c r="P3788" t="s">
        <v>8541</v>
      </c>
      <c r="Q3788">
        <v>90045</v>
      </c>
      <c r="R3788" t="s">
        <v>8542</v>
      </c>
      <c r="S3788" t="s">
        <v>7801</v>
      </c>
      <c r="T3788" t="s">
        <v>7738</v>
      </c>
    </row>
    <row r="3789" spans="1:20" x14ac:dyDescent="0.25">
      <c r="A3789" t="s">
        <v>4190</v>
      </c>
      <c r="B3789" s="2">
        <v>42617</v>
      </c>
      <c r="C3789" s="2">
        <v>42622</v>
      </c>
      <c r="D3789" t="s">
        <v>19</v>
      </c>
      <c r="E3789" t="s">
        <v>2921</v>
      </c>
      <c r="F3789" t="s">
        <v>567</v>
      </c>
      <c r="G3789" s="1">
        <v>3912</v>
      </c>
      <c r="H3789">
        <v>1</v>
      </c>
      <c r="I3789">
        <v>2</v>
      </c>
      <c r="J3789" s="1">
        <v>10269</v>
      </c>
      <c r="K3789" t="s">
        <v>9128</v>
      </c>
      <c r="L3789" t="s">
        <v>9137</v>
      </c>
      <c r="M3789" t="s">
        <v>9423</v>
      </c>
      <c r="N3789" t="s">
        <v>8536</v>
      </c>
      <c r="O3789" t="s">
        <v>8563</v>
      </c>
      <c r="P3789" t="s">
        <v>8550</v>
      </c>
      <c r="Q3789">
        <v>77041</v>
      </c>
      <c r="R3789" t="s">
        <v>8551</v>
      </c>
      <c r="S3789" t="s">
        <v>8320</v>
      </c>
      <c r="T3789" t="s">
        <v>7736</v>
      </c>
    </row>
    <row r="3790" spans="1:20" x14ac:dyDescent="0.25">
      <c r="A3790" t="s">
        <v>4190</v>
      </c>
      <c r="B3790" s="2">
        <v>42617</v>
      </c>
      <c r="C3790" s="2">
        <v>42622</v>
      </c>
      <c r="D3790" t="s">
        <v>19</v>
      </c>
      <c r="E3790" t="s">
        <v>2921</v>
      </c>
      <c r="F3790" t="s">
        <v>2361</v>
      </c>
      <c r="G3790" s="1">
        <v>62376</v>
      </c>
      <c r="H3790">
        <v>3</v>
      </c>
      <c r="I3790">
        <v>2</v>
      </c>
      <c r="J3790" s="1">
        <v>70173</v>
      </c>
      <c r="K3790" t="s">
        <v>9128</v>
      </c>
      <c r="L3790" t="s">
        <v>9137</v>
      </c>
      <c r="M3790" t="s">
        <v>10185</v>
      </c>
      <c r="N3790" t="s">
        <v>8536</v>
      </c>
      <c r="O3790" t="s">
        <v>8563</v>
      </c>
      <c r="P3790" t="s">
        <v>8550</v>
      </c>
      <c r="Q3790">
        <v>77041</v>
      </c>
      <c r="R3790" t="s">
        <v>8551</v>
      </c>
      <c r="S3790" t="s">
        <v>8320</v>
      </c>
      <c r="T3790" t="s">
        <v>7736</v>
      </c>
    </row>
    <row r="3791" spans="1:20" x14ac:dyDescent="0.25">
      <c r="A3791" t="s">
        <v>4191</v>
      </c>
      <c r="B3791" s="2">
        <v>42477</v>
      </c>
      <c r="C3791" s="2">
        <v>42481</v>
      </c>
      <c r="D3791" t="s">
        <v>19</v>
      </c>
      <c r="E3791" t="s">
        <v>3693</v>
      </c>
      <c r="F3791" t="s">
        <v>410</v>
      </c>
      <c r="G3791" s="1">
        <v>2905</v>
      </c>
      <c r="H3791">
        <v>5</v>
      </c>
      <c r="I3791">
        <v>0</v>
      </c>
      <c r="J3791" s="1">
        <v>90055</v>
      </c>
      <c r="K3791" t="s">
        <v>9128</v>
      </c>
      <c r="L3791" t="s">
        <v>9191</v>
      </c>
      <c r="M3791" t="s">
        <v>9337</v>
      </c>
      <c r="N3791" t="s">
        <v>8536</v>
      </c>
      <c r="O3791" t="s">
        <v>8734</v>
      </c>
      <c r="P3791" t="s">
        <v>8558</v>
      </c>
      <c r="Q3791">
        <v>68104</v>
      </c>
      <c r="R3791" t="s">
        <v>8551</v>
      </c>
      <c r="S3791" t="s">
        <v>8418</v>
      </c>
      <c r="T3791" t="s">
        <v>7744</v>
      </c>
    </row>
    <row r="3792" spans="1:20" x14ac:dyDescent="0.25">
      <c r="A3792" t="s">
        <v>4192</v>
      </c>
      <c r="B3792" s="2">
        <v>41825</v>
      </c>
      <c r="C3792" s="2">
        <v>41831</v>
      </c>
      <c r="D3792" t="s">
        <v>19</v>
      </c>
      <c r="E3792" t="s">
        <v>2349</v>
      </c>
      <c r="F3792" t="s">
        <v>889</v>
      </c>
      <c r="G3792" s="1">
        <v>18096</v>
      </c>
      <c r="H3792">
        <v>6</v>
      </c>
      <c r="I3792">
        <v>2</v>
      </c>
      <c r="J3792" s="1">
        <v>6786</v>
      </c>
      <c r="K3792" t="s">
        <v>9128</v>
      </c>
      <c r="L3792" t="s">
        <v>9142</v>
      </c>
      <c r="M3792" t="s">
        <v>9584</v>
      </c>
      <c r="N3792" t="s">
        <v>8536</v>
      </c>
      <c r="O3792" t="s">
        <v>8540</v>
      </c>
      <c r="P3792" t="s">
        <v>8541</v>
      </c>
      <c r="Q3792">
        <v>90004</v>
      </c>
      <c r="R3792" t="s">
        <v>8542</v>
      </c>
      <c r="S3792" t="s">
        <v>8241</v>
      </c>
      <c r="T3792" t="s">
        <v>7744</v>
      </c>
    </row>
    <row r="3793" spans="1:20" x14ac:dyDescent="0.25">
      <c r="A3793" t="s">
        <v>4193</v>
      </c>
      <c r="B3793" s="2">
        <v>42062</v>
      </c>
      <c r="C3793" s="2">
        <v>42063</v>
      </c>
      <c r="D3793" t="s">
        <v>79</v>
      </c>
      <c r="E3793" t="s">
        <v>1734</v>
      </c>
      <c r="F3793" t="s">
        <v>388</v>
      </c>
      <c r="G3793" s="1">
        <v>4419</v>
      </c>
      <c r="H3793">
        <v>3</v>
      </c>
      <c r="I3793">
        <v>7</v>
      </c>
      <c r="J3793" s="1">
        <v>-33879</v>
      </c>
      <c r="K3793" t="s">
        <v>9128</v>
      </c>
      <c r="L3793" t="s">
        <v>9142</v>
      </c>
      <c r="M3793" t="s">
        <v>9327</v>
      </c>
      <c r="N3793" t="s">
        <v>8536</v>
      </c>
      <c r="O3793" t="s">
        <v>8962</v>
      </c>
      <c r="P3793" t="s">
        <v>8560</v>
      </c>
      <c r="Q3793">
        <v>16602</v>
      </c>
      <c r="R3793" t="s">
        <v>8561</v>
      </c>
      <c r="S3793" t="s">
        <v>8125</v>
      </c>
      <c r="T3793" t="s">
        <v>7738</v>
      </c>
    </row>
    <row r="3794" spans="1:20" x14ac:dyDescent="0.25">
      <c r="A3794" t="s">
        <v>4193</v>
      </c>
      <c r="B3794" s="2">
        <v>42062</v>
      </c>
      <c r="C3794" s="2">
        <v>42063</v>
      </c>
      <c r="D3794" t="s">
        <v>79</v>
      </c>
      <c r="E3794" t="s">
        <v>1734</v>
      </c>
      <c r="F3794" t="s">
        <v>2764</v>
      </c>
      <c r="G3794" s="1">
        <v>16032</v>
      </c>
      <c r="H3794">
        <v>6</v>
      </c>
      <c r="I3794">
        <v>2</v>
      </c>
      <c r="J3794" s="1">
        <v>22044</v>
      </c>
      <c r="K3794" t="s">
        <v>9128</v>
      </c>
      <c r="L3794" t="s">
        <v>9137</v>
      </c>
      <c r="M3794" t="s">
        <v>10333</v>
      </c>
      <c r="N3794" t="s">
        <v>8536</v>
      </c>
      <c r="O3794" t="s">
        <v>8962</v>
      </c>
      <c r="P3794" t="s">
        <v>8560</v>
      </c>
      <c r="Q3794">
        <v>16602</v>
      </c>
      <c r="R3794" t="s">
        <v>8561</v>
      </c>
      <c r="S3794" t="s">
        <v>8125</v>
      </c>
      <c r="T3794" t="s">
        <v>7738</v>
      </c>
    </row>
    <row r="3795" spans="1:20" x14ac:dyDescent="0.25">
      <c r="A3795" t="s">
        <v>4194</v>
      </c>
      <c r="B3795" s="2">
        <v>42335</v>
      </c>
      <c r="C3795" s="2">
        <v>42339</v>
      </c>
      <c r="D3795" t="s">
        <v>19</v>
      </c>
      <c r="E3795" t="s">
        <v>847</v>
      </c>
      <c r="F3795" t="s">
        <v>2373</v>
      </c>
      <c r="G3795" s="1">
        <v>2979</v>
      </c>
      <c r="H3795">
        <v>3</v>
      </c>
      <c r="I3795">
        <v>0</v>
      </c>
      <c r="J3795" s="1">
        <v>125118</v>
      </c>
      <c r="K3795" t="s">
        <v>9128</v>
      </c>
      <c r="L3795" t="s">
        <v>9137</v>
      </c>
      <c r="M3795" t="s">
        <v>10191</v>
      </c>
      <c r="N3795" t="s">
        <v>8536</v>
      </c>
      <c r="O3795" t="s">
        <v>8576</v>
      </c>
      <c r="P3795" t="s">
        <v>8577</v>
      </c>
      <c r="Q3795">
        <v>10024</v>
      </c>
      <c r="R3795" t="s">
        <v>8561</v>
      </c>
      <c r="S3795" t="s">
        <v>7926</v>
      </c>
      <c r="T3795" t="s">
        <v>7736</v>
      </c>
    </row>
    <row r="3796" spans="1:20" x14ac:dyDescent="0.25">
      <c r="A3796" t="s">
        <v>4195</v>
      </c>
      <c r="B3796" s="2">
        <v>41666</v>
      </c>
      <c r="C3796" s="2">
        <v>41672</v>
      </c>
      <c r="D3796" t="s">
        <v>19</v>
      </c>
      <c r="E3796" t="s">
        <v>4196</v>
      </c>
      <c r="F3796" t="s">
        <v>2977</v>
      </c>
      <c r="G3796" s="1">
        <v>5723</v>
      </c>
      <c r="H3796">
        <v>1</v>
      </c>
      <c r="I3796">
        <v>0</v>
      </c>
      <c r="J3796" s="1">
        <v>143075</v>
      </c>
      <c r="K3796" t="s">
        <v>9128</v>
      </c>
      <c r="L3796" t="s">
        <v>9133</v>
      </c>
      <c r="M3796" t="s">
        <v>10393</v>
      </c>
      <c r="N3796" t="s">
        <v>8536</v>
      </c>
      <c r="O3796" t="s">
        <v>8642</v>
      </c>
      <c r="P3796" t="s">
        <v>8541</v>
      </c>
      <c r="Q3796">
        <v>92037</v>
      </c>
      <c r="R3796" t="s">
        <v>8542</v>
      </c>
      <c r="S3796" t="s">
        <v>8457</v>
      </c>
      <c r="T3796" t="s">
        <v>7736</v>
      </c>
    </row>
    <row r="3797" spans="1:20" x14ac:dyDescent="0.25">
      <c r="A3797" t="s">
        <v>4195</v>
      </c>
      <c r="B3797" s="2">
        <v>41666</v>
      </c>
      <c r="C3797" s="2">
        <v>41672</v>
      </c>
      <c r="D3797" t="s">
        <v>19</v>
      </c>
      <c r="E3797" t="s">
        <v>4196</v>
      </c>
      <c r="F3797" t="s">
        <v>4197</v>
      </c>
      <c r="G3797" s="1">
        <v>3330</v>
      </c>
      <c r="H3797">
        <v>3</v>
      </c>
      <c r="I3797">
        <v>2</v>
      </c>
      <c r="J3797" s="1">
        <v>-1665</v>
      </c>
      <c r="K3797" t="s">
        <v>9123</v>
      </c>
      <c r="L3797" t="s">
        <v>9131</v>
      </c>
      <c r="M3797" t="s">
        <v>10690</v>
      </c>
      <c r="N3797" t="s">
        <v>8536</v>
      </c>
      <c r="O3797" t="s">
        <v>8642</v>
      </c>
      <c r="P3797" t="s">
        <v>8541</v>
      </c>
      <c r="Q3797">
        <v>92037</v>
      </c>
      <c r="R3797" t="s">
        <v>8542</v>
      </c>
      <c r="S3797" t="s">
        <v>8457</v>
      </c>
      <c r="T3797" t="s">
        <v>7736</v>
      </c>
    </row>
    <row r="3798" spans="1:20" x14ac:dyDescent="0.25">
      <c r="A3798" t="s">
        <v>4195</v>
      </c>
      <c r="B3798" s="2">
        <v>41666</v>
      </c>
      <c r="C3798" s="2">
        <v>41672</v>
      </c>
      <c r="D3798" t="s">
        <v>19</v>
      </c>
      <c r="E3798" t="s">
        <v>4196</v>
      </c>
      <c r="F3798" t="s">
        <v>4198</v>
      </c>
      <c r="G3798" s="1">
        <v>3644</v>
      </c>
      <c r="H3798">
        <v>4</v>
      </c>
      <c r="I3798">
        <v>0</v>
      </c>
      <c r="J3798" s="1">
        <v>120252</v>
      </c>
      <c r="K3798" t="s">
        <v>9128</v>
      </c>
      <c r="L3798" t="s">
        <v>9137</v>
      </c>
      <c r="M3798" t="s">
        <v>10691</v>
      </c>
      <c r="N3798" t="s">
        <v>8536</v>
      </c>
      <c r="O3798" t="s">
        <v>8642</v>
      </c>
      <c r="P3798" t="s">
        <v>8541</v>
      </c>
      <c r="Q3798">
        <v>92037</v>
      </c>
      <c r="R3798" t="s">
        <v>8542</v>
      </c>
      <c r="S3798" t="s">
        <v>8457</v>
      </c>
      <c r="T3798" t="s">
        <v>7736</v>
      </c>
    </row>
    <row r="3799" spans="1:20" x14ac:dyDescent="0.25">
      <c r="A3799" t="s">
        <v>4199</v>
      </c>
      <c r="B3799" s="2">
        <v>43001</v>
      </c>
      <c r="C3799" s="2">
        <v>43004</v>
      </c>
      <c r="D3799" t="s">
        <v>79</v>
      </c>
      <c r="E3799" t="s">
        <v>3393</v>
      </c>
      <c r="F3799" t="s">
        <v>1363</v>
      </c>
      <c r="G3799" s="1">
        <v>25164</v>
      </c>
      <c r="H3799">
        <v>3</v>
      </c>
      <c r="I3799">
        <v>2</v>
      </c>
      <c r="J3799" s="1">
        <v>88074</v>
      </c>
      <c r="K3799" t="s">
        <v>9128</v>
      </c>
      <c r="L3799" t="s">
        <v>9148</v>
      </c>
      <c r="M3799" t="s">
        <v>9794</v>
      </c>
      <c r="N3799" t="s">
        <v>8536</v>
      </c>
      <c r="O3799" t="s">
        <v>8676</v>
      </c>
      <c r="P3799" t="s">
        <v>8544</v>
      </c>
      <c r="Q3799">
        <v>33178</v>
      </c>
      <c r="R3799" t="s">
        <v>8539</v>
      </c>
      <c r="S3799" t="s">
        <v>8386</v>
      </c>
      <c r="T3799" t="s">
        <v>7736</v>
      </c>
    </row>
    <row r="3800" spans="1:20" x14ac:dyDescent="0.25">
      <c r="A3800" t="s">
        <v>4200</v>
      </c>
      <c r="B3800" s="2">
        <v>43043</v>
      </c>
      <c r="C3800" s="2">
        <v>43044</v>
      </c>
      <c r="D3800" t="s">
        <v>79</v>
      </c>
      <c r="E3800" t="s">
        <v>542</v>
      </c>
      <c r="F3800" t="s">
        <v>618</v>
      </c>
      <c r="G3800" s="1">
        <v>523764</v>
      </c>
      <c r="H3800">
        <v>3</v>
      </c>
      <c r="I3800">
        <v>4</v>
      </c>
      <c r="J3800" s="1">
        <v>-1920468</v>
      </c>
      <c r="K3800" t="s">
        <v>9123</v>
      </c>
      <c r="L3800" t="s">
        <v>9131</v>
      </c>
      <c r="M3800" t="s">
        <v>9451</v>
      </c>
      <c r="N3800" t="s">
        <v>8536</v>
      </c>
      <c r="O3800" t="s">
        <v>8828</v>
      </c>
      <c r="P3800" t="s">
        <v>8546</v>
      </c>
      <c r="Q3800">
        <v>27405</v>
      </c>
      <c r="R3800" t="s">
        <v>8539</v>
      </c>
      <c r="S3800" t="s">
        <v>7864</v>
      </c>
      <c r="T3800" t="s">
        <v>7738</v>
      </c>
    </row>
    <row r="3801" spans="1:20" x14ac:dyDescent="0.25">
      <c r="A3801" t="s">
        <v>4200</v>
      </c>
      <c r="B3801" s="2">
        <v>43043</v>
      </c>
      <c r="C3801" s="2">
        <v>43044</v>
      </c>
      <c r="D3801" t="s">
        <v>79</v>
      </c>
      <c r="E3801" t="s">
        <v>542</v>
      </c>
      <c r="F3801" t="s">
        <v>2716</v>
      </c>
      <c r="G3801" s="1">
        <v>135996</v>
      </c>
      <c r="H3801">
        <v>5</v>
      </c>
      <c r="I3801">
        <v>2</v>
      </c>
      <c r="J3801" s="1">
        <v>1189965</v>
      </c>
      <c r="K3801" t="s">
        <v>9139</v>
      </c>
      <c r="L3801" t="s">
        <v>9140</v>
      </c>
      <c r="M3801" t="s">
        <v>10312</v>
      </c>
      <c r="N3801" t="s">
        <v>8536</v>
      </c>
      <c r="O3801" t="s">
        <v>8828</v>
      </c>
      <c r="P3801" t="s">
        <v>8546</v>
      </c>
      <c r="Q3801">
        <v>27405</v>
      </c>
      <c r="R3801" t="s">
        <v>8539</v>
      </c>
      <c r="S3801" t="s">
        <v>7864</v>
      </c>
      <c r="T3801" t="s">
        <v>7738</v>
      </c>
    </row>
    <row r="3802" spans="1:20" x14ac:dyDescent="0.25">
      <c r="A3802" t="s">
        <v>4201</v>
      </c>
      <c r="B3802" s="2">
        <v>42657</v>
      </c>
      <c r="C3802" s="2">
        <v>42663</v>
      </c>
      <c r="D3802" t="s">
        <v>19</v>
      </c>
      <c r="E3802" t="s">
        <v>4202</v>
      </c>
      <c r="F3802" t="s">
        <v>4203</v>
      </c>
      <c r="G3802" s="1">
        <v>102592</v>
      </c>
      <c r="H3802">
        <v>1</v>
      </c>
      <c r="I3802">
        <v>2</v>
      </c>
      <c r="J3802" s="1">
        <v>102592</v>
      </c>
      <c r="K3802" t="s">
        <v>9123</v>
      </c>
      <c r="L3802" t="s">
        <v>9126</v>
      </c>
      <c r="M3802" t="s">
        <v>10692</v>
      </c>
      <c r="N3802" t="s">
        <v>8536</v>
      </c>
      <c r="O3802" t="s">
        <v>8685</v>
      </c>
      <c r="P3802" t="s">
        <v>8546</v>
      </c>
      <c r="Q3802">
        <v>28540</v>
      </c>
      <c r="R3802" t="s">
        <v>8539</v>
      </c>
      <c r="S3802" t="s">
        <v>8458</v>
      </c>
      <c r="T3802" t="s">
        <v>7736</v>
      </c>
    </row>
    <row r="3803" spans="1:20" x14ac:dyDescent="0.25">
      <c r="A3803" t="s">
        <v>4201</v>
      </c>
      <c r="B3803" s="2">
        <v>42657</v>
      </c>
      <c r="C3803" s="2">
        <v>42663</v>
      </c>
      <c r="D3803" t="s">
        <v>19</v>
      </c>
      <c r="E3803" t="s">
        <v>4202</v>
      </c>
      <c r="F3803" t="s">
        <v>1515</v>
      </c>
      <c r="G3803" s="1">
        <v>22704</v>
      </c>
      <c r="H3803">
        <v>1</v>
      </c>
      <c r="I3803">
        <v>2</v>
      </c>
      <c r="J3803" s="1">
        <v>59598</v>
      </c>
      <c r="K3803" t="s">
        <v>9139</v>
      </c>
      <c r="L3803" t="s">
        <v>9162</v>
      </c>
      <c r="M3803" t="s">
        <v>9858</v>
      </c>
      <c r="N3803" t="s">
        <v>8536</v>
      </c>
      <c r="O3803" t="s">
        <v>8685</v>
      </c>
      <c r="P3803" t="s">
        <v>8546</v>
      </c>
      <c r="Q3803">
        <v>28540</v>
      </c>
      <c r="R3803" t="s">
        <v>8539</v>
      </c>
      <c r="S3803" t="s">
        <v>8458</v>
      </c>
      <c r="T3803" t="s">
        <v>7736</v>
      </c>
    </row>
    <row r="3804" spans="1:20" x14ac:dyDescent="0.25">
      <c r="A3804" t="s">
        <v>4201</v>
      </c>
      <c r="B3804" s="2">
        <v>42657</v>
      </c>
      <c r="C3804" s="2">
        <v>42663</v>
      </c>
      <c r="D3804" t="s">
        <v>19</v>
      </c>
      <c r="E3804" t="s">
        <v>4202</v>
      </c>
      <c r="F3804" t="s">
        <v>3399</v>
      </c>
      <c r="G3804" s="1">
        <v>93024</v>
      </c>
      <c r="H3804">
        <v>3</v>
      </c>
      <c r="I3804">
        <v>2</v>
      </c>
      <c r="J3804" s="1">
        <v>337212</v>
      </c>
      <c r="K3804" t="s">
        <v>9128</v>
      </c>
      <c r="L3804" t="s">
        <v>9148</v>
      </c>
      <c r="M3804" t="s">
        <v>10525</v>
      </c>
      <c r="N3804" t="s">
        <v>8536</v>
      </c>
      <c r="O3804" t="s">
        <v>8685</v>
      </c>
      <c r="P3804" t="s">
        <v>8546</v>
      </c>
      <c r="Q3804">
        <v>28540</v>
      </c>
      <c r="R3804" t="s">
        <v>8539</v>
      </c>
      <c r="S3804" t="s">
        <v>8458</v>
      </c>
      <c r="T3804" t="s">
        <v>7736</v>
      </c>
    </row>
    <row r="3805" spans="1:20" x14ac:dyDescent="0.25">
      <c r="A3805" t="s">
        <v>4201</v>
      </c>
      <c r="B3805" s="2">
        <v>42657</v>
      </c>
      <c r="C3805" s="2">
        <v>42663</v>
      </c>
      <c r="D3805" t="s">
        <v>19</v>
      </c>
      <c r="E3805" t="s">
        <v>4202</v>
      </c>
      <c r="F3805" t="s">
        <v>3544</v>
      </c>
      <c r="G3805" s="1">
        <v>12768</v>
      </c>
      <c r="H3805">
        <v>2</v>
      </c>
      <c r="I3805">
        <v>2</v>
      </c>
      <c r="J3805" s="1">
        <v>14364</v>
      </c>
      <c r="K3805" t="s">
        <v>9128</v>
      </c>
      <c r="L3805" t="s">
        <v>9273</v>
      </c>
      <c r="M3805" t="s">
        <v>9469</v>
      </c>
      <c r="N3805" t="s">
        <v>8536</v>
      </c>
      <c r="O3805" t="s">
        <v>8685</v>
      </c>
      <c r="P3805" t="s">
        <v>8546</v>
      </c>
      <c r="Q3805">
        <v>28540</v>
      </c>
      <c r="R3805" t="s">
        <v>8539</v>
      </c>
      <c r="S3805" t="s">
        <v>8458</v>
      </c>
      <c r="T3805" t="s">
        <v>7736</v>
      </c>
    </row>
    <row r="3806" spans="1:20" x14ac:dyDescent="0.25">
      <c r="A3806" t="s">
        <v>4201</v>
      </c>
      <c r="B3806" s="2">
        <v>42657</v>
      </c>
      <c r="C3806" s="2">
        <v>42663</v>
      </c>
      <c r="D3806" t="s">
        <v>19</v>
      </c>
      <c r="E3806" t="s">
        <v>4202</v>
      </c>
      <c r="F3806" t="s">
        <v>932</v>
      </c>
      <c r="G3806" s="1">
        <v>35008</v>
      </c>
      <c r="H3806">
        <v>4</v>
      </c>
      <c r="I3806">
        <v>2</v>
      </c>
      <c r="J3806" s="1">
        <v>13128</v>
      </c>
      <c r="K3806" t="s">
        <v>9128</v>
      </c>
      <c r="L3806" t="s">
        <v>9167</v>
      </c>
      <c r="M3806" t="s">
        <v>9606</v>
      </c>
      <c r="N3806" t="s">
        <v>8536</v>
      </c>
      <c r="O3806" t="s">
        <v>8685</v>
      </c>
      <c r="P3806" t="s">
        <v>8546</v>
      </c>
      <c r="Q3806">
        <v>28540</v>
      </c>
      <c r="R3806" t="s">
        <v>8539</v>
      </c>
      <c r="S3806" t="s">
        <v>8458</v>
      </c>
      <c r="T3806" t="s">
        <v>7736</v>
      </c>
    </row>
    <row r="3807" spans="1:20" x14ac:dyDescent="0.25">
      <c r="A3807" t="s">
        <v>4201</v>
      </c>
      <c r="B3807" s="2">
        <v>42657</v>
      </c>
      <c r="C3807" s="2">
        <v>42663</v>
      </c>
      <c r="D3807" t="s">
        <v>19</v>
      </c>
      <c r="E3807" t="s">
        <v>4202</v>
      </c>
      <c r="F3807" t="s">
        <v>266</v>
      </c>
      <c r="G3807" s="1">
        <v>39152</v>
      </c>
      <c r="H3807">
        <v>1</v>
      </c>
      <c r="I3807">
        <v>2</v>
      </c>
      <c r="J3807" s="1">
        <v>14682</v>
      </c>
      <c r="K3807" t="s">
        <v>9128</v>
      </c>
      <c r="L3807" t="s">
        <v>9148</v>
      </c>
      <c r="M3807" t="s">
        <v>9266</v>
      </c>
      <c r="N3807" t="s">
        <v>8536</v>
      </c>
      <c r="O3807" t="s">
        <v>8685</v>
      </c>
      <c r="P3807" t="s">
        <v>8546</v>
      </c>
      <c r="Q3807">
        <v>28540</v>
      </c>
      <c r="R3807" t="s">
        <v>8539</v>
      </c>
      <c r="S3807" t="s">
        <v>8458</v>
      </c>
      <c r="T3807" t="s">
        <v>7736</v>
      </c>
    </row>
    <row r="3808" spans="1:20" x14ac:dyDescent="0.25">
      <c r="A3808" t="s">
        <v>4204</v>
      </c>
      <c r="B3808" s="2">
        <v>42320</v>
      </c>
      <c r="C3808" s="2">
        <v>42327</v>
      </c>
      <c r="D3808" t="s">
        <v>19</v>
      </c>
      <c r="E3808" t="s">
        <v>3966</v>
      </c>
      <c r="F3808" t="s">
        <v>908</v>
      </c>
      <c r="G3808" s="1">
        <v>1176</v>
      </c>
      <c r="H3808">
        <v>5</v>
      </c>
      <c r="I3808">
        <v>2</v>
      </c>
      <c r="J3808" s="1">
        <v>1323</v>
      </c>
      <c r="K3808" t="s">
        <v>9128</v>
      </c>
      <c r="L3808" t="s">
        <v>9137</v>
      </c>
      <c r="M3808" t="s">
        <v>9595</v>
      </c>
      <c r="N3808" t="s">
        <v>8536</v>
      </c>
      <c r="O3808" t="s">
        <v>8955</v>
      </c>
      <c r="P3808" t="s">
        <v>8544</v>
      </c>
      <c r="Q3808">
        <v>33317</v>
      </c>
      <c r="R3808" t="s">
        <v>8539</v>
      </c>
      <c r="S3808" t="s">
        <v>8444</v>
      </c>
      <c r="T3808" t="s">
        <v>7738</v>
      </c>
    </row>
    <row r="3809" spans="1:20" x14ac:dyDescent="0.25">
      <c r="A3809" t="s">
        <v>4204</v>
      </c>
      <c r="B3809" s="2">
        <v>42320</v>
      </c>
      <c r="C3809" s="2">
        <v>42327</v>
      </c>
      <c r="D3809" t="s">
        <v>19</v>
      </c>
      <c r="E3809" t="s">
        <v>3966</v>
      </c>
      <c r="F3809" t="s">
        <v>101</v>
      </c>
      <c r="G3809" s="1">
        <v>5238</v>
      </c>
      <c r="H3809">
        <v>2</v>
      </c>
      <c r="I3809">
        <v>7</v>
      </c>
      <c r="J3809" s="1">
        <v>-40158</v>
      </c>
      <c r="K3809" t="s">
        <v>9128</v>
      </c>
      <c r="L3809" t="s">
        <v>9142</v>
      </c>
      <c r="M3809" t="s">
        <v>9183</v>
      </c>
      <c r="N3809" t="s">
        <v>8536</v>
      </c>
      <c r="O3809" t="s">
        <v>8955</v>
      </c>
      <c r="P3809" t="s">
        <v>8544</v>
      </c>
      <c r="Q3809">
        <v>33317</v>
      </c>
      <c r="R3809" t="s">
        <v>8539</v>
      </c>
      <c r="S3809" t="s">
        <v>8444</v>
      </c>
      <c r="T3809" t="s">
        <v>7738</v>
      </c>
    </row>
    <row r="3810" spans="1:20" x14ac:dyDescent="0.25">
      <c r="A3810" t="s">
        <v>4204</v>
      </c>
      <c r="B3810" s="2">
        <v>42320</v>
      </c>
      <c r="C3810" s="2">
        <v>42327</v>
      </c>
      <c r="D3810" t="s">
        <v>19</v>
      </c>
      <c r="E3810" t="s">
        <v>3966</v>
      </c>
      <c r="F3810" t="s">
        <v>3669</v>
      </c>
      <c r="G3810" s="1">
        <v>4662</v>
      </c>
      <c r="H3810">
        <v>3</v>
      </c>
      <c r="I3810">
        <v>7</v>
      </c>
      <c r="J3810" s="1">
        <v>-37296</v>
      </c>
      <c r="K3810" t="s">
        <v>9128</v>
      </c>
      <c r="L3810" t="s">
        <v>9142</v>
      </c>
      <c r="M3810" t="s">
        <v>10582</v>
      </c>
      <c r="N3810" t="s">
        <v>8536</v>
      </c>
      <c r="O3810" t="s">
        <v>8955</v>
      </c>
      <c r="P3810" t="s">
        <v>8544</v>
      </c>
      <c r="Q3810">
        <v>33317</v>
      </c>
      <c r="R3810" t="s">
        <v>8539</v>
      </c>
      <c r="S3810" t="s">
        <v>8444</v>
      </c>
      <c r="T3810" t="s">
        <v>7738</v>
      </c>
    </row>
    <row r="3811" spans="1:20" x14ac:dyDescent="0.25">
      <c r="A3811" t="s">
        <v>4204</v>
      </c>
      <c r="B3811" s="2">
        <v>42320</v>
      </c>
      <c r="C3811" s="2">
        <v>42327</v>
      </c>
      <c r="D3811" t="s">
        <v>19</v>
      </c>
      <c r="E3811" t="s">
        <v>3966</v>
      </c>
      <c r="F3811" t="s">
        <v>4205</v>
      </c>
      <c r="G3811" s="1">
        <v>52392</v>
      </c>
      <c r="H3811">
        <v>5</v>
      </c>
      <c r="I3811">
        <v>2</v>
      </c>
      <c r="J3811" s="1">
        <v>-72039</v>
      </c>
      <c r="K3811" t="s">
        <v>9123</v>
      </c>
      <c r="L3811" t="s">
        <v>9126</v>
      </c>
      <c r="M3811" t="s">
        <v>10693</v>
      </c>
      <c r="N3811" t="s">
        <v>8536</v>
      </c>
      <c r="O3811" t="s">
        <v>8955</v>
      </c>
      <c r="P3811" t="s">
        <v>8544</v>
      </c>
      <c r="Q3811">
        <v>33317</v>
      </c>
      <c r="R3811" t="s">
        <v>8539</v>
      </c>
      <c r="S3811" t="s">
        <v>8444</v>
      </c>
      <c r="T3811" t="s">
        <v>7738</v>
      </c>
    </row>
    <row r="3812" spans="1:20" x14ac:dyDescent="0.25">
      <c r="A3812" t="s">
        <v>4204</v>
      </c>
      <c r="B3812" s="2">
        <v>42320</v>
      </c>
      <c r="C3812" s="2">
        <v>42327</v>
      </c>
      <c r="D3812" t="s">
        <v>19</v>
      </c>
      <c r="E3812" t="s">
        <v>3966</v>
      </c>
      <c r="F3812" t="s">
        <v>2368</v>
      </c>
      <c r="G3812" s="1">
        <v>100792</v>
      </c>
      <c r="H3812">
        <v>1</v>
      </c>
      <c r="I3812">
        <v>2</v>
      </c>
      <c r="J3812" s="1">
        <v>100792</v>
      </c>
      <c r="K3812" t="s">
        <v>9139</v>
      </c>
      <c r="L3812" t="s">
        <v>9140</v>
      </c>
      <c r="M3812" t="s">
        <v>10189</v>
      </c>
      <c r="N3812" t="s">
        <v>8536</v>
      </c>
      <c r="O3812" t="s">
        <v>8955</v>
      </c>
      <c r="P3812" t="s">
        <v>8544</v>
      </c>
      <c r="Q3812">
        <v>33317</v>
      </c>
      <c r="R3812" t="s">
        <v>8539</v>
      </c>
      <c r="S3812" t="s">
        <v>8444</v>
      </c>
      <c r="T3812" t="s">
        <v>7738</v>
      </c>
    </row>
    <row r="3813" spans="1:20" x14ac:dyDescent="0.25">
      <c r="A3813" t="s">
        <v>4204</v>
      </c>
      <c r="B3813" s="2">
        <v>42320</v>
      </c>
      <c r="C3813" s="2">
        <v>42327</v>
      </c>
      <c r="D3813" t="s">
        <v>19</v>
      </c>
      <c r="E3813" t="s">
        <v>3966</v>
      </c>
      <c r="F3813" t="s">
        <v>439</v>
      </c>
      <c r="G3813" s="1">
        <v>146136</v>
      </c>
      <c r="H3813">
        <v>3</v>
      </c>
      <c r="I3813">
        <v>2</v>
      </c>
      <c r="J3813" s="1">
        <v>164403</v>
      </c>
      <c r="K3813" t="s">
        <v>9123</v>
      </c>
      <c r="L3813" t="s">
        <v>9126</v>
      </c>
      <c r="M3813" t="s">
        <v>9354</v>
      </c>
      <c r="N3813" t="s">
        <v>8536</v>
      </c>
      <c r="O3813" t="s">
        <v>8955</v>
      </c>
      <c r="P3813" t="s">
        <v>8544</v>
      </c>
      <c r="Q3813">
        <v>33317</v>
      </c>
      <c r="R3813" t="s">
        <v>8539</v>
      </c>
      <c r="S3813" t="s">
        <v>8444</v>
      </c>
      <c r="T3813" t="s">
        <v>7738</v>
      </c>
    </row>
    <row r="3814" spans="1:20" x14ac:dyDescent="0.25">
      <c r="A3814" t="s">
        <v>4206</v>
      </c>
      <c r="B3814" s="2">
        <v>42799</v>
      </c>
      <c r="C3814" s="2">
        <v>42799</v>
      </c>
      <c r="D3814" t="s">
        <v>654</v>
      </c>
      <c r="E3814" t="s">
        <v>43</v>
      </c>
      <c r="F3814" t="s">
        <v>4207</v>
      </c>
      <c r="G3814" s="1">
        <v>2506</v>
      </c>
      <c r="H3814">
        <v>2</v>
      </c>
      <c r="I3814">
        <v>0</v>
      </c>
      <c r="J3814" s="1">
        <v>117782</v>
      </c>
      <c r="K3814" t="s">
        <v>9128</v>
      </c>
      <c r="L3814" t="s">
        <v>9129</v>
      </c>
      <c r="M3814" t="s">
        <v>10694</v>
      </c>
      <c r="N3814" t="s">
        <v>8536</v>
      </c>
      <c r="O3814" t="s">
        <v>8737</v>
      </c>
      <c r="P3814" t="s">
        <v>8553</v>
      </c>
      <c r="Q3814">
        <v>53209</v>
      </c>
      <c r="R3814" t="s">
        <v>8551</v>
      </c>
      <c r="S3814" t="s">
        <v>7745</v>
      </c>
      <c r="T3814" t="s">
        <v>7736</v>
      </c>
    </row>
    <row r="3815" spans="1:20" x14ac:dyDescent="0.25">
      <c r="A3815" t="s">
        <v>4208</v>
      </c>
      <c r="B3815" s="2">
        <v>42313</v>
      </c>
      <c r="C3815" s="2">
        <v>42317</v>
      </c>
      <c r="D3815" t="s">
        <v>19</v>
      </c>
      <c r="E3815" t="s">
        <v>695</v>
      </c>
      <c r="F3815" t="s">
        <v>1280</v>
      </c>
      <c r="G3815" s="1">
        <v>19824</v>
      </c>
      <c r="H3815">
        <v>6</v>
      </c>
      <c r="I3815">
        <v>2</v>
      </c>
      <c r="J3815" s="1">
        <v>64428</v>
      </c>
      <c r="K3815" t="s">
        <v>9128</v>
      </c>
      <c r="L3815" t="s">
        <v>9129</v>
      </c>
      <c r="M3815" t="s">
        <v>9755</v>
      </c>
      <c r="N3815" t="s">
        <v>8536</v>
      </c>
      <c r="O3815" t="s">
        <v>8668</v>
      </c>
      <c r="P3815" t="s">
        <v>8566</v>
      </c>
      <c r="Q3815">
        <v>62301</v>
      </c>
      <c r="R3815" t="s">
        <v>8551</v>
      </c>
      <c r="S3815" t="s">
        <v>7897</v>
      </c>
      <c r="T3815" t="s">
        <v>7736</v>
      </c>
    </row>
    <row r="3816" spans="1:20" x14ac:dyDescent="0.25">
      <c r="A3816" t="s">
        <v>4209</v>
      </c>
      <c r="B3816" s="2">
        <v>42559</v>
      </c>
      <c r="C3816" s="2">
        <v>42559</v>
      </c>
      <c r="D3816" t="s">
        <v>654</v>
      </c>
      <c r="E3816" t="s">
        <v>49</v>
      </c>
      <c r="F3816" t="s">
        <v>2631</v>
      </c>
      <c r="G3816" s="1">
        <v>82396</v>
      </c>
      <c r="H3816">
        <v>5</v>
      </c>
      <c r="I3816">
        <v>2</v>
      </c>
      <c r="J3816" s="1">
        <v>514975</v>
      </c>
      <c r="K3816" t="s">
        <v>9139</v>
      </c>
      <c r="L3816" t="s">
        <v>9140</v>
      </c>
      <c r="M3816" t="s">
        <v>10284</v>
      </c>
      <c r="N3816" t="s">
        <v>8536</v>
      </c>
      <c r="O3816" t="s">
        <v>8685</v>
      </c>
      <c r="P3816" t="s">
        <v>8544</v>
      </c>
      <c r="Q3816">
        <v>32216</v>
      </c>
      <c r="R3816" t="s">
        <v>8539</v>
      </c>
      <c r="S3816" t="s">
        <v>7747</v>
      </c>
      <c r="T3816" t="s">
        <v>7736</v>
      </c>
    </row>
    <row r="3817" spans="1:20" x14ac:dyDescent="0.25">
      <c r="A3817" t="s">
        <v>4209</v>
      </c>
      <c r="B3817" s="2">
        <v>42559</v>
      </c>
      <c r="C3817" s="2">
        <v>42559</v>
      </c>
      <c r="D3817" t="s">
        <v>654</v>
      </c>
      <c r="E3817" t="s">
        <v>49</v>
      </c>
      <c r="F3817" t="s">
        <v>236</v>
      </c>
      <c r="G3817" s="1">
        <v>15984</v>
      </c>
      <c r="H3817">
        <v>2</v>
      </c>
      <c r="I3817">
        <v>2</v>
      </c>
      <c r="J3817" s="1">
        <v>4995</v>
      </c>
      <c r="K3817" t="s">
        <v>9128</v>
      </c>
      <c r="L3817" t="s">
        <v>9148</v>
      </c>
      <c r="M3817" t="s">
        <v>9252</v>
      </c>
      <c r="N3817" t="s">
        <v>8536</v>
      </c>
      <c r="O3817" t="s">
        <v>8685</v>
      </c>
      <c r="P3817" t="s">
        <v>8544</v>
      </c>
      <c r="Q3817">
        <v>32216</v>
      </c>
      <c r="R3817" t="s">
        <v>8539</v>
      </c>
      <c r="S3817" t="s">
        <v>7747</v>
      </c>
      <c r="T3817" t="s">
        <v>7736</v>
      </c>
    </row>
    <row r="3818" spans="1:20" x14ac:dyDescent="0.25">
      <c r="A3818" t="s">
        <v>4210</v>
      </c>
      <c r="B3818" s="2">
        <v>42262</v>
      </c>
      <c r="C3818" s="2">
        <v>42266</v>
      </c>
      <c r="D3818" t="s">
        <v>19</v>
      </c>
      <c r="E3818" t="s">
        <v>2391</v>
      </c>
      <c r="F3818" t="s">
        <v>3303</v>
      </c>
      <c r="G3818" s="1">
        <v>80196</v>
      </c>
      <c r="H3818">
        <v>2</v>
      </c>
      <c r="I3818">
        <v>0</v>
      </c>
      <c r="J3818" s="1">
        <v>20049</v>
      </c>
      <c r="K3818" t="s">
        <v>9123</v>
      </c>
      <c r="L3818" t="s">
        <v>9131</v>
      </c>
      <c r="M3818" t="s">
        <v>10494</v>
      </c>
      <c r="N3818" t="s">
        <v>8536</v>
      </c>
      <c r="O3818" t="s">
        <v>8797</v>
      </c>
      <c r="P3818" t="s">
        <v>8588</v>
      </c>
      <c r="Q3818">
        <v>36608</v>
      </c>
      <c r="R3818" t="s">
        <v>8539</v>
      </c>
      <c r="S3818" t="s">
        <v>8246</v>
      </c>
      <c r="T3818" t="s">
        <v>7736</v>
      </c>
    </row>
    <row r="3819" spans="1:20" x14ac:dyDescent="0.25">
      <c r="A3819" t="s">
        <v>4210</v>
      </c>
      <c r="B3819" s="2">
        <v>42262</v>
      </c>
      <c r="C3819" s="2">
        <v>42266</v>
      </c>
      <c r="D3819" t="s">
        <v>19</v>
      </c>
      <c r="E3819" t="s">
        <v>2391</v>
      </c>
      <c r="F3819" t="s">
        <v>3479</v>
      </c>
      <c r="G3819" s="1">
        <v>5997</v>
      </c>
      <c r="H3819">
        <v>3</v>
      </c>
      <c r="I3819">
        <v>0</v>
      </c>
      <c r="J3819" s="1">
        <v>0</v>
      </c>
      <c r="K3819" t="s">
        <v>9139</v>
      </c>
      <c r="L3819" t="s">
        <v>9140</v>
      </c>
      <c r="M3819" t="s">
        <v>10543</v>
      </c>
      <c r="N3819" t="s">
        <v>8536</v>
      </c>
      <c r="O3819" t="s">
        <v>8797</v>
      </c>
      <c r="P3819" t="s">
        <v>8588</v>
      </c>
      <c r="Q3819">
        <v>36608</v>
      </c>
      <c r="R3819" t="s">
        <v>8539</v>
      </c>
      <c r="S3819" t="s">
        <v>8246</v>
      </c>
      <c r="T3819" t="s">
        <v>7736</v>
      </c>
    </row>
    <row r="3820" spans="1:20" x14ac:dyDescent="0.25">
      <c r="A3820" t="s">
        <v>4210</v>
      </c>
      <c r="B3820" s="2">
        <v>42262</v>
      </c>
      <c r="C3820" s="2">
        <v>42266</v>
      </c>
      <c r="D3820" t="s">
        <v>19</v>
      </c>
      <c r="E3820" t="s">
        <v>2391</v>
      </c>
      <c r="F3820" t="s">
        <v>1079</v>
      </c>
      <c r="G3820" s="1">
        <v>105686</v>
      </c>
      <c r="H3820">
        <v>7</v>
      </c>
      <c r="I3820">
        <v>0</v>
      </c>
      <c r="J3820" s="1">
        <v>3064894</v>
      </c>
      <c r="K3820" t="s">
        <v>9123</v>
      </c>
      <c r="L3820" t="s">
        <v>9126</v>
      </c>
      <c r="M3820" t="s">
        <v>9670</v>
      </c>
      <c r="N3820" t="s">
        <v>8536</v>
      </c>
      <c r="O3820" t="s">
        <v>8797</v>
      </c>
      <c r="P3820" t="s">
        <v>8588</v>
      </c>
      <c r="Q3820">
        <v>36608</v>
      </c>
      <c r="R3820" t="s">
        <v>8539</v>
      </c>
      <c r="S3820" t="s">
        <v>8246</v>
      </c>
      <c r="T3820" t="s">
        <v>7736</v>
      </c>
    </row>
    <row r="3821" spans="1:20" x14ac:dyDescent="0.25">
      <c r="A3821" t="s">
        <v>4211</v>
      </c>
      <c r="B3821" s="2">
        <v>43017</v>
      </c>
      <c r="C3821" s="2">
        <v>43022</v>
      </c>
      <c r="D3821" t="s">
        <v>19</v>
      </c>
      <c r="E3821" t="s">
        <v>3564</v>
      </c>
      <c r="F3821" t="s">
        <v>1874</v>
      </c>
      <c r="G3821" s="1">
        <v>12816</v>
      </c>
      <c r="H3821">
        <v>3</v>
      </c>
      <c r="I3821">
        <v>2</v>
      </c>
      <c r="J3821" s="1">
        <v>43254</v>
      </c>
      <c r="K3821" t="s">
        <v>9128</v>
      </c>
      <c r="L3821" t="s">
        <v>9142</v>
      </c>
      <c r="M3821" t="s">
        <v>10010</v>
      </c>
      <c r="N3821" t="s">
        <v>8536</v>
      </c>
      <c r="O3821" t="s">
        <v>8576</v>
      </c>
      <c r="P3821" t="s">
        <v>8577</v>
      </c>
      <c r="Q3821">
        <v>10024</v>
      </c>
      <c r="R3821" t="s">
        <v>8561</v>
      </c>
      <c r="S3821" t="s">
        <v>8406</v>
      </c>
      <c r="T3821" t="s">
        <v>7736</v>
      </c>
    </row>
    <row r="3822" spans="1:20" x14ac:dyDescent="0.25">
      <c r="A3822" t="s">
        <v>4211</v>
      </c>
      <c r="B3822" s="2">
        <v>43017</v>
      </c>
      <c r="C3822" s="2">
        <v>43022</v>
      </c>
      <c r="D3822" t="s">
        <v>19</v>
      </c>
      <c r="E3822" t="s">
        <v>3564</v>
      </c>
      <c r="F3822" t="s">
        <v>2776</v>
      </c>
      <c r="G3822" s="1">
        <v>314352</v>
      </c>
      <c r="H3822">
        <v>3</v>
      </c>
      <c r="I3822">
        <v>2</v>
      </c>
      <c r="J3822" s="1">
        <v>-157176</v>
      </c>
      <c r="K3822" t="s">
        <v>9123</v>
      </c>
      <c r="L3822" t="s">
        <v>9124</v>
      </c>
      <c r="M3822" t="s">
        <v>10336</v>
      </c>
      <c r="N3822" t="s">
        <v>8536</v>
      </c>
      <c r="O3822" t="s">
        <v>8576</v>
      </c>
      <c r="P3822" t="s">
        <v>8577</v>
      </c>
      <c r="Q3822">
        <v>10024</v>
      </c>
      <c r="R3822" t="s">
        <v>8561</v>
      </c>
      <c r="S3822" t="s">
        <v>8406</v>
      </c>
      <c r="T3822" t="s">
        <v>7736</v>
      </c>
    </row>
    <row r="3823" spans="1:20" x14ac:dyDescent="0.25">
      <c r="A3823" t="s">
        <v>4211</v>
      </c>
      <c r="B3823" s="2">
        <v>43017</v>
      </c>
      <c r="C3823" s="2">
        <v>43022</v>
      </c>
      <c r="D3823" t="s">
        <v>19</v>
      </c>
      <c r="E3823" t="s">
        <v>3564</v>
      </c>
      <c r="F3823" t="s">
        <v>4212</v>
      </c>
      <c r="G3823" s="1">
        <v>1898</v>
      </c>
      <c r="H3823">
        <v>2</v>
      </c>
      <c r="I3823">
        <v>0</v>
      </c>
      <c r="J3823" s="1">
        <v>89206</v>
      </c>
      <c r="K3823" t="s">
        <v>9128</v>
      </c>
      <c r="L3823" t="s">
        <v>9148</v>
      </c>
      <c r="M3823" t="s">
        <v>10695</v>
      </c>
      <c r="N3823" t="s">
        <v>8536</v>
      </c>
      <c r="O3823" t="s">
        <v>8576</v>
      </c>
      <c r="P3823" t="s">
        <v>8577</v>
      </c>
      <c r="Q3823">
        <v>10024</v>
      </c>
      <c r="R3823" t="s">
        <v>8561</v>
      </c>
      <c r="S3823" t="s">
        <v>8406</v>
      </c>
      <c r="T3823" t="s">
        <v>7736</v>
      </c>
    </row>
    <row r="3824" spans="1:20" x14ac:dyDescent="0.25">
      <c r="A3824" t="s">
        <v>4211</v>
      </c>
      <c r="B3824" s="2">
        <v>43017</v>
      </c>
      <c r="C3824" s="2">
        <v>43022</v>
      </c>
      <c r="D3824" t="s">
        <v>19</v>
      </c>
      <c r="E3824" t="s">
        <v>3564</v>
      </c>
      <c r="F3824" t="s">
        <v>3648</v>
      </c>
      <c r="G3824" s="1">
        <v>1824</v>
      </c>
      <c r="H3824">
        <v>6</v>
      </c>
      <c r="I3824">
        <v>2</v>
      </c>
      <c r="J3824" s="1">
        <v>6156</v>
      </c>
      <c r="K3824" t="s">
        <v>9128</v>
      </c>
      <c r="L3824" t="s">
        <v>9142</v>
      </c>
      <c r="M3824" t="s">
        <v>10579</v>
      </c>
      <c r="N3824" t="s">
        <v>8536</v>
      </c>
      <c r="O3824" t="s">
        <v>8576</v>
      </c>
      <c r="P3824" t="s">
        <v>8577</v>
      </c>
      <c r="Q3824">
        <v>10024</v>
      </c>
      <c r="R3824" t="s">
        <v>8561</v>
      </c>
      <c r="S3824" t="s">
        <v>8406</v>
      </c>
      <c r="T3824" t="s">
        <v>7736</v>
      </c>
    </row>
    <row r="3825" spans="1:20" x14ac:dyDescent="0.25">
      <c r="A3825" t="s">
        <v>4213</v>
      </c>
      <c r="B3825" s="2">
        <v>42261</v>
      </c>
      <c r="C3825" s="2">
        <v>42265</v>
      </c>
      <c r="D3825" t="s">
        <v>19</v>
      </c>
      <c r="E3825" t="s">
        <v>2526</v>
      </c>
      <c r="F3825" t="s">
        <v>1111</v>
      </c>
      <c r="G3825" s="1">
        <v>9912</v>
      </c>
      <c r="H3825">
        <v>6</v>
      </c>
      <c r="I3825">
        <v>0</v>
      </c>
      <c r="J3825" s="1">
        <v>257712</v>
      </c>
      <c r="K3825" t="s">
        <v>9128</v>
      </c>
      <c r="L3825" t="s">
        <v>9133</v>
      </c>
      <c r="M3825" t="s">
        <v>9685</v>
      </c>
      <c r="N3825" t="s">
        <v>8536</v>
      </c>
      <c r="O3825" t="s">
        <v>8576</v>
      </c>
      <c r="P3825" t="s">
        <v>8577</v>
      </c>
      <c r="Q3825">
        <v>10011</v>
      </c>
      <c r="R3825" t="s">
        <v>8561</v>
      </c>
      <c r="S3825" t="s">
        <v>8268</v>
      </c>
      <c r="T3825" t="s">
        <v>7736</v>
      </c>
    </row>
    <row r="3826" spans="1:20" x14ac:dyDescent="0.25">
      <c r="A3826" t="s">
        <v>4213</v>
      </c>
      <c r="B3826" s="2">
        <v>42261</v>
      </c>
      <c r="C3826" s="2">
        <v>42265</v>
      </c>
      <c r="D3826" t="s">
        <v>19</v>
      </c>
      <c r="E3826" t="s">
        <v>2526</v>
      </c>
      <c r="F3826" t="s">
        <v>4126</v>
      </c>
      <c r="G3826" s="1">
        <v>879984</v>
      </c>
      <c r="H3826">
        <v>2</v>
      </c>
      <c r="I3826">
        <v>2</v>
      </c>
      <c r="J3826" s="1">
        <v>329994</v>
      </c>
      <c r="K3826" t="s">
        <v>9139</v>
      </c>
      <c r="L3826" t="s">
        <v>9447</v>
      </c>
      <c r="M3826" t="s">
        <v>10680</v>
      </c>
      <c r="N3826" t="s">
        <v>8536</v>
      </c>
      <c r="O3826" t="s">
        <v>8576</v>
      </c>
      <c r="P3826" t="s">
        <v>8577</v>
      </c>
      <c r="Q3826">
        <v>10011</v>
      </c>
      <c r="R3826" t="s">
        <v>8561</v>
      </c>
      <c r="S3826" t="s">
        <v>8268</v>
      </c>
      <c r="T3826" t="s">
        <v>7736</v>
      </c>
    </row>
    <row r="3827" spans="1:20" x14ac:dyDescent="0.25">
      <c r="A3827" t="s">
        <v>4213</v>
      </c>
      <c r="B3827" s="2">
        <v>42261</v>
      </c>
      <c r="C3827" s="2">
        <v>42265</v>
      </c>
      <c r="D3827" t="s">
        <v>19</v>
      </c>
      <c r="E3827" t="s">
        <v>2526</v>
      </c>
      <c r="F3827" t="s">
        <v>1586</v>
      </c>
      <c r="G3827" s="1">
        <v>1296</v>
      </c>
      <c r="H3827">
        <v>9</v>
      </c>
      <c r="I3827">
        <v>2</v>
      </c>
      <c r="J3827" s="1">
        <v>4536</v>
      </c>
      <c r="K3827" t="s">
        <v>9128</v>
      </c>
      <c r="L3827" t="s">
        <v>9142</v>
      </c>
      <c r="M3827" t="s">
        <v>9887</v>
      </c>
      <c r="N3827" t="s">
        <v>8536</v>
      </c>
      <c r="O3827" t="s">
        <v>8576</v>
      </c>
      <c r="P3827" t="s">
        <v>8577</v>
      </c>
      <c r="Q3827">
        <v>10011</v>
      </c>
      <c r="R3827" t="s">
        <v>8561</v>
      </c>
      <c r="S3827" t="s">
        <v>8268</v>
      </c>
      <c r="T3827" t="s">
        <v>7736</v>
      </c>
    </row>
    <row r="3828" spans="1:20" x14ac:dyDescent="0.25">
      <c r="A3828" t="s">
        <v>4214</v>
      </c>
      <c r="B3828" s="2">
        <v>41919</v>
      </c>
      <c r="C3828" s="2">
        <v>41924</v>
      </c>
      <c r="D3828" t="s">
        <v>19</v>
      </c>
      <c r="E3828" t="s">
        <v>849</v>
      </c>
      <c r="F3828" t="s">
        <v>472</v>
      </c>
      <c r="G3828" s="1">
        <v>10744</v>
      </c>
      <c r="H3828">
        <v>10</v>
      </c>
      <c r="I3828">
        <v>2</v>
      </c>
      <c r="J3828" s="1">
        <v>10744</v>
      </c>
      <c r="K3828" t="s">
        <v>9128</v>
      </c>
      <c r="L3828" t="s">
        <v>9133</v>
      </c>
      <c r="M3828" t="s">
        <v>9372</v>
      </c>
      <c r="N3828" t="s">
        <v>8536</v>
      </c>
      <c r="O3828" t="s">
        <v>8633</v>
      </c>
      <c r="P3828" t="s">
        <v>8550</v>
      </c>
      <c r="Q3828">
        <v>75217</v>
      </c>
      <c r="R3828" t="s">
        <v>8551</v>
      </c>
      <c r="S3828" t="s">
        <v>7927</v>
      </c>
      <c r="T3828" t="s">
        <v>7738</v>
      </c>
    </row>
    <row r="3829" spans="1:20" x14ac:dyDescent="0.25">
      <c r="A3829" t="s">
        <v>4215</v>
      </c>
      <c r="B3829" s="2">
        <v>42862</v>
      </c>
      <c r="C3829" s="2">
        <v>42866</v>
      </c>
      <c r="D3829" t="s">
        <v>19</v>
      </c>
      <c r="E3829" t="s">
        <v>2127</v>
      </c>
      <c r="F3829" t="s">
        <v>571</v>
      </c>
      <c r="G3829" s="1">
        <v>145865</v>
      </c>
      <c r="H3829">
        <v>5</v>
      </c>
      <c r="I3829">
        <v>0</v>
      </c>
      <c r="J3829" s="1">
        <v>4230085</v>
      </c>
      <c r="K3829" t="s">
        <v>9123</v>
      </c>
      <c r="L3829" t="s">
        <v>9126</v>
      </c>
      <c r="M3829" t="s">
        <v>9425</v>
      </c>
      <c r="N3829" t="s">
        <v>8536</v>
      </c>
      <c r="O3829" t="s">
        <v>8638</v>
      </c>
      <c r="P3829" t="s">
        <v>8571</v>
      </c>
      <c r="Q3829">
        <v>48234</v>
      </c>
      <c r="R3829" t="s">
        <v>8551</v>
      </c>
      <c r="S3829" t="s">
        <v>8197</v>
      </c>
      <c r="T3829" t="s">
        <v>7738</v>
      </c>
    </row>
    <row r="3830" spans="1:20" x14ac:dyDescent="0.25">
      <c r="A3830" t="s">
        <v>4215</v>
      </c>
      <c r="B3830" s="2">
        <v>42862</v>
      </c>
      <c r="C3830" s="2">
        <v>42866</v>
      </c>
      <c r="D3830" t="s">
        <v>19</v>
      </c>
      <c r="E3830" t="s">
        <v>2127</v>
      </c>
      <c r="F3830" t="s">
        <v>3335</v>
      </c>
      <c r="G3830" s="1">
        <v>2664</v>
      </c>
      <c r="H3830">
        <v>1</v>
      </c>
      <c r="I3830">
        <v>0</v>
      </c>
      <c r="J3830" s="1">
        <v>74592</v>
      </c>
      <c r="K3830" t="s">
        <v>9123</v>
      </c>
      <c r="L3830" t="s">
        <v>9126</v>
      </c>
      <c r="M3830" t="s">
        <v>10503</v>
      </c>
      <c r="N3830" t="s">
        <v>8536</v>
      </c>
      <c r="O3830" t="s">
        <v>8638</v>
      </c>
      <c r="P3830" t="s">
        <v>8571</v>
      </c>
      <c r="Q3830">
        <v>48234</v>
      </c>
      <c r="R3830" t="s">
        <v>8551</v>
      </c>
      <c r="S3830" t="s">
        <v>8197</v>
      </c>
      <c r="T3830" t="s">
        <v>7738</v>
      </c>
    </row>
    <row r="3831" spans="1:20" x14ac:dyDescent="0.25">
      <c r="A3831" t="s">
        <v>4215</v>
      </c>
      <c r="B3831" s="2">
        <v>42862</v>
      </c>
      <c r="C3831" s="2">
        <v>42866</v>
      </c>
      <c r="D3831" t="s">
        <v>19</v>
      </c>
      <c r="E3831" t="s">
        <v>2127</v>
      </c>
      <c r="F3831" t="s">
        <v>935</v>
      </c>
      <c r="G3831" s="1">
        <v>4768</v>
      </c>
      <c r="H3831">
        <v>2</v>
      </c>
      <c r="I3831">
        <v>0</v>
      </c>
      <c r="J3831" s="1">
        <v>1192</v>
      </c>
      <c r="K3831" t="s">
        <v>9123</v>
      </c>
      <c r="L3831" t="s">
        <v>9126</v>
      </c>
      <c r="M3831" t="s">
        <v>9607</v>
      </c>
      <c r="N3831" t="s">
        <v>8536</v>
      </c>
      <c r="O3831" t="s">
        <v>8638</v>
      </c>
      <c r="P3831" t="s">
        <v>8571</v>
      </c>
      <c r="Q3831">
        <v>48234</v>
      </c>
      <c r="R3831" t="s">
        <v>8551</v>
      </c>
      <c r="S3831" t="s">
        <v>8197</v>
      </c>
      <c r="T3831" t="s">
        <v>7738</v>
      </c>
    </row>
    <row r="3832" spans="1:20" x14ac:dyDescent="0.25">
      <c r="A3832" t="s">
        <v>4215</v>
      </c>
      <c r="B3832" s="2">
        <v>42862</v>
      </c>
      <c r="C3832" s="2">
        <v>42866</v>
      </c>
      <c r="D3832" t="s">
        <v>19</v>
      </c>
      <c r="E3832" t="s">
        <v>2127</v>
      </c>
      <c r="F3832" t="s">
        <v>1087</v>
      </c>
      <c r="G3832" s="1">
        <v>87444</v>
      </c>
      <c r="H3832">
        <v>2</v>
      </c>
      <c r="I3832">
        <v>1</v>
      </c>
      <c r="J3832" s="1">
        <v>184604</v>
      </c>
      <c r="K3832" t="s">
        <v>9128</v>
      </c>
      <c r="L3832" t="s">
        <v>9144</v>
      </c>
      <c r="M3832" t="s">
        <v>9674</v>
      </c>
      <c r="N3832" t="s">
        <v>8536</v>
      </c>
      <c r="O3832" t="s">
        <v>8638</v>
      </c>
      <c r="P3832" t="s">
        <v>8571</v>
      </c>
      <c r="Q3832">
        <v>48234</v>
      </c>
      <c r="R3832" t="s">
        <v>8551</v>
      </c>
      <c r="S3832" t="s">
        <v>8197</v>
      </c>
      <c r="T3832" t="s">
        <v>7738</v>
      </c>
    </row>
    <row r="3833" spans="1:20" x14ac:dyDescent="0.25">
      <c r="A3833" t="s">
        <v>4216</v>
      </c>
      <c r="B3833" s="2">
        <v>42322</v>
      </c>
      <c r="C3833" s="2">
        <v>42327</v>
      </c>
      <c r="D3833" t="s">
        <v>19</v>
      </c>
      <c r="E3833" t="s">
        <v>4217</v>
      </c>
      <c r="F3833" t="s">
        <v>446</v>
      </c>
      <c r="G3833" s="1">
        <v>7614</v>
      </c>
      <c r="H3833">
        <v>3</v>
      </c>
      <c r="I3833">
        <v>0</v>
      </c>
      <c r="J3833" s="1">
        <v>26649</v>
      </c>
      <c r="K3833" t="s">
        <v>9123</v>
      </c>
      <c r="L3833" t="s">
        <v>9135</v>
      </c>
      <c r="M3833" t="s">
        <v>9358</v>
      </c>
      <c r="N3833" t="s">
        <v>8536</v>
      </c>
      <c r="O3833" t="s">
        <v>8572</v>
      </c>
      <c r="P3833" t="s">
        <v>8573</v>
      </c>
      <c r="Q3833">
        <v>19901</v>
      </c>
      <c r="R3833" t="s">
        <v>8561</v>
      </c>
      <c r="S3833" t="s">
        <v>8459</v>
      </c>
      <c r="T3833" t="s">
        <v>7736</v>
      </c>
    </row>
    <row r="3834" spans="1:20" x14ac:dyDescent="0.25">
      <c r="A3834" t="s">
        <v>4216</v>
      </c>
      <c r="B3834" s="2">
        <v>42322</v>
      </c>
      <c r="C3834" s="2">
        <v>42327</v>
      </c>
      <c r="D3834" t="s">
        <v>19</v>
      </c>
      <c r="E3834" t="s">
        <v>4217</v>
      </c>
      <c r="F3834" t="s">
        <v>2813</v>
      </c>
      <c r="G3834" s="1">
        <v>1996</v>
      </c>
      <c r="H3834">
        <v>2</v>
      </c>
      <c r="I3834">
        <v>0</v>
      </c>
      <c r="J3834" s="1">
        <v>93812</v>
      </c>
      <c r="K3834" t="s">
        <v>9128</v>
      </c>
      <c r="L3834" t="s">
        <v>9142</v>
      </c>
      <c r="M3834" t="s">
        <v>10346</v>
      </c>
      <c r="N3834" t="s">
        <v>8536</v>
      </c>
      <c r="O3834" t="s">
        <v>8572</v>
      </c>
      <c r="P3834" t="s">
        <v>8573</v>
      </c>
      <c r="Q3834">
        <v>19901</v>
      </c>
      <c r="R3834" t="s">
        <v>8561</v>
      </c>
      <c r="S3834" t="s">
        <v>8459</v>
      </c>
      <c r="T3834" t="s">
        <v>7736</v>
      </c>
    </row>
    <row r="3835" spans="1:20" x14ac:dyDescent="0.25">
      <c r="A3835" t="s">
        <v>4218</v>
      </c>
      <c r="B3835" s="2">
        <v>41967</v>
      </c>
      <c r="C3835" s="2">
        <v>41967</v>
      </c>
      <c r="D3835" t="s">
        <v>654</v>
      </c>
      <c r="E3835" t="s">
        <v>2341</v>
      </c>
      <c r="F3835" t="s">
        <v>1596</v>
      </c>
      <c r="G3835" s="1">
        <v>104997</v>
      </c>
      <c r="H3835">
        <v>5</v>
      </c>
      <c r="I3835">
        <v>4</v>
      </c>
      <c r="J3835" s="1">
        <v>-209994</v>
      </c>
      <c r="K3835" t="s">
        <v>9139</v>
      </c>
      <c r="L3835" t="s">
        <v>9140</v>
      </c>
      <c r="M3835" t="s">
        <v>9890</v>
      </c>
      <c r="N3835" t="s">
        <v>8536</v>
      </c>
      <c r="O3835" t="s">
        <v>8603</v>
      </c>
      <c r="P3835" t="s">
        <v>8604</v>
      </c>
      <c r="Q3835">
        <v>43229</v>
      </c>
      <c r="R3835" t="s">
        <v>8561</v>
      </c>
      <c r="S3835" t="s">
        <v>8239</v>
      </c>
      <c r="T3835" t="s">
        <v>7738</v>
      </c>
    </row>
    <row r="3836" spans="1:20" x14ac:dyDescent="0.25">
      <c r="A3836" t="s">
        <v>4218</v>
      </c>
      <c r="B3836" s="2">
        <v>41967</v>
      </c>
      <c r="C3836" s="2">
        <v>41967</v>
      </c>
      <c r="D3836" t="s">
        <v>654</v>
      </c>
      <c r="E3836" t="s">
        <v>2341</v>
      </c>
      <c r="F3836" t="s">
        <v>2187</v>
      </c>
      <c r="G3836" s="1">
        <v>611058</v>
      </c>
      <c r="H3836">
        <v>3</v>
      </c>
      <c r="I3836">
        <v>3</v>
      </c>
      <c r="J3836" s="1">
        <v>-349176</v>
      </c>
      <c r="K3836" t="s">
        <v>9123</v>
      </c>
      <c r="L3836" t="s">
        <v>9126</v>
      </c>
      <c r="M3836" t="s">
        <v>10129</v>
      </c>
      <c r="N3836" t="s">
        <v>8536</v>
      </c>
      <c r="O3836" t="s">
        <v>8603</v>
      </c>
      <c r="P3836" t="s">
        <v>8604</v>
      </c>
      <c r="Q3836">
        <v>43229</v>
      </c>
      <c r="R3836" t="s">
        <v>8561</v>
      </c>
      <c r="S3836" t="s">
        <v>8239</v>
      </c>
      <c r="T3836" t="s">
        <v>7738</v>
      </c>
    </row>
    <row r="3837" spans="1:20" x14ac:dyDescent="0.25">
      <c r="A3837" t="s">
        <v>4219</v>
      </c>
      <c r="B3837" s="2">
        <v>41737</v>
      </c>
      <c r="C3837" s="2">
        <v>41744</v>
      </c>
      <c r="D3837" t="s">
        <v>19</v>
      </c>
      <c r="E3837" t="s">
        <v>2274</v>
      </c>
      <c r="F3837" t="s">
        <v>2412</v>
      </c>
      <c r="G3837" s="1">
        <v>2368</v>
      </c>
      <c r="H3837">
        <v>2</v>
      </c>
      <c r="I3837">
        <v>2</v>
      </c>
      <c r="J3837" s="1">
        <v>8288</v>
      </c>
      <c r="K3837" t="s">
        <v>9128</v>
      </c>
      <c r="L3837" t="s">
        <v>9191</v>
      </c>
      <c r="M3837" t="s">
        <v>10207</v>
      </c>
      <c r="N3837" t="s">
        <v>8536</v>
      </c>
      <c r="O3837" t="s">
        <v>8801</v>
      </c>
      <c r="P3837" t="s">
        <v>8581</v>
      </c>
      <c r="Q3837">
        <v>85301</v>
      </c>
      <c r="R3837" t="s">
        <v>8542</v>
      </c>
      <c r="S3837" t="s">
        <v>8225</v>
      </c>
      <c r="T3837" t="s">
        <v>7738</v>
      </c>
    </row>
    <row r="3838" spans="1:20" x14ac:dyDescent="0.25">
      <c r="A3838" t="s">
        <v>4219</v>
      </c>
      <c r="B3838" s="2">
        <v>41737</v>
      </c>
      <c r="C3838" s="2">
        <v>41744</v>
      </c>
      <c r="D3838" t="s">
        <v>19</v>
      </c>
      <c r="E3838" t="s">
        <v>2274</v>
      </c>
      <c r="F3838" t="s">
        <v>4220</v>
      </c>
      <c r="G3838" s="1">
        <v>19008</v>
      </c>
      <c r="H3838">
        <v>3</v>
      </c>
      <c r="I3838">
        <v>2</v>
      </c>
      <c r="J3838" s="1">
        <v>68904</v>
      </c>
      <c r="K3838" t="s">
        <v>9128</v>
      </c>
      <c r="L3838" t="s">
        <v>9148</v>
      </c>
      <c r="M3838" t="s">
        <v>10696</v>
      </c>
      <c r="N3838" t="s">
        <v>8536</v>
      </c>
      <c r="O3838" t="s">
        <v>8801</v>
      </c>
      <c r="P3838" t="s">
        <v>8581</v>
      </c>
      <c r="Q3838">
        <v>85301</v>
      </c>
      <c r="R3838" t="s">
        <v>8542</v>
      </c>
      <c r="S3838" t="s">
        <v>8225</v>
      </c>
      <c r="T3838" t="s">
        <v>7738</v>
      </c>
    </row>
    <row r="3839" spans="1:20" x14ac:dyDescent="0.25">
      <c r="A3839" t="s">
        <v>4221</v>
      </c>
      <c r="B3839" s="2">
        <v>41846</v>
      </c>
      <c r="C3839" s="2">
        <v>41853</v>
      </c>
      <c r="D3839" t="s">
        <v>19</v>
      </c>
      <c r="E3839" t="s">
        <v>128</v>
      </c>
      <c r="F3839" t="s">
        <v>865</v>
      </c>
      <c r="G3839" s="1">
        <v>911984</v>
      </c>
      <c r="H3839">
        <v>2</v>
      </c>
      <c r="I3839">
        <v>2</v>
      </c>
      <c r="J3839" s="1">
        <v>113998</v>
      </c>
      <c r="K3839" t="s">
        <v>9139</v>
      </c>
      <c r="L3839" t="s">
        <v>9140</v>
      </c>
      <c r="M3839" t="s">
        <v>9573</v>
      </c>
      <c r="N3839" t="s">
        <v>8536</v>
      </c>
      <c r="O3839" t="s">
        <v>8807</v>
      </c>
      <c r="P3839" t="s">
        <v>8673</v>
      </c>
      <c r="Q3839">
        <v>89031</v>
      </c>
      <c r="R3839" t="s">
        <v>8542</v>
      </c>
      <c r="S3839" t="s">
        <v>7765</v>
      </c>
      <c r="T3839" t="s">
        <v>7736</v>
      </c>
    </row>
    <row r="3840" spans="1:20" x14ac:dyDescent="0.25">
      <c r="A3840" t="s">
        <v>4221</v>
      </c>
      <c r="B3840" s="2">
        <v>41846</v>
      </c>
      <c r="C3840" s="2">
        <v>41853</v>
      </c>
      <c r="D3840" t="s">
        <v>19</v>
      </c>
      <c r="E3840" t="s">
        <v>128</v>
      </c>
      <c r="F3840" t="s">
        <v>602</v>
      </c>
      <c r="G3840" s="1">
        <v>674352</v>
      </c>
      <c r="H3840">
        <v>3</v>
      </c>
      <c r="I3840">
        <v>2</v>
      </c>
      <c r="J3840" s="1">
        <v>-1095822</v>
      </c>
      <c r="K3840" t="s">
        <v>9123</v>
      </c>
      <c r="L3840" t="s">
        <v>9126</v>
      </c>
      <c r="M3840" t="s">
        <v>9440</v>
      </c>
      <c r="N3840" t="s">
        <v>8536</v>
      </c>
      <c r="O3840" t="s">
        <v>8807</v>
      </c>
      <c r="P3840" t="s">
        <v>8673</v>
      </c>
      <c r="Q3840">
        <v>89031</v>
      </c>
      <c r="R3840" t="s">
        <v>8542</v>
      </c>
      <c r="S3840" t="s">
        <v>7765</v>
      </c>
      <c r="T3840" t="s">
        <v>7736</v>
      </c>
    </row>
    <row r="3841" spans="1:20" x14ac:dyDescent="0.25">
      <c r="A3841" t="s">
        <v>4221</v>
      </c>
      <c r="B3841" s="2">
        <v>41846</v>
      </c>
      <c r="C3841" s="2">
        <v>41853</v>
      </c>
      <c r="D3841" t="s">
        <v>19</v>
      </c>
      <c r="E3841" t="s">
        <v>128</v>
      </c>
      <c r="F3841" t="s">
        <v>2037</v>
      </c>
      <c r="G3841" s="1">
        <v>13401</v>
      </c>
      <c r="H3841">
        <v>9</v>
      </c>
      <c r="I3841">
        <v>0</v>
      </c>
      <c r="J3841" s="1">
        <v>361827</v>
      </c>
      <c r="K3841" t="s">
        <v>9123</v>
      </c>
      <c r="L3841" t="s">
        <v>9135</v>
      </c>
      <c r="M3841" t="s">
        <v>10071</v>
      </c>
      <c r="N3841" t="s">
        <v>8536</v>
      </c>
      <c r="O3841" t="s">
        <v>8807</v>
      </c>
      <c r="P3841" t="s">
        <v>8673</v>
      </c>
      <c r="Q3841">
        <v>89031</v>
      </c>
      <c r="R3841" t="s">
        <v>8542</v>
      </c>
      <c r="S3841" t="s">
        <v>7765</v>
      </c>
      <c r="T3841" t="s">
        <v>7736</v>
      </c>
    </row>
    <row r="3842" spans="1:20" x14ac:dyDescent="0.25">
      <c r="A3842" t="s">
        <v>4221</v>
      </c>
      <c r="B3842" s="2">
        <v>41846</v>
      </c>
      <c r="C3842" s="2">
        <v>41853</v>
      </c>
      <c r="D3842" t="s">
        <v>19</v>
      </c>
      <c r="E3842" t="s">
        <v>128</v>
      </c>
      <c r="F3842" t="s">
        <v>4222</v>
      </c>
      <c r="G3842" s="1">
        <v>17097</v>
      </c>
      <c r="H3842">
        <v>3</v>
      </c>
      <c r="I3842">
        <v>0</v>
      </c>
      <c r="J3842" s="1">
        <v>700977</v>
      </c>
      <c r="K3842" t="s">
        <v>9139</v>
      </c>
      <c r="L3842" t="s">
        <v>9162</v>
      </c>
      <c r="M3842" t="s">
        <v>10697</v>
      </c>
      <c r="N3842" t="s">
        <v>8536</v>
      </c>
      <c r="O3842" t="s">
        <v>8807</v>
      </c>
      <c r="P3842" t="s">
        <v>8673</v>
      </c>
      <c r="Q3842">
        <v>89031</v>
      </c>
      <c r="R3842" t="s">
        <v>8542</v>
      </c>
      <c r="S3842" t="s">
        <v>7765</v>
      </c>
      <c r="T3842" t="s">
        <v>7736</v>
      </c>
    </row>
    <row r="3843" spans="1:20" x14ac:dyDescent="0.25">
      <c r="A3843" t="s">
        <v>4223</v>
      </c>
      <c r="B3843" s="2">
        <v>41798</v>
      </c>
      <c r="C3843" s="2">
        <v>41802</v>
      </c>
      <c r="D3843" t="s">
        <v>19</v>
      </c>
      <c r="E3843" t="s">
        <v>4224</v>
      </c>
      <c r="F3843" t="s">
        <v>953</v>
      </c>
      <c r="G3843" s="1">
        <v>170352</v>
      </c>
      <c r="H3843">
        <v>3</v>
      </c>
      <c r="I3843">
        <v>2</v>
      </c>
      <c r="J3843" s="1">
        <v>10647</v>
      </c>
      <c r="K3843" t="s">
        <v>9123</v>
      </c>
      <c r="L3843" t="s">
        <v>9126</v>
      </c>
      <c r="M3843" t="s">
        <v>9614</v>
      </c>
      <c r="N3843" t="s">
        <v>8536</v>
      </c>
      <c r="O3843" t="s">
        <v>8605</v>
      </c>
      <c r="P3843" t="s">
        <v>8586</v>
      </c>
      <c r="Q3843">
        <v>37620</v>
      </c>
      <c r="R3843" t="s">
        <v>8539</v>
      </c>
      <c r="S3843" t="s">
        <v>8460</v>
      </c>
      <c r="T3843" t="s">
        <v>7738</v>
      </c>
    </row>
    <row r="3844" spans="1:20" x14ac:dyDescent="0.25">
      <c r="A3844" t="s">
        <v>4225</v>
      </c>
      <c r="B3844" s="2">
        <v>41940</v>
      </c>
      <c r="C3844" s="2">
        <v>41943</v>
      </c>
      <c r="D3844" t="s">
        <v>79</v>
      </c>
      <c r="E3844" t="s">
        <v>2222</v>
      </c>
      <c r="F3844" t="s">
        <v>614</v>
      </c>
      <c r="G3844" s="1">
        <v>7184</v>
      </c>
      <c r="H3844">
        <v>2</v>
      </c>
      <c r="I3844">
        <v>2</v>
      </c>
      <c r="J3844" s="1">
        <v>2245</v>
      </c>
      <c r="K3844" t="s">
        <v>9128</v>
      </c>
      <c r="L3844" t="s">
        <v>9142</v>
      </c>
      <c r="M3844" t="s">
        <v>9449</v>
      </c>
      <c r="N3844" t="s">
        <v>8536</v>
      </c>
      <c r="O3844" t="s">
        <v>8540</v>
      </c>
      <c r="P3844" t="s">
        <v>8541</v>
      </c>
      <c r="Q3844">
        <v>90049</v>
      </c>
      <c r="R3844" t="s">
        <v>8542</v>
      </c>
      <c r="S3844" t="s">
        <v>8215</v>
      </c>
      <c r="T3844" t="s">
        <v>7738</v>
      </c>
    </row>
    <row r="3845" spans="1:20" x14ac:dyDescent="0.25">
      <c r="A3845" t="s">
        <v>4225</v>
      </c>
      <c r="B3845" s="2">
        <v>41940</v>
      </c>
      <c r="C3845" s="2">
        <v>41943</v>
      </c>
      <c r="D3845" t="s">
        <v>79</v>
      </c>
      <c r="E3845" t="s">
        <v>2222</v>
      </c>
      <c r="F3845" t="s">
        <v>4226</v>
      </c>
      <c r="G3845" s="1">
        <v>628</v>
      </c>
      <c r="H3845">
        <v>2</v>
      </c>
      <c r="I3845">
        <v>0</v>
      </c>
      <c r="J3845" s="1">
        <v>628</v>
      </c>
      <c r="K3845" t="s">
        <v>9128</v>
      </c>
      <c r="L3845" t="s">
        <v>9273</v>
      </c>
      <c r="M3845" t="s">
        <v>10698</v>
      </c>
      <c r="N3845" t="s">
        <v>8536</v>
      </c>
      <c r="O3845" t="s">
        <v>8540</v>
      </c>
      <c r="P3845" t="s">
        <v>8541</v>
      </c>
      <c r="Q3845">
        <v>90049</v>
      </c>
      <c r="R3845" t="s">
        <v>8542</v>
      </c>
      <c r="S3845" t="s">
        <v>8215</v>
      </c>
      <c r="T3845" t="s">
        <v>7738</v>
      </c>
    </row>
    <row r="3846" spans="1:20" x14ac:dyDescent="0.25">
      <c r="A3846" t="s">
        <v>4225</v>
      </c>
      <c r="B3846" s="2">
        <v>41940</v>
      </c>
      <c r="C3846" s="2">
        <v>41943</v>
      </c>
      <c r="D3846" t="s">
        <v>79</v>
      </c>
      <c r="E3846" t="s">
        <v>2222</v>
      </c>
      <c r="F3846" t="s">
        <v>534</v>
      </c>
      <c r="G3846" s="1">
        <v>48074</v>
      </c>
      <c r="H3846">
        <v>2</v>
      </c>
      <c r="I3846">
        <v>0</v>
      </c>
      <c r="J3846" s="1">
        <v>144222</v>
      </c>
      <c r="K3846" t="s">
        <v>9128</v>
      </c>
      <c r="L3846" t="s">
        <v>9273</v>
      </c>
      <c r="M3846" t="s">
        <v>9403</v>
      </c>
      <c r="N3846" t="s">
        <v>8536</v>
      </c>
      <c r="O3846" t="s">
        <v>8540</v>
      </c>
      <c r="P3846" t="s">
        <v>8541</v>
      </c>
      <c r="Q3846">
        <v>90049</v>
      </c>
      <c r="R3846" t="s">
        <v>8542</v>
      </c>
      <c r="S3846" t="s">
        <v>8215</v>
      </c>
      <c r="T3846" t="s">
        <v>7738</v>
      </c>
    </row>
    <row r="3847" spans="1:20" x14ac:dyDescent="0.25">
      <c r="A3847" t="s">
        <v>4225</v>
      </c>
      <c r="B3847" s="2">
        <v>41940</v>
      </c>
      <c r="C3847" s="2">
        <v>41943</v>
      </c>
      <c r="D3847" t="s">
        <v>79</v>
      </c>
      <c r="E3847" t="s">
        <v>2222</v>
      </c>
      <c r="F3847" t="s">
        <v>861</v>
      </c>
      <c r="G3847" s="1">
        <v>616998</v>
      </c>
      <c r="H3847">
        <v>6</v>
      </c>
      <c r="I3847">
        <v>15</v>
      </c>
      <c r="J3847" s="1">
        <v>-36294</v>
      </c>
      <c r="K3847" t="s">
        <v>9123</v>
      </c>
      <c r="L3847" t="s">
        <v>9124</v>
      </c>
      <c r="M3847" t="s">
        <v>9571</v>
      </c>
      <c r="N3847" t="s">
        <v>8536</v>
      </c>
      <c r="O3847" t="s">
        <v>8540</v>
      </c>
      <c r="P3847" t="s">
        <v>8541</v>
      </c>
      <c r="Q3847">
        <v>90049</v>
      </c>
      <c r="R3847" t="s">
        <v>8542</v>
      </c>
      <c r="S3847" t="s">
        <v>8215</v>
      </c>
      <c r="T3847" t="s">
        <v>7738</v>
      </c>
    </row>
    <row r="3848" spans="1:20" x14ac:dyDescent="0.25">
      <c r="A3848" t="s">
        <v>4225</v>
      </c>
      <c r="B3848" s="2">
        <v>41940</v>
      </c>
      <c r="C3848" s="2">
        <v>41943</v>
      </c>
      <c r="D3848" t="s">
        <v>79</v>
      </c>
      <c r="E3848" t="s">
        <v>2222</v>
      </c>
      <c r="F3848" t="s">
        <v>182</v>
      </c>
      <c r="G3848" s="1">
        <v>1414</v>
      </c>
      <c r="H3848">
        <v>5</v>
      </c>
      <c r="I3848">
        <v>0</v>
      </c>
      <c r="J3848" s="1">
        <v>38178</v>
      </c>
      <c r="K3848" t="s">
        <v>9128</v>
      </c>
      <c r="L3848" t="s">
        <v>9133</v>
      </c>
      <c r="M3848" t="s">
        <v>9226</v>
      </c>
      <c r="N3848" t="s">
        <v>8536</v>
      </c>
      <c r="O3848" t="s">
        <v>8540</v>
      </c>
      <c r="P3848" t="s">
        <v>8541</v>
      </c>
      <c r="Q3848">
        <v>90049</v>
      </c>
      <c r="R3848" t="s">
        <v>8542</v>
      </c>
      <c r="S3848" t="s">
        <v>8215</v>
      </c>
      <c r="T3848" t="s">
        <v>7738</v>
      </c>
    </row>
    <row r="3849" spans="1:20" x14ac:dyDescent="0.25">
      <c r="A3849" t="s">
        <v>4227</v>
      </c>
      <c r="B3849" s="2">
        <v>43064</v>
      </c>
      <c r="C3849" s="2">
        <v>43066</v>
      </c>
      <c r="D3849" t="s">
        <v>11</v>
      </c>
      <c r="E3849" t="s">
        <v>2074</v>
      </c>
      <c r="F3849" t="s">
        <v>1581</v>
      </c>
      <c r="G3849" s="1">
        <v>50181</v>
      </c>
      <c r="H3849">
        <v>3</v>
      </c>
      <c r="I3849">
        <v>0</v>
      </c>
      <c r="J3849" s="1">
        <v>0</v>
      </c>
      <c r="K3849" t="s">
        <v>9128</v>
      </c>
      <c r="L3849" t="s">
        <v>9133</v>
      </c>
      <c r="M3849" t="s">
        <v>9885</v>
      </c>
      <c r="N3849" t="s">
        <v>8536</v>
      </c>
      <c r="O3849" t="s">
        <v>8682</v>
      </c>
      <c r="P3849" t="s">
        <v>8571</v>
      </c>
      <c r="Q3849">
        <v>48187</v>
      </c>
      <c r="R3849" t="s">
        <v>8551</v>
      </c>
      <c r="S3849" t="s">
        <v>8187</v>
      </c>
      <c r="T3849" t="s">
        <v>7744</v>
      </c>
    </row>
    <row r="3850" spans="1:20" x14ac:dyDescent="0.25">
      <c r="A3850" t="s">
        <v>4228</v>
      </c>
      <c r="B3850" s="2">
        <v>43000</v>
      </c>
      <c r="C3850" s="2">
        <v>43001</v>
      </c>
      <c r="D3850" t="s">
        <v>79</v>
      </c>
      <c r="E3850" t="s">
        <v>149</v>
      </c>
      <c r="F3850" t="s">
        <v>4229</v>
      </c>
      <c r="G3850" s="1">
        <v>69196</v>
      </c>
      <c r="H3850">
        <v>4</v>
      </c>
      <c r="I3850">
        <v>0</v>
      </c>
      <c r="J3850" s="1">
        <v>3183016</v>
      </c>
      <c r="K3850" t="s">
        <v>9128</v>
      </c>
      <c r="L3850" t="s">
        <v>9142</v>
      </c>
      <c r="M3850" t="s">
        <v>10699</v>
      </c>
      <c r="N3850" t="s">
        <v>8536</v>
      </c>
      <c r="O3850" t="s">
        <v>8692</v>
      </c>
      <c r="P3850" t="s">
        <v>8693</v>
      </c>
      <c r="Q3850">
        <v>72701</v>
      </c>
      <c r="R3850" t="s">
        <v>8539</v>
      </c>
      <c r="S3850" t="s">
        <v>7770</v>
      </c>
      <c r="T3850" t="s">
        <v>7736</v>
      </c>
    </row>
    <row r="3851" spans="1:20" x14ac:dyDescent="0.25">
      <c r="A3851" t="s">
        <v>4228</v>
      </c>
      <c r="B3851" s="2">
        <v>43000</v>
      </c>
      <c r="C3851" s="2">
        <v>43001</v>
      </c>
      <c r="D3851" t="s">
        <v>79</v>
      </c>
      <c r="E3851" t="s">
        <v>149</v>
      </c>
      <c r="F3851" t="s">
        <v>129</v>
      </c>
      <c r="G3851" s="1">
        <v>3495</v>
      </c>
      <c r="H3851">
        <v>5</v>
      </c>
      <c r="I3851">
        <v>0</v>
      </c>
      <c r="J3851" s="1">
        <v>15378</v>
      </c>
      <c r="K3851" t="s">
        <v>9139</v>
      </c>
      <c r="L3851" t="s">
        <v>9162</v>
      </c>
      <c r="M3851" t="s">
        <v>9200</v>
      </c>
      <c r="N3851" t="s">
        <v>8536</v>
      </c>
      <c r="O3851" t="s">
        <v>8692</v>
      </c>
      <c r="P3851" t="s">
        <v>8693</v>
      </c>
      <c r="Q3851">
        <v>72701</v>
      </c>
      <c r="R3851" t="s">
        <v>8539</v>
      </c>
      <c r="S3851" t="s">
        <v>7770</v>
      </c>
      <c r="T3851" t="s">
        <v>7736</v>
      </c>
    </row>
    <row r="3852" spans="1:20" x14ac:dyDescent="0.25">
      <c r="A3852" t="s">
        <v>4230</v>
      </c>
      <c r="B3852" s="2">
        <v>42342</v>
      </c>
      <c r="C3852" s="2">
        <v>42347</v>
      </c>
      <c r="D3852" t="s">
        <v>19</v>
      </c>
      <c r="E3852" t="s">
        <v>413</v>
      </c>
      <c r="F3852" t="s">
        <v>632</v>
      </c>
      <c r="G3852" s="1">
        <v>8596</v>
      </c>
      <c r="H3852">
        <v>7</v>
      </c>
      <c r="I3852">
        <v>0</v>
      </c>
      <c r="J3852" s="1">
        <v>404012</v>
      </c>
      <c r="K3852" t="s">
        <v>9128</v>
      </c>
      <c r="L3852" t="s">
        <v>9148</v>
      </c>
      <c r="M3852" t="s">
        <v>9456</v>
      </c>
      <c r="N3852" t="s">
        <v>8536</v>
      </c>
      <c r="O3852" t="s">
        <v>8582</v>
      </c>
      <c r="P3852" t="s">
        <v>8611</v>
      </c>
      <c r="Q3852">
        <v>65807</v>
      </c>
      <c r="R3852" t="s">
        <v>8551</v>
      </c>
      <c r="S3852" t="s">
        <v>7837</v>
      </c>
      <c r="T3852" t="s">
        <v>7738</v>
      </c>
    </row>
    <row r="3853" spans="1:20" x14ac:dyDescent="0.25">
      <c r="A3853" t="s">
        <v>4231</v>
      </c>
      <c r="B3853" s="2">
        <v>42268</v>
      </c>
      <c r="C3853" s="2">
        <v>42268</v>
      </c>
      <c r="D3853" t="s">
        <v>654</v>
      </c>
      <c r="E3853" t="s">
        <v>4232</v>
      </c>
      <c r="F3853" t="s">
        <v>215</v>
      </c>
      <c r="G3853" s="1">
        <v>853</v>
      </c>
      <c r="H3853">
        <v>2</v>
      </c>
      <c r="I3853">
        <v>0</v>
      </c>
      <c r="J3853" s="1">
        <v>14501</v>
      </c>
      <c r="K3853" t="s">
        <v>9123</v>
      </c>
      <c r="L3853" t="s">
        <v>9135</v>
      </c>
      <c r="M3853" t="s">
        <v>9241</v>
      </c>
      <c r="N3853" t="s">
        <v>8536</v>
      </c>
      <c r="O3853" t="s">
        <v>8668</v>
      </c>
      <c r="P3853" t="s">
        <v>8663</v>
      </c>
      <c r="Q3853">
        <v>2169</v>
      </c>
      <c r="R3853" t="s">
        <v>8561</v>
      </c>
      <c r="S3853" t="s">
        <v>8461</v>
      </c>
      <c r="T3853" t="s">
        <v>7744</v>
      </c>
    </row>
    <row r="3854" spans="1:20" x14ac:dyDescent="0.25">
      <c r="A3854" t="s">
        <v>4233</v>
      </c>
      <c r="B3854" s="2">
        <v>43065</v>
      </c>
      <c r="C3854" s="2">
        <v>43068</v>
      </c>
      <c r="D3854" t="s">
        <v>79</v>
      </c>
      <c r="E3854" t="s">
        <v>660</v>
      </c>
      <c r="F3854" t="s">
        <v>604</v>
      </c>
      <c r="G3854" s="1">
        <v>33568</v>
      </c>
      <c r="H3854">
        <v>8</v>
      </c>
      <c r="I3854">
        <v>8</v>
      </c>
      <c r="J3854" s="1">
        <v>-537088</v>
      </c>
      <c r="K3854" t="s">
        <v>9128</v>
      </c>
      <c r="L3854" t="s">
        <v>9142</v>
      </c>
      <c r="M3854" t="s">
        <v>9442</v>
      </c>
      <c r="N3854" t="s">
        <v>8536</v>
      </c>
      <c r="O3854" t="s">
        <v>8760</v>
      </c>
      <c r="P3854" t="s">
        <v>8566</v>
      </c>
      <c r="Q3854">
        <v>61107</v>
      </c>
      <c r="R3854" t="s">
        <v>8551</v>
      </c>
      <c r="S3854" t="s">
        <v>7888</v>
      </c>
      <c r="T3854" t="s">
        <v>7736</v>
      </c>
    </row>
    <row r="3855" spans="1:20" x14ac:dyDescent="0.25">
      <c r="A3855" t="s">
        <v>4234</v>
      </c>
      <c r="B3855" s="2">
        <v>42892</v>
      </c>
      <c r="C3855" s="2">
        <v>42896</v>
      </c>
      <c r="D3855" t="s">
        <v>19</v>
      </c>
      <c r="E3855" t="s">
        <v>3767</v>
      </c>
      <c r="F3855" t="s">
        <v>4235</v>
      </c>
      <c r="G3855" s="1">
        <v>495</v>
      </c>
      <c r="H3855">
        <v>1</v>
      </c>
      <c r="I3855">
        <v>0</v>
      </c>
      <c r="J3855" s="1">
        <v>2178</v>
      </c>
      <c r="K3855" t="s">
        <v>9123</v>
      </c>
      <c r="L3855" t="s">
        <v>9135</v>
      </c>
      <c r="M3855" t="s">
        <v>10700</v>
      </c>
      <c r="N3855" t="s">
        <v>8536</v>
      </c>
      <c r="O3855" t="s">
        <v>8556</v>
      </c>
      <c r="P3855" t="s">
        <v>8541</v>
      </c>
      <c r="Q3855">
        <v>94122</v>
      </c>
      <c r="R3855" t="s">
        <v>8542</v>
      </c>
      <c r="S3855" t="s">
        <v>8427</v>
      </c>
      <c r="T3855" t="s">
        <v>7744</v>
      </c>
    </row>
    <row r="3856" spans="1:20" x14ac:dyDescent="0.25">
      <c r="A3856" t="s">
        <v>4234</v>
      </c>
      <c r="B3856" s="2">
        <v>42892</v>
      </c>
      <c r="C3856" s="2">
        <v>42896</v>
      </c>
      <c r="D3856" t="s">
        <v>19</v>
      </c>
      <c r="E3856" t="s">
        <v>3767</v>
      </c>
      <c r="F3856" t="s">
        <v>3792</v>
      </c>
      <c r="G3856" s="1">
        <v>264</v>
      </c>
      <c r="H3856">
        <v>5</v>
      </c>
      <c r="I3856">
        <v>0</v>
      </c>
      <c r="J3856" s="1">
        <v>0</v>
      </c>
      <c r="K3856" t="s">
        <v>9128</v>
      </c>
      <c r="L3856" t="s">
        <v>9133</v>
      </c>
      <c r="M3856" t="s">
        <v>10614</v>
      </c>
      <c r="N3856" t="s">
        <v>8536</v>
      </c>
      <c r="O3856" t="s">
        <v>8556</v>
      </c>
      <c r="P3856" t="s">
        <v>8541</v>
      </c>
      <c r="Q3856">
        <v>94122</v>
      </c>
      <c r="R3856" t="s">
        <v>8542</v>
      </c>
      <c r="S3856" t="s">
        <v>8427</v>
      </c>
      <c r="T3856" t="s">
        <v>7744</v>
      </c>
    </row>
    <row r="3857" spans="1:20" x14ac:dyDescent="0.25">
      <c r="A3857" t="s">
        <v>4236</v>
      </c>
      <c r="B3857" s="2">
        <v>43031</v>
      </c>
      <c r="C3857" s="2">
        <v>43036</v>
      </c>
      <c r="D3857" t="s">
        <v>11</v>
      </c>
      <c r="E3857" t="s">
        <v>3502</v>
      </c>
      <c r="F3857" t="s">
        <v>2145</v>
      </c>
      <c r="G3857" s="1">
        <v>3564</v>
      </c>
      <c r="H3857">
        <v>3</v>
      </c>
      <c r="I3857">
        <v>8</v>
      </c>
      <c r="J3857" s="1">
        <v>-6237</v>
      </c>
      <c r="K3857" t="s">
        <v>9128</v>
      </c>
      <c r="L3857" t="s">
        <v>9142</v>
      </c>
      <c r="M3857" t="s">
        <v>9446</v>
      </c>
      <c r="N3857" t="s">
        <v>8536</v>
      </c>
      <c r="O3857" t="s">
        <v>8621</v>
      </c>
      <c r="P3857" t="s">
        <v>8550</v>
      </c>
      <c r="Q3857">
        <v>78207</v>
      </c>
      <c r="R3857" t="s">
        <v>8551</v>
      </c>
      <c r="S3857" t="s">
        <v>8399</v>
      </c>
      <c r="T3857" t="s">
        <v>7736</v>
      </c>
    </row>
    <row r="3858" spans="1:20" x14ac:dyDescent="0.25">
      <c r="A3858" t="s">
        <v>4236</v>
      </c>
      <c r="B3858" s="2">
        <v>43031</v>
      </c>
      <c r="C3858" s="2">
        <v>43036</v>
      </c>
      <c r="D3858" t="s">
        <v>11</v>
      </c>
      <c r="E3858" t="s">
        <v>3502</v>
      </c>
      <c r="F3858" t="s">
        <v>2631</v>
      </c>
      <c r="G3858" s="1">
        <v>82396</v>
      </c>
      <c r="H3858">
        <v>5</v>
      </c>
      <c r="I3858">
        <v>2</v>
      </c>
      <c r="J3858" s="1">
        <v>514975</v>
      </c>
      <c r="K3858" t="s">
        <v>9139</v>
      </c>
      <c r="L3858" t="s">
        <v>9140</v>
      </c>
      <c r="M3858" t="s">
        <v>10284</v>
      </c>
      <c r="N3858" t="s">
        <v>8536</v>
      </c>
      <c r="O3858" t="s">
        <v>8621</v>
      </c>
      <c r="P3858" t="s">
        <v>8550</v>
      </c>
      <c r="Q3858">
        <v>78207</v>
      </c>
      <c r="R3858" t="s">
        <v>8551</v>
      </c>
      <c r="S3858" t="s">
        <v>8399</v>
      </c>
      <c r="T3858" t="s">
        <v>7736</v>
      </c>
    </row>
    <row r="3859" spans="1:20" x14ac:dyDescent="0.25">
      <c r="A3859" t="s">
        <v>4236</v>
      </c>
      <c r="B3859" s="2">
        <v>43031</v>
      </c>
      <c r="C3859" s="2">
        <v>43036</v>
      </c>
      <c r="D3859" t="s">
        <v>11</v>
      </c>
      <c r="E3859" t="s">
        <v>3502</v>
      </c>
      <c r="F3859" t="s">
        <v>2190</v>
      </c>
      <c r="G3859" s="1">
        <v>10272</v>
      </c>
      <c r="H3859">
        <v>3</v>
      </c>
      <c r="I3859">
        <v>2</v>
      </c>
      <c r="J3859" s="1">
        <v>8988</v>
      </c>
      <c r="K3859" t="s">
        <v>9128</v>
      </c>
      <c r="L3859" t="s">
        <v>9137</v>
      </c>
      <c r="M3859" t="s">
        <v>10131</v>
      </c>
      <c r="N3859" t="s">
        <v>8536</v>
      </c>
      <c r="O3859" t="s">
        <v>8621</v>
      </c>
      <c r="P3859" t="s">
        <v>8550</v>
      </c>
      <c r="Q3859">
        <v>78207</v>
      </c>
      <c r="R3859" t="s">
        <v>8551</v>
      </c>
      <c r="S3859" t="s">
        <v>8399</v>
      </c>
      <c r="T3859" t="s">
        <v>7736</v>
      </c>
    </row>
    <row r="3860" spans="1:20" x14ac:dyDescent="0.25">
      <c r="A3860" t="s">
        <v>4237</v>
      </c>
      <c r="B3860" s="2">
        <v>41993</v>
      </c>
      <c r="C3860" s="2">
        <v>41993</v>
      </c>
      <c r="D3860" t="s">
        <v>654</v>
      </c>
      <c r="E3860" t="s">
        <v>3371</v>
      </c>
      <c r="F3860" t="s">
        <v>4238</v>
      </c>
      <c r="G3860" s="1">
        <v>447944</v>
      </c>
      <c r="H3860">
        <v>7</v>
      </c>
      <c r="I3860">
        <v>2</v>
      </c>
      <c r="J3860" s="1">
        <v>895888</v>
      </c>
      <c r="K3860" t="s">
        <v>9139</v>
      </c>
      <c r="L3860" t="s">
        <v>9162</v>
      </c>
      <c r="M3860" t="s">
        <v>10701</v>
      </c>
      <c r="N3860" t="s">
        <v>8536</v>
      </c>
      <c r="O3860" t="s">
        <v>8963</v>
      </c>
      <c r="P3860" t="s">
        <v>8598</v>
      </c>
      <c r="Q3860">
        <v>80229</v>
      </c>
      <c r="R3860" t="s">
        <v>8542</v>
      </c>
      <c r="S3860" t="s">
        <v>8384</v>
      </c>
      <c r="T3860" t="s">
        <v>7736</v>
      </c>
    </row>
    <row r="3861" spans="1:20" x14ac:dyDescent="0.25">
      <c r="A3861" t="s">
        <v>4239</v>
      </c>
      <c r="B3861" s="2">
        <v>42783</v>
      </c>
      <c r="C3861" s="2">
        <v>42788</v>
      </c>
      <c r="D3861" t="s">
        <v>19</v>
      </c>
      <c r="E3861" t="s">
        <v>2090</v>
      </c>
      <c r="F3861" t="s">
        <v>1815</v>
      </c>
      <c r="G3861" s="1">
        <v>48096</v>
      </c>
      <c r="H3861">
        <v>3</v>
      </c>
      <c r="I3861">
        <v>5</v>
      </c>
      <c r="J3861" s="1">
        <v>-2693376</v>
      </c>
      <c r="K3861" t="s">
        <v>9123</v>
      </c>
      <c r="L3861" t="s">
        <v>9131</v>
      </c>
      <c r="M3861" t="s">
        <v>9985</v>
      </c>
      <c r="N3861" t="s">
        <v>8536</v>
      </c>
      <c r="O3861" t="s">
        <v>8579</v>
      </c>
      <c r="P3861" t="s">
        <v>8566</v>
      </c>
      <c r="Q3861">
        <v>60653</v>
      </c>
      <c r="R3861" t="s">
        <v>8551</v>
      </c>
      <c r="S3861" t="s">
        <v>8189</v>
      </c>
      <c r="T3861" t="s">
        <v>7744</v>
      </c>
    </row>
    <row r="3862" spans="1:20" x14ac:dyDescent="0.25">
      <c r="A3862" t="s">
        <v>4239</v>
      </c>
      <c r="B3862" s="2">
        <v>42783</v>
      </c>
      <c r="C3862" s="2">
        <v>42788</v>
      </c>
      <c r="D3862" t="s">
        <v>19</v>
      </c>
      <c r="E3862" t="s">
        <v>2090</v>
      </c>
      <c r="F3862" t="s">
        <v>4240</v>
      </c>
      <c r="G3862" s="1">
        <v>124792</v>
      </c>
      <c r="H3862">
        <v>1</v>
      </c>
      <c r="I3862">
        <v>2</v>
      </c>
      <c r="J3862" s="1">
        <v>109193</v>
      </c>
      <c r="K3862" t="s">
        <v>9139</v>
      </c>
      <c r="L3862" t="s">
        <v>9140</v>
      </c>
      <c r="M3862" t="s">
        <v>10702</v>
      </c>
      <c r="N3862" t="s">
        <v>8536</v>
      </c>
      <c r="O3862" t="s">
        <v>8579</v>
      </c>
      <c r="P3862" t="s">
        <v>8566</v>
      </c>
      <c r="Q3862">
        <v>60653</v>
      </c>
      <c r="R3862" t="s">
        <v>8551</v>
      </c>
      <c r="S3862" t="s">
        <v>8189</v>
      </c>
      <c r="T3862" t="s">
        <v>7744</v>
      </c>
    </row>
    <row r="3863" spans="1:20" x14ac:dyDescent="0.25">
      <c r="A3863" t="s">
        <v>4241</v>
      </c>
      <c r="B3863" s="2">
        <v>41762</v>
      </c>
      <c r="C3863" s="2">
        <v>41769</v>
      </c>
      <c r="D3863" t="s">
        <v>19</v>
      </c>
      <c r="E3863" t="s">
        <v>4202</v>
      </c>
      <c r="F3863" t="s">
        <v>4242</v>
      </c>
      <c r="G3863" s="1">
        <v>40176</v>
      </c>
      <c r="H3863">
        <v>3</v>
      </c>
      <c r="I3863">
        <v>2</v>
      </c>
      <c r="J3863" s="1">
        <v>145638</v>
      </c>
      <c r="K3863" t="s">
        <v>9128</v>
      </c>
      <c r="L3863" t="s">
        <v>9142</v>
      </c>
      <c r="M3863" t="s">
        <v>10703</v>
      </c>
      <c r="N3863" t="s">
        <v>8536</v>
      </c>
      <c r="O3863" t="s">
        <v>8762</v>
      </c>
      <c r="P3863" t="s">
        <v>8577</v>
      </c>
      <c r="Q3863">
        <v>10701</v>
      </c>
      <c r="R3863" t="s">
        <v>8561</v>
      </c>
      <c r="S3863" t="s">
        <v>8458</v>
      </c>
      <c r="T3863" t="s">
        <v>7736</v>
      </c>
    </row>
    <row r="3864" spans="1:20" x14ac:dyDescent="0.25">
      <c r="A3864" t="s">
        <v>4241</v>
      </c>
      <c r="B3864" s="2">
        <v>41762</v>
      </c>
      <c r="C3864" s="2">
        <v>41769</v>
      </c>
      <c r="D3864" t="s">
        <v>19</v>
      </c>
      <c r="E3864" t="s">
        <v>4202</v>
      </c>
      <c r="F3864" t="s">
        <v>231</v>
      </c>
      <c r="G3864" s="1">
        <v>10896</v>
      </c>
      <c r="H3864">
        <v>3</v>
      </c>
      <c r="I3864">
        <v>2</v>
      </c>
      <c r="J3864" s="1">
        <v>39498</v>
      </c>
      <c r="K3864" t="s">
        <v>9128</v>
      </c>
      <c r="L3864" t="s">
        <v>9142</v>
      </c>
      <c r="M3864" t="s">
        <v>9249</v>
      </c>
      <c r="N3864" t="s">
        <v>8536</v>
      </c>
      <c r="O3864" t="s">
        <v>8762</v>
      </c>
      <c r="P3864" t="s">
        <v>8577</v>
      </c>
      <c r="Q3864">
        <v>10701</v>
      </c>
      <c r="R3864" t="s">
        <v>8561</v>
      </c>
      <c r="S3864" t="s">
        <v>8458</v>
      </c>
      <c r="T3864" t="s">
        <v>7736</v>
      </c>
    </row>
    <row r="3865" spans="1:20" x14ac:dyDescent="0.25">
      <c r="A3865" t="s">
        <v>4243</v>
      </c>
      <c r="B3865" s="2">
        <v>43025</v>
      </c>
      <c r="C3865" s="2">
        <v>43027</v>
      </c>
      <c r="D3865" t="s">
        <v>11</v>
      </c>
      <c r="E3865" t="s">
        <v>871</v>
      </c>
      <c r="F3865" t="s">
        <v>4244</v>
      </c>
      <c r="G3865" s="1">
        <v>1064</v>
      </c>
      <c r="H3865">
        <v>4</v>
      </c>
      <c r="I3865">
        <v>0</v>
      </c>
      <c r="J3865" s="1">
        <v>27664</v>
      </c>
      <c r="K3865" t="s">
        <v>9128</v>
      </c>
      <c r="L3865" t="s">
        <v>9137</v>
      </c>
      <c r="M3865" t="s">
        <v>10704</v>
      </c>
      <c r="N3865" t="s">
        <v>8536</v>
      </c>
      <c r="O3865" t="s">
        <v>8642</v>
      </c>
      <c r="P3865" t="s">
        <v>8541</v>
      </c>
      <c r="Q3865">
        <v>92037</v>
      </c>
      <c r="R3865" t="s">
        <v>8542</v>
      </c>
      <c r="S3865" t="s">
        <v>7933</v>
      </c>
      <c r="T3865" t="s">
        <v>7736</v>
      </c>
    </row>
    <row r="3866" spans="1:20" x14ac:dyDescent="0.25">
      <c r="A3866" t="s">
        <v>4245</v>
      </c>
      <c r="B3866" s="2">
        <v>42336</v>
      </c>
      <c r="C3866" s="2">
        <v>42341</v>
      </c>
      <c r="D3866" t="s">
        <v>19</v>
      </c>
      <c r="E3866" t="s">
        <v>269</v>
      </c>
      <c r="F3866" t="s">
        <v>4246</v>
      </c>
      <c r="G3866" s="1">
        <v>15196</v>
      </c>
      <c r="H3866">
        <v>5</v>
      </c>
      <c r="I3866">
        <v>6</v>
      </c>
      <c r="J3866" s="1">
        <v>-182352</v>
      </c>
      <c r="K3866" t="s">
        <v>9123</v>
      </c>
      <c r="L3866" t="s">
        <v>9135</v>
      </c>
      <c r="M3866" t="s">
        <v>10705</v>
      </c>
      <c r="N3866" t="s">
        <v>8536</v>
      </c>
      <c r="O3866" t="s">
        <v>8964</v>
      </c>
      <c r="P3866" t="s">
        <v>8566</v>
      </c>
      <c r="Q3866">
        <v>61821</v>
      </c>
      <c r="R3866" t="s">
        <v>8551</v>
      </c>
      <c r="S3866" t="s">
        <v>7800</v>
      </c>
      <c r="T3866" t="s">
        <v>7736</v>
      </c>
    </row>
    <row r="3867" spans="1:20" x14ac:dyDescent="0.25">
      <c r="A3867" t="s">
        <v>4247</v>
      </c>
      <c r="B3867" s="2">
        <v>41847</v>
      </c>
      <c r="C3867" s="2">
        <v>41849</v>
      </c>
      <c r="D3867" t="s">
        <v>11</v>
      </c>
      <c r="E3867" t="s">
        <v>2610</v>
      </c>
      <c r="F3867" t="s">
        <v>2731</v>
      </c>
      <c r="G3867" s="1">
        <v>2380</v>
      </c>
      <c r="H3867">
        <v>2</v>
      </c>
      <c r="I3867">
        <v>0</v>
      </c>
      <c r="J3867" s="1">
        <v>3808</v>
      </c>
      <c r="K3867" t="s">
        <v>9139</v>
      </c>
      <c r="L3867" t="s">
        <v>9162</v>
      </c>
      <c r="M3867" t="s">
        <v>10318</v>
      </c>
      <c r="N3867" t="s">
        <v>8536</v>
      </c>
      <c r="O3867" t="s">
        <v>8556</v>
      </c>
      <c r="P3867" t="s">
        <v>8541</v>
      </c>
      <c r="Q3867">
        <v>94122</v>
      </c>
      <c r="R3867" t="s">
        <v>8542</v>
      </c>
      <c r="S3867" t="s">
        <v>8281</v>
      </c>
      <c r="T3867" t="s">
        <v>7736</v>
      </c>
    </row>
    <row r="3868" spans="1:20" x14ac:dyDescent="0.25">
      <c r="A3868" t="s">
        <v>4248</v>
      </c>
      <c r="B3868" s="2">
        <v>42848</v>
      </c>
      <c r="C3868" s="2">
        <v>42850</v>
      </c>
      <c r="D3868" t="s">
        <v>11</v>
      </c>
      <c r="E3868" t="s">
        <v>1114</v>
      </c>
      <c r="F3868" t="s">
        <v>2495</v>
      </c>
      <c r="G3868" s="1">
        <v>15534</v>
      </c>
      <c r="H3868">
        <v>6</v>
      </c>
      <c r="I3868">
        <v>0</v>
      </c>
      <c r="J3868" s="1">
        <v>559224</v>
      </c>
      <c r="K3868" t="s">
        <v>9139</v>
      </c>
      <c r="L3868" t="s">
        <v>9162</v>
      </c>
      <c r="M3868" t="s">
        <v>10235</v>
      </c>
      <c r="N3868" t="s">
        <v>8536</v>
      </c>
      <c r="O3868" t="s">
        <v>8680</v>
      </c>
      <c r="P3868" t="s">
        <v>8575</v>
      </c>
      <c r="Q3868">
        <v>46226</v>
      </c>
      <c r="R3868" t="s">
        <v>8551</v>
      </c>
      <c r="S3868" t="s">
        <v>7991</v>
      </c>
      <c r="T3868" t="s">
        <v>7736</v>
      </c>
    </row>
    <row r="3869" spans="1:20" x14ac:dyDescent="0.25">
      <c r="A3869" t="s">
        <v>4249</v>
      </c>
      <c r="B3869" s="2">
        <v>42300</v>
      </c>
      <c r="C3869" s="2">
        <v>42304</v>
      </c>
      <c r="D3869" t="s">
        <v>11</v>
      </c>
      <c r="E3869" t="s">
        <v>1234</v>
      </c>
      <c r="F3869" t="s">
        <v>1406</v>
      </c>
      <c r="G3869" s="1">
        <v>14832</v>
      </c>
      <c r="H3869">
        <v>9</v>
      </c>
      <c r="I3869">
        <v>0</v>
      </c>
      <c r="J3869" s="1">
        <v>637776</v>
      </c>
      <c r="K3869" t="s">
        <v>9139</v>
      </c>
      <c r="L3869" t="s">
        <v>9162</v>
      </c>
      <c r="M3869" t="s">
        <v>9816</v>
      </c>
      <c r="N3869" t="s">
        <v>8536</v>
      </c>
      <c r="O3869" t="s">
        <v>8642</v>
      </c>
      <c r="P3869" t="s">
        <v>8541</v>
      </c>
      <c r="Q3869">
        <v>92105</v>
      </c>
      <c r="R3869" t="s">
        <v>8542</v>
      </c>
      <c r="S3869" t="s">
        <v>8020</v>
      </c>
      <c r="T3869" t="s">
        <v>7736</v>
      </c>
    </row>
    <row r="3870" spans="1:20" x14ac:dyDescent="0.25">
      <c r="A3870" t="s">
        <v>4249</v>
      </c>
      <c r="B3870" s="2">
        <v>42300</v>
      </c>
      <c r="C3870" s="2">
        <v>42304</v>
      </c>
      <c r="D3870" t="s">
        <v>11</v>
      </c>
      <c r="E3870" t="s">
        <v>1234</v>
      </c>
      <c r="F3870" t="s">
        <v>3758</v>
      </c>
      <c r="G3870" s="1">
        <v>240784</v>
      </c>
      <c r="H3870">
        <v>1</v>
      </c>
      <c r="I3870">
        <v>2</v>
      </c>
      <c r="J3870" s="1">
        <v>270882</v>
      </c>
      <c r="K3870" t="s">
        <v>9123</v>
      </c>
      <c r="L3870" t="s">
        <v>9126</v>
      </c>
      <c r="M3870" t="s">
        <v>10606</v>
      </c>
      <c r="N3870" t="s">
        <v>8536</v>
      </c>
      <c r="O3870" t="s">
        <v>8642</v>
      </c>
      <c r="P3870" t="s">
        <v>8541</v>
      </c>
      <c r="Q3870">
        <v>92105</v>
      </c>
      <c r="R3870" t="s">
        <v>8542</v>
      </c>
      <c r="S3870" t="s">
        <v>8020</v>
      </c>
      <c r="T3870" t="s">
        <v>7736</v>
      </c>
    </row>
    <row r="3871" spans="1:20" x14ac:dyDescent="0.25">
      <c r="A3871" t="s">
        <v>4249</v>
      </c>
      <c r="B3871" s="2">
        <v>42300</v>
      </c>
      <c r="C3871" s="2">
        <v>42304</v>
      </c>
      <c r="D3871" t="s">
        <v>11</v>
      </c>
      <c r="E3871" t="s">
        <v>1234</v>
      </c>
      <c r="F3871" t="s">
        <v>1866</v>
      </c>
      <c r="G3871" s="1">
        <v>191968</v>
      </c>
      <c r="H3871">
        <v>7</v>
      </c>
      <c r="I3871">
        <v>2</v>
      </c>
      <c r="J3871" s="1">
        <v>167972</v>
      </c>
      <c r="K3871" t="s">
        <v>9123</v>
      </c>
      <c r="L3871" t="s">
        <v>9126</v>
      </c>
      <c r="M3871" t="s">
        <v>10007</v>
      </c>
      <c r="N3871" t="s">
        <v>8536</v>
      </c>
      <c r="O3871" t="s">
        <v>8642</v>
      </c>
      <c r="P3871" t="s">
        <v>8541</v>
      </c>
      <c r="Q3871">
        <v>92105</v>
      </c>
      <c r="R3871" t="s">
        <v>8542</v>
      </c>
      <c r="S3871" t="s">
        <v>8020</v>
      </c>
      <c r="T3871" t="s">
        <v>7736</v>
      </c>
    </row>
    <row r="3872" spans="1:20" x14ac:dyDescent="0.25">
      <c r="A3872" t="s">
        <v>4249</v>
      </c>
      <c r="B3872" s="2">
        <v>42300</v>
      </c>
      <c r="C3872" s="2">
        <v>42304</v>
      </c>
      <c r="D3872" t="s">
        <v>11</v>
      </c>
      <c r="E3872" t="s">
        <v>1234</v>
      </c>
      <c r="F3872" t="s">
        <v>1255</v>
      </c>
      <c r="G3872" s="1">
        <v>1156</v>
      </c>
      <c r="H3872">
        <v>2</v>
      </c>
      <c r="I3872">
        <v>0</v>
      </c>
      <c r="J3872" s="1">
        <v>56644</v>
      </c>
      <c r="K3872" t="s">
        <v>9128</v>
      </c>
      <c r="L3872" t="s">
        <v>9148</v>
      </c>
      <c r="M3872" t="s">
        <v>9747</v>
      </c>
      <c r="N3872" t="s">
        <v>8536</v>
      </c>
      <c r="O3872" t="s">
        <v>8642</v>
      </c>
      <c r="P3872" t="s">
        <v>8541</v>
      </c>
      <c r="Q3872">
        <v>92105</v>
      </c>
      <c r="R3872" t="s">
        <v>8542</v>
      </c>
      <c r="S3872" t="s">
        <v>8020</v>
      </c>
      <c r="T3872" t="s">
        <v>7736</v>
      </c>
    </row>
    <row r="3873" spans="1:20" x14ac:dyDescent="0.25">
      <c r="A3873" t="s">
        <v>4249</v>
      </c>
      <c r="B3873" s="2">
        <v>42300</v>
      </c>
      <c r="C3873" s="2">
        <v>42304</v>
      </c>
      <c r="D3873" t="s">
        <v>11</v>
      </c>
      <c r="E3873" t="s">
        <v>1234</v>
      </c>
      <c r="F3873" t="s">
        <v>235</v>
      </c>
      <c r="G3873" s="1">
        <v>118</v>
      </c>
      <c r="H3873">
        <v>4</v>
      </c>
      <c r="I3873">
        <v>0</v>
      </c>
      <c r="J3873" s="1">
        <v>5664</v>
      </c>
      <c r="K3873" t="s">
        <v>9128</v>
      </c>
      <c r="L3873" t="s">
        <v>9167</v>
      </c>
      <c r="M3873" t="s">
        <v>9251</v>
      </c>
      <c r="N3873" t="s">
        <v>8536</v>
      </c>
      <c r="O3873" t="s">
        <v>8642</v>
      </c>
      <c r="P3873" t="s">
        <v>8541</v>
      </c>
      <c r="Q3873">
        <v>92105</v>
      </c>
      <c r="R3873" t="s">
        <v>8542</v>
      </c>
      <c r="S3873" t="s">
        <v>8020</v>
      </c>
      <c r="T3873" t="s">
        <v>7736</v>
      </c>
    </row>
    <row r="3874" spans="1:20" x14ac:dyDescent="0.25">
      <c r="A3874" t="s">
        <v>4249</v>
      </c>
      <c r="B3874" s="2">
        <v>42300</v>
      </c>
      <c r="C3874" s="2">
        <v>42304</v>
      </c>
      <c r="D3874" t="s">
        <v>11</v>
      </c>
      <c r="E3874" t="s">
        <v>1234</v>
      </c>
      <c r="F3874" t="s">
        <v>2546</v>
      </c>
      <c r="G3874" s="1">
        <v>842352</v>
      </c>
      <c r="H3874">
        <v>3</v>
      </c>
      <c r="I3874">
        <v>2</v>
      </c>
      <c r="J3874" s="1">
        <v>421176</v>
      </c>
      <c r="K3874" t="s">
        <v>9123</v>
      </c>
      <c r="L3874" t="s">
        <v>9126</v>
      </c>
      <c r="M3874" t="s">
        <v>10252</v>
      </c>
      <c r="N3874" t="s">
        <v>8536</v>
      </c>
      <c r="O3874" t="s">
        <v>8642</v>
      </c>
      <c r="P3874" t="s">
        <v>8541</v>
      </c>
      <c r="Q3874">
        <v>92105</v>
      </c>
      <c r="R3874" t="s">
        <v>8542</v>
      </c>
      <c r="S3874" t="s">
        <v>8020</v>
      </c>
      <c r="T3874" t="s">
        <v>7736</v>
      </c>
    </row>
    <row r="3875" spans="1:20" x14ac:dyDescent="0.25">
      <c r="A3875" t="s">
        <v>4250</v>
      </c>
      <c r="B3875" s="2">
        <v>42618</v>
      </c>
      <c r="C3875" s="2">
        <v>42620</v>
      </c>
      <c r="D3875" t="s">
        <v>11</v>
      </c>
      <c r="E3875" t="s">
        <v>3502</v>
      </c>
      <c r="F3875" t="s">
        <v>1479</v>
      </c>
      <c r="G3875" s="1">
        <v>23472</v>
      </c>
      <c r="H3875">
        <v>3</v>
      </c>
      <c r="I3875">
        <v>2</v>
      </c>
      <c r="J3875" s="1">
        <v>76284</v>
      </c>
      <c r="K3875" t="s">
        <v>9128</v>
      </c>
      <c r="L3875" t="s">
        <v>9167</v>
      </c>
      <c r="M3875" t="s">
        <v>9293</v>
      </c>
      <c r="N3875" t="s">
        <v>8536</v>
      </c>
      <c r="O3875" t="s">
        <v>8853</v>
      </c>
      <c r="P3875" t="s">
        <v>8586</v>
      </c>
      <c r="Q3875">
        <v>37604</v>
      </c>
      <c r="R3875" t="s">
        <v>8539</v>
      </c>
      <c r="S3875" t="s">
        <v>8399</v>
      </c>
      <c r="T3875" t="s">
        <v>7736</v>
      </c>
    </row>
    <row r="3876" spans="1:20" x14ac:dyDescent="0.25">
      <c r="A3876" t="s">
        <v>4250</v>
      </c>
      <c r="B3876" s="2">
        <v>42618</v>
      </c>
      <c r="C3876" s="2">
        <v>42620</v>
      </c>
      <c r="D3876" t="s">
        <v>11</v>
      </c>
      <c r="E3876" t="s">
        <v>3502</v>
      </c>
      <c r="F3876" t="s">
        <v>1700</v>
      </c>
      <c r="G3876" s="1">
        <v>86058</v>
      </c>
      <c r="H3876">
        <v>7</v>
      </c>
      <c r="I3876">
        <v>7</v>
      </c>
      <c r="J3876" s="1">
        <v>-631092</v>
      </c>
      <c r="K3876" t="s">
        <v>9128</v>
      </c>
      <c r="L3876" t="s">
        <v>9142</v>
      </c>
      <c r="M3876" t="s">
        <v>9935</v>
      </c>
      <c r="N3876" t="s">
        <v>8536</v>
      </c>
      <c r="O3876" t="s">
        <v>8853</v>
      </c>
      <c r="P3876" t="s">
        <v>8586</v>
      </c>
      <c r="Q3876">
        <v>37604</v>
      </c>
      <c r="R3876" t="s">
        <v>8539</v>
      </c>
      <c r="S3876" t="s">
        <v>8399</v>
      </c>
      <c r="T3876" t="s">
        <v>7736</v>
      </c>
    </row>
    <row r="3877" spans="1:20" x14ac:dyDescent="0.25">
      <c r="A3877" t="s">
        <v>4250</v>
      </c>
      <c r="B3877" s="2">
        <v>42618</v>
      </c>
      <c r="C3877" s="2">
        <v>42620</v>
      </c>
      <c r="D3877" t="s">
        <v>11</v>
      </c>
      <c r="E3877" t="s">
        <v>3502</v>
      </c>
      <c r="F3877" t="s">
        <v>1473</v>
      </c>
      <c r="G3877" s="1">
        <v>108784</v>
      </c>
      <c r="H3877">
        <v>2</v>
      </c>
      <c r="I3877">
        <v>2</v>
      </c>
      <c r="J3877" s="1">
        <v>6799</v>
      </c>
      <c r="K3877" t="s">
        <v>9139</v>
      </c>
      <c r="L3877" t="s">
        <v>9140</v>
      </c>
      <c r="M3877" t="s">
        <v>9842</v>
      </c>
      <c r="N3877" t="s">
        <v>8536</v>
      </c>
      <c r="O3877" t="s">
        <v>8853</v>
      </c>
      <c r="P3877" t="s">
        <v>8586</v>
      </c>
      <c r="Q3877">
        <v>37604</v>
      </c>
      <c r="R3877" t="s">
        <v>8539</v>
      </c>
      <c r="S3877" t="s">
        <v>8399</v>
      </c>
      <c r="T3877" t="s">
        <v>7736</v>
      </c>
    </row>
    <row r="3878" spans="1:20" x14ac:dyDescent="0.25">
      <c r="A3878" t="s">
        <v>4250</v>
      </c>
      <c r="B3878" s="2">
        <v>42618</v>
      </c>
      <c r="C3878" s="2">
        <v>42620</v>
      </c>
      <c r="D3878" t="s">
        <v>11</v>
      </c>
      <c r="E3878" t="s">
        <v>3502</v>
      </c>
      <c r="F3878" t="s">
        <v>3578</v>
      </c>
      <c r="G3878" s="1">
        <v>10272</v>
      </c>
      <c r="H3878">
        <v>3</v>
      </c>
      <c r="I3878">
        <v>2</v>
      </c>
      <c r="J3878" s="1">
        <v>321</v>
      </c>
      <c r="K3878" t="s">
        <v>9128</v>
      </c>
      <c r="L3878" t="s">
        <v>9148</v>
      </c>
      <c r="M3878" t="s">
        <v>10561</v>
      </c>
      <c r="N3878" t="s">
        <v>8536</v>
      </c>
      <c r="O3878" t="s">
        <v>8853</v>
      </c>
      <c r="P3878" t="s">
        <v>8586</v>
      </c>
      <c r="Q3878">
        <v>37604</v>
      </c>
      <c r="R3878" t="s">
        <v>8539</v>
      </c>
      <c r="S3878" t="s">
        <v>8399</v>
      </c>
      <c r="T3878" t="s">
        <v>7736</v>
      </c>
    </row>
    <row r="3879" spans="1:20" x14ac:dyDescent="0.25">
      <c r="A3879" t="s">
        <v>4251</v>
      </c>
      <c r="B3879" s="2">
        <v>42671</v>
      </c>
      <c r="C3879" s="2">
        <v>42676</v>
      </c>
      <c r="D3879" t="s">
        <v>19</v>
      </c>
      <c r="E3879" t="s">
        <v>946</v>
      </c>
      <c r="F3879" t="s">
        <v>2136</v>
      </c>
      <c r="G3879" s="1">
        <v>3819</v>
      </c>
      <c r="H3879">
        <v>5</v>
      </c>
      <c r="I3879">
        <v>7</v>
      </c>
      <c r="J3879" s="1">
        <v>-26733</v>
      </c>
      <c r="K3879" t="s">
        <v>9128</v>
      </c>
      <c r="L3879" t="s">
        <v>9142</v>
      </c>
      <c r="M3879" t="s">
        <v>10113</v>
      </c>
      <c r="N3879" t="s">
        <v>8536</v>
      </c>
      <c r="O3879" t="s">
        <v>8639</v>
      </c>
      <c r="P3879" t="s">
        <v>8544</v>
      </c>
      <c r="Q3879">
        <v>33614</v>
      </c>
      <c r="R3879" t="s">
        <v>8539</v>
      </c>
      <c r="S3879" t="s">
        <v>7950</v>
      </c>
      <c r="T3879" t="s">
        <v>7736</v>
      </c>
    </row>
    <row r="3880" spans="1:20" x14ac:dyDescent="0.25">
      <c r="A3880" t="s">
        <v>4252</v>
      </c>
      <c r="B3880" s="2">
        <v>41734</v>
      </c>
      <c r="C3880" s="2">
        <v>41736</v>
      </c>
      <c r="D3880" t="s">
        <v>79</v>
      </c>
      <c r="E3880" t="s">
        <v>849</v>
      </c>
      <c r="F3880" t="s">
        <v>355</v>
      </c>
      <c r="G3880" s="1">
        <v>49632</v>
      </c>
      <c r="H3880">
        <v>4</v>
      </c>
      <c r="I3880">
        <v>2</v>
      </c>
      <c r="J3880" s="1">
        <v>37224</v>
      </c>
      <c r="K3880" t="s">
        <v>9128</v>
      </c>
      <c r="L3880" t="s">
        <v>9133</v>
      </c>
      <c r="M3880" t="s">
        <v>9312</v>
      </c>
      <c r="N3880" t="s">
        <v>8536</v>
      </c>
      <c r="O3880" t="s">
        <v>8587</v>
      </c>
      <c r="P3880" t="s">
        <v>8566</v>
      </c>
      <c r="Q3880">
        <v>62521</v>
      </c>
      <c r="R3880" t="s">
        <v>8551</v>
      </c>
      <c r="S3880" t="s">
        <v>7927</v>
      </c>
      <c r="T3880" t="s">
        <v>7738</v>
      </c>
    </row>
    <row r="3881" spans="1:20" x14ac:dyDescent="0.25">
      <c r="A3881" t="s">
        <v>4252</v>
      </c>
      <c r="B3881" s="2">
        <v>41734</v>
      </c>
      <c r="C3881" s="2">
        <v>41736</v>
      </c>
      <c r="D3881" t="s">
        <v>79</v>
      </c>
      <c r="E3881" t="s">
        <v>849</v>
      </c>
      <c r="F3881" t="s">
        <v>4115</v>
      </c>
      <c r="G3881" s="1">
        <v>52096</v>
      </c>
      <c r="H3881">
        <v>4</v>
      </c>
      <c r="I3881">
        <v>2</v>
      </c>
      <c r="J3881" s="1">
        <v>39072</v>
      </c>
      <c r="K3881" t="s">
        <v>9128</v>
      </c>
      <c r="L3881" t="s">
        <v>9133</v>
      </c>
      <c r="M3881" t="s">
        <v>10677</v>
      </c>
      <c r="N3881" t="s">
        <v>8536</v>
      </c>
      <c r="O3881" t="s">
        <v>8587</v>
      </c>
      <c r="P3881" t="s">
        <v>8566</v>
      </c>
      <c r="Q3881">
        <v>62521</v>
      </c>
      <c r="R3881" t="s">
        <v>8551</v>
      </c>
      <c r="S3881" t="s">
        <v>7927</v>
      </c>
      <c r="T3881" t="s">
        <v>7738</v>
      </c>
    </row>
    <row r="3882" spans="1:20" x14ac:dyDescent="0.25">
      <c r="A3882" t="s">
        <v>4253</v>
      </c>
      <c r="B3882" s="2">
        <v>42170</v>
      </c>
      <c r="C3882" s="2">
        <v>42175</v>
      </c>
      <c r="D3882" t="s">
        <v>19</v>
      </c>
      <c r="E3882" t="s">
        <v>4254</v>
      </c>
      <c r="F3882" t="s">
        <v>3213</v>
      </c>
      <c r="G3882" s="1">
        <v>9568</v>
      </c>
      <c r="H3882">
        <v>2</v>
      </c>
      <c r="I3882">
        <v>2</v>
      </c>
      <c r="J3882" s="1">
        <v>299</v>
      </c>
      <c r="K3882" t="s">
        <v>9128</v>
      </c>
      <c r="L3882" t="s">
        <v>9148</v>
      </c>
      <c r="M3882" t="s">
        <v>10470</v>
      </c>
      <c r="N3882" t="s">
        <v>8536</v>
      </c>
      <c r="O3882" t="s">
        <v>8580</v>
      </c>
      <c r="P3882" t="s">
        <v>8581</v>
      </c>
      <c r="Q3882">
        <v>85234</v>
      </c>
      <c r="R3882" t="s">
        <v>8542</v>
      </c>
      <c r="S3882" t="s">
        <v>8462</v>
      </c>
      <c r="T3882" t="s">
        <v>7736</v>
      </c>
    </row>
    <row r="3883" spans="1:20" x14ac:dyDescent="0.25">
      <c r="A3883" t="s">
        <v>4253</v>
      </c>
      <c r="B3883" s="2">
        <v>42170</v>
      </c>
      <c r="C3883" s="2">
        <v>42175</v>
      </c>
      <c r="D3883" t="s">
        <v>19</v>
      </c>
      <c r="E3883" t="s">
        <v>4254</v>
      </c>
      <c r="F3883" t="s">
        <v>476</v>
      </c>
      <c r="G3883" s="1">
        <v>82368</v>
      </c>
      <c r="H3883">
        <v>2</v>
      </c>
      <c r="I3883">
        <v>2</v>
      </c>
      <c r="J3883" s="1">
        <v>-195624</v>
      </c>
      <c r="K3883" t="s">
        <v>9128</v>
      </c>
      <c r="L3883" t="s">
        <v>9133</v>
      </c>
      <c r="M3883" t="s">
        <v>9374</v>
      </c>
      <c r="N3883" t="s">
        <v>8536</v>
      </c>
      <c r="O3883" t="s">
        <v>8580</v>
      </c>
      <c r="P3883" t="s">
        <v>8581</v>
      </c>
      <c r="Q3883">
        <v>85234</v>
      </c>
      <c r="R3883" t="s">
        <v>8542</v>
      </c>
      <c r="S3883" t="s">
        <v>8462</v>
      </c>
      <c r="T3883" t="s">
        <v>7736</v>
      </c>
    </row>
    <row r="3884" spans="1:20" x14ac:dyDescent="0.25">
      <c r="A3884" t="s">
        <v>4253</v>
      </c>
      <c r="B3884" s="2">
        <v>42170</v>
      </c>
      <c r="C3884" s="2">
        <v>42175</v>
      </c>
      <c r="D3884" t="s">
        <v>19</v>
      </c>
      <c r="E3884" t="s">
        <v>4254</v>
      </c>
      <c r="F3884" t="s">
        <v>4246</v>
      </c>
      <c r="G3884" s="1">
        <v>364704</v>
      </c>
      <c r="H3884">
        <v>6</v>
      </c>
      <c r="I3884">
        <v>2</v>
      </c>
      <c r="J3884" s="1">
        <v>-364704</v>
      </c>
      <c r="K3884" t="s">
        <v>9123</v>
      </c>
      <c r="L3884" t="s">
        <v>9135</v>
      </c>
      <c r="M3884" t="s">
        <v>10705</v>
      </c>
      <c r="N3884" t="s">
        <v>8536</v>
      </c>
      <c r="O3884" t="s">
        <v>8580</v>
      </c>
      <c r="P3884" t="s">
        <v>8581</v>
      </c>
      <c r="Q3884">
        <v>85234</v>
      </c>
      <c r="R3884" t="s">
        <v>8542</v>
      </c>
      <c r="S3884" t="s">
        <v>8462</v>
      </c>
      <c r="T3884" t="s">
        <v>7736</v>
      </c>
    </row>
    <row r="3885" spans="1:20" x14ac:dyDescent="0.25">
      <c r="A3885" t="s">
        <v>4253</v>
      </c>
      <c r="B3885" s="2">
        <v>42170</v>
      </c>
      <c r="C3885" s="2">
        <v>42175</v>
      </c>
      <c r="D3885" t="s">
        <v>19</v>
      </c>
      <c r="E3885" t="s">
        <v>4254</v>
      </c>
      <c r="F3885" t="s">
        <v>4255</v>
      </c>
      <c r="G3885" s="1">
        <v>40256</v>
      </c>
      <c r="H3885">
        <v>4</v>
      </c>
      <c r="I3885">
        <v>2</v>
      </c>
      <c r="J3885" s="1">
        <v>110704</v>
      </c>
      <c r="K3885" t="s">
        <v>9123</v>
      </c>
      <c r="L3885" t="s">
        <v>9135</v>
      </c>
      <c r="M3885" t="s">
        <v>10706</v>
      </c>
      <c r="N3885" t="s">
        <v>8536</v>
      </c>
      <c r="O3885" t="s">
        <v>8580</v>
      </c>
      <c r="P3885" t="s">
        <v>8581</v>
      </c>
      <c r="Q3885">
        <v>85234</v>
      </c>
      <c r="R3885" t="s">
        <v>8542</v>
      </c>
      <c r="S3885" t="s">
        <v>8462</v>
      </c>
      <c r="T3885" t="s">
        <v>7736</v>
      </c>
    </row>
    <row r="3886" spans="1:20" x14ac:dyDescent="0.25">
      <c r="A3886" t="s">
        <v>4256</v>
      </c>
      <c r="B3886" s="2">
        <v>41825</v>
      </c>
      <c r="C3886" s="2">
        <v>41832</v>
      </c>
      <c r="D3886" t="s">
        <v>19</v>
      </c>
      <c r="E3886" t="s">
        <v>3829</v>
      </c>
      <c r="F3886" t="s">
        <v>26</v>
      </c>
      <c r="G3886" s="1">
        <v>4368</v>
      </c>
      <c r="H3886">
        <v>3</v>
      </c>
      <c r="I3886">
        <v>2</v>
      </c>
      <c r="J3886" s="1">
        <v>3822</v>
      </c>
      <c r="K3886" t="s">
        <v>9128</v>
      </c>
      <c r="L3886" t="s">
        <v>9137</v>
      </c>
      <c r="M3886" t="s">
        <v>9138</v>
      </c>
      <c r="N3886" t="s">
        <v>8536</v>
      </c>
      <c r="O3886" t="s">
        <v>8871</v>
      </c>
      <c r="P3886" t="s">
        <v>8586</v>
      </c>
      <c r="Q3886">
        <v>37918</v>
      </c>
      <c r="R3886" t="s">
        <v>8539</v>
      </c>
      <c r="S3886" t="s">
        <v>8432</v>
      </c>
      <c r="T3886" t="s">
        <v>7738</v>
      </c>
    </row>
    <row r="3887" spans="1:20" x14ac:dyDescent="0.25">
      <c r="A3887" t="s">
        <v>4257</v>
      </c>
      <c r="B3887" s="2">
        <v>42764</v>
      </c>
      <c r="C3887" s="2">
        <v>42768</v>
      </c>
      <c r="D3887" t="s">
        <v>19</v>
      </c>
      <c r="E3887" t="s">
        <v>1066</v>
      </c>
      <c r="F3887" t="s">
        <v>563</v>
      </c>
      <c r="G3887" s="1">
        <v>12128</v>
      </c>
      <c r="H3887">
        <v>4</v>
      </c>
      <c r="I3887">
        <v>8</v>
      </c>
      <c r="J3887" s="1">
        <v>-206176</v>
      </c>
      <c r="K3887" t="s">
        <v>9128</v>
      </c>
      <c r="L3887" t="s">
        <v>9142</v>
      </c>
      <c r="M3887" t="s">
        <v>9421</v>
      </c>
      <c r="N3887" t="s">
        <v>8536</v>
      </c>
      <c r="O3887" t="s">
        <v>8579</v>
      </c>
      <c r="P3887" t="s">
        <v>8566</v>
      </c>
      <c r="Q3887">
        <v>60653</v>
      </c>
      <c r="R3887" t="s">
        <v>8551</v>
      </c>
      <c r="S3887" t="s">
        <v>7980</v>
      </c>
      <c r="T3887" t="s">
        <v>7736</v>
      </c>
    </row>
    <row r="3888" spans="1:20" x14ac:dyDescent="0.25">
      <c r="A3888" t="s">
        <v>4258</v>
      </c>
      <c r="B3888" s="2">
        <v>42432</v>
      </c>
      <c r="C3888" s="2">
        <v>42437</v>
      </c>
      <c r="D3888" t="s">
        <v>11</v>
      </c>
      <c r="E3888" t="s">
        <v>479</v>
      </c>
      <c r="F3888" t="s">
        <v>3856</v>
      </c>
      <c r="G3888" s="1">
        <v>13485</v>
      </c>
      <c r="H3888">
        <v>3</v>
      </c>
      <c r="I3888">
        <v>0</v>
      </c>
      <c r="J3888" s="1">
        <v>37758</v>
      </c>
      <c r="K3888" t="s">
        <v>9139</v>
      </c>
      <c r="L3888" t="s">
        <v>9140</v>
      </c>
      <c r="M3888" t="s">
        <v>10626</v>
      </c>
      <c r="N3888" t="s">
        <v>8536</v>
      </c>
      <c r="O3888" t="s">
        <v>8607</v>
      </c>
      <c r="P3888" t="s">
        <v>8575</v>
      </c>
      <c r="Q3888">
        <v>47401</v>
      </c>
      <c r="R3888" t="s">
        <v>8551</v>
      </c>
      <c r="S3888" t="s">
        <v>7851</v>
      </c>
      <c r="T3888" t="s">
        <v>7736</v>
      </c>
    </row>
    <row r="3889" spans="1:20" x14ac:dyDescent="0.25">
      <c r="A3889" t="s">
        <v>4259</v>
      </c>
      <c r="B3889" s="2">
        <v>41792</v>
      </c>
      <c r="C3889" s="2">
        <v>41796</v>
      </c>
      <c r="D3889" t="s">
        <v>19</v>
      </c>
      <c r="E3889" t="s">
        <v>3374</v>
      </c>
      <c r="F3889" t="s">
        <v>2880</v>
      </c>
      <c r="G3889" s="1">
        <v>856</v>
      </c>
      <c r="H3889">
        <v>2</v>
      </c>
      <c r="I3889">
        <v>0</v>
      </c>
      <c r="J3889" s="1">
        <v>26536</v>
      </c>
      <c r="K3889" t="s">
        <v>9128</v>
      </c>
      <c r="L3889" t="s">
        <v>9137</v>
      </c>
      <c r="M3889" t="s">
        <v>10369</v>
      </c>
      <c r="N3889" t="s">
        <v>8536</v>
      </c>
      <c r="O3889" t="s">
        <v>8766</v>
      </c>
      <c r="P3889" t="s">
        <v>8664</v>
      </c>
      <c r="Q3889">
        <v>30076</v>
      </c>
      <c r="R3889" t="s">
        <v>8539</v>
      </c>
      <c r="S3889" t="s">
        <v>8385</v>
      </c>
      <c r="T3889" t="s">
        <v>7736</v>
      </c>
    </row>
    <row r="3890" spans="1:20" x14ac:dyDescent="0.25">
      <c r="A3890" t="s">
        <v>4259</v>
      </c>
      <c r="B3890" s="2">
        <v>41792</v>
      </c>
      <c r="C3890" s="2">
        <v>41796</v>
      </c>
      <c r="D3890" t="s">
        <v>19</v>
      </c>
      <c r="E3890" t="s">
        <v>3374</v>
      </c>
      <c r="F3890" t="s">
        <v>1048</v>
      </c>
      <c r="G3890" s="1">
        <v>23997</v>
      </c>
      <c r="H3890">
        <v>3</v>
      </c>
      <c r="I3890">
        <v>0</v>
      </c>
      <c r="J3890" s="1">
        <v>671916</v>
      </c>
      <c r="K3890" t="s">
        <v>9139</v>
      </c>
      <c r="L3890" t="s">
        <v>9140</v>
      </c>
      <c r="M3890" t="s">
        <v>9655</v>
      </c>
      <c r="N3890" t="s">
        <v>8536</v>
      </c>
      <c r="O3890" t="s">
        <v>8766</v>
      </c>
      <c r="P3890" t="s">
        <v>8664</v>
      </c>
      <c r="Q3890">
        <v>30076</v>
      </c>
      <c r="R3890" t="s">
        <v>8539</v>
      </c>
      <c r="S3890" t="s">
        <v>8385</v>
      </c>
      <c r="T3890" t="s">
        <v>7736</v>
      </c>
    </row>
    <row r="3891" spans="1:20" x14ac:dyDescent="0.25">
      <c r="A3891" t="s">
        <v>4259</v>
      </c>
      <c r="B3891" s="2">
        <v>41792</v>
      </c>
      <c r="C3891" s="2">
        <v>41796</v>
      </c>
      <c r="D3891" t="s">
        <v>19</v>
      </c>
      <c r="E3891" t="s">
        <v>3374</v>
      </c>
      <c r="F3891" t="s">
        <v>1052</v>
      </c>
      <c r="G3891" s="1">
        <v>35694</v>
      </c>
      <c r="H3891">
        <v>2</v>
      </c>
      <c r="I3891">
        <v>0</v>
      </c>
      <c r="J3891" s="1">
        <v>107082</v>
      </c>
      <c r="K3891" t="s">
        <v>9128</v>
      </c>
      <c r="L3891" t="s">
        <v>9133</v>
      </c>
      <c r="M3891" t="s">
        <v>9657</v>
      </c>
      <c r="N3891" t="s">
        <v>8536</v>
      </c>
      <c r="O3891" t="s">
        <v>8766</v>
      </c>
      <c r="P3891" t="s">
        <v>8664</v>
      </c>
      <c r="Q3891">
        <v>30076</v>
      </c>
      <c r="R3891" t="s">
        <v>8539</v>
      </c>
      <c r="S3891" t="s">
        <v>8385</v>
      </c>
      <c r="T3891" t="s">
        <v>7736</v>
      </c>
    </row>
    <row r="3892" spans="1:20" x14ac:dyDescent="0.25">
      <c r="A3892" t="s">
        <v>4260</v>
      </c>
      <c r="B3892" s="2">
        <v>42698</v>
      </c>
      <c r="C3892" s="2">
        <v>42704</v>
      </c>
      <c r="D3892" t="s">
        <v>19</v>
      </c>
      <c r="E3892" t="s">
        <v>582</v>
      </c>
      <c r="F3892" t="s">
        <v>1621</v>
      </c>
      <c r="G3892" s="1">
        <v>6599</v>
      </c>
      <c r="H3892">
        <v>2</v>
      </c>
      <c r="I3892">
        <v>0</v>
      </c>
      <c r="J3892" s="1">
        <v>217767</v>
      </c>
      <c r="K3892" t="s">
        <v>9139</v>
      </c>
      <c r="L3892" t="s">
        <v>9162</v>
      </c>
      <c r="M3892" t="s">
        <v>9900</v>
      </c>
      <c r="N3892" t="s">
        <v>8536</v>
      </c>
      <c r="O3892" t="s">
        <v>8540</v>
      </c>
      <c r="P3892" t="s">
        <v>8541</v>
      </c>
      <c r="Q3892">
        <v>90036</v>
      </c>
      <c r="R3892" t="s">
        <v>8542</v>
      </c>
      <c r="S3892" t="s">
        <v>7871</v>
      </c>
      <c r="T3892" t="s">
        <v>7738</v>
      </c>
    </row>
    <row r="3893" spans="1:20" x14ac:dyDescent="0.25">
      <c r="A3893" t="s">
        <v>4260</v>
      </c>
      <c r="B3893" s="2">
        <v>42698</v>
      </c>
      <c r="C3893" s="2">
        <v>42704</v>
      </c>
      <c r="D3893" t="s">
        <v>19</v>
      </c>
      <c r="E3893" t="s">
        <v>582</v>
      </c>
      <c r="F3893" t="s">
        <v>1361</v>
      </c>
      <c r="G3893" s="1">
        <v>1684752</v>
      </c>
      <c r="H3893">
        <v>6</v>
      </c>
      <c r="I3893">
        <v>2</v>
      </c>
      <c r="J3893" s="1">
        <v>210594</v>
      </c>
      <c r="K3893" t="s">
        <v>9123</v>
      </c>
      <c r="L3893" t="s">
        <v>9126</v>
      </c>
      <c r="M3893" t="s">
        <v>9792</v>
      </c>
      <c r="N3893" t="s">
        <v>8536</v>
      </c>
      <c r="O3893" t="s">
        <v>8540</v>
      </c>
      <c r="P3893" t="s">
        <v>8541</v>
      </c>
      <c r="Q3893">
        <v>90036</v>
      </c>
      <c r="R3893" t="s">
        <v>8542</v>
      </c>
      <c r="S3893" t="s">
        <v>7871</v>
      </c>
      <c r="T3893" t="s">
        <v>7738</v>
      </c>
    </row>
    <row r="3894" spans="1:20" x14ac:dyDescent="0.25">
      <c r="A3894" t="s">
        <v>4260</v>
      </c>
      <c r="B3894" s="2">
        <v>42698</v>
      </c>
      <c r="C3894" s="2">
        <v>42704</v>
      </c>
      <c r="D3894" t="s">
        <v>19</v>
      </c>
      <c r="E3894" t="s">
        <v>582</v>
      </c>
      <c r="F3894" t="s">
        <v>3809</v>
      </c>
      <c r="G3894" s="1">
        <v>55992</v>
      </c>
      <c r="H3894">
        <v>8</v>
      </c>
      <c r="I3894">
        <v>0</v>
      </c>
      <c r="J3894" s="1">
        <v>1903728</v>
      </c>
      <c r="K3894" t="s">
        <v>9139</v>
      </c>
      <c r="L3894" t="s">
        <v>9162</v>
      </c>
      <c r="M3894" t="s">
        <v>10618</v>
      </c>
      <c r="N3894" t="s">
        <v>8536</v>
      </c>
      <c r="O3894" t="s">
        <v>8540</v>
      </c>
      <c r="P3894" t="s">
        <v>8541</v>
      </c>
      <c r="Q3894">
        <v>90036</v>
      </c>
      <c r="R3894" t="s">
        <v>8542</v>
      </c>
      <c r="S3894" t="s">
        <v>7871</v>
      </c>
      <c r="T3894" t="s">
        <v>7738</v>
      </c>
    </row>
    <row r="3895" spans="1:20" x14ac:dyDescent="0.25">
      <c r="A3895" t="s">
        <v>4261</v>
      </c>
      <c r="B3895" s="2">
        <v>42684</v>
      </c>
      <c r="C3895" s="2">
        <v>42688</v>
      </c>
      <c r="D3895" t="s">
        <v>19</v>
      </c>
      <c r="E3895" t="s">
        <v>2212</v>
      </c>
      <c r="F3895" t="s">
        <v>1348</v>
      </c>
      <c r="G3895" s="1">
        <v>279944</v>
      </c>
      <c r="H3895">
        <v>7</v>
      </c>
      <c r="I3895">
        <v>2</v>
      </c>
      <c r="J3895" s="1">
        <v>489902</v>
      </c>
      <c r="K3895" t="s">
        <v>9139</v>
      </c>
      <c r="L3895" t="s">
        <v>9162</v>
      </c>
      <c r="M3895" t="s">
        <v>9786</v>
      </c>
      <c r="N3895" t="s">
        <v>8536</v>
      </c>
      <c r="O3895" t="s">
        <v>8563</v>
      </c>
      <c r="P3895" t="s">
        <v>8550</v>
      </c>
      <c r="Q3895">
        <v>77036</v>
      </c>
      <c r="R3895" t="s">
        <v>8551</v>
      </c>
      <c r="S3895" t="s">
        <v>8212</v>
      </c>
      <c r="T3895" t="s">
        <v>7736</v>
      </c>
    </row>
    <row r="3896" spans="1:20" x14ac:dyDescent="0.25">
      <c r="A3896" t="s">
        <v>4262</v>
      </c>
      <c r="B3896" s="2">
        <v>41965</v>
      </c>
      <c r="C3896" s="2">
        <v>41971</v>
      </c>
      <c r="D3896" t="s">
        <v>19</v>
      </c>
      <c r="E3896" t="s">
        <v>3689</v>
      </c>
      <c r="F3896" t="s">
        <v>2813</v>
      </c>
      <c r="G3896" s="1">
        <v>998</v>
      </c>
      <c r="H3896">
        <v>5</v>
      </c>
      <c r="I3896">
        <v>8</v>
      </c>
      <c r="J3896" s="1">
        <v>-16467</v>
      </c>
      <c r="K3896" t="s">
        <v>9128</v>
      </c>
      <c r="L3896" t="s">
        <v>9142</v>
      </c>
      <c r="M3896" t="s">
        <v>10346</v>
      </c>
      <c r="N3896" t="s">
        <v>8536</v>
      </c>
      <c r="O3896" t="s">
        <v>8934</v>
      </c>
      <c r="P3896" t="s">
        <v>8566</v>
      </c>
      <c r="Q3896">
        <v>60440</v>
      </c>
      <c r="R3896" t="s">
        <v>8551</v>
      </c>
      <c r="S3896" t="s">
        <v>8417</v>
      </c>
      <c r="T3896" t="s">
        <v>7744</v>
      </c>
    </row>
    <row r="3897" spans="1:20" x14ac:dyDescent="0.25">
      <c r="A3897" t="s">
        <v>4263</v>
      </c>
      <c r="B3897" s="2">
        <v>42856</v>
      </c>
      <c r="C3897" s="2">
        <v>42860</v>
      </c>
      <c r="D3897" t="s">
        <v>19</v>
      </c>
      <c r="E3897" t="s">
        <v>1419</v>
      </c>
      <c r="F3897" t="s">
        <v>4264</v>
      </c>
      <c r="G3897" s="1">
        <v>489</v>
      </c>
      <c r="H3897">
        <v>5</v>
      </c>
      <c r="I3897">
        <v>0</v>
      </c>
      <c r="J3897" s="1">
        <v>18093</v>
      </c>
      <c r="K3897" t="s">
        <v>9139</v>
      </c>
      <c r="L3897" t="s">
        <v>9162</v>
      </c>
      <c r="M3897" t="s">
        <v>10707</v>
      </c>
      <c r="N3897" t="s">
        <v>8536</v>
      </c>
      <c r="O3897" t="s">
        <v>8965</v>
      </c>
      <c r="P3897" t="s">
        <v>8693</v>
      </c>
      <c r="Q3897">
        <v>71854</v>
      </c>
      <c r="R3897" t="s">
        <v>8539</v>
      </c>
      <c r="S3897" t="s">
        <v>8057</v>
      </c>
      <c r="T3897" t="s">
        <v>7744</v>
      </c>
    </row>
    <row r="3898" spans="1:20" x14ac:dyDescent="0.25">
      <c r="A3898" t="s">
        <v>4265</v>
      </c>
      <c r="B3898" s="2">
        <v>43076</v>
      </c>
      <c r="C3898" s="2">
        <v>43081</v>
      </c>
      <c r="D3898" t="s">
        <v>19</v>
      </c>
      <c r="E3898" t="s">
        <v>432</v>
      </c>
      <c r="F3898" t="s">
        <v>2412</v>
      </c>
      <c r="G3898" s="1">
        <v>3552</v>
      </c>
      <c r="H3898">
        <v>3</v>
      </c>
      <c r="I3898">
        <v>2</v>
      </c>
      <c r="J3898" s="1">
        <v>12432</v>
      </c>
      <c r="K3898" t="s">
        <v>9128</v>
      </c>
      <c r="L3898" t="s">
        <v>9191</v>
      </c>
      <c r="M3898" t="s">
        <v>10207</v>
      </c>
      <c r="N3898" t="s">
        <v>8536</v>
      </c>
      <c r="O3898" t="s">
        <v>8621</v>
      </c>
      <c r="P3898" t="s">
        <v>8550</v>
      </c>
      <c r="Q3898">
        <v>78207</v>
      </c>
      <c r="R3898" t="s">
        <v>8551</v>
      </c>
      <c r="S3898" t="s">
        <v>7841</v>
      </c>
      <c r="T3898" t="s">
        <v>7738</v>
      </c>
    </row>
    <row r="3899" spans="1:20" x14ac:dyDescent="0.25">
      <c r="A3899" t="s">
        <v>4265</v>
      </c>
      <c r="B3899" s="2">
        <v>43076</v>
      </c>
      <c r="C3899" s="2">
        <v>43081</v>
      </c>
      <c r="D3899" t="s">
        <v>19</v>
      </c>
      <c r="E3899" t="s">
        <v>432</v>
      </c>
      <c r="F3899" t="s">
        <v>186</v>
      </c>
      <c r="G3899" s="1">
        <v>15552</v>
      </c>
      <c r="H3899">
        <v>3</v>
      </c>
      <c r="I3899">
        <v>2</v>
      </c>
      <c r="J3899" s="1">
        <v>54432</v>
      </c>
      <c r="K3899" t="s">
        <v>9128</v>
      </c>
      <c r="L3899" t="s">
        <v>9148</v>
      </c>
      <c r="M3899" t="s">
        <v>9228</v>
      </c>
      <c r="N3899" t="s">
        <v>8536</v>
      </c>
      <c r="O3899" t="s">
        <v>8621</v>
      </c>
      <c r="P3899" t="s">
        <v>8550</v>
      </c>
      <c r="Q3899">
        <v>78207</v>
      </c>
      <c r="R3899" t="s">
        <v>8551</v>
      </c>
      <c r="S3899" t="s">
        <v>7841</v>
      </c>
      <c r="T3899" t="s">
        <v>7738</v>
      </c>
    </row>
    <row r="3900" spans="1:20" x14ac:dyDescent="0.25">
      <c r="A3900" t="s">
        <v>4266</v>
      </c>
      <c r="B3900" s="2">
        <v>43069</v>
      </c>
      <c r="C3900" s="2">
        <v>43073</v>
      </c>
      <c r="D3900" t="s">
        <v>19</v>
      </c>
      <c r="E3900" t="s">
        <v>2779</v>
      </c>
      <c r="F3900" t="s">
        <v>2412</v>
      </c>
      <c r="G3900" s="1">
        <v>2368</v>
      </c>
      <c r="H3900">
        <v>2</v>
      </c>
      <c r="I3900">
        <v>2</v>
      </c>
      <c r="J3900" s="1">
        <v>8288</v>
      </c>
      <c r="K3900" t="s">
        <v>9128</v>
      </c>
      <c r="L3900" t="s">
        <v>9191</v>
      </c>
      <c r="M3900" t="s">
        <v>10207</v>
      </c>
      <c r="N3900" t="s">
        <v>8536</v>
      </c>
      <c r="O3900" t="s">
        <v>8966</v>
      </c>
      <c r="P3900" t="s">
        <v>8550</v>
      </c>
      <c r="Q3900">
        <v>78539</v>
      </c>
      <c r="R3900" t="s">
        <v>8551</v>
      </c>
      <c r="S3900" t="s">
        <v>8299</v>
      </c>
      <c r="T3900" t="s">
        <v>7736</v>
      </c>
    </row>
    <row r="3901" spans="1:20" x14ac:dyDescent="0.25">
      <c r="A3901" t="s">
        <v>4267</v>
      </c>
      <c r="B3901" s="2">
        <v>43076</v>
      </c>
      <c r="C3901" s="2">
        <v>43078</v>
      </c>
      <c r="D3901" t="s">
        <v>79</v>
      </c>
      <c r="E3901" t="s">
        <v>566</v>
      </c>
      <c r="F3901" t="s">
        <v>857</v>
      </c>
      <c r="G3901" s="1">
        <v>127984</v>
      </c>
      <c r="H3901">
        <v>2</v>
      </c>
      <c r="I3901">
        <v>2</v>
      </c>
      <c r="J3901" s="1">
        <v>255968</v>
      </c>
      <c r="K3901" t="s">
        <v>9139</v>
      </c>
      <c r="L3901" t="s">
        <v>9162</v>
      </c>
      <c r="M3901" t="s">
        <v>9569</v>
      </c>
      <c r="N3901" t="s">
        <v>8536</v>
      </c>
      <c r="O3901" t="s">
        <v>8748</v>
      </c>
      <c r="P3901" t="s">
        <v>8604</v>
      </c>
      <c r="Q3901">
        <v>43615</v>
      </c>
      <c r="R3901" t="s">
        <v>8561</v>
      </c>
      <c r="S3901" t="s">
        <v>7867</v>
      </c>
      <c r="T3901" t="s">
        <v>7736</v>
      </c>
    </row>
    <row r="3902" spans="1:20" x14ac:dyDescent="0.25">
      <c r="A3902" t="s">
        <v>4268</v>
      </c>
      <c r="B3902" s="2">
        <v>42007</v>
      </c>
      <c r="C3902" s="2">
        <v>42012</v>
      </c>
      <c r="D3902" t="s">
        <v>19</v>
      </c>
      <c r="E3902" t="s">
        <v>1078</v>
      </c>
      <c r="F3902" t="s">
        <v>580</v>
      </c>
      <c r="G3902" s="1">
        <v>10368</v>
      </c>
      <c r="H3902">
        <v>2</v>
      </c>
      <c r="I3902">
        <v>2</v>
      </c>
      <c r="J3902" s="1">
        <v>36288</v>
      </c>
      <c r="K3902" t="s">
        <v>9128</v>
      </c>
      <c r="L3902" t="s">
        <v>9148</v>
      </c>
      <c r="M3902" t="s">
        <v>9430</v>
      </c>
      <c r="N3902" t="s">
        <v>8536</v>
      </c>
      <c r="O3902" t="s">
        <v>8967</v>
      </c>
      <c r="P3902" t="s">
        <v>8550</v>
      </c>
      <c r="Q3902">
        <v>77520</v>
      </c>
      <c r="R3902" t="s">
        <v>8551</v>
      </c>
      <c r="S3902" t="s">
        <v>7983</v>
      </c>
      <c r="T3902" t="s">
        <v>7738</v>
      </c>
    </row>
    <row r="3903" spans="1:20" x14ac:dyDescent="0.25">
      <c r="A3903" t="s">
        <v>4269</v>
      </c>
      <c r="B3903" s="2">
        <v>42322</v>
      </c>
      <c r="C3903" s="2">
        <v>42328</v>
      </c>
      <c r="D3903" t="s">
        <v>19</v>
      </c>
      <c r="E3903" t="s">
        <v>289</v>
      </c>
      <c r="F3903" t="s">
        <v>4270</v>
      </c>
      <c r="G3903" s="1">
        <v>47984</v>
      </c>
      <c r="H3903">
        <v>2</v>
      </c>
      <c r="I3903">
        <v>2</v>
      </c>
      <c r="J3903" s="1">
        <v>-11996</v>
      </c>
      <c r="K3903" t="s">
        <v>9139</v>
      </c>
      <c r="L3903" t="s">
        <v>9162</v>
      </c>
      <c r="M3903" t="s">
        <v>10708</v>
      </c>
      <c r="N3903" t="s">
        <v>8536</v>
      </c>
      <c r="O3903" t="s">
        <v>8559</v>
      </c>
      <c r="P3903" t="s">
        <v>8560</v>
      </c>
      <c r="Q3903">
        <v>19143</v>
      </c>
      <c r="R3903" t="s">
        <v>8561</v>
      </c>
      <c r="S3903" t="s">
        <v>7805</v>
      </c>
      <c r="T3903" t="s">
        <v>7744</v>
      </c>
    </row>
    <row r="3904" spans="1:20" x14ac:dyDescent="0.25">
      <c r="A3904" t="s">
        <v>4271</v>
      </c>
      <c r="B3904" s="2">
        <v>42279</v>
      </c>
      <c r="C3904" s="2">
        <v>42284</v>
      </c>
      <c r="D3904" t="s">
        <v>11</v>
      </c>
      <c r="E3904" t="s">
        <v>172</v>
      </c>
      <c r="F3904" t="s">
        <v>2780</v>
      </c>
      <c r="G3904" s="1">
        <v>27034</v>
      </c>
      <c r="H3904">
        <v>14</v>
      </c>
      <c r="I3904">
        <v>0</v>
      </c>
      <c r="J3904" s="1">
        <v>756952</v>
      </c>
      <c r="K3904" t="s">
        <v>9128</v>
      </c>
      <c r="L3904" t="s">
        <v>9133</v>
      </c>
      <c r="M3904" t="s">
        <v>10337</v>
      </c>
      <c r="N3904" t="s">
        <v>8536</v>
      </c>
      <c r="O3904" t="s">
        <v>8540</v>
      </c>
      <c r="P3904" t="s">
        <v>8541</v>
      </c>
      <c r="Q3904">
        <v>90045</v>
      </c>
      <c r="R3904" t="s">
        <v>8542</v>
      </c>
      <c r="S3904" t="s">
        <v>7775</v>
      </c>
      <c r="T3904" t="s">
        <v>7744</v>
      </c>
    </row>
    <row r="3905" spans="1:20" x14ac:dyDescent="0.25">
      <c r="A3905" t="s">
        <v>4272</v>
      </c>
      <c r="B3905" s="2">
        <v>42099</v>
      </c>
      <c r="C3905" s="2">
        <v>42104</v>
      </c>
      <c r="D3905" t="s">
        <v>19</v>
      </c>
      <c r="E3905" t="s">
        <v>4273</v>
      </c>
      <c r="F3905" t="s">
        <v>3037</v>
      </c>
      <c r="G3905" s="1">
        <v>98112</v>
      </c>
      <c r="H3905">
        <v>7</v>
      </c>
      <c r="I3905">
        <v>2</v>
      </c>
      <c r="J3905" s="1">
        <v>18396</v>
      </c>
      <c r="K3905" t="s">
        <v>9128</v>
      </c>
      <c r="L3905" t="s">
        <v>9144</v>
      </c>
      <c r="M3905" t="s">
        <v>10412</v>
      </c>
      <c r="N3905" t="s">
        <v>8536</v>
      </c>
      <c r="O3905" t="s">
        <v>8559</v>
      </c>
      <c r="P3905" t="s">
        <v>8560</v>
      </c>
      <c r="Q3905">
        <v>19143</v>
      </c>
      <c r="R3905" t="s">
        <v>8561</v>
      </c>
      <c r="S3905" t="s">
        <v>8463</v>
      </c>
      <c r="T3905" t="s">
        <v>7744</v>
      </c>
    </row>
    <row r="3906" spans="1:20" x14ac:dyDescent="0.25">
      <c r="A3906" t="s">
        <v>4272</v>
      </c>
      <c r="B3906" s="2">
        <v>42099</v>
      </c>
      <c r="C3906" s="2">
        <v>42104</v>
      </c>
      <c r="D3906" t="s">
        <v>19</v>
      </c>
      <c r="E3906" t="s">
        <v>4273</v>
      </c>
      <c r="F3906" t="s">
        <v>1503</v>
      </c>
      <c r="G3906" s="1">
        <v>563808</v>
      </c>
      <c r="H3906">
        <v>4</v>
      </c>
      <c r="I3906">
        <v>2</v>
      </c>
      <c r="J3906" s="1">
        <v>211428</v>
      </c>
      <c r="K3906" t="s">
        <v>9128</v>
      </c>
      <c r="L3906" t="s">
        <v>9133</v>
      </c>
      <c r="M3906" t="s">
        <v>9855</v>
      </c>
      <c r="N3906" t="s">
        <v>8536</v>
      </c>
      <c r="O3906" t="s">
        <v>8559</v>
      </c>
      <c r="P3906" t="s">
        <v>8560</v>
      </c>
      <c r="Q3906">
        <v>19143</v>
      </c>
      <c r="R3906" t="s">
        <v>8561</v>
      </c>
      <c r="S3906" t="s">
        <v>8463</v>
      </c>
      <c r="T3906" t="s">
        <v>7744</v>
      </c>
    </row>
    <row r="3907" spans="1:20" x14ac:dyDescent="0.25">
      <c r="A3907" t="s">
        <v>4272</v>
      </c>
      <c r="B3907" s="2">
        <v>42099</v>
      </c>
      <c r="C3907" s="2">
        <v>42104</v>
      </c>
      <c r="D3907" t="s">
        <v>19</v>
      </c>
      <c r="E3907" t="s">
        <v>4273</v>
      </c>
      <c r="F3907" t="s">
        <v>1798</v>
      </c>
      <c r="G3907" s="1">
        <v>10428</v>
      </c>
      <c r="H3907">
        <v>4</v>
      </c>
      <c r="I3907">
        <v>7</v>
      </c>
      <c r="J3907" s="1">
        <v>-6952</v>
      </c>
      <c r="K3907" t="s">
        <v>9128</v>
      </c>
      <c r="L3907" t="s">
        <v>9142</v>
      </c>
      <c r="M3907" t="s">
        <v>9975</v>
      </c>
      <c r="N3907" t="s">
        <v>8536</v>
      </c>
      <c r="O3907" t="s">
        <v>8559</v>
      </c>
      <c r="P3907" t="s">
        <v>8560</v>
      </c>
      <c r="Q3907">
        <v>19143</v>
      </c>
      <c r="R3907" t="s">
        <v>8561</v>
      </c>
      <c r="S3907" t="s">
        <v>8463</v>
      </c>
      <c r="T3907" t="s">
        <v>7744</v>
      </c>
    </row>
    <row r="3908" spans="1:20" x14ac:dyDescent="0.25">
      <c r="A3908" t="s">
        <v>4272</v>
      </c>
      <c r="B3908" s="2">
        <v>42099</v>
      </c>
      <c r="C3908" s="2">
        <v>42104</v>
      </c>
      <c r="D3908" t="s">
        <v>19</v>
      </c>
      <c r="E3908" t="s">
        <v>4273</v>
      </c>
      <c r="F3908" t="s">
        <v>3071</v>
      </c>
      <c r="G3908" s="1">
        <v>547136</v>
      </c>
      <c r="H3908">
        <v>4</v>
      </c>
      <c r="I3908">
        <v>2</v>
      </c>
      <c r="J3908" s="1">
        <v>-68392</v>
      </c>
      <c r="K3908" t="s">
        <v>9123</v>
      </c>
      <c r="L3908" t="s">
        <v>9135</v>
      </c>
      <c r="M3908" t="s">
        <v>10419</v>
      </c>
      <c r="N3908" t="s">
        <v>8536</v>
      </c>
      <c r="O3908" t="s">
        <v>8559</v>
      </c>
      <c r="P3908" t="s">
        <v>8560</v>
      </c>
      <c r="Q3908">
        <v>19143</v>
      </c>
      <c r="R3908" t="s">
        <v>8561</v>
      </c>
      <c r="S3908" t="s">
        <v>8463</v>
      </c>
      <c r="T3908" t="s">
        <v>7744</v>
      </c>
    </row>
    <row r="3909" spans="1:20" x14ac:dyDescent="0.25">
      <c r="A3909" t="s">
        <v>4272</v>
      </c>
      <c r="B3909" s="2">
        <v>42099</v>
      </c>
      <c r="C3909" s="2">
        <v>42104</v>
      </c>
      <c r="D3909" t="s">
        <v>19</v>
      </c>
      <c r="E3909" t="s">
        <v>4273</v>
      </c>
      <c r="F3909" t="s">
        <v>1010</v>
      </c>
      <c r="G3909" s="1">
        <v>1485</v>
      </c>
      <c r="H3909">
        <v>5</v>
      </c>
      <c r="I3909">
        <v>4</v>
      </c>
      <c r="J3909" s="1">
        <v>-32175</v>
      </c>
      <c r="K3909" t="s">
        <v>9139</v>
      </c>
      <c r="L3909" t="s">
        <v>9140</v>
      </c>
      <c r="M3909" t="s">
        <v>9639</v>
      </c>
      <c r="N3909" t="s">
        <v>8536</v>
      </c>
      <c r="O3909" t="s">
        <v>8559</v>
      </c>
      <c r="P3909" t="s">
        <v>8560</v>
      </c>
      <c r="Q3909">
        <v>19143</v>
      </c>
      <c r="R3909" t="s">
        <v>8561</v>
      </c>
      <c r="S3909" t="s">
        <v>8463</v>
      </c>
      <c r="T3909" t="s">
        <v>7744</v>
      </c>
    </row>
    <row r="3910" spans="1:20" x14ac:dyDescent="0.25">
      <c r="A3910" t="s">
        <v>4272</v>
      </c>
      <c r="B3910" s="2">
        <v>42099</v>
      </c>
      <c r="C3910" s="2">
        <v>42104</v>
      </c>
      <c r="D3910" t="s">
        <v>19</v>
      </c>
      <c r="E3910" t="s">
        <v>4273</v>
      </c>
      <c r="F3910" t="s">
        <v>220</v>
      </c>
      <c r="G3910" s="1">
        <v>41988</v>
      </c>
      <c r="H3910">
        <v>2</v>
      </c>
      <c r="I3910">
        <v>4</v>
      </c>
      <c r="J3910" s="1">
        <v>-97972</v>
      </c>
      <c r="K3910" t="s">
        <v>9139</v>
      </c>
      <c r="L3910" t="s">
        <v>9140</v>
      </c>
      <c r="M3910" t="s">
        <v>9244</v>
      </c>
      <c r="N3910" t="s">
        <v>8536</v>
      </c>
      <c r="O3910" t="s">
        <v>8559</v>
      </c>
      <c r="P3910" t="s">
        <v>8560</v>
      </c>
      <c r="Q3910">
        <v>19143</v>
      </c>
      <c r="R3910" t="s">
        <v>8561</v>
      </c>
      <c r="S3910" t="s">
        <v>8463</v>
      </c>
      <c r="T3910" t="s">
        <v>7744</v>
      </c>
    </row>
    <row r="3911" spans="1:20" x14ac:dyDescent="0.25">
      <c r="A3911" t="s">
        <v>4272</v>
      </c>
      <c r="B3911" s="2">
        <v>42099</v>
      </c>
      <c r="C3911" s="2">
        <v>42104</v>
      </c>
      <c r="D3911" t="s">
        <v>19</v>
      </c>
      <c r="E3911" t="s">
        <v>4273</v>
      </c>
      <c r="F3911" t="s">
        <v>2687</v>
      </c>
      <c r="G3911" s="1">
        <v>7584</v>
      </c>
      <c r="H3911">
        <v>1</v>
      </c>
      <c r="I3911">
        <v>2</v>
      </c>
      <c r="J3911" s="1">
        <v>237</v>
      </c>
      <c r="K3911" t="s">
        <v>9123</v>
      </c>
      <c r="L3911" t="s">
        <v>9135</v>
      </c>
      <c r="M3911" t="s">
        <v>10302</v>
      </c>
      <c r="N3911" t="s">
        <v>8536</v>
      </c>
      <c r="O3911" t="s">
        <v>8559</v>
      </c>
      <c r="P3911" t="s">
        <v>8560</v>
      </c>
      <c r="Q3911">
        <v>19143</v>
      </c>
      <c r="R3911" t="s">
        <v>8561</v>
      </c>
      <c r="S3911" t="s">
        <v>8463</v>
      </c>
      <c r="T3911" t="s">
        <v>7744</v>
      </c>
    </row>
    <row r="3912" spans="1:20" x14ac:dyDescent="0.25">
      <c r="A3912" t="s">
        <v>4272</v>
      </c>
      <c r="B3912" s="2">
        <v>42099</v>
      </c>
      <c r="C3912" s="2">
        <v>42104</v>
      </c>
      <c r="D3912" t="s">
        <v>19</v>
      </c>
      <c r="E3912" t="s">
        <v>4273</v>
      </c>
      <c r="F3912" t="s">
        <v>4274</v>
      </c>
      <c r="G3912" s="1">
        <v>35245</v>
      </c>
      <c r="H3912">
        <v>5</v>
      </c>
      <c r="I3912">
        <v>5</v>
      </c>
      <c r="J3912" s="1">
        <v>-21147</v>
      </c>
      <c r="K3912" t="s">
        <v>9123</v>
      </c>
      <c r="L3912" t="s">
        <v>9124</v>
      </c>
      <c r="M3912" t="s">
        <v>10709</v>
      </c>
      <c r="N3912" t="s">
        <v>8536</v>
      </c>
      <c r="O3912" t="s">
        <v>8559</v>
      </c>
      <c r="P3912" t="s">
        <v>8560</v>
      </c>
      <c r="Q3912">
        <v>19143</v>
      </c>
      <c r="R3912" t="s">
        <v>8561</v>
      </c>
      <c r="S3912" t="s">
        <v>8463</v>
      </c>
      <c r="T3912" t="s">
        <v>7744</v>
      </c>
    </row>
    <row r="3913" spans="1:20" x14ac:dyDescent="0.25">
      <c r="A3913" t="s">
        <v>4275</v>
      </c>
      <c r="B3913" s="2">
        <v>42891</v>
      </c>
      <c r="C3913" s="2">
        <v>42892</v>
      </c>
      <c r="D3913" t="s">
        <v>79</v>
      </c>
      <c r="E3913" t="s">
        <v>2114</v>
      </c>
      <c r="F3913" t="s">
        <v>4276</v>
      </c>
      <c r="G3913" s="1">
        <v>470376</v>
      </c>
      <c r="H3913">
        <v>3</v>
      </c>
      <c r="I3913">
        <v>2</v>
      </c>
      <c r="J3913" s="1">
        <v>529173</v>
      </c>
      <c r="K3913" t="s">
        <v>9139</v>
      </c>
      <c r="L3913" t="s">
        <v>9140</v>
      </c>
      <c r="M3913" t="s">
        <v>10710</v>
      </c>
      <c r="N3913" t="s">
        <v>8536</v>
      </c>
      <c r="O3913" t="s">
        <v>8938</v>
      </c>
      <c r="P3913" t="s">
        <v>8550</v>
      </c>
      <c r="Q3913">
        <v>77581</v>
      </c>
      <c r="R3913" t="s">
        <v>8551</v>
      </c>
      <c r="S3913" t="s">
        <v>8193</v>
      </c>
      <c r="T3913" t="s">
        <v>7736</v>
      </c>
    </row>
    <row r="3914" spans="1:20" x14ac:dyDescent="0.25">
      <c r="A3914" t="s">
        <v>4277</v>
      </c>
      <c r="B3914" s="2">
        <v>42996</v>
      </c>
      <c r="C3914" s="2">
        <v>43003</v>
      </c>
      <c r="D3914" t="s">
        <v>19</v>
      </c>
      <c r="E3914" t="s">
        <v>669</v>
      </c>
      <c r="F3914" t="s">
        <v>2141</v>
      </c>
      <c r="G3914" s="1">
        <v>1944</v>
      </c>
      <c r="H3914">
        <v>3</v>
      </c>
      <c r="I3914">
        <v>0</v>
      </c>
      <c r="J3914" s="1">
        <v>93312</v>
      </c>
      <c r="K3914" t="s">
        <v>9128</v>
      </c>
      <c r="L3914" t="s">
        <v>9148</v>
      </c>
      <c r="M3914" t="s">
        <v>10115</v>
      </c>
      <c r="N3914" t="s">
        <v>8536</v>
      </c>
      <c r="O3914" t="s">
        <v>8576</v>
      </c>
      <c r="P3914" t="s">
        <v>8577</v>
      </c>
      <c r="Q3914">
        <v>10035</v>
      </c>
      <c r="R3914" t="s">
        <v>8561</v>
      </c>
      <c r="S3914" t="s">
        <v>7890</v>
      </c>
      <c r="T3914" t="s">
        <v>7738</v>
      </c>
    </row>
    <row r="3915" spans="1:20" x14ac:dyDescent="0.25">
      <c r="A3915" t="s">
        <v>4277</v>
      </c>
      <c r="B3915" s="2">
        <v>42996</v>
      </c>
      <c r="C3915" s="2">
        <v>43003</v>
      </c>
      <c r="D3915" t="s">
        <v>19</v>
      </c>
      <c r="E3915" t="s">
        <v>669</v>
      </c>
      <c r="F3915" t="s">
        <v>1863</v>
      </c>
      <c r="G3915" s="1">
        <v>982</v>
      </c>
      <c r="H3915">
        <v>2</v>
      </c>
      <c r="I3915">
        <v>0</v>
      </c>
      <c r="J3915" s="1">
        <v>32406</v>
      </c>
      <c r="K3915" t="s">
        <v>9123</v>
      </c>
      <c r="L3915" t="s">
        <v>9135</v>
      </c>
      <c r="M3915" t="s">
        <v>10005</v>
      </c>
      <c r="N3915" t="s">
        <v>8536</v>
      </c>
      <c r="O3915" t="s">
        <v>8576</v>
      </c>
      <c r="P3915" t="s">
        <v>8577</v>
      </c>
      <c r="Q3915">
        <v>10035</v>
      </c>
      <c r="R3915" t="s">
        <v>8561</v>
      </c>
      <c r="S3915" t="s">
        <v>7890</v>
      </c>
      <c r="T3915" t="s">
        <v>7738</v>
      </c>
    </row>
    <row r="3916" spans="1:20" x14ac:dyDescent="0.25">
      <c r="A3916" t="s">
        <v>4278</v>
      </c>
      <c r="B3916" s="2">
        <v>42934</v>
      </c>
      <c r="C3916" s="2">
        <v>42939</v>
      </c>
      <c r="D3916" t="s">
        <v>19</v>
      </c>
      <c r="E3916" t="s">
        <v>2951</v>
      </c>
      <c r="F3916" t="s">
        <v>1815</v>
      </c>
      <c r="G3916" s="1">
        <v>8016</v>
      </c>
      <c r="H3916">
        <v>5</v>
      </c>
      <c r="I3916">
        <v>5</v>
      </c>
      <c r="J3916" s="1">
        <v>-448896</v>
      </c>
      <c r="K3916" t="s">
        <v>9123</v>
      </c>
      <c r="L3916" t="s">
        <v>9131</v>
      </c>
      <c r="M3916" t="s">
        <v>9985</v>
      </c>
      <c r="N3916" t="s">
        <v>8536</v>
      </c>
      <c r="O3916" t="s">
        <v>8608</v>
      </c>
      <c r="P3916" t="s">
        <v>8581</v>
      </c>
      <c r="Q3916">
        <v>85023</v>
      </c>
      <c r="R3916" t="s">
        <v>8542</v>
      </c>
      <c r="S3916" t="s">
        <v>8324</v>
      </c>
      <c r="T3916" t="s">
        <v>7736</v>
      </c>
    </row>
    <row r="3917" spans="1:20" x14ac:dyDescent="0.25">
      <c r="A3917" t="s">
        <v>4278</v>
      </c>
      <c r="B3917" s="2">
        <v>42934</v>
      </c>
      <c r="C3917" s="2">
        <v>42939</v>
      </c>
      <c r="D3917" t="s">
        <v>19</v>
      </c>
      <c r="E3917" t="s">
        <v>2951</v>
      </c>
      <c r="F3917" t="s">
        <v>87</v>
      </c>
      <c r="G3917" s="1">
        <v>161568</v>
      </c>
      <c r="H3917">
        <v>2</v>
      </c>
      <c r="I3917">
        <v>2</v>
      </c>
      <c r="J3917" s="1">
        <v>10098</v>
      </c>
      <c r="K3917" t="s">
        <v>9123</v>
      </c>
      <c r="L3917" t="s">
        <v>9126</v>
      </c>
      <c r="M3917" t="s">
        <v>9177</v>
      </c>
      <c r="N3917" t="s">
        <v>8536</v>
      </c>
      <c r="O3917" t="s">
        <v>8608</v>
      </c>
      <c r="P3917" t="s">
        <v>8581</v>
      </c>
      <c r="Q3917">
        <v>85023</v>
      </c>
      <c r="R3917" t="s">
        <v>8542</v>
      </c>
      <c r="S3917" t="s">
        <v>8324</v>
      </c>
      <c r="T3917" t="s">
        <v>7736</v>
      </c>
    </row>
    <row r="3918" spans="1:20" x14ac:dyDescent="0.25">
      <c r="A3918" t="s">
        <v>4278</v>
      </c>
      <c r="B3918" s="2">
        <v>42934</v>
      </c>
      <c r="C3918" s="2">
        <v>42939</v>
      </c>
      <c r="D3918" t="s">
        <v>19</v>
      </c>
      <c r="E3918" t="s">
        <v>2951</v>
      </c>
      <c r="F3918" t="s">
        <v>4279</v>
      </c>
      <c r="G3918" s="1">
        <v>16096</v>
      </c>
      <c r="H3918">
        <v>2</v>
      </c>
      <c r="I3918">
        <v>2</v>
      </c>
      <c r="J3918" s="1">
        <v>52312</v>
      </c>
      <c r="K3918" t="s">
        <v>9128</v>
      </c>
      <c r="L3918" t="s">
        <v>9148</v>
      </c>
      <c r="M3918" t="s">
        <v>10711</v>
      </c>
      <c r="N3918" t="s">
        <v>8536</v>
      </c>
      <c r="O3918" t="s">
        <v>8608</v>
      </c>
      <c r="P3918" t="s">
        <v>8581</v>
      </c>
      <c r="Q3918">
        <v>85023</v>
      </c>
      <c r="R3918" t="s">
        <v>8542</v>
      </c>
      <c r="S3918" t="s">
        <v>8324</v>
      </c>
      <c r="T3918" t="s">
        <v>7736</v>
      </c>
    </row>
    <row r="3919" spans="1:20" x14ac:dyDescent="0.25">
      <c r="A3919" t="s">
        <v>4278</v>
      </c>
      <c r="B3919" s="2">
        <v>42934</v>
      </c>
      <c r="C3919" s="2">
        <v>42939</v>
      </c>
      <c r="D3919" t="s">
        <v>19</v>
      </c>
      <c r="E3919" t="s">
        <v>2951</v>
      </c>
      <c r="F3919" t="s">
        <v>1806</v>
      </c>
      <c r="G3919" s="1">
        <v>7656</v>
      </c>
      <c r="H3919">
        <v>4</v>
      </c>
      <c r="I3919">
        <v>7</v>
      </c>
      <c r="J3919" s="1">
        <v>-61248</v>
      </c>
      <c r="K3919" t="s">
        <v>9128</v>
      </c>
      <c r="L3919" t="s">
        <v>9142</v>
      </c>
      <c r="M3919" t="s">
        <v>9979</v>
      </c>
      <c r="N3919" t="s">
        <v>8536</v>
      </c>
      <c r="O3919" t="s">
        <v>8608</v>
      </c>
      <c r="P3919" t="s">
        <v>8581</v>
      </c>
      <c r="Q3919">
        <v>85023</v>
      </c>
      <c r="R3919" t="s">
        <v>8542</v>
      </c>
      <c r="S3919" t="s">
        <v>8324</v>
      </c>
      <c r="T3919" t="s">
        <v>7736</v>
      </c>
    </row>
    <row r="3920" spans="1:20" x14ac:dyDescent="0.25">
      <c r="A3920" t="s">
        <v>4278</v>
      </c>
      <c r="B3920" s="2">
        <v>42934</v>
      </c>
      <c r="C3920" s="2">
        <v>42939</v>
      </c>
      <c r="D3920" t="s">
        <v>19</v>
      </c>
      <c r="E3920" t="s">
        <v>2951</v>
      </c>
      <c r="F3920" t="s">
        <v>150</v>
      </c>
      <c r="G3920" s="1">
        <v>311976</v>
      </c>
      <c r="H3920">
        <v>3</v>
      </c>
      <c r="I3920">
        <v>2</v>
      </c>
      <c r="J3920" s="1">
        <v>-428967</v>
      </c>
      <c r="K3920" t="s">
        <v>9123</v>
      </c>
      <c r="L3920" t="s">
        <v>9126</v>
      </c>
      <c r="M3920" t="s">
        <v>9210</v>
      </c>
      <c r="N3920" t="s">
        <v>8536</v>
      </c>
      <c r="O3920" t="s">
        <v>8608</v>
      </c>
      <c r="P3920" t="s">
        <v>8581</v>
      </c>
      <c r="Q3920">
        <v>85023</v>
      </c>
      <c r="R3920" t="s">
        <v>8542</v>
      </c>
      <c r="S3920" t="s">
        <v>8324</v>
      </c>
      <c r="T3920" t="s">
        <v>7736</v>
      </c>
    </row>
    <row r="3921" spans="1:20" x14ac:dyDescent="0.25">
      <c r="A3921" t="s">
        <v>4280</v>
      </c>
      <c r="B3921" s="2">
        <v>42339</v>
      </c>
      <c r="C3921" s="2">
        <v>42345</v>
      </c>
      <c r="D3921" t="s">
        <v>19</v>
      </c>
      <c r="E3921" t="s">
        <v>2183</v>
      </c>
      <c r="F3921" t="s">
        <v>841</v>
      </c>
      <c r="G3921" s="1">
        <v>6168</v>
      </c>
      <c r="H3921">
        <v>4</v>
      </c>
      <c r="I3921">
        <v>0</v>
      </c>
      <c r="J3921" s="1">
        <v>166536</v>
      </c>
      <c r="K3921" t="s">
        <v>9128</v>
      </c>
      <c r="L3921" t="s">
        <v>9133</v>
      </c>
      <c r="M3921" t="s">
        <v>9562</v>
      </c>
      <c r="N3921" t="s">
        <v>8536</v>
      </c>
      <c r="O3921" t="s">
        <v>8851</v>
      </c>
      <c r="P3921" t="s">
        <v>8583</v>
      </c>
      <c r="Q3921">
        <v>23320</v>
      </c>
      <c r="R3921" t="s">
        <v>8539</v>
      </c>
      <c r="S3921" t="s">
        <v>8208</v>
      </c>
      <c r="T3921" t="s">
        <v>7738</v>
      </c>
    </row>
    <row r="3922" spans="1:20" x14ac:dyDescent="0.25">
      <c r="A3922" t="s">
        <v>4280</v>
      </c>
      <c r="B3922" s="2">
        <v>42339</v>
      </c>
      <c r="C3922" s="2">
        <v>42345</v>
      </c>
      <c r="D3922" t="s">
        <v>19</v>
      </c>
      <c r="E3922" t="s">
        <v>2183</v>
      </c>
      <c r="F3922" t="s">
        <v>3354</v>
      </c>
      <c r="G3922" s="1">
        <v>6396</v>
      </c>
      <c r="H3922">
        <v>4</v>
      </c>
      <c r="I3922">
        <v>0</v>
      </c>
      <c r="J3922" s="1">
        <v>307008</v>
      </c>
      <c r="K3922" t="s">
        <v>9128</v>
      </c>
      <c r="L3922" t="s">
        <v>9142</v>
      </c>
      <c r="M3922" t="s">
        <v>10511</v>
      </c>
      <c r="N3922" t="s">
        <v>8536</v>
      </c>
      <c r="O3922" t="s">
        <v>8851</v>
      </c>
      <c r="P3922" t="s">
        <v>8583</v>
      </c>
      <c r="Q3922">
        <v>23320</v>
      </c>
      <c r="R3922" t="s">
        <v>8539</v>
      </c>
      <c r="S3922" t="s">
        <v>8208</v>
      </c>
      <c r="T3922" t="s">
        <v>7738</v>
      </c>
    </row>
    <row r="3923" spans="1:20" x14ac:dyDescent="0.25">
      <c r="A3923" t="s">
        <v>4281</v>
      </c>
      <c r="B3923" s="2">
        <v>42549</v>
      </c>
      <c r="C3923" s="2">
        <v>42553</v>
      </c>
      <c r="D3923" t="s">
        <v>11</v>
      </c>
      <c r="E3923" t="s">
        <v>1262</v>
      </c>
      <c r="F3923" t="s">
        <v>3775</v>
      </c>
      <c r="G3923" s="1">
        <v>359976</v>
      </c>
      <c r="H3923">
        <v>3</v>
      </c>
      <c r="I3923">
        <v>2</v>
      </c>
      <c r="J3923" s="1">
        <v>359976</v>
      </c>
      <c r="K3923" t="s">
        <v>9139</v>
      </c>
      <c r="L3923" t="s">
        <v>9140</v>
      </c>
      <c r="M3923" t="s">
        <v>10611</v>
      </c>
      <c r="N3923" t="s">
        <v>8536</v>
      </c>
      <c r="O3923" t="s">
        <v>8579</v>
      </c>
      <c r="P3923" t="s">
        <v>8566</v>
      </c>
      <c r="Q3923">
        <v>60610</v>
      </c>
      <c r="R3923" t="s">
        <v>8551</v>
      </c>
      <c r="S3923" t="s">
        <v>8026</v>
      </c>
      <c r="T3923" t="s">
        <v>7736</v>
      </c>
    </row>
    <row r="3924" spans="1:20" x14ac:dyDescent="0.25">
      <c r="A3924" t="s">
        <v>4282</v>
      </c>
      <c r="B3924" s="2">
        <v>42975</v>
      </c>
      <c r="C3924" s="2">
        <v>42979</v>
      </c>
      <c r="D3924" t="s">
        <v>19</v>
      </c>
      <c r="E3924" t="s">
        <v>1114</v>
      </c>
      <c r="F3924" t="s">
        <v>450</v>
      </c>
      <c r="G3924" s="1">
        <v>25344</v>
      </c>
      <c r="H3924">
        <v>6</v>
      </c>
      <c r="I3924">
        <v>2</v>
      </c>
      <c r="J3924" s="1">
        <v>792</v>
      </c>
      <c r="K3924" t="s">
        <v>9128</v>
      </c>
      <c r="L3924" t="s">
        <v>9148</v>
      </c>
      <c r="M3924" t="s">
        <v>9360</v>
      </c>
      <c r="N3924" t="s">
        <v>8536</v>
      </c>
      <c r="O3924" t="s">
        <v>8579</v>
      </c>
      <c r="P3924" t="s">
        <v>8566</v>
      </c>
      <c r="Q3924">
        <v>60623</v>
      </c>
      <c r="R3924" t="s">
        <v>8551</v>
      </c>
      <c r="S3924" t="s">
        <v>7991</v>
      </c>
      <c r="T3924" t="s">
        <v>7736</v>
      </c>
    </row>
    <row r="3925" spans="1:20" x14ac:dyDescent="0.25">
      <c r="A3925" t="s">
        <v>4282</v>
      </c>
      <c r="B3925" s="2">
        <v>42975</v>
      </c>
      <c r="C3925" s="2">
        <v>42979</v>
      </c>
      <c r="D3925" t="s">
        <v>19</v>
      </c>
      <c r="E3925" t="s">
        <v>1114</v>
      </c>
      <c r="F3925" t="s">
        <v>4283</v>
      </c>
      <c r="G3925" s="1">
        <v>2672</v>
      </c>
      <c r="H3925">
        <v>5</v>
      </c>
      <c r="I3925">
        <v>2</v>
      </c>
      <c r="J3925" s="1">
        <v>9352</v>
      </c>
      <c r="K3925" t="s">
        <v>9128</v>
      </c>
      <c r="L3925" t="s">
        <v>9148</v>
      </c>
      <c r="M3925" t="s">
        <v>10712</v>
      </c>
      <c r="N3925" t="s">
        <v>8536</v>
      </c>
      <c r="O3925" t="s">
        <v>8579</v>
      </c>
      <c r="P3925" t="s">
        <v>8566</v>
      </c>
      <c r="Q3925">
        <v>60623</v>
      </c>
      <c r="R3925" t="s">
        <v>8551</v>
      </c>
      <c r="S3925" t="s">
        <v>7991</v>
      </c>
      <c r="T3925" t="s">
        <v>7736</v>
      </c>
    </row>
    <row r="3926" spans="1:20" x14ac:dyDescent="0.25">
      <c r="A3926" t="s">
        <v>4284</v>
      </c>
      <c r="B3926" s="2">
        <v>41899</v>
      </c>
      <c r="C3926" s="2">
        <v>41903</v>
      </c>
      <c r="D3926" t="s">
        <v>19</v>
      </c>
      <c r="E3926" t="s">
        <v>906</v>
      </c>
      <c r="F3926" t="s">
        <v>930</v>
      </c>
      <c r="G3926" s="1">
        <v>3028</v>
      </c>
      <c r="H3926">
        <v>2</v>
      </c>
      <c r="I3926">
        <v>0</v>
      </c>
      <c r="J3926" s="1">
        <v>12112</v>
      </c>
      <c r="K3926" t="s">
        <v>9128</v>
      </c>
      <c r="L3926" t="s">
        <v>9133</v>
      </c>
      <c r="M3926" t="s">
        <v>9604</v>
      </c>
      <c r="N3926" t="s">
        <v>8536</v>
      </c>
      <c r="O3926" t="s">
        <v>8547</v>
      </c>
      <c r="P3926" t="s">
        <v>8548</v>
      </c>
      <c r="Q3926">
        <v>98103</v>
      </c>
      <c r="R3926" t="s">
        <v>8542</v>
      </c>
      <c r="S3926" t="s">
        <v>7940</v>
      </c>
      <c r="T3926" t="s">
        <v>7736</v>
      </c>
    </row>
    <row r="3927" spans="1:20" x14ac:dyDescent="0.25">
      <c r="A3927" t="s">
        <v>4284</v>
      </c>
      <c r="B3927" s="2">
        <v>41899</v>
      </c>
      <c r="C3927" s="2">
        <v>41903</v>
      </c>
      <c r="D3927" t="s">
        <v>19</v>
      </c>
      <c r="E3927" t="s">
        <v>906</v>
      </c>
      <c r="F3927" t="s">
        <v>2780</v>
      </c>
      <c r="G3927" s="1">
        <v>5793</v>
      </c>
      <c r="H3927">
        <v>3</v>
      </c>
      <c r="I3927">
        <v>0</v>
      </c>
      <c r="J3927" s="1">
        <v>162204</v>
      </c>
      <c r="K3927" t="s">
        <v>9128</v>
      </c>
      <c r="L3927" t="s">
        <v>9133</v>
      </c>
      <c r="M3927" t="s">
        <v>10337</v>
      </c>
      <c r="N3927" t="s">
        <v>8536</v>
      </c>
      <c r="O3927" t="s">
        <v>8547</v>
      </c>
      <c r="P3927" t="s">
        <v>8548</v>
      </c>
      <c r="Q3927">
        <v>98103</v>
      </c>
      <c r="R3927" t="s">
        <v>8542</v>
      </c>
      <c r="S3927" t="s">
        <v>7940</v>
      </c>
      <c r="T3927" t="s">
        <v>7736</v>
      </c>
    </row>
    <row r="3928" spans="1:20" x14ac:dyDescent="0.25">
      <c r="A3928" t="s">
        <v>4284</v>
      </c>
      <c r="B3928" s="2">
        <v>41899</v>
      </c>
      <c r="C3928" s="2">
        <v>41903</v>
      </c>
      <c r="D3928" t="s">
        <v>19</v>
      </c>
      <c r="E3928" t="s">
        <v>906</v>
      </c>
      <c r="F3928" t="s">
        <v>3302</v>
      </c>
      <c r="G3928" s="1">
        <v>3534</v>
      </c>
      <c r="H3928">
        <v>2</v>
      </c>
      <c r="I3928">
        <v>0</v>
      </c>
      <c r="J3928" s="1">
        <v>134292</v>
      </c>
      <c r="K3928" t="s">
        <v>9123</v>
      </c>
      <c r="L3928" t="s">
        <v>9135</v>
      </c>
      <c r="M3928" t="s">
        <v>10493</v>
      </c>
      <c r="N3928" t="s">
        <v>8536</v>
      </c>
      <c r="O3928" t="s">
        <v>8547</v>
      </c>
      <c r="P3928" t="s">
        <v>8548</v>
      </c>
      <c r="Q3928">
        <v>98103</v>
      </c>
      <c r="R3928" t="s">
        <v>8542</v>
      </c>
      <c r="S3928" t="s">
        <v>7940</v>
      </c>
      <c r="T3928" t="s">
        <v>7736</v>
      </c>
    </row>
    <row r="3929" spans="1:20" x14ac:dyDescent="0.25">
      <c r="A3929" t="s">
        <v>4284</v>
      </c>
      <c r="B3929" s="2">
        <v>41899</v>
      </c>
      <c r="C3929" s="2">
        <v>41903</v>
      </c>
      <c r="D3929" t="s">
        <v>19</v>
      </c>
      <c r="E3929" t="s">
        <v>906</v>
      </c>
      <c r="F3929" t="s">
        <v>295</v>
      </c>
      <c r="G3929" s="1">
        <v>13724</v>
      </c>
      <c r="H3929">
        <v>5</v>
      </c>
      <c r="I3929">
        <v>2</v>
      </c>
      <c r="J3929" s="1">
        <v>463185</v>
      </c>
      <c r="K3929" t="s">
        <v>9128</v>
      </c>
      <c r="L3929" t="s">
        <v>9142</v>
      </c>
      <c r="M3929" t="s">
        <v>9282</v>
      </c>
      <c r="N3929" t="s">
        <v>8536</v>
      </c>
      <c r="O3929" t="s">
        <v>8547</v>
      </c>
      <c r="P3929" t="s">
        <v>8548</v>
      </c>
      <c r="Q3929">
        <v>98103</v>
      </c>
      <c r="R3929" t="s">
        <v>8542</v>
      </c>
      <c r="S3929" t="s">
        <v>7940</v>
      </c>
      <c r="T3929" t="s">
        <v>7736</v>
      </c>
    </row>
    <row r="3930" spans="1:20" x14ac:dyDescent="0.25">
      <c r="A3930" t="s">
        <v>4285</v>
      </c>
      <c r="B3930" s="2">
        <v>42443</v>
      </c>
      <c r="C3930" s="2">
        <v>42446</v>
      </c>
      <c r="D3930" t="s">
        <v>79</v>
      </c>
      <c r="E3930" t="s">
        <v>1637</v>
      </c>
      <c r="F3930" t="s">
        <v>1308</v>
      </c>
      <c r="G3930" s="1">
        <v>241332</v>
      </c>
      <c r="H3930">
        <v>5</v>
      </c>
      <c r="I3930">
        <v>32</v>
      </c>
      <c r="J3930" s="1">
        <v>-14196</v>
      </c>
      <c r="K3930" t="s">
        <v>9123</v>
      </c>
      <c r="L3930" t="s">
        <v>9124</v>
      </c>
      <c r="M3930" t="s">
        <v>9769</v>
      </c>
      <c r="N3930" t="s">
        <v>8536</v>
      </c>
      <c r="O3930" t="s">
        <v>8666</v>
      </c>
      <c r="P3930" t="s">
        <v>8550</v>
      </c>
      <c r="Q3930">
        <v>78550</v>
      </c>
      <c r="R3930" t="s">
        <v>8551</v>
      </c>
      <c r="S3930" t="s">
        <v>8103</v>
      </c>
      <c r="T3930" t="s">
        <v>7736</v>
      </c>
    </row>
    <row r="3931" spans="1:20" x14ac:dyDescent="0.25">
      <c r="A3931" t="s">
        <v>4285</v>
      </c>
      <c r="B3931" s="2">
        <v>42443</v>
      </c>
      <c r="C3931" s="2">
        <v>42446</v>
      </c>
      <c r="D3931" t="s">
        <v>79</v>
      </c>
      <c r="E3931" t="s">
        <v>1637</v>
      </c>
      <c r="F3931" t="s">
        <v>1116</v>
      </c>
      <c r="G3931" s="1">
        <v>5184</v>
      </c>
      <c r="H3931">
        <v>1</v>
      </c>
      <c r="I3931">
        <v>2</v>
      </c>
      <c r="J3931" s="1">
        <v>18792</v>
      </c>
      <c r="K3931" t="s">
        <v>9128</v>
      </c>
      <c r="L3931" t="s">
        <v>9148</v>
      </c>
      <c r="M3931" t="s">
        <v>9687</v>
      </c>
      <c r="N3931" t="s">
        <v>8536</v>
      </c>
      <c r="O3931" t="s">
        <v>8666</v>
      </c>
      <c r="P3931" t="s">
        <v>8550</v>
      </c>
      <c r="Q3931">
        <v>78550</v>
      </c>
      <c r="R3931" t="s">
        <v>8551</v>
      </c>
      <c r="S3931" t="s">
        <v>8103</v>
      </c>
      <c r="T3931" t="s">
        <v>7736</v>
      </c>
    </row>
    <row r="3932" spans="1:20" x14ac:dyDescent="0.25">
      <c r="A3932" t="s">
        <v>4285</v>
      </c>
      <c r="B3932" s="2">
        <v>42443</v>
      </c>
      <c r="C3932" s="2">
        <v>42446</v>
      </c>
      <c r="D3932" t="s">
        <v>79</v>
      </c>
      <c r="E3932" t="s">
        <v>1637</v>
      </c>
      <c r="F3932" t="s">
        <v>2361</v>
      </c>
      <c r="G3932" s="1">
        <v>145544</v>
      </c>
      <c r="H3932">
        <v>7</v>
      </c>
      <c r="I3932">
        <v>2</v>
      </c>
      <c r="J3932" s="1">
        <v>163737</v>
      </c>
      <c r="K3932" t="s">
        <v>9128</v>
      </c>
      <c r="L3932" t="s">
        <v>9137</v>
      </c>
      <c r="M3932" t="s">
        <v>10185</v>
      </c>
      <c r="N3932" t="s">
        <v>8536</v>
      </c>
      <c r="O3932" t="s">
        <v>8666</v>
      </c>
      <c r="P3932" t="s">
        <v>8550</v>
      </c>
      <c r="Q3932">
        <v>78550</v>
      </c>
      <c r="R3932" t="s">
        <v>8551</v>
      </c>
      <c r="S3932" t="s">
        <v>8103</v>
      </c>
      <c r="T3932" t="s">
        <v>7736</v>
      </c>
    </row>
    <row r="3933" spans="1:20" x14ac:dyDescent="0.25">
      <c r="A3933" t="s">
        <v>4286</v>
      </c>
      <c r="B3933" s="2">
        <v>42608</v>
      </c>
      <c r="C3933" s="2">
        <v>42615</v>
      </c>
      <c r="D3933" t="s">
        <v>19</v>
      </c>
      <c r="E3933" t="s">
        <v>2339</v>
      </c>
      <c r="F3933" t="s">
        <v>4287</v>
      </c>
      <c r="G3933" s="1">
        <v>5472</v>
      </c>
      <c r="H3933">
        <v>3</v>
      </c>
      <c r="I3933">
        <v>2</v>
      </c>
      <c r="J3933" s="1">
        <v>16416</v>
      </c>
      <c r="K3933" t="s">
        <v>9128</v>
      </c>
      <c r="L3933" t="s">
        <v>9137</v>
      </c>
      <c r="M3933" t="s">
        <v>10713</v>
      </c>
      <c r="N3933" t="s">
        <v>8536</v>
      </c>
      <c r="O3933" t="s">
        <v>8559</v>
      </c>
      <c r="P3933" t="s">
        <v>8560</v>
      </c>
      <c r="Q3933">
        <v>19140</v>
      </c>
      <c r="R3933" t="s">
        <v>8561</v>
      </c>
      <c r="S3933" t="s">
        <v>8238</v>
      </c>
      <c r="T3933" t="s">
        <v>7738</v>
      </c>
    </row>
    <row r="3934" spans="1:20" x14ac:dyDescent="0.25">
      <c r="A3934" t="s">
        <v>4286</v>
      </c>
      <c r="B3934" s="2">
        <v>42608</v>
      </c>
      <c r="C3934" s="2">
        <v>42615</v>
      </c>
      <c r="D3934" t="s">
        <v>19</v>
      </c>
      <c r="E3934" t="s">
        <v>2339</v>
      </c>
      <c r="F3934" t="s">
        <v>2217</v>
      </c>
      <c r="G3934" s="1">
        <v>47984</v>
      </c>
      <c r="H3934">
        <v>2</v>
      </c>
      <c r="I3934">
        <v>2</v>
      </c>
      <c r="J3934" s="1">
        <v>131956</v>
      </c>
      <c r="K3934" t="s">
        <v>9139</v>
      </c>
      <c r="L3934" t="s">
        <v>9162</v>
      </c>
      <c r="M3934" t="s">
        <v>10141</v>
      </c>
      <c r="N3934" t="s">
        <v>8536</v>
      </c>
      <c r="O3934" t="s">
        <v>8559</v>
      </c>
      <c r="P3934" t="s">
        <v>8560</v>
      </c>
      <c r="Q3934">
        <v>19140</v>
      </c>
      <c r="R3934" t="s">
        <v>8561</v>
      </c>
      <c r="S3934" t="s">
        <v>8238</v>
      </c>
      <c r="T3934" t="s">
        <v>7738</v>
      </c>
    </row>
    <row r="3935" spans="1:20" x14ac:dyDescent="0.25">
      <c r="A3935" t="s">
        <v>4288</v>
      </c>
      <c r="B3935" s="2">
        <v>42980</v>
      </c>
      <c r="C3935" s="2">
        <v>42986</v>
      </c>
      <c r="D3935" t="s">
        <v>19</v>
      </c>
      <c r="E3935" t="s">
        <v>2317</v>
      </c>
      <c r="F3935" t="s">
        <v>1850</v>
      </c>
      <c r="G3935" s="1">
        <v>94</v>
      </c>
      <c r="H3935">
        <v>5</v>
      </c>
      <c r="I3935">
        <v>0</v>
      </c>
      <c r="J3935" s="1">
        <v>2726</v>
      </c>
      <c r="K3935" t="s">
        <v>9128</v>
      </c>
      <c r="L3935" t="s">
        <v>9137</v>
      </c>
      <c r="M3935" t="s">
        <v>9998</v>
      </c>
      <c r="N3935" t="s">
        <v>8536</v>
      </c>
      <c r="O3935" t="s">
        <v>8914</v>
      </c>
      <c r="P3935" t="s">
        <v>8541</v>
      </c>
      <c r="Q3935">
        <v>93309</v>
      </c>
      <c r="R3935" t="s">
        <v>8542</v>
      </c>
      <c r="S3935" t="s">
        <v>8235</v>
      </c>
      <c r="T3935" t="s">
        <v>7736</v>
      </c>
    </row>
    <row r="3936" spans="1:20" x14ac:dyDescent="0.25">
      <c r="A3936" t="s">
        <v>4288</v>
      </c>
      <c r="B3936" s="2">
        <v>42980</v>
      </c>
      <c r="C3936" s="2">
        <v>42986</v>
      </c>
      <c r="D3936" t="s">
        <v>19</v>
      </c>
      <c r="E3936" t="s">
        <v>2317</v>
      </c>
      <c r="F3936" t="s">
        <v>417</v>
      </c>
      <c r="G3936" s="1">
        <v>740</v>
      </c>
      <c r="H3936">
        <v>5</v>
      </c>
      <c r="I3936">
        <v>0</v>
      </c>
      <c r="J3936" s="1">
        <v>370</v>
      </c>
      <c r="K3936" t="s">
        <v>9128</v>
      </c>
      <c r="L3936" t="s">
        <v>9129</v>
      </c>
      <c r="M3936" t="s">
        <v>9340</v>
      </c>
      <c r="N3936" t="s">
        <v>8536</v>
      </c>
      <c r="O3936" t="s">
        <v>8914</v>
      </c>
      <c r="P3936" t="s">
        <v>8541</v>
      </c>
      <c r="Q3936">
        <v>93309</v>
      </c>
      <c r="R3936" t="s">
        <v>8542</v>
      </c>
      <c r="S3936" t="s">
        <v>8235</v>
      </c>
      <c r="T3936" t="s">
        <v>7736</v>
      </c>
    </row>
    <row r="3937" spans="1:20" x14ac:dyDescent="0.25">
      <c r="A3937" t="s">
        <v>4288</v>
      </c>
      <c r="B3937" s="2">
        <v>42980</v>
      </c>
      <c r="C3937" s="2">
        <v>42986</v>
      </c>
      <c r="D3937" t="s">
        <v>19</v>
      </c>
      <c r="E3937" t="s">
        <v>2317</v>
      </c>
      <c r="F3937" t="s">
        <v>4040</v>
      </c>
      <c r="G3937" s="1">
        <v>201584</v>
      </c>
      <c r="H3937">
        <v>2</v>
      </c>
      <c r="I3937">
        <v>2</v>
      </c>
      <c r="J3937" s="1">
        <v>12599</v>
      </c>
      <c r="K3937" t="s">
        <v>9139</v>
      </c>
      <c r="L3937" t="s">
        <v>9140</v>
      </c>
      <c r="M3937" t="s">
        <v>10660</v>
      </c>
      <c r="N3937" t="s">
        <v>8536</v>
      </c>
      <c r="O3937" t="s">
        <v>8914</v>
      </c>
      <c r="P3937" t="s">
        <v>8541</v>
      </c>
      <c r="Q3937">
        <v>93309</v>
      </c>
      <c r="R3937" t="s">
        <v>8542</v>
      </c>
      <c r="S3937" t="s">
        <v>8235</v>
      </c>
      <c r="T3937" t="s">
        <v>7736</v>
      </c>
    </row>
    <row r="3938" spans="1:20" x14ac:dyDescent="0.25">
      <c r="A3938" t="s">
        <v>4289</v>
      </c>
      <c r="B3938" s="2">
        <v>42171</v>
      </c>
      <c r="C3938" s="2">
        <v>42175</v>
      </c>
      <c r="D3938" t="s">
        <v>19</v>
      </c>
      <c r="E3938" t="s">
        <v>4217</v>
      </c>
      <c r="F3938" t="s">
        <v>4290</v>
      </c>
      <c r="G3938" s="1">
        <v>28752</v>
      </c>
      <c r="H3938">
        <v>3</v>
      </c>
      <c r="I3938">
        <v>2</v>
      </c>
      <c r="J3938" s="1">
        <v>93444</v>
      </c>
      <c r="K3938" t="s">
        <v>9128</v>
      </c>
      <c r="L3938" t="s">
        <v>9167</v>
      </c>
      <c r="M3938" t="s">
        <v>9293</v>
      </c>
      <c r="N3938" t="s">
        <v>8536</v>
      </c>
      <c r="O3938" t="s">
        <v>8626</v>
      </c>
      <c r="P3938" t="s">
        <v>8550</v>
      </c>
      <c r="Q3938">
        <v>75051</v>
      </c>
      <c r="R3938" t="s">
        <v>8551</v>
      </c>
      <c r="S3938" t="s">
        <v>8459</v>
      </c>
      <c r="T3938" t="s">
        <v>7736</v>
      </c>
    </row>
    <row r="3939" spans="1:20" x14ac:dyDescent="0.25">
      <c r="A3939" t="s">
        <v>4289</v>
      </c>
      <c r="B3939" s="2">
        <v>42171</v>
      </c>
      <c r="C3939" s="2">
        <v>42175</v>
      </c>
      <c r="D3939" t="s">
        <v>19</v>
      </c>
      <c r="E3939" t="s">
        <v>4217</v>
      </c>
      <c r="F3939" t="s">
        <v>1591</v>
      </c>
      <c r="G3939" s="1">
        <v>27216</v>
      </c>
      <c r="H3939">
        <v>3</v>
      </c>
      <c r="I3939">
        <v>2</v>
      </c>
      <c r="J3939" s="1">
        <v>98658</v>
      </c>
      <c r="K3939" t="s">
        <v>9128</v>
      </c>
      <c r="L3939" t="s">
        <v>9148</v>
      </c>
      <c r="M3939" t="s">
        <v>9888</v>
      </c>
      <c r="N3939" t="s">
        <v>8536</v>
      </c>
      <c r="O3939" t="s">
        <v>8626</v>
      </c>
      <c r="P3939" t="s">
        <v>8550</v>
      </c>
      <c r="Q3939">
        <v>75051</v>
      </c>
      <c r="R3939" t="s">
        <v>8551</v>
      </c>
      <c r="S3939" t="s">
        <v>8459</v>
      </c>
      <c r="T3939" t="s">
        <v>7736</v>
      </c>
    </row>
    <row r="3940" spans="1:20" x14ac:dyDescent="0.25">
      <c r="A3940" t="s">
        <v>4289</v>
      </c>
      <c r="B3940" s="2">
        <v>42171</v>
      </c>
      <c r="C3940" s="2">
        <v>42175</v>
      </c>
      <c r="D3940" t="s">
        <v>19</v>
      </c>
      <c r="E3940" t="s">
        <v>4217</v>
      </c>
      <c r="F3940" t="s">
        <v>1915</v>
      </c>
      <c r="G3940" s="1">
        <v>197372</v>
      </c>
      <c r="H3940">
        <v>2</v>
      </c>
      <c r="I3940">
        <v>3</v>
      </c>
      <c r="J3940" s="1">
        <v>-253764</v>
      </c>
      <c r="K3940" t="s">
        <v>9123</v>
      </c>
      <c r="L3940" t="s">
        <v>9126</v>
      </c>
      <c r="M3940" t="s">
        <v>10029</v>
      </c>
      <c r="N3940" t="s">
        <v>8536</v>
      </c>
      <c r="O3940" t="s">
        <v>8626</v>
      </c>
      <c r="P3940" t="s">
        <v>8550</v>
      </c>
      <c r="Q3940">
        <v>75051</v>
      </c>
      <c r="R3940" t="s">
        <v>8551</v>
      </c>
      <c r="S3940" t="s">
        <v>8459</v>
      </c>
      <c r="T3940" t="s">
        <v>7736</v>
      </c>
    </row>
    <row r="3941" spans="1:20" x14ac:dyDescent="0.25">
      <c r="A3941" t="s">
        <v>4291</v>
      </c>
      <c r="B3941" s="2">
        <v>42714</v>
      </c>
      <c r="C3941" s="2">
        <v>42714</v>
      </c>
      <c r="D3941" t="s">
        <v>654</v>
      </c>
      <c r="E3941" t="s">
        <v>3986</v>
      </c>
      <c r="F3941" t="s">
        <v>927</v>
      </c>
      <c r="G3941" s="1">
        <v>14249</v>
      </c>
      <c r="H3941">
        <v>5</v>
      </c>
      <c r="I3941">
        <v>0</v>
      </c>
      <c r="J3941" s="1">
        <v>356225</v>
      </c>
      <c r="K3941" t="s">
        <v>9123</v>
      </c>
      <c r="L3941" t="s">
        <v>9126</v>
      </c>
      <c r="M3941" t="s">
        <v>9603</v>
      </c>
      <c r="N3941" t="s">
        <v>8536</v>
      </c>
      <c r="O3941" t="s">
        <v>8968</v>
      </c>
      <c r="P3941" t="s">
        <v>8575</v>
      </c>
      <c r="Q3941">
        <v>46142</v>
      </c>
      <c r="R3941" t="s">
        <v>8551</v>
      </c>
      <c r="S3941" t="s">
        <v>8446</v>
      </c>
      <c r="T3941" t="s">
        <v>7736</v>
      </c>
    </row>
    <row r="3942" spans="1:20" x14ac:dyDescent="0.25">
      <c r="A3942" t="s">
        <v>4292</v>
      </c>
      <c r="B3942" s="2">
        <v>42873</v>
      </c>
      <c r="C3942" s="2">
        <v>42878</v>
      </c>
      <c r="D3942" t="s">
        <v>19</v>
      </c>
      <c r="E3942" t="s">
        <v>1602</v>
      </c>
      <c r="F3942" t="s">
        <v>2261</v>
      </c>
      <c r="G3942" s="1">
        <v>1456</v>
      </c>
      <c r="H3942">
        <v>2</v>
      </c>
      <c r="I3942">
        <v>0</v>
      </c>
      <c r="J3942" s="1">
        <v>62608</v>
      </c>
      <c r="K3942" t="s">
        <v>9123</v>
      </c>
      <c r="L3942" t="s">
        <v>9135</v>
      </c>
      <c r="M3942" t="s">
        <v>10152</v>
      </c>
      <c r="N3942" t="s">
        <v>8536</v>
      </c>
      <c r="O3942" t="s">
        <v>8576</v>
      </c>
      <c r="P3942" t="s">
        <v>8577</v>
      </c>
      <c r="Q3942">
        <v>10024</v>
      </c>
      <c r="R3942" t="s">
        <v>8561</v>
      </c>
      <c r="S3942" t="s">
        <v>8096</v>
      </c>
      <c r="T3942" t="s">
        <v>7736</v>
      </c>
    </row>
    <row r="3943" spans="1:20" x14ac:dyDescent="0.25">
      <c r="A3943" t="s">
        <v>4292</v>
      </c>
      <c r="B3943" s="2">
        <v>42873</v>
      </c>
      <c r="C3943" s="2">
        <v>42878</v>
      </c>
      <c r="D3943" t="s">
        <v>19</v>
      </c>
      <c r="E3943" t="s">
        <v>1602</v>
      </c>
      <c r="F3943" t="s">
        <v>1089</v>
      </c>
      <c r="G3943" s="1">
        <v>3048</v>
      </c>
      <c r="H3943">
        <v>1</v>
      </c>
      <c r="I3943">
        <v>2</v>
      </c>
      <c r="J3943" s="1">
        <v>10287</v>
      </c>
      <c r="K3943" t="s">
        <v>9128</v>
      </c>
      <c r="L3943" t="s">
        <v>9142</v>
      </c>
      <c r="M3943" t="s">
        <v>9675</v>
      </c>
      <c r="N3943" t="s">
        <v>8536</v>
      </c>
      <c r="O3943" t="s">
        <v>8576</v>
      </c>
      <c r="P3943" t="s">
        <v>8577</v>
      </c>
      <c r="Q3943">
        <v>10024</v>
      </c>
      <c r="R3943" t="s">
        <v>8561</v>
      </c>
      <c r="S3943" t="s">
        <v>8096</v>
      </c>
      <c r="T3943" t="s">
        <v>7736</v>
      </c>
    </row>
    <row r="3944" spans="1:20" x14ac:dyDescent="0.25">
      <c r="A3944" t="s">
        <v>4293</v>
      </c>
      <c r="B3944" s="2">
        <v>42882</v>
      </c>
      <c r="C3944" s="2">
        <v>42884</v>
      </c>
      <c r="D3944" t="s">
        <v>11</v>
      </c>
      <c r="E3944" t="s">
        <v>63</v>
      </c>
      <c r="F3944" t="s">
        <v>1656</v>
      </c>
      <c r="G3944" s="1">
        <v>2592</v>
      </c>
      <c r="H3944">
        <v>5</v>
      </c>
      <c r="I3944">
        <v>2</v>
      </c>
      <c r="J3944" s="1">
        <v>9072</v>
      </c>
      <c r="K3944" t="s">
        <v>9128</v>
      </c>
      <c r="L3944" t="s">
        <v>9148</v>
      </c>
      <c r="M3944" t="s">
        <v>9914</v>
      </c>
      <c r="N3944" t="s">
        <v>8536</v>
      </c>
      <c r="O3944" t="s">
        <v>8585</v>
      </c>
      <c r="P3944" t="s">
        <v>8586</v>
      </c>
      <c r="Q3944">
        <v>38109</v>
      </c>
      <c r="R3944" t="s">
        <v>8539</v>
      </c>
      <c r="S3944" t="s">
        <v>7751</v>
      </c>
      <c r="T3944" t="s">
        <v>7736</v>
      </c>
    </row>
    <row r="3945" spans="1:20" x14ac:dyDescent="0.25">
      <c r="A3945" t="s">
        <v>4294</v>
      </c>
      <c r="B3945" s="2">
        <v>42544</v>
      </c>
      <c r="C3945" s="2">
        <v>42551</v>
      </c>
      <c r="D3945" t="s">
        <v>19</v>
      </c>
      <c r="E3945" t="s">
        <v>4295</v>
      </c>
      <c r="F3945" t="s">
        <v>3432</v>
      </c>
      <c r="G3945" s="1">
        <v>83517</v>
      </c>
      <c r="H3945">
        <v>7</v>
      </c>
      <c r="I3945">
        <v>0</v>
      </c>
      <c r="J3945" s="1">
        <v>167034</v>
      </c>
      <c r="K3945" t="s">
        <v>9128</v>
      </c>
      <c r="L3945" t="s">
        <v>9273</v>
      </c>
      <c r="M3945" t="s">
        <v>10532</v>
      </c>
      <c r="N3945" t="s">
        <v>8536</v>
      </c>
      <c r="O3945" t="s">
        <v>8779</v>
      </c>
      <c r="P3945" t="s">
        <v>8577</v>
      </c>
      <c r="Q3945">
        <v>14215</v>
      </c>
      <c r="R3945" t="s">
        <v>8561</v>
      </c>
      <c r="S3945" t="s">
        <v>8464</v>
      </c>
      <c r="T3945" t="s">
        <v>7736</v>
      </c>
    </row>
    <row r="3946" spans="1:20" x14ac:dyDescent="0.25">
      <c r="A3946" t="s">
        <v>4296</v>
      </c>
      <c r="B3946" s="2">
        <v>42506</v>
      </c>
      <c r="C3946" s="2">
        <v>42511</v>
      </c>
      <c r="D3946" t="s">
        <v>11</v>
      </c>
      <c r="E3946" t="s">
        <v>687</v>
      </c>
      <c r="F3946" t="s">
        <v>1255</v>
      </c>
      <c r="G3946" s="1">
        <v>1734</v>
      </c>
      <c r="H3946">
        <v>3</v>
      </c>
      <c r="I3946">
        <v>0</v>
      </c>
      <c r="J3946" s="1">
        <v>84966</v>
      </c>
      <c r="K3946" t="s">
        <v>9128</v>
      </c>
      <c r="L3946" t="s">
        <v>9148</v>
      </c>
      <c r="M3946" t="s">
        <v>9747</v>
      </c>
      <c r="N3946" t="s">
        <v>8536</v>
      </c>
      <c r="O3946" t="s">
        <v>8540</v>
      </c>
      <c r="P3946" t="s">
        <v>8541</v>
      </c>
      <c r="Q3946">
        <v>90036</v>
      </c>
      <c r="R3946" t="s">
        <v>8542</v>
      </c>
      <c r="S3946" t="s">
        <v>7895</v>
      </c>
      <c r="T3946" t="s">
        <v>7736</v>
      </c>
    </row>
    <row r="3947" spans="1:20" x14ac:dyDescent="0.25">
      <c r="A3947" t="s">
        <v>4297</v>
      </c>
      <c r="B3947" s="2">
        <v>43057</v>
      </c>
      <c r="C3947" s="2">
        <v>43062</v>
      </c>
      <c r="D3947" t="s">
        <v>19</v>
      </c>
      <c r="E3947" t="s">
        <v>2899</v>
      </c>
      <c r="F3947" t="s">
        <v>3722</v>
      </c>
      <c r="G3947" s="1">
        <v>44384</v>
      </c>
      <c r="H3947">
        <v>1</v>
      </c>
      <c r="I3947">
        <v>2</v>
      </c>
      <c r="J3947" s="1">
        <v>155344</v>
      </c>
      <c r="K3947" t="s">
        <v>9128</v>
      </c>
      <c r="L3947" t="s">
        <v>9148</v>
      </c>
      <c r="M3947" t="s">
        <v>10596</v>
      </c>
      <c r="N3947" t="s">
        <v>8536</v>
      </c>
      <c r="O3947" t="s">
        <v>8769</v>
      </c>
      <c r="P3947" t="s">
        <v>8544</v>
      </c>
      <c r="Q3947">
        <v>33030</v>
      </c>
      <c r="R3947" t="s">
        <v>8539</v>
      </c>
      <c r="S3947" t="s">
        <v>8316</v>
      </c>
      <c r="T3947" t="s">
        <v>7736</v>
      </c>
    </row>
    <row r="3948" spans="1:20" x14ac:dyDescent="0.25">
      <c r="A3948" t="s">
        <v>4297</v>
      </c>
      <c r="B3948" s="2">
        <v>43057</v>
      </c>
      <c r="C3948" s="2">
        <v>43062</v>
      </c>
      <c r="D3948" t="s">
        <v>19</v>
      </c>
      <c r="E3948" t="s">
        <v>2899</v>
      </c>
      <c r="F3948" t="s">
        <v>657</v>
      </c>
      <c r="G3948" s="1">
        <v>2944</v>
      </c>
      <c r="H3948">
        <v>1</v>
      </c>
      <c r="I3948">
        <v>2</v>
      </c>
      <c r="J3948" s="1">
        <v>-6624</v>
      </c>
      <c r="K3948" t="s">
        <v>9128</v>
      </c>
      <c r="L3948" t="s">
        <v>9273</v>
      </c>
      <c r="M3948" t="s">
        <v>9469</v>
      </c>
      <c r="N3948" t="s">
        <v>8536</v>
      </c>
      <c r="O3948" t="s">
        <v>8769</v>
      </c>
      <c r="P3948" t="s">
        <v>8544</v>
      </c>
      <c r="Q3948">
        <v>33030</v>
      </c>
      <c r="R3948" t="s">
        <v>8539</v>
      </c>
      <c r="S3948" t="s">
        <v>8316</v>
      </c>
      <c r="T3948" t="s">
        <v>7736</v>
      </c>
    </row>
    <row r="3949" spans="1:20" x14ac:dyDescent="0.25">
      <c r="A3949" t="s">
        <v>4298</v>
      </c>
      <c r="B3949" s="2">
        <v>42692</v>
      </c>
      <c r="C3949" s="2">
        <v>42696</v>
      </c>
      <c r="D3949" t="s">
        <v>19</v>
      </c>
      <c r="E3949" t="s">
        <v>84</v>
      </c>
      <c r="F3949" t="s">
        <v>376</v>
      </c>
      <c r="G3949" s="1">
        <v>6368</v>
      </c>
      <c r="H3949">
        <v>2</v>
      </c>
      <c r="I3949">
        <v>2</v>
      </c>
      <c r="J3949" s="1">
        <v>10348</v>
      </c>
      <c r="K3949" t="s">
        <v>9128</v>
      </c>
      <c r="L3949" t="s">
        <v>9137</v>
      </c>
      <c r="M3949" t="s">
        <v>9323</v>
      </c>
      <c r="N3949" t="s">
        <v>8536</v>
      </c>
      <c r="O3949" t="s">
        <v>8612</v>
      </c>
      <c r="P3949" t="s">
        <v>8550</v>
      </c>
      <c r="Q3949">
        <v>77506</v>
      </c>
      <c r="R3949" t="s">
        <v>8551</v>
      </c>
      <c r="S3949" t="s">
        <v>7755</v>
      </c>
      <c r="T3949" t="s">
        <v>7744</v>
      </c>
    </row>
    <row r="3950" spans="1:20" x14ac:dyDescent="0.25">
      <c r="A3950" t="s">
        <v>4298</v>
      </c>
      <c r="B3950" s="2">
        <v>42692</v>
      </c>
      <c r="C3950" s="2">
        <v>42696</v>
      </c>
      <c r="D3950" t="s">
        <v>19</v>
      </c>
      <c r="E3950" t="s">
        <v>84</v>
      </c>
      <c r="F3950" t="s">
        <v>1188</v>
      </c>
      <c r="G3950" s="1">
        <v>48848</v>
      </c>
      <c r="H3950">
        <v>2</v>
      </c>
      <c r="I3950">
        <v>2</v>
      </c>
      <c r="J3950" s="1">
        <v>158756</v>
      </c>
      <c r="K3950" t="s">
        <v>9128</v>
      </c>
      <c r="L3950" t="s">
        <v>9129</v>
      </c>
      <c r="M3950" t="s">
        <v>9718</v>
      </c>
      <c r="N3950" t="s">
        <v>8536</v>
      </c>
      <c r="O3950" t="s">
        <v>8612</v>
      </c>
      <c r="P3950" t="s">
        <v>8550</v>
      </c>
      <c r="Q3950">
        <v>77506</v>
      </c>
      <c r="R3950" t="s">
        <v>8551</v>
      </c>
      <c r="S3950" t="s">
        <v>7755</v>
      </c>
      <c r="T3950" t="s">
        <v>7744</v>
      </c>
    </row>
    <row r="3951" spans="1:20" x14ac:dyDescent="0.25">
      <c r="A3951" t="s">
        <v>4298</v>
      </c>
      <c r="B3951" s="2">
        <v>42692</v>
      </c>
      <c r="C3951" s="2">
        <v>42696</v>
      </c>
      <c r="D3951" t="s">
        <v>19</v>
      </c>
      <c r="E3951" t="s">
        <v>84</v>
      </c>
      <c r="F3951" t="s">
        <v>632</v>
      </c>
      <c r="G3951" s="1">
        <v>19648</v>
      </c>
      <c r="H3951">
        <v>2</v>
      </c>
      <c r="I3951">
        <v>2</v>
      </c>
      <c r="J3951" s="1">
        <v>66312</v>
      </c>
      <c r="K3951" t="s">
        <v>9128</v>
      </c>
      <c r="L3951" t="s">
        <v>9148</v>
      </c>
      <c r="M3951" t="s">
        <v>9456</v>
      </c>
      <c r="N3951" t="s">
        <v>8536</v>
      </c>
      <c r="O3951" t="s">
        <v>8612</v>
      </c>
      <c r="P3951" t="s">
        <v>8550</v>
      </c>
      <c r="Q3951">
        <v>77506</v>
      </c>
      <c r="R3951" t="s">
        <v>8551</v>
      </c>
      <c r="S3951" t="s">
        <v>7755</v>
      </c>
      <c r="T3951" t="s">
        <v>7744</v>
      </c>
    </row>
    <row r="3952" spans="1:20" x14ac:dyDescent="0.25">
      <c r="A3952" t="s">
        <v>4298</v>
      </c>
      <c r="B3952" s="2">
        <v>42692</v>
      </c>
      <c r="C3952" s="2">
        <v>42696</v>
      </c>
      <c r="D3952" t="s">
        <v>19</v>
      </c>
      <c r="E3952" t="s">
        <v>84</v>
      </c>
      <c r="F3952" t="s">
        <v>339</v>
      </c>
      <c r="G3952" s="1">
        <v>255108</v>
      </c>
      <c r="H3952">
        <v>6</v>
      </c>
      <c r="I3952">
        <v>3</v>
      </c>
      <c r="J3952" s="1">
        <v>-18222</v>
      </c>
      <c r="K3952" t="s">
        <v>9123</v>
      </c>
      <c r="L3952" t="s">
        <v>9126</v>
      </c>
      <c r="M3952" t="s">
        <v>9305</v>
      </c>
      <c r="N3952" t="s">
        <v>8536</v>
      </c>
      <c r="O3952" t="s">
        <v>8612</v>
      </c>
      <c r="P3952" t="s">
        <v>8550</v>
      </c>
      <c r="Q3952">
        <v>77506</v>
      </c>
      <c r="R3952" t="s">
        <v>8551</v>
      </c>
      <c r="S3952" t="s">
        <v>7755</v>
      </c>
      <c r="T3952" t="s">
        <v>7744</v>
      </c>
    </row>
    <row r="3953" spans="1:20" x14ac:dyDescent="0.25">
      <c r="A3953" t="s">
        <v>4299</v>
      </c>
      <c r="B3953" s="2">
        <v>41971</v>
      </c>
      <c r="C3953" s="2">
        <v>41973</v>
      </c>
      <c r="D3953" t="s">
        <v>11</v>
      </c>
      <c r="E3953" t="s">
        <v>1677</v>
      </c>
      <c r="F3953" t="s">
        <v>1769</v>
      </c>
      <c r="G3953" s="1">
        <v>17248</v>
      </c>
      <c r="H3953">
        <v>2</v>
      </c>
      <c r="I3953">
        <v>2</v>
      </c>
      <c r="J3953" s="1">
        <v>60368</v>
      </c>
      <c r="K3953" t="s">
        <v>9128</v>
      </c>
      <c r="L3953" t="s">
        <v>9142</v>
      </c>
      <c r="M3953" t="s">
        <v>9961</v>
      </c>
      <c r="N3953" t="s">
        <v>8536</v>
      </c>
      <c r="O3953" t="s">
        <v>8791</v>
      </c>
      <c r="P3953" t="s">
        <v>8577</v>
      </c>
      <c r="Q3953">
        <v>11520</v>
      </c>
      <c r="R3953" t="s">
        <v>8561</v>
      </c>
      <c r="S3953" t="s">
        <v>8111</v>
      </c>
      <c r="T3953" t="s">
        <v>7736</v>
      </c>
    </row>
    <row r="3954" spans="1:20" x14ac:dyDescent="0.25">
      <c r="A3954" t="s">
        <v>4300</v>
      </c>
      <c r="B3954" s="2">
        <v>42430</v>
      </c>
      <c r="C3954" s="2">
        <v>42437</v>
      </c>
      <c r="D3954" t="s">
        <v>19</v>
      </c>
      <c r="E3954" t="s">
        <v>99</v>
      </c>
      <c r="F3954" t="s">
        <v>4301</v>
      </c>
      <c r="G3954" s="1">
        <v>159984</v>
      </c>
      <c r="H3954">
        <v>2</v>
      </c>
      <c r="I3954">
        <v>2</v>
      </c>
      <c r="J3954" s="1">
        <v>139986</v>
      </c>
      <c r="K3954" t="s">
        <v>9139</v>
      </c>
      <c r="L3954" t="s">
        <v>9140</v>
      </c>
      <c r="M3954" t="s">
        <v>10714</v>
      </c>
      <c r="N3954" t="s">
        <v>8536</v>
      </c>
      <c r="O3954" t="s">
        <v>8632</v>
      </c>
      <c r="P3954" t="s">
        <v>8598</v>
      </c>
      <c r="Q3954">
        <v>80219</v>
      </c>
      <c r="R3954" t="s">
        <v>8542</v>
      </c>
      <c r="S3954" t="s">
        <v>7759</v>
      </c>
      <c r="T3954" t="s">
        <v>7738</v>
      </c>
    </row>
    <row r="3955" spans="1:20" x14ac:dyDescent="0.25">
      <c r="A3955" t="s">
        <v>4302</v>
      </c>
      <c r="B3955" s="2">
        <v>42750</v>
      </c>
      <c r="C3955" s="2">
        <v>42754</v>
      </c>
      <c r="D3955" t="s">
        <v>19</v>
      </c>
      <c r="E3955" t="s">
        <v>812</v>
      </c>
      <c r="F3955" t="s">
        <v>147</v>
      </c>
      <c r="G3955" s="1">
        <v>127</v>
      </c>
      <c r="H3955">
        <v>2</v>
      </c>
      <c r="I3955">
        <v>0</v>
      </c>
      <c r="J3955" s="1">
        <v>5842</v>
      </c>
      <c r="K3955" t="s">
        <v>9128</v>
      </c>
      <c r="L3955" t="s">
        <v>9148</v>
      </c>
      <c r="M3955" t="s">
        <v>9209</v>
      </c>
      <c r="N3955" t="s">
        <v>8536</v>
      </c>
      <c r="O3955" t="s">
        <v>8668</v>
      </c>
      <c r="P3955" t="s">
        <v>8663</v>
      </c>
      <c r="Q3955">
        <v>2169</v>
      </c>
      <c r="R3955" t="s">
        <v>8561</v>
      </c>
      <c r="S3955" t="s">
        <v>7921</v>
      </c>
      <c r="T3955" t="s">
        <v>7736</v>
      </c>
    </row>
    <row r="3956" spans="1:20" x14ac:dyDescent="0.25">
      <c r="A3956" t="s">
        <v>4303</v>
      </c>
      <c r="B3956" s="2">
        <v>41733</v>
      </c>
      <c r="C3956" s="2">
        <v>41738</v>
      </c>
      <c r="D3956" t="s">
        <v>19</v>
      </c>
      <c r="E3956" t="s">
        <v>1724</v>
      </c>
      <c r="F3956" t="s">
        <v>995</v>
      </c>
      <c r="G3956" s="1">
        <v>547</v>
      </c>
      <c r="H3956">
        <v>1</v>
      </c>
      <c r="I3956">
        <v>0</v>
      </c>
      <c r="J3956" s="1">
        <v>23521</v>
      </c>
      <c r="K3956" t="s">
        <v>9123</v>
      </c>
      <c r="L3956" t="s">
        <v>9135</v>
      </c>
      <c r="M3956" t="s">
        <v>9632</v>
      </c>
      <c r="N3956" t="s">
        <v>8536</v>
      </c>
      <c r="O3956" t="s">
        <v>8638</v>
      </c>
      <c r="P3956" t="s">
        <v>8571</v>
      </c>
      <c r="Q3956">
        <v>48205</v>
      </c>
      <c r="R3956" t="s">
        <v>8551</v>
      </c>
      <c r="S3956" t="s">
        <v>8122</v>
      </c>
      <c r="T3956" t="s">
        <v>7736</v>
      </c>
    </row>
    <row r="3957" spans="1:20" x14ac:dyDescent="0.25">
      <c r="A3957" t="s">
        <v>4303</v>
      </c>
      <c r="B3957" s="2">
        <v>41733</v>
      </c>
      <c r="C3957" s="2">
        <v>41738</v>
      </c>
      <c r="D3957" t="s">
        <v>19</v>
      </c>
      <c r="E3957" t="s">
        <v>1724</v>
      </c>
      <c r="F3957" t="s">
        <v>2302</v>
      </c>
      <c r="G3957" s="1">
        <v>7936</v>
      </c>
      <c r="H3957">
        <v>4</v>
      </c>
      <c r="I3957">
        <v>0</v>
      </c>
      <c r="J3957" s="1">
        <v>23808</v>
      </c>
      <c r="K3957" t="s">
        <v>9128</v>
      </c>
      <c r="L3957" t="s">
        <v>9137</v>
      </c>
      <c r="M3957" t="s">
        <v>10164</v>
      </c>
      <c r="N3957" t="s">
        <v>8536</v>
      </c>
      <c r="O3957" t="s">
        <v>8638</v>
      </c>
      <c r="P3957" t="s">
        <v>8571</v>
      </c>
      <c r="Q3957">
        <v>48205</v>
      </c>
      <c r="R3957" t="s">
        <v>8551</v>
      </c>
      <c r="S3957" t="s">
        <v>8122</v>
      </c>
      <c r="T3957" t="s">
        <v>7736</v>
      </c>
    </row>
    <row r="3958" spans="1:20" x14ac:dyDescent="0.25">
      <c r="A3958" t="s">
        <v>4304</v>
      </c>
      <c r="B3958" s="2">
        <v>42547</v>
      </c>
      <c r="C3958" s="2">
        <v>42554</v>
      </c>
      <c r="D3958" t="s">
        <v>19</v>
      </c>
      <c r="E3958" t="s">
        <v>165</v>
      </c>
      <c r="F3958" t="s">
        <v>2888</v>
      </c>
      <c r="G3958" s="1">
        <v>2214</v>
      </c>
      <c r="H3958">
        <v>3</v>
      </c>
      <c r="I3958">
        <v>0</v>
      </c>
      <c r="J3958" s="1">
        <v>64206</v>
      </c>
      <c r="K3958" t="s">
        <v>9123</v>
      </c>
      <c r="L3958" t="s">
        <v>9135</v>
      </c>
      <c r="M3958" t="s">
        <v>10372</v>
      </c>
      <c r="N3958" t="s">
        <v>8536</v>
      </c>
      <c r="O3958" t="s">
        <v>8556</v>
      </c>
      <c r="P3958" t="s">
        <v>8541</v>
      </c>
      <c r="Q3958">
        <v>94109</v>
      </c>
      <c r="R3958" t="s">
        <v>8542</v>
      </c>
      <c r="S3958" t="s">
        <v>7773</v>
      </c>
      <c r="T3958" t="s">
        <v>7736</v>
      </c>
    </row>
    <row r="3959" spans="1:20" x14ac:dyDescent="0.25">
      <c r="A3959" t="s">
        <v>4305</v>
      </c>
      <c r="B3959" s="2">
        <v>42519</v>
      </c>
      <c r="C3959" s="2">
        <v>42523</v>
      </c>
      <c r="D3959" t="s">
        <v>19</v>
      </c>
      <c r="E3959" t="s">
        <v>799</v>
      </c>
      <c r="F3959" t="s">
        <v>2446</v>
      </c>
      <c r="G3959" s="1">
        <v>11277</v>
      </c>
      <c r="H3959">
        <v>3</v>
      </c>
      <c r="I3959">
        <v>7</v>
      </c>
      <c r="J3959" s="1">
        <v>-86457</v>
      </c>
      <c r="K3959" t="s">
        <v>9128</v>
      </c>
      <c r="L3959" t="s">
        <v>9142</v>
      </c>
      <c r="M3959" t="s">
        <v>10218</v>
      </c>
      <c r="N3959" t="s">
        <v>8536</v>
      </c>
      <c r="O3959" t="s">
        <v>8901</v>
      </c>
      <c r="P3959" t="s">
        <v>8586</v>
      </c>
      <c r="Q3959">
        <v>37211</v>
      </c>
      <c r="R3959" t="s">
        <v>8539</v>
      </c>
      <c r="S3959" t="s">
        <v>7919</v>
      </c>
      <c r="T3959" t="s">
        <v>7736</v>
      </c>
    </row>
    <row r="3960" spans="1:20" x14ac:dyDescent="0.25">
      <c r="A3960" t="s">
        <v>4305</v>
      </c>
      <c r="B3960" s="2">
        <v>42519</v>
      </c>
      <c r="C3960" s="2">
        <v>42523</v>
      </c>
      <c r="D3960" t="s">
        <v>19</v>
      </c>
      <c r="E3960" t="s">
        <v>799</v>
      </c>
      <c r="F3960" t="s">
        <v>649</v>
      </c>
      <c r="G3960" s="1">
        <v>4448</v>
      </c>
      <c r="H3960">
        <v>2</v>
      </c>
      <c r="I3960">
        <v>2</v>
      </c>
      <c r="J3960" s="1">
        <v>3336</v>
      </c>
      <c r="K3960" t="s">
        <v>9128</v>
      </c>
      <c r="L3960" t="s">
        <v>9137</v>
      </c>
      <c r="M3960" t="s">
        <v>9466</v>
      </c>
      <c r="N3960" t="s">
        <v>8536</v>
      </c>
      <c r="O3960" t="s">
        <v>8901</v>
      </c>
      <c r="P3960" t="s">
        <v>8586</v>
      </c>
      <c r="Q3960">
        <v>37211</v>
      </c>
      <c r="R3960" t="s">
        <v>8539</v>
      </c>
      <c r="S3960" t="s">
        <v>7919</v>
      </c>
      <c r="T3960" t="s">
        <v>7736</v>
      </c>
    </row>
    <row r="3961" spans="1:20" x14ac:dyDescent="0.25">
      <c r="A3961" t="s">
        <v>4305</v>
      </c>
      <c r="B3961" s="2">
        <v>42519</v>
      </c>
      <c r="C3961" s="2">
        <v>42523</v>
      </c>
      <c r="D3961" t="s">
        <v>19</v>
      </c>
      <c r="E3961" t="s">
        <v>799</v>
      </c>
      <c r="F3961" t="s">
        <v>4306</v>
      </c>
      <c r="G3961" s="1">
        <v>4476</v>
      </c>
      <c r="H3961">
        <v>3</v>
      </c>
      <c r="I3961">
        <v>2</v>
      </c>
      <c r="J3961" s="1">
        <v>14547</v>
      </c>
      <c r="K3961" t="s">
        <v>9123</v>
      </c>
      <c r="L3961" t="s">
        <v>9135</v>
      </c>
      <c r="M3961" t="s">
        <v>10715</v>
      </c>
      <c r="N3961" t="s">
        <v>8536</v>
      </c>
      <c r="O3961" t="s">
        <v>8901</v>
      </c>
      <c r="P3961" t="s">
        <v>8586</v>
      </c>
      <c r="Q3961">
        <v>37211</v>
      </c>
      <c r="R3961" t="s">
        <v>8539</v>
      </c>
      <c r="S3961" t="s">
        <v>7919</v>
      </c>
      <c r="T3961" t="s">
        <v>7736</v>
      </c>
    </row>
    <row r="3962" spans="1:20" x14ac:dyDescent="0.25">
      <c r="A3962" t="s">
        <v>4307</v>
      </c>
      <c r="B3962" s="2">
        <v>42296</v>
      </c>
      <c r="C3962" s="2">
        <v>42301</v>
      </c>
      <c r="D3962" t="s">
        <v>19</v>
      </c>
      <c r="E3962" t="s">
        <v>2174</v>
      </c>
      <c r="F3962" t="s">
        <v>2743</v>
      </c>
      <c r="G3962" s="1">
        <v>3828</v>
      </c>
      <c r="H3962">
        <v>6</v>
      </c>
      <c r="I3962">
        <v>0</v>
      </c>
      <c r="J3962" s="1">
        <v>176088</v>
      </c>
      <c r="K3962" t="s">
        <v>9128</v>
      </c>
      <c r="L3962" t="s">
        <v>9142</v>
      </c>
      <c r="M3962" t="s">
        <v>10324</v>
      </c>
      <c r="N3962" t="s">
        <v>8536</v>
      </c>
      <c r="O3962" t="s">
        <v>8638</v>
      </c>
      <c r="P3962" t="s">
        <v>8571</v>
      </c>
      <c r="Q3962">
        <v>48227</v>
      </c>
      <c r="R3962" t="s">
        <v>8551</v>
      </c>
      <c r="S3962" t="s">
        <v>8206</v>
      </c>
      <c r="T3962" t="s">
        <v>7738</v>
      </c>
    </row>
    <row r="3963" spans="1:20" x14ac:dyDescent="0.25">
      <c r="A3963" t="s">
        <v>4307</v>
      </c>
      <c r="B3963" s="2">
        <v>42296</v>
      </c>
      <c r="C3963" s="2">
        <v>42301</v>
      </c>
      <c r="D3963" t="s">
        <v>19</v>
      </c>
      <c r="E3963" t="s">
        <v>2174</v>
      </c>
      <c r="F3963" t="s">
        <v>2156</v>
      </c>
      <c r="G3963" s="1">
        <v>14995</v>
      </c>
      <c r="H3963">
        <v>5</v>
      </c>
      <c r="I3963">
        <v>0</v>
      </c>
      <c r="J3963" s="1">
        <v>44985</v>
      </c>
      <c r="K3963" t="s">
        <v>9139</v>
      </c>
      <c r="L3963" t="s">
        <v>9140</v>
      </c>
      <c r="M3963" t="s">
        <v>10119</v>
      </c>
      <c r="N3963" t="s">
        <v>8536</v>
      </c>
      <c r="O3963" t="s">
        <v>8638</v>
      </c>
      <c r="P3963" t="s">
        <v>8571</v>
      </c>
      <c r="Q3963">
        <v>48227</v>
      </c>
      <c r="R3963" t="s">
        <v>8551</v>
      </c>
      <c r="S3963" t="s">
        <v>8206</v>
      </c>
      <c r="T3963" t="s">
        <v>7738</v>
      </c>
    </row>
    <row r="3964" spans="1:20" x14ac:dyDescent="0.25">
      <c r="A3964" t="s">
        <v>4308</v>
      </c>
      <c r="B3964" s="2">
        <v>42785</v>
      </c>
      <c r="C3964" s="2">
        <v>42786</v>
      </c>
      <c r="D3964" t="s">
        <v>79</v>
      </c>
      <c r="E3964" t="s">
        <v>2497</v>
      </c>
      <c r="F3964" t="s">
        <v>2190</v>
      </c>
      <c r="G3964" s="1">
        <v>1284</v>
      </c>
      <c r="H3964">
        <v>3</v>
      </c>
      <c r="I3964">
        <v>0</v>
      </c>
      <c r="J3964" s="1">
        <v>34668</v>
      </c>
      <c r="K3964" t="s">
        <v>9128</v>
      </c>
      <c r="L3964" t="s">
        <v>9137</v>
      </c>
      <c r="M3964" t="s">
        <v>10131</v>
      </c>
      <c r="N3964" t="s">
        <v>8536</v>
      </c>
      <c r="O3964" t="s">
        <v>8540</v>
      </c>
      <c r="P3964" t="s">
        <v>8541</v>
      </c>
      <c r="Q3964">
        <v>90045</v>
      </c>
      <c r="R3964" t="s">
        <v>8542</v>
      </c>
      <c r="S3964" t="s">
        <v>8263</v>
      </c>
      <c r="T3964" t="s">
        <v>7744</v>
      </c>
    </row>
    <row r="3965" spans="1:20" x14ac:dyDescent="0.25">
      <c r="A3965" t="s">
        <v>4308</v>
      </c>
      <c r="B3965" s="2">
        <v>42785</v>
      </c>
      <c r="C3965" s="2">
        <v>42786</v>
      </c>
      <c r="D3965" t="s">
        <v>79</v>
      </c>
      <c r="E3965" t="s">
        <v>2497</v>
      </c>
      <c r="F3965" t="s">
        <v>2037</v>
      </c>
      <c r="G3965" s="1">
        <v>4467</v>
      </c>
      <c r="H3965">
        <v>3</v>
      </c>
      <c r="I3965">
        <v>0</v>
      </c>
      <c r="J3965" s="1">
        <v>120609</v>
      </c>
      <c r="K3965" t="s">
        <v>9123</v>
      </c>
      <c r="L3965" t="s">
        <v>9135</v>
      </c>
      <c r="M3965" t="s">
        <v>10071</v>
      </c>
      <c r="N3965" t="s">
        <v>8536</v>
      </c>
      <c r="O3965" t="s">
        <v>8540</v>
      </c>
      <c r="P3965" t="s">
        <v>8541</v>
      </c>
      <c r="Q3965">
        <v>90045</v>
      </c>
      <c r="R3965" t="s">
        <v>8542</v>
      </c>
      <c r="S3965" t="s">
        <v>8263</v>
      </c>
      <c r="T3965" t="s">
        <v>7744</v>
      </c>
    </row>
    <row r="3966" spans="1:20" x14ac:dyDescent="0.25">
      <c r="A3966" t="s">
        <v>4309</v>
      </c>
      <c r="B3966" s="2">
        <v>42635</v>
      </c>
      <c r="C3966" s="2">
        <v>42641</v>
      </c>
      <c r="D3966" t="s">
        <v>19</v>
      </c>
      <c r="E3966" t="s">
        <v>3173</v>
      </c>
      <c r="F3966" t="s">
        <v>4310</v>
      </c>
      <c r="G3966" s="1">
        <v>7872</v>
      </c>
      <c r="H3966">
        <v>3</v>
      </c>
      <c r="I3966">
        <v>2</v>
      </c>
      <c r="J3966" s="1">
        <v>8856</v>
      </c>
      <c r="K3966" t="s">
        <v>9128</v>
      </c>
      <c r="L3966" t="s">
        <v>9137</v>
      </c>
      <c r="M3966" t="s">
        <v>10716</v>
      </c>
      <c r="N3966" t="s">
        <v>8536</v>
      </c>
      <c r="O3966" t="s">
        <v>8559</v>
      </c>
      <c r="P3966" t="s">
        <v>8560</v>
      </c>
      <c r="Q3966">
        <v>19140</v>
      </c>
      <c r="R3966" t="s">
        <v>8561</v>
      </c>
      <c r="S3966" t="s">
        <v>8355</v>
      </c>
      <c r="T3966" t="s">
        <v>7736</v>
      </c>
    </row>
    <row r="3967" spans="1:20" x14ac:dyDescent="0.25">
      <c r="A3967" t="s">
        <v>4311</v>
      </c>
      <c r="B3967" s="2">
        <v>41955</v>
      </c>
      <c r="C3967" s="2">
        <v>41960</v>
      </c>
      <c r="D3967" t="s">
        <v>11</v>
      </c>
      <c r="E3967" t="s">
        <v>3527</v>
      </c>
      <c r="F3967" t="s">
        <v>560</v>
      </c>
      <c r="G3967" s="1">
        <v>7872</v>
      </c>
      <c r="H3967">
        <v>3</v>
      </c>
      <c r="I3967">
        <v>2</v>
      </c>
      <c r="J3967" s="1">
        <v>8856</v>
      </c>
      <c r="K3967" t="s">
        <v>9128</v>
      </c>
      <c r="L3967" t="s">
        <v>9137</v>
      </c>
      <c r="M3967" t="s">
        <v>9420</v>
      </c>
      <c r="N3967" t="s">
        <v>8536</v>
      </c>
      <c r="O3967" t="s">
        <v>8732</v>
      </c>
      <c r="P3967" t="s">
        <v>8546</v>
      </c>
      <c r="Q3967">
        <v>28806</v>
      </c>
      <c r="R3967" t="s">
        <v>8539</v>
      </c>
      <c r="S3967" t="s">
        <v>8402</v>
      </c>
      <c r="T3967" t="s">
        <v>7738</v>
      </c>
    </row>
    <row r="3968" spans="1:20" x14ac:dyDescent="0.25">
      <c r="A3968" t="s">
        <v>4312</v>
      </c>
      <c r="B3968" s="2">
        <v>42461</v>
      </c>
      <c r="C3968" s="2">
        <v>42466</v>
      </c>
      <c r="D3968" t="s">
        <v>19</v>
      </c>
      <c r="E3968" t="s">
        <v>1731</v>
      </c>
      <c r="F3968" t="s">
        <v>1380</v>
      </c>
      <c r="G3968" s="1">
        <v>8804</v>
      </c>
      <c r="H3968">
        <v>4</v>
      </c>
      <c r="I3968">
        <v>0</v>
      </c>
      <c r="J3968" s="1">
        <v>228904</v>
      </c>
      <c r="K3968" t="s">
        <v>9128</v>
      </c>
      <c r="L3968" t="s">
        <v>9137</v>
      </c>
      <c r="M3968" t="s">
        <v>9804</v>
      </c>
      <c r="N3968" t="s">
        <v>8536</v>
      </c>
      <c r="O3968" t="s">
        <v>8576</v>
      </c>
      <c r="P3968" t="s">
        <v>8577</v>
      </c>
      <c r="Q3968">
        <v>10024</v>
      </c>
      <c r="R3968" t="s">
        <v>8561</v>
      </c>
      <c r="S3968" t="s">
        <v>8124</v>
      </c>
      <c r="T3968" t="s">
        <v>7736</v>
      </c>
    </row>
    <row r="3969" spans="1:20" x14ac:dyDescent="0.25">
      <c r="A3969" t="s">
        <v>4313</v>
      </c>
      <c r="B3969" s="2">
        <v>42510</v>
      </c>
      <c r="C3969" s="2">
        <v>42513</v>
      </c>
      <c r="D3969" t="s">
        <v>79</v>
      </c>
      <c r="E3969" t="s">
        <v>1136</v>
      </c>
      <c r="F3969" t="s">
        <v>1263</v>
      </c>
      <c r="G3969" s="1">
        <v>40635</v>
      </c>
      <c r="H3969">
        <v>7</v>
      </c>
      <c r="I3969">
        <v>7</v>
      </c>
      <c r="J3969" s="1">
        <v>-32508</v>
      </c>
      <c r="K3969" t="s">
        <v>9128</v>
      </c>
      <c r="L3969" t="s">
        <v>9142</v>
      </c>
      <c r="M3969" t="s">
        <v>9750</v>
      </c>
      <c r="N3969" t="s">
        <v>8536</v>
      </c>
      <c r="O3969" t="s">
        <v>8649</v>
      </c>
      <c r="P3969" t="s">
        <v>8598</v>
      </c>
      <c r="Q3969">
        <v>80906</v>
      </c>
      <c r="R3969" t="s">
        <v>8542</v>
      </c>
      <c r="S3969" t="s">
        <v>7996</v>
      </c>
      <c r="T3969" t="s">
        <v>7744</v>
      </c>
    </row>
    <row r="3970" spans="1:20" x14ac:dyDescent="0.25">
      <c r="A3970" t="s">
        <v>4314</v>
      </c>
      <c r="B3970" s="2">
        <v>42156</v>
      </c>
      <c r="C3970" s="2">
        <v>42160</v>
      </c>
      <c r="D3970" t="s">
        <v>19</v>
      </c>
      <c r="E3970" t="s">
        <v>4224</v>
      </c>
      <c r="F3970" t="s">
        <v>364</v>
      </c>
      <c r="G3970" s="1">
        <v>5728</v>
      </c>
      <c r="H3970">
        <v>8</v>
      </c>
      <c r="I3970">
        <v>8</v>
      </c>
      <c r="J3970" s="1">
        <v>-91648</v>
      </c>
      <c r="K3970" t="s">
        <v>9128</v>
      </c>
      <c r="L3970" t="s">
        <v>9142</v>
      </c>
      <c r="M3970" t="s">
        <v>9317</v>
      </c>
      <c r="N3970" t="s">
        <v>8536</v>
      </c>
      <c r="O3970" t="s">
        <v>8621</v>
      </c>
      <c r="P3970" t="s">
        <v>8550</v>
      </c>
      <c r="Q3970">
        <v>78207</v>
      </c>
      <c r="R3970" t="s">
        <v>8551</v>
      </c>
      <c r="S3970" t="s">
        <v>8460</v>
      </c>
      <c r="T3970" t="s">
        <v>7738</v>
      </c>
    </row>
    <row r="3971" spans="1:20" x14ac:dyDescent="0.25">
      <c r="A3971" t="s">
        <v>4314</v>
      </c>
      <c r="B3971" s="2">
        <v>42156</v>
      </c>
      <c r="C3971" s="2">
        <v>42160</v>
      </c>
      <c r="D3971" t="s">
        <v>19</v>
      </c>
      <c r="E3971" t="s">
        <v>4224</v>
      </c>
      <c r="F3971" t="s">
        <v>4315</v>
      </c>
      <c r="G3971" s="1">
        <v>4224</v>
      </c>
      <c r="H3971">
        <v>10</v>
      </c>
      <c r="I3971">
        <v>2</v>
      </c>
      <c r="J3971" s="1">
        <v>132</v>
      </c>
      <c r="K3971" t="s">
        <v>9128</v>
      </c>
      <c r="L3971" t="s">
        <v>9148</v>
      </c>
      <c r="M3971" t="s">
        <v>10717</v>
      </c>
      <c r="N3971" t="s">
        <v>8536</v>
      </c>
      <c r="O3971" t="s">
        <v>8621</v>
      </c>
      <c r="P3971" t="s">
        <v>8550</v>
      </c>
      <c r="Q3971">
        <v>78207</v>
      </c>
      <c r="R3971" t="s">
        <v>8551</v>
      </c>
      <c r="S3971" t="s">
        <v>8460</v>
      </c>
      <c r="T3971" t="s">
        <v>7738</v>
      </c>
    </row>
    <row r="3972" spans="1:20" x14ac:dyDescent="0.25">
      <c r="A3972" t="s">
        <v>4316</v>
      </c>
      <c r="B3972" s="2">
        <v>41965</v>
      </c>
      <c r="C3972" s="2">
        <v>41969</v>
      </c>
      <c r="D3972" t="s">
        <v>19</v>
      </c>
      <c r="E3972" t="s">
        <v>4317</v>
      </c>
      <c r="F3972" t="s">
        <v>3213</v>
      </c>
      <c r="G3972" s="1">
        <v>5382</v>
      </c>
      <c r="H3972">
        <v>9</v>
      </c>
      <c r="I3972">
        <v>0</v>
      </c>
      <c r="J3972" s="1">
        <v>24219</v>
      </c>
      <c r="K3972" t="s">
        <v>9128</v>
      </c>
      <c r="L3972" t="s">
        <v>9148</v>
      </c>
      <c r="M3972" t="s">
        <v>10470</v>
      </c>
      <c r="N3972" t="s">
        <v>8536</v>
      </c>
      <c r="O3972" t="s">
        <v>8540</v>
      </c>
      <c r="P3972" t="s">
        <v>8541</v>
      </c>
      <c r="Q3972">
        <v>90036</v>
      </c>
      <c r="R3972" t="s">
        <v>8542</v>
      </c>
      <c r="S3972" t="s">
        <v>8465</v>
      </c>
      <c r="T3972" t="s">
        <v>7736</v>
      </c>
    </row>
    <row r="3973" spans="1:20" x14ac:dyDescent="0.25">
      <c r="A3973" t="s">
        <v>4318</v>
      </c>
      <c r="B3973" s="2">
        <v>42057</v>
      </c>
      <c r="C3973" s="2">
        <v>42059</v>
      </c>
      <c r="D3973" t="s">
        <v>11</v>
      </c>
      <c r="E3973" t="s">
        <v>1754</v>
      </c>
      <c r="F3973" t="s">
        <v>3774</v>
      </c>
      <c r="G3973" s="1">
        <v>7936</v>
      </c>
      <c r="H3973">
        <v>4</v>
      </c>
      <c r="I3973">
        <v>0</v>
      </c>
      <c r="J3973" s="1">
        <v>206336</v>
      </c>
      <c r="K3973" t="s">
        <v>9128</v>
      </c>
      <c r="L3973" t="s">
        <v>9137</v>
      </c>
      <c r="M3973" t="s">
        <v>10610</v>
      </c>
      <c r="N3973" t="s">
        <v>8536</v>
      </c>
      <c r="O3973" t="s">
        <v>8926</v>
      </c>
      <c r="P3973" t="s">
        <v>8571</v>
      </c>
      <c r="Q3973">
        <v>48310</v>
      </c>
      <c r="R3973" t="s">
        <v>8551</v>
      </c>
      <c r="S3973" t="s">
        <v>8128</v>
      </c>
      <c r="T3973" t="s">
        <v>7744</v>
      </c>
    </row>
    <row r="3974" spans="1:20" x14ac:dyDescent="0.25">
      <c r="A3974" t="s">
        <v>4319</v>
      </c>
      <c r="B3974" s="2">
        <v>42458</v>
      </c>
      <c r="C3974" s="2">
        <v>42462</v>
      </c>
      <c r="D3974" t="s">
        <v>19</v>
      </c>
      <c r="E3974" t="s">
        <v>218</v>
      </c>
      <c r="F3974" t="s">
        <v>2047</v>
      </c>
      <c r="G3974" s="1">
        <v>1348</v>
      </c>
      <c r="H3974">
        <v>2</v>
      </c>
      <c r="I3974">
        <v>0</v>
      </c>
      <c r="J3974" s="1">
        <v>674</v>
      </c>
      <c r="K3974" t="s">
        <v>9128</v>
      </c>
      <c r="L3974" t="s">
        <v>9148</v>
      </c>
      <c r="M3974" t="s">
        <v>10077</v>
      </c>
      <c r="N3974" t="s">
        <v>8536</v>
      </c>
      <c r="O3974" t="s">
        <v>8576</v>
      </c>
      <c r="P3974" t="s">
        <v>8577</v>
      </c>
      <c r="Q3974">
        <v>10009</v>
      </c>
      <c r="R3974" t="s">
        <v>8561</v>
      </c>
      <c r="S3974" t="s">
        <v>7787</v>
      </c>
      <c r="T3974" t="s">
        <v>7736</v>
      </c>
    </row>
    <row r="3975" spans="1:20" x14ac:dyDescent="0.25">
      <c r="A3975" t="s">
        <v>4319</v>
      </c>
      <c r="B3975" s="2">
        <v>42458</v>
      </c>
      <c r="C3975" s="2">
        <v>42462</v>
      </c>
      <c r="D3975" t="s">
        <v>19</v>
      </c>
      <c r="E3975" t="s">
        <v>218</v>
      </c>
      <c r="F3975" t="s">
        <v>2133</v>
      </c>
      <c r="G3975" s="1">
        <v>298</v>
      </c>
      <c r="H3975">
        <v>5</v>
      </c>
      <c r="I3975">
        <v>2</v>
      </c>
      <c r="J3975" s="1">
        <v>93125</v>
      </c>
      <c r="K3975" t="s">
        <v>9128</v>
      </c>
      <c r="L3975" t="s">
        <v>9142</v>
      </c>
      <c r="M3975" t="s">
        <v>10112</v>
      </c>
      <c r="N3975" t="s">
        <v>8536</v>
      </c>
      <c r="O3975" t="s">
        <v>8576</v>
      </c>
      <c r="P3975" t="s">
        <v>8577</v>
      </c>
      <c r="Q3975">
        <v>10009</v>
      </c>
      <c r="R3975" t="s">
        <v>8561</v>
      </c>
      <c r="S3975" t="s">
        <v>7787</v>
      </c>
      <c r="T3975" t="s">
        <v>7736</v>
      </c>
    </row>
    <row r="3976" spans="1:20" x14ac:dyDescent="0.25">
      <c r="A3976" t="s">
        <v>4319</v>
      </c>
      <c r="B3976" s="2">
        <v>42458</v>
      </c>
      <c r="C3976" s="2">
        <v>42462</v>
      </c>
      <c r="D3976" t="s">
        <v>19</v>
      </c>
      <c r="E3976" t="s">
        <v>218</v>
      </c>
      <c r="F3976" t="s">
        <v>70</v>
      </c>
      <c r="G3976" s="1">
        <v>4140</v>
      </c>
      <c r="H3976">
        <v>8</v>
      </c>
      <c r="I3976">
        <v>0</v>
      </c>
      <c r="J3976" s="1">
        <v>1242</v>
      </c>
      <c r="K3976" t="s">
        <v>9123</v>
      </c>
      <c r="L3976" t="s">
        <v>9135</v>
      </c>
      <c r="M3976" t="s">
        <v>9166</v>
      </c>
      <c r="N3976" t="s">
        <v>8536</v>
      </c>
      <c r="O3976" t="s">
        <v>8576</v>
      </c>
      <c r="P3976" t="s">
        <v>8577</v>
      </c>
      <c r="Q3976">
        <v>10009</v>
      </c>
      <c r="R3976" t="s">
        <v>8561</v>
      </c>
      <c r="S3976" t="s">
        <v>7787</v>
      </c>
      <c r="T3976" t="s">
        <v>7736</v>
      </c>
    </row>
    <row r="3977" spans="1:20" x14ac:dyDescent="0.25">
      <c r="A3977" t="s">
        <v>4319</v>
      </c>
      <c r="B3977" s="2">
        <v>42458</v>
      </c>
      <c r="C3977" s="2">
        <v>42462</v>
      </c>
      <c r="D3977" t="s">
        <v>19</v>
      </c>
      <c r="E3977" t="s">
        <v>218</v>
      </c>
      <c r="F3977" t="s">
        <v>1653</v>
      </c>
      <c r="G3977" s="1">
        <v>41328</v>
      </c>
      <c r="H3977">
        <v>7</v>
      </c>
      <c r="I3977">
        <v>2</v>
      </c>
      <c r="J3977" s="1">
        <v>149814</v>
      </c>
      <c r="K3977" t="s">
        <v>9128</v>
      </c>
      <c r="L3977" t="s">
        <v>9142</v>
      </c>
      <c r="M3977" t="s">
        <v>9913</v>
      </c>
      <c r="N3977" t="s">
        <v>8536</v>
      </c>
      <c r="O3977" t="s">
        <v>8576</v>
      </c>
      <c r="P3977" t="s">
        <v>8577</v>
      </c>
      <c r="Q3977">
        <v>10009</v>
      </c>
      <c r="R3977" t="s">
        <v>8561</v>
      </c>
      <c r="S3977" t="s">
        <v>7787</v>
      </c>
      <c r="T3977" t="s">
        <v>7736</v>
      </c>
    </row>
    <row r="3978" spans="1:20" x14ac:dyDescent="0.25">
      <c r="A3978" t="s">
        <v>4320</v>
      </c>
      <c r="B3978" s="2">
        <v>42665</v>
      </c>
      <c r="C3978" s="2">
        <v>42667</v>
      </c>
      <c r="D3978" t="s">
        <v>79</v>
      </c>
      <c r="E3978" t="s">
        <v>2437</v>
      </c>
      <c r="F3978" t="s">
        <v>4321</v>
      </c>
      <c r="G3978" s="1">
        <v>3992</v>
      </c>
      <c r="H3978">
        <v>4</v>
      </c>
      <c r="I3978">
        <v>0</v>
      </c>
      <c r="J3978" s="1">
        <v>111776</v>
      </c>
      <c r="K3978" t="s">
        <v>9123</v>
      </c>
      <c r="L3978" t="s">
        <v>9135</v>
      </c>
      <c r="M3978" t="s">
        <v>10718</v>
      </c>
      <c r="N3978" t="s">
        <v>8536</v>
      </c>
      <c r="O3978" t="s">
        <v>8678</v>
      </c>
      <c r="P3978" t="s">
        <v>8583</v>
      </c>
      <c r="Q3978">
        <v>23223</v>
      </c>
      <c r="R3978" t="s">
        <v>8539</v>
      </c>
      <c r="S3978" t="s">
        <v>8256</v>
      </c>
      <c r="T3978" t="s">
        <v>7736</v>
      </c>
    </row>
    <row r="3979" spans="1:20" x14ac:dyDescent="0.25">
      <c r="A3979" t="s">
        <v>4322</v>
      </c>
      <c r="B3979" s="2">
        <v>43010</v>
      </c>
      <c r="C3979" s="2">
        <v>43015</v>
      </c>
      <c r="D3979" t="s">
        <v>19</v>
      </c>
      <c r="E3979" t="s">
        <v>2020</v>
      </c>
      <c r="F3979" t="s">
        <v>267</v>
      </c>
      <c r="G3979" s="1">
        <v>894</v>
      </c>
      <c r="H3979">
        <v>3</v>
      </c>
      <c r="I3979">
        <v>0</v>
      </c>
      <c r="J3979" s="1">
        <v>41124</v>
      </c>
      <c r="K3979" t="s">
        <v>9128</v>
      </c>
      <c r="L3979" t="s">
        <v>9191</v>
      </c>
      <c r="M3979" t="s">
        <v>9267</v>
      </c>
      <c r="N3979" t="s">
        <v>8536</v>
      </c>
      <c r="O3979" t="s">
        <v>8547</v>
      </c>
      <c r="P3979" t="s">
        <v>8548</v>
      </c>
      <c r="Q3979">
        <v>98105</v>
      </c>
      <c r="R3979" t="s">
        <v>8542</v>
      </c>
      <c r="S3979" t="s">
        <v>8173</v>
      </c>
      <c r="T3979" t="s">
        <v>7744</v>
      </c>
    </row>
    <row r="3980" spans="1:20" x14ac:dyDescent="0.25">
      <c r="A3980" t="s">
        <v>4322</v>
      </c>
      <c r="B3980" s="2">
        <v>43010</v>
      </c>
      <c r="C3980" s="2">
        <v>43015</v>
      </c>
      <c r="D3980" t="s">
        <v>19</v>
      </c>
      <c r="E3980" t="s">
        <v>2020</v>
      </c>
      <c r="F3980" t="s">
        <v>1033</v>
      </c>
      <c r="G3980" s="1">
        <v>84784</v>
      </c>
      <c r="H3980">
        <v>2</v>
      </c>
      <c r="I3980">
        <v>2</v>
      </c>
      <c r="J3980" s="1">
        <v>-201362</v>
      </c>
      <c r="K3980" t="s">
        <v>9139</v>
      </c>
      <c r="L3980" t="s">
        <v>9140</v>
      </c>
      <c r="M3980" t="s">
        <v>9648</v>
      </c>
      <c r="N3980" t="s">
        <v>8536</v>
      </c>
      <c r="O3980" t="s">
        <v>8547</v>
      </c>
      <c r="P3980" t="s">
        <v>8548</v>
      </c>
      <c r="Q3980">
        <v>98105</v>
      </c>
      <c r="R3980" t="s">
        <v>8542</v>
      </c>
      <c r="S3980" t="s">
        <v>8173</v>
      </c>
      <c r="T3980" t="s">
        <v>7744</v>
      </c>
    </row>
    <row r="3981" spans="1:20" x14ac:dyDescent="0.25">
      <c r="A3981" t="s">
        <v>4323</v>
      </c>
      <c r="B3981" s="2">
        <v>41996</v>
      </c>
      <c r="C3981" s="2">
        <v>42000</v>
      </c>
      <c r="D3981" t="s">
        <v>19</v>
      </c>
      <c r="E3981" t="s">
        <v>1143</v>
      </c>
      <c r="F3981" t="s">
        <v>2100</v>
      </c>
      <c r="G3981" s="1">
        <v>53316</v>
      </c>
      <c r="H3981">
        <v>2</v>
      </c>
      <c r="I3981">
        <v>4</v>
      </c>
      <c r="J3981" s="1">
        <v>-195492</v>
      </c>
      <c r="K3981" t="s">
        <v>9123</v>
      </c>
      <c r="L3981" t="s">
        <v>9131</v>
      </c>
      <c r="M3981" t="s">
        <v>10100</v>
      </c>
      <c r="N3981" t="s">
        <v>8536</v>
      </c>
      <c r="O3981" t="s">
        <v>8576</v>
      </c>
      <c r="P3981" t="s">
        <v>8577</v>
      </c>
      <c r="Q3981">
        <v>10024</v>
      </c>
      <c r="R3981" t="s">
        <v>8561</v>
      </c>
      <c r="S3981" t="s">
        <v>7998</v>
      </c>
      <c r="T3981" t="s">
        <v>7738</v>
      </c>
    </row>
    <row r="3982" spans="1:20" x14ac:dyDescent="0.25">
      <c r="A3982" t="s">
        <v>4323</v>
      </c>
      <c r="B3982" s="2">
        <v>41996</v>
      </c>
      <c r="C3982" s="2">
        <v>42000</v>
      </c>
      <c r="D3982" t="s">
        <v>19</v>
      </c>
      <c r="E3982" t="s">
        <v>1143</v>
      </c>
      <c r="F3982" t="s">
        <v>1122</v>
      </c>
      <c r="G3982" s="1">
        <v>5652</v>
      </c>
      <c r="H3982">
        <v>3</v>
      </c>
      <c r="I3982">
        <v>0</v>
      </c>
      <c r="J3982" s="1">
        <v>158256</v>
      </c>
      <c r="K3982" t="s">
        <v>9128</v>
      </c>
      <c r="L3982" t="s">
        <v>9144</v>
      </c>
      <c r="M3982" t="s">
        <v>9689</v>
      </c>
      <c r="N3982" t="s">
        <v>8536</v>
      </c>
      <c r="O3982" t="s">
        <v>8576</v>
      </c>
      <c r="P3982" t="s">
        <v>8577</v>
      </c>
      <c r="Q3982">
        <v>10024</v>
      </c>
      <c r="R3982" t="s">
        <v>8561</v>
      </c>
      <c r="S3982" t="s">
        <v>7998</v>
      </c>
      <c r="T3982" t="s">
        <v>7738</v>
      </c>
    </row>
    <row r="3983" spans="1:20" x14ac:dyDescent="0.25">
      <c r="A3983" t="s">
        <v>4324</v>
      </c>
      <c r="B3983" s="2">
        <v>43084</v>
      </c>
      <c r="C3983" s="2">
        <v>43089</v>
      </c>
      <c r="D3983" t="s">
        <v>19</v>
      </c>
      <c r="E3983" t="s">
        <v>2254</v>
      </c>
      <c r="F3983" t="s">
        <v>1148</v>
      </c>
      <c r="G3983" s="1">
        <v>2277</v>
      </c>
      <c r="H3983">
        <v>3</v>
      </c>
      <c r="I3983">
        <v>0</v>
      </c>
      <c r="J3983" s="1">
        <v>97911</v>
      </c>
      <c r="K3983" t="s">
        <v>9123</v>
      </c>
      <c r="L3983" t="s">
        <v>9135</v>
      </c>
      <c r="M3983" t="s">
        <v>9698</v>
      </c>
      <c r="N3983" t="s">
        <v>8536</v>
      </c>
      <c r="O3983" t="s">
        <v>8547</v>
      </c>
      <c r="P3983" t="s">
        <v>8548</v>
      </c>
      <c r="Q3983">
        <v>98115</v>
      </c>
      <c r="R3983" t="s">
        <v>8542</v>
      </c>
      <c r="S3983" t="s">
        <v>8222</v>
      </c>
      <c r="T3983" t="s">
        <v>7744</v>
      </c>
    </row>
    <row r="3984" spans="1:20" x14ac:dyDescent="0.25">
      <c r="A3984" t="s">
        <v>4325</v>
      </c>
      <c r="B3984" s="2">
        <v>42558</v>
      </c>
      <c r="C3984" s="2">
        <v>42560</v>
      </c>
      <c r="D3984" t="s">
        <v>11</v>
      </c>
      <c r="E3984" t="s">
        <v>3539</v>
      </c>
      <c r="F3984" t="s">
        <v>114</v>
      </c>
      <c r="G3984" s="1">
        <v>287968</v>
      </c>
      <c r="H3984">
        <v>4</v>
      </c>
      <c r="I3984">
        <v>2</v>
      </c>
      <c r="J3984" s="1">
        <v>-35996</v>
      </c>
      <c r="K3984" t="s">
        <v>9123</v>
      </c>
      <c r="L3984" t="s">
        <v>9126</v>
      </c>
      <c r="M3984" t="s">
        <v>9190</v>
      </c>
      <c r="N3984" t="s">
        <v>8536</v>
      </c>
      <c r="O3984" t="s">
        <v>8540</v>
      </c>
      <c r="P3984" t="s">
        <v>8541</v>
      </c>
      <c r="Q3984">
        <v>90045</v>
      </c>
      <c r="R3984" t="s">
        <v>8542</v>
      </c>
      <c r="S3984" t="s">
        <v>8404</v>
      </c>
      <c r="T3984" t="s">
        <v>7736</v>
      </c>
    </row>
    <row r="3985" spans="1:20" x14ac:dyDescent="0.25">
      <c r="A3985" t="s">
        <v>4325</v>
      </c>
      <c r="B3985" s="2">
        <v>42558</v>
      </c>
      <c r="C3985" s="2">
        <v>42560</v>
      </c>
      <c r="D3985" t="s">
        <v>11</v>
      </c>
      <c r="E3985" t="s">
        <v>3539</v>
      </c>
      <c r="F3985" t="s">
        <v>3024</v>
      </c>
      <c r="G3985" s="1">
        <v>279996</v>
      </c>
      <c r="H3985">
        <v>5</v>
      </c>
      <c r="I3985">
        <v>2</v>
      </c>
      <c r="J3985" s="1">
        <v>9449865</v>
      </c>
      <c r="K3985" t="s">
        <v>9139</v>
      </c>
      <c r="L3985" t="s">
        <v>9447</v>
      </c>
      <c r="M3985" t="s">
        <v>10409</v>
      </c>
      <c r="N3985" t="s">
        <v>8536</v>
      </c>
      <c r="O3985" t="s">
        <v>8540</v>
      </c>
      <c r="P3985" t="s">
        <v>8541</v>
      </c>
      <c r="Q3985">
        <v>90045</v>
      </c>
      <c r="R3985" t="s">
        <v>8542</v>
      </c>
      <c r="S3985" t="s">
        <v>8404</v>
      </c>
      <c r="T3985" t="s">
        <v>7736</v>
      </c>
    </row>
    <row r="3986" spans="1:20" x14ac:dyDescent="0.25">
      <c r="A3986" t="s">
        <v>4325</v>
      </c>
      <c r="B3986" s="2">
        <v>42558</v>
      </c>
      <c r="C3986" s="2">
        <v>42560</v>
      </c>
      <c r="D3986" t="s">
        <v>11</v>
      </c>
      <c r="E3986" t="s">
        <v>3539</v>
      </c>
      <c r="F3986" t="s">
        <v>3509</v>
      </c>
      <c r="G3986" s="1">
        <v>4894</v>
      </c>
      <c r="H3986">
        <v>1</v>
      </c>
      <c r="I3986">
        <v>0</v>
      </c>
      <c r="J3986" s="1">
        <v>2447</v>
      </c>
      <c r="K3986" t="s">
        <v>9128</v>
      </c>
      <c r="L3986" t="s">
        <v>9148</v>
      </c>
      <c r="M3986" t="s">
        <v>10550</v>
      </c>
      <c r="N3986" t="s">
        <v>8536</v>
      </c>
      <c r="O3986" t="s">
        <v>8540</v>
      </c>
      <c r="P3986" t="s">
        <v>8541</v>
      </c>
      <c r="Q3986">
        <v>90045</v>
      </c>
      <c r="R3986" t="s">
        <v>8542</v>
      </c>
      <c r="S3986" t="s">
        <v>8404</v>
      </c>
      <c r="T3986" t="s">
        <v>7736</v>
      </c>
    </row>
    <row r="3987" spans="1:20" x14ac:dyDescent="0.25">
      <c r="A3987" t="s">
        <v>4326</v>
      </c>
      <c r="B3987" s="2">
        <v>42477</v>
      </c>
      <c r="C3987" s="2">
        <v>42481</v>
      </c>
      <c r="D3987" t="s">
        <v>19</v>
      </c>
      <c r="E3987" t="s">
        <v>1521</v>
      </c>
      <c r="F3987" t="s">
        <v>1496</v>
      </c>
      <c r="G3987" s="1">
        <v>257499</v>
      </c>
      <c r="H3987">
        <v>3</v>
      </c>
      <c r="I3987">
        <v>15</v>
      </c>
      <c r="J3987" s="1">
        <v>242352</v>
      </c>
      <c r="K3987" t="s">
        <v>9123</v>
      </c>
      <c r="L3987" t="s">
        <v>9124</v>
      </c>
      <c r="M3987" t="s">
        <v>9850</v>
      </c>
      <c r="N3987" t="s">
        <v>8536</v>
      </c>
      <c r="O3987" t="s">
        <v>8652</v>
      </c>
      <c r="P3987" t="s">
        <v>8541</v>
      </c>
      <c r="Q3987">
        <v>90712</v>
      </c>
      <c r="R3987" t="s">
        <v>8542</v>
      </c>
      <c r="S3987" t="s">
        <v>8079</v>
      </c>
      <c r="T3987" t="s">
        <v>7736</v>
      </c>
    </row>
    <row r="3988" spans="1:20" x14ac:dyDescent="0.25">
      <c r="A3988" t="s">
        <v>4327</v>
      </c>
      <c r="B3988" s="2">
        <v>42833</v>
      </c>
      <c r="C3988" s="2">
        <v>42839</v>
      </c>
      <c r="D3988" t="s">
        <v>19</v>
      </c>
      <c r="E3988" t="s">
        <v>2914</v>
      </c>
      <c r="F3988" t="s">
        <v>980</v>
      </c>
      <c r="G3988" s="1">
        <v>259156</v>
      </c>
      <c r="H3988">
        <v>4</v>
      </c>
      <c r="I3988">
        <v>0</v>
      </c>
      <c r="J3988" s="1">
        <v>6219744</v>
      </c>
      <c r="K3988" t="s">
        <v>9128</v>
      </c>
      <c r="L3988" t="s">
        <v>9133</v>
      </c>
      <c r="M3988" t="s">
        <v>9625</v>
      </c>
      <c r="N3988" t="s">
        <v>8536</v>
      </c>
      <c r="O3988" t="s">
        <v>8714</v>
      </c>
      <c r="P3988" t="s">
        <v>8630</v>
      </c>
      <c r="Q3988">
        <v>7060</v>
      </c>
      <c r="R3988" t="s">
        <v>8561</v>
      </c>
      <c r="S3988" t="s">
        <v>8318</v>
      </c>
      <c r="T3988" t="s">
        <v>7744</v>
      </c>
    </row>
    <row r="3989" spans="1:20" x14ac:dyDescent="0.25">
      <c r="A3989" t="s">
        <v>4327</v>
      </c>
      <c r="B3989" s="2">
        <v>42833</v>
      </c>
      <c r="C3989" s="2">
        <v>42839</v>
      </c>
      <c r="D3989" t="s">
        <v>19</v>
      </c>
      <c r="E3989" t="s">
        <v>2914</v>
      </c>
      <c r="F3989" t="s">
        <v>4328</v>
      </c>
      <c r="G3989" s="1">
        <v>4195</v>
      </c>
      <c r="H3989">
        <v>5</v>
      </c>
      <c r="I3989">
        <v>0</v>
      </c>
      <c r="J3989" s="1">
        <v>104875</v>
      </c>
      <c r="K3989" t="s">
        <v>9128</v>
      </c>
      <c r="L3989" t="s">
        <v>9144</v>
      </c>
      <c r="M3989" t="s">
        <v>10719</v>
      </c>
      <c r="N3989" t="s">
        <v>8536</v>
      </c>
      <c r="O3989" t="s">
        <v>8714</v>
      </c>
      <c r="P3989" t="s">
        <v>8630</v>
      </c>
      <c r="Q3989">
        <v>7060</v>
      </c>
      <c r="R3989" t="s">
        <v>8561</v>
      </c>
      <c r="S3989" t="s">
        <v>8318</v>
      </c>
      <c r="T3989" t="s">
        <v>7744</v>
      </c>
    </row>
    <row r="3990" spans="1:20" x14ac:dyDescent="0.25">
      <c r="A3990" t="s">
        <v>4329</v>
      </c>
      <c r="B3990" s="2">
        <v>42477</v>
      </c>
      <c r="C3990" s="2">
        <v>42482</v>
      </c>
      <c r="D3990" t="s">
        <v>19</v>
      </c>
      <c r="E3990" t="s">
        <v>4330</v>
      </c>
      <c r="F3990" t="s">
        <v>4331</v>
      </c>
      <c r="G3990" s="1">
        <v>7912</v>
      </c>
      <c r="H3990">
        <v>5</v>
      </c>
      <c r="I3990">
        <v>2</v>
      </c>
      <c r="J3990" s="1">
        <v>13846</v>
      </c>
      <c r="K3990" t="s">
        <v>9123</v>
      </c>
      <c r="L3990" t="s">
        <v>9135</v>
      </c>
      <c r="M3990" t="s">
        <v>10720</v>
      </c>
      <c r="N3990" t="s">
        <v>8536</v>
      </c>
      <c r="O3990" t="s">
        <v>8590</v>
      </c>
      <c r="P3990" t="s">
        <v>8586</v>
      </c>
      <c r="Q3990">
        <v>38401</v>
      </c>
      <c r="R3990" t="s">
        <v>8539</v>
      </c>
      <c r="S3990" t="s">
        <v>8466</v>
      </c>
      <c r="T3990" t="s">
        <v>7738</v>
      </c>
    </row>
    <row r="3991" spans="1:20" x14ac:dyDescent="0.25">
      <c r="A3991" t="s">
        <v>4332</v>
      </c>
      <c r="B3991" s="2">
        <v>41968</v>
      </c>
      <c r="C3991" s="2">
        <v>41970</v>
      </c>
      <c r="D3991" t="s">
        <v>11</v>
      </c>
      <c r="E3991" t="s">
        <v>2239</v>
      </c>
      <c r="F3991" t="s">
        <v>1583</v>
      </c>
      <c r="G3991" s="1">
        <v>5296</v>
      </c>
      <c r="H3991">
        <v>2</v>
      </c>
      <c r="I3991">
        <v>0</v>
      </c>
      <c r="J3991" s="1">
        <v>201248</v>
      </c>
      <c r="K3991" t="s">
        <v>9123</v>
      </c>
      <c r="L3991" t="s">
        <v>9135</v>
      </c>
      <c r="M3991" t="s">
        <v>9886</v>
      </c>
      <c r="N3991" t="s">
        <v>8536</v>
      </c>
      <c r="O3991" t="s">
        <v>8969</v>
      </c>
      <c r="P3991" t="s">
        <v>8675</v>
      </c>
      <c r="Q3991">
        <v>2895</v>
      </c>
      <c r="R3991" t="s">
        <v>8561</v>
      </c>
      <c r="S3991" t="s">
        <v>8219</v>
      </c>
      <c r="T3991" t="s">
        <v>7736</v>
      </c>
    </row>
    <row r="3992" spans="1:20" x14ac:dyDescent="0.25">
      <c r="A3992" t="s">
        <v>4333</v>
      </c>
      <c r="B3992" s="2">
        <v>41946</v>
      </c>
      <c r="C3992" s="2">
        <v>41951</v>
      </c>
      <c r="D3992" t="s">
        <v>19</v>
      </c>
      <c r="E3992" t="s">
        <v>2212</v>
      </c>
      <c r="F3992" t="s">
        <v>3432</v>
      </c>
      <c r="G3992" s="1">
        <v>286344</v>
      </c>
      <c r="H3992">
        <v>3</v>
      </c>
      <c r="I3992">
        <v>2</v>
      </c>
      <c r="J3992" s="1">
        <v>-644274</v>
      </c>
      <c r="K3992" t="s">
        <v>9128</v>
      </c>
      <c r="L3992" t="s">
        <v>9273</v>
      </c>
      <c r="M3992" t="s">
        <v>10532</v>
      </c>
      <c r="N3992" t="s">
        <v>8536</v>
      </c>
      <c r="O3992" t="s">
        <v>8731</v>
      </c>
      <c r="P3992" t="s">
        <v>8560</v>
      </c>
      <c r="Q3992">
        <v>17602</v>
      </c>
      <c r="R3992" t="s">
        <v>8561</v>
      </c>
      <c r="S3992" t="s">
        <v>8212</v>
      </c>
      <c r="T3992" t="s">
        <v>7736</v>
      </c>
    </row>
    <row r="3993" spans="1:20" x14ac:dyDescent="0.25">
      <c r="A3993" t="s">
        <v>4334</v>
      </c>
      <c r="B3993" s="2">
        <v>42125</v>
      </c>
      <c r="C3993" s="2">
        <v>42129</v>
      </c>
      <c r="D3993" t="s">
        <v>19</v>
      </c>
      <c r="E3993" t="s">
        <v>449</v>
      </c>
      <c r="F3993" t="s">
        <v>1583</v>
      </c>
      <c r="G3993" s="1">
        <v>63552</v>
      </c>
      <c r="H3993">
        <v>3</v>
      </c>
      <c r="I3993">
        <v>2</v>
      </c>
      <c r="J3993" s="1">
        <v>142992</v>
      </c>
      <c r="K3993" t="s">
        <v>9123</v>
      </c>
      <c r="L3993" t="s">
        <v>9135</v>
      </c>
      <c r="M3993" t="s">
        <v>9886</v>
      </c>
      <c r="N3993" t="s">
        <v>8536</v>
      </c>
      <c r="O3993" t="s">
        <v>8639</v>
      </c>
      <c r="P3993" t="s">
        <v>8544</v>
      </c>
      <c r="Q3993">
        <v>33614</v>
      </c>
      <c r="R3993" t="s">
        <v>8539</v>
      </c>
      <c r="S3993" t="s">
        <v>7844</v>
      </c>
      <c r="T3993" t="s">
        <v>7738</v>
      </c>
    </row>
    <row r="3994" spans="1:20" x14ac:dyDescent="0.25">
      <c r="A3994" t="s">
        <v>4334</v>
      </c>
      <c r="B3994" s="2">
        <v>42125</v>
      </c>
      <c r="C3994" s="2">
        <v>42129</v>
      </c>
      <c r="D3994" t="s">
        <v>19</v>
      </c>
      <c r="E3994" t="s">
        <v>449</v>
      </c>
      <c r="F3994" t="s">
        <v>1256</v>
      </c>
      <c r="G3994" s="1">
        <v>41376</v>
      </c>
      <c r="H3994">
        <v>3</v>
      </c>
      <c r="I3994">
        <v>2</v>
      </c>
      <c r="J3994" s="1">
        <v>46548</v>
      </c>
      <c r="K3994" t="s">
        <v>9128</v>
      </c>
      <c r="L3994" t="s">
        <v>9273</v>
      </c>
      <c r="M3994" t="s">
        <v>9748</v>
      </c>
      <c r="N3994" t="s">
        <v>8536</v>
      </c>
      <c r="O3994" t="s">
        <v>8639</v>
      </c>
      <c r="P3994" t="s">
        <v>8544</v>
      </c>
      <c r="Q3994">
        <v>33614</v>
      </c>
      <c r="R3994" t="s">
        <v>8539</v>
      </c>
      <c r="S3994" t="s">
        <v>7844</v>
      </c>
      <c r="T3994" t="s">
        <v>7738</v>
      </c>
    </row>
    <row r="3995" spans="1:20" x14ac:dyDescent="0.25">
      <c r="A3995" t="s">
        <v>4334</v>
      </c>
      <c r="B3995" s="2">
        <v>42125</v>
      </c>
      <c r="C3995" s="2">
        <v>42129</v>
      </c>
      <c r="D3995" t="s">
        <v>19</v>
      </c>
      <c r="E3995" t="s">
        <v>449</v>
      </c>
      <c r="F3995" t="s">
        <v>1950</v>
      </c>
      <c r="G3995" s="1">
        <v>172704</v>
      </c>
      <c r="H3995">
        <v>6</v>
      </c>
      <c r="I3995">
        <v>2</v>
      </c>
      <c r="J3995" s="1">
        <v>10794</v>
      </c>
      <c r="K3995" t="s">
        <v>9128</v>
      </c>
      <c r="L3995" t="s">
        <v>9137</v>
      </c>
      <c r="M3995" t="s">
        <v>10043</v>
      </c>
      <c r="N3995" t="s">
        <v>8536</v>
      </c>
      <c r="O3995" t="s">
        <v>8639</v>
      </c>
      <c r="P3995" t="s">
        <v>8544</v>
      </c>
      <c r="Q3995">
        <v>33614</v>
      </c>
      <c r="R3995" t="s">
        <v>8539</v>
      </c>
      <c r="S3995" t="s">
        <v>7844</v>
      </c>
      <c r="T3995" t="s">
        <v>7738</v>
      </c>
    </row>
    <row r="3996" spans="1:20" x14ac:dyDescent="0.25">
      <c r="A3996" t="s">
        <v>4335</v>
      </c>
      <c r="B3996" s="2">
        <v>42071</v>
      </c>
      <c r="C3996" s="2">
        <v>42075</v>
      </c>
      <c r="D3996" t="s">
        <v>19</v>
      </c>
      <c r="E3996" t="s">
        <v>4336</v>
      </c>
      <c r="F3996" t="s">
        <v>3906</v>
      </c>
      <c r="G3996" s="1">
        <v>51294</v>
      </c>
      <c r="H3996">
        <v>3</v>
      </c>
      <c r="I3996">
        <v>0</v>
      </c>
      <c r="J3996" s="1">
        <v>974586</v>
      </c>
      <c r="K3996" t="s">
        <v>9123</v>
      </c>
      <c r="L3996" t="s">
        <v>9124</v>
      </c>
      <c r="M3996" t="s">
        <v>10637</v>
      </c>
      <c r="N3996" t="s">
        <v>8536</v>
      </c>
      <c r="O3996" t="s">
        <v>8830</v>
      </c>
      <c r="P3996" t="s">
        <v>8553</v>
      </c>
      <c r="Q3996">
        <v>53142</v>
      </c>
      <c r="R3996" t="s">
        <v>8551</v>
      </c>
      <c r="S3996" t="s">
        <v>8467</v>
      </c>
      <c r="T3996" t="s">
        <v>7736</v>
      </c>
    </row>
    <row r="3997" spans="1:20" x14ac:dyDescent="0.25">
      <c r="A3997" t="s">
        <v>4335</v>
      </c>
      <c r="B3997" s="2">
        <v>42071</v>
      </c>
      <c r="C3997" s="2">
        <v>42075</v>
      </c>
      <c r="D3997" t="s">
        <v>19</v>
      </c>
      <c r="E3997" t="s">
        <v>4336</v>
      </c>
      <c r="F3997" t="s">
        <v>2929</v>
      </c>
      <c r="G3997" s="1">
        <v>86093</v>
      </c>
      <c r="H3997">
        <v>7</v>
      </c>
      <c r="I3997">
        <v>0</v>
      </c>
      <c r="J3997" s="1">
        <v>1894046</v>
      </c>
      <c r="K3997" t="s">
        <v>9123</v>
      </c>
      <c r="L3997" t="s">
        <v>9126</v>
      </c>
      <c r="M3997" t="s">
        <v>10381</v>
      </c>
      <c r="N3997" t="s">
        <v>8536</v>
      </c>
      <c r="O3997" t="s">
        <v>8830</v>
      </c>
      <c r="P3997" t="s">
        <v>8553</v>
      </c>
      <c r="Q3997">
        <v>53142</v>
      </c>
      <c r="R3997" t="s">
        <v>8551</v>
      </c>
      <c r="S3997" t="s">
        <v>8467</v>
      </c>
      <c r="T3997" t="s">
        <v>7736</v>
      </c>
    </row>
    <row r="3998" spans="1:20" x14ac:dyDescent="0.25">
      <c r="A3998" t="s">
        <v>4335</v>
      </c>
      <c r="B3998" s="2">
        <v>42071</v>
      </c>
      <c r="C3998" s="2">
        <v>42075</v>
      </c>
      <c r="D3998" t="s">
        <v>19</v>
      </c>
      <c r="E3998" t="s">
        <v>4336</v>
      </c>
      <c r="F3998" t="s">
        <v>702</v>
      </c>
      <c r="G3998" s="1">
        <v>76995</v>
      </c>
      <c r="H3998">
        <v>5</v>
      </c>
      <c r="I3998">
        <v>0</v>
      </c>
      <c r="J3998" s="1">
        <v>2232855</v>
      </c>
      <c r="K3998" t="s">
        <v>9139</v>
      </c>
      <c r="L3998" t="s">
        <v>9140</v>
      </c>
      <c r="M3998" t="s">
        <v>9490</v>
      </c>
      <c r="N3998" t="s">
        <v>8536</v>
      </c>
      <c r="O3998" t="s">
        <v>8830</v>
      </c>
      <c r="P3998" t="s">
        <v>8553</v>
      </c>
      <c r="Q3998">
        <v>53142</v>
      </c>
      <c r="R3998" t="s">
        <v>8551</v>
      </c>
      <c r="S3998" t="s">
        <v>8467</v>
      </c>
      <c r="T3998" t="s">
        <v>7736</v>
      </c>
    </row>
    <row r="3999" spans="1:20" x14ac:dyDescent="0.25">
      <c r="A3999" t="s">
        <v>4335</v>
      </c>
      <c r="B3999" s="2">
        <v>42071</v>
      </c>
      <c r="C3999" s="2">
        <v>42075</v>
      </c>
      <c r="D3999" t="s">
        <v>19</v>
      </c>
      <c r="E3999" t="s">
        <v>4336</v>
      </c>
      <c r="F3999" t="s">
        <v>4337</v>
      </c>
      <c r="G3999" s="1">
        <v>1498</v>
      </c>
      <c r="H3999">
        <v>1</v>
      </c>
      <c r="I3999">
        <v>0</v>
      </c>
      <c r="J3999" s="1">
        <v>4494</v>
      </c>
      <c r="K3999" t="s">
        <v>9128</v>
      </c>
      <c r="L3999" t="s">
        <v>9137</v>
      </c>
      <c r="M3999" t="s">
        <v>10721</v>
      </c>
      <c r="N3999" t="s">
        <v>8536</v>
      </c>
      <c r="O3999" t="s">
        <v>8830</v>
      </c>
      <c r="P3999" t="s">
        <v>8553</v>
      </c>
      <c r="Q3999">
        <v>53142</v>
      </c>
      <c r="R3999" t="s">
        <v>8551</v>
      </c>
      <c r="S3999" t="s">
        <v>8467</v>
      </c>
      <c r="T3999" t="s">
        <v>7736</v>
      </c>
    </row>
    <row r="4000" spans="1:20" x14ac:dyDescent="0.25">
      <c r="A4000" t="s">
        <v>4335</v>
      </c>
      <c r="B4000" s="2">
        <v>42071</v>
      </c>
      <c r="C4000" s="2">
        <v>42075</v>
      </c>
      <c r="D4000" t="s">
        <v>19</v>
      </c>
      <c r="E4000" t="s">
        <v>4336</v>
      </c>
      <c r="F4000" t="s">
        <v>3023</v>
      </c>
      <c r="G4000" s="1">
        <v>37308</v>
      </c>
      <c r="H4000">
        <v>6</v>
      </c>
      <c r="I4000">
        <v>0</v>
      </c>
      <c r="J4000" s="1">
        <v>820776</v>
      </c>
      <c r="K4000" t="s">
        <v>9123</v>
      </c>
      <c r="L4000" t="s">
        <v>9135</v>
      </c>
      <c r="M4000" t="s">
        <v>10408</v>
      </c>
      <c r="N4000" t="s">
        <v>8536</v>
      </c>
      <c r="O4000" t="s">
        <v>8830</v>
      </c>
      <c r="P4000" t="s">
        <v>8553</v>
      </c>
      <c r="Q4000">
        <v>53142</v>
      </c>
      <c r="R4000" t="s">
        <v>8551</v>
      </c>
      <c r="S4000" t="s">
        <v>8467</v>
      </c>
      <c r="T4000" t="s">
        <v>7736</v>
      </c>
    </row>
    <row r="4001" spans="1:20" x14ac:dyDescent="0.25">
      <c r="A4001" t="s">
        <v>4338</v>
      </c>
      <c r="B4001" s="2">
        <v>42202</v>
      </c>
      <c r="C4001" s="2">
        <v>42205</v>
      </c>
      <c r="D4001" t="s">
        <v>11</v>
      </c>
      <c r="E4001" t="s">
        <v>755</v>
      </c>
      <c r="F4001" t="s">
        <v>540</v>
      </c>
      <c r="G4001" s="1">
        <v>23192</v>
      </c>
      <c r="H4001">
        <v>5</v>
      </c>
      <c r="I4001">
        <v>2</v>
      </c>
      <c r="J4001" s="1">
        <v>5798</v>
      </c>
      <c r="K4001" t="s">
        <v>9123</v>
      </c>
      <c r="L4001" t="s">
        <v>9124</v>
      </c>
      <c r="M4001" t="s">
        <v>9407</v>
      </c>
      <c r="N4001" t="s">
        <v>8536</v>
      </c>
      <c r="O4001" t="s">
        <v>8956</v>
      </c>
      <c r="P4001" t="s">
        <v>8544</v>
      </c>
      <c r="Q4001">
        <v>34952</v>
      </c>
      <c r="R4001" t="s">
        <v>8539</v>
      </c>
      <c r="S4001" t="s">
        <v>7910</v>
      </c>
      <c r="T4001" t="s">
        <v>7738</v>
      </c>
    </row>
    <row r="4002" spans="1:20" x14ac:dyDescent="0.25">
      <c r="A4002" t="s">
        <v>4339</v>
      </c>
      <c r="B4002" s="2">
        <v>41923</v>
      </c>
      <c r="C4002" s="2">
        <v>41928</v>
      </c>
      <c r="D4002" t="s">
        <v>19</v>
      </c>
      <c r="E4002" t="s">
        <v>3455</v>
      </c>
      <c r="F4002" t="s">
        <v>2566</v>
      </c>
      <c r="G4002" s="1">
        <v>6347</v>
      </c>
      <c r="H4002">
        <v>11</v>
      </c>
      <c r="I4002">
        <v>0</v>
      </c>
      <c r="J4002" s="1">
        <v>19041</v>
      </c>
      <c r="K4002" t="s">
        <v>9123</v>
      </c>
      <c r="L4002" t="s">
        <v>9135</v>
      </c>
      <c r="M4002" t="s">
        <v>10258</v>
      </c>
      <c r="N4002" t="s">
        <v>8536</v>
      </c>
      <c r="O4002" t="s">
        <v>8547</v>
      </c>
      <c r="P4002" t="s">
        <v>8548</v>
      </c>
      <c r="Q4002">
        <v>98115</v>
      </c>
      <c r="R4002" t="s">
        <v>8542</v>
      </c>
      <c r="S4002" t="s">
        <v>8394</v>
      </c>
      <c r="T4002" t="s">
        <v>7744</v>
      </c>
    </row>
    <row r="4003" spans="1:20" x14ac:dyDescent="0.25">
      <c r="A4003" t="s">
        <v>4339</v>
      </c>
      <c r="B4003" s="2">
        <v>41923</v>
      </c>
      <c r="C4003" s="2">
        <v>41928</v>
      </c>
      <c r="D4003" t="s">
        <v>19</v>
      </c>
      <c r="E4003" t="s">
        <v>3455</v>
      </c>
      <c r="F4003" t="s">
        <v>4340</v>
      </c>
      <c r="G4003" s="1">
        <v>3450</v>
      </c>
      <c r="H4003">
        <v>5</v>
      </c>
      <c r="I4003">
        <v>0</v>
      </c>
      <c r="J4003" s="1">
        <v>5865</v>
      </c>
      <c r="K4003" t="s">
        <v>9139</v>
      </c>
      <c r="L4003" t="s">
        <v>9162</v>
      </c>
      <c r="M4003" t="s">
        <v>10722</v>
      </c>
      <c r="N4003" t="s">
        <v>8536</v>
      </c>
      <c r="O4003" t="s">
        <v>8547</v>
      </c>
      <c r="P4003" t="s">
        <v>8548</v>
      </c>
      <c r="Q4003">
        <v>98115</v>
      </c>
      <c r="R4003" t="s">
        <v>8542</v>
      </c>
      <c r="S4003" t="s">
        <v>8394</v>
      </c>
      <c r="T4003" t="s">
        <v>7744</v>
      </c>
    </row>
    <row r="4004" spans="1:20" x14ac:dyDescent="0.25">
      <c r="A4004" t="s">
        <v>4341</v>
      </c>
      <c r="B4004" s="2">
        <v>42432</v>
      </c>
      <c r="C4004" s="2">
        <v>42437</v>
      </c>
      <c r="D4004" t="s">
        <v>19</v>
      </c>
      <c r="E4004" t="s">
        <v>1933</v>
      </c>
      <c r="F4004" t="s">
        <v>673</v>
      </c>
      <c r="G4004" s="1">
        <v>637896</v>
      </c>
      <c r="H4004">
        <v>3</v>
      </c>
      <c r="I4004">
        <v>3</v>
      </c>
      <c r="J4004" s="1">
        <v>-1275792</v>
      </c>
      <c r="K4004" t="s">
        <v>9123</v>
      </c>
      <c r="L4004" t="s">
        <v>9131</v>
      </c>
      <c r="M4004" t="s">
        <v>9477</v>
      </c>
      <c r="N4004" t="s">
        <v>8536</v>
      </c>
      <c r="O4004" t="s">
        <v>8621</v>
      </c>
      <c r="P4004" t="s">
        <v>8550</v>
      </c>
      <c r="Q4004">
        <v>78207</v>
      </c>
      <c r="R4004" t="s">
        <v>8551</v>
      </c>
      <c r="S4004" t="s">
        <v>8155</v>
      </c>
      <c r="T4004" t="s">
        <v>7736</v>
      </c>
    </row>
    <row r="4005" spans="1:20" x14ac:dyDescent="0.25">
      <c r="A4005" t="s">
        <v>4341</v>
      </c>
      <c r="B4005" s="2">
        <v>42432</v>
      </c>
      <c r="C4005" s="2">
        <v>42437</v>
      </c>
      <c r="D4005" t="s">
        <v>19</v>
      </c>
      <c r="E4005" t="s">
        <v>1933</v>
      </c>
      <c r="F4005" t="s">
        <v>4342</v>
      </c>
      <c r="G4005" s="1">
        <v>28791</v>
      </c>
      <c r="H4005">
        <v>3</v>
      </c>
      <c r="I4005">
        <v>4</v>
      </c>
      <c r="J4005" s="1">
        <v>335895</v>
      </c>
      <c r="K4005" t="s">
        <v>9139</v>
      </c>
      <c r="L4005" t="s">
        <v>9296</v>
      </c>
      <c r="M4005" t="s">
        <v>10723</v>
      </c>
      <c r="N4005" t="s">
        <v>8536</v>
      </c>
      <c r="O4005" t="s">
        <v>8621</v>
      </c>
      <c r="P4005" t="s">
        <v>8550</v>
      </c>
      <c r="Q4005">
        <v>78207</v>
      </c>
      <c r="R4005" t="s">
        <v>8551</v>
      </c>
      <c r="S4005" t="s">
        <v>8155</v>
      </c>
      <c r="T4005" t="s">
        <v>7736</v>
      </c>
    </row>
    <row r="4006" spans="1:20" x14ac:dyDescent="0.25">
      <c r="A4006" t="s">
        <v>4341</v>
      </c>
      <c r="B4006" s="2">
        <v>42432</v>
      </c>
      <c r="C4006" s="2">
        <v>42437</v>
      </c>
      <c r="D4006" t="s">
        <v>19</v>
      </c>
      <c r="E4006" t="s">
        <v>1933</v>
      </c>
      <c r="F4006" t="s">
        <v>751</v>
      </c>
      <c r="G4006" s="1">
        <v>366</v>
      </c>
      <c r="H4006">
        <v>3</v>
      </c>
      <c r="I4006">
        <v>2</v>
      </c>
      <c r="J4006" s="1">
        <v>11895</v>
      </c>
      <c r="K4006" t="s">
        <v>9128</v>
      </c>
      <c r="L4006" t="s">
        <v>9167</v>
      </c>
      <c r="M4006" t="s">
        <v>9515</v>
      </c>
      <c r="N4006" t="s">
        <v>8536</v>
      </c>
      <c r="O4006" t="s">
        <v>8621</v>
      </c>
      <c r="P4006" t="s">
        <v>8550</v>
      </c>
      <c r="Q4006">
        <v>78207</v>
      </c>
      <c r="R4006" t="s">
        <v>8551</v>
      </c>
      <c r="S4006" t="s">
        <v>8155</v>
      </c>
      <c r="T4006" t="s">
        <v>7736</v>
      </c>
    </row>
    <row r="4007" spans="1:20" x14ac:dyDescent="0.25">
      <c r="A4007" t="s">
        <v>4343</v>
      </c>
      <c r="B4007" s="2">
        <v>42348</v>
      </c>
      <c r="C4007" s="2">
        <v>42354</v>
      </c>
      <c r="D4007" t="s">
        <v>19</v>
      </c>
      <c r="E4007" t="s">
        <v>4344</v>
      </c>
      <c r="F4007" t="s">
        <v>3121</v>
      </c>
      <c r="G4007" s="1">
        <v>178</v>
      </c>
      <c r="H4007">
        <v>1</v>
      </c>
      <c r="I4007">
        <v>0</v>
      </c>
      <c r="J4007" s="1">
        <v>4984</v>
      </c>
      <c r="K4007" t="s">
        <v>9128</v>
      </c>
      <c r="L4007" t="s">
        <v>9137</v>
      </c>
      <c r="M4007" t="s">
        <v>9909</v>
      </c>
      <c r="N4007" t="s">
        <v>8536</v>
      </c>
      <c r="O4007" t="s">
        <v>8766</v>
      </c>
      <c r="P4007" t="s">
        <v>8664</v>
      </c>
      <c r="Q4007">
        <v>30076</v>
      </c>
      <c r="R4007" t="s">
        <v>8539</v>
      </c>
      <c r="S4007" t="s">
        <v>8468</v>
      </c>
      <c r="T4007" t="s">
        <v>7736</v>
      </c>
    </row>
    <row r="4008" spans="1:20" x14ac:dyDescent="0.25">
      <c r="A4008" t="s">
        <v>4343</v>
      </c>
      <c r="B4008" s="2">
        <v>42348</v>
      </c>
      <c r="C4008" s="2">
        <v>42354</v>
      </c>
      <c r="D4008" t="s">
        <v>19</v>
      </c>
      <c r="E4008" t="s">
        <v>4344</v>
      </c>
      <c r="F4008" t="s">
        <v>3515</v>
      </c>
      <c r="G4008" s="1">
        <v>2592</v>
      </c>
      <c r="H4008">
        <v>4</v>
      </c>
      <c r="I4008">
        <v>0</v>
      </c>
      <c r="J4008" s="1">
        <v>124416</v>
      </c>
      <c r="K4008" t="s">
        <v>9128</v>
      </c>
      <c r="L4008" t="s">
        <v>9148</v>
      </c>
      <c r="M4008" t="s">
        <v>10552</v>
      </c>
      <c r="N4008" t="s">
        <v>8536</v>
      </c>
      <c r="O4008" t="s">
        <v>8766</v>
      </c>
      <c r="P4008" t="s">
        <v>8664</v>
      </c>
      <c r="Q4008">
        <v>30076</v>
      </c>
      <c r="R4008" t="s">
        <v>8539</v>
      </c>
      <c r="S4008" t="s">
        <v>8468</v>
      </c>
      <c r="T4008" t="s">
        <v>7736</v>
      </c>
    </row>
    <row r="4009" spans="1:20" x14ac:dyDescent="0.25">
      <c r="A4009" t="s">
        <v>4343</v>
      </c>
      <c r="B4009" s="2">
        <v>42348</v>
      </c>
      <c r="C4009" s="2">
        <v>42354</v>
      </c>
      <c r="D4009" t="s">
        <v>19</v>
      </c>
      <c r="E4009" t="s">
        <v>4344</v>
      </c>
      <c r="F4009" t="s">
        <v>4345</v>
      </c>
      <c r="G4009" s="1">
        <v>10194</v>
      </c>
      <c r="H4009">
        <v>6</v>
      </c>
      <c r="I4009">
        <v>0</v>
      </c>
      <c r="J4009" s="1">
        <v>214074</v>
      </c>
      <c r="K4009" t="s">
        <v>9139</v>
      </c>
      <c r="L4009" t="s">
        <v>9162</v>
      </c>
      <c r="M4009" t="s">
        <v>10724</v>
      </c>
      <c r="N4009" t="s">
        <v>8536</v>
      </c>
      <c r="O4009" t="s">
        <v>8766</v>
      </c>
      <c r="P4009" t="s">
        <v>8664</v>
      </c>
      <c r="Q4009">
        <v>30076</v>
      </c>
      <c r="R4009" t="s">
        <v>8539</v>
      </c>
      <c r="S4009" t="s">
        <v>8468</v>
      </c>
      <c r="T4009" t="s">
        <v>7736</v>
      </c>
    </row>
    <row r="4010" spans="1:20" x14ac:dyDescent="0.25">
      <c r="A4010" t="s">
        <v>4346</v>
      </c>
      <c r="B4010" s="2">
        <v>42356</v>
      </c>
      <c r="C4010" s="2">
        <v>42360</v>
      </c>
      <c r="D4010" t="s">
        <v>19</v>
      </c>
      <c r="E4010" t="s">
        <v>655</v>
      </c>
      <c r="F4010" t="s">
        <v>2190</v>
      </c>
      <c r="G4010" s="1">
        <v>6848</v>
      </c>
      <c r="H4010">
        <v>2</v>
      </c>
      <c r="I4010">
        <v>2</v>
      </c>
      <c r="J4010" s="1">
        <v>5992</v>
      </c>
      <c r="K4010" t="s">
        <v>9128</v>
      </c>
      <c r="L4010" t="s">
        <v>9137</v>
      </c>
      <c r="M4010" t="s">
        <v>10131</v>
      </c>
      <c r="N4010" t="s">
        <v>8536</v>
      </c>
      <c r="O4010" t="s">
        <v>8679</v>
      </c>
      <c r="P4010" t="s">
        <v>8598</v>
      </c>
      <c r="Q4010">
        <v>80027</v>
      </c>
      <c r="R4010" t="s">
        <v>8542</v>
      </c>
      <c r="S4010" t="s">
        <v>7887</v>
      </c>
      <c r="T4010" t="s">
        <v>7738</v>
      </c>
    </row>
    <row r="4011" spans="1:20" x14ac:dyDescent="0.25">
      <c r="A4011" t="s">
        <v>4347</v>
      </c>
      <c r="B4011" s="2">
        <v>42736</v>
      </c>
      <c r="C4011" s="2">
        <v>42740</v>
      </c>
      <c r="D4011" t="s">
        <v>19</v>
      </c>
      <c r="E4011" t="s">
        <v>245</v>
      </c>
      <c r="F4011" t="s">
        <v>4348</v>
      </c>
      <c r="G4011" s="1">
        <v>47443</v>
      </c>
      <c r="H4011">
        <v>11</v>
      </c>
      <c r="I4011">
        <v>0</v>
      </c>
      <c r="J4011" s="1">
        <v>1992606</v>
      </c>
      <c r="K4011" t="s">
        <v>9123</v>
      </c>
      <c r="L4011" t="s">
        <v>9135</v>
      </c>
      <c r="M4011" t="s">
        <v>10725</v>
      </c>
      <c r="N4011" t="s">
        <v>8536</v>
      </c>
      <c r="O4011" t="s">
        <v>8540</v>
      </c>
      <c r="P4011" t="s">
        <v>8541</v>
      </c>
      <c r="Q4011">
        <v>90036</v>
      </c>
      <c r="R4011" t="s">
        <v>8542</v>
      </c>
      <c r="S4011" t="s">
        <v>7794</v>
      </c>
      <c r="T4011" t="s">
        <v>7736</v>
      </c>
    </row>
    <row r="4012" spans="1:20" x14ac:dyDescent="0.25">
      <c r="A4012" t="s">
        <v>4349</v>
      </c>
      <c r="B4012" s="2">
        <v>43060</v>
      </c>
      <c r="C4012" s="2">
        <v>43063</v>
      </c>
      <c r="D4012" t="s">
        <v>79</v>
      </c>
      <c r="E4012" t="s">
        <v>3827</v>
      </c>
      <c r="F4012" t="s">
        <v>1063</v>
      </c>
      <c r="G4012" s="1">
        <v>8448</v>
      </c>
      <c r="H4012">
        <v>2</v>
      </c>
      <c r="I4012">
        <v>2</v>
      </c>
      <c r="J4012" s="1">
        <v>264</v>
      </c>
      <c r="K4012" t="s">
        <v>9128</v>
      </c>
      <c r="L4012" t="s">
        <v>9148</v>
      </c>
      <c r="M4012" t="s">
        <v>9662</v>
      </c>
      <c r="N4012" t="s">
        <v>8536</v>
      </c>
      <c r="O4012" t="s">
        <v>8559</v>
      </c>
      <c r="P4012" t="s">
        <v>8560</v>
      </c>
      <c r="Q4012">
        <v>19143</v>
      </c>
      <c r="R4012" t="s">
        <v>8561</v>
      </c>
      <c r="S4012" t="s">
        <v>8431</v>
      </c>
      <c r="T4012" t="s">
        <v>7736</v>
      </c>
    </row>
    <row r="4013" spans="1:20" x14ac:dyDescent="0.25">
      <c r="A4013" t="s">
        <v>4349</v>
      </c>
      <c r="B4013" s="2">
        <v>43060</v>
      </c>
      <c r="C4013" s="2">
        <v>43063</v>
      </c>
      <c r="D4013" t="s">
        <v>79</v>
      </c>
      <c r="E4013" t="s">
        <v>3827</v>
      </c>
      <c r="F4013" t="s">
        <v>1180</v>
      </c>
      <c r="G4013" s="1">
        <v>39296</v>
      </c>
      <c r="H4013">
        <v>4</v>
      </c>
      <c r="I4013">
        <v>2</v>
      </c>
      <c r="J4013" s="1">
        <v>39296</v>
      </c>
      <c r="K4013" t="s">
        <v>9128</v>
      </c>
      <c r="L4013" t="s">
        <v>9133</v>
      </c>
      <c r="M4013" t="s">
        <v>9714</v>
      </c>
      <c r="N4013" t="s">
        <v>8536</v>
      </c>
      <c r="O4013" t="s">
        <v>8559</v>
      </c>
      <c r="P4013" t="s">
        <v>8560</v>
      </c>
      <c r="Q4013">
        <v>19143</v>
      </c>
      <c r="R4013" t="s">
        <v>8561</v>
      </c>
      <c r="S4013" t="s">
        <v>8431</v>
      </c>
      <c r="T4013" t="s">
        <v>7736</v>
      </c>
    </row>
    <row r="4014" spans="1:20" x14ac:dyDescent="0.25">
      <c r="A4014" t="s">
        <v>4350</v>
      </c>
      <c r="B4014" s="2">
        <v>42360</v>
      </c>
      <c r="C4014" s="2">
        <v>42365</v>
      </c>
      <c r="D4014" t="s">
        <v>19</v>
      </c>
      <c r="E4014" t="s">
        <v>2121</v>
      </c>
      <c r="F4014" t="s">
        <v>1672</v>
      </c>
      <c r="G4014" s="1">
        <v>1712</v>
      </c>
      <c r="H4014">
        <v>4</v>
      </c>
      <c r="I4014">
        <v>0</v>
      </c>
      <c r="J4014" s="1">
        <v>49648</v>
      </c>
      <c r="K4014" t="s">
        <v>9128</v>
      </c>
      <c r="L4014" t="s">
        <v>9137</v>
      </c>
      <c r="M4014" t="s">
        <v>9922</v>
      </c>
      <c r="N4014" t="s">
        <v>8536</v>
      </c>
      <c r="O4014" t="s">
        <v>8970</v>
      </c>
      <c r="P4014" t="s">
        <v>8553</v>
      </c>
      <c r="Q4014">
        <v>54880</v>
      </c>
      <c r="R4014" t="s">
        <v>8551</v>
      </c>
      <c r="S4014" t="s">
        <v>8195</v>
      </c>
      <c r="T4014" t="s">
        <v>7744</v>
      </c>
    </row>
    <row r="4015" spans="1:20" x14ac:dyDescent="0.25">
      <c r="A4015" t="s">
        <v>4351</v>
      </c>
      <c r="B4015" s="2">
        <v>42239</v>
      </c>
      <c r="C4015" s="2">
        <v>42244</v>
      </c>
      <c r="D4015" t="s">
        <v>19</v>
      </c>
      <c r="E4015" t="s">
        <v>3426</v>
      </c>
      <c r="F4015" t="s">
        <v>2482</v>
      </c>
      <c r="G4015" s="1">
        <v>54294</v>
      </c>
      <c r="H4015">
        <v>3</v>
      </c>
      <c r="I4015">
        <v>0</v>
      </c>
      <c r="J4015" s="1">
        <v>1520232</v>
      </c>
      <c r="K4015" t="s">
        <v>9128</v>
      </c>
      <c r="L4015" t="s">
        <v>9144</v>
      </c>
      <c r="M4015" t="s">
        <v>10229</v>
      </c>
      <c r="N4015" t="s">
        <v>8536</v>
      </c>
      <c r="O4015" t="s">
        <v>8696</v>
      </c>
      <c r="P4015" t="s">
        <v>8664</v>
      </c>
      <c r="Q4015">
        <v>30318</v>
      </c>
      <c r="R4015" t="s">
        <v>8539</v>
      </c>
      <c r="S4015" t="s">
        <v>8389</v>
      </c>
      <c r="T4015" t="s">
        <v>7736</v>
      </c>
    </row>
    <row r="4016" spans="1:20" x14ac:dyDescent="0.25">
      <c r="A4016" t="s">
        <v>4351</v>
      </c>
      <c r="B4016" s="2">
        <v>42239</v>
      </c>
      <c r="C4016" s="2">
        <v>42244</v>
      </c>
      <c r="D4016" t="s">
        <v>19</v>
      </c>
      <c r="E4016" t="s">
        <v>3426</v>
      </c>
      <c r="F4016" t="s">
        <v>2695</v>
      </c>
      <c r="G4016" s="1">
        <v>864</v>
      </c>
      <c r="H4016">
        <v>3</v>
      </c>
      <c r="I4016">
        <v>0</v>
      </c>
      <c r="J4016" s="1">
        <v>42336</v>
      </c>
      <c r="K4016" t="s">
        <v>9128</v>
      </c>
      <c r="L4016" t="s">
        <v>9129</v>
      </c>
      <c r="M4016" t="s">
        <v>10305</v>
      </c>
      <c r="N4016" t="s">
        <v>8536</v>
      </c>
      <c r="O4016" t="s">
        <v>8696</v>
      </c>
      <c r="P4016" t="s">
        <v>8664</v>
      </c>
      <c r="Q4016">
        <v>30318</v>
      </c>
      <c r="R4016" t="s">
        <v>8539</v>
      </c>
      <c r="S4016" t="s">
        <v>8389</v>
      </c>
      <c r="T4016" t="s">
        <v>7736</v>
      </c>
    </row>
    <row r="4017" spans="1:20" x14ac:dyDescent="0.25">
      <c r="A4017" t="s">
        <v>4351</v>
      </c>
      <c r="B4017" s="2">
        <v>42239</v>
      </c>
      <c r="C4017" s="2">
        <v>42244</v>
      </c>
      <c r="D4017" t="s">
        <v>19</v>
      </c>
      <c r="E4017" t="s">
        <v>3426</v>
      </c>
      <c r="F4017" t="s">
        <v>3399</v>
      </c>
      <c r="G4017" s="1">
        <v>1938</v>
      </c>
      <c r="H4017">
        <v>5</v>
      </c>
      <c r="I4017">
        <v>0</v>
      </c>
      <c r="J4017" s="1">
        <v>94962</v>
      </c>
      <c r="K4017" t="s">
        <v>9128</v>
      </c>
      <c r="L4017" t="s">
        <v>9148</v>
      </c>
      <c r="M4017" t="s">
        <v>10525</v>
      </c>
      <c r="N4017" t="s">
        <v>8536</v>
      </c>
      <c r="O4017" t="s">
        <v>8696</v>
      </c>
      <c r="P4017" t="s">
        <v>8664</v>
      </c>
      <c r="Q4017">
        <v>30318</v>
      </c>
      <c r="R4017" t="s">
        <v>8539</v>
      </c>
      <c r="S4017" t="s">
        <v>8389</v>
      </c>
      <c r="T4017" t="s">
        <v>7736</v>
      </c>
    </row>
    <row r="4018" spans="1:20" x14ac:dyDescent="0.25">
      <c r="A4018" t="s">
        <v>4351</v>
      </c>
      <c r="B4018" s="2">
        <v>42239</v>
      </c>
      <c r="C4018" s="2">
        <v>42244</v>
      </c>
      <c r="D4018" t="s">
        <v>19</v>
      </c>
      <c r="E4018" t="s">
        <v>3426</v>
      </c>
      <c r="F4018" t="s">
        <v>2510</v>
      </c>
      <c r="G4018" s="1">
        <v>214</v>
      </c>
      <c r="H4018">
        <v>5</v>
      </c>
      <c r="I4018">
        <v>0</v>
      </c>
      <c r="J4018" s="1">
        <v>963</v>
      </c>
      <c r="K4018" t="s">
        <v>9128</v>
      </c>
      <c r="L4018" t="s">
        <v>9148</v>
      </c>
      <c r="M4018" t="s">
        <v>10238</v>
      </c>
      <c r="N4018" t="s">
        <v>8536</v>
      </c>
      <c r="O4018" t="s">
        <v>8696</v>
      </c>
      <c r="P4018" t="s">
        <v>8664</v>
      </c>
      <c r="Q4018">
        <v>30318</v>
      </c>
      <c r="R4018" t="s">
        <v>8539</v>
      </c>
      <c r="S4018" t="s">
        <v>8389</v>
      </c>
      <c r="T4018" t="s">
        <v>7736</v>
      </c>
    </row>
    <row r="4019" spans="1:20" x14ac:dyDescent="0.25">
      <c r="A4019" t="s">
        <v>4351</v>
      </c>
      <c r="B4019" s="2">
        <v>42239</v>
      </c>
      <c r="C4019" s="2">
        <v>42244</v>
      </c>
      <c r="D4019" t="s">
        <v>19</v>
      </c>
      <c r="E4019" t="s">
        <v>3426</v>
      </c>
      <c r="F4019" t="s">
        <v>4352</v>
      </c>
      <c r="G4019" s="1">
        <v>9788</v>
      </c>
      <c r="H4019">
        <v>2</v>
      </c>
      <c r="I4019">
        <v>0</v>
      </c>
      <c r="J4019" s="1">
        <v>4894</v>
      </c>
      <c r="K4019" t="s">
        <v>9128</v>
      </c>
      <c r="L4019" t="s">
        <v>9148</v>
      </c>
      <c r="M4019" t="s">
        <v>10726</v>
      </c>
      <c r="N4019" t="s">
        <v>8536</v>
      </c>
      <c r="O4019" t="s">
        <v>8696</v>
      </c>
      <c r="P4019" t="s">
        <v>8664</v>
      </c>
      <c r="Q4019">
        <v>30318</v>
      </c>
      <c r="R4019" t="s">
        <v>8539</v>
      </c>
      <c r="S4019" t="s">
        <v>8389</v>
      </c>
      <c r="T4019" t="s">
        <v>7736</v>
      </c>
    </row>
    <row r="4020" spans="1:20" x14ac:dyDescent="0.25">
      <c r="A4020" t="s">
        <v>4351</v>
      </c>
      <c r="B4020" s="2">
        <v>42239</v>
      </c>
      <c r="C4020" s="2">
        <v>42244</v>
      </c>
      <c r="D4020" t="s">
        <v>19</v>
      </c>
      <c r="E4020" t="s">
        <v>3426</v>
      </c>
      <c r="F4020" t="s">
        <v>2543</v>
      </c>
      <c r="G4020" s="1">
        <v>25191</v>
      </c>
      <c r="H4020">
        <v>9</v>
      </c>
      <c r="I4020">
        <v>0</v>
      </c>
      <c r="J4020" s="1">
        <v>478629</v>
      </c>
      <c r="K4020" t="s">
        <v>9139</v>
      </c>
      <c r="L4020" t="s">
        <v>9162</v>
      </c>
      <c r="M4020" t="s">
        <v>10251</v>
      </c>
      <c r="N4020" t="s">
        <v>8536</v>
      </c>
      <c r="O4020" t="s">
        <v>8696</v>
      </c>
      <c r="P4020" t="s">
        <v>8664</v>
      </c>
      <c r="Q4020">
        <v>30318</v>
      </c>
      <c r="R4020" t="s">
        <v>8539</v>
      </c>
      <c r="S4020" t="s">
        <v>8389</v>
      </c>
      <c r="T4020" t="s">
        <v>7736</v>
      </c>
    </row>
    <row r="4021" spans="1:20" x14ac:dyDescent="0.25">
      <c r="A4021" t="s">
        <v>4351</v>
      </c>
      <c r="B4021" s="2">
        <v>42239</v>
      </c>
      <c r="C4021" s="2">
        <v>42244</v>
      </c>
      <c r="D4021" t="s">
        <v>19</v>
      </c>
      <c r="E4021" t="s">
        <v>3426</v>
      </c>
      <c r="F4021" t="s">
        <v>56</v>
      </c>
      <c r="G4021" s="1">
        <v>2586</v>
      </c>
      <c r="H4021">
        <v>3</v>
      </c>
      <c r="I4021">
        <v>0</v>
      </c>
      <c r="J4021" s="1">
        <v>67236</v>
      </c>
      <c r="K4021" t="s">
        <v>9128</v>
      </c>
      <c r="L4021" t="s">
        <v>9144</v>
      </c>
      <c r="M4021" t="s">
        <v>9159</v>
      </c>
      <c r="N4021" t="s">
        <v>8536</v>
      </c>
      <c r="O4021" t="s">
        <v>8696</v>
      </c>
      <c r="P4021" t="s">
        <v>8664</v>
      </c>
      <c r="Q4021">
        <v>30318</v>
      </c>
      <c r="R4021" t="s">
        <v>8539</v>
      </c>
      <c r="S4021" t="s">
        <v>8389</v>
      </c>
      <c r="T4021" t="s">
        <v>7736</v>
      </c>
    </row>
    <row r="4022" spans="1:20" x14ac:dyDescent="0.25">
      <c r="A4022" t="s">
        <v>4353</v>
      </c>
      <c r="B4022" s="2">
        <v>41812</v>
      </c>
      <c r="C4022" s="2">
        <v>41817</v>
      </c>
      <c r="D4022" t="s">
        <v>19</v>
      </c>
      <c r="E4022" t="s">
        <v>4354</v>
      </c>
      <c r="F4022" t="s">
        <v>348</v>
      </c>
      <c r="G4022" s="1">
        <v>170058</v>
      </c>
      <c r="H4022">
        <v>3</v>
      </c>
      <c r="I4022">
        <v>3</v>
      </c>
      <c r="J4022" s="1">
        <v>-48588</v>
      </c>
      <c r="K4022" t="s">
        <v>9123</v>
      </c>
      <c r="L4022" t="s">
        <v>9126</v>
      </c>
      <c r="M4022" t="s">
        <v>9309</v>
      </c>
      <c r="N4022" t="s">
        <v>8536</v>
      </c>
      <c r="O4022" t="s">
        <v>8721</v>
      </c>
      <c r="P4022" t="s">
        <v>8560</v>
      </c>
      <c r="Q4022">
        <v>19013</v>
      </c>
      <c r="R4022" t="s">
        <v>8561</v>
      </c>
      <c r="S4022" t="s">
        <v>8469</v>
      </c>
      <c r="T4022" t="s">
        <v>7736</v>
      </c>
    </row>
    <row r="4023" spans="1:20" x14ac:dyDescent="0.25">
      <c r="A4023" t="s">
        <v>4353</v>
      </c>
      <c r="B4023" s="2">
        <v>41812</v>
      </c>
      <c r="C4023" s="2">
        <v>41817</v>
      </c>
      <c r="D4023" t="s">
        <v>19</v>
      </c>
      <c r="E4023" t="s">
        <v>4354</v>
      </c>
      <c r="F4023" t="s">
        <v>91</v>
      </c>
      <c r="G4023" s="1">
        <v>82782</v>
      </c>
      <c r="H4023">
        <v>3</v>
      </c>
      <c r="I4023">
        <v>4</v>
      </c>
      <c r="J4023" s="1">
        <v>-151767</v>
      </c>
      <c r="K4023" t="s">
        <v>9139</v>
      </c>
      <c r="L4023" t="s">
        <v>9140</v>
      </c>
      <c r="M4023" t="s">
        <v>9179</v>
      </c>
      <c r="N4023" t="s">
        <v>8536</v>
      </c>
      <c r="O4023" t="s">
        <v>8721</v>
      </c>
      <c r="P4023" t="s">
        <v>8560</v>
      </c>
      <c r="Q4023">
        <v>19013</v>
      </c>
      <c r="R4023" t="s">
        <v>8561</v>
      </c>
      <c r="S4023" t="s">
        <v>8469</v>
      </c>
      <c r="T4023" t="s">
        <v>7736</v>
      </c>
    </row>
    <row r="4024" spans="1:20" x14ac:dyDescent="0.25">
      <c r="A4024" t="s">
        <v>4353</v>
      </c>
      <c r="B4024" s="2">
        <v>41812</v>
      </c>
      <c r="C4024" s="2">
        <v>41817</v>
      </c>
      <c r="D4024" t="s">
        <v>19</v>
      </c>
      <c r="E4024" t="s">
        <v>4354</v>
      </c>
      <c r="F4024" t="s">
        <v>14</v>
      </c>
      <c r="G4024" s="1">
        <v>85393</v>
      </c>
      <c r="H4024">
        <v>5</v>
      </c>
      <c r="I4024">
        <v>3</v>
      </c>
      <c r="J4024" s="1">
        <v>0</v>
      </c>
      <c r="K4024" t="s">
        <v>9123</v>
      </c>
      <c r="L4024" t="s">
        <v>9126</v>
      </c>
      <c r="M4024" t="s">
        <v>9127</v>
      </c>
      <c r="N4024" t="s">
        <v>8536</v>
      </c>
      <c r="O4024" t="s">
        <v>8721</v>
      </c>
      <c r="P4024" t="s">
        <v>8560</v>
      </c>
      <c r="Q4024">
        <v>19013</v>
      </c>
      <c r="R4024" t="s">
        <v>8561</v>
      </c>
      <c r="S4024" t="s">
        <v>8469</v>
      </c>
      <c r="T4024" t="s">
        <v>7736</v>
      </c>
    </row>
    <row r="4025" spans="1:20" x14ac:dyDescent="0.25">
      <c r="A4025" t="s">
        <v>4355</v>
      </c>
      <c r="B4025" s="2">
        <v>43035</v>
      </c>
      <c r="C4025" s="2">
        <v>43036</v>
      </c>
      <c r="D4025" t="s">
        <v>79</v>
      </c>
      <c r="E4025" t="s">
        <v>3963</v>
      </c>
      <c r="F4025" t="s">
        <v>2776</v>
      </c>
      <c r="G4025" s="1">
        <v>556665</v>
      </c>
      <c r="H4025">
        <v>5</v>
      </c>
      <c r="I4025">
        <v>15</v>
      </c>
      <c r="J4025" s="1">
        <v>6549</v>
      </c>
      <c r="K4025" t="s">
        <v>9123</v>
      </c>
      <c r="L4025" t="s">
        <v>9124</v>
      </c>
      <c r="M4025" t="s">
        <v>10336</v>
      </c>
      <c r="N4025" t="s">
        <v>8536</v>
      </c>
      <c r="O4025" t="s">
        <v>8556</v>
      </c>
      <c r="P4025" t="s">
        <v>8541</v>
      </c>
      <c r="Q4025">
        <v>94110</v>
      </c>
      <c r="R4025" t="s">
        <v>8542</v>
      </c>
      <c r="S4025" t="s">
        <v>8443</v>
      </c>
      <c r="T4025" t="s">
        <v>7738</v>
      </c>
    </row>
    <row r="4026" spans="1:20" x14ac:dyDescent="0.25">
      <c r="A4026" t="s">
        <v>4355</v>
      </c>
      <c r="B4026" s="2">
        <v>43035</v>
      </c>
      <c r="C4026" s="2">
        <v>43036</v>
      </c>
      <c r="D4026" t="s">
        <v>79</v>
      </c>
      <c r="E4026" t="s">
        <v>3963</v>
      </c>
      <c r="F4026" t="s">
        <v>4356</v>
      </c>
      <c r="G4026" s="1">
        <v>9584</v>
      </c>
      <c r="H4026">
        <v>4</v>
      </c>
      <c r="I4026">
        <v>2</v>
      </c>
      <c r="J4026" s="1">
        <v>34742</v>
      </c>
      <c r="K4026" t="s">
        <v>9139</v>
      </c>
      <c r="L4026" t="s">
        <v>9140</v>
      </c>
      <c r="M4026" t="s">
        <v>10727</v>
      </c>
      <c r="N4026" t="s">
        <v>8536</v>
      </c>
      <c r="O4026" t="s">
        <v>8556</v>
      </c>
      <c r="P4026" t="s">
        <v>8541</v>
      </c>
      <c r="Q4026">
        <v>94110</v>
      </c>
      <c r="R4026" t="s">
        <v>8542</v>
      </c>
      <c r="S4026" t="s">
        <v>8443</v>
      </c>
      <c r="T4026" t="s">
        <v>7738</v>
      </c>
    </row>
    <row r="4027" spans="1:20" x14ac:dyDescent="0.25">
      <c r="A4027" t="s">
        <v>4357</v>
      </c>
      <c r="B4027" s="2">
        <v>42958</v>
      </c>
      <c r="C4027" s="2">
        <v>42960</v>
      </c>
      <c r="D4027" t="s">
        <v>79</v>
      </c>
      <c r="E4027" t="s">
        <v>1078</v>
      </c>
      <c r="F4027" t="s">
        <v>3002</v>
      </c>
      <c r="G4027" s="1">
        <v>29664</v>
      </c>
      <c r="H4027">
        <v>4</v>
      </c>
      <c r="I4027">
        <v>2</v>
      </c>
      <c r="J4027" s="1">
        <v>100116</v>
      </c>
      <c r="K4027" t="s">
        <v>9128</v>
      </c>
      <c r="L4027" t="s">
        <v>9148</v>
      </c>
      <c r="M4027" t="s">
        <v>10402</v>
      </c>
      <c r="N4027" t="s">
        <v>8536</v>
      </c>
      <c r="O4027" t="s">
        <v>8971</v>
      </c>
      <c r="P4027" t="s">
        <v>8550</v>
      </c>
      <c r="Q4027">
        <v>76021</v>
      </c>
      <c r="R4027" t="s">
        <v>8551</v>
      </c>
      <c r="S4027" t="s">
        <v>7983</v>
      </c>
      <c r="T4027" t="s">
        <v>7738</v>
      </c>
    </row>
    <row r="4028" spans="1:20" x14ac:dyDescent="0.25">
      <c r="A4028" t="s">
        <v>4357</v>
      </c>
      <c r="B4028" s="2">
        <v>42958</v>
      </c>
      <c r="C4028" s="2">
        <v>42960</v>
      </c>
      <c r="D4028" t="s">
        <v>79</v>
      </c>
      <c r="E4028" t="s">
        <v>1078</v>
      </c>
      <c r="F4028" t="s">
        <v>2730</v>
      </c>
      <c r="G4028" s="1">
        <v>9184</v>
      </c>
      <c r="H4028">
        <v>7</v>
      </c>
      <c r="I4028">
        <v>2</v>
      </c>
      <c r="J4028" s="1">
        <v>287</v>
      </c>
      <c r="K4028" t="s">
        <v>9128</v>
      </c>
      <c r="L4028" t="s">
        <v>9137</v>
      </c>
      <c r="M4028" t="s">
        <v>10317</v>
      </c>
      <c r="N4028" t="s">
        <v>8536</v>
      </c>
      <c r="O4028" t="s">
        <v>8971</v>
      </c>
      <c r="P4028" t="s">
        <v>8550</v>
      </c>
      <c r="Q4028">
        <v>76021</v>
      </c>
      <c r="R4028" t="s">
        <v>8551</v>
      </c>
      <c r="S4028" t="s">
        <v>7983</v>
      </c>
      <c r="T4028" t="s">
        <v>7738</v>
      </c>
    </row>
    <row r="4029" spans="1:20" x14ac:dyDescent="0.25">
      <c r="A4029" t="s">
        <v>4357</v>
      </c>
      <c r="B4029" s="2">
        <v>42958</v>
      </c>
      <c r="C4029" s="2">
        <v>42960</v>
      </c>
      <c r="D4029" t="s">
        <v>79</v>
      </c>
      <c r="E4029" t="s">
        <v>1078</v>
      </c>
      <c r="F4029" t="s">
        <v>1377</v>
      </c>
      <c r="G4029" s="1">
        <v>153584</v>
      </c>
      <c r="H4029">
        <v>2</v>
      </c>
      <c r="I4029">
        <v>2</v>
      </c>
      <c r="J4029" s="1">
        <v>134386</v>
      </c>
      <c r="K4029" t="s">
        <v>9139</v>
      </c>
      <c r="L4029" t="s">
        <v>9140</v>
      </c>
      <c r="M4029" t="s">
        <v>9802</v>
      </c>
      <c r="N4029" t="s">
        <v>8536</v>
      </c>
      <c r="O4029" t="s">
        <v>8971</v>
      </c>
      <c r="P4029" t="s">
        <v>8550</v>
      </c>
      <c r="Q4029">
        <v>76021</v>
      </c>
      <c r="R4029" t="s">
        <v>8551</v>
      </c>
      <c r="S4029" t="s">
        <v>7983</v>
      </c>
      <c r="T4029" t="s">
        <v>7738</v>
      </c>
    </row>
    <row r="4030" spans="1:20" x14ac:dyDescent="0.25">
      <c r="A4030" t="s">
        <v>4357</v>
      </c>
      <c r="B4030" s="2">
        <v>42958</v>
      </c>
      <c r="C4030" s="2">
        <v>42960</v>
      </c>
      <c r="D4030" t="s">
        <v>79</v>
      </c>
      <c r="E4030" t="s">
        <v>1078</v>
      </c>
      <c r="F4030" t="s">
        <v>2815</v>
      </c>
      <c r="G4030" s="1">
        <v>12864</v>
      </c>
      <c r="H4030">
        <v>8</v>
      </c>
      <c r="I4030">
        <v>8</v>
      </c>
      <c r="J4030" s="1">
        <v>-22512</v>
      </c>
      <c r="K4030" t="s">
        <v>9128</v>
      </c>
      <c r="L4030" t="s">
        <v>9142</v>
      </c>
      <c r="M4030" t="s">
        <v>10348</v>
      </c>
      <c r="N4030" t="s">
        <v>8536</v>
      </c>
      <c r="O4030" t="s">
        <v>8971</v>
      </c>
      <c r="P4030" t="s">
        <v>8550</v>
      </c>
      <c r="Q4030">
        <v>76021</v>
      </c>
      <c r="R4030" t="s">
        <v>8551</v>
      </c>
      <c r="S4030" t="s">
        <v>7983</v>
      </c>
      <c r="T4030" t="s">
        <v>7738</v>
      </c>
    </row>
    <row r="4031" spans="1:20" x14ac:dyDescent="0.25">
      <c r="A4031" t="s">
        <v>4358</v>
      </c>
      <c r="B4031" s="2">
        <v>43093</v>
      </c>
      <c r="C4031" s="2">
        <v>43097</v>
      </c>
      <c r="D4031" t="s">
        <v>19</v>
      </c>
      <c r="E4031" t="s">
        <v>1779</v>
      </c>
      <c r="F4031" t="s">
        <v>2071</v>
      </c>
      <c r="G4031" s="1">
        <v>47997</v>
      </c>
      <c r="H4031">
        <v>3</v>
      </c>
      <c r="I4031">
        <v>0</v>
      </c>
      <c r="J4031" s="1">
        <v>239985</v>
      </c>
      <c r="K4031" t="s">
        <v>9139</v>
      </c>
      <c r="L4031" t="s">
        <v>9296</v>
      </c>
      <c r="M4031" t="s">
        <v>10086</v>
      </c>
      <c r="N4031" t="s">
        <v>8536</v>
      </c>
      <c r="O4031" t="s">
        <v>8821</v>
      </c>
      <c r="P4031" t="s">
        <v>8623</v>
      </c>
      <c r="Q4031">
        <v>70506</v>
      </c>
      <c r="R4031" t="s">
        <v>8539</v>
      </c>
      <c r="S4031" t="s">
        <v>8132</v>
      </c>
      <c r="T4031" t="s">
        <v>7736</v>
      </c>
    </row>
    <row r="4032" spans="1:20" x14ac:dyDescent="0.25">
      <c r="A4032" t="s">
        <v>4358</v>
      </c>
      <c r="B4032" s="2">
        <v>43093</v>
      </c>
      <c r="C4032" s="2">
        <v>43097</v>
      </c>
      <c r="D4032" t="s">
        <v>19</v>
      </c>
      <c r="E4032" t="s">
        <v>1779</v>
      </c>
      <c r="F4032" t="s">
        <v>3167</v>
      </c>
      <c r="G4032" s="1">
        <v>23288</v>
      </c>
      <c r="H4032">
        <v>4</v>
      </c>
      <c r="I4032">
        <v>0</v>
      </c>
      <c r="J4032" s="1">
        <v>605488</v>
      </c>
      <c r="K4032" t="s">
        <v>9123</v>
      </c>
      <c r="L4032" t="s">
        <v>9126</v>
      </c>
      <c r="M4032" t="s">
        <v>10453</v>
      </c>
      <c r="N4032" t="s">
        <v>8536</v>
      </c>
      <c r="O4032" t="s">
        <v>8821</v>
      </c>
      <c r="P4032" t="s">
        <v>8623</v>
      </c>
      <c r="Q4032">
        <v>70506</v>
      </c>
      <c r="R4032" t="s">
        <v>8539</v>
      </c>
      <c r="S4032" t="s">
        <v>8132</v>
      </c>
      <c r="T4032" t="s">
        <v>7736</v>
      </c>
    </row>
    <row r="4033" spans="1:20" x14ac:dyDescent="0.25">
      <c r="A4033" t="s">
        <v>4359</v>
      </c>
      <c r="B4033" s="2">
        <v>42639</v>
      </c>
      <c r="C4033" s="2">
        <v>42643</v>
      </c>
      <c r="D4033" t="s">
        <v>19</v>
      </c>
      <c r="E4033" t="s">
        <v>84</v>
      </c>
      <c r="F4033" t="s">
        <v>1337</v>
      </c>
      <c r="G4033" s="1">
        <v>23688</v>
      </c>
      <c r="H4033">
        <v>6</v>
      </c>
      <c r="I4033">
        <v>0</v>
      </c>
      <c r="J4033" s="1">
        <v>663264</v>
      </c>
      <c r="K4033" t="s">
        <v>9128</v>
      </c>
      <c r="L4033" t="s">
        <v>9144</v>
      </c>
      <c r="M4033" t="s">
        <v>9781</v>
      </c>
      <c r="N4033" t="s">
        <v>8536</v>
      </c>
      <c r="O4033" t="s">
        <v>8972</v>
      </c>
      <c r="P4033" t="s">
        <v>8548</v>
      </c>
      <c r="Q4033">
        <v>98042</v>
      </c>
      <c r="R4033" t="s">
        <v>8542</v>
      </c>
      <c r="S4033" t="s">
        <v>7755</v>
      </c>
      <c r="T4033" t="s">
        <v>7744</v>
      </c>
    </row>
    <row r="4034" spans="1:20" x14ac:dyDescent="0.25">
      <c r="A4034" t="s">
        <v>4359</v>
      </c>
      <c r="B4034" s="2">
        <v>42639</v>
      </c>
      <c r="C4034" s="2">
        <v>42643</v>
      </c>
      <c r="D4034" t="s">
        <v>19</v>
      </c>
      <c r="E4034" t="s">
        <v>84</v>
      </c>
      <c r="F4034" t="s">
        <v>211</v>
      </c>
      <c r="G4034" s="1">
        <v>299</v>
      </c>
      <c r="H4034">
        <v>5</v>
      </c>
      <c r="I4034">
        <v>0</v>
      </c>
      <c r="J4034" s="1">
        <v>14651</v>
      </c>
      <c r="K4034" t="s">
        <v>9128</v>
      </c>
      <c r="L4034" t="s">
        <v>9148</v>
      </c>
      <c r="M4034" t="s">
        <v>9239</v>
      </c>
      <c r="N4034" t="s">
        <v>8536</v>
      </c>
      <c r="O4034" t="s">
        <v>8972</v>
      </c>
      <c r="P4034" t="s">
        <v>8548</v>
      </c>
      <c r="Q4034">
        <v>98042</v>
      </c>
      <c r="R4034" t="s">
        <v>8542</v>
      </c>
      <c r="S4034" t="s">
        <v>7755</v>
      </c>
      <c r="T4034" t="s">
        <v>7744</v>
      </c>
    </row>
    <row r="4035" spans="1:20" x14ac:dyDescent="0.25">
      <c r="A4035" t="s">
        <v>4359</v>
      </c>
      <c r="B4035" s="2">
        <v>42639</v>
      </c>
      <c r="C4035" s="2">
        <v>42643</v>
      </c>
      <c r="D4035" t="s">
        <v>19</v>
      </c>
      <c r="E4035" t="s">
        <v>84</v>
      </c>
      <c r="F4035" t="s">
        <v>2380</v>
      </c>
      <c r="G4035" s="1">
        <v>1000</v>
      </c>
      <c r="H4035">
        <v>4</v>
      </c>
      <c r="I4035">
        <v>0</v>
      </c>
      <c r="J4035" s="1">
        <v>210</v>
      </c>
      <c r="K4035" t="s">
        <v>9139</v>
      </c>
      <c r="L4035" t="s">
        <v>9162</v>
      </c>
      <c r="M4035" t="s">
        <v>10195</v>
      </c>
      <c r="N4035" t="s">
        <v>8536</v>
      </c>
      <c r="O4035" t="s">
        <v>8972</v>
      </c>
      <c r="P4035" t="s">
        <v>8548</v>
      </c>
      <c r="Q4035">
        <v>98042</v>
      </c>
      <c r="R4035" t="s">
        <v>8542</v>
      </c>
      <c r="S4035" t="s">
        <v>7755</v>
      </c>
      <c r="T4035" t="s">
        <v>7744</v>
      </c>
    </row>
    <row r="4036" spans="1:20" x14ac:dyDescent="0.25">
      <c r="A4036" t="s">
        <v>4360</v>
      </c>
      <c r="B4036" s="2">
        <v>42716</v>
      </c>
      <c r="C4036" s="2">
        <v>42716</v>
      </c>
      <c r="D4036" t="s">
        <v>654</v>
      </c>
      <c r="E4036" t="s">
        <v>2274</v>
      </c>
      <c r="F4036" t="s">
        <v>706</v>
      </c>
      <c r="G4036" s="1">
        <v>18693</v>
      </c>
      <c r="H4036">
        <v>3</v>
      </c>
      <c r="I4036">
        <v>7</v>
      </c>
      <c r="J4036" s="1">
        <v>-143313</v>
      </c>
      <c r="K4036" t="s">
        <v>9128</v>
      </c>
      <c r="L4036" t="s">
        <v>9142</v>
      </c>
      <c r="M4036" t="s">
        <v>9492</v>
      </c>
      <c r="N4036" t="s">
        <v>8536</v>
      </c>
      <c r="O4036" t="s">
        <v>8739</v>
      </c>
      <c r="P4036" t="s">
        <v>8604</v>
      </c>
      <c r="Q4036">
        <v>44052</v>
      </c>
      <c r="R4036" t="s">
        <v>8561</v>
      </c>
      <c r="S4036" t="s">
        <v>8225</v>
      </c>
      <c r="T4036" t="s">
        <v>7738</v>
      </c>
    </row>
    <row r="4037" spans="1:20" x14ac:dyDescent="0.25">
      <c r="A4037" t="s">
        <v>4360</v>
      </c>
      <c r="B4037" s="2">
        <v>42716</v>
      </c>
      <c r="C4037" s="2">
        <v>42716</v>
      </c>
      <c r="D4037" t="s">
        <v>654</v>
      </c>
      <c r="E4037" t="s">
        <v>2274</v>
      </c>
      <c r="F4037" t="s">
        <v>857</v>
      </c>
      <c r="G4037" s="1">
        <v>383952</v>
      </c>
      <c r="H4037">
        <v>6</v>
      </c>
      <c r="I4037">
        <v>2</v>
      </c>
      <c r="J4037" s="1">
        <v>767904</v>
      </c>
      <c r="K4037" t="s">
        <v>9139</v>
      </c>
      <c r="L4037" t="s">
        <v>9162</v>
      </c>
      <c r="M4037" t="s">
        <v>9569</v>
      </c>
      <c r="N4037" t="s">
        <v>8536</v>
      </c>
      <c r="O4037" t="s">
        <v>8739</v>
      </c>
      <c r="P4037" t="s">
        <v>8604</v>
      </c>
      <c r="Q4037">
        <v>44052</v>
      </c>
      <c r="R4037" t="s">
        <v>8561</v>
      </c>
      <c r="S4037" t="s">
        <v>8225</v>
      </c>
      <c r="T4037" t="s">
        <v>7738</v>
      </c>
    </row>
    <row r="4038" spans="1:20" x14ac:dyDescent="0.25">
      <c r="A4038" t="s">
        <v>4361</v>
      </c>
      <c r="B4038" s="2">
        <v>42366</v>
      </c>
      <c r="C4038" s="2">
        <v>42370</v>
      </c>
      <c r="D4038" t="s">
        <v>19</v>
      </c>
      <c r="E4038" t="s">
        <v>3426</v>
      </c>
      <c r="F4038" t="s">
        <v>2229</v>
      </c>
      <c r="G4038" s="1">
        <v>24816</v>
      </c>
      <c r="H4038">
        <v>2</v>
      </c>
      <c r="I4038">
        <v>2</v>
      </c>
      <c r="J4038" s="1">
        <v>1551</v>
      </c>
      <c r="K4038" t="s">
        <v>9128</v>
      </c>
      <c r="L4038" t="s">
        <v>9133</v>
      </c>
      <c r="M4038" t="s">
        <v>10143</v>
      </c>
      <c r="N4038" t="s">
        <v>8536</v>
      </c>
      <c r="O4038" t="s">
        <v>8579</v>
      </c>
      <c r="P4038" t="s">
        <v>8566</v>
      </c>
      <c r="Q4038">
        <v>60623</v>
      </c>
      <c r="R4038" t="s">
        <v>8551</v>
      </c>
      <c r="S4038" t="s">
        <v>8389</v>
      </c>
      <c r="T4038" t="s">
        <v>7736</v>
      </c>
    </row>
    <row r="4039" spans="1:20" x14ac:dyDescent="0.25">
      <c r="A4039" t="s">
        <v>4362</v>
      </c>
      <c r="B4039" s="2">
        <v>42002</v>
      </c>
      <c r="C4039" s="2">
        <v>42006</v>
      </c>
      <c r="D4039" t="s">
        <v>19</v>
      </c>
      <c r="E4039" t="s">
        <v>1290</v>
      </c>
      <c r="F4039" t="s">
        <v>3645</v>
      </c>
      <c r="G4039" s="1">
        <v>249</v>
      </c>
      <c r="H4039">
        <v>5</v>
      </c>
      <c r="I4039">
        <v>0</v>
      </c>
      <c r="J4039" s="1">
        <v>8217</v>
      </c>
      <c r="K4039" t="s">
        <v>9123</v>
      </c>
      <c r="L4039" t="s">
        <v>9135</v>
      </c>
      <c r="M4039" t="s">
        <v>10577</v>
      </c>
      <c r="N4039" t="s">
        <v>8536</v>
      </c>
      <c r="O4039" t="s">
        <v>8556</v>
      </c>
      <c r="P4039" t="s">
        <v>8541</v>
      </c>
      <c r="Q4039">
        <v>94110</v>
      </c>
      <c r="R4039" t="s">
        <v>8542</v>
      </c>
      <c r="S4039" t="s">
        <v>8033</v>
      </c>
      <c r="T4039" t="s">
        <v>7738</v>
      </c>
    </row>
    <row r="4040" spans="1:20" x14ac:dyDescent="0.25">
      <c r="A4040" t="s">
        <v>4362</v>
      </c>
      <c r="B4040" s="2">
        <v>42002</v>
      </c>
      <c r="C4040" s="2">
        <v>42006</v>
      </c>
      <c r="D4040" t="s">
        <v>19</v>
      </c>
      <c r="E4040" t="s">
        <v>1290</v>
      </c>
      <c r="F4040" t="s">
        <v>2616</v>
      </c>
      <c r="G4040" s="1">
        <v>2112</v>
      </c>
      <c r="H4040">
        <v>4</v>
      </c>
      <c r="I4040">
        <v>0</v>
      </c>
      <c r="J4040" s="1">
        <v>9504</v>
      </c>
      <c r="K4040" t="s">
        <v>9128</v>
      </c>
      <c r="L4040" t="s">
        <v>9148</v>
      </c>
      <c r="M4040" t="s">
        <v>10278</v>
      </c>
      <c r="N4040" t="s">
        <v>8536</v>
      </c>
      <c r="O4040" t="s">
        <v>8556</v>
      </c>
      <c r="P4040" t="s">
        <v>8541</v>
      </c>
      <c r="Q4040">
        <v>94110</v>
      </c>
      <c r="R4040" t="s">
        <v>8542</v>
      </c>
      <c r="S4040" t="s">
        <v>8033</v>
      </c>
      <c r="T4040" t="s">
        <v>7738</v>
      </c>
    </row>
    <row r="4041" spans="1:20" x14ac:dyDescent="0.25">
      <c r="A4041" t="s">
        <v>4362</v>
      </c>
      <c r="B4041" s="2">
        <v>42002</v>
      </c>
      <c r="C4041" s="2">
        <v>42006</v>
      </c>
      <c r="D4041" t="s">
        <v>19</v>
      </c>
      <c r="E4041" t="s">
        <v>1290</v>
      </c>
      <c r="F4041" t="s">
        <v>2071</v>
      </c>
      <c r="G4041" s="1">
        <v>767952</v>
      </c>
      <c r="H4041">
        <v>6</v>
      </c>
      <c r="I4041">
        <v>2</v>
      </c>
      <c r="J4041" s="1">
        <v>287982</v>
      </c>
      <c r="K4041" t="s">
        <v>9139</v>
      </c>
      <c r="L4041" t="s">
        <v>9296</v>
      </c>
      <c r="M4041" t="s">
        <v>10086</v>
      </c>
      <c r="N4041" t="s">
        <v>8536</v>
      </c>
      <c r="O4041" t="s">
        <v>8556</v>
      </c>
      <c r="P4041" t="s">
        <v>8541</v>
      </c>
      <c r="Q4041">
        <v>94110</v>
      </c>
      <c r="R4041" t="s">
        <v>8542</v>
      </c>
      <c r="S4041" t="s">
        <v>8033</v>
      </c>
      <c r="T4041" t="s">
        <v>7738</v>
      </c>
    </row>
    <row r="4042" spans="1:20" x14ac:dyDescent="0.25">
      <c r="A4042" t="s">
        <v>4362</v>
      </c>
      <c r="B4042" s="2">
        <v>42002</v>
      </c>
      <c r="C4042" s="2">
        <v>42006</v>
      </c>
      <c r="D4042" t="s">
        <v>19</v>
      </c>
      <c r="E4042" t="s">
        <v>1290</v>
      </c>
      <c r="F4042" t="s">
        <v>1166</v>
      </c>
      <c r="G4042" s="1">
        <v>14352</v>
      </c>
      <c r="H4042">
        <v>3</v>
      </c>
      <c r="I4042">
        <v>2</v>
      </c>
      <c r="J4042" s="1">
        <v>46644</v>
      </c>
      <c r="K4042" t="s">
        <v>9128</v>
      </c>
      <c r="L4042" t="s">
        <v>9142</v>
      </c>
      <c r="M4042" t="s">
        <v>9708</v>
      </c>
      <c r="N4042" t="s">
        <v>8536</v>
      </c>
      <c r="O4042" t="s">
        <v>8556</v>
      </c>
      <c r="P4042" t="s">
        <v>8541</v>
      </c>
      <c r="Q4042">
        <v>94110</v>
      </c>
      <c r="R4042" t="s">
        <v>8542</v>
      </c>
      <c r="S4042" t="s">
        <v>8033</v>
      </c>
      <c r="T4042" t="s">
        <v>7738</v>
      </c>
    </row>
    <row r="4043" spans="1:20" x14ac:dyDescent="0.25">
      <c r="A4043" t="s">
        <v>4362</v>
      </c>
      <c r="B4043" s="2">
        <v>42002</v>
      </c>
      <c r="C4043" s="2">
        <v>42006</v>
      </c>
      <c r="D4043" t="s">
        <v>19</v>
      </c>
      <c r="E4043" t="s">
        <v>1290</v>
      </c>
      <c r="F4043" t="s">
        <v>1048</v>
      </c>
      <c r="G4043" s="1">
        <v>191976</v>
      </c>
      <c r="H4043">
        <v>3</v>
      </c>
      <c r="I4043">
        <v>2</v>
      </c>
      <c r="J4043" s="1">
        <v>191976</v>
      </c>
      <c r="K4043" t="s">
        <v>9139</v>
      </c>
      <c r="L4043" t="s">
        <v>9140</v>
      </c>
      <c r="M4043" t="s">
        <v>9655</v>
      </c>
      <c r="N4043" t="s">
        <v>8536</v>
      </c>
      <c r="O4043" t="s">
        <v>8556</v>
      </c>
      <c r="P4043" t="s">
        <v>8541</v>
      </c>
      <c r="Q4043">
        <v>94110</v>
      </c>
      <c r="R4043" t="s">
        <v>8542</v>
      </c>
      <c r="S4043" t="s">
        <v>8033</v>
      </c>
      <c r="T4043" t="s">
        <v>7738</v>
      </c>
    </row>
    <row r="4044" spans="1:20" x14ac:dyDescent="0.25">
      <c r="A4044" t="s">
        <v>4362</v>
      </c>
      <c r="B4044" s="2">
        <v>42002</v>
      </c>
      <c r="C4044" s="2">
        <v>42006</v>
      </c>
      <c r="D4044" t="s">
        <v>19</v>
      </c>
      <c r="E4044" t="s">
        <v>1290</v>
      </c>
      <c r="F4044" t="s">
        <v>1994</v>
      </c>
      <c r="G4044" s="1">
        <v>27477</v>
      </c>
      <c r="H4044">
        <v>9</v>
      </c>
      <c r="I4044">
        <v>0</v>
      </c>
      <c r="J4044" s="1">
        <v>1263942</v>
      </c>
      <c r="K4044" t="s">
        <v>9128</v>
      </c>
      <c r="L4044" t="s">
        <v>9129</v>
      </c>
      <c r="M4044" t="s">
        <v>10061</v>
      </c>
      <c r="N4044" t="s">
        <v>8536</v>
      </c>
      <c r="O4044" t="s">
        <v>8556</v>
      </c>
      <c r="P4044" t="s">
        <v>8541</v>
      </c>
      <c r="Q4044">
        <v>94110</v>
      </c>
      <c r="R4044" t="s">
        <v>8542</v>
      </c>
      <c r="S4044" t="s">
        <v>8033</v>
      </c>
      <c r="T4044" t="s">
        <v>7738</v>
      </c>
    </row>
    <row r="4045" spans="1:20" x14ac:dyDescent="0.25">
      <c r="A4045" t="s">
        <v>4362</v>
      </c>
      <c r="B4045" s="2">
        <v>42002</v>
      </c>
      <c r="C4045" s="2">
        <v>42006</v>
      </c>
      <c r="D4045" t="s">
        <v>19</v>
      </c>
      <c r="E4045" t="s">
        <v>1290</v>
      </c>
      <c r="F4045" t="s">
        <v>3912</v>
      </c>
      <c r="G4045" s="1">
        <v>7056</v>
      </c>
      <c r="H4045">
        <v>6</v>
      </c>
      <c r="I4045">
        <v>0</v>
      </c>
      <c r="J4045" s="1">
        <v>239904</v>
      </c>
      <c r="K4045" t="s">
        <v>9123</v>
      </c>
      <c r="L4045" t="s">
        <v>9135</v>
      </c>
      <c r="M4045" t="s">
        <v>10639</v>
      </c>
      <c r="N4045" t="s">
        <v>8536</v>
      </c>
      <c r="O4045" t="s">
        <v>8556</v>
      </c>
      <c r="P4045" t="s">
        <v>8541</v>
      </c>
      <c r="Q4045">
        <v>94110</v>
      </c>
      <c r="R4045" t="s">
        <v>8542</v>
      </c>
      <c r="S4045" t="s">
        <v>8033</v>
      </c>
      <c r="T4045" t="s">
        <v>7738</v>
      </c>
    </row>
    <row r="4046" spans="1:20" x14ac:dyDescent="0.25">
      <c r="A4046" t="s">
        <v>4363</v>
      </c>
      <c r="B4046" s="2">
        <v>42180</v>
      </c>
      <c r="C4046" s="2">
        <v>42185</v>
      </c>
      <c r="D4046" t="s">
        <v>19</v>
      </c>
      <c r="E4046" t="s">
        <v>2556</v>
      </c>
      <c r="F4046" t="s">
        <v>1042</v>
      </c>
      <c r="G4046" s="1">
        <v>20485</v>
      </c>
      <c r="H4046">
        <v>5</v>
      </c>
      <c r="I4046">
        <v>0</v>
      </c>
      <c r="J4046" s="1">
        <v>57358</v>
      </c>
      <c r="K4046" t="s">
        <v>9123</v>
      </c>
      <c r="L4046" t="s">
        <v>9135</v>
      </c>
      <c r="M4046" t="s">
        <v>9653</v>
      </c>
      <c r="N4046" t="s">
        <v>8536</v>
      </c>
      <c r="O4046" t="s">
        <v>8556</v>
      </c>
      <c r="P4046" t="s">
        <v>8541</v>
      </c>
      <c r="Q4046">
        <v>94110</v>
      </c>
      <c r="R4046" t="s">
        <v>8542</v>
      </c>
      <c r="S4046" t="s">
        <v>8273</v>
      </c>
      <c r="T4046" t="s">
        <v>7736</v>
      </c>
    </row>
    <row r="4047" spans="1:20" x14ac:dyDescent="0.25">
      <c r="A4047" t="s">
        <v>4364</v>
      </c>
      <c r="B4047" s="2">
        <v>42096</v>
      </c>
      <c r="C4047" s="2">
        <v>42101</v>
      </c>
      <c r="D4047" t="s">
        <v>19</v>
      </c>
      <c r="E4047" t="s">
        <v>3757</v>
      </c>
      <c r="F4047" t="s">
        <v>1669</v>
      </c>
      <c r="G4047" s="1">
        <v>9156</v>
      </c>
      <c r="H4047">
        <v>3</v>
      </c>
      <c r="I4047">
        <v>8</v>
      </c>
      <c r="J4047" s="1">
        <v>-13734</v>
      </c>
      <c r="K4047" t="s">
        <v>9128</v>
      </c>
      <c r="L4047" t="s">
        <v>9142</v>
      </c>
      <c r="M4047" t="s">
        <v>9921</v>
      </c>
      <c r="N4047" t="s">
        <v>8536</v>
      </c>
      <c r="O4047" t="s">
        <v>8563</v>
      </c>
      <c r="P4047" t="s">
        <v>8550</v>
      </c>
      <c r="Q4047">
        <v>77070</v>
      </c>
      <c r="R4047" t="s">
        <v>8551</v>
      </c>
      <c r="S4047" t="s">
        <v>8426</v>
      </c>
      <c r="T4047" t="s">
        <v>7738</v>
      </c>
    </row>
    <row r="4048" spans="1:20" x14ac:dyDescent="0.25">
      <c r="A4048" t="s">
        <v>4365</v>
      </c>
      <c r="B4048" s="2">
        <v>43029</v>
      </c>
      <c r="C4048" s="2">
        <v>43033</v>
      </c>
      <c r="D4048" t="s">
        <v>19</v>
      </c>
      <c r="E4048" t="s">
        <v>4317</v>
      </c>
      <c r="F4048" t="s">
        <v>1732</v>
      </c>
      <c r="G4048" s="1">
        <v>23992</v>
      </c>
      <c r="H4048">
        <v>2</v>
      </c>
      <c r="I4048">
        <v>8</v>
      </c>
      <c r="J4048" s="1">
        <v>-623792</v>
      </c>
      <c r="K4048" t="s">
        <v>9128</v>
      </c>
      <c r="L4048" t="s">
        <v>9144</v>
      </c>
      <c r="M4048" t="s">
        <v>9945</v>
      </c>
      <c r="N4048" t="s">
        <v>8536</v>
      </c>
      <c r="O4048" t="s">
        <v>8579</v>
      </c>
      <c r="P4048" t="s">
        <v>8566</v>
      </c>
      <c r="Q4048">
        <v>60653</v>
      </c>
      <c r="R4048" t="s">
        <v>8551</v>
      </c>
      <c r="S4048" t="s">
        <v>8465</v>
      </c>
      <c r="T4048" t="s">
        <v>7736</v>
      </c>
    </row>
    <row r="4049" spans="1:20" x14ac:dyDescent="0.25">
      <c r="A4049" t="s">
        <v>4366</v>
      </c>
      <c r="B4049" s="2">
        <v>42201</v>
      </c>
      <c r="C4049" s="2">
        <v>42204</v>
      </c>
      <c r="D4049" t="s">
        <v>79</v>
      </c>
      <c r="E4049" t="s">
        <v>4224</v>
      </c>
      <c r="F4049" t="s">
        <v>2128</v>
      </c>
      <c r="G4049" s="1">
        <v>8088</v>
      </c>
      <c r="H4049">
        <v>3</v>
      </c>
      <c r="I4049">
        <v>0</v>
      </c>
      <c r="J4049" s="1">
        <v>396312</v>
      </c>
      <c r="K4049" t="s">
        <v>9128</v>
      </c>
      <c r="L4049" t="s">
        <v>9148</v>
      </c>
      <c r="M4049" t="s">
        <v>10109</v>
      </c>
      <c r="N4049" t="s">
        <v>8536</v>
      </c>
      <c r="O4049" t="s">
        <v>8576</v>
      </c>
      <c r="P4049" t="s">
        <v>8577</v>
      </c>
      <c r="Q4049">
        <v>10035</v>
      </c>
      <c r="R4049" t="s">
        <v>8561</v>
      </c>
      <c r="S4049" t="s">
        <v>8460</v>
      </c>
      <c r="T4049" t="s">
        <v>7738</v>
      </c>
    </row>
    <row r="4050" spans="1:20" x14ac:dyDescent="0.25">
      <c r="A4050" t="s">
        <v>4366</v>
      </c>
      <c r="B4050" s="2">
        <v>42201</v>
      </c>
      <c r="C4050" s="2">
        <v>42204</v>
      </c>
      <c r="D4050" t="s">
        <v>79</v>
      </c>
      <c r="E4050" t="s">
        <v>4224</v>
      </c>
      <c r="F4050" t="s">
        <v>1865</v>
      </c>
      <c r="G4050" s="1">
        <v>5999</v>
      </c>
      <c r="H4050">
        <v>10</v>
      </c>
      <c r="I4050">
        <v>0</v>
      </c>
      <c r="J4050" s="1">
        <v>191968</v>
      </c>
      <c r="K4050" t="s">
        <v>9139</v>
      </c>
      <c r="L4050" t="s">
        <v>9162</v>
      </c>
      <c r="M4050" t="s">
        <v>10006</v>
      </c>
      <c r="N4050" t="s">
        <v>8536</v>
      </c>
      <c r="O4050" t="s">
        <v>8576</v>
      </c>
      <c r="P4050" t="s">
        <v>8577</v>
      </c>
      <c r="Q4050">
        <v>10035</v>
      </c>
      <c r="R4050" t="s">
        <v>8561</v>
      </c>
      <c r="S4050" t="s">
        <v>8460</v>
      </c>
      <c r="T4050" t="s">
        <v>7738</v>
      </c>
    </row>
    <row r="4051" spans="1:20" x14ac:dyDescent="0.25">
      <c r="A4051" t="s">
        <v>4367</v>
      </c>
      <c r="B4051" s="2">
        <v>42910</v>
      </c>
      <c r="C4051" s="2">
        <v>42912</v>
      </c>
      <c r="D4051" t="s">
        <v>11</v>
      </c>
      <c r="E4051" t="s">
        <v>3450</v>
      </c>
      <c r="F4051" t="s">
        <v>1551</v>
      </c>
      <c r="G4051" s="1">
        <v>27669</v>
      </c>
      <c r="H4051">
        <v>3</v>
      </c>
      <c r="I4051">
        <v>0</v>
      </c>
      <c r="J4051" s="1">
        <v>498042</v>
      </c>
      <c r="K4051" t="s">
        <v>9123</v>
      </c>
      <c r="L4051" t="s">
        <v>9135</v>
      </c>
      <c r="M4051" t="s">
        <v>9874</v>
      </c>
      <c r="N4051" t="s">
        <v>8536</v>
      </c>
      <c r="O4051" t="s">
        <v>8576</v>
      </c>
      <c r="P4051" t="s">
        <v>8577</v>
      </c>
      <c r="Q4051">
        <v>10011</v>
      </c>
      <c r="R4051" t="s">
        <v>8561</v>
      </c>
      <c r="S4051" t="s">
        <v>8392</v>
      </c>
      <c r="T4051" t="s">
        <v>7736</v>
      </c>
    </row>
    <row r="4052" spans="1:20" x14ac:dyDescent="0.25">
      <c r="A4052" t="s">
        <v>4367</v>
      </c>
      <c r="B4052" s="2">
        <v>42910</v>
      </c>
      <c r="C4052" s="2">
        <v>42912</v>
      </c>
      <c r="D4052" t="s">
        <v>11</v>
      </c>
      <c r="E4052" t="s">
        <v>3450</v>
      </c>
      <c r="F4052" t="s">
        <v>544</v>
      </c>
      <c r="G4052" s="1">
        <v>172764</v>
      </c>
      <c r="H4052">
        <v>2</v>
      </c>
      <c r="I4052">
        <v>1</v>
      </c>
      <c r="J4052" s="1">
        <v>326332</v>
      </c>
      <c r="K4052" t="s">
        <v>9123</v>
      </c>
      <c r="L4052" t="s">
        <v>9126</v>
      </c>
      <c r="M4052" t="s">
        <v>9409</v>
      </c>
      <c r="N4052" t="s">
        <v>8536</v>
      </c>
      <c r="O4052" t="s">
        <v>8576</v>
      </c>
      <c r="P4052" t="s">
        <v>8577</v>
      </c>
      <c r="Q4052">
        <v>10011</v>
      </c>
      <c r="R4052" t="s">
        <v>8561</v>
      </c>
      <c r="S4052" t="s">
        <v>8392</v>
      </c>
      <c r="T4052" t="s">
        <v>7736</v>
      </c>
    </row>
    <row r="4053" spans="1:20" x14ac:dyDescent="0.25">
      <c r="A4053" t="s">
        <v>4368</v>
      </c>
      <c r="B4053" s="2">
        <v>41911</v>
      </c>
      <c r="C4053" s="2">
        <v>41915</v>
      </c>
      <c r="D4053" t="s">
        <v>19</v>
      </c>
      <c r="E4053" t="s">
        <v>1929</v>
      </c>
      <c r="F4053" t="s">
        <v>2960</v>
      </c>
      <c r="G4053" s="1">
        <v>4224</v>
      </c>
      <c r="H4053">
        <v>3</v>
      </c>
      <c r="I4053">
        <v>2</v>
      </c>
      <c r="J4053" s="1">
        <v>14784</v>
      </c>
      <c r="K4053" t="s">
        <v>9128</v>
      </c>
      <c r="L4053" t="s">
        <v>9137</v>
      </c>
      <c r="M4053" t="s">
        <v>10389</v>
      </c>
      <c r="N4053" t="s">
        <v>8536</v>
      </c>
      <c r="O4053" t="s">
        <v>8559</v>
      </c>
      <c r="P4053" t="s">
        <v>8560</v>
      </c>
      <c r="Q4053">
        <v>19134</v>
      </c>
      <c r="R4053" t="s">
        <v>8561</v>
      </c>
      <c r="S4053" t="s">
        <v>8154</v>
      </c>
      <c r="T4053" t="s">
        <v>7738</v>
      </c>
    </row>
    <row r="4054" spans="1:20" x14ac:dyDescent="0.25">
      <c r="A4054" t="s">
        <v>4368</v>
      </c>
      <c r="B4054" s="2">
        <v>41911</v>
      </c>
      <c r="C4054" s="2">
        <v>41915</v>
      </c>
      <c r="D4054" t="s">
        <v>19</v>
      </c>
      <c r="E4054" t="s">
        <v>1929</v>
      </c>
      <c r="F4054" t="s">
        <v>2640</v>
      </c>
      <c r="G4054" s="1">
        <v>409272</v>
      </c>
      <c r="H4054">
        <v>2</v>
      </c>
      <c r="I4054">
        <v>4</v>
      </c>
      <c r="J4054" s="1">
        <v>-818544</v>
      </c>
      <c r="K4054" t="s">
        <v>9123</v>
      </c>
      <c r="L4054" t="s">
        <v>9131</v>
      </c>
      <c r="M4054" t="s">
        <v>10288</v>
      </c>
      <c r="N4054" t="s">
        <v>8536</v>
      </c>
      <c r="O4054" t="s">
        <v>8559</v>
      </c>
      <c r="P4054" t="s">
        <v>8560</v>
      </c>
      <c r="Q4054">
        <v>19134</v>
      </c>
      <c r="R4054" t="s">
        <v>8561</v>
      </c>
      <c r="S4054" t="s">
        <v>8154</v>
      </c>
      <c r="T4054" t="s">
        <v>7738</v>
      </c>
    </row>
    <row r="4055" spans="1:20" x14ac:dyDescent="0.25">
      <c r="A4055" t="s">
        <v>4368</v>
      </c>
      <c r="B4055" s="2">
        <v>41911</v>
      </c>
      <c r="C4055" s="2">
        <v>41915</v>
      </c>
      <c r="D4055" t="s">
        <v>19</v>
      </c>
      <c r="E4055" t="s">
        <v>1929</v>
      </c>
      <c r="F4055" t="s">
        <v>4369</v>
      </c>
      <c r="G4055" s="1">
        <v>5544</v>
      </c>
      <c r="H4055">
        <v>11</v>
      </c>
      <c r="I4055">
        <v>2</v>
      </c>
      <c r="J4055" s="1">
        <v>18018</v>
      </c>
      <c r="K4055" t="s">
        <v>9128</v>
      </c>
      <c r="L4055" t="s">
        <v>9129</v>
      </c>
      <c r="M4055" t="s">
        <v>10728</v>
      </c>
      <c r="N4055" t="s">
        <v>8536</v>
      </c>
      <c r="O4055" t="s">
        <v>8559</v>
      </c>
      <c r="P4055" t="s">
        <v>8560</v>
      </c>
      <c r="Q4055">
        <v>19134</v>
      </c>
      <c r="R4055" t="s">
        <v>8561</v>
      </c>
      <c r="S4055" t="s">
        <v>8154</v>
      </c>
      <c r="T4055" t="s">
        <v>7738</v>
      </c>
    </row>
    <row r="4056" spans="1:20" x14ac:dyDescent="0.25">
      <c r="A4056" t="s">
        <v>4368</v>
      </c>
      <c r="B4056" s="2">
        <v>41911</v>
      </c>
      <c r="C4056" s="2">
        <v>41915</v>
      </c>
      <c r="D4056" t="s">
        <v>19</v>
      </c>
      <c r="E4056" t="s">
        <v>1929</v>
      </c>
      <c r="F4056" t="s">
        <v>2783</v>
      </c>
      <c r="G4056" s="1">
        <v>20928</v>
      </c>
      <c r="H4056">
        <v>4</v>
      </c>
      <c r="I4056">
        <v>2</v>
      </c>
      <c r="J4056" s="1">
        <v>68016</v>
      </c>
      <c r="K4056" t="s">
        <v>9128</v>
      </c>
      <c r="L4056" t="s">
        <v>9148</v>
      </c>
      <c r="M4056" t="s">
        <v>10338</v>
      </c>
      <c r="N4056" t="s">
        <v>8536</v>
      </c>
      <c r="O4056" t="s">
        <v>8559</v>
      </c>
      <c r="P4056" t="s">
        <v>8560</v>
      </c>
      <c r="Q4056">
        <v>19134</v>
      </c>
      <c r="R4056" t="s">
        <v>8561</v>
      </c>
      <c r="S4056" t="s">
        <v>8154</v>
      </c>
      <c r="T4056" t="s">
        <v>7738</v>
      </c>
    </row>
    <row r="4057" spans="1:20" x14ac:dyDescent="0.25">
      <c r="A4057" t="s">
        <v>4368</v>
      </c>
      <c r="B4057" s="2">
        <v>41911</v>
      </c>
      <c r="C4057" s="2">
        <v>41915</v>
      </c>
      <c r="D4057" t="s">
        <v>19</v>
      </c>
      <c r="E4057" t="s">
        <v>1929</v>
      </c>
      <c r="F4057" t="s">
        <v>913</v>
      </c>
      <c r="G4057" s="1">
        <v>1801632</v>
      </c>
      <c r="H4057">
        <v>6</v>
      </c>
      <c r="I4057">
        <v>2</v>
      </c>
      <c r="J4057" s="1">
        <v>-337806</v>
      </c>
      <c r="K4057" t="s">
        <v>9128</v>
      </c>
      <c r="L4057" t="s">
        <v>9133</v>
      </c>
      <c r="M4057" t="s">
        <v>9599</v>
      </c>
      <c r="N4057" t="s">
        <v>8536</v>
      </c>
      <c r="O4057" t="s">
        <v>8559</v>
      </c>
      <c r="P4057" t="s">
        <v>8560</v>
      </c>
      <c r="Q4057">
        <v>19134</v>
      </c>
      <c r="R4057" t="s">
        <v>8561</v>
      </c>
      <c r="S4057" t="s">
        <v>8154</v>
      </c>
      <c r="T4057" t="s">
        <v>7738</v>
      </c>
    </row>
    <row r="4058" spans="1:20" x14ac:dyDescent="0.25">
      <c r="A4058" t="s">
        <v>4368</v>
      </c>
      <c r="B4058" s="2">
        <v>41911</v>
      </c>
      <c r="C4058" s="2">
        <v>41915</v>
      </c>
      <c r="D4058" t="s">
        <v>19</v>
      </c>
      <c r="E4058" t="s">
        <v>1929</v>
      </c>
      <c r="F4058" t="s">
        <v>1758</v>
      </c>
      <c r="G4058" s="1">
        <v>67176</v>
      </c>
      <c r="H4058">
        <v>1</v>
      </c>
      <c r="I4058">
        <v>4</v>
      </c>
      <c r="J4058" s="1">
        <v>-201528</v>
      </c>
      <c r="K4058" t="s">
        <v>9123</v>
      </c>
      <c r="L4058" t="s">
        <v>9131</v>
      </c>
      <c r="M4058" t="s">
        <v>9956</v>
      </c>
      <c r="N4058" t="s">
        <v>8536</v>
      </c>
      <c r="O4058" t="s">
        <v>8559</v>
      </c>
      <c r="P4058" t="s">
        <v>8560</v>
      </c>
      <c r="Q4058">
        <v>19134</v>
      </c>
      <c r="R4058" t="s">
        <v>8561</v>
      </c>
      <c r="S4058" t="s">
        <v>8154</v>
      </c>
      <c r="T4058" t="s">
        <v>7738</v>
      </c>
    </row>
    <row r="4059" spans="1:20" x14ac:dyDescent="0.25">
      <c r="A4059" t="s">
        <v>4370</v>
      </c>
      <c r="B4059" s="2">
        <v>41967</v>
      </c>
      <c r="C4059" s="2">
        <v>41971</v>
      </c>
      <c r="D4059" t="s">
        <v>19</v>
      </c>
      <c r="E4059" t="s">
        <v>951</v>
      </c>
      <c r="F4059" t="s">
        <v>1624</v>
      </c>
      <c r="G4059" s="1">
        <v>6462</v>
      </c>
      <c r="H4059">
        <v>5</v>
      </c>
      <c r="I4059">
        <v>2</v>
      </c>
      <c r="J4059" s="1">
        <v>-80775</v>
      </c>
      <c r="K4059" t="s">
        <v>9128</v>
      </c>
      <c r="L4059" t="s">
        <v>9133</v>
      </c>
      <c r="M4059" t="s">
        <v>9901</v>
      </c>
      <c r="N4059" t="s">
        <v>8536</v>
      </c>
      <c r="O4059" t="s">
        <v>8579</v>
      </c>
      <c r="P4059" t="s">
        <v>8566</v>
      </c>
      <c r="Q4059">
        <v>60610</v>
      </c>
      <c r="R4059" t="s">
        <v>8551</v>
      </c>
      <c r="S4059" t="s">
        <v>7951</v>
      </c>
      <c r="T4059" t="s">
        <v>7736</v>
      </c>
    </row>
    <row r="4060" spans="1:20" x14ac:dyDescent="0.25">
      <c r="A4060" t="s">
        <v>4371</v>
      </c>
      <c r="B4060" s="2">
        <v>42328</v>
      </c>
      <c r="C4060" s="2">
        <v>42332</v>
      </c>
      <c r="D4060" t="s">
        <v>19</v>
      </c>
      <c r="E4060" t="s">
        <v>269</v>
      </c>
      <c r="F4060" t="s">
        <v>1497</v>
      </c>
      <c r="G4060" s="1">
        <v>72744</v>
      </c>
      <c r="H4060">
        <v>7</v>
      </c>
      <c r="I4060">
        <v>2</v>
      </c>
      <c r="J4060" s="1">
        <v>-154581</v>
      </c>
      <c r="K4060" t="s">
        <v>9139</v>
      </c>
      <c r="L4060" t="s">
        <v>9140</v>
      </c>
      <c r="M4060" t="s">
        <v>9851</v>
      </c>
      <c r="N4060" t="s">
        <v>8536</v>
      </c>
      <c r="O4060" t="s">
        <v>8763</v>
      </c>
      <c r="P4060" t="s">
        <v>8541</v>
      </c>
      <c r="Q4060">
        <v>94601</v>
      </c>
      <c r="R4060" t="s">
        <v>8542</v>
      </c>
      <c r="S4060" t="s">
        <v>7800</v>
      </c>
      <c r="T4060" t="s">
        <v>7736</v>
      </c>
    </row>
    <row r="4061" spans="1:20" x14ac:dyDescent="0.25">
      <c r="A4061" t="s">
        <v>4371</v>
      </c>
      <c r="B4061" s="2">
        <v>42328</v>
      </c>
      <c r="C4061" s="2">
        <v>42332</v>
      </c>
      <c r="D4061" t="s">
        <v>19</v>
      </c>
      <c r="E4061" t="s">
        <v>269</v>
      </c>
      <c r="F4061" t="s">
        <v>935</v>
      </c>
      <c r="G4061" s="1">
        <v>57216</v>
      </c>
      <c r="H4061">
        <v>3</v>
      </c>
      <c r="I4061">
        <v>2</v>
      </c>
      <c r="J4061" s="1">
        <v>3576</v>
      </c>
      <c r="K4061" t="s">
        <v>9123</v>
      </c>
      <c r="L4061" t="s">
        <v>9126</v>
      </c>
      <c r="M4061" t="s">
        <v>9607</v>
      </c>
      <c r="N4061" t="s">
        <v>8536</v>
      </c>
      <c r="O4061" t="s">
        <v>8763</v>
      </c>
      <c r="P4061" t="s">
        <v>8541</v>
      </c>
      <c r="Q4061">
        <v>94601</v>
      </c>
      <c r="R4061" t="s">
        <v>8542</v>
      </c>
      <c r="S4061" t="s">
        <v>7800</v>
      </c>
      <c r="T4061" t="s">
        <v>7736</v>
      </c>
    </row>
    <row r="4062" spans="1:20" x14ac:dyDescent="0.25">
      <c r="A4062" t="s">
        <v>4372</v>
      </c>
      <c r="B4062" s="2">
        <v>42675</v>
      </c>
      <c r="C4062" s="2">
        <v>42681</v>
      </c>
      <c r="D4062" t="s">
        <v>19</v>
      </c>
      <c r="E4062" t="s">
        <v>853</v>
      </c>
      <c r="F4062" t="s">
        <v>1515</v>
      </c>
      <c r="G4062" s="1">
        <v>68112</v>
      </c>
      <c r="H4062">
        <v>3</v>
      </c>
      <c r="I4062">
        <v>2</v>
      </c>
      <c r="J4062" s="1">
        <v>178794</v>
      </c>
      <c r="K4062" t="s">
        <v>9139</v>
      </c>
      <c r="L4062" t="s">
        <v>9162</v>
      </c>
      <c r="M4062" t="s">
        <v>9858</v>
      </c>
      <c r="N4062" t="s">
        <v>8536</v>
      </c>
      <c r="O4062" t="s">
        <v>8579</v>
      </c>
      <c r="P4062" t="s">
        <v>8566</v>
      </c>
      <c r="Q4062">
        <v>60610</v>
      </c>
      <c r="R4062" t="s">
        <v>8551</v>
      </c>
      <c r="S4062" t="s">
        <v>7928</v>
      </c>
      <c r="T4062" t="s">
        <v>7736</v>
      </c>
    </row>
    <row r="4063" spans="1:20" x14ac:dyDescent="0.25">
      <c r="A4063" t="s">
        <v>4373</v>
      </c>
      <c r="B4063" s="2">
        <v>42264</v>
      </c>
      <c r="C4063" s="2">
        <v>42267</v>
      </c>
      <c r="D4063" t="s">
        <v>79</v>
      </c>
      <c r="E4063" t="s">
        <v>3757</v>
      </c>
      <c r="F4063" t="s">
        <v>2530</v>
      </c>
      <c r="G4063" s="1">
        <v>25032</v>
      </c>
      <c r="H4063">
        <v>3</v>
      </c>
      <c r="I4063">
        <v>2</v>
      </c>
      <c r="J4063" s="1">
        <v>78225</v>
      </c>
      <c r="K4063" t="s">
        <v>9128</v>
      </c>
      <c r="L4063" t="s">
        <v>9142</v>
      </c>
      <c r="M4063" t="s">
        <v>10245</v>
      </c>
      <c r="N4063" t="s">
        <v>8536</v>
      </c>
      <c r="O4063" t="s">
        <v>8547</v>
      </c>
      <c r="P4063" t="s">
        <v>8548</v>
      </c>
      <c r="Q4063">
        <v>98105</v>
      </c>
      <c r="R4063" t="s">
        <v>8542</v>
      </c>
      <c r="S4063" t="s">
        <v>8426</v>
      </c>
      <c r="T4063" t="s">
        <v>7738</v>
      </c>
    </row>
    <row r="4064" spans="1:20" x14ac:dyDescent="0.25">
      <c r="A4064" t="s">
        <v>4374</v>
      </c>
      <c r="B4064" s="2">
        <v>42439</v>
      </c>
      <c r="C4064" s="2">
        <v>42443</v>
      </c>
      <c r="D4064" t="s">
        <v>19</v>
      </c>
      <c r="E4064" t="s">
        <v>1949</v>
      </c>
      <c r="F4064" t="s">
        <v>2817</v>
      </c>
      <c r="G4064" s="1">
        <v>39992</v>
      </c>
      <c r="H4064">
        <v>1</v>
      </c>
      <c r="I4064">
        <v>2</v>
      </c>
      <c r="J4064" s="1">
        <v>74985</v>
      </c>
      <c r="K4064" t="s">
        <v>9139</v>
      </c>
      <c r="L4064" t="s">
        <v>9162</v>
      </c>
      <c r="M4064" t="s">
        <v>10349</v>
      </c>
      <c r="N4064" t="s">
        <v>8536</v>
      </c>
      <c r="O4064" t="s">
        <v>8559</v>
      </c>
      <c r="P4064" t="s">
        <v>8560</v>
      </c>
      <c r="Q4064">
        <v>19143</v>
      </c>
      <c r="R4064" t="s">
        <v>8561</v>
      </c>
      <c r="S4064" t="s">
        <v>8158</v>
      </c>
      <c r="T4064" t="s">
        <v>7736</v>
      </c>
    </row>
    <row r="4065" spans="1:20" x14ac:dyDescent="0.25">
      <c r="A4065" t="s">
        <v>4375</v>
      </c>
      <c r="B4065" s="2">
        <v>41813</v>
      </c>
      <c r="C4065" s="2">
        <v>41816</v>
      </c>
      <c r="D4065" t="s">
        <v>79</v>
      </c>
      <c r="E4065" t="s">
        <v>3490</v>
      </c>
      <c r="F4065" t="s">
        <v>4376</v>
      </c>
      <c r="G4065" s="1">
        <v>20016</v>
      </c>
      <c r="H4065">
        <v>9</v>
      </c>
      <c r="I4065">
        <v>2</v>
      </c>
      <c r="J4065" s="1">
        <v>17514</v>
      </c>
      <c r="K4065" t="s">
        <v>9128</v>
      </c>
      <c r="L4065" t="s">
        <v>9137</v>
      </c>
      <c r="M4065" t="s">
        <v>10184</v>
      </c>
      <c r="N4065" t="s">
        <v>8536</v>
      </c>
      <c r="O4065" t="s">
        <v>8545</v>
      </c>
      <c r="P4065" t="s">
        <v>8546</v>
      </c>
      <c r="Q4065">
        <v>28027</v>
      </c>
      <c r="R4065" t="s">
        <v>8539</v>
      </c>
      <c r="S4065" t="s">
        <v>8396</v>
      </c>
      <c r="T4065" t="s">
        <v>7736</v>
      </c>
    </row>
    <row r="4066" spans="1:20" x14ac:dyDescent="0.25">
      <c r="A4066" t="s">
        <v>4375</v>
      </c>
      <c r="B4066" s="2">
        <v>41813</v>
      </c>
      <c r="C4066" s="2">
        <v>41816</v>
      </c>
      <c r="D4066" t="s">
        <v>79</v>
      </c>
      <c r="E4066" t="s">
        <v>3490</v>
      </c>
      <c r="F4066" t="s">
        <v>4098</v>
      </c>
      <c r="G4066" s="1">
        <v>3104</v>
      </c>
      <c r="H4066">
        <v>1</v>
      </c>
      <c r="I4066">
        <v>2</v>
      </c>
      <c r="J4066" s="1">
        <v>3492</v>
      </c>
      <c r="K4066" t="s">
        <v>9128</v>
      </c>
      <c r="L4066" t="s">
        <v>9273</v>
      </c>
      <c r="M4066" t="s">
        <v>10670</v>
      </c>
      <c r="N4066" t="s">
        <v>8536</v>
      </c>
      <c r="O4066" t="s">
        <v>8545</v>
      </c>
      <c r="P4066" t="s">
        <v>8546</v>
      </c>
      <c r="Q4066">
        <v>28027</v>
      </c>
      <c r="R4066" t="s">
        <v>8539</v>
      </c>
      <c r="S4066" t="s">
        <v>8396</v>
      </c>
      <c r="T4066" t="s">
        <v>7736</v>
      </c>
    </row>
    <row r="4067" spans="1:20" x14ac:dyDescent="0.25">
      <c r="A4067" t="s">
        <v>4377</v>
      </c>
      <c r="B4067" s="2">
        <v>41944</v>
      </c>
      <c r="C4067" s="2">
        <v>41948</v>
      </c>
      <c r="D4067" t="s">
        <v>19</v>
      </c>
      <c r="E4067" t="s">
        <v>768</v>
      </c>
      <c r="F4067" t="s">
        <v>2213</v>
      </c>
      <c r="G4067" s="1">
        <v>752</v>
      </c>
      <c r="H4067">
        <v>5</v>
      </c>
      <c r="I4067">
        <v>2</v>
      </c>
      <c r="J4067" s="1">
        <v>141</v>
      </c>
      <c r="K4067" t="s">
        <v>9128</v>
      </c>
      <c r="L4067" t="s">
        <v>9191</v>
      </c>
      <c r="M4067" t="s">
        <v>9267</v>
      </c>
      <c r="N4067" t="s">
        <v>8536</v>
      </c>
      <c r="O4067" t="s">
        <v>8599</v>
      </c>
      <c r="P4067" t="s">
        <v>8546</v>
      </c>
      <c r="Q4067">
        <v>28205</v>
      </c>
      <c r="R4067" t="s">
        <v>8539</v>
      </c>
      <c r="S4067" t="s">
        <v>7913</v>
      </c>
      <c r="T4067" t="s">
        <v>7738</v>
      </c>
    </row>
    <row r="4068" spans="1:20" x14ac:dyDescent="0.25">
      <c r="A4068" t="s">
        <v>4377</v>
      </c>
      <c r="B4068" s="2">
        <v>41944</v>
      </c>
      <c r="C4068" s="2">
        <v>41948</v>
      </c>
      <c r="D4068" t="s">
        <v>19</v>
      </c>
      <c r="E4068" t="s">
        <v>768</v>
      </c>
      <c r="F4068" t="s">
        <v>2190</v>
      </c>
      <c r="G4068" s="1">
        <v>10272</v>
      </c>
      <c r="H4068">
        <v>3</v>
      </c>
      <c r="I4068">
        <v>2</v>
      </c>
      <c r="J4068" s="1">
        <v>8988</v>
      </c>
      <c r="K4068" t="s">
        <v>9128</v>
      </c>
      <c r="L4068" t="s">
        <v>9137</v>
      </c>
      <c r="M4068" t="s">
        <v>10131</v>
      </c>
      <c r="N4068" t="s">
        <v>8536</v>
      </c>
      <c r="O4068" t="s">
        <v>8599</v>
      </c>
      <c r="P4068" t="s">
        <v>8546</v>
      </c>
      <c r="Q4068">
        <v>28205</v>
      </c>
      <c r="R4068" t="s">
        <v>8539</v>
      </c>
      <c r="S4068" t="s">
        <v>7913</v>
      </c>
      <c r="T4068" t="s">
        <v>7738</v>
      </c>
    </row>
    <row r="4069" spans="1:20" x14ac:dyDescent="0.25">
      <c r="A4069" t="s">
        <v>4377</v>
      </c>
      <c r="B4069" s="2">
        <v>41944</v>
      </c>
      <c r="C4069" s="2">
        <v>41948</v>
      </c>
      <c r="D4069" t="s">
        <v>19</v>
      </c>
      <c r="E4069" t="s">
        <v>768</v>
      </c>
      <c r="F4069" t="s">
        <v>2575</v>
      </c>
      <c r="G4069" s="1">
        <v>47808</v>
      </c>
      <c r="H4069">
        <v>12</v>
      </c>
      <c r="I4069">
        <v>2</v>
      </c>
      <c r="J4069" s="1">
        <v>155376</v>
      </c>
      <c r="K4069" t="s">
        <v>9128</v>
      </c>
      <c r="L4069" t="s">
        <v>9129</v>
      </c>
      <c r="M4069" t="s">
        <v>10261</v>
      </c>
      <c r="N4069" t="s">
        <v>8536</v>
      </c>
      <c r="O4069" t="s">
        <v>8599</v>
      </c>
      <c r="P4069" t="s">
        <v>8546</v>
      </c>
      <c r="Q4069">
        <v>28205</v>
      </c>
      <c r="R4069" t="s">
        <v>8539</v>
      </c>
      <c r="S4069" t="s">
        <v>7913</v>
      </c>
      <c r="T4069" t="s">
        <v>7738</v>
      </c>
    </row>
    <row r="4070" spans="1:20" x14ac:dyDescent="0.25">
      <c r="A4070" t="s">
        <v>4377</v>
      </c>
      <c r="B4070" s="2">
        <v>41944</v>
      </c>
      <c r="C4070" s="2">
        <v>41948</v>
      </c>
      <c r="D4070" t="s">
        <v>19</v>
      </c>
      <c r="E4070" t="s">
        <v>768</v>
      </c>
      <c r="F4070" t="s">
        <v>4378</v>
      </c>
      <c r="G4070" s="1">
        <v>97884</v>
      </c>
      <c r="H4070">
        <v>9</v>
      </c>
      <c r="I4070">
        <v>2</v>
      </c>
      <c r="J4070" s="1">
        <v>1101195</v>
      </c>
      <c r="K4070" t="s">
        <v>9139</v>
      </c>
      <c r="L4070" t="s">
        <v>9140</v>
      </c>
      <c r="M4070" t="s">
        <v>10729</v>
      </c>
      <c r="N4070" t="s">
        <v>8536</v>
      </c>
      <c r="O4070" t="s">
        <v>8599</v>
      </c>
      <c r="P4070" t="s">
        <v>8546</v>
      </c>
      <c r="Q4070">
        <v>28205</v>
      </c>
      <c r="R4070" t="s">
        <v>8539</v>
      </c>
      <c r="S4070" t="s">
        <v>7913</v>
      </c>
      <c r="T4070" t="s">
        <v>7738</v>
      </c>
    </row>
    <row r="4071" spans="1:20" x14ac:dyDescent="0.25">
      <c r="A4071" t="s">
        <v>4379</v>
      </c>
      <c r="B4071" s="2">
        <v>42610</v>
      </c>
      <c r="C4071" s="2">
        <v>42613</v>
      </c>
      <c r="D4071" t="s">
        <v>79</v>
      </c>
      <c r="E4071" t="s">
        <v>3015</v>
      </c>
      <c r="F4071" t="s">
        <v>699</v>
      </c>
      <c r="G4071" s="1">
        <v>1314</v>
      </c>
      <c r="H4071">
        <v>9</v>
      </c>
      <c r="I4071">
        <v>8</v>
      </c>
      <c r="J4071" s="1">
        <v>-21681</v>
      </c>
      <c r="K4071" t="s">
        <v>9128</v>
      </c>
      <c r="L4071" t="s">
        <v>9142</v>
      </c>
      <c r="M4071" t="s">
        <v>9489</v>
      </c>
      <c r="N4071" t="s">
        <v>8536</v>
      </c>
      <c r="O4071" t="s">
        <v>8633</v>
      </c>
      <c r="P4071" t="s">
        <v>8550</v>
      </c>
      <c r="Q4071">
        <v>75081</v>
      </c>
      <c r="R4071" t="s">
        <v>8551</v>
      </c>
      <c r="S4071" t="s">
        <v>8337</v>
      </c>
      <c r="T4071" t="s">
        <v>7736</v>
      </c>
    </row>
    <row r="4072" spans="1:20" x14ac:dyDescent="0.25">
      <c r="A4072" t="s">
        <v>4379</v>
      </c>
      <c r="B4072" s="2">
        <v>42610</v>
      </c>
      <c r="C4072" s="2">
        <v>42613</v>
      </c>
      <c r="D4072" t="s">
        <v>79</v>
      </c>
      <c r="E4072" t="s">
        <v>3015</v>
      </c>
      <c r="F4072" t="s">
        <v>2446</v>
      </c>
      <c r="G4072" s="1">
        <v>10024</v>
      </c>
      <c r="H4072">
        <v>4</v>
      </c>
      <c r="I4072">
        <v>8</v>
      </c>
      <c r="J4072" s="1">
        <v>-165396</v>
      </c>
      <c r="K4072" t="s">
        <v>9128</v>
      </c>
      <c r="L4072" t="s">
        <v>9142</v>
      </c>
      <c r="M4072" t="s">
        <v>10218</v>
      </c>
      <c r="N4072" t="s">
        <v>8536</v>
      </c>
      <c r="O4072" t="s">
        <v>8633</v>
      </c>
      <c r="P4072" t="s">
        <v>8550</v>
      </c>
      <c r="Q4072">
        <v>75081</v>
      </c>
      <c r="R4072" t="s">
        <v>8551</v>
      </c>
      <c r="S4072" t="s">
        <v>8337</v>
      </c>
      <c r="T4072" t="s">
        <v>7736</v>
      </c>
    </row>
    <row r="4073" spans="1:20" x14ac:dyDescent="0.25">
      <c r="A4073" t="s">
        <v>4379</v>
      </c>
      <c r="B4073" s="2">
        <v>42610</v>
      </c>
      <c r="C4073" s="2">
        <v>42613</v>
      </c>
      <c r="D4073" t="s">
        <v>79</v>
      </c>
      <c r="E4073" t="s">
        <v>3015</v>
      </c>
      <c r="F4073" t="s">
        <v>2520</v>
      </c>
      <c r="G4073" s="1">
        <v>1563728</v>
      </c>
      <c r="H4073">
        <v>2</v>
      </c>
      <c r="I4073">
        <v>32</v>
      </c>
      <c r="J4073" s="1">
        <v>-528908</v>
      </c>
      <c r="K4073" t="s">
        <v>9123</v>
      </c>
      <c r="L4073" t="s">
        <v>9124</v>
      </c>
      <c r="M4073" t="s">
        <v>10242</v>
      </c>
      <c r="N4073" t="s">
        <v>8536</v>
      </c>
      <c r="O4073" t="s">
        <v>8633</v>
      </c>
      <c r="P4073" t="s">
        <v>8550</v>
      </c>
      <c r="Q4073">
        <v>75081</v>
      </c>
      <c r="R4073" t="s">
        <v>8551</v>
      </c>
      <c r="S4073" t="s">
        <v>8337</v>
      </c>
      <c r="T4073" t="s">
        <v>7736</v>
      </c>
    </row>
    <row r="4074" spans="1:20" x14ac:dyDescent="0.25">
      <c r="A4074" t="s">
        <v>4380</v>
      </c>
      <c r="B4074" s="2">
        <v>42344</v>
      </c>
      <c r="C4074" s="2">
        <v>42346</v>
      </c>
      <c r="D4074" t="s">
        <v>11</v>
      </c>
      <c r="E4074" t="s">
        <v>2196</v>
      </c>
      <c r="F4074" t="s">
        <v>1268</v>
      </c>
      <c r="G4074" s="1">
        <v>99998</v>
      </c>
      <c r="H4074">
        <v>2</v>
      </c>
      <c r="I4074">
        <v>0</v>
      </c>
      <c r="J4074" s="1">
        <v>449991</v>
      </c>
      <c r="K4074" t="s">
        <v>9139</v>
      </c>
      <c r="L4074" t="s">
        <v>9447</v>
      </c>
      <c r="M4074" t="s">
        <v>9753</v>
      </c>
      <c r="N4074" t="s">
        <v>8536</v>
      </c>
      <c r="O4074" t="s">
        <v>8826</v>
      </c>
      <c r="P4074" t="s">
        <v>8575</v>
      </c>
      <c r="Q4074">
        <v>46203</v>
      </c>
      <c r="R4074" t="s">
        <v>8551</v>
      </c>
      <c r="S4074" t="s">
        <v>8210</v>
      </c>
      <c r="T4074" t="s">
        <v>7744</v>
      </c>
    </row>
    <row r="4075" spans="1:20" x14ac:dyDescent="0.25">
      <c r="A4075" t="s">
        <v>4381</v>
      </c>
      <c r="B4075" s="2">
        <v>42271</v>
      </c>
      <c r="C4075" s="2">
        <v>42274</v>
      </c>
      <c r="D4075" t="s">
        <v>79</v>
      </c>
      <c r="E4075" t="s">
        <v>3414</v>
      </c>
      <c r="F4075" t="s">
        <v>4020</v>
      </c>
      <c r="G4075" s="1">
        <v>82194</v>
      </c>
      <c r="H4075">
        <v>6</v>
      </c>
      <c r="I4075">
        <v>0</v>
      </c>
      <c r="J4075" s="1">
        <v>2137044</v>
      </c>
      <c r="K4075" t="s">
        <v>9139</v>
      </c>
      <c r="L4075" t="s">
        <v>9140</v>
      </c>
      <c r="M4075" t="s">
        <v>10655</v>
      </c>
      <c r="N4075" t="s">
        <v>8536</v>
      </c>
      <c r="O4075" t="s">
        <v>8973</v>
      </c>
      <c r="P4075" t="s">
        <v>8618</v>
      </c>
      <c r="Q4075">
        <v>74012</v>
      </c>
      <c r="R4075" t="s">
        <v>8551</v>
      </c>
      <c r="S4075" t="s">
        <v>8387</v>
      </c>
      <c r="T4075" t="s">
        <v>7744</v>
      </c>
    </row>
    <row r="4076" spans="1:20" x14ac:dyDescent="0.25">
      <c r="A4076" t="s">
        <v>4382</v>
      </c>
      <c r="B4076" s="2">
        <v>43054</v>
      </c>
      <c r="C4076" s="2">
        <v>43059</v>
      </c>
      <c r="D4076" t="s">
        <v>19</v>
      </c>
      <c r="E4076" t="s">
        <v>4336</v>
      </c>
      <c r="F4076" t="s">
        <v>1162</v>
      </c>
      <c r="G4076" s="1">
        <v>220064</v>
      </c>
      <c r="H4076">
        <v>4</v>
      </c>
      <c r="I4076">
        <v>2</v>
      </c>
      <c r="J4076" s="1">
        <v>55016</v>
      </c>
      <c r="K4076" t="s">
        <v>9123</v>
      </c>
      <c r="L4076" t="s">
        <v>9135</v>
      </c>
      <c r="M4076" t="s">
        <v>9706</v>
      </c>
      <c r="N4076" t="s">
        <v>8536</v>
      </c>
      <c r="O4076" t="s">
        <v>8974</v>
      </c>
      <c r="P4076" t="s">
        <v>8544</v>
      </c>
      <c r="Q4076">
        <v>33023</v>
      </c>
      <c r="R4076" t="s">
        <v>8539</v>
      </c>
      <c r="S4076" t="s">
        <v>8467</v>
      </c>
      <c r="T4076" t="s">
        <v>7736</v>
      </c>
    </row>
    <row r="4077" spans="1:20" x14ac:dyDescent="0.25">
      <c r="A4077" t="s">
        <v>4382</v>
      </c>
      <c r="B4077" s="2">
        <v>43054</v>
      </c>
      <c r="C4077" s="2">
        <v>43059</v>
      </c>
      <c r="D4077" t="s">
        <v>19</v>
      </c>
      <c r="E4077" t="s">
        <v>4336</v>
      </c>
      <c r="F4077" t="s">
        <v>2357</v>
      </c>
      <c r="G4077" s="1">
        <v>339136</v>
      </c>
      <c r="H4077">
        <v>4</v>
      </c>
      <c r="I4077">
        <v>2</v>
      </c>
      <c r="J4077" s="1">
        <v>0</v>
      </c>
      <c r="K4077" t="s">
        <v>9123</v>
      </c>
      <c r="L4077" t="s">
        <v>9135</v>
      </c>
      <c r="M4077" t="s">
        <v>10183</v>
      </c>
      <c r="N4077" t="s">
        <v>8536</v>
      </c>
      <c r="O4077" t="s">
        <v>8974</v>
      </c>
      <c r="P4077" t="s">
        <v>8544</v>
      </c>
      <c r="Q4077">
        <v>33023</v>
      </c>
      <c r="R4077" t="s">
        <v>8539</v>
      </c>
      <c r="S4077" t="s">
        <v>8467</v>
      </c>
      <c r="T4077" t="s">
        <v>7736</v>
      </c>
    </row>
    <row r="4078" spans="1:20" x14ac:dyDescent="0.25">
      <c r="A4078" t="s">
        <v>4383</v>
      </c>
      <c r="B4078" s="2">
        <v>42357</v>
      </c>
      <c r="C4078" s="2">
        <v>42359</v>
      </c>
      <c r="D4078" t="s">
        <v>11</v>
      </c>
      <c r="E4078" t="s">
        <v>1929</v>
      </c>
      <c r="F4078" t="s">
        <v>1360</v>
      </c>
      <c r="G4078" s="1">
        <v>704</v>
      </c>
      <c r="H4078">
        <v>2</v>
      </c>
      <c r="I4078">
        <v>0</v>
      </c>
      <c r="J4078" s="1">
        <v>33088</v>
      </c>
      <c r="K4078" t="s">
        <v>9128</v>
      </c>
      <c r="L4078" t="s">
        <v>9142</v>
      </c>
      <c r="M4078" t="s">
        <v>9791</v>
      </c>
      <c r="N4078" t="s">
        <v>8536</v>
      </c>
      <c r="O4078" t="s">
        <v>8734</v>
      </c>
      <c r="P4078" t="s">
        <v>8558</v>
      </c>
      <c r="Q4078">
        <v>68104</v>
      </c>
      <c r="R4078" t="s">
        <v>8551</v>
      </c>
      <c r="S4078" t="s">
        <v>8154</v>
      </c>
      <c r="T4078" t="s">
        <v>7738</v>
      </c>
    </row>
    <row r="4079" spans="1:20" x14ac:dyDescent="0.25">
      <c r="A4079" t="s">
        <v>4383</v>
      </c>
      <c r="B4079" s="2">
        <v>42357</v>
      </c>
      <c r="C4079" s="2">
        <v>42359</v>
      </c>
      <c r="D4079" t="s">
        <v>11</v>
      </c>
      <c r="E4079" t="s">
        <v>1929</v>
      </c>
      <c r="F4079" t="s">
        <v>499</v>
      </c>
      <c r="G4079" s="1">
        <v>504</v>
      </c>
      <c r="H4079">
        <v>4</v>
      </c>
      <c r="I4079">
        <v>0</v>
      </c>
      <c r="J4079" s="1">
        <v>2016</v>
      </c>
      <c r="K4079" t="s">
        <v>9128</v>
      </c>
      <c r="L4079" t="s">
        <v>9191</v>
      </c>
      <c r="M4079" t="s">
        <v>9384</v>
      </c>
      <c r="N4079" t="s">
        <v>8536</v>
      </c>
      <c r="O4079" t="s">
        <v>8734</v>
      </c>
      <c r="P4079" t="s">
        <v>8558</v>
      </c>
      <c r="Q4079">
        <v>68104</v>
      </c>
      <c r="R4079" t="s">
        <v>8551</v>
      </c>
      <c r="S4079" t="s">
        <v>8154</v>
      </c>
      <c r="T4079" t="s">
        <v>7738</v>
      </c>
    </row>
    <row r="4080" spans="1:20" x14ac:dyDescent="0.25">
      <c r="A4080" t="s">
        <v>4383</v>
      </c>
      <c r="B4080" s="2">
        <v>42357</v>
      </c>
      <c r="C4080" s="2">
        <v>42359</v>
      </c>
      <c r="D4080" t="s">
        <v>11</v>
      </c>
      <c r="E4080" t="s">
        <v>1929</v>
      </c>
      <c r="F4080" t="s">
        <v>2093</v>
      </c>
      <c r="G4080" s="1">
        <v>11628</v>
      </c>
      <c r="H4080">
        <v>3</v>
      </c>
      <c r="I4080">
        <v>0</v>
      </c>
      <c r="J4080" s="1">
        <v>569772</v>
      </c>
      <c r="K4080" t="s">
        <v>9128</v>
      </c>
      <c r="L4080" t="s">
        <v>9148</v>
      </c>
      <c r="M4080" t="s">
        <v>10096</v>
      </c>
      <c r="N4080" t="s">
        <v>8536</v>
      </c>
      <c r="O4080" t="s">
        <v>8734</v>
      </c>
      <c r="P4080" t="s">
        <v>8558</v>
      </c>
      <c r="Q4080">
        <v>68104</v>
      </c>
      <c r="R4080" t="s">
        <v>8551</v>
      </c>
      <c r="S4080" t="s">
        <v>8154</v>
      </c>
      <c r="T4080" t="s">
        <v>7738</v>
      </c>
    </row>
    <row r="4081" spans="1:20" x14ac:dyDescent="0.25">
      <c r="A4081" t="s">
        <v>4384</v>
      </c>
      <c r="B4081" s="2">
        <v>42359</v>
      </c>
      <c r="C4081" s="2">
        <v>42362</v>
      </c>
      <c r="D4081" t="s">
        <v>79</v>
      </c>
      <c r="E4081" t="s">
        <v>901</v>
      </c>
      <c r="F4081" t="s">
        <v>265</v>
      </c>
      <c r="G4081" s="1">
        <v>47976</v>
      </c>
      <c r="H4081">
        <v>3</v>
      </c>
      <c r="I4081">
        <v>2</v>
      </c>
      <c r="J4081" s="1">
        <v>47976</v>
      </c>
      <c r="K4081" t="s">
        <v>9139</v>
      </c>
      <c r="L4081" t="s">
        <v>9140</v>
      </c>
      <c r="M4081" t="s">
        <v>9265</v>
      </c>
      <c r="N4081" t="s">
        <v>8536</v>
      </c>
      <c r="O4081" t="s">
        <v>8685</v>
      </c>
      <c r="P4081" t="s">
        <v>8546</v>
      </c>
      <c r="Q4081">
        <v>28540</v>
      </c>
      <c r="R4081" t="s">
        <v>8539</v>
      </c>
      <c r="S4081" t="s">
        <v>7939</v>
      </c>
      <c r="T4081" t="s">
        <v>7736</v>
      </c>
    </row>
    <row r="4082" spans="1:20" x14ac:dyDescent="0.25">
      <c r="A4082" t="s">
        <v>4385</v>
      </c>
      <c r="B4082" s="2">
        <v>42638</v>
      </c>
      <c r="C4082" s="2">
        <v>42642</v>
      </c>
      <c r="D4082" t="s">
        <v>19</v>
      </c>
      <c r="E4082" t="s">
        <v>4224</v>
      </c>
      <c r="F4082" t="s">
        <v>3073</v>
      </c>
      <c r="G4082" s="1">
        <v>60048</v>
      </c>
      <c r="H4082">
        <v>9</v>
      </c>
      <c r="I4082">
        <v>2</v>
      </c>
      <c r="J4082" s="1">
        <v>22518</v>
      </c>
      <c r="K4082" t="s">
        <v>9128</v>
      </c>
      <c r="L4082" t="s">
        <v>9148</v>
      </c>
      <c r="M4082" t="s">
        <v>10420</v>
      </c>
      <c r="N4082" t="s">
        <v>8536</v>
      </c>
      <c r="O4082" t="s">
        <v>8822</v>
      </c>
      <c r="P4082" t="s">
        <v>8595</v>
      </c>
      <c r="Q4082">
        <v>97224</v>
      </c>
      <c r="R4082" t="s">
        <v>8542</v>
      </c>
      <c r="S4082" t="s">
        <v>8460</v>
      </c>
      <c r="T4082" t="s">
        <v>7738</v>
      </c>
    </row>
    <row r="4083" spans="1:20" x14ac:dyDescent="0.25">
      <c r="A4083" t="s">
        <v>4385</v>
      </c>
      <c r="B4083" s="2">
        <v>42638</v>
      </c>
      <c r="C4083" s="2">
        <v>42642</v>
      </c>
      <c r="D4083" t="s">
        <v>19</v>
      </c>
      <c r="E4083" t="s">
        <v>4224</v>
      </c>
      <c r="F4083" t="s">
        <v>4242</v>
      </c>
      <c r="G4083" s="1">
        <v>5022</v>
      </c>
      <c r="H4083">
        <v>1</v>
      </c>
      <c r="I4083">
        <v>7</v>
      </c>
      <c r="J4083" s="1">
        <v>-35154</v>
      </c>
      <c r="K4083" t="s">
        <v>9128</v>
      </c>
      <c r="L4083" t="s">
        <v>9142</v>
      </c>
      <c r="M4083" t="s">
        <v>10703</v>
      </c>
      <c r="N4083" t="s">
        <v>8536</v>
      </c>
      <c r="O4083" t="s">
        <v>8822</v>
      </c>
      <c r="P4083" t="s">
        <v>8595</v>
      </c>
      <c r="Q4083">
        <v>97224</v>
      </c>
      <c r="R4083" t="s">
        <v>8542</v>
      </c>
      <c r="S4083" t="s">
        <v>8460</v>
      </c>
      <c r="T4083" t="s">
        <v>7738</v>
      </c>
    </row>
    <row r="4084" spans="1:20" x14ac:dyDescent="0.25">
      <c r="A4084" t="s">
        <v>4386</v>
      </c>
      <c r="B4084" s="2">
        <v>42910</v>
      </c>
      <c r="C4084" s="2">
        <v>42916</v>
      </c>
      <c r="D4084" t="s">
        <v>19</v>
      </c>
      <c r="E4084" t="s">
        <v>3325</v>
      </c>
      <c r="F4084" t="s">
        <v>1163</v>
      </c>
      <c r="G4084" s="1">
        <v>182994</v>
      </c>
      <c r="H4084">
        <v>3</v>
      </c>
      <c r="I4084">
        <v>8</v>
      </c>
      <c r="J4084" s="1">
        <v>-3202395</v>
      </c>
      <c r="K4084" t="s">
        <v>9128</v>
      </c>
      <c r="L4084" t="s">
        <v>9142</v>
      </c>
      <c r="M4084" t="s">
        <v>9707</v>
      </c>
      <c r="N4084" t="s">
        <v>8536</v>
      </c>
      <c r="O4084" t="s">
        <v>8587</v>
      </c>
      <c r="P4084" t="s">
        <v>8566</v>
      </c>
      <c r="Q4084">
        <v>62521</v>
      </c>
      <c r="R4084" t="s">
        <v>8551</v>
      </c>
      <c r="S4084" t="s">
        <v>8375</v>
      </c>
      <c r="T4084" t="s">
        <v>7738</v>
      </c>
    </row>
    <row r="4085" spans="1:20" x14ac:dyDescent="0.25">
      <c r="A4085" t="s">
        <v>4386</v>
      </c>
      <c r="B4085" s="2">
        <v>42910</v>
      </c>
      <c r="C4085" s="2">
        <v>42916</v>
      </c>
      <c r="D4085" t="s">
        <v>19</v>
      </c>
      <c r="E4085" t="s">
        <v>3325</v>
      </c>
      <c r="F4085" t="s">
        <v>3578</v>
      </c>
      <c r="G4085" s="1">
        <v>10272</v>
      </c>
      <c r="H4085">
        <v>3</v>
      </c>
      <c r="I4085">
        <v>2</v>
      </c>
      <c r="J4085" s="1">
        <v>321</v>
      </c>
      <c r="K4085" t="s">
        <v>9128</v>
      </c>
      <c r="L4085" t="s">
        <v>9148</v>
      </c>
      <c r="M4085" t="s">
        <v>10561</v>
      </c>
      <c r="N4085" t="s">
        <v>8536</v>
      </c>
      <c r="O4085" t="s">
        <v>8587</v>
      </c>
      <c r="P4085" t="s">
        <v>8566</v>
      </c>
      <c r="Q4085">
        <v>62521</v>
      </c>
      <c r="R4085" t="s">
        <v>8551</v>
      </c>
      <c r="S4085" t="s">
        <v>8375</v>
      </c>
      <c r="T4085" t="s">
        <v>7738</v>
      </c>
    </row>
    <row r="4086" spans="1:20" x14ac:dyDescent="0.25">
      <c r="A4086" t="s">
        <v>4387</v>
      </c>
      <c r="B4086" s="2">
        <v>42985</v>
      </c>
      <c r="C4086" s="2">
        <v>42987</v>
      </c>
      <c r="D4086" t="s">
        <v>79</v>
      </c>
      <c r="E4086" t="s">
        <v>3455</v>
      </c>
      <c r="F4086" t="s">
        <v>101</v>
      </c>
      <c r="G4086" s="1">
        <v>7857</v>
      </c>
      <c r="H4086">
        <v>3</v>
      </c>
      <c r="I4086">
        <v>7</v>
      </c>
      <c r="J4086" s="1">
        <v>-60237</v>
      </c>
      <c r="K4086" t="s">
        <v>9128</v>
      </c>
      <c r="L4086" t="s">
        <v>9142</v>
      </c>
      <c r="M4086" t="s">
        <v>9183</v>
      </c>
      <c r="N4086" t="s">
        <v>8536</v>
      </c>
      <c r="O4086" t="s">
        <v>8608</v>
      </c>
      <c r="P4086" t="s">
        <v>8581</v>
      </c>
      <c r="Q4086">
        <v>85023</v>
      </c>
      <c r="R4086" t="s">
        <v>8542</v>
      </c>
      <c r="S4086" t="s">
        <v>8394</v>
      </c>
      <c r="T4086" t="s">
        <v>7744</v>
      </c>
    </row>
    <row r="4087" spans="1:20" x14ac:dyDescent="0.25">
      <c r="A4087" t="s">
        <v>4388</v>
      </c>
      <c r="B4087" s="2">
        <v>42586</v>
      </c>
      <c r="C4087" s="2">
        <v>42588</v>
      </c>
      <c r="D4087" t="s">
        <v>11</v>
      </c>
      <c r="E4087" t="s">
        <v>90</v>
      </c>
      <c r="F4087" t="s">
        <v>27</v>
      </c>
      <c r="G4087" s="1">
        <v>302384</v>
      </c>
      <c r="H4087">
        <v>2</v>
      </c>
      <c r="I4087">
        <v>2</v>
      </c>
      <c r="J4087" s="1">
        <v>302384</v>
      </c>
      <c r="K4087" t="s">
        <v>9139</v>
      </c>
      <c r="L4087" t="s">
        <v>9140</v>
      </c>
      <c r="M4087" t="s">
        <v>9141</v>
      </c>
      <c r="N4087" t="s">
        <v>8536</v>
      </c>
      <c r="O4087" t="s">
        <v>8886</v>
      </c>
      <c r="P4087" t="s">
        <v>8541</v>
      </c>
      <c r="Q4087">
        <v>95823</v>
      </c>
      <c r="R4087" t="s">
        <v>8542</v>
      </c>
      <c r="S4087" t="s">
        <v>7756</v>
      </c>
      <c r="T4087" t="s">
        <v>7738</v>
      </c>
    </row>
    <row r="4088" spans="1:20" x14ac:dyDescent="0.25">
      <c r="A4088" t="s">
        <v>4388</v>
      </c>
      <c r="B4088" s="2">
        <v>42586</v>
      </c>
      <c r="C4088" s="2">
        <v>42588</v>
      </c>
      <c r="D4088" t="s">
        <v>11</v>
      </c>
      <c r="E4088" t="s">
        <v>90</v>
      </c>
      <c r="F4088" t="s">
        <v>101</v>
      </c>
      <c r="G4088" s="1">
        <v>20952</v>
      </c>
      <c r="H4088">
        <v>3</v>
      </c>
      <c r="I4088">
        <v>2</v>
      </c>
      <c r="J4088" s="1">
        <v>70713</v>
      </c>
      <c r="K4088" t="s">
        <v>9128</v>
      </c>
      <c r="L4088" t="s">
        <v>9142</v>
      </c>
      <c r="M4088" t="s">
        <v>9183</v>
      </c>
      <c r="N4088" t="s">
        <v>8536</v>
      </c>
      <c r="O4088" t="s">
        <v>8886</v>
      </c>
      <c r="P4088" t="s">
        <v>8541</v>
      </c>
      <c r="Q4088">
        <v>95823</v>
      </c>
      <c r="R4088" t="s">
        <v>8542</v>
      </c>
      <c r="S4088" t="s">
        <v>7756</v>
      </c>
      <c r="T4088" t="s">
        <v>7738</v>
      </c>
    </row>
    <row r="4089" spans="1:20" x14ac:dyDescent="0.25">
      <c r="A4089" t="s">
        <v>4388</v>
      </c>
      <c r="B4089" s="2">
        <v>42586</v>
      </c>
      <c r="C4089" s="2">
        <v>42588</v>
      </c>
      <c r="D4089" t="s">
        <v>11</v>
      </c>
      <c r="E4089" t="s">
        <v>90</v>
      </c>
      <c r="F4089" t="s">
        <v>388</v>
      </c>
      <c r="G4089" s="1">
        <v>11784</v>
      </c>
      <c r="H4089">
        <v>3</v>
      </c>
      <c r="I4089">
        <v>2</v>
      </c>
      <c r="J4089" s="1">
        <v>39771</v>
      </c>
      <c r="K4089" t="s">
        <v>9128</v>
      </c>
      <c r="L4089" t="s">
        <v>9142</v>
      </c>
      <c r="M4089" t="s">
        <v>9327</v>
      </c>
      <c r="N4089" t="s">
        <v>8536</v>
      </c>
      <c r="O4089" t="s">
        <v>8886</v>
      </c>
      <c r="P4089" t="s">
        <v>8541</v>
      </c>
      <c r="Q4089">
        <v>95823</v>
      </c>
      <c r="R4089" t="s">
        <v>8542</v>
      </c>
      <c r="S4089" t="s">
        <v>7756</v>
      </c>
      <c r="T4089" t="s">
        <v>7738</v>
      </c>
    </row>
    <row r="4090" spans="1:20" x14ac:dyDescent="0.25">
      <c r="A4090" t="s">
        <v>4389</v>
      </c>
      <c r="B4090" s="2">
        <v>41870</v>
      </c>
      <c r="C4090" s="2">
        <v>41877</v>
      </c>
      <c r="D4090" t="s">
        <v>19</v>
      </c>
      <c r="E4090" t="s">
        <v>106</v>
      </c>
      <c r="F4090" t="s">
        <v>4390</v>
      </c>
      <c r="G4090" s="1">
        <v>63882</v>
      </c>
      <c r="H4090">
        <v>9</v>
      </c>
      <c r="I4090">
        <v>0</v>
      </c>
      <c r="J4090" s="1">
        <v>1724814</v>
      </c>
      <c r="K4090" t="s">
        <v>9123</v>
      </c>
      <c r="L4090" t="s">
        <v>9124</v>
      </c>
      <c r="M4090" t="s">
        <v>10730</v>
      </c>
      <c r="N4090" t="s">
        <v>8536</v>
      </c>
      <c r="O4090" t="s">
        <v>8767</v>
      </c>
      <c r="P4090" t="s">
        <v>8693</v>
      </c>
      <c r="Q4090">
        <v>72401</v>
      </c>
      <c r="R4090" t="s">
        <v>8539</v>
      </c>
      <c r="S4090" t="s">
        <v>7761</v>
      </c>
      <c r="T4090" t="s">
        <v>7736</v>
      </c>
    </row>
    <row r="4091" spans="1:20" x14ac:dyDescent="0.25">
      <c r="A4091" t="s">
        <v>4391</v>
      </c>
      <c r="B4091" s="2">
        <v>42461</v>
      </c>
      <c r="C4091" s="2">
        <v>42465</v>
      </c>
      <c r="D4091" t="s">
        <v>19</v>
      </c>
      <c r="E4091" t="s">
        <v>2549</v>
      </c>
      <c r="F4091" t="s">
        <v>986</v>
      </c>
      <c r="G4091" s="1">
        <v>207</v>
      </c>
      <c r="H4091">
        <v>2</v>
      </c>
      <c r="I4091">
        <v>0</v>
      </c>
      <c r="J4091" s="1">
        <v>9936</v>
      </c>
      <c r="K4091" t="s">
        <v>9128</v>
      </c>
      <c r="L4091" t="s">
        <v>9129</v>
      </c>
      <c r="M4091" t="s">
        <v>9627</v>
      </c>
      <c r="N4091" t="s">
        <v>8536</v>
      </c>
      <c r="O4091" t="s">
        <v>8576</v>
      </c>
      <c r="P4091" t="s">
        <v>8577</v>
      </c>
      <c r="Q4091">
        <v>10035</v>
      </c>
      <c r="R4091" t="s">
        <v>8561</v>
      </c>
      <c r="S4091" t="s">
        <v>8271</v>
      </c>
      <c r="T4091" t="s">
        <v>7738</v>
      </c>
    </row>
    <row r="4092" spans="1:20" x14ac:dyDescent="0.25">
      <c r="A4092" t="s">
        <v>4391</v>
      </c>
      <c r="B4092" s="2">
        <v>42461</v>
      </c>
      <c r="C4092" s="2">
        <v>42465</v>
      </c>
      <c r="D4092" t="s">
        <v>19</v>
      </c>
      <c r="E4092" t="s">
        <v>2549</v>
      </c>
      <c r="F4092" t="s">
        <v>1017</v>
      </c>
      <c r="G4092" s="1">
        <v>1095</v>
      </c>
      <c r="H4092">
        <v>3</v>
      </c>
      <c r="I4092">
        <v>0</v>
      </c>
      <c r="J4092" s="1">
        <v>3285</v>
      </c>
      <c r="K4092" t="s">
        <v>9128</v>
      </c>
      <c r="L4092" t="s">
        <v>9273</v>
      </c>
      <c r="M4092" t="s">
        <v>9642</v>
      </c>
      <c r="N4092" t="s">
        <v>8536</v>
      </c>
      <c r="O4092" t="s">
        <v>8576</v>
      </c>
      <c r="P4092" t="s">
        <v>8577</v>
      </c>
      <c r="Q4092">
        <v>10035</v>
      </c>
      <c r="R4092" t="s">
        <v>8561</v>
      </c>
      <c r="S4092" t="s">
        <v>8271</v>
      </c>
      <c r="T4092" t="s">
        <v>7738</v>
      </c>
    </row>
    <row r="4093" spans="1:20" x14ac:dyDescent="0.25">
      <c r="A4093" t="s">
        <v>4391</v>
      </c>
      <c r="B4093" s="2">
        <v>42461</v>
      </c>
      <c r="C4093" s="2">
        <v>42465</v>
      </c>
      <c r="D4093" t="s">
        <v>19</v>
      </c>
      <c r="E4093" t="s">
        <v>2549</v>
      </c>
      <c r="F4093" t="s">
        <v>1166</v>
      </c>
      <c r="G4093" s="1">
        <v>14352</v>
      </c>
      <c r="H4093">
        <v>3</v>
      </c>
      <c r="I4093">
        <v>2</v>
      </c>
      <c r="J4093" s="1">
        <v>46644</v>
      </c>
      <c r="K4093" t="s">
        <v>9128</v>
      </c>
      <c r="L4093" t="s">
        <v>9142</v>
      </c>
      <c r="M4093" t="s">
        <v>9708</v>
      </c>
      <c r="N4093" t="s">
        <v>8536</v>
      </c>
      <c r="O4093" t="s">
        <v>8576</v>
      </c>
      <c r="P4093" t="s">
        <v>8577</v>
      </c>
      <c r="Q4093">
        <v>10035</v>
      </c>
      <c r="R4093" t="s">
        <v>8561</v>
      </c>
      <c r="S4093" t="s">
        <v>8271</v>
      </c>
      <c r="T4093" t="s">
        <v>7738</v>
      </c>
    </row>
    <row r="4094" spans="1:20" x14ac:dyDescent="0.25">
      <c r="A4094" t="s">
        <v>4392</v>
      </c>
      <c r="B4094" s="2">
        <v>42871</v>
      </c>
      <c r="C4094" s="2">
        <v>42873</v>
      </c>
      <c r="D4094" t="s">
        <v>79</v>
      </c>
      <c r="E4094" t="s">
        <v>3216</v>
      </c>
      <c r="F4094" t="s">
        <v>2032</v>
      </c>
      <c r="G4094" s="1">
        <v>221024</v>
      </c>
      <c r="H4094">
        <v>2</v>
      </c>
      <c r="I4094">
        <v>2</v>
      </c>
      <c r="J4094" s="1">
        <v>-55256</v>
      </c>
      <c r="K4094" t="s">
        <v>9128</v>
      </c>
      <c r="L4094" t="s">
        <v>9133</v>
      </c>
      <c r="M4094" t="s">
        <v>10070</v>
      </c>
      <c r="N4094" t="s">
        <v>8536</v>
      </c>
      <c r="O4094" t="s">
        <v>8631</v>
      </c>
      <c r="P4094" t="s">
        <v>8604</v>
      </c>
      <c r="Q4094">
        <v>44312</v>
      </c>
      <c r="R4094" t="s">
        <v>8561</v>
      </c>
      <c r="S4094" t="s">
        <v>8360</v>
      </c>
      <c r="T4094" t="s">
        <v>7736</v>
      </c>
    </row>
    <row r="4095" spans="1:20" x14ac:dyDescent="0.25">
      <c r="A4095" t="s">
        <v>4393</v>
      </c>
      <c r="B4095" s="2">
        <v>42240</v>
      </c>
      <c r="C4095" s="2">
        <v>42244</v>
      </c>
      <c r="D4095" t="s">
        <v>19</v>
      </c>
      <c r="E4095" t="s">
        <v>647</v>
      </c>
      <c r="F4095" t="s">
        <v>419</v>
      </c>
      <c r="G4095" s="1">
        <v>30800</v>
      </c>
      <c r="H4095">
        <v>7</v>
      </c>
      <c r="I4095">
        <v>0</v>
      </c>
      <c r="J4095" s="1">
        <v>14168</v>
      </c>
      <c r="K4095" t="s">
        <v>9139</v>
      </c>
      <c r="L4095" t="s">
        <v>9296</v>
      </c>
      <c r="M4095" t="s">
        <v>9342</v>
      </c>
      <c r="N4095" t="s">
        <v>8536</v>
      </c>
      <c r="O4095" t="s">
        <v>8738</v>
      </c>
      <c r="P4095" t="s">
        <v>8538</v>
      </c>
      <c r="Q4095">
        <v>41042</v>
      </c>
      <c r="R4095" t="s">
        <v>8539</v>
      </c>
      <c r="S4095" t="s">
        <v>7885</v>
      </c>
      <c r="T4095" t="s">
        <v>7736</v>
      </c>
    </row>
    <row r="4096" spans="1:20" x14ac:dyDescent="0.25">
      <c r="A4096" t="s">
        <v>4393</v>
      </c>
      <c r="B4096" s="2">
        <v>42240</v>
      </c>
      <c r="C4096" s="2">
        <v>42244</v>
      </c>
      <c r="D4096" t="s">
        <v>19</v>
      </c>
      <c r="E4096" t="s">
        <v>647</v>
      </c>
      <c r="F4096" t="s">
        <v>2826</v>
      </c>
      <c r="G4096" s="1">
        <v>7996</v>
      </c>
      <c r="H4096">
        <v>4</v>
      </c>
      <c r="I4096">
        <v>0</v>
      </c>
      <c r="J4096" s="1">
        <v>183908</v>
      </c>
      <c r="K4096" t="s">
        <v>9139</v>
      </c>
      <c r="L4096" t="s">
        <v>9162</v>
      </c>
      <c r="M4096" t="s">
        <v>10351</v>
      </c>
      <c r="N4096" t="s">
        <v>8536</v>
      </c>
      <c r="O4096" t="s">
        <v>8738</v>
      </c>
      <c r="P4096" t="s">
        <v>8538</v>
      </c>
      <c r="Q4096">
        <v>41042</v>
      </c>
      <c r="R4096" t="s">
        <v>8539</v>
      </c>
      <c r="S4096" t="s">
        <v>7885</v>
      </c>
      <c r="T4096" t="s">
        <v>7736</v>
      </c>
    </row>
    <row r="4097" spans="1:20" x14ac:dyDescent="0.25">
      <c r="A4097" t="s">
        <v>4393</v>
      </c>
      <c r="B4097" s="2">
        <v>42240</v>
      </c>
      <c r="C4097" s="2">
        <v>42244</v>
      </c>
      <c r="D4097" t="s">
        <v>19</v>
      </c>
      <c r="E4097" t="s">
        <v>647</v>
      </c>
      <c r="F4097" t="s">
        <v>4276</v>
      </c>
      <c r="G4097" s="1">
        <v>58797</v>
      </c>
      <c r="H4097">
        <v>3</v>
      </c>
      <c r="I4097">
        <v>0</v>
      </c>
      <c r="J4097" s="1">
        <v>1705113</v>
      </c>
      <c r="K4097" t="s">
        <v>9139</v>
      </c>
      <c r="L4097" t="s">
        <v>9140</v>
      </c>
      <c r="M4097" t="s">
        <v>10710</v>
      </c>
      <c r="N4097" t="s">
        <v>8536</v>
      </c>
      <c r="O4097" t="s">
        <v>8738</v>
      </c>
      <c r="P4097" t="s">
        <v>8538</v>
      </c>
      <c r="Q4097">
        <v>41042</v>
      </c>
      <c r="R4097" t="s">
        <v>8539</v>
      </c>
      <c r="S4097" t="s">
        <v>7885</v>
      </c>
      <c r="T4097" t="s">
        <v>7736</v>
      </c>
    </row>
    <row r="4098" spans="1:20" x14ac:dyDescent="0.25">
      <c r="A4098" t="s">
        <v>4394</v>
      </c>
      <c r="B4098" s="2">
        <v>41905</v>
      </c>
      <c r="C4098" s="2">
        <v>41910</v>
      </c>
      <c r="D4098" t="s">
        <v>19</v>
      </c>
      <c r="E4098" t="s">
        <v>812</v>
      </c>
      <c r="F4098" t="s">
        <v>2103</v>
      </c>
      <c r="G4098" s="1">
        <v>324</v>
      </c>
      <c r="H4098">
        <v>5</v>
      </c>
      <c r="I4098">
        <v>0</v>
      </c>
      <c r="J4098" s="1">
        <v>15552</v>
      </c>
      <c r="K4098" t="s">
        <v>9128</v>
      </c>
      <c r="L4098" t="s">
        <v>9148</v>
      </c>
      <c r="M4098" t="s">
        <v>10102</v>
      </c>
      <c r="N4098" t="s">
        <v>8536</v>
      </c>
      <c r="O4098" t="s">
        <v>8593</v>
      </c>
      <c r="P4098" t="s">
        <v>8569</v>
      </c>
      <c r="Q4098">
        <v>55407</v>
      </c>
      <c r="R4098" t="s">
        <v>8551</v>
      </c>
      <c r="S4098" t="s">
        <v>7921</v>
      </c>
      <c r="T4098" t="s">
        <v>7736</v>
      </c>
    </row>
    <row r="4099" spans="1:20" x14ac:dyDescent="0.25">
      <c r="A4099" t="s">
        <v>4394</v>
      </c>
      <c r="B4099" s="2">
        <v>41905</v>
      </c>
      <c r="C4099" s="2">
        <v>41910</v>
      </c>
      <c r="D4099" t="s">
        <v>19</v>
      </c>
      <c r="E4099" t="s">
        <v>812</v>
      </c>
      <c r="F4099" t="s">
        <v>916</v>
      </c>
      <c r="G4099" s="1">
        <v>4049</v>
      </c>
      <c r="H4099">
        <v>5</v>
      </c>
      <c r="I4099">
        <v>0</v>
      </c>
      <c r="J4099" s="1">
        <v>16196</v>
      </c>
      <c r="K4099" t="s">
        <v>9128</v>
      </c>
      <c r="L4099" t="s">
        <v>9133</v>
      </c>
      <c r="M4099" t="s">
        <v>9600</v>
      </c>
      <c r="N4099" t="s">
        <v>8536</v>
      </c>
      <c r="O4099" t="s">
        <v>8593</v>
      </c>
      <c r="P4099" t="s">
        <v>8569</v>
      </c>
      <c r="Q4099">
        <v>55407</v>
      </c>
      <c r="R4099" t="s">
        <v>8551</v>
      </c>
      <c r="S4099" t="s">
        <v>7921</v>
      </c>
      <c r="T4099" t="s">
        <v>7736</v>
      </c>
    </row>
    <row r="4100" spans="1:20" x14ac:dyDescent="0.25">
      <c r="A4100" t="s">
        <v>4394</v>
      </c>
      <c r="B4100" s="2">
        <v>41905</v>
      </c>
      <c r="C4100" s="2">
        <v>41910</v>
      </c>
      <c r="D4100" t="s">
        <v>19</v>
      </c>
      <c r="E4100" t="s">
        <v>812</v>
      </c>
      <c r="F4100" t="s">
        <v>4395</v>
      </c>
      <c r="G4100" s="1">
        <v>944995</v>
      </c>
      <c r="H4100">
        <v>5</v>
      </c>
      <c r="I4100">
        <v>0</v>
      </c>
      <c r="J4100" s="1">
        <v>46304755</v>
      </c>
      <c r="K4100" t="s">
        <v>9128</v>
      </c>
      <c r="L4100" t="s">
        <v>9142</v>
      </c>
      <c r="M4100" t="s">
        <v>10731</v>
      </c>
      <c r="N4100" t="s">
        <v>8536</v>
      </c>
      <c r="O4100" t="s">
        <v>8593</v>
      </c>
      <c r="P4100" t="s">
        <v>8569</v>
      </c>
      <c r="Q4100">
        <v>55407</v>
      </c>
      <c r="R4100" t="s">
        <v>8551</v>
      </c>
      <c r="S4100" t="s">
        <v>7921</v>
      </c>
      <c r="T4100" t="s">
        <v>7736</v>
      </c>
    </row>
    <row r="4101" spans="1:20" x14ac:dyDescent="0.25">
      <c r="A4101" t="s">
        <v>4394</v>
      </c>
      <c r="B4101" s="2">
        <v>41905</v>
      </c>
      <c r="C4101" s="2">
        <v>41910</v>
      </c>
      <c r="D4101" t="s">
        <v>19</v>
      </c>
      <c r="E4101" t="s">
        <v>812</v>
      </c>
      <c r="F4101" t="s">
        <v>1297</v>
      </c>
      <c r="G4101" s="1">
        <v>1294</v>
      </c>
      <c r="H4101">
        <v>2</v>
      </c>
      <c r="I4101">
        <v>0</v>
      </c>
      <c r="J4101" s="1">
        <v>647</v>
      </c>
      <c r="K4101" t="s">
        <v>9128</v>
      </c>
      <c r="L4101" t="s">
        <v>9142</v>
      </c>
      <c r="M4101" t="s">
        <v>9763</v>
      </c>
      <c r="N4101" t="s">
        <v>8536</v>
      </c>
      <c r="O4101" t="s">
        <v>8593</v>
      </c>
      <c r="P4101" t="s">
        <v>8569</v>
      </c>
      <c r="Q4101">
        <v>55407</v>
      </c>
      <c r="R4101" t="s">
        <v>8551</v>
      </c>
      <c r="S4101" t="s">
        <v>7921</v>
      </c>
      <c r="T4101" t="s">
        <v>7736</v>
      </c>
    </row>
    <row r="4102" spans="1:20" x14ac:dyDescent="0.25">
      <c r="A4102" t="s">
        <v>4396</v>
      </c>
      <c r="B4102" s="2">
        <v>42905</v>
      </c>
      <c r="C4102" s="2">
        <v>42909</v>
      </c>
      <c r="D4102" t="s">
        <v>19</v>
      </c>
      <c r="E4102" t="s">
        <v>1032</v>
      </c>
      <c r="F4102" t="s">
        <v>4397</v>
      </c>
      <c r="G4102" s="1">
        <v>2264</v>
      </c>
      <c r="H4102">
        <v>1</v>
      </c>
      <c r="I4102">
        <v>8</v>
      </c>
      <c r="J4102" s="1">
        <v>-52072</v>
      </c>
      <c r="K4102" t="s">
        <v>9128</v>
      </c>
      <c r="L4102" t="s">
        <v>9144</v>
      </c>
      <c r="M4102" t="s">
        <v>10732</v>
      </c>
      <c r="N4102" t="s">
        <v>8536</v>
      </c>
      <c r="O4102" t="s">
        <v>8563</v>
      </c>
      <c r="P4102" t="s">
        <v>8550</v>
      </c>
      <c r="Q4102">
        <v>77095</v>
      </c>
      <c r="R4102" t="s">
        <v>8551</v>
      </c>
      <c r="S4102" t="s">
        <v>7971</v>
      </c>
      <c r="T4102" t="s">
        <v>7736</v>
      </c>
    </row>
    <row r="4103" spans="1:20" x14ac:dyDescent="0.25">
      <c r="A4103" t="s">
        <v>4396</v>
      </c>
      <c r="B4103" s="2">
        <v>42905</v>
      </c>
      <c r="C4103" s="2">
        <v>42909</v>
      </c>
      <c r="D4103" t="s">
        <v>19</v>
      </c>
      <c r="E4103" t="s">
        <v>1032</v>
      </c>
      <c r="F4103" t="s">
        <v>2483</v>
      </c>
      <c r="G4103" s="1">
        <v>444</v>
      </c>
      <c r="H4103">
        <v>1</v>
      </c>
      <c r="I4103">
        <v>8</v>
      </c>
      <c r="J4103" s="1">
        <v>-111</v>
      </c>
      <c r="K4103" t="s">
        <v>9128</v>
      </c>
      <c r="L4103" t="s">
        <v>9144</v>
      </c>
      <c r="M4103" t="s">
        <v>10230</v>
      </c>
      <c r="N4103" t="s">
        <v>8536</v>
      </c>
      <c r="O4103" t="s">
        <v>8563</v>
      </c>
      <c r="P4103" t="s">
        <v>8550</v>
      </c>
      <c r="Q4103">
        <v>77095</v>
      </c>
      <c r="R4103" t="s">
        <v>8551</v>
      </c>
      <c r="S4103" t="s">
        <v>7971</v>
      </c>
      <c r="T4103" t="s">
        <v>7736</v>
      </c>
    </row>
    <row r="4104" spans="1:20" x14ac:dyDescent="0.25">
      <c r="A4104" t="s">
        <v>4396</v>
      </c>
      <c r="B4104" s="2">
        <v>42905</v>
      </c>
      <c r="C4104" s="2">
        <v>42909</v>
      </c>
      <c r="D4104" t="s">
        <v>19</v>
      </c>
      <c r="E4104" t="s">
        <v>1032</v>
      </c>
      <c r="F4104" t="s">
        <v>2927</v>
      </c>
      <c r="G4104" s="1">
        <v>146176</v>
      </c>
      <c r="H4104">
        <v>8</v>
      </c>
      <c r="I4104">
        <v>2</v>
      </c>
      <c r="J4104" s="1">
        <v>475072</v>
      </c>
      <c r="K4104" t="s">
        <v>9128</v>
      </c>
      <c r="L4104" t="s">
        <v>9148</v>
      </c>
      <c r="M4104" t="s">
        <v>10380</v>
      </c>
      <c r="N4104" t="s">
        <v>8536</v>
      </c>
      <c r="O4104" t="s">
        <v>8563</v>
      </c>
      <c r="P4104" t="s">
        <v>8550</v>
      </c>
      <c r="Q4104">
        <v>77095</v>
      </c>
      <c r="R4104" t="s">
        <v>8551</v>
      </c>
      <c r="S4104" t="s">
        <v>7971</v>
      </c>
      <c r="T4104" t="s">
        <v>7736</v>
      </c>
    </row>
    <row r="4105" spans="1:20" x14ac:dyDescent="0.25">
      <c r="A4105" t="s">
        <v>4398</v>
      </c>
      <c r="B4105" s="2">
        <v>43090</v>
      </c>
      <c r="C4105" s="2">
        <v>43090</v>
      </c>
      <c r="D4105" t="s">
        <v>654</v>
      </c>
      <c r="E4105" t="s">
        <v>205</v>
      </c>
      <c r="F4105" t="s">
        <v>1556</v>
      </c>
      <c r="G4105" s="1">
        <v>1592</v>
      </c>
      <c r="H4105">
        <v>2</v>
      </c>
      <c r="I4105">
        <v>0</v>
      </c>
      <c r="J4105" s="1">
        <v>70048</v>
      </c>
      <c r="K4105" t="s">
        <v>9123</v>
      </c>
      <c r="L4105" t="s">
        <v>9135</v>
      </c>
      <c r="M4105" t="s">
        <v>9363</v>
      </c>
      <c r="N4105" t="s">
        <v>8536</v>
      </c>
      <c r="O4105" t="s">
        <v>8557</v>
      </c>
      <c r="P4105" t="s">
        <v>8558</v>
      </c>
      <c r="Q4105">
        <v>68025</v>
      </c>
      <c r="R4105" t="s">
        <v>8551</v>
      </c>
      <c r="S4105" t="s">
        <v>7784</v>
      </c>
      <c r="T4105" t="s">
        <v>7744</v>
      </c>
    </row>
    <row r="4106" spans="1:20" x14ac:dyDescent="0.25">
      <c r="A4106" t="s">
        <v>4399</v>
      </c>
      <c r="B4106" s="2">
        <v>42954</v>
      </c>
      <c r="C4106" s="2">
        <v>42960</v>
      </c>
      <c r="D4106" t="s">
        <v>19</v>
      </c>
      <c r="E4106" t="s">
        <v>1195</v>
      </c>
      <c r="F4106" t="s">
        <v>1882</v>
      </c>
      <c r="G4106" s="1">
        <v>15996</v>
      </c>
      <c r="H4106">
        <v>5</v>
      </c>
      <c r="I4106">
        <v>2</v>
      </c>
      <c r="J4106" s="1">
        <v>179955</v>
      </c>
      <c r="K4106" t="s">
        <v>9139</v>
      </c>
      <c r="L4106" t="s">
        <v>9140</v>
      </c>
      <c r="M4106" t="s">
        <v>10014</v>
      </c>
      <c r="N4106" t="s">
        <v>8536</v>
      </c>
      <c r="O4106" t="s">
        <v>8642</v>
      </c>
      <c r="P4106" t="s">
        <v>8541</v>
      </c>
      <c r="Q4106">
        <v>92105</v>
      </c>
      <c r="R4106" t="s">
        <v>8542</v>
      </c>
      <c r="S4106" t="s">
        <v>8009</v>
      </c>
      <c r="T4106" t="s">
        <v>7736</v>
      </c>
    </row>
    <row r="4107" spans="1:20" x14ac:dyDescent="0.25">
      <c r="A4107" t="s">
        <v>4399</v>
      </c>
      <c r="B4107" s="2">
        <v>42954</v>
      </c>
      <c r="C4107" s="2">
        <v>42960</v>
      </c>
      <c r="D4107" t="s">
        <v>19</v>
      </c>
      <c r="E4107" t="s">
        <v>1195</v>
      </c>
      <c r="F4107" t="s">
        <v>967</v>
      </c>
      <c r="G4107" s="1">
        <v>1376</v>
      </c>
      <c r="H4107">
        <v>2</v>
      </c>
      <c r="I4107">
        <v>2</v>
      </c>
      <c r="J4107" s="1">
        <v>4644</v>
      </c>
      <c r="K4107" t="s">
        <v>9128</v>
      </c>
      <c r="L4107" t="s">
        <v>9142</v>
      </c>
      <c r="M4107" t="s">
        <v>9620</v>
      </c>
      <c r="N4107" t="s">
        <v>8536</v>
      </c>
      <c r="O4107" t="s">
        <v>8642</v>
      </c>
      <c r="P4107" t="s">
        <v>8541</v>
      </c>
      <c r="Q4107">
        <v>92105</v>
      </c>
      <c r="R4107" t="s">
        <v>8542</v>
      </c>
      <c r="S4107" t="s">
        <v>8009</v>
      </c>
      <c r="T4107" t="s">
        <v>7736</v>
      </c>
    </row>
    <row r="4108" spans="1:20" x14ac:dyDescent="0.25">
      <c r="A4108" t="s">
        <v>4400</v>
      </c>
      <c r="B4108" s="2">
        <v>42604</v>
      </c>
      <c r="C4108" s="2">
        <v>42608</v>
      </c>
      <c r="D4108" t="s">
        <v>19</v>
      </c>
      <c r="E4108" t="s">
        <v>4401</v>
      </c>
      <c r="F4108" t="s">
        <v>1769</v>
      </c>
      <c r="G4108" s="1">
        <v>4312</v>
      </c>
      <c r="H4108">
        <v>2</v>
      </c>
      <c r="I4108">
        <v>8</v>
      </c>
      <c r="J4108" s="1">
        <v>-68992</v>
      </c>
      <c r="K4108" t="s">
        <v>9128</v>
      </c>
      <c r="L4108" t="s">
        <v>9142</v>
      </c>
      <c r="M4108" t="s">
        <v>9961</v>
      </c>
      <c r="N4108" t="s">
        <v>8536</v>
      </c>
      <c r="O4108" t="s">
        <v>8563</v>
      </c>
      <c r="P4108" t="s">
        <v>8550</v>
      </c>
      <c r="Q4108">
        <v>77041</v>
      </c>
      <c r="R4108" t="s">
        <v>8551</v>
      </c>
      <c r="S4108" t="s">
        <v>8470</v>
      </c>
      <c r="T4108" t="s">
        <v>7736</v>
      </c>
    </row>
    <row r="4109" spans="1:20" x14ac:dyDescent="0.25">
      <c r="A4109" t="s">
        <v>4402</v>
      </c>
      <c r="B4109" s="2">
        <v>42254</v>
      </c>
      <c r="C4109" s="2">
        <v>42254</v>
      </c>
      <c r="D4109" t="s">
        <v>654</v>
      </c>
      <c r="E4109" t="s">
        <v>2385</v>
      </c>
      <c r="F4109" t="s">
        <v>1464</v>
      </c>
      <c r="G4109" s="1">
        <v>1396</v>
      </c>
      <c r="H4109">
        <v>2</v>
      </c>
      <c r="I4109">
        <v>0</v>
      </c>
      <c r="J4109" s="1">
        <v>2792</v>
      </c>
      <c r="K4109" t="s">
        <v>9128</v>
      </c>
      <c r="L4109" t="s">
        <v>9133</v>
      </c>
      <c r="M4109" t="s">
        <v>9838</v>
      </c>
      <c r="N4109" t="s">
        <v>8536</v>
      </c>
      <c r="O4109" t="s">
        <v>8576</v>
      </c>
      <c r="P4109" t="s">
        <v>8577</v>
      </c>
      <c r="Q4109">
        <v>10011</v>
      </c>
      <c r="R4109" t="s">
        <v>8561</v>
      </c>
      <c r="S4109" t="s">
        <v>8245</v>
      </c>
      <c r="T4109" t="s">
        <v>7736</v>
      </c>
    </row>
    <row r="4110" spans="1:20" x14ac:dyDescent="0.25">
      <c r="A4110" t="s">
        <v>4402</v>
      </c>
      <c r="B4110" s="2">
        <v>42254</v>
      </c>
      <c r="C4110" s="2">
        <v>42254</v>
      </c>
      <c r="D4110" t="s">
        <v>654</v>
      </c>
      <c r="E4110" t="s">
        <v>2385</v>
      </c>
      <c r="F4110" t="s">
        <v>3696</v>
      </c>
      <c r="G4110" s="1">
        <v>27414</v>
      </c>
      <c r="H4110">
        <v>3</v>
      </c>
      <c r="I4110">
        <v>4</v>
      </c>
      <c r="J4110" s="1">
        <v>-141639</v>
      </c>
      <c r="K4110" t="s">
        <v>9123</v>
      </c>
      <c r="L4110" t="s">
        <v>9131</v>
      </c>
      <c r="M4110" t="s">
        <v>10589</v>
      </c>
      <c r="N4110" t="s">
        <v>8536</v>
      </c>
      <c r="O4110" t="s">
        <v>8576</v>
      </c>
      <c r="P4110" t="s">
        <v>8577</v>
      </c>
      <c r="Q4110">
        <v>10011</v>
      </c>
      <c r="R4110" t="s">
        <v>8561</v>
      </c>
      <c r="S4110" t="s">
        <v>8245</v>
      </c>
      <c r="T4110" t="s">
        <v>7736</v>
      </c>
    </row>
    <row r="4111" spans="1:20" x14ac:dyDescent="0.25">
      <c r="A4111" t="s">
        <v>4403</v>
      </c>
      <c r="B4111" s="2">
        <v>42363</v>
      </c>
      <c r="C4111" s="2">
        <v>42370</v>
      </c>
      <c r="D4111" t="s">
        <v>19</v>
      </c>
      <c r="E4111" t="s">
        <v>1777</v>
      </c>
      <c r="F4111" t="s">
        <v>1426</v>
      </c>
      <c r="G4111" s="1">
        <v>7398</v>
      </c>
      <c r="H4111">
        <v>2</v>
      </c>
      <c r="I4111">
        <v>0</v>
      </c>
      <c r="J4111" s="1">
        <v>199746</v>
      </c>
      <c r="K4111" t="s">
        <v>9139</v>
      </c>
      <c r="L4111" t="s">
        <v>9140</v>
      </c>
      <c r="M4111" t="s">
        <v>9825</v>
      </c>
      <c r="N4111" t="s">
        <v>8536</v>
      </c>
      <c r="O4111" t="s">
        <v>8638</v>
      </c>
      <c r="P4111" t="s">
        <v>8571</v>
      </c>
      <c r="Q4111">
        <v>48227</v>
      </c>
      <c r="R4111" t="s">
        <v>8551</v>
      </c>
      <c r="S4111" t="s">
        <v>8131</v>
      </c>
      <c r="T4111" t="s">
        <v>7738</v>
      </c>
    </row>
    <row r="4112" spans="1:20" x14ac:dyDescent="0.25">
      <c r="A4112" t="s">
        <v>4403</v>
      </c>
      <c r="B4112" s="2">
        <v>42363</v>
      </c>
      <c r="C4112" s="2">
        <v>42370</v>
      </c>
      <c r="D4112" t="s">
        <v>19</v>
      </c>
      <c r="E4112" t="s">
        <v>1777</v>
      </c>
      <c r="F4112" t="s">
        <v>4404</v>
      </c>
      <c r="G4112" s="1">
        <v>16098</v>
      </c>
      <c r="H4112">
        <v>1</v>
      </c>
      <c r="I4112">
        <v>0</v>
      </c>
      <c r="J4112" s="1">
        <v>209274</v>
      </c>
      <c r="K4112" t="s">
        <v>9123</v>
      </c>
      <c r="L4112" t="s">
        <v>9124</v>
      </c>
      <c r="M4112" t="s">
        <v>10733</v>
      </c>
      <c r="N4112" t="s">
        <v>8536</v>
      </c>
      <c r="O4112" t="s">
        <v>8638</v>
      </c>
      <c r="P4112" t="s">
        <v>8571</v>
      </c>
      <c r="Q4112">
        <v>48227</v>
      </c>
      <c r="R4112" t="s">
        <v>8551</v>
      </c>
      <c r="S4112" t="s">
        <v>8131</v>
      </c>
      <c r="T4112" t="s">
        <v>7738</v>
      </c>
    </row>
    <row r="4113" spans="1:20" x14ac:dyDescent="0.25">
      <c r="A4113" t="s">
        <v>4403</v>
      </c>
      <c r="B4113" s="2">
        <v>42363</v>
      </c>
      <c r="C4113" s="2">
        <v>42370</v>
      </c>
      <c r="D4113" t="s">
        <v>19</v>
      </c>
      <c r="E4113" t="s">
        <v>1777</v>
      </c>
      <c r="F4113" t="s">
        <v>2761</v>
      </c>
      <c r="G4113" s="1">
        <v>1734</v>
      </c>
      <c r="H4113">
        <v>3</v>
      </c>
      <c r="I4113">
        <v>0</v>
      </c>
      <c r="J4113" s="1">
        <v>84966</v>
      </c>
      <c r="K4113" t="s">
        <v>9128</v>
      </c>
      <c r="L4113" t="s">
        <v>9148</v>
      </c>
      <c r="M4113" t="s">
        <v>10332</v>
      </c>
      <c r="N4113" t="s">
        <v>8536</v>
      </c>
      <c r="O4113" t="s">
        <v>8638</v>
      </c>
      <c r="P4113" t="s">
        <v>8571</v>
      </c>
      <c r="Q4113">
        <v>48227</v>
      </c>
      <c r="R4113" t="s">
        <v>8551</v>
      </c>
      <c r="S4113" t="s">
        <v>8131</v>
      </c>
      <c r="T4113" t="s">
        <v>7738</v>
      </c>
    </row>
    <row r="4114" spans="1:20" x14ac:dyDescent="0.25">
      <c r="A4114" t="s">
        <v>4403</v>
      </c>
      <c r="B4114" s="2">
        <v>42363</v>
      </c>
      <c r="C4114" s="2">
        <v>42370</v>
      </c>
      <c r="D4114" t="s">
        <v>19</v>
      </c>
      <c r="E4114" t="s">
        <v>1777</v>
      </c>
      <c r="F4114" t="s">
        <v>1783</v>
      </c>
      <c r="G4114" s="1">
        <v>328</v>
      </c>
      <c r="H4114">
        <v>1</v>
      </c>
      <c r="I4114">
        <v>0</v>
      </c>
      <c r="J4114" s="1">
        <v>9512</v>
      </c>
      <c r="K4114" t="s">
        <v>9128</v>
      </c>
      <c r="L4114" t="s">
        <v>9137</v>
      </c>
      <c r="M4114" t="s">
        <v>9968</v>
      </c>
      <c r="N4114" t="s">
        <v>8536</v>
      </c>
      <c r="O4114" t="s">
        <v>8638</v>
      </c>
      <c r="P4114" t="s">
        <v>8571</v>
      </c>
      <c r="Q4114">
        <v>48227</v>
      </c>
      <c r="R4114" t="s">
        <v>8551</v>
      </c>
      <c r="S4114" t="s">
        <v>8131</v>
      </c>
      <c r="T4114" t="s">
        <v>7738</v>
      </c>
    </row>
    <row r="4115" spans="1:20" x14ac:dyDescent="0.25">
      <c r="A4115" t="s">
        <v>4405</v>
      </c>
      <c r="B4115" s="2">
        <v>42126</v>
      </c>
      <c r="C4115" s="2">
        <v>42131</v>
      </c>
      <c r="D4115" t="s">
        <v>19</v>
      </c>
      <c r="E4115" t="s">
        <v>2628</v>
      </c>
      <c r="F4115" t="s">
        <v>2573</v>
      </c>
      <c r="G4115" s="1">
        <v>8856</v>
      </c>
      <c r="H4115">
        <v>3</v>
      </c>
      <c r="I4115">
        <v>2</v>
      </c>
      <c r="J4115" s="1">
        <v>29889</v>
      </c>
      <c r="K4115" t="s">
        <v>9128</v>
      </c>
      <c r="L4115" t="s">
        <v>9129</v>
      </c>
      <c r="M4115" t="s">
        <v>10260</v>
      </c>
      <c r="N4115" t="s">
        <v>8536</v>
      </c>
      <c r="O4115" t="s">
        <v>8563</v>
      </c>
      <c r="P4115" t="s">
        <v>8550</v>
      </c>
      <c r="Q4115">
        <v>77095</v>
      </c>
      <c r="R4115" t="s">
        <v>8551</v>
      </c>
      <c r="S4115" t="s">
        <v>8282</v>
      </c>
      <c r="T4115" t="s">
        <v>7738</v>
      </c>
    </row>
    <row r="4116" spans="1:20" x14ac:dyDescent="0.25">
      <c r="A4116" t="s">
        <v>4405</v>
      </c>
      <c r="B4116" s="2">
        <v>42126</v>
      </c>
      <c r="C4116" s="2">
        <v>42131</v>
      </c>
      <c r="D4116" t="s">
        <v>19</v>
      </c>
      <c r="E4116" t="s">
        <v>2628</v>
      </c>
      <c r="F4116" t="s">
        <v>2130</v>
      </c>
      <c r="G4116" s="1">
        <v>158376</v>
      </c>
      <c r="H4116">
        <v>3</v>
      </c>
      <c r="I4116">
        <v>2</v>
      </c>
      <c r="J4116" s="1">
        <v>138579</v>
      </c>
      <c r="K4116" t="s">
        <v>9139</v>
      </c>
      <c r="L4116" t="s">
        <v>9140</v>
      </c>
      <c r="M4116" t="s">
        <v>10111</v>
      </c>
      <c r="N4116" t="s">
        <v>8536</v>
      </c>
      <c r="O4116" t="s">
        <v>8563</v>
      </c>
      <c r="P4116" t="s">
        <v>8550</v>
      </c>
      <c r="Q4116">
        <v>77095</v>
      </c>
      <c r="R4116" t="s">
        <v>8551</v>
      </c>
      <c r="S4116" t="s">
        <v>8282</v>
      </c>
      <c r="T4116" t="s">
        <v>7738</v>
      </c>
    </row>
    <row r="4117" spans="1:20" x14ac:dyDescent="0.25">
      <c r="A4117" t="s">
        <v>4406</v>
      </c>
      <c r="B4117" s="2">
        <v>42698</v>
      </c>
      <c r="C4117" s="2">
        <v>42701</v>
      </c>
      <c r="D4117" t="s">
        <v>79</v>
      </c>
      <c r="E4117" t="s">
        <v>2669</v>
      </c>
      <c r="F4117" t="s">
        <v>1163</v>
      </c>
      <c r="G4117" s="1">
        <v>121996</v>
      </c>
      <c r="H4117">
        <v>5</v>
      </c>
      <c r="I4117">
        <v>2</v>
      </c>
      <c r="J4117" s="1">
        <v>3812375</v>
      </c>
      <c r="K4117" t="s">
        <v>9128</v>
      </c>
      <c r="L4117" t="s">
        <v>9142</v>
      </c>
      <c r="M4117" t="s">
        <v>9707</v>
      </c>
      <c r="N4117" t="s">
        <v>8536</v>
      </c>
      <c r="O4117" t="s">
        <v>8547</v>
      </c>
      <c r="P4117" t="s">
        <v>8548</v>
      </c>
      <c r="Q4117">
        <v>98105</v>
      </c>
      <c r="R4117" t="s">
        <v>8542</v>
      </c>
      <c r="S4117" t="s">
        <v>8287</v>
      </c>
      <c r="T4117" t="s">
        <v>7736</v>
      </c>
    </row>
    <row r="4118" spans="1:20" x14ac:dyDescent="0.25">
      <c r="A4118" t="s">
        <v>4407</v>
      </c>
      <c r="B4118" s="2">
        <v>42332</v>
      </c>
      <c r="C4118" s="2">
        <v>42337</v>
      </c>
      <c r="D4118" t="s">
        <v>19</v>
      </c>
      <c r="E4118" t="s">
        <v>1602</v>
      </c>
      <c r="F4118" t="s">
        <v>1961</v>
      </c>
      <c r="G4118" s="1">
        <v>3168</v>
      </c>
      <c r="H4118">
        <v>2</v>
      </c>
      <c r="I4118">
        <v>2</v>
      </c>
      <c r="J4118" s="1">
        <v>99</v>
      </c>
      <c r="K4118" t="s">
        <v>9128</v>
      </c>
      <c r="L4118" t="s">
        <v>9142</v>
      </c>
      <c r="M4118" t="s">
        <v>10050</v>
      </c>
      <c r="N4118" t="s">
        <v>8536</v>
      </c>
      <c r="O4118" t="s">
        <v>8540</v>
      </c>
      <c r="P4118" t="s">
        <v>8541</v>
      </c>
      <c r="Q4118">
        <v>90036</v>
      </c>
      <c r="R4118" t="s">
        <v>8542</v>
      </c>
      <c r="S4118" t="s">
        <v>8096</v>
      </c>
      <c r="T4118" t="s">
        <v>7736</v>
      </c>
    </row>
    <row r="4119" spans="1:20" x14ac:dyDescent="0.25">
      <c r="A4119" t="s">
        <v>4407</v>
      </c>
      <c r="B4119" s="2">
        <v>42332</v>
      </c>
      <c r="C4119" s="2">
        <v>42337</v>
      </c>
      <c r="D4119" t="s">
        <v>19</v>
      </c>
      <c r="E4119" t="s">
        <v>1602</v>
      </c>
      <c r="F4119" t="s">
        <v>1034</v>
      </c>
      <c r="G4119" s="1">
        <v>1944</v>
      </c>
      <c r="H4119">
        <v>3</v>
      </c>
      <c r="I4119">
        <v>0</v>
      </c>
      <c r="J4119" s="1">
        <v>93312</v>
      </c>
      <c r="K4119" t="s">
        <v>9128</v>
      </c>
      <c r="L4119" t="s">
        <v>9148</v>
      </c>
      <c r="M4119" t="s">
        <v>9649</v>
      </c>
      <c r="N4119" t="s">
        <v>8536</v>
      </c>
      <c r="O4119" t="s">
        <v>8540</v>
      </c>
      <c r="P4119" t="s">
        <v>8541</v>
      </c>
      <c r="Q4119">
        <v>90036</v>
      </c>
      <c r="R4119" t="s">
        <v>8542</v>
      </c>
      <c r="S4119" t="s">
        <v>8096</v>
      </c>
      <c r="T4119" t="s">
        <v>7736</v>
      </c>
    </row>
    <row r="4120" spans="1:20" x14ac:dyDescent="0.25">
      <c r="A4120" t="s">
        <v>4407</v>
      </c>
      <c r="B4120" s="2">
        <v>42332</v>
      </c>
      <c r="C4120" s="2">
        <v>42337</v>
      </c>
      <c r="D4120" t="s">
        <v>19</v>
      </c>
      <c r="E4120" t="s">
        <v>1602</v>
      </c>
      <c r="F4120" t="s">
        <v>790</v>
      </c>
      <c r="G4120" s="1">
        <v>45486</v>
      </c>
      <c r="H4120">
        <v>7</v>
      </c>
      <c r="I4120">
        <v>0</v>
      </c>
      <c r="J4120" s="1">
        <v>545832</v>
      </c>
      <c r="K4120" t="s">
        <v>9128</v>
      </c>
      <c r="L4120" t="s">
        <v>9133</v>
      </c>
      <c r="M4120" t="s">
        <v>9533</v>
      </c>
      <c r="N4120" t="s">
        <v>8536</v>
      </c>
      <c r="O4120" t="s">
        <v>8540</v>
      </c>
      <c r="P4120" t="s">
        <v>8541</v>
      </c>
      <c r="Q4120">
        <v>90036</v>
      </c>
      <c r="R4120" t="s">
        <v>8542</v>
      </c>
      <c r="S4120" t="s">
        <v>8096</v>
      </c>
      <c r="T4120" t="s">
        <v>7736</v>
      </c>
    </row>
    <row r="4121" spans="1:20" x14ac:dyDescent="0.25">
      <c r="A4121" t="s">
        <v>4407</v>
      </c>
      <c r="B4121" s="2">
        <v>42332</v>
      </c>
      <c r="C4121" s="2">
        <v>42337</v>
      </c>
      <c r="D4121" t="s">
        <v>19</v>
      </c>
      <c r="E4121" t="s">
        <v>1602</v>
      </c>
      <c r="F4121" t="s">
        <v>553</v>
      </c>
      <c r="G4121" s="1">
        <v>91392</v>
      </c>
      <c r="H4121">
        <v>8</v>
      </c>
      <c r="I4121">
        <v>2</v>
      </c>
      <c r="J4121" s="1">
        <v>297024</v>
      </c>
      <c r="K4121" t="s">
        <v>9128</v>
      </c>
      <c r="L4121" t="s">
        <v>9142</v>
      </c>
      <c r="M4121" t="s">
        <v>9417</v>
      </c>
      <c r="N4121" t="s">
        <v>8536</v>
      </c>
      <c r="O4121" t="s">
        <v>8540</v>
      </c>
      <c r="P4121" t="s">
        <v>8541</v>
      </c>
      <c r="Q4121">
        <v>90036</v>
      </c>
      <c r="R4121" t="s">
        <v>8542</v>
      </c>
      <c r="S4121" t="s">
        <v>8096</v>
      </c>
      <c r="T4121" t="s">
        <v>7736</v>
      </c>
    </row>
    <row r="4122" spans="1:20" x14ac:dyDescent="0.25">
      <c r="A4122" t="s">
        <v>4408</v>
      </c>
      <c r="B4122" s="2">
        <v>42982</v>
      </c>
      <c r="C4122" s="2">
        <v>42988</v>
      </c>
      <c r="D4122" t="s">
        <v>19</v>
      </c>
      <c r="E4122" t="s">
        <v>2148</v>
      </c>
      <c r="F4122" t="s">
        <v>4409</v>
      </c>
      <c r="G4122" s="1">
        <v>1904</v>
      </c>
      <c r="H4122">
        <v>4</v>
      </c>
      <c r="I4122">
        <v>2</v>
      </c>
      <c r="J4122" s="1">
        <v>-1428</v>
      </c>
      <c r="K4122" t="s">
        <v>9139</v>
      </c>
      <c r="L4122" t="s">
        <v>9162</v>
      </c>
      <c r="M4122" t="s">
        <v>10734</v>
      </c>
      <c r="N4122" t="s">
        <v>8536</v>
      </c>
      <c r="O4122" t="s">
        <v>8559</v>
      </c>
      <c r="P4122" t="s">
        <v>8560</v>
      </c>
      <c r="Q4122">
        <v>19120</v>
      </c>
      <c r="R4122" t="s">
        <v>8561</v>
      </c>
      <c r="S4122" t="s">
        <v>8200</v>
      </c>
      <c r="T4122" t="s">
        <v>7736</v>
      </c>
    </row>
    <row r="4123" spans="1:20" x14ac:dyDescent="0.25">
      <c r="A4123" t="s">
        <v>4410</v>
      </c>
      <c r="B4123" s="2">
        <v>42866</v>
      </c>
      <c r="C4123" s="2">
        <v>42867</v>
      </c>
      <c r="D4123" t="s">
        <v>654</v>
      </c>
      <c r="E4123" t="s">
        <v>990</v>
      </c>
      <c r="F4123" t="s">
        <v>1941</v>
      </c>
      <c r="G4123" s="1">
        <v>3744</v>
      </c>
      <c r="H4123">
        <v>6</v>
      </c>
      <c r="I4123">
        <v>0</v>
      </c>
      <c r="J4123" s="1">
        <v>16848</v>
      </c>
      <c r="K4123" t="s">
        <v>9128</v>
      </c>
      <c r="L4123" t="s">
        <v>9148</v>
      </c>
      <c r="M4123" t="s">
        <v>10038</v>
      </c>
      <c r="N4123" t="s">
        <v>8536</v>
      </c>
      <c r="O4123" t="s">
        <v>8547</v>
      </c>
      <c r="P4123" t="s">
        <v>8548</v>
      </c>
      <c r="Q4123">
        <v>98103</v>
      </c>
      <c r="R4123" t="s">
        <v>8542</v>
      </c>
      <c r="S4123" t="s">
        <v>7959</v>
      </c>
      <c r="T4123" t="s">
        <v>7736</v>
      </c>
    </row>
    <row r="4124" spans="1:20" x14ac:dyDescent="0.25">
      <c r="A4124" t="s">
        <v>4410</v>
      </c>
      <c r="B4124" s="2">
        <v>42866</v>
      </c>
      <c r="C4124" s="2">
        <v>42867</v>
      </c>
      <c r="D4124" t="s">
        <v>654</v>
      </c>
      <c r="E4124" t="s">
        <v>990</v>
      </c>
      <c r="F4124" t="s">
        <v>3198</v>
      </c>
      <c r="G4124" s="1">
        <v>3759</v>
      </c>
      <c r="H4124">
        <v>3</v>
      </c>
      <c r="I4124">
        <v>0</v>
      </c>
      <c r="J4124" s="1">
        <v>176673</v>
      </c>
      <c r="K4124" t="s">
        <v>9128</v>
      </c>
      <c r="L4124" t="s">
        <v>9129</v>
      </c>
      <c r="M4124" t="s">
        <v>10464</v>
      </c>
      <c r="N4124" t="s">
        <v>8536</v>
      </c>
      <c r="O4124" t="s">
        <v>8547</v>
      </c>
      <c r="P4124" t="s">
        <v>8548</v>
      </c>
      <c r="Q4124">
        <v>98103</v>
      </c>
      <c r="R4124" t="s">
        <v>8542</v>
      </c>
      <c r="S4124" t="s">
        <v>7959</v>
      </c>
      <c r="T4124" t="s">
        <v>7736</v>
      </c>
    </row>
    <row r="4125" spans="1:20" x14ac:dyDescent="0.25">
      <c r="A4125" t="s">
        <v>4410</v>
      </c>
      <c r="B4125" s="2">
        <v>42866</v>
      </c>
      <c r="C4125" s="2">
        <v>42867</v>
      </c>
      <c r="D4125" t="s">
        <v>654</v>
      </c>
      <c r="E4125" t="s">
        <v>990</v>
      </c>
      <c r="F4125" t="s">
        <v>3898</v>
      </c>
      <c r="G4125" s="1">
        <v>26032</v>
      </c>
      <c r="H4125">
        <v>2</v>
      </c>
      <c r="I4125">
        <v>2</v>
      </c>
      <c r="J4125" s="1">
        <v>94366</v>
      </c>
      <c r="K4125" t="s">
        <v>9128</v>
      </c>
      <c r="L4125" t="s">
        <v>9142</v>
      </c>
      <c r="M4125" t="s">
        <v>10635</v>
      </c>
      <c r="N4125" t="s">
        <v>8536</v>
      </c>
      <c r="O4125" t="s">
        <v>8547</v>
      </c>
      <c r="P4125" t="s">
        <v>8548</v>
      </c>
      <c r="Q4125">
        <v>98103</v>
      </c>
      <c r="R4125" t="s">
        <v>8542</v>
      </c>
      <c r="S4125" t="s">
        <v>7959</v>
      </c>
      <c r="T4125" t="s">
        <v>7736</v>
      </c>
    </row>
    <row r="4126" spans="1:20" x14ac:dyDescent="0.25">
      <c r="A4126" t="s">
        <v>4411</v>
      </c>
      <c r="B4126" s="2">
        <v>41770</v>
      </c>
      <c r="C4126" s="2">
        <v>41777</v>
      </c>
      <c r="D4126" t="s">
        <v>19</v>
      </c>
      <c r="E4126" t="s">
        <v>1893</v>
      </c>
      <c r="F4126" t="s">
        <v>728</v>
      </c>
      <c r="G4126" s="1">
        <v>3591</v>
      </c>
      <c r="H4126">
        <v>3</v>
      </c>
      <c r="I4126">
        <v>0</v>
      </c>
      <c r="J4126" s="1">
        <v>96957</v>
      </c>
      <c r="K4126" t="s">
        <v>9128</v>
      </c>
      <c r="L4126" t="s">
        <v>9144</v>
      </c>
      <c r="M4126" t="s">
        <v>9502</v>
      </c>
      <c r="N4126" t="s">
        <v>8536</v>
      </c>
      <c r="O4126" t="s">
        <v>8813</v>
      </c>
      <c r="P4126" t="s">
        <v>8577</v>
      </c>
      <c r="Q4126">
        <v>13601</v>
      </c>
      <c r="R4126" t="s">
        <v>8561</v>
      </c>
      <c r="S4126" t="s">
        <v>8148</v>
      </c>
      <c r="T4126" t="s">
        <v>7738</v>
      </c>
    </row>
    <row r="4127" spans="1:20" x14ac:dyDescent="0.25">
      <c r="A4127" t="s">
        <v>4412</v>
      </c>
      <c r="B4127" s="2">
        <v>42943</v>
      </c>
      <c r="C4127" s="2">
        <v>42947</v>
      </c>
      <c r="D4127" t="s">
        <v>11</v>
      </c>
      <c r="E4127" t="s">
        <v>929</v>
      </c>
      <c r="F4127" t="s">
        <v>1633</v>
      </c>
      <c r="G4127" s="1">
        <v>91032</v>
      </c>
      <c r="H4127">
        <v>3</v>
      </c>
      <c r="I4127">
        <v>2</v>
      </c>
      <c r="J4127" s="1">
        <v>-22758</v>
      </c>
      <c r="K4127" t="s">
        <v>9123</v>
      </c>
      <c r="L4127" t="s">
        <v>9135</v>
      </c>
      <c r="M4127" t="s">
        <v>9903</v>
      </c>
      <c r="N4127" t="s">
        <v>8536</v>
      </c>
      <c r="O4127" t="s">
        <v>8685</v>
      </c>
      <c r="P4127" t="s">
        <v>8544</v>
      </c>
      <c r="Q4127">
        <v>32216</v>
      </c>
      <c r="R4127" t="s">
        <v>8539</v>
      </c>
      <c r="S4127" t="s">
        <v>7945</v>
      </c>
      <c r="T4127" t="s">
        <v>7736</v>
      </c>
    </row>
    <row r="4128" spans="1:20" x14ac:dyDescent="0.25">
      <c r="A4128" t="s">
        <v>4413</v>
      </c>
      <c r="B4128" s="2">
        <v>42861</v>
      </c>
      <c r="C4128" s="2">
        <v>42864</v>
      </c>
      <c r="D4128" t="s">
        <v>79</v>
      </c>
      <c r="E4128" t="s">
        <v>210</v>
      </c>
      <c r="F4128" t="s">
        <v>4198</v>
      </c>
      <c r="G4128" s="1">
        <v>5466</v>
      </c>
      <c r="H4128">
        <v>6</v>
      </c>
      <c r="I4128">
        <v>0</v>
      </c>
      <c r="J4128" s="1">
        <v>180378</v>
      </c>
      <c r="K4128" t="s">
        <v>9128</v>
      </c>
      <c r="L4128" t="s">
        <v>9137</v>
      </c>
      <c r="M4128" t="s">
        <v>10691</v>
      </c>
      <c r="N4128" t="s">
        <v>8536</v>
      </c>
      <c r="O4128" t="s">
        <v>8653</v>
      </c>
      <c r="P4128" t="s">
        <v>8583</v>
      </c>
      <c r="Q4128">
        <v>22204</v>
      </c>
      <c r="R4128" t="s">
        <v>8539</v>
      </c>
      <c r="S4128" t="s">
        <v>7785</v>
      </c>
      <c r="T4128" t="s">
        <v>7736</v>
      </c>
    </row>
    <row r="4129" spans="1:20" x14ac:dyDescent="0.25">
      <c r="A4129" t="s">
        <v>4414</v>
      </c>
      <c r="B4129" s="2">
        <v>41901</v>
      </c>
      <c r="C4129" s="2">
        <v>41906</v>
      </c>
      <c r="D4129" t="s">
        <v>19</v>
      </c>
      <c r="E4129" t="s">
        <v>1110</v>
      </c>
      <c r="F4129" t="s">
        <v>1635</v>
      </c>
      <c r="G4129" s="1">
        <v>67344</v>
      </c>
      <c r="H4129">
        <v>6</v>
      </c>
      <c r="I4129">
        <v>2</v>
      </c>
      <c r="J4129" s="1">
        <v>75762</v>
      </c>
      <c r="K4129" t="s">
        <v>9128</v>
      </c>
      <c r="L4129" t="s">
        <v>9133</v>
      </c>
      <c r="M4129" t="s">
        <v>9904</v>
      </c>
      <c r="N4129" t="s">
        <v>8536</v>
      </c>
      <c r="O4129" t="s">
        <v>8599</v>
      </c>
      <c r="P4129" t="s">
        <v>8546</v>
      </c>
      <c r="Q4129">
        <v>28205</v>
      </c>
      <c r="R4129" t="s">
        <v>8539</v>
      </c>
      <c r="S4129" t="s">
        <v>7990</v>
      </c>
      <c r="T4129" t="s">
        <v>7736</v>
      </c>
    </row>
    <row r="4130" spans="1:20" x14ac:dyDescent="0.25">
      <c r="A4130" t="s">
        <v>4414</v>
      </c>
      <c r="B4130" s="2">
        <v>41901</v>
      </c>
      <c r="C4130" s="2">
        <v>41906</v>
      </c>
      <c r="D4130" t="s">
        <v>19</v>
      </c>
      <c r="E4130" t="s">
        <v>1110</v>
      </c>
      <c r="F4130" t="s">
        <v>4415</v>
      </c>
      <c r="G4130" s="1">
        <v>2624985</v>
      </c>
      <c r="H4130">
        <v>3</v>
      </c>
      <c r="I4130">
        <v>5</v>
      </c>
      <c r="J4130" s="1">
        <v>-9449946</v>
      </c>
      <c r="K4130" t="s">
        <v>9139</v>
      </c>
      <c r="L4130" t="s">
        <v>9296</v>
      </c>
      <c r="M4130" t="s">
        <v>10735</v>
      </c>
      <c r="N4130" t="s">
        <v>8536</v>
      </c>
      <c r="O4130" t="s">
        <v>8599</v>
      </c>
      <c r="P4130" t="s">
        <v>8546</v>
      </c>
      <c r="Q4130">
        <v>28205</v>
      </c>
      <c r="R4130" t="s">
        <v>8539</v>
      </c>
      <c r="S4130" t="s">
        <v>7990</v>
      </c>
      <c r="T4130" t="s">
        <v>7736</v>
      </c>
    </row>
    <row r="4131" spans="1:20" x14ac:dyDescent="0.25">
      <c r="A4131" t="s">
        <v>4416</v>
      </c>
      <c r="B4131" s="2">
        <v>42092</v>
      </c>
      <c r="C4131" s="2">
        <v>42098</v>
      </c>
      <c r="D4131" t="s">
        <v>19</v>
      </c>
      <c r="E4131" t="s">
        <v>687</v>
      </c>
      <c r="F4131" t="s">
        <v>4034</v>
      </c>
      <c r="G4131" s="1">
        <v>7328</v>
      </c>
      <c r="H4131">
        <v>4</v>
      </c>
      <c r="I4131">
        <v>0</v>
      </c>
      <c r="J4131" s="1">
        <v>212512</v>
      </c>
      <c r="K4131" t="s">
        <v>9128</v>
      </c>
      <c r="L4131" t="s">
        <v>9144</v>
      </c>
      <c r="M4131" t="s">
        <v>10658</v>
      </c>
      <c r="N4131" t="s">
        <v>8536</v>
      </c>
      <c r="O4131" t="s">
        <v>8547</v>
      </c>
      <c r="P4131" t="s">
        <v>8548</v>
      </c>
      <c r="Q4131">
        <v>98103</v>
      </c>
      <c r="R4131" t="s">
        <v>8542</v>
      </c>
      <c r="S4131" t="s">
        <v>7895</v>
      </c>
      <c r="T4131" t="s">
        <v>7736</v>
      </c>
    </row>
    <row r="4132" spans="1:20" x14ac:dyDescent="0.25">
      <c r="A4132" t="s">
        <v>4417</v>
      </c>
      <c r="B4132" s="2">
        <v>41961</v>
      </c>
      <c r="C4132" s="2">
        <v>41968</v>
      </c>
      <c r="D4132" t="s">
        <v>19</v>
      </c>
      <c r="E4132" t="s">
        <v>2070</v>
      </c>
      <c r="F4132" t="s">
        <v>1005</v>
      </c>
      <c r="G4132" s="1">
        <v>1448</v>
      </c>
      <c r="H4132">
        <v>5</v>
      </c>
      <c r="I4132">
        <v>8</v>
      </c>
      <c r="J4132" s="1">
        <v>-23892</v>
      </c>
      <c r="K4132" t="s">
        <v>9128</v>
      </c>
      <c r="L4132" t="s">
        <v>9142</v>
      </c>
      <c r="M4132" t="s">
        <v>9636</v>
      </c>
      <c r="N4132" t="s">
        <v>8536</v>
      </c>
      <c r="O4132" t="s">
        <v>8579</v>
      </c>
      <c r="P4132" t="s">
        <v>8566</v>
      </c>
      <c r="Q4132">
        <v>60623</v>
      </c>
      <c r="R4132" t="s">
        <v>8551</v>
      </c>
      <c r="S4132" t="s">
        <v>8186</v>
      </c>
      <c r="T4132" t="s">
        <v>7738</v>
      </c>
    </row>
    <row r="4133" spans="1:20" x14ac:dyDescent="0.25">
      <c r="A4133" t="s">
        <v>4418</v>
      </c>
      <c r="B4133" s="2">
        <v>42187</v>
      </c>
      <c r="C4133" s="2">
        <v>42194</v>
      </c>
      <c r="D4133" t="s">
        <v>19</v>
      </c>
      <c r="E4133" t="s">
        <v>188</v>
      </c>
      <c r="F4133" t="s">
        <v>1735</v>
      </c>
      <c r="G4133" s="1">
        <v>11952</v>
      </c>
      <c r="H4133">
        <v>3</v>
      </c>
      <c r="I4133">
        <v>2</v>
      </c>
      <c r="J4133" s="1">
        <v>40338</v>
      </c>
      <c r="K4133" t="s">
        <v>9128</v>
      </c>
      <c r="L4133" t="s">
        <v>9148</v>
      </c>
      <c r="M4133" t="s">
        <v>9172</v>
      </c>
      <c r="N4133" t="s">
        <v>8536</v>
      </c>
      <c r="O4133" t="s">
        <v>8975</v>
      </c>
      <c r="P4133" t="s">
        <v>8544</v>
      </c>
      <c r="Q4133">
        <v>33021</v>
      </c>
      <c r="R4133" t="s">
        <v>8539</v>
      </c>
      <c r="S4133" t="s">
        <v>7779</v>
      </c>
      <c r="T4133" t="s">
        <v>7736</v>
      </c>
    </row>
    <row r="4134" spans="1:20" x14ac:dyDescent="0.25">
      <c r="A4134" t="s">
        <v>4418</v>
      </c>
      <c r="B4134" s="2">
        <v>42187</v>
      </c>
      <c r="C4134" s="2">
        <v>42194</v>
      </c>
      <c r="D4134" t="s">
        <v>19</v>
      </c>
      <c r="E4134" t="s">
        <v>188</v>
      </c>
      <c r="F4134" t="s">
        <v>453</v>
      </c>
      <c r="G4134" s="1">
        <v>15552</v>
      </c>
      <c r="H4134">
        <v>3</v>
      </c>
      <c r="I4134">
        <v>2</v>
      </c>
      <c r="J4134" s="1">
        <v>56376</v>
      </c>
      <c r="K4134" t="s">
        <v>9128</v>
      </c>
      <c r="L4134" t="s">
        <v>9148</v>
      </c>
      <c r="M4134" t="s">
        <v>9361</v>
      </c>
      <c r="N4134" t="s">
        <v>8536</v>
      </c>
      <c r="O4134" t="s">
        <v>8975</v>
      </c>
      <c r="P4134" t="s">
        <v>8544</v>
      </c>
      <c r="Q4134">
        <v>33021</v>
      </c>
      <c r="R4134" t="s">
        <v>8539</v>
      </c>
      <c r="S4134" t="s">
        <v>7779</v>
      </c>
      <c r="T4134" t="s">
        <v>7736</v>
      </c>
    </row>
    <row r="4135" spans="1:20" x14ac:dyDescent="0.25">
      <c r="A4135" t="s">
        <v>4419</v>
      </c>
      <c r="B4135" s="2">
        <v>41890</v>
      </c>
      <c r="C4135" s="2">
        <v>41895</v>
      </c>
      <c r="D4135" t="s">
        <v>19</v>
      </c>
      <c r="E4135" t="s">
        <v>315</v>
      </c>
      <c r="F4135" t="s">
        <v>1371</v>
      </c>
      <c r="G4135" s="1">
        <v>450</v>
      </c>
      <c r="H4135">
        <v>9</v>
      </c>
      <c r="I4135">
        <v>0</v>
      </c>
      <c r="J4135" s="1">
        <v>216</v>
      </c>
      <c r="K4135" t="s">
        <v>9128</v>
      </c>
      <c r="L4135" t="s">
        <v>9191</v>
      </c>
      <c r="M4135" t="s">
        <v>9797</v>
      </c>
      <c r="N4135" t="s">
        <v>8536</v>
      </c>
      <c r="O4135" t="s">
        <v>8851</v>
      </c>
      <c r="P4135" t="s">
        <v>8583</v>
      </c>
      <c r="Q4135">
        <v>23320</v>
      </c>
      <c r="R4135" t="s">
        <v>8539</v>
      </c>
      <c r="S4135" t="s">
        <v>7812</v>
      </c>
      <c r="T4135" t="s">
        <v>7736</v>
      </c>
    </row>
    <row r="4136" spans="1:20" x14ac:dyDescent="0.25">
      <c r="A4136" t="s">
        <v>4419</v>
      </c>
      <c r="B4136" s="2">
        <v>41890</v>
      </c>
      <c r="C4136" s="2">
        <v>41895</v>
      </c>
      <c r="D4136" t="s">
        <v>19</v>
      </c>
      <c r="E4136" t="s">
        <v>315</v>
      </c>
      <c r="F4136" t="s">
        <v>766</v>
      </c>
      <c r="G4136" s="1">
        <v>20997</v>
      </c>
      <c r="H4136">
        <v>3</v>
      </c>
      <c r="I4136">
        <v>0</v>
      </c>
      <c r="J4136" s="1">
        <v>902871</v>
      </c>
      <c r="K4136" t="s">
        <v>9139</v>
      </c>
      <c r="L4136" t="s">
        <v>9296</v>
      </c>
      <c r="M4136" t="s">
        <v>9522</v>
      </c>
      <c r="N4136" t="s">
        <v>8536</v>
      </c>
      <c r="O4136" t="s">
        <v>8851</v>
      </c>
      <c r="P4136" t="s">
        <v>8583</v>
      </c>
      <c r="Q4136">
        <v>23320</v>
      </c>
      <c r="R4136" t="s">
        <v>8539</v>
      </c>
      <c r="S4136" t="s">
        <v>7812</v>
      </c>
      <c r="T4136" t="s">
        <v>7736</v>
      </c>
    </row>
    <row r="4137" spans="1:20" x14ac:dyDescent="0.25">
      <c r="A4137" t="s">
        <v>4420</v>
      </c>
      <c r="B4137" s="2">
        <v>43010</v>
      </c>
      <c r="C4137" s="2">
        <v>43016</v>
      </c>
      <c r="D4137" t="s">
        <v>19</v>
      </c>
      <c r="E4137" t="s">
        <v>1760</v>
      </c>
      <c r="F4137" t="s">
        <v>1944</v>
      </c>
      <c r="G4137" s="1">
        <v>11212</v>
      </c>
      <c r="H4137">
        <v>5</v>
      </c>
      <c r="I4137">
        <v>2</v>
      </c>
      <c r="J4137" s="1">
        <v>42045</v>
      </c>
      <c r="K4137" t="s">
        <v>9128</v>
      </c>
      <c r="L4137" t="s">
        <v>9142</v>
      </c>
      <c r="M4137" t="s">
        <v>10040</v>
      </c>
      <c r="N4137" t="s">
        <v>8536</v>
      </c>
      <c r="O4137" t="s">
        <v>8540</v>
      </c>
      <c r="P4137" t="s">
        <v>8541</v>
      </c>
      <c r="Q4137">
        <v>90036</v>
      </c>
      <c r="R4137" t="s">
        <v>8542</v>
      </c>
      <c r="S4137" t="s">
        <v>8129</v>
      </c>
      <c r="T4137" t="s">
        <v>7744</v>
      </c>
    </row>
    <row r="4138" spans="1:20" x14ac:dyDescent="0.25">
      <c r="A4138" t="s">
        <v>4420</v>
      </c>
      <c r="B4138" s="2">
        <v>43010</v>
      </c>
      <c r="C4138" s="2">
        <v>43016</v>
      </c>
      <c r="D4138" t="s">
        <v>19</v>
      </c>
      <c r="E4138" t="s">
        <v>1760</v>
      </c>
      <c r="F4138" t="s">
        <v>1924</v>
      </c>
      <c r="G4138" s="1">
        <v>157514</v>
      </c>
      <c r="H4138">
        <v>7</v>
      </c>
      <c r="I4138">
        <v>0</v>
      </c>
      <c r="J4138" s="1">
        <v>2047682</v>
      </c>
      <c r="K4138" t="s">
        <v>9128</v>
      </c>
      <c r="L4138" t="s">
        <v>9133</v>
      </c>
      <c r="M4138" t="s">
        <v>10034</v>
      </c>
      <c r="N4138" t="s">
        <v>8536</v>
      </c>
      <c r="O4138" t="s">
        <v>8540</v>
      </c>
      <c r="P4138" t="s">
        <v>8541</v>
      </c>
      <c r="Q4138">
        <v>90036</v>
      </c>
      <c r="R4138" t="s">
        <v>8542</v>
      </c>
      <c r="S4138" t="s">
        <v>8129</v>
      </c>
      <c r="T4138" t="s">
        <v>7744</v>
      </c>
    </row>
    <row r="4139" spans="1:20" x14ac:dyDescent="0.25">
      <c r="A4139" t="s">
        <v>4421</v>
      </c>
      <c r="B4139" s="2">
        <v>43058</v>
      </c>
      <c r="C4139" s="2">
        <v>43062</v>
      </c>
      <c r="D4139" t="s">
        <v>19</v>
      </c>
      <c r="E4139" t="s">
        <v>4401</v>
      </c>
      <c r="F4139" t="s">
        <v>591</v>
      </c>
      <c r="G4139" s="1">
        <v>2506</v>
      </c>
      <c r="H4139">
        <v>7</v>
      </c>
      <c r="I4139">
        <v>0</v>
      </c>
      <c r="J4139" s="1">
        <v>1253</v>
      </c>
      <c r="K4139" t="s">
        <v>9128</v>
      </c>
      <c r="L4139" t="s">
        <v>9191</v>
      </c>
      <c r="M4139" t="s">
        <v>9435</v>
      </c>
      <c r="N4139" t="s">
        <v>8536</v>
      </c>
      <c r="O4139" t="s">
        <v>8747</v>
      </c>
      <c r="P4139" t="s">
        <v>8583</v>
      </c>
      <c r="Q4139">
        <v>22304</v>
      </c>
      <c r="R4139" t="s">
        <v>8539</v>
      </c>
      <c r="S4139" t="s">
        <v>8470</v>
      </c>
      <c r="T4139" t="s">
        <v>7736</v>
      </c>
    </row>
    <row r="4140" spans="1:20" x14ac:dyDescent="0.25">
      <c r="A4140" t="s">
        <v>4422</v>
      </c>
      <c r="B4140" s="2">
        <v>42734</v>
      </c>
      <c r="C4140" s="2">
        <v>42736</v>
      </c>
      <c r="D4140" t="s">
        <v>79</v>
      </c>
      <c r="E4140" t="s">
        <v>2183</v>
      </c>
      <c r="F4140" t="s">
        <v>145</v>
      </c>
      <c r="G4140" s="1">
        <v>6924</v>
      </c>
      <c r="H4140">
        <v>6</v>
      </c>
      <c r="I4140">
        <v>8</v>
      </c>
      <c r="J4140" s="1">
        <v>-10386</v>
      </c>
      <c r="K4140" t="s">
        <v>9128</v>
      </c>
      <c r="L4140" t="s">
        <v>9142</v>
      </c>
      <c r="M4140" t="s">
        <v>9208</v>
      </c>
      <c r="N4140" t="s">
        <v>8536</v>
      </c>
      <c r="O4140" t="s">
        <v>8976</v>
      </c>
      <c r="P4140" t="s">
        <v>8550</v>
      </c>
      <c r="Q4140">
        <v>77536</v>
      </c>
      <c r="R4140" t="s">
        <v>8551</v>
      </c>
      <c r="S4140" t="s">
        <v>8208</v>
      </c>
      <c r="T4140" t="s">
        <v>7738</v>
      </c>
    </row>
    <row r="4141" spans="1:20" x14ac:dyDescent="0.25">
      <c r="A4141" t="s">
        <v>4423</v>
      </c>
      <c r="B4141" s="2">
        <v>43070</v>
      </c>
      <c r="C4141" s="2">
        <v>43073</v>
      </c>
      <c r="D4141" t="s">
        <v>79</v>
      </c>
      <c r="E4141" t="s">
        <v>1175</v>
      </c>
      <c r="F4141" t="s">
        <v>472</v>
      </c>
      <c r="G4141" s="1">
        <v>37392</v>
      </c>
      <c r="H4141">
        <v>3</v>
      </c>
      <c r="I4141">
        <v>2</v>
      </c>
      <c r="J4141" s="1">
        <v>2337</v>
      </c>
      <c r="K4141" t="s">
        <v>9128</v>
      </c>
      <c r="L4141" t="s">
        <v>9133</v>
      </c>
      <c r="M4141" t="s">
        <v>9372</v>
      </c>
      <c r="N4141" t="s">
        <v>8536</v>
      </c>
      <c r="O4141" t="s">
        <v>8559</v>
      </c>
      <c r="P4141" t="s">
        <v>8560</v>
      </c>
      <c r="Q4141">
        <v>19120</v>
      </c>
      <c r="R4141" t="s">
        <v>8561</v>
      </c>
      <c r="S4141" t="s">
        <v>8005</v>
      </c>
      <c r="T4141" t="s">
        <v>7736</v>
      </c>
    </row>
    <row r="4142" spans="1:20" x14ac:dyDescent="0.25">
      <c r="A4142" t="s">
        <v>4423</v>
      </c>
      <c r="B4142" s="2">
        <v>43070</v>
      </c>
      <c r="C4142" s="2">
        <v>43073</v>
      </c>
      <c r="D4142" t="s">
        <v>79</v>
      </c>
      <c r="E4142" t="s">
        <v>1175</v>
      </c>
      <c r="F4142" t="s">
        <v>4331</v>
      </c>
      <c r="G4142" s="1">
        <v>7912</v>
      </c>
      <c r="H4142">
        <v>5</v>
      </c>
      <c r="I4142">
        <v>2</v>
      </c>
      <c r="J4142" s="1">
        <v>13846</v>
      </c>
      <c r="K4142" t="s">
        <v>9123</v>
      </c>
      <c r="L4142" t="s">
        <v>9135</v>
      </c>
      <c r="M4142" t="s">
        <v>10720</v>
      </c>
      <c r="N4142" t="s">
        <v>8536</v>
      </c>
      <c r="O4142" t="s">
        <v>8559</v>
      </c>
      <c r="P4142" t="s">
        <v>8560</v>
      </c>
      <c r="Q4142">
        <v>19120</v>
      </c>
      <c r="R4142" t="s">
        <v>8561</v>
      </c>
      <c r="S4142" t="s">
        <v>8005</v>
      </c>
      <c r="T4142" t="s">
        <v>7736</v>
      </c>
    </row>
    <row r="4143" spans="1:20" x14ac:dyDescent="0.25">
      <c r="A4143" t="s">
        <v>4424</v>
      </c>
      <c r="B4143" s="2">
        <v>42534</v>
      </c>
      <c r="C4143" s="2">
        <v>42538</v>
      </c>
      <c r="D4143" t="s">
        <v>19</v>
      </c>
      <c r="E4143" t="s">
        <v>875</v>
      </c>
      <c r="F4143" t="s">
        <v>343</v>
      </c>
      <c r="G4143" s="1">
        <v>189</v>
      </c>
      <c r="H4143">
        <v>3</v>
      </c>
      <c r="I4143">
        <v>0</v>
      </c>
      <c r="J4143" s="1">
        <v>8694</v>
      </c>
      <c r="K4143" t="s">
        <v>9128</v>
      </c>
      <c r="L4143" t="s">
        <v>9129</v>
      </c>
      <c r="M4143" t="s">
        <v>9307</v>
      </c>
      <c r="N4143" t="s">
        <v>8536</v>
      </c>
      <c r="O4143" t="s">
        <v>8977</v>
      </c>
      <c r="P4143" t="s">
        <v>8832</v>
      </c>
      <c r="Q4143">
        <v>67212</v>
      </c>
      <c r="R4143" t="s">
        <v>8551</v>
      </c>
      <c r="S4143" t="s">
        <v>7934</v>
      </c>
      <c r="T4143" t="s">
        <v>7736</v>
      </c>
    </row>
    <row r="4144" spans="1:20" x14ac:dyDescent="0.25">
      <c r="A4144" t="s">
        <v>4425</v>
      </c>
      <c r="B4144" s="2">
        <v>41778</v>
      </c>
      <c r="C4144" s="2">
        <v>41782</v>
      </c>
      <c r="D4144" t="s">
        <v>19</v>
      </c>
      <c r="E4144" t="s">
        <v>2918</v>
      </c>
      <c r="F4144" t="s">
        <v>2743</v>
      </c>
      <c r="G4144" s="1">
        <v>5742</v>
      </c>
      <c r="H4144">
        <v>9</v>
      </c>
      <c r="I4144">
        <v>0</v>
      </c>
      <c r="J4144" s="1">
        <v>264132</v>
      </c>
      <c r="K4144" t="s">
        <v>9128</v>
      </c>
      <c r="L4144" t="s">
        <v>9142</v>
      </c>
      <c r="M4144" t="s">
        <v>10324</v>
      </c>
      <c r="N4144" t="s">
        <v>8536</v>
      </c>
      <c r="O4144" t="s">
        <v>8881</v>
      </c>
      <c r="P4144" t="s">
        <v>8571</v>
      </c>
      <c r="Q4144">
        <v>48640</v>
      </c>
      <c r="R4144" t="s">
        <v>8551</v>
      </c>
      <c r="S4144" t="s">
        <v>8319</v>
      </c>
      <c r="T4144" t="s">
        <v>7736</v>
      </c>
    </row>
    <row r="4145" spans="1:20" x14ac:dyDescent="0.25">
      <c r="A4145" t="s">
        <v>4426</v>
      </c>
      <c r="B4145" s="2">
        <v>42765</v>
      </c>
      <c r="C4145" s="2">
        <v>42772</v>
      </c>
      <c r="D4145" t="s">
        <v>19</v>
      </c>
      <c r="E4145" t="s">
        <v>1136</v>
      </c>
      <c r="F4145" t="s">
        <v>1812</v>
      </c>
      <c r="G4145" s="1">
        <v>1274</v>
      </c>
      <c r="H4145">
        <v>7</v>
      </c>
      <c r="I4145">
        <v>0</v>
      </c>
      <c r="J4145" s="1">
        <v>5733</v>
      </c>
      <c r="K4145" t="s">
        <v>9128</v>
      </c>
      <c r="L4145" t="s">
        <v>9137</v>
      </c>
      <c r="M4145" t="s">
        <v>9983</v>
      </c>
      <c r="N4145" t="s">
        <v>8536</v>
      </c>
      <c r="O4145" t="s">
        <v>8556</v>
      </c>
      <c r="P4145" t="s">
        <v>8541</v>
      </c>
      <c r="Q4145">
        <v>94110</v>
      </c>
      <c r="R4145" t="s">
        <v>8542</v>
      </c>
      <c r="S4145" t="s">
        <v>7996</v>
      </c>
      <c r="T4145" t="s">
        <v>7744</v>
      </c>
    </row>
    <row r="4146" spans="1:20" x14ac:dyDescent="0.25">
      <c r="A4146" t="s">
        <v>4426</v>
      </c>
      <c r="B4146" s="2">
        <v>42765</v>
      </c>
      <c r="C4146" s="2">
        <v>42772</v>
      </c>
      <c r="D4146" t="s">
        <v>19</v>
      </c>
      <c r="E4146" t="s">
        <v>1136</v>
      </c>
      <c r="F4146" t="s">
        <v>4427</v>
      </c>
      <c r="G4146" s="1">
        <v>882</v>
      </c>
      <c r="H4146">
        <v>3</v>
      </c>
      <c r="I4146">
        <v>0</v>
      </c>
      <c r="J4146" s="1">
        <v>23814</v>
      </c>
      <c r="K4146" t="s">
        <v>9128</v>
      </c>
      <c r="L4146" t="s">
        <v>9137</v>
      </c>
      <c r="M4146" t="s">
        <v>10736</v>
      </c>
      <c r="N4146" t="s">
        <v>8536</v>
      </c>
      <c r="O4146" t="s">
        <v>8556</v>
      </c>
      <c r="P4146" t="s">
        <v>8541</v>
      </c>
      <c r="Q4146">
        <v>94110</v>
      </c>
      <c r="R4146" t="s">
        <v>8542</v>
      </c>
      <c r="S4146" t="s">
        <v>7996</v>
      </c>
      <c r="T4146" t="s">
        <v>7744</v>
      </c>
    </row>
    <row r="4147" spans="1:20" x14ac:dyDescent="0.25">
      <c r="A4147" t="s">
        <v>4426</v>
      </c>
      <c r="B4147" s="2">
        <v>42765</v>
      </c>
      <c r="C4147" s="2">
        <v>42772</v>
      </c>
      <c r="D4147" t="s">
        <v>19</v>
      </c>
      <c r="E4147" t="s">
        <v>1136</v>
      </c>
      <c r="F4147" t="s">
        <v>175</v>
      </c>
      <c r="G4147" s="1">
        <v>120784</v>
      </c>
      <c r="H4147">
        <v>1</v>
      </c>
      <c r="I4147">
        <v>2</v>
      </c>
      <c r="J4147" s="1">
        <v>-135882</v>
      </c>
      <c r="K4147" t="s">
        <v>9123</v>
      </c>
      <c r="L4147" t="s">
        <v>9126</v>
      </c>
      <c r="M4147" t="s">
        <v>9223</v>
      </c>
      <c r="N4147" t="s">
        <v>8536</v>
      </c>
      <c r="O4147" t="s">
        <v>8556</v>
      </c>
      <c r="P4147" t="s">
        <v>8541</v>
      </c>
      <c r="Q4147">
        <v>94110</v>
      </c>
      <c r="R4147" t="s">
        <v>8542</v>
      </c>
      <c r="S4147" t="s">
        <v>7996</v>
      </c>
      <c r="T4147" t="s">
        <v>7744</v>
      </c>
    </row>
    <row r="4148" spans="1:20" x14ac:dyDescent="0.25">
      <c r="A4148" t="s">
        <v>4428</v>
      </c>
      <c r="B4148" s="2">
        <v>42336</v>
      </c>
      <c r="C4148" s="2">
        <v>42342</v>
      </c>
      <c r="D4148" t="s">
        <v>19</v>
      </c>
      <c r="E4148" t="s">
        <v>3015</v>
      </c>
      <c r="F4148" t="s">
        <v>446</v>
      </c>
      <c r="G4148" s="1">
        <v>32259</v>
      </c>
      <c r="H4148">
        <v>3</v>
      </c>
      <c r="I4148">
        <v>0</v>
      </c>
      <c r="J4148" s="1">
        <v>64518</v>
      </c>
      <c r="K4148" t="s">
        <v>9123</v>
      </c>
      <c r="L4148" t="s">
        <v>9135</v>
      </c>
      <c r="M4148" t="s">
        <v>9358</v>
      </c>
      <c r="N4148" t="s">
        <v>8536</v>
      </c>
      <c r="O4148" t="s">
        <v>8791</v>
      </c>
      <c r="P4148" t="s">
        <v>8577</v>
      </c>
      <c r="Q4148">
        <v>11520</v>
      </c>
      <c r="R4148" t="s">
        <v>8561</v>
      </c>
      <c r="S4148" t="s">
        <v>8337</v>
      </c>
      <c r="T4148" t="s">
        <v>7736</v>
      </c>
    </row>
    <row r="4149" spans="1:20" x14ac:dyDescent="0.25">
      <c r="A4149" t="s">
        <v>4429</v>
      </c>
      <c r="B4149" s="2">
        <v>43031</v>
      </c>
      <c r="C4149" s="2">
        <v>43036</v>
      </c>
      <c r="D4149" t="s">
        <v>19</v>
      </c>
      <c r="E4149" t="s">
        <v>4072</v>
      </c>
      <c r="F4149" t="s">
        <v>3898</v>
      </c>
      <c r="G4149" s="1">
        <v>9762</v>
      </c>
      <c r="H4149">
        <v>3</v>
      </c>
      <c r="I4149">
        <v>8</v>
      </c>
      <c r="J4149" s="1">
        <v>-151311</v>
      </c>
      <c r="K4149" t="s">
        <v>9128</v>
      </c>
      <c r="L4149" t="s">
        <v>9142</v>
      </c>
      <c r="M4149" t="s">
        <v>10635</v>
      </c>
      <c r="N4149" t="s">
        <v>8536</v>
      </c>
      <c r="O4149" t="s">
        <v>8661</v>
      </c>
      <c r="P4149" t="s">
        <v>8550</v>
      </c>
      <c r="Q4149">
        <v>78745</v>
      </c>
      <c r="R4149" t="s">
        <v>8551</v>
      </c>
      <c r="S4149" t="s">
        <v>8451</v>
      </c>
      <c r="T4149" t="s">
        <v>7736</v>
      </c>
    </row>
    <row r="4150" spans="1:20" x14ac:dyDescent="0.25">
      <c r="A4150" t="s">
        <v>4429</v>
      </c>
      <c r="B4150" s="2">
        <v>43031</v>
      </c>
      <c r="C4150" s="2">
        <v>43036</v>
      </c>
      <c r="D4150" t="s">
        <v>19</v>
      </c>
      <c r="E4150" t="s">
        <v>4072</v>
      </c>
      <c r="F4150" t="s">
        <v>911</v>
      </c>
      <c r="G4150" s="1">
        <v>1372</v>
      </c>
      <c r="H4150">
        <v>1</v>
      </c>
      <c r="I4150">
        <v>2</v>
      </c>
      <c r="J4150" s="1">
        <v>12005</v>
      </c>
      <c r="K4150" t="s">
        <v>9128</v>
      </c>
      <c r="L4150" t="s">
        <v>9133</v>
      </c>
      <c r="M4150" t="s">
        <v>9597</v>
      </c>
      <c r="N4150" t="s">
        <v>8536</v>
      </c>
      <c r="O4150" t="s">
        <v>8661</v>
      </c>
      <c r="P4150" t="s">
        <v>8550</v>
      </c>
      <c r="Q4150">
        <v>78745</v>
      </c>
      <c r="R4150" t="s">
        <v>8551</v>
      </c>
      <c r="S4150" t="s">
        <v>8451</v>
      </c>
      <c r="T4150" t="s">
        <v>7736</v>
      </c>
    </row>
    <row r="4151" spans="1:20" x14ac:dyDescent="0.25">
      <c r="A4151" t="s">
        <v>4429</v>
      </c>
      <c r="B4151" s="2">
        <v>43031</v>
      </c>
      <c r="C4151" s="2">
        <v>43036</v>
      </c>
      <c r="D4151" t="s">
        <v>19</v>
      </c>
      <c r="E4151" t="s">
        <v>4072</v>
      </c>
      <c r="F4151" t="s">
        <v>4340</v>
      </c>
      <c r="G4151" s="1">
        <v>552</v>
      </c>
      <c r="H4151">
        <v>1</v>
      </c>
      <c r="I4151">
        <v>2</v>
      </c>
      <c r="J4151" s="1">
        <v>-207</v>
      </c>
      <c r="K4151" t="s">
        <v>9139</v>
      </c>
      <c r="L4151" t="s">
        <v>9162</v>
      </c>
      <c r="M4151" t="s">
        <v>10722</v>
      </c>
      <c r="N4151" t="s">
        <v>8536</v>
      </c>
      <c r="O4151" t="s">
        <v>8661</v>
      </c>
      <c r="P4151" t="s">
        <v>8550</v>
      </c>
      <c r="Q4151">
        <v>78745</v>
      </c>
      <c r="R4151" t="s">
        <v>8551</v>
      </c>
      <c r="S4151" t="s">
        <v>8451</v>
      </c>
      <c r="T4151" t="s">
        <v>7736</v>
      </c>
    </row>
    <row r="4152" spans="1:20" x14ac:dyDescent="0.25">
      <c r="A4152" t="s">
        <v>4429</v>
      </c>
      <c r="B4152" s="2">
        <v>43031</v>
      </c>
      <c r="C4152" s="2">
        <v>43036</v>
      </c>
      <c r="D4152" t="s">
        <v>19</v>
      </c>
      <c r="E4152" t="s">
        <v>4072</v>
      </c>
      <c r="F4152" t="s">
        <v>1856</v>
      </c>
      <c r="G4152" s="1">
        <v>259136</v>
      </c>
      <c r="H4152">
        <v>4</v>
      </c>
      <c r="I4152">
        <v>2</v>
      </c>
      <c r="J4152" s="1">
        <v>-583056</v>
      </c>
      <c r="K4152" t="s">
        <v>9128</v>
      </c>
      <c r="L4152" t="s">
        <v>9133</v>
      </c>
      <c r="M4152" t="s">
        <v>10001</v>
      </c>
      <c r="N4152" t="s">
        <v>8536</v>
      </c>
      <c r="O4152" t="s">
        <v>8661</v>
      </c>
      <c r="P4152" t="s">
        <v>8550</v>
      </c>
      <c r="Q4152">
        <v>78745</v>
      </c>
      <c r="R4152" t="s">
        <v>8551</v>
      </c>
      <c r="S4152" t="s">
        <v>8451</v>
      </c>
      <c r="T4152" t="s">
        <v>7736</v>
      </c>
    </row>
    <row r="4153" spans="1:20" x14ac:dyDescent="0.25">
      <c r="A4153" t="s">
        <v>4430</v>
      </c>
      <c r="B4153" s="2">
        <v>42985</v>
      </c>
      <c r="C4153" s="2">
        <v>42989</v>
      </c>
      <c r="D4153" t="s">
        <v>19</v>
      </c>
      <c r="E4153" t="s">
        <v>380</v>
      </c>
      <c r="F4153" t="s">
        <v>312</v>
      </c>
      <c r="G4153" s="1">
        <v>2924</v>
      </c>
      <c r="H4153">
        <v>5</v>
      </c>
      <c r="I4153">
        <v>2</v>
      </c>
      <c r="J4153" s="1">
        <v>98685</v>
      </c>
      <c r="K4153" t="s">
        <v>9128</v>
      </c>
      <c r="L4153" t="s">
        <v>9129</v>
      </c>
      <c r="M4153" t="s">
        <v>9289</v>
      </c>
      <c r="N4153" t="s">
        <v>8536</v>
      </c>
      <c r="O4153" t="s">
        <v>8559</v>
      </c>
      <c r="P4153" t="s">
        <v>8560</v>
      </c>
      <c r="Q4153">
        <v>19134</v>
      </c>
      <c r="R4153" t="s">
        <v>8561</v>
      </c>
      <c r="S4153" t="s">
        <v>7828</v>
      </c>
      <c r="T4153" t="s">
        <v>7736</v>
      </c>
    </row>
    <row r="4154" spans="1:20" x14ac:dyDescent="0.25">
      <c r="A4154" t="s">
        <v>4430</v>
      </c>
      <c r="B4154" s="2">
        <v>42985</v>
      </c>
      <c r="C4154" s="2">
        <v>42989</v>
      </c>
      <c r="D4154" t="s">
        <v>19</v>
      </c>
      <c r="E4154" t="s">
        <v>380</v>
      </c>
      <c r="F4154" t="s">
        <v>1998</v>
      </c>
      <c r="G4154" s="1">
        <v>15552</v>
      </c>
      <c r="H4154">
        <v>3</v>
      </c>
      <c r="I4154">
        <v>2</v>
      </c>
      <c r="J4154" s="1">
        <v>54432</v>
      </c>
      <c r="K4154" t="s">
        <v>9128</v>
      </c>
      <c r="L4154" t="s">
        <v>9148</v>
      </c>
      <c r="M4154" t="s">
        <v>10062</v>
      </c>
      <c r="N4154" t="s">
        <v>8536</v>
      </c>
      <c r="O4154" t="s">
        <v>8559</v>
      </c>
      <c r="P4154" t="s">
        <v>8560</v>
      </c>
      <c r="Q4154">
        <v>19134</v>
      </c>
      <c r="R4154" t="s">
        <v>8561</v>
      </c>
      <c r="S4154" t="s">
        <v>7828</v>
      </c>
      <c r="T4154" t="s">
        <v>7736</v>
      </c>
    </row>
    <row r="4155" spans="1:20" x14ac:dyDescent="0.25">
      <c r="A4155" t="s">
        <v>4430</v>
      </c>
      <c r="B4155" s="2">
        <v>42985</v>
      </c>
      <c r="C4155" s="2">
        <v>42989</v>
      </c>
      <c r="D4155" t="s">
        <v>19</v>
      </c>
      <c r="E4155" t="s">
        <v>380</v>
      </c>
      <c r="F4155" t="s">
        <v>71</v>
      </c>
      <c r="G4155" s="1">
        <v>4896</v>
      </c>
      <c r="H4155">
        <v>3</v>
      </c>
      <c r="I4155">
        <v>2</v>
      </c>
      <c r="J4155" s="1">
        <v>16524</v>
      </c>
      <c r="K4155" t="s">
        <v>9128</v>
      </c>
      <c r="L4155" t="s">
        <v>9167</v>
      </c>
      <c r="M4155" t="s">
        <v>9168</v>
      </c>
      <c r="N4155" t="s">
        <v>8536</v>
      </c>
      <c r="O4155" t="s">
        <v>8559</v>
      </c>
      <c r="P4155" t="s">
        <v>8560</v>
      </c>
      <c r="Q4155">
        <v>19134</v>
      </c>
      <c r="R4155" t="s">
        <v>8561</v>
      </c>
      <c r="S4155" t="s">
        <v>7828</v>
      </c>
      <c r="T4155" t="s">
        <v>7736</v>
      </c>
    </row>
    <row r="4156" spans="1:20" x14ac:dyDescent="0.25">
      <c r="A4156" t="s">
        <v>4431</v>
      </c>
      <c r="B4156" s="2">
        <v>42733</v>
      </c>
      <c r="C4156" s="2">
        <v>42738</v>
      </c>
      <c r="D4156" t="s">
        <v>19</v>
      </c>
      <c r="E4156" t="s">
        <v>755</v>
      </c>
      <c r="F4156" t="s">
        <v>274</v>
      </c>
      <c r="G4156" s="1">
        <v>38088</v>
      </c>
      <c r="H4156">
        <v>4</v>
      </c>
      <c r="I4156">
        <v>7</v>
      </c>
      <c r="J4156" s="1">
        <v>-279312</v>
      </c>
      <c r="K4156" t="s">
        <v>9128</v>
      </c>
      <c r="L4156" t="s">
        <v>9142</v>
      </c>
      <c r="M4156" t="s">
        <v>9272</v>
      </c>
      <c r="N4156" t="s">
        <v>8536</v>
      </c>
      <c r="O4156" t="s">
        <v>8605</v>
      </c>
      <c r="P4156" t="s">
        <v>8586</v>
      </c>
      <c r="Q4156">
        <v>37620</v>
      </c>
      <c r="R4156" t="s">
        <v>8539</v>
      </c>
      <c r="S4156" t="s">
        <v>7910</v>
      </c>
      <c r="T4156" t="s">
        <v>7738</v>
      </c>
    </row>
    <row r="4157" spans="1:20" x14ac:dyDescent="0.25">
      <c r="A4157" t="s">
        <v>4431</v>
      </c>
      <c r="B4157" s="2">
        <v>42733</v>
      </c>
      <c r="C4157" s="2">
        <v>42738</v>
      </c>
      <c r="D4157" t="s">
        <v>19</v>
      </c>
      <c r="E4157" t="s">
        <v>755</v>
      </c>
      <c r="F4157" t="s">
        <v>1572</v>
      </c>
      <c r="G4157" s="1">
        <v>2808</v>
      </c>
      <c r="H4157">
        <v>3</v>
      </c>
      <c r="I4157">
        <v>7</v>
      </c>
      <c r="J4157" s="1">
        <v>-19656</v>
      </c>
      <c r="K4157" t="s">
        <v>9128</v>
      </c>
      <c r="L4157" t="s">
        <v>9142</v>
      </c>
      <c r="M4157" t="s">
        <v>9880</v>
      </c>
      <c r="N4157" t="s">
        <v>8536</v>
      </c>
      <c r="O4157" t="s">
        <v>8605</v>
      </c>
      <c r="P4157" t="s">
        <v>8586</v>
      </c>
      <c r="Q4157">
        <v>37620</v>
      </c>
      <c r="R4157" t="s">
        <v>8539</v>
      </c>
      <c r="S4157" t="s">
        <v>7910</v>
      </c>
      <c r="T4157" t="s">
        <v>7738</v>
      </c>
    </row>
    <row r="4158" spans="1:20" x14ac:dyDescent="0.25">
      <c r="A4158" t="s">
        <v>4432</v>
      </c>
      <c r="B4158" s="2">
        <v>42343</v>
      </c>
      <c r="C4158" s="2">
        <v>42347</v>
      </c>
      <c r="D4158" t="s">
        <v>11</v>
      </c>
      <c r="E4158" t="s">
        <v>2865</v>
      </c>
      <c r="F4158" t="s">
        <v>2325</v>
      </c>
      <c r="G4158" s="1">
        <v>47984</v>
      </c>
      <c r="H4158">
        <v>2</v>
      </c>
      <c r="I4158">
        <v>2</v>
      </c>
      <c r="J4158" s="1">
        <v>5998</v>
      </c>
      <c r="K4158" t="s">
        <v>9139</v>
      </c>
      <c r="L4158" t="s">
        <v>9162</v>
      </c>
      <c r="M4158" t="s">
        <v>10171</v>
      </c>
      <c r="N4158" t="s">
        <v>8536</v>
      </c>
      <c r="O4158" t="s">
        <v>8559</v>
      </c>
      <c r="P4158" t="s">
        <v>8560</v>
      </c>
      <c r="Q4158">
        <v>19140</v>
      </c>
      <c r="R4158" t="s">
        <v>8561</v>
      </c>
      <c r="S4158" t="s">
        <v>8311</v>
      </c>
      <c r="T4158" t="s">
        <v>7736</v>
      </c>
    </row>
    <row r="4159" spans="1:20" x14ac:dyDescent="0.25">
      <c r="A4159" t="s">
        <v>4432</v>
      </c>
      <c r="B4159" s="2">
        <v>42343</v>
      </c>
      <c r="C4159" s="2">
        <v>42347</v>
      </c>
      <c r="D4159" t="s">
        <v>11</v>
      </c>
      <c r="E4159" t="s">
        <v>2865</v>
      </c>
      <c r="F4159" t="s">
        <v>1005</v>
      </c>
      <c r="G4159" s="1">
        <v>26064</v>
      </c>
      <c r="H4159">
        <v>6</v>
      </c>
      <c r="I4159">
        <v>7</v>
      </c>
      <c r="J4159" s="1">
        <v>-199824</v>
      </c>
      <c r="K4159" t="s">
        <v>9128</v>
      </c>
      <c r="L4159" t="s">
        <v>9142</v>
      </c>
      <c r="M4159" t="s">
        <v>9636</v>
      </c>
      <c r="N4159" t="s">
        <v>8536</v>
      </c>
      <c r="O4159" t="s">
        <v>8559</v>
      </c>
      <c r="P4159" t="s">
        <v>8560</v>
      </c>
      <c r="Q4159">
        <v>19140</v>
      </c>
      <c r="R4159" t="s">
        <v>8561</v>
      </c>
      <c r="S4159" t="s">
        <v>8311</v>
      </c>
      <c r="T4159" t="s">
        <v>7736</v>
      </c>
    </row>
    <row r="4160" spans="1:20" x14ac:dyDescent="0.25">
      <c r="A4160" t="s">
        <v>4433</v>
      </c>
      <c r="B4160" s="2">
        <v>41944</v>
      </c>
      <c r="C4160" s="2">
        <v>41951</v>
      </c>
      <c r="D4160" t="s">
        <v>19</v>
      </c>
      <c r="E4160" t="s">
        <v>1929</v>
      </c>
      <c r="F4160" t="s">
        <v>2783</v>
      </c>
      <c r="G4160" s="1">
        <v>15696</v>
      </c>
      <c r="H4160">
        <v>3</v>
      </c>
      <c r="I4160">
        <v>2</v>
      </c>
      <c r="J4160" s="1">
        <v>51012</v>
      </c>
      <c r="K4160" t="s">
        <v>9128</v>
      </c>
      <c r="L4160" t="s">
        <v>9148</v>
      </c>
      <c r="M4160" t="s">
        <v>10338</v>
      </c>
      <c r="N4160" t="s">
        <v>8536</v>
      </c>
      <c r="O4160" t="s">
        <v>8579</v>
      </c>
      <c r="P4160" t="s">
        <v>8566</v>
      </c>
      <c r="Q4160">
        <v>60610</v>
      </c>
      <c r="R4160" t="s">
        <v>8551</v>
      </c>
      <c r="S4160" t="s">
        <v>8154</v>
      </c>
      <c r="T4160" t="s">
        <v>7738</v>
      </c>
    </row>
    <row r="4161" spans="1:20" x14ac:dyDescent="0.25">
      <c r="A4161" t="s">
        <v>4434</v>
      </c>
      <c r="B4161" s="2">
        <v>42476</v>
      </c>
      <c r="C4161" s="2">
        <v>42483</v>
      </c>
      <c r="D4161" t="s">
        <v>19</v>
      </c>
      <c r="E4161" t="s">
        <v>1207</v>
      </c>
      <c r="F4161" t="s">
        <v>50</v>
      </c>
      <c r="G4161" s="1">
        <v>1284</v>
      </c>
      <c r="H4161">
        <v>3</v>
      </c>
      <c r="I4161">
        <v>0</v>
      </c>
      <c r="J4161" s="1">
        <v>37236</v>
      </c>
      <c r="K4161" t="s">
        <v>9128</v>
      </c>
      <c r="L4161" t="s">
        <v>9137</v>
      </c>
      <c r="M4161" t="s">
        <v>9155</v>
      </c>
      <c r="N4161" t="s">
        <v>8536</v>
      </c>
      <c r="O4161" t="s">
        <v>8603</v>
      </c>
      <c r="P4161" t="s">
        <v>8664</v>
      </c>
      <c r="Q4161">
        <v>31907</v>
      </c>
      <c r="R4161" t="s">
        <v>8539</v>
      </c>
      <c r="S4161" t="s">
        <v>8013</v>
      </c>
      <c r="T4161" t="s">
        <v>7736</v>
      </c>
    </row>
    <row r="4162" spans="1:20" x14ac:dyDescent="0.25">
      <c r="A4162" t="s">
        <v>4435</v>
      </c>
      <c r="B4162" s="2">
        <v>42869</v>
      </c>
      <c r="C4162" s="2">
        <v>42873</v>
      </c>
      <c r="D4162" t="s">
        <v>19</v>
      </c>
      <c r="E4162" t="s">
        <v>4436</v>
      </c>
      <c r="F4162" t="s">
        <v>3358</v>
      </c>
      <c r="G4162" s="1">
        <v>53997</v>
      </c>
      <c r="H4162">
        <v>3</v>
      </c>
      <c r="I4162">
        <v>0</v>
      </c>
      <c r="J4162" s="1">
        <v>1349925</v>
      </c>
      <c r="K4162" t="s">
        <v>9139</v>
      </c>
      <c r="L4162" t="s">
        <v>9140</v>
      </c>
      <c r="M4162" t="s">
        <v>10512</v>
      </c>
      <c r="N4162" t="s">
        <v>8536</v>
      </c>
      <c r="O4162" t="s">
        <v>8576</v>
      </c>
      <c r="P4162" t="s">
        <v>8577</v>
      </c>
      <c r="Q4162">
        <v>10035</v>
      </c>
      <c r="R4162" t="s">
        <v>8561</v>
      </c>
      <c r="S4162" t="s">
        <v>8471</v>
      </c>
      <c r="T4162" t="s">
        <v>7736</v>
      </c>
    </row>
    <row r="4163" spans="1:20" x14ac:dyDescent="0.25">
      <c r="A4163" t="s">
        <v>4435</v>
      </c>
      <c r="B4163" s="2">
        <v>42869</v>
      </c>
      <c r="C4163" s="2">
        <v>42873</v>
      </c>
      <c r="D4163" t="s">
        <v>19</v>
      </c>
      <c r="E4163" t="s">
        <v>4436</v>
      </c>
      <c r="F4163" t="s">
        <v>2206</v>
      </c>
      <c r="G4163" s="1">
        <v>2258</v>
      </c>
      <c r="H4163">
        <v>2</v>
      </c>
      <c r="I4163">
        <v>0</v>
      </c>
      <c r="J4163" s="1">
        <v>58708</v>
      </c>
      <c r="K4163" t="s">
        <v>9128</v>
      </c>
      <c r="L4163" t="s">
        <v>9133</v>
      </c>
      <c r="M4163" t="s">
        <v>10137</v>
      </c>
      <c r="N4163" t="s">
        <v>8536</v>
      </c>
      <c r="O4163" t="s">
        <v>8576</v>
      </c>
      <c r="P4163" t="s">
        <v>8577</v>
      </c>
      <c r="Q4163">
        <v>10035</v>
      </c>
      <c r="R4163" t="s">
        <v>8561</v>
      </c>
      <c r="S4163" t="s">
        <v>8471</v>
      </c>
      <c r="T4163" t="s">
        <v>7736</v>
      </c>
    </row>
    <row r="4164" spans="1:20" x14ac:dyDescent="0.25">
      <c r="A4164" t="s">
        <v>4437</v>
      </c>
      <c r="B4164" s="2">
        <v>42077</v>
      </c>
      <c r="C4164" s="2">
        <v>42081</v>
      </c>
      <c r="D4164" t="s">
        <v>19</v>
      </c>
      <c r="E4164" t="s">
        <v>946</v>
      </c>
      <c r="F4164" t="s">
        <v>1280</v>
      </c>
      <c r="G4164" s="1">
        <v>1652</v>
      </c>
      <c r="H4164">
        <v>4</v>
      </c>
      <c r="I4164">
        <v>0</v>
      </c>
      <c r="J4164" s="1">
        <v>75992</v>
      </c>
      <c r="K4164" t="s">
        <v>9128</v>
      </c>
      <c r="L4164" t="s">
        <v>9129</v>
      </c>
      <c r="M4164" t="s">
        <v>9755</v>
      </c>
      <c r="N4164" t="s">
        <v>8536</v>
      </c>
      <c r="O4164" t="s">
        <v>8572</v>
      </c>
      <c r="P4164" t="s">
        <v>8743</v>
      </c>
      <c r="Q4164">
        <v>3820</v>
      </c>
      <c r="R4164" t="s">
        <v>8561</v>
      </c>
      <c r="S4164" t="s">
        <v>7950</v>
      </c>
      <c r="T4164" t="s">
        <v>7736</v>
      </c>
    </row>
    <row r="4165" spans="1:20" x14ac:dyDescent="0.25">
      <c r="A4165" t="s">
        <v>4437</v>
      </c>
      <c r="B4165" s="2">
        <v>42077</v>
      </c>
      <c r="C4165" s="2">
        <v>42081</v>
      </c>
      <c r="D4165" t="s">
        <v>19</v>
      </c>
      <c r="E4165" t="s">
        <v>946</v>
      </c>
      <c r="F4165" t="s">
        <v>2701</v>
      </c>
      <c r="G4165" s="1">
        <v>67194</v>
      </c>
      <c r="H4165">
        <v>3</v>
      </c>
      <c r="I4165">
        <v>0</v>
      </c>
      <c r="J4165" s="1">
        <v>3158118</v>
      </c>
      <c r="K4165" t="s">
        <v>9128</v>
      </c>
      <c r="L4165" t="s">
        <v>9142</v>
      </c>
      <c r="M4165" t="s">
        <v>10307</v>
      </c>
      <c r="N4165" t="s">
        <v>8536</v>
      </c>
      <c r="O4165" t="s">
        <v>8572</v>
      </c>
      <c r="P4165" t="s">
        <v>8743</v>
      </c>
      <c r="Q4165">
        <v>3820</v>
      </c>
      <c r="R4165" t="s">
        <v>8561</v>
      </c>
      <c r="S4165" t="s">
        <v>7950</v>
      </c>
      <c r="T4165" t="s">
        <v>7736</v>
      </c>
    </row>
    <row r="4166" spans="1:20" x14ac:dyDescent="0.25">
      <c r="A4166" t="s">
        <v>4438</v>
      </c>
      <c r="B4166" s="2">
        <v>42749</v>
      </c>
      <c r="C4166" s="2">
        <v>42751</v>
      </c>
      <c r="D4166" t="s">
        <v>79</v>
      </c>
      <c r="E4166" t="s">
        <v>4439</v>
      </c>
      <c r="F4166" t="s">
        <v>65</v>
      </c>
      <c r="G4166" s="1">
        <v>169064</v>
      </c>
      <c r="H4166">
        <v>7</v>
      </c>
      <c r="I4166">
        <v>2</v>
      </c>
      <c r="J4166" s="1">
        <v>-147931</v>
      </c>
      <c r="K4166" t="s">
        <v>9139</v>
      </c>
      <c r="L4166" t="s">
        <v>9162</v>
      </c>
      <c r="M4166" t="s">
        <v>9163</v>
      </c>
      <c r="N4166" t="s">
        <v>8536</v>
      </c>
      <c r="O4166" t="s">
        <v>8597</v>
      </c>
      <c r="P4166" t="s">
        <v>8598</v>
      </c>
      <c r="Q4166">
        <v>80013</v>
      </c>
      <c r="R4166" t="s">
        <v>8542</v>
      </c>
      <c r="S4166" t="s">
        <v>8472</v>
      </c>
      <c r="T4166" t="s">
        <v>7738</v>
      </c>
    </row>
    <row r="4167" spans="1:20" x14ac:dyDescent="0.25">
      <c r="A4167" t="s">
        <v>4438</v>
      </c>
      <c r="B4167" s="2">
        <v>42749</v>
      </c>
      <c r="C4167" s="2">
        <v>42751</v>
      </c>
      <c r="D4167" t="s">
        <v>79</v>
      </c>
      <c r="E4167" t="s">
        <v>4439</v>
      </c>
      <c r="F4167" t="s">
        <v>2861</v>
      </c>
      <c r="G4167" s="1">
        <v>168624</v>
      </c>
      <c r="H4167">
        <v>9</v>
      </c>
      <c r="I4167">
        <v>2</v>
      </c>
      <c r="J4167" s="1">
        <v>147546</v>
      </c>
      <c r="K4167" t="s">
        <v>9128</v>
      </c>
      <c r="L4167" t="s">
        <v>9133</v>
      </c>
      <c r="M4167" t="s">
        <v>10363</v>
      </c>
      <c r="N4167" t="s">
        <v>8536</v>
      </c>
      <c r="O4167" t="s">
        <v>8597</v>
      </c>
      <c r="P4167" t="s">
        <v>8598</v>
      </c>
      <c r="Q4167">
        <v>80013</v>
      </c>
      <c r="R4167" t="s">
        <v>8542</v>
      </c>
      <c r="S4167" t="s">
        <v>8472</v>
      </c>
      <c r="T4167" t="s">
        <v>7738</v>
      </c>
    </row>
    <row r="4168" spans="1:20" x14ac:dyDescent="0.25">
      <c r="A4168" t="s">
        <v>4440</v>
      </c>
      <c r="B4168" s="2">
        <v>42071</v>
      </c>
      <c r="C4168" s="2">
        <v>42076</v>
      </c>
      <c r="D4168" t="s">
        <v>19</v>
      </c>
      <c r="E4168" t="s">
        <v>1124</v>
      </c>
      <c r="F4168" t="s">
        <v>3633</v>
      </c>
      <c r="G4168" s="1">
        <v>1944</v>
      </c>
      <c r="H4168">
        <v>3</v>
      </c>
      <c r="I4168">
        <v>0</v>
      </c>
      <c r="J4168" s="1">
        <v>93312</v>
      </c>
      <c r="K4168" t="s">
        <v>9128</v>
      </c>
      <c r="L4168" t="s">
        <v>9148</v>
      </c>
      <c r="M4168" t="s">
        <v>10575</v>
      </c>
      <c r="N4168" t="s">
        <v>8536</v>
      </c>
      <c r="O4168" t="s">
        <v>8657</v>
      </c>
      <c r="P4168" t="s">
        <v>8577</v>
      </c>
      <c r="Q4168">
        <v>11561</v>
      </c>
      <c r="R4168" t="s">
        <v>8561</v>
      </c>
      <c r="S4168" t="s">
        <v>7993</v>
      </c>
      <c r="T4168" t="s">
        <v>7738</v>
      </c>
    </row>
    <row r="4169" spans="1:20" x14ac:dyDescent="0.25">
      <c r="A4169" t="s">
        <v>4441</v>
      </c>
      <c r="B4169" s="2">
        <v>41923</v>
      </c>
      <c r="C4169" s="2">
        <v>41925</v>
      </c>
      <c r="D4169" t="s">
        <v>79</v>
      </c>
      <c r="E4169" t="s">
        <v>287</v>
      </c>
      <c r="F4169" t="s">
        <v>1832</v>
      </c>
      <c r="G4169" s="1">
        <v>3192</v>
      </c>
      <c r="H4169">
        <v>4</v>
      </c>
      <c r="I4169">
        <v>0</v>
      </c>
      <c r="J4169" s="1">
        <v>82992</v>
      </c>
      <c r="K4169" t="s">
        <v>9128</v>
      </c>
      <c r="L4169" t="s">
        <v>9133</v>
      </c>
      <c r="M4169" t="s">
        <v>9991</v>
      </c>
      <c r="N4169" t="s">
        <v>8536</v>
      </c>
      <c r="O4169" t="s">
        <v>8612</v>
      </c>
      <c r="P4169" t="s">
        <v>8541</v>
      </c>
      <c r="Q4169">
        <v>91104</v>
      </c>
      <c r="R4169" t="s">
        <v>8542</v>
      </c>
      <c r="S4169" t="s">
        <v>7804</v>
      </c>
      <c r="T4169" t="s">
        <v>7736</v>
      </c>
    </row>
    <row r="4170" spans="1:20" x14ac:dyDescent="0.25">
      <c r="A4170" t="s">
        <v>4441</v>
      </c>
      <c r="B4170" s="2">
        <v>41923</v>
      </c>
      <c r="C4170" s="2">
        <v>41925</v>
      </c>
      <c r="D4170" t="s">
        <v>79</v>
      </c>
      <c r="E4170" t="s">
        <v>287</v>
      </c>
      <c r="F4170" t="s">
        <v>4442</v>
      </c>
      <c r="G4170" s="1">
        <v>433568</v>
      </c>
      <c r="H4170">
        <v>2</v>
      </c>
      <c r="I4170">
        <v>2</v>
      </c>
      <c r="J4170" s="1">
        <v>-650352</v>
      </c>
      <c r="K4170" t="s">
        <v>9123</v>
      </c>
      <c r="L4170" t="s">
        <v>9126</v>
      </c>
      <c r="M4170" t="s">
        <v>10737</v>
      </c>
      <c r="N4170" t="s">
        <v>8536</v>
      </c>
      <c r="O4170" t="s">
        <v>8612</v>
      </c>
      <c r="P4170" t="s">
        <v>8541</v>
      </c>
      <c r="Q4170">
        <v>91104</v>
      </c>
      <c r="R4170" t="s">
        <v>8542</v>
      </c>
      <c r="S4170" t="s">
        <v>7804</v>
      </c>
      <c r="T4170" t="s">
        <v>7736</v>
      </c>
    </row>
    <row r="4171" spans="1:20" x14ac:dyDescent="0.25">
      <c r="A4171" t="s">
        <v>4443</v>
      </c>
      <c r="B4171" s="2">
        <v>42107</v>
      </c>
      <c r="C4171" s="2">
        <v>42108</v>
      </c>
      <c r="D4171" t="s">
        <v>79</v>
      </c>
      <c r="E4171" t="s">
        <v>3981</v>
      </c>
      <c r="F4171" t="s">
        <v>1553</v>
      </c>
      <c r="G4171" s="1">
        <v>31104</v>
      </c>
      <c r="H4171">
        <v>6</v>
      </c>
      <c r="I4171">
        <v>2</v>
      </c>
      <c r="J4171" s="1">
        <v>108864</v>
      </c>
      <c r="K4171" t="s">
        <v>9128</v>
      </c>
      <c r="L4171" t="s">
        <v>9148</v>
      </c>
      <c r="M4171" t="s">
        <v>9876</v>
      </c>
      <c r="N4171" t="s">
        <v>8536</v>
      </c>
      <c r="O4171" t="s">
        <v>8702</v>
      </c>
      <c r="P4171" t="s">
        <v>8581</v>
      </c>
      <c r="Q4171">
        <v>85204</v>
      </c>
      <c r="R4171" t="s">
        <v>8542</v>
      </c>
      <c r="S4171" t="s">
        <v>8445</v>
      </c>
      <c r="T4171" t="s">
        <v>7744</v>
      </c>
    </row>
    <row r="4172" spans="1:20" x14ac:dyDescent="0.25">
      <c r="A4172" t="s">
        <v>4443</v>
      </c>
      <c r="B4172" s="2">
        <v>42107</v>
      </c>
      <c r="C4172" s="2">
        <v>42108</v>
      </c>
      <c r="D4172" t="s">
        <v>79</v>
      </c>
      <c r="E4172" t="s">
        <v>3981</v>
      </c>
      <c r="F4172" t="s">
        <v>1972</v>
      </c>
      <c r="G4172" s="1">
        <v>54816</v>
      </c>
      <c r="H4172">
        <v>3</v>
      </c>
      <c r="I4172">
        <v>2</v>
      </c>
      <c r="J4172" s="1">
        <v>178152</v>
      </c>
      <c r="K4172" t="s">
        <v>9128</v>
      </c>
      <c r="L4172" t="s">
        <v>9148</v>
      </c>
      <c r="M4172" t="s">
        <v>10054</v>
      </c>
      <c r="N4172" t="s">
        <v>8536</v>
      </c>
      <c r="O4172" t="s">
        <v>8702</v>
      </c>
      <c r="P4172" t="s">
        <v>8581</v>
      </c>
      <c r="Q4172">
        <v>85204</v>
      </c>
      <c r="R4172" t="s">
        <v>8542</v>
      </c>
      <c r="S4172" t="s">
        <v>8445</v>
      </c>
      <c r="T4172" t="s">
        <v>7744</v>
      </c>
    </row>
    <row r="4173" spans="1:20" x14ac:dyDescent="0.25">
      <c r="A4173" t="s">
        <v>4444</v>
      </c>
      <c r="B4173" s="2">
        <v>43055</v>
      </c>
      <c r="C4173" s="2">
        <v>43059</v>
      </c>
      <c r="D4173" t="s">
        <v>19</v>
      </c>
      <c r="E4173" t="s">
        <v>1195</v>
      </c>
      <c r="F4173" t="s">
        <v>1464</v>
      </c>
      <c r="G4173" s="1">
        <v>4886</v>
      </c>
      <c r="H4173">
        <v>7</v>
      </c>
      <c r="I4173">
        <v>0</v>
      </c>
      <c r="J4173" s="1">
        <v>9772</v>
      </c>
      <c r="K4173" t="s">
        <v>9128</v>
      </c>
      <c r="L4173" t="s">
        <v>9133</v>
      </c>
      <c r="M4173" t="s">
        <v>9838</v>
      </c>
      <c r="N4173" t="s">
        <v>8536</v>
      </c>
      <c r="O4173" t="s">
        <v>8782</v>
      </c>
      <c r="P4173" t="s">
        <v>8541</v>
      </c>
      <c r="Q4173">
        <v>93727</v>
      </c>
      <c r="R4173" t="s">
        <v>8542</v>
      </c>
      <c r="S4173" t="s">
        <v>8009</v>
      </c>
      <c r="T4173" t="s">
        <v>7736</v>
      </c>
    </row>
    <row r="4174" spans="1:20" x14ac:dyDescent="0.25">
      <c r="A4174" t="s">
        <v>4445</v>
      </c>
      <c r="B4174" s="2">
        <v>42552</v>
      </c>
      <c r="C4174" s="2">
        <v>42552</v>
      </c>
      <c r="D4174" t="s">
        <v>654</v>
      </c>
      <c r="E4174" t="s">
        <v>1234</v>
      </c>
      <c r="F4174" t="s">
        <v>52</v>
      </c>
      <c r="G4174" s="1">
        <v>142</v>
      </c>
      <c r="H4174">
        <v>2</v>
      </c>
      <c r="I4174">
        <v>0</v>
      </c>
      <c r="J4174" s="1">
        <v>6532</v>
      </c>
      <c r="K4174" t="s">
        <v>9128</v>
      </c>
      <c r="L4174" t="s">
        <v>9142</v>
      </c>
      <c r="M4174" t="s">
        <v>9157</v>
      </c>
      <c r="N4174" t="s">
        <v>8536</v>
      </c>
      <c r="O4174" t="s">
        <v>8590</v>
      </c>
      <c r="P4174" t="s">
        <v>8591</v>
      </c>
      <c r="Q4174">
        <v>29203</v>
      </c>
      <c r="R4174" t="s">
        <v>8539</v>
      </c>
      <c r="S4174" t="s">
        <v>8020</v>
      </c>
      <c r="T4174" t="s">
        <v>7736</v>
      </c>
    </row>
    <row r="4175" spans="1:20" x14ac:dyDescent="0.25">
      <c r="A4175" t="s">
        <v>4445</v>
      </c>
      <c r="B4175" s="2">
        <v>42552</v>
      </c>
      <c r="C4175" s="2">
        <v>42552</v>
      </c>
      <c r="D4175" t="s">
        <v>654</v>
      </c>
      <c r="E4175" t="s">
        <v>1234</v>
      </c>
      <c r="F4175" t="s">
        <v>1553</v>
      </c>
      <c r="G4175" s="1">
        <v>1296</v>
      </c>
      <c r="H4175">
        <v>2</v>
      </c>
      <c r="I4175">
        <v>0</v>
      </c>
      <c r="J4175" s="1">
        <v>62208</v>
      </c>
      <c r="K4175" t="s">
        <v>9128</v>
      </c>
      <c r="L4175" t="s">
        <v>9148</v>
      </c>
      <c r="M4175" t="s">
        <v>9876</v>
      </c>
      <c r="N4175" t="s">
        <v>8536</v>
      </c>
      <c r="O4175" t="s">
        <v>8590</v>
      </c>
      <c r="P4175" t="s">
        <v>8591</v>
      </c>
      <c r="Q4175">
        <v>29203</v>
      </c>
      <c r="R4175" t="s">
        <v>8539</v>
      </c>
      <c r="S4175" t="s">
        <v>8020</v>
      </c>
      <c r="T4175" t="s">
        <v>7736</v>
      </c>
    </row>
    <row r="4176" spans="1:20" x14ac:dyDescent="0.25">
      <c r="A4176" t="s">
        <v>4445</v>
      </c>
      <c r="B4176" s="2">
        <v>42552</v>
      </c>
      <c r="C4176" s="2">
        <v>42552</v>
      </c>
      <c r="D4176" t="s">
        <v>654</v>
      </c>
      <c r="E4176" t="s">
        <v>1234</v>
      </c>
      <c r="F4176" t="s">
        <v>1476</v>
      </c>
      <c r="G4176" s="1">
        <v>5834</v>
      </c>
      <c r="H4176">
        <v>2</v>
      </c>
      <c r="I4176">
        <v>0</v>
      </c>
      <c r="J4176" s="1">
        <v>280032</v>
      </c>
      <c r="K4176" t="s">
        <v>9128</v>
      </c>
      <c r="L4176" t="s">
        <v>9142</v>
      </c>
      <c r="M4176" t="s">
        <v>9843</v>
      </c>
      <c r="N4176" t="s">
        <v>8536</v>
      </c>
      <c r="O4176" t="s">
        <v>8590</v>
      </c>
      <c r="P4176" t="s">
        <v>8591</v>
      </c>
      <c r="Q4176">
        <v>29203</v>
      </c>
      <c r="R4176" t="s">
        <v>8539</v>
      </c>
      <c r="S4176" t="s">
        <v>8020</v>
      </c>
      <c r="T4176" t="s">
        <v>7736</v>
      </c>
    </row>
    <row r="4177" spans="1:20" x14ac:dyDescent="0.25">
      <c r="A4177" t="s">
        <v>4446</v>
      </c>
      <c r="B4177" s="2">
        <v>42337</v>
      </c>
      <c r="C4177" s="2">
        <v>42338</v>
      </c>
      <c r="D4177" t="s">
        <v>79</v>
      </c>
      <c r="E4177" t="s">
        <v>4447</v>
      </c>
      <c r="F4177" t="s">
        <v>3677</v>
      </c>
      <c r="G4177" s="1">
        <v>563</v>
      </c>
      <c r="H4177">
        <v>2</v>
      </c>
      <c r="I4177">
        <v>0</v>
      </c>
      <c r="J4177" s="1">
        <v>15764</v>
      </c>
      <c r="K4177" t="s">
        <v>9128</v>
      </c>
      <c r="L4177" t="s">
        <v>9137</v>
      </c>
      <c r="M4177" t="s">
        <v>10583</v>
      </c>
      <c r="N4177" t="s">
        <v>8536</v>
      </c>
      <c r="O4177" t="s">
        <v>8736</v>
      </c>
      <c r="P4177" t="s">
        <v>8541</v>
      </c>
      <c r="Q4177">
        <v>92704</v>
      </c>
      <c r="R4177" t="s">
        <v>8542</v>
      </c>
      <c r="S4177" t="s">
        <v>8473</v>
      </c>
      <c r="T4177" t="s">
        <v>7744</v>
      </c>
    </row>
    <row r="4178" spans="1:20" x14ac:dyDescent="0.25">
      <c r="A4178" t="s">
        <v>4448</v>
      </c>
      <c r="B4178" s="2">
        <v>41736</v>
      </c>
      <c r="C4178" s="2">
        <v>41741</v>
      </c>
      <c r="D4178" t="s">
        <v>19</v>
      </c>
      <c r="E4178" t="s">
        <v>1210</v>
      </c>
      <c r="F4178" t="s">
        <v>359</v>
      </c>
      <c r="G4178" s="1">
        <v>62995</v>
      </c>
      <c r="H4178">
        <v>5</v>
      </c>
      <c r="I4178">
        <v>0</v>
      </c>
      <c r="J4178" s="1">
        <v>163787</v>
      </c>
      <c r="K4178" t="s">
        <v>9139</v>
      </c>
      <c r="L4178" t="s">
        <v>9140</v>
      </c>
      <c r="M4178" t="s">
        <v>9314</v>
      </c>
      <c r="N4178" t="s">
        <v>8536</v>
      </c>
      <c r="O4178" t="s">
        <v>8590</v>
      </c>
      <c r="P4178" t="s">
        <v>8591</v>
      </c>
      <c r="Q4178">
        <v>29203</v>
      </c>
      <c r="R4178" t="s">
        <v>8539</v>
      </c>
      <c r="S4178" t="s">
        <v>8014</v>
      </c>
      <c r="T4178" t="s">
        <v>7738</v>
      </c>
    </row>
    <row r="4179" spans="1:20" x14ac:dyDescent="0.25">
      <c r="A4179" t="s">
        <v>4448</v>
      </c>
      <c r="B4179" s="2">
        <v>41736</v>
      </c>
      <c r="C4179" s="2">
        <v>41741</v>
      </c>
      <c r="D4179" t="s">
        <v>19</v>
      </c>
      <c r="E4179" t="s">
        <v>1210</v>
      </c>
      <c r="F4179" t="s">
        <v>1788</v>
      </c>
      <c r="G4179" s="1">
        <v>12297</v>
      </c>
      <c r="H4179">
        <v>3</v>
      </c>
      <c r="I4179">
        <v>0</v>
      </c>
      <c r="J4179" s="1">
        <v>602553</v>
      </c>
      <c r="K4179" t="s">
        <v>9128</v>
      </c>
      <c r="L4179" t="s">
        <v>9148</v>
      </c>
      <c r="M4179" t="s">
        <v>9970</v>
      </c>
      <c r="N4179" t="s">
        <v>8536</v>
      </c>
      <c r="O4179" t="s">
        <v>8590</v>
      </c>
      <c r="P4179" t="s">
        <v>8591</v>
      </c>
      <c r="Q4179">
        <v>29203</v>
      </c>
      <c r="R4179" t="s">
        <v>8539</v>
      </c>
      <c r="S4179" t="s">
        <v>8014</v>
      </c>
      <c r="T4179" t="s">
        <v>7738</v>
      </c>
    </row>
    <row r="4180" spans="1:20" x14ac:dyDescent="0.25">
      <c r="A4180" t="s">
        <v>4449</v>
      </c>
      <c r="B4180" s="2">
        <v>42537</v>
      </c>
      <c r="C4180" s="2">
        <v>42539</v>
      </c>
      <c r="D4180" t="s">
        <v>11</v>
      </c>
      <c r="E4180" t="s">
        <v>972</v>
      </c>
      <c r="F4180" t="s">
        <v>3002</v>
      </c>
      <c r="G4180" s="1">
        <v>4635</v>
      </c>
      <c r="H4180">
        <v>5</v>
      </c>
      <c r="I4180">
        <v>0</v>
      </c>
      <c r="J4180" s="1">
        <v>217845</v>
      </c>
      <c r="K4180" t="s">
        <v>9128</v>
      </c>
      <c r="L4180" t="s">
        <v>9148</v>
      </c>
      <c r="M4180" t="s">
        <v>10402</v>
      </c>
      <c r="N4180" t="s">
        <v>8536</v>
      </c>
      <c r="O4180" t="s">
        <v>8540</v>
      </c>
      <c r="P4180" t="s">
        <v>8541</v>
      </c>
      <c r="Q4180">
        <v>90045</v>
      </c>
      <c r="R4180" t="s">
        <v>8542</v>
      </c>
      <c r="S4180" t="s">
        <v>7955</v>
      </c>
      <c r="T4180" t="s">
        <v>7736</v>
      </c>
    </row>
    <row r="4181" spans="1:20" x14ac:dyDescent="0.25">
      <c r="A4181" t="s">
        <v>4450</v>
      </c>
      <c r="B4181" s="2">
        <v>42800</v>
      </c>
      <c r="C4181" s="2">
        <v>42804</v>
      </c>
      <c r="D4181" t="s">
        <v>19</v>
      </c>
      <c r="E4181" t="s">
        <v>1881</v>
      </c>
      <c r="F4181" t="s">
        <v>155</v>
      </c>
      <c r="G4181" s="1">
        <v>14976</v>
      </c>
      <c r="H4181">
        <v>9</v>
      </c>
      <c r="I4181">
        <v>2</v>
      </c>
      <c r="J4181" s="1">
        <v>54288</v>
      </c>
      <c r="K4181" t="s">
        <v>9128</v>
      </c>
      <c r="L4181" t="s">
        <v>9142</v>
      </c>
      <c r="M4181" t="s">
        <v>9213</v>
      </c>
      <c r="N4181" t="s">
        <v>8536</v>
      </c>
      <c r="O4181" t="s">
        <v>8556</v>
      </c>
      <c r="P4181" t="s">
        <v>8541</v>
      </c>
      <c r="Q4181">
        <v>94109</v>
      </c>
      <c r="R4181" t="s">
        <v>8542</v>
      </c>
      <c r="S4181" t="s">
        <v>8146</v>
      </c>
      <c r="T4181" t="s">
        <v>7744</v>
      </c>
    </row>
    <row r="4182" spans="1:20" x14ac:dyDescent="0.25">
      <c r="A4182" t="s">
        <v>4451</v>
      </c>
      <c r="B4182" s="2">
        <v>43015</v>
      </c>
      <c r="C4182" s="2">
        <v>43019</v>
      </c>
      <c r="D4182" t="s">
        <v>19</v>
      </c>
      <c r="E4182" t="s">
        <v>1321</v>
      </c>
      <c r="F4182" t="s">
        <v>41</v>
      </c>
      <c r="G4182" s="1">
        <v>424</v>
      </c>
      <c r="H4182">
        <v>5</v>
      </c>
      <c r="I4182">
        <v>8</v>
      </c>
      <c r="J4182" s="1">
        <v>-636</v>
      </c>
      <c r="K4182" t="s">
        <v>9128</v>
      </c>
      <c r="L4182" t="s">
        <v>9142</v>
      </c>
      <c r="M4182" t="s">
        <v>9152</v>
      </c>
      <c r="N4182" t="s">
        <v>8536</v>
      </c>
      <c r="O4182" t="s">
        <v>8563</v>
      </c>
      <c r="P4182" t="s">
        <v>8550</v>
      </c>
      <c r="Q4182">
        <v>77036</v>
      </c>
      <c r="R4182" t="s">
        <v>8551</v>
      </c>
      <c r="S4182" t="s">
        <v>8038</v>
      </c>
      <c r="T4182" t="s">
        <v>7736</v>
      </c>
    </row>
    <row r="4183" spans="1:20" x14ac:dyDescent="0.25">
      <c r="A4183" t="s">
        <v>4452</v>
      </c>
      <c r="B4183" s="2">
        <v>43014</v>
      </c>
      <c r="C4183" s="2">
        <v>43020</v>
      </c>
      <c r="D4183" t="s">
        <v>19</v>
      </c>
      <c r="E4183" t="s">
        <v>4453</v>
      </c>
      <c r="F4183" t="s">
        <v>4238</v>
      </c>
      <c r="G4183" s="1">
        <v>31996</v>
      </c>
      <c r="H4183">
        <v>4</v>
      </c>
      <c r="I4183">
        <v>0</v>
      </c>
      <c r="J4183" s="1">
        <v>1151856</v>
      </c>
      <c r="K4183" t="s">
        <v>9139</v>
      </c>
      <c r="L4183" t="s">
        <v>9162</v>
      </c>
      <c r="M4183" t="s">
        <v>10701</v>
      </c>
      <c r="N4183" t="s">
        <v>8536</v>
      </c>
      <c r="O4183" t="s">
        <v>8576</v>
      </c>
      <c r="P4183" t="s">
        <v>8577</v>
      </c>
      <c r="Q4183">
        <v>10035</v>
      </c>
      <c r="R4183" t="s">
        <v>8561</v>
      </c>
      <c r="S4183" t="s">
        <v>8474</v>
      </c>
      <c r="T4183" t="s">
        <v>7744</v>
      </c>
    </row>
    <row r="4184" spans="1:20" x14ac:dyDescent="0.25">
      <c r="A4184" t="s">
        <v>4452</v>
      </c>
      <c r="B4184" s="2">
        <v>43014</v>
      </c>
      <c r="C4184" s="2">
        <v>43020</v>
      </c>
      <c r="D4184" t="s">
        <v>19</v>
      </c>
      <c r="E4184" t="s">
        <v>4453</v>
      </c>
      <c r="F4184" t="s">
        <v>266</v>
      </c>
      <c r="G4184" s="1">
        <v>1704</v>
      </c>
      <c r="H4184">
        <v>3</v>
      </c>
      <c r="I4184">
        <v>0</v>
      </c>
      <c r="J4184" s="1">
        <v>7668</v>
      </c>
      <c r="K4184" t="s">
        <v>9128</v>
      </c>
      <c r="L4184" t="s">
        <v>9148</v>
      </c>
      <c r="M4184" t="s">
        <v>9266</v>
      </c>
      <c r="N4184" t="s">
        <v>8536</v>
      </c>
      <c r="O4184" t="s">
        <v>8576</v>
      </c>
      <c r="P4184" t="s">
        <v>8577</v>
      </c>
      <c r="Q4184">
        <v>10035</v>
      </c>
      <c r="R4184" t="s">
        <v>8561</v>
      </c>
      <c r="S4184" t="s">
        <v>8474</v>
      </c>
      <c r="T4184" t="s">
        <v>7744</v>
      </c>
    </row>
    <row r="4185" spans="1:20" x14ac:dyDescent="0.25">
      <c r="A4185" t="s">
        <v>4452</v>
      </c>
      <c r="B4185" s="2">
        <v>43014</v>
      </c>
      <c r="C4185" s="2">
        <v>43020</v>
      </c>
      <c r="D4185" t="s">
        <v>19</v>
      </c>
      <c r="E4185" t="s">
        <v>4453</v>
      </c>
      <c r="F4185" t="s">
        <v>330</v>
      </c>
      <c r="G4185" s="1">
        <v>34491</v>
      </c>
      <c r="H4185">
        <v>3</v>
      </c>
      <c r="I4185">
        <v>0</v>
      </c>
      <c r="J4185" s="1">
        <v>103473</v>
      </c>
      <c r="K4185" t="s">
        <v>9128</v>
      </c>
      <c r="L4185" t="s">
        <v>9133</v>
      </c>
      <c r="M4185" t="s">
        <v>9298</v>
      </c>
      <c r="N4185" t="s">
        <v>8536</v>
      </c>
      <c r="O4185" t="s">
        <v>8576</v>
      </c>
      <c r="P4185" t="s">
        <v>8577</v>
      </c>
      <c r="Q4185">
        <v>10035</v>
      </c>
      <c r="R4185" t="s">
        <v>8561</v>
      </c>
      <c r="S4185" t="s">
        <v>8474</v>
      </c>
      <c r="T4185" t="s">
        <v>7744</v>
      </c>
    </row>
    <row r="4186" spans="1:20" x14ac:dyDescent="0.25">
      <c r="A4186" t="s">
        <v>4454</v>
      </c>
      <c r="B4186" s="2">
        <v>42709</v>
      </c>
      <c r="C4186" s="2">
        <v>42711</v>
      </c>
      <c r="D4186" t="s">
        <v>79</v>
      </c>
      <c r="E4186" t="s">
        <v>3320</v>
      </c>
      <c r="F4186" t="s">
        <v>4455</v>
      </c>
      <c r="G4186" s="1">
        <v>8194</v>
      </c>
      <c r="H4186">
        <v>1</v>
      </c>
      <c r="I4186">
        <v>0</v>
      </c>
      <c r="J4186" s="1">
        <v>20485</v>
      </c>
      <c r="K4186" t="s">
        <v>9123</v>
      </c>
      <c r="L4186" t="s">
        <v>9124</v>
      </c>
      <c r="M4186" t="s">
        <v>10738</v>
      </c>
      <c r="N4186" t="s">
        <v>8536</v>
      </c>
      <c r="O4186" t="s">
        <v>8614</v>
      </c>
      <c r="P4186" t="s">
        <v>8663</v>
      </c>
      <c r="Q4186">
        <v>2038</v>
      </c>
      <c r="R4186" t="s">
        <v>8561</v>
      </c>
      <c r="S4186" t="s">
        <v>8374</v>
      </c>
      <c r="T4186" t="s">
        <v>7738</v>
      </c>
    </row>
    <row r="4187" spans="1:20" x14ac:dyDescent="0.25">
      <c r="A4187" t="s">
        <v>4456</v>
      </c>
      <c r="B4187" s="2">
        <v>42664</v>
      </c>
      <c r="C4187" s="2">
        <v>42665</v>
      </c>
      <c r="D4187" t="s">
        <v>79</v>
      </c>
      <c r="E4187" t="s">
        <v>1714</v>
      </c>
      <c r="F4187" t="s">
        <v>2078</v>
      </c>
      <c r="G4187" s="1">
        <v>9816</v>
      </c>
      <c r="H4187">
        <v>6</v>
      </c>
      <c r="I4187">
        <v>0</v>
      </c>
      <c r="J4187" s="1">
        <v>9816</v>
      </c>
      <c r="K4187" t="s">
        <v>9139</v>
      </c>
      <c r="L4187" t="s">
        <v>9162</v>
      </c>
      <c r="M4187" t="s">
        <v>10088</v>
      </c>
      <c r="N4187" t="s">
        <v>8536</v>
      </c>
      <c r="O4187" t="s">
        <v>8829</v>
      </c>
      <c r="P4187" t="s">
        <v>8744</v>
      </c>
      <c r="Q4187">
        <v>21215</v>
      </c>
      <c r="R4187" t="s">
        <v>8561</v>
      </c>
      <c r="S4187" t="s">
        <v>8118</v>
      </c>
      <c r="T4187" t="s">
        <v>7736</v>
      </c>
    </row>
    <row r="4188" spans="1:20" x14ac:dyDescent="0.25">
      <c r="A4188" t="s">
        <v>4457</v>
      </c>
      <c r="B4188" s="2">
        <v>42873</v>
      </c>
      <c r="C4188" s="2">
        <v>42878</v>
      </c>
      <c r="D4188" t="s">
        <v>19</v>
      </c>
      <c r="E4188" t="s">
        <v>4458</v>
      </c>
      <c r="F4188" t="s">
        <v>1450</v>
      </c>
      <c r="G4188" s="1">
        <v>6874</v>
      </c>
      <c r="H4188">
        <v>7</v>
      </c>
      <c r="I4188">
        <v>8</v>
      </c>
      <c r="J4188" s="1">
        <v>-106547</v>
      </c>
      <c r="K4188" t="s">
        <v>9128</v>
      </c>
      <c r="L4188" t="s">
        <v>9142</v>
      </c>
      <c r="M4188" t="s">
        <v>9834</v>
      </c>
      <c r="N4188" t="s">
        <v>8536</v>
      </c>
      <c r="O4188" t="s">
        <v>8978</v>
      </c>
      <c r="P4188" t="s">
        <v>8550</v>
      </c>
      <c r="Q4188">
        <v>78501</v>
      </c>
      <c r="R4188" t="s">
        <v>8551</v>
      </c>
      <c r="S4188" t="s">
        <v>8475</v>
      </c>
      <c r="T4188" t="s">
        <v>7738</v>
      </c>
    </row>
    <row r="4189" spans="1:20" x14ac:dyDescent="0.25">
      <c r="A4189" t="s">
        <v>4457</v>
      </c>
      <c r="B4189" s="2">
        <v>42873</v>
      </c>
      <c r="C4189" s="2">
        <v>42878</v>
      </c>
      <c r="D4189" t="s">
        <v>19</v>
      </c>
      <c r="E4189" t="s">
        <v>4458</v>
      </c>
      <c r="F4189" t="s">
        <v>2813</v>
      </c>
      <c r="G4189" s="1">
        <v>1996</v>
      </c>
      <c r="H4189">
        <v>1</v>
      </c>
      <c r="I4189">
        <v>8</v>
      </c>
      <c r="J4189" s="1">
        <v>-32934</v>
      </c>
      <c r="K4189" t="s">
        <v>9128</v>
      </c>
      <c r="L4189" t="s">
        <v>9142</v>
      </c>
      <c r="M4189" t="s">
        <v>10346</v>
      </c>
      <c r="N4189" t="s">
        <v>8536</v>
      </c>
      <c r="O4189" t="s">
        <v>8978</v>
      </c>
      <c r="P4189" t="s">
        <v>8550</v>
      </c>
      <c r="Q4189">
        <v>78501</v>
      </c>
      <c r="R4189" t="s">
        <v>8551</v>
      </c>
      <c r="S4189" t="s">
        <v>8475</v>
      </c>
      <c r="T4189" t="s">
        <v>7738</v>
      </c>
    </row>
    <row r="4190" spans="1:20" x14ac:dyDescent="0.25">
      <c r="A4190" t="s">
        <v>4457</v>
      </c>
      <c r="B4190" s="2">
        <v>42873</v>
      </c>
      <c r="C4190" s="2">
        <v>42878</v>
      </c>
      <c r="D4190" t="s">
        <v>19</v>
      </c>
      <c r="E4190" t="s">
        <v>4458</v>
      </c>
      <c r="F4190" t="s">
        <v>3460</v>
      </c>
      <c r="G4190" s="1">
        <v>8928</v>
      </c>
      <c r="H4190">
        <v>2</v>
      </c>
      <c r="I4190">
        <v>2</v>
      </c>
      <c r="J4190" s="1">
        <v>6696</v>
      </c>
      <c r="K4190" t="s">
        <v>9128</v>
      </c>
      <c r="L4190" t="s">
        <v>9133</v>
      </c>
      <c r="M4190" t="s">
        <v>10539</v>
      </c>
      <c r="N4190" t="s">
        <v>8536</v>
      </c>
      <c r="O4190" t="s">
        <v>8978</v>
      </c>
      <c r="P4190" t="s">
        <v>8550</v>
      </c>
      <c r="Q4190">
        <v>78501</v>
      </c>
      <c r="R4190" t="s">
        <v>8551</v>
      </c>
      <c r="S4190" t="s">
        <v>8475</v>
      </c>
      <c r="T4190" t="s">
        <v>7738</v>
      </c>
    </row>
    <row r="4191" spans="1:20" x14ac:dyDescent="0.25">
      <c r="A4191" t="s">
        <v>4459</v>
      </c>
      <c r="B4191" s="2">
        <v>42639</v>
      </c>
      <c r="C4191" s="2">
        <v>42644</v>
      </c>
      <c r="D4191" t="s">
        <v>11</v>
      </c>
      <c r="E4191" t="s">
        <v>4330</v>
      </c>
      <c r="F4191" t="s">
        <v>4460</v>
      </c>
      <c r="G4191" s="1">
        <v>999</v>
      </c>
      <c r="H4191">
        <v>1</v>
      </c>
      <c r="I4191">
        <v>0</v>
      </c>
      <c r="J4191" s="1">
        <v>44955</v>
      </c>
      <c r="K4191" t="s">
        <v>9128</v>
      </c>
      <c r="L4191" t="s">
        <v>9148</v>
      </c>
      <c r="M4191" t="s">
        <v>10739</v>
      </c>
      <c r="N4191" t="s">
        <v>8536</v>
      </c>
      <c r="O4191" t="s">
        <v>8979</v>
      </c>
      <c r="P4191" t="s">
        <v>8602</v>
      </c>
      <c r="Q4191">
        <v>52240</v>
      </c>
      <c r="R4191" t="s">
        <v>8551</v>
      </c>
      <c r="S4191" t="s">
        <v>8466</v>
      </c>
      <c r="T4191" t="s">
        <v>7738</v>
      </c>
    </row>
    <row r="4192" spans="1:20" x14ac:dyDescent="0.25">
      <c r="A4192" t="s">
        <v>4461</v>
      </c>
      <c r="B4192" s="2">
        <v>43056</v>
      </c>
      <c r="C4192" s="2">
        <v>43061</v>
      </c>
      <c r="D4192" t="s">
        <v>19</v>
      </c>
      <c r="E4192" t="s">
        <v>1478</v>
      </c>
      <c r="F4192" t="s">
        <v>3328</v>
      </c>
      <c r="G4192" s="1">
        <v>1049997</v>
      </c>
      <c r="H4192">
        <v>3</v>
      </c>
      <c r="I4192">
        <v>0</v>
      </c>
      <c r="J4192" s="1">
        <v>50399856</v>
      </c>
      <c r="K4192" t="s">
        <v>9139</v>
      </c>
      <c r="L4192" t="s">
        <v>9447</v>
      </c>
      <c r="M4192" t="s">
        <v>10500</v>
      </c>
      <c r="N4192" t="s">
        <v>8536</v>
      </c>
      <c r="O4192" t="s">
        <v>8613</v>
      </c>
      <c r="P4192" t="s">
        <v>8573</v>
      </c>
      <c r="Q4192">
        <v>19711</v>
      </c>
      <c r="R4192" t="s">
        <v>8561</v>
      </c>
      <c r="S4192" t="s">
        <v>8070</v>
      </c>
      <c r="T4192" t="s">
        <v>7736</v>
      </c>
    </row>
    <row r="4193" spans="1:20" x14ac:dyDescent="0.25">
      <c r="A4193" t="s">
        <v>4462</v>
      </c>
      <c r="B4193" s="2">
        <v>42193</v>
      </c>
      <c r="C4193" s="2">
        <v>42193</v>
      </c>
      <c r="D4193" t="s">
        <v>654</v>
      </c>
      <c r="E4193" t="s">
        <v>3502</v>
      </c>
      <c r="F4193" t="s">
        <v>4463</v>
      </c>
      <c r="G4193" s="1">
        <v>2112</v>
      </c>
      <c r="H4193">
        <v>5</v>
      </c>
      <c r="I4193">
        <v>2</v>
      </c>
      <c r="J4193" s="1">
        <v>66</v>
      </c>
      <c r="K4193" t="s">
        <v>9128</v>
      </c>
      <c r="L4193" t="s">
        <v>9148</v>
      </c>
      <c r="M4193" t="s">
        <v>10740</v>
      </c>
      <c r="N4193" t="s">
        <v>8536</v>
      </c>
      <c r="O4193" t="s">
        <v>8563</v>
      </c>
      <c r="P4193" t="s">
        <v>8550</v>
      </c>
      <c r="Q4193">
        <v>77070</v>
      </c>
      <c r="R4193" t="s">
        <v>8551</v>
      </c>
      <c r="S4193" t="s">
        <v>8399</v>
      </c>
      <c r="T4193" t="s">
        <v>7736</v>
      </c>
    </row>
    <row r="4194" spans="1:20" x14ac:dyDescent="0.25">
      <c r="A4194" t="s">
        <v>4464</v>
      </c>
      <c r="B4194" s="2">
        <v>42324</v>
      </c>
      <c r="C4194" s="2">
        <v>42328</v>
      </c>
      <c r="D4194" t="s">
        <v>19</v>
      </c>
      <c r="E4194" t="s">
        <v>401</v>
      </c>
      <c r="F4194" t="s">
        <v>21</v>
      </c>
      <c r="G4194" s="1">
        <v>69642</v>
      </c>
      <c r="H4194">
        <v>2</v>
      </c>
      <c r="I4194">
        <v>0</v>
      </c>
      <c r="J4194" s="1">
        <v>1601766</v>
      </c>
      <c r="K4194" t="s">
        <v>9123</v>
      </c>
      <c r="L4194" t="s">
        <v>9131</v>
      </c>
      <c r="M4194" t="s">
        <v>9132</v>
      </c>
      <c r="N4194" t="s">
        <v>8536</v>
      </c>
      <c r="O4194" t="s">
        <v>8980</v>
      </c>
      <c r="P4194" t="s">
        <v>8933</v>
      </c>
      <c r="Q4194">
        <v>83704</v>
      </c>
      <c r="R4194" t="s">
        <v>8542</v>
      </c>
      <c r="S4194" t="s">
        <v>7834</v>
      </c>
      <c r="T4194" t="s">
        <v>7738</v>
      </c>
    </row>
    <row r="4195" spans="1:20" x14ac:dyDescent="0.25">
      <c r="A4195" t="s">
        <v>4464</v>
      </c>
      <c r="B4195" s="2">
        <v>42324</v>
      </c>
      <c r="C4195" s="2">
        <v>42328</v>
      </c>
      <c r="D4195" t="s">
        <v>19</v>
      </c>
      <c r="E4195" t="s">
        <v>401</v>
      </c>
      <c r="F4195" t="s">
        <v>299</v>
      </c>
      <c r="G4195" s="1">
        <v>304776</v>
      </c>
      <c r="H4195">
        <v>3</v>
      </c>
      <c r="I4195">
        <v>2</v>
      </c>
      <c r="J4195" s="1">
        <v>228582</v>
      </c>
      <c r="K4195" t="s">
        <v>9139</v>
      </c>
      <c r="L4195" t="s">
        <v>9140</v>
      </c>
      <c r="M4195" t="s">
        <v>9284</v>
      </c>
      <c r="N4195" t="s">
        <v>8536</v>
      </c>
      <c r="O4195" t="s">
        <v>8980</v>
      </c>
      <c r="P4195" t="s">
        <v>8933</v>
      </c>
      <c r="Q4195">
        <v>83704</v>
      </c>
      <c r="R4195" t="s">
        <v>8542</v>
      </c>
      <c r="S4195" t="s">
        <v>7834</v>
      </c>
      <c r="T4195" t="s">
        <v>7738</v>
      </c>
    </row>
    <row r="4196" spans="1:20" x14ac:dyDescent="0.25">
      <c r="A4196" t="s">
        <v>4465</v>
      </c>
      <c r="B4196" s="2">
        <v>42173</v>
      </c>
      <c r="C4196" s="2">
        <v>42177</v>
      </c>
      <c r="D4196" t="s">
        <v>19</v>
      </c>
      <c r="E4196" t="s">
        <v>3841</v>
      </c>
      <c r="F4196" t="s">
        <v>2361</v>
      </c>
      <c r="G4196" s="1">
        <v>5198</v>
      </c>
      <c r="H4196">
        <v>2</v>
      </c>
      <c r="I4196">
        <v>0</v>
      </c>
      <c r="J4196" s="1">
        <v>150742</v>
      </c>
      <c r="K4196" t="s">
        <v>9128</v>
      </c>
      <c r="L4196" t="s">
        <v>9137</v>
      </c>
      <c r="M4196" t="s">
        <v>10185</v>
      </c>
      <c r="N4196" t="s">
        <v>8536</v>
      </c>
      <c r="O4196" t="s">
        <v>8642</v>
      </c>
      <c r="P4196" t="s">
        <v>8541</v>
      </c>
      <c r="Q4196">
        <v>92105</v>
      </c>
      <c r="R4196" t="s">
        <v>8542</v>
      </c>
      <c r="S4196" t="s">
        <v>8434</v>
      </c>
      <c r="T4196" t="s">
        <v>7736</v>
      </c>
    </row>
    <row r="4197" spans="1:20" x14ac:dyDescent="0.25">
      <c r="A4197" t="s">
        <v>4466</v>
      </c>
      <c r="B4197" s="2">
        <v>42468</v>
      </c>
      <c r="C4197" s="2">
        <v>42474</v>
      </c>
      <c r="D4197" t="s">
        <v>19</v>
      </c>
      <c r="E4197" t="s">
        <v>1066</v>
      </c>
      <c r="F4197" t="s">
        <v>1299</v>
      </c>
      <c r="G4197" s="1">
        <v>247</v>
      </c>
      <c r="H4197">
        <v>5</v>
      </c>
      <c r="I4197">
        <v>0</v>
      </c>
      <c r="J4197" s="1">
        <v>10374</v>
      </c>
      <c r="K4197" t="s">
        <v>9123</v>
      </c>
      <c r="L4197" t="s">
        <v>9135</v>
      </c>
      <c r="M4197" t="s">
        <v>9765</v>
      </c>
      <c r="N4197" t="s">
        <v>8536</v>
      </c>
      <c r="O4197" t="s">
        <v>8540</v>
      </c>
      <c r="P4197" t="s">
        <v>8541</v>
      </c>
      <c r="Q4197">
        <v>90032</v>
      </c>
      <c r="R4197" t="s">
        <v>8542</v>
      </c>
      <c r="S4197" t="s">
        <v>7980</v>
      </c>
      <c r="T4197" t="s">
        <v>7736</v>
      </c>
    </row>
    <row r="4198" spans="1:20" x14ac:dyDescent="0.25">
      <c r="A4198" t="s">
        <v>4467</v>
      </c>
      <c r="B4198" s="2">
        <v>42112</v>
      </c>
      <c r="C4198" s="2">
        <v>42117</v>
      </c>
      <c r="D4198" t="s">
        <v>11</v>
      </c>
      <c r="E4198" t="s">
        <v>1262</v>
      </c>
      <c r="F4198" t="s">
        <v>1398</v>
      </c>
      <c r="G4198" s="1">
        <v>2193</v>
      </c>
      <c r="H4198">
        <v>3</v>
      </c>
      <c r="I4198">
        <v>0</v>
      </c>
      <c r="J4198" s="1">
        <v>103071</v>
      </c>
      <c r="K4198" t="s">
        <v>9128</v>
      </c>
      <c r="L4198" t="s">
        <v>9129</v>
      </c>
      <c r="M4198" t="s">
        <v>9814</v>
      </c>
      <c r="N4198" t="s">
        <v>8536</v>
      </c>
      <c r="O4198" t="s">
        <v>8576</v>
      </c>
      <c r="P4198" t="s">
        <v>8577</v>
      </c>
      <c r="Q4198">
        <v>10024</v>
      </c>
      <c r="R4198" t="s">
        <v>8561</v>
      </c>
      <c r="S4198" t="s">
        <v>8026</v>
      </c>
      <c r="T4198" t="s">
        <v>7736</v>
      </c>
    </row>
    <row r="4199" spans="1:20" x14ac:dyDescent="0.25">
      <c r="A4199" t="s">
        <v>4468</v>
      </c>
      <c r="B4199" s="2">
        <v>42707</v>
      </c>
      <c r="C4199" s="2">
        <v>42712</v>
      </c>
      <c r="D4199" t="s">
        <v>19</v>
      </c>
      <c r="E4199" t="s">
        <v>742</v>
      </c>
      <c r="F4199" t="s">
        <v>1080</v>
      </c>
      <c r="G4199" s="1">
        <v>394816</v>
      </c>
      <c r="H4199">
        <v>4</v>
      </c>
      <c r="I4199">
        <v>2</v>
      </c>
      <c r="J4199" s="1">
        <v>937688</v>
      </c>
      <c r="K4199" t="s">
        <v>9128</v>
      </c>
      <c r="L4199" t="s">
        <v>9144</v>
      </c>
      <c r="M4199" t="s">
        <v>9671</v>
      </c>
      <c r="N4199" t="s">
        <v>8536</v>
      </c>
      <c r="O4199" t="s">
        <v>8559</v>
      </c>
      <c r="P4199" t="s">
        <v>8560</v>
      </c>
      <c r="Q4199">
        <v>19134</v>
      </c>
      <c r="R4199" t="s">
        <v>8561</v>
      </c>
      <c r="S4199" t="s">
        <v>7908</v>
      </c>
      <c r="T4199" t="s">
        <v>7736</v>
      </c>
    </row>
    <row r="4200" spans="1:20" x14ac:dyDescent="0.25">
      <c r="A4200" t="s">
        <v>4468</v>
      </c>
      <c r="B4200" s="2">
        <v>42707</v>
      </c>
      <c r="C4200" s="2">
        <v>42712</v>
      </c>
      <c r="D4200" t="s">
        <v>19</v>
      </c>
      <c r="E4200" t="s">
        <v>742</v>
      </c>
      <c r="F4200" t="s">
        <v>563</v>
      </c>
      <c r="G4200" s="1">
        <v>18192</v>
      </c>
      <c r="H4200">
        <v>4</v>
      </c>
      <c r="I4200">
        <v>7</v>
      </c>
      <c r="J4200" s="1">
        <v>-145536</v>
      </c>
      <c r="K4200" t="s">
        <v>9128</v>
      </c>
      <c r="L4200" t="s">
        <v>9142</v>
      </c>
      <c r="M4200" t="s">
        <v>9421</v>
      </c>
      <c r="N4200" t="s">
        <v>8536</v>
      </c>
      <c r="O4200" t="s">
        <v>8559</v>
      </c>
      <c r="P4200" t="s">
        <v>8560</v>
      </c>
      <c r="Q4200">
        <v>19134</v>
      </c>
      <c r="R4200" t="s">
        <v>8561</v>
      </c>
      <c r="S4200" t="s">
        <v>7908</v>
      </c>
      <c r="T4200" t="s">
        <v>7736</v>
      </c>
    </row>
    <row r="4201" spans="1:20" x14ac:dyDescent="0.25">
      <c r="A4201" t="s">
        <v>4469</v>
      </c>
      <c r="B4201" s="2">
        <v>42348</v>
      </c>
      <c r="C4201" s="2">
        <v>42348</v>
      </c>
      <c r="D4201" t="s">
        <v>654</v>
      </c>
      <c r="E4201" t="s">
        <v>76</v>
      </c>
      <c r="F4201" t="s">
        <v>1398</v>
      </c>
      <c r="G4201" s="1">
        <v>731</v>
      </c>
      <c r="H4201">
        <v>1</v>
      </c>
      <c r="I4201">
        <v>0</v>
      </c>
      <c r="J4201" s="1">
        <v>34357</v>
      </c>
      <c r="K4201" t="s">
        <v>9128</v>
      </c>
      <c r="L4201" t="s">
        <v>9129</v>
      </c>
      <c r="M4201" t="s">
        <v>9814</v>
      </c>
      <c r="N4201" t="s">
        <v>8536</v>
      </c>
      <c r="O4201" t="s">
        <v>8576</v>
      </c>
      <c r="P4201" t="s">
        <v>8577</v>
      </c>
      <c r="Q4201">
        <v>10024</v>
      </c>
      <c r="R4201" t="s">
        <v>8561</v>
      </c>
      <c r="S4201" t="s">
        <v>7753</v>
      </c>
      <c r="T4201" t="s">
        <v>7744</v>
      </c>
    </row>
    <row r="4202" spans="1:20" x14ac:dyDescent="0.25">
      <c r="A4202" t="s">
        <v>4469</v>
      </c>
      <c r="B4202" s="2">
        <v>42348</v>
      </c>
      <c r="C4202" s="2">
        <v>42348</v>
      </c>
      <c r="D4202" t="s">
        <v>654</v>
      </c>
      <c r="E4202" t="s">
        <v>76</v>
      </c>
      <c r="F4202" t="s">
        <v>1268</v>
      </c>
      <c r="G4202" s="1">
        <v>799984</v>
      </c>
      <c r="H4202">
        <v>2</v>
      </c>
      <c r="I4202">
        <v>2</v>
      </c>
      <c r="J4202" s="1">
        <v>249995</v>
      </c>
      <c r="K4202" t="s">
        <v>9139</v>
      </c>
      <c r="L4202" t="s">
        <v>9447</v>
      </c>
      <c r="M4202" t="s">
        <v>9753</v>
      </c>
      <c r="N4202" t="s">
        <v>8536</v>
      </c>
      <c r="O4202" t="s">
        <v>8576</v>
      </c>
      <c r="P4202" t="s">
        <v>8577</v>
      </c>
      <c r="Q4202">
        <v>10024</v>
      </c>
      <c r="R4202" t="s">
        <v>8561</v>
      </c>
      <c r="S4202" t="s">
        <v>7753</v>
      </c>
      <c r="T4202" t="s">
        <v>7744</v>
      </c>
    </row>
    <row r="4203" spans="1:20" x14ac:dyDescent="0.25">
      <c r="A4203" t="s">
        <v>4469</v>
      </c>
      <c r="B4203" s="2">
        <v>42348</v>
      </c>
      <c r="C4203" s="2">
        <v>42348</v>
      </c>
      <c r="D4203" t="s">
        <v>654</v>
      </c>
      <c r="E4203" t="s">
        <v>76</v>
      </c>
      <c r="F4203" t="s">
        <v>640</v>
      </c>
      <c r="G4203" s="1">
        <v>4128</v>
      </c>
      <c r="H4203">
        <v>6</v>
      </c>
      <c r="I4203">
        <v>0</v>
      </c>
      <c r="J4203" s="1">
        <v>189888</v>
      </c>
      <c r="K4203" t="s">
        <v>9128</v>
      </c>
      <c r="L4203" t="s">
        <v>9148</v>
      </c>
      <c r="M4203" t="s">
        <v>9462</v>
      </c>
      <c r="N4203" t="s">
        <v>8536</v>
      </c>
      <c r="O4203" t="s">
        <v>8576</v>
      </c>
      <c r="P4203" t="s">
        <v>8577</v>
      </c>
      <c r="Q4203">
        <v>10024</v>
      </c>
      <c r="R4203" t="s">
        <v>8561</v>
      </c>
      <c r="S4203" t="s">
        <v>7753</v>
      </c>
      <c r="T4203" t="s">
        <v>7744</v>
      </c>
    </row>
    <row r="4204" spans="1:20" x14ac:dyDescent="0.25">
      <c r="A4204" t="s">
        <v>4469</v>
      </c>
      <c r="B4204" s="2">
        <v>42348</v>
      </c>
      <c r="C4204" s="2">
        <v>42348</v>
      </c>
      <c r="D4204" t="s">
        <v>654</v>
      </c>
      <c r="E4204" t="s">
        <v>76</v>
      </c>
      <c r="F4204" t="s">
        <v>303</v>
      </c>
      <c r="G4204" s="1">
        <v>18466</v>
      </c>
      <c r="H4204">
        <v>7</v>
      </c>
      <c r="I4204">
        <v>0</v>
      </c>
      <c r="J4204" s="1">
        <v>849436</v>
      </c>
      <c r="K4204" t="s">
        <v>9128</v>
      </c>
      <c r="L4204" t="s">
        <v>9148</v>
      </c>
      <c r="M4204" t="s">
        <v>9286</v>
      </c>
      <c r="N4204" t="s">
        <v>8536</v>
      </c>
      <c r="O4204" t="s">
        <v>8576</v>
      </c>
      <c r="P4204" t="s">
        <v>8577</v>
      </c>
      <c r="Q4204">
        <v>10024</v>
      </c>
      <c r="R4204" t="s">
        <v>8561</v>
      </c>
      <c r="S4204" t="s">
        <v>7753</v>
      </c>
      <c r="T4204" t="s">
        <v>7744</v>
      </c>
    </row>
    <row r="4205" spans="1:20" x14ac:dyDescent="0.25">
      <c r="A4205" t="s">
        <v>4470</v>
      </c>
      <c r="B4205" s="2">
        <v>41943</v>
      </c>
      <c r="C4205" s="2">
        <v>41945</v>
      </c>
      <c r="D4205" t="s">
        <v>11</v>
      </c>
      <c r="E4205" t="s">
        <v>2782</v>
      </c>
      <c r="F4205" t="s">
        <v>74</v>
      </c>
      <c r="G4205" s="1">
        <v>4925</v>
      </c>
      <c r="H4205">
        <v>5</v>
      </c>
      <c r="I4205">
        <v>0</v>
      </c>
      <c r="J4205" s="1">
        <v>18715</v>
      </c>
      <c r="K4205" t="s">
        <v>9128</v>
      </c>
      <c r="L4205" t="s">
        <v>9137</v>
      </c>
      <c r="M4205" t="s">
        <v>9171</v>
      </c>
      <c r="N4205" t="s">
        <v>8536</v>
      </c>
      <c r="O4205" t="s">
        <v>8981</v>
      </c>
      <c r="P4205" t="s">
        <v>8675</v>
      </c>
      <c r="Q4205">
        <v>2920</v>
      </c>
      <c r="R4205" t="s">
        <v>8561</v>
      </c>
      <c r="S4205" t="s">
        <v>8300</v>
      </c>
      <c r="T4205" t="s">
        <v>7736</v>
      </c>
    </row>
    <row r="4206" spans="1:20" x14ac:dyDescent="0.25">
      <c r="A4206" t="s">
        <v>4470</v>
      </c>
      <c r="B4206" s="2">
        <v>41943</v>
      </c>
      <c r="C4206" s="2">
        <v>41945</v>
      </c>
      <c r="D4206" t="s">
        <v>11</v>
      </c>
      <c r="E4206" t="s">
        <v>2782</v>
      </c>
      <c r="F4206" t="s">
        <v>1530</v>
      </c>
      <c r="G4206" s="1">
        <v>1016</v>
      </c>
      <c r="H4206">
        <v>2</v>
      </c>
      <c r="I4206">
        <v>0</v>
      </c>
      <c r="J4206" s="1">
        <v>47752</v>
      </c>
      <c r="K4206" t="s">
        <v>9128</v>
      </c>
      <c r="L4206" t="s">
        <v>9148</v>
      </c>
      <c r="M4206" t="s">
        <v>9864</v>
      </c>
      <c r="N4206" t="s">
        <v>8536</v>
      </c>
      <c r="O4206" t="s">
        <v>8981</v>
      </c>
      <c r="P4206" t="s">
        <v>8675</v>
      </c>
      <c r="Q4206">
        <v>2920</v>
      </c>
      <c r="R4206" t="s">
        <v>8561</v>
      </c>
      <c r="S4206" t="s">
        <v>8300</v>
      </c>
      <c r="T4206" t="s">
        <v>7736</v>
      </c>
    </row>
    <row r="4207" spans="1:20" x14ac:dyDescent="0.25">
      <c r="A4207" t="s">
        <v>4470</v>
      </c>
      <c r="B4207" s="2">
        <v>41943</v>
      </c>
      <c r="C4207" s="2">
        <v>41945</v>
      </c>
      <c r="D4207" t="s">
        <v>11</v>
      </c>
      <c r="E4207" t="s">
        <v>2782</v>
      </c>
      <c r="F4207" t="s">
        <v>2888</v>
      </c>
      <c r="G4207" s="1">
        <v>1476</v>
      </c>
      <c r="H4207">
        <v>2</v>
      </c>
      <c r="I4207">
        <v>0</v>
      </c>
      <c r="J4207" s="1">
        <v>42804</v>
      </c>
      <c r="K4207" t="s">
        <v>9123</v>
      </c>
      <c r="L4207" t="s">
        <v>9135</v>
      </c>
      <c r="M4207" t="s">
        <v>10372</v>
      </c>
      <c r="N4207" t="s">
        <v>8536</v>
      </c>
      <c r="O4207" t="s">
        <v>8981</v>
      </c>
      <c r="P4207" t="s">
        <v>8675</v>
      </c>
      <c r="Q4207">
        <v>2920</v>
      </c>
      <c r="R4207" t="s">
        <v>8561</v>
      </c>
      <c r="S4207" t="s">
        <v>8300</v>
      </c>
      <c r="T4207" t="s">
        <v>7736</v>
      </c>
    </row>
    <row r="4208" spans="1:20" x14ac:dyDescent="0.25">
      <c r="A4208" t="s">
        <v>4470</v>
      </c>
      <c r="B4208" s="2">
        <v>41943</v>
      </c>
      <c r="C4208" s="2">
        <v>41945</v>
      </c>
      <c r="D4208" t="s">
        <v>11</v>
      </c>
      <c r="E4208" t="s">
        <v>2782</v>
      </c>
      <c r="F4208" t="s">
        <v>1756</v>
      </c>
      <c r="G4208" s="1">
        <v>3408</v>
      </c>
      <c r="H4208">
        <v>2</v>
      </c>
      <c r="I4208">
        <v>0</v>
      </c>
      <c r="J4208" s="1">
        <v>156768</v>
      </c>
      <c r="K4208" t="s">
        <v>9128</v>
      </c>
      <c r="L4208" t="s">
        <v>9142</v>
      </c>
      <c r="M4208" t="s">
        <v>9955</v>
      </c>
      <c r="N4208" t="s">
        <v>8536</v>
      </c>
      <c r="O4208" t="s">
        <v>8981</v>
      </c>
      <c r="P4208" t="s">
        <v>8675</v>
      </c>
      <c r="Q4208">
        <v>2920</v>
      </c>
      <c r="R4208" t="s">
        <v>8561</v>
      </c>
      <c r="S4208" t="s">
        <v>8300</v>
      </c>
      <c r="T4208" t="s">
        <v>7736</v>
      </c>
    </row>
    <row r="4209" spans="1:20" x14ac:dyDescent="0.25">
      <c r="A4209" t="s">
        <v>4470</v>
      </c>
      <c r="B4209" s="2">
        <v>41943</v>
      </c>
      <c r="C4209" s="2">
        <v>41945</v>
      </c>
      <c r="D4209" t="s">
        <v>11</v>
      </c>
      <c r="E4209" t="s">
        <v>2782</v>
      </c>
      <c r="F4209" t="s">
        <v>650</v>
      </c>
      <c r="G4209" s="1">
        <v>1767</v>
      </c>
      <c r="H4209">
        <v>3</v>
      </c>
      <c r="I4209">
        <v>0</v>
      </c>
      <c r="J4209" s="1">
        <v>77748</v>
      </c>
      <c r="K4209" t="s">
        <v>9123</v>
      </c>
      <c r="L4209" t="s">
        <v>9135</v>
      </c>
      <c r="M4209" t="s">
        <v>9467</v>
      </c>
      <c r="N4209" t="s">
        <v>8536</v>
      </c>
      <c r="O4209" t="s">
        <v>8981</v>
      </c>
      <c r="P4209" t="s">
        <v>8675</v>
      </c>
      <c r="Q4209">
        <v>2920</v>
      </c>
      <c r="R4209" t="s">
        <v>8561</v>
      </c>
      <c r="S4209" t="s">
        <v>8300</v>
      </c>
      <c r="T4209" t="s">
        <v>7736</v>
      </c>
    </row>
    <row r="4210" spans="1:20" x14ac:dyDescent="0.25">
      <c r="A4210" t="s">
        <v>4470</v>
      </c>
      <c r="B4210" s="2">
        <v>41943</v>
      </c>
      <c r="C4210" s="2">
        <v>41945</v>
      </c>
      <c r="D4210" t="s">
        <v>11</v>
      </c>
      <c r="E4210" t="s">
        <v>2782</v>
      </c>
      <c r="F4210" t="s">
        <v>3683</v>
      </c>
      <c r="G4210" s="1">
        <v>16049</v>
      </c>
      <c r="H4210">
        <v>5</v>
      </c>
      <c r="I4210">
        <v>0</v>
      </c>
      <c r="J4210" s="1">
        <v>48147</v>
      </c>
      <c r="K4210" t="s">
        <v>9123</v>
      </c>
      <c r="L4210" t="s">
        <v>9126</v>
      </c>
      <c r="M4210" t="s">
        <v>10586</v>
      </c>
      <c r="N4210" t="s">
        <v>8536</v>
      </c>
      <c r="O4210" t="s">
        <v>8981</v>
      </c>
      <c r="P4210" t="s">
        <v>8675</v>
      </c>
      <c r="Q4210">
        <v>2920</v>
      </c>
      <c r="R4210" t="s">
        <v>8561</v>
      </c>
      <c r="S4210" t="s">
        <v>8300</v>
      </c>
      <c r="T4210" t="s">
        <v>7736</v>
      </c>
    </row>
    <row r="4211" spans="1:20" x14ac:dyDescent="0.25">
      <c r="A4211" t="s">
        <v>4470</v>
      </c>
      <c r="B4211" s="2">
        <v>41943</v>
      </c>
      <c r="C4211" s="2">
        <v>41945</v>
      </c>
      <c r="D4211" t="s">
        <v>11</v>
      </c>
      <c r="E4211" t="s">
        <v>2782</v>
      </c>
      <c r="F4211" t="s">
        <v>2892</v>
      </c>
      <c r="G4211" s="1">
        <v>385686</v>
      </c>
      <c r="H4211">
        <v>1</v>
      </c>
      <c r="I4211">
        <v>3</v>
      </c>
      <c r="J4211" s="1">
        <v>-606078</v>
      </c>
      <c r="K4211" t="s">
        <v>9123</v>
      </c>
      <c r="L4211" t="s">
        <v>9131</v>
      </c>
      <c r="M4211" t="s">
        <v>10374</v>
      </c>
      <c r="N4211" t="s">
        <v>8536</v>
      </c>
      <c r="O4211" t="s">
        <v>8981</v>
      </c>
      <c r="P4211" t="s">
        <v>8675</v>
      </c>
      <c r="Q4211">
        <v>2920</v>
      </c>
      <c r="R4211" t="s">
        <v>8561</v>
      </c>
      <c r="S4211" t="s">
        <v>8300</v>
      </c>
      <c r="T4211" t="s">
        <v>7736</v>
      </c>
    </row>
    <row r="4212" spans="1:20" x14ac:dyDescent="0.25">
      <c r="A4212" t="s">
        <v>4471</v>
      </c>
      <c r="B4212" s="2">
        <v>43078</v>
      </c>
      <c r="C4212" s="2">
        <v>43083</v>
      </c>
      <c r="D4212" t="s">
        <v>19</v>
      </c>
      <c r="E4212" t="s">
        <v>4472</v>
      </c>
      <c r="F4212" t="s">
        <v>236</v>
      </c>
      <c r="G4212" s="1">
        <v>15984</v>
      </c>
      <c r="H4212">
        <v>2</v>
      </c>
      <c r="I4212">
        <v>2</v>
      </c>
      <c r="J4212" s="1">
        <v>4995</v>
      </c>
      <c r="K4212" t="s">
        <v>9128</v>
      </c>
      <c r="L4212" t="s">
        <v>9148</v>
      </c>
      <c r="M4212" t="s">
        <v>9252</v>
      </c>
      <c r="N4212" t="s">
        <v>8536</v>
      </c>
      <c r="O4212" t="s">
        <v>8579</v>
      </c>
      <c r="P4212" t="s">
        <v>8566</v>
      </c>
      <c r="Q4212">
        <v>60623</v>
      </c>
      <c r="R4212" t="s">
        <v>8551</v>
      </c>
      <c r="S4212" t="s">
        <v>8476</v>
      </c>
      <c r="T4212" t="s">
        <v>7736</v>
      </c>
    </row>
    <row r="4213" spans="1:20" x14ac:dyDescent="0.25">
      <c r="A4213" t="s">
        <v>4473</v>
      </c>
      <c r="B4213" s="2">
        <v>41764</v>
      </c>
      <c r="C4213" s="2">
        <v>41768</v>
      </c>
      <c r="D4213" t="s">
        <v>11</v>
      </c>
      <c r="E4213" t="s">
        <v>4254</v>
      </c>
      <c r="F4213" t="s">
        <v>3384</v>
      </c>
      <c r="G4213" s="1">
        <v>942</v>
      </c>
      <c r="H4213">
        <v>3</v>
      </c>
      <c r="I4213">
        <v>0</v>
      </c>
      <c r="J4213" s="1">
        <v>4239</v>
      </c>
      <c r="K4213" t="s">
        <v>9128</v>
      </c>
      <c r="L4213" t="s">
        <v>9148</v>
      </c>
      <c r="M4213" t="s">
        <v>10519</v>
      </c>
      <c r="N4213" t="s">
        <v>8536</v>
      </c>
      <c r="O4213" t="s">
        <v>8678</v>
      </c>
      <c r="P4213" t="s">
        <v>8538</v>
      </c>
      <c r="Q4213">
        <v>40475</v>
      </c>
      <c r="R4213" t="s">
        <v>8539</v>
      </c>
      <c r="S4213" t="s">
        <v>8462</v>
      </c>
      <c r="T4213" t="s">
        <v>7736</v>
      </c>
    </row>
    <row r="4214" spans="1:20" x14ac:dyDescent="0.25">
      <c r="A4214" t="s">
        <v>4473</v>
      </c>
      <c r="B4214" s="2">
        <v>41764</v>
      </c>
      <c r="C4214" s="2">
        <v>41768</v>
      </c>
      <c r="D4214" t="s">
        <v>11</v>
      </c>
      <c r="E4214" t="s">
        <v>4254</v>
      </c>
      <c r="F4214" t="s">
        <v>560</v>
      </c>
      <c r="G4214" s="1">
        <v>656</v>
      </c>
      <c r="H4214">
        <v>2</v>
      </c>
      <c r="I4214">
        <v>0</v>
      </c>
      <c r="J4214" s="1">
        <v>19024</v>
      </c>
      <c r="K4214" t="s">
        <v>9128</v>
      </c>
      <c r="L4214" t="s">
        <v>9137</v>
      </c>
      <c r="M4214" t="s">
        <v>9420</v>
      </c>
      <c r="N4214" t="s">
        <v>8536</v>
      </c>
      <c r="O4214" t="s">
        <v>8678</v>
      </c>
      <c r="P4214" t="s">
        <v>8538</v>
      </c>
      <c r="Q4214">
        <v>40475</v>
      </c>
      <c r="R4214" t="s">
        <v>8539</v>
      </c>
      <c r="S4214" t="s">
        <v>8462</v>
      </c>
      <c r="T4214" t="s">
        <v>7736</v>
      </c>
    </row>
    <row r="4215" spans="1:20" x14ac:dyDescent="0.25">
      <c r="A4215" t="s">
        <v>4473</v>
      </c>
      <c r="B4215" s="2">
        <v>41764</v>
      </c>
      <c r="C4215" s="2">
        <v>41768</v>
      </c>
      <c r="D4215" t="s">
        <v>11</v>
      </c>
      <c r="E4215" t="s">
        <v>4254</v>
      </c>
      <c r="F4215" t="s">
        <v>4474</v>
      </c>
      <c r="G4215" s="1">
        <v>2456</v>
      </c>
      <c r="H4215">
        <v>2</v>
      </c>
      <c r="I4215">
        <v>0</v>
      </c>
      <c r="J4215" s="1">
        <v>115432</v>
      </c>
      <c r="K4215" t="s">
        <v>9128</v>
      </c>
      <c r="L4215" t="s">
        <v>9148</v>
      </c>
      <c r="M4215" t="s">
        <v>10741</v>
      </c>
      <c r="N4215" t="s">
        <v>8536</v>
      </c>
      <c r="O4215" t="s">
        <v>8678</v>
      </c>
      <c r="P4215" t="s">
        <v>8538</v>
      </c>
      <c r="Q4215">
        <v>40475</v>
      </c>
      <c r="R4215" t="s">
        <v>8539</v>
      </c>
      <c r="S4215" t="s">
        <v>8462</v>
      </c>
      <c r="T4215" t="s">
        <v>7736</v>
      </c>
    </row>
    <row r="4216" spans="1:20" x14ac:dyDescent="0.25">
      <c r="A4216" t="s">
        <v>4475</v>
      </c>
      <c r="B4216" s="2">
        <v>42433</v>
      </c>
      <c r="C4216" s="2">
        <v>42437</v>
      </c>
      <c r="D4216" t="s">
        <v>19</v>
      </c>
      <c r="E4216" t="s">
        <v>2344</v>
      </c>
      <c r="F4216" t="s">
        <v>4476</v>
      </c>
      <c r="G4216" s="1">
        <v>1284</v>
      </c>
      <c r="H4216">
        <v>3</v>
      </c>
      <c r="I4216">
        <v>0</v>
      </c>
      <c r="J4216" s="1">
        <v>642</v>
      </c>
      <c r="K4216" t="s">
        <v>9128</v>
      </c>
      <c r="L4216" t="s">
        <v>9142</v>
      </c>
      <c r="M4216" t="s">
        <v>10742</v>
      </c>
      <c r="N4216" t="s">
        <v>8536</v>
      </c>
      <c r="O4216" t="s">
        <v>8898</v>
      </c>
      <c r="P4216" t="s">
        <v>8575</v>
      </c>
      <c r="Q4216">
        <v>46544</v>
      </c>
      <c r="R4216" t="s">
        <v>8551</v>
      </c>
      <c r="S4216" t="s">
        <v>8240</v>
      </c>
      <c r="T4216" t="s">
        <v>7736</v>
      </c>
    </row>
    <row r="4217" spans="1:20" x14ac:dyDescent="0.25">
      <c r="A4217" t="s">
        <v>4477</v>
      </c>
      <c r="B4217" s="2">
        <v>41973</v>
      </c>
      <c r="C4217" s="2">
        <v>41977</v>
      </c>
      <c r="D4217" t="s">
        <v>19</v>
      </c>
      <c r="E4217" t="s">
        <v>636</v>
      </c>
      <c r="F4217" t="s">
        <v>4478</v>
      </c>
      <c r="G4217" s="1">
        <v>6228</v>
      </c>
      <c r="H4217">
        <v>4</v>
      </c>
      <c r="I4217">
        <v>0</v>
      </c>
      <c r="J4217" s="1">
        <v>292716</v>
      </c>
      <c r="K4217" t="s">
        <v>9128</v>
      </c>
      <c r="L4217" t="s">
        <v>9167</v>
      </c>
      <c r="M4217" t="s">
        <v>10743</v>
      </c>
      <c r="N4217" t="s">
        <v>8536</v>
      </c>
      <c r="O4217" t="s">
        <v>8724</v>
      </c>
      <c r="P4217" t="s">
        <v>8577</v>
      </c>
      <c r="Q4217">
        <v>10550</v>
      </c>
      <c r="R4217" t="s">
        <v>8561</v>
      </c>
      <c r="S4217" t="s">
        <v>7883</v>
      </c>
      <c r="T4217" t="s">
        <v>7736</v>
      </c>
    </row>
    <row r="4218" spans="1:20" x14ac:dyDescent="0.25">
      <c r="A4218" t="s">
        <v>4479</v>
      </c>
      <c r="B4218" s="2">
        <v>42053</v>
      </c>
      <c r="C4218" s="2">
        <v>42057</v>
      </c>
      <c r="D4218" t="s">
        <v>19</v>
      </c>
      <c r="E4218" t="s">
        <v>2070</v>
      </c>
      <c r="F4218" t="s">
        <v>1330</v>
      </c>
      <c r="G4218" s="1">
        <v>924</v>
      </c>
      <c r="H4218">
        <v>3</v>
      </c>
      <c r="I4218">
        <v>0</v>
      </c>
      <c r="J4218" s="1">
        <v>44352</v>
      </c>
      <c r="K4218" t="s">
        <v>9128</v>
      </c>
      <c r="L4218" t="s">
        <v>9129</v>
      </c>
      <c r="M4218" t="s">
        <v>9779</v>
      </c>
      <c r="N4218" t="s">
        <v>8536</v>
      </c>
      <c r="O4218" t="s">
        <v>8540</v>
      </c>
      <c r="P4218" t="s">
        <v>8541</v>
      </c>
      <c r="Q4218">
        <v>90004</v>
      </c>
      <c r="R4218" t="s">
        <v>8542</v>
      </c>
      <c r="S4218" t="s">
        <v>8186</v>
      </c>
      <c r="T4218" t="s">
        <v>7738</v>
      </c>
    </row>
    <row r="4219" spans="1:20" x14ac:dyDescent="0.25">
      <c r="A4219" t="s">
        <v>4480</v>
      </c>
      <c r="B4219" s="2">
        <v>42826</v>
      </c>
      <c r="C4219" s="2">
        <v>42828</v>
      </c>
      <c r="D4219" t="s">
        <v>79</v>
      </c>
      <c r="E4219" t="s">
        <v>4078</v>
      </c>
      <c r="F4219" t="s">
        <v>4481</v>
      </c>
      <c r="G4219" s="1">
        <v>482664</v>
      </c>
      <c r="H4219">
        <v>8</v>
      </c>
      <c r="I4219">
        <v>15</v>
      </c>
      <c r="J4219" s="1">
        <v>85176</v>
      </c>
      <c r="K4219" t="s">
        <v>9123</v>
      </c>
      <c r="L4219" t="s">
        <v>9124</v>
      </c>
      <c r="M4219" t="s">
        <v>10744</v>
      </c>
      <c r="N4219" t="s">
        <v>8536</v>
      </c>
      <c r="O4219" t="s">
        <v>8556</v>
      </c>
      <c r="P4219" t="s">
        <v>8541</v>
      </c>
      <c r="Q4219">
        <v>94110</v>
      </c>
      <c r="R4219" t="s">
        <v>8542</v>
      </c>
      <c r="S4219" t="s">
        <v>8452</v>
      </c>
      <c r="T4219" t="s">
        <v>7738</v>
      </c>
    </row>
    <row r="4220" spans="1:20" x14ac:dyDescent="0.25">
      <c r="A4220" t="s">
        <v>4480</v>
      </c>
      <c r="B4220" s="2">
        <v>42826</v>
      </c>
      <c r="C4220" s="2">
        <v>42828</v>
      </c>
      <c r="D4220" t="s">
        <v>79</v>
      </c>
      <c r="E4220" t="s">
        <v>4078</v>
      </c>
      <c r="F4220" t="s">
        <v>3763</v>
      </c>
      <c r="G4220" s="1">
        <v>4799984</v>
      </c>
      <c r="H4220">
        <v>2</v>
      </c>
      <c r="I4220">
        <v>2</v>
      </c>
      <c r="J4220" s="1">
        <v>3599988</v>
      </c>
      <c r="K4220" t="s">
        <v>9139</v>
      </c>
      <c r="L4220" t="s">
        <v>9296</v>
      </c>
      <c r="M4220" t="s">
        <v>10607</v>
      </c>
      <c r="N4220" t="s">
        <v>8536</v>
      </c>
      <c r="O4220" t="s">
        <v>8556</v>
      </c>
      <c r="P4220" t="s">
        <v>8541</v>
      </c>
      <c r="Q4220">
        <v>94110</v>
      </c>
      <c r="R4220" t="s">
        <v>8542</v>
      </c>
      <c r="S4220" t="s">
        <v>8452</v>
      </c>
      <c r="T4220" t="s">
        <v>7738</v>
      </c>
    </row>
    <row r="4221" spans="1:20" x14ac:dyDescent="0.25">
      <c r="A4221" t="s">
        <v>4482</v>
      </c>
      <c r="B4221" s="2">
        <v>42897</v>
      </c>
      <c r="C4221" s="2">
        <v>42899</v>
      </c>
      <c r="D4221" t="s">
        <v>11</v>
      </c>
      <c r="E4221" t="s">
        <v>2251</v>
      </c>
      <c r="F4221" t="s">
        <v>551</v>
      </c>
      <c r="G4221" s="1">
        <v>3794</v>
      </c>
      <c r="H4221">
        <v>2</v>
      </c>
      <c r="I4221">
        <v>0</v>
      </c>
      <c r="J4221" s="1">
        <v>182112</v>
      </c>
      <c r="K4221" t="s">
        <v>9128</v>
      </c>
      <c r="L4221" t="s">
        <v>9148</v>
      </c>
      <c r="M4221" t="s">
        <v>9415</v>
      </c>
      <c r="N4221" t="s">
        <v>8536</v>
      </c>
      <c r="O4221" t="s">
        <v>8547</v>
      </c>
      <c r="P4221" t="s">
        <v>8548</v>
      </c>
      <c r="Q4221">
        <v>98103</v>
      </c>
      <c r="R4221" t="s">
        <v>8542</v>
      </c>
      <c r="S4221" t="s">
        <v>8221</v>
      </c>
      <c r="T4221" t="s">
        <v>7736</v>
      </c>
    </row>
    <row r="4222" spans="1:20" x14ac:dyDescent="0.25">
      <c r="A4222" t="s">
        <v>4482</v>
      </c>
      <c r="B4222" s="2">
        <v>42897</v>
      </c>
      <c r="C4222" s="2">
        <v>42899</v>
      </c>
      <c r="D4222" t="s">
        <v>11</v>
      </c>
      <c r="E4222" t="s">
        <v>2251</v>
      </c>
      <c r="F4222" t="s">
        <v>1544</v>
      </c>
      <c r="G4222" s="1">
        <v>18288</v>
      </c>
      <c r="H4222">
        <v>6</v>
      </c>
      <c r="I4222">
        <v>2</v>
      </c>
      <c r="J4222" s="1">
        <v>66294</v>
      </c>
      <c r="K4222" t="s">
        <v>9128</v>
      </c>
      <c r="L4222" t="s">
        <v>9142</v>
      </c>
      <c r="M4222" t="s">
        <v>9870</v>
      </c>
      <c r="N4222" t="s">
        <v>8536</v>
      </c>
      <c r="O4222" t="s">
        <v>8547</v>
      </c>
      <c r="P4222" t="s">
        <v>8548</v>
      </c>
      <c r="Q4222">
        <v>98103</v>
      </c>
      <c r="R4222" t="s">
        <v>8542</v>
      </c>
      <c r="S4222" t="s">
        <v>8221</v>
      </c>
      <c r="T4222" t="s">
        <v>7736</v>
      </c>
    </row>
    <row r="4223" spans="1:20" x14ac:dyDescent="0.25">
      <c r="A4223" t="s">
        <v>4482</v>
      </c>
      <c r="B4223" s="2">
        <v>42897</v>
      </c>
      <c r="C4223" s="2">
        <v>42899</v>
      </c>
      <c r="D4223" t="s">
        <v>11</v>
      </c>
      <c r="E4223" t="s">
        <v>2251</v>
      </c>
      <c r="F4223" t="s">
        <v>4483</v>
      </c>
      <c r="G4223" s="1">
        <v>3858</v>
      </c>
      <c r="H4223">
        <v>5</v>
      </c>
      <c r="I4223">
        <v>2</v>
      </c>
      <c r="J4223" s="1">
        <v>1302075</v>
      </c>
      <c r="K4223" t="s">
        <v>9139</v>
      </c>
      <c r="L4223" t="s">
        <v>9296</v>
      </c>
      <c r="M4223" t="s">
        <v>10745</v>
      </c>
      <c r="N4223" t="s">
        <v>8536</v>
      </c>
      <c r="O4223" t="s">
        <v>8547</v>
      </c>
      <c r="P4223" t="s">
        <v>8548</v>
      </c>
      <c r="Q4223">
        <v>98103</v>
      </c>
      <c r="R4223" t="s">
        <v>8542</v>
      </c>
      <c r="S4223" t="s">
        <v>8221</v>
      </c>
      <c r="T4223" t="s">
        <v>7736</v>
      </c>
    </row>
    <row r="4224" spans="1:20" x14ac:dyDescent="0.25">
      <c r="A4224" t="s">
        <v>4482</v>
      </c>
      <c r="B4224" s="2">
        <v>42897</v>
      </c>
      <c r="C4224" s="2">
        <v>42899</v>
      </c>
      <c r="D4224" t="s">
        <v>11</v>
      </c>
      <c r="E4224" t="s">
        <v>2251</v>
      </c>
      <c r="F4224" t="s">
        <v>476</v>
      </c>
      <c r="G4224" s="1">
        <v>10296</v>
      </c>
      <c r="H4224">
        <v>2</v>
      </c>
      <c r="I4224">
        <v>0</v>
      </c>
      <c r="J4224" s="1">
        <v>10296</v>
      </c>
      <c r="K4224" t="s">
        <v>9128</v>
      </c>
      <c r="L4224" t="s">
        <v>9133</v>
      </c>
      <c r="M4224" t="s">
        <v>9374</v>
      </c>
      <c r="N4224" t="s">
        <v>8536</v>
      </c>
      <c r="O4224" t="s">
        <v>8547</v>
      </c>
      <c r="P4224" t="s">
        <v>8548</v>
      </c>
      <c r="Q4224">
        <v>98103</v>
      </c>
      <c r="R4224" t="s">
        <v>8542</v>
      </c>
      <c r="S4224" t="s">
        <v>8221</v>
      </c>
      <c r="T4224" t="s">
        <v>7736</v>
      </c>
    </row>
    <row r="4225" spans="1:20" x14ac:dyDescent="0.25">
      <c r="A4225" t="s">
        <v>4482</v>
      </c>
      <c r="B4225" s="2">
        <v>42897</v>
      </c>
      <c r="C4225" s="2">
        <v>42899</v>
      </c>
      <c r="D4225" t="s">
        <v>11</v>
      </c>
      <c r="E4225" t="s">
        <v>2251</v>
      </c>
      <c r="F4225" t="s">
        <v>1392</v>
      </c>
      <c r="G4225" s="1">
        <v>17442</v>
      </c>
      <c r="H4225">
        <v>3</v>
      </c>
      <c r="I4225">
        <v>0</v>
      </c>
      <c r="J4225" s="1">
        <v>418608</v>
      </c>
      <c r="K4225" t="s">
        <v>9123</v>
      </c>
      <c r="L4225" t="s">
        <v>9124</v>
      </c>
      <c r="M4225" t="s">
        <v>9810</v>
      </c>
      <c r="N4225" t="s">
        <v>8536</v>
      </c>
      <c r="O4225" t="s">
        <v>8547</v>
      </c>
      <c r="P4225" t="s">
        <v>8548</v>
      </c>
      <c r="Q4225">
        <v>98103</v>
      </c>
      <c r="R4225" t="s">
        <v>8542</v>
      </c>
      <c r="S4225" t="s">
        <v>8221</v>
      </c>
      <c r="T4225" t="s">
        <v>7736</v>
      </c>
    </row>
    <row r="4226" spans="1:20" x14ac:dyDescent="0.25">
      <c r="A4226" t="s">
        <v>4484</v>
      </c>
      <c r="B4226" s="2">
        <v>42643</v>
      </c>
      <c r="C4226" s="2">
        <v>42646</v>
      </c>
      <c r="D4226" t="s">
        <v>79</v>
      </c>
      <c r="E4226" t="s">
        <v>3834</v>
      </c>
      <c r="F4226" t="s">
        <v>388</v>
      </c>
      <c r="G4226" s="1">
        <v>1964</v>
      </c>
      <c r="H4226">
        <v>2</v>
      </c>
      <c r="I4226">
        <v>8</v>
      </c>
      <c r="J4226" s="1">
        <v>-32406</v>
      </c>
      <c r="K4226" t="s">
        <v>9128</v>
      </c>
      <c r="L4226" t="s">
        <v>9142</v>
      </c>
      <c r="M4226" t="s">
        <v>9327</v>
      </c>
      <c r="N4226" t="s">
        <v>8536</v>
      </c>
      <c r="O4226" t="s">
        <v>8668</v>
      </c>
      <c r="P4226" t="s">
        <v>8566</v>
      </c>
      <c r="Q4226">
        <v>62301</v>
      </c>
      <c r="R4226" t="s">
        <v>8551</v>
      </c>
      <c r="S4226" t="s">
        <v>8433</v>
      </c>
      <c r="T4226" t="s">
        <v>7736</v>
      </c>
    </row>
    <row r="4227" spans="1:20" x14ac:dyDescent="0.25">
      <c r="A4227" t="s">
        <v>4485</v>
      </c>
      <c r="B4227" s="2">
        <v>41986</v>
      </c>
      <c r="C4227" s="2">
        <v>41990</v>
      </c>
      <c r="D4227" t="s">
        <v>19</v>
      </c>
      <c r="E4227" t="s">
        <v>1003</v>
      </c>
      <c r="F4227" t="s">
        <v>4486</v>
      </c>
      <c r="G4227" s="1">
        <v>94428</v>
      </c>
      <c r="H4227">
        <v>3</v>
      </c>
      <c r="I4227">
        <v>6</v>
      </c>
      <c r="J4227" s="1">
        <v>-424926</v>
      </c>
      <c r="K4227" t="s">
        <v>9123</v>
      </c>
      <c r="L4227" t="s">
        <v>9135</v>
      </c>
      <c r="M4227" t="s">
        <v>10746</v>
      </c>
      <c r="N4227" t="s">
        <v>8536</v>
      </c>
      <c r="O4227" t="s">
        <v>8579</v>
      </c>
      <c r="P4227" t="s">
        <v>8566</v>
      </c>
      <c r="Q4227">
        <v>60623</v>
      </c>
      <c r="R4227" t="s">
        <v>8551</v>
      </c>
      <c r="S4227" t="s">
        <v>7963</v>
      </c>
      <c r="T4227" t="s">
        <v>7738</v>
      </c>
    </row>
    <row r="4228" spans="1:20" x14ac:dyDescent="0.25">
      <c r="A4228" t="s">
        <v>4487</v>
      </c>
      <c r="B4228" s="2">
        <v>43050</v>
      </c>
      <c r="C4228" s="2">
        <v>43055</v>
      </c>
      <c r="D4228" t="s">
        <v>19</v>
      </c>
      <c r="E4228" t="s">
        <v>2884</v>
      </c>
      <c r="F4228" t="s">
        <v>547</v>
      </c>
      <c r="G4228" s="1">
        <v>4592</v>
      </c>
      <c r="H4228">
        <v>4</v>
      </c>
      <c r="I4228">
        <v>0</v>
      </c>
      <c r="J4228" s="1">
        <v>215824</v>
      </c>
      <c r="K4228" t="s">
        <v>9128</v>
      </c>
      <c r="L4228" t="s">
        <v>9191</v>
      </c>
      <c r="M4228" t="s">
        <v>9412</v>
      </c>
      <c r="N4228" t="s">
        <v>8536</v>
      </c>
      <c r="O4228" t="s">
        <v>8601</v>
      </c>
      <c r="P4228" t="s">
        <v>8602</v>
      </c>
      <c r="Q4228">
        <v>50322</v>
      </c>
      <c r="R4228" t="s">
        <v>8551</v>
      </c>
      <c r="S4228" t="s">
        <v>8314</v>
      </c>
      <c r="T4228" t="s">
        <v>7736</v>
      </c>
    </row>
    <row r="4229" spans="1:20" x14ac:dyDescent="0.25">
      <c r="A4229" t="s">
        <v>4488</v>
      </c>
      <c r="B4229" s="2">
        <v>42009</v>
      </c>
      <c r="C4229" s="2">
        <v>42014</v>
      </c>
      <c r="D4229" t="s">
        <v>19</v>
      </c>
      <c r="E4229" t="s">
        <v>1127</v>
      </c>
      <c r="F4229" t="s">
        <v>787</v>
      </c>
      <c r="G4229" s="1">
        <v>61584</v>
      </c>
      <c r="H4229">
        <v>1</v>
      </c>
      <c r="I4229">
        <v>2</v>
      </c>
      <c r="J4229" s="1">
        <v>-69282</v>
      </c>
      <c r="K4229" t="s">
        <v>9123</v>
      </c>
      <c r="L4229" t="s">
        <v>9126</v>
      </c>
      <c r="M4229" t="s">
        <v>9531</v>
      </c>
      <c r="N4229" t="s">
        <v>8536</v>
      </c>
      <c r="O4229" t="s">
        <v>8547</v>
      </c>
      <c r="P4229" t="s">
        <v>8548</v>
      </c>
      <c r="Q4229">
        <v>98103</v>
      </c>
      <c r="R4229" t="s">
        <v>8542</v>
      </c>
      <c r="S4229" t="s">
        <v>7994</v>
      </c>
      <c r="T4229" t="s">
        <v>7744</v>
      </c>
    </row>
    <row r="4230" spans="1:20" x14ac:dyDescent="0.25">
      <c r="A4230" t="s">
        <v>4489</v>
      </c>
      <c r="B4230" s="2">
        <v>42453</v>
      </c>
      <c r="C4230" s="2">
        <v>42455</v>
      </c>
      <c r="D4230" t="s">
        <v>79</v>
      </c>
      <c r="E4230" t="s">
        <v>2339</v>
      </c>
      <c r="F4230" t="s">
        <v>2557</v>
      </c>
      <c r="G4230" s="1">
        <v>2248</v>
      </c>
      <c r="H4230">
        <v>1</v>
      </c>
      <c r="I4230">
        <v>0</v>
      </c>
      <c r="J4230" s="1">
        <v>103408</v>
      </c>
      <c r="K4230" t="s">
        <v>9128</v>
      </c>
      <c r="L4230" t="s">
        <v>9148</v>
      </c>
      <c r="M4230" t="s">
        <v>10255</v>
      </c>
      <c r="N4230" t="s">
        <v>8536</v>
      </c>
      <c r="O4230" t="s">
        <v>8678</v>
      </c>
      <c r="P4230" t="s">
        <v>8575</v>
      </c>
      <c r="Q4230">
        <v>47374</v>
      </c>
      <c r="R4230" t="s">
        <v>8551</v>
      </c>
      <c r="S4230" t="s">
        <v>8238</v>
      </c>
      <c r="T4230" t="s">
        <v>7738</v>
      </c>
    </row>
    <row r="4231" spans="1:20" x14ac:dyDescent="0.25">
      <c r="A4231" t="s">
        <v>4490</v>
      </c>
      <c r="B4231" s="2">
        <v>42921</v>
      </c>
      <c r="C4231" s="2">
        <v>42926</v>
      </c>
      <c r="D4231" t="s">
        <v>19</v>
      </c>
      <c r="E4231" t="s">
        <v>1432</v>
      </c>
      <c r="F4231" t="s">
        <v>1551</v>
      </c>
      <c r="G4231" s="1">
        <v>332028</v>
      </c>
      <c r="H4231">
        <v>9</v>
      </c>
      <c r="I4231">
        <v>6</v>
      </c>
      <c r="J4231" s="1">
        <v>-3486294</v>
      </c>
      <c r="K4231" t="s">
        <v>9123</v>
      </c>
      <c r="L4231" t="s">
        <v>9135</v>
      </c>
      <c r="M4231" t="s">
        <v>9874</v>
      </c>
      <c r="N4231" t="s">
        <v>8536</v>
      </c>
      <c r="O4231" t="s">
        <v>8633</v>
      </c>
      <c r="P4231" t="s">
        <v>8550</v>
      </c>
      <c r="Q4231">
        <v>75220</v>
      </c>
      <c r="R4231" t="s">
        <v>8551</v>
      </c>
      <c r="S4231" t="s">
        <v>8060</v>
      </c>
      <c r="T4231" t="s">
        <v>7738</v>
      </c>
    </row>
    <row r="4232" spans="1:20" x14ac:dyDescent="0.25">
      <c r="A4232" t="s">
        <v>4490</v>
      </c>
      <c r="B4232" s="2">
        <v>42921</v>
      </c>
      <c r="C4232" s="2">
        <v>42926</v>
      </c>
      <c r="D4232" t="s">
        <v>19</v>
      </c>
      <c r="E4232" t="s">
        <v>1432</v>
      </c>
      <c r="F4232" t="s">
        <v>1825</v>
      </c>
      <c r="G4232" s="1">
        <v>11394</v>
      </c>
      <c r="H4232">
        <v>9</v>
      </c>
      <c r="I4232">
        <v>8</v>
      </c>
      <c r="J4232" s="1">
        <v>-176607</v>
      </c>
      <c r="K4232" t="s">
        <v>9128</v>
      </c>
      <c r="L4232" t="s">
        <v>9142</v>
      </c>
      <c r="M4232" t="s">
        <v>9988</v>
      </c>
      <c r="N4232" t="s">
        <v>8536</v>
      </c>
      <c r="O4232" t="s">
        <v>8633</v>
      </c>
      <c r="P4232" t="s">
        <v>8550</v>
      </c>
      <c r="Q4232">
        <v>75220</v>
      </c>
      <c r="R4232" t="s">
        <v>8551</v>
      </c>
      <c r="S4232" t="s">
        <v>8060</v>
      </c>
      <c r="T4232" t="s">
        <v>7738</v>
      </c>
    </row>
    <row r="4233" spans="1:20" x14ac:dyDescent="0.25">
      <c r="A4233" t="s">
        <v>4490</v>
      </c>
      <c r="B4233" s="2">
        <v>42921</v>
      </c>
      <c r="C4233" s="2">
        <v>42926</v>
      </c>
      <c r="D4233" t="s">
        <v>19</v>
      </c>
      <c r="E4233" t="s">
        <v>1432</v>
      </c>
      <c r="F4233" t="s">
        <v>4491</v>
      </c>
      <c r="G4233" s="1">
        <v>15552</v>
      </c>
      <c r="H4233">
        <v>3</v>
      </c>
      <c r="I4233">
        <v>2</v>
      </c>
      <c r="J4233" s="1">
        <v>56376</v>
      </c>
      <c r="K4233" t="s">
        <v>9128</v>
      </c>
      <c r="L4233" t="s">
        <v>9148</v>
      </c>
      <c r="M4233" t="s">
        <v>10747</v>
      </c>
      <c r="N4233" t="s">
        <v>8536</v>
      </c>
      <c r="O4233" t="s">
        <v>8633</v>
      </c>
      <c r="P4233" t="s">
        <v>8550</v>
      </c>
      <c r="Q4233">
        <v>75220</v>
      </c>
      <c r="R4233" t="s">
        <v>8551</v>
      </c>
      <c r="S4233" t="s">
        <v>8060</v>
      </c>
      <c r="T4233" t="s">
        <v>7738</v>
      </c>
    </row>
    <row r="4234" spans="1:20" x14ac:dyDescent="0.25">
      <c r="A4234" t="s">
        <v>4490</v>
      </c>
      <c r="B4234" s="2">
        <v>42921</v>
      </c>
      <c r="C4234" s="2">
        <v>42926</v>
      </c>
      <c r="D4234" t="s">
        <v>19</v>
      </c>
      <c r="E4234" t="s">
        <v>1432</v>
      </c>
      <c r="F4234" t="s">
        <v>1530</v>
      </c>
      <c r="G4234" s="1">
        <v>31104</v>
      </c>
      <c r="H4234">
        <v>6</v>
      </c>
      <c r="I4234">
        <v>2</v>
      </c>
      <c r="J4234" s="1">
        <v>112752</v>
      </c>
      <c r="K4234" t="s">
        <v>9128</v>
      </c>
      <c r="L4234" t="s">
        <v>9148</v>
      </c>
      <c r="M4234" t="s">
        <v>9864</v>
      </c>
      <c r="N4234" t="s">
        <v>8536</v>
      </c>
      <c r="O4234" t="s">
        <v>8633</v>
      </c>
      <c r="P4234" t="s">
        <v>8550</v>
      </c>
      <c r="Q4234">
        <v>75220</v>
      </c>
      <c r="R4234" t="s">
        <v>8551</v>
      </c>
      <c r="S4234" t="s">
        <v>8060</v>
      </c>
      <c r="T4234" t="s">
        <v>7738</v>
      </c>
    </row>
    <row r="4235" spans="1:20" x14ac:dyDescent="0.25">
      <c r="A4235" t="s">
        <v>4490</v>
      </c>
      <c r="B4235" s="2">
        <v>42921</v>
      </c>
      <c r="C4235" s="2">
        <v>42926</v>
      </c>
      <c r="D4235" t="s">
        <v>19</v>
      </c>
      <c r="E4235" t="s">
        <v>1432</v>
      </c>
      <c r="F4235" t="s">
        <v>709</v>
      </c>
      <c r="G4235" s="1">
        <v>6316</v>
      </c>
      <c r="H4235">
        <v>1</v>
      </c>
      <c r="I4235">
        <v>8</v>
      </c>
      <c r="J4235" s="1">
        <v>-104214</v>
      </c>
      <c r="K4235" t="s">
        <v>9128</v>
      </c>
      <c r="L4235" t="s">
        <v>9142</v>
      </c>
      <c r="M4235" t="s">
        <v>9493</v>
      </c>
      <c r="N4235" t="s">
        <v>8536</v>
      </c>
      <c r="O4235" t="s">
        <v>8633</v>
      </c>
      <c r="P4235" t="s">
        <v>8550</v>
      </c>
      <c r="Q4235">
        <v>75220</v>
      </c>
      <c r="R4235" t="s">
        <v>8551</v>
      </c>
      <c r="S4235" t="s">
        <v>8060</v>
      </c>
      <c r="T4235" t="s">
        <v>7738</v>
      </c>
    </row>
    <row r="4236" spans="1:20" x14ac:dyDescent="0.25">
      <c r="A4236" t="s">
        <v>4492</v>
      </c>
      <c r="B4236" s="2">
        <v>41903</v>
      </c>
      <c r="C4236" s="2">
        <v>41906</v>
      </c>
      <c r="D4236" t="s">
        <v>79</v>
      </c>
      <c r="E4236" t="s">
        <v>76</v>
      </c>
      <c r="F4236" t="s">
        <v>427</v>
      </c>
      <c r="G4236" s="1">
        <v>11352</v>
      </c>
      <c r="H4236">
        <v>3</v>
      </c>
      <c r="I4236">
        <v>2</v>
      </c>
      <c r="J4236" s="1">
        <v>41151</v>
      </c>
      <c r="K4236" t="s">
        <v>9128</v>
      </c>
      <c r="L4236" t="s">
        <v>9148</v>
      </c>
      <c r="M4236" t="s">
        <v>9346</v>
      </c>
      <c r="N4236" t="s">
        <v>8536</v>
      </c>
      <c r="O4236" t="s">
        <v>8559</v>
      </c>
      <c r="P4236" t="s">
        <v>8560</v>
      </c>
      <c r="Q4236">
        <v>19143</v>
      </c>
      <c r="R4236" t="s">
        <v>8561</v>
      </c>
      <c r="S4236" t="s">
        <v>7753</v>
      </c>
      <c r="T4236" t="s">
        <v>7744</v>
      </c>
    </row>
    <row r="4237" spans="1:20" x14ac:dyDescent="0.25">
      <c r="A4237" t="s">
        <v>4492</v>
      </c>
      <c r="B4237" s="2">
        <v>41903</v>
      </c>
      <c r="C4237" s="2">
        <v>41906</v>
      </c>
      <c r="D4237" t="s">
        <v>79</v>
      </c>
      <c r="E4237" t="s">
        <v>76</v>
      </c>
      <c r="F4237" t="s">
        <v>1843</v>
      </c>
      <c r="G4237" s="1">
        <v>20808</v>
      </c>
      <c r="H4237">
        <v>9</v>
      </c>
      <c r="I4237">
        <v>2</v>
      </c>
      <c r="J4237" s="1">
        <v>70227</v>
      </c>
      <c r="K4237" t="s">
        <v>9128</v>
      </c>
      <c r="L4237" t="s">
        <v>9129</v>
      </c>
      <c r="M4237" t="s">
        <v>9995</v>
      </c>
      <c r="N4237" t="s">
        <v>8536</v>
      </c>
      <c r="O4237" t="s">
        <v>8559</v>
      </c>
      <c r="P4237" t="s">
        <v>8560</v>
      </c>
      <c r="Q4237">
        <v>19143</v>
      </c>
      <c r="R4237" t="s">
        <v>8561</v>
      </c>
      <c r="S4237" t="s">
        <v>7753</v>
      </c>
      <c r="T4237" t="s">
        <v>7744</v>
      </c>
    </row>
    <row r="4238" spans="1:20" x14ac:dyDescent="0.25">
      <c r="A4238" t="s">
        <v>4493</v>
      </c>
      <c r="B4238" s="2">
        <v>42574</v>
      </c>
      <c r="C4238" s="2">
        <v>42578</v>
      </c>
      <c r="D4238" t="s">
        <v>19</v>
      </c>
      <c r="E4238" t="s">
        <v>4494</v>
      </c>
      <c r="F4238" t="s">
        <v>3348</v>
      </c>
      <c r="G4238" s="1">
        <v>11416</v>
      </c>
      <c r="H4238">
        <v>4</v>
      </c>
      <c r="I4238">
        <v>8</v>
      </c>
      <c r="J4238" s="1">
        <v>-188364</v>
      </c>
      <c r="K4238" t="s">
        <v>9128</v>
      </c>
      <c r="L4238" t="s">
        <v>9142</v>
      </c>
      <c r="M4238" t="s">
        <v>10507</v>
      </c>
      <c r="N4238" t="s">
        <v>8536</v>
      </c>
      <c r="O4238" t="s">
        <v>8760</v>
      </c>
      <c r="P4238" t="s">
        <v>8566</v>
      </c>
      <c r="Q4238">
        <v>61107</v>
      </c>
      <c r="R4238" t="s">
        <v>8551</v>
      </c>
      <c r="S4238" t="s">
        <v>8477</v>
      </c>
      <c r="T4238" t="s">
        <v>7744</v>
      </c>
    </row>
    <row r="4239" spans="1:20" x14ac:dyDescent="0.25">
      <c r="A4239" t="s">
        <v>4495</v>
      </c>
      <c r="B4239" s="2">
        <v>42976</v>
      </c>
      <c r="C4239" s="2">
        <v>42981</v>
      </c>
      <c r="D4239" t="s">
        <v>11</v>
      </c>
      <c r="E4239" t="s">
        <v>2680</v>
      </c>
      <c r="F4239" t="s">
        <v>4496</v>
      </c>
      <c r="G4239" s="1">
        <v>9408</v>
      </c>
      <c r="H4239">
        <v>7</v>
      </c>
      <c r="I4239">
        <v>2</v>
      </c>
      <c r="J4239" s="1">
        <v>7056</v>
      </c>
      <c r="K4239" t="s">
        <v>9128</v>
      </c>
      <c r="L4239" t="s">
        <v>9137</v>
      </c>
      <c r="M4239" t="s">
        <v>10748</v>
      </c>
      <c r="N4239" t="s">
        <v>8536</v>
      </c>
      <c r="O4239" t="s">
        <v>8559</v>
      </c>
      <c r="P4239" t="s">
        <v>8560</v>
      </c>
      <c r="Q4239">
        <v>19134</v>
      </c>
      <c r="R4239" t="s">
        <v>8561</v>
      </c>
      <c r="S4239" t="s">
        <v>8288</v>
      </c>
      <c r="T4239" t="s">
        <v>7738</v>
      </c>
    </row>
    <row r="4240" spans="1:20" x14ac:dyDescent="0.25">
      <c r="A4240" t="s">
        <v>4497</v>
      </c>
      <c r="B4240" s="2">
        <v>42820</v>
      </c>
      <c r="C4240" s="2">
        <v>42822</v>
      </c>
      <c r="D4240" t="s">
        <v>79</v>
      </c>
      <c r="E4240" t="s">
        <v>3004</v>
      </c>
      <c r="F4240" t="s">
        <v>4498</v>
      </c>
      <c r="G4240" s="1">
        <v>1983</v>
      </c>
      <c r="H4240">
        <v>1</v>
      </c>
      <c r="I4240">
        <v>0</v>
      </c>
      <c r="J4240" s="1">
        <v>5949</v>
      </c>
      <c r="K4240" t="s">
        <v>9128</v>
      </c>
      <c r="L4240" t="s">
        <v>9137</v>
      </c>
      <c r="M4240" t="s">
        <v>10749</v>
      </c>
      <c r="N4240" t="s">
        <v>8536</v>
      </c>
      <c r="O4240" t="s">
        <v>8547</v>
      </c>
      <c r="P4240" t="s">
        <v>8548</v>
      </c>
      <c r="Q4240">
        <v>98105</v>
      </c>
      <c r="R4240" t="s">
        <v>8542</v>
      </c>
      <c r="S4240" t="s">
        <v>8333</v>
      </c>
      <c r="T4240" t="s">
        <v>7744</v>
      </c>
    </row>
    <row r="4241" spans="1:20" x14ac:dyDescent="0.25">
      <c r="A4241" t="s">
        <v>4499</v>
      </c>
      <c r="B4241" s="2">
        <v>43098</v>
      </c>
      <c r="C4241" s="2">
        <v>43104</v>
      </c>
      <c r="D4241" t="s">
        <v>19</v>
      </c>
      <c r="E4241" t="s">
        <v>154</v>
      </c>
      <c r="F4241" t="s">
        <v>1959</v>
      </c>
      <c r="G4241" s="1">
        <v>2097</v>
      </c>
      <c r="H4241">
        <v>2</v>
      </c>
      <c r="I4241">
        <v>0</v>
      </c>
      <c r="J4241" s="1">
        <v>100656</v>
      </c>
      <c r="K4241" t="s">
        <v>9128</v>
      </c>
      <c r="L4241" t="s">
        <v>9148</v>
      </c>
      <c r="M4241" t="s">
        <v>10049</v>
      </c>
      <c r="N4241" t="s">
        <v>8536</v>
      </c>
      <c r="O4241" t="s">
        <v>8940</v>
      </c>
      <c r="P4241" t="s">
        <v>8571</v>
      </c>
      <c r="Q4241">
        <v>49505</v>
      </c>
      <c r="R4241" t="s">
        <v>8551</v>
      </c>
      <c r="S4241" t="s">
        <v>7771</v>
      </c>
      <c r="T4241" t="s">
        <v>7738</v>
      </c>
    </row>
    <row r="4242" spans="1:20" x14ac:dyDescent="0.25">
      <c r="A4242" t="s">
        <v>4500</v>
      </c>
      <c r="B4242" s="2">
        <v>41902</v>
      </c>
      <c r="C4242" s="2">
        <v>41908</v>
      </c>
      <c r="D4242" t="s">
        <v>19</v>
      </c>
      <c r="E4242" t="s">
        <v>3615</v>
      </c>
      <c r="F4242" t="s">
        <v>4501</v>
      </c>
      <c r="G4242" s="1">
        <v>4392</v>
      </c>
      <c r="H4242">
        <v>4</v>
      </c>
      <c r="I4242">
        <v>0</v>
      </c>
      <c r="J4242" s="1">
        <v>118584</v>
      </c>
      <c r="K4242" t="s">
        <v>9128</v>
      </c>
      <c r="L4242" t="s">
        <v>9144</v>
      </c>
      <c r="M4242" t="s">
        <v>9502</v>
      </c>
      <c r="N4242" t="s">
        <v>8536</v>
      </c>
      <c r="O4242" t="s">
        <v>8540</v>
      </c>
      <c r="P4242" t="s">
        <v>8541</v>
      </c>
      <c r="Q4242">
        <v>90004</v>
      </c>
      <c r="R4242" t="s">
        <v>8542</v>
      </c>
      <c r="S4242" t="s">
        <v>8409</v>
      </c>
      <c r="T4242" t="s">
        <v>7744</v>
      </c>
    </row>
    <row r="4243" spans="1:20" x14ac:dyDescent="0.25">
      <c r="A4243" t="s">
        <v>4500</v>
      </c>
      <c r="B4243" s="2">
        <v>41902</v>
      </c>
      <c r="C4243" s="2">
        <v>41908</v>
      </c>
      <c r="D4243" t="s">
        <v>19</v>
      </c>
      <c r="E4243" t="s">
        <v>3615</v>
      </c>
      <c r="F4243" t="s">
        <v>1396</v>
      </c>
      <c r="G4243" s="1">
        <v>20232</v>
      </c>
      <c r="H4243">
        <v>3</v>
      </c>
      <c r="I4243">
        <v>2</v>
      </c>
      <c r="J4243" s="1">
        <v>65754</v>
      </c>
      <c r="K4243" t="s">
        <v>9128</v>
      </c>
      <c r="L4243" t="s">
        <v>9142</v>
      </c>
      <c r="M4243" t="s">
        <v>9812</v>
      </c>
      <c r="N4243" t="s">
        <v>8536</v>
      </c>
      <c r="O4243" t="s">
        <v>8540</v>
      </c>
      <c r="P4243" t="s">
        <v>8541</v>
      </c>
      <c r="Q4243">
        <v>90004</v>
      </c>
      <c r="R4243" t="s">
        <v>8542</v>
      </c>
      <c r="S4243" t="s">
        <v>8409</v>
      </c>
      <c r="T4243" t="s">
        <v>7744</v>
      </c>
    </row>
    <row r="4244" spans="1:20" x14ac:dyDescent="0.25">
      <c r="A4244" t="s">
        <v>4502</v>
      </c>
      <c r="B4244" s="2">
        <v>42464</v>
      </c>
      <c r="C4244" s="2">
        <v>42465</v>
      </c>
      <c r="D4244" t="s">
        <v>79</v>
      </c>
      <c r="E4244" t="s">
        <v>2169</v>
      </c>
      <c r="F4244" t="s">
        <v>294</v>
      </c>
      <c r="G4244" s="1">
        <v>14997</v>
      </c>
      <c r="H4244">
        <v>3</v>
      </c>
      <c r="I4244">
        <v>0</v>
      </c>
      <c r="J4244" s="1">
        <v>59988</v>
      </c>
      <c r="K4244" t="s">
        <v>9139</v>
      </c>
      <c r="L4244" t="s">
        <v>9140</v>
      </c>
      <c r="M4244" t="s">
        <v>9281</v>
      </c>
      <c r="N4244" t="s">
        <v>8536</v>
      </c>
      <c r="O4244" t="s">
        <v>8582</v>
      </c>
      <c r="P4244" t="s">
        <v>8583</v>
      </c>
      <c r="Q4244">
        <v>22153</v>
      </c>
      <c r="R4244" t="s">
        <v>8539</v>
      </c>
      <c r="S4244" t="s">
        <v>8205</v>
      </c>
      <c r="T4244" t="s">
        <v>7744</v>
      </c>
    </row>
    <row r="4245" spans="1:20" x14ac:dyDescent="0.25">
      <c r="A4245" t="s">
        <v>4502</v>
      </c>
      <c r="B4245" s="2">
        <v>42464</v>
      </c>
      <c r="C4245" s="2">
        <v>42465</v>
      </c>
      <c r="D4245" t="s">
        <v>79</v>
      </c>
      <c r="E4245" t="s">
        <v>2169</v>
      </c>
      <c r="F4245" t="s">
        <v>3002</v>
      </c>
      <c r="G4245" s="1">
        <v>2781</v>
      </c>
      <c r="H4245">
        <v>3</v>
      </c>
      <c r="I4245">
        <v>0</v>
      </c>
      <c r="J4245" s="1">
        <v>130707</v>
      </c>
      <c r="K4245" t="s">
        <v>9128</v>
      </c>
      <c r="L4245" t="s">
        <v>9148</v>
      </c>
      <c r="M4245" t="s">
        <v>10402</v>
      </c>
      <c r="N4245" t="s">
        <v>8536</v>
      </c>
      <c r="O4245" t="s">
        <v>8582</v>
      </c>
      <c r="P4245" t="s">
        <v>8583</v>
      </c>
      <c r="Q4245">
        <v>22153</v>
      </c>
      <c r="R4245" t="s">
        <v>8539</v>
      </c>
      <c r="S4245" t="s">
        <v>8205</v>
      </c>
      <c r="T4245" t="s">
        <v>7744</v>
      </c>
    </row>
    <row r="4246" spans="1:20" x14ac:dyDescent="0.25">
      <c r="A4246" t="s">
        <v>4503</v>
      </c>
      <c r="B4246" s="2">
        <v>41724</v>
      </c>
      <c r="C4246" s="2">
        <v>41728</v>
      </c>
      <c r="D4246" t="s">
        <v>19</v>
      </c>
      <c r="E4246" t="s">
        <v>277</v>
      </c>
      <c r="F4246" t="s">
        <v>367</v>
      </c>
      <c r="G4246" s="1">
        <v>663</v>
      </c>
      <c r="H4246">
        <v>3</v>
      </c>
      <c r="I4246">
        <v>0</v>
      </c>
      <c r="J4246" s="1">
        <v>8619</v>
      </c>
      <c r="K4246" t="s">
        <v>9139</v>
      </c>
      <c r="L4246" t="s">
        <v>9162</v>
      </c>
      <c r="M4246" t="s">
        <v>9318</v>
      </c>
      <c r="N4246" t="s">
        <v>8536</v>
      </c>
      <c r="O4246" t="s">
        <v>8540</v>
      </c>
      <c r="P4246" t="s">
        <v>8541</v>
      </c>
      <c r="Q4246">
        <v>90036</v>
      </c>
      <c r="R4246" t="s">
        <v>8542</v>
      </c>
      <c r="S4246" t="s">
        <v>7801</v>
      </c>
      <c r="T4246" t="s">
        <v>7738</v>
      </c>
    </row>
    <row r="4247" spans="1:20" x14ac:dyDescent="0.25">
      <c r="A4247" t="s">
        <v>4504</v>
      </c>
      <c r="B4247" s="2">
        <v>43067</v>
      </c>
      <c r="C4247" s="2">
        <v>43073</v>
      </c>
      <c r="D4247" t="s">
        <v>19</v>
      </c>
      <c r="E4247" t="s">
        <v>261</v>
      </c>
      <c r="F4247" t="s">
        <v>2730</v>
      </c>
      <c r="G4247" s="1">
        <v>164</v>
      </c>
      <c r="H4247">
        <v>1</v>
      </c>
      <c r="I4247">
        <v>0</v>
      </c>
      <c r="J4247" s="1">
        <v>738</v>
      </c>
      <c r="K4247" t="s">
        <v>9128</v>
      </c>
      <c r="L4247" t="s">
        <v>9137</v>
      </c>
      <c r="M4247" t="s">
        <v>10317</v>
      </c>
      <c r="N4247" t="s">
        <v>8536</v>
      </c>
      <c r="O4247" t="s">
        <v>8829</v>
      </c>
      <c r="P4247" t="s">
        <v>8744</v>
      </c>
      <c r="Q4247">
        <v>21215</v>
      </c>
      <c r="R4247" t="s">
        <v>8561</v>
      </c>
      <c r="S4247" t="s">
        <v>7798</v>
      </c>
      <c r="T4247" t="s">
        <v>7744</v>
      </c>
    </row>
    <row r="4248" spans="1:20" x14ac:dyDescent="0.25">
      <c r="A4248" t="s">
        <v>4504</v>
      </c>
      <c r="B4248" s="2">
        <v>43067</v>
      </c>
      <c r="C4248" s="2">
        <v>43073</v>
      </c>
      <c r="D4248" t="s">
        <v>19</v>
      </c>
      <c r="E4248" t="s">
        <v>261</v>
      </c>
      <c r="F4248" t="s">
        <v>454</v>
      </c>
      <c r="G4248" s="1">
        <v>10492</v>
      </c>
      <c r="H4248">
        <v>5</v>
      </c>
      <c r="I4248">
        <v>0</v>
      </c>
      <c r="J4248" s="1">
        <v>272792</v>
      </c>
      <c r="K4248" t="s">
        <v>9123</v>
      </c>
      <c r="L4248" t="s">
        <v>9135</v>
      </c>
      <c r="M4248" t="s">
        <v>9362</v>
      </c>
      <c r="N4248" t="s">
        <v>8536</v>
      </c>
      <c r="O4248" t="s">
        <v>8829</v>
      </c>
      <c r="P4248" t="s">
        <v>8744</v>
      </c>
      <c r="Q4248">
        <v>21215</v>
      </c>
      <c r="R4248" t="s">
        <v>8561</v>
      </c>
      <c r="S4248" t="s">
        <v>7798</v>
      </c>
      <c r="T4248" t="s">
        <v>7744</v>
      </c>
    </row>
    <row r="4249" spans="1:20" x14ac:dyDescent="0.25">
      <c r="A4249" t="s">
        <v>4504</v>
      </c>
      <c r="B4249" s="2">
        <v>43067</v>
      </c>
      <c r="C4249" s="2">
        <v>43073</v>
      </c>
      <c r="D4249" t="s">
        <v>19</v>
      </c>
      <c r="E4249" t="s">
        <v>261</v>
      </c>
      <c r="F4249" t="s">
        <v>2194</v>
      </c>
      <c r="G4249" s="1">
        <v>209</v>
      </c>
      <c r="H4249">
        <v>5</v>
      </c>
      <c r="I4249">
        <v>0</v>
      </c>
      <c r="J4249" s="1">
        <v>7524</v>
      </c>
      <c r="K4249" t="s">
        <v>9123</v>
      </c>
      <c r="L4249" t="s">
        <v>9135</v>
      </c>
      <c r="M4249" t="s">
        <v>10132</v>
      </c>
      <c r="N4249" t="s">
        <v>8536</v>
      </c>
      <c r="O4249" t="s">
        <v>8829</v>
      </c>
      <c r="P4249" t="s">
        <v>8744</v>
      </c>
      <c r="Q4249">
        <v>21215</v>
      </c>
      <c r="R4249" t="s">
        <v>8561</v>
      </c>
      <c r="S4249" t="s">
        <v>7798</v>
      </c>
      <c r="T4249" t="s">
        <v>7744</v>
      </c>
    </row>
    <row r="4250" spans="1:20" x14ac:dyDescent="0.25">
      <c r="A4250" t="s">
        <v>4505</v>
      </c>
      <c r="B4250" s="2">
        <v>42705</v>
      </c>
      <c r="C4250" s="2">
        <v>42709</v>
      </c>
      <c r="D4250" t="s">
        <v>11</v>
      </c>
      <c r="E4250" t="s">
        <v>345</v>
      </c>
      <c r="F4250" t="s">
        <v>1930</v>
      </c>
      <c r="G4250" s="1">
        <v>8808</v>
      </c>
      <c r="H4250">
        <v>6</v>
      </c>
      <c r="I4250">
        <v>0</v>
      </c>
      <c r="J4250" s="1">
        <v>405168</v>
      </c>
      <c r="K4250" t="s">
        <v>9128</v>
      </c>
      <c r="L4250" t="s">
        <v>9142</v>
      </c>
      <c r="M4250" t="s">
        <v>10036</v>
      </c>
      <c r="N4250" t="s">
        <v>8536</v>
      </c>
      <c r="O4250" t="s">
        <v>8624</v>
      </c>
      <c r="P4250" t="s">
        <v>8625</v>
      </c>
      <c r="Q4250">
        <v>6824</v>
      </c>
      <c r="R4250" t="s">
        <v>8561</v>
      </c>
      <c r="S4250" t="s">
        <v>7819</v>
      </c>
      <c r="T4250" t="s">
        <v>7736</v>
      </c>
    </row>
    <row r="4251" spans="1:20" x14ac:dyDescent="0.25">
      <c r="A4251" t="s">
        <v>4505</v>
      </c>
      <c r="B4251" s="2">
        <v>42705</v>
      </c>
      <c r="C4251" s="2">
        <v>42709</v>
      </c>
      <c r="D4251" t="s">
        <v>11</v>
      </c>
      <c r="E4251" t="s">
        <v>345</v>
      </c>
      <c r="F4251" t="s">
        <v>1007</v>
      </c>
      <c r="G4251" s="1">
        <v>75192</v>
      </c>
      <c r="H4251">
        <v>4</v>
      </c>
      <c r="I4251">
        <v>0</v>
      </c>
      <c r="J4251" s="1">
        <v>150384</v>
      </c>
      <c r="K4251" t="s">
        <v>9123</v>
      </c>
      <c r="L4251" t="s">
        <v>9126</v>
      </c>
      <c r="M4251" t="s">
        <v>9638</v>
      </c>
      <c r="N4251" t="s">
        <v>8536</v>
      </c>
      <c r="O4251" t="s">
        <v>8624</v>
      </c>
      <c r="P4251" t="s">
        <v>8625</v>
      </c>
      <c r="Q4251">
        <v>6824</v>
      </c>
      <c r="R4251" t="s">
        <v>8561</v>
      </c>
      <c r="S4251" t="s">
        <v>7819</v>
      </c>
      <c r="T4251" t="s">
        <v>7736</v>
      </c>
    </row>
    <row r="4252" spans="1:20" x14ac:dyDescent="0.25">
      <c r="A4252" t="s">
        <v>4506</v>
      </c>
      <c r="B4252" s="2">
        <v>41901</v>
      </c>
      <c r="C4252" s="2">
        <v>41901</v>
      </c>
      <c r="D4252" t="s">
        <v>654</v>
      </c>
      <c r="E4252" t="s">
        <v>4507</v>
      </c>
      <c r="F4252" t="s">
        <v>2606</v>
      </c>
      <c r="G4252" s="1">
        <v>887103</v>
      </c>
      <c r="H4252">
        <v>7</v>
      </c>
      <c r="I4252">
        <v>1</v>
      </c>
      <c r="J4252" s="1">
        <v>1774206</v>
      </c>
      <c r="K4252" t="s">
        <v>9123</v>
      </c>
      <c r="L4252" t="s">
        <v>9126</v>
      </c>
      <c r="M4252" t="s">
        <v>10274</v>
      </c>
      <c r="N4252" t="s">
        <v>8536</v>
      </c>
      <c r="O4252" t="s">
        <v>8576</v>
      </c>
      <c r="P4252" t="s">
        <v>8577</v>
      </c>
      <c r="Q4252">
        <v>10011</v>
      </c>
      <c r="R4252" t="s">
        <v>8561</v>
      </c>
      <c r="S4252" t="s">
        <v>8478</v>
      </c>
      <c r="T4252" t="s">
        <v>7738</v>
      </c>
    </row>
    <row r="4253" spans="1:20" x14ac:dyDescent="0.25">
      <c r="A4253" t="s">
        <v>4508</v>
      </c>
      <c r="B4253" s="2">
        <v>42300</v>
      </c>
      <c r="C4253" s="2">
        <v>42300</v>
      </c>
      <c r="D4253" t="s">
        <v>654</v>
      </c>
      <c r="E4253" t="s">
        <v>1175</v>
      </c>
      <c r="F4253" t="s">
        <v>2564</v>
      </c>
      <c r="G4253" s="1">
        <v>55944</v>
      </c>
      <c r="H4253">
        <v>7</v>
      </c>
      <c r="I4253">
        <v>2</v>
      </c>
      <c r="J4253" s="1">
        <v>-132867</v>
      </c>
      <c r="K4253" t="s">
        <v>9139</v>
      </c>
      <c r="L4253" t="s">
        <v>9140</v>
      </c>
      <c r="M4253" t="s">
        <v>10257</v>
      </c>
      <c r="N4253" t="s">
        <v>8536</v>
      </c>
      <c r="O4253" t="s">
        <v>8700</v>
      </c>
      <c r="P4253" t="s">
        <v>8544</v>
      </c>
      <c r="Q4253">
        <v>33801</v>
      </c>
      <c r="R4253" t="s">
        <v>8539</v>
      </c>
      <c r="S4253" t="s">
        <v>8005</v>
      </c>
      <c r="T4253" t="s">
        <v>7736</v>
      </c>
    </row>
    <row r="4254" spans="1:20" x14ac:dyDescent="0.25">
      <c r="A4254" t="s">
        <v>4508</v>
      </c>
      <c r="B4254" s="2">
        <v>42300</v>
      </c>
      <c r="C4254" s="2">
        <v>42300</v>
      </c>
      <c r="D4254" t="s">
        <v>654</v>
      </c>
      <c r="E4254" t="s">
        <v>1175</v>
      </c>
      <c r="F4254" t="s">
        <v>332</v>
      </c>
      <c r="G4254" s="1">
        <v>10688</v>
      </c>
      <c r="H4254">
        <v>2</v>
      </c>
      <c r="I4254">
        <v>2</v>
      </c>
      <c r="J4254" s="1">
        <v>22712</v>
      </c>
      <c r="K4254" t="s">
        <v>9128</v>
      </c>
      <c r="L4254" t="s">
        <v>9137</v>
      </c>
      <c r="M4254" t="s">
        <v>9300</v>
      </c>
      <c r="N4254" t="s">
        <v>8536</v>
      </c>
      <c r="O4254" t="s">
        <v>8700</v>
      </c>
      <c r="P4254" t="s">
        <v>8544</v>
      </c>
      <c r="Q4254">
        <v>33801</v>
      </c>
      <c r="R4254" t="s">
        <v>8539</v>
      </c>
      <c r="S4254" t="s">
        <v>8005</v>
      </c>
      <c r="T4254" t="s">
        <v>7736</v>
      </c>
    </row>
    <row r="4255" spans="1:20" x14ac:dyDescent="0.25">
      <c r="A4255" t="s">
        <v>4508</v>
      </c>
      <c r="B4255" s="2">
        <v>42300</v>
      </c>
      <c r="C4255" s="2">
        <v>42300</v>
      </c>
      <c r="D4255" t="s">
        <v>654</v>
      </c>
      <c r="E4255" t="s">
        <v>1175</v>
      </c>
      <c r="F4255" t="s">
        <v>2676</v>
      </c>
      <c r="G4255" s="1">
        <v>11824</v>
      </c>
      <c r="H4255">
        <v>2</v>
      </c>
      <c r="I4255">
        <v>2</v>
      </c>
      <c r="J4255" s="1">
        <v>10346</v>
      </c>
      <c r="K4255" t="s">
        <v>9139</v>
      </c>
      <c r="L4255" t="s">
        <v>9140</v>
      </c>
      <c r="M4255" t="s">
        <v>10298</v>
      </c>
      <c r="N4255" t="s">
        <v>8536</v>
      </c>
      <c r="O4255" t="s">
        <v>8700</v>
      </c>
      <c r="P4255" t="s">
        <v>8544</v>
      </c>
      <c r="Q4255">
        <v>33801</v>
      </c>
      <c r="R4255" t="s">
        <v>8539</v>
      </c>
      <c r="S4255" t="s">
        <v>8005</v>
      </c>
      <c r="T4255" t="s">
        <v>7736</v>
      </c>
    </row>
    <row r="4256" spans="1:20" x14ac:dyDescent="0.25">
      <c r="A4256" t="s">
        <v>4509</v>
      </c>
      <c r="B4256" s="2">
        <v>43021</v>
      </c>
      <c r="C4256" s="2">
        <v>43024</v>
      </c>
      <c r="D4256" t="s">
        <v>79</v>
      </c>
      <c r="E4256" t="s">
        <v>257</v>
      </c>
      <c r="F4256" t="s">
        <v>1738</v>
      </c>
      <c r="G4256" s="1">
        <v>63312</v>
      </c>
      <c r="H4256">
        <v>3</v>
      </c>
      <c r="I4256">
        <v>2</v>
      </c>
      <c r="J4256" s="1">
        <v>205764</v>
      </c>
      <c r="K4256" t="s">
        <v>9128</v>
      </c>
      <c r="L4256" t="s">
        <v>9148</v>
      </c>
      <c r="M4256" t="s">
        <v>9172</v>
      </c>
      <c r="N4256" t="s">
        <v>8536</v>
      </c>
      <c r="O4256" t="s">
        <v>8791</v>
      </c>
      <c r="P4256" t="s">
        <v>8566</v>
      </c>
      <c r="Q4256">
        <v>61032</v>
      </c>
      <c r="R4256" t="s">
        <v>8551</v>
      </c>
      <c r="S4256" t="s">
        <v>7797</v>
      </c>
      <c r="T4256" t="s">
        <v>7736</v>
      </c>
    </row>
    <row r="4257" spans="1:20" x14ac:dyDescent="0.25">
      <c r="A4257" t="s">
        <v>4509</v>
      </c>
      <c r="B4257" s="2">
        <v>43021</v>
      </c>
      <c r="C4257" s="2">
        <v>43024</v>
      </c>
      <c r="D4257" t="s">
        <v>79</v>
      </c>
      <c r="E4257" t="s">
        <v>257</v>
      </c>
      <c r="F4257" t="s">
        <v>533</v>
      </c>
      <c r="G4257" s="1">
        <v>96784</v>
      </c>
      <c r="H4257">
        <v>4</v>
      </c>
      <c r="I4257">
        <v>8</v>
      </c>
      <c r="J4257" s="1">
        <v>-145176</v>
      </c>
      <c r="K4257" t="s">
        <v>9128</v>
      </c>
      <c r="L4257" t="s">
        <v>9142</v>
      </c>
      <c r="M4257" t="s">
        <v>9402</v>
      </c>
      <c r="N4257" t="s">
        <v>8536</v>
      </c>
      <c r="O4257" t="s">
        <v>8791</v>
      </c>
      <c r="P4257" t="s">
        <v>8566</v>
      </c>
      <c r="Q4257">
        <v>61032</v>
      </c>
      <c r="R4257" t="s">
        <v>8551</v>
      </c>
      <c r="S4257" t="s">
        <v>7797</v>
      </c>
      <c r="T4257" t="s">
        <v>7736</v>
      </c>
    </row>
    <row r="4258" spans="1:20" x14ac:dyDescent="0.25">
      <c r="A4258" t="s">
        <v>4509</v>
      </c>
      <c r="B4258" s="2">
        <v>43021</v>
      </c>
      <c r="C4258" s="2">
        <v>43024</v>
      </c>
      <c r="D4258" t="s">
        <v>79</v>
      </c>
      <c r="E4258" t="s">
        <v>257</v>
      </c>
      <c r="F4258" t="s">
        <v>1459</v>
      </c>
      <c r="G4258" s="1">
        <v>10476</v>
      </c>
      <c r="H4258">
        <v>3</v>
      </c>
      <c r="I4258">
        <v>6</v>
      </c>
      <c r="J4258" s="1">
        <v>-68094</v>
      </c>
      <c r="K4258" t="s">
        <v>9123</v>
      </c>
      <c r="L4258" t="s">
        <v>9135</v>
      </c>
      <c r="M4258" t="s">
        <v>9836</v>
      </c>
      <c r="N4258" t="s">
        <v>8536</v>
      </c>
      <c r="O4258" t="s">
        <v>8791</v>
      </c>
      <c r="P4258" t="s">
        <v>8566</v>
      </c>
      <c r="Q4258">
        <v>61032</v>
      </c>
      <c r="R4258" t="s">
        <v>8551</v>
      </c>
      <c r="S4258" t="s">
        <v>7797</v>
      </c>
      <c r="T4258" t="s">
        <v>7736</v>
      </c>
    </row>
    <row r="4259" spans="1:20" x14ac:dyDescent="0.25">
      <c r="A4259" t="s">
        <v>4510</v>
      </c>
      <c r="B4259" s="2">
        <v>42251</v>
      </c>
      <c r="C4259" s="2">
        <v>42256</v>
      </c>
      <c r="D4259" t="s">
        <v>19</v>
      </c>
      <c r="E4259" t="s">
        <v>54</v>
      </c>
      <c r="F4259" t="s">
        <v>3898</v>
      </c>
      <c r="G4259" s="1">
        <v>9762</v>
      </c>
      <c r="H4259">
        <v>2</v>
      </c>
      <c r="I4259">
        <v>7</v>
      </c>
      <c r="J4259" s="1">
        <v>-68334</v>
      </c>
      <c r="K4259" t="s">
        <v>9128</v>
      </c>
      <c r="L4259" t="s">
        <v>9142</v>
      </c>
      <c r="M4259" t="s">
        <v>10635</v>
      </c>
      <c r="N4259" t="s">
        <v>8536</v>
      </c>
      <c r="O4259" t="s">
        <v>8843</v>
      </c>
      <c r="P4259" t="s">
        <v>8595</v>
      </c>
      <c r="Q4259">
        <v>97504</v>
      </c>
      <c r="R4259" t="s">
        <v>8542</v>
      </c>
      <c r="S4259" t="s">
        <v>7748</v>
      </c>
      <c r="T4259" t="s">
        <v>7738</v>
      </c>
    </row>
    <row r="4260" spans="1:20" x14ac:dyDescent="0.25">
      <c r="A4260" t="s">
        <v>4511</v>
      </c>
      <c r="B4260" s="2">
        <v>42443</v>
      </c>
      <c r="C4260" s="2">
        <v>42445</v>
      </c>
      <c r="D4260" t="s">
        <v>79</v>
      </c>
      <c r="E4260" t="s">
        <v>669</v>
      </c>
      <c r="F4260" t="s">
        <v>1736</v>
      </c>
      <c r="G4260" s="1">
        <v>196784</v>
      </c>
      <c r="H4260">
        <v>2</v>
      </c>
      <c r="I4260">
        <v>2</v>
      </c>
      <c r="J4260" s="1">
        <v>-221382</v>
      </c>
      <c r="K4260" t="s">
        <v>9123</v>
      </c>
      <c r="L4260" t="s">
        <v>9126</v>
      </c>
      <c r="M4260" t="s">
        <v>9946</v>
      </c>
      <c r="N4260" t="s">
        <v>8536</v>
      </c>
      <c r="O4260" t="s">
        <v>8547</v>
      </c>
      <c r="P4260" t="s">
        <v>8548</v>
      </c>
      <c r="Q4260">
        <v>98103</v>
      </c>
      <c r="R4260" t="s">
        <v>8542</v>
      </c>
      <c r="S4260" t="s">
        <v>7890</v>
      </c>
      <c r="T4260" t="s">
        <v>7738</v>
      </c>
    </row>
    <row r="4261" spans="1:20" x14ac:dyDescent="0.25">
      <c r="A4261" t="s">
        <v>4512</v>
      </c>
      <c r="B4261" s="2">
        <v>43036</v>
      </c>
      <c r="C4261" s="2">
        <v>43041</v>
      </c>
      <c r="D4261" t="s">
        <v>11</v>
      </c>
      <c r="E4261" t="s">
        <v>3254</v>
      </c>
      <c r="F4261" t="s">
        <v>503</v>
      </c>
      <c r="G4261" s="1">
        <v>4798</v>
      </c>
      <c r="H4261">
        <v>2</v>
      </c>
      <c r="I4261">
        <v>0</v>
      </c>
      <c r="J4261" s="1">
        <v>2399</v>
      </c>
      <c r="K4261" t="s">
        <v>9128</v>
      </c>
      <c r="L4261" t="s">
        <v>9167</v>
      </c>
      <c r="M4261" t="s">
        <v>9386</v>
      </c>
      <c r="N4261" t="s">
        <v>8536</v>
      </c>
      <c r="O4261" t="s">
        <v>8576</v>
      </c>
      <c r="P4261" t="s">
        <v>8577</v>
      </c>
      <c r="Q4261">
        <v>10035</v>
      </c>
      <c r="R4261" t="s">
        <v>8561</v>
      </c>
      <c r="S4261" t="s">
        <v>8366</v>
      </c>
      <c r="T4261" t="s">
        <v>7738</v>
      </c>
    </row>
    <row r="4262" spans="1:20" x14ac:dyDescent="0.25">
      <c r="A4262" t="s">
        <v>4513</v>
      </c>
      <c r="B4262" s="2">
        <v>43023</v>
      </c>
      <c r="C4262" s="2">
        <v>43027</v>
      </c>
      <c r="D4262" t="s">
        <v>11</v>
      </c>
      <c r="E4262" t="s">
        <v>3042</v>
      </c>
      <c r="F4262" t="s">
        <v>1489</v>
      </c>
      <c r="G4262" s="1">
        <v>1305</v>
      </c>
      <c r="H4262">
        <v>5</v>
      </c>
      <c r="I4262">
        <v>0</v>
      </c>
      <c r="J4262" s="1">
        <v>6003</v>
      </c>
      <c r="K4262" t="s">
        <v>9128</v>
      </c>
      <c r="L4262" t="s">
        <v>9129</v>
      </c>
      <c r="M4262" t="s">
        <v>9846</v>
      </c>
      <c r="N4262" t="s">
        <v>8536</v>
      </c>
      <c r="O4262" t="s">
        <v>8624</v>
      </c>
      <c r="P4262" t="s">
        <v>8625</v>
      </c>
      <c r="Q4262">
        <v>6824</v>
      </c>
      <c r="R4262" t="s">
        <v>8561</v>
      </c>
      <c r="S4262" t="s">
        <v>8340</v>
      </c>
      <c r="T4262" t="s">
        <v>7738</v>
      </c>
    </row>
    <row r="4263" spans="1:20" x14ac:dyDescent="0.25">
      <c r="A4263" t="s">
        <v>4514</v>
      </c>
      <c r="B4263" s="2">
        <v>42954</v>
      </c>
      <c r="C4263" s="2">
        <v>42958</v>
      </c>
      <c r="D4263" t="s">
        <v>19</v>
      </c>
      <c r="E4263" t="s">
        <v>3827</v>
      </c>
      <c r="F4263" t="s">
        <v>2456</v>
      </c>
      <c r="G4263" s="1">
        <v>6396</v>
      </c>
      <c r="H4263">
        <v>4</v>
      </c>
      <c r="I4263">
        <v>0</v>
      </c>
      <c r="J4263" s="1">
        <v>198276</v>
      </c>
      <c r="K4263" t="s">
        <v>9139</v>
      </c>
      <c r="L4263" t="s">
        <v>9162</v>
      </c>
      <c r="M4263" t="s">
        <v>10220</v>
      </c>
      <c r="N4263" t="s">
        <v>8536</v>
      </c>
      <c r="O4263" t="s">
        <v>8860</v>
      </c>
      <c r="P4263" t="s">
        <v>8569</v>
      </c>
      <c r="Q4263">
        <v>56560</v>
      </c>
      <c r="R4263" t="s">
        <v>8551</v>
      </c>
      <c r="S4263" t="s">
        <v>8431</v>
      </c>
      <c r="T4263" t="s">
        <v>7736</v>
      </c>
    </row>
    <row r="4264" spans="1:20" x14ac:dyDescent="0.25">
      <c r="A4264" t="s">
        <v>4515</v>
      </c>
      <c r="B4264" s="2">
        <v>42999</v>
      </c>
      <c r="C4264" s="2">
        <v>43003</v>
      </c>
      <c r="D4264" t="s">
        <v>19</v>
      </c>
      <c r="E4264" t="s">
        <v>1890</v>
      </c>
      <c r="F4264" t="s">
        <v>3465</v>
      </c>
      <c r="G4264" s="1">
        <v>8048</v>
      </c>
      <c r="H4264">
        <v>1</v>
      </c>
      <c r="I4264">
        <v>0</v>
      </c>
      <c r="J4264" s="1">
        <v>24144</v>
      </c>
      <c r="K4264" t="s">
        <v>9128</v>
      </c>
      <c r="L4264" t="s">
        <v>9144</v>
      </c>
      <c r="M4264" t="s">
        <v>10541</v>
      </c>
      <c r="N4264" t="s">
        <v>8536</v>
      </c>
      <c r="O4264" t="s">
        <v>8603</v>
      </c>
      <c r="P4264" t="s">
        <v>8664</v>
      </c>
      <c r="Q4264">
        <v>31907</v>
      </c>
      <c r="R4264" t="s">
        <v>8539</v>
      </c>
      <c r="S4264" t="s">
        <v>8147</v>
      </c>
      <c r="T4264" t="s">
        <v>7736</v>
      </c>
    </row>
    <row r="4265" spans="1:20" x14ac:dyDescent="0.25">
      <c r="A4265" t="s">
        <v>4516</v>
      </c>
      <c r="B4265" s="2">
        <v>43042</v>
      </c>
      <c r="C4265" s="2">
        <v>43047</v>
      </c>
      <c r="D4265" t="s">
        <v>19</v>
      </c>
      <c r="E4265" t="s">
        <v>3502</v>
      </c>
      <c r="F4265" t="s">
        <v>4517</v>
      </c>
      <c r="G4265" s="1">
        <v>11673</v>
      </c>
      <c r="H4265">
        <v>3</v>
      </c>
      <c r="I4265">
        <v>7</v>
      </c>
      <c r="J4265" s="1">
        <v>-7782</v>
      </c>
      <c r="K4265" t="s">
        <v>9128</v>
      </c>
      <c r="L4265" t="s">
        <v>9142</v>
      </c>
      <c r="M4265" t="s">
        <v>10750</v>
      </c>
      <c r="N4265" t="s">
        <v>8536</v>
      </c>
      <c r="O4265" t="s">
        <v>8559</v>
      </c>
      <c r="P4265" t="s">
        <v>8560</v>
      </c>
      <c r="Q4265">
        <v>19143</v>
      </c>
      <c r="R4265" t="s">
        <v>8561</v>
      </c>
      <c r="S4265" t="s">
        <v>8399</v>
      </c>
      <c r="T4265" t="s">
        <v>7736</v>
      </c>
    </row>
    <row r="4266" spans="1:20" x14ac:dyDescent="0.25">
      <c r="A4266" t="s">
        <v>4518</v>
      </c>
      <c r="B4266" s="2">
        <v>42679</v>
      </c>
      <c r="C4266" s="2">
        <v>42683</v>
      </c>
      <c r="D4266" t="s">
        <v>19</v>
      </c>
      <c r="E4266" t="s">
        <v>946</v>
      </c>
      <c r="F4266" t="s">
        <v>1196</v>
      </c>
      <c r="G4266" s="1">
        <v>863128</v>
      </c>
      <c r="H4266">
        <v>8</v>
      </c>
      <c r="I4266">
        <v>3</v>
      </c>
      <c r="J4266" s="1">
        <v>-1602952</v>
      </c>
      <c r="K4266" t="s">
        <v>9123</v>
      </c>
      <c r="L4266" t="s">
        <v>9131</v>
      </c>
      <c r="M4266" t="s">
        <v>9722</v>
      </c>
      <c r="N4266" t="s">
        <v>8536</v>
      </c>
      <c r="O4266" t="s">
        <v>8563</v>
      </c>
      <c r="P4266" t="s">
        <v>8550</v>
      </c>
      <c r="Q4266">
        <v>77036</v>
      </c>
      <c r="R4266" t="s">
        <v>8551</v>
      </c>
      <c r="S4266" t="s">
        <v>7950</v>
      </c>
      <c r="T4266" t="s">
        <v>7736</v>
      </c>
    </row>
    <row r="4267" spans="1:20" x14ac:dyDescent="0.25">
      <c r="A4267" t="s">
        <v>4518</v>
      </c>
      <c r="B4267" s="2">
        <v>42679</v>
      </c>
      <c r="C4267" s="2">
        <v>42683</v>
      </c>
      <c r="D4267" t="s">
        <v>19</v>
      </c>
      <c r="E4267" t="s">
        <v>946</v>
      </c>
      <c r="F4267" t="s">
        <v>2145</v>
      </c>
      <c r="G4267" s="1">
        <v>3564</v>
      </c>
      <c r="H4267">
        <v>3</v>
      </c>
      <c r="I4267">
        <v>8</v>
      </c>
      <c r="J4267" s="1">
        <v>-6237</v>
      </c>
      <c r="K4267" t="s">
        <v>9128</v>
      </c>
      <c r="L4267" t="s">
        <v>9142</v>
      </c>
      <c r="M4267" t="s">
        <v>9446</v>
      </c>
      <c r="N4267" t="s">
        <v>8536</v>
      </c>
      <c r="O4267" t="s">
        <v>8563</v>
      </c>
      <c r="P4267" t="s">
        <v>8550</v>
      </c>
      <c r="Q4267">
        <v>77036</v>
      </c>
      <c r="R4267" t="s">
        <v>8551</v>
      </c>
      <c r="S4267" t="s">
        <v>7950</v>
      </c>
      <c r="T4267" t="s">
        <v>7736</v>
      </c>
    </row>
    <row r="4268" spans="1:20" x14ac:dyDescent="0.25">
      <c r="A4268" t="s">
        <v>4518</v>
      </c>
      <c r="B4268" s="2">
        <v>42679</v>
      </c>
      <c r="C4268" s="2">
        <v>42683</v>
      </c>
      <c r="D4268" t="s">
        <v>19</v>
      </c>
      <c r="E4268" t="s">
        <v>946</v>
      </c>
      <c r="F4268" t="s">
        <v>3138</v>
      </c>
      <c r="G4268" s="1">
        <v>9566648</v>
      </c>
      <c r="H4268">
        <v>7</v>
      </c>
      <c r="I4268">
        <v>32</v>
      </c>
      <c r="J4268" s="1">
        <v>-2250976</v>
      </c>
      <c r="K4268" t="s">
        <v>9123</v>
      </c>
      <c r="L4268" t="s">
        <v>9124</v>
      </c>
      <c r="M4268" t="s">
        <v>10446</v>
      </c>
      <c r="N4268" t="s">
        <v>8536</v>
      </c>
      <c r="O4268" t="s">
        <v>8563</v>
      </c>
      <c r="P4268" t="s">
        <v>8550</v>
      </c>
      <c r="Q4268">
        <v>77036</v>
      </c>
      <c r="R4268" t="s">
        <v>8551</v>
      </c>
      <c r="S4268" t="s">
        <v>7950</v>
      </c>
      <c r="T4268" t="s">
        <v>7736</v>
      </c>
    </row>
    <row r="4269" spans="1:20" x14ac:dyDescent="0.25">
      <c r="A4269" t="s">
        <v>4518</v>
      </c>
      <c r="B4269" s="2">
        <v>42679</v>
      </c>
      <c r="C4269" s="2">
        <v>42683</v>
      </c>
      <c r="D4269" t="s">
        <v>19</v>
      </c>
      <c r="E4269" t="s">
        <v>946</v>
      </c>
      <c r="F4269" t="s">
        <v>1102</v>
      </c>
      <c r="G4269" s="1">
        <v>12588</v>
      </c>
      <c r="H4269">
        <v>3</v>
      </c>
      <c r="I4269">
        <v>8</v>
      </c>
      <c r="J4269" s="1">
        <v>-201408</v>
      </c>
      <c r="K4269" t="s">
        <v>9128</v>
      </c>
      <c r="L4269" t="s">
        <v>9142</v>
      </c>
      <c r="M4269" t="s">
        <v>9681</v>
      </c>
      <c r="N4269" t="s">
        <v>8536</v>
      </c>
      <c r="O4269" t="s">
        <v>8563</v>
      </c>
      <c r="P4269" t="s">
        <v>8550</v>
      </c>
      <c r="Q4269">
        <v>77036</v>
      </c>
      <c r="R4269" t="s">
        <v>8551</v>
      </c>
      <c r="S4269" t="s">
        <v>7950</v>
      </c>
      <c r="T4269" t="s">
        <v>7736</v>
      </c>
    </row>
    <row r="4270" spans="1:20" x14ac:dyDescent="0.25">
      <c r="A4270" t="s">
        <v>4518</v>
      </c>
      <c r="B4270" s="2">
        <v>42679</v>
      </c>
      <c r="C4270" s="2">
        <v>42683</v>
      </c>
      <c r="D4270" t="s">
        <v>19</v>
      </c>
      <c r="E4270" t="s">
        <v>946</v>
      </c>
      <c r="F4270" t="s">
        <v>3705</v>
      </c>
      <c r="G4270" s="1">
        <v>17196</v>
      </c>
      <c r="H4270">
        <v>5</v>
      </c>
      <c r="I4270">
        <v>2</v>
      </c>
      <c r="J4270" s="1">
        <v>451395</v>
      </c>
      <c r="K4270" t="s">
        <v>9139</v>
      </c>
      <c r="L4270" t="s">
        <v>9162</v>
      </c>
      <c r="M4270" t="s">
        <v>10592</v>
      </c>
      <c r="N4270" t="s">
        <v>8536</v>
      </c>
      <c r="O4270" t="s">
        <v>8563</v>
      </c>
      <c r="P4270" t="s">
        <v>8550</v>
      </c>
      <c r="Q4270">
        <v>77036</v>
      </c>
      <c r="R4270" t="s">
        <v>8551</v>
      </c>
      <c r="S4270" t="s">
        <v>7950</v>
      </c>
      <c r="T4270" t="s">
        <v>7736</v>
      </c>
    </row>
    <row r="4271" spans="1:20" x14ac:dyDescent="0.25">
      <c r="A4271" t="s">
        <v>4519</v>
      </c>
      <c r="B4271" s="2">
        <v>42911</v>
      </c>
      <c r="C4271" s="2">
        <v>42915</v>
      </c>
      <c r="D4271" t="s">
        <v>11</v>
      </c>
      <c r="E4271" t="s">
        <v>2782</v>
      </c>
      <c r="F4271" t="s">
        <v>1151</v>
      </c>
      <c r="G4271" s="1">
        <v>8714</v>
      </c>
      <c r="H4271">
        <v>4</v>
      </c>
      <c r="I4271">
        <v>0</v>
      </c>
      <c r="J4271" s="1">
        <v>148138</v>
      </c>
      <c r="K4271" t="s">
        <v>9123</v>
      </c>
      <c r="L4271" t="s">
        <v>9131</v>
      </c>
      <c r="M4271" t="s">
        <v>9700</v>
      </c>
      <c r="N4271" t="s">
        <v>8536</v>
      </c>
      <c r="O4271" t="s">
        <v>8547</v>
      </c>
      <c r="P4271" t="s">
        <v>8548</v>
      </c>
      <c r="Q4271">
        <v>98115</v>
      </c>
      <c r="R4271" t="s">
        <v>8542</v>
      </c>
      <c r="S4271" t="s">
        <v>8300</v>
      </c>
      <c r="T4271" t="s">
        <v>7736</v>
      </c>
    </row>
    <row r="4272" spans="1:20" x14ac:dyDescent="0.25">
      <c r="A4272" t="s">
        <v>4520</v>
      </c>
      <c r="B4272" s="2">
        <v>42334</v>
      </c>
      <c r="C4272" s="2">
        <v>42338</v>
      </c>
      <c r="D4272" t="s">
        <v>19</v>
      </c>
      <c r="E4272" t="s">
        <v>4521</v>
      </c>
      <c r="F4272" t="s">
        <v>4486</v>
      </c>
      <c r="G4272" s="1">
        <v>692472</v>
      </c>
      <c r="H4272">
        <v>11</v>
      </c>
      <c r="I4272">
        <v>2</v>
      </c>
      <c r="J4272" s="1">
        <v>1904298</v>
      </c>
      <c r="K4272" t="s">
        <v>9123</v>
      </c>
      <c r="L4272" t="s">
        <v>9135</v>
      </c>
      <c r="M4272" t="s">
        <v>10746</v>
      </c>
      <c r="N4272" t="s">
        <v>8536</v>
      </c>
      <c r="O4272" t="s">
        <v>8584</v>
      </c>
      <c r="P4272" t="s">
        <v>8586</v>
      </c>
      <c r="Q4272">
        <v>38301</v>
      </c>
      <c r="R4272" t="s">
        <v>8539</v>
      </c>
      <c r="S4272" t="s">
        <v>8479</v>
      </c>
      <c r="T4272" t="s">
        <v>7738</v>
      </c>
    </row>
    <row r="4273" spans="1:20" x14ac:dyDescent="0.25">
      <c r="A4273" t="s">
        <v>4522</v>
      </c>
      <c r="B4273" s="2">
        <v>42698</v>
      </c>
      <c r="C4273" s="2">
        <v>42701</v>
      </c>
      <c r="D4273" t="s">
        <v>11</v>
      </c>
      <c r="E4273" t="s">
        <v>684</v>
      </c>
      <c r="F4273" t="s">
        <v>1430</v>
      </c>
      <c r="G4273" s="1">
        <v>20776</v>
      </c>
      <c r="H4273">
        <v>4</v>
      </c>
      <c r="I4273">
        <v>0</v>
      </c>
      <c r="J4273" s="1">
        <v>851816</v>
      </c>
      <c r="K4273" t="s">
        <v>9123</v>
      </c>
      <c r="L4273" t="s">
        <v>9135</v>
      </c>
      <c r="M4273" t="s">
        <v>9827</v>
      </c>
      <c r="N4273" t="s">
        <v>8536</v>
      </c>
      <c r="O4273" t="s">
        <v>8829</v>
      </c>
      <c r="P4273" t="s">
        <v>8744</v>
      </c>
      <c r="Q4273">
        <v>21215</v>
      </c>
      <c r="R4273" t="s">
        <v>8561</v>
      </c>
      <c r="S4273" t="s">
        <v>7894</v>
      </c>
      <c r="T4273" t="s">
        <v>7738</v>
      </c>
    </row>
    <row r="4274" spans="1:20" x14ac:dyDescent="0.25">
      <c r="A4274" t="s">
        <v>4523</v>
      </c>
      <c r="B4274" s="2">
        <v>42937</v>
      </c>
      <c r="C4274" s="2">
        <v>42937</v>
      </c>
      <c r="D4274" t="s">
        <v>654</v>
      </c>
      <c r="E4274" t="s">
        <v>1012</v>
      </c>
      <c r="F4274" t="s">
        <v>4084</v>
      </c>
      <c r="G4274" s="1">
        <v>71928</v>
      </c>
      <c r="H4274">
        <v>9</v>
      </c>
      <c r="I4274">
        <v>2</v>
      </c>
      <c r="J4274" s="1">
        <v>62937</v>
      </c>
      <c r="K4274" t="s">
        <v>9139</v>
      </c>
      <c r="L4274" t="s">
        <v>9140</v>
      </c>
      <c r="M4274" t="s">
        <v>10665</v>
      </c>
      <c r="N4274" t="s">
        <v>8536</v>
      </c>
      <c r="O4274" t="s">
        <v>8789</v>
      </c>
      <c r="P4274" t="s">
        <v>8555</v>
      </c>
      <c r="Q4274">
        <v>84107</v>
      </c>
      <c r="R4274" t="s">
        <v>8542</v>
      </c>
      <c r="S4274" t="s">
        <v>7965</v>
      </c>
      <c r="T4274" t="s">
        <v>7736</v>
      </c>
    </row>
    <row r="4275" spans="1:20" x14ac:dyDescent="0.25">
      <c r="A4275" t="s">
        <v>4523</v>
      </c>
      <c r="B4275" s="2">
        <v>42937</v>
      </c>
      <c r="C4275" s="2">
        <v>42937</v>
      </c>
      <c r="D4275" t="s">
        <v>654</v>
      </c>
      <c r="E4275" t="s">
        <v>1012</v>
      </c>
      <c r="F4275" t="s">
        <v>2361</v>
      </c>
      <c r="G4275" s="1">
        <v>2599</v>
      </c>
      <c r="H4275">
        <v>1</v>
      </c>
      <c r="I4275">
        <v>0</v>
      </c>
      <c r="J4275" s="1">
        <v>75371</v>
      </c>
      <c r="K4275" t="s">
        <v>9128</v>
      </c>
      <c r="L4275" t="s">
        <v>9137</v>
      </c>
      <c r="M4275" t="s">
        <v>10185</v>
      </c>
      <c r="N4275" t="s">
        <v>8536</v>
      </c>
      <c r="O4275" t="s">
        <v>8789</v>
      </c>
      <c r="P4275" t="s">
        <v>8555</v>
      </c>
      <c r="Q4275">
        <v>84107</v>
      </c>
      <c r="R4275" t="s">
        <v>8542</v>
      </c>
      <c r="S4275" t="s">
        <v>7965</v>
      </c>
      <c r="T4275" t="s">
        <v>7736</v>
      </c>
    </row>
    <row r="4276" spans="1:20" x14ac:dyDescent="0.25">
      <c r="A4276" t="s">
        <v>4524</v>
      </c>
      <c r="B4276" s="2">
        <v>42300</v>
      </c>
      <c r="C4276" s="2">
        <v>42305</v>
      </c>
      <c r="D4276" t="s">
        <v>19</v>
      </c>
      <c r="E4276" t="s">
        <v>516</v>
      </c>
      <c r="F4276" t="s">
        <v>614</v>
      </c>
      <c r="G4276" s="1">
        <v>3592</v>
      </c>
      <c r="H4276">
        <v>1</v>
      </c>
      <c r="I4276">
        <v>2</v>
      </c>
      <c r="J4276" s="1">
        <v>11225</v>
      </c>
      <c r="K4276" t="s">
        <v>9128</v>
      </c>
      <c r="L4276" t="s">
        <v>9142</v>
      </c>
      <c r="M4276" t="s">
        <v>9449</v>
      </c>
      <c r="N4276" t="s">
        <v>8536</v>
      </c>
      <c r="O4276" t="s">
        <v>8547</v>
      </c>
      <c r="P4276" t="s">
        <v>8548</v>
      </c>
      <c r="Q4276">
        <v>98105</v>
      </c>
      <c r="R4276" t="s">
        <v>8542</v>
      </c>
      <c r="S4276" t="s">
        <v>7860</v>
      </c>
      <c r="T4276" t="s">
        <v>7738</v>
      </c>
    </row>
    <row r="4277" spans="1:20" x14ac:dyDescent="0.25">
      <c r="A4277" t="s">
        <v>4525</v>
      </c>
      <c r="B4277" s="2">
        <v>42194</v>
      </c>
      <c r="C4277" s="2">
        <v>42198</v>
      </c>
      <c r="D4277" t="s">
        <v>19</v>
      </c>
      <c r="E4277" t="s">
        <v>3312</v>
      </c>
      <c r="F4277" t="s">
        <v>346</v>
      </c>
      <c r="G4277" s="1">
        <v>48632</v>
      </c>
      <c r="H4277">
        <v>2</v>
      </c>
      <c r="I4277">
        <v>8</v>
      </c>
      <c r="J4277" s="1">
        <v>-12158</v>
      </c>
      <c r="K4277" t="s">
        <v>9128</v>
      </c>
      <c r="L4277" t="s">
        <v>9144</v>
      </c>
      <c r="M4277" t="s">
        <v>9308</v>
      </c>
      <c r="N4277" t="s">
        <v>8536</v>
      </c>
      <c r="O4277" t="s">
        <v>8633</v>
      </c>
      <c r="P4277" t="s">
        <v>8550</v>
      </c>
      <c r="Q4277">
        <v>75220</v>
      </c>
      <c r="R4277" t="s">
        <v>8551</v>
      </c>
      <c r="S4277" t="s">
        <v>8372</v>
      </c>
      <c r="T4277" t="s">
        <v>7738</v>
      </c>
    </row>
    <row r="4278" spans="1:20" x14ac:dyDescent="0.25">
      <c r="A4278" t="s">
        <v>4526</v>
      </c>
      <c r="B4278" s="2">
        <v>42965</v>
      </c>
      <c r="C4278" s="2">
        <v>42969</v>
      </c>
      <c r="D4278" t="s">
        <v>19</v>
      </c>
      <c r="E4278" t="s">
        <v>1694</v>
      </c>
      <c r="F4278" t="s">
        <v>1624</v>
      </c>
      <c r="G4278" s="1">
        <v>3231</v>
      </c>
      <c r="H4278">
        <v>2</v>
      </c>
      <c r="I4278">
        <v>0</v>
      </c>
      <c r="J4278" s="1">
        <v>61389</v>
      </c>
      <c r="K4278" t="s">
        <v>9128</v>
      </c>
      <c r="L4278" t="s">
        <v>9133</v>
      </c>
      <c r="M4278" t="s">
        <v>9901</v>
      </c>
      <c r="N4278" t="s">
        <v>8536</v>
      </c>
      <c r="O4278" t="s">
        <v>8547</v>
      </c>
      <c r="P4278" t="s">
        <v>8548</v>
      </c>
      <c r="Q4278">
        <v>98105</v>
      </c>
      <c r="R4278" t="s">
        <v>8542</v>
      </c>
      <c r="S4278" t="s">
        <v>8114</v>
      </c>
      <c r="T4278" t="s">
        <v>7744</v>
      </c>
    </row>
    <row r="4279" spans="1:20" x14ac:dyDescent="0.25">
      <c r="A4279" t="s">
        <v>4527</v>
      </c>
      <c r="B4279" s="2">
        <v>42476</v>
      </c>
      <c r="C4279" s="2">
        <v>42480</v>
      </c>
      <c r="D4279" t="s">
        <v>19</v>
      </c>
      <c r="E4279" t="s">
        <v>4507</v>
      </c>
      <c r="F4279" t="s">
        <v>4528</v>
      </c>
      <c r="G4279" s="1">
        <v>909993</v>
      </c>
      <c r="H4279">
        <v>7</v>
      </c>
      <c r="I4279">
        <v>0</v>
      </c>
      <c r="J4279" s="1">
        <v>23659818</v>
      </c>
      <c r="K4279" t="s">
        <v>9139</v>
      </c>
      <c r="L4279" t="s">
        <v>9296</v>
      </c>
      <c r="M4279" t="s">
        <v>10751</v>
      </c>
      <c r="N4279" t="s">
        <v>8536</v>
      </c>
      <c r="O4279" t="s">
        <v>8652</v>
      </c>
      <c r="P4279" t="s">
        <v>8630</v>
      </c>
      <c r="Q4279">
        <v>8701</v>
      </c>
      <c r="R4279" t="s">
        <v>8561</v>
      </c>
      <c r="S4279" t="s">
        <v>8478</v>
      </c>
      <c r="T4279" t="s">
        <v>7738</v>
      </c>
    </row>
    <row r="4280" spans="1:20" x14ac:dyDescent="0.25">
      <c r="A4280" t="s">
        <v>4527</v>
      </c>
      <c r="B4280" s="2">
        <v>42476</v>
      </c>
      <c r="C4280" s="2">
        <v>42480</v>
      </c>
      <c r="D4280" t="s">
        <v>19</v>
      </c>
      <c r="E4280" t="s">
        <v>4507</v>
      </c>
      <c r="F4280" t="s">
        <v>3645</v>
      </c>
      <c r="G4280" s="1">
        <v>996</v>
      </c>
      <c r="H4280">
        <v>2</v>
      </c>
      <c r="I4280">
        <v>0</v>
      </c>
      <c r="J4280" s="1">
        <v>32868</v>
      </c>
      <c r="K4280" t="s">
        <v>9123</v>
      </c>
      <c r="L4280" t="s">
        <v>9135</v>
      </c>
      <c r="M4280" t="s">
        <v>10577</v>
      </c>
      <c r="N4280" t="s">
        <v>8536</v>
      </c>
      <c r="O4280" t="s">
        <v>8652</v>
      </c>
      <c r="P4280" t="s">
        <v>8630</v>
      </c>
      <c r="Q4280">
        <v>8701</v>
      </c>
      <c r="R4280" t="s">
        <v>8561</v>
      </c>
      <c r="S4280" t="s">
        <v>8478</v>
      </c>
      <c r="T4280" t="s">
        <v>7738</v>
      </c>
    </row>
    <row r="4281" spans="1:20" x14ac:dyDescent="0.25">
      <c r="A4281" t="s">
        <v>4527</v>
      </c>
      <c r="B4281" s="2">
        <v>42476</v>
      </c>
      <c r="C4281" s="2">
        <v>42480</v>
      </c>
      <c r="D4281" t="s">
        <v>19</v>
      </c>
      <c r="E4281" t="s">
        <v>4507</v>
      </c>
      <c r="F4281" t="s">
        <v>1877</v>
      </c>
      <c r="G4281" s="1">
        <v>253</v>
      </c>
      <c r="H4281">
        <v>5</v>
      </c>
      <c r="I4281">
        <v>0</v>
      </c>
      <c r="J4281" s="1">
        <v>11891</v>
      </c>
      <c r="K4281" t="s">
        <v>9128</v>
      </c>
      <c r="L4281" t="s">
        <v>9142</v>
      </c>
      <c r="M4281" t="s">
        <v>10011</v>
      </c>
      <c r="N4281" t="s">
        <v>8536</v>
      </c>
      <c r="O4281" t="s">
        <v>8652</v>
      </c>
      <c r="P4281" t="s">
        <v>8630</v>
      </c>
      <c r="Q4281">
        <v>8701</v>
      </c>
      <c r="R4281" t="s">
        <v>8561</v>
      </c>
      <c r="S4281" t="s">
        <v>8478</v>
      </c>
      <c r="T4281" t="s">
        <v>7738</v>
      </c>
    </row>
    <row r="4282" spans="1:20" x14ac:dyDescent="0.25">
      <c r="A4282" t="s">
        <v>4529</v>
      </c>
      <c r="B4282" s="2">
        <v>41957</v>
      </c>
      <c r="C4282" s="2">
        <v>41961</v>
      </c>
      <c r="D4282" t="s">
        <v>19</v>
      </c>
      <c r="E4282" t="s">
        <v>358</v>
      </c>
      <c r="F4282" t="s">
        <v>518</v>
      </c>
      <c r="G4282" s="1">
        <v>1136</v>
      </c>
      <c r="H4282">
        <v>2</v>
      </c>
      <c r="I4282">
        <v>0</v>
      </c>
      <c r="J4282" s="1">
        <v>52256</v>
      </c>
      <c r="K4282" t="s">
        <v>9128</v>
      </c>
      <c r="L4282" t="s">
        <v>9148</v>
      </c>
      <c r="M4282" t="s">
        <v>9394</v>
      </c>
      <c r="N4282" t="s">
        <v>8536</v>
      </c>
      <c r="O4282" t="s">
        <v>8576</v>
      </c>
      <c r="P4282" t="s">
        <v>8577</v>
      </c>
      <c r="Q4282">
        <v>10011</v>
      </c>
      <c r="R4282" t="s">
        <v>8561</v>
      </c>
      <c r="S4282" t="s">
        <v>7822</v>
      </c>
      <c r="T4282" t="s">
        <v>7744</v>
      </c>
    </row>
    <row r="4283" spans="1:20" x14ac:dyDescent="0.25">
      <c r="A4283" t="s">
        <v>4529</v>
      </c>
      <c r="B4283" s="2">
        <v>41957</v>
      </c>
      <c r="C4283" s="2">
        <v>41961</v>
      </c>
      <c r="D4283" t="s">
        <v>19</v>
      </c>
      <c r="E4283" t="s">
        <v>358</v>
      </c>
      <c r="F4283" t="s">
        <v>3628</v>
      </c>
      <c r="G4283" s="1">
        <v>69264</v>
      </c>
      <c r="H4283">
        <v>2</v>
      </c>
      <c r="I4283">
        <v>1</v>
      </c>
      <c r="J4283" s="1">
        <v>146224</v>
      </c>
      <c r="K4283" t="s">
        <v>9123</v>
      </c>
      <c r="L4283" t="s">
        <v>9126</v>
      </c>
      <c r="M4283" t="s">
        <v>10574</v>
      </c>
      <c r="N4283" t="s">
        <v>8536</v>
      </c>
      <c r="O4283" t="s">
        <v>8576</v>
      </c>
      <c r="P4283" t="s">
        <v>8577</v>
      </c>
      <c r="Q4283">
        <v>10011</v>
      </c>
      <c r="R4283" t="s">
        <v>8561</v>
      </c>
      <c r="S4283" t="s">
        <v>7822</v>
      </c>
      <c r="T4283" t="s">
        <v>7744</v>
      </c>
    </row>
    <row r="4284" spans="1:20" x14ac:dyDescent="0.25">
      <c r="A4284" t="s">
        <v>4530</v>
      </c>
      <c r="B4284" s="2">
        <v>41993</v>
      </c>
      <c r="C4284" s="2">
        <v>41996</v>
      </c>
      <c r="D4284" t="s">
        <v>79</v>
      </c>
      <c r="E4284" t="s">
        <v>2114</v>
      </c>
      <c r="F4284" t="s">
        <v>4531</v>
      </c>
      <c r="G4284" s="1">
        <v>369</v>
      </c>
      <c r="H4284">
        <v>1</v>
      </c>
      <c r="I4284">
        <v>0</v>
      </c>
      <c r="J4284" s="1">
        <v>17343</v>
      </c>
      <c r="K4284" t="s">
        <v>9128</v>
      </c>
      <c r="L4284" t="s">
        <v>9129</v>
      </c>
      <c r="M4284" t="s">
        <v>10752</v>
      </c>
      <c r="N4284" t="s">
        <v>8536</v>
      </c>
      <c r="O4284" t="s">
        <v>8826</v>
      </c>
      <c r="P4284" t="s">
        <v>8575</v>
      </c>
      <c r="Q4284">
        <v>46203</v>
      </c>
      <c r="R4284" t="s">
        <v>8551</v>
      </c>
      <c r="S4284" t="s">
        <v>8193</v>
      </c>
      <c r="T4284" t="s">
        <v>7736</v>
      </c>
    </row>
    <row r="4285" spans="1:20" x14ac:dyDescent="0.25">
      <c r="A4285" t="s">
        <v>4530</v>
      </c>
      <c r="B4285" s="2">
        <v>41993</v>
      </c>
      <c r="C4285" s="2">
        <v>41996</v>
      </c>
      <c r="D4285" t="s">
        <v>79</v>
      </c>
      <c r="E4285" t="s">
        <v>2114</v>
      </c>
      <c r="F4285" t="s">
        <v>3765</v>
      </c>
      <c r="G4285" s="1">
        <v>110397</v>
      </c>
      <c r="H4285">
        <v>3</v>
      </c>
      <c r="I4285">
        <v>0</v>
      </c>
      <c r="J4285" s="1">
        <v>4967865</v>
      </c>
      <c r="K4285" t="s">
        <v>9128</v>
      </c>
      <c r="L4285" t="s">
        <v>9142</v>
      </c>
      <c r="M4285" t="s">
        <v>10608</v>
      </c>
      <c r="N4285" t="s">
        <v>8536</v>
      </c>
      <c r="O4285" t="s">
        <v>8826</v>
      </c>
      <c r="P4285" t="s">
        <v>8575</v>
      </c>
      <c r="Q4285">
        <v>46203</v>
      </c>
      <c r="R4285" t="s">
        <v>8551</v>
      </c>
      <c r="S4285" t="s">
        <v>8193</v>
      </c>
      <c r="T4285" t="s">
        <v>7736</v>
      </c>
    </row>
    <row r="4286" spans="1:20" x14ac:dyDescent="0.25">
      <c r="A4286" t="s">
        <v>4532</v>
      </c>
      <c r="B4286" s="2">
        <v>42329</v>
      </c>
      <c r="C4286" s="2">
        <v>42334</v>
      </c>
      <c r="D4286" t="s">
        <v>11</v>
      </c>
      <c r="E4286" t="s">
        <v>3513</v>
      </c>
      <c r="F4286" t="s">
        <v>2474</v>
      </c>
      <c r="G4286" s="1">
        <v>2461328</v>
      </c>
      <c r="H4286">
        <v>2</v>
      </c>
      <c r="I4286">
        <v>32</v>
      </c>
      <c r="J4286" s="1">
        <v>-760116</v>
      </c>
      <c r="K4286" t="s">
        <v>9123</v>
      </c>
      <c r="L4286" t="s">
        <v>9124</v>
      </c>
      <c r="M4286" t="s">
        <v>10225</v>
      </c>
      <c r="N4286" t="s">
        <v>8536</v>
      </c>
      <c r="O4286" t="s">
        <v>8982</v>
      </c>
      <c r="P4286" t="s">
        <v>8550</v>
      </c>
      <c r="Q4286">
        <v>77642</v>
      </c>
      <c r="R4286" t="s">
        <v>8551</v>
      </c>
      <c r="S4286" t="s">
        <v>8400</v>
      </c>
      <c r="T4286" t="s">
        <v>7738</v>
      </c>
    </row>
    <row r="4287" spans="1:20" x14ac:dyDescent="0.25">
      <c r="A4287" t="s">
        <v>4532</v>
      </c>
      <c r="B4287" s="2">
        <v>42329</v>
      </c>
      <c r="C4287" s="2">
        <v>42334</v>
      </c>
      <c r="D4287" t="s">
        <v>11</v>
      </c>
      <c r="E4287" t="s">
        <v>3513</v>
      </c>
      <c r="F4287" t="s">
        <v>17</v>
      </c>
      <c r="G4287" s="1">
        <v>11696</v>
      </c>
      <c r="H4287">
        <v>2</v>
      </c>
      <c r="I4287">
        <v>2</v>
      </c>
      <c r="J4287" s="1">
        <v>39474</v>
      </c>
      <c r="K4287" t="s">
        <v>9128</v>
      </c>
      <c r="L4287" t="s">
        <v>9129</v>
      </c>
      <c r="M4287" t="s">
        <v>9130</v>
      </c>
      <c r="N4287" t="s">
        <v>8536</v>
      </c>
      <c r="O4287" t="s">
        <v>8982</v>
      </c>
      <c r="P4287" t="s">
        <v>8550</v>
      </c>
      <c r="Q4287">
        <v>77642</v>
      </c>
      <c r="R4287" t="s">
        <v>8551</v>
      </c>
      <c r="S4287" t="s">
        <v>8400</v>
      </c>
      <c r="T4287" t="s">
        <v>7738</v>
      </c>
    </row>
    <row r="4288" spans="1:20" x14ac:dyDescent="0.25">
      <c r="A4288" t="s">
        <v>4532</v>
      </c>
      <c r="B4288" s="2">
        <v>42329</v>
      </c>
      <c r="C4288" s="2">
        <v>42334</v>
      </c>
      <c r="D4288" t="s">
        <v>11</v>
      </c>
      <c r="E4288" t="s">
        <v>3513</v>
      </c>
      <c r="F4288" t="s">
        <v>4126</v>
      </c>
      <c r="G4288" s="1">
        <v>439992</v>
      </c>
      <c r="H4288">
        <v>1</v>
      </c>
      <c r="I4288">
        <v>2</v>
      </c>
      <c r="J4288" s="1">
        <v>164997</v>
      </c>
      <c r="K4288" t="s">
        <v>9139</v>
      </c>
      <c r="L4288" t="s">
        <v>9447</v>
      </c>
      <c r="M4288" t="s">
        <v>10680</v>
      </c>
      <c r="N4288" t="s">
        <v>8536</v>
      </c>
      <c r="O4288" t="s">
        <v>8982</v>
      </c>
      <c r="P4288" t="s">
        <v>8550</v>
      </c>
      <c r="Q4288">
        <v>77642</v>
      </c>
      <c r="R4288" t="s">
        <v>8551</v>
      </c>
      <c r="S4288" t="s">
        <v>8400</v>
      </c>
      <c r="T4288" t="s">
        <v>7738</v>
      </c>
    </row>
    <row r="4289" spans="1:20" x14ac:dyDescent="0.25">
      <c r="A4289" t="s">
        <v>4533</v>
      </c>
      <c r="B4289" s="2">
        <v>43097</v>
      </c>
      <c r="C4289" s="2">
        <v>43103</v>
      </c>
      <c r="D4289" t="s">
        <v>19</v>
      </c>
      <c r="E4289" t="s">
        <v>1719</v>
      </c>
      <c r="F4289" t="s">
        <v>916</v>
      </c>
      <c r="G4289" s="1">
        <v>64784</v>
      </c>
      <c r="H4289">
        <v>1</v>
      </c>
      <c r="I4289">
        <v>2</v>
      </c>
      <c r="J4289" s="1">
        <v>-129568</v>
      </c>
      <c r="K4289" t="s">
        <v>9128</v>
      </c>
      <c r="L4289" t="s">
        <v>9133</v>
      </c>
      <c r="M4289" t="s">
        <v>9600</v>
      </c>
      <c r="N4289" t="s">
        <v>8536</v>
      </c>
      <c r="O4289" t="s">
        <v>8901</v>
      </c>
      <c r="P4289" t="s">
        <v>8586</v>
      </c>
      <c r="Q4289">
        <v>37211</v>
      </c>
      <c r="R4289" t="s">
        <v>8539</v>
      </c>
      <c r="S4289" t="s">
        <v>8120</v>
      </c>
      <c r="T4289" t="s">
        <v>7744</v>
      </c>
    </row>
    <row r="4290" spans="1:20" x14ac:dyDescent="0.25">
      <c r="A4290" t="s">
        <v>4534</v>
      </c>
      <c r="B4290" s="2">
        <v>42141</v>
      </c>
      <c r="C4290" s="2">
        <v>42145</v>
      </c>
      <c r="D4290" t="s">
        <v>19</v>
      </c>
      <c r="E4290" t="s">
        <v>99</v>
      </c>
      <c r="F4290" t="s">
        <v>2724</v>
      </c>
      <c r="G4290" s="1">
        <v>3328</v>
      </c>
      <c r="H4290">
        <v>5</v>
      </c>
      <c r="I4290">
        <v>8</v>
      </c>
      <c r="J4290" s="1">
        <v>-4992</v>
      </c>
      <c r="K4290" t="s">
        <v>9128</v>
      </c>
      <c r="L4290" t="s">
        <v>9142</v>
      </c>
      <c r="M4290" t="s">
        <v>10315</v>
      </c>
      <c r="N4290" t="s">
        <v>8536</v>
      </c>
      <c r="O4290" t="s">
        <v>8563</v>
      </c>
      <c r="P4290" t="s">
        <v>8550</v>
      </c>
      <c r="Q4290">
        <v>77095</v>
      </c>
      <c r="R4290" t="s">
        <v>8551</v>
      </c>
      <c r="S4290" t="s">
        <v>7759</v>
      </c>
      <c r="T4290" t="s">
        <v>7738</v>
      </c>
    </row>
    <row r="4291" spans="1:20" x14ac:dyDescent="0.25">
      <c r="A4291" t="s">
        <v>4534</v>
      </c>
      <c r="B4291" s="2">
        <v>42141</v>
      </c>
      <c r="C4291" s="2">
        <v>42145</v>
      </c>
      <c r="D4291" t="s">
        <v>19</v>
      </c>
      <c r="E4291" t="s">
        <v>99</v>
      </c>
      <c r="F4291" t="s">
        <v>1484</v>
      </c>
      <c r="G4291" s="1">
        <v>14088</v>
      </c>
      <c r="H4291">
        <v>3</v>
      </c>
      <c r="I4291">
        <v>2</v>
      </c>
      <c r="J4291" s="1">
        <v>49308</v>
      </c>
      <c r="K4291" t="s">
        <v>9128</v>
      </c>
      <c r="L4291" t="s">
        <v>9148</v>
      </c>
      <c r="M4291" t="s">
        <v>9844</v>
      </c>
      <c r="N4291" t="s">
        <v>8536</v>
      </c>
      <c r="O4291" t="s">
        <v>8563</v>
      </c>
      <c r="P4291" t="s">
        <v>8550</v>
      </c>
      <c r="Q4291">
        <v>77095</v>
      </c>
      <c r="R4291" t="s">
        <v>8551</v>
      </c>
      <c r="S4291" t="s">
        <v>7759</v>
      </c>
      <c r="T4291" t="s">
        <v>7738</v>
      </c>
    </row>
    <row r="4292" spans="1:20" x14ac:dyDescent="0.25">
      <c r="A4292" t="s">
        <v>4535</v>
      </c>
      <c r="B4292" s="2">
        <v>43078</v>
      </c>
      <c r="C4292" s="2">
        <v>43082</v>
      </c>
      <c r="D4292" t="s">
        <v>11</v>
      </c>
      <c r="E4292" t="s">
        <v>1842</v>
      </c>
      <c r="F4292" t="s">
        <v>622</v>
      </c>
      <c r="G4292" s="1">
        <v>1116</v>
      </c>
      <c r="H4292">
        <v>2</v>
      </c>
      <c r="I4292">
        <v>0</v>
      </c>
      <c r="J4292" s="1">
        <v>279</v>
      </c>
      <c r="K4292" t="s">
        <v>9128</v>
      </c>
      <c r="L4292" t="s">
        <v>9137</v>
      </c>
      <c r="M4292" t="s">
        <v>9453</v>
      </c>
      <c r="N4292" t="s">
        <v>8536</v>
      </c>
      <c r="O4292" t="s">
        <v>8540</v>
      </c>
      <c r="P4292" t="s">
        <v>8541</v>
      </c>
      <c r="Q4292">
        <v>90004</v>
      </c>
      <c r="R4292" t="s">
        <v>8542</v>
      </c>
      <c r="S4292" t="s">
        <v>8139</v>
      </c>
      <c r="T4292" t="s">
        <v>7744</v>
      </c>
    </row>
    <row r="4293" spans="1:20" x14ac:dyDescent="0.25">
      <c r="A4293" t="s">
        <v>4535</v>
      </c>
      <c r="B4293" s="2">
        <v>43078</v>
      </c>
      <c r="C4293" s="2">
        <v>43082</v>
      </c>
      <c r="D4293" t="s">
        <v>11</v>
      </c>
      <c r="E4293" t="s">
        <v>1842</v>
      </c>
      <c r="F4293" t="s">
        <v>434</v>
      </c>
      <c r="G4293" s="1">
        <v>896328</v>
      </c>
      <c r="H4293">
        <v>9</v>
      </c>
      <c r="I4293">
        <v>2</v>
      </c>
      <c r="J4293" s="1">
        <v>224082</v>
      </c>
      <c r="K4293" t="s">
        <v>9123</v>
      </c>
      <c r="L4293" t="s">
        <v>9131</v>
      </c>
      <c r="M4293" t="s">
        <v>9351</v>
      </c>
      <c r="N4293" t="s">
        <v>8536</v>
      </c>
      <c r="O4293" t="s">
        <v>8540</v>
      </c>
      <c r="P4293" t="s">
        <v>8541</v>
      </c>
      <c r="Q4293">
        <v>90004</v>
      </c>
      <c r="R4293" t="s">
        <v>8542</v>
      </c>
      <c r="S4293" t="s">
        <v>8139</v>
      </c>
      <c r="T4293" t="s">
        <v>7744</v>
      </c>
    </row>
    <row r="4294" spans="1:20" x14ac:dyDescent="0.25">
      <c r="A4294" t="s">
        <v>4535</v>
      </c>
      <c r="B4294" s="2">
        <v>43078</v>
      </c>
      <c r="C4294" s="2">
        <v>43082</v>
      </c>
      <c r="D4294" t="s">
        <v>11</v>
      </c>
      <c r="E4294" t="s">
        <v>1842</v>
      </c>
      <c r="F4294" t="s">
        <v>2578</v>
      </c>
      <c r="G4294" s="1">
        <v>1890</v>
      </c>
      <c r="H4294">
        <v>1</v>
      </c>
      <c r="I4294">
        <v>0</v>
      </c>
      <c r="J4294" s="1">
        <v>6804</v>
      </c>
      <c r="K4294" t="s">
        <v>9128</v>
      </c>
      <c r="L4294" t="s">
        <v>9144</v>
      </c>
      <c r="M4294" t="s">
        <v>10262</v>
      </c>
      <c r="N4294" t="s">
        <v>8536</v>
      </c>
      <c r="O4294" t="s">
        <v>8540</v>
      </c>
      <c r="P4294" t="s">
        <v>8541</v>
      </c>
      <c r="Q4294">
        <v>90004</v>
      </c>
      <c r="R4294" t="s">
        <v>8542</v>
      </c>
      <c r="S4294" t="s">
        <v>8139</v>
      </c>
      <c r="T4294" t="s">
        <v>7744</v>
      </c>
    </row>
    <row r="4295" spans="1:20" x14ac:dyDescent="0.25">
      <c r="A4295" t="s">
        <v>4536</v>
      </c>
      <c r="B4295" s="2">
        <v>42804</v>
      </c>
      <c r="C4295" s="2">
        <v>42810</v>
      </c>
      <c r="D4295" t="s">
        <v>19</v>
      </c>
      <c r="E4295" t="s">
        <v>61</v>
      </c>
      <c r="F4295" t="s">
        <v>360</v>
      </c>
      <c r="G4295" s="1">
        <v>53982</v>
      </c>
      <c r="H4295">
        <v>3</v>
      </c>
      <c r="I4295">
        <v>4</v>
      </c>
      <c r="J4295" s="1">
        <v>-107964</v>
      </c>
      <c r="K4295" t="s">
        <v>9139</v>
      </c>
      <c r="L4295" t="s">
        <v>9140</v>
      </c>
      <c r="M4295" t="s">
        <v>9315</v>
      </c>
      <c r="N4295" t="s">
        <v>8536</v>
      </c>
      <c r="O4295" t="s">
        <v>8559</v>
      </c>
      <c r="P4295" t="s">
        <v>8560</v>
      </c>
      <c r="Q4295">
        <v>19140</v>
      </c>
      <c r="R4295" t="s">
        <v>8561</v>
      </c>
      <c r="S4295" t="s">
        <v>7750</v>
      </c>
      <c r="T4295" t="s">
        <v>7736</v>
      </c>
    </row>
    <row r="4296" spans="1:20" x14ac:dyDescent="0.25">
      <c r="A4296" t="s">
        <v>4537</v>
      </c>
      <c r="B4296" s="2">
        <v>43030</v>
      </c>
      <c r="C4296" s="2">
        <v>43035</v>
      </c>
      <c r="D4296" t="s">
        <v>19</v>
      </c>
      <c r="E4296" t="s">
        <v>3829</v>
      </c>
      <c r="F4296" t="s">
        <v>457</v>
      </c>
      <c r="G4296" s="1">
        <v>177225</v>
      </c>
      <c r="H4296">
        <v>5</v>
      </c>
      <c r="I4296">
        <v>5</v>
      </c>
      <c r="J4296" s="1">
        <v>-120513</v>
      </c>
      <c r="K4296" t="s">
        <v>9123</v>
      </c>
      <c r="L4296" t="s">
        <v>9131</v>
      </c>
      <c r="M4296" t="s">
        <v>9365</v>
      </c>
      <c r="N4296" t="s">
        <v>8536</v>
      </c>
      <c r="O4296" t="s">
        <v>8834</v>
      </c>
      <c r="P4296" t="s">
        <v>8595</v>
      </c>
      <c r="Q4296">
        <v>97756</v>
      </c>
      <c r="R4296" t="s">
        <v>8542</v>
      </c>
      <c r="S4296" t="s">
        <v>8432</v>
      </c>
      <c r="T4296" t="s">
        <v>7738</v>
      </c>
    </row>
    <row r="4297" spans="1:20" x14ac:dyDescent="0.25">
      <c r="A4297" t="s">
        <v>4538</v>
      </c>
      <c r="B4297" s="2">
        <v>42919</v>
      </c>
      <c r="C4297" s="2">
        <v>42926</v>
      </c>
      <c r="D4297" t="s">
        <v>19</v>
      </c>
      <c r="E4297" t="s">
        <v>391</v>
      </c>
      <c r="F4297" t="s">
        <v>4348</v>
      </c>
      <c r="G4297" s="1">
        <v>12939</v>
      </c>
      <c r="H4297">
        <v>3</v>
      </c>
      <c r="I4297">
        <v>0</v>
      </c>
      <c r="J4297" s="1">
        <v>543438</v>
      </c>
      <c r="K4297" t="s">
        <v>9123</v>
      </c>
      <c r="L4297" t="s">
        <v>9135</v>
      </c>
      <c r="M4297" t="s">
        <v>10725</v>
      </c>
      <c r="N4297" t="s">
        <v>8536</v>
      </c>
      <c r="O4297" t="s">
        <v>8983</v>
      </c>
      <c r="P4297" t="s">
        <v>8541</v>
      </c>
      <c r="Q4297">
        <v>95610</v>
      </c>
      <c r="R4297" t="s">
        <v>8542</v>
      </c>
      <c r="S4297" t="s">
        <v>7831</v>
      </c>
      <c r="T4297" t="s">
        <v>7736</v>
      </c>
    </row>
    <row r="4298" spans="1:20" x14ac:dyDescent="0.25">
      <c r="A4298" t="s">
        <v>4539</v>
      </c>
      <c r="B4298" s="2">
        <v>42982</v>
      </c>
      <c r="C4298" s="2">
        <v>42988</v>
      </c>
      <c r="D4298" t="s">
        <v>19</v>
      </c>
      <c r="E4298" t="s">
        <v>1143</v>
      </c>
      <c r="F4298" t="s">
        <v>2275</v>
      </c>
      <c r="G4298" s="1">
        <v>5432</v>
      </c>
      <c r="H4298">
        <v>4</v>
      </c>
      <c r="I4298">
        <v>0</v>
      </c>
      <c r="J4298" s="1">
        <v>5432</v>
      </c>
      <c r="K4298" t="s">
        <v>9128</v>
      </c>
      <c r="L4298" t="s">
        <v>9133</v>
      </c>
      <c r="M4298" t="s">
        <v>10158</v>
      </c>
      <c r="N4298" t="s">
        <v>8536</v>
      </c>
      <c r="O4298" t="s">
        <v>8540</v>
      </c>
      <c r="P4298" t="s">
        <v>8541</v>
      </c>
      <c r="Q4298">
        <v>90032</v>
      </c>
      <c r="R4298" t="s">
        <v>8542</v>
      </c>
      <c r="S4298" t="s">
        <v>7998</v>
      </c>
      <c r="T4298" t="s">
        <v>7738</v>
      </c>
    </row>
    <row r="4299" spans="1:20" x14ac:dyDescent="0.25">
      <c r="A4299" t="s">
        <v>4540</v>
      </c>
      <c r="B4299" s="2">
        <v>42970</v>
      </c>
      <c r="C4299" s="2">
        <v>42973</v>
      </c>
      <c r="D4299" t="s">
        <v>11</v>
      </c>
      <c r="E4299" t="s">
        <v>599</v>
      </c>
      <c r="F4299" t="s">
        <v>3612</v>
      </c>
      <c r="G4299" s="1">
        <v>4367896</v>
      </c>
      <c r="H4299">
        <v>13</v>
      </c>
      <c r="I4299">
        <v>2</v>
      </c>
      <c r="J4299" s="1">
        <v>3275922</v>
      </c>
      <c r="K4299" t="s">
        <v>9139</v>
      </c>
      <c r="L4299" t="s">
        <v>9140</v>
      </c>
      <c r="M4299" t="s">
        <v>10571</v>
      </c>
      <c r="N4299" t="s">
        <v>8536</v>
      </c>
      <c r="O4299" t="s">
        <v>8900</v>
      </c>
      <c r="P4299" t="s">
        <v>8544</v>
      </c>
      <c r="Q4299">
        <v>32303</v>
      </c>
      <c r="R4299" t="s">
        <v>8539</v>
      </c>
      <c r="S4299" t="s">
        <v>7876</v>
      </c>
      <c r="T4299" t="s">
        <v>7736</v>
      </c>
    </row>
    <row r="4300" spans="1:20" x14ac:dyDescent="0.25">
      <c r="A4300" t="s">
        <v>4540</v>
      </c>
      <c r="B4300" s="2">
        <v>42970</v>
      </c>
      <c r="C4300" s="2">
        <v>42973</v>
      </c>
      <c r="D4300" t="s">
        <v>11</v>
      </c>
      <c r="E4300" t="s">
        <v>599</v>
      </c>
      <c r="F4300" t="s">
        <v>2663</v>
      </c>
      <c r="G4300" s="1">
        <v>49568</v>
      </c>
      <c r="H4300">
        <v>2</v>
      </c>
      <c r="I4300">
        <v>2</v>
      </c>
      <c r="J4300" s="1">
        <v>1549</v>
      </c>
      <c r="K4300" t="s">
        <v>9128</v>
      </c>
      <c r="L4300" t="s">
        <v>9148</v>
      </c>
      <c r="M4300" t="s">
        <v>10293</v>
      </c>
      <c r="N4300" t="s">
        <v>8536</v>
      </c>
      <c r="O4300" t="s">
        <v>8900</v>
      </c>
      <c r="P4300" t="s">
        <v>8544</v>
      </c>
      <c r="Q4300">
        <v>32303</v>
      </c>
      <c r="R4300" t="s">
        <v>8539</v>
      </c>
      <c r="S4300" t="s">
        <v>7876</v>
      </c>
      <c r="T4300" t="s">
        <v>7736</v>
      </c>
    </row>
    <row r="4301" spans="1:20" x14ac:dyDescent="0.25">
      <c r="A4301" t="s">
        <v>4540</v>
      </c>
      <c r="B4301" s="2">
        <v>42970</v>
      </c>
      <c r="C4301" s="2">
        <v>42973</v>
      </c>
      <c r="D4301" t="s">
        <v>11</v>
      </c>
      <c r="E4301" t="s">
        <v>599</v>
      </c>
      <c r="F4301" t="s">
        <v>1539</v>
      </c>
      <c r="G4301" s="1">
        <v>161376</v>
      </c>
      <c r="H4301">
        <v>6</v>
      </c>
      <c r="I4301">
        <v>2</v>
      </c>
      <c r="J4301" s="1">
        <v>121032</v>
      </c>
      <c r="K4301" t="s">
        <v>9128</v>
      </c>
      <c r="L4301" t="s">
        <v>9144</v>
      </c>
      <c r="M4301" t="s">
        <v>9868</v>
      </c>
      <c r="N4301" t="s">
        <v>8536</v>
      </c>
      <c r="O4301" t="s">
        <v>8900</v>
      </c>
      <c r="P4301" t="s">
        <v>8544</v>
      </c>
      <c r="Q4301">
        <v>32303</v>
      </c>
      <c r="R4301" t="s">
        <v>8539</v>
      </c>
      <c r="S4301" t="s">
        <v>7876</v>
      </c>
      <c r="T4301" t="s">
        <v>7736</v>
      </c>
    </row>
    <row r="4302" spans="1:20" x14ac:dyDescent="0.25">
      <c r="A4302" t="s">
        <v>4540</v>
      </c>
      <c r="B4302" s="2">
        <v>42970</v>
      </c>
      <c r="C4302" s="2">
        <v>42973</v>
      </c>
      <c r="D4302" t="s">
        <v>11</v>
      </c>
      <c r="E4302" t="s">
        <v>599</v>
      </c>
      <c r="F4302" t="s">
        <v>1810</v>
      </c>
      <c r="G4302" s="1">
        <v>2784</v>
      </c>
      <c r="H4302">
        <v>2</v>
      </c>
      <c r="I4302">
        <v>2</v>
      </c>
      <c r="J4302" s="1">
        <v>4176</v>
      </c>
      <c r="K4302" t="s">
        <v>9123</v>
      </c>
      <c r="L4302" t="s">
        <v>9135</v>
      </c>
      <c r="M4302" t="s">
        <v>9982</v>
      </c>
      <c r="N4302" t="s">
        <v>8536</v>
      </c>
      <c r="O4302" t="s">
        <v>8900</v>
      </c>
      <c r="P4302" t="s">
        <v>8544</v>
      </c>
      <c r="Q4302">
        <v>32303</v>
      </c>
      <c r="R4302" t="s">
        <v>8539</v>
      </c>
      <c r="S4302" t="s">
        <v>7876</v>
      </c>
      <c r="T4302" t="s">
        <v>7736</v>
      </c>
    </row>
    <row r="4303" spans="1:20" x14ac:dyDescent="0.25">
      <c r="A4303" t="s">
        <v>4540</v>
      </c>
      <c r="B4303" s="2">
        <v>42970</v>
      </c>
      <c r="C4303" s="2">
        <v>42973</v>
      </c>
      <c r="D4303" t="s">
        <v>11</v>
      </c>
      <c r="E4303" t="s">
        <v>599</v>
      </c>
      <c r="F4303" t="s">
        <v>1780</v>
      </c>
      <c r="G4303" s="1">
        <v>872</v>
      </c>
      <c r="H4303">
        <v>5</v>
      </c>
      <c r="I4303">
        <v>2</v>
      </c>
      <c r="J4303" s="1">
        <v>2943</v>
      </c>
      <c r="K4303" t="s">
        <v>9128</v>
      </c>
      <c r="L4303" t="s">
        <v>9148</v>
      </c>
      <c r="M4303" t="s">
        <v>9966</v>
      </c>
      <c r="N4303" t="s">
        <v>8536</v>
      </c>
      <c r="O4303" t="s">
        <v>8900</v>
      </c>
      <c r="P4303" t="s">
        <v>8544</v>
      </c>
      <c r="Q4303">
        <v>32303</v>
      </c>
      <c r="R4303" t="s">
        <v>8539</v>
      </c>
      <c r="S4303" t="s">
        <v>7876</v>
      </c>
      <c r="T4303" t="s">
        <v>7736</v>
      </c>
    </row>
    <row r="4304" spans="1:20" x14ac:dyDescent="0.25">
      <c r="A4304" t="s">
        <v>4541</v>
      </c>
      <c r="B4304" s="2">
        <v>41873</v>
      </c>
      <c r="C4304" s="2">
        <v>41876</v>
      </c>
      <c r="D4304" t="s">
        <v>11</v>
      </c>
      <c r="E4304" t="s">
        <v>1655</v>
      </c>
      <c r="F4304" t="s">
        <v>567</v>
      </c>
      <c r="G4304" s="1">
        <v>3912</v>
      </c>
      <c r="H4304">
        <v>1</v>
      </c>
      <c r="I4304">
        <v>2</v>
      </c>
      <c r="J4304" s="1">
        <v>10269</v>
      </c>
      <c r="K4304" t="s">
        <v>9128</v>
      </c>
      <c r="L4304" t="s">
        <v>9137</v>
      </c>
      <c r="M4304" t="s">
        <v>9423</v>
      </c>
      <c r="N4304" t="s">
        <v>8536</v>
      </c>
      <c r="O4304" t="s">
        <v>8652</v>
      </c>
      <c r="P4304" t="s">
        <v>8604</v>
      </c>
      <c r="Q4304">
        <v>44107</v>
      </c>
      <c r="R4304" t="s">
        <v>8561</v>
      </c>
      <c r="S4304" t="s">
        <v>8106</v>
      </c>
      <c r="T4304" t="s">
        <v>7744</v>
      </c>
    </row>
    <row r="4305" spans="1:20" x14ac:dyDescent="0.25">
      <c r="A4305" t="s">
        <v>4542</v>
      </c>
      <c r="B4305" s="2">
        <v>42647</v>
      </c>
      <c r="C4305" s="2">
        <v>42647</v>
      </c>
      <c r="D4305" t="s">
        <v>654</v>
      </c>
      <c r="E4305" t="s">
        <v>1677</v>
      </c>
      <c r="F4305" t="s">
        <v>1616</v>
      </c>
      <c r="G4305" s="1">
        <v>59752</v>
      </c>
      <c r="H4305">
        <v>7</v>
      </c>
      <c r="I4305">
        <v>2</v>
      </c>
      <c r="J4305" s="1">
        <v>194194</v>
      </c>
      <c r="K4305" t="s">
        <v>9128</v>
      </c>
      <c r="L4305" t="s">
        <v>9167</v>
      </c>
      <c r="M4305" t="s">
        <v>9897</v>
      </c>
      <c r="N4305" t="s">
        <v>8536</v>
      </c>
      <c r="O4305" t="s">
        <v>8984</v>
      </c>
      <c r="P4305" t="s">
        <v>8550</v>
      </c>
      <c r="Q4305">
        <v>75056</v>
      </c>
      <c r="R4305" t="s">
        <v>8551</v>
      </c>
      <c r="S4305" t="s">
        <v>8111</v>
      </c>
      <c r="T4305" t="s">
        <v>7736</v>
      </c>
    </row>
    <row r="4306" spans="1:20" x14ac:dyDescent="0.25">
      <c r="A4306" t="s">
        <v>4543</v>
      </c>
      <c r="B4306" s="2">
        <v>41938</v>
      </c>
      <c r="C4306" s="2">
        <v>41942</v>
      </c>
      <c r="D4306" t="s">
        <v>11</v>
      </c>
      <c r="E4306" t="s">
        <v>4472</v>
      </c>
      <c r="F4306" t="s">
        <v>938</v>
      </c>
      <c r="G4306" s="1">
        <v>6392</v>
      </c>
      <c r="H4306">
        <v>4</v>
      </c>
      <c r="I4306">
        <v>0</v>
      </c>
      <c r="J4306" s="1">
        <v>3196</v>
      </c>
      <c r="K4306" t="s">
        <v>9123</v>
      </c>
      <c r="L4306" t="s">
        <v>9135</v>
      </c>
      <c r="M4306" t="s">
        <v>9608</v>
      </c>
      <c r="N4306" t="s">
        <v>8536</v>
      </c>
      <c r="O4306" t="s">
        <v>8547</v>
      </c>
      <c r="P4306" t="s">
        <v>8548</v>
      </c>
      <c r="Q4306">
        <v>98105</v>
      </c>
      <c r="R4306" t="s">
        <v>8542</v>
      </c>
      <c r="S4306" t="s">
        <v>8476</v>
      </c>
      <c r="T4306" t="s">
        <v>7736</v>
      </c>
    </row>
    <row r="4307" spans="1:20" x14ac:dyDescent="0.25">
      <c r="A4307" t="s">
        <v>4543</v>
      </c>
      <c r="B4307" s="2">
        <v>41938</v>
      </c>
      <c r="C4307" s="2">
        <v>41942</v>
      </c>
      <c r="D4307" t="s">
        <v>11</v>
      </c>
      <c r="E4307" t="s">
        <v>4472</v>
      </c>
      <c r="F4307" t="s">
        <v>3720</v>
      </c>
      <c r="G4307" s="1">
        <v>38396</v>
      </c>
      <c r="H4307">
        <v>5</v>
      </c>
      <c r="I4307">
        <v>2</v>
      </c>
      <c r="J4307" s="1">
        <v>38396</v>
      </c>
      <c r="K4307" t="s">
        <v>9139</v>
      </c>
      <c r="L4307" t="s">
        <v>9140</v>
      </c>
      <c r="M4307" t="s">
        <v>10595</v>
      </c>
      <c r="N4307" t="s">
        <v>8536</v>
      </c>
      <c r="O4307" t="s">
        <v>8547</v>
      </c>
      <c r="P4307" t="s">
        <v>8548</v>
      </c>
      <c r="Q4307">
        <v>98105</v>
      </c>
      <c r="R4307" t="s">
        <v>8542</v>
      </c>
      <c r="S4307" t="s">
        <v>8476</v>
      </c>
      <c r="T4307" t="s">
        <v>7736</v>
      </c>
    </row>
    <row r="4308" spans="1:20" x14ac:dyDescent="0.25">
      <c r="A4308" t="s">
        <v>4544</v>
      </c>
      <c r="B4308" s="2">
        <v>42549</v>
      </c>
      <c r="C4308" s="2">
        <v>42549</v>
      </c>
      <c r="D4308" t="s">
        <v>654</v>
      </c>
      <c r="E4308" t="s">
        <v>1284</v>
      </c>
      <c r="F4308" t="s">
        <v>1027</v>
      </c>
      <c r="G4308" s="1">
        <v>7752</v>
      </c>
      <c r="H4308">
        <v>3</v>
      </c>
      <c r="I4308">
        <v>2</v>
      </c>
      <c r="J4308" s="1">
        <v>28101</v>
      </c>
      <c r="K4308" t="s">
        <v>9128</v>
      </c>
      <c r="L4308" t="s">
        <v>9142</v>
      </c>
      <c r="M4308" t="s">
        <v>9646</v>
      </c>
      <c r="N4308" t="s">
        <v>8536</v>
      </c>
      <c r="O4308" t="s">
        <v>8540</v>
      </c>
      <c r="P4308" t="s">
        <v>8541</v>
      </c>
      <c r="Q4308">
        <v>90032</v>
      </c>
      <c r="R4308" t="s">
        <v>8542</v>
      </c>
      <c r="S4308" t="s">
        <v>8032</v>
      </c>
      <c r="T4308" t="s">
        <v>7738</v>
      </c>
    </row>
    <row r="4309" spans="1:20" x14ac:dyDescent="0.25">
      <c r="A4309" t="s">
        <v>4544</v>
      </c>
      <c r="B4309" s="2">
        <v>42549</v>
      </c>
      <c r="C4309" s="2">
        <v>42549</v>
      </c>
      <c r="D4309" t="s">
        <v>654</v>
      </c>
      <c r="E4309" t="s">
        <v>1284</v>
      </c>
      <c r="F4309" t="s">
        <v>604</v>
      </c>
      <c r="G4309" s="1">
        <v>33568</v>
      </c>
      <c r="H4309">
        <v>2</v>
      </c>
      <c r="I4309">
        <v>2</v>
      </c>
      <c r="J4309" s="1">
        <v>117488</v>
      </c>
      <c r="K4309" t="s">
        <v>9128</v>
      </c>
      <c r="L4309" t="s">
        <v>9142</v>
      </c>
      <c r="M4309" t="s">
        <v>9442</v>
      </c>
      <c r="N4309" t="s">
        <v>8536</v>
      </c>
      <c r="O4309" t="s">
        <v>8540</v>
      </c>
      <c r="P4309" t="s">
        <v>8541</v>
      </c>
      <c r="Q4309">
        <v>90032</v>
      </c>
      <c r="R4309" t="s">
        <v>8542</v>
      </c>
      <c r="S4309" t="s">
        <v>8032</v>
      </c>
      <c r="T4309" t="s">
        <v>7738</v>
      </c>
    </row>
    <row r="4310" spans="1:20" x14ac:dyDescent="0.25">
      <c r="A4310" t="s">
        <v>4545</v>
      </c>
      <c r="B4310" s="2">
        <v>41947</v>
      </c>
      <c r="C4310" s="2">
        <v>41954</v>
      </c>
      <c r="D4310" t="s">
        <v>19</v>
      </c>
      <c r="E4310" t="s">
        <v>2884</v>
      </c>
      <c r="F4310" t="s">
        <v>2952</v>
      </c>
      <c r="G4310" s="1">
        <v>666344</v>
      </c>
      <c r="H4310">
        <v>7</v>
      </c>
      <c r="I4310">
        <v>2</v>
      </c>
      <c r="J4310" s="1">
        <v>666344</v>
      </c>
      <c r="K4310" t="s">
        <v>9139</v>
      </c>
      <c r="L4310" t="s">
        <v>9140</v>
      </c>
      <c r="M4310" t="s">
        <v>10386</v>
      </c>
      <c r="N4310" t="s">
        <v>8536</v>
      </c>
      <c r="O4310" t="s">
        <v>8540</v>
      </c>
      <c r="P4310" t="s">
        <v>8541</v>
      </c>
      <c r="Q4310">
        <v>90045</v>
      </c>
      <c r="R4310" t="s">
        <v>8542</v>
      </c>
      <c r="S4310" t="s">
        <v>8314</v>
      </c>
      <c r="T4310" t="s">
        <v>7736</v>
      </c>
    </row>
    <row r="4311" spans="1:20" x14ac:dyDescent="0.25">
      <c r="A4311" t="s">
        <v>4545</v>
      </c>
      <c r="B4311" s="2">
        <v>41947</v>
      </c>
      <c r="C4311" s="2">
        <v>41954</v>
      </c>
      <c r="D4311" t="s">
        <v>19</v>
      </c>
      <c r="E4311" t="s">
        <v>2884</v>
      </c>
      <c r="F4311" t="s">
        <v>733</v>
      </c>
      <c r="G4311" s="1">
        <v>573728</v>
      </c>
      <c r="H4311">
        <v>4</v>
      </c>
      <c r="I4311">
        <v>2</v>
      </c>
      <c r="J4311" s="1">
        <v>-645444</v>
      </c>
      <c r="K4311" t="s">
        <v>9123</v>
      </c>
      <c r="L4311" t="s">
        <v>9131</v>
      </c>
      <c r="M4311" t="s">
        <v>9505</v>
      </c>
      <c r="N4311" t="s">
        <v>8536</v>
      </c>
      <c r="O4311" t="s">
        <v>8540</v>
      </c>
      <c r="P4311" t="s">
        <v>8541</v>
      </c>
      <c r="Q4311">
        <v>90045</v>
      </c>
      <c r="R4311" t="s">
        <v>8542</v>
      </c>
      <c r="S4311" t="s">
        <v>8314</v>
      </c>
      <c r="T4311" t="s">
        <v>7736</v>
      </c>
    </row>
    <row r="4312" spans="1:20" x14ac:dyDescent="0.25">
      <c r="A4312" t="s">
        <v>4545</v>
      </c>
      <c r="B4312" s="2">
        <v>41947</v>
      </c>
      <c r="C4312" s="2">
        <v>41954</v>
      </c>
      <c r="D4312" t="s">
        <v>19</v>
      </c>
      <c r="E4312" t="s">
        <v>2884</v>
      </c>
      <c r="F4312" t="s">
        <v>1296</v>
      </c>
      <c r="G4312" s="1">
        <v>21936</v>
      </c>
      <c r="H4312">
        <v>3</v>
      </c>
      <c r="I4312">
        <v>2</v>
      </c>
      <c r="J4312" s="1">
        <v>8226</v>
      </c>
      <c r="K4312" t="s">
        <v>9128</v>
      </c>
      <c r="L4312" t="s">
        <v>9142</v>
      </c>
      <c r="M4312" t="s">
        <v>9762</v>
      </c>
      <c r="N4312" t="s">
        <v>8536</v>
      </c>
      <c r="O4312" t="s">
        <v>8540</v>
      </c>
      <c r="P4312" t="s">
        <v>8541</v>
      </c>
      <c r="Q4312">
        <v>90045</v>
      </c>
      <c r="R4312" t="s">
        <v>8542</v>
      </c>
      <c r="S4312" t="s">
        <v>8314</v>
      </c>
      <c r="T4312" t="s">
        <v>7736</v>
      </c>
    </row>
    <row r="4313" spans="1:20" x14ac:dyDescent="0.25">
      <c r="A4313" t="s">
        <v>4545</v>
      </c>
      <c r="B4313" s="2">
        <v>41947</v>
      </c>
      <c r="C4313" s="2">
        <v>41954</v>
      </c>
      <c r="D4313" t="s">
        <v>19</v>
      </c>
      <c r="E4313" t="s">
        <v>2884</v>
      </c>
      <c r="F4313" t="s">
        <v>3349</v>
      </c>
      <c r="G4313" s="1">
        <v>1944</v>
      </c>
      <c r="H4313">
        <v>3</v>
      </c>
      <c r="I4313">
        <v>0</v>
      </c>
      <c r="J4313" s="1">
        <v>93312</v>
      </c>
      <c r="K4313" t="s">
        <v>9128</v>
      </c>
      <c r="L4313" t="s">
        <v>9148</v>
      </c>
      <c r="M4313" t="s">
        <v>10508</v>
      </c>
      <c r="N4313" t="s">
        <v>8536</v>
      </c>
      <c r="O4313" t="s">
        <v>8540</v>
      </c>
      <c r="P4313" t="s">
        <v>8541</v>
      </c>
      <c r="Q4313">
        <v>90045</v>
      </c>
      <c r="R4313" t="s">
        <v>8542</v>
      </c>
      <c r="S4313" t="s">
        <v>8314</v>
      </c>
      <c r="T4313" t="s">
        <v>7736</v>
      </c>
    </row>
    <row r="4314" spans="1:20" x14ac:dyDescent="0.25">
      <c r="A4314" t="s">
        <v>4545</v>
      </c>
      <c r="B4314" s="2">
        <v>41947</v>
      </c>
      <c r="C4314" s="2">
        <v>41954</v>
      </c>
      <c r="D4314" t="s">
        <v>19</v>
      </c>
      <c r="E4314" t="s">
        <v>2884</v>
      </c>
      <c r="F4314" t="s">
        <v>4546</v>
      </c>
      <c r="G4314" s="1">
        <v>447968</v>
      </c>
      <c r="H4314">
        <v>4</v>
      </c>
      <c r="I4314">
        <v>2</v>
      </c>
      <c r="J4314" s="1">
        <v>13999</v>
      </c>
      <c r="K4314" t="s">
        <v>9139</v>
      </c>
      <c r="L4314" t="s">
        <v>9296</v>
      </c>
      <c r="M4314" t="s">
        <v>10753</v>
      </c>
      <c r="N4314" t="s">
        <v>8536</v>
      </c>
      <c r="O4314" t="s">
        <v>8540</v>
      </c>
      <c r="P4314" t="s">
        <v>8541</v>
      </c>
      <c r="Q4314">
        <v>90045</v>
      </c>
      <c r="R4314" t="s">
        <v>8542</v>
      </c>
      <c r="S4314" t="s">
        <v>8314</v>
      </c>
      <c r="T4314" t="s">
        <v>7736</v>
      </c>
    </row>
    <row r="4315" spans="1:20" x14ac:dyDescent="0.25">
      <c r="A4315" t="s">
        <v>4547</v>
      </c>
      <c r="B4315" s="2">
        <v>41890</v>
      </c>
      <c r="C4315" s="2">
        <v>41894</v>
      </c>
      <c r="D4315" t="s">
        <v>19</v>
      </c>
      <c r="E4315" t="s">
        <v>1876</v>
      </c>
      <c r="F4315" t="s">
        <v>4328</v>
      </c>
      <c r="G4315" s="1">
        <v>1678</v>
      </c>
      <c r="H4315">
        <v>2</v>
      </c>
      <c r="I4315">
        <v>0</v>
      </c>
      <c r="J4315" s="1">
        <v>4195</v>
      </c>
      <c r="K4315" t="s">
        <v>9128</v>
      </c>
      <c r="L4315" t="s">
        <v>9144</v>
      </c>
      <c r="M4315" t="s">
        <v>10719</v>
      </c>
      <c r="N4315" t="s">
        <v>8536</v>
      </c>
      <c r="O4315" t="s">
        <v>8657</v>
      </c>
      <c r="P4315" t="s">
        <v>8577</v>
      </c>
      <c r="Q4315">
        <v>11561</v>
      </c>
      <c r="R4315" t="s">
        <v>8561</v>
      </c>
      <c r="S4315" t="s">
        <v>8145</v>
      </c>
      <c r="T4315" t="s">
        <v>7738</v>
      </c>
    </row>
    <row r="4316" spans="1:20" x14ac:dyDescent="0.25">
      <c r="A4316" t="s">
        <v>4548</v>
      </c>
      <c r="B4316" s="2">
        <v>42180</v>
      </c>
      <c r="C4316" s="2">
        <v>42186</v>
      </c>
      <c r="D4316" t="s">
        <v>19</v>
      </c>
      <c r="E4316" t="s">
        <v>1182</v>
      </c>
      <c r="F4316" t="s">
        <v>4053</v>
      </c>
      <c r="G4316" s="1">
        <v>2096</v>
      </c>
      <c r="H4316">
        <v>2</v>
      </c>
      <c r="I4316">
        <v>0</v>
      </c>
      <c r="J4316" s="1">
        <v>524</v>
      </c>
      <c r="K4316" t="s">
        <v>9128</v>
      </c>
      <c r="L4316" t="s">
        <v>9137</v>
      </c>
      <c r="M4316" t="s">
        <v>9909</v>
      </c>
      <c r="N4316" t="s">
        <v>8536</v>
      </c>
      <c r="O4316" t="s">
        <v>8540</v>
      </c>
      <c r="P4316" t="s">
        <v>8541</v>
      </c>
      <c r="Q4316">
        <v>90045</v>
      </c>
      <c r="R4316" t="s">
        <v>8542</v>
      </c>
      <c r="S4316" t="s">
        <v>8007</v>
      </c>
      <c r="T4316" t="s">
        <v>7736</v>
      </c>
    </row>
    <row r="4317" spans="1:20" x14ac:dyDescent="0.25">
      <c r="A4317" t="s">
        <v>4548</v>
      </c>
      <c r="B4317" s="2">
        <v>42180</v>
      </c>
      <c r="C4317" s="2">
        <v>42186</v>
      </c>
      <c r="D4317" t="s">
        <v>19</v>
      </c>
      <c r="E4317" t="s">
        <v>1182</v>
      </c>
      <c r="F4317" t="s">
        <v>1710</v>
      </c>
      <c r="G4317" s="1">
        <v>88752</v>
      </c>
      <c r="H4317">
        <v>3</v>
      </c>
      <c r="I4317">
        <v>2</v>
      </c>
      <c r="J4317" s="1">
        <v>27735</v>
      </c>
      <c r="K4317" t="s">
        <v>9128</v>
      </c>
      <c r="L4317" t="s">
        <v>9142</v>
      </c>
      <c r="M4317" t="s">
        <v>9940</v>
      </c>
      <c r="N4317" t="s">
        <v>8536</v>
      </c>
      <c r="O4317" t="s">
        <v>8540</v>
      </c>
      <c r="P4317" t="s">
        <v>8541</v>
      </c>
      <c r="Q4317">
        <v>90045</v>
      </c>
      <c r="R4317" t="s">
        <v>8542</v>
      </c>
      <c r="S4317" t="s">
        <v>8007</v>
      </c>
      <c r="T4317" t="s">
        <v>7736</v>
      </c>
    </row>
    <row r="4318" spans="1:20" x14ac:dyDescent="0.25">
      <c r="A4318" t="s">
        <v>4548</v>
      </c>
      <c r="B4318" s="2">
        <v>42180</v>
      </c>
      <c r="C4318" s="2">
        <v>42186</v>
      </c>
      <c r="D4318" t="s">
        <v>19</v>
      </c>
      <c r="E4318" t="s">
        <v>1182</v>
      </c>
      <c r="F4318" t="s">
        <v>1092</v>
      </c>
      <c r="G4318" s="1">
        <v>30423</v>
      </c>
      <c r="H4318">
        <v>3</v>
      </c>
      <c r="I4318">
        <v>0</v>
      </c>
      <c r="J4318" s="1">
        <v>91269</v>
      </c>
      <c r="K4318" t="s">
        <v>9128</v>
      </c>
      <c r="L4318" t="s">
        <v>9133</v>
      </c>
      <c r="M4318" t="s">
        <v>9676</v>
      </c>
      <c r="N4318" t="s">
        <v>8536</v>
      </c>
      <c r="O4318" t="s">
        <v>8540</v>
      </c>
      <c r="P4318" t="s">
        <v>8541</v>
      </c>
      <c r="Q4318">
        <v>90045</v>
      </c>
      <c r="R4318" t="s">
        <v>8542</v>
      </c>
      <c r="S4318" t="s">
        <v>8007</v>
      </c>
      <c r="T4318" t="s">
        <v>7736</v>
      </c>
    </row>
    <row r="4319" spans="1:20" x14ac:dyDescent="0.25">
      <c r="A4319" t="s">
        <v>4549</v>
      </c>
      <c r="B4319" s="2">
        <v>42211</v>
      </c>
      <c r="C4319" s="2">
        <v>42218</v>
      </c>
      <c r="D4319" t="s">
        <v>19</v>
      </c>
      <c r="E4319" t="s">
        <v>287</v>
      </c>
      <c r="F4319" t="s">
        <v>1134</v>
      </c>
      <c r="G4319" s="1">
        <v>16786</v>
      </c>
      <c r="H4319">
        <v>2</v>
      </c>
      <c r="I4319">
        <v>0</v>
      </c>
      <c r="J4319" s="1">
        <v>788942</v>
      </c>
      <c r="K4319" t="s">
        <v>9128</v>
      </c>
      <c r="L4319" t="s">
        <v>9167</v>
      </c>
      <c r="M4319" t="s">
        <v>9694</v>
      </c>
      <c r="N4319" t="s">
        <v>8536</v>
      </c>
      <c r="O4319" t="s">
        <v>8556</v>
      </c>
      <c r="P4319" t="s">
        <v>8541</v>
      </c>
      <c r="Q4319">
        <v>94110</v>
      </c>
      <c r="R4319" t="s">
        <v>8542</v>
      </c>
      <c r="S4319" t="s">
        <v>7804</v>
      </c>
      <c r="T4319" t="s">
        <v>7736</v>
      </c>
    </row>
    <row r="4320" spans="1:20" x14ac:dyDescent="0.25">
      <c r="A4320" t="s">
        <v>4550</v>
      </c>
      <c r="B4320" s="2">
        <v>43076</v>
      </c>
      <c r="C4320" s="2">
        <v>43080</v>
      </c>
      <c r="D4320" t="s">
        <v>19</v>
      </c>
      <c r="E4320" t="s">
        <v>1273</v>
      </c>
      <c r="F4320" t="s">
        <v>4551</v>
      </c>
      <c r="G4320" s="1">
        <v>8238</v>
      </c>
      <c r="H4320">
        <v>6</v>
      </c>
      <c r="I4320">
        <v>0</v>
      </c>
      <c r="J4320" s="1">
        <v>255378</v>
      </c>
      <c r="K4320" t="s">
        <v>9123</v>
      </c>
      <c r="L4320" t="s">
        <v>9135</v>
      </c>
      <c r="M4320" t="s">
        <v>10754</v>
      </c>
      <c r="N4320" t="s">
        <v>8536</v>
      </c>
      <c r="O4320" t="s">
        <v>8678</v>
      </c>
      <c r="P4320" t="s">
        <v>8583</v>
      </c>
      <c r="Q4320">
        <v>23223</v>
      </c>
      <c r="R4320" t="s">
        <v>8539</v>
      </c>
      <c r="S4320" t="s">
        <v>8028</v>
      </c>
      <c r="T4320" t="s">
        <v>7736</v>
      </c>
    </row>
    <row r="4321" spans="1:20" x14ac:dyDescent="0.25">
      <c r="A4321" t="s">
        <v>4552</v>
      </c>
      <c r="B4321" s="2">
        <v>42002</v>
      </c>
      <c r="C4321" s="2">
        <v>42007</v>
      </c>
      <c r="D4321" t="s">
        <v>11</v>
      </c>
      <c r="E4321" t="s">
        <v>2140</v>
      </c>
      <c r="F4321" t="s">
        <v>2564</v>
      </c>
      <c r="G4321" s="1">
        <v>23976</v>
      </c>
      <c r="H4321">
        <v>3</v>
      </c>
      <c r="I4321">
        <v>2</v>
      </c>
      <c r="J4321" s="1">
        <v>-56943</v>
      </c>
      <c r="K4321" t="s">
        <v>9139</v>
      </c>
      <c r="L4321" t="s">
        <v>9140</v>
      </c>
      <c r="M4321" t="s">
        <v>10257</v>
      </c>
      <c r="N4321" t="s">
        <v>8536</v>
      </c>
      <c r="O4321" t="s">
        <v>8890</v>
      </c>
      <c r="P4321" t="s">
        <v>8620</v>
      </c>
      <c r="Q4321">
        <v>87105</v>
      </c>
      <c r="R4321" t="s">
        <v>8542</v>
      </c>
      <c r="S4321" t="s">
        <v>8199</v>
      </c>
      <c r="T4321" t="s">
        <v>7736</v>
      </c>
    </row>
    <row r="4322" spans="1:20" x14ac:dyDescent="0.25">
      <c r="A4322" t="s">
        <v>4552</v>
      </c>
      <c r="B4322" s="2">
        <v>42002</v>
      </c>
      <c r="C4322" s="2">
        <v>42007</v>
      </c>
      <c r="D4322" t="s">
        <v>11</v>
      </c>
      <c r="E4322" t="s">
        <v>2140</v>
      </c>
      <c r="F4322" t="s">
        <v>3021</v>
      </c>
      <c r="G4322" s="1">
        <v>3329</v>
      </c>
      <c r="H4322">
        <v>1</v>
      </c>
      <c r="I4322">
        <v>0</v>
      </c>
      <c r="J4322" s="1">
        <v>79896</v>
      </c>
      <c r="K4322" t="s">
        <v>9128</v>
      </c>
      <c r="L4322" t="s">
        <v>9133</v>
      </c>
      <c r="M4322" t="s">
        <v>10407</v>
      </c>
      <c r="N4322" t="s">
        <v>8536</v>
      </c>
      <c r="O4322" t="s">
        <v>8890</v>
      </c>
      <c r="P4322" t="s">
        <v>8620</v>
      </c>
      <c r="Q4322">
        <v>87105</v>
      </c>
      <c r="R4322" t="s">
        <v>8542</v>
      </c>
      <c r="S4322" t="s">
        <v>8199</v>
      </c>
      <c r="T4322" t="s">
        <v>7736</v>
      </c>
    </row>
    <row r="4323" spans="1:20" x14ac:dyDescent="0.25">
      <c r="A4323" t="s">
        <v>4553</v>
      </c>
      <c r="B4323" s="2">
        <v>42049</v>
      </c>
      <c r="C4323" s="2">
        <v>42054</v>
      </c>
      <c r="D4323" t="s">
        <v>19</v>
      </c>
      <c r="E4323" t="s">
        <v>188</v>
      </c>
      <c r="F4323" t="s">
        <v>890</v>
      </c>
      <c r="G4323" s="1">
        <v>14952</v>
      </c>
      <c r="H4323">
        <v>2</v>
      </c>
      <c r="I4323">
        <v>7</v>
      </c>
      <c r="J4323" s="1">
        <v>-119616</v>
      </c>
      <c r="K4323" t="s">
        <v>9128</v>
      </c>
      <c r="L4323" t="s">
        <v>9142</v>
      </c>
      <c r="M4323" t="s">
        <v>9585</v>
      </c>
      <c r="N4323" t="s">
        <v>8536</v>
      </c>
      <c r="O4323" t="s">
        <v>8631</v>
      </c>
      <c r="P4323" t="s">
        <v>8604</v>
      </c>
      <c r="Q4323">
        <v>44312</v>
      </c>
      <c r="R4323" t="s">
        <v>8561</v>
      </c>
      <c r="S4323" t="s">
        <v>7779</v>
      </c>
      <c r="T4323" t="s">
        <v>7736</v>
      </c>
    </row>
    <row r="4324" spans="1:20" x14ac:dyDescent="0.25">
      <c r="A4324" t="s">
        <v>4553</v>
      </c>
      <c r="B4324" s="2">
        <v>42049</v>
      </c>
      <c r="C4324" s="2">
        <v>42054</v>
      </c>
      <c r="D4324" t="s">
        <v>19</v>
      </c>
      <c r="E4324" t="s">
        <v>188</v>
      </c>
      <c r="F4324" t="s">
        <v>3358</v>
      </c>
      <c r="G4324" s="1">
        <v>323982</v>
      </c>
      <c r="H4324">
        <v>3</v>
      </c>
      <c r="I4324">
        <v>4</v>
      </c>
      <c r="J4324" s="1">
        <v>-809955</v>
      </c>
      <c r="K4324" t="s">
        <v>9139</v>
      </c>
      <c r="L4324" t="s">
        <v>9140</v>
      </c>
      <c r="M4324" t="s">
        <v>10512</v>
      </c>
      <c r="N4324" t="s">
        <v>8536</v>
      </c>
      <c r="O4324" t="s">
        <v>8631</v>
      </c>
      <c r="P4324" t="s">
        <v>8604</v>
      </c>
      <c r="Q4324">
        <v>44312</v>
      </c>
      <c r="R4324" t="s">
        <v>8561</v>
      </c>
      <c r="S4324" t="s">
        <v>7779</v>
      </c>
      <c r="T4324" t="s">
        <v>7736</v>
      </c>
    </row>
    <row r="4325" spans="1:20" x14ac:dyDescent="0.25">
      <c r="A4325" t="s">
        <v>4553</v>
      </c>
      <c r="B4325" s="2">
        <v>42049</v>
      </c>
      <c r="C4325" s="2">
        <v>42054</v>
      </c>
      <c r="D4325" t="s">
        <v>19</v>
      </c>
      <c r="E4325" t="s">
        <v>188</v>
      </c>
      <c r="F4325" t="s">
        <v>633</v>
      </c>
      <c r="G4325" s="1">
        <v>2286</v>
      </c>
      <c r="H4325">
        <v>2</v>
      </c>
      <c r="I4325">
        <v>7</v>
      </c>
      <c r="J4325" s="1">
        <v>-16764</v>
      </c>
      <c r="K4325" t="s">
        <v>9128</v>
      </c>
      <c r="L4325" t="s">
        <v>9142</v>
      </c>
      <c r="M4325" t="s">
        <v>9457</v>
      </c>
      <c r="N4325" t="s">
        <v>8536</v>
      </c>
      <c r="O4325" t="s">
        <v>8631</v>
      </c>
      <c r="P4325" t="s">
        <v>8604</v>
      </c>
      <c r="Q4325">
        <v>44312</v>
      </c>
      <c r="R4325" t="s">
        <v>8561</v>
      </c>
      <c r="S4325" t="s">
        <v>7779</v>
      </c>
      <c r="T4325" t="s">
        <v>7736</v>
      </c>
    </row>
    <row r="4326" spans="1:20" x14ac:dyDescent="0.25">
      <c r="A4326" t="s">
        <v>4553</v>
      </c>
      <c r="B4326" s="2">
        <v>42049</v>
      </c>
      <c r="C4326" s="2">
        <v>42054</v>
      </c>
      <c r="D4326" t="s">
        <v>19</v>
      </c>
      <c r="E4326" t="s">
        <v>188</v>
      </c>
      <c r="F4326" t="s">
        <v>1873</v>
      </c>
      <c r="G4326" s="1">
        <v>14352</v>
      </c>
      <c r="H4326">
        <v>3</v>
      </c>
      <c r="I4326">
        <v>2</v>
      </c>
      <c r="J4326" s="1">
        <v>897</v>
      </c>
      <c r="K4326" t="s">
        <v>9128</v>
      </c>
      <c r="L4326" t="s">
        <v>9137</v>
      </c>
      <c r="M4326" t="s">
        <v>10009</v>
      </c>
      <c r="N4326" t="s">
        <v>8536</v>
      </c>
      <c r="O4326" t="s">
        <v>8631</v>
      </c>
      <c r="P4326" t="s">
        <v>8604</v>
      </c>
      <c r="Q4326">
        <v>44312</v>
      </c>
      <c r="R4326" t="s">
        <v>8561</v>
      </c>
      <c r="S4326" t="s">
        <v>7779</v>
      </c>
      <c r="T4326" t="s">
        <v>7736</v>
      </c>
    </row>
    <row r="4327" spans="1:20" x14ac:dyDescent="0.25">
      <c r="A4327" t="s">
        <v>4553</v>
      </c>
      <c r="B4327" s="2">
        <v>42049</v>
      </c>
      <c r="C4327" s="2">
        <v>42054</v>
      </c>
      <c r="D4327" t="s">
        <v>19</v>
      </c>
      <c r="E4327" t="s">
        <v>188</v>
      </c>
      <c r="F4327" t="s">
        <v>2325</v>
      </c>
      <c r="G4327" s="1">
        <v>71976</v>
      </c>
      <c r="H4327">
        <v>3</v>
      </c>
      <c r="I4327">
        <v>2</v>
      </c>
      <c r="J4327" s="1">
        <v>8997</v>
      </c>
      <c r="K4327" t="s">
        <v>9139</v>
      </c>
      <c r="L4327" t="s">
        <v>9162</v>
      </c>
      <c r="M4327" t="s">
        <v>10171</v>
      </c>
      <c r="N4327" t="s">
        <v>8536</v>
      </c>
      <c r="O4327" t="s">
        <v>8631</v>
      </c>
      <c r="P4327" t="s">
        <v>8604</v>
      </c>
      <c r="Q4327">
        <v>44312</v>
      </c>
      <c r="R4327" t="s">
        <v>8561</v>
      </c>
      <c r="S4327" t="s">
        <v>7779</v>
      </c>
      <c r="T4327" t="s">
        <v>7736</v>
      </c>
    </row>
    <row r="4328" spans="1:20" x14ac:dyDescent="0.25">
      <c r="A4328" t="s">
        <v>4554</v>
      </c>
      <c r="B4328" s="2">
        <v>42394</v>
      </c>
      <c r="C4328" s="2">
        <v>42396</v>
      </c>
      <c r="D4328" t="s">
        <v>79</v>
      </c>
      <c r="E4328" t="s">
        <v>1967</v>
      </c>
      <c r="F4328" t="s">
        <v>3108</v>
      </c>
      <c r="G4328" s="1">
        <v>921</v>
      </c>
      <c r="H4328">
        <v>3</v>
      </c>
      <c r="I4328">
        <v>0</v>
      </c>
      <c r="J4328" s="1">
        <v>23025</v>
      </c>
      <c r="K4328" t="s">
        <v>9128</v>
      </c>
      <c r="L4328" t="s">
        <v>9137</v>
      </c>
      <c r="M4328" t="s">
        <v>10435</v>
      </c>
      <c r="N4328" t="s">
        <v>8536</v>
      </c>
      <c r="O4328" t="s">
        <v>8714</v>
      </c>
      <c r="P4328" t="s">
        <v>8630</v>
      </c>
      <c r="Q4328">
        <v>7060</v>
      </c>
      <c r="R4328" t="s">
        <v>8561</v>
      </c>
      <c r="S4328" t="s">
        <v>8160</v>
      </c>
      <c r="T4328" t="s">
        <v>7738</v>
      </c>
    </row>
    <row r="4329" spans="1:20" x14ac:dyDescent="0.25">
      <c r="A4329" t="s">
        <v>4554</v>
      </c>
      <c r="B4329" s="2">
        <v>42394</v>
      </c>
      <c r="C4329" s="2">
        <v>42396</v>
      </c>
      <c r="D4329" t="s">
        <v>79</v>
      </c>
      <c r="E4329" t="s">
        <v>1967</v>
      </c>
      <c r="F4329" t="s">
        <v>4044</v>
      </c>
      <c r="G4329" s="1">
        <v>180</v>
      </c>
      <c r="H4329">
        <v>5</v>
      </c>
      <c r="I4329">
        <v>0</v>
      </c>
      <c r="J4329" s="1">
        <v>828</v>
      </c>
      <c r="K4329" t="s">
        <v>9128</v>
      </c>
      <c r="L4329" t="s">
        <v>9148</v>
      </c>
      <c r="M4329" t="s">
        <v>10661</v>
      </c>
      <c r="N4329" t="s">
        <v>8536</v>
      </c>
      <c r="O4329" t="s">
        <v>8714</v>
      </c>
      <c r="P4329" t="s">
        <v>8630</v>
      </c>
      <c r="Q4329">
        <v>7060</v>
      </c>
      <c r="R4329" t="s">
        <v>8561</v>
      </c>
      <c r="S4329" t="s">
        <v>8160</v>
      </c>
      <c r="T4329" t="s">
        <v>7738</v>
      </c>
    </row>
    <row r="4330" spans="1:20" x14ac:dyDescent="0.25">
      <c r="A4330" t="s">
        <v>4555</v>
      </c>
      <c r="B4330" s="2">
        <v>42826</v>
      </c>
      <c r="C4330" s="2">
        <v>42832</v>
      </c>
      <c r="D4330" t="s">
        <v>19</v>
      </c>
      <c r="E4330" t="s">
        <v>2647</v>
      </c>
      <c r="F4330" t="s">
        <v>3562</v>
      </c>
      <c r="G4330" s="1">
        <v>4293</v>
      </c>
      <c r="H4330">
        <v>9</v>
      </c>
      <c r="I4330">
        <v>0</v>
      </c>
      <c r="J4330" s="1">
        <v>193185</v>
      </c>
      <c r="K4330" t="s">
        <v>9128</v>
      </c>
      <c r="L4330" t="s">
        <v>9148</v>
      </c>
      <c r="M4330" t="s">
        <v>10557</v>
      </c>
      <c r="N4330" t="s">
        <v>8536</v>
      </c>
      <c r="O4330" t="s">
        <v>8576</v>
      </c>
      <c r="P4330" t="s">
        <v>8577</v>
      </c>
      <c r="Q4330">
        <v>10011</v>
      </c>
      <c r="R4330" t="s">
        <v>8561</v>
      </c>
      <c r="S4330" t="s">
        <v>8285</v>
      </c>
      <c r="T4330" t="s">
        <v>7736</v>
      </c>
    </row>
    <row r="4331" spans="1:20" x14ac:dyDescent="0.25">
      <c r="A4331" t="s">
        <v>4556</v>
      </c>
      <c r="B4331" s="2">
        <v>43011</v>
      </c>
      <c r="C4331" s="2">
        <v>43017</v>
      </c>
      <c r="D4331" t="s">
        <v>19</v>
      </c>
      <c r="E4331" t="s">
        <v>599</v>
      </c>
      <c r="F4331" t="s">
        <v>4557</v>
      </c>
      <c r="G4331" s="1">
        <v>15552</v>
      </c>
      <c r="H4331">
        <v>3</v>
      </c>
      <c r="I4331">
        <v>2</v>
      </c>
      <c r="J4331" s="1">
        <v>54432</v>
      </c>
      <c r="K4331" t="s">
        <v>9128</v>
      </c>
      <c r="L4331" t="s">
        <v>9148</v>
      </c>
      <c r="M4331" t="s">
        <v>10755</v>
      </c>
      <c r="N4331" t="s">
        <v>8536</v>
      </c>
      <c r="O4331" t="s">
        <v>8725</v>
      </c>
      <c r="P4331" t="s">
        <v>8544</v>
      </c>
      <c r="Q4331">
        <v>33012</v>
      </c>
      <c r="R4331" t="s">
        <v>8539</v>
      </c>
      <c r="S4331" t="s">
        <v>7876</v>
      </c>
      <c r="T4331" t="s">
        <v>7736</v>
      </c>
    </row>
    <row r="4332" spans="1:20" x14ac:dyDescent="0.25">
      <c r="A4332" t="s">
        <v>4556</v>
      </c>
      <c r="B4332" s="2">
        <v>43011</v>
      </c>
      <c r="C4332" s="2">
        <v>43017</v>
      </c>
      <c r="D4332" t="s">
        <v>19</v>
      </c>
      <c r="E4332" t="s">
        <v>599</v>
      </c>
      <c r="F4332" t="s">
        <v>1160</v>
      </c>
      <c r="G4332" s="1">
        <v>1792</v>
      </c>
      <c r="H4332">
        <v>5</v>
      </c>
      <c r="I4332">
        <v>2</v>
      </c>
      <c r="J4332" s="1">
        <v>112</v>
      </c>
      <c r="K4332" t="s">
        <v>9128</v>
      </c>
      <c r="L4332" t="s">
        <v>9144</v>
      </c>
      <c r="M4332" t="s">
        <v>9704</v>
      </c>
      <c r="N4332" t="s">
        <v>8536</v>
      </c>
      <c r="O4332" t="s">
        <v>8725</v>
      </c>
      <c r="P4332" t="s">
        <v>8544</v>
      </c>
      <c r="Q4332">
        <v>33012</v>
      </c>
      <c r="R4332" t="s">
        <v>8539</v>
      </c>
      <c r="S4332" t="s">
        <v>7876</v>
      </c>
      <c r="T4332" t="s">
        <v>7736</v>
      </c>
    </row>
    <row r="4333" spans="1:20" x14ac:dyDescent="0.25">
      <c r="A4333" t="s">
        <v>4558</v>
      </c>
      <c r="B4333" s="2">
        <v>42979</v>
      </c>
      <c r="C4333" s="2">
        <v>42984</v>
      </c>
      <c r="D4333" t="s">
        <v>19</v>
      </c>
      <c r="E4333" t="s">
        <v>1254</v>
      </c>
      <c r="F4333" t="s">
        <v>178</v>
      </c>
      <c r="G4333" s="1">
        <v>1999</v>
      </c>
      <c r="H4333">
        <v>1</v>
      </c>
      <c r="I4333">
        <v>0</v>
      </c>
      <c r="J4333" s="1">
        <v>67966</v>
      </c>
      <c r="K4333" t="s">
        <v>9139</v>
      </c>
      <c r="L4333" t="s">
        <v>9162</v>
      </c>
      <c r="M4333" t="s">
        <v>9224</v>
      </c>
      <c r="N4333" t="s">
        <v>8536</v>
      </c>
      <c r="O4333" t="s">
        <v>8834</v>
      </c>
      <c r="P4333" t="s">
        <v>8548</v>
      </c>
      <c r="Q4333">
        <v>98052</v>
      </c>
      <c r="R4333" t="s">
        <v>8542</v>
      </c>
      <c r="S4333" t="s">
        <v>8024</v>
      </c>
      <c r="T4333" t="s">
        <v>7736</v>
      </c>
    </row>
    <row r="4334" spans="1:20" x14ac:dyDescent="0.25">
      <c r="A4334" t="s">
        <v>4558</v>
      </c>
      <c r="B4334" s="2">
        <v>42979</v>
      </c>
      <c r="C4334" s="2">
        <v>42984</v>
      </c>
      <c r="D4334" t="s">
        <v>19</v>
      </c>
      <c r="E4334" t="s">
        <v>1254</v>
      </c>
      <c r="F4334" t="s">
        <v>4023</v>
      </c>
      <c r="G4334" s="1">
        <v>2292</v>
      </c>
      <c r="H4334">
        <v>5</v>
      </c>
      <c r="I4334">
        <v>2</v>
      </c>
      <c r="J4334" s="1">
        <v>8022</v>
      </c>
      <c r="K4334" t="s">
        <v>9128</v>
      </c>
      <c r="L4334" t="s">
        <v>9142</v>
      </c>
      <c r="M4334" t="s">
        <v>10656</v>
      </c>
      <c r="N4334" t="s">
        <v>8536</v>
      </c>
      <c r="O4334" t="s">
        <v>8834</v>
      </c>
      <c r="P4334" t="s">
        <v>8548</v>
      </c>
      <c r="Q4334">
        <v>98052</v>
      </c>
      <c r="R4334" t="s">
        <v>8542</v>
      </c>
      <c r="S4334" t="s">
        <v>8024</v>
      </c>
      <c r="T4334" t="s">
        <v>7736</v>
      </c>
    </row>
    <row r="4335" spans="1:20" x14ac:dyDescent="0.25">
      <c r="A4335" t="s">
        <v>4559</v>
      </c>
      <c r="B4335" s="2">
        <v>42359</v>
      </c>
      <c r="C4335" s="2">
        <v>42365</v>
      </c>
      <c r="D4335" t="s">
        <v>19</v>
      </c>
      <c r="E4335" t="s">
        <v>4560</v>
      </c>
      <c r="F4335" t="s">
        <v>4561</v>
      </c>
      <c r="G4335" s="1">
        <v>5088</v>
      </c>
      <c r="H4335">
        <v>6</v>
      </c>
      <c r="I4335">
        <v>2</v>
      </c>
      <c r="J4335" s="1">
        <v>14628</v>
      </c>
      <c r="K4335" t="s">
        <v>9139</v>
      </c>
      <c r="L4335" t="s">
        <v>9162</v>
      </c>
      <c r="M4335" t="s">
        <v>10756</v>
      </c>
      <c r="N4335" t="s">
        <v>8536</v>
      </c>
      <c r="O4335" t="s">
        <v>8985</v>
      </c>
      <c r="P4335" t="s">
        <v>8544</v>
      </c>
      <c r="Q4335">
        <v>32114</v>
      </c>
      <c r="R4335" t="s">
        <v>8539</v>
      </c>
      <c r="S4335" t="s">
        <v>8480</v>
      </c>
      <c r="T4335" t="s">
        <v>7736</v>
      </c>
    </row>
    <row r="4336" spans="1:20" x14ac:dyDescent="0.25">
      <c r="A4336" t="s">
        <v>4559</v>
      </c>
      <c r="B4336" s="2">
        <v>42359</v>
      </c>
      <c r="C4336" s="2">
        <v>42365</v>
      </c>
      <c r="D4336" t="s">
        <v>19</v>
      </c>
      <c r="E4336" t="s">
        <v>4560</v>
      </c>
      <c r="F4336" t="s">
        <v>1771</v>
      </c>
      <c r="G4336" s="1">
        <v>27312</v>
      </c>
      <c r="H4336">
        <v>2</v>
      </c>
      <c r="I4336">
        <v>2</v>
      </c>
      <c r="J4336" s="1">
        <v>92178</v>
      </c>
      <c r="K4336" t="s">
        <v>9128</v>
      </c>
      <c r="L4336" t="s">
        <v>9167</v>
      </c>
      <c r="M4336" t="s">
        <v>9962</v>
      </c>
      <c r="N4336" t="s">
        <v>8536</v>
      </c>
      <c r="O4336" t="s">
        <v>8985</v>
      </c>
      <c r="P4336" t="s">
        <v>8544</v>
      </c>
      <c r="Q4336">
        <v>32114</v>
      </c>
      <c r="R4336" t="s">
        <v>8539</v>
      </c>
      <c r="S4336" t="s">
        <v>8480</v>
      </c>
      <c r="T4336" t="s">
        <v>7736</v>
      </c>
    </row>
    <row r="4337" spans="1:20" x14ac:dyDescent="0.25">
      <c r="A4337" t="s">
        <v>4562</v>
      </c>
      <c r="B4337" s="2">
        <v>42358</v>
      </c>
      <c r="C4337" s="2">
        <v>42362</v>
      </c>
      <c r="D4337" t="s">
        <v>19</v>
      </c>
      <c r="E4337" t="s">
        <v>210</v>
      </c>
      <c r="F4337" t="s">
        <v>4563</v>
      </c>
      <c r="G4337" s="1">
        <v>792</v>
      </c>
      <c r="H4337">
        <v>1</v>
      </c>
      <c r="I4337">
        <v>2</v>
      </c>
      <c r="J4337" s="1">
        <v>2772</v>
      </c>
      <c r="K4337" t="s">
        <v>9128</v>
      </c>
      <c r="L4337" t="s">
        <v>9167</v>
      </c>
      <c r="M4337" t="s">
        <v>10757</v>
      </c>
      <c r="N4337" t="s">
        <v>8536</v>
      </c>
      <c r="O4337" t="s">
        <v>8986</v>
      </c>
      <c r="P4337" t="s">
        <v>8581</v>
      </c>
      <c r="Q4337">
        <v>86442</v>
      </c>
      <c r="R4337" t="s">
        <v>8542</v>
      </c>
      <c r="S4337" t="s">
        <v>7785</v>
      </c>
      <c r="T4337" t="s">
        <v>7736</v>
      </c>
    </row>
    <row r="4338" spans="1:20" x14ac:dyDescent="0.25">
      <c r="A4338" t="s">
        <v>4562</v>
      </c>
      <c r="B4338" s="2">
        <v>42358</v>
      </c>
      <c r="C4338" s="2">
        <v>42362</v>
      </c>
      <c r="D4338" t="s">
        <v>19</v>
      </c>
      <c r="E4338" t="s">
        <v>210</v>
      </c>
      <c r="F4338" t="s">
        <v>2477</v>
      </c>
      <c r="G4338" s="1">
        <v>14368</v>
      </c>
      <c r="H4338">
        <v>2</v>
      </c>
      <c r="I4338">
        <v>2</v>
      </c>
      <c r="J4338" s="1">
        <v>39512</v>
      </c>
      <c r="K4338" t="s">
        <v>9123</v>
      </c>
      <c r="L4338" t="s">
        <v>9135</v>
      </c>
      <c r="M4338" t="s">
        <v>10226</v>
      </c>
      <c r="N4338" t="s">
        <v>8536</v>
      </c>
      <c r="O4338" t="s">
        <v>8986</v>
      </c>
      <c r="P4338" t="s">
        <v>8581</v>
      </c>
      <c r="Q4338">
        <v>86442</v>
      </c>
      <c r="R4338" t="s">
        <v>8542</v>
      </c>
      <c r="S4338" t="s">
        <v>7785</v>
      </c>
      <c r="T4338" t="s">
        <v>7736</v>
      </c>
    </row>
    <row r="4339" spans="1:20" x14ac:dyDescent="0.25">
      <c r="A4339" t="s">
        <v>4564</v>
      </c>
      <c r="B4339" s="2">
        <v>42335</v>
      </c>
      <c r="C4339" s="2">
        <v>42339</v>
      </c>
      <c r="D4339" t="s">
        <v>19</v>
      </c>
      <c r="E4339" t="s">
        <v>84</v>
      </c>
      <c r="F4339" t="s">
        <v>720</v>
      </c>
      <c r="G4339" s="1">
        <v>10797</v>
      </c>
      <c r="H4339">
        <v>3</v>
      </c>
      <c r="I4339">
        <v>0</v>
      </c>
      <c r="J4339" s="1">
        <v>226737</v>
      </c>
      <c r="K4339" t="s">
        <v>9139</v>
      </c>
      <c r="L4339" t="s">
        <v>9162</v>
      </c>
      <c r="M4339" t="s">
        <v>9499</v>
      </c>
      <c r="N4339" t="s">
        <v>8536</v>
      </c>
      <c r="O4339" t="s">
        <v>8540</v>
      </c>
      <c r="P4339" t="s">
        <v>8541</v>
      </c>
      <c r="Q4339">
        <v>90049</v>
      </c>
      <c r="R4339" t="s">
        <v>8542</v>
      </c>
      <c r="S4339" t="s">
        <v>7755</v>
      </c>
      <c r="T4339" t="s">
        <v>7744</v>
      </c>
    </row>
    <row r="4340" spans="1:20" x14ac:dyDescent="0.25">
      <c r="A4340" t="s">
        <v>4564</v>
      </c>
      <c r="B4340" s="2">
        <v>42335</v>
      </c>
      <c r="C4340" s="2">
        <v>42339</v>
      </c>
      <c r="D4340" t="s">
        <v>19</v>
      </c>
      <c r="E4340" t="s">
        <v>84</v>
      </c>
      <c r="F4340" t="s">
        <v>142</v>
      </c>
      <c r="G4340" s="1">
        <v>11382</v>
      </c>
      <c r="H4340">
        <v>3</v>
      </c>
      <c r="I4340">
        <v>0</v>
      </c>
      <c r="J4340" s="1">
        <v>534954</v>
      </c>
      <c r="K4340" t="s">
        <v>9128</v>
      </c>
      <c r="L4340" t="s">
        <v>9148</v>
      </c>
      <c r="M4340" t="s">
        <v>9207</v>
      </c>
      <c r="N4340" t="s">
        <v>8536</v>
      </c>
      <c r="O4340" t="s">
        <v>8540</v>
      </c>
      <c r="P4340" t="s">
        <v>8541</v>
      </c>
      <c r="Q4340">
        <v>90049</v>
      </c>
      <c r="R4340" t="s">
        <v>8542</v>
      </c>
      <c r="S4340" t="s">
        <v>7755</v>
      </c>
      <c r="T4340" t="s">
        <v>7744</v>
      </c>
    </row>
    <row r="4341" spans="1:20" x14ac:dyDescent="0.25">
      <c r="A4341" t="s">
        <v>4565</v>
      </c>
      <c r="B4341" s="2">
        <v>42974</v>
      </c>
      <c r="C4341" s="2">
        <v>42979</v>
      </c>
      <c r="D4341" t="s">
        <v>19</v>
      </c>
      <c r="E4341" t="s">
        <v>4336</v>
      </c>
      <c r="F4341" t="s">
        <v>2103</v>
      </c>
      <c r="G4341" s="1">
        <v>5184</v>
      </c>
      <c r="H4341">
        <v>1</v>
      </c>
      <c r="I4341">
        <v>2</v>
      </c>
      <c r="J4341" s="1">
        <v>18144</v>
      </c>
      <c r="K4341" t="s">
        <v>9128</v>
      </c>
      <c r="L4341" t="s">
        <v>9148</v>
      </c>
      <c r="M4341" t="s">
        <v>10102</v>
      </c>
      <c r="N4341" t="s">
        <v>8536</v>
      </c>
      <c r="O4341" t="s">
        <v>8614</v>
      </c>
      <c r="P4341" t="s">
        <v>8586</v>
      </c>
      <c r="Q4341">
        <v>37064</v>
      </c>
      <c r="R4341" t="s">
        <v>8539</v>
      </c>
      <c r="S4341" t="s">
        <v>8467</v>
      </c>
      <c r="T4341" t="s">
        <v>7736</v>
      </c>
    </row>
    <row r="4342" spans="1:20" x14ac:dyDescent="0.25">
      <c r="A4342" t="s">
        <v>4566</v>
      </c>
      <c r="B4342" s="2">
        <v>41720</v>
      </c>
      <c r="C4342" s="2">
        <v>41720</v>
      </c>
      <c r="D4342" t="s">
        <v>654</v>
      </c>
      <c r="E4342" t="s">
        <v>4158</v>
      </c>
      <c r="F4342" t="s">
        <v>725</v>
      </c>
      <c r="G4342" s="1">
        <v>1628</v>
      </c>
      <c r="H4342">
        <v>2</v>
      </c>
      <c r="I4342">
        <v>0</v>
      </c>
      <c r="J4342" s="1">
        <v>6512</v>
      </c>
      <c r="K4342" t="s">
        <v>9128</v>
      </c>
      <c r="L4342" t="s">
        <v>9137</v>
      </c>
      <c r="M4342" t="s">
        <v>9501</v>
      </c>
      <c r="N4342" t="s">
        <v>8536</v>
      </c>
      <c r="O4342" t="s">
        <v>8987</v>
      </c>
      <c r="P4342" t="s">
        <v>8575</v>
      </c>
      <c r="Q4342">
        <v>46368</v>
      </c>
      <c r="R4342" t="s">
        <v>8551</v>
      </c>
      <c r="S4342" t="s">
        <v>8456</v>
      </c>
      <c r="T4342" t="s">
        <v>7736</v>
      </c>
    </row>
    <row r="4343" spans="1:20" x14ac:dyDescent="0.25">
      <c r="A4343" t="s">
        <v>4567</v>
      </c>
      <c r="B4343" s="2">
        <v>43086</v>
      </c>
      <c r="C4343" s="2">
        <v>43090</v>
      </c>
      <c r="D4343" t="s">
        <v>19</v>
      </c>
      <c r="E4343" t="s">
        <v>3632</v>
      </c>
      <c r="F4343" t="s">
        <v>506</v>
      </c>
      <c r="G4343" s="1">
        <v>54438</v>
      </c>
      <c r="H4343">
        <v>3</v>
      </c>
      <c r="I4343">
        <v>0</v>
      </c>
      <c r="J4343" s="1">
        <v>1578702</v>
      </c>
      <c r="K4343" t="s">
        <v>9128</v>
      </c>
      <c r="L4343" t="s">
        <v>9133</v>
      </c>
      <c r="M4343" t="s">
        <v>9387</v>
      </c>
      <c r="N4343" t="s">
        <v>8536</v>
      </c>
      <c r="O4343" t="s">
        <v>8653</v>
      </c>
      <c r="P4343" t="s">
        <v>8583</v>
      </c>
      <c r="Q4343">
        <v>22204</v>
      </c>
      <c r="R4343" t="s">
        <v>8539</v>
      </c>
      <c r="S4343" t="s">
        <v>8411</v>
      </c>
      <c r="T4343" t="s">
        <v>7736</v>
      </c>
    </row>
    <row r="4344" spans="1:20" x14ac:dyDescent="0.25">
      <c r="A4344" t="s">
        <v>4568</v>
      </c>
      <c r="B4344" s="2">
        <v>42813</v>
      </c>
      <c r="C4344" s="2">
        <v>42816</v>
      </c>
      <c r="D4344" t="s">
        <v>79</v>
      </c>
      <c r="E4344" t="s">
        <v>2058</v>
      </c>
      <c r="F4344" t="s">
        <v>1970</v>
      </c>
      <c r="G4344" s="1">
        <v>19824</v>
      </c>
      <c r="H4344">
        <v>6</v>
      </c>
      <c r="I4344">
        <v>2</v>
      </c>
      <c r="J4344" s="1">
        <v>66906</v>
      </c>
      <c r="K4344" t="s">
        <v>9128</v>
      </c>
      <c r="L4344" t="s">
        <v>9142</v>
      </c>
      <c r="M4344" t="s">
        <v>10053</v>
      </c>
      <c r="N4344" t="s">
        <v>8536</v>
      </c>
      <c r="O4344" t="s">
        <v>8556</v>
      </c>
      <c r="P4344" t="s">
        <v>8541</v>
      </c>
      <c r="Q4344">
        <v>94110</v>
      </c>
      <c r="R4344" t="s">
        <v>8542</v>
      </c>
      <c r="S4344" t="s">
        <v>8182</v>
      </c>
      <c r="T4344" t="s">
        <v>7736</v>
      </c>
    </row>
    <row r="4345" spans="1:20" x14ac:dyDescent="0.25">
      <c r="A4345" t="s">
        <v>4568</v>
      </c>
      <c r="B4345" s="2">
        <v>42813</v>
      </c>
      <c r="C4345" s="2">
        <v>42816</v>
      </c>
      <c r="D4345" t="s">
        <v>79</v>
      </c>
      <c r="E4345" t="s">
        <v>2058</v>
      </c>
      <c r="F4345" t="s">
        <v>2392</v>
      </c>
      <c r="G4345" s="1">
        <v>657504</v>
      </c>
      <c r="H4345">
        <v>6</v>
      </c>
      <c r="I4345">
        <v>2</v>
      </c>
      <c r="J4345" s="1">
        <v>-1315008</v>
      </c>
      <c r="K4345" t="s">
        <v>9139</v>
      </c>
      <c r="L4345" t="s">
        <v>9140</v>
      </c>
      <c r="M4345" t="s">
        <v>10198</v>
      </c>
      <c r="N4345" t="s">
        <v>8536</v>
      </c>
      <c r="O4345" t="s">
        <v>8556</v>
      </c>
      <c r="P4345" t="s">
        <v>8541</v>
      </c>
      <c r="Q4345">
        <v>94110</v>
      </c>
      <c r="R4345" t="s">
        <v>8542</v>
      </c>
      <c r="S4345" t="s">
        <v>8182</v>
      </c>
      <c r="T4345" t="s">
        <v>7736</v>
      </c>
    </row>
    <row r="4346" spans="1:20" x14ac:dyDescent="0.25">
      <c r="A4346" t="s">
        <v>4568</v>
      </c>
      <c r="B4346" s="2">
        <v>42813</v>
      </c>
      <c r="C4346" s="2">
        <v>42816</v>
      </c>
      <c r="D4346" t="s">
        <v>79</v>
      </c>
      <c r="E4346" t="s">
        <v>2058</v>
      </c>
      <c r="F4346" t="s">
        <v>214</v>
      </c>
      <c r="G4346" s="1">
        <v>9954</v>
      </c>
      <c r="H4346">
        <v>2</v>
      </c>
      <c r="I4346">
        <v>0</v>
      </c>
      <c r="J4346" s="1">
        <v>109494</v>
      </c>
      <c r="K4346" t="s">
        <v>9139</v>
      </c>
      <c r="L4346" t="s">
        <v>9162</v>
      </c>
      <c r="M4346" t="s">
        <v>9240</v>
      </c>
      <c r="N4346" t="s">
        <v>8536</v>
      </c>
      <c r="O4346" t="s">
        <v>8556</v>
      </c>
      <c r="P4346" t="s">
        <v>8541</v>
      </c>
      <c r="Q4346">
        <v>94110</v>
      </c>
      <c r="R4346" t="s">
        <v>8542</v>
      </c>
      <c r="S4346" t="s">
        <v>8182</v>
      </c>
      <c r="T4346" t="s">
        <v>7736</v>
      </c>
    </row>
    <row r="4347" spans="1:20" x14ac:dyDescent="0.25">
      <c r="A4347" t="s">
        <v>4568</v>
      </c>
      <c r="B4347" s="2">
        <v>42813</v>
      </c>
      <c r="C4347" s="2">
        <v>42816</v>
      </c>
      <c r="D4347" t="s">
        <v>79</v>
      </c>
      <c r="E4347" t="s">
        <v>2058</v>
      </c>
      <c r="F4347" t="s">
        <v>2560</v>
      </c>
      <c r="G4347" s="1">
        <v>19996</v>
      </c>
      <c r="H4347">
        <v>4</v>
      </c>
      <c r="I4347">
        <v>0</v>
      </c>
      <c r="J4347" s="1">
        <v>859828</v>
      </c>
      <c r="K4347" t="s">
        <v>9139</v>
      </c>
      <c r="L4347" t="s">
        <v>9162</v>
      </c>
      <c r="M4347" t="s">
        <v>10256</v>
      </c>
      <c r="N4347" t="s">
        <v>8536</v>
      </c>
      <c r="O4347" t="s">
        <v>8556</v>
      </c>
      <c r="P4347" t="s">
        <v>8541</v>
      </c>
      <c r="Q4347">
        <v>94110</v>
      </c>
      <c r="R4347" t="s">
        <v>8542</v>
      </c>
      <c r="S4347" t="s">
        <v>8182</v>
      </c>
      <c r="T4347" t="s">
        <v>7736</v>
      </c>
    </row>
    <row r="4348" spans="1:20" x14ac:dyDescent="0.25">
      <c r="A4348" t="s">
        <v>4569</v>
      </c>
      <c r="B4348" s="2">
        <v>42631</v>
      </c>
      <c r="C4348" s="2">
        <v>42638</v>
      </c>
      <c r="D4348" t="s">
        <v>19</v>
      </c>
      <c r="E4348" t="s">
        <v>2841</v>
      </c>
      <c r="F4348" t="s">
        <v>1361</v>
      </c>
      <c r="G4348" s="1">
        <v>631782</v>
      </c>
      <c r="H4348">
        <v>2</v>
      </c>
      <c r="I4348">
        <v>1</v>
      </c>
      <c r="J4348" s="1">
        <v>140396</v>
      </c>
      <c r="K4348" t="s">
        <v>9123</v>
      </c>
      <c r="L4348" t="s">
        <v>9126</v>
      </c>
      <c r="M4348" t="s">
        <v>9792</v>
      </c>
      <c r="N4348" t="s">
        <v>8536</v>
      </c>
      <c r="O4348" t="s">
        <v>8683</v>
      </c>
      <c r="P4348" t="s">
        <v>8577</v>
      </c>
      <c r="Q4348">
        <v>10801</v>
      </c>
      <c r="R4348" t="s">
        <v>8561</v>
      </c>
      <c r="S4348" t="s">
        <v>8308</v>
      </c>
      <c r="T4348" t="s">
        <v>7736</v>
      </c>
    </row>
    <row r="4349" spans="1:20" x14ac:dyDescent="0.25">
      <c r="A4349" t="s">
        <v>4569</v>
      </c>
      <c r="B4349" s="2">
        <v>42631</v>
      </c>
      <c r="C4349" s="2">
        <v>42638</v>
      </c>
      <c r="D4349" t="s">
        <v>19</v>
      </c>
      <c r="E4349" t="s">
        <v>2841</v>
      </c>
      <c r="F4349" t="s">
        <v>4570</v>
      </c>
      <c r="G4349" s="1">
        <v>6072</v>
      </c>
      <c r="H4349">
        <v>3</v>
      </c>
      <c r="I4349">
        <v>0</v>
      </c>
      <c r="J4349" s="1">
        <v>261096</v>
      </c>
      <c r="K4349" t="s">
        <v>9123</v>
      </c>
      <c r="L4349" t="s">
        <v>9135</v>
      </c>
      <c r="M4349" t="s">
        <v>10758</v>
      </c>
      <c r="N4349" t="s">
        <v>8536</v>
      </c>
      <c r="O4349" t="s">
        <v>8683</v>
      </c>
      <c r="P4349" t="s">
        <v>8577</v>
      </c>
      <c r="Q4349">
        <v>10801</v>
      </c>
      <c r="R4349" t="s">
        <v>8561</v>
      </c>
      <c r="S4349" t="s">
        <v>8308</v>
      </c>
      <c r="T4349" t="s">
        <v>7736</v>
      </c>
    </row>
    <row r="4350" spans="1:20" x14ac:dyDescent="0.25">
      <c r="A4350" t="s">
        <v>4571</v>
      </c>
      <c r="B4350" s="2">
        <v>43063</v>
      </c>
      <c r="C4350" s="2">
        <v>43068</v>
      </c>
      <c r="D4350" t="s">
        <v>11</v>
      </c>
      <c r="E4350" t="s">
        <v>3008</v>
      </c>
      <c r="F4350" t="s">
        <v>1362</v>
      </c>
      <c r="G4350" s="1">
        <v>20724</v>
      </c>
      <c r="H4350">
        <v>2</v>
      </c>
      <c r="I4350">
        <v>7</v>
      </c>
      <c r="J4350" s="1">
        <v>-151976</v>
      </c>
      <c r="K4350" t="s">
        <v>9128</v>
      </c>
      <c r="L4350" t="s">
        <v>9142</v>
      </c>
      <c r="M4350" t="s">
        <v>9793</v>
      </c>
      <c r="N4350" t="s">
        <v>8536</v>
      </c>
      <c r="O4350" t="s">
        <v>8702</v>
      </c>
      <c r="P4350" t="s">
        <v>8581</v>
      </c>
      <c r="Q4350">
        <v>85204</v>
      </c>
      <c r="R4350" t="s">
        <v>8542</v>
      </c>
      <c r="S4350" t="s">
        <v>8335</v>
      </c>
      <c r="T4350" t="s">
        <v>7736</v>
      </c>
    </row>
    <row r="4351" spans="1:20" x14ac:dyDescent="0.25">
      <c r="A4351" t="s">
        <v>4571</v>
      </c>
      <c r="B4351" s="2">
        <v>43063</v>
      </c>
      <c r="C4351" s="2">
        <v>43068</v>
      </c>
      <c r="D4351" t="s">
        <v>11</v>
      </c>
      <c r="E4351" t="s">
        <v>3008</v>
      </c>
      <c r="F4351" t="s">
        <v>790</v>
      </c>
      <c r="G4351" s="1">
        <v>415872</v>
      </c>
      <c r="H4351">
        <v>8</v>
      </c>
      <c r="I4351">
        <v>2</v>
      </c>
      <c r="J4351" s="1">
        <v>-415872</v>
      </c>
      <c r="K4351" t="s">
        <v>9128</v>
      </c>
      <c r="L4351" t="s">
        <v>9133</v>
      </c>
      <c r="M4351" t="s">
        <v>9533</v>
      </c>
      <c r="N4351" t="s">
        <v>8536</v>
      </c>
      <c r="O4351" t="s">
        <v>8702</v>
      </c>
      <c r="P4351" t="s">
        <v>8581</v>
      </c>
      <c r="Q4351">
        <v>85204</v>
      </c>
      <c r="R4351" t="s">
        <v>8542</v>
      </c>
      <c r="S4351" t="s">
        <v>8335</v>
      </c>
      <c r="T4351" t="s">
        <v>7736</v>
      </c>
    </row>
    <row r="4352" spans="1:20" x14ac:dyDescent="0.25">
      <c r="A4352" t="s">
        <v>4572</v>
      </c>
      <c r="B4352" s="2">
        <v>42836</v>
      </c>
      <c r="C4352" s="2">
        <v>42840</v>
      </c>
      <c r="D4352" t="s">
        <v>19</v>
      </c>
      <c r="E4352" t="s">
        <v>3796</v>
      </c>
      <c r="F4352" t="s">
        <v>944</v>
      </c>
      <c r="G4352" s="1">
        <v>16768</v>
      </c>
      <c r="H4352">
        <v>2</v>
      </c>
      <c r="I4352">
        <v>2</v>
      </c>
      <c r="J4352" s="1">
        <v>14672</v>
      </c>
      <c r="K4352" t="s">
        <v>9128</v>
      </c>
      <c r="L4352" t="s">
        <v>9133</v>
      </c>
      <c r="M4352" t="s">
        <v>9610</v>
      </c>
      <c r="N4352" t="s">
        <v>8536</v>
      </c>
      <c r="O4352" t="s">
        <v>8731</v>
      </c>
      <c r="P4352" t="s">
        <v>8604</v>
      </c>
      <c r="Q4352">
        <v>43130</v>
      </c>
      <c r="R4352" t="s">
        <v>8561</v>
      </c>
      <c r="S4352" t="s">
        <v>8429</v>
      </c>
      <c r="T4352" t="s">
        <v>7736</v>
      </c>
    </row>
    <row r="4353" spans="1:20" x14ac:dyDescent="0.25">
      <c r="A4353" t="s">
        <v>4572</v>
      </c>
      <c r="B4353" s="2">
        <v>42836</v>
      </c>
      <c r="C4353" s="2">
        <v>42840</v>
      </c>
      <c r="D4353" t="s">
        <v>19</v>
      </c>
      <c r="E4353" t="s">
        <v>3796</v>
      </c>
      <c r="F4353" t="s">
        <v>1369</v>
      </c>
      <c r="G4353" s="1">
        <v>2712</v>
      </c>
      <c r="H4353">
        <v>2</v>
      </c>
      <c r="I4353">
        <v>2</v>
      </c>
      <c r="J4353" s="1">
        <v>-4746</v>
      </c>
      <c r="K4353" t="s">
        <v>9139</v>
      </c>
      <c r="L4353" t="s">
        <v>9162</v>
      </c>
      <c r="M4353" t="s">
        <v>9796</v>
      </c>
      <c r="N4353" t="s">
        <v>8536</v>
      </c>
      <c r="O4353" t="s">
        <v>8731</v>
      </c>
      <c r="P4353" t="s">
        <v>8604</v>
      </c>
      <c r="Q4353">
        <v>43130</v>
      </c>
      <c r="R4353" t="s">
        <v>8561</v>
      </c>
      <c r="S4353" t="s">
        <v>8429</v>
      </c>
      <c r="T4353" t="s">
        <v>7736</v>
      </c>
    </row>
    <row r="4354" spans="1:20" x14ac:dyDescent="0.25">
      <c r="A4354" t="s">
        <v>4573</v>
      </c>
      <c r="B4354" s="2">
        <v>43079</v>
      </c>
      <c r="C4354" s="2">
        <v>43081</v>
      </c>
      <c r="D4354" t="s">
        <v>11</v>
      </c>
      <c r="E4354" t="s">
        <v>4574</v>
      </c>
      <c r="F4354" t="s">
        <v>4356</v>
      </c>
      <c r="G4354" s="1">
        <v>9584</v>
      </c>
      <c r="H4354">
        <v>4</v>
      </c>
      <c r="I4354">
        <v>2</v>
      </c>
      <c r="J4354" s="1">
        <v>34742</v>
      </c>
      <c r="K4354" t="s">
        <v>9139</v>
      </c>
      <c r="L4354" t="s">
        <v>9140</v>
      </c>
      <c r="M4354" t="s">
        <v>10727</v>
      </c>
      <c r="N4354" t="s">
        <v>8536</v>
      </c>
      <c r="O4354" t="s">
        <v>8862</v>
      </c>
      <c r="P4354" t="s">
        <v>8541</v>
      </c>
      <c r="Q4354">
        <v>95207</v>
      </c>
      <c r="R4354" t="s">
        <v>8542</v>
      </c>
      <c r="S4354" t="s">
        <v>8481</v>
      </c>
      <c r="T4354" t="s">
        <v>7736</v>
      </c>
    </row>
    <row r="4355" spans="1:20" x14ac:dyDescent="0.25">
      <c r="A4355" t="s">
        <v>4573</v>
      </c>
      <c r="B4355" s="2">
        <v>43079</v>
      </c>
      <c r="C4355" s="2">
        <v>43081</v>
      </c>
      <c r="D4355" t="s">
        <v>11</v>
      </c>
      <c r="E4355" t="s">
        <v>4574</v>
      </c>
      <c r="F4355" t="s">
        <v>1034</v>
      </c>
      <c r="G4355" s="1">
        <v>1296</v>
      </c>
      <c r="H4355">
        <v>2</v>
      </c>
      <c r="I4355">
        <v>0</v>
      </c>
      <c r="J4355" s="1">
        <v>62208</v>
      </c>
      <c r="K4355" t="s">
        <v>9128</v>
      </c>
      <c r="L4355" t="s">
        <v>9148</v>
      </c>
      <c r="M4355" t="s">
        <v>9649</v>
      </c>
      <c r="N4355" t="s">
        <v>8536</v>
      </c>
      <c r="O4355" t="s">
        <v>8862</v>
      </c>
      <c r="P4355" t="s">
        <v>8541</v>
      </c>
      <c r="Q4355">
        <v>95207</v>
      </c>
      <c r="R4355" t="s">
        <v>8542</v>
      </c>
      <c r="S4355" t="s">
        <v>8481</v>
      </c>
      <c r="T4355" t="s">
        <v>7736</v>
      </c>
    </row>
    <row r="4356" spans="1:20" x14ac:dyDescent="0.25">
      <c r="A4356" t="s">
        <v>4575</v>
      </c>
      <c r="B4356" s="2">
        <v>43063</v>
      </c>
      <c r="C4356" s="2">
        <v>43065</v>
      </c>
      <c r="D4356" t="s">
        <v>11</v>
      </c>
      <c r="E4356" t="s">
        <v>2680</v>
      </c>
      <c r="F4356" t="s">
        <v>1563</v>
      </c>
      <c r="G4356" s="1">
        <v>19008</v>
      </c>
      <c r="H4356">
        <v>8</v>
      </c>
      <c r="I4356">
        <v>7</v>
      </c>
      <c r="J4356" s="1">
        <v>-12672</v>
      </c>
      <c r="K4356" t="s">
        <v>9128</v>
      </c>
      <c r="L4356" t="s">
        <v>9142</v>
      </c>
      <c r="M4356" t="s">
        <v>9877</v>
      </c>
      <c r="N4356" t="s">
        <v>8536</v>
      </c>
      <c r="O4356" t="s">
        <v>8732</v>
      </c>
      <c r="P4356" t="s">
        <v>8546</v>
      </c>
      <c r="Q4356">
        <v>28806</v>
      </c>
      <c r="R4356" t="s">
        <v>8539</v>
      </c>
      <c r="S4356" t="s">
        <v>8288</v>
      </c>
      <c r="T4356" t="s">
        <v>7738</v>
      </c>
    </row>
    <row r="4357" spans="1:20" x14ac:dyDescent="0.25">
      <c r="A4357" t="s">
        <v>4576</v>
      </c>
      <c r="B4357" s="2">
        <v>42342</v>
      </c>
      <c r="C4357" s="2">
        <v>42345</v>
      </c>
      <c r="D4357" t="s">
        <v>11</v>
      </c>
      <c r="E4357" t="s">
        <v>878</v>
      </c>
      <c r="F4357" t="s">
        <v>1439</v>
      </c>
      <c r="G4357" s="1">
        <v>1598058</v>
      </c>
      <c r="H4357">
        <v>7</v>
      </c>
      <c r="I4357">
        <v>7</v>
      </c>
      <c r="J4357" s="1">
        <v>-1065372</v>
      </c>
      <c r="K4357" t="s">
        <v>9128</v>
      </c>
      <c r="L4357" t="s">
        <v>9142</v>
      </c>
      <c r="M4357" t="s">
        <v>9830</v>
      </c>
      <c r="N4357" t="s">
        <v>8536</v>
      </c>
      <c r="O4357" t="s">
        <v>8885</v>
      </c>
      <c r="P4357" t="s">
        <v>8586</v>
      </c>
      <c r="Q4357">
        <v>37042</v>
      </c>
      <c r="R4357" t="s">
        <v>8539</v>
      </c>
      <c r="S4357" t="s">
        <v>7935</v>
      </c>
      <c r="T4357" t="s">
        <v>7736</v>
      </c>
    </row>
    <row r="4358" spans="1:20" x14ac:dyDescent="0.25">
      <c r="A4358" t="s">
        <v>4576</v>
      </c>
      <c r="B4358" s="2">
        <v>42342</v>
      </c>
      <c r="C4358" s="2">
        <v>42345</v>
      </c>
      <c r="D4358" t="s">
        <v>11</v>
      </c>
      <c r="E4358" t="s">
        <v>878</v>
      </c>
      <c r="F4358" t="s">
        <v>1422</v>
      </c>
      <c r="G4358" s="1">
        <v>3696</v>
      </c>
      <c r="H4358">
        <v>4</v>
      </c>
      <c r="I4358">
        <v>2</v>
      </c>
      <c r="J4358" s="1">
        <v>12012</v>
      </c>
      <c r="K4358" t="s">
        <v>9128</v>
      </c>
      <c r="L4358" t="s">
        <v>9137</v>
      </c>
      <c r="M4358" t="s">
        <v>9822</v>
      </c>
      <c r="N4358" t="s">
        <v>8536</v>
      </c>
      <c r="O4358" t="s">
        <v>8885</v>
      </c>
      <c r="P4358" t="s">
        <v>8586</v>
      </c>
      <c r="Q4358">
        <v>37042</v>
      </c>
      <c r="R4358" t="s">
        <v>8539</v>
      </c>
      <c r="S4358" t="s">
        <v>7935</v>
      </c>
      <c r="T4358" t="s">
        <v>7736</v>
      </c>
    </row>
    <row r="4359" spans="1:20" x14ac:dyDescent="0.25">
      <c r="A4359" t="s">
        <v>4577</v>
      </c>
      <c r="B4359" s="2">
        <v>43080</v>
      </c>
      <c r="C4359" s="2">
        <v>43080</v>
      </c>
      <c r="D4359" t="s">
        <v>654</v>
      </c>
      <c r="E4359" t="s">
        <v>3227</v>
      </c>
      <c r="F4359" t="s">
        <v>580</v>
      </c>
      <c r="G4359" s="1">
        <v>10368</v>
      </c>
      <c r="H4359">
        <v>2</v>
      </c>
      <c r="I4359">
        <v>2</v>
      </c>
      <c r="J4359" s="1">
        <v>36288</v>
      </c>
      <c r="K4359" t="s">
        <v>9128</v>
      </c>
      <c r="L4359" t="s">
        <v>9148</v>
      </c>
      <c r="M4359" t="s">
        <v>9430</v>
      </c>
      <c r="N4359" t="s">
        <v>8536</v>
      </c>
      <c r="O4359" t="s">
        <v>8597</v>
      </c>
      <c r="P4359" t="s">
        <v>8566</v>
      </c>
      <c r="Q4359">
        <v>60505</v>
      </c>
      <c r="R4359" t="s">
        <v>8551</v>
      </c>
      <c r="S4359" t="s">
        <v>8363</v>
      </c>
      <c r="T4359" t="s">
        <v>7736</v>
      </c>
    </row>
    <row r="4360" spans="1:20" x14ac:dyDescent="0.25">
      <c r="A4360" t="s">
        <v>4577</v>
      </c>
      <c r="B4360" s="2">
        <v>43080</v>
      </c>
      <c r="C4360" s="2">
        <v>43080</v>
      </c>
      <c r="D4360" t="s">
        <v>654</v>
      </c>
      <c r="E4360" t="s">
        <v>3227</v>
      </c>
      <c r="F4360" t="s">
        <v>1291</v>
      </c>
      <c r="G4360" s="1">
        <v>7772</v>
      </c>
      <c r="H4360">
        <v>1</v>
      </c>
      <c r="I4360">
        <v>6</v>
      </c>
      <c r="J4360" s="1">
        <v>-66062</v>
      </c>
      <c r="K4360" t="s">
        <v>9123</v>
      </c>
      <c r="L4360" t="s">
        <v>9135</v>
      </c>
      <c r="M4360" t="s">
        <v>9760</v>
      </c>
      <c r="N4360" t="s">
        <v>8536</v>
      </c>
      <c r="O4360" t="s">
        <v>8597</v>
      </c>
      <c r="P4360" t="s">
        <v>8566</v>
      </c>
      <c r="Q4360">
        <v>60505</v>
      </c>
      <c r="R4360" t="s">
        <v>8551</v>
      </c>
      <c r="S4360" t="s">
        <v>8363</v>
      </c>
      <c r="T4360" t="s">
        <v>7736</v>
      </c>
    </row>
    <row r="4361" spans="1:20" x14ac:dyDescent="0.25">
      <c r="A4361" t="s">
        <v>4577</v>
      </c>
      <c r="B4361" s="2">
        <v>43080</v>
      </c>
      <c r="C4361" s="2">
        <v>43080</v>
      </c>
      <c r="D4361" t="s">
        <v>654</v>
      </c>
      <c r="E4361" t="s">
        <v>3227</v>
      </c>
      <c r="F4361" t="s">
        <v>1860</v>
      </c>
      <c r="G4361" s="1">
        <v>520464</v>
      </c>
      <c r="H4361">
        <v>2</v>
      </c>
      <c r="I4361">
        <v>3</v>
      </c>
      <c r="J4361" s="1">
        <v>-148704</v>
      </c>
      <c r="K4361" t="s">
        <v>9123</v>
      </c>
      <c r="L4361" t="s">
        <v>9126</v>
      </c>
      <c r="M4361" t="s">
        <v>10003</v>
      </c>
      <c r="N4361" t="s">
        <v>8536</v>
      </c>
      <c r="O4361" t="s">
        <v>8597</v>
      </c>
      <c r="P4361" t="s">
        <v>8566</v>
      </c>
      <c r="Q4361">
        <v>60505</v>
      </c>
      <c r="R4361" t="s">
        <v>8551</v>
      </c>
      <c r="S4361" t="s">
        <v>8363</v>
      </c>
      <c r="T4361" t="s">
        <v>7736</v>
      </c>
    </row>
    <row r="4362" spans="1:20" x14ac:dyDescent="0.25">
      <c r="A4362" t="s">
        <v>4578</v>
      </c>
      <c r="B4362" s="2">
        <v>42511</v>
      </c>
      <c r="C4362" s="2">
        <v>42513</v>
      </c>
      <c r="D4362" t="s">
        <v>79</v>
      </c>
      <c r="E4362" t="s">
        <v>1275</v>
      </c>
      <c r="F4362" t="s">
        <v>4579</v>
      </c>
      <c r="G4362" s="1">
        <v>11196</v>
      </c>
      <c r="H4362">
        <v>2</v>
      </c>
      <c r="I4362">
        <v>0</v>
      </c>
      <c r="J4362" s="1">
        <v>548604</v>
      </c>
      <c r="K4362" t="s">
        <v>9128</v>
      </c>
      <c r="L4362" t="s">
        <v>9148</v>
      </c>
      <c r="M4362" t="s">
        <v>9172</v>
      </c>
      <c r="N4362" t="s">
        <v>8536</v>
      </c>
      <c r="O4362" t="s">
        <v>8674</v>
      </c>
      <c r="P4362" t="s">
        <v>8675</v>
      </c>
      <c r="Q4362">
        <v>2886</v>
      </c>
      <c r="R4362" t="s">
        <v>8561</v>
      </c>
      <c r="S4362" t="s">
        <v>8029</v>
      </c>
      <c r="T4362" t="s">
        <v>7738</v>
      </c>
    </row>
    <row r="4363" spans="1:20" x14ac:dyDescent="0.25">
      <c r="A4363" t="s">
        <v>4580</v>
      </c>
      <c r="B4363" s="2">
        <v>42783</v>
      </c>
      <c r="C4363" s="2">
        <v>42787</v>
      </c>
      <c r="D4363" t="s">
        <v>11</v>
      </c>
      <c r="E4363" t="s">
        <v>1458</v>
      </c>
      <c r="F4363" t="s">
        <v>249</v>
      </c>
      <c r="G4363" s="1">
        <v>2916</v>
      </c>
      <c r="H4363">
        <v>3</v>
      </c>
      <c r="I4363">
        <v>0</v>
      </c>
      <c r="J4363" s="1">
        <v>84564</v>
      </c>
      <c r="K4363" t="s">
        <v>9139</v>
      </c>
      <c r="L4363" t="s">
        <v>9140</v>
      </c>
      <c r="M4363" t="s">
        <v>9259</v>
      </c>
      <c r="N4363" t="s">
        <v>8536</v>
      </c>
      <c r="O4363" t="s">
        <v>8821</v>
      </c>
      <c r="P4363" t="s">
        <v>8623</v>
      </c>
      <c r="Q4363">
        <v>70506</v>
      </c>
      <c r="R4363" t="s">
        <v>8539</v>
      </c>
      <c r="S4363" t="s">
        <v>8066</v>
      </c>
      <c r="T4363" t="s">
        <v>7736</v>
      </c>
    </row>
    <row r="4364" spans="1:20" x14ac:dyDescent="0.25">
      <c r="A4364" t="s">
        <v>4581</v>
      </c>
      <c r="B4364" s="2">
        <v>42875</v>
      </c>
      <c r="C4364" s="2">
        <v>42877</v>
      </c>
      <c r="D4364" t="s">
        <v>11</v>
      </c>
      <c r="E4364" t="s">
        <v>1803</v>
      </c>
      <c r="F4364" t="s">
        <v>802</v>
      </c>
      <c r="G4364" s="1">
        <v>13194</v>
      </c>
      <c r="H4364">
        <v>3</v>
      </c>
      <c r="I4364">
        <v>0</v>
      </c>
      <c r="J4364" s="1">
        <v>356238</v>
      </c>
      <c r="K4364" t="s">
        <v>9128</v>
      </c>
      <c r="L4364" t="s">
        <v>9137</v>
      </c>
      <c r="M4364" t="s">
        <v>9541</v>
      </c>
      <c r="N4364" t="s">
        <v>8536</v>
      </c>
      <c r="O4364" t="s">
        <v>8988</v>
      </c>
      <c r="P4364" t="s">
        <v>8989</v>
      </c>
      <c r="Q4364">
        <v>58103</v>
      </c>
      <c r="R4364" t="s">
        <v>8551</v>
      </c>
      <c r="S4364" t="s">
        <v>8134</v>
      </c>
      <c r="T4364" t="s">
        <v>7736</v>
      </c>
    </row>
    <row r="4365" spans="1:20" x14ac:dyDescent="0.25">
      <c r="A4365" t="s">
        <v>4581</v>
      </c>
      <c r="B4365" s="2">
        <v>42875</v>
      </c>
      <c r="C4365" s="2">
        <v>42877</v>
      </c>
      <c r="D4365" t="s">
        <v>11</v>
      </c>
      <c r="E4365" t="s">
        <v>1803</v>
      </c>
      <c r="F4365" t="s">
        <v>629</v>
      </c>
      <c r="G4365" s="1">
        <v>2592</v>
      </c>
      <c r="H4365">
        <v>4</v>
      </c>
      <c r="I4365">
        <v>0</v>
      </c>
      <c r="J4365" s="1">
        <v>82944</v>
      </c>
      <c r="K4365" t="s">
        <v>9128</v>
      </c>
      <c r="L4365" t="s">
        <v>9137</v>
      </c>
      <c r="M4365" t="s">
        <v>9455</v>
      </c>
      <c r="N4365" t="s">
        <v>8536</v>
      </c>
      <c r="O4365" t="s">
        <v>8988</v>
      </c>
      <c r="P4365" t="s">
        <v>8989</v>
      </c>
      <c r="Q4365">
        <v>58103</v>
      </c>
      <c r="R4365" t="s">
        <v>8551</v>
      </c>
      <c r="S4365" t="s">
        <v>8134</v>
      </c>
      <c r="T4365" t="s">
        <v>7736</v>
      </c>
    </row>
    <row r="4366" spans="1:20" x14ac:dyDescent="0.25">
      <c r="A4366" t="s">
        <v>4581</v>
      </c>
      <c r="B4366" s="2">
        <v>42875</v>
      </c>
      <c r="C4366" s="2">
        <v>42877</v>
      </c>
      <c r="D4366" t="s">
        <v>11</v>
      </c>
      <c r="E4366" t="s">
        <v>1803</v>
      </c>
      <c r="F4366" t="s">
        <v>1503</v>
      </c>
      <c r="G4366" s="1">
        <v>70476</v>
      </c>
      <c r="H4366">
        <v>4</v>
      </c>
      <c r="I4366">
        <v>0</v>
      </c>
      <c r="J4366" s="1">
        <v>1620948</v>
      </c>
      <c r="K4366" t="s">
        <v>9128</v>
      </c>
      <c r="L4366" t="s">
        <v>9133</v>
      </c>
      <c r="M4366" t="s">
        <v>9855</v>
      </c>
      <c r="N4366" t="s">
        <v>8536</v>
      </c>
      <c r="O4366" t="s">
        <v>8988</v>
      </c>
      <c r="P4366" t="s">
        <v>8989</v>
      </c>
      <c r="Q4366">
        <v>58103</v>
      </c>
      <c r="R4366" t="s">
        <v>8551</v>
      </c>
      <c r="S4366" t="s">
        <v>8134</v>
      </c>
      <c r="T4366" t="s">
        <v>7736</v>
      </c>
    </row>
    <row r="4367" spans="1:20" x14ac:dyDescent="0.25">
      <c r="A4367" t="s">
        <v>4581</v>
      </c>
      <c r="B4367" s="2">
        <v>42875</v>
      </c>
      <c r="C4367" s="2">
        <v>42877</v>
      </c>
      <c r="D4367" t="s">
        <v>11</v>
      </c>
      <c r="E4367" t="s">
        <v>1803</v>
      </c>
      <c r="F4367" t="s">
        <v>2463</v>
      </c>
      <c r="G4367" s="1">
        <v>741</v>
      </c>
      <c r="H4367">
        <v>3</v>
      </c>
      <c r="I4367">
        <v>0</v>
      </c>
      <c r="J4367" s="1">
        <v>34827</v>
      </c>
      <c r="K4367" t="s">
        <v>9128</v>
      </c>
      <c r="L4367" t="s">
        <v>9191</v>
      </c>
      <c r="M4367" t="s">
        <v>9267</v>
      </c>
      <c r="N4367" t="s">
        <v>8536</v>
      </c>
      <c r="O4367" t="s">
        <v>8988</v>
      </c>
      <c r="P4367" t="s">
        <v>8989</v>
      </c>
      <c r="Q4367">
        <v>58103</v>
      </c>
      <c r="R4367" t="s">
        <v>8551</v>
      </c>
      <c r="S4367" t="s">
        <v>8134</v>
      </c>
      <c r="T4367" t="s">
        <v>7736</v>
      </c>
    </row>
    <row r="4368" spans="1:20" x14ac:dyDescent="0.25">
      <c r="A4368" t="s">
        <v>4581</v>
      </c>
      <c r="B4368" s="2">
        <v>42875</v>
      </c>
      <c r="C4368" s="2">
        <v>42877</v>
      </c>
      <c r="D4368" t="s">
        <v>11</v>
      </c>
      <c r="E4368" t="s">
        <v>1803</v>
      </c>
      <c r="F4368" t="s">
        <v>3974</v>
      </c>
      <c r="G4368" s="1">
        <v>215</v>
      </c>
      <c r="H4368">
        <v>10</v>
      </c>
      <c r="I4368">
        <v>0</v>
      </c>
      <c r="J4368" s="1">
        <v>7095</v>
      </c>
      <c r="K4368" t="s">
        <v>9128</v>
      </c>
      <c r="L4368" t="s">
        <v>9137</v>
      </c>
      <c r="M4368" t="s">
        <v>10648</v>
      </c>
      <c r="N4368" t="s">
        <v>8536</v>
      </c>
      <c r="O4368" t="s">
        <v>8988</v>
      </c>
      <c r="P4368" t="s">
        <v>8989</v>
      </c>
      <c r="Q4368">
        <v>58103</v>
      </c>
      <c r="R4368" t="s">
        <v>8551</v>
      </c>
      <c r="S4368" t="s">
        <v>8134</v>
      </c>
      <c r="T4368" t="s">
        <v>7736</v>
      </c>
    </row>
    <row r="4369" spans="1:20" x14ac:dyDescent="0.25">
      <c r="A4369" t="s">
        <v>4582</v>
      </c>
      <c r="B4369" s="2">
        <v>42989</v>
      </c>
      <c r="C4369" s="2">
        <v>42991</v>
      </c>
      <c r="D4369" t="s">
        <v>11</v>
      </c>
      <c r="E4369" t="s">
        <v>287</v>
      </c>
      <c r="F4369" t="s">
        <v>3111</v>
      </c>
      <c r="G4369" s="1">
        <v>10528</v>
      </c>
      <c r="H4369">
        <v>4</v>
      </c>
      <c r="I4369">
        <v>2</v>
      </c>
      <c r="J4369" s="1">
        <v>329</v>
      </c>
      <c r="K4369" t="s">
        <v>9128</v>
      </c>
      <c r="L4369" t="s">
        <v>9191</v>
      </c>
      <c r="M4369" t="s">
        <v>10436</v>
      </c>
      <c r="N4369" t="s">
        <v>8536</v>
      </c>
      <c r="O4369" t="s">
        <v>8579</v>
      </c>
      <c r="P4369" t="s">
        <v>8566</v>
      </c>
      <c r="Q4369">
        <v>60623</v>
      </c>
      <c r="R4369" t="s">
        <v>8551</v>
      </c>
      <c r="S4369" t="s">
        <v>7804</v>
      </c>
      <c r="T4369" t="s">
        <v>7736</v>
      </c>
    </row>
    <row r="4370" spans="1:20" x14ac:dyDescent="0.25">
      <c r="A4370" t="s">
        <v>4582</v>
      </c>
      <c r="B4370" s="2">
        <v>42989</v>
      </c>
      <c r="C4370" s="2">
        <v>42991</v>
      </c>
      <c r="D4370" t="s">
        <v>11</v>
      </c>
      <c r="E4370" t="s">
        <v>287</v>
      </c>
      <c r="F4370" t="s">
        <v>1305</v>
      </c>
      <c r="G4370" s="1">
        <v>20544</v>
      </c>
      <c r="H4370">
        <v>6</v>
      </c>
      <c r="I4370">
        <v>2</v>
      </c>
      <c r="J4370" s="1">
        <v>642</v>
      </c>
      <c r="K4370" t="s">
        <v>9128</v>
      </c>
      <c r="L4370" t="s">
        <v>9148</v>
      </c>
      <c r="M4370" t="s">
        <v>9768</v>
      </c>
      <c r="N4370" t="s">
        <v>8536</v>
      </c>
      <c r="O4370" t="s">
        <v>8579</v>
      </c>
      <c r="P4370" t="s">
        <v>8566</v>
      </c>
      <c r="Q4370">
        <v>60623</v>
      </c>
      <c r="R4370" t="s">
        <v>8551</v>
      </c>
      <c r="S4370" t="s">
        <v>7804</v>
      </c>
      <c r="T4370" t="s">
        <v>7736</v>
      </c>
    </row>
    <row r="4371" spans="1:20" x14ac:dyDescent="0.25">
      <c r="A4371" t="s">
        <v>4583</v>
      </c>
      <c r="B4371" s="2">
        <v>42679</v>
      </c>
      <c r="C4371" s="2">
        <v>42684</v>
      </c>
      <c r="D4371" t="s">
        <v>19</v>
      </c>
      <c r="E4371" t="s">
        <v>3615</v>
      </c>
      <c r="F4371" t="s">
        <v>1102</v>
      </c>
      <c r="G4371" s="1">
        <v>1049</v>
      </c>
      <c r="H4371">
        <v>5</v>
      </c>
      <c r="I4371">
        <v>0</v>
      </c>
      <c r="J4371" s="1">
        <v>50352</v>
      </c>
      <c r="K4371" t="s">
        <v>9128</v>
      </c>
      <c r="L4371" t="s">
        <v>9142</v>
      </c>
      <c r="M4371" t="s">
        <v>9681</v>
      </c>
      <c r="N4371" t="s">
        <v>8536</v>
      </c>
      <c r="O4371" t="s">
        <v>8680</v>
      </c>
      <c r="P4371" t="s">
        <v>8575</v>
      </c>
      <c r="Q4371">
        <v>46226</v>
      </c>
      <c r="R4371" t="s">
        <v>8551</v>
      </c>
      <c r="S4371" t="s">
        <v>8409</v>
      </c>
      <c r="T4371" t="s">
        <v>7744</v>
      </c>
    </row>
    <row r="4372" spans="1:20" x14ac:dyDescent="0.25">
      <c r="A4372" t="s">
        <v>4583</v>
      </c>
      <c r="B4372" s="2">
        <v>42679</v>
      </c>
      <c r="C4372" s="2">
        <v>42684</v>
      </c>
      <c r="D4372" t="s">
        <v>19</v>
      </c>
      <c r="E4372" t="s">
        <v>3615</v>
      </c>
      <c r="F4372" t="s">
        <v>4121</v>
      </c>
      <c r="G4372" s="1">
        <v>3968</v>
      </c>
      <c r="H4372">
        <v>2</v>
      </c>
      <c r="I4372">
        <v>0</v>
      </c>
      <c r="J4372" s="1">
        <v>162688</v>
      </c>
      <c r="K4372" t="s">
        <v>9128</v>
      </c>
      <c r="L4372" t="s">
        <v>9137</v>
      </c>
      <c r="M4372" t="s">
        <v>10679</v>
      </c>
      <c r="N4372" t="s">
        <v>8536</v>
      </c>
      <c r="O4372" t="s">
        <v>8680</v>
      </c>
      <c r="P4372" t="s">
        <v>8575</v>
      </c>
      <c r="Q4372">
        <v>46226</v>
      </c>
      <c r="R4372" t="s">
        <v>8551</v>
      </c>
      <c r="S4372" t="s">
        <v>8409</v>
      </c>
      <c r="T4372" t="s">
        <v>7744</v>
      </c>
    </row>
    <row r="4373" spans="1:20" x14ac:dyDescent="0.25">
      <c r="A4373" t="s">
        <v>4583</v>
      </c>
      <c r="B4373" s="2">
        <v>42679</v>
      </c>
      <c r="C4373" s="2">
        <v>42684</v>
      </c>
      <c r="D4373" t="s">
        <v>19</v>
      </c>
      <c r="E4373" t="s">
        <v>3615</v>
      </c>
      <c r="F4373" t="s">
        <v>4584</v>
      </c>
      <c r="G4373" s="1">
        <v>5175</v>
      </c>
      <c r="H4373">
        <v>5</v>
      </c>
      <c r="I4373">
        <v>0</v>
      </c>
      <c r="J4373" s="1">
        <v>2484</v>
      </c>
      <c r="K4373" t="s">
        <v>9128</v>
      </c>
      <c r="L4373" t="s">
        <v>9129</v>
      </c>
      <c r="M4373" t="s">
        <v>10759</v>
      </c>
      <c r="N4373" t="s">
        <v>8536</v>
      </c>
      <c r="O4373" t="s">
        <v>8680</v>
      </c>
      <c r="P4373" t="s">
        <v>8575</v>
      </c>
      <c r="Q4373">
        <v>46226</v>
      </c>
      <c r="R4373" t="s">
        <v>8551</v>
      </c>
      <c r="S4373" t="s">
        <v>8409</v>
      </c>
      <c r="T4373" t="s">
        <v>7744</v>
      </c>
    </row>
    <row r="4374" spans="1:20" x14ac:dyDescent="0.25">
      <c r="A4374" t="s">
        <v>4585</v>
      </c>
      <c r="B4374" s="2">
        <v>42939</v>
      </c>
      <c r="C4374" s="2">
        <v>42941</v>
      </c>
      <c r="D4374" t="s">
        <v>11</v>
      </c>
      <c r="E4374" t="s">
        <v>106</v>
      </c>
      <c r="F4374" t="s">
        <v>497</v>
      </c>
      <c r="G4374" s="1">
        <v>1168</v>
      </c>
      <c r="H4374">
        <v>2</v>
      </c>
      <c r="I4374">
        <v>0</v>
      </c>
      <c r="J4374" s="1">
        <v>54896</v>
      </c>
      <c r="K4374" t="s">
        <v>9128</v>
      </c>
      <c r="L4374" t="s">
        <v>9137</v>
      </c>
      <c r="M4374" t="s">
        <v>9383</v>
      </c>
      <c r="N4374" t="s">
        <v>8536</v>
      </c>
      <c r="O4374" t="s">
        <v>8990</v>
      </c>
      <c r="P4374" t="s">
        <v>8575</v>
      </c>
      <c r="Q4374">
        <v>46514</v>
      </c>
      <c r="R4374" t="s">
        <v>8551</v>
      </c>
      <c r="S4374" t="s">
        <v>7761</v>
      </c>
      <c r="T4374" t="s">
        <v>7736</v>
      </c>
    </row>
    <row r="4375" spans="1:20" x14ac:dyDescent="0.25">
      <c r="A4375" t="s">
        <v>4585</v>
      </c>
      <c r="B4375" s="2">
        <v>42939</v>
      </c>
      <c r="C4375" s="2">
        <v>42941</v>
      </c>
      <c r="D4375" t="s">
        <v>11</v>
      </c>
      <c r="E4375" t="s">
        <v>106</v>
      </c>
      <c r="F4375" t="s">
        <v>3248</v>
      </c>
      <c r="G4375" s="1">
        <v>15975</v>
      </c>
      <c r="H4375">
        <v>5</v>
      </c>
      <c r="I4375">
        <v>0</v>
      </c>
      <c r="J4375" s="1">
        <v>111825</v>
      </c>
      <c r="K4375" t="s">
        <v>9139</v>
      </c>
      <c r="L4375" t="s">
        <v>9162</v>
      </c>
      <c r="M4375" t="s">
        <v>10478</v>
      </c>
      <c r="N4375" t="s">
        <v>8536</v>
      </c>
      <c r="O4375" t="s">
        <v>8990</v>
      </c>
      <c r="P4375" t="s">
        <v>8575</v>
      </c>
      <c r="Q4375">
        <v>46514</v>
      </c>
      <c r="R4375" t="s">
        <v>8551</v>
      </c>
      <c r="S4375" t="s">
        <v>7761</v>
      </c>
      <c r="T4375" t="s">
        <v>7736</v>
      </c>
    </row>
    <row r="4376" spans="1:20" x14ac:dyDescent="0.25">
      <c r="A4376" t="s">
        <v>4586</v>
      </c>
      <c r="B4376" s="2">
        <v>42692</v>
      </c>
      <c r="C4376" s="2">
        <v>42698</v>
      </c>
      <c r="D4376" t="s">
        <v>19</v>
      </c>
      <c r="E4376" t="s">
        <v>487</v>
      </c>
      <c r="F4376" t="s">
        <v>4587</v>
      </c>
      <c r="G4376" s="1">
        <v>103968</v>
      </c>
      <c r="H4376">
        <v>6</v>
      </c>
      <c r="I4376">
        <v>2</v>
      </c>
      <c r="J4376" s="1">
        <v>168948</v>
      </c>
      <c r="K4376" t="s">
        <v>9128</v>
      </c>
      <c r="L4376" t="s">
        <v>9144</v>
      </c>
      <c r="M4376" t="s">
        <v>10760</v>
      </c>
      <c r="N4376" t="s">
        <v>8536</v>
      </c>
      <c r="O4376" t="s">
        <v>8820</v>
      </c>
      <c r="P4376" t="s">
        <v>8604</v>
      </c>
      <c r="Q4376">
        <v>44240</v>
      </c>
      <c r="R4376" t="s">
        <v>8561</v>
      </c>
      <c r="S4376" t="s">
        <v>7853</v>
      </c>
      <c r="T4376" t="s">
        <v>7738</v>
      </c>
    </row>
    <row r="4377" spans="1:20" x14ac:dyDescent="0.25">
      <c r="A4377" t="s">
        <v>4588</v>
      </c>
      <c r="B4377" s="2">
        <v>41754</v>
      </c>
      <c r="C4377" s="2">
        <v>41759</v>
      </c>
      <c r="D4377" t="s">
        <v>19</v>
      </c>
      <c r="E4377" t="s">
        <v>2121</v>
      </c>
      <c r="F4377" t="s">
        <v>151</v>
      </c>
      <c r="G4377" s="1">
        <v>30325</v>
      </c>
      <c r="H4377">
        <v>5</v>
      </c>
      <c r="I4377">
        <v>0</v>
      </c>
      <c r="J4377" s="1">
        <v>636825</v>
      </c>
      <c r="K4377" t="s">
        <v>9123</v>
      </c>
      <c r="L4377" t="s">
        <v>9135</v>
      </c>
      <c r="M4377" t="s">
        <v>9211</v>
      </c>
      <c r="N4377" t="s">
        <v>8536</v>
      </c>
      <c r="O4377" t="s">
        <v>8991</v>
      </c>
      <c r="P4377" t="s">
        <v>8541</v>
      </c>
      <c r="Q4377">
        <v>91776</v>
      </c>
      <c r="R4377" t="s">
        <v>8542</v>
      </c>
      <c r="S4377" t="s">
        <v>8195</v>
      </c>
      <c r="T4377" t="s">
        <v>7744</v>
      </c>
    </row>
    <row r="4378" spans="1:20" x14ac:dyDescent="0.25">
      <c r="A4378" t="s">
        <v>4588</v>
      </c>
      <c r="B4378" s="2">
        <v>41754</v>
      </c>
      <c r="C4378" s="2">
        <v>41759</v>
      </c>
      <c r="D4378" t="s">
        <v>19</v>
      </c>
      <c r="E4378" t="s">
        <v>2121</v>
      </c>
      <c r="F4378" t="s">
        <v>2996</v>
      </c>
      <c r="G4378" s="1">
        <v>27072</v>
      </c>
      <c r="H4378">
        <v>3</v>
      </c>
      <c r="I4378">
        <v>0</v>
      </c>
      <c r="J4378" s="1">
        <v>785088</v>
      </c>
      <c r="K4378" t="s">
        <v>9128</v>
      </c>
      <c r="L4378" t="s">
        <v>9144</v>
      </c>
      <c r="M4378" t="s">
        <v>10400</v>
      </c>
      <c r="N4378" t="s">
        <v>8536</v>
      </c>
      <c r="O4378" t="s">
        <v>8991</v>
      </c>
      <c r="P4378" t="s">
        <v>8541</v>
      </c>
      <c r="Q4378">
        <v>91776</v>
      </c>
      <c r="R4378" t="s">
        <v>8542</v>
      </c>
      <c r="S4378" t="s">
        <v>8195</v>
      </c>
      <c r="T4378" t="s">
        <v>7744</v>
      </c>
    </row>
    <row r="4379" spans="1:20" x14ac:dyDescent="0.25">
      <c r="A4379" t="s">
        <v>4588</v>
      </c>
      <c r="B4379" s="2">
        <v>41754</v>
      </c>
      <c r="C4379" s="2">
        <v>41759</v>
      </c>
      <c r="D4379" t="s">
        <v>19</v>
      </c>
      <c r="E4379" t="s">
        <v>2121</v>
      </c>
      <c r="F4379" t="s">
        <v>1860</v>
      </c>
      <c r="G4379" s="1">
        <v>148704</v>
      </c>
      <c r="H4379">
        <v>5</v>
      </c>
      <c r="I4379">
        <v>2</v>
      </c>
      <c r="J4379" s="1">
        <v>148704</v>
      </c>
      <c r="K4379" t="s">
        <v>9123</v>
      </c>
      <c r="L4379" t="s">
        <v>9126</v>
      </c>
      <c r="M4379" t="s">
        <v>10003</v>
      </c>
      <c r="N4379" t="s">
        <v>8536</v>
      </c>
      <c r="O4379" t="s">
        <v>8991</v>
      </c>
      <c r="P4379" t="s">
        <v>8541</v>
      </c>
      <c r="Q4379">
        <v>91776</v>
      </c>
      <c r="R4379" t="s">
        <v>8542</v>
      </c>
      <c r="S4379" t="s">
        <v>8195</v>
      </c>
      <c r="T4379" t="s">
        <v>7744</v>
      </c>
    </row>
    <row r="4380" spans="1:20" x14ac:dyDescent="0.25">
      <c r="A4380" t="s">
        <v>4589</v>
      </c>
      <c r="B4380" s="2">
        <v>42338</v>
      </c>
      <c r="C4380" s="2">
        <v>42340</v>
      </c>
      <c r="D4380" t="s">
        <v>11</v>
      </c>
      <c r="E4380" t="s">
        <v>134</v>
      </c>
      <c r="F4380" t="s">
        <v>1599</v>
      </c>
      <c r="G4380" s="1">
        <v>1748</v>
      </c>
      <c r="H4380">
        <v>2</v>
      </c>
      <c r="I4380">
        <v>0</v>
      </c>
      <c r="J4380" s="1">
        <v>82156</v>
      </c>
      <c r="K4380" t="s">
        <v>9128</v>
      </c>
      <c r="L4380" t="s">
        <v>9167</v>
      </c>
      <c r="M4380" t="s">
        <v>9891</v>
      </c>
      <c r="N4380" t="s">
        <v>8536</v>
      </c>
      <c r="O4380" t="s">
        <v>8537</v>
      </c>
      <c r="P4380" t="s">
        <v>8538</v>
      </c>
      <c r="Q4380">
        <v>42420</v>
      </c>
      <c r="R4380" t="s">
        <v>8539</v>
      </c>
      <c r="S4380" t="s">
        <v>7766</v>
      </c>
      <c r="T4380" t="s">
        <v>7744</v>
      </c>
    </row>
    <row r="4381" spans="1:20" x14ac:dyDescent="0.25">
      <c r="A4381" t="s">
        <v>4589</v>
      </c>
      <c r="B4381" s="2">
        <v>42338</v>
      </c>
      <c r="C4381" s="2">
        <v>42340</v>
      </c>
      <c r="D4381" t="s">
        <v>11</v>
      </c>
      <c r="E4381" t="s">
        <v>134</v>
      </c>
      <c r="F4381" t="s">
        <v>1796</v>
      </c>
      <c r="G4381" s="1">
        <v>7188</v>
      </c>
      <c r="H4381">
        <v>2</v>
      </c>
      <c r="I4381">
        <v>0</v>
      </c>
      <c r="J4381" s="1">
        <v>32346</v>
      </c>
      <c r="K4381" t="s">
        <v>9128</v>
      </c>
      <c r="L4381" t="s">
        <v>9167</v>
      </c>
      <c r="M4381" t="s">
        <v>9973</v>
      </c>
      <c r="N4381" t="s">
        <v>8536</v>
      </c>
      <c r="O4381" t="s">
        <v>8537</v>
      </c>
      <c r="P4381" t="s">
        <v>8538</v>
      </c>
      <c r="Q4381">
        <v>42420</v>
      </c>
      <c r="R4381" t="s">
        <v>8539</v>
      </c>
      <c r="S4381" t="s">
        <v>7766</v>
      </c>
      <c r="T4381" t="s">
        <v>7744</v>
      </c>
    </row>
    <row r="4382" spans="1:20" x14ac:dyDescent="0.25">
      <c r="A4382" t="s">
        <v>4590</v>
      </c>
      <c r="B4382" s="2">
        <v>42302</v>
      </c>
      <c r="C4382" s="2">
        <v>42307</v>
      </c>
      <c r="D4382" t="s">
        <v>19</v>
      </c>
      <c r="E4382" t="s">
        <v>2887</v>
      </c>
      <c r="F4382" t="s">
        <v>1298</v>
      </c>
      <c r="G4382" s="1">
        <v>6045</v>
      </c>
      <c r="H4382">
        <v>3</v>
      </c>
      <c r="I4382">
        <v>0</v>
      </c>
      <c r="J4382" s="1">
        <v>163215</v>
      </c>
      <c r="K4382" t="s">
        <v>9128</v>
      </c>
      <c r="L4382" t="s">
        <v>9137</v>
      </c>
      <c r="M4382" t="s">
        <v>9764</v>
      </c>
      <c r="N4382" t="s">
        <v>8536</v>
      </c>
      <c r="O4382" t="s">
        <v>8556</v>
      </c>
      <c r="P4382" t="s">
        <v>8541</v>
      </c>
      <c r="Q4382">
        <v>94110</v>
      </c>
      <c r="R4382" t="s">
        <v>8542</v>
      </c>
      <c r="S4382" t="s">
        <v>8315</v>
      </c>
      <c r="T4382" t="s">
        <v>7736</v>
      </c>
    </row>
    <row r="4383" spans="1:20" x14ac:dyDescent="0.25">
      <c r="A4383" t="s">
        <v>4590</v>
      </c>
      <c r="B4383" s="2">
        <v>42302</v>
      </c>
      <c r="C4383" s="2">
        <v>42307</v>
      </c>
      <c r="D4383" t="s">
        <v>19</v>
      </c>
      <c r="E4383" t="s">
        <v>2887</v>
      </c>
      <c r="F4383" t="s">
        <v>879</v>
      </c>
      <c r="G4383" s="1">
        <v>253176</v>
      </c>
      <c r="H4383">
        <v>3</v>
      </c>
      <c r="I4383">
        <v>2</v>
      </c>
      <c r="J4383" s="1">
        <v>-31647</v>
      </c>
      <c r="K4383" t="s">
        <v>9123</v>
      </c>
      <c r="L4383" t="s">
        <v>9131</v>
      </c>
      <c r="M4383" t="s">
        <v>9579</v>
      </c>
      <c r="N4383" t="s">
        <v>8536</v>
      </c>
      <c r="O4383" t="s">
        <v>8556</v>
      </c>
      <c r="P4383" t="s">
        <v>8541</v>
      </c>
      <c r="Q4383">
        <v>94110</v>
      </c>
      <c r="R4383" t="s">
        <v>8542</v>
      </c>
      <c r="S4383" t="s">
        <v>8315</v>
      </c>
      <c r="T4383" t="s">
        <v>7736</v>
      </c>
    </row>
    <row r="4384" spans="1:20" x14ac:dyDescent="0.25">
      <c r="A4384" t="s">
        <v>4591</v>
      </c>
      <c r="B4384" s="2">
        <v>42205</v>
      </c>
      <c r="C4384" s="2">
        <v>42212</v>
      </c>
      <c r="D4384" t="s">
        <v>19</v>
      </c>
      <c r="E4384" t="s">
        <v>675</v>
      </c>
      <c r="F4384" t="s">
        <v>1265</v>
      </c>
      <c r="G4384" s="1">
        <v>288</v>
      </c>
      <c r="H4384">
        <v>5</v>
      </c>
      <c r="I4384">
        <v>8</v>
      </c>
      <c r="J4384" s="1">
        <v>-4464</v>
      </c>
      <c r="K4384" t="s">
        <v>9128</v>
      </c>
      <c r="L4384" t="s">
        <v>9142</v>
      </c>
      <c r="M4384" t="s">
        <v>9752</v>
      </c>
      <c r="N4384" t="s">
        <v>8536</v>
      </c>
      <c r="O4384" t="s">
        <v>8921</v>
      </c>
      <c r="P4384" t="s">
        <v>8566</v>
      </c>
      <c r="Q4384">
        <v>60035</v>
      </c>
      <c r="R4384" t="s">
        <v>8551</v>
      </c>
      <c r="S4384" t="s">
        <v>7892</v>
      </c>
      <c r="T4384" t="s">
        <v>7736</v>
      </c>
    </row>
    <row r="4385" spans="1:20" x14ac:dyDescent="0.25">
      <c r="A4385" t="s">
        <v>4591</v>
      </c>
      <c r="B4385" s="2">
        <v>42205</v>
      </c>
      <c r="C4385" s="2">
        <v>42212</v>
      </c>
      <c r="D4385" t="s">
        <v>19</v>
      </c>
      <c r="E4385" t="s">
        <v>675</v>
      </c>
      <c r="F4385" t="s">
        <v>4592</v>
      </c>
      <c r="G4385" s="1">
        <v>384944</v>
      </c>
      <c r="H4385">
        <v>4</v>
      </c>
      <c r="I4385">
        <v>3</v>
      </c>
      <c r="J4385" s="1">
        <v>-1264816</v>
      </c>
      <c r="K4385" t="s">
        <v>9123</v>
      </c>
      <c r="L4385" t="s">
        <v>9124</v>
      </c>
      <c r="M4385" t="s">
        <v>10761</v>
      </c>
      <c r="N4385" t="s">
        <v>8536</v>
      </c>
      <c r="O4385" t="s">
        <v>8921</v>
      </c>
      <c r="P4385" t="s">
        <v>8566</v>
      </c>
      <c r="Q4385">
        <v>60035</v>
      </c>
      <c r="R4385" t="s">
        <v>8551</v>
      </c>
      <c r="S4385" t="s">
        <v>7892</v>
      </c>
      <c r="T4385" t="s">
        <v>7736</v>
      </c>
    </row>
    <row r="4386" spans="1:20" x14ac:dyDescent="0.25">
      <c r="A4386" t="s">
        <v>4591</v>
      </c>
      <c r="B4386" s="2">
        <v>42205</v>
      </c>
      <c r="C4386" s="2">
        <v>42212</v>
      </c>
      <c r="D4386" t="s">
        <v>19</v>
      </c>
      <c r="E4386" t="s">
        <v>675</v>
      </c>
      <c r="F4386" t="s">
        <v>1377</v>
      </c>
      <c r="G4386" s="1">
        <v>153584</v>
      </c>
      <c r="H4386">
        <v>2</v>
      </c>
      <c r="I4386">
        <v>2</v>
      </c>
      <c r="J4386" s="1">
        <v>134386</v>
      </c>
      <c r="K4386" t="s">
        <v>9139</v>
      </c>
      <c r="L4386" t="s">
        <v>9140</v>
      </c>
      <c r="M4386" t="s">
        <v>9802</v>
      </c>
      <c r="N4386" t="s">
        <v>8536</v>
      </c>
      <c r="O4386" t="s">
        <v>8921</v>
      </c>
      <c r="P4386" t="s">
        <v>8566</v>
      </c>
      <c r="Q4386">
        <v>60035</v>
      </c>
      <c r="R4386" t="s">
        <v>8551</v>
      </c>
      <c r="S4386" t="s">
        <v>7892</v>
      </c>
      <c r="T4386" t="s">
        <v>7736</v>
      </c>
    </row>
    <row r="4387" spans="1:20" x14ac:dyDescent="0.25">
      <c r="A4387" t="s">
        <v>4591</v>
      </c>
      <c r="B4387" s="2">
        <v>42205</v>
      </c>
      <c r="C4387" s="2">
        <v>42212</v>
      </c>
      <c r="D4387" t="s">
        <v>19</v>
      </c>
      <c r="E4387" t="s">
        <v>675</v>
      </c>
      <c r="F4387" t="s">
        <v>86</v>
      </c>
      <c r="G4387" s="1">
        <v>91343</v>
      </c>
      <c r="H4387">
        <v>5</v>
      </c>
      <c r="I4387">
        <v>3</v>
      </c>
      <c r="J4387" s="1">
        <v>-52196</v>
      </c>
      <c r="K4387" t="s">
        <v>9123</v>
      </c>
      <c r="L4387" t="s">
        <v>9124</v>
      </c>
      <c r="M4387" t="s">
        <v>9176</v>
      </c>
      <c r="N4387" t="s">
        <v>8536</v>
      </c>
      <c r="O4387" t="s">
        <v>8921</v>
      </c>
      <c r="P4387" t="s">
        <v>8566</v>
      </c>
      <c r="Q4387">
        <v>60035</v>
      </c>
      <c r="R4387" t="s">
        <v>8551</v>
      </c>
      <c r="S4387" t="s">
        <v>7892</v>
      </c>
      <c r="T4387" t="s">
        <v>7736</v>
      </c>
    </row>
    <row r="4388" spans="1:20" x14ac:dyDescent="0.25">
      <c r="A4388" t="s">
        <v>4593</v>
      </c>
      <c r="B4388" s="2">
        <v>42670</v>
      </c>
      <c r="C4388" s="2">
        <v>42676</v>
      </c>
      <c r="D4388" t="s">
        <v>19</v>
      </c>
      <c r="E4388" t="s">
        <v>705</v>
      </c>
      <c r="F4388" t="s">
        <v>4501</v>
      </c>
      <c r="G4388" s="1">
        <v>4392</v>
      </c>
      <c r="H4388">
        <v>4</v>
      </c>
      <c r="I4388">
        <v>0</v>
      </c>
      <c r="J4388" s="1">
        <v>118584</v>
      </c>
      <c r="K4388" t="s">
        <v>9128</v>
      </c>
      <c r="L4388" t="s">
        <v>9144</v>
      </c>
      <c r="M4388" t="s">
        <v>9502</v>
      </c>
      <c r="N4388" t="s">
        <v>8536</v>
      </c>
      <c r="O4388" t="s">
        <v>8556</v>
      </c>
      <c r="P4388" t="s">
        <v>8541</v>
      </c>
      <c r="Q4388">
        <v>94122</v>
      </c>
      <c r="R4388" t="s">
        <v>8542</v>
      </c>
      <c r="S4388" t="s">
        <v>7900</v>
      </c>
      <c r="T4388" t="s">
        <v>7738</v>
      </c>
    </row>
    <row r="4389" spans="1:20" x14ac:dyDescent="0.25">
      <c r="A4389" t="s">
        <v>4593</v>
      </c>
      <c r="B4389" s="2">
        <v>42670</v>
      </c>
      <c r="C4389" s="2">
        <v>42676</v>
      </c>
      <c r="D4389" t="s">
        <v>19</v>
      </c>
      <c r="E4389" t="s">
        <v>705</v>
      </c>
      <c r="F4389" t="s">
        <v>2530</v>
      </c>
      <c r="G4389" s="1">
        <v>25032</v>
      </c>
      <c r="H4389">
        <v>3</v>
      </c>
      <c r="I4389">
        <v>2</v>
      </c>
      <c r="J4389" s="1">
        <v>78225</v>
      </c>
      <c r="K4389" t="s">
        <v>9128</v>
      </c>
      <c r="L4389" t="s">
        <v>9142</v>
      </c>
      <c r="M4389" t="s">
        <v>10245</v>
      </c>
      <c r="N4389" t="s">
        <v>8536</v>
      </c>
      <c r="O4389" t="s">
        <v>8556</v>
      </c>
      <c r="P4389" t="s">
        <v>8541</v>
      </c>
      <c r="Q4389">
        <v>94122</v>
      </c>
      <c r="R4389" t="s">
        <v>8542</v>
      </c>
      <c r="S4389" t="s">
        <v>7900</v>
      </c>
      <c r="T4389" t="s">
        <v>7738</v>
      </c>
    </row>
    <row r="4390" spans="1:20" x14ac:dyDescent="0.25">
      <c r="A4390" t="s">
        <v>4594</v>
      </c>
      <c r="B4390" s="2">
        <v>43059</v>
      </c>
      <c r="C4390" s="2">
        <v>43061</v>
      </c>
      <c r="D4390" t="s">
        <v>79</v>
      </c>
      <c r="E4390" t="s">
        <v>1332</v>
      </c>
      <c r="F4390" t="s">
        <v>1358</v>
      </c>
      <c r="G4390" s="1">
        <v>4676</v>
      </c>
      <c r="H4390">
        <v>7</v>
      </c>
      <c r="I4390">
        <v>0</v>
      </c>
      <c r="J4390" s="1">
        <v>224448</v>
      </c>
      <c r="K4390" t="s">
        <v>9128</v>
      </c>
      <c r="L4390" t="s">
        <v>9148</v>
      </c>
      <c r="M4390" t="s">
        <v>9790</v>
      </c>
      <c r="N4390" t="s">
        <v>8536</v>
      </c>
      <c r="O4390" t="s">
        <v>8576</v>
      </c>
      <c r="P4390" t="s">
        <v>8577</v>
      </c>
      <c r="Q4390">
        <v>10035</v>
      </c>
      <c r="R4390" t="s">
        <v>8561</v>
      </c>
      <c r="S4390" t="s">
        <v>8041</v>
      </c>
      <c r="T4390" t="s">
        <v>7736</v>
      </c>
    </row>
    <row r="4391" spans="1:20" x14ac:dyDescent="0.25">
      <c r="A4391" t="s">
        <v>4594</v>
      </c>
      <c r="B4391" s="2">
        <v>43059</v>
      </c>
      <c r="C4391" s="2">
        <v>43061</v>
      </c>
      <c r="D4391" t="s">
        <v>79</v>
      </c>
      <c r="E4391" t="s">
        <v>1332</v>
      </c>
      <c r="F4391" t="s">
        <v>2520</v>
      </c>
      <c r="G4391" s="1">
        <v>183968</v>
      </c>
      <c r="H4391">
        <v>2</v>
      </c>
      <c r="I4391">
        <v>2</v>
      </c>
      <c r="J4391" s="1">
        <v>-252956</v>
      </c>
      <c r="K4391" t="s">
        <v>9123</v>
      </c>
      <c r="L4391" t="s">
        <v>9124</v>
      </c>
      <c r="M4391" t="s">
        <v>10242</v>
      </c>
      <c r="N4391" t="s">
        <v>8536</v>
      </c>
      <c r="O4391" t="s">
        <v>8576</v>
      </c>
      <c r="P4391" t="s">
        <v>8577</v>
      </c>
      <c r="Q4391">
        <v>10035</v>
      </c>
      <c r="R4391" t="s">
        <v>8561</v>
      </c>
      <c r="S4391" t="s">
        <v>8041</v>
      </c>
      <c r="T4391" t="s">
        <v>7736</v>
      </c>
    </row>
    <row r="4392" spans="1:20" x14ac:dyDescent="0.25">
      <c r="A4392" t="s">
        <v>4594</v>
      </c>
      <c r="B4392" s="2">
        <v>43059</v>
      </c>
      <c r="C4392" s="2">
        <v>43061</v>
      </c>
      <c r="D4392" t="s">
        <v>79</v>
      </c>
      <c r="E4392" t="s">
        <v>1332</v>
      </c>
      <c r="F4392" t="s">
        <v>3612</v>
      </c>
      <c r="G4392" s="1">
        <v>125997</v>
      </c>
      <c r="H4392">
        <v>3</v>
      </c>
      <c r="I4392">
        <v>0</v>
      </c>
      <c r="J4392" s="1">
        <v>3275922</v>
      </c>
      <c r="K4392" t="s">
        <v>9139</v>
      </c>
      <c r="L4392" t="s">
        <v>9140</v>
      </c>
      <c r="M4392" t="s">
        <v>10571</v>
      </c>
      <c r="N4392" t="s">
        <v>8536</v>
      </c>
      <c r="O4392" t="s">
        <v>8576</v>
      </c>
      <c r="P4392" t="s">
        <v>8577</v>
      </c>
      <c r="Q4392">
        <v>10035</v>
      </c>
      <c r="R4392" t="s">
        <v>8561</v>
      </c>
      <c r="S4392" t="s">
        <v>8041</v>
      </c>
      <c r="T4392" t="s">
        <v>7736</v>
      </c>
    </row>
    <row r="4393" spans="1:20" x14ac:dyDescent="0.25">
      <c r="A4393" t="s">
        <v>4594</v>
      </c>
      <c r="B4393" s="2">
        <v>43059</v>
      </c>
      <c r="C4393" s="2">
        <v>43061</v>
      </c>
      <c r="D4393" t="s">
        <v>79</v>
      </c>
      <c r="E4393" t="s">
        <v>1332</v>
      </c>
      <c r="F4393" t="s">
        <v>2848</v>
      </c>
      <c r="G4393" s="1">
        <v>6897</v>
      </c>
      <c r="H4393">
        <v>3</v>
      </c>
      <c r="I4393">
        <v>0</v>
      </c>
      <c r="J4393" s="1">
        <v>193116</v>
      </c>
      <c r="K4393" t="s">
        <v>9128</v>
      </c>
      <c r="L4393" t="s">
        <v>9137</v>
      </c>
      <c r="M4393" t="s">
        <v>10359</v>
      </c>
      <c r="N4393" t="s">
        <v>8536</v>
      </c>
      <c r="O4393" t="s">
        <v>8576</v>
      </c>
      <c r="P4393" t="s">
        <v>8577</v>
      </c>
      <c r="Q4393">
        <v>10035</v>
      </c>
      <c r="R4393" t="s">
        <v>8561</v>
      </c>
      <c r="S4393" t="s">
        <v>8041</v>
      </c>
      <c r="T4393" t="s">
        <v>7736</v>
      </c>
    </row>
    <row r="4394" spans="1:20" x14ac:dyDescent="0.25">
      <c r="A4394" t="s">
        <v>4595</v>
      </c>
      <c r="B4394" s="2">
        <v>42621</v>
      </c>
      <c r="C4394" s="2">
        <v>42625</v>
      </c>
      <c r="D4394" t="s">
        <v>19</v>
      </c>
      <c r="E4394" t="s">
        <v>54</v>
      </c>
      <c r="F4394" t="s">
        <v>802</v>
      </c>
      <c r="G4394" s="1">
        <v>70368</v>
      </c>
      <c r="H4394">
        <v>2</v>
      </c>
      <c r="I4394">
        <v>2</v>
      </c>
      <c r="J4394" s="1">
        <v>61572</v>
      </c>
      <c r="K4394" t="s">
        <v>9128</v>
      </c>
      <c r="L4394" t="s">
        <v>9137</v>
      </c>
      <c r="M4394" t="s">
        <v>9541</v>
      </c>
      <c r="N4394" t="s">
        <v>8536</v>
      </c>
      <c r="O4394" t="s">
        <v>8633</v>
      </c>
      <c r="P4394" t="s">
        <v>8550</v>
      </c>
      <c r="Q4394">
        <v>75081</v>
      </c>
      <c r="R4394" t="s">
        <v>8551</v>
      </c>
      <c r="S4394" t="s">
        <v>7748</v>
      </c>
      <c r="T4394" t="s">
        <v>7738</v>
      </c>
    </row>
    <row r="4395" spans="1:20" x14ac:dyDescent="0.25">
      <c r="A4395" t="s">
        <v>4595</v>
      </c>
      <c r="B4395" s="2">
        <v>42621</v>
      </c>
      <c r="C4395" s="2">
        <v>42625</v>
      </c>
      <c r="D4395" t="s">
        <v>19</v>
      </c>
      <c r="E4395" t="s">
        <v>54</v>
      </c>
      <c r="F4395" t="s">
        <v>2872</v>
      </c>
      <c r="G4395" s="1">
        <v>5996</v>
      </c>
      <c r="H4395">
        <v>5</v>
      </c>
      <c r="I4395">
        <v>2</v>
      </c>
      <c r="J4395" s="1">
        <v>217355</v>
      </c>
      <c r="K4395" t="s">
        <v>9139</v>
      </c>
      <c r="L4395" t="s">
        <v>9140</v>
      </c>
      <c r="M4395" t="s">
        <v>10366</v>
      </c>
      <c r="N4395" t="s">
        <v>8536</v>
      </c>
      <c r="O4395" t="s">
        <v>8633</v>
      </c>
      <c r="P4395" t="s">
        <v>8550</v>
      </c>
      <c r="Q4395">
        <v>75081</v>
      </c>
      <c r="R4395" t="s">
        <v>8551</v>
      </c>
      <c r="S4395" t="s">
        <v>7748</v>
      </c>
      <c r="T4395" t="s">
        <v>7738</v>
      </c>
    </row>
    <row r="4396" spans="1:20" x14ac:dyDescent="0.25">
      <c r="A4396" t="s">
        <v>4596</v>
      </c>
      <c r="B4396" s="2">
        <v>41840</v>
      </c>
      <c r="C4396" s="2">
        <v>41840</v>
      </c>
      <c r="D4396" t="s">
        <v>654</v>
      </c>
      <c r="E4396" t="s">
        <v>2865</v>
      </c>
      <c r="F4396" t="s">
        <v>1167</v>
      </c>
      <c r="G4396" s="1">
        <v>25984</v>
      </c>
      <c r="H4396">
        <v>1</v>
      </c>
      <c r="I4396">
        <v>2</v>
      </c>
      <c r="J4396" s="1">
        <v>-51968</v>
      </c>
      <c r="K4396" t="s">
        <v>9128</v>
      </c>
      <c r="L4396" t="s">
        <v>9133</v>
      </c>
      <c r="M4396" t="s">
        <v>9709</v>
      </c>
      <c r="N4396" t="s">
        <v>8536</v>
      </c>
      <c r="O4396" t="s">
        <v>8582</v>
      </c>
      <c r="P4396" t="s">
        <v>8604</v>
      </c>
      <c r="Q4396">
        <v>45503</v>
      </c>
      <c r="R4396" t="s">
        <v>8561</v>
      </c>
      <c r="S4396" t="s">
        <v>8311</v>
      </c>
      <c r="T4396" t="s">
        <v>7736</v>
      </c>
    </row>
    <row r="4397" spans="1:20" x14ac:dyDescent="0.25">
      <c r="A4397" t="s">
        <v>4596</v>
      </c>
      <c r="B4397" s="2">
        <v>41840</v>
      </c>
      <c r="C4397" s="2">
        <v>41840</v>
      </c>
      <c r="D4397" t="s">
        <v>654</v>
      </c>
      <c r="E4397" t="s">
        <v>2865</v>
      </c>
      <c r="F4397" t="s">
        <v>2170</v>
      </c>
      <c r="G4397" s="1">
        <v>2736</v>
      </c>
      <c r="H4397">
        <v>3</v>
      </c>
      <c r="I4397">
        <v>7</v>
      </c>
      <c r="J4397" s="1">
        <v>-21888</v>
      </c>
      <c r="K4397" t="s">
        <v>9128</v>
      </c>
      <c r="L4397" t="s">
        <v>9142</v>
      </c>
      <c r="M4397" t="s">
        <v>10125</v>
      </c>
      <c r="N4397" t="s">
        <v>8536</v>
      </c>
      <c r="O4397" t="s">
        <v>8582</v>
      </c>
      <c r="P4397" t="s">
        <v>8604</v>
      </c>
      <c r="Q4397">
        <v>45503</v>
      </c>
      <c r="R4397" t="s">
        <v>8561</v>
      </c>
      <c r="S4397" t="s">
        <v>8311</v>
      </c>
      <c r="T4397" t="s">
        <v>7736</v>
      </c>
    </row>
    <row r="4398" spans="1:20" x14ac:dyDescent="0.25">
      <c r="A4398" t="s">
        <v>4597</v>
      </c>
      <c r="B4398" s="2">
        <v>42689</v>
      </c>
      <c r="C4398" s="2">
        <v>42693</v>
      </c>
      <c r="D4398" t="s">
        <v>19</v>
      </c>
      <c r="E4398" t="s">
        <v>3966</v>
      </c>
      <c r="F4398" t="s">
        <v>2038</v>
      </c>
      <c r="G4398" s="1">
        <v>361376</v>
      </c>
      <c r="H4398">
        <v>2</v>
      </c>
      <c r="I4398">
        <v>2</v>
      </c>
      <c r="J4398" s="1">
        <v>271032</v>
      </c>
      <c r="K4398" t="s">
        <v>9139</v>
      </c>
      <c r="L4398" t="s">
        <v>9140</v>
      </c>
      <c r="M4398" t="s">
        <v>10072</v>
      </c>
      <c r="N4398" t="s">
        <v>8536</v>
      </c>
      <c r="O4398" t="s">
        <v>8642</v>
      </c>
      <c r="P4398" t="s">
        <v>8541</v>
      </c>
      <c r="Q4398">
        <v>92024</v>
      </c>
      <c r="R4398" t="s">
        <v>8542</v>
      </c>
      <c r="S4398" t="s">
        <v>8444</v>
      </c>
      <c r="T4398" t="s">
        <v>7738</v>
      </c>
    </row>
    <row r="4399" spans="1:20" x14ac:dyDescent="0.25">
      <c r="A4399" t="s">
        <v>4598</v>
      </c>
      <c r="B4399" s="2">
        <v>41827</v>
      </c>
      <c r="C4399" s="2">
        <v>41831</v>
      </c>
      <c r="D4399" t="s">
        <v>19</v>
      </c>
      <c r="E4399" t="s">
        <v>1110</v>
      </c>
      <c r="F4399" t="s">
        <v>1736</v>
      </c>
      <c r="G4399" s="1">
        <v>172186</v>
      </c>
      <c r="H4399">
        <v>2</v>
      </c>
      <c r="I4399">
        <v>3</v>
      </c>
      <c r="J4399" s="1">
        <v>-467362</v>
      </c>
      <c r="K4399" t="s">
        <v>9123</v>
      </c>
      <c r="L4399" t="s">
        <v>9126</v>
      </c>
      <c r="M4399" t="s">
        <v>9946</v>
      </c>
      <c r="N4399" t="s">
        <v>8536</v>
      </c>
      <c r="O4399" t="s">
        <v>8559</v>
      </c>
      <c r="P4399" t="s">
        <v>8560</v>
      </c>
      <c r="Q4399">
        <v>19120</v>
      </c>
      <c r="R4399" t="s">
        <v>8561</v>
      </c>
      <c r="S4399" t="s">
        <v>7990</v>
      </c>
      <c r="T4399" t="s">
        <v>7736</v>
      </c>
    </row>
    <row r="4400" spans="1:20" x14ac:dyDescent="0.25">
      <c r="A4400" t="s">
        <v>4598</v>
      </c>
      <c r="B4400" s="2">
        <v>41827</v>
      </c>
      <c r="C4400" s="2">
        <v>41831</v>
      </c>
      <c r="D4400" t="s">
        <v>19</v>
      </c>
      <c r="E4400" t="s">
        <v>1110</v>
      </c>
      <c r="F4400" t="s">
        <v>975</v>
      </c>
      <c r="G4400" s="1">
        <v>69008</v>
      </c>
      <c r="H4400">
        <v>2</v>
      </c>
      <c r="I4400">
        <v>2</v>
      </c>
      <c r="J4400" s="1">
        <v>120764</v>
      </c>
      <c r="K4400" t="s">
        <v>9123</v>
      </c>
      <c r="L4400" t="s">
        <v>9135</v>
      </c>
      <c r="M4400" t="s">
        <v>9623</v>
      </c>
      <c r="N4400" t="s">
        <v>8536</v>
      </c>
      <c r="O4400" t="s">
        <v>8559</v>
      </c>
      <c r="P4400" t="s">
        <v>8560</v>
      </c>
      <c r="Q4400">
        <v>19120</v>
      </c>
      <c r="R4400" t="s">
        <v>8561</v>
      </c>
      <c r="S4400" t="s">
        <v>7990</v>
      </c>
      <c r="T4400" t="s">
        <v>7736</v>
      </c>
    </row>
    <row r="4401" spans="1:20" x14ac:dyDescent="0.25">
      <c r="A4401" t="s">
        <v>4599</v>
      </c>
      <c r="B4401" s="2">
        <v>42446</v>
      </c>
      <c r="C4401" s="2">
        <v>42446</v>
      </c>
      <c r="D4401" t="s">
        <v>654</v>
      </c>
      <c r="E4401" t="s">
        <v>210</v>
      </c>
      <c r="F4401" t="s">
        <v>1891</v>
      </c>
      <c r="G4401" s="1">
        <v>1999</v>
      </c>
      <c r="H4401">
        <v>5</v>
      </c>
      <c r="I4401">
        <v>0</v>
      </c>
      <c r="J4401" s="1">
        <v>89955</v>
      </c>
      <c r="K4401" t="s">
        <v>9128</v>
      </c>
      <c r="L4401" t="s">
        <v>9167</v>
      </c>
      <c r="M4401" t="s">
        <v>10018</v>
      </c>
      <c r="N4401" t="s">
        <v>8536</v>
      </c>
      <c r="O4401" t="s">
        <v>8590</v>
      </c>
      <c r="P4401" t="s">
        <v>8744</v>
      </c>
      <c r="Q4401">
        <v>21044</v>
      </c>
      <c r="R4401" t="s">
        <v>8561</v>
      </c>
      <c r="S4401" t="s">
        <v>7785</v>
      </c>
      <c r="T4401" t="s">
        <v>7736</v>
      </c>
    </row>
    <row r="4402" spans="1:20" x14ac:dyDescent="0.25">
      <c r="A4402" t="s">
        <v>4599</v>
      </c>
      <c r="B4402" s="2">
        <v>42446</v>
      </c>
      <c r="C4402" s="2">
        <v>42446</v>
      </c>
      <c r="D4402" t="s">
        <v>654</v>
      </c>
      <c r="E4402" t="s">
        <v>210</v>
      </c>
      <c r="F4402" t="s">
        <v>463</v>
      </c>
      <c r="G4402" s="1">
        <v>90195</v>
      </c>
      <c r="H4402">
        <v>3</v>
      </c>
      <c r="I4402">
        <v>0</v>
      </c>
      <c r="J4402" s="1">
        <v>2976435</v>
      </c>
      <c r="K4402" t="s">
        <v>9128</v>
      </c>
      <c r="L4402" t="s">
        <v>9144</v>
      </c>
      <c r="M4402" t="s">
        <v>9369</v>
      </c>
      <c r="N4402" t="s">
        <v>8536</v>
      </c>
      <c r="O4402" t="s">
        <v>8590</v>
      </c>
      <c r="P4402" t="s">
        <v>8744</v>
      </c>
      <c r="Q4402">
        <v>21044</v>
      </c>
      <c r="R4402" t="s">
        <v>8561</v>
      </c>
      <c r="S4402" t="s">
        <v>7785</v>
      </c>
      <c r="T4402" t="s">
        <v>7736</v>
      </c>
    </row>
    <row r="4403" spans="1:20" x14ac:dyDescent="0.25">
      <c r="A4403" t="s">
        <v>4599</v>
      </c>
      <c r="B4403" s="2">
        <v>42446</v>
      </c>
      <c r="C4403" s="2">
        <v>42446</v>
      </c>
      <c r="D4403" t="s">
        <v>654</v>
      </c>
      <c r="E4403" t="s">
        <v>210</v>
      </c>
      <c r="F4403" t="s">
        <v>1291</v>
      </c>
      <c r="G4403" s="1">
        <v>9715</v>
      </c>
      <c r="H4403">
        <v>5</v>
      </c>
      <c r="I4403">
        <v>0</v>
      </c>
      <c r="J4403" s="1">
        <v>25259</v>
      </c>
      <c r="K4403" t="s">
        <v>9123</v>
      </c>
      <c r="L4403" t="s">
        <v>9135</v>
      </c>
      <c r="M4403" t="s">
        <v>9760</v>
      </c>
      <c r="N4403" t="s">
        <v>8536</v>
      </c>
      <c r="O4403" t="s">
        <v>8590</v>
      </c>
      <c r="P4403" t="s">
        <v>8744</v>
      </c>
      <c r="Q4403">
        <v>21044</v>
      </c>
      <c r="R4403" t="s">
        <v>8561</v>
      </c>
      <c r="S4403" t="s">
        <v>7785</v>
      </c>
      <c r="T4403" t="s">
        <v>7736</v>
      </c>
    </row>
    <row r="4404" spans="1:20" x14ac:dyDescent="0.25">
      <c r="A4404" t="s">
        <v>4600</v>
      </c>
      <c r="B4404" s="2">
        <v>42730</v>
      </c>
      <c r="C4404" s="2">
        <v>42731</v>
      </c>
      <c r="D4404" t="s">
        <v>79</v>
      </c>
      <c r="E4404" t="s">
        <v>490</v>
      </c>
      <c r="F4404" t="s">
        <v>4601</v>
      </c>
      <c r="G4404" s="1">
        <v>11328</v>
      </c>
      <c r="H4404">
        <v>2</v>
      </c>
      <c r="I4404">
        <v>2</v>
      </c>
      <c r="J4404" s="1">
        <v>25488</v>
      </c>
      <c r="K4404" t="s">
        <v>9128</v>
      </c>
      <c r="L4404" t="s">
        <v>9137</v>
      </c>
      <c r="M4404" t="s">
        <v>10762</v>
      </c>
      <c r="N4404" t="s">
        <v>8536</v>
      </c>
      <c r="O4404" t="s">
        <v>8649</v>
      </c>
      <c r="P4404" t="s">
        <v>8598</v>
      </c>
      <c r="Q4404">
        <v>80906</v>
      </c>
      <c r="R4404" t="s">
        <v>8542</v>
      </c>
      <c r="S4404" t="s">
        <v>7854</v>
      </c>
      <c r="T4404" t="s">
        <v>7736</v>
      </c>
    </row>
    <row r="4405" spans="1:20" x14ac:dyDescent="0.25">
      <c r="A4405" t="s">
        <v>4602</v>
      </c>
      <c r="B4405" s="2">
        <v>41884</v>
      </c>
      <c r="C4405" s="2">
        <v>41886</v>
      </c>
      <c r="D4405" t="s">
        <v>79</v>
      </c>
      <c r="E4405" t="s">
        <v>229</v>
      </c>
      <c r="F4405" t="s">
        <v>4601</v>
      </c>
      <c r="G4405" s="1">
        <v>2124</v>
      </c>
      <c r="H4405">
        <v>3</v>
      </c>
      <c r="I4405">
        <v>0</v>
      </c>
      <c r="J4405" s="1">
        <v>80712</v>
      </c>
      <c r="K4405" t="s">
        <v>9128</v>
      </c>
      <c r="L4405" t="s">
        <v>9137</v>
      </c>
      <c r="M4405" t="s">
        <v>10762</v>
      </c>
      <c r="N4405" t="s">
        <v>8536</v>
      </c>
      <c r="O4405" t="s">
        <v>8576</v>
      </c>
      <c r="P4405" t="s">
        <v>8577</v>
      </c>
      <c r="Q4405">
        <v>10009</v>
      </c>
      <c r="R4405" t="s">
        <v>8561</v>
      </c>
      <c r="S4405" t="s">
        <v>7790</v>
      </c>
      <c r="T4405" t="s">
        <v>7736</v>
      </c>
    </row>
    <row r="4406" spans="1:20" x14ac:dyDescent="0.25">
      <c r="A4406" t="s">
        <v>4603</v>
      </c>
      <c r="B4406" s="2">
        <v>42190</v>
      </c>
      <c r="C4406" s="2">
        <v>42195</v>
      </c>
      <c r="D4406" t="s">
        <v>19</v>
      </c>
      <c r="E4406" t="s">
        <v>3006</v>
      </c>
      <c r="F4406" t="s">
        <v>361</v>
      </c>
      <c r="G4406" s="1">
        <v>348</v>
      </c>
      <c r="H4406">
        <v>3</v>
      </c>
      <c r="I4406">
        <v>2</v>
      </c>
      <c r="J4406" s="1">
        <v>2175</v>
      </c>
      <c r="K4406" t="s">
        <v>9139</v>
      </c>
      <c r="L4406" t="s">
        <v>9162</v>
      </c>
      <c r="M4406" t="s">
        <v>9316</v>
      </c>
      <c r="N4406" t="s">
        <v>8536</v>
      </c>
      <c r="O4406" t="s">
        <v>8559</v>
      </c>
      <c r="P4406" t="s">
        <v>8560</v>
      </c>
      <c r="Q4406">
        <v>19140</v>
      </c>
      <c r="R4406" t="s">
        <v>8561</v>
      </c>
      <c r="S4406" t="s">
        <v>8334</v>
      </c>
      <c r="T4406" t="s">
        <v>7736</v>
      </c>
    </row>
    <row r="4407" spans="1:20" x14ac:dyDescent="0.25">
      <c r="A4407" t="s">
        <v>4603</v>
      </c>
      <c r="B4407" s="2">
        <v>42190</v>
      </c>
      <c r="C4407" s="2">
        <v>42195</v>
      </c>
      <c r="D4407" t="s">
        <v>19</v>
      </c>
      <c r="E4407" t="s">
        <v>3006</v>
      </c>
      <c r="F4407" t="s">
        <v>1511</v>
      </c>
      <c r="G4407" s="1">
        <v>38976</v>
      </c>
      <c r="H4407">
        <v>3</v>
      </c>
      <c r="I4407">
        <v>2</v>
      </c>
      <c r="J4407" s="1">
        <v>-2436</v>
      </c>
      <c r="K4407" t="s">
        <v>9128</v>
      </c>
      <c r="L4407" t="s">
        <v>9133</v>
      </c>
      <c r="M4407" t="s">
        <v>9857</v>
      </c>
      <c r="N4407" t="s">
        <v>8536</v>
      </c>
      <c r="O4407" t="s">
        <v>8559</v>
      </c>
      <c r="P4407" t="s">
        <v>8560</v>
      </c>
      <c r="Q4407">
        <v>19140</v>
      </c>
      <c r="R4407" t="s">
        <v>8561</v>
      </c>
      <c r="S4407" t="s">
        <v>8334</v>
      </c>
      <c r="T4407" t="s">
        <v>7736</v>
      </c>
    </row>
    <row r="4408" spans="1:20" x14ac:dyDescent="0.25">
      <c r="A4408" t="s">
        <v>4604</v>
      </c>
      <c r="B4408" s="2">
        <v>42694</v>
      </c>
      <c r="C4408" s="2">
        <v>42699</v>
      </c>
      <c r="D4408" t="s">
        <v>19</v>
      </c>
      <c r="E4408" t="s">
        <v>2602</v>
      </c>
      <c r="F4408" t="s">
        <v>1471</v>
      </c>
      <c r="G4408" s="1">
        <v>908</v>
      </c>
      <c r="H4408">
        <v>2</v>
      </c>
      <c r="I4408">
        <v>0</v>
      </c>
      <c r="J4408" s="1">
        <v>4086</v>
      </c>
      <c r="K4408" t="s">
        <v>9128</v>
      </c>
      <c r="L4408" t="s">
        <v>9148</v>
      </c>
      <c r="M4408" t="s">
        <v>9840</v>
      </c>
      <c r="N4408" t="s">
        <v>8536</v>
      </c>
      <c r="O4408" t="s">
        <v>8603</v>
      </c>
      <c r="P4408" t="s">
        <v>8575</v>
      </c>
      <c r="Q4408">
        <v>47201</v>
      </c>
      <c r="R4408" t="s">
        <v>8551</v>
      </c>
      <c r="S4408" t="s">
        <v>8279</v>
      </c>
      <c r="T4408" t="s">
        <v>7738</v>
      </c>
    </row>
    <row r="4409" spans="1:20" x14ac:dyDescent="0.25">
      <c r="A4409" t="s">
        <v>4604</v>
      </c>
      <c r="B4409" s="2">
        <v>42694</v>
      </c>
      <c r="C4409" s="2">
        <v>42699</v>
      </c>
      <c r="D4409" t="s">
        <v>19</v>
      </c>
      <c r="E4409" t="s">
        <v>2602</v>
      </c>
      <c r="F4409" t="s">
        <v>2108</v>
      </c>
      <c r="G4409" s="1">
        <v>31455</v>
      </c>
      <c r="H4409">
        <v>3</v>
      </c>
      <c r="I4409">
        <v>0</v>
      </c>
      <c r="J4409" s="1">
        <v>150984</v>
      </c>
      <c r="K4409" t="s">
        <v>9128</v>
      </c>
      <c r="L4409" t="s">
        <v>9148</v>
      </c>
      <c r="M4409" t="s">
        <v>10104</v>
      </c>
      <c r="N4409" t="s">
        <v>8536</v>
      </c>
      <c r="O4409" t="s">
        <v>8603</v>
      </c>
      <c r="P4409" t="s">
        <v>8575</v>
      </c>
      <c r="Q4409">
        <v>47201</v>
      </c>
      <c r="R4409" t="s">
        <v>8551</v>
      </c>
      <c r="S4409" t="s">
        <v>8279</v>
      </c>
      <c r="T4409" t="s">
        <v>7738</v>
      </c>
    </row>
    <row r="4410" spans="1:20" x14ac:dyDescent="0.25">
      <c r="A4410" t="s">
        <v>4604</v>
      </c>
      <c r="B4410" s="2">
        <v>42694</v>
      </c>
      <c r="C4410" s="2">
        <v>42699</v>
      </c>
      <c r="D4410" t="s">
        <v>19</v>
      </c>
      <c r="E4410" t="s">
        <v>2602</v>
      </c>
      <c r="F4410" t="s">
        <v>388</v>
      </c>
      <c r="G4410" s="1">
        <v>491</v>
      </c>
      <c r="H4410">
        <v>1</v>
      </c>
      <c r="I4410">
        <v>0</v>
      </c>
      <c r="J4410" s="1">
        <v>23077</v>
      </c>
      <c r="K4410" t="s">
        <v>9128</v>
      </c>
      <c r="L4410" t="s">
        <v>9142</v>
      </c>
      <c r="M4410" t="s">
        <v>9327</v>
      </c>
      <c r="N4410" t="s">
        <v>8536</v>
      </c>
      <c r="O4410" t="s">
        <v>8603</v>
      </c>
      <c r="P4410" t="s">
        <v>8575</v>
      </c>
      <c r="Q4410">
        <v>47201</v>
      </c>
      <c r="R4410" t="s">
        <v>8551</v>
      </c>
      <c r="S4410" t="s">
        <v>8279</v>
      </c>
      <c r="T4410" t="s">
        <v>7738</v>
      </c>
    </row>
    <row r="4411" spans="1:20" x14ac:dyDescent="0.25">
      <c r="A4411" t="s">
        <v>4605</v>
      </c>
      <c r="B4411" s="2">
        <v>41765</v>
      </c>
      <c r="C4411" s="2">
        <v>41770</v>
      </c>
      <c r="D4411" t="s">
        <v>19</v>
      </c>
      <c r="E4411" t="s">
        <v>84</v>
      </c>
      <c r="F4411" t="s">
        <v>1843</v>
      </c>
      <c r="G4411" s="1">
        <v>578</v>
      </c>
      <c r="H4411">
        <v>2</v>
      </c>
      <c r="I4411">
        <v>0</v>
      </c>
      <c r="J4411" s="1">
        <v>27166</v>
      </c>
      <c r="K4411" t="s">
        <v>9128</v>
      </c>
      <c r="L4411" t="s">
        <v>9129</v>
      </c>
      <c r="M4411" t="s">
        <v>9995</v>
      </c>
      <c r="N4411" t="s">
        <v>8536</v>
      </c>
      <c r="O4411" t="s">
        <v>8540</v>
      </c>
      <c r="P4411" t="s">
        <v>8541</v>
      </c>
      <c r="Q4411">
        <v>90004</v>
      </c>
      <c r="R4411" t="s">
        <v>8542</v>
      </c>
      <c r="S4411" t="s">
        <v>7755</v>
      </c>
      <c r="T4411" t="s">
        <v>7744</v>
      </c>
    </row>
    <row r="4412" spans="1:20" x14ac:dyDescent="0.25">
      <c r="A4412" t="s">
        <v>4605</v>
      </c>
      <c r="B4412" s="2">
        <v>41765</v>
      </c>
      <c r="C4412" s="2">
        <v>41770</v>
      </c>
      <c r="D4412" t="s">
        <v>19</v>
      </c>
      <c r="E4412" t="s">
        <v>84</v>
      </c>
      <c r="F4412" t="s">
        <v>1345</v>
      </c>
      <c r="G4412" s="1">
        <v>10794</v>
      </c>
      <c r="H4412">
        <v>6</v>
      </c>
      <c r="I4412">
        <v>0</v>
      </c>
      <c r="J4412" s="1">
        <v>302232</v>
      </c>
      <c r="K4412" t="s">
        <v>9128</v>
      </c>
      <c r="L4412" t="s">
        <v>9137</v>
      </c>
      <c r="M4412" t="s">
        <v>9784</v>
      </c>
      <c r="N4412" t="s">
        <v>8536</v>
      </c>
      <c r="O4412" t="s">
        <v>8540</v>
      </c>
      <c r="P4412" t="s">
        <v>8541</v>
      </c>
      <c r="Q4412">
        <v>90004</v>
      </c>
      <c r="R4412" t="s">
        <v>8542</v>
      </c>
      <c r="S4412" t="s">
        <v>7755</v>
      </c>
      <c r="T4412" t="s">
        <v>7744</v>
      </c>
    </row>
    <row r="4413" spans="1:20" x14ac:dyDescent="0.25">
      <c r="A4413" t="s">
        <v>4606</v>
      </c>
      <c r="B4413" s="2">
        <v>41811</v>
      </c>
      <c r="C4413" s="2">
        <v>41814</v>
      </c>
      <c r="D4413" t="s">
        <v>79</v>
      </c>
      <c r="E4413" t="s">
        <v>2394</v>
      </c>
      <c r="F4413" t="s">
        <v>2882</v>
      </c>
      <c r="G4413" s="1">
        <v>1965</v>
      </c>
      <c r="H4413">
        <v>3</v>
      </c>
      <c r="I4413">
        <v>0</v>
      </c>
      <c r="J4413" s="1">
        <v>9039</v>
      </c>
      <c r="K4413" t="s">
        <v>9128</v>
      </c>
      <c r="L4413" t="s">
        <v>9148</v>
      </c>
      <c r="M4413" t="s">
        <v>10370</v>
      </c>
      <c r="N4413" t="s">
        <v>8536</v>
      </c>
      <c r="O4413" t="s">
        <v>8576</v>
      </c>
      <c r="P4413" t="s">
        <v>8577</v>
      </c>
      <c r="Q4413">
        <v>10024</v>
      </c>
      <c r="R4413" t="s">
        <v>8561</v>
      </c>
      <c r="S4413" t="s">
        <v>8247</v>
      </c>
      <c r="T4413" t="s">
        <v>7736</v>
      </c>
    </row>
    <row r="4414" spans="1:20" x14ac:dyDescent="0.25">
      <c r="A4414" t="s">
        <v>4606</v>
      </c>
      <c r="B4414" s="2">
        <v>41811</v>
      </c>
      <c r="C4414" s="2">
        <v>41814</v>
      </c>
      <c r="D4414" t="s">
        <v>79</v>
      </c>
      <c r="E4414" t="s">
        <v>2394</v>
      </c>
      <c r="F4414" t="s">
        <v>1049</v>
      </c>
      <c r="G4414" s="1">
        <v>61797</v>
      </c>
      <c r="H4414">
        <v>3</v>
      </c>
      <c r="I4414">
        <v>0</v>
      </c>
      <c r="J4414" s="1">
        <v>1606722</v>
      </c>
      <c r="K4414" t="s">
        <v>9139</v>
      </c>
      <c r="L4414" t="s">
        <v>9140</v>
      </c>
      <c r="M4414" t="s">
        <v>9656</v>
      </c>
      <c r="N4414" t="s">
        <v>8536</v>
      </c>
      <c r="O4414" t="s">
        <v>8576</v>
      </c>
      <c r="P4414" t="s">
        <v>8577</v>
      </c>
      <c r="Q4414">
        <v>10024</v>
      </c>
      <c r="R4414" t="s">
        <v>8561</v>
      </c>
      <c r="S4414" t="s">
        <v>8247</v>
      </c>
      <c r="T4414" t="s">
        <v>7736</v>
      </c>
    </row>
    <row r="4415" spans="1:20" x14ac:dyDescent="0.25">
      <c r="A4415" t="s">
        <v>4606</v>
      </c>
      <c r="B4415" s="2">
        <v>41811</v>
      </c>
      <c r="C4415" s="2">
        <v>41814</v>
      </c>
      <c r="D4415" t="s">
        <v>79</v>
      </c>
      <c r="E4415" t="s">
        <v>2394</v>
      </c>
      <c r="F4415" t="s">
        <v>2028</v>
      </c>
      <c r="G4415" s="1">
        <v>597</v>
      </c>
      <c r="H4415">
        <v>3</v>
      </c>
      <c r="I4415">
        <v>0</v>
      </c>
      <c r="J4415" s="1">
        <v>26865</v>
      </c>
      <c r="K4415" t="s">
        <v>9128</v>
      </c>
      <c r="L4415" t="s">
        <v>9144</v>
      </c>
      <c r="M4415" t="s">
        <v>10069</v>
      </c>
      <c r="N4415" t="s">
        <v>8536</v>
      </c>
      <c r="O4415" t="s">
        <v>8576</v>
      </c>
      <c r="P4415" t="s">
        <v>8577</v>
      </c>
      <c r="Q4415">
        <v>10024</v>
      </c>
      <c r="R4415" t="s">
        <v>8561</v>
      </c>
      <c r="S4415" t="s">
        <v>8247</v>
      </c>
      <c r="T4415" t="s">
        <v>7736</v>
      </c>
    </row>
    <row r="4416" spans="1:20" x14ac:dyDescent="0.25">
      <c r="A4416" t="s">
        <v>4607</v>
      </c>
      <c r="B4416" s="2">
        <v>42966</v>
      </c>
      <c r="C4416" s="2">
        <v>42970</v>
      </c>
      <c r="D4416" t="s">
        <v>19</v>
      </c>
      <c r="E4416" t="s">
        <v>341</v>
      </c>
      <c r="F4416" t="s">
        <v>1613</v>
      </c>
      <c r="G4416" s="1">
        <v>38799</v>
      </c>
      <c r="H4416">
        <v>1</v>
      </c>
      <c r="I4416">
        <v>0</v>
      </c>
      <c r="J4416" s="1">
        <v>1823553</v>
      </c>
      <c r="K4416" t="s">
        <v>9128</v>
      </c>
      <c r="L4416" t="s">
        <v>9142</v>
      </c>
      <c r="M4416" t="s">
        <v>9896</v>
      </c>
      <c r="N4416" t="s">
        <v>8536</v>
      </c>
      <c r="O4416" t="s">
        <v>8680</v>
      </c>
      <c r="P4416" t="s">
        <v>8663</v>
      </c>
      <c r="Q4416">
        <v>1841</v>
      </c>
      <c r="R4416" t="s">
        <v>8561</v>
      </c>
      <c r="S4416" t="s">
        <v>7818</v>
      </c>
      <c r="T4416" t="s">
        <v>7738</v>
      </c>
    </row>
    <row r="4417" spans="1:20" x14ac:dyDescent="0.25">
      <c r="A4417" t="s">
        <v>4608</v>
      </c>
      <c r="B4417" s="2">
        <v>41972</v>
      </c>
      <c r="C4417" s="2">
        <v>41979</v>
      </c>
      <c r="D4417" t="s">
        <v>19</v>
      </c>
      <c r="E4417" t="s">
        <v>493</v>
      </c>
      <c r="F4417" t="s">
        <v>1927</v>
      </c>
      <c r="G4417" s="1">
        <v>57592</v>
      </c>
      <c r="H4417">
        <v>2</v>
      </c>
      <c r="I4417">
        <v>2</v>
      </c>
      <c r="J4417" s="1">
        <v>7199</v>
      </c>
      <c r="K4417" t="s">
        <v>9139</v>
      </c>
      <c r="L4417" t="s">
        <v>9140</v>
      </c>
      <c r="M4417" t="s">
        <v>10035</v>
      </c>
      <c r="N4417" t="s">
        <v>8536</v>
      </c>
      <c r="O4417" t="s">
        <v>8556</v>
      </c>
      <c r="P4417" t="s">
        <v>8541</v>
      </c>
      <c r="Q4417">
        <v>94122</v>
      </c>
      <c r="R4417" t="s">
        <v>8542</v>
      </c>
      <c r="S4417" t="s">
        <v>7855</v>
      </c>
      <c r="T4417" t="s">
        <v>7736</v>
      </c>
    </row>
    <row r="4418" spans="1:20" x14ac:dyDescent="0.25">
      <c r="A4418" t="s">
        <v>4608</v>
      </c>
      <c r="B4418" s="2">
        <v>41972</v>
      </c>
      <c r="C4418" s="2">
        <v>41979</v>
      </c>
      <c r="D4418" t="s">
        <v>19</v>
      </c>
      <c r="E4418" t="s">
        <v>493</v>
      </c>
      <c r="F4418" t="s">
        <v>1770</v>
      </c>
      <c r="G4418" s="1">
        <v>304</v>
      </c>
      <c r="H4418">
        <v>5</v>
      </c>
      <c r="I4418">
        <v>0</v>
      </c>
      <c r="J4418" s="1">
        <v>152</v>
      </c>
      <c r="K4418" t="s">
        <v>9128</v>
      </c>
      <c r="L4418" t="s">
        <v>9191</v>
      </c>
      <c r="M4418" t="s">
        <v>9267</v>
      </c>
      <c r="N4418" t="s">
        <v>8536</v>
      </c>
      <c r="O4418" t="s">
        <v>8556</v>
      </c>
      <c r="P4418" t="s">
        <v>8541</v>
      </c>
      <c r="Q4418">
        <v>94122</v>
      </c>
      <c r="R4418" t="s">
        <v>8542</v>
      </c>
      <c r="S4418" t="s">
        <v>7855</v>
      </c>
      <c r="T4418" t="s">
        <v>7736</v>
      </c>
    </row>
    <row r="4419" spans="1:20" x14ac:dyDescent="0.25">
      <c r="A4419" t="s">
        <v>4609</v>
      </c>
      <c r="B4419" s="2">
        <v>42834</v>
      </c>
      <c r="C4419" s="2">
        <v>42837</v>
      </c>
      <c r="D4419" t="s">
        <v>11</v>
      </c>
      <c r="E4419" t="s">
        <v>452</v>
      </c>
      <c r="F4419" t="s">
        <v>2119</v>
      </c>
      <c r="G4419" s="1">
        <v>47824</v>
      </c>
      <c r="H4419">
        <v>8</v>
      </c>
      <c r="I4419">
        <v>0</v>
      </c>
      <c r="J4419" s="1">
        <v>2199904</v>
      </c>
      <c r="K4419" t="s">
        <v>9128</v>
      </c>
      <c r="L4419" t="s">
        <v>9142</v>
      </c>
      <c r="M4419" t="s">
        <v>10106</v>
      </c>
      <c r="N4419" t="s">
        <v>8536</v>
      </c>
      <c r="O4419" t="s">
        <v>8638</v>
      </c>
      <c r="P4419" t="s">
        <v>8571</v>
      </c>
      <c r="Q4419">
        <v>48205</v>
      </c>
      <c r="R4419" t="s">
        <v>8551</v>
      </c>
      <c r="S4419" t="s">
        <v>7845</v>
      </c>
      <c r="T4419" t="s">
        <v>7736</v>
      </c>
    </row>
    <row r="4420" spans="1:20" x14ac:dyDescent="0.25">
      <c r="A4420" t="s">
        <v>4610</v>
      </c>
      <c r="B4420" s="2">
        <v>41993</v>
      </c>
      <c r="C4420" s="2">
        <v>42000</v>
      </c>
      <c r="D4420" t="s">
        <v>19</v>
      </c>
      <c r="E4420" t="s">
        <v>3986</v>
      </c>
      <c r="F4420" t="s">
        <v>262</v>
      </c>
      <c r="G4420" s="1">
        <v>190848</v>
      </c>
      <c r="H4420">
        <v>3</v>
      </c>
      <c r="I4420">
        <v>2</v>
      </c>
      <c r="J4420" s="1">
        <v>-214704</v>
      </c>
      <c r="K4420" t="s">
        <v>9123</v>
      </c>
      <c r="L4420" t="s">
        <v>9135</v>
      </c>
      <c r="M4420" t="s">
        <v>9264</v>
      </c>
      <c r="N4420" t="s">
        <v>8536</v>
      </c>
      <c r="O4420" t="s">
        <v>8628</v>
      </c>
      <c r="P4420" t="s">
        <v>8604</v>
      </c>
      <c r="Q4420">
        <v>45011</v>
      </c>
      <c r="R4420" t="s">
        <v>8561</v>
      </c>
      <c r="S4420" t="s">
        <v>8446</v>
      </c>
      <c r="T4420" t="s">
        <v>7736</v>
      </c>
    </row>
    <row r="4421" spans="1:20" x14ac:dyDescent="0.25">
      <c r="A4421" t="s">
        <v>4611</v>
      </c>
      <c r="B4421" s="2">
        <v>41990</v>
      </c>
      <c r="C4421" s="2">
        <v>41997</v>
      </c>
      <c r="D4421" t="s">
        <v>19</v>
      </c>
      <c r="E4421" t="s">
        <v>3732</v>
      </c>
      <c r="F4421" t="s">
        <v>2735</v>
      </c>
      <c r="G4421" s="1">
        <v>5484</v>
      </c>
      <c r="H4421">
        <v>4</v>
      </c>
      <c r="I4421">
        <v>7</v>
      </c>
      <c r="J4421" s="1">
        <v>-40216</v>
      </c>
      <c r="K4421" t="s">
        <v>9128</v>
      </c>
      <c r="L4421" t="s">
        <v>9142</v>
      </c>
      <c r="M4421" t="s">
        <v>10321</v>
      </c>
      <c r="N4421" t="s">
        <v>8536</v>
      </c>
      <c r="O4421" t="s">
        <v>8603</v>
      </c>
      <c r="P4421" t="s">
        <v>8604</v>
      </c>
      <c r="Q4421">
        <v>43229</v>
      </c>
      <c r="R4421" t="s">
        <v>8561</v>
      </c>
      <c r="S4421" t="s">
        <v>8423</v>
      </c>
      <c r="T4421" t="s">
        <v>7736</v>
      </c>
    </row>
    <row r="4422" spans="1:20" x14ac:dyDescent="0.25">
      <c r="A4422" t="s">
        <v>4612</v>
      </c>
      <c r="B4422" s="2">
        <v>42325</v>
      </c>
      <c r="C4422" s="2">
        <v>42329</v>
      </c>
      <c r="D4422" t="s">
        <v>11</v>
      </c>
      <c r="E4422" t="s">
        <v>1558</v>
      </c>
      <c r="F4422" t="s">
        <v>1416</v>
      </c>
      <c r="G4422" s="1">
        <v>4092</v>
      </c>
      <c r="H4422">
        <v>5</v>
      </c>
      <c r="I4422">
        <v>2</v>
      </c>
      <c r="J4422" s="1">
        <v>3069</v>
      </c>
      <c r="K4422" t="s">
        <v>9128</v>
      </c>
      <c r="L4422" t="s">
        <v>9273</v>
      </c>
      <c r="M4422" t="s">
        <v>9820</v>
      </c>
      <c r="N4422" t="s">
        <v>8536</v>
      </c>
      <c r="O4422" t="s">
        <v>8579</v>
      </c>
      <c r="P4422" t="s">
        <v>8566</v>
      </c>
      <c r="Q4422">
        <v>60610</v>
      </c>
      <c r="R4422" t="s">
        <v>8551</v>
      </c>
      <c r="S4422" t="s">
        <v>8086</v>
      </c>
      <c r="T4422" t="s">
        <v>7736</v>
      </c>
    </row>
    <row r="4423" spans="1:20" x14ac:dyDescent="0.25">
      <c r="A4423" t="s">
        <v>4613</v>
      </c>
      <c r="B4423" s="2">
        <v>41702</v>
      </c>
      <c r="C4423" s="2">
        <v>41707</v>
      </c>
      <c r="D4423" t="s">
        <v>19</v>
      </c>
      <c r="E4423" t="s">
        <v>812</v>
      </c>
      <c r="F4423" t="s">
        <v>629</v>
      </c>
      <c r="G4423" s="1">
        <v>15552</v>
      </c>
      <c r="H4423">
        <v>3</v>
      </c>
      <c r="I4423">
        <v>2</v>
      </c>
      <c r="J4423" s="1">
        <v>23328</v>
      </c>
      <c r="K4423" t="s">
        <v>9128</v>
      </c>
      <c r="L4423" t="s">
        <v>9137</v>
      </c>
      <c r="M4423" t="s">
        <v>9455</v>
      </c>
      <c r="N4423" t="s">
        <v>8536</v>
      </c>
      <c r="O4423" t="s">
        <v>8992</v>
      </c>
      <c r="P4423" t="s">
        <v>8544</v>
      </c>
      <c r="Q4423">
        <v>33063</v>
      </c>
      <c r="R4423" t="s">
        <v>8539</v>
      </c>
      <c r="S4423" t="s">
        <v>7921</v>
      </c>
      <c r="T4423" t="s">
        <v>7736</v>
      </c>
    </row>
    <row r="4424" spans="1:20" x14ac:dyDescent="0.25">
      <c r="A4424" t="s">
        <v>4614</v>
      </c>
      <c r="B4424" s="2">
        <v>42873</v>
      </c>
      <c r="C4424" s="2">
        <v>42874</v>
      </c>
      <c r="D4424" t="s">
        <v>79</v>
      </c>
      <c r="E4424" t="s">
        <v>1967</v>
      </c>
      <c r="F4424" t="s">
        <v>56</v>
      </c>
      <c r="G4424" s="1">
        <v>1724</v>
      </c>
      <c r="H4424">
        <v>2</v>
      </c>
      <c r="I4424">
        <v>0</v>
      </c>
      <c r="J4424" s="1">
        <v>44824</v>
      </c>
      <c r="K4424" t="s">
        <v>9128</v>
      </c>
      <c r="L4424" t="s">
        <v>9144</v>
      </c>
      <c r="M4424" t="s">
        <v>9159</v>
      </c>
      <c r="N4424" t="s">
        <v>8536</v>
      </c>
      <c r="O4424" t="s">
        <v>8993</v>
      </c>
      <c r="P4424" t="s">
        <v>8664</v>
      </c>
      <c r="Q4424">
        <v>30328</v>
      </c>
      <c r="R4424" t="s">
        <v>8539</v>
      </c>
      <c r="S4424" t="s">
        <v>8160</v>
      </c>
      <c r="T4424" t="s">
        <v>7738</v>
      </c>
    </row>
    <row r="4425" spans="1:20" x14ac:dyDescent="0.25">
      <c r="A4425" t="s">
        <v>4614</v>
      </c>
      <c r="B4425" s="2">
        <v>42873</v>
      </c>
      <c r="C4425" s="2">
        <v>42874</v>
      </c>
      <c r="D4425" t="s">
        <v>79</v>
      </c>
      <c r="E4425" t="s">
        <v>1967</v>
      </c>
      <c r="F4425" t="s">
        <v>4615</v>
      </c>
      <c r="G4425" s="1">
        <v>30294</v>
      </c>
      <c r="H4425">
        <v>3</v>
      </c>
      <c r="I4425">
        <v>0</v>
      </c>
      <c r="J4425" s="1">
        <v>75735</v>
      </c>
      <c r="K4425" t="s">
        <v>9123</v>
      </c>
      <c r="L4425" t="s">
        <v>9124</v>
      </c>
      <c r="M4425" t="s">
        <v>10763</v>
      </c>
      <c r="N4425" t="s">
        <v>8536</v>
      </c>
      <c r="O4425" t="s">
        <v>8993</v>
      </c>
      <c r="P4425" t="s">
        <v>8664</v>
      </c>
      <c r="Q4425">
        <v>30328</v>
      </c>
      <c r="R4425" t="s">
        <v>8539</v>
      </c>
      <c r="S4425" t="s">
        <v>8160</v>
      </c>
      <c r="T4425" t="s">
        <v>7738</v>
      </c>
    </row>
    <row r="4426" spans="1:20" x14ac:dyDescent="0.25">
      <c r="A4426" t="s">
        <v>4614</v>
      </c>
      <c r="B4426" s="2">
        <v>42873</v>
      </c>
      <c r="C4426" s="2">
        <v>42874</v>
      </c>
      <c r="D4426" t="s">
        <v>79</v>
      </c>
      <c r="E4426" t="s">
        <v>1967</v>
      </c>
      <c r="F4426" t="s">
        <v>2429</v>
      </c>
      <c r="G4426" s="1">
        <v>3475</v>
      </c>
      <c r="H4426">
        <v>5</v>
      </c>
      <c r="I4426">
        <v>0</v>
      </c>
      <c r="J4426" s="1">
        <v>156375</v>
      </c>
      <c r="K4426" t="s">
        <v>9139</v>
      </c>
      <c r="L4426" t="s">
        <v>9140</v>
      </c>
      <c r="M4426" t="s">
        <v>10214</v>
      </c>
      <c r="N4426" t="s">
        <v>8536</v>
      </c>
      <c r="O4426" t="s">
        <v>8993</v>
      </c>
      <c r="P4426" t="s">
        <v>8664</v>
      </c>
      <c r="Q4426">
        <v>30328</v>
      </c>
      <c r="R4426" t="s">
        <v>8539</v>
      </c>
      <c r="S4426" t="s">
        <v>8160</v>
      </c>
      <c r="T4426" t="s">
        <v>7738</v>
      </c>
    </row>
    <row r="4427" spans="1:20" x14ac:dyDescent="0.25">
      <c r="A4427" t="s">
        <v>4614</v>
      </c>
      <c r="B4427" s="2">
        <v>42873</v>
      </c>
      <c r="C4427" s="2">
        <v>42874</v>
      </c>
      <c r="D4427" t="s">
        <v>79</v>
      </c>
      <c r="E4427" t="s">
        <v>1967</v>
      </c>
      <c r="F4427" t="s">
        <v>824</v>
      </c>
      <c r="G4427" s="1">
        <v>11394</v>
      </c>
      <c r="H4427">
        <v>6</v>
      </c>
      <c r="I4427">
        <v>0</v>
      </c>
      <c r="J4427" s="1">
        <v>546912</v>
      </c>
      <c r="K4427" t="s">
        <v>9128</v>
      </c>
      <c r="L4427" t="s">
        <v>9142</v>
      </c>
      <c r="M4427" t="s">
        <v>9553</v>
      </c>
      <c r="N4427" t="s">
        <v>8536</v>
      </c>
      <c r="O4427" t="s">
        <v>8993</v>
      </c>
      <c r="P4427" t="s">
        <v>8664</v>
      </c>
      <c r="Q4427">
        <v>30328</v>
      </c>
      <c r="R4427" t="s">
        <v>8539</v>
      </c>
      <c r="S4427" t="s">
        <v>8160</v>
      </c>
      <c r="T4427" t="s">
        <v>7738</v>
      </c>
    </row>
    <row r="4428" spans="1:20" x14ac:dyDescent="0.25">
      <c r="A4428" t="s">
        <v>4614</v>
      </c>
      <c r="B4428" s="2">
        <v>42873</v>
      </c>
      <c r="C4428" s="2">
        <v>42874</v>
      </c>
      <c r="D4428" t="s">
        <v>79</v>
      </c>
      <c r="E4428" t="s">
        <v>1967</v>
      </c>
      <c r="F4428" t="s">
        <v>3701</v>
      </c>
      <c r="G4428" s="1">
        <v>5598</v>
      </c>
      <c r="H4428">
        <v>2</v>
      </c>
      <c r="I4428">
        <v>0</v>
      </c>
      <c r="J4428" s="1">
        <v>156744</v>
      </c>
      <c r="K4428" t="s">
        <v>9139</v>
      </c>
      <c r="L4428" t="s">
        <v>9140</v>
      </c>
      <c r="M4428" t="s">
        <v>10590</v>
      </c>
      <c r="N4428" t="s">
        <v>8536</v>
      </c>
      <c r="O4428" t="s">
        <v>8993</v>
      </c>
      <c r="P4428" t="s">
        <v>8664</v>
      </c>
      <c r="Q4428">
        <v>30328</v>
      </c>
      <c r="R4428" t="s">
        <v>8539</v>
      </c>
      <c r="S4428" t="s">
        <v>8160</v>
      </c>
      <c r="T4428" t="s">
        <v>7738</v>
      </c>
    </row>
    <row r="4429" spans="1:20" x14ac:dyDescent="0.25">
      <c r="A4429" t="s">
        <v>4616</v>
      </c>
      <c r="B4429" s="2">
        <v>43000</v>
      </c>
      <c r="C4429" s="2">
        <v>43006</v>
      </c>
      <c r="D4429" t="s">
        <v>19</v>
      </c>
      <c r="E4429" t="s">
        <v>3829</v>
      </c>
      <c r="F4429" t="s">
        <v>392</v>
      </c>
      <c r="G4429" s="1">
        <v>2718</v>
      </c>
      <c r="H4429">
        <v>3</v>
      </c>
      <c r="I4429">
        <v>0</v>
      </c>
      <c r="J4429" s="1">
        <v>12231</v>
      </c>
      <c r="K4429" t="s">
        <v>9128</v>
      </c>
      <c r="L4429" t="s">
        <v>9148</v>
      </c>
      <c r="M4429" t="s">
        <v>9329</v>
      </c>
      <c r="N4429" t="s">
        <v>8536</v>
      </c>
      <c r="O4429" t="s">
        <v>8890</v>
      </c>
      <c r="P4429" t="s">
        <v>8620</v>
      </c>
      <c r="Q4429">
        <v>87105</v>
      </c>
      <c r="R4429" t="s">
        <v>8542</v>
      </c>
      <c r="S4429" t="s">
        <v>8432</v>
      </c>
      <c r="T4429" t="s">
        <v>7738</v>
      </c>
    </row>
    <row r="4430" spans="1:20" x14ac:dyDescent="0.25">
      <c r="A4430" t="s">
        <v>4617</v>
      </c>
      <c r="B4430" s="2">
        <v>42815</v>
      </c>
      <c r="C4430" s="2">
        <v>42821</v>
      </c>
      <c r="D4430" t="s">
        <v>19</v>
      </c>
      <c r="E4430" t="s">
        <v>229</v>
      </c>
      <c r="F4430" t="s">
        <v>3758</v>
      </c>
      <c r="G4430" s="1">
        <v>180588</v>
      </c>
      <c r="H4430">
        <v>6</v>
      </c>
      <c r="I4430">
        <v>0</v>
      </c>
      <c r="J4430" s="1">
        <v>5237052</v>
      </c>
      <c r="K4430" t="s">
        <v>9123</v>
      </c>
      <c r="L4430" t="s">
        <v>9126</v>
      </c>
      <c r="M4430" t="s">
        <v>10606</v>
      </c>
      <c r="N4430" t="s">
        <v>8536</v>
      </c>
      <c r="O4430" t="s">
        <v>8833</v>
      </c>
      <c r="P4430" t="s">
        <v>8618</v>
      </c>
      <c r="Q4430">
        <v>74133</v>
      </c>
      <c r="R4430" t="s">
        <v>8551</v>
      </c>
      <c r="S4430" t="s">
        <v>7790</v>
      </c>
      <c r="T4430" t="s">
        <v>7736</v>
      </c>
    </row>
    <row r="4431" spans="1:20" x14ac:dyDescent="0.25">
      <c r="A4431" t="s">
        <v>4618</v>
      </c>
      <c r="B4431" s="2">
        <v>42992</v>
      </c>
      <c r="C4431" s="2">
        <v>42992</v>
      </c>
      <c r="D4431" t="s">
        <v>654</v>
      </c>
      <c r="E4431" t="s">
        <v>1315</v>
      </c>
      <c r="F4431" t="s">
        <v>4094</v>
      </c>
      <c r="G4431" s="1">
        <v>7095</v>
      </c>
      <c r="H4431">
        <v>3</v>
      </c>
      <c r="I4431">
        <v>0</v>
      </c>
      <c r="J4431" s="1">
        <v>18447</v>
      </c>
      <c r="K4431" t="s">
        <v>9128</v>
      </c>
      <c r="L4431" t="s">
        <v>9137</v>
      </c>
      <c r="M4431" t="s">
        <v>10667</v>
      </c>
      <c r="N4431" t="s">
        <v>8536</v>
      </c>
      <c r="O4431" t="s">
        <v>8919</v>
      </c>
      <c r="P4431" t="s">
        <v>8630</v>
      </c>
      <c r="Q4431">
        <v>7050</v>
      </c>
      <c r="R4431" t="s">
        <v>8561</v>
      </c>
      <c r="S4431" t="s">
        <v>8037</v>
      </c>
      <c r="T4431" t="s">
        <v>7736</v>
      </c>
    </row>
    <row r="4432" spans="1:20" x14ac:dyDescent="0.25">
      <c r="A4432" t="s">
        <v>4619</v>
      </c>
      <c r="B4432" s="2">
        <v>42677</v>
      </c>
      <c r="C4432" s="2">
        <v>42682</v>
      </c>
      <c r="D4432" t="s">
        <v>11</v>
      </c>
      <c r="E4432" t="s">
        <v>1207</v>
      </c>
      <c r="F4432" t="s">
        <v>1371</v>
      </c>
      <c r="G4432" s="1">
        <v>200</v>
      </c>
      <c r="H4432">
        <v>4</v>
      </c>
      <c r="I4432">
        <v>0</v>
      </c>
      <c r="J4432" s="1">
        <v>96</v>
      </c>
      <c r="K4432" t="s">
        <v>9128</v>
      </c>
      <c r="L4432" t="s">
        <v>9191</v>
      </c>
      <c r="M4432" t="s">
        <v>9797</v>
      </c>
      <c r="N4432" t="s">
        <v>8536</v>
      </c>
      <c r="O4432" t="s">
        <v>8537</v>
      </c>
      <c r="P4432" t="s">
        <v>8538</v>
      </c>
      <c r="Q4432">
        <v>42420</v>
      </c>
      <c r="R4432" t="s">
        <v>8539</v>
      </c>
      <c r="S4432" t="s">
        <v>8013</v>
      </c>
      <c r="T4432" t="s">
        <v>7736</v>
      </c>
    </row>
    <row r="4433" spans="1:20" x14ac:dyDescent="0.25">
      <c r="A4433" t="s">
        <v>4619</v>
      </c>
      <c r="B4433" s="2">
        <v>42677</v>
      </c>
      <c r="C4433" s="2">
        <v>42682</v>
      </c>
      <c r="D4433" t="s">
        <v>11</v>
      </c>
      <c r="E4433" t="s">
        <v>1207</v>
      </c>
      <c r="F4433" t="s">
        <v>4244</v>
      </c>
      <c r="G4433" s="1">
        <v>798</v>
      </c>
      <c r="H4433">
        <v>3</v>
      </c>
      <c r="I4433">
        <v>0</v>
      </c>
      <c r="J4433" s="1">
        <v>20748</v>
      </c>
      <c r="K4433" t="s">
        <v>9128</v>
      </c>
      <c r="L4433" t="s">
        <v>9137</v>
      </c>
      <c r="M4433" t="s">
        <v>10704</v>
      </c>
      <c r="N4433" t="s">
        <v>8536</v>
      </c>
      <c r="O4433" t="s">
        <v>8537</v>
      </c>
      <c r="P4433" t="s">
        <v>8538</v>
      </c>
      <c r="Q4433">
        <v>42420</v>
      </c>
      <c r="R4433" t="s">
        <v>8539</v>
      </c>
      <c r="S4433" t="s">
        <v>8013</v>
      </c>
      <c r="T4433" t="s">
        <v>7736</v>
      </c>
    </row>
    <row r="4434" spans="1:20" x14ac:dyDescent="0.25">
      <c r="A4434" t="s">
        <v>4619</v>
      </c>
      <c r="B4434" s="2">
        <v>42677</v>
      </c>
      <c r="C4434" s="2">
        <v>42682</v>
      </c>
      <c r="D4434" t="s">
        <v>11</v>
      </c>
      <c r="E4434" t="s">
        <v>1207</v>
      </c>
      <c r="F4434" t="s">
        <v>1618</v>
      </c>
      <c r="G4434" s="1">
        <v>241</v>
      </c>
      <c r="H4434">
        <v>5</v>
      </c>
      <c r="I4434">
        <v>0</v>
      </c>
      <c r="J4434" s="1">
        <v>9158</v>
      </c>
      <c r="K4434" t="s">
        <v>9123</v>
      </c>
      <c r="L4434" t="s">
        <v>9135</v>
      </c>
      <c r="M4434" t="s">
        <v>9899</v>
      </c>
      <c r="N4434" t="s">
        <v>8536</v>
      </c>
      <c r="O4434" t="s">
        <v>8537</v>
      </c>
      <c r="P4434" t="s">
        <v>8538</v>
      </c>
      <c r="Q4434">
        <v>42420</v>
      </c>
      <c r="R4434" t="s">
        <v>8539</v>
      </c>
      <c r="S4434" t="s">
        <v>8013</v>
      </c>
      <c r="T4434" t="s">
        <v>7736</v>
      </c>
    </row>
    <row r="4435" spans="1:20" x14ac:dyDescent="0.25">
      <c r="A4435" t="s">
        <v>4619</v>
      </c>
      <c r="B4435" s="2">
        <v>42677</v>
      </c>
      <c r="C4435" s="2">
        <v>42682</v>
      </c>
      <c r="D4435" t="s">
        <v>11</v>
      </c>
      <c r="E4435" t="s">
        <v>1207</v>
      </c>
      <c r="F4435" t="s">
        <v>3583</v>
      </c>
      <c r="G4435" s="1">
        <v>875</v>
      </c>
      <c r="H4435">
        <v>1</v>
      </c>
      <c r="I4435">
        <v>0</v>
      </c>
      <c r="J4435" s="1">
        <v>2625</v>
      </c>
      <c r="K4435" t="s">
        <v>9128</v>
      </c>
      <c r="L4435" t="s">
        <v>9137</v>
      </c>
      <c r="M4435" t="s">
        <v>10562</v>
      </c>
      <c r="N4435" t="s">
        <v>8536</v>
      </c>
      <c r="O4435" t="s">
        <v>8537</v>
      </c>
      <c r="P4435" t="s">
        <v>8538</v>
      </c>
      <c r="Q4435">
        <v>42420</v>
      </c>
      <c r="R4435" t="s">
        <v>8539</v>
      </c>
      <c r="S4435" t="s">
        <v>8013</v>
      </c>
      <c r="T4435" t="s">
        <v>7736</v>
      </c>
    </row>
    <row r="4436" spans="1:20" x14ac:dyDescent="0.25">
      <c r="A4436" t="s">
        <v>4619</v>
      </c>
      <c r="B4436" s="2">
        <v>42677</v>
      </c>
      <c r="C4436" s="2">
        <v>42682</v>
      </c>
      <c r="D4436" t="s">
        <v>11</v>
      </c>
      <c r="E4436" t="s">
        <v>1207</v>
      </c>
      <c r="F4436" t="s">
        <v>4620</v>
      </c>
      <c r="G4436" s="1">
        <v>84294</v>
      </c>
      <c r="H4436">
        <v>3</v>
      </c>
      <c r="I4436">
        <v>0</v>
      </c>
      <c r="J4436" s="1">
        <v>1601586</v>
      </c>
      <c r="K4436" t="s">
        <v>9123</v>
      </c>
      <c r="L4436" t="s">
        <v>9131</v>
      </c>
      <c r="M4436" t="s">
        <v>10764</v>
      </c>
      <c r="N4436" t="s">
        <v>8536</v>
      </c>
      <c r="O4436" t="s">
        <v>8537</v>
      </c>
      <c r="P4436" t="s">
        <v>8538</v>
      </c>
      <c r="Q4436">
        <v>42420</v>
      </c>
      <c r="R4436" t="s">
        <v>8539</v>
      </c>
      <c r="S4436" t="s">
        <v>8013</v>
      </c>
      <c r="T4436" t="s">
        <v>7736</v>
      </c>
    </row>
    <row r="4437" spans="1:20" x14ac:dyDescent="0.25">
      <c r="A4437" t="s">
        <v>4621</v>
      </c>
      <c r="B4437" s="2">
        <v>42493</v>
      </c>
      <c r="C4437" s="2">
        <v>42498</v>
      </c>
      <c r="D4437" t="s">
        <v>19</v>
      </c>
      <c r="E4437" t="s">
        <v>2756</v>
      </c>
      <c r="F4437" t="s">
        <v>1313</v>
      </c>
      <c r="G4437" s="1">
        <v>2182</v>
      </c>
      <c r="H4437">
        <v>1</v>
      </c>
      <c r="I4437">
        <v>8</v>
      </c>
      <c r="J4437" s="1">
        <v>-36003</v>
      </c>
      <c r="K4437" t="s">
        <v>9128</v>
      </c>
      <c r="L4437" t="s">
        <v>9142</v>
      </c>
      <c r="M4437" t="s">
        <v>9772</v>
      </c>
      <c r="N4437" t="s">
        <v>8536</v>
      </c>
      <c r="O4437" t="s">
        <v>8579</v>
      </c>
      <c r="P4437" t="s">
        <v>8566</v>
      </c>
      <c r="Q4437">
        <v>60653</v>
      </c>
      <c r="R4437" t="s">
        <v>8551</v>
      </c>
      <c r="S4437" t="s">
        <v>8296</v>
      </c>
      <c r="T4437" t="s">
        <v>7736</v>
      </c>
    </row>
    <row r="4438" spans="1:20" x14ac:dyDescent="0.25">
      <c r="A4438" t="s">
        <v>4621</v>
      </c>
      <c r="B4438" s="2">
        <v>42493</v>
      </c>
      <c r="C4438" s="2">
        <v>42498</v>
      </c>
      <c r="D4438" t="s">
        <v>19</v>
      </c>
      <c r="E4438" t="s">
        <v>2756</v>
      </c>
      <c r="F4438" t="s">
        <v>4622</v>
      </c>
      <c r="G4438" s="1">
        <v>27384</v>
      </c>
      <c r="H4438">
        <v>7</v>
      </c>
      <c r="I4438">
        <v>2</v>
      </c>
      <c r="J4438" s="1">
        <v>27384</v>
      </c>
      <c r="K4438" t="s">
        <v>9128</v>
      </c>
      <c r="L4438" t="s">
        <v>9137</v>
      </c>
      <c r="M4438" t="s">
        <v>10765</v>
      </c>
      <c r="N4438" t="s">
        <v>8536</v>
      </c>
      <c r="O4438" t="s">
        <v>8579</v>
      </c>
      <c r="P4438" t="s">
        <v>8566</v>
      </c>
      <c r="Q4438">
        <v>60653</v>
      </c>
      <c r="R4438" t="s">
        <v>8551</v>
      </c>
      <c r="S4438" t="s">
        <v>8296</v>
      </c>
      <c r="T4438" t="s">
        <v>7736</v>
      </c>
    </row>
    <row r="4439" spans="1:20" x14ac:dyDescent="0.25">
      <c r="A4439" t="s">
        <v>4621</v>
      </c>
      <c r="B4439" s="2">
        <v>42493</v>
      </c>
      <c r="C4439" s="2">
        <v>42498</v>
      </c>
      <c r="D4439" t="s">
        <v>19</v>
      </c>
      <c r="E4439" t="s">
        <v>2756</v>
      </c>
      <c r="F4439" t="s">
        <v>3120</v>
      </c>
      <c r="G4439" s="1">
        <v>26406</v>
      </c>
      <c r="H4439">
        <v>3</v>
      </c>
      <c r="I4439">
        <v>8</v>
      </c>
      <c r="J4439" s="1">
        <v>-712962</v>
      </c>
      <c r="K4439" t="s">
        <v>9128</v>
      </c>
      <c r="L4439" t="s">
        <v>9144</v>
      </c>
      <c r="M4439" t="s">
        <v>10439</v>
      </c>
      <c r="N4439" t="s">
        <v>8536</v>
      </c>
      <c r="O4439" t="s">
        <v>8579</v>
      </c>
      <c r="P4439" t="s">
        <v>8566</v>
      </c>
      <c r="Q4439">
        <v>60653</v>
      </c>
      <c r="R4439" t="s">
        <v>8551</v>
      </c>
      <c r="S4439" t="s">
        <v>8296</v>
      </c>
      <c r="T4439" t="s">
        <v>7736</v>
      </c>
    </row>
    <row r="4440" spans="1:20" x14ac:dyDescent="0.25">
      <c r="A4440" t="s">
        <v>4623</v>
      </c>
      <c r="B4440" s="2">
        <v>42731</v>
      </c>
      <c r="C4440" s="2">
        <v>42737</v>
      </c>
      <c r="D4440" t="s">
        <v>19</v>
      </c>
      <c r="E4440" t="s">
        <v>1627</v>
      </c>
      <c r="F4440" t="s">
        <v>2714</v>
      </c>
      <c r="G4440" s="1">
        <v>10368</v>
      </c>
      <c r="H4440">
        <v>2</v>
      </c>
      <c r="I4440">
        <v>2</v>
      </c>
      <c r="J4440" s="1">
        <v>36288</v>
      </c>
      <c r="K4440" t="s">
        <v>9128</v>
      </c>
      <c r="L4440" t="s">
        <v>9148</v>
      </c>
      <c r="M4440" t="s">
        <v>10311</v>
      </c>
      <c r="N4440" t="s">
        <v>8536</v>
      </c>
      <c r="O4440" t="s">
        <v>8982</v>
      </c>
      <c r="P4440" t="s">
        <v>8550</v>
      </c>
      <c r="Q4440">
        <v>77642</v>
      </c>
      <c r="R4440" t="s">
        <v>8551</v>
      </c>
      <c r="S4440" t="s">
        <v>8101</v>
      </c>
      <c r="T4440" t="s">
        <v>7736</v>
      </c>
    </row>
    <row r="4441" spans="1:20" x14ac:dyDescent="0.25">
      <c r="A4441" t="s">
        <v>4623</v>
      </c>
      <c r="B4441" s="2">
        <v>42731</v>
      </c>
      <c r="C4441" s="2">
        <v>42737</v>
      </c>
      <c r="D4441" t="s">
        <v>19</v>
      </c>
      <c r="E4441" t="s">
        <v>1627</v>
      </c>
      <c r="F4441" t="s">
        <v>2067</v>
      </c>
      <c r="G4441" s="1">
        <v>2368</v>
      </c>
      <c r="H4441">
        <v>4</v>
      </c>
      <c r="I4441">
        <v>2</v>
      </c>
      <c r="J4441" s="1">
        <v>74</v>
      </c>
      <c r="K4441" t="s">
        <v>9128</v>
      </c>
      <c r="L4441" t="s">
        <v>9148</v>
      </c>
      <c r="M4441" t="s">
        <v>10084</v>
      </c>
      <c r="N4441" t="s">
        <v>8536</v>
      </c>
      <c r="O4441" t="s">
        <v>8982</v>
      </c>
      <c r="P4441" t="s">
        <v>8550</v>
      </c>
      <c r="Q4441">
        <v>77642</v>
      </c>
      <c r="R4441" t="s">
        <v>8551</v>
      </c>
      <c r="S4441" t="s">
        <v>8101</v>
      </c>
      <c r="T4441" t="s">
        <v>7736</v>
      </c>
    </row>
    <row r="4442" spans="1:20" x14ac:dyDescent="0.25">
      <c r="A4442" t="s">
        <v>4624</v>
      </c>
      <c r="B4442" s="2">
        <v>42573</v>
      </c>
      <c r="C4442" s="2">
        <v>42577</v>
      </c>
      <c r="D4442" t="s">
        <v>19</v>
      </c>
      <c r="E4442" t="s">
        <v>2964</v>
      </c>
      <c r="F4442" t="s">
        <v>2143</v>
      </c>
      <c r="G4442" s="1">
        <v>10995</v>
      </c>
      <c r="H4442">
        <v>1</v>
      </c>
      <c r="I4442">
        <v>0</v>
      </c>
      <c r="J4442" s="1">
        <v>362835</v>
      </c>
      <c r="K4442" t="s">
        <v>9139</v>
      </c>
      <c r="L4442" t="s">
        <v>9162</v>
      </c>
      <c r="M4442" t="s">
        <v>10116</v>
      </c>
      <c r="N4442" t="s">
        <v>8536</v>
      </c>
      <c r="O4442" t="s">
        <v>8570</v>
      </c>
      <c r="P4442" t="s">
        <v>8571</v>
      </c>
      <c r="Q4442">
        <v>48185</v>
      </c>
      <c r="R4442" t="s">
        <v>8551</v>
      </c>
      <c r="S4442" t="s">
        <v>8327</v>
      </c>
      <c r="T4442" t="s">
        <v>7736</v>
      </c>
    </row>
    <row r="4443" spans="1:20" x14ac:dyDescent="0.25">
      <c r="A4443" t="s">
        <v>4624</v>
      </c>
      <c r="B4443" s="2">
        <v>42573</v>
      </c>
      <c r="C4443" s="2">
        <v>42577</v>
      </c>
      <c r="D4443" t="s">
        <v>19</v>
      </c>
      <c r="E4443" t="s">
        <v>2964</v>
      </c>
      <c r="F4443" t="s">
        <v>4625</v>
      </c>
      <c r="G4443" s="1">
        <v>96585</v>
      </c>
      <c r="H4443">
        <v>5</v>
      </c>
      <c r="I4443">
        <v>0</v>
      </c>
      <c r="J4443" s="1">
        <v>135219</v>
      </c>
      <c r="K4443" t="s">
        <v>9128</v>
      </c>
      <c r="L4443" t="s">
        <v>9133</v>
      </c>
      <c r="M4443" t="s">
        <v>10766</v>
      </c>
      <c r="N4443" t="s">
        <v>8536</v>
      </c>
      <c r="O4443" t="s">
        <v>8570</v>
      </c>
      <c r="P4443" t="s">
        <v>8571</v>
      </c>
      <c r="Q4443">
        <v>48185</v>
      </c>
      <c r="R4443" t="s">
        <v>8551</v>
      </c>
      <c r="S4443" t="s">
        <v>8327</v>
      </c>
      <c r="T4443" t="s">
        <v>7736</v>
      </c>
    </row>
    <row r="4444" spans="1:20" x14ac:dyDescent="0.25">
      <c r="A4444" t="s">
        <v>4624</v>
      </c>
      <c r="B4444" s="2">
        <v>42573</v>
      </c>
      <c r="C4444" s="2">
        <v>42577</v>
      </c>
      <c r="D4444" t="s">
        <v>19</v>
      </c>
      <c r="E4444" t="s">
        <v>2964</v>
      </c>
      <c r="F4444" t="s">
        <v>4626</v>
      </c>
      <c r="G4444" s="1">
        <v>292</v>
      </c>
      <c r="H4444">
        <v>5</v>
      </c>
      <c r="I4444">
        <v>0</v>
      </c>
      <c r="J4444" s="1">
        <v>10512</v>
      </c>
      <c r="K4444" t="s">
        <v>9128</v>
      </c>
      <c r="L4444" t="s">
        <v>9137</v>
      </c>
      <c r="M4444" t="s">
        <v>10767</v>
      </c>
      <c r="N4444" t="s">
        <v>8536</v>
      </c>
      <c r="O4444" t="s">
        <v>8570</v>
      </c>
      <c r="P4444" t="s">
        <v>8571</v>
      </c>
      <c r="Q4444">
        <v>48185</v>
      </c>
      <c r="R4444" t="s">
        <v>8551</v>
      </c>
      <c r="S4444" t="s">
        <v>8327</v>
      </c>
      <c r="T4444" t="s">
        <v>7736</v>
      </c>
    </row>
    <row r="4445" spans="1:20" x14ac:dyDescent="0.25">
      <c r="A4445" t="s">
        <v>4624</v>
      </c>
      <c r="B4445" s="2">
        <v>42573</v>
      </c>
      <c r="C4445" s="2">
        <v>42577</v>
      </c>
      <c r="D4445" t="s">
        <v>19</v>
      </c>
      <c r="E4445" t="s">
        <v>2964</v>
      </c>
      <c r="F4445" t="s">
        <v>2204</v>
      </c>
      <c r="G4445" s="1">
        <v>324</v>
      </c>
      <c r="H4445">
        <v>5</v>
      </c>
      <c r="I4445">
        <v>0</v>
      </c>
      <c r="J4445" s="1">
        <v>15552</v>
      </c>
      <c r="K4445" t="s">
        <v>9128</v>
      </c>
      <c r="L4445" t="s">
        <v>9148</v>
      </c>
      <c r="M4445" t="s">
        <v>10135</v>
      </c>
      <c r="N4445" t="s">
        <v>8536</v>
      </c>
      <c r="O4445" t="s">
        <v>8570</v>
      </c>
      <c r="P4445" t="s">
        <v>8571</v>
      </c>
      <c r="Q4445">
        <v>48185</v>
      </c>
      <c r="R4445" t="s">
        <v>8551</v>
      </c>
      <c r="S4445" t="s">
        <v>8327</v>
      </c>
      <c r="T4445" t="s">
        <v>7736</v>
      </c>
    </row>
    <row r="4446" spans="1:20" x14ac:dyDescent="0.25">
      <c r="A4446" t="s">
        <v>4627</v>
      </c>
      <c r="B4446" s="2">
        <v>41959</v>
      </c>
      <c r="C4446" s="2">
        <v>41964</v>
      </c>
      <c r="D4446" t="s">
        <v>19</v>
      </c>
      <c r="E4446" t="s">
        <v>1127</v>
      </c>
      <c r="F4446" t="s">
        <v>3223</v>
      </c>
      <c r="G4446" s="1">
        <v>7835</v>
      </c>
      <c r="H4446">
        <v>5</v>
      </c>
      <c r="I4446">
        <v>0</v>
      </c>
      <c r="J4446" s="1">
        <v>368245</v>
      </c>
      <c r="K4446" t="s">
        <v>9128</v>
      </c>
      <c r="L4446" t="s">
        <v>9167</v>
      </c>
      <c r="M4446" t="s">
        <v>10471</v>
      </c>
      <c r="N4446" t="s">
        <v>8536</v>
      </c>
      <c r="O4446" t="s">
        <v>8607</v>
      </c>
      <c r="P4446" t="s">
        <v>8575</v>
      </c>
      <c r="Q4446">
        <v>47401</v>
      </c>
      <c r="R4446" t="s">
        <v>8551</v>
      </c>
      <c r="S4446" t="s">
        <v>7994</v>
      </c>
      <c r="T4446" t="s">
        <v>7744</v>
      </c>
    </row>
    <row r="4447" spans="1:20" x14ac:dyDescent="0.25">
      <c r="A4447" t="s">
        <v>4627</v>
      </c>
      <c r="B4447" s="2">
        <v>41959</v>
      </c>
      <c r="C4447" s="2">
        <v>41964</v>
      </c>
      <c r="D4447" t="s">
        <v>19</v>
      </c>
      <c r="E4447" t="s">
        <v>1127</v>
      </c>
      <c r="F4447" t="s">
        <v>3506</v>
      </c>
      <c r="G4447" s="1">
        <v>3168</v>
      </c>
      <c r="H4447">
        <v>6</v>
      </c>
      <c r="I4447">
        <v>0</v>
      </c>
      <c r="J4447" s="1">
        <v>14256</v>
      </c>
      <c r="K4447" t="s">
        <v>9128</v>
      </c>
      <c r="L4447" t="s">
        <v>9148</v>
      </c>
      <c r="M4447" t="s">
        <v>10548</v>
      </c>
      <c r="N4447" t="s">
        <v>8536</v>
      </c>
      <c r="O4447" t="s">
        <v>8607</v>
      </c>
      <c r="P4447" t="s">
        <v>8575</v>
      </c>
      <c r="Q4447">
        <v>47401</v>
      </c>
      <c r="R4447" t="s">
        <v>8551</v>
      </c>
      <c r="S4447" t="s">
        <v>7994</v>
      </c>
      <c r="T4447" t="s">
        <v>7744</v>
      </c>
    </row>
    <row r="4448" spans="1:20" x14ac:dyDescent="0.25">
      <c r="A4448" t="s">
        <v>4627</v>
      </c>
      <c r="B4448" s="2">
        <v>41959</v>
      </c>
      <c r="C4448" s="2">
        <v>41964</v>
      </c>
      <c r="D4448" t="s">
        <v>19</v>
      </c>
      <c r="E4448" t="s">
        <v>1127</v>
      </c>
      <c r="F4448" t="s">
        <v>64</v>
      </c>
      <c r="G4448" s="1">
        <v>2912</v>
      </c>
      <c r="H4448">
        <v>4</v>
      </c>
      <c r="I4448">
        <v>0</v>
      </c>
      <c r="J4448" s="1">
        <v>142688</v>
      </c>
      <c r="K4448" t="s">
        <v>9128</v>
      </c>
      <c r="L4448" t="s">
        <v>9142</v>
      </c>
      <c r="M4448" t="s">
        <v>9161</v>
      </c>
      <c r="N4448" t="s">
        <v>8536</v>
      </c>
      <c r="O4448" t="s">
        <v>8607</v>
      </c>
      <c r="P4448" t="s">
        <v>8575</v>
      </c>
      <c r="Q4448">
        <v>47401</v>
      </c>
      <c r="R4448" t="s">
        <v>8551</v>
      </c>
      <c r="S4448" t="s">
        <v>7994</v>
      </c>
      <c r="T4448" t="s">
        <v>7744</v>
      </c>
    </row>
    <row r="4449" spans="1:20" x14ac:dyDescent="0.25">
      <c r="A4449" t="s">
        <v>4627</v>
      </c>
      <c r="B4449" s="2">
        <v>41959</v>
      </c>
      <c r="C4449" s="2">
        <v>41964</v>
      </c>
      <c r="D4449" t="s">
        <v>19</v>
      </c>
      <c r="E4449" t="s">
        <v>1127</v>
      </c>
      <c r="F4449" t="s">
        <v>601</v>
      </c>
      <c r="G4449" s="1">
        <v>16945</v>
      </c>
      <c r="H4449">
        <v>5</v>
      </c>
      <c r="I4449">
        <v>0</v>
      </c>
      <c r="J4449" s="1">
        <v>423625</v>
      </c>
      <c r="K4449" t="s">
        <v>9128</v>
      </c>
      <c r="L4449" t="s">
        <v>9133</v>
      </c>
      <c r="M4449" t="s">
        <v>9439</v>
      </c>
      <c r="N4449" t="s">
        <v>8536</v>
      </c>
      <c r="O4449" t="s">
        <v>8607</v>
      </c>
      <c r="P4449" t="s">
        <v>8575</v>
      </c>
      <c r="Q4449">
        <v>47401</v>
      </c>
      <c r="R4449" t="s">
        <v>8551</v>
      </c>
      <c r="S4449" t="s">
        <v>7994</v>
      </c>
      <c r="T4449" t="s">
        <v>7744</v>
      </c>
    </row>
    <row r="4450" spans="1:20" x14ac:dyDescent="0.25">
      <c r="A4450" t="s">
        <v>4628</v>
      </c>
      <c r="B4450" s="2">
        <v>42174</v>
      </c>
      <c r="C4450" s="2">
        <v>42178</v>
      </c>
      <c r="D4450" t="s">
        <v>19</v>
      </c>
      <c r="E4450" t="s">
        <v>465</v>
      </c>
      <c r="F4450" t="s">
        <v>1108</v>
      </c>
      <c r="G4450" s="1">
        <v>1256</v>
      </c>
      <c r="H4450">
        <v>2</v>
      </c>
      <c r="I4450">
        <v>0</v>
      </c>
      <c r="J4450" s="1">
        <v>40192</v>
      </c>
      <c r="K4450" t="s">
        <v>9123</v>
      </c>
      <c r="L4450" t="s">
        <v>9135</v>
      </c>
      <c r="M4450" t="s">
        <v>9684</v>
      </c>
      <c r="N4450" t="s">
        <v>8536</v>
      </c>
      <c r="O4450" t="s">
        <v>8540</v>
      </c>
      <c r="P4450" t="s">
        <v>8541</v>
      </c>
      <c r="Q4450">
        <v>90032</v>
      </c>
      <c r="R4450" t="s">
        <v>8542</v>
      </c>
      <c r="S4450" t="s">
        <v>7847</v>
      </c>
      <c r="T4450" t="s">
        <v>7736</v>
      </c>
    </row>
    <row r="4451" spans="1:20" x14ac:dyDescent="0.25">
      <c r="A4451" t="s">
        <v>4628</v>
      </c>
      <c r="B4451" s="2">
        <v>42174</v>
      </c>
      <c r="C4451" s="2">
        <v>42178</v>
      </c>
      <c r="D4451" t="s">
        <v>19</v>
      </c>
      <c r="E4451" t="s">
        <v>465</v>
      </c>
      <c r="F4451" t="s">
        <v>2499</v>
      </c>
      <c r="G4451" s="1">
        <v>648</v>
      </c>
      <c r="H4451">
        <v>1</v>
      </c>
      <c r="I4451">
        <v>0</v>
      </c>
      <c r="J4451" s="1">
        <v>31104</v>
      </c>
      <c r="K4451" t="s">
        <v>9128</v>
      </c>
      <c r="L4451" t="s">
        <v>9148</v>
      </c>
      <c r="M4451" t="s">
        <v>10236</v>
      </c>
      <c r="N4451" t="s">
        <v>8536</v>
      </c>
      <c r="O4451" t="s">
        <v>8540</v>
      </c>
      <c r="P4451" t="s">
        <v>8541</v>
      </c>
      <c r="Q4451">
        <v>90032</v>
      </c>
      <c r="R4451" t="s">
        <v>8542</v>
      </c>
      <c r="S4451" t="s">
        <v>7847</v>
      </c>
      <c r="T4451" t="s">
        <v>7736</v>
      </c>
    </row>
    <row r="4452" spans="1:20" x14ac:dyDescent="0.25">
      <c r="A4452" t="s">
        <v>4628</v>
      </c>
      <c r="B4452" s="2">
        <v>42174</v>
      </c>
      <c r="C4452" s="2">
        <v>42178</v>
      </c>
      <c r="D4452" t="s">
        <v>19</v>
      </c>
      <c r="E4452" t="s">
        <v>465</v>
      </c>
      <c r="F4452" t="s">
        <v>1311</v>
      </c>
      <c r="G4452" s="1">
        <v>18669</v>
      </c>
      <c r="H4452">
        <v>3</v>
      </c>
      <c r="I4452">
        <v>0</v>
      </c>
      <c r="J4452" s="1">
        <v>877443</v>
      </c>
      <c r="K4452" t="s">
        <v>9128</v>
      </c>
      <c r="L4452" t="s">
        <v>9167</v>
      </c>
      <c r="M4452" t="s">
        <v>9771</v>
      </c>
      <c r="N4452" t="s">
        <v>8536</v>
      </c>
      <c r="O4452" t="s">
        <v>8540</v>
      </c>
      <c r="P4452" t="s">
        <v>8541</v>
      </c>
      <c r="Q4452">
        <v>90032</v>
      </c>
      <c r="R4452" t="s">
        <v>8542</v>
      </c>
      <c r="S4452" t="s">
        <v>7847</v>
      </c>
      <c r="T4452" t="s">
        <v>7736</v>
      </c>
    </row>
    <row r="4453" spans="1:20" x14ac:dyDescent="0.25">
      <c r="A4453" t="s">
        <v>4629</v>
      </c>
      <c r="B4453" s="2">
        <v>42555</v>
      </c>
      <c r="C4453" s="2">
        <v>42557</v>
      </c>
      <c r="D4453" t="s">
        <v>79</v>
      </c>
      <c r="E4453" t="s">
        <v>4354</v>
      </c>
      <c r="F4453" t="s">
        <v>1084</v>
      </c>
      <c r="G4453" s="1">
        <v>254</v>
      </c>
      <c r="H4453">
        <v>5</v>
      </c>
      <c r="I4453">
        <v>0</v>
      </c>
      <c r="J4453" s="1">
        <v>8636</v>
      </c>
      <c r="K4453" t="s">
        <v>9123</v>
      </c>
      <c r="L4453" t="s">
        <v>9135</v>
      </c>
      <c r="M4453" t="s">
        <v>9673</v>
      </c>
      <c r="N4453" t="s">
        <v>8536</v>
      </c>
      <c r="O4453" t="s">
        <v>8556</v>
      </c>
      <c r="P4453" t="s">
        <v>8541</v>
      </c>
      <c r="Q4453">
        <v>94109</v>
      </c>
      <c r="R4453" t="s">
        <v>8542</v>
      </c>
      <c r="S4453" t="s">
        <v>8469</v>
      </c>
      <c r="T4453" t="s">
        <v>7736</v>
      </c>
    </row>
    <row r="4454" spans="1:20" x14ac:dyDescent="0.25">
      <c r="A4454" t="s">
        <v>4629</v>
      </c>
      <c r="B4454" s="2">
        <v>42555</v>
      </c>
      <c r="C4454" s="2">
        <v>42557</v>
      </c>
      <c r="D4454" t="s">
        <v>79</v>
      </c>
      <c r="E4454" t="s">
        <v>4354</v>
      </c>
      <c r="F4454" t="s">
        <v>4630</v>
      </c>
      <c r="G4454" s="1">
        <v>4396</v>
      </c>
      <c r="H4454">
        <v>2</v>
      </c>
      <c r="I4454">
        <v>0</v>
      </c>
      <c r="J4454" s="1">
        <v>206612</v>
      </c>
      <c r="K4454" t="s">
        <v>9128</v>
      </c>
      <c r="L4454" t="s">
        <v>9167</v>
      </c>
      <c r="M4454" t="s">
        <v>10768</v>
      </c>
      <c r="N4454" t="s">
        <v>8536</v>
      </c>
      <c r="O4454" t="s">
        <v>8556</v>
      </c>
      <c r="P4454" t="s">
        <v>8541</v>
      </c>
      <c r="Q4454">
        <v>94109</v>
      </c>
      <c r="R4454" t="s">
        <v>8542</v>
      </c>
      <c r="S4454" t="s">
        <v>8469</v>
      </c>
      <c r="T4454" t="s">
        <v>7736</v>
      </c>
    </row>
    <row r="4455" spans="1:20" x14ac:dyDescent="0.25">
      <c r="A4455" t="s">
        <v>4629</v>
      </c>
      <c r="B4455" s="2">
        <v>42555</v>
      </c>
      <c r="C4455" s="2">
        <v>42557</v>
      </c>
      <c r="D4455" t="s">
        <v>79</v>
      </c>
      <c r="E4455" t="s">
        <v>4354</v>
      </c>
      <c r="F4455" t="s">
        <v>1679</v>
      </c>
      <c r="G4455" s="1">
        <v>1279165</v>
      </c>
      <c r="H4455">
        <v>5</v>
      </c>
      <c r="I4455">
        <v>15</v>
      </c>
      <c r="J4455" s="1">
        <v>225735</v>
      </c>
      <c r="K4455" t="s">
        <v>9123</v>
      </c>
      <c r="L4455" t="s">
        <v>9124</v>
      </c>
      <c r="M4455" t="s">
        <v>9924</v>
      </c>
      <c r="N4455" t="s">
        <v>8536</v>
      </c>
      <c r="O4455" t="s">
        <v>8556</v>
      </c>
      <c r="P4455" t="s">
        <v>8541</v>
      </c>
      <c r="Q4455">
        <v>94109</v>
      </c>
      <c r="R4455" t="s">
        <v>8542</v>
      </c>
      <c r="S4455" t="s">
        <v>8469</v>
      </c>
      <c r="T4455" t="s">
        <v>7736</v>
      </c>
    </row>
    <row r="4456" spans="1:20" x14ac:dyDescent="0.25">
      <c r="A4456" t="s">
        <v>4629</v>
      </c>
      <c r="B4456" s="2">
        <v>42555</v>
      </c>
      <c r="C4456" s="2">
        <v>42557</v>
      </c>
      <c r="D4456" t="s">
        <v>79</v>
      </c>
      <c r="E4456" t="s">
        <v>4354</v>
      </c>
      <c r="F4456" t="s">
        <v>1464</v>
      </c>
      <c r="G4456" s="1">
        <v>2792</v>
      </c>
      <c r="H4456">
        <v>4</v>
      </c>
      <c r="I4456">
        <v>0</v>
      </c>
      <c r="J4456" s="1">
        <v>5584</v>
      </c>
      <c r="K4456" t="s">
        <v>9128</v>
      </c>
      <c r="L4456" t="s">
        <v>9133</v>
      </c>
      <c r="M4456" t="s">
        <v>9838</v>
      </c>
      <c r="N4456" t="s">
        <v>8536</v>
      </c>
      <c r="O4456" t="s">
        <v>8556</v>
      </c>
      <c r="P4456" t="s">
        <v>8541</v>
      </c>
      <c r="Q4456">
        <v>94109</v>
      </c>
      <c r="R4456" t="s">
        <v>8542</v>
      </c>
      <c r="S4456" t="s">
        <v>8469</v>
      </c>
      <c r="T4456" t="s">
        <v>7736</v>
      </c>
    </row>
    <row r="4457" spans="1:20" x14ac:dyDescent="0.25">
      <c r="A4457" t="s">
        <v>4631</v>
      </c>
      <c r="B4457" s="2">
        <v>42250</v>
      </c>
      <c r="C4457" s="2">
        <v>42255</v>
      </c>
      <c r="D4457" t="s">
        <v>19</v>
      </c>
      <c r="E4457" t="s">
        <v>1598</v>
      </c>
      <c r="F4457" t="s">
        <v>793</v>
      </c>
      <c r="G4457" s="1">
        <v>129568</v>
      </c>
      <c r="H4457">
        <v>2</v>
      </c>
      <c r="I4457">
        <v>2</v>
      </c>
      <c r="J4457" s="1">
        <v>-129568</v>
      </c>
      <c r="K4457" t="s">
        <v>9123</v>
      </c>
      <c r="L4457" t="s">
        <v>9126</v>
      </c>
      <c r="M4457" t="s">
        <v>9536</v>
      </c>
      <c r="N4457" t="s">
        <v>8536</v>
      </c>
      <c r="O4457" t="s">
        <v>8556</v>
      </c>
      <c r="P4457" t="s">
        <v>8541</v>
      </c>
      <c r="Q4457">
        <v>94110</v>
      </c>
      <c r="R4457" t="s">
        <v>8542</v>
      </c>
      <c r="S4457" t="s">
        <v>8095</v>
      </c>
      <c r="T4457" t="s">
        <v>7744</v>
      </c>
    </row>
    <row r="4458" spans="1:20" x14ac:dyDescent="0.25">
      <c r="A4458" t="s">
        <v>4631</v>
      </c>
      <c r="B4458" s="2">
        <v>42250</v>
      </c>
      <c r="C4458" s="2">
        <v>42255</v>
      </c>
      <c r="D4458" t="s">
        <v>19</v>
      </c>
      <c r="E4458" t="s">
        <v>1598</v>
      </c>
      <c r="F4458" t="s">
        <v>258</v>
      </c>
      <c r="G4458" s="1">
        <v>6368</v>
      </c>
      <c r="H4458">
        <v>2</v>
      </c>
      <c r="I4458">
        <v>2</v>
      </c>
      <c r="J4458" s="1">
        <v>21492</v>
      </c>
      <c r="K4458" t="s">
        <v>9128</v>
      </c>
      <c r="L4458" t="s">
        <v>9142</v>
      </c>
      <c r="M4458" t="s">
        <v>9262</v>
      </c>
      <c r="N4458" t="s">
        <v>8536</v>
      </c>
      <c r="O4458" t="s">
        <v>8556</v>
      </c>
      <c r="P4458" t="s">
        <v>8541</v>
      </c>
      <c r="Q4458">
        <v>94110</v>
      </c>
      <c r="R4458" t="s">
        <v>8542</v>
      </c>
      <c r="S4458" t="s">
        <v>8095</v>
      </c>
      <c r="T4458" t="s">
        <v>7744</v>
      </c>
    </row>
    <row r="4459" spans="1:20" x14ac:dyDescent="0.25">
      <c r="A4459" t="s">
        <v>4632</v>
      </c>
      <c r="B4459" s="2">
        <v>42954</v>
      </c>
      <c r="C4459" s="2">
        <v>42959</v>
      </c>
      <c r="D4459" t="s">
        <v>19</v>
      </c>
      <c r="E4459" t="s">
        <v>2005</v>
      </c>
      <c r="F4459" t="s">
        <v>2690</v>
      </c>
      <c r="G4459" s="1">
        <v>24455</v>
      </c>
      <c r="H4459">
        <v>5</v>
      </c>
      <c r="I4459">
        <v>0</v>
      </c>
      <c r="J4459" s="1">
        <v>1149385</v>
      </c>
      <c r="K4459" t="s">
        <v>9128</v>
      </c>
      <c r="L4459" t="s">
        <v>9148</v>
      </c>
      <c r="M4459" t="s">
        <v>10303</v>
      </c>
      <c r="N4459" t="s">
        <v>8536</v>
      </c>
      <c r="O4459" t="s">
        <v>8616</v>
      </c>
      <c r="P4459" t="s">
        <v>8541</v>
      </c>
      <c r="Q4459">
        <v>95123</v>
      </c>
      <c r="R4459" t="s">
        <v>8542</v>
      </c>
      <c r="S4459" t="s">
        <v>8168</v>
      </c>
      <c r="T4459" t="s">
        <v>7736</v>
      </c>
    </row>
    <row r="4460" spans="1:20" x14ac:dyDescent="0.25">
      <c r="A4460" t="s">
        <v>4633</v>
      </c>
      <c r="B4460" s="2">
        <v>42807</v>
      </c>
      <c r="C4460" s="2">
        <v>42814</v>
      </c>
      <c r="D4460" t="s">
        <v>19</v>
      </c>
      <c r="E4460" t="s">
        <v>1514</v>
      </c>
      <c r="F4460" t="s">
        <v>931</v>
      </c>
      <c r="G4460" s="1">
        <v>1332496</v>
      </c>
      <c r="H4460">
        <v>2</v>
      </c>
      <c r="I4460">
        <v>2</v>
      </c>
      <c r="J4460" s="1">
        <v>-2998116</v>
      </c>
      <c r="K4460" t="s">
        <v>9128</v>
      </c>
      <c r="L4460" t="s">
        <v>9273</v>
      </c>
      <c r="M4460" t="s">
        <v>9605</v>
      </c>
      <c r="N4460" t="s">
        <v>8536</v>
      </c>
      <c r="O4460" t="s">
        <v>8632</v>
      </c>
      <c r="P4460" t="s">
        <v>8598</v>
      </c>
      <c r="Q4460">
        <v>80219</v>
      </c>
      <c r="R4460" t="s">
        <v>8542</v>
      </c>
      <c r="S4460" t="s">
        <v>8077</v>
      </c>
      <c r="T4460" t="s">
        <v>7736</v>
      </c>
    </row>
    <row r="4461" spans="1:20" x14ac:dyDescent="0.25">
      <c r="A4461" t="s">
        <v>4634</v>
      </c>
      <c r="B4461" s="2">
        <v>43006</v>
      </c>
      <c r="C4461" s="2">
        <v>43009</v>
      </c>
      <c r="D4461" t="s">
        <v>79</v>
      </c>
      <c r="E4461" t="s">
        <v>1243</v>
      </c>
      <c r="F4461" t="s">
        <v>1042</v>
      </c>
      <c r="G4461" s="1">
        <v>32776</v>
      </c>
      <c r="H4461">
        <v>1</v>
      </c>
      <c r="I4461">
        <v>2</v>
      </c>
      <c r="J4461" s="1">
        <v>32776</v>
      </c>
      <c r="K4461" t="s">
        <v>9123</v>
      </c>
      <c r="L4461" t="s">
        <v>9135</v>
      </c>
      <c r="M4461" t="s">
        <v>9653</v>
      </c>
      <c r="N4461" t="s">
        <v>8536</v>
      </c>
      <c r="O4461" t="s">
        <v>8597</v>
      </c>
      <c r="P4461" t="s">
        <v>8598</v>
      </c>
      <c r="Q4461">
        <v>80013</v>
      </c>
      <c r="R4461" t="s">
        <v>8542</v>
      </c>
      <c r="S4461" t="s">
        <v>8022</v>
      </c>
      <c r="T4461" t="s">
        <v>7744</v>
      </c>
    </row>
    <row r="4462" spans="1:20" x14ac:dyDescent="0.25">
      <c r="A4462" t="s">
        <v>4634</v>
      </c>
      <c r="B4462" s="2">
        <v>43006</v>
      </c>
      <c r="C4462" s="2">
        <v>43009</v>
      </c>
      <c r="D4462" t="s">
        <v>79</v>
      </c>
      <c r="E4462" t="s">
        <v>1243</v>
      </c>
      <c r="F4462" t="s">
        <v>411</v>
      </c>
      <c r="G4462" s="1">
        <v>147184</v>
      </c>
      <c r="H4462">
        <v>2</v>
      </c>
      <c r="I4462">
        <v>2</v>
      </c>
      <c r="J4462" s="1">
        <v>-294368</v>
      </c>
      <c r="K4462" t="s">
        <v>9128</v>
      </c>
      <c r="L4462" t="s">
        <v>9133</v>
      </c>
      <c r="M4462" t="s">
        <v>9338</v>
      </c>
      <c r="N4462" t="s">
        <v>8536</v>
      </c>
      <c r="O4462" t="s">
        <v>8597</v>
      </c>
      <c r="P4462" t="s">
        <v>8598</v>
      </c>
      <c r="Q4462">
        <v>80013</v>
      </c>
      <c r="R4462" t="s">
        <v>8542</v>
      </c>
      <c r="S4462" t="s">
        <v>8022</v>
      </c>
      <c r="T4462" t="s">
        <v>7744</v>
      </c>
    </row>
    <row r="4463" spans="1:20" x14ac:dyDescent="0.25">
      <c r="A4463" t="s">
        <v>4634</v>
      </c>
      <c r="B4463" s="2">
        <v>43006</v>
      </c>
      <c r="C4463" s="2">
        <v>43009</v>
      </c>
      <c r="D4463" t="s">
        <v>79</v>
      </c>
      <c r="E4463" t="s">
        <v>1243</v>
      </c>
      <c r="F4463" t="s">
        <v>319</v>
      </c>
      <c r="G4463" s="1">
        <v>54384</v>
      </c>
      <c r="H4463">
        <v>2</v>
      </c>
      <c r="I4463">
        <v>2</v>
      </c>
      <c r="J4463" s="1">
        <v>13596</v>
      </c>
      <c r="K4463" t="s">
        <v>9139</v>
      </c>
      <c r="L4463" t="s">
        <v>9162</v>
      </c>
      <c r="M4463" t="s">
        <v>9292</v>
      </c>
      <c r="N4463" t="s">
        <v>8536</v>
      </c>
      <c r="O4463" t="s">
        <v>8597</v>
      </c>
      <c r="P4463" t="s">
        <v>8598</v>
      </c>
      <c r="Q4463">
        <v>80013</v>
      </c>
      <c r="R4463" t="s">
        <v>8542</v>
      </c>
      <c r="S4463" t="s">
        <v>8022</v>
      </c>
      <c r="T4463" t="s">
        <v>7744</v>
      </c>
    </row>
    <row r="4464" spans="1:20" x14ac:dyDescent="0.25">
      <c r="A4464" t="s">
        <v>4634</v>
      </c>
      <c r="B4464" s="2">
        <v>43006</v>
      </c>
      <c r="C4464" s="2">
        <v>43009</v>
      </c>
      <c r="D4464" t="s">
        <v>79</v>
      </c>
      <c r="E4464" t="s">
        <v>1243</v>
      </c>
      <c r="F4464" t="s">
        <v>2847</v>
      </c>
      <c r="G4464" s="1">
        <v>76776</v>
      </c>
      <c r="H4464">
        <v>4</v>
      </c>
      <c r="I4464">
        <v>7</v>
      </c>
      <c r="J4464" s="1">
        <v>-588616</v>
      </c>
      <c r="K4464" t="s">
        <v>9128</v>
      </c>
      <c r="L4464" t="s">
        <v>9142</v>
      </c>
      <c r="M4464" t="s">
        <v>10358</v>
      </c>
      <c r="N4464" t="s">
        <v>8536</v>
      </c>
      <c r="O4464" t="s">
        <v>8597</v>
      </c>
      <c r="P4464" t="s">
        <v>8598</v>
      </c>
      <c r="Q4464">
        <v>80013</v>
      </c>
      <c r="R4464" t="s">
        <v>8542</v>
      </c>
      <c r="S4464" t="s">
        <v>8022</v>
      </c>
      <c r="T4464" t="s">
        <v>7744</v>
      </c>
    </row>
    <row r="4465" spans="1:20" x14ac:dyDescent="0.25">
      <c r="A4465" t="s">
        <v>4634</v>
      </c>
      <c r="B4465" s="2">
        <v>43006</v>
      </c>
      <c r="C4465" s="2">
        <v>43009</v>
      </c>
      <c r="D4465" t="s">
        <v>79</v>
      </c>
      <c r="E4465" t="s">
        <v>1243</v>
      </c>
      <c r="F4465" t="s">
        <v>4635</v>
      </c>
      <c r="G4465" s="1">
        <v>14352</v>
      </c>
      <c r="H4465">
        <v>3</v>
      </c>
      <c r="I4465">
        <v>2</v>
      </c>
      <c r="J4465" s="1">
        <v>52026</v>
      </c>
      <c r="K4465" t="s">
        <v>9128</v>
      </c>
      <c r="L4465" t="s">
        <v>9148</v>
      </c>
      <c r="M4465" t="s">
        <v>10769</v>
      </c>
      <c r="N4465" t="s">
        <v>8536</v>
      </c>
      <c r="O4465" t="s">
        <v>8597</v>
      </c>
      <c r="P4465" t="s">
        <v>8598</v>
      </c>
      <c r="Q4465">
        <v>80013</v>
      </c>
      <c r="R4465" t="s">
        <v>8542</v>
      </c>
      <c r="S4465" t="s">
        <v>8022</v>
      </c>
      <c r="T4465" t="s">
        <v>7744</v>
      </c>
    </row>
    <row r="4466" spans="1:20" x14ac:dyDescent="0.25">
      <c r="A4466" t="s">
        <v>4634</v>
      </c>
      <c r="B4466" s="2">
        <v>43006</v>
      </c>
      <c r="C4466" s="2">
        <v>43009</v>
      </c>
      <c r="D4466" t="s">
        <v>79</v>
      </c>
      <c r="E4466" t="s">
        <v>1243</v>
      </c>
      <c r="F4466" t="s">
        <v>342</v>
      </c>
      <c r="G4466" s="1">
        <v>209792</v>
      </c>
      <c r="H4466">
        <v>2</v>
      </c>
      <c r="I4466">
        <v>2</v>
      </c>
      <c r="J4466" s="1">
        <v>26224</v>
      </c>
      <c r="K4466" t="s">
        <v>9128</v>
      </c>
      <c r="L4466" t="s">
        <v>9144</v>
      </c>
      <c r="M4466" t="s">
        <v>9306</v>
      </c>
      <c r="N4466" t="s">
        <v>8536</v>
      </c>
      <c r="O4466" t="s">
        <v>8597</v>
      </c>
      <c r="P4466" t="s">
        <v>8598</v>
      </c>
      <c r="Q4466">
        <v>80013</v>
      </c>
      <c r="R4466" t="s">
        <v>8542</v>
      </c>
      <c r="S4466" t="s">
        <v>8022</v>
      </c>
      <c r="T4466" t="s">
        <v>7744</v>
      </c>
    </row>
    <row r="4467" spans="1:20" x14ac:dyDescent="0.25">
      <c r="A4467" t="s">
        <v>4636</v>
      </c>
      <c r="B4467" s="2">
        <v>42223</v>
      </c>
      <c r="C4467" s="2">
        <v>42227</v>
      </c>
      <c r="D4467" t="s">
        <v>19</v>
      </c>
      <c r="E4467" t="s">
        <v>1681</v>
      </c>
      <c r="F4467" t="s">
        <v>1970</v>
      </c>
      <c r="G4467" s="1">
        <v>3304</v>
      </c>
      <c r="H4467">
        <v>1</v>
      </c>
      <c r="I4467">
        <v>2</v>
      </c>
      <c r="J4467" s="1">
        <v>11151</v>
      </c>
      <c r="K4467" t="s">
        <v>9128</v>
      </c>
      <c r="L4467" t="s">
        <v>9142</v>
      </c>
      <c r="M4467" t="s">
        <v>10053</v>
      </c>
      <c r="N4467" t="s">
        <v>8536</v>
      </c>
      <c r="O4467" t="s">
        <v>8980</v>
      </c>
      <c r="P4467" t="s">
        <v>8933</v>
      </c>
      <c r="Q4467">
        <v>83704</v>
      </c>
      <c r="R4467" t="s">
        <v>8542</v>
      </c>
      <c r="S4467" t="s">
        <v>8112</v>
      </c>
      <c r="T4467" t="s">
        <v>7738</v>
      </c>
    </row>
    <row r="4468" spans="1:20" x14ac:dyDescent="0.25">
      <c r="A4468" t="s">
        <v>4637</v>
      </c>
      <c r="B4468" s="2">
        <v>43063</v>
      </c>
      <c r="C4468" s="2">
        <v>43070</v>
      </c>
      <c r="D4468" t="s">
        <v>19</v>
      </c>
      <c r="E4468" t="s">
        <v>2822</v>
      </c>
      <c r="F4468" t="s">
        <v>1812</v>
      </c>
      <c r="G4468" s="1">
        <v>1638</v>
      </c>
      <c r="H4468">
        <v>9</v>
      </c>
      <c r="I4468">
        <v>0</v>
      </c>
      <c r="J4468" s="1">
        <v>7371</v>
      </c>
      <c r="K4468" t="s">
        <v>9128</v>
      </c>
      <c r="L4468" t="s">
        <v>9137</v>
      </c>
      <c r="M4468" t="s">
        <v>9983</v>
      </c>
      <c r="N4468" t="s">
        <v>8536</v>
      </c>
      <c r="O4468" t="s">
        <v>8576</v>
      </c>
      <c r="P4468" t="s">
        <v>8577</v>
      </c>
      <c r="Q4468">
        <v>10035</v>
      </c>
      <c r="R4468" t="s">
        <v>8561</v>
      </c>
      <c r="S4468" t="s">
        <v>8305</v>
      </c>
      <c r="T4468" t="s">
        <v>7736</v>
      </c>
    </row>
    <row r="4469" spans="1:20" x14ac:dyDescent="0.25">
      <c r="A4469" t="s">
        <v>4637</v>
      </c>
      <c r="B4469" s="2">
        <v>43063</v>
      </c>
      <c r="C4469" s="2">
        <v>43070</v>
      </c>
      <c r="D4469" t="s">
        <v>19</v>
      </c>
      <c r="E4469" t="s">
        <v>2822</v>
      </c>
      <c r="F4469" t="s">
        <v>2095</v>
      </c>
      <c r="G4469" s="1">
        <v>16796</v>
      </c>
      <c r="H4469">
        <v>2</v>
      </c>
      <c r="I4469">
        <v>0</v>
      </c>
      <c r="J4469" s="1">
        <v>789412</v>
      </c>
      <c r="K4469" t="s">
        <v>9128</v>
      </c>
      <c r="L4469" t="s">
        <v>9167</v>
      </c>
      <c r="M4469" t="s">
        <v>10098</v>
      </c>
      <c r="N4469" t="s">
        <v>8536</v>
      </c>
      <c r="O4469" t="s">
        <v>8576</v>
      </c>
      <c r="P4469" t="s">
        <v>8577</v>
      </c>
      <c r="Q4469">
        <v>10035</v>
      </c>
      <c r="R4469" t="s">
        <v>8561</v>
      </c>
      <c r="S4469" t="s">
        <v>8305</v>
      </c>
      <c r="T4469" t="s">
        <v>7736</v>
      </c>
    </row>
    <row r="4470" spans="1:20" x14ac:dyDescent="0.25">
      <c r="A4470" t="s">
        <v>4637</v>
      </c>
      <c r="B4470" s="2">
        <v>43063</v>
      </c>
      <c r="C4470" s="2">
        <v>43070</v>
      </c>
      <c r="D4470" t="s">
        <v>19</v>
      </c>
      <c r="E4470" t="s">
        <v>2822</v>
      </c>
      <c r="F4470" t="s">
        <v>3138</v>
      </c>
      <c r="G4470" s="1">
        <v>321568</v>
      </c>
      <c r="H4470">
        <v>2</v>
      </c>
      <c r="I4470">
        <v>2</v>
      </c>
      <c r="J4470" s="1">
        <v>-160784</v>
      </c>
      <c r="K4470" t="s">
        <v>9123</v>
      </c>
      <c r="L4470" t="s">
        <v>9124</v>
      </c>
      <c r="M4470" t="s">
        <v>10446</v>
      </c>
      <c r="N4470" t="s">
        <v>8536</v>
      </c>
      <c r="O4470" t="s">
        <v>8576</v>
      </c>
      <c r="P4470" t="s">
        <v>8577</v>
      </c>
      <c r="Q4470">
        <v>10035</v>
      </c>
      <c r="R4470" t="s">
        <v>8561</v>
      </c>
      <c r="S4470" t="s">
        <v>8305</v>
      </c>
      <c r="T4470" t="s">
        <v>7736</v>
      </c>
    </row>
    <row r="4471" spans="1:20" x14ac:dyDescent="0.25">
      <c r="A4471" t="s">
        <v>4637</v>
      </c>
      <c r="B4471" s="2">
        <v>43063</v>
      </c>
      <c r="C4471" s="2">
        <v>43070</v>
      </c>
      <c r="D4471" t="s">
        <v>19</v>
      </c>
      <c r="E4471" t="s">
        <v>2822</v>
      </c>
      <c r="F4471" t="s">
        <v>2714</v>
      </c>
      <c r="G4471" s="1">
        <v>1296</v>
      </c>
      <c r="H4471">
        <v>2</v>
      </c>
      <c r="I4471">
        <v>0</v>
      </c>
      <c r="J4471" s="1">
        <v>62208</v>
      </c>
      <c r="K4471" t="s">
        <v>9128</v>
      </c>
      <c r="L4471" t="s">
        <v>9148</v>
      </c>
      <c r="M4471" t="s">
        <v>10311</v>
      </c>
      <c r="N4471" t="s">
        <v>8536</v>
      </c>
      <c r="O4471" t="s">
        <v>8576</v>
      </c>
      <c r="P4471" t="s">
        <v>8577</v>
      </c>
      <c r="Q4471">
        <v>10035</v>
      </c>
      <c r="R4471" t="s">
        <v>8561</v>
      </c>
      <c r="S4471" t="s">
        <v>8305</v>
      </c>
      <c r="T4471" t="s">
        <v>7736</v>
      </c>
    </row>
    <row r="4472" spans="1:20" x14ac:dyDescent="0.25">
      <c r="A4472" t="s">
        <v>4638</v>
      </c>
      <c r="B4472" s="2">
        <v>42863</v>
      </c>
      <c r="C4472" s="2">
        <v>42867</v>
      </c>
      <c r="D4472" t="s">
        <v>19</v>
      </c>
      <c r="E4472" t="s">
        <v>596</v>
      </c>
      <c r="F4472" t="s">
        <v>3931</v>
      </c>
      <c r="G4472" s="1">
        <v>128058</v>
      </c>
      <c r="H4472">
        <v>3</v>
      </c>
      <c r="I4472">
        <v>3</v>
      </c>
      <c r="J4472" s="1">
        <v>-237822</v>
      </c>
      <c r="K4472" t="s">
        <v>9123</v>
      </c>
      <c r="L4472" t="s">
        <v>9126</v>
      </c>
      <c r="M4472" t="s">
        <v>10643</v>
      </c>
      <c r="N4472" t="s">
        <v>8536</v>
      </c>
      <c r="O4472" t="s">
        <v>8559</v>
      </c>
      <c r="P4472" t="s">
        <v>8560</v>
      </c>
      <c r="Q4472">
        <v>19140</v>
      </c>
      <c r="R4472" t="s">
        <v>8561</v>
      </c>
      <c r="S4472" t="s">
        <v>7875</v>
      </c>
      <c r="T4472" t="s">
        <v>7738</v>
      </c>
    </row>
    <row r="4473" spans="1:20" x14ac:dyDescent="0.25">
      <c r="A4473" t="s">
        <v>4639</v>
      </c>
      <c r="B4473" s="2">
        <v>43007</v>
      </c>
      <c r="C4473" s="2">
        <v>43007</v>
      </c>
      <c r="D4473" t="s">
        <v>654</v>
      </c>
      <c r="E4473" t="s">
        <v>289</v>
      </c>
      <c r="F4473" t="s">
        <v>2747</v>
      </c>
      <c r="G4473" s="1">
        <v>63686</v>
      </c>
      <c r="H4473">
        <v>1</v>
      </c>
      <c r="I4473">
        <v>3</v>
      </c>
      <c r="J4473" s="1">
        <v>-154666</v>
      </c>
      <c r="K4473" t="s">
        <v>9123</v>
      </c>
      <c r="L4473" t="s">
        <v>9126</v>
      </c>
      <c r="M4473" t="s">
        <v>10327</v>
      </c>
      <c r="N4473" t="s">
        <v>8536</v>
      </c>
      <c r="O4473" t="s">
        <v>8994</v>
      </c>
      <c r="P4473" t="s">
        <v>8604</v>
      </c>
      <c r="Q4473">
        <v>44060</v>
      </c>
      <c r="R4473" t="s">
        <v>8561</v>
      </c>
      <c r="S4473" t="s">
        <v>7805</v>
      </c>
      <c r="T4473" t="s">
        <v>7744</v>
      </c>
    </row>
    <row r="4474" spans="1:20" x14ac:dyDescent="0.25">
      <c r="A4474" t="s">
        <v>4639</v>
      </c>
      <c r="B4474" s="2">
        <v>43007</v>
      </c>
      <c r="C4474" s="2">
        <v>43007</v>
      </c>
      <c r="D4474" t="s">
        <v>654</v>
      </c>
      <c r="E4474" t="s">
        <v>289</v>
      </c>
      <c r="F4474" t="s">
        <v>819</v>
      </c>
      <c r="G4474" s="1">
        <v>239976</v>
      </c>
      <c r="H4474">
        <v>3</v>
      </c>
      <c r="I4474">
        <v>2</v>
      </c>
      <c r="J4474" s="1">
        <v>659934</v>
      </c>
      <c r="K4474" t="s">
        <v>9139</v>
      </c>
      <c r="L4474" t="s">
        <v>9162</v>
      </c>
      <c r="M4474" t="s">
        <v>9550</v>
      </c>
      <c r="N4474" t="s">
        <v>8536</v>
      </c>
      <c r="O4474" t="s">
        <v>8994</v>
      </c>
      <c r="P4474" t="s">
        <v>8604</v>
      </c>
      <c r="Q4474">
        <v>44060</v>
      </c>
      <c r="R4474" t="s">
        <v>8561</v>
      </c>
      <c r="S4474" t="s">
        <v>7805</v>
      </c>
      <c r="T4474" t="s">
        <v>7744</v>
      </c>
    </row>
    <row r="4475" spans="1:20" x14ac:dyDescent="0.25">
      <c r="A4475" t="s">
        <v>4639</v>
      </c>
      <c r="B4475" s="2">
        <v>43007</v>
      </c>
      <c r="C4475" s="2">
        <v>43007</v>
      </c>
      <c r="D4475" t="s">
        <v>654</v>
      </c>
      <c r="E4475" t="s">
        <v>289</v>
      </c>
      <c r="F4475" t="s">
        <v>4640</v>
      </c>
      <c r="G4475" s="1">
        <v>34422</v>
      </c>
      <c r="H4475">
        <v>2</v>
      </c>
      <c r="I4475">
        <v>4</v>
      </c>
      <c r="J4475" s="1">
        <v>-189321</v>
      </c>
      <c r="K4475" t="s">
        <v>9123</v>
      </c>
      <c r="L4475" t="s">
        <v>9131</v>
      </c>
      <c r="M4475" t="s">
        <v>10770</v>
      </c>
      <c r="N4475" t="s">
        <v>8536</v>
      </c>
      <c r="O4475" t="s">
        <v>8994</v>
      </c>
      <c r="P4475" t="s">
        <v>8604</v>
      </c>
      <c r="Q4475">
        <v>44060</v>
      </c>
      <c r="R4475" t="s">
        <v>8561</v>
      </c>
      <c r="S4475" t="s">
        <v>7805</v>
      </c>
      <c r="T4475" t="s">
        <v>7744</v>
      </c>
    </row>
    <row r="4476" spans="1:20" x14ac:dyDescent="0.25">
      <c r="A4476" t="s">
        <v>4639</v>
      </c>
      <c r="B4476" s="2">
        <v>43007</v>
      </c>
      <c r="C4476" s="2">
        <v>43007</v>
      </c>
      <c r="D4476" t="s">
        <v>654</v>
      </c>
      <c r="E4476" t="s">
        <v>289</v>
      </c>
      <c r="F4476" t="s">
        <v>3018</v>
      </c>
      <c r="G4476" s="1">
        <v>15552</v>
      </c>
      <c r="H4476">
        <v>3</v>
      </c>
      <c r="I4476">
        <v>2</v>
      </c>
      <c r="J4476" s="1">
        <v>54432</v>
      </c>
      <c r="K4476" t="s">
        <v>9128</v>
      </c>
      <c r="L4476" t="s">
        <v>9148</v>
      </c>
      <c r="M4476" t="s">
        <v>10406</v>
      </c>
      <c r="N4476" t="s">
        <v>8536</v>
      </c>
      <c r="O4476" t="s">
        <v>8994</v>
      </c>
      <c r="P4476" t="s">
        <v>8604</v>
      </c>
      <c r="Q4476">
        <v>44060</v>
      </c>
      <c r="R4476" t="s">
        <v>8561</v>
      </c>
      <c r="S4476" t="s">
        <v>7805</v>
      </c>
      <c r="T4476" t="s">
        <v>7744</v>
      </c>
    </row>
    <row r="4477" spans="1:20" x14ac:dyDescent="0.25">
      <c r="A4477" t="s">
        <v>4639</v>
      </c>
      <c r="B4477" s="2">
        <v>43007</v>
      </c>
      <c r="C4477" s="2">
        <v>43007</v>
      </c>
      <c r="D4477" t="s">
        <v>654</v>
      </c>
      <c r="E4477" t="s">
        <v>289</v>
      </c>
      <c r="F4477" t="s">
        <v>3749</v>
      </c>
      <c r="G4477" s="1">
        <v>21248</v>
      </c>
      <c r="H4477">
        <v>4</v>
      </c>
      <c r="I4477">
        <v>2</v>
      </c>
      <c r="J4477" s="1">
        <v>74368</v>
      </c>
      <c r="K4477" t="s">
        <v>9123</v>
      </c>
      <c r="L4477" t="s">
        <v>9135</v>
      </c>
      <c r="M4477" t="s">
        <v>10604</v>
      </c>
      <c r="N4477" t="s">
        <v>8536</v>
      </c>
      <c r="O4477" t="s">
        <v>8994</v>
      </c>
      <c r="P4477" t="s">
        <v>8604</v>
      </c>
      <c r="Q4477">
        <v>44060</v>
      </c>
      <c r="R4477" t="s">
        <v>8561</v>
      </c>
      <c r="S4477" t="s">
        <v>7805</v>
      </c>
      <c r="T4477" t="s">
        <v>7744</v>
      </c>
    </row>
    <row r="4478" spans="1:20" x14ac:dyDescent="0.25">
      <c r="A4478" t="s">
        <v>4639</v>
      </c>
      <c r="B4478" s="2">
        <v>43007</v>
      </c>
      <c r="C4478" s="2">
        <v>43007</v>
      </c>
      <c r="D4478" t="s">
        <v>654</v>
      </c>
      <c r="E4478" t="s">
        <v>289</v>
      </c>
      <c r="F4478" t="s">
        <v>4315</v>
      </c>
      <c r="G4478" s="1">
        <v>8448</v>
      </c>
      <c r="H4478">
        <v>2</v>
      </c>
      <c r="I4478">
        <v>2</v>
      </c>
      <c r="J4478" s="1">
        <v>264</v>
      </c>
      <c r="K4478" t="s">
        <v>9128</v>
      </c>
      <c r="L4478" t="s">
        <v>9148</v>
      </c>
      <c r="M4478" t="s">
        <v>10717</v>
      </c>
      <c r="N4478" t="s">
        <v>8536</v>
      </c>
      <c r="O4478" t="s">
        <v>8994</v>
      </c>
      <c r="P4478" t="s">
        <v>8604</v>
      </c>
      <c r="Q4478">
        <v>44060</v>
      </c>
      <c r="R4478" t="s">
        <v>8561</v>
      </c>
      <c r="S4478" t="s">
        <v>7805</v>
      </c>
      <c r="T4478" t="s">
        <v>7744</v>
      </c>
    </row>
    <row r="4479" spans="1:20" x14ac:dyDescent="0.25">
      <c r="A4479" t="s">
        <v>4641</v>
      </c>
      <c r="B4479" s="2">
        <v>43030</v>
      </c>
      <c r="C4479" s="2">
        <v>43030</v>
      </c>
      <c r="D4479" t="s">
        <v>654</v>
      </c>
      <c r="E4479" t="s">
        <v>1712</v>
      </c>
      <c r="F4479" t="s">
        <v>4642</v>
      </c>
      <c r="G4479" s="1">
        <v>33309</v>
      </c>
      <c r="H4479">
        <v>3</v>
      </c>
      <c r="I4479">
        <v>0</v>
      </c>
      <c r="J4479" s="1">
        <v>233163</v>
      </c>
      <c r="K4479" t="s">
        <v>9128</v>
      </c>
      <c r="L4479" t="s">
        <v>9133</v>
      </c>
      <c r="M4479" t="s">
        <v>10771</v>
      </c>
      <c r="N4479" t="s">
        <v>8536</v>
      </c>
      <c r="O4479" t="s">
        <v>8995</v>
      </c>
      <c r="P4479" t="s">
        <v>8618</v>
      </c>
      <c r="Q4479">
        <v>73505</v>
      </c>
      <c r="R4479" t="s">
        <v>8551</v>
      </c>
      <c r="S4479" t="s">
        <v>8117</v>
      </c>
      <c r="T4479" t="s">
        <v>7736</v>
      </c>
    </row>
    <row r="4480" spans="1:20" x14ac:dyDescent="0.25">
      <c r="A4480" t="s">
        <v>4641</v>
      </c>
      <c r="B4480" s="2">
        <v>43030</v>
      </c>
      <c r="C4480" s="2">
        <v>43030</v>
      </c>
      <c r="D4480" t="s">
        <v>654</v>
      </c>
      <c r="E4480" t="s">
        <v>1712</v>
      </c>
      <c r="F4480" t="s">
        <v>434</v>
      </c>
      <c r="G4480" s="1">
        <v>24898</v>
      </c>
      <c r="H4480">
        <v>2</v>
      </c>
      <c r="I4480">
        <v>0</v>
      </c>
      <c r="J4480" s="1">
        <v>547756</v>
      </c>
      <c r="K4480" t="s">
        <v>9123</v>
      </c>
      <c r="L4480" t="s">
        <v>9131</v>
      </c>
      <c r="M4480" t="s">
        <v>9351</v>
      </c>
      <c r="N4480" t="s">
        <v>8536</v>
      </c>
      <c r="O4480" t="s">
        <v>8995</v>
      </c>
      <c r="P4480" t="s">
        <v>8618</v>
      </c>
      <c r="Q4480">
        <v>73505</v>
      </c>
      <c r="R4480" t="s">
        <v>8551</v>
      </c>
      <c r="S4480" t="s">
        <v>8117</v>
      </c>
      <c r="T4480" t="s">
        <v>7736</v>
      </c>
    </row>
    <row r="4481" spans="1:20" x14ac:dyDescent="0.25">
      <c r="A4481" t="s">
        <v>4643</v>
      </c>
      <c r="B4481" s="2">
        <v>41722</v>
      </c>
      <c r="C4481" s="2">
        <v>41726</v>
      </c>
      <c r="D4481" t="s">
        <v>19</v>
      </c>
      <c r="E4481" t="s">
        <v>1332</v>
      </c>
      <c r="F4481" t="s">
        <v>4644</v>
      </c>
      <c r="G4481" s="1">
        <v>249</v>
      </c>
      <c r="H4481">
        <v>5</v>
      </c>
      <c r="I4481">
        <v>0</v>
      </c>
      <c r="J4481" s="1">
        <v>11703</v>
      </c>
      <c r="K4481" t="s">
        <v>9128</v>
      </c>
      <c r="L4481" t="s">
        <v>9148</v>
      </c>
      <c r="M4481" t="s">
        <v>10772</v>
      </c>
      <c r="N4481" t="s">
        <v>8536</v>
      </c>
      <c r="O4481" t="s">
        <v>8576</v>
      </c>
      <c r="P4481" t="s">
        <v>8577</v>
      </c>
      <c r="Q4481">
        <v>10024</v>
      </c>
      <c r="R4481" t="s">
        <v>8561</v>
      </c>
      <c r="S4481" t="s">
        <v>8041</v>
      </c>
      <c r="T4481" t="s">
        <v>7736</v>
      </c>
    </row>
    <row r="4482" spans="1:20" x14ac:dyDescent="0.25">
      <c r="A4482" t="s">
        <v>4645</v>
      </c>
      <c r="B4482" s="2">
        <v>42677</v>
      </c>
      <c r="C4482" s="2">
        <v>42682</v>
      </c>
      <c r="D4482" t="s">
        <v>19</v>
      </c>
      <c r="E4482" t="s">
        <v>853</v>
      </c>
      <c r="F4482" t="s">
        <v>1800</v>
      </c>
      <c r="G4482" s="1">
        <v>1526</v>
      </c>
      <c r="H4482">
        <v>7</v>
      </c>
      <c r="I4482">
        <v>0</v>
      </c>
      <c r="J4482" s="1">
        <v>50358</v>
      </c>
      <c r="K4482" t="s">
        <v>9128</v>
      </c>
      <c r="L4482" t="s">
        <v>9191</v>
      </c>
      <c r="M4482" t="s">
        <v>9976</v>
      </c>
      <c r="N4482" t="s">
        <v>8536</v>
      </c>
      <c r="O4482" t="s">
        <v>8540</v>
      </c>
      <c r="P4482" t="s">
        <v>8541</v>
      </c>
      <c r="Q4482">
        <v>90049</v>
      </c>
      <c r="R4482" t="s">
        <v>8542</v>
      </c>
      <c r="S4482" t="s">
        <v>7928</v>
      </c>
      <c r="T4482" t="s">
        <v>7736</v>
      </c>
    </row>
    <row r="4483" spans="1:20" x14ac:dyDescent="0.25">
      <c r="A4483" t="s">
        <v>4645</v>
      </c>
      <c r="B4483" s="2">
        <v>42677</v>
      </c>
      <c r="C4483" s="2">
        <v>42682</v>
      </c>
      <c r="D4483" t="s">
        <v>19</v>
      </c>
      <c r="E4483" t="s">
        <v>853</v>
      </c>
      <c r="F4483" t="s">
        <v>4587</v>
      </c>
      <c r="G4483" s="1">
        <v>4332</v>
      </c>
      <c r="H4483">
        <v>2</v>
      </c>
      <c r="I4483">
        <v>0</v>
      </c>
      <c r="J4483" s="1">
        <v>142956</v>
      </c>
      <c r="K4483" t="s">
        <v>9128</v>
      </c>
      <c r="L4483" t="s">
        <v>9144</v>
      </c>
      <c r="M4483" t="s">
        <v>10760</v>
      </c>
      <c r="N4483" t="s">
        <v>8536</v>
      </c>
      <c r="O4483" t="s">
        <v>8540</v>
      </c>
      <c r="P4483" t="s">
        <v>8541</v>
      </c>
      <c r="Q4483">
        <v>90049</v>
      </c>
      <c r="R4483" t="s">
        <v>8542</v>
      </c>
      <c r="S4483" t="s">
        <v>7928</v>
      </c>
      <c r="T4483" t="s">
        <v>7736</v>
      </c>
    </row>
    <row r="4484" spans="1:20" x14ac:dyDescent="0.25">
      <c r="A4484" t="s">
        <v>4645</v>
      </c>
      <c r="B4484" s="2">
        <v>42677</v>
      </c>
      <c r="C4484" s="2">
        <v>42682</v>
      </c>
      <c r="D4484" t="s">
        <v>19</v>
      </c>
      <c r="E4484" t="s">
        <v>853</v>
      </c>
      <c r="F4484" t="s">
        <v>231</v>
      </c>
      <c r="G4484" s="1">
        <v>43584</v>
      </c>
      <c r="H4484">
        <v>12</v>
      </c>
      <c r="I4484">
        <v>2</v>
      </c>
      <c r="J4484" s="1">
        <v>157992</v>
      </c>
      <c r="K4484" t="s">
        <v>9128</v>
      </c>
      <c r="L4484" t="s">
        <v>9142</v>
      </c>
      <c r="M4484" t="s">
        <v>9249</v>
      </c>
      <c r="N4484" t="s">
        <v>8536</v>
      </c>
      <c r="O4484" t="s">
        <v>8540</v>
      </c>
      <c r="P4484" t="s">
        <v>8541</v>
      </c>
      <c r="Q4484">
        <v>90049</v>
      </c>
      <c r="R4484" t="s">
        <v>8542</v>
      </c>
      <c r="S4484" t="s">
        <v>7928</v>
      </c>
      <c r="T4484" t="s">
        <v>7736</v>
      </c>
    </row>
    <row r="4485" spans="1:20" x14ac:dyDescent="0.25">
      <c r="A4485" t="s">
        <v>4645</v>
      </c>
      <c r="B4485" s="2">
        <v>42677</v>
      </c>
      <c r="C4485" s="2">
        <v>42682</v>
      </c>
      <c r="D4485" t="s">
        <v>19</v>
      </c>
      <c r="E4485" t="s">
        <v>853</v>
      </c>
      <c r="F4485" t="s">
        <v>4646</v>
      </c>
      <c r="G4485" s="1">
        <v>11628</v>
      </c>
      <c r="H4485">
        <v>3</v>
      </c>
      <c r="I4485">
        <v>0</v>
      </c>
      <c r="J4485" s="1">
        <v>569772</v>
      </c>
      <c r="K4485" t="s">
        <v>9128</v>
      </c>
      <c r="L4485" t="s">
        <v>9148</v>
      </c>
      <c r="M4485" t="s">
        <v>10773</v>
      </c>
      <c r="N4485" t="s">
        <v>8536</v>
      </c>
      <c r="O4485" t="s">
        <v>8540</v>
      </c>
      <c r="P4485" t="s">
        <v>8541</v>
      </c>
      <c r="Q4485">
        <v>90049</v>
      </c>
      <c r="R4485" t="s">
        <v>8542</v>
      </c>
      <c r="S4485" t="s">
        <v>7928</v>
      </c>
      <c r="T4485" t="s">
        <v>7736</v>
      </c>
    </row>
    <row r="4486" spans="1:20" x14ac:dyDescent="0.25">
      <c r="A4486" t="s">
        <v>4645</v>
      </c>
      <c r="B4486" s="2">
        <v>42677</v>
      </c>
      <c r="C4486" s="2">
        <v>42682</v>
      </c>
      <c r="D4486" t="s">
        <v>19</v>
      </c>
      <c r="E4486" t="s">
        <v>853</v>
      </c>
      <c r="F4486" t="s">
        <v>1462</v>
      </c>
      <c r="G4486" s="1">
        <v>9296</v>
      </c>
      <c r="H4486">
        <v>2</v>
      </c>
      <c r="I4486">
        <v>2</v>
      </c>
      <c r="J4486" s="1">
        <v>30212</v>
      </c>
      <c r="K4486" t="s">
        <v>9128</v>
      </c>
      <c r="L4486" t="s">
        <v>9142</v>
      </c>
      <c r="M4486" t="s">
        <v>9837</v>
      </c>
      <c r="N4486" t="s">
        <v>8536</v>
      </c>
      <c r="O4486" t="s">
        <v>8540</v>
      </c>
      <c r="P4486" t="s">
        <v>8541</v>
      </c>
      <c r="Q4486">
        <v>90049</v>
      </c>
      <c r="R4486" t="s">
        <v>8542</v>
      </c>
      <c r="S4486" t="s">
        <v>7928</v>
      </c>
      <c r="T4486" t="s">
        <v>7736</v>
      </c>
    </row>
    <row r="4487" spans="1:20" x14ac:dyDescent="0.25">
      <c r="A4487" t="s">
        <v>4645</v>
      </c>
      <c r="B4487" s="2">
        <v>42677</v>
      </c>
      <c r="C4487" s="2">
        <v>42682</v>
      </c>
      <c r="D4487" t="s">
        <v>19</v>
      </c>
      <c r="E4487" t="s">
        <v>853</v>
      </c>
      <c r="F4487" t="s">
        <v>2814</v>
      </c>
      <c r="G4487" s="1">
        <v>1944</v>
      </c>
      <c r="H4487">
        <v>3</v>
      </c>
      <c r="I4487">
        <v>0</v>
      </c>
      <c r="J4487" s="1">
        <v>93312</v>
      </c>
      <c r="K4487" t="s">
        <v>9128</v>
      </c>
      <c r="L4487" t="s">
        <v>9148</v>
      </c>
      <c r="M4487" t="s">
        <v>10347</v>
      </c>
      <c r="N4487" t="s">
        <v>8536</v>
      </c>
      <c r="O4487" t="s">
        <v>8540</v>
      </c>
      <c r="P4487" t="s">
        <v>8541</v>
      </c>
      <c r="Q4487">
        <v>90049</v>
      </c>
      <c r="R4487" t="s">
        <v>8542</v>
      </c>
      <c r="S4487" t="s">
        <v>7928</v>
      </c>
      <c r="T4487" t="s">
        <v>7736</v>
      </c>
    </row>
    <row r="4488" spans="1:20" x14ac:dyDescent="0.25">
      <c r="A4488" t="s">
        <v>4645</v>
      </c>
      <c r="B4488" s="2">
        <v>42677</v>
      </c>
      <c r="C4488" s="2">
        <v>42682</v>
      </c>
      <c r="D4488" t="s">
        <v>19</v>
      </c>
      <c r="E4488" t="s">
        <v>853</v>
      </c>
      <c r="F4488" t="s">
        <v>2400</v>
      </c>
      <c r="G4488" s="1">
        <v>31455</v>
      </c>
      <c r="H4488">
        <v>3</v>
      </c>
      <c r="I4488">
        <v>0</v>
      </c>
      <c r="J4488" s="1">
        <v>150984</v>
      </c>
      <c r="K4488" t="s">
        <v>9128</v>
      </c>
      <c r="L4488" t="s">
        <v>9148</v>
      </c>
      <c r="M4488" t="s">
        <v>10201</v>
      </c>
      <c r="N4488" t="s">
        <v>8536</v>
      </c>
      <c r="O4488" t="s">
        <v>8540</v>
      </c>
      <c r="P4488" t="s">
        <v>8541</v>
      </c>
      <c r="Q4488">
        <v>90049</v>
      </c>
      <c r="R4488" t="s">
        <v>8542</v>
      </c>
      <c r="S4488" t="s">
        <v>7928</v>
      </c>
      <c r="T4488" t="s">
        <v>7736</v>
      </c>
    </row>
    <row r="4489" spans="1:20" x14ac:dyDescent="0.25">
      <c r="A4489" t="s">
        <v>4647</v>
      </c>
      <c r="B4489" s="2">
        <v>42252</v>
      </c>
      <c r="C4489" s="2">
        <v>42258</v>
      </c>
      <c r="D4489" t="s">
        <v>19</v>
      </c>
      <c r="E4489" t="s">
        <v>1847</v>
      </c>
      <c r="F4489" t="s">
        <v>3898</v>
      </c>
      <c r="G4489" s="1">
        <v>1627</v>
      </c>
      <c r="H4489">
        <v>5</v>
      </c>
      <c r="I4489">
        <v>8</v>
      </c>
      <c r="J4489" s="1">
        <v>-252185</v>
      </c>
      <c r="K4489" t="s">
        <v>9128</v>
      </c>
      <c r="L4489" t="s">
        <v>9142</v>
      </c>
      <c r="M4489" t="s">
        <v>10635</v>
      </c>
      <c r="N4489" t="s">
        <v>8536</v>
      </c>
      <c r="O4489" t="s">
        <v>8563</v>
      </c>
      <c r="P4489" t="s">
        <v>8550</v>
      </c>
      <c r="Q4489">
        <v>77036</v>
      </c>
      <c r="R4489" t="s">
        <v>8551</v>
      </c>
      <c r="S4489" t="s">
        <v>8140</v>
      </c>
      <c r="T4489" t="s">
        <v>7744</v>
      </c>
    </row>
    <row r="4490" spans="1:20" x14ac:dyDescent="0.25">
      <c r="A4490" t="s">
        <v>4647</v>
      </c>
      <c r="B4490" s="2">
        <v>42252</v>
      </c>
      <c r="C4490" s="2">
        <v>42258</v>
      </c>
      <c r="D4490" t="s">
        <v>19</v>
      </c>
      <c r="E4490" t="s">
        <v>1847</v>
      </c>
      <c r="F4490" t="s">
        <v>3819</v>
      </c>
      <c r="G4490" s="1">
        <v>6912</v>
      </c>
      <c r="H4490">
        <v>9</v>
      </c>
      <c r="I4490">
        <v>2</v>
      </c>
      <c r="J4490" s="1">
        <v>-14688</v>
      </c>
      <c r="K4490" t="s">
        <v>9128</v>
      </c>
      <c r="L4490" t="s">
        <v>9273</v>
      </c>
      <c r="M4490" t="s">
        <v>10620</v>
      </c>
      <c r="N4490" t="s">
        <v>8536</v>
      </c>
      <c r="O4490" t="s">
        <v>8563</v>
      </c>
      <c r="P4490" t="s">
        <v>8550</v>
      </c>
      <c r="Q4490">
        <v>77036</v>
      </c>
      <c r="R4490" t="s">
        <v>8551</v>
      </c>
      <c r="S4490" t="s">
        <v>8140</v>
      </c>
      <c r="T4490" t="s">
        <v>7744</v>
      </c>
    </row>
    <row r="4491" spans="1:20" x14ac:dyDescent="0.25">
      <c r="A4491" t="s">
        <v>4647</v>
      </c>
      <c r="B4491" s="2">
        <v>42252</v>
      </c>
      <c r="C4491" s="2">
        <v>42258</v>
      </c>
      <c r="D4491" t="s">
        <v>19</v>
      </c>
      <c r="E4491" t="s">
        <v>1847</v>
      </c>
      <c r="F4491" t="s">
        <v>2133</v>
      </c>
      <c r="G4491" s="1">
        <v>447</v>
      </c>
      <c r="H4491">
        <v>3</v>
      </c>
      <c r="I4491">
        <v>8</v>
      </c>
      <c r="J4491" s="1">
        <v>-78225</v>
      </c>
      <c r="K4491" t="s">
        <v>9128</v>
      </c>
      <c r="L4491" t="s">
        <v>9142</v>
      </c>
      <c r="M4491" t="s">
        <v>10112</v>
      </c>
      <c r="N4491" t="s">
        <v>8536</v>
      </c>
      <c r="O4491" t="s">
        <v>8563</v>
      </c>
      <c r="P4491" t="s">
        <v>8550</v>
      </c>
      <c r="Q4491">
        <v>77036</v>
      </c>
      <c r="R4491" t="s">
        <v>8551</v>
      </c>
      <c r="S4491" t="s">
        <v>8140</v>
      </c>
      <c r="T4491" t="s">
        <v>7744</v>
      </c>
    </row>
    <row r="4492" spans="1:20" x14ac:dyDescent="0.25">
      <c r="A4492" t="s">
        <v>4648</v>
      </c>
      <c r="B4492" s="2">
        <v>42961</v>
      </c>
      <c r="C4492" s="2">
        <v>42968</v>
      </c>
      <c r="D4492" t="s">
        <v>19</v>
      </c>
      <c r="E4492" t="s">
        <v>218</v>
      </c>
      <c r="F4492" t="s">
        <v>1271</v>
      </c>
      <c r="G4492" s="1">
        <v>418296</v>
      </c>
      <c r="H4492">
        <v>3</v>
      </c>
      <c r="I4492">
        <v>2</v>
      </c>
      <c r="J4492" s="1">
        <v>52287</v>
      </c>
      <c r="K4492" t="s">
        <v>9123</v>
      </c>
      <c r="L4492" t="s">
        <v>9131</v>
      </c>
      <c r="M4492" t="s">
        <v>9754</v>
      </c>
      <c r="N4492" t="s">
        <v>8536</v>
      </c>
      <c r="O4492" t="s">
        <v>8540</v>
      </c>
      <c r="P4492" t="s">
        <v>8541</v>
      </c>
      <c r="Q4492">
        <v>90032</v>
      </c>
      <c r="R4492" t="s">
        <v>8542</v>
      </c>
      <c r="S4492" t="s">
        <v>7787</v>
      </c>
      <c r="T4492" t="s">
        <v>7736</v>
      </c>
    </row>
    <row r="4493" spans="1:20" x14ac:dyDescent="0.25">
      <c r="A4493" t="s">
        <v>4649</v>
      </c>
      <c r="B4493" s="2">
        <v>41974</v>
      </c>
      <c r="C4493" s="2">
        <v>41976</v>
      </c>
      <c r="D4493" t="s">
        <v>11</v>
      </c>
      <c r="E4493" t="s">
        <v>1321</v>
      </c>
      <c r="F4493" t="s">
        <v>4126</v>
      </c>
      <c r="G4493" s="1">
        <v>659988</v>
      </c>
      <c r="H4493">
        <v>2</v>
      </c>
      <c r="I4493">
        <v>4</v>
      </c>
      <c r="J4493" s="1">
        <v>109998</v>
      </c>
      <c r="K4493" t="s">
        <v>9139</v>
      </c>
      <c r="L4493" t="s">
        <v>9447</v>
      </c>
      <c r="M4493" t="s">
        <v>10680</v>
      </c>
      <c r="N4493" t="s">
        <v>8536</v>
      </c>
      <c r="O4493" t="s">
        <v>8603</v>
      </c>
      <c r="P4493" t="s">
        <v>8604</v>
      </c>
      <c r="Q4493">
        <v>43229</v>
      </c>
      <c r="R4493" t="s">
        <v>8561</v>
      </c>
      <c r="S4493" t="s">
        <v>8038</v>
      </c>
      <c r="T4493" t="s">
        <v>7736</v>
      </c>
    </row>
    <row r="4494" spans="1:20" x14ac:dyDescent="0.25">
      <c r="A4494" t="s">
        <v>4649</v>
      </c>
      <c r="B4494" s="2">
        <v>41974</v>
      </c>
      <c r="C4494" s="2">
        <v>41976</v>
      </c>
      <c r="D4494" t="s">
        <v>11</v>
      </c>
      <c r="E4494" t="s">
        <v>1321</v>
      </c>
      <c r="F4494" t="s">
        <v>1084</v>
      </c>
      <c r="G4494" s="1">
        <v>8128</v>
      </c>
      <c r="H4494">
        <v>2</v>
      </c>
      <c r="I4494">
        <v>2</v>
      </c>
      <c r="J4494" s="1">
        <v>14224</v>
      </c>
      <c r="K4494" t="s">
        <v>9123</v>
      </c>
      <c r="L4494" t="s">
        <v>9135</v>
      </c>
      <c r="M4494" t="s">
        <v>9673</v>
      </c>
      <c r="N4494" t="s">
        <v>8536</v>
      </c>
      <c r="O4494" t="s">
        <v>8603</v>
      </c>
      <c r="P4494" t="s">
        <v>8604</v>
      </c>
      <c r="Q4494">
        <v>43229</v>
      </c>
      <c r="R4494" t="s">
        <v>8561</v>
      </c>
      <c r="S4494" t="s">
        <v>8038</v>
      </c>
      <c r="T4494" t="s">
        <v>7736</v>
      </c>
    </row>
    <row r="4495" spans="1:20" x14ac:dyDescent="0.25">
      <c r="A4495" t="s">
        <v>4649</v>
      </c>
      <c r="B4495" s="2">
        <v>41974</v>
      </c>
      <c r="C4495" s="2">
        <v>41976</v>
      </c>
      <c r="D4495" t="s">
        <v>11</v>
      </c>
      <c r="E4495" t="s">
        <v>1321</v>
      </c>
      <c r="F4495" t="s">
        <v>2714</v>
      </c>
      <c r="G4495" s="1">
        <v>36288</v>
      </c>
      <c r="H4495">
        <v>7</v>
      </c>
      <c r="I4495">
        <v>2</v>
      </c>
      <c r="J4495" s="1">
        <v>127008</v>
      </c>
      <c r="K4495" t="s">
        <v>9128</v>
      </c>
      <c r="L4495" t="s">
        <v>9148</v>
      </c>
      <c r="M4495" t="s">
        <v>10311</v>
      </c>
      <c r="N4495" t="s">
        <v>8536</v>
      </c>
      <c r="O4495" t="s">
        <v>8603</v>
      </c>
      <c r="P4495" t="s">
        <v>8604</v>
      </c>
      <c r="Q4495">
        <v>43229</v>
      </c>
      <c r="R4495" t="s">
        <v>8561</v>
      </c>
      <c r="S4495" t="s">
        <v>8038</v>
      </c>
      <c r="T4495" t="s">
        <v>7736</v>
      </c>
    </row>
    <row r="4496" spans="1:20" x14ac:dyDescent="0.25">
      <c r="A4496" t="s">
        <v>4649</v>
      </c>
      <c r="B4496" s="2">
        <v>41974</v>
      </c>
      <c r="C4496" s="2">
        <v>41976</v>
      </c>
      <c r="D4496" t="s">
        <v>11</v>
      </c>
      <c r="E4496" t="s">
        <v>1321</v>
      </c>
      <c r="F4496" t="s">
        <v>760</v>
      </c>
      <c r="G4496" s="1">
        <v>90972</v>
      </c>
      <c r="H4496">
        <v>6</v>
      </c>
      <c r="I4496">
        <v>3</v>
      </c>
      <c r="J4496" s="1">
        <v>-51984</v>
      </c>
      <c r="K4496" t="s">
        <v>9123</v>
      </c>
      <c r="L4496" t="s">
        <v>9126</v>
      </c>
      <c r="M4496" t="s">
        <v>9519</v>
      </c>
      <c r="N4496" t="s">
        <v>8536</v>
      </c>
      <c r="O4496" t="s">
        <v>8603</v>
      </c>
      <c r="P4496" t="s">
        <v>8604</v>
      </c>
      <c r="Q4496">
        <v>43229</v>
      </c>
      <c r="R4496" t="s">
        <v>8561</v>
      </c>
      <c r="S4496" t="s">
        <v>8038</v>
      </c>
      <c r="T4496" t="s">
        <v>7736</v>
      </c>
    </row>
    <row r="4497" spans="1:20" x14ac:dyDescent="0.25">
      <c r="A4497" t="s">
        <v>4650</v>
      </c>
      <c r="B4497" s="2">
        <v>42904</v>
      </c>
      <c r="C4497" s="2">
        <v>42909</v>
      </c>
      <c r="D4497" t="s">
        <v>19</v>
      </c>
      <c r="E4497" t="s">
        <v>479</v>
      </c>
      <c r="F4497" t="s">
        <v>1176</v>
      </c>
      <c r="G4497" s="1">
        <v>9179235</v>
      </c>
      <c r="H4497">
        <v>9</v>
      </c>
      <c r="I4497">
        <v>15</v>
      </c>
      <c r="J4497" s="1">
        <v>755937</v>
      </c>
      <c r="K4497" t="s">
        <v>9123</v>
      </c>
      <c r="L4497" t="s">
        <v>9124</v>
      </c>
      <c r="M4497" t="s">
        <v>9712</v>
      </c>
      <c r="N4497" t="s">
        <v>8536</v>
      </c>
      <c r="O4497" t="s">
        <v>8540</v>
      </c>
      <c r="P4497" t="s">
        <v>8541</v>
      </c>
      <c r="Q4497">
        <v>90032</v>
      </c>
      <c r="R4497" t="s">
        <v>8542</v>
      </c>
      <c r="S4497" t="s">
        <v>7851</v>
      </c>
      <c r="T4497" t="s">
        <v>7736</v>
      </c>
    </row>
    <row r="4498" spans="1:20" x14ac:dyDescent="0.25">
      <c r="A4498" t="s">
        <v>4650</v>
      </c>
      <c r="B4498" s="2">
        <v>42904</v>
      </c>
      <c r="C4498" s="2">
        <v>42909</v>
      </c>
      <c r="D4498" t="s">
        <v>19</v>
      </c>
      <c r="E4498" t="s">
        <v>479</v>
      </c>
      <c r="F4498" t="s">
        <v>661</v>
      </c>
      <c r="G4498" s="1">
        <v>3888</v>
      </c>
      <c r="H4498">
        <v>6</v>
      </c>
      <c r="I4498">
        <v>0</v>
      </c>
      <c r="J4498" s="1">
        <v>190512</v>
      </c>
      <c r="K4498" t="s">
        <v>9128</v>
      </c>
      <c r="L4498" t="s">
        <v>9148</v>
      </c>
      <c r="M4498" t="s">
        <v>9471</v>
      </c>
      <c r="N4498" t="s">
        <v>8536</v>
      </c>
      <c r="O4498" t="s">
        <v>8540</v>
      </c>
      <c r="P4498" t="s">
        <v>8541</v>
      </c>
      <c r="Q4498">
        <v>90032</v>
      </c>
      <c r="R4498" t="s">
        <v>8542</v>
      </c>
      <c r="S4498" t="s">
        <v>7851</v>
      </c>
      <c r="T4498" t="s">
        <v>7736</v>
      </c>
    </row>
    <row r="4499" spans="1:20" x14ac:dyDescent="0.25">
      <c r="A4499" t="s">
        <v>4651</v>
      </c>
      <c r="B4499" s="2">
        <v>43071</v>
      </c>
      <c r="C4499" s="2">
        <v>43078</v>
      </c>
      <c r="D4499" t="s">
        <v>19</v>
      </c>
      <c r="E4499" t="s">
        <v>2610</v>
      </c>
      <c r="F4499" t="s">
        <v>243</v>
      </c>
      <c r="G4499" s="1">
        <v>631176</v>
      </c>
      <c r="H4499">
        <v>4</v>
      </c>
      <c r="I4499">
        <v>7</v>
      </c>
      <c r="J4499" s="1">
        <v>-4628624</v>
      </c>
      <c r="K4499" t="s">
        <v>9128</v>
      </c>
      <c r="L4499" t="s">
        <v>9142</v>
      </c>
      <c r="M4499" t="s">
        <v>9255</v>
      </c>
      <c r="N4499" t="s">
        <v>8536</v>
      </c>
      <c r="O4499" t="s">
        <v>8559</v>
      </c>
      <c r="P4499" t="s">
        <v>8560</v>
      </c>
      <c r="Q4499">
        <v>19140</v>
      </c>
      <c r="R4499" t="s">
        <v>8561</v>
      </c>
      <c r="S4499" t="s">
        <v>8281</v>
      </c>
      <c r="T4499" t="s">
        <v>7736</v>
      </c>
    </row>
    <row r="4500" spans="1:20" x14ac:dyDescent="0.25">
      <c r="A4500" t="s">
        <v>4652</v>
      </c>
      <c r="B4500" s="2">
        <v>41964</v>
      </c>
      <c r="C4500" s="2">
        <v>41969</v>
      </c>
      <c r="D4500" t="s">
        <v>19</v>
      </c>
      <c r="E4500" t="s">
        <v>4653</v>
      </c>
      <c r="F4500" t="s">
        <v>2634</v>
      </c>
      <c r="G4500" s="1">
        <v>1296</v>
      </c>
      <c r="H4500">
        <v>2</v>
      </c>
      <c r="I4500">
        <v>0</v>
      </c>
      <c r="J4500" s="1">
        <v>62208</v>
      </c>
      <c r="K4500" t="s">
        <v>9128</v>
      </c>
      <c r="L4500" t="s">
        <v>9148</v>
      </c>
      <c r="M4500" t="s">
        <v>10285</v>
      </c>
      <c r="N4500" t="s">
        <v>8536</v>
      </c>
      <c r="O4500" t="s">
        <v>8556</v>
      </c>
      <c r="P4500" t="s">
        <v>8541</v>
      </c>
      <c r="Q4500">
        <v>94110</v>
      </c>
      <c r="R4500" t="s">
        <v>8542</v>
      </c>
      <c r="S4500" t="s">
        <v>8482</v>
      </c>
      <c r="T4500" t="s">
        <v>7738</v>
      </c>
    </row>
    <row r="4501" spans="1:20" x14ac:dyDescent="0.25">
      <c r="A4501" t="s">
        <v>4654</v>
      </c>
      <c r="B4501" s="2">
        <v>42470</v>
      </c>
      <c r="C4501" s="2">
        <v>42476</v>
      </c>
      <c r="D4501" t="s">
        <v>19</v>
      </c>
      <c r="E4501" t="s">
        <v>2486</v>
      </c>
      <c r="F4501" t="s">
        <v>3018</v>
      </c>
      <c r="G4501" s="1">
        <v>1296</v>
      </c>
      <c r="H4501">
        <v>2</v>
      </c>
      <c r="I4501">
        <v>0</v>
      </c>
      <c r="J4501" s="1">
        <v>62208</v>
      </c>
      <c r="K4501" t="s">
        <v>9128</v>
      </c>
      <c r="L4501" t="s">
        <v>9148</v>
      </c>
      <c r="M4501" t="s">
        <v>10406</v>
      </c>
      <c r="N4501" t="s">
        <v>8536</v>
      </c>
      <c r="O4501" t="s">
        <v>8914</v>
      </c>
      <c r="P4501" t="s">
        <v>8541</v>
      </c>
      <c r="Q4501">
        <v>93309</v>
      </c>
      <c r="R4501" t="s">
        <v>8542</v>
      </c>
      <c r="S4501" t="s">
        <v>8262</v>
      </c>
      <c r="T4501" t="s">
        <v>7738</v>
      </c>
    </row>
    <row r="4502" spans="1:20" x14ac:dyDescent="0.25">
      <c r="A4502" t="s">
        <v>4654</v>
      </c>
      <c r="B4502" s="2">
        <v>42470</v>
      </c>
      <c r="C4502" s="2">
        <v>42476</v>
      </c>
      <c r="D4502" t="s">
        <v>19</v>
      </c>
      <c r="E4502" t="s">
        <v>2486</v>
      </c>
      <c r="F4502" t="s">
        <v>3607</v>
      </c>
      <c r="G4502" s="1">
        <v>232</v>
      </c>
      <c r="H4502">
        <v>5</v>
      </c>
      <c r="I4502">
        <v>2</v>
      </c>
      <c r="J4502" s="1">
        <v>812</v>
      </c>
      <c r="K4502" t="s">
        <v>9128</v>
      </c>
      <c r="L4502" t="s">
        <v>9142</v>
      </c>
      <c r="M4502" t="s">
        <v>10568</v>
      </c>
      <c r="N4502" t="s">
        <v>8536</v>
      </c>
      <c r="O4502" t="s">
        <v>8914</v>
      </c>
      <c r="P4502" t="s">
        <v>8541</v>
      </c>
      <c r="Q4502">
        <v>93309</v>
      </c>
      <c r="R4502" t="s">
        <v>8542</v>
      </c>
      <c r="S4502" t="s">
        <v>8262</v>
      </c>
      <c r="T4502" t="s">
        <v>7738</v>
      </c>
    </row>
    <row r="4503" spans="1:20" x14ac:dyDescent="0.25">
      <c r="A4503" t="s">
        <v>4655</v>
      </c>
      <c r="B4503" s="2">
        <v>41820</v>
      </c>
      <c r="C4503" s="2">
        <v>41824</v>
      </c>
      <c r="D4503" t="s">
        <v>19</v>
      </c>
      <c r="E4503" t="s">
        <v>413</v>
      </c>
      <c r="F4503" t="s">
        <v>1034</v>
      </c>
      <c r="G4503" s="1">
        <v>2592</v>
      </c>
      <c r="H4503">
        <v>5</v>
      </c>
      <c r="I4503">
        <v>2</v>
      </c>
      <c r="J4503" s="1">
        <v>9072</v>
      </c>
      <c r="K4503" t="s">
        <v>9128</v>
      </c>
      <c r="L4503" t="s">
        <v>9148</v>
      </c>
      <c r="M4503" t="s">
        <v>9649</v>
      </c>
      <c r="N4503" t="s">
        <v>8536</v>
      </c>
      <c r="O4503" t="s">
        <v>8563</v>
      </c>
      <c r="P4503" t="s">
        <v>8550</v>
      </c>
      <c r="Q4503">
        <v>77095</v>
      </c>
      <c r="R4503" t="s">
        <v>8551</v>
      </c>
      <c r="S4503" t="s">
        <v>7837</v>
      </c>
      <c r="T4503" t="s">
        <v>7738</v>
      </c>
    </row>
    <row r="4504" spans="1:20" x14ac:dyDescent="0.25">
      <c r="A4504" t="s">
        <v>4655</v>
      </c>
      <c r="B4504" s="2">
        <v>41820</v>
      </c>
      <c r="C4504" s="2">
        <v>41824</v>
      </c>
      <c r="D4504" t="s">
        <v>19</v>
      </c>
      <c r="E4504" t="s">
        <v>413</v>
      </c>
      <c r="F4504" t="s">
        <v>924</v>
      </c>
      <c r="G4504" s="1">
        <v>21312</v>
      </c>
      <c r="H4504">
        <v>6</v>
      </c>
      <c r="I4504">
        <v>2</v>
      </c>
      <c r="J4504" s="1">
        <v>71928</v>
      </c>
      <c r="K4504" t="s">
        <v>9128</v>
      </c>
      <c r="L4504" t="s">
        <v>9191</v>
      </c>
      <c r="M4504" t="s">
        <v>9267</v>
      </c>
      <c r="N4504" t="s">
        <v>8536</v>
      </c>
      <c r="O4504" t="s">
        <v>8563</v>
      </c>
      <c r="P4504" t="s">
        <v>8550</v>
      </c>
      <c r="Q4504">
        <v>77095</v>
      </c>
      <c r="R4504" t="s">
        <v>8551</v>
      </c>
      <c r="S4504" t="s">
        <v>7837</v>
      </c>
      <c r="T4504" t="s">
        <v>7738</v>
      </c>
    </row>
    <row r="4505" spans="1:20" x14ac:dyDescent="0.25">
      <c r="A4505" t="s">
        <v>4656</v>
      </c>
      <c r="B4505" s="2">
        <v>41997</v>
      </c>
      <c r="C4505" s="2">
        <v>42002</v>
      </c>
      <c r="D4505" t="s">
        <v>19</v>
      </c>
      <c r="E4505" t="s">
        <v>1881</v>
      </c>
      <c r="F4505" t="s">
        <v>4657</v>
      </c>
      <c r="G4505" s="1">
        <v>173656</v>
      </c>
      <c r="H4505">
        <v>7</v>
      </c>
      <c r="I4505">
        <v>2</v>
      </c>
      <c r="J4505" s="1">
        <v>173656</v>
      </c>
      <c r="K4505" t="s">
        <v>9139</v>
      </c>
      <c r="L4505" t="s">
        <v>9140</v>
      </c>
      <c r="M4505" t="s">
        <v>10774</v>
      </c>
      <c r="N4505" t="s">
        <v>8536</v>
      </c>
      <c r="O4505" t="s">
        <v>8540</v>
      </c>
      <c r="P4505" t="s">
        <v>8541</v>
      </c>
      <c r="Q4505">
        <v>90045</v>
      </c>
      <c r="R4505" t="s">
        <v>8542</v>
      </c>
      <c r="S4505" t="s">
        <v>8146</v>
      </c>
      <c r="T4505" t="s">
        <v>7744</v>
      </c>
    </row>
    <row r="4506" spans="1:20" x14ac:dyDescent="0.25">
      <c r="A4506" t="s">
        <v>4656</v>
      </c>
      <c r="B4506" s="2">
        <v>41997</v>
      </c>
      <c r="C4506" s="2">
        <v>42002</v>
      </c>
      <c r="D4506" t="s">
        <v>19</v>
      </c>
      <c r="E4506" t="s">
        <v>1881</v>
      </c>
      <c r="F4506" t="s">
        <v>2482</v>
      </c>
      <c r="G4506" s="1">
        <v>36196</v>
      </c>
      <c r="H4506">
        <v>2</v>
      </c>
      <c r="I4506">
        <v>0</v>
      </c>
      <c r="J4506" s="1">
        <v>1013488</v>
      </c>
      <c r="K4506" t="s">
        <v>9128</v>
      </c>
      <c r="L4506" t="s">
        <v>9144</v>
      </c>
      <c r="M4506" t="s">
        <v>10229</v>
      </c>
      <c r="N4506" t="s">
        <v>8536</v>
      </c>
      <c r="O4506" t="s">
        <v>8540</v>
      </c>
      <c r="P4506" t="s">
        <v>8541</v>
      </c>
      <c r="Q4506">
        <v>90045</v>
      </c>
      <c r="R4506" t="s">
        <v>8542</v>
      </c>
      <c r="S4506" t="s">
        <v>8146</v>
      </c>
      <c r="T4506" t="s">
        <v>7744</v>
      </c>
    </row>
    <row r="4507" spans="1:20" x14ac:dyDescent="0.25">
      <c r="A4507" t="s">
        <v>4656</v>
      </c>
      <c r="B4507" s="2">
        <v>41997</v>
      </c>
      <c r="C4507" s="2">
        <v>42002</v>
      </c>
      <c r="D4507" t="s">
        <v>19</v>
      </c>
      <c r="E4507" t="s">
        <v>1881</v>
      </c>
      <c r="F4507" t="s">
        <v>685</v>
      </c>
      <c r="G4507" s="1">
        <v>6285</v>
      </c>
      <c r="H4507">
        <v>3</v>
      </c>
      <c r="I4507">
        <v>0</v>
      </c>
      <c r="J4507" s="1">
        <v>131985</v>
      </c>
      <c r="K4507" t="s">
        <v>9139</v>
      </c>
      <c r="L4507" t="s">
        <v>9162</v>
      </c>
      <c r="M4507" t="s">
        <v>9483</v>
      </c>
      <c r="N4507" t="s">
        <v>8536</v>
      </c>
      <c r="O4507" t="s">
        <v>8540</v>
      </c>
      <c r="P4507" t="s">
        <v>8541</v>
      </c>
      <c r="Q4507">
        <v>90045</v>
      </c>
      <c r="R4507" t="s">
        <v>8542</v>
      </c>
      <c r="S4507" t="s">
        <v>8146</v>
      </c>
      <c r="T4507" t="s">
        <v>7744</v>
      </c>
    </row>
    <row r="4508" spans="1:20" x14ac:dyDescent="0.25">
      <c r="A4508" t="s">
        <v>4656</v>
      </c>
      <c r="B4508" s="2">
        <v>41997</v>
      </c>
      <c r="C4508" s="2">
        <v>42002</v>
      </c>
      <c r="D4508" t="s">
        <v>19</v>
      </c>
      <c r="E4508" t="s">
        <v>1881</v>
      </c>
      <c r="F4508" t="s">
        <v>1322</v>
      </c>
      <c r="G4508" s="1">
        <v>818376</v>
      </c>
      <c r="H4508">
        <v>3</v>
      </c>
      <c r="I4508">
        <v>2</v>
      </c>
      <c r="J4508" s="1">
        <v>511485</v>
      </c>
      <c r="K4508" t="s">
        <v>9139</v>
      </c>
      <c r="L4508" t="s">
        <v>9140</v>
      </c>
      <c r="M4508" t="s">
        <v>9776</v>
      </c>
      <c r="N4508" t="s">
        <v>8536</v>
      </c>
      <c r="O4508" t="s">
        <v>8540</v>
      </c>
      <c r="P4508" t="s">
        <v>8541</v>
      </c>
      <c r="Q4508">
        <v>90045</v>
      </c>
      <c r="R4508" t="s">
        <v>8542</v>
      </c>
      <c r="S4508" t="s">
        <v>8146</v>
      </c>
      <c r="T4508" t="s">
        <v>7744</v>
      </c>
    </row>
    <row r="4509" spans="1:20" x14ac:dyDescent="0.25">
      <c r="A4509" t="s">
        <v>4656</v>
      </c>
      <c r="B4509" s="2">
        <v>41997</v>
      </c>
      <c r="C4509" s="2">
        <v>42002</v>
      </c>
      <c r="D4509" t="s">
        <v>19</v>
      </c>
      <c r="E4509" t="s">
        <v>1881</v>
      </c>
      <c r="F4509" t="s">
        <v>3823</v>
      </c>
      <c r="G4509" s="1">
        <v>2034</v>
      </c>
      <c r="H4509">
        <v>1</v>
      </c>
      <c r="I4509">
        <v>0</v>
      </c>
      <c r="J4509" s="1">
        <v>2034</v>
      </c>
      <c r="K4509" t="s">
        <v>9128</v>
      </c>
      <c r="L4509" t="s">
        <v>9133</v>
      </c>
      <c r="M4509" t="s">
        <v>10621</v>
      </c>
      <c r="N4509" t="s">
        <v>8536</v>
      </c>
      <c r="O4509" t="s">
        <v>8540</v>
      </c>
      <c r="P4509" t="s">
        <v>8541</v>
      </c>
      <c r="Q4509">
        <v>90045</v>
      </c>
      <c r="R4509" t="s">
        <v>8542</v>
      </c>
      <c r="S4509" t="s">
        <v>8146</v>
      </c>
      <c r="T4509" t="s">
        <v>7744</v>
      </c>
    </row>
    <row r="4510" spans="1:20" x14ac:dyDescent="0.25">
      <c r="A4510" t="s">
        <v>4656</v>
      </c>
      <c r="B4510" s="2">
        <v>41997</v>
      </c>
      <c r="C4510" s="2">
        <v>42002</v>
      </c>
      <c r="D4510" t="s">
        <v>19</v>
      </c>
      <c r="E4510" t="s">
        <v>1881</v>
      </c>
      <c r="F4510" t="s">
        <v>1986</v>
      </c>
      <c r="G4510" s="1">
        <v>2399</v>
      </c>
      <c r="H4510">
        <v>1</v>
      </c>
      <c r="I4510">
        <v>0</v>
      </c>
      <c r="J4510" s="1">
        <v>55177</v>
      </c>
      <c r="K4510" t="s">
        <v>9123</v>
      </c>
      <c r="L4510" t="s">
        <v>9135</v>
      </c>
      <c r="M4510" t="s">
        <v>10056</v>
      </c>
      <c r="N4510" t="s">
        <v>8536</v>
      </c>
      <c r="O4510" t="s">
        <v>8540</v>
      </c>
      <c r="P4510" t="s">
        <v>8541</v>
      </c>
      <c r="Q4510">
        <v>90045</v>
      </c>
      <c r="R4510" t="s">
        <v>8542</v>
      </c>
      <c r="S4510" t="s">
        <v>8146</v>
      </c>
      <c r="T4510" t="s">
        <v>7744</v>
      </c>
    </row>
    <row r="4511" spans="1:20" x14ac:dyDescent="0.25">
      <c r="A4511" t="s">
        <v>4658</v>
      </c>
      <c r="B4511" s="2">
        <v>42878</v>
      </c>
      <c r="C4511" s="2">
        <v>42884</v>
      </c>
      <c r="D4511" t="s">
        <v>19</v>
      </c>
      <c r="E4511" t="s">
        <v>4659</v>
      </c>
      <c r="F4511" t="s">
        <v>1508</v>
      </c>
      <c r="G4511" s="1">
        <v>171288</v>
      </c>
      <c r="H4511">
        <v>3</v>
      </c>
      <c r="I4511">
        <v>2</v>
      </c>
      <c r="J4511" s="1">
        <v>-64233</v>
      </c>
      <c r="K4511" t="s">
        <v>9123</v>
      </c>
      <c r="L4511" t="s">
        <v>9131</v>
      </c>
      <c r="M4511" t="s">
        <v>9856</v>
      </c>
      <c r="N4511" t="s">
        <v>8536</v>
      </c>
      <c r="O4511" t="s">
        <v>8540</v>
      </c>
      <c r="P4511" t="s">
        <v>8541</v>
      </c>
      <c r="Q4511">
        <v>90036</v>
      </c>
      <c r="R4511" t="s">
        <v>8542</v>
      </c>
      <c r="S4511" t="s">
        <v>8483</v>
      </c>
      <c r="T4511" t="s">
        <v>7736</v>
      </c>
    </row>
    <row r="4512" spans="1:20" x14ac:dyDescent="0.25">
      <c r="A4512" t="s">
        <v>4660</v>
      </c>
      <c r="B4512" s="2">
        <v>42684</v>
      </c>
      <c r="C4512" s="2">
        <v>42688</v>
      </c>
      <c r="D4512" t="s">
        <v>19</v>
      </c>
      <c r="E4512" t="s">
        <v>1641</v>
      </c>
      <c r="F4512" t="s">
        <v>4306</v>
      </c>
      <c r="G4512" s="1">
        <v>373</v>
      </c>
      <c r="H4512">
        <v>2</v>
      </c>
      <c r="I4512">
        <v>0</v>
      </c>
      <c r="J4512" s="1">
        <v>17158</v>
      </c>
      <c r="K4512" t="s">
        <v>9123</v>
      </c>
      <c r="L4512" t="s">
        <v>9135</v>
      </c>
      <c r="M4512" t="s">
        <v>10715</v>
      </c>
      <c r="N4512" t="s">
        <v>8536</v>
      </c>
      <c r="O4512" t="s">
        <v>8582</v>
      </c>
      <c r="P4512" t="s">
        <v>8611</v>
      </c>
      <c r="Q4512">
        <v>65807</v>
      </c>
      <c r="R4512" t="s">
        <v>8551</v>
      </c>
      <c r="S4512" t="s">
        <v>8104</v>
      </c>
      <c r="T4512" t="s">
        <v>7738</v>
      </c>
    </row>
    <row r="4513" spans="1:20" x14ac:dyDescent="0.25">
      <c r="A4513" t="s">
        <v>4660</v>
      </c>
      <c r="B4513" s="2">
        <v>42684</v>
      </c>
      <c r="C4513" s="2">
        <v>42688</v>
      </c>
      <c r="D4513" t="s">
        <v>19</v>
      </c>
      <c r="E4513" t="s">
        <v>1641</v>
      </c>
      <c r="F4513" t="s">
        <v>1700</v>
      </c>
      <c r="G4513" s="1">
        <v>8196</v>
      </c>
      <c r="H4513">
        <v>2</v>
      </c>
      <c r="I4513">
        <v>0</v>
      </c>
      <c r="J4513" s="1">
        <v>393408</v>
      </c>
      <c r="K4513" t="s">
        <v>9128</v>
      </c>
      <c r="L4513" t="s">
        <v>9142</v>
      </c>
      <c r="M4513" t="s">
        <v>9935</v>
      </c>
      <c r="N4513" t="s">
        <v>8536</v>
      </c>
      <c r="O4513" t="s">
        <v>8582</v>
      </c>
      <c r="P4513" t="s">
        <v>8611</v>
      </c>
      <c r="Q4513">
        <v>65807</v>
      </c>
      <c r="R4513" t="s">
        <v>8551</v>
      </c>
      <c r="S4513" t="s">
        <v>8104</v>
      </c>
      <c r="T4513" t="s">
        <v>7738</v>
      </c>
    </row>
    <row r="4514" spans="1:20" x14ac:dyDescent="0.25">
      <c r="A4514" t="s">
        <v>4661</v>
      </c>
      <c r="B4514" s="2">
        <v>42645</v>
      </c>
      <c r="C4514" s="2">
        <v>42646</v>
      </c>
      <c r="D4514" t="s">
        <v>79</v>
      </c>
      <c r="E4514" t="s">
        <v>2007</v>
      </c>
      <c r="F4514" t="s">
        <v>947</v>
      </c>
      <c r="G4514" s="1">
        <v>54792</v>
      </c>
      <c r="H4514">
        <v>6</v>
      </c>
      <c r="I4514">
        <v>7</v>
      </c>
      <c r="J4514" s="1">
        <v>-401808</v>
      </c>
      <c r="K4514" t="s">
        <v>9128</v>
      </c>
      <c r="L4514" t="s">
        <v>9142</v>
      </c>
      <c r="M4514" t="s">
        <v>9611</v>
      </c>
      <c r="N4514" t="s">
        <v>8536</v>
      </c>
      <c r="O4514" t="s">
        <v>8608</v>
      </c>
      <c r="P4514" t="s">
        <v>8581</v>
      </c>
      <c r="Q4514">
        <v>85023</v>
      </c>
      <c r="R4514" t="s">
        <v>8542</v>
      </c>
      <c r="S4514" t="s">
        <v>8169</v>
      </c>
      <c r="T4514" t="s">
        <v>7736</v>
      </c>
    </row>
    <row r="4515" spans="1:20" x14ac:dyDescent="0.25">
      <c r="A4515" t="s">
        <v>4662</v>
      </c>
      <c r="B4515" s="2">
        <v>42619</v>
      </c>
      <c r="C4515" s="2">
        <v>42621</v>
      </c>
      <c r="D4515" t="s">
        <v>79</v>
      </c>
      <c r="E4515" t="s">
        <v>3841</v>
      </c>
      <c r="F4515" t="s">
        <v>304</v>
      </c>
      <c r="G4515" s="1">
        <v>10784</v>
      </c>
      <c r="H4515">
        <v>1</v>
      </c>
      <c r="I4515">
        <v>2</v>
      </c>
      <c r="J4515" s="1">
        <v>8088</v>
      </c>
      <c r="K4515" t="s">
        <v>9128</v>
      </c>
      <c r="L4515" t="s">
        <v>9133</v>
      </c>
      <c r="M4515" t="s">
        <v>9287</v>
      </c>
      <c r="N4515" t="s">
        <v>8536</v>
      </c>
      <c r="O4515" t="s">
        <v>8563</v>
      </c>
      <c r="P4515" t="s">
        <v>8550</v>
      </c>
      <c r="Q4515">
        <v>77070</v>
      </c>
      <c r="R4515" t="s">
        <v>8551</v>
      </c>
      <c r="S4515" t="s">
        <v>8434</v>
      </c>
      <c r="T4515" t="s">
        <v>7736</v>
      </c>
    </row>
    <row r="4516" spans="1:20" x14ac:dyDescent="0.25">
      <c r="A4516" t="s">
        <v>4663</v>
      </c>
      <c r="B4516" s="2">
        <v>42670</v>
      </c>
      <c r="C4516" s="2">
        <v>42675</v>
      </c>
      <c r="D4516" t="s">
        <v>11</v>
      </c>
      <c r="E4516" t="s">
        <v>2856</v>
      </c>
      <c r="F4516" t="s">
        <v>2187</v>
      </c>
      <c r="G4516" s="1">
        <v>29098</v>
      </c>
      <c r="H4516">
        <v>1</v>
      </c>
      <c r="I4516">
        <v>0</v>
      </c>
      <c r="J4516" s="1">
        <v>756548</v>
      </c>
      <c r="K4516" t="s">
        <v>9123</v>
      </c>
      <c r="L4516" t="s">
        <v>9126</v>
      </c>
      <c r="M4516" t="s">
        <v>10129</v>
      </c>
      <c r="N4516" t="s">
        <v>8536</v>
      </c>
      <c r="O4516" t="s">
        <v>8996</v>
      </c>
      <c r="P4516" t="s">
        <v>8583</v>
      </c>
      <c r="Q4516">
        <v>23666</v>
      </c>
      <c r="R4516" t="s">
        <v>8539</v>
      </c>
      <c r="S4516" t="s">
        <v>8310</v>
      </c>
      <c r="T4516" t="s">
        <v>7736</v>
      </c>
    </row>
    <row r="4517" spans="1:20" x14ac:dyDescent="0.25">
      <c r="A4517" t="s">
        <v>4664</v>
      </c>
      <c r="B4517" s="2">
        <v>43030</v>
      </c>
      <c r="C4517" s="2">
        <v>43034</v>
      </c>
      <c r="D4517" t="s">
        <v>19</v>
      </c>
      <c r="E4517" t="s">
        <v>134</v>
      </c>
      <c r="F4517" t="s">
        <v>4198</v>
      </c>
      <c r="G4517" s="1">
        <v>3644</v>
      </c>
      <c r="H4517">
        <v>4</v>
      </c>
      <c r="I4517">
        <v>0</v>
      </c>
      <c r="J4517" s="1">
        <v>120252</v>
      </c>
      <c r="K4517" t="s">
        <v>9128</v>
      </c>
      <c r="L4517" t="s">
        <v>9137</v>
      </c>
      <c r="M4517" t="s">
        <v>10691</v>
      </c>
      <c r="N4517" t="s">
        <v>8536</v>
      </c>
      <c r="O4517" t="s">
        <v>8833</v>
      </c>
      <c r="P4517" t="s">
        <v>8618</v>
      </c>
      <c r="Q4517">
        <v>74133</v>
      </c>
      <c r="R4517" t="s">
        <v>8551</v>
      </c>
      <c r="S4517" t="s">
        <v>7766</v>
      </c>
      <c r="T4517" t="s">
        <v>7744</v>
      </c>
    </row>
    <row r="4518" spans="1:20" x14ac:dyDescent="0.25">
      <c r="A4518" t="s">
        <v>4665</v>
      </c>
      <c r="B4518" s="2">
        <v>42628</v>
      </c>
      <c r="C4518" s="2">
        <v>42633</v>
      </c>
      <c r="D4518" t="s">
        <v>19</v>
      </c>
      <c r="E4518" t="s">
        <v>1155</v>
      </c>
      <c r="F4518" t="s">
        <v>4666</v>
      </c>
      <c r="G4518" s="1">
        <v>214</v>
      </c>
      <c r="H4518">
        <v>5</v>
      </c>
      <c r="I4518">
        <v>0</v>
      </c>
      <c r="J4518" s="1">
        <v>10058</v>
      </c>
      <c r="K4518" t="s">
        <v>9128</v>
      </c>
      <c r="L4518" t="s">
        <v>9148</v>
      </c>
      <c r="M4518" t="s">
        <v>10775</v>
      </c>
      <c r="N4518" t="s">
        <v>8536</v>
      </c>
      <c r="O4518" t="s">
        <v>8547</v>
      </c>
      <c r="P4518" t="s">
        <v>8548</v>
      </c>
      <c r="Q4518">
        <v>98105</v>
      </c>
      <c r="R4518" t="s">
        <v>8542</v>
      </c>
      <c r="S4518" t="s">
        <v>8000</v>
      </c>
      <c r="T4518" t="s">
        <v>7736</v>
      </c>
    </row>
    <row r="4519" spans="1:20" x14ac:dyDescent="0.25">
      <c r="A4519" t="s">
        <v>4665</v>
      </c>
      <c r="B4519" s="2">
        <v>42628</v>
      </c>
      <c r="C4519" s="2">
        <v>42633</v>
      </c>
      <c r="D4519" t="s">
        <v>19</v>
      </c>
      <c r="E4519" t="s">
        <v>1155</v>
      </c>
      <c r="F4519" t="s">
        <v>1076</v>
      </c>
      <c r="G4519" s="1">
        <v>48664</v>
      </c>
      <c r="H4519">
        <v>7</v>
      </c>
      <c r="I4519">
        <v>2</v>
      </c>
      <c r="J4519" s="1">
        <v>158158</v>
      </c>
      <c r="K4519" t="s">
        <v>9128</v>
      </c>
      <c r="L4519" t="s">
        <v>9142</v>
      </c>
      <c r="M4519" t="s">
        <v>9669</v>
      </c>
      <c r="N4519" t="s">
        <v>8536</v>
      </c>
      <c r="O4519" t="s">
        <v>8547</v>
      </c>
      <c r="P4519" t="s">
        <v>8548</v>
      </c>
      <c r="Q4519">
        <v>98105</v>
      </c>
      <c r="R4519" t="s">
        <v>8542</v>
      </c>
      <c r="S4519" t="s">
        <v>8000</v>
      </c>
      <c r="T4519" t="s">
        <v>7736</v>
      </c>
    </row>
    <row r="4520" spans="1:20" x14ac:dyDescent="0.25">
      <c r="A4520" t="s">
        <v>4667</v>
      </c>
      <c r="B4520" s="2">
        <v>42638</v>
      </c>
      <c r="C4520" s="2">
        <v>42644</v>
      </c>
      <c r="D4520" t="s">
        <v>19</v>
      </c>
      <c r="E4520" t="s">
        <v>2300</v>
      </c>
      <c r="F4520" t="s">
        <v>328</v>
      </c>
      <c r="G4520" s="1">
        <v>1656</v>
      </c>
      <c r="H4520">
        <v>4</v>
      </c>
      <c r="I4520">
        <v>0</v>
      </c>
      <c r="J4520" s="1">
        <v>69552</v>
      </c>
      <c r="K4520" t="s">
        <v>9128</v>
      </c>
      <c r="L4520" t="s">
        <v>9137</v>
      </c>
      <c r="M4520" t="s">
        <v>9295</v>
      </c>
      <c r="N4520" t="s">
        <v>8536</v>
      </c>
      <c r="O4520" t="s">
        <v>8556</v>
      </c>
      <c r="P4520" t="s">
        <v>8541</v>
      </c>
      <c r="Q4520">
        <v>94109</v>
      </c>
      <c r="R4520" t="s">
        <v>8542</v>
      </c>
      <c r="S4520" t="s">
        <v>8231</v>
      </c>
      <c r="T4520" t="s">
        <v>7736</v>
      </c>
    </row>
    <row r="4521" spans="1:20" x14ac:dyDescent="0.25">
      <c r="A4521" t="s">
        <v>4668</v>
      </c>
      <c r="B4521" s="2">
        <v>42896</v>
      </c>
      <c r="C4521" s="2">
        <v>42900</v>
      </c>
      <c r="D4521" t="s">
        <v>19</v>
      </c>
      <c r="E4521" t="s">
        <v>2590</v>
      </c>
      <c r="F4521" t="s">
        <v>4669</v>
      </c>
      <c r="G4521" s="1">
        <v>134752</v>
      </c>
      <c r="H4521">
        <v>8</v>
      </c>
      <c r="I4521">
        <v>2</v>
      </c>
      <c r="J4521" s="1">
        <v>8422</v>
      </c>
      <c r="K4521" t="s">
        <v>9128</v>
      </c>
      <c r="L4521" t="s">
        <v>9133</v>
      </c>
      <c r="M4521" t="s">
        <v>10776</v>
      </c>
      <c r="N4521" t="s">
        <v>8536</v>
      </c>
      <c r="O4521" t="s">
        <v>8685</v>
      </c>
      <c r="P4521" t="s">
        <v>8544</v>
      </c>
      <c r="Q4521">
        <v>32216</v>
      </c>
      <c r="R4521" t="s">
        <v>8539</v>
      </c>
      <c r="S4521" t="s">
        <v>8278</v>
      </c>
      <c r="T4521" t="s">
        <v>7738</v>
      </c>
    </row>
    <row r="4522" spans="1:20" x14ac:dyDescent="0.25">
      <c r="A4522" t="s">
        <v>4670</v>
      </c>
      <c r="B4522" s="2">
        <v>41690</v>
      </c>
      <c r="C4522" s="2">
        <v>41696</v>
      </c>
      <c r="D4522" t="s">
        <v>19</v>
      </c>
      <c r="E4522" t="s">
        <v>90</v>
      </c>
      <c r="F4522" t="s">
        <v>2720</v>
      </c>
      <c r="G4522" s="1">
        <v>6231</v>
      </c>
      <c r="H4522">
        <v>3</v>
      </c>
      <c r="I4522">
        <v>0</v>
      </c>
      <c r="J4522" s="1">
        <v>224316</v>
      </c>
      <c r="K4522" t="s">
        <v>9139</v>
      </c>
      <c r="L4522" t="s">
        <v>9162</v>
      </c>
      <c r="M4522" t="s">
        <v>10314</v>
      </c>
      <c r="N4522" t="s">
        <v>8536</v>
      </c>
      <c r="O4522" t="s">
        <v>8678</v>
      </c>
      <c r="P4522" t="s">
        <v>8575</v>
      </c>
      <c r="Q4522">
        <v>47374</v>
      </c>
      <c r="R4522" t="s">
        <v>8551</v>
      </c>
      <c r="S4522" t="s">
        <v>7756</v>
      </c>
      <c r="T4522" t="s">
        <v>7738</v>
      </c>
    </row>
    <row r="4523" spans="1:20" x14ac:dyDescent="0.25">
      <c r="A4523" t="s">
        <v>4670</v>
      </c>
      <c r="B4523" s="2">
        <v>41690</v>
      </c>
      <c r="C4523" s="2">
        <v>41696</v>
      </c>
      <c r="D4523" t="s">
        <v>19</v>
      </c>
      <c r="E4523" t="s">
        <v>90</v>
      </c>
      <c r="F4523" t="s">
        <v>1084</v>
      </c>
      <c r="G4523" s="1">
        <v>2032</v>
      </c>
      <c r="H4523">
        <v>4</v>
      </c>
      <c r="I4523">
        <v>0</v>
      </c>
      <c r="J4523" s="1">
        <v>69088</v>
      </c>
      <c r="K4523" t="s">
        <v>9123</v>
      </c>
      <c r="L4523" t="s">
        <v>9135</v>
      </c>
      <c r="M4523" t="s">
        <v>9673</v>
      </c>
      <c r="N4523" t="s">
        <v>8536</v>
      </c>
      <c r="O4523" t="s">
        <v>8678</v>
      </c>
      <c r="P4523" t="s">
        <v>8575</v>
      </c>
      <c r="Q4523">
        <v>47374</v>
      </c>
      <c r="R4523" t="s">
        <v>8551</v>
      </c>
      <c r="S4523" t="s">
        <v>7756</v>
      </c>
      <c r="T4523" t="s">
        <v>7738</v>
      </c>
    </row>
    <row r="4524" spans="1:20" x14ac:dyDescent="0.25">
      <c r="A4524" t="s">
        <v>4671</v>
      </c>
      <c r="B4524" s="2">
        <v>42786</v>
      </c>
      <c r="C4524" s="2">
        <v>42791</v>
      </c>
      <c r="D4524" t="s">
        <v>11</v>
      </c>
      <c r="E4524" t="s">
        <v>705</v>
      </c>
      <c r="F4524" t="s">
        <v>3125</v>
      </c>
      <c r="G4524" s="1">
        <v>9432</v>
      </c>
      <c r="H4524">
        <v>3</v>
      </c>
      <c r="I4524">
        <v>2</v>
      </c>
      <c r="J4524" s="1">
        <v>30654</v>
      </c>
      <c r="K4524" t="s">
        <v>9128</v>
      </c>
      <c r="L4524" t="s">
        <v>9191</v>
      </c>
      <c r="M4524" t="s">
        <v>9267</v>
      </c>
      <c r="N4524" t="s">
        <v>8536</v>
      </c>
      <c r="O4524" t="s">
        <v>8679</v>
      </c>
      <c r="P4524" t="s">
        <v>8598</v>
      </c>
      <c r="Q4524">
        <v>80027</v>
      </c>
      <c r="R4524" t="s">
        <v>8542</v>
      </c>
      <c r="S4524" t="s">
        <v>7900</v>
      </c>
      <c r="T4524" t="s">
        <v>7738</v>
      </c>
    </row>
    <row r="4525" spans="1:20" x14ac:dyDescent="0.25">
      <c r="A4525" t="s">
        <v>4672</v>
      </c>
      <c r="B4525" s="2">
        <v>41945</v>
      </c>
      <c r="C4525" s="2">
        <v>41949</v>
      </c>
      <c r="D4525" t="s">
        <v>19</v>
      </c>
      <c r="E4525" t="s">
        <v>4560</v>
      </c>
      <c r="F4525" t="s">
        <v>1325</v>
      </c>
      <c r="G4525" s="1">
        <v>3486</v>
      </c>
      <c r="H4525">
        <v>7</v>
      </c>
      <c r="I4525">
        <v>0</v>
      </c>
      <c r="J4525" s="1">
        <v>160356</v>
      </c>
      <c r="K4525" t="s">
        <v>9128</v>
      </c>
      <c r="L4525" t="s">
        <v>9129</v>
      </c>
      <c r="M4525" t="s">
        <v>9777</v>
      </c>
      <c r="N4525" t="s">
        <v>8536</v>
      </c>
      <c r="O4525" t="s">
        <v>8576</v>
      </c>
      <c r="P4525" t="s">
        <v>8577</v>
      </c>
      <c r="Q4525">
        <v>10024</v>
      </c>
      <c r="R4525" t="s">
        <v>8561</v>
      </c>
      <c r="S4525" t="s">
        <v>8480</v>
      </c>
      <c r="T4525" t="s">
        <v>7736</v>
      </c>
    </row>
    <row r="4526" spans="1:20" x14ac:dyDescent="0.25">
      <c r="A4526" t="s">
        <v>4672</v>
      </c>
      <c r="B4526" s="2">
        <v>41945</v>
      </c>
      <c r="C4526" s="2">
        <v>41949</v>
      </c>
      <c r="D4526" t="s">
        <v>19</v>
      </c>
      <c r="E4526" t="s">
        <v>4560</v>
      </c>
      <c r="F4526" t="s">
        <v>2037</v>
      </c>
      <c r="G4526" s="1">
        <v>8934</v>
      </c>
      <c r="H4526">
        <v>6</v>
      </c>
      <c r="I4526">
        <v>0</v>
      </c>
      <c r="J4526" s="1">
        <v>241218</v>
      </c>
      <c r="K4526" t="s">
        <v>9123</v>
      </c>
      <c r="L4526" t="s">
        <v>9135</v>
      </c>
      <c r="M4526" t="s">
        <v>10071</v>
      </c>
      <c r="N4526" t="s">
        <v>8536</v>
      </c>
      <c r="O4526" t="s">
        <v>8576</v>
      </c>
      <c r="P4526" t="s">
        <v>8577</v>
      </c>
      <c r="Q4526">
        <v>10024</v>
      </c>
      <c r="R4526" t="s">
        <v>8561</v>
      </c>
      <c r="S4526" t="s">
        <v>8480</v>
      </c>
      <c r="T4526" t="s">
        <v>7736</v>
      </c>
    </row>
    <row r="4527" spans="1:20" x14ac:dyDescent="0.25">
      <c r="A4527" t="s">
        <v>4673</v>
      </c>
      <c r="B4527" s="2">
        <v>42933</v>
      </c>
      <c r="C4527" s="2">
        <v>42939</v>
      </c>
      <c r="D4527" t="s">
        <v>19</v>
      </c>
      <c r="E4527" t="s">
        <v>1500</v>
      </c>
      <c r="F4527" t="s">
        <v>313</v>
      </c>
      <c r="G4527" s="1">
        <v>26998</v>
      </c>
      <c r="H4527">
        <v>2</v>
      </c>
      <c r="I4527">
        <v>0</v>
      </c>
      <c r="J4527" s="1">
        <v>67495</v>
      </c>
      <c r="K4527" t="s">
        <v>9139</v>
      </c>
      <c r="L4527" t="s">
        <v>9140</v>
      </c>
      <c r="M4527" t="s">
        <v>9290</v>
      </c>
      <c r="N4527" t="s">
        <v>8536</v>
      </c>
      <c r="O4527" t="s">
        <v>8997</v>
      </c>
      <c r="P4527" t="s">
        <v>8577</v>
      </c>
      <c r="Q4527">
        <v>13440</v>
      </c>
      <c r="R4527" t="s">
        <v>8561</v>
      </c>
      <c r="S4527" t="s">
        <v>8074</v>
      </c>
      <c r="T4527" t="s">
        <v>7744</v>
      </c>
    </row>
    <row r="4528" spans="1:20" x14ac:dyDescent="0.25">
      <c r="A4528" t="s">
        <v>4673</v>
      </c>
      <c r="B4528" s="2">
        <v>42933</v>
      </c>
      <c r="C4528" s="2">
        <v>42939</v>
      </c>
      <c r="D4528" t="s">
        <v>19</v>
      </c>
      <c r="E4528" t="s">
        <v>1500</v>
      </c>
      <c r="F4528" t="s">
        <v>4674</v>
      </c>
      <c r="G4528" s="1">
        <v>999</v>
      </c>
      <c r="H4528">
        <v>5</v>
      </c>
      <c r="I4528">
        <v>0</v>
      </c>
      <c r="J4528" s="1">
        <v>47952</v>
      </c>
      <c r="K4528" t="s">
        <v>9128</v>
      </c>
      <c r="L4528" t="s">
        <v>9148</v>
      </c>
      <c r="M4528" t="s">
        <v>10777</v>
      </c>
      <c r="N4528" t="s">
        <v>8536</v>
      </c>
      <c r="O4528" t="s">
        <v>8997</v>
      </c>
      <c r="P4528" t="s">
        <v>8577</v>
      </c>
      <c r="Q4528">
        <v>13440</v>
      </c>
      <c r="R4528" t="s">
        <v>8561</v>
      </c>
      <c r="S4528" t="s">
        <v>8074</v>
      </c>
      <c r="T4528" t="s">
        <v>7744</v>
      </c>
    </row>
    <row r="4529" spans="1:20" x14ac:dyDescent="0.25">
      <c r="A4529" t="s">
        <v>4673</v>
      </c>
      <c r="B4529" s="2">
        <v>42933</v>
      </c>
      <c r="C4529" s="2">
        <v>42939</v>
      </c>
      <c r="D4529" t="s">
        <v>19</v>
      </c>
      <c r="E4529" t="s">
        <v>1500</v>
      </c>
      <c r="F4529" t="s">
        <v>70</v>
      </c>
      <c r="G4529" s="1">
        <v>3908</v>
      </c>
      <c r="H4529">
        <v>4</v>
      </c>
      <c r="I4529">
        <v>0</v>
      </c>
      <c r="J4529" s="1">
        <v>144596</v>
      </c>
      <c r="K4529" t="s">
        <v>9123</v>
      </c>
      <c r="L4529" t="s">
        <v>9135</v>
      </c>
      <c r="M4529" t="s">
        <v>9166</v>
      </c>
      <c r="N4529" t="s">
        <v>8536</v>
      </c>
      <c r="O4529" t="s">
        <v>8997</v>
      </c>
      <c r="P4529" t="s">
        <v>8577</v>
      </c>
      <c r="Q4529">
        <v>13440</v>
      </c>
      <c r="R4529" t="s">
        <v>8561</v>
      </c>
      <c r="S4529" t="s">
        <v>8074</v>
      </c>
      <c r="T4529" t="s">
        <v>7744</v>
      </c>
    </row>
    <row r="4530" spans="1:20" x14ac:dyDescent="0.25">
      <c r="A4530" t="s">
        <v>4675</v>
      </c>
      <c r="B4530" s="2">
        <v>42986</v>
      </c>
      <c r="C4530" s="2">
        <v>42988</v>
      </c>
      <c r="D4530" t="s">
        <v>11</v>
      </c>
      <c r="E4530" t="s">
        <v>1210</v>
      </c>
      <c r="F4530" t="s">
        <v>3094</v>
      </c>
      <c r="G4530" s="1">
        <v>116832</v>
      </c>
      <c r="H4530">
        <v>4</v>
      </c>
      <c r="I4530">
        <v>2</v>
      </c>
      <c r="J4530" s="1">
        <v>335892</v>
      </c>
      <c r="K4530" t="s">
        <v>9139</v>
      </c>
      <c r="L4530" t="s">
        <v>9162</v>
      </c>
      <c r="M4530" t="s">
        <v>10427</v>
      </c>
      <c r="N4530" t="s">
        <v>8536</v>
      </c>
      <c r="O4530" t="s">
        <v>8874</v>
      </c>
      <c r="P4530" t="s">
        <v>8604</v>
      </c>
      <c r="Q4530">
        <v>43302</v>
      </c>
      <c r="R4530" t="s">
        <v>8561</v>
      </c>
      <c r="S4530" t="s">
        <v>8014</v>
      </c>
      <c r="T4530" t="s">
        <v>7738</v>
      </c>
    </row>
    <row r="4531" spans="1:20" x14ac:dyDescent="0.25">
      <c r="A4531" t="s">
        <v>4676</v>
      </c>
      <c r="B4531" s="2">
        <v>42688</v>
      </c>
      <c r="C4531" s="2">
        <v>42692</v>
      </c>
      <c r="D4531" t="s">
        <v>19</v>
      </c>
      <c r="E4531" t="s">
        <v>468</v>
      </c>
      <c r="F4531" t="s">
        <v>2758</v>
      </c>
      <c r="G4531" s="1">
        <v>2296</v>
      </c>
      <c r="H4531">
        <v>2</v>
      </c>
      <c r="I4531">
        <v>8</v>
      </c>
      <c r="J4531" s="1">
        <v>-39032</v>
      </c>
      <c r="K4531" t="s">
        <v>9128</v>
      </c>
      <c r="L4531" t="s">
        <v>9142</v>
      </c>
      <c r="M4531" t="s">
        <v>10330</v>
      </c>
      <c r="N4531" t="s">
        <v>8536</v>
      </c>
      <c r="O4531" t="s">
        <v>8563</v>
      </c>
      <c r="P4531" t="s">
        <v>8550</v>
      </c>
      <c r="Q4531">
        <v>77041</v>
      </c>
      <c r="R4531" t="s">
        <v>8551</v>
      </c>
      <c r="S4531" t="s">
        <v>7848</v>
      </c>
      <c r="T4531" t="s">
        <v>7736</v>
      </c>
    </row>
    <row r="4532" spans="1:20" x14ac:dyDescent="0.25">
      <c r="A4532" t="s">
        <v>4677</v>
      </c>
      <c r="B4532" s="2">
        <v>42688</v>
      </c>
      <c r="C4532" s="2">
        <v>42691</v>
      </c>
      <c r="D4532" t="s">
        <v>79</v>
      </c>
      <c r="E4532" t="s">
        <v>391</v>
      </c>
      <c r="F4532" t="s">
        <v>1304</v>
      </c>
      <c r="G4532" s="1">
        <v>408006</v>
      </c>
      <c r="H4532">
        <v>2</v>
      </c>
      <c r="I4532">
        <v>1</v>
      </c>
      <c r="J4532" s="1">
        <v>725344</v>
      </c>
      <c r="K4532" t="s">
        <v>9123</v>
      </c>
      <c r="L4532" t="s">
        <v>9126</v>
      </c>
      <c r="M4532" t="s">
        <v>9767</v>
      </c>
      <c r="N4532" t="s">
        <v>8536</v>
      </c>
      <c r="O4532" t="s">
        <v>8576</v>
      </c>
      <c r="P4532" t="s">
        <v>8577</v>
      </c>
      <c r="Q4532">
        <v>10009</v>
      </c>
      <c r="R4532" t="s">
        <v>8561</v>
      </c>
      <c r="S4532" t="s">
        <v>7831</v>
      </c>
      <c r="T4532" t="s">
        <v>7736</v>
      </c>
    </row>
    <row r="4533" spans="1:20" x14ac:dyDescent="0.25">
      <c r="A4533" t="s">
        <v>4677</v>
      </c>
      <c r="B4533" s="2">
        <v>42688</v>
      </c>
      <c r="C4533" s="2">
        <v>42691</v>
      </c>
      <c r="D4533" t="s">
        <v>79</v>
      </c>
      <c r="E4533" t="s">
        <v>391</v>
      </c>
      <c r="F4533" t="s">
        <v>304</v>
      </c>
      <c r="G4533" s="1">
        <v>4044</v>
      </c>
      <c r="H4533">
        <v>3</v>
      </c>
      <c r="I4533">
        <v>0</v>
      </c>
      <c r="J4533" s="1">
        <v>105144</v>
      </c>
      <c r="K4533" t="s">
        <v>9128</v>
      </c>
      <c r="L4533" t="s">
        <v>9133</v>
      </c>
      <c r="M4533" t="s">
        <v>9287</v>
      </c>
      <c r="N4533" t="s">
        <v>8536</v>
      </c>
      <c r="O4533" t="s">
        <v>8576</v>
      </c>
      <c r="P4533" t="s">
        <v>8577</v>
      </c>
      <c r="Q4533">
        <v>10009</v>
      </c>
      <c r="R4533" t="s">
        <v>8561</v>
      </c>
      <c r="S4533" t="s">
        <v>7831</v>
      </c>
      <c r="T4533" t="s">
        <v>7736</v>
      </c>
    </row>
    <row r="4534" spans="1:20" x14ac:dyDescent="0.25">
      <c r="A4534" t="s">
        <v>4678</v>
      </c>
      <c r="B4534" s="2">
        <v>41922</v>
      </c>
      <c r="C4534" s="2">
        <v>41922</v>
      </c>
      <c r="D4534" t="s">
        <v>654</v>
      </c>
      <c r="E4534" t="s">
        <v>822</v>
      </c>
      <c r="F4534" t="s">
        <v>59</v>
      </c>
      <c r="G4534" s="1">
        <v>122352</v>
      </c>
      <c r="H4534">
        <v>3</v>
      </c>
      <c r="I4534">
        <v>2</v>
      </c>
      <c r="J4534" s="1">
        <v>137646</v>
      </c>
      <c r="K4534" t="s">
        <v>9123</v>
      </c>
      <c r="L4534" t="s">
        <v>9126</v>
      </c>
      <c r="M4534" t="s">
        <v>9160</v>
      </c>
      <c r="N4534" t="s">
        <v>8536</v>
      </c>
      <c r="O4534" t="s">
        <v>8868</v>
      </c>
      <c r="P4534" t="s">
        <v>8541</v>
      </c>
      <c r="Q4534">
        <v>95336</v>
      </c>
      <c r="R4534" t="s">
        <v>8542</v>
      </c>
      <c r="S4534" t="s">
        <v>7922</v>
      </c>
      <c r="T4534" t="s">
        <v>7744</v>
      </c>
    </row>
    <row r="4535" spans="1:20" x14ac:dyDescent="0.25">
      <c r="A4535" t="s">
        <v>4678</v>
      </c>
      <c r="B4535" s="2">
        <v>41922</v>
      </c>
      <c r="C4535" s="2">
        <v>41922</v>
      </c>
      <c r="D4535" t="s">
        <v>654</v>
      </c>
      <c r="E4535" t="s">
        <v>822</v>
      </c>
      <c r="F4535" t="s">
        <v>1208</v>
      </c>
      <c r="G4535" s="1">
        <v>1528</v>
      </c>
      <c r="H4535">
        <v>2</v>
      </c>
      <c r="I4535">
        <v>0</v>
      </c>
      <c r="J4535" s="1">
        <v>74872</v>
      </c>
      <c r="K4535" t="s">
        <v>9128</v>
      </c>
      <c r="L4535" t="s">
        <v>9167</v>
      </c>
      <c r="M4535" t="s">
        <v>9726</v>
      </c>
      <c r="N4535" t="s">
        <v>8536</v>
      </c>
      <c r="O4535" t="s">
        <v>8868</v>
      </c>
      <c r="P4535" t="s">
        <v>8541</v>
      </c>
      <c r="Q4535">
        <v>95336</v>
      </c>
      <c r="R4535" t="s">
        <v>8542</v>
      </c>
      <c r="S4535" t="s">
        <v>7922</v>
      </c>
      <c r="T4535" t="s">
        <v>7744</v>
      </c>
    </row>
    <row r="4536" spans="1:20" x14ac:dyDescent="0.25">
      <c r="A4536" t="s">
        <v>4679</v>
      </c>
      <c r="B4536" s="2">
        <v>42082</v>
      </c>
      <c r="C4536" s="2">
        <v>42089</v>
      </c>
      <c r="D4536" t="s">
        <v>19</v>
      </c>
      <c r="E4536" t="s">
        <v>1339</v>
      </c>
      <c r="F4536" t="s">
        <v>723</v>
      </c>
      <c r="G4536" s="1">
        <v>1196</v>
      </c>
      <c r="H4536">
        <v>2</v>
      </c>
      <c r="I4536">
        <v>0</v>
      </c>
      <c r="J4536" s="1">
        <v>58604</v>
      </c>
      <c r="K4536" t="s">
        <v>9128</v>
      </c>
      <c r="L4536" t="s">
        <v>9148</v>
      </c>
      <c r="M4536" t="s">
        <v>9500</v>
      </c>
      <c r="N4536" t="s">
        <v>8536</v>
      </c>
      <c r="O4536" t="s">
        <v>8540</v>
      </c>
      <c r="P4536" t="s">
        <v>8541</v>
      </c>
      <c r="Q4536">
        <v>90004</v>
      </c>
      <c r="R4536" t="s">
        <v>8542</v>
      </c>
      <c r="S4536" t="s">
        <v>8043</v>
      </c>
      <c r="T4536" t="s">
        <v>7738</v>
      </c>
    </row>
    <row r="4537" spans="1:20" x14ac:dyDescent="0.25">
      <c r="A4537" t="s">
        <v>4680</v>
      </c>
      <c r="B4537" s="2">
        <v>42924</v>
      </c>
      <c r="C4537" s="2">
        <v>42928</v>
      </c>
      <c r="D4537" t="s">
        <v>19</v>
      </c>
      <c r="E4537" t="s">
        <v>3532</v>
      </c>
      <c r="F4537" t="s">
        <v>2806</v>
      </c>
      <c r="G4537" s="1">
        <v>1584</v>
      </c>
      <c r="H4537">
        <v>3</v>
      </c>
      <c r="I4537">
        <v>0</v>
      </c>
      <c r="J4537" s="1">
        <v>49104</v>
      </c>
      <c r="K4537" t="s">
        <v>9123</v>
      </c>
      <c r="L4537" t="s">
        <v>9135</v>
      </c>
      <c r="M4537" t="s">
        <v>10343</v>
      </c>
      <c r="N4537" t="s">
        <v>8536</v>
      </c>
      <c r="O4537" t="s">
        <v>8547</v>
      </c>
      <c r="P4537" t="s">
        <v>8548</v>
      </c>
      <c r="Q4537">
        <v>98115</v>
      </c>
      <c r="R4537" t="s">
        <v>8542</v>
      </c>
      <c r="S4537" t="s">
        <v>8403</v>
      </c>
      <c r="T4537" t="s">
        <v>7744</v>
      </c>
    </row>
    <row r="4538" spans="1:20" x14ac:dyDescent="0.25">
      <c r="A4538" t="s">
        <v>4680</v>
      </c>
      <c r="B4538" s="2">
        <v>42924</v>
      </c>
      <c r="C4538" s="2">
        <v>42928</v>
      </c>
      <c r="D4538" t="s">
        <v>19</v>
      </c>
      <c r="E4538" t="s">
        <v>3532</v>
      </c>
      <c r="F4538" t="s">
        <v>763</v>
      </c>
      <c r="G4538" s="1">
        <v>86376</v>
      </c>
      <c r="H4538">
        <v>3</v>
      </c>
      <c r="I4538">
        <v>2</v>
      </c>
      <c r="J4538" s="1">
        <v>302316</v>
      </c>
      <c r="K4538" t="s">
        <v>9128</v>
      </c>
      <c r="L4538" t="s">
        <v>9142</v>
      </c>
      <c r="M4538" t="s">
        <v>9521</v>
      </c>
      <c r="N4538" t="s">
        <v>8536</v>
      </c>
      <c r="O4538" t="s">
        <v>8547</v>
      </c>
      <c r="P4538" t="s">
        <v>8548</v>
      </c>
      <c r="Q4538">
        <v>98115</v>
      </c>
      <c r="R4538" t="s">
        <v>8542</v>
      </c>
      <c r="S4538" t="s">
        <v>8403</v>
      </c>
      <c r="T4538" t="s">
        <v>7744</v>
      </c>
    </row>
    <row r="4539" spans="1:20" x14ac:dyDescent="0.25">
      <c r="A4539" t="s">
        <v>4680</v>
      </c>
      <c r="B4539" s="2">
        <v>42924</v>
      </c>
      <c r="C4539" s="2">
        <v>42928</v>
      </c>
      <c r="D4539" t="s">
        <v>19</v>
      </c>
      <c r="E4539" t="s">
        <v>3532</v>
      </c>
      <c r="F4539" t="s">
        <v>983</v>
      </c>
      <c r="G4539" s="1">
        <v>1824</v>
      </c>
      <c r="H4539">
        <v>3</v>
      </c>
      <c r="I4539">
        <v>0</v>
      </c>
      <c r="J4539" s="1">
        <v>62016</v>
      </c>
      <c r="K4539" t="s">
        <v>9128</v>
      </c>
      <c r="L4539" t="s">
        <v>9137</v>
      </c>
      <c r="M4539" t="s">
        <v>9626</v>
      </c>
      <c r="N4539" t="s">
        <v>8536</v>
      </c>
      <c r="O4539" t="s">
        <v>8547</v>
      </c>
      <c r="P4539" t="s">
        <v>8548</v>
      </c>
      <c r="Q4539">
        <v>98115</v>
      </c>
      <c r="R4539" t="s">
        <v>8542</v>
      </c>
      <c r="S4539" t="s">
        <v>8403</v>
      </c>
      <c r="T4539" t="s">
        <v>7744</v>
      </c>
    </row>
    <row r="4540" spans="1:20" x14ac:dyDescent="0.25">
      <c r="A4540" t="s">
        <v>4680</v>
      </c>
      <c r="B4540" s="2">
        <v>42924</v>
      </c>
      <c r="C4540" s="2">
        <v>42928</v>
      </c>
      <c r="D4540" t="s">
        <v>19</v>
      </c>
      <c r="E4540" t="s">
        <v>3532</v>
      </c>
      <c r="F4540" t="s">
        <v>696</v>
      </c>
      <c r="G4540" s="1">
        <v>1312</v>
      </c>
      <c r="H4540">
        <v>4</v>
      </c>
      <c r="I4540">
        <v>0</v>
      </c>
      <c r="J4540" s="1">
        <v>43296</v>
      </c>
      <c r="K4540" t="s">
        <v>9128</v>
      </c>
      <c r="L4540" t="s">
        <v>9137</v>
      </c>
      <c r="M4540" t="s">
        <v>9488</v>
      </c>
      <c r="N4540" t="s">
        <v>8536</v>
      </c>
      <c r="O4540" t="s">
        <v>8547</v>
      </c>
      <c r="P4540" t="s">
        <v>8548</v>
      </c>
      <c r="Q4540">
        <v>98115</v>
      </c>
      <c r="R4540" t="s">
        <v>8542</v>
      </c>
      <c r="S4540" t="s">
        <v>8403</v>
      </c>
      <c r="T4540" t="s">
        <v>7744</v>
      </c>
    </row>
    <row r="4541" spans="1:20" x14ac:dyDescent="0.25">
      <c r="A4541" t="s">
        <v>4681</v>
      </c>
      <c r="B4541" s="2">
        <v>42062</v>
      </c>
      <c r="C4541" s="2">
        <v>42065</v>
      </c>
      <c r="D4541" t="s">
        <v>19</v>
      </c>
      <c r="E4541" t="s">
        <v>96</v>
      </c>
      <c r="F4541" t="s">
        <v>1033</v>
      </c>
      <c r="G4541" s="1">
        <v>10598</v>
      </c>
      <c r="H4541">
        <v>2</v>
      </c>
      <c r="I4541">
        <v>0</v>
      </c>
      <c r="J4541" s="1">
        <v>10598</v>
      </c>
      <c r="K4541" t="s">
        <v>9139</v>
      </c>
      <c r="L4541" t="s">
        <v>9140</v>
      </c>
      <c r="M4541" t="s">
        <v>9648</v>
      </c>
      <c r="N4541" t="s">
        <v>8536</v>
      </c>
      <c r="O4541" t="s">
        <v>8786</v>
      </c>
      <c r="P4541" t="s">
        <v>8675</v>
      </c>
      <c r="Q4541">
        <v>2908</v>
      </c>
      <c r="R4541" t="s">
        <v>8561</v>
      </c>
      <c r="S4541" t="s">
        <v>7758</v>
      </c>
      <c r="T4541" t="s">
        <v>7738</v>
      </c>
    </row>
    <row r="4542" spans="1:20" x14ac:dyDescent="0.25">
      <c r="A4542" t="s">
        <v>4681</v>
      </c>
      <c r="B4542" s="2">
        <v>42062</v>
      </c>
      <c r="C4542" s="2">
        <v>42065</v>
      </c>
      <c r="D4542" t="s">
        <v>19</v>
      </c>
      <c r="E4542" t="s">
        <v>96</v>
      </c>
      <c r="F4542" t="s">
        <v>3908</v>
      </c>
      <c r="G4542" s="1">
        <v>49392</v>
      </c>
      <c r="H4542">
        <v>7</v>
      </c>
      <c r="I4542">
        <v>3</v>
      </c>
      <c r="J4542" s="1">
        <v>-28224</v>
      </c>
      <c r="K4542" t="s">
        <v>9123</v>
      </c>
      <c r="L4542" t="s">
        <v>9131</v>
      </c>
      <c r="M4542" t="s">
        <v>10638</v>
      </c>
      <c r="N4542" t="s">
        <v>8536</v>
      </c>
      <c r="O4542" t="s">
        <v>8786</v>
      </c>
      <c r="P4542" t="s">
        <v>8675</v>
      </c>
      <c r="Q4542">
        <v>2908</v>
      </c>
      <c r="R4542" t="s">
        <v>8561</v>
      </c>
      <c r="S4542" t="s">
        <v>7758</v>
      </c>
      <c r="T4542" t="s">
        <v>7738</v>
      </c>
    </row>
    <row r="4543" spans="1:20" x14ac:dyDescent="0.25">
      <c r="A4543" t="s">
        <v>4682</v>
      </c>
      <c r="B4543" s="2">
        <v>42902</v>
      </c>
      <c r="C4543" s="2">
        <v>42907</v>
      </c>
      <c r="D4543" t="s">
        <v>19</v>
      </c>
      <c r="E4543" t="s">
        <v>655</v>
      </c>
      <c r="F4543" t="s">
        <v>41</v>
      </c>
      <c r="G4543" s="1">
        <v>5936</v>
      </c>
      <c r="H4543">
        <v>7</v>
      </c>
      <c r="I4543">
        <v>8</v>
      </c>
      <c r="J4543" s="1">
        <v>-8904</v>
      </c>
      <c r="K4543" t="s">
        <v>9128</v>
      </c>
      <c r="L4543" t="s">
        <v>9142</v>
      </c>
      <c r="M4543" t="s">
        <v>9152</v>
      </c>
      <c r="N4543" t="s">
        <v>8536</v>
      </c>
      <c r="O4543" t="s">
        <v>8579</v>
      </c>
      <c r="P4543" t="s">
        <v>8566</v>
      </c>
      <c r="Q4543">
        <v>60653</v>
      </c>
      <c r="R4543" t="s">
        <v>8551</v>
      </c>
      <c r="S4543" t="s">
        <v>7887</v>
      </c>
      <c r="T4543" t="s">
        <v>7738</v>
      </c>
    </row>
    <row r="4544" spans="1:20" x14ac:dyDescent="0.25">
      <c r="A4544" t="s">
        <v>4683</v>
      </c>
      <c r="B4544" s="2">
        <v>42824</v>
      </c>
      <c r="C4544" s="2">
        <v>42825</v>
      </c>
      <c r="D4544" t="s">
        <v>79</v>
      </c>
      <c r="E4544" t="s">
        <v>4684</v>
      </c>
      <c r="F4544" t="s">
        <v>4685</v>
      </c>
      <c r="G4544" s="1">
        <v>32586</v>
      </c>
      <c r="H4544">
        <v>2</v>
      </c>
      <c r="I4544">
        <v>0</v>
      </c>
      <c r="J4544" s="1">
        <v>1498956</v>
      </c>
      <c r="K4544" t="s">
        <v>9128</v>
      </c>
      <c r="L4544" t="s">
        <v>9167</v>
      </c>
      <c r="M4544" t="s">
        <v>10778</v>
      </c>
      <c r="N4544" t="s">
        <v>8536</v>
      </c>
      <c r="O4544" t="s">
        <v>8850</v>
      </c>
      <c r="P4544" t="s">
        <v>8618</v>
      </c>
      <c r="Q4544">
        <v>73120</v>
      </c>
      <c r="R4544" t="s">
        <v>8551</v>
      </c>
      <c r="S4544" t="s">
        <v>8484</v>
      </c>
      <c r="T4544" t="s">
        <v>7736</v>
      </c>
    </row>
    <row r="4545" spans="1:20" x14ac:dyDescent="0.25">
      <c r="A4545" t="s">
        <v>4686</v>
      </c>
      <c r="B4545" s="2">
        <v>42197</v>
      </c>
      <c r="C4545" s="2">
        <v>42202</v>
      </c>
      <c r="D4545" t="s">
        <v>11</v>
      </c>
      <c r="E4545" t="s">
        <v>940</v>
      </c>
      <c r="F4545" t="s">
        <v>439</v>
      </c>
      <c r="G4545" s="1">
        <v>383607</v>
      </c>
      <c r="H4545">
        <v>9</v>
      </c>
      <c r="I4545">
        <v>3</v>
      </c>
      <c r="J4545" s="1">
        <v>-54801</v>
      </c>
      <c r="K4545" t="s">
        <v>9123</v>
      </c>
      <c r="L4545" t="s">
        <v>9126</v>
      </c>
      <c r="M4545" t="s">
        <v>9354</v>
      </c>
      <c r="N4545" t="s">
        <v>8536</v>
      </c>
      <c r="O4545" t="s">
        <v>8579</v>
      </c>
      <c r="P4545" t="s">
        <v>8566</v>
      </c>
      <c r="Q4545">
        <v>60610</v>
      </c>
      <c r="R4545" t="s">
        <v>8551</v>
      </c>
      <c r="S4545" t="s">
        <v>7948</v>
      </c>
      <c r="T4545" t="s">
        <v>7736</v>
      </c>
    </row>
    <row r="4546" spans="1:20" x14ac:dyDescent="0.25">
      <c r="A4546" t="s">
        <v>4686</v>
      </c>
      <c r="B4546" s="2">
        <v>42197</v>
      </c>
      <c r="C4546" s="2">
        <v>42202</v>
      </c>
      <c r="D4546" t="s">
        <v>11</v>
      </c>
      <c r="E4546" t="s">
        <v>940</v>
      </c>
      <c r="F4546" t="s">
        <v>1955</v>
      </c>
      <c r="G4546" s="1">
        <v>14848</v>
      </c>
      <c r="H4546">
        <v>2</v>
      </c>
      <c r="I4546">
        <v>2</v>
      </c>
      <c r="J4546" s="1">
        <v>16704</v>
      </c>
      <c r="K4546" t="s">
        <v>9139</v>
      </c>
      <c r="L4546" t="s">
        <v>9140</v>
      </c>
      <c r="M4546" t="s">
        <v>10046</v>
      </c>
      <c r="N4546" t="s">
        <v>8536</v>
      </c>
      <c r="O4546" t="s">
        <v>8579</v>
      </c>
      <c r="P4546" t="s">
        <v>8566</v>
      </c>
      <c r="Q4546">
        <v>60610</v>
      </c>
      <c r="R4546" t="s">
        <v>8551</v>
      </c>
      <c r="S4546" t="s">
        <v>7948</v>
      </c>
      <c r="T4546" t="s">
        <v>7736</v>
      </c>
    </row>
    <row r="4547" spans="1:20" x14ac:dyDescent="0.25">
      <c r="A4547" t="s">
        <v>4686</v>
      </c>
      <c r="B4547" s="2">
        <v>42197</v>
      </c>
      <c r="C4547" s="2">
        <v>42202</v>
      </c>
      <c r="D4547" t="s">
        <v>11</v>
      </c>
      <c r="E4547" t="s">
        <v>940</v>
      </c>
      <c r="F4547" t="s">
        <v>3720</v>
      </c>
      <c r="G4547" s="1">
        <v>537544</v>
      </c>
      <c r="H4547">
        <v>7</v>
      </c>
      <c r="I4547">
        <v>2</v>
      </c>
      <c r="J4547" s="1">
        <v>537544</v>
      </c>
      <c r="K4547" t="s">
        <v>9139</v>
      </c>
      <c r="L4547" t="s">
        <v>9140</v>
      </c>
      <c r="M4547" t="s">
        <v>10595</v>
      </c>
      <c r="N4547" t="s">
        <v>8536</v>
      </c>
      <c r="O4547" t="s">
        <v>8579</v>
      </c>
      <c r="P4547" t="s">
        <v>8566</v>
      </c>
      <c r="Q4547">
        <v>60610</v>
      </c>
      <c r="R4547" t="s">
        <v>8551</v>
      </c>
      <c r="S4547" t="s">
        <v>7948</v>
      </c>
      <c r="T4547" t="s">
        <v>7736</v>
      </c>
    </row>
    <row r="4548" spans="1:20" x14ac:dyDescent="0.25">
      <c r="A4548" t="s">
        <v>4686</v>
      </c>
      <c r="B4548" s="2">
        <v>42197</v>
      </c>
      <c r="C4548" s="2">
        <v>42202</v>
      </c>
      <c r="D4548" t="s">
        <v>11</v>
      </c>
      <c r="E4548" t="s">
        <v>940</v>
      </c>
      <c r="F4548" t="s">
        <v>617</v>
      </c>
      <c r="G4548" s="1">
        <v>1928</v>
      </c>
      <c r="H4548">
        <v>2</v>
      </c>
      <c r="I4548">
        <v>8</v>
      </c>
      <c r="J4548" s="1">
        <v>-29884</v>
      </c>
      <c r="K4548" t="s">
        <v>9128</v>
      </c>
      <c r="L4548" t="s">
        <v>9142</v>
      </c>
      <c r="M4548" t="s">
        <v>9450</v>
      </c>
      <c r="N4548" t="s">
        <v>8536</v>
      </c>
      <c r="O4548" t="s">
        <v>8579</v>
      </c>
      <c r="P4548" t="s">
        <v>8566</v>
      </c>
      <c r="Q4548">
        <v>60610</v>
      </c>
      <c r="R4548" t="s">
        <v>8551</v>
      </c>
      <c r="S4548" t="s">
        <v>7948</v>
      </c>
      <c r="T4548" t="s">
        <v>7736</v>
      </c>
    </row>
    <row r="4549" spans="1:20" x14ac:dyDescent="0.25">
      <c r="A4549" t="s">
        <v>4686</v>
      </c>
      <c r="B4549" s="2">
        <v>42197</v>
      </c>
      <c r="C4549" s="2">
        <v>42202</v>
      </c>
      <c r="D4549" t="s">
        <v>11</v>
      </c>
      <c r="E4549" t="s">
        <v>940</v>
      </c>
      <c r="F4549" t="s">
        <v>1350</v>
      </c>
      <c r="G4549" s="1">
        <v>6912</v>
      </c>
      <c r="H4549">
        <v>3</v>
      </c>
      <c r="I4549">
        <v>2</v>
      </c>
      <c r="J4549" s="1">
        <v>6912</v>
      </c>
      <c r="K4549" t="s">
        <v>9128</v>
      </c>
      <c r="L4549" t="s">
        <v>9137</v>
      </c>
      <c r="M4549" t="s">
        <v>9787</v>
      </c>
      <c r="N4549" t="s">
        <v>8536</v>
      </c>
      <c r="O4549" t="s">
        <v>8579</v>
      </c>
      <c r="P4549" t="s">
        <v>8566</v>
      </c>
      <c r="Q4549">
        <v>60610</v>
      </c>
      <c r="R4549" t="s">
        <v>8551</v>
      </c>
      <c r="S4549" t="s">
        <v>7948</v>
      </c>
      <c r="T4549" t="s">
        <v>7736</v>
      </c>
    </row>
    <row r="4550" spans="1:20" x14ac:dyDescent="0.25">
      <c r="A4550" t="s">
        <v>4686</v>
      </c>
      <c r="B4550" s="2">
        <v>42197</v>
      </c>
      <c r="C4550" s="2">
        <v>42202</v>
      </c>
      <c r="D4550" t="s">
        <v>11</v>
      </c>
      <c r="E4550" t="s">
        <v>940</v>
      </c>
      <c r="F4550" t="s">
        <v>552</v>
      </c>
      <c r="G4550" s="1">
        <v>776</v>
      </c>
      <c r="H4550">
        <v>1</v>
      </c>
      <c r="I4550">
        <v>6</v>
      </c>
      <c r="J4550" s="1">
        <v>-2134</v>
      </c>
      <c r="K4550" t="s">
        <v>9123</v>
      </c>
      <c r="L4550" t="s">
        <v>9135</v>
      </c>
      <c r="M4550" t="s">
        <v>9416</v>
      </c>
      <c r="N4550" t="s">
        <v>8536</v>
      </c>
      <c r="O4550" t="s">
        <v>8579</v>
      </c>
      <c r="P4550" t="s">
        <v>8566</v>
      </c>
      <c r="Q4550">
        <v>60610</v>
      </c>
      <c r="R4550" t="s">
        <v>8551</v>
      </c>
      <c r="S4550" t="s">
        <v>7948</v>
      </c>
      <c r="T4550" t="s">
        <v>7736</v>
      </c>
    </row>
    <row r="4551" spans="1:20" x14ac:dyDescent="0.25">
      <c r="A4551" t="s">
        <v>4686</v>
      </c>
      <c r="B4551" s="2">
        <v>42197</v>
      </c>
      <c r="C4551" s="2">
        <v>42202</v>
      </c>
      <c r="D4551" t="s">
        <v>11</v>
      </c>
      <c r="E4551" t="s">
        <v>940</v>
      </c>
      <c r="F4551" t="s">
        <v>1049</v>
      </c>
      <c r="G4551" s="1">
        <v>659168</v>
      </c>
      <c r="H4551">
        <v>4</v>
      </c>
      <c r="I4551">
        <v>2</v>
      </c>
      <c r="J4551" s="1">
        <v>494376</v>
      </c>
      <c r="K4551" t="s">
        <v>9139</v>
      </c>
      <c r="L4551" t="s">
        <v>9140</v>
      </c>
      <c r="M4551" t="s">
        <v>9656</v>
      </c>
      <c r="N4551" t="s">
        <v>8536</v>
      </c>
      <c r="O4551" t="s">
        <v>8579</v>
      </c>
      <c r="P4551" t="s">
        <v>8566</v>
      </c>
      <c r="Q4551">
        <v>60610</v>
      </c>
      <c r="R4551" t="s">
        <v>8551</v>
      </c>
      <c r="S4551" t="s">
        <v>7948</v>
      </c>
      <c r="T4551" t="s">
        <v>7736</v>
      </c>
    </row>
    <row r="4552" spans="1:20" x14ac:dyDescent="0.25">
      <c r="A4552" t="s">
        <v>4687</v>
      </c>
      <c r="B4552" s="2">
        <v>42855</v>
      </c>
      <c r="C4552" s="2">
        <v>42857</v>
      </c>
      <c r="D4552" t="s">
        <v>79</v>
      </c>
      <c r="E4552" t="s">
        <v>1766</v>
      </c>
      <c r="F4552" t="s">
        <v>4688</v>
      </c>
      <c r="G4552" s="1">
        <v>576</v>
      </c>
      <c r="H4552">
        <v>2</v>
      </c>
      <c r="I4552">
        <v>0</v>
      </c>
      <c r="J4552" s="1">
        <v>28224</v>
      </c>
      <c r="K4552" t="s">
        <v>9128</v>
      </c>
      <c r="L4552" t="s">
        <v>9129</v>
      </c>
      <c r="M4552" t="s">
        <v>10779</v>
      </c>
      <c r="N4552" t="s">
        <v>8536</v>
      </c>
      <c r="O4552" t="s">
        <v>8665</v>
      </c>
      <c r="P4552" t="s">
        <v>8625</v>
      </c>
      <c r="Q4552">
        <v>6040</v>
      </c>
      <c r="R4552" t="s">
        <v>8561</v>
      </c>
      <c r="S4552" t="s">
        <v>8130</v>
      </c>
      <c r="T4552" t="s">
        <v>7736</v>
      </c>
    </row>
    <row r="4553" spans="1:20" x14ac:dyDescent="0.25">
      <c r="A4553" t="s">
        <v>4689</v>
      </c>
      <c r="B4553" s="2">
        <v>41833</v>
      </c>
      <c r="C4553" s="2">
        <v>41837</v>
      </c>
      <c r="D4553" t="s">
        <v>19</v>
      </c>
      <c r="E4553" t="s">
        <v>593</v>
      </c>
      <c r="F4553" t="s">
        <v>2759</v>
      </c>
      <c r="G4553" s="1">
        <v>351216</v>
      </c>
      <c r="H4553">
        <v>3</v>
      </c>
      <c r="I4553">
        <v>2</v>
      </c>
      <c r="J4553" s="1">
        <v>43902</v>
      </c>
      <c r="K4553" t="s">
        <v>9123</v>
      </c>
      <c r="L4553" t="s">
        <v>9131</v>
      </c>
      <c r="M4553" t="s">
        <v>10331</v>
      </c>
      <c r="N4553" t="s">
        <v>8536</v>
      </c>
      <c r="O4553" t="s">
        <v>8540</v>
      </c>
      <c r="P4553" t="s">
        <v>8541</v>
      </c>
      <c r="Q4553">
        <v>90049</v>
      </c>
      <c r="R4553" t="s">
        <v>8542</v>
      </c>
      <c r="S4553" t="s">
        <v>7874</v>
      </c>
      <c r="T4553" t="s">
        <v>7738</v>
      </c>
    </row>
    <row r="4554" spans="1:20" x14ac:dyDescent="0.25">
      <c r="A4554" t="s">
        <v>4690</v>
      </c>
      <c r="B4554" s="2">
        <v>42000</v>
      </c>
      <c r="C4554" s="2">
        <v>42006</v>
      </c>
      <c r="D4554" t="s">
        <v>19</v>
      </c>
      <c r="E4554" t="s">
        <v>997</v>
      </c>
      <c r="F4554" t="s">
        <v>746</v>
      </c>
      <c r="G4554" s="1">
        <v>23028</v>
      </c>
      <c r="H4554">
        <v>3</v>
      </c>
      <c r="I4554">
        <v>2</v>
      </c>
      <c r="J4554" s="1">
        <v>23028</v>
      </c>
      <c r="K4554" t="s">
        <v>9123</v>
      </c>
      <c r="L4554" t="s">
        <v>9126</v>
      </c>
      <c r="M4554" t="s">
        <v>9512</v>
      </c>
      <c r="N4554" t="s">
        <v>8536</v>
      </c>
      <c r="O4554" t="s">
        <v>8556</v>
      </c>
      <c r="P4554" t="s">
        <v>8541</v>
      </c>
      <c r="Q4554">
        <v>94122</v>
      </c>
      <c r="R4554" t="s">
        <v>8542</v>
      </c>
      <c r="S4554" t="s">
        <v>7961</v>
      </c>
      <c r="T4554" t="s">
        <v>7736</v>
      </c>
    </row>
    <row r="4555" spans="1:20" x14ac:dyDescent="0.25">
      <c r="A4555" t="s">
        <v>4690</v>
      </c>
      <c r="B4555" s="2">
        <v>42000</v>
      </c>
      <c r="C4555" s="2">
        <v>42006</v>
      </c>
      <c r="D4555" t="s">
        <v>19</v>
      </c>
      <c r="E4555" t="s">
        <v>997</v>
      </c>
      <c r="F4555" t="s">
        <v>1305</v>
      </c>
      <c r="G4555" s="1">
        <v>1284</v>
      </c>
      <c r="H4555">
        <v>3</v>
      </c>
      <c r="I4555">
        <v>0</v>
      </c>
      <c r="J4555" s="1">
        <v>5778</v>
      </c>
      <c r="K4555" t="s">
        <v>9128</v>
      </c>
      <c r="L4555" t="s">
        <v>9148</v>
      </c>
      <c r="M4555" t="s">
        <v>9768</v>
      </c>
      <c r="N4555" t="s">
        <v>8536</v>
      </c>
      <c r="O4555" t="s">
        <v>8556</v>
      </c>
      <c r="P4555" t="s">
        <v>8541</v>
      </c>
      <c r="Q4555">
        <v>94122</v>
      </c>
      <c r="R4555" t="s">
        <v>8542</v>
      </c>
      <c r="S4555" t="s">
        <v>7961</v>
      </c>
      <c r="T4555" t="s">
        <v>7736</v>
      </c>
    </row>
    <row r="4556" spans="1:20" x14ac:dyDescent="0.25">
      <c r="A4556" t="s">
        <v>4691</v>
      </c>
      <c r="B4556" s="2">
        <v>42427</v>
      </c>
      <c r="C4556" s="2">
        <v>42430</v>
      </c>
      <c r="D4556" t="s">
        <v>11</v>
      </c>
      <c r="E4556" t="s">
        <v>2437</v>
      </c>
      <c r="F4556" t="s">
        <v>194</v>
      </c>
      <c r="G4556" s="1">
        <v>5682</v>
      </c>
      <c r="H4556">
        <v>3</v>
      </c>
      <c r="I4556">
        <v>0</v>
      </c>
      <c r="J4556" s="1">
        <v>2841</v>
      </c>
      <c r="K4556" t="s">
        <v>9128</v>
      </c>
      <c r="L4556" t="s">
        <v>9142</v>
      </c>
      <c r="M4556" t="s">
        <v>9232</v>
      </c>
      <c r="N4556" t="s">
        <v>8536</v>
      </c>
      <c r="O4556" t="s">
        <v>8998</v>
      </c>
      <c r="P4556" t="s">
        <v>8553</v>
      </c>
      <c r="Q4556">
        <v>54601</v>
      </c>
      <c r="R4556" t="s">
        <v>8551</v>
      </c>
      <c r="S4556" t="s">
        <v>8256</v>
      </c>
      <c r="T4556" t="s">
        <v>7736</v>
      </c>
    </row>
    <row r="4557" spans="1:20" x14ac:dyDescent="0.25">
      <c r="A4557" t="s">
        <v>4692</v>
      </c>
      <c r="B4557" s="2">
        <v>42086</v>
      </c>
      <c r="C4557" s="2">
        <v>42089</v>
      </c>
      <c r="D4557" t="s">
        <v>79</v>
      </c>
      <c r="E4557" t="s">
        <v>2310</v>
      </c>
      <c r="F4557" t="s">
        <v>1121</v>
      </c>
      <c r="G4557" s="1">
        <v>3156</v>
      </c>
      <c r="H4557">
        <v>4</v>
      </c>
      <c r="I4557">
        <v>0</v>
      </c>
      <c r="J4557" s="1">
        <v>14202</v>
      </c>
      <c r="K4557" t="s">
        <v>9128</v>
      </c>
      <c r="L4557" t="s">
        <v>9191</v>
      </c>
      <c r="M4557" t="s">
        <v>9267</v>
      </c>
      <c r="N4557" t="s">
        <v>8536</v>
      </c>
      <c r="O4557" t="s">
        <v>8738</v>
      </c>
      <c r="P4557" t="s">
        <v>8591</v>
      </c>
      <c r="Q4557">
        <v>29501</v>
      </c>
      <c r="R4557" t="s">
        <v>8539</v>
      </c>
      <c r="S4557" t="s">
        <v>8233</v>
      </c>
      <c r="T4557" t="s">
        <v>7736</v>
      </c>
    </row>
    <row r="4558" spans="1:20" x14ac:dyDescent="0.25">
      <c r="A4558" t="s">
        <v>4692</v>
      </c>
      <c r="B4558" s="2">
        <v>42086</v>
      </c>
      <c r="C4558" s="2">
        <v>42089</v>
      </c>
      <c r="D4558" t="s">
        <v>79</v>
      </c>
      <c r="E4558" t="s">
        <v>2310</v>
      </c>
      <c r="F4558" t="s">
        <v>1464</v>
      </c>
      <c r="G4558" s="1">
        <v>2792</v>
      </c>
      <c r="H4558">
        <v>4</v>
      </c>
      <c r="I4558">
        <v>0</v>
      </c>
      <c r="J4558" s="1">
        <v>5584</v>
      </c>
      <c r="K4558" t="s">
        <v>9128</v>
      </c>
      <c r="L4558" t="s">
        <v>9133</v>
      </c>
      <c r="M4558" t="s">
        <v>9838</v>
      </c>
      <c r="N4558" t="s">
        <v>8536</v>
      </c>
      <c r="O4558" t="s">
        <v>8738</v>
      </c>
      <c r="P4558" t="s">
        <v>8591</v>
      </c>
      <c r="Q4558">
        <v>29501</v>
      </c>
      <c r="R4558" t="s">
        <v>8539</v>
      </c>
      <c r="S4558" t="s">
        <v>8233</v>
      </c>
      <c r="T4558" t="s">
        <v>7736</v>
      </c>
    </row>
    <row r="4559" spans="1:20" x14ac:dyDescent="0.25">
      <c r="A4559" t="s">
        <v>4693</v>
      </c>
      <c r="B4559" s="2">
        <v>43029</v>
      </c>
      <c r="C4559" s="2">
        <v>43036</v>
      </c>
      <c r="D4559" t="s">
        <v>19</v>
      </c>
      <c r="E4559" t="s">
        <v>2058</v>
      </c>
      <c r="F4559" t="s">
        <v>1452</v>
      </c>
      <c r="G4559" s="1">
        <v>8559</v>
      </c>
      <c r="H4559">
        <v>1</v>
      </c>
      <c r="I4559">
        <v>7</v>
      </c>
      <c r="J4559" s="1">
        <v>-65619</v>
      </c>
      <c r="K4559" t="s">
        <v>9128</v>
      </c>
      <c r="L4559" t="s">
        <v>9142</v>
      </c>
      <c r="M4559" t="s">
        <v>9835</v>
      </c>
      <c r="N4559" t="s">
        <v>8536</v>
      </c>
      <c r="O4559" t="s">
        <v>8801</v>
      </c>
      <c r="P4559" t="s">
        <v>8581</v>
      </c>
      <c r="Q4559">
        <v>85301</v>
      </c>
      <c r="R4559" t="s">
        <v>8542</v>
      </c>
      <c r="S4559" t="s">
        <v>8182</v>
      </c>
      <c r="T4559" t="s">
        <v>7736</v>
      </c>
    </row>
    <row r="4560" spans="1:20" x14ac:dyDescent="0.25">
      <c r="A4560" t="s">
        <v>4694</v>
      </c>
      <c r="B4560" s="2">
        <v>42004</v>
      </c>
      <c r="C4560" s="2">
        <v>42009</v>
      </c>
      <c r="D4560" t="s">
        <v>19</v>
      </c>
      <c r="E4560" t="s">
        <v>3849</v>
      </c>
      <c r="F4560" t="s">
        <v>3787</v>
      </c>
      <c r="G4560" s="1">
        <v>49568</v>
      </c>
      <c r="H4560">
        <v>2</v>
      </c>
      <c r="I4560">
        <v>2</v>
      </c>
      <c r="J4560" s="1">
        <v>179684</v>
      </c>
      <c r="K4560" t="s">
        <v>9128</v>
      </c>
      <c r="L4560" t="s">
        <v>9167</v>
      </c>
      <c r="M4560" t="s">
        <v>9293</v>
      </c>
      <c r="N4560" t="s">
        <v>8536</v>
      </c>
      <c r="O4560" t="s">
        <v>8817</v>
      </c>
      <c r="P4560" t="s">
        <v>8550</v>
      </c>
      <c r="Q4560">
        <v>79907</v>
      </c>
      <c r="R4560" t="s">
        <v>8551</v>
      </c>
      <c r="S4560" t="s">
        <v>8436</v>
      </c>
      <c r="T4560" t="s">
        <v>7738</v>
      </c>
    </row>
    <row r="4561" spans="1:20" x14ac:dyDescent="0.25">
      <c r="A4561" t="s">
        <v>4695</v>
      </c>
      <c r="B4561" s="2">
        <v>41764</v>
      </c>
      <c r="C4561" s="2">
        <v>41767</v>
      </c>
      <c r="D4561" t="s">
        <v>79</v>
      </c>
      <c r="E4561" t="s">
        <v>61</v>
      </c>
      <c r="F4561" t="s">
        <v>135</v>
      </c>
      <c r="G4561" s="1">
        <v>127869</v>
      </c>
      <c r="H4561">
        <v>3</v>
      </c>
      <c r="I4561">
        <v>3</v>
      </c>
      <c r="J4561" s="1">
        <v>-91335</v>
      </c>
      <c r="K4561" t="s">
        <v>9123</v>
      </c>
      <c r="L4561" t="s">
        <v>9126</v>
      </c>
      <c r="M4561" t="s">
        <v>9204</v>
      </c>
      <c r="N4561" t="s">
        <v>8536</v>
      </c>
      <c r="O4561" t="s">
        <v>8621</v>
      </c>
      <c r="P4561" t="s">
        <v>8550</v>
      </c>
      <c r="Q4561">
        <v>78207</v>
      </c>
      <c r="R4561" t="s">
        <v>8551</v>
      </c>
      <c r="S4561" t="s">
        <v>7750</v>
      </c>
      <c r="T4561" t="s">
        <v>7736</v>
      </c>
    </row>
    <row r="4562" spans="1:20" x14ac:dyDescent="0.25">
      <c r="A4562" t="s">
        <v>4696</v>
      </c>
      <c r="B4562" s="2">
        <v>42342</v>
      </c>
      <c r="C4562" s="2">
        <v>42347</v>
      </c>
      <c r="D4562" t="s">
        <v>11</v>
      </c>
      <c r="E4562" t="s">
        <v>2066</v>
      </c>
      <c r="F4562" t="s">
        <v>473</v>
      </c>
      <c r="G4562" s="1">
        <v>27144</v>
      </c>
      <c r="H4562">
        <v>3</v>
      </c>
      <c r="I4562">
        <v>0</v>
      </c>
      <c r="J4562" s="1">
        <v>122148</v>
      </c>
      <c r="K4562" t="s">
        <v>9128</v>
      </c>
      <c r="L4562" t="s">
        <v>9167</v>
      </c>
      <c r="M4562" t="s">
        <v>9373</v>
      </c>
      <c r="N4562" t="s">
        <v>8536</v>
      </c>
      <c r="O4562" t="s">
        <v>8540</v>
      </c>
      <c r="P4562" t="s">
        <v>8541</v>
      </c>
      <c r="Q4562">
        <v>90049</v>
      </c>
      <c r="R4562" t="s">
        <v>8542</v>
      </c>
      <c r="S4562" t="s">
        <v>8185</v>
      </c>
      <c r="T4562" t="s">
        <v>7738</v>
      </c>
    </row>
    <row r="4563" spans="1:20" x14ac:dyDescent="0.25">
      <c r="A4563" t="s">
        <v>4696</v>
      </c>
      <c r="B4563" s="2">
        <v>42342</v>
      </c>
      <c r="C4563" s="2">
        <v>42347</v>
      </c>
      <c r="D4563" t="s">
        <v>11</v>
      </c>
      <c r="E4563" t="s">
        <v>2066</v>
      </c>
      <c r="F4563" t="s">
        <v>4697</v>
      </c>
      <c r="G4563" s="1">
        <v>110352</v>
      </c>
      <c r="H4563">
        <v>3</v>
      </c>
      <c r="I4563">
        <v>2</v>
      </c>
      <c r="J4563" s="1">
        <v>82764</v>
      </c>
      <c r="K4563" t="s">
        <v>9139</v>
      </c>
      <c r="L4563" t="s">
        <v>9140</v>
      </c>
      <c r="M4563" t="s">
        <v>10780</v>
      </c>
      <c r="N4563" t="s">
        <v>8536</v>
      </c>
      <c r="O4563" t="s">
        <v>8540</v>
      </c>
      <c r="P4563" t="s">
        <v>8541</v>
      </c>
      <c r="Q4563">
        <v>90049</v>
      </c>
      <c r="R4563" t="s">
        <v>8542</v>
      </c>
      <c r="S4563" t="s">
        <v>8185</v>
      </c>
      <c r="T4563" t="s">
        <v>7738</v>
      </c>
    </row>
    <row r="4564" spans="1:20" x14ac:dyDescent="0.25">
      <c r="A4564" t="s">
        <v>4696</v>
      </c>
      <c r="B4564" s="2">
        <v>42342</v>
      </c>
      <c r="C4564" s="2">
        <v>42347</v>
      </c>
      <c r="D4564" t="s">
        <v>11</v>
      </c>
      <c r="E4564" t="s">
        <v>2066</v>
      </c>
      <c r="F4564" t="s">
        <v>4698</v>
      </c>
      <c r="G4564" s="1">
        <v>364</v>
      </c>
      <c r="H4564">
        <v>5</v>
      </c>
      <c r="I4564">
        <v>0</v>
      </c>
      <c r="J4564" s="1">
        <v>13832</v>
      </c>
      <c r="K4564" t="s">
        <v>9123</v>
      </c>
      <c r="L4564" t="s">
        <v>9135</v>
      </c>
      <c r="M4564" t="s">
        <v>10781</v>
      </c>
      <c r="N4564" t="s">
        <v>8536</v>
      </c>
      <c r="O4564" t="s">
        <v>8540</v>
      </c>
      <c r="P4564" t="s">
        <v>8541</v>
      </c>
      <c r="Q4564">
        <v>90049</v>
      </c>
      <c r="R4564" t="s">
        <v>8542</v>
      </c>
      <c r="S4564" t="s">
        <v>8185</v>
      </c>
      <c r="T4564" t="s">
        <v>7738</v>
      </c>
    </row>
    <row r="4565" spans="1:20" x14ac:dyDescent="0.25">
      <c r="A4565" t="s">
        <v>4699</v>
      </c>
      <c r="B4565" s="2">
        <v>43004</v>
      </c>
      <c r="C4565" s="2">
        <v>43008</v>
      </c>
      <c r="D4565" t="s">
        <v>19</v>
      </c>
      <c r="E4565" t="s">
        <v>1419</v>
      </c>
      <c r="F4565" t="s">
        <v>4205</v>
      </c>
      <c r="G4565" s="1">
        <v>419136</v>
      </c>
      <c r="H4565">
        <v>4</v>
      </c>
      <c r="I4565">
        <v>2</v>
      </c>
      <c r="J4565" s="1">
        <v>-576312</v>
      </c>
      <c r="K4565" t="s">
        <v>9123</v>
      </c>
      <c r="L4565" t="s">
        <v>9126</v>
      </c>
      <c r="M4565" t="s">
        <v>10693</v>
      </c>
      <c r="N4565" t="s">
        <v>8536</v>
      </c>
      <c r="O4565" t="s">
        <v>8974</v>
      </c>
      <c r="P4565" t="s">
        <v>8544</v>
      </c>
      <c r="Q4565">
        <v>33023</v>
      </c>
      <c r="R4565" t="s">
        <v>8539</v>
      </c>
      <c r="S4565" t="s">
        <v>8057</v>
      </c>
      <c r="T4565" t="s">
        <v>7744</v>
      </c>
    </row>
    <row r="4566" spans="1:20" x14ac:dyDescent="0.25">
      <c r="A4566" t="s">
        <v>4700</v>
      </c>
      <c r="B4566" s="2">
        <v>41982</v>
      </c>
      <c r="C4566" s="2">
        <v>41987</v>
      </c>
      <c r="D4566" t="s">
        <v>19</v>
      </c>
      <c r="E4566" t="s">
        <v>3673</v>
      </c>
      <c r="F4566" t="s">
        <v>2229</v>
      </c>
      <c r="G4566" s="1">
        <v>100704</v>
      </c>
      <c r="H4566">
        <v>6</v>
      </c>
      <c r="I4566">
        <v>2</v>
      </c>
      <c r="J4566" s="1">
        <v>-12588</v>
      </c>
      <c r="K4566" t="s">
        <v>9128</v>
      </c>
      <c r="L4566" t="s">
        <v>9133</v>
      </c>
      <c r="M4566" t="s">
        <v>10143</v>
      </c>
      <c r="N4566" t="s">
        <v>8536</v>
      </c>
      <c r="O4566" t="s">
        <v>8702</v>
      </c>
      <c r="P4566" t="s">
        <v>8581</v>
      </c>
      <c r="Q4566">
        <v>85204</v>
      </c>
      <c r="R4566" t="s">
        <v>8542</v>
      </c>
      <c r="S4566" t="s">
        <v>8416</v>
      </c>
      <c r="T4566" t="s">
        <v>7738</v>
      </c>
    </row>
    <row r="4567" spans="1:20" x14ac:dyDescent="0.25">
      <c r="A4567" t="s">
        <v>4701</v>
      </c>
      <c r="B4567" s="2">
        <v>43072</v>
      </c>
      <c r="C4567" s="2">
        <v>43079</v>
      </c>
      <c r="D4567" t="s">
        <v>19</v>
      </c>
      <c r="E4567" t="s">
        <v>2005</v>
      </c>
      <c r="F4567" t="s">
        <v>1122</v>
      </c>
      <c r="G4567" s="1">
        <v>45216</v>
      </c>
      <c r="H4567">
        <v>3</v>
      </c>
      <c r="I4567">
        <v>2</v>
      </c>
      <c r="J4567" s="1">
        <v>45216</v>
      </c>
      <c r="K4567" t="s">
        <v>9128</v>
      </c>
      <c r="L4567" t="s">
        <v>9144</v>
      </c>
      <c r="M4567" t="s">
        <v>9689</v>
      </c>
      <c r="N4567" t="s">
        <v>8536</v>
      </c>
      <c r="O4567" t="s">
        <v>8692</v>
      </c>
      <c r="P4567" t="s">
        <v>8546</v>
      </c>
      <c r="Q4567">
        <v>28314</v>
      </c>
      <c r="R4567" t="s">
        <v>8539</v>
      </c>
      <c r="S4567" t="s">
        <v>8168</v>
      </c>
      <c r="T4567" t="s">
        <v>7736</v>
      </c>
    </row>
    <row r="4568" spans="1:20" x14ac:dyDescent="0.25">
      <c r="A4568" t="s">
        <v>4701</v>
      </c>
      <c r="B4568" s="2">
        <v>43072</v>
      </c>
      <c r="C4568" s="2">
        <v>43079</v>
      </c>
      <c r="D4568" t="s">
        <v>19</v>
      </c>
      <c r="E4568" t="s">
        <v>2005</v>
      </c>
      <c r="F4568" t="s">
        <v>3354</v>
      </c>
      <c r="G4568" s="1">
        <v>28782</v>
      </c>
      <c r="H4568">
        <v>6</v>
      </c>
      <c r="I4568">
        <v>7</v>
      </c>
      <c r="J4568" s="1">
        <v>-211068</v>
      </c>
      <c r="K4568" t="s">
        <v>9128</v>
      </c>
      <c r="L4568" t="s">
        <v>9142</v>
      </c>
      <c r="M4568" t="s">
        <v>10511</v>
      </c>
      <c r="N4568" t="s">
        <v>8536</v>
      </c>
      <c r="O4568" t="s">
        <v>8692</v>
      </c>
      <c r="P4568" t="s">
        <v>8546</v>
      </c>
      <c r="Q4568">
        <v>28314</v>
      </c>
      <c r="R4568" t="s">
        <v>8539</v>
      </c>
      <c r="S4568" t="s">
        <v>8168</v>
      </c>
      <c r="T4568" t="s">
        <v>7736</v>
      </c>
    </row>
    <row r="4569" spans="1:20" x14ac:dyDescent="0.25">
      <c r="A4569" t="s">
        <v>4701</v>
      </c>
      <c r="B4569" s="2">
        <v>43072</v>
      </c>
      <c r="C4569" s="2">
        <v>43079</v>
      </c>
      <c r="D4569" t="s">
        <v>19</v>
      </c>
      <c r="E4569" t="s">
        <v>2005</v>
      </c>
      <c r="F4569" t="s">
        <v>1767</v>
      </c>
      <c r="G4569" s="1">
        <v>24448</v>
      </c>
      <c r="H4569">
        <v>4</v>
      </c>
      <c r="I4569">
        <v>2</v>
      </c>
      <c r="J4569" s="1">
        <v>88624</v>
      </c>
      <c r="K4569" t="s">
        <v>9128</v>
      </c>
      <c r="L4569" t="s">
        <v>9148</v>
      </c>
      <c r="M4569" t="s">
        <v>9960</v>
      </c>
      <c r="N4569" t="s">
        <v>8536</v>
      </c>
      <c r="O4569" t="s">
        <v>8692</v>
      </c>
      <c r="P4569" t="s">
        <v>8546</v>
      </c>
      <c r="Q4569">
        <v>28314</v>
      </c>
      <c r="R4569" t="s">
        <v>8539</v>
      </c>
      <c r="S4569" t="s">
        <v>8168</v>
      </c>
      <c r="T4569" t="s">
        <v>7736</v>
      </c>
    </row>
    <row r="4570" spans="1:20" x14ac:dyDescent="0.25">
      <c r="A4570" t="s">
        <v>4702</v>
      </c>
      <c r="B4570" s="2">
        <v>42316</v>
      </c>
      <c r="C4570" s="2">
        <v>42321</v>
      </c>
      <c r="D4570" t="s">
        <v>19</v>
      </c>
      <c r="E4570" t="s">
        <v>2686</v>
      </c>
      <c r="F4570" t="s">
        <v>101</v>
      </c>
      <c r="G4570" s="1">
        <v>10476</v>
      </c>
      <c r="H4570">
        <v>6</v>
      </c>
      <c r="I4570">
        <v>8</v>
      </c>
      <c r="J4570" s="1">
        <v>-172854</v>
      </c>
      <c r="K4570" t="s">
        <v>9128</v>
      </c>
      <c r="L4570" t="s">
        <v>9142</v>
      </c>
      <c r="M4570" t="s">
        <v>9183</v>
      </c>
      <c r="N4570" t="s">
        <v>8536</v>
      </c>
      <c r="O4570" t="s">
        <v>8563</v>
      </c>
      <c r="P4570" t="s">
        <v>8550</v>
      </c>
      <c r="Q4570">
        <v>77095</v>
      </c>
      <c r="R4570" t="s">
        <v>8551</v>
      </c>
      <c r="S4570" t="s">
        <v>8289</v>
      </c>
      <c r="T4570" t="s">
        <v>7736</v>
      </c>
    </row>
    <row r="4571" spans="1:20" x14ac:dyDescent="0.25">
      <c r="A4571" t="s">
        <v>4703</v>
      </c>
      <c r="B4571" s="2">
        <v>41748</v>
      </c>
      <c r="C4571" s="2">
        <v>41750</v>
      </c>
      <c r="D4571" t="s">
        <v>11</v>
      </c>
      <c r="E4571" t="s">
        <v>1694</v>
      </c>
      <c r="F4571" t="s">
        <v>446</v>
      </c>
      <c r="G4571" s="1">
        <v>7614</v>
      </c>
      <c r="H4571">
        <v>3</v>
      </c>
      <c r="I4571">
        <v>0</v>
      </c>
      <c r="J4571" s="1">
        <v>26649</v>
      </c>
      <c r="K4571" t="s">
        <v>9123</v>
      </c>
      <c r="L4571" t="s">
        <v>9135</v>
      </c>
      <c r="M4571" t="s">
        <v>9358</v>
      </c>
      <c r="N4571" t="s">
        <v>8536</v>
      </c>
      <c r="O4571" t="s">
        <v>8616</v>
      </c>
      <c r="P4571" t="s">
        <v>8541</v>
      </c>
      <c r="Q4571">
        <v>95123</v>
      </c>
      <c r="R4571" t="s">
        <v>8542</v>
      </c>
      <c r="S4571" t="s">
        <v>8114</v>
      </c>
      <c r="T4571" t="s">
        <v>7744</v>
      </c>
    </row>
    <row r="4572" spans="1:20" x14ac:dyDescent="0.25">
      <c r="A4572" t="s">
        <v>4704</v>
      </c>
      <c r="B4572" s="2">
        <v>42149</v>
      </c>
      <c r="C4572" s="2">
        <v>42151</v>
      </c>
      <c r="D4572" t="s">
        <v>11</v>
      </c>
      <c r="E4572" t="s">
        <v>585</v>
      </c>
      <c r="F4572" t="s">
        <v>4601</v>
      </c>
      <c r="G4572" s="1">
        <v>2124</v>
      </c>
      <c r="H4572">
        <v>3</v>
      </c>
      <c r="I4572">
        <v>0</v>
      </c>
      <c r="J4572" s="1">
        <v>80712</v>
      </c>
      <c r="K4572" t="s">
        <v>9128</v>
      </c>
      <c r="L4572" t="s">
        <v>9137</v>
      </c>
      <c r="M4572" t="s">
        <v>10762</v>
      </c>
      <c r="N4572" t="s">
        <v>8536</v>
      </c>
      <c r="O4572" t="s">
        <v>8977</v>
      </c>
      <c r="P4572" t="s">
        <v>8832</v>
      </c>
      <c r="Q4572">
        <v>67212</v>
      </c>
      <c r="R4572" t="s">
        <v>8551</v>
      </c>
      <c r="S4572" t="s">
        <v>7872</v>
      </c>
      <c r="T4572" t="s">
        <v>7744</v>
      </c>
    </row>
    <row r="4573" spans="1:20" x14ac:dyDescent="0.25">
      <c r="A4573" t="s">
        <v>4704</v>
      </c>
      <c r="B4573" s="2">
        <v>42149</v>
      </c>
      <c r="C4573" s="2">
        <v>42151</v>
      </c>
      <c r="D4573" t="s">
        <v>11</v>
      </c>
      <c r="E4573" t="s">
        <v>585</v>
      </c>
      <c r="F4573" t="s">
        <v>2847</v>
      </c>
      <c r="G4573" s="1">
        <v>12796</v>
      </c>
      <c r="H4573">
        <v>2</v>
      </c>
      <c r="I4573">
        <v>0</v>
      </c>
      <c r="J4573" s="1">
        <v>601412</v>
      </c>
      <c r="K4573" t="s">
        <v>9128</v>
      </c>
      <c r="L4573" t="s">
        <v>9142</v>
      </c>
      <c r="M4573" t="s">
        <v>10358</v>
      </c>
      <c r="N4573" t="s">
        <v>8536</v>
      </c>
      <c r="O4573" t="s">
        <v>8977</v>
      </c>
      <c r="P4573" t="s">
        <v>8832</v>
      </c>
      <c r="Q4573">
        <v>67212</v>
      </c>
      <c r="R4573" t="s">
        <v>8551</v>
      </c>
      <c r="S4573" t="s">
        <v>7872</v>
      </c>
      <c r="T4573" t="s">
        <v>7744</v>
      </c>
    </row>
    <row r="4574" spans="1:20" x14ac:dyDescent="0.25">
      <c r="A4574" t="s">
        <v>4705</v>
      </c>
      <c r="B4574" s="2">
        <v>42933</v>
      </c>
      <c r="C4574" s="2">
        <v>42937</v>
      </c>
      <c r="D4574" t="s">
        <v>19</v>
      </c>
      <c r="E4574" t="s">
        <v>2025</v>
      </c>
      <c r="F4574" t="s">
        <v>1808</v>
      </c>
      <c r="G4574" s="1">
        <v>479984</v>
      </c>
      <c r="H4574">
        <v>2</v>
      </c>
      <c r="I4574">
        <v>2</v>
      </c>
      <c r="J4574" s="1">
        <v>89997</v>
      </c>
      <c r="K4574" t="s">
        <v>9139</v>
      </c>
      <c r="L4574" t="s">
        <v>9447</v>
      </c>
      <c r="M4574" t="s">
        <v>9981</v>
      </c>
      <c r="N4574" t="s">
        <v>8536</v>
      </c>
      <c r="O4574" t="s">
        <v>8540</v>
      </c>
      <c r="P4574" t="s">
        <v>8541</v>
      </c>
      <c r="Q4574">
        <v>90036</v>
      </c>
      <c r="R4574" t="s">
        <v>8542</v>
      </c>
      <c r="S4574" t="s">
        <v>8175</v>
      </c>
      <c r="T4574" t="s">
        <v>7744</v>
      </c>
    </row>
    <row r="4575" spans="1:20" x14ac:dyDescent="0.25">
      <c r="A4575" t="s">
        <v>4706</v>
      </c>
      <c r="B4575" s="2">
        <v>42716</v>
      </c>
      <c r="C4575" s="2">
        <v>42722</v>
      </c>
      <c r="D4575" t="s">
        <v>19</v>
      </c>
      <c r="E4575" t="s">
        <v>1702</v>
      </c>
      <c r="F4575" t="s">
        <v>1094</v>
      </c>
      <c r="G4575" s="1">
        <v>65793</v>
      </c>
      <c r="H4575">
        <v>7</v>
      </c>
      <c r="I4575">
        <v>0</v>
      </c>
      <c r="J4575" s="1">
        <v>1842204</v>
      </c>
      <c r="K4575" t="s">
        <v>9139</v>
      </c>
      <c r="L4575" t="s">
        <v>9140</v>
      </c>
      <c r="M4575" t="s">
        <v>9678</v>
      </c>
      <c r="N4575" t="s">
        <v>8536</v>
      </c>
      <c r="O4575" t="s">
        <v>8584</v>
      </c>
      <c r="P4575" t="s">
        <v>8571</v>
      </c>
      <c r="Q4575">
        <v>49201</v>
      </c>
      <c r="R4575" t="s">
        <v>8551</v>
      </c>
      <c r="S4575" t="s">
        <v>8115</v>
      </c>
      <c r="T4575" t="s">
        <v>7744</v>
      </c>
    </row>
    <row r="4576" spans="1:20" x14ac:dyDescent="0.25">
      <c r="A4576" t="s">
        <v>4706</v>
      </c>
      <c r="B4576" s="2">
        <v>42716</v>
      </c>
      <c r="C4576" s="2">
        <v>42722</v>
      </c>
      <c r="D4576" t="s">
        <v>19</v>
      </c>
      <c r="E4576" t="s">
        <v>1702</v>
      </c>
      <c r="F4576" t="s">
        <v>1921</v>
      </c>
      <c r="G4576" s="1">
        <v>3348</v>
      </c>
      <c r="H4576">
        <v>4</v>
      </c>
      <c r="I4576">
        <v>0</v>
      </c>
      <c r="J4576" s="1">
        <v>87048</v>
      </c>
      <c r="K4576" t="s">
        <v>9123</v>
      </c>
      <c r="L4576" t="s">
        <v>9135</v>
      </c>
      <c r="M4576" t="s">
        <v>10032</v>
      </c>
      <c r="N4576" t="s">
        <v>8536</v>
      </c>
      <c r="O4576" t="s">
        <v>8584</v>
      </c>
      <c r="P4576" t="s">
        <v>8571</v>
      </c>
      <c r="Q4576">
        <v>49201</v>
      </c>
      <c r="R4576" t="s">
        <v>8551</v>
      </c>
      <c r="S4576" t="s">
        <v>8115</v>
      </c>
      <c r="T4576" t="s">
        <v>7744</v>
      </c>
    </row>
    <row r="4577" spans="1:20" x14ac:dyDescent="0.25">
      <c r="A4577" t="s">
        <v>4706</v>
      </c>
      <c r="B4577" s="2">
        <v>42716</v>
      </c>
      <c r="C4577" s="2">
        <v>42722</v>
      </c>
      <c r="D4577" t="s">
        <v>19</v>
      </c>
      <c r="E4577" t="s">
        <v>1702</v>
      </c>
      <c r="F4577" t="s">
        <v>649</v>
      </c>
      <c r="G4577" s="1">
        <v>139</v>
      </c>
      <c r="H4577">
        <v>5</v>
      </c>
      <c r="I4577">
        <v>0</v>
      </c>
      <c r="J4577" s="1">
        <v>3614</v>
      </c>
      <c r="K4577" t="s">
        <v>9128</v>
      </c>
      <c r="L4577" t="s">
        <v>9137</v>
      </c>
      <c r="M4577" t="s">
        <v>9466</v>
      </c>
      <c r="N4577" t="s">
        <v>8536</v>
      </c>
      <c r="O4577" t="s">
        <v>8584</v>
      </c>
      <c r="P4577" t="s">
        <v>8571</v>
      </c>
      <c r="Q4577">
        <v>49201</v>
      </c>
      <c r="R4577" t="s">
        <v>8551</v>
      </c>
      <c r="S4577" t="s">
        <v>8115</v>
      </c>
      <c r="T4577" t="s">
        <v>7744</v>
      </c>
    </row>
    <row r="4578" spans="1:20" x14ac:dyDescent="0.25">
      <c r="A4578" t="s">
        <v>4706</v>
      </c>
      <c r="B4578" s="2">
        <v>42716</v>
      </c>
      <c r="C4578" s="2">
        <v>42722</v>
      </c>
      <c r="D4578" t="s">
        <v>19</v>
      </c>
      <c r="E4578" t="s">
        <v>1702</v>
      </c>
      <c r="F4578" t="s">
        <v>4707</v>
      </c>
      <c r="G4578" s="1">
        <v>2686</v>
      </c>
      <c r="H4578">
        <v>2</v>
      </c>
      <c r="I4578">
        <v>0</v>
      </c>
      <c r="J4578" s="1">
        <v>6715</v>
      </c>
      <c r="K4578" t="s">
        <v>9128</v>
      </c>
      <c r="L4578" t="s">
        <v>9133</v>
      </c>
      <c r="M4578" t="s">
        <v>10782</v>
      </c>
      <c r="N4578" t="s">
        <v>8536</v>
      </c>
      <c r="O4578" t="s">
        <v>8584</v>
      </c>
      <c r="P4578" t="s">
        <v>8571</v>
      </c>
      <c r="Q4578">
        <v>49201</v>
      </c>
      <c r="R4578" t="s">
        <v>8551</v>
      </c>
      <c r="S4578" t="s">
        <v>8115</v>
      </c>
      <c r="T4578" t="s">
        <v>7744</v>
      </c>
    </row>
    <row r="4579" spans="1:20" x14ac:dyDescent="0.25">
      <c r="A4579" t="s">
        <v>4708</v>
      </c>
      <c r="B4579" s="2">
        <v>41740</v>
      </c>
      <c r="C4579" s="2">
        <v>41745</v>
      </c>
      <c r="D4579" t="s">
        <v>19</v>
      </c>
      <c r="E4579" t="s">
        <v>1514</v>
      </c>
      <c r="F4579" t="s">
        <v>2799</v>
      </c>
      <c r="G4579" s="1">
        <v>9584</v>
      </c>
      <c r="H4579">
        <v>1</v>
      </c>
      <c r="I4579">
        <v>2</v>
      </c>
      <c r="J4579" s="1">
        <v>33544</v>
      </c>
      <c r="K4579" t="s">
        <v>9128</v>
      </c>
      <c r="L4579" t="s">
        <v>9142</v>
      </c>
      <c r="M4579" t="s">
        <v>10341</v>
      </c>
      <c r="N4579" t="s">
        <v>8536</v>
      </c>
      <c r="O4579" t="s">
        <v>8999</v>
      </c>
      <c r="P4579" t="s">
        <v>8933</v>
      </c>
      <c r="Q4579">
        <v>83501</v>
      </c>
      <c r="R4579" t="s">
        <v>8542</v>
      </c>
      <c r="S4579" t="s">
        <v>8077</v>
      </c>
      <c r="T4579" t="s">
        <v>7736</v>
      </c>
    </row>
    <row r="4580" spans="1:20" x14ac:dyDescent="0.25">
      <c r="A4580" t="s">
        <v>4709</v>
      </c>
      <c r="B4580" s="2">
        <v>42164</v>
      </c>
      <c r="C4580" s="2">
        <v>42170</v>
      </c>
      <c r="D4580" t="s">
        <v>19</v>
      </c>
      <c r="E4580" t="s">
        <v>1449</v>
      </c>
      <c r="F4580" t="s">
        <v>889</v>
      </c>
      <c r="G4580" s="1">
        <v>1131</v>
      </c>
      <c r="H4580">
        <v>3</v>
      </c>
      <c r="I4580">
        <v>0</v>
      </c>
      <c r="J4580" s="1">
        <v>5655</v>
      </c>
      <c r="K4580" t="s">
        <v>9128</v>
      </c>
      <c r="L4580" t="s">
        <v>9142</v>
      </c>
      <c r="M4580" t="s">
        <v>9584</v>
      </c>
      <c r="N4580" t="s">
        <v>8536</v>
      </c>
      <c r="O4580" t="s">
        <v>8996</v>
      </c>
      <c r="P4580" t="s">
        <v>8583</v>
      </c>
      <c r="Q4580">
        <v>23666</v>
      </c>
      <c r="R4580" t="s">
        <v>8539</v>
      </c>
      <c r="S4580" t="s">
        <v>8064</v>
      </c>
      <c r="T4580" t="s">
        <v>7744</v>
      </c>
    </row>
    <row r="4581" spans="1:20" x14ac:dyDescent="0.25">
      <c r="A4581" t="s">
        <v>4710</v>
      </c>
      <c r="B4581" s="2">
        <v>41847</v>
      </c>
      <c r="C4581" s="2">
        <v>41853</v>
      </c>
      <c r="D4581" t="s">
        <v>19</v>
      </c>
      <c r="E4581" t="s">
        <v>2041</v>
      </c>
      <c r="F4581" t="s">
        <v>4711</v>
      </c>
      <c r="G4581" s="1">
        <v>6578</v>
      </c>
      <c r="H4581">
        <v>11</v>
      </c>
      <c r="I4581">
        <v>0</v>
      </c>
      <c r="J4581" s="1">
        <v>322322</v>
      </c>
      <c r="K4581" t="s">
        <v>9128</v>
      </c>
      <c r="L4581" t="s">
        <v>9148</v>
      </c>
      <c r="M4581" t="s">
        <v>10783</v>
      </c>
      <c r="N4581" t="s">
        <v>8536</v>
      </c>
      <c r="O4581" t="s">
        <v>8576</v>
      </c>
      <c r="P4581" t="s">
        <v>8577</v>
      </c>
      <c r="Q4581">
        <v>10035</v>
      </c>
      <c r="R4581" t="s">
        <v>8561</v>
      </c>
      <c r="S4581" t="s">
        <v>8180</v>
      </c>
      <c r="T4581" t="s">
        <v>7738</v>
      </c>
    </row>
    <row r="4582" spans="1:20" x14ac:dyDescent="0.25">
      <c r="A4582" t="s">
        <v>4712</v>
      </c>
      <c r="B4582" s="2">
        <v>42216</v>
      </c>
      <c r="C4582" s="2">
        <v>42222</v>
      </c>
      <c r="D4582" t="s">
        <v>19</v>
      </c>
      <c r="E4582" t="s">
        <v>672</v>
      </c>
      <c r="F4582" t="s">
        <v>494</v>
      </c>
      <c r="G4582" s="1">
        <v>2397</v>
      </c>
      <c r="H4582">
        <v>6</v>
      </c>
      <c r="I4582">
        <v>0</v>
      </c>
      <c r="J4582" s="1">
        <v>105468</v>
      </c>
      <c r="K4582" t="s">
        <v>9139</v>
      </c>
      <c r="L4582" t="s">
        <v>9162</v>
      </c>
      <c r="M4582" t="s">
        <v>9382</v>
      </c>
      <c r="N4582" t="s">
        <v>8536</v>
      </c>
      <c r="O4582" t="s">
        <v>9000</v>
      </c>
      <c r="P4582" t="s">
        <v>8681</v>
      </c>
      <c r="Q4582">
        <v>39401</v>
      </c>
      <c r="R4582" t="s">
        <v>8539</v>
      </c>
      <c r="S4582" t="s">
        <v>7891</v>
      </c>
      <c r="T4582" t="s">
        <v>7738</v>
      </c>
    </row>
    <row r="4583" spans="1:20" x14ac:dyDescent="0.25">
      <c r="A4583" t="s">
        <v>4713</v>
      </c>
      <c r="B4583" s="2">
        <v>42632</v>
      </c>
      <c r="C4583" s="2">
        <v>42635</v>
      </c>
      <c r="D4583" t="s">
        <v>79</v>
      </c>
      <c r="E4583" t="s">
        <v>1823</v>
      </c>
      <c r="F4583" t="s">
        <v>4714</v>
      </c>
      <c r="G4583" s="1">
        <v>25632</v>
      </c>
      <c r="H4583">
        <v>3</v>
      </c>
      <c r="I4583">
        <v>2</v>
      </c>
      <c r="J4583" s="1">
        <v>38448</v>
      </c>
      <c r="K4583" t="s">
        <v>9123</v>
      </c>
      <c r="L4583" t="s">
        <v>9135</v>
      </c>
      <c r="M4583" t="s">
        <v>10784</v>
      </c>
      <c r="N4583" t="s">
        <v>8536</v>
      </c>
      <c r="O4583" t="s">
        <v>8559</v>
      </c>
      <c r="P4583" t="s">
        <v>8560</v>
      </c>
      <c r="Q4583">
        <v>19140</v>
      </c>
      <c r="R4583" t="s">
        <v>8561</v>
      </c>
      <c r="S4583" t="s">
        <v>8137</v>
      </c>
      <c r="T4583" t="s">
        <v>7744</v>
      </c>
    </row>
    <row r="4584" spans="1:20" x14ac:dyDescent="0.25">
      <c r="A4584" t="s">
        <v>4715</v>
      </c>
      <c r="B4584" s="2">
        <v>42531</v>
      </c>
      <c r="C4584" s="2">
        <v>42533</v>
      </c>
      <c r="D4584" t="s">
        <v>79</v>
      </c>
      <c r="E4584" t="s">
        <v>3665</v>
      </c>
      <c r="F4584" t="s">
        <v>4531</v>
      </c>
      <c r="G4584" s="1">
        <v>23616</v>
      </c>
      <c r="H4584">
        <v>8</v>
      </c>
      <c r="I4584">
        <v>2</v>
      </c>
      <c r="J4584" s="1">
        <v>79704</v>
      </c>
      <c r="K4584" t="s">
        <v>9128</v>
      </c>
      <c r="L4584" t="s">
        <v>9129</v>
      </c>
      <c r="M4584" t="s">
        <v>10752</v>
      </c>
      <c r="N4584" t="s">
        <v>8536</v>
      </c>
      <c r="O4584" t="s">
        <v>8559</v>
      </c>
      <c r="P4584" t="s">
        <v>8560</v>
      </c>
      <c r="Q4584">
        <v>19140</v>
      </c>
      <c r="R4584" t="s">
        <v>8561</v>
      </c>
      <c r="S4584" t="s">
        <v>8415</v>
      </c>
      <c r="T4584" t="s">
        <v>7736</v>
      </c>
    </row>
    <row r="4585" spans="1:20" x14ac:dyDescent="0.25">
      <c r="A4585" t="s">
        <v>4716</v>
      </c>
      <c r="B4585" s="2">
        <v>42608</v>
      </c>
      <c r="C4585" s="2">
        <v>42610</v>
      </c>
      <c r="D4585" t="s">
        <v>11</v>
      </c>
      <c r="E4585" t="s">
        <v>4717</v>
      </c>
      <c r="F4585" t="s">
        <v>221</v>
      </c>
      <c r="G4585" s="1">
        <v>826</v>
      </c>
      <c r="H4585">
        <v>2</v>
      </c>
      <c r="I4585">
        <v>0</v>
      </c>
      <c r="J4585" s="1">
        <v>37996</v>
      </c>
      <c r="K4585" t="s">
        <v>9128</v>
      </c>
      <c r="L4585" t="s">
        <v>9137</v>
      </c>
      <c r="M4585" t="s">
        <v>9245</v>
      </c>
      <c r="N4585" t="s">
        <v>8536</v>
      </c>
      <c r="O4585" t="s">
        <v>8540</v>
      </c>
      <c r="P4585" t="s">
        <v>8541</v>
      </c>
      <c r="Q4585">
        <v>90045</v>
      </c>
      <c r="R4585" t="s">
        <v>8542</v>
      </c>
      <c r="S4585" t="s">
        <v>8485</v>
      </c>
      <c r="T4585" t="s">
        <v>7738</v>
      </c>
    </row>
    <row r="4586" spans="1:20" x14ac:dyDescent="0.25">
      <c r="A4586" t="s">
        <v>4718</v>
      </c>
      <c r="B4586" s="2">
        <v>43041</v>
      </c>
      <c r="C4586" s="2">
        <v>43043</v>
      </c>
      <c r="D4586" t="s">
        <v>11</v>
      </c>
      <c r="E4586" t="s">
        <v>3365</v>
      </c>
      <c r="F4586" t="s">
        <v>932</v>
      </c>
      <c r="G4586" s="1">
        <v>7658</v>
      </c>
      <c r="H4586">
        <v>7</v>
      </c>
      <c r="I4586">
        <v>0</v>
      </c>
      <c r="J4586" s="1">
        <v>3829</v>
      </c>
      <c r="K4586" t="s">
        <v>9128</v>
      </c>
      <c r="L4586" t="s">
        <v>9167</v>
      </c>
      <c r="M4586" t="s">
        <v>9606</v>
      </c>
      <c r="N4586" t="s">
        <v>8536</v>
      </c>
      <c r="O4586" t="s">
        <v>9001</v>
      </c>
      <c r="P4586" t="s">
        <v>8541</v>
      </c>
      <c r="Q4586">
        <v>94526</v>
      </c>
      <c r="R4586" t="s">
        <v>8542</v>
      </c>
      <c r="S4586" t="s">
        <v>8382</v>
      </c>
      <c r="T4586" t="s">
        <v>7744</v>
      </c>
    </row>
    <row r="4587" spans="1:20" x14ac:dyDescent="0.25">
      <c r="A4587" t="s">
        <v>4718</v>
      </c>
      <c r="B4587" s="2">
        <v>43041</v>
      </c>
      <c r="C4587" s="2">
        <v>43043</v>
      </c>
      <c r="D4587" t="s">
        <v>11</v>
      </c>
      <c r="E4587" t="s">
        <v>3365</v>
      </c>
      <c r="F4587" t="s">
        <v>2960</v>
      </c>
      <c r="G4587" s="1">
        <v>88</v>
      </c>
      <c r="H4587">
        <v>5</v>
      </c>
      <c r="I4587">
        <v>0</v>
      </c>
      <c r="J4587" s="1">
        <v>4224</v>
      </c>
      <c r="K4587" t="s">
        <v>9128</v>
      </c>
      <c r="L4587" t="s">
        <v>9137</v>
      </c>
      <c r="M4587" t="s">
        <v>10389</v>
      </c>
      <c r="N4587" t="s">
        <v>8536</v>
      </c>
      <c r="O4587" t="s">
        <v>9001</v>
      </c>
      <c r="P4587" t="s">
        <v>8541</v>
      </c>
      <c r="Q4587">
        <v>94526</v>
      </c>
      <c r="R4587" t="s">
        <v>8542</v>
      </c>
      <c r="S4587" t="s">
        <v>8382</v>
      </c>
      <c r="T4587" t="s">
        <v>7744</v>
      </c>
    </row>
    <row r="4588" spans="1:20" x14ac:dyDescent="0.25">
      <c r="A4588" t="s">
        <v>4718</v>
      </c>
      <c r="B4588" s="2">
        <v>43041</v>
      </c>
      <c r="C4588" s="2">
        <v>43043</v>
      </c>
      <c r="D4588" t="s">
        <v>11</v>
      </c>
      <c r="E4588" t="s">
        <v>3365</v>
      </c>
      <c r="F4588" t="s">
        <v>4719</v>
      </c>
      <c r="G4588" s="1">
        <v>590352</v>
      </c>
      <c r="H4588">
        <v>6</v>
      </c>
      <c r="I4588">
        <v>2</v>
      </c>
      <c r="J4588" s="1">
        <v>2066232</v>
      </c>
      <c r="K4588" t="s">
        <v>9128</v>
      </c>
      <c r="L4588" t="s">
        <v>9142</v>
      </c>
      <c r="M4588" t="s">
        <v>10785</v>
      </c>
      <c r="N4588" t="s">
        <v>8536</v>
      </c>
      <c r="O4588" t="s">
        <v>9001</v>
      </c>
      <c r="P4588" t="s">
        <v>8541</v>
      </c>
      <c r="Q4588">
        <v>94526</v>
      </c>
      <c r="R4588" t="s">
        <v>8542</v>
      </c>
      <c r="S4588" t="s">
        <v>8382</v>
      </c>
      <c r="T4588" t="s">
        <v>7744</v>
      </c>
    </row>
    <row r="4589" spans="1:20" x14ac:dyDescent="0.25">
      <c r="A4589" t="s">
        <v>4718</v>
      </c>
      <c r="B4589" s="2">
        <v>43041</v>
      </c>
      <c r="C4589" s="2">
        <v>43043</v>
      </c>
      <c r="D4589" t="s">
        <v>11</v>
      </c>
      <c r="E4589" t="s">
        <v>3365</v>
      </c>
      <c r="F4589" t="s">
        <v>1707</v>
      </c>
      <c r="G4589" s="1">
        <v>558</v>
      </c>
      <c r="H4589">
        <v>3</v>
      </c>
      <c r="I4589">
        <v>0</v>
      </c>
      <c r="J4589" s="1">
        <v>1674</v>
      </c>
      <c r="K4589" t="s">
        <v>9128</v>
      </c>
      <c r="L4589" t="s">
        <v>9191</v>
      </c>
      <c r="M4589" t="s">
        <v>9937</v>
      </c>
      <c r="N4589" t="s">
        <v>8536</v>
      </c>
      <c r="O4589" t="s">
        <v>9001</v>
      </c>
      <c r="P4589" t="s">
        <v>8541</v>
      </c>
      <c r="Q4589">
        <v>94526</v>
      </c>
      <c r="R4589" t="s">
        <v>8542</v>
      </c>
      <c r="S4589" t="s">
        <v>8382</v>
      </c>
      <c r="T4589" t="s">
        <v>7744</v>
      </c>
    </row>
    <row r="4590" spans="1:20" x14ac:dyDescent="0.25">
      <c r="A4590" t="s">
        <v>4718</v>
      </c>
      <c r="B4590" s="2">
        <v>43041</v>
      </c>
      <c r="C4590" s="2">
        <v>43043</v>
      </c>
      <c r="D4590" t="s">
        <v>11</v>
      </c>
      <c r="E4590" t="s">
        <v>3365</v>
      </c>
      <c r="F4590" t="s">
        <v>4720</v>
      </c>
      <c r="G4590" s="1">
        <v>2502</v>
      </c>
      <c r="H4590">
        <v>3</v>
      </c>
      <c r="I4590">
        <v>0</v>
      </c>
      <c r="J4590" s="1">
        <v>105084</v>
      </c>
      <c r="K4590" t="s">
        <v>9123</v>
      </c>
      <c r="L4590" t="s">
        <v>9135</v>
      </c>
      <c r="M4590" t="s">
        <v>10786</v>
      </c>
      <c r="N4590" t="s">
        <v>8536</v>
      </c>
      <c r="O4590" t="s">
        <v>9001</v>
      </c>
      <c r="P4590" t="s">
        <v>8541</v>
      </c>
      <c r="Q4590">
        <v>94526</v>
      </c>
      <c r="R4590" t="s">
        <v>8542</v>
      </c>
      <c r="S4590" t="s">
        <v>8382</v>
      </c>
      <c r="T4590" t="s">
        <v>7744</v>
      </c>
    </row>
    <row r="4591" spans="1:20" x14ac:dyDescent="0.25">
      <c r="A4591" t="s">
        <v>4718</v>
      </c>
      <c r="B4591" s="2">
        <v>43041</v>
      </c>
      <c r="C4591" s="2">
        <v>43043</v>
      </c>
      <c r="D4591" t="s">
        <v>11</v>
      </c>
      <c r="E4591" t="s">
        <v>3365</v>
      </c>
      <c r="F4591" t="s">
        <v>1138</v>
      </c>
      <c r="G4591" s="1">
        <v>45255</v>
      </c>
      <c r="H4591">
        <v>7</v>
      </c>
      <c r="I4591">
        <v>0</v>
      </c>
      <c r="J4591" s="1">
        <v>226275</v>
      </c>
      <c r="K4591" t="s">
        <v>9128</v>
      </c>
      <c r="L4591" t="s">
        <v>9133</v>
      </c>
      <c r="M4591" t="s">
        <v>9695</v>
      </c>
      <c r="N4591" t="s">
        <v>8536</v>
      </c>
      <c r="O4591" t="s">
        <v>9001</v>
      </c>
      <c r="P4591" t="s">
        <v>8541</v>
      </c>
      <c r="Q4591">
        <v>94526</v>
      </c>
      <c r="R4591" t="s">
        <v>8542</v>
      </c>
      <c r="S4591" t="s">
        <v>8382</v>
      </c>
      <c r="T4591" t="s">
        <v>7744</v>
      </c>
    </row>
    <row r="4592" spans="1:20" x14ac:dyDescent="0.25">
      <c r="A4592" t="s">
        <v>4721</v>
      </c>
      <c r="B4592" s="2">
        <v>42730</v>
      </c>
      <c r="C4592" s="2">
        <v>42735</v>
      </c>
      <c r="D4592" t="s">
        <v>19</v>
      </c>
      <c r="E4592" t="s">
        <v>1339</v>
      </c>
      <c r="F4592" t="s">
        <v>2984</v>
      </c>
      <c r="G4592" s="1">
        <v>1776</v>
      </c>
      <c r="H4592">
        <v>2</v>
      </c>
      <c r="I4592">
        <v>0</v>
      </c>
      <c r="J4592" s="1">
        <v>49728</v>
      </c>
      <c r="K4592" t="s">
        <v>9128</v>
      </c>
      <c r="L4592" t="s">
        <v>9273</v>
      </c>
      <c r="M4592" t="s">
        <v>10396</v>
      </c>
      <c r="N4592" t="s">
        <v>8536</v>
      </c>
      <c r="O4592" t="s">
        <v>8540</v>
      </c>
      <c r="P4592" t="s">
        <v>8541</v>
      </c>
      <c r="Q4592">
        <v>90004</v>
      </c>
      <c r="R4592" t="s">
        <v>8542</v>
      </c>
      <c r="S4592" t="s">
        <v>8043</v>
      </c>
      <c r="T4592" t="s">
        <v>7738</v>
      </c>
    </row>
    <row r="4593" spans="1:20" x14ac:dyDescent="0.25">
      <c r="A4593" t="s">
        <v>4721</v>
      </c>
      <c r="B4593" s="2">
        <v>42730</v>
      </c>
      <c r="C4593" s="2">
        <v>42735</v>
      </c>
      <c r="D4593" t="s">
        <v>19</v>
      </c>
      <c r="E4593" t="s">
        <v>1339</v>
      </c>
      <c r="F4593" t="s">
        <v>27</v>
      </c>
      <c r="G4593" s="1">
        <v>302384</v>
      </c>
      <c r="H4593">
        <v>2</v>
      </c>
      <c r="I4593">
        <v>2</v>
      </c>
      <c r="J4593" s="1">
        <v>302384</v>
      </c>
      <c r="K4593" t="s">
        <v>9139</v>
      </c>
      <c r="L4593" t="s">
        <v>9140</v>
      </c>
      <c r="M4593" t="s">
        <v>9141</v>
      </c>
      <c r="N4593" t="s">
        <v>8536</v>
      </c>
      <c r="O4593" t="s">
        <v>8540</v>
      </c>
      <c r="P4593" t="s">
        <v>8541</v>
      </c>
      <c r="Q4593">
        <v>90004</v>
      </c>
      <c r="R4593" t="s">
        <v>8542</v>
      </c>
      <c r="S4593" t="s">
        <v>8043</v>
      </c>
      <c r="T4593" t="s">
        <v>7738</v>
      </c>
    </row>
    <row r="4594" spans="1:20" x14ac:dyDescent="0.25">
      <c r="A4594" t="s">
        <v>4721</v>
      </c>
      <c r="B4594" s="2">
        <v>42730</v>
      </c>
      <c r="C4594" s="2">
        <v>42735</v>
      </c>
      <c r="D4594" t="s">
        <v>19</v>
      </c>
      <c r="E4594" t="s">
        <v>1339</v>
      </c>
      <c r="F4594" t="s">
        <v>3931</v>
      </c>
      <c r="G4594" s="1">
        <v>146352</v>
      </c>
      <c r="H4594">
        <v>3</v>
      </c>
      <c r="I4594">
        <v>2</v>
      </c>
      <c r="J4594" s="1">
        <v>-54882</v>
      </c>
      <c r="K4594" t="s">
        <v>9123</v>
      </c>
      <c r="L4594" t="s">
        <v>9126</v>
      </c>
      <c r="M4594" t="s">
        <v>10643</v>
      </c>
      <c r="N4594" t="s">
        <v>8536</v>
      </c>
      <c r="O4594" t="s">
        <v>8540</v>
      </c>
      <c r="P4594" t="s">
        <v>8541</v>
      </c>
      <c r="Q4594">
        <v>90004</v>
      </c>
      <c r="R4594" t="s">
        <v>8542</v>
      </c>
      <c r="S4594" t="s">
        <v>8043</v>
      </c>
      <c r="T4594" t="s">
        <v>7738</v>
      </c>
    </row>
    <row r="4595" spans="1:20" x14ac:dyDescent="0.25">
      <c r="A4595" t="s">
        <v>4721</v>
      </c>
      <c r="B4595" s="2">
        <v>42730</v>
      </c>
      <c r="C4595" s="2">
        <v>42735</v>
      </c>
      <c r="D4595" t="s">
        <v>19</v>
      </c>
      <c r="E4595" t="s">
        <v>1339</v>
      </c>
      <c r="F4595" t="s">
        <v>4722</v>
      </c>
      <c r="G4595" s="1">
        <v>79</v>
      </c>
      <c r="H4595">
        <v>2</v>
      </c>
      <c r="I4595">
        <v>0</v>
      </c>
      <c r="J4595" s="1">
        <v>2054</v>
      </c>
      <c r="K4595" t="s">
        <v>9128</v>
      </c>
      <c r="L4595" t="s">
        <v>9144</v>
      </c>
      <c r="M4595" t="s">
        <v>10787</v>
      </c>
      <c r="N4595" t="s">
        <v>8536</v>
      </c>
      <c r="O4595" t="s">
        <v>8540</v>
      </c>
      <c r="P4595" t="s">
        <v>8541</v>
      </c>
      <c r="Q4595">
        <v>90004</v>
      </c>
      <c r="R4595" t="s">
        <v>8542</v>
      </c>
      <c r="S4595" t="s">
        <v>8043</v>
      </c>
      <c r="T4595" t="s">
        <v>7738</v>
      </c>
    </row>
    <row r="4596" spans="1:20" x14ac:dyDescent="0.25">
      <c r="A4596" t="s">
        <v>4721</v>
      </c>
      <c r="B4596" s="2">
        <v>42730</v>
      </c>
      <c r="C4596" s="2">
        <v>42735</v>
      </c>
      <c r="D4596" t="s">
        <v>19</v>
      </c>
      <c r="E4596" t="s">
        <v>1339</v>
      </c>
      <c r="F4596" t="s">
        <v>445</v>
      </c>
      <c r="G4596" s="1">
        <v>902712</v>
      </c>
      <c r="H4596">
        <v>3</v>
      </c>
      <c r="I4596">
        <v>2</v>
      </c>
      <c r="J4596" s="1">
        <v>338517</v>
      </c>
      <c r="K4596" t="s">
        <v>9123</v>
      </c>
      <c r="L4596" t="s">
        <v>9131</v>
      </c>
      <c r="M4596" t="s">
        <v>9357</v>
      </c>
      <c r="N4596" t="s">
        <v>8536</v>
      </c>
      <c r="O4596" t="s">
        <v>8540</v>
      </c>
      <c r="P4596" t="s">
        <v>8541</v>
      </c>
      <c r="Q4596">
        <v>90004</v>
      </c>
      <c r="R4596" t="s">
        <v>8542</v>
      </c>
      <c r="S4596" t="s">
        <v>8043</v>
      </c>
      <c r="T4596" t="s">
        <v>7738</v>
      </c>
    </row>
    <row r="4597" spans="1:20" x14ac:dyDescent="0.25">
      <c r="A4597" t="s">
        <v>4721</v>
      </c>
      <c r="B4597" s="2">
        <v>42730</v>
      </c>
      <c r="C4597" s="2">
        <v>42735</v>
      </c>
      <c r="D4597" t="s">
        <v>19</v>
      </c>
      <c r="E4597" t="s">
        <v>1339</v>
      </c>
      <c r="F4597" t="s">
        <v>1345</v>
      </c>
      <c r="G4597" s="1">
        <v>5397</v>
      </c>
      <c r="H4597">
        <v>3</v>
      </c>
      <c r="I4597">
        <v>0</v>
      </c>
      <c r="J4597" s="1">
        <v>151116</v>
      </c>
      <c r="K4597" t="s">
        <v>9128</v>
      </c>
      <c r="L4597" t="s">
        <v>9137</v>
      </c>
      <c r="M4597" t="s">
        <v>9784</v>
      </c>
      <c r="N4597" t="s">
        <v>8536</v>
      </c>
      <c r="O4597" t="s">
        <v>8540</v>
      </c>
      <c r="P4597" t="s">
        <v>8541</v>
      </c>
      <c r="Q4597">
        <v>90004</v>
      </c>
      <c r="R4597" t="s">
        <v>8542</v>
      </c>
      <c r="S4597" t="s">
        <v>8043</v>
      </c>
      <c r="T4597" t="s">
        <v>7738</v>
      </c>
    </row>
    <row r="4598" spans="1:20" x14ac:dyDescent="0.25">
      <c r="A4598" t="s">
        <v>4723</v>
      </c>
      <c r="B4598" s="2">
        <v>42709</v>
      </c>
      <c r="C4598" s="2">
        <v>42714</v>
      </c>
      <c r="D4598" t="s">
        <v>11</v>
      </c>
      <c r="E4598" t="s">
        <v>3689</v>
      </c>
      <c r="F4598" t="s">
        <v>1595</v>
      </c>
      <c r="G4598" s="1">
        <v>3392</v>
      </c>
      <c r="H4598">
        <v>8</v>
      </c>
      <c r="I4598">
        <v>0</v>
      </c>
      <c r="J4598" s="1">
        <v>132288</v>
      </c>
      <c r="K4598" t="s">
        <v>9128</v>
      </c>
      <c r="L4598" t="s">
        <v>9137</v>
      </c>
      <c r="M4598" t="s">
        <v>9889</v>
      </c>
      <c r="N4598" t="s">
        <v>8536</v>
      </c>
      <c r="O4598" t="s">
        <v>8548</v>
      </c>
      <c r="P4598" t="s">
        <v>8757</v>
      </c>
      <c r="Q4598">
        <v>20016</v>
      </c>
      <c r="R4598" t="s">
        <v>8561</v>
      </c>
      <c r="S4598" t="s">
        <v>8417</v>
      </c>
      <c r="T4598" t="s">
        <v>7744</v>
      </c>
    </row>
    <row r="4599" spans="1:20" x14ac:dyDescent="0.25">
      <c r="A4599" t="s">
        <v>4724</v>
      </c>
      <c r="B4599" s="2">
        <v>42975</v>
      </c>
      <c r="C4599" s="2">
        <v>42979</v>
      </c>
      <c r="D4599" t="s">
        <v>19</v>
      </c>
      <c r="E4599" t="s">
        <v>1702</v>
      </c>
      <c r="F4599" t="s">
        <v>1045</v>
      </c>
      <c r="G4599" s="1">
        <v>2181</v>
      </c>
      <c r="H4599">
        <v>3</v>
      </c>
      <c r="I4599">
        <v>0</v>
      </c>
      <c r="J4599" s="1">
        <v>58887</v>
      </c>
      <c r="K4599" t="s">
        <v>9128</v>
      </c>
      <c r="L4599" t="s">
        <v>9273</v>
      </c>
      <c r="M4599" t="s">
        <v>9654</v>
      </c>
      <c r="N4599" t="s">
        <v>8536</v>
      </c>
      <c r="O4599" t="s">
        <v>8737</v>
      </c>
      <c r="P4599" t="s">
        <v>8553</v>
      </c>
      <c r="Q4599">
        <v>53209</v>
      </c>
      <c r="R4599" t="s">
        <v>8551</v>
      </c>
      <c r="S4599" t="s">
        <v>8115</v>
      </c>
      <c r="T4599" t="s">
        <v>7744</v>
      </c>
    </row>
    <row r="4600" spans="1:20" x14ac:dyDescent="0.25">
      <c r="A4600" t="s">
        <v>4724</v>
      </c>
      <c r="B4600" s="2">
        <v>42975</v>
      </c>
      <c r="C4600" s="2">
        <v>42979</v>
      </c>
      <c r="D4600" t="s">
        <v>19</v>
      </c>
      <c r="E4600" t="s">
        <v>1702</v>
      </c>
      <c r="F4600" t="s">
        <v>4034</v>
      </c>
      <c r="G4600" s="1">
        <v>916</v>
      </c>
      <c r="H4600">
        <v>5</v>
      </c>
      <c r="I4600">
        <v>0</v>
      </c>
      <c r="J4600" s="1">
        <v>26564</v>
      </c>
      <c r="K4600" t="s">
        <v>9128</v>
      </c>
      <c r="L4600" t="s">
        <v>9144</v>
      </c>
      <c r="M4600" t="s">
        <v>10658</v>
      </c>
      <c r="N4600" t="s">
        <v>8536</v>
      </c>
      <c r="O4600" t="s">
        <v>8737</v>
      </c>
      <c r="P4600" t="s">
        <v>8553</v>
      </c>
      <c r="Q4600">
        <v>53209</v>
      </c>
      <c r="R4600" t="s">
        <v>8551</v>
      </c>
      <c r="S4600" t="s">
        <v>8115</v>
      </c>
      <c r="T4600" t="s">
        <v>7744</v>
      </c>
    </row>
    <row r="4601" spans="1:20" x14ac:dyDescent="0.25">
      <c r="A4601" t="s">
        <v>4725</v>
      </c>
      <c r="B4601" s="2">
        <v>42201</v>
      </c>
      <c r="C4601" s="2">
        <v>42205</v>
      </c>
      <c r="D4601" t="s">
        <v>19</v>
      </c>
      <c r="E4601" t="s">
        <v>2077</v>
      </c>
      <c r="F4601" t="s">
        <v>1079</v>
      </c>
      <c r="G4601" s="1">
        <v>15098</v>
      </c>
      <c r="H4601">
        <v>1</v>
      </c>
      <c r="I4601">
        <v>0</v>
      </c>
      <c r="J4601" s="1">
        <v>437842</v>
      </c>
      <c r="K4601" t="s">
        <v>9123</v>
      </c>
      <c r="L4601" t="s">
        <v>9126</v>
      </c>
      <c r="M4601" t="s">
        <v>9670</v>
      </c>
      <c r="N4601" t="s">
        <v>8536</v>
      </c>
      <c r="O4601" t="s">
        <v>8829</v>
      </c>
      <c r="P4601" t="s">
        <v>8744</v>
      </c>
      <c r="Q4601">
        <v>21215</v>
      </c>
      <c r="R4601" t="s">
        <v>8561</v>
      </c>
      <c r="S4601" t="s">
        <v>8188</v>
      </c>
      <c r="T4601" t="s">
        <v>7744</v>
      </c>
    </row>
    <row r="4602" spans="1:20" x14ac:dyDescent="0.25">
      <c r="A4602" t="s">
        <v>4725</v>
      </c>
      <c r="B4602" s="2">
        <v>42201</v>
      </c>
      <c r="C4602" s="2">
        <v>42205</v>
      </c>
      <c r="D4602" t="s">
        <v>19</v>
      </c>
      <c r="E4602" t="s">
        <v>2077</v>
      </c>
      <c r="F4602" t="s">
        <v>751</v>
      </c>
      <c r="G4602" s="1">
        <v>13725</v>
      </c>
      <c r="H4602">
        <v>9</v>
      </c>
      <c r="I4602">
        <v>0</v>
      </c>
      <c r="J4602" s="1">
        <v>63135</v>
      </c>
      <c r="K4602" t="s">
        <v>9128</v>
      </c>
      <c r="L4602" t="s">
        <v>9167</v>
      </c>
      <c r="M4602" t="s">
        <v>9515</v>
      </c>
      <c r="N4602" t="s">
        <v>8536</v>
      </c>
      <c r="O4602" t="s">
        <v>8829</v>
      </c>
      <c r="P4602" t="s">
        <v>8744</v>
      </c>
      <c r="Q4602">
        <v>21215</v>
      </c>
      <c r="R4602" t="s">
        <v>8561</v>
      </c>
      <c r="S4602" t="s">
        <v>8188</v>
      </c>
      <c r="T4602" t="s">
        <v>7744</v>
      </c>
    </row>
    <row r="4603" spans="1:20" x14ac:dyDescent="0.25">
      <c r="A4603" t="s">
        <v>4725</v>
      </c>
      <c r="B4603" s="2">
        <v>42201</v>
      </c>
      <c r="C4603" s="2">
        <v>42205</v>
      </c>
      <c r="D4603" t="s">
        <v>19</v>
      </c>
      <c r="E4603" t="s">
        <v>2077</v>
      </c>
      <c r="F4603" t="s">
        <v>4178</v>
      </c>
      <c r="G4603" s="1">
        <v>1152</v>
      </c>
      <c r="H4603">
        <v>4</v>
      </c>
      <c r="I4603">
        <v>0</v>
      </c>
      <c r="J4603" s="1">
        <v>54144</v>
      </c>
      <c r="K4603" t="s">
        <v>9128</v>
      </c>
      <c r="L4603" t="s">
        <v>9191</v>
      </c>
      <c r="M4603" t="s">
        <v>10687</v>
      </c>
      <c r="N4603" t="s">
        <v>8536</v>
      </c>
      <c r="O4603" t="s">
        <v>8829</v>
      </c>
      <c r="P4603" t="s">
        <v>8744</v>
      </c>
      <c r="Q4603">
        <v>21215</v>
      </c>
      <c r="R4603" t="s">
        <v>8561</v>
      </c>
      <c r="S4603" t="s">
        <v>8188</v>
      </c>
      <c r="T4603" t="s">
        <v>7744</v>
      </c>
    </row>
    <row r="4604" spans="1:20" x14ac:dyDescent="0.25">
      <c r="A4604" t="s">
        <v>4726</v>
      </c>
      <c r="B4604" s="2">
        <v>42150</v>
      </c>
      <c r="C4604" s="2">
        <v>42153</v>
      </c>
      <c r="D4604" t="s">
        <v>11</v>
      </c>
      <c r="E4604" t="s">
        <v>1881</v>
      </c>
      <c r="F4604" t="s">
        <v>2966</v>
      </c>
      <c r="G4604" s="1">
        <v>18272</v>
      </c>
      <c r="H4604">
        <v>1</v>
      </c>
      <c r="I4604">
        <v>2</v>
      </c>
      <c r="J4604" s="1">
        <v>59384</v>
      </c>
      <c r="K4604" t="s">
        <v>9128</v>
      </c>
      <c r="L4604" t="s">
        <v>9148</v>
      </c>
      <c r="M4604" t="s">
        <v>10390</v>
      </c>
      <c r="N4604" t="s">
        <v>8536</v>
      </c>
      <c r="O4604" t="s">
        <v>8685</v>
      </c>
      <c r="P4604" t="s">
        <v>8546</v>
      </c>
      <c r="Q4604">
        <v>28540</v>
      </c>
      <c r="R4604" t="s">
        <v>8539</v>
      </c>
      <c r="S4604" t="s">
        <v>8146</v>
      </c>
      <c r="T4604" t="s">
        <v>7744</v>
      </c>
    </row>
    <row r="4605" spans="1:20" x14ac:dyDescent="0.25">
      <c r="A4605" t="s">
        <v>4726</v>
      </c>
      <c r="B4605" s="2">
        <v>42150</v>
      </c>
      <c r="C4605" s="2">
        <v>42153</v>
      </c>
      <c r="D4605" t="s">
        <v>11</v>
      </c>
      <c r="E4605" t="s">
        <v>1881</v>
      </c>
      <c r="F4605" t="s">
        <v>4727</v>
      </c>
      <c r="G4605" s="1">
        <v>153728</v>
      </c>
      <c r="H4605">
        <v>4</v>
      </c>
      <c r="I4605">
        <v>2</v>
      </c>
      <c r="J4605" s="1">
        <v>538048</v>
      </c>
      <c r="K4605" t="s">
        <v>9128</v>
      </c>
      <c r="L4605" t="s">
        <v>9148</v>
      </c>
      <c r="M4605" t="s">
        <v>10788</v>
      </c>
      <c r="N4605" t="s">
        <v>8536</v>
      </c>
      <c r="O4605" t="s">
        <v>8685</v>
      </c>
      <c r="P4605" t="s">
        <v>8546</v>
      </c>
      <c r="Q4605">
        <v>28540</v>
      </c>
      <c r="R4605" t="s">
        <v>8539</v>
      </c>
      <c r="S4605" t="s">
        <v>8146</v>
      </c>
      <c r="T4605" t="s">
        <v>7744</v>
      </c>
    </row>
    <row r="4606" spans="1:20" x14ac:dyDescent="0.25">
      <c r="A4606" t="s">
        <v>4726</v>
      </c>
      <c r="B4606" s="2">
        <v>42150</v>
      </c>
      <c r="C4606" s="2">
        <v>42153</v>
      </c>
      <c r="D4606" t="s">
        <v>11</v>
      </c>
      <c r="E4606" t="s">
        <v>1881</v>
      </c>
      <c r="F4606" t="s">
        <v>1373</v>
      </c>
      <c r="G4606" s="1">
        <v>12224</v>
      </c>
      <c r="H4606">
        <v>2</v>
      </c>
      <c r="I4606">
        <v>2</v>
      </c>
      <c r="J4606" s="1">
        <v>44312</v>
      </c>
      <c r="K4606" t="s">
        <v>9128</v>
      </c>
      <c r="L4606" t="s">
        <v>9167</v>
      </c>
      <c r="M4606" t="s">
        <v>9799</v>
      </c>
      <c r="N4606" t="s">
        <v>8536</v>
      </c>
      <c r="O4606" t="s">
        <v>8685</v>
      </c>
      <c r="P4606" t="s">
        <v>8546</v>
      </c>
      <c r="Q4606">
        <v>28540</v>
      </c>
      <c r="R4606" t="s">
        <v>8539</v>
      </c>
      <c r="S4606" t="s">
        <v>8146</v>
      </c>
      <c r="T4606" t="s">
        <v>7744</v>
      </c>
    </row>
    <row r="4607" spans="1:20" x14ac:dyDescent="0.25">
      <c r="A4607" t="s">
        <v>4726</v>
      </c>
      <c r="B4607" s="2">
        <v>42150</v>
      </c>
      <c r="C4607" s="2">
        <v>42153</v>
      </c>
      <c r="D4607" t="s">
        <v>11</v>
      </c>
      <c r="E4607" t="s">
        <v>1881</v>
      </c>
      <c r="F4607" t="s">
        <v>508</v>
      </c>
      <c r="G4607" s="1">
        <v>167944</v>
      </c>
      <c r="H4607">
        <v>7</v>
      </c>
      <c r="I4607">
        <v>2</v>
      </c>
      <c r="J4607" s="1">
        <v>503832</v>
      </c>
      <c r="K4607" t="s">
        <v>9139</v>
      </c>
      <c r="L4607" t="s">
        <v>9162</v>
      </c>
      <c r="M4607" t="s">
        <v>9388</v>
      </c>
      <c r="N4607" t="s">
        <v>8536</v>
      </c>
      <c r="O4607" t="s">
        <v>8685</v>
      </c>
      <c r="P4607" t="s">
        <v>8546</v>
      </c>
      <c r="Q4607">
        <v>28540</v>
      </c>
      <c r="R4607" t="s">
        <v>8539</v>
      </c>
      <c r="S4607" t="s">
        <v>8146</v>
      </c>
      <c r="T4607" t="s">
        <v>7744</v>
      </c>
    </row>
    <row r="4608" spans="1:20" x14ac:dyDescent="0.25">
      <c r="A4608" t="s">
        <v>4728</v>
      </c>
      <c r="B4608" s="2">
        <v>42152</v>
      </c>
      <c r="C4608" s="2">
        <v>42157</v>
      </c>
      <c r="D4608" t="s">
        <v>19</v>
      </c>
      <c r="E4608" t="s">
        <v>2212</v>
      </c>
      <c r="F4608" t="s">
        <v>91</v>
      </c>
      <c r="G4608" s="1">
        <v>4599</v>
      </c>
      <c r="H4608">
        <v>1</v>
      </c>
      <c r="I4608">
        <v>0</v>
      </c>
      <c r="J4608" s="1">
        <v>133371</v>
      </c>
      <c r="K4608" t="s">
        <v>9139</v>
      </c>
      <c r="L4608" t="s">
        <v>9140</v>
      </c>
      <c r="M4608" t="s">
        <v>9179</v>
      </c>
      <c r="N4608" t="s">
        <v>8536</v>
      </c>
      <c r="O4608" t="s">
        <v>8592</v>
      </c>
      <c r="P4608" t="s">
        <v>8577</v>
      </c>
      <c r="Q4608">
        <v>14609</v>
      </c>
      <c r="R4608" t="s">
        <v>8561</v>
      </c>
      <c r="S4608" t="s">
        <v>8212</v>
      </c>
      <c r="T4608" t="s">
        <v>7736</v>
      </c>
    </row>
    <row r="4609" spans="1:20" x14ac:dyDescent="0.25">
      <c r="A4609" t="s">
        <v>4728</v>
      </c>
      <c r="B4609" s="2">
        <v>42152</v>
      </c>
      <c r="C4609" s="2">
        <v>42157</v>
      </c>
      <c r="D4609" t="s">
        <v>19</v>
      </c>
      <c r="E4609" t="s">
        <v>2212</v>
      </c>
      <c r="F4609" t="s">
        <v>1052</v>
      </c>
      <c r="G4609" s="1">
        <v>53541</v>
      </c>
      <c r="H4609">
        <v>3</v>
      </c>
      <c r="I4609">
        <v>0</v>
      </c>
      <c r="J4609" s="1">
        <v>160623</v>
      </c>
      <c r="K4609" t="s">
        <v>9128</v>
      </c>
      <c r="L4609" t="s">
        <v>9133</v>
      </c>
      <c r="M4609" t="s">
        <v>9657</v>
      </c>
      <c r="N4609" t="s">
        <v>8536</v>
      </c>
      <c r="O4609" t="s">
        <v>8592</v>
      </c>
      <c r="P4609" t="s">
        <v>8577</v>
      </c>
      <c r="Q4609">
        <v>14609</v>
      </c>
      <c r="R4609" t="s">
        <v>8561</v>
      </c>
      <c r="S4609" t="s">
        <v>8212</v>
      </c>
      <c r="T4609" t="s">
        <v>7736</v>
      </c>
    </row>
    <row r="4610" spans="1:20" x14ac:dyDescent="0.25">
      <c r="A4610" t="s">
        <v>4728</v>
      </c>
      <c r="B4610" s="2">
        <v>42152</v>
      </c>
      <c r="C4610" s="2">
        <v>42157</v>
      </c>
      <c r="D4610" t="s">
        <v>19</v>
      </c>
      <c r="E4610" t="s">
        <v>2212</v>
      </c>
      <c r="F4610" t="s">
        <v>1089</v>
      </c>
      <c r="G4610" s="1">
        <v>6096</v>
      </c>
      <c r="H4610">
        <v>2</v>
      </c>
      <c r="I4610">
        <v>2</v>
      </c>
      <c r="J4610" s="1">
        <v>20574</v>
      </c>
      <c r="K4610" t="s">
        <v>9128</v>
      </c>
      <c r="L4610" t="s">
        <v>9142</v>
      </c>
      <c r="M4610" t="s">
        <v>9675</v>
      </c>
      <c r="N4610" t="s">
        <v>8536</v>
      </c>
      <c r="O4610" t="s">
        <v>8592</v>
      </c>
      <c r="P4610" t="s">
        <v>8577</v>
      </c>
      <c r="Q4610">
        <v>14609</v>
      </c>
      <c r="R4610" t="s">
        <v>8561</v>
      </c>
      <c r="S4610" t="s">
        <v>8212</v>
      </c>
      <c r="T4610" t="s">
        <v>7736</v>
      </c>
    </row>
    <row r="4611" spans="1:20" x14ac:dyDescent="0.25">
      <c r="A4611" t="s">
        <v>4728</v>
      </c>
      <c r="B4611" s="2">
        <v>42152</v>
      </c>
      <c r="C4611" s="2">
        <v>42157</v>
      </c>
      <c r="D4611" t="s">
        <v>19</v>
      </c>
      <c r="E4611" t="s">
        <v>2212</v>
      </c>
      <c r="F4611" t="s">
        <v>3129</v>
      </c>
      <c r="G4611" s="1">
        <v>4536</v>
      </c>
      <c r="H4611">
        <v>7</v>
      </c>
      <c r="I4611">
        <v>0</v>
      </c>
      <c r="J4611" s="1">
        <v>217728</v>
      </c>
      <c r="K4611" t="s">
        <v>9128</v>
      </c>
      <c r="L4611" t="s">
        <v>9148</v>
      </c>
      <c r="M4611" t="s">
        <v>10443</v>
      </c>
      <c r="N4611" t="s">
        <v>8536</v>
      </c>
      <c r="O4611" t="s">
        <v>8592</v>
      </c>
      <c r="P4611" t="s">
        <v>8577</v>
      </c>
      <c r="Q4611">
        <v>14609</v>
      </c>
      <c r="R4611" t="s">
        <v>8561</v>
      </c>
      <c r="S4611" t="s">
        <v>8212</v>
      </c>
      <c r="T4611" t="s">
        <v>7736</v>
      </c>
    </row>
    <row r="4612" spans="1:20" x14ac:dyDescent="0.25">
      <c r="A4612" t="s">
        <v>4729</v>
      </c>
      <c r="B4612" s="2">
        <v>43048</v>
      </c>
      <c r="C4612" s="2">
        <v>43053</v>
      </c>
      <c r="D4612" t="s">
        <v>19</v>
      </c>
      <c r="E4612" t="s">
        <v>149</v>
      </c>
      <c r="F4612" t="s">
        <v>650</v>
      </c>
      <c r="G4612" s="1">
        <v>4712</v>
      </c>
      <c r="H4612">
        <v>8</v>
      </c>
      <c r="I4612">
        <v>0</v>
      </c>
      <c r="J4612" s="1">
        <v>207328</v>
      </c>
      <c r="K4612" t="s">
        <v>9123</v>
      </c>
      <c r="L4612" t="s">
        <v>9135</v>
      </c>
      <c r="M4612" t="s">
        <v>9467</v>
      </c>
      <c r="N4612" t="s">
        <v>8536</v>
      </c>
      <c r="O4612" t="s">
        <v>8726</v>
      </c>
      <c r="P4612" t="s">
        <v>8541</v>
      </c>
      <c r="Q4612">
        <v>92054</v>
      </c>
      <c r="R4612" t="s">
        <v>8542</v>
      </c>
      <c r="S4612" t="s">
        <v>7770</v>
      </c>
      <c r="T4612" t="s">
        <v>7736</v>
      </c>
    </row>
    <row r="4613" spans="1:20" x14ac:dyDescent="0.25">
      <c r="A4613" t="s">
        <v>4730</v>
      </c>
      <c r="B4613" s="2">
        <v>42393</v>
      </c>
      <c r="C4613" s="2">
        <v>42395</v>
      </c>
      <c r="D4613" t="s">
        <v>11</v>
      </c>
      <c r="E4613" t="s">
        <v>1997</v>
      </c>
      <c r="F4613" t="s">
        <v>917</v>
      </c>
      <c r="G4613" s="1">
        <v>3136</v>
      </c>
      <c r="H4613">
        <v>4</v>
      </c>
      <c r="I4613">
        <v>0</v>
      </c>
      <c r="J4613" s="1">
        <v>1568</v>
      </c>
      <c r="K4613" t="s">
        <v>9128</v>
      </c>
      <c r="L4613" t="s">
        <v>9142</v>
      </c>
      <c r="M4613" t="s">
        <v>9601</v>
      </c>
      <c r="N4613" t="s">
        <v>8536</v>
      </c>
      <c r="O4613" t="s">
        <v>8781</v>
      </c>
      <c r="P4613" t="s">
        <v>8681</v>
      </c>
      <c r="Q4613">
        <v>39503</v>
      </c>
      <c r="R4613" t="s">
        <v>8539</v>
      </c>
      <c r="S4613" t="s">
        <v>8166</v>
      </c>
      <c r="T4613" t="s">
        <v>7738</v>
      </c>
    </row>
    <row r="4614" spans="1:20" x14ac:dyDescent="0.25">
      <c r="A4614" t="s">
        <v>4731</v>
      </c>
      <c r="B4614" s="2">
        <v>42735</v>
      </c>
      <c r="C4614" s="2">
        <v>42741</v>
      </c>
      <c r="D4614" t="s">
        <v>19</v>
      </c>
      <c r="E4614" t="s">
        <v>946</v>
      </c>
      <c r="F4614" t="s">
        <v>800</v>
      </c>
      <c r="G4614" s="1">
        <v>47616</v>
      </c>
      <c r="H4614">
        <v>3</v>
      </c>
      <c r="I4614">
        <v>2</v>
      </c>
      <c r="J4614" s="1">
        <v>35712</v>
      </c>
      <c r="K4614" t="s">
        <v>9128</v>
      </c>
      <c r="L4614" t="s">
        <v>9137</v>
      </c>
      <c r="M4614" t="s">
        <v>9539</v>
      </c>
      <c r="N4614" t="s">
        <v>8536</v>
      </c>
      <c r="O4614" t="s">
        <v>8685</v>
      </c>
      <c r="P4614" t="s">
        <v>8544</v>
      </c>
      <c r="Q4614">
        <v>32216</v>
      </c>
      <c r="R4614" t="s">
        <v>8539</v>
      </c>
      <c r="S4614" t="s">
        <v>7950</v>
      </c>
      <c r="T4614" t="s">
        <v>7736</v>
      </c>
    </row>
    <row r="4615" spans="1:20" x14ac:dyDescent="0.25">
      <c r="A4615" t="s">
        <v>4731</v>
      </c>
      <c r="B4615" s="2">
        <v>42735</v>
      </c>
      <c r="C4615" s="2">
        <v>42741</v>
      </c>
      <c r="D4615" t="s">
        <v>19</v>
      </c>
      <c r="E4615" t="s">
        <v>946</v>
      </c>
      <c r="F4615" t="s">
        <v>1484</v>
      </c>
      <c r="G4615" s="1">
        <v>2348</v>
      </c>
      <c r="H4615">
        <v>5</v>
      </c>
      <c r="I4615">
        <v>2</v>
      </c>
      <c r="J4615" s="1">
        <v>8218</v>
      </c>
      <c r="K4615" t="s">
        <v>9128</v>
      </c>
      <c r="L4615" t="s">
        <v>9148</v>
      </c>
      <c r="M4615" t="s">
        <v>9844</v>
      </c>
      <c r="N4615" t="s">
        <v>8536</v>
      </c>
      <c r="O4615" t="s">
        <v>8685</v>
      </c>
      <c r="P4615" t="s">
        <v>8544</v>
      </c>
      <c r="Q4615">
        <v>32216</v>
      </c>
      <c r="R4615" t="s">
        <v>8539</v>
      </c>
      <c r="S4615" t="s">
        <v>7950</v>
      </c>
      <c r="T4615" t="s">
        <v>7736</v>
      </c>
    </row>
    <row r="4616" spans="1:20" x14ac:dyDescent="0.25">
      <c r="A4616" t="s">
        <v>4732</v>
      </c>
      <c r="B4616" s="2">
        <v>42618</v>
      </c>
      <c r="C4616" s="2">
        <v>42623</v>
      </c>
      <c r="D4616" t="s">
        <v>19</v>
      </c>
      <c r="E4616" t="s">
        <v>3767</v>
      </c>
      <c r="F4616" t="s">
        <v>1119</v>
      </c>
      <c r="G4616" s="1">
        <v>6279</v>
      </c>
      <c r="H4616">
        <v>3</v>
      </c>
      <c r="I4616">
        <v>8</v>
      </c>
      <c r="J4616" s="1">
        <v>-1663935</v>
      </c>
      <c r="K4616" t="s">
        <v>9128</v>
      </c>
      <c r="L4616" t="s">
        <v>9144</v>
      </c>
      <c r="M4616" t="s">
        <v>9688</v>
      </c>
      <c r="N4616" t="s">
        <v>8536</v>
      </c>
      <c r="O4616" t="s">
        <v>8563</v>
      </c>
      <c r="P4616" t="s">
        <v>8550</v>
      </c>
      <c r="Q4616">
        <v>77070</v>
      </c>
      <c r="R4616" t="s">
        <v>8551</v>
      </c>
      <c r="S4616" t="s">
        <v>8427</v>
      </c>
      <c r="T4616" t="s">
        <v>7744</v>
      </c>
    </row>
    <row r="4617" spans="1:20" x14ac:dyDescent="0.25">
      <c r="A4617" t="s">
        <v>4732</v>
      </c>
      <c r="B4617" s="2">
        <v>42618</v>
      </c>
      <c r="C4617" s="2">
        <v>42623</v>
      </c>
      <c r="D4617" t="s">
        <v>19</v>
      </c>
      <c r="E4617" t="s">
        <v>3767</v>
      </c>
      <c r="F4617" t="s">
        <v>3482</v>
      </c>
      <c r="G4617" s="1">
        <v>2844</v>
      </c>
      <c r="H4617">
        <v>9</v>
      </c>
      <c r="I4617">
        <v>2</v>
      </c>
      <c r="J4617" s="1">
        <v>4266</v>
      </c>
      <c r="K4617" t="s">
        <v>9128</v>
      </c>
      <c r="L4617" t="s">
        <v>9191</v>
      </c>
      <c r="M4617" t="s">
        <v>10544</v>
      </c>
      <c r="N4617" t="s">
        <v>8536</v>
      </c>
      <c r="O4617" t="s">
        <v>8563</v>
      </c>
      <c r="P4617" t="s">
        <v>8550</v>
      </c>
      <c r="Q4617">
        <v>77070</v>
      </c>
      <c r="R4617" t="s">
        <v>8551</v>
      </c>
      <c r="S4617" t="s">
        <v>8427</v>
      </c>
      <c r="T4617" t="s">
        <v>7744</v>
      </c>
    </row>
    <row r="4618" spans="1:20" x14ac:dyDescent="0.25">
      <c r="A4618" t="s">
        <v>4733</v>
      </c>
      <c r="B4618" s="2">
        <v>42251</v>
      </c>
      <c r="C4618" s="2">
        <v>42254</v>
      </c>
      <c r="D4618" t="s">
        <v>11</v>
      </c>
      <c r="E4618" t="s">
        <v>432</v>
      </c>
      <c r="F4618" t="s">
        <v>420</v>
      </c>
      <c r="G4618" s="1">
        <v>134376</v>
      </c>
      <c r="H4618">
        <v>3</v>
      </c>
      <c r="I4618">
        <v>2</v>
      </c>
      <c r="J4618" s="1">
        <v>67188</v>
      </c>
      <c r="K4618" t="s">
        <v>9139</v>
      </c>
      <c r="L4618" t="s">
        <v>9162</v>
      </c>
      <c r="M4618" t="s">
        <v>9343</v>
      </c>
      <c r="N4618" t="s">
        <v>8536</v>
      </c>
      <c r="O4618" t="s">
        <v>8563</v>
      </c>
      <c r="P4618" t="s">
        <v>8550</v>
      </c>
      <c r="Q4618">
        <v>77095</v>
      </c>
      <c r="R4618" t="s">
        <v>8551</v>
      </c>
      <c r="S4618" t="s">
        <v>7841</v>
      </c>
      <c r="T4618" t="s">
        <v>7738</v>
      </c>
    </row>
    <row r="4619" spans="1:20" x14ac:dyDescent="0.25">
      <c r="A4619" t="s">
        <v>4734</v>
      </c>
      <c r="B4619" s="2">
        <v>42268</v>
      </c>
      <c r="C4619" s="2">
        <v>42273</v>
      </c>
      <c r="D4619" t="s">
        <v>19</v>
      </c>
      <c r="E4619" t="s">
        <v>1205</v>
      </c>
      <c r="F4619" t="s">
        <v>3971</v>
      </c>
      <c r="G4619" s="1">
        <v>5899</v>
      </c>
      <c r="H4619">
        <v>2</v>
      </c>
      <c r="I4619">
        <v>0</v>
      </c>
      <c r="J4619" s="1">
        <v>147475</v>
      </c>
      <c r="K4619" t="s">
        <v>9139</v>
      </c>
      <c r="L4619" t="s">
        <v>9140</v>
      </c>
      <c r="M4619" t="s">
        <v>10647</v>
      </c>
      <c r="N4619" t="s">
        <v>8536</v>
      </c>
      <c r="O4619" t="s">
        <v>8812</v>
      </c>
      <c r="P4619" t="s">
        <v>8663</v>
      </c>
      <c r="Q4619">
        <v>2149</v>
      </c>
      <c r="R4619" t="s">
        <v>8561</v>
      </c>
      <c r="S4619" t="s">
        <v>8012</v>
      </c>
      <c r="T4619" t="s">
        <v>7744</v>
      </c>
    </row>
    <row r="4620" spans="1:20" x14ac:dyDescent="0.25">
      <c r="A4620" t="s">
        <v>4734</v>
      </c>
      <c r="B4620" s="2">
        <v>42268</v>
      </c>
      <c r="C4620" s="2">
        <v>42273</v>
      </c>
      <c r="D4620" t="s">
        <v>19</v>
      </c>
      <c r="E4620" t="s">
        <v>1205</v>
      </c>
      <c r="F4620" t="s">
        <v>648</v>
      </c>
      <c r="G4620" s="1">
        <v>54294</v>
      </c>
      <c r="H4620">
        <v>3</v>
      </c>
      <c r="I4620">
        <v>0</v>
      </c>
      <c r="J4620" s="1">
        <v>1411644</v>
      </c>
      <c r="K4620" t="s">
        <v>9123</v>
      </c>
      <c r="L4620" t="s">
        <v>9126</v>
      </c>
      <c r="M4620" t="s">
        <v>9465</v>
      </c>
      <c r="N4620" t="s">
        <v>8536</v>
      </c>
      <c r="O4620" t="s">
        <v>8812</v>
      </c>
      <c r="P4620" t="s">
        <v>8663</v>
      </c>
      <c r="Q4620">
        <v>2149</v>
      </c>
      <c r="R4620" t="s">
        <v>8561</v>
      </c>
      <c r="S4620" t="s">
        <v>8012</v>
      </c>
      <c r="T4620" t="s">
        <v>7744</v>
      </c>
    </row>
    <row r="4621" spans="1:20" x14ac:dyDescent="0.25">
      <c r="A4621" t="s">
        <v>4735</v>
      </c>
      <c r="B4621" s="2">
        <v>43093</v>
      </c>
      <c r="C4621" s="2">
        <v>43094</v>
      </c>
      <c r="D4621" t="s">
        <v>79</v>
      </c>
      <c r="E4621" t="s">
        <v>358</v>
      </c>
      <c r="F4621" t="s">
        <v>613</v>
      </c>
      <c r="G4621" s="1">
        <v>2879952</v>
      </c>
      <c r="H4621">
        <v>6</v>
      </c>
      <c r="I4621">
        <v>2</v>
      </c>
      <c r="J4621" s="1">
        <v>10079832</v>
      </c>
      <c r="K4621" t="s">
        <v>9139</v>
      </c>
      <c r="L4621" t="s">
        <v>9447</v>
      </c>
      <c r="M4621" t="s">
        <v>9448</v>
      </c>
      <c r="N4621" t="s">
        <v>8536</v>
      </c>
      <c r="O4621" t="s">
        <v>8540</v>
      </c>
      <c r="P4621" t="s">
        <v>8541</v>
      </c>
      <c r="Q4621">
        <v>90049</v>
      </c>
      <c r="R4621" t="s">
        <v>8542</v>
      </c>
      <c r="S4621" t="s">
        <v>7822</v>
      </c>
      <c r="T4621" t="s">
        <v>7744</v>
      </c>
    </row>
    <row r="4622" spans="1:20" x14ac:dyDescent="0.25">
      <c r="A4622" t="s">
        <v>4735</v>
      </c>
      <c r="B4622" s="2">
        <v>43093</v>
      </c>
      <c r="C4622" s="2">
        <v>43094</v>
      </c>
      <c r="D4622" t="s">
        <v>79</v>
      </c>
      <c r="E4622" t="s">
        <v>358</v>
      </c>
      <c r="F4622" t="s">
        <v>889</v>
      </c>
      <c r="G4622" s="1">
        <v>9048</v>
      </c>
      <c r="H4622">
        <v>3</v>
      </c>
      <c r="I4622">
        <v>2</v>
      </c>
      <c r="J4622" s="1">
        <v>3393</v>
      </c>
      <c r="K4622" t="s">
        <v>9128</v>
      </c>
      <c r="L4622" t="s">
        <v>9142</v>
      </c>
      <c r="M4622" t="s">
        <v>9584</v>
      </c>
      <c r="N4622" t="s">
        <v>8536</v>
      </c>
      <c r="O4622" t="s">
        <v>8540</v>
      </c>
      <c r="P4622" t="s">
        <v>8541</v>
      </c>
      <c r="Q4622">
        <v>90049</v>
      </c>
      <c r="R4622" t="s">
        <v>8542</v>
      </c>
      <c r="S4622" t="s">
        <v>7822</v>
      </c>
      <c r="T4622" t="s">
        <v>7744</v>
      </c>
    </row>
    <row r="4623" spans="1:20" x14ac:dyDescent="0.25">
      <c r="A4623" t="s">
        <v>4736</v>
      </c>
      <c r="B4623" s="2">
        <v>42282</v>
      </c>
      <c r="C4623" s="2">
        <v>42285</v>
      </c>
      <c r="D4623" t="s">
        <v>11</v>
      </c>
      <c r="E4623" t="s">
        <v>1078</v>
      </c>
      <c r="F4623" t="s">
        <v>370</v>
      </c>
      <c r="G4623" s="1">
        <v>7755</v>
      </c>
      <c r="H4623">
        <v>5</v>
      </c>
      <c r="I4623">
        <v>0</v>
      </c>
      <c r="J4623" s="1">
        <v>21714</v>
      </c>
      <c r="K4623" t="s">
        <v>9128</v>
      </c>
      <c r="L4623" t="s">
        <v>9133</v>
      </c>
      <c r="M4623" t="s">
        <v>9319</v>
      </c>
      <c r="N4623" t="s">
        <v>8536</v>
      </c>
      <c r="O4623" t="s">
        <v>8606</v>
      </c>
      <c r="P4623" t="s">
        <v>8573</v>
      </c>
      <c r="Q4623">
        <v>19805</v>
      </c>
      <c r="R4623" t="s">
        <v>8561</v>
      </c>
      <c r="S4623" t="s">
        <v>7983</v>
      </c>
      <c r="T4623" t="s">
        <v>7738</v>
      </c>
    </row>
    <row r="4624" spans="1:20" x14ac:dyDescent="0.25">
      <c r="A4624" t="s">
        <v>4737</v>
      </c>
      <c r="B4624" s="2">
        <v>42987</v>
      </c>
      <c r="C4624" s="2">
        <v>42992</v>
      </c>
      <c r="D4624" t="s">
        <v>19</v>
      </c>
      <c r="E4624" t="s">
        <v>20</v>
      </c>
      <c r="F4624" t="s">
        <v>657</v>
      </c>
      <c r="G4624" s="1">
        <v>8832</v>
      </c>
      <c r="H4624">
        <v>3</v>
      </c>
      <c r="I4624">
        <v>2</v>
      </c>
      <c r="J4624" s="1">
        <v>-19872</v>
      </c>
      <c r="K4624" t="s">
        <v>9128</v>
      </c>
      <c r="L4624" t="s">
        <v>9273</v>
      </c>
      <c r="M4624" t="s">
        <v>9469</v>
      </c>
      <c r="N4624" t="s">
        <v>8536</v>
      </c>
      <c r="O4624" t="s">
        <v>8590</v>
      </c>
      <c r="P4624" t="s">
        <v>8586</v>
      </c>
      <c r="Q4624">
        <v>38401</v>
      </c>
      <c r="R4624" t="s">
        <v>8539</v>
      </c>
      <c r="S4624" t="s">
        <v>7739</v>
      </c>
      <c r="T4624" t="s">
        <v>7736</v>
      </c>
    </row>
    <row r="4625" spans="1:20" x14ac:dyDescent="0.25">
      <c r="A4625" t="s">
        <v>4737</v>
      </c>
      <c r="B4625" s="2">
        <v>42987</v>
      </c>
      <c r="C4625" s="2">
        <v>42992</v>
      </c>
      <c r="D4625" t="s">
        <v>19</v>
      </c>
      <c r="E4625" t="s">
        <v>20</v>
      </c>
      <c r="F4625" t="s">
        <v>893</v>
      </c>
      <c r="G4625" s="1">
        <v>177536</v>
      </c>
      <c r="H4625">
        <v>4</v>
      </c>
      <c r="I4625">
        <v>2</v>
      </c>
      <c r="J4625" s="1">
        <v>621376</v>
      </c>
      <c r="K4625" t="s">
        <v>9128</v>
      </c>
      <c r="L4625" t="s">
        <v>9148</v>
      </c>
      <c r="M4625" t="s">
        <v>9588</v>
      </c>
      <c r="N4625" t="s">
        <v>8536</v>
      </c>
      <c r="O4625" t="s">
        <v>8590</v>
      </c>
      <c r="P4625" t="s">
        <v>8586</v>
      </c>
      <c r="Q4625">
        <v>38401</v>
      </c>
      <c r="R4625" t="s">
        <v>8539</v>
      </c>
      <c r="S4625" t="s">
        <v>7739</v>
      </c>
      <c r="T4625" t="s">
        <v>7736</v>
      </c>
    </row>
    <row r="4626" spans="1:20" x14ac:dyDescent="0.25">
      <c r="A4626" t="s">
        <v>4737</v>
      </c>
      <c r="B4626" s="2">
        <v>42987</v>
      </c>
      <c r="C4626" s="2">
        <v>42992</v>
      </c>
      <c r="D4626" t="s">
        <v>19</v>
      </c>
      <c r="E4626" t="s">
        <v>20</v>
      </c>
      <c r="F4626" t="s">
        <v>1624</v>
      </c>
      <c r="G4626" s="1">
        <v>25848</v>
      </c>
      <c r="H4626">
        <v>2</v>
      </c>
      <c r="I4626">
        <v>2</v>
      </c>
      <c r="J4626" s="1">
        <v>-3231</v>
      </c>
      <c r="K4626" t="s">
        <v>9128</v>
      </c>
      <c r="L4626" t="s">
        <v>9133</v>
      </c>
      <c r="M4626" t="s">
        <v>9901</v>
      </c>
      <c r="N4626" t="s">
        <v>8536</v>
      </c>
      <c r="O4626" t="s">
        <v>8590</v>
      </c>
      <c r="P4626" t="s">
        <v>8586</v>
      </c>
      <c r="Q4626">
        <v>38401</v>
      </c>
      <c r="R4626" t="s">
        <v>8539</v>
      </c>
      <c r="S4626" t="s">
        <v>7739</v>
      </c>
      <c r="T4626" t="s">
        <v>7736</v>
      </c>
    </row>
    <row r="4627" spans="1:20" x14ac:dyDescent="0.25">
      <c r="A4627" t="s">
        <v>4737</v>
      </c>
      <c r="B4627" s="2">
        <v>42987</v>
      </c>
      <c r="C4627" s="2">
        <v>42992</v>
      </c>
      <c r="D4627" t="s">
        <v>19</v>
      </c>
      <c r="E4627" t="s">
        <v>20</v>
      </c>
      <c r="F4627" t="s">
        <v>650</v>
      </c>
      <c r="G4627" s="1">
        <v>14136</v>
      </c>
      <c r="H4627">
        <v>3</v>
      </c>
      <c r="I4627">
        <v>2</v>
      </c>
      <c r="J4627" s="1">
        <v>42408</v>
      </c>
      <c r="K4627" t="s">
        <v>9123</v>
      </c>
      <c r="L4627" t="s">
        <v>9135</v>
      </c>
      <c r="M4627" t="s">
        <v>9467</v>
      </c>
      <c r="N4627" t="s">
        <v>8536</v>
      </c>
      <c r="O4627" t="s">
        <v>8590</v>
      </c>
      <c r="P4627" t="s">
        <v>8586</v>
      </c>
      <c r="Q4627">
        <v>38401</v>
      </c>
      <c r="R4627" t="s">
        <v>8539</v>
      </c>
      <c r="S4627" t="s">
        <v>7739</v>
      </c>
      <c r="T4627" t="s">
        <v>7736</v>
      </c>
    </row>
    <row r="4628" spans="1:20" x14ac:dyDescent="0.25">
      <c r="A4628" t="s">
        <v>4738</v>
      </c>
      <c r="B4628" s="2">
        <v>42687</v>
      </c>
      <c r="C4628" s="2">
        <v>42692</v>
      </c>
      <c r="D4628" t="s">
        <v>19</v>
      </c>
      <c r="E4628" t="s">
        <v>1405</v>
      </c>
      <c r="F4628" t="s">
        <v>355</v>
      </c>
      <c r="G4628" s="1">
        <v>7755</v>
      </c>
      <c r="H4628">
        <v>5</v>
      </c>
      <c r="I4628">
        <v>0</v>
      </c>
      <c r="J4628" s="1">
        <v>20163</v>
      </c>
      <c r="K4628" t="s">
        <v>9128</v>
      </c>
      <c r="L4628" t="s">
        <v>9133</v>
      </c>
      <c r="M4628" t="s">
        <v>9312</v>
      </c>
      <c r="N4628" t="s">
        <v>8536</v>
      </c>
      <c r="O4628" t="s">
        <v>8576</v>
      </c>
      <c r="P4628" t="s">
        <v>8577</v>
      </c>
      <c r="Q4628">
        <v>10011</v>
      </c>
      <c r="R4628" t="s">
        <v>8561</v>
      </c>
      <c r="S4628" t="s">
        <v>8054</v>
      </c>
      <c r="T4628" t="s">
        <v>7738</v>
      </c>
    </row>
    <row r="4629" spans="1:20" x14ac:dyDescent="0.25">
      <c r="A4629" t="s">
        <v>4738</v>
      </c>
      <c r="B4629" s="2">
        <v>42687</v>
      </c>
      <c r="C4629" s="2">
        <v>42692</v>
      </c>
      <c r="D4629" t="s">
        <v>19</v>
      </c>
      <c r="E4629" t="s">
        <v>1405</v>
      </c>
      <c r="F4629" t="s">
        <v>519</v>
      </c>
      <c r="G4629" s="1">
        <v>2488</v>
      </c>
      <c r="H4629">
        <v>2</v>
      </c>
      <c r="I4629">
        <v>0</v>
      </c>
      <c r="J4629" s="1">
        <v>69664</v>
      </c>
      <c r="K4629" t="s">
        <v>9128</v>
      </c>
      <c r="L4629" t="s">
        <v>9133</v>
      </c>
      <c r="M4629" t="s">
        <v>9395</v>
      </c>
      <c r="N4629" t="s">
        <v>8536</v>
      </c>
      <c r="O4629" t="s">
        <v>8576</v>
      </c>
      <c r="P4629" t="s">
        <v>8577</v>
      </c>
      <c r="Q4629">
        <v>10011</v>
      </c>
      <c r="R4629" t="s">
        <v>8561</v>
      </c>
      <c r="S4629" t="s">
        <v>8054</v>
      </c>
      <c r="T4629" t="s">
        <v>7738</v>
      </c>
    </row>
    <row r="4630" spans="1:20" x14ac:dyDescent="0.25">
      <c r="A4630" t="s">
        <v>4738</v>
      </c>
      <c r="B4630" s="2">
        <v>42687</v>
      </c>
      <c r="C4630" s="2">
        <v>42692</v>
      </c>
      <c r="D4630" t="s">
        <v>19</v>
      </c>
      <c r="E4630" t="s">
        <v>1405</v>
      </c>
      <c r="F4630" t="s">
        <v>3677</v>
      </c>
      <c r="G4630" s="1">
        <v>14075</v>
      </c>
      <c r="H4630">
        <v>5</v>
      </c>
      <c r="I4630">
        <v>0</v>
      </c>
      <c r="J4630" s="1">
        <v>3941</v>
      </c>
      <c r="K4630" t="s">
        <v>9128</v>
      </c>
      <c r="L4630" t="s">
        <v>9137</v>
      </c>
      <c r="M4630" t="s">
        <v>10583</v>
      </c>
      <c r="N4630" t="s">
        <v>8536</v>
      </c>
      <c r="O4630" t="s">
        <v>8576</v>
      </c>
      <c r="P4630" t="s">
        <v>8577</v>
      </c>
      <c r="Q4630">
        <v>10011</v>
      </c>
      <c r="R4630" t="s">
        <v>8561</v>
      </c>
      <c r="S4630" t="s">
        <v>8054</v>
      </c>
      <c r="T4630" t="s">
        <v>7738</v>
      </c>
    </row>
    <row r="4631" spans="1:20" x14ac:dyDescent="0.25">
      <c r="A4631" t="s">
        <v>4738</v>
      </c>
      <c r="B4631" s="2">
        <v>42687</v>
      </c>
      <c r="C4631" s="2">
        <v>42692</v>
      </c>
      <c r="D4631" t="s">
        <v>19</v>
      </c>
      <c r="E4631" t="s">
        <v>1405</v>
      </c>
      <c r="F4631" t="s">
        <v>1617</v>
      </c>
      <c r="G4631" s="1">
        <v>3663</v>
      </c>
      <c r="H4631">
        <v>3</v>
      </c>
      <c r="I4631">
        <v>0</v>
      </c>
      <c r="J4631" s="1">
        <v>98901</v>
      </c>
      <c r="K4631" t="s">
        <v>9128</v>
      </c>
      <c r="L4631" t="s">
        <v>9133</v>
      </c>
      <c r="M4631" t="s">
        <v>9898</v>
      </c>
      <c r="N4631" t="s">
        <v>8536</v>
      </c>
      <c r="O4631" t="s">
        <v>8576</v>
      </c>
      <c r="P4631" t="s">
        <v>8577</v>
      </c>
      <c r="Q4631">
        <v>10011</v>
      </c>
      <c r="R4631" t="s">
        <v>8561</v>
      </c>
      <c r="S4631" t="s">
        <v>8054</v>
      </c>
      <c r="T4631" t="s">
        <v>7738</v>
      </c>
    </row>
    <row r="4632" spans="1:20" x14ac:dyDescent="0.25">
      <c r="A4632" t="s">
        <v>4739</v>
      </c>
      <c r="B4632" s="2">
        <v>42292</v>
      </c>
      <c r="C4632" s="2">
        <v>42292</v>
      </c>
      <c r="D4632" t="s">
        <v>654</v>
      </c>
      <c r="E4632" t="s">
        <v>1402</v>
      </c>
      <c r="F4632" t="s">
        <v>4740</v>
      </c>
      <c r="G4632" s="1">
        <v>1714</v>
      </c>
      <c r="H4632">
        <v>2</v>
      </c>
      <c r="I4632">
        <v>0</v>
      </c>
      <c r="J4632" s="1">
        <v>61704</v>
      </c>
      <c r="K4632" t="s">
        <v>9123</v>
      </c>
      <c r="L4632" t="s">
        <v>9135</v>
      </c>
      <c r="M4632" t="s">
        <v>10789</v>
      </c>
      <c r="N4632" t="s">
        <v>8536</v>
      </c>
      <c r="O4632" t="s">
        <v>8925</v>
      </c>
      <c r="P4632" t="s">
        <v>8571</v>
      </c>
      <c r="Q4632">
        <v>48858</v>
      </c>
      <c r="R4632" t="s">
        <v>8551</v>
      </c>
      <c r="S4632" t="s">
        <v>8053</v>
      </c>
      <c r="T4632" t="s">
        <v>7736</v>
      </c>
    </row>
    <row r="4633" spans="1:20" x14ac:dyDescent="0.25">
      <c r="A4633" t="s">
        <v>4741</v>
      </c>
      <c r="B4633" s="2">
        <v>42950</v>
      </c>
      <c r="C4633" s="2">
        <v>42955</v>
      </c>
      <c r="D4633" t="s">
        <v>11</v>
      </c>
      <c r="E4633" t="s">
        <v>1029</v>
      </c>
      <c r="F4633" t="s">
        <v>986</v>
      </c>
      <c r="G4633" s="1">
        <v>5175</v>
      </c>
      <c r="H4633">
        <v>5</v>
      </c>
      <c r="I4633">
        <v>0</v>
      </c>
      <c r="J4633" s="1">
        <v>2484</v>
      </c>
      <c r="K4633" t="s">
        <v>9128</v>
      </c>
      <c r="L4633" t="s">
        <v>9129</v>
      </c>
      <c r="M4633" t="s">
        <v>9627</v>
      </c>
      <c r="N4633" t="s">
        <v>8536</v>
      </c>
      <c r="O4633" t="s">
        <v>8556</v>
      </c>
      <c r="P4633" t="s">
        <v>8541</v>
      </c>
      <c r="Q4633">
        <v>94122</v>
      </c>
      <c r="R4633" t="s">
        <v>8542</v>
      </c>
      <c r="S4633" t="s">
        <v>7970</v>
      </c>
      <c r="T4633" t="s">
        <v>7736</v>
      </c>
    </row>
    <row r="4634" spans="1:20" x14ac:dyDescent="0.25">
      <c r="A4634" t="s">
        <v>4741</v>
      </c>
      <c r="B4634" s="2">
        <v>42950</v>
      </c>
      <c r="C4634" s="2">
        <v>42955</v>
      </c>
      <c r="D4634" t="s">
        <v>11</v>
      </c>
      <c r="E4634" t="s">
        <v>1029</v>
      </c>
      <c r="F4634" t="s">
        <v>964</v>
      </c>
      <c r="G4634" s="1">
        <v>12396</v>
      </c>
      <c r="H4634">
        <v>3</v>
      </c>
      <c r="I4634">
        <v>0</v>
      </c>
      <c r="J4634" s="1">
        <v>111564</v>
      </c>
      <c r="K4634" t="s">
        <v>9123</v>
      </c>
      <c r="L4634" t="s">
        <v>9135</v>
      </c>
      <c r="M4634" t="s">
        <v>9619</v>
      </c>
      <c r="N4634" t="s">
        <v>8536</v>
      </c>
      <c r="O4634" t="s">
        <v>8556</v>
      </c>
      <c r="P4634" t="s">
        <v>8541</v>
      </c>
      <c r="Q4634">
        <v>94122</v>
      </c>
      <c r="R4634" t="s">
        <v>8542</v>
      </c>
      <c r="S4634" t="s">
        <v>7970</v>
      </c>
      <c r="T4634" t="s">
        <v>7736</v>
      </c>
    </row>
    <row r="4635" spans="1:20" x14ac:dyDescent="0.25">
      <c r="A4635" t="s">
        <v>4742</v>
      </c>
      <c r="B4635" s="2">
        <v>42237</v>
      </c>
      <c r="C4635" s="2">
        <v>42242</v>
      </c>
      <c r="D4635" t="s">
        <v>19</v>
      </c>
      <c r="E4635" t="s">
        <v>432</v>
      </c>
      <c r="F4635" t="s">
        <v>4743</v>
      </c>
      <c r="G4635" s="1">
        <v>586398</v>
      </c>
      <c r="H4635">
        <v>6</v>
      </c>
      <c r="I4635">
        <v>15</v>
      </c>
      <c r="J4635" s="1">
        <v>34494</v>
      </c>
      <c r="K4635" t="s">
        <v>9123</v>
      </c>
      <c r="L4635" t="s">
        <v>9124</v>
      </c>
      <c r="M4635" t="s">
        <v>10790</v>
      </c>
      <c r="N4635" t="s">
        <v>8536</v>
      </c>
      <c r="O4635" t="s">
        <v>8556</v>
      </c>
      <c r="P4635" t="s">
        <v>8541</v>
      </c>
      <c r="Q4635">
        <v>94122</v>
      </c>
      <c r="R4635" t="s">
        <v>8542</v>
      </c>
      <c r="S4635" t="s">
        <v>7841</v>
      </c>
      <c r="T4635" t="s">
        <v>7738</v>
      </c>
    </row>
    <row r="4636" spans="1:20" x14ac:dyDescent="0.25">
      <c r="A4636" t="s">
        <v>4742</v>
      </c>
      <c r="B4636" s="2">
        <v>42237</v>
      </c>
      <c r="C4636" s="2">
        <v>42242</v>
      </c>
      <c r="D4636" t="s">
        <v>19</v>
      </c>
      <c r="E4636" t="s">
        <v>432</v>
      </c>
      <c r="F4636" t="s">
        <v>916</v>
      </c>
      <c r="G4636" s="1">
        <v>8098</v>
      </c>
      <c r="H4636">
        <v>1</v>
      </c>
      <c r="I4636">
        <v>0</v>
      </c>
      <c r="J4636" s="1">
        <v>32392</v>
      </c>
      <c r="K4636" t="s">
        <v>9128</v>
      </c>
      <c r="L4636" t="s">
        <v>9133</v>
      </c>
      <c r="M4636" t="s">
        <v>9600</v>
      </c>
      <c r="N4636" t="s">
        <v>8536</v>
      </c>
      <c r="O4636" t="s">
        <v>8556</v>
      </c>
      <c r="P4636" t="s">
        <v>8541</v>
      </c>
      <c r="Q4636">
        <v>94122</v>
      </c>
      <c r="R4636" t="s">
        <v>8542</v>
      </c>
      <c r="S4636" t="s">
        <v>7841</v>
      </c>
      <c r="T4636" t="s">
        <v>7738</v>
      </c>
    </row>
    <row r="4637" spans="1:20" x14ac:dyDescent="0.25">
      <c r="A4637" t="s">
        <v>4744</v>
      </c>
      <c r="B4637" s="2">
        <v>42806</v>
      </c>
      <c r="C4637" s="2">
        <v>42811</v>
      </c>
      <c r="D4637" t="s">
        <v>19</v>
      </c>
      <c r="E4637" t="s">
        <v>2397</v>
      </c>
      <c r="F4637" t="s">
        <v>916</v>
      </c>
      <c r="G4637" s="1">
        <v>24294</v>
      </c>
      <c r="H4637">
        <v>3</v>
      </c>
      <c r="I4637">
        <v>0</v>
      </c>
      <c r="J4637" s="1">
        <v>97176</v>
      </c>
      <c r="K4637" t="s">
        <v>9128</v>
      </c>
      <c r="L4637" t="s">
        <v>9133</v>
      </c>
      <c r="M4637" t="s">
        <v>9600</v>
      </c>
      <c r="N4637" t="s">
        <v>8536</v>
      </c>
      <c r="O4637" t="s">
        <v>8556</v>
      </c>
      <c r="P4637" t="s">
        <v>8541</v>
      </c>
      <c r="Q4637">
        <v>94122</v>
      </c>
      <c r="R4637" t="s">
        <v>8542</v>
      </c>
      <c r="S4637" t="s">
        <v>8248</v>
      </c>
      <c r="T4637" t="s">
        <v>7738</v>
      </c>
    </row>
    <row r="4638" spans="1:20" x14ac:dyDescent="0.25">
      <c r="A4638" t="s">
        <v>4745</v>
      </c>
      <c r="B4638" s="2">
        <v>42852</v>
      </c>
      <c r="C4638" s="2">
        <v>42854</v>
      </c>
      <c r="D4638" t="s">
        <v>79</v>
      </c>
      <c r="E4638" t="s">
        <v>1207</v>
      </c>
      <c r="F4638" t="s">
        <v>583</v>
      </c>
      <c r="G4638" s="1">
        <v>12392</v>
      </c>
      <c r="H4638">
        <v>4</v>
      </c>
      <c r="I4638">
        <v>0</v>
      </c>
      <c r="J4638" s="1">
        <v>334584</v>
      </c>
      <c r="K4638" t="s">
        <v>9128</v>
      </c>
      <c r="L4638" t="s">
        <v>9137</v>
      </c>
      <c r="M4638" t="s">
        <v>9431</v>
      </c>
      <c r="N4638" t="s">
        <v>8536</v>
      </c>
      <c r="O4638" t="s">
        <v>8540</v>
      </c>
      <c r="P4638" t="s">
        <v>8541</v>
      </c>
      <c r="Q4638">
        <v>90045</v>
      </c>
      <c r="R4638" t="s">
        <v>8542</v>
      </c>
      <c r="S4638" t="s">
        <v>8013</v>
      </c>
      <c r="T4638" t="s">
        <v>7736</v>
      </c>
    </row>
    <row r="4639" spans="1:20" x14ac:dyDescent="0.25">
      <c r="A4639" t="s">
        <v>4745</v>
      </c>
      <c r="B4639" s="2">
        <v>42852</v>
      </c>
      <c r="C4639" s="2">
        <v>42854</v>
      </c>
      <c r="D4639" t="s">
        <v>79</v>
      </c>
      <c r="E4639" t="s">
        <v>1207</v>
      </c>
      <c r="F4639" t="s">
        <v>221</v>
      </c>
      <c r="G4639" s="1">
        <v>1239</v>
      </c>
      <c r="H4639">
        <v>3</v>
      </c>
      <c r="I4639">
        <v>0</v>
      </c>
      <c r="J4639" s="1">
        <v>56994</v>
      </c>
      <c r="K4639" t="s">
        <v>9128</v>
      </c>
      <c r="L4639" t="s">
        <v>9137</v>
      </c>
      <c r="M4639" t="s">
        <v>9245</v>
      </c>
      <c r="N4639" t="s">
        <v>8536</v>
      </c>
      <c r="O4639" t="s">
        <v>8540</v>
      </c>
      <c r="P4639" t="s">
        <v>8541</v>
      </c>
      <c r="Q4639">
        <v>90045</v>
      </c>
      <c r="R4639" t="s">
        <v>8542</v>
      </c>
      <c r="S4639" t="s">
        <v>8013</v>
      </c>
      <c r="T4639" t="s">
        <v>7736</v>
      </c>
    </row>
    <row r="4640" spans="1:20" x14ac:dyDescent="0.25">
      <c r="A4640" t="s">
        <v>4745</v>
      </c>
      <c r="B4640" s="2">
        <v>42852</v>
      </c>
      <c r="C4640" s="2">
        <v>42854</v>
      </c>
      <c r="D4640" t="s">
        <v>79</v>
      </c>
      <c r="E4640" t="s">
        <v>1207</v>
      </c>
      <c r="F4640" t="s">
        <v>4094</v>
      </c>
      <c r="G4640" s="1">
        <v>473</v>
      </c>
      <c r="H4640">
        <v>2</v>
      </c>
      <c r="I4640">
        <v>0</v>
      </c>
      <c r="J4640" s="1">
        <v>12298</v>
      </c>
      <c r="K4640" t="s">
        <v>9128</v>
      </c>
      <c r="L4640" t="s">
        <v>9137</v>
      </c>
      <c r="M4640" t="s">
        <v>10667</v>
      </c>
      <c r="N4640" t="s">
        <v>8536</v>
      </c>
      <c r="O4640" t="s">
        <v>8540</v>
      </c>
      <c r="P4640" t="s">
        <v>8541</v>
      </c>
      <c r="Q4640">
        <v>90045</v>
      </c>
      <c r="R4640" t="s">
        <v>8542</v>
      </c>
      <c r="S4640" t="s">
        <v>8013</v>
      </c>
      <c r="T4640" t="s">
        <v>7736</v>
      </c>
    </row>
    <row r="4641" spans="1:20" x14ac:dyDescent="0.25">
      <c r="A4641" t="s">
        <v>4746</v>
      </c>
      <c r="B4641" s="2">
        <v>42624</v>
      </c>
      <c r="C4641" s="2">
        <v>42629</v>
      </c>
      <c r="D4641" t="s">
        <v>19</v>
      </c>
      <c r="E4641" t="s">
        <v>2556</v>
      </c>
      <c r="F4641" t="s">
        <v>4747</v>
      </c>
      <c r="G4641" s="1">
        <v>159992</v>
      </c>
      <c r="H4641">
        <v>8</v>
      </c>
      <c r="I4641">
        <v>0</v>
      </c>
      <c r="J4641" s="1">
        <v>7519624</v>
      </c>
      <c r="K4641" t="s">
        <v>9139</v>
      </c>
      <c r="L4641" t="s">
        <v>9447</v>
      </c>
      <c r="M4641" t="s">
        <v>10791</v>
      </c>
      <c r="N4641" t="s">
        <v>8536</v>
      </c>
      <c r="O4641" t="s">
        <v>8896</v>
      </c>
      <c r="P4641" t="s">
        <v>8583</v>
      </c>
      <c r="Q4641">
        <v>23602</v>
      </c>
      <c r="R4641" t="s">
        <v>8539</v>
      </c>
      <c r="S4641" t="s">
        <v>8273</v>
      </c>
      <c r="T4641" t="s">
        <v>7736</v>
      </c>
    </row>
    <row r="4642" spans="1:20" x14ac:dyDescent="0.25">
      <c r="A4642" t="s">
        <v>4746</v>
      </c>
      <c r="B4642" s="2">
        <v>42624</v>
      </c>
      <c r="C4642" s="2">
        <v>42629</v>
      </c>
      <c r="D4642" t="s">
        <v>19</v>
      </c>
      <c r="E4642" t="s">
        <v>2556</v>
      </c>
      <c r="F4642" t="s">
        <v>3682</v>
      </c>
      <c r="G4642" s="1">
        <v>1109</v>
      </c>
      <c r="H4642">
        <v>1</v>
      </c>
      <c r="I4642">
        <v>0</v>
      </c>
      <c r="J4642" s="1">
        <v>54341</v>
      </c>
      <c r="K4642" t="s">
        <v>9128</v>
      </c>
      <c r="L4642" t="s">
        <v>9167</v>
      </c>
      <c r="M4642" t="s">
        <v>10585</v>
      </c>
      <c r="N4642" t="s">
        <v>8536</v>
      </c>
      <c r="O4642" t="s">
        <v>8896</v>
      </c>
      <c r="P4642" t="s">
        <v>8583</v>
      </c>
      <c r="Q4642">
        <v>23602</v>
      </c>
      <c r="R4642" t="s">
        <v>8539</v>
      </c>
      <c r="S4642" t="s">
        <v>8273</v>
      </c>
      <c r="T4642" t="s">
        <v>7736</v>
      </c>
    </row>
    <row r="4643" spans="1:20" x14ac:dyDescent="0.25">
      <c r="A4643" t="s">
        <v>4748</v>
      </c>
      <c r="B4643" s="2">
        <v>43030</v>
      </c>
      <c r="C4643" s="2">
        <v>43032</v>
      </c>
      <c r="D4643" t="s">
        <v>11</v>
      </c>
      <c r="E4643" t="s">
        <v>2118</v>
      </c>
      <c r="F4643" t="s">
        <v>892</v>
      </c>
      <c r="G4643" s="1">
        <v>3168</v>
      </c>
      <c r="H4643">
        <v>4</v>
      </c>
      <c r="I4643">
        <v>7</v>
      </c>
      <c r="J4643" s="1">
        <v>-25344</v>
      </c>
      <c r="K4643" t="s">
        <v>9128</v>
      </c>
      <c r="L4643" t="s">
        <v>9142</v>
      </c>
      <c r="M4643" t="s">
        <v>9587</v>
      </c>
      <c r="N4643" t="s">
        <v>8536</v>
      </c>
      <c r="O4643" t="s">
        <v>8884</v>
      </c>
      <c r="P4643" t="s">
        <v>8598</v>
      </c>
      <c r="Q4643">
        <v>80525</v>
      </c>
      <c r="R4643" t="s">
        <v>8542</v>
      </c>
      <c r="S4643" t="s">
        <v>8194</v>
      </c>
      <c r="T4643" t="s">
        <v>7736</v>
      </c>
    </row>
    <row r="4644" spans="1:20" x14ac:dyDescent="0.25">
      <c r="A4644" t="s">
        <v>4748</v>
      </c>
      <c r="B4644" s="2">
        <v>43030</v>
      </c>
      <c r="C4644" s="2">
        <v>43032</v>
      </c>
      <c r="D4644" t="s">
        <v>11</v>
      </c>
      <c r="E4644" t="s">
        <v>2118</v>
      </c>
      <c r="F4644" t="s">
        <v>4749</v>
      </c>
      <c r="G4644" s="1">
        <v>579136</v>
      </c>
      <c r="H4644">
        <v>4</v>
      </c>
      <c r="I4644">
        <v>2</v>
      </c>
      <c r="J4644" s="1">
        <v>-289568</v>
      </c>
      <c r="K4644" t="s">
        <v>9123</v>
      </c>
      <c r="L4644" t="s">
        <v>9126</v>
      </c>
      <c r="M4644" t="s">
        <v>10792</v>
      </c>
      <c r="N4644" t="s">
        <v>8536</v>
      </c>
      <c r="O4644" t="s">
        <v>8884</v>
      </c>
      <c r="P4644" t="s">
        <v>8598</v>
      </c>
      <c r="Q4644">
        <v>80525</v>
      </c>
      <c r="R4644" t="s">
        <v>8542</v>
      </c>
      <c r="S4644" t="s">
        <v>8194</v>
      </c>
      <c r="T4644" t="s">
        <v>7736</v>
      </c>
    </row>
    <row r="4645" spans="1:20" x14ac:dyDescent="0.25">
      <c r="A4645" t="s">
        <v>4750</v>
      </c>
      <c r="B4645" s="2">
        <v>42218</v>
      </c>
      <c r="C4645" s="2">
        <v>42222</v>
      </c>
      <c r="D4645" t="s">
        <v>19</v>
      </c>
      <c r="E4645" t="s">
        <v>2219</v>
      </c>
      <c r="F4645" t="s">
        <v>3382</v>
      </c>
      <c r="G4645" s="1">
        <v>6368</v>
      </c>
      <c r="H4645">
        <v>2</v>
      </c>
      <c r="I4645">
        <v>2</v>
      </c>
      <c r="J4645" s="1">
        <v>21492</v>
      </c>
      <c r="K4645" t="s">
        <v>9128</v>
      </c>
      <c r="L4645" t="s">
        <v>9142</v>
      </c>
      <c r="M4645" t="s">
        <v>10518</v>
      </c>
      <c r="N4645" t="s">
        <v>8536</v>
      </c>
      <c r="O4645" t="s">
        <v>8547</v>
      </c>
      <c r="P4645" t="s">
        <v>8548</v>
      </c>
      <c r="Q4645">
        <v>98105</v>
      </c>
      <c r="R4645" t="s">
        <v>8542</v>
      </c>
      <c r="S4645" t="s">
        <v>8214</v>
      </c>
      <c r="T4645" t="s">
        <v>7736</v>
      </c>
    </row>
    <row r="4646" spans="1:20" x14ac:dyDescent="0.25">
      <c r="A4646" t="s">
        <v>4750</v>
      </c>
      <c r="B4646" s="2">
        <v>42218</v>
      </c>
      <c r="C4646" s="2">
        <v>42222</v>
      </c>
      <c r="D4646" t="s">
        <v>19</v>
      </c>
      <c r="E4646" t="s">
        <v>2219</v>
      </c>
      <c r="F4646" t="s">
        <v>3739</v>
      </c>
      <c r="G4646" s="1">
        <v>5584</v>
      </c>
      <c r="H4646">
        <v>2</v>
      </c>
      <c r="I4646">
        <v>2</v>
      </c>
      <c r="J4646" s="1">
        <v>4188</v>
      </c>
      <c r="K4646" t="s">
        <v>9139</v>
      </c>
      <c r="L4646" t="s">
        <v>9296</v>
      </c>
      <c r="M4646" t="s">
        <v>10601</v>
      </c>
      <c r="N4646" t="s">
        <v>8536</v>
      </c>
      <c r="O4646" t="s">
        <v>8547</v>
      </c>
      <c r="P4646" t="s">
        <v>8548</v>
      </c>
      <c r="Q4646">
        <v>98105</v>
      </c>
      <c r="R4646" t="s">
        <v>8542</v>
      </c>
      <c r="S4646" t="s">
        <v>8214</v>
      </c>
      <c r="T4646" t="s">
        <v>7736</v>
      </c>
    </row>
    <row r="4647" spans="1:20" x14ac:dyDescent="0.25">
      <c r="A4647" t="s">
        <v>4751</v>
      </c>
      <c r="B4647" s="2">
        <v>42594</v>
      </c>
      <c r="C4647" s="2">
        <v>42598</v>
      </c>
      <c r="D4647" t="s">
        <v>19</v>
      </c>
      <c r="E4647" t="s">
        <v>3057</v>
      </c>
      <c r="F4647" t="s">
        <v>813</v>
      </c>
      <c r="G4647" s="1">
        <v>145764</v>
      </c>
      <c r="H4647">
        <v>2</v>
      </c>
      <c r="I4647">
        <v>1</v>
      </c>
      <c r="J4647" s="1">
        <v>-8098</v>
      </c>
      <c r="K4647" t="s">
        <v>9123</v>
      </c>
      <c r="L4647" t="s">
        <v>9126</v>
      </c>
      <c r="M4647" t="s">
        <v>9547</v>
      </c>
      <c r="N4647" t="s">
        <v>8536</v>
      </c>
      <c r="O4647" t="s">
        <v>8576</v>
      </c>
      <c r="P4647" t="s">
        <v>8577</v>
      </c>
      <c r="Q4647">
        <v>10011</v>
      </c>
      <c r="R4647" t="s">
        <v>8561</v>
      </c>
      <c r="S4647" t="s">
        <v>8342</v>
      </c>
      <c r="T4647" t="s">
        <v>7744</v>
      </c>
    </row>
    <row r="4648" spans="1:20" x14ac:dyDescent="0.25">
      <c r="A4648" t="s">
        <v>4752</v>
      </c>
      <c r="B4648" s="2">
        <v>41789</v>
      </c>
      <c r="C4648" s="2">
        <v>41795</v>
      </c>
      <c r="D4648" t="s">
        <v>19</v>
      </c>
      <c r="E4648" t="s">
        <v>1003</v>
      </c>
      <c r="F4648" t="s">
        <v>1471</v>
      </c>
      <c r="G4648" s="1">
        <v>1362</v>
      </c>
      <c r="H4648">
        <v>3</v>
      </c>
      <c r="I4648">
        <v>0</v>
      </c>
      <c r="J4648" s="1">
        <v>6129</v>
      </c>
      <c r="K4648" t="s">
        <v>9128</v>
      </c>
      <c r="L4648" t="s">
        <v>9148</v>
      </c>
      <c r="M4648" t="s">
        <v>9840</v>
      </c>
      <c r="N4648" t="s">
        <v>8536</v>
      </c>
      <c r="O4648" t="s">
        <v>8678</v>
      </c>
      <c r="P4648" t="s">
        <v>8583</v>
      </c>
      <c r="Q4648">
        <v>23223</v>
      </c>
      <c r="R4648" t="s">
        <v>8539</v>
      </c>
      <c r="S4648" t="s">
        <v>7963</v>
      </c>
      <c r="T4648" t="s">
        <v>7738</v>
      </c>
    </row>
    <row r="4649" spans="1:20" x14ac:dyDescent="0.25">
      <c r="A4649" t="s">
        <v>4753</v>
      </c>
      <c r="B4649" s="2">
        <v>42486</v>
      </c>
      <c r="C4649" s="2">
        <v>42491</v>
      </c>
      <c r="D4649" t="s">
        <v>19</v>
      </c>
      <c r="E4649" t="s">
        <v>4754</v>
      </c>
      <c r="F4649" t="s">
        <v>4165</v>
      </c>
      <c r="G4649" s="1">
        <v>434646</v>
      </c>
      <c r="H4649">
        <v>3</v>
      </c>
      <c r="I4649">
        <v>1</v>
      </c>
      <c r="J4649" s="1">
        <v>627822</v>
      </c>
      <c r="K4649" t="s">
        <v>9123</v>
      </c>
      <c r="L4649" t="s">
        <v>9126</v>
      </c>
      <c r="M4649" t="s">
        <v>10686</v>
      </c>
      <c r="N4649" t="s">
        <v>8536</v>
      </c>
      <c r="O4649" t="s">
        <v>8576</v>
      </c>
      <c r="P4649" t="s">
        <v>8577</v>
      </c>
      <c r="Q4649">
        <v>10009</v>
      </c>
      <c r="R4649" t="s">
        <v>8561</v>
      </c>
      <c r="S4649" t="s">
        <v>8486</v>
      </c>
      <c r="T4649" t="s">
        <v>7744</v>
      </c>
    </row>
    <row r="4650" spans="1:20" x14ac:dyDescent="0.25">
      <c r="A4650" t="s">
        <v>4755</v>
      </c>
      <c r="B4650" s="2">
        <v>42869</v>
      </c>
      <c r="C4650" s="2">
        <v>42874</v>
      </c>
      <c r="D4650" t="s">
        <v>19</v>
      </c>
      <c r="E4650" t="s">
        <v>54</v>
      </c>
      <c r="F4650" t="s">
        <v>4756</v>
      </c>
      <c r="G4650" s="1">
        <v>44019</v>
      </c>
      <c r="H4650">
        <v>9</v>
      </c>
      <c r="I4650">
        <v>0</v>
      </c>
      <c r="J4650" s="1">
        <v>2068893</v>
      </c>
      <c r="K4650" t="s">
        <v>9128</v>
      </c>
      <c r="L4650" t="s">
        <v>9148</v>
      </c>
      <c r="M4650" t="s">
        <v>10793</v>
      </c>
      <c r="N4650" t="s">
        <v>8536</v>
      </c>
      <c r="O4650" t="s">
        <v>8547</v>
      </c>
      <c r="P4650" t="s">
        <v>8548</v>
      </c>
      <c r="Q4650">
        <v>98103</v>
      </c>
      <c r="R4650" t="s">
        <v>8542</v>
      </c>
      <c r="S4650" t="s">
        <v>7748</v>
      </c>
      <c r="T4650" t="s">
        <v>7738</v>
      </c>
    </row>
    <row r="4651" spans="1:20" x14ac:dyDescent="0.25">
      <c r="A4651" t="s">
        <v>4755</v>
      </c>
      <c r="B4651" s="2">
        <v>42869</v>
      </c>
      <c r="C4651" s="2">
        <v>42874</v>
      </c>
      <c r="D4651" t="s">
        <v>19</v>
      </c>
      <c r="E4651" t="s">
        <v>54</v>
      </c>
      <c r="F4651" t="s">
        <v>1023</v>
      </c>
      <c r="G4651" s="1">
        <v>644</v>
      </c>
      <c r="H4651">
        <v>5</v>
      </c>
      <c r="I4651">
        <v>0</v>
      </c>
      <c r="J4651" s="1">
        <v>1932</v>
      </c>
      <c r="K4651" t="s">
        <v>9128</v>
      </c>
      <c r="L4651" t="s">
        <v>9273</v>
      </c>
      <c r="M4651" t="s">
        <v>9644</v>
      </c>
      <c r="N4651" t="s">
        <v>8536</v>
      </c>
      <c r="O4651" t="s">
        <v>8547</v>
      </c>
      <c r="P4651" t="s">
        <v>8548</v>
      </c>
      <c r="Q4651">
        <v>98103</v>
      </c>
      <c r="R4651" t="s">
        <v>8542</v>
      </c>
      <c r="S4651" t="s">
        <v>7748</v>
      </c>
      <c r="T4651" t="s">
        <v>7738</v>
      </c>
    </row>
    <row r="4652" spans="1:20" x14ac:dyDescent="0.25">
      <c r="A4652" t="s">
        <v>4757</v>
      </c>
      <c r="B4652" s="2">
        <v>42833</v>
      </c>
      <c r="C4652" s="2">
        <v>42837</v>
      </c>
      <c r="D4652" t="s">
        <v>19</v>
      </c>
      <c r="E4652" t="s">
        <v>2853</v>
      </c>
      <c r="F4652" t="s">
        <v>2690</v>
      </c>
      <c r="G4652" s="1">
        <v>24455</v>
      </c>
      <c r="H4652">
        <v>5</v>
      </c>
      <c r="I4652">
        <v>0</v>
      </c>
      <c r="J4652" s="1">
        <v>1149385</v>
      </c>
      <c r="K4652" t="s">
        <v>9128</v>
      </c>
      <c r="L4652" t="s">
        <v>9148</v>
      </c>
      <c r="M4652" t="s">
        <v>10303</v>
      </c>
      <c r="N4652" t="s">
        <v>8536</v>
      </c>
      <c r="O4652" t="s">
        <v>8556</v>
      </c>
      <c r="P4652" t="s">
        <v>8541</v>
      </c>
      <c r="Q4652">
        <v>94110</v>
      </c>
      <c r="R4652" t="s">
        <v>8542</v>
      </c>
      <c r="S4652" t="s">
        <v>8309</v>
      </c>
      <c r="T4652" t="s">
        <v>7744</v>
      </c>
    </row>
    <row r="4653" spans="1:20" x14ac:dyDescent="0.25">
      <c r="A4653" t="s">
        <v>4757</v>
      </c>
      <c r="B4653" s="2">
        <v>42833</v>
      </c>
      <c r="C4653" s="2">
        <v>42837</v>
      </c>
      <c r="D4653" t="s">
        <v>19</v>
      </c>
      <c r="E4653" t="s">
        <v>2853</v>
      </c>
      <c r="F4653" t="s">
        <v>3509</v>
      </c>
      <c r="G4653" s="1">
        <v>19576</v>
      </c>
      <c r="H4653">
        <v>4</v>
      </c>
      <c r="I4653">
        <v>0</v>
      </c>
      <c r="J4653" s="1">
        <v>9788</v>
      </c>
      <c r="K4653" t="s">
        <v>9128</v>
      </c>
      <c r="L4653" t="s">
        <v>9148</v>
      </c>
      <c r="M4653" t="s">
        <v>10550</v>
      </c>
      <c r="N4653" t="s">
        <v>8536</v>
      </c>
      <c r="O4653" t="s">
        <v>8556</v>
      </c>
      <c r="P4653" t="s">
        <v>8541</v>
      </c>
      <c r="Q4653">
        <v>94110</v>
      </c>
      <c r="R4653" t="s">
        <v>8542</v>
      </c>
      <c r="S4653" t="s">
        <v>8309</v>
      </c>
      <c r="T4653" t="s">
        <v>7744</v>
      </c>
    </row>
    <row r="4654" spans="1:20" x14ac:dyDescent="0.25">
      <c r="A4654" t="s">
        <v>4758</v>
      </c>
      <c r="B4654" s="2">
        <v>42783</v>
      </c>
      <c r="C4654" s="2">
        <v>42789</v>
      </c>
      <c r="D4654" t="s">
        <v>19</v>
      </c>
      <c r="E4654" t="s">
        <v>3767</v>
      </c>
      <c r="F4654" t="s">
        <v>2223</v>
      </c>
      <c r="G4654" s="1">
        <v>1176</v>
      </c>
      <c r="H4654">
        <v>2</v>
      </c>
      <c r="I4654">
        <v>0</v>
      </c>
      <c r="J4654" s="1">
        <v>57624</v>
      </c>
      <c r="K4654" t="s">
        <v>9128</v>
      </c>
      <c r="L4654" t="s">
        <v>9148</v>
      </c>
      <c r="M4654" t="s">
        <v>10142</v>
      </c>
      <c r="N4654" t="s">
        <v>8536</v>
      </c>
      <c r="O4654" t="s">
        <v>8857</v>
      </c>
      <c r="P4654" t="s">
        <v>8630</v>
      </c>
      <c r="Q4654">
        <v>8861</v>
      </c>
      <c r="R4654" t="s">
        <v>8561</v>
      </c>
      <c r="S4654" t="s">
        <v>8427</v>
      </c>
      <c r="T4654" t="s">
        <v>7744</v>
      </c>
    </row>
    <row r="4655" spans="1:20" x14ac:dyDescent="0.25">
      <c r="A4655" t="s">
        <v>4758</v>
      </c>
      <c r="B4655" s="2">
        <v>42783</v>
      </c>
      <c r="C4655" s="2">
        <v>42789</v>
      </c>
      <c r="D4655" t="s">
        <v>19</v>
      </c>
      <c r="E4655" t="s">
        <v>3767</v>
      </c>
      <c r="F4655" t="s">
        <v>3021</v>
      </c>
      <c r="G4655" s="1">
        <v>16645</v>
      </c>
      <c r="H4655">
        <v>5</v>
      </c>
      <c r="I4655">
        <v>0</v>
      </c>
      <c r="J4655" s="1">
        <v>39948</v>
      </c>
      <c r="K4655" t="s">
        <v>9128</v>
      </c>
      <c r="L4655" t="s">
        <v>9133</v>
      </c>
      <c r="M4655" t="s">
        <v>10407</v>
      </c>
      <c r="N4655" t="s">
        <v>8536</v>
      </c>
      <c r="O4655" t="s">
        <v>8857</v>
      </c>
      <c r="P4655" t="s">
        <v>8630</v>
      </c>
      <c r="Q4655">
        <v>8861</v>
      </c>
      <c r="R4655" t="s">
        <v>8561</v>
      </c>
      <c r="S4655" t="s">
        <v>8427</v>
      </c>
      <c r="T4655" t="s">
        <v>7744</v>
      </c>
    </row>
    <row r="4656" spans="1:20" x14ac:dyDescent="0.25">
      <c r="A4656" t="s">
        <v>4759</v>
      </c>
      <c r="B4656" s="2">
        <v>42910</v>
      </c>
      <c r="C4656" s="2">
        <v>42912</v>
      </c>
      <c r="D4656" t="s">
        <v>11</v>
      </c>
      <c r="E4656" t="s">
        <v>1890</v>
      </c>
      <c r="F4656" t="s">
        <v>4178</v>
      </c>
      <c r="G4656" s="1">
        <v>288</v>
      </c>
      <c r="H4656">
        <v>1</v>
      </c>
      <c r="I4656">
        <v>0</v>
      </c>
      <c r="J4656" s="1">
        <v>13536</v>
      </c>
      <c r="K4656" t="s">
        <v>9128</v>
      </c>
      <c r="L4656" t="s">
        <v>9191</v>
      </c>
      <c r="M4656" t="s">
        <v>10687</v>
      </c>
      <c r="N4656" t="s">
        <v>8536</v>
      </c>
      <c r="O4656" t="s">
        <v>8556</v>
      </c>
      <c r="P4656" t="s">
        <v>8541</v>
      </c>
      <c r="Q4656">
        <v>94110</v>
      </c>
      <c r="R4656" t="s">
        <v>8542</v>
      </c>
      <c r="S4656" t="s">
        <v>8147</v>
      </c>
      <c r="T4656" t="s">
        <v>7736</v>
      </c>
    </row>
    <row r="4657" spans="1:20" x14ac:dyDescent="0.25">
      <c r="A4657" t="s">
        <v>4760</v>
      </c>
      <c r="B4657" s="2">
        <v>41764</v>
      </c>
      <c r="C4657" s="2">
        <v>41769</v>
      </c>
      <c r="D4657" t="s">
        <v>19</v>
      </c>
      <c r="E4657" t="s">
        <v>2605</v>
      </c>
      <c r="F4657" t="s">
        <v>182</v>
      </c>
      <c r="G4657" s="1">
        <v>45248</v>
      </c>
      <c r="H4657">
        <v>2</v>
      </c>
      <c r="I4657">
        <v>2</v>
      </c>
      <c r="J4657" s="1">
        <v>39592</v>
      </c>
      <c r="K4657" t="s">
        <v>9128</v>
      </c>
      <c r="L4657" t="s">
        <v>9133</v>
      </c>
      <c r="M4657" t="s">
        <v>9226</v>
      </c>
      <c r="N4657" t="s">
        <v>8536</v>
      </c>
      <c r="O4657" t="s">
        <v>8791</v>
      </c>
      <c r="P4657" t="s">
        <v>8566</v>
      </c>
      <c r="Q4657">
        <v>61032</v>
      </c>
      <c r="R4657" t="s">
        <v>8551</v>
      </c>
      <c r="S4657" t="s">
        <v>8280</v>
      </c>
      <c r="T4657" t="s">
        <v>7738</v>
      </c>
    </row>
    <row r="4658" spans="1:20" x14ac:dyDescent="0.25">
      <c r="A4658" t="s">
        <v>4761</v>
      </c>
      <c r="B4658" s="2">
        <v>42127</v>
      </c>
      <c r="C4658" s="2">
        <v>42131</v>
      </c>
      <c r="D4658" t="s">
        <v>19</v>
      </c>
      <c r="E4658" t="s">
        <v>3374</v>
      </c>
      <c r="F4658" t="s">
        <v>1527</v>
      </c>
      <c r="G4658" s="1">
        <v>59904</v>
      </c>
      <c r="H4658">
        <v>2</v>
      </c>
      <c r="I4658">
        <v>2</v>
      </c>
      <c r="J4658" s="1">
        <v>142272</v>
      </c>
      <c r="K4658" t="s">
        <v>9128</v>
      </c>
      <c r="L4658" t="s">
        <v>9137</v>
      </c>
      <c r="M4658" t="s">
        <v>9863</v>
      </c>
      <c r="N4658" t="s">
        <v>8536</v>
      </c>
      <c r="O4658" t="s">
        <v>8559</v>
      </c>
      <c r="P4658" t="s">
        <v>8560</v>
      </c>
      <c r="Q4658">
        <v>19140</v>
      </c>
      <c r="R4658" t="s">
        <v>8561</v>
      </c>
      <c r="S4658" t="s">
        <v>8385</v>
      </c>
      <c r="T4658" t="s">
        <v>7736</v>
      </c>
    </row>
    <row r="4659" spans="1:20" x14ac:dyDescent="0.25">
      <c r="A4659" t="s">
        <v>4761</v>
      </c>
      <c r="B4659" s="2">
        <v>42127</v>
      </c>
      <c r="C4659" s="2">
        <v>42131</v>
      </c>
      <c r="D4659" t="s">
        <v>19</v>
      </c>
      <c r="E4659" t="s">
        <v>3374</v>
      </c>
      <c r="F4659" t="s">
        <v>1381</v>
      </c>
      <c r="G4659" s="1">
        <v>23696</v>
      </c>
      <c r="H4659">
        <v>2</v>
      </c>
      <c r="I4659">
        <v>2</v>
      </c>
      <c r="J4659" s="1">
        <v>65164</v>
      </c>
      <c r="K4659" t="s">
        <v>9128</v>
      </c>
      <c r="L4659" t="s">
        <v>9144</v>
      </c>
      <c r="M4659" t="s">
        <v>9805</v>
      </c>
      <c r="N4659" t="s">
        <v>8536</v>
      </c>
      <c r="O4659" t="s">
        <v>8559</v>
      </c>
      <c r="P4659" t="s">
        <v>8560</v>
      </c>
      <c r="Q4659">
        <v>19140</v>
      </c>
      <c r="R4659" t="s">
        <v>8561</v>
      </c>
      <c r="S4659" t="s">
        <v>8385</v>
      </c>
      <c r="T4659" t="s">
        <v>7736</v>
      </c>
    </row>
    <row r="4660" spans="1:20" x14ac:dyDescent="0.25">
      <c r="A4660" t="s">
        <v>4761</v>
      </c>
      <c r="B4660" s="2">
        <v>42127</v>
      </c>
      <c r="C4660" s="2">
        <v>42131</v>
      </c>
      <c r="D4660" t="s">
        <v>19</v>
      </c>
      <c r="E4660" t="s">
        <v>3374</v>
      </c>
      <c r="F4660" t="s">
        <v>785</v>
      </c>
      <c r="G4660" s="1">
        <v>7968</v>
      </c>
      <c r="H4660">
        <v>2</v>
      </c>
      <c r="I4660">
        <v>2</v>
      </c>
      <c r="J4660" s="1">
        <v>28884</v>
      </c>
      <c r="K4660" t="s">
        <v>9128</v>
      </c>
      <c r="L4660" t="s">
        <v>9148</v>
      </c>
      <c r="M4660" t="s">
        <v>9530</v>
      </c>
      <c r="N4660" t="s">
        <v>8536</v>
      </c>
      <c r="O4660" t="s">
        <v>8559</v>
      </c>
      <c r="P4660" t="s">
        <v>8560</v>
      </c>
      <c r="Q4660">
        <v>19140</v>
      </c>
      <c r="R4660" t="s">
        <v>8561</v>
      </c>
      <c r="S4660" t="s">
        <v>8385</v>
      </c>
      <c r="T4660" t="s">
        <v>7736</v>
      </c>
    </row>
    <row r="4661" spans="1:20" x14ac:dyDescent="0.25">
      <c r="A4661" t="s">
        <v>4761</v>
      </c>
      <c r="B4661" s="2">
        <v>42127</v>
      </c>
      <c r="C4661" s="2">
        <v>42131</v>
      </c>
      <c r="D4661" t="s">
        <v>19</v>
      </c>
      <c r="E4661" t="s">
        <v>3374</v>
      </c>
      <c r="F4661" t="s">
        <v>396</v>
      </c>
      <c r="G4661" s="1">
        <v>182</v>
      </c>
      <c r="H4661">
        <v>7</v>
      </c>
      <c r="I4661">
        <v>2</v>
      </c>
      <c r="J4661" s="1">
        <v>20475</v>
      </c>
      <c r="K4661" t="s">
        <v>9128</v>
      </c>
      <c r="L4661" t="s">
        <v>9144</v>
      </c>
      <c r="M4661" t="s">
        <v>9331</v>
      </c>
      <c r="N4661" t="s">
        <v>8536</v>
      </c>
      <c r="O4661" t="s">
        <v>8559</v>
      </c>
      <c r="P4661" t="s">
        <v>8560</v>
      </c>
      <c r="Q4661">
        <v>19140</v>
      </c>
      <c r="R4661" t="s">
        <v>8561</v>
      </c>
      <c r="S4661" t="s">
        <v>8385</v>
      </c>
      <c r="T4661" t="s">
        <v>7736</v>
      </c>
    </row>
    <row r="4662" spans="1:20" x14ac:dyDescent="0.25">
      <c r="A4662" t="s">
        <v>4761</v>
      </c>
      <c r="B4662" s="2">
        <v>42127</v>
      </c>
      <c r="C4662" s="2">
        <v>42131</v>
      </c>
      <c r="D4662" t="s">
        <v>19</v>
      </c>
      <c r="E4662" t="s">
        <v>3374</v>
      </c>
      <c r="F4662" t="s">
        <v>4762</v>
      </c>
      <c r="G4662" s="1">
        <v>27552</v>
      </c>
      <c r="H4662">
        <v>3</v>
      </c>
      <c r="I4662">
        <v>2</v>
      </c>
      <c r="J4662" s="1">
        <v>-3444</v>
      </c>
      <c r="K4662" t="s">
        <v>9139</v>
      </c>
      <c r="L4662" t="s">
        <v>9162</v>
      </c>
      <c r="M4662" t="s">
        <v>10794</v>
      </c>
      <c r="N4662" t="s">
        <v>8536</v>
      </c>
      <c r="O4662" t="s">
        <v>8559</v>
      </c>
      <c r="P4662" t="s">
        <v>8560</v>
      </c>
      <c r="Q4662">
        <v>19140</v>
      </c>
      <c r="R4662" t="s">
        <v>8561</v>
      </c>
      <c r="S4662" t="s">
        <v>8385</v>
      </c>
      <c r="T4662" t="s">
        <v>7736</v>
      </c>
    </row>
    <row r="4663" spans="1:20" x14ac:dyDescent="0.25">
      <c r="A4663" t="s">
        <v>4761</v>
      </c>
      <c r="B4663" s="2">
        <v>42127</v>
      </c>
      <c r="C4663" s="2">
        <v>42131</v>
      </c>
      <c r="D4663" t="s">
        <v>19</v>
      </c>
      <c r="E4663" t="s">
        <v>3374</v>
      </c>
      <c r="F4663" t="s">
        <v>466</v>
      </c>
      <c r="G4663" s="1">
        <v>844116</v>
      </c>
      <c r="H4663">
        <v>6</v>
      </c>
      <c r="I4663">
        <v>3</v>
      </c>
      <c r="J4663" s="1">
        <v>-361764</v>
      </c>
      <c r="K4663" t="s">
        <v>9123</v>
      </c>
      <c r="L4663" t="s">
        <v>9126</v>
      </c>
      <c r="M4663" t="s">
        <v>9370</v>
      </c>
      <c r="N4663" t="s">
        <v>8536</v>
      </c>
      <c r="O4663" t="s">
        <v>8559</v>
      </c>
      <c r="P4663" t="s">
        <v>8560</v>
      </c>
      <c r="Q4663">
        <v>19140</v>
      </c>
      <c r="R4663" t="s">
        <v>8561</v>
      </c>
      <c r="S4663" t="s">
        <v>8385</v>
      </c>
      <c r="T4663" t="s">
        <v>7736</v>
      </c>
    </row>
    <row r="4664" spans="1:20" x14ac:dyDescent="0.25">
      <c r="A4664" t="s">
        <v>4761</v>
      </c>
      <c r="B4664" s="2">
        <v>42127</v>
      </c>
      <c r="C4664" s="2">
        <v>42131</v>
      </c>
      <c r="D4664" t="s">
        <v>19</v>
      </c>
      <c r="E4664" t="s">
        <v>3374</v>
      </c>
      <c r="F4664" t="s">
        <v>1943</v>
      </c>
      <c r="G4664" s="1">
        <v>76752</v>
      </c>
      <c r="H4664">
        <v>3</v>
      </c>
      <c r="I4664">
        <v>2</v>
      </c>
      <c r="J4664" s="1">
        <v>-9594</v>
      </c>
      <c r="K4664" t="s">
        <v>9128</v>
      </c>
      <c r="L4664" t="s">
        <v>9133</v>
      </c>
      <c r="M4664" t="s">
        <v>10039</v>
      </c>
      <c r="N4664" t="s">
        <v>8536</v>
      </c>
      <c r="O4664" t="s">
        <v>8559</v>
      </c>
      <c r="P4664" t="s">
        <v>8560</v>
      </c>
      <c r="Q4664">
        <v>19140</v>
      </c>
      <c r="R4664" t="s">
        <v>8561</v>
      </c>
      <c r="S4664" t="s">
        <v>8385</v>
      </c>
      <c r="T4664" t="s">
        <v>7736</v>
      </c>
    </row>
    <row r="4665" spans="1:20" x14ac:dyDescent="0.25">
      <c r="A4665" t="s">
        <v>4763</v>
      </c>
      <c r="B4665" s="2">
        <v>42631</v>
      </c>
      <c r="C4665" s="2">
        <v>42635</v>
      </c>
      <c r="D4665" t="s">
        <v>19</v>
      </c>
      <c r="E4665" t="s">
        <v>599</v>
      </c>
      <c r="F4665" t="s">
        <v>1112</v>
      </c>
      <c r="G4665" s="1">
        <v>30</v>
      </c>
      <c r="H4665">
        <v>1</v>
      </c>
      <c r="I4665">
        <v>2</v>
      </c>
      <c r="J4665" s="1">
        <v>105</v>
      </c>
      <c r="K4665" t="s">
        <v>9128</v>
      </c>
      <c r="L4665" t="s">
        <v>9129</v>
      </c>
      <c r="M4665" t="s">
        <v>9686</v>
      </c>
      <c r="N4665" t="s">
        <v>8536</v>
      </c>
      <c r="O4665" t="s">
        <v>8685</v>
      </c>
      <c r="P4665" t="s">
        <v>8544</v>
      </c>
      <c r="Q4665">
        <v>32216</v>
      </c>
      <c r="R4665" t="s">
        <v>8539</v>
      </c>
      <c r="S4665" t="s">
        <v>7876</v>
      </c>
      <c r="T4665" t="s">
        <v>7736</v>
      </c>
    </row>
    <row r="4666" spans="1:20" x14ac:dyDescent="0.25">
      <c r="A4666" t="s">
        <v>4764</v>
      </c>
      <c r="B4666" s="2">
        <v>42635</v>
      </c>
      <c r="C4666" s="2">
        <v>42639</v>
      </c>
      <c r="D4666" t="s">
        <v>19</v>
      </c>
      <c r="E4666" t="s">
        <v>2669</v>
      </c>
      <c r="F4666" t="s">
        <v>1603</v>
      </c>
      <c r="G4666" s="1">
        <v>7506</v>
      </c>
      <c r="H4666">
        <v>9</v>
      </c>
      <c r="I4666">
        <v>7</v>
      </c>
      <c r="J4666" s="1">
        <v>-60048</v>
      </c>
      <c r="K4666" t="s">
        <v>9128</v>
      </c>
      <c r="L4666" t="s">
        <v>9142</v>
      </c>
      <c r="M4666" t="s">
        <v>9893</v>
      </c>
      <c r="N4666" t="s">
        <v>8536</v>
      </c>
      <c r="O4666" t="s">
        <v>8669</v>
      </c>
      <c r="P4666" t="s">
        <v>8544</v>
      </c>
      <c r="Q4666">
        <v>33024</v>
      </c>
      <c r="R4666" t="s">
        <v>8539</v>
      </c>
      <c r="S4666" t="s">
        <v>8287</v>
      </c>
      <c r="T4666" t="s">
        <v>7736</v>
      </c>
    </row>
    <row r="4667" spans="1:20" x14ac:dyDescent="0.25">
      <c r="A4667" t="s">
        <v>4764</v>
      </c>
      <c r="B4667" s="2">
        <v>42635</v>
      </c>
      <c r="C4667" s="2">
        <v>42639</v>
      </c>
      <c r="D4667" t="s">
        <v>19</v>
      </c>
      <c r="E4667" t="s">
        <v>2669</v>
      </c>
      <c r="F4667" t="s">
        <v>645</v>
      </c>
      <c r="G4667" s="1">
        <v>1656</v>
      </c>
      <c r="H4667">
        <v>2</v>
      </c>
      <c r="I4667">
        <v>2</v>
      </c>
      <c r="J4667" s="1">
        <v>5796</v>
      </c>
      <c r="K4667" t="s">
        <v>9128</v>
      </c>
      <c r="L4667" t="s">
        <v>9129</v>
      </c>
      <c r="M4667" t="s">
        <v>9464</v>
      </c>
      <c r="N4667" t="s">
        <v>8536</v>
      </c>
      <c r="O4667" t="s">
        <v>8669</v>
      </c>
      <c r="P4667" t="s">
        <v>8544</v>
      </c>
      <c r="Q4667">
        <v>33024</v>
      </c>
      <c r="R4667" t="s">
        <v>8539</v>
      </c>
      <c r="S4667" t="s">
        <v>8287</v>
      </c>
      <c r="T4667" t="s">
        <v>7736</v>
      </c>
    </row>
    <row r="4668" spans="1:20" x14ac:dyDescent="0.25">
      <c r="A4668" t="s">
        <v>4765</v>
      </c>
      <c r="B4668" s="2">
        <v>42379</v>
      </c>
      <c r="C4668" s="2">
        <v>42386</v>
      </c>
      <c r="D4668" t="s">
        <v>19</v>
      </c>
      <c r="E4668" t="s">
        <v>54</v>
      </c>
      <c r="F4668" t="s">
        <v>1896</v>
      </c>
      <c r="G4668" s="1">
        <v>7992</v>
      </c>
      <c r="H4668">
        <v>4</v>
      </c>
      <c r="I4668">
        <v>0</v>
      </c>
      <c r="J4668" s="1">
        <v>343656</v>
      </c>
      <c r="K4668" t="s">
        <v>9123</v>
      </c>
      <c r="L4668" t="s">
        <v>9135</v>
      </c>
      <c r="M4668" t="s">
        <v>10020</v>
      </c>
      <c r="N4668" t="s">
        <v>8536</v>
      </c>
      <c r="O4668" t="s">
        <v>8547</v>
      </c>
      <c r="P4668" t="s">
        <v>8548</v>
      </c>
      <c r="Q4668">
        <v>98115</v>
      </c>
      <c r="R4668" t="s">
        <v>8542</v>
      </c>
      <c r="S4668" t="s">
        <v>7748</v>
      </c>
      <c r="T4668" t="s">
        <v>7738</v>
      </c>
    </row>
    <row r="4669" spans="1:20" x14ac:dyDescent="0.25">
      <c r="A4669" t="s">
        <v>4765</v>
      </c>
      <c r="B4669" s="2">
        <v>42379</v>
      </c>
      <c r="C4669" s="2">
        <v>42386</v>
      </c>
      <c r="D4669" t="s">
        <v>19</v>
      </c>
      <c r="E4669" t="s">
        <v>54</v>
      </c>
      <c r="F4669" t="s">
        <v>689</v>
      </c>
      <c r="G4669" s="1">
        <v>6998</v>
      </c>
      <c r="H4669">
        <v>2</v>
      </c>
      <c r="I4669">
        <v>0</v>
      </c>
      <c r="J4669" s="1">
        <v>132962</v>
      </c>
      <c r="K4669" t="s">
        <v>9139</v>
      </c>
      <c r="L4669" t="s">
        <v>9162</v>
      </c>
      <c r="M4669" t="s">
        <v>9485</v>
      </c>
      <c r="N4669" t="s">
        <v>8536</v>
      </c>
      <c r="O4669" t="s">
        <v>8547</v>
      </c>
      <c r="P4669" t="s">
        <v>8548</v>
      </c>
      <c r="Q4669">
        <v>98115</v>
      </c>
      <c r="R4669" t="s">
        <v>8542</v>
      </c>
      <c r="S4669" t="s">
        <v>7748</v>
      </c>
      <c r="T4669" t="s">
        <v>7738</v>
      </c>
    </row>
    <row r="4670" spans="1:20" x14ac:dyDescent="0.25">
      <c r="A4670" t="s">
        <v>4766</v>
      </c>
      <c r="B4670" s="2">
        <v>42861</v>
      </c>
      <c r="C4670" s="2">
        <v>42866</v>
      </c>
      <c r="D4670" t="s">
        <v>19</v>
      </c>
      <c r="E4670" t="s">
        <v>2959</v>
      </c>
      <c r="F4670" t="s">
        <v>1133</v>
      </c>
      <c r="G4670" s="1">
        <v>1106</v>
      </c>
      <c r="H4670">
        <v>10</v>
      </c>
      <c r="I4670">
        <v>8</v>
      </c>
      <c r="J4670" s="1">
        <v>-18802</v>
      </c>
      <c r="K4670" t="s">
        <v>9128</v>
      </c>
      <c r="L4670" t="s">
        <v>9142</v>
      </c>
      <c r="M4670" t="s">
        <v>9693</v>
      </c>
      <c r="N4670" t="s">
        <v>8536</v>
      </c>
      <c r="O4670" t="s">
        <v>8549</v>
      </c>
      <c r="P4670" t="s">
        <v>8550</v>
      </c>
      <c r="Q4670">
        <v>76106</v>
      </c>
      <c r="R4670" t="s">
        <v>8551</v>
      </c>
      <c r="S4670" t="s">
        <v>8325</v>
      </c>
      <c r="T4670" t="s">
        <v>7738</v>
      </c>
    </row>
    <row r="4671" spans="1:20" x14ac:dyDescent="0.25">
      <c r="A4671" t="s">
        <v>4766</v>
      </c>
      <c r="B4671" s="2">
        <v>42861</v>
      </c>
      <c r="C4671" s="2">
        <v>42866</v>
      </c>
      <c r="D4671" t="s">
        <v>19</v>
      </c>
      <c r="E4671" t="s">
        <v>2959</v>
      </c>
      <c r="F4671" t="s">
        <v>839</v>
      </c>
      <c r="G4671" s="1">
        <v>6234648</v>
      </c>
      <c r="H4671">
        <v>7</v>
      </c>
      <c r="I4671">
        <v>32</v>
      </c>
      <c r="J4671" s="1">
        <v>-1191918</v>
      </c>
      <c r="K4671" t="s">
        <v>9123</v>
      </c>
      <c r="L4671" t="s">
        <v>9124</v>
      </c>
      <c r="M4671" t="s">
        <v>9560</v>
      </c>
      <c r="N4671" t="s">
        <v>8536</v>
      </c>
      <c r="O4671" t="s">
        <v>8549</v>
      </c>
      <c r="P4671" t="s">
        <v>8550</v>
      </c>
      <c r="Q4671">
        <v>76106</v>
      </c>
      <c r="R4671" t="s">
        <v>8551</v>
      </c>
      <c r="S4671" t="s">
        <v>8325</v>
      </c>
      <c r="T4671" t="s">
        <v>7738</v>
      </c>
    </row>
    <row r="4672" spans="1:20" x14ac:dyDescent="0.25">
      <c r="A4672" t="s">
        <v>4766</v>
      </c>
      <c r="B4672" s="2">
        <v>42861</v>
      </c>
      <c r="C4672" s="2">
        <v>42866</v>
      </c>
      <c r="D4672" t="s">
        <v>19</v>
      </c>
      <c r="E4672" t="s">
        <v>2959</v>
      </c>
      <c r="F4672" t="s">
        <v>4625</v>
      </c>
      <c r="G4672" s="1">
        <v>77268</v>
      </c>
      <c r="H4672">
        <v>5</v>
      </c>
      <c r="I4672">
        <v>2</v>
      </c>
      <c r="J4672" s="1">
        <v>-57951</v>
      </c>
      <c r="K4672" t="s">
        <v>9128</v>
      </c>
      <c r="L4672" t="s">
        <v>9133</v>
      </c>
      <c r="M4672" t="s">
        <v>10766</v>
      </c>
      <c r="N4672" t="s">
        <v>8536</v>
      </c>
      <c r="O4672" t="s">
        <v>8549</v>
      </c>
      <c r="P4672" t="s">
        <v>8550</v>
      </c>
      <c r="Q4672">
        <v>76106</v>
      </c>
      <c r="R4672" t="s">
        <v>8551</v>
      </c>
      <c r="S4672" t="s">
        <v>8325</v>
      </c>
      <c r="T4672" t="s">
        <v>7738</v>
      </c>
    </row>
    <row r="4673" spans="1:20" x14ac:dyDescent="0.25">
      <c r="A4673" t="s">
        <v>4767</v>
      </c>
      <c r="B4673" s="2">
        <v>42582</v>
      </c>
      <c r="C4673" s="2">
        <v>42588</v>
      </c>
      <c r="D4673" t="s">
        <v>19</v>
      </c>
      <c r="E4673" t="s">
        <v>452</v>
      </c>
      <c r="F4673" t="s">
        <v>2603</v>
      </c>
      <c r="G4673" s="1">
        <v>28314</v>
      </c>
      <c r="H4673">
        <v>4</v>
      </c>
      <c r="I4673">
        <v>1</v>
      </c>
      <c r="J4673" s="1">
        <v>72358</v>
      </c>
      <c r="K4673" t="s">
        <v>9128</v>
      </c>
      <c r="L4673" t="s">
        <v>9144</v>
      </c>
      <c r="M4673" t="s">
        <v>10273</v>
      </c>
      <c r="N4673" t="s">
        <v>8536</v>
      </c>
      <c r="O4673" t="s">
        <v>8638</v>
      </c>
      <c r="P4673" t="s">
        <v>8571</v>
      </c>
      <c r="Q4673">
        <v>48205</v>
      </c>
      <c r="R4673" t="s">
        <v>8551</v>
      </c>
      <c r="S4673" t="s">
        <v>7845</v>
      </c>
      <c r="T4673" t="s">
        <v>7736</v>
      </c>
    </row>
    <row r="4674" spans="1:20" x14ac:dyDescent="0.25">
      <c r="A4674" t="s">
        <v>4767</v>
      </c>
      <c r="B4674" s="2">
        <v>42582</v>
      </c>
      <c r="C4674" s="2">
        <v>42588</v>
      </c>
      <c r="D4674" t="s">
        <v>19</v>
      </c>
      <c r="E4674" t="s">
        <v>452</v>
      </c>
      <c r="F4674" t="s">
        <v>1145</v>
      </c>
      <c r="G4674" s="1">
        <v>63596</v>
      </c>
      <c r="H4674">
        <v>4</v>
      </c>
      <c r="I4674">
        <v>0</v>
      </c>
      <c r="J4674" s="1">
        <v>1653496</v>
      </c>
      <c r="K4674" t="s">
        <v>9139</v>
      </c>
      <c r="L4674" t="s">
        <v>9140</v>
      </c>
      <c r="M4674" t="s">
        <v>9697</v>
      </c>
      <c r="N4674" t="s">
        <v>8536</v>
      </c>
      <c r="O4674" t="s">
        <v>8638</v>
      </c>
      <c r="P4674" t="s">
        <v>8571</v>
      </c>
      <c r="Q4674">
        <v>48205</v>
      </c>
      <c r="R4674" t="s">
        <v>8551</v>
      </c>
      <c r="S4674" t="s">
        <v>7845</v>
      </c>
      <c r="T4674" t="s">
        <v>7736</v>
      </c>
    </row>
    <row r="4675" spans="1:20" x14ac:dyDescent="0.25">
      <c r="A4675" t="s">
        <v>4767</v>
      </c>
      <c r="B4675" s="2">
        <v>42582</v>
      </c>
      <c r="C4675" s="2">
        <v>42588</v>
      </c>
      <c r="D4675" t="s">
        <v>19</v>
      </c>
      <c r="E4675" t="s">
        <v>452</v>
      </c>
      <c r="F4675" t="s">
        <v>2952</v>
      </c>
      <c r="G4675" s="1">
        <v>11899</v>
      </c>
      <c r="H4675">
        <v>1</v>
      </c>
      <c r="I4675">
        <v>0</v>
      </c>
      <c r="J4675" s="1">
        <v>333172</v>
      </c>
      <c r="K4675" t="s">
        <v>9139</v>
      </c>
      <c r="L4675" t="s">
        <v>9140</v>
      </c>
      <c r="M4675" t="s">
        <v>10386</v>
      </c>
      <c r="N4675" t="s">
        <v>8536</v>
      </c>
      <c r="O4675" t="s">
        <v>8638</v>
      </c>
      <c r="P4675" t="s">
        <v>8571</v>
      </c>
      <c r="Q4675">
        <v>48205</v>
      </c>
      <c r="R4675" t="s">
        <v>8551</v>
      </c>
      <c r="S4675" t="s">
        <v>7845</v>
      </c>
      <c r="T4675" t="s">
        <v>7736</v>
      </c>
    </row>
    <row r="4676" spans="1:20" x14ac:dyDescent="0.25">
      <c r="A4676" t="s">
        <v>4767</v>
      </c>
      <c r="B4676" s="2">
        <v>42582</v>
      </c>
      <c r="C4676" s="2">
        <v>42588</v>
      </c>
      <c r="D4676" t="s">
        <v>19</v>
      </c>
      <c r="E4676" t="s">
        <v>452</v>
      </c>
      <c r="F4676" t="s">
        <v>545</v>
      </c>
      <c r="G4676" s="1">
        <v>27294</v>
      </c>
      <c r="H4676">
        <v>3</v>
      </c>
      <c r="I4676">
        <v>0</v>
      </c>
      <c r="J4676" s="1">
        <v>300234</v>
      </c>
      <c r="K4676" t="s">
        <v>9123</v>
      </c>
      <c r="L4676" t="s">
        <v>9135</v>
      </c>
      <c r="M4676" t="s">
        <v>9410</v>
      </c>
      <c r="N4676" t="s">
        <v>8536</v>
      </c>
      <c r="O4676" t="s">
        <v>8638</v>
      </c>
      <c r="P4676" t="s">
        <v>8571</v>
      </c>
      <c r="Q4676">
        <v>48205</v>
      </c>
      <c r="R4676" t="s">
        <v>8551</v>
      </c>
      <c r="S4676" t="s">
        <v>7845</v>
      </c>
      <c r="T4676" t="s">
        <v>7736</v>
      </c>
    </row>
    <row r="4677" spans="1:20" x14ac:dyDescent="0.25">
      <c r="A4677" t="s">
        <v>4768</v>
      </c>
      <c r="B4677" s="2">
        <v>42821</v>
      </c>
      <c r="C4677" s="2">
        <v>42823</v>
      </c>
      <c r="D4677" t="s">
        <v>11</v>
      </c>
      <c r="E4677" t="s">
        <v>46</v>
      </c>
      <c r="F4677" t="s">
        <v>3528</v>
      </c>
      <c r="G4677" s="1">
        <v>15008</v>
      </c>
      <c r="H4677">
        <v>2</v>
      </c>
      <c r="I4677">
        <v>2</v>
      </c>
      <c r="J4677" s="1">
        <v>15008</v>
      </c>
      <c r="K4677" t="s">
        <v>9123</v>
      </c>
      <c r="L4677" t="s">
        <v>9135</v>
      </c>
      <c r="M4677" t="s">
        <v>10553</v>
      </c>
      <c r="N4677" t="s">
        <v>8536</v>
      </c>
      <c r="O4677" t="s">
        <v>8559</v>
      </c>
      <c r="P4677" t="s">
        <v>8560</v>
      </c>
      <c r="Q4677">
        <v>19120</v>
      </c>
      <c r="R4677" t="s">
        <v>8561</v>
      </c>
      <c r="S4677" t="s">
        <v>7746</v>
      </c>
      <c r="T4677" t="s">
        <v>7736</v>
      </c>
    </row>
    <row r="4678" spans="1:20" x14ac:dyDescent="0.25">
      <c r="A4678" t="s">
        <v>4769</v>
      </c>
      <c r="B4678" s="2">
        <v>41712</v>
      </c>
      <c r="C4678" s="2">
        <v>41717</v>
      </c>
      <c r="D4678" t="s">
        <v>19</v>
      </c>
      <c r="E4678" t="s">
        <v>3334</v>
      </c>
      <c r="F4678" t="s">
        <v>3162</v>
      </c>
      <c r="G4678" s="1">
        <v>33088</v>
      </c>
      <c r="H4678">
        <v>4</v>
      </c>
      <c r="I4678">
        <v>2</v>
      </c>
      <c r="J4678" s="1">
        <v>111672</v>
      </c>
      <c r="K4678" t="s">
        <v>9128</v>
      </c>
      <c r="L4678" t="s">
        <v>9142</v>
      </c>
      <c r="M4678" t="s">
        <v>10452</v>
      </c>
      <c r="N4678" t="s">
        <v>8536</v>
      </c>
      <c r="O4678" t="s">
        <v>9002</v>
      </c>
      <c r="P4678" t="s">
        <v>8555</v>
      </c>
      <c r="Q4678">
        <v>84321</v>
      </c>
      <c r="R4678" t="s">
        <v>8542</v>
      </c>
      <c r="S4678" t="s">
        <v>8377</v>
      </c>
      <c r="T4678" t="s">
        <v>7736</v>
      </c>
    </row>
    <row r="4679" spans="1:20" x14ac:dyDescent="0.25">
      <c r="A4679" t="s">
        <v>4769</v>
      </c>
      <c r="B4679" s="2">
        <v>41712</v>
      </c>
      <c r="C4679" s="2">
        <v>41717</v>
      </c>
      <c r="D4679" t="s">
        <v>19</v>
      </c>
      <c r="E4679" t="s">
        <v>3334</v>
      </c>
      <c r="F4679" t="s">
        <v>916</v>
      </c>
      <c r="G4679" s="1">
        <v>8098</v>
      </c>
      <c r="H4679">
        <v>1</v>
      </c>
      <c r="I4679">
        <v>0</v>
      </c>
      <c r="J4679" s="1">
        <v>32392</v>
      </c>
      <c r="K4679" t="s">
        <v>9128</v>
      </c>
      <c r="L4679" t="s">
        <v>9133</v>
      </c>
      <c r="M4679" t="s">
        <v>9600</v>
      </c>
      <c r="N4679" t="s">
        <v>8536</v>
      </c>
      <c r="O4679" t="s">
        <v>9002</v>
      </c>
      <c r="P4679" t="s">
        <v>8555</v>
      </c>
      <c r="Q4679">
        <v>84321</v>
      </c>
      <c r="R4679" t="s">
        <v>8542</v>
      </c>
      <c r="S4679" t="s">
        <v>8377</v>
      </c>
      <c r="T4679" t="s">
        <v>7736</v>
      </c>
    </row>
    <row r="4680" spans="1:20" x14ac:dyDescent="0.25">
      <c r="A4680" t="s">
        <v>4769</v>
      </c>
      <c r="B4680" s="2">
        <v>41712</v>
      </c>
      <c r="C4680" s="2">
        <v>41717</v>
      </c>
      <c r="D4680" t="s">
        <v>19</v>
      </c>
      <c r="E4680" t="s">
        <v>3334</v>
      </c>
      <c r="F4680" t="s">
        <v>4770</v>
      </c>
      <c r="G4680" s="1">
        <v>828</v>
      </c>
      <c r="H4680">
        <v>12</v>
      </c>
      <c r="I4680">
        <v>0</v>
      </c>
      <c r="J4680" s="1">
        <v>6624</v>
      </c>
      <c r="K4680" t="s">
        <v>9139</v>
      </c>
      <c r="L4680" t="s">
        <v>9162</v>
      </c>
      <c r="M4680" t="s">
        <v>10795</v>
      </c>
      <c r="N4680" t="s">
        <v>8536</v>
      </c>
      <c r="O4680" t="s">
        <v>9002</v>
      </c>
      <c r="P4680" t="s">
        <v>8555</v>
      </c>
      <c r="Q4680">
        <v>84321</v>
      </c>
      <c r="R4680" t="s">
        <v>8542</v>
      </c>
      <c r="S4680" t="s">
        <v>8377</v>
      </c>
      <c r="T4680" t="s">
        <v>7736</v>
      </c>
    </row>
    <row r="4681" spans="1:20" x14ac:dyDescent="0.25">
      <c r="A4681" t="s">
        <v>4769</v>
      </c>
      <c r="B4681" s="2">
        <v>41712</v>
      </c>
      <c r="C4681" s="2">
        <v>41717</v>
      </c>
      <c r="D4681" t="s">
        <v>19</v>
      </c>
      <c r="E4681" t="s">
        <v>3334</v>
      </c>
      <c r="F4681" t="s">
        <v>1417</v>
      </c>
      <c r="G4681" s="1">
        <v>2136</v>
      </c>
      <c r="H4681">
        <v>2</v>
      </c>
      <c r="I4681">
        <v>0</v>
      </c>
      <c r="J4681" s="1">
        <v>57672</v>
      </c>
      <c r="K4681" t="s">
        <v>9128</v>
      </c>
      <c r="L4681" t="s">
        <v>9133</v>
      </c>
      <c r="M4681" t="s">
        <v>9821</v>
      </c>
      <c r="N4681" t="s">
        <v>8536</v>
      </c>
      <c r="O4681" t="s">
        <v>9002</v>
      </c>
      <c r="P4681" t="s">
        <v>8555</v>
      </c>
      <c r="Q4681">
        <v>84321</v>
      </c>
      <c r="R4681" t="s">
        <v>8542</v>
      </c>
      <c r="S4681" t="s">
        <v>8377</v>
      </c>
      <c r="T4681" t="s">
        <v>7736</v>
      </c>
    </row>
    <row r="4682" spans="1:20" x14ac:dyDescent="0.25">
      <c r="A4682" t="s">
        <v>4769</v>
      </c>
      <c r="B4682" s="2">
        <v>41712</v>
      </c>
      <c r="C4682" s="2">
        <v>41717</v>
      </c>
      <c r="D4682" t="s">
        <v>19</v>
      </c>
      <c r="E4682" t="s">
        <v>3334</v>
      </c>
      <c r="F4682" t="s">
        <v>4096</v>
      </c>
      <c r="G4682" s="1">
        <v>62048</v>
      </c>
      <c r="H4682">
        <v>2</v>
      </c>
      <c r="I4682">
        <v>2</v>
      </c>
      <c r="J4682" s="1">
        <v>201656</v>
      </c>
      <c r="K4682" t="s">
        <v>9128</v>
      </c>
      <c r="L4682" t="s">
        <v>9142</v>
      </c>
      <c r="M4682" t="s">
        <v>10669</v>
      </c>
      <c r="N4682" t="s">
        <v>8536</v>
      </c>
      <c r="O4682" t="s">
        <v>9002</v>
      </c>
      <c r="P4682" t="s">
        <v>8555</v>
      </c>
      <c r="Q4682">
        <v>84321</v>
      </c>
      <c r="R4682" t="s">
        <v>8542</v>
      </c>
      <c r="S4682" t="s">
        <v>8377</v>
      </c>
      <c r="T4682" t="s">
        <v>7736</v>
      </c>
    </row>
    <row r="4683" spans="1:20" x14ac:dyDescent="0.25">
      <c r="A4683" t="s">
        <v>4771</v>
      </c>
      <c r="B4683" s="2">
        <v>42565</v>
      </c>
      <c r="C4683" s="2">
        <v>42569</v>
      </c>
      <c r="D4683" t="s">
        <v>11</v>
      </c>
      <c r="E4683" t="s">
        <v>3699</v>
      </c>
      <c r="F4683" t="s">
        <v>3111</v>
      </c>
      <c r="G4683" s="1">
        <v>2961</v>
      </c>
      <c r="H4683">
        <v>9</v>
      </c>
      <c r="I4683">
        <v>0</v>
      </c>
      <c r="J4683" s="1">
        <v>133245</v>
      </c>
      <c r="K4683" t="s">
        <v>9128</v>
      </c>
      <c r="L4683" t="s">
        <v>9191</v>
      </c>
      <c r="M4683" t="s">
        <v>10436</v>
      </c>
      <c r="N4683" t="s">
        <v>8536</v>
      </c>
      <c r="O4683" t="s">
        <v>8686</v>
      </c>
      <c r="P4683" t="s">
        <v>8577</v>
      </c>
      <c r="Q4683">
        <v>13021</v>
      </c>
      <c r="R4683" t="s">
        <v>8561</v>
      </c>
      <c r="S4683" t="s">
        <v>8419</v>
      </c>
      <c r="T4683" t="s">
        <v>7736</v>
      </c>
    </row>
    <row r="4684" spans="1:20" x14ac:dyDescent="0.25">
      <c r="A4684" t="s">
        <v>4772</v>
      </c>
      <c r="B4684" s="2">
        <v>42705</v>
      </c>
      <c r="C4684" s="2">
        <v>42705</v>
      </c>
      <c r="D4684" t="s">
        <v>654</v>
      </c>
      <c r="E4684" t="s">
        <v>698</v>
      </c>
      <c r="F4684" t="s">
        <v>2753</v>
      </c>
      <c r="G4684" s="1">
        <v>863928</v>
      </c>
      <c r="H4684">
        <v>9</v>
      </c>
      <c r="I4684">
        <v>2</v>
      </c>
      <c r="J4684" s="1">
        <v>863928</v>
      </c>
      <c r="K4684" t="s">
        <v>9139</v>
      </c>
      <c r="L4684" t="s">
        <v>9140</v>
      </c>
      <c r="M4684" t="s">
        <v>10329</v>
      </c>
      <c r="N4684" t="s">
        <v>8536</v>
      </c>
      <c r="O4684" t="s">
        <v>8835</v>
      </c>
      <c r="P4684" t="s">
        <v>8546</v>
      </c>
      <c r="Q4684">
        <v>27604</v>
      </c>
      <c r="R4684" t="s">
        <v>8539</v>
      </c>
      <c r="S4684" t="s">
        <v>7898</v>
      </c>
      <c r="T4684" t="s">
        <v>7736</v>
      </c>
    </row>
    <row r="4685" spans="1:20" x14ac:dyDescent="0.25">
      <c r="A4685" t="s">
        <v>4773</v>
      </c>
      <c r="B4685" s="2">
        <v>42611</v>
      </c>
      <c r="C4685" s="2">
        <v>42616</v>
      </c>
      <c r="D4685" t="s">
        <v>19</v>
      </c>
      <c r="E4685" t="s">
        <v>1483</v>
      </c>
      <c r="F4685" t="s">
        <v>3908</v>
      </c>
      <c r="G4685" s="1">
        <v>24192</v>
      </c>
      <c r="H4685">
        <v>4</v>
      </c>
      <c r="I4685">
        <v>4</v>
      </c>
      <c r="J4685" s="1">
        <v>-56448</v>
      </c>
      <c r="K4685" t="s">
        <v>9123</v>
      </c>
      <c r="L4685" t="s">
        <v>9131</v>
      </c>
      <c r="M4685" t="s">
        <v>10638</v>
      </c>
      <c r="N4685" t="s">
        <v>8536</v>
      </c>
      <c r="O4685" t="s">
        <v>8559</v>
      </c>
      <c r="P4685" t="s">
        <v>8560</v>
      </c>
      <c r="Q4685">
        <v>19120</v>
      </c>
      <c r="R4685" t="s">
        <v>8561</v>
      </c>
      <c r="S4685" t="s">
        <v>8072</v>
      </c>
      <c r="T4685" t="s">
        <v>7738</v>
      </c>
    </row>
    <row r="4686" spans="1:20" x14ac:dyDescent="0.25">
      <c r="A4686" t="s">
        <v>4773</v>
      </c>
      <c r="B4686" s="2">
        <v>42611</v>
      </c>
      <c r="C4686" s="2">
        <v>42616</v>
      </c>
      <c r="D4686" t="s">
        <v>19</v>
      </c>
      <c r="E4686" t="s">
        <v>1483</v>
      </c>
      <c r="F4686" t="s">
        <v>4455</v>
      </c>
      <c r="G4686" s="1">
        <v>16388</v>
      </c>
      <c r="H4686">
        <v>4</v>
      </c>
      <c r="I4686">
        <v>5</v>
      </c>
      <c r="J4686" s="1">
        <v>-8194</v>
      </c>
      <c r="K4686" t="s">
        <v>9123</v>
      </c>
      <c r="L4686" t="s">
        <v>9124</v>
      </c>
      <c r="M4686" t="s">
        <v>10738</v>
      </c>
      <c r="N4686" t="s">
        <v>8536</v>
      </c>
      <c r="O4686" t="s">
        <v>8559</v>
      </c>
      <c r="P4686" t="s">
        <v>8560</v>
      </c>
      <c r="Q4686">
        <v>19120</v>
      </c>
      <c r="R4686" t="s">
        <v>8561</v>
      </c>
      <c r="S4686" t="s">
        <v>8072</v>
      </c>
      <c r="T4686" t="s">
        <v>7738</v>
      </c>
    </row>
    <row r="4687" spans="1:20" x14ac:dyDescent="0.25">
      <c r="A4687" t="s">
        <v>4773</v>
      </c>
      <c r="B4687" s="2">
        <v>42611</v>
      </c>
      <c r="C4687" s="2">
        <v>42616</v>
      </c>
      <c r="D4687" t="s">
        <v>19</v>
      </c>
      <c r="E4687" t="s">
        <v>1483</v>
      </c>
      <c r="F4687" t="s">
        <v>1462</v>
      </c>
      <c r="G4687" s="1">
        <v>3486</v>
      </c>
      <c r="H4687">
        <v>2</v>
      </c>
      <c r="I4687">
        <v>7</v>
      </c>
      <c r="J4687" s="1">
        <v>-27888</v>
      </c>
      <c r="K4687" t="s">
        <v>9128</v>
      </c>
      <c r="L4687" t="s">
        <v>9142</v>
      </c>
      <c r="M4687" t="s">
        <v>9837</v>
      </c>
      <c r="N4687" t="s">
        <v>8536</v>
      </c>
      <c r="O4687" t="s">
        <v>8559</v>
      </c>
      <c r="P4687" t="s">
        <v>8560</v>
      </c>
      <c r="Q4687">
        <v>19120</v>
      </c>
      <c r="R4687" t="s">
        <v>8561</v>
      </c>
      <c r="S4687" t="s">
        <v>8072</v>
      </c>
      <c r="T4687" t="s">
        <v>7738</v>
      </c>
    </row>
    <row r="4688" spans="1:20" x14ac:dyDescent="0.25">
      <c r="A4688" t="s">
        <v>4773</v>
      </c>
      <c r="B4688" s="2">
        <v>42611</v>
      </c>
      <c r="C4688" s="2">
        <v>42616</v>
      </c>
      <c r="D4688" t="s">
        <v>19</v>
      </c>
      <c r="E4688" t="s">
        <v>1483</v>
      </c>
      <c r="F4688" t="s">
        <v>2094</v>
      </c>
      <c r="G4688" s="1">
        <v>10584</v>
      </c>
      <c r="H4688">
        <v>7</v>
      </c>
      <c r="I4688">
        <v>2</v>
      </c>
      <c r="J4688" s="1">
        <v>-23814</v>
      </c>
      <c r="K4688" t="s">
        <v>9128</v>
      </c>
      <c r="L4688" t="s">
        <v>9191</v>
      </c>
      <c r="M4688" t="s">
        <v>10097</v>
      </c>
      <c r="N4688" t="s">
        <v>8536</v>
      </c>
      <c r="O4688" t="s">
        <v>8559</v>
      </c>
      <c r="P4688" t="s">
        <v>8560</v>
      </c>
      <c r="Q4688">
        <v>19120</v>
      </c>
      <c r="R4688" t="s">
        <v>8561</v>
      </c>
      <c r="S4688" t="s">
        <v>8072</v>
      </c>
      <c r="T4688" t="s">
        <v>7738</v>
      </c>
    </row>
    <row r="4689" spans="1:20" x14ac:dyDescent="0.25">
      <c r="A4689" t="s">
        <v>4774</v>
      </c>
      <c r="B4689" s="2">
        <v>42545</v>
      </c>
      <c r="C4689" s="2">
        <v>42551</v>
      </c>
      <c r="D4689" t="s">
        <v>19</v>
      </c>
      <c r="E4689" t="s">
        <v>1478</v>
      </c>
      <c r="F4689" t="s">
        <v>4775</v>
      </c>
      <c r="G4689" s="1">
        <v>44091</v>
      </c>
      <c r="H4689">
        <v>9</v>
      </c>
      <c r="I4689">
        <v>0</v>
      </c>
      <c r="J4689" s="1">
        <v>1234548</v>
      </c>
      <c r="K4689" t="s">
        <v>9139</v>
      </c>
      <c r="L4689" t="s">
        <v>9140</v>
      </c>
      <c r="M4689" t="s">
        <v>10796</v>
      </c>
      <c r="N4689" t="s">
        <v>8536</v>
      </c>
      <c r="O4689" t="s">
        <v>8678</v>
      </c>
      <c r="P4689" t="s">
        <v>8575</v>
      </c>
      <c r="Q4689">
        <v>47374</v>
      </c>
      <c r="R4689" t="s">
        <v>8551</v>
      </c>
      <c r="S4689" t="s">
        <v>8070</v>
      </c>
      <c r="T4689" t="s">
        <v>7736</v>
      </c>
    </row>
    <row r="4690" spans="1:20" x14ac:dyDescent="0.25">
      <c r="A4690" t="s">
        <v>4776</v>
      </c>
      <c r="B4690" s="2">
        <v>42824</v>
      </c>
      <c r="C4690" s="2">
        <v>42828</v>
      </c>
      <c r="D4690" t="s">
        <v>19</v>
      </c>
      <c r="E4690" t="s">
        <v>3594</v>
      </c>
      <c r="F4690" t="s">
        <v>73</v>
      </c>
      <c r="G4690" s="1">
        <v>5715</v>
      </c>
      <c r="H4690">
        <v>5</v>
      </c>
      <c r="I4690">
        <v>7</v>
      </c>
      <c r="J4690" s="1">
        <v>-47625</v>
      </c>
      <c r="K4690" t="s">
        <v>9128</v>
      </c>
      <c r="L4690" t="s">
        <v>9142</v>
      </c>
      <c r="M4690" t="s">
        <v>9170</v>
      </c>
      <c r="N4690" t="s">
        <v>8536</v>
      </c>
      <c r="O4690" t="s">
        <v>8731</v>
      </c>
      <c r="P4690" t="s">
        <v>8560</v>
      </c>
      <c r="Q4690">
        <v>17602</v>
      </c>
      <c r="R4690" t="s">
        <v>8561</v>
      </c>
      <c r="S4690" t="s">
        <v>8407</v>
      </c>
      <c r="T4690" t="s">
        <v>7736</v>
      </c>
    </row>
    <row r="4691" spans="1:20" x14ac:dyDescent="0.25">
      <c r="A4691" t="s">
        <v>4777</v>
      </c>
      <c r="B4691" s="2">
        <v>41993</v>
      </c>
      <c r="C4691" s="2">
        <v>41995</v>
      </c>
      <c r="D4691" t="s">
        <v>79</v>
      </c>
      <c r="E4691" t="s">
        <v>2794</v>
      </c>
      <c r="F4691" t="s">
        <v>3405</v>
      </c>
      <c r="G4691" s="1">
        <v>51968</v>
      </c>
      <c r="H4691">
        <v>2</v>
      </c>
      <c r="I4691">
        <v>2</v>
      </c>
      <c r="J4691" s="1">
        <v>103936</v>
      </c>
      <c r="K4691" t="s">
        <v>9123</v>
      </c>
      <c r="L4691" t="s">
        <v>9135</v>
      </c>
      <c r="M4691" t="s">
        <v>10528</v>
      </c>
      <c r="N4691" t="s">
        <v>8536</v>
      </c>
      <c r="O4691" t="s">
        <v>8667</v>
      </c>
      <c r="P4691" t="s">
        <v>8581</v>
      </c>
      <c r="Q4691">
        <v>85705</v>
      </c>
      <c r="R4691" t="s">
        <v>8542</v>
      </c>
      <c r="S4691" t="s">
        <v>8302</v>
      </c>
      <c r="T4691" t="s">
        <v>7736</v>
      </c>
    </row>
    <row r="4692" spans="1:20" x14ac:dyDescent="0.25">
      <c r="A4692" t="s">
        <v>4777</v>
      </c>
      <c r="B4692" s="2">
        <v>41993</v>
      </c>
      <c r="C4692" s="2">
        <v>41995</v>
      </c>
      <c r="D4692" t="s">
        <v>79</v>
      </c>
      <c r="E4692" t="s">
        <v>2794</v>
      </c>
      <c r="F4692" t="s">
        <v>508</v>
      </c>
      <c r="G4692" s="1">
        <v>71976</v>
      </c>
      <c r="H4692">
        <v>3</v>
      </c>
      <c r="I4692">
        <v>2</v>
      </c>
      <c r="J4692" s="1">
        <v>215928</v>
      </c>
      <c r="K4692" t="s">
        <v>9139</v>
      </c>
      <c r="L4692" t="s">
        <v>9162</v>
      </c>
      <c r="M4692" t="s">
        <v>9388</v>
      </c>
      <c r="N4692" t="s">
        <v>8536</v>
      </c>
      <c r="O4692" t="s">
        <v>8667</v>
      </c>
      <c r="P4692" t="s">
        <v>8581</v>
      </c>
      <c r="Q4692">
        <v>85705</v>
      </c>
      <c r="R4692" t="s">
        <v>8542</v>
      </c>
      <c r="S4692" t="s">
        <v>8302</v>
      </c>
      <c r="T4692" t="s">
        <v>7736</v>
      </c>
    </row>
    <row r="4693" spans="1:20" x14ac:dyDescent="0.25">
      <c r="A4693" t="s">
        <v>4777</v>
      </c>
      <c r="B4693" s="2">
        <v>41993</v>
      </c>
      <c r="C4693" s="2">
        <v>41995</v>
      </c>
      <c r="D4693" t="s">
        <v>79</v>
      </c>
      <c r="E4693" t="s">
        <v>2794</v>
      </c>
      <c r="F4693" t="s">
        <v>438</v>
      </c>
      <c r="G4693" s="1">
        <v>242352</v>
      </c>
      <c r="H4693">
        <v>3</v>
      </c>
      <c r="I4693">
        <v>2</v>
      </c>
      <c r="J4693" s="1">
        <v>-424116</v>
      </c>
      <c r="K4693" t="s">
        <v>9123</v>
      </c>
      <c r="L4693" t="s">
        <v>9126</v>
      </c>
      <c r="M4693" t="s">
        <v>9353</v>
      </c>
      <c r="N4693" t="s">
        <v>8536</v>
      </c>
      <c r="O4693" t="s">
        <v>8667</v>
      </c>
      <c r="P4693" t="s">
        <v>8581</v>
      </c>
      <c r="Q4693">
        <v>85705</v>
      </c>
      <c r="R4693" t="s">
        <v>8542</v>
      </c>
      <c r="S4693" t="s">
        <v>8302</v>
      </c>
      <c r="T4693" t="s">
        <v>7736</v>
      </c>
    </row>
    <row r="4694" spans="1:20" x14ac:dyDescent="0.25">
      <c r="A4694" t="s">
        <v>4777</v>
      </c>
      <c r="B4694" s="2">
        <v>41993</v>
      </c>
      <c r="C4694" s="2">
        <v>41995</v>
      </c>
      <c r="D4694" t="s">
        <v>79</v>
      </c>
      <c r="E4694" t="s">
        <v>2794</v>
      </c>
      <c r="F4694" t="s">
        <v>893</v>
      </c>
      <c r="G4694" s="1">
        <v>22192</v>
      </c>
      <c r="H4694">
        <v>5</v>
      </c>
      <c r="I4694">
        <v>2</v>
      </c>
      <c r="J4694" s="1">
        <v>77672</v>
      </c>
      <c r="K4694" t="s">
        <v>9128</v>
      </c>
      <c r="L4694" t="s">
        <v>9148</v>
      </c>
      <c r="M4694" t="s">
        <v>9588</v>
      </c>
      <c r="N4694" t="s">
        <v>8536</v>
      </c>
      <c r="O4694" t="s">
        <v>8667</v>
      </c>
      <c r="P4694" t="s">
        <v>8581</v>
      </c>
      <c r="Q4694">
        <v>85705</v>
      </c>
      <c r="R4694" t="s">
        <v>8542</v>
      </c>
      <c r="S4694" t="s">
        <v>8302</v>
      </c>
      <c r="T4694" t="s">
        <v>7736</v>
      </c>
    </row>
    <row r="4695" spans="1:20" x14ac:dyDescent="0.25">
      <c r="A4695" t="s">
        <v>4777</v>
      </c>
      <c r="B4695" s="2">
        <v>41993</v>
      </c>
      <c r="C4695" s="2">
        <v>41995</v>
      </c>
      <c r="D4695" t="s">
        <v>79</v>
      </c>
      <c r="E4695" t="s">
        <v>2794</v>
      </c>
      <c r="F4695" t="s">
        <v>3506</v>
      </c>
      <c r="G4695" s="1">
        <v>8448</v>
      </c>
      <c r="H4695">
        <v>2</v>
      </c>
      <c r="I4695">
        <v>2</v>
      </c>
      <c r="J4695" s="1">
        <v>264</v>
      </c>
      <c r="K4695" t="s">
        <v>9128</v>
      </c>
      <c r="L4695" t="s">
        <v>9148</v>
      </c>
      <c r="M4695" t="s">
        <v>10548</v>
      </c>
      <c r="N4695" t="s">
        <v>8536</v>
      </c>
      <c r="O4695" t="s">
        <v>8667</v>
      </c>
      <c r="P4695" t="s">
        <v>8581</v>
      </c>
      <c r="Q4695">
        <v>85705</v>
      </c>
      <c r="R4695" t="s">
        <v>8542</v>
      </c>
      <c r="S4695" t="s">
        <v>8302</v>
      </c>
      <c r="T4695" t="s">
        <v>7736</v>
      </c>
    </row>
    <row r="4696" spans="1:20" x14ac:dyDescent="0.25">
      <c r="A4696" t="s">
        <v>4778</v>
      </c>
      <c r="B4696" s="2">
        <v>42355</v>
      </c>
      <c r="C4696" s="2">
        <v>42355</v>
      </c>
      <c r="D4696" t="s">
        <v>654</v>
      </c>
      <c r="E4696" t="s">
        <v>1110</v>
      </c>
      <c r="F4696" t="s">
        <v>1653</v>
      </c>
      <c r="G4696" s="1">
        <v>2952</v>
      </c>
      <c r="H4696">
        <v>4</v>
      </c>
      <c r="I4696">
        <v>0</v>
      </c>
      <c r="J4696" s="1">
        <v>144648</v>
      </c>
      <c r="K4696" t="s">
        <v>9128</v>
      </c>
      <c r="L4696" t="s">
        <v>9142</v>
      </c>
      <c r="M4696" t="s">
        <v>9913</v>
      </c>
      <c r="N4696" t="s">
        <v>8536</v>
      </c>
      <c r="O4696" t="s">
        <v>8638</v>
      </c>
      <c r="P4696" t="s">
        <v>8571</v>
      </c>
      <c r="Q4696">
        <v>48205</v>
      </c>
      <c r="R4696" t="s">
        <v>8551</v>
      </c>
      <c r="S4696" t="s">
        <v>7990</v>
      </c>
      <c r="T4696" t="s">
        <v>7736</v>
      </c>
    </row>
    <row r="4697" spans="1:20" x14ac:dyDescent="0.25">
      <c r="A4697" t="s">
        <v>4778</v>
      </c>
      <c r="B4697" s="2">
        <v>42355</v>
      </c>
      <c r="C4697" s="2">
        <v>42355</v>
      </c>
      <c r="D4697" t="s">
        <v>654</v>
      </c>
      <c r="E4697" t="s">
        <v>1110</v>
      </c>
      <c r="F4697" t="s">
        <v>1991</v>
      </c>
      <c r="G4697" s="1">
        <v>30294</v>
      </c>
      <c r="H4697">
        <v>3</v>
      </c>
      <c r="I4697">
        <v>0</v>
      </c>
      <c r="J4697" s="1">
        <v>484704</v>
      </c>
      <c r="K4697" t="s">
        <v>9123</v>
      </c>
      <c r="L4697" t="s">
        <v>9126</v>
      </c>
      <c r="M4697" t="s">
        <v>10059</v>
      </c>
      <c r="N4697" t="s">
        <v>8536</v>
      </c>
      <c r="O4697" t="s">
        <v>8638</v>
      </c>
      <c r="P4697" t="s">
        <v>8571</v>
      </c>
      <c r="Q4697">
        <v>48205</v>
      </c>
      <c r="R4697" t="s">
        <v>8551</v>
      </c>
      <c r="S4697" t="s">
        <v>7990</v>
      </c>
      <c r="T4697" t="s">
        <v>7736</v>
      </c>
    </row>
    <row r="4698" spans="1:20" x14ac:dyDescent="0.25">
      <c r="A4698" t="s">
        <v>4778</v>
      </c>
      <c r="B4698" s="2">
        <v>42355</v>
      </c>
      <c r="C4698" s="2">
        <v>42355</v>
      </c>
      <c r="D4698" t="s">
        <v>654</v>
      </c>
      <c r="E4698" t="s">
        <v>1110</v>
      </c>
      <c r="F4698" t="s">
        <v>3610</v>
      </c>
      <c r="G4698" s="1">
        <v>14236</v>
      </c>
      <c r="H4698">
        <v>2</v>
      </c>
      <c r="I4698">
        <v>0</v>
      </c>
      <c r="J4698" s="1">
        <v>384372</v>
      </c>
      <c r="K4698" t="s">
        <v>9123</v>
      </c>
      <c r="L4698" t="s">
        <v>9126</v>
      </c>
      <c r="M4698" t="s">
        <v>10569</v>
      </c>
      <c r="N4698" t="s">
        <v>8536</v>
      </c>
      <c r="O4698" t="s">
        <v>8638</v>
      </c>
      <c r="P4698" t="s">
        <v>8571</v>
      </c>
      <c r="Q4698">
        <v>48205</v>
      </c>
      <c r="R4698" t="s">
        <v>8551</v>
      </c>
      <c r="S4698" t="s">
        <v>7990</v>
      </c>
      <c r="T4698" t="s">
        <v>7736</v>
      </c>
    </row>
    <row r="4699" spans="1:20" x14ac:dyDescent="0.25">
      <c r="A4699" t="s">
        <v>4778</v>
      </c>
      <c r="B4699" s="2">
        <v>42355</v>
      </c>
      <c r="C4699" s="2">
        <v>42355</v>
      </c>
      <c r="D4699" t="s">
        <v>654</v>
      </c>
      <c r="E4699" t="s">
        <v>1110</v>
      </c>
      <c r="F4699" t="s">
        <v>339</v>
      </c>
      <c r="G4699" s="1">
        <v>54666</v>
      </c>
      <c r="H4699">
        <v>9</v>
      </c>
      <c r="I4699">
        <v>0</v>
      </c>
      <c r="J4699" s="1">
        <v>136665</v>
      </c>
      <c r="K4699" t="s">
        <v>9123</v>
      </c>
      <c r="L4699" t="s">
        <v>9126</v>
      </c>
      <c r="M4699" t="s">
        <v>9305</v>
      </c>
      <c r="N4699" t="s">
        <v>8536</v>
      </c>
      <c r="O4699" t="s">
        <v>8638</v>
      </c>
      <c r="P4699" t="s">
        <v>8571</v>
      </c>
      <c r="Q4699">
        <v>48205</v>
      </c>
      <c r="R4699" t="s">
        <v>8551</v>
      </c>
      <c r="S4699" t="s">
        <v>7990</v>
      </c>
      <c r="T4699" t="s">
        <v>7736</v>
      </c>
    </row>
    <row r="4700" spans="1:20" x14ac:dyDescent="0.25">
      <c r="A4700" t="s">
        <v>4778</v>
      </c>
      <c r="B4700" s="2">
        <v>42355</v>
      </c>
      <c r="C4700" s="2">
        <v>42355</v>
      </c>
      <c r="D4700" t="s">
        <v>654</v>
      </c>
      <c r="E4700" t="s">
        <v>1110</v>
      </c>
      <c r="F4700" t="s">
        <v>3592</v>
      </c>
      <c r="G4700" s="1">
        <v>21213</v>
      </c>
      <c r="H4700">
        <v>3</v>
      </c>
      <c r="I4700">
        <v>0</v>
      </c>
      <c r="J4700" s="1">
        <v>148491</v>
      </c>
      <c r="K4700" t="s">
        <v>9123</v>
      </c>
      <c r="L4700" t="s">
        <v>9135</v>
      </c>
      <c r="M4700" t="s">
        <v>10564</v>
      </c>
      <c r="N4700" t="s">
        <v>8536</v>
      </c>
      <c r="O4700" t="s">
        <v>8638</v>
      </c>
      <c r="P4700" t="s">
        <v>8571</v>
      </c>
      <c r="Q4700">
        <v>48205</v>
      </c>
      <c r="R4700" t="s">
        <v>8551</v>
      </c>
      <c r="S4700" t="s">
        <v>7990</v>
      </c>
      <c r="T4700" t="s">
        <v>7736</v>
      </c>
    </row>
    <row r="4701" spans="1:20" x14ac:dyDescent="0.25">
      <c r="A4701" t="s">
        <v>4779</v>
      </c>
      <c r="B4701" s="2">
        <v>42866</v>
      </c>
      <c r="C4701" s="2">
        <v>42872</v>
      </c>
      <c r="D4701" t="s">
        <v>19</v>
      </c>
      <c r="E4701" t="s">
        <v>2090</v>
      </c>
      <c r="F4701" t="s">
        <v>4310</v>
      </c>
      <c r="G4701" s="1">
        <v>5248</v>
      </c>
      <c r="H4701">
        <v>2</v>
      </c>
      <c r="I4701">
        <v>2</v>
      </c>
      <c r="J4701" s="1">
        <v>5904</v>
      </c>
      <c r="K4701" t="s">
        <v>9128</v>
      </c>
      <c r="L4701" t="s">
        <v>9137</v>
      </c>
      <c r="M4701" t="s">
        <v>10716</v>
      </c>
      <c r="N4701" t="s">
        <v>8536</v>
      </c>
      <c r="O4701" t="s">
        <v>8661</v>
      </c>
      <c r="P4701" t="s">
        <v>8550</v>
      </c>
      <c r="Q4701">
        <v>78745</v>
      </c>
      <c r="R4701" t="s">
        <v>8551</v>
      </c>
      <c r="S4701" t="s">
        <v>8189</v>
      </c>
      <c r="T4701" t="s">
        <v>7744</v>
      </c>
    </row>
    <row r="4702" spans="1:20" x14ac:dyDescent="0.25">
      <c r="A4702" t="s">
        <v>4779</v>
      </c>
      <c r="B4702" s="2">
        <v>42866</v>
      </c>
      <c r="C4702" s="2">
        <v>42872</v>
      </c>
      <c r="D4702" t="s">
        <v>19</v>
      </c>
      <c r="E4702" t="s">
        <v>2090</v>
      </c>
      <c r="F4702" t="s">
        <v>502</v>
      </c>
      <c r="G4702" s="1">
        <v>74416</v>
      </c>
      <c r="H4702">
        <v>2</v>
      </c>
      <c r="I4702">
        <v>2</v>
      </c>
      <c r="J4702" s="1">
        <v>-148832</v>
      </c>
      <c r="K4702" t="s">
        <v>9128</v>
      </c>
      <c r="L4702" t="s">
        <v>9133</v>
      </c>
      <c r="M4702" t="s">
        <v>9385</v>
      </c>
      <c r="N4702" t="s">
        <v>8536</v>
      </c>
      <c r="O4702" t="s">
        <v>8661</v>
      </c>
      <c r="P4702" t="s">
        <v>8550</v>
      </c>
      <c r="Q4702">
        <v>78745</v>
      </c>
      <c r="R4702" t="s">
        <v>8551</v>
      </c>
      <c r="S4702" t="s">
        <v>8189</v>
      </c>
      <c r="T4702" t="s">
        <v>7744</v>
      </c>
    </row>
    <row r="4703" spans="1:20" x14ac:dyDescent="0.25">
      <c r="A4703" t="s">
        <v>4779</v>
      </c>
      <c r="B4703" s="2">
        <v>42866</v>
      </c>
      <c r="C4703" s="2">
        <v>42872</v>
      </c>
      <c r="D4703" t="s">
        <v>19</v>
      </c>
      <c r="E4703" t="s">
        <v>2090</v>
      </c>
      <c r="F4703" t="s">
        <v>1305</v>
      </c>
      <c r="G4703" s="1">
        <v>6848</v>
      </c>
      <c r="H4703">
        <v>2</v>
      </c>
      <c r="I4703">
        <v>2</v>
      </c>
      <c r="J4703" s="1">
        <v>214</v>
      </c>
      <c r="K4703" t="s">
        <v>9128</v>
      </c>
      <c r="L4703" t="s">
        <v>9148</v>
      </c>
      <c r="M4703" t="s">
        <v>9768</v>
      </c>
      <c r="N4703" t="s">
        <v>8536</v>
      </c>
      <c r="O4703" t="s">
        <v>8661</v>
      </c>
      <c r="P4703" t="s">
        <v>8550</v>
      </c>
      <c r="Q4703">
        <v>78745</v>
      </c>
      <c r="R4703" t="s">
        <v>8551</v>
      </c>
      <c r="S4703" t="s">
        <v>8189</v>
      </c>
      <c r="T4703" t="s">
        <v>7744</v>
      </c>
    </row>
    <row r="4704" spans="1:20" x14ac:dyDescent="0.25">
      <c r="A4704" t="s">
        <v>4779</v>
      </c>
      <c r="B4704" s="2">
        <v>42866</v>
      </c>
      <c r="C4704" s="2">
        <v>42872</v>
      </c>
      <c r="D4704" t="s">
        <v>19</v>
      </c>
      <c r="E4704" t="s">
        <v>2090</v>
      </c>
      <c r="F4704" t="s">
        <v>597</v>
      </c>
      <c r="G4704" s="1">
        <v>7996</v>
      </c>
      <c r="H4704">
        <v>1</v>
      </c>
      <c r="I4704">
        <v>6</v>
      </c>
      <c r="J4704" s="1">
        <v>-69965</v>
      </c>
      <c r="K4704" t="s">
        <v>9123</v>
      </c>
      <c r="L4704" t="s">
        <v>9135</v>
      </c>
      <c r="M4704" t="s">
        <v>9437</v>
      </c>
      <c r="N4704" t="s">
        <v>8536</v>
      </c>
      <c r="O4704" t="s">
        <v>8661</v>
      </c>
      <c r="P4704" t="s">
        <v>8550</v>
      </c>
      <c r="Q4704">
        <v>78745</v>
      </c>
      <c r="R4704" t="s">
        <v>8551</v>
      </c>
      <c r="S4704" t="s">
        <v>8189</v>
      </c>
      <c r="T4704" t="s">
        <v>7744</v>
      </c>
    </row>
    <row r="4705" spans="1:20" x14ac:dyDescent="0.25">
      <c r="A4705" t="s">
        <v>4780</v>
      </c>
      <c r="B4705" s="2">
        <v>42545</v>
      </c>
      <c r="C4705" s="2">
        <v>42549</v>
      </c>
      <c r="D4705" t="s">
        <v>19</v>
      </c>
      <c r="E4705" t="s">
        <v>3939</v>
      </c>
      <c r="F4705" t="s">
        <v>2493</v>
      </c>
      <c r="G4705" s="1">
        <v>8712</v>
      </c>
      <c r="H4705">
        <v>2</v>
      </c>
      <c r="I4705">
        <v>8</v>
      </c>
      <c r="J4705" s="1">
        <v>-19602</v>
      </c>
      <c r="K4705" t="s">
        <v>9128</v>
      </c>
      <c r="L4705" t="s">
        <v>9144</v>
      </c>
      <c r="M4705" t="s">
        <v>10234</v>
      </c>
      <c r="N4705" t="s">
        <v>8536</v>
      </c>
      <c r="O4705" t="s">
        <v>8563</v>
      </c>
      <c r="P4705" t="s">
        <v>8550</v>
      </c>
      <c r="Q4705">
        <v>77095</v>
      </c>
      <c r="R4705" t="s">
        <v>8551</v>
      </c>
      <c r="S4705" t="s">
        <v>8442</v>
      </c>
      <c r="T4705" t="s">
        <v>7738</v>
      </c>
    </row>
    <row r="4706" spans="1:20" x14ac:dyDescent="0.25">
      <c r="A4706" t="s">
        <v>4781</v>
      </c>
      <c r="B4706" s="2">
        <v>42507</v>
      </c>
      <c r="C4706" s="2">
        <v>42508</v>
      </c>
      <c r="D4706" t="s">
        <v>79</v>
      </c>
      <c r="E4706" t="s">
        <v>664</v>
      </c>
      <c r="F4706" t="s">
        <v>1372</v>
      </c>
      <c r="G4706" s="1">
        <v>6517</v>
      </c>
      <c r="H4706">
        <v>7</v>
      </c>
      <c r="I4706">
        <v>0</v>
      </c>
      <c r="J4706" s="1">
        <v>188993</v>
      </c>
      <c r="K4706" t="s">
        <v>9128</v>
      </c>
      <c r="L4706" t="s">
        <v>9273</v>
      </c>
      <c r="M4706" t="s">
        <v>9798</v>
      </c>
      <c r="N4706" t="s">
        <v>8536</v>
      </c>
      <c r="O4706" t="s">
        <v>9003</v>
      </c>
      <c r="P4706" t="s">
        <v>8625</v>
      </c>
      <c r="Q4706">
        <v>6708</v>
      </c>
      <c r="R4706" t="s">
        <v>8561</v>
      </c>
      <c r="S4706" t="s">
        <v>7889</v>
      </c>
      <c r="T4706" t="s">
        <v>7736</v>
      </c>
    </row>
    <row r="4707" spans="1:20" x14ac:dyDescent="0.25">
      <c r="A4707" t="s">
        <v>4781</v>
      </c>
      <c r="B4707" s="2">
        <v>42507</v>
      </c>
      <c r="C4707" s="2">
        <v>42508</v>
      </c>
      <c r="D4707" t="s">
        <v>79</v>
      </c>
      <c r="E4707" t="s">
        <v>664</v>
      </c>
      <c r="F4707" t="s">
        <v>312</v>
      </c>
      <c r="G4707" s="1">
        <v>1462</v>
      </c>
      <c r="H4707">
        <v>2</v>
      </c>
      <c r="I4707">
        <v>0</v>
      </c>
      <c r="J4707" s="1">
        <v>68714</v>
      </c>
      <c r="K4707" t="s">
        <v>9128</v>
      </c>
      <c r="L4707" t="s">
        <v>9129</v>
      </c>
      <c r="M4707" t="s">
        <v>9289</v>
      </c>
      <c r="N4707" t="s">
        <v>8536</v>
      </c>
      <c r="O4707" t="s">
        <v>9003</v>
      </c>
      <c r="P4707" t="s">
        <v>8625</v>
      </c>
      <c r="Q4707">
        <v>6708</v>
      </c>
      <c r="R4707" t="s">
        <v>8561</v>
      </c>
      <c r="S4707" t="s">
        <v>7889</v>
      </c>
      <c r="T4707" t="s">
        <v>7736</v>
      </c>
    </row>
    <row r="4708" spans="1:20" x14ac:dyDescent="0.25">
      <c r="A4708" t="s">
        <v>4781</v>
      </c>
      <c r="B4708" s="2">
        <v>42507</v>
      </c>
      <c r="C4708" s="2">
        <v>42508</v>
      </c>
      <c r="D4708" t="s">
        <v>79</v>
      </c>
      <c r="E4708" t="s">
        <v>664</v>
      </c>
      <c r="F4708" t="s">
        <v>1666</v>
      </c>
      <c r="G4708" s="1">
        <v>17324</v>
      </c>
      <c r="H4708">
        <v>4</v>
      </c>
      <c r="I4708">
        <v>0</v>
      </c>
      <c r="J4708" s="1">
        <v>17324</v>
      </c>
      <c r="K4708" t="s">
        <v>9123</v>
      </c>
      <c r="L4708" t="s">
        <v>9135</v>
      </c>
      <c r="M4708" t="s">
        <v>9920</v>
      </c>
      <c r="N4708" t="s">
        <v>8536</v>
      </c>
      <c r="O4708" t="s">
        <v>9003</v>
      </c>
      <c r="P4708" t="s">
        <v>8625</v>
      </c>
      <c r="Q4708">
        <v>6708</v>
      </c>
      <c r="R4708" t="s">
        <v>8561</v>
      </c>
      <c r="S4708" t="s">
        <v>7889</v>
      </c>
      <c r="T4708" t="s">
        <v>7736</v>
      </c>
    </row>
    <row r="4709" spans="1:20" x14ac:dyDescent="0.25">
      <c r="A4709" t="s">
        <v>4782</v>
      </c>
      <c r="B4709" s="2">
        <v>42915</v>
      </c>
      <c r="C4709" s="2">
        <v>42916</v>
      </c>
      <c r="D4709" t="s">
        <v>79</v>
      </c>
      <c r="E4709" t="s">
        <v>2884</v>
      </c>
      <c r="F4709" t="s">
        <v>2701</v>
      </c>
      <c r="G4709" s="1">
        <v>89592</v>
      </c>
      <c r="H4709">
        <v>5</v>
      </c>
      <c r="I4709">
        <v>2</v>
      </c>
      <c r="J4709" s="1">
        <v>302373</v>
      </c>
      <c r="K4709" t="s">
        <v>9128</v>
      </c>
      <c r="L4709" t="s">
        <v>9142</v>
      </c>
      <c r="M4709" t="s">
        <v>10307</v>
      </c>
      <c r="N4709" t="s">
        <v>8536</v>
      </c>
      <c r="O4709" t="s">
        <v>8540</v>
      </c>
      <c r="P4709" t="s">
        <v>8541</v>
      </c>
      <c r="Q4709">
        <v>90049</v>
      </c>
      <c r="R4709" t="s">
        <v>8542</v>
      </c>
      <c r="S4709" t="s">
        <v>8314</v>
      </c>
      <c r="T4709" t="s">
        <v>7736</v>
      </c>
    </row>
    <row r="4710" spans="1:20" x14ac:dyDescent="0.25">
      <c r="A4710" t="s">
        <v>4782</v>
      </c>
      <c r="B4710" s="2">
        <v>42915</v>
      </c>
      <c r="C4710" s="2">
        <v>42916</v>
      </c>
      <c r="D4710" t="s">
        <v>79</v>
      </c>
      <c r="E4710" t="s">
        <v>2884</v>
      </c>
      <c r="F4710" t="s">
        <v>259</v>
      </c>
      <c r="G4710" s="1">
        <v>13071</v>
      </c>
      <c r="H4710">
        <v>3</v>
      </c>
      <c r="I4710">
        <v>0</v>
      </c>
      <c r="J4710" s="1">
        <v>39213</v>
      </c>
      <c r="K4710" t="s">
        <v>9128</v>
      </c>
      <c r="L4710" t="s">
        <v>9133</v>
      </c>
      <c r="M4710" t="s">
        <v>9263</v>
      </c>
      <c r="N4710" t="s">
        <v>8536</v>
      </c>
      <c r="O4710" t="s">
        <v>8540</v>
      </c>
      <c r="P4710" t="s">
        <v>8541</v>
      </c>
      <c r="Q4710">
        <v>90049</v>
      </c>
      <c r="R4710" t="s">
        <v>8542</v>
      </c>
      <c r="S4710" t="s">
        <v>8314</v>
      </c>
      <c r="T4710" t="s">
        <v>7736</v>
      </c>
    </row>
    <row r="4711" spans="1:20" x14ac:dyDescent="0.25">
      <c r="A4711" t="s">
        <v>4782</v>
      </c>
      <c r="B4711" s="2">
        <v>42915</v>
      </c>
      <c r="C4711" s="2">
        <v>42916</v>
      </c>
      <c r="D4711" t="s">
        <v>79</v>
      </c>
      <c r="E4711" t="s">
        <v>2884</v>
      </c>
      <c r="F4711" t="s">
        <v>1729</v>
      </c>
      <c r="G4711" s="1">
        <v>1168</v>
      </c>
      <c r="H4711">
        <v>2</v>
      </c>
      <c r="I4711">
        <v>0</v>
      </c>
      <c r="J4711" s="1">
        <v>30368</v>
      </c>
      <c r="K4711" t="s">
        <v>9128</v>
      </c>
      <c r="L4711" t="s">
        <v>9137</v>
      </c>
      <c r="M4711" t="s">
        <v>9944</v>
      </c>
      <c r="N4711" t="s">
        <v>8536</v>
      </c>
      <c r="O4711" t="s">
        <v>8540</v>
      </c>
      <c r="P4711" t="s">
        <v>8541</v>
      </c>
      <c r="Q4711">
        <v>90049</v>
      </c>
      <c r="R4711" t="s">
        <v>8542</v>
      </c>
      <c r="S4711" t="s">
        <v>8314</v>
      </c>
      <c r="T4711" t="s">
        <v>7736</v>
      </c>
    </row>
    <row r="4712" spans="1:20" x14ac:dyDescent="0.25">
      <c r="A4712" t="s">
        <v>4782</v>
      </c>
      <c r="B4712" s="2">
        <v>42915</v>
      </c>
      <c r="C4712" s="2">
        <v>42916</v>
      </c>
      <c r="D4712" t="s">
        <v>79</v>
      </c>
      <c r="E4712" t="s">
        <v>2884</v>
      </c>
      <c r="F4712" t="s">
        <v>2720</v>
      </c>
      <c r="G4712" s="1">
        <v>6231</v>
      </c>
      <c r="H4712">
        <v>3</v>
      </c>
      <c r="I4712">
        <v>0</v>
      </c>
      <c r="J4712" s="1">
        <v>224316</v>
      </c>
      <c r="K4712" t="s">
        <v>9139</v>
      </c>
      <c r="L4712" t="s">
        <v>9162</v>
      </c>
      <c r="M4712" t="s">
        <v>10314</v>
      </c>
      <c r="N4712" t="s">
        <v>8536</v>
      </c>
      <c r="O4712" t="s">
        <v>8540</v>
      </c>
      <c r="P4712" t="s">
        <v>8541</v>
      </c>
      <c r="Q4712">
        <v>90049</v>
      </c>
      <c r="R4712" t="s">
        <v>8542</v>
      </c>
      <c r="S4712" t="s">
        <v>8314</v>
      </c>
      <c r="T4712" t="s">
        <v>7736</v>
      </c>
    </row>
    <row r="4713" spans="1:20" x14ac:dyDescent="0.25">
      <c r="A4713" t="s">
        <v>4783</v>
      </c>
      <c r="B4713" s="2">
        <v>41729</v>
      </c>
      <c r="C4713" s="2">
        <v>41729</v>
      </c>
      <c r="D4713" t="s">
        <v>654</v>
      </c>
      <c r="E4713" t="s">
        <v>525</v>
      </c>
      <c r="F4713" t="s">
        <v>1697</v>
      </c>
      <c r="G4713" s="1">
        <v>852</v>
      </c>
      <c r="H4713">
        <v>1</v>
      </c>
      <c r="I4713">
        <v>7</v>
      </c>
      <c r="J4713" s="1">
        <v>-5964</v>
      </c>
      <c r="K4713" t="s">
        <v>9128</v>
      </c>
      <c r="L4713" t="s">
        <v>9142</v>
      </c>
      <c r="M4713" t="s">
        <v>9933</v>
      </c>
      <c r="N4713" t="s">
        <v>8536</v>
      </c>
      <c r="O4713" t="s">
        <v>8559</v>
      </c>
      <c r="P4713" t="s">
        <v>8560</v>
      </c>
      <c r="Q4713">
        <v>19120</v>
      </c>
      <c r="R4713" t="s">
        <v>8561</v>
      </c>
      <c r="S4713" t="s">
        <v>7861</v>
      </c>
      <c r="T4713" t="s">
        <v>7736</v>
      </c>
    </row>
    <row r="4714" spans="1:20" x14ac:dyDescent="0.25">
      <c r="A4714" t="s">
        <v>4784</v>
      </c>
      <c r="B4714" s="2">
        <v>41989</v>
      </c>
      <c r="C4714" s="2">
        <v>41994</v>
      </c>
      <c r="D4714" t="s">
        <v>19</v>
      </c>
      <c r="E4714" t="s">
        <v>4196</v>
      </c>
      <c r="F4714" t="s">
        <v>1741</v>
      </c>
      <c r="G4714" s="1">
        <v>36288</v>
      </c>
      <c r="H4714">
        <v>7</v>
      </c>
      <c r="I4714">
        <v>2</v>
      </c>
      <c r="J4714" s="1">
        <v>127008</v>
      </c>
      <c r="K4714" t="s">
        <v>9128</v>
      </c>
      <c r="L4714" t="s">
        <v>9148</v>
      </c>
      <c r="M4714" t="s">
        <v>9948</v>
      </c>
      <c r="N4714" t="s">
        <v>8536</v>
      </c>
      <c r="O4714" t="s">
        <v>8691</v>
      </c>
      <c r="P4714" t="s">
        <v>8550</v>
      </c>
      <c r="Q4714">
        <v>77340</v>
      </c>
      <c r="R4714" t="s">
        <v>8551</v>
      </c>
      <c r="S4714" t="s">
        <v>8457</v>
      </c>
      <c r="T4714" t="s">
        <v>7736</v>
      </c>
    </row>
    <row r="4715" spans="1:20" x14ac:dyDescent="0.25">
      <c r="A4715" t="s">
        <v>4784</v>
      </c>
      <c r="B4715" s="2">
        <v>41989</v>
      </c>
      <c r="C4715" s="2">
        <v>41994</v>
      </c>
      <c r="D4715" t="s">
        <v>19</v>
      </c>
      <c r="E4715" t="s">
        <v>4196</v>
      </c>
      <c r="F4715" t="s">
        <v>3592</v>
      </c>
      <c r="G4715" s="1">
        <v>56568</v>
      </c>
      <c r="H4715">
        <v>2</v>
      </c>
      <c r="I4715">
        <v>6</v>
      </c>
      <c r="J4715" s="1">
        <v>-749526</v>
      </c>
      <c r="K4715" t="s">
        <v>9123</v>
      </c>
      <c r="L4715" t="s">
        <v>9135</v>
      </c>
      <c r="M4715" t="s">
        <v>10564</v>
      </c>
      <c r="N4715" t="s">
        <v>8536</v>
      </c>
      <c r="O4715" t="s">
        <v>8691</v>
      </c>
      <c r="P4715" t="s">
        <v>8550</v>
      </c>
      <c r="Q4715">
        <v>77340</v>
      </c>
      <c r="R4715" t="s">
        <v>8551</v>
      </c>
      <c r="S4715" t="s">
        <v>8457</v>
      </c>
      <c r="T4715" t="s">
        <v>7736</v>
      </c>
    </row>
    <row r="4716" spans="1:20" x14ac:dyDescent="0.25">
      <c r="A4716" t="s">
        <v>4785</v>
      </c>
      <c r="B4716" s="2">
        <v>42873</v>
      </c>
      <c r="C4716" s="2">
        <v>42875</v>
      </c>
      <c r="D4716" t="s">
        <v>79</v>
      </c>
      <c r="E4716" t="s">
        <v>2114</v>
      </c>
      <c r="F4716" t="s">
        <v>1879</v>
      </c>
      <c r="G4716" s="1">
        <v>344704</v>
      </c>
      <c r="H4716">
        <v>2</v>
      </c>
      <c r="I4716">
        <v>2</v>
      </c>
      <c r="J4716" s="1">
        <v>387792</v>
      </c>
      <c r="K4716" t="s">
        <v>9139</v>
      </c>
      <c r="L4716" t="s">
        <v>9140</v>
      </c>
      <c r="M4716" t="s">
        <v>10013</v>
      </c>
      <c r="N4716" t="s">
        <v>8536</v>
      </c>
      <c r="O4716" t="s">
        <v>8594</v>
      </c>
      <c r="P4716" t="s">
        <v>8595</v>
      </c>
      <c r="Q4716">
        <v>97206</v>
      </c>
      <c r="R4716" t="s">
        <v>8542</v>
      </c>
      <c r="S4716" t="s">
        <v>8193</v>
      </c>
      <c r="T4716" t="s">
        <v>7736</v>
      </c>
    </row>
    <row r="4717" spans="1:20" x14ac:dyDescent="0.25">
      <c r="A4717" t="s">
        <v>4786</v>
      </c>
      <c r="B4717" s="2">
        <v>42136</v>
      </c>
      <c r="C4717" s="2">
        <v>42140</v>
      </c>
      <c r="D4717" t="s">
        <v>19</v>
      </c>
      <c r="E4717" t="s">
        <v>1821</v>
      </c>
      <c r="F4717" t="s">
        <v>2368</v>
      </c>
      <c r="G4717" s="1">
        <v>201584</v>
      </c>
      <c r="H4717">
        <v>2</v>
      </c>
      <c r="I4717">
        <v>2</v>
      </c>
      <c r="J4717" s="1">
        <v>201584</v>
      </c>
      <c r="K4717" t="s">
        <v>9139</v>
      </c>
      <c r="L4717" t="s">
        <v>9140</v>
      </c>
      <c r="M4717" t="s">
        <v>10189</v>
      </c>
      <c r="N4717" t="s">
        <v>8536</v>
      </c>
      <c r="O4717" t="s">
        <v>8679</v>
      </c>
      <c r="P4717" t="s">
        <v>8598</v>
      </c>
      <c r="Q4717">
        <v>80027</v>
      </c>
      <c r="R4717" t="s">
        <v>8542</v>
      </c>
      <c r="S4717" t="s">
        <v>8136</v>
      </c>
      <c r="T4717" t="s">
        <v>7736</v>
      </c>
    </row>
    <row r="4718" spans="1:20" x14ac:dyDescent="0.25">
      <c r="A4718" t="s">
        <v>4787</v>
      </c>
      <c r="B4718" s="2">
        <v>43072</v>
      </c>
      <c r="C4718" s="2">
        <v>43076</v>
      </c>
      <c r="D4718" t="s">
        <v>11</v>
      </c>
      <c r="E4718" t="s">
        <v>2215</v>
      </c>
      <c r="F4718" t="s">
        <v>2099</v>
      </c>
      <c r="G4718" s="1">
        <v>52196</v>
      </c>
      <c r="H4718">
        <v>2</v>
      </c>
      <c r="I4718">
        <v>0</v>
      </c>
      <c r="J4718" s="1">
        <v>887332</v>
      </c>
      <c r="K4718" t="s">
        <v>9123</v>
      </c>
      <c r="L4718" t="s">
        <v>9131</v>
      </c>
      <c r="M4718" t="s">
        <v>10099</v>
      </c>
      <c r="N4718" t="s">
        <v>8536</v>
      </c>
      <c r="O4718" t="s">
        <v>8547</v>
      </c>
      <c r="P4718" t="s">
        <v>8548</v>
      </c>
      <c r="Q4718">
        <v>98115</v>
      </c>
      <c r="R4718" t="s">
        <v>8542</v>
      </c>
      <c r="S4718" t="s">
        <v>8213</v>
      </c>
      <c r="T4718" t="s">
        <v>7744</v>
      </c>
    </row>
    <row r="4719" spans="1:20" x14ac:dyDescent="0.25">
      <c r="A4719" t="s">
        <v>4788</v>
      </c>
      <c r="B4719" s="2">
        <v>42350</v>
      </c>
      <c r="C4719" s="2">
        <v>42355</v>
      </c>
      <c r="D4719" t="s">
        <v>19</v>
      </c>
      <c r="E4719" t="s">
        <v>318</v>
      </c>
      <c r="F4719" t="s">
        <v>897</v>
      </c>
      <c r="G4719" s="1">
        <v>822</v>
      </c>
      <c r="H4719">
        <v>3</v>
      </c>
      <c r="I4719">
        <v>0</v>
      </c>
      <c r="J4719" s="1">
        <v>22194</v>
      </c>
      <c r="K4719" t="s">
        <v>9128</v>
      </c>
      <c r="L4719" t="s">
        <v>9137</v>
      </c>
      <c r="M4719" t="s">
        <v>9589</v>
      </c>
      <c r="N4719" t="s">
        <v>8536</v>
      </c>
      <c r="O4719" t="s">
        <v>8829</v>
      </c>
      <c r="P4719" t="s">
        <v>8744</v>
      </c>
      <c r="Q4719">
        <v>21215</v>
      </c>
      <c r="R4719" t="s">
        <v>8561</v>
      </c>
      <c r="S4719" t="s">
        <v>7813</v>
      </c>
      <c r="T4719" t="s">
        <v>7736</v>
      </c>
    </row>
    <row r="4720" spans="1:20" x14ac:dyDescent="0.25">
      <c r="A4720" t="s">
        <v>4789</v>
      </c>
      <c r="B4720" s="2">
        <v>42287</v>
      </c>
      <c r="C4720" s="2">
        <v>42288</v>
      </c>
      <c r="D4720" t="s">
        <v>79</v>
      </c>
      <c r="E4720" t="s">
        <v>1098</v>
      </c>
      <c r="F4720" t="s">
        <v>1035</v>
      </c>
      <c r="G4720" s="1">
        <v>4536</v>
      </c>
      <c r="H4720">
        <v>7</v>
      </c>
      <c r="I4720">
        <v>0</v>
      </c>
      <c r="J4720" s="1">
        <v>217728</v>
      </c>
      <c r="K4720" t="s">
        <v>9128</v>
      </c>
      <c r="L4720" t="s">
        <v>9148</v>
      </c>
      <c r="M4720" t="s">
        <v>9650</v>
      </c>
      <c r="N4720" t="s">
        <v>8536</v>
      </c>
      <c r="O4720" t="s">
        <v>8556</v>
      </c>
      <c r="P4720" t="s">
        <v>8541</v>
      </c>
      <c r="Q4720">
        <v>94109</v>
      </c>
      <c r="R4720" t="s">
        <v>8542</v>
      </c>
      <c r="S4720" t="s">
        <v>7987</v>
      </c>
      <c r="T4720" t="s">
        <v>7738</v>
      </c>
    </row>
    <row r="4721" spans="1:20" x14ac:dyDescent="0.25">
      <c r="A4721" t="s">
        <v>4790</v>
      </c>
      <c r="B4721" s="2">
        <v>42112</v>
      </c>
      <c r="C4721" s="2">
        <v>42114</v>
      </c>
      <c r="D4721" t="s">
        <v>11</v>
      </c>
      <c r="E4721" t="s">
        <v>1655</v>
      </c>
      <c r="F4721" t="s">
        <v>550</v>
      </c>
      <c r="G4721" s="1">
        <v>94717</v>
      </c>
      <c r="H4721">
        <v>7</v>
      </c>
      <c r="I4721">
        <v>0</v>
      </c>
      <c r="J4721" s="1">
        <v>94717</v>
      </c>
      <c r="K4721" t="s">
        <v>9128</v>
      </c>
      <c r="L4721" t="s">
        <v>9133</v>
      </c>
      <c r="M4721" t="s">
        <v>9414</v>
      </c>
      <c r="N4721" t="s">
        <v>8536</v>
      </c>
      <c r="O4721" t="s">
        <v>8540</v>
      </c>
      <c r="P4721" t="s">
        <v>8541</v>
      </c>
      <c r="Q4721">
        <v>90004</v>
      </c>
      <c r="R4721" t="s">
        <v>8542</v>
      </c>
      <c r="S4721" t="s">
        <v>8106</v>
      </c>
      <c r="T4721" t="s">
        <v>7744</v>
      </c>
    </row>
    <row r="4722" spans="1:20" x14ac:dyDescent="0.25">
      <c r="A4722" t="s">
        <v>4790</v>
      </c>
      <c r="B4722" s="2">
        <v>42112</v>
      </c>
      <c r="C4722" s="2">
        <v>42114</v>
      </c>
      <c r="D4722" t="s">
        <v>11</v>
      </c>
      <c r="E4722" t="s">
        <v>1655</v>
      </c>
      <c r="F4722" t="s">
        <v>4791</v>
      </c>
      <c r="G4722" s="1">
        <v>6196</v>
      </c>
      <c r="H4722">
        <v>2</v>
      </c>
      <c r="I4722">
        <v>0</v>
      </c>
      <c r="J4722" s="1">
        <v>27882</v>
      </c>
      <c r="K4722" t="s">
        <v>9128</v>
      </c>
      <c r="L4722" t="s">
        <v>9148</v>
      </c>
      <c r="M4722" t="s">
        <v>10797</v>
      </c>
      <c r="N4722" t="s">
        <v>8536</v>
      </c>
      <c r="O4722" t="s">
        <v>8540</v>
      </c>
      <c r="P4722" t="s">
        <v>8541</v>
      </c>
      <c r="Q4722">
        <v>90004</v>
      </c>
      <c r="R4722" t="s">
        <v>8542</v>
      </c>
      <c r="S4722" t="s">
        <v>8106</v>
      </c>
      <c r="T4722" t="s">
        <v>7744</v>
      </c>
    </row>
    <row r="4723" spans="1:20" x14ac:dyDescent="0.25">
      <c r="A4723" t="s">
        <v>4792</v>
      </c>
      <c r="B4723" s="2">
        <v>41797</v>
      </c>
      <c r="C4723" s="2">
        <v>41801</v>
      </c>
      <c r="D4723" t="s">
        <v>11</v>
      </c>
      <c r="E4723" t="s">
        <v>4793</v>
      </c>
      <c r="F4723" t="s">
        <v>733</v>
      </c>
      <c r="G4723" s="1">
        <v>268935</v>
      </c>
      <c r="H4723">
        <v>3</v>
      </c>
      <c r="I4723">
        <v>5</v>
      </c>
      <c r="J4723" s="1">
        <v>-2097693</v>
      </c>
      <c r="K4723" t="s">
        <v>9123</v>
      </c>
      <c r="L4723" t="s">
        <v>9131</v>
      </c>
      <c r="M4723" t="s">
        <v>9505</v>
      </c>
      <c r="N4723" t="s">
        <v>8536</v>
      </c>
      <c r="O4723" t="s">
        <v>8597</v>
      </c>
      <c r="P4723" t="s">
        <v>8566</v>
      </c>
      <c r="Q4723">
        <v>60505</v>
      </c>
      <c r="R4723" t="s">
        <v>8551</v>
      </c>
      <c r="S4723" t="s">
        <v>8487</v>
      </c>
      <c r="T4723" t="s">
        <v>7736</v>
      </c>
    </row>
    <row r="4724" spans="1:20" x14ac:dyDescent="0.25">
      <c r="A4724" t="s">
        <v>4794</v>
      </c>
      <c r="B4724" s="2">
        <v>42979</v>
      </c>
      <c r="C4724" s="2">
        <v>42985</v>
      </c>
      <c r="D4724" t="s">
        <v>19</v>
      </c>
      <c r="E4724" t="s">
        <v>1220</v>
      </c>
      <c r="F4724" t="s">
        <v>1646</v>
      </c>
      <c r="G4724" s="1">
        <v>758</v>
      </c>
      <c r="H4724">
        <v>1</v>
      </c>
      <c r="I4724">
        <v>0</v>
      </c>
      <c r="J4724" s="1">
        <v>29562</v>
      </c>
      <c r="K4724" t="s">
        <v>9128</v>
      </c>
      <c r="L4724" t="s">
        <v>9137</v>
      </c>
      <c r="M4724" t="s">
        <v>9909</v>
      </c>
      <c r="N4724" t="s">
        <v>8536</v>
      </c>
      <c r="O4724" t="s">
        <v>8547</v>
      </c>
      <c r="P4724" t="s">
        <v>8548</v>
      </c>
      <c r="Q4724">
        <v>98103</v>
      </c>
      <c r="R4724" t="s">
        <v>8542</v>
      </c>
      <c r="S4724" t="s">
        <v>8016</v>
      </c>
      <c r="T4724" t="s">
        <v>7744</v>
      </c>
    </row>
    <row r="4725" spans="1:20" x14ac:dyDescent="0.25">
      <c r="A4725" t="s">
        <v>4795</v>
      </c>
      <c r="B4725" s="2">
        <v>42512</v>
      </c>
      <c r="C4725" s="2">
        <v>42512</v>
      </c>
      <c r="D4725" t="s">
        <v>654</v>
      </c>
      <c r="E4725" t="s">
        <v>997</v>
      </c>
      <c r="F4725" t="s">
        <v>1060</v>
      </c>
      <c r="G4725" s="1">
        <v>1473</v>
      </c>
      <c r="H4725">
        <v>3</v>
      </c>
      <c r="I4725">
        <v>0</v>
      </c>
      <c r="J4725" s="1">
        <v>72177</v>
      </c>
      <c r="K4725" t="s">
        <v>9128</v>
      </c>
      <c r="L4725" t="s">
        <v>9129</v>
      </c>
      <c r="M4725" t="s">
        <v>9661</v>
      </c>
      <c r="N4725" t="s">
        <v>8536</v>
      </c>
      <c r="O4725" t="s">
        <v>9004</v>
      </c>
      <c r="P4725" t="s">
        <v>8664</v>
      </c>
      <c r="Q4725">
        <v>30605</v>
      </c>
      <c r="R4725" t="s">
        <v>8539</v>
      </c>
      <c r="S4725" t="s">
        <v>7961</v>
      </c>
      <c r="T4725" t="s">
        <v>7736</v>
      </c>
    </row>
    <row r="4726" spans="1:20" x14ac:dyDescent="0.25">
      <c r="A4726" t="s">
        <v>4796</v>
      </c>
      <c r="B4726" s="2">
        <v>42685</v>
      </c>
      <c r="C4726" s="2">
        <v>42689</v>
      </c>
      <c r="D4726" t="s">
        <v>19</v>
      </c>
      <c r="E4726" t="s">
        <v>3847</v>
      </c>
      <c r="F4726" t="s">
        <v>191</v>
      </c>
      <c r="G4726" s="1">
        <v>9888</v>
      </c>
      <c r="H4726">
        <v>2</v>
      </c>
      <c r="I4726">
        <v>7</v>
      </c>
      <c r="J4726" s="1">
        <v>-69216</v>
      </c>
      <c r="K4726" t="s">
        <v>9128</v>
      </c>
      <c r="L4726" t="s">
        <v>9142</v>
      </c>
      <c r="M4726" t="s">
        <v>9231</v>
      </c>
      <c r="N4726" t="s">
        <v>8536</v>
      </c>
      <c r="O4726" t="s">
        <v>8846</v>
      </c>
      <c r="P4726" t="s">
        <v>8544</v>
      </c>
      <c r="Q4726">
        <v>32712</v>
      </c>
      <c r="R4726" t="s">
        <v>8539</v>
      </c>
      <c r="S4726" t="s">
        <v>8435</v>
      </c>
      <c r="T4726" t="s">
        <v>7744</v>
      </c>
    </row>
    <row r="4727" spans="1:20" x14ac:dyDescent="0.25">
      <c r="A4727" t="s">
        <v>4796</v>
      </c>
      <c r="B4727" s="2">
        <v>42685</v>
      </c>
      <c r="C4727" s="2">
        <v>42689</v>
      </c>
      <c r="D4727" t="s">
        <v>19</v>
      </c>
      <c r="E4727" t="s">
        <v>3847</v>
      </c>
      <c r="F4727" t="s">
        <v>285</v>
      </c>
      <c r="G4727" s="1">
        <v>671544</v>
      </c>
      <c r="H4727">
        <v>3</v>
      </c>
      <c r="I4727">
        <v>2</v>
      </c>
      <c r="J4727" s="1">
        <v>503658</v>
      </c>
      <c r="K4727" t="s">
        <v>9128</v>
      </c>
      <c r="L4727" t="s">
        <v>9144</v>
      </c>
      <c r="M4727" t="s">
        <v>9278</v>
      </c>
      <c r="N4727" t="s">
        <v>8536</v>
      </c>
      <c r="O4727" t="s">
        <v>8846</v>
      </c>
      <c r="P4727" t="s">
        <v>8544</v>
      </c>
      <c r="Q4727">
        <v>32712</v>
      </c>
      <c r="R4727" t="s">
        <v>8539</v>
      </c>
      <c r="S4727" t="s">
        <v>8435</v>
      </c>
      <c r="T4727" t="s">
        <v>7744</v>
      </c>
    </row>
    <row r="4728" spans="1:20" x14ac:dyDescent="0.25">
      <c r="A4728" t="s">
        <v>4797</v>
      </c>
      <c r="B4728" s="2">
        <v>41968</v>
      </c>
      <c r="C4728" s="2">
        <v>41972</v>
      </c>
      <c r="D4728" t="s">
        <v>11</v>
      </c>
      <c r="E4728" t="s">
        <v>2272</v>
      </c>
      <c r="F4728" t="s">
        <v>3235</v>
      </c>
      <c r="G4728" s="1">
        <v>111792</v>
      </c>
      <c r="H4728">
        <v>4</v>
      </c>
      <c r="I4728">
        <v>0</v>
      </c>
      <c r="J4728" s="1">
        <v>55896</v>
      </c>
      <c r="K4728" t="s">
        <v>9128</v>
      </c>
      <c r="L4728" t="s">
        <v>9133</v>
      </c>
      <c r="M4728" t="s">
        <v>10475</v>
      </c>
      <c r="N4728" t="s">
        <v>8536</v>
      </c>
      <c r="O4728" t="s">
        <v>8576</v>
      </c>
      <c r="P4728" t="s">
        <v>8577</v>
      </c>
      <c r="Q4728">
        <v>10009</v>
      </c>
      <c r="R4728" t="s">
        <v>8561</v>
      </c>
      <c r="S4728" t="s">
        <v>8224</v>
      </c>
      <c r="T4728" t="s">
        <v>7744</v>
      </c>
    </row>
    <row r="4729" spans="1:20" x14ac:dyDescent="0.25">
      <c r="A4729" t="s">
        <v>4797</v>
      </c>
      <c r="B4729" s="2">
        <v>41968</v>
      </c>
      <c r="C4729" s="2">
        <v>41972</v>
      </c>
      <c r="D4729" t="s">
        <v>11</v>
      </c>
      <c r="E4729" t="s">
        <v>2272</v>
      </c>
      <c r="F4729" t="s">
        <v>2520</v>
      </c>
      <c r="G4729" s="1">
        <v>275952</v>
      </c>
      <c r="H4729">
        <v>3</v>
      </c>
      <c r="I4729">
        <v>2</v>
      </c>
      <c r="J4729" s="1">
        <v>-379434</v>
      </c>
      <c r="K4729" t="s">
        <v>9123</v>
      </c>
      <c r="L4729" t="s">
        <v>9124</v>
      </c>
      <c r="M4729" t="s">
        <v>10242</v>
      </c>
      <c r="N4729" t="s">
        <v>8536</v>
      </c>
      <c r="O4729" t="s">
        <v>8576</v>
      </c>
      <c r="P4729" t="s">
        <v>8577</v>
      </c>
      <c r="Q4729">
        <v>10009</v>
      </c>
      <c r="R4729" t="s">
        <v>8561</v>
      </c>
      <c r="S4729" t="s">
        <v>8224</v>
      </c>
      <c r="T4729" t="s">
        <v>7744</v>
      </c>
    </row>
    <row r="4730" spans="1:20" x14ac:dyDescent="0.25">
      <c r="A4730" t="s">
        <v>4798</v>
      </c>
      <c r="B4730" s="2">
        <v>41950</v>
      </c>
      <c r="C4730" s="2">
        <v>41955</v>
      </c>
      <c r="D4730" t="s">
        <v>19</v>
      </c>
      <c r="E4730" t="s">
        <v>106</v>
      </c>
      <c r="F4730" t="s">
        <v>1498</v>
      </c>
      <c r="G4730" s="1">
        <v>123144</v>
      </c>
      <c r="H4730">
        <v>7</v>
      </c>
      <c r="I4730">
        <v>2</v>
      </c>
      <c r="J4730" s="1">
        <v>46179</v>
      </c>
      <c r="K4730" t="s">
        <v>9128</v>
      </c>
      <c r="L4730" t="s">
        <v>9142</v>
      </c>
      <c r="M4730" t="s">
        <v>9852</v>
      </c>
      <c r="N4730" t="s">
        <v>8536</v>
      </c>
      <c r="O4730" t="s">
        <v>8556</v>
      </c>
      <c r="P4730" t="s">
        <v>8541</v>
      </c>
      <c r="Q4730">
        <v>94110</v>
      </c>
      <c r="R4730" t="s">
        <v>8542</v>
      </c>
      <c r="S4730" t="s">
        <v>7761</v>
      </c>
      <c r="T4730" t="s">
        <v>7736</v>
      </c>
    </row>
    <row r="4731" spans="1:20" x14ac:dyDescent="0.25">
      <c r="A4731" t="s">
        <v>4799</v>
      </c>
      <c r="B4731" s="2">
        <v>42569</v>
      </c>
      <c r="C4731" s="2">
        <v>42574</v>
      </c>
      <c r="D4731" t="s">
        <v>11</v>
      </c>
      <c r="E4731" t="s">
        <v>3055</v>
      </c>
      <c r="F4731" t="s">
        <v>4800</v>
      </c>
      <c r="G4731" s="1">
        <v>15576</v>
      </c>
      <c r="H4731">
        <v>3</v>
      </c>
      <c r="I4731">
        <v>2</v>
      </c>
      <c r="J4731" s="1">
        <v>33099</v>
      </c>
      <c r="K4731" t="s">
        <v>9139</v>
      </c>
      <c r="L4731" t="s">
        <v>9162</v>
      </c>
      <c r="M4731" t="s">
        <v>10798</v>
      </c>
      <c r="N4731" t="s">
        <v>8536</v>
      </c>
      <c r="O4731" t="s">
        <v>8633</v>
      </c>
      <c r="P4731" t="s">
        <v>8550</v>
      </c>
      <c r="Q4731">
        <v>75217</v>
      </c>
      <c r="R4731" t="s">
        <v>8551</v>
      </c>
      <c r="S4731" t="s">
        <v>8341</v>
      </c>
      <c r="T4731" t="s">
        <v>7736</v>
      </c>
    </row>
    <row r="4732" spans="1:20" x14ac:dyDescent="0.25">
      <c r="A4732" t="s">
        <v>4801</v>
      </c>
      <c r="B4732" s="2">
        <v>42092</v>
      </c>
      <c r="C4732" s="2">
        <v>42094</v>
      </c>
      <c r="D4732" t="s">
        <v>11</v>
      </c>
      <c r="E4732" t="s">
        <v>2901</v>
      </c>
      <c r="F4732" t="s">
        <v>271</v>
      </c>
      <c r="G4732" s="1">
        <v>21264</v>
      </c>
      <c r="H4732">
        <v>6</v>
      </c>
      <c r="I4732">
        <v>0</v>
      </c>
      <c r="J4732" s="1">
        <v>999408</v>
      </c>
      <c r="K4732" t="s">
        <v>9128</v>
      </c>
      <c r="L4732" t="s">
        <v>9148</v>
      </c>
      <c r="M4732" t="s">
        <v>9269</v>
      </c>
      <c r="N4732" t="s">
        <v>8536</v>
      </c>
      <c r="O4732" t="s">
        <v>8642</v>
      </c>
      <c r="P4732" t="s">
        <v>8541</v>
      </c>
      <c r="Q4732">
        <v>92105</v>
      </c>
      <c r="R4732" t="s">
        <v>8542</v>
      </c>
      <c r="S4732" t="s">
        <v>8317</v>
      </c>
      <c r="T4732" t="s">
        <v>7736</v>
      </c>
    </row>
    <row r="4733" spans="1:20" x14ac:dyDescent="0.25">
      <c r="A4733" t="s">
        <v>4801</v>
      </c>
      <c r="B4733" s="2">
        <v>42092</v>
      </c>
      <c r="C4733" s="2">
        <v>42094</v>
      </c>
      <c r="D4733" t="s">
        <v>11</v>
      </c>
      <c r="E4733" t="s">
        <v>2901</v>
      </c>
      <c r="F4733" t="s">
        <v>2537</v>
      </c>
      <c r="G4733" s="1">
        <v>987</v>
      </c>
      <c r="H4733">
        <v>3</v>
      </c>
      <c r="I4733">
        <v>0</v>
      </c>
      <c r="J4733" s="1">
        <v>45402</v>
      </c>
      <c r="K4733" t="s">
        <v>9128</v>
      </c>
      <c r="L4733" t="s">
        <v>9148</v>
      </c>
      <c r="M4733" t="s">
        <v>10249</v>
      </c>
      <c r="N4733" t="s">
        <v>8536</v>
      </c>
      <c r="O4733" t="s">
        <v>8642</v>
      </c>
      <c r="P4733" t="s">
        <v>8541</v>
      </c>
      <c r="Q4733">
        <v>92105</v>
      </c>
      <c r="R4733" t="s">
        <v>8542</v>
      </c>
      <c r="S4733" t="s">
        <v>8317</v>
      </c>
      <c r="T4733" t="s">
        <v>7736</v>
      </c>
    </row>
    <row r="4734" spans="1:20" x14ac:dyDescent="0.25">
      <c r="A4734" t="s">
        <v>4801</v>
      </c>
      <c r="B4734" s="2">
        <v>42092</v>
      </c>
      <c r="C4734" s="2">
        <v>42094</v>
      </c>
      <c r="D4734" t="s">
        <v>11</v>
      </c>
      <c r="E4734" t="s">
        <v>2901</v>
      </c>
      <c r="F4734" t="s">
        <v>2001</v>
      </c>
      <c r="G4734" s="1">
        <v>5325</v>
      </c>
      <c r="H4734">
        <v>3</v>
      </c>
      <c r="I4734">
        <v>0</v>
      </c>
      <c r="J4734" s="1">
        <v>207675</v>
      </c>
      <c r="K4734" t="s">
        <v>9139</v>
      </c>
      <c r="L4734" t="s">
        <v>9162</v>
      </c>
      <c r="M4734" t="s">
        <v>10064</v>
      </c>
      <c r="N4734" t="s">
        <v>8536</v>
      </c>
      <c r="O4734" t="s">
        <v>8642</v>
      </c>
      <c r="P4734" t="s">
        <v>8541</v>
      </c>
      <c r="Q4734">
        <v>92105</v>
      </c>
      <c r="R4734" t="s">
        <v>8542</v>
      </c>
      <c r="S4734" t="s">
        <v>8317</v>
      </c>
      <c r="T4734" t="s">
        <v>7736</v>
      </c>
    </row>
    <row r="4735" spans="1:20" x14ac:dyDescent="0.25">
      <c r="A4735" t="s">
        <v>4801</v>
      </c>
      <c r="B4735" s="2">
        <v>42092</v>
      </c>
      <c r="C4735" s="2">
        <v>42094</v>
      </c>
      <c r="D4735" t="s">
        <v>11</v>
      </c>
      <c r="E4735" t="s">
        <v>2901</v>
      </c>
      <c r="F4735" t="s">
        <v>3749</v>
      </c>
      <c r="G4735" s="1">
        <v>1992</v>
      </c>
      <c r="H4735">
        <v>3</v>
      </c>
      <c r="I4735">
        <v>0</v>
      </c>
      <c r="J4735" s="1">
        <v>95616</v>
      </c>
      <c r="K4735" t="s">
        <v>9123</v>
      </c>
      <c r="L4735" t="s">
        <v>9135</v>
      </c>
      <c r="M4735" t="s">
        <v>10604</v>
      </c>
      <c r="N4735" t="s">
        <v>8536</v>
      </c>
      <c r="O4735" t="s">
        <v>8642</v>
      </c>
      <c r="P4735" t="s">
        <v>8541</v>
      </c>
      <c r="Q4735">
        <v>92105</v>
      </c>
      <c r="R4735" t="s">
        <v>8542</v>
      </c>
      <c r="S4735" t="s">
        <v>8317</v>
      </c>
      <c r="T4735" t="s">
        <v>7736</v>
      </c>
    </row>
    <row r="4736" spans="1:20" x14ac:dyDescent="0.25">
      <c r="A4736" t="s">
        <v>4802</v>
      </c>
      <c r="B4736" s="2">
        <v>42467</v>
      </c>
      <c r="C4736" s="2">
        <v>42472</v>
      </c>
      <c r="D4736" t="s">
        <v>19</v>
      </c>
      <c r="E4736" t="s">
        <v>484</v>
      </c>
      <c r="F4736" t="s">
        <v>14</v>
      </c>
      <c r="G4736" s="1">
        <v>658746</v>
      </c>
      <c r="H4736">
        <v>3</v>
      </c>
      <c r="I4736">
        <v>1</v>
      </c>
      <c r="J4736" s="1">
        <v>146388</v>
      </c>
      <c r="K4736" t="s">
        <v>9123</v>
      </c>
      <c r="L4736" t="s">
        <v>9126</v>
      </c>
      <c r="M4736" t="s">
        <v>9127</v>
      </c>
      <c r="N4736" t="s">
        <v>8536</v>
      </c>
      <c r="O4736" t="s">
        <v>8576</v>
      </c>
      <c r="P4736" t="s">
        <v>8577</v>
      </c>
      <c r="Q4736">
        <v>10035</v>
      </c>
      <c r="R4736" t="s">
        <v>8561</v>
      </c>
      <c r="S4736" t="s">
        <v>7852</v>
      </c>
      <c r="T4736" t="s">
        <v>7738</v>
      </c>
    </row>
    <row r="4737" spans="1:20" x14ac:dyDescent="0.25">
      <c r="A4737" t="s">
        <v>4803</v>
      </c>
      <c r="B4737" s="2">
        <v>42168</v>
      </c>
      <c r="C4737" s="2">
        <v>42174</v>
      </c>
      <c r="D4737" t="s">
        <v>19</v>
      </c>
      <c r="E4737" t="s">
        <v>1754</v>
      </c>
      <c r="F4737" t="s">
        <v>1970</v>
      </c>
      <c r="G4737" s="1">
        <v>826</v>
      </c>
      <c r="H4737">
        <v>2</v>
      </c>
      <c r="I4737">
        <v>0</v>
      </c>
      <c r="J4737" s="1">
        <v>38822</v>
      </c>
      <c r="K4737" t="s">
        <v>9128</v>
      </c>
      <c r="L4737" t="s">
        <v>9142</v>
      </c>
      <c r="M4737" t="s">
        <v>10053</v>
      </c>
      <c r="N4737" t="s">
        <v>8536</v>
      </c>
      <c r="O4737" t="s">
        <v>8999</v>
      </c>
      <c r="P4737" t="s">
        <v>8878</v>
      </c>
      <c r="Q4737">
        <v>4240</v>
      </c>
      <c r="R4737" t="s">
        <v>8561</v>
      </c>
      <c r="S4737" t="s">
        <v>8128</v>
      </c>
      <c r="T4737" t="s">
        <v>7744</v>
      </c>
    </row>
    <row r="4738" spans="1:20" x14ac:dyDescent="0.25">
      <c r="A4738" t="s">
        <v>4803</v>
      </c>
      <c r="B4738" s="2">
        <v>42168</v>
      </c>
      <c r="C4738" s="2">
        <v>42174</v>
      </c>
      <c r="D4738" t="s">
        <v>19</v>
      </c>
      <c r="E4738" t="s">
        <v>1754</v>
      </c>
      <c r="F4738" t="s">
        <v>1072</v>
      </c>
      <c r="G4738" s="1">
        <v>2984</v>
      </c>
      <c r="H4738">
        <v>2</v>
      </c>
      <c r="I4738">
        <v>0</v>
      </c>
      <c r="J4738" s="1">
        <v>13428</v>
      </c>
      <c r="K4738" t="s">
        <v>9128</v>
      </c>
      <c r="L4738" t="s">
        <v>9142</v>
      </c>
      <c r="M4738" t="s">
        <v>9667</v>
      </c>
      <c r="N4738" t="s">
        <v>8536</v>
      </c>
      <c r="O4738" t="s">
        <v>8999</v>
      </c>
      <c r="P4738" t="s">
        <v>8878</v>
      </c>
      <c r="Q4738">
        <v>4240</v>
      </c>
      <c r="R4738" t="s">
        <v>8561</v>
      </c>
      <c r="S4738" t="s">
        <v>8128</v>
      </c>
      <c r="T4738" t="s">
        <v>7744</v>
      </c>
    </row>
    <row r="4739" spans="1:20" x14ac:dyDescent="0.25">
      <c r="A4739" t="s">
        <v>4803</v>
      </c>
      <c r="B4739" s="2">
        <v>42168</v>
      </c>
      <c r="C4739" s="2">
        <v>42174</v>
      </c>
      <c r="D4739" t="s">
        <v>19</v>
      </c>
      <c r="E4739" t="s">
        <v>1754</v>
      </c>
      <c r="F4739" t="s">
        <v>319</v>
      </c>
      <c r="G4739" s="1">
        <v>6798</v>
      </c>
      <c r="H4739">
        <v>2</v>
      </c>
      <c r="I4739">
        <v>0</v>
      </c>
      <c r="J4739" s="1">
        <v>149556</v>
      </c>
      <c r="K4739" t="s">
        <v>9139</v>
      </c>
      <c r="L4739" t="s">
        <v>9162</v>
      </c>
      <c r="M4739" t="s">
        <v>9292</v>
      </c>
      <c r="N4739" t="s">
        <v>8536</v>
      </c>
      <c r="O4739" t="s">
        <v>8999</v>
      </c>
      <c r="P4739" t="s">
        <v>8878</v>
      </c>
      <c r="Q4739">
        <v>4240</v>
      </c>
      <c r="R4739" t="s">
        <v>8561</v>
      </c>
      <c r="S4739" t="s">
        <v>8128</v>
      </c>
      <c r="T4739" t="s">
        <v>7744</v>
      </c>
    </row>
    <row r="4740" spans="1:20" x14ac:dyDescent="0.25">
      <c r="A4740" t="s">
        <v>4804</v>
      </c>
      <c r="B4740" s="2">
        <v>42053</v>
      </c>
      <c r="C4740" s="2">
        <v>42059</v>
      </c>
      <c r="D4740" t="s">
        <v>19</v>
      </c>
      <c r="E4740" t="s">
        <v>660</v>
      </c>
      <c r="F4740" t="s">
        <v>1188</v>
      </c>
      <c r="G4740" s="1">
        <v>6106</v>
      </c>
      <c r="H4740">
        <v>2</v>
      </c>
      <c r="I4740">
        <v>0</v>
      </c>
      <c r="J4740" s="1">
        <v>280876</v>
      </c>
      <c r="K4740" t="s">
        <v>9128</v>
      </c>
      <c r="L4740" t="s">
        <v>9129</v>
      </c>
      <c r="M4740" t="s">
        <v>9718</v>
      </c>
      <c r="N4740" t="s">
        <v>8536</v>
      </c>
      <c r="O4740" t="s">
        <v>8657</v>
      </c>
      <c r="P4740" t="s">
        <v>8541</v>
      </c>
      <c r="Q4740">
        <v>90805</v>
      </c>
      <c r="R4740" t="s">
        <v>8542</v>
      </c>
      <c r="S4740" t="s">
        <v>7888</v>
      </c>
      <c r="T4740" t="s">
        <v>7736</v>
      </c>
    </row>
    <row r="4741" spans="1:20" x14ac:dyDescent="0.25">
      <c r="A4741" t="s">
        <v>4804</v>
      </c>
      <c r="B4741" s="2">
        <v>42053</v>
      </c>
      <c r="C4741" s="2">
        <v>42059</v>
      </c>
      <c r="D4741" t="s">
        <v>19</v>
      </c>
      <c r="E4741" t="s">
        <v>660</v>
      </c>
      <c r="F4741" t="s">
        <v>2100</v>
      </c>
      <c r="G4741" s="1">
        <v>35544</v>
      </c>
      <c r="H4741">
        <v>1</v>
      </c>
      <c r="I4741">
        <v>2</v>
      </c>
      <c r="J4741" s="1">
        <v>-8886</v>
      </c>
      <c r="K4741" t="s">
        <v>9123</v>
      </c>
      <c r="L4741" t="s">
        <v>9131</v>
      </c>
      <c r="M4741" t="s">
        <v>10100</v>
      </c>
      <c r="N4741" t="s">
        <v>8536</v>
      </c>
      <c r="O4741" t="s">
        <v>8657</v>
      </c>
      <c r="P4741" t="s">
        <v>8541</v>
      </c>
      <c r="Q4741">
        <v>90805</v>
      </c>
      <c r="R4741" t="s">
        <v>8542</v>
      </c>
      <c r="S4741" t="s">
        <v>7888</v>
      </c>
      <c r="T4741" t="s">
        <v>7736</v>
      </c>
    </row>
    <row r="4742" spans="1:20" x14ac:dyDescent="0.25">
      <c r="A4742" t="s">
        <v>4805</v>
      </c>
      <c r="B4742" s="2">
        <v>43051</v>
      </c>
      <c r="C4742" s="2">
        <v>43055</v>
      </c>
      <c r="D4742" t="s">
        <v>19</v>
      </c>
      <c r="E4742" t="s">
        <v>1779</v>
      </c>
      <c r="F4742" t="s">
        <v>1433</v>
      </c>
      <c r="G4742" s="1">
        <v>996</v>
      </c>
      <c r="H4742">
        <v>2</v>
      </c>
      <c r="I4742">
        <v>0</v>
      </c>
      <c r="J4742" s="1">
        <v>45816</v>
      </c>
      <c r="K4742" t="s">
        <v>9128</v>
      </c>
      <c r="L4742" t="s">
        <v>9129</v>
      </c>
      <c r="M4742" t="s">
        <v>9828</v>
      </c>
      <c r="N4742" t="s">
        <v>8536</v>
      </c>
      <c r="O4742" t="s">
        <v>8547</v>
      </c>
      <c r="P4742" t="s">
        <v>8548</v>
      </c>
      <c r="Q4742">
        <v>98115</v>
      </c>
      <c r="R4742" t="s">
        <v>8542</v>
      </c>
      <c r="S4742" t="s">
        <v>8132</v>
      </c>
      <c r="T4742" t="s">
        <v>7736</v>
      </c>
    </row>
    <row r="4743" spans="1:20" x14ac:dyDescent="0.25">
      <c r="A4743" t="s">
        <v>4805</v>
      </c>
      <c r="B4743" s="2">
        <v>43051</v>
      </c>
      <c r="C4743" s="2">
        <v>43055</v>
      </c>
      <c r="D4743" t="s">
        <v>19</v>
      </c>
      <c r="E4743" t="s">
        <v>1779</v>
      </c>
      <c r="F4743" t="s">
        <v>3108</v>
      </c>
      <c r="G4743" s="1">
        <v>921</v>
      </c>
      <c r="H4743">
        <v>3</v>
      </c>
      <c r="I4743">
        <v>0</v>
      </c>
      <c r="J4743" s="1">
        <v>23025</v>
      </c>
      <c r="K4743" t="s">
        <v>9128</v>
      </c>
      <c r="L4743" t="s">
        <v>9137</v>
      </c>
      <c r="M4743" t="s">
        <v>10435</v>
      </c>
      <c r="N4743" t="s">
        <v>8536</v>
      </c>
      <c r="O4743" t="s">
        <v>8547</v>
      </c>
      <c r="P4743" t="s">
        <v>8548</v>
      </c>
      <c r="Q4743">
        <v>98115</v>
      </c>
      <c r="R4743" t="s">
        <v>8542</v>
      </c>
      <c r="S4743" t="s">
        <v>8132</v>
      </c>
      <c r="T4743" t="s">
        <v>7736</v>
      </c>
    </row>
    <row r="4744" spans="1:20" x14ac:dyDescent="0.25">
      <c r="A4744" t="s">
        <v>4805</v>
      </c>
      <c r="B4744" s="2">
        <v>43051</v>
      </c>
      <c r="C4744" s="2">
        <v>43055</v>
      </c>
      <c r="D4744" t="s">
        <v>19</v>
      </c>
      <c r="E4744" t="s">
        <v>1779</v>
      </c>
      <c r="F4744" t="s">
        <v>1372</v>
      </c>
      <c r="G4744" s="1">
        <v>2793</v>
      </c>
      <c r="H4744">
        <v>3</v>
      </c>
      <c r="I4744">
        <v>0</v>
      </c>
      <c r="J4744" s="1">
        <v>80997</v>
      </c>
      <c r="K4744" t="s">
        <v>9128</v>
      </c>
      <c r="L4744" t="s">
        <v>9273</v>
      </c>
      <c r="M4744" t="s">
        <v>9798</v>
      </c>
      <c r="N4744" t="s">
        <v>8536</v>
      </c>
      <c r="O4744" t="s">
        <v>8547</v>
      </c>
      <c r="P4744" t="s">
        <v>8548</v>
      </c>
      <c r="Q4744">
        <v>98115</v>
      </c>
      <c r="R4744" t="s">
        <v>8542</v>
      </c>
      <c r="S4744" t="s">
        <v>8132</v>
      </c>
      <c r="T4744" t="s">
        <v>7736</v>
      </c>
    </row>
    <row r="4745" spans="1:20" x14ac:dyDescent="0.25">
      <c r="A4745" t="s">
        <v>4806</v>
      </c>
      <c r="B4745" s="2">
        <v>42799</v>
      </c>
      <c r="C4745" s="2">
        <v>42799</v>
      </c>
      <c r="D4745" t="s">
        <v>654</v>
      </c>
      <c r="E4745" t="s">
        <v>652</v>
      </c>
      <c r="F4745" t="s">
        <v>3482</v>
      </c>
      <c r="G4745" s="1">
        <v>79</v>
      </c>
      <c r="H4745">
        <v>2</v>
      </c>
      <c r="I4745">
        <v>0</v>
      </c>
      <c r="J4745" s="1">
        <v>2528</v>
      </c>
      <c r="K4745" t="s">
        <v>9128</v>
      </c>
      <c r="L4745" t="s">
        <v>9191</v>
      </c>
      <c r="M4745" t="s">
        <v>10544</v>
      </c>
      <c r="N4745" t="s">
        <v>8536</v>
      </c>
      <c r="O4745" t="s">
        <v>8592</v>
      </c>
      <c r="P4745" t="s">
        <v>8569</v>
      </c>
      <c r="Q4745">
        <v>55901</v>
      </c>
      <c r="R4745" t="s">
        <v>8551</v>
      </c>
      <c r="S4745" t="s">
        <v>7886</v>
      </c>
      <c r="T4745" t="s">
        <v>7736</v>
      </c>
    </row>
    <row r="4746" spans="1:20" x14ac:dyDescent="0.25">
      <c r="A4746" t="s">
        <v>4806</v>
      </c>
      <c r="B4746" s="2">
        <v>42799</v>
      </c>
      <c r="C4746" s="2">
        <v>42799</v>
      </c>
      <c r="D4746" t="s">
        <v>654</v>
      </c>
      <c r="E4746" t="s">
        <v>652</v>
      </c>
      <c r="F4746" t="s">
        <v>2531</v>
      </c>
      <c r="G4746" s="1">
        <v>22116</v>
      </c>
      <c r="H4746">
        <v>4</v>
      </c>
      <c r="I4746">
        <v>0</v>
      </c>
      <c r="J4746" s="1">
        <v>575016</v>
      </c>
      <c r="K4746" t="s">
        <v>9128</v>
      </c>
      <c r="L4746" t="s">
        <v>9133</v>
      </c>
      <c r="M4746" t="s">
        <v>10246</v>
      </c>
      <c r="N4746" t="s">
        <v>8536</v>
      </c>
      <c r="O4746" t="s">
        <v>8592</v>
      </c>
      <c r="P4746" t="s">
        <v>8569</v>
      </c>
      <c r="Q4746">
        <v>55901</v>
      </c>
      <c r="R4746" t="s">
        <v>8551</v>
      </c>
      <c r="S4746" t="s">
        <v>7886</v>
      </c>
      <c r="T4746" t="s">
        <v>7736</v>
      </c>
    </row>
    <row r="4747" spans="1:20" x14ac:dyDescent="0.25">
      <c r="A4747" t="s">
        <v>4806</v>
      </c>
      <c r="B4747" s="2">
        <v>42799</v>
      </c>
      <c r="C4747" s="2">
        <v>42799</v>
      </c>
      <c r="D4747" t="s">
        <v>654</v>
      </c>
      <c r="E4747" t="s">
        <v>652</v>
      </c>
      <c r="F4747" t="s">
        <v>1384</v>
      </c>
      <c r="G4747" s="1">
        <v>12796</v>
      </c>
      <c r="H4747">
        <v>2</v>
      </c>
      <c r="I4747">
        <v>0</v>
      </c>
      <c r="J4747" s="1">
        <v>627004</v>
      </c>
      <c r="K4747" t="s">
        <v>9128</v>
      </c>
      <c r="L4747" t="s">
        <v>9142</v>
      </c>
      <c r="M4747" t="s">
        <v>9807</v>
      </c>
      <c r="N4747" t="s">
        <v>8536</v>
      </c>
      <c r="O4747" t="s">
        <v>8592</v>
      </c>
      <c r="P4747" t="s">
        <v>8569</v>
      </c>
      <c r="Q4747">
        <v>55901</v>
      </c>
      <c r="R4747" t="s">
        <v>8551</v>
      </c>
      <c r="S4747" t="s">
        <v>7886</v>
      </c>
      <c r="T4747" t="s">
        <v>7736</v>
      </c>
    </row>
    <row r="4748" spans="1:20" x14ac:dyDescent="0.25">
      <c r="A4748" t="s">
        <v>4806</v>
      </c>
      <c r="B4748" s="2">
        <v>42799</v>
      </c>
      <c r="C4748" s="2">
        <v>42799</v>
      </c>
      <c r="D4748" t="s">
        <v>654</v>
      </c>
      <c r="E4748" t="s">
        <v>652</v>
      </c>
      <c r="F4748" t="s">
        <v>1699</v>
      </c>
      <c r="G4748" s="1">
        <v>1869</v>
      </c>
      <c r="H4748">
        <v>3</v>
      </c>
      <c r="I4748">
        <v>0</v>
      </c>
      <c r="J4748" s="1">
        <v>91581</v>
      </c>
      <c r="K4748" t="s">
        <v>9128</v>
      </c>
      <c r="L4748" t="s">
        <v>9142</v>
      </c>
      <c r="M4748" t="s">
        <v>9934</v>
      </c>
      <c r="N4748" t="s">
        <v>8536</v>
      </c>
      <c r="O4748" t="s">
        <v>8592</v>
      </c>
      <c r="P4748" t="s">
        <v>8569</v>
      </c>
      <c r="Q4748">
        <v>55901</v>
      </c>
      <c r="R4748" t="s">
        <v>8551</v>
      </c>
      <c r="S4748" t="s">
        <v>7886</v>
      </c>
      <c r="T4748" t="s">
        <v>7736</v>
      </c>
    </row>
    <row r="4749" spans="1:20" x14ac:dyDescent="0.25">
      <c r="A4749" t="s">
        <v>4807</v>
      </c>
      <c r="B4749" s="2">
        <v>42432</v>
      </c>
      <c r="C4749" s="2">
        <v>42432</v>
      </c>
      <c r="D4749" t="s">
        <v>654</v>
      </c>
      <c r="E4749" t="s">
        <v>1706</v>
      </c>
      <c r="F4749" t="s">
        <v>4109</v>
      </c>
      <c r="G4749" s="1">
        <v>2535</v>
      </c>
      <c r="H4749">
        <v>3</v>
      </c>
      <c r="I4749">
        <v>0</v>
      </c>
      <c r="J4749" s="1">
        <v>7605</v>
      </c>
      <c r="K4749" t="s">
        <v>9128</v>
      </c>
      <c r="L4749" t="s">
        <v>9273</v>
      </c>
      <c r="M4749" t="s">
        <v>10674</v>
      </c>
      <c r="N4749" t="s">
        <v>8536</v>
      </c>
      <c r="O4749" t="s">
        <v>8556</v>
      </c>
      <c r="P4749" t="s">
        <v>8541</v>
      </c>
      <c r="Q4749">
        <v>94110</v>
      </c>
      <c r="R4749" t="s">
        <v>8542</v>
      </c>
      <c r="S4749" t="s">
        <v>8116</v>
      </c>
      <c r="T4749" t="s">
        <v>7738</v>
      </c>
    </row>
    <row r="4750" spans="1:20" x14ac:dyDescent="0.25">
      <c r="A4750" t="s">
        <v>4807</v>
      </c>
      <c r="B4750" s="2">
        <v>42432</v>
      </c>
      <c r="C4750" s="2">
        <v>42432</v>
      </c>
      <c r="D4750" t="s">
        <v>654</v>
      </c>
      <c r="E4750" t="s">
        <v>1706</v>
      </c>
      <c r="F4750" t="s">
        <v>3912</v>
      </c>
      <c r="G4750" s="1">
        <v>3528</v>
      </c>
      <c r="H4750">
        <v>3</v>
      </c>
      <c r="I4750">
        <v>0</v>
      </c>
      <c r="J4750" s="1">
        <v>119952</v>
      </c>
      <c r="K4750" t="s">
        <v>9123</v>
      </c>
      <c r="L4750" t="s">
        <v>9135</v>
      </c>
      <c r="M4750" t="s">
        <v>10639</v>
      </c>
      <c r="N4750" t="s">
        <v>8536</v>
      </c>
      <c r="O4750" t="s">
        <v>8556</v>
      </c>
      <c r="P4750" t="s">
        <v>8541</v>
      </c>
      <c r="Q4750">
        <v>94110</v>
      </c>
      <c r="R4750" t="s">
        <v>8542</v>
      </c>
      <c r="S4750" t="s">
        <v>8116</v>
      </c>
      <c r="T4750" t="s">
        <v>7738</v>
      </c>
    </row>
    <row r="4751" spans="1:20" x14ac:dyDescent="0.25">
      <c r="A4751" t="s">
        <v>4808</v>
      </c>
      <c r="B4751" s="2">
        <v>42728</v>
      </c>
      <c r="C4751" s="2">
        <v>42729</v>
      </c>
      <c r="D4751" t="s">
        <v>79</v>
      </c>
      <c r="E4751" t="s">
        <v>1295</v>
      </c>
      <c r="F4751" t="s">
        <v>968</v>
      </c>
      <c r="G4751" s="1">
        <v>334</v>
      </c>
      <c r="H4751">
        <v>5</v>
      </c>
      <c r="I4751">
        <v>0</v>
      </c>
      <c r="J4751" s="1">
        <v>16032</v>
      </c>
      <c r="K4751" t="s">
        <v>9128</v>
      </c>
      <c r="L4751" t="s">
        <v>9148</v>
      </c>
      <c r="M4751" t="s">
        <v>9621</v>
      </c>
      <c r="N4751" t="s">
        <v>8536</v>
      </c>
      <c r="O4751" t="s">
        <v>8547</v>
      </c>
      <c r="P4751" t="s">
        <v>8548</v>
      </c>
      <c r="Q4751">
        <v>98103</v>
      </c>
      <c r="R4751" t="s">
        <v>8542</v>
      </c>
      <c r="S4751" t="s">
        <v>8034</v>
      </c>
      <c r="T4751" t="s">
        <v>7738</v>
      </c>
    </row>
    <row r="4752" spans="1:20" x14ac:dyDescent="0.25">
      <c r="A4752" t="s">
        <v>4809</v>
      </c>
      <c r="B4752" s="2">
        <v>42650</v>
      </c>
      <c r="C4752" s="2">
        <v>42652</v>
      </c>
      <c r="D4752" t="s">
        <v>79</v>
      </c>
      <c r="E4752" t="s">
        <v>1777</v>
      </c>
      <c r="F4752" t="s">
        <v>3739</v>
      </c>
      <c r="G4752" s="1">
        <v>8376</v>
      </c>
      <c r="H4752">
        <v>3</v>
      </c>
      <c r="I4752">
        <v>2</v>
      </c>
      <c r="J4752" s="1">
        <v>6282</v>
      </c>
      <c r="K4752" t="s">
        <v>9139</v>
      </c>
      <c r="L4752" t="s">
        <v>9296</v>
      </c>
      <c r="M4752" t="s">
        <v>10601</v>
      </c>
      <c r="N4752" t="s">
        <v>8536</v>
      </c>
      <c r="O4752" t="s">
        <v>8840</v>
      </c>
      <c r="P4752" t="s">
        <v>8548</v>
      </c>
      <c r="Q4752">
        <v>99207</v>
      </c>
      <c r="R4752" t="s">
        <v>8542</v>
      </c>
      <c r="S4752" t="s">
        <v>8131</v>
      </c>
      <c r="T4752" t="s">
        <v>7738</v>
      </c>
    </row>
    <row r="4753" spans="1:20" x14ac:dyDescent="0.25">
      <c r="A4753" t="s">
        <v>4810</v>
      </c>
      <c r="B4753" s="2">
        <v>42713</v>
      </c>
      <c r="C4753" s="2">
        <v>42717</v>
      </c>
      <c r="D4753" t="s">
        <v>19</v>
      </c>
      <c r="E4753" t="s">
        <v>61</v>
      </c>
      <c r="F4753" t="s">
        <v>2328</v>
      </c>
      <c r="G4753" s="1">
        <v>4068</v>
      </c>
      <c r="H4753">
        <v>3</v>
      </c>
      <c r="I4753">
        <v>2</v>
      </c>
      <c r="J4753" s="1">
        <v>-9153</v>
      </c>
      <c r="K4753" t="s">
        <v>9139</v>
      </c>
      <c r="L4753" t="s">
        <v>9140</v>
      </c>
      <c r="M4753" t="s">
        <v>10172</v>
      </c>
      <c r="N4753" t="s">
        <v>8536</v>
      </c>
      <c r="O4753" t="s">
        <v>8614</v>
      </c>
      <c r="P4753" t="s">
        <v>8586</v>
      </c>
      <c r="Q4753">
        <v>37064</v>
      </c>
      <c r="R4753" t="s">
        <v>8539</v>
      </c>
      <c r="S4753" t="s">
        <v>7750</v>
      </c>
      <c r="T4753" t="s">
        <v>7736</v>
      </c>
    </row>
    <row r="4754" spans="1:20" x14ac:dyDescent="0.25">
      <c r="A4754" t="s">
        <v>4811</v>
      </c>
      <c r="B4754" s="2">
        <v>43059</v>
      </c>
      <c r="C4754" s="2">
        <v>43063</v>
      </c>
      <c r="D4754" t="s">
        <v>19</v>
      </c>
      <c r="E4754" t="s">
        <v>1324</v>
      </c>
      <c r="F4754" t="s">
        <v>1099</v>
      </c>
      <c r="G4754" s="1">
        <v>209568</v>
      </c>
      <c r="H4754">
        <v>2</v>
      </c>
      <c r="I4754">
        <v>2</v>
      </c>
      <c r="J4754" s="1">
        <v>-235764</v>
      </c>
      <c r="K4754" t="s">
        <v>9123</v>
      </c>
      <c r="L4754" t="s">
        <v>9126</v>
      </c>
      <c r="M4754" t="s">
        <v>9680</v>
      </c>
      <c r="N4754" t="s">
        <v>8536</v>
      </c>
      <c r="O4754" t="s">
        <v>8584</v>
      </c>
      <c r="P4754" t="s">
        <v>8586</v>
      </c>
      <c r="Q4754">
        <v>38301</v>
      </c>
      <c r="R4754" t="s">
        <v>8539</v>
      </c>
      <c r="S4754" t="s">
        <v>8039</v>
      </c>
      <c r="T4754" t="s">
        <v>7736</v>
      </c>
    </row>
    <row r="4755" spans="1:20" x14ac:dyDescent="0.25">
      <c r="A4755" t="s">
        <v>4812</v>
      </c>
      <c r="B4755" s="2">
        <v>42350</v>
      </c>
      <c r="C4755" s="2">
        <v>42354</v>
      </c>
      <c r="D4755" t="s">
        <v>19</v>
      </c>
      <c r="E4755" t="s">
        <v>425</v>
      </c>
      <c r="F4755" t="s">
        <v>4813</v>
      </c>
      <c r="G4755" s="1">
        <v>22368</v>
      </c>
      <c r="H4755">
        <v>4</v>
      </c>
      <c r="I4755">
        <v>2</v>
      </c>
      <c r="J4755" s="1">
        <v>64308</v>
      </c>
      <c r="K4755" t="s">
        <v>9139</v>
      </c>
      <c r="L4755" t="s">
        <v>9162</v>
      </c>
      <c r="M4755" t="s">
        <v>10799</v>
      </c>
      <c r="N4755" t="s">
        <v>8536</v>
      </c>
      <c r="O4755" t="s">
        <v>8661</v>
      </c>
      <c r="P4755" t="s">
        <v>8550</v>
      </c>
      <c r="Q4755">
        <v>78745</v>
      </c>
      <c r="R4755" t="s">
        <v>8551</v>
      </c>
      <c r="S4755" t="s">
        <v>7840</v>
      </c>
      <c r="T4755" t="s">
        <v>7736</v>
      </c>
    </row>
    <row r="4756" spans="1:20" x14ac:dyDescent="0.25">
      <c r="A4756" t="s">
        <v>4814</v>
      </c>
      <c r="B4756" s="2">
        <v>42769</v>
      </c>
      <c r="C4756" s="2">
        <v>42774</v>
      </c>
      <c r="D4756" t="s">
        <v>19</v>
      </c>
      <c r="E4756" t="s">
        <v>3187</v>
      </c>
      <c r="F4756" t="s">
        <v>1297</v>
      </c>
      <c r="G4756" s="1">
        <v>3882</v>
      </c>
      <c r="H4756">
        <v>2</v>
      </c>
      <c r="I4756">
        <v>7</v>
      </c>
      <c r="J4756" s="1">
        <v>-2588</v>
      </c>
      <c r="K4756" t="s">
        <v>9128</v>
      </c>
      <c r="L4756" t="s">
        <v>9142</v>
      </c>
      <c r="M4756" t="s">
        <v>9763</v>
      </c>
      <c r="N4756" t="s">
        <v>8536</v>
      </c>
      <c r="O4756" t="s">
        <v>8669</v>
      </c>
      <c r="P4756" t="s">
        <v>8544</v>
      </c>
      <c r="Q4756">
        <v>33024</v>
      </c>
      <c r="R4756" t="s">
        <v>8539</v>
      </c>
      <c r="S4756" t="s">
        <v>8356</v>
      </c>
      <c r="T4756" t="s">
        <v>7736</v>
      </c>
    </row>
    <row r="4757" spans="1:20" x14ac:dyDescent="0.25">
      <c r="A4757" t="s">
        <v>4814</v>
      </c>
      <c r="B4757" s="2">
        <v>42769</v>
      </c>
      <c r="C4757" s="2">
        <v>42774</v>
      </c>
      <c r="D4757" t="s">
        <v>19</v>
      </c>
      <c r="E4757" t="s">
        <v>3187</v>
      </c>
      <c r="F4757" t="s">
        <v>4815</v>
      </c>
      <c r="G4757" s="1">
        <v>115296</v>
      </c>
      <c r="H4757">
        <v>3</v>
      </c>
      <c r="I4757">
        <v>2</v>
      </c>
      <c r="J4757" s="1">
        <v>403536</v>
      </c>
      <c r="K4757" t="s">
        <v>9128</v>
      </c>
      <c r="L4757" t="s">
        <v>9148</v>
      </c>
      <c r="M4757" t="s">
        <v>10800</v>
      </c>
      <c r="N4757" t="s">
        <v>8536</v>
      </c>
      <c r="O4757" t="s">
        <v>8669</v>
      </c>
      <c r="P4757" t="s">
        <v>8544</v>
      </c>
      <c r="Q4757">
        <v>33024</v>
      </c>
      <c r="R4757" t="s">
        <v>8539</v>
      </c>
      <c r="S4757" t="s">
        <v>8356</v>
      </c>
      <c r="T4757" t="s">
        <v>7736</v>
      </c>
    </row>
    <row r="4758" spans="1:20" x14ac:dyDescent="0.25">
      <c r="A4758" t="s">
        <v>4816</v>
      </c>
      <c r="B4758" s="2">
        <v>42999</v>
      </c>
      <c r="C4758" s="2">
        <v>43003</v>
      </c>
      <c r="D4758" t="s">
        <v>19</v>
      </c>
      <c r="E4758" t="s">
        <v>61</v>
      </c>
      <c r="F4758" t="s">
        <v>3089</v>
      </c>
      <c r="G4758" s="1">
        <v>1908</v>
      </c>
      <c r="H4758">
        <v>2</v>
      </c>
      <c r="I4758">
        <v>7</v>
      </c>
      <c r="J4758" s="1">
        <v>-15264</v>
      </c>
      <c r="K4758" t="s">
        <v>9128</v>
      </c>
      <c r="L4758" t="s">
        <v>9142</v>
      </c>
      <c r="M4758" t="s">
        <v>10425</v>
      </c>
      <c r="N4758" t="s">
        <v>8536</v>
      </c>
      <c r="O4758" t="s">
        <v>8559</v>
      </c>
      <c r="P4758" t="s">
        <v>8560</v>
      </c>
      <c r="Q4758">
        <v>19143</v>
      </c>
      <c r="R4758" t="s">
        <v>8561</v>
      </c>
      <c r="S4758" t="s">
        <v>7750</v>
      </c>
      <c r="T4758" t="s">
        <v>7736</v>
      </c>
    </row>
    <row r="4759" spans="1:20" x14ac:dyDescent="0.25">
      <c r="A4759" t="s">
        <v>4817</v>
      </c>
      <c r="B4759" s="2">
        <v>42855</v>
      </c>
      <c r="C4759" s="2">
        <v>42860</v>
      </c>
      <c r="D4759" t="s">
        <v>19</v>
      </c>
      <c r="E4759" t="s">
        <v>3689</v>
      </c>
      <c r="F4759" t="s">
        <v>1190</v>
      </c>
      <c r="G4759" s="1">
        <v>43372</v>
      </c>
      <c r="H4759">
        <v>7</v>
      </c>
      <c r="I4759">
        <v>8</v>
      </c>
      <c r="J4759" s="1">
        <v>-693952</v>
      </c>
      <c r="K4759" t="s">
        <v>9128</v>
      </c>
      <c r="L4759" t="s">
        <v>9142</v>
      </c>
      <c r="M4759" t="s">
        <v>9720</v>
      </c>
      <c r="N4759" t="s">
        <v>8536</v>
      </c>
      <c r="O4759" t="s">
        <v>9001</v>
      </c>
      <c r="P4759" t="s">
        <v>8566</v>
      </c>
      <c r="Q4759">
        <v>61832</v>
      </c>
      <c r="R4759" t="s">
        <v>8551</v>
      </c>
      <c r="S4759" t="s">
        <v>8417</v>
      </c>
      <c r="T4759" t="s">
        <v>7744</v>
      </c>
    </row>
    <row r="4760" spans="1:20" x14ac:dyDescent="0.25">
      <c r="A4760" t="s">
        <v>4818</v>
      </c>
      <c r="B4760" s="2">
        <v>41946</v>
      </c>
      <c r="C4760" s="2">
        <v>41950</v>
      </c>
      <c r="D4760" t="s">
        <v>19</v>
      </c>
      <c r="E4760" t="s">
        <v>3128</v>
      </c>
      <c r="F4760" t="s">
        <v>941</v>
      </c>
      <c r="G4760" s="1">
        <v>78396</v>
      </c>
      <c r="H4760">
        <v>4</v>
      </c>
      <c r="I4760">
        <v>0</v>
      </c>
      <c r="J4760" s="1">
        <v>2195088</v>
      </c>
      <c r="K4760" t="s">
        <v>9139</v>
      </c>
      <c r="L4760" t="s">
        <v>9140</v>
      </c>
      <c r="M4760" t="s">
        <v>9609</v>
      </c>
      <c r="N4760" t="s">
        <v>8536</v>
      </c>
      <c r="O4760" t="s">
        <v>8576</v>
      </c>
      <c r="P4760" t="s">
        <v>8577</v>
      </c>
      <c r="Q4760">
        <v>10009</v>
      </c>
      <c r="R4760" t="s">
        <v>8561</v>
      </c>
      <c r="S4760" t="s">
        <v>8349</v>
      </c>
      <c r="T4760" t="s">
        <v>7736</v>
      </c>
    </row>
    <row r="4761" spans="1:20" x14ac:dyDescent="0.25">
      <c r="A4761" t="s">
        <v>4818</v>
      </c>
      <c r="B4761" s="2">
        <v>41946</v>
      </c>
      <c r="C4761" s="2">
        <v>41950</v>
      </c>
      <c r="D4761" t="s">
        <v>19</v>
      </c>
      <c r="E4761" t="s">
        <v>3128</v>
      </c>
      <c r="F4761" t="s">
        <v>2166</v>
      </c>
      <c r="G4761" s="1">
        <v>48896</v>
      </c>
      <c r="H4761">
        <v>2</v>
      </c>
      <c r="I4761">
        <v>2</v>
      </c>
      <c r="J4761" s="1">
        <v>18336</v>
      </c>
      <c r="K4761" t="s">
        <v>9128</v>
      </c>
      <c r="L4761" t="s">
        <v>9142</v>
      </c>
      <c r="M4761" t="s">
        <v>10123</v>
      </c>
      <c r="N4761" t="s">
        <v>8536</v>
      </c>
      <c r="O4761" t="s">
        <v>8576</v>
      </c>
      <c r="P4761" t="s">
        <v>8577</v>
      </c>
      <c r="Q4761">
        <v>10009</v>
      </c>
      <c r="R4761" t="s">
        <v>8561</v>
      </c>
      <c r="S4761" t="s">
        <v>8349</v>
      </c>
      <c r="T4761" t="s">
        <v>7736</v>
      </c>
    </row>
    <row r="4762" spans="1:20" x14ac:dyDescent="0.25">
      <c r="A4762" t="s">
        <v>4818</v>
      </c>
      <c r="B4762" s="2">
        <v>41946</v>
      </c>
      <c r="C4762" s="2">
        <v>41950</v>
      </c>
      <c r="D4762" t="s">
        <v>19</v>
      </c>
      <c r="E4762" t="s">
        <v>3128</v>
      </c>
      <c r="F4762" t="s">
        <v>1450</v>
      </c>
      <c r="G4762" s="1">
        <v>7856</v>
      </c>
      <c r="H4762">
        <v>2</v>
      </c>
      <c r="I4762">
        <v>2</v>
      </c>
      <c r="J4762" s="1">
        <v>28478</v>
      </c>
      <c r="K4762" t="s">
        <v>9128</v>
      </c>
      <c r="L4762" t="s">
        <v>9142</v>
      </c>
      <c r="M4762" t="s">
        <v>9834</v>
      </c>
      <c r="N4762" t="s">
        <v>8536</v>
      </c>
      <c r="O4762" t="s">
        <v>8576</v>
      </c>
      <c r="P4762" t="s">
        <v>8577</v>
      </c>
      <c r="Q4762">
        <v>10009</v>
      </c>
      <c r="R4762" t="s">
        <v>8561</v>
      </c>
      <c r="S4762" t="s">
        <v>8349</v>
      </c>
      <c r="T4762" t="s">
        <v>7736</v>
      </c>
    </row>
    <row r="4763" spans="1:20" x14ac:dyDescent="0.25">
      <c r="A4763" t="s">
        <v>4819</v>
      </c>
      <c r="B4763" s="2">
        <v>42734</v>
      </c>
      <c r="C4763" s="2">
        <v>42739</v>
      </c>
      <c r="D4763" t="s">
        <v>19</v>
      </c>
      <c r="E4763" t="s">
        <v>1307</v>
      </c>
      <c r="F4763" t="s">
        <v>4531</v>
      </c>
      <c r="G4763" s="1">
        <v>5904</v>
      </c>
      <c r="H4763">
        <v>2</v>
      </c>
      <c r="I4763">
        <v>2</v>
      </c>
      <c r="J4763" s="1">
        <v>19926</v>
      </c>
      <c r="K4763" t="s">
        <v>9128</v>
      </c>
      <c r="L4763" t="s">
        <v>9129</v>
      </c>
      <c r="M4763" t="s">
        <v>10752</v>
      </c>
      <c r="N4763" t="s">
        <v>8536</v>
      </c>
      <c r="O4763" t="s">
        <v>8603</v>
      </c>
      <c r="P4763" t="s">
        <v>8604</v>
      </c>
      <c r="Q4763">
        <v>43229</v>
      </c>
      <c r="R4763" t="s">
        <v>8561</v>
      </c>
      <c r="S4763" t="s">
        <v>8036</v>
      </c>
      <c r="T4763" t="s">
        <v>7736</v>
      </c>
    </row>
    <row r="4764" spans="1:20" x14ac:dyDescent="0.25">
      <c r="A4764" t="s">
        <v>4819</v>
      </c>
      <c r="B4764" s="2">
        <v>42734</v>
      </c>
      <c r="C4764" s="2">
        <v>42739</v>
      </c>
      <c r="D4764" t="s">
        <v>19</v>
      </c>
      <c r="E4764" t="s">
        <v>1307</v>
      </c>
      <c r="F4764" t="s">
        <v>2891</v>
      </c>
      <c r="G4764" s="1">
        <v>13712</v>
      </c>
      <c r="H4764">
        <v>2</v>
      </c>
      <c r="I4764">
        <v>2</v>
      </c>
      <c r="J4764" s="1">
        <v>10284</v>
      </c>
      <c r="K4764" t="s">
        <v>9128</v>
      </c>
      <c r="L4764" t="s">
        <v>9273</v>
      </c>
      <c r="M4764" t="s">
        <v>10373</v>
      </c>
      <c r="N4764" t="s">
        <v>8536</v>
      </c>
      <c r="O4764" t="s">
        <v>8603</v>
      </c>
      <c r="P4764" t="s">
        <v>8604</v>
      </c>
      <c r="Q4764">
        <v>43229</v>
      </c>
      <c r="R4764" t="s">
        <v>8561</v>
      </c>
      <c r="S4764" t="s">
        <v>8036</v>
      </c>
      <c r="T4764" t="s">
        <v>7736</v>
      </c>
    </row>
    <row r="4765" spans="1:20" x14ac:dyDescent="0.25">
      <c r="A4765" t="s">
        <v>4820</v>
      </c>
      <c r="B4765" s="2">
        <v>41899</v>
      </c>
      <c r="C4765" s="2">
        <v>41903</v>
      </c>
      <c r="D4765" t="s">
        <v>19</v>
      </c>
      <c r="E4765" t="s">
        <v>4793</v>
      </c>
      <c r="F4765" t="s">
        <v>4821</v>
      </c>
      <c r="G4765" s="1">
        <v>18294</v>
      </c>
      <c r="H4765">
        <v>3</v>
      </c>
      <c r="I4765">
        <v>0</v>
      </c>
      <c r="J4765" s="1">
        <v>859818</v>
      </c>
      <c r="K4765" t="s">
        <v>9128</v>
      </c>
      <c r="L4765" t="s">
        <v>9167</v>
      </c>
      <c r="M4765" t="s">
        <v>10801</v>
      </c>
      <c r="N4765" t="s">
        <v>8536</v>
      </c>
      <c r="O4765" t="s">
        <v>8960</v>
      </c>
      <c r="P4765" t="s">
        <v>8541</v>
      </c>
      <c r="Q4765">
        <v>91911</v>
      </c>
      <c r="R4765" t="s">
        <v>8542</v>
      </c>
      <c r="S4765" t="s">
        <v>8487</v>
      </c>
      <c r="T4765" t="s">
        <v>7736</v>
      </c>
    </row>
    <row r="4766" spans="1:20" x14ac:dyDescent="0.25">
      <c r="A4766" t="s">
        <v>4822</v>
      </c>
      <c r="B4766" s="2">
        <v>43063</v>
      </c>
      <c r="C4766" s="2">
        <v>43066</v>
      </c>
      <c r="D4766" t="s">
        <v>79</v>
      </c>
      <c r="E4766" t="s">
        <v>1368</v>
      </c>
      <c r="F4766" t="s">
        <v>1968</v>
      </c>
      <c r="G4766" s="1">
        <v>2776</v>
      </c>
      <c r="H4766">
        <v>4</v>
      </c>
      <c r="I4766">
        <v>0</v>
      </c>
      <c r="J4766" s="1">
        <v>99936</v>
      </c>
      <c r="K4766" t="s">
        <v>9128</v>
      </c>
      <c r="L4766" t="s">
        <v>9137</v>
      </c>
      <c r="M4766" t="s">
        <v>10052</v>
      </c>
      <c r="N4766" t="s">
        <v>8536</v>
      </c>
      <c r="O4766" t="s">
        <v>8556</v>
      </c>
      <c r="P4766" t="s">
        <v>8541</v>
      </c>
      <c r="Q4766">
        <v>94110</v>
      </c>
      <c r="R4766" t="s">
        <v>8542</v>
      </c>
      <c r="S4766" t="s">
        <v>8048</v>
      </c>
      <c r="T4766" t="s">
        <v>7736</v>
      </c>
    </row>
    <row r="4767" spans="1:20" x14ac:dyDescent="0.25">
      <c r="A4767" t="s">
        <v>4823</v>
      </c>
      <c r="B4767" s="2">
        <v>42118</v>
      </c>
      <c r="C4767" s="2">
        <v>42122</v>
      </c>
      <c r="D4767" t="s">
        <v>19</v>
      </c>
      <c r="E4767" t="s">
        <v>2282</v>
      </c>
      <c r="F4767" t="s">
        <v>2361</v>
      </c>
      <c r="G4767" s="1">
        <v>2599</v>
      </c>
      <c r="H4767">
        <v>1</v>
      </c>
      <c r="I4767">
        <v>0</v>
      </c>
      <c r="J4767" s="1">
        <v>75371</v>
      </c>
      <c r="K4767" t="s">
        <v>9128</v>
      </c>
      <c r="L4767" t="s">
        <v>9137</v>
      </c>
      <c r="M4767" t="s">
        <v>10185</v>
      </c>
      <c r="N4767" t="s">
        <v>8536</v>
      </c>
      <c r="O4767" t="s">
        <v>8576</v>
      </c>
      <c r="P4767" t="s">
        <v>8577</v>
      </c>
      <c r="Q4767">
        <v>10009</v>
      </c>
      <c r="R4767" t="s">
        <v>8561</v>
      </c>
      <c r="S4767" t="s">
        <v>8227</v>
      </c>
      <c r="T4767" t="s">
        <v>7744</v>
      </c>
    </row>
    <row r="4768" spans="1:20" x14ac:dyDescent="0.25">
      <c r="A4768" t="s">
        <v>4824</v>
      </c>
      <c r="B4768" s="2">
        <v>42072</v>
      </c>
      <c r="C4768" s="2">
        <v>42075</v>
      </c>
      <c r="D4768" t="s">
        <v>79</v>
      </c>
      <c r="E4768" t="s">
        <v>1681</v>
      </c>
      <c r="F4768" t="s">
        <v>1515</v>
      </c>
      <c r="G4768" s="1">
        <v>11352</v>
      </c>
      <c r="H4768">
        <v>5</v>
      </c>
      <c r="I4768">
        <v>2</v>
      </c>
      <c r="J4768" s="1">
        <v>29799</v>
      </c>
      <c r="K4768" t="s">
        <v>9139</v>
      </c>
      <c r="L4768" t="s">
        <v>9162</v>
      </c>
      <c r="M4768" t="s">
        <v>9858</v>
      </c>
      <c r="N4768" t="s">
        <v>8536</v>
      </c>
      <c r="O4768" t="s">
        <v>8621</v>
      </c>
      <c r="P4768" t="s">
        <v>8550</v>
      </c>
      <c r="Q4768">
        <v>78207</v>
      </c>
      <c r="R4768" t="s">
        <v>8551</v>
      </c>
      <c r="S4768" t="s">
        <v>8112</v>
      </c>
      <c r="T4768" t="s">
        <v>7738</v>
      </c>
    </row>
    <row r="4769" spans="1:20" x14ac:dyDescent="0.25">
      <c r="A4769" t="s">
        <v>4824</v>
      </c>
      <c r="B4769" s="2">
        <v>42072</v>
      </c>
      <c r="C4769" s="2">
        <v>42075</v>
      </c>
      <c r="D4769" t="s">
        <v>79</v>
      </c>
      <c r="E4769" t="s">
        <v>1681</v>
      </c>
      <c r="F4769" t="s">
        <v>2698</v>
      </c>
      <c r="G4769" s="1">
        <v>35988</v>
      </c>
      <c r="H4769">
        <v>3</v>
      </c>
      <c r="I4769">
        <v>2</v>
      </c>
      <c r="J4769" s="1">
        <v>224925</v>
      </c>
      <c r="K4769" t="s">
        <v>9139</v>
      </c>
      <c r="L4769" t="s">
        <v>9140</v>
      </c>
      <c r="M4769" t="s">
        <v>10306</v>
      </c>
      <c r="N4769" t="s">
        <v>8536</v>
      </c>
      <c r="O4769" t="s">
        <v>8621</v>
      </c>
      <c r="P4769" t="s">
        <v>8550</v>
      </c>
      <c r="Q4769">
        <v>78207</v>
      </c>
      <c r="R4769" t="s">
        <v>8551</v>
      </c>
      <c r="S4769" t="s">
        <v>8112</v>
      </c>
      <c r="T4769" t="s">
        <v>7738</v>
      </c>
    </row>
    <row r="4770" spans="1:20" x14ac:dyDescent="0.25">
      <c r="A4770" t="s">
        <v>4825</v>
      </c>
      <c r="B4770" s="2">
        <v>42888</v>
      </c>
      <c r="C4770" s="2">
        <v>42889</v>
      </c>
      <c r="D4770" t="s">
        <v>654</v>
      </c>
      <c r="E4770" t="s">
        <v>4826</v>
      </c>
      <c r="F4770" t="s">
        <v>4220</v>
      </c>
      <c r="G4770" s="1">
        <v>25344</v>
      </c>
      <c r="H4770">
        <v>4</v>
      </c>
      <c r="I4770">
        <v>2</v>
      </c>
      <c r="J4770" s="1">
        <v>91872</v>
      </c>
      <c r="K4770" t="s">
        <v>9128</v>
      </c>
      <c r="L4770" t="s">
        <v>9148</v>
      </c>
      <c r="M4770" t="s">
        <v>10696</v>
      </c>
      <c r="N4770" t="s">
        <v>8536</v>
      </c>
      <c r="O4770" t="s">
        <v>8685</v>
      </c>
      <c r="P4770" t="s">
        <v>8546</v>
      </c>
      <c r="Q4770">
        <v>28540</v>
      </c>
      <c r="R4770" t="s">
        <v>8539</v>
      </c>
      <c r="S4770" t="s">
        <v>8488</v>
      </c>
      <c r="T4770" t="s">
        <v>7736</v>
      </c>
    </row>
    <row r="4771" spans="1:20" x14ac:dyDescent="0.25">
      <c r="A4771" t="s">
        <v>4827</v>
      </c>
      <c r="B4771" s="2">
        <v>42632</v>
      </c>
      <c r="C4771" s="2">
        <v>42637</v>
      </c>
      <c r="D4771" t="s">
        <v>11</v>
      </c>
      <c r="E4771" t="s">
        <v>1118</v>
      </c>
      <c r="F4771" t="s">
        <v>1214</v>
      </c>
      <c r="G4771" s="1">
        <v>11952</v>
      </c>
      <c r="H4771">
        <v>3</v>
      </c>
      <c r="I4771">
        <v>2</v>
      </c>
      <c r="J4771" s="1">
        <v>41832</v>
      </c>
      <c r="K4771" t="s">
        <v>9128</v>
      </c>
      <c r="L4771" t="s">
        <v>9142</v>
      </c>
      <c r="M4771" t="s">
        <v>9729</v>
      </c>
      <c r="N4771" t="s">
        <v>8536</v>
      </c>
      <c r="O4771" t="s">
        <v>8556</v>
      </c>
      <c r="P4771" t="s">
        <v>8541</v>
      </c>
      <c r="Q4771">
        <v>94109</v>
      </c>
      <c r="R4771" t="s">
        <v>8542</v>
      </c>
      <c r="S4771" t="s">
        <v>7992</v>
      </c>
      <c r="T4771" t="s">
        <v>7744</v>
      </c>
    </row>
    <row r="4772" spans="1:20" x14ac:dyDescent="0.25">
      <c r="A4772" t="s">
        <v>4827</v>
      </c>
      <c r="B4772" s="2">
        <v>42632</v>
      </c>
      <c r="C4772" s="2">
        <v>42637</v>
      </c>
      <c r="D4772" t="s">
        <v>11</v>
      </c>
      <c r="E4772" t="s">
        <v>1118</v>
      </c>
      <c r="F4772" t="s">
        <v>4828</v>
      </c>
      <c r="G4772" s="1">
        <v>624</v>
      </c>
      <c r="H4772">
        <v>3</v>
      </c>
      <c r="I4772">
        <v>0</v>
      </c>
      <c r="J4772" s="1">
        <v>1872</v>
      </c>
      <c r="K4772" t="s">
        <v>9128</v>
      </c>
      <c r="L4772" t="s">
        <v>9273</v>
      </c>
      <c r="M4772" t="s">
        <v>10802</v>
      </c>
      <c r="N4772" t="s">
        <v>8536</v>
      </c>
      <c r="O4772" t="s">
        <v>8556</v>
      </c>
      <c r="P4772" t="s">
        <v>8541</v>
      </c>
      <c r="Q4772">
        <v>94109</v>
      </c>
      <c r="R4772" t="s">
        <v>8542</v>
      </c>
      <c r="S4772" t="s">
        <v>7992</v>
      </c>
      <c r="T4772" t="s">
        <v>7744</v>
      </c>
    </row>
    <row r="4773" spans="1:20" x14ac:dyDescent="0.25">
      <c r="A4773" t="s">
        <v>4829</v>
      </c>
      <c r="B4773" s="2">
        <v>41943</v>
      </c>
      <c r="C4773" s="2">
        <v>41946</v>
      </c>
      <c r="D4773" t="s">
        <v>11</v>
      </c>
      <c r="E4773" t="s">
        <v>2669</v>
      </c>
      <c r="F4773" t="s">
        <v>88</v>
      </c>
      <c r="G4773" s="1">
        <v>742336</v>
      </c>
      <c r="H4773">
        <v>8</v>
      </c>
      <c r="I4773">
        <v>2</v>
      </c>
      <c r="J4773" s="1">
        <v>835128</v>
      </c>
      <c r="K4773" t="s">
        <v>9139</v>
      </c>
      <c r="L4773" t="s">
        <v>9140</v>
      </c>
      <c r="M4773" t="s">
        <v>9178</v>
      </c>
      <c r="N4773" t="s">
        <v>8536</v>
      </c>
      <c r="O4773" t="s">
        <v>9005</v>
      </c>
      <c r="P4773" t="s">
        <v>8581</v>
      </c>
      <c r="Q4773">
        <v>85323</v>
      </c>
      <c r="R4773" t="s">
        <v>8542</v>
      </c>
      <c r="S4773" t="s">
        <v>8287</v>
      </c>
      <c r="T4773" t="s">
        <v>7736</v>
      </c>
    </row>
    <row r="4774" spans="1:20" x14ac:dyDescent="0.25">
      <c r="A4774" t="s">
        <v>4830</v>
      </c>
      <c r="B4774" s="2">
        <v>43062</v>
      </c>
      <c r="C4774" s="2">
        <v>43066</v>
      </c>
      <c r="D4774" t="s">
        <v>19</v>
      </c>
      <c r="E4774" t="s">
        <v>896</v>
      </c>
      <c r="F4774" t="s">
        <v>3274</v>
      </c>
      <c r="G4774" s="1">
        <v>6464</v>
      </c>
      <c r="H4774">
        <v>1</v>
      </c>
      <c r="I4774">
        <v>6</v>
      </c>
      <c r="J4774" s="1">
        <v>-404</v>
      </c>
      <c r="K4774" t="s">
        <v>9123</v>
      </c>
      <c r="L4774" t="s">
        <v>9135</v>
      </c>
      <c r="M4774" t="s">
        <v>10484</v>
      </c>
      <c r="N4774" t="s">
        <v>8536</v>
      </c>
      <c r="O4774" t="s">
        <v>8579</v>
      </c>
      <c r="P4774" t="s">
        <v>8566</v>
      </c>
      <c r="Q4774">
        <v>60610</v>
      </c>
      <c r="R4774" t="s">
        <v>8551</v>
      </c>
      <c r="S4774" t="s">
        <v>7938</v>
      </c>
      <c r="T4774" t="s">
        <v>7736</v>
      </c>
    </row>
    <row r="4775" spans="1:20" x14ac:dyDescent="0.25">
      <c r="A4775" t="s">
        <v>4830</v>
      </c>
      <c r="B4775" s="2">
        <v>43062</v>
      </c>
      <c r="C4775" s="2">
        <v>43066</v>
      </c>
      <c r="D4775" t="s">
        <v>19</v>
      </c>
      <c r="E4775" t="s">
        <v>896</v>
      </c>
      <c r="F4775" t="s">
        <v>1575</v>
      </c>
      <c r="G4775" s="1">
        <v>1152</v>
      </c>
      <c r="H4775">
        <v>5</v>
      </c>
      <c r="I4775">
        <v>2</v>
      </c>
      <c r="J4775" s="1">
        <v>4176</v>
      </c>
      <c r="K4775" t="s">
        <v>9128</v>
      </c>
      <c r="L4775" t="s">
        <v>9129</v>
      </c>
      <c r="M4775" t="s">
        <v>9881</v>
      </c>
      <c r="N4775" t="s">
        <v>8536</v>
      </c>
      <c r="O4775" t="s">
        <v>8579</v>
      </c>
      <c r="P4775" t="s">
        <v>8566</v>
      </c>
      <c r="Q4775">
        <v>60610</v>
      </c>
      <c r="R4775" t="s">
        <v>8551</v>
      </c>
      <c r="S4775" t="s">
        <v>7938</v>
      </c>
      <c r="T4775" t="s">
        <v>7736</v>
      </c>
    </row>
    <row r="4776" spans="1:20" x14ac:dyDescent="0.25">
      <c r="A4776" t="s">
        <v>4830</v>
      </c>
      <c r="B4776" s="2">
        <v>43062</v>
      </c>
      <c r="C4776" s="2">
        <v>43066</v>
      </c>
      <c r="D4776" t="s">
        <v>19</v>
      </c>
      <c r="E4776" t="s">
        <v>896</v>
      </c>
      <c r="F4776" t="s">
        <v>1859</v>
      </c>
      <c r="G4776" s="1">
        <v>222384</v>
      </c>
      <c r="H4776">
        <v>2</v>
      </c>
      <c r="I4776">
        <v>2</v>
      </c>
      <c r="J4776" s="1">
        <v>166788</v>
      </c>
      <c r="K4776" t="s">
        <v>9139</v>
      </c>
      <c r="L4776" t="s">
        <v>9140</v>
      </c>
      <c r="M4776" t="s">
        <v>10002</v>
      </c>
      <c r="N4776" t="s">
        <v>8536</v>
      </c>
      <c r="O4776" t="s">
        <v>8579</v>
      </c>
      <c r="P4776" t="s">
        <v>8566</v>
      </c>
      <c r="Q4776">
        <v>60610</v>
      </c>
      <c r="R4776" t="s">
        <v>8551</v>
      </c>
      <c r="S4776" t="s">
        <v>7938</v>
      </c>
      <c r="T4776" t="s">
        <v>7736</v>
      </c>
    </row>
    <row r="4777" spans="1:20" x14ac:dyDescent="0.25">
      <c r="A4777" t="s">
        <v>4831</v>
      </c>
      <c r="B4777" s="2">
        <v>43055</v>
      </c>
      <c r="C4777" s="2">
        <v>43060</v>
      </c>
      <c r="D4777" t="s">
        <v>19</v>
      </c>
      <c r="E4777" t="s">
        <v>4447</v>
      </c>
      <c r="F4777" t="s">
        <v>1729</v>
      </c>
      <c r="G4777" s="1">
        <v>2336</v>
      </c>
      <c r="H4777">
        <v>4</v>
      </c>
      <c r="I4777">
        <v>0</v>
      </c>
      <c r="J4777" s="1">
        <v>60736</v>
      </c>
      <c r="K4777" t="s">
        <v>9128</v>
      </c>
      <c r="L4777" t="s">
        <v>9137</v>
      </c>
      <c r="M4777" t="s">
        <v>9944</v>
      </c>
      <c r="N4777" t="s">
        <v>8536</v>
      </c>
      <c r="O4777" t="s">
        <v>8775</v>
      </c>
      <c r="P4777" t="s">
        <v>8541</v>
      </c>
      <c r="Q4777">
        <v>92025</v>
      </c>
      <c r="R4777" t="s">
        <v>8542</v>
      </c>
      <c r="S4777" t="s">
        <v>8473</v>
      </c>
      <c r="T4777" t="s">
        <v>7744</v>
      </c>
    </row>
    <row r="4778" spans="1:20" x14ac:dyDescent="0.25">
      <c r="A4778" t="s">
        <v>4832</v>
      </c>
      <c r="B4778" s="2">
        <v>42419</v>
      </c>
      <c r="C4778" s="2">
        <v>42423</v>
      </c>
      <c r="D4778" t="s">
        <v>11</v>
      </c>
      <c r="E4778" t="s">
        <v>1405</v>
      </c>
      <c r="F4778" t="s">
        <v>1843</v>
      </c>
      <c r="G4778" s="1">
        <v>867</v>
      </c>
      <c r="H4778">
        <v>3</v>
      </c>
      <c r="I4778">
        <v>0</v>
      </c>
      <c r="J4778" s="1">
        <v>40749</v>
      </c>
      <c r="K4778" t="s">
        <v>9128</v>
      </c>
      <c r="L4778" t="s">
        <v>9129</v>
      </c>
      <c r="M4778" t="s">
        <v>9995</v>
      </c>
      <c r="N4778" t="s">
        <v>8536</v>
      </c>
      <c r="O4778" t="s">
        <v>8657</v>
      </c>
      <c r="P4778" t="s">
        <v>8577</v>
      </c>
      <c r="Q4778">
        <v>11561</v>
      </c>
      <c r="R4778" t="s">
        <v>8561</v>
      </c>
      <c r="S4778" t="s">
        <v>8054</v>
      </c>
      <c r="T4778" t="s">
        <v>7738</v>
      </c>
    </row>
    <row r="4779" spans="1:20" x14ac:dyDescent="0.25">
      <c r="A4779" t="s">
        <v>4832</v>
      </c>
      <c r="B4779" s="2">
        <v>42419</v>
      </c>
      <c r="C4779" s="2">
        <v>42423</v>
      </c>
      <c r="D4779" t="s">
        <v>11</v>
      </c>
      <c r="E4779" t="s">
        <v>1405</v>
      </c>
      <c r="F4779" t="s">
        <v>2891</v>
      </c>
      <c r="G4779" s="1">
        <v>2571</v>
      </c>
      <c r="H4779">
        <v>3</v>
      </c>
      <c r="I4779">
        <v>0</v>
      </c>
      <c r="J4779" s="1">
        <v>66846</v>
      </c>
      <c r="K4779" t="s">
        <v>9128</v>
      </c>
      <c r="L4779" t="s">
        <v>9273</v>
      </c>
      <c r="M4779" t="s">
        <v>10373</v>
      </c>
      <c r="N4779" t="s">
        <v>8536</v>
      </c>
      <c r="O4779" t="s">
        <v>8657</v>
      </c>
      <c r="P4779" t="s">
        <v>8577</v>
      </c>
      <c r="Q4779">
        <v>11561</v>
      </c>
      <c r="R4779" t="s">
        <v>8561</v>
      </c>
      <c r="S4779" t="s">
        <v>8054</v>
      </c>
      <c r="T4779" t="s">
        <v>7738</v>
      </c>
    </row>
    <row r="4780" spans="1:20" x14ac:dyDescent="0.25">
      <c r="A4780" t="s">
        <v>4833</v>
      </c>
      <c r="B4780" s="2">
        <v>43046</v>
      </c>
      <c r="C4780" s="2">
        <v>43050</v>
      </c>
      <c r="D4780" t="s">
        <v>19</v>
      </c>
      <c r="E4780" t="s">
        <v>43</v>
      </c>
      <c r="F4780" t="s">
        <v>676</v>
      </c>
      <c r="G4780" s="1">
        <v>10094</v>
      </c>
      <c r="H4780">
        <v>7</v>
      </c>
      <c r="I4780">
        <v>0</v>
      </c>
      <c r="J4780" s="1">
        <v>333102</v>
      </c>
      <c r="K4780" t="s">
        <v>9128</v>
      </c>
      <c r="L4780" t="s">
        <v>9144</v>
      </c>
      <c r="M4780" t="s">
        <v>9478</v>
      </c>
      <c r="N4780" t="s">
        <v>8536</v>
      </c>
      <c r="O4780" t="s">
        <v>8613</v>
      </c>
      <c r="P4780" t="s">
        <v>8573</v>
      </c>
      <c r="Q4780">
        <v>19711</v>
      </c>
      <c r="R4780" t="s">
        <v>8561</v>
      </c>
      <c r="S4780" t="s">
        <v>7745</v>
      </c>
      <c r="T4780" t="s">
        <v>7736</v>
      </c>
    </row>
    <row r="4781" spans="1:20" x14ac:dyDescent="0.25">
      <c r="A4781" t="s">
        <v>4834</v>
      </c>
      <c r="B4781" s="2">
        <v>41828</v>
      </c>
      <c r="C4781" s="2">
        <v>41830</v>
      </c>
      <c r="D4781" t="s">
        <v>79</v>
      </c>
      <c r="E4781" t="s">
        <v>3495</v>
      </c>
      <c r="F4781" t="s">
        <v>953</v>
      </c>
      <c r="G4781" s="1">
        <v>63882</v>
      </c>
      <c r="H4781">
        <v>1</v>
      </c>
      <c r="I4781">
        <v>1</v>
      </c>
      <c r="J4781" s="1">
        <v>10647</v>
      </c>
      <c r="K4781" t="s">
        <v>9123</v>
      </c>
      <c r="L4781" t="s">
        <v>9126</v>
      </c>
      <c r="M4781" t="s">
        <v>9614</v>
      </c>
      <c r="N4781" t="s">
        <v>8536</v>
      </c>
      <c r="O4781" t="s">
        <v>8779</v>
      </c>
      <c r="P4781" t="s">
        <v>8577</v>
      </c>
      <c r="Q4781">
        <v>14215</v>
      </c>
      <c r="R4781" t="s">
        <v>8561</v>
      </c>
      <c r="S4781" t="s">
        <v>8397</v>
      </c>
      <c r="T4781" t="s">
        <v>7736</v>
      </c>
    </row>
    <row r="4782" spans="1:20" x14ac:dyDescent="0.25">
      <c r="A4782" t="s">
        <v>4835</v>
      </c>
      <c r="B4782" s="2">
        <v>41950</v>
      </c>
      <c r="C4782" s="2">
        <v>41955</v>
      </c>
      <c r="D4782" t="s">
        <v>19</v>
      </c>
      <c r="E4782" t="s">
        <v>245</v>
      </c>
      <c r="F4782" t="s">
        <v>3445</v>
      </c>
      <c r="G4782" s="1">
        <v>683144</v>
      </c>
      <c r="H4782">
        <v>4</v>
      </c>
      <c r="I4782">
        <v>3</v>
      </c>
      <c r="J4782" s="1">
        <v>0</v>
      </c>
      <c r="K4782" t="s">
        <v>9123</v>
      </c>
      <c r="L4782" t="s">
        <v>9126</v>
      </c>
      <c r="M4782" t="s">
        <v>10535</v>
      </c>
      <c r="N4782" t="s">
        <v>8536</v>
      </c>
      <c r="O4782" t="s">
        <v>8563</v>
      </c>
      <c r="P4782" t="s">
        <v>8550</v>
      </c>
      <c r="Q4782">
        <v>77070</v>
      </c>
      <c r="R4782" t="s">
        <v>8551</v>
      </c>
      <c r="S4782" t="s">
        <v>7794</v>
      </c>
      <c r="T4782" t="s">
        <v>7736</v>
      </c>
    </row>
    <row r="4783" spans="1:20" x14ac:dyDescent="0.25">
      <c r="A4783" t="s">
        <v>4835</v>
      </c>
      <c r="B4783" s="2">
        <v>41950</v>
      </c>
      <c r="C4783" s="2">
        <v>41955</v>
      </c>
      <c r="D4783" t="s">
        <v>19</v>
      </c>
      <c r="E4783" t="s">
        <v>245</v>
      </c>
      <c r="F4783" t="s">
        <v>4836</v>
      </c>
      <c r="G4783" s="1">
        <v>1476</v>
      </c>
      <c r="H4783">
        <v>3</v>
      </c>
      <c r="I4783">
        <v>8</v>
      </c>
      <c r="J4783" s="1">
        <v>-2214</v>
      </c>
      <c r="K4783" t="s">
        <v>9128</v>
      </c>
      <c r="L4783" t="s">
        <v>9142</v>
      </c>
      <c r="M4783" t="s">
        <v>10803</v>
      </c>
      <c r="N4783" t="s">
        <v>8536</v>
      </c>
      <c r="O4783" t="s">
        <v>8563</v>
      </c>
      <c r="P4783" t="s">
        <v>8550</v>
      </c>
      <c r="Q4783">
        <v>77070</v>
      </c>
      <c r="R4783" t="s">
        <v>8551</v>
      </c>
      <c r="S4783" t="s">
        <v>7794</v>
      </c>
      <c r="T4783" t="s">
        <v>7736</v>
      </c>
    </row>
    <row r="4784" spans="1:20" x14ac:dyDescent="0.25">
      <c r="A4784" t="s">
        <v>4835</v>
      </c>
      <c r="B4784" s="2">
        <v>41950</v>
      </c>
      <c r="C4784" s="2">
        <v>41955</v>
      </c>
      <c r="D4784" t="s">
        <v>19</v>
      </c>
      <c r="E4784" t="s">
        <v>245</v>
      </c>
      <c r="F4784" t="s">
        <v>1045</v>
      </c>
      <c r="G4784" s="1">
        <v>40712</v>
      </c>
      <c r="H4784">
        <v>7</v>
      </c>
      <c r="I4784">
        <v>2</v>
      </c>
      <c r="J4784" s="1">
        <v>35623</v>
      </c>
      <c r="K4784" t="s">
        <v>9128</v>
      </c>
      <c r="L4784" t="s">
        <v>9273</v>
      </c>
      <c r="M4784" t="s">
        <v>9654</v>
      </c>
      <c r="N4784" t="s">
        <v>8536</v>
      </c>
      <c r="O4784" t="s">
        <v>8563</v>
      </c>
      <c r="P4784" t="s">
        <v>8550</v>
      </c>
      <c r="Q4784">
        <v>77070</v>
      </c>
      <c r="R4784" t="s">
        <v>8551</v>
      </c>
      <c r="S4784" t="s">
        <v>7794</v>
      </c>
      <c r="T4784" t="s">
        <v>7736</v>
      </c>
    </row>
    <row r="4785" spans="1:20" x14ac:dyDescent="0.25">
      <c r="A4785" t="s">
        <v>4837</v>
      </c>
      <c r="B4785" s="2">
        <v>42763</v>
      </c>
      <c r="C4785" s="2">
        <v>42767</v>
      </c>
      <c r="D4785" t="s">
        <v>19</v>
      </c>
      <c r="E4785" t="s">
        <v>3632</v>
      </c>
      <c r="F4785" t="s">
        <v>2085</v>
      </c>
      <c r="G4785" s="1">
        <v>2799</v>
      </c>
      <c r="H4785">
        <v>5</v>
      </c>
      <c r="I4785">
        <v>0</v>
      </c>
      <c r="J4785" s="1">
        <v>137151</v>
      </c>
      <c r="K4785" t="s">
        <v>9128</v>
      </c>
      <c r="L4785" t="s">
        <v>9148</v>
      </c>
      <c r="M4785" t="s">
        <v>10092</v>
      </c>
      <c r="N4785" t="s">
        <v>8536</v>
      </c>
      <c r="O4785" t="s">
        <v>8977</v>
      </c>
      <c r="P4785" t="s">
        <v>8832</v>
      </c>
      <c r="Q4785">
        <v>67212</v>
      </c>
      <c r="R4785" t="s">
        <v>8551</v>
      </c>
      <c r="S4785" t="s">
        <v>8411</v>
      </c>
      <c r="T4785" t="s">
        <v>7736</v>
      </c>
    </row>
    <row r="4786" spans="1:20" x14ac:dyDescent="0.25">
      <c r="A4786" t="s">
        <v>4838</v>
      </c>
      <c r="B4786" s="2">
        <v>42349</v>
      </c>
      <c r="C4786" s="2">
        <v>42354</v>
      </c>
      <c r="D4786" t="s">
        <v>19</v>
      </c>
      <c r="E4786" t="s">
        <v>36</v>
      </c>
      <c r="F4786" t="s">
        <v>3209</v>
      </c>
      <c r="G4786" s="1">
        <v>1312</v>
      </c>
      <c r="H4786">
        <v>5</v>
      </c>
      <c r="I4786">
        <v>2</v>
      </c>
      <c r="J4786" s="1">
        <v>1148</v>
      </c>
      <c r="K4786" t="s">
        <v>9128</v>
      </c>
      <c r="L4786" t="s">
        <v>9137</v>
      </c>
      <c r="M4786" t="s">
        <v>10468</v>
      </c>
      <c r="N4786" t="s">
        <v>8536</v>
      </c>
      <c r="O4786" t="s">
        <v>8649</v>
      </c>
      <c r="P4786" t="s">
        <v>8598</v>
      </c>
      <c r="Q4786">
        <v>80906</v>
      </c>
      <c r="R4786" t="s">
        <v>8542</v>
      </c>
      <c r="S4786" t="s">
        <v>7742</v>
      </c>
      <c r="T4786" t="s">
        <v>7736</v>
      </c>
    </row>
    <row r="4787" spans="1:20" x14ac:dyDescent="0.25">
      <c r="A4787" t="s">
        <v>4838</v>
      </c>
      <c r="B4787" s="2">
        <v>42349</v>
      </c>
      <c r="C4787" s="2">
        <v>42354</v>
      </c>
      <c r="D4787" t="s">
        <v>19</v>
      </c>
      <c r="E4787" t="s">
        <v>36</v>
      </c>
      <c r="F4787" t="s">
        <v>3263</v>
      </c>
      <c r="G4787" s="1">
        <v>69576</v>
      </c>
      <c r="H4787">
        <v>4</v>
      </c>
      <c r="I4787">
        <v>7</v>
      </c>
      <c r="J4787" s="1">
        <v>-1437904</v>
      </c>
      <c r="K4787" t="s">
        <v>9123</v>
      </c>
      <c r="L4787" t="s">
        <v>9124</v>
      </c>
      <c r="M4787" t="s">
        <v>10480</v>
      </c>
      <c r="N4787" t="s">
        <v>8536</v>
      </c>
      <c r="O4787" t="s">
        <v>8649</v>
      </c>
      <c r="P4787" t="s">
        <v>8598</v>
      </c>
      <c r="Q4787">
        <v>80906</v>
      </c>
      <c r="R4787" t="s">
        <v>8542</v>
      </c>
      <c r="S4787" t="s">
        <v>7742</v>
      </c>
      <c r="T4787" t="s">
        <v>7736</v>
      </c>
    </row>
    <row r="4788" spans="1:20" x14ac:dyDescent="0.25">
      <c r="A4788" t="s">
        <v>4838</v>
      </c>
      <c r="B4788" s="2">
        <v>42349</v>
      </c>
      <c r="C4788" s="2">
        <v>42354</v>
      </c>
      <c r="D4788" t="s">
        <v>19</v>
      </c>
      <c r="E4788" t="s">
        <v>36</v>
      </c>
      <c r="F4788" t="s">
        <v>1761</v>
      </c>
      <c r="G4788" s="1">
        <v>4224</v>
      </c>
      <c r="H4788">
        <v>3</v>
      </c>
      <c r="I4788">
        <v>2</v>
      </c>
      <c r="J4788" s="1">
        <v>4752</v>
      </c>
      <c r="K4788" t="s">
        <v>9128</v>
      </c>
      <c r="L4788" t="s">
        <v>9137</v>
      </c>
      <c r="M4788" t="s">
        <v>9957</v>
      </c>
      <c r="N4788" t="s">
        <v>8536</v>
      </c>
      <c r="O4788" t="s">
        <v>8649</v>
      </c>
      <c r="P4788" t="s">
        <v>8598</v>
      </c>
      <c r="Q4788">
        <v>80906</v>
      </c>
      <c r="R4788" t="s">
        <v>8542</v>
      </c>
      <c r="S4788" t="s">
        <v>7742</v>
      </c>
      <c r="T4788" t="s">
        <v>7736</v>
      </c>
    </row>
    <row r="4789" spans="1:20" x14ac:dyDescent="0.25">
      <c r="A4789" t="s">
        <v>4838</v>
      </c>
      <c r="B4789" s="2">
        <v>42349</v>
      </c>
      <c r="C4789" s="2">
        <v>42354</v>
      </c>
      <c r="D4789" t="s">
        <v>19</v>
      </c>
      <c r="E4789" t="s">
        <v>36</v>
      </c>
      <c r="F4789" t="s">
        <v>4839</v>
      </c>
      <c r="G4789" s="1">
        <v>5808</v>
      </c>
      <c r="H4789">
        <v>4</v>
      </c>
      <c r="I4789">
        <v>2</v>
      </c>
      <c r="J4789" s="1">
        <v>-6534</v>
      </c>
      <c r="K4789" t="s">
        <v>9139</v>
      </c>
      <c r="L4789" t="s">
        <v>9162</v>
      </c>
      <c r="M4789" t="s">
        <v>10804</v>
      </c>
      <c r="N4789" t="s">
        <v>8536</v>
      </c>
      <c r="O4789" t="s">
        <v>8649</v>
      </c>
      <c r="P4789" t="s">
        <v>8598</v>
      </c>
      <c r="Q4789">
        <v>80906</v>
      </c>
      <c r="R4789" t="s">
        <v>8542</v>
      </c>
      <c r="S4789" t="s">
        <v>7742</v>
      </c>
      <c r="T4789" t="s">
        <v>7736</v>
      </c>
    </row>
    <row r="4790" spans="1:20" x14ac:dyDescent="0.25">
      <c r="A4790" t="s">
        <v>4838</v>
      </c>
      <c r="B4790" s="2">
        <v>42349</v>
      </c>
      <c r="C4790" s="2">
        <v>42354</v>
      </c>
      <c r="D4790" t="s">
        <v>19</v>
      </c>
      <c r="E4790" t="s">
        <v>36</v>
      </c>
      <c r="F4790" t="s">
        <v>2261</v>
      </c>
      <c r="G4790" s="1">
        <v>52416</v>
      </c>
      <c r="H4790">
        <v>9</v>
      </c>
      <c r="I4790">
        <v>2</v>
      </c>
      <c r="J4790" s="1">
        <v>150696</v>
      </c>
      <c r="K4790" t="s">
        <v>9123</v>
      </c>
      <c r="L4790" t="s">
        <v>9135</v>
      </c>
      <c r="M4790" t="s">
        <v>10152</v>
      </c>
      <c r="N4790" t="s">
        <v>8536</v>
      </c>
      <c r="O4790" t="s">
        <v>8649</v>
      </c>
      <c r="P4790" t="s">
        <v>8598</v>
      </c>
      <c r="Q4790">
        <v>80906</v>
      </c>
      <c r="R4790" t="s">
        <v>8542</v>
      </c>
      <c r="S4790" t="s">
        <v>7742</v>
      </c>
      <c r="T4790" t="s">
        <v>7736</v>
      </c>
    </row>
    <row r="4791" spans="1:20" x14ac:dyDescent="0.25">
      <c r="A4791" t="s">
        <v>4838</v>
      </c>
      <c r="B4791" s="2">
        <v>42349</v>
      </c>
      <c r="C4791" s="2">
        <v>42354</v>
      </c>
      <c r="D4791" t="s">
        <v>19</v>
      </c>
      <c r="E4791" t="s">
        <v>36</v>
      </c>
      <c r="F4791" t="s">
        <v>2176</v>
      </c>
      <c r="G4791" s="1">
        <v>5492</v>
      </c>
      <c r="H4791">
        <v>5</v>
      </c>
      <c r="I4791">
        <v>2</v>
      </c>
      <c r="J4791" s="1">
        <v>10984</v>
      </c>
      <c r="K4791" t="s">
        <v>9123</v>
      </c>
      <c r="L4791" t="s">
        <v>9135</v>
      </c>
      <c r="M4791" t="s">
        <v>10127</v>
      </c>
      <c r="N4791" t="s">
        <v>8536</v>
      </c>
      <c r="O4791" t="s">
        <v>8649</v>
      </c>
      <c r="P4791" t="s">
        <v>8598</v>
      </c>
      <c r="Q4791">
        <v>80906</v>
      </c>
      <c r="R4791" t="s">
        <v>8542</v>
      </c>
      <c r="S4791" t="s">
        <v>7742</v>
      </c>
      <c r="T4791" t="s">
        <v>7736</v>
      </c>
    </row>
    <row r="4792" spans="1:20" x14ac:dyDescent="0.25">
      <c r="A4792" t="s">
        <v>4838</v>
      </c>
      <c r="B4792" s="2">
        <v>42349</v>
      </c>
      <c r="C4792" s="2">
        <v>42354</v>
      </c>
      <c r="D4792" t="s">
        <v>19</v>
      </c>
      <c r="E4792" t="s">
        <v>36</v>
      </c>
      <c r="F4792" t="s">
        <v>3174</v>
      </c>
      <c r="G4792" s="1">
        <v>36495</v>
      </c>
      <c r="H4792">
        <v>5</v>
      </c>
      <c r="I4792">
        <v>5</v>
      </c>
      <c r="J4792" s="1">
        <v>-248166</v>
      </c>
      <c r="K4792" t="s">
        <v>9123</v>
      </c>
      <c r="L4792" t="s">
        <v>9131</v>
      </c>
      <c r="M4792" t="s">
        <v>10455</v>
      </c>
      <c r="N4792" t="s">
        <v>8536</v>
      </c>
      <c r="O4792" t="s">
        <v>8649</v>
      </c>
      <c r="P4792" t="s">
        <v>8598</v>
      </c>
      <c r="Q4792">
        <v>80906</v>
      </c>
      <c r="R4792" t="s">
        <v>8542</v>
      </c>
      <c r="S4792" t="s">
        <v>7742</v>
      </c>
      <c r="T4792" t="s">
        <v>7736</v>
      </c>
    </row>
    <row r="4793" spans="1:20" x14ac:dyDescent="0.25">
      <c r="A4793" t="s">
        <v>4838</v>
      </c>
      <c r="B4793" s="2">
        <v>42349</v>
      </c>
      <c r="C4793" s="2">
        <v>42354</v>
      </c>
      <c r="D4793" t="s">
        <v>19</v>
      </c>
      <c r="E4793" t="s">
        <v>36</v>
      </c>
      <c r="F4793" t="s">
        <v>1656</v>
      </c>
      <c r="G4793" s="1">
        <v>85056</v>
      </c>
      <c r="H4793">
        <v>3</v>
      </c>
      <c r="I4793">
        <v>2</v>
      </c>
      <c r="J4793" s="1">
        <v>287064</v>
      </c>
      <c r="K4793" t="s">
        <v>9128</v>
      </c>
      <c r="L4793" t="s">
        <v>9148</v>
      </c>
      <c r="M4793" t="s">
        <v>9914</v>
      </c>
      <c r="N4793" t="s">
        <v>8536</v>
      </c>
      <c r="O4793" t="s">
        <v>8649</v>
      </c>
      <c r="P4793" t="s">
        <v>8598</v>
      </c>
      <c r="Q4793">
        <v>80906</v>
      </c>
      <c r="R4793" t="s">
        <v>8542</v>
      </c>
      <c r="S4793" t="s">
        <v>7742</v>
      </c>
      <c r="T4793" t="s">
        <v>7736</v>
      </c>
    </row>
    <row r="4794" spans="1:20" x14ac:dyDescent="0.25">
      <c r="A4794" t="s">
        <v>4838</v>
      </c>
      <c r="B4794" s="2">
        <v>42349</v>
      </c>
      <c r="C4794" s="2">
        <v>42354</v>
      </c>
      <c r="D4794" t="s">
        <v>19</v>
      </c>
      <c r="E4794" t="s">
        <v>36</v>
      </c>
      <c r="F4794" t="s">
        <v>206</v>
      </c>
      <c r="G4794" s="1">
        <v>27696</v>
      </c>
      <c r="H4794">
        <v>3</v>
      </c>
      <c r="I4794">
        <v>2</v>
      </c>
      <c r="J4794" s="1">
        <v>96936</v>
      </c>
      <c r="K4794" t="s">
        <v>9128</v>
      </c>
      <c r="L4794" t="s">
        <v>9148</v>
      </c>
      <c r="M4794" t="s">
        <v>9236</v>
      </c>
      <c r="N4794" t="s">
        <v>8536</v>
      </c>
      <c r="O4794" t="s">
        <v>8649</v>
      </c>
      <c r="P4794" t="s">
        <v>8598</v>
      </c>
      <c r="Q4794">
        <v>80906</v>
      </c>
      <c r="R4794" t="s">
        <v>8542</v>
      </c>
      <c r="S4794" t="s">
        <v>7742</v>
      </c>
      <c r="T4794" t="s">
        <v>7736</v>
      </c>
    </row>
    <row r="4795" spans="1:20" x14ac:dyDescent="0.25">
      <c r="A4795" t="s">
        <v>4840</v>
      </c>
      <c r="B4795" s="2">
        <v>42184</v>
      </c>
      <c r="C4795" s="2">
        <v>42189</v>
      </c>
      <c r="D4795" t="s">
        <v>19</v>
      </c>
      <c r="E4795" t="s">
        <v>2419</v>
      </c>
      <c r="F4795" t="s">
        <v>1941</v>
      </c>
      <c r="G4795" s="1">
        <v>2496</v>
      </c>
      <c r="H4795">
        <v>4</v>
      </c>
      <c r="I4795">
        <v>0</v>
      </c>
      <c r="J4795" s="1">
        <v>11232</v>
      </c>
      <c r="K4795" t="s">
        <v>9128</v>
      </c>
      <c r="L4795" t="s">
        <v>9148</v>
      </c>
      <c r="M4795" t="s">
        <v>10038</v>
      </c>
      <c r="N4795" t="s">
        <v>8536</v>
      </c>
      <c r="O4795" t="s">
        <v>8576</v>
      </c>
      <c r="P4795" t="s">
        <v>8577</v>
      </c>
      <c r="Q4795">
        <v>10011</v>
      </c>
      <c r="R4795" t="s">
        <v>8561</v>
      </c>
      <c r="S4795" t="s">
        <v>8252</v>
      </c>
      <c r="T4795" t="s">
        <v>7736</v>
      </c>
    </row>
    <row r="4796" spans="1:20" x14ac:dyDescent="0.25">
      <c r="A4796" t="s">
        <v>4841</v>
      </c>
      <c r="B4796" s="2">
        <v>42079</v>
      </c>
      <c r="C4796" s="2">
        <v>42086</v>
      </c>
      <c r="D4796" t="s">
        <v>19</v>
      </c>
      <c r="E4796" t="s">
        <v>4842</v>
      </c>
      <c r="F4796" t="s">
        <v>4348</v>
      </c>
      <c r="G4796" s="1">
        <v>4313</v>
      </c>
      <c r="H4796">
        <v>1</v>
      </c>
      <c r="I4796">
        <v>0</v>
      </c>
      <c r="J4796" s="1">
        <v>181146</v>
      </c>
      <c r="K4796" t="s">
        <v>9123</v>
      </c>
      <c r="L4796" t="s">
        <v>9135</v>
      </c>
      <c r="M4796" t="s">
        <v>10725</v>
      </c>
      <c r="N4796" t="s">
        <v>8536</v>
      </c>
      <c r="O4796" t="s">
        <v>8540</v>
      </c>
      <c r="P4796" t="s">
        <v>8541</v>
      </c>
      <c r="Q4796">
        <v>90036</v>
      </c>
      <c r="R4796" t="s">
        <v>8542</v>
      </c>
      <c r="S4796" t="s">
        <v>8489</v>
      </c>
      <c r="T4796" t="s">
        <v>7738</v>
      </c>
    </row>
    <row r="4797" spans="1:20" x14ac:dyDescent="0.25">
      <c r="A4797" t="s">
        <v>4843</v>
      </c>
      <c r="B4797" s="2">
        <v>42229</v>
      </c>
      <c r="C4797" s="2">
        <v>42233</v>
      </c>
      <c r="D4797" t="s">
        <v>19</v>
      </c>
      <c r="E4797" t="s">
        <v>1066</v>
      </c>
      <c r="F4797" t="s">
        <v>1287</v>
      </c>
      <c r="G4797" s="1">
        <v>564</v>
      </c>
      <c r="H4797">
        <v>3</v>
      </c>
      <c r="I4797">
        <v>0</v>
      </c>
      <c r="J4797" s="1">
        <v>27072</v>
      </c>
      <c r="K4797" t="s">
        <v>9128</v>
      </c>
      <c r="L4797" t="s">
        <v>9142</v>
      </c>
      <c r="M4797" t="s">
        <v>9758</v>
      </c>
      <c r="N4797" t="s">
        <v>8536</v>
      </c>
      <c r="O4797" t="s">
        <v>9006</v>
      </c>
      <c r="P4797" t="s">
        <v>8664</v>
      </c>
      <c r="Q4797">
        <v>30062</v>
      </c>
      <c r="R4797" t="s">
        <v>8539</v>
      </c>
      <c r="S4797" t="s">
        <v>7980</v>
      </c>
      <c r="T4797" t="s">
        <v>7736</v>
      </c>
    </row>
    <row r="4798" spans="1:20" x14ac:dyDescent="0.25">
      <c r="A4798" t="s">
        <v>4844</v>
      </c>
      <c r="B4798" s="2">
        <v>42504</v>
      </c>
      <c r="C4798" s="2">
        <v>42509</v>
      </c>
      <c r="D4798" t="s">
        <v>19</v>
      </c>
      <c r="E4798" t="s">
        <v>655</v>
      </c>
      <c r="F4798" t="s">
        <v>2847</v>
      </c>
      <c r="G4798" s="1">
        <v>57582</v>
      </c>
      <c r="H4798">
        <v>3</v>
      </c>
      <c r="I4798">
        <v>7</v>
      </c>
      <c r="J4798" s="1">
        <v>-441462</v>
      </c>
      <c r="K4798" t="s">
        <v>9128</v>
      </c>
      <c r="L4798" t="s">
        <v>9142</v>
      </c>
      <c r="M4798" t="s">
        <v>10358</v>
      </c>
      <c r="N4798" t="s">
        <v>8536</v>
      </c>
      <c r="O4798" t="s">
        <v>8685</v>
      </c>
      <c r="P4798" t="s">
        <v>8544</v>
      </c>
      <c r="Q4798">
        <v>32216</v>
      </c>
      <c r="R4798" t="s">
        <v>8539</v>
      </c>
      <c r="S4798" t="s">
        <v>7887</v>
      </c>
      <c r="T4798" t="s">
        <v>7738</v>
      </c>
    </row>
    <row r="4799" spans="1:20" x14ac:dyDescent="0.25">
      <c r="A4799" t="s">
        <v>4844</v>
      </c>
      <c r="B4799" s="2">
        <v>42504</v>
      </c>
      <c r="C4799" s="2">
        <v>42509</v>
      </c>
      <c r="D4799" t="s">
        <v>19</v>
      </c>
      <c r="E4799" t="s">
        <v>655</v>
      </c>
      <c r="F4799" t="s">
        <v>3191</v>
      </c>
      <c r="G4799" s="1">
        <v>31104</v>
      </c>
      <c r="H4799">
        <v>6</v>
      </c>
      <c r="I4799">
        <v>2</v>
      </c>
      <c r="J4799" s="1">
        <v>108864</v>
      </c>
      <c r="K4799" t="s">
        <v>9128</v>
      </c>
      <c r="L4799" t="s">
        <v>9148</v>
      </c>
      <c r="M4799" t="s">
        <v>10460</v>
      </c>
      <c r="N4799" t="s">
        <v>8536</v>
      </c>
      <c r="O4799" t="s">
        <v>8685</v>
      </c>
      <c r="P4799" t="s">
        <v>8544</v>
      </c>
      <c r="Q4799">
        <v>32216</v>
      </c>
      <c r="R4799" t="s">
        <v>8539</v>
      </c>
      <c r="S4799" t="s">
        <v>7887</v>
      </c>
      <c r="T4799" t="s">
        <v>7738</v>
      </c>
    </row>
    <row r="4800" spans="1:20" x14ac:dyDescent="0.25">
      <c r="A4800" t="s">
        <v>4844</v>
      </c>
      <c r="B4800" s="2">
        <v>42504</v>
      </c>
      <c r="C4800" s="2">
        <v>42509</v>
      </c>
      <c r="D4800" t="s">
        <v>19</v>
      </c>
      <c r="E4800" t="s">
        <v>655</v>
      </c>
      <c r="F4800" t="s">
        <v>4255</v>
      </c>
      <c r="G4800" s="1">
        <v>30192</v>
      </c>
      <c r="H4800">
        <v>3</v>
      </c>
      <c r="I4800">
        <v>2</v>
      </c>
      <c r="J4800" s="1">
        <v>83028</v>
      </c>
      <c r="K4800" t="s">
        <v>9123</v>
      </c>
      <c r="L4800" t="s">
        <v>9135</v>
      </c>
      <c r="M4800" t="s">
        <v>10706</v>
      </c>
      <c r="N4800" t="s">
        <v>8536</v>
      </c>
      <c r="O4800" t="s">
        <v>8685</v>
      </c>
      <c r="P4800" t="s">
        <v>8544</v>
      </c>
      <c r="Q4800">
        <v>32216</v>
      </c>
      <c r="R4800" t="s">
        <v>8539</v>
      </c>
      <c r="S4800" t="s">
        <v>7887</v>
      </c>
      <c r="T4800" t="s">
        <v>7738</v>
      </c>
    </row>
    <row r="4801" spans="1:20" x14ac:dyDescent="0.25">
      <c r="A4801" t="s">
        <v>4844</v>
      </c>
      <c r="B4801" s="2">
        <v>42504</v>
      </c>
      <c r="C4801" s="2">
        <v>42509</v>
      </c>
      <c r="D4801" t="s">
        <v>19</v>
      </c>
      <c r="E4801" t="s">
        <v>655</v>
      </c>
      <c r="F4801" t="s">
        <v>108</v>
      </c>
      <c r="G4801" s="1">
        <v>436</v>
      </c>
      <c r="H4801">
        <v>5</v>
      </c>
      <c r="I4801">
        <v>2</v>
      </c>
      <c r="J4801" s="1">
        <v>436</v>
      </c>
      <c r="K4801" t="s">
        <v>9139</v>
      </c>
      <c r="L4801" t="s">
        <v>9140</v>
      </c>
      <c r="M4801" t="s">
        <v>9186</v>
      </c>
      <c r="N4801" t="s">
        <v>8536</v>
      </c>
      <c r="O4801" t="s">
        <v>8685</v>
      </c>
      <c r="P4801" t="s">
        <v>8544</v>
      </c>
      <c r="Q4801">
        <v>32216</v>
      </c>
      <c r="R4801" t="s">
        <v>8539</v>
      </c>
      <c r="S4801" t="s">
        <v>7887</v>
      </c>
      <c r="T4801" t="s">
        <v>7738</v>
      </c>
    </row>
    <row r="4802" spans="1:20" x14ac:dyDescent="0.25">
      <c r="A4802" t="s">
        <v>4844</v>
      </c>
      <c r="B4802" s="2">
        <v>42504</v>
      </c>
      <c r="C4802" s="2">
        <v>42509</v>
      </c>
      <c r="D4802" t="s">
        <v>19</v>
      </c>
      <c r="E4802" t="s">
        <v>655</v>
      </c>
      <c r="F4802" t="s">
        <v>4845</v>
      </c>
      <c r="G4802" s="1">
        <v>4768</v>
      </c>
      <c r="H4802">
        <v>2</v>
      </c>
      <c r="I4802">
        <v>2</v>
      </c>
      <c r="J4802" s="1">
        <v>4172</v>
      </c>
      <c r="K4802" t="s">
        <v>9128</v>
      </c>
      <c r="L4802" t="s">
        <v>9137</v>
      </c>
      <c r="M4802" t="s">
        <v>10805</v>
      </c>
      <c r="N4802" t="s">
        <v>8536</v>
      </c>
      <c r="O4802" t="s">
        <v>8685</v>
      </c>
      <c r="P4802" t="s">
        <v>8544</v>
      </c>
      <c r="Q4802">
        <v>32216</v>
      </c>
      <c r="R4802" t="s">
        <v>8539</v>
      </c>
      <c r="S4802" t="s">
        <v>7887</v>
      </c>
      <c r="T4802" t="s">
        <v>7738</v>
      </c>
    </row>
    <row r="4803" spans="1:20" x14ac:dyDescent="0.25">
      <c r="A4803" t="s">
        <v>4844</v>
      </c>
      <c r="B4803" s="2">
        <v>42504</v>
      </c>
      <c r="C4803" s="2">
        <v>42509</v>
      </c>
      <c r="D4803" t="s">
        <v>19</v>
      </c>
      <c r="E4803" t="s">
        <v>655</v>
      </c>
      <c r="F4803" t="s">
        <v>325</v>
      </c>
      <c r="G4803" s="1">
        <v>1038</v>
      </c>
      <c r="H4803">
        <v>2</v>
      </c>
      <c r="I4803">
        <v>7</v>
      </c>
      <c r="J4803" s="1">
        <v>-7612</v>
      </c>
      <c r="K4803" t="s">
        <v>9128</v>
      </c>
      <c r="L4803" t="s">
        <v>9142</v>
      </c>
      <c r="M4803" t="s">
        <v>9294</v>
      </c>
      <c r="N4803" t="s">
        <v>8536</v>
      </c>
      <c r="O4803" t="s">
        <v>8685</v>
      </c>
      <c r="P4803" t="s">
        <v>8544</v>
      </c>
      <c r="Q4803">
        <v>32216</v>
      </c>
      <c r="R4803" t="s">
        <v>8539</v>
      </c>
      <c r="S4803" t="s">
        <v>7887</v>
      </c>
      <c r="T4803" t="s">
        <v>7738</v>
      </c>
    </row>
    <row r="4804" spans="1:20" x14ac:dyDescent="0.25">
      <c r="A4804" t="s">
        <v>4844</v>
      </c>
      <c r="B4804" s="2">
        <v>42504</v>
      </c>
      <c r="C4804" s="2">
        <v>42509</v>
      </c>
      <c r="D4804" t="s">
        <v>19</v>
      </c>
      <c r="E4804" t="s">
        <v>655</v>
      </c>
      <c r="F4804" t="s">
        <v>163</v>
      </c>
      <c r="G4804" s="1">
        <v>13392</v>
      </c>
      <c r="H4804">
        <v>8</v>
      </c>
      <c r="I4804">
        <v>7</v>
      </c>
      <c r="J4804" s="1">
        <v>-98208</v>
      </c>
      <c r="K4804" t="s">
        <v>9128</v>
      </c>
      <c r="L4804" t="s">
        <v>9142</v>
      </c>
      <c r="M4804" t="s">
        <v>9218</v>
      </c>
      <c r="N4804" t="s">
        <v>8536</v>
      </c>
      <c r="O4804" t="s">
        <v>8685</v>
      </c>
      <c r="P4804" t="s">
        <v>8544</v>
      </c>
      <c r="Q4804">
        <v>32216</v>
      </c>
      <c r="R4804" t="s">
        <v>8539</v>
      </c>
      <c r="S4804" t="s">
        <v>7887</v>
      </c>
      <c r="T4804" t="s">
        <v>7738</v>
      </c>
    </row>
    <row r="4805" spans="1:20" x14ac:dyDescent="0.25">
      <c r="A4805" t="s">
        <v>4846</v>
      </c>
      <c r="B4805" s="2">
        <v>42929</v>
      </c>
      <c r="C4805" s="2">
        <v>42933</v>
      </c>
      <c r="D4805" t="s">
        <v>11</v>
      </c>
      <c r="E4805" t="s">
        <v>3986</v>
      </c>
      <c r="F4805" t="s">
        <v>1660</v>
      </c>
      <c r="G4805" s="1">
        <v>39594</v>
      </c>
      <c r="H4805">
        <v>1</v>
      </c>
      <c r="I4805">
        <v>4</v>
      </c>
      <c r="J4805" s="1">
        <v>-72589</v>
      </c>
      <c r="K4805" t="s">
        <v>9139</v>
      </c>
      <c r="L4805" t="s">
        <v>9140</v>
      </c>
      <c r="M4805" t="s">
        <v>9917</v>
      </c>
      <c r="N4805" t="s">
        <v>8536</v>
      </c>
      <c r="O4805" t="s">
        <v>8559</v>
      </c>
      <c r="P4805" t="s">
        <v>8560</v>
      </c>
      <c r="Q4805">
        <v>19140</v>
      </c>
      <c r="R4805" t="s">
        <v>8561</v>
      </c>
      <c r="S4805" t="s">
        <v>8446</v>
      </c>
      <c r="T4805" t="s">
        <v>7736</v>
      </c>
    </row>
    <row r="4806" spans="1:20" x14ac:dyDescent="0.25">
      <c r="A4806" t="s">
        <v>4846</v>
      </c>
      <c r="B4806" s="2">
        <v>42929</v>
      </c>
      <c r="C4806" s="2">
        <v>42933</v>
      </c>
      <c r="D4806" t="s">
        <v>11</v>
      </c>
      <c r="E4806" t="s">
        <v>3986</v>
      </c>
      <c r="F4806" t="s">
        <v>3084</v>
      </c>
      <c r="G4806" s="1">
        <v>91008</v>
      </c>
      <c r="H4806">
        <v>9</v>
      </c>
      <c r="I4806">
        <v>2</v>
      </c>
      <c r="J4806" s="1">
        <v>193392</v>
      </c>
      <c r="K4806" t="s">
        <v>9123</v>
      </c>
      <c r="L4806" t="s">
        <v>9135</v>
      </c>
      <c r="M4806" t="s">
        <v>10423</v>
      </c>
      <c r="N4806" t="s">
        <v>8536</v>
      </c>
      <c r="O4806" t="s">
        <v>8559</v>
      </c>
      <c r="P4806" t="s">
        <v>8560</v>
      </c>
      <c r="Q4806">
        <v>19140</v>
      </c>
      <c r="R4806" t="s">
        <v>8561</v>
      </c>
      <c r="S4806" t="s">
        <v>8446</v>
      </c>
      <c r="T4806" t="s">
        <v>7736</v>
      </c>
    </row>
    <row r="4807" spans="1:20" x14ac:dyDescent="0.25">
      <c r="A4807" t="s">
        <v>4847</v>
      </c>
      <c r="B4807" s="2">
        <v>42330</v>
      </c>
      <c r="C4807" s="2">
        <v>42333</v>
      </c>
      <c r="D4807" t="s">
        <v>11</v>
      </c>
      <c r="E4807" t="s">
        <v>695</v>
      </c>
      <c r="F4807" t="s">
        <v>1329</v>
      </c>
      <c r="G4807" s="1">
        <v>3794</v>
      </c>
      <c r="H4807">
        <v>2</v>
      </c>
      <c r="I4807">
        <v>0</v>
      </c>
      <c r="J4807" s="1">
        <v>182112</v>
      </c>
      <c r="K4807" t="s">
        <v>9128</v>
      </c>
      <c r="L4807" t="s">
        <v>9148</v>
      </c>
      <c r="M4807" t="s">
        <v>9778</v>
      </c>
      <c r="N4807" t="s">
        <v>8536</v>
      </c>
      <c r="O4807" t="s">
        <v>8540</v>
      </c>
      <c r="P4807" t="s">
        <v>8541</v>
      </c>
      <c r="Q4807">
        <v>90008</v>
      </c>
      <c r="R4807" t="s">
        <v>8542</v>
      </c>
      <c r="S4807" t="s">
        <v>7897</v>
      </c>
      <c r="T4807" t="s">
        <v>7736</v>
      </c>
    </row>
    <row r="4808" spans="1:20" x14ac:dyDescent="0.25">
      <c r="A4808" t="s">
        <v>4847</v>
      </c>
      <c r="B4808" s="2">
        <v>42330</v>
      </c>
      <c r="C4808" s="2">
        <v>42333</v>
      </c>
      <c r="D4808" t="s">
        <v>11</v>
      </c>
      <c r="E4808" t="s">
        <v>695</v>
      </c>
      <c r="F4808" t="s">
        <v>3578</v>
      </c>
      <c r="G4808" s="1">
        <v>428</v>
      </c>
      <c r="H4808">
        <v>10</v>
      </c>
      <c r="I4808">
        <v>0</v>
      </c>
      <c r="J4808" s="1">
        <v>1926</v>
      </c>
      <c r="K4808" t="s">
        <v>9128</v>
      </c>
      <c r="L4808" t="s">
        <v>9148</v>
      </c>
      <c r="M4808" t="s">
        <v>10561</v>
      </c>
      <c r="N4808" t="s">
        <v>8536</v>
      </c>
      <c r="O4808" t="s">
        <v>8540</v>
      </c>
      <c r="P4808" t="s">
        <v>8541</v>
      </c>
      <c r="Q4808">
        <v>90008</v>
      </c>
      <c r="R4808" t="s">
        <v>8542</v>
      </c>
      <c r="S4808" t="s">
        <v>7897</v>
      </c>
      <c r="T4808" t="s">
        <v>7736</v>
      </c>
    </row>
    <row r="4809" spans="1:20" x14ac:dyDescent="0.25">
      <c r="A4809" t="s">
        <v>4847</v>
      </c>
      <c r="B4809" s="2">
        <v>42330</v>
      </c>
      <c r="C4809" s="2">
        <v>42333</v>
      </c>
      <c r="D4809" t="s">
        <v>11</v>
      </c>
      <c r="E4809" t="s">
        <v>695</v>
      </c>
      <c r="F4809" t="s">
        <v>1241</v>
      </c>
      <c r="G4809" s="1">
        <v>3363</v>
      </c>
      <c r="H4809">
        <v>3</v>
      </c>
      <c r="I4809">
        <v>0</v>
      </c>
      <c r="J4809" s="1">
        <v>10089</v>
      </c>
      <c r="K4809" t="s">
        <v>9128</v>
      </c>
      <c r="L4809" t="s">
        <v>9133</v>
      </c>
      <c r="M4809" t="s">
        <v>9740</v>
      </c>
      <c r="N4809" t="s">
        <v>8536</v>
      </c>
      <c r="O4809" t="s">
        <v>8540</v>
      </c>
      <c r="P4809" t="s">
        <v>8541</v>
      </c>
      <c r="Q4809">
        <v>90008</v>
      </c>
      <c r="R4809" t="s">
        <v>8542</v>
      </c>
      <c r="S4809" t="s">
        <v>7897</v>
      </c>
      <c r="T4809" t="s">
        <v>7736</v>
      </c>
    </row>
    <row r="4810" spans="1:20" x14ac:dyDescent="0.25">
      <c r="A4810" t="s">
        <v>4848</v>
      </c>
      <c r="B4810" s="2">
        <v>41966</v>
      </c>
      <c r="C4810" s="2">
        <v>41971</v>
      </c>
      <c r="D4810" t="s">
        <v>19</v>
      </c>
      <c r="E4810" t="s">
        <v>2563</v>
      </c>
      <c r="F4810" t="s">
        <v>2871</v>
      </c>
      <c r="G4810" s="1">
        <v>62808</v>
      </c>
      <c r="H4810">
        <v>3</v>
      </c>
      <c r="I4810">
        <v>2</v>
      </c>
      <c r="J4810" s="1">
        <v>211977</v>
      </c>
      <c r="K4810" t="s">
        <v>9128</v>
      </c>
      <c r="L4810" t="s">
        <v>9167</v>
      </c>
      <c r="M4810" t="s">
        <v>10365</v>
      </c>
      <c r="N4810" t="s">
        <v>8536</v>
      </c>
      <c r="O4810" t="s">
        <v>8559</v>
      </c>
      <c r="P4810" t="s">
        <v>8560</v>
      </c>
      <c r="Q4810">
        <v>19134</v>
      </c>
      <c r="R4810" t="s">
        <v>8561</v>
      </c>
      <c r="S4810" t="s">
        <v>8274</v>
      </c>
      <c r="T4810" t="s">
        <v>7738</v>
      </c>
    </row>
    <row r="4811" spans="1:20" x14ac:dyDescent="0.25">
      <c r="A4811" t="s">
        <v>4849</v>
      </c>
      <c r="B4811" s="2">
        <v>42365</v>
      </c>
      <c r="C4811" s="2">
        <v>42368</v>
      </c>
      <c r="D4811" t="s">
        <v>79</v>
      </c>
      <c r="E4811" t="s">
        <v>3699</v>
      </c>
      <c r="F4811" t="s">
        <v>4756</v>
      </c>
      <c r="G4811" s="1">
        <v>19564</v>
      </c>
      <c r="H4811">
        <v>4</v>
      </c>
      <c r="I4811">
        <v>0</v>
      </c>
      <c r="J4811" s="1">
        <v>919508</v>
      </c>
      <c r="K4811" t="s">
        <v>9128</v>
      </c>
      <c r="L4811" t="s">
        <v>9148</v>
      </c>
      <c r="M4811" t="s">
        <v>10793</v>
      </c>
      <c r="N4811" t="s">
        <v>8536</v>
      </c>
      <c r="O4811" t="s">
        <v>8927</v>
      </c>
      <c r="P4811" t="s">
        <v>8553</v>
      </c>
      <c r="Q4811">
        <v>54703</v>
      </c>
      <c r="R4811" t="s">
        <v>8551</v>
      </c>
      <c r="S4811" t="s">
        <v>8419</v>
      </c>
      <c r="T4811" t="s">
        <v>7736</v>
      </c>
    </row>
    <row r="4812" spans="1:20" x14ac:dyDescent="0.25">
      <c r="A4812" t="s">
        <v>4849</v>
      </c>
      <c r="B4812" s="2">
        <v>42365</v>
      </c>
      <c r="C4812" s="2">
        <v>42368</v>
      </c>
      <c r="D4812" t="s">
        <v>79</v>
      </c>
      <c r="E4812" t="s">
        <v>3699</v>
      </c>
      <c r="F4812" t="s">
        <v>2707</v>
      </c>
      <c r="G4812" s="1">
        <v>2399</v>
      </c>
      <c r="H4812">
        <v>2</v>
      </c>
      <c r="I4812">
        <v>0</v>
      </c>
      <c r="J4812" s="1">
        <v>7197</v>
      </c>
      <c r="K4812" t="s">
        <v>9139</v>
      </c>
      <c r="L4812" t="s">
        <v>9140</v>
      </c>
      <c r="M4812" t="s">
        <v>10309</v>
      </c>
      <c r="N4812" t="s">
        <v>8536</v>
      </c>
      <c r="O4812" t="s">
        <v>8927</v>
      </c>
      <c r="P4812" t="s">
        <v>8553</v>
      </c>
      <c r="Q4812">
        <v>54703</v>
      </c>
      <c r="R4812" t="s">
        <v>8551</v>
      </c>
      <c r="S4812" t="s">
        <v>8419</v>
      </c>
      <c r="T4812" t="s">
        <v>7736</v>
      </c>
    </row>
    <row r="4813" spans="1:20" x14ac:dyDescent="0.25">
      <c r="A4813" t="s">
        <v>4850</v>
      </c>
      <c r="B4813" s="2">
        <v>42688</v>
      </c>
      <c r="C4813" s="2">
        <v>42693</v>
      </c>
      <c r="D4813" t="s">
        <v>11</v>
      </c>
      <c r="E4813" t="s">
        <v>3743</v>
      </c>
      <c r="F4813" t="s">
        <v>648</v>
      </c>
      <c r="G4813" s="1">
        <v>380058</v>
      </c>
      <c r="H4813">
        <v>3</v>
      </c>
      <c r="I4813">
        <v>3</v>
      </c>
      <c r="J4813" s="1">
        <v>-217176</v>
      </c>
      <c r="K4813" t="s">
        <v>9123</v>
      </c>
      <c r="L4813" t="s">
        <v>9126</v>
      </c>
      <c r="M4813" t="s">
        <v>9465</v>
      </c>
      <c r="N4813" t="s">
        <v>8536</v>
      </c>
      <c r="O4813" t="s">
        <v>8559</v>
      </c>
      <c r="P4813" t="s">
        <v>8560</v>
      </c>
      <c r="Q4813">
        <v>19134</v>
      </c>
      <c r="R4813" t="s">
        <v>8561</v>
      </c>
      <c r="S4813" t="s">
        <v>8424</v>
      </c>
      <c r="T4813" t="s">
        <v>7736</v>
      </c>
    </row>
    <row r="4814" spans="1:20" x14ac:dyDescent="0.25">
      <c r="A4814" t="s">
        <v>4850</v>
      </c>
      <c r="B4814" s="2">
        <v>42688</v>
      </c>
      <c r="C4814" s="2">
        <v>42693</v>
      </c>
      <c r="D4814" t="s">
        <v>11</v>
      </c>
      <c r="E4814" t="s">
        <v>3743</v>
      </c>
      <c r="F4814" t="s">
        <v>731</v>
      </c>
      <c r="G4814" s="1">
        <v>1199976</v>
      </c>
      <c r="H4814">
        <v>4</v>
      </c>
      <c r="I4814">
        <v>4</v>
      </c>
      <c r="J4814" s="1">
        <v>1799964</v>
      </c>
      <c r="K4814" t="s">
        <v>9139</v>
      </c>
      <c r="L4814" t="s">
        <v>9447</v>
      </c>
      <c r="M4814" t="s">
        <v>9503</v>
      </c>
      <c r="N4814" t="s">
        <v>8536</v>
      </c>
      <c r="O4814" t="s">
        <v>8559</v>
      </c>
      <c r="P4814" t="s">
        <v>8560</v>
      </c>
      <c r="Q4814">
        <v>19134</v>
      </c>
      <c r="R4814" t="s">
        <v>8561</v>
      </c>
      <c r="S4814" t="s">
        <v>8424</v>
      </c>
      <c r="T4814" t="s">
        <v>7736</v>
      </c>
    </row>
    <row r="4815" spans="1:20" x14ac:dyDescent="0.25">
      <c r="A4815" t="s">
        <v>4850</v>
      </c>
      <c r="B4815" s="2">
        <v>42688</v>
      </c>
      <c r="C4815" s="2">
        <v>42693</v>
      </c>
      <c r="D4815" t="s">
        <v>11</v>
      </c>
      <c r="E4815" t="s">
        <v>3743</v>
      </c>
      <c r="F4815" t="s">
        <v>4851</v>
      </c>
      <c r="G4815" s="1">
        <v>48576</v>
      </c>
      <c r="H4815">
        <v>3</v>
      </c>
      <c r="I4815">
        <v>2</v>
      </c>
      <c r="J4815" s="1">
        <v>97152</v>
      </c>
      <c r="K4815" t="s">
        <v>9123</v>
      </c>
      <c r="L4815" t="s">
        <v>9135</v>
      </c>
      <c r="M4815" t="s">
        <v>10806</v>
      </c>
      <c r="N4815" t="s">
        <v>8536</v>
      </c>
      <c r="O4815" t="s">
        <v>8559</v>
      </c>
      <c r="P4815" t="s">
        <v>8560</v>
      </c>
      <c r="Q4815">
        <v>19134</v>
      </c>
      <c r="R4815" t="s">
        <v>8561</v>
      </c>
      <c r="S4815" t="s">
        <v>8424</v>
      </c>
      <c r="T4815" t="s">
        <v>7736</v>
      </c>
    </row>
    <row r="4816" spans="1:20" x14ac:dyDescent="0.25">
      <c r="A4816" t="s">
        <v>4852</v>
      </c>
      <c r="B4816" s="2">
        <v>42498</v>
      </c>
      <c r="C4816" s="2">
        <v>42500</v>
      </c>
      <c r="D4816" t="s">
        <v>79</v>
      </c>
      <c r="E4816" t="s">
        <v>2887</v>
      </c>
      <c r="F4816" t="s">
        <v>316</v>
      </c>
      <c r="G4816" s="1">
        <v>1794</v>
      </c>
      <c r="H4816">
        <v>3</v>
      </c>
      <c r="I4816">
        <v>0</v>
      </c>
      <c r="J4816" s="1">
        <v>8073</v>
      </c>
      <c r="K4816" t="s">
        <v>9128</v>
      </c>
      <c r="L4816" t="s">
        <v>9148</v>
      </c>
      <c r="M4816" t="s">
        <v>9291</v>
      </c>
      <c r="N4816" t="s">
        <v>8536</v>
      </c>
      <c r="O4816" t="s">
        <v>8540</v>
      </c>
      <c r="P4816" t="s">
        <v>8541</v>
      </c>
      <c r="Q4816">
        <v>90004</v>
      </c>
      <c r="R4816" t="s">
        <v>8542</v>
      </c>
      <c r="S4816" t="s">
        <v>8315</v>
      </c>
      <c r="T4816" t="s">
        <v>7736</v>
      </c>
    </row>
    <row r="4817" spans="1:20" x14ac:dyDescent="0.25">
      <c r="A4817" t="s">
        <v>4853</v>
      </c>
      <c r="B4817" s="2">
        <v>41999</v>
      </c>
      <c r="C4817" s="2">
        <v>42004</v>
      </c>
      <c r="D4817" t="s">
        <v>19</v>
      </c>
      <c r="E4817" t="s">
        <v>4295</v>
      </c>
      <c r="F4817" t="s">
        <v>469</v>
      </c>
      <c r="G4817" s="1">
        <v>18264</v>
      </c>
      <c r="H4817">
        <v>3</v>
      </c>
      <c r="I4817">
        <v>2</v>
      </c>
      <c r="J4817" s="1">
        <v>61641</v>
      </c>
      <c r="K4817" t="s">
        <v>9128</v>
      </c>
      <c r="L4817" t="s">
        <v>9148</v>
      </c>
      <c r="M4817" t="s">
        <v>9371</v>
      </c>
      <c r="N4817" t="s">
        <v>8536</v>
      </c>
      <c r="O4817" t="s">
        <v>8559</v>
      </c>
      <c r="P4817" t="s">
        <v>8560</v>
      </c>
      <c r="Q4817">
        <v>19134</v>
      </c>
      <c r="R4817" t="s">
        <v>8561</v>
      </c>
      <c r="S4817" t="s">
        <v>8464</v>
      </c>
      <c r="T4817" t="s">
        <v>7736</v>
      </c>
    </row>
    <row r="4818" spans="1:20" x14ac:dyDescent="0.25">
      <c r="A4818" t="s">
        <v>4853</v>
      </c>
      <c r="B4818" s="2">
        <v>41999</v>
      </c>
      <c r="C4818" s="2">
        <v>42004</v>
      </c>
      <c r="D4818" t="s">
        <v>19</v>
      </c>
      <c r="E4818" t="s">
        <v>4295</v>
      </c>
      <c r="F4818" t="s">
        <v>4587</v>
      </c>
      <c r="G4818" s="1">
        <v>34656</v>
      </c>
      <c r="H4818">
        <v>2</v>
      </c>
      <c r="I4818">
        <v>2</v>
      </c>
      <c r="J4818" s="1">
        <v>56316</v>
      </c>
      <c r="K4818" t="s">
        <v>9128</v>
      </c>
      <c r="L4818" t="s">
        <v>9144</v>
      </c>
      <c r="M4818" t="s">
        <v>10760</v>
      </c>
      <c r="N4818" t="s">
        <v>8536</v>
      </c>
      <c r="O4818" t="s">
        <v>8559</v>
      </c>
      <c r="P4818" t="s">
        <v>8560</v>
      </c>
      <c r="Q4818">
        <v>19134</v>
      </c>
      <c r="R4818" t="s">
        <v>8561</v>
      </c>
      <c r="S4818" t="s">
        <v>8464</v>
      </c>
      <c r="T4818" t="s">
        <v>7736</v>
      </c>
    </row>
    <row r="4819" spans="1:20" x14ac:dyDescent="0.25">
      <c r="A4819" t="s">
        <v>4853</v>
      </c>
      <c r="B4819" s="2">
        <v>41999</v>
      </c>
      <c r="C4819" s="2">
        <v>42004</v>
      </c>
      <c r="D4819" t="s">
        <v>19</v>
      </c>
      <c r="E4819" t="s">
        <v>4295</v>
      </c>
      <c r="F4819" t="s">
        <v>1103</v>
      </c>
      <c r="G4819" s="1">
        <v>81552</v>
      </c>
      <c r="H4819">
        <v>2</v>
      </c>
      <c r="I4819">
        <v>2</v>
      </c>
      <c r="J4819" s="1">
        <v>81552</v>
      </c>
      <c r="K4819" t="s">
        <v>9128</v>
      </c>
      <c r="L4819" t="s">
        <v>9144</v>
      </c>
      <c r="M4819" t="s">
        <v>9682</v>
      </c>
      <c r="N4819" t="s">
        <v>8536</v>
      </c>
      <c r="O4819" t="s">
        <v>8559</v>
      </c>
      <c r="P4819" t="s">
        <v>8560</v>
      </c>
      <c r="Q4819">
        <v>19134</v>
      </c>
      <c r="R4819" t="s">
        <v>8561</v>
      </c>
      <c r="S4819" t="s">
        <v>8464</v>
      </c>
      <c r="T4819" t="s">
        <v>7736</v>
      </c>
    </row>
    <row r="4820" spans="1:20" x14ac:dyDescent="0.25">
      <c r="A4820" t="s">
        <v>4853</v>
      </c>
      <c r="B4820" s="2">
        <v>41999</v>
      </c>
      <c r="C4820" s="2">
        <v>42004</v>
      </c>
      <c r="D4820" t="s">
        <v>19</v>
      </c>
      <c r="E4820" t="s">
        <v>4295</v>
      </c>
      <c r="F4820" t="s">
        <v>2314</v>
      </c>
      <c r="G4820" s="1">
        <v>227136</v>
      </c>
      <c r="H4820">
        <v>4</v>
      </c>
      <c r="I4820">
        <v>2</v>
      </c>
      <c r="J4820" s="1">
        <v>-42588</v>
      </c>
      <c r="K4820" t="s">
        <v>9128</v>
      </c>
      <c r="L4820" t="s">
        <v>9133</v>
      </c>
      <c r="M4820" t="s">
        <v>10166</v>
      </c>
      <c r="N4820" t="s">
        <v>8536</v>
      </c>
      <c r="O4820" t="s">
        <v>8559</v>
      </c>
      <c r="P4820" t="s">
        <v>8560</v>
      </c>
      <c r="Q4820">
        <v>19134</v>
      </c>
      <c r="R4820" t="s">
        <v>8561</v>
      </c>
      <c r="S4820" t="s">
        <v>8464</v>
      </c>
      <c r="T4820" t="s">
        <v>7736</v>
      </c>
    </row>
    <row r="4821" spans="1:20" x14ac:dyDescent="0.25">
      <c r="A4821" t="s">
        <v>4854</v>
      </c>
      <c r="B4821" s="2">
        <v>42894</v>
      </c>
      <c r="C4821" s="2">
        <v>42900</v>
      </c>
      <c r="D4821" t="s">
        <v>19</v>
      </c>
      <c r="E4821" t="s">
        <v>4855</v>
      </c>
      <c r="F4821" t="s">
        <v>3772</v>
      </c>
      <c r="G4821" s="1">
        <v>1036</v>
      </c>
      <c r="H4821">
        <v>2</v>
      </c>
      <c r="I4821">
        <v>0</v>
      </c>
      <c r="J4821" s="1">
        <v>50764</v>
      </c>
      <c r="K4821" t="s">
        <v>9128</v>
      </c>
      <c r="L4821" t="s">
        <v>9142</v>
      </c>
      <c r="M4821" t="s">
        <v>10609</v>
      </c>
      <c r="N4821" t="s">
        <v>8536</v>
      </c>
      <c r="O4821" t="s">
        <v>8746</v>
      </c>
      <c r="P4821" t="s">
        <v>8625</v>
      </c>
      <c r="Q4821">
        <v>6360</v>
      </c>
      <c r="R4821" t="s">
        <v>8561</v>
      </c>
      <c r="S4821" t="s">
        <v>8490</v>
      </c>
      <c r="T4821" t="s">
        <v>7736</v>
      </c>
    </row>
    <row r="4822" spans="1:20" x14ac:dyDescent="0.25">
      <c r="A4822" t="s">
        <v>4856</v>
      </c>
      <c r="B4822" s="2">
        <v>42101</v>
      </c>
      <c r="C4822" s="2">
        <v>42105</v>
      </c>
      <c r="D4822" t="s">
        <v>19</v>
      </c>
      <c r="E4822" t="s">
        <v>4254</v>
      </c>
      <c r="F4822" t="s">
        <v>3245</v>
      </c>
      <c r="G4822" s="1">
        <v>463248</v>
      </c>
      <c r="H4822">
        <v>8</v>
      </c>
      <c r="I4822">
        <v>8</v>
      </c>
      <c r="J4822" s="1">
        <v>-11812824</v>
      </c>
      <c r="K4822" t="s">
        <v>9128</v>
      </c>
      <c r="L4822" t="s">
        <v>9144</v>
      </c>
      <c r="M4822" t="s">
        <v>10477</v>
      </c>
      <c r="N4822" t="s">
        <v>8536</v>
      </c>
      <c r="O4822" t="s">
        <v>8621</v>
      </c>
      <c r="P4822" t="s">
        <v>8550</v>
      </c>
      <c r="Q4822">
        <v>78207</v>
      </c>
      <c r="R4822" t="s">
        <v>8551</v>
      </c>
      <c r="S4822" t="s">
        <v>8462</v>
      </c>
      <c r="T4822" t="s">
        <v>7736</v>
      </c>
    </row>
    <row r="4823" spans="1:20" x14ac:dyDescent="0.25">
      <c r="A4823" t="s">
        <v>4856</v>
      </c>
      <c r="B4823" s="2">
        <v>42101</v>
      </c>
      <c r="C4823" s="2">
        <v>42105</v>
      </c>
      <c r="D4823" t="s">
        <v>19</v>
      </c>
      <c r="E4823" t="s">
        <v>4254</v>
      </c>
      <c r="F4823" t="s">
        <v>1366</v>
      </c>
      <c r="G4823" s="1">
        <v>383952</v>
      </c>
      <c r="H4823">
        <v>6</v>
      </c>
      <c r="I4823">
        <v>2</v>
      </c>
      <c r="J4823" s="1">
        <v>47994</v>
      </c>
      <c r="K4823" t="s">
        <v>9139</v>
      </c>
      <c r="L4823" t="s">
        <v>9162</v>
      </c>
      <c r="M4823" t="s">
        <v>9795</v>
      </c>
      <c r="N4823" t="s">
        <v>8536</v>
      </c>
      <c r="O4823" t="s">
        <v>8621</v>
      </c>
      <c r="P4823" t="s">
        <v>8550</v>
      </c>
      <c r="Q4823">
        <v>78207</v>
      </c>
      <c r="R4823" t="s">
        <v>8551</v>
      </c>
      <c r="S4823" t="s">
        <v>8462</v>
      </c>
      <c r="T4823" t="s">
        <v>7736</v>
      </c>
    </row>
    <row r="4824" spans="1:20" x14ac:dyDescent="0.25">
      <c r="A4824" t="s">
        <v>4857</v>
      </c>
      <c r="B4824" s="2">
        <v>42561</v>
      </c>
      <c r="C4824" s="2">
        <v>42562</v>
      </c>
      <c r="D4824" t="s">
        <v>654</v>
      </c>
      <c r="E4824" t="s">
        <v>536</v>
      </c>
      <c r="F4824" t="s">
        <v>890</v>
      </c>
      <c r="G4824" s="1">
        <v>44856</v>
      </c>
      <c r="H4824">
        <v>6</v>
      </c>
      <c r="I4824">
        <v>7</v>
      </c>
      <c r="J4824" s="1">
        <v>-358848</v>
      </c>
      <c r="K4824" t="s">
        <v>9128</v>
      </c>
      <c r="L4824" t="s">
        <v>9142</v>
      </c>
      <c r="M4824" t="s">
        <v>9585</v>
      </c>
      <c r="N4824" t="s">
        <v>8536</v>
      </c>
      <c r="O4824" t="s">
        <v>9007</v>
      </c>
      <c r="P4824" t="s">
        <v>8581</v>
      </c>
      <c r="Q4824">
        <v>85364</v>
      </c>
      <c r="R4824" t="s">
        <v>8542</v>
      </c>
      <c r="S4824" t="s">
        <v>7863</v>
      </c>
      <c r="T4824" t="s">
        <v>7744</v>
      </c>
    </row>
    <row r="4825" spans="1:20" x14ac:dyDescent="0.25">
      <c r="A4825" t="s">
        <v>4858</v>
      </c>
      <c r="B4825" s="2">
        <v>42695</v>
      </c>
      <c r="C4825" s="2">
        <v>42700</v>
      </c>
      <c r="D4825" t="s">
        <v>19</v>
      </c>
      <c r="E4825" t="s">
        <v>1047</v>
      </c>
      <c r="F4825" t="s">
        <v>4859</v>
      </c>
      <c r="G4825" s="1">
        <v>30345</v>
      </c>
      <c r="H4825">
        <v>7</v>
      </c>
      <c r="I4825">
        <v>7</v>
      </c>
      <c r="J4825" s="1">
        <v>-24276</v>
      </c>
      <c r="K4825" t="s">
        <v>9139</v>
      </c>
      <c r="L4825" t="s">
        <v>9296</v>
      </c>
      <c r="M4825" t="s">
        <v>10807</v>
      </c>
      <c r="N4825" t="s">
        <v>8536</v>
      </c>
      <c r="O4825" t="s">
        <v>8603</v>
      </c>
      <c r="P4825" t="s">
        <v>8604</v>
      </c>
      <c r="Q4825">
        <v>43229</v>
      </c>
      <c r="R4825" t="s">
        <v>8561</v>
      </c>
      <c r="S4825" t="s">
        <v>7975</v>
      </c>
      <c r="T4825" t="s">
        <v>7736</v>
      </c>
    </row>
    <row r="4826" spans="1:20" x14ac:dyDescent="0.25">
      <c r="A4826" t="s">
        <v>4858</v>
      </c>
      <c r="B4826" s="2">
        <v>42695</v>
      </c>
      <c r="C4826" s="2">
        <v>42700</v>
      </c>
      <c r="D4826" t="s">
        <v>19</v>
      </c>
      <c r="E4826" t="s">
        <v>1047</v>
      </c>
      <c r="F4826" t="s">
        <v>339</v>
      </c>
      <c r="G4826" s="1">
        <v>127554</v>
      </c>
      <c r="H4826">
        <v>3</v>
      </c>
      <c r="I4826">
        <v>3</v>
      </c>
      <c r="J4826" s="1">
        <v>-9111</v>
      </c>
      <c r="K4826" t="s">
        <v>9123</v>
      </c>
      <c r="L4826" t="s">
        <v>9126</v>
      </c>
      <c r="M4826" t="s">
        <v>9305</v>
      </c>
      <c r="N4826" t="s">
        <v>8536</v>
      </c>
      <c r="O4826" t="s">
        <v>8603</v>
      </c>
      <c r="P4826" t="s">
        <v>8604</v>
      </c>
      <c r="Q4826">
        <v>43229</v>
      </c>
      <c r="R4826" t="s">
        <v>8561</v>
      </c>
      <c r="S4826" t="s">
        <v>7975</v>
      </c>
      <c r="T4826" t="s">
        <v>7736</v>
      </c>
    </row>
    <row r="4827" spans="1:20" x14ac:dyDescent="0.25">
      <c r="A4827" t="s">
        <v>4858</v>
      </c>
      <c r="B4827" s="2">
        <v>42695</v>
      </c>
      <c r="C4827" s="2">
        <v>42700</v>
      </c>
      <c r="D4827" t="s">
        <v>19</v>
      </c>
      <c r="E4827" t="s">
        <v>1047</v>
      </c>
      <c r="F4827" t="s">
        <v>3405</v>
      </c>
      <c r="G4827" s="1">
        <v>77952</v>
      </c>
      <c r="H4827">
        <v>3</v>
      </c>
      <c r="I4827">
        <v>2</v>
      </c>
      <c r="J4827" s="1">
        <v>155904</v>
      </c>
      <c r="K4827" t="s">
        <v>9123</v>
      </c>
      <c r="L4827" t="s">
        <v>9135</v>
      </c>
      <c r="M4827" t="s">
        <v>10528</v>
      </c>
      <c r="N4827" t="s">
        <v>8536</v>
      </c>
      <c r="O4827" t="s">
        <v>8603</v>
      </c>
      <c r="P4827" t="s">
        <v>8604</v>
      </c>
      <c r="Q4827">
        <v>43229</v>
      </c>
      <c r="R4827" t="s">
        <v>8561</v>
      </c>
      <c r="S4827" t="s">
        <v>7975</v>
      </c>
      <c r="T4827" t="s">
        <v>7736</v>
      </c>
    </row>
    <row r="4828" spans="1:20" x14ac:dyDescent="0.25">
      <c r="A4828" t="s">
        <v>4860</v>
      </c>
      <c r="B4828" s="2">
        <v>43051</v>
      </c>
      <c r="C4828" s="2">
        <v>43054</v>
      </c>
      <c r="D4828" t="s">
        <v>79</v>
      </c>
      <c r="E4828" t="s">
        <v>2539</v>
      </c>
      <c r="F4828" t="s">
        <v>482</v>
      </c>
      <c r="G4828" s="1">
        <v>14016</v>
      </c>
      <c r="H4828">
        <v>4</v>
      </c>
      <c r="I4828">
        <v>2</v>
      </c>
      <c r="J4828" s="1">
        <v>49056</v>
      </c>
      <c r="K4828" t="s">
        <v>9128</v>
      </c>
      <c r="L4828" t="s">
        <v>9142</v>
      </c>
      <c r="M4828" t="s">
        <v>9378</v>
      </c>
      <c r="N4828" t="s">
        <v>8536</v>
      </c>
      <c r="O4828" t="s">
        <v>8540</v>
      </c>
      <c r="P4828" t="s">
        <v>8541</v>
      </c>
      <c r="Q4828">
        <v>90036</v>
      </c>
      <c r="R4828" t="s">
        <v>8542</v>
      </c>
      <c r="S4828" t="s">
        <v>8269</v>
      </c>
      <c r="T4828" t="s">
        <v>7738</v>
      </c>
    </row>
    <row r="4829" spans="1:20" x14ac:dyDescent="0.25">
      <c r="A4829" t="s">
        <v>4861</v>
      </c>
      <c r="B4829" s="2">
        <v>41944</v>
      </c>
      <c r="C4829" s="2">
        <v>41951</v>
      </c>
      <c r="D4829" t="s">
        <v>19</v>
      </c>
      <c r="E4829" t="s">
        <v>3963</v>
      </c>
      <c r="F4829" t="s">
        <v>2615</v>
      </c>
      <c r="G4829" s="1">
        <v>6952</v>
      </c>
      <c r="H4829">
        <v>2</v>
      </c>
      <c r="I4829">
        <v>0</v>
      </c>
      <c r="J4829" s="1">
        <v>194656</v>
      </c>
      <c r="K4829" t="s">
        <v>9128</v>
      </c>
      <c r="L4829" t="s">
        <v>9133</v>
      </c>
      <c r="M4829" t="s">
        <v>10277</v>
      </c>
      <c r="N4829" t="s">
        <v>8536</v>
      </c>
      <c r="O4829" t="s">
        <v>8678</v>
      </c>
      <c r="P4829" t="s">
        <v>8538</v>
      </c>
      <c r="Q4829">
        <v>40475</v>
      </c>
      <c r="R4829" t="s">
        <v>8539</v>
      </c>
      <c r="S4829" t="s">
        <v>8443</v>
      </c>
      <c r="T4829" t="s">
        <v>7738</v>
      </c>
    </row>
    <row r="4830" spans="1:20" x14ac:dyDescent="0.25">
      <c r="A4830" t="s">
        <v>4861</v>
      </c>
      <c r="B4830" s="2">
        <v>41944</v>
      </c>
      <c r="C4830" s="2">
        <v>41951</v>
      </c>
      <c r="D4830" t="s">
        <v>19</v>
      </c>
      <c r="E4830" t="s">
        <v>3963</v>
      </c>
      <c r="F4830" t="s">
        <v>1850</v>
      </c>
      <c r="G4830" s="1">
        <v>564</v>
      </c>
      <c r="H4830">
        <v>3</v>
      </c>
      <c r="I4830">
        <v>0</v>
      </c>
      <c r="J4830" s="1">
        <v>16356</v>
      </c>
      <c r="K4830" t="s">
        <v>9128</v>
      </c>
      <c r="L4830" t="s">
        <v>9137</v>
      </c>
      <c r="M4830" t="s">
        <v>9998</v>
      </c>
      <c r="N4830" t="s">
        <v>8536</v>
      </c>
      <c r="O4830" t="s">
        <v>8678</v>
      </c>
      <c r="P4830" t="s">
        <v>8538</v>
      </c>
      <c r="Q4830">
        <v>40475</v>
      </c>
      <c r="R4830" t="s">
        <v>8539</v>
      </c>
      <c r="S4830" t="s">
        <v>8443</v>
      </c>
      <c r="T4830" t="s">
        <v>7738</v>
      </c>
    </row>
    <row r="4831" spans="1:20" x14ac:dyDescent="0.25">
      <c r="A4831" t="s">
        <v>4862</v>
      </c>
      <c r="B4831" s="2">
        <v>42505</v>
      </c>
      <c r="C4831" s="2">
        <v>42511</v>
      </c>
      <c r="D4831" t="s">
        <v>19</v>
      </c>
      <c r="E4831" t="s">
        <v>3247</v>
      </c>
      <c r="F4831" t="s">
        <v>2758</v>
      </c>
      <c r="G4831" s="1">
        <v>13776</v>
      </c>
      <c r="H4831">
        <v>3</v>
      </c>
      <c r="I4831">
        <v>2</v>
      </c>
      <c r="J4831" s="1">
        <v>44772</v>
      </c>
      <c r="K4831" t="s">
        <v>9128</v>
      </c>
      <c r="L4831" t="s">
        <v>9142</v>
      </c>
      <c r="M4831" t="s">
        <v>10330</v>
      </c>
      <c r="N4831" t="s">
        <v>8536</v>
      </c>
      <c r="O4831" t="s">
        <v>8576</v>
      </c>
      <c r="P4831" t="s">
        <v>8577</v>
      </c>
      <c r="Q4831">
        <v>10035</v>
      </c>
      <c r="R4831" t="s">
        <v>8561</v>
      </c>
      <c r="S4831" t="s">
        <v>8365</v>
      </c>
      <c r="T4831" t="s">
        <v>7736</v>
      </c>
    </row>
    <row r="4832" spans="1:20" x14ac:dyDescent="0.25">
      <c r="A4832" t="s">
        <v>4863</v>
      </c>
      <c r="B4832" s="2">
        <v>41950</v>
      </c>
      <c r="C4832" s="2">
        <v>41955</v>
      </c>
      <c r="D4832" t="s">
        <v>19</v>
      </c>
      <c r="E4832" t="s">
        <v>1481</v>
      </c>
      <c r="F4832" t="s">
        <v>3231</v>
      </c>
      <c r="G4832" s="1">
        <v>24588</v>
      </c>
      <c r="H4832">
        <v>6</v>
      </c>
      <c r="I4832">
        <v>0</v>
      </c>
      <c r="J4832" s="1">
        <v>688464</v>
      </c>
      <c r="K4832" t="s">
        <v>9128</v>
      </c>
      <c r="L4832" t="s">
        <v>9144</v>
      </c>
      <c r="M4832" t="s">
        <v>10473</v>
      </c>
      <c r="N4832" t="s">
        <v>8536</v>
      </c>
      <c r="O4832" t="s">
        <v>9008</v>
      </c>
      <c r="P4832" t="s">
        <v>8553</v>
      </c>
      <c r="Q4832">
        <v>54401</v>
      </c>
      <c r="R4832" t="s">
        <v>8551</v>
      </c>
      <c r="S4832" t="s">
        <v>8071</v>
      </c>
      <c r="T4832" t="s">
        <v>7736</v>
      </c>
    </row>
    <row r="4833" spans="1:20" x14ac:dyDescent="0.25">
      <c r="A4833" t="s">
        <v>4863</v>
      </c>
      <c r="B4833" s="2">
        <v>41950</v>
      </c>
      <c r="C4833" s="2">
        <v>41955</v>
      </c>
      <c r="D4833" t="s">
        <v>19</v>
      </c>
      <c r="E4833" t="s">
        <v>1481</v>
      </c>
      <c r="F4833" t="s">
        <v>1617</v>
      </c>
      <c r="G4833" s="1">
        <v>3663</v>
      </c>
      <c r="H4833">
        <v>3</v>
      </c>
      <c r="I4833">
        <v>0</v>
      </c>
      <c r="J4833" s="1">
        <v>98901</v>
      </c>
      <c r="K4833" t="s">
        <v>9128</v>
      </c>
      <c r="L4833" t="s">
        <v>9133</v>
      </c>
      <c r="M4833" t="s">
        <v>9898</v>
      </c>
      <c r="N4833" t="s">
        <v>8536</v>
      </c>
      <c r="O4833" t="s">
        <v>9008</v>
      </c>
      <c r="P4833" t="s">
        <v>8553</v>
      </c>
      <c r="Q4833">
        <v>54401</v>
      </c>
      <c r="R4833" t="s">
        <v>8551</v>
      </c>
      <c r="S4833" t="s">
        <v>8071</v>
      </c>
      <c r="T4833" t="s">
        <v>7736</v>
      </c>
    </row>
    <row r="4834" spans="1:20" x14ac:dyDescent="0.25">
      <c r="A4834" t="s">
        <v>4863</v>
      </c>
      <c r="B4834" s="2">
        <v>41950</v>
      </c>
      <c r="C4834" s="2">
        <v>41955</v>
      </c>
      <c r="D4834" t="s">
        <v>19</v>
      </c>
      <c r="E4834" t="s">
        <v>1481</v>
      </c>
      <c r="F4834" t="s">
        <v>2206</v>
      </c>
      <c r="G4834" s="1">
        <v>2258</v>
      </c>
      <c r="H4834">
        <v>2</v>
      </c>
      <c r="I4834">
        <v>0</v>
      </c>
      <c r="J4834" s="1">
        <v>58708</v>
      </c>
      <c r="K4834" t="s">
        <v>9128</v>
      </c>
      <c r="L4834" t="s">
        <v>9133</v>
      </c>
      <c r="M4834" t="s">
        <v>10137</v>
      </c>
      <c r="N4834" t="s">
        <v>8536</v>
      </c>
      <c r="O4834" t="s">
        <v>9008</v>
      </c>
      <c r="P4834" t="s">
        <v>8553</v>
      </c>
      <c r="Q4834">
        <v>54401</v>
      </c>
      <c r="R4834" t="s">
        <v>8551</v>
      </c>
      <c r="S4834" t="s">
        <v>8071</v>
      </c>
      <c r="T4834" t="s">
        <v>7736</v>
      </c>
    </row>
    <row r="4835" spans="1:20" x14ac:dyDescent="0.25">
      <c r="A4835" t="s">
        <v>4863</v>
      </c>
      <c r="B4835" s="2">
        <v>41950</v>
      </c>
      <c r="C4835" s="2">
        <v>41955</v>
      </c>
      <c r="D4835" t="s">
        <v>19</v>
      </c>
      <c r="E4835" t="s">
        <v>1481</v>
      </c>
      <c r="F4835" t="s">
        <v>1970</v>
      </c>
      <c r="G4835" s="1">
        <v>1239</v>
      </c>
      <c r="H4835">
        <v>3</v>
      </c>
      <c r="I4835">
        <v>0</v>
      </c>
      <c r="J4835" s="1">
        <v>58233</v>
      </c>
      <c r="K4835" t="s">
        <v>9128</v>
      </c>
      <c r="L4835" t="s">
        <v>9142</v>
      </c>
      <c r="M4835" t="s">
        <v>10053</v>
      </c>
      <c r="N4835" t="s">
        <v>8536</v>
      </c>
      <c r="O4835" t="s">
        <v>9008</v>
      </c>
      <c r="P4835" t="s">
        <v>8553</v>
      </c>
      <c r="Q4835">
        <v>54401</v>
      </c>
      <c r="R4835" t="s">
        <v>8551</v>
      </c>
      <c r="S4835" t="s">
        <v>8071</v>
      </c>
      <c r="T4835" t="s">
        <v>7736</v>
      </c>
    </row>
    <row r="4836" spans="1:20" x14ac:dyDescent="0.25">
      <c r="A4836" t="s">
        <v>4864</v>
      </c>
      <c r="B4836" s="2">
        <v>43013</v>
      </c>
      <c r="C4836" s="2">
        <v>43018</v>
      </c>
      <c r="D4836" t="s">
        <v>19</v>
      </c>
      <c r="E4836" t="s">
        <v>2272</v>
      </c>
      <c r="F4836" t="s">
        <v>2813</v>
      </c>
      <c r="G4836" s="1">
        <v>3992</v>
      </c>
      <c r="H4836">
        <v>5</v>
      </c>
      <c r="I4836">
        <v>2</v>
      </c>
      <c r="J4836" s="1">
        <v>13473</v>
      </c>
      <c r="K4836" t="s">
        <v>9128</v>
      </c>
      <c r="L4836" t="s">
        <v>9142</v>
      </c>
      <c r="M4836" t="s">
        <v>10346</v>
      </c>
      <c r="N4836" t="s">
        <v>8536</v>
      </c>
      <c r="O4836" t="s">
        <v>8556</v>
      </c>
      <c r="P4836" t="s">
        <v>8541</v>
      </c>
      <c r="Q4836">
        <v>94110</v>
      </c>
      <c r="R4836" t="s">
        <v>8542</v>
      </c>
      <c r="S4836" t="s">
        <v>8224</v>
      </c>
      <c r="T4836" t="s">
        <v>7744</v>
      </c>
    </row>
    <row r="4837" spans="1:20" x14ac:dyDescent="0.25">
      <c r="A4837" t="s">
        <v>4864</v>
      </c>
      <c r="B4837" s="2">
        <v>43013</v>
      </c>
      <c r="C4837" s="2">
        <v>43018</v>
      </c>
      <c r="D4837" t="s">
        <v>19</v>
      </c>
      <c r="E4837" t="s">
        <v>2272</v>
      </c>
      <c r="F4837" t="s">
        <v>3117</v>
      </c>
      <c r="G4837" s="1">
        <v>6196</v>
      </c>
      <c r="H4837">
        <v>2</v>
      </c>
      <c r="I4837">
        <v>0</v>
      </c>
      <c r="J4837" s="1">
        <v>27882</v>
      </c>
      <c r="K4837" t="s">
        <v>9128</v>
      </c>
      <c r="L4837" t="s">
        <v>9148</v>
      </c>
      <c r="M4837" t="s">
        <v>10438</v>
      </c>
      <c r="N4837" t="s">
        <v>8536</v>
      </c>
      <c r="O4837" t="s">
        <v>8556</v>
      </c>
      <c r="P4837" t="s">
        <v>8541</v>
      </c>
      <c r="Q4837">
        <v>94110</v>
      </c>
      <c r="R4837" t="s">
        <v>8542</v>
      </c>
      <c r="S4837" t="s">
        <v>8224</v>
      </c>
      <c r="T4837" t="s">
        <v>7744</v>
      </c>
    </row>
    <row r="4838" spans="1:20" x14ac:dyDescent="0.25">
      <c r="A4838" t="s">
        <v>4864</v>
      </c>
      <c r="B4838" s="2">
        <v>43013</v>
      </c>
      <c r="C4838" s="2">
        <v>43018</v>
      </c>
      <c r="D4838" t="s">
        <v>19</v>
      </c>
      <c r="E4838" t="s">
        <v>2272</v>
      </c>
      <c r="F4838" t="s">
        <v>1699</v>
      </c>
      <c r="G4838" s="1">
        <v>19936</v>
      </c>
      <c r="H4838">
        <v>4</v>
      </c>
      <c r="I4838">
        <v>2</v>
      </c>
      <c r="J4838" s="1">
        <v>72268</v>
      </c>
      <c r="K4838" t="s">
        <v>9128</v>
      </c>
      <c r="L4838" t="s">
        <v>9142</v>
      </c>
      <c r="M4838" t="s">
        <v>9934</v>
      </c>
      <c r="N4838" t="s">
        <v>8536</v>
      </c>
      <c r="O4838" t="s">
        <v>8556</v>
      </c>
      <c r="P4838" t="s">
        <v>8541</v>
      </c>
      <c r="Q4838">
        <v>94110</v>
      </c>
      <c r="R4838" t="s">
        <v>8542</v>
      </c>
      <c r="S4838" t="s">
        <v>8224</v>
      </c>
      <c r="T4838" t="s">
        <v>7744</v>
      </c>
    </row>
    <row r="4839" spans="1:20" x14ac:dyDescent="0.25">
      <c r="A4839" t="s">
        <v>4865</v>
      </c>
      <c r="B4839" s="2">
        <v>42887</v>
      </c>
      <c r="C4839" s="2">
        <v>42889</v>
      </c>
      <c r="D4839" t="s">
        <v>79</v>
      </c>
      <c r="E4839" t="s">
        <v>3426</v>
      </c>
      <c r="F4839" t="s">
        <v>1825</v>
      </c>
      <c r="G4839" s="1">
        <v>3798</v>
      </c>
      <c r="H4839">
        <v>2</v>
      </c>
      <c r="I4839">
        <v>7</v>
      </c>
      <c r="J4839" s="1">
        <v>-26586</v>
      </c>
      <c r="K4839" t="s">
        <v>9128</v>
      </c>
      <c r="L4839" t="s">
        <v>9142</v>
      </c>
      <c r="M4839" t="s">
        <v>9988</v>
      </c>
      <c r="N4839" t="s">
        <v>8536</v>
      </c>
      <c r="O4839" t="s">
        <v>8637</v>
      </c>
      <c r="P4839" t="s">
        <v>8604</v>
      </c>
      <c r="Q4839">
        <v>43017</v>
      </c>
      <c r="R4839" t="s">
        <v>8561</v>
      </c>
      <c r="S4839" t="s">
        <v>8389</v>
      </c>
      <c r="T4839" t="s">
        <v>7736</v>
      </c>
    </row>
    <row r="4840" spans="1:20" x14ac:dyDescent="0.25">
      <c r="A4840" t="s">
        <v>4865</v>
      </c>
      <c r="B4840" s="2">
        <v>42887</v>
      </c>
      <c r="C4840" s="2">
        <v>42889</v>
      </c>
      <c r="D4840" t="s">
        <v>79</v>
      </c>
      <c r="E4840" t="s">
        <v>3426</v>
      </c>
      <c r="F4840" t="s">
        <v>1861</v>
      </c>
      <c r="G4840" s="1">
        <v>27744</v>
      </c>
      <c r="H4840">
        <v>6</v>
      </c>
      <c r="I4840">
        <v>2</v>
      </c>
      <c r="J4840" s="1">
        <v>100572</v>
      </c>
      <c r="K4840" t="s">
        <v>9128</v>
      </c>
      <c r="L4840" t="s">
        <v>9148</v>
      </c>
      <c r="M4840" t="s">
        <v>10004</v>
      </c>
      <c r="N4840" t="s">
        <v>8536</v>
      </c>
      <c r="O4840" t="s">
        <v>8637</v>
      </c>
      <c r="P4840" t="s">
        <v>8604</v>
      </c>
      <c r="Q4840">
        <v>43017</v>
      </c>
      <c r="R4840" t="s">
        <v>8561</v>
      </c>
      <c r="S4840" t="s">
        <v>8389</v>
      </c>
      <c r="T4840" t="s">
        <v>7736</v>
      </c>
    </row>
    <row r="4841" spans="1:20" x14ac:dyDescent="0.25">
      <c r="A4841" t="s">
        <v>4865</v>
      </c>
      <c r="B4841" s="2">
        <v>42887</v>
      </c>
      <c r="C4841" s="2">
        <v>42889</v>
      </c>
      <c r="D4841" t="s">
        <v>79</v>
      </c>
      <c r="E4841" t="s">
        <v>3426</v>
      </c>
      <c r="F4841" t="s">
        <v>409</v>
      </c>
      <c r="G4841" s="1">
        <v>158376</v>
      </c>
      <c r="H4841">
        <v>4</v>
      </c>
      <c r="I4841">
        <v>4</v>
      </c>
      <c r="J4841" s="1">
        <v>-343148</v>
      </c>
      <c r="K4841" t="s">
        <v>9139</v>
      </c>
      <c r="L4841" t="s">
        <v>9140</v>
      </c>
      <c r="M4841" t="s">
        <v>9336</v>
      </c>
      <c r="N4841" t="s">
        <v>8536</v>
      </c>
      <c r="O4841" t="s">
        <v>8637</v>
      </c>
      <c r="P4841" t="s">
        <v>8604</v>
      </c>
      <c r="Q4841">
        <v>43017</v>
      </c>
      <c r="R4841" t="s">
        <v>8561</v>
      </c>
      <c r="S4841" t="s">
        <v>8389</v>
      </c>
      <c r="T4841" t="s">
        <v>7736</v>
      </c>
    </row>
    <row r="4842" spans="1:20" x14ac:dyDescent="0.25">
      <c r="A4842" t="s">
        <v>4866</v>
      </c>
      <c r="B4842" s="2">
        <v>43059</v>
      </c>
      <c r="C4842" s="2">
        <v>43064</v>
      </c>
      <c r="D4842" t="s">
        <v>19</v>
      </c>
      <c r="E4842" t="s">
        <v>1505</v>
      </c>
      <c r="F4842" t="s">
        <v>197</v>
      </c>
      <c r="G4842" s="1">
        <v>2758</v>
      </c>
      <c r="H4842">
        <v>2</v>
      </c>
      <c r="I4842">
        <v>0</v>
      </c>
      <c r="J4842" s="1">
        <v>115836</v>
      </c>
      <c r="K4842" t="s">
        <v>9123</v>
      </c>
      <c r="L4842" t="s">
        <v>9135</v>
      </c>
      <c r="M4842" t="s">
        <v>9233</v>
      </c>
      <c r="N4842" t="s">
        <v>8536</v>
      </c>
      <c r="O4842" t="s">
        <v>8537</v>
      </c>
      <c r="P4842" t="s">
        <v>8538</v>
      </c>
      <c r="Q4842">
        <v>42420</v>
      </c>
      <c r="R4842" t="s">
        <v>8539</v>
      </c>
      <c r="S4842" t="s">
        <v>8075</v>
      </c>
      <c r="T4842" t="s">
        <v>7744</v>
      </c>
    </row>
    <row r="4843" spans="1:20" x14ac:dyDescent="0.25">
      <c r="A4843" t="s">
        <v>4867</v>
      </c>
      <c r="B4843" s="2">
        <v>42727</v>
      </c>
      <c r="C4843" s="2">
        <v>42732</v>
      </c>
      <c r="D4843" t="s">
        <v>19</v>
      </c>
      <c r="E4843" t="s">
        <v>1766</v>
      </c>
      <c r="F4843" t="s">
        <v>3730</v>
      </c>
      <c r="G4843" s="1">
        <v>5553</v>
      </c>
      <c r="H4843">
        <v>3</v>
      </c>
      <c r="I4843">
        <v>7</v>
      </c>
      <c r="J4843" s="1">
        <v>-40722</v>
      </c>
      <c r="K4843" t="s">
        <v>9128</v>
      </c>
      <c r="L4843" t="s">
        <v>9142</v>
      </c>
      <c r="M4843" t="s">
        <v>10598</v>
      </c>
      <c r="N4843" t="s">
        <v>8536</v>
      </c>
      <c r="O4843" t="s">
        <v>8838</v>
      </c>
      <c r="P4843" t="s">
        <v>8604</v>
      </c>
      <c r="Q4843">
        <v>43402</v>
      </c>
      <c r="R4843" t="s">
        <v>8561</v>
      </c>
      <c r="S4843" t="s">
        <v>8130</v>
      </c>
      <c r="T4843" t="s">
        <v>7736</v>
      </c>
    </row>
    <row r="4844" spans="1:20" x14ac:dyDescent="0.25">
      <c r="A4844" t="s">
        <v>4868</v>
      </c>
      <c r="B4844" s="2">
        <v>43007</v>
      </c>
      <c r="C4844" s="2">
        <v>43012</v>
      </c>
      <c r="D4844" t="s">
        <v>19</v>
      </c>
      <c r="E4844" t="s">
        <v>525</v>
      </c>
      <c r="F4844" t="s">
        <v>1885</v>
      </c>
      <c r="G4844" s="1">
        <v>24392</v>
      </c>
      <c r="H4844">
        <v>5</v>
      </c>
      <c r="I4844">
        <v>2</v>
      </c>
      <c r="J4844" s="1">
        <v>-54882</v>
      </c>
      <c r="K4844" t="s">
        <v>9128</v>
      </c>
      <c r="L4844" t="s">
        <v>9133</v>
      </c>
      <c r="M4844" t="s">
        <v>10015</v>
      </c>
      <c r="N4844" t="s">
        <v>8536</v>
      </c>
      <c r="O4844" t="s">
        <v>8585</v>
      </c>
      <c r="P4844" t="s">
        <v>8586</v>
      </c>
      <c r="Q4844">
        <v>38109</v>
      </c>
      <c r="R4844" t="s">
        <v>8539</v>
      </c>
      <c r="S4844" t="s">
        <v>7861</v>
      </c>
      <c r="T4844" t="s">
        <v>7736</v>
      </c>
    </row>
    <row r="4845" spans="1:20" x14ac:dyDescent="0.25">
      <c r="A4845" t="s">
        <v>4869</v>
      </c>
      <c r="B4845" s="2">
        <v>42681</v>
      </c>
      <c r="C4845" s="2">
        <v>42683</v>
      </c>
      <c r="D4845" t="s">
        <v>79</v>
      </c>
      <c r="E4845" t="s">
        <v>3827</v>
      </c>
      <c r="F4845" t="s">
        <v>2263</v>
      </c>
      <c r="G4845" s="1">
        <v>1496</v>
      </c>
      <c r="H4845">
        <v>4</v>
      </c>
      <c r="I4845">
        <v>0</v>
      </c>
      <c r="J4845" s="1">
        <v>2992</v>
      </c>
      <c r="K4845" t="s">
        <v>9128</v>
      </c>
      <c r="L4845" t="s">
        <v>9191</v>
      </c>
      <c r="M4845" t="s">
        <v>10153</v>
      </c>
      <c r="N4845" t="s">
        <v>8536</v>
      </c>
      <c r="O4845" t="s">
        <v>8652</v>
      </c>
      <c r="P4845" t="s">
        <v>8630</v>
      </c>
      <c r="Q4845">
        <v>8701</v>
      </c>
      <c r="R4845" t="s">
        <v>8561</v>
      </c>
      <c r="S4845" t="s">
        <v>8431</v>
      </c>
      <c r="T4845" t="s">
        <v>7736</v>
      </c>
    </row>
    <row r="4846" spans="1:20" x14ac:dyDescent="0.25">
      <c r="A4846" t="s">
        <v>4870</v>
      </c>
      <c r="B4846" s="2">
        <v>41733</v>
      </c>
      <c r="C4846" s="2">
        <v>41734</v>
      </c>
      <c r="D4846" t="s">
        <v>79</v>
      </c>
      <c r="E4846" t="s">
        <v>378</v>
      </c>
      <c r="F4846" t="s">
        <v>614</v>
      </c>
      <c r="G4846" s="1">
        <v>7184</v>
      </c>
      <c r="H4846">
        <v>2</v>
      </c>
      <c r="I4846">
        <v>2</v>
      </c>
      <c r="J4846" s="1">
        <v>2245</v>
      </c>
      <c r="K4846" t="s">
        <v>9128</v>
      </c>
      <c r="L4846" t="s">
        <v>9142</v>
      </c>
      <c r="M4846" t="s">
        <v>9449</v>
      </c>
      <c r="N4846" t="s">
        <v>8536</v>
      </c>
      <c r="O4846" t="s">
        <v>8540</v>
      </c>
      <c r="P4846" t="s">
        <v>8541</v>
      </c>
      <c r="Q4846">
        <v>90008</v>
      </c>
      <c r="R4846" t="s">
        <v>8542</v>
      </c>
      <c r="S4846" t="s">
        <v>7827</v>
      </c>
      <c r="T4846" t="s">
        <v>7738</v>
      </c>
    </row>
    <row r="4847" spans="1:20" x14ac:dyDescent="0.25">
      <c r="A4847" t="s">
        <v>4871</v>
      </c>
      <c r="B4847" s="2">
        <v>42208</v>
      </c>
      <c r="C4847" s="2">
        <v>42211</v>
      </c>
      <c r="D4847" t="s">
        <v>11</v>
      </c>
      <c r="E4847" t="s">
        <v>1037</v>
      </c>
      <c r="F4847" t="s">
        <v>482</v>
      </c>
      <c r="G4847" s="1">
        <v>10512</v>
      </c>
      <c r="H4847">
        <v>3</v>
      </c>
      <c r="I4847">
        <v>2</v>
      </c>
      <c r="J4847" s="1">
        <v>36792</v>
      </c>
      <c r="K4847" t="s">
        <v>9128</v>
      </c>
      <c r="L4847" t="s">
        <v>9142</v>
      </c>
      <c r="M4847" t="s">
        <v>9378</v>
      </c>
      <c r="N4847" t="s">
        <v>8536</v>
      </c>
      <c r="O4847" t="s">
        <v>8592</v>
      </c>
      <c r="P4847" t="s">
        <v>8577</v>
      </c>
      <c r="Q4847">
        <v>14609</v>
      </c>
      <c r="R4847" t="s">
        <v>8561</v>
      </c>
      <c r="S4847" t="s">
        <v>7972</v>
      </c>
      <c r="T4847" t="s">
        <v>7736</v>
      </c>
    </row>
    <row r="4848" spans="1:20" x14ac:dyDescent="0.25">
      <c r="A4848" t="s">
        <v>4872</v>
      </c>
      <c r="B4848" s="2">
        <v>41815</v>
      </c>
      <c r="C4848" s="2">
        <v>41817</v>
      </c>
      <c r="D4848" t="s">
        <v>11</v>
      </c>
      <c r="E4848" t="s">
        <v>593</v>
      </c>
      <c r="F4848" t="s">
        <v>1708</v>
      </c>
      <c r="G4848" s="1">
        <v>26396</v>
      </c>
      <c r="H4848">
        <v>5</v>
      </c>
      <c r="I4848">
        <v>2</v>
      </c>
      <c r="J4848" s="1">
        <v>19797</v>
      </c>
      <c r="K4848" t="s">
        <v>9139</v>
      </c>
      <c r="L4848" t="s">
        <v>9140</v>
      </c>
      <c r="M4848" t="s">
        <v>9938</v>
      </c>
      <c r="N4848" t="s">
        <v>8536</v>
      </c>
      <c r="O4848" t="s">
        <v>8706</v>
      </c>
      <c r="P4848" t="s">
        <v>8595</v>
      </c>
      <c r="Q4848">
        <v>97301</v>
      </c>
      <c r="R4848" t="s">
        <v>8542</v>
      </c>
      <c r="S4848" t="s">
        <v>7874</v>
      </c>
      <c r="T4848" t="s">
        <v>7738</v>
      </c>
    </row>
    <row r="4849" spans="1:20" x14ac:dyDescent="0.25">
      <c r="A4849" t="s">
        <v>4872</v>
      </c>
      <c r="B4849" s="2">
        <v>41815</v>
      </c>
      <c r="C4849" s="2">
        <v>41817</v>
      </c>
      <c r="D4849" t="s">
        <v>11</v>
      </c>
      <c r="E4849" t="s">
        <v>593</v>
      </c>
      <c r="F4849" t="s">
        <v>725</v>
      </c>
      <c r="G4849" s="1">
        <v>71632</v>
      </c>
      <c r="H4849">
        <v>11</v>
      </c>
      <c r="I4849">
        <v>2</v>
      </c>
      <c r="J4849" s="1">
        <v>17908</v>
      </c>
      <c r="K4849" t="s">
        <v>9128</v>
      </c>
      <c r="L4849" t="s">
        <v>9137</v>
      </c>
      <c r="M4849" t="s">
        <v>9501</v>
      </c>
      <c r="N4849" t="s">
        <v>8536</v>
      </c>
      <c r="O4849" t="s">
        <v>8706</v>
      </c>
      <c r="P4849" t="s">
        <v>8595</v>
      </c>
      <c r="Q4849">
        <v>97301</v>
      </c>
      <c r="R4849" t="s">
        <v>8542</v>
      </c>
      <c r="S4849" t="s">
        <v>7874</v>
      </c>
      <c r="T4849" t="s">
        <v>7738</v>
      </c>
    </row>
    <row r="4850" spans="1:20" x14ac:dyDescent="0.25">
      <c r="A4850" t="s">
        <v>4872</v>
      </c>
      <c r="B4850" s="2">
        <v>41815</v>
      </c>
      <c r="C4850" s="2">
        <v>41817</v>
      </c>
      <c r="D4850" t="s">
        <v>11</v>
      </c>
      <c r="E4850" t="s">
        <v>593</v>
      </c>
      <c r="F4850" t="s">
        <v>2547</v>
      </c>
      <c r="G4850" s="1">
        <v>9328</v>
      </c>
      <c r="H4850">
        <v>1</v>
      </c>
      <c r="I4850">
        <v>2</v>
      </c>
      <c r="J4850" s="1">
        <v>8162</v>
      </c>
      <c r="K4850" t="s">
        <v>9128</v>
      </c>
      <c r="L4850" t="s">
        <v>9137</v>
      </c>
      <c r="M4850" t="s">
        <v>10253</v>
      </c>
      <c r="N4850" t="s">
        <v>8536</v>
      </c>
      <c r="O4850" t="s">
        <v>8706</v>
      </c>
      <c r="P4850" t="s">
        <v>8595</v>
      </c>
      <c r="Q4850">
        <v>97301</v>
      </c>
      <c r="R4850" t="s">
        <v>8542</v>
      </c>
      <c r="S4850" t="s">
        <v>7874</v>
      </c>
      <c r="T4850" t="s">
        <v>7738</v>
      </c>
    </row>
    <row r="4851" spans="1:20" x14ac:dyDescent="0.25">
      <c r="A4851" t="s">
        <v>4873</v>
      </c>
      <c r="B4851" s="2">
        <v>41890</v>
      </c>
      <c r="C4851" s="2">
        <v>41896</v>
      </c>
      <c r="D4851" t="s">
        <v>19</v>
      </c>
      <c r="E4851" t="s">
        <v>2385</v>
      </c>
      <c r="F4851" t="s">
        <v>850</v>
      </c>
      <c r="G4851" s="1">
        <v>588</v>
      </c>
      <c r="H4851">
        <v>2</v>
      </c>
      <c r="I4851">
        <v>0</v>
      </c>
      <c r="J4851" s="1">
        <v>2646</v>
      </c>
      <c r="K4851" t="s">
        <v>9128</v>
      </c>
      <c r="L4851" t="s">
        <v>9137</v>
      </c>
      <c r="M4851" t="s">
        <v>9566</v>
      </c>
      <c r="N4851" t="s">
        <v>8536</v>
      </c>
      <c r="O4851" t="s">
        <v>9009</v>
      </c>
      <c r="P4851" t="s">
        <v>8548</v>
      </c>
      <c r="Q4851">
        <v>99301</v>
      </c>
      <c r="R4851" t="s">
        <v>8542</v>
      </c>
      <c r="S4851" t="s">
        <v>8245</v>
      </c>
      <c r="T4851" t="s">
        <v>7736</v>
      </c>
    </row>
    <row r="4852" spans="1:20" x14ac:dyDescent="0.25">
      <c r="A4852" t="s">
        <v>4873</v>
      </c>
      <c r="B4852" s="2">
        <v>41890</v>
      </c>
      <c r="C4852" s="2">
        <v>41896</v>
      </c>
      <c r="D4852" t="s">
        <v>19</v>
      </c>
      <c r="E4852" t="s">
        <v>2385</v>
      </c>
      <c r="F4852" t="s">
        <v>14</v>
      </c>
      <c r="G4852" s="1">
        <v>97592</v>
      </c>
      <c r="H4852">
        <v>5</v>
      </c>
      <c r="I4852">
        <v>2</v>
      </c>
      <c r="J4852" s="1">
        <v>12199</v>
      </c>
      <c r="K4852" t="s">
        <v>9123</v>
      </c>
      <c r="L4852" t="s">
        <v>9126</v>
      </c>
      <c r="M4852" t="s">
        <v>9127</v>
      </c>
      <c r="N4852" t="s">
        <v>8536</v>
      </c>
      <c r="O4852" t="s">
        <v>9009</v>
      </c>
      <c r="P4852" t="s">
        <v>8548</v>
      </c>
      <c r="Q4852">
        <v>99301</v>
      </c>
      <c r="R4852" t="s">
        <v>8542</v>
      </c>
      <c r="S4852" t="s">
        <v>8245</v>
      </c>
      <c r="T4852" t="s">
        <v>7736</v>
      </c>
    </row>
    <row r="4853" spans="1:20" x14ac:dyDescent="0.25">
      <c r="A4853" t="s">
        <v>4873</v>
      </c>
      <c r="B4853" s="2">
        <v>41890</v>
      </c>
      <c r="C4853" s="2">
        <v>41896</v>
      </c>
      <c r="D4853" t="s">
        <v>19</v>
      </c>
      <c r="E4853" t="s">
        <v>2385</v>
      </c>
      <c r="F4853" t="s">
        <v>230</v>
      </c>
      <c r="G4853" s="1">
        <v>30384</v>
      </c>
      <c r="H4853">
        <v>8</v>
      </c>
      <c r="I4853">
        <v>0</v>
      </c>
      <c r="J4853" s="1">
        <v>91152</v>
      </c>
      <c r="K4853" t="s">
        <v>9128</v>
      </c>
      <c r="L4853" t="s">
        <v>9137</v>
      </c>
      <c r="M4853" t="s">
        <v>9248</v>
      </c>
      <c r="N4853" t="s">
        <v>8536</v>
      </c>
      <c r="O4853" t="s">
        <v>9009</v>
      </c>
      <c r="P4853" t="s">
        <v>8548</v>
      </c>
      <c r="Q4853">
        <v>99301</v>
      </c>
      <c r="R4853" t="s">
        <v>8542</v>
      </c>
      <c r="S4853" t="s">
        <v>8245</v>
      </c>
      <c r="T4853" t="s">
        <v>7736</v>
      </c>
    </row>
    <row r="4854" spans="1:20" x14ac:dyDescent="0.25">
      <c r="A4854" t="s">
        <v>4873</v>
      </c>
      <c r="B4854" s="2">
        <v>41890</v>
      </c>
      <c r="C4854" s="2">
        <v>41896</v>
      </c>
      <c r="D4854" t="s">
        <v>19</v>
      </c>
      <c r="E4854" t="s">
        <v>2385</v>
      </c>
      <c r="F4854" t="s">
        <v>916</v>
      </c>
      <c r="G4854" s="1">
        <v>48588</v>
      </c>
      <c r="H4854">
        <v>6</v>
      </c>
      <c r="I4854">
        <v>0</v>
      </c>
      <c r="J4854" s="1">
        <v>194352</v>
      </c>
      <c r="K4854" t="s">
        <v>9128</v>
      </c>
      <c r="L4854" t="s">
        <v>9133</v>
      </c>
      <c r="M4854" t="s">
        <v>9600</v>
      </c>
      <c r="N4854" t="s">
        <v>8536</v>
      </c>
      <c r="O4854" t="s">
        <v>9009</v>
      </c>
      <c r="P4854" t="s">
        <v>8548</v>
      </c>
      <c r="Q4854">
        <v>99301</v>
      </c>
      <c r="R4854" t="s">
        <v>8542</v>
      </c>
      <c r="S4854" t="s">
        <v>8245</v>
      </c>
      <c r="T4854" t="s">
        <v>7736</v>
      </c>
    </row>
    <row r="4855" spans="1:20" x14ac:dyDescent="0.25">
      <c r="A4855" t="s">
        <v>4874</v>
      </c>
      <c r="B4855" s="2">
        <v>41985</v>
      </c>
      <c r="C4855" s="2">
        <v>41988</v>
      </c>
      <c r="D4855" t="s">
        <v>11</v>
      </c>
      <c r="E4855" t="s">
        <v>465</v>
      </c>
      <c r="F4855" t="s">
        <v>2194</v>
      </c>
      <c r="G4855" s="1">
        <v>1254</v>
      </c>
      <c r="H4855">
        <v>3</v>
      </c>
      <c r="I4855">
        <v>0</v>
      </c>
      <c r="J4855" s="1">
        <v>45144</v>
      </c>
      <c r="K4855" t="s">
        <v>9123</v>
      </c>
      <c r="L4855" t="s">
        <v>9135</v>
      </c>
      <c r="M4855" t="s">
        <v>10132</v>
      </c>
      <c r="N4855" t="s">
        <v>8536</v>
      </c>
      <c r="O4855" t="s">
        <v>8763</v>
      </c>
      <c r="P4855" t="s">
        <v>8541</v>
      </c>
      <c r="Q4855">
        <v>94601</v>
      </c>
      <c r="R4855" t="s">
        <v>8542</v>
      </c>
      <c r="S4855" t="s">
        <v>7847</v>
      </c>
      <c r="T4855" t="s">
        <v>7736</v>
      </c>
    </row>
    <row r="4856" spans="1:20" x14ac:dyDescent="0.25">
      <c r="A4856" t="s">
        <v>4874</v>
      </c>
      <c r="B4856" s="2">
        <v>41985</v>
      </c>
      <c r="C4856" s="2">
        <v>41988</v>
      </c>
      <c r="D4856" t="s">
        <v>11</v>
      </c>
      <c r="E4856" t="s">
        <v>465</v>
      </c>
      <c r="F4856" t="s">
        <v>773</v>
      </c>
      <c r="G4856" s="1">
        <v>894</v>
      </c>
      <c r="H4856">
        <v>3</v>
      </c>
      <c r="I4856">
        <v>0</v>
      </c>
      <c r="J4856" s="1">
        <v>6258</v>
      </c>
      <c r="K4856" t="s">
        <v>9128</v>
      </c>
      <c r="L4856" t="s">
        <v>9133</v>
      </c>
      <c r="M4856" t="s">
        <v>9525</v>
      </c>
      <c r="N4856" t="s">
        <v>8536</v>
      </c>
      <c r="O4856" t="s">
        <v>8763</v>
      </c>
      <c r="P4856" t="s">
        <v>8541</v>
      </c>
      <c r="Q4856">
        <v>94601</v>
      </c>
      <c r="R4856" t="s">
        <v>8542</v>
      </c>
      <c r="S4856" t="s">
        <v>7847</v>
      </c>
      <c r="T4856" t="s">
        <v>7736</v>
      </c>
    </row>
    <row r="4857" spans="1:20" x14ac:dyDescent="0.25">
      <c r="A4857" t="s">
        <v>4874</v>
      </c>
      <c r="B4857" s="2">
        <v>41985</v>
      </c>
      <c r="C4857" s="2">
        <v>41988</v>
      </c>
      <c r="D4857" t="s">
        <v>11</v>
      </c>
      <c r="E4857" t="s">
        <v>465</v>
      </c>
      <c r="F4857" t="s">
        <v>113</v>
      </c>
      <c r="G4857" s="1">
        <v>924</v>
      </c>
      <c r="H4857">
        <v>3</v>
      </c>
      <c r="I4857">
        <v>0</v>
      </c>
      <c r="J4857" s="1">
        <v>44352</v>
      </c>
      <c r="K4857" t="s">
        <v>9123</v>
      </c>
      <c r="L4857" t="s">
        <v>9135</v>
      </c>
      <c r="M4857" t="s">
        <v>9189</v>
      </c>
      <c r="N4857" t="s">
        <v>8536</v>
      </c>
      <c r="O4857" t="s">
        <v>8763</v>
      </c>
      <c r="P4857" t="s">
        <v>8541</v>
      </c>
      <c r="Q4857">
        <v>94601</v>
      </c>
      <c r="R4857" t="s">
        <v>8542</v>
      </c>
      <c r="S4857" t="s">
        <v>7847</v>
      </c>
      <c r="T4857" t="s">
        <v>7736</v>
      </c>
    </row>
    <row r="4858" spans="1:20" x14ac:dyDescent="0.25">
      <c r="A4858" t="s">
        <v>4875</v>
      </c>
      <c r="B4858" s="2">
        <v>42017</v>
      </c>
      <c r="C4858" s="2">
        <v>42021</v>
      </c>
      <c r="D4858" t="s">
        <v>19</v>
      </c>
      <c r="E4858" t="s">
        <v>745</v>
      </c>
      <c r="F4858" t="s">
        <v>1476</v>
      </c>
      <c r="G4858" s="1">
        <v>70008</v>
      </c>
      <c r="H4858">
        <v>3</v>
      </c>
      <c r="I4858">
        <v>2</v>
      </c>
      <c r="J4858" s="1">
        <v>245028</v>
      </c>
      <c r="K4858" t="s">
        <v>9128</v>
      </c>
      <c r="L4858" t="s">
        <v>9142</v>
      </c>
      <c r="M4858" t="s">
        <v>9843</v>
      </c>
      <c r="N4858" t="s">
        <v>8536</v>
      </c>
      <c r="O4858" t="s">
        <v>8540</v>
      </c>
      <c r="P4858" t="s">
        <v>8541</v>
      </c>
      <c r="Q4858">
        <v>90004</v>
      </c>
      <c r="R4858" t="s">
        <v>8542</v>
      </c>
      <c r="S4858" t="s">
        <v>7909</v>
      </c>
      <c r="T4858" t="s">
        <v>7736</v>
      </c>
    </row>
    <row r="4859" spans="1:20" x14ac:dyDescent="0.25">
      <c r="A4859" t="s">
        <v>4875</v>
      </c>
      <c r="B4859" s="2">
        <v>42017</v>
      </c>
      <c r="C4859" s="2">
        <v>42021</v>
      </c>
      <c r="D4859" t="s">
        <v>19</v>
      </c>
      <c r="E4859" t="s">
        <v>745</v>
      </c>
      <c r="F4859" t="s">
        <v>552</v>
      </c>
      <c r="G4859" s="1">
        <v>776</v>
      </c>
      <c r="H4859">
        <v>4</v>
      </c>
      <c r="I4859">
        <v>0</v>
      </c>
      <c r="J4859" s="1">
        <v>38024</v>
      </c>
      <c r="K4859" t="s">
        <v>9123</v>
      </c>
      <c r="L4859" t="s">
        <v>9135</v>
      </c>
      <c r="M4859" t="s">
        <v>9416</v>
      </c>
      <c r="N4859" t="s">
        <v>8536</v>
      </c>
      <c r="O4859" t="s">
        <v>8540</v>
      </c>
      <c r="P4859" t="s">
        <v>8541</v>
      </c>
      <c r="Q4859">
        <v>90004</v>
      </c>
      <c r="R4859" t="s">
        <v>8542</v>
      </c>
      <c r="S4859" t="s">
        <v>7909</v>
      </c>
      <c r="T4859" t="s">
        <v>7736</v>
      </c>
    </row>
    <row r="4860" spans="1:20" x14ac:dyDescent="0.25">
      <c r="A4860" t="s">
        <v>4875</v>
      </c>
      <c r="B4860" s="2">
        <v>42017</v>
      </c>
      <c r="C4860" s="2">
        <v>42021</v>
      </c>
      <c r="D4860" t="s">
        <v>19</v>
      </c>
      <c r="E4860" t="s">
        <v>745</v>
      </c>
      <c r="F4860" t="s">
        <v>4876</v>
      </c>
      <c r="G4860" s="1">
        <v>46485</v>
      </c>
      <c r="H4860">
        <v>9</v>
      </c>
      <c r="I4860">
        <v>0</v>
      </c>
      <c r="J4860" s="1">
        <v>9297</v>
      </c>
      <c r="K4860" t="s">
        <v>9123</v>
      </c>
      <c r="L4860" t="s">
        <v>9135</v>
      </c>
      <c r="M4860" t="s">
        <v>10808</v>
      </c>
      <c r="N4860" t="s">
        <v>8536</v>
      </c>
      <c r="O4860" t="s">
        <v>8540</v>
      </c>
      <c r="P4860" t="s">
        <v>8541</v>
      </c>
      <c r="Q4860">
        <v>90004</v>
      </c>
      <c r="R4860" t="s">
        <v>8542</v>
      </c>
      <c r="S4860" t="s">
        <v>7909</v>
      </c>
      <c r="T4860" t="s">
        <v>7736</v>
      </c>
    </row>
    <row r="4861" spans="1:20" x14ac:dyDescent="0.25">
      <c r="A4861" t="s">
        <v>4877</v>
      </c>
      <c r="B4861" s="2">
        <v>43084</v>
      </c>
      <c r="C4861" s="2">
        <v>43088</v>
      </c>
      <c r="D4861" t="s">
        <v>19</v>
      </c>
      <c r="E4861" t="s">
        <v>711</v>
      </c>
      <c r="F4861" t="s">
        <v>2363</v>
      </c>
      <c r="G4861" s="1">
        <v>10192</v>
      </c>
      <c r="H4861">
        <v>7</v>
      </c>
      <c r="I4861">
        <v>2</v>
      </c>
      <c r="J4861" s="1">
        <v>10192</v>
      </c>
      <c r="K4861" t="s">
        <v>9128</v>
      </c>
      <c r="L4861" t="s">
        <v>9137</v>
      </c>
      <c r="M4861" t="s">
        <v>10186</v>
      </c>
      <c r="N4861" t="s">
        <v>8536</v>
      </c>
      <c r="O4861" t="s">
        <v>9010</v>
      </c>
      <c r="P4861" t="s">
        <v>8566</v>
      </c>
      <c r="Q4861">
        <v>60302</v>
      </c>
      <c r="R4861" t="s">
        <v>8551</v>
      </c>
      <c r="S4861" t="s">
        <v>7902</v>
      </c>
      <c r="T4861" t="s">
        <v>7738</v>
      </c>
    </row>
    <row r="4862" spans="1:20" x14ac:dyDescent="0.25">
      <c r="A4862" t="s">
        <v>4878</v>
      </c>
      <c r="B4862" s="2">
        <v>42722</v>
      </c>
      <c r="C4862" s="2">
        <v>42728</v>
      </c>
      <c r="D4862" t="s">
        <v>19</v>
      </c>
      <c r="E4862" t="s">
        <v>593</v>
      </c>
      <c r="F4862" t="s">
        <v>2670</v>
      </c>
      <c r="G4862" s="1">
        <v>179398</v>
      </c>
      <c r="H4862">
        <v>2</v>
      </c>
      <c r="I4862">
        <v>0</v>
      </c>
      <c r="J4862" s="1">
        <v>8431706</v>
      </c>
      <c r="K4862" t="s">
        <v>9128</v>
      </c>
      <c r="L4862" t="s">
        <v>9142</v>
      </c>
      <c r="M4862" t="s">
        <v>10295</v>
      </c>
      <c r="N4862" t="s">
        <v>8536</v>
      </c>
      <c r="O4862" t="s">
        <v>8645</v>
      </c>
      <c r="P4862" t="s">
        <v>8630</v>
      </c>
      <c r="Q4862">
        <v>7960</v>
      </c>
      <c r="R4862" t="s">
        <v>8561</v>
      </c>
      <c r="S4862" t="s">
        <v>7874</v>
      </c>
      <c r="T4862" t="s">
        <v>7738</v>
      </c>
    </row>
    <row r="4863" spans="1:20" x14ac:dyDescent="0.25">
      <c r="A4863" t="s">
        <v>4879</v>
      </c>
      <c r="B4863" s="2">
        <v>41740</v>
      </c>
      <c r="C4863" s="2">
        <v>41745</v>
      </c>
      <c r="D4863" t="s">
        <v>11</v>
      </c>
      <c r="E4863" t="s">
        <v>181</v>
      </c>
      <c r="F4863" t="s">
        <v>3212</v>
      </c>
      <c r="G4863" s="1">
        <v>758352</v>
      </c>
      <c r="H4863">
        <v>6</v>
      </c>
      <c r="I4863">
        <v>2</v>
      </c>
      <c r="J4863" s="1">
        <v>2654232</v>
      </c>
      <c r="K4863" t="s">
        <v>9139</v>
      </c>
      <c r="L4863" t="s">
        <v>9140</v>
      </c>
      <c r="M4863" t="s">
        <v>10469</v>
      </c>
      <c r="N4863" t="s">
        <v>8536</v>
      </c>
      <c r="O4863" t="s">
        <v>8661</v>
      </c>
      <c r="P4863" t="s">
        <v>8550</v>
      </c>
      <c r="Q4863">
        <v>78745</v>
      </c>
      <c r="R4863" t="s">
        <v>8551</v>
      </c>
      <c r="S4863" t="s">
        <v>7777</v>
      </c>
      <c r="T4863" t="s">
        <v>7744</v>
      </c>
    </row>
    <row r="4864" spans="1:20" x14ac:dyDescent="0.25">
      <c r="A4864" t="s">
        <v>4880</v>
      </c>
      <c r="B4864" s="2">
        <v>42684</v>
      </c>
      <c r="C4864" s="2">
        <v>42688</v>
      </c>
      <c r="D4864" t="s">
        <v>19</v>
      </c>
      <c r="E4864" t="s">
        <v>279</v>
      </c>
      <c r="F4864" t="s">
        <v>2136</v>
      </c>
      <c r="G4864" s="1">
        <v>20368</v>
      </c>
      <c r="H4864">
        <v>1</v>
      </c>
      <c r="I4864">
        <v>2</v>
      </c>
      <c r="J4864" s="1">
        <v>73834</v>
      </c>
      <c r="K4864" t="s">
        <v>9128</v>
      </c>
      <c r="L4864" t="s">
        <v>9142</v>
      </c>
      <c r="M4864" t="s">
        <v>10113</v>
      </c>
      <c r="N4864" t="s">
        <v>8536</v>
      </c>
      <c r="O4864" t="s">
        <v>8576</v>
      </c>
      <c r="P4864" t="s">
        <v>8577</v>
      </c>
      <c r="Q4864">
        <v>10011</v>
      </c>
      <c r="R4864" t="s">
        <v>8561</v>
      </c>
      <c r="S4864" t="s">
        <v>7802</v>
      </c>
      <c r="T4864" t="s">
        <v>7738</v>
      </c>
    </row>
    <row r="4865" spans="1:20" x14ac:dyDescent="0.25">
      <c r="A4865" t="s">
        <v>4880</v>
      </c>
      <c r="B4865" s="2">
        <v>42684</v>
      </c>
      <c r="C4865" s="2">
        <v>42688</v>
      </c>
      <c r="D4865" t="s">
        <v>19</v>
      </c>
      <c r="E4865" t="s">
        <v>279</v>
      </c>
      <c r="F4865" t="s">
        <v>706</v>
      </c>
      <c r="G4865" s="1">
        <v>49848</v>
      </c>
      <c r="H4865">
        <v>3</v>
      </c>
      <c r="I4865">
        <v>2</v>
      </c>
      <c r="J4865" s="1">
        <v>168237</v>
      </c>
      <c r="K4865" t="s">
        <v>9128</v>
      </c>
      <c r="L4865" t="s">
        <v>9142</v>
      </c>
      <c r="M4865" t="s">
        <v>9492</v>
      </c>
      <c r="N4865" t="s">
        <v>8536</v>
      </c>
      <c r="O4865" t="s">
        <v>8576</v>
      </c>
      <c r="P4865" t="s">
        <v>8577</v>
      </c>
      <c r="Q4865">
        <v>10011</v>
      </c>
      <c r="R4865" t="s">
        <v>8561</v>
      </c>
      <c r="S4865" t="s">
        <v>7802</v>
      </c>
      <c r="T4865" t="s">
        <v>7738</v>
      </c>
    </row>
    <row r="4866" spans="1:20" x14ac:dyDescent="0.25">
      <c r="A4866" t="s">
        <v>4881</v>
      </c>
      <c r="B4866" s="2">
        <v>42912</v>
      </c>
      <c r="C4866" s="2">
        <v>42916</v>
      </c>
      <c r="D4866" t="s">
        <v>19</v>
      </c>
      <c r="E4866" t="s">
        <v>245</v>
      </c>
      <c r="F4866" t="s">
        <v>1048</v>
      </c>
      <c r="G4866" s="1">
        <v>23997</v>
      </c>
      <c r="H4866">
        <v>3</v>
      </c>
      <c r="I4866">
        <v>0</v>
      </c>
      <c r="J4866" s="1">
        <v>671916</v>
      </c>
      <c r="K4866" t="s">
        <v>9139</v>
      </c>
      <c r="L4866" t="s">
        <v>9140</v>
      </c>
      <c r="M4866" t="s">
        <v>9655</v>
      </c>
      <c r="N4866" t="s">
        <v>8536</v>
      </c>
      <c r="O4866" t="s">
        <v>8576</v>
      </c>
      <c r="P4866" t="s">
        <v>8577</v>
      </c>
      <c r="Q4866">
        <v>10024</v>
      </c>
      <c r="R4866" t="s">
        <v>8561</v>
      </c>
      <c r="S4866" t="s">
        <v>7794</v>
      </c>
      <c r="T4866" t="s">
        <v>7736</v>
      </c>
    </row>
    <row r="4867" spans="1:20" x14ac:dyDescent="0.25">
      <c r="A4867" t="s">
        <v>4882</v>
      </c>
      <c r="B4867" s="2">
        <v>43052</v>
      </c>
      <c r="C4867" s="2">
        <v>43057</v>
      </c>
      <c r="D4867" t="s">
        <v>19</v>
      </c>
      <c r="E4867" t="s">
        <v>315</v>
      </c>
      <c r="F4867" t="s">
        <v>891</v>
      </c>
      <c r="G4867" s="1">
        <v>2404704</v>
      </c>
      <c r="H4867">
        <v>6</v>
      </c>
      <c r="I4867">
        <v>2</v>
      </c>
      <c r="J4867" s="1">
        <v>150294</v>
      </c>
      <c r="K4867" t="s">
        <v>9123</v>
      </c>
      <c r="L4867" t="s">
        <v>9126</v>
      </c>
      <c r="M4867" t="s">
        <v>9586</v>
      </c>
      <c r="N4867" t="s">
        <v>8536</v>
      </c>
      <c r="O4867" t="s">
        <v>8547</v>
      </c>
      <c r="P4867" t="s">
        <v>8548</v>
      </c>
      <c r="Q4867">
        <v>98103</v>
      </c>
      <c r="R4867" t="s">
        <v>8542</v>
      </c>
      <c r="S4867" t="s">
        <v>7812</v>
      </c>
      <c r="T4867" t="s">
        <v>7736</v>
      </c>
    </row>
    <row r="4868" spans="1:20" x14ac:dyDescent="0.25">
      <c r="A4868" t="s">
        <v>4882</v>
      </c>
      <c r="B4868" s="2">
        <v>43052</v>
      </c>
      <c r="C4868" s="2">
        <v>43057</v>
      </c>
      <c r="D4868" t="s">
        <v>19</v>
      </c>
      <c r="E4868" t="s">
        <v>315</v>
      </c>
      <c r="F4868" t="s">
        <v>2847</v>
      </c>
      <c r="G4868" s="1">
        <v>563024</v>
      </c>
      <c r="H4868">
        <v>11</v>
      </c>
      <c r="I4868">
        <v>2</v>
      </c>
      <c r="J4868" s="1">
        <v>1900206</v>
      </c>
      <c r="K4868" t="s">
        <v>9128</v>
      </c>
      <c r="L4868" t="s">
        <v>9142</v>
      </c>
      <c r="M4868" t="s">
        <v>10358</v>
      </c>
      <c r="N4868" t="s">
        <v>8536</v>
      </c>
      <c r="O4868" t="s">
        <v>8547</v>
      </c>
      <c r="P4868" t="s">
        <v>8548</v>
      </c>
      <c r="Q4868">
        <v>98103</v>
      </c>
      <c r="R4868" t="s">
        <v>8542</v>
      </c>
      <c r="S4868" t="s">
        <v>7812</v>
      </c>
      <c r="T4868" t="s">
        <v>7736</v>
      </c>
    </row>
    <row r="4869" spans="1:20" x14ac:dyDescent="0.25">
      <c r="A4869" t="s">
        <v>4882</v>
      </c>
      <c r="B4869" s="2">
        <v>43052</v>
      </c>
      <c r="C4869" s="2">
        <v>43057</v>
      </c>
      <c r="D4869" t="s">
        <v>19</v>
      </c>
      <c r="E4869" t="s">
        <v>315</v>
      </c>
      <c r="F4869" t="s">
        <v>330</v>
      </c>
      <c r="G4869" s="1">
        <v>34491</v>
      </c>
      <c r="H4869">
        <v>3</v>
      </c>
      <c r="I4869">
        <v>0</v>
      </c>
      <c r="J4869" s="1">
        <v>103473</v>
      </c>
      <c r="K4869" t="s">
        <v>9128</v>
      </c>
      <c r="L4869" t="s">
        <v>9133</v>
      </c>
      <c r="M4869" t="s">
        <v>9298</v>
      </c>
      <c r="N4869" t="s">
        <v>8536</v>
      </c>
      <c r="O4869" t="s">
        <v>8547</v>
      </c>
      <c r="P4869" t="s">
        <v>8548</v>
      </c>
      <c r="Q4869">
        <v>98103</v>
      </c>
      <c r="R4869" t="s">
        <v>8542</v>
      </c>
      <c r="S4869" t="s">
        <v>7812</v>
      </c>
      <c r="T4869" t="s">
        <v>7736</v>
      </c>
    </row>
    <row r="4870" spans="1:20" x14ac:dyDescent="0.25">
      <c r="A4870" t="s">
        <v>4882</v>
      </c>
      <c r="B4870" s="2">
        <v>43052</v>
      </c>
      <c r="C4870" s="2">
        <v>43057</v>
      </c>
      <c r="D4870" t="s">
        <v>19</v>
      </c>
      <c r="E4870" t="s">
        <v>315</v>
      </c>
      <c r="F4870" t="s">
        <v>1575</v>
      </c>
      <c r="G4870" s="1">
        <v>864</v>
      </c>
      <c r="H4870">
        <v>3</v>
      </c>
      <c r="I4870">
        <v>0</v>
      </c>
      <c r="J4870" s="1">
        <v>42336</v>
      </c>
      <c r="K4870" t="s">
        <v>9128</v>
      </c>
      <c r="L4870" t="s">
        <v>9129</v>
      </c>
      <c r="M4870" t="s">
        <v>9881</v>
      </c>
      <c r="N4870" t="s">
        <v>8536</v>
      </c>
      <c r="O4870" t="s">
        <v>8547</v>
      </c>
      <c r="P4870" t="s">
        <v>8548</v>
      </c>
      <c r="Q4870">
        <v>98103</v>
      </c>
      <c r="R4870" t="s">
        <v>8542</v>
      </c>
      <c r="S4870" t="s">
        <v>7812</v>
      </c>
      <c r="T4870" t="s">
        <v>7736</v>
      </c>
    </row>
    <row r="4871" spans="1:20" x14ac:dyDescent="0.25">
      <c r="A4871" t="s">
        <v>4883</v>
      </c>
      <c r="B4871" s="2">
        <v>43063</v>
      </c>
      <c r="C4871" s="2">
        <v>43068</v>
      </c>
      <c r="D4871" t="s">
        <v>19</v>
      </c>
      <c r="E4871" t="s">
        <v>2152</v>
      </c>
      <c r="F4871" t="s">
        <v>1988</v>
      </c>
      <c r="G4871" s="1">
        <v>89988</v>
      </c>
      <c r="H4871">
        <v>2</v>
      </c>
      <c r="I4871">
        <v>4</v>
      </c>
      <c r="J4871" s="1">
        <v>-14998</v>
      </c>
      <c r="K4871" t="s">
        <v>9139</v>
      </c>
      <c r="L4871" t="s">
        <v>9140</v>
      </c>
      <c r="M4871" t="s">
        <v>10057</v>
      </c>
      <c r="N4871" t="s">
        <v>8536</v>
      </c>
      <c r="O4871" t="s">
        <v>8731</v>
      </c>
      <c r="P4871" t="s">
        <v>8560</v>
      </c>
      <c r="Q4871">
        <v>17602</v>
      </c>
      <c r="R4871" t="s">
        <v>8561</v>
      </c>
      <c r="S4871" t="s">
        <v>8202</v>
      </c>
      <c r="T4871" t="s">
        <v>7738</v>
      </c>
    </row>
    <row r="4872" spans="1:20" x14ac:dyDescent="0.25">
      <c r="A4872" t="s">
        <v>4883</v>
      </c>
      <c r="B4872" s="2">
        <v>43063</v>
      </c>
      <c r="C4872" s="2">
        <v>43068</v>
      </c>
      <c r="D4872" t="s">
        <v>19</v>
      </c>
      <c r="E4872" t="s">
        <v>2152</v>
      </c>
      <c r="F4872" t="s">
        <v>2534</v>
      </c>
      <c r="G4872" s="1">
        <v>229544</v>
      </c>
      <c r="H4872">
        <v>7</v>
      </c>
      <c r="I4872">
        <v>2</v>
      </c>
      <c r="J4872" s="1">
        <v>832097</v>
      </c>
      <c r="K4872" t="s">
        <v>9128</v>
      </c>
      <c r="L4872" t="s">
        <v>9148</v>
      </c>
      <c r="M4872" t="s">
        <v>10248</v>
      </c>
      <c r="N4872" t="s">
        <v>8536</v>
      </c>
      <c r="O4872" t="s">
        <v>8731</v>
      </c>
      <c r="P4872" t="s">
        <v>8560</v>
      </c>
      <c r="Q4872">
        <v>17602</v>
      </c>
      <c r="R4872" t="s">
        <v>8561</v>
      </c>
      <c r="S4872" t="s">
        <v>8202</v>
      </c>
      <c r="T4872" t="s">
        <v>7738</v>
      </c>
    </row>
    <row r="4873" spans="1:20" x14ac:dyDescent="0.25">
      <c r="A4873" t="s">
        <v>4884</v>
      </c>
      <c r="B4873" s="2">
        <v>42878</v>
      </c>
      <c r="C4873" s="2">
        <v>42882</v>
      </c>
      <c r="D4873" t="s">
        <v>19</v>
      </c>
      <c r="E4873" t="s">
        <v>452</v>
      </c>
      <c r="F4873" t="s">
        <v>4885</v>
      </c>
      <c r="G4873" s="1">
        <v>1824</v>
      </c>
      <c r="H4873">
        <v>2</v>
      </c>
      <c r="I4873">
        <v>2</v>
      </c>
      <c r="J4873" s="1">
        <v>6156</v>
      </c>
      <c r="K4873" t="s">
        <v>9128</v>
      </c>
      <c r="L4873" t="s">
        <v>9191</v>
      </c>
      <c r="M4873" t="s">
        <v>10809</v>
      </c>
      <c r="N4873" t="s">
        <v>8536</v>
      </c>
      <c r="O4873" t="s">
        <v>8563</v>
      </c>
      <c r="P4873" t="s">
        <v>8550</v>
      </c>
      <c r="Q4873">
        <v>77095</v>
      </c>
      <c r="R4873" t="s">
        <v>8551</v>
      </c>
      <c r="S4873" t="s">
        <v>7845</v>
      </c>
      <c r="T4873" t="s">
        <v>7736</v>
      </c>
    </row>
    <row r="4874" spans="1:20" x14ac:dyDescent="0.25">
      <c r="A4874" t="s">
        <v>4884</v>
      </c>
      <c r="B4874" s="2">
        <v>42878</v>
      </c>
      <c r="C4874" s="2">
        <v>42882</v>
      </c>
      <c r="D4874" t="s">
        <v>19</v>
      </c>
      <c r="E4874" t="s">
        <v>452</v>
      </c>
      <c r="F4874" t="s">
        <v>4034</v>
      </c>
      <c r="G4874" s="1">
        <v>1832</v>
      </c>
      <c r="H4874">
        <v>5</v>
      </c>
      <c r="I4874">
        <v>8</v>
      </c>
      <c r="J4874" s="1">
        <v>-46716</v>
      </c>
      <c r="K4874" t="s">
        <v>9128</v>
      </c>
      <c r="L4874" t="s">
        <v>9144</v>
      </c>
      <c r="M4874" t="s">
        <v>10658</v>
      </c>
      <c r="N4874" t="s">
        <v>8536</v>
      </c>
      <c r="O4874" t="s">
        <v>8563</v>
      </c>
      <c r="P4874" t="s">
        <v>8550</v>
      </c>
      <c r="Q4874">
        <v>77095</v>
      </c>
      <c r="R4874" t="s">
        <v>8551</v>
      </c>
      <c r="S4874" t="s">
        <v>7845</v>
      </c>
      <c r="T4874" t="s">
        <v>7736</v>
      </c>
    </row>
    <row r="4875" spans="1:20" x14ac:dyDescent="0.25">
      <c r="A4875" t="s">
        <v>4884</v>
      </c>
      <c r="B4875" s="2">
        <v>42878</v>
      </c>
      <c r="C4875" s="2">
        <v>42882</v>
      </c>
      <c r="D4875" t="s">
        <v>19</v>
      </c>
      <c r="E4875" t="s">
        <v>452</v>
      </c>
      <c r="F4875" t="s">
        <v>3823</v>
      </c>
      <c r="G4875" s="1">
        <v>48816</v>
      </c>
      <c r="H4875">
        <v>3</v>
      </c>
      <c r="I4875">
        <v>2</v>
      </c>
      <c r="J4875" s="1">
        <v>-115938</v>
      </c>
      <c r="K4875" t="s">
        <v>9128</v>
      </c>
      <c r="L4875" t="s">
        <v>9133</v>
      </c>
      <c r="M4875" t="s">
        <v>10621</v>
      </c>
      <c r="N4875" t="s">
        <v>8536</v>
      </c>
      <c r="O4875" t="s">
        <v>8563</v>
      </c>
      <c r="P4875" t="s">
        <v>8550</v>
      </c>
      <c r="Q4875">
        <v>77095</v>
      </c>
      <c r="R4875" t="s">
        <v>8551</v>
      </c>
      <c r="S4875" t="s">
        <v>7845</v>
      </c>
      <c r="T4875" t="s">
        <v>7736</v>
      </c>
    </row>
    <row r="4876" spans="1:20" x14ac:dyDescent="0.25">
      <c r="A4876" t="s">
        <v>4884</v>
      </c>
      <c r="B4876" s="2">
        <v>42878</v>
      </c>
      <c r="C4876" s="2">
        <v>42882</v>
      </c>
      <c r="D4876" t="s">
        <v>19</v>
      </c>
      <c r="E4876" t="s">
        <v>452</v>
      </c>
      <c r="F4876" t="s">
        <v>612</v>
      </c>
      <c r="G4876" s="1">
        <v>1188</v>
      </c>
      <c r="H4876">
        <v>1</v>
      </c>
      <c r="I4876">
        <v>8</v>
      </c>
      <c r="J4876" s="1">
        <v>-19602</v>
      </c>
      <c r="K4876" t="s">
        <v>9128</v>
      </c>
      <c r="L4876" t="s">
        <v>9142</v>
      </c>
      <c r="M4876" t="s">
        <v>9446</v>
      </c>
      <c r="N4876" t="s">
        <v>8536</v>
      </c>
      <c r="O4876" t="s">
        <v>8563</v>
      </c>
      <c r="P4876" t="s">
        <v>8550</v>
      </c>
      <c r="Q4876">
        <v>77095</v>
      </c>
      <c r="R4876" t="s">
        <v>8551</v>
      </c>
      <c r="S4876" t="s">
        <v>7845</v>
      </c>
      <c r="T4876" t="s">
        <v>7736</v>
      </c>
    </row>
    <row r="4877" spans="1:20" x14ac:dyDescent="0.25">
      <c r="A4877" t="s">
        <v>4886</v>
      </c>
      <c r="B4877" s="2">
        <v>41975</v>
      </c>
      <c r="C4877" s="2">
        <v>41980</v>
      </c>
      <c r="D4877" t="s">
        <v>19</v>
      </c>
      <c r="E4877" t="s">
        <v>2192</v>
      </c>
      <c r="F4877" t="s">
        <v>1093</v>
      </c>
      <c r="G4877" s="1">
        <v>1198</v>
      </c>
      <c r="H4877">
        <v>5</v>
      </c>
      <c r="I4877">
        <v>2</v>
      </c>
      <c r="J4877" s="1">
        <v>2995</v>
      </c>
      <c r="K4877" t="s">
        <v>9139</v>
      </c>
      <c r="L4877" t="s">
        <v>9162</v>
      </c>
      <c r="M4877" t="s">
        <v>9677</v>
      </c>
      <c r="N4877" t="s">
        <v>8536</v>
      </c>
      <c r="O4877" t="s">
        <v>8603</v>
      </c>
      <c r="P4877" t="s">
        <v>8604</v>
      </c>
      <c r="Q4877">
        <v>43229</v>
      </c>
      <c r="R4877" t="s">
        <v>8561</v>
      </c>
      <c r="S4877" t="s">
        <v>8209</v>
      </c>
      <c r="T4877" t="s">
        <v>7738</v>
      </c>
    </row>
    <row r="4878" spans="1:20" x14ac:dyDescent="0.25">
      <c r="A4878" t="s">
        <v>4887</v>
      </c>
      <c r="B4878" s="2">
        <v>41915</v>
      </c>
      <c r="C4878" s="2">
        <v>41921</v>
      </c>
      <c r="D4878" t="s">
        <v>19</v>
      </c>
      <c r="E4878" t="s">
        <v>1607</v>
      </c>
      <c r="F4878" t="s">
        <v>3447</v>
      </c>
      <c r="G4878" s="1">
        <v>61568</v>
      </c>
      <c r="H4878">
        <v>2</v>
      </c>
      <c r="I4878">
        <v>2</v>
      </c>
      <c r="J4878" s="1">
        <v>46176</v>
      </c>
      <c r="K4878" t="s">
        <v>9128</v>
      </c>
      <c r="L4878" t="s">
        <v>9133</v>
      </c>
      <c r="M4878" t="s">
        <v>10536</v>
      </c>
      <c r="N4878" t="s">
        <v>8536</v>
      </c>
      <c r="O4878" t="s">
        <v>8589</v>
      </c>
      <c r="P4878" t="s">
        <v>8546</v>
      </c>
      <c r="Q4878">
        <v>27707</v>
      </c>
      <c r="R4878" t="s">
        <v>8539</v>
      </c>
      <c r="S4878" t="s">
        <v>8097</v>
      </c>
      <c r="T4878" t="s">
        <v>7744</v>
      </c>
    </row>
    <row r="4879" spans="1:20" x14ac:dyDescent="0.25">
      <c r="A4879" t="s">
        <v>4887</v>
      </c>
      <c r="B4879" s="2">
        <v>41915</v>
      </c>
      <c r="C4879" s="2">
        <v>41921</v>
      </c>
      <c r="D4879" t="s">
        <v>19</v>
      </c>
      <c r="E4879" t="s">
        <v>1607</v>
      </c>
      <c r="F4879" t="s">
        <v>1409</v>
      </c>
      <c r="G4879" s="1">
        <v>6192</v>
      </c>
      <c r="H4879">
        <v>3</v>
      </c>
      <c r="I4879">
        <v>2</v>
      </c>
      <c r="J4879" s="1">
        <v>4644</v>
      </c>
      <c r="K4879" t="s">
        <v>9128</v>
      </c>
      <c r="L4879" t="s">
        <v>9137</v>
      </c>
      <c r="M4879" t="s">
        <v>9817</v>
      </c>
      <c r="N4879" t="s">
        <v>8536</v>
      </c>
      <c r="O4879" t="s">
        <v>8589</v>
      </c>
      <c r="P4879" t="s">
        <v>8546</v>
      </c>
      <c r="Q4879">
        <v>27707</v>
      </c>
      <c r="R4879" t="s">
        <v>8539</v>
      </c>
      <c r="S4879" t="s">
        <v>8097</v>
      </c>
      <c r="T4879" t="s">
        <v>7744</v>
      </c>
    </row>
    <row r="4880" spans="1:20" x14ac:dyDescent="0.25">
      <c r="A4880" t="s">
        <v>4888</v>
      </c>
      <c r="B4880" s="2">
        <v>42580</v>
      </c>
      <c r="C4880" s="2">
        <v>42582</v>
      </c>
      <c r="D4880" t="s">
        <v>79</v>
      </c>
      <c r="E4880" t="s">
        <v>3173</v>
      </c>
      <c r="F4880" t="s">
        <v>4836</v>
      </c>
      <c r="G4880" s="1">
        <v>2214</v>
      </c>
      <c r="H4880">
        <v>3</v>
      </c>
      <c r="I4880">
        <v>7</v>
      </c>
      <c r="J4880" s="1">
        <v>-1476</v>
      </c>
      <c r="K4880" t="s">
        <v>9128</v>
      </c>
      <c r="L4880" t="s">
        <v>9142</v>
      </c>
      <c r="M4880" t="s">
        <v>10803</v>
      </c>
      <c r="N4880" t="s">
        <v>8536</v>
      </c>
      <c r="O4880" t="s">
        <v>9011</v>
      </c>
      <c r="P4880" t="s">
        <v>8544</v>
      </c>
      <c r="Q4880">
        <v>32503</v>
      </c>
      <c r="R4880" t="s">
        <v>8539</v>
      </c>
      <c r="S4880" t="s">
        <v>8355</v>
      </c>
      <c r="T4880" t="s">
        <v>7736</v>
      </c>
    </row>
    <row r="4881" spans="1:20" x14ac:dyDescent="0.25">
      <c r="A4881" t="s">
        <v>4889</v>
      </c>
      <c r="B4881" s="2">
        <v>43041</v>
      </c>
      <c r="C4881" s="2">
        <v>43044</v>
      </c>
      <c r="D4881" t="s">
        <v>11</v>
      </c>
      <c r="E4881" t="s">
        <v>2549</v>
      </c>
      <c r="F4881" t="s">
        <v>3818</v>
      </c>
      <c r="G4881" s="1">
        <v>532</v>
      </c>
      <c r="H4881">
        <v>2</v>
      </c>
      <c r="I4881">
        <v>0</v>
      </c>
      <c r="J4881" s="1">
        <v>26068</v>
      </c>
      <c r="K4881" t="s">
        <v>9128</v>
      </c>
      <c r="L4881" t="s">
        <v>9167</v>
      </c>
      <c r="M4881" t="s">
        <v>10619</v>
      </c>
      <c r="N4881" t="s">
        <v>8536</v>
      </c>
      <c r="O4881" t="s">
        <v>8537</v>
      </c>
      <c r="P4881" t="s">
        <v>8538</v>
      </c>
      <c r="Q4881">
        <v>42420</v>
      </c>
      <c r="R4881" t="s">
        <v>8539</v>
      </c>
      <c r="S4881" t="s">
        <v>8271</v>
      </c>
      <c r="T4881" t="s">
        <v>7738</v>
      </c>
    </row>
    <row r="4882" spans="1:20" x14ac:dyDescent="0.25">
      <c r="A4882" t="s">
        <v>4889</v>
      </c>
      <c r="B4882" s="2">
        <v>43041</v>
      </c>
      <c r="C4882" s="2">
        <v>43044</v>
      </c>
      <c r="D4882" t="s">
        <v>11</v>
      </c>
      <c r="E4882" t="s">
        <v>2549</v>
      </c>
      <c r="F4882" t="s">
        <v>14</v>
      </c>
      <c r="G4882" s="1">
        <v>97592</v>
      </c>
      <c r="H4882">
        <v>4</v>
      </c>
      <c r="I4882">
        <v>0</v>
      </c>
      <c r="J4882" s="1">
        <v>292776</v>
      </c>
      <c r="K4882" t="s">
        <v>9123</v>
      </c>
      <c r="L4882" t="s">
        <v>9126</v>
      </c>
      <c r="M4882" t="s">
        <v>9127</v>
      </c>
      <c r="N4882" t="s">
        <v>8536</v>
      </c>
      <c r="O4882" t="s">
        <v>8537</v>
      </c>
      <c r="P4882" t="s">
        <v>8538</v>
      </c>
      <c r="Q4882">
        <v>42420</v>
      </c>
      <c r="R4882" t="s">
        <v>8539</v>
      </c>
      <c r="S4882" t="s">
        <v>8271</v>
      </c>
      <c r="T4882" t="s">
        <v>7738</v>
      </c>
    </row>
    <row r="4883" spans="1:20" x14ac:dyDescent="0.25">
      <c r="A4883" t="s">
        <v>4889</v>
      </c>
      <c r="B4883" s="2">
        <v>43041</v>
      </c>
      <c r="C4883" s="2">
        <v>43044</v>
      </c>
      <c r="D4883" t="s">
        <v>11</v>
      </c>
      <c r="E4883" t="s">
        <v>2549</v>
      </c>
      <c r="F4883" t="s">
        <v>3010</v>
      </c>
      <c r="G4883" s="1">
        <v>224991</v>
      </c>
      <c r="H4883">
        <v>9</v>
      </c>
      <c r="I4883">
        <v>0</v>
      </c>
      <c r="J4883" s="1">
        <v>5174793</v>
      </c>
      <c r="K4883" t="s">
        <v>9139</v>
      </c>
      <c r="L4883" t="s">
        <v>9162</v>
      </c>
      <c r="M4883" t="s">
        <v>10403</v>
      </c>
      <c r="N4883" t="s">
        <v>8536</v>
      </c>
      <c r="O4883" t="s">
        <v>8537</v>
      </c>
      <c r="P4883" t="s">
        <v>8538</v>
      </c>
      <c r="Q4883">
        <v>42420</v>
      </c>
      <c r="R4883" t="s">
        <v>8539</v>
      </c>
      <c r="S4883" t="s">
        <v>8271</v>
      </c>
      <c r="T4883" t="s">
        <v>7738</v>
      </c>
    </row>
    <row r="4884" spans="1:20" x14ac:dyDescent="0.25">
      <c r="A4884" t="s">
        <v>4889</v>
      </c>
      <c r="B4884" s="2">
        <v>43041</v>
      </c>
      <c r="C4884" s="2">
        <v>43044</v>
      </c>
      <c r="D4884" t="s">
        <v>11</v>
      </c>
      <c r="E4884" t="s">
        <v>2549</v>
      </c>
      <c r="F4884" t="s">
        <v>718</v>
      </c>
      <c r="G4884" s="1">
        <v>5992</v>
      </c>
      <c r="H4884">
        <v>4</v>
      </c>
      <c r="I4884">
        <v>0</v>
      </c>
      <c r="J4884" s="1">
        <v>167776</v>
      </c>
      <c r="K4884" t="s">
        <v>9128</v>
      </c>
      <c r="L4884" t="s">
        <v>9133</v>
      </c>
      <c r="M4884" t="s">
        <v>9497</v>
      </c>
      <c r="N4884" t="s">
        <v>8536</v>
      </c>
      <c r="O4884" t="s">
        <v>8537</v>
      </c>
      <c r="P4884" t="s">
        <v>8538</v>
      </c>
      <c r="Q4884">
        <v>42420</v>
      </c>
      <c r="R4884" t="s">
        <v>8539</v>
      </c>
      <c r="S4884" t="s">
        <v>8271</v>
      </c>
      <c r="T4884" t="s">
        <v>7738</v>
      </c>
    </row>
    <row r="4885" spans="1:20" x14ac:dyDescent="0.25">
      <c r="A4885" t="s">
        <v>4890</v>
      </c>
      <c r="B4885" s="2">
        <v>42802</v>
      </c>
      <c r="C4885" s="2">
        <v>42809</v>
      </c>
      <c r="D4885" t="s">
        <v>19</v>
      </c>
      <c r="E4885" t="s">
        <v>493</v>
      </c>
      <c r="F4885" t="s">
        <v>4476</v>
      </c>
      <c r="G4885" s="1">
        <v>1712</v>
      </c>
      <c r="H4885">
        <v>5</v>
      </c>
      <c r="I4885">
        <v>2</v>
      </c>
      <c r="J4885" s="1">
        <v>642</v>
      </c>
      <c r="K4885" t="s">
        <v>9128</v>
      </c>
      <c r="L4885" t="s">
        <v>9142</v>
      </c>
      <c r="M4885" t="s">
        <v>10742</v>
      </c>
      <c r="N4885" t="s">
        <v>8536</v>
      </c>
      <c r="O4885" t="s">
        <v>8704</v>
      </c>
      <c r="P4885" t="s">
        <v>8541</v>
      </c>
      <c r="Q4885">
        <v>92804</v>
      </c>
      <c r="R4885" t="s">
        <v>8542</v>
      </c>
      <c r="S4885" t="s">
        <v>7855</v>
      </c>
      <c r="T4885" t="s">
        <v>7736</v>
      </c>
    </row>
    <row r="4886" spans="1:20" x14ac:dyDescent="0.25">
      <c r="A4886" t="s">
        <v>4890</v>
      </c>
      <c r="B4886" s="2">
        <v>42802</v>
      </c>
      <c r="C4886" s="2">
        <v>42809</v>
      </c>
      <c r="D4886" t="s">
        <v>19</v>
      </c>
      <c r="E4886" t="s">
        <v>493</v>
      </c>
      <c r="F4886" t="s">
        <v>4496</v>
      </c>
      <c r="G4886" s="1">
        <v>336</v>
      </c>
      <c r="H4886">
        <v>2</v>
      </c>
      <c r="I4886">
        <v>0</v>
      </c>
      <c r="J4886" s="1">
        <v>8736</v>
      </c>
      <c r="K4886" t="s">
        <v>9128</v>
      </c>
      <c r="L4886" t="s">
        <v>9137</v>
      </c>
      <c r="M4886" t="s">
        <v>10748</v>
      </c>
      <c r="N4886" t="s">
        <v>8536</v>
      </c>
      <c r="O4886" t="s">
        <v>8704</v>
      </c>
      <c r="P4886" t="s">
        <v>8541</v>
      </c>
      <c r="Q4886">
        <v>92804</v>
      </c>
      <c r="R4886" t="s">
        <v>8542</v>
      </c>
      <c r="S4886" t="s">
        <v>7855</v>
      </c>
      <c r="T4886" t="s">
        <v>7736</v>
      </c>
    </row>
    <row r="4887" spans="1:20" x14ac:dyDescent="0.25">
      <c r="A4887" t="s">
        <v>4891</v>
      </c>
      <c r="B4887" s="2">
        <v>41989</v>
      </c>
      <c r="C4887" s="2">
        <v>41993</v>
      </c>
      <c r="D4887" t="s">
        <v>19</v>
      </c>
      <c r="E4887" t="s">
        <v>1231</v>
      </c>
      <c r="F4887" t="s">
        <v>2567</v>
      </c>
      <c r="G4887" s="1">
        <v>1142</v>
      </c>
      <c r="H4887">
        <v>5</v>
      </c>
      <c r="I4887">
        <v>0</v>
      </c>
      <c r="J4887" s="1">
        <v>52532</v>
      </c>
      <c r="K4887" t="s">
        <v>9128</v>
      </c>
      <c r="L4887" t="s">
        <v>9148</v>
      </c>
      <c r="M4887" t="s">
        <v>10259</v>
      </c>
      <c r="N4887" t="s">
        <v>8536</v>
      </c>
      <c r="O4887" t="s">
        <v>8638</v>
      </c>
      <c r="P4887" t="s">
        <v>8571</v>
      </c>
      <c r="Q4887">
        <v>48227</v>
      </c>
      <c r="R4887" t="s">
        <v>8551</v>
      </c>
      <c r="S4887" t="s">
        <v>8019</v>
      </c>
      <c r="T4887" t="s">
        <v>7738</v>
      </c>
    </row>
    <row r="4888" spans="1:20" x14ac:dyDescent="0.25">
      <c r="A4888" t="s">
        <v>4892</v>
      </c>
      <c r="B4888" s="2">
        <v>42702</v>
      </c>
      <c r="C4888" s="2">
        <v>42705</v>
      </c>
      <c r="D4888" t="s">
        <v>11</v>
      </c>
      <c r="E4888" t="s">
        <v>2878</v>
      </c>
      <c r="F4888" t="s">
        <v>439</v>
      </c>
      <c r="G4888" s="1">
        <v>18267</v>
      </c>
      <c r="H4888">
        <v>3</v>
      </c>
      <c r="I4888">
        <v>0</v>
      </c>
      <c r="J4888" s="1">
        <v>529743</v>
      </c>
      <c r="K4888" t="s">
        <v>9123</v>
      </c>
      <c r="L4888" t="s">
        <v>9126</v>
      </c>
      <c r="M4888" t="s">
        <v>9354</v>
      </c>
      <c r="N4888" t="s">
        <v>8536</v>
      </c>
      <c r="O4888" t="s">
        <v>9006</v>
      </c>
      <c r="P4888" t="s">
        <v>8664</v>
      </c>
      <c r="Q4888">
        <v>30062</v>
      </c>
      <c r="R4888" t="s">
        <v>8539</v>
      </c>
      <c r="S4888" t="s">
        <v>8313</v>
      </c>
      <c r="T4888" t="s">
        <v>7738</v>
      </c>
    </row>
    <row r="4889" spans="1:20" x14ac:dyDescent="0.25">
      <c r="A4889" t="s">
        <v>4892</v>
      </c>
      <c r="B4889" s="2">
        <v>42702</v>
      </c>
      <c r="C4889" s="2">
        <v>42705</v>
      </c>
      <c r="D4889" t="s">
        <v>11</v>
      </c>
      <c r="E4889" t="s">
        <v>2878</v>
      </c>
      <c r="F4889" t="s">
        <v>1369</v>
      </c>
      <c r="G4889" s="1">
        <v>1017</v>
      </c>
      <c r="H4889">
        <v>6</v>
      </c>
      <c r="I4889">
        <v>0</v>
      </c>
      <c r="J4889" s="1">
        <v>6102</v>
      </c>
      <c r="K4889" t="s">
        <v>9139</v>
      </c>
      <c r="L4889" t="s">
        <v>9162</v>
      </c>
      <c r="M4889" t="s">
        <v>9796</v>
      </c>
      <c r="N4889" t="s">
        <v>8536</v>
      </c>
      <c r="O4889" t="s">
        <v>9006</v>
      </c>
      <c r="P4889" t="s">
        <v>8664</v>
      </c>
      <c r="Q4889">
        <v>30062</v>
      </c>
      <c r="R4889" t="s">
        <v>8539</v>
      </c>
      <c r="S4889" t="s">
        <v>8313</v>
      </c>
      <c r="T4889" t="s">
        <v>7738</v>
      </c>
    </row>
    <row r="4890" spans="1:20" x14ac:dyDescent="0.25">
      <c r="A4890" t="s">
        <v>4892</v>
      </c>
      <c r="B4890" s="2">
        <v>42702</v>
      </c>
      <c r="C4890" s="2">
        <v>42705</v>
      </c>
      <c r="D4890" t="s">
        <v>11</v>
      </c>
      <c r="E4890" t="s">
        <v>2878</v>
      </c>
      <c r="F4890" t="s">
        <v>913</v>
      </c>
      <c r="G4890" s="1">
        <v>112602</v>
      </c>
      <c r="H4890">
        <v>3</v>
      </c>
      <c r="I4890">
        <v>0</v>
      </c>
      <c r="J4890" s="1">
        <v>56301</v>
      </c>
      <c r="K4890" t="s">
        <v>9128</v>
      </c>
      <c r="L4890" t="s">
        <v>9133</v>
      </c>
      <c r="M4890" t="s">
        <v>9599</v>
      </c>
      <c r="N4890" t="s">
        <v>8536</v>
      </c>
      <c r="O4890" t="s">
        <v>9006</v>
      </c>
      <c r="P4890" t="s">
        <v>8664</v>
      </c>
      <c r="Q4890">
        <v>30062</v>
      </c>
      <c r="R4890" t="s">
        <v>8539</v>
      </c>
      <c r="S4890" t="s">
        <v>8313</v>
      </c>
      <c r="T4890" t="s">
        <v>7738</v>
      </c>
    </row>
    <row r="4891" spans="1:20" x14ac:dyDescent="0.25">
      <c r="A4891" t="s">
        <v>4892</v>
      </c>
      <c r="B4891" s="2">
        <v>42702</v>
      </c>
      <c r="C4891" s="2">
        <v>42705</v>
      </c>
      <c r="D4891" t="s">
        <v>11</v>
      </c>
      <c r="E4891" t="s">
        <v>2878</v>
      </c>
      <c r="F4891" t="s">
        <v>4669</v>
      </c>
      <c r="G4891" s="1">
        <v>12633</v>
      </c>
      <c r="H4891">
        <v>6</v>
      </c>
      <c r="I4891">
        <v>0</v>
      </c>
      <c r="J4891" s="1">
        <v>315825</v>
      </c>
      <c r="K4891" t="s">
        <v>9128</v>
      </c>
      <c r="L4891" t="s">
        <v>9133</v>
      </c>
      <c r="M4891" t="s">
        <v>10776</v>
      </c>
      <c r="N4891" t="s">
        <v>8536</v>
      </c>
      <c r="O4891" t="s">
        <v>9006</v>
      </c>
      <c r="P4891" t="s">
        <v>8664</v>
      </c>
      <c r="Q4891">
        <v>30062</v>
      </c>
      <c r="R4891" t="s">
        <v>8539</v>
      </c>
      <c r="S4891" t="s">
        <v>8313</v>
      </c>
      <c r="T4891" t="s">
        <v>7738</v>
      </c>
    </row>
    <row r="4892" spans="1:20" x14ac:dyDescent="0.25">
      <c r="A4892" t="s">
        <v>4893</v>
      </c>
      <c r="B4892" s="2">
        <v>42727</v>
      </c>
      <c r="C4892" s="2">
        <v>42734</v>
      </c>
      <c r="D4892" t="s">
        <v>19</v>
      </c>
      <c r="E4892" t="s">
        <v>2700</v>
      </c>
      <c r="F4892" t="s">
        <v>908</v>
      </c>
      <c r="G4892" s="1">
        <v>882</v>
      </c>
      <c r="H4892">
        <v>3</v>
      </c>
      <c r="I4892">
        <v>0</v>
      </c>
      <c r="J4892" s="1">
        <v>25578</v>
      </c>
      <c r="K4892" t="s">
        <v>9128</v>
      </c>
      <c r="L4892" t="s">
        <v>9137</v>
      </c>
      <c r="M4892" t="s">
        <v>9595</v>
      </c>
      <c r="N4892" t="s">
        <v>8536</v>
      </c>
      <c r="O4892" t="s">
        <v>8547</v>
      </c>
      <c r="P4892" t="s">
        <v>8548</v>
      </c>
      <c r="Q4892">
        <v>98103</v>
      </c>
      <c r="R4892" t="s">
        <v>8542</v>
      </c>
      <c r="S4892" t="s">
        <v>8291</v>
      </c>
      <c r="T4892" t="s">
        <v>7738</v>
      </c>
    </row>
    <row r="4893" spans="1:20" x14ac:dyDescent="0.25">
      <c r="A4893" t="s">
        <v>4893</v>
      </c>
      <c r="B4893" s="2">
        <v>42727</v>
      </c>
      <c r="C4893" s="2">
        <v>42734</v>
      </c>
      <c r="D4893" t="s">
        <v>19</v>
      </c>
      <c r="E4893" t="s">
        <v>2700</v>
      </c>
      <c r="F4893" t="s">
        <v>2832</v>
      </c>
      <c r="G4893" s="1">
        <v>3794</v>
      </c>
      <c r="H4893">
        <v>2</v>
      </c>
      <c r="I4893">
        <v>0</v>
      </c>
      <c r="J4893" s="1">
        <v>182112</v>
      </c>
      <c r="K4893" t="s">
        <v>9128</v>
      </c>
      <c r="L4893" t="s">
        <v>9148</v>
      </c>
      <c r="M4893" t="s">
        <v>10353</v>
      </c>
      <c r="N4893" t="s">
        <v>8536</v>
      </c>
      <c r="O4893" t="s">
        <v>8547</v>
      </c>
      <c r="P4893" t="s">
        <v>8548</v>
      </c>
      <c r="Q4893">
        <v>98103</v>
      </c>
      <c r="R4893" t="s">
        <v>8542</v>
      </c>
      <c r="S4893" t="s">
        <v>8291</v>
      </c>
      <c r="T4893" t="s">
        <v>7738</v>
      </c>
    </row>
    <row r="4894" spans="1:20" x14ac:dyDescent="0.25">
      <c r="A4894" t="s">
        <v>4893</v>
      </c>
      <c r="B4894" s="2">
        <v>42727</v>
      </c>
      <c r="C4894" s="2">
        <v>42734</v>
      </c>
      <c r="D4894" t="s">
        <v>19</v>
      </c>
      <c r="E4894" t="s">
        <v>2700</v>
      </c>
      <c r="F4894" t="s">
        <v>4894</v>
      </c>
      <c r="G4894" s="1">
        <v>42</v>
      </c>
      <c r="H4894">
        <v>2</v>
      </c>
      <c r="I4894">
        <v>0</v>
      </c>
      <c r="J4894" s="1">
        <v>1176</v>
      </c>
      <c r="K4894" t="s">
        <v>9128</v>
      </c>
      <c r="L4894" t="s">
        <v>9137</v>
      </c>
      <c r="M4894" t="s">
        <v>10810</v>
      </c>
      <c r="N4894" t="s">
        <v>8536</v>
      </c>
      <c r="O4894" t="s">
        <v>8547</v>
      </c>
      <c r="P4894" t="s">
        <v>8548</v>
      </c>
      <c r="Q4894">
        <v>98103</v>
      </c>
      <c r="R4894" t="s">
        <v>8542</v>
      </c>
      <c r="S4894" t="s">
        <v>8291</v>
      </c>
      <c r="T4894" t="s">
        <v>7738</v>
      </c>
    </row>
    <row r="4895" spans="1:20" x14ac:dyDescent="0.25">
      <c r="A4895" t="s">
        <v>4893</v>
      </c>
      <c r="B4895" s="2">
        <v>42727</v>
      </c>
      <c r="C4895" s="2">
        <v>42734</v>
      </c>
      <c r="D4895" t="s">
        <v>19</v>
      </c>
      <c r="E4895" t="s">
        <v>2700</v>
      </c>
      <c r="F4895" t="s">
        <v>838</v>
      </c>
      <c r="G4895" s="1">
        <v>22728</v>
      </c>
      <c r="H4895">
        <v>2</v>
      </c>
      <c r="I4895">
        <v>0</v>
      </c>
      <c r="J4895" s="1">
        <v>22728</v>
      </c>
      <c r="K4895" t="s">
        <v>9128</v>
      </c>
      <c r="L4895" t="s">
        <v>9133</v>
      </c>
      <c r="M4895" t="s">
        <v>9559</v>
      </c>
      <c r="N4895" t="s">
        <v>8536</v>
      </c>
      <c r="O4895" t="s">
        <v>8547</v>
      </c>
      <c r="P4895" t="s">
        <v>8548</v>
      </c>
      <c r="Q4895">
        <v>98103</v>
      </c>
      <c r="R4895" t="s">
        <v>8542</v>
      </c>
      <c r="S4895" t="s">
        <v>8291</v>
      </c>
      <c r="T4895" t="s">
        <v>7738</v>
      </c>
    </row>
    <row r="4896" spans="1:20" x14ac:dyDescent="0.25">
      <c r="A4896" t="s">
        <v>4893</v>
      </c>
      <c r="B4896" s="2">
        <v>42727</v>
      </c>
      <c r="C4896" s="2">
        <v>42734</v>
      </c>
      <c r="D4896" t="s">
        <v>19</v>
      </c>
      <c r="E4896" t="s">
        <v>2700</v>
      </c>
      <c r="F4896" t="s">
        <v>282</v>
      </c>
      <c r="G4896" s="1">
        <v>479</v>
      </c>
      <c r="H4896">
        <v>1</v>
      </c>
      <c r="I4896">
        <v>0</v>
      </c>
      <c r="J4896" s="1">
        <v>22992</v>
      </c>
      <c r="K4896" t="s">
        <v>9128</v>
      </c>
      <c r="L4896" t="s">
        <v>9148</v>
      </c>
      <c r="M4896" t="s">
        <v>9277</v>
      </c>
      <c r="N4896" t="s">
        <v>8536</v>
      </c>
      <c r="O4896" t="s">
        <v>8547</v>
      </c>
      <c r="P4896" t="s">
        <v>8548</v>
      </c>
      <c r="Q4896">
        <v>98103</v>
      </c>
      <c r="R4896" t="s">
        <v>8542</v>
      </c>
      <c r="S4896" t="s">
        <v>8291</v>
      </c>
      <c r="T4896" t="s">
        <v>7738</v>
      </c>
    </row>
    <row r="4897" spans="1:20" x14ac:dyDescent="0.25">
      <c r="A4897" t="s">
        <v>4893</v>
      </c>
      <c r="B4897" s="2">
        <v>42727</v>
      </c>
      <c r="C4897" s="2">
        <v>42734</v>
      </c>
      <c r="D4897" t="s">
        <v>19</v>
      </c>
      <c r="E4897" t="s">
        <v>2700</v>
      </c>
      <c r="F4897" t="s">
        <v>3787</v>
      </c>
      <c r="G4897" s="1">
        <v>6196</v>
      </c>
      <c r="H4897">
        <v>2</v>
      </c>
      <c r="I4897">
        <v>0</v>
      </c>
      <c r="J4897" s="1">
        <v>303604</v>
      </c>
      <c r="K4897" t="s">
        <v>9128</v>
      </c>
      <c r="L4897" t="s">
        <v>9167</v>
      </c>
      <c r="M4897" t="s">
        <v>9293</v>
      </c>
      <c r="N4897" t="s">
        <v>8536</v>
      </c>
      <c r="O4897" t="s">
        <v>8547</v>
      </c>
      <c r="P4897" t="s">
        <v>8548</v>
      </c>
      <c r="Q4897">
        <v>98103</v>
      </c>
      <c r="R4897" t="s">
        <v>8542</v>
      </c>
      <c r="S4897" t="s">
        <v>8291</v>
      </c>
      <c r="T4897" t="s">
        <v>7738</v>
      </c>
    </row>
    <row r="4898" spans="1:20" x14ac:dyDescent="0.25">
      <c r="A4898" t="s">
        <v>4893</v>
      </c>
      <c r="B4898" s="2">
        <v>42727</v>
      </c>
      <c r="C4898" s="2">
        <v>42734</v>
      </c>
      <c r="D4898" t="s">
        <v>19</v>
      </c>
      <c r="E4898" t="s">
        <v>2700</v>
      </c>
      <c r="F4898" t="s">
        <v>3235</v>
      </c>
      <c r="G4898" s="1">
        <v>111792</v>
      </c>
      <c r="H4898">
        <v>4</v>
      </c>
      <c r="I4898">
        <v>0</v>
      </c>
      <c r="J4898" s="1">
        <v>55896</v>
      </c>
      <c r="K4898" t="s">
        <v>9128</v>
      </c>
      <c r="L4898" t="s">
        <v>9133</v>
      </c>
      <c r="M4898" t="s">
        <v>10475</v>
      </c>
      <c r="N4898" t="s">
        <v>8536</v>
      </c>
      <c r="O4898" t="s">
        <v>8547</v>
      </c>
      <c r="P4898" t="s">
        <v>8548</v>
      </c>
      <c r="Q4898">
        <v>98103</v>
      </c>
      <c r="R4898" t="s">
        <v>8542</v>
      </c>
      <c r="S4898" t="s">
        <v>8291</v>
      </c>
      <c r="T4898" t="s">
        <v>7738</v>
      </c>
    </row>
    <row r="4899" spans="1:20" x14ac:dyDescent="0.25">
      <c r="A4899" t="s">
        <v>4895</v>
      </c>
      <c r="B4899" s="2">
        <v>41927</v>
      </c>
      <c r="C4899" s="2">
        <v>41929</v>
      </c>
      <c r="D4899" t="s">
        <v>79</v>
      </c>
      <c r="E4899" t="s">
        <v>3521</v>
      </c>
      <c r="F4899" t="s">
        <v>3368</v>
      </c>
      <c r="G4899" s="1">
        <v>183372</v>
      </c>
      <c r="H4899">
        <v>2</v>
      </c>
      <c r="I4899">
        <v>3</v>
      </c>
      <c r="J4899" s="1">
        <v>-78588</v>
      </c>
      <c r="K4899" t="s">
        <v>9123</v>
      </c>
      <c r="L4899" t="s">
        <v>9126</v>
      </c>
      <c r="M4899" t="s">
        <v>10513</v>
      </c>
      <c r="N4899" t="s">
        <v>8536</v>
      </c>
      <c r="O4899" t="s">
        <v>8796</v>
      </c>
      <c r="P4899" t="s">
        <v>8604</v>
      </c>
      <c r="Q4899">
        <v>44134</v>
      </c>
      <c r="R4899" t="s">
        <v>8561</v>
      </c>
      <c r="S4899" t="s">
        <v>8401</v>
      </c>
      <c r="T4899" t="s">
        <v>7736</v>
      </c>
    </row>
    <row r="4900" spans="1:20" x14ac:dyDescent="0.25">
      <c r="A4900" t="s">
        <v>4895</v>
      </c>
      <c r="B4900" s="2">
        <v>41927</v>
      </c>
      <c r="C4900" s="2">
        <v>41929</v>
      </c>
      <c r="D4900" t="s">
        <v>79</v>
      </c>
      <c r="E4900" t="s">
        <v>3521</v>
      </c>
      <c r="F4900" t="s">
        <v>785</v>
      </c>
      <c r="G4900" s="1">
        <v>7968</v>
      </c>
      <c r="H4900">
        <v>2</v>
      </c>
      <c r="I4900">
        <v>2</v>
      </c>
      <c r="J4900" s="1">
        <v>28884</v>
      </c>
      <c r="K4900" t="s">
        <v>9128</v>
      </c>
      <c r="L4900" t="s">
        <v>9148</v>
      </c>
      <c r="M4900" t="s">
        <v>9530</v>
      </c>
      <c r="N4900" t="s">
        <v>8536</v>
      </c>
      <c r="O4900" t="s">
        <v>8796</v>
      </c>
      <c r="P4900" t="s">
        <v>8604</v>
      </c>
      <c r="Q4900">
        <v>44134</v>
      </c>
      <c r="R4900" t="s">
        <v>8561</v>
      </c>
      <c r="S4900" t="s">
        <v>8401</v>
      </c>
      <c r="T4900" t="s">
        <v>7736</v>
      </c>
    </row>
    <row r="4901" spans="1:20" x14ac:dyDescent="0.25">
      <c r="A4901" t="s">
        <v>4896</v>
      </c>
      <c r="B4901" s="2">
        <v>42604</v>
      </c>
      <c r="C4901" s="2">
        <v>42609</v>
      </c>
      <c r="D4901" t="s">
        <v>19</v>
      </c>
      <c r="E4901" t="s">
        <v>2310</v>
      </c>
      <c r="F4901" t="s">
        <v>2319</v>
      </c>
      <c r="G4901" s="1">
        <v>26352</v>
      </c>
      <c r="H4901">
        <v>8</v>
      </c>
      <c r="I4901">
        <v>7</v>
      </c>
      <c r="J4901" s="1">
        <v>-184464</v>
      </c>
      <c r="K4901" t="s">
        <v>9128</v>
      </c>
      <c r="L4901" t="s">
        <v>9142</v>
      </c>
      <c r="M4901" t="s">
        <v>10168</v>
      </c>
      <c r="N4901" t="s">
        <v>8536</v>
      </c>
      <c r="O4901" t="s">
        <v>8930</v>
      </c>
      <c r="P4901" t="s">
        <v>8595</v>
      </c>
      <c r="Q4901">
        <v>97030</v>
      </c>
      <c r="R4901" t="s">
        <v>8542</v>
      </c>
      <c r="S4901" t="s">
        <v>8233</v>
      </c>
      <c r="T4901" t="s">
        <v>7736</v>
      </c>
    </row>
    <row r="4902" spans="1:20" x14ac:dyDescent="0.25">
      <c r="A4902" t="s">
        <v>4897</v>
      </c>
      <c r="B4902" s="2">
        <v>43086</v>
      </c>
      <c r="C4902" s="2">
        <v>43090</v>
      </c>
      <c r="D4902" t="s">
        <v>19</v>
      </c>
      <c r="E4902" t="s">
        <v>501</v>
      </c>
      <c r="F4902" t="s">
        <v>1644</v>
      </c>
      <c r="G4902" s="1">
        <v>48132</v>
      </c>
      <c r="H4902">
        <v>4</v>
      </c>
      <c r="I4902">
        <v>0</v>
      </c>
      <c r="J4902" s="1">
        <v>1251432</v>
      </c>
      <c r="K4902" t="s">
        <v>9128</v>
      </c>
      <c r="L4902" t="s">
        <v>9133</v>
      </c>
      <c r="M4902" t="s">
        <v>9908</v>
      </c>
      <c r="N4902" t="s">
        <v>8536</v>
      </c>
      <c r="O4902" t="s">
        <v>8704</v>
      </c>
      <c r="P4902" t="s">
        <v>8541</v>
      </c>
      <c r="Q4902">
        <v>92804</v>
      </c>
      <c r="R4902" t="s">
        <v>8542</v>
      </c>
      <c r="S4902" t="s">
        <v>7857</v>
      </c>
      <c r="T4902" t="s">
        <v>7738</v>
      </c>
    </row>
    <row r="4903" spans="1:20" x14ac:dyDescent="0.25">
      <c r="A4903" t="s">
        <v>4897</v>
      </c>
      <c r="B4903" s="2">
        <v>43086</v>
      </c>
      <c r="C4903" s="2">
        <v>43090</v>
      </c>
      <c r="D4903" t="s">
        <v>19</v>
      </c>
      <c r="E4903" t="s">
        <v>501</v>
      </c>
      <c r="F4903" t="s">
        <v>3203</v>
      </c>
      <c r="G4903" s="1">
        <v>1398</v>
      </c>
      <c r="H4903">
        <v>1</v>
      </c>
      <c r="I4903">
        <v>0</v>
      </c>
      <c r="J4903" s="1">
        <v>36348</v>
      </c>
      <c r="K4903" t="s">
        <v>9128</v>
      </c>
      <c r="L4903" t="s">
        <v>9273</v>
      </c>
      <c r="M4903" t="s">
        <v>10465</v>
      </c>
      <c r="N4903" t="s">
        <v>8536</v>
      </c>
      <c r="O4903" t="s">
        <v>8704</v>
      </c>
      <c r="P4903" t="s">
        <v>8541</v>
      </c>
      <c r="Q4903">
        <v>92804</v>
      </c>
      <c r="R4903" t="s">
        <v>8542</v>
      </c>
      <c r="S4903" t="s">
        <v>7857</v>
      </c>
      <c r="T4903" t="s">
        <v>7738</v>
      </c>
    </row>
    <row r="4904" spans="1:20" x14ac:dyDescent="0.25">
      <c r="A4904" t="s">
        <v>4898</v>
      </c>
      <c r="B4904" s="2">
        <v>42801</v>
      </c>
      <c r="C4904" s="2">
        <v>42806</v>
      </c>
      <c r="D4904" t="s">
        <v>19</v>
      </c>
      <c r="E4904" t="s">
        <v>566</v>
      </c>
      <c r="F4904" t="s">
        <v>1722</v>
      </c>
      <c r="G4904" s="1">
        <v>2592</v>
      </c>
      <c r="H4904">
        <v>6</v>
      </c>
      <c r="I4904">
        <v>2</v>
      </c>
      <c r="J4904" s="1">
        <v>9072</v>
      </c>
      <c r="K4904" t="s">
        <v>9128</v>
      </c>
      <c r="L4904" t="s">
        <v>9142</v>
      </c>
      <c r="M4904" t="s">
        <v>9941</v>
      </c>
      <c r="N4904" t="s">
        <v>8536</v>
      </c>
      <c r="O4904" t="s">
        <v>8576</v>
      </c>
      <c r="P4904" t="s">
        <v>8577</v>
      </c>
      <c r="Q4904">
        <v>10035</v>
      </c>
      <c r="R4904" t="s">
        <v>8561</v>
      </c>
      <c r="S4904" t="s">
        <v>7867</v>
      </c>
      <c r="T4904" t="s">
        <v>7736</v>
      </c>
    </row>
    <row r="4905" spans="1:20" x14ac:dyDescent="0.25">
      <c r="A4905" t="s">
        <v>4898</v>
      </c>
      <c r="B4905" s="2">
        <v>42801</v>
      </c>
      <c r="C4905" s="2">
        <v>42806</v>
      </c>
      <c r="D4905" t="s">
        <v>19</v>
      </c>
      <c r="E4905" t="s">
        <v>566</v>
      </c>
      <c r="F4905" t="s">
        <v>1188</v>
      </c>
      <c r="G4905" s="1">
        <v>9159</v>
      </c>
      <c r="H4905">
        <v>3</v>
      </c>
      <c r="I4905">
        <v>0</v>
      </c>
      <c r="J4905" s="1">
        <v>421314</v>
      </c>
      <c r="K4905" t="s">
        <v>9128</v>
      </c>
      <c r="L4905" t="s">
        <v>9129</v>
      </c>
      <c r="M4905" t="s">
        <v>9718</v>
      </c>
      <c r="N4905" t="s">
        <v>8536</v>
      </c>
      <c r="O4905" t="s">
        <v>8576</v>
      </c>
      <c r="P4905" t="s">
        <v>8577</v>
      </c>
      <c r="Q4905">
        <v>10035</v>
      </c>
      <c r="R4905" t="s">
        <v>8561</v>
      </c>
      <c r="S4905" t="s">
        <v>7867</v>
      </c>
      <c r="T4905" t="s">
        <v>7736</v>
      </c>
    </row>
    <row r="4906" spans="1:20" x14ac:dyDescent="0.25">
      <c r="A4906" t="s">
        <v>4899</v>
      </c>
      <c r="B4906" s="2">
        <v>41974</v>
      </c>
      <c r="C4906" s="2">
        <v>41976</v>
      </c>
      <c r="D4906" t="s">
        <v>11</v>
      </c>
      <c r="E4906" t="s">
        <v>919</v>
      </c>
      <c r="F4906" t="s">
        <v>1293</v>
      </c>
      <c r="G4906" s="1">
        <v>674058</v>
      </c>
      <c r="H4906">
        <v>3</v>
      </c>
      <c r="I4906">
        <v>3</v>
      </c>
      <c r="J4906" s="1">
        <v>-192588</v>
      </c>
      <c r="K4906" t="s">
        <v>9123</v>
      </c>
      <c r="L4906" t="s">
        <v>9126</v>
      </c>
      <c r="M4906" t="s">
        <v>9761</v>
      </c>
      <c r="N4906" t="s">
        <v>8536</v>
      </c>
      <c r="O4906" t="s">
        <v>8563</v>
      </c>
      <c r="P4906" t="s">
        <v>8550</v>
      </c>
      <c r="Q4906">
        <v>77070</v>
      </c>
      <c r="R4906" t="s">
        <v>8551</v>
      </c>
      <c r="S4906" t="s">
        <v>7942</v>
      </c>
      <c r="T4906" t="s">
        <v>7738</v>
      </c>
    </row>
    <row r="4907" spans="1:20" x14ac:dyDescent="0.25">
      <c r="A4907" t="s">
        <v>4900</v>
      </c>
      <c r="B4907" s="2">
        <v>41926</v>
      </c>
      <c r="C4907" s="2">
        <v>41928</v>
      </c>
      <c r="D4907" t="s">
        <v>11</v>
      </c>
      <c r="E4907" t="s">
        <v>2539</v>
      </c>
      <c r="F4907" t="s">
        <v>4023</v>
      </c>
      <c r="G4907" s="1">
        <v>2292</v>
      </c>
      <c r="H4907">
        <v>4</v>
      </c>
      <c r="I4907">
        <v>0</v>
      </c>
      <c r="J4907" s="1">
        <v>110016</v>
      </c>
      <c r="K4907" t="s">
        <v>9128</v>
      </c>
      <c r="L4907" t="s">
        <v>9142</v>
      </c>
      <c r="M4907" t="s">
        <v>10656</v>
      </c>
      <c r="N4907" t="s">
        <v>8536</v>
      </c>
      <c r="O4907" t="s">
        <v>8545</v>
      </c>
      <c r="P4907" t="s">
        <v>8743</v>
      </c>
      <c r="Q4907">
        <v>3301</v>
      </c>
      <c r="R4907" t="s">
        <v>8561</v>
      </c>
      <c r="S4907" t="s">
        <v>8269</v>
      </c>
      <c r="T4907" t="s">
        <v>7738</v>
      </c>
    </row>
    <row r="4908" spans="1:20" x14ac:dyDescent="0.25">
      <c r="A4908" t="s">
        <v>4900</v>
      </c>
      <c r="B4908" s="2">
        <v>41926</v>
      </c>
      <c r="C4908" s="2">
        <v>41928</v>
      </c>
      <c r="D4908" t="s">
        <v>11</v>
      </c>
      <c r="E4908" t="s">
        <v>2539</v>
      </c>
      <c r="F4908" t="s">
        <v>801</v>
      </c>
      <c r="G4908" s="1">
        <v>2699</v>
      </c>
      <c r="H4908">
        <v>5</v>
      </c>
      <c r="I4908">
        <v>0</v>
      </c>
      <c r="J4908" s="1">
        <v>16194</v>
      </c>
      <c r="K4908" t="s">
        <v>9128</v>
      </c>
      <c r="L4908" t="s">
        <v>9133</v>
      </c>
      <c r="M4908" t="s">
        <v>9540</v>
      </c>
      <c r="N4908" t="s">
        <v>8536</v>
      </c>
      <c r="O4908" t="s">
        <v>8545</v>
      </c>
      <c r="P4908" t="s">
        <v>8743</v>
      </c>
      <c r="Q4908">
        <v>3301</v>
      </c>
      <c r="R4908" t="s">
        <v>8561</v>
      </c>
      <c r="S4908" t="s">
        <v>8269</v>
      </c>
      <c r="T4908" t="s">
        <v>7738</v>
      </c>
    </row>
    <row r="4909" spans="1:20" x14ac:dyDescent="0.25">
      <c r="A4909" t="s">
        <v>4901</v>
      </c>
      <c r="B4909" s="2">
        <v>41961</v>
      </c>
      <c r="C4909" s="2">
        <v>41966</v>
      </c>
      <c r="D4909" t="s">
        <v>11</v>
      </c>
      <c r="E4909" t="s">
        <v>3436</v>
      </c>
      <c r="F4909" t="s">
        <v>2682</v>
      </c>
      <c r="G4909" s="1">
        <v>11808</v>
      </c>
      <c r="H4909">
        <v>8</v>
      </c>
      <c r="I4909">
        <v>7</v>
      </c>
      <c r="J4909" s="1">
        <v>-86592</v>
      </c>
      <c r="K4909" t="s">
        <v>9128</v>
      </c>
      <c r="L4909" t="s">
        <v>9142</v>
      </c>
      <c r="M4909" t="s">
        <v>10300</v>
      </c>
      <c r="N4909" t="s">
        <v>8536</v>
      </c>
      <c r="O4909" t="s">
        <v>8624</v>
      </c>
      <c r="P4909" t="s">
        <v>8604</v>
      </c>
      <c r="Q4909">
        <v>45014</v>
      </c>
      <c r="R4909" t="s">
        <v>8561</v>
      </c>
      <c r="S4909" t="s">
        <v>8390</v>
      </c>
      <c r="T4909" t="s">
        <v>7736</v>
      </c>
    </row>
    <row r="4910" spans="1:20" x14ac:dyDescent="0.25">
      <c r="A4910" t="s">
        <v>4901</v>
      </c>
      <c r="B4910" s="2">
        <v>41961</v>
      </c>
      <c r="C4910" s="2">
        <v>41966</v>
      </c>
      <c r="D4910" t="s">
        <v>11</v>
      </c>
      <c r="E4910" t="s">
        <v>3436</v>
      </c>
      <c r="F4910" t="s">
        <v>4902</v>
      </c>
      <c r="G4910" s="1">
        <v>9588</v>
      </c>
      <c r="H4910">
        <v>2</v>
      </c>
      <c r="I4910">
        <v>4</v>
      </c>
      <c r="J4910" s="1">
        <v>-20774</v>
      </c>
      <c r="K4910" t="s">
        <v>9139</v>
      </c>
      <c r="L4910" t="s">
        <v>9140</v>
      </c>
      <c r="M4910" t="s">
        <v>10811</v>
      </c>
      <c r="N4910" t="s">
        <v>8536</v>
      </c>
      <c r="O4910" t="s">
        <v>8624</v>
      </c>
      <c r="P4910" t="s">
        <v>8604</v>
      </c>
      <c r="Q4910">
        <v>45014</v>
      </c>
      <c r="R4910" t="s">
        <v>8561</v>
      </c>
      <c r="S4910" t="s">
        <v>8390</v>
      </c>
      <c r="T4910" t="s">
        <v>7736</v>
      </c>
    </row>
    <row r="4911" spans="1:20" x14ac:dyDescent="0.25">
      <c r="A4911" t="s">
        <v>6392</v>
      </c>
      <c r="B4911" s="2">
        <v>42043</v>
      </c>
      <c r="C4911" s="2">
        <v>42046</v>
      </c>
      <c r="D4911" t="s">
        <v>79</v>
      </c>
      <c r="E4911" t="s">
        <v>24</v>
      </c>
      <c r="F4911" t="s">
        <v>272</v>
      </c>
      <c r="G4911" s="1">
        <v>576</v>
      </c>
      <c r="H4911">
        <v>2</v>
      </c>
      <c r="I4911">
        <v>0</v>
      </c>
      <c r="J4911" s="1">
        <v>1728</v>
      </c>
      <c r="K4911" t="s">
        <v>9128</v>
      </c>
      <c r="L4911" t="s">
        <v>9137</v>
      </c>
      <c r="M4911" t="s">
        <v>9270</v>
      </c>
      <c r="N4911" t="s">
        <v>8536</v>
      </c>
      <c r="O4911" t="s">
        <v>9083</v>
      </c>
      <c r="P4911" t="s">
        <v>8832</v>
      </c>
      <c r="Q4911">
        <v>67846</v>
      </c>
      <c r="R4911" t="s">
        <v>8551</v>
      </c>
      <c r="S4911" t="s">
        <v>7740</v>
      </c>
      <c r="T4911" t="s">
        <v>7736</v>
      </c>
    </row>
    <row r="4912" spans="1:20" x14ac:dyDescent="0.25">
      <c r="A4912" t="s">
        <v>5416</v>
      </c>
      <c r="B4912" s="2">
        <v>42330</v>
      </c>
      <c r="C4912" s="2">
        <v>42331</v>
      </c>
      <c r="D4912" t="s">
        <v>79</v>
      </c>
      <c r="E4912" t="s">
        <v>24</v>
      </c>
      <c r="F4912" t="s">
        <v>5185</v>
      </c>
      <c r="G4912" s="1">
        <v>32985</v>
      </c>
      <c r="H4912">
        <v>3</v>
      </c>
      <c r="I4912">
        <v>5</v>
      </c>
      <c r="J4912" s="1">
        <v>-19791</v>
      </c>
      <c r="K4912" t="s">
        <v>9139</v>
      </c>
      <c r="L4912" t="s">
        <v>9296</v>
      </c>
      <c r="M4912" t="s">
        <v>10836</v>
      </c>
      <c r="N4912" t="s">
        <v>8536</v>
      </c>
      <c r="O4912" t="s">
        <v>8725</v>
      </c>
      <c r="P4912" t="s">
        <v>8544</v>
      </c>
      <c r="Q4912">
        <v>33012</v>
      </c>
      <c r="R4912" t="s">
        <v>8539</v>
      </c>
      <c r="S4912" t="s">
        <v>7740</v>
      </c>
      <c r="T4912" t="s">
        <v>7736</v>
      </c>
    </row>
    <row r="4913" spans="1:20" x14ac:dyDescent="0.25">
      <c r="A4913" t="s">
        <v>3721</v>
      </c>
      <c r="B4913" s="2">
        <v>42432</v>
      </c>
      <c r="C4913" s="2">
        <v>42437</v>
      </c>
      <c r="D4913" t="s">
        <v>19</v>
      </c>
      <c r="E4913" t="s">
        <v>24</v>
      </c>
      <c r="F4913" t="s">
        <v>1384</v>
      </c>
      <c r="G4913" s="1">
        <v>44786</v>
      </c>
      <c r="H4913">
        <v>7</v>
      </c>
      <c r="I4913">
        <v>0</v>
      </c>
      <c r="J4913" s="1">
        <v>2194514</v>
      </c>
      <c r="K4913" t="s">
        <v>9128</v>
      </c>
      <c r="L4913" t="s">
        <v>9142</v>
      </c>
      <c r="M4913" t="s">
        <v>9807</v>
      </c>
      <c r="N4913" t="s">
        <v>8536</v>
      </c>
      <c r="O4913" t="s">
        <v>8613</v>
      </c>
      <c r="P4913" t="s">
        <v>8573</v>
      </c>
      <c r="Q4913">
        <v>19711</v>
      </c>
      <c r="R4913" t="s">
        <v>8561</v>
      </c>
      <c r="S4913" t="s">
        <v>7740</v>
      </c>
      <c r="T4913" t="s">
        <v>7736</v>
      </c>
    </row>
    <row r="4914" spans="1:20" x14ac:dyDescent="0.25">
      <c r="A4914" t="s">
        <v>3721</v>
      </c>
      <c r="B4914" s="2">
        <v>42432</v>
      </c>
      <c r="C4914" s="2">
        <v>42437</v>
      </c>
      <c r="D4914" t="s">
        <v>19</v>
      </c>
      <c r="E4914" t="s">
        <v>24</v>
      </c>
      <c r="F4914" t="s">
        <v>1377</v>
      </c>
      <c r="G4914" s="1">
        <v>47995</v>
      </c>
      <c r="H4914">
        <v>5</v>
      </c>
      <c r="I4914">
        <v>0</v>
      </c>
      <c r="J4914" s="1">
        <v>1295865</v>
      </c>
      <c r="K4914" t="s">
        <v>9139</v>
      </c>
      <c r="L4914" t="s">
        <v>9140</v>
      </c>
      <c r="M4914" t="s">
        <v>9802</v>
      </c>
      <c r="N4914" t="s">
        <v>8536</v>
      </c>
      <c r="O4914" t="s">
        <v>8613</v>
      </c>
      <c r="P4914" t="s">
        <v>8573</v>
      </c>
      <c r="Q4914">
        <v>19711</v>
      </c>
      <c r="R4914" t="s">
        <v>8561</v>
      </c>
      <c r="S4914" t="s">
        <v>7740</v>
      </c>
      <c r="T4914" t="s">
        <v>7736</v>
      </c>
    </row>
    <row r="4915" spans="1:20" x14ac:dyDescent="0.25">
      <c r="A4915" t="s">
        <v>3721</v>
      </c>
      <c r="B4915" s="2">
        <v>42432</v>
      </c>
      <c r="C4915" s="2">
        <v>42437</v>
      </c>
      <c r="D4915" t="s">
        <v>19</v>
      </c>
      <c r="E4915" t="s">
        <v>24</v>
      </c>
      <c r="F4915" t="s">
        <v>3722</v>
      </c>
      <c r="G4915" s="1">
        <v>16644</v>
      </c>
      <c r="H4915">
        <v>3</v>
      </c>
      <c r="I4915">
        <v>0</v>
      </c>
      <c r="J4915" s="1">
        <v>798912</v>
      </c>
      <c r="K4915" t="s">
        <v>9128</v>
      </c>
      <c r="L4915" t="s">
        <v>9148</v>
      </c>
      <c r="M4915" t="s">
        <v>10596</v>
      </c>
      <c r="N4915" t="s">
        <v>8536</v>
      </c>
      <c r="O4915" t="s">
        <v>8613</v>
      </c>
      <c r="P4915" t="s">
        <v>8573</v>
      </c>
      <c r="Q4915">
        <v>19711</v>
      </c>
      <c r="R4915" t="s">
        <v>8561</v>
      </c>
      <c r="S4915" t="s">
        <v>7740</v>
      </c>
      <c r="T4915" t="s">
        <v>7736</v>
      </c>
    </row>
    <row r="4916" spans="1:20" x14ac:dyDescent="0.25">
      <c r="A4916" t="s">
        <v>4904</v>
      </c>
      <c r="B4916" s="2">
        <v>42271</v>
      </c>
      <c r="C4916" s="2">
        <v>42273</v>
      </c>
      <c r="D4916" t="s">
        <v>11</v>
      </c>
      <c r="E4916" t="s">
        <v>1101</v>
      </c>
      <c r="F4916" t="s">
        <v>72</v>
      </c>
      <c r="G4916" s="1">
        <v>3596</v>
      </c>
      <c r="H4916">
        <v>2</v>
      </c>
      <c r="I4916">
        <v>0</v>
      </c>
      <c r="J4916" s="1">
        <v>104284</v>
      </c>
      <c r="K4916" t="s">
        <v>9128</v>
      </c>
      <c r="L4916" t="s">
        <v>9137</v>
      </c>
      <c r="M4916" t="s">
        <v>9169</v>
      </c>
      <c r="N4916" t="s">
        <v>8536</v>
      </c>
      <c r="O4916" t="s">
        <v>8547</v>
      </c>
      <c r="P4916" t="s">
        <v>8548</v>
      </c>
      <c r="Q4916">
        <v>98105</v>
      </c>
      <c r="R4916" t="s">
        <v>8542</v>
      </c>
      <c r="S4916" t="s">
        <v>7988</v>
      </c>
      <c r="T4916" t="s">
        <v>7736</v>
      </c>
    </row>
    <row r="4917" spans="1:20" x14ac:dyDescent="0.25">
      <c r="A4917" t="s">
        <v>4904</v>
      </c>
      <c r="B4917" s="2">
        <v>42271</v>
      </c>
      <c r="C4917" s="2">
        <v>42273</v>
      </c>
      <c r="D4917" t="s">
        <v>11</v>
      </c>
      <c r="E4917" t="s">
        <v>1101</v>
      </c>
      <c r="F4917" t="s">
        <v>1699</v>
      </c>
      <c r="G4917" s="1">
        <v>14952</v>
      </c>
      <c r="H4917">
        <v>3</v>
      </c>
      <c r="I4917">
        <v>2</v>
      </c>
      <c r="J4917" s="1">
        <v>54201</v>
      </c>
      <c r="K4917" t="s">
        <v>9128</v>
      </c>
      <c r="L4917" t="s">
        <v>9142</v>
      </c>
      <c r="M4917" t="s">
        <v>9934</v>
      </c>
      <c r="N4917" t="s">
        <v>8536</v>
      </c>
      <c r="O4917" t="s">
        <v>8547</v>
      </c>
      <c r="P4917" t="s">
        <v>8548</v>
      </c>
      <c r="Q4917">
        <v>98105</v>
      </c>
      <c r="R4917" t="s">
        <v>8542</v>
      </c>
      <c r="S4917" t="s">
        <v>7988</v>
      </c>
      <c r="T4917" t="s">
        <v>7736</v>
      </c>
    </row>
    <row r="4918" spans="1:20" x14ac:dyDescent="0.25">
      <c r="A4918" t="s">
        <v>4905</v>
      </c>
      <c r="B4918" s="2">
        <v>43017</v>
      </c>
      <c r="C4918" s="2">
        <v>43019</v>
      </c>
      <c r="D4918" t="s">
        <v>11</v>
      </c>
      <c r="E4918" t="s">
        <v>391</v>
      </c>
      <c r="F4918" t="s">
        <v>743</v>
      </c>
      <c r="G4918" s="1">
        <v>67144</v>
      </c>
      <c r="H4918">
        <v>7</v>
      </c>
      <c r="I4918">
        <v>2</v>
      </c>
      <c r="J4918" s="1">
        <v>58751</v>
      </c>
      <c r="K4918" t="s">
        <v>9128</v>
      </c>
      <c r="L4918" t="s">
        <v>9137</v>
      </c>
      <c r="M4918" t="s">
        <v>9511</v>
      </c>
      <c r="N4918" t="s">
        <v>8536</v>
      </c>
      <c r="O4918" t="s">
        <v>9012</v>
      </c>
      <c r="P4918" t="s">
        <v>8550</v>
      </c>
      <c r="Q4918">
        <v>77573</v>
      </c>
      <c r="R4918" t="s">
        <v>8551</v>
      </c>
      <c r="S4918" t="s">
        <v>7831</v>
      </c>
      <c r="T4918" t="s">
        <v>7736</v>
      </c>
    </row>
    <row r="4919" spans="1:20" x14ac:dyDescent="0.25">
      <c r="A4919" t="s">
        <v>4905</v>
      </c>
      <c r="B4919" s="2">
        <v>43017</v>
      </c>
      <c r="C4919" s="2">
        <v>43019</v>
      </c>
      <c r="D4919" t="s">
        <v>11</v>
      </c>
      <c r="E4919" t="s">
        <v>391</v>
      </c>
      <c r="F4919" t="s">
        <v>4906</v>
      </c>
      <c r="G4919" s="1">
        <v>254058</v>
      </c>
      <c r="H4919">
        <v>3</v>
      </c>
      <c r="I4919">
        <v>3</v>
      </c>
      <c r="J4919" s="1">
        <v>-326646</v>
      </c>
      <c r="K4919" t="s">
        <v>9123</v>
      </c>
      <c r="L4919" t="s">
        <v>9126</v>
      </c>
      <c r="M4919" t="s">
        <v>10812</v>
      </c>
      <c r="N4919" t="s">
        <v>8536</v>
      </c>
      <c r="O4919" t="s">
        <v>9012</v>
      </c>
      <c r="P4919" t="s">
        <v>8550</v>
      </c>
      <c r="Q4919">
        <v>77573</v>
      </c>
      <c r="R4919" t="s">
        <v>8551</v>
      </c>
      <c r="S4919" t="s">
        <v>7831</v>
      </c>
      <c r="T4919" t="s">
        <v>7736</v>
      </c>
    </row>
    <row r="4920" spans="1:20" x14ac:dyDescent="0.25">
      <c r="A4920" t="s">
        <v>4907</v>
      </c>
      <c r="B4920" s="2">
        <v>42371</v>
      </c>
      <c r="C4920" s="2">
        <v>42376</v>
      </c>
      <c r="D4920" t="s">
        <v>19</v>
      </c>
      <c r="E4920" t="s">
        <v>3066</v>
      </c>
      <c r="F4920" t="s">
        <v>540</v>
      </c>
      <c r="G4920" s="1">
        <v>17394</v>
      </c>
      <c r="H4920">
        <v>3</v>
      </c>
      <c r="I4920">
        <v>0</v>
      </c>
      <c r="J4920" s="1">
        <v>382668</v>
      </c>
      <c r="K4920" t="s">
        <v>9123</v>
      </c>
      <c r="L4920" t="s">
        <v>9124</v>
      </c>
      <c r="M4920" t="s">
        <v>9407</v>
      </c>
      <c r="N4920" t="s">
        <v>8536</v>
      </c>
      <c r="O4920" t="s">
        <v>9013</v>
      </c>
      <c r="P4920" t="s">
        <v>8744</v>
      </c>
      <c r="Q4920">
        <v>20877</v>
      </c>
      <c r="R4920" t="s">
        <v>8561</v>
      </c>
      <c r="S4920" t="s">
        <v>8344</v>
      </c>
      <c r="T4920" t="s">
        <v>7738</v>
      </c>
    </row>
    <row r="4921" spans="1:20" x14ac:dyDescent="0.25">
      <c r="A4921" t="s">
        <v>4907</v>
      </c>
      <c r="B4921" s="2">
        <v>42371</v>
      </c>
      <c r="C4921" s="2">
        <v>42376</v>
      </c>
      <c r="D4921" t="s">
        <v>19</v>
      </c>
      <c r="E4921" t="s">
        <v>3066</v>
      </c>
      <c r="F4921" t="s">
        <v>2553</v>
      </c>
      <c r="G4921" s="1">
        <v>23198</v>
      </c>
      <c r="H4921">
        <v>2</v>
      </c>
      <c r="I4921">
        <v>0</v>
      </c>
      <c r="J4921" s="1">
        <v>672742</v>
      </c>
      <c r="K4921" t="s">
        <v>9139</v>
      </c>
      <c r="L4921" t="s">
        <v>9140</v>
      </c>
      <c r="M4921" t="s">
        <v>10254</v>
      </c>
      <c r="N4921" t="s">
        <v>8536</v>
      </c>
      <c r="O4921" t="s">
        <v>9013</v>
      </c>
      <c r="P4921" t="s">
        <v>8744</v>
      </c>
      <c r="Q4921">
        <v>20877</v>
      </c>
      <c r="R4921" t="s">
        <v>8561</v>
      </c>
      <c r="S4921" t="s">
        <v>8344</v>
      </c>
      <c r="T4921" t="s">
        <v>7738</v>
      </c>
    </row>
    <row r="4922" spans="1:20" x14ac:dyDescent="0.25">
      <c r="A4922" t="s">
        <v>4908</v>
      </c>
      <c r="B4922" s="2">
        <v>42966</v>
      </c>
      <c r="C4922" s="2">
        <v>42970</v>
      </c>
      <c r="D4922" t="s">
        <v>19</v>
      </c>
      <c r="E4922" t="s">
        <v>3219</v>
      </c>
      <c r="F4922" t="s">
        <v>2758</v>
      </c>
      <c r="G4922" s="1">
        <v>2296</v>
      </c>
      <c r="H4922">
        <v>2</v>
      </c>
      <c r="I4922">
        <v>8</v>
      </c>
      <c r="J4922" s="1">
        <v>-39032</v>
      </c>
      <c r="K4922" t="s">
        <v>9128</v>
      </c>
      <c r="L4922" t="s">
        <v>9142</v>
      </c>
      <c r="M4922" t="s">
        <v>10330</v>
      </c>
      <c r="N4922" t="s">
        <v>8536</v>
      </c>
      <c r="O4922" t="s">
        <v>8579</v>
      </c>
      <c r="P4922" t="s">
        <v>8566</v>
      </c>
      <c r="Q4922">
        <v>60653</v>
      </c>
      <c r="R4922" t="s">
        <v>8551</v>
      </c>
      <c r="S4922" t="s">
        <v>8361</v>
      </c>
      <c r="T4922" t="s">
        <v>7736</v>
      </c>
    </row>
    <row r="4923" spans="1:20" x14ac:dyDescent="0.25">
      <c r="A4923" t="s">
        <v>4909</v>
      </c>
      <c r="B4923" s="2">
        <v>43094</v>
      </c>
      <c r="C4923" s="2">
        <v>43098</v>
      </c>
      <c r="D4923" t="s">
        <v>11</v>
      </c>
      <c r="E4923" t="s">
        <v>1920</v>
      </c>
      <c r="F4923" t="s">
        <v>4815</v>
      </c>
      <c r="G4923" s="1">
        <v>9608</v>
      </c>
      <c r="H4923">
        <v>2</v>
      </c>
      <c r="I4923">
        <v>0</v>
      </c>
      <c r="J4923" s="1">
        <v>461184</v>
      </c>
      <c r="K4923" t="s">
        <v>9128</v>
      </c>
      <c r="L4923" t="s">
        <v>9148</v>
      </c>
      <c r="M4923" t="s">
        <v>10800</v>
      </c>
      <c r="N4923" t="s">
        <v>8536</v>
      </c>
      <c r="O4923" t="s">
        <v>8691</v>
      </c>
      <c r="P4923" t="s">
        <v>8588</v>
      </c>
      <c r="Q4923">
        <v>35810</v>
      </c>
      <c r="R4923" t="s">
        <v>8539</v>
      </c>
      <c r="S4923" t="s">
        <v>8152</v>
      </c>
      <c r="T4923" t="s">
        <v>7744</v>
      </c>
    </row>
    <row r="4924" spans="1:20" x14ac:dyDescent="0.25">
      <c r="A4924" t="s">
        <v>4909</v>
      </c>
      <c r="B4924" s="2">
        <v>43094</v>
      </c>
      <c r="C4924" s="2">
        <v>43098</v>
      </c>
      <c r="D4924" t="s">
        <v>11</v>
      </c>
      <c r="E4924" t="s">
        <v>1920</v>
      </c>
      <c r="F4924" t="s">
        <v>1709</v>
      </c>
      <c r="G4924" s="1">
        <v>362</v>
      </c>
      <c r="H4924">
        <v>2</v>
      </c>
      <c r="I4924">
        <v>0</v>
      </c>
      <c r="J4924" s="1">
        <v>11946</v>
      </c>
      <c r="K4924" t="s">
        <v>9128</v>
      </c>
      <c r="L4924" t="s">
        <v>9191</v>
      </c>
      <c r="M4924" t="s">
        <v>9939</v>
      </c>
      <c r="N4924" t="s">
        <v>8536</v>
      </c>
      <c r="O4924" t="s">
        <v>8691</v>
      </c>
      <c r="P4924" t="s">
        <v>8588</v>
      </c>
      <c r="Q4924">
        <v>35810</v>
      </c>
      <c r="R4924" t="s">
        <v>8539</v>
      </c>
      <c r="S4924" t="s">
        <v>8152</v>
      </c>
      <c r="T4924" t="s">
        <v>7744</v>
      </c>
    </row>
    <row r="4925" spans="1:20" x14ac:dyDescent="0.25">
      <c r="A4925" t="s">
        <v>4909</v>
      </c>
      <c r="B4925" s="2">
        <v>43094</v>
      </c>
      <c r="C4925" s="2">
        <v>43098</v>
      </c>
      <c r="D4925" t="s">
        <v>11</v>
      </c>
      <c r="E4925" t="s">
        <v>1920</v>
      </c>
      <c r="F4925" t="s">
        <v>1959</v>
      </c>
      <c r="G4925" s="1">
        <v>6291</v>
      </c>
      <c r="H4925">
        <v>6</v>
      </c>
      <c r="I4925">
        <v>0</v>
      </c>
      <c r="J4925" s="1">
        <v>301968</v>
      </c>
      <c r="K4925" t="s">
        <v>9128</v>
      </c>
      <c r="L4925" t="s">
        <v>9148</v>
      </c>
      <c r="M4925" t="s">
        <v>10049</v>
      </c>
      <c r="N4925" t="s">
        <v>8536</v>
      </c>
      <c r="O4925" t="s">
        <v>8691</v>
      </c>
      <c r="P4925" t="s">
        <v>8588</v>
      </c>
      <c r="Q4925">
        <v>35810</v>
      </c>
      <c r="R4925" t="s">
        <v>8539</v>
      </c>
      <c r="S4925" t="s">
        <v>8152</v>
      </c>
      <c r="T4925" t="s">
        <v>7744</v>
      </c>
    </row>
    <row r="4926" spans="1:20" x14ac:dyDescent="0.25">
      <c r="A4926" t="s">
        <v>4909</v>
      </c>
      <c r="B4926" s="2">
        <v>43094</v>
      </c>
      <c r="C4926" s="2">
        <v>43098</v>
      </c>
      <c r="D4926" t="s">
        <v>11</v>
      </c>
      <c r="E4926" t="s">
        <v>1920</v>
      </c>
      <c r="F4926" t="s">
        <v>3389</v>
      </c>
      <c r="G4926" s="1">
        <v>9048</v>
      </c>
      <c r="H4926">
        <v>2</v>
      </c>
      <c r="I4926">
        <v>0</v>
      </c>
      <c r="J4926" s="1">
        <v>235248</v>
      </c>
      <c r="K4926" t="s">
        <v>9139</v>
      </c>
      <c r="L4926" t="s">
        <v>9140</v>
      </c>
      <c r="M4926" t="s">
        <v>10521</v>
      </c>
      <c r="N4926" t="s">
        <v>8536</v>
      </c>
      <c r="O4926" t="s">
        <v>8691</v>
      </c>
      <c r="P4926" t="s">
        <v>8588</v>
      </c>
      <c r="Q4926">
        <v>35810</v>
      </c>
      <c r="R4926" t="s">
        <v>8539</v>
      </c>
      <c r="S4926" t="s">
        <v>8152</v>
      </c>
      <c r="T4926" t="s">
        <v>7744</v>
      </c>
    </row>
    <row r="4927" spans="1:20" x14ac:dyDescent="0.25">
      <c r="A4927" t="s">
        <v>4910</v>
      </c>
      <c r="B4927" s="2">
        <v>42988</v>
      </c>
      <c r="C4927" s="2">
        <v>42991</v>
      </c>
      <c r="D4927" t="s">
        <v>79</v>
      </c>
      <c r="E4927" t="s">
        <v>4911</v>
      </c>
      <c r="F4927" t="s">
        <v>3586</v>
      </c>
      <c r="G4927" s="1">
        <v>1488</v>
      </c>
      <c r="H4927">
        <v>2</v>
      </c>
      <c r="I4927">
        <v>0</v>
      </c>
      <c r="J4927" s="1">
        <v>372</v>
      </c>
      <c r="K4927" t="s">
        <v>9128</v>
      </c>
      <c r="L4927" t="s">
        <v>9137</v>
      </c>
      <c r="M4927" t="s">
        <v>10563</v>
      </c>
      <c r="N4927" t="s">
        <v>8536</v>
      </c>
      <c r="O4927" t="s">
        <v>8680</v>
      </c>
      <c r="P4927" t="s">
        <v>8663</v>
      </c>
      <c r="Q4927">
        <v>1841</v>
      </c>
      <c r="R4927" t="s">
        <v>8561</v>
      </c>
      <c r="S4927" t="s">
        <v>8491</v>
      </c>
      <c r="T4927" t="s">
        <v>7738</v>
      </c>
    </row>
    <row r="4928" spans="1:20" x14ac:dyDescent="0.25">
      <c r="A4928" t="s">
        <v>4912</v>
      </c>
      <c r="B4928" s="2">
        <v>43027</v>
      </c>
      <c r="C4928" s="2">
        <v>43031</v>
      </c>
      <c r="D4928" t="s">
        <v>19</v>
      </c>
      <c r="E4928" t="s">
        <v>1677</v>
      </c>
      <c r="F4928" t="s">
        <v>2082</v>
      </c>
      <c r="G4928" s="1">
        <v>91275</v>
      </c>
      <c r="H4928">
        <v>1</v>
      </c>
      <c r="I4928">
        <v>5</v>
      </c>
      <c r="J4928" s="1">
        <v>-675435</v>
      </c>
      <c r="K4928" t="s">
        <v>9123</v>
      </c>
      <c r="L4928" t="s">
        <v>9131</v>
      </c>
      <c r="M4928" t="s">
        <v>10090</v>
      </c>
      <c r="N4928" t="s">
        <v>8536</v>
      </c>
      <c r="O4928" t="s">
        <v>8579</v>
      </c>
      <c r="P4928" t="s">
        <v>8566</v>
      </c>
      <c r="Q4928">
        <v>60623</v>
      </c>
      <c r="R4928" t="s">
        <v>8551</v>
      </c>
      <c r="S4928" t="s">
        <v>8111</v>
      </c>
      <c r="T4928" t="s">
        <v>7736</v>
      </c>
    </row>
    <row r="4929" spans="1:20" x14ac:dyDescent="0.25">
      <c r="A4929" t="s">
        <v>4913</v>
      </c>
      <c r="B4929" s="2">
        <v>43070</v>
      </c>
      <c r="C4929" s="2">
        <v>43075</v>
      </c>
      <c r="D4929" t="s">
        <v>19</v>
      </c>
      <c r="E4929" t="s">
        <v>251</v>
      </c>
      <c r="F4929" t="s">
        <v>2714</v>
      </c>
      <c r="G4929" s="1">
        <v>1944</v>
      </c>
      <c r="H4929">
        <v>3</v>
      </c>
      <c r="I4929">
        <v>0</v>
      </c>
      <c r="J4929" s="1">
        <v>93312</v>
      </c>
      <c r="K4929" t="s">
        <v>9128</v>
      </c>
      <c r="L4929" t="s">
        <v>9148</v>
      </c>
      <c r="M4929" t="s">
        <v>10311</v>
      </c>
      <c r="N4929" t="s">
        <v>8536</v>
      </c>
      <c r="O4929" t="s">
        <v>8624</v>
      </c>
      <c r="P4929" t="s">
        <v>8625</v>
      </c>
      <c r="Q4929">
        <v>6824</v>
      </c>
      <c r="R4929" t="s">
        <v>8561</v>
      </c>
      <c r="S4929" t="s">
        <v>7795</v>
      </c>
      <c r="T4929" t="s">
        <v>7744</v>
      </c>
    </row>
    <row r="4930" spans="1:20" x14ac:dyDescent="0.25">
      <c r="A4930" t="s">
        <v>4913</v>
      </c>
      <c r="B4930" s="2">
        <v>43070</v>
      </c>
      <c r="C4930" s="2">
        <v>43075</v>
      </c>
      <c r="D4930" t="s">
        <v>19</v>
      </c>
      <c r="E4930" t="s">
        <v>251</v>
      </c>
      <c r="F4930" t="s">
        <v>2678</v>
      </c>
      <c r="G4930" s="1">
        <v>89715</v>
      </c>
      <c r="H4930">
        <v>3</v>
      </c>
      <c r="I4930">
        <v>0</v>
      </c>
      <c r="J4930" s="1">
        <v>251202</v>
      </c>
      <c r="K4930" t="s">
        <v>9123</v>
      </c>
      <c r="L4930" t="s">
        <v>9126</v>
      </c>
      <c r="M4930" t="s">
        <v>10299</v>
      </c>
      <c r="N4930" t="s">
        <v>8536</v>
      </c>
      <c r="O4930" t="s">
        <v>8624</v>
      </c>
      <c r="P4930" t="s">
        <v>8625</v>
      </c>
      <c r="Q4930">
        <v>6824</v>
      </c>
      <c r="R4930" t="s">
        <v>8561</v>
      </c>
      <c r="S4930" t="s">
        <v>7795</v>
      </c>
      <c r="T4930" t="s">
        <v>7744</v>
      </c>
    </row>
    <row r="4931" spans="1:20" x14ac:dyDescent="0.25">
      <c r="A4931" t="s">
        <v>4914</v>
      </c>
      <c r="B4931" s="2">
        <v>41884</v>
      </c>
      <c r="C4931" s="2">
        <v>41885</v>
      </c>
      <c r="D4931" t="s">
        <v>79</v>
      </c>
      <c r="E4931" t="s">
        <v>199</v>
      </c>
      <c r="F4931" t="s">
        <v>666</v>
      </c>
      <c r="G4931" s="1">
        <v>5775</v>
      </c>
      <c r="H4931">
        <v>5</v>
      </c>
      <c r="I4931">
        <v>0</v>
      </c>
      <c r="J4931" s="1">
        <v>1617</v>
      </c>
      <c r="K4931" t="s">
        <v>9128</v>
      </c>
      <c r="L4931" t="s">
        <v>9137</v>
      </c>
      <c r="M4931" t="s">
        <v>9474</v>
      </c>
      <c r="N4931" t="s">
        <v>8536</v>
      </c>
      <c r="O4931" t="s">
        <v>8576</v>
      </c>
      <c r="P4931" t="s">
        <v>8577</v>
      </c>
      <c r="Q4931">
        <v>10009</v>
      </c>
      <c r="R4931" t="s">
        <v>8561</v>
      </c>
      <c r="S4931" t="s">
        <v>7782</v>
      </c>
      <c r="T4931" t="s">
        <v>7736</v>
      </c>
    </row>
    <row r="4932" spans="1:20" x14ac:dyDescent="0.25">
      <c r="A4932" t="s">
        <v>4914</v>
      </c>
      <c r="B4932" s="2">
        <v>41884</v>
      </c>
      <c r="C4932" s="2">
        <v>41885</v>
      </c>
      <c r="D4932" t="s">
        <v>79</v>
      </c>
      <c r="E4932" t="s">
        <v>199</v>
      </c>
      <c r="F4932" t="s">
        <v>1735</v>
      </c>
      <c r="G4932" s="1">
        <v>1494</v>
      </c>
      <c r="H4932">
        <v>3</v>
      </c>
      <c r="I4932">
        <v>0</v>
      </c>
      <c r="J4932" s="1">
        <v>70218</v>
      </c>
      <c r="K4932" t="s">
        <v>9128</v>
      </c>
      <c r="L4932" t="s">
        <v>9148</v>
      </c>
      <c r="M4932" t="s">
        <v>9172</v>
      </c>
      <c r="N4932" t="s">
        <v>8536</v>
      </c>
      <c r="O4932" t="s">
        <v>8576</v>
      </c>
      <c r="P4932" t="s">
        <v>8577</v>
      </c>
      <c r="Q4932">
        <v>10009</v>
      </c>
      <c r="R4932" t="s">
        <v>8561</v>
      </c>
      <c r="S4932" t="s">
        <v>7782</v>
      </c>
      <c r="T4932" t="s">
        <v>7736</v>
      </c>
    </row>
    <row r="4933" spans="1:20" x14ac:dyDescent="0.25">
      <c r="A4933" t="s">
        <v>4915</v>
      </c>
      <c r="B4933" s="2">
        <v>42819</v>
      </c>
      <c r="C4933" s="2">
        <v>42824</v>
      </c>
      <c r="D4933" t="s">
        <v>19</v>
      </c>
      <c r="E4933" t="s">
        <v>2486</v>
      </c>
      <c r="F4933" t="s">
        <v>2666</v>
      </c>
      <c r="G4933" s="1">
        <v>231</v>
      </c>
      <c r="H4933">
        <v>2</v>
      </c>
      <c r="I4933">
        <v>0</v>
      </c>
      <c r="J4933" s="1">
        <v>693</v>
      </c>
      <c r="K4933" t="s">
        <v>9128</v>
      </c>
      <c r="L4933" t="s">
        <v>9137</v>
      </c>
      <c r="M4933" t="s">
        <v>10294</v>
      </c>
      <c r="N4933" t="s">
        <v>8536</v>
      </c>
      <c r="O4933" t="s">
        <v>8547</v>
      </c>
      <c r="P4933" t="s">
        <v>8548</v>
      </c>
      <c r="Q4933">
        <v>98103</v>
      </c>
      <c r="R4933" t="s">
        <v>8542</v>
      </c>
      <c r="S4933" t="s">
        <v>8262</v>
      </c>
      <c r="T4933" t="s">
        <v>7738</v>
      </c>
    </row>
    <row r="4934" spans="1:20" x14ac:dyDescent="0.25">
      <c r="A4934" t="s">
        <v>4916</v>
      </c>
      <c r="B4934" s="2">
        <v>42275</v>
      </c>
      <c r="C4934" s="2">
        <v>42281</v>
      </c>
      <c r="D4934" t="s">
        <v>19</v>
      </c>
      <c r="E4934" t="s">
        <v>1032</v>
      </c>
      <c r="F4934" t="s">
        <v>3223</v>
      </c>
      <c r="G4934" s="1">
        <v>12536</v>
      </c>
      <c r="H4934">
        <v>1</v>
      </c>
      <c r="I4934">
        <v>2</v>
      </c>
      <c r="J4934" s="1">
        <v>42309</v>
      </c>
      <c r="K4934" t="s">
        <v>9128</v>
      </c>
      <c r="L4934" t="s">
        <v>9167</v>
      </c>
      <c r="M4934" t="s">
        <v>10471</v>
      </c>
      <c r="N4934" t="s">
        <v>8536</v>
      </c>
      <c r="O4934" t="s">
        <v>8597</v>
      </c>
      <c r="P4934" t="s">
        <v>8598</v>
      </c>
      <c r="Q4934">
        <v>80013</v>
      </c>
      <c r="R4934" t="s">
        <v>8542</v>
      </c>
      <c r="S4934" t="s">
        <v>7971</v>
      </c>
      <c r="T4934" t="s">
        <v>7736</v>
      </c>
    </row>
    <row r="4935" spans="1:20" x14ac:dyDescent="0.25">
      <c r="A4935" t="s">
        <v>4916</v>
      </c>
      <c r="B4935" s="2">
        <v>42275</v>
      </c>
      <c r="C4935" s="2">
        <v>42281</v>
      </c>
      <c r="D4935" t="s">
        <v>19</v>
      </c>
      <c r="E4935" t="s">
        <v>1032</v>
      </c>
      <c r="F4935" t="s">
        <v>1586</v>
      </c>
      <c r="G4935" s="1">
        <v>108</v>
      </c>
      <c r="H4935">
        <v>2</v>
      </c>
      <c r="I4935">
        <v>7</v>
      </c>
      <c r="J4935" s="1">
        <v>-792</v>
      </c>
      <c r="K4935" t="s">
        <v>9128</v>
      </c>
      <c r="L4935" t="s">
        <v>9142</v>
      </c>
      <c r="M4935" t="s">
        <v>9887</v>
      </c>
      <c r="N4935" t="s">
        <v>8536</v>
      </c>
      <c r="O4935" t="s">
        <v>8597</v>
      </c>
      <c r="P4935" t="s">
        <v>8598</v>
      </c>
      <c r="Q4935">
        <v>80013</v>
      </c>
      <c r="R4935" t="s">
        <v>8542</v>
      </c>
      <c r="S4935" t="s">
        <v>7971</v>
      </c>
      <c r="T4935" t="s">
        <v>7736</v>
      </c>
    </row>
    <row r="4936" spans="1:20" x14ac:dyDescent="0.25">
      <c r="A4936" t="s">
        <v>4916</v>
      </c>
      <c r="B4936" s="2">
        <v>42275</v>
      </c>
      <c r="C4936" s="2">
        <v>42281</v>
      </c>
      <c r="D4936" t="s">
        <v>19</v>
      </c>
      <c r="E4936" t="s">
        <v>1032</v>
      </c>
      <c r="F4936" t="s">
        <v>2213</v>
      </c>
      <c r="G4936" s="1">
        <v>4512</v>
      </c>
      <c r="H4936">
        <v>3</v>
      </c>
      <c r="I4936">
        <v>2</v>
      </c>
      <c r="J4936" s="1">
        <v>846</v>
      </c>
      <c r="K4936" t="s">
        <v>9128</v>
      </c>
      <c r="L4936" t="s">
        <v>9191</v>
      </c>
      <c r="M4936" t="s">
        <v>9267</v>
      </c>
      <c r="N4936" t="s">
        <v>8536</v>
      </c>
      <c r="O4936" t="s">
        <v>8597</v>
      </c>
      <c r="P4936" t="s">
        <v>8598</v>
      </c>
      <c r="Q4936">
        <v>80013</v>
      </c>
      <c r="R4936" t="s">
        <v>8542</v>
      </c>
      <c r="S4936" t="s">
        <v>7971</v>
      </c>
      <c r="T4936" t="s">
        <v>7736</v>
      </c>
    </row>
    <row r="4937" spans="1:20" x14ac:dyDescent="0.25">
      <c r="A4937" t="s">
        <v>4917</v>
      </c>
      <c r="B4937" s="2">
        <v>42078</v>
      </c>
      <c r="C4937" s="2">
        <v>42084</v>
      </c>
      <c r="D4937" t="s">
        <v>19</v>
      </c>
      <c r="E4937" t="s">
        <v>4918</v>
      </c>
      <c r="F4937" t="s">
        <v>4919</v>
      </c>
      <c r="G4937" s="1">
        <v>16776</v>
      </c>
      <c r="H4937">
        <v>3</v>
      </c>
      <c r="I4937">
        <v>2</v>
      </c>
      <c r="J4937" s="1">
        <v>16776</v>
      </c>
      <c r="K4937" t="s">
        <v>9139</v>
      </c>
      <c r="L4937" t="s">
        <v>9140</v>
      </c>
      <c r="M4937" t="s">
        <v>10813</v>
      </c>
      <c r="N4937" t="s">
        <v>8536</v>
      </c>
      <c r="O4937" t="s">
        <v>9014</v>
      </c>
      <c r="P4937" t="s">
        <v>8555</v>
      </c>
      <c r="Q4937">
        <v>84043</v>
      </c>
      <c r="R4937" t="s">
        <v>8542</v>
      </c>
      <c r="S4937" t="s">
        <v>8492</v>
      </c>
      <c r="T4937" t="s">
        <v>7738</v>
      </c>
    </row>
    <row r="4938" spans="1:20" x14ac:dyDescent="0.25">
      <c r="A4938" t="s">
        <v>4920</v>
      </c>
      <c r="B4938" s="2">
        <v>42741</v>
      </c>
      <c r="C4938" s="2">
        <v>42748</v>
      </c>
      <c r="D4938" t="s">
        <v>19</v>
      </c>
      <c r="E4938" t="s">
        <v>2349</v>
      </c>
      <c r="F4938" t="s">
        <v>1105</v>
      </c>
      <c r="G4938" s="1">
        <v>3374</v>
      </c>
      <c r="H4938">
        <v>7</v>
      </c>
      <c r="I4938">
        <v>0</v>
      </c>
      <c r="J4938" s="1">
        <v>155204</v>
      </c>
      <c r="K4938" t="s">
        <v>9128</v>
      </c>
      <c r="L4938" t="s">
        <v>9142</v>
      </c>
      <c r="M4938" t="s">
        <v>9683</v>
      </c>
      <c r="N4938" t="s">
        <v>8536</v>
      </c>
      <c r="O4938" t="s">
        <v>9015</v>
      </c>
      <c r="P4938" t="s">
        <v>8588</v>
      </c>
      <c r="Q4938">
        <v>35401</v>
      </c>
      <c r="R4938" t="s">
        <v>8539</v>
      </c>
      <c r="S4938" t="s">
        <v>8241</v>
      </c>
      <c r="T4938" t="s">
        <v>7744</v>
      </c>
    </row>
    <row r="4939" spans="1:20" x14ac:dyDescent="0.25">
      <c r="A4939" t="s">
        <v>4921</v>
      </c>
      <c r="B4939" s="2">
        <v>41652</v>
      </c>
      <c r="C4939" s="2">
        <v>41657</v>
      </c>
      <c r="D4939" t="s">
        <v>19</v>
      </c>
      <c r="E4939" t="s">
        <v>923</v>
      </c>
      <c r="F4939" t="s">
        <v>2851</v>
      </c>
      <c r="G4939" s="1">
        <v>132585</v>
      </c>
      <c r="H4939">
        <v>5</v>
      </c>
      <c r="I4939">
        <v>0</v>
      </c>
      <c r="J4939" s="1">
        <v>238653</v>
      </c>
      <c r="K4939" t="s">
        <v>9128</v>
      </c>
      <c r="L4939" t="s">
        <v>9133</v>
      </c>
      <c r="M4939" t="s">
        <v>10360</v>
      </c>
      <c r="N4939" t="s">
        <v>8536</v>
      </c>
      <c r="O4939" t="s">
        <v>8556</v>
      </c>
      <c r="P4939" t="s">
        <v>8541</v>
      </c>
      <c r="Q4939">
        <v>94109</v>
      </c>
      <c r="R4939" t="s">
        <v>8542</v>
      </c>
      <c r="S4939" t="s">
        <v>7943</v>
      </c>
      <c r="T4939" t="s">
        <v>7736</v>
      </c>
    </row>
    <row r="4940" spans="1:20" x14ac:dyDescent="0.25">
      <c r="A4940" t="s">
        <v>4921</v>
      </c>
      <c r="B4940" s="2">
        <v>41652</v>
      </c>
      <c r="C4940" s="2">
        <v>41657</v>
      </c>
      <c r="D4940" t="s">
        <v>19</v>
      </c>
      <c r="E4940" t="s">
        <v>923</v>
      </c>
      <c r="F4940" t="s">
        <v>2776</v>
      </c>
      <c r="G4940" s="1">
        <v>333999</v>
      </c>
      <c r="H4940">
        <v>3</v>
      </c>
      <c r="I4940">
        <v>15</v>
      </c>
      <c r="J4940" s="1">
        <v>39294</v>
      </c>
      <c r="K4940" t="s">
        <v>9123</v>
      </c>
      <c r="L4940" t="s">
        <v>9124</v>
      </c>
      <c r="M4940" t="s">
        <v>10336</v>
      </c>
      <c r="N4940" t="s">
        <v>8536</v>
      </c>
      <c r="O4940" t="s">
        <v>8556</v>
      </c>
      <c r="P4940" t="s">
        <v>8541</v>
      </c>
      <c r="Q4940">
        <v>94109</v>
      </c>
      <c r="R4940" t="s">
        <v>8542</v>
      </c>
      <c r="S4940" t="s">
        <v>7943</v>
      </c>
      <c r="T4940" t="s">
        <v>7736</v>
      </c>
    </row>
    <row r="4941" spans="1:20" x14ac:dyDescent="0.25">
      <c r="A4941" t="s">
        <v>4921</v>
      </c>
      <c r="B4941" s="2">
        <v>41652</v>
      </c>
      <c r="C4941" s="2">
        <v>41657</v>
      </c>
      <c r="D4941" t="s">
        <v>19</v>
      </c>
      <c r="E4941" t="s">
        <v>923</v>
      </c>
      <c r="F4941" t="s">
        <v>376</v>
      </c>
      <c r="G4941" s="1">
        <v>199</v>
      </c>
      <c r="H4941">
        <v>5</v>
      </c>
      <c r="I4941">
        <v>0</v>
      </c>
      <c r="J4941" s="1">
        <v>6567</v>
      </c>
      <c r="K4941" t="s">
        <v>9128</v>
      </c>
      <c r="L4941" t="s">
        <v>9137</v>
      </c>
      <c r="M4941" t="s">
        <v>9323</v>
      </c>
      <c r="N4941" t="s">
        <v>8536</v>
      </c>
      <c r="O4941" t="s">
        <v>8556</v>
      </c>
      <c r="P4941" t="s">
        <v>8541</v>
      </c>
      <c r="Q4941">
        <v>94109</v>
      </c>
      <c r="R4941" t="s">
        <v>8542</v>
      </c>
      <c r="S4941" t="s">
        <v>7943</v>
      </c>
      <c r="T4941" t="s">
        <v>7736</v>
      </c>
    </row>
    <row r="4942" spans="1:20" x14ac:dyDescent="0.25">
      <c r="A4942" t="s">
        <v>4922</v>
      </c>
      <c r="B4942" s="2">
        <v>42041</v>
      </c>
      <c r="C4942" s="2">
        <v>42048</v>
      </c>
      <c r="D4942" t="s">
        <v>19</v>
      </c>
      <c r="E4942" t="s">
        <v>2921</v>
      </c>
      <c r="F4942" t="s">
        <v>1915</v>
      </c>
      <c r="G4942" s="1">
        <v>126882</v>
      </c>
      <c r="H4942">
        <v>9</v>
      </c>
      <c r="I4942">
        <v>0</v>
      </c>
      <c r="J4942" s="1">
        <v>2664522</v>
      </c>
      <c r="K4942" t="s">
        <v>9123</v>
      </c>
      <c r="L4942" t="s">
        <v>9126</v>
      </c>
      <c r="M4942" t="s">
        <v>10029</v>
      </c>
      <c r="N4942" t="s">
        <v>8536</v>
      </c>
      <c r="O4942" t="s">
        <v>8606</v>
      </c>
      <c r="P4942" t="s">
        <v>8573</v>
      </c>
      <c r="Q4942">
        <v>19805</v>
      </c>
      <c r="R4942" t="s">
        <v>8561</v>
      </c>
      <c r="S4942" t="s">
        <v>8320</v>
      </c>
      <c r="T4942" t="s">
        <v>7736</v>
      </c>
    </row>
    <row r="4943" spans="1:20" x14ac:dyDescent="0.25">
      <c r="A4943" t="s">
        <v>4922</v>
      </c>
      <c r="B4943" s="2">
        <v>42041</v>
      </c>
      <c r="C4943" s="2">
        <v>42048</v>
      </c>
      <c r="D4943" t="s">
        <v>19</v>
      </c>
      <c r="E4943" t="s">
        <v>2921</v>
      </c>
      <c r="F4943" t="s">
        <v>3919</v>
      </c>
      <c r="G4943" s="1">
        <v>28392</v>
      </c>
      <c r="H4943">
        <v>4</v>
      </c>
      <c r="I4943">
        <v>0</v>
      </c>
      <c r="J4943" s="1">
        <v>823368</v>
      </c>
      <c r="K4943" t="s">
        <v>9123</v>
      </c>
      <c r="L4943" t="s">
        <v>9124</v>
      </c>
      <c r="M4943" t="s">
        <v>10640</v>
      </c>
      <c r="N4943" t="s">
        <v>8536</v>
      </c>
      <c r="O4943" t="s">
        <v>8606</v>
      </c>
      <c r="P4943" t="s">
        <v>8573</v>
      </c>
      <c r="Q4943">
        <v>19805</v>
      </c>
      <c r="R4943" t="s">
        <v>8561</v>
      </c>
      <c r="S4943" t="s">
        <v>8320</v>
      </c>
      <c r="T4943" t="s">
        <v>7736</v>
      </c>
    </row>
    <row r="4944" spans="1:20" x14ac:dyDescent="0.25">
      <c r="A4944" t="s">
        <v>4922</v>
      </c>
      <c r="B4944" s="2">
        <v>42041</v>
      </c>
      <c r="C4944" s="2">
        <v>42048</v>
      </c>
      <c r="D4944" t="s">
        <v>19</v>
      </c>
      <c r="E4944" t="s">
        <v>2921</v>
      </c>
      <c r="F4944" t="s">
        <v>1888</v>
      </c>
      <c r="G4944" s="1">
        <v>568</v>
      </c>
      <c r="H4944">
        <v>2</v>
      </c>
      <c r="I4944">
        <v>0</v>
      </c>
      <c r="J4944" s="1">
        <v>17608</v>
      </c>
      <c r="K4944" t="s">
        <v>9128</v>
      </c>
      <c r="L4944" t="s">
        <v>9137</v>
      </c>
      <c r="M4944" t="s">
        <v>10017</v>
      </c>
      <c r="N4944" t="s">
        <v>8536</v>
      </c>
      <c r="O4944" t="s">
        <v>8606</v>
      </c>
      <c r="P4944" t="s">
        <v>8573</v>
      </c>
      <c r="Q4944">
        <v>19805</v>
      </c>
      <c r="R4944" t="s">
        <v>8561</v>
      </c>
      <c r="S4944" t="s">
        <v>8320</v>
      </c>
      <c r="T4944" t="s">
        <v>7736</v>
      </c>
    </row>
    <row r="4945" spans="1:20" x14ac:dyDescent="0.25">
      <c r="A4945" t="s">
        <v>4923</v>
      </c>
      <c r="B4945" s="2">
        <v>43090</v>
      </c>
      <c r="C4945" s="2">
        <v>43096</v>
      </c>
      <c r="D4945" t="s">
        <v>19</v>
      </c>
      <c r="E4945" t="s">
        <v>2007</v>
      </c>
      <c r="F4945" t="s">
        <v>913</v>
      </c>
      <c r="G4945" s="1">
        <v>37534</v>
      </c>
      <c r="H4945">
        <v>1</v>
      </c>
      <c r="I4945">
        <v>0</v>
      </c>
      <c r="J4945" s="1">
        <v>18767</v>
      </c>
      <c r="K4945" t="s">
        <v>9128</v>
      </c>
      <c r="L4945" t="s">
        <v>9133</v>
      </c>
      <c r="M4945" t="s">
        <v>9599</v>
      </c>
      <c r="N4945" t="s">
        <v>8536</v>
      </c>
      <c r="O4945" t="s">
        <v>8821</v>
      </c>
      <c r="P4945" t="s">
        <v>8575</v>
      </c>
      <c r="Q4945">
        <v>47905</v>
      </c>
      <c r="R4945" t="s">
        <v>8551</v>
      </c>
      <c r="S4945" t="s">
        <v>8169</v>
      </c>
      <c r="T4945" t="s">
        <v>7736</v>
      </c>
    </row>
    <row r="4946" spans="1:20" x14ac:dyDescent="0.25">
      <c r="A4946" t="s">
        <v>4924</v>
      </c>
      <c r="B4946" s="2">
        <v>42618</v>
      </c>
      <c r="C4946" s="2">
        <v>42619</v>
      </c>
      <c r="D4946" t="s">
        <v>79</v>
      </c>
      <c r="E4946" t="s">
        <v>407</v>
      </c>
      <c r="F4946" t="s">
        <v>4815</v>
      </c>
      <c r="G4946" s="1">
        <v>9608</v>
      </c>
      <c r="H4946">
        <v>2</v>
      </c>
      <c r="I4946">
        <v>0</v>
      </c>
      <c r="J4946" s="1">
        <v>461184</v>
      </c>
      <c r="K4946" t="s">
        <v>9128</v>
      </c>
      <c r="L4946" t="s">
        <v>9148</v>
      </c>
      <c r="M4946" t="s">
        <v>10800</v>
      </c>
      <c r="N4946" t="s">
        <v>8536</v>
      </c>
      <c r="O4946" t="s">
        <v>8917</v>
      </c>
      <c r="P4946" t="s">
        <v>8541</v>
      </c>
      <c r="Q4946">
        <v>90278</v>
      </c>
      <c r="R4946" t="s">
        <v>8542</v>
      </c>
      <c r="S4946" t="s">
        <v>7836</v>
      </c>
      <c r="T4946" t="s">
        <v>7736</v>
      </c>
    </row>
    <row r="4947" spans="1:20" x14ac:dyDescent="0.25">
      <c r="A4947" t="s">
        <v>4924</v>
      </c>
      <c r="B4947" s="2">
        <v>42618</v>
      </c>
      <c r="C4947" s="2">
        <v>42619</v>
      </c>
      <c r="D4947" t="s">
        <v>79</v>
      </c>
      <c r="E4947" t="s">
        <v>407</v>
      </c>
      <c r="F4947" t="s">
        <v>699</v>
      </c>
      <c r="G4947" s="1">
        <v>1168</v>
      </c>
      <c r="H4947">
        <v>2</v>
      </c>
      <c r="I4947">
        <v>2</v>
      </c>
      <c r="J4947" s="1">
        <v>3942</v>
      </c>
      <c r="K4947" t="s">
        <v>9128</v>
      </c>
      <c r="L4947" t="s">
        <v>9142</v>
      </c>
      <c r="M4947" t="s">
        <v>9489</v>
      </c>
      <c r="N4947" t="s">
        <v>8536</v>
      </c>
      <c r="O4947" t="s">
        <v>8917</v>
      </c>
      <c r="P4947" t="s">
        <v>8541</v>
      </c>
      <c r="Q4947">
        <v>90278</v>
      </c>
      <c r="R4947" t="s">
        <v>8542</v>
      </c>
      <c r="S4947" t="s">
        <v>7836</v>
      </c>
      <c r="T4947" t="s">
        <v>7736</v>
      </c>
    </row>
    <row r="4948" spans="1:20" x14ac:dyDescent="0.25">
      <c r="A4948" t="s">
        <v>4924</v>
      </c>
      <c r="B4948" s="2">
        <v>42618</v>
      </c>
      <c r="C4948" s="2">
        <v>42619</v>
      </c>
      <c r="D4948" t="s">
        <v>79</v>
      </c>
      <c r="E4948" t="s">
        <v>407</v>
      </c>
      <c r="F4948" t="s">
        <v>117</v>
      </c>
      <c r="G4948" s="1">
        <v>436</v>
      </c>
      <c r="H4948">
        <v>2</v>
      </c>
      <c r="I4948">
        <v>0</v>
      </c>
      <c r="J4948" s="1">
        <v>17876</v>
      </c>
      <c r="K4948" t="s">
        <v>9128</v>
      </c>
      <c r="L4948" t="s">
        <v>9191</v>
      </c>
      <c r="M4948" t="s">
        <v>9192</v>
      </c>
      <c r="N4948" t="s">
        <v>8536</v>
      </c>
      <c r="O4948" t="s">
        <v>8917</v>
      </c>
      <c r="P4948" t="s">
        <v>8541</v>
      </c>
      <c r="Q4948">
        <v>90278</v>
      </c>
      <c r="R4948" t="s">
        <v>8542</v>
      </c>
      <c r="S4948" t="s">
        <v>7836</v>
      </c>
      <c r="T4948" t="s">
        <v>7736</v>
      </c>
    </row>
    <row r="4949" spans="1:20" x14ac:dyDescent="0.25">
      <c r="A4949" t="s">
        <v>4925</v>
      </c>
      <c r="B4949" s="2">
        <v>41916</v>
      </c>
      <c r="C4949" s="2">
        <v>41921</v>
      </c>
      <c r="D4949" t="s">
        <v>19</v>
      </c>
      <c r="E4949" t="s">
        <v>2742</v>
      </c>
      <c r="F4949" t="s">
        <v>312</v>
      </c>
      <c r="G4949" s="1">
        <v>2924</v>
      </c>
      <c r="H4949">
        <v>4</v>
      </c>
      <c r="I4949">
        <v>0</v>
      </c>
      <c r="J4949" s="1">
        <v>137428</v>
      </c>
      <c r="K4949" t="s">
        <v>9128</v>
      </c>
      <c r="L4949" t="s">
        <v>9129</v>
      </c>
      <c r="M4949" t="s">
        <v>9289</v>
      </c>
      <c r="N4949" t="s">
        <v>8536</v>
      </c>
      <c r="O4949" t="s">
        <v>8547</v>
      </c>
      <c r="P4949" t="s">
        <v>8548</v>
      </c>
      <c r="Q4949">
        <v>98115</v>
      </c>
      <c r="R4949" t="s">
        <v>8542</v>
      </c>
      <c r="S4949" t="s">
        <v>8295</v>
      </c>
      <c r="T4949" t="s">
        <v>7736</v>
      </c>
    </row>
    <row r="4950" spans="1:20" x14ac:dyDescent="0.25">
      <c r="A4950" t="s">
        <v>4926</v>
      </c>
      <c r="B4950" s="2">
        <v>43066</v>
      </c>
      <c r="C4950" s="2">
        <v>43071</v>
      </c>
      <c r="D4950" t="s">
        <v>19</v>
      </c>
      <c r="E4950" t="s">
        <v>972</v>
      </c>
      <c r="F4950" t="s">
        <v>1102</v>
      </c>
      <c r="G4950" s="1">
        <v>117488</v>
      </c>
      <c r="H4950">
        <v>7</v>
      </c>
      <c r="I4950">
        <v>2</v>
      </c>
      <c r="J4950" s="1">
        <v>411208</v>
      </c>
      <c r="K4950" t="s">
        <v>9128</v>
      </c>
      <c r="L4950" t="s">
        <v>9142</v>
      </c>
      <c r="M4950" t="s">
        <v>9681</v>
      </c>
      <c r="N4950" t="s">
        <v>8536</v>
      </c>
      <c r="O4950" t="s">
        <v>8540</v>
      </c>
      <c r="P4950" t="s">
        <v>8541</v>
      </c>
      <c r="Q4950">
        <v>90045</v>
      </c>
      <c r="R4950" t="s">
        <v>8542</v>
      </c>
      <c r="S4950" t="s">
        <v>7955</v>
      </c>
      <c r="T4950" t="s">
        <v>7736</v>
      </c>
    </row>
    <row r="4951" spans="1:20" x14ac:dyDescent="0.25">
      <c r="A4951" t="s">
        <v>4926</v>
      </c>
      <c r="B4951" s="2">
        <v>43066</v>
      </c>
      <c r="C4951" s="2">
        <v>43071</v>
      </c>
      <c r="D4951" t="s">
        <v>19</v>
      </c>
      <c r="E4951" t="s">
        <v>972</v>
      </c>
      <c r="F4951" t="s">
        <v>1108</v>
      </c>
      <c r="G4951" s="1">
        <v>1884</v>
      </c>
      <c r="H4951">
        <v>3</v>
      </c>
      <c r="I4951">
        <v>0</v>
      </c>
      <c r="J4951" s="1">
        <v>60288</v>
      </c>
      <c r="K4951" t="s">
        <v>9123</v>
      </c>
      <c r="L4951" t="s">
        <v>9135</v>
      </c>
      <c r="M4951" t="s">
        <v>9684</v>
      </c>
      <c r="N4951" t="s">
        <v>8536</v>
      </c>
      <c r="O4951" t="s">
        <v>8540</v>
      </c>
      <c r="P4951" t="s">
        <v>8541</v>
      </c>
      <c r="Q4951">
        <v>90045</v>
      </c>
      <c r="R4951" t="s">
        <v>8542</v>
      </c>
      <c r="S4951" t="s">
        <v>7955</v>
      </c>
      <c r="T4951" t="s">
        <v>7736</v>
      </c>
    </row>
    <row r="4952" spans="1:20" x14ac:dyDescent="0.25">
      <c r="A4952" t="s">
        <v>4927</v>
      </c>
      <c r="B4952" s="2">
        <v>42671</v>
      </c>
      <c r="C4952" s="2">
        <v>42675</v>
      </c>
      <c r="D4952" t="s">
        <v>11</v>
      </c>
      <c r="E4952" t="s">
        <v>3490</v>
      </c>
      <c r="F4952" t="s">
        <v>328</v>
      </c>
      <c r="G4952" s="1">
        <v>1242</v>
      </c>
      <c r="H4952">
        <v>3</v>
      </c>
      <c r="I4952">
        <v>0</v>
      </c>
      <c r="J4952" s="1">
        <v>52164</v>
      </c>
      <c r="K4952" t="s">
        <v>9128</v>
      </c>
      <c r="L4952" t="s">
        <v>9137</v>
      </c>
      <c r="M4952" t="s">
        <v>9295</v>
      </c>
      <c r="N4952" t="s">
        <v>8536</v>
      </c>
      <c r="O4952" t="s">
        <v>8576</v>
      </c>
      <c r="P4952" t="s">
        <v>8577</v>
      </c>
      <c r="Q4952">
        <v>10009</v>
      </c>
      <c r="R4952" t="s">
        <v>8561</v>
      </c>
      <c r="S4952" t="s">
        <v>8396</v>
      </c>
      <c r="T4952" t="s">
        <v>7736</v>
      </c>
    </row>
    <row r="4953" spans="1:20" x14ac:dyDescent="0.25">
      <c r="A4953" t="s">
        <v>4928</v>
      </c>
      <c r="B4953" s="2">
        <v>42164</v>
      </c>
      <c r="C4953" s="2">
        <v>42168</v>
      </c>
      <c r="D4953" t="s">
        <v>19</v>
      </c>
      <c r="E4953" t="s">
        <v>4202</v>
      </c>
      <c r="F4953" t="s">
        <v>186</v>
      </c>
      <c r="G4953" s="1">
        <v>1296</v>
      </c>
      <c r="H4953">
        <v>2</v>
      </c>
      <c r="I4953">
        <v>0</v>
      </c>
      <c r="J4953" s="1">
        <v>62208</v>
      </c>
      <c r="K4953" t="s">
        <v>9128</v>
      </c>
      <c r="L4953" t="s">
        <v>9148</v>
      </c>
      <c r="M4953" t="s">
        <v>9228</v>
      </c>
      <c r="N4953" t="s">
        <v>8536</v>
      </c>
      <c r="O4953" t="s">
        <v>8776</v>
      </c>
      <c r="P4953" t="s">
        <v>8571</v>
      </c>
      <c r="Q4953">
        <v>48073</v>
      </c>
      <c r="R4953" t="s">
        <v>8551</v>
      </c>
      <c r="S4953" t="s">
        <v>8458</v>
      </c>
      <c r="T4953" t="s">
        <v>7736</v>
      </c>
    </row>
    <row r="4954" spans="1:20" x14ac:dyDescent="0.25">
      <c r="A4954" t="s">
        <v>4929</v>
      </c>
      <c r="B4954" s="2">
        <v>43077</v>
      </c>
      <c r="C4954" s="2">
        <v>43081</v>
      </c>
      <c r="D4954" t="s">
        <v>11</v>
      </c>
      <c r="E4954" t="s">
        <v>557</v>
      </c>
      <c r="F4954" t="s">
        <v>4930</v>
      </c>
      <c r="G4954" s="1">
        <v>6948</v>
      </c>
      <c r="H4954">
        <v>1</v>
      </c>
      <c r="I4954">
        <v>0</v>
      </c>
      <c r="J4954" s="1">
        <v>20844</v>
      </c>
      <c r="K4954" t="s">
        <v>9128</v>
      </c>
      <c r="L4954" t="s">
        <v>9144</v>
      </c>
      <c r="M4954" t="s">
        <v>10814</v>
      </c>
      <c r="N4954" t="s">
        <v>8536</v>
      </c>
      <c r="O4954" t="s">
        <v>8556</v>
      </c>
      <c r="P4954" t="s">
        <v>8541</v>
      </c>
      <c r="Q4954">
        <v>94109</v>
      </c>
      <c r="R4954" t="s">
        <v>8542</v>
      </c>
      <c r="S4954" t="s">
        <v>7865</v>
      </c>
      <c r="T4954" t="s">
        <v>7738</v>
      </c>
    </row>
    <row r="4955" spans="1:20" x14ac:dyDescent="0.25">
      <c r="A4955" t="s">
        <v>4931</v>
      </c>
      <c r="B4955" s="2">
        <v>42079</v>
      </c>
      <c r="C4955" s="2">
        <v>42083</v>
      </c>
      <c r="D4955" t="s">
        <v>19</v>
      </c>
      <c r="E4955" t="s">
        <v>413</v>
      </c>
      <c r="F4955" t="s">
        <v>3048</v>
      </c>
      <c r="G4955" s="1">
        <v>859</v>
      </c>
      <c r="H4955">
        <v>2</v>
      </c>
      <c r="I4955">
        <v>0</v>
      </c>
      <c r="J4955" s="1">
        <v>2577</v>
      </c>
      <c r="K4955" t="s">
        <v>9139</v>
      </c>
      <c r="L4955" t="s">
        <v>9140</v>
      </c>
      <c r="M4955" t="s">
        <v>10415</v>
      </c>
      <c r="N4955" t="s">
        <v>8536</v>
      </c>
      <c r="O4955" t="s">
        <v>8576</v>
      </c>
      <c r="P4955" t="s">
        <v>8577</v>
      </c>
      <c r="Q4955">
        <v>10009</v>
      </c>
      <c r="R4955" t="s">
        <v>8561</v>
      </c>
      <c r="S4955" t="s">
        <v>7837</v>
      </c>
      <c r="T4955" t="s">
        <v>7738</v>
      </c>
    </row>
    <row r="4956" spans="1:20" x14ac:dyDescent="0.25">
      <c r="A4956" t="s">
        <v>4932</v>
      </c>
      <c r="B4956" s="2">
        <v>41799</v>
      </c>
      <c r="C4956" s="2">
        <v>41803</v>
      </c>
      <c r="D4956" t="s">
        <v>11</v>
      </c>
      <c r="E4956" t="s">
        <v>575</v>
      </c>
      <c r="F4956" t="s">
        <v>1409</v>
      </c>
      <c r="G4956" s="1">
        <v>1806</v>
      </c>
      <c r="H4956">
        <v>7</v>
      </c>
      <c r="I4956">
        <v>0</v>
      </c>
      <c r="J4956" s="1">
        <v>46956</v>
      </c>
      <c r="K4956" t="s">
        <v>9128</v>
      </c>
      <c r="L4956" t="s">
        <v>9137</v>
      </c>
      <c r="M4956" t="s">
        <v>9817</v>
      </c>
      <c r="N4956" t="s">
        <v>8536</v>
      </c>
      <c r="O4956" t="s">
        <v>8807</v>
      </c>
      <c r="P4956" t="s">
        <v>8673</v>
      </c>
      <c r="Q4956">
        <v>89031</v>
      </c>
      <c r="R4956" t="s">
        <v>8542</v>
      </c>
      <c r="S4956" t="s">
        <v>7869</v>
      </c>
      <c r="T4956" t="s">
        <v>7738</v>
      </c>
    </row>
    <row r="4957" spans="1:20" x14ac:dyDescent="0.25">
      <c r="A4957" t="s">
        <v>4932</v>
      </c>
      <c r="B4957" s="2">
        <v>41799</v>
      </c>
      <c r="C4957" s="2">
        <v>41803</v>
      </c>
      <c r="D4957" t="s">
        <v>11</v>
      </c>
      <c r="E4957" t="s">
        <v>575</v>
      </c>
      <c r="F4957" t="s">
        <v>2059</v>
      </c>
      <c r="G4957" s="1">
        <v>7914</v>
      </c>
      <c r="H4957">
        <v>3</v>
      </c>
      <c r="I4957">
        <v>0</v>
      </c>
      <c r="J4957" s="1">
        <v>364044</v>
      </c>
      <c r="K4957" t="s">
        <v>9128</v>
      </c>
      <c r="L4957" t="s">
        <v>9148</v>
      </c>
      <c r="M4957" t="s">
        <v>10082</v>
      </c>
      <c r="N4957" t="s">
        <v>8536</v>
      </c>
      <c r="O4957" t="s">
        <v>8807</v>
      </c>
      <c r="P4957" t="s">
        <v>8673</v>
      </c>
      <c r="Q4957">
        <v>89031</v>
      </c>
      <c r="R4957" t="s">
        <v>8542</v>
      </c>
      <c r="S4957" t="s">
        <v>7869</v>
      </c>
      <c r="T4957" t="s">
        <v>7738</v>
      </c>
    </row>
    <row r="4958" spans="1:20" x14ac:dyDescent="0.25">
      <c r="A4958" t="s">
        <v>4932</v>
      </c>
      <c r="B4958" s="2">
        <v>41799</v>
      </c>
      <c r="C4958" s="2">
        <v>41803</v>
      </c>
      <c r="D4958" t="s">
        <v>11</v>
      </c>
      <c r="E4958" t="s">
        <v>575</v>
      </c>
      <c r="F4958" t="s">
        <v>3603</v>
      </c>
      <c r="G4958" s="1">
        <v>374</v>
      </c>
      <c r="H4958">
        <v>2</v>
      </c>
      <c r="I4958">
        <v>0</v>
      </c>
      <c r="J4958" s="1">
        <v>14212</v>
      </c>
      <c r="K4958" t="s">
        <v>9123</v>
      </c>
      <c r="L4958" t="s">
        <v>9135</v>
      </c>
      <c r="M4958" t="s">
        <v>10566</v>
      </c>
      <c r="N4958" t="s">
        <v>8536</v>
      </c>
      <c r="O4958" t="s">
        <v>8807</v>
      </c>
      <c r="P4958" t="s">
        <v>8673</v>
      </c>
      <c r="Q4958">
        <v>89031</v>
      </c>
      <c r="R4958" t="s">
        <v>8542</v>
      </c>
      <c r="S4958" t="s">
        <v>7869</v>
      </c>
      <c r="T4958" t="s">
        <v>7738</v>
      </c>
    </row>
    <row r="4959" spans="1:20" x14ac:dyDescent="0.25">
      <c r="A4959" t="s">
        <v>4933</v>
      </c>
      <c r="B4959" s="2">
        <v>42083</v>
      </c>
      <c r="C4959" s="2">
        <v>42089</v>
      </c>
      <c r="D4959" t="s">
        <v>19</v>
      </c>
      <c r="E4959" t="s">
        <v>1321</v>
      </c>
      <c r="F4959" t="s">
        <v>3284</v>
      </c>
      <c r="G4959" s="1">
        <v>2512</v>
      </c>
      <c r="H4959">
        <v>2</v>
      </c>
      <c r="I4959">
        <v>8</v>
      </c>
      <c r="J4959" s="1">
        <v>-4396</v>
      </c>
      <c r="K4959" t="s">
        <v>9128</v>
      </c>
      <c r="L4959" t="s">
        <v>9142</v>
      </c>
      <c r="M4959" t="s">
        <v>10487</v>
      </c>
      <c r="N4959" t="s">
        <v>8536</v>
      </c>
      <c r="O4959" t="s">
        <v>8819</v>
      </c>
      <c r="P4959" t="s">
        <v>8550</v>
      </c>
      <c r="Q4959">
        <v>75007</v>
      </c>
      <c r="R4959" t="s">
        <v>8551</v>
      </c>
      <c r="S4959" t="s">
        <v>8038</v>
      </c>
      <c r="T4959" t="s">
        <v>7736</v>
      </c>
    </row>
    <row r="4960" spans="1:20" x14ac:dyDescent="0.25">
      <c r="A4960" t="s">
        <v>4933</v>
      </c>
      <c r="B4960" s="2">
        <v>42083</v>
      </c>
      <c r="C4960" s="2">
        <v>42089</v>
      </c>
      <c r="D4960" t="s">
        <v>19</v>
      </c>
      <c r="E4960" t="s">
        <v>1321</v>
      </c>
      <c r="F4960" t="s">
        <v>4934</v>
      </c>
      <c r="G4960" s="1">
        <v>18864</v>
      </c>
      <c r="H4960">
        <v>9</v>
      </c>
      <c r="I4960">
        <v>2</v>
      </c>
      <c r="J4960" s="1">
        <v>61308</v>
      </c>
      <c r="K4960" t="s">
        <v>9128</v>
      </c>
      <c r="L4960" t="s">
        <v>9191</v>
      </c>
      <c r="M4960" t="s">
        <v>9267</v>
      </c>
      <c r="N4960" t="s">
        <v>8536</v>
      </c>
      <c r="O4960" t="s">
        <v>8819</v>
      </c>
      <c r="P4960" t="s">
        <v>8550</v>
      </c>
      <c r="Q4960">
        <v>75007</v>
      </c>
      <c r="R4960" t="s">
        <v>8551</v>
      </c>
      <c r="S4960" t="s">
        <v>8038</v>
      </c>
      <c r="T4960" t="s">
        <v>7736</v>
      </c>
    </row>
    <row r="4961" spans="1:20" x14ac:dyDescent="0.25">
      <c r="A4961" t="s">
        <v>4935</v>
      </c>
      <c r="B4961" s="2">
        <v>42692</v>
      </c>
      <c r="C4961" s="2">
        <v>42696</v>
      </c>
      <c r="D4961" t="s">
        <v>19</v>
      </c>
      <c r="E4961" t="s">
        <v>1982</v>
      </c>
      <c r="F4961" t="s">
        <v>2405</v>
      </c>
      <c r="G4961" s="1">
        <v>61192</v>
      </c>
      <c r="H4961">
        <v>1</v>
      </c>
      <c r="I4961">
        <v>2</v>
      </c>
      <c r="J4961" s="1">
        <v>61192</v>
      </c>
      <c r="K4961" t="s">
        <v>9139</v>
      </c>
      <c r="L4961" t="s">
        <v>9140</v>
      </c>
      <c r="M4961" t="s">
        <v>10204</v>
      </c>
      <c r="N4961" t="s">
        <v>8536</v>
      </c>
      <c r="O4961" t="s">
        <v>8540</v>
      </c>
      <c r="P4961" t="s">
        <v>8541</v>
      </c>
      <c r="Q4961">
        <v>90008</v>
      </c>
      <c r="R4961" t="s">
        <v>8542</v>
      </c>
      <c r="S4961" t="s">
        <v>8164</v>
      </c>
      <c r="T4961" t="s">
        <v>7744</v>
      </c>
    </row>
    <row r="4962" spans="1:20" x14ac:dyDescent="0.25">
      <c r="A4962" t="s">
        <v>4935</v>
      </c>
      <c r="B4962" s="2">
        <v>42692</v>
      </c>
      <c r="C4962" s="2">
        <v>42696</v>
      </c>
      <c r="D4962" t="s">
        <v>19</v>
      </c>
      <c r="E4962" t="s">
        <v>1982</v>
      </c>
      <c r="F4962" t="s">
        <v>3899</v>
      </c>
      <c r="G4962" s="1">
        <v>6784</v>
      </c>
      <c r="H4962">
        <v>1</v>
      </c>
      <c r="I4962">
        <v>0</v>
      </c>
      <c r="J4962" s="1">
        <v>183168</v>
      </c>
      <c r="K4962" t="s">
        <v>9128</v>
      </c>
      <c r="L4962" t="s">
        <v>9144</v>
      </c>
      <c r="M4962" t="s">
        <v>10636</v>
      </c>
      <c r="N4962" t="s">
        <v>8536</v>
      </c>
      <c r="O4962" t="s">
        <v>8540</v>
      </c>
      <c r="P4962" t="s">
        <v>8541</v>
      </c>
      <c r="Q4962">
        <v>90008</v>
      </c>
      <c r="R4962" t="s">
        <v>8542</v>
      </c>
      <c r="S4962" t="s">
        <v>8164</v>
      </c>
      <c r="T4962" t="s">
        <v>7744</v>
      </c>
    </row>
    <row r="4963" spans="1:20" x14ac:dyDescent="0.25">
      <c r="A4963" t="s">
        <v>4936</v>
      </c>
      <c r="B4963" s="2">
        <v>41705</v>
      </c>
      <c r="C4963" s="2">
        <v>41706</v>
      </c>
      <c r="D4963" t="s">
        <v>79</v>
      </c>
      <c r="E4963" t="s">
        <v>4937</v>
      </c>
      <c r="F4963" t="s">
        <v>439</v>
      </c>
      <c r="G4963" s="1">
        <v>48712</v>
      </c>
      <c r="H4963">
        <v>1</v>
      </c>
      <c r="I4963">
        <v>2</v>
      </c>
      <c r="J4963" s="1">
        <v>54801</v>
      </c>
      <c r="K4963" t="s">
        <v>9123</v>
      </c>
      <c r="L4963" t="s">
        <v>9126</v>
      </c>
      <c r="M4963" t="s">
        <v>9354</v>
      </c>
      <c r="N4963" t="s">
        <v>8536</v>
      </c>
      <c r="O4963" t="s">
        <v>8547</v>
      </c>
      <c r="P4963" t="s">
        <v>8548</v>
      </c>
      <c r="Q4963">
        <v>98103</v>
      </c>
      <c r="R4963" t="s">
        <v>8542</v>
      </c>
      <c r="S4963" t="s">
        <v>8493</v>
      </c>
      <c r="T4963" t="s">
        <v>7736</v>
      </c>
    </row>
    <row r="4964" spans="1:20" x14ac:dyDescent="0.25">
      <c r="A4964" t="s">
        <v>4936</v>
      </c>
      <c r="B4964" s="2">
        <v>41705</v>
      </c>
      <c r="C4964" s="2">
        <v>41706</v>
      </c>
      <c r="D4964" t="s">
        <v>79</v>
      </c>
      <c r="E4964" t="s">
        <v>4937</v>
      </c>
      <c r="F4964" t="s">
        <v>514</v>
      </c>
      <c r="G4964" s="1">
        <v>1794</v>
      </c>
      <c r="H4964">
        <v>3</v>
      </c>
      <c r="I4964">
        <v>0</v>
      </c>
      <c r="J4964" s="1">
        <v>46644</v>
      </c>
      <c r="K4964" t="s">
        <v>9128</v>
      </c>
      <c r="L4964" t="s">
        <v>9137</v>
      </c>
      <c r="M4964" t="s">
        <v>9392</v>
      </c>
      <c r="N4964" t="s">
        <v>8536</v>
      </c>
      <c r="O4964" t="s">
        <v>8547</v>
      </c>
      <c r="P4964" t="s">
        <v>8548</v>
      </c>
      <c r="Q4964">
        <v>98103</v>
      </c>
      <c r="R4964" t="s">
        <v>8542</v>
      </c>
      <c r="S4964" t="s">
        <v>8493</v>
      </c>
      <c r="T4964" t="s">
        <v>7736</v>
      </c>
    </row>
    <row r="4965" spans="1:20" x14ac:dyDescent="0.25">
      <c r="A4965" t="s">
        <v>4936</v>
      </c>
      <c r="B4965" s="2">
        <v>41705</v>
      </c>
      <c r="C4965" s="2">
        <v>41706</v>
      </c>
      <c r="D4965" t="s">
        <v>79</v>
      </c>
      <c r="E4965" t="s">
        <v>4937</v>
      </c>
      <c r="F4965" t="s">
        <v>1856</v>
      </c>
      <c r="G4965" s="1">
        <v>24294</v>
      </c>
      <c r="H4965">
        <v>3</v>
      </c>
      <c r="I4965">
        <v>0</v>
      </c>
      <c r="J4965" s="1">
        <v>48588</v>
      </c>
      <c r="K4965" t="s">
        <v>9128</v>
      </c>
      <c r="L4965" t="s">
        <v>9133</v>
      </c>
      <c r="M4965" t="s">
        <v>10001</v>
      </c>
      <c r="N4965" t="s">
        <v>8536</v>
      </c>
      <c r="O4965" t="s">
        <v>8547</v>
      </c>
      <c r="P4965" t="s">
        <v>8548</v>
      </c>
      <c r="Q4965">
        <v>98103</v>
      </c>
      <c r="R4965" t="s">
        <v>8542</v>
      </c>
      <c r="S4965" t="s">
        <v>8493</v>
      </c>
      <c r="T4965" t="s">
        <v>7736</v>
      </c>
    </row>
    <row r="4966" spans="1:20" x14ac:dyDescent="0.25">
      <c r="A4966" t="s">
        <v>4938</v>
      </c>
      <c r="B4966" s="2">
        <v>42505</v>
      </c>
      <c r="C4966" s="2">
        <v>42509</v>
      </c>
      <c r="D4966" t="s">
        <v>11</v>
      </c>
      <c r="E4966" t="s">
        <v>110</v>
      </c>
      <c r="F4966" t="s">
        <v>1297</v>
      </c>
      <c r="G4966" s="1">
        <v>7764</v>
      </c>
      <c r="H4966">
        <v>4</v>
      </c>
      <c r="I4966">
        <v>7</v>
      </c>
      <c r="J4966" s="1">
        <v>-5176</v>
      </c>
      <c r="K4966" t="s">
        <v>9128</v>
      </c>
      <c r="L4966" t="s">
        <v>9142</v>
      </c>
      <c r="M4966" t="s">
        <v>9763</v>
      </c>
      <c r="N4966" t="s">
        <v>8536</v>
      </c>
      <c r="O4966" t="s">
        <v>8543</v>
      </c>
      <c r="P4966" t="s">
        <v>8544</v>
      </c>
      <c r="Q4966">
        <v>33311</v>
      </c>
      <c r="R4966" t="s">
        <v>8539</v>
      </c>
      <c r="S4966" t="s">
        <v>7762</v>
      </c>
      <c r="T4966" t="s">
        <v>7736</v>
      </c>
    </row>
    <row r="4967" spans="1:20" x14ac:dyDescent="0.25">
      <c r="A4967" t="s">
        <v>4939</v>
      </c>
      <c r="B4967" s="2">
        <v>42149</v>
      </c>
      <c r="C4967" s="2">
        <v>42152</v>
      </c>
      <c r="D4967" t="s">
        <v>11</v>
      </c>
      <c r="E4967" t="s">
        <v>1743</v>
      </c>
      <c r="F4967" t="s">
        <v>3000</v>
      </c>
      <c r="G4967" s="1">
        <v>46704</v>
      </c>
      <c r="H4967">
        <v>4</v>
      </c>
      <c r="I4967">
        <v>2</v>
      </c>
      <c r="J4967" s="1">
        <v>5838</v>
      </c>
      <c r="K4967" t="s">
        <v>9139</v>
      </c>
      <c r="L4967" t="s">
        <v>9140</v>
      </c>
      <c r="M4967" t="s">
        <v>10401</v>
      </c>
      <c r="N4967" t="s">
        <v>8536</v>
      </c>
      <c r="O4967" t="s">
        <v>8590</v>
      </c>
      <c r="P4967" t="s">
        <v>8586</v>
      </c>
      <c r="Q4967">
        <v>38401</v>
      </c>
      <c r="R4967" t="s">
        <v>8539</v>
      </c>
      <c r="S4967" t="s">
        <v>8126</v>
      </c>
      <c r="T4967" t="s">
        <v>7738</v>
      </c>
    </row>
    <row r="4968" spans="1:20" x14ac:dyDescent="0.25">
      <c r="A4968" t="s">
        <v>4940</v>
      </c>
      <c r="B4968" s="2">
        <v>42218</v>
      </c>
      <c r="C4968" s="2">
        <v>42221</v>
      </c>
      <c r="D4968" t="s">
        <v>11</v>
      </c>
      <c r="E4968" t="s">
        <v>2551</v>
      </c>
      <c r="F4968" t="s">
        <v>3048</v>
      </c>
      <c r="G4968" s="1">
        <v>12885</v>
      </c>
      <c r="H4968">
        <v>3</v>
      </c>
      <c r="I4968">
        <v>0</v>
      </c>
      <c r="J4968" s="1">
        <v>38655</v>
      </c>
      <c r="K4968" t="s">
        <v>9139</v>
      </c>
      <c r="L4968" t="s">
        <v>9140</v>
      </c>
      <c r="M4968" t="s">
        <v>10415</v>
      </c>
      <c r="N4968" t="s">
        <v>8536</v>
      </c>
      <c r="O4968" t="s">
        <v>8786</v>
      </c>
      <c r="P4968" t="s">
        <v>8675</v>
      </c>
      <c r="Q4968">
        <v>2908</v>
      </c>
      <c r="R4968" t="s">
        <v>8561</v>
      </c>
      <c r="S4968" t="s">
        <v>8272</v>
      </c>
      <c r="T4968" t="s">
        <v>7744</v>
      </c>
    </row>
    <row r="4969" spans="1:20" x14ac:dyDescent="0.25">
      <c r="A4969" t="s">
        <v>4940</v>
      </c>
      <c r="B4969" s="2">
        <v>42218</v>
      </c>
      <c r="C4969" s="2">
        <v>42221</v>
      </c>
      <c r="D4969" t="s">
        <v>11</v>
      </c>
      <c r="E4969" t="s">
        <v>2551</v>
      </c>
      <c r="F4969" t="s">
        <v>1691</v>
      </c>
      <c r="G4969" s="1">
        <v>84</v>
      </c>
      <c r="H4969">
        <v>2</v>
      </c>
      <c r="I4969">
        <v>0</v>
      </c>
      <c r="J4969" s="1">
        <v>4116</v>
      </c>
      <c r="K4969" t="s">
        <v>9128</v>
      </c>
      <c r="L4969" t="s">
        <v>9148</v>
      </c>
      <c r="M4969" t="s">
        <v>9929</v>
      </c>
      <c r="N4969" t="s">
        <v>8536</v>
      </c>
      <c r="O4969" t="s">
        <v>8786</v>
      </c>
      <c r="P4969" t="s">
        <v>8675</v>
      </c>
      <c r="Q4969">
        <v>2908</v>
      </c>
      <c r="R4969" t="s">
        <v>8561</v>
      </c>
      <c r="S4969" t="s">
        <v>8272</v>
      </c>
      <c r="T4969" t="s">
        <v>7744</v>
      </c>
    </row>
    <row r="4970" spans="1:20" x14ac:dyDescent="0.25">
      <c r="A4970" t="s">
        <v>4940</v>
      </c>
      <c r="B4970" s="2">
        <v>42218</v>
      </c>
      <c r="C4970" s="2">
        <v>42221</v>
      </c>
      <c r="D4970" t="s">
        <v>11</v>
      </c>
      <c r="E4970" t="s">
        <v>2551</v>
      </c>
      <c r="F4970" t="s">
        <v>819</v>
      </c>
      <c r="G4970" s="1">
        <v>19998</v>
      </c>
      <c r="H4970">
        <v>2</v>
      </c>
      <c r="I4970">
        <v>0</v>
      </c>
      <c r="J4970" s="1">
        <v>839916</v>
      </c>
      <c r="K4970" t="s">
        <v>9139</v>
      </c>
      <c r="L4970" t="s">
        <v>9162</v>
      </c>
      <c r="M4970" t="s">
        <v>9550</v>
      </c>
      <c r="N4970" t="s">
        <v>8536</v>
      </c>
      <c r="O4970" t="s">
        <v>8786</v>
      </c>
      <c r="P4970" t="s">
        <v>8675</v>
      </c>
      <c r="Q4970">
        <v>2908</v>
      </c>
      <c r="R4970" t="s">
        <v>8561</v>
      </c>
      <c r="S4970" t="s">
        <v>8272</v>
      </c>
      <c r="T4970" t="s">
        <v>7744</v>
      </c>
    </row>
    <row r="4971" spans="1:20" x14ac:dyDescent="0.25">
      <c r="A4971" t="s">
        <v>4940</v>
      </c>
      <c r="B4971" s="2">
        <v>42218</v>
      </c>
      <c r="C4971" s="2">
        <v>42221</v>
      </c>
      <c r="D4971" t="s">
        <v>11</v>
      </c>
      <c r="E4971" t="s">
        <v>2551</v>
      </c>
      <c r="F4971" t="s">
        <v>1946</v>
      </c>
      <c r="G4971" s="1">
        <v>11098</v>
      </c>
      <c r="H4971">
        <v>1</v>
      </c>
      <c r="I4971">
        <v>0</v>
      </c>
      <c r="J4971" s="1">
        <v>155372</v>
      </c>
      <c r="K4971" t="s">
        <v>9123</v>
      </c>
      <c r="L4971" t="s">
        <v>9126</v>
      </c>
      <c r="M4971" t="s">
        <v>10041</v>
      </c>
      <c r="N4971" t="s">
        <v>8536</v>
      </c>
      <c r="O4971" t="s">
        <v>8786</v>
      </c>
      <c r="P4971" t="s">
        <v>8675</v>
      </c>
      <c r="Q4971">
        <v>2908</v>
      </c>
      <c r="R4971" t="s">
        <v>8561</v>
      </c>
      <c r="S4971" t="s">
        <v>8272</v>
      </c>
      <c r="T4971" t="s">
        <v>7744</v>
      </c>
    </row>
    <row r="4972" spans="1:20" x14ac:dyDescent="0.25">
      <c r="A4972" t="s">
        <v>4941</v>
      </c>
      <c r="B4972" s="2">
        <v>42680</v>
      </c>
      <c r="C4972" s="2">
        <v>42683</v>
      </c>
      <c r="D4972" t="s">
        <v>79</v>
      </c>
      <c r="E4972" t="s">
        <v>542</v>
      </c>
      <c r="F4972" t="s">
        <v>150</v>
      </c>
      <c r="G4972" s="1">
        <v>207984</v>
      </c>
      <c r="H4972">
        <v>2</v>
      </c>
      <c r="I4972">
        <v>2</v>
      </c>
      <c r="J4972" s="1">
        <v>-285978</v>
      </c>
      <c r="K4972" t="s">
        <v>9123</v>
      </c>
      <c r="L4972" t="s">
        <v>9126</v>
      </c>
      <c r="M4972" t="s">
        <v>9210</v>
      </c>
      <c r="N4972" t="s">
        <v>8536</v>
      </c>
      <c r="O4972" t="s">
        <v>8685</v>
      </c>
      <c r="P4972" t="s">
        <v>8544</v>
      </c>
      <c r="Q4972">
        <v>32216</v>
      </c>
      <c r="R4972" t="s">
        <v>8539</v>
      </c>
      <c r="S4972" t="s">
        <v>7864</v>
      </c>
      <c r="T4972" t="s">
        <v>7738</v>
      </c>
    </row>
    <row r="4973" spans="1:20" x14ac:dyDescent="0.25">
      <c r="A4973" t="s">
        <v>4941</v>
      </c>
      <c r="B4973" s="2">
        <v>42680</v>
      </c>
      <c r="C4973" s="2">
        <v>42683</v>
      </c>
      <c r="D4973" t="s">
        <v>79</v>
      </c>
      <c r="E4973" t="s">
        <v>542</v>
      </c>
      <c r="F4973" t="s">
        <v>3508</v>
      </c>
      <c r="G4973" s="1">
        <v>36112</v>
      </c>
      <c r="H4973">
        <v>2</v>
      </c>
      <c r="I4973">
        <v>2</v>
      </c>
      <c r="J4973" s="1">
        <v>126392</v>
      </c>
      <c r="K4973" t="s">
        <v>9128</v>
      </c>
      <c r="L4973" t="s">
        <v>9148</v>
      </c>
      <c r="M4973" t="s">
        <v>10549</v>
      </c>
      <c r="N4973" t="s">
        <v>8536</v>
      </c>
      <c r="O4973" t="s">
        <v>8685</v>
      </c>
      <c r="P4973" t="s">
        <v>8544</v>
      </c>
      <c r="Q4973">
        <v>32216</v>
      </c>
      <c r="R4973" t="s">
        <v>8539</v>
      </c>
      <c r="S4973" t="s">
        <v>7864</v>
      </c>
      <c r="T4973" t="s">
        <v>7738</v>
      </c>
    </row>
    <row r="4974" spans="1:20" x14ac:dyDescent="0.25">
      <c r="A4974" t="s">
        <v>4941</v>
      </c>
      <c r="B4974" s="2">
        <v>42680</v>
      </c>
      <c r="C4974" s="2">
        <v>42683</v>
      </c>
      <c r="D4974" t="s">
        <v>79</v>
      </c>
      <c r="E4974" t="s">
        <v>542</v>
      </c>
      <c r="F4974" t="s">
        <v>1335</v>
      </c>
      <c r="G4974" s="1">
        <v>35568</v>
      </c>
      <c r="H4974">
        <v>2</v>
      </c>
      <c r="I4974">
        <v>2</v>
      </c>
      <c r="J4974" s="1">
        <v>57798</v>
      </c>
      <c r="K4974" t="s">
        <v>9123</v>
      </c>
      <c r="L4974" t="s">
        <v>9135</v>
      </c>
      <c r="M4974" t="s">
        <v>9780</v>
      </c>
      <c r="N4974" t="s">
        <v>8536</v>
      </c>
      <c r="O4974" t="s">
        <v>8685</v>
      </c>
      <c r="P4974" t="s">
        <v>8544</v>
      </c>
      <c r="Q4974">
        <v>32216</v>
      </c>
      <c r="R4974" t="s">
        <v>8539</v>
      </c>
      <c r="S4974" t="s">
        <v>7864</v>
      </c>
      <c r="T4974" t="s">
        <v>7738</v>
      </c>
    </row>
    <row r="4975" spans="1:20" x14ac:dyDescent="0.25">
      <c r="A4975" t="s">
        <v>4941</v>
      </c>
      <c r="B4975" s="2">
        <v>42680</v>
      </c>
      <c r="C4975" s="2">
        <v>42683</v>
      </c>
      <c r="D4975" t="s">
        <v>79</v>
      </c>
      <c r="E4975" t="s">
        <v>542</v>
      </c>
      <c r="F4975" t="s">
        <v>835</v>
      </c>
      <c r="G4975" s="1">
        <v>88768</v>
      </c>
      <c r="H4975">
        <v>2</v>
      </c>
      <c r="I4975">
        <v>2</v>
      </c>
      <c r="J4975" s="1">
        <v>310688</v>
      </c>
      <c r="K4975" t="s">
        <v>9128</v>
      </c>
      <c r="L4975" t="s">
        <v>9148</v>
      </c>
      <c r="M4975" t="s">
        <v>9558</v>
      </c>
      <c r="N4975" t="s">
        <v>8536</v>
      </c>
      <c r="O4975" t="s">
        <v>8685</v>
      </c>
      <c r="P4975" t="s">
        <v>8544</v>
      </c>
      <c r="Q4975">
        <v>32216</v>
      </c>
      <c r="R4975" t="s">
        <v>8539</v>
      </c>
      <c r="S4975" t="s">
        <v>7864</v>
      </c>
      <c r="T4975" t="s">
        <v>7738</v>
      </c>
    </row>
    <row r="4976" spans="1:20" x14ac:dyDescent="0.25">
      <c r="A4976" t="s">
        <v>4942</v>
      </c>
      <c r="B4976" s="2">
        <v>42681</v>
      </c>
      <c r="C4976" s="2">
        <v>42686</v>
      </c>
      <c r="D4976" t="s">
        <v>19</v>
      </c>
      <c r="E4976" t="s">
        <v>1754</v>
      </c>
      <c r="F4976" t="s">
        <v>3388</v>
      </c>
      <c r="G4976" s="1">
        <v>129</v>
      </c>
      <c r="H4976">
        <v>2</v>
      </c>
      <c r="I4976">
        <v>0</v>
      </c>
      <c r="J4976" s="1">
        <v>6321</v>
      </c>
      <c r="K4976" t="s">
        <v>9128</v>
      </c>
      <c r="L4976" t="s">
        <v>9148</v>
      </c>
      <c r="M4976" t="s">
        <v>10520</v>
      </c>
      <c r="N4976" t="s">
        <v>8536</v>
      </c>
      <c r="O4976" t="s">
        <v>8726</v>
      </c>
      <c r="P4976" t="s">
        <v>8541</v>
      </c>
      <c r="Q4976">
        <v>92054</v>
      </c>
      <c r="R4976" t="s">
        <v>8542</v>
      </c>
      <c r="S4976" t="s">
        <v>8128</v>
      </c>
      <c r="T4976" t="s">
        <v>7744</v>
      </c>
    </row>
    <row r="4977" spans="1:20" x14ac:dyDescent="0.25">
      <c r="A4977" t="s">
        <v>4943</v>
      </c>
      <c r="B4977" s="2">
        <v>42265</v>
      </c>
      <c r="C4977" s="2">
        <v>42270</v>
      </c>
      <c r="D4977" t="s">
        <v>11</v>
      </c>
      <c r="E4977" t="s">
        <v>1486</v>
      </c>
      <c r="F4977" t="s">
        <v>1638</v>
      </c>
      <c r="G4977" s="1">
        <v>71712</v>
      </c>
      <c r="H4977">
        <v>9</v>
      </c>
      <c r="I4977">
        <v>2</v>
      </c>
      <c r="J4977" s="1">
        <v>152388</v>
      </c>
      <c r="K4977" t="s">
        <v>9139</v>
      </c>
      <c r="L4977" t="s">
        <v>9162</v>
      </c>
      <c r="M4977" t="s">
        <v>9905</v>
      </c>
      <c r="N4977" t="s">
        <v>8536</v>
      </c>
      <c r="O4977" t="s">
        <v>8685</v>
      </c>
      <c r="P4977" t="s">
        <v>8544</v>
      </c>
      <c r="Q4977">
        <v>32216</v>
      </c>
      <c r="R4977" t="s">
        <v>8539</v>
      </c>
      <c r="S4977" t="s">
        <v>8073</v>
      </c>
      <c r="T4977" t="s">
        <v>7738</v>
      </c>
    </row>
    <row r="4978" spans="1:20" x14ac:dyDescent="0.25">
      <c r="A4978" t="s">
        <v>4944</v>
      </c>
      <c r="B4978" s="2">
        <v>42345</v>
      </c>
      <c r="C4978" s="2">
        <v>42347</v>
      </c>
      <c r="D4978" t="s">
        <v>79</v>
      </c>
      <c r="E4978" t="s">
        <v>493</v>
      </c>
      <c r="F4978" t="s">
        <v>1874</v>
      </c>
      <c r="G4978" s="1">
        <v>2136</v>
      </c>
      <c r="H4978">
        <v>5</v>
      </c>
      <c r="I4978">
        <v>2</v>
      </c>
      <c r="J4978" s="1">
        <v>7209</v>
      </c>
      <c r="K4978" t="s">
        <v>9128</v>
      </c>
      <c r="L4978" t="s">
        <v>9142</v>
      </c>
      <c r="M4978" t="s">
        <v>10010</v>
      </c>
      <c r="N4978" t="s">
        <v>8536</v>
      </c>
      <c r="O4978" t="s">
        <v>8576</v>
      </c>
      <c r="P4978" t="s">
        <v>8577</v>
      </c>
      <c r="Q4978">
        <v>10024</v>
      </c>
      <c r="R4978" t="s">
        <v>8561</v>
      </c>
      <c r="S4978" t="s">
        <v>7855</v>
      </c>
      <c r="T4978" t="s">
        <v>7736</v>
      </c>
    </row>
    <row r="4979" spans="1:20" x14ac:dyDescent="0.25">
      <c r="A4979" t="s">
        <v>4944</v>
      </c>
      <c r="B4979" s="2">
        <v>42345</v>
      </c>
      <c r="C4979" s="2">
        <v>42347</v>
      </c>
      <c r="D4979" t="s">
        <v>79</v>
      </c>
      <c r="E4979" t="s">
        <v>493</v>
      </c>
      <c r="F4979" t="s">
        <v>1725</v>
      </c>
      <c r="G4979" s="1">
        <v>6688</v>
      </c>
      <c r="H4979">
        <v>2</v>
      </c>
      <c r="I4979">
        <v>2</v>
      </c>
      <c r="J4979" s="1">
        <v>23408</v>
      </c>
      <c r="K4979" t="s">
        <v>9128</v>
      </c>
      <c r="L4979" t="s">
        <v>9142</v>
      </c>
      <c r="M4979" t="s">
        <v>9942</v>
      </c>
      <c r="N4979" t="s">
        <v>8536</v>
      </c>
      <c r="O4979" t="s">
        <v>8576</v>
      </c>
      <c r="P4979" t="s">
        <v>8577</v>
      </c>
      <c r="Q4979">
        <v>10024</v>
      </c>
      <c r="R4979" t="s">
        <v>8561</v>
      </c>
      <c r="S4979" t="s">
        <v>7855</v>
      </c>
      <c r="T4979" t="s">
        <v>7736</v>
      </c>
    </row>
    <row r="4980" spans="1:20" x14ac:dyDescent="0.25">
      <c r="A4980" t="s">
        <v>4944</v>
      </c>
      <c r="B4980" s="2">
        <v>42345</v>
      </c>
      <c r="C4980" s="2">
        <v>42347</v>
      </c>
      <c r="D4980" t="s">
        <v>79</v>
      </c>
      <c r="E4980" t="s">
        <v>493</v>
      </c>
      <c r="F4980" t="s">
        <v>2068</v>
      </c>
      <c r="G4980" s="1">
        <v>77394</v>
      </c>
      <c r="H4980">
        <v>6</v>
      </c>
      <c r="I4980">
        <v>0</v>
      </c>
      <c r="J4980" s="1">
        <v>2244426</v>
      </c>
      <c r="K4980" t="s">
        <v>9139</v>
      </c>
      <c r="L4980" t="s">
        <v>9140</v>
      </c>
      <c r="M4980" t="s">
        <v>10085</v>
      </c>
      <c r="N4980" t="s">
        <v>8536</v>
      </c>
      <c r="O4980" t="s">
        <v>8576</v>
      </c>
      <c r="P4980" t="s">
        <v>8577</v>
      </c>
      <c r="Q4980">
        <v>10024</v>
      </c>
      <c r="R4980" t="s">
        <v>8561</v>
      </c>
      <c r="S4980" t="s">
        <v>7855</v>
      </c>
      <c r="T4980" t="s">
        <v>7736</v>
      </c>
    </row>
    <row r="4981" spans="1:20" x14ac:dyDescent="0.25">
      <c r="A4981" t="s">
        <v>4945</v>
      </c>
      <c r="B4981" s="2">
        <v>42713</v>
      </c>
      <c r="C4981" s="2">
        <v>42717</v>
      </c>
      <c r="D4981" t="s">
        <v>11</v>
      </c>
      <c r="E4981" t="s">
        <v>1510</v>
      </c>
      <c r="F4981" t="s">
        <v>2891</v>
      </c>
      <c r="G4981" s="1">
        <v>20568</v>
      </c>
      <c r="H4981">
        <v>3</v>
      </c>
      <c r="I4981">
        <v>2</v>
      </c>
      <c r="J4981" s="1">
        <v>15426</v>
      </c>
      <c r="K4981" t="s">
        <v>9128</v>
      </c>
      <c r="L4981" t="s">
        <v>9273</v>
      </c>
      <c r="M4981" t="s">
        <v>10373</v>
      </c>
      <c r="N4981" t="s">
        <v>8536</v>
      </c>
      <c r="O4981" t="s">
        <v>8579</v>
      </c>
      <c r="P4981" t="s">
        <v>8566</v>
      </c>
      <c r="Q4981">
        <v>60610</v>
      </c>
      <c r="R4981" t="s">
        <v>8551</v>
      </c>
      <c r="S4981" t="s">
        <v>8076</v>
      </c>
      <c r="T4981" t="s">
        <v>7738</v>
      </c>
    </row>
    <row r="4982" spans="1:20" x14ac:dyDescent="0.25">
      <c r="A4982" t="s">
        <v>4945</v>
      </c>
      <c r="B4982" s="2">
        <v>42713</v>
      </c>
      <c r="C4982" s="2">
        <v>42717</v>
      </c>
      <c r="D4982" t="s">
        <v>11</v>
      </c>
      <c r="E4982" t="s">
        <v>1510</v>
      </c>
      <c r="F4982" t="s">
        <v>1990</v>
      </c>
      <c r="G4982" s="1">
        <v>4356</v>
      </c>
      <c r="H4982">
        <v>2</v>
      </c>
      <c r="I4982">
        <v>8</v>
      </c>
      <c r="J4982" s="1">
        <v>-117612</v>
      </c>
      <c r="K4982" t="s">
        <v>9128</v>
      </c>
      <c r="L4982" t="s">
        <v>9144</v>
      </c>
      <c r="M4982" t="s">
        <v>10058</v>
      </c>
      <c r="N4982" t="s">
        <v>8536</v>
      </c>
      <c r="O4982" t="s">
        <v>8579</v>
      </c>
      <c r="P4982" t="s">
        <v>8566</v>
      </c>
      <c r="Q4982">
        <v>60610</v>
      </c>
      <c r="R4982" t="s">
        <v>8551</v>
      </c>
      <c r="S4982" t="s">
        <v>8076</v>
      </c>
      <c r="T4982" t="s">
        <v>7738</v>
      </c>
    </row>
    <row r="4983" spans="1:20" x14ac:dyDescent="0.25">
      <c r="A4983" t="s">
        <v>4945</v>
      </c>
      <c r="B4983" s="2">
        <v>42713</v>
      </c>
      <c r="C4983" s="2">
        <v>42717</v>
      </c>
      <c r="D4983" t="s">
        <v>11</v>
      </c>
      <c r="E4983" t="s">
        <v>1510</v>
      </c>
      <c r="F4983" t="s">
        <v>4409</v>
      </c>
      <c r="G4983" s="1">
        <v>1904</v>
      </c>
      <c r="H4983">
        <v>4</v>
      </c>
      <c r="I4983">
        <v>2</v>
      </c>
      <c r="J4983" s="1">
        <v>-1428</v>
      </c>
      <c r="K4983" t="s">
        <v>9139</v>
      </c>
      <c r="L4983" t="s">
        <v>9162</v>
      </c>
      <c r="M4983" t="s">
        <v>10734</v>
      </c>
      <c r="N4983" t="s">
        <v>8536</v>
      </c>
      <c r="O4983" t="s">
        <v>8579</v>
      </c>
      <c r="P4983" t="s">
        <v>8566</v>
      </c>
      <c r="Q4983">
        <v>60610</v>
      </c>
      <c r="R4983" t="s">
        <v>8551</v>
      </c>
      <c r="S4983" t="s">
        <v>8076</v>
      </c>
      <c r="T4983" t="s">
        <v>7738</v>
      </c>
    </row>
    <row r="4984" spans="1:20" x14ac:dyDescent="0.25">
      <c r="A4984" t="s">
        <v>4946</v>
      </c>
      <c r="B4984" s="2">
        <v>41959</v>
      </c>
      <c r="C4984" s="2">
        <v>41965</v>
      </c>
      <c r="D4984" t="s">
        <v>19</v>
      </c>
      <c r="E4984" t="s">
        <v>1519</v>
      </c>
      <c r="F4984" t="s">
        <v>1489</v>
      </c>
      <c r="G4984" s="1">
        <v>522</v>
      </c>
      <c r="H4984">
        <v>2</v>
      </c>
      <c r="I4984">
        <v>0</v>
      </c>
      <c r="J4984" s="1">
        <v>24012</v>
      </c>
      <c r="K4984" t="s">
        <v>9128</v>
      </c>
      <c r="L4984" t="s">
        <v>9129</v>
      </c>
      <c r="M4984" t="s">
        <v>9846</v>
      </c>
      <c r="N4984" t="s">
        <v>8536</v>
      </c>
      <c r="O4984" t="s">
        <v>8677</v>
      </c>
      <c r="P4984" t="s">
        <v>8541</v>
      </c>
      <c r="Q4984">
        <v>92646</v>
      </c>
      <c r="R4984" t="s">
        <v>8542</v>
      </c>
      <c r="S4984" t="s">
        <v>8078</v>
      </c>
      <c r="T4984" t="s">
        <v>7738</v>
      </c>
    </row>
    <row r="4985" spans="1:20" x14ac:dyDescent="0.25">
      <c r="A4985" t="s">
        <v>4947</v>
      </c>
      <c r="B4985" s="2">
        <v>42680</v>
      </c>
      <c r="C4985" s="2">
        <v>42684</v>
      </c>
      <c r="D4985" t="s">
        <v>11</v>
      </c>
      <c r="E4985" t="s">
        <v>36</v>
      </c>
      <c r="F4985" t="s">
        <v>182</v>
      </c>
      <c r="G4985" s="1">
        <v>8484</v>
      </c>
      <c r="H4985">
        <v>3</v>
      </c>
      <c r="I4985">
        <v>0</v>
      </c>
      <c r="J4985" s="1">
        <v>229068</v>
      </c>
      <c r="K4985" t="s">
        <v>9128</v>
      </c>
      <c r="L4985" t="s">
        <v>9133</v>
      </c>
      <c r="M4985" t="s">
        <v>9226</v>
      </c>
      <c r="N4985" t="s">
        <v>8536</v>
      </c>
      <c r="O4985" t="s">
        <v>8642</v>
      </c>
      <c r="P4985" t="s">
        <v>8541</v>
      </c>
      <c r="Q4985">
        <v>92105</v>
      </c>
      <c r="R4985" t="s">
        <v>8542</v>
      </c>
      <c r="S4985" t="s">
        <v>7742</v>
      </c>
      <c r="T4985" t="s">
        <v>7736</v>
      </c>
    </row>
    <row r="4986" spans="1:20" x14ac:dyDescent="0.25">
      <c r="A4986" t="s">
        <v>4948</v>
      </c>
      <c r="B4986" s="2">
        <v>42253</v>
      </c>
      <c r="C4986" s="2">
        <v>42257</v>
      </c>
      <c r="D4986" t="s">
        <v>19</v>
      </c>
      <c r="E4986" t="s">
        <v>1405</v>
      </c>
      <c r="F4986" t="s">
        <v>1709</v>
      </c>
      <c r="G4986" s="1">
        <v>724</v>
      </c>
      <c r="H4986">
        <v>5</v>
      </c>
      <c r="I4986">
        <v>2</v>
      </c>
      <c r="J4986" s="1">
        <v>11765</v>
      </c>
      <c r="K4986" t="s">
        <v>9128</v>
      </c>
      <c r="L4986" t="s">
        <v>9191</v>
      </c>
      <c r="M4986" t="s">
        <v>9939</v>
      </c>
      <c r="N4986" t="s">
        <v>8536</v>
      </c>
      <c r="O4986" t="s">
        <v>8901</v>
      </c>
      <c r="P4986" t="s">
        <v>8586</v>
      </c>
      <c r="Q4986">
        <v>37211</v>
      </c>
      <c r="R4986" t="s">
        <v>8539</v>
      </c>
      <c r="S4986" t="s">
        <v>8054</v>
      </c>
      <c r="T4986" t="s">
        <v>7738</v>
      </c>
    </row>
    <row r="4987" spans="1:20" x14ac:dyDescent="0.25">
      <c r="A4987" t="s">
        <v>4949</v>
      </c>
      <c r="B4987" s="2">
        <v>41885</v>
      </c>
      <c r="C4987" s="2">
        <v>41885</v>
      </c>
      <c r="D4987" t="s">
        <v>654</v>
      </c>
      <c r="E4987" t="s">
        <v>1663</v>
      </c>
      <c r="F4987" t="s">
        <v>1661</v>
      </c>
      <c r="G4987" s="1">
        <v>144</v>
      </c>
      <c r="H4987">
        <v>5</v>
      </c>
      <c r="I4987">
        <v>0</v>
      </c>
      <c r="J4987" s="1">
        <v>7056</v>
      </c>
      <c r="K4987" t="s">
        <v>9128</v>
      </c>
      <c r="L4987" t="s">
        <v>9129</v>
      </c>
      <c r="M4987" t="s">
        <v>9918</v>
      </c>
      <c r="N4987" t="s">
        <v>8536</v>
      </c>
      <c r="O4987" t="s">
        <v>8576</v>
      </c>
      <c r="P4987" t="s">
        <v>8577</v>
      </c>
      <c r="Q4987">
        <v>10009</v>
      </c>
      <c r="R4987" t="s">
        <v>8561</v>
      </c>
      <c r="S4987" t="s">
        <v>8107</v>
      </c>
      <c r="T4987" t="s">
        <v>7736</v>
      </c>
    </row>
    <row r="4988" spans="1:20" x14ac:dyDescent="0.25">
      <c r="A4988" t="s">
        <v>4950</v>
      </c>
      <c r="B4988" s="2">
        <v>42484</v>
      </c>
      <c r="C4988" s="2">
        <v>42488</v>
      </c>
      <c r="D4988" t="s">
        <v>19</v>
      </c>
      <c r="E4988" t="s">
        <v>3360</v>
      </c>
      <c r="F4988" t="s">
        <v>988</v>
      </c>
      <c r="G4988" s="1">
        <v>15552</v>
      </c>
      <c r="H4988">
        <v>3</v>
      </c>
      <c r="I4988">
        <v>2</v>
      </c>
      <c r="J4988" s="1">
        <v>54432</v>
      </c>
      <c r="K4988" t="s">
        <v>9128</v>
      </c>
      <c r="L4988" t="s">
        <v>9148</v>
      </c>
      <c r="M4988" t="s">
        <v>9629</v>
      </c>
      <c r="N4988" t="s">
        <v>8536</v>
      </c>
      <c r="O4988" t="s">
        <v>8649</v>
      </c>
      <c r="P4988" t="s">
        <v>8598</v>
      </c>
      <c r="Q4988">
        <v>80906</v>
      </c>
      <c r="R4988" t="s">
        <v>8542</v>
      </c>
      <c r="S4988" t="s">
        <v>8380</v>
      </c>
      <c r="T4988" t="s">
        <v>7744</v>
      </c>
    </row>
    <row r="4989" spans="1:20" x14ac:dyDescent="0.25">
      <c r="A4989" t="s">
        <v>4950</v>
      </c>
      <c r="B4989" s="2">
        <v>42484</v>
      </c>
      <c r="C4989" s="2">
        <v>42488</v>
      </c>
      <c r="D4989" t="s">
        <v>19</v>
      </c>
      <c r="E4989" t="s">
        <v>3360</v>
      </c>
      <c r="F4989" t="s">
        <v>331</v>
      </c>
      <c r="G4989" s="1">
        <v>132576</v>
      </c>
      <c r="H4989">
        <v>6</v>
      </c>
      <c r="I4989">
        <v>2</v>
      </c>
      <c r="J4989" s="1">
        <v>149148</v>
      </c>
      <c r="K4989" t="s">
        <v>9123</v>
      </c>
      <c r="L4989" t="s">
        <v>9126</v>
      </c>
      <c r="M4989" t="s">
        <v>9299</v>
      </c>
      <c r="N4989" t="s">
        <v>8536</v>
      </c>
      <c r="O4989" t="s">
        <v>8649</v>
      </c>
      <c r="P4989" t="s">
        <v>8598</v>
      </c>
      <c r="Q4989">
        <v>80906</v>
      </c>
      <c r="R4989" t="s">
        <v>8542</v>
      </c>
      <c r="S4989" t="s">
        <v>8380</v>
      </c>
      <c r="T4989" t="s">
        <v>7744</v>
      </c>
    </row>
    <row r="4990" spans="1:20" x14ac:dyDescent="0.25">
      <c r="A4990" t="s">
        <v>4950</v>
      </c>
      <c r="B4990" s="2">
        <v>42484</v>
      </c>
      <c r="C4990" s="2">
        <v>42488</v>
      </c>
      <c r="D4990" t="s">
        <v>19</v>
      </c>
      <c r="E4990" t="s">
        <v>3360</v>
      </c>
      <c r="F4990" t="s">
        <v>3772</v>
      </c>
      <c r="G4990" s="1">
        <v>3108</v>
      </c>
      <c r="H4990">
        <v>2</v>
      </c>
      <c r="I4990">
        <v>7</v>
      </c>
      <c r="J4990" s="1">
        <v>-21756</v>
      </c>
      <c r="K4990" t="s">
        <v>9128</v>
      </c>
      <c r="L4990" t="s">
        <v>9142</v>
      </c>
      <c r="M4990" t="s">
        <v>10609</v>
      </c>
      <c r="N4990" t="s">
        <v>8536</v>
      </c>
      <c r="O4990" t="s">
        <v>8649</v>
      </c>
      <c r="P4990" t="s">
        <v>8598</v>
      </c>
      <c r="Q4990">
        <v>80906</v>
      </c>
      <c r="R4990" t="s">
        <v>8542</v>
      </c>
      <c r="S4990" t="s">
        <v>8380</v>
      </c>
      <c r="T4990" t="s">
        <v>7744</v>
      </c>
    </row>
    <row r="4991" spans="1:20" x14ac:dyDescent="0.25">
      <c r="A4991" t="s">
        <v>4951</v>
      </c>
      <c r="B4991" s="2">
        <v>42978</v>
      </c>
      <c r="C4991" s="2">
        <v>42982</v>
      </c>
      <c r="D4991" t="s">
        <v>19</v>
      </c>
      <c r="E4991" t="s">
        <v>2948</v>
      </c>
      <c r="F4991" t="s">
        <v>1603</v>
      </c>
      <c r="G4991" s="1">
        <v>6672</v>
      </c>
      <c r="H4991">
        <v>3</v>
      </c>
      <c r="I4991">
        <v>2</v>
      </c>
      <c r="J4991" s="1">
        <v>21684</v>
      </c>
      <c r="K4991" t="s">
        <v>9128</v>
      </c>
      <c r="L4991" t="s">
        <v>9142</v>
      </c>
      <c r="M4991" t="s">
        <v>9893</v>
      </c>
      <c r="N4991" t="s">
        <v>8536</v>
      </c>
      <c r="O4991" t="s">
        <v>8556</v>
      </c>
      <c r="P4991" t="s">
        <v>8541</v>
      </c>
      <c r="Q4991">
        <v>94110</v>
      </c>
      <c r="R4991" t="s">
        <v>8542</v>
      </c>
      <c r="S4991" t="s">
        <v>8323</v>
      </c>
      <c r="T4991" t="s">
        <v>7744</v>
      </c>
    </row>
    <row r="4992" spans="1:20" x14ac:dyDescent="0.25">
      <c r="A4992" t="s">
        <v>4951</v>
      </c>
      <c r="B4992" s="2">
        <v>42978</v>
      </c>
      <c r="C4992" s="2">
        <v>42982</v>
      </c>
      <c r="D4992" t="s">
        <v>19</v>
      </c>
      <c r="E4992" t="s">
        <v>2948</v>
      </c>
      <c r="F4992" t="s">
        <v>1879</v>
      </c>
      <c r="G4992" s="1">
        <v>689408</v>
      </c>
      <c r="H4992">
        <v>4</v>
      </c>
      <c r="I4992">
        <v>2</v>
      </c>
      <c r="J4992" s="1">
        <v>775584</v>
      </c>
      <c r="K4992" t="s">
        <v>9139</v>
      </c>
      <c r="L4992" t="s">
        <v>9140</v>
      </c>
      <c r="M4992" t="s">
        <v>10013</v>
      </c>
      <c r="N4992" t="s">
        <v>8536</v>
      </c>
      <c r="O4992" t="s">
        <v>8556</v>
      </c>
      <c r="P4992" t="s">
        <v>8541</v>
      </c>
      <c r="Q4992">
        <v>94110</v>
      </c>
      <c r="R4992" t="s">
        <v>8542</v>
      </c>
      <c r="S4992" t="s">
        <v>8323</v>
      </c>
      <c r="T4992" t="s">
        <v>7744</v>
      </c>
    </row>
    <row r="4993" spans="1:20" x14ac:dyDescent="0.25">
      <c r="A4993" t="s">
        <v>4952</v>
      </c>
      <c r="B4993" s="2">
        <v>43076</v>
      </c>
      <c r="C4993" s="2">
        <v>43082</v>
      </c>
      <c r="D4993" t="s">
        <v>19</v>
      </c>
      <c r="E4993" t="s">
        <v>1997</v>
      </c>
      <c r="F4993" t="s">
        <v>4395</v>
      </c>
      <c r="G4993" s="1">
        <v>188999</v>
      </c>
      <c r="H4993">
        <v>5</v>
      </c>
      <c r="I4993">
        <v>8</v>
      </c>
      <c r="J4993" s="1">
        <v>-29294845</v>
      </c>
      <c r="K4993" t="s">
        <v>9128</v>
      </c>
      <c r="L4993" t="s">
        <v>9142</v>
      </c>
      <c r="M4993" t="s">
        <v>10731</v>
      </c>
      <c r="N4993" t="s">
        <v>8536</v>
      </c>
      <c r="O4993" t="s">
        <v>8579</v>
      </c>
      <c r="P4993" t="s">
        <v>8566</v>
      </c>
      <c r="Q4993">
        <v>60653</v>
      </c>
      <c r="R4993" t="s">
        <v>8551</v>
      </c>
      <c r="S4993" t="s">
        <v>8166</v>
      </c>
      <c r="T4993" t="s">
        <v>7738</v>
      </c>
    </row>
    <row r="4994" spans="1:20" x14ac:dyDescent="0.25">
      <c r="A4994" t="s">
        <v>4953</v>
      </c>
      <c r="B4994" s="2">
        <v>42356</v>
      </c>
      <c r="C4994" s="2">
        <v>42363</v>
      </c>
      <c r="D4994" t="s">
        <v>19</v>
      </c>
      <c r="E4994" t="s">
        <v>2431</v>
      </c>
      <c r="F4994" t="s">
        <v>1599</v>
      </c>
      <c r="G4994" s="1">
        <v>55936</v>
      </c>
      <c r="H4994">
        <v>8</v>
      </c>
      <c r="I4994">
        <v>2</v>
      </c>
      <c r="J4994" s="1">
        <v>188784</v>
      </c>
      <c r="K4994" t="s">
        <v>9128</v>
      </c>
      <c r="L4994" t="s">
        <v>9167</v>
      </c>
      <c r="M4994" t="s">
        <v>9891</v>
      </c>
      <c r="N4994" t="s">
        <v>8536</v>
      </c>
      <c r="O4994" t="s">
        <v>8585</v>
      </c>
      <c r="P4994" t="s">
        <v>8586</v>
      </c>
      <c r="Q4994">
        <v>38109</v>
      </c>
      <c r="R4994" t="s">
        <v>8539</v>
      </c>
      <c r="S4994" t="s">
        <v>8254</v>
      </c>
      <c r="T4994" t="s">
        <v>7738</v>
      </c>
    </row>
    <row r="4995" spans="1:20" x14ac:dyDescent="0.25">
      <c r="A4995" t="s">
        <v>4953</v>
      </c>
      <c r="B4995" s="2">
        <v>42356</v>
      </c>
      <c r="C4995" s="2">
        <v>42363</v>
      </c>
      <c r="D4995" t="s">
        <v>19</v>
      </c>
      <c r="E4995" t="s">
        <v>2431</v>
      </c>
      <c r="F4995" t="s">
        <v>2839</v>
      </c>
      <c r="G4995" s="1">
        <v>18432</v>
      </c>
      <c r="H4995">
        <v>8</v>
      </c>
      <c r="I4995">
        <v>2</v>
      </c>
      <c r="J4995" s="1">
        <v>59904</v>
      </c>
      <c r="K4995" t="s">
        <v>9128</v>
      </c>
      <c r="L4995" t="s">
        <v>9129</v>
      </c>
      <c r="M4995" t="s">
        <v>10356</v>
      </c>
      <c r="N4995" t="s">
        <v>8536</v>
      </c>
      <c r="O4995" t="s">
        <v>8585</v>
      </c>
      <c r="P4995" t="s">
        <v>8586</v>
      </c>
      <c r="Q4995">
        <v>38109</v>
      </c>
      <c r="R4995" t="s">
        <v>8539</v>
      </c>
      <c r="S4995" t="s">
        <v>8254</v>
      </c>
      <c r="T4995" t="s">
        <v>7738</v>
      </c>
    </row>
    <row r="4996" spans="1:20" x14ac:dyDescent="0.25">
      <c r="A4996" t="s">
        <v>4953</v>
      </c>
      <c r="B4996" s="2">
        <v>42356</v>
      </c>
      <c r="C4996" s="2">
        <v>42363</v>
      </c>
      <c r="D4996" t="s">
        <v>19</v>
      </c>
      <c r="E4996" t="s">
        <v>2431</v>
      </c>
      <c r="F4996" t="s">
        <v>1084</v>
      </c>
      <c r="G4996" s="1">
        <v>2032</v>
      </c>
      <c r="H4996">
        <v>5</v>
      </c>
      <c r="I4996">
        <v>2</v>
      </c>
      <c r="J4996" s="1">
        <v>3556</v>
      </c>
      <c r="K4996" t="s">
        <v>9123</v>
      </c>
      <c r="L4996" t="s">
        <v>9135</v>
      </c>
      <c r="M4996" t="s">
        <v>9673</v>
      </c>
      <c r="N4996" t="s">
        <v>8536</v>
      </c>
      <c r="O4996" t="s">
        <v>8585</v>
      </c>
      <c r="P4996" t="s">
        <v>8586</v>
      </c>
      <c r="Q4996">
        <v>38109</v>
      </c>
      <c r="R4996" t="s">
        <v>8539</v>
      </c>
      <c r="S4996" t="s">
        <v>8254</v>
      </c>
      <c r="T4996" t="s">
        <v>7738</v>
      </c>
    </row>
    <row r="4997" spans="1:20" x14ac:dyDescent="0.25">
      <c r="A4997" t="s">
        <v>4954</v>
      </c>
      <c r="B4997" s="2">
        <v>41947</v>
      </c>
      <c r="C4997" s="2">
        <v>41953</v>
      </c>
      <c r="D4997" t="s">
        <v>19</v>
      </c>
      <c r="E4997" t="s">
        <v>2074</v>
      </c>
      <c r="F4997" t="s">
        <v>3898</v>
      </c>
      <c r="G4997" s="1">
        <v>52064</v>
      </c>
      <c r="H4997">
        <v>4</v>
      </c>
      <c r="I4997">
        <v>2</v>
      </c>
      <c r="J4997" s="1">
        <v>188732</v>
      </c>
      <c r="K4997" t="s">
        <v>9128</v>
      </c>
      <c r="L4997" t="s">
        <v>9142</v>
      </c>
      <c r="M4997" t="s">
        <v>10635</v>
      </c>
      <c r="N4997" t="s">
        <v>8536</v>
      </c>
      <c r="O4997" t="s">
        <v>8576</v>
      </c>
      <c r="P4997" t="s">
        <v>8577</v>
      </c>
      <c r="Q4997">
        <v>10011</v>
      </c>
      <c r="R4997" t="s">
        <v>8561</v>
      </c>
      <c r="S4997" t="s">
        <v>8187</v>
      </c>
      <c r="T4997" t="s">
        <v>7744</v>
      </c>
    </row>
    <row r="4998" spans="1:20" x14ac:dyDescent="0.25">
      <c r="A4998" t="s">
        <v>4955</v>
      </c>
      <c r="B4998" s="2">
        <v>42804</v>
      </c>
      <c r="C4998" s="2">
        <v>42809</v>
      </c>
      <c r="D4998" t="s">
        <v>19</v>
      </c>
      <c r="E4998" t="s">
        <v>4918</v>
      </c>
      <c r="F4998" t="s">
        <v>4956</v>
      </c>
      <c r="G4998" s="1">
        <v>48784</v>
      </c>
      <c r="H4998">
        <v>1</v>
      </c>
      <c r="I4998">
        <v>2</v>
      </c>
      <c r="J4998" s="1">
        <v>36588</v>
      </c>
      <c r="K4998" t="s">
        <v>9128</v>
      </c>
      <c r="L4998" t="s">
        <v>9144</v>
      </c>
      <c r="M4998" t="s">
        <v>10815</v>
      </c>
      <c r="N4998" t="s">
        <v>8536</v>
      </c>
      <c r="O4998" t="s">
        <v>8835</v>
      </c>
      <c r="P4998" t="s">
        <v>8546</v>
      </c>
      <c r="Q4998">
        <v>27604</v>
      </c>
      <c r="R4998" t="s">
        <v>8539</v>
      </c>
      <c r="S4998" t="s">
        <v>8492</v>
      </c>
      <c r="T4998" t="s">
        <v>7738</v>
      </c>
    </row>
    <row r="4999" spans="1:20" x14ac:dyDescent="0.25">
      <c r="A4999" t="s">
        <v>4955</v>
      </c>
      <c r="B4999" s="2">
        <v>42804</v>
      </c>
      <c r="C4999" s="2">
        <v>42809</v>
      </c>
      <c r="D4999" t="s">
        <v>19</v>
      </c>
      <c r="E4999" t="s">
        <v>4918</v>
      </c>
      <c r="F4999" t="s">
        <v>1313</v>
      </c>
      <c r="G4999" s="1">
        <v>13092</v>
      </c>
      <c r="H4999">
        <v>4</v>
      </c>
      <c r="I4999">
        <v>7</v>
      </c>
      <c r="J4999" s="1">
        <v>-100372</v>
      </c>
      <c r="K4999" t="s">
        <v>9128</v>
      </c>
      <c r="L4999" t="s">
        <v>9142</v>
      </c>
      <c r="M4999" t="s">
        <v>9772</v>
      </c>
      <c r="N4999" t="s">
        <v>8536</v>
      </c>
      <c r="O4999" t="s">
        <v>8835</v>
      </c>
      <c r="P4999" t="s">
        <v>8546</v>
      </c>
      <c r="Q4999">
        <v>27604</v>
      </c>
      <c r="R4999" t="s">
        <v>8539</v>
      </c>
      <c r="S4999" t="s">
        <v>8492</v>
      </c>
      <c r="T4999" t="s">
        <v>7738</v>
      </c>
    </row>
    <row r="5000" spans="1:20" x14ac:dyDescent="0.25">
      <c r="A5000" t="s">
        <v>4957</v>
      </c>
      <c r="B5000" s="2">
        <v>42400</v>
      </c>
      <c r="C5000" s="2">
        <v>42404</v>
      </c>
      <c r="D5000" t="s">
        <v>19</v>
      </c>
      <c r="E5000" t="s">
        <v>1505</v>
      </c>
      <c r="F5000" t="s">
        <v>4020</v>
      </c>
      <c r="G5000" s="1">
        <v>109592</v>
      </c>
      <c r="H5000">
        <v>1</v>
      </c>
      <c r="I5000">
        <v>2</v>
      </c>
      <c r="J5000" s="1">
        <v>82194</v>
      </c>
      <c r="K5000" t="s">
        <v>9139</v>
      </c>
      <c r="L5000" t="s">
        <v>9140</v>
      </c>
      <c r="M5000" t="s">
        <v>10655</v>
      </c>
      <c r="N5000" t="s">
        <v>8536</v>
      </c>
      <c r="O5000" t="s">
        <v>8540</v>
      </c>
      <c r="P5000" t="s">
        <v>8541</v>
      </c>
      <c r="Q5000">
        <v>90045</v>
      </c>
      <c r="R5000" t="s">
        <v>8542</v>
      </c>
      <c r="S5000" t="s">
        <v>8075</v>
      </c>
      <c r="T5000" t="s">
        <v>7744</v>
      </c>
    </row>
    <row r="5001" spans="1:20" x14ac:dyDescent="0.25">
      <c r="A5001" t="s">
        <v>4957</v>
      </c>
      <c r="B5001" s="2">
        <v>42400</v>
      </c>
      <c r="C5001" s="2">
        <v>42404</v>
      </c>
      <c r="D5001" t="s">
        <v>19</v>
      </c>
      <c r="E5001" t="s">
        <v>1505</v>
      </c>
      <c r="F5001" t="s">
        <v>4958</v>
      </c>
      <c r="G5001" s="1">
        <v>567</v>
      </c>
      <c r="H5001">
        <v>5</v>
      </c>
      <c r="I5001">
        <v>0</v>
      </c>
      <c r="J5001" s="1">
        <v>27783</v>
      </c>
      <c r="K5001" t="s">
        <v>9128</v>
      </c>
      <c r="L5001" t="s">
        <v>9148</v>
      </c>
      <c r="M5001" t="s">
        <v>9172</v>
      </c>
      <c r="N5001" t="s">
        <v>8536</v>
      </c>
      <c r="O5001" t="s">
        <v>8540</v>
      </c>
      <c r="P5001" t="s">
        <v>8541</v>
      </c>
      <c r="Q5001">
        <v>90045</v>
      </c>
      <c r="R5001" t="s">
        <v>8542</v>
      </c>
      <c r="S5001" t="s">
        <v>8075</v>
      </c>
      <c r="T5001" t="s">
        <v>7744</v>
      </c>
    </row>
    <row r="5002" spans="1:20" x14ac:dyDescent="0.25">
      <c r="A5002" t="s">
        <v>4959</v>
      </c>
      <c r="B5002" s="2">
        <v>42862</v>
      </c>
      <c r="C5002" s="2">
        <v>42867</v>
      </c>
      <c r="D5002" t="s">
        <v>19</v>
      </c>
      <c r="E5002" t="s">
        <v>631</v>
      </c>
      <c r="F5002" t="s">
        <v>2479</v>
      </c>
      <c r="G5002" s="1">
        <v>7999</v>
      </c>
      <c r="H5002">
        <v>1</v>
      </c>
      <c r="I5002">
        <v>0</v>
      </c>
      <c r="J5002" s="1">
        <v>287964</v>
      </c>
      <c r="K5002" t="s">
        <v>9139</v>
      </c>
      <c r="L5002" t="s">
        <v>9162</v>
      </c>
      <c r="M5002" t="s">
        <v>10227</v>
      </c>
      <c r="N5002" t="s">
        <v>8536</v>
      </c>
      <c r="O5002" t="s">
        <v>8540</v>
      </c>
      <c r="P5002" t="s">
        <v>8541</v>
      </c>
      <c r="Q5002">
        <v>90004</v>
      </c>
      <c r="R5002" t="s">
        <v>8542</v>
      </c>
      <c r="S5002" t="s">
        <v>7882</v>
      </c>
      <c r="T5002" t="s">
        <v>7744</v>
      </c>
    </row>
    <row r="5003" spans="1:20" x14ac:dyDescent="0.25">
      <c r="A5003" t="s">
        <v>4960</v>
      </c>
      <c r="B5003" s="2">
        <v>42514</v>
      </c>
      <c r="C5003" s="2">
        <v>42514</v>
      </c>
      <c r="D5003" t="s">
        <v>654</v>
      </c>
      <c r="E5003" t="s">
        <v>1136</v>
      </c>
      <c r="F5003" t="s">
        <v>2738</v>
      </c>
      <c r="G5003" s="1">
        <v>695</v>
      </c>
      <c r="H5003">
        <v>5</v>
      </c>
      <c r="I5003">
        <v>0</v>
      </c>
      <c r="J5003" s="1">
        <v>20155</v>
      </c>
      <c r="K5003" t="s">
        <v>9128</v>
      </c>
      <c r="L5003" t="s">
        <v>9273</v>
      </c>
      <c r="M5003" t="s">
        <v>10323</v>
      </c>
      <c r="N5003" t="s">
        <v>8536</v>
      </c>
      <c r="O5003" t="s">
        <v>8896</v>
      </c>
      <c r="P5003" t="s">
        <v>8583</v>
      </c>
      <c r="Q5003">
        <v>23602</v>
      </c>
      <c r="R5003" t="s">
        <v>8539</v>
      </c>
      <c r="S5003" t="s">
        <v>7996</v>
      </c>
      <c r="T5003" t="s">
        <v>7744</v>
      </c>
    </row>
    <row r="5004" spans="1:20" x14ac:dyDescent="0.25">
      <c r="A5004" t="s">
        <v>4960</v>
      </c>
      <c r="B5004" s="2">
        <v>42514</v>
      </c>
      <c r="C5004" s="2">
        <v>42514</v>
      </c>
      <c r="D5004" t="s">
        <v>654</v>
      </c>
      <c r="E5004" t="s">
        <v>1136</v>
      </c>
      <c r="F5004" t="s">
        <v>282</v>
      </c>
      <c r="G5004" s="1">
        <v>1916</v>
      </c>
      <c r="H5004">
        <v>4</v>
      </c>
      <c r="I5004">
        <v>0</v>
      </c>
      <c r="J5004" s="1">
        <v>91968</v>
      </c>
      <c r="K5004" t="s">
        <v>9128</v>
      </c>
      <c r="L5004" t="s">
        <v>9148</v>
      </c>
      <c r="M5004" t="s">
        <v>9277</v>
      </c>
      <c r="N5004" t="s">
        <v>8536</v>
      </c>
      <c r="O5004" t="s">
        <v>8896</v>
      </c>
      <c r="P5004" t="s">
        <v>8583</v>
      </c>
      <c r="Q5004">
        <v>23602</v>
      </c>
      <c r="R5004" t="s">
        <v>8539</v>
      </c>
      <c r="S5004" t="s">
        <v>7996</v>
      </c>
      <c r="T5004" t="s">
        <v>7744</v>
      </c>
    </row>
    <row r="5005" spans="1:20" x14ac:dyDescent="0.25">
      <c r="A5005" t="s">
        <v>4961</v>
      </c>
      <c r="B5005" s="2">
        <v>42650</v>
      </c>
      <c r="C5005" s="2">
        <v>42655</v>
      </c>
      <c r="D5005" t="s">
        <v>19</v>
      </c>
      <c r="E5005" t="s">
        <v>3827</v>
      </c>
      <c r="F5005" t="s">
        <v>4962</v>
      </c>
      <c r="G5005" s="1">
        <v>1056</v>
      </c>
      <c r="H5005">
        <v>2</v>
      </c>
      <c r="I5005">
        <v>0</v>
      </c>
      <c r="J5005" s="1">
        <v>50688</v>
      </c>
      <c r="K5005" t="s">
        <v>9128</v>
      </c>
      <c r="L5005" t="s">
        <v>9148</v>
      </c>
      <c r="M5005" t="s">
        <v>10816</v>
      </c>
      <c r="N5005" t="s">
        <v>8536</v>
      </c>
      <c r="O5005" t="s">
        <v>8540</v>
      </c>
      <c r="P5005" t="s">
        <v>8541</v>
      </c>
      <c r="Q5005">
        <v>90032</v>
      </c>
      <c r="R5005" t="s">
        <v>8542</v>
      </c>
      <c r="S5005" t="s">
        <v>8431</v>
      </c>
      <c r="T5005" t="s">
        <v>7736</v>
      </c>
    </row>
    <row r="5006" spans="1:20" x14ac:dyDescent="0.25">
      <c r="A5006" t="s">
        <v>4963</v>
      </c>
      <c r="B5006" s="2">
        <v>41759</v>
      </c>
      <c r="C5006" s="2">
        <v>41761</v>
      </c>
      <c r="D5006" t="s">
        <v>11</v>
      </c>
      <c r="E5006" t="s">
        <v>3141</v>
      </c>
      <c r="F5006" t="s">
        <v>3248</v>
      </c>
      <c r="G5006" s="1">
        <v>4779</v>
      </c>
      <c r="H5006">
        <v>3</v>
      </c>
      <c r="I5006">
        <v>0</v>
      </c>
      <c r="J5006" s="1">
        <v>162486</v>
      </c>
      <c r="K5006" t="s">
        <v>9139</v>
      </c>
      <c r="L5006" t="s">
        <v>9162</v>
      </c>
      <c r="M5006" t="s">
        <v>10478</v>
      </c>
      <c r="N5006" t="s">
        <v>8536</v>
      </c>
      <c r="O5006" t="s">
        <v>8584</v>
      </c>
      <c r="P5006" t="s">
        <v>8681</v>
      </c>
      <c r="Q5006">
        <v>39212</v>
      </c>
      <c r="R5006" t="s">
        <v>8539</v>
      </c>
      <c r="S5006" t="s">
        <v>8350</v>
      </c>
      <c r="T5006" t="s">
        <v>7736</v>
      </c>
    </row>
    <row r="5007" spans="1:20" x14ac:dyDescent="0.25">
      <c r="A5007" t="s">
        <v>4964</v>
      </c>
      <c r="B5007" s="2">
        <v>42318</v>
      </c>
      <c r="C5007" s="2">
        <v>42322</v>
      </c>
      <c r="D5007" t="s">
        <v>11</v>
      </c>
      <c r="E5007" t="s">
        <v>1231</v>
      </c>
      <c r="F5007" t="s">
        <v>775</v>
      </c>
      <c r="G5007" s="1">
        <v>7143</v>
      </c>
      <c r="H5007">
        <v>5</v>
      </c>
      <c r="I5007">
        <v>0</v>
      </c>
      <c r="J5007" s="1">
        <v>207147</v>
      </c>
      <c r="K5007" t="s">
        <v>9128</v>
      </c>
      <c r="L5007" t="s">
        <v>9133</v>
      </c>
      <c r="M5007" t="s">
        <v>9526</v>
      </c>
      <c r="N5007" t="s">
        <v>8536</v>
      </c>
      <c r="O5007" t="s">
        <v>8678</v>
      </c>
      <c r="P5007" t="s">
        <v>8575</v>
      </c>
      <c r="Q5007">
        <v>47374</v>
      </c>
      <c r="R5007" t="s">
        <v>8551</v>
      </c>
      <c r="S5007" t="s">
        <v>8019</v>
      </c>
      <c r="T5007" t="s">
        <v>7738</v>
      </c>
    </row>
    <row r="5008" spans="1:20" x14ac:dyDescent="0.25">
      <c r="A5008" t="s">
        <v>4965</v>
      </c>
      <c r="B5008" s="2">
        <v>42317</v>
      </c>
      <c r="C5008" s="2">
        <v>42322</v>
      </c>
      <c r="D5008" t="s">
        <v>19</v>
      </c>
      <c r="E5008" t="s">
        <v>3455</v>
      </c>
      <c r="F5008" t="s">
        <v>4966</v>
      </c>
      <c r="G5008" s="1">
        <v>23219</v>
      </c>
      <c r="H5008">
        <v>2</v>
      </c>
      <c r="I5008">
        <v>0</v>
      </c>
      <c r="J5008" s="1">
        <v>1114512</v>
      </c>
      <c r="K5008" t="s">
        <v>9139</v>
      </c>
      <c r="L5008" t="s">
        <v>9296</v>
      </c>
      <c r="M5008" t="s">
        <v>10817</v>
      </c>
      <c r="N5008" t="s">
        <v>8536</v>
      </c>
      <c r="O5008" t="s">
        <v>8576</v>
      </c>
      <c r="P5008" t="s">
        <v>8577</v>
      </c>
      <c r="Q5008">
        <v>10035</v>
      </c>
      <c r="R5008" t="s">
        <v>8561</v>
      </c>
      <c r="S5008" t="s">
        <v>8394</v>
      </c>
      <c r="T5008" t="s">
        <v>7744</v>
      </c>
    </row>
    <row r="5009" spans="1:20" x14ac:dyDescent="0.25">
      <c r="A5009" t="s">
        <v>4965</v>
      </c>
      <c r="B5009" s="2">
        <v>42317</v>
      </c>
      <c r="C5009" s="2">
        <v>42322</v>
      </c>
      <c r="D5009" t="s">
        <v>19</v>
      </c>
      <c r="E5009" t="s">
        <v>3455</v>
      </c>
      <c r="F5009" t="s">
        <v>2725</v>
      </c>
      <c r="G5009" s="1">
        <v>1794</v>
      </c>
      <c r="H5009">
        <v>3</v>
      </c>
      <c r="I5009">
        <v>0</v>
      </c>
      <c r="J5009" s="1">
        <v>30498</v>
      </c>
      <c r="K5009" t="s">
        <v>9128</v>
      </c>
      <c r="L5009" t="s">
        <v>9133</v>
      </c>
      <c r="M5009" t="s">
        <v>10316</v>
      </c>
      <c r="N5009" t="s">
        <v>8536</v>
      </c>
      <c r="O5009" t="s">
        <v>8576</v>
      </c>
      <c r="P5009" t="s">
        <v>8577</v>
      </c>
      <c r="Q5009">
        <v>10035</v>
      </c>
      <c r="R5009" t="s">
        <v>8561</v>
      </c>
      <c r="S5009" t="s">
        <v>8394</v>
      </c>
      <c r="T5009" t="s">
        <v>7744</v>
      </c>
    </row>
    <row r="5010" spans="1:20" x14ac:dyDescent="0.25">
      <c r="A5010" t="s">
        <v>4967</v>
      </c>
      <c r="B5010" s="2">
        <v>42254</v>
      </c>
      <c r="C5010" s="2">
        <v>42261</v>
      </c>
      <c r="D5010" t="s">
        <v>19</v>
      </c>
      <c r="E5010" t="s">
        <v>4968</v>
      </c>
      <c r="F5010" t="s">
        <v>274</v>
      </c>
      <c r="G5010" s="1">
        <v>9522</v>
      </c>
      <c r="H5010">
        <v>1</v>
      </c>
      <c r="I5010">
        <v>7</v>
      </c>
      <c r="J5010" s="1">
        <v>-69828</v>
      </c>
      <c r="K5010" t="s">
        <v>9128</v>
      </c>
      <c r="L5010" t="s">
        <v>9142</v>
      </c>
      <c r="M5010" t="s">
        <v>9272</v>
      </c>
      <c r="N5010" t="s">
        <v>8536</v>
      </c>
      <c r="O5010" t="s">
        <v>8559</v>
      </c>
      <c r="P5010" t="s">
        <v>8560</v>
      </c>
      <c r="Q5010">
        <v>19134</v>
      </c>
      <c r="R5010" t="s">
        <v>8561</v>
      </c>
      <c r="S5010" t="s">
        <v>8494</v>
      </c>
      <c r="T5010" t="s">
        <v>7738</v>
      </c>
    </row>
    <row r="5011" spans="1:20" x14ac:dyDescent="0.25">
      <c r="A5011" t="s">
        <v>4967</v>
      </c>
      <c r="B5011" s="2">
        <v>42254</v>
      </c>
      <c r="C5011" s="2">
        <v>42261</v>
      </c>
      <c r="D5011" t="s">
        <v>19</v>
      </c>
      <c r="E5011" t="s">
        <v>4968</v>
      </c>
      <c r="F5011" t="s">
        <v>840</v>
      </c>
      <c r="G5011" s="1">
        <v>791964</v>
      </c>
      <c r="H5011">
        <v>6</v>
      </c>
      <c r="I5011">
        <v>4</v>
      </c>
      <c r="J5011" s="1">
        <v>-131994</v>
      </c>
      <c r="K5011" t="s">
        <v>9139</v>
      </c>
      <c r="L5011" t="s">
        <v>9140</v>
      </c>
      <c r="M5011" t="s">
        <v>9561</v>
      </c>
      <c r="N5011" t="s">
        <v>8536</v>
      </c>
      <c r="O5011" t="s">
        <v>8559</v>
      </c>
      <c r="P5011" t="s">
        <v>8560</v>
      </c>
      <c r="Q5011">
        <v>19134</v>
      </c>
      <c r="R5011" t="s">
        <v>8561</v>
      </c>
      <c r="S5011" t="s">
        <v>8494</v>
      </c>
      <c r="T5011" t="s">
        <v>7738</v>
      </c>
    </row>
    <row r="5012" spans="1:20" x14ac:dyDescent="0.25">
      <c r="A5012" t="s">
        <v>4967</v>
      </c>
      <c r="B5012" s="2">
        <v>42254</v>
      </c>
      <c r="C5012" s="2">
        <v>42261</v>
      </c>
      <c r="D5012" t="s">
        <v>19</v>
      </c>
      <c r="E5012" t="s">
        <v>4968</v>
      </c>
      <c r="F5012" t="s">
        <v>1056</v>
      </c>
      <c r="G5012" s="1">
        <v>4923</v>
      </c>
      <c r="H5012">
        <v>3</v>
      </c>
      <c r="I5012">
        <v>7</v>
      </c>
      <c r="J5012" s="1">
        <v>-39384</v>
      </c>
      <c r="K5012" t="s">
        <v>9128</v>
      </c>
      <c r="L5012" t="s">
        <v>9142</v>
      </c>
      <c r="M5012" t="s">
        <v>9659</v>
      </c>
      <c r="N5012" t="s">
        <v>8536</v>
      </c>
      <c r="O5012" t="s">
        <v>8559</v>
      </c>
      <c r="P5012" t="s">
        <v>8560</v>
      </c>
      <c r="Q5012">
        <v>19134</v>
      </c>
      <c r="R5012" t="s">
        <v>8561</v>
      </c>
      <c r="S5012" t="s">
        <v>8494</v>
      </c>
      <c r="T5012" t="s">
        <v>7738</v>
      </c>
    </row>
    <row r="5013" spans="1:20" x14ac:dyDescent="0.25">
      <c r="A5013" t="s">
        <v>4969</v>
      </c>
      <c r="B5013" s="2">
        <v>42866</v>
      </c>
      <c r="C5013" s="2">
        <v>42868</v>
      </c>
      <c r="D5013" t="s">
        <v>79</v>
      </c>
      <c r="E5013" t="s">
        <v>2222</v>
      </c>
      <c r="F5013" t="s">
        <v>1912</v>
      </c>
      <c r="G5013" s="1">
        <v>209979</v>
      </c>
      <c r="H5013">
        <v>7</v>
      </c>
      <c r="I5013">
        <v>7</v>
      </c>
      <c r="J5013" s="1">
        <v>-3569643</v>
      </c>
      <c r="K5013" t="s">
        <v>9123</v>
      </c>
      <c r="L5013" t="s">
        <v>9124</v>
      </c>
      <c r="M5013" t="s">
        <v>10028</v>
      </c>
      <c r="N5013" t="s">
        <v>8536</v>
      </c>
      <c r="O5013" t="s">
        <v>8608</v>
      </c>
      <c r="P5013" t="s">
        <v>8581</v>
      </c>
      <c r="Q5013">
        <v>85023</v>
      </c>
      <c r="R5013" t="s">
        <v>8542</v>
      </c>
      <c r="S5013" t="s">
        <v>8215</v>
      </c>
      <c r="T5013" t="s">
        <v>7738</v>
      </c>
    </row>
    <row r="5014" spans="1:20" x14ac:dyDescent="0.25">
      <c r="A5014" t="s">
        <v>4970</v>
      </c>
      <c r="B5014" s="2">
        <v>42937</v>
      </c>
      <c r="C5014" s="2">
        <v>42942</v>
      </c>
      <c r="D5014" t="s">
        <v>19</v>
      </c>
      <c r="E5014" t="s">
        <v>3693</v>
      </c>
      <c r="F5014" t="s">
        <v>889</v>
      </c>
      <c r="G5014" s="1">
        <v>3393</v>
      </c>
      <c r="H5014">
        <v>3</v>
      </c>
      <c r="I5014">
        <v>7</v>
      </c>
      <c r="J5014" s="1">
        <v>-2262</v>
      </c>
      <c r="K5014" t="s">
        <v>9128</v>
      </c>
      <c r="L5014" t="s">
        <v>9142</v>
      </c>
      <c r="M5014" t="s">
        <v>9584</v>
      </c>
      <c r="N5014" t="s">
        <v>8536</v>
      </c>
      <c r="O5014" t="s">
        <v>8717</v>
      </c>
      <c r="P5014" t="s">
        <v>8604</v>
      </c>
      <c r="Q5014">
        <v>44105</v>
      </c>
      <c r="R5014" t="s">
        <v>8561</v>
      </c>
      <c r="S5014" t="s">
        <v>8418</v>
      </c>
      <c r="T5014" t="s">
        <v>7744</v>
      </c>
    </row>
    <row r="5015" spans="1:20" x14ac:dyDescent="0.25">
      <c r="A5015" t="s">
        <v>4970</v>
      </c>
      <c r="B5015" s="2">
        <v>42937</v>
      </c>
      <c r="C5015" s="2">
        <v>42942</v>
      </c>
      <c r="D5015" t="s">
        <v>19</v>
      </c>
      <c r="E5015" t="s">
        <v>3693</v>
      </c>
      <c r="F5015" t="s">
        <v>4971</v>
      </c>
      <c r="G5015" s="1">
        <v>22232</v>
      </c>
      <c r="H5015">
        <v>7</v>
      </c>
      <c r="I5015">
        <v>2</v>
      </c>
      <c r="J5015" s="1">
        <v>25011</v>
      </c>
      <c r="K5015" t="s">
        <v>9128</v>
      </c>
      <c r="L5015" t="s">
        <v>9133</v>
      </c>
      <c r="M5015" t="s">
        <v>10818</v>
      </c>
      <c r="N5015" t="s">
        <v>8536</v>
      </c>
      <c r="O5015" t="s">
        <v>8717</v>
      </c>
      <c r="P5015" t="s">
        <v>8604</v>
      </c>
      <c r="Q5015">
        <v>44105</v>
      </c>
      <c r="R5015" t="s">
        <v>8561</v>
      </c>
      <c r="S5015" t="s">
        <v>8418</v>
      </c>
      <c r="T5015" t="s">
        <v>7744</v>
      </c>
    </row>
    <row r="5016" spans="1:20" x14ac:dyDescent="0.25">
      <c r="A5016" t="s">
        <v>4970</v>
      </c>
      <c r="B5016" s="2">
        <v>42937</v>
      </c>
      <c r="C5016" s="2">
        <v>42942</v>
      </c>
      <c r="D5016" t="s">
        <v>19</v>
      </c>
      <c r="E5016" t="s">
        <v>3693</v>
      </c>
      <c r="F5016" t="s">
        <v>4972</v>
      </c>
      <c r="G5016" s="1">
        <v>210564</v>
      </c>
      <c r="H5016">
        <v>6</v>
      </c>
      <c r="I5016">
        <v>4</v>
      </c>
      <c r="J5016" s="1">
        <v>-52641</v>
      </c>
      <c r="K5016" t="s">
        <v>9139</v>
      </c>
      <c r="L5016" t="s">
        <v>9140</v>
      </c>
      <c r="M5016" t="s">
        <v>10819</v>
      </c>
      <c r="N5016" t="s">
        <v>8536</v>
      </c>
      <c r="O5016" t="s">
        <v>8717</v>
      </c>
      <c r="P5016" t="s">
        <v>8604</v>
      </c>
      <c r="Q5016">
        <v>44105</v>
      </c>
      <c r="R5016" t="s">
        <v>8561</v>
      </c>
      <c r="S5016" t="s">
        <v>8418</v>
      </c>
      <c r="T5016" t="s">
        <v>7744</v>
      </c>
    </row>
    <row r="5017" spans="1:20" x14ac:dyDescent="0.25">
      <c r="A5017" t="s">
        <v>4973</v>
      </c>
      <c r="B5017" s="2">
        <v>41967</v>
      </c>
      <c r="C5017" s="2">
        <v>41972</v>
      </c>
      <c r="D5017" t="s">
        <v>19</v>
      </c>
      <c r="E5017" t="s">
        <v>2416</v>
      </c>
      <c r="F5017" t="s">
        <v>402</v>
      </c>
      <c r="G5017" s="1">
        <v>35168</v>
      </c>
      <c r="H5017">
        <v>7</v>
      </c>
      <c r="I5017">
        <v>2</v>
      </c>
      <c r="J5017" s="1">
        <v>96712</v>
      </c>
      <c r="K5017" t="s">
        <v>9123</v>
      </c>
      <c r="L5017" t="s">
        <v>9135</v>
      </c>
      <c r="M5017" t="s">
        <v>9333</v>
      </c>
      <c r="N5017" t="s">
        <v>8536</v>
      </c>
      <c r="O5017" t="s">
        <v>8748</v>
      </c>
      <c r="P5017" t="s">
        <v>8604</v>
      </c>
      <c r="Q5017">
        <v>43615</v>
      </c>
      <c r="R5017" t="s">
        <v>8561</v>
      </c>
      <c r="S5017" t="s">
        <v>8251</v>
      </c>
      <c r="T5017" t="s">
        <v>7736</v>
      </c>
    </row>
    <row r="5018" spans="1:20" x14ac:dyDescent="0.25">
      <c r="A5018" t="s">
        <v>4973</v>
      </c>
      <c r="B5018" s="2">
        <v>41967</v>
      </c>
      <c r="C5018" s="2">
        <v>41972</v>
      </c>
      <c r="D5018" t="s">
        <v>19</v>
      </c>
      <c r="E5018" t="s">
        <v>2416</v>
      </c>
      <c r="F5018" t="s">
        <v>4974</v>
      </c>
      <c r="G5018" s="1">
        <v>1502376</v>
      </c>
      <c r="H5018">
        <v>4</v>
      </c>
      <c r="I5018">
        <v>4</v>
      </c>
      <c r="J5018" s="1">
        <v>-250396</v>
      </c>
      <c r="K5018" t="s">
        <v>9139</v>
      </c>
      <c r="L5018" t="s">
        <v>9140</v>
      </c>
      <c r="M5018" t="s">
        <v>10820</v>
      </c>
      <c r="N5018" t="s">
        <v>8536</v>
      </c>
      <c r="O5018" t="s">
        <v>8748</v>
      </c>
      <c r="P5018" t="s">
        <v>8604</v>
      </c>
      <c r="Q5018">
        <v>43615</v>
      </c>
      <c r="R5018" t="s">
        <v>8561</v>
      </c>
      <c r="S5018" t="s">
        <v>8251</v>
      </c>
      <c r="T5018" t="s">
        <v>7736</v>
      </c>
    </row>
    <row r="5019" spans="1:20" x14ac:dyDescent="0.25">
      <c r="A5019" t="s">
        <v>4975</v>
      </c>
      <c r="B5019" s="2">
        <v>41958</v>
      </c>
      <c r="C5019" s="2">
        <v>41961</v>
      </c>
      <c r="D5019" t="s">
        <v>79</v>
      </c>
      <c r="E5019" t="s">
        <v>4976</v>
      </c>
      <c r="F5019" t="s">
        <v>458</v>
      </c>
      <c r="G5019" s="1">
        <v>1011</v>
      </c>
      <c r="H5019">
        <v>3</v>
      </c>
      <c r="I5019">
        <v>0</v>
      </c>
      <c r="J5019" s="1">
        <v>32352</v>
      </c>
      <c r="K5019" t="s">
        <v>9123</v>
      </c>
      <c r="L5019" t="s">
        <v>9135</v>
      </c>
      <c r="M5019" t="s">
        <v>9366</v>
      </c>
      <c r="N5019" t="s">
        <v>8536</v>
      </c>
      <c r="O5019" t="s">
        <v>8540</v>
      </c>
      <c r="P5019" t="s">
        <v>8541</v>
      </c>
      <c r="Q5019">
        <v>90008</v>
      </c>
      <c r="R5019" t="s">
        <v>8542</v>
      </c>
      <c r="S5019" t="s">
        <v>8495</v>
      </c>
      <c r="T5019" t="s">
        <v>7736</v>
      </c>
    </row>
    <row r="5020" spans="1:20" x14ac:dyDescent="0.25">
      <c r="A5020" t="s">
        <v>4975</v>
      </c>
      <c r="B5020" s="2">
        <v>41958</v>
      </c>
      <c r="C5020" s="2">
        <v>41961</v>
      </c>
      <c r="D5020" t="s">
        <v>79</v>
      </c>
      <c r="E5020" t="s">
        <v>4976</v>
      </c>
      <c r="F5020" t="s">
        <v>447</v>
      </c>
      <c r="G5020" s="1">
        <v>77247</v>
      </c>
      <c r="H5020">
        <v>3</v>
      </c>
      <c r="I5020">
        <v>0</v>
      </c>
      <c r="J5020" s="1">
        <v>1467693</v>
      </c>
      <c r="K5020" t="s">
        <v>9139</v>
      </c>
      <c r="L5020" t="s">
        <v>9162</v>
      </c>
      <c r="M5020" t="s">
        <v>9359</v>
      </c>
      <c r="N5020" t="s">
        <v>8536</v>
      </c>
      <c r="O5020" t="s">
        <v>8540</v>
      </c>
      <c r="P5020" t="s">
        <v>8541</v>
      </c>
      <c r="Q5020">
        <v>90008</v>
      </c>
      <c r="R5020" t="s">
        <v>8542</v>
      </c>
      <c r="S5020" t="s">
        <v>8495</v>
      </c>
      <c r="T5020" t="s">
        <v>7736</v>
      </c>
    </row>
    <row r="5021" spans="1:20" x14ac:dyDescent="0.25">
      <c r="A5021" t="s">
        <v>4975</v>
      </c>
      <c r="B5021" s="2">
        <v>41958</v>
      </c>
      <c r="C5021" s="2">
        <v>41961</v>
      </c>
      <c r="D5021" t="s">
        <v>79</v>
      </c>
      <c r="E5021" t="s">
        <v>4976</v>
      </c>
      <c r="F5021" t="s">
        <v>1416</v>
      </c>
      <c r="G5021" s="1">
        <v>2046</v>
      </c>
      <c r="H5021">
        <v>2</v>
      </c>
      <c r="I5021">
        <v>0</v>
      </c>
      <c r="J5021" s="1">
        <v>53196</v>
      </c>
      <c r="K5021" t="s">
        <v>9128</v>
      </c>
      <c r="L5021" t="s">
        <v>9273</v>
      </c>
      <c r="M5021" t="s">
        <v>9820</v>
      </c>
      <c r="N5021" t="s">
        <v>8536</v>
      </c>
      <c r="O5021" t="s">
        <v>8540</v>
      </c>
      <c r="P5021" t="s">
        <v>8541</v>
      </c>
      <c r="Q5021">
        <v>90008</v>
      </c>
      <c r="R5021" t="s">
        <v>8542</v>
      </c>
      <c r="S5021" t="s">
        <v>8495</v>
      </c>
      <c r="T5021" t="s">
        <v>7736</v>
      </c>
    </row>
    <row r="5022" spans="1:20" x14ac:dyDescent="0.25">
      <c r="A5022" t="s">
        <v>4977</v>
      </c>
      <c r="B5022" s="2">
        <v>42817</v>
      </c>
      <c r="C5022" s="2">
        <v>42819</v>
      </c>
      <c r="D5022" t="s">
        <v>11</v>
      </c>
      <c r="E5022" t="s">
        <v>378</v>
      </c>
      <c r="F5022" t="s">
        <v>825</v>
      </c>
      <c r="G5022" s="1">
        <v>34758</v>
      </c>
      <c r="H5022">
        <v>3</v>
      </c>
      <c r="I5022">
        <v>0</v>
      </c>
      <c r="J5022" s="1">
        <v>17379</v>
      </c>
      <c r="K5022" t="s">
        <v>9128</v>
      </c>
      <c r="L5022" t="s">
        <v>9273</v>
      </c>
      <c r="M5022" t="s">
        <v>9554</v>
      </c>
      <c r="N5022" t="s">
        <v>8536</v>
      </c>
      <c r="O5022" t="s">
        <v>8576</v>
      </c>
      <c r="P5022" t="s">
        <v>8577</v>
      </c>
      <c r="Q5022">
        <v>10011</v>
      </c>
      <c r="R5022" t="s">
        <v>8561</v>
      </c>
      <c r="S5022" t="s">
        <v>7827</v>
      </c>
      <c r="T5022" t="s">
        <v>7738</v>
      </c>
    </row>
    <row r="5023" spans="1:20" x14ac:dyDescent="0.25">
      <c r="A5023" t="s">
        <v>4978</v>
      </c>
      <c r="B5023" s="2">
        <v>42722</v>
      </c>
      <c r="C5023" s="2">
        <v>42728</v>
      </c>
      <c r="D5023" t="s">
        <v>19</v>
      </c>
      <c r="E5023" t="s">
        <v>847</v>
      </c>
      <c r="F5023" t="s">
        <v>962</v>
      </c>
      <c r="G5023" s="1">
        <v>7264</v>
      </c>
      <c r="H5023">
        <v>2</v>
      </c>
      <c r="I5023">
        <v>0</v>
      </c>
      <c r="J5023" s="1">
        <v>21792</v>
      </c>
      <c r="K5023" t="s">
        <v>9139</v>
      </c>
      <c r="L5023" t="s">
        <v>9162</v>
      </c>
      <c r="M5023" t="s">
        <v>9617</v>
      </c>
      <c r="N5023" t="s">
        <v>8536</v>
      </c>
      <c r="O5023" t="s">
        <v>8642</v>
      </c>
      <c r="P5023" t="s">
        <v>8541</v>
      </c>
      <c r="Q5023">
        <v>92037</v>
      </c>
      <c r="R5023" t="s">
        <v>8542</v>
      </c>
      <c r="S5023" t="s">
        <v>7926</v>
      </c>
      <c r="T5023" t="s">
        <v>7736</v>
      </c>
    </row>
    <row r="5024" spans="1:20" x14ac:dyDescent="0.25">
      <c r="A5024" t="s">
        <v>4978</v>
      </c>
      <c r="B5024" s="2">
        <v>42722</v>
      </c>
      <c r="C5024" s="2">
        <v>42728</v>
      </c>
      <c r="D5024" t="s">
        <v>19</v>
      </c>
      <c r="E5024" t="s">
        <v>847</v>
      </c>
      <c r="F5024" t="s">
        <v>447</v>
      </c>
      <c r="G5024" s="1">
        <v>77247</v>
      </c>
      <c r="H5024">
        <v>3</v>
      </c>
      <c r="I5024">
        <v>0</v>
      </c>
      <c r="J5024" s="1">
        <v>1467693</v>
      </c>
      <c r="K5024" t="s">
        <v>9139</v>
      </c>
      <c r="L5024" t="s">
        <v>9162</v>
      </c>
      <c r="M5024" t="s">
        <v>9359</v>
      </c>
      <c r="N5024" t="s">
        <v>8536</v>
      </c>
      <c r="O5024" t="s">
        <v>8642</v>
      </c>
      <c r="P5024" t="s">
        <v>8541</v>
      </c>
      <c r="Q5024">
        <v>92037</v>
      </c>
      <c r="R5024" t="s">
        <v>8542</v>
      </c>
      <c r="S5024" t="s">
        <v>7926</v>
      </c>
      <c r="T5024" t="s">
        <v>7736</v>
      </c>
    </row>
    <row r="5025" spans="1:20" x14ac:dyDescent="0.25">
      <c r="A5025" t="s">
        <v>4978</v>
      </c>
      <c r="B5025" s="2">
        <v>42722</v>
      </c>
      <c r="C5025" s="2">
        <v>42728</v>
      </c>
      <c r="D5025" t="s">
        <v>19</v>
      </c>
      <c r="E5025" t="s">
        <v>847</v>
      </c>
      <c r="F5025" t="s">
        <v>4321</v>
      </c>
      <c r="G5025" s="1">
        <v>3992</v>
      </c>
      <c r="H5025">
        <v>4</v>
      </c>
      <c r="I5025">
        <v>0</v>
      </c>
      <c r="J5025" s="1">
        <v>111776</v>
      </c>
      <c r="K5025" t="s">
        <v>9123</v>
      </c>
      <c r="L5025" t="s">
        <v>9135</v>
      </c>
      <c r="M5025" t="s">
        <v>10718</v>
      </c>
      <c r="N5025" t="s">
        <v>8536</v>
      </c>
      <c r="O5025" t="s">
        <v>8642</v>
      </c>
      <c r="P5025" t="s">
        <v>8541</v>
      </c>
      <c r="Q5025">
        <v>92037</v>
      </c>
      <c r="R5025" t="s">
        <v>8542</v>
      </c>
      <c r="S5025" t="s">
        <v>7926</v>
      </c>
      <c r="T5025" t="s">
        <v>7736</v>
      </c>
    </row>
    <row r="5026" spans="1:20" x14ac:dyDescent="0.25">
      <c r="A5026" t="s">
        <v>4979</v>
      </c>
      <c r="B5026" s="2">
        <v>42945</v>
      </c>
      <c r="C5026" s="2">
        <v>42950</v>
      </c>
      <c r="D5026" t="s">
        <v>19</v>
      </c>
      <c r="E5026" t="s">
        <v>1262</v>
      </c>
      <c r="F5026" t="s">
        <v>4242</v>
      </c>
      <c r="G5026" s="1">
        <v>3348</v>
      </c>
      <c r="H5026">
        <v>2</v>
      </c>
      <c r="I5026">
        <v>0</v>
      </c>
      <c r="J5026" s="1">
        <v>164052</v>
      </c>
      <c r="K5026" t="s">
        <v>9128</v>
      </c>
      <c r="L5026" t="s">
        <v>9142</v>
      </c>
      <c r="M5026" t="s">
        <v>10703</v>
      </c>
      <c r="N5026" t="s">
        <v>8536</v>
      </c>
      <c r="O5026" t="s">
        <v>8850</v>
      </c>
      <c r="P5026" t="s">
        <v>8618</v>
      </c>
      <c r="Q5026">
        <v>73120</v>
      </c>
      <c r="R5026" t="s">
        <v>8551</v>
      </c>
      <c r="S5026" t="s">
        <v>8026</v>
      </c>
      <c r="T5026" t="s">
        <v>7736</v>
      </c>
    </row>
    <row r="5027" spans="1:20" x14ac:dyDescent="0.25">
      <c r="A5027" t="s">
        <v>4979</v>
      </c>
      <c r="B5027" s="2">
        <v>42945</v>
      </c>
      <c r="C5027" s="2">
        <v>42950</v>
      </c>
      <c r="D5027" t="s">
        <v>19</v>
      </c>
      <c r="E5027" t="s">
        <v>1262</v>
      </c>
      <c r="F5027" t="s">
        <v>702</v>
      </c>
      <c r="G5027" s="1">
        <v>46197</v>
      </c>
      <c r="H5027">
        <v>3</v>
      </c>
      <c r="I5027">
        <v>0</v>
      </c>
      <c r="J5027" s="1">
        <v>1339713</v>
      </c>
      <c r="K5027" t="s">
        <v>9139</v>
      </c>
      <c r="L5027" t="s">
        <v>9140</v>
      </c>
      <c r="M5027" t="s">
        <v>9490</v>
      </c>
      <c r="N5027" t="s">
        <v>8536</v>
      </c>
      <c r="O5027" t="s">
        <v>8850</v>
      </c>
      <c r="P5027" t="s">
        <v>8618</v>
      </c>
      <c r="Q5027">
        <v>73120</v>
      </c>
      <c r="R5027" t="s">
        <v>8551</v>
      </c>
      <c r="S5027" t="s">
        <v>8026</v>
      </c>
      <c r="T5027" t="s">
        <v>7736</v>
      </c>
    </row>
    <row r="5028" spans="1:20" x14ac:dyDescent="0.25">
      <c r="A5028" t="s">
        <v>4979</v>
      </c>
      <c r="B5028" s="2">
        <v>42945</v>
      </c>
      <c r="C5028" s="2">
        <v>42950</v>
      </c>
      <c r="D5028" t="s">
        <v>19</v>
      </c>
      <c r="E5028" t="s">
        <v>1262</v>
      </c>
      <c r="F5028" t="s">
        <v>40</v>
      </c>
      <c r="G5028" s="1">
        <v>13762</v>
      </c>
      <c r="H5028">
        <v>2</v>
      </c>
      <c r="I5028">
        <v>0</v>
      </c>
      <c r="J5028" s="1">
        <v>605528</v>
      </c>
      <c r="K5028" t="s">
        <v>9128</v>
      </c>
      <c r="L5028" t="s">
        <v>9144</v>
      </c>
      <c r="M5028" t="s">
        <v>9151</v>
      </c>
      <c r="N5028" t="s">
        <v>8536</v>
      </c>
      <c r="O5028" t="s">
        <v>8850</v>
      </c>
      <c r="P5028" t="s">
        <v>8618</v>
      </c>
      <c r="Q5028">
        <v>73120</v>
      </c>
      <c r="R5028" t="s">
        <v>8551</v>
      </c>
      <c r="S5028" t="s">
        <v>8026</v>
      </c>
      <c r="T5028" t="s">
        <v>7736</v>
      </c>
    </row>
    <row r="5029" spans="1:20" x14ac:dyDescent="0.25">
      <c r="A5029" t="s">
        <v>4979</v>
      </c>
      <c r="B5029" s="2">
        <v>42945</v>
      </c>
      <c r="C5029" s="2">
        <v>42950</v>
      </c>
      <c r="D5029" t="s">
        <v>19</v>
      </c>
      <c r="E5029" t="s">
        <v>1262</v>
      </c>
      <c r="F5029" t="s">
        <v>4980</v>
      </c>
      <c r="G5029" s="1">
        <v>30267</v>
      </c>
      <c r="H5029">
        <v>3</v>
      </c>
      <c r="I5029">
        <v>0</v>
      </c>
      <c r="J5029" s="1">
        <v>726408</v>
      </c>
      <c r="K5029" t="s">
        <v>9123</v>
      </c>
      <c r="L5029" t="s">
        <v>9126</v>
      </c>
      <c r="M5029" t="s">
        <v>10821</v>
      </c>
      <c r="N5029" t="s">
        <v>8536</v>
      </c>
      <c r="O5029" t="s">
        <v>8850</v>
      </c>
      <c r="P5029" t="s">
        <v>8618</v>
      </c>
      <c r="Q5029">
        <v>73120</v>
      </c>
      <c r="R5029" t="s">
        <v>8551</v>
      </c>
      <c r="S5029" t="s">
        <v>8026</v>
      </c>
      <c r="T5029" t="s">
        <v>7736</v>
      </c>
    </row>
    <row r="5030" spans="1:20" x14ac:dyDescent="0.25">
      <c r="A5030" t="s">
        <v>4981</v>
      </c>
      <c r="B5030" s="2">
        <v>41884</v>
      </c>
      <c r="C5030" s="2">
        <v>41889</v>
      </c>
      <c r="D5030" t="s">
        <v>11</v>
      </c>
      <c r="E5030" t="s">
        <v>3119</v>
      </c>
      <c r="F5030" t="s">
        <v>1212</v>
      </c>
      <c r="G5030" s="1">
        <v>239976</v>
      </c>
      <c r="H5030">
        <v>3</v>
      </c>
      <c r="I5030">
        <v>2</v>
      </c>
      <c r="J5030" s="1">
        <v>539946</v>
      </c>
      <c r="K5030" t="s">
        <v>9139</v>
      </c>
      <c r="L5030" t="s">
        <v>9162</v>
      </c>
      <c r="M5030" t="s">
        <v>9728</v>
      </c>
      <c r="N5030" t="s">
        <v>8536</v>
      </c>
      <c r="O5030" t="s">
        <v>8579</v>
      </c>
      <c r="P5030" t="s">
        <v>8566</v>
      </c>
      <c r="Q5030">
        <v>60653</v>
      </c>
      <c r="R5030" t="s">
        <v>8551</v>
      </c>
      <c r="S5030" t="s">
        <v>8348</v>
      </c>
      <c r="T5030" t="s">
        <v>7736</v>
      </c>
    </row>
    <row r="5031" spans="1:20" x14ac:dyDescent="0.25">
      <c r="A5031" t="s">
        <v>4982</v>
      </c>
      <c r="B5031" s="2">
        <v>42764</v>
      </c>
      <c r="C5031" s="2">
        <v>42768</v>
      </c>
      <c r="D5031" t="s">
        <v>19</v>
      </c>
      <c r="E5031" t="s">
        <v>1632</v>
      </c>
      <c r="F5031" t="s">
        <v>3686</v>
      </c>
      <c r="G5031" s="1">
        <v>834</v>
      </c>
      <c r="H5031">
        <v>3</v>
      </c>
      <c r="I5031">
        <v>0</v>
      </c>
      <c r="J5031" s="1">
        <v>21684</v>
      </c>
      <c r="K5031" t="s">
        <v>9128</v>
      </c>
      <c r="L5031" t="s">
        <v>9137</v>
      </c>
      <c r="M5031" t="s">
        <v>10587</v>
      </c>
      <c r="N5031" t="s">
        <v>8536</v>
      </c>
      <c r="O5031" t="s">
        <v>8556</v>
      </c>
      <c r="P5031" t="s">
        <v>8541</v>
      </c>
      <c r="Q5031">
        <v>94109</v>
      </c>
      <c r="R5031" t="s">
        <v>8542</v>
      </c>
      <c r="S5031" t="s">
        <v>8102</v>
      </c>
      <c r="T5031" t="s">
        <v>7736</v>
      </c>
    </row>
    <row r="5032" spans="1:20" x14ac:dyDescent="0.25">
      <c r="A5032" t="s">
        <v>4982</v>
      </c>
      <c r="B5032" s="2">
        <v>42764</v>
      </c>
      <c r="C5032" s="2">
        <v>42768</v>
      </c>
      <c r="D5032" t="s">
        <v>19</v>
      </c>
      <c r="E5032" t="s">
        <v>1632</v>
      </c>
      <c r="F5032" t="s">
        <v>2891</v>
      </c>
      <c r="G5032" s="1">
        <v>857</v>
      </c>
      <c r="H5032">
        <v>1</v>
      </c>
      <c r="I5032">
        <v>0</v>
      </c>
      <c r="J5032" s="1">
        <v>22282</v>
      </c>
      <c r="K5032" t="s">
        <v>9128</v>
      </c>
      <c r="L5032" t="s">
        <v>9273</v>
      </c>
      <c r="M5032" t="s">
        <v>10373</v>
      </c>
      <c r="N5032" t="s">
        <v>8536</v>
      </c>
      <c r="O5032" t="s">
        <v>8556</v>
      </c>
      <c r="P5032" t="s">
        <v>8541</v>
      </c>
      <c r="Q5032">
        <v>94109</v>
      </c>
      <c r="R5032" t="s">
        <v>8542</v>
      </c>
      <c r="S5032" t="s">
        <v>8102</v>
      </c>
      <c r="T5032" t="s">
        <v>7736</v>
      </c>
    </row>
    <row r="5033" spans="1:20" x14ac:dyDescent="0.25">
      <c r="A5033" t="s">
        <v>4982</v>
      </c>
      <c r="B5033" s="2">
        <v>42764</v>
      </c>
      <c r="C5033" s="2">
        <v>42768</v>
      </c>
      <c r="D5033" t="s">
        <v>19</v>
      </c>
      <c r="E5033" t="s">
        <v>1632</v>
      </c>
      <c r="F5033" t="s">
        <v>884</v>
      </c>
      <c r="G5033" s="1">
        <v>119616</v>
      </c>
      <c r="H5033">
        <v>8</v>
      </c>
      <c r="I5033">
        <v>2</v>
      </c>
      <c r="J5033" s="1">
        <v>403704</v>
      </c>
      <c r="K5033" t="s">
        <v>9128</v>
      </c>
      <c r="L5033" t="s">
        <v>9142</v>
      </c>
      <c r="M5033" t="s">
        <v>9581</v>
      </c>
      <c r="N5033" t="s">
        <v>8536</v>
      </c>
      <c r="O5033" t="s">
        <v>8556</v>
      </c>
      <c r="P5033" t="s">
        <v>8541</v>
      </c>
      <c r="Q5033">
        <v>94109</v>
      </c>
      <c r="R5033" t="s">
        <v>8542</v>
      </c>
      <c r="S5033" t="s">
        <v>8102</v>
      </c>
      <c r="T5033" t="s">
        <v>7736</v>
      </c>
    </row>
    <row r="5034" spans="1:20" x14ac:dyDescent="0.25">
      <c r="A5034" t="s">
        <v>4983</v>
      </c>
      <c r="B5034" s="2">
        <v>42730</v>
      </c>
      <c r="C5034" s="2">
        <v>42737</v>
      </c>
      <c r="D5034" t="s">
        <v>19</v>
      </c>
      <c r="E5034" t="s">
        <v>784</v>
      </c>
      <c r="F5034" t="s">
        <v>123</v>
      </c>
      <c r="G5034" s="1">
        <v>21294</v>
      </c>
      <c r="H5034">
        <v>3</v>
      </c>
      <c r="I5034">
        <v>0</v>
      </c>
      <c r="J5034" s="1">
        <v>255528</v>
      </c>
      <c r="K5034" t="s">
        <v>9123</v>
      </c>
      <c r="L5034" t="s">
        <v>9126</v>
      </c>
      <c r="M5034" t="s">
        <v>9196</v>
      </c>
      <c r="N5034" t="s">
        <v>8536</v>
      </c>
      <c r="O5034" t="s">
        <v>8800</v>
      </c>
      <c r="P5034" t="s">
        <v>8630</v>
      </c>
      <c r="Q5034">
        <v>8360</v>
      </c>
      <c r="R5034" t="s">
        <v>8561</v>
      </c>
      <c r="S5034" t="s">
        <v>7917</v>
      </c>
      <c r="T5034" t="s">
        <v>7738</v>
      </c>
    </row>
    <row r="5035" spans="1:20" x14ac:dyDescent="0.25">
      <c r="A5035" t="s">
        <v>4983</v>
      </c>
      <c r="B5035" s="2">
        <v>42730</v>
      </c>
      <c r="C5035" s="2">
        <v>42737</v>
      </c>
      <c r="D5035" t="s">
        <v>19</v>
      </c>
      <c r="E5035" t="s">
        <v>784</v>
      </c>
      <c r="F5035" t="s">
        <v>2973</v>
      </c>
      <c r="G5035" s="1">
        <v>2649</v>
      </c>
      <c r="H5035">
        <v>1</v>
      </c>
      <c r="I5035">
        <v>0</v>
      </c>
      <c r="J5035" s="1">
        <v>74172</v>
      </c>
      <c r="K5035" t="s">
        <v>9128</v>
      </c>
      <c r="L5035" t="s">
        <v>9144</v>
      </c>
      <c r="M5035" t="s">
        <v>10392</v>
      </c>
      <c r="N5035" t="s">
        <v>8536</v>
      </c>
      <c r="O5035" t="s">
        <v>8800</v>
      </c>
      <c r="P5035" t="s">
        <v>8630</v>
      </c>
      <c r="Q5035">
        <v>8360</v>
      </c>
      <c r="R5035" t="s">
        <v>8561</v>
      </c>
      <c r="S5035" t="s">
        <v>7917</v>
      </c>
      <c r="T5035" t="s">
        <v>7738</v>
      </c>
    </row>
    <row r="5036" spans="1:20" x14ac:dyDescent="0.25">
      <c r="A5036" t="s">
        <v>4984</v>
      </c>
      <c r="B5036" s="2">
        <v>42225</v>
      </c>
      <c r="C5036" s="2">
        <v>42229</v>
      </c>
      <c r="D5036" t="s">
        <v>11</v>
      </c>
      <c r="E5036" t="s">
        <v>1652</v>
      </c>
      <c r="F5036" t="s">
        <v>4592</v>
      </c>
      <c r="G5036" s="1">
        <v>6874</v>
      </c>
      <c r="H5036">
        <v>5</v>
      </c>
      <c r="I5036">
        <v>0</v>
      </c>
      <c r="J5036" s="1">
        <v>48118</v>
      </c>
      <c r="K5036" t="s">
        <v>9123</v>
      </c>
      <c r="L5036" t="s">
        <v>9124</v>
      </c>
      <c r="M5036" t="s">
        <v>10761</v>
      </c>
      <c r="N5036" t="s">
        <v>8536</v>
      </c>
      <c r="O5036" t="s">
        <v>8737</v>
      </c>
      <c r="P5036" t="s">
        <v>8553</v>
      </c>
      <c r="Q5036">
        <v>53209</v>
      </c>
      <c r="R5036" t="s">
        <v>8551</v>
      </c>
      <c r="S5036" t="s">
        <v>8105</v>
      </c>
      <c r="T5036" t="s">
        <v>7744</v>
      </c>
    </row>
    <row r="5037" spans="1:20" x14ac:dyDescent="0.25">
      <c r="A5037" t="s">
        <v>4985</v>
      </c>
      <c r="B5037" s="2">
        <v>41735</v>
      </c>
      <c r="C5037" s="2">
        <v>41741</v>
      </c>
      <c r="D5037" t="s">
        <v>19</v>
      </c>
      <c r="E5037" t="s">
        <v>3093</v>
      </c>
      <c r="F5037" t="s">
        <v>1151</v>
      </c>
      <c r="G5037" s="1">
        <v>65355</v>
      </c>
      <c r="H5037">
        <v>3</v>
      </c>
      <c r="I5037">
        <v>0</v>
      </c>
      <c r="J5037" s="1">
        <v>1111035</v>
      </c>
      <c r="K5037" t="s">
        <v>9123</v>
      </c>
      <c r="L5037" t="s">
        <v>9131</v>
      </c>
      <c r="M5037" t="s">
        <v>9700</v>
      </c>
      <c r="N5037" t="s">
        <v>8536</v>
      </c>
      <c r="O5037" t="s">
        <v>8547</v>
      </c>
      <c r="P5037" t="s">
        <v>8548</v>
      </c>
      <c r="Q5037">
        <v>98115</v>
      </c>
      <c r="R5037" t="s">
        <v>8542</v>
      </c>
      <c r="S5037" t="s">
        <v>8347</v>
      </c>
      <c r="T5037" t="s">
        <v>7738</v>
      </c>
    </row>
    <row r="5038" spans="1:20" x14ac:dyDescent="0.25">
      <c r="A5038" t="s">
        <v>4985</v>
      </c>
      <c r="B5038" s="2">
        <v>41735</v>
      </c>
      <c r="C5038" s="2">
        <v>41741</v>
      </c>
      <c r="D5038" t="s">
        <v>19</v>
      </c>
      <c r="E5038" t="s">
        <v>3093</v>
      </c>
      <c r="F5038" t="s">
        <v>1369</v>
      </c>
      <c r="G5038" s="1">
        <v>339</v>
      </c>
      <c r="H5038">
        <v>2</v>
      </c>
      <c r="I5038">
        <v>0</v>
      </c>
      <c r="J5038" s="1">
        <v>2034</v>
      </c>
      <c r="K5038" t="s">
        <v>9139</v>
      </c>
      <c r="L5038" t="s">
        <v>9162</v>
      </c>
      <c r="M5038" t="s">
        <v>9796</v>
      </c>
      <c r="N5038" t="s">
        <v>8536</v>
      </c>
      <c r="O5038" t="s">
        <v>8547</v>
      </c>
      <c r="P5038" t="s">
        <v>8548</v>
      </c>
      <c r="Q5038">
        <v>98115</v>
      </c>
      <c r="R5038" t="s">
        <v>8542</v>
      </c>
      <c r="S5038" t="s">
        <v>8347</v>
      </c>
      <c r="T5038" t="s">
        <v>7738</v>
      </c>
    </row>
    <row r="5039" spans="1:20" x14ac:dyDescent="0.25">
      <c r="A5039" t="s">
        <v>4986</v>
      </c>
      <c r="B5039" s="2">
        <v>43056</v>
      </c>
      <c r="C5039" s="2">
        <v>43060</v>
      </c>
      <c r="D5039" t="s">
        <v>11</v>
      </c>
      <c r="E5039" t="s">
        <v>1238</v>
      </c>
      <c r="F5039" t="s">
        <v>1244</v>
      </c>
      <c r="G5039" s="1">
        <v>23996</v>
      </c>
      <c r="H5039">
        <v>5</v>
      </c>
      <c r="I5039">
        <v>2</v>
      </c>
      <c r="J5039" s="1">
        <v>83986</v>
      </c>
      <c r="K5039" t="s">
        <v>9139</v>
      </c>
      <c r="L5039" t="s">
        <v>9162</v>
      </c>
      <c r="M5039" t="s">
        <v>9741</v>
      </c>
      <c r="N5039" t="s">
        <v>8536</v>
      </c>
      <c r="O5039" t="s">
        <v>8565</v>
      </c>
      <c r="P5039" t="s">
        <v>8566</v>
      </c>
      <c r="Q5039">
        <v>60540</v>
      </c>
      <c r="R5039" t="s">
        <v>8551</v>
      </c>
      <c r="S5039" t="s">
        <v>8021</v>
      </c>
      <c r="T5039" t="s">
        <v>7736</v>
      </c>
    </row>
    <row r="5040" spans="1:20" x14ac:dyDescent="0.25">
      <c r="A5040" t="s">
        <v>4987</v>
      </c>
      <c r="B5040" s="2">
        <v>42196</v>
      </c>
      <c r="C5040" s="2">
        <v>42197</v>
      </c>
      <c r="D5040" t="s">
        <v>79</v>
      </c>
      <c r="E5040" t="s">
        <v>2222</v>
      </c>
      <c r="F5040" t="s">
        <v>1508</v>
      </c>
      <c r="G5040" s="1">
        <v>199836</v>
      </c>
      <c r="H5040">
        <v>4</v>
      </c>
      <c r="I5040">
        <v>3</v>
      </c>
      <c r="J5040" s="1">
        <v>-371124</v>
      </c>
      <c r="K5040" t="s">
        <v>9123</v>
      </c>
      <c r="L5040" t="s">
        <v>9131</v>
      </c>
      <c r="M5040" t="s">
        <v>9856</v>
      </c>
      <c r="N5040" t="s">
        <v>8536</v>
      </c>
      <c r="O5040" t="s">
        <v>8606</v>
      </c>
      <c r="P5040" t="s">
        <v>8573</v>
      </c>
      <c r="Q5040">
        <v>19805</v>
      </c>
      <c r="R5040" t="s">
        <v>8561</v>
      </c>
      <c r="S5040" t="s">
        <v>8215</v>
      </c>
      <c r="T5040" t="s">
        <v>7738</v>
      </c>
    </row>
    <row r="5041" spans="1:20" x14ac:dyDescent="0.25">
      <c r="A5041" t="s">
        <v>4987</v>
      </c>
      <c r="B5041" s="2">
        <v>42196</v>
      </c>
      <c r="C5041" s="2">
        <v>42197</v>
      </c>
      <c r="D5041" t="s">
        <v>79</v>
      </c>
      <c r="E5041" t="s">
        <v>2222</v>
      </c>
      <c r="F5041" t="s">
        <v>2512</v>
      </c>
      <c r="G5041" s="1">
        <v>7160</v>
      </c>
      <c r="H5041">
        <v>2</v>
      </c>
      <c r="I5041">
        <v>0</v>
      </c>
      <c r="J5041" s="1">
        <v>19332</v>
      </c>
      <c r="K5041" t="s">
        <v>9139</v>
      </c>
      <c r="L5041" t="s">
        <v>9140</v>
      </c>
      <c r="M5041" t="s">
        <v>10239</v>
      </c>
      <c r="N5041" t="s">
        <v>8536</v>
      </c>
      <c r="O5041" t="s">
        <v>8606</v>
      </c>
      <c r="P5041" t="s">
        <v>8573</v>
      </c>
      <c r="Q5041">
        <v>19805</v>
      </c>
      <c r="R5041" t="s">
        <v>8561</v>
      </c>
      <c r="S5041" t="s">
        <v>8215</v>
      </c>
      <c r="T5041" t="s">
        <v>7738</v>
      </c>
    </row>
    <row r="5042" spans="1:20" x14ac:dyDescent="0.25">
      <c r="A5042" t="s">
        <v>4987</v>
      </c>
      <c r="B5042" s="2">
        <v>42196</v>
      </c>
      <c r="C5042" s="2">
        <v>42197</v>
      </c>
      <c r="D5042" t="s">
        <v>79</v>
      </c>
      <c r="E5042" t="s">
        <v>2222</v>
      </c>
      <c r="F5042" t="s">
        <v>709</v>
      </c>
      <c r="G5042" s="1">
        <v>22106</v>
      </c>
      <c r="H5042">
        <v>7</v>
      </c>
      <c r="I5042">
        <v>0</v>
      </c>
      <c r="J5042" s="1">
        <v>1038982</v>
      </c>
      <c r="K5042" t="s">
        <v>9128</v>
      </c>
      <c r="L5042" t="s">
        <v>9142</v>
      </c>
      <c r="M5042" t="s">
        <v>9493</v>
      </c>
      <c r="N5042" t="s">
        <v>8536</v>
      </c>
      <c r="O5042" t="s">
        <v>8606</v>
      </c>
      <c r="P5042" t="s">
        <v>8573</v>
      </c>
      <c r="Q5042">
        <v>19805</v>
      </c>
      <c r="R5042" t="s">
        <v>8561</v>
      </c>
      <c r="S5042" t="s">
        <v>8215</v>
      </c>
      <c r="T5042" t="s">
        <v>7738</v>
      </c>
    </row>
    <row r="5043" spans="1:20" x14ac:dyDescent="0.25">
      <c r="A5043" t="s">
        <v>4988</v>
      </c>
      <c r="B5043" s="2">
        <v>42684</v>
      </c>
      <c r="C5043" s="2">
        <v>42687</v>
      </c>
      <c r="D5043" t="s">
        <v>11</v>
      </c>
      <c r="E5043" t="s">
        <v>2248</v>
      </c>
      <c r="F5043" t="s">
        <v>3508</v>
      </c>
      <c r="G5043" s="1">
        <v>6771</v>
      </c>
      <c r="H5043">
        <v>3</v>
      </c>
      <c r="I5043">
        <v>0</v>
      </c>
      <c r="J5043" s="1">
        <v>325008</v>
      </c>
      <c r="K5043" t="s">
        <v>9128</v>
      </c>
      <c r="L5043" t="s">
        <v>9148</v>
      </c>
      <c r="M5043" t="s">
        <v>10549</v>
      </c>
      <c r="N5043" t="s">
        <v>8536</v>
      </c>
      <c r="O5043" t="s">
        <v>8540</v>
      </c>
      <c r="P5043" t="s">
        <v>8541</v>
      </c>
      <c r="Q5043">
        <v>90036</v>
      </c>
      <c r="R5043" t="s">
        <v>8542</v>
      </c>
      <c r="S5043" t="s">
        <v>8220</v>
      </c>
      <c r="T5043" t="s">
        <v>7736</v>
      </c>
    </row>
    <row r="5044" spans="1:20" x14ac:dyDescent="0.25">
      <c r="A5044" t="s">
        <v>4988</v>
      </c>
      <c r="B5044" s="2">
        <v>42684</v>
      </c>
      <c r="C5044" s="2">
        <v>42687</v>
      </c>
      <c r="D5044" t="s">
        <v>11</v>
      </c>
      <c r="E5044" t="s">
        <v>2248</v>
      </c>
      <c r="F5044" t="s">
        <v>1683</v>
      </c>
      <c r="G5044" s="1">
        <v>12992</v>
      </c>
      <c r="H5044">
        <v>4</v>
      </c>
      <c r="I5044">
        <v>0</v>
      </c>
      <c r="J5044" s="1">
        <v>38976</v>
      </c>
      <c r="K5044" t="s">
        <v>9128</v>
      </c>
      <c r="L5044" t="s">
        <v>9144</v>
      </c>
      <c r="M5044" t="s">
        <v>9926</v>
      </c>
      <c r="N5044" t="s">
        <v>8536</v>
      </c>
      <c r="O5044" t="s">
        <v>8540</v>
      </c>
      <c r="P5044" t="s">
        <v>8541</v>
      </c>
      <c r="Q5044">
        <v>90036</v>
      </c>
      <c r="R5044" t="s">
        <v>8542</v>
      </c>
      <c r="S5044" t="s">
        <v>8220</v>
      </c>
      <c r="T5044" t="s">
        <v>7736</v>
      </c>
    </row>
    <row r="5045" spans="1:20" x14ac:dyDescent="0.25">
      <c r="A5045" t="s">
        <v>4988</v>
      </c>
      <c r="B5045" s="2">
        <v>42684</v>
      </c>
      <c r="C5045" s="2">
        <v>42687</v>
      </c>
      <c r="D5045" t="s">
        <v>11</v>
      </c>
      <c r="E5045" t="s">
        <v>2248</v>
      </c>
      <c r="F5045" t="s">
        <v>1430</v>
      </c>
      <c r="G5045" s="1">
        <v>46746</v>
      </c>
      <c r="H5045">
        <v>9</v>
      </c>
      <c r="I5045">
        <v>0</v>
      </c>
      <c r="J5045" s="1">
        <v>1916586</v>
      </c>
      <c r="K5045" t="s">
        <v>9123</v>
      </c>
      <c r="L5045" t="s">
        <v>9135</v>
      </c>
      <c r="M5045" t="s">
        <v>9827</v>
      </c>
      <c r="N5045" t="s">
        <v>8536</v>
      </c>
      <c r="O5045" t="s">
        <v>8540</v>
      </c>
      <c r="P5045" t="s">
        <v>8541</v>
      </c>
      <c r="Q5045">
        <v>90036</v>
      </c>
      <c r="R5045" t="s">
        <v>8542</v>
      </c>
      <c r="S5045" t="s">
        <v>8220</v>
      </c>
      <c r="T5045" t="s">
        <v>7736</v>
      </c>
    </row>
    <row r="5046" spans="1:20" x14ac:dyDescent="0.25">
      <c r="A5046" t="s">
        <v>4988</v>
      </c>
      <c r="B5046" s="2">
        <v>42684</v>
      </c>
      <c r="C5046" s="2">
        <v>42687</v>
      </c>
      <c r="D5046" t="s">
        <v>11</v>
      </c>
      <c r="E5046" t="s">
        <v>2248</v>
      </c>
      <c r="F5046" t="s">
        <v>4474</v>
      </c>
      <c r="G5046" s="1">
        <v>614</v>
      </c>
      <c r="H5046">
        <v>5</v>
      </c>
      <c r="I5046">
        <v>0</v>
      </c>
      <c r="J5046" s="1">
        <v>28858</v>
      </c>
      <c r="K5046" t="s">
        <v>9128</v>
      </c>
      <c r="L5046" t="s">
        <v>9148</v>
      </c>
      <c r="M5046" t="s">
        <v>10741</v>
      </c>
      <c r="N5046" t="s">
        <v>8536</v>
      </c>
      <c r="O5046" t="s">
        <v>8540</v>
      </c>
      <c r="P5046" t="s">
        <v>8541</v>
      </c>
      <c r="Q5046">
        <v>90036</v>
      </c>
      <c r="R5046" t="s">
        <v>8542</v>
      </c>
      <c r="S5046" t="s">
        <v>8220</v>
      </c>
      <c r="T5046" t="s">
        <v>7736</v>
      </c>
    </row>
    <row r="5047" spans="1:20" x14ac:dyDescent="0.25">
      <c r="A5047" t="s">
        <v>4988</v>
      </c>
      <c r="B5047" s="2">
        <v>42684</v>
      </c>
      <c r="C5047" s="2">
        <v>42687</v>
      </c>
      <c r="D5047" t="s">
        <v>11</v>
      </c>
      <c r="E5047" t="s">
        <v>2248</v>
      </c>
      <c r="F5047" t="s">
        <v>1546</v>
      </c>
      <c r="G5047" s="1">
        <v>72076</v>
      </c>
      <c r="H5047">
        <v>4</v>
      </c>
      <c r="I5047">
        <v>0</v>
      </c>
      <c r="J5047" s="1">
        <v>1873976</v>
      </c>
      <c r="K5047" t="s">
        <v>9128</v>
      </c>
      <c r="L5047" t="s">
        <v>9133</v>
      </c>
      <c r="M5047" t="s">
        <v>9871</v>
      </c>
      <c r="N5047" t="s">
        <v>8536</v>
      </c>
      <c r="O5047" t="s">
        <v>8540</v>
      </c>
      <c r="P5047" t="s">
        <v>8541</v>
      </c>
      <c r="Q5047">
        <v>90036</v>
      </c>
      <c r="R5047" t="s">
        <v>8542</v>
      </c>
      <c r="S5047" t="s">
        <v>8220</v>
      </c>
      <c r="T5047" t="s">
        <v>7736</v>
      </c>
    </row>
    <row r="5048" spans="1:20" x14ac:dyDescent="0.25">
      <c r="A5048" t="s">
        <v>4988</v>
      </c>
      <c r="B5048" s="2">
        <v>42684</v>
      </c>
      <c r="C5048" s="2">
        <v>42687</v>
      </c>
      <c r="D5048" t="s">
        <v>11</v>
      </c>
      <c r="E5048" t="s">
        <v>2248</v>
      </c>
      <c r="F5048" t="s">
        <v>1855</v>
      </c>
      <c r="G5048" s="1">
        <v>5184</v>
      </c>
      <c r="H5048">
        <v>3</v>
      </c>
      <c r="I5048">
        <v>2</v>
      </c>
      <c r="J5048" s="1">
        <v>18144</v>
      </c>
      <c r="K5048" t="s">
        <v>9128</v>
      </c>
      <c r="L5048" t="s">
        <v>9142</v>
      </c>
      <c r="M5048" t="s">
        <v>10000</v>
      </c>
      <c r="N5048" t="s">
        <v>8536</v>
      </c>
      <c r="O5048" t="s">
        <v>8540</v>
      </c>
      <c r="P5048" t="s">
        <v>8541</v>
      </c>
      <c r="Q5048">
        <v>90036</v>
      </c>
      <c r="R5048" t="s">
        <v>8542</v>
      </c>
      <c r="S5048" t="s">
        <v>8220</v>
      </c>
      <c r="T5048" t="s">
        <v>7736</v>
      </c>
    </row>
    <row r="5049" spans="1:20" x14ac:dyDescent="0.25">
      <c r="A5049" t="s">
        <v>4988</v>
      </c>
      <c r="B5049" s="2">
        <v>42684</v>
      </c>
      <c r="C5049" s="2">
        <v>42687</v>
      </c>
      <c r="D5049" t="s">
        <v>11</v>
      </c>
      <c r="E5049" t="s">
        <v>2248</v>
      </c>
      <c r="F5049" t="s">
        <v>4427</v>
      </c>
      <c r="G5049" s="1">
        <v>147</v>
      </c>
      <c r="H5049">
        <v>5</v>
      </c>
      <c r="I5049">
        <v>0</v>
      </c>
      <c r="J5049" s="1">
        <v>3969</v>
      </c>
      <c r="K5049" t="s">
        <v>9128</v>
      </c>
      <c r="L5049" t="s">
        <v>9137</v>
      </c>
      <c r="M5049" t="s">
        <v>10736</v>
      </c>
      <c r="N5049" t="s">
        <v>8536</v>
      </c>
      <c r="O5049" t="s">
        <v>8540</v>
      </c>
      <c r="P5049" t="s">
        <v>8541</v>
      </c>
      <c r="Q5049">
        <v>90036</v>
      </c>
      <c r="R5049" t="s">
        <v>8542</v>
      </c>
      <c r="S5049" t="s">
        <v>8220</v>
      </c>
      <c r="T5049" t="s">
        <v>7736</v>
      </c>
    </row>
    <row r="5050" spans="1:20" x14ac:dyDescent="0.25">
      <c r="A5050" t="s">
        <v>4989</v>
      </c>
      <c r="B5050" s="2">
        <v>41729</v>
      </c>
      <c r="C5050" s="2">
        <v>41733</v>
      </c>
      <c r="D5050" t="s">
        <v>19</v>
      </c>
      <c r="E5050" t="s">
        <v>4401</v>
      </c>
      <c r="F5050" t="s">
        <v>1462</v>
      </c>
      <c r="G5050" s="1">
        <v>8134</v>
      </c>
      <c r="H5050">
        <v>7</v>
      </c>
      <c r="I5050">
        <v>8</v>
      </c>
      <c r="J5050" s="1">
        <v>-138278</v>
      </c>
      <c r="K5050" t="s">
        <v>9128</v>
      </c>
      <c r="L5050" t="s">
        <v>9142</v>
      </c>
      <c r="M5050" t="s">
        <v>9837</v>
      </c>
      <c r="N5050" t="s">
        <v>8536</v>
      </c>
      <c r="O5050" t="s">
        <v>8579</v>
      </c>
      <c r="P5050" t="s">
        <v>8566</v>
      </c>
      <c r="Q5050">
        <v>60610</v>
      </c>
      <c r="R5050" t="s">
        <v>8551</v>
      </c>
      <c r="S5050" t="s">
        <v>8470</v>
      </c>
      <c r="T5050" t="s">
        <v>7736</v>
      </c>
    </row>
    <row r="5051" spans="1:20" x14ac:dyDescent="0.25">
      <c r="A5051" t="s">
        <v>4989</v>
      </c>
      <c r="B5051" s="2">
        <v>41729</v>
      </c>
      <c r="C5051" s="2">
        <v>41733</v>
      </c>
      <c r="D5051" t="s">
        <v>19</v>
      </c>
      <c r="E5051" t="s">
        <v>4401</v>
      </c>
      <c r="F5051" t="s">
        <v>1348</v>
      </c>
      <c r="G5051" s="1">
        <v>79984</v>
      </c>
      <c r="H5051">
        <v>2</v>
      </c>
      <c r="I5051">
        <v>2</v>
      </c>
      <c r="J5051" s="1">
        <v>139972</v>
      </c>
      <c r="K5051" t="s">
        <v>9139</v>
      </c>
      <c r="L5051" t="s">
        <v>9162</v>
      </c>
      <c r="M5051" t="s">
        <v>9786</v>
      </c>
      <c r="N5051" t="s">
        <v>8536</v>
      </c>
      <c r="O5051" t="s">
        <v>8579</v>
      </c>
      <c r="P5051" t="s">
        <v>8566</v>
      </c>
      <c r="Q5051">
        <v>60610</v>
      </c>
      <c r="R5051" t="s">
        <v>8551</v>
      </c>
      <c r="S5051" t="s">
        <v>8470</v>
      </c>
      <c r="T5051" t="s">
        <v>7736</v>
      </c>
    </row>
    <row r="5052" spans="1:20" x14ac:dyDescent="0.25">
      <c r="A5052" t="s">
        <v>4990</v>
      </c>
      <c r="B5052" s="2">
        <v>42265</v>
      </c>
      <c r="C5052" s="2">
        <v>42271</v>
      </c>
      <c r="D5052" t="s">
        <v>19</v>
      </c>
      <c r="E5052" t="s">
        <v>631</v>
      </c>
      <c r="F5052" t="s">
        <v>3002</v>
      </c>
      <c r="G5052" s="1">
        <v>1854</v>
      </c>
      <c r="H5052">
        <v>2</v>
      </c>
      <c r="I5052">
        <v>0</v>
      </c>
      <c r="J5052" s="1">
        <v>87138</v>
      </c>
      <c r="K5052" t="s">
        <v>9128</v>
      </c>
      <c r="L5052" t="s">
        <v>9148</v>
      </c>
      <c r="M5052" t="s">
        <v>10402</v>
      </c>
      <c r="N5052" t="s">
        <v>8536</v>
      </c>
      <c r="O5052" t="s">
        <v>8670</v>
      </c>
      <c r="P5052" t="s">
        <v>8548</v>
      </c>
      <c r="Q5052">
        <v>98198</v>
      </c>
      <c r="R5052" t="s">
        <v>8542</v>
      </c>
      <c r="S5052" t="s">
        <v>7882</v>
      </c>
      <c r="T5052" t="s">
        <v>7744</v>
      </c>
    </row>
    <row r="5053" spans="1:20" x14ac:dyDescent="0.25">
      <c r="A5053" t="s">
        <v>4991</v>
      </c>
      <c r="B5053" s="2">
        <v>42315</v>
      </c>
      <c r="C5053" s="2">
        <v>42319</v>
      </c>
      <c r="D5053" t="s">
        <v>19</v>
      </c>
      <c r="E5053" t="s">
        <v>934</v>
      </c>
      <c r="F5053" t="s">
        <v>751</v>
      </c>
      <c r="G5053" s="1">
        <v>244</v>
      </c>
      <c r="H5053">
        <v>2</v>
      </c>
      <c r="I5053">
        <v>2</v>
      </c>
      <c r="J5053" s="1">
        <v>793</v>
      </c>
      <c r="K5053" t="s">
        <v>9128</v>
      </c>
      <c r="L5053" t="s">
        <v>9167</v>
      </c>
      <c r="M5053" t="s">
        <v>9515</v>
      </c>
      <c r="N5053" t="s">
        <v>8536</v>
      </c>
      <c r="O5053" t="s">
        <v>8559</v>
      </c>
      <c r="P5053" t="s">
        <v>8560</v>
      </c>
      <c r="Q5053">
        <v>19140</v>
      </c>
      <c r="R5053" t="s">
        <v>8561</v>
      </c>
      <c r="S5053" t="s">
        <v>7946</v>
      </c>
      <c r="T5053" t="s">
        <v>7738</v>
      </c>
    </row>
    <row r="5054" spans="1:20" x14ac:dyDescent="0.25">
      <c r="A5054" t="s">
        <v>4992</v>
      </c>
      <c r="B5054" s="2">
        <v>42874</v>
      </c>
      <c r="C5054" s="2">
        <v>42874</v>
      </c>
      <c r="D5054" t="s">
        <v>654</v>
      </c>
      <c r="E5054" t="s">
        <v>2647</v>
      </c>
      <c r="F5054" t="s">
        <v>2617</v>
      </c>
      <c r="G5054" s="1">
        <v>19564</v>
      </c>
      <c r="H5054">
        <v>4</v>
      </c>
      <c r="I5054">
        <v>0</v>
      </c>
      <c r="J5054" s="1">
        <v>919508</v>
      </c>
      <c r="K5054" t="s">
        <v>9128</v>
      </c>
      <c r="L5054" t="s">
        <v>9148</v>
      </c>
      <c r="M5054" t="s">
        <v>10279</v>
      </c>
      <c r="N5054" t="s">
        <v>8536</v>
      </c>
      <c r="O5054" t="s">
        <v>8696</v>
      </c>
      <c r="P5054" t="s">
        <v>8664</v>
      </c>
      <c r="Q5054">
        <v>30318</v>
      </c>
      <c r="R5054" t="s">
        <v>8539</v>
      </c>
      <c r="S5054" t="s">
        <v>8285</v>
      </c>
      <c r="T5054" t="s">
        <v>7736</v>
      </c>
    </row>
    <row r="5055" spans="1:20" x14ac:dyDescent="0.25">
      <c r="A5055" t="s">
        <v>4993</v>
      </c>
      <c r="B5055" s="2">
        <v>42007</v>
      </c>
      <c r="C5055" s="2">
        <v>42012</v>
      </c>
      <c r="D5055" t="s">
        <v>11</v>
      </c>
      <c r="E5055" t="s">
        <v>4436</v>
      </c>
      <c r="F5055" t="s">
        <v>1638</v>
      </c>
      <c r="G5055" s="1">
        <v>3984</v>
      </c>
      <c r="H5055">
        <v>5</v>
      </c>
      <c r="I5055">
        <v>2</v>
      </c>
      <c r="J5055" s="1">
        <v>8466</v>
      </c>
      <c r="K5055" t="s">
        <v>9139</v>
      </c>
      <c r="L5055" t="s">
        <v>9162</v>
      </c>
      <c r="M5055" t="s">
        <v>9905</v>
      </c>
      <c r="N5055" t="s">
        <v>8536</v>
      </c>
      <c r="O5055" t="s">
        <v>8633</v>
      </c>
      <c r="P5055" t="s">
        <v>8550</v>
      </c>
      <c r="Q5055">
        <v>75217</v>
      </c>
      <c r="R5055" t="s">
        <v>8551</v>
      </c>
      <c r="S5055" t="s">
        <v>8471</v>
      </c>
      <c r="T5055" t="s">
        <v>7736</v>
      </c>
    </row>
    <row r="5056" spans="1:20" x14ac:dyDescent="0.25">
      <c r="A5056" t="s">
        <v>4993</v>
      </c>
      <c r="B5056" s="2">
        <v>42007</v>
      </c>
      <c r="C5056" s="2">
        <v>42012</v>
      </c>
      <c r="D5056" t="s">
        <v>11</v>
      </c>
      <c r="E5056" t="s">
        <v>4436</v>
      </c>
      <c r="F5056" t="s">
        <v>908</v>
      </c>
      <c r="G5056" s="1">
        <v>7056</v>
      </c>
      <c r="H5056">
        <v>3</v>
      </c>
      <c r="I5056">
        <v>2</v>
      </c>
      <c r="J5056" s="1">
        <v>7938</v>
      </c>
      <c r="K5056" t="s">
        <v>9128</v>
      </c>
      <c r="L5056" t="s">
        <v>9137</v>
      </c>
      <c r="M5056" t="s">
        <v>9595</v>
      </c>
      <c r="N5056" t="s">
        <v>8536</v>
      </c>
      <c r="O5056" t="s">
        <v>8633</v>
      </c>
      <c r="P5056" t="s">
        <v>8550</v>
      </c>
      <c r="Q5056">
        <v>75217</v>
      </c>
      <c r="R5056" t="s">
        <v>8551</v>
      </c>
      <c r="S5056" t="s">
        <v>8471</v>
      </c>
      <c r="T5056" t="s">
        <v>7736</v>
      </c>
    </row>
    <row r="5057" spans="1:20" x14ac:dyDescent="0.25">
      <c r="A5057" t="s">
        <v>4993</v>
      </c>
      <c r="B5057" s="2">
        <v>42007</v>
      </c>
      <c r="C5057" s="2">
        <v>42012</v>
      </c>
      <c r="D5057" t="s">
        <v>11</v>
      </c>
      <c r="E5057" t="s">
        <v>4436</v>
      </c>
      <c r="F5057" t="s">
        <v>1203</v>
      </c>
      <c r="G5057" s="1">
        <v>13523976</v>
      </c>
      <c r="H5057">
        <v>9</v>
      </c>
      <c r="I5057">
        <v>32</v>
      </c>
      <c r="J5057" s="1">
        <v>-4375404</v>
      </c>
      <c r="K5057" t="s">
        <v>9123</v>
      </c>
      <c r="L5057" t="s">
        <v>9124</v>
      </c>
      <c r="M5057" t="s">
        <v>9725</v>
      </c>
      <c r="N5057" t="s">
        <v>8536</v>
      </c>
      <c r="O5057" t="s">
        <v>8633</v>
      </c>
      <c r="P5057" t="s">
        <v>8550</v>
      </c>
      <c r="Q5057">
        <v>75217</v>
      </c>
      <c r="R5057" t="s">
        <v>8551</v>
      </c>
      <c r="S5057" t="s">
        <v>8471</v>
      </c>
      <c r="T5057" t="s">
        <v>7736</v>
      </c>
    </row>
    <row r="5058" spans="1:20" x14ac:dyDescent="0.25">
      <c r="A5058" t="s">
        <v>4994</v>
      </c>
      <c r="B5058" s="2">
        <v>42255</v>
      </c>
      <c r="C5058" s="2">
        <v>42258</v>
      </c>
      <c r="D5058" t="s">
        <v>79</v>
      </c>
      <c r="E5058" t="s">
        <v>1766</v>
      </c>
      <c r="F5058" t="s">
        <v>4315</v>
      </c>
      <c r="G5058" s="1">
        <v>264</v>
      </c>
      <c r="H5058">
        <v>5</v>
      </c>
      <c r="I5058">
        <v>0</v>
      </c>
      <c r="J5058" s="1">
        <v>1188</v>
      </c>
      <c r="K5058" t="s">
        <v>9128</v>
      </c>
      <c r="L5058" t="s">
        <v>9148</v>
      </c>
      <c r="M5058" t="s">
        <v>10717</v>
      </c>
      <c r="N5058" t="s">
        <v>8536</v>
      </c>
      <c r="O5058" t="s">
        <v>9016</v>
      </c>
      <c r="P5058" t="s">
        <v>8541</v>
      </c>
      <c r="Q5058">
        <v>92553</v>
      </c>
      <c r="R5058" t="s">
        <v>8542</v>
      </c>
      <c r="S5058" t="s">
        <v>8130</v>
      </c>
      <c r="T5058" t="s">
        <v>7736</v>
      </c>
    </row>
    <row r="5059" spans="1:20" x14ac:dyDescent="0.25">
      <c r="A5059" t="s">
        <v>4994</v>
      </c>
      <c r="B5059" s="2">
        <v>42255</v>
      </c>
      <c r="C5059" s="2">
        <v>42258</v>
      </c>
      <c r="D5059" t="s">
        <v>79</v>
      </c>
      <c r="E5059" t="s">
        <v>1766</v>
      </c>
      <c r="F5059" t="s">
        <v>1464</v>
      </c>
      <c r="G5059" s="1">
        <v>4188</v>
      </c>
      <c r="H5059">
        <v>6</v>
      </c>
      <c r="I5059">
        <v>0</v>
      </c>
      <c r="J5059" s="1">
        <v>8376</v>
      </c>
      <c r="K5059" t="s">
        <v>9128</v>
      </c>
      <c r="L5059" t="s">
        <v>9133</v>
      </c>
      <c r="M5059" t="s">
        <v>9838</v>
      </c>
      <c r="N5059" t="s">
        <v>8536</v>
      </c>
      <c r="O5059" t="s">
        <v>9016</v>
      </c>
      <c r="P5059" t="s">
        <v>8541</v>
      </c>
      <c r="Q5059">
        <v>92553</v>
      </c>
      <c r="R5059" t="s">
        <v>8542</v>
      </c>
      <c r="S5059" t="s">
        <v>8130</v>
      </c>
      <c r="T5059" t="s">
        <v>7736</v>
      </c>
    </row>
    <row r="5060" spans="1:20" x14ac:dyDescent="0.25">
      <c r="A5060" t="s">
        <v>4995</v>
      </c>
      <c r="B5060" s="2">
        <v>42463</v>
      </c>
      <c r="C5060" s="2">
        <v>42467</v>
      </c>
      <c r="D5060" t="s">
        <v>19</v>
      </c>
      <c r="E5060" t="s">
        <v>1019</v>
      </c>
      <c r="F5060" t="s">
        <v>1710</v>
      </c>
      <c r="G5060" s="1">
        <v>99846</v>
      </c>
      <c r="H5060">
        <v>9</v>
      </c>
      <c r="I5060">
        <v>7</v>
      </c>
      <c r="J5060" s="1">
        <v>-83205</v>
      </c>
      <c r="K5060" t="s">
        <v>9128</v>
      </c>
      <c r="L5060" t="s">
        <v>9142</v>
      </c>
      <c r="M5060" t="s">
        <v>9940</v>
      </c>
      <c r="N5060" t="s">
        <v>8536</v>
      </c>
      <c r="O5060" t="s">
        <v>8559</v>
      </c>
      <c r="P5060" t="s">
        <v>8560</v>
      </c>
      <c r="Q5060">
        <v>19140</v>
      </c>
      <c r="R5060" t="s">
        <v>8561</v>
      </c>
      <c r="S5060" t="s">
        <v>7967</v>
      </c>
      <c r="T5060" t="s">
        <v>7736</v>
      </c>
    </row>
    <row r="5061" spans="1:20" x14ac:dyDescent="0.25">
      <c r="A5061" t="s">
        <v>4996</v>
      </c>
      <c r="B5061" s="2">
        <v>42709</v>
      </c>
      <c r="C5061" s="2">
        <v>42711</v>
      </c>
      <c r="D5061" t="s">
        <v>11</v>
      </c>
      <c r="E5061" t="s">
        <v>1044</v>
      </c>
      <c r="F5061" t="s">
        <v>1596</v>
      </c>
      <c r="G5061" s="1">
        <v>69998</v>
      </c>
      <c r="H5061">
        <v>2</v>
      </c>
      <c r="I5061">
        <v>0</v>
      </c>
      <c r="J5061" s="1">
        <v>1959944</v>
      </c>
      <c r="K5061" t="s">
        <v>9139</v>
      </c>
      <c r="L5061" t="s">
        <v>9140</v>
      </c>
      <c r="M5061" t="s">
        <v>9890</v>
      </c>
      <c r="N5061" t="s">
        <v>8536</v>
      </c>
      <c r="O5061" t="s">
        <v>9017</v>
      </c>
      <c r="P5061" t="s">
        <v>8538</v>
      </c>
      <c r="Q5061">
        <v>40324</v>
      </c>
      <c r="R5061" t="s">
        <v>8539</v>
      </c>
      <c r="S5061" t="s">
        <v>7974</v>
      </c>
      <c r="T5061" t="s">
        <v>7736</v>
      </c>
    </row>
    <row r="5062" spans="1:20" x14ac:dyDescent="0.25">
      <c r="A5062" t="s">
        <v>4996</v>
      </c>
      <c r="B5062" s="2">
        <v>42709</v>
      </c>
      <c r="C5062" s="2">
        <v>42711</v>
      </c>
      <c r="D5062" t="s">
        <v>11</v>
      </c>
      <c r="E5062" t="s">
        <v>1044</v>
      </c>
      <c r="F5062" t="s">
        <v>790</v>
      </c>
      <c r="G5062" s="1">
        <v>58482</v>
      </c>
      <c r="H5062">
        <v>9</v>
      </c>
      <c r="I5062">
        <v>0</v>
      </c>
      <c r="J5062" s="1">
        <v>701784</v>
      </c>
      <c r="K5062" t="s">
        <v>9128</v>
      </c>
      <c r="L5062" t="s">
        <v>9133</v>
      </c>
      <c r="M5062" t="s">
        <v>9533</v>
      </c>
      <c r="N5062" t="s">
        <v>8536</v>
      </c>
      <c r="O5062" t="s">
        <v>9017</v>
      </c>
      <c r="P5062" t="s">
        <v>8538</v>
      </c>
      <c r="Q5062">
        <v>40324</v>
      </c>
      <c r="R5062" t="s">
        <v>8539</v>
      </c>
      <c r="S5062" t="s">
        <v>7974</v>
      </c>
      <c r="T5062" t="s">
        <v>7736</v>
      </c>
    </row>
    <row r="5063" spans="1:20" x14ac:dyDescent="0.25">
      <c r="A5063" t="s">
        <v>4997</v>
      </c>
      <c r="B5063" s="2">
        <v>42132</v>
      </c>
      <c r="C5063" s="2">
        <v>42136</v>
      </c>
      <c r="D5063" t="s">
        <v>19</v>
      </c>
      <c r="E5063" t="s">
        <v>1566</v>
      </c>
      <c r="F5063" t="s">
        <v>1498</v>
      </c>
      <c r="G5063" s="1">
        <v>4398</v>
      </c>
      <c r="H5063">
        <v>2</v>
      </c>
      <c r="I5063">
        <v>0</v>
      </c>
      <c r="J5063" s="1">
        <v>2199</v>
      </c>
      <c r="K5063" t="s">
        <v>9128</v>
      </c>
      <c r="L5063" t="s">
        <v>9142</v>
      </c>
      <c r="M5063" t="s">
        <v>9852</v>
      </c>
      <c r="N5063" t="s">
        <v>8536</v>
      </c>
      <c r="O5063" t="s">
        <v>8593</v>
      </c>
      <c r="P5063" t="s">
        <v>8569</v>
      </c>
      <c r="Q5063">
        <v>55407</v>
      </c>
      <c r="R5063" t="s">
        <v>8551</v>
      </c>
      <c r="S5063" t="s">
        <v>8089</v>
      </c>
      <c r="T5063" t="s">
        <v>7736</v>
      </c>
    </row>
    <row r="5064" spans="1:20" x14ac:dyDescent="0.25">
      <c r="A5064" t="s">
        <v>4997</v>
      </c>
      <c r="B5064" s="2">
        <v>42132</v>
      </c>
      <c r="C5064" s="2">
        <v>42136</v>
      </c>
      <c r="D5064" t="s">
        <v>19</v>
      </c>
      <c r="E5064" t="s">
        <v>1566</v>
      </c>
      <c r="F5064" t="s">
        <v>2368</v>
      </c>
      <c r="G5064" s="1">
        <v>37797</v>
      </c>
      <c r="H5064">
        <v>3</v>
      </c>
      <c r="I5064">
        <v>0</v>
      </c>
      <c r="J5064" s="1">
        <v>1058316</v>
      </c>
      <c r="K5064" t="s">
        <v>9139</v>
      </c>
      <c r="L5064" t="s">
        <v>9140</v>
      </c>
      <c r="M5064" t="s">
        <v>10189</v>
      </c>
      <c r="N5064" t="s">
        <v>8536</v>
      </c>
      <c r="O5064" t="s">
        <v>8593</v>
      </c>
      <c r="P5064" t="s">
        <v>8569</v>
      </c>
      <c r="Q5064">
        <v>55407</v>
      </c>
      <c r="R5064" t="s">
        <v>8551</v>
      </c>
      <c r="S5064" t="s">
        <v>8089</v>
      </c>
      <c r="T5064" t="s">
        <v>7736</v>
      </c>
    </row>
    <row r="5065" spans="1:20" x14ac:dyDescent="0.25">
      <c r="A5065" t="s">
        <v>4997</v>
      </c>
      <c r="B5065" s="2">
        <v>42132</v>
      </c>
      <c r="C5065" s="2">
        <v>42136</v>
      </c>
      <c r="D5065" t="s">
        <v>19</v>
      </c>
      <c r="E5065" t="s">
        <v>1566</v>
      </c>
      <c r="F5065" t="s">
        <v>964</v>
      </c>
      <c r="G5065" s="1">
        <v>12396</v>
      </c>
      <c r="H5065">
        <v>3</v>
      </c>
      <c r="I5065">
        <v>0</v>
      </c>
      <c r="J5065" s="1">
        <v>111564</v>
      </c>
      <c r="K5065" t="s">
        <v>9123</v>
      </c>
      <c r="L5065" t="s">
        <v>9135</v>
      </c>
      <c r="M5065" t="s">
        <v>9619</v>
      </c>
      <c r="N5065" t="s">
        <v>8536</v>
      </c>
      <c r="O5065" t="s">
        <v>8593</v>
      </c>
      <c r="P5065" t="s">
        <v>8569</v>
      </c>
      <c r="Q5065">
        <v>55407</v>
      </c>
      <c r="R5065" t="s">
        <v>8551</v>
      </c>
      <c r="S5065" t="s">
        <v>8089</v>
      </c>
      <c r="T5065" t="s">
        <v>7736</v>
      </c>
    </row>
    <row r="5066" spans="1:20" x14ac:dyDescent="0.25">
      <c r="A5066" t="s">
        <v>4998</v>
      </c>
      <c r="B5066" s="2">
        <v>43000</v>
      </c>
      <c r="C5066" s="2">
        <v>43002</v>
      </c>
      <c r="D5066" t="s">
        <v>79</v>
      </c>
      <c r="E5066" t="s">
        <v>1075</v>
      </c>
      <c r="F5066" t="s">
        <v>81</v>
      </c>
      <c r="G5066" s="1">
        <v>39198</v>
      </c>
      <c r="H5066">
        <v>2</v>
      </c>
      <c r="I5066">
        <v>0</v>
      </c>
      <c r="J5066" s="1">
        <v>1136742</v>
      </c>
      <c r="K5066" t="s">
        <v>9139</v>
      </c>
      <c r="L5066" t="s">
        <v>9140</v>
      </c>
      <c r="M5066" t="s">
        <v>9173</v>
      </c>
      <c r="N5066" t="s">
        <v>8536</v>
      </c>
      <c r="O5066" t="s">
        <v>8606</v>
      </c>
      <c r="P5066" t="s">
        <v>8573</v>
      </c>
      <c r="Q5066">
        <v>19805</v>
      </c>
      <c r="R5066" t="s">
        <v>8561</v>
      </c>
      <c r="S5066" t="s">
        <v>7982</v>
      </c>
      <c r="T5066" t="s">
        <v>7736</v>
      </c>
    </row>
    <row r="5067" spans="1:20" x14ac:dyDescent="0.25">
      <c r="A5067" t="s">
        <v>4999</v>
      </c>
      <c r="B5067" s="2">
        <v>43069</v>
      </c>
      <c r="C5067" s="2">
        <v>43076</v>
      </c>
      <c r="D5067" t="s">
        <v>19</v>
      </c>
      <c r="E5067" t="s">
        <v>3187</v>
      </c>
      <c r="F5067" t="s">
        <v>539</v>
      </c>
      <c r="G5067" s="1">
        <v>383976</v>
      </c>
      <c r="H5067">
        <v>3</v>
      </c>
      <c r="I5067">
        <v>2</v>
      </c>
      <c r="J5067" s="1">
        <v>815949</v>
      </c>
      <c r="K5067" t="s">
        <v>9139</v>
      </c>
      <c r="L5067" t="s">
        <v>9162</v>
      </c>
      <c r="M5067" t="s">
        <v>9406</v>
      </c>
      <c r="N5067" t="s">
        <v>8536</v>
      </c>
      <c r="O5067" t="s">
        <v>8719</v>
      </c>
      <c r="P5067" t="s">
        <v>8546</v>
      </c>
      <c r="Q5067">
        <v>27217</v>
      </c>
      <c r="R5067" t="s">
        <v>8539</v>
      </c>
      <c r="S5067" t="s">
        <v>8356</v>
      </c>
      <c r="T5067" t="s">
        <v>7736</v>
      </c>
    </row>
    <row r="5068" spans="1:20" x14ac:dyDescent="0.25">
      <c r="A5068" t="s">
        <v>4999</v>
      </c>
      <c r="B5068" s="2">
        <v>43069</v>
      </c>
      <c r="C5068" s="2">
        <v>43076</v>
      </c>
      <c r="D5068" t="s">
        <v>19</v>
      </c>
      <c r="E5068" t="s">
        <v>3187</v>
      </c>
      <c r="F5068" t="s">
        <v>823</v>
      </c>
      <c r="G5068" s="1">
        <v>1781682</v>
      </c>
      <c r="H5068">
        <v>7</v>
      </c>
      <c r="I5068">
        <v>4</v>
      </c>
      <c r="J5068" s="1">
        <v>-6532834</v>
      </c>
      <c r="K5068" t="s">
        <v>9123</v>
      </c>
      <c r="L5068" t="s">
        <v>9131</v>
      </c>
      <c r="M5068" t="s">
        <v>9552</v>
      </c>
      <c r="N5068" t="s">
        <v>8536</v>
      </c>
      <c r="O5068" t="s">
        <v>8719</v>
      </c>
      <c r="P5068" t="s">
        <v>8546</v>
      </c>
      <c r="Q5068">
        <v>27217</v>
      </c>
      <c r="R5068" t="s">
        <v>8539</v>
      </c>
      <c r="S5068" t="s">
        <v>8356</v>
      </c>
      <c r="T5068" t="s">
        <v>7736</v>
      </c>
    </row>
    <row r="5069" spans="1:20" x14ac:dyDescent="0.25">
      <c r="A5069" t="s">
        <v>5000</v>
      </c>
      <c r="B5069" s="2">
        <v>42750</v>
      </c>
      <c r="C5069" s="2">
        <v>42754</v>
      </c>
      <c r="D5069" t="s">
        <v>19</v>
      </c>
      <c r="E5069" t="s">
        <v>2330</v>
      </c>
      <c r="F5069" t="s">
        <v>2322</v>
      </c>
      <c r="G5069" s="1">
        <v>214</v>
      </c>
      <c r="H5069">
        <v>5</v>
      </c>
      <c r="I5069">
        <v>0</v>
      </c>
      <c r="J5069" s="1">
        <v>6206</v>
      </c>
      <c r="K5069" t="s">
        <v>9128</v>
      </c>
      <c r="L5069" t="s">
        <v>9137</v>
      </c>
      <c r="M5069" t="s">
        <v>10169</v>
      </c>
      <c r="N5069" t="s">
        <v>8536</v>
      </c>
      <c r="O5069" t="s">
        <v>8540</v>
      </c>
      <c r="P5069" t="s">
        <v>8541</v>
      </c>
      <c r="Q5069">
        <v>90008</v>
      </c>
      <c r="R5069" t="s">
        <v>8542</v>
      </c>
      <c r="S5069" t="s">
        <v>8237</v>
      </c>
      <c r="T5069" t="s">
        <v>7744</v>
      </c>
    </row>
    <row r="5070" spans="1:20" x14ac:dyDescent="0.25">
      <c r="A5070" t="s">
        <v>5001</v>
      </c>
      <c r="B5070" s="2">
        <v>41859</v>
      </c>
      <c r="C5070" s="2">
        <v>41863</v>
      </c>
      <c r="D5070" t="s">
        <v>19</v>
      </c>
      <c r="E5070" t="s">
        <v>76</v>
      </c>
      <c r="F5070" t="s">
        <v>4126</v>
      </c>
      <c r="G5070" s="1">
        <v>54999</v>
      </c>
      <c r="H5070">
        <v>1</v>
      </c>
      <c r="I5070">
        <v>0</v>
      </c>
      <c r="J5070" s="1">
        <v>274995</v>
      </c>
      <c r="K5070" t="s">
        <v>9139</v>
      </c>
      <c r="L5070" t="s">
        <v>9447</v>
      </c>
      <c r="M5070" t="s">
        <v>10680</v>
      </c>
      <c r="N5070" t="s">
        <v>8536</v>
      </c>
      <c r="O5070" t="s">
        <v>8728</v>
      </c>
      <c r="P5070" t="s">
        <v>8571</v>
      </c>
      <c r="Q5070">
        <v>48183</v>
      </c>
      <c r="R5070" t="s">
        <v>8551</v>
      </c>
      <c r="S5070" t="s">
        <v>7753</v>
      </c>
      <c r="T5070" t="s">
        <v>7744</v>
      </c>
    </row>
    <row r="5071" spans="1:20" x14ac:dyDescent="0.25">
      <c r="A5071" t="s">
        <v>5001</v>
      </c>
      <c r="B5071" s="2">
        <v>41859</v>
      </c>
      <c r="C5071" s="2">
        <v>41863</v>
      </c>
      <c r="D5071" t="s">
        <v>19</v>
      </c>
      <c r="E5071" t="s">
        <v>76</v>
      </c>
      <c r="F5071" t="s">
        <v>2445</v>
      </c>
      <c r="G5071" s="1">
        <v>167535</v>
      </c>
      <c r="H5071">
        <v>3</v>
      </c>
      <c r="I5071">
        <v>1</v>
      </c>
      <c r="J5071" s="1">
        <v>3723</v>
      </c>
      <c r="K5071" t="s">
        <v>9128</v>
      </c>
      <c r="L5071" t="s">
        <v>9144</v>
      </c>
      <c r="M5071" t="s">
        <v>10217</v>
      </c>
      <c r="N5071" t="s">
        <v>8536</v>
      </c>
      <c r="O5071" t="s">
        <v>8728</v>
      </c>
      <c r="P5071" t="s">
        <v>8571</v>
      </c>
      <c r="Q5071">
        <v>48183</v>
      </c>
      <c r="R5071" t="s">
        <v>8551</v>
      </c>
      <c r="S5071" t="s">
        <v>7753</v>
      </c>
      <c r="T5071" t="s">
        <v>7744</v>
      </c>
    </row>
    <row r="5072" spans="1:20" x14ac:dyDescent="0.25">
      <c r="A5072" t="s">
        <v>5001</v>
      </c>
      <c r="B5072" s="2">
        <v>41859</v>
      </c>
      <c r="C5072" s="2">
        <v>41863</v>
      </c>
      <c r="D5072" t="s">
        <v>19</v>
      </c>
      <c r="E5072" t="s">
        <v>76</v>
      </c>
      <c r="F5072" t="s">
        <v>248</v>
      </c>
      <c r="G5072" s="1">
        <v>3834</v>
      </c>
      <c r="H5072">
        <v>3</v>
      </c>
      <c r="I5072">
        <v>0</v>
      </c>
      <c r="J5072" s="1">
        <v>17253</v>
      </c>
      <c r="K5072" t="s">
        <v>9128</v>
      </c>
      <c r="L5072" t="s">
        <v>9167</v>
      </c>
      <c r="M5072" t="s">
        <v>9258</v>
      </c>
      <c r="N5072" t="s">
        <v>8536</v>
      </c>
      <c r="O5072" t="s">
        <v>8728</v>
      </c>
      <c r="P5072" t="s">
        <v>8571</v>
      </c>
      <c r="Q5072">
        <v>48183</v>
      </c>
      <c r="R5072" t="s">
        <v>8551</v>
      </c>
      <c r="S5072" t="s">
        <v>7753</v>
      </c>
      <c r="T5072" t="s">
        <v>7744</v>
      </c>
    </row>
    <row r="5073" spans="1:20" x14ac:dyDescent="0.25">
      <c r="A5073" t="s">
        <v>5001</v>
      </c>
      <c r="B5073" s="2">
        <v>41859</v>
      </c>
      <c r="C5073" s="2">
        <v>41863</v>
      </c>
      <c r="D5073" t="s">
        <v>19</v>
      </c>
      <c r="E5073" t="s">
        <v>76</v>
      </c>
      <c r="F5073" t="s">
        <v>2477</v>
      </c>
      <c r="G5073" s="1">
        <v>5388</v>
      </c>
      <c r="H5073">
        <v>6</v>
      </c>
      <c r="I5073">
        <v>0</v>
      </c>
      <c r="J5073" s="1">
        <v>226296</v>
      </c>
      <c r="K5073" t="s">
        <v>9123</v>
      </c>
      <c r="L5073" t="s">
        <v>9135</v>
      </c>
      <c r="M5073" t="s">
        <v>10226</v>
      </c>
      <c r="N5073" t="s">
        <v>8536</v>
      </c>
      <c r="O5073" t="s">
        <v>8728</v>
      </c>
      <c r="P5073" t="s">
        <v>8571</v>
      </c>
      <c r="Q5073">
        <v>48183</v>
      </c>
      <c r="R5073" t="s">
        <v>8551</v>
      </c>
      <c r="S5073" t="s">
        <v>7753</v>
      </c>
      <c r="T5073" t="s">
        <v>7744</v>
      </c>
    </row>
    <row r="5074" spans="1:20" x14ac:dyDescent="0.25">
      <c r="A5074" t="s">
        <v>5001</v>
      </c>
      <c r="B5074" s="2">
        <v>41859</v>
      </c>
      <c r="C5074" s="2">
        <v>41863</v>
      </c>
      <c r="D5074" t="s">
        <v>19</v>
      </c>
      <c r="E5074" t="s">
        <v>76</v>
      </c>
      <c r="F5074" t="s">
        <v>3878</v>
      </c>
      <c r="G5074" s="1">
        <v>29998</v>
      </c>
      <c r="H5074">
        <v>2</v>
      </c>
      <c r="I5074">
        <v>0</v>
      </c>
      <c r="J5074" s="1">
        <v>839944</v>
      </c>
      <c r="K5074" t="s">
        <v>9139</v>
      </c>
      <c r="L5074" t="s">
        <v>9140</v>
      </c>
      <c r="M5074" t="s">
        <v>10630</v>
      </c>
      <c r="N5074" t="s">
        <v>8536</v>
      </c>
      <c r="O5074" t="s">
        <v>8728</v>
      </c>
      <c r="P5074" t="s">
        <v>8571</v>
      </c>
      <c r="Q5074">
        <v>48183</v>
      </c>
      <c r="R5074" t="s">
        <v>8551</v>
      </c>
      <c r="S5074" t="s">
        <v>7753</v>
      </c>
      <c r="T5074" t="s">
        <v>7744</v>
      </c>
    </row>
    <row r="5075" spans="1:20" x14ac:dyDescent="0.25">
      <c r="A5075" t="s">
        <v>5002</v>
      </c>
      <c r="B5075" s="2">
        <v>42313</v>
      </c>
      <c r="C5075" s="2">
        <v>42313</v>
      </c>
      <c r="D5075" t="s">
        <v>654</v>
      </c>
      <c r="E5075" t="s">
        <v>2994</v>
      </c>
      <c r="F5075" t="s">
        <v>2054</v>
      </c>
      <c r="G5075" s="1">
        <v>628</v>
      </c>
      <c r="H5075">
        <v>4</v>
      </c>
      <c r="I5075">
        <v>0</v>
      </c>
      <c r="J5075" s="1">
        <v>157</v>
      </c>
      <c r="K5075" t="s">
        <v>9128</v>
      </c>
      <c r="L5075" t="s">
        <v>9133</v>
      </c>
      <c r="M5075" t="s">
        <v>10081</v>
      </c>
      <c r="N5075" t="s">
        <v>8536</v>
      </c>
      <c r="O5075" t="s">
        <v>8556</v>
      </c>
      <c r="P5075" t="s">
        <v>8541</v>
      </c>
      <c r="Q5075">
        <v>94109</v>
      </c>
      <c r="R5075" t="s">
        <v>8542</v>
      </c>
      <c r="S5075" t="s">
        <v>8332</v>
      </c>
      <c r="T5075" t="s">
        <v>7736</v>
      </c>
    </row>
    <row r="5076" spans="1:20" x14ac:dyDescent="0.25">
      <c r="A5076" t="s">
        <v>5003</v>
      </c>
      <c r="B5076" s="2">
        <v>42850</v>
      </c>
      <c r="C5076" s="2">
        <v>42854</v>
      </c>
      <c r="D5076" t="s">
        <v>11</v>
      </c>
      <c r="E5076" t="s">
        <v>2180</v>
      </c>
      <c r="F5076" t="s">
        <v>1076</v>
      </c>
      <c r="G5076" s="1">
        <v>13904</v>
      </c>
      <c r="H5076">
        <v>2</v>
      </c>
      <c r="I5076">
        <v>2</v>
      </c>
      <c r="J5076" s="1">
        <v>45188</v>
      </c>
      <c r="K5076" t="s">
        <v>9128</v>
      </c>
      <c r="L5076" t="s">
        <v>9142</v>
      </c>
      <c r="M5076" t="s">
        <v>9669</v>
      </c>
      <c r="N5076" t="s">
        <v>8536</v>
      </c>
      <c r="O5076" t="s">
        <v>8540</v>
      </c>
      <c r="P5076" t="s">
        <v>8541</v>
      </c>
      <c r="Q5076">
        <v>90049</v>
      </c>
      <c r="R5076" t="s">
        <v>8542</v>
      </c>
      <c r="S5076" t="s">
        <v>8207</v>
      </c>
      <c r="T5076" t="s">
        <v>7736</v>
      </c>
    </row>
    <row r="5077" spans="1:20" x14ac:dyDescent="0.25">
      <c r="A5077" t="s">
        <v>5004</v>
      </c>
      <c r="B5077" s="2">
        <v>41749</v>
      </c>
      <c r="C5077" s="2">
        <v>41751</v>
      </c>
      <c r="D5077" t="s">
        <v>11</v>
      </c>
      <c r="E5077" t="s">
        <v>1216</v>
      </c>
      <c r="F5077" t="s">
        <v>444</v>
      </c>
      <c r="G5077" s="1">
        <v>7441</v>
      </c>
      <c r="H5077">
        <v>5</v>
      </c>
      <c r="I5077">
        <v>3</v>
      </c>
      <c r="J5077" s="1">
        <v>-9567</v>
      </c>
      <c r="K5077" t="s">
        <v>9123</v>
      </c>
      <c r="L5077" t="s">
        <v>9131</v>
      </c>
      <c r="M5077" t="s">
        <v>9356</v>
      </c>
      <c r="N5077" t="s">
        <v>8536</v>
      </c>
      <c r="O5077" t="s">
        <v>8563</v>
      </c>
      <c r="P5077" t="s">
        <v>8550</v>
      </c>
      <c r="Q5077">
        <v>77070</v>
      </c>
      <c r="R5077" t="s">
        <v>8551</v>
      </c>
      <c r="S5077" t="s">
        <v>8015</v>
      </c>
      <c r="T5077" t="s">
        <v>7736</v>
      </c>
    </row>
    <row r="5078" spans="1:20" x14ac:dyDescent="0.25">
      <c r="A5078" t="s">
        <v>5004</v>
      </c>
      <c r="B5078" s="2">
        <v>41749</v>
      </c>
      <c r="C5078" s="2">
        <v>41751</v>
      </c>
      <c r="D5078" t="s">
        <v>11</v>
      </c>
      <c r="E5078" t="s">
        <v>1216</v>
      </c>
      <c r="F5078" t="s">
        <v>1241</v>
      </c>
      <c r="G5078" s="1">
        <v>4484</v>
      </c>
      <c r="H5078">
        <v>5</v>
      </c>
      <c r="I5078">
        <v>2</v>
      </c>
      <c r="J5078" s="1">
        <v>5605</v>
      </c>
      <c r="K5078" t="s">
        <v>9128</v>
      </c>
      <c r="L5078" t="s">
        <v>9133</v>
      </c>
      <c r="M5078" t="s">
        <v>9740</v>
      </c>
      <c r="N5078" t="s">
        <v>8536</v>
      </c>
      <c r="O5078" t="s">
        <v>8563</v>
      </c>
      <c r="P5078" t="s">
        <v>8550</v>
      </c>
      <c r="Q5078">
        <v>77070</v>
      </c>
      <c r="R5078" t="s">
        <v>8551</v>
      </c>
      <c r="S5078" t="s">
        <v>8015</v>
      </c>
      <c r="T5078" t="s">
        <v>7736</v>
      </c>
    </row>
    <row r="5079" spans="1:20" x14ac:dyDescent="0.25">
      <c r="A5079" t="s">
        <v>5004</v>
      </c>
      <c r="B5079" s="2">
        <v>41749</v>
      </c>
      <c r="C5079" s="2">
        <v>41751</v>
      </c>
      <c r="D5079" t="s">
        <v>11</v>
      </c>
      <c r="E5079" t="s">
        <v>1216</v>
      </c>
      <c r="F5079" t="s">
        <v>4640</v>
      </c>
      <c r="G5079" s="1">
        <v>40159</v>
      </c>
      <c r="H5079">
        <v>2</v>
      </c>
      <c r="I5079">
        <v>3</v>
      </c>
      <c r="J5079" s="1">
        <v>-131951</v>
      </c>
      <c r="K5079" t="s">
        <v>9123</v>
      </c>
      <c r="L5079" t="s">
        <v>9131</v>
      </c>
      <c r="M5079" t="s">
        <v>10770</v>
      </c>
      <c r="N5079" t="s">
        <v>8536</v>
      </c>
      <c r="O5079" t="s">
        <v>8563</v>
      </c>
      <c r="P5079" t="s">
        <v>8550</v>
      </c>
      <c r="Q5079">
        <v>77070</v>
      </c>
      <c r="R5079" t="s">
        <v>8551</v>
      </c>
      <c r="S5079" t="s">
        <v>8015</v>
      </c>
      <c r="T5079" t="s">
        <v>7736</v>
      </c>
    </row>
    <row r="5080" spans="1:20" x14ac:dyDescent="0.25">
      <c r="A5080" t="s">
        <v>5005</v>
      </c>
      <c r="B5080" s="2">
        <v>43050</v>
      </c>
      <c r="C5080" s="2">
        <v>43056</v>
      </c>
      <c r="D5080" t="s">
        <v>19</v>
      </c>
      <c r="E5080" t="s">
        <v>1532</v>
      </c>
      <c r="F5080" t="s">
        <v>1067</v>
      </c>
      <c r="G5080" s="1">
        <v>1824</v>
      </c>
      <c r="H5080">
        <v>3</v>
      </c>
      <c r="I5080">
        <v>0</v>
      </c>
      <c r="J5080" s="1">
        <v>85728</v>
      </c>
      <c r="K5080" t="s">
        <v>9128</v>
      </c>
      <c r="L5080" t="s">
        <v>9142</v>
      </c>
      <c r="M5080" t="s">
        <v>9664</v>
      </c>
      <c r="N5080" t="s">
        <v>8536</v>
      </c>
      <c r="O5080" t="s">
        <v>8737</v>
      </c>
      <c r="P5080" t="s">
        <v>8553</v>
      </c>
      <c r="Q5080">
        <v>53209</v>
      </c>
      <c r="R5080" t="s">
        <v>8551</v>
      </c>
      <c r="S5080" t="s">
        <v>8082</v>
      </c>
      <c r="T5080" t="s">
        <v>7744</v>
      </c>
    </row>
    <row r="5081" spans="1:20" x14ac:dyDescent="0.25">
      <c r="A5081" t="s">
        <v>5006</v>
      </c>
      <c r="B5081" s="2">
        <v>43064</v>
      </c>
      <c r="C5081" s="2">
        <v>43068</v>
      </c>
      <c r="D5081" t="s">
        <v>19</v>
      </c>
      <c r="E5081" t="s">
        <v>955</v>
      </c>
      <c r="F5081" t="s">
        <v>2862</v>
      </c>
      <c r="G5081" s="1">
        <v>359499</v>
      </c>
      <c r="H5081">
        <v>3</v>
      </c>
      <c r="I5081">
        <v>15</v>
      </c>
      <c r="J5081" s="1">
        <v>-296058</v>
      </c>
      <c r="K5081" t="s">
        <v>9123</v>
      </c>
      <c r="L5081" t="s">
        <v>9124</v>
      </c>
      <c r="M5081" t="s">
        <v>10364</v>
      </c>
      <c r="N5081" t="s">
        <v>8536</v>
      </c>
      <c r="O5081" t="s">
        <v>8556</v>
      </c>
      <c r="P5081" t="s">
        <v>8541</v>
      </c>
      <c r="Q5081">
        <v>94122</v>
      </c>
      <c r="R5081" t="s">
        <v>8542</v>
      </c>
      <c r="S5081" t="s">
        <v>7952</v>
      </c>
      <c r="T5081" t="s">
        <v>7736</v>
      </c>
    </row>
    <row r="5082" spans="1:20" x14ac:dyDescent="0.25">
      <c r="A5082" t="s">
        <v>5006</v>
      </c>
      <c r="B5082" s="2">
        <v>43064</v>
      </c>
      <c r="C5082" s="2">
        <v>43068</v>
      </c>
      <c r="D5082" t="s">
        <v>19</v>
      </c>
      <c r="E5082" t="s">
        <v>955</v>
      </c>
      <c r="F5082" t="s">
        <v>944</v>
      </c>
      <c r="G5082" s="1">
        <v>1048</v>
      </c>
      <c r="H5082">
        <v>1</v>
      </c>
      <c r="I5082">
        <v>0</v>
      </c>
      <c r="J5082" s="1">
        <v>28296</v>
      </c>
      <c r="K5082" t="s">
        <v>9128</v>
      </c>
      <c r="L5082" t="s">
        <v>9133</v>
      </c>
      <c r="M5082" t="s">
        <v>9610</v>
      </c>
      <c r="N5082" t="s">
        <v>8536</v>
      </c>
      <c r="O5082" t="s">
        <v>8556</v>
      </c>
      <c r="P5082" t="s">
        <v>8541</v>
      </c>
      <c r="Q5082">
        <v>94122</v>
      </c>
      <c r="R5082" t="s">
        <v>8542</v>
      </c>
      <c r="S5082" t="s">
        <v>7952</v>
      </c>
      <c r="T5082" t="s">
        <v>7736</v>
      </c>
    </row>
    <row r="5083" spans="1:20" x14ac:dyDescent="0.25">
      <c r="A5083" t="s">
        <v>5007</v>
      </c>
      <c r="B5083" s="2">
        <v>42356</v>
      </c>
      <c r="C5083" s="2">
        <v>42356</v>
      </c>
      <c r="D5083" t="s">
        <v>654</v>
      </c>
      <c r="E5083" t="s">
        <v>351</v>
      </c>
      <c r="F5083" t="s">
        <v>988</v>
      </c>
      <c r="G5083" s="1">
        <v>20736</v>
      </c>
      <c r="H5083">
        <v>4</v>
      </c>
      <c r="I5083">
        <v>2</v>
      </c>
      <c r="J5083" s="1">
        <v>72576</v>
      </c>
      <c r="K5083" t="s">
        <v>9128</v>
      </c>
      <c r="L5083" t="s">
        <v>9148</v>
      </c>
      <c r="M5083" t="s">
        <v>9629</v>
      </c>
      <c r="N5083" t="s">
        <v>8536</v>
      </c>
      <c r="O5083" t="s">
        <v>8717</v>
      </c>
      <c r="P5083" t="s">
        <v>8604</v>
      </c>
      <c r="Q5083">
        <v>44105</v>
      </c>
      <c r="R5083" t="s">
        <v>8561</v>
      </c>
      <c r="S5083" t="s">
        <v>7820</v>
      </c>
      <c r="T5083" t="s">
        <v>7744</v>
      </c>
    </row>
    <row r="5084" spans="1:20" x14ac:dyDescent="0.25">
      <c r="A5084" t="s">
        <v>5008</v>
      </c>
      <c r="B5084" s="2">
        <v>42621</v>
      </c>
      <c r="C5084" s="2">
        <v>42625</v>
      </c>
      <c r="D5084" t="s">
        <v>19</v>
      </c>
      <c r="E5084" t="s">
        <v>5009</v>
      </c>
      <c r="F5084" t="s">
        <v>1952</v>
      </c>
      <c r="G5084" s="1">
        <v>35168</v>
      </c>
      <c r="H5084">
        <v>4</v>
      </c>
      <c r="I5084">
        <v>2</v>
      </c>
      <c r="J5084" s="1">
        <v>83524</v>
      </c>
      <c r="K5084" t="s">
        <v>9139</v>
      </c>
      <c r="L5084" t="s">
        <v>9162</v>
      </c>
      <c r="M5084" t="s">
        <v>10044</v>
      </c>
      <c r="N5084" t="s">
        <v>8536</v>
      </c>
      <c r="O5084" t="s">
        <v>8622</v>
      </c>
      <c r="P5084" t="s">
        <v>8546</v>
      </c>
      <c r="Q5084">
        <v>28110</v>
      </c>
      <c r="R5084" t="s">
        <v>8539</v>
      </c>
      <c r="S5084" t="s">
        <v>8496</v>
      </c>
      <c r="T5084" t="s">
        <v>7736</v>
      </c>
    </row>
    <row r="5085" spans="1:20" x14ac:dyDescent="0.25">
      <c r="A5085" t="s">
        <v>5008</v>
      </c>
      <c r="B5085" s="2">
        <v>42621</v>
      </c>
      <c r="C5085" s="2">
        <v>42625</v>
      </c>
      <c r="D5085" t="s">
        <v>19</v>
      </c>
      <c r="E5085" t="s">
        <v>5009</v>
      </c>
      <c r="F5085" t="s">
        <v>2128</v>
      </c>
      <c r="G5085" s="1">
        <v>64704</v>
      </c>
      <c r="H5085">
        <v>3</v>
      </c>
      <c r="I5085">
        <v>2</v>
      </c>
      <c r="J5085" s="1">
        <v>234552</v>
      </c>
      <c r="K5085" t="s">
        <v>9128</v>
      </c>
      <c r="L5085" t="s">
        <v>9148</v>
      </c>
      <c r="M5085" t="s">
        <v>10109</v>
      </c>
      <c r="N5085" t="s">
        <v>8536</v>
      </c>
      <c r="O5085" t="s">
        <v>8622</v>
      </c>
      <c r="P5085" t="s">
        <v>8546</v>
      </c>
      <c r="Q5085">
        <v>28110</v>
      </c>
      <c r="R5085" t="s">
        <v>8539</v>
      </c>
      <c r="S5085" t="s">
        <v>8496</v>
      </c>
      <c r="T5085" t="s">
        <v>7736</v>
      </c>
    </row>
    <row r="5086" spans="1:20" x14ac:dyDescent="0.25">
      <c r="A5086" t="s">
        <v>5010</v>
      </c>
      <c r="B5086" s="2">
        <v>42527</v>
      </c>
      <c r="C5086" s="2">
        <v>42530</v>
      </c>
      <c r="D5086" t="s">
        <v>11</v>
      </c>
      <c r="E5086" t="s">
        <v>2706</v>
      </c>
      <c r="F5086" t="s">
        <v>1657</v>
      </c>
      <c r="G5086" s="1">
        <v>10552</v>
      </c>
      <c r="H5086">
        <v>4</v>
      </c>
      <c r="I5086">
        <v>0</v>
      </c>
      <c r="J5086" s="1">
        <v>485392</v>
      </c>
      <c r="K5086" t="s">
        <v>9128</v>
      </c>
      <c r="L5086" t="s">
        <v>9148</v>
      </c>
      <c r="M5086" t="s">
        <v>9915</v>
      </c>
      <c r="N5086" t="s">
        <v>8536</v>
      </c>
      <c r="O5086" t="s">
        <v>8662</v>
      </c>
      <c r="P5086" t="s">
        <v>8663</v>
      </c>
      <c r="Q5086">
        <v>1852</v>
      </c>
      <c r="R5086" t="s">
        <v>8561</v>
      </c>
      <c r="S5086" t="s">
        <v>8292</v>
      </c>
      <c r="T5086" t="s">
        <v>7738</v>
      </c>
    </row>
    <row r="5087" spans="1:20" x14ac:dyDescent="0.25">
      <c r="A5087" t="s">
        <v>5011</v>
      </c>
      <c r="B5087" s="2">
        <v>42174</v>
      </c>
      <c r="C5087" s="2">
        <v>42178</v>
      </c>
      <c r="D5087" t="s">
        <v>19</v>
      </c>
      <c r="E5087" t="s">
        <v>2169</v>
      </c>
      <c r="F5087" t="s">
        <v>1005</v>
      </c>
      <c r="G5087" s="1">
        <v>5792</v>
      </c>
      <c r="H5087">
        <v>2</v>
      </c>
      <c r="I5087">
        <v>8</v>
      </c>
      <c r="J5087" s="1">
        <v>-95568</v>
      </c>
      <c r="K5087" t="s">
        <v>9128</v>
      </c>
      <c r="L5087" t="s">
        <v>9142</v>
      </c>
      <c r="M5087" t="s">
        <v>9636</v>
      </c>
      <c r="N5087" t="s">
        <v>8536</v>
      </c>
      <c r="O5087" t="s">
        <v>8633</v>
      </c>
      <c r="P5087" t="s">
        <v>8550</v>
      </c>
      <c r="Q5087">
        <v>75081</v>
      </c>
      <c r="R5087" t="s">
        <v>8551</v>
      </c>
      <c r="S5087" t="s">
        <v>8205</v>
      </c>
      <c r="T5087" t="s">
        <v>7744</v>
      </c>
    </row>
    <row r="5088" spans="1:20" x14ac:dyDescent="0.25">
      <c r="A5088" t="s">
        <v>5012</v>
      </c>
      <c r="B5088" s="2">
        <v>42068</v>
      </c>
      <c r="C5088" s="2">
        <v>42072</v>
      </c>
      <c r="D5088" t="s">
        <v>19</v>
      </c>
      <c r="E5088" t="s">
        <v>2192</v>
      </c>
      <c r="F5088" t="s">
        <v>5013</v>
      </c>
      <c r="G5088" s="1">
        <v>466158</v>
      </c>
      <c r="H5088">
        <v>7</v>
      </c>
      <c r="I5088">
        <v>4</v>
      </c>
      <c r="J5088" s="1">
        <v>-932316</v>
      </c>
      <c r="K5088" t="s">
        <v>9139</v>
      </c>
      <c r="L5088" t="s">
        <v>9140</v>
      </c>
      <c r="M5088" t="s">
        <v>10822</v>
      </c>
      <c r="N5088" t="s">
        <v>8536</v>
      </c>
      <c r="O5088" t="s">
        <v>8559</v>
      </c>
      <c r="P5088" t="s">
        <v>8560</v>
      </c>
      <c r="Q5088">
        <v>19120</v>
      </c>
      <c r="R5088" t="s">
        <v>8561</v>
      </c>
      <c r="S5088" t="s">
        <v>8209</v>
      </c>
      <c r="T5088" t="s">
        <v>7738</v>
      </c>
    </row>
    <row r="5089" spans="1:20" x14ac:dyDescent="0.25">
      <c r="A5089" t="s">
        <v>5012</v>
      </c>
      <c r="B5089" s="2">
        <v>42068</v>
      </c>
      <c r="C5089" s="2">
        <v>42072</v>
      </c>
      <c r="D5089" t="s">
        <v>19</v>
      </c>
      <c r="E5089" t="s">
        <v>2192</v>
      </c>
      <c r="F5089" t="s">
        <v>1129</v>
      </c>
      <c r="G5089" s="1">
        <v>10312</v>
      </c>
      <c r="H5089">
        <v>1</v>
      </c>
      <c r="I5089">
        <v>2</v>
      </c>
      <c r="J5089" s="1">
        <v>-1289</v>
      </c>
      <c r="K5089" t="s">
        <v>9139</v>
      </c>
      <c r="L5089" t="s">
        <v>9162</v>
      </c>
      <c r="M5089" t="s">
        <v>9691</v>
      </c>
      <c r="N5089" t="s">
        <v>8536</v>
      </c>
      <c r="O5089" t="s">
        <v>8559</v>
      </c>
      <c r="P5089" t="s">
        <v>8560</v>
      </c>
      <c r="Q5089">
        <v>19120</v>
      </c>
      <c r="R5089" t="s">
        <v>8561</v>
      </c>
      <c r="S5089" t="s">
        <v>8209</v>
      </c>
      <c r="T5089" t="s">
        <v>7738</v>
      </c>
    </row>
    <row r="5090" spans="1:20" x14ac:dyDescent="0.25">
      <c r="A5090" t="s">
        <v>5012</v>
      </c>
      <c r="B5090" s="2">
        <v>42068</v>
      </c>
      <c r="C5090" s="2">
        <v>42072</v>
      </c>
      <c r="D5090" t="s">
        <v>19</v>
      </c>
      <c r="E5090" t="s">
        <v>2192</v>
      </c>
      <c r="F5090" t="s">
        <v>1697</v>
      </c>
      <c r="G5090" s="1">
        <v>2556</v>
      </c>
      <c r="H5090">
        <v>3</v>
      </c>
      <c r="I5090">
        <v>7</v>
      </c>
      <c r="J5090" s="1">
        <v>-17892</v>
      </c>
      <c r="K5090" t="s">
        <v>9128</v>
      </c>
      <c r="L5090" t="s">
        <v>9142</v>
      </c>
      <c r="M5090" t="s">
        <v>9933</v>
      </c>
      <c r="N5090" t="s">
        <v>8536</v>
      </c>
      <c r="O5090" t="s">
        <v>8559</v>
      </c>
      <c r="P5090" t="s">
        <v>8560</v>
      </c>
      <c r="Q5090">
        <v>19120</v>
      </c>
      <c r="R5090" t="s">
        <v>8561</v>
      </c>
      <c r="S5090" t="s">
        <v>8209</v>
      </c>
      <c r="T5090" t="s">
        <v>7738</v>
      </c>
    </row>
    <row r="5091" spans="1:20" x14ac:dyDescent="0.25">
      <c r="A5091" t="s">
        <v>5014</v>
      </c>
      <c r="B5091" s="2">
        <v>42951</v>
      </c>
      <c r="C5091" s="2">
        <v>42954</v>
      </c>
      <c r="D5091" t="s">
        <v>79</v>
      </c>
      <c r="E5091" t="s">
        <v>2066</v>
      </c>
      <c r="F5091" t="s">
        <v>3306</v>
      </c>
      <c r="G5091" s="1">
        <v>7968</v>
      </c>
      <c r="H5091">
        <v>2</v>
      </c>
      <c r="I5091">
        <v>2</v>
      </c>
      <c r="J5091" s="1">
        <v>28884</v>
      </c>
      <c r="K5091" t="s">
        <v>9128</v>
      </c>
      <c r="L5091" t="s">
        <v>9148</v>
      </c>
      <c r="M5091" t="s">
        <v>10495</v>
      </c>
      <c r="N5091" t="s">
        <v>8536</v>
      </c>
      <c r="O5091" t="s">
        <v>9018</v>
      </c>
      <c r="P5091" t="s">
        <v>8598</v>
      </c>
      <c r="Q5091">
        <v>80538</v>
      </c>
      <c r="R5091" t="s">
        <v>8542</v>
      </c>
      <c r="S5091" t="s">
        <v>8185</v>
      </c>
      <c r="T5091" t="s">
        <v>7738</v>
      </c>
    </row>
    <row r="5092" spans="1:20" x14ac:dyDescent="0.25">
      <c r="A5092" t="s">
        <v>5014</v>
      </c>
      <c r="B5092" s="2">
        <v>42951</v>
      </c>
      <c r="C5092" s="2">
        <v>42954</v>
      </c>
      <c r="D5092" t="s">
        <v>79</v>
      </c>
      <c r="E5092" t="s">
        <v>2066</v>
      </c>
      <c r="F5092" t="s">
        <v>1235</v>
      </c>
      <c r="G5092" s="1">
        <v>8784</v>
      </c>
      <c r="H5092">
        <v>1</v>
      </c>
      <c r="I5092">
        <v>2</v>
      </c>
      <c r="J5092" s="1">
        <v>31842</v>
      </c>
      <c r="K5092" t="s">
        <v>9128</v>
      </c>
      <c r="L5092" t="s">
        <v>9167</v>
      </c>
      <c r="M5092" t="s">
        <v>9736</v>
      </c>
      <c r="N5092" t="s">
        <v>8536</v>
      </c>
      <c r="O5092" t="s">
        <v>9018</v>
      </c>
      <c r="P5092" t="s">
        <v>8598</v>
      </c>
      <c r="Q5092">
        <v>80538</v>
      </c>
      <c r="R5092" t="s">
        <v>8542</v>
      </c>
      <c r="S5092" t="s">
        <v>8185</v>
      </c>
      <c r="T5092" t="s">
        <v>7738</v>
      </c>
    </row>
    <row r="5093" spans="1:20" x14ac:dyDescent="0.25">
      <c r="A5093" t="s">
        <v>5015</v>
      </c>
      <c r="B5093" s="2">
        <v>43099</v>
      </c>
      <c r="C5093" s="2">
        <v>43103</v>
      </c>
      <c r="D5093" t="s">
        <v>19</v>
      </c>
      <c r="E5093" t="s">
        <v>5009</v>
      </c>
      <c r="F5093" t="s">
        <v>499</v>
      </c>
      <c r="G5093" s="1">
        <v>3024</v>
      </c>
      <c r="H5093">
        <v>3</v>
      </c>
      <c r="I5093">
        <v>2</v>
      </c>
      <c r="J5093" s="1">
        <v>-6048</v>
      </c>
      <c r="K5093" t="s">
        <v>9128</v>
      </c>
      <c r="L5093" t="s">
        <v>9191</v>
      </c>
      <c r="M5093" t="s">
        <v>9384</v>
      </c>
      <c r="N5093" t="s">
        <v>8536</v>
      </c>
      <c r="O5093" t="s">
        <v>9018</v>
      </c>
      <c r="P5093" t="s">
        <v>8598</v>
      </c>
      <c r="Q5093">
        <v>80538</v>
      </c>
      <c r="R5093" t="s">
        <v>8542</v>
      </c>
      <c r="S5093" t="s">
        <v>8496</v>
      </c>
      <c r="T5093" t="s">
        <v>7736</v>
      </c>
    </row>
    <row r="5094" spans="1:20" x14ac:dyDescent="0.25">
      <c r="A5094" t="s">
        <v>5016</v>
      </c>
      <c r="B5094" s="2">
        <v>42147</v>
      </c>
      <c r="C5094" s="2">
        <v>42151</v>
      </c>
      <c r="D5094" t="s">
        <v>19</v>
      </c>
      <c r="E5094" t="s">
        <v>505</v>
      </c>
      <c r="F5094" t="s">
        <v>911</v>
      </c>
      <c r="G5094" s="1">
        <v>5145</v>
      </c>
      <c r="H5094">
        <v>3</v>
      </c>
      <c r="I5094">
        <v>0</v>
      </c>
      <c r="J5094" s="1">
        <v>138915</v>
      </c>
      <c r="K5094" t="s">
        <v>9128</v>
      </c>
      <c r="L5094" t="s">
        <v>9133</v>
      </c>
      <c r="M5094" t="s">
        <v>9597</v>
      </c>
      <c r="N5094" t="s">
        <v>8536</v>
      </c>
      <c r="O5094" t="s">
        <v>8969</v>
      </c>
      <c r="P5094" t="s">
        <v>8675</v>
      </c>
      <c r="Q5094">
        <v>2895</v>
      </c>
      <c r="R5094" t="s">
        <v>8561</v>
      </c>
      <c r="S5094" t="s">
        <v>7858</v>
      </c>
      <c r="T5094" t="s">
        <v>7738</v>
      </c>
    </row>
    <row r="5095" spans="1:20" x14ac:dyDescent="0.25">
      <c r="A5095" t="s">
        <v>5017</v>
      </c>
      <c r="B5095" s="2">
        <v>41979</v>
      </c>
      <c r="C5095" s="2">
        <v>41983</v>
      </c>
      <c r="D5095" t="s">
        <v>19</v>
      </c>
      <c r="E5095" t="s">
        <v>1414</v>
      </c>
      <c r="F5095" t="s">
        <v>3037</v>
      </c>
      <c r="G5095" s="1">
        <v>14016</v>
      </c>
      <c r="H5095">
        <v>4</v>
      </c>
      <c r="I5095">
        <v>8</v>
      </c>
      <c r="J5095" s="1">
        <v>-31536</v>
      </c>
      <c r="K5095" t="s">
        <v>9128</v>
      </c>
      <c r="L5095" t="s">
        <v>9144</v>
      </c>
      <c r="M5095" t="s">
        <v>10412</v>
      </c>
      <c r="N5095" t="s">
        <v>8536</v>
      </c>
      <c r="O5095" t="s">
        <v>8579</v>
      </c>
      <c r="P5095" t="s">
        <v>8566</v>
      </c>
      <c r="Q5095">
        <v>60610</v>
      </c>
      <c r="R5095" t="s">
        <v>8551</v>
      </c>
      <c r="S5095" t="s">
        <v>8056</v>
      </c>
      <c r="T5095" t="s">
        <v>7736</v>
      </c>
    </row>
    <row r="5096" spans="1:20" x14ac:dyDescent="0.25">
      <c r="A5096" t="s">
        <v>5017</v>
      </c>
      <c r="B5096" s="2">
        <v>41979</v>
      </c>
      <c r="C5096" s="2">
        <v>41983</v>
      </c>
      <c r="D5096" t="s">
        <v>19</v>
      </c>
      <c r="E5096" t="s">
        <v>1414</v>
      </c>
      <c r="F5096" t="s">
        <v>1787</v>
      </c>
      <c r="G5096" s="1">
        <v>21495</v>
      </c>
      <c r="H5096">
        <v>5</v>
      </c>
      <c r="I5096">
        <v>5</v>
      </c>
      <c r="J5096" s="1">
        <v>-120372</v>
      </c>
      <c r="K5096" t="s">
        <v>9123</v>
      </c>
      <c r="L5096" t="s">
        <v>9131</v>
      </c>
      <c r="M5096" t="s">
        <v>9969</v>
      </c>
      <c r="N5096" t="s">
        <v>8536</v>
      </c>
      <c r="O5096" t="s">
        <v>8579</v>
      </c>
      <c r="P5096" t="s">
        <v>8566</v>
      </c>
      <c r="Q5096">
        <v>60610</v>
      </c>
      <c r="R5096" t="s">
        <v>8551</v>
      </c>
      <c r="S5096" t="s">
        <v>8056</v>
      </c>
      <c r="T5096" t="s">
        <v>7736</v>
      </c>
    </row>
    <row r="5097" spans="1:20" x14ac:dyDescent="0.25">
      <c r="A5097" t="s">
        <v>5017</v>
      </c>
      <c r="B5097" s="2">
        <v>41979</v>
      </c>
      <c r="C5097" s="2">
        <v>41983</v>
      </c>
      <c r="D5097" t="s">
        <v>19</v>
      </c>
      <c r="E5097" t="s">
        <v>1414</v>
      </c>
      <c r="F5097" t="s">
        <v>1807</v>
      </c>
      <c r="G5097" s="1">
        <v>3504</v>
      </c>
      <c r="H5097">
        <v>4</v>
      </c>
      <c r="I5097">
        <v>2</v>
      </c>
      <c r="J5097" s="1">
        <v>-7008</v>
      </c>
      <c r="K5097" t="s">
        <v>9139</v>
      </c>
      <c r="L5097" t="s">
        <v>9140</v>
      </c>
      <c r="M5097" t="s">
        <v>9980</v>
      </c>
      <c r="N5097" t="s">
        <v>8536</v>
      </c>
      <c r="O5097" t="s">
        <v>8579</v>
      </c>
      <c r="P5097" t="s">
        <v>8566</v>
      </c>
      <c r="Q5097">
        <v>60610</v>
      </c>
      <c r="R5097" t="s">
        <v>8551</v>
      </c>
      <c r="S5097" t="s">
        <v>8056</v>
      </c>
      <c r="T5097" t="s">
        <v>7736</v>
      </c>
    </row>
    <row r="5098" spans="1:20" x14ac:dyDescent="0.25">
      <c r="A5098" t="s">
        <v>5017</v>
      </c>
      <c r="B5098" s="2">
        <v>41979</v>
      </c>
      <c r="C5098" s="2">
        <v>41983</v>
      </c>
      <c r="D5098" t="s">
        <v>19</v>
      </c>
      <c r="E5098" t="s">
        <v>1414</v>
      </c>
      <c r="F5098" t="s">
        <v>2477</v>
      </c>
      <c r="G5098" s="1">
        <v>10776</v>
      </c>
      <c r="H5098">
        <v>3</v>
      </c>
      <c r="I5098">
        <v>6</v>
      </c>
      <c r="J5098" s="1">
        <v>-48492</v>
      </c>
      <c r="K5098" t="s">
        <v>9123</v>
      </c>
      <c r="L5098" t="s">
        <v>9135</v>
      </c>
      <c r="M5098" t="s">
        <v>10226</v>
      </c>
      <c r="N5098" t="s">
        <v>8536</v>
      </c>
      <c r="O5098" t="s">
        <v>8579</v>
      </c>
      <c r="P5098" t="s">
        <v>8566</v>
      </c>
      <c r="Q5098">
        <v>60610</v>
      </c>
      <c r="R5098" t="s">
        <v>8551</v>
      </c>
      <c r="S5098" t="s">
        <v>8056</v>
      </c>
      <c r="T5098" t="s">
        <v>7736</v>
      </c>
    </row>
    <row r="5099" spans="1:20" x14ac:dyDescent="0.25">
      <c r="A5099" t="s">
        <v>5017</v>
      </c>
      <c r="B5099" s="2">
        <v>41979</v>
      </c>
      <c r="C5099" s="2">
        <v>41983</v>
      </c>
      <c r="D5099" t="s">
        <v>19</v>
      </c>
      <c r="E5099" t="s">
        <v>1414</v>
      </c>
      <c r="F5099" t="s">
        <v>2243</v>
      </c>
      <c r="G5099" s="1">
        <v>46</v>
      </c>
      <c r="H5099">
        <v>2</v>
      </c>
      <c r="I5099">
        <v>8</v>
      </c>
      <c r="J5099" s="1">
        <v>-805</v>
      </c>
      <c r="K5099" t="s">
        <v>9128</v>
      </c>
      <c r="L5099" t="s">
        <v>9142</v>
      </c>
      <c r="M5099" t="s">
        <v>10148</v>
      </c>
      <c r="N5099" t="s">
        <v>8536</v>
      </c>
      <c r="O5099" t="s">
        <v>8579</v>
      </c>
      <c r="P5099" t="s">
        <v>8566</v>
      </c>
      <c r="Q5099">
        <v>60610</v>
      </c>
      <c r="R5099" t="s">
        <v>8551</v>
      </c>
      <c r="S5099" t="s">
        <v>8056</v>
      </c>
      <c r="T5099" t="s">
        <v>7736</v>
      </c>
    </row>
    <row r="5100" spans="1:20" x14ac:dyDescent="0.25">
      <c r="A5100" t="s">
        <v>5017</v>
      </c>
      <c r="B5100" s="2">
        <v>41979</v>
      </c>
      <c r="C5100" s="2">
        <v>41983</v>
      </c>
      <c r="D5100" t="s">
        <v>19</v>
      </c>
      <c r="E5100" t="s">
        <v>1414</v>
      </c>
      <c r="F5100" t="s">
        <v>435</v>
      </c>
      <c r="G5100" s="1">
        <v>35168</v>
      </c>
      <c r="H5100">
        <v>2</v>
      </c>
      <c r="I5100">
        <v>2</v>
      </c>
      <c r="J5100" s="1">
        <v>-83524</v>
      </c>
      <c r="K5100" t="s">
        <v>9128</v>
      </c>
      <c r="L5100" t="s">
        <v>9133</v>
      </c>
      <c r="M5100" t="s">
        <v>9352</v>
      </c>
      <c r="N5100" t="s">
        <v>8536</v>
      </c>
      <c r="O5100" t="s">
        <v>8579</v>
      </c>
      <c r="P5100" t="s">
        <v>8566</v>
      </c>
      <c r="Q5100">
        <v>60610</v>
      </c>
      <c r="R5100" t="s">
        <v>8551</v>
      </c>
      <c r="S5100" t="s">
        <v>8056</v>
      </c>
      <c r="T5100" t="s">
        <v>7736</v>
      </c>
    </row>
    <row r="5101" spans="1:20" x14ac:dyDescent="0.25">
      <c r="A5101" t="s">
        <v>5018</v>
      </c>
      <c r="B5101" s="2">
        <v>42223</v>
      </c>
      <c r="C5101" s="2">
        <v>42228</v>
      </c>
      <c r="D5101" t="s">
        <v>19</v>
      </c>
      <c r="E5101" t="s">
        <v>196</v>
      </c>
      <c r="F5101" t="s">
        <v>832</v>
      </c>
      <c r="G5101" s="1">
        <v>19152</v>
      </c>
      <c r="H5101">
        <v>3</v>
      </c>
      <c r="I5101">
        <v>2</v>
      </c>
      <c r="J5101" s="1">
        <v>64638</v>
      </c>
      <c r="K5101" t="s">
        <v>9128</v>
      </c>
      <c r="L5101" t="s">
        <v>9142</v>
      </c>
      <c r="M5101" t="s">
        <v>9557</v>
      </c>
      <c r="N5101" t="s">
        <v>8536</v>
      </c>
      <c r="O5101" t="s">
        <v>8914</v>
      </c>
      <c r="P5101" t="s">
        <v>8541</v>
      </c>
      <c r="Q5101">
        <v>93309</v>
      </c>
      <c r="R5101" t="s">
        <v>8542</v>
      </c>
      <c r="S5101" t="s">
        <v>7781</v>
      </c>
      <c r="T5101" t="s">
        <v>7744</v>
      </c>
    </row>
    <row r="5102" spans="1:20" x14ac:dyDescent="0.25">
      <c r="A5102" t="s">
        <v>5019</v>
      </c>
      <c r="B5102" s="2">
        <v>41715</v>
      </c>
      <c r="C5102" s="2">
        <v>41715</v>
      </c>
      <c r="D5102" t="s">
        <v>654</v>
      </c>
      <c r="E5102" t="s">
        <v>3166</v>
      </c>
      <c r="F5102" t="s">
        <v>649</v>
      </c>
      <c r="G5102" s="1">
        <v>4448</v>
      </c>
      <c r="H5102">
        <v>2</v>
      </c>
      <c r="I5102">
        <v>2</v>
      </c>
      <c r="J5102" s="1">
        <v>3336</v>
      </c>
      <c r="K5102" t="s">
        <v>9128</v>
      </c>
      <c r="L5102" t="s">
        <v>9137</v>
      </c>
      <c r="M5102" t="s">
        <v>9466</v>
      </c>
      <c r="N5102" t="s">
        <v>8536</v>
      </c>
      <c r="O5102" t="s">
        <v>8633</v>
      </c>
      <c r="P5102" t="s">
        <v>8550</v>
      </c>
      <c r="Q5102">
        <v>75217</v>
      </c>
      <c r="R5102" t="s">
        <v>8551</v>
      </c>
      <c r="S5102" t="s">
        <v>8354</v>
      </c>
      <c r="T5102" t="s">
        <v>7736</v>
      </c>
    </row>
    <row r="5103" spans="1:20" x14ac:dyDescent="0.25">
      <c r="A5103" t="s">
        <v>5019</v>
      </c>
      <c r="B5103" s="2">
        <v>41715</v>
      </c>
      <c r="C5103" s="2">
        <v>41715</v>
      </c>
      <c r="D5103" t="s">
        <v>654</v>
      </c>
      <c r="E5103" t="s">
        <v>3166</v>
      </c>
      <c r="F5103" t="s">
        <v>1530</v>
      </c>
      <c r="G5103" s="1">
        <v>5184</v>
      </c>
      <c r="H5103">
        <v>1</v>
      </c>
      <c r="I5103">
        <v>2</v>
      </c>
      <c r="J5103" s="1">
        <v>18792</v>
      </c>
      <c r="K5103" t="s">
        <v>9128</v>
      </c>
      <c r="L5103" t="s">
        <v>9148</v>
      </c>
      <c r="M5103" t="s">
        <v>9864</v>
      </c>
      <c r="N5103" t="s">
        <v>8536</v>
      </c>
      <c r="O5103" t="s">
        <v>8633</v>
      </c>
      <c r="P5103" t="s">
        <v>8550</v>
      </c>
      <c r="Q5103">
        <v>75217</v>
      </c>
      <c r="R5103" t="s">
        <v>8551</v>
      </c>
      <c r="S5103" t="s">
        <v>8354</v>
      </c>
      <c r="T5103" t="s">
        <v>7736</v>
      </c>
    </row>
    <row r="5104" spans="1:20" x14ac:dyDescent="0.25">
      <c r="A5104" t="s">
        <v>5019</v>
      </c>
      <c r="B5104" s="2">
        <v>41715</v>
      </c>
      <c r="C5104" s="2">
        <v>41715</v>
      </c>
      <c r="D5104" t="s">
        <v>654</v>
      </c>
      <c r="E5104" t="s">
        <v>3166</v>
      </c>
      <c r="F5104" t="s">
        <v>34</v>
      </c>
      <c r="G5104" s="1">
        <v>15552</v>
      </c>
      <c r="H5104">
        <v>3</v>
      </c>
      <c r="I5104">
        <v>2</v>
      </c>
      <c r="J5104" s="1">
        <v>54432</v>
      </c>
      <c r="K5104" t="s">
        <v>9128</v>
      </c>
      <c r="L5104" t="s">
        <v>9148</v>
      </c>
      <c r="M5104" t="s">
        <v>9149</v>
      </c>
      <c r="N5104" t="s">
        <v>8536</v>
      </c>
      <c r="O5104" t="s">
        <v>8633</v>
      </c>
      <c r="P5104" t="s">
        <v>8550</v>
      </c>
      <c r="Q5104">
        <v>75217</v>
      </c>
      <c r="R5104" t="s">
        <v>8551</v>
      </c>
      <c r="S5104" t="s">
        <v>8354</v>
      </c>
      <c r="T5104" t="s">
        <v>7736</v>
      </c>
    </row>
    <row r="5105" spans="1:20" x14ac:dyDescent="0.25">
      <c r="A5105" t="s">
        <v>5020</v>
      </c>
      <c r="B5105" s="2">
        <v>42089</v>
      </c>
      <c r="C5105" s="2">
        <v>42093</v>
      </c>
      <c r="D5105" t="s">
        <v>11</v>
      </c>
      <c r="E5105" t="s">
        <v>1963</v>
      </c>
      <c r="F5105" t="s">
        <v>302</v>
      </c>
      <c r="G5105" s="1">
        <v>40032</v>
      </c>
      <c r="H5105">
        <v>6</v>
      </c>
      <c r="I5105">
        <v>2</v>
      </c>
      <c r="J5105" s="1">
        <v>1251</v>
      </c>
      <c r="K5105" t="s">
        <v>9128</v>
      </c>
      <c r="L5105" t="s">
        <v>9148</v>
      </c>
      <c r="M5105" t="s">
        <v>9285</v>
      </c>
      <c r="N5105" t="s">
        <v>8536</v>
      </c>
      <c r="O5105" t="s">
        <v>8559</v>
      </c>
      <c r="P5105" t="s">
        <v>8560</v>
      </c>
      <c r="Q5105">
        <v>19140</v>
      </c>
      <c r="R5105" t="s">
        <v>8561</v>
      </c>
      <c r="S5105" t="s">
        <v>8159</v>
      </c>
      <c r="T5105" t="s">
        <v>7736</v>
      </c>
    </row>
    <row r="5106" spans="1:20" x14ac:dyDescent="0.25">
      <c r="A5106" t="s">
        <v>5020</v>
      </c>
      <c r="B5106" s="2">
        <v>42089</v>
      </c>
      <c r="C5106" s="2">
        <v>42093</v>
      </c>
      <c r="D5106" t="s">
        <v>11</v>
      </c>
      <c r="E5106" t="s">
        <v>1963</v>
      </c>
      <c r="F5106" t="s">
        <v>129</v>
      </c>
      <c r="G5106" s="1">
        <v>16776</v>
      </c>
      <c r="H5106">
        <v>3</v>
      </c>
      <c r="I5106">
        <v>2</v>
      </c>
      <c r="J5106" s="1">
        <v>50328</v>
      </c>
      <c r="K5106" t="s">
        <v>9139</v>
      </c>
      <c r="L5106" t="s">
        <v>9162</v>
      </c>
      <c r="M5106" t="s">
        <v>9200</v>
      </c>
      <c r="N5106" t="s">
        <v>8536</v>
      </c>
      <c r="O5106" t="s">
        <v>8559</v>
      </c>
      <c r="P5106" t="s">
        <v>8560</v>
      </c>
      <c r="Q5106">
        <v>19140</v>
      </c>
      <c r="R5106" t="s">
        <v>8561</v>
      </c>
      <c r="S5106" t="s">
        <v>8159</v>
      </c>
      <c r="T5106" t="s">
        <v>7736</v>
      </c>
    </row>
    <row r="5107" spans="1:20" x14ac:dyDescent="0.25">
      <c r="A5107" t="s">
        <v>5021</v>
      </c>
      <c r="B5107" s="2">
        <v>41987</v>
      </c>
      <c r="C5107" s="2">
        <v>41993</v>
      </c>
      <c r="D5107" t="s">
        <v>19</v>
      </c>
      <c r="E5107" t="s">
        <v>1307</v>
      </c>
      <c r="F5107" t="s">
        <v>3167</v>
      </c>
      <c r="G5107" s="1">
        <v>186304</v>
      </c>
      <c r="H5107">
        <v>4</v>
      </c>
      <c r="I5107">
        <v>2</v>
      </c>
      <c r="J5107" s="1">
        <v>139728</v>
      </c>
      <c r="K5107" t="s">
        <v>9123</v>
      </c>
      <c r="L5107" t="s">
        <v>9126</v>
      </c>
      <c r="M5107" t="s">
        <v>10453</v>
      </c>
      <c r="N5107" t="s">
        <v>8536</v>
      </c>
      <c r="O5107" t="s">
        <v>8788</v>
      </c>
      <c r="P5107" t="s">
        <v>8544</v>
      </c>
      <c r="Q5107">
        <v>32725</v>
      </c>
      <c r="R5107" t="s">
        <v>8539</v>
      </c>
      <c r="S5107" t="s">
        <v>8036</v>
      </c>
      <c r="T5107" t="s">
        <v>7736</v>
      </c>
    </row>
    <row r="5108" spans="1:20" x14ac:dyDescent="0.25">
      <c r="A5108" t="s">
        <v>5022</v>
      </c>
      <c r="B5108" s="2">
        <v>42266</v>
      </c>
      <c r="C5108" s="2">
        <v>42273</v>
      </c>
      <c r="D5108" t="s">
        <v>19</v>
      </c>
      <c r="E5108" t="s">
        <v>2174</v>
      </c>
      <c r="F5108" t="s">
        <v>3197</v>
      </c>
      <c r="G5108" s="1">
        <v>6636</v>
      </c>
      <c r="H5108">
        <v>4</v>
      </c>
      <c r="I5108">
        <v>0</v>
      </c>
      <c r="J5108" s="1">
        <v>23226</v>
      </c>
      <c r="K5108" t="s">
        <v>9139</v>
      </c>
      <c r="L5108" t="s">
        <v>9162</v>
      </c>
      <c r="M5108" t="s">
        <v>10463</v>
      </c>
      <c r="N5108" t="s">
        <v>8536</v>
      </c>
      <c r="O5108" t="s">
        <v>8603</v>
      </c>
      <c r="P5108" t="s">
        <v>8664</v>
      </c>
      <c r="Q5108">
        <v>31907</v>
      </c>
      <c r="R5108" t="s">
        <v>8539</v>
      </c>
      <c r="S5108" t="s">
        <v>8206</v>
      </c>
      <c r="T5108" t="s">
        <v>7738</v>
      </c>
    </row>
    <row r="5109" spans="1:20" x14ac:dyDescent="0.25">
      <c r="A5109" t="s">
        <v>5023</v>
      </c>
      <c r="B5109" s="2">
        <v>42850</v>
      </c>
      <c r="C5109" s="2">
        <v>42851</v>
      </c>
      <c r="D5109" t="s">
        <v>79</v>
      </c>
      <c r="E5109" t="s">
        <v>196</v>
      </c>
      <c r="F5109" t="s">
        <v>1038</v>
      </c>
      <c r="G5109" s="1">
        <v>42048</v>
      </c>
      <c r="H5109">
        <v>9</v>
      </c>
      <c r="I5109">
        <v>2</v>
      </c>
      <c r="J5109" s="1">
        <v>5256</v>
      </c>
      <c r="K5109" t="s">
        <v>9128</v>
      </c>
      <c r="L5109" t="s">
        <v>9137</v>
      </c>
      <c r="M5109" t="s">
        <v>9651</v>
      </c>
      <c r="N5109" t="s">
        <v>8536</v>
      </c>
      <c r="O5109" t="s">
        <v>8901</v>
      </c>
      <c r="P5109" t="s">
        <v>8586</v>
      </c>
      <c r="Q5109">
        <v>37211</v>
      </c>
      <c r="R5109" t="s">
        <v>8539</v>
      </c>
      <c r="S5109" t="s">
        <v>7781</v>
      </c>
      <c r="T5109" t="s">
        <v>7744</v>
      </c>
    </row>
    <row r="5110" spans="1:20" x14ac:dyDescent="0.25">
      <c r="A5110" t="s">
        <v>5023</v>
      </c>
      <c r="B5110" s="2">
        <v>42850</v>
      </c>
      <c r="C5110" s="2">
        <v>42851</v>
      </c>
      <c r="D5110" t="s">
        <v>79</v>
      </c>
      <c r="E5110" t="s">
        <v>196</v>
      </c>
      <c r="F5110" t="s">
        <v>430</v>
      </c>
      <c r="G5110" s="1">
        <v>6792</v>
      </c>
      <c r="H5110">
        <v>5</v>
      </c>
      <c r="I5110">
        <v>2</v>
      </c>
      <c r="J5110" s="1">
        <v>6792</v>
      </c>
      <c r="K5110" t="s">
        <v>9128</v>
      </c>
      <c r="L5110" t="s">
        <v>9137</v>
      </c>
      <c r="M5110" t="s">
        <v>9349</v>
      </c>
      <c r="N5110" t="s">
        <v>8536</v>
      </c>
      <c r="O5110" t="s">
        <v>8901</v>
      </c>
      <c r="P5110" t="s">
        <v>8586</v>
      </c>
      <c r="Q5110">
        <v>37211</v>
      </c>
      <c r="R5110" t="s">
        <v>8539</v>
      </c>
      <c r="S5110" t="s">
        <v>7781</v>
      </c>
      <c r="T5110" t="s">
        <v>7744</v>
      </c>
    </row>
    <row r="5111" spans="1:20" x14ac:dyDescent="0.25">
      <c r="A5111" t="s">
        <v>5024</v>
      </c>
      <c r="B5111" s="2">
        <v>41930</v>
      </c>
      <c r="C5111" s="2">
        <v>41934</v>
      </c>
      <c r="D5111" t="s">
        <v>19</v>
      </c>
      <c r="E5111" t="s">
        <v>2700</v>
      </c>
      <c r="F5111" t="s">
        <v>932</v>
      </c>
      <c r="G5111" s="1">
        <v>52512</v>
      </c>
      <c r="H5111">
        <v>6</v>
      </c>
      <c r="I5111">
        <v>2</v>
      </c>
      <c r="J5111" s="1">
        <v>19692</v>
      </c>
      <c r="K5111" t="s">
        <v>9128</v>
      </c>
      <c r="L5111" t="s">
        <v>9167</v>
      </c>
      <c r="M5111" t="s">
        <v>9606</v>
      </c>
      <c r="N5111" t="s">
        <v>8536</v>
      </c>
      <c r="O5111" t="s">
        <v>8559</v>
      </c>
      <c r="P5111" t="s">
        <v>8560</v>
      </c>
      <c r="Q5111">
        <v>19134</v>
      </c>
      <c r="R5111" t="s">
        <v>8561</v>
      </c>
      <c r="S5111" t="s">
        <v>8291</v>
      </c>
      <c r="T5111" t="s">
        <v>7738</v>
      </c>
    </row>
    <row r="5112" spans="1:20" x14ac:dyDescent="0.25">
      <c r="A5112" t="s">
        <v>5024</v>
      </c>
      <c r="B5112" s="2">
        <v>41930</v>
      </c>
      <c r="C5112" s="2">
        <v>41934</v>
      </c>
      <c r="D5112" t="s">
        <v>19</v>
      </c>
      <c r="E5112" t="s">
        <v>2700</v>
      </c>
      <c r="F5112" t="s">
        <v>94</v>
      </c>
      <c r="G5112" s="1">
        <v>186912</v>
      </c>
      <c r="H5112">
        <v>6</v>
      </c>
      <c r="I5112">
        <v>2</v>
      </c>
      <c r="J5112" s="1">
        <v>-35046</v>
      </c>
      <c r="K5112" t="s">
        <v>9128</v>
      </c>
      <c r="L5112" t="s">
        <v>9133</v>
      </c>
      <c r="M5112" t="s">
        <v>9180</v>
      </c>
      <c r="N5112" t="s">
        <v>8536</v>
      </c>
      <c r="O5112" t="s">
        <v>8559</v>
      </c>
      <c r="P5112" t="s">
        <v>8560</v>
      </c>
      <c r="Q5112">
        <v>19134</v>
      </c>
      <c r="R5112" t="s">
        <v>8561</v>
      </c>
      <c r="S5112" t="s">
        <v>8291</v>
      </c>
      <c r="T5112" t="s">
        <v>7738</v>
      </c>
    </row>
    <row r="5113" spans="1:20" x14ac:dyDescent="0.25">
      <c r="A5113" t="s">
        <v>5024</v>
      </c>
      <c r="B5113" s="2">
        <v>41930</v>
      </c>
      <c r="C5113" s="2">
        <v>41934</v>
      </c>
      <c r="D5113" t="s">
        <v>19</v>
      </c>
      <c r="E5113" t="s">
        <v>2700</v>
      </c>
      <c r="F5113" t="s">
        <v>3384</v>
      </c>
      <c r="G5113" s="1">
        <v>10048</v>
      </c>
      <c r="H5113">
        <v>4</v>
      </c>
      <c r="I5113">
        <v>2</v>
      </c>
      <c r="J5113" s="1">
        <v>314</v>
      </c>
      <c r="K5113" t="s">
        <v>9128</v>
      </c>
      <c r="L5113" t="s">
        <v>9148</v>
      </c>
      <c r="M5113" t="s">
        <v>10519</v>
      </c>
      <c r="N5113" t="s">
        <v>8536</v>
      </c>
      <c r="O5113" t="s">
        <v>8559</v>
      </c>
      <c r="P5113" t="s">
        <v>8560</v>
      </c>
      <c r="Q5113">
        <v>19134</v>
      </c>
      <c r="R5113" t="s">
        <v>8561</v>
      </c>
      <c r="S5113" t="s">
        <v>8291</v>
      </c>
      <c r="T5113" t="s">
        <v>7738</v>
      </c>
    </row>
    <row r="5114" spans="1:20" x14ac:dyDescent="0.25">
      <c r="A5114" t="s">
        <v>5025</v>
      </c>
      <c r="B5114" s="2">
        <v>42321</v>
      </c>
      <c r="C5114" s="2">
        <v>42321</v>
      </c>
      <c r="D5114" t="s">
        <v>654</v>
      </c>
      <c r="E5114" t="s">
        <v>2118</v>
      </c>
      <c r="F5114" t="s">
        <v>5026</v>
      </c>
      <c r="G5114" s="1">
        <v>17496</v>
      </c>
      <c r="H5114">
        <v>9</v>
      </c>
      <c r="I5114">
        <v>6</v>
      </c>
      <c r="J5114" s="1">
        <v>-74358</v>
      </c>
      <c r="K5114" t="s">
        <v>9123</v>
      </c>
      <c r="L5114" t="s">
        <v>9135</v>
      </c>
      <c r="M5114" t="s">
        <v>10823</v>
      </c>
      <c r="N5114" t="s">
        <v>8536</v>
      </c>
      <c r="O5114" t="s">
        <v>8579</v>
      </c>
      <c r="P5114" t="s">
        <v>8566</v>
      </c>
      <c r="Q5114">
        <v>60610</v>
      </c>
      <c r="R5114" t="s">
        <v>8551</v>
      </c>
      <c r="S5114" t="s">
        <v>8194</v>
      </c>
      <c r="T5114" t="s">
        <v>7736</v>
      </c>
    </row>
    <row r="5115" spans="1:20" x14ac:dyDescent="0.25">
      <c r="A5115" t="s">
        <v>5027</v>
      </c>
      <c r="B5115" s="2">
        <v>42400</v>
      </c>
      <c r="C5115" s="2">
        <v>42402</v>
      </c>
      <c r="D5115" t="s">
        <v>11</v>
      </c>
      <c r="E5115" t="s">
        <v>2298</v>
      </c>
      <c r="F5115" t="s">
        <v>3080</v>
      </c>
      <c r="G5115" s="1">
        <v>15552</v>
      </c>
      <c r="H5115">
        <v>3</v>
      </c>
      <c r="I5115">
        <v>2</v>
      </c>
      <c r="J5115" s="1">
        <v>54432</v>
      </c>
      <c r="K5115" t="s">
        <v>9128</v>
      </c>
      <c r="L5115" t="s">
        <v>9148</v>
      </c>
      <c r="M5115" t="s">
        <v>10422</v>
      </c>
      <c r="N5115" t="s">
        <v>8536</v>
      </c>
      <c r="O5115" t="s">
        <v>8633</v>
      </c>
      <c r="P5115" t="s">
        <v>8550</v>
      </c>
      <c r="Q5115">
        <v>75220</v>
      </c>
      <c r="R5115" t="s">
        <v>8551</v>
      </c>
      <c r="S5115" t="s">
        <v>8230</v>
      </c>
      <c r="T5115" t="s">
        <v>7736</v>
      </c>
    </row>
    <row r="5116" spans="1:20" x14ac:dyDescent="0.25">
      <c r="A5116" t="s">
        <v>5028</v>
      </c>
      <c r="B5116" s="2">
        <v>42691</v>
      </c>
      <c r="C5116" s="2">
        <v>42696</v>
      </c>
      <c r="D5116" t="s">
        <v>19</v>
      </c>
      <c r="E5116" t="s">
        <v>1481</v>
      </c>
      <c r="F5116" t="s">
        <v>614</v>
      </c>
      <c r="G5116" s="1">
        <v>10776</v>
      </c>
      <c r="H5116">
        <v>3</v>
      </c>
      <c r="I5116">
        <v>2</v>
      </c>
      <c r="J5116" s="1">
        <v>33675</v>
      </c>
      <c r="K5116" t="s">
        <v>9128</v>
      </c>
      <c r="L5116" t="s">
        <v>9142</v>
      </c>
      <c r="M5116" t="s">
        <v>9449</v>
      </c>
      <c r="N5116" t="s">
        <v>8536</v>
      </c>
      <c r="O5116" t="s">
        <v>8619</v>
      </c>
      <c r="P5116" t="s">
        <v>8620</v>
      </c>
      <c r="Q5116">
        <v>88220</v>
      </c>
      <c r="R5116" t="s">
        <v>8542</v>
      </c>
      <c r="S5116" t="s">
        <v>8071</v>
      </c>
      <c r="T5116" t="s">
        <v>7736</v>
      </c>
    </row>
    <row r="5117" spans="1:20" x14ac:dyDescent="0.25">
      <c r="A5117" t="s">
        <v>5029</v>
      </c>
      <c r="B5117" s="2">
        <v>42941</v>
      </c>
      <c r="C5117" s="2">
        <v>42945</v>
      </c>
      <c r="D5117" t="s">
        <v>19</v>
      </c>
      <c r="E5117" t="s">
        <v>4401</v>
      </c>
      <c r="F5117" t="s">
        <v>5030</v>
      </c>
      <c r="G5117" s="1">
        <v>3304</v>
      </c>
      <c r="H5117">
        <v>1</v>
      </c>
      <c r="I5117">
        <v>2</v>
      </c>
      <c r="J5117" s="1">
        <v>10738</v>
      </c>
      <c r="K5117" t="s">
        <v>9128</v>
      </c>
      <c r="L5117" t="s">
        <v>9129</v>
      </c>
      <c r="M5117" t="s">
        <v>10824</v>
      </c>
      <c r="N5117" t="s">
        <v>8536</v>
      </c>
      <c r="O5117" t="s">
        <v>8559</v>
      </c>
      <c r="P5117" t="s">
        <v>8560</v>
      </c>
      <c r="Q5117">
        <v>19134</v>
      </c>
      <c r="R5117" t="s">
        <v>8561</v>
      </c>
      <c r="S5117" t="s">
        <v>8470</v>
      </c>
      <c r="T5117" t="s">
        <v>7736</v>
      </c>
    </row>
    <row r="5118" spans="1:20" x14ac:dyDescent="0.25">
      <c r="A5118" t="s">
        <v>5031</v>
      </c>
      <c r="B5118" s="2">
        <v>43050</v>
      </c>
      <c r="C5118" s="2">
        <v>43056</v>
      </c>
      <c r="D5118" t="s">
        <v>19</v>
      </c>
      <c r="E5118" t="s">
        <v>1627</v>
      </c>
      <c r="F5118" t="s">
        <v>2270</v>
      </c>
      <c r="G5118" s="1">
        <v>3548</v>
      </c>
      <c r="H5118">
        <v>1</v>
      </c>
      <c r="I5118">
        <v>0</v>
      </c>
      <c r="J5118" s="1">
        <v>0</v>
      </c>
      <c r="K5118" t="s">
        <v>9128</v>
      </c>
      <c r="L5118" t="s">
        <v>9133</v>
      </c>
      <c r="M5118" t="s">
        <v>10157</v>
      </c>
      <c r="N5118" t="s">
        <v>8536</v>
      </c>
      <c r="O5118" t="s">
        <v>8576</v>
      </c>
      <c r="P5118" t="s">
        <v>8577</v>
      </c>
      <c r="Q5118">
        <v>10009</v>
      </c>
      <c r="R5118" t="s">
        <v>8561</v>
      </c>
      <c r="S5118" t="s">
        <v>8101</v>
      </c>
      <c r="T5118" t="s">
        <v>7736</v>
      </c>
    </row>
    <row r="5119" spans="1:20" x14ac:dyDescent="0.25">
      <c r="A5119" t="s">
        <v>5032</v>
      </c>
      <c r="B5119" s="2">
        <v>42273</v>
      </c>
      <c r="C5119" s="2">
        <v>42280</v>
      </c>
      <c r="D5119" t="s">
        <v>19</v>
      </c>
      <c r="E5119" t="s">
        <v>1963</v>
      </c>
      <c r="F5119" t="s">
        <v>547</v>
      </c>
      <c r="G5119" s="1">
        <v>3444</v>
      </c>
      <c r="H5119">
        <v>3</v>
      </c>
      <c r="I5119">
        <v>0</v>
      </c>
      <c r="J5119" s="1">
        <v>161868</v>
      </c>
      <c r="K5119" t="s">
        <v>9128</v>
      </c>
      <c r="L5119" t="s">
        <v>9191</v>
      </c>
      <c r="M5119" t="s">
        <v>9412</v>
      </c>
      <c r="N5119" t="s">
        <v>8536</v>
      </c>
      <c r="O5119" t="s">
        <v>8726</v>
      </c>
      <c r="P5119" t="s">
        <v>8577</v>
      </c>
      <c r="Q5119">
        <v>11572</v>
      </c>
      <c r="R5119" t="s">
        <v>8561</v>
      </c>
      <c r="S5119" t="s">
        <v>8159</v>
      </c>
      <c r="T5119" t="s">
        <v>7736</v>
      </c>
    </row>
    <row r="5120" spans="1:20" x14ac:dyDescent="0.25">
      <c r="A5120" t="s">
        <v>5032</v>
      </c>
      <c r="B5120" s="2">
        <v>42273</v>
      </c>
      <c r="C5120" s="2">
        <v>42280</v>
      </c>
      <c r="D5120" t="s">
        <v>19</v>
      </c>
      <c r="E5120" t="s">
        <v>1963</v>
      </c>
      <c r="F5120" t="s">
        <v>4029</v>
      </c>
      <c r="G5120" s="1">
        <v>62993</v>
      </c>
      <c r="H5120">
        <v>7</v>
      </c>
      <c r="I5120">
        <v>0</v>
      </c>
      <c r="J5120" s="1">
        <v>2960671</v>
      </c>
      <c r="K5120" t="s">
        <v>9139</v>
      </c>
      <c r="L5120" t="s">
        <v>9296</v>
      </c>
      <c r="M5120" t="s">
        <v>10657</v>
      </c>
      <c r="N5120" t="s">
        <v>8536</v>
      </c>
      <c r="O5120" t="s">
        <v>8726</v>
      </c>
      <c r="P5120" t="s">
        <v>8577</v>
      </c>
      <c r="Q5120">
        <v>11572</v>
      </c>
      <c r="R5120" t="s">
        <v>8561</v>
      </c>
      <c r="S5120" t="s">
        <v>8159</v>
      </c>
      <c r="T5120" t="s">
        <v>7736</v>
      </c>
    </row>
    <row r="5121" spans="1:20" x14ac:dyDescent="0.25">
      <c r="A5121" t="s">
        <v>5032</v>
      </c>
      <c r="B5121" s="2">
        <v>42273</v>
      </c>
      <c r="C5121" s="2">
        <v>42280</v>
      </c>
      <c r="D5121" t="s">
        <v>19</v>
      </c>
      <c r="E5121" t="s">
        <v>1963</v>
      </c>
      <c r="F5121" t="s">
        <v>2319</v>
      </c>
      <c r="G5121" s="1">
        <v>79056</v>
      </c>
      <c r="H5121">
        <v>9</v>
      </c>
      <c r="I5121">
        <v>2</v>
      </c>
      <c r="J5121" s="1">
        <v>286578</v>
      </c>
      <c r="K5121" t="s">
        <v>9128</v>
      </c>
      <c r="L5121" t="s">
        <v>9142</v>
      </c>
      <c r="M5121" t="s">
        <v>10168</v>
      </c>
      <c r="N5121" t="s">
        <v>8536</v>
      </c>
      <c r="O5121" t="s">
        <v>8726</v>
      </c>
      <c r="P5121" t="s">
        <v>8577</v>
      </c>
      <c r="Q5121">
        <v>11572</v>
      </c>
      <c r="R5121" t="s">
        <v>8561</v>
      </c>
      <c r="S5121" t="s">
        <v>8159</v>
      </c>
      <c r="T5121" t="s">
        <v>7736</v>
      </c>
    </row>
    <row r="5122" spans="1:20" x14ac:dyDescent="0.25">
      <c r="A5122" t="s">
        <v>5033</v>
      </c>
      <c r="B5122" s="2">
        <v>41733</v>
      </c>
      <c r="C5122" s="2">
        <v>41737</v>
      </c>
      <c r="D5122" t="s">
        <v>19</v>
      </c>
      <c r="E5122" t="s">
        <v>54</v>
      </c>
      <c r="F5122" t="s">
        <v>502</v>
      </c>
      <c r="G5122" s="1">
        <v>23255</v>
      </c>
      <c r="H5122">
        <v>5</v>
      </c>
      <c r="I5122">
        <v>0</v>
      </c>
      <c r="J5122" s="1">
        <v>9302</v>
      </c>
      <c r="K5122" t="s">
        <v>9128</v>
      </c>
      <c r="L5122" t="s">
        <v>9133</v>
      </c>
      <c r="M5122" t="s">
        <v>9385</v>
      </c>
      <c r="N5122" t="s">
        <v>8536</v>
      </c>
      <c r="O5122" t="s">
        <v>8821</v>
      </c>
      <c r="P5122" t="s">
        <v>8623</v>
      </c>
      <c r="Q5122">
        <v>70506</v>
      </c>
      <c r="R5122" t="s">
        <v>8539</v>
      </c>
      <c r="S5122" t="s">
        <v>7748</v>
      </c>
      <c r="T5122" t="s">
        <v>7738</v>
      </c>
    </row>
    <row r="5123" spans="1:20" x14ac:dyDescent="0.25">
      <c r="A5123" t="s">
        <v>5033</v>
      </c>
      <c r="B5123" s="2">
        <v>41733</v>
      </c>
      <c r="C5123" s="2">
        <v>41737</v>
      </c>
      <c r="D5123" t="s">
        <v>19</v>
      </c>
      <c r="E5123" t="s">
        <v>54</v>
      </c>
      <c r="F5123" t="s">
        <v>2560</v>
      </c>
      <c r="G5123" s="1">
        <v>9998</v>
      </c>
      <c r="H5123">
        <v>2</v>
      </c>
      <c r="I5123">
        <v>0</v>
      </c>
      <c r="J5123" s="1">
        <v>429914</v>
      </c>
      <c r="K5123" t="s">
        <v>9139</v>
      </c>
      <c r="L5123" t="s">
        <v>9162</v>
      </c>
      <c r="M5123" t="s">
        <v>10256</v>
      </c>
      <c r="N5123" t="s">
        <v>8536</v>
      </c>
      <c r="O5123" t="s">
        <v>8821</v>
      </c>
      <c r="P5123" t="s">
        <v>8623</v>
      </c>
      <c r="Q5123">
        <v>70506</v>
      </c>
      <c r="R5123" t="s">
        <v>8539</v>
      </c>
      <c r="S5123" t="s">
        <v>7748</v>
      </c>
      <c r="T5123" t="s">
        <v>7738</v>
      </c>
    </row>
    <row r="5124" spans="1:20" x14ac:dyDescent="0.25">
      <c r="A5124" t="s">
        <v>5033</v>
      </c>
      <c r="B5124" s="2">
        <v>41733</v>
      </c>
      <c r="C5124" s="2">
        <v>41737</v>
      </c>
      <c r="D5124" t="s">
        <v>19</v>
      </c>
      <c r="E5124" t="s">
        <v>54</v>
      </c>
      <c r="F5124" t="s">
        <v>5034</v>
      </c>
      <c r="G5124" s="1">
        <v>1944</v>
      </c>
      <c r="H5124">
        <v>3</v>
      </c>
      <c r="I5124">
        <v>0</v>
      </c>
      <c r="J5124" s="1">
        <v>93312</v>
      </c>
      <c r="K5124" t="s">
        <v>9128</v>
      </c>
      <c r="L5124" t="s">
        <v>9148</v>
      </c>
      <c r="M5124" t="s">
        <v>10825</v>
      </c>
      <c r="N5124" t="s">
        <v>8536</v>
      </c>
      <c r="O5124" t="s">
        <v>8821</v>
      </c>
      <c r="P5124" t="s">
        <v>8623</v>
      </c>
      <c r="Q5124">
        <v>70506</v>
      </c>
      <c r="R5124" t="s">
        <v>8539</v>
      </c>
      <c r="S5124" t="s">
        <v>7748</v>
      </c>
      <c r="T5124" t="s">
        <v>7738</v>
      </c>
    </row>
    <row r="5125" spans="1:20" x14ac:dyDescent="0.25">
      <c r="A5125" t="s">
        <v>5033</v>
      </c>
      <c r="B5125" s="2">
        <v>41733</v>
      </c>
      <c r="C5125" s="2">
        <v>41737</v>
      </c>
      <c r="D5125" t="s">
        <v>19</v>
      </c>
      <c r="E5125" t="s">
        <v>54</v>
      </c>
      <c r="F5125" t="s">
        <v>1530</v>
      </c>
      <c r="G5125" s="1">
        <v>1296</v>
      </c>
      <c r="H5125">
        <v>2</v>
      </c>
      <c r="I5125">
        <v>0</v>
      </c>
      <c r="J5125" s="1">
        <v>63504</v>
      </c>
      <c r="K5125" t="s">
        <v>9128</v>
      </c>
      <c r="L5125" t="s">
        <v>9148</v>
      </c>
      <c r="M5125" t="s">
        <v>9864</v>
      </c>
      <c r="N5125" t="s">
        <v>8536</v>
      </c>
      <c r="O5125" t="s">
        <v>8821</v>
      </c>
      <c r="P5125" t="s">
        <v>8623</v>
      </c>
      <c r="Q5125">
        <v>70506</v>
      </c>
      <c r="R5125" t="s">
        <v>8539</v>
      </c>
      <c r="S5125" t="s">
        <v>7748</v>
      </c>
      <c r="T5125" t="s">
        <v>7738</v>
      </c>
    </row>
    <row r="5126" spans="1:20" x14ac:dyDescent="0.25">
      <c r="A5126" t="s">
        <v>5035</v>
      </c>
      <c r="B5126" s="2">
        <v>41896</v>
      </c>
      <c r="C5126" s="2">
        <v>41896</v>
      </c>
      <c r="D5126" t="s">
        <v>654</v>
      </c>
      <c r="E5126" t="s">
        <v>3502</v>
      </c>
      <c r="F5126" t="s">
        <v>2110</v>
      </c>
      <c r="G5126" s="1">
        <v>464292</v>
      </c>
      <c r="H5126">
        <v>9</v>
      </c>
      <c r="I5126">
        <v>4</v>
      </c>
      <c r="J5126" s="1">
        <v>-1083348</v>
      </c>
      <c r="K5126" t="s">
        <v>9123</v>
      </c>
      <c r="L5126" t="s">
        <v>9131</v>
      </c>
      <c r="M5126" t="s">
        <v>9969</v>
      </c>
      <c r="N5126" t="s">
        <v>8536</v>
      </c>
      <c r="O5126" t="s">
        <v>8576</v>
      </c>
      <c r="P5126" t="s">
        <v>8577</v>
      </c>
      <c r="Q5126">
        <v>10009</v>
      </c>
      <c r="R5126" t="s">
        <v>8561</v>
      </c>
      <c r="S5126" t="s">
        <v>8399</v>
      </c>
      <c r="T5126" t="s">
        <v>7736</v>
      </c>
    </row>
    <row r="5127" spans="1:20" x14ac:dyDescent="0.25">
      <c r="A5127" t="s">
        <v>5035</v>
      </c>
      <c r="B5127" s="2">
        <v>41896</v>
      </c>
      <c r="C5127" s="2">
        <v>41896</v>
      </c>
      <c r="D5127" t="s">
        <v>654</v>
      </c>
      <c r="E5127" t="s">
        <v>3502</v>
      </c>
      <c r="F5127" t="s">
        <v>1479</v>
      </c>
      <c r="G5127" s="1">
        <v>6846</v>
      </c>
      <c r="H5127">
        <v>7</v>
      </c>
      <c r="I5127">
        <v>0</v>
      </c>
      <c r="J5127" s="1">
        <v>314916</v>
      </c>
      <c r="K5127" t="s">
        <v>9128</v>
      </c>
      <c r="L5127" t="s">
        <v>9167</v>
      </c>
      <c r="M5127" t="s">
        <v>9293</v>
      </c>
      <c r="N5127" t="s">
        <v>8536</v>
      </c>
      <c r="O5127" t="s">
        <v>8576</v>
      </c>
      <c r="P5127" t="s">
        <v>8577</v>
      </c>
      <c r="Q5127">
        <v>10009</v>
      </c>
      <c r="R5127" t="s">
        <v>8561</v>
      </c>
      <c r="S5127" t="s">
        <v>8399</v>
      </c>
      <c r="T5127" t="s">
        <v>7736</v>
      </c>
    </row>
    <row r="5128" spans="1:20" x14ac:dyDescent="0.25">
      <c r="A5128" t="s">
        <v>5035</v>
      </c>
      <c r="B5128" s="2">
        <v>41896</v>
      </c>
      <c r="C5128" s="2">
        <v>41896</v>
      </c>
      <c r="D5128" t="s">
        <v>654</v>
      </c>
      <c r="E5128" t="s">
        <v>3502</v>
      </c>
      <c r="F5128" t="s">
        <v>1739</v>
      </c>
      <c r="G5128" s="1">
        <v>279996</v>
      </c>
      <c r="H5128">
        <v>4</v>
      </c>
      <c r="I5128">
        <v>0</v>
      </c>
      <c r="J5128" s="1">
        <v>13719804</v>
      </c>
      <c r="K5128" t="s">
        <v>9139</v>
      </c>
      <c r="L5128" t="s">
        <v>9296</v>
      </c>
      <c r="M5128" t="s">
        <v>9947</v>
      </c>
      <c r="N5128" t="s">
        <v>8536</v>
      </c>
      <c r="O5128" t="s">
        <v>8576</v>
      </c>
      <c r="P5128" t="s">
        <v>8577</v>
      </c>
      <c r="Q5128">
        <v>10009</v>
      </c>
      <c r="R5128" t="s">
        <v>8561</v>
      </c>
      <c r="S5128" t="s">
        <v>8399</v>
      </c>
      <c r="T5128" t="s">
        <v>7736</v>
      </c>
    </row>
    <row r="5129" spans="1:20" x14ac:dyDescent="0.25">
      <c r="A5129" t="s">
        <v>5035</v>
      </c>
      <c r="B5129" s="2">
        <v>41896</v>
      </c>
      <c r="C5129" s="2">
        <v>41896</v>
      </c>
      <c r="D5129" t="s">
        <v>654</v>
      </c>
      <c r="E5129" t="s">
        <v>3502</v>
      </c>
      <c r="F5129" t="s">
        <v>463</v>
      </c>
      <c r="G5129" s="1">
        <v>6013</v>
      </c>
      <c r="H5129">
        <v>2</v>
      </c>
      <c r="I5129">
        <v>0</v>
      </c>
      <c r="J5129" s="1">
        <v>198429</v>
      </c>
      <c r="K5129" t="s">
        <v>9128</v>
      </c>
      <c r="L5129" t="s">
        <v>9144</v>
      </c>
      <c r="M5129" t="s">
        <v>9369</v>
      </c>
      <c r="N5129" t="s">
        <v>8536</v>
      </c>
      <c r="O5129" t="s">
        <v>8576</v>
      </c>
      <c r="P5129" t="s">
        <v>8577</v>
      </c>
      <c r="Q5129">
        <v>10009</v>
      </c>
      <c r="R5129" t="s">
        <v>8561</v>
      </c>
      <c r="S5129" t="s">
        <v>8399</v>
      </c>
      <c r="T5129" t="s">
        <v>7736</v>
      </c>
    </row>
    <row r="5130" spans="1:20" x14ac:dyDescent="0.25">
      <c r="A5130" t="s">
        <v>5035</v>
      </c>
      <c r="B5130" s="2">
        <v>41896</v>
      </c>
      <c r="C5130" s="2">
        <v>41896</v>
      </c>
      <c r="D5130" t="s">
        <v>654</v>
      </c>
      <c r="E5130" t="s">
        <v>3502</v>
      </c>
      <c r="F5130" t="s">
        <v>2897</v>
      </c>
      <c r="G5130" s="1">
        <v>1699</v>
      </c>
      <c r="H5130">
        <v>1</v>
      </c>
      <c r="I5130">
        <v>0</v>
      </c>
      <c r="J5130" s="1">
        <v>44174</v>
      </c>
      <c r="K5130" t="s">
        <v>9139</v>
      </c>
      <c r="L5130" t="s">
        <v>9140</v>
      </c>
      <c r="M5130" t="s">
        <v>10375</v>
      </c>
      <c r="N5130" t="s">
        <v>8536</v>
      </c>
      <c r="O5130" t="s">
        <v>8576</v>
      </c>
      <c r="P5130" t="s">
        <v>8577</v>
      </c>
      <c r="Q5130">
        <v>10009</v>
      </c>
      <c r="R5130" t="s">
        <v>8561</v>
      </c>
      <c r="S5130" t="s">
        <v>8399</v>
      </c>
      <c r="T5130" t="s">
        <v>7736</v>
      </c>
    </row>
    <row r="5131" spans="1:20" x14ac:dyDescent="0.25">
      <c r="A5131" t="s">
        <v>5035</v>
      </c>
      <c r="B5131" s="2">
        <v>41896</v>
      </c>
      <c r="C5131" s="2">
        <v>41896</v>
      </c>
      <c r="D5131" t="s">
        <v>654</v>
      </c>
      <c r="E5131" t="s">
        <v>3502</v>
      </c>
      <c r="F5131" t="s">
        <v>3720</v>
      </c>
      <c r="G5131" s="1">
        <v>28797</v>
      </c>
      <c r="H5131">
        <v>3</v>
      </c>
      <c r="I5131">
        <v>0</v>
      </c>
      <c r="J5131" s="1">
        <v>806316</v>
      </c>
      <c r="K5131" t="s">
        <v>9139</v>
      </c>
      <c r="L5131" t="s">
        <v>9140</v>
      </c>
      <c r="M5131" t="s">
        <v>10595</v>
      </c>
      <c r="N5131" t="s">
        <v>8536</v>
      </c>
      <c r="O5131" t="s">
        <v>8576</v>
      </c>
      <c r="P5131" t="s">
        <v>8577</v>
      </c>
      <c r="Q5131">
        <v>10009</v>
      </c>
      <c r="R5131" t="s">
        <v>8561</v>
      </c>
      <c r="S5131" t="s">
        <v>8399</v>
      </c>
      <c r="T5131" t="s">
        <v>7736</v>
      </c>
    </row>
    <row r="5132" spans="1:20" x14ac:dyDescent="0.25">
      <c r="A5132" t="s">
        <v>5035</v>
      </c>
      <c r="B5132" s="2">
        <v>41896</v>
      </c>
      <c r="C5132" s="2">
        <v>41896</v>
      </c>
      <c r="D5132" t="s">
        <v>654</v>
      </c>
      <c r="E5132" t="s">
        <v>3502</v>
      </c>
      <c r="F5132" t="s">
        <v>3626</v>
      </c>
      <c r="G5132" s="1">
        <v>4482</v>
      </c>
      <c r="H5132">
        <v>9</v>
      </c>
      <c r="I5132">
        <v>0</v>
      </c>
      <c r="J5132" s="1">
        <v>210654</v>
      </c>
      <c r="K5132" t="s">
        <v>9128</v>
      </c>
      <c r="L5132" t="s">
        <v>9148</v>
      </c>
      <c r="M5132" t="s">
        <v>10573</v>
      </c>
      <c r="N5132" t="s">
        <v>8536</v>
      </c>
      <c r="O5132" t="s">
        <v>8576</v>
      </c>
      <c r="P5132" t="s">
        <v>8577</v>
      </c>
      <c r="Q5132">
        <v>10009</v>
      </c>
      <c r="R5132" t="s">
        <v>8561</v>
      </c>
      <c r="S5132" t="s">
        <v>8399</v>
      </c>
      <c r="T5132" t="s">
        <v>7736</v>
      </c>
    </row>
    <row r="5133" spans="1:20" x14ac:dyDescent="0.25">
      <c r="A5133" t="s">
        <v>5036</v>
      </c>
      <c r="B5133" s="2">
        <v>43098</v>
      </c>
      <c r="C5133" s="2">
        <v>43105</v>
      </c>
      <c r="D5133" t="s">
        <v>19</v>
      </c>
      <c r="E5133" t="s">
        <v>569</v>
      </c>
      <c r="F5133" t="s">
        <v>3084</v>
      </c>
      <c r="G5133" s="1">
        <v>10112</v>
      </c>
      <c r="H5133">
        <v>8</v>
      </c>
      <c r="I5133">
        <v>0</v>
      </c>
      <c r="J5133" s="1">
        <v>374144</v>
      </c>
      <c r="K5133" t="s">
        <v>9123</v>
      </c>
      <c r="L5133" t="s">
        <v>9135</v>
      </c>
      <c r="M5133" t="s">
        <v>10423</v>
      </c>
      <c r="N5133" t="s">
        <v>8536</v>
      </c>
      <c r="O5133" t="s">
        <v>8704</v>
      </c>
      <c r="P5133" t="s">
        <v>8541</v>
      </c>
      <c r="Q5133">
        <v>92804</v>
      </c>
      <c r="R5133" t="s">
        <v>8542</v>
      </c>
      <c r="S5133" t="s">
        <v>7868</v>
      </c>
      <c r="T5133" t="s">
        <v>7738</v>
      </c>
    </row>
    <row r="5134" spans="1:20" x14ac:dyDescent="0.25">
      <c r="A5134" t="s">
        <v>5037</v>
      </c>
      <c r="B5134" s="2">
        <v>42176</v>
      </c>
      <c r="C5134" s="2">
        <v>42182</v>
      </c>
      <c r="D5134" t="s">
        <v>19</v>
      </c>
      <c r="E5134" t="s">
        <v>946</v>
      </c>
      <c r="F5134" t="s">
        <v>1746</v>
      </c>
      <c r="G5134" s="1">
        <v>107976</v>
      </c>
      <c r="H5134">
        <v>3</v>
      </c>
      <c r="I5134">
        <v>2</v>
      </c>
      <c r="J5134" s="1">
        <v>377916</v>
      </c>
      <c r="K5134" t="s">
        <v>9139</v>
      </c>
      <c r="L5134" t="s">
        <v>9140</v>
      </c>
      <c r="M5134" t="s">
        <v>9950</v>
      </c>
      <c r="N5134" t="s">
        <v>8536</v>
      </c>
      <c r="O5134" t="s">
        <v>8788</v>
      </c>
      <c r="P5134" t="s">
        <v>8544</v>
      </c>
      <c r="Q5134">
        <v>32725</v>
      </c>
      <c r="R5134" t="s">
        <v>8539</v>
      </c>
      <c r="S5134" t="s">
        <v>7950</v>
      </c>
      <c r="T5134" t="s">
        <v>7736</v>
      </c>
    </row>
    <row r="5135" spans="1:20" x14ac:dyDescent="0.25">
      <c r="A5135" t="s">
        <v>5038</v>
      </c>
      <c r="B5135" s="2">
        <v>43065</v>
      </c>
      <c r="C5135" s="2">
        <v>43069</v>
      </c>
      <c r="D5135" t="s">
        <v>19</v>
      </c>
      <c r="E5135" t="s">
        <v>2020</v>
      </c>
      <c r="F5135" t="s">
        <v>4328</v>
      </c>
      <c r="G5135" s="1">
        <v>5873</v>
      </c>
      <c r="H5135">
        <v>7</v>
      </c>
      <c r="I5135">
        <v>0</v>
      </c>
      <c r="J5135" s="1">
        <v>146825</v>
      </c>
      <c r="K5135" t="s">
        <v>9128</v>
      </c>
      <c r="L5135" t="s">
        <v>9144</v>
      </c>
      <c r="M5135" t="s">
        <v>10719</v>
      </c>
      <c r="N5135" t="s">
        <v>8536</v>
      </c>
      <c r="O5135" t="s">
        <v>8576</v>
      </c>
      <c r="P5135" t="s">
        <v>8577</v>
      </c>
      <c r="Q5135">
        <v>10009</v>
      </c>
      <c r="R5135" t="s">
        <v>8561</v>
      </c>
      <c r="S5135" t="s">
        <v>8173</v>
      </c>
      <c r="T5135" t="s">
        <v>7744</v>
      </c>
    </row>
    <row r="5136" spans="1:20" x14ac:dyDescent="0.25">
      <c r="A5136" t="s">
        <v>5038</v>
      </c>
      <c r="B5136" s="2">
        <v>43065</v>
      </c>
      <c r="C5136" s="2">
        <v>43069</v>
      </c>
      <c r="D5136" t="s">
        <v>19</v>
      </c>
      <c r="E5136" t="s">
        <v>2020</v>
      </c>
      <c r="F5136" t="s">
        <v>1476</v>
      </c>
      <c r="G5136" s="1">
        <v>93344</v>
      </c>
      <c r="H5136">
        <v>4</v>
      </c>
      <c r="I5136">
        <v>2</v>
      </c>
      <c r="J5136" s="1">
        <v>326704</v>
      </c>
      <c r="K5136" t="s">
        <v>9128</v>
      </c>
      <c r="L5136" t="s">
        <v>9142</v>
      </c>
      <c r="M5136" t="s">
        <v>9843</v>
      </c>
      <c r="N5136" t="s">
        <v>8536</v>
      </c>
      <c r="O5136" t="s">
        <v>8576</v>
      </c>
      <c r="P5136" t="s">
        <v>8577</v>
      </c>
      <c r="Q5136">
        <v>10009</v>
      </c>
      <c r="R5136" t="s">
        <v>8561</v>
      </c>
      <c r="S5136" t="s">
        <v>8173</v>
      </c>
      <c r="T5136" t="s">
        <v>7744</v>
      </c>
    </row>
    <row r="5137" spans="1:20" x14ac:dyDescent="0.25">
      <c r="A5137" t="s">
        <v>5039</v>
      </c>
      <c r="B5137" s="2">
        <v>42666</v>
      </c>
      <c r="C5137" s="2">
        <v>42671</v>
      </c>
      <c r="D5137" t="s">
        <v>19</v>
      </c>
      <c r="E5137" t="s">
        <v>2025</v>
      </c>
      <c r="F5137" t="s">
        <v>537</v>
      </c>
      <c r="G5137" s="1">
        <v>1705</v>
      </c>
      <c r="H5137">
        <v>5</v>
      </c>
      <c r="I5137">
        <v>0</v>
      </c>
      <c r="J5137" s="1">
        <v>8184</v>
      </c>
      <c r="K5137" t="s">
        <v>9128</v>
      </c>
      <c r="L5137" t="s">
        <v>9191</v>
      </c>
      <c r="M5137" t="s">
        <v>9404</v>
      </c>
      <c r="N5137" t="s">
        <v>8536</v>
      </c>
      <c r="O5137" t="s">
        <v>8547</v>
      </c>
      <c r="P5137" t="s">
        <v>8548</v>
      </c>
      <c r="Q5137">
        <v>98103</v>
      </c>
      <c r="R5137" t="s">
        <v>8542</v>
      </c>
      <c r="S5137" t="s">
        <v>8175</v>
      </c>
      <c r="T5137" t="s">
        <v>7744</v>
      </c>
    </row>
    <row r="5138" spans="1:20" x14ac:dyDescent="0.25">
      <c r="A5138" t="s">
        <v>5040</v>
      </c>
      <c r="B5138" s="2">
        <v>42352</v>
      </c>
      <c r="C5138" s="2">
        <v>42357</v>
      </c>
      <c r="D5138" t="s">
        <v>19</v>
      </c>
      <c r="E5138" t="s">
        <v>2344</v>
      </c>
      <c r="F5138" t="s">
        <v>1877</v>
      </c>
      <c r="G5138" s="1">
        <v>8096</v>
      </c>
      <c r="H5138">
        <v>2</v>
      </c>
      <c r="I5138">
        <v>2</v>
      </c>
      <c r="J5138" s="1">
        <v>27324</v>
      </c>
      <c r="K5138" t="s">
        <v>9128</v>
      </c>
      <c r="L5138" t="s">
        <v>9142</v>
      </c>
      <c r="M5138" t="s">
        <v>10011</v>
      </c>
      <c r="N5138" t="s">
        <v>8536</v>
      </c>
      <c r="O5138" t="s">
        <v>8642</v>
      </c>
      <c r="P5138" t="s">
        <v>8541</v>
      </c>
      <c r="Q5138">
        <v>92105</v>
      </c>
      <c r="R5138" t="s">
        <v>8542</v>
      </c>
      <c r="S5138" t="s">
        <v>8240</v>
      </c>
      <c r="T5138" t="s">
        <v>7736</v>
      </c>
    </row>
    <row r="5139" spans="1:20" x14ac:dyDescent="0.25">
      <c r="A5139" t="s">
        <v>5041</v>
      </c>
      <c r="B5139" s="2">
        <v>42687</v>
      </c>
      <c r="C5139" s="2">
        <v>42691</v>
      </c>
      <c r="D5139" t="s">
        <v>19</v>
      </c>
      <c r="E5139" t="s">
        <v>4717</v>
      </c>
      <c r="F5139" t="s">
        <v>1148</v>
      </c>
      <c r="G5139" s="1">
        <v>3036</v>
      </c>
      <c r="H5139">
        <v>4</v>
      </c>
      <c r="I5139">
        <v>0</v>
      </c>
      <c r="J5139" s="1">
        <v>130548</v>
      </c>
      <c r="K5139" t="s">
        <v>9123</v>
      </c>
      <c r="L5139" t="s">
        <v>9135</v>
      </c>
      <c r="M5139" t="s">
        <v>9698</v>
      </c>
      <c r="N5139" t="s">
        <v>8536</v>
      </c>
      <c r="O5139" t="s">
        <v>8850</v>
      </c>
      <c r="P5139" t="s">
        <v>8618</v>
      </c>
      <c r="Q5139">
        <v>73120</v>
      </c>
      <c r="R5139" t="s">
        <v>8551</v>
      </c>
      <c r="S5139" t="s">
        <v>8485</v>
      </c>
      <c r="T5139" t="s">
        <v>7738</v>
      </c>
    </row>
    <row r="5140" spans="1:20" x14ac:dyDescent="0.25">
      <c r="A5140" t="s">
        <v>5042</v>
      </c>
      <c r="B5140" s="2">
        <v>43007</v>
      </c>
      <c r="C5140" s="2">
        <v>43013</v>
      </c>
      <c r="D5140" t="s">
        <v>19</v>
      </c>
      <c r="E5140" t="s">
        <v>1562</v>
      </c>
      <c r="F5140" t="s">
        <v>1784</v>
      </c>
      <c r="G5140" s="1">
        <v>2334</v>
      </c>
      <c r="H5140">
        <v>3</v>
      </c>
      <c r="I5140">
        <v>0</v>
      </c>
      <c r="J5140" s="1">
        <v>109698</v>
      </c>
      <c r="K5140" t="s">
        <v>9128</v>
      </c>
      <c r="L5140" t="s">
        <v>9167</v>
      </c>
      <c r="M5140" t="s">
        <v>9293</v>
      </c>
      <c r="N5140" t="s">
        <v>8536</v>
      </c>
      <c r="O5140" t="s">
        <v>8724</v>
      </c>
      <c r="P5140" t="s">
        <v>8577</v>
      </c>
      <c r="Q5140">
        <v>10550</v>
      </c>
      <c r="R5140" t="s">
        <v>8561</v>
      </c>
      <c r="S5140" t="s">
        <v>8088</v>
      </c>
      <c r="T5140" t="s">
        <v>7736</v>
      </c>
    </row>
    <row r="5141" spans="1:20" x14ac:dyDescent="0.25">
      <c r="A5141" t="s">
        <v>5042</v>
      </c>
      <c r="B5141" s="2">
        <v>43007</v>
      </c>
      <c r="C5141" s="2">
        <v>43013</v>
      </c>
      <c r="D5141" t="s">
        <v>19</v>
      </c>
      <c r="E5141" t="s">
        <v>1562</v>
      </c>
      <c r="F5141" t="s">
        <v>3976</v>
      </c>
      <c r="G5141" s="1">
        <v>5155</v>
      </c>
      <c r="H5141">
        <v>5</v>
      </c>
      <c r="I5141">
        <v>0</v>
      </c>
      <c r="J5141" s="1">
        <v>242285</v>
      </c>
      <c r="K5141" t="s">
        <v>9128</v>
      </c>
      <c r="L5141" t="s">
        <v>9148</v>
      </c>
      <c r="M5141" t="s">
        <v>10649</v>
      </c>
      <c r="N5141" t="s">
        <v>8536</v>
      </c>
      <c r="O5141" t="s">
        <v>8724</v>
      </c>
      <c r="P5141" t="s">
        <v>8577</v>
      </c>
      <c r="Q5141">
        <v>10550</v>
      </c>
      <c r="R5141" t="s">
        <v>8561</v>
      </c>
      <c r="S5141" t="s">
        <v>8088</v>
      </c>
      <c r="T5141" t="s">
        <v>7736</v>
      </c>
    </row>
    <row r="5142" spans="1:20" x14ac:dyDescent="0.25">
      <c r="A5142" t="s">
        <v>5043</v>
      </c>
      <c r="B5142" s="2">
        <v>42316</v>
      </c>
      <c r="C5142" s="2">
        <v>42320</v>
      </c>
      <c r="D5142" t="s">
        <v>19</v>
      </c>
      <c r="E5142" t="s">
        <v>2434</v>
      </c>
      <c r="F5142" t="s">
        <v>529</v>
      </c>
      <c r="G5142" s="1">
        <v>1199</v>
      </c>
      <c r="H5142">
        <v>2</v>
      </c>
      <c r="I5142">
        <v>0</v>
      </c>
      <c r="J5142" s="1">
        <v>43164</v>
      </c>
      <c r="K5142" t="s">
        <v>9139</v>
      </c>
      <c r="L5142" t="s">
        <v>9162</v>
      </c>
      <c r="M5142" t="s">
        <v>9400</v>
      </c>
      <c r="N5142" t="s">
        <v>8536</v>
      </c>
      <c r="O5142" t="s">
        <v>8556</v>
      </c>
      <c r="P5142" t="s">
        <v>8541</v>
      </c>
      <c r="Q5142">
        <v>94109</v>
      </c>
      <c r="R5142" t="s">
        <v>8542</v>
      </c>
      <c r="S5142" t="s">
        <v>8255</v>
      </c>
      <c r="T5142" t="s">
        <v>7736</v>
      </c>
    </row>
    <row r="5143" spans="1:20" x14ac:dyDescent="0.25">
      <c r="A5143" t="s">
        <v>5044</v>
      </c>
      <c r="B5143" s="2">
        <v>42461</v>
      </c>
      <c r="C5143" s="2">
        <v>42465</v>
      </c>
      <c r="D5143" t="s">
        <v>19</v>
      </c>
      <c r="E5143" t="s">
        <v>1000</v>
      </c>
      <c r="F5143" t="s">
        <v>14</v>
      </c>
      <c r="G5143" s="1">
        <v>1317492</v>
      </c>
      <c r="H5143">
        <v>6</v>
      </c>
      <c r="I5143">
        <v>1</v>
      </c>
      <c r="J5143" s="1">
        <v>292776</v>
      </c>
      <c r="K5143" t="s">
        <v>9123</v>
      </c>
      <c r="L5143" t="s">
        <v>9126</v>
      </c>
      <c r="M5143" t="s">
        <v>9127</v>
      </c>
      <c r="N5143" t="s">
        <v>8536</v>
      </c>
      <c r="O5143" t="s">
        <v>8576</v>
      </c>
      <c r="P5143" t="s">
        <v>8577</v>
      </c>
      <c r="Q5143">
        <v>10009</v>
      </c>
      <c r="R5143" t="s">
        <v>8561</v>
      </c>
      <c r="S5143" t="s">
        <v>7962</v>
      </c>
      <c r="T5143" t="s">
        <v>7736</v>
      </c>
    </row>
    <row r="5144" spans="1:20" x14ac:dyDescent="0.25">
      <c r="A5144" t="s">
        <v>5044</v>
      </c>
      <c r="B5144" s="2">
        <v>42461</v>
      </c>
      <c r="C5144" s="2">
        <v>42465</v>
      </c>
      <c r="D5144" t="s">
        <v>19</v>
      </c>
      <c r="E5144" t="s">
        <v>1000</v>
      </c>
      <c r="F5144" t="s">
        <v>3544</v>
      </c>
      <c r="G5144" s="1">
        <v>6384</v>
      </c>
      <c r="H5144">
        <v>8</v>
      </c>
      <c r="I5144">
        <v>0</v>
      </c>
      <c r="J5144" s="1">
        <v>185136</v>
      </c>
      <c r="K5144" t="s">
        <v>9128</v>
      </c>
      <c r="L5144" t="s">
        <v>9273</v>
      </c>
      <c r="M5144" t="s">
        <v>9469</v>
      </c>
      <c r="N5144" t="s">
        <v>8536</v>
      </c>
      <c r="O5144" t="s">
        <v>8576</v>
      </c>
      <c r="P5144" t="s">
        <v>8577</v>
      </c>
      <c r="Q5144">
        <v>10009</v>
      </c>
      <c r="R5144" t="s">
        <v>8561</v>
      </c>
      <c r="S5144" t="s">
        <v>7962</v>
      </c>
      <c r="T5144" t="s">
        <v>7736</v>
      </c>
    </row>
    <row r="5145" spans="1:20" x14ac:dyDescent="0.25">
      <c r="A5145" t="s">
        <v>5044</v>
      </c>
      <c r="B5145" s="2">
        <v>42461</v>
      </c>
      <c r="C5145" s="2">
        <v>42465</v>
      </c>
      <c r="D5145" t="s">
        <v>19</v>
      </c>
      <c r="E5145" t="s">
        <v>1000</v>
      </c>
      <c r="F5145" t="s">
        <v>614</v>
      </c>
      <c r="G5145" s="1">
        <v>3592</v>
      </c>
      <c r="H5145">
        <v>1</v>
      </c>
      <c r="I5145">
        <v>2</v>
      </c>
      <c r="J5145" s="1">
        <v>11225</v>
      </c>
      <c r="K5145" t="s">
        <v>9128</v>
      </c>
      <c r="L5145" t="s">
        <v>9142</v>
      </c>
      <c r="M5145" t="s">
        <v>9449</v>
      </c>
      <c r="N5145" t="s">
        <v>8536</v>
      </c>
      <c r="O5145" t="s">
        <v>8576</v>
      </c>
      <c r="P5145" t="s">
        <v>8577</v>
      </c>
      <c r="Q5145">
        <v>10009</v>
      </c>
      <c r="R5145" t="s">
        <v>8561</v>
      </c>
      <c r="S5145" t="s">
        <v>7962</v>
      </c>
      <c r="T5145" t="s">
        <v>7736</v>
      </c>
    </row>
    <row r="5146" spans="1:20" x14ac:dyDescent="0.25">
      <c r="A5146" t="s">
        <v>5045</v>
      </c>
      <c r="B5146" s="2">
        <v>42768</v>
      </c>
      <c r="C5146" s="2">
        <v>42773</v>
      </c>
      <c r="D5146" t="s">
        <v>19</v>
      </c>
      <c r="E5146" t="s">
        <v>1110</v>
      </c>
      <c r="F5146" t="s">
        <v>975</v>
      </c>
      <c r="G5146" s="1">
        <v>8626</v>
      </c>
      <c r="H5146">
        <v>2</v>
      </c>
      <c r="I5146">
        <v>0</v>
      </c>
      <c r="J5146" s="1">
        <v>293284</v>
      </c>
      <c r="K5146" t="s">
        <v>9123</v>
      </c>
      <c r="L5146" t="s">
        <v>9135</v>
      </c>
      <c r="M5146" t="s">
        <v>9623</v>
      </c>
      <c r="N5146" t="s">
        <v>8536</v>
      </c>
      <c r="O5146" t="s">
        <v>8540</v>
      </c>
      <c r="P5146" t="s">
        <v>8541</v>
      </c>
      <c r="Q5146">
        <v>90045</v>
      </c>
      <c r="R5146" t="s">
        <v>8542</v>
      </c>
      <c r="S5146" t="s">
        <v>7990</v>
      </c>
      <c r="T5146" t="s">
        <v>7736</v>
      </c>
    </row>
    <row r="5147" spans="1:20" x14ac:dyDescent="0.25">
      <c r="A5147" t="s">
        <v>5045</v>
      </c>
      <c r="B5147" s="2">
        <v>42768</v>
      </c>
      <c r="C5147" s="2">
        <v>42773</v>
      </c>
      <c r="D5147" t="s">
        <v>19</v>
      </c>
      <c r="E5147" t="s">
        <v>1110</v>
      </c>
      <c r="F5147" t="s">
        <v>2615</v>
      </c>
      <c r="G5147" s="1">
        <v>13904</v>
      </c>
      <c r="H5147">
        <v>4</v>
      </c>
      <c r="I5147">
        <v>0</v>
      </c>
      <c r="J5147" s="1">
        <v>389312</v>
      </c>
      <c r="K5147" t="s">
        <v>9128</v>
      </c>
      <c r="L5147" t="s">
        <v>9133</v>
      </c>
      <c r="M5147" t="s">
        <v>10277</v>
      </c>
      <c r="N5147" t="s">
        <v>8536</v>
      </c>
      <c r="O5147" t="s">
        <v>8540</v>
      </c>
      <c r="P5147" t="s">
        <v>8541</v>
      </c>
      <c r="Q5147">
        <v>90045</v>
      </c>
      <c r="R5147" t="s">
        <v>8542</v>
      </c>
      <c r="S5147" t="s">
        <v>7990</v>
      </c>
      <c r="T5147" t="s">
        <v>7736</v>
      </c>
    </row>
    <row r="5148" spans="1:20" x14ac:dyDescent="0.25">
      <c r="A5148" t="s">
        <v>5045</v>
      </c>
      <c r="B5148" s="2">
        <v>42768</v>
      </c>
      <c r="C5148" s="2">
        <v>42773</v>
      </c>
      <c r="D5148" t="s">
        <v>19</v>
      </c>
      <c r="E5148" t="s">
        <v>1110</v>
      </c>
      <c r="F5148" t="s">
        <v>2937</v>
      </c>
      <c r="G5148" s="1">
        <v>468</v>
      </c>
      <c r="H5148">
        <v>4</v>
      </c>
      <c r="I5148">
        <v>0</v>
      </c>
      <c r="J5148" s="1">
        <v>1638</v>
      </c>
      <c r="K5148" t="s">
        <v>9128</v>
      </c>
      <c r="L5148" t="s">
        <v>9144</v>
      </c>
      <c r="M5148" t="s">
        <v>10383</v>
      </c>
      <c r="N5148" t="s">
        <v>8536</v>
      </c>
      <c r="O5148" t="s">
        <v>8540</v>
      </c>
      <c r="P5148" t="s">
        <v>8541</v>
      </c>
      <c r="Q5148">
        <v>90045</v>
      </c>
      <c r="R5148" t="s">
        <v>8542</v>
      </c>
      <c r="S5148" t="s">
        <v>7990</v>
      </c>
      <c r="T5148" t="s">
        <v>7736</v>
      </c>
    </row>
    <row r="5149" spans="1:20" x14ac:dyDescent="0.25">
      <c r="A5149" t="s">
        <v>5046</v>
      </c>
      <c r="B5149" s="2">
        <v>43093</v>
      </c>
      <c r="C5149" s="2">
        <v>43100</v>
      </c>
      <c r="D5149" t="s">
        <v>19</v>
      </c>
      <c r="E5149" t="s">
        <v>1386</v>
      </c>
      <c r="F5149" t="s">
        <v>4107</v>
      </c>
      <c r="G5149" s="1">
        <v>8544</v>
      </c>
      <c r="H5149">
        <v>4</v>
      </c>
      <c r="I5149">
        <v>2</v>
      </c>
      <c r="J5149" s="1">
        <v>19224</v>
      </c>
      <c r="K5149" t="s">
        <v>9123</v>
      </c>
      <c r="L5149" t="s">
        <v>9135</v>
      </c>
      <c r="M5149" t="s">
        <v>10673</v>
      </c>
      <c r="N5149" t="s">
        <v>8536</v>
      </c>
      <c r="O5149" t="s">
        <v>9019</v>
      </c>
      <c r="P5149" t="s">
        <v>8581</v>
      </c>
      <c r="Q5149">
        <v>85224</v>
      </c>
      <c r="R5149" t="s">
        <v>8542</v>
      </c>
      <c r="S5149" t="s">
        <v>8049</v>
      </c>
      <c r="T5149" t="s">
        <v>7744</v>
      </c>
    </row>
    <row r="5150" spans="1:20" x14ac:dyDescent="0.25">
      <c r="A5150" t="s">
        <v>5046</v>
      </c>
      <c r="B5150" s="2">
        <v>43093</v>
      </c>
      <c r="C5150" s="2">
        <v>43100</v>
      </c>
      <c r="D5150" t="s">
        <v>19</v>
      </c>
      <c r="E5150" t="s">
        <v>1386</v>
      </c>
      <c r="F5150" t="s">
        <v>1361</v>
      </c>
      <c r="G5150" s="1">
        <v>842376</v>
      </c>
      <c r="H5150">
        <v>3</v>
      </c>
      <c r="I5150">
        <v>2</v>
      </c>
      <c r="J5150" s="1">
        <v>105297</v>
      </c>
      <c r="K5150" t="s">
        <v>9123</v>
      </c>
      <c r="L5150" t="s">
        <v>9126</v>
      </c>
      <c r="M5150" t="s">
        <v>9792</v>
      </c>
      <c r="N5150" t="s">
        <v>8536</v>
      </c>
      <c r="O5150" t="s">
        <v>9019</v>
      </c>
      <c r="P5150" t="s">
        <v>8581</v>
      </c>
      <c r="Q5150">
        <v>85224</v>
      </c>
      <c r="R5150" t="s">
        <v>8542</v>
      </c>
      <c r="S5150" t="s">
        <v>8049</v>
      </c>
      <c r="T5150" t="s">
        <v>7744</v>
      </c>
    </row>
    <row r="5151" spans="1:20" x14ac:dyDescent="0.25">
      <c r="A5151" t="s">
        <v>5047</v>
      </c>
      <c r="B5151" s="2">
        <v>41811</v>
      </c>
      <c r="C5151" s="2">
        <v>41811</v>
      </c>
      <c r="D5151" t="s">
        <v>654</v>
      </c>
      <c r="E5151" t="s">
        <v>2382</v>
      </c>
      <c r="F5151" t="s">
        <v>2860</v>
      </c>
      <c r="G5151" s="1">
        <v>121485</v>
      </c>
      <c r="H5151">
        <v>3</v>
      </c>
      <c r="I5151">
        <v>0</v>
      </c>
      <c r="J5151" s="1">
        <v>3523065</v>
      </c>
      <c r="K5151" t="s">
        <v>9139</v>
      </c>
      <c r="L5151" t="s">
        <v>9140</v>
      </c>
      <c r="M5151" t="s">
        <v>10362</v>
      </c>
      <c r="N5151" t="s">
        <v>8536</v>
      </c>
      <c r="O5151" t="s">
        <v>8657</v>
      </c>
      <c r="P5151" t="s">
        <v>8577</v>
      </c>
      <c r="Q5151">
        <v>11561</v>
      </c>
      <c r="R5151" t="s">
        <v>8561</v>
      </c>
      <c r="S5151" t="s">
        <v>8244</v>
      </c>
      <c r="T5151" t="s">
        <v>7736</v>
      </c>
    </row>
    <row r="5152" spans="1:20" x14ac:dyDescent="0.25">
      <c r="A5152" t="s">
        <v>5048</v>
      </c>
      <c r="B5152" s="2">
        <v>42800</v>
      </c>
      <c r="C5152" s="2">
        <v>42804</v>
      </c>
      <c r="D5152" t="s">
        <v>11</v>
      </c>
      <c r="E5152" t="s">
        <v>279</v>
      </c>
      <c r="F5152" t="s">
        <v>601</v>
      </c>
      <c r="G5152" s="1">
        <v>6778</v>
      </c>
      <c r="H5152">
        <v>2</v>
      </c>
      <c r="I5152">
        <v>0</v>
      </c>
      <c r="J5152" s="1">
        <v>16945</v>
      </c>
      <c r="K5152" t="s">
        <v>9128</v>
      </c>
      <c r="L5152" t="s">
        <v>9133</v>
      </c>
      <c r="M5152" t="s">
        <v>9439</v>
      </c>
      <c r="N5152" t="s">
        <v>8536</v>
      </c>
      <c r="O5152" t="s">
        <v>8556</v>
      </c>
      <c r="P5152" t="s">
        <v>8541</v>
      </c>
      <c r="Q5152">
        <v>94109</v>
      </c>
      <c r="R5152" t="s">
        <v>8542</v>
      </c>
      <c r="S5152" t="s">
        <v>7802</v>
      </c>
      <c r="T5152" t="s">
        <v>7738</v>
      </c>
    </row>
    <row r="5153" spans="1:20" x14ac:dyDescent="0.25">
      <c r="A5153" t="s">
        <v>5049</v>
      </c>
      <c r="B5153" s="2">
        <v>43003</v>
      </c>
      <c r="C5153" s="2">
        <v>43006</v>
      </c>
      <c r="D5153" t="s">
        <v>79</v>
      </c>
      <c r="E5153" t="s">
        <v>3225</v>
      </c>
      <c r="F5153" t="s">
        <v>1832</v>
      </c>
      <c r="G5153" s="1">
        <v>399</v>
      </c>
      <c r="H5153">
        <v>5</v>
      </c>
      <c r="I5153">
        <v>0</v>
      </c>
      <c r="J5153" s="1">
        <v>10374</v>
      </c>
      <c r="K5153" t="s">
        <v>9128</v>
      </c>
      <c r="L5153" t="s">
        <v>9133</v>
      </c>
      <c r="M5153" t="s">
        <v>9991</v>
      </c>
      <c r="N5153" t="s">
        <v>8536</v>
      </c>
      <c r="O5153" t="s">
        <v>9020</v>
      </c>
      <c r="P5153" t="s">
        <v>8699</v>
      </c>
      <c r="Q5153">
        <v>59601</v>
      </c>
      <c r="R5153" t="s">
        <v>8542</v>
      </c>
      <c r="S5153" t="s">
        <v>8362</v>
      </c>
      <c r="T5153" t="s">
        <v>7738</v>
      </c>
    </row>
    <row r="5154" spans="1:20" x14ac:dyDescent="0.25">
      <c r="A5154" t="s">
        <v>5050</v>
      </c>
      <c r="B5154" s="2">
        <v>41820</v>
      </c>
      <c r="C5154" s="2">
        <v>41826</v>
      </c>
      <c r="D5154" t="s">
        <v>19</v>
      </c>
      <c r="E5154" t="s">
        <v>4826</v>
      </c>
      <c r="F5154" t="s">
        <v>949</v>
      </c>
      <c r="G5154" s="1">
        <v>2688</v>
      </c>
      <c r="H5154">
        <v>1</v>
      </c>
      <c r="I5154">
        <v>2</v>
      </c>
      <c r="J5154" s="1">
        <v>84</v>
      </c>
      <c r="K5154" t="s">
        <v>9128</v>
      </c>
      <c r="L5154" t="s">
        <v>9142</v>
      </c>
      <c r="M5154" t="s">
        <v>9612</v>
      </c>
      <c r="N5154" t="s">
        <v>8536</v>
      </c>
      <c r="O5154" t="s">
        <v>8576</v>
      </c>
      <c r="P5154" t="s">
        <v>8577</v>
      </c>
      <c r="Q5154">
        <v>10011</v>
      </c>
      <c r="R5154" t="s">
        <v>8561</v>
      </c>
      <c r="S5154" t="s">
        <v>8488</v>
      </c>
      <c r="T5154" t="s">
        <v>7736</v>
      </c>
    </row>
    <row r="5155" spans="1:20" x14ac:dyDescent="0.25">
      <c r="A5155" t="s">
        <v>5050</v>
      </c>
      <c r="B5155" s="2">
        <v>41820</v>
      </c>
      <c r="C5155" s="2">
        <v>41826</v>
      </c>
      <c r="D5155" t="s">
        <v>19</v>
      </c>
      <c r="E5155" t="s">
        <v>4826</v>
      </c>
      <c r="F5155" t="s">
        <v>433</v>
      </c>
      <c r="G5155" s="1">
        <v>66</v>
      </c>
      <c r="H5155">
        <v>3</v>
      </c>
      <c r="I5155">
        <v>0</v>
      </c>
      <c r="J5155" s="1">
        <v>2904</v>
      </c>
      <c r="K5155" t="s">
        <v>9128</v>
      </c>
      <c r="L5155" t="s">
        <v>9137</v>
      </c>
      <c r="M5155" t="s">
        <v>9350</v>
      </c>
      <c r="N5155" t="s">
        <v>8536</v>
      </c>
      <c r="O5155" t="s">
        <v>8576</v>
      </c>
      <c r="P5155" t="s">
        <v>8577</v>
      </c>
      <c r="Q5155">
        <v>10011</v>
      </c>
      <c r="R5155" t="s">
        <v>8561</v>
      </c>
      <c r="S5155" t="s">
        <v>8488</v>
      </c>
      <c r="T5155" t="s">
        <v>7736</v>
      </c>
    </row>
    <row r="5156" spans="1:20" x14ac:dyDescent="0.25">
      <c r="A5156" t="s">
        <v>5051</v>
      </c>
      <c r="B5156" s="2">
        <v>42223</v>
      </c>
      <c r="C5156" s="2">
        <v>42224</v>
      </c>
      <c r="D5156" t="s">
        <v>79</v>
      </c>
      <c r="E5156" t="s">
        <v>3076</v>
      </c>
      <c r="F5156" t="s">
        <v>52</v>
      </c>
      <c r="G5156" s="1">
        <v>284</v>
      </c>
      <c r="H5156">
        <v>4</v>
      </c>
      <c r="I5156">
        <v>0</v>
      </c>
      <c r="J5156" s="1">
        <v>13064</v>
      </c>
      <c r="K5156" t="s">
        <v>9128</v>
      </c>
      <c r="L5156" t="s">
        <v>9142</v>
      </c>
      <c r="M5156" t="s">
        <v>9157</v>
      </c>
      <c r="N5156" t="s">
        <v>8536</v>
      </c>
      <c r="O5156" t="s">
        <v>9021</v>
      </c>
      <c r="P5156" t="s">
        <v>8611</v>
      </c>
      <c r="Q5156">
        <v>63122</v>
      </c>
      <c r="R5156" t="s">
        <v>8551</v>
      </c>
      <c r="S5156" t="s">
        <v>8346</v>
      </c>
      <c r="T5156" t="s">
        <v>7736</v>
      </c>
    </row>
    <row r="5157" spans="1:20" x14ac:dyDescent="0.25">
      <c r="A5157" t="s">
        <v>5051</v>
      </c>
      <c r="B5157" s="2">
        <v>42223</v>
      </c>
      <c r="C5157" s="2">
        <v>42224</v>
      </c>
      <c r="D5157" t="s">
        <v>79</v>
      </c>
      <c r="E5157" t="s">
        <v>3076</v>
      </c>
      <c r="F5157" t="s">
        <v>3611</v>
      </c>
      <c r="G5157" s="1">
        <v>21294</v>
      </c>
      <c r="H5157">
        <v>3</v>
      </c>
      <c r="I5157">
        <v>0</v>
      </c>
      <c r="J5157" s="1">
        <v>340704</v>
      </c>
      <c r="K5157" t="s">
        <v>9123</v>
      </c>
      <c r="L5157" t="s">
        <v>9135</v>
      </c>
      <c r="M5157" t="s">
        <v>10570</v>
      </c>
      <c r="N5157" t="s">
        <v>8536</v>
      </c>
      <c r="O5157" t="s">
        <v>9021</v>
      </c>
      <c r="P5157" t="s">
        <v>8611</v>
      </c>
      <c r="Q5157">
        <v>63122</v>
      </c>
      <c r="R5157" t="s">
        <v>8551</v>
      </c>
      <c r="S5157" t="s">
        <v>8346</v>
      </c>
      <c r="T5157" t="s">
        <v>7736</v>
      </c>
    </row>
    <row r="5158" spans="1:20" x14ac:dyDescent="0.25">
      <c r="A5158" t="s">
        <v>5052</v>
      </c>
      <c r="B5158" s="2">
        <v>42916</v>
      </c>
      <c r="C5158" s="2">
        <v>42920</v>
      </c>
      <c r="D5158" t="s">
        <v>11</v>
      </c>
      <c r="E5158" t="s">
        <v>3767</v>
      </c>
      <c r="F5158" t="s">
        <v>4974</v>
      </c>
      <c r="G5158" s="1">
        <v>1001584</v>
      </c>
      <c r="H5158">
        <v>2</v>
      </c>
      <c r="I5158">
        <v>2</v>
      </c>
      <c r="J5158" s="1">
        <v>125198</v>
      </c>
      <c r="K5158" t="s">
        <v>9139</v>
      </c>
      <c r="L5158" t="s">
        <v>9140</v>
      </c>
      <c r="M5158" t="s">
        <v>10820</v>
      </c>
      <c r="N5158" t="s">
        <v>8536</v>
      </c>
      <c r="O5158" t="s">
        <v>8579</v>
      </c>
      <c r="P5158" t="s">
        <v>8566</v>
      </c>
      <c r="Q5158">
        <v>60653</v>
      </c>
      <c r="R5158" t="s">
        <v>8551</v>
      </c>
      <c r="S5158" t="s">
        <v>8427</v>
      </c>
      <c r="T5158" t="s">
        <v>7744</v>
      </c>
    </row>
    <row r="5159" spans="1:20" x14ac:dyDescent="0.25">
      <c r="A5159" t="s">
        <v>5052</v>
      </c>
      <c r="B5159" s="2">
        <v>42916</v>
      </c>
      <c r="C5159" s="2">
        <v>42920</v>
      </c>
      <c r="D5159" t="s">
        <v>11</v>
      </c>
      <c r="E5159" t="s">
        <v>3767</v>
      </c>
      <c r="F5159" t="s">
        <v>4442</v>
      </c>
      <c r="G5159" s="1">
        <v>569058</v>
      </c>
      <c r="H5159">
        <v>3</v>
      </c>
      <c r="I5159">
        <v>3</v>
      </c>
      <c r="J5159" s="1">
        <v>-1788468</v>
      </c>
      <c r="K5159" t="s">
        <v>9123</v>
      </c>
      <c r="L5159" t="s">
        <v>9126</v>
      </c>
      <c r="M5159" t="s">
        <v>10737</v>
      </c>
      <c r="N5159" t="s">
        <v>8536</v>
      </c>
      <c r="O5159" t="s">
        <v>8579</v>
      </c>
      <c r="P5159" t="s">
        <v>8566</v>
      </c>
      <c r="Q5159">
        <v>60653</v>
      </c>
      <c r="R5159" t="s">
        <v>8551</v>
      </c>
      <c r="S5159" t="s">
        <v>8427</v>
      </c>
      <c r="T5159" t="s">
        <v>7744</v>
      </c>
    </row>
    <row r="5160" spans="1:20" x14ac:dyDescent="0.25">
      <c r="A5160" t="s">
        <v>5052</v>
      </c>
      <c r="B5160" s="2">
        <v>42916</v>
      </c>
      <c r="C5160" s="2">
        <v>42920</v>
      </c>
      <c r="D5160" t="s">
        <v>11</v>
      </c>
      <c r="E5160" t="s">
        <v>3767</v>
      </c>
      <c r="F5160" t="s">
        <v>190</v>
      </c>
      <c r="G5160" s="1">
        <v>14224</v>
      </c>
      <c r="H5160">
        <v>2</v>
      </c>
      <c r="I5160">
        <v>6</v>
      </c>
      <c r="J5160" s="1">
        <v>-103124</v>
      </c>
      <c r="K5160" t="s">
        <v>9123</v>
      </c>
      <c r="L5160" t="s">
        <v>9135</v>
      </c>
      <c r="M5160" t="s">
        <v>9230</v>
      </c>
      <c r="N5160" t="s">
        <v>8536</v>
      </c>
      <c r="O5160" t="s">
        <v>8579</v>
      </c>
      <c r="P5160" t="s">
        <v>8566</v>
      </c>
      <c r="Q5160">
        <v>60653</v>
      </c>
      <c r="R5160" t="s">
        <v>8551</v>
      </c>
      <c r="S5160" t="s">
        <v>8427</v>
      </c>
      <c r="T5160" t="s">
        <v>7744</v>
      </c>
    </row>
    <row r="5161" spans="1:20" x14ac:dyDescent="0.25">
      <c r="A5161" t="s">
        <v>5053</v>
      </c>
      <c r="B5161" s="2">
        <v>42303</v>
      </c>
      <c r="C5161" s="2">
        <v>42307</v>
      </c>
      <c r="D5161" t="s">
        <v>11</v>
      </c>
      <c r="E5161" t="s">
        <v>516</v>
      </c>
      <c r="F5161" t="s">
        <v>409</v>
      </c>
      <c r="G5161" s="1">
        <v>105584</v>
      </c>
      <c r="H5161">
        <v>2</v>
      </c>
      <c r="I5161">
        <v>2</v>
      </c>
      <c r="J5161" s="1">
        <v>92386</v>
      </c>
      <c r="K5161" t="s">
        <v>9139</v>
      </c>
      <c r="L5161" t="s">
        <v>9140</v>
      </c>
      <c r="M5161" t="s">
        <v>9336</v>
      </c>
      <c r="N5161" t="s">
        <v>8536</v>
      </c>
      <c r="O5161" t="s">
        <v>8671</v>
      </c>
      <c r="P5161" t="s">
        <v>8581</v>
      </c>
      <c r="Q5161">
        <v>85345</v>
      </c>
      <c r="R5161" t="s">
        <v>8542</v>
      </c>
      <c r="S5161" t="s">
        <v>7860</v>
      </c>
      <c r="T5161" t="s">
        <v>7738</v>
      </c>
    </row>
    <row r="5162" spans="1:20" x14ac:dyDescent="0.25">
      <c r="A5162" t="s">
        <v>5053</v>
      </c>
      <c r="B5162" s="2">
        <v>42303</v>
      </c>
      <c r="C5162" s="2">
        <v>42307</v>
      </c>
      <c r="D5162" t="s">
        <v>11</v>
      </c>
      <c r="E5162" t="s">
        <v>516</v>
      </c>
      <c r="F5162" t="s">
        <v>3048</v>
      </c>
      <c r="G5162" s="1">
        <v>6872</v>
      </c>
      <c r="H5162">
        <v>2</v>
      </c>
      <c r="I5162">
        <v>2</v>
      </c>
      <c r="J5162" s="1">
        <v>-14603</v>
      </c>
      <c r="K5162" t="s">
        <v>9139</v>
      </c>
      <c r="L5162" t="s">
        <v>9140</v>
      </c>
      <c r="M5162" t="s">
        <v>10415</v>
      </c>
      <c r="N5162" t="s">
        <v>8536</v>
      </c>
      <c r="O5162" t="s">
        <v>8671</v>
      </c>
      <c r="P5162" t="s">
        <v>8581</v>
      </c>
      <c r="Q5162">
        <v>85345</v>
      </c>
      <c r="R5162" t="s">
        <v>8542</v>
      </c>
      <c r="S5162" t="s">
        <v>7860</v>
      </c>
      <c r="T5162" t="s">
        <v>7738</v>
      </c>
    </row>
    <row r="5163" spans="1:20" x14ac:dyDescent="0.25">
      <c r="A5163" t="s">
        <v>5054</v>
      </c>
      <c r="B5163" s="2">
        <v>41850</v>
      </c>
      <c r="C5163" s="2">
        <v>41856</v>
      </c>
      <c r="D5163" t="s">
        <v>19</v>
      </c>
      <c r="E5163" t="s">
        <v>4717</v>
      </c>
      <c r="F5163" t="s">
        <v>3906</v>
      </c>
      <c r="G5163" s="1">
        <v>136784</v>
      </c>
      <c r="H5163">
        <v>8</v>
      </c>
      <c r="I5163">
        <v>0</v>
      </c>
      <c r="J5163" s="1">
        <v>2598896</v>
      </c>
      <c r="K5163" t="s">
        <v>9123</v>
      </c>
      <c r="L5163" t="s">
        <v>9124</v>
      </c>
      <c r="M5163" t="s">
        <v>10637</v>
      </c>
      <c r="N5163" t="s">
        <v>8536</v>
      </c>
      <c r="O5163" t="s">
        <v>8547</v>
      </c>
      <c r="P5163" t="s">
        <v>8548</v>
      </c>
      <c r="Q5163">
        <v>98103</v>
      </c>
      <c r="R5163" t="s">
        <v>8542</v>
      </c>
      <c r="S5163" t="s">
        <v>8485</v>
      </c>
      <c r="T5163" t="s">
        <v>7738</v>
      </c>
    </row>
    <row r="5164" spans="1:20" x14ac:dyDescent="0.25">
      <c r="A5164" t="s">
        <v>5055</v>
      </c>
      <c r="B5164" s="2">
        <v>42692</v>
      </c>
      <c r="C5164" s="2">
        <v>42697</v>
      </c>
      <c r="D5164" t="s">
        <v>11</v>
      </c>
      <c r="E5164" t="s">
        <v>982</v>
      </c>
      <c r="F5164" t="s">
        <v>175</v>
      </c>
      <c r="G5164" s="1">
        <v>30196</v>
      </c>
      <c r="H5164">
        <v>2</v>
      </c>
      <c r="I5164">
        <v>0</v>
      </c>
      <c r="J5164" s="1">
        <v>332156</v>
      </c>
      <c r="K5164" t="s">
        <v>9123</v>
      </c>
      <c r="L5164" t="s">
        <v>9126</v>
      </c>
      <c r="M5164" t="s">
        <v>9223</v>
      </c>
      <c r="N5164" t="s">
        <v>8536</v>
      </c>
      <c r="O5164" t="s">
        <v>8651</v>
      </c>
      <c r="P5164" t="s">
        <v>8571</v>
      </c>
      <c r="Q5164">
        <v>48180</v>
      </c>
      <c r="R5164" t="s">
        <v>8551</v>
      </c>
      <c r="S5164" t="s">
        <v>7957</v>
      </c>
      <c r="T5164" t="s">
        <v>7736</v>
      </c>
    </row>
    <row r="5165" spans="1:20" x14ac:dyDescent="0.25">
      <c r="A5165" t="s">
        <v>5056</v>
      </c>
      <c r="B5165" s="2">
        <v>42191</v>
      </c>
      <c r="C5165" s="2">
        <v>42196</v>
      </c>
      <c r="D5165" t="s">
        <v>19</v>
      </c>
      <c r="E5165" t="s">
        <v>3834</v>
      </c>
      <c r="F5165" t="s">
        <v>123</v>
      </c>
      <c r="G5165" s="1">
        <v>170352</v>
      </c>
      <c r="H5165">
        <v>3</v>
      </c>
      <c r="I5165">
        <v>2</v>
      </c>
      <c r="J5165" s="1">
        <v>-170352</v>
      </c>
      <c r="K5165" t="s">
        <v>9123</v>
      </c>
      <c r="L5165" t="s">
        <v>9126</v>
      </c>
      <c r="M5165" t="s">
        <v>9196</v>
      </c>
      <c r="N5165" t="s">
        <v>8536</v>
      </c>
      <c r="O5165" t="s">
        <v>8612</v>
      </c>
      <c r="P5165" t="s">
        <v>8541</v>
      </c>
      <c r="Q5165">
        <v>91104</v>
      </c>
      <c r="R5165" t="s">
        <v>8542</v>
      </c>
      <c r="S5165" t="s">
        <v>8433</v>
      </c>
      <c r="T5165" t="s">
        <v>7736</v>
      </c>
    </row>
    <row r="5166" spans="1:20" x14ac:dyDescent="0.25">
      <c r="A5166" t="s">
        <v>5057</v>
      </c>
      <c r="B5166" s="2">
        <v>41953</v>
      </c>
      <c r="C5166" s="2">
        <v>41959</v>
      </c>
      <c r="D5166" t="s">
        <v>19</v>
      </c>
      <c r="E5166" t="s">
        <v>4009</v>
      </c>
      <c r="F5166" t="s">
        <v>272</v>
      </c>
      <c r="G5166" s="1">
        <v>39</v>
      </c>
      <c r="H5166">
        <v>2</v>
      </c>
      <c r="I5166">
        <v>0</v>
      </c>
      <c r="J5166" s="1">
        <v>1521</v>
      </c>
      <c r="K5166" t="s">
        <v>9128</v>
      </c>
      <c r="L5166" t="s">
        <v>9137</v>
      </c>
      <c r="M5166" t="s">
        <v>9270</v>
      </c>
      <c r="N5166" t="s">
        <v>8536</v>
      </c>
      <c r="O5166" t="s">
        <v>8881</v>
      </c>
      <c r="P5166" t="s">
        <v>8571</v>
      </c>
      <c r="Q5166">
        <v>48640</v>
      </c>
      <c r="R5166" t="s">
        <v>8551</v>
      </c>
      <c r="S5166" t="s">
        <v>8448</v>
      </c>
      <c r="T5166" t="s">
        <v>7736</v>
      </c>
    </row>
    <row r="5167" spans="1:20" x14ac:dyDescent="0.25">
      <c r="A5167" t="s">
        <v>5057</v>
      </c>
      <c r="B5167" s="2">
        <v>41953</v>
      </c>
      <c r="C5167" s="2">
        <v>41959</v>
      </c>
      <c r="D5167" t="s">
        <v>19</v>
      </c>
      <c r="E5167" t="s">
        <v>4009</v>
      </c>
      <c r="F5167" t="s">
        <v>2208</v>
      </c>
      <c r="G5167" s="1">
        <v>1284</v>
      </c>
      <c r="H5167">
        <v>3</v>
      </c>
      <c r="I5167">
        <v>0</v>
      </c>
      <c r="J5167" s="1">
        <v>5778</v>
      </c>
      <c r="K5167" t="s">
        <v>9128</v>
      </c>
      <c r="L5167" t="s">
        <v>9148</v>
      </c>
      <c r="M5167" t="s">
        <v>10138</v>
      </c>
      <c r="N5167" t="s">
        <v>8536</v>
      </c>
      <c r="O5167" t="s">
        <v>8881</v>
      </c>
      <c r="P5167" t="s">
        <v>8571</v>
      </c>
      <c r="Q5167">
        <v>48640</v>
      </c>
      <c r="R5167" t="s">
        <v>8551</v>
      </c>
      <c r="S5167" t="s">
        <v>8448</v>
      </c>
      <c r="T5167" t="s">
        <v>7736</v>
      </c>
    </row>
    <row r="5168" spans="1:20" x14ac:dyDescent="0.25">
      <c r="A5168" t="s">
        <v>5057</v>
      </c>
      <c r="B5168" s="2">
        <v>41953</v>
      </c>
      <c r="C5168" s="2">
        <v>41959</v>
      </c>
      <c r="D5168" t="s">
        <v>19</v>
      </c>
      <c r="E5168" t="s">
        <v>4009</v>
      </c>
      <c r="F5168" t="s">
        <v>450</v>
      </c>
      <c r="G5168" s="1">
        <v>1584</v>
      </c>
      <c r="H5168">
        <v>3</v>
      </c>
      <c r="I5168">
        <v>0</v>
      </c>
      <c r="J5168" s="1">
        <v>7128</v>
      </c>
      <c r="K5168" t="s">
        <v>9128</v>
      </c>
      <c r="L5168" t="s">
        <v>9148</v>
      </c>
      <c r="M5168" t="s">
        <v>9360</v>
      </c>
      <c r="N5168" t="s">
        <v>8536</v>
      </c>
      <c r="O5168" t="s">
        <v>8881</v>
      </c>
      <c r="P5168" t="s">
        <v>8571</v>
      </c>
      <c r="Q5168">
        <v>48640</v>
      </c>
      <c r="R5168" t="s">
        <v>8551</v>
      </c>
      <c r="S5168" t="s">
        <v>8448</v>
      </c>
      <c r="T5168" t="s">
        <v>7736</v>
      </c>
    </row>
    <row r="5169" spans="1:20" x14ac:dyDescent="0.25">
      <c r="A5169" t="s">
        <v>5057</v>
      </c>
      <c r="B5169" s="2">
        <v>41953</v>
      </c>
      <c r="C5169" s="2">
        <v>41959</v>
      </c>
      <c r="D5169" t="s">
        <v>19</v>
      </c>
      <c r="E5169" t="s">
        <v>4009</v>
      </c>
      <c r="F5169" t="s">
        <v>1007</v>
      </c>
      <c r="G5169" s="1">
        <v>56394</v>
      </c>
      <c r="H5169">
        <v>3</v>
      </c>
      <c r="I5169">
        <v>0</v>
      </c>
      <c r="J5169" s="1">
        <v>112788</v>
      </c>
      <c r="K5169" t="s">
        <v>9123</v>
      </c>
      <c r="L5169" t="s">
        <v>9126</v>
      </c>
      <c r="M5169" t="s">
        <v>9638</v>
      </c>
      <c r="N5169" t="s">
        <v>8536</v>
      </c>
      <c r="O5169" t="s">
        <v>8881</v>
      </c>
      <c r="P5169" t="s">
        <v>8571</v>
      </c>
      <c r="Q5169">
        <v>48640</v>
      </c>
      <c r="R5169" t="s">
        <v>8551</v>
      </c>
      <c r="S5169" t="s">
        <v>8448</v>
      </c>
      <c r="T5169" t="s">
        <v>7736</v>
      </c>
    </row>
    <row r="5170" spans="1:20" x14ac:dyDescent="0.25">
      <c r="A5170" t="s">
        <v>5057</v>
      </c>
      <c r="B5170" s="2">
        <v>41953</v>
      </c>
      <c r="C5170" s="2">
        <v>41959</v>
      </c>
      <c r="D5170" t="s">
        <v>19</v>
      </c>
      <c r="E5170" t="s">
        <v>4009</v>
      </c>
      <c r="F5170" t="s">
        <v>2229</v>
      </c>
      <c r="G5170" s="1">
        <v>6294</v>
      </c>
      <c r="H5170">
        <v>3</v>
      </c>
      <c r="I5170">
        <v>0</v>
      </c>
      <c r="J5170" s="1">
        <v>119586</v>
      </c>
      <c r="K5170" t="s">
        <v>9128</v>
      </c>
      <c r="L5170" t="s">
        <v>9133</v>
      </c>
      <c r="M5170" t="s">
        <v>10143</v>
      </c>
      <c r="N5170" t="s">
        <v>8536</v>
      </c>
      <c r="O5170" t="s">
        <v>8881</v>
      </c>
      <c r="P5170" t="s">
        <v>8571</v>
      </c>
      <c r="Q5170">
        <v>48640</v>
      </c>
      <c r="R5170" t="s">
        <v>8551</v>
      </c>
      <c r="S5170" t="s">
        <v>8448</v>
      </c>
      <c r="T5170" t="s">
        <v>7736</v>
      </c>
    </row>
    <row r="5171" spans="1:20" x14ac:dyDescent="0.25">
      <c r="A5171" t="s">
        <v>5057</v>
      </c>
      <c r="B5171" s="2">
        <v>41953</v>
      </c>
      <c r="C5171" s="2">
        <v>41959</v>
      </c>
      <c r="D5171" t="s">
        <v>19</v>
      </c>
      <c r="E5171" t="s">
        <v>4009</v>
      </c>
      <c r="F5171" t="s">
        <v>1052</v>
      </c>
      <c r="G5171" s="1">
        <v>53541</v>
      </c>
      <c r="H5171">
        <v>3</v>
      </c>
      <c r="I5171">
        <v>0</v>
      </c>
      <c r="J5171" s="1">
        <v>160623</v>
      </c>
      <c r="K5171" t="s">
        <v>9128</v>
      </c>
      <c r="L5171" t="s">
        <v>9133</v>
      </c>
      <c r="M5171" t="s">
        <v>9657</v>
      </c>
      <c r="N5171" t="s">
        <v>8536</v>
      </c>
      <c r="O5171" t="s">
        <v>8881</v>
      </c>
      <c r="P5171" t="s">
        <v>8571</v>
      </c>
      <c r="Q5171">
        <v>48640</v>
      </c>
      <c r="R5171" t="s">
        <v>8551</v>
      </c>
      <c r="S5171" t="s">
        <v>8448</v>
      </c>
      <c r="T5171" t="s">
        <v>7736</v>
      </c>
    </row>
    <row r="5172" spans="1:20" x14ac:dyDescent="0.25">
      <c r="A5172" t="s">
        <v>5058</v>
      </c>
      <c r="B5172" s="2">
        <v>42517</v>
      </c>
      <c r="C5172" s="2">
        <v>42519</v>
      </c>
      <c r="D5172" t="s">
        <v>11</v>
      </c>
      <c r="E5172" t="s">
        <v>684</v>
      </c>
      <c r="F5172" t="s">
        <v>973</v>
      </c>
      <c r="G5172" s="1">
        <v>35049</v>
      </c>
      <c r="H5172">
        <v>5</v>
      </c>
      <c r="I5172">
        <v>0</v>
      </c>
      <c r="J5172" s="1">
        <v>70098</v>
      </c>
      <c r="K5172" t="s">
        <v>9123</v>
      </c>
      <c r="L5172" t="s">
        <v>9126</v>
      </c>
      <c r="M5172" t="s">
        <v>9622</v>
      </c>
      <c r="N5172" t="s">
        <v>8536</v>
      </c>
      <c r="O5172" t="s">
        <v>8638</v>
      </c>
      <c r="P5172" t="s">
        <v>8571</v>
      </c>
      <c r="Q5172">
        <v>48205</v>
      </c>
      <c r="R5172" t="s">
        <v>8551</v>
      </c>
      <c r="S5172" t="s">
        <v>7894</v>
      </c>
      <c r="T5172" t="s">
        <v>7738</v>
      </c>
    </row>
    <row r="5173" spans="1:20" x14ac:dyDescent="0.25">
      <c r="A5173" t="s">
        <v>5058</v>
      </c>
      <c r="B5173" s="2">
        <v>42517</v>
      </c>
      <c r="C5173" s="2">
        <v>42519</v>
      </c>
      <c r="D5173" t="s">
        <v>11</v>
      </c>
      <c r="E5173" t="s">
        <v>684</v>
      </c>
      <c r="F5173" t="s">
        <v>1445</v>
      </c>
      <c r="G5173" s="1">
        <v>14412</v>
      </c>
      <c r="H5173">
        <v>3</v>
      </c>
      <c r="I5173">
        <v>0</v>
      </c>
      <c r="J5173" s="1">
        <v>691776</v>
      </c>
      <c r="K5173" t="s">
        <v>9128</v>
      </c>
      <c r="L5173" t="s">
        <v>9148</v>
      </c>
      <c r="M5173" t="s">
        <v>9832</v>
      </c>
      <c r="N5173" t="s">
        <v>8536</v>
      </c>
      <c r="O5173" t="s">
        <v>8638</v>
      </c>
      <c r="P5173" t="s">
        <v>8571</v>
      </c>
      <c r="Q5173">
        <v>48205</v>
      </c>
      <c r="R5173" t="s">
        <v>8551</v>
      </c>
      <c r="S5173" t="s">
        <v>7894</v>
      </c>
      <c r="T5173" t="s">
        <v>7738</v>
      </c>
    </row>
    <row r="5174" spans="1:20" x14ac:dyDescent="0.25">
      <c r="A5174" t="s">
        <v>5058</v>
      </c>
      <c r="B5174" s="2">
        <v>42517</v>
      </c>
      <c r="C5174" s="2">
        <v>42519</v>
      </c>
      <c r="D5174" t="s">
        <v>11</v>
      </c>
      <c r="E5174" t="s">
        <v>684</v>
      </c>
      <c r="F5174" t="s">
        <v>1959</v>
      </c>
      <c r="G5174" s="1">
        <v>31455</v>
      </c>
      <c r="H5174">
        <v>3</v>
      </c>
      <c r="I5174">
        <v>0</v>
      </c>
      <c r="J5174" s="1">
        <v>150984</v>
      </c>
      <c r="K5174" t="s">
        <v>9128</v>
      </c>
      <c r="L5174" t="s">
        <v>9148</v>
      </c>
      <c r="M5174" t="s">
        <v>10049</v>
      </c>
      <c r="N5174" t="s">
        <v>8536</v>
      </c>
      <c r="O5174" t="s">
        <v>8638</v>
      </c>
      <c r="P5174" t="s">
        <v>8571</v>
      </c>
      <c r="Q5174">
        <v>48205</v>
      </c>
      <c r="R5174" t="s">
        <v>8551</v>
      </c>
      <c r="S5174" t="s">
        <v>7894</v>
      </c>
      <c r="T5174" t="s">
        <v>7738</v>
      </c>
    </row>
    <row r="5175" spans="1:20" x14ac:dyDescent="0.25">
      <c r="A5175" t="s">
        <v>5059</v>
      </c>
      <c r="B5175" s="2">
        <v>42071</v>
      </c>
      <c r="C5175" s="2">
        <v>42073</v>
      </c>
      <c r="D5175" t="s">
        <v>79</v>
      </c>
      <c r="E5175" t="s">
        <v>4051</v>
      </c>
      <c r="F5175" t="s">
        <v>639</v>
      </c>
      <c r="G5175" s="1">
        <v>3408</v>
      </c>
      <c r="H5175">
        <v>1</v>
      </c>
      <c r="I5175">
        <v>2</v>
      </c>
      <c r="J5175" s="1">
        <v>8946</v>
      </c>
      <c r="K5175" t="s">
        <v>9128</v>
      </c>
      <c r="L5175" t="s">
        <v>9137</v>
      </c>
      <c r="M5175" t="s">
        <v>9461</v>
      </c>
      <c r="N5175" t="s">
        <v>8536</v>
      </c>
      <c r="O5175" t="s">
        <v>8787</v>
      </c>
      <c r="P5175" t="s">
        <v>8598</v>
      </c>
      <c r="Q5175">
        <v>81001</v>
      </c>
      <c r="R5175" t="s">
        <v>8542</v>
      </c>
      <c r="S5175" t="s">
        <v>8450</v>
      </c>
      <c r="T5175" t="s">
        <v>7738</v>
      </c>
    </row>
    <row r="5176" spans="1:20" x14ac:dyDescent="0.25">
      <c r="A5176" t="s">
        <v>5060</v>
      </c>
      <c r="B5176" s="2">
        <v>43027</v>
      </c>
      <c r="C5176" s="2">
        <v>43032</v>
      </c>
      <c r="D5176" t="s">
        <v>19</v>
      </c>
      <c r="E5176" t="s">
        <v>1075</v>
      </c>
      <c r="F5176" t="s">
        <v>3669</v>
      </c>
      <c r="G5176" s="1">
        <v>2072</v>
      </c>
      <c r="H5176">
        <v>2</v>
      </c>
      <c r="I5176">
        <v>8</v>
      </c>
      <c r="J5176" s="1">
        <v>-35224</v>
      </c>
      <c r="K5176" t="s">
        <v>9128</v>
      </c>
      <c r="L5176" t="s">
        <v>9142</v>
      </c>
      <c r="M5176" t="s">
        <v>10582</v>
      </c>
      <c r="N5176" t="s">
        <v>8536</v>
      </c>
      <c r="O5176" t="s">
        <v>9022</v>
      </c>
      <c r="P5176" t="s">
        <v>8550</v>
      </c>
      <c r="Q5176">
        <v>76706</v>
      </c>
      <c r="R5176" t="s">
        <v>8551</v>
      </c>
      <c r="S5176" t="s">
        <v>7982</v>
      </c>
      <c r="T5176" t="s">
        <v>7736</v>
      </c>
    </row>
    <row r="5177" spans="1:20" x14ac:dyDescent="0.25">
      <c r="A5177" t="s">
        <v>5060</v>
      </c>
      <c r="B5177" s="2">
        <v>43027</v>
      </c>
      <c r="C5177" s="2">
        <v>43032</v>
      </c>
      <c r="D5177" t="s">
        <v>19</v>
      </c>
      <c r="E5177" t="s">
        <v>1075</v>
      </c>
      <c r="F5177" t="s">
        <v>4404</v>
      </c>
      <c r="G5177" s="1">
        <v>3283992</v>
      </c>
      <c r="H5177">
        <v>3</v>
      </c>
      <c r="I5177">
        <v>32</v>
      </c>
      <c r="J5177" s="1">
        <v>-917586</v>
      </c>
      <c r="K5177" t="s">
        <v>9123</v>
      </c>
      <c r="L5177" t="s">
        <v>9124</v>
      </c>
      <c r="M5177" t="s">
        <v>10733</v>
      </c>
      <c r="N5177" t="s">
        <v>8536</v>
      </c>
      <c r="O5177" t="s">
        <v>9022</v>
      </c>
      <c r="P5177" t="s">
        <v>8550</v>
      </c>
      <c r="Q5177">
        <v>76706</v>
      </c>
      <c r="R5177" t="s">
        <v>8551</v>
      </c>
      <c r="S5177" t="s">
        <v>7982</v>
      </c>
      <c r="T5177" t="s">
        <v>7736</v>
      </c>
    </row>
    <row r="5178" spans="1:20" x14ac:dyDescent="0.25">
      <c r="A5178" t="s">
        <v>5061</v>
      </c>
      <c r="B5178" s="2">
        <v>42679</v>
      </c>
      <c r="C5178" s="2">
        <v>42682</v>
      </c>
      <c r="D5178" t="s">
        <v>79</v>
      </c>
      <c r="E5178" t="s">
        <v>407</v>
      </c>
      <c r="F5178" t="s">
        <v>2724</v>
      </c>
      <c r="G5178" s="1">
        <v>53248</v>
      </c>
      <c r="H5178">
        <v>2</v>
      </c>
      <c r="I5178">
        <v>2</v>
      </c>
      <c r="J5178" s="1">
        <v>19968</v>
      </c>
      <c r="K5178" t="s">
        <v>9128</v>
      </c>
      <c r="L5178" t="s">
        <v>9142</v>
      </c>
      <c r="M5178" t="s">
        <v>10315</v>
      </c>
      <c r="N5178" t="s">
        <v>8536</v>
      </c>
      <c r="O5178" t="s">
        <v>8556</v>
      </c>
      <c r="P5178" t="s">
        <v>8541</v>
      </c>
      <c r="Q5178">
        <v>94109</v>
      </c>
      <c r="R5178" t="s">
        <v>8542</v>
      </c>
      <c r="S5178" t="s">
        <v>7836</v>
      </c>
      <c r="T5178" t="s">
        <v>7736</v>
      </c>
    </row>
    <row r="5179" spans="1:20" x14ac:dyDescent="0.25">
      <c r="A5179" t="s">
        <v>5062</v>
      </c>
      <c r="B5179" s="2">
        <v>42730</v>
      </c>
      <c r="C5179" s="2">
        <v>42734</v>
      </c>
      <c r="D5179" t="s">
        <v>19</v>
      </c>
      <c r="E5179" t="s">
        <v>1290</v>
      </c>
      <c r="F5179" t="s">
        <v>522</v>
      </c>
      <c r="G5179" s="1">
        <v>4992</v>
      </c>
      <c r="H5179">
        <v>3</v>
      </c>
      <c r="I5179">
        <v>2</v>
      </c>
      <c r="J5179" s="1">
        <v>16848</v>
      </c>
      <c r="K5179" t="s">
        <v>9128</v>
      </c>
      <c r="L5179" t="s">
        <v>9142</v>
      </c>
      <c r="M5179" t="s">
        <v>9397</v>
      </c>
      <c r="N5179" t="s">
        <v>8536</v>
      </c>
      <c r="O5179" t="s">
        <v>8576</v>
      </c>
      <c r="P5179" t="s">
        <v>8577</v>
      </c>
      <c r="Q5179">
        <v>10024</v>
      </c>
      <c r="R5179" t="s">
        <v>8561</v>
      </c>
      <c r="S5179" t="s">
        <v>8033</v>
      </c>
      <c r="T5179" t="s">
        <v>7738</v>
      </c>
    </row>
    <row r="5180" spans="1:20" x14ac:dyDescent="0.25">
      <c r="A5180" t="s">
        <v>5063</v>
      </c>
      <c r="B5180" s="2">
        <v>42107</v>
      </c>
      <c r="C5180" s="2">
        <v>42113</v>
      </c>
      <c r="D5180" t="s">
        <v>19</v>
      </c>
      <c r="E5180" t="s">
        <v>1734</v>
      </c>
      <c r="F5180" t="s">
        <v>2612</v>
      </c>
      <c r="G5180" s="1">
        <v>3768</v>
      </c>
      <c r="H5180">
        <v>2</v>
      </c>
      <c r="I5180">
        <v>0</v>
      </c>
      <c r="J5180" s="1">
        <v>158256</v>
      </c>
      <c r="K5180" t="s">
        <v>9123</v>
      </c>
      <c r="L5180" t="s">
        <v>9135</v>
      </c>
      <c r="M5180" t="s">
        <v>10276</v>
      </c>
      <c r="N5180" t="s">
        <v>8536</v>
      </c>
      <c r="O5180" t="s">
        <v>8540</v>
      </c>
      <c r="P5180" t="s">
        <v>8541</v>
      </c>
      <c r="Q5180">
        <v>90036</v>
      </c>
      <c r="R5180" t="s">
        <v>8542</v>
      </c>
      <c r="S5180" t="s">
        <v>8125</v>
      </c>
      <c r="T5180" t="s">
        <v>7738</v>
      </c>
    </row>
    <row r="5181" spans="1:20" x14ac:dyDescent="0.25">
      <c r="A5181" t="s">
        <v>5063</v>
      </c>
      <c r="B5181" s="2">
        <v>42107</v>
      </c>
      <c r="C5181" s="2">
        <v>42113</v>
      </c>
      <c r="D5181" t="s">
        <v>19</v>
      </c>
      <c r="E5181" t="s">
        <v>1734</v>
      </c>
      <c r="F5181" t="s">
        <v>600</v>
      </c>
      <c r="G5181" s="1">
        <v>258576</v>
      </c>
      <c r="H5181">
        <v>2</v>
      </c>
      <c r="I5181">
        <v>2</v>
      </c>
      <c r="J5181" s="1">
        <v>193932</v>
      </c>
      <c r="K5181" t="s">
        <v>9139</v>
      </c>
      <c r="L5181" t="s">
        <v>9140</v>
      </c>
      <c r="M5181" t="s">
        <v>9438</v>
      </c>
      <c r="N5181" t="s">
        <v>8536</v>
      </c>
      <c r="O5181" t="s">
        <v>8540</v>
      </c>
      <c r="P5181" t="s">
        <v>8541</v>
      </c>
      <c r="Q5181">
        <v>90036</v>
      </c>
      <c r="R5181" t="s">
        <v>8542</v>
      </c>
      <c r="S5181" t="s">
        <v>8125</v>
      </c>
      <c r="T5181" t="s">
        <v>7738</v>
      </c>
    </row>
    <row r="5182" spans="1:20" x14ac:dyDescent="0.25">
      <c r="A5182" t="s">
        <v>5063</v>
      </c>
      <c r="B5182" s="2">
        <v>42107</v>
      </c>
      <c r="C5182" s="2">
        <v>42113</v>
      </c>
      <c r="D5182" t="s">
        <v>19</v>
      </c>
      <c r="E5182" t="s">
        <v>1734</v>
      </c>
      <c r="F5182" t="s">
        <v>2129</v>
      </c>
      <c r="G5182" s="1">
        <v>7584</v>
      </c>
      <c r="H5182">
        <v>2</v>
      </c>
      <c r="I5182">
        <v>0</v>
      </c>
      <c r="J5182" s="1">
        <v>295776</v>
      </c>
      <c r="K5182" t="s">
        <v>9128</v>
      </c>
      <c r="L5182" t="s">
        <v>9144</v>
      </c>
      <c r="M5182" t="s">
        <v>10110</v>
      </c>
      <c r="N5182" t="s">
        <v>8536</v>
      </c>
      <c r="O5182" t="s">
        <v>8540</v>
      </c>
      <c r="P5182" t="s">
        <v>8541</v>
      </c>
      <c r="Q5182">
        <v>90036</v>
      </c>
      <c r="R5182" t="s">
        <v>8542</v>
      </c>
      <c r="S5182" t="s">
        <v>8125</v>
      </c>
      <c r="T5182" t="s">
        <v>7738</v>
      </c>
    </row>
    <row r="5183" spans="1:20" x14ac:dyDescent="0.25">
      <c r="A5183" t="s">
        <v>5064</v>
      </c>
      <c r="B5183" s="2">
        <v>42990</v>
      </c>
      <c r="C5183" s="2">
        <v>42993</v>
      </c>
      <c r="D5183" t="s">
        <v>79</v>
      </c>
      <c r="E5183" t="s">
        <v>596</v>
      </c>
      <c r="F5183" t="s">
        <v>5034</v>
      </c>
      <c r="G5183" s="1">
        <v>4536</v>
      </c>
      <c r="H5183">
        <v>7</v>
      </c>
      <c r="I5183">
        <v>0</v>
      </c>
      <c r="J5183" s="1">
        <v>217728</v>
      </c>
      <c r="K5183" t="s">
        <v>9128</v>
      </c>
      <c r="L5183" t="s">
        <v>9148</v>
      </c>
      <c r="M5183" t="s">
        <v>10825</v>
      </c>
      <c r="N5183" t="s">
        <v>8536</v>
      </c>
      <c r="O5183" t="s">
        <v>8969</v>
      </c>
      <c r="P5183" t="s">
        <v>8675</v>
      </c>
      <c r="Q5183">
        <v>2895</v>
      </c>
      <c r="R5183" t="s">
        <v>8561</v>
      </c>
      <c r="S5183" t="s">
        <v>7875</v>
      </c>
      <c r="T5183" t="s">
        <v>7738</v>
      </c>
    </row>
    <row r="5184" spans="1:20" x14ac:dyDescent="0.25">
      <c r="A5184" t="s">
        <v>5064</v>
      </c>
      <c r="B5184" s="2">
        <v>42990</v>
      </c>
      <c r="C5184" s="2">
        <v>42993</v>
      </c>
      <c r="D5184" t="s">
        <v>79</v>
      </c>
      <c r="E5184" t="s">
        <v>596</v>
      </c>
      <c r="F5184" t="s">
        <v>1669</v>
      </c>
      <c r="G5184" s="1">
        <v>4578</v>
      </c>
      <c r="H5184">
        <v>3</v>
      </c>
      <c r="I5184">
        <v>0</v>
      </c>
      <c r="J5184" s="1">
        <v>2289</v>
      </c>
      <c r="K5184" t="s">
        <v>9128</v>
      </c>
      <c r="L5184" t="s">
        <v>9142</v>
      </c>
      <c r="M5184" t="s">
        <v>9921</v>
      </c>
      <c r="N5184" t="s">
        <v>8536</v>
      </c>
      <c r="O5184" t="s">
        <v>8969</v>
      </c>
      <c r="P5184" t="s">
        <v>8675</v>
      </c>
      <c r="Q5184">
        <v>2895</v>
      </c>
      <c r="R5184" t="s">
        <v>8561</v>
      </c>
      <c r="S5184" t="s">
        <v>7875</v>
      </c>
      <c r="T5184" t="s">
        <v>7738</v>
      </c>
    </row>
    <row r="5185" spans="1:20" x14ac:dyDescent="0.25">
      <c r="A5185" t="s">
        <v>5065</v>
      </c>
      <c r="B5185" s="2">
        <v>43002</v>
      </c>
      <c r="C5185" s="2">
        <v>43005</v>
      </c>
      <c r="D5185" t="s">
        <v>79</v>
      </c>
      <c r="E5185" t="s">
        <v>717</v>
      </c>
      <c r="F5185" t="s">
        <v>4707</v>
      </c>
      <c r="G5185" s="1">
        <v>4029</v>
      </c>
      <c r="H5185">
        <v>3</v>
      </c>
      <c r="I5185">
        <v>0</v>
      </c>
      <c r="J5185" s="1">
        <v>100725</v>
      </c>
      <c r="K5185" t="s">
        <v>9128</v>
      </c>
      <c r="L5185" t="s">
        <v>9133</v>
      </c>
      <c r="M5185" t="s">
        <v>10782</v>
      </c>
      <c r="N5185" t="s">
        <v>8536</v>
      </c>
      <c r="O5185" t="s">
        <v>8603</v>
      </c>
      <c r="P5185" t="s">
        <v>8664</v>
      </c>
      <c r="Q5185">
        <v>31907</v>
      </c>
      <c r="R5185" t="s">
        <v>8539</v>
      </c>
      <c r="S5185" t="s">
        <v>7903</v>
      </c>
      <c r="T5185" t="s">
        <v>7736</v>
      </c>
    </row>
    <row r="5186" spans="1:20" x14ac:dyDescent="0.25">
      <c r="A5186" t="s">
        <v>5065</v>
      </c>
      <c r="B5186" s="2">
        <v>43002</v>
      </c>
      <c r="C5186" s="2">
        <v>43005</v>
      </c>
      <c r="D5186" t="s">
        <v>79</v>
      </c>
      <c r="E5186" t="s">
        <v>717</v>
      </c>
      <c r="F5186" t="s">
        <v>1133</v>
      </c>
      <c r="G5186" s="1">
        <v>3871</v>
      </c>
      <c r="H5186">
        <v>7</v>
      </c>
      <c r="I5186">
        <v>0</v>
      </c>
      <c r="J5186" s="1">
        <v>178066</v>
      </c>
      <c r="K5186" t="s">
        <v>9128</v>
      </c>
      <c r="L5186" t="s">
        <v>9142</v>
      </c>
      <c r="M5186" t="s">
        <v>9693</v>
      </c>
      <c r="N5186" t="s">
        <v>8536</v>
      </c>
      <c r="O5186" t="s">
        <v>8603</v>
      </c>
      <c r="P5186" t="s">
        <v>8664</v>
      </c>
      <c r="Q5186">
        <v>31907</v>
      </c>
      <c r="R5186" t="s">
        <v>8539</v>
      </c>
      <c r="S5186" t="s">
        <v>7903</v>
      </c>
      <c r="T5186" t="s">
        <v>7736</v>
      </c>
    </row>
    <row r="5187" spans="1:20" x14ac:dyDescent="0.25">
      <c r="A5187" t="s">
        <v>5066</v>
      </c>
      <c r="B5187" s="2">
        <v>42287</v>
      </c>
      <c r="C5187" s="2">
        <v>42292</v>
      </c>
      <c r="D5187" t="s">
        <v>19</v>
      </c>
      <c r="E5187" t="s">
        <v>2228</v>
      </c>
      <c r="F5187" t="s">
        <v>913</v>
      </c>
      <c r="G5187" s="1">
        <v>1801632</v>
      </c>
      <c r="H5187">
        <v>6</v>
      </c>
      <c r="I5187">
        <v>2</v>
      </c>
      <c r="J5187" s="1">
        <v>-337806</v>
      </c>
      <c r="K5187" t="s">
        <v>9128</v>
      </c>
      <c r="L5187" t="s">
        <v>9133</v>
      </c>
      <c r="M5187" t="s">
        <v>9599</v>
      </c>
      <c r="N5187" t="s">
        <v>8536</v>
      </c>
      <c r="O5187" t="s">
        <v>8685</v>
      </c>
      <c r="P5187" t="s">
        <v>8544</v>
      </c>
      <c r="Q5187">
        <v>32216</v>
      </c>
      <c r="R5187" t="s">
        <v>8539</v>
      </c>
      <c r="S5187" t="s">
        <v>8217</v>
      </c>
      <c r="T5187" t="s">
        <v>7736</v>
      </c>
    </row>
    <row r="5188" spans="1:20" x14ac:dyDescent="0.25">
      <c r="A5188" t="s">
        <v>5067</v>
      </c>
      <c r="B5188" s="2">
        <v>42335</v>
      </c>
      <c r="C5188" s="2">
        <v>42341</v>
      </c>
      <c r="D5188" t="s">
        <v>19</v>
      </c>
      <c r="E5188" t="s">
        <v>1136</v>
      </c>
      <c r="F5188" t="s">
        <v>4240</v>
      </c>
      <c r="G5188" s="1">
        <v>748752</v>
      </c>
      <c r="H5188">
        <v>8</v>
      </c>
      <c r="I5188">
        <v>4</v>
      </c>
      <c r="J5188" s="1">
        <v>-1622296</v>
      </c>
      <c r="K5188" t="s">
        <v>9139</v>
      </c>
      <c r="L5188" t="s">
        <v>9140</v>
      </c>
      <c r="M5188" t="s">
        <v>10702</v>
      </c>
      <c r="N5188" t="s">
        <v>8536</v>
      </c>
      <c r="O5188" t="s">
        <v>8559</v>
      </c>
      <c r="P5188" t="s">
        <v>8560</v>
      </c>
      <c r="Q5188">
        <v>19140</v>
      </c>
      <c r="R5188" t="s">
        <v>8561</v>
      </c>
      <c r="S5188" t="s">
        <v>7996</v>
      </c>
      <c r="T5188" t="s">
        <v>7744</v>
      </c>
    </row>
    <row r="5189" spans="1:20" x14ac:dyDescent="0.25">
      <c r="A5189" t="s">
        <v>5068</v>
      </c>
      <c r="B5189" s="2">
        <v>42260</v>
      </c>
      <c r="C5189" s="2">
        <v>42265</v>
      </c>
      <c r="D5189" t="s">
        <v>19</v>
      </c>
      <c r="E5189" t="s">
        <v>1032</v>
      </c>
      <c r="F5189" t="s">
        <v>2072</v>
      </c>
      <c r="G5189" s="1">
        <v>19996</v>
      </c>
      <c r="H5189">
        <v>4</v>
      </c>
      <c r="I5189">
        <v>0</v>
      </c>
      <c r="J5189" s="1">
        <v>159968</v>
      </c>
      <c r="K5189" t="s">
        <v>9139</v>
      </c>
      <c r="L5189" t="s">
        <v>9162</v>
      </c>
      <c r="M5189" t="s">
        <v>10087</v>
      </c>
      <c r="N5189" t="s">
        <v>8536</v>
      </c>
      <c r="O5189" t="s">
        <v>8603</v>
      </c>
      <c r="P5189" t="s">
        <v>8575</v>
      </c>
      <c r="Q5189">
        <v>47201</v>
      </c>
      <c r="R5189" t="s">
        <v>8551</v>
      </c>
      <c r="S5189" t="s">
        <v>7971</v>
      </c>
      <c r="T5189" t="s">
        <v>7736</v>
      </c>
    </row>
    <row r="5190" spans="1:20" x14ac:dyDescent="0.25">
      <c r="A5190" t="s">
        <v>5068</v>
      </c>
      <c r="B5190" s="2">
        <v>42260</v>
      </c>
      <c r="C5190" s="2">
        <v>42265</v>
      </c>
      <c r="D5190" t="s">
        <v>19</v>
      </c>
      <c r="E5190" t="s">
        <v>1032</v>
      </c>
      <c r="F5190" t="s">
        <v>760</v>
      </c>
      <c r="G5190" s="1">
        <v>15162</v>
      </c>
      <c r="H5190">
        <v>7</v>
      </c>
      <c r="I5190">
        <v>0</v>
      </c>
      <c r="J5190" s="1">
        <v>394212</v>
      </c>
      <c r="K5190" t="s">
        <v>9123</v>
      </c>
      <c r="L5190" t="s">
        <v>9126</v>
      </c>
      <c r="M5190" t="s">
        <v>9519</v>
      </c>
      <c r="N5190" t="s">
        <v>8536</v>
      </c>
      <c r="O5190" t="s">
        <v>8603</v>
      </c>
      <c r="P5190" t="s">
        <v>8575</v>
      </c>
      <c r="Q5190">
        <v>47201</v>
      </c>
      <c r="R5190" t="s">
        <v>8551</v>
      </c>
      <c r="S5190" t="s">
        <v>7971</v>
      </c>
      <c r="T5190" t="s">
        <v>7736</v>
      </c>
    </row>
    <row r="5191" spans="1:20" x14ac:dyDescent="0.25">
      <c r="A5191" t="s">
        <v>5069</v>
      </c>
      <c r="B5191" s="2">
        <v>43053</v>
      </c>
      <c r="C5191" s="2">
        <v>43057</v>
      </c>
      <c r="D5191" t="s">
        <v>19</v>
      </c>
      <c r="E5191" t="s">
        <v>853</v>
      </c>
      <c r="F5191" t="s">
        <v>2371</v>
      </c>
      <c r="G5191" s="1">
        <v>167952</v>
      </c>
      <c r="H5191">
        <v>6</v>
      </c>
      <c r="I5191">
        <v>2</v>
      </c>
      <c r="J5191" s="1">
        <v>-272922</v>
      </c>
      <c r="K5191" t="s">
        <v>9139</v>
      </c>
      <c r="L5191" t="s">
        <v>9162</v>
      </c>
      <c r="M5191" t="s">
        <v>10190</v>
      </c>
      <c r="N5191" t="s">
        <v>8536</v>
      </c>
      <c r="O5191" t="s">
        <v>8612</v>
      </c>
      <c r="P5191" t="s">
        <v>8550</v>
      </c>
      <c r="Q5191">
        <v>77506</v>
      </c>
      <c r="R5191" t="s">
        <v>8551</v>
      </c>
      <c r="S5191" t="s">
        <v>7928</v>
      </c>
      <c r="T5191" t="s">
        <v>7736</v>
      </c>
    </row>
    <row r="5192" spans="1:20" x14ac:dyDescent="0.25">
      <c r="A5192" t="s">
        <v>5069</v>
      </c>
      <c r="B5192" s="2">
        <v>43053</v>
      </c>
      <c r="C5192" s="2">
        <v>43057</v>
      </c>
      <c r="D5192" t="s">
        <v>19</v>
      </c>
      <c r="E5192" t="s">
        <v>853</v>
      </c>
      <c r="F5192" t="s">
        <v>3677</v>
      </c>
      <c r="G5192" s="1">
        <v>4504</v>
      </c>
      <c r="H5192">
        <v>2</v>
      </c>
      <c r="I5192">
        <v>2</v>
      </c>
      <c r="J5192" s="1">
        <v>4504</v>
      </c>
      <c r="K5192" t="s">
        <v>9128</v>
      </c>
      <c r="L5192" t="s">
        <v>9137</v>
      </c>
      <c r="M5192" t="s">
        <v>10583</v>
      </c>
      <c r="N5192" t="s">
        <v>8536</v>
      </c>
      <c r="O5192" t="s">
        <v>8612</v>
      </c>
      <c r="P5192" t="s">
        <v>8550</v>
      </c>
      <c r="Q5192">
        <v>77506</v>
      </c>
      <c r="R5192" t="s">
        <v>8551</v>
      </c>
      <c r="S5192" t="s">
        <v>7928</v>
      </c>
      <c r="T5192" t="s">
        <v>7736</v>
      </c>
    </row>
    <row r="5193" spans="1:20" x14ac:dyDescent="0.25">
      <c r="A5193" t="s">
        <v>5070</v>
      </c>
      <c r="B5193" s="2">
        <v>42860</v>
      </c>
      <c r="C5193" s="2">
        <v>42864</v>
      </c>
      <c r="D5193" t="s">
        <v>19</v>
      </c>
      <c r="E5193" t="s">
        <v>951</v>
      </c>
      <c r="F5193" t="s">
        <v>5071</v>
      </c>
      <c r="G5193" s="1">
        <v>2316</v>
      </c>
      <c r="H5193">
        <v>2</v>
      </c>
      <c r="I5193">
        <v>0</v>
      </c>
      <c r="J5193" s="1">
        <v>1158</v>
      </c>
      <c r="K5193" t="s">
        <v>9128</v>
      </c>
      <c r="L5193" t="s">
        <v>9167</v>
      </c>
      <c r="M5193" t="s">
        <v>10826</v>
      </c>
      <c r="N5193" t="s">
        <v>8536</v>
      </c>
      <c r="O5193" t="s">
        <v>8556</v>
      </c>
      <c r="P5193" t="s">
        <v>8541</v>
      </c>
      <c r="Q5193">
        <v>94122</v>
      </c>
      <c r="R5193" t="s">
        <v>8542</v>
      </c>
      <c r="S5193" t="s">
        <v>7951</v>
      </c>
      <c r="T5193" t="s">
        <v>7736</v>
      </c>
    </row>
    <row r="5194" spans="1:20" x14ac:dyDescent="0.25">
      <c r="A5194" t="s">
        <v>5072</v>
      </c>
      <c r="B5194" s="2">
        <v>41971</v>
      </c>
      <c r="C5194" s="2">
        <v>41974</v>
      </c>
      <c r="D5194" t="s">
        <v>11</v>
      </c>
      <c r="E5194" t="s">
        <v>1284</v>
      </c>
      <c r="F5194" t="s">
        <v>262</v>
      </c>
      <c r="G5194" s="1">
        <v>3976</v>
      </c>
      <c r="H5194">
        <v>5</v>
      </c>
      <c r="I5194">
        <v>0</v>
      </c>
      <c r="J5194" s="1">
        <v>43736</v>
      </c>
      <c r="K5194" t="s">
        <v>9123</v>
      </c>
      <c r="L5194" t="s">
        <v>9135</v>
      </c>
      <c r="M5194" t="s">
        <v>9264</v>
      </c>
      <c r="N5194" t="s">
        <v>8536</v>
      </c>
      <c r="O5194" t="s">
        <v>8590</v>
      </c>
      <c r="P5194" t="s">
        <v>8591</v>
      </c>
      <c r="Q5194">
        <v>29203</v>
      </c>
      <c r="R5194" t="s">
        <v>8539</v>
      </c>
      <c r="S5194" t="s">
        <v>8032</v>
      </c>
      <c r="T5194" t="s">
        <v>7738</v>
      </c>
    </row>
    <row r="5195" spans="1:20" x14ac:dyDescent="0.25">
      <c r="A5195" t="s">
        <v>5072</v>
      </c>
      <c r="B5195" s="2">
        <v>41971</v>
      </c>
      <c r="C5195" s="2">
        <v>41974</v>
      </c>
      <c r="D5195" t="s">
        <v>11</v>
      </c>
      <c r="E5195" t="s">
        <v>1284</v>
      </c>
      <c r="F5195" t="s">
        <v>4474</v>
      </c>
      <c r="G5195" s="1">
        <v>8596</v>
      </c>
      <c r="H5195">
        <v>7</v>
      </c>
      <c r="I5195">
        <v>0</v>
      </c>
      <c r="J5195" s="1">
        <v>404012</v>
      </c>
      <c r="K5195" t="s">
        <v>9128</v>
      </c>
      <c r="L5195" t="s">
        <v>9148</v>
      </c>
      <c r="M5195" t="s">
        <v>10741</v>
      </c>
      <c r="N5195" t="s">
        <v>8536</v>
      </c>
      <c r="O5195" t="s">
        <v>8590</v>
      </c>
      <c r="P5195" t="s">
        <v>8591</v>
      </c>
      <c r="Q5195">
        <v>29203</v>
      </c>
      <c r="R5195" t="s">
        <v>8539</v>
      </c>
      <c r="S5195" t="s">
        <v>8032</v>
      </c>
      <c r="T5195" t="s">
        <v>7738</v>
      </c>
    </row>
    <row r="5196" spans="1:20" x14ac:dyDescent="0.25">
      <c r="A5196" t="s">
        <v>5072</v>
      </c>
      <c r="B5196" s="2">
        <v>41971</v>
      </c>
      <c r="C5196" s="2">
        <v>41974</v>
      </c>
      <c r="D5196" t="s">
        <v>11</v>
      </c>
      <c r="E5196" t="s">
        <v>1284</v>
      </c>
      <c r="F5196" t="s">
        <v>696</v>
      </c>
      <c r="G5196" s="1">
        <v>1312</v>
      </c>
      <c r="H5196">
        <v>4</v>
      </c>
      <c r="I5196">
        <v>0</v>
      </c>
      <c r="J5196" s="1">
        <v>43296</v>
      </c>
      <c r="K5196" t="s">
        <v>9128</v>
      </c>
      <c r="L5196" t="s">
        <v>9137</v>
      </c>
      <c r="M5196" t="s">
        <v>9488</v>
      </c>
      <c r="N5196" t="s">
        <v>8536</v>
      </c>
      <c r="O5196" t="s">
        <v>8590</v>
      </c>
      <c r="P5196" t="s">
        <v>8591</v>
      </c>
      <c r="Q5196">
        <v>29203</v>
      </c>
      <c r="R5196" t="s">
        <v>8539</v>
      </c>
      <c r="S5196" t="s">
        <v>8032</v>
      </c>
      <c r="T5196" t="s">
        <v>7738</v>
      </c>
    </row>
    <row r="5197" spans="1:20" x14ac:dyDescent="0.25">
      <c r="A5197" t="s">
        <v>5072</v>
      </c>
      <c r="B5197" s="2">
        <v>41971</v>
      </c>
      <c r="C5197" s="2">
        <v>41974</v>
      </c>
      <c r="D5197" t="s">
        <v>11</v>
      </c>
      <c r="E5197" t="s">
        <v>1284</v>
      </c>
      <c r="F5197" t="s">
        <v>678</v>
      </c>
      <c r="G5197" s="1">
        <v>4566</v>
      </c>
      <c r="H5197">
        <v>3</v>
      </c>
      <c r="I5197">
        <v>0</v>
      </c>
      <c r="J5197" s="1">
        <v>223734</v>
      </c>
      <c r="K5197" t="s">
        <v>9128</v>
      </c>
      <c r="L5197" t="s">
        <v>9142</v>
      </c>
      <c r="M5197" t="s">
        <v>9480</v>
      </c>
      <c r="N5197" t="s">
        <v>8536</v>
      </c>
      <c r="O5197" t="s">
        <v>8590</v>
      </c>
      <c r="P5197" t="s">
        <v>8591</v>
      </c>
      <c r="Q5197">
        <v>29203</v>
      </c>
      <c r="R5197" t="s">
        <v>8539</v>
      </c>
      <c r="S5197" t="s">
        <v>8032</v>
      </c>
      <c r="T5197" t="s">
        <v>7738</v>
      </c>
    </row>
    <row r="5198" spans="1:20" x14ac:dyDescent="0.25">
      <c r="A5198" t="s">
        <v>5073</v>
      </c>
      <c r="B5198" s="2">
        <v>41769</v>
      </c>
      <c r="C5198" s="2">
        <v>41774</v>
      </c>
      <c r="D5198" t="s">
        <v>19</v>
      </c>
      <c r="E5198" t="s">
        <v>2248</v>
      </c>
      <c r="F5198" t="s">
        <v>882</v>
      </c>
      <c r="G5198" s="1">
        <v>15813</v>
      </c>
      <c r="H5198">
        <v>3</v>
      </c>
      <c r="I5198">
        <v>0</v>
      </c>
      <c r="J5198" s="1">
        <v>774837</v>
      </c>
      <c r="K5198" t="s">
        <v>9128</v>
      </c>
      <c r="L5198" t="s">
        <v>9167</v>
      </c>
      <c r="M5198" t="s">
        <v>9580</v>
      </c>
      <c r="N5198" t="s">
        <v>8536</v>
      </c>
      <c r="O5198" t="s">
        <v>8820</v>
      </c>
      <c r="P5198" t="s">
        <v>8548</v>
      </c>
      <c r="Q5198">
        <v>98031</v>
      </c>
      <c r="R5198" t="s">
        <v>8542</v>
      </c>
      <c r="S5198" t="s">
        <v>8220</v>
      </c>
      <c r="T5198" t="s">
        <v>7736</v>
      </c>
    </row>
    <row r="5199" spans="1:20" x14ac:dyDescent="0.25">
      <c r="A5199" t="s">
        <v>5073</v>
      </c>
      <c r="B5199" s="2">
        <v>41769</v>
      </c>
      <c r="C5199" s="2">
        <v>41774</v>
      </c>
      <c r="D5199" t="s">
        <v>19</v>
      </c>
      <c r="E5199" t="s">
        <v>2248</v>
      </c>
      <c r="F5199" t="s">
        <v>108</v>
      </c>
      <c r="G5199" s="1">
        <v>436</v>
      </c>
      <c r="H5199">
        <v>5</v>
      </c>
      <c r="I5199">
        <v>2</v>
      </c>
      <c r="J5199" s="1">
        <v>436</v>
      </c>
      <c r="K5199" t="s">
        <v>9139</v>
      </c>
      <c r="L5199" t="s">
        <v>9140</v>
      </c>
      <c r="M5199" t="s">
        <v>9186</v>
      </c>
      <c r="N5199" t="s">
        <v>8536</v>
      </c>
      <c r="O5199" t="s">
        <v>8820</v>
      </c>
      <c r="P5199" t="s">
        <v>8548</v>
      </c>
      <c r="Q5199">
        <v>98031</v>
      </c>
      <c r="R5199" t="s">
        <v>8542</v>
      </c>
      <c r="S5199" t="s">
        <v>8220</v>
      </c>
      <c r="T5199" t="s">
        <v>7736</v>
      </c>
    </row>
    <row r="5200" spans="1:20" x14ac:dyDescent="0.25">
      <c r="A5200" t="s">
        <v>5074</v>
      </c>
      <c r="B5200" s="2">
        <v>42432</v>
      </c>
      <c r="C5200" s="2">
        <v>42437</v>
      </c>
      <c r="D5200" t="s">
        <v>19</v>
      </c>
      <c r="E5200" t="s">
        <v>1819</v>
      </c>
      <c r="F5200" t="s">
        <v>3229</v>
      </c>
      <c r="G5200" s="1">
        <v>3930072</v>
      </c>
      <c r="H5200">
        <v>3</v>
      </c>
      <c r="I5200">
        <v>2</v>
      </c>
      <c r="J5200" s="1">
        <v>-7860144</v>
      </c>
      <c r="K5200" t="s">
        <v>9128</v>
      </c>
      <c r="L5200" t="s">
        <v>9273</v>
      </c>
      <c r="M5200" t="s">
        <v>10472</v>
      </c>
      <c r="N5200" t="s">
        <v>8536</v>
      </c>
      <c r="O5200" t="s">
        <v>8752</v>
      </c>
      <c r="P5200" t="s">
        <v>8550</v>
      </c>
      <c r="Q5200">
        <v>78664</v>
      </c>
      <c r="R5200" t="s">
        <v>8551</v>
      </c>
      <c r="S5200" t="s">
        <v>8135</v>
      </c>
      <c r="T5200" t="s">
        <v>7736</v>
      </c>
    </row>
    <row r="5201" spans="1:20" x14ac:dyDescent="0.25">
      <c r="A5201" t="s">
        <v>5074</v>
      </c>
      <c r="B5201" s="2">
        <v>42432</v>
      </c>
      <c r="C5201" s="2">
        <v>42437</v>
      </c>
      <c r="D5201" t="s">
        <v>19</v>
      </c>
      <c r="E5201" t="s">
        <v>1819</v>
      </c>
      <c r="F5201" t="s">
        <v>4178</v>
      </c>
      <c r="G5201" s="1">
        <v>2304</v>
      </c>
      <c r="H5201">
        <v>1</v>
      </c>
      <c r="I5201">
        <v>2</v>
      </c>
      <c r="J5201" s="1">
        <v>7776</v>
      </c>
      <c r="K5201" t="s">
        <v>9128</v>
      </c>
      <c r="L5201" t="s">
        <v>9191</v>
      </c>
      <c r="M5201" t="s">
        <v>10687</v>
      </c>
      <c r="N5201" t="s">
        <v>8536</v>
      </c>
      <c r="O5201" t="s">
        <v>8752</v>
      </c>
      <c r="P5201" t="s">
        <v>8550</v>
      </c>
      <c r="Q5201">
        <v>78664</v>
      </c>
      <c r="R5201" t="s">
        <v>8551</v>
      </c>
      <c r="S5201" t="s">
        <v>8135</v>
      </c>
      <c r="T5201" t="s">
        <v>7736</v>
      </c>
    </row>
    <row r="5202" spans="1:20" x14ac:dyDescent="0.25">
      <c r="A5202" t="s">
        <v>5074</v>
      </c>
      <c r="B5202" s="2">
        <v>42432</v>
      </c>
      <c r="C5202" s="2">
        <v>42437</v>
      </c>
      <c r="D5202" t="s">
        <v>19</v>
      </c>
      <c r="E5202" t="s">
        <v>1819</v>
      </c>
      <c r="F5202" t="s">
        <v>2594</v>
      </c>
      <c r="G5202" s="1">
        <v>431976</v>
      </c>
      <c r="H5202">
        <v>3</v>
      </c>
      <c r="I5202">
        <v>2</v>
      </c>
      <c r="J5202" s="1">
        <v>323982</v>
      </c>
      <c r="K5202" t="s">
        <v>9139</v>
      </c>
      <c r="L5202" t="s">
        <v>9140</v>
      </c>
      <c r="M5202" t="s">
        <v>10270</v>
      </c>
      <c r="N5202" t="s">
        <v>8536</v>
      </c>
      <c r="O5202" t="s">
        <v>8752</v>
      </c>
      <c r="P5202" t="s">
        <v>8550</v>
      </c>
      <c r="Q5202">
        <v>78664</v>
      </c>
      <c r="R5202" t="s">
        <v>8551</v>
      </c>
      <c r="S5202" t="s">
        <v>8135</v>
      </c>
      <c r="T5202" t="s">
        <v>7736</v>
      </c>
    </row>
    <row r="5203" spans="1:20" x14ac:dyDescent="0.25">
      <c r="A5203" t="s">
        <v>5074</v>
      </c>
      <c r="B5203" s="2">
        <v>42432</v>
      </c>
      <c r="C5203" s="2">
        <v>42437</v>
      </c>
      <c r="D5203" t="s">
        <v>19</v>
      </c>
      <c r="E5203" t="s">
        <v>1819</v>
      </c>
      <c r="F5203" t="s">
        <v>1096</v>
      </c>
      <c r="G5203" s="1">
        <v>4172</v>
      </c>
      <c r="H5203">
        <v>7</v>
      </c>
      <c r="I5203">
        <v>2</v>
      </c>
      <c r="J5203" s="1">
        <v>57365</v>
      </c>
      <c r="K5203" t="s">
        <v>9139</v>
      </c>
      <c r="L5203" t="s">
        <v>9162</v>
      </c>
      <c r="M5203" t="s">
        <v>9679</v>
      </c>
      <c r="N5203" t="s">
        <v>8536</v>
      </c>
      <c r="O5203" t="s">
        <v>8752</v>
      </c>
      <c r="P5203" t="s">
        <v>8550</v>
      </c>
      <c r="Q5203">
        <v>78664</v>
      </c>
      <c r="R5203" t="s">
        <v>8551</v>
      </c>
      <c r="S5203" t="s">
        <v>8135</v>
      </c>
      <c r="T5203" t="s">
        <v>7736</v>
      </c>
    </row>
    <row r="5204" spans="1:20" x14ac:dyDescent="0.25">
      <c r="A5204" t="s">
        <v>5075</v>
      </c>
      <c r="B5204" s="2">
        <v>42231</v>
      </c>
      <c r="C5204" s="2">
        <v>42235</v>
      </c>
      <c r="D5204" t="s">
        <v>19</v>
      </c>
      <c r="E5204" t="s">
        <v>3699</v>
      </c>
      <c r="F5204" t="s">
        <v>2037</v>
      </c>
      <c r="G5204" s="1">
        <v>10423</v>
      </c>
      <c r="H5204">
        <v>7</v>
      </c>
      <c r="I5204">
        <v>0</v>
      </c>
      <c r="J5204" s="1">
        <v>281421</v>
      </c>
      <c r="K5204" t="s">
        <v>9123</v>
      </c>
      <c r="L5204" t="s">
        <v>9135</v>
      </c>
      <c r="M5204" t="s">
        <v>10071</v>
      </c>
      <c r="N5204" t="s">
        <v>8536</v>
      </c>
      <c r="O5204" t="s">
        <v>8763</v>
      </c>
      <c r="P5204" t="s">
        <v>8541</v>
      </c>
      <c r="Q5204">
        <v>94601</v>
      </c>
      <c r="R5204" t="s">
        <v>8542</v>
      </c>
      <c r="S5204" t="s">
        <v>8419</v>
      </c>
      <c r="T5204" t="s">
        <v>7736</v>
      </c>
    </row>
    <row r="5205" spans="1:20" x14ac:dyDescent="0.25">
      <c r="A5205" t="s">
        <v>5075</v>
      </c>
      <c r="B5205" s="2">
        <v>42231</v>
      </c>
      <c r="C5205" s="2">
        <v>42235</v>
      </c>
      <c r="D5205" t="s">
        <v>19</v>
      </c>
      <c r="E5205" t="s">
        <v>3699</v>
      </c>
      <c r="F5205" t="s">
        <v>2861</v>
      </c>
      <c r="G5205" s="1">
        <v>7026</v>
      </c>
      <c r="H5205">
        <v>3</v>
      </c>
      <c r="I5205">
        <v>0</v>
      </c>
      <c r="J5205" s="1">
        <v>189702</v>
      </c>
      <c r="K5205" t="s">
        <v>9128</v>
      </c>
      <c r="L5205" t="s">
        <v>9133</v>
      </c>
      <c r="M5205" t="s">
        <v>10363</v>
      </c>
      <c r="N5205" t="s">
        <v>8536</v>
      </c>
      <c r="O5205" t="s">
        <v>8763</v>
      </c>
      <c r="P5205" t="s">
        <v>8541</v>
      </c>
      <c r="Q5205">
        <v>94601</v>
      </c>
      <c r="R5205" t="s">
        <v>8542</v>
      </c>
      <c r="S5205" t="s">
        <v>8419</v>
      </c>
      <c r="T5205" t="s">
        <v>7736</v>
      </c>
    </row>
    <row r="5206" spans="1:20" x14ac:dyDescent="0.25">
      <c r="A5206" t="s">
        <v>5076</v>
      </c>
      <c r="B5206" s="2">
        <v>42259</v>
      </c>
      <c r="C5206" s="2">
        <v>42265</v>
      </c>
      <c r="D5206" t="s">
        <v>19</v>
      </c>
      <c r="E5206" t="s">
        <v>3141</v>
      </c>
      <c r="F5206" t="s">
        <v>381</v>
      </c>
      <c r="G5206" s="1">
        <v>926</v>
      </c>
      <c r="H5206">
        <v>2</v>
      </c>
      <c r="I5206">
        <v>0</v>
      </c>
      <c r="J5206" s="1">
        <v>30558</v>
      </c>
      <c r="K5206" t="s">
        <v>9128</v>
      </c>
      <c r="L5206" t="s">
        <v>9137</v>
      </c>
      <c r="M5206" t="s">
        <v>9324</v>
      </c>
      <c r="N5206" t="s">
        <v>8536</v>
      </c>
      <c r="O5206" t="s">
        <v>8686</v>
      </c>
      <c r="P5206" t="s">
        <v>8577</v>
      </c>
      <c r="Q5206">
        <v>13021</v>
      </c>
      <c r="R5206" t="s">
        <v>8561</v>
      </c>
      <c r="S5206" t="s">
        <v>8350</v>
      </c>
      <c r="T5206" t="s">
        <v>7736</v>
      </c>
    </row>
    <row r="5207" spans="1:20" x14ac:dyDescent="0.25">
      <c r="A5207" t="s">
        <v>5076</v>
      </c>
      <c r="B5207" s="2">
        <v>42259</v>
      </c>
      <c r="C5207" s="2">
        <v>42265</v>
      </c>
      <c r="D5207" t="s">
        <v>19</v>
      </c>
      <c r="E5207" t="s">
        <v>3141</v>
      </c>
      <c r="F5207" t="s">
        <v>104</v>
      </c>
      <c r="G5207" s="1">
        <v>10598</v>
      </c>
      <c r="H5207">
        <v>2</v>
      </c>
      <c r="I5207">
        <v>0</v>
      </c>
      <c r="J5207" s="1">
        <v>42392</v>
      </c>
      <c r="K5207" t="s">
        <v>9128</v>
      </c>
      <c r="L5207" t="s">
        <v>9133</v>
      </c>
      <c r="M5207" t="s">
        <v>9184</v>
      </c>
      <c r="N5207" t="s">
        <v>8536</v>
      </c>
      <c r="O5207" t="s">
        <v>8686</v>
      </c>
      <c r="P5207" t="s">
        <v>8577</v>
      </c>
      <c r="Q5207">
        <v>13021</v>
      </c>
      <c r="R5207" t="s">
        <v>8561</v>
      </c>
      <c r="S5207" t="s">
        <v>8350</v>
      </c>
      <c r="T5207" t="s">
        <v>7736</v>
      </c>
    </row>
    <row r="5208" spans="1:20" x14ac:dyDescent="0.25">
      <c r="A5208" t="s">
        <v>5076</v>
      </c>
      <c r="B5208" s="2">
        <v>42259</v>
      </c>
      <c r="C5208" s="2">
        <v>42265</v>
      </c>
      <c r="D5208" t="s">
        <v>19</v>
      </c>
      <c r="E5208" t="s">
        <v>3141</v>
      </c>
      <c r="F5208" t="s">
        <v>620</v>
      </c>
      <c r="G5208" s="1">
        <v>124</v>
      </c>
      <c r="H5208">
        <v>1</v>
      </c>
      <c r="I5208">
        <v>0</v>
      </c>
      <c r="J5208" s="1">
        <v>5828</v>
      </c>
      <c r="K5208" t="s">
        <v>9128</v>
      </c>
      <c r="L5208" t="s">
        <v>9191</v>
      </c>
      <c r="M5208" t="s">
        <v>9452</v>
      </c>
      <c r="N5208" t="s">
        <v>8536</v>
      </c>
      <c r="O5208" t="s">
        <v>8686</v>
      </c>
      <c r="P5208" t="s">
        <v>8577</v>
      </c>
      <c r="Q5208">
        <v>13021</v>
      </c>
      <c r="R5208" t="s">
        <v>8561</v>
      </c>
      <c r="S5208" t="s">
        <v>8350</v>
      </c>
      <c r="T5208" t="s">
        <v>7736</v>
      </c>
    </row>
    <row r="5209" spans="1:20" x14ac:dyDescent="0.25">
      <c r="A5209" t="s">
        <v>5076</v>
      </c>
      <c r="B5209" s="2">
        <v>42259</v>
      </c>
      <c r="C5209" s="2">
        <v>42265</v>
      </c>
      <c r="D5209" t="s">
        <v>19</v>
      </c>
      <c r="E5209" t="s">
        <v>3141</v>
      </c>
      <c r="F5209" t="s">
        <v>520</v>
      </c>
      <c r="G5209" s="1">
        <v>207</v>
      </c>
      <c r="H5209">
        <v>2</v>
      </c>
      <c r="I5209">
        <v>0</v>
      </c>
      <c r="J5209" s="1">
        <v>9936</v>
      </c>
      <c r="K5209" t="s">
        <v>9128</v>
      </c>
      <c r="L5209" t="s">
        <v>9129</v>
      </c>
      <c r="M5209" t="s">
        <v>9396</v>
      </c>
      <c r="N5209" t="s">
        <v>8536</v>
      </c>
      <c r="O5209" t="s">
        <v>8686</v>
      </c>
      <c r="P5209" t="s">
        <v>8577</v>
      </c>
      <c r="Q5209">
        <v>13021</v>
      </c>
      <c r="R5209" t="s">
        <v>8561</v>
      </c>
      <c r="S5209" t="s">
        <v>8350</v>
      </c>
      <c r="T5209" t="s">
        <v>7736</v>
      </c>
    </row>
    <row r="5210" spans="1:20" x14ac:dyDescent="0.25">
      <c r="A5210" t="s">
        <v>5076</v>
      </c>
      <c r="B5210" s="2">
        <v>42259</v>
      </c>
      <c r="C5210" s="2">
        <v>42265</v>
      </c>
      <c r="D5210" t="s">
        <v>19</v>
      </c>
      <c r="E5210" t="s">
        <v>3141</v>
      </c>
      <c r="F5210" t="s">
        <v>2205</v>
      </c>
      <c r="G5210" s="1">
        <v>289</v>
      </c>
      <c r="H5210">
        <v>5</v>
      </c>
      <c r="I5210">
        <v>0</v>
      </c>
      <c r="J5210" s="1">
        <v>14161</v>
      </c>
      <c r="K5210" t="s">
        <v>9128</v>
      </c>
      <c r="L5210" t="s">
        <v>9148</v>
      </c>
      <c r="M5210" t="s">
        <v>10136</v>
      </c>
      <c r="N5210" t="s">
        <v>8536</v>
      </c>
      <c r="O5210" t="s">
        <v>8686</v>
      </c>
      <c r="P5210" t="s">
        <v>8577</v>
      </c>
      <c r="Q5210">
        <v>13021</v>
      </c>
      <c r="R5210" t="s">
        <v>8561</v>
      </c>
      <c r="S5210" t="s">
        <v>8350</v>
      </c>
      <c r="T5210" t="s">
        <v>7736</v>
      </c>
    </row>
    <row r="5211" spans="1:20" x14ac:dyDescent="0.25">
      <c r="A5211" t="s">
        <v>5076</v>
      </c>
      <c r="B5211" s="2">
        <v>42259</v>
      </c>
      <c r="C5211" s="2">
        <v>42265</v>
      </c>
      <c r="D5211" t="s">
        <v>19</v>
      </c>
      <c r="E5211" t="s">
        <v>3141</v>
      </c>
      <c r="F5211" t="s">
        <v>237</v>
      </c>
      <c r="G5211" s="1">
        <v>2718</v>
      </c>
      <c r="H5211">
        <v>1</v>
      </c>
      <c r="I5211">
        <v>0</v>
      </c>
      <c r="J5211" s="1">
        <v>127746</v>
      </c>
      <c r="K5211" t="s">
        <v>9128</v>
      </c>
      <c r="L5211" t="s">
        <v>9167</v>
      </c>
      <c r="M5211" t="s">
        <v>9253</v>
      </c>
      <c r="N5211" t="s">
        <v>8536</v>
      </c>
      <c r="O5211" t="s">
        <v>8686</v>
      </c>
      <c r="P5211" t="s">
        <v>8577</v>
      </c>
      <c r="Q5211">
        <v>13021</v>
      </c>
      <c r="R5211" t="s">
        <v>8561</v>
      </c>
      <c r="S5211" t="s">
        <v>8350</v>
      </c>
      <c r="T5211" t="s">
        <v>7736</v>
      </c>
    </row>
    <row r="5212" spans="1:20" x14ac:dyDescent="0.25">
      <c r="A5212" t="s">
        <v>5077</v>
      </c>
      <c r="B5212" s="2">
        <v>42016</v>
      </c>
      <c r="C5212" s="2">
        <v>42022</v>
      </c>
      <c r="D5212" t="s">
        <v>19</v>
      </c>
      <c r="E5212" t="s">
        <v>2097</v>
      </c>
      <c r="F5212" t="s">
        <v>3576</v>
      </c>
      <c r="G5212" s="1">
        <v>46518</v>
      </c>
      <c r="H5212">
        <v>3</v>
      </c>
      <c r="I5212">
        <v>0</v>
      </c>
      <c r="J5212" s="1">
        <v>1209468</v>
      </c>
      <c r="K5212" t="s">
        <v>9128</v>
      </c>
      <c r="L5212" t="s">
        <v>9133</v>
      </c>
      <c r="M5212" t="s">
        <v>10560</v>
      </c>
      <c r="N5212" t="s">
        <v>8536</v>
      </c>
      <c r="O5212" t="s">
        <v>8613</v>
      </c>
      <c r="P5212" t="s">
        <v>8573</v>
      </c>
      <c r="Q5212">
        <v>19711</v>
      </c>
      <c r="R5212" t="s">
        <v>8561</v>
      </c>
      <c r="S5212" t="s">
        <v>8191</v>
      </c>
      <c r="T5212" t="s">
        <v>7738</v>
      </c>
    </row>
    <row r="5213" spans="1:20" x14ac:dyDescent="0.25">
      <c r="A5213" t="s">
        <v>5078</v>
      </c>
      <c r="B5213" s="2">
        <v>42136</v>
      </c>
      <c r="C5213" s="2">
        <v>42140</v>
      </c>
      <c r="D5213" t="s">
        <v>11</v>
      </c>
      <c r="E5213" t="s">
        <v>3166</v>
      </c>
      <c r="F5213" t="s">
        <v>1617</v>
      </c>
      <c r="G5213" s="1">
        <v>3663</v>
      </c>
      <c r="H5213">
        <v>3</v>
      </c>
      <c r="I5213">
        <v>0</v>
      </c>
      <c r="J5213" s="1">
        <v>98901</v>
      </c>
      <c r="K5213" t="s">
        <v>9128</v>
      </c>
      <c r="L5213" t="s">
        <v>9133</v>
      </c>
      <c r="M5213" t="s">
        <v>9898</v>
      </c>
      <c r="N5213" t="s">
        <v>8536</v>
      </c>
      <c r="O5213" t="s">
        <v>8576</v>
      </c>
      <c r="P5213" t="s">
        <v>8577</v>
      </c>
      <c r="Q5213">
        <v>10024</v>
      </c>
      <c r="R5213" t="s">
        <v>8561</v>
      </c>
      <c r="S5213" t="s">
        <v>8354</v>
      </c>
      <c r="T5213" t="s">
        <v>7736</v>
      </c>
    </row>
    <row r="5214" spans="1:20" x14ac:dyDescent="0.25">
      <c r="A5214" t="s">
        <v>5079</v>
      </c>
      <c r="B5214" s="2">
        <v>42639</v>
      </c>
      <c r="C5214" s="2">
        <v>42639</v>
      </c>
      <c r="D5214" t="s">
        <v>654</v>
      </c>
      <c r="E5214" t="s">
        <v>1421</v>
      </c>
      <c r="F5214" t="s">
        <v>911</v>
      </c>
      <c r="G5214" s="1">
        <v>5145</v>
      </c>
      <c r="H5214">
        <v>3</v>
      </c>
      <c r="I5214">
        <v>0</v>
      </c>
      <c r="J5214" s="1">
        <v>138915</v>
      </c>
      <c r="K5214" t="s">
        <v>9128</v>
      </c>
      <c r="L5214" t="s">
        <v>9133</v>
      </c>
      <c r="M5214" t="s">
        <v>9597</v>
      </c>
      <c r="N5214" t="s">
        <v>8536</v>
      </c>
      <c r="O5214" t="s">
        <v>8627</v>
      </c>
      <c r="P5214" t="s">
        <v>8541</v>
      </c>
      <c r="Q5214">
        <v>92374</v>
      </c>
      <c r="R5214" t="s">
        <v>8542</v>
      </c>
      <c r="S5214" t="s">
        <v>8058</v>
      </c>
      <c r="T5214" t="s">
        <v>7736</v>
      </c>
    </row>
    <row r="5215" spans="1:20" x14ac:dyDescent="0.25">
      <c r="A5215" t="s">
        <v>5079</v>
      </c>
      <c r="B5215" s="2">
        <v>42639</v>
      </c>
      <c r="C5215" s="2">
        <v>42639</v>
      </c>
      <c r="D5215" t="s">
        <v>654</v>
      </c>
      <c r="E5215" t="s">
        <v>1421</v>
      </c>
      <c r="F5215" t="s">
        <v>2045</v>
      </c>
      <c r="G5215" s="1">
        <v>783</v>
      </c>
      <c r="H5215">
        <v>3</v>
      </c>
      <c r="I5215">
        <v>0</v>
      </c>
      <c r="J5215" s="1">
        <v>36018</v>
      </c>
      <c r="K5215" t="s">
        <v>9128</v>
      </c>
      <c r="L5215" t="s">
        <v>9129</v>
      </c>
      <c r="M5215" t="s">
        <v>10076</v>
      </c>
      <c r="N5215" t="s">
        <v>8536</v>
      </c>
      <c r="O5215" t="s">
        <v>8627</v>
      </c>
      <c r="P5215" t="s">
        <v>8541</v>
      </c>
      <c r="Q5215">
        <v>92374</v>
      </c>
      <c r="R5215" t="s">
        <v>8542</v>
      </c>
      <c r="S5215" t="s">
        <v>8058</v>
      </c>
      <c r="T5215" t="s">
        <v>7736</v>
      </c>
    </row>
    <row r="5216" spans="1:20" x14ac:dyDescent="0.25">
      <c r="A5216" t="s">
        <v>5079</v>
      </c>
      <c r="B5216" s="2">
        <v>42639</v>
      </c>
      <c r="C5216" s="2">
        <v>42639</v>
      </c>
      <c r="D5216" t="s">
        <v>654</v>
      </c>
      <c r="E5216" t="s">
        <v>1421</v>
      </c>
      <c r="F5216" t="s">
        <v>4601</v>
      </c>
      <c r="G5216" s="1">
        <v>354</v>
      </c>
      <c r="H5216">
        <v>5</v>
      </c>
      <c r="I5216">
        <v>0</v>
      </c>
      <c r="J5216" s="1">
        <v>13452</v>
      </c>
      <c r="K5216" t="s">
        <v>9128</v>
      </c>
      <c r="L5216" t="s">
        <v>9137</v>
      </c>
      <c r="M5216" t="s">
        <v>10762</v>
      </c>
      <c r="N5216" t="s">
        <v>8536</v>
      </c>
      <c r="O5216" t="s">
        <v>8627</v>
      </c>
      <c r="P5216" t="s">
        <v>8541</v>
      </c>
      <c r="Q5216">
        <v>92374</v>
      </c>
      <c r="R5216" t="s">
        <v>8542</v>
      </c>
      <c r="S5216" t="s">
        <v>8058</v>
      </c>
      <c r="T5216" t="s">
        <v>7736</v>
      </c>
    </row>
    <row r="5217" spans="1:20" x14ac:dyDescent="0.25">
      <c r="A5217" t="s">
        <v>5079</v>
      </c>
      <c r="B5217" s="2">
        <v>42639</v>
      </c>
      <c r="C5217" s="2">
        <v>42639</v>
      </c>
      <c r="D5217" t="s">
        <v>654</v>
      </c>
      <c r="E5217" t="s">
        <v>1421</v>
      </c>
      <c r="F5217" t="s">
        <v>912</v>
      </c>
      <c r="G5217" s="1">
        <v>299</v>
      </c>
      <c r="H5217">
        <v>5</v>
      </c>
      <c r="I5217">
        <v>0</v>
      </c>
      <c r="J5217" s="1">
        <v>13455</v>
      </c>
      <c r="K5217" t="s">
        <v>9128</v>
      </c>
      <c r="L5217" t="s">
        <v>9148</v>
      </c>
      <c r="M5217" t="s">
        <v>9598</v>
      </c>
      <c r="N5217" t="s">
        <v>8536</v>
      </c>
      <c r="O5217" t="s">
        <v>8627</v>
      </c>
      <c r="P5217" t="s">
        <v>8541</v>
      </c>
      <c r="Q5217">
        <v>92374</v>
      </c>
      <c r="R5217" t="s">
        <v>8542</v>
      </c>
      <c r="S5217" t="s">
        <v>8058</v>
      </c>
      <c r="T5217" t="s">
        <v>7736</v>
      </c>
    </row>
    <row r="5218" spans="1:20" x14ac:dyDescent="0.25">
      <c r="A5218" t="s">
        <v>5080</v>
      </c>
      <c r="B5218" s="2">
        <v>42987</v>
      </c>
      <c r="C5218" s="2">
        <v>42993</v>
      </c>
      <c r="D5218" t="s">
        <v>19</v>
      </c>
      <c r="E5218" t="s">
        <v>3665</v>
      </c>
      <c r="F5218" t="s">
        <v>1599</v>
      </c>
      <c r="G5218" s="1">
        <v>1748</v>
      </c>
      <c r="H5218">
        <v>2</v>
      </c>
      <c r="I5218">
        <v>0</v>
      </c>
      <c r="J5218" s="1">
        <v>82156</v>
      </c>
      <c r="K5218" t="s">
        <v>9128</v>
      </c>
      <c r="L5218" t="s">
        <v>9167</v>
      </c>
      <c r="M5218" t="s">
        <v>9891</v>
      </c>
      <c r="N5218" t="s">
        <v>8536</v>
      </c>
      <c r="O5218" t="s">
        <v>8609</v>
      </c>
      <c r="P5218" t="s">
        <v>8571</v>
      </c>
      <c r="Q5218">
        <v>48066</v>
      </c>
      <c r="R5218" t="s">
        <v>8551</v>
      </c>
      <c r="S5218" t="s">
        <v>8415</v>
      </c>
      <c r="T5218" t="s">
        <v>7736</v>
      </c>
    </row>
    <row r="5219" spans="1:20" x14ac:dyDescent="0.25">
      <c r="A5219" t="s">
        <v>5081</v>
      </c>
      <c r="B5219" s="2">
        <v>42840</v>
      </c>
      <c r="C5219" s="2">
        <v>42842</v>
      </c>
      <c r="D5219" t="s">
        <v>11</v>
      </c>
      <c r="E5219" t="s">
        <v>1681</v>
      </c>
      <c r="F5219" t="s">
        <v>303</v>
      </c>
      <c r="G5219" s="1">
        <v>7914</v>
      </c>
      <c r="H5219">
        <v>3</v>
      </c>
      <c r="I5219">
        <v>0</v>
      </c>
      <c r="J5219" s="1">
        <v>364044</v>
      </c>
      <c r="K5219" t="s">
        <v>9128</v>
      </c>
      <c r="L5219" t="s">
        <v>9148</v>
      </c>
      <c r="M5219" t="s">
        <v>9286</v>
      </c>
      <c r="N5219" t="s">
        <v>8536</v>
      </c>
      <c r="O5219" t="s">
        <v>8540</v>
      </c>
      <c r="P5219" t="s">
        <v>8541</v>
      </c>
      <c r="Q5219">
        <v>90049</v>
      </c>
      <c r="R5219" t="s">
        <v>8542</v>
      </c>
      <c r="S5219" t="s">
        <v>8112</v>
      </c>
      <c r="T5219" t="s">
        <v>7738</v>
      </c>
    </row>
    <row r="5220" spans="1:20" x14ac:dyDescent="0.25">
      <c r="A5220" t="s">
        <v>5082</v>
      </c>
      <c r="B5220" s="2">
        <v>42896</v>
      </c>
      <c r="C5220" s="2">
        <v>42900</v>
      </c>
      <c r="D5220" t="s">
        <v>19</v>
      </c>
      <c r="E5220" t="s">
        <v>90</v>
      </c>
      <c r="F5220" t="s">
        <v>126</v>
      </c>
      <c r="G5220" s="1">
        <v>84</v>
      </c>
      <c r="H5220">
        <v>5</v>
      </c>
      <c r="I5220">
        <v>0</v>
      </c>
      <c r="J5220" s="1">
        <v>42</v>
      </c>
      <c r="K5220" t="s">
        <v>9128</v>
      </c>
      <c r="L5220" t="s">
        <v>9137</v>
      </c>
      <c r="M5220" t="s">
        <v>9199</v>
      </c>
      <c r="N5220" t="s">
        <v>8536</v>
      </c>
      <c r="O5220" t="s">
        <v>8576</v>
      </c>
      <c r="P5220" t="s">
        <v>8577</v>
      </c>
      <c r="Q5220">
        <v>10011</v>
      </c>
      <c r="R5220" t="s">
        <v>8561</v>
      </c>
      <c r="S5220" t="s">
        <v>7756</v>
      </c>
      <c r="T5220" t="s">
        <v>7738</v>
      </c>
    </row>
    <row r="5221" spans="1:20" x14ac:dyDescent="0.25">
      <c r="A5221" t="s">
        <v>5083</v>
      </c>
      <c r="B5221" s="2">
        <v>42979</v>
      </c>
      <c r="C5221" s="2">
        <v>42979</v>
      </c>
      <c r="D5221" t="s">
        <v>654</v>
      </c>
      <c r="E5221" t="s">
        <v>993</v>
      </c>
      <c r="F5221" t="s">
        <v>3610</v>
      </c>
      <c r="G5221" s="1">
        <v>49826</v>
      </c>
      <c r="H5221">
        <v>7</v>
      </c>
      <c r="I5221">
        <v>0</v>
      </c>
      <c r="J5221" s="1">
        <v>1345302</v>
      </c>
      <c r="K5221" t="s">
        <v>9123</v>
      </c>
      <c r="L5221" t="s">
        <v>9126</v>
      </c>
      <c r="M5221" t="s">
        <v>10569</v>
      </c>
      <c r="N5221" t="s">
        <v>8536</v>
      </c>
      <c r="O5221" t="s">
        <v>8638</v>
      </c>
      <c r="P5221" t="s">
        <v>8571</v>
      </c>
      <c r="Q5221">
        <v>48205</v>
      </c>
      <c r="R5221" t="s">
        <v>8551</v>
      </c>
      <c r="S5221" t="s">
        <v>7960</v>
      </c>
      <c r="T5221" t="s">
        <v>7736</v>
      </c>
    </row>
    <row r="5222" spans="1:20" x14ac:dyDescent="0.25">
      <c r="A5222" t="s">
        <v>5084</v>
      </c>
      <c r="B5222" s="2">
        <v>41804</v>
      </c>
      <c r="C5222" s="2">
        <v>41810</v>
      </c>
      <c r="D5222" t="s">
        <v>19</v>
      </c>
      <c r="E5222" t="s">
        <v>3659</v>
      </c>
      <c r="F5222" t="s">
        <v>4390</v>
      </c>
      <c r="G5222" s="1">
        <v>21294</v>
      </c>
      <c r="H5222">
        <v>3</v>
      </c>
      <c r="I5222">
        <v>0</v>
      </c>
      <c r="J5222" s="1">
        <v>574938</v>
      </c>
      <c r="K5222" t="s">
        <v>9123</v>
      </c>
      <c r="L5222" t="s">
        <v>9124</v>
      </c>
      <c r="M5222" t="s">
        <v>10730</v>
      </c>
      <c r="N5222" t="s">
        <v>8536</v>
      </c>
      <c r="O5222" t="s">
        <v>8638</v>
      </c>
      <c r="P5222" t="s">
        <v>8571</v>
      </c>
      <c r="Q5222">
        <v>48234</v>
      </c>
      <c r="R5222" t="s">
        <v>8551</v>
      </c>
      <c r="S5222" t="s">
        <v>8414</v>
      </c>
      <c r="T5222" t="s">
        <v>7744</v>
      </c>
    </row>
    <row r="5223" spans="1:20" x14ac:dyDescent="0.25">
      <c r="A5223" t="s">
        <v>5085</v>
      </c>
      <c r="B5223" s="2">
        <v>42873</v>
      </c>
      <c r="C5223" s="2">
        <v>42877</v>
      </c>
      <c r="D5223" t="s">
        <v>11</v>
      </c>
      <c r="E5223" t="s">
        <v>2092</v>
      </c>
      <c r="F5223" t="s">
        <v>5086</v>
      </c>
      <c r="G5223" s="1">
        <v>70686</v>
      </c>
      <c r="H5223">
        <v>7</v>
      </c>
      <c r="I5223">
        <v>0</v>
      </c>
      <c r="J5223" s="1">
        <v>1979208</v>
      </c>
      <c r="K5223" t="s">
        <v>9128</v>
      </c>
      <c r="L5223" t="s">
        <v>9144</v>
      </c>
      <c r="M5223" t="s">
        <v>10827</v>
      </c>
      <c r="N5223" t="s">
        <v>8536</v>
      </c>
      <c r="O5223" t="s">
        <v>8582</v>
      </c>
      <c r="P5223" t="s">
        <v>8611</v>
      </c>
      <c r="Q5223">
        <v>65807</v>
      </c>
      <c r="R5223" t="s">
        <v>8551</v>
      </c>
      <c r="S5223" t="s">
        <v>8190</v>
      </c>
      <c r="T5223" t="s">
        <v>7744</v>
      </c>
    </row>
    <row r="5224" spans="1:20" x14ac:dyDescent="0.25">
      <c r="A5224" t="s">
        <v>5085</v>
      </c>
      <c r="B5224" s="2">
        <v>42873</v>
      </c>
      <c r="C5224" s="2">
        <v>42877</v>
      </c>
      <c r="D5224" t="s">
        <v>11</v>
      </c>
      <c r="E5224" t="s">
        <v>2092</v>
      </c>
      <c r="F5224" t="s">
        <v>921</v>
      </c>
      <c r="G5224" s="1">
        <v>11495</v>
      </c>
      <c r="H5224">
        <v>5</v>
      </c>
      <c r="I5224">
        <v>0</v>
      </c>
      <c r="J5224" s="1">
        <v>2299</v>
      </c>
      <c r="K5224" t="s">
        <v>9139</v>
      </c>
      <c r="L5224" t="s">
        <v>9140</v>
      </c>
      <c r="M5224" t="s">
        <v>9602</v>
      </c>
      <c r="N5224" t="s">
        <v>8536</v>
      </c>
      <c r="O5224" t="s">
        <v>8582</v>
      </c>
      <c r="P5224" t="s">
        <v>8611</v>
      </c>
      <c r="Q5224">
        <v>65807</v>
      </c>
      <c r="R5224" t="s">
        <v>8551</v>
      </c>
      <c r="S5224" t="s">
        <v>8190</v>
      </c>
      <c r="T5224" t="s">
        <v>7744</v>
      </c>
    </row>
    <row r="5225" spans="1:20" x14ac:dyDescent="0.25">
      <c r="A5225" t="s">
        <v>5085</v>
      </c>
      <c r="B5225" s="2">
        <v>42873</v>
      </c>
      <c r="C5225" s="2">
        <v>42877</v>
      </c>
      <c r="D5225" t="s">
        <v>11</v>
      </c>
      <c r="E5225" t="s">
        <v>2092</v>
      </c>
      <c r="F5225" t="s">
        <v>3730</v>
      </c>
      <c r="G5225" s="1">
        <v>4319</v>
      </c>
      <c r="H5225">
        <v>7</v>
      </c>
      <c r="I5225">
        <v>0</v>
      </c>
      <c r="J5225" s="1">
        <v>207312</v>
      </c>
      <c r="K5225" t="s">
        <v>9128</v>
      </c>
      <c r="L5225" t="s">
        <v>9142</v>
      </c>
      <c r="M5225" t="s">
        <v>10598</v>
      </c>
      <c r="N5225" t="s">
        <v>8536</v>
      </c>
      <c r="O5225" t="s">
        <v>8582</v>
      </c>
      <c r="P5225" t="s">
        <v>8611</v>
      </c>
      <c r="Q5225">
        <v>65807</v>
      </c>
      <c r="R5225" t="s">
        <v>8551</v>
      </c>
      <c r="S5225" t="s">
        <v>8190</v>
      </c>
      <c r="T5225" t="s">
        <v>7744</v>
      </c>
    </row>
    <row r="5226" spans="1:20" x14ac:dyDescent="0.25">
      <c r="A5226" t="s">
        <v>5087</v>
      </c>
      <c r="B5226" s="2">
        <v>42990</v>
      </c>
      <c r="C5226" s="2">
        <v>42995</v>
      </c>
      <c r="D5226" t="s">
        <v>11</v>
      </c>
      <c r="E5226" t="s">
        <v>3216</v>
      </c>
      <c r="F5226" t="s">
        <v>835</v>
      </c>
      <c r="G5226" s="1">
        <v>16644</v>
      </c>
      <c r="H5226">
        <v>3</v>
      </c>
      <c r="I5226">
        <v>0</v>
      </c>
      <c r="J5226" s="1">
        <v>798912</v>
      </c>
      <c r="K5226" t="s">
        <v>9128</v>
      </c>
      <c r="L5226" t="s">
        <v>9148</v>
      </c>
      <c r="M5226" t="s">
        <v>9558</v>
      </c>
      <c r="N5226" t="s">
        <v>8536</v>
      </c>
      <c r="O5226" t="s">
        <v>8540</v>
      </c>
      <c r="P5226" t="s">
        <v>8541</v>
      </c>
      <c r="Q5226">
        <v>90036</v>
      </c>
      <c r="R5226" t="s">
        <v>8542</v>
      </c>
      <c r="S5226" t="s">
        <v>8360</v>
      </c>
      <c r="T5226" t="s">
        <v>7736</v>
      </c>
    </row>
    <row r="5227" spans="1:20" x14ac:dyDescent="0.25">
      <c r="A5227" t="s">
        <v>5088</v>
      </c>
      <c r="B5227" s="2">
        <v>42542</v>
      </c>
      <c r="C5227" s="2">
        <v>42547</v>
      </c>
      <c r="D5227" t="s">
        <v>19</v>
      </c>
      <c r="E5227" t="s">
        <v>2665</v>
      </c>
      <c r="F5227" t="s">
        <v>3100</v>
      </c>
      <c r="G5227" s="1">
        <v>3656</v>
      </c>
      <c r="H5227">
        <v>5</v>
      </c>
      <c r="I5227">
        <v>2</v>
      </c>
      <c r="J5227" s="1">
        <v>12796</v>
      </c>
      <c r="K5227" t="s">
        <v>9128</v>
      </c>
      <c r="L5227" t="s">
        <v>9142</v>
      </c>
      <c r="M5227" t="s">
        <v>10431</v>
      </c>
      <c r="N5227" t="s">
        <v>8536</v>
      </c>
      <c r="O5227" t="s">
        <v>8576</v>
      </c>
      <c r="P5227" t="s">
        <v>8577</v>
      </c>
      <c r="Q5227">
        <v>10011</v>
      </c>
      <c r="R5227" t="s">
        <v>8561</v>
      </c>
      <c r="S5227" t="s">
        <v>8286</v>
      </c>
      <c r="T5227" t="s">
        <v>7736</v>
      </c>
    </row>
    <row r="5228" spans="1:20" x14ac:dyDescent="0.25">
      <c r="A5228" t="s">
        <v>5088</v>
      </c>
      <c r="B5228" s="2">
        <v>42542</v>
      </c>
      <c r="C5228" s="2">
        <v>42547</v>
      </c>
      <c r="D5228" t="s">
        <v>19</v>
      </c>
      <c r="E5228" t="s">
        <v>2665</v>
      </c>
      <c r="F5228" t="s">
        <v>4096</v>
      </c>
      <c r="G5228" s="1">
        <v>186144</v>
      </c>
      <c r="H5228">
        <v>6</v>
      </c>
      <c r="I5228">
        <v>2</v>
      </c>
      <c r="J5228" s="1">
        <v>604968</v>
      </c>
      <c r="K5228" t="s">
        <v>9128</v>
      </c>
      <c r="L5228" t="s">
        <v>9142</v>
      </c>
      <c r="M5228" t="s">
        <v>10669</v>
      </c>
      <c r="N5228" t="s">
        <v>8536</v>
      </c>
      <c r="O5228" t="s">
        <v>8576</v>
      </c>
      <c r="P5228" t="s">
        <v>8577</v>
      </c>
      <c r="Q5228">
        <v>10011</v>
      </c>
      <c r="R5228" t="s">
        <v>8561</v>
      </c>
      <c r="S5228" t="s">
        <v>8286</v>
      </c>
      <c r="T5228" t="s">
        <v>7736</v>
      </c>
    </row>
    <row r="5229" spans="1:20" x14ac:dyDescent="0.25">
      <c r="A5229" t="s">
        <v>5088</v>
      </c>
      <c r="B5229" s="2">
        <v>42542</v>
      </c>
      <c r="C5229" s="2">
        <v>42547</v>
      </c>
      <c r="D5229" t="s">
        <v>19</v>
      </c>
      <c r="E5229" t="s">
        <v>2665</v>
      </c>
      <c r="F5229" t="s">
        <v>1203</v>
      </c>
      <c r="G5229" s="1">
        <v>353568</v>
      </c>
      <c r="H5229">
        <v>2</v>
      </c>
      <c r="I5229">
        <v>2</v>
      </c>
      <c r="J5229" s="1">
        <v>-44196</v>
      </c>
      <c r="K5229" t="s">
        <v>9123</v>
      </c>
      <c r="L5229" t="s">
        <v>9124</v>
      </c>
      <c r="M5229" t="s">
        <v>9725</v>
      </c>
      <c r="N5229" t="s">
        <v>8536</v>
      </c>
      <c r="O5229" t="s">
        <v>8576</v>
      </c>
      <c r="P5229" t="s">
        <v>8577</v>
      </c>
      <c r="Q5229">
        <v>10011</v>
      </c>
      <c r="R5229" t="s">
        <v>8561</v>
      </c>
      <c r="S5229" t="s">
        <v>8286</v>
      </c>
      <c r="T5229" t="s">
        <v>7736</v>
      </c>
    </row>
    <row r="5230" spans="1:20" x14ac:dyDescent="0.25">
      <c r="A5230" t="s">
        <v>5089</v>
      </c>
      <c r="B5230" s="2">
        <v>41969</v>
      </c>
      <c r="C5230" s="2">
        <v>41974</v>
      </c>
      <c r="D5230" t="s">
        <v>19</v>
      </c>
      <c r="E5230" t="s">
        <v>261</v>
      </c>
      <c r="F5230" t="s">
        <v>3891</v>
      </c>
      <c r="G5230" s="1">
        <v>8198</v>
      </c>
      <c r="H5230">
        <v>2</v>
      </c>
      <c r="I5230">
        <v>0</v>
      </c>
      <c r="J5230" s="1">
        <v>401702</v>
      </c>
      <c r="K5230" t="s">
        <v>9128</v>
      </c>
      <c r="L5230" t="s">
        <v>9148</v>
      </c>
      <c r="M5230" t="s">
        <v>10631</v>
      </c>
      <c r="N5230" t="s">
        <v>8536</v>
      </c>
      <c r="O5230" t="s">
        <v>8556</v>
      </c>
      <c r="P5230" t="s">
        <v>8541</v>
      </c>
      <c r="Q5230">
        <v>94109</v>
      </c>
      <c r="R5230" t="s">
        <v>8542</v>
      </c>
      <c r="S5230" t="s">
        <v>7798</v>
      </c>
      <c r="T5230" t="s">
        <v>7744</v>
      </c>
    </row>
    <row r="5231" spans="1:20" x14ac:dyDescent="0.25">
      <c r="A5231" t="s">
        <v>5090</v>
      </c>
      <c r="B5231" s="2">
        <v>42813</v>
      </c>
      <c r="C5231" s="2">
        <v>42816</v>
      </c>
      <c r="D5231" t="s">
        <v>11</v>
      </c>
      <c r="E5231" t="s">
        <v>864</v>
      </c>
      <c r="F5231" t="s">
        <v>3100</v>
      </c>
      <c r="G5231" s="1">
        <v>14624</v>
      </c>
      <c r="H5231">
        <v>2</v>
      </c>
      <c r="I5231">
        <v>2</v>
      </c>
      <c r="J5231" s="1">
        <v>51184</v>
      </c>
      <c r="K5231" t="s">
        <v>9128</v>
      </c>
      <c r="L5231" t="s">
        <v>9142</v>
      </c>
      <c r="M5231" t="s">
        <v>10431</v>
      </c>
      <c r="N5231" t="s">
        <v>8536</v>
      </c>
      <c r="O5231" t="s">
        <v>8782</v>
      </c>
      <c r="P5231" t="s">
        <v>8541</v>
      </c>
      <c r="Q5231">
        <v>93727</v>
      </c>
      <c r="R5231" t="s">
        <v>8542</v>
      </c>
      <c r="S5231" t="s">
        <v>7931</v>
      </c>
      <c r="T5231" t="s">
        <v>7736</v>
      </c>
    </row>
    <row r="5232" spans="1:20" x14ac:dyDescent="0.25">
      <c r="A5232" t="s">
        <v>5090</v>
      </c>
      <c r="B5232" s="2">
        <v>42813</v>
      </c>
      <c r="C5232" s="2">
        <v>42816</v>
      </c>
      <c r="D5232" t="s">
        <v>11</v>
      </c>
      <c r="E5232" t="s">
        <v>864</v>
      </c>
      <c r="F5232" t="s">
        <v>1271</v>
      </c>
      <c r="G5232" s="1">
        <v>69716</v>
      </c>
      <c r="H5232">
        <v>5</v>
      </c>
      <c r="I5232">
        <v>2</v>
      </c>
      <c r="J5232" s="1">
        <v>87145</v>
      </c>
      <c r="K5232" t="s">
        <v>9123</v>
      </c>
      <c r="L5232" t="s">
        <v>9131</v>
      </c>
      <c r="M5232" t="s">
        <v>9754</v>
      </c>
      <c r="N5232" t="s">
        <v>8536</v>
      </c>
      <c r="O5232" t="s">
        <v>8782</v>
      </c>
      <c r="P5232" t="s">
        <v>8541</v>
      </c>
      <c r="Q5232">
        <v>93727</v>
      </c>
      <c r="R5232" t="s">
        <v>8542</v>
      </c>
      <c r="S5232" t="s">
        <v>7931</v>
      </c>
      <c r="T5232" t="s">
        <v>7736</v>
      </c>
    </row>
    <row r="5233" spans="1:20" x14ac:dyDescent="0.25">
      <c r="A5233" t="s">
        <v>5090</v>
      </c>
      <c r="B5233" s="2">
        <v>42813</v>
      </c>
      <c r="C5233" s="2">
        <v>42816</v>
      </c>
      <c r="D5233" t="s">
        <v>11</v>
      </c>
      <c r="E5233" t="s">
        <v>864</v>
      </c>
      <c r="F5233" t="s">
        <v>3498</v>
      </c>
      <c r="G5233" s="1">
        <v>3093</v>
      </c>
      <c r="H5233">
        <v>1</v>
      </c>
      <c r="I5233">
        <v>0</v>
      </c>
      <c r="J5233" s="1">
        <v>126813</v>
      </c>
      <c r="K5233" t="s">
        <v>9123</v>
      </c>
      <c r="L5233" t="s">
        <v>9135</v>
      </c>
      <c r="M5233" t="s">
        <v>10547</v>
      </c>
      <c r="N5233" t="s">
        <v>8536</v>
      </c>
      <c r="O5233" t="s">
        <v>8782</v>
      </c>
      <c r="P5233" t="s">
        <v>8541</v>
      </c>
      <c r="Q5233">
        <v>93727</v>
      </c>
      <c r="R5233" t="s">
        <v>8542</v>
      </c>
      <c r="S5233" t="s">
        <v>7931</v>
      </c>
      <c r="T5233" t="s">
        <v>7736</v>
      </c>
    </row>
    <row r="5234" spans="1:20" x14ac:dyDescent="0.25">
      <c r="A5234" t="s">
        <v>5090</v>
      </c>
      <c r="B5234" s="2">
        <v>42813</v>
      </c>
      <c r="C5234" s="2">
        <v>42816</v>
      </c>
      <c r="D5234" t="s">
        <v>11</v>
      </c>
      <c r="E5234" t="s">
        <v>864</v>
      </c>
      <c r="F5234" t="s">
        <v>388</v>
      </c>
      <c r="G5234" s="1">
        <v>27496</v>
      </c>
      <c r="H5234">
        <v>7</v>
      </c>
      <c r="I5234">
        <v>2</v>
      </c>
      <c r="J5234" s="1">
        <v>92799</v>
      </c>
      <c r="K5234" t="s">
        <v>9128</v>
      </c>
      <c r="L5234" t="s">
        <v>9142</v>
      </c>
      <c r="M5234" t="s">
        <v>9327</v>
      </c>
      <c r="N5234" t="s">
        <v>8536</v>
      </c>
      <c r="O5234" t="s">
        <v>8782</v>
      </c>
      <c r="P5234" t="s">
        <v>8541</v>
      </c>
      <c r="Q5234">
        <v>93727</v>
      </c>
      <c r="R5234" t="s">
        <v>8542</v>
      </c>
      <c r="S5234" t="s">
        <v>7931</v>
      </c>
      <c r="T5234" t="s">
        <v>7736</v>
      </c>
    </row>
    <row r="5235" spans="1:20" x14ac:dyDescent="0.25">
      <c r="A5235" t="s">
        <v>5091</v>
      </c>
      <c r="B5235" s="2">
        <v>41930</v>
      </c>
      <c r="C5235" s="2">
        <v>41934</v>
      </c>
      <c r="D5235" t="s">
        <v>19</v>
      </c>
      <c r="E5235" t="s">
        <v>3225</v>
      </c>
      <c r="F5235" t="s">
        <v>4980</v>
      </c>
      <c r="G5235" s="1">
        <v>60534</v>
      </c>
      <c r="H5235">
        <v>6</v>
      </c>
      <c r="I5235">
        <v>0</v>
      </c>
      <c r="J5235" s="1">
        <v>1452816</v>
      </c>
      <c r="K5235" t="s">
        <v>9123</v>
      </c>
      <c r="L5235" t="s">
        <v>9126</v>
      </c>
      <c r="M5235" t="s">
        <v>10821</v>
      </c>
      <c r="N5235" t="s">
        <v>8536</v>
      </c>
      <c r="O5235" t="s">
        <v>8965</v>
      </c>
      <c r="P5235" t="s">
        <v>8693</v>
      </c>
      <c r="Q5235">
        <v>71854</v>
      </c>
      <c r="R5235" t="s">
        <v>8539</v>
      </c>
      <c r="S5235" t="s">
        <v>8362</v>
      </c>
      <c r="T5235" t="s">
        <v>7738</v>
      </c>
    </row>
    <row r="5236" spans="1:20" x14ac:dyDescent="0.25">
      <c r="A5236" t="s">
        <v>5092</v>
      </c>
      <c r="B5236" s="2">
        <v>42969</v>
      </c>
      <c r="C5236" s="2">
        <v>42970</v>
      </c>
      <c r="D5236" t="s">
        <v>79</v>
      </c>
      <c r="E5236" t="s">
        <v>4684</v>
      </c>
      <c r="F5236" t="s">
        <v>240</v>
      </c>
      <c r="G5236" s="1">
        <v>210008</v>
      </c>
      <c r="H5236">
        <v>1</v>
      </c>
      <c r="I5236">
        <v>2</v>
      </c>
      <c r="J5236" s="1">
        <v>26251</v>
      </c>
      <c r="K5236" t="s">
        <v>9123</v>
      </c>
      <c r="L5236" t="s">
        <v>9131</v>
      </c>
      <c r="M5236" t="s">
        <v>9254</v>
      </c>
      <c r="N5236" t="s">
        <v>8536</v>
      </c>
      <c r="O5236" t="s">
        <v>8556</v>
      </c>
      <c r="P5236" t="s">
        <v>8541</v>
      </c>
      <c r="Q5236">
        <v>94110</v>
      </c>
      <c r="R5236" t="s">
        <v>8542</v>
      </c>
      <c r="S5236" t="s">
        <v>8484</v>
      </c>
      <c r="T5236" t="s">
        <v>7736</v>
      </c>
    </row>
    <row r="5237" spans="1:20" x14ac:dyDescent="0.25">
      <c r="A5237" t="s">
        <v>5093</v>
      </c>
      <c r="B5237" s="2">
        <v>42693</v>
      </c>
      <c r="C5237" s="2">
        <v>42696</v>
      </c>
      <c r="D5237" t="s">
        <v>79</v>
      </c>
      <c r="E5237" t="s">
        <v>3339</v>
      </c>
      <c r="F5237" t="s">
        <v>4034</v>
      </c>
      <c r="G5237" s="1">
        <v>5496</v>
      </c>
      <c r="H5237">
        <v>3</v>
      </c>
      <c r="I5237">
        <v>0</v>
      </c>
      <c r="J5237" s="1">
        <v>159384</v>
      </c>
      <c r="K5237" t="s">
        <v>9128</v>
      </c>
      <c r="L5237" t="s">
        <v>9144</v>
      </c>
      <c r="M5237" t="s">
        <v>10658</v>
      </c>
      <c r="N5237" t="s">
        <v>8536</v>
      </c>
      <c r="O5237" t="s">
        <v>8826</v>
      </c>
      <c r="P5237" t="s">
        <v>8575</v>
      </c>
      <c r="Q5237">
        <v>46203</v>
      </c>
      <c r="R5237" t="s">
        <v>8551</v>
      </c>
      <c r="S5237" t="s">
        <v>8378</v>
      </c>
      <c r="T5237" t="s">
        <v>7738</v>
      </c>
    </row>
    <row r="5238" spans="1:20" x14ac:dyDescent="0.25">
      <c r="A5238" t="s">
        <v>5094</v>
      </c>
      <c r="B5238" s="2">
        <v>41902</v>
      </c>
      <c r="C5238" s="2">
        <v>41906</v>
      </c>
      <c r="D5238" t="s">
        <v>19</v>
      </c>
      <c r="E5238" t="s">
        <v>165</v>
      </c>
      <c r="F5238" t="s">
        <v>1830</v>
      </c>
      <c r="G5238" s="1">
        <v>16422</v>
      </c>
      <c r="H5238">
        <v>3</v>
      </c>
      <c r="I5238">
        <v>0</v>
      </c>
      <c r="J5238" s="1">
        <v>509082</v>
      </c>
      <c r="K5238" t="s">
        <v>9123</v>
      </c>
      <c r="L5238" t="s">
        <v>9135</v>
      </c>
      <c r="M5238" t="s">
        <v>9989</v>
      </c>
      <c r="N5238" t="s">
        <v>8536</v>
      </c>
      <c r="O5238" t="s">
        <v>8590</v>
      </c>
      <c r="P5238" t="s">
        <v>8744</v>
      </c>
      <c r="Q5238">
        <v>21044</v>
      </c>
      <c r="R5238" t="s">
        <v>8561</v>
      </c>
      <c r="S5238" t="s">
        <v>7773</v>
      </c>
      <c r="T5238" t="s">
        <v>7736</v>
      </c>
    </row>
    <row r="5239" spans="1:20" x14ac:dyDescent="0.25">
      <c r="A5239" t="s">
        <v>5094</v>
      </c>
      <c r="B5239" s="2">
        <v>41902</v>
      </c>
      <c r="C5239" s="2">
        <v>41906</v>
      </c>
      <c r="D5239" t="s">
        <v>19</v>
      </c>
      <c r="E5239" t="s">
        <v>165</v>
      </c>
      <c r="F5239" t="s">
        <v>861</v>
      </c>
      <c r="G5239" s="1">
        <v>36294</v>
      </c>
      <c r="H5239">
        <v>3</v>
      </c>
      <c r="I5239">
        <v>0</v>
      </c>
      <c r="J5239" s="1">
        <v>36294</v>
      </c>
      <c r="K5239" t="s">
        <v>9123</v>
      </c>
      <c r="L5239" t="s">
        <v>9124</v>
      </c>
      <c r="M5239" t="s">
        <v>9571</v>
      </c>
      <c r="N5239" t="s">
        <v>8536</v>
      </c>
      <c r="O5239" t="s">
        <v>8590</v>
      </c>
      <c r="P5239" t="s">
        <v>8744</v>
      </c>
      <c r="Q5239">
        <v>21044</v>
      </c>
      <c r="R5239" t="s">
        <v>8561</v>
      </c>
      <c r="S5239" t="s">
        <v>7773</v>
      </c>
      <c r="T5239" t="s">
        <v>7736</v>
      </c>
    </row>
    <row r="5240" spans="1:20" x14ac:dyDescent="0.25">
      <c r="A5240" t="s">
        <v>5094</v>
      </c>
      <c r="B5240" s="2">
        <v>41902</v>
      </c>
      <c r="C5240" s="2">
        <v>41906</v>
      </c>
      <c r="D5240" t="s">
        <v>19</v>
      </c>
      <c r="E5240" t="s">
        <v>165</v>
      </c>
      <c r="F5240" t="s">
        <v>508</v>
      </c>
      <c r="G5240" s="1">
        <v>5998</v>
      </c>
      <c r="H5240">
        <v>2</v>
      </c>
      <c r="I5240">
        <v>0</v>
      </c>
      <c r="J5240" s="1">
        <v>263912</v>
      </c>
      <c r="K5240" t="s">
        <v>9139</v>
      </c>
      <c r="L5240" t="s">
        <v>9162</v>
      </c>
      <c r="M5240" t="s">
        <v>9388</v>
      </c>
      <c r="N5240" t="s">
        <v>8536</v>
      </c>
      <c r="O5240" t="s">
        <v>8590</v>
      </c>
      <c r="P5240" t="s">
        <v>8744</v>
      </c>
      <c r="Q5240">
        <v>21044</v>
      </c>
      <c r="R5240" t="s">
        <v>8561</v>
      </c>
      <c r="S5240" t="s">
        <v>7773</v>
      </c>
      <c r="T5240" t="s">
        <v>7736</v>
      </c>
    </row>
    <row r="5241" spans="1:20" x14ac:dyDescent="0.25">
      <c r="A5241" t="s">
        <v>5095</v>
      </c>
      <c r="B5241" s="2">
        <v>42624</v>
      </c>
      <c r="C5241" s="2">
        <v>42630</v>
      </c>
      <c r="D5241" t="s">
        <v>19</v>
      </c>
      <c r="E5241" t="s">
        <v>3743</v>
      </c>
      <c r="F5241" t="s">
        <v>44</v>
      </c>
      <c r="G5241" s="1">
        <v>33294</v>
      </c>
      <c r="H5241">
        <v>3</v>
      </c>
      <c r="I5241">
        <v>0</v>
      </c>
      <c r="J5241" s="1">
        <v>66588</v>
      </c>
      <c r="K5241" t="s">
        <v>9128</v>
      </c>
      <c r="L5241" t="s">
        <v>9133</v>
      </c>
      <c r="M5241" t="s">
        <v>9153</v>
      </c>
      <c r="N5241" t="s">
        <v>8536</v>
      </c>
      <c r="O5241" t="s">
        <v>8616</v>
      </c>
      <c r="P5241" t="s">
        <v>8541</v>
      </c>
      <c r="Q5241">
        <v>95123</v>
      </c>
      <c r="R5241" t="s">
        <v>8542</v>
      </c>
      <c r="S5241" t="s">
        <v>8424</v>
      </c>
      <c r="T5241" t="s">
        <v>7736</v>
      </c>
    </row>
    <row r="5242" spans="1:20" x14ac:dyDescent="0.25">
      <c r="A5242" t="s">
        <v>5095</v>
      </c>
      <c r="B5242" s="2">
        <v>42624</v>
      </c>
      <c r="C5242" s="2">
        <v>42630</v>
      </c>
      <c r="D5242" t="s">
        <v>19</v>
      </c>
      <c r="E5242" t="s">
        <v>3743</v>
      </c>
      <c r="F5242" t="s">
        <v>890</v>
      </c>
      <c r="G5242" s="1">
        <v>39872</v>
      </c>
      <c r="H5242">
        <v>2</v>
      </c>
      <c r="I5242">
        <v>2</v>
      </c>
      <c r="J5242" s="1">
        <v>129584</v>
      </c>
      <c r="K5242" t="s">
        <v>9128</v>
      </c>
      <c r="L5242" t="s">
        <v>9142</v>
      </c>
      <c r="M5242" t="s">
        <v>9585</v>
      </c>
      <c r="N5242" t="s">
        <v>8536</v>
      </c>
      <c r="O5242" t="s">
        <v>8616</v>
      </c>
      <c r="P5242" t="s">
        <v>8541</v>
      </c>
      <c r="Q5242">
        <v>95123</v>
      </c>
      <c r="R5242" t="s">
        <v>8542</v>
      </c>
      <c r="S5242" t="s">
        <v>8424</v>
      </c>
      <c r="T5242" t="s">
        <v>7736</v>
      </c>
    </row>
    <row r="5243" spans="1:20" x14ac:dyDescent="0.25">
      <c r="A5243" t="s">
        <v>5096</v>
      </c>
      <c r="B5243" s="2">
        <v>42636</v>
      </c>
      <c r="C5243" s="2">
        <v>42639</v>
      </c>
      <c r="D5243" t="s">
        <v>11</v>
      </c>
      <c r="E5243" t="s">
        <v>3849</v>
      </c>
      <c r="F5243" t="s">
        <v>5097</v>
      </c>
      <c r="G5243" s="1">
        <v>1368</v>
      </c>
      <c r="H5243">
        <v>2</v>
      </c>
      <c r="I5243">
        <v>0</v>
      </c>
      <c r="J5243" s="1">
        <v>36936</v>
      </c>
      <c r="K5243" t="s">
        <v>9128</v>
      </c>
      <c r="L5243" t="s">
        <v>9273</v>
      </c>
      <c r="M5243" t="s">
        <v>10828</v>
      </c>
      <c r="N5243" t="s">
        <v>8536</v>
      </c>
      <c r="O5243" t="s">
        <v>8547</v>
      </c>
      <c r="P5243" t="s">
        <v>8548</v>
      </c>
      <c r="Q5243">
        <v>98115</v>
      </c>
      <c r="R5243" t="s">
        <v>8542</v>
      </c>
      <c r="S5243" t="s">
        <v>8436</v>
      </c>
      <c r="T5243" t="s">
        <v>7738</v>
      </c>
    </row>
    <row r="5244" spans="1:20" x14ac:dyDescent="0.25">
      <c r="A5244" t="s">
        <v>5098</v>
      </c>
      <c r="B5244" s="2">
        <v>42951</v>
      </c>
      <c r="C5244" s="2">
        <v>42955</v>
      </c>
      <c r="D5244" t="s">
        <v>19</v>
      </c>
      <c r="E5244" t="s">
        <v>2066</v>
      </c>
      <c r="F5244" t="s">
        <v>1133</v>
      </c>
      <c r="G5244" s="1">
        <v>3318</v>
      </c>
      <c r="H5244">
        <v>3</v>
      </c>
      <c r="I5244">
        <v>8</v>
      </c>
      <c r="J5244" s="1">
        <v>-56406</v>
      </c>
      <c r="K5244" t="s">
        <v>9128</v>
      </c>
      <c r="L5244" t="s">
        <v>9142</v>
      </c>
      <c r="M5244" t="s">
        <v>9693</v>
      </c>
      <c r="N5244" t="s">
        <v>8536</v>
      </c>
      <c r="O5244" t="s">
        <v>8819</v>
      </c>
      <c r="P5244" t="s">
        <v>8550</v>
      </c>
      <c r="Q5244">
        <v>75007</v>
      </c>
      <c r="R5244" t="s">
        <v>8551</v>
      </c>
      <c r="S5244" t="s">
        <v>8185</v>
      </c>
      <c r="T5244" t="s">
        <v>7738</v>
      </c>
    </row>
    <row r="5245" spans="1:20" x14ac:dyDescent="0.25">
      <c r="A5245" t="s">
        <v>5099</v>
      </c>
      <c r="B5245" s="2">
        <v>42576</v>
      </c>
      <c r="C5245" s="2">
        <v>42577</v>
      </c>
      <c r="D5245" t="s">
        <v>79</v>
      </c>
      <c r="E5245" t="s">
        <v>2105</v>
      </c>
      <c r="F5245" t="s">
        <v>1839</v>
      </c>
      <c r="G5245" s="1">
        <v>1044</v>
      </c>
      <c r="H5245">
        <v>1</v>
      </c>
      <c r="I5245">
        <v>0</v>
      </c>
      <c r="J5245" s="1">
        <v>48024</v>
      </c>
      <c r="K5245" t="s">
        <v>9128</v>
      </c>
      <c r="L5245" t="s">
        <v>9142</v>
      </c>
      <c r="M5245" t="s">
        <v>9994</v>
      </c>
      <c r="N5245" t="s">
        <v>8536</v>
      </c>
      <c r="O5245" t="s">
        <v>8653</v>
      </c>
      <c r="P5245" t="s">
        <v>8583</v>
      </c>
      <c r="Q5245">
        <v>22204</v>
      </c>
      <c r="R5245" t="s">
        <v>8539</v>
      </c>
      <c r="S5245" t="s">
        <v>8192</v>
      </c>
      <c r="T5245" t="s">
        <v>7744</v>
      </c>
    </row>
    <row r="5246" spans="1:20" x14ac:dyDescent="0.25">
      <c r="A5246" t="s">
        <v>5100</v>
      </c>
      <c r="B5246" s="2">
        <v>42584</v>
      </c>
      <c r="C5246" s="2">
        <v>42586</v>
      </c>
      <c r="D5246" t="s">
        <v>11</v>
      </c>
      <c r="E5246" t="s">
        <v>1277</v>
      </c>
      <c r="F5246" t="s">
        <v>5101</v>
      </c>
      <c r="G5246" s="1">
        <v>136464</v>
      </c>
      <c r="H5246">
        <v>2</v>
      </c>
      <c r="I5246">
        <v>2</v>
      </c>
      <c r="J5246" s="1">
        <v>153522</v>
      </c>
      <c r="K5246" t="s">
        <v>9123</v>
      </c>
      <c r="L5246" t="s">
        <v>9131</v>
      </c>
      <c r="M5246" t="s">
        <v>10829</v>
      </c>
      <c r="N5246" t="s">
        <v>8536</v>
      </c>
      <c r="O5246" t="s">
        <v>8540</v>
      </c>
      <c r="P5246" t="s">
        <v>8541</v>
      </c>
      <c r="Q5246">
        <v>90032</v>
      </c>
      <c r="R5246" t="s">
        <v>8542</v>
      </c>
      <c r="S5246" t="s">
        <v>8030</v>
      </c>
      <c r="T5246" t="s">
        <v>7738</v>
      </c>
    </row>
    <row r="5247" spans="1:20" x14ac:dyDescent="0.25">
      <c r="A5247" t="s">
        <v>5100</v>
      </c>
      <c r="B5247" s="2">
        <v>42584</v>
      </c>
      <c r="C5247" s="2">
        <v>42586</v>
      </c>
      <c r="D5247" t="s">
        <v>11</v>
      </c>
      <c r="E5247" t="s">
        <v>1277</v>
      </c>
      <c r="F5247" t="s">
        <v>405</v>
      </c>
      <c r="G5247" s="1">
        <v>333576</v>
      </c>
      <c r="H5247">
        <v>3</v>
      </c>
      <c r="I5247">
        <v>2</v>
      </c>
      <c r="J5247" s="1">
        <v>333576</v>
      </c>
      <c r="K5247" t="s">
        <v>9139</v>
      </c>
      <c r="L5247" t="s">
        <v>9140</v>
      </c>
      <c r="M5247" t="s">
        <v>9334</v>
      </c>
      <c r="N5247" t="s">
        <v>8536</v>
      </c>
      <c r="O5247" t="s">
        <v>8540</v>
      </c>
      <c r="P5247" t="s">
        <v>8541</v>
      </c>
      <c r="Q5247">
        <v>90032</v>
      </c>
      <c r="R5247" t="s">
        <v>8542</v>
      </c>
      <c r="S5247" t="s">
        <v>8030</v>
      </c>
      <c r="T5247" t="s">
        <v>7738</v>
      </c>
    </row>
    <row r="5248" spans="1:20" x14ac:dyDescent="0.25">
      <c r="A5248" t="s">
        <v>5100</v>
      </c>
      <c r="B5248" s="2">
        <v>42584</v>
      </c>
      <c r="C5248" s="2">
        <v>42586</v>
      </c>
      <c r="D5248" t="s">
        <v>11</v>
      </c>
      <c r="E5248" t="s">
        <v>1277</v>
      </c>
      <c r="F5248" t="s">
        <v>917</v>
      </c>
      <c r="G5248" s="1">
        <v>12544</v>
      </c>
      <c r="H5248">
        <v>2</v>
      </c>
      <c r="I5248">
        <v>2</v>
      </c>
      <c r="J5248" s="1">
        <v>4704</v>
      </c>
      <c r="K5248" t="s">
        <v>9128</v>
      </c>
      <c r="L5248" t="s">
        <v>9142</v>
      </c>
      <c r="M5248" t="s">
        <v>9601</v>
      </c>
      <c r="N5248" t="s">
        <v>8536</v>
      </c>
      <c r="O5248" t="s">
        <v>8540</v>
      </c>
      <c r="P5248" t="s">
        <v>8541</v>
      </c>
      <c r="Q5248">
        <v>90032</v>
      </c>
      <c r="R5248" t="s">
        <v>8542</v>
      </c>
      <c r="S5248" t="s">
        <v>8030</v>
      </c>
      <c r="T5248" t="s">
        <v>7738</v>
      </c>
    </row>
    <row r="5249" spans="1:20" x14ac:dyDescent="0.25">
      <c r="A5249" t="s">
        <v>5102</v>
      </c>
      <c r="B5249" s="2">
        <v>42145</v>
      </c>
      <c r="C5249" s="2">
        <v>42151</v>
      </c>
      <c r="D5249" t="s">
        <v>19</v>
      </c>
      <c r="E5249" t="s">
        <v>149</v>
      </c>
      <c r="F5249" t="s">
        <v>203</v>
      </c>
      <c r="G5249" s="1">
        <v>20768</v>
      </c>
      <c r="H5249">
        <v>8</v>
      </c>
      <c r="I5249">
        <v>8</v>
      </c>
      <c r="J5249" s="1">
        <v>-529584</v>
      </c>
      <c r="K5249" t="s">
        <v>9128</v>
      </c>
      <c r="L5249" t="s">
        <v>9144</v>
      </c>
      <c r="M5249" t="s">
        <v>9235</v>
      </c>
      <c r="N5249" t="s">
        <v>8536</v>
      </c>
      <c r="O5249" t="s">
        <v>9023</v>
      </c>
      <c r="P5249" t="s">
        <v>8566</v>
      </c>
      <c r="Q5249">
        <v>60423</v>
      </c>
      <c r="R5249" t="s">
        <v>8551</v>
      </c>
      <c r="S5249" t="s">
        <v>7770</v>
      </c>
      <c r="T5249" t="s">
        <v>7736</v>
      </c>
    </row>
    <row r="5250" spans="1:20" x14ac:dyDescent="0.25">
      <c r="A5250" t="s">
        <v>5103</v>
      </c>
      <c r="B5250" s="2">
        <v>43042</v>
      </c>
      <c r="C5250" s="2">
        <v>43044</v>
      </c>
      <c r="D5250" t="s">
        <v>11</v>
      </c>
      <c r="E5250" t="s">
        <v>1907</v>
      </c>
      <c r="F5250" t="s">
        <v>361</v>
      </c>
      <c r="G5250" s="1">
        <v>435</v>
      </c>
      <c r="H5250">
        <v>3</v>
      </c>
      <c r="I5250">
        <v>0</v>
      </c>
      <c r="J5250" s="1">
        <v>10875</v>
      </c>
      <c r="K5250" t="s">
        <v>9139</v>
      </c>
      <c r="L5250" t="s">
        <v>9162</v>
      </c>
      <c r="M5250" t="s">
        <v>9316</v>
      </c>
      <c r="N5250" t="s">
        <v>8536</v>
      </c>
      <c r="O5250" t="s">
        <v>8547</v>
      </c>
      <c r="P5250" t="s">
        <v>8548</v>
      </c>
      <c r="Q5250">
        <v>98105</v>
      </c>
      <c r="R5250" t="s">
        <v>8542</v>
      </c>
      <c r="S5250" t="s">
        <v>8150</v>
      </c>
      <c r="T5250" t="s">
        <v>7736</v>
      </c>
    </row>
    <row r="5251" spans="1:20" x14ac:dyDescent="0.25">
      <c r="A5251" t="s">
        <v>5104</v>
      </c>
      <c r="B5251" s="2">
        <v>42110</v>
      </c>
      <c r="C5251" s="2">
        <v>42115</v>
      </c>
      <c r="D5251" t="s">
        <v>19</v>
      </c>
      <c r="E5251" t="s">
        <v>1198</v>
      </c>
      <c r="F5251" t="s">
        <v>3125</v>
      </c>
      <c r="G5251" s="1">
        <v>12576</v>
      </c>
      <c r="H5251">
        <v>4</v>
      </c>
      <c r="I5251">
        <v>2</v>
      </c>
      <c r="J5251" s="1">
        <v>40872</v>
      </c>
      <c r="K5251" t="s">
        <v>9128</v>
      </c>
      <c r="L5251" t="s">
        <v>9191</v>
      </c>
      <c r="M5251" t="s">
        <v>9267</v>
      </c>
      <c r="N5251" t="s">
        <v>8536</v>
      </c>
      <c r="O5251" t="s">
        <v>8559</v>
      </c>
      <c r="P5251" t="s">
        <v>8560</v>
      </c>
      <c r="Q5251">
        <v>19143</v>
      </c>
      <c r="R5251" t="s">
        <v>8561</v>
      </c>
      <c r="S5251" t="s">
        <v>8010</v>
      </c>
      <c r="T5251" t="s">
        <v>7738</v>
      </c>
    </row>
    <row r="5252" spans="1:20" x14ac:dyDescent="0.25">
      <c r="A5252" t="s">
        <v>5105</v>
      </c>
      <c r="B5252" s="2">
        <v>42716</v>
      </c>
      <c r="C5252" s="2">
        <v>42722</v>
      </c>
      <c r="D5252" t="s">
        <v>19</v>
      </c>
      <c r="E5252" t="s">
        <v>3732</v>
      </c>
      <c r="F5252" t="s">
        <v>2072</v>
      </c>
      <c r="G5252" s="1">
        <v>24995</v>
      </c>
      <c r="H5252">
        <v>5</v>
      </c>
      <c r="I5252">
        <v>0</v>
      </c>
      <c r="J5252" s="1">
        <v>19996</v>
      </c>
      <c r="K5252" t="s">
        <v>9139</v>
      </c>
      <c r="L5252" t="s">
        <v>9162</v>
      </c>
      <c r="M5252" t="s">
        <v>10087</v>
      </c>
      <c r="N5252" t="s">
        <v>8536</v>
      </c>
      <c r="O5252" t="s">
        <v>8603</v>
      </c>
      <c r="P5252" t="s">
        <v>8664</v>
      </c>
      <c r="Q5252">
        <v>31907</v>
      </c>
      <c r="R5252" t="s">
        <v>8539</v>
      </c>
      <c r="S5252" t="s">
        <v>8423</v>
      </c>
      <c r="T5252" t="s">
        <v>7736</v>
      </c>
    </row>
    <row r="5253" spans="1:20" x14ac:dyDescent="0.25">
      <c r="A5253" t="s">
        <v>5105</v>
      </c>
      <c r="B5253" s="2">
        <v>42716</v>
      </c>
      <c r="C5253" s="2">
        <v>42722</v>
      </c>
      <c r="D5253" t="s">
        <v>19</v>
      </c>
      <c r="E5253" t="s">
        <v>3732</v>
      </c>
      <c r="F5253" t="s">
        <v>3745</v>
      </c>
      <c r="G5253" s="1">
        <v>4912</v>
      </c>
      <c r="H5253">
        <v>4</v>
      </c>
      <c r="I5253">
        <v>0</v>
      </c>
      <c r="J5253" s="1">
        <v>230864</v>
      </c>
      <c r="K5253" t="s">
        <v>9128</v>
      </c>
      <c r="L5253" t="s">
        <v>9148</v>
      </c>
      <c r="M5253" t="s">
        <v>10603</v>
      </c>
      <c r="N5253" t="s">
        <v>8536</v>
      </c>
      <c r="O5253" t="s">
        <v>8603</v>
      </c>
      <c r="P5253" t="s">
        <v>8664</v>
      </c>
      <c r="Q5253">
        <v>31907</v>
      </c>
      <c r="R5253" t="s">
        <v>8539</v>
      </c>
      <c r="S5253" t="s">
        <v>8423</v>
      </c>
      <c r="T5253" t="s">
        <v>7736</v>
      </c>
    </row>
    <row r="5254" spans="1:20" x14ac:dyDescent="0.25">
      <c r="A5254" t="s">
        <v>5106</v>
      </c>
      <c r="B5254" s="2">
        <v>42307</v>
      </c>
      <c r="C5254" s="2">
        <v>42310</v>
      </c>
      <c r="D5254" t="s">
        <v>79</v>
      </c>
      <c r="E5254" t="s">
        <v>3247</v>
      </c>
      <c r="F5254" t="s">
        <v>3078</v>
      </c>
      <c r="G5254" s="1">
        <v>18291</v>
      </c>
      <c r="H5254">
        <v>3</v>
      </c>
      <c r="I5254">
        <v>0</v>
      </c>
      <c r="J5254" s="1">
        <v>530439</v>
      </c>
      <c r="K5254" t="s">
        <v>9128</v>
      </c>
      <c r="L5254" t="s">
        <v>9144</v>
      </c>
      <c r="M5254" t="s">
        <v>10421</v>
      </c>
      <c r="N5254" t="s">
        <v>8536</v>
      </c>
      <c r="O5254" t="s">
        <v>8754</v>
      </c>
      <c r="P5254" t="s">
        <v>8583</v>
      </c>
      <c r="Q5254">
        <v>23464</v>
      </c>
      <c r="R5254" t="s">
        <v>8539</v>
      </c>
      <c r="S5254" t="s">
        <v>8365</v>
      </c>
      <c r="T5254" t="s">
        <v>7736</v>
      </c>
    </row>
    <row r="5255" spans="1:20" x14ac:dyDescent="0.25">
      <c r="A5255" t="s">
        <v>5107</v>
      </c>
      <c r="B5255" s="2">
        <v>41705</v>
      </c>
      <c r="C5255" s="2">
        <v>41709</v>
      </c>
      <c r="D5255" t="s">
        <v>11</v>
      </c>
      <c r="E5255" t="s">
        <v>2196</v>
      </c>
      <c r="F5255" t="s">
        <v>2404</v>
      </c>
      <c r="G5255" s="1">
        <v>107648</v>
      </c>
      <c r="H5255">
        <v>2</v>
      </c>
      <c r="I5255">
        <v>2</v>
      </c>
      <c r="J5255" s="1">
        <v>3364</v>
      </c>
      <c r="K5255" t="s">
        <v>9128</v>
      </c>
      <c r="L5255" t="s">
        <v>9142</v>
      </c>
      <c r="M5255" t="s">
        <v>10203</v>
      </c>
      <c r="N5255" t="s">
        <v>8536</v>
      </c>
      <c r="O5255" t="s">
        <v>8670</v>
      </c>
      <c r="P5255" t="s">
        <v>8548</v>
      </c>
      <c r="Q5255">
        <v>98198</v>
      </c>
      <c r="R5255" t="s">
        <v>8542</v>
      </c>
      <c r="S5255" t="s">
        <v>8210</v>
      </c>
      <c r="T5255" t="s">
        <v>7744</v>
      </c>
    </row>
    <row r="5256" spans="1:20" x14ac:dyDescent="0.25">
      <c r="A5256" t="s">
        <v>5108</v>
      </c>
      <c r="B5256" s="2">
        <v>42068</v>
      </c>
      <c r="C5256" s="2">
        <v>42070</v>
      </c>
      <c r="D5256" t="s">
        <v>11</v>
      </c>
      <c r="E5256" t="s">
        <v>532</v>
      </c>
      <c r="F5256" t="s">
        <v>953</v>
      </c>
      <c r="G5256" s="1">
        <v>99372</v>
      </c>
      <c r="H5256">
        <v>2</v>
      </c>
      <c r="I5256">
        <v>3</v>
      </c>
      <c r="J5256" s="1">
        <v>-7098</v>
      </c>
      <c r="K5256" t="s">
        <v>9123</v>
      </c>
      <c r="L5256" t="s">
        <v>9126</v>
      </c>
      <c r="M5256" t="s">
        <v>9614</v>
      </c>
      <c r="N5256" t="s">
        <v>8536</v>
      </c>
      <c r="O5256" t="s">
        <v>9024</v>
      </c>
      <c r="P5256" t="s">
        <v>8560</v>
      </c>
      <c r="Q5256">
        <v>18018</v>
      </c>
      <c r="R5256" t="s">
        <v>8561</v>
      </c>
      <c r="S5256" t="s">
        <v>7862</v>
      </c>
      <c r="T5256" t="s">
        <v>7738</v>
      </c>
    </row>
    <row r="5257" spans="1:20" x14ac:dyDescent="0.25">
      <c r="A5257" t="s">
        <v>5108</v>
      </c>
      <c r="B5257" s="2">
        <v>42068</v>
      </c>
      <c r="C5257" s="2">
        <v>42070</v>
      </c>
      <c r="D5257" t="s">
        <v>11</v>
      </c>
      <c r="E5257" t="s">
        <v>532</v>
      </c>
      <c r="F5257" t="s">
        <v>3691</v>
      </c>
      <c r="G5257" s="1">
        <v>33568</v>
      </c>
      <c r="H5257">
        <v>2</v>
      </c>
      <c r="I5257">
        <v>2</v>
      </c>
      <c r="J5257" s="1">
        <v>-54548</v>
      </c>
      <c r="K5257" t="s">
        <v>9123</v>
      </c>
      <c r="L5257" t="s">
        <v>9135</v>
      </c>
      <c r="M5257" t="s">
        <v>10588</v>
      </c>
      <c r="N5257" t="s">
        <v>8536</v>
      </c>
      <c r="O5257" t="s">
        <v>9024</v>
      </c>
      <c r="P5257" t="s">
        <v>8560</v>
      </c>
      <c r="Q5257">
        <v>18018</v>
      </c>
      <c r="R5257" t="s">
        <v>8561</v>
      </c>
      <c r="S5257" t="s">
        <v>7862</v>
      </c>
      <c r="T5257" t="s">
        <v>7738</v>
      </c>
    </row>
    <row r="5258" spans="1:20" x14ac:dyDescent="0.25">
      <c r="A5258" t="s">
        <v>5109</v>
      </c>
      <c r="B5258" s="2">
        <v>42590</v>
      </c>
      <c r="C5258" s="2">
        <v>42596</v>
      </c>
      <c r="D5258" t="s">
        <v>19</v>
      </c>
      <c r="E5258" t="s">
        <v>1022</v>
      </c>
      <c r="F5258" t="s">
        <v>3506</v>
      </c>
      <c r="G5258" s="1">
        <v>1056</v>
      </c>
      <c r="H5258">
        <v>2</v>
      </c>
      <c r="I5258">
        <v>0</v>
      </c>
      <c r="J5258" s="1">
        <v>4752</v>
      </c>
      <c r="K5258" t="s">
        <v>9128</v>
      </c>
      <c r="L5258" t="s">
        <v>9148</v>
      </c>
      <c r="M5258" t="s">
        <v>10548</v>
      </c>
      <c r="N5258" t="s">
        <v>8536</v>
      </c>
      <c r="O5258" t="s">
        <v>8850</v>
      </c>
      <c r="P5258" t="s">
        <v>8618</v>
      </c>
      <c r="Q5258">
        <v>73120</v>
      </c>
      <c r="R5258" t="s">
        <v>8551</v>
      </c>
      <c r="S5258" t="s">
        <v>7968</v>
      </c>
      <c r="T5258" t="s">
        <v>7736</v>
      </c>
    </row>
    <row r="5259" spans="1:20" x14ac:dyDescent="0.25">
      <c r="A5259" t="s">
        <v>5110</v>
      </c>
      <c r="B5259" s="2">
        <v>42738</v>
      </c>
      <c r="C5259" s="2">
        <v>42743</v>
      </c>
      <c r="D5259" t="s">
        <v>19</v>
      </c>
      <c r="E5259" t="s">
        <v>471</v>
      </c>
      <c r="F5259" t="s">
        <v>1773</v>
      </c>
      <c r="G5259" s="1">
        <v>3888</v>
      </c>
      <c r="H5259">
        <v>6</v>
      </c>
      <c r="I5259">
        <v>0</v>
      </c>
      <c r="J5259" s="1">
        <v>186624</v>
      </c>
      <c r="K5259" t="s">
        <v>9128</v>
      </c>
      <c r="L5259" t="s">
        <v>9148</v>
      </c>
      <c r="M5259" t="s">
        <v>9964</v>
      </c>
      <c r="N5259" t="s">
        <v>8536</v>
      </c>
      <c r="O5259" t="s">
        <v>8859</v>
      </c>
      <c r="P5259" t="s">
        <v>8541</v>
      </c>
      <c r="Q5259">
        <v>91730</v>
      </c>
      <c r="R5259" t="s">
        <v>8542</v>
      </c>
      <c r="S5259" t="s">
        <v>7849</v>
      </c>
      <c r="T5259" t="s">
        <v>7736</v>
      </c>
    </row>
    <row r="5260" spans="1:20" x14ac:dyDescent="0.25">
      <c r="A5260" t="s">
        <v>5111</v>
      </c>
      <c r="B5260" s="2">
        <v>43017</v>
      </c>
      <c r="C5260" s="2">
        <v>43019</v>
      </c>
      <c r="D5260" t="s">
        <v>79</v>
      </c>
      <c r="E5260" t="s">
        <v>853</v>
      </c>
      <c r="F5260" t="s">
        <v>1533</v>
      </c>
      <c r="G5260" s="1">
        <v>352</v>
      </c>
      <c r="H5260">
        <v>5</v>
      </c>
      <c r="I5260">
        <v>0</v>
      </c>
      <c r="J5260" s="1">
        <v>16544</v>
      </c>
      <c r="K5260" t="s">
        <v>9128</v>
      </c>
      <c r="L5260" t="s">
        <v>9148</v>
      </c>
      <c r="M5260" t="s">
        <v>9865</v>
      </c>
      <c r="N5260" t="s">
        <v>8536</v>
      </c>
      <c r="O5260" t="s">
        <v>8540</v>
      </c>
      <c r="P5260" t="s">
        <v>8541</v>
      </c>
      <c r="Q5260">
        <v>90032</v>
      </c>
      <c r="R5260" t="s">
        <v>8542</v>
      </c>
      <c r="S5260" t="s">
        <v>7928</v>
      </c>
      <c r="T5260" t="s">
        <v>7736</v>
      </c>
    </row>
    <row r="5261" spans="1:20" x14ac:dyDescent="0.25">
      <c r="A5261" t="s">
        <v>5112</v>
      </c>
      <c r="B5261" s="2">
        <v>43028</v>
      </c>
      <c r="C5261" s="2">
        <v>43034</v>
      </c>
      <c r="D5261" t="s">
        <v>19</v>
      </c>
      <c r="E5261" t="s">
        <v>76</v>
      </c>
      <c r="F5261" t="s">
        <v>1329</v>
      </c>
      <c r="G5261" s="1">
        <v>45528</v>
      </c>
      <c r="H5261">
        <v>3</v>
      </c>
      <c r="I5261">
        <v>2</v>
      </c>
      <c r="J5261" s="1">
        <v>159348</v>
      </c>
      <c r="K5261" t="s">
        <v>9128</v>
      </c>
      <c r="L5261" t="s">
        <v>9148</v>
      </c>
      <c r="M5261" t="s">
        <v>9778</v>
      </c>
      <c r="N5261" t="s">
        <v>8536</v>
      </c>
      <c r="O5261" t="s">
        <v>8559</v>
      </c>
      <c r="P5261" t="s">
        <v>8560</v>
      </c>
      <c r="Q5261">
        <v>19120</v>
      </c>
      <c r="R5261" t="s">
        <v>8561</v>
      </c>
      <c r="S5261" t="s">
        <v>7753</v>
      </c>
      <c r="T5261" t="s">
        <v>7744</v>
      </c>
    </row>
    <row r="5262" spans="1:20" x14ac:dyDescent="0.25">
      <c r="A5262" t="s">
        <v>5113</v>
      </c>
      <c r="B5262" s="2">
        <v>41889</v>
      </c>
      <c r="C5262" s="2">
        <v>41892</v>
      </c>
      <c r="D5262" t="s">
        <v>79</v>
      </c>
      <c r="E5262" t="s">
        <v>2074</v>
      </c>
      <c r="F5262" t="s">
        <v>3233</v>
      </c>
      <c r="G5262" s="1">
        <v>196776</v>
      </c>
      <c r="H5262">
        <v>3</v>
      </c>
      <c r="I5262">
        <v>2</v>
      </c>
      <c r="J5262" s="1">
        <v>147582</v>
      </c>
      <c r="K5262" t="s">
        <v>9139</v>
      </c>
      <c r="L5262" t="s">
        <v>9140</v>
      </c>
      <c r="M5262" t="s">
        <v>10474</v>
      </c>
      <c r="N5262" t="s">
        <v>8536</v>
      </c>
      <c r="O5262" t="s">
        <v>8563</v>
      </c>
      <c r="P5262" t="s">
        <v>8550</v>
      </c>
      <c r="Q5262">
        <v>77036</v>
      </c>
      <c r="R5262" t="s">
        <v>8551</v>
      </c>
      <c r="S5262" t="s">
        <v>8187</v>
      </c>
      <c r="T5262" t="s">
        <v>7744</v>
      </c>
    </row>
    <row r="5263" spans="1:20" x14ac:dyDescent="0.25">
      <c r="A5263" t="s">
        <v>5113</v>
      </c>
      <c r="B5263" s="2">
        <v>41889</v>
      </c>
      <c r="C5263" s="2">
        <v>41892</v>
      </c>
      <c r="D5263" t="s">
        <v>79</v>
      </c>
      <c r="E5263" t="s">
        <v>2074</v>
      </c>
      <c r="F5263" t="s">
        <v>699</v>
      </c>
      <c r="G5263" s="1">
        <v>292</v>
      </c>
      <c r="H5263">
        <v>2</v>
      </c>
      <c r="I5263">
        <v>8</v>
      </c>
      <c r="J5263" s="1">
        <v>-4818</v>
      </c>
      <c r="K5263" t="s">
        <v>9128</v>
      </c>
      <c r="L5263" t="s">
        <v>9142</v>
      </c>
      <c r="M5263" t="s">
        <v>9489</v>
      </c>
      <c r="N5263" t="s">
        <v>8536</v>
      </c>
      <c r="O5263" t="s">
        <v>8563</v>
      </c>
      <c r="P5263" t="s">
        <v>8550</v>
      </c>
      <c r="Q5263">
        <v>77036</v>
      </c>
      <c r="R5263" t="s">
        <v>8551</v>
      </c>
      <c r="S5263" t="s">
        <v>8187</v>
      </c>
      <c r="T5263" t="s">
        <v>7744</v>
      </c>
    </row>
    <row r="5264" spans="1:20" x14ac:dyDescent="0.25">
      <c r="A5264" t="s">
        <v>5113</v>
      </c>
      <c r="B5264" s="2">
        <v>41889</v>
      </c>
      <c r="C5264" s="2">
        <v>41892</v>
      </c>
      <c r="D5264" t="s">
        <v>79</v>
      </c>
      <c r="E5264" t="s">
        <v>2074</v>
      </c>
      <c r="F5264" t="s">
        <v>1552</v>
      </c>
      <c r="G5264" s="1">
        <v>200795</v>
      </c>
      <c r="H5264">
        <v>1</v>
      </c>
      <c r="I5264">
        <v>3</v>
      </c>
      <c r="J5264" s="1">
        <v>-22948</v>
      </c>
      <c r="K5264" t="s">
        <v>9123</v>
      </c>
      <c r="L5264" t="s">
        <v>9131</v>
      </c>
      <c r="M5264" t="s">
        <v>9875</v>
      </c>
      <c r="N5264" t="s">
        <v>8536</v>
      </c>
      <c r="O5264" t="s">
        <v>8563</v>
      </c>
      <c r="P5264" t="s">
        <v>8550</v>
      </c>
      <c r="Q5264">
        <v>77036</v>
      </c>
      <c r="R5264" t="s">
        <v>8551</v>
      </c>
      <c r="S5264" t="s">
        <v>8187</v>
      </c>
      <c r="T5264" t="s">
        <v>7744</v>
      </c>
    </row>
    <row r="5265" spans="1:20" x14ac:dyDescent="0.25">
      <c r="A5265" t="s">
        <v>5113</v>
      </c>
      <c r="B5265" s="2">
        <v>41889</v>
      </c>
      <c r="C5265" s="2">
        <v>41892</v>
      </c>
      <c r="D5265" t="s">
        <v>79</v>
      </c>
      <c r="E5265" t="s">
        <v>2074</v>
      </c>
      <c r="F5265" t="s">
        <v>2744</v>
      </c>
      <c r="G5265" s="1">
        <v>46688</v>
      </c>
      <c r="H5265">
        <v>4</v>
      </c>
      <c r="I5265">
        <v>2</v>
      </c>
      <c r="J5265" s="1">
        <v>-2918</v>
      </c>
      <c r="K5265" t="s">
        <v>9139</v>
      </c>
      <c r="L5265" t="s">
        <v>9162</v>
      </c>
      <c r="M5265" t="s">
        <v>10325</v>
      </c>
      <c r="N5265" t="s">
        <v>8536</v>
      </c>
      <c r="O5265" t="s">
        <v>8563</v>
      </c>
      <c r="P5265" t="s">
        <v>8550</v>
      </c>
      <c r="Q5265">
        <v>77036</v>
      </c>
      <c r="R5265" t="s">
        <v>8551</v>
      </c>
      <c r="S5265" t="s">
        <v>8187</v>
      </c>
      <c r="T5265" t="s">
        <v>7744</v>
      </c>
    </row>
    <row r="5266" spans="1:20" x14ac:dyDescent="0.25">
      <c r="A5266" t="s">
        <v>5113</v>
      </c>
      <c r="B5266" s="2">
        <v>41889</v>
      </c>
      <c r="C5266" s="2">
        <v>41892</v>
      </c>
      <c r="D5266" t="s">
        <v>79</v>
      </c>
      <c r="E5266" t="s">
        <v>2074</v>
      </c>
      <c r="F5266" t="s">
        <v>4198</v>
      </c>
      <c r="G5266" s="1">
        <v>21864</v>
      </c>
      <c r="H5266">
        <v>3</v>
      </c>
      <c r="I5266">
        <v>2</v>
      </c>
      <c r="J5266" s="1">
        <v>35529</v>
      </c>
      <c r="K5266" t="s">
        <v>9128</v>
      </c>
      <c r="L5266" t="s">
        <v>9137</v>
      </c>
      <c r="M5266" t="s">
        <v>10691</v>
      </c>
      <c r="N5266" t="s">
        <v>8536</v>
      </c>
      <c r="O5266" t="s">
        <v>8563</v>
      </c>
      <c r="P5266" t="s">
        <v>8550</v>
      </c>
      <c r="Q5266">
        <v>77036</v>
      </c>
      <c r="R5266" t="s">
        <v>8551</v>
      </c>
      <c r="S5266" t="s">
        <v>8187</v>
      </c>
      <c r="T5266" t="s">
        <v>7744</v>
      </c>
    </row>
    <row r="5267" spans="1:20" x14ac:dyDescent="0.25">
      <c r="A5267" t="s">
        <v>5114</v>
      </c>
      <c r="B5267" s="2">
        <v>43008</v>
      </c>
      <c r="C5267" s="2">
        <v>43011</v>
      </c>
      <c r="D5267" t="s">
        <v>79</v>
      </c>
      <c r="E5267" t="s">
        <v>3757</v>
      </c>
      <c r="F5267" t="s">
        <v>2223</v>
      </c>
      <c r="G5267" s="1">
        <v>1176</v>
      </c>
      <c r="H5267">
        <v>2</v>
      </c>
      <c r="I5267">
        <v>0</v>
      </c>
      <c r="J5267" s="1">
        <v>57624</v>
      </c>
      <c r="K5267" t="s">
        <v>9128</v>
      </c>
      <c r="L5267" t="s">
        <v>9148</v>
      </c>
      <c r="M5267" t="s">
        <v>10142</v>
      </c>
      <c r="N5267" t="s">
        <v>8536</v>
      </c>
      <c r="O5267" t="s">
        <v>8547</v>
      </c>
      <c r="P5267" t="s">
        <v>8548</v>
      </c>
      <c r="Q5267">
        <v>98103</v>
      </c>
      <c r="R5267" t="s">
        <v>8542</v>
      </c>
      <c r="S5267" t="s">
        <v>8426</v>
      </c>
      <c r="T5267" t="s">
        <v>7738</v>
      </c>
    </row>
    <row r="5268" spans="1:20" x14ac:dyDescent="0.25">
      <c r="A5268" t="s">
        <v>5114</v>
      </c>
      <c r="B5268" s="2">
        <v>43008</v>
      </c>
      <c r="C5268" s="2">
        <v>43011</v>
      </c>
      <c r="D5268" t="s">
        <v>79</v>
      </c>
      <c r="E5268" t="s">
        <v>3757</v>
      </c>
      <c r="F5268" t="s">
        <v>4092</v>
      </c>
      <c r="G5268" s="1">
        <v>16794</v>
      </c>
      <c r="H5268">
        <v>3</v>
      </c>
      <c r="I5268">
        <v>0</v>
      </c>
      <c r="J5268" s="1">
        <v>822906</v>
      </c>
      <c r="K5268" t="s">
        <v>9128</v>
      </c>
      <c r="L5268" t="s">
        <v>9148</v>
      </c>
      <c r="M5268" t="s">
        <v>10666</v>
      </c>
      <c r="N5268" t="s">
        <v>8536</v>
      </c>
      <c r="O5268" t="s">
        <v>8547</v>
      </c>
      <c r="P5268" t="s">
        <v>8548</v>
      </c>
      <c r="Q5268">
        <v>98103</v>
      </c>
      <c r="R5268" t="s">
        <v>8542</v>
      </c>
      <c r="S5268" t="s">
        <v>8426</v>
      </c>
      <c r="T5268" t="s">
        <v>7738</v>
      </c>
    </row>
    <row r="5269" spans="1:20" x14ac:dyDescent="0.25">
      <c r="A5269" t="s">
        <v>5114</v>
      </c>
      <c r="B5269" s="2">
        <v>43008</v>
      </c>
      <c r="C5269" s="2">
        <v>43011</v>
      </c>
      <c r="D5269" t="s">
        <v>79</v>
      </c>
      <c r="E5269" t="s">
        <v>3757</v>
      </c>
      <c r="F5269" t="s">
        <v>2276</v>
      </c>
      <c r="G5269" s="1">
        <v>389</v>
      </c>
      <c r="H5269">
        <v>1</v>
      </c>
      <c r="I5269">
        <v>0</v>
      </c>
      <c r="J5269" s="1">
        <v>10114</v>
      </c>
      <c r="K5269" t="s">
        <v>9128</v>
      </c>
      <c r="L5269" t="s">
        <v>9144</v>
      </c>
      <c r="M5269" t="s">
        <v>10159</v>
      </c>
      <c r="N5269" t="s">
        <v>8536</v>
      </c>
      <c r="O5269" t="s">
        <v>8547</v>
      </c>
      <c r="P5269" t="s">
        <v>8548</v>
      </c>
      <c r="Q5269">
        <v>98103</v>
      </c>
      <c r="R5269" t="s">
        <v>8542</v>
      </c>
      <c r="S5269" t="s">
        <v>8426</v>
      </c>
      <c r="T5269" t="s">
        <v>7738</v>
      </c>
    </row>
    <row r="5270" spans="1:20" x14ac:dyDescent="0.25">
      <c r="A5270" t="s">
        <v>5115</v>
      </c>
      <c r="B5270" s="2">
        <v>43055</v>
      </c>
      <c r="C5270" s="2">
        <v>43060</v>
      </c>
      <c r="D5270" t="s">
        <v>19</v>
      </c>
      <c r="E5270" t="s">
        <v>1920</v>
      </c>
      <c r="F5270" t="s">
        <v>5116</v>
      </c>
      <c r="G5270" s="1">
        <v>5244</v>
      </c>
      <c r="H5270">
        <v>4</v>
      </c>
      <c r="I5270">
        <v>0</v>
      </c>
      <c r="J5270" s="1">
        <v>241224</v>
      </c>
      <c r="K5270" t="s">
        <v>9139</v>
      </c>
      <c r="L5270" t="s">
        <v>9296</v>
      </c>
      <c r="M5270" t="s">
        <v>10830</v>
      </c>
      <c r="N5270" t="s">
        <v>8536</v>
      </c>
      <c r="O5270" t="s">
        <v>8762</v>
      </c>
      <c r="P5270" t="s">
        <v>8577</v>
      </c>
      <c r="Q5270">
        <v>10701</v>
      </c>
      <c r="R5270" t="s">
        <v>8561</v>
      </c>
      <c r="S5270" t="s">
        <v>8152</v>
      </c>
      <c r="T5270" t="s">
        <v>7744</v>
      </c>
    </row>
    <row r="5271" spans="1:20" x14ac:dyDescent="0.25">
      <c r="A5271" t="s">
        <v>5117</v>
      </c>
      <c r="B5271" s="2">
        <v>42989</v>
      </c>
      <c r="C5271" s="2">
        <v>42989</v>
      </c>
      <c r="D5271" t="s">
        <v>654</v>
      </c>
      <c r="E5271" t="s">
        <v>380</v>
      </c>
      <c r="F5271" t="s">
        <v>156</v>
      </c>
      <c r="G5271" s="1">
        <v>3236</v>
      </c>
      <c r="H5271">
        <v>4</v>
      </c>
      <c r="I5271">
        <v>0</v>
      </c>
      <c r="J5271" s="1">
        <v>116496</v>
      </c>
      <c r="K5271" t="s">
        <v>9123</v>
      </c>
      <c r="L5271" t="s">
        <v>9135</v>
      </c>
      <c r="M5271" t="s">
        <v>9214</v>
      </c>
      <c r="N5271" t="s">
        <v>8536</v>
      </c>
      <c r="O5271" t="s">
        <v>8556</v>
      </c>
      <c r="P5271" t="s">
        <v>8541</v>
      </c>
      <c r="Q5271">
        <v>94110</v>
      </c>
      <c r="R5271" t="s">
        <v>8542</v>
      </c>
      <c r="S5271" t="s">
        <v>7828</v>
      </c>
      <c r="T5271" t="s">
        <v>7736</v>
      </c>
    </row>
    <row r="5272" spans="1:20" x14ac:dyDescent="0.25">
      <c r="A5272" t="s">
        <v>5117</v>
      </c>
      <c r="B5272" s="2">
        <v>42989</v>
      </c>
      <c r="C5272" s="2">
        <v>42989</v>
      </c>
      <c r="D5272" t="s">
        <v>654</v>
      </c>
      <c r="E5272" t="s">
        <v>380</v>
      </c>
      <c r="F5272" t="s">
        <v>1517</v>
      </c>
      <c r="G5272" s="1">
        <v>4066</v>
      </c>
      <c r="H5272">
        <v>5</v>
      </c>
      <c r="I5272">
        <v>0</v>
      </c>
      <c r="J5272" s="1">
        <v>113848</v>
      </c>
      <c r="K5272" t="s">
        <v>9128</v>
      </c>
      <c r="L5272" t="s">
        <v>9144</v>
      </c>
      <c r="M5272" t="s">
        <v>9860</v>
      </c>
      <c r="N5272" t="s">
        <v>8536</v>
      </c>
      <c r="O5272" t="s">
        <v>8556</v>
      </c>
      <c r="P5272" t="s">
        <v>8541</v>
      </c>
      <c r="Q5272">
        <v>94110</v>
      </c>
      <c r="R5272" t="s">
        <v>8542</v>
      </c>
      <c r="S5272" t="s">
        <v>7828</v>
      </c>
      <c r="T5272" t="s">
        <v>7736</v>
      </c>
    </row>
    <row r="5273" spans="1:20" x14ac:dyDescent="0.25">
      <c r="A5273" t="s">
        <v>5118</v>
      </c>
      <c r="B5273" s="2">
        <v>42751</v>
      </c>
      <c r="C5273" s="2">
        <v>42751</v>
      </c>
      <c r="D5273" t="s">
        <v>654</v>
      </c>
      <c r="E5273" t="s">
        <v>3963</v>
      </c>
      <c r="F5273" t="s">
        <v>25</v>
      </c>
      <c r="G5273" s="1">
        <v>2792</v>
      </c>
      <c r="H5273">
        <v>4</v>
      </c>
      <c r="I5273">
        <v>0</v>
      </c>
      <c r="J5273" s="1">
        <v>80968</v>
      </c>
      <c r="K5273" t="s">
        <v>9123</v>
      </c>
      <c r="L5273" t="s">
        <v>9135</v>
      </c>
      <c r="M5273" t="s">
        <v>9136</v>
      </c>
      <c r="N5273" t="s">
        <v>8536</v>
      </c>
      <c r="O5273" t="s">
        <v>8540</v>
      </c>
      <c r="P5273" t="s">
        <v>8541</v>
      </c>
      <c r="Q5273">
        <v>90008</v>
      </c>
      <c r="R5273" t="s">
        <v>8542</v>
      </c>
      <c r="S5273" t="s">
        <v>8443</v>
      </c>
      <c r="T5273" t="s">
        <v>7738</v>
      </c>
    </row>
    <row r="5274" spans="1:20" x14ac:dyDescent="0.25">
      <c r="A5274" t="s">
        <v>5118</v>
      </c>
      <c r="B5274" s="2">
        <v>42751</v>
      </c>
      <c r="C5274" s="2">
        <v>42751</v>
      </c>
      <c r="D5274" t="s">
        <v>654</v>
      </c>
      <c r="E5274" t="s">
        <v>3963</v>
      </c>
      <c r="F5274" t="s">
        <v>1508</v>
      </c>
      <c r="G5274" s="1">
        <v>399672</v>
      </c>
      <c r="H5274">
        <v>7</v>
      </c>
      <c r="I5274">
        <v>2</v>
      </c>
      <c r="J5274" s="1">
        <v>-149877</v>
      </c>
      <c r="K5274" t="s">
        <v>9123</v>
      </c>
      <c r="L5274" t="s">
        <v>9131</v>
      </c>
      <c r="M5274" t="s">
        <v>9856</v>
      </c>
      <c r="N5274" t="s">
        <v>8536</v>
      </c>
      <c r="O5274" t="s">
        <v>8540</v>
      </c>
      <c r="P5274" t="s">
        <v>8541</v>
      </c>
      <c r="Q5274">
        <v>90008</v>
      </c>
      <c r="R5274" t="s">
        <v>8542</v>
      </c>
      <c r="S5274" t="s">
        <v>8443</v>
      </c>
      <c r="T5274" t="s">
        <v>7738</v>
      </c>
    </row>
    <row r="5275" spans="1:20" x14ac:dyDescent="0.25">
      <c r="A5275" t="s">
        <v>5119</v>
      </c>
      <c r="B5275" s="2">
        <v>42700</v>
      </c>
      <c r="C5275" s="2">
        <v>42703</v>
      </c>
      <c r="D5275" t="s">
        <v>79</v>
      </c>
      <c r="E5275" t="s">
        <v>223</v>
      </c>
      <c r="F5275" t="s">
        <v>1572</v>
      </c>
      <c r="G5275" s="1">
        <v>3744</v>
      </c>
      <c r="H5275">
        <v>4</v>
      </c>
      <c r="I5275">
        <v>7</v>
      </c>
      <c r="J5275" s="1">
        <v>-26208</v>
      </c>
      <c r="K5275" t="s">
        <v>9128</v>
      </c>
      <c r="L5275" t="s">
        <v>9142</v>
      </c>
      <c r="M5275" t="s">
        <v>9880</v>
      </c>
      <c r="N5275" t="s">
        <v>8536</v>
      </c>
      <c r="O5275" t="s">
        <v>8676</v>
      </c>
      <c r="P5275" t="s">
        <v>8544</v>
      </c>
      <c r="Q5275">
        <v>33142</v>
      </c>
      <c r="R5275" t="s">
        <v>8539</v>
      </c>
      <c r="S5275" t="s">
        <v>7788</v>
      </c>
      <c r="T5275" t="s">
        <v>7744</v>
      </c>
    </row>
    <row r="5276" spans="1:20" x14ac:dyDescent="0.25">
      <c r="A5276" t="s">
        <v>5120</v>
      </c>
      <c r="B5276" s="2">
        <v>42315</v>
      </c>
      <c r="C5276" s="2">
        <v>42317</v>
      </c>
      <c r="D5276" t="s">
        <v>11</v>
      </c>
      <c r="E5276" t="s">
        <v>3374</v>
      </c>
      <c r="F5276" t="s">
        <v>935</v>
      </c>
      <c r="G5276" s="1">
        <v>7152</v>
      </c>
      <c r="H5276">
        <v>3</v>
      </c>
      <c r="I5276">
        <v>0</v>
      </c>
      <c r="J5276" s="1">
        <v>1788</v>
      </c>
      <c r="K5276" t="s">
        <v>9123</v>
      </c>
      <c r="L5276" t="s">
        <v>9126</v>
      </c>
      <c r="M5276" t="s">
        <v>9607</v>
      </c>
      <c r="N5276" t="s">
        <v>8536</v>
      </c>
      <c r="O5276" t="s">
        <v>8719</v>
      </c>
      <c r="P5276" t="s">
        <v>8876</v>
      </c>
      <c r="Q5276">
        <v>5408</v>
      </c>
      <c r="R5276" t="s">
        <v>8561</v>
      </c>
      <c r="S5276" t="s">
        <v>8385</v>
      </c>
      <c r="T5276" t="s">
        <v>7736</v>
      </c>
    </row>
    <row r="5277" spans="1:20" x14ac:dyDescent="0.25">
      <c r="A5277" t="s">
        <v>5121</v>
      </c>
      <c r="B5277" s="2">
        <v>43083</v>
      </c>
      <c r="C5277" s="2">
        <v>43089</v>
      </c>
      <c r="D5277" t="s">
        <v>19</v>
      </c>
      <c r="E5277" t="s">
        <v>542</v>
      </c>
      <c r="F5277" t="s">
        <v>494</v>
      </c>
      <c r="G5277" s="1">
        <v>1598</v>
      </c>
      <c r="H5277">
        <v>4</v>
      </c>
      <c r="I5277">
        <v>0</v>
      </c>
      <c r="J5277" s="1">
        <v>70312</v>
      </c>
      <c r="K5277" t="s">
        <v>9139</v>
      </c>
      <c r="L5277" t="s">
        <v>9162</v>
      </c>
      <c r="M5277" t="s">
        <v>9382</v>
      </c>
      <c r="N5277" t="s">
        <v>8536</v>
      </c>
      <c r="O5277" t="s">
        <v>8692</v>
      </c>
      <c r="P5277" t="s">
        <v>8693</v>
      </c>
      <c r="Q5277">
        <v>72701</v>
      </c>
      <c r="R5277" t="s">
        <v>8539</v>
      </c>
      <c r="S5277" t="s">
        <v>7864</v>
      </c>
      <c r="T5277" t="s">
        <v>7738</v>
      </c>
    </row>
    <row r="5278" spans="1:20" x14ac:dyDescent="0.25">
      <c r="A5278" t="s">
        <v>5121</v>
      </c>
      <c r="B5278" s="2">
        <v>43083</v>
      </c>
      <c r="C5278" s="2">
        <v>43089</v>
      </c>
      <c r="D5278" t="s">
        <v>19</v>
      </c>
      <c r="E5278" t="s">
        <v>542</v>
      </c>
      <c r="F5278" t="s">
        <v>2318</v>
      </c>
      <c r="G5278" s="1">
        <v>4475</v>
      </c>
      <c r="H5278">
        <v>5</v>
      </c>
      <c r="I5278">
        <v>0</v>
      </c>
      <c r="J5278" s="1">
        <v>85025</v>
      </c>
      <c r="K5278" t="s">
        <v>9139</v>
      </c>
      <c r="L5278" t="s">
        <v>9162</v>
      </c>
      <c r="M5278" t="s">
        <v>10167</v>
      </c>
      <c r="N5278" t="s">
        <v>8536</v>
      </c>
      <c r="O5278" t="s">
        <v>8692</v>
      </c>
      <c r="P5278" t="s">
        <v>8693</v>
      </c>
      <c r="Q5278">
        <v>72701</v>
      </c>
      <c r="R5278" t="s">
        <v>8539</v>
      </c>
      <c r="S5278" t="s">
        <v>7864</v>
      </c>
      <c r="T5278" t="s">
        <v>7738</v>
      </c>
    </row>
    <row r="5279" spans="1:20" x14ac:dyDescent="0.25">
      <c r="A5279" t="s">
        <v>5122</v>
      </c>
      <c r="B5279" s="2">
        <v>41895</v>
      </c>
      <c r="C5279" s="2">
        <v>41899</v>
      </c>
      <c r="D5279" t="s">
        <v>19</v>
      </c>
      <c r="E5279" t="s">
        <v>3057</v>
      </c>
      <c r="F5279" t="s">
        <v>348</v>
      </c>
      <c r="G5279" s="1">
        <v>340116</v>
      </c>
      <c r="H5279">
        <v>6</v>
      </c>
      <c r="I5279">
        <v>3</v>
      </c>
      <c r="J5279" s="1">
        <v>-97176</v>
      </c>
      <c r="K5279" t="s">
        <v>9123</v>
      </c>
      <c r="L5279" t="s">
        <v>9126</v>
      </c>
      <c r="M5279" t="s">
        <v>9309</v>
      </c>
      <c r="N5279" t="s">
        <v>8536</v>
      </c>
      <c r="O5279" t="s">
        <v>8958</v>
      </c>
      <c r="P5279" t="s">
        <v>8550</v>
      </c>
      <c r="Q5279">
        <v>79762</v>
      </c>
      <c r="R5279" t="s">
        <v>8551</v>
      </c>
      <c r="S5279" t="s">
        <v>8342</v>
      </c>
      <c r="T5279" t="s">
        <v>7744</v>
      </c>
    </row>
    <row r="5280" spans="1:20" x14ac:dyDescent="0.25">
      <c r="A5280" t="s">
        <v>5123</v>
      </c>
      <c r="B5280" s="2">
        <v>41980</v>
      </c>
      <c r="C5280" s="2">
        <v>41986</v>
      </c>
      <c r="D5280" t="s">
        <v>19</v>
      </c>
      <c r="E5280" t="s">
        <v>599</v>
      </c>
      <c r="F5280" t="s">
        <v>2059</v>
      </c>
      <c r="G5280" s="1">
        <v>10552</v>
      </c>
      <c r="H5280">
        <v>4</v>
      </c>
      <c r="I5280">
        <v>0</v>
      </c>
      <c r="J5280" s="1">
        <v>485392</v>
      </c>
      <c r="K5280" t="s">
        <v>9128</v>
      </c>
      <c r="L5280" t="s">
        <v>9148</v>
      </c>
      <c r="M5280" t="s">
        <v>10082</v>
      </c>
      <c r="N5280" t="s">
        <v>8536</v>
      </c>
      <c r="O5280" t="s">
        <v>8754</v>
      </c>
      <c r="P5280" t="s">
        <v>8583</v>
      </c>
      <c r="Q5280">
        <v>23464</v>
      </c>
      <c r="R5280" t="s">
        <v>8539</v>
      </c>
      <c r="S5280" t="s">
        <v>7876</v>
      </c>
      <c r="T5280" t="s">
        <v>7736</v>
      </c>
    </row>
    <row r="5281" spans="1:20" x14ac:dyDescent="0.25">
      <c r="A5281" t="s">
        <v>5124</v>
      </c>
      <c r="B5281" s="2">
        <v>42985</v>
      </c>
      <c r="C5281" s="2">
        <v>42989</v>
      </c>
      <c r="D5281" t="s">
        <v>19</v>
      </c>
      <c r="E5281" t="s">
        <v>717</v>
      </c>
      <c r="F5281" t="s">
        <v>4069</v>
      </c>
      <c r="G5281" s="1">
        <v>1348</v>
      </c>
      <c r="H5281">
        <v>1</v>
      </c>
      <c r="I5281">
        <v>0</v>
      </c>
      <c r="J5281" s="1">
        <v>18872</v>
      </c>
      <c r="K5281" t="s">
        <v>9139</v>
      </c>
      <c r="L5281" t="s">
        <v>9162</v>
      </c>
      <c r="M5281" t="s">
        <v>10664</v>
      </c>
      <c r="N5281" t="s">
        <v>8536</v>
      </c>
      <c r="O5281" t="s">
        <v>8737</v>
      </c>
      <c r="P5281" t="s">
        <v>8553</v>
      </c>
      <c r="Q5281">
        <v>53209</v>
      </c>
      <c r="R5281" t="s">
        <v>8551</v>
      </c>
      <c r="S5281" t="s">
        <v>7903</v>
      </c>
      <c r="T5281" t="s">
        <v>7736</v>
      </c>
    </row>
    <row r="5282" spans="1:20" x14ac:dyDescent="0.25">
      <c r="A5282" t="s">
        <v>5125</v>
      </c>
      <c r="B5282" s="2">
        <v>43015</v>
      </c>
      <c r="C5282" s="2">
        <v>43020</v>
      </c>
      <c r="D5282" t="s">
        <v>19</v>
      </c>
      <c r="E5282" t="s">
        <v>915</v>
      </c>
      <c r="F5282" t="s">
        <v>3208</v>
      </c>
      <c r="G5282" s="1">
        <v>8552</v>
      </c>
      <c r="H5282">
        <v>2</v>
      </c>
      <c r="I5282">
        <v>0</v>
      </c>
      <c r="J5282" s="1">
        <v>222352</v>
      </c>
      <c r="K5282" t="s">
        <v>9128</v>
      </c>
      <c r="L5282" t="s">
        <v>9133</v>
      </c>
      <c r="M5282" t="s">
        <v>10467</v>
      </c>
      <c r="N5282" t="s">
        <v>8536</v>
      </c>
      <c r="O5282" t="s">
        <v>8638</v>
      </c>
      <c r="P5282" t="s">
        <v>8571</v>
      </c>
      <c r="Q5282">
        <v>48234</v>
      </c>
      <c r="R5282" t="s">
        <v>8551</v>
      </c>
      <c r="S5282" t="s">
        <v>7941</v>
      </c>
      <c r="T5282" t="s">
        <v>7736</v>
      </c>
    </row>
    <row r="5283" spans="1:20" x14ac:dyDescent="0.25">
      <c r="A5283" t="s">
        <v>5126</v>
      </c>
      <c r="B5283" s="2">
        <v>42252</v>
      </c>
      <c r="C5283" s="2">
        <v>42257</v>
      </c>
      <c r="D5283" t="s">
        <v>19</v>
      </c>
      <c r="E5283" t="s">
        <v>582</v>
      </c>
      <c r="F5283" t="s">
        <v>113</v>
      </c>
      <c r="G5283" s="1">
        <v>616</v>
      </c>
      <c r="H5283">
        <v>2</v>
      </c>
      <c r="I5283">
        <v>0</v>
      </c>
      <c r="J5283" s="1">
        <v>29568</v>
      </c>
      <c r="K5283" t="s">
        <v>9123</v>
      </c>
      <c r="L5283" t="s">
        <v>9135</v>
      </c>
      <c r="M5283" t="s">
        <v>9189</v>
      </c>
      <c r="N5283" t="s">
        <v>8536</v>
      </c>
      <c r="O5283" t="s">
        <v>8592</v>
      </c>
      <c r="P5283" t="s">
        <v>8569</v>
      </c>
      <c r="Q5283">
        <v>55901</v>
      </c>
      <c r="R5283" t="s">
        <v>8551</v>
      </c>
      <c r="S5283" t="s">
        <v>7871</v>
      </c>
      <c r="T5283" t="s">
        <v>7738</v>
      </c>
    </row>
    <row r="5284" spans="1:20" x14ac:dyDescent="0.25">
      <c r="A5284" t="s">
        <v>5126</v>
      </c>
      <c r="B5284" s="2">
        <v>42252</v>
      </c>
      <c r="C5284" s="2">
        <v>42257</v>
      </c>
      <c r="D5284" t="s">
        <v>19</v>
      </c>
      <c r="E5284" t="s">
        <v>582</v>
      </c>
      <c r="F5284" t="s">
        <v>632</v>
      </c>
      <c r="G5284" s="1">
        <v>3684</v>
      </c>
      <c r="H5284">
        <v>3</v>
      </c>
      <c r="I5284">
        <v>0</v>
      </c>
      <c r="J5284" s="1">
        <v>173148</v>
      </c>
      <c r="K5284" t="s">
        <v>9128</v>
      </c>
      <c r="L5284" t="s">
        <v>9148</v>
      </c>
      <c r="M5284" t="s">
        <v>9456</v>
      </c>
      <c r="N5284" t="s">
        <v>8536</v>
      </c>
      <c r="O5284" t="s">
        <v>8592</v>
      </c>
      <c r="P5284" t="s">
        <v>8569</v>
      </c>
      <c r="Q5284">
        <v>55901</v>
      </c>
      <c r="R5284" t="s">
        <v>8551</v>
      </c>
      <c r="S5284" t="s">
        <v>7871</v>
      </c>
      <c r="T5284" t="s">
        <v>7738</v>
      </c>
    </row>
    <row r="5285" spans="1:20" x14ac:dyDescent="0.25">
      <c r="A5285" t="s">
        <v>5127</v>
      </c>
      <c r="B5285" s="2">
        <v>41728</v>
      </c>
      <c r="C5285" s="2">
        <v>41733</v>
      </c>
      <c r="D5285" t="s">
        <v>19</v>
      </c>
      <c r="E5285" t="s">
        <v>484</v>
      </c>
      <c r="F5285" t="s">
        <v>3792</v>
      </c>
      <c r="G5285" s="1">
        <v>1584</v>
      </c>
      <c r="H5285">
        <v>3</v>
      </c>
      <c r="I5285">
        <v>0</v>
      </c>
      <c r="J5285" s="1">
        <v>0</v>
      </c>
      <c r="K5285" t="s">
        <v>9128</v>
      </c>
      <c r="L5285" t="s">
        <v>9133</v>
      </c>
      <c r="M5285" t="s">
        <v>10614</v>
      </c>
      <c r="N5285" t="s">
        <v>8536</v>
      </c>
      <c r="O5285" t="s">
        <v>8547</v>
      </c>
      <c r="P5285" t="s">
        <v>8548</v>
      </c>
      <c r="Q5285">
        <v>98105</v>
      </c>
      <c r="R5285" t="s">
        <v>8542</v>
      </c>
      <c r="S5285" t="s">
        <v>7852</v>
      </c>
      <c r="T5285" t="s">
        <v>7738</v>
      </c>
    </row>
    <row r="5286" spans="1:20" x14ac:dyDescent="0.25">
      <c r="A5286" t="s">
        <v>5127</v>
      </c>
      <c r="B5286" s="2">
        <v>41728</v>
      </c>
      <c r="C5286" s="2">
        <v>41733</v>
      </c>
      <c r="D5286" t="s">
        <v>19</v>
      </c>
      <c r="E5286" t="s">
        <v>484</v>
      </c>
      <c r="F5286" t="s">
        <v>1187</v>
      </c>
      <c r="G5286" s="1">
        <v>444</v>
      </c>
      <c r="H5286">
        <v>3</v>
      </c>
      <c r="I5286">
        <v>0</v>
      </c>
      <c r="J5286" s="1">
        <v>222</v>
      </c>
      <c r="K5286" t="s">
        <v>9128</v>
      </c>
      <c r="L5286" t="s">
        <v>9129</v>
      </c>
      <c r="M5286" t="s">
        <v>9717</v>
      </c>
      <c r="N5286" t="s">
        <v>8536</v>
      </c>
      <c r="O5286" t="s">
        <v>8547</v>
      </c>
      <c r="P5286" t="s">
        <v>8548</v>
      </c>
      <c r="Q5286">
        <v>98105</v>
      </c>
      <c r="R5286" t="s">
        <v>8542</v>
      </c>
      <c r="S5286" t="s">
        <v>7852</v>
      </c>
      <c r="T5286" t="s">
        <v>7738</v>
      </c>
    </row>
    <row r="5287" spans="1:20" x14ac:dyDescent="0.25">
      <c r="A5287" t="s">
        <v>5128</v>
      </c>
      <c r="B5287" s="2">
        <v>42860</v>
      </c>
      <c r="C5287" s="2">
        <v>42861</v>
      </c>
      <c r="D5287" t="s">
        <v>79</v>
      </c>
      <c r="E5287" t="s">
        <v>1282</v>
      </c>
      <c r="F5287" t="s">
        <v>235</v>
      </c>
      <c r="G5287" s="1">
        <v>2124</v>
      </c>
      <c r="H5287">
        <v>9</v>
      </c>
      <c r="I5287">
        <v>2</v>
      </c>
      <c r="J5287" s="1">
        <v>7434</v>
      </c>
      <c r="K5287" t="s">
        <v>9128</v>
      </c>
      <c r="L5287" t="s">
        <v>9167</v>
      </c>
      <c r="M5287" t="s">
        <v>9251</v>
      </c>
      <c r="N5287" t="s">
        <v>8536</v>
      </c>
      <c r="O5287" t="s">
        <v>8679</v>
      </c>
      <c r="P5287" t="s">
        <v>8598</v>
      </c>
      <c r="Q5287">
        <v>80027</v>
      </c>
      <c r="R5287" t="s">
        <v>8542</v>
      </c>
      <c r="S5287" t="s">
        <v>8031</v>
      </c>
      <c r="T5287" t="s">
        <v>7736</v>
      </c>
    </row>
    <row r="5288" spans="1:20" x14ac:dyDescent="0.25">
      <c r="A5288" t="s">
        <v>5128</v>
      </c>
      <c r="B5288" s="2">
        <v>42860</v>
      </c>
      <c r="C5288" s="2">
        <v>42861</v>
      </c>
      <c r="D5288" t="s">
        <v>79</v>
      </c>
      <c r="E5288" t="s">
        <v>1282</v>
      </c>
      <c r="F5288" t="s">
        <v>258</v>
      </c>
      <c r="G5288" s="1">
        <v>9552</v>
      </c>
      <c r="H5288">
        <v>8</v>
      </c>
      <c r="I5288">
        <v>7</v>
      </c>
      <c r="J5288" s="1">
        <v>-73232</v>
      </c>
      <c r="K5288" t="s">
        <v>9128</v>
      </c>
      <c r="L5288" t="s">
        <v>9142</v>
      </c>
      <c r="M5288" t="s">
        <v>9262</v>
      </c>
      <c r="N5288" t="s">
        <v>8536</v>
      </c>
      <c r="O5288" t="s">
        <v>8679</v>
      </c>
      <c r="P5288" t="s">
        <v>8598</v>
      </c>
      <c r="Q5288">
        <v>80027</v>
      </c>
      <c r="R5288" t="s">
        <v>8542</v>
      </c>
      <c r="S5288" t="s">
        <v>8031</v>
      </c>
      <c r="T5288" t="s">
        <v>7736</v>
      </c>
    </row>
    <row r="5289" spans="1:20" x14ac:dyDescent="0.25">
      <c r="A5289" t="s">
        <v>5128</v>
      </c>
      <c r="B5289" s="2">
        <v>42860</v>
      </c>
      <c r="C5289" s="2">
        <v>42861</v>
      </c>
      <c r="D5289" t="s">
        <v>79</v>
      </c>
      <c r="E5289" t="s">
        <v>1282</v>
      </c>
      <c r="F5289" t="s">
        <v>1912</v>
      </c>
      <c r="G5289" s="1">
        <v>89991</v>
      </c>
      <c r="H5289">
        <v>3</v>
      </c>
      <c r="I5289">
        <v>7</v>
      </c>
      <c r="J5289" s="1">
        <v>-1529847</v>
      </c>
      <c r="K5289" t="s">
        <v>9123</v>
      </c>
      <c r="L5289" t="s">
        <v>9124</v>
      </c>
      <c r="M5289" t="s">
        <v>10028</v>
      </c>
      <c r="N5289" t="s">
        <v>8536</v>
      </c>
      <c r="O5289" t="s">
        <v>8679</v>
      </c>
      <c r="P5289" t="s">
        <v>8598</v>
      </c>
      <c r="Q5289">
        <v>80027</v>
      </c>
      <c r="R5289" t="s">
        <v>8542</v>
      </c>
      <c r="S5289" t="s">
        <v>8031</v>
      </c>
      <c r="T5289" t="s">
        <v>7736</v>
      </c>
    </row>
    <row r="5290" spans="1:20" x14ac:dyDescent="0.25">
      <c r="A5290" t="s">
        <v>5129</v>
      </c>
      <c r="B5290" s="2">
        <v>42855</v>
      </c>
      <c r="C5290" s="2">
        <v>42860</v>
      </c>
      <c r="D5290" t="s">
        <v>19</v>
      </c>
      <c r="E5290" t="s">
        <v>251</v>
      </c>
      <c r="F5290" t="s">
        <v>2534</v>
      </c>
      <c r="G5290" s="1">
        <v>16396</v>
      </c>
      <c r="H5290">
        <v>4</v>
      </c>
      <c r="I5290">
        <v>0</v>
      </c>
      <c r="J5290" s="1">
        <v>803404</v>
      </c>
      <c r="K5290" t="s">
        <v>9128</v>
      </c>
      <c r="L5290" t="s">
        <v>9148</v>
      </c>
      <c r="M5290" t="s">
        <v>10248</v>
      </c>
      <c r="N5290" t="s">
        <v>8536</v>
      </c>
      <c r="O5290" t="s">
        <v>8556</v>
      </c>
      <c r="P5290" t="s">
        <v>8541</v>
      </c>
      <c r="Q5290">
        <v>94122</v>
      </c>
      <c r="R5290" t="s">
        <v>8542</v>
      </c>
      <c r="S5290" t="s">
        <v>7795</v>
      </c>
      <c r="T5290" t="s">
        <v>7744</v>
      </c>
    </row>
    <row r="5291" spans="1:20" x14ac:dyDescent="0.25">
      <c r="A5291" t="s">
        <v>5130</v>
      </c>
      <c r="B5291" s="2">
        <v>41890</v>
      </c>
      <c r="C5291" s="2">
        <v>41897</v>
      </c>
      <c r="D5291" t="s">
        <v>19</v>
      </c>
      <c r="E5291" t="s">
        <v>2063</v>
      </c>
      <c r="F5291" t="s">
        <v>1834</v>
      </c>
      <c r="G5291" s="1">
        <v>17904</v>
      </c>
      <c r="H5291">
        <v>2</v>
      </c>
      <c r="I5291">
        <v>2</v>
      </c>
      <c r="J5291" s="1">
        <v>62664</v>
      </c>
      <c r="K5291" t="s">
        <v>9128</v>
      </c>
      <c r="L5291" t="s">
        <v>9148</v>
      </c>
      <c r="M5291" t="s">
        <v>9992</v>
      </c>
      <c r="N5291" t="s">
        <v>8536</v>
      </c>
      <c r="O5291" t="s">
        <v>8563</v>
      </c>
      <c r="P5291" t="s">
        <v>8550</v>
      </c>
      <c r="Q5291">
        <v>77036</v>
      </c>
      <c r="R5291" t="s">
        <v>8551</v>
      </c>
      <c r="S5291" t="s">
        <v>8184</v>
      </c>
      <c r="T5291" t="s">
        <v>7736</v>
      </c>
    </row>
    <row r="5292" spans="1:20" x14ac:dyDescent="0.25">
      <c r="A5292" t="s">
        <v>5130</v>
      </c>
      <c r="B5292" s="2">
        <v>41890</v>
      </c>
      <c r="C5292" s="2">
        <v>41897</v>
      </c>
      <c r="D5292" t="s">
        <v>19</v>
      </c>
      <c r="E5292" t="s">
        <v>2063</v>
      </c>
      <c r="F5292" t="s">
        <v>331</v>
      </c>
      <c r="G5292" s="1">
        <v>9667</v>
      </c>
      <c r="H5292">
        <v>5</v>
      </c>
      <c r="I5292">
        <v>3</v>
      </c>
      <c r="J5292" s="1">
        <v>-1381</v>
      </c>
      <c r="K5292" t="s">
        <v>9123</v>
      </c>
      <c r="L5292" t="s">
        <v>9126</v>
      </c>
      <c r="M5292" t="s">
        <v>9299</v>
      </c>
      <c r="N5292" t="s">
        <v>8536</v>
      </c>
      <c r="O5292" t="s">
        <v>8563</v>
      </c>
      <c r="P5292" t="s">
        <v>8550</v>
      </c>
      <c r="Q5292">
        <v>77036</v>
      </c>
      <c r="R5292" t="s">
        <v>8551</v>
      </c>
      <c r="S5292" t="s">
        <v>8184</v>
      </c>
      <c r="T5292" t="s">
        <v>7736</v>
      </c>
    </row>
    <row r="5293" spans="1:20" x14ac:dyDescent="0.25">
      <c r="A5293" t="s">
        <v>5130</v>
      </c>
      <c r="B5293" s="2">
        <v>41890</v>
      </c>
      <c r="C5293" s="2">
        <v>41897</v>
      </c>
      <c r="D5293" t="s">
        <v>19</v>
      </c>
      <c r="E5293" t="s">
        <v>2063</v>
      </c>
      <c r="F5293" t="s">
        <v>142</v>
      </c>
      <c r="G5293" s="1">
        <v>182112</v>
      </c>
      <c r="H5293">
        <v>6</v>
      </c>
      <c r="I5293">
        <v>2</v>
      </c>
      <c r="J5293" s="1">
        <v>614628</v>
      </c>
      <c r="K5293" t="s">
        <v>9128</v>
      </c>
      <c r="L5293" t="s">
        <v>9148</v>
      </c>
      <c r="M5293" t="s">
        <v>9207</v>
      </c>
      <c r="N5293" t="s">
        <v>8536</v>
      </c>
      <c r="O5293" t="s">
        <v>8563</v>
      </c>
      <c r="P5293" t="s">
        <v>8550</v>
      </c>
      <c r="Q5293">
        <v>77036</v>
      </c>
      <c r="R5293" t="s">
        <v>8551</v>
      </c>
      <c r="S5293" t="s">
        <v>8184</v>
      </c>
      <c r="T5293" t="s">
        <v>7736</v>
      </c>
    </row>
    <row r="5294" spans="1:20" x14ac:dyDescent="0.25">
      <c r="A5294" t="s">
        <v>5131</v>
      </c>
      <c r="B5294" s="2">
        <v>42906</v>
      </c>
      <c r="C5294" s="2">
        <v>42909</v>
      </c>
      <c r="D5294" t="s">
        <v>79</v>
      </c>
      <c r="E5294" t="s">
        <v>1353</v>
      </c>
      <c r="F5294" t="s">
        <v>3460</v>
      </c>
      <c r="G5294" s="1">
        <v>4464</v>
      </c>
      <c r="H5294">
        <v>1</v>
      </c>
      <c r="I5294">
        <v>2</v>
      </c>
      <c r="J5294" s="1">
        <v>3348</v>
      </c>
      <c r="K5294" t="s">
        <v>9128</v>
      </c>
      <c r="L5294" t="s">
        <v>9133</v>
      </c>
      <c r="M5294" t="s">
        <v>10539</v>
      </c>
      <c r="N5294" t="s">
        <v>8536</v>
      </c>
      <c r="O5294" t="s">
        <v>8676</v>
      </c>
      <c r="P5294" t="s">
        <v>8544</v>
      </c>
      <c r="Q5294">
        <v>33180</v>
      </c>
      <c r="R5294" t="s">
        <v>8539</v>
      </c>
      <c r="S5294" t="s">
        <v>8045</v>
      </c>
      <c r="T5294" t="s">
        <v>7736</v>
      </c>
    </row>
    <row r="5295" spans="1:20" x14ac:dyDescent="0.25">
      <c r="A5295" t="s">
        <v>5132</v>
      </c>
      <c r="B5295" s="2">
        <v>42364</v>
      </c>
      <c r="C5295" s="2">
        <v>42368</v>
      </c>
      <c r="D5295" t="s">
        <v>19</v>
      </c>
      <c r="E5295" t="s">
        <v>2327</v>
      </c>
      <c r="F5295" t="s">
        <v>1787</v>
      </c>
      <c r="G5295" s="1">
        <v>51588</v>
      </c>
      <c r="H5295">
        <v>1</v>
      </c>
      <c r="I5295">
        <v>4</v>
      </c>
      <c r="J5295" s="1">
        <v>-154764</v>
      </c>
      <c r="K5295" t="s">
        <v>9123</v>
      </c>
      <c r="L5295" t="s">
        <v>9131</v>
      </c>
      <c r="M5295" t="s">
        <v>9969</v>
      </c>
      <c r="N5295" t="s">
        <v>8536</v>
      </c>
      <c r="O5295" t="s">
        <v>8636</v>
      </c>
      <c r="P5295" t="s">
        <v>8604</v>
      </c>
      <c r="Q5295">
        <v>44256</v>
      </c>
      <c r="R5295" t="s">
        <v>8561</v>
      </c>
      <c r="S5295" t="s">
        <v>8236</v>
      </c>
      <c r="T5295" t="s">
        <v>7736</v>
      </c>
    </row>
    <row r="5296" spans="1:20" x14ac:dyDescent="0.25">
      <c r="A5296" t="s">
        <v>5133</v>
      </c>
      <c r="B5296" s="2">
        <v>42962</v>
      </c>
      <c r="C5296" s="2">
        <v>42966</v>
      </c>
      <c r="D5296" t="s">
        <v>19</v>
      </c>
      <c r="E5296" t="s">
        <v>3318</v>
      </c>
      <c r="F5296" t="s">
        <v>5134</v>
      </c>
      <c r="G5296" s="1">
        <v>504</v>
      </c>
      <c r="H5296">
        <v>8</v>
      </c>
      <c r="I5296">
        <v>0</v>
      </c>
      <c r="J5296" s="1">
        <v>23184</v>
      </c>
      <c r="K5296" t="s">
        <v>9128</v>
      </c>
      <c r="L5296" t="s">
        <v>9129</v>
      </c>
      <c r="M5296" t="s">
        <v>10831</v>
      </c>
      <c r="N5296" t="s">
        <v>8536</v>
      </c>
      <c r="O5296" t="s">
        <v>8609</v>
      </c>
      <c r="P5296" t="s">
        <v>8569</v>
      </c>
      <c r="Q5296">
        <v>55113</v>
      </c>
      <c r="R5296" t="s">
        <v>8551</v>
      </c>
      <c r="S5296" t="s">
        <v>8373</v>
      </c>
      <c r="T5296" t="s">
        <v>7738</v>
      </c>
    </row>
    <row r="5297" spans="1:20" x14ac:dyDescent="0.25">
      <c r="A5297" t="s">
        <v>5135</v>
      </c>
      <c r="B5297" s="2">
        <v>42798</v>
      </c>
      <c r="C5297" s="2">
        <v>42803</v>
      </c>
      <c r="D5297" t="s">
        <v>19</v>
      </c>
      <c r="E5297" t="s">
        <v>110</v>
      </c>
      <c r="F5297" t="s">
        <v>2085</v>
      </c>
      <c r="G5297" s="1">
        <v>89568</v>
      </c>
      <c r="H5297">
        <v>2</v>
      </c>
      <c r="I5297">
        <v>2</v>
      </c>
      <c r="J5297" s="1">
        <v>324684</v>
      </c>
      <c r="K5297" t="s">
        <v>9128</v>
      </c>
      <c r="L5297" t="s">
        <v>9148</v>
      </c>
      <c r="M5297" t="s">
        <v>10092</v>
      </c>
      <c r="N5297" t="s">
        <v>8536</v>
      </c>
      <c r="O5297" t="s">
        <v>8563</v>
      </c>
      <c r="P5297" t="s">
        <v>8550</v>
      </c>
      <c r="Q5297">
        <v>77041</v>
      </c>
      <c r="R5297" t="s">
        <v>8551</v>
      </c>
      <c r="S5297" t="s">
        <v>7762</v>
      </c>
      <c r="T5297" t="s">
        <v>7736</v>
      </c>
    </row>
    <row r="5298" spans="1:20" x14ac:dyDescent="0.25">
      <c r="A5298" t="s">
        <v>5136</v>
      </c>
      <c r="B5298" s="2">
        <v>42943</v>
      </c>
      <c r="C5298" s="2">
        <v>42947</v>
      </c>
      <c r="D5298" t="s">
        <v>19</v>
      </c>
      <c r="E5298" t="s">
        <v>4684</v>
      </c>
      <c r="F5298" t="s">
        <v>2037</v>
      </c>
      <c r="G5298" s="1">
        <v>1489</v>
      </c>
      <c r="H5298">
        <v>1</v>
      </c>
      <c r="I5298">
        <v>0</v>
      </c>
      <c r="J5298" s="1">
        <v>40203</v>
      </c>
      <c r="K5298" t="s">
        <v>9123</v>
      </c>
      <c r="L5298" t="s">
        <v>9135</v>
      </c>
      <c r="M5298" t="s">
        <v>10071</v>
      </c>
      <c r="N5298" t="s">
        <v>8536</v>
      </c>
      <c r="O5298" t="s">
        <v>8762</v>
      </c>
      <c r="P5298" t="s">
        <v>8577</v>
      </c>
      <c r="Q5298">
        <v>10701</v>
      </c>
      <c r="R5298" t="s">
        <v>8561</v>
      </c>
      <c r="S5298" t="s">
        <v>8484</v>
      </c>
      <c r="T5298" t="s">
        <v>7736</v>
      </c>
    </row>
    <row r="5299" spans="1:20" x14ac:dyDescent="0.25">
      <c r="A5299" t="s">
        <v>5136</v>
      </c>
      <c r="B5299" s="2">
        <v>42943</v>
      </c>
      <c r="C5299" s="2">
        <v>42947</v>
      </c>
      <c r="D5299" t="s">
        <v>19</v>
      </c>
      <c r="E5299" t="s">
        <v>4684</v>
      </c>
      <c r="F5299" t="s">
        <v>1473</v>
      </c>
      <c r="G5299" s="1">
        <v>54392</v>
      </c>
      <c r="H5299">
        <v>8</v>
      </c>
      <c r="I5299">
        <v>0</v>
      </c>
      <c r="J5299" s="1">
        <v>13598</v>
      </c>
      <c r="K5299" t="s">
        <v>9139</v>
      </c>
      <c r="L5299" t="s">
        <v>9140</v>
      </c>
      <c r="M5299" t="s">
        <v>9842</v>
      </c>
      <c r="N5299" t="s">
        <v>8536</v>
      </c>
      <c r="O5299" t="s">
        <v>8762</v>
      </c>
      <c r="P5299" t="s">
        <v>8577</v>
      </c>
      <c r="Q5299">
        <v>10701</v>
      </c>
      <c r="R5299" t="s">
        <v>8561</v>
      </c>
      <c r="S5299" t="s">
        <v>8484</v>
      </c>
      <c r="T5299" t="s">
        <v>7736</v>
      </c>
    </row>
    <row r="5300" spans="1:20" x14ac:dyDescent="0.25">
      <c r="A5300" t="s">
        <v>5137</v>
      </c>
      <c r="B5300" s="2">
        <v>42636</v>
      </c>
      <c r="C5300" s="2">
        <v>42639</v>
      </c>
      <c r="D5300" t="s">
        <v>79</v>
      </c>
      <c r="E5300" t="s">
        <v>16</v>
      </c>
      <c r="F5300" t="s">
        <v>71</v>
      </c>
      <c r="G5300" s="1">
        <v>408</v>
      </c>
      <c r="H5300">
        <v>2</v>
      </c>
      <c r="I5300">
        <v>0</v>
      </c>
      <c r="J5300" s="1">
        <v>19176</v>
      </c>
      <c r="K5300" t="s">
        <v>9128</v>
      </c>
      <c r="L5300" t="s">
        <v>9167</v>
      </c>
      <c r="M5300" t="s">
        <v>9168</v>
      </c>
      <c r="N5300" t="s">
        <v>8536</v>
      </c>
      <c r="O5300" t="s">
        <v>8642</v>
      </c>
      <c r="P5300" t="s">
        <v>8541</v>
      </c>
      <c r="Q5300">
        <v>92037</v>
      </c>
      <c r="R5300" t="s">
        <v>8542</v>
      </c>
      <c r="S5300" t="s">
        <v>7737</v>
      </c>
      <c r="T5300" t="s">
        <v>7738</v>
      </c>
    </row>
    <row r="5301" spans="1:20" x14ac:dyDescent="0.25">
      <c r="A5301" t="s">
        <v>5137</v>
      </c>
      <c r="B5301" s="2">
        <v>42636</v>
      </c>
      <c r="C5301" s="2">
        <v>42639</v>
      </c>
      <c r="D5301" t="s">
        <v>79</v>
      </c>
      <c r="E5301" t="s">
        <v>16</v>
      </c>
      <c r="F5301" t="s">
        <v>343</v>
      </c>
      <c r="G5301" s="1">
        <v>189</v>
      </c>
      <c r="H5301">
        <v>3</v>
      </c>
      <c r="I5301">
        <v>0</v>
      </c>
      <c r="J5301" s="1">
        <v>8694</v>
      </c>
      <c r="K5301" t="s">
        <v>9128</v>
      </c>
      <c r="L5301" t="s">
        <v>9129</v>
      </c>
      <c r="M5301" t="s">
        <v>9307</v>
      </c>
      <c r="N5301" t="s">
        <v>8536</v>
      </c>
      <c r="O5301" t="s">
        <v>8642</v>
      </c>
      <c r="P5301" t="s">
        <v>8541</v>
      </c>
      <c r="Q5301">
        <v>92037</v>
      </c>
      <c r="R5301" t="s">
        <v>8542</v>
      </c>
      <c r="S5301" t="s">
        <v>7737</v>
      </c>
      <c r="T5301" t="s">
        <v>7738</v>
      </c>
    </row>
    <row r="5302" spans="1:20" x14ac:dyDescent="0.25">
      <c r="A5302" t="s">
        <v>5138</v>
      </c>
      <c r="B5302" s="2">
        <v>42520</v>
      </c>
      <c r="C5302" s="2">
        <v>42524</v>
      </c>
      <c r="D5302" t="s">
        <v>19</v>
      </c>
      <c r="E5302" t="s">
        <v>3966</v>
      </c>
      <c r="F5302" t="s">
        <v>3159</v>
      </c>
      <c r="G5302" s="1">
        <v>22755</v>
      </c>
      <c r="H5302">
        <v>10</v>
      </c>
      <c r="I5302">
        <v>0</v>
      </c>
      <c r="J5302" s="1">
        <v>386835</v>
      </c>
      <c r="K5302" t="s">
        <v>9123</v>
      </c>
      <c r="L5302" t="s">
        <v>9131</v>
      </c>
      <c r="M5302" t="s">
        <v>10450</v>
      </c>
      <c r="N5302" t="s">
        <v>8536</v>
      </c>
      <c r="O5302" t="s">
        <v>8582</v>
      </c>
      <c r="P5302" t="s">
        <v>8583</v>
      </c>
      <c r="Q5302">
        <v>22153</v>
      </c>
      <c r="R5302" t="s">
        <v>8539</v>
      </c>
      <c r="S5302" t="s">
        <v>8444</v>
      </c>
      <c r="T5302" t="s">
        <v>7738</v>
      </c>
    </row>
    <row r="5303" spans="1:20" x14ac:dyDescent="0.25">
      <c r="A5303" t="s">
        <v>5138</v>
      </c>
      <c r="B5303" s="2">
        <v>42520</v>
      </c>
      <c r="C5303" s="2">
        <v>42524</v>
      </c>
      <c r="D5303" t="s">
        <v>19</v>
      </c>
      <c r="E5303" t="s">
        <v>3966</v>
      </c>
      <c r="F5303" t="s">
        <v>1621</v>
      </c>
      <c r="G5303" s="1">
        <v>19797</v>
      </c>
      <c r="H5303">
        <v>6</v>
      </c>
      <c r="I5303">
        <v>0</v>
      </c>
      <c r="J5303" s="1">
        <v>653301</v>
      </c>
      <c r="K5303" t="s">
        <v>9139</v>
      </c>
      <c r="L5303" t="s">
        <v>9162</v>
      </c>
      <c r="M5303" t="s">
        <v>9900</v>
      </c>
      <c r="N5303" t="s">
        <v>8536</v>
      </c>
      <c r="O5303" t="s">
        <v>8582</v>
      </c>
      <c r="P5303" t="s">
        <v>8583</v>
      </c>
      <c r="Q5303">
        <v>22153</v>
      </c>
      <c r="R5303" t="s">
        <v>8539</v>
      </c>
      <c r="S5303" t="s">
        <v>8444</v>
      </c>
      <c r="T5303" t="s">
        <v>7738</v>
      </c>
    </row>
    <row r="5304" spans="1:20" x14ac:dyDescent="0.25">
      <c r="A5304" t="s">
        <v>5138</v>
      </c>
      <c r="B5304" s="2">
        <v>42520</v>
      </c>
      <c r="C5304" s="2">
        <v>42524</v>
      </c>
      <c r="D5304" t="s">
        <v>19</v>
      </c>
      <c r="E5304" t="s">
        <v>3966</v>
      </c>
      <c r="F5304" t="s">
        <v>986</v>
      </c>
      <c r="G5304" s="1">
        <v>621</v>
      </c>
      <c r="H5304">
        <v>6</v>
      </c>
      <c r="I5304">
        <v>0</v>
      </c>
      <c r="J5304" s="1">
        <v>29808</v>
      </c>
      <c r="K5304" t="s">
        <v>9128</v>
      </c>
      <c r="L5304" t="s">
        <v>9129</v>
      </c>
      <c r="M5304" t="s">
        <v>9627</v>
      </c>
      <c r="N5304" t="s">
        <v>8536</v>
      </c>
      <c r="O5304" t="s">
        <v>8582</v>
      </c>
      <c r="P5304" t="s">
        <v>8583</v>
      </c>
      <c r="Q5304">
        <v>22153</v>
      </c>
      <c r="R5304" t="s">
        <v>8539</v>
      </c>
      <c r="S5304" t="s">
        <v>8444</v>
      </c>
      <c r="T5304" t="s">
        <v>7738</v>
      </c>
    </row>
    <row r="5305" spans="1:20" x14ac:dyDescent="0.25">
      <c r="A5305" t="s">
        <v>5139</v>
      </c>
      <c r="B5305" s="2">
        <v>41959</v>
      </c>
      <c r="C5305" s="2">
        <v>41963</v>
      </c>
      <c r="D5305" t="s">
        <v>19</v>
      </c>
      <c r="E5305" t="s">
        <v>1182</v>
      </c>
      <c r="F5305" t="s">
        <v>3335</v>
      </c>
      <c r="G5305" s="1">
        <v>37296</v>
      </c>
      <c r="H5305">
        <v>2</v>
      </c>
      <c r="I5305">
        <v>3</v>
      </c>
      <c r="J5305" s="1">
        <v>-10656</v>
      </c>
      <c r="K5305" t="s">
        <v>9123</v>
      </c>
      <c r="L5305" t="s">
        <v>9126</v>
      </c>
      <c r="M5305" t="s">
        <v>10503</v>
      </c>
      <c r="N5305" t="s">
        <v>8536</v>
      </c>
      <c r="O5305" t="s">
        <v>8587</v>
      </c>
      <c r="P5305" t="s">
        <v>8566</v>
      </c>
      <c r="Q5305">
        <v>62521</v>
      </c>
      <c r="R5305" t="s">
        <v>8551</v>
      </c>
      <c r="S5305" t="s">
        <v>8007</v>
      </c>
      <c r="T5305" t="s">
        <v>7736</v>
      </c>
    </row>
    <row r="5306" spans="1:20" x14ac:dyDescent="0.25">
      <c r="A5306" t="s">
        <v>5140</v>
      </c>
      <c r="B5306" s="2">
        <v>41903</v>
      </c>
      <c r="C5306" s="2">
        <v>41905</v>
      </c>
      <c r="D5306" t="s">
        <v>79</v>
      </c>
      <c r="E5306" t="s">
        <v>828</v>
      </c>
      <c r="F5306" t="s">
        <v>3547</v>
      </c>
      <c r="G5306" s="1">
        <v>8544</v>
      </c>
      <c r="H5306">
        <v>2</v>
      </c>
      <c r="I5306">
        <v>6</v>
      </c>
      <c r="J5306" s="1">
        <v>-7476</v>
      </c>
      <c r="K5306" t="s">
        <v>9123</v>
      </c>
      <c r="L5306" t="s">
        <v>9135</v>
      </c>
      <c r="M5306" t="s">
        <v>10556</v>
      </c>
      <c r="N5306" t="s">
        <v>8536</v>
      </c>
      <c r="O5306" t="s">
        <v>8745</v>
      </c>
      <c r="P5306" t="s">
        <v>8550</v>
      </c>
      <c r="Q5306">
        <v>75043</v>
      </c>
      <c r="R5306" t="s">
        <v>8551</v>
      </c>
      <c r="S5306" t="s">
        <v>7923</v>
      </c>
      <c r="T5306" t="s">
        <v>7744</v>
      </c>
    </row>
    <row r="5307" spans="1:20" x14ac:dyDescent="0.25">
      <c r="A5307" t="s">
        <v>5141</v>
      </c>
      <c r="B5307" s="2">
        <v>42421</v>
      </c>
      <c r="C5307" s="2">
        <v>42426</v>
      </c>
      <c r="D5307" t="s">
        <v>19</v>
      </c>
      <c r="E5307" t="s">
        <v>1295</v>
      </c>
      <c r="F5307" t="s">
        <v>197</v>
      </c>
      <c r="G5307" s="1">
        <v>6895</v>
      </c>
      <c r="H5307">
        <v>5</v>
      </c>
      <c r="I5307">
        <v>0</v>
      </c>
      <c r="J5307" s="1">
        <v>28959</v>
      </c>
      <c r="K5307" t="s">
        <v>9123</v>
      </c>
      <c r="L5307" t="s">
        <v>9135</v>
      </c>
      <c r="M5307" t="s">
        <v>9233</v>
      </c>
      <c r="N5307" t="s">
        <v>8536</v>
      </c>
      <c r="O5307" t="s">
        <v>8726</v>
      </c>
      <c r="P5307" t="s">
        <v>8577</v>
      </c>
      <c r="Q5307">
        <v>11572</v>
      </c>
      <c r="R5307" t="s">
        <v>8561</v>
      </c>
      <c r="S5307" t="s">
        <v>8034</v>
      </c>
      <c r="T5307" t="s">
        <v>7738</v>
      </c>
    </row>
    <row r="5308" spans="1:20" x14ac:dyDescent="0.25">
      <c r="A5308" t="s">
        <v>5141</v>
      </c>
      <c r="B5308" s="2">
        <v>42421</v>
      </c>
      <c r="C5308" s="2">
        <v>42426</v>
      </c>
      <c r="D5308" t="s">
        <v>19</v>
      </c>
      <c r="E5308" t="s">
        <v>1295</v>
      </c>
      <c r="F5308" t="s">
        <v>1226</v>
      </c>
      <c r="G5308" s="1">
        <v>29637</v>
      </c>
      <c r="H5308">
        <v>3</v>
      </c>
      <c r="I5308">
        <v>0</v>
      </c>
      <c r="J5308" s="1">
        <v>800199</v>
      </c>
      <c r="K5308" t="s">
        <v>9128</v>
      </c>
      <c r="L5308" t="s">
        <v>9133</v>
      </c>
      <c r="M5308" t="s">
        <v>9733</v>
      </c>
      <c r="N5308" t="s">
        <v>8536</v>
      </c>
      <c r="O5308" t="s">
        <v>8726</v>
      </c>
      <c r="P5308" t="s">
        <v>8577</v>
      </c>
      <c r="Q5308">
        <v>11572</v>
      </c>
      <c r="R5308" t="s">
        <v>8561</v>
      </c>
      <c r="S5308" t="s">
        <v>8034</v>
      </c>
      <c r="T5308" t="s">
        <v>7738</v>
      </c>
    </row>
    <row r="5309" spans="1:20" x14ac:dyDescent="0.25">
      <c r="A5309" t="s">
        <v>5141</v>
      </c>
      <c r="B5309" s="2">
        <v>42421</v>
      </c>
      <c r="C5309" s="2">
        <v>42426</v>
      </c>
      <c r="D5309" t="s">
        <v>19</v>
      </c>
      <c r="E5309" t="s">
        <v>1295</v>
      </c>
      <c r="F5309" t="s">
        <v>5142</v>
      </c>
      <c r="G5309" s="1">
        <v>3998</v>
      </c>
      <c r="H5309">
        <v>2</v>
      </c>
      <c r="I5309">
        <v>0</v>
      </c>
      <c r="J5309" s="1">
        <v>1999</v>
      </c>
      <c r="K5309" t="s">
        <v>9139</v>
      </c>
      <c r="L5309" t="s">
        <v>9140</v>
      </c>
      <c r="M5309" t="s">
        <v>10832</v>
      </c>
      <c r="N5309" t="s">
        <v>8536</v>
      </c>
      <c r="O5309" t="s">
        <v>8726</v>
      </c>
      <c r="P5309" t="s">
        <v>8577</v>
      </c>
      <c r="Q5309">
        <v>11572</v>
      </c>
      <c r="R5309" t="s">
        <v>8561</v>
      </c>
      <c r="S5309" t="s">
        <v>8034</v>
      </c>
      <c r="T5309" t="s">
        <v>7738</v>
      </c>
    </row>
    <row r="5310" spans="1:20" x14ac:dyDescent="0.25">
      <c r="A5310" t="s">
        <v>5143</v>
      </c>
      <c r="B5310" s="2">
        <v>43058</v>
      </c>
      <c r="C5310" s="2">
        <v>43060</v>
      </c>
      <c r="D5310" t="s">
        <v>79</v>
      </c>
      <c r="E5310" t="s">
        <v>4202</v>
      </c>
      <c r="F5310" t="s">
        <v>2747</v>
      </c>
      <c r="G5310" s="1">
        <v>191058</v>
      </c>
      <c r="H5310">
        <v>3</v>
      </c>
      <c r="I5310">
        <v>3</v>
      </c>
      <c r="J5310" s="1">
        <v>-463998</v>
      </c>
      <c r="K5310" t="s">
        <v>9123</v>
      </c>
      <c r="L5310" t="s">
        <v>9126</v>
      </c>
      <c r="M5310" t="s">
        <v>10327</v>
      </c>
      <c r="N5310" t="s">
        <v>8536</v>
      </c>
      <c r="O5310" t="s">
        <v>8563</v>
      </c>
      <c r="P5310" t="s">
        <v>8550</v>
      </c>
      <c r="Q5310">
        <v>77095</v>
      </c>
      <c r="R5310" t="s">
        <v>8551</v>
      </c>
      <c r="S5310" t="s">
        <v>8458</v>
      </c>
      <c r="T5310" t="s">
        <v>7736</v>
      </c>
    </row>
    <row r="5311" spans="1:20" x14ac:dyDescent="0.25">
      <c r="A5311" t="s">
        <v>5143</v>
      </c>
      <c r="B5311" s="2">
        <v>43058</v>
      </c>
      <c r="C5311" s="2">
        <v>43060</v>
      </c>
      <c r="D5311" t="s">
        <v>79</v>
      </c>
      <c r="E5311" t="s">
        <v>4202</v>
      </c>
      <c r="F5311" t="s">
        <v>5144</v>
      </c>
      <c r="G5311" s="1">
        <v>1304</v>
      </c>
      <c r="H5311">
        <v>5</v>
      </c>
      <c r="I5311">
        <v>2</v>
      </c>
      <c r="J5311" s="1">
        <v>3912</v>
      </c>
      <c r="K5311" t="s">
        <v>9128</v>
      </c>
      <c r="L5311" t="s">
        <v>9137</v>
      </c>
      <c r="M5311" t="s">
        <v>10833</v>
      </c>
      <c r="N5311" t="s">
        <v>8536</v>
      </c>
      <c r="O5311" t="s">
        <v>8563</v>
      </c>
      <c r="P5311" t="s">
        <v>8550</v>
      </c>
      <c r="Q5311">
        <v>77095</v>
      </c>
      <c r="R5311" t="s">
        <v>8551</v>
      </c>
      <c r="S5311" t="s">
        <v>8458</v>
      </c>
      <c r="T5311" t="s">
        <v>7736</v>
      </c>
    </row>
    <row r="5312" spans="1:20" x14ac:dyDescent="0.25">
      <c r="A5312" t="s">
        <v>5143</v>
      </c>
      <c r="B5312" s="2">
        <v>43058</v>
      </c>
      <c r="C5312" s="2">
        <v>43060</v>
      </c>
      <c r="D5312" t="s">
        <v>79</v>
      </c>
      <c r="E5312" t="s">
        <v>4202</v>
      </c>
      <c r="F5312" t="s">
        <v>899</v>
      </c>
      <c r="G5312" s="1">
        <v>1525188</v>
      </c>
      <c r="H5312">
        <v>6</v>
      </c>
      <c r="I5312">
        <v>8</v>
      </c>
      <c r="J5312" s="1">
        <v>-2287782</v>
      </c>
      <c r="K5312" t="s">
        <v>9128</v>
      </c>
      <c r="L5312" t="s">
        <v>9142</v>
      </c>
      <c r="M5312" t="s">
        <v>9591</v>
      </c>
      <c r="N5312" t="s">
        <v>8536</v>
      </c>
      <c r="O5312" t="s">
        <v>8563</v>
      </c>
      <c r="P5312" t="s">
        <v>8550</v>
      </c>
      <c r="Q5312">
        <v>77095</v>
      </c>
      <c r="R5312" t="s">
        <v>8551</v>
      </c>
      <c r="S5312" t="s">
        <v>8458</v>
      </c>
      <c r="T5312" t="s">
        <v>7736</v>
      </c>
    </row>
    <row r="5313" spans="1:20" x14ac:dyDescent="0.25">
      <c r="A5313" t="s">
        <v>5145</v>
      </c>
      <c r="B5313" s="2">
        <v>42603</v>
      </c>
      <c r="C5313" s="2">
        <v>42609</v>
      </c>
      <c r="D5313" t="s">
        <v>19</v>
      </c>
      <c r="E5313" t="s">
        <v>4022</v>
      </c>
      <c r="F5313" t="s">
        <v>3244</v>
      </c>
      <c r="G5313" s="1">
        <v>9216</v>
      </c>
      <c r="H5313">
        <v>4</v>
      </c>
      <c r="I5313">
        <v>2</v>
      </c>
      <c r="J5313" s="1">
        <v>33408</v>
      </c>
      <c r="K5313" t="s">
        <v>9128</v>
      </c>
      <c r="L5313" t="s">
        <v>9129</v>
      </c>
      <c r="M5313" t="s">
        <v>10476</v>
      </c>
      <c r="N5313" t="s">
        <v>8536</v>
      </c>
      <c r="O5313" t="s">
        <v>8783</v>
      </c>
      <c r="P5313" t="s">
        <v>8546</v>
      </c>
      <c r="Q5313">
        <v>27834</v>
      </c>
      <c r="R5313" t="s">
        <v>8539</v>
      </c>
      <c r="S5313" t="s">
        <v>8449</v>
      </c>
      <c r="T5313" t="s">
        <v>7744</v>
      </c>
    </row>
    <row r="5314" spans="1:20" x14ac:dyDescent="0.25">
      <c r="A5314" t="s">
        <v>5145</v>
      </c>
      <c r="B5314" s="2">
        <v>42603</v>
      </c>
      <c r="C5314" s="2">
        <v>42609</v>
      </c>
      <c r="D5314" t="s">
        <v>19</v>
      </c>
      <c r="E5314" t="s">
        <v>4022</v>
      </c>
      <c r="F5314" t="s">
        <v>715</v>
      </c>
      <c r="G5314" s="1">
        <v>28048</v>
      </c>
      <c r="H5314">
        <v>2</v>
      </c>
      <c r="I5314">
        <v>2</v>
      </c>
      <c r="J5314" s="1">
        <v>3506</v>
      </c>
      <c r="K5314" t="s">
        <v>9128</v>
      </c>
      <c r="L5314" t="s">
        <v>9273</v>
      </c>
      <c r="M5314" t="s">
        <v>9496</v>
      </c>
      <c r="N5314" t="s">
        <v>8536</v>
      </c>
      <c r="O5314" t="s">
        <v>8783</v>
      </c>
      <c r="P5314" t="s">
        <v>8546</v>
      </c>
      <c r="Q5314">
        <v>27834</v>
      </c>
      <c r="R5314" t="s">
        <v>8539</v>
      </c>
      <c r="S5314" t="s">
        <v>8449</v>
      </c>
      <c r="T5314" t="s">
        <v>7744</v>
      </c>
    </row>
    <row r="5315" spans="1:20" x14ac:dyDescent="0.25">
      <c r="A5315" t="s">
        <v>5146</v>
      </c>
      <c r="B5315" s="2">
        <v>42855</v>
      </c>
      <c r="C5315" s="2">
        <v>42860</v>
      </c>
      <c r="D5315" t="s">
        <v>19</v>
      </c>
      <c r="E5315" t="s">
        <v>596</v>
      </c>
      <c r="F5315" t="s">
        <v>1229</v>
      </c>
      <c r="G5315" s="1">
        <v>6496</v>
      </c>
      <c r="H5315">
        <v>2</v>
      </c>
      <c r="I5315">
        <v>0</v>
      </c>
      <c r="J5315" s="1">
        <v>214368</v>
      </c>
      <c r="K5315" t="s">
        <v>9123</v>
      </c>
      <c r="L5315" t="s">
        <v>9135</v>
      </c>
      <c r="M5315" t="s">
        <v>9734</v>
      </c>
      <c r="N5315" t="s">
        <v>8536</v>
      </c>
      <c r="O5315" t="s">
        <v>8556</v>
      </c>
      <c r="P5315" t="s">
        <v>8541</v>
      </c>
      <c r="Q5315">
        <v>94110</v>
      </c>
      <c r="R5315" t="s">
        <v>8542</v>
      </c>
      <c r="S5315" t="s">
        <v>7875</v>
      </c>
      <c r="T5315" t="s">
        <v>7738</v>
      </c>
    </row>
    <row r="5316" spans="1:20" x14ac:dyDescent="0.25">
      <c r="A5316" t="s">
        <v>5146</v>
      </c>
      <c r="B5316" s="2">
        <v>42855</v>
      </c>
      <c r="C5316" s="2">
        <v>42860</v>
      </c>
      <c r="D5316" t="s">
        <v>19</v>
      </c>
      <c r="E5316" t="s">
        <v>596</v>
      </c>
      <c r="F5316" t="s">
        <v>1208</v>
      </c>
      <c r="G5316" s="1">
        <v>3056</v>
      </c>
      <c r="H5316">
        <v>4</v>
      </c>
      <c r="I5316">
        <v>0</v>
      </c>
      <c r="J5316" s="1">
        <v>149744</v>
      </c>
      <c r="K5316" t="s">
        <v>9128</v>
      </c>
      <c r="L5316" t="s">
        <v>9167</v>
      </c>
      <c r="M5316" t="s">
        <v>9726</v>
      </c>
      <c r="N5316" t="s">
        <v>8536</v>
      </c>
      <c r="O5316" t="s">
        <v>8556</v>
      </c>
      <c r="P5316" t="s">
        <v>8541</v>
      </c>
      <c r="Q5316">
        <v>94110</v>
      </c>
      <c r="R5316" t="s">
        <v>8542</v>
      </c>
      <c r="S5316" t="s">
        <v>7875</v>
      </c>
      <c r="T5316" t="s">
        <v>7738</v>
      </c>
    </row>
    <row r="5317" spans="1:20" x14ac:dyDescent="0.25">
      <c r="A5317" t="s">
        <v>5147</v>
      </c>
      <c r="B5317" s="2">
        <v>42492</v>
      </c>
      <c r="C5317" s="2">
        <v>42498</v>
      </c>
      <c r="D5317" t="s">
        <v>19</v>
      </c>
      <c r="E5317" t="s">
        <v>1301</v>
      </c>
      <c r="F5317" t="s">
        <v>1685</v>
      </c>
      <c r="G5317" s="1">
        <v>187056</v>
      </c>
      <c r="H5317">
        <v>9</v>
      </c>
      <c r="I5317">
        <v>2</v>
      </c>
      <c r="J5317" s="1">
        <v>11691</v>
      </c>
      <c r="K5317" t="s">
        <v>9123</v>
      </c>
      <c r="L5317" t="s">
        <v>9126</v>
      </c>
      <c r="M5317" t="s">
        <v>9927</v>
      </c>
      <c r="N5317" t="s">
        <v>8536</v>
      </c>
      <c r="O5317" t="s">
        <v>8828</v>
      </c>
      <c r="P5317" t="s">
        <v>8546</v>
      </c>
      <c r="Q5317">
        <v>27405</v>
      </c>
      <c r="R5317" t="s">
        <v>8539</v>
      </c>
      <c r="S5317" t="s">
        <v>8035</v>
      </c>
      <c r="T5317" t="s">
        <v>7736</v>
      </c>
    </row>
    <row r="5318" spans="1:20" x14ac:dyDescent="0.25">
      <c r="A5318" t="s">
        <v>5148</v>
      </c>
      <c r="B5318" s="2">
        <v>43010</v>
      </c>
      <c r="C5318" s="2">
        <v>43013</v>
      </c>
      <c r="D5318" t="s">
        <v>79</v>
      </c>
      <c r="E5318" t="s">
        <v>3455</v>
      </c>
      <c r="F5318" t="s">
        <v>2888</v>
      </c>
      <c r="G5318" s="1">
        <v>11808</v>
      </c>
      <c r="H5318">
        <v>2</v>
      </c>
      <c r="I5318">
        <v>2</v>
      </c>
      <c r="J5318" s="1">
        <v>13284</v>
      </c>
      <c r="K5318" t="s">
        <v>9123</v>
      </c>
      <c r="L5318" t="s">
        <v>9135</v>
      </c>
      <c r="M5318" t="s">
        <v>10372</v>
      </c>
      <c r="N5318" t="s">
        <v>8536</v>
      </c>
      <c r="O5318" t="s">
        <v>8871</v>
      </c>
      <c r="P5318" t="s">
        <v>8586</v>
      </c>
      <c r="Q5318">
        <v>37918</v>
      </c>
      <c r="R5318" t="s">
        <v>8539</v>
      </c>
      <c r="S5318" t="s">
        <v>8394</v>
      </c>
      <c r="T5318" t="s">
        <v>7744</v>
      </c>
    </row>
    <row r="5319" spans="1:20" x14ac:dyDescent="0.25">
      <c r="A5319" t="s">
        <v>5148</v>
      </c>
      <c r="B5319" s="2">
        <v>43010</v>
      </c>
      <c r="C5319" s="2">
        <v>43013</v>
      </c>
      <c r="D5319" t="s">
        <v>79</v>
      </c>
      <c r="E5319" t="s">
        <v>3455</v>
      </c>
      <c r="F5319" t="s">
        <v>885</v>
      </c>
      <c r="G5319" s="1">
        <v>9656</v>
      </c>
      <c r="H5319">
        <v>1</v>
      </c>
      <c r="I5319">
        <v>2</v>
      </c>
      <c r="J5319" s="1">
        <v>15691</v>
      </c>
      <c r="K5319" t="s">
        <v>9123</v>
      </c>
      <c r="L5319" t="s">
        <v>9135</v>
      </c>
      <c r="M5319" t="s">
        <v>9582</v>
      </c>
      <c r="N5319" t="s">
        <v>8536</v>
      </c>
      <c r="O5319" t="s">
        <v>8871</v>
      </c>
      <c r="P5319" t="s">
        <v>8586</v>
      </c>
      <c r="Q5319">
        <v>37918</v>
      </c>
      <c r="R5319" t="s">
        <v>8539</v>
      </c>
      <c r="S5319" t="s">
        <v>8394</v>
      </c>
      <c r="T5319" t="s">
        <v>7744</v>
      </c>
    </row>
    <row r="5320" spans="1:20" x14ac:dyDescent="0.25">
      <c r="A5320" t="s">
        <v>5148</v>
      </c>
      <c r="B5320" s="2">
        <v>43010</v>
      </c>
      <c r="C5320" s="2">
        <v>43013</v>
      </c>
      <c r="D5320" t="s">
        <v>79</v>
      </c>
      <c r="E5320" t="s">
        <v>3455</v>
      </c>
      <c r="F5320" t="s">
        <v>1831</v>
      </c>
      <c r="G5320" s="1">
        <v>20736</v>
      </c>
      <c r="H5320">
        <v>4</v>
      </c>
      <c r="I5320">
        <v>2</v>
      </c>
      <c r="J5320" s="1">
        <v>72576</v>
      </c>
      <c r="K5320" t="s">
        <v>9128</v>
      </c>
      <c r="L5320" t="s">
        <v>9148</v>
      </c>
      <c r="M5320" t="s">
        <v>9990</v>
      </c>
      <c r="N5320" t="s">
        <v>8536</v>
      </c>
      <c r="O5320" t="s">
        <v>8871</v>
      </c>
      <c r="P5320" t="s">
        <v>8586</v>
      </c>
      <c r="Q5320">
        <v>37918</v>
      </c>
      <c r="R5320" t="s">
        <v>8539</v>
      </c>
      <c r="S5320" t="s">
        <v>8394</v>
      </c>
      <c r="T5320" t="s">
        <v>7744</v>
      </c>
    </row>
    <row r="5321" spans="1:20" x14ac:dyDescent="0.25">
      <c r="A5321" t="s">
        <v>5148</v>
      </c>
      <c r="B5321" s="2">
        <v>43010</v>
      </c>
      <c r="C5321" s="2">
        <v>43013</v>
      </c>
      <c r="D5321" t="s">
        <v>79</v>
      </c>
      <c r="E5321" t="s">
        <v>3455</v>
      </c>
      <c r="F5321" t="s">
        <v>2170</v>
      </c>
      <c r="G5321" s="1">
        <v>2736</v>
      </c>
      <c r="H5321">
        <v>3</v>
      </c>
      <c r="I5321">
        <v>7</v>
      </c>
      <c r="J5321" s="1">
        <v>-21888</v>
      </c>
      <c r="K5321" t="s">
        <v>9128</v>
      </c>
      <c r="L5321" t="s">
        <v>9142</v>
      </c>
      <c r="M5321" t="s">
        <v>10125</v>
      </c>
      <c r="N5321" t="s">
        <v>8536</v>
      </c>
      <c r="O5321" t="s">
        <v>8871</v>
      </c>
      <c r="P5321" t="s">
        <v>8586</v>
      </c>
      <c r="Q5321">
        <v>37918</v>
      </c>
      <c r="R5321" t="s">
        <v>8539</v>
      </c>
      <c r="S5321" t="s">
        <v>8394</v>
      </c>
      <c r="T5321" t="s">
        <v>7744</v>
      </c>
    </row>
    <row r="5322" spans="1:20" x14ac:dyDescent="0.25">
      <c r="A5322" t="s">
        <v>5148</v>
      </c>
      <c r="B5322" s="2">
        <v>43010</v>
      </c>
      <c r="C5322" s="2">
        <v>43013</v>
      </c>
      <c r="D5322" t="s">
        <v>79</v>
      </c>
      <c r="E5322" t="s">
        <v>3455</v>
      </c>
      <c r="F5322" t="s">
        <v>1225</v>
      </c>
      <c r="G5322" s="1">
        <v>2314116</v>
      </c>
      <c r="H5322">
        <v>7</v>
      </c>
      <c r="I5322">
        <v>4</v>
      </c>
      <c r="J5322" s="1">
        <v>-10027836</v>
      </c>
      <c r="K5322" t="s">
        <v>9123</v>
      </c>
      <c r="L5322" t="s">
        <v>9131</v>
      </c>
      <c r="M5322" t="s">
        <v>9732</v>
      </c>
      <c r="N5322" t="s">
        <v>8536</v>
      </c>
      <c r="O5322" t="s">
        <v>8871</v>
      </c>
      <c r="P5322" t="s">
        <v>8586</v>
      </c>
      <c r="Q5322">
        <v>37918</v>
      </c>
      <c r="R5322" t="s">
        <v>8539</v>
      </c>
      <c r="S5322" t="s">
        <v>8394</v>
      </c>
      <c r="T5322" t="s">
        <v>7744</v>
      </c>
    </row>
    <row r="5323" spans="1:20" x14ac:dyDescent="0.25">
      <c r="A5323" t="s">
        <v>5148</v>
      </c>
      <c r="B5323" s="2">
        <v>43010</v>
      </c>
      <c r="C5323" s="2">
        <v>43013</v>
      </c>
      <c r="D5323" t="s">
        <v>79</v>
      </c>
      <c r="E5323" t="s">
        <v>3455</v>
      </c>
      <c r="F5323" t="s">
        <v>1452</v>
      </c>
      <c r="G5323" s="1">
        <v>34236</v>
      </c>
      <c r="H5323">
        <v>4</v>
      </c>
      <c r="I5323">
        <v>7</v>
      </c>
      <c r="J5323" s="1">
        <v>-262476</v>
      </c>
      <c r="K5323" t="s">
        <v>9128</v>
      </c>
      <c r="L5323" t="s">
        <v>9142</v>
      </c>
      <c r="M5323" t="s">
        <v>9835</v>
      </c>
      <c r="N5323" t="s">
        <v>8536</v>
      </c>
      <c r="O5323" t="s">
        <v>8871</v>
      </c>
      <c r="P5323" t="s">
        <v>8586</v>
      </c>
      <c r="Q5323">
        <v>37918</v>
      </c>
      <c r="R5323" t="s">
        <v>8539</v>
      </c>
      <c r="S5323" t="s">
        <v>8394</v>
      </c>
      <c r="T5323" t="s">
        <v>7744</v>
      </c>
    </row>
    <row r="5324" spans="1:20" x14ac:dyDescent="0.25">
      <c r="A5324" t="s">
        <v>5148</v>
      </c>
      <c r="B5324" s="2">
        <v>43010</v>
      </c>
      <c r="C5324" s="2">
        <v>43013</v>
      </c>
      <c r="D5324" t="s">
        <v>79</v>
      </c>
      <c r="E5324" t="s">
        <v>3455</v>
      </c>
      <c r="F5324" t="s">
        <v>1900</v>
      </c>
      <c r="G5324" s="1">
        <v>1976</v>
      </c>
      <c r="H5324">
        <v>2</v>
      </c>
      <c r="I5324">
        <v>2</v>
      </c>
      <c r="J5324" s="1">
        <v>5928</v>
      </c>
      <c r="K5324" t="s">
        <v>9123</v>
      </c>
      <c r="L5324" t="s">
        <v>9135</v>
      </c>
      <c r="M5324" t="s">
        <v>10022</v>
      </c>
      <c r="N5324" t="s">
        <v>8536</v>
      </c>
      <c r="O5324" t="s">
        <v>8871</v>
      </c>
      <c r="P5324" t="s">
        <v>8586</v>
      </c>
      <c r="Q5324">
        <v>37918</v>
      </c>
      <c r="R5324" t="s">
        <v>8539</v>
      </c>
      <c r="S5324" t="s">
        <v>8394</v>
      </c>
      <c r="T5324" t="s">
        <v>7744</v>
      </c>
    </row>
    <row r="5325" spans="1:20" x14ac:dyDescent="0.25">
      <c r="A5325" t="s">
        <v>5149</v>
      </c>
      <c r="B5325" s="2">
        <v>42996</v>
      </c>
      <c r="C5325" s="2">
        <v>43001</v>
      </c>
      <c r="D5325" t="s">
        <v>11</v>
      </c>
      <c r="E5325" t="s">
        <v>3141</v>
      </c>
      <c r="F5325" t="s">
        <v>462</v>
      </c>
      <c r="G5325" s="1">
        <v>1596</v>
      </c>
      <c r="H5325">
        <v>2</v>
      </c>
      <c r="I5325">
        <v>0</v>
      </c>
      <c r="J5325" s="1">
        <v>798</v>
      </c>
      <c r="K5325" t="s">
        <v>9128</v>
      </c>
      <c r="L5325" t="s">
        <v>9148</v>
      </c>
      <c r="M5325" t="s">
        <v>9368</v>
      </c>
      <c r="N5325" t="s">
        <v>8536</v>
      </c>
      <c r="O5325" t="s">
        <v>9025</v>
      </c>
      <c r="P5325" t="s">
        <v>8558</v>
      </c>
      <c r="Q5325">
        <v>68801</v>
      </c>
      <c r="R5325" t="s">
        <v>8551</v>
      </c>
      <c r="S5325" t="s">
        <v>8350</v>
      </c>
      <c r="T5325" t="s">
        <v>7736</v>
      </c>
    </row>
    <row r="5326" spans="1:20" x14ac:dyDescent="0.25">
      <c r="A5326" t="s">
        <v>5150</v>
      </c>
      <c r="B5326" s="2">
        <v>42342</v>
      </c>
      <c r="C5326" s="2">
        <v>42347</v>
      </c>
      <c r="D5326" t="s">
        <v>19</v>
      </c>
      <c r="E5326" t="s">
        <v>1594</v>
      </c>
      <c r="F5326" t="s">
        <v>2660</v>
      </c>
      <c r="G5326" s="1">
        <v>169</v>
      </c>
      <c r="H5326">
        <v>5</v>
      </c>
      <c r="I5326">
        <v>0</v>
      </c>
      <c r="J5326" s="1">
        <v>6253</v>
      </c>
      <c r="K5326" t="s">
        <v>9128</v>
      </c>
      <c r="L5326" t="s">
        <v>9137</v>
      </c>
      <c r="M5326" t="s">
        <v>10292</v>
      </c>
      <c r="N5326" t="s">
        <v>8536</v>
      </c>
      <c r="O5326" t="s">
        <v>8652</v>
      </c>
      <c r="P5326" t="s">
        <v>8541</v>
      </c>
      <c r="Q5326">
        <v>90712</v>
      </c>
      <c r="R5326" t="s">
        <v>8542</v>
      </c>
      <c r="S5326" t="s">
        <v>8094</v>
      </c>
      <c r="T5326" t="s">
        <v>7736</v>
      </c>
    </row>
    <row r="5327" spans="1:20" x14ac:dyDescent="0.25">
      <c r="A5327" t="s">
        <v>5150</v>
      </c>
      <c r="B5327" s="2">
        <v>42342</v>
      </c>
      <c r="C5327" s="2">
        <v>42347</v>
      </c>
      <c r="D5327" t="s">
        <v>19</v>
      </c>
      <c r="E5327" t="s">
        <v>1594</v>
      </c>
      <c r="F5327" t="s">
        <v>2194</v>
      </c>
      <c r="G5327" s="1">
        <v>2508</v>
      </c>
      <c r="H5327">
        <v>6</v>
      </c>
      <c r="I5327">
        <v>0</v>
      </c>
      <c r="J5327" s="1">
        <v>90288</v>
      </c>
      <c r="K5327" t="s">
        <v>9123</v>
      </c>
      <c r="L5327" t="s">
        <v>9135</v>
      </c>
      <c r="M5327" t="s">
        <v>10132</v>
      </c>
      <c r="N5327" t="s">
        <v>8536</v>
      </c>
      <c r="O5327" t="s">
        <v>8652</v>
      </c>
      <c r="P5327" t="s">
        <v>8541</v>
      </c>
      <c r="Q5327">
        <v>90712</v>
      </c>
      <c r="R5327" t="s">
        <v>8542</v>
      </c>
      <c r="S5327" t="s">
        <v>8094</v>
      </c>
      <c r="T5327" t="s">
        <v>7736</v>
      </c>
    </row>
    <row r="5328" spans="1:20" x14ac:dyDescent="0.25">
      <c r="A5328" t="s">
        <v>5151</v>
      </c>
      <c r="B5328" s="2">
        <v>42021</v>
      </c>
      <c r="C5328" s="2">
        <v>42026</v>
      </c>
      <c r="D5328" t="s">
        <v>19</v>
      </c>
      <c r="E5328" t="s">
        <v>3093</v>
      </c>
      <c r="F5328" t="s">
        <v>3397</v>
      </c>
      <c r="G5328" s="1">
        <v>668</v>
      </c>
      <c r="H5328">
        <v>2</v>
      </c>
      <c r="I5328">
        <v>0</v>
      </c>
      <c r="J5328" s="1">
        <v>2004</v>
      </c>
      <c r="K5328" t="s">
        <v>9128</v>
      </c>
      <c r="L5328" t="s">
        <v>9137</v>
      </c>
      <c r="M5328" t="s">
        <v>10524</v>
      </c>
      <c r="N5328" t="s">
        <v>8536</v>
      </c>
      <c r="O5328" t="s">
        <v>8680</v>
      </c>
      <c r="P5328" t="s">
        <v>8663</v>
      </c>
      <c r="Q5328">
        <v>1841</v>
      </c>
      <c r="R5328" t="s">
        <v>8561</v>
      </c>
      <c r="S5328" t="s">
        <v>8347</v>
      </c>
      <c r="T5328" t="s">
        <v>7738</v>
      </c>
    </row>
    <row r="5329" spans="1:20" x14ac:dyDescent="0.25">
      <c r="A5329" t="s">
        <v>5152</v>
      </c>
      <c r="B5329" s="2">
        <v>41645</v>
      </c>
      <c r="C5329" s="2">
        <v>41647</v>
      </c>
      <c r="D5329" t="s">
        <v>11</v>
      </c>
      <c r="E5329" t="s">
        <v>4217</v>
      </c>
      <c r="F5329" t="s">
        <v>1034</v>
      </c>
      <c r="G5329" s="1">
        <v>1944</v>
      </c>
      <c r="H5329">
        <v>3</v>
      </c>
      <c r="I5329">
        <v>0</v>
      </c>
      <c r="J5329" s="1">
        <v>93312</v>
      </c>
      <c r="K5329" t="s">
        <v>9128</v>
      </c>
      <c r="L5329" t="s">
        <v>9148</v>
      </c>
      <c r="M5329" t="s">
        <v>9649</v>
      </c>
      <c r="N5329" t="s">
        <v>8536</v>
      </c>
      <c r="O5329" t="s">
        <v>8540</v>
      </c>
      <c r="P5329" t="s">
        <v>8541</v>
      </c>
      <c r="Q5329">
        <v>90049</v>
      </c>
      <c r="R5329" t="s">
        <v>8542</v>
      </c>
      <c r="S5329" t="s">
        <v>8459</v>
      </c>
      <c r="T5329" t="s">
        <v>7736</v>
      </c>
    </row>
    <row r="5330" spans="1:20" x14ac:dyDescent="0.25">
      <c r="A5330" t="s">
        <v>5153</v>
      </c>
      <c r="B5330" s="2">
        <v>42068</v>
      </c>
      <c r="C5330" s="2">
        <v>42072</v>
      </c>
      <c r="D5330" t="s">
        <v>19</v>
      </c>
      <c r="E5330" t="s">
        <v>698</v>
      </c>
      <c r="F5330" t="s">
        <v>845</v>
      </c>
      <c r="G5330" s="1">
        <v>3192</v>
      </c>
      <c r="H5330">
        <v>2</v>
      </c>
      <c r="I5330">
        <v>2</v>
      </c>
      <c r="J5330" s="1">
        <v>2394</v>
      </c>
      <c r="K5330" t="s">
        <v>9139</v>
      </c>
      <c r="L5330" t="s">
        <v>9140</v>
      </c>
      <c r="M5330" t="s">
        <v>9565</v>
      </c>
      <c r="N5330" t="s">
        <v>8536</v>
      </c>
      <c r="O5330" t="s">
        <v>8563</v>
      </c>
      <c r="P5330" t="s">
        <v>8550</v>
      </c>
      <c r="Q5330">
        <v>77036</v>
      </c>
      <c r="R5330" t="s">
        <v>8551</v>
      </c>
      <c r="S5330" t="s">
        <v>7898</v>
      </c>
      <c r="T5330" t="s">
        <v>7736</v>
      </c>
    </row>
    <row r="5331" spans="1:20" x14ac:dyDescent="0.25">
      <c r="A5331" t="s">
        <v>5154</v>
      </c>
      <c r="B5331" s="2">
        <v>42729</v>
      </c>
      <c r="C5331" s="2">
        <v>42732</v>
      </c>
      <c r="D5331" t="s">
        <v>11</v>
      </c>
      <c r="E5331" t="s">
        <v>1712</v>
      </c>
      <c r="F5331" t="s">
        <v>604</v>
      </c>
      <c r="G5331" s="1">
        <v>33568</v>
      </c>
      <c r="H5331">
        <v>2</v>
      </c>
      <c r="I5331">
        <v>2</v>
      </c>
      <c r="J5331" s="1">
        <v>117488</v>
      </c>
      <c r="K5331" t="s">
        <v>9128</v>
      </c>
      <c r="L5331" t="s">
        <v>9142</v>
      </c>
      <c r="M5331" t="s">
        <v>9442</v>
      </c>
      <c r="N5331" t="s">
        <v>8536</v>
      </c>
      <c r="O5331" t="s">
        <v>8576</v>
      </c>
      <c r="P5331" t="s">
        <v>8577</v>
      </c>
      <c r="Q5331">
        <v>10035</v>
      </c>
      <c r="R5331" t="s">
        <v>8561</v>
      </c>
      <c r="S5331" t="s">
        <v>8117</v>
      </c>
      <c r="T5331" t="s">
        <v>7736</v>
      </c>
    </row>
    <row r="5332" spans="1:20" x14ac:dyDescent="0.25">
      <c r="A5332" t="s">
        <v>5155</v>
      </c>
      <c r="B5332" s="2">
        <v>42617</v>
      </c>
      <c r="C5332" s="2">
        <v>42621</v>
      </c>
      <c r="D5332" t="s">
        <v>19</v>
      </c>
      <c r="E5332" t="s">
        <v>3119</v>
      </c>
      <c r="F5332" t="s">
        <v>2943</v>
      </c>
      <c r="G5332" s="1">
        <v>6394</v>
      </c>
      <c r="H5332">
        <v>1</v>
      </c>
      <c r="I5332">
        <v>0</v>
      </c>
      <c r="J5332" s="1">
        <v>249366</v>
      </c>
      <c r="K5332" t="s">
        <v>9123</v>
      </c>
      <c r="L5332" t="s">
        <v>9135</v>
      </c>
      <c r="M5332" t="s">
        <v>10384</v>
      </c>
      <c r="N5332" t="s">
        <v>8536</v>
      </c>
      <c r="O5332" t="s">
        <v>8576</v>
      </c>
      <c r="P5332" t="s">
        <v>8577</v>
      </c>
      <c r="Q5332">
        <v>10011</v>
      </c>
      <c r="R5332" t="s">
        <v>8561</v>
      </c>
      <c r="S5332" t="s">
        <v>8348</v>
      </c>
      <c r="T5332" t="s">
        <v>7736</v>
      </c>
    </row>
    <row r="5333" spans="1:20" x14ac:dyDescent="0.25">
      <c r="A5333" t="s">
        <v>5155</v>
      </c>
      <c r="B5333" s="2">
        <v>42617</v>
      </c>
      <c r="C5333" s="2">
        <v>42621</v>
      </c>
      <c r="D5333" t="s">
        <v>19</v>
      </c>
      <c r="E5333" t="s">
        <v>3119</v>
      </c>
      <c r="F5333" t="s">
        <v>125</v>
      </c>
      <c r="G5333" s="1">
        <v>606</v>
      </c>
      <c r="H5333">
        <v>5</v>
      </c>
      <c r="I5333">
        <v>2</v>
      </c>
      <c r="J5333" s="1">
        <v>204525</v>
      </c>
      <c r="K5333" t="s">
        <v>9128</v>
      </c>
      <c r="L5333" t="s">
        <v>9142</v>
      </c>
      <c r="M5333" t="s">
        <v>9198</v>
      </c>
      <c r="N5333" t="s">
        <v>8536</v>
      </c>
      <c r="O5333" t="s">
        <v>8576</v>
      </c>
      <c r="P5333" t="s">
        <v>8577</v>
      </c>
      <c r="Q5333">
        <v>10011</v>
      </c>
      <c r="R5333" t="s">
        <v>8561</v>
      </c>
      <c r="S5333" t="s">
        <v>8348</v>
      </c>
      <c r="T5333" t="s">
        <v>7736</v>
      </c>
    </row>
    <row r="5334" spans="1:20" x14ac:dyDescent="0.25">
      <c r="A5334" t="s">
        <v>5155</v>
      </c>
      <c r="B5334" s="2">
        <v>42617</v>
      </c>
      <c r="C5334" s="2">
        <v>42621</v>
      </c>
      <c r="D5334" t="s">
        <v>19</v>
      </c>
      <c r="E5334" t="s">
        <v>3119</v>
      </c>
      <c r="F5334" t="s">
        <v>1397</v>
      </c>
      <c r="G5334" s="1">
        <v>2272</v>
      </c>
      <c r="H5334">
        <v>4</v>
      </c>
      <c r="I5334">
        <v>0</v>
      </c>
      <c r="J5334" s="1">
        <v>65888</v>
      </c>
      <c r="K5334" t="s">
        <v>9128</v>
      </c>
      <c r="L5334" t="s">
        <v>9273</v>
      </c>
      <c r="M5334" t="s">
        <v>9813</v>
      </c>
      <c r="N5334" t="s">
        <v>8536</v>
      </c>
      <c r="O5334" t="s">
        <v>8576</v>
      </c>
      <c r="P5334" t="s">
        <v>8577</v>
      </c>
      <c r="Q5334">
        <v>10011</v>
      </c>
      <c r="R5334" t="s">
        <v>8561</v>
      </c>
      <c r="S5334" t="s">
        <v>8348</v>
      </c>
      <c r="T5334" t="s">
        <v>7736</v>
      </c>
    </row>
    <row r="5335" spans="1:20" x14ac:dyDescent="0.25">
      <c r="A5335" t="s">
        <v>5156</v>
      </c>
      <c r="B5335" s="2">
        <v>41877</v>
      </c>
      <c r="C5335" s="2">
        <v>41883</v>
      </c>
      <c r="D5335" t="s">
        <v>19</v>
      </c>
      <c r="E5335" t="s">
        <v>188</v>
      </c>
      <c r="F5335" t="s">
        <v>4107</v>
      </c>
      <c r="G5335" s="1">
        <v>1068</v>
      </c>
      <c r="H5335">
        <v>4</v>
      </c>
      <c r="I5335">
        <v>0</v>
      </c>
      <c r="J5335" s="1">
        <v>40584</v>
      </c>
      <c r="K5335" t="s">
        <v>9123</v>
      </c>
      <c r="L5335" t="s">
        <v>9135</v>
      </c>
      <c r="M5335" t="s">
        <v>10673</v>
      </c>
      <c r="N5335" t="s">
        <v>8536</v>
      </c>
      <c r="O5335" t="s">
        <v>8613</v>
      </c>
      <c r="P5335" t="s">
        <v>8573</v>
      </c>
      <c r="Q5335">
        <v>19711</v>
      </c>
      <c r="R5335" t="s">
        <v>8561</v>
      </c>
      <c r="S5335" t="s">
        <v>7779</v>
      </c>
      <c r="T5335" t="s">
        <v>7736</v>
      </c>
    </row>
    <row r="5336" spans="1:20" x14ac:dyDescent="0.25">
      <c r="A5336" t="s">
        <v>5156</v>
      </c>
      <c r="B5336" s="2">
        <v>41877</v>
      </c>
      <c r="C5336" s="2">
        <v>41883</v>
      </c>
      <c r="D5336" t="s">
        <v>19</v>
      </c>
      <c r="E5336" t="s">
        <v>188</v>
      </c>
      <c r="F5336" t="s">
        <v>2761</v>
      </c>
      <c r="G5336" s="1">
        <v>1734</v>
      </c>
      <c r="H5336">
        <v>3</v>
      </c>
      <c r="I5336">
        <v>0</v>
      </c>
      <c r="J5336" s="1">
        <v>84966</v>
      </c>
      <c r="K5336" t="s">
        <v>9128</v>
      </c>
      <c r="L5336" t="s">
        <v>9148</v>
      </c>
      <c r="M5336" t="s">
        <v>10332</v>
      </c>
      <c r="N5336" t="s">
        <v>8536</v>
      </c>
      <c r="O5336" t="s">
        <v>8613</v>
      </c>
      <c r="P5336" t="s">
        <v>8573</v>
      </c>
      <c r="Q5336">
        <v>19711</v>
      </c>
      <c r="R5336" t="s">
        <v>8561</v>
      </c>
      <c r="S5336" t="s">
        <v>7779</v>
      </c>
      <c r="T5336" t="s">
        <v>7736</v>
      </c>
    </row>
    <row r="5337" spans="1:20" x14ac:dyDescent="0.25">
      <c r="A5337" t="s">
        <v>5156</v>
      </c>
      <c r="B5337" s="2">
        <v>41877</v>
      </c>
      <c r="C5337" s="2">
        <v>41883</v>
      </c>
      <c r="D5337" t="s">
        <v>19</v>
      </c>
      <c r="E5337" t="s">
        <v>188</v>
      </c>
      <c r="F5337" t="s">
        <v>2011</v>
      </c>
      <c r="G5337" s="1">
        <v>338</v>
      </c>
      <c r="H5337">
        <v>1</v>
      </c>
      <c r="I5337">
        <v>0</v>
      </c>
      <c r="J5337" s="1">
        <v>15548</v>
      </c>
      <c r="K5337" t="s">
        <v>9128</v>
      </c>
      <c r="L5337" t="s">
        <v>9148</v>
      </c>
      <c r="M5337" t="s">
        <v>10066</v>
      </c>
      <c r="N5337" t="s">
        <v>8536</v>
      </c>
      <c r="O5337" t="s">
        <v>8613</v>
      </c>
      <c r="P5337" t="s">
        <v>8573</v>
      </c>
      <c r="Q5337">
        <v>19711</v>
      </c>
      <c r="R5337" t="s">
        <v>8561</v>
      </c>
      <c r="S5337" t="s">
        <v>7779</v>
      </c>
      <c r="T5337" t="s">
        <v>7736</v>
      </c>
    </row>
    <row r="5338" spans="1:20" x14ac:dyDescent="0.25">
      <c r="A5338" t="s">
        <v>5157</v>
      </c>
      <c r="B5338" s="2">
        <v>42145</v>
      </c>
      <c r="C5338" s="2">
        <v>42149</v>
      </c>
      <c r="D5338" t="s">
        <v>19</v>
      </c>
      <c r="E5338" t="s">
        <v>2638</v>
      </c>
      <c r="F5338" t="s">
        <v>1396</v>
      </c>
      <c r="G5338" s="1">
        <v>26976</v>
      </c>
      <c r="H5338">
        <v>4</v>
      </c>
      <c r="I5338">
        <v>2</v>
      </c>
      <c r="J5338" s="1">
        <v>87672</v>
      </c>
      <c r="K5338" t="s">
        <v>9128</v>
      </c>
      <c r="L5338" t="s">
        <v>9142</v>
      </c>
      <c r="M5338" t="s">
        <v>9812</v>
      </c>
      <c r="N5338" t="s">
        <v>8536</v>
      </c>
      <c r="O5338" t="s">
        <v>8547</v>
      </c>
      <c r="P5338" t="s">
        <v>8548</v>
      </c>
      <c r="Q5338">
        <v>98105</v>
      </c>
      <c r="R5338" t="s">
        <v>8542</v>
      </c>
      <c r="S5338" t="s">
        <v>8283</v>
      </c>
      <c r="T5338" t="s">
        <v>7738</v>
      </c>
    </row>
    <row r="5339" spans="1:20" x14ac:dyDescent="0.25">
      <c r="A5339" t="s">
        <v>5158</v>
      </c>
      <c r="B5339" s="2">
        <v>43024</v>
      </c>
      <c r="C5339" s="2">
        <v>43029</v>
      </c>
      <c r="D5339" t="s">
        <v>19</v>
      </c>
      <c r="E5339" t="s">
        <v>1428</v>
      </c>
      <c r="F5339" t="s">
        <v>3352</v>
      </c>
      <c r="G5339" s="1">
        <v>307776</v>
      </c>
      <c r="H5339">
        <v>7</v>
      </c>
      <c r="I5339">
        <v>2</v>
      </c>
      <c r="J5339" s="1">
        <v>1115688</v>
      </c>
      <c r="K5339" t="s">
        <v>9128</v>
      </c>
      <c r="L5339" t="s">
        <v>9148</v>
      </c>
      <c r="M5339" t="s">
        <v>10509</v>
      </c>
      <c r="N5339" t="s">
        <v>8536</v>
      </c>
      <c r="O5339" t="s">
        <v>8615</v>
      </c>
      <c r="P5339" t="s">
        <v>8581</v>
      </c>
      <c r="Q5339">
        <v>85254</v>
      </c>
      <c r="R5339" t="s">
        <v>8542</v>
      </c>
      <c r="S5339" t="s">
        <v>8059</v>
      </c>
      <c r="T5339" t="s">
        <v>7738</v>
      </c>
    </row>
    <row r="5340" spans="1:20" x14ac:dyDescent="0.25">
      <c r="A5340" t="s">
        <v>5159</v>
      </c>
      <c r="B5340" s="2">
        <v>42317</v>
      </c>
      <c r="C5340" s="2">
        <v>42322</v>
      </c>
      <c r="D5340" t="s">
        <v>11</v>
      </c>
      <c r="E5340" t="s">
        <v>1025</v>
      </c>
      <c r="F5340" t="s">
        <v>2635</v>
      </c>
      <c r="G5340" s="1">
        <v>24455</v>
      </c>
      <c r="H5340">
        <v>5</v>
      </c>
      <c r="I5340">
        <v>0</v>
      </c>
      <c r="J5340" s="1">
        <v>4891</v>
      </c>
      <c r="K5340" t="s">
        <v>9128</v>
      </c>
      <c r="L5340" t="s">
        <v>9133</v>
      </c>
      <c r="M5340" t="s">
        <v>10286</v>
      </c>
      <c r="N5340" t="s">
        <v>8536</v>
      </c>
      <c r="O5340" t="s">
        <v>8726</v>
      </c>
      <c r="P5340" t="s">
        <v>8577</v>
      </c>
      <c r="Q5340">
        <v>11572</v>
      </c>
      <c r="R5340" t="s">
        <v>8561</v>
      </c>
      <c r="S5340" t="s">
        <v>7969</v>
      </c>
      <c r="T5340" t="s">
        <v>7736</v>
      </c>
    </row>
    <row r="5341" spans="1:20" x14ac:dyDescent="0.25">
      <c r="A5341" t="s">
        <v>5159</v>
      </c>
      <c r="B5341" s="2">
        <v>42317</v>
      </c>
      <c r="C5341" s="2">
        <v>42322</v>
      </c>
      <c r="D5341" t="s">
        <v>11</v>
      </c>
      <c r="E5341" t="s">
        <v>1025</v>
      </c>
      <c r="F5341" t="s">
        <v>71</v>
      </c>
      <c r="G5341" s="1">
        <v>1224</v>
      </c>
      <c r="H5341">
        <v>6</v>
      </c>
      <c r="I5341">
        <v>0</v>
      </c>
      <c r="J5341" s="1">
        <v>57528</v>
      </c>
      <c r="K5341" t="s">
        <v>9128</v>
      </c>
      <c r="L5341" t="s">
        <v>9167</v>
      </c>
      <c r="M5341" t="s">
        <v>9168</v>
      </c>
      <c r="N5341" t="s">
        <v>8536</v>
      </c>
      <c r="O5341" t="s">
        <v>8726</v>
      </c>
      <c r="P5341" t="s">
        <v>8577</v>
      </c>
      <c r="Q5341">
        <v>11572</v>
      </c>
      <c r="R5341" t="s">
        <v>8561</v>
      </c>
      <c r="S5341" t="s">
        <v>7969</v>
      </c>
      <c r="T5341" t="s">
        <v>7736</v>
      </c>
    </row>
    <row r="5342" spans="1:20" x14ac:dyDescent="0.25">
      <c r="A5342" t="s">
        <v>5159</v>
      </c>
      <c r="B5342" s="2">
        <v>42317</v>
      </c>
      <c r="C5342" s="2">
        <v>42322</v>
      </c>
      <c r="D5342" t="s">
        <v>11</v>
      </c>
      <c r="E5342" t="s">
        <v>1025</v>
      </c>
      <c r="F5342" t="s">
        <v>4813</v>
      </c>
      <c r="G5342" s="1">
        <v>1398</v>
      </c>
      <c r="H5342">
        <v>2</v>
      </c>
      <c r="I5342">
        <v>0</v>
      </c>
      <c r="J5342" s="1">
        <v>60114</v>
      </c>
      <c r="K5342" t="s">
        <v>9139</v>
      </c>
      <c r="L5342" t="s">
        <v>9162</v>
      </c>
      <c r="M5342" t="s">
        <v>10799</v>
      </c>
      <c r="N5342" t="s">
        <v>8536</v>
      </c>
      <c r="O5342" t="s">
        <v>8726</v>
      </c>
      <c r="P5342" t="s">
        <v>8577</v>
      </c>
      <c r="Q5342">
        <v>11572</v>
      </c>
      <c r="R5342" t="s">
        <v>8561</v>
      </c>
      <c r="S5342" t="s">
        <v>7969</v>
      </c>
      <c r="T5342" t="s">
        <v>7736</v>
      </c>
    </row>
    <row r="5343" spans="1:20" x14ac:dyDescent="0.25">
      <c r="A5343" t="s">
        <v>5159</v>
      </c>
      <c r="B5343" s="2">
        <v>42317</v>
      </c>
      <c r="C5343" s="2">
        <v>42322</v>
      </c>
      <c r="D5343" t="s">
        <v>11</v>
      </c>
      <c r="E5343" t="s">
        <v>1025</v>
      </c>
      <c r="F5343" t="s">
        <v>3131</v>
      </c>
      <c r="G5343" s="1">
        <v>89995</v>
      </c>
      <c r="H5343">
        <v>5</v>
      </c>
      <c r="I5343">
        <v>0</v>
      </c>
      <c r="J5343" s="1">
        <v>53997</v>
      </c>
      <c r="K5343" t="s">
        <v>9139</v>
      </c>
      <c r="L5343" t="s">
        <v>9162</v>
      </c>
      <c r="M5343" t="s">
        <v>10445</v>
      </c>
      <c r="N5343" t="s">
        <v>8536</v>
      </c>
      <c r="O5343" t="s">
        <v>8726</v>
      </c>
      <c r="P5343" t="s">
        <v>8577</v>
      </c>
      <c r="Q5343">
        <v>11572</v>
      </c>
      <c r="R5343" t="s">
        <v>8561</v>
      </c>
      <c r="S5343" t="s">
        <v>7969</v>
      </c>
      <c r="T5343" t="s">
        <v>7736</v>
      </c>
    </row>
    <row r="5344" spans="1:20" x14ac:dyDescent="0.25">
      <c r="A5344" t="s">
        <v>5160</v>
      </c>
      <c r="B5344" s="2">
        <v>41964</v>
      </c>
      <c r="C5344" s="2">
        <v>41970</v>
      </c>
      <c r="D5344" t="s">
        <v>19</v>
      </c>
      <c r="E5344" t="s">
        <v>5161</v>
      </c>
      <c r="F5344" t="s">
        <v>71</v>
      </c>
      <c r="G5344" s="1">
        <v>1632</v>
      </c>
      <c r="H5344">
        <v>1</v>
      </c>
      <c r="I5344">
        <v>2</v>
      </c>
      <c r="J5344" s="1">
        <v>5508</v>
      </c>
      <c r="K5344" t="s">
        <v>9128</v>
      </c>
      <c r="L5344" t="s">
        <v>9167</v>
      </c>
      <c r="M5344" t="s">
        <v>9168</v>
      </c>
      <c r="N5344" t="s">
        <v>8536</v>
      </c>
      <c r="O5344" t="s">
        <v>8633</v>
      </c>
      <c r="P5344" t="s">
        <v>8550</v>
      </c>
      <c r="Q5344">
        <v>75220</v>
      </c>
      <c r="R5344" t="s">
        <v>8551</v>
      </c>
      <c r="S5344" t="s">
        <v>8497</v>
      </c>
      <c r="T5344" t="s">
        <v>7738</v>
      </c>
    </row>
    <row r="5345" spans="1:20" x14ac:dyDescent="0.25">
      <c r="A5345" t="s">
        <v>5160</v>
      </c>
      <c r="B5345" s="2">
        <v>41964</v>
      </c>
      <c r="C5345" s="2">
        <v>41970</v>
      </c>
      <c r="D5345" t="s">
        <v>19</v>
      </c>
      <c r="E5345" t="s">
        <v>5161</v>
      </c>
      <c r="F5345" t="s">
        <v>2417</v>
      </c>
      <c r="G5345" s="1">
        <v>26796</v>
      </c>
      <c r="H5345">
        <v>5</v>
      </c>
      <c r="I5345">
        <v>2</v>
      </c>
      <c r="J5345" s="1">
        <v>167475</v>
      </c>
      <c r="K5345" t="s">
        <v>9139</v>
      </c>
      <c r="L5345" t="s">
        <v>9140</v>
      </c>
      <c r="M5345" t="s">
        <v>10209</v>
      </c>
      <c r="N5345" t="s">
        <v>8536</v>
      </c>
      <c r="O5345" t="s">
        <v>8633</v>
      </c>
      <c r="P5345" t="s">
        <v>8550</v>
      </c>
      <c r="Q5345">
        <v>75220</v>
      </c>
      <c r="R5345" t="s">
        <v>8551</v>
      </c>
      <c r="S5345" t="s">
        <v>8497</v>
      </c>
      <c r="T5345" t="s">
        <v>7738</v>
      </c>
    </row>
    <row r="5346" spans="1:20" x14ac:dyDescent="0.25">
      <c r="A5346" t="s">
        <v>5162</v>
      </c>
      <c r="B5346" s="2">
        <v>42288</v>
      </c>
      <c r="C5346" s="2">
        <v>42290</v>
      </c>
      <c r="D5346" t="s">
        <v>11</v>
      </c>
      <c r="E5346" t="s">
        <v>566</v>
      </c>
      <c r="F5346" t="s">
        <v>3248</v>
      </c>
      <c r="G5346" s="1">
        <v>3195</v>
      </c>
      <c r="H5346">
        <v>1</v>
      </c>
      <c r="I5346">
        <v>0</v>
      </c>
      <c r="J5346" s="1">
        <v>22365</v>
      </c>
      <c r="K5346" t="s">
        <v>9139</v>
      </c>
      <c r="L5346" t="s">
        <v>9162</v>
      </c>
      <c r="M5346" t="s">
        <v>10478</v>
      </c>
      <c r="N5346" t="s">
        <v>8536</v>
      </c>
      <c r="O5346" t="s">
        <v>8592</v>
      </c>
      <c r="P5346" t="s">
        <v>8577</v>
      </c>
      <c r="Q5346">
        <v>14609</v>
      </c>
      <c r="R5346" t="s">
        <v>8561</v>
      </c>
      <c r="S5346" t="s">
        <v>7867</v>
      </c>
      <c r="T5346" t="s">
        <v>7736</v>
      </c>
    </row>
    <row r="5347" spans="1:20" x14ac:dyDescent="0.25">
      <c r="A5347" t="s">
        <v>5163</v>
      </c>
      <c r="B5347" s="2">
        <v>42815</v>
      </c>
      <c r="C5347" s="2">
        <v>42817</v>
      </c>
      <c r="D5347" t="s">
        <v>11</v>
      </c>
      <c r="E5347" t="s">
        <v>245</v>
      </c>
      <c r="F5347" t="s">
        <v>506</v>
      </c>
      <c r="G5347" s="1">
        <v>72584</v>
      </c>
      <c r="H5347">
        <v>4</v>
      </c>
      <c r="I5347">
        <v>0</v>
      </c>
      <c r="J5347" s="1">
        <v>2104936</v>
      </c>
      <c r="K5347" t="s">
        <v>9128</v>
      </c>
      <c r="L5347" t="s">
        <v>9133</v>
      </c>
      <c r="M5347" t="s">
        <v>9387</v>
      </c>
      <c r="N5347" t="s">
        <v>8536</v>
      </c>
      <c r="O5347" t="s">
        <v>8540</v>
      </c>
      <c r="P5347" t="s">
        <v>8541</v>
      </c>
      <c r="Q5347">
        <v>90045</v>
      </c>
      <c r="R5347" t="s">
        <v>8542</v>
      </c>
      <c r="S5347" t="s">
        <v>7794</v>
      </c>
      <c r="T5347" t="s">
        <v>7736</v>
      </c>
    </row>
    <row r="5348" spans="1:20" x14ac:dyDescent="0.25">
      <c r="A5348" t="s">
        <v>5163</v>
      </c>
      <c r="B5348" s="2">
        <v>42815</v>
      </c>
      <c r="C5348" s="2">
        <v>42817</v>
      </c>
      <c r="D5348" t="s">
        <v>11</v>
      </c>
      <c r="E5348" t="s">
        <v>245</v>
      </c>
      <c r="F5348" t="s">
        <v>231</v>
      </c>
      <c r="G5348" s="1">
        <v>10896</v>
      </c>
      <c r="H5348">
        <v>3</v>
      </c>
      <c r="I5348">
        <v>2</v>
      </c>
      <c r="J5348" s="1">
        <v>39498</v>
      </c>
      <c r="K5348" t="s">
        <v>9128</v>
      </c>
      <c r="L5348" t="s">
        <v>9142</v>
      </c>
      <c r="M5348" t="s">
        <v>9249</v>
      </c>
      <c r="N5348" t="s">
        <v>8536</v>
      </c>
      <c r="O5348" t="s">
        <v>8540</v>
      </c>
      <c r="P5348" t="s">
        <v>8541</v>
      </c>
      <c r="Q5348">
        <v>90045</v>
      </c>
      <c r="R5348" t="s">
        <v>8542</v>
      </c>
      <c r="S5348" t="s">
        <v>7794</v>
      </c>
      <c r="T5348" t="s">
        <v>7736</v>
      </c>
    </row>
    <row r="5349" spans="1:20" x14ac:dyDescent="0.25">
      <c r="A5349" t="s">
        <v>5163</v>
      </c>
      <c r="B5349" s="2">
        <v>42815</v>
      </c>
      <c r="C5349" s="2">
        <v>42817</v>
      </c>
      <c r="D5349" t="s">
        <v>11</v>
      </c>
      <c r="E5349" t="s">
        <v>245</v>
      </c>
      <c r="F5349" t="s">
        <v>1874</v>
      </c>
      <c r="G5349" s="1">
        <v>8544</v>
      </c>
      <c r="H5349">
        <v>2</v>
      </c>
      <c r="I5349">
        <v>2</v>
      </c>
      <c r="J5349" s="1">
        <v>28836</v>
      </c>
      <c r="K5349" t="s">
        <v>9128</v>
      </c>
      <c r="L5349" t="s">
        <v>9142</v>
      </c>
      <c r="M5349" t="s">
        <v>10010</v>
      </c>
      <c r="N5349" t="s">
        <v>8536</v>
      </c>
      <c r="O5349" t="s">
        <v>8540</v>
      </c>
      <c r="P5349" t="s">
        <v>8541</v>
      </c>
      <c r="Q5349">
        <v>90045</v>
      </c>
      <c r="R5349" t="s">
        <v>8542</v>
      </c>
      <c r="S5349" t="s">
        <v>7794</v>
      </c>
      <c r="T5349" t="s">
        <v>7736</v>
      </c>
    </row>
    <row r="5350" spans="1:20" x14ac:dyDescent="0.25">
      <c r="A5350" t="s">
        <v>5164</v>
      </c>
      <c r="B5350" s="2">
        <v>42008</v>
      </c>
      <c r="C5350" s="2">
        <v>42014</v>
      </c>
      <c r="D5350" t="s">
        <v>19</v>
      </c>
      <c r="E5350" t="s">
        <v>1284</v>
      </c>
      <c r="F5350" t="s">
        <v>1769</v>
      </c>
      <c r="G5350" s="1">
        <v>3234</v>
      </c>
      <c r="H5350">
        <v>3</v>
      </c>
      <c r="I5350">
        <v>0</v>
      </c>
      <c r="J5350" s="1">
        <v>155232</v>
      </c>
      <c r="K5350" t="s">
        <v>9128</v>
      </c>
      <c r="L5350" t="s">
        <v>9142</v>
      </c>
      <c r="M5350" t="s">
        <v>9961</v>
      </c>
      <c r="N5350" t="s">
        <v>8536</v>
      </c>
      <c r="O5350" t="s">
        <v>9026</v>
      </c>
      <c r="P5350" t="s">
        <v>8569</v>
      </c>
      <c r="Q5350">
        <v>55125</v>
      </c>
      <c r="R5350" t="s">
        <v>8551</v>
      </c>
      <c r="S5350" t="s">
        <v>8032</v>
      </c>
      <c r="T5350" t="s">
        <v>7738</v>
      </c>
    </row>
    <row r="5351" spans="1:20" x14ac:dyDescent="0.25">
      <c r="A5351" t="s">
        <v>5164</v>
      </c>
      <c r="B5351" s="2">
        <v>42008</v>
      </c>
      <c r="C5351" s="2">
        <v>42014</v>
      </c>
      <c r="D5351" t="s">
        <v>19</v>
      </c>
      <c r="E5351" t="s">
        <v>1284</v>
      </c>
      <c r="F5351" t="s">
        <v>462</v>
      </c>
      <c r="G5351" s="1">
        <v>399</v>
      </c>
      <c r="H5351">
        <v>5</v>
      </c>
      <c r="I5351">
        <v>0</v>
      </c>
      <c r="J5351" s="1">
        <v>1995</v>
      </c>
      <c r="K5351" t="s">
        <v>9128</v>
      </c>
      <c r="L5351" t="s">
        <v>9148</v>
      </c>
      <c r="M5351" t="s">
        <v>9368</v>
      </c>
      <c r="N5351" t="s">
        <v>8536</v>
      </c>
      <c r="O5351" t="s">
        <v>9026</v>
      </c>
      <c r="P5351" t="s">
        <v>8569</v>
      </c>
      <c r="Q5351">
        <v>55125</v>
      </c>
      <c r="R5351" t="s">
        <v>8551</v>
      </c>
      <c r="S5351" t="s">
        <v>8032</v>
      </c>
      <c r="T5351" t="s">
        <v>7738</v>
      </c>
    </row>
    <row r="5352" spans="1:20" x14ac:dyDescent="0.25">
      <c r="A5352" t="s">
        <v>5165</v>
      </c>
      <c r="B5352" s="2">
        <v>43078</v>
      </c>
      <c r="C5352" s="2">
        <v>43085</v>
      </c>
      <c r="D5352" t="s">
        <v>19</v>
      </c>
      <c r="E5352" t="s">
        <v>106</v>
      </c>
      <c r="F5352" t="s">
        <v>1415</v>
      </c>
      <c r="G5352" s="1">
        <v>143856</v>
      </c>
      <c r="H5352">
        <v>9</v>
      </c>
      <c r="I5352">
        <v>2</v>
      </c>
      <c r="J5352" s="1">
        <v>485514</v>
      </c>
      <c r="K5352" t="s">
        <v>9128</v>
      </c>
      <c r="L5352" t="s">
        <v>9148</v>
      </c>
      <c r="M5352" t="s">
        <v>9819</v>
      </c>
      <c r="N5352" t="s">
        <v>8536</v>
      </c>
      <c r="O5352" t="s">
        <v>8688</v>
      </c>
      <c r="P5352" t="s">
        <v>8566</v>
      </c>
      <c r="Q5352">
        <v>60068</v>
      </c>
      <c r="R5352" t="s">
        <v>8551</v>
      </c>
      <c r="S5352" t="s">
        <v>7761</v>
      </c>
      <c r="T5352" t="s">
        <v>7736</v>
      </c>
    </row>
    <row r="5353" spans="1:20" x14ac:dyDescent="0.25">
      <c r="A5353" t="s">
        <v>5166</v>
      </c>
      <c r="B5353" s="2">
        <v>42619</v>
      </c>
      <c r="C5353" s="2">
        <v>42625</v>
      </c>
      <c r="D5353" t="s">
        <v>19</v>
      </c>
      <c r="E5353" t="s">
        <v>1267</v>
      </c>
      <c r="F5353" t="s">
        <v>3369</v>
      </c>
      <c r="G5353" s="1">
        <v>4192</v>
      </c>
      <c r="H5353">
        <v>4</v>
      </c>
      <c r="I5353">
        <v>2</v>
      </c>
      <c r="J5353" s="1">
        <v>15196</v>
      </c>
      <c r="K5353" t="s">
        <v>9128</v>
      </c>
      <c r="L5353" t="s">
        <v>9148</v>
      </c>
      <c r="M5353" t="s">
        <v>10514</v>
      </c>
      <c r="N5353" t="s">
        <v>8536</v>
      </c>
      <c r="O5353" t="s">
        <v>8633</v>
      </c>
      <c r="P5353" t="s">
        <v>8550</v>
      </c>
      <c r="Q5353">
        <v>75217</v>
      </c>
      <c r="R5353" t="s">
        <v>8551</v>
      </c>
      <c r="S5353" t="s">
        <v>8027</v>
      </c>
      <c r="T5353" t="s">
        <v>7738</v>
      </c>
    </row>
    <row r="5354" spans="1:20" x14ac:dyDescent="0.25">
      <c r="A5354" t="s">
        <v>5166</v>
      </c>
      <c r="B5354" s="2">
        <v>42619</v>
      </c>
      <c r="C5354" s="2">
        <v>42625</v>
      </c>
      <c r="D5354" t="s">
        <v>19</v>
      </c>
      <c r="E5354" t="s">
        <v>1267</v>
      </c>
      <c r="F5354" t="s">
        <v>118</v>
      </c>
      <c r="G5354" s="1">
        <v>329584</v>
      </c>
      <c r="H5354">
        <v>2</v>
      </c>
      <c r="I5354">
        <v>2</v>
      </c>
      <c r="J5354" s="1">
        <v>370782</v>
      </c>
      <c r="K5354" t="s">
        <v>9139</v>
      </c>
      <c r="L5354" t="s">
        <v>9140</v>
      </c>
      <c r="M5354" t="s">
        <v>9193</v>
      </c>
      <c r="N5354" t="s">
        <v>8536</v>
      </c>
      <c r="O5354" t="s">
        <v>8633</v>
      </c>
      <c r="P5354" t="s">
        <v>8550</v>
      </c>
      <c r="Q5354">
        <v>75217</v>
      </c>
      <c r="R5354" t="s">
        <v>8551</v>
      </c>
      <c r="S5354" t="s">
        <v>8027</v>
      </c>
      <c r="T5354" t="s">
        <v>7738</v>
      </c>
    </row>
    <row r="5355" spans="1:20" x14ac:dyDescent="0.25">
      <c r="A5355" t="s">
        <v>5167</v>
      </c>
      <c r="B5355" s="2">
        <v>42616</v>
      </c>
      <c r="C5355" s="2">
        <v>42619</v>
      </c>
      <c r="D5355" t="s">
        <v>79</v>
      </c>
      <c r="E5355" t="s">
        <v>1743</v>
      </c>
      <c r="F5355" t="s">
        <v>1313</v>
      </c>
      <c r="G5355" s="1">
        <v>8728</v>
      </c>
      <c r="H5355">
        <v>8</v>
      </c>
      <c r="I5355">
        <v>0</v>
      </c>
      <c r="J5355" s="1">
        <v>410216</v>
      </c>
      <c r="K5355" t="s">
        <v>9128</v>
      </c>
      <c r="L5355" t="s">
        <v>9142</v>
      </c>
      <c r="M5355" t="s">
        <v>9772</v>
      </c>
      <c r="N5355" t="s">
        <v>8536</v>
      </c>
      <c r="O5355" t="s">
        <v>8622</v>
      </c>
      <c r="P5355" t="s">
        <v>8623</v>
      </c>
      <c r="Q5355">
        <v>71203</v>
      </c>
      <c r="R5355" t="s">
        <v>8539</v>
      </c>
      <c r="S5355" t="s">
        <v>8126</v>
      </c>
      <c r="T5355" t="s">
        <v>7738</v>
      </c>
    </row>
    <row r="5356" spans="1:20" x14ac:dyDescent="0.25">
      <c r="A5356" t="s">
        <v>5168</v>
      </c>
      <c r="B5356" s="2">
        <v>41772</v>
      </c>
      <c r="C5356" s="2">
        <v>41778</v>
      </c>
      <c r="D5356" t="s">
        <v>19</v>
      </c>
      <c r="E5356" t="s">
        <v>3804</v>
      </c>
      <c r="F5356" t="s">
        <v>3167</v>
      </c>
      <c r="G5356" s="1">
        <v>279456</v>
      </c>
      <c r="H5356">
        <v>6</v>
      </c>
      <c r="I5356">
        <v>2</v>
      </c>
      <c r="J5356" s="1">
        <v>209592</v>
      </c>
      <c r="K5356" t="s">
        <v>9123</v>
      </c>
      <c r="L5356" t="s">
        <v>9126</v>
      </c>
      <c r="M5356" t="s">
        <v>10453</v>
      </c>
      <c r="N5356" t="s">
        <v>8536</v>
      </c>
      <c r="O5356" t="s">
        <v>8540</v>
      </c>
      <c r="P5356" t="s">
        <v>8541</v>
      </c>
      <c r="Q5356">
        <v>90004</v>
      </c>
      <c r="R5356" t="s">
        <v>8542</v>
      </c>
      <c r="S5356" t="s">
        <v>8430</v>
      </c>
      <c r="T5356" t="s">
        <v>7738</v>
      </c>
    </row>
    <row r="5357" spans="1:20" x14ac:dyDescent="0.25">
      <c r="A5357" t="s">
        <v>5168</v>
      </c>
      <c r="B5357" s="2">
        <v>41772</v>
      </c>
      <c r="C5357" s="2">
        <v>41778</v>
      </c>
      <c r="D5357" t="s">
        <v>19</v>
      </c>
      <c r="E5357" t="s">
        <v>3804</v>
      </c>
      <c r="F5357" t="s">
        <v>5169</v>
      </c>
      <c r="G5357" s="1">
        <v>80</v>
      </c>
      <c r="H5357">
        <v>2</v>
      </c>
      <c r="I5357">
        <v>0</v>
      </c>
      <c r="J5357" s="1">
        <v>384</v>
      </c>
      <c r="K5357" t="s">
        <v>9128</v>
      </c>
      <c r="L5357" t="s">
        <v>9148</v>
      </c>
      <c r="M5357" t="s">
        <v>10834</v>
      </c>
      <c r="N5357" t="s">
        <v>8536</v>
      </c>
      <c r="O5357" t="s">
        <v>8540</v>
      </c>
      <c r="P5357" t="s">
        <v>8541</v>
      </c>
      <c r="Q5357">
        <v>90004</v>
      </c>
      <c r="R5357" t="s">
        <v>8542</v>
      </c>
      <c r="S5357" t="s">
        <v>8430</v>
      </c>
      <c r="T5357" t="s">
        <v>7738</v>
      </c>
    </row>
    <row r="5358" spans="1:20" x14ac:dyDescent="0.25">
      <c r="A5358" t="s">
        <v>5170</v>
      </c>
      <c r="B5358" s="2">
        <v>42642</v>
      </c>
      <c r="C5358" s="2">
        <v>42646</v>
      </c>
      <c r="D5358" t="s">
        <v>19</v>
      </c>
      <c r="E5358" t="s">
        <v>2239</v>
      </c>
      <c r="F5358" t="s">
        <v>2989</v>
      </c>
      <c r="G5358" s="1">
        <v>2724</v>
      </c>
      <c r="H5358">
        <v>5</v>
      </c>
      <c r="I5358">
        <v>2</v>
      </c>
      <c r="J5358" s="1">
        <v>9534</v>
      </c>
      <c r="K5358" t="s">
        <v>9128</v>
      </c>
      <c r="L5358" t="s">
        <v>9142</v>
      </c>
      <c r="M5358" t="s">
        <v>10398</v>
      </c>
      <c r="N5358" t="s">
        <v>8536</v>
      </c>
      <c r="O5358" t="s">
        <v>8556</v>
      </c>
      <c r="P5358" t="s">
        <v>8541</v>
      </c>
      <c r="Q5358">
        <v>94109</v>
      </c>
      <c r="R5358" t="s">
        <v>8542</v>
      </c>
      <c r="S5358" t="s">
        <v>8219</v>
      </c>
      <c r="T5358" t="s">
        <v>7736</v>
      </c>
    </row>
    <row r="5359" spans="1:20" x14ac:dyDescent="0.25">
      <c r="A5359" t="s">
        <v>5171</v>
      </c>
      <c r="B5359" s="2">
        <v>41856</v>
      </c>
      <c r="C5359" s="2">
        <v>41862</v>
      </c>
      <c r="D5359" t="s">
        <v>19</v>
      </c>
      <c r="E5359" t="s">
        <v>875</v>
      </c>
      <c r="F5359" t="s">
        <v>2078</v>
      </c>
      <c r="G5359" s="1">
        <v>1636</v>
      </c>
      <c r="H5359">
        <v>1</v>
      </c>
      <c r="I5359">
        <v>0</v>
      </c>
      <c r="J5359" s="1">
        <v>1636</v>
      </c>
      <c r="K5359" t="s">
        <v>9139</v>
      </c>
      <c r="L5359" t="s">
        <v>9162</v>
      </c>
      <c r="M5359" t="s">
        <v>10088</v>
      </c>
      <c r="N5359" t="s">
        <v>8536</v>
      </c>
      <c r="O5359" t="s">
        <v>8556</v>
      </c>
      <c r="P5359" t="s">
        <v>8541</v>
      </c>
      <c r="Q5359">
        <v>94122</v>
      </c>
      <c r="R5359" t="s">
        <v>8542</v>
      </c>
      <c r="S5359" t="s">
        <v>7934</v>
      </c>
      <c r="T5359" t="s">
        <v>7736</v>
      </c>
    </row>
    <row r="5360" spans="1:20" x14ac:dyDescent="0.25">
      <c r="A5360" t="s">
        <v>5171</v>
      </c>
      <c r="B5360" s="2">
        <v>41856</v>
      </c>
      <c r="C5360" s="2">
        <v>41862</v>
      </c>
      <c r="D5360" t="s">
        <v>19</v>
      </c>
      <c r="E5360" t="s">
        <v>875</v>
      </c>
      <c r="F5360" t="s">
        <v>4057</v>
      </c>
      <c r="G5360" s="1">
        <v>1578</v>
      </c>
      <c r="H5360">
        <v>2</v>
      </c>
      <c r="I5360">
        <v>0</v>
      </c>
      <c r="J5360" s="1">
        <v>6312</v>
      </c>
      <c r="K5360" t="s">
        <v>9128</v>
      </c>
      <c r="L5360" t="s">
        <v>9133</v>
      </c>
      <c r="M5360" t="s">
        <v>10663</v>
      </c>
      <c r="N5360" t="s">
        <v>8536</v>
      </c>
      <c r="O5360" t="s">
        <v>8556</v>
      </c>
      <c r="P5360" t="s">
        <v>8541</v>
      </c>
      <c r="Q5360">
        <v>94122</v>
      </c>
      <c r="R5360" t="s">
        <v>8542</v>
      </c>
      <c r="S5360" t="s">
        <v>7934</v>
      </c>
      <c r="T5360" t="s">
        <v>7736</v>
      </c>
    </row>
    <row r="5361" spans="1:20" x14ac:dyDescent="0.25">
      <c r="A5361" t="s">
        <v>5171</v>
      </c>
      <c r="B5361" s="2">
        <v>41856</v>
      </c>
      <c r="C5361" s="2">
        <v>41862</v>
      </c>
      <c r="D5361" t="s">
        <v>19</v>
      </c>
      <c r="E5361" t="s">
        <v>875</v>
      </c>
      <c r="F5361" t="s">
        <v>2848</v>
      </c>
      <c r="G5361" s="1">
        <v>4598</v>
      </c>
      <c r="H5361">
        <v>2</v>
      </c>
      <c r="I5361">
        <v>0</v>
      </c>
      <c r="J5361" s="1">
        <v>128744</v>
      </c>
      <c r="K5361" t="s">
        <v>9128</v>
      </c>
      <c r="L5361" t="s">
        <v>9137</v>
      </c>
      <c r="M5361" t="s">
        <v>10359</v>
      </c>
      <c r="N5361" t="s">
        <v>8536</v>
      </c>
      <c r="O5361" t="s">
        <v>8556</v>
      </c>
      <c r="P5361" t="s">
        <v>8541</v>
      </c>
      <c r="Q5361">
        <v>94122</v>
      </c>
      <c r="R5361" t="s">
        <v>8542</v>
      </c>
      <c r="S5361" t="s">
        <v>7934</v>
      </c>
      <c r="T5361" t="s">
        <v>7736</v>
      </c>
    </row>
    <row r="5362" spans="1:20" x14ac:dyDescent="0.25">
      <c r="A5362" t="s">
        <v>5172</v>
      </c>
      <c r="B5362" s="2">
        <v>42839</v>
      </c>
      <c r="C5362" s="2">
        <v>42843</v>
      </c>
      <c r="D5362" t="s">
        <v>19</v>
      </c>
      <c r="E5362" t="s">
        <v>264</v>
      </c>
      <c r="F5362" t="s">
        <v>1983</v>
      </c>
      <c r="G5362" s="1">
        <v>198272</v>
      </c>
      <c r="H5362">
        <v>8</v>
      </c>
      <c r="I5362">
        <v>2</v>
      </c>
      <c r="J5362" s="1">
        <v>-322192</v>
      </c>
      <c r="K5362" t="s">
        <v>9123</v>
      </c>
      <c r="L5362" t="s">
        <v>9124</v>
      </c>
      <c r="M5362" t="s">
        <v>10055</v>
      </c>
      <c r="N5362" t="s">
        <v>8536</v>
      </c>
      <c r="O5362" t="s">
        <v>8692</v>
      </c>
      <c r="P5362" t="s">
        <v>8546</v>
      </c>
      <c r="Q5362">
        <v>28314</v>
      </c>
      <c r="R5362" t="s">
        <v>8539</v>
      </c>
      <c r="S5362" t="s">
        <v>7799</v>
      </c>
      <c r="T5362" t="s">
        <v>7738</v>
      </c>
    </row>
    <row r="5363" spans="1:20" x14ac:dyDescent="0.25">
      <c r="A5363" t="s">
        <v>5173</v>
      </c>
      <c r="B5363" s="2">
        <v>42895</v>
      </c>
      <c r="C5363" s="2">
        <v>42896</v>
      </c>
      <c r="D5363" t="s">
        <v>79</v>
      </c>
      <c r="E5363" t="s">
        <v>2628</v>
      </c>
      <c r="F5363" t="s">
        <v>1546</v>
      </c>
      <c r="G5363" s="1">
        <v>72076</v>
      </c>
      <c r="H5363">
        <v>5</v>
      </c>
      <c r="I5363">
        <v>2</v>
      </c>
      <c r="J5363" s="1">
        <v>54057</v>
      </c>
      <c r="K5363" t="s">
        <v>9128</v>
      </c>
      <c r="L5363" t="s">
        <v>9133</v>
      </c>
      <c r="M5363" t="s">
        <v>9871</v>
      </c>
      <c r="N5363" t="s">
        <v>8536</v>
      </c>
      <c r="O5363" t="s">
        <v>8633</v>
      </c>
      <c r="P5363" t="s">
        <v>8550</v>
      </c>
      <c r="Q5363">
        <v>75217</v>
      </c>
      <c r="R5363" t="s">
        <v>8551</v>
      </c>
      <c r="S5363" t="s">
        <v>8282</v>
      </c>
      <c r="T5363" t="s">
        <v>7738</v>
      </c>
    </row>
    <row r="5364" spans="1:20" x14ac:dyDescent="0.25">
      <c r="A5364" t="s">
        <v>5174</v>
      </c>
      <c r="B5364" s="2">
        <v>42733</v>
      </c>
      <c r="C5364" s="2">
        <v>42737</v>
      </c>
      <c r="D5364" t="s">
        <v>19</v>
      </c>
      <c r="E5364" t="s">
        <v>1332</v>
      </c>
      <c r="F5364" t="s">
        <v>3912</v>
      </c>
      <c r="G5364" s="1">
        <v>7056</v>
      </c>
      <c r="H5364">
        <v>6</v>
      </c>
      <c r="I5364">
        <v>0</v>
      </c>
      <c r="J5364" s="1">
        <v>239904</v>
      </c>
      <c r="K5364" t="s">
        <v>9123</v>
      </c>
      <c r="L5364" t="s">
        <v>9135</v>
      </c>
      <c r="M5364" t="s">
        <v>10639</v>
      </c>
      <c r="N5364" t="s">
        <v>8536</v>
      </c>
      <c r="O5364" t="s">
        <v>8977</v>
      </c>
      <c r="P5364" t="s">
        <v>8832</v>
      </c>
      <c r="Q5364">
        <v>67212</v>
      </c>
      <c r="R5364" t="s">
        <v>8551</v>
      </c>
      <c r="S5364" t="s">
        <v>8041</v>
      </c>
      <c r="T5364" t="s">
        <v>7736</v>
      </c>
    </row>
    <row r="5365" spans="1:20" x14ac:dyDescent="0.25">
      <c r="A5365" t="s">
        <v>5174</v>
      </c>
      <c r="B5365" s="2">
        <v>42733</v>
      </c>
      <c r="C5365" s="2">
        <v>42737</v>
      </c>
      <c r="D5365" t="s">
        <v>19</v>
      </c>
      <c r="E5365" t="s">
        <v>1332</v>
      </c>
      <c r="F5365" t="s">
        <v>3231</v>
      </c>
      <c r="G5365" s="1">
        <v>8196</v>
      </c>
      <c r="H5365">
        <v>2</v>
      </c>
      <c r="I5365">
        <v>0</v>
      </c>
      <c r="J5365" s="1">
        <v>229488</v>
      </c>
      <c r="K5365" t="s">
        <v>9128</v>
      </c>
      <c r="L5365" t="s">
        <v>9144</v>
      </c>
      <c r="M5365" t="s">
        <v>10473</v>
      </c>
      <c r="N5365" t="s">
        <v>8536</v>
      </c>
      <c r="O5365" t="s">
        <v>8977</v>
      </c>
      <c r="P5365" t="s">
        <v>8832</v>
      </c>
      <c r="Q5365">
        <v>67212</v>
      </c>
      <c r="R5365" t="s">
        <v>8551</v>
      </c>
      <c r="S5365" t="s">
        <v>8041</v>
      </c>
      <c r="T5365" t="s">
        <v>7736</v>
      </c>
    </row>
    <row r="5366" spans="1:20" x14ac:dyDescent="0.25">
      <c r="A5366" t="s">
        <v>5175</v>
      </c>
      <c r="B5366" s="2">
        <v>41657</v>
      </c>
      <c r="C5366" s="2">
        <v>41660</v>
      </c>
      <c r="D5366" t="s">
        <v>11</v>
      </c>
      <c r="E5366" t="s">
        <v>3829</v>
      </c>
      <c r="F5366" t="s">
        <v>2935</v>
      </c>
      <c r="G5366" s="1">
        <v>64864</v>
      </c>
      <c r="H5366">
        <v>4</v>
      </c>
      <c r="I5366">
        <v>2</v>
      </c>
      <c r="J5366" s="1">
        <v>64864</v>
      </c>
      <c r="K5366" t="s">
        <v>9128</v>
      </c>
      <c r="L5366" t="s">
        <v>9144</v>
      </c>
      <c r="M5366" t="s">
        <v>10382</v>
      </c>
      <c r="N5366" t="s">
        <v>8536</v>
      </c>
      <c r="O5366" t="s">
        <v>8582</v>
      </c>
      <c r="P5366" t="s">
        <v>8595</v>
      </c>
      <c r="Q5366">
        <v>97477</v>
      </c>
      <c r="R5366" t="s">
        <v>8542</v>
      </c>
      <c r="S5366" t="s">
        <v>8432</v>
      </c>
      <c r="T5366" t="s">
        <v>7738</v>
      </c>
    </row>
    <row r="5367" spans="1:20" x14ac:dyDescent="0.25">
      <c r="A5367" t="s">
        <v>5176</v>
      </c>
      <c r="B5367" s="2">
        <v>42694</v>
      </c>
      <c r="C5367" s="2">
        <v>42698</v>
      </c>
      <c r="D5367" t="s">
        <v>19</v>
      </c>
      <c r="E5367" t="s">
        <v>2693</v>
      </c>
      <c r="F5367" t="s">
        <v>1849</v>
      </c>
      <c r="G5367" s="1">
        <v>151192</v>
      </c>
      <c r="H5367">
        <v>1</v>
      </c>
      <c r="I5367">
        <v>2</v>
      </c>
      <c r="J5367" s="1">
        <v>132293</v>
      </c>
      <c r="K5367" t="s">
        <v>9139</v>
      </c>
      <c r="L5367" t="s">
        <v>9140</v>
      </c>
      <c r="M5367" t="s">
        <v>9997</v>
      </c>
      <c r="N5367" t="s">
        <v>8536</v>
      </c>
      <c r="O5367" t="s">
        <v>8563</v>
      </c>
      <c r="P5367" t="s">
        <v>8550</v>
      </c>
      <c r="Q5367">
        <v>77041</v>
      </c>
      <c r="R5367" t="s">
        <v>8551</v>
      </c>
      <c r="S5367" t="s">
        <v>8290</v>
      </c>
      <c r="T5367" t="s">
        <v>7736</v>
      </c>
    </row>
    <row r="5368" spans="1:20" x14ac:dyDescent="0.25">
      <c r="A5368" t="s">
        <v>5177</v>
      </c>
      <c r="B5368" s="2">
        <v>42896</v>
      </c>
      <c r="C5368" s="2">
        <v>42901</v>
      </c>
      <c r="D5368" t="s">
        <v>19</v>
      </c>
      <c r="E5368" t="s">
        <v>972</v>
      </c>
      <c r="F5368" t="s">
        <v>1426</v>
      </c>
      <c r="G5368" s="1">
        <v>88776</v>
      </c>
      <c r="H5368">
        <v>3</v>
      </c>
      <c r="I5368">
        <v>2</v>
      </c>
      <c r="J5368" s="1">
        <v>77679</v>
      </c>
      <c r="K5368" t="s">
        <v>9139</v>
      </c>
      <c r="L5368" t="s">
        <v>9140</v>
      </c>
      <c r="M5368" t="s">
        <v>9825</v>
      </c>
      <c r="N5368" t="s">
        <v>8536</v>
      </c>
      <c r="O5368" t="s">
        <v>8547</v>
      </c>
      <c r="P5368" t="s">
        <v>8548</v>
      </c>
      <c r="Q5368">
        <v>98103</v>
      </c>
      <c r="R5368" t="s">
        <v>8542</v>
      </c>
      <c r="S5368" t="s">
        <v>7955</v>
      </c>
      <c r="T5368" t="s">
        <v>7736</v>
      </c>
    </row>
    <row r="5369" spans="1:20" x14ac:dyDescent="0.25">
      <c r="A5369" t="s">
        <v>5177</v>
      </c>
      <c r="B5369" s="2">
        <v>42896</v>
      </c>
      <c r="C5369" s="2">
        <v>42901</v>
      </c>
      <c r="D5369" t="s">
        <v>19</v>
      </c>
      <c r="E5369" t="s">
        <v>972</v>
      </c>
      <c r="F5369" t="s">
        <v>538</v>
      </c>
      <c r="G5369" s="1">
        <v>1156</v>
      </c>
      <c r="H5369">
        <v>4</v>
      </c>
      <c r="I5369">
        <v>0</v>
      </c>
      <c r="J5369" s="1">
        <v>54332</v>
      </c>
      <c r="K5369" t="s">
        <v>9128</v>
      </c>
      <c r="L5369" t="s">
        <v>9129</v>
      </c>
      <c r="M5369" t="s">
        <v>9405</v>
      </c>
      <c r="N5369" t="s">
        <v>8536</v>
      </c>
      <c r="O5369" t="s">
        <v>8547</v>
      </c>
      <c r="P5369" t="s">
        <v>8548</v>
      </c>
      <c r="Q5369">
        <v>98103</v>
      </c>
      <c r="R5369" t="s">
        <v>8542</v>
      </c>
      <c r="S5369" t="s">
        <v>7955</v>
      </c>
      <c r="T5369" t="s">
        <v>7736</v>
      </c>
    </row>
    <row r="5370" spans="1:20" x14ac:dyDescent="0.25">
      <c r="A5370" t="s">
        <v>5177</v>
      </c>
      <c r="B5370" s="2">
        <v>42896</v>
      </c>
      <c r="C5370" s="2">
        <v>42901</v>
      </c>
      <c r="D5370" t="s">
        <v>19</v>
      </c>
      <c r="E5370" t="s">
        <v>972</v>
      </c>
      <c r="F5370" t="s">
        <v>472</v>
      </c>
      <c r="G5370" s="1">
        <v>1558</v>
      </c>
      <c r="H5370">
        <v>1</v>
      </c>
      <c r="I5370">
        <v>0</v>
      </c>
      <c r="J5370" s="1">
        <v>3895</v>
      </c>
      <c r="K5370" t="s">
        <v>9128</v>
      </c>
      <c r="L5370" t="s">
        <v>9133</v>
      </c>
      <c r="M5370" t="s">
        <v>9372</v>
      </c>
      <c r="N5370" t="s">
        <v>8536</v>
      </c>
      <c r="O5370" t="s">
        <v>8547</v>
      </c>
      <c r="P5370" t="s">
        <v>8548</v>
      </c>
      <c r="Q5370">
        <v>98103</v>
      </c>
      <c r="R5370" t="s">
        <v>8542</v>
      </c>
      <c r="S5370" t="s">
        <v>7955</v>
      </c>
      <c r="T5370" t="s">
        <v>7736</v>
      </c>
    </row>
    <row r="5371" spans="1:20" x14ac:dyDescent="0.25">
      <c r="A5371" t="s">
        <v>5178</v>
      </c>
      <c r="B5371" s="2">
        <v>42988</v>
      </c>
      <c r="C5371" s="2">
        <v>42991</v>
      </c>
      <c r="D5371" t="s">
        <v>79</v>
      </c>
      <c r="E5371" t="s">
        <v>768</v>
      </c>
      <c r="F5371" t="s">
        <v>5179</v>
      </c>
      <c r="G5371" s="1">
        <v>85056</v>
      </c>
      <c r="H5371">
        <v>3</v>
      </c>
      <c r="I5371">
        <v>2</v>
      </c>
      <c r="J5371" s="1">
        <v>287064</v>
      </c>
      <c r="K5371" t="s">
        <v>9128</v>
      </c>
      <c r="L5371" t="s">
        <v>9148</v>
      </c>
      <c r="M5371" t="s">
        <v>10835</v>
      </c>
      <c r="N5371" t="s">
        <v>8536</v>
      </c>
      <c r="O5371" t="s">
        <v>8631</v>
      </c>
      <c r="P5371" t="s">
        <v>8604</v>
      </c>
      <c r="Q5371">
        <v>44312</v>
      </c>
      <c r="R5371" t="s">
        <v>8561</v>
      </c>
      <c r="S5371" t="s">
        <v>7913</v>
      </c>
      <c r="T5371" t="s">
        <v>7738</v>
      </c>
    </row>
    <row r="5372" spans="1:20" x14ac:dyDescent="0.25">
      <c r="A5372" t="s">
        <v>5180</v>
      </c>
      <c r="B5372" s="2">
        <v>42833</v>
      </c>
      <c r="C5372" s="2">
        <v>42837</v>
      </c>
      <c r="D5372" t="s">
        <v>19</v>
      </c>
      <c r="E5372" t="s">
        <v>2174</v>
      </c>
      <c r="F5372" t="s">
        <v>3267</v>
      </c>
      <c r="G5372" s="1">
        <v>27396</v>
      </c>
      <c r="H5372">
        <v>2</v>
      </c>
      <c r="I5372">
        <v>0</v>
      </c>
      <c r="J5372" s="1">
        <v>712296</v>
      </c>
      <c r="K5372" t="s">
        <v>9123</v>
      </c>
      <c r="L5372" t="s">
        <v>9135</v>
      </c>
      <c r="M5372" t="s">
        <v>10481</v>
      </c>
      <c r="N5372" t="s">
        <v>8536</v>
      </c>
      <c r="O5372" t="s">
        <v>9010</v>
      </c>
      <c r="P5372" t="s">
        <v>8571</v>
      </c>
      <c r="Q5372">
        <v>48237</v>
      </c>
      <c r="R5372" t="s">
        <v>8551</v>
      </c>
      <c r="S5372" t="s">
        <v>8206</v>
      </c>
      <c r="T5372" t="s">
        <v>7738</v>
      </c>
    </row>
    <row r="5373" spans="1:20" x14ac:dyDescent="0.25">
      <c r="A5373" t="s">
        <v>5180</v>
      </c>
      <c r="B5373" s="2">
        <v>42833</v>
      </c>
      <c r="C5373" s="2">
        <v>42837</v>
      </c>
      <c r="D5373" t="s">
        <v>19</v>
      </c>
      <c r="E5373" t="s">
        <v>2174</v>
      </c>
      <c r="F5373" t="s">
        <v>1567</v>
      </c>
      <c r="G5373" s="1">
        <v>3069</v>
      </c>
      <c r="H5373">
        <v>3</v>
      </c>
      <c r="I5373">
        <v>0</v>
      </c>
      <c r="J5373" s="1">
        <v>79794</v>
      </c>
      <c r="K5373" t="s">
        <v>9123</v>
      </c>
      <c r="L5373" t="s">
        <v>9135</v>
      </c>
      <c r="M5373" t="s">
        <v>9879</v>
      </c>
      <c r="N5373" t="s">
        <v>8536</v>
      </c>
      <c r="O5373" t="s">
        <v>9010</v>
      </c>
      <c r="P5373" t="s">
        <v>8571</v>
      </c>
      <c r="Q5373">
        <v>48237</v>
      </c>
      <c r="R5373" t="s">
        <v>8551</v>
      </c>
      <c r="S5373" t="s">
        <v>8206</v>
      </c>
      <c r="T5373" t="s">
        <v>7738</v>
      </c>
    </row>
    <row r="5374" spans="1:20" x14ac:dyDescent="0.25">
      <c r="A5374" t="s">
        <v>5181</v>
      </c>
      <c r="B5374" s="2">
        <v>42301</v>
      </c>
      <c r="C5374" s="2">
        <v>42307</v>
      </c>
      <c r="D5374" t="s">
        <v>19</v>
      </c>
      <c r="E5374" t="s">
        <v>516</v>
      </c>
      <c r="F5374" t="s">
        <v>189</v>
      </c>
      <c r="G5374" s="1">
        <v>15552</v>
      </c>
      <c r="H5374">
        <v>3</v>
      </c>
      <c r="I5374">
        <v>2</v>
      </c>
      <c r="J5374" s="1">
        <v>54432</v>
      </c>
      <c r="K5374" t="s">
        <v>9128</v>
      </c>
      <c r="L5374" t="s">
        <v>9148</v>
      </c>
      <c r="M5374" t="s">
        <v>9229</v>
      </c>
      <c r="N5374" t="s">
        <v>8536</v>
      </c>
      <c r="O5374" t="s">
        <v>8563</v>
      </c>
      <c r="P5374" t="s">
        <v>8550</v>
      </c>
      <c r="Q5374">
        <v>77041</v>
      </c>
      <c r="R5374" t="s">
        <v>8551</v>
      </c>
      <c r="S5374" t="s">
        <v>7860</v>
      </c>
      <c r="T5374" t="s">
        <v>7738</v>
      </c>
    </row>
    <row r="5375" spans="1:20" x14ac:dyDescent="0.25">
      <c r="A5375" t="s">
        <v>5181</v>
      </c>
      <c r="B5375" s="2">
        <v>42301</v>
      </c>
      <c r="C5375" s="2">
        <v>42307</v>
      </c>
      <c r="D5375" t="s">
        <v>19</v>
      </c>
      <c r="E5375" t="s">
        <v>516</v>
      </c>
      <c r="F5375" t="s">
        <v>457</v>
      </c>
      <c r="G5375" s="1">
        <v>347361</v>
      </c>
      <c r="H5375">
        <v>7</v>
      </c>
      <c r="I5375">
        <v>3</v>
      </c>
      <c r="J5375" s="1">
        <v>-694722</v>
      </c>
      <c r="K5375" t="s">
        <v>9123</v>
      </c>
      <c r="L5375" t="s">
        <v>9131</v>
      </c>
      <c r="M5375" t="s">
        <v>9365</v>
      </c>
      <c r="N5375" t="s">
        <v>8536</v>
      </c>
      <c r="O5375" t="s">
        <v>8563</v>
      </c>
      <c r="P5375" t="s">
        <v>8550</v>
      </c>
      <c r="Q5375">
        <v>77041</v>
      </c>
      <c r="R5375" t="s">
        <v>8551</v>
      </c>
      <c r="S5375" t="s">
        <v>7860</v>
      </c>
      <c r="T5375" t="s">
        <v>7738</v>
      </c>
    </row>
    <row r="5376" spans="1:20" x14ac:dyDescent="0.25">
      <c r="A5376" t="s">
        <v>5181</v>
      </c>
      <c r="B5376" s="2">
        <v>42301</v>
      </c>
      <c r="C5376" s="2">
        <v>42307</v>
      </c>
      <c r="D5376" t="s">
        <v>19</v>
      </c>
      <c r="E5376" t="s">
        <v>516</v>
      </c>
      <c r="F5376" t="s">
        <v>1656</v>
      </c>
      <c r="G5376" s="1">
        <v>10368</v>
      </c>
      <c r="H5376">
        <v>2</v>
      </c>
      <c r="I5376">
        <v>2</v>
      </c>
      <c r="J5376" s="1">
        <v>36288</v>
      </c>
      <c r="K5376" t="s">
        <v>9128</v>
      </c>
      <c r="L5376" t="s">
        <v>9148</v>
      </c>
      <c r="M5376" t="s">
        <v>9914</v>
      </c>
      <c r="N5376" t="s">
        <v>8536</v>
      </c>
      <c r="O5376" t="s">
        <v>8563</v>
      </c>
      <c r="P5376" t="s">
        <v>8550</v>
      </c>
      <c r="Q5376">
        <v>77041</v>
      </c>
      <c r="R5376" t="s">
        <v>8551</v>
      </c>
      <c r="S5376" t="s">
        <v>7860</v>
      </c>
      <c r="T5376" t="s">
        <v>7738</v>
      </c>
    </row>
    <row r="5377" spans="1:20" x14ac:dyDescent="0.25">
      <c r="A5377" t="s">
        <v>5182</v>
      </c>
      <c r="B5377" s="2">
        <v>42882</v>
      </c>
      <c r="C5377" s="2">
        <v>42886</v>
      </c>
      <c r="D5377" t="s">
        <v>19</v>
      </c>
      <c r="E5377" t="s">
        <v>2542</v>
      </c>
      <c r="F5377" t="s">
        <v>2078</v>
      </c>
      <c r="G5377" s="1">
        <v>9816</v>
      </c>
      <c r="H5377">
        <v>6</v>
      </c>
      <c r="I5377">
        <v>0</v>
      </c>
      <c r="J5377" s="1">
        <v>9816</v>
      </c>
      <c r="K5377" t="s">
        <v>9139</v>
      </c>
      <c r="L5377" t="s">
        <v>9162</v>
      </c>
      <c r="M5377" t="s">
        <v>10088</v>
      </c>
      <c r="N5377" t="s">
        <v>8536</v>
      </c>
      <c r="O5377" t="s">
        <v>8547</v>
      </c>
      <c r="P5377" t="s">
        <v>8548</v>
      </c>
      <c r="Q5377">
        <v>98103</v>
      </c>
      <c r="R5377" t="s">
        <v>8542</v>
      </c>
      <c r="S5377" t="s">
        <v>8270</v>
      </c>
      <c r="T5377" t="s">
        <v>7738</v>
      </c>
    </row>
    <row r="5378" spans="1:20" x14ac:dyDescent="0.25">
      <c r="A5378" t="s">
        <v>5182</v>
      </c>
      <c r="B5378" s="2">
        <v>42882</v>
      </c>
      <c r="C5378" s="2">
        <v>42886</v>
      </c>
      <c r="D5378" t="s">
        <v>19</v>
      </c>
      <c r="E5378" t="s">
        <v>2542</v>
      </c>
      <c r="F5378" t="s">
        <v>4053</v>
      </c>
      <c r="G5378" s="1">
        <v>3144</v>
      </c>
      <c r="H5378">
        <v>3</v>
      </c>
      <c r="I5378">
        <v>0</v>
      </c>
      <c r="J5378" s="1">
        <v>786</v>
      </c>
      <c r="K5378" t="s">
        <v>9128</v>
      </c>
      <c r="L5378" t="s">
        <v>9137</v>
      </c>
      <c r="M5378" t="s">
        <v>9909</v>
      </c>
      <c r="N5378" t="s">
        <v>8536</v>
      </c>
      <c r="O5378" t="s">
        <v>8547</v>
      </c>
      <c r="P5378" t="s">
        <v>8548</v>
      </c>
      <c r="Q5378">
        <v>98103</v>
      </c>
      <c r="R5378" t="s">
        <v>8542</v>
      </c>
      <c r="S5378" t="s">
        <v>8270</v>
      </c>
      <c r="T5378" t="s">
        <v>7738</v>
      </c>
    </row>
    <row r="5379" spans="1:20" x14ac:dyDescent="0.25">
      <c r="A5379" t="s">
        <v>5183</v>
      </c>
      <c r="B5379" s="2">
        <v>41978</v>
      </c>
      <c r="C5379" s="2">
        <v>41980</v>
      </c>
      <c r="D5379" t="s">
        <v>79</v>
      </c>
      <c r="E5379" t="s">
        <v>1059</v>
      </c>
      <c r="F5379" t="s">
        <v>1311</v>
      </c>
      <c r="G5379" s="1">
        <v>348488</v>
      </c>
      <c r="H5379">
        <v>7</v>
      </c>
      <c r="I5379">
        <v>2</v>
      </c>
      <c r="J5379" s="1">
        <v>1176147</v>
      </c>
      <c r="K5379" t="s">
        <v>9128</v>
      </c>
      <c r="L5379" t="s">
        <v>9167</v>
      </c>
      <c r="M5379" t="s">
        <v>9771</v>
      </c>
      <c r="N5379" t="s">
        <v>8536</v>
      </c>
      <c r="O5379" t="s">
        <v>8559</v>
      </c>
      <c r="P5379" t="s">
        <v>8560</v>
      </c>
      <c r="Q5379">
        <v>19134</v>
      </c>
      <c r="R5379" t="s">
        <v>8561</v>
      </c>
      <c r="S5379" t="s">
        <v>7978</v>
      </c>
      <c r="T5379" t="s">
        <v>7738</v>
      </c>
    </row>
    <row r="5380" spans="1:20" x14ac:dyDescent="0.25">
      <c r="A5380" t="s">
        <v>5183</v>
      </c>
      <c r="B5380" s="2">
        <v>41978</v>
      </c>
      <c r="C5380" s="2">
        <v>41980</v>
      </c>
      <c r="D5380" t="s">
        <v>79</v>
      </c>
      <c r="E5380" t="s">
        <v>1059</v>
      </c>
      <c r="F5380" t="s">
        <v>801</v>
      </c>
      <c r="G5380" s="1">
        <v>172736</v>
      </c>
      <c r="H5380">
        <v>4</v>
      </c>
      <c r="I5380">
        <v>2</v>
      </c>
      <c r="J5380" s="1">
        <v>-302288</v>
      </c>
      <c r="K5380" t="s">
        <v>9128</v>
      </c>
      <c r="L5380" t="s">
        <v>9133</v>
      </c>
      <c r="M5380" t="s">
        <v>9540</v>
      </c>
      <c r="N5380" t="s">
        <v>8536</v>
      </c>
      <c r="O5380" t="s">
        <v>8559</v>
      </c>
      <c r="P5380" t="s">
        <v>8560</v>
      </c>
      <c r="Q5380">
        <v>19134</v>
      </c>
      <c r="R5380" t="s">
        <v>8561</v>
      </c>
      <c r="S5380" t="s">
        <v>7978</v>
      </c>
      <c r="T5380" t="s">
        <v>7738</v>
      </c>
    </row>
    <row r="5381" spans="1:20" x14ac:dyDescent="0.25">
      <c r="A5381" t="s">
        <v>5184</v>
      </c>
      <c r="B5381" s="2">
        <v>42596</v>
      </c>
      <c r="C5381" s="2">
        <v>42600</v>
      </c>
      <c r="D5381" t="s">
        <v>19</v>
      </c>
      <c r="E5381" t="s">
        <v>5009</v>
      </c>
      <c r="F5381" t="s">
        <v>2916</v>
      </c>
      <c r="G5381" s="1">
        <v>1554</v>
      </c>
      <c r="H5381">
        <v>3</v>
      </c>
      <c r="I5381">
        <v>0</v>
      </c>
      <c r="J5381" s="1">
        <v>76146</v>
      </c>
      <c r="K5381" t="s">
        <v>9128</v>
      </c>
      <c r="L5381" t="s">
        <v>9148</v>
      </c>
      <c r="M5381" t="s">
        <v>10378</v>
      </c>
      <c r="N5381" t="s">
        <v>8536</v>
      </c>
      <c r="O5381" t="s">
        <v>8540</v>
      </c>
      <c r="P5381" t="s">
        <v>8541</v>
      </c>
      <c r="Q5381">
        <v>90045</v>
      </c>
      <c r="R5381" t="s">
        <v>8542</v>
      </c>
      <c r="S5381" t="s">
        <v>8496</v>
      </c>
      <c r="T5381" t="s">
        <v>7736</v>
      </c>
    </row>
    <row r="5382" spans="1:20" x14ac:dyDescent="0.25">
      <c r="A5382" t="s">
        <v>5184</v>
      </c>
      <c r="B5382" s="2">
        <v>42596</v>
      </c>
      <c r="C5382" s="2">
        <v>42600</v>
      </c>
      <c r="D5382" t="s">
        <v>19</v>
      </c>
      <c r="E5382" t="s">
        <v>5009</v>
      </c>
      <c r="F5382" t="s">
        <v>5185</v>
      </c>
      <c r="G5382" s="1">
        <v>105552</v>
      </c>
      <c r="H5382">
        <v>6</v>
      </c>
      <c r="I5382">
        <v>2</v>
      </c>
      <c r="J5382" s="1">
        <v>356238</v>
      </c>
      <c r="K5382" t="s">
        <v>9139</v>
      </c>
      <c r="L5382" t="s">
        <v>9296</v>
      </c>
      <c r="M5382" t="s">
        <v>10836</v>
      </c>
      <c r="N5382" t="s">
        <v>8536</v>
      </c>
      <c r="O5382" t="s">
        <v>8540</v>
      </c>
      <c r="P5382" t="s">
        <v>8541</v>
      </c>
      <c r="Q5382">
        <v>90045</v>
      </c>
      <c r="R5382" t="s">
        <v>8542</v>
      </c>
      <c r="S5382" t="s">
        <v>8496</v>
      </c>
      <c r="T5382" t="s">
        <v>7736</v>
      </c>
    </row>
    <row r="5383" spans="1:20" x14ac:dyDescent="0.25">
      <c r="A5383" t="s">
        <v>5186</v>
      </c>
      <c r="B5383" s="2">
        <v>42618</v>
      </c>
      <c r="C5383" s="2">
        <v>42620</v>
      </c>
      <c r="D5383" t="s">
        <v>11</v>
      </c>
      <c r="E5383" t="s">
        <v>5187</v>
      </c>
      <c r="F5383" t="s">
        <v>1410</v>
      </c>
      <c r="G5383" s="1">
        <v>2592</v>
      </c>
      <c r="H5383">
        <v>5</v>
      </c>
      <c r="I5383">
        <v>2</v>
      </c>
      <c r="J5383" s="1">
        <v>9072</v>
      </c>
      <c r="K5383" t="s">
        <v>9128</v>
      </c>
      <c r="L5383" t="s">
        <v>9148</v>
      </c>
      <c r="M5383" t="s">
        <v>9818</v>
      </c>
      <c r="N5383" t="s">
        <v>8536</v>
      </c>
      <c r="O5383" t="s">
        <v>8563</v>
      </c>
      <c r="P5383" t="s">
        <v>8550</v>
      </c>
      <c r="Q5383">
        <v>77070</v>
      </c>
      <c r="R5383" t="s">
        <v>8551</v>
      </c>
      <c r="S5383" t="s">
        <v>8498</v>
      </c>
      <c r="T5383" t="s">
        <v>7738</v>
      </c>
    </row>
    <row r="5384" spans="1:20" x14ac:dyDescent="0.25">
      <c r="A5384" t="s">
        <v>5186</v>
      </c>
      <c r="B5384" s="2">
        <v>42618</v>
      </c>
      <c r="C5384" s="2">
        <v>42620</v>
      </c>
      <c r="D5384" t="s">
        <v>11</v>
      </c>
      <c r="E5384" t="s">
        <v>5187</v>
      </c>
      <c r="F5384" t="s">
        <v>2463</v>
      </c>
      <c r="G5384" s="1">
        <v>15808</v>
      </c>
      <c r="H5384">
        <v>8</v>
      </c>
      <c r="I5384">
        <v>2</v>
      </c>
      <c r="J5384" s="1">
        <v>53352</v>
      </c>
      <c r="K5384" t="s">
        <v>9128</v>
      </c>
      <c r="L5384" t="s">
        <v>9191</v>
      </c>
      <c r="M5384" t="s">
        <v>9267</v>
      </c>
      <c r="N5384" t="s">
        <v>8536</v>
      </c>
      <c r="O5384" t="s">
        <v>8563</v>
      </c>
      <c r="P5384" t="s">
        <v>8550</v>
      </c>
      <c r="Q5384">
        <v>77070</v>
      </c>
      <c r="R5384" t="s">
        <v>8551</v>
      </c>
      <c r="S5384" t="s">
        <v>8498</v>
      </c>
      <c r="T5384" t="s">
        <v>7738</v>
      </c>
    </row>
    <row r="5385" spans="1:20" x14ac:dyDescent="0.25">
      <c r="A5385" t="s">
        <v>5186</v>
      </c>
      <c r="B5385" s="2">
        <v>42618</v>
      </c>
      <c r="C5385" s="2">
        <v>42620</v>
      </c>
      <c r="D5385" t="s">
        <v>11</v>
      </c>
      <c r="E5385" t="s">
        <v>5187</v>
      </c>
      <c r="F5385" t="s">
        <v>661</v>
      </c>
      <c r="G5385" s="1">
        <v>10368</v>
      </c>
      <c r="H5385">
        <v>2</v>
      </c>
      <c r="I5385">
        <v>2</v>
      </c>
      <c r="J5385" s="1">
        <v>37584</v>
      </c>
      <c r="K5385" t="s">
        <v>9128</v>
      </c>
      <c r="L5385" t="s">
        <v>9148</v>
      </c>
      <c r="M5385" t="s">
        <v>9471</v>
      </c>
      <c r="N5385" t="s">
        <v>8536</v>
      </c>
      <c r="O5385" t="s">
        <v>8563</v>
      </c>
      <c r="P5385" t="s">
        <v>8550</v>
      </c>
      <c r="Q5385">
        <v>77070</v>
      </c>
      <c r="R5385" t="s">
        <v>8551</v>
      </c>
      <c r="S5385" t="s">
        <v>8498</v>
      </c>
      <c r="T5385" t="s">
        <v>7738</v>
      </c>
    </row>
    <row r="5386" spans="1:20" x14ac:dyDescent="0.25">
      <c r="A5386" t="s">
        <v>5188</v>
      </c>
      <c r="B5386" s="2">
        <v>42912</v>
      </c>
      <c r="C5386" s="2">
        <v>42919</v>
      </c>
      <c r="D5386" t="s">
        <v>19</v>
      </c>
      <c r="E5386" t="s">
        <v>1933</v>
      </c>
      <c r="F5386" t="s">
        <v>523</v>
      </c>
      <c r="G5386" s="1">
        <v>3582</v>
      </c>
      <c r="H5386">
        <v>3</v>
      </c>
      <c r="I5386">
        <v>4</v>
      </c>
      <c r="J5386" s="1">
        <v>4179</v>
      </c>
      <c r="K5386" t="s">
        <v>9139</v>
      </c>
      <c r="L5386" t="s">
        <v>9140</v>
      </c>
      <c r="M5386" t="s">
        <v>9398</v>
      </c>
      <c r="N5386" t="s">
        <v>8536</v>
      </c>
      <c r="O5386" t="s">
        <v>8559</v>
      </c>
      <c r="P5386" t="s">
        <v>8560</v>
      </c>
      <c r="Q5386">
        <v>19143</v>
      </c>
      <c r="R5386" t="s">
        <v>8561</v>
      </c>
      <c r="S5386" t="s">
        <v>8155</v>
      </c>
      <c r="T5386" t="s">
        <v>7736</v>
      </c>
    </row>
    <row r="5387" spans="1:20" x14ac:dyDescent="0.25">
      <c r="A5387" t="s">
        <v>5188</v>
      </c>
      <c r="B5387" s="2">
        <v>42912</v>
      </c>
      <c r="C5387" s="2">
        <v>42919</v>
      </c>
      <c r="D5387" t="s">
        <v>19</v>
      </c>
      <c r="E5387" t="s">
        <v>1933</v>
      </c>
      <c r="F5387" t="s">
        <v>3412</v>
      </c>
      <c r="G5387" s="1">
        <v>545916</v>
      </c>
      <c r="H5387">
        <v>14</v>
      </c>
      <c r="I5387">
        <v>4</v>
      </c>
      <c r="J5387" s="1">
        <v>727888</v>
      </c>
      <c r="K5387" t="s">
        <v>9139</v>
      </c>
      <c r="L5387" t="s">
        <v>9140</v>
      </c>
      <c r="M5387" t="s">
        <v>10529</v>
      </c>
      <c r="N5387" t="s">
        <v>8536</v>
      </c>
      <c r="O5387" t="s">
        <v>8559</v>
      </c>
      <c r="P5387" t="s">
        <v>8560</v>
      </c>
      <c r="Q5387">
        <v>19143</v>
      </c>
      <c r="R5387" t="s">
        <v>8561</v>
      </c>
      <c r="S5387" t="s">
        <v>8155</v>
      </c>
      <c r="T5387" t="s">
        <v>7736</v>
      </c>
    </row>
    <row r="5388" spans="1:20" x14ac:dyDescent="0.25">
      <c r="A5388" t="s">
        <v>5189</v>
      </c>
      <c r="B5388" s="2">
        <v>42806</v>
      </c>
      <c r="C5388" s="2">
        <v>42811</v>
      </c>
      <c r="D5388" t="s">
        <v>19</v>
      </c>
      <c r="E5388" t="s">
        <v>1402</v>
      </c>
      <c r="F5388" t="s">
        <v>3251</v>
      </c>
      <c r="G5388" s="1">
        <v>4041</v>
      </c>
      <c r="H5388">
        <v>9</v>
      </c>
      <c r="I5388">
        <v>0</v>
      </c>
      <c r="J5388" s="1">
        <v>185886</v>
      </c>
      <c r="K5388" t="s">
        <v>9128</v>
      </c>
      <c r="L5388" t="s">
        <v>9142</v>
      </c>
      <c r="M5388" t="s">
        <v>9449</v>
      </c>
      <c r="N5388" t="s">
        <v>8536</v>
      </c>
      <c r="O5388" t="s">
        <v>9027</v>
      </c>
      <c r="P5388" t="s">
        <v>8693</v>
      </c>
      <c r="Q5388">
        <v>72756</v>
      </c>
      <c r="R5388" t="s">
        <v>8539</v>
      </c>
      <c r="S5388" t="s">
        <v>8053</v>
      </c>
      <c r="T5388" t="s">
        <v>7736</v>
      </c>
    </row>
    <row r="5389" spans="1:20" x14ac:dyDescent="0.25">
      <c r="A5389" t="s">
        <v>5190</v>
      </c>
      <c r="B5389" s="2">
        <v>42784</v>
      </c>
      <c r="C5389" s="2">
        <v>42787</v>
      </c>
      <c r="D5389" t="s">
        <v>11</v>
      </c>
      <c r="E5389" t="s">
        <v>226</v>
      </c>
      <c r="F5389" t="s">
        <v>862</v>
      </c>
      <c r="G5389" s="1">
        <v>167976</v>
      </c>
      <c r="H5389">
        <v>3</v>
      </c>
      <c r="I5389">
        <v>2</v>
      </c>
      <c r="J5389" s="1">
        <v>104985</v>
      </c>
      <c r="K5389" t="s">
        <v>9139</v>
      </c>
      <c r="L5389" t="s">
        <v>9140</v>
      </c>
      <c r="M5389" t="s">
        <v>9572</v>
      </c>
      <c r="N5389" t="s">
        <v>8536</v>
      </c>
      <c r="O5389" t="s">
        <v>8540</v>
      </c>
      <c r="P5389" t="s">
        <v>8541</v>
      </c>
      <c r="Q5389">
        <v>90045</v>
      </c>
      <c r="R5389" t="s">
        <v>8542</v>
      </c>
      <c r="S5389" t="s">
        <v>7789</v>
      </c>
      <c r="T5389" t="s">
        <v>7738</v>
      </c>
    </row>
    <row r="5390" spans="1:20" x14ac:dyDescent="0.25">
      <c r="A5390" t="s">
        <v>5190</v>
      </c>
      <c r="B5390" s="2">
        <v>42784</v>
      </c>
      <c r="C5390" s="2">
        <v>42787</v>
      </c>
      <c r="D5390" t="s">
        <v>11</v>
      </c>
      <c r="E5390" t="s">
        <v>226</v>
      </c>
      <c r="F5390" t="s">
        <v>3094</v>
      </c>
      <c r="G5390" s="1">
        <v>10953</v>
      </c>
      <c r="H5390">
        <v>3</v>
      </c>
      <c r="I5390">
        <v>0</v>
      </c>
      <c r="J5390" s="1">
        <v>470979</v>
      </c>
      <c r="K5390" t="s">
        <v>9139</v>
      </c>
      <c r="L5390" t="s">
        <v>9162</v>
      </c>
      <c r="M5390" t="s">
        <v>10427</v>
      </c>
      <c r="N5390" t="s">
        <v>8536</v>
      </c>
      <c r="O5390" t="s">
        <v>8540</v>
      </c>
      <c r="P5390" t="s">
        <v>8541</v>
      </c>
      <c r="Q5390">
        <v>90045</v>
      </c>
      <c r="R5390" t="s">
        <v>8542</v>
      </c>
      <c r="S5390" t="s">
        <v>7789</v>
      </c>
      <c r="T5390" t="s">
        <v>7738</v>
      </c>
    </row>
    <row r="5391" spans="1:20" x14ac:dyDescent="0.25">
      <c r="A5391" t="s">
        <v>5190</v>
      </c>
      <c r="B5391" s="2">
        <v>42784</v>
      </c>
      <c r="C5391" s="2">
        <v>42787</v>
      </c>
      <c r="D5391" t="s">
        <v>11</v>
      </c>
      <c r="E5391" t="s">
        <v>226</v>
      </c>
      <c r="F5391" t="s">
        <v>1060</v>
      </c>
      <c r="G5391" s="1">
        <v>982</v>
      </c>
      <c r="H5391">
        <v>2</v>
      </c>
      <c r="I5391">
        <v>0</v>
      </c>
      <c r="J5391" s="1">
        <v>48118</v>
      </c>
      <c r="K5391" t="s">
        <v>9128</v>
      </c>
      <c r="L5391" t="s">
        <v>9129</v>
      </c>
      <c r="M5391" t="s">
        <v>9661</v>
      </c>
      <c r="N5391" t="s">
        <v>8536</v>
      </c>
      <c r="O5391" t="s">
        <v>8540</v>
      </c>
      <c r="P5391" t="s">
        <v>8541</v>
      </c>
      <c r="Q5391">
        <v>90045</v>
      </c>
      <c r="R5391" t="s">
        <v>8542</v>
      </c>
      <c r="S5391" t="s">
        <v>7789</v>
      </c>
      <c r="T5391" t="s">
        <v>7738</v>
      </c>
    </row>
    <row r="5392" spans="1:20" x14ac:dyDescent="0.25">
      <c r="A5392" t="s">
        <v>5191</v>
      </c>
      <c r="B5392" s="2">
        <v>43049</v>
      </c>
      <c r="C5392" s="2">
        <v>43051</v>
      </c>
      <c r="D5392" t="s">
        <v>11</v>
      </c>
      <c r="E5392" t="s">
        <v>4078</v>
      </c>
      <c r="F5392" t="s">
        <v>2319</v>
      </c>
      <c r="G5392" s="1">
        <v>26352</v>
      </c>
      <c r="H5392">
        <v>3</v>
      </c>
      <c r="I5392">
        <v>2</v>
      </c>
      <c r="J5392" s="1">
        <v>95526</v>
      </c>
      <c r="K5392" t="s">
        <v>9128</v>
      </c>
      <c r="L5392" t="s">
        <v>9142</v>
      </c>
      <c r="M5392" t="s">
        <v>10168</v>
      </c>
      <c r="N5392" t="s">
        <v>8536</v>
      </c>
      <c r="O5392" t="s">
        <v>8547</v>
      </c>
      <c r="P5392" t="s">
        <v>8548</v>
      </c>
      <c r="Q5392">
        <v>98105</v>
      </c>
      <c r="R5392" t="s">
        <v>8542</v>
      </c>
      <c r="S5392" t="s">
        <v>8452</v>
      </c>
      <c r="T5392" t="s">
        <v>7738</v>
      </c>
    </row>
    <row r="5393" spans="1:20" x14ac:dyDescent="0.25">
      <c r="A5393" t="s">
        <v>5192</v>
      </c>
      <c r="B5393" s="2">
        <v>41962</v>
      </c>
      <c r="C5393" s="2">
        <v>41968</v>
      </c>
      <c r="D5393" t="s">
        <v>19</v>
      </c>
      <c r="E5393" t="s">
        <v>4653</v>
      </c>
      <c r="F5393" t="s">
        <v>1112</v>
      </c>
      <c r="G5393" s="1">
        <v>225</v>
      </c>
      <c r="H5393">
        <v>6</v>
      </c>
      <c r="I5393">
        <v>0</v>
      </c>
      <c r="J5393" s="1">
        <v>108</v>
      </c>
      <c r="K5393" t="s">
        <v>9128</v>
      </c>
      <c r="L5393" t="s">
        <v>9129</v>
      </c>
      <c r="M5393" t="s">
        <v>9686</v>
      </c>
      <c r="N5393" t="s">
        <v>8536</v>
      </c>
      <c r="O5393" t="s">
        <v>8606</v>
      </c>
      <c r="P5393" t="s">
        <v>8573</v>
      </c>
      <c r="Q5393">
        <v>19805</v>
      </c>
      <c r="R5393" t="s">
        <v>8561</v>
      </c>
      <c r="S5393" t="s">
        <v>8482</v>
      </c>
      <c r="T5393" t="s">
        <v>7738</v>
      </c>
    </row>
    <row r="5394" spans="1:20" x14ac:dyDescent="0.25">
      <c r="A5394" t="s">
        <v>5192</v>
      </c>
      <c r="B5394" s="2">
        <v>41962</v>
      </c>
      <c r="C5394" s="2">
        <v>41968</v>
      </c>
      <c r="D5394" t="s">
        <v>19</v>
      </c>
      <c r="E5394" t="s">
        <v>4653</v>
      </c>
      <c r="F5394" t="s">
        <v>1325</v>
      </c>
      <c r="G5394" s="1">
        <v>996</v>
      </c>
      <c r="H5394">
        <v>2</v>
      </c>
      <c r="I5394">
        <v>0</v>
      </c>
      <c r="J5394" s="1">
        <v>45816</v>
      </c>
      <c r="K5394" t="s">
        <v>9128</v>
      </c>
      <c r="L5394" t="s">
        <v>9129</v>
      </c>
      <c r="M5394" t="s">
        <v>9777</v>
      </c>
      <c r="N5394" t="s">
        <v>8536</v>
      </c>
      <c r="O5394" t="s">
        <v>8606</v>
      </c>
      <c r="P5394" t="s">
        <v>8573</v>
      </c>
      <c r="Q5394">
        <v>19805</v>
      </c>
      <c r="R5394" t="s">
        <v>8561</v>
      </c>
      <c r="S5394" t="s">
        <v>8482</v>
      </c>
      <c r="T5394" t="s">
        <v>7738</v>
      </c>
    </row>
    <row r="5395" spans="1:20" x14ac:dyDescent="0.25">
      <c r="A5395" t="s">
        <v>5192</v>
      </c>
      <c r="B5395" s="2">
        <v>41962</v>
      </c>
      <c r="C5395" s="2">
        <v>41968</v>
      </c>
      <c r="D5395" t="s">
        <v>19</v>
      </c>
      <c r="E5395" t="s">
        <v>4653</v>
      </c>
      <c r="F5395" t="s">
        <v>947</v>
      </c>
      <c r="G5395" s="1">
        <v>21308</v>
      </c>
      <c r="H5395">
        <v>7</v>
      </c>
      <c r="I5395">
        <v>0</v>
      </c>
      <c r="J5395" s="1">
        <v>1022784</v>
      </c>
      <c r="K5395" t="s">
        <v>9128</v>
      </c>
      <c r="L5395" t="s">
        <v>9142</v>
      </c>
      <c r="M5395" t="s">
        <v>9611</v>
      </c>
      <c r="N5395" t="s">
        <v>8536</v>
      </c>
      <c r="O5395" t="s">
        <v>8606</v>
      </c>
      <c r="P5395" t="s">
        <v>8573</v>
      </c>
      <c r="Q5395">
        <v>19805</v>
      </c>
      <c r="R5395" t="s">
        <v>8561</v>
      </c>
      <c r="S5395" t="s">
        <v>8482</v>
      </c>
      <c r="T5395" t="s">
        <v>7738</v>
      </c>
    </row>
    <row r="5396" spans="1:20" x14ac:dyDescent="0.25">
      <c r="A5396" t="s">
        <v>5192</v>
      </c>
      <c r="B5396" s="2">
        <v>41962</v>
      </c>
      <c r="C5396" s="2">
        <v>41968</v>
      </c>
      <c r="D5396" t="s">
        <v>19</v>
      </c>
      <c r="E5396" t="s">
        <v>4653</v>
      </c>
      <c r="F5396" t="s">
        <v>2350</v>
      </c>
      <c r="G5396" s="1">
        <v>102588</v>
      </c>
      <c r="H5396">
        <v>6</v>
      </c>
      <c r="I5396">
        <v>0</v>
      </c>
      <c r="J5396" s="1">
        <v>2359524</v>
      </c>
      <c r="K5396" t="s">
        <v>9123</v>
      </c>
      <c r="L5396" t="s">
        <v>9124</v>
      </c>
      <c r="M5396" t="s">
        <v>10180</v>
      </c>
      <c r="N5396" t="s">
        <v>8536</v>
      </c>
      <c r="O5396" t="s">
        <v>8606</v>
      </c>
      <c r="P5396" t="s">
        <v>8573</v>
      </c>
      <c r="Q5396">
        <v>19805</v>
      </c>
      <c r="R5396" t="s">
        <v>8561</v>
      </c>
      <c r="S5396" t="s">
        <v>8482</v>
      </c>
      <c r="T5396" t="s">
        <v>7738</v>
      </c>
    </row>
    <row r="5397" spans="1:20" x14ac:dyDescent="0.25">
      <c r="A5397" t="s">
        <v>5193</v>
      </c>
      <c r="B5397" s="2">
        <v>41961</v>
      </c>
      <c r="C5397" s="2">
        <v>41964</v>
      </c>
      <c r="D5397" t="s">
        <v>11</v>
      </c>
      <c r="E5397" t="s">
        <v>849</v>
      </c>
      <c r="F5397" t="s">
        <v>3384</v>
      </c>
      <c r="G5397" s="1">
        <v>2198</v>
      </c>
      <c r="H5397">
        <v>7</v>
      </c>
      <c r="I5397">
        <v>0</v>
      </c>
      <c r="J5397" s="1">
        <v>9891</v>
      </c>
      <c r="K5397" t="s">
        <v>9128</v>
      </c>
      <c r="L5397" t="s">
        <v>9148</v>
      </c>
      <c r="M5397" t="s">
        <v>10519</v>
      </c>
      <c r="N5397" t="s">
        <v>8536</v>
      </c>
      <c r="O5397" t="s">
        <v>8793</v>
      </c>
      <c r="P5397" t="s">
        <v>8555</v>
      </c>
      <c r="Q5397">
        <v>84604</v>
      </c>
      <c r="R5397" t="s">
        <v>8542</v>
      </c>
      <c r="S5397" t="s">
        <v>7927</v>
      </c>
      <c r="T5397" t="s">
        <v>7738</v>
      </c>
    </row>
    <row r="5398" spans="1:20" x14ac:dyDescent="0.25">
      <c r="A5398" t="s">
        <v>5194</v>
      </c>
      <c r="B5398" s="2">
        <v>42637</v>
      </c>
      <c r="C5398" s="2">
        <v>42637</v>
      </c>
      <c r="D5398" t="s">
        <v>654</v>
      </c>
      <c r="E5398" t="s">
        <v>2305</v>
      </c>
      <c r="F5398" t="s">
        <v>3084</v>
      </c>
      <c r="G5398" s="1">
        <v>632</v>
      </c>
      <c r="H5398">
        <v>5</v>
      </c>
      <c r="I5398">
        <v>0</v>
      </c>
      <c r="J5398" s="1">
        <v>23384</v>
      </c>
      <c r="K5398" t="s">
        <v>9123</v>
      </c>
      <c r="L5398" t="s">
        <v>9135</v>
      </c>
      <c r="M5398" t="s">
        <v>10423</v>
      </c>
      <c r="N5398" t="s">
        <v>8536</v>
      </c>
      <c r="O5398" t="s">
        <v>8556</v>
      </c>
      <c r="P5398" t="s">
        <v>8541</v>
      </c>
      <c r="Q5398">
        <v>94110</v>
      </c>
      <c r="R5398" t="s">
        <v>8542</v>
      </c>
      <c r="S5398" t="s">
        <v>8232</v>
      </c>
      <c r="T5398" t="s">
        <v>7738</v>
      </c>
    </row>
    <row r="5399" spans="1:20" x14ac:dyDescent="0.25">
      <c r="A5399" t="s">
        <v>5195</v>
      </c>
      <c r="B5399" s="2">
        <v>42694</v>
      </c>
      <c r="C5399" s="2">
        <v>42701</v>
      </c>
      <c r="D5399" t="s">
        <v>19</v>
      </c>
      <c r="E5399" t="s">
        <v>919</v>
      </c>
      <c r="F5399" t="s">
        <v>396</v>
      </c>
      <c r="G5399" s="1">
        <v>390</v>
      </c>
      <c r="H5399">
        <v>12</v>
      </c>
      <c r="I5399">
        <v>0</v>
      </c>
      <c r="J5399" s="1">
        <v>1131</v>
      </c>
      <c r="K5399" t="s">
        <v>9128</v>
      </c>
      <c r="L5399" t="s">
        <v>9144</v>
      </c>
      <c r="M5399" t="s">
        <v>9331</v>
      </c>
      <c r="N5399" t="s">
        <v>8536</v>
      </c>
      <c r="O5399" t="s">
        <v>8540</v>
      </c>
      <c r="P5399" t="s">
        <v>8541</v>
      </c>
      <c r="Q5399">
        <v>90004</v>
      </c>
      <c r="R5399" t="s">
        <v>8542</v>
      </c>
      <c r="S5399" t="s">
        <v>7942</v>
      </c>
      <c r="T5399" t="s">
        <v>7738</v>
      </c>
    </row>
    <row r="5400" spans="1:20" x14ac:dyDescent="0.25">
      <c r="A5400" t="s">
        <v>5196</v>
      </c>
      <c r="B5400" s="2">
        <v>42640</v>
      </c>
      <c r="C5400" s="2">
        <v>42645</v>
      </c>
      <c r="D5400" t="s">
        <v>19</v>
      </c>
      <c r="E5400" t="s">
        <v>1390</v>
      </c>
      <c r="F5400" t="s">
        <v>1027</v>
      </c>
      <c r="G5400" s="1">
        <v>2907</v>
      </c>
      <c r="H5400">
        <v>3</v>
      </c>
      <c r="I5400">
        <v>7</v>
      </c>
      <c r="J5400" s="1">
        <v>-20349</v>
      </c>
      <c r="K5400" t="s">
        <v>9128</v>
      </c>
      <c r="L5400" t="s">
        <v>9142</v>
      </c>
      <c r="M5400" t="s">
        <v>9646</v>
      </c>
      <c r="N5400" t="s">
        <v>8536</v>
      </c>
      <c r="O5400" t="s">
        <v>8731</v>
      </c>
      <c r="P5400" t="s">
        <v>8604</v>
      </c>
      <c r="Q5400">
        <v>43130</v>
      </c>
      <c r="R5400" t="s">
        <v>8561</v>
      </c>
      <c r="S5400" t="s">
        <v>8050</v>
      </c>
      <c r="T5400" t="s">
        <v>7738</v>
      </c>
    </row>
    <row r="5401" spans="1:20" x14ac:dyDescent="0.25">
      <c r="A5401" t="s">
        <v>5197</v>
      </c>
      <c r="B5401" s="2">
        <v>42469</v>
      </c>
      <c r="C5401" s="2">
        <v>42474</v>
      </c>
      <c r="D5401" t="s">
        <v>19</v>
      </c>
      <c r="E5401" t="s">
        <v>2450</v>
      </c>
      <c r="F5401" t="s">
        <v>13</v>
      </c>
      <c r="G5401" s="1">
        <v>556665</v>
      </c>
      <c r="H5401">
        <v>5</v>
      </c>
      <c r="I5401">
        <v>15</v>
      </c>
      <c r="J5401" s="1">
        <v>6549</v>
      </c>
      <c r="K5401" t="s">
        <v>9123</v>
      </c>
      <c r="L5401" t="s">
        <v>9124</v>
      </c>
      <c r="M5401" t="s">
        <v>9125</v>
      </c>
      <c r="N5401" t="s">
        <v>8536</v>
      </c>
      <c r="O5401" t="s">
        <v>8540</v>
      </c>
      <c r="P5401" t="s">
        <v>8541</v>
      </c>
      <c r="Q5401">
        <v>90004</v>
      </c>
      <c r="R5401" t="s">
        <v>8542</v>
      </c>
      <c r="S5401" t="s">
        <v>8258</v>
      </c>
      <c r="T5401" t="s">
        <v>7736</v>
      </c>
    </row>
    <row r="5402" spans="1:20" x14ac:dyDescent="0.25">
      <c r="A5402" t="s">
        <v>5198</v>
      </c>
      <c r="B5402" s="2">
        <v>42999</v>
      </c>
      <c r="C5402" s="2">
        <v>43001</v>
      </c>
      <c r="D5402" t="s">
        <v>79</v>
      </c>
      <c r="E5402" t="s">
        <v>5199</v>
      </c>
      <c r="F5402" t="s">
        <v>720</v>
      </c>
      <c r="G5402" s="1">
        <v>7198</v>
      </c>
      <c r="H5402">
        <v>2</v>
      </c>
      <c r="I5402">
        <v>0</v>
      </c>
      <c r="J5402" s="1">
        <v>151158</v>
      </c>
      <c r="K5402" t="s">
        <v>9139</v>
      </c>
      <c r="L5402" t="s">
        <v>9162</v>
      </c>
      <c r="M5402" t="s">
        <v>9499</v>
      </c>
      <c r="N5402" t="s">
        <v>8536</v>
      </c>
      <c r="O5402" t="s">
        <v>8547</v>
      </c>
      <c r="P5402" t="s">
        <v>8548</v>
      </c>
      <c r="Q5402">
        <v>98103</v>
      </c>
      <c r="R5402" t="s">
        <v>8542</v>
      </c>
      <c r="S5402" t="s">
        <v>8499</v>
      </c>
      <c r="T5402" t="s">
        <v>7736</v>
      </c>
    </row>
    <row r="5403" spans="1:20" x14ac:dyDescent="0.25">
      <c r="A5403" t="s">
        <v>5198</v>
      </c>
      <c r="B5403" s="2">
        <v>42999</v>
      </c>
      <c r="C5403" s="2">
        <v>43001</v>
      </c>
      <c r="D5403" t="s">
        <v>79</v>
      </c>
      <c r="E5403" t="s">
        <v>5199</v>
      </c>
      <c r="F5403" t="s">
        <v>869</v>
      </c>
      <c r="G5403" s="1">
        <v>7998</v>
      </c>
      <c r="H5403">
        <v>2</v>
      </c>
      <c r="I5403">
        <v>0</v>
      </c>
      <c r="J5403" s="1">
        <v>263934</v>
      </c>
      <c r="K5403" t="s">
        <v>9139</v>
      </c>
      <c r="L5403" t="s">
        <v>9162</v>
      </c>
      <c r="M5403" t="s">
        <v>9575</v>
      </c>
      <c r="N5403" t="s">
        <v>8536</v>
      </c>
      <c r="O5403" t="s">
        <v>8547</v>
      </c>
      <c r="P5403" t="s">
        <v>8548</v>
      </c>
      <c r="Q5403">
        <v>98103</v>
      </c>
      <c r="R5403" t="s">
        <v>8542</v>
      </c>
      <c r="S5403" t="s">
        <v>8499</v>
      </c>
      <c r="T5403" t="s">
        <v>7736</v>
      </c>
    </row>
    <row r="5404" spans="1:20" x14ac:dyDescent="0.25">
      <c r="A5404" t="s">
        <v>5200</v>
      </c>
      <c r="B5404" s="2">
        <v>42971</v>
      </c>
      <c r="C5404" s="2">
        <v>42976</v>
      </c>
      <c r="D5404" t="s">
        <v>19</v>
      </c>
      <c r="E5404" t="s">
        <v>532</v>
      </c>
      <c r="F5404" t="s">
        <v>28</v>
      </c>
      <c r="G5404" s="1">
        <v>24672</v>
      </c>
      <c r="H5404">
        <v>4</v>
      </c>
      <c r="I5404">
        <v>2</v>
      </c>
      <c r="J5404" s="1">
        <v>771</v>
      </c>
      <c r="K5404" t="s">
        <v>9128</v>
      </c>
      <c r="L5404" t="s">
        <v>9142</v>
      </c>
      <c r="M5404" t="s">
        <v>9143</v>
      </c>
      <c r="N5404" t="s">
        <v>8536</v>
      </c>
      <c r="O5404" t="s">
        <v>8576</v>
      </c>
      <c r="P5404" t="s">
        <v>8577</v>
      </c>
      <c r="Q5404">
        <v>10024</v>
      </c>
      <c r="R5404" t="s">
        <v>8561</v>
      </c>
      <c r="S5404" t="s">
        <v>7862</v>
      </c>
      <c r="T5404" t="s">
        <v>7738</v>
      </c>
    </row>
    <row r="5405" spans="1:20" x14ac:dyDescent="0.25">
      <c r="A5405" t="s">
        <v>5200</v>
      </c>
      <c r="B5405" s="2">
        <v>42971</v>
      </c>
      <c r="C5405" s="2">
        <v>42976</v>
      </c>
      <c r="D5405" t="s">
        <v>19</v>
      </c>
      <c r="E5405" t="s">
        <v>532</v>
      </c>
      <c r="F5405" t="s">
        <v>1246</v>
      </c>
      <c r="G5405" s="1">
        <v>3744</v>
      </c>
      <c r="H5405">
        <v>1</v>
      </c>
      <c r="I5405">
        <v>2</v>
      </c>
      <c r="J5405" s="1">
        <v>13104</v>
      </c>
      <c r="K5405" t="s">
        <v>9128</v>
      </c>
      <c r="L5405" t="s">
        <v>9142</v>
      </c>
      <c r="M5405" t="s">
        <v>9743</v>
      </c>
      <c r="N5405" t="s">
        <v>8536</v>
      </c>
      <c r="O5405" t="s">
        <v>8576</v>
      </c>
      <c r="P5405" t="s">
        <v>8577</v>
      </c>
      <c r="Q5405">
        <v>10024</v>
      </c>
      <c r="R5405" t="s">
        <v>8561</v>
      </c>
      <c r="S5405" t="s">
        <v>7862</v>
      </c>
      <c r="T5405" t="s">
        <v>7738</v>
      </c>
    </row>
    <row r="5406" spans="1:20" x14ac:dyDescent="0.25">
      <c r="A5406" t="s">
        <v>5201</v>
      </c>
      <c r="B5406" s="2">
        <v>42422</v>
      </c>
      <c r="C5406" s="2">
        <v>42426</v>
      </c>
      <c r="D5406" t="s">
        <v>19</v>
      </c>
      <c r="E5406" t="s">
        <v>1594</v>
      </c>
      <c r="F5406" t="s">
        <v>579</v>
      </c>
      <c r="G5406" s="1">
        <v>44596</v>
      </c>
      <c r="H5406">
        <v>5</v>
      </c>
      <c r="I5406">
        <v>2</v>
      </c>
      <c r="J5406" s="1">
        <v>55745</v>
      </c>
      <c r="K5406" t="s">
        <v>9139</v>
      </c>
      <c r="L5406" t="s">
        <v>9140</v>
      </c>
      <c r="M5406" t="s">
        <v>9429</v>
      </c>
      <c r="N5406" t="s">
        <v>8536</v>
      </c>
      <c r="O5406" t="s">
        <v>8540</v>
      </c>
      <c r="P5406" t="s">
        <v>8541</v>
      </c>
      <c r="Q5406">
        <v>90045</v>
      </c>
      <c r="R5406" t="s">
        <v>8542</v>
      </c>
      <c r="S5406" t="s">
        <v>8094</v>
      </c>
      <c r="T5406" t="s">
        <v>7736</v>
      </c>
    </row>
    <row r="5407" spans="1:20" x14ac:dyDescent="0.25">
      <c r="A5407" t="s">
        <v>5201</v>
      </c>
      <c r="B5407" s="2">
        <v>42422</v>
      </c>
      <c r="C5407" s="2">
        <v>42426</v>
      </c>
      <c r="D5407" t="s">
        <v>19</v>
      </c>
      <c r="E5407" t="s">
        <v>1594</v>
      </c>
      <c r="F5407" t="s">
        <v>3869</v>
      </c>
      <c r="G5407" s="1">
        <v>3624</v>
      </c>
      <c r="H5407">
        <v>1</v>
      </c>
      <c r="I5407">
        <v>0</v>
      </c>
      <c r="J5407" s="1">
        <v>152208</v>
      </c>
      <c r="K5407" t="s">
        <v>9139</v>
      </c>
      <c r="L5407" t="s">
        <v>9162</v>
      </c>
      <c r="M5407" t="s">
        <v>10628</v>
      </c>
      <c r="N5407" t="s">
        <v>8536</v>
      </c>
      <c r="O5407" t="s">
        <v>8540</v>
      </c>
      <c r="P5407" t="s">
        <v>8541</v>
      </c>
      <c r="Q5407">
        <v>90045</v>
      </c>
      <c r="R5407" t="s">
        <v>8542</v>
      </c>
      <c r="S5407" t="s">
        <v>8094</v>
      </c>
      <c r="T5407" t="s">
        <v>7736</v>
      </c>
    </row>
    <row r="5408" spans="1:20" x14ac:dyDescent="0.25">
      <c r="A5408" t="s">
        <v>5201</v>
      </c>
      <c r="B5408" s="2">
        <v>42422</v>
      </c>
      <c r="C5408" s="2">
        <v>42426</v>
      </c>
      <c r="D5408" t="s">
        <v>19</v>
      </c>
      <c r="E5408" t="s">
        <v>1594</v>
      </c>
      <c r="F5408" t="s">
        <v>2337</v>
      </c>
      <c r="G5408" s="1">
        <v>1065</v>
      </c>
      <c r="H5408">
        <v>3</v>
      </c>
      <c r="I5408">
        <v>0</v>
      </c>
      <c r="J5408" s="1">
        <v>50055</v>
      </c>
      <c r="K5408" t="s">
        <v>9128</v>
      </c>
      <c r="L5408" t="s">
        <v>9191</v>
      </c>
      <c r="M5408" t="s">
        <v>10176</v>
      </c>
      <c r="N5408" t="s">
        <v>8536</v>
      </c>
      <c r="O5408" t="s">
        <v>8540</v>
      </c>
      <c r="P5408" t="s">
        <v>8541</v>
      </c>
      <c r="Q5408">
        <v>90045</v>
      </c>
      <c r="R5408" t="s">
        <v>8542</v>
      </c>
      <c r="S5408" t="s">
        <v>8094</v>
      </c>
      <c r="T5408" t="s">
        <v>7736</v>
      </c>
    </row>
    <row r="5409" spans="1:20" x14ac:dyDescent="0.25">
      <c r="A5409" t="s">
        <v>5202</v>
      </c>
      <c r="B5409" s="2">
        <v>43077</v>
      </c>
      <c r="C5409" s="2">
        <v>43083</v>
      </c>
      <c r="D5409" t="s">
        <v>19</v>
      </c>
      <c r="E5409" t="s">
        <v>3527</v>
      </c>
      <c r="F5409" t="s">
        <v>4635</v>
      </c>
      <c r="G5409" s="1">
        <v>8792</v>
      </c>
      <c r="H5409">
        <v>4</v>
      </c>
      <c r="I5409">
        <v>0</v>
      </c>
      <c r="J5409" s="1">
        <v>404432</v>
      </c>
      <c r="K5409" t="s">
        <v>9128</v>
      </c>
      <c r="L5409" t="s">
        <v>9148</v>
      </c>
      <c r="M5409" t="s">
        <v>10769</v>
      </c>
      <c r="N5409" t="s">
        <v>8536</v>
      </c>
      <c r="O5409" t="s">
        <v>8556</v>
      </c>
      <c r="P5409" t="s">
        <v>8541</v>
      </c>
      <c r="Q5409">
        <v>94109</v>
      </c>
      <c r="R5409" t="s">
        <v>8542</v>
      </c>
      <c r="S5409" t="s">
        <v>8402</v>
      </c>
      <c r="T5409" t="s">
        <v>7738</v>
      </c>
    </row>
    <row r="5410" spans="1:20" x14ac:dyDescent="0.25">
      <c r="A5410" t="s">
        <v>5202</v>
      </c>
      <c r="B5410" s="2">
        <v>43077</v>
      </c>
      <c r="C5410" s="2">
        <v>43083</v>
      </c>
      <c r="D5410" t="s">
        <v>19</v>
      </c>
      <c r="E5410" t="s">
        <v>3527</v>
      </c>
      <c r="F5410" t="s">
        <v>1944</v>
      </c>
      <c r="G5410" s="1">
        <v>22424</v>
      </c>
      <c r="H5410">
        <v>1</v>
      </c>
      <c r="I5410">
        <v>2</v>
      </c>
      <c r="J5410" s="1">
        <v>8409</v>
      </c>
      <c r="K5410" t="s">
        <v>9128</v>
      </c>
      <c r="L5410" t="s">
        <v>9142</v>
      </c>
      <c r="M5410" t="s">
        <v>10040</v>
      </c>
      <c r="N5410" t="s">
        <v>8536</v>
      </c>
      <c r="O5410" t="s">
        <v>8556</v>
      </c>
      <c r="P5410" t="s">
        <v>8541</v>
      </c>
      <c r="Q5410">
        <v>94109</v>
      </c>
      <c r="R5410" t="s">
        <v>8542</v>
      </c>
      <c r="S5410" t="s">
        <v>8402</v>
      </c>
      <c r="T5410" t="s">
        <v>7738</v>
      </c>
    </row>
    <row r="5411" spans="1:20" x14ac:dyDescent="0.25">
      <c r="A5411" t="s">
        <v>5202</v>
      </c>
      <c r="B5411" s="2">
        <v>43077</v>
      </c>
      <c r="C5411" s="2">
        <v>43083</v>
      </c>
      <c r="D5411" t="s">
        <v>19</v>
      </c>
      <c r="E5411" t="s">
        <v>3527</v>
      </c>
      <c r="F5411" t="s">
        <v>889</v>
      </c>
      <c r="G5411" s="1">
        <v>9048</v>
      </c>
      <c r="H5411">
        <v>3</v>
      </c>
      <c r="I5411">
        <v>2</v>
      </c>
      <c r="J5411" s="1">
        <v>3393</v>
      </c>
      <c r="K5411" t="s">
        <v>9128</v>
      </c>
      <c r="L5411" t="s">
        <v>9142</v>
      </c>
      <c r="M5411" t="s">
        <v>9584</v>
      </c>
      <c r="N5411" t="s">
        <v>8536</v>
      </c>
      <c r="O5411" t="s">
        <v>8556</v>
      </c>
      <c r="P5411" t="s">
        <v>8541</v>
      </c>
      <c r="Q5411">
        <v>94109</v>
      </c>
      <c r="R5411" t="s">
        <v>8542</v>
      </c>
      <c r="S5411" t="s">
        <v>8402</v>
      </c>
      <c r="T5411" t="s">
        <v>7738</v>
      </c>
    </row>
    <row r="5412" spans="1:20" x14ac:dyDescent="0.25">
      <c r="A5412" t="s">
        <v>5202</v>
      </c>
      <c r="B5412" s="2">
        <v>43077</v>
      </c>
      <c r="C5412" s="2">
        <v>43083</v>
      </c>
      <c r="D5412" t="s">
        <v>19</v>
      </c>
      <c r="E5412" t="s">
        <v>3527</v>
      </c>
      <c r="F5412" t="s">
        <v>3208</v>
      </c>
      <c r="G5412" s="1">
        <v>4276</v>
      </c>
      <c r="H5412">
        <v>1</v>
      </c>
      <c r="I5412">
        <v>0</v>
      </c>
      <c r="J5412" s="1">
        <v>111176</v>
      </c>
      <c r="K5412" t="s">
        <v>9128</v>
      </c>
      <c r="L5412" t="s">
        <v>9133</v>
      </c>
      <c r="M5412" t="s">
        <v>10467</v>
      </c>
      <c r="N5412" t="s">
        <v>8536</v>
      </c>
      <c r="O5412" t="s">
        <v>8556</v>
      </c>
      <c r="P5412" t="s">
        <v>8541</v>
      </c>
      <c r="Q5412">
        <v>94109</v>
      </c>
      <c r="R5412" t="s">
        <v>8542</v>
      </c>
      <c r="S5412" t="s">
        <v>8402</v>
      </c>
      <c r="T5412" t="s">
        <v>7738</v>
      </c>
    </row>
    <row r="5413" spans="1:20" x14ac:dyDescent="0.25">
      <c r="A5413" t="s">
        <v>5203</v>
      </c>
      <c r="B5413" s="2">
        <v>42996</v>
      </c>
      <c r="C5413" s="2">
        <v>43000</v>
      </c>
      <c r="D5413" t="s">
        <v>19</v>
      </c>
      <c r="E5413" t="s">
        <v>3888</v>
      </c>
      <c r="F5413" t="s">
        <v>1586</v>
      </c>
      <c r="G5413" s="1">
        <v>1008</v>
      </c>
      <c r="H5413">
        <v>7</v>
      </c>
      <c r="I5413">
        <v>2</v>
      </c>
      <c r="J5413" s="1">
        <v>3528</v>
      </c>
      <c r="K5413" t="s">
        <v>9128</v>
      </c>
      <c r="L5413" t="s">
        <v>9142</v>
      </c>
      <c r="M5413" t="s">
        <v>9887</v>
      </c>
      <c r="N5413" t="s">
        <v>8536</v>
      </c>
      <c r="O5413" t="s">
        <v>9028</v>
      </c>
      <c r="P5413" t="s">
        <v>8620</v>
      </c>
      <c r="Q5413">
        <v>88101</v>
      </c>
      <c r="R5413" t="s">
        <v>8542</v>
      </c>
      <c r="S5413" t="s">
        <v>8438</v>
      </c>
      <c r="T5413" t="s">
        <v>7736</v>
      </c>
    </row>
    <row r="5414" spans="1:20" x14ac:dyDescent="0.25">
      <c r="A5414" t="s">
        <v>5203</v>
      </c>
      <c r="B5414" s="2">
        <v>42996</v>
      </c>
      <c r="C5414" s="2">
        <v>43000</v>
      </c>
      <c r="D5414" t="s">
        <v>19</v>
      </c>
      <c r="E5414" t="s">
        <v>3888</v>
      </c>
      <c r="F5414" t="s">
        <v>5204</v>
      </c>
      <c r="G5414" s="1">
        <v>10134</v>
      </c>
      <c r="H5414">
        <v>3</v>
      </c>
      <c r="I5414">
        <v>0</v>
      </c>
      <c r="J5414" s="1">
        <v>81072</v>
      </c>
      <c r="K5414" t="s">
        <v>9139</v>
      </c>
      <c r="L5414" t="s">
        <v>9162</v>
      </c>
      <c r="M5414" t="s">
        <v>10837</v>
      </c>
      <c r="N5414" t="s">
        <v>8536</v>
      </c>
      <c r="O5414" t="s">
        <v>9028</v>
      </c>
      <c r="P5414" t="s">
        <v>8620</v>
      </c>
      <c r="Q5414">
        <v>88101</v>
      </c>
      <c r="R5414" t="s">
        <v>8542</v>
      </c>
      <c r="S5414" t="s">
        <v>8438</v>
      </c>
      <c r="T5414" t="s">
        <v>7736</v>
      </c>
    </row>
    <row r="5415" spans="1:20" x14ac:dyDescent="0.25">
      <c r="A5415" t="s">
        <v>5205</v>
      </c>
      <c r="B5415" s="2">
        <v>42624</v>
      </c>
      <c r="C5415" s="2">
        <v>42627</v>
      </c>
      <c r="D5415" t="s">
        <v>79</v>
      </c>
      <c r="E5415" t="s">
        <v>2887</v>
      </c>
      <c r="F5415" t="s">
        <v>3856</v>
      </c>
      <c r="G5415" s="1">
        <v>22475</v>
      </c>
      <c r="H5415">
        <v>5</v>
      </c>
      <c r="I5415">
        <v>0</v>
      </c>
      <c r="J5415" s="1">
        <v>6293</v>
      </c>
      <c r="K5415" t="s">
        <v>9139</v>
      </c>
      <c r="L5415" t="s">
        <v>9140</v>
      </c>
      <c r="M5415" t="s">
        <v>10626</v>
      </c>
      <c r="N5415" t="s">
        <v>8536</v>
      </c>
      <c r="O5415" t="s">
        <v>8977</v>
      </c>
      <c r="P5415" t="s">
        <v>8832</v>
      </c>
      <c r="Q5415">
        <v>67212</v>
      </c>
      <c r="R5415" t="s">
        <v>8551</v>
      </c>
      <c r="S5415" t="s">
        <v>8315</v>
      </c>
      <c r="T5415" t="s">
        <v>7736</v>
      </c>
    </row>
    <row r="5416" spans="1:20" x14ac:dyDescent="0.25">
      <c r="A5416" t="s">
        <v>5206</v>
      </c>
      <c r="B5416" s="2">
        <v>43001</v>
      </c>
      <c r="C5416" s="2">
        <v>43006</v>
      </c>
      <c r="D5416" t="s">
        <v>19</v>
      </c>
      <c r="E5416" t="s">
        <v>213</v>
      </c>
      <c r="F5416" t="s">
        <v>4956</v>
      </c>
      <c r="G5416" s="1">
        <v>73176</v>
      </c>
      <c r="H5416">
        <v>6</v>
      </c>
      <c r="I5416">
        <v>8</v>
      </c>
      <c r="J5416" s="1">
        <v>-1975752</v>
      </c>
      <c r="K5416" t="s">
        <v>9128</v>
      </c>
      <c r="L5416" t="s">
        <v>9144</v>
      </c>
      <c r="M5416" t="s">
        <v>10815</v>
      </c>
      <c r="N5416" t="s">
        <v>8536</v>
      </c>
      <c r="O5416" t="s">
        <v>8579</v>
      </c>
      <c r="P5416" t="s">
        <v>8566</v>
      </c>
      <c r="Q5416">
        <v>60653</v>
      </c>
      <c r="R5416" t="s">
        <v>8551</v>
      </c>
      <c r="S5416" t="s">
        <v>7786</v>
      </c>
      <c r="T5416" t="s">
        <v>7736</v>
      </c>
    </row>
    <row r="5417" spans="1:20" x14ac:dyDescent="0.25">
      <c r="A5417" t="s">
        <v>5206</v>
      </c>
      <c r="B5417" s="2">
        <v>43001</v>
      </c>
      <c r="C5417" s="2">
        <v>43006</v>
      </c>
      <c r="D5417" t="s">
        <v>19</v>
      </c>
      <c r="E5417" t="s">
        <v>213</v>
      </c>
      <c r="F5417" t="s">
        <v>2103</v>
      </c>
      <c r="G5417" s="1">
        <v>20736</v>
      </c>
      <c r="H5417">
        <v>4</v>
      </c>
      <c r="I5417">
        <v>2</v>
      </c>
      <c r="J5417" s="1">
        <v>72576</v>
      </c>
      <c r="K5417" t="s">
        <v>9128</v>
      </c>
      <c r="L5417" t="s">
        <v>9148</v>
      </c>
      <c r="M5417" t="s">
        <v>10102</v>
      </c>
      <c r="N5417" t="s">
        <v>8536</v>
      </c>
      <c r="O5417" t="s">
        <v>8579</v>
      </c>
      <c r="P5417" t="s">
        <v>8566</v>
      </c>
      <c r="Q5417">
        <v>60653</v>
      </c>
      <c r="R5417" t="s">
        <v>8551</v>
      </c>
      <c r="S5417" t="s">
        <v>7786</v>
      </c>
      <c r="T5417" t="s">
        <v>7736</v>
      </c>
    </row>
    <row r="5418" spans="1:20" x14ac:dyDescent="0.25">
      <c r="A5418" t="s">
        <v>5206</v>
      </c>
      <c r="B5418" s="2">
        <v>43001</v>
      </c>
      <c r="C5418" s="2">
        <v>43006</v>
      </c>
      <c r="D5418" t="s">
        <v>19</v>
      </c>
      <c r="E5418" t="s">
        <v>213</v>
      </c>
      <c r="F5418" t="s">
        <v>1643</v>
      </c>
      <c r="G5418" s="1">
        <v>39984</v>
      </c>
      <c r="H5418">
        <v>2</v>
      </c>
      <c r="I5418">
        <v>2</v>
      </c>
      <c r="J5418" s="1">
        <v>-89964</v>
      </c>
      <c r="K5418" t="s">
        <v>9139</v>
      </c>
      <c r="L5418" t="s">
        <v>9140</v>
      </c>
      <c r="M5418" t="s">
        <v>9907</v>
      </c>
      <c r="N5418" t="s">
        <v>8536</v>
      </c>
      <c r="O5418" t="s">
        <v>8579</v>
      </c>
      <c r="P5418" t="s">
        <v>8566</v>
      </c>
      <c r="Q5418">
        <v>60653</v>
      </c>
      <c r="R5418" t="s">
        <v>8551</v>
      </c>
      <c r="S5418" t="s">
        <v>7786</v>
      </c>
      <c r="T5418" t="s">
        <v>7736</v>
      </c>
    </row>
    <row r="5419" spans="1:20" x14ac:dyDescent="0.25">
      <c r="A5419" t="s">
        <v>5207</v>
      </c>
      <c r="B5419" s="2">
        <v>41918</v>
      </c>
      <c r="C5419" s="2">
        <v>41920</v>
      </c>
      <c r="D5419" t="s">
        <v>11</v>
      </c>
      <c r="E5419" t="s">
        <v>369</v>
      </c>
      <c r="F5419" t="s">
        <v>5208</v>
      </c>
      <c r="G5419" s="1">
        <v>1536</v>
      </c>
      <c r="H5419">
        <v>2</v>
      </c>
      <c r="I5419">
        <v>0</v>
      </c>
      <c r="J5419" s="1">
        <v>768</v>
      </c>
      <c r="K5419" t="s">
        <v>9128</v>
      </c>
      <c r="L5419" t="s">
        <v>9142</v>
      </c>
      <c r="M5419" t="s">
        <v>10838</v>
      </c>
      <c r="N5419" t="s">
        <v>8536</v>
      </c>
      <c r="O5419" t="s">
        <v>8734</v>
      </c>
      <c r="P5419" t="s">
        <v>8558</v>
      </c>
      <c r="Q5419">
        <v>68104</v>
      </c>
      <c r="R5419" t="s">
        <v>8551</v>
      </c>
      <c r="S5419" t="s">
        <v>7825</v>
      </c>
      <c r="T5419" t="s">
        <v>7738</v>
      </c>
    </row>
    <row r="5420" spans="1:20" x14ac:dyDescent="0.25">
      <c r="A5420" t="s">
        <v>5209</v>
      </c>
      <c r="B5420" s="2">
        <v>42300</v>
      </c>
      <c r="C5420" s="2">
        <v>42303</v>
      </c>
      <c r="D5420" t="s">
        <v>79</v>
      </c>
      <c r="E5420" t="s">
        <v>2723</v>
      </c>
      <c r="F5420" t="s">
        <v>1579</v>
      </c>
      <c r="G5420" s="1">
        <v>36288</v>
      </c>
      <c r="H5420">
        <v>7</v>
      </c>
      <c r="I5420">
        <v>2</v>
      </c>
      <c r="J5420" s="1">
        <v>127008</v>
      </c>
      <c r="K5420" t="s">
        <v>9128</v>
      </c>
      <c r="L5420" t="s">
        <v>9148</v>
      </c>
      <c r="M5420" t="s">
        <v>9883</v>
      </c>
      <c r="N5420" t="s">
        <v>8536</v>
      </c>
      <c r="O5420" t="s">
        <v>8563</v>
      </c>
      <c r="P5420" t="s">
        <v>8550</v>
      </c>
      <c r="Q5420">
        <v>77041</v>
      </c>
      <c r="R5420" t="s">
        <v>8551</v>
      </c>
      <c r="S5420" t="s">
        <v>8293</v>
      </c>
      <c r="T5420" t="s">
        <v>7736</v>
      </c>
    </row>
    <row r="5421" spans="1:20" x14ac:dyDescent="0.25">
      <c r="A5421" t="s">
        <v>5209</v>
      </c>
      <c r="B5421" s="2">
        <v>42300</v>
      </c>
      <c r="C5421" s="2">
        <v>42303</v>
      </c>
      <c r="D5421" t="s">
        <v>79</v>
      </c>
      <c r="E5421" t="s">
        <v>2723</v>
      </c>
      <c r="F5421" t="s">
        <v>1094</v>
      </c>
      <c r="G5421" s="1">
        <v>150384</v>
      </c>
      <c r="H5421">
        <v>2</v>
      </c>
      <c r="I5421">
        <v>2</v>
      </c>
      <c r="J5421" s="1">
        <v>150384</v>
      </c>
      <c r="K5421" t="s">
        <v>9139</v>
      </c>
      <c r="L5421" t="s">
        <v>9140</v>
      </c>
      <c r="M5421" t="s">
        <v>9678</v>
      </c>
      <c r="N5421" t="s">
        <v>8536</v>
      </c>
      <c r="O5421" t="s">
        <v>8563</v>
      </c>
      <c r="P5421" t="s">
        <v>8550</v>
      </c>
      <c r="Q5421">
        <v>77041</v>
      </c>
      <c r="R5421" t="s">
        <v>8551</v>
      </c>
      <c r="S5421" t="s">
        <v>8293</v>
      </c>
      <c r="T5421" t="s">
        <v>7736</v>
      </c>
    </row>
    <row r="5422" spans="1:20" x14ac:dyDescent="0.25">
      <c r="A5422" t="s">
        <v>5210</v>
      </c>
      <c r="B5422" s="2">
        <v>42460</v>
      </c>
      <c r="C5422" s="2">
        <v>42462</v>
      </c>
      <c r="D5422" t="s">
        <v>11</v>
      </c>
      <c r="E5422" t="s">
        <v>1019</v>
      </c>
      <c r="F5422" t="s">
        <v>4240</v>
      </c>
      <c r="G5422" s="1">
        <v>280782</v>
      </c>
      <c r="H5422">
        <v>3</v>
      </c>
      <c r="I5422">
        <v>4</v>
      </c>
      <c r="J5422" s="1">
        <v>-608361</v>
      </c>
      <c r="K5422" t="s">
        <v>9139</v>
      </c>
      <c r="L5422" t="s">
        <v>9140</v>
      </c>
      <c r="M5422" t="s">
        <v>10702</v>
      </c>
      <c r="N5422" t="s">
        <v>8536</v>
      </c>
      <c r="O5422" t="s">
        <v>8559</v>
      </c>
      <c r="P5422" t="s">
        <v>8560</v>
      </c>
      <c r="Q5422">
        <v>19134</v>
      </c>
      <c r="R5422" t="s">
        <v>8561</v>
      </c>
      <c r="S5422" t="s">
        <v>7967</v>
      </c>
      <c r="T5422" t="s">
        <v>7736</v>
      </c>
    </row>
    <row r="5423" spans="1:20" x14ac:dyDescent="0.25">
      <c r="A5423" t="s">
        <v>5210</v>
      </c>
      <c r="B5423" s="2">
        <v>42460</v>
      </c>
      <c r="C5423" s="2">
        <v>42462</v>
      </c>
      <c r="D5423" t="s">
        <v>11</v>
      </c>
      <c r="E5423" t="s">
        <v>1019</v>
      </c>
      <c r="F5423" t="s">
        <v>2826</v>
      </c>
      <c r="G5423" s="1">
        <v>31984</v>
      </c>
      <c r="H5423">
        <v>2</v>
      </c>
      <c r="I5423">
        <v>2</v>
      </c>
      <c r="J5423" s="1">
        <v>11994</v>
      </c>
      <c r="K5423" t="s">
        <v>9139</v>
      </c>
      <c r="L5423" t="s">
        <v>9162</v>
      </c>
      <c r="M5423" t="s">
        <v>10351</v>
      </c>
      <c r="N5423" t="s">
        <v>8536</v>
      </c>
      <c r="O5423" t="s">
        <v>8559</v>
      </c>
      <c r="P5423" t="s">
        <v>8560</v>
      </c>
      <c r="Q5423">
        <v>19134</v>
      </c>
      <c r="R5423" t="s">
        <v>8561</v>
      </c>
      <c r="S5423" t="s">
        <v>7967</v>
      </c>
      <c r="T5423" t="s">
        <v>7736</v>
      </c>
    </row>
    <row r="5424" spans="1:20" x14ac:dyDescent="0.25">
      <c r="A5424" t="s">
        <v>5211</v>
      </c>
      <c r="B5424" s="2">
        <v>42733</v>
      </c>
      <c r="C5424" s="2">
        <v>42737</v>
      </c>
      <c r="D5424" t="s">
        <v>19</v>
      </c>
      <c r="E5424" t="s">
        <v>1935</v>
      </c>
      <c r="F5424" t="s">
        <v>1246</v>
      </c>
      <c r="G5424" s="1">
        <v>11232</v>
      </c>
      <c r="H5424">
        <v>3</v>
      </c>
      <c r="I5424">
        <v>2</v>
      </c>
      <c r="J5424" s="1">
        <v>39312</v>
      </c>
      <c r="K5424" t="s">
        <v>9128</v>
      </c>
      <c r="L5424" t="s">
        <v>9142</v>
      </c>
      <c r="M5424" t="s">
        <v>9743</v>
      </c>
      <c r="N5424" t="s">
        <v>8536</v>
      </c>
      <c r="O5424" t="s">
        <v>8540</v>
      </c>
      <c r="P5424" t="s">
        <v>8541</v>
      </c>
      <c r="Q5424">
        <v>90045</v>
      </c>
      <c r="R5424" t="s">
        <v>8542</v>
      </c>
      <c r="S5424" t="s">
        <v>8156</v>
      </c>
      <c r="T5424" t="s">
        <v>7736</v>
      </c>
    </row>
    <row r="5425" spans="1:20" x14ac:dyDescent="0.25">
      <c r="A5425" t="s">
        <v>5212</v>
      </c>
      <c r="B5425" s="2">
        <v>43042</v>
      </c>
      <c r="C5425" s="2">
        <v>43044</v>
      </c>
      <c r="D5425" t="s">
        <v>11</v>
      </c>
      <c r="E5425" t="s">
        <v>3034</v>
      </c>
      <c r="F5425" t="s">
        <v>5213</v>
      </c>
      <c r="G5425" s="1">
        <v>264</v>
      </c>
      <c r="H5425">
        <v>5</v>
      </c>
      <c r="I5425">
        <v>0</v>
      </c>
      <c r="J5425" s="1">
        <v>1188</v>
      </c>
      <c r="K5425" t="s">
        <v>9128</v>
      </c>
      <c r="L5425" t="s">
        <v>9148</v>
      </c>
      <c r="M5425" t="s">
        <v>10839</v>
      </c>
      <c r="N5425" t="s">
        <v>8536</v>
      </c>
      <c r="O5425" t="s">
        <v>8678</v>
      </c>
      <c r="P5425" t="s">
        <v>8538</v>
      </c>
      <c r="Q5425">
        <v>40475</v>
      </c>
      <c r="R5425" t="s">
        <v>8539</v>
      </c>
      <c r="S5425" t="s">
        <v>8339</v>
      </c>
      <c r="T5425" t="s">
        <v>7738</v>
      </c>
    </row>
    <row r="5426" spans="1:20" x14ac:dyDescent="0.25">
      <c r="A5426" t="s">
        <v>5214</v>
      </c>
      <c r="B5426" s="2">
        <v>42755</v>
      </c>
      <c r="C5426" s="2">
        <v>42761</v>
      </c>
      <c r="D5426" t="s">
        <v>19</v>
      </c>
      <c r="E5426" t="s">
        <v>997</v>
      </c>
      <c r="F5426" t="s">
        <v>1761</v>
      </c>
      <c r="G5426" s="1">
        <v>352</v>
      </c>
      <c r="H5426">
        <v>2</v>
      </c>
      <c r="I5426">
        <v>0</v>
      </c>
      <c r="J5426" s="1">
        <v>10208</v>
      </c>
      <c r="K5426" t="s">
        <v>9128</v>
      </c>
      <c r="L5426" t="s">
        <v>9137</v>
      </c>
      <c r="M5426" t="s">
        <v>9957</v>
      </c>
      <c r="N5426" t="s">
        <v>8536</v>
      </c>
      <c r="O5426" t="s">
        <v>9003</v>
      </c>
      <c r="P5426" t="s">
        <v>8625</v>
      </c>
      <c r="Q5426">
        <v>6708</v>
      </c>
      <c r="R5426" t="s">
        <v>8561</v>
      </c>
      <c r="S5426" t="s">
        <v>7961</v>
      </c>
      <c r="T5426" t="s">
        <v>7736</v>
      </c>
    </row>
    <row r="5427" spans="1:20" x14ac:dyDescent="0.25">
      <c r="A5427" t="s">
        <v>5215</v>
      </c>
      <c r="B5427" s="2">
        <v>42707</v>
      </c>
      <c r="C5427" s="2">
        <v>42710</v>
      </c>
      <c r="D5427" t="s">
        <v>79</v>
      </c>
      <c r="E5427" t="s">
        <v>1766</v>
      </c>
      <c r="F5427" t="s">
        <v>5216</v>
      </c>
      <c r="G5427" s="1">
        <v>164995</v>
      </c>
      <c r="H5427">
        <v>5</v>
      </c>
      <c r="I5427">
        <v>0</v>
      </c>
      <c r="J5427" s="1">
        <v>65998</v>
      </c>
      <c r="K5427" t="s">
        <v>9139</v>
      </c>
      <c r="L5427" t="s">
        <v>9162</v>
      </c>
      <c r="M5427" t="s">
        <v>10840</v>
      </c>
      <c r="N5427" t="s">
        <v>8536</v>
      </c>
      <c r="O5427" t="s">
        <v>8540</v>
      </c>
      <c r="P5427" t="s">
        <v>8541</v>
      </c>
      <c r="Q5427">
        <v>90045</v>
      </c>
      <c r="R5427" t="s">
        <v>8542</v>
      </c>
      <c r="S5427" t="s">
        <v>8130</v>
      </c>
      <c r="T5427" t="s">
        <v>7736</v>
      </c>
    </row>
    <row r="5428" spans="1:20" x14ac:dyDescent="0.25">
      <c r="A5428" t="s">
        <v>5215</v>
      </c>
      <c r="B5428" s="2">
        <v>42707</v>
      </c>
      <c r="C5428" s="2">
        <v>42710</v>
      </c>
      <c r="D5428" t="s">
        <v>79</v>
      </c>
      <c r="E5428" t="s">
        <v>1766</v>
      </c>
      <c r="F5428" t="s">
        <v>4306</v>
      </c>
      <c r="G5428" s="1">
        <v>1119</v>
      </c>
      <c r="H5428">
        <v>6</v>
      </c>
      <c r="I5428">
        <v>0</v>
      </c>
      <c r="J5428" s="1">
        <v>51474</v>
      </c>
      <c r="K5428" t="s">
        <v>9123</v>
      </c>
      <c r="L5428" t="s">
        <v>9135</v>
      </c>
      <c r="M5428" t="s">
        <v>10715</v>
      </c>
      <c r="N5428" t="s">
        <v>8536</v>
      </c>
      <c r="O5428" t="s">
        <v>8540</v>
      </c>
      <c r="P5428" t="s">
        <v>8541</v>
      </c>
      <c r="Q5428">
        <v>90045</v>
      </c>
      <c r="R5428" t="s">
        <v>8542</v>
      </c>
      <c r="S5428" t="s">
        <v>8130</v>
      </c>
      <c r="T5428" t="s">
        <v>7736</v>
      </c>
    </row>
    <row r="5429" spans="1:20" x14ac:dyDescent="0.25">
      <c r="A5429" t="s">
        <v>5217</v>
      </c>
      <c r="B5429" s="2">
        <v>42535</v>
      </c>
      <c r="C5429" s="2">
        <v>42535</v>
      </c>
      <c r="D5429" t="s">
        <v>654</v>
      </c>
      <c r="E5429" t="s">
        <v>5218</v>
      </c>
      <c r="F5429" t="s">
        <v>4274</v>
      </c>
      <c r="G5429" s="1">
        <v>599165</v>
      </c>
      <c r="H5429">
        <v>5</v>
      </c>
      <c r="I5429">
        <v>15</v>
      </c>
      <c r="J5429" s="1">
        <v>35245</v>
      </c>
      <c r="K5429" t="s">
        <v>9123</v>
      </c>
      <c r="L5429" t="s">
        <v>9124</v>
      </c>
      <c r="M5429" t="s">
        <v>10709</v>
      </c>
      <c r="N5429" t="s">
        <v>8536</v>
      </c>
      <c r="O5429" t="s">
        <v>8540</v>
      </c>
      <c r="P5429" t="s">
        <v>8541</v>
      </c>
      <c r="Q5429">
        <v>90036</v>
      </c>
      <c r="R5429" t="s">
        <v>8542</v>
      </c>
      <c r="S5429" t="s">
        <v>8500</v>
      </c>
      <c r="T5429" t="s">
        <v>7744</v>
      </c>
    </row>
    <row r="5430" spans="1:20" x14ac:dyDescent="0.25">
      <c r="A5430" t="s">
        <v>5219</v>
      </c>
      <c r="B5430" s="2">
        <v>42615</v>
      </c>
      <c r="C5430" s="2">
        <v>42617</v>
      </c>
      <c r="D5430" t="s">
        <v>79</v>
      </c>
      <c r="E5430" t="s">
        <v>2074</v>
      </c>
      <c r="F5430" t="s">
        <v>355</v>
      </c>
      <c r="G5430" s="1">
        <v>4653</v>
      </c>
      <c r="H5430">
        <v>3</v>
      </c>
      <c r="I5430">
        <v>0</v>
      </c>
      <c r="J5430" s="1">
        <v>120978</v>
      </c>
      <c r="K5430" t="s">
        <v>9128</v>
      </c>
      <c r="L5430" t="s">
        <v>9133</v>
      </c>
      <c r="M5430" t="s">
        <v>9312</v>
      </c>
      <c r="N5430" t="s">
        <v>8536</v>
      </c>
      <c r="O5430" t="s">
        <v>8556</v>
      </c>
      <c r="P5430" t="s">
        <v>8541</v>
      </c>
      <c r="Q5430">
        <v>94122</v>
      </c>
      <c r="R5430" t="s">
        <v>8542</v>
      </c>
      <c r="S5430" t="s">
        <v>8187</v>
      </c>
      <c r="T5430" t="s">
        <v>7744</v>
      </c>
    </row>
    <row r="5431" spans="1:20" x14ac:dyDescent="0.25">
      <c r="A5431" t="s">
        <v>5220</v>
      </c>
      <c r="B5431" s="2">
        <v>41887</v>
      </c>
      <c r="C5431" s="2">
        <v>41889</v>
      </c>
      <c r="D5431" t="s">
        <v>79</v>
      </c>
      <c r="E5431" t="s">
        <v>3896</v>
      </c>
      <c r="F5431" t="s">
        <v>597</v>
      </c>
      <c r="G5431" s="1">
        <v>31984</v>
      </c>
      <c r="H5431">
        <v>2</v>
      </c>
      <c r="I5431">
        <v>2</v>
      </c>
      <c r="J5431" s="1">
        <v>1999</v>
      </c>
      <c r="K5431" t="s">
        <v>9123</v>
      </c>
      <c r="L5431" t="s">
        <v>9135</v>
      </c>
      <c r="M5431" t="s">
        <v>9437</v>
      </c>
      <c r="N5431" t="s">
        <v>8536</v>
      </c>
      <c r="O5431" t="s">
        <v>8656</v>
      </c>
      <c r="P5431" t="s">
        <v>8544</v>
      </c>
      <c r="Q5431">
        <v>33710</v>
      </c>
      <c r="R5431" t="s">
        <v>8539</v>
      </c>
      <c r="S5431" t="s">
        <v>8439</v>
      </c>
      <c r="T5431" t="s">
        <v>7736</v>
      </c>
    </row>
    <row r="5432" spans="1:20" x14ac:dyDescent="0.25">
      <c r="A5432" t="s">
        <v>5221</v>
      </c>
      <c r="B5432" s="2">
        <v>43029</v>
      </c>
      <c r="C5432" s="2">
        <v>43033</v>
      </c>
      <c r="D5432" t="s">
        <v>19</v>
      </c>
      <c r="E5432" t="s">
        <v>5222</v>
      </c>
      <c r="F5432" t="s">
        <v>5086</v>
      </c>
      <c r="G5432" s="1">
        <v>161568</v>
      </c>
      <c r="H5432">
        <v>2</v>
      </c>
      <c r="I5432">
        <v>2</v>
      </c>
      <c r="J5432" s="1">
        <v>161568</v>
      </c>
      <c r="K5432" t="s">
        <v>9128</v>
      </c>
      <c r="L5432" t="s">
        <v>9144</v>
      </c>
      <c r="M5432" t="s">
        <v>10827</v>
      </c>
      <c r="N5432" t="s">
        <v>8536</v>
      </c>
      <c r="O5432" t="s">
        <v>8652</v>
      </c>
      <c r="P5432" t="s">
        <v>8604</v>
      </c>
      <c r="Q5432">
        <v>44107</v>
      </c>
      <c r="R5432" t="s">
        <v>8561</v>
      </c>
      <c r="S5432" t="s">
        <v>8501</v>
      </c>
      <c r="T5432" t="s">
        <v>7744</v>
      </c>
    </row>
    <row r="5433" spans="1:20" x14ac:dyDescent="0.25">
      <c r="A5433" t="s">
        <v>5221</v>
      </c>
      <c r="B5433" s="2">
        <v>43029</v>
      </c>
      <c r="C5433" s="2">
        <v>43033</v>
      </c>
      <c r="D5433" t="s">
        <v>19</v>
      </c>
      <c r="E5433" t="s">
        <v>5222</v>
      </c>
      <c r="F5433" t="s">
        <v>1530</v>
      </c>
      <c r="G5433" s="1">
        <v>4064</v>
      </c>
      <c r="H5433">
        <v>1</v>
      </c>
      <c r="I5433">
        <v>2</v>
      </c>
      <c r="J5433" s="1">
        <v>13716</v>
      </c>
      <c r="K5433" t="s">
        <v>9128</v>
      </c>
      <c r="L5433" t="s">
        <v>9148</v>
      </c>
      <c r="M5433" t="s">
        <v>9864</v>
      </c>
      <c r="N5433" t="s">
        <v>8536</v>
      </c>
      <c r="O5433" t="s">
        <v>8652</v>
      </c>
      <c r="P5433" t="s">
        <v>8604</v>
      </c>
      <c r="Q5433">
        <v>44107</v>
      </c>
      <c r="R5433" t="s">
        <v>8561</v>
      </c>
      <c r="S5433" t="s">
        <v>8501</v>
      </c>
      <c r="T5433" t="s">
        <v>7744</v>
      </c>
    </row>
    <row r="5434" spans="1:20" x14ac:dyDescent="0.25">
      <c r="A5434" t="s">
        <v>5221</v>
      </c>
      <c r="B5434" s="2">
        <v>43029</v>
      </c>
      <c r="C5434" s="2">
        <v>43033</v>
      </c>
      <c r="D5434" t="s">
        <v>19</v>
      </c>
      <c r="E5434" t="s">
        <v>5222</v>
      </c>
      <c r="F5434" t="s">
        <v>3669</v>
      </c>
      <c r="G5434" s="1">
        <v>6216</v>
      </c>
      <c r="H5434">
        <v>4</v>
      </c>
      <c r="I5434">
        <v>7</v>
      </c>
      <c r="J5434" s="1">
        <v>-49728</v>
      </c>
      <c r="K5434" t="s">
        <v>9128</v>
      </c>
      <c r="L5434" t="s">
        <v>9142</v>
      </c>
      <c r="M5434" t="s">
        <v>10582</v>
      </c>
      <c r="N5434" t="s">
        <v>8536</v>
      </c>
      <c r="O5434" t="s">
        <v>8652</v>
      </c>
      <c r="P5434" t="s">
        <v>8604</v>
      </c>
      <c r="Q5434">
        <v>44107</v>
      </c>
      <c r="R5434" t="s">
        <v>8561</v>
      </c>
      <c r="S5434" t="s">
        <v>8501</v>
      </c>
      <c r="T5434" t="s">
        <v>7744</v>
      </c>
    </row>
    <row r="5435" spans="1:20" x14ac:dyDescent="0.25">
      <c r="A5435" t="s">
        <v>5223</v>
      </c>
      <c r="B5435" s="2">
        <v>42850</v>
      </c>
      <c r="C5435" s="2">
        <v>42854</v>
      </c>
      <c r="D5435" t="s">
        <v>19</v>
      </c>
      <c r="E5435" t="s">
        <v>1870</v>
      </c>
      <c r="F5435" t="s">
        <v>55</v>
      </c>
      <c r="G5435" s="1">
        <v>8896</v>
      </c>
      <c r="H5435">
        <v>4</v>
      </c>
      <c r="I5435">
        <v>2</v>
      </c>
      <c r="J5435" s="1">
        <v>6672</v>
      </c>
      <c r="K5435" t="s">
        <v>9128</v>
      </c>
      <c r="L5435" t="s">
        <v>9137</v>
      </c>
      <c r="M5435" t="s">
        <v>9158</v>
      </c>
      <c r="N5435" t="s">
        <v>8536</v>
      </c>
      <c r="O5435" t="s">
        <v>9019</v>
      </c>
      <c r="P5435" t="s">
        <v>8581</v>
      </c>
      <c r="Q5435">
        <v>85224</v>
      </c>
      <c r="R5435" t="s">
        <v>8542</v>
      </c>
      <c r="S5435" t="s">
        <v>8143</v>
      </c>
      <c r="T5435" t="s">
        <v>7736</v>
      </c>
    </row>
    <row r="5436" spans="1:20" x14ac:dyDescent="0.25">
      <c r="A5436" t="s">
        <v>5224</v>
      </c>
      <c r="B5436" s="2">
        <v>42296</v>
      </c>
      <c r="C5436" s="2">
        <v>42301</v>
      </c>
      <c r="D5436" t="s">
        <v>19</v>
      </c>
      <c r="E5436" t="s">
        <v>358</v>
      </c>
      <c r="F5436" t="s">
        <v>5225</v>
      </c>
      <c r="G5436" s="1">
        <v>16407</v>
      </c>
      <c r="H5436">
        <v>5</v>
      </c>
      <c r="I5436">
        <v>0</v>
      </c>
      <c r="J5436" s="1">
        <v>459396</v>
      </c>
      <c r="K5436" t="s">
        <v>9128</v>
      </c>
      <c r="L5436" t="s">
        <v>9144</v>
      </c>
      <c r="M5436" t="s">
        <v>10841</v>
      </c>
      <c r="N5436" t="s">
        <v>8536</v>
      </c>
      <c r="O5436" t="s">
        <v>8540</v>
      </c>
      <c r="P5436" t="s">
        <v>8541</v>
      </c>
      <c r="Q5436">
        <v>90008</v>
      </c>
      <c r="R5436" t="s">
        <v>8542</v>
      </c>
      <c r="S5436" t="s">
        <v>7822</v>
      </c>
      <c r="T5436" t="s">
        <v>7744</v>
      </c>
    </row>
    <row r="5437" spans="1:20" x14ac:dyDescent="0.25">
      <c r="A5437" t="s">
        <v>5224</v>
      </c>
      <c r="B5437" s="2">
        <v>42296</v>
      </c>
      <c r="C5437" s="2">
        <v>42301</v>
      </c>
      <c r="D5437" t="s">
        <v>19</v>
      </c>
      <c r="E5437" t="s">
        <v>358</v>
      </c>
      <c r="F5437" t="s">
        <v>588</v>
      </c>
      <c r="G5437" s="1">
        <v>2700</v>
      </c>
      <c r="H5437">
        <v>3</v>
      </c>
      <c r="I5437">
        <v>0</v>
      </c>
      <c r="J5437" s="1">
        <v>972</v>
      </c>
      <c r="K5437" t="s">
        <v>9139</v>
      </c>
      <c r="L5437" t="s">
        <v>9162</v>
      </c>
      <c r="M5437" t="s">
        <v>9434</v>
      </c>
      <c r="N5437" t="s">
        <v>8536</v>
      </c>
      <c r="O5437" t="s">
        <v>8540</v>
      </c>
      <c r="P5437" t="s">
        <v>8541</v>
      </c>
      <c r="Q5437">
        <v>90008</v>
      </c>
      <c r="R5437" t="s">
        <v>8542</v>
      </c>
      <c r="S5437" t="s">
        <v>7822</v>
      </c>
      <c r="T5437" t="s">
        <v>7744</v>
      </c>
    </row>
    <row r="5438" spans="1:20" x14ac:dyDescent="0.25">
      <c r="A5438" t="s">
        <v>5226</v>
      </c>
      <c r="B5438" s="2">
        <v>41825</v>
      </c>
      <c r="C5438" s="2">
        <v>41828</v>
      </c>
      <c r="D5438" t="s">
        <v>79</v>
      </c>
      <c r="E5438" t="s">
        <v>5187</v>
      </c>
      <c r="F5438" t="s">
        <v>2523</v>
      </c>
      <c r="G5438" s="1">
        <v>1952</v>
      </c>
      <c r="H5438">
        <v>2</v>
      </c>
      <c r="I5438">
        <v>2</v>
      </c>
      <c r="J5438" s="1">
        <v>5368</v>
      </c>
      <c r="K5438" t="s">
        <v>9123</v>
      </c>
      <c r="L5438" t="s">
        <v>9135</v>
      </c>
      <c r="M5438" t="s">
        <v>10243</v>
      </c>
      <c r="N5438" t="s">
        <v>8536</v>
      </c>
      <c r="O5438" t="s">
        <v>8723</v>
      </c>
      <c r="P5438" t="s">
        <v>8544</v>
      </c>
      <c r="Q5438">
        <v>32137</v>
      </c>
      <c r="R5438" t="s">
        <v>8539</v>
      </c>
      <c r="S5438" t="s">
        <v>8498</v>
      </c>
      <c r="T5438" t="s">
        <v>7738</v>
      </c>
    </row>
    <row r="5439" spans="1:20" x14ac:dyDescent="0.25">
      <c r="A5439" t="s">
        <v>5226</v>
      </c>
      <c r="B5439" s="2">
        <v>41825</v>
      </c>
      <c r="C5439" s="2">
        <v>41828</v>
      </c>
      <c r="D5439" t="s">
        <v>79</v>
      </c>
      <c r="E5439" t="s">
        <v>5187</v>
      </c>
      <c r="F5439" t="s">
        <v>3790</v>
      </c>
      <c r="G5439" s="1">
        <v>981</v>
      </c>
      <c r="H5439">
        <v>5</v>
      </c>
      <c r="I5439">
        <v>7</v>
      </c>
      <c r="J5439" s="1">
        <v>-6867</v>
      </c>
      <c r="K5439" t="s">
        <v>9128</v>
      </c>
      <c r="L5439" t="s">
        <v>9142</v>
      </c>
      <c r="M5439" t="s">
        <v>10613</v>
      </c>
      <c r="N5439" t="s">
        <v>8536</v>
      </c>
      <c r="O5439" t="s">
        <v>8723</v>
      </c>
      <c r="P5439" t="s">
        <v>8544</v>
      </c>
      <c r="Q5439">
        <v>32137</v>
      </c>
      <c r="R5439" t="s">
        <v>8539</v>
      </c>
      <c r="S5439" t="s">
        <v>8498</v>
      </c>
      <c r="T5439" t="s">
        <v>7738</v>
      </c>
    </row>
    <row r="5440" spans="1:20" x14ac:dyDescent="0.25">
      <c r="A5440" t="s">
        <v>5226</v>
      </c>
      <c r="B5440" s="2">
        <v>41825</v>
      </c>
      <c r="C5440" s="2">
        <v>41828</v>
      </c>
      <c r="D5440" t="s">
        <v>79</v>
      </c>
      <c r="E5440" t="s">
        <v>5187</v>
      </c>
      <c r="F5440" t="s">
        <v>5227</v>
      </c>
      <c r="G5440" s="1">
        <v>213216</v>
      </c>
      <c r="H5440">
        <v>3</v>
      </c>
      <c r="I5440">
        <v>2</v>
      </c>
      <c r="J5440" s="1">
        <v>159912</v>
      </c>
      <c r="K5440" t="s">
        <v>9123</v>
      </c>
      <c r="L5440" t="s">
        <v>9135</v>
      </c>
      <c r="M5440" t="s">
        <v>10842</v>
      </c>
      <c r="N5440" t="s">
        <v>8536</v>
      </c>
      <c r="O5440" t="s">
        <v>8723</v>
      </c>
      <c r="P5440" t="s">
        <v>8544</v>
      </c>
      <c r="Q5440">
        <v>32137</v>
      </c>
      <c r="R5440" t="s">
        <v>8539</v>
      </c>
      <c r="S5440" t="s">
        <v>8498</v>
      </c>
      <c r="T5440" t="s">
        <v>7738</v>
      </c>
    </row>
    <row r="5441" spans="1:20" x14ac:dyDescent="0.25">
      <c r="A5441" t="s">
        <v>5228</v>
      </c>
      <c r="B5441" s="2">
        <v>42464</v>
      </c>
      <c r="C5441" s="2">
        <v>42469</v>
      </c>
      <c r="D5441" t="s">
        <v>19</v>
      </c>
      <c r="E5441" t="s">
        <v>3855</v>
      </c>
      <c r="F5441" t="s">
        <v>3765</v>
      </c>
      <c r="G5441" s="1">
        <v>588784</v>
      </c>
      <c r="H5441">
        <v>2</v>
      </c>
      <c r="I5441">
        <v>2</v>
      </c>
      <c r="J5441" s="1">
        <v>183995</v>
      </c>
      <c r="K5441" t="s">
        <v>9128</v>
      </c>
      <c r="L5441" t="s">
        <v>9142</v>
      </c>
      <c r="M5441" t="s">
        <v>10608</v>
      </c>
      <c r="N5441" t="s">
        <v>8536</v>
      </c>
      <c r="O5441" t="s">
        <v>8576</v>
      </c>
      <c r="P5441" t="s">
        <v>8577</v>
      </c>
      <c r="Q5441">
        <v>10035</v>
      </c>
      <c r="R5441" t="s">
        <v>8561</v>
      </c>
      <c r="S5441" t="s">
        <v>8437</v>
      </c>
      <c r="T5441" t="s">
        <v>7736</v>
      </c>
    </row>
    <row r="5442" spans="1:20" x14ac:dyDescent="0.25">
      <c r="A5442" t="s">
        <v>5229</v>
      </c>
      <c r="B5442" s="2">
        <v>43052</v>
      </c>
      <c r="C5442" s="2">
        <v>43057</v>
      </c>
      <c r="D5442" t="s">
        <v>11</v>
      </c>
      <c r="E5442" t="s">
        <v>3371</v>
      </c>
      <c r="F5442" t="s">
        <v>1409</v>
      </c>
      <c r="G5442" s="1">
        <v>2064</v>
      </c>
      <c r="H5442">
        <v>1</v>
      </c>
      <c r="I5442">
        <v>2</v>
      </c>
      <c r="J5442" s="1">
        <v>1548</v>
      </c>
      <c r="K5442" t="s">
        <v>9128</v>
      </c>
      <c r="L5442" t="s">
        <v>9137</v>
      </c>
      <c r="M5442" t="s">
        <v>9817</v>
      </c>
      <c r="N5442" t="s">
        <v>8536</v>
      </c>
      <c r="O5442" t="s">
        <v>9029</v>
      </c>
      <c r="P5442" t="s">
        <v>8544</v>
      </c>
      <c r="Q5442">
        <v>33458</v>
      </c>
      <c r="R5442" t="s">
        <v>8539</v>
      </c>
      <c r="S5442" t="s">
        <v>8384</v>
      </c>
      <c r="T5442" t="s">
        <v>7736</v>
      </c>
    </row>
    <row r="5443" spans="1:20" x14ac:dyDescent="0.25">
      <c r="A5443" t="s">
        <v>5230</v>
      </c>
      <c r="B5443" s="2">
        <v>42987</v>
      </c>
      <c r="C5443" s="2">
        <v>42991</v>
      </c>
      <c r="D5443" t="s">
        <v>19</v>
      </c>
      <c r="E5443" t="s">
        <v>2248</v>
      </c>
      <c r="F5443" t="s">
        <v>5231</v>
      </c>
      <c r="G5443" s="1">
        <v>6368</v>
      </c>
      <c r="H5443">
        <v>2</v>
      </c>
      <c r="I5443">
        <v>2</v>
      </c>
      <c r="J5443" s="1">
        <v>2388</v>
      </c>
      <c r="K5443" t="s">
        <v>9128</v>
      </c>
      <c r="L5443" t="s">
        <v>9148</v>
      </c>
      <c r="M5443" t="s">
        <v>10843</v>
      </c>
      <c r="N5443" t="s">
        <v>8536</v>
      </c>
      <c r="O5443" t="s">
        <v>8801</v>
      </c>
      <c r="P5443" t="s">
        <v>8581</v>
      </c>
      <c r="Q5443">
        <v>85301</v>
      </c>
      <c r="R5443" t="s">
        <v>8542</v>
      </c>
      <c r="S5443" t="s">
        <v>8220</v>
      </c>
      <c r="T5443" t="s">
        <v>7736</v>
      </c>
    </row>
    <row r="5444" spans="1:20" x14ac:dyDescent="0.25">
      <c r="A5444" t="s">
        <v>5232</v>
      </c>
      <c r="B5444" s="2">
        <v>42111</v>
      </c>
      <c r="C5444" s="2">
        <v>42117</v>
      </c>
      <c r="D5444" t="s">
        <v>19</v>
      </c>
      <c r="E5444" t="s">
        <v>1521</v>
      </c>
      <c r="F5444" t="s">
        <v>1638</v>
      </c>
      <c r="G5444" s="1">
        <v>996</v>
      </c>
      <c r="H5444">
        <v>1</v>
      </c>
      <c r="I5444">
        <v>0</v>
      </c>
      <c r="J5444" s="1">
        <v>36852</v>
      </c>
      <c r="K5444" t="s">
        <v>9139</v>
      </c>
      <c r="L5444" t="s">
        <v>9162</v>
      </c>
      <c r="M5444" t="s">
        <v>9905</v>
      </c>
      <c r="N5444" t="s">
        <v>8536</v>
      </c>
      <c r="O5444" t="s">
        <v>8576</v>
      </c>
      <c r="P5444" t="s">
        <v>8577</v>
      </c>
      <c r="Q5444">
        <v>10035</v>
      </c>
      <c r="R5444" t="s">
        <v>8561</v>
      </c>
      <c r="S5444" t="s">
        <v>8079</v>
      </c>
      <c r="T5444" t="s">
        <v>7736</v>
      </c>
    </row>
    <row r="5445" spans="1:20" x14ac:dyDescent="0.25">
      <c r="A5445" t="s">
        <v>5232</v>
      </c>
      <c r="B5445" s="2">
        <v>42111</v>
      </c>
      <c r="C5445" s="2">
        <v>42117</v>
      </c>
      <c r="D5445" t="s">
        <v>19</v>
      </c>
      <c r="E5445" t="s">
        <v>1521</v>
      </c>
      <c r="F5445" t="s">
        <v>2519</v>
      </c>
      <c r="G5445" s="1">
        <v>62296</v>
      </c>
      <c r="H5445">
        <v>13</v>
      </c>
      <c r="I5445">
        <v>2</v>
      </c>
      <c r="J5445" s="1">
        <v>210249</v>
      </c>
      <c r="K5445" t="s">
        <v>9128</v>
      </c>
      <c r="L5445" t="s">
        <v>9142</v>
      </c>
      <c r="M5445" t="s">
        <v>10241</v>
      </c>
      <c r="N5445" t="s">
        <v>8536</v>
      </c>
      <c r="O5445" t="s">
        <v>8576</v>
      </c>
      <c r="P5445" t="s">
        <v>8577</v>
      </c>
      <c r="Q5445">
        <v>10035</v>
      </c>
      <c r="R5445" t="s">
        <v>8561</v>
      </c>
      <c r="S5445" t="s">
        <v>8079</v>
      </c>
      <c r="T5445" t="s">
        <v>7736</v>
      </c>
    </row>
    <row r="5446" spans="1:20" x14ac:dyDescent="0.25">
      <c r="A5446" t="s">
        <v>5232</v>
      </c>
      <c r="B5446" s="2">
        <v>42111</v>
      </c>
      <c r="C5446" s="2">
        <v>42117</v>
      </c>
      <c r="D5446" t="s">
        <v>19</v>
      </c>
      <c r="E5446" t="s">
        <v>1521</v>
      </c>
      <c r="F5446" t="s">
        <v>5233</v>
      </c>
      <c r="G5446" s="1">
        <v>1071</v>
      </c>
      <c r="H5446">
        <v>3</v>
      </c>
      <c r="I5446">
        <v>0</v>
      </c>
      <c r="J5446" s="1">
        <v>27846</v>
      </c>
      <c r="K5446" t="s">
        <v>9128</v>
      </c>
      <c r="L5446" t="s">
        <v>9137</v>
      </c>
      <c r="M5446" t="s">
        <v>10844</v>
      </c>
      <c r="N5446" t="s">
        <v>8536</v>
      </c>
      <c r="O5446" t="s">
        <v>8576</v>
      </c>
      <c r="P5446" t="s">
        <v>8577</v>
      </c>
      <c r="Q5446">
        <v>10035</v>
      </c>
      <c r="R5446" t="s">
        <v>8561</v>
      </c>
      <c r="S5446" t="s">
        <v>8079</v>
      </c>
      <c r="T5446" t="s">
        <v>7736</v>
      </c>
    </row>
    <row r="5447" spans="1:20" x14ac:dyDescent="0.25">
      <c r="A5447" t="s">
        <v>5234</v>
      </c>
      <c r="B5447" s="2">
        <v>42576</v>
      </c>
      <c r="C5447" s="2">
        <v>42580</v>
      </c>
      <c r="D5447" t="s">
        <v>19</v>
      </c>
      <c r="E5447" t="s">
        <v>1500</v>
      </c>
      <c r="F5447" t="s">
        <v>2871</v>
      </c>
      <c r="G5447" s="1">
        <v>20936</v>
      </c>
      <c r="H5447">
        <v>1</v>
      </c>
      <c r="I5447">
        <v>2</v>
      </c>
      <c r="J5447" s="1">
        <v>70659</v>
      </c>
      <c r="K5447" t="s">
        <v>9128</v>
      </c>
      <c r="L5447" t="s">
        <v>9167</v>
      </c>
      <c r="M5447" t="s">
        <v>10365</v>
      </c>
      <c r="N5447" t="s">
        <v>8536</v>
      </c>
      <c r="O5447" t="s">
        <v>8563</v>
      </c>
      <c r="P5447" t="s">
        <v>8550</v>
      </c>
      <c r="Q5447">
        <v>77041</v>
      </c>
      <c r="R5447" t="s">
        <v>8551</v>
      </c>
      <c r="S5447" t="s">
        <v>8074</v>
      </c>
      <c r="T5447" t="s">
        <v>7744</v>
      </c>
    </row>
    <row r="5448" spans="1:20" x14ac:dyDescent="0.25">
      <c r="A5448" t="s">
        <v>5235</v>
      </c>
      <c r="B5448" s="2">
        <v>42608</v>
      </c>
      <c r="C5448" s="2">
        <v>42613</v>
      </c>
      <c r="D5448" t="s">
        <v>19</v>
      </c>
      <c r="E5448" t="s">
        <v>475</v>
      </c>
      <c r="F5448" t="s">
        <v>1903</v>
      </c>
      <c r="G5448" s="1">
        <v>330</v>
      </c>
      <c r="H5448">
        <v>6</v>
      </c>
      <c r="I5448">
        <v>0</v>
      </c>
      <c r="J5448" s="1">
        <v>825</v>
      </c>
      <c r="K5448" t="s">
        <v>9139</v>
      </c>
      <c r="L5448" t="s">
        <v>9140</v>
      </c>
      <c r="M5448" t="s">
        <v>10024</v>
      </c>
      <c r="N5448" t="s">
        <v>8536</v>
      </c>
      <c r="O5448" t="s">
        <v>8576</v>
      </c>
      <c r="P5448" t="s">
        <v>8577</v>
      </c>
      <c r="Q5448">
        <v>10035</v>
      </c>
      <c r="R5448" t="s">
        <v>8561</v>
      </c>
      <c r="S5448" t="s">
        <v>7850</v>
      </c>
      <c r="T5448" t="s">
        <v>7738</v>
      </c>
    </row>
    <row r="5449" spans="1:20" x14ac:dyDescent="0.25">
      <c r="A5449" t="s">
        <v>5235</v>
      </c>
      <c r="B5449" s="2">
        <v>42608</v>
      </c>
      <c r="C5449" s="2">
        <v>42613</v>
      </c>
      <c r="D5449" t="s">
        <v>19</v>
      </c>
      <c r="E5449" t="s">
        <v>475</v>
      </c>
      <c r="F5449" t="s">
        <v>2817</v>
      </c>
      <c r="G5449" s="1">
        <v>24995</v>
      </c>
      <c r="H5449">
        <v>5</v>
      </c>
      <c r="I5449">
        <v>0</v>
      </c>
      <c r="J5449" s="1">
        <v>874825</v>
      </c>
      <c r="K5449" t="s">
        <v>9139</v>
      </c>
      <c r="L5449" t="s">
        <v>9162</v>
      </c>
      <c r="M5449" t="s">
        <v>10349</v>
      </c>
      <c r="N5449" t="s">
        <v>8536</v>
      </c>
      <c r="O5449" t="s">
        <v>8576</v>
      </c>
      <c r="P5449" t="s">
        <v>8577</v>
      </c>
      <c r="Q5449">
        <v>10035</v>
      </c>
      <c r="R5449" t="s">
        <v>8561</v>
      </c>
      <c r="S5449" t="s">
        <v>7850</v>
      </c>
      <c r="T5449" t="s">
        <v>7738</v>
      </c>
    </row>
    <row r="5450" spans="1:20" x14ac:dyDescent="0.25">
      <c r="A5450" t="s">
        <v>5236</v>
      </c>
      <c r="B5450" s="2">
        <v>41894</v>
      </c>
      <c r="C5450" s="2">
        <v>41901</v>
      </c>
      <c r="D5450" t="s">
        <v>19</v>
      </c>
      <c r="E5450" t="s">
        <v>3327</v>
      </c>
      <c r="F5450" t="s">
        <v>3432</v>
      </c>
      <c r="G5450" s="1">
        <v>35793</v>
      </c>
      <c r="H5450">
        <v>3</v>
      </c>
      <c r="I5450">
        <v>0</v>
      </c>
      <c r="J5450" s="1">
        <v>71586</v>
      </c>
      <c r="K5450" t="s">
        <v>9128</v>
      </c>
      <c r="L5450" t="s">
        <v>9273</v>
      </c>
      <c r="M5450" t="s">
        <v>10532</v>
      </c>
      <c r="N5450" t="s">
        <v>8536</v>
      </c>
      <c r="O5450" t="s">
        <v>8831</v>
      </c>
      <c r="P5450" t="s">
        <v>8832</v>
      </c>
      <c r="Q5450">
        <v>66062</v>
      </c>
      <c r="R5450" t="s">
        <v>8551</v>
      </c>
      <c r="S5450" t="s">
        <v>8376</v>
      </c>
      <c r="T5450" t="s">
        <v>7744</v>
      </c>
    </row>
    <row r="5451" spans="1:20" x14ac:dyDescent="0.25">
      <c r="A5451" t="s">
        <v>5236</v>
      </c>
      <c r="B5451" s="2">
        <v>41894</v>
      </c>
      <c r="C5451" s="2">
        <v>41901</v>
      </c>
      <c r="D5451" t="s">
        <v>19</v>
      </c>
      <c r="E5451" t="s">
        <v>3327</v>
      </c>
      <c r="F5451" t="s">
        <v>4762</v>
      </c>
      <c r="G5451" s="1">
        <v>574</v>
      </c>
      <c r="H5451">
        <v>5</v>
      </c>
      <c r="I5451">
        <v>0</v>
      </c>
      <c r="J5451" s="1">
        <v>10906</v>
      </c>
      <c r="K5451" t="s">
        <v>9139</v>
      </c>
      <c r="L5451" t="s">
        <v>9162</v>
      </c>
      <c r="M5451" t="s">
        <v>10794</v>
      </c>
      <c r="N5451" t="s">
        <v>8536</v>
      </c>
      <c r="O5451" t="s">
        <v>8831</v>
      </c>
      <c r="P5451" t="s">
        <v>8832</v>
      </c>
      <c r="Q5451">
        <v>66062</v>
      </c>
      <c r="R5451" t="s">
        <v>8551</v>
      </c>
      <c r="S5451" t="s">
        <v>8376</v>
      </c>
      <c r="T5451" t="s">
        <v>7744</v>
      </c>
    </row>
    <row r="5452" spans="1:20" x14ac:dyDescent="0.25">
      <c r="A5452" t="s">
        <v>5236</v>
      </c>
      <c r="B5452" s="2">
        <v>41894</v>
      </c>
      <c r="C5452" s="2">
        <v>41901</v>
      </c>
      <c r="D5452" t="s">
        <v>19</v>
      </c>
      <c r="E5452" t="s">
        <v>3327</v>
      </c>
      <c r="F5452" t="s">
        <v>1905</v>
      </c>
      <c r="G5452" s="1">
        <v>33196</v>
      </c>
      <c r="H5452">
        <v>2</v>
      </c>
      <c r="I5452">
        <v>0</v>
      </c>
      <c r="J5452" s="1">
        <v>149382</v>
      </c>
      <c r="K5452" t="s">
        <v>9128</v>
      </c>
      <c r="L5452" t="s">
        <v>9142</v>
      </c>
      <c r="M5452" t="s">
        <v>10025</v>
      </c>
      <c r="N5452" t="s">
        <v>8536</v>
      </c>
      <c r="O5452" t="s">
        <v>8831</v>
      </c>
      <c r="P5452" t="s">
        <v>8832</v>
      </c>
      <c r="Q5452">
        <v>66062</v>
      </c>
      <c r="R5452" t="s">
        <v>8551</v>
      </c>
      <c r="S5452" t="s">
        <v>8376</v>
      </c>
      <c r="T5452" t="s">
        <v>7744</v>
      </c>
    </row>
    <row r="5453" spans="1:20" x14ac:dyDescent="0.25">
      <c r="A5453" t="s">
        <v>5236</v>
      </c>
      <c r="B5453" s="2">
        <v>41894</v>
      </c>
      <c r="C5453" s="2">
        <v>41901</v>
      </c>
      <c r="D5453" t="s">
        <v>19</v>
      </c>
      <c r="E5453" t="s">
        <v>3327</v>
      </c>
      <c r="F5453" t="s">
        <v>3741</v>
      </c>
      <c r="G5453" s="1">
        <v>4056</v>
      </c>
      <c r="H5453">
        <v>2</v>
      </c>
      <c r="I5453">
        <v>0</v>
      </c>
      <c r="J5453" s="1">
        <v>129792</v>
      </c>
      <c r="K5453" t="s">
        <v>9123</v>
      </c>
      <c r="L5453" t="s">
        <v>9135</v>
      </c>
      <c r="M5453" t="s">
        <v>10602</v>
      </c>
      <c r="N5453" t="s">
        <v>8536</v>
      </c>
      <c r="O5453" t="s">
        <v>8831</v>
      </c>
      <c r="P5453" t="s">
        <v>8832</v>
      </c>
      <c r="Q5453">
        <v>66062</v>
      </c>
      <c r="R5453" t="s">
        <v>8551</v>
      </c>
      <c r="S5453" t="s">
        <v>8376</v>
      </c>
      <c r="T5453" t="s">
        <v>7744</v>
      </c>
    </row>
    <row r="5454" spans="1:20" x14ac:dyDescent="0.25">
      <c r="A5454" t="s">
        <v>5237</v>
      </c>
      <c r="B5454" s="2">
        <v>42573</v>
      </c>
      <c r="C5454" s="2">
        <v>42580</v>
      </c>
      <c r="D5454" t="s">
        <v>19</v>
      </c>
      <c r="E5454" t="s">
        <v>3068</v>
      </c>
      <c r="F5454" t="s">
        <v>1256</v>
      </c>
      <c r="G5454" s="1">
        <v>862</v>
      </c>
      <c r="H5454">
        <v>5</v>
      </c>
      <c r="I5454">
        <v>0</v>
      </c>
      <c r="J5454" s="1">
        <v>24998</v>
      </c>
      <c r="K5454" t="s">
        <v>9128</v>
      </c>
      <c r="L5454" t="s">
        <v>9273</v>
      </c>
      <c r="M5454" t="s">
        <v>9748</v>
      </c>
      <c r="N5454" t="s">
        <v>8536</v>
      </c>
      <c r="O5454" t="s">
        <v>8891</v>
      </c>
      <c r="P5454" t="s">
        <v>8673</v>
      </c>
      <c r="Q5454">
        <v>89431</v>
      </c>
      <c r="R5454" t="s">
        <v>8542</v>
      </c>
      <c r="S5454" t="s">
        <v>8345</v>
      </c>
      <c r="T5454" t="s">
        <v>7744</v>
      </c>
    </row>
    <row r="5455" spans="1:20" x14ac:dyDescent="0.25">
      <c r="A5455" t="s">
        <v>5238</v>
      </c>
      <c r="B5455" s="2">
        <v>42874</v>
      </c>
      <c r="C5455" s="2">
        <v>42878</v>
      </c>
      <c r="D5455" t="s">
        <v>19</v>
      </c>
      <c r="E5455" t="s">
        <v>3034</v>
      </c>
      <c r="F5455" t="s">
        <v>4220</v>
      </c>
      <c r="G5455" s="1">
        <v>38016</v>
      </c>
      <c r="H5455">
        <v>6</v>
      </c>
      <c r="I5455">
        <v>2</v>
      </c>
      <c r="J5455" s="1">
        <v>137808</v>
      </c>
      <c r="K5455" t="s">
        <v>9128</v>
      </c>
      <c r="L5455" t="s">
        <v>9148</v>
      </c>
      <c r="M5455" t="s">
        <v>10696</v>
      </c>
      <c r="N5455" t="s">
        <v>8536</v>
      </c>
      <c r="O5455" t="s">
        <v>8760</v>
      </c>
      <c r="P5455" t="s">
        <v>8566</v>
      </c>
      <c r="Q5455">
        <v>61107</v>
      </c>
      <c r="R5455" t="s">
        <v>8551</v>
      </c>
      <c r="S5455" t="s">
        <v>8339</v>
      </c>
      <c r="T5455" t="s">
        <v>7738</v>
      </c>
    </row>
    <row r="5456" spans="1:20" x14ac:dyDescent="0.25">
      <c r="A5456" t="s">
        <v>5239</v>
      </c>
      <c r="B5456" s="2">
        <v>42853</v>
      </c>
      <c r="C5456" s="2">
        <v>42857</v>
      </c>
      <c r="D5456" t="s">
        <v>19</v>
      </c>
      <c r="E5456" t="s">
        <v>919</v>
      </c>
      <c r="F5456" t="s">
        <v>944</v>
      </c>
      <c r="G5456" s="1">
        <v>8384</v>
      </c>
      <c r="H5456">
        <v>1</v>
      </c>
      <c r="I5456">
        <v>2</v>
      </c>
      <c r="J5456" s="1">
        <v>7336</v>
      </c>
      <c r="K5456" t="s">
        <v>9128</v>
      </c>
      <c r="L5456" t="s">
        <v>9133</v>
      </c>
      <c r="M5456" t="s">
        <v>9610</v>
      </c>
      <c r="N5456" t="s">
        <v>8536</v>
      </c>
      <c r="O5456" t="s">
        <v>8559</v>
      </c>
      <c r="P5456" t="s">
        <v>8560</v>
      </c>
      <c r="Q5456">
        <v>19143</v>
      </c>
      <c r="R5456" t="s">
        <v>8561</v>
      </c>
      <c r="S5456" t="s">
        <v>7942</v>
      </c>
      <c r="T5456" t="s">
        <v>7738</v>
      </c>
    </row>
    <row r="5457" spans="1:20" x14ac:dyDescent="0.25">
      <c r="A5457" t="s">
        <v>5239</v>
      </c>
      <c r="B5457" s="2">
        <v>42853</v>
      </c>
      <c r="C5457" s="2">
        <v>42857</v>
      </c>
      <c r="D5457" t="s">
        <v>19</v>
      </c>
      <c r="E5457" t="s">
        <v>919</v>
      </c>
      <c r="F5457" t="s">
        <v>50</v>
      </c>
      <c r="G5457" s="1">
        <v>6848</v>
      </c>
      <c r="H5457">
        <v>2</v>
      </c>
      <c r="I5457">
        <v>2</v>
      </c>
      <c r="J5457" s="1">
        <v>7704</v>
      </c>
      <c r="K5457" t="s">
        <v>9128</v>
      </c>
      <c r="L5457" t="s">
        <v>9137</v>
      </c>
      <c r="M5457" t="s">
        <v>9155</v>
      </c>
      <c r="N5457" t="s">
        <v>8536</v>
      </c>
      <c r="O5457" t="s">
        <v>8559</v>
      </c>
      <c r="P5457" t="s">
        <v>8560</v>
      </c>
      <c r="Q5457">
        <v>19143</v>
      </c>
      <c r="R5457" t="s">
        <v>8561</v>
      </c>
      <c r="S5457" t="s">
        <v>7942</v>
      </c>
      <c r="T5457" t="s">
        <v>7738</v>
      </c>
    </row>
    <row r="5458" spans="1:20" x14ac:dyDescent="0.25">
      <c r="A5458" t="s">
        <v>5240</v>
      </c>
      <c r="B5458" s="2">
        <v>43098</v>
      </c>
      <c r="C5458" s="2">
        <v>43102</v>
      </c>
      <c r="D5458" t="s">
        <v>19</v>
      </c>
      <c r="E5458" t="s">
        <v>394</v>
      </c>
      <c r="F5458" t="s">
        <v>5241</v>
      </c>
      <c r="G5458" s="1">
        <v>196</v>
      </c>
      <c r="H5458">
        <v>5</v>
      </c>
      <c r="I5458">
        <v>0</v>
      </c>
      <c r="J5458" s="1">
        <v>9604</v>
      </c>
      <c r="K5458" t="s">
        <v>9128</v>
      </c>
      <c r="L5458" t="s">
        <v>9191</v>
      </c>
      <c r="M5458" t="s">
        <v>10845</v>
      </c>
      <c r="N5458" t="s">
        <v>8536</v>
      </c>
      <c r="O5458" t="s">
        <v>8735</v>
      </c>
      <c r="P5458" t="s">
        <v>8548</v>
      </c>
      <c r="Q5458">
        <v>98026</v>
      </c>
      <c r="R5458" t="s">
        <v>8542</v>
      </c>
      <c r="S5458" t="s">
        <v>7832</v>
      </c>
      <c r="T5458" t="s">
        <v>7736</v>
      </c>
    </row>
    <row r="5459" spans="1:20" x14ac:dyDescent="0.25">
      <c r="A5459" t="s">
        <v>5240</v>
      </c>
      <c r="B5459" s="2">
        <v>43098</v>
      </c>
      <c r="C5459" s="2">
        <v>43102</v>
      </c>
      <c r="D5459" t="s">
        <v>19</v>
      </c>
      <c r="E5459" t="s">
        <v>394</v>
      </c>
      <c r="F5459" t="s">
        <v>2684</v>
      </c>
      <c r="G5459" s="1">
        <v>6846</v>
      </c>
      <c r="H5459">
        <v>2</v>
      </c>
      <c r="I5459">
        <v>0</v>
      </c>
      <c r="J5459" s="1">
        <v>20538</v>
      </c>
      <c r="K5459" t="s">
        <v>9123</v>
      </c>
      <c r="L5459" t="s">
        <v>9135</v>
      </c>
      <c r="M5459" t="s">
        <v>10301</v>
      </c>
      <c r="N5459" t="s">
        <v>8536</v>
      </c>
      <c r="O5459" t="s">
        <v>8735</v>
      </c>
      <c r="P5459" t="s">
        <v>8548</v>
      </c>
      <c r="Q5459">
        <v>98026</v>
      </c>
      <c r="R5459" t="s">
        <v>8542</v>
      </c>
      <c r="S5459" t="s">
        <v>7832</v>
      </c>
      <c r="T5459" t="s">
        <v>7736</v>
      </c>
    </row>
    <row r="5460" spans="1:20" x14ac:dyDescent="0.25">
      <c r="A5460" t="s">
        <v>5242</v>
      </c>
      <c r="B5460" s="2">
        <v>42982</v>
      </c>
      <c r="C5460" s="2">
        <v>42984</v>
      </c>
      <c r="D5460" t="s">
        <v>11</v>
      </c>
      <c r="E5460" t="s">
        <v>43</v>
      </c>
      <c r="F5460" t="s">
        <v>1603</v>
      </c>
      <c r="G5460" s="1">
        <v>13344</v>
      </c>
      <c r="H5460">
        <v>6</v>
      </c>
      <c r="I5460">
        <v>2</v>
      </c>
      <c r="J5460" s="1">
        <v>43368</v>
      </c>
      <c r="K5460" t="s">
        <v>9128</v>
      </c>
      <c r="L5460" t="s">
        <v>9142</v>
      </c>
      <c r="M5460" t="s">
        <v>9893</v>
      </c>
      <c r="N5460" t="s">
        <v>8536</v>
      </c>
      <c r="O5460" t="s">
        <v>8556</v>
      </c>
      <c r="P5460" t="s">
        <v>8541</v>
      </c>
      <c r="Q5460">
        <v>94122</v>
      </c>
      <c r="R5460" t="s">
        <v>8542</v>
      </c>
      <c r="S5460" t="s">
        <v>7745</v>
      </c>
      <c r="T5460" t="s">
        <v>7736</v>
      </c>
    </row>
    <row r="5461" spans="1:20" x14ac:dyDescent="0.25">
      <c r="A5461" t="s">
        <v>5242</v>
      </c>
      <c r="B5461" s="2">
        <v>42982</v>
      </c>
      <c r="C5461" s="2">
        <v>42984</v>
      </c>
      <c r="D5461" t="s">
        <v>11</v>
      </c>
      <c r="E5461" t="s">
        <v>43</v>
      </c>
      <c r="F5461" t="s">
        <v>5243</v>
      </c>
      <c r="G5461" s="1">
        <v>1478272</v>
      </c>
      <c r="H5461">
        <v>8</v>
      </c>
      <c r="I5461">
        <v>2</v>
      </c>
      <c r="J5461" s="1">
        <v>92392</v>
      </c>
      <c r="K5461" t="s">
        <v>9123</v>
      </c>
      <c r="L5461" t="s">
        <v>9131</v>
      </c>
      <c r="M5461" t="s">
        <v>10846</v>
      </c>
      <c r="N5461" t="s">
        <v>8536</v>
      </c>
      <c r="O5461" t="s">
        <v>8556</v>
      </c>
      <c r="P5461" t="s">
        <v>8541</v>
      </c>
      <c r="Q5461">
        <v>94122</v>
      </c>
      <c r="R5461" t="s">
        <v>8542</v>
      </c>
      <c r="S5461" t="s">
        <v>7745</v>
      </c>
      <c r="T5461" t="s">
        <v>7736</v>
      </c>
    </row>
    <row r="5462" spans="1:20" x14ac:dyDescent="0.25">
      <c r="A5462" t="s">
        <v>5244</v>
      </c>
      <c r="B5462" s="2">
        <v>41719</v>
      </c>
      <c r="C5462" s="2">
        <v>41723</v>
      </c>
      <c r="D5462" t="s">
        <v>19</v>
      </c>
      <c r="E5462" t="s">
        <v>575</v>
      </c>
      <c r="F5462" t="s">
        <v>3823</v>
      </c>
      <c r="G5462" s="1">
        <v>16272</v>
      </c>
      <c r="H5462">
        <v>1</v>
      </c>
      <c r="I5462">
        <v>2</v>
      </c>
      <c r="J5462" s="1">
        <v>-38646</v>
      </c>
      <c r="K5462" t="s">
        <v>9128</v>
      </c>
      <c r="L5462" t="s">
        <v>9133</v>
      </c>
      <c r="M5462" t="s">
        <v>10621</v>
      </c>
      <c r="N5462" t="s">
        <v>8536</v>
      </c>
      <c r="O5462" t="s">
        <v>8732</v>
      </c>
      <c r="P5462" t="s">
        <v>8546</v>
      </c>
      <c r="Q5462">
        <v>28806</v>
      </c>
      <c r="R5462" t="s">
        <v>8539</v>
      </c>
      <c r="S5462" t="s">
        <v>7869</v>
      </c>
      <c r="T5462" t="s">
        <v>7738</v>
      </c>
    </row>
    <row r="5463" spans="1:20" x14ac:dyDescent="0.25">
      <c r="A5463" t="s">
        <v>5245</v>
      </c>
      <c r="B5463" s="2">
        <v>43006</v>
      </c>
      <c r="C5463" s="2">
        <v>43012</v>
      </c>
      <c r="D5463" t="s">
        <v>19</v>
      </c>
      <c r="E5463" t="s">
        <v>1029</v>
      </c>
      <c r="F5463" t="s">
        <v>113</v>
      </c>
      <c r="G5463" s="1">
        <v>924</v>
      </c>
      <c r="H5463">
        <v>3</v>
      </c>
      <c r="I5463">
        <v>0</v>
      </c>
      <c r="J5463" s="1">
        <v>44352</v>
      </c>
      <c r="K5463" t="s">
        <v>9123</v>
      </c>
      <c r="L5463" t="s">
        <v>9135</v>
      </c>
      <c r="M5463" t="s">
        <v>9189</v>
      </c>
      <c r="N5463" t="s">
        <v>8536</v>
      </c>
      <c r="O5463" t="s">
        <v>8540</v>
      </c>
      <c r="P5463" t="s">
        <v>8541</v>
      </c>
      <c r="Q5463">
        <v>90032</v>
      </c>
      <c r="R5463" t="s">
        <v>8542</v>
      </c>
      <c r="S5463" t="s">
        <v>7970</v>
      </c>
      <c r="T5463" t="s">
        <v>7736</v>
      </c>
    </row>
    <row r="5464" spans="1:20" x14ac:dyDescent="0.25">
      <c r="A5464" t="s">
        <v>5246</v>
      </c>
      <c r="B5464" s="2">
        <v>41658</v>
      </c>
      <c r="C5464" s="2">
        <v>41659</v>
      </c>
      <c r="D5464" t="s">
        <v>79</v>
      </c>
      <c r="E5464" t="s">
        <v>1602</v>
      </c>
      <c r="F5464" t="s">
        <v>1769</v>
      </c>
      <c r="G5464" s="1">
        <v>3234</v>
      </c>
      <c r="H5464">
        <v>10</v>
      </c>
      <c r="I5464">
        <v>7</v>
      </c>
      <c r="J5464" s="1">
        <v>-23716</v>
      </c>
      <c r="K5464" t="s">
        <v>9128</v>
      </c>
      <c r="L5464" t="s">
        <v>9142</v>
      </c>
      <c r="M5464" t="s">
        <v>9961</v>
      </c>
      <c r="N5464" t="s">
        <v>8536</v>
      </c>
      <c r="O5464" t="s">
        <v>8615</v>
      </c>
      <c r="P5464" t="s">
        <v>8581</v>
      </c>
      <c r="Q5464">
        <v>85254</v>
      </c>
      <c r="R5464" t="s">
        <v>8542</v>
      </c>
      <c r="S5464" t="s">
        <v>8096</v>
      </c>
      <c r="T5464" t="s">
        <v>7736</v>
      </c>
    </row>
    <row r="5465" spans="1:20" x14ac:dyDescent="0.25">
      <c r="A5465" t="s">
        <v>5246</v>
      </c>
      <c r="B5465" s="2">
        <v>41658</v>
      </c>
      <c r="C5465" s="2">
        <v>41659</v>
      </c>
      <c r="D5465" t="s">
        <v>79</v>
      </c>
      <c r="E5465" t="s">
        <v>1602</v>
      </c>
      <c r="F5465" t="s">
        <v>337</v>
      </c>
      <c r="G5465" s="1">
        <v>56064</v>
      </c>
      <c r="H5465">
        <v>4</v>
      </c>
      <c r="I5465">
        <v>2</v>
      </c>
      <c r="J5465" s="1">
        <v>196224</v>
      </c>
      <c r="K5465" t="s">
        <v>9128</v>
      </c>
      <c r="L5465" t="s">
        <v>9148</v>
      </c>
      <c r="M5465" t="s">
        <v>9303</v>
      </c>
      <c r="N5465" t="s">
        <v>8536</v>
      </c>
      <c r="O5465" t="s">
        <v>8615</v>
      </c>
      <c r="P5465" t="s">
        <v>8581</v>
      </c>
      <c r="Q5465">
        <v>85254</v>
      </c>
      <c r="R5465" t="s">
        <v>8542</v>
      </c>
      <c r="S5465" t="s">
        <v>8096</v>
      </c>
      <c r="T5465" t="s">
        <v>7736</v>
      </c>
    </row>
    <row r="5466" spans="1:20" x14ac:dyDescent="0.25">
      <c r="A5466" t="s">
        <v>5246</v>
      </c>
      <c r="B5466" s="2">
        <v>41658</v>
      </c>
      <c r="C5466" s="2">
        <v>41659</v>
      </c>
      <c r="D5466" t="s">
        <v>79</v>
      </c>
      <c r="E5466" t="s">
        <v>1602</v>
      </c>
      <c r="F5466" t="s">
        <v>237</v>
      </c>
      <c r="G5466" s="1">
        <v>10872</v>
      </c>
      <c r="H5466">
        <v>5</v>
      </c>
      <c r="I5466">
        <v>2</v>
      </c>
      <c r="J5466" s="1">
        <v>36693</v>
      </c>
      <c r="K5466" t="s">
        <v>9128</v>
      </c>
      <c r="L5466" t="s">
        <v>9167</v>
      </c>
      <c r="M5466" t="s">
        <v>9253</v>
      </c>
      <c r="N5466" t="s">
        <v>8536</v>
      </c>
      <c r="O5466" t="s">
        <v>8615</v>
      </c>
      <c r="P5466" t="s">
        <v>8581</v>
      </c>
      <c r="Q5466">
        <v>85254</v>
      </c>
      <c r="R5466" t="s">
        <v>8542</v>
      </c>
      <c r="S5466" t="s">
        <v>8096</v>
      </c>
      <c r="T5466" t="s">
        <v>7736</v>
      </c>
    </row>
    <row r="5467" spans="1:20" x14ac:dyDescent="0.25">
      <c r="A5467" t="s">
        <v>5246</v>
      </c>
      <c r="B5467" s="2">
        <v>41658</v>
      </c>
      <c r="C5467" s="2">
        <v>41659</v>
      </c>
      <c r="D5467" t="s">
        <v>79</v>
      </c>
      <c r="E5467" t="s">
        <v>1602</v>
      </c>
      <c r="F5467" t="s">
        <v>736</v>
      </c>
      <c r="G5467" s="1">
        <v>18147</v>
      </c>
      <c r="H5467">
        <v>5</v>
      </c>
      <c r="I5467">
        <v>7</v>
      </c>
      <c r="J5467" s="1">
        <v>-320597</v>
      </c>
      <c r="K5467" t="s">
        <v>9123</v>
      </c>
      <c r="L5467" t="s">
        <v>9124</v>
      </c>
      <c r="M5467" t="s">
        <v>9508</v>
      </c>
      <c r="N5467" t="s">
        <v>8536</v>
      </c>
      <c r="O5467" t="s">
        <v>8615</v>
      </c>
      <c r="P5467" t="s">
        <v>8581</v>
      </c>
      <c r="Q5467">
        <v>85254</v>
      </c>
      <c r="R5467" t="s">
        <v>8542</v>
      </c>
      <c r="S5467" t="s">
        <v>8096</v>
      </c>
      <c r="T5467" t="s">
        <v>7736</v>
      </c>
    </row>
    <row r="5468" spans="1:20" x14ac:dyDescent="0.25">
      <c r="A5468" t="s">
        <v>5247</v>
      </c>
      <c r="B5468" s="2">
        <v>41684</v>
      </c>
      <c r="C5468" s="2">
        <v>41689</v>
      </c>
      <c r="D5468" t="s">
        <v>11</v>
      </c>
      <c r="E5468" t="s">
        <v>2140</v>
      </c>
      <c r="F5468" t="s">
        <v>2047</v>
      </c>
      <c r="G5468" s="1">
        <v>16176</v>
      </c>
      <c r="H5468">
        <v>3</v>
      </c>
      <c r="I5468">
        <v>2</v>
      </c>
      <c r="J5468" s="1">
        <v>6066</v>
      </c>
      <c r="K5468" t="s">
        <v>9128</v>
      </c>
      <c r="L5468" t="s">
        <v>9148</v>
      </c>
      <c r="M5468" t="s">
        <v>10077</v>
      </c>
      <c r="N5468" t="s">
        <v>8536</v>
      </c>
      <c r="O5468" t="s">
        <v>8563</v>
      </c>
      <c r="P5468" t="s">
        <v>8550</v>
      </c>
      <c r="Q5468">
        <v>77095</v>
      </c>
      <c r="R5468" t="s">
        <v>8551</v>
      </c>
      <c r="S5468" t="s">
        <v>8199</v>
      </c>
      <c r="T5468" t="s">
        <v>7736</v>
      </c>
    </row>
    <row r="5469" spans="1:20" x14ac:dyDescent="0.25">
      <c r="A5469" t="s">
        <v>5248</v>
      </c>
      <c r="B5469" s="2">
        <v>42530</v>
      </c>
      <c r="C5469" s="2">
        <v>42535</v>
      </c>
      <c r="D5469" t="s">
        <v>19</v>
      </c>
      <c r="E5469" t="s">
        <v>915</v>
      </c>
      <c r="F5469" t="s">
        <v>59</v>
      </c>
      <c r="G5469" s="1">
        <v>122352</v>
      </c>
      <c r="H5469">
        <v>3</v>
      </c>
      <c r="I5469">
        <v>2</v>
      </c>
      <c r="J5469" s="1">
        <v>137646</v>
      </c>
      <c r="K5469" t="s">
        <v>9123</v>
      </c>
      <c r="L5469" t="s">
        <v>9126</v>
      </c>
      <c r="M5469" t="s">
        <v>9160</v>
      </c>
      <c r="N5469" t="s">
        <v>8536</v>
      </c>
      <c r="O5469" t="s">
        <v>8556</v>
      </c>
      <c r="P5469" t="s">
        <v>8541</v>
      </c>
      <c r="Q5469">
        <v>94109</v>
      </c>
      <c r="R5469" t="s">
        <v>8542</v>
      </c>
      <c r="S5469" t="s">
        <v>7941</v>
      </c>
      <c r="T5469" t="s">
        <v>7736</v>
      </c>
    </row>
    <row r="5470" spans="1:20" x14ac:dyDescent="0.25">
      <c r="A5470" t="s">
        <v>5249</v>
      </c>
      <c r="B5470" s="2">
        <v>41908</v>
      </c>
      <c r="C5470" s="2">
        <v>41909</v>
      </c>
      <c r="D5470" t="s">
        <v>79</v>
      </c>
      <c r="E5470" t="s">
        <v>2914</v>
      </c>
      <c r="F5470" t="s">
        <v>14</v>
      </c>
      <c r="G5470" s="1">
        <v>585552</v>
      </c>
      <c r="H5470">
        <v>3</v>
      </c>
      <c r="I5470">
        <v>2</v>
      </c>
      <c r="J5470" s="1">
        <v>73194</v>
      </c>
      <c r="K5470" t="s">
        <v>9123</v>
      </c>
      <c r="L5470" t="s">
        <v>9126</v>
      </c>
      <c r="M5470" t="s">
        <v>9127</v>
      </c>
      <c r="N5470" t="s">
        <v>8536</v>
      </c>
      <c r="O5470" t="s">
        <v>8642</v>
      </c>
      <c r="P5470" t="s">
        <v>8541</v>
      </c>
      <c r="Q5470">
        <v>92105</v>
      </c>
      <c r="R5470" t="s">
        <v>8542</v>
      </c>
      <c r="S5470" t="s">
        <v>8318</v>
      </c>
      <c r="T5470" t="s">
        <v>7744</v>
      </c>
    </row>
    <row r="5471" spans="1:20" x14ac:dyDescent="0.25">
      <c r="A5471" t="s">
        <v>5249</v>
      </c>
      <c r="B5471" s="2">
        <v>41908</v>
      </c>
      <c r="C5471" s="2">
        <v>41909</v>
      </c>
      <c r="D5471" t="s">
        <v>79</v>
      </c>
      <c r="E5471" t="s">
        <v>2914</v>
      </c>
      <c r="F5471" t="s">
        <v>2103</v>
      </c>
      <c r="G5471" s="1">
        <v>1944</v>
      </c>
      <c r="H5471">
        <v>3</v>
      </c>
      <c r="I5471">
        <v>0</v>
      </c>
      <c r="J5471" s="1">
        <v>93312</v>
      </c>
      <c r="K5471" t="s">
        <v>9128</v>
      </c>
      <c r="L5471" t="s">
        <v>9148</v>
      </c>
      <c r="M5471" t="s">
        <v>10102</v>
      </c>
      <c r="N5471" t="s">
        <v>8536</v>
      </c>
      <c r="O5471" t="s">
        <v>8642</v>
      </c>
      <c r="P5471" t="s">
        <v>8541</v>
      </c>
      <c r="Q5471">
        <v>92105</v>
      </c>
      <c r="R5471" t="s">
        <v>8542</v>
      </c>
      <c r="S5471" t="s">
        <v>8318</v>
      </c>
      <c r="T5471" t="s">
        <v>7744</v>
      </c>
    </row>
    <row r="5472" spans="1:20" x14ac:dyDescent="0.25">
      <c r="A5472" t="s">
        <v>5250</v>
      </c>
      <c r="B5472" s="2">
        <v>42520</v>
      </c>
      <c r="C5472" s="2">
        <v>42525</v>
      </c>
      <c r="D5472" t="s">
        <v>19</v>
      </c>
      <c r="E5472" t="s">
        <v>2994</v>
      </c>
      <c r="F5472" t="s">
        <v>2954</v>
      </c>
      <c r="G5472" s="1">
        <v>12392</v>
      </c>
      <c r="H5472">
        <v>5</v>
      </c>
      <c r="I5472">
        <v>2</v>
      </c>
      <c r="J5472" s="1">
        <v>9294</v>
      </c>
      <c r="K5472" t="s">
        <v>9128</v>
      </c>
      <c r="L5472" t="s">
        <v>9144</v>
      </c>
      <c r="M5472" t="s">
        <v>10387</v>
      </c>
      <c r="N5472" t="s">
        <v>8536</v>
      </c>
      <c r="O5472" t="s">
        <v>8628</v>
      </c>
      <c r="P5472" t="s">
        <v>8604</v>
      </c>
      <c r="Q5472">
        <v>45011</v>
      </c>
      <c r="R5472" t="s">
        <v>8561</v>
      </c>
      <c r="S5472" t="s">
        <v>8332</v>
      </c>
      <c r="T5472" t="s">
        <v>7736</v>
      </c>
    </row>
    <row r="5473" spans="1:20" x14ac:dyDescent="0.25">
      <c r="A5473" t="s">
        <v>5251</v>
      </c>
      <c r="B5473" s="2">
        <v>43088</v>
      </c>
      <c r="C5473" s="2">
        <v>43092</v>
      </c>
      <c r="D5473" t="s">
        <v>19</v>
      </c>
      <c r="E5473" t="s">
        <v>3888</v>
      </c>
      <c r="F5473" t="s">
        <v>3928</v>
      </c>
      <c r="G5473" s="1">
        <v>1336</v>
      </c>
      <c r="H5473">
        <v>5</v>
      </c>
      <c r="I5473">
        <v>2</v>
      </c>
      <c r="J5473" s="1">
        <v>4008</v>
      </c>
      <c r="K5473" t="s">
        <v>9123</v>
      </c>
      <c r="L5473" t="s">
        <v>9135</v>
      </c>
      <c r="M5473" t="s">
        <v>10642</v>
      </c>
      <c r="N5473" t="s">
        <v>8536</v>
      </c>
      <c r="O5473" t="s">
        <v>8695</v>
      </c>
      <c r="P5473" t="s">
        <v>8598</v>
      </c>
      <c r="Q5473">
        <v>80134</v>
      </c>
      <c r="R5473" t="s">
        <v>8542</v>
      </c>
      <c r="S5473" t="s">
        <v>8438</v>
      </c>
      <c r="T5473" t="s">
        <v>7736</v>
      </c>
    </row>
    <row r="5474" spans="1:20" x14ac:dyDescent="0.25">
      <c r="A5474" t="s">
        <v>5251</v>
      </c>
      <c r="B5474" s="2">
        <v>43088</v>
      </c>
      <c r="C5474" s="2">
        <v>43092</v>
      </c>
      <c r="D5474" t="s">
        <v>19</v>
      </c>
      <c r="E5474" t="s">
        <v>3888</v>
      </c>
      <c r="F5474" t="s">
        <v>2635</v>
      </c>
      <c r="G5474" s="1">
        <v>78256</v>
      </c>
      <c r="H5474">
        <v>2</v>
      </c>
      <c r="I5474">
        <v>2</v>
      </c>
      <c r="J5474" s="1">
        <v>-176076</v>
      </c>
      <c r="K5474" t="s">
        <v>9128</v>
      </c>
      <c r="L5474" t="s">
        <v>9133</v>
      </c>
      <c r="M5474" t="s">
        <v>10286</v>
      </c>
      <c r="N5474" t="s">
        <v>8536</v>
      </c>
      <c r="O5474" t="s">
        <v>8695</v>
      </c>
      <c r="P5474" t="s">
        <v>8598</v>
      </c>
      <c r="Q5474">
        <v>80134</v>
      </c>
      <c r="R5474" t="s">
        <v>8542</v>
      </c>
      <c r="S5474" t="s">
        <v>8438</v>
      </c>
      <c r="T5474" t="s">
        <v>7736</v>
      </c>
    </row>
    <row r="5475" spans="1:20" x14ac:dyDescent="0.25">
      <c r="A5475" t="s">
        <v>5251</v>
      </c>
      <c r="B5475" s="2">
        <v>43088</v>
      </c>
      <c r="C5475" s="2">
        <v>43092</v>
      </c>
      <c r="D5475" t="s">
        <v>19</v>
      </c>
      <c r="E5475" t="s">
        <v>3888</v>
      </c>
      <c r="F5475" t="s">
        <v>2718</v>
      </c>
      <c r="G5475" s="1">
        <v>102018</v>
      </c>
      <c r="H5475">
        <v>7</v>
      </c>
      <c r="I5475">
        <v>7</v>
      </c>
      <c r="J5475" s="1">
        <v>-1836324</v>
      </c>
      <c r="K5475" t="s">
        <v>9123</v>
      </c>
      <c r="L5475" t="s">
        <v>9124</v>
      </c>
      <c r="M5475" t="s">
        <v>10313</v>
      </c>
      <c r="N5475" t="s">
        <v>8536</v>
      </c>
      <c r="O5475" t="s">
        <v>8695</v>
      </c>
      <c r="P5475" t="s">
        <v>8598</v>
      </c>
      <c r="Q5475">
        <v>80134</v>
      </c>
      <c r="R5475" t="s">
        <v>8542</v>
      </c>
      <c r="S5475" t="s">
        <v>8438</v>
      </c>
      <c r="T5475" t="s">
        <v>7736</v>
      </c>
    </row>
    <row r="5476" spans="1:20" x14ac:dyDescent="0.25">
      <c r="A5476" t="s">
        <v>5252</v>
      </c>
      <c r="B5476" s="2">
        <v>43095</v>
      </c>
      <c r="C5476" s="2">
        <v>43095</v>
      </c>
      <c r="D5476" t="s">
        <v>654</v>
      </c>
      <c r="E5476" t="s">
        <v>1267</v>
      </c>
      <c r="F5476" t="s">
        <v>913</v>
      </c>
      <c r="G5476" s="1">
        <v>75068</v>
      </c>
      <c r="H5476">
        <v>2</v>
      </c>
      <c r="I5476">
        <v>0</v>
      </c>
      <c r="J5476" s="1">
        <v>37534</v>
      </c>
      <c r="K5476" t="s">
        <v>9128</v>
      </c>
      <c r="L5476" t="s">
        <v>9133</v>
      </c>
      <c r="M5476" t="s">
        <v>9599</v>
      </c>
      <c r="N5476" t="s">
        <v>8536</v>
      </c>
      <c r="O5476" t="s">
        <v>8557</v>
      </c>
      <c r="P5476" t="s">
        <v>8558</v>
      </c>
      <c r="Q5476">
        <v>68025</v>
      </c>
      <c r="R5476" t="s">
        <v>8551</v>
      </c>
      <c r="S5476" t="s">
        <v>8027</v>
      </c>
      <c r="T5476" t="s">
        <v>7738</v>
      </c>
    </row>
    <row r="5477" spans="1:20" x14ac:dyDescent="0.25">
      <c r="A5477" t="s">
        <v>5253</v>
      </c>
      <c r="B5477" s="2">
        <v>42901</v>
      </c>
      <c r="C5477" s="2">
        <v>42904</v>
      </c>
      <c r="D5477" t="s">
        <v>79</v>
      </c>
      <c r="E5477" t="s">
        <v>3455</v>
      </c>
      <c r="F5477" t="s">
        <v>1187</v>
      </c>
      <c r="G5477" s="1">
        <v>444</v>
      </c>
      <c r="H5477">
        <v>3</v>
      </c>
      <c r="I5477">
        <v>0</v>
      </c>
      <c r="J5477" s="1">
        <v>222</v>
      </c>
      <c r="K5477" t="s">
        <v>9128</v>
      </c>
      <c r="L5477" t="s">
        <v>9129</v>
      </c>
      <c r="M5477" t="s">
        <v>9717</v>
      </c>
      <c r="N5477" t="s">
        <v>8536</v>
      </c>
      <c r="O5477" t="s">
        <v>8935</v>
      </c>
      <c r="P5477" t="s">
        <v>8569</v>
      </c>
      <c r="Q5477">
        <v>55369</v>
      </c>
      <c r="R5477" t="s">
        <v>8551</v>
      </c>
      <c r="S5477" t="s">
        <v>8394</v>
      </c>
      <c r="T5477" t="s">
        <v>7744</v>
      </c>
    </row>
    <row r="5478" spans="1:20" x14ac:dyDescent="0.25">
      <c r="A5478" t="s">
        <v>5253</v>
      </c>
      <c r="B5478" s="2">
        <v>42901</v>
      </c>
      <c r="C5478" s="2">
        <v>42904</v>
      </c>
      <c r="D5478" t="s">
        <v>79</v>
      </c>
      <c r="E5478" t="s">
        <v>3455</v>
      </c>
      <c r="F5478" t="s">
        <v>2285</v>
      </c>
      <c r="G5478" s="1">
        <v>8455</v>
      </c>
      <c r="H5478">
        <v>5</v>
      </c>
      <c r="I5478">
        <v>0</v>
      </c>
      <c r="J5478" s="1">
        <v>228285</v>
      </c>
      <c r="K5478" t="s">
        <v>9128</v>
      </c>
      <c r="L5478" t="s">
        <v>9133</v>
      </c>
      <c r="M5478" t="s">
        <v>10160</v>
      </c>
      <c r="N5478" t="s">
        <v>8536</v>
      </c>
      <c r="O5478" t="s">
        <v>8935</v>
      </c>
      <c r="P5478" t="s">
        <v>8569</v>
      </c>
      <c r="Q5478">
        <v>55369</v>
      </c>
      <c r="R5478" t="s">
        <v>8551</v>
      </c>
      <c r="S5478" t="s">
        <v>8394</v>
      </c>
      <c r="T5478" t="s">
        <v>7744</v>
      </c>
    </row>
    <row r="5479" spans="1:20" x14ac:dyDescent="0.25">
      <c r="A5479" t="s">
        <v>5253</v>
      </c>
      <c r="B5479" s="2">
        <v>42901</v>
      </c>
      <c r="C5479" s="2">
        <v>42904</v>
      </c>
      <c r="D5479" t="s">
        <v>79</v>
      </c>
      <c r="E5479" t="s">
        <v>3455</v>
      </c>
      <c r="F5479" t="s">
        <v>4635</v>
      </c>
      <c r="G5479" s="1">
        <v>1794</v>
      </c>
      <c r="H5479">
        <v>3</v>
      </c>
      <c r="I5479">
        <v>0</v>
      </c>
      <c r="J5479" s="1">
        <v>87906</v>
      </c>
      <c r="K5479" t="s">
        <v>9128</v>
      </c>
      <c r="L5479" t="s">
        <v>9148</v>
      </c>
      <c r="M5479" t="s">
        <v>10769</v>
      </c>
      <c r="N5479" t="s">
        <v>8536</v>
      </c>
      <c r="O5479" t="s">
        <v>8935</v>
      </c>
      <c r="P5479" t="s">
        <v>8569</v>
      </c>
      <c r="Q5479">
        <v>55369</v>
      </c>
      <c r="R5479" t="s">
        <v>8551</v>
      </c>
      <c r="S5479" t="s">
        <v>8394</v>
      </c>
      <c r="T5479" t="s">
        <v>7744</v>
      </c>
    </row>
    <row r="5480" spans="1:20" x14ac:dyDescent="0.25">
      <c r="A5480" t="s">
        <v>5254</v>
      </c>
      <c r="B5480" s="2">
        <v>42694</v>
      </c>
      <c r="C5480" s="2">
        <v>42698</v>
      </c>
      <c r="D5480" t="s">
        <v>19</v>
      </c>
      <c r="E5480" t="s">
        <v>345</v>
      </c>
      <c r="F5480" t="s">
        <v>2621</v>
      </c>
      <c r="G5480" s="1">
        <v>1284</v>
      </c>
      <c r="H5480">
        <v>3</v>
      </c>
      <c r="I5480">
        <v>0</v>
      </c>
      <c r="J5480" s="1">
        <v>62916</v>
      </c>
      <c r="K5480" t="s">
        <v>9128</v>
      </c>
      <c r="L5480" t="s">
        <v>9142</v>
      </c>
      <c r="M5480" t="s">
        <v>10280</v>
      </c>
      <c r="N5480" t="s">
        <v>8536</v>
      </c>
      <c r="O5480" t="s">
        <v>8613</v>
      </c>
      <c r="P5480" t="s">
        <v>8573</v>
      </c>
      <c r="Q5480">
        <v>19711</v>
      </c>
      <c r="R5480" t="s">
        <v>8561</v>
      </c>
      <c r="S5480" t="s">
        <v>7819</v>
      </c>
      <c r="T5480" t="s">
        <v>7736</v>
      </c>
    </row>
    <row r="5481" spans="1:20" x14ac:dyDescent="0.25">
      <c r="A5481" t="s">
        <v>5255</v>
      </c>
      <c r="B5481" s="2">
        <v>41729</v>
      </c>
      <c r="C5481" s="2">
        <v>41733</v>
      </c>
      <c r="D5481" t="s">
        <v>19</v>
      </c>
      <c r="E5481" t="s">
        <v>934</v>
      </c>
      <c r="F5481" t="s">
        <v>1699</v>
      </c>
      <c r="G5481" s="1">
        <v>1869</v>
      </c>
      <c r="H5481">
        <v>1</v>
      </c>
      <c r="I5481">
        <v>7</v>
      </c>
      <c r="J5481" s="1">
        <v>-13083</v>
      </c>
      <c r="K5481" t="s">
        <v>9128</v>
      </c>
      <c r="L5481" t="s">
        <v>9142</v>
      </c>
      <c r="M5481" t="s">
        <v>9934</v>
      </c>
      <c r="N5481" t="s">
        <v>8536</v>
      </c>
      <c r="O5481" t="s">
        <v>8676</v>
      </c>
      <c r="P5481" t="s">
        <v>8544</v>
      </c>
      <c r="Q5481">
        <v>33180</v>
      </c>
      <c r="R5481" t="s">
        <v>8539</v>
      </c>
      <c r="S5481" t="s">
        <v>7946</v>
      </c>
      <c r="T5481" t="s">
        <v>7738</v>
      </c>
    </row>
    <row r="5482" spans="1:20" x14ac:dyDescent="0.25">
      <c r="A5482" t="s">
        <v>5256</v>
      </c>
      <c r="B5482" s="2">
        <v>43016</v>
      </c>
      <c r="C5482" s="2">
        <v>43022</v>
      </c>
      <c r="D5482" t="s">
        <v>19</v>
      </c>
      <c r="E5482" t="s">
        <v>1284</v>
      </c>
      <c r="F5482" t="s">
        <v>2068</v>
      </c>
      <c r="G5482" s="1">
        <v>103192</v>
      </c>
      <c r="H5482">
        <v>1</v>
      </c>
      <c r="I5482">
        <v>2</v>
      </c>
      <c r="J5482" s="1">
        <v>116091</v>
      </c>
      <c r="K5482" t="s">
        <v>9139</v>
      </c>
      <c r="L5482" t="s">
        <v>9140</v>
      </c>
      <c r="M5482" t="s">
        <v>10085</v>
      </c>
      <c r="N5482" t="s">
        <v>8536</v>
      </c>
      <c r="O5482" t="s">
        <v>8642</v>
      </c>
      <c r="P5482" t="s">
        <v>8541</v>
      </c>
      <c r="Q5482">
        <v>92105</v>
      </c>
      <c r="R5482" t="s">
        <v>8542</v>
      </c>
      <c r="S5482" t="s">
        <v>8032</v>
      </c>
      <c r="T5482" t="s">
        <v>7738</v>
      </c>
    </row>
    <row r="5483" spans="1:20" x14ac:dyDescent="0.25">
      <c r="A5483" t="s">
        <v>5256</v>
      </c>
      <c r="B5483" s="2">
        <v>43016</v>
      </c>
      <c r="C5483" s="2">
        <v>43022</v>
      </c>
      <c r="D5483" t="s">
        <v>19</v>
      </c>
      <c r="E5483" t="s">
        <v>1284</v>
      </c>
      <c r="F5483" t="s">
        <v>4001</v>
      </c>
      <c r="G5483" s="1">
        <v>360</v>
      </c>
      <c r="H5483">
        <v>2</v>
      </c>
      <c r="I5483">
        <v>0</v>
      </c>
      <c r="J5483" s="1">
        <v>648</v>
      </c>
      <c r="K5483" t="s">
        <v>9139</v>
      </c>
      <c r="L5483" t="s">
        <v>9162</v>
      </c>
      <c r="M5483" t="s">
        <v>10651</v>
      </c>
      <c r="N5483" t="s">
        <v>8536</v>
      </c>
      <c r="O5483" t="s">
        <v>8642</v>
      </c>
      <c r="P5483" t="s">
        <v>8541</v>
      </c>
      <c r="Q5483">
        <v>92105</v>
      </c>
      <c r="R5483" t="s">
        <v>8542</v>
      </c>
      <c r="S5483" t="s">
        <v>8032</v>
      </c>
      <c r="T5483" t="s">
        <v>7738</v>
      </c>
    </row>
    <row r="5484" spans="1:20" x14ac:dyDescent="0.25">
      <c r="A5484" t="s">
        <v>5256</v>
      </c>
      <c r="B5484" s="2">
        <v>43016</v>
      </c>
      <c r="C5484" s="2">
        <v>43022</v>
      </c>
      <c r="D5484" t="s">
        <v>19</v>
      </c>
      <c r="E5484" t="s">
        <v>1284</v>
      </c>
      <c r="F5484" t="s">
        <v>1244</v>
      </c>
      <c r="G5484" s="1">
        <v>23996</v>
      </c>
      <c r="H5484">
        <v>4</v>
      </c>
      <c r="I5484">
        <v>0</v>
      </c>
      <c r="J5484" s="1">
        <v>1151808</v>
      </c>
      <c r="K5484" t="s">
        <v>9139</v>
      </c>
      <c r="L5484" t="s">
        <v>9162</v>
      </c>
      <c r="M5484" t="s">
        <v>9741</v>
      </c>
      <c r="N5484" t="s">
        <v>8536</v>
      </c>
      <c r="O5484" t="s">
        <v>8642</v>
      </c>
      <c r="P5484" t="s">
        <v>8541</v>
      </c>
      <c r="Q5484">
        <v>92105</v>
      </c>
      <c r="R5484" t="s">
        <v>8542</v>
      </c>
      <c r="S5484" t="s">
        <v>8032</v>
      </c>
      <c r="T5484" t="s">
        <v>7738</v>
      </c>
    </row>
    <row r="5485" spans="1:20" x14ac:dyDescent="0.25">
      <c r="A5485" t="s">
        <v>5256</v>
      </c>
      <c r="B5485" s="2">
        <v>43016</v>
      </c>
      <c r="C5485" s="2">
        <v>43022</v>
      </c>
      <c r="D5485" t="s">
        <v>19</v>
      </c>
      <c r="E5485" t="s">
        <v>1284</v>
      </c>
      <c r="F5485" t="s">
        <v>3823</v>
      </c>
      <c r="G5485" s="1">
        <v>4068</v>
      </c>
      <c r="H5485">
        <v>2</v>
      </c>
      <c r="I5485">
        <v>0</v>
      </c>
      <c r="J5485" s="1">
        <v>4068</v>
      </c>
      <c r="K5485" t="s">
        <v>9128</v>
      </c>
      <c r="L5485" t="s">
        <v>9133</v>
      </c>
      <c r="M5485" t="s">
        <v>10621</v>
      </c>
      <c r="N5485" t="s">
        <v>8536</v>
      </c>
      <c r="O5485" t="s">
        <v>8642</v>
      </c>
      <c r="P5485" t="s">
        <v>8541</v>
      </c>
      <c r="Q5485">
        <v>92105</v>
      </c>
      <c r="R5485" t="s">
        <v>8542</v>
      </c>
      <c r="S5485" t="s">
        <v>8032</v>
      </c>
      <c r="T5485" t="s">
        <v>7738</v>
      </c>
    </row>
    <row r="5486" spans="1:20" x14ac:dyDescent="0.25">
      <c r="A5486" t="s">
        <v>5257</v>
      </c>
      <c r="B5486" s="2">
        <v>42765</v>
      </c>
      <c r="C5486" s="2">
        <v>42770</v>
      </c>
      <c r="D5486" t="s">
        <v>19</v>
      </c>
      <c r="E5486" t="s">
        <v>61</v>
      </c>
      <c r="F5486" t="s">
        <v>5258</v>
      </c>
      <c r="G5486" s="1">
        <v>419136</v>
      </c>
      <c r="H5486">
        <v>4</v>
      </c>
      <c r="I5486">
        <v>2</v>
      </c>
      <c r="J5486" s="1">
        <v>-681096</v>
      </c>
      <c r="K5486" t="s">
        <v>9123</v>
      </c>
      <c r="L5486" t="s">
        <v>9126</v>
      </c>
      <c r="M5486" t="s">
        <v>10847</v>
      </c>
      <c r="N5486" t="s">
        <v>8536</v>
      </c>
      <c r="O5486" t="s">
        <v>8676</v>
      </c>
      <c r="P5486" t="s">
        <v>8544</v>
      </c>
      <c r="Q5486">
        <v>33142</v>
      </c>
      <c r="R5486" t="s">
        <v>8539</v>
      </c>
      <c r="S5486" t="s">
        <v>7750</v>
      </c>
      <c r="T5486" t="s">
        <v>7736</v>
      </c>
    </row>
    <row r="5487" spans="1:20" x14ac:dyDescent="0.25">
      <c r="A5487" t="s">
        <v>5259</v>
      </c>
      <c r="B5487" s="2">
        <v>41985</v>
      </c>
      <c r="C5487" s="2">
        <v>41990</v>
      </c>
      <c r="D5487" t="s">
        <v>19</v>
      </c>
      <c r="E5487" t="s">
        <v>745</v>
      </c>
      <c r="F5487" t="s">
        <v>1479</v>
      </c>
      <c r="G5487" s="1">
        <v>23472</v>
      </c>
      <c r="H5487">
        <v>3</v>
      </c>
      <c r="I5487">
        <v>2</v>
      </c>
      <c r="J5487" s="1">
        <v>76284</v>
      </c>
      <c r="K5487" t="s">
        <v>9128</v>
      </c>
      <c r="L5487" t="s">
        <v>9167</v>
      </c>
      <c r="M5487" t="s">
        <v>9293</v>
      </c>
      <c r="N5487" t="s">
        <v>8536</v>
      </c>
      <c r="O5487" t="s">
        <v>8676</v>
      </c>
      <c r="P5487" t="s">
        <v>8544</v>
      </c>
      <c r="Q5487">
        <v>33178</v>
      </c>
      <c r="R5487" t="s">
        <v>8539</v>
      </c>
      <c r="S5487" t="s">
        <v>7909</v>
      </c>
      <c r="T5487" t="s">
        <v>7736</v>
      </c>
    </row>
    <row r="5488" spans="1:20" x14ac:dyDescent="0.25">
      <c r="A5488" t="s">
        <v>5260</v>
      </c>
      <c r="B5488" s="2">
        <v>42301</v>
      </c>
      <c r="C5488" s="2">
        <v>42306</v>
      </c>
      <c r="D5488" t="s">
        <v>19</v>
      </c>
      <c r="E5488" t="s">
        <v>859</v>
      </c>
      <c r="F5488" t="s">
        <v>614</v>
      </c>
      <c r="G5488" s="1">
        <v>3592</v>
      </c>
      <c r="H5488">
        <v>4</v>
      </c>
      <c r="I5488">
        <v>8</v>
      </c>
      <c r="J5488" s="1">
        <v>-6286</v>
      </c>
      <c r="K5488" t="s">
        <v>9128</v>
      </c>
      <c r="L5488" t="s">
        <v>9142</v>
      </c>
      <c r="M5488" t="s">
        <v>9449</v>
      </c>
      <c r="N5488" t="s">
        <v>8536</v>
      </c>
      <c r="O5488" t="s">
        <v>8621</v>
      </c>
      <c r="P5488" t="s">
        <v>8550</v>
      </c>
      <c r="Q5488">
        <v>78207</v>
      </c>
      <c r="R5488" t="s">
        <v>8551</v>
      </c>
      <c r="S5488" t="s">
        <v>7930</v>
      </c>
      <c r="T5488" t="s">
        <v>7744</v>
      </c>
    </row>
    <row r="5489" spans="1:20" x14ac:dyDescent="0.25">
      <c r="A5489" t="s">
        <v>5261</v>
      </c>
      <c r="B5489" s="2">
        <v>42826</v>
      </c>
      <c r="C5489" s="2">
        <v>42829</v>
      </c>
      <c r="D5489" t="s">
        <v>11</v>
      </c>
      <c r="E5489" t="s">
        <v>1277</v>
      </c>
      <c r="F5489" t="s">
        <v>2564</v>
      </c>
      <c r="G5489" s="1">
        <v>23976</v>
      </c>
      <c r="H5489">
        <v>3</v>
      </c>
      <c r="I5489">
        <v>2</v>
      </c>
      <c r="J5489" s="1">
        <v>-56943</v>
      </c>
      <c r="K5489" t="s">
        <v>9139</v>
      </c>
      <c r="L5489" t="s">
        <v>9140</v>
      </c>
      <c r="M5489" t="s">
        <v>10257</v>
      </c>
      <c r="N5489" t="s">
        <v>8536</v>
      </c>
      <c r="O5489" t="s">
        <v>8685</v>
      </c>
      <c r="P5489" t="s">
        <v>8544</v>
      </c>
      <c r="Q5489">
        <v>32216</v>
      </c>
      <c r="R5489" t="s">
        <v>8539</v>
      </c>
      <c r="S5489" t="s">
        <v>8030</v>
      </c>
      <c r="T5489" t="s">
        <v>7738</v>
      </c>
    </row>
    <row r="5490" spans="1:20" x14ac:dyDescent="0.25">
      <c r="A5490" t="s">
        <v>5261</v>
      </c>
      <c r="B5490" s="2">
        <v>42826</v>
      </c>
      <c r="C5490" s="2">
        <v>42829</v>
      </c>
      <c r="D5490" t="s">
        <v>11</v>
      </c>
      <c r="E5490" t="s">
        <v>1277</v>
      </c>
      <c r="F5490" t="s">
        <v>2045</v>
      </c>
      <c r="G5490" s="1">
        <v>6264</v>
      </c>
      <c r="H5490">
        <v>3</v>
      </c>
      <c r="I5490">
        <v>2</v>
      </c>
      <c r="J5490" s="1">
        <v>20358</v>
      </c>
      <c r="K5490" t="s">
        <v>9128</v>
      </c>
      <c r="L5490" t="s">
        <v>9129</v>
      </c>
      <c r="M5490" t="s">
        <v>10076</v>
      </c>
      <c r="N5490" t="s">
        <v>8536</v>
      </c>
      <c r="O5490" t="s">
        <v>8685</v>
      </c>
      <c r="P5490" t="s">
        <v>8544</v>
      </c>
      <c r="Q5490">
        <v>32216</v>
      </c>
      <c r="R5490" t="s">
        <v>8539</v>
      </c>
      <c r="S5490" t="s">
        <v>8030</v>
      </c>
      <c r="T5490" t="s">
        <v>7738</v>
      </c>
    </row>
    <row r="5491" spans="1:20" x14ac:dyDescent="0.25">
      <c r="A5491" t="s">
        <v>5261</v>
      </c>
      <c r="B5491" s="2">
        <v>42826</v>
      </c>
      <c r="C5491" s="2">
        <v>42829</v>
      </c>
      <c r="D5491" t="s">
        <v>11</v>
      </c>
      <c r="E5491" t="s">
        <v>1277</v>
      </c>
      <c r="F5491" t="s">
        <v>3032</v>
      </c>
      <c r="G5491" s="1">
        <v>20808</v>
      </c>
      <c r="H5491">
        <v>3</v>
      </c>
      <c r="I5491">
        <v>2</v>
      </c>
      <c r="J5491" s="1">
        <v>18207</v>
      </c>
      <c r="K5491" t="s">
        <v>9128</v>
      </c>
      <c r="L5491" t="s">
        <v>9144</v>
      </c>
      <c r="M5491" t="s">
        <v>9502</v>
      </c>
      <c r="N5491" t="s">
        <v>8536</v>
      </c>
      <c r="O5491" t="s">
        <v>8685</v>
      </c>
      <c r="P5491" t="s">
        <v>8544</v>
      </c>
      <c r="Q5491">
        <v>32216</v>
      </c>
      <c r="R5491" t="s">
        <v>8539</v>
      </c>
      <c r="S5491" t="s">
        <v>8030</v>
      </c>
      <c r="T5491" t="s">
        <v>7738</v>
      </c>
    </row>
    <row r="5492" spans="1:20" x14ac:dyDescent="0.25">
      <c r="A5492" t="s">
        <v>5261</v>
      </c>
      <c r="B5492" s="2">
        <v>42826</v>
      </c>
      <c r="C5492" s="2">
        <v>42829</v>
      </c>
      <c r="D5492" t="s">
        <v>11</v>
      </c>
      <c r="E5492" t="s">
        <v>1277</v>
      </c>
      <c r="F5492" t="s">
        <v>2747</v>
      </c>
      <c r="G5492" s="1">
        <v>218352</v>
      </c>
      <c r="H5492">
        <v>3</v>
      </c>
      <c r="I5492">
        <v>2</v>
      </c>
      <c r="J5492" s="1">
        <v>-191058</v>
      </c>
      <c r="K5492" t="s">
        <v>9123</v>
      </c>
      <c r="L5492" t="s">
        <v>9126</v>
      </c>
      <c r="M5492" t="s">
        <v>10327</v>
      </c>
      <c r="N5492" t="s">
        <v>8536</v>
      </c>
      <c r="O5492" t="s">
        <v>8685</v>
      </c>
      <c r="P5492" t="s">
        <v>8544</v>
      </c>
      <c r="Q5492">
        <v>32216</v>
      </c>
      <c r="R5492" t="s">
        <v>8539</v>
      </c>
      <c r="S5492" t="s">
        <v>8030</v>
      </c>
      <c r="T5492" t="s">
        <v>7738</v>
      </c>
    </row>
    <row r="5493" spans="1:20" x14ac:dyDescent="0.25">
      <c r="A5493" t="s">
        <v>10</v>
      </c>
      <c r="B5493" s="2">
        <v>42682</v>
      </c>
      <c r="C5493" s="2">
        <v>42685</v>
      </c>
      <c r="D5493" t="s">
        <v>11</v>
      </c>
      <c r="E5493" t="s">
        <v>12</v>
      </c>
      <c r="F5493" t="s">
        <v>13</v>
      </c>
      <c r="G5493" s="1">
        <v>26196</v>
      </c>
      <c r="H5493">
        <v>2</v>
      </c>
      <c r="I5493">
        <v>0</v>
      </c>
      <c r="J5493" s="1">
        <v>419136</v>
      </c>
      <c r="K5493" t="s">
        <v>9123</v>
      </c>
      <c r="L5493" t="s">
        <v>9124</v>
      </c>
      <c r="M5493" t="s">
        <v>9125</v>
      </c>
      <c r="N5493" t="s">
        <v>8536</v>
      </c>
      <c r="O5493" t="s">
        <v>8537</v>
      </c>
      <c r="P5493" t="s">
        <v>8538</v>
      </c>
      <c r="Q5493">
        <v>42420</v>
      </c>
      <c r="R5493" t="s">
        <v>8539</v>
      </c>
      <c r="S5493" t="s">
        <v>7735</v>
      </c>
      <c r="T5493" t="s">
        <v>7736</v>
      </c>
    </row>
    <row r="5494" spans="1:20" x14ac:dyDescent="0.25">
      <c r="A5494" t="s">
        <v>5263</v>
      </c>
      <c r="B5494" s="2">
        <v>41971</v>
      </c>
      <c r="C5494" s="2">
        <v>41971</v>
      </c>
      <c r="D5494" t="s">
        <v>654</v>
      </c>
      <c r="E5494" t="s">
        <v>4232</v>
      </c>
      <c r="F5494" t="s">
        <v>657</v>
      </c>
      <c r="G5494" s="1">
        <v>736</v>
      </c>
      <c r="H5494">
        <v>2</v>
      </c>
      <c r="I5494">
        <v>0</v>
      </c>
      <c r="J5494" s="1">
        <v>1472</v>
      </c>
      <c r="K5494" t="s">
        <v>9128</v>
      </c>
      <c r="L5494" t="s">
        <v>9273</v>
      </c>
      <c r="M5494" t="s">
        <v>9469</v>
      </c>
      <c r="N5494" t="s">
        <v>8536</v>
      </c>
      <c r="O5494" t="s">
        <v>8556</v>
      </c>
      <c r="P5494" t="s">
        <v>8541</v>
      </c>
      <c r="Q5494">
        <v>94122</v>
      </c>
      <c r="R5494" t="s">
        <v>8542</v>
      </c>
      <c r="S5494" t="s">
        <v>8461</v>
      </c>
      <c r="T5494" t="s">
        <v>7744</v>
      </c>
    </row>
    <row r="5495" spans="1:20" x14ac:dyDescent="0.25">
      <c r="A5495" t="s">
        <v>5263</v>
      </c>
      <c r="B5495" s="2">
        <v>41971</v>
      </c>
      <c r="C5495" s="2">
        <v>41971</v>
      </c>
      <c r="D5495" t="s">
        <v>654</v>
      </c>
      <c r="E5495" t="s">
        <v>4232</v>
      </c>
      <c r="F5495" t="s">
        <v>520</v>
      </c>
      <c r="G5495" s="1">
        <v>414</v>
      </c>
      <c r="H5495">
        <v>4</v>
      </c>
      <c r="I5495">
        <v>0</v>
      </c>
      <c r="J5495" s="1">
        <v>19872</v>
      </c>
      <c r="K5495" t="s">
        <v>9128</v>
      </c>
      <c r="L5495" t="s">
        <v>9129</v>
      </c>
      <c r="M5495" t="s">
        <v>9396</v>
      </c>
      <c r="N5495" t="s">
        <v>8536</v>
      </c>
      <c r="O5495" t="s">
        <v>8556</v>
      </c>
      <c r="P5495" t="s">
        <v>8541</v>
      </c>
      <c r="Q5495">
        <v>94122</v>
      </c>
      <c r="R5495" t="s">
        <v>8542</v>
      </c>
      <c r="S5495" t="s">
        <v>8461</v>
      </c>
      <c r="T5495" t="s">
        <v>7744</v>
      </c>
    </row>
    <row r="5496" spans="1:20" x14ac:dyDescent="0.25">
      <c r="A5496" t="s">
        <v>5263</v>
      </c>
      <c r="B5496" s="2">
        <v>41971</v>
      </c>
      <c r="C5496" s="2">
        <v>41971</v>
      </c>
      <c r="D5496" t="s">
        <v>654</v>
      </c>
      <c r="E5496" t="s">
        <v>4232</v>
      </c>
      <c r="F5496" t="s">
        <v>2518</v>
      </c>
      <c r="G5496" s="1">
        <v>411332</v>
      </c>
      <c r="H5496">
        <v>4</v>
      </c>
      <c r="I5496">
        <v>15</v>
      </c>
      <c r="J5496" s="1">
        <v>-48392</v>
      </c>
      <c r="K5496" t="s">
        <v>9123</v>
      </c>
      <c r="L5496" t="s">
        <v>9124</v>
      </c>
      <c r="M5496" t="s">
        <v>10240</v>
      </c>
      <c r="N5496" t="s">
        <v>8536</v>
      </c>
      <c r="O5496" t="s">
        <v>8556</v>
      </c>
      <c r="P5496" t="s">
        <v>8541</v>
      </c>
      <c r="Q5496">
        <v>94122</v>
      </c>
      <c r="R5496" t="s">
        <v>8542</v>
      </c>
      <c r="S5496" t="s">
        <v>8461</v>
      </c>
      <c r="T5496" t="s">
        <v>7744</v>
      </c>
    </row>
    <row r="5497" spans="1:20" x14ac:dyDescent="0.25">
      <c r="A5497" t="s">
        <v>5264</v>
      </c>
      <c r="B5497" s="2">
        <v>42251</v>
      </c>
      <c r="C5497" s="2">
        <v>42255</v>
      </c>
      <c r="D5497" t="s">
        <v>19</v>
      </c>
      <c r="E5497" t="s">
        <v>2152</v>
      </c>
      <c r="F5497" t="s">
        <v>2743</v>
      </c>
      <c r="G5497" s="1">
        <v>7656</v>
      </c>
      <c r="H5497">
        <v>4</v>
      </c>
      <c r="I5497">
        <v>7</v>
      </c>
      <c r="J5497" s="1">
        <v>-61248</v>
      </c>
      <c r="K5497" t="s">
        <v>9128</v>
      </c>
      <c r="L5497" t="s">
        <v>9142</v>
      </c>
      <c r="M5497" t="s">
        <v>10324</v>
      </c>
      <c r="N5497" t="s">
        <v>8536</v>
      </c>
      <c r="O5497" t="s">
        <v>8559</v>
      </c>
      <c r="P5497" t="s">
        <v>8560</v>
      </c>
      <c r="Q5497">
        <v>19140</v>
      </c>
      <c r="R5497" t="s">
        <v>8561</v>
      </c>
      <c r="S5497" t="s">
        <v>8202</v>
      </c>
      <c r="T5497" t="s">
        <v>7738</v>
      </c>
    </row>
    <row r="5498" spans="1:20" x14ac:dyDescent="0.25">
      <c r="A5498" t="s">
        <v>5265</v>
      </c>
      <c r="B5498" s="2">
        <v>42898</v>
      </c>
      <c r="C5498" s="2">
        <v>42902</v>
      </c>
      <c r="D5498" t="s">
        <v>19</v>
      </c>
      <c r="E5498" t="s">
        <v>3363</v>
      </c>
      <c r="F5498" t="s">
        <v>494</v>
      </c>
      <c r="G5498" s="1">
        <v>6392</v>
      </c>
      <c r="H5498">
        <v>2</v>
      </c>
      <c r="I5498">
        <v>2</v>
      </c>
      <c r="J5498" s="1">
        <v>19176</v>
      </c>
      <c r="K5498" t="s">
        <v>9139</v>
      </c>
      <c r="L5498" t="s">
        <v>9162</v>
      </c>
      <c r="M5498" t="s">
        <v>9382</v>
      </c>
      <c r="N5498" t="s">
        <v>8536</v>
      </c>
      <c r="O5498" t="s">
        <v>8874</v>
      </c>
      <c r="P5498" t="s">
        <v>8604</v>
      </c>
      <c r="Q5498">
        <v>43302</v>
      </c>
      <c r="R5498" t="s">
        <v>8561</v>
      </c>
      <c r="S5498" t="s">
        <v>8381</v>
      </c>
      <c r="T5498" t="s">
        <v>7736</v>
      </c>
    </row>
    <row r="5499" spans="1:20" x14ac:dyDescent="0.25">
      <c r="A5499" t="s">
        <v>5266</v>
      </c>
      <c r="B5499" s="2">
        <v>42931</v>
      </c>
      <c r="C5499" s="2">
        <v>42934</v>
      </c>
      <c r="D5499" t="s">
        <v>11</v>
      </c>
      <c r="E5499" t="s">
        <v>2419</v>
      </c>
      <c r="F5499" t="s">
        <v>2845</v>
      </c>
      <c r="G5499" s="1">
        <v>656</v>
      </c>
      <c r="H5499">
        <v>2</v>
      </c>
      <c r="I5499">
        <v>0</v>
      </c>
      <c r="J5499" s="1">
        <v>19024</v>
      </c>
      <c r="K5499" t="s">
        <v>9128</v>
      </c>
      <c r="L5499" t="s">
        <v>9137</v>
      </c>
      <c r="M5499" t="s">
        <v>10357</v>
      </c>
      <c r="N5499" t="s">
        <v>8536</v>
      </c>
      <c r="O5499" t="s">
        <v>8576</v>
      </c>
      <c r="P5499" t="s">
        <v>8577</v>
      </c>
      <c r="Q5499">
        <v>10024</v>
      </c>
      <c r="R5499" t="s">
        <v>8561</v>
      </c>
      <c r="S5499" t="s">
        <v>8252</v>
      </c>
      <c r="T5499" t="s">
        <v>7736</v>
      </c>
    </row>
    <row r="5500" spans="1:20" x14ac:dyDescent="0.25">
      <c r="A5500" t="s">
        <v>5266</v>
      </c>
      <c r="B5500" s="2">
        <v>42931</v>
      </c>
      <c r="C5500" s="2">
        <v>42934</v>
      </c>
      <c r="D5500" t="s">
        <v>11</v>
      </c>
      <c r="E5500" t="s">
        <v>2419</v>
      </c>
      <c r="F5500" t="s">
        <v>573</v>
      </c>
      <c r="G5500" s="1">
        <v>783</v>
      </c>
      <c r="H5500">
        <v>3</v>
      </c>
      <c r="I5500">
        <v>0</v>
      </c>
      <c r="J5500" s="1">
        <v>36018</v>
      </c>
      <c r="K5500" t="s">
        <v>9128</v>
      </c>
      <c r="L5500" t="s">
        <v>9129</v>
      </c>
      <c r="M5500" t="s">
        <v>9427</v>
      </c>
      <c r="N5500" t="s">
        <v>8536</v>
      </c>
      <c r="O5500" t="s">
        <v>8576</v>
      </c>
      <c r="P5500" t="s">
        <v>8577</v>
      </c>
      <c r="Q5500">
        <v>10024</v>
      </c>
      <c r="R5500" t="s">
        <v>8561</v>
      </c>
      <c r="S5500" t="s">
        <v>8252</v>
      </c>
      <c r="T5500" t="s">
        <v>7736</v>
      </c>
    </row>
    <row r="5501" spans="1:20" x14ac:dyDescent="0.25">
      <c r="A5501" t="s">
        <v>5266</v>
      </c>
      <c r="B5501" s="2">
        <v>42931</v>
      </c>
      <c r="C5501" s="2">
        <v>42934</v>
      </c>
      <c r="D5501" t="s">
        <v>11</v>
      </c>
      <c r="E5501" t="s">
        <v>2419</v>
      </c>
      <c r="F5501" t="s">
        <v>685</v>
      </c>
      <c r="G5501" s="1">
        <v>419</v>
      </c>
      <c r="H5501">
        <v>2</v>
      </c>
      <c r="I5501">
        <v>0</v>
      </c>
      <c r="J5501" s="1">
        <v>8799</v>
      </c>
      <c r="K5501" t="s">
        <v>9139</v>
      </c>
      <c r="L5501" t="s">
        <v>9162</v>
      </c>
      <c r="M5501" t="s">
        <v>9483</v>
      </c>
      <c r="N5501" t="s">
        <v>8536</v>
      </c>
      <c r="O5501" t="s">
        <v>8576</v>
      </c>
      <c r="P5501" t="s">
        <v>8577</v>
      </c>
      <c r="Q5501">
        <v>10024</v>
      </c>
      <c r="R5501" t="s">
        <v>8561</v>
      </c>
      <c r="S5501" t="s">
        <v>8252</v>
      </c>
      <c r="T5501" t="s">
        <v>7736</v>
      </c>
    </row>
    <row r="5502" spans="1:20" x14ac:dyDescent="0.25">
      <c r="A5502" t="s">
        <v>5266</v>
      </c>
      <c r="B5502" s="2">
        <v>42931</v>
      </c>
      <c r="C5502" s="2">
        <v>42934</v>
      </c>
      <c r="D5502" t="s">
        <v>11</v>
      </c>
      <c r="E5502" t="s">
        <v>2419</v>
      </c>
      <c r="F5502" t="s">
        <v>2929</v>
      </c>
      <c r="G5502" s="1">
        <v>664146</v>
      </c>
      <c r="H5502">
        <v>6</v>
      </c>
      <c r="I5502">
        <v>1</v>
      </c>
      <c r="J5502" s="1">
        <v>885528</v>
      </c>
      <c r="K5502" t="s">
        <v>9123</v>
      </c>
      <c r="L5502" t="s">
        <v>9126</v>
      </c>
      <c r="M5502" t="s">
        <v>10381</v>
      </c>
      <c r="N5502" t="s">
        <v>8536</v>
      </c>
      <c r="O5502" t="s">
        <v>8576</v>
      </c>
      <c r="P5502" t="s">
        <v>8577</v>
      </c>
      <c r="Q5502">
        <v>10024</v>
      </c>
      <c r="R5502" t="s">
        <v>8561</v>
      </c>
      <c r="S5502" t="s">
        <v>8252</v>
      </c>
      <c r="T5502" t="s">
        <v>7736</v>
      </c>
    </row>
    <row r="5503" spans="1:20" x14ac:dyDescent="0.25">
      <c r="A5503" t="s">
        <v>5266</v>
      </c>
      <c r="B5503" s="2">
        <v>42931</v>
      </c>
      <c r="C5503" s="2">
        <v>42934</v>
      </c>
      <c r="D5503" t="s">
        <v>11</v>
      </c>
      <c r="E5503" t="s">
        <v>2419</v>
      </c>
      <c r="F5503" t="s">
        <v>2347</v>
      </c>
      <c r="G5503" s="1">
        <v>896</v>
      </c>
      <c r="H5503">
        <v>2</v>
      </c>
      <c r="I5503">
        <v>0</v>
      </c>
      <c r="J5503" s="1">
        <v>43904</v>
      </c>
      <c r="K5503" t="s">
        <v>9128</v>
      </c>
      <c r="L5503" t="s">
        <v>9148</v>
      </c>
      <c r="M5503" t="s">
        <v>10179</v>
      </c>
      <c r="N5503" t="s">
        <v>8536</v>
      </c>
      <c r="O5503" t="s">
        <v>8576</v>
      </c>
      <c r="P5503" t="s">
        <v>8577</v>
      </c>
      <c r="Q5503">
        <v>10024</v>
      </c>
      <c r="R5503" t="s">
        <v>8561</v>
      </c>
      <c r="S5503" t="s">
        <v>8252</v>
      </c>
      <c r="T5503" t="s">
        <v>7736</v>
      </c>
    </row>
    <row r="5504" spans="1:20" x14ac:dyDescent="0.25">
      <c r="A5504" t="s">
        <v>5267</v>
      </c>
      <c r="B5504" s="2">
        <v>43041</v>
      </c>
      <c r="C5504" s="2">
        <v>43045</v>
      </c>
      <c r="D5504" t="s">
        <v>19</v>
      </c>
      <c r="E5504" t="s">
        <v>5268</v>
      </c>
      <c r="F5504" t="s">
        <v>3296</v>
      </c>
      <c r="G5504" s="1">
        <v>3312</v>
      </c>
      <c r="H5504">
        <v>1</v>
      </c>
      <c r="I5504">
        <v>2</v>
      </c>
      <c r="J5504" s="1">
        <v>6624</v>
      </c>
      <c r="K5504" t="s">
        <v>9123</v>
      </c>
      <c r="L5504" t="s">
        <v>9135</v>
      </c>
      <c r="M5504" t="s">
        <v>10491</v>
      </c>
      <c r="N5504" t="s">
        <v>8536</v>
      </c>
      <c r="O5504" t="s">
        <v>8559</v>
      </c>
      <c r="P5504" t="s">
        <v>8560</v>
      </c>
      <c r="Q5504">
        <v>19140</v>
      </c>
      <c r="R5504" t="s">
        <v>8561</v>
      </c>
      <c r="S5504" t="s">
        <v>8502</v>
      </c>
      <c r="T5504" t="s">
        <v>7738</v>
      </c>
    </row>
    <row r="5505" spans="1:20" x14ac:dyDescent="0.25">
      <c r="A5505" t="s">
        <v>5267</v>
      </c>
      <c r="B5505" s="2">
        <v>43041</v>
      </c>
      <c r="C5505" s="2">
        <v>43045</v>
      </c>
      <c r="D5505" t="s">
        <v>19</v>
      </c>
      <c r="E5505" t="s">
        <v>5268</v>
      </c>
      <c r="F5505" t="s">
        <v>4328</v>
      </c>
      <c r="G5505" s="1">
        <v>20136</v>
      </c>
      <c r="H5505">
        <v>3</v>
      </c>
      <c r="I5505">
        <v>2</v>
      </c>
      <c r="J5505" s="1">
        <v>12585</v>
      </c>
      <c r="K5505" t="s">
        <v>9128</v>
      </c>
      <c r="L5505" t="s">
        <v>9144</v>
      </c>
      <c r="M5505" t="s">
        <v>10719</v>
      </c>
      <c r="N5505" t="s">
        <v>8536</v>
      </c>
      <c r="O5505" t="s">
        <v>8559</v>
      </c>
      <c r="P5505" t="s">
        <v>8560</v>
      </c>
      <c r="Q5505">
        <v>19140</v>
      </c>
      <c r="R5505" t="s">
        <v>8561</v>
      </c>
      <c r="S5505" t="s">
        <v>8502</v>
      </c>
      <c r="T5505" t="s">
        <v>7738</v>
      </c>
    </row>
    <row r="5506" spans="1:20" x14ac:dyDescent="0.25">
      <c r="A5506" t="s">
        <v>5267</v>
      </c>
      <c r="B5506" s="2">
        <v>43041</v>
      </c>
      <c r="C5506" s="2">
        <v>43045</v>
      </c>
      <c r="D5506" t="s">
        <v>19</v>
      </c>
      <c r="E5506" t="s">
        <v>5268</v>
      </c>
      <c r="F5506" t="s">
        <v>873</v>
      </c>
      <c r="G5506" s="1">
        <v>8856</v>
      </c>
      <c r="H5506">
        <v>3</v>
      </c>
      <c r="I5506">
        <v>2</v>
      </c>
      <c r="J5506" s="1">
        <v>28782</v>
      </c>
      <c r="K5506" t="s">
        <v>9128</v>
      </c>
      <c r="L5506" t="s">
        <v>9167</v>
      </c>
      <c r="M5506" t="s">
        <v>9577</v>
      </c>
      <c r="N5506" t="s">
        <v>8536</v>
      </c>
      <c r="O5506" t="s">
        <v>8559</v>
      </c>
      <c r="P5506" t="s">
        <v>8560</v>
      </c>
      <c r="Q5506">
        <v>19140</v>
      </c>
      <c r="R5506" t="s">
        <v>8561</v>
      </c>
      <c r="S5506" t="s">
        <v>8502</v>
      </c>
      <c r="T5506" t="s">
        <v>7738</v>
      </c>
    </row>
    <row r="5507" spans="1:20" x14ac:dyDescent="0.25">
      <c r="A5507" t="s">
        <v>5267</v>
      </c>
      <c r="B5507" s="2">
        <v>43041</v>
      </c>
      <c r="C5507" s="2">
        <v>43045</v>
      </c>
      <c r="D5507" t="s">
        <v>19</v>
      </c>
      <c r="E5507" t="s">
        <v>5268</v>
      </c>
      <c r="F5507" t="s">
        <v>2512</v>
      </c>
      <c r="G5507" s="1">
        <v>8592</v>
      </c>
      <c r="H5507">
        <v>4</v>
      </c>
      <c r="I5507">
        <v>4</v>
      </c>
      <c r="J5507" s="1">
        <v>-18616</v>
      </c>
      <c r="K5507" t="s">
        <v>9139</v>
      </c>
      <c r="L5507" t="s">
        <v>9140</v>
      </c>
      <c r="M5507" t="s">
        <v>10239</v>
      </c>
      <c r="N5507" t="s">
        <v>8536</v>
      </c>
      <c r="O5507" t="s">
        <v>8559</v>
      </c>
      <c r="P5507" t="s">
        <v>8560</v>
      </c>
      <c r="Q5507">
        <v>19140</v>
      </c>
      <c r="R5507" t="s">
        <v>8561</v>
      </c>
      <c r="S5507" t="s">
        <v>8502</v>
      </c>
      <c r="T5507" t="s">
        <v>7738</v>
      </c>
    </row>
    <row r="5508" spans="1:20" x14ac:dyDescent="0.25">
      <c r="A5508" t="s">
        <v>5269</v>
      </c>
      <c r="B5508" s="2">
        <v>42651</v>
      </c>
      <c r="C5508" s="2">
        <v>42651</v>
      </c>
      <c r="D5508" t="s">
        <v>654</v>
      </c>
      <c r="E5508" t="s">
        <v>149</v>
      </c>
      <c r="F5508" t="s">
        <v>2426</v>
      </c>
      <c r="G5508" s="1">
        <v>6196</v>
      </c>
      <c r="H5508">
        <v>2</v>
      </c>
      <c r="I5508">
        <v>0</v>
      </c>
      <c r="J5508" s="1">
        <v>27882</v>
      </c>
      <c r="K5508" t="s">
        <v>9128</v>
      </c>
      <c r="L5508" t="s">
        <v>9148</v>
      </c>
      <c r="M5508" t="s">
        <v>10213</v>
      </c>
      <c r="N5508" t="s">
        <v>8536</v>
      </c>
      <c r="O5508" t="s">
        <v>8540</v>
      </c>
      <c r="P5508" t="s">
        <v>8541</v>
      </c>
      <c r="Q5508">
        <v>90036</v>
      </c>
      <c r="R5508" t="s">
        <v>8542</v>
      </c>
      <c r="S5508" t="s">
        <v>7770</v>
      </c>
      <c r="T5508" t="s">
        <v>7736</v>
      </c>
    </row>
    <row r="5509" spans="1:20" x14ac:dyDescent="0.25">
      <c r="A5509" t="s">
        <v>5270</v>
      </c>
      <c r="B5509" s="2">
        <v>42468</v>
      </c>
      <c r="C5509" s="2">
        <v>42474</v>
      </c>
      <c r="D5509" t="s">
        <v>19</v>
      </c>
      <c r="E5509" t="s">
        <v>1368</v>
      </c>
      <c r="F5509" t="s">
        <v>3177</v>
      </c>
      <c r="G5509" s="1">
        <v>1792</v>
      </c>
      <c r="H5509">
        <v>4</v>
      </c>
      <c r="I5509">
        <v>0</v>
      </c>
      <c r="J5509" s="1">
        <v>86016</v>
      </c>
      <c r="K5509" t="s">
        <v>9128</v>
      </c>
      <c r="L5509" t="s">
        <v>9167</v>
      </c>
      <c r="M5509" t="s">
        <v>10456</v>
      </c>
      <c r="N5509" t="s">
        <v>8536</v>
      </c>
      <c r="O5509" t="s">
        <v>8795</v>
      </c>
      <c r="P5509" t="s">
        <v>8664</v>
      </c>
      <c r="Q5509">
        <v>30080</v>
      </c>
      <c r="R5509" t="s">
        <v>8539</v>
      </c>
      <c r="S5509" t="s">
        <v>8048</v>
      </c>
      <c r="T5509" t="s">
        <v>7736</v>
      </c>
    </row>
    <row r="5510" spans="1:20" x14ac:dyDescent="0.25">
      <c r="A5510" t="s">
        <v>5271</v>
      </c>
      <c r="B5510" s="2">
        <v>42285</v>
      </c>
      <c r="C5510" s="2">
        <v>42289</v>
      </c>
      <c r="D5510" t="s">
        <v>19</v>
      </c>
      <c r="E5510" t="s">
        <v>391</v>
      </c>
      <c r="F5510" t="s">
        <v>576</v>
      </c>
      <c r="G5510" s="1">
        <v>1459</v>
      </c>
      <c r="H5510">
        <v>5</v>
      </c>
      <c r="I5510">
        <v>0</v>
      </c>
      <c r="J5510" s="1">
        <v>62737</v>
      </c>
      <c r="K5510" t="s">
        <v>9123</v>
      </c>
      <c r="L5510" t="s">
        <v>9135</v>
      </c>
      <c r="M5510" t="s">
        <v>9428</v>
      </c>
      <c r="N5510" t="s">
        <v>8536</v>
      </c>
      <c r="O5510" t="s">
        <v>8556</v>
      </c>
      <c r="P5510" t="s">
        <v>8541</v>
      </c>
      <c r="Q5510">
        <v>94122</v>
      </c>
      <c r="R5510" t="s">
        <v>8542</v>
      </c>
      <c r="S5510" t="s">
        <v>7831</v>
      </c>
      <c r="T5510" t="s">
        <v>7736</v>
      </c>
    </row>
    <row r="5511" spans="1:20" x14ac:dyDescent="0.25">
      <c r="A5511" t="s">
        <v>5272</v>
      </c>
      <c r="B5511" s="2">
        <v>42870</v>
      </c>
      <c r="C5511" s="2">
        <v>42875</v>
      </c>
      <c r="D5511" t="s">
        <v>19</v>
      </c>
      <c r="E5511" t="s">
        <v>2742</v>
      </c>
      <c r="F5511" t="s">
        <v>271</v>
      </c>
      <c r="G5511" s="1">
        <v>56704</v>
      </c>
      <c r="H5511">
        <v>2</v>
      </c>
      <c r="I5511">
        <v>2</v>
      </c>
      <c r="J5511" s="1">
        <v>191376</v>
      </c>
      <c r="K5511" t="s">
        <v>9128</v>
      </c>
      <c r="L5511" t="s">
        <v>9148</v>
      </c>
      <c r="M5511" t="s">
        <v>9269</v>
      </c>
      <c r="N5511" t="s">
        <v>8536</v>
      </c>
      <c r="O5511" t="s">
        <v>8579</v>
      </c>
      <c r="P5511" t="s">
        <v>8566</v>
      </c>
      <c r="Q5511">
        <v>60653</v>
      </c>
      <c r="R5511" t="s">
        <v>8551</v>
      </c>
      <c r="S5511" t="s">
        <v>8295</v>
      </c>
      <c r="T5511" t="s">
        <v>7736</v>
      </c>
    </row>
    <row r="5512" spans="1:20" x14ac:dyDescent="0.25">
      <c r="A5512" t="s">
        <v>5272</v>
      </c>
      <c r="B5512" s="2">
        <v>42870</v>
      </c>
      <c r="C5512" s="2">
        <v>42875</v>
      </c>
      <c r="D5512" t="s">
        <v>19</v>
      </c>
      <c r="E5512" t="s">
        <v>2742</v>
      </c>
      <c r="F5512" t="s">
        <v>2429</v>
      </c>
      <c r="G5512" s="1">
        <v>1112</v>
      </c>
      <c r="H5512">
        <v>2</v>
      </c>
      <c r="I5512">
        <v>2</v>
      </c>
      <c r="J5512" s="1">
        <v>3475</v>
      </c>
      <c r="K5512" t="s">
        <v>9139</v>
      </c>
      <c r="L5512" t="s">
        <v>9140</v>
      </c>
      <c r="M5512" t="s">
        <v>10214</v>
      </c>
      <c r="N5512" t="s">
        <v>8536</v>
      </c>
      <c r="O5512" t="s">
        <v>8579</v>
      </c>
      <c r="P5512" t="s">
        <v>8566</v>
      </c>
      <c r="Q5512">
        <v>60653</v>
      </c>
      <c r="R5512" t="s">
        <v>8551</v>
      </c>
      <c r="S5512" t="s">
        <v>8295</v>
      </c>
      <c r="T5512" t="s">
        <v>7736</v>
      </c>
    </row>
    <row r="5513" spans="1:20" x14ac:dyDescent="0.25">
      <c r="A5513" t="s">
        <v>5273</v>
      </c>
      <c r="B5513" s="2">
        <v>41694</v>
      </c>
      <c r="C5513" s="2">
        <v>41700</v>
      </c>
      <c r="D5513" t="s">
        <v>19</v>
      </c>
      <c r="E5513" t="s">
        <v>1671</v>
      </c>
      <c r="F5513" t="s">
        <v>3953</v>
      </c>
      <c r="G5513" s="1">
        <v>32896</v>
      </c>
      <c r="H5513">
        <v>4</v>
      </c>
      <c r="I5513">
        <v>2</v>
      </c>
      <c r="J5513" s="1">
        <v>111024</v>
      </c>
      <c r="K5513" t="s">
        <v>9128</v>
      </c>
      <c r="L5513" t="s">
        <v>9148</v>
      </c>
      <c r="M5513" t="s">
        <v>10645</v>
      </c>
      <c r="N5513" t="s">
        <v>8536</v>
      </c>
      <c r="O5513" t="s">
        <v>8843</v>
      </c>
      <c r="P5513" t="s">
        <v>8595</v>
      </c>
      <c r="Q5513">
        <v>97504</v>
      </c>
      <c r="R5513" t="s">
        <v>8542</v>
      </c>
      <c r="S5513" t="s">
        <v>8109</v>
      </c>
      <c r="T5513" t="s">
        <v>7736</v>
      </c>
    </row>
    <row r="5514" spans="1:20" x14ac:dyDescent="0.25">
      <c r="A5514" t="s">
        <v>5273</v>
      </c>
      <c r="B5514" s="2">
        <v>41694</v>
      </c>
      <c r="C5514" s="2">
        <v>41700</v>
      </c>
      <c r="D5514" t="s">
        <v>19</v>
      </c>
      <c r="E5514" t="s">
        <v>1671</v>
      </c>
      <c r="F5514" t="s">
        <v>4212</v>
      </c>
      <c r="G5514" s="1">
        <v>22776</v>
      </c>
      <c r="H5514">
        <v>3</v>
      </c>
      <c r="I5514">
        <v>2</v>
      </c>
      <c r="J5514" s="1">
        <v>76869</v>
      </c>
      <c r="K5514" t="s">
        <v>9128</v>
      </c>
      <c r="L5514" t="s">
        <v>9148</v>
      </c>
      <c r="M5514" t="s">
        <v>10695</v>
      </c>
      <c r="N5514" t="s">
        <v>8536</v>
      </c>
      <c r="O5514" t="s">
        <v>8843</v>
      </c>
      <c r="P5514" t="s">
        <v>8595</v>
      </c>
      <c r="Q5514">
        <v>97504</v>
      </c>
      <c r="R5514" t="s">
        <v>8542</v>
      </c>
      <c r="S5514" t="s">
        <v>8109</v>
      </c>
      <c r="T5514" t="s">
        <v>7736</v>
      </c>
    </row>
    <row r="5515" spans="1:20" x14ac:dyDescent="0.25">
      <c r="A5515" t="s">
        <v>5274</v>
      </c>
      <c r="B5515" s="2">
        <v>42154</v>
      </c>
      <c r="C5515" s="2">
        <v>42156</v>
      </c>
      <c r="D5515" t="s">
        <v>79</v>
      </c>
      <c r="E5515" t="s">
        <v>3309</v>
      </c>
      <c r="F5515" t="s">
        <v>1346</v>
      </c>
      <c r="G5515" s="1">
        <v>23997</v>
      </c>
      <c r="H5515">
        <v>3</v>
      </c>
      <c r="I5515">
        <v>0</v>
      </c>
      <c r="J5515" s="1">
        <v>23997</v>
      </c>
      <c r="K5515" t="s">
        <v>9139</v>
      </c>
      <c r="L5515" t="s">
        <v>9140</v>
      </c>
      <c r="M5515" t="s">
        <v>9785</v>
      </c>
      <c r="N5515" t="s">
        <v>8536</v>
      </c>
      <c r="O5515" t="s">
        <v>8576</v>
      </c>
      <c r="P5515" t="s">
        <v>8577</v>
      </c>
      <c r="Q5515">
        <v>10009</v>
      </c>
      <c r="R5515" t="s">
        <v>8561</v>
      </c>
      <c r="S5515" t="s">
        <v>8371</v>
      </c>
      <c r="T5515" t="s">
        <v>7736</v>
      </c>
    </row>
    <row r="5516" spans="1:20" x14ac:dyDescent="0.25">
      <c r="A5516" t="s">
        <v>5274</v>
      </c>
      <c r="B5516" s="2">
        <v>42154</v>
      </c>
      <c r="C5516" s="2">
        <v>42156</v>
      </c>
      <c r="D5516" t="s">
        <v>79</v>
      </c>
      <c r="E5516" t="s">
        <v>3309</v>
      </c>
      <c r="F5516" t="s">
        <v>3102</v>
      </c>
      <c r="G5516" s="1">
        <v>16032</v>
      </c>
      <c r="H5516">
        <v>2</v>
      </c>
      <c r="I5516">
        <v>0</v>
      </c>
      <c r="J5516" s="1">
        <v>448896</v>
      </c>
      <c r="K5516" t="s">
        <v>9128</v>
      </c>
      <c r="L5516" t="s">
        <v>9144</v>
      </c>
      <c r="M5516" t="s">
        <v>10432</v>
      </c>
      <c r="N5516" t="s">
        <v>8536</v>
      </c>
      <c r="O5516" t="s">
        <v>8576</v>
      </c>
      <c r="P5516" t="s">
        <v>8577</v>
      </c>
      <c r="Q5516">
        <v>10009</v>
      </c>
      <c r="R5516" t="s">
        <v>8561</v>
      </c>
      <c r="S5516" t="s">
        <v>8371</v>
      </c>
      <c r="T5516" t="s">
        <v>7736</v>
      </c>
    </row>
    <row r="5517" spans="1:20" x14ac:dyDescent="0.25">
      <c r="A5517" t="s">
        <v>5274</v>
      </c>
      <c r="B5517" s="2">
        <v>42154</v>
      </c>
      <c r="C5517" s="2">
        <v>42156</v>
      </c>
      <c r="D5517" t="s">
        <v>79</v>
      </c>
      <c r="E5517" t="s">
        <v>3309</v>
      </c>
      <c r="F5517" t="s">
        <v>3048</v>
      </c>
      <c r="G5517" s="1">
        <v>12885</v>
      </c>
      <c r="H5517">
        <v>3</v>
      </c>
      <c r="I5517">
        <v>0</v>
      </c>
      <c r="J5517" s="1">
        <v>38655</v>
      </c>
      <c r="K5517" t="s">
        <v>9139</v>
      </c>
      <c r="L5517" t="s">
        <v>9140</v>
      </c>
      <c r="M5517" t="s">
        <v>10415</v>
      </c>
      <c r="N5517" t="s">
        <v>8536</v>
      </c>
      <c r="O5517" t="s">
        <v>8576</v>
      </c>
      <c r="P5517" t="s">
        <v>8577</v>
      </c>
      <c r="Q5517">
        <v>10009</v>
      </c>
      <c r="R5517" t="s">
        <v>8561</v>
      </c>
      <c r="S5517" t="s">
        <v>8371</v>
      </c>
      <c r="T5517" t="s">
        <v>7736</v>
      </c>
    </row>
    <row r="5518" spans="1:20" x14ac:dyDescent="0.25">
      <c r="A5518" t="s">
        <v>5275</v>
      </c>
      <c r="B5518" s="2">
        <v>42692</v>
      </c>
      <c r="C5518" s="2">
        <v>42695</v>
      </c>
      <c r="D5518" t="s">
        <v>11</v>
      </c>
      <c r="E5518" t="s">
        <v>1541</v>
      </c>
      <c r="F5518" t="s">
        <v>5216</v>
      </c>
      <c r="G5518" s="1">
        <v>131996</v>
      </c>
      <c r="H5518">
        <v>4</v>
      </c>
      <c r="I5518">
        <v>0</v>
      </c>
      <c r="J5518" s="1">
        <v>527984</v>
      </c>
      <c r="K5518" t="s">
        <v>9139</v>
      </c>
      <c r="L5518" t="s">
        <v>9162</v>
      </c>
      <c r="M5518" t="s">
        <v>10840</v>
      </c>
      <c r="N5518" t="s">
        <v>8536</v>
      </c>
      <c r="O5518" t="s">
        <v>8691</v>
      </c>
      <c r="P5518" t="s">
        <v>8588</v>
      </c>
      <c r="Q5518">
        <v>35810</v>
      </c>
      <c r="R5518" t="s">
        <v>8539</v>
      </c>
      <c r="S5518" t="s">
        <v>8084</v>
      </c>
      <c r="T5518" t="s">
        <v>7738</v>
      </c>
    </row>
    <row r="5519" spans="1:20" x14ac:dyDescent="0.25">
      <c r="A5519" t="s">
        <v>5276</v>
      </c>
      <c r="B5519" s="2">
        <v>43073</v>
      </c>
      <c r="C5519" s="2">
        <v>43078</v>
      </c>
      <c r="D5519" t="s">
        <v>19</v>
      </c>
      <c r="E5519" t="s">
        <v>413</v>
      </c>
      <c r="F5519" t="s">
        <v>1866</v>
      </c>
      <c r="G5519" s="1">
        <v>23996</v>
      </c>
      <c r="H5519">
        <v>10</v>
      </c>
      <c r="I5519">
        <v>3</v>
      </c>
      <c r="J5519" s="1">
        <v>-10284</v>
      </c>
      <c r="K5519" t="s">
        <v>9123</v>
      </c>
      <c r="L5519" t="s">
        <v>9126</v>
      </c>
      <c r="M5519" t="s">
        <v>10007</v>
      </c>
      <c r="N5519" t="s">
        <v>8536</v>
      </c>
      <c r="O5519" t="s">
        <v>8559</v>
      </c>
      <c r="P5519" t="s">
        <v>8560</v>
      </c>
      <c r="Q5519">
        <v>19134</v>
      </c>
      <c r="R5519" t="s">
        <v>8561</v>
      </c>
      <c r="S5519" t="s">
        <v>7837</v>
      </c>
      <c r="T5519" t="s">
        <v>7738</v>
      </c>
    </row>
    <row r="5520" spans="1:20" x14ac:dyDescent="0.25">
      <c r="A5520" t="s">
        <v>5276</v>
      </c>
      <c r="B5520" s="2">
        <v>43073</v>
      </c>
      <c r="C5520" s="2">
        <v>43078</v>
      </c>
      <c r="D5520" t="s">
        <v>19</v>
      </c>
      <c r="E5520" t="s">
        <v>413</v>
      </c>
      <c r="F5520" t="s">
        <v>2684</v>
      </c>
      <c r="G5520" s="1">
        <v>54768</v>
      </c>
      <c r="H5520">
        <v>2</v>
      </c>
      <c r="I5520">
        <v>2</v>
      </c>
      <c r="J5520" s="1">
        <v>6846</v>
      </c>
      <c r="K5520" t="s">
        <v>9123</v>
      </c>
      <c r="L5520" t="s">
        <v>9135</v>
      </c>
      <c r="M5520" t="s">
        <v>10301</v>
      </c>
      <c r="N5520" t="s">
        <v>8536</v>
      </c>
      <c r="O5520" t="s">
        <v>8559</v>
      </c>
      <c r="P5520" t="s">
        <v>8560</v>
      </c>
      <c r="Q5520">
        <v>19134</v>
      </c>
      <c r="R5520" t="s">
        <v>8561</v>
      </c>
      <c r="S5520" t="s">
        <v>7837</v>
      </c>
      <c r="T5520" t="s">
        <v>7738</v>
      </c>
    </row>
    <row r="5521" spans="1:20" x14ac:dyDescent="0.25">
      <c r="A5521" t="s">
        <v>5276</v>
      </c>
      <c r="B5521" s="2">
        <v>43073</v>
      </c>
      <c r="C5521" s="2">
        <v>43078</v>
      </c>
      <c r="D5521" t="s">
        <v>19</v>
      </c>
      <c r="E5521" t="s">
        <v>413</v>
      </c>
      <c r="F5521" t="s">
        <v>1695</v>
      </c>
      <c r="G5521" s="1">
        <v>13392</v>
      </c>
      <c r="H5521">
        <v>3</v>
      </c>
      <c r="I5521">
        <v>2</v>
      </c>
      <c r="J5521" s="1">
        <v>31806</v>
      </c>
      <c r="K5521" t="s">
        <v>9128</v>
      </c>
      <c r="L5521" t="s">
        <v>9137</v>
      </c>
      <c r="M5521" t="s">
        <v>9931</v>
      </c>
      <c r="N5521" t="s">
        <v>8536</v>
      </c>
      <c r="O5521" t="s">
        <v>8559</v>
      </c>
      <c r="P5521" t="s">
        <v>8560</v>
      </c>
      <c r="Q5521">
        <v>19134</v>
      </c>
      <c r="R5521" t="s">
        <v>8561</v>
      </c>
      <c r="S5521" t="s">
        <v>7837</v>
      </c>
      <c r="T5521" t="s">
        <v>7738</v>
      </c>
    </row>
    <row r="5522" spans="1:20" x14ac:dyDescent="0.25">
      <c r="A5522" t="s">
        <v>5276</v>
      </c>
      <c r="B5522" s="2">
        <v>43073</v>
      </c>
      <c r="C5522" s="2">
        <v>43078</v>
      </c>
      <c r="D5522" t="s">
        <v>19</v>
      </c>
      <c r="E5522" t="s">
        <v>413</v>
      </c>
      <c r="F5522" t="s">
        <v>4711</v>
      </c>
      <c r="G5522" s="1">
        <v>2392</v>
      </c>
      <c r="H5522">
        <v>5</v>
      </c>
      <c r="I5522">
        <v>2</v>
      </c>
      <c r="J5522" s="1">
        <v>8671</v>
      </c>
      <c r="K5522" t="s">
        <v>9128</v>
      </c>
      <c r="L5522" t="s">
        <v>9148</v>
      </c>
      <c r="M5522" t="s">
        <v>10783</v>
      </c>
      <c r="N5522" t="s">
        <v>8536</v>
      </c>
      <c r="O5522" t="s">
        <v>8559</v>
      </c>
      <c r="P5522" t="s">
        <v>8560</v>
      </c>
      <c r="Q5522">
        <v>19134</v>
      </c>
      <c r="R5522" t="s">
        <v>8561</v>
      </c>
      <c r="S5522" t="s">
        <v>7837</v>
      </c>
      <c r="T5522" t="s">
        <v>7738</v>
      </c>
    </row>
    <row r="5523" spans="1:20" x14ac:dyDescent="0.25">
      <c r="A5523" t="s">
        <v>5276</v>
      </c>
      <c r="B5523" s="2">
        <v>43073</v>
      </c>
      <c r="C5523" s="2">
        <v>43078</v>
      </c>
      <c r="D5523" t="s">
        <v>19</v>
      </c>
      <c r="E5523" t="s">
        <v>413</v>
      </c>
      <c r="F5523" t="s">
        <v>1947</v>
      </c>
      <c r="G5523" s="1">
        <v>255968</v>
      </c>
      <c r="H5523">
        <v>4</v>
      </c>
      <c r="I5523">
        <v>2</v>
      </c>
      <c r="J5523" s="1">
        <v>-287964</v>
      </c>
      <c r="K5523" t="s">
        <v>9139</v>
      </c>
      <c r="L5523" t="s">
        <v>9162</v>
      </c>
      <c r="M5523" t="s">
        <v>10042</v>
      </c>
      <c r="N5523" t="s">
        <v>8536</v>
      </c>
      <c r="O5523" t="s">
        <v>8559</v>
      </c>
      <c r="P5523" t="s">
        <v>8560</v>
      </c>
      <c r="Q5523">
        <v>19134</v>
      </c>
      <c r="R5523" t="s">
        <v>8561</v>
      </c>
      <c r="S5523" t="s">
        <v>7837</v>
      </c>
      <c r="T5523" t="s">
        <v>7738</v>
      </c>
    </row>
    <row r="5524" spans="1:20" x14ac:dyDescent="0.25">
      <c r="A5524" t="s">
        <v>5277</v>
      </c>
      <c r="B5524" s="2">
        <v>42526</v>
      </c>
      <c r="C5524" s="2">
        <v>42528</v>
      </c>
      <c r="D5524" t="s">
        <v>79</v>
      </c>
      <c r="E5524" t="s">
        <v>1047</v>
      </c>
      <c r="F5524" t="s">
        <v>3251</v>
      </c>
      <c r="G5524" s="1">
        <v>21552</v>
      </c>
      <c r="H5524">
        <v>6</v>
      </c>
      <c r="I5524">
        <v>2</v>
      </c>
      <c r="J5524" s="1">
        <v>70044</v>
      </c>
      <c r="K5524" t="s">
        <v>9128</v>
      </c>
      <c r="L5524" t="s">
        <v>9142</v>
      </c>
      <c r="M5524" t="s">
        <v>9449</v>
      </c>
      <c r="N5524" t="s">
        <v>8536</v>
      </c>
      <c r="O5524" t="s">
        <v>8640</v>
      </c>
      <c r="P5524" t="s">
        <v>8541</v>
      </c>
      <c r="Q5524">
        <v>95051</v>
      </c>
      <c r="R5524" t="s">
        <v>8542</v>
      </c>
      <c r="S5524" t="s">
        <v>7975</v>
      </c>
      <c r="T5524" t="s">
        <v>7736</v>
      </c>
    </row>
    <row r="5525" spans="1:20" x14ac:dyDescent="0.25">
      <c r="A5525" t="s">
        <v>5277</v>
      </c>
      <c r="B5525" s="2">
        <v>42526</v>
      </c>
      <c r="C5525" s="2">
        <v>42528</v>
      </c>
      <c r="D5525" t="s">
        <v>79</v>
      </c>
      <c r="E5525" t="s">
        <v>1047</v>
      </c>
      <c r="F5525" t="s">
        <v>2008</v>
      </c>
      <c r="G5525" s="1">
        <v>5824</v>
      </c>
      <c r="H5525">
        <v>4</v>
      </c>
      <c r="I5525">
        <v>0</v>
      </c>
      <c r="J5525" s="1">
        <v>157248</v>
      </c>
      <c r="K5525" t="s">
        <v>9128</v>
      </c>
      <c r="L5525" t="s">
        <v>9144</v>
      </c>
      <c r="M5525" t="s">
        <v>10065</v>
      </c>
      <c r="N5525" t="s">
        <v>8536</v>
      </c>
      <c r="O5525" t="s">
        <v>8640</v>
      </c>
      <c r="P5525" t="s">
        <v>8541</v>
      </c>
      <c r="Q5525">
        <v>95051</v>
      </c>
      <c r="R5525" t="s">
        <v>8542</v>
      </c>
      <c r="S5525" t="s">
        <v>7975</v>
      </c>
      <c r="T5525" t="s">
        <v>7736</v>
      </c>
    </row>
    <row r="5526" spans="1:20" x14ac:dyDescent="0.25">
      <c r="A5526" t="s">
        <v>5278</v>
      </c>
      <c r="B5526" s="2">
        <v>42714</v>
      </c>
      <c r="C5526" s="2">
        <v>42716</v>
      </c>
      <c r="D5526" t="s">
        <v>79</v>
      </c>
      <c r="E5526" t="s">
        <v>1419</v>
      </c>
      <c r="F5526" t="s">
        <v>2376</v>
      </c>
      <c r="G5526" s="1">
        <v>8028</v>
      </c>
      <c r="H5526">
        <v>12</v>
      </c>
      <c r="I5526">
        <v>0</v>
      </c>
      <c r="J5526" s="1">
        <v>369288</v>
      </c>
      <c r="K5526" t="s">
        <v>9128</v>
      </c>
      <c r="L5526" t="s">
        <v>9148</v>
      </c>
      <c r="M5526" t="s">
        <v>10193</v>
      </c>
      <c r="N5526" t="s">
        <v>8536</v>
      </c>
      <c r="O5526" t="s">
        <v>8657</v>
      </c>
      <c r="P5526" t="s">
        <v>8541</v>
      </c>
      <c r="Q5526">
        <v>90805</v>
      </c>
      <c r="R5526" t="s">
        <v>8542</v>
      </c>
      <c r="S5526" t="s">
        <v>8057</v>
      </c>
      <c r="T5526" t="s">
        <v>7744</v>
      </c>
    </row>
    <row r="5527" spans="1:20" x14ac:dyDescent="0.25">
      <c r="A5527" t="s">
        <v>5279</v>
      </c>
      <c r="B5527" s="2">
        <v>42855</v>
      </c>
      <c r="C5527" s="2">
        <v>42860</v>
      </c>
      <c r="D5527" t="s">
        <v>19</v>
      </c>
      <c r="E5527" t="s">
        <v>441</v>
      </c>
      <c r="F5527" t="s">
        <v>567</v>
      </c>
      <c r="G5527" s="1">
        <v>978</v>
      </c>
      <c r="H5527">
        <v>2</v>
      </c>
      <c r="I5527">
        <v>0</v>
      </c>
      <c r="J5527" s="1">
        <v>40098</v>
      </c>
      <c r="K5527" t="s">
        <v>9128</v>
      </c>
      <c r="L5527" t="s">
        <v>9137</v>
      </c>
      <c r="M5527" t="s">
        <v>9423</v>
      </c>
      <c r="N5527" t="s">
        <v>8536</v>
      </c>
      <c r="O5527" t="s">
        <v>8540</v>
      </c>
      <c r="P5527" t="s">
        <v>8541</v>
      </c>
      <c r="Q5527">
        <v>90008</v>
      </c>
      <c r="R5527" t="s">
        <v>8542</v>
      </c>
      <c r="S5527" t="s">
        <v>7843</v>
      </c>
      <c r="T5527" t="s">
        <v>7738</v>
      </c>
    </row>
    <row r="5528" spans="1:20" x14ac:dyDescent="0.25">
      <c r="A5528" t="s">
        <v>5280</v>
      </c>
      <c r="B5528" s="2">
        <v>42849</v>
      </c>
      <c r="C5528" s="2">
        <v>42853</v>
      </c>
      <c r="D5528" t="s">
        <v>19</v>
      </c>
      <c r="E5528" t="s">
        <v>2077</v>
      </c>
      <c r="F5528" t="s">
        <v>2424</v>
      </c>
      <c r="G5528" s="1">
        <v>181</v>
      </c>
      <c r="H5528">
        <v>1</v>
      </c>
      <c r="I5528">
        <v>0</v>
      </c>
      <c r="J5528" s="1">
        <v>6516</v>
      </c>
      <c r="K5528" t="s">
        <v>9128</v>
      </c>
      <c r="L5528" t="s">
        <v>9191</v>
      </c>
      <c r="M5528" t="s">
        <v>10211</v>
      </c>
      <c r="N5528" t="s">
        <v>8536</v>
      </c>
      <c r="O5528" t="s">
        <v>9030</v>
      </c>
      <c r="P5528" t="s">
        <v>8541</v>
      </c>
      <c r="Q5528">
        <v>93101</v>
      </c>
      <c r="R5528" t="s">
        <v>8542</v>
      </c>
      <c r="S5528" t="s">
        <v>8188</v>
      </c>
      <c r="T5528" t="s">
        <v>7744</v>
      </c>
    </row>
    <row r="5529" spans="1:20" x14ac:dyDescent="0.25">
      <c r="A5529" t="s">
        <v>5281</v>
      </c>
      <c r="B5529" s="2">
        <v>42132</v>
      </c>
      <c r="C5529" s="2">
        <v>42134</v>
      </c>
      <c r="D5529" t="s">
        <v>79</v>
      </c>
      <c r="E5529" t="s">
        <v>2025</v>
      </c>
      <c r="F5529" t="s">
        <v>843</v>
      </c>
      <c r="G5529" s="1">
        <v>3794</v>
      </c>
      <c r="H5529">
        <v>2</v>
      </c>
      <c r="I5529">
        <v>0</v>
      </c>
      <c r="J5529" s="1">
        <v>182112</v>
      </c>
      <c r="K5529" t="s">
        <v>9128</v>
      </c>
      <c r="L5529" t="s">
        <v>9148</v>
      </c>
      <c r="M5529" t="s">
        <v>9564</v>
      </c>
      <c r="N5529" t="s">
        <v>8536</v>
      </c>
      <c r="O5529" t="s">
        <v>8576</v>
      </c>
      <c r="P5529" t="s">
        <v>8577</v>
      </c>
      <c r="Q5529">
        <v>10009</v>
      </c>
      <c r="R5529" t="s">
        <v>8561</v>
      </c>
      <c r="S5529" t="s">
        <v>8175</v>
      </c>
      <c r="T5529" t="s">
        <v>7744</v>
      </c>
    </row>
    <row r="5530" spans="1:20" x14ac:dyDescent="0.25">
      <c r="A5530" t="s">
        <v>5282</v>
      </c>
      <c r="B5530" s="2">
        <v>42094</v>
      </c>
      <c r="C5530" s="2">
        <v>42098</v>
      </c>
      <c r="D5530" t="s">
        <v>19</v>
      </c>
      <c r="E5530" t="s">
        <v>3093</v>
      </c>
      <c r="F5530" t="s">
        <v>456</v>
      </c>
      <c r="G5530" s="1">
        <v>7996</v>
      </c>
      <c r="H5530">
        <v>5</v>
      </c>
      <c r="I5530">
        <v>2</v>
      </c>
      <c r="J5530" s="1">
        <v>27986</v>
      </c>
      <c r="K5530" t="s">
        <v>9139</v>
      </c>
      <c r="L5530" t="s">
        <v>9140</v>
      </c>
      <c r="M5530" t="s">
        <v>9364</v>
      </c>
      <c r="N5530" t="s">
        <v>8536</v>
      </c>
      <c r="O5530" t="s">
        <v>8685</v>
      </c>
      <c r="P5530" t="s">
        <v>8544</v>
      </c>
      <c r="Q5530">
        <v>32216</v>
      </c>
      <c r="R5530" t="s">
        <v>8539</v>
      </c>
      <c r="S5530" t="s">
        <v>8347</v>
      </c>
      <c r="T5530" t="s">
        <v>7738</v>
      </c>
    </row>
    <row r="5531" spans="1:20" x14ac:dyDescent="0.25">
      <c r="A5531" t="s">
        <v>5283</v>
      </c>
      <c r="B5531" s="2">
        <v>42953</v>
      </c>
      <c r="C5531" s="2">
        <v>42958</v>
      </c>
      <c r="D5531" t="s">
        <v>19</v>
      </c>
      <c r="E5531" t="s">
        <v>1967</v>
      </c>
      <c r="F5531" t="s">
        <v>4815</v>
      </c>
      <c r="G5531" s="1">
        <v>115296</v>
      </c>
      <c r="H5531">
        <v>3</v>
      </c>
      <c r="I5531">
        <v>2</v>
      </c>
      <c r="J5531" s="1">
        <v>403536</v>
      </c>
      <c r="K5531" t="s">
        <v>9128</v>
      </c>
      <c r="L5531" t="s">
        <v>9148</v>
      </c>
      <c r="M5531" t="s">
        <v>10800</v>
      </c>
      <c r="N5531" t="s">
        <v>8536</v>
      </c>
      <c r="O5531" t="s">
        <v>9031</v>
      </c>
      <c r="P5531" t="s">
        <v>8550</v>
      </c>
      <c r="Q5531">
        <v>75104</v>
      </c>
      <c r="R5531" t="s">
        <v>8551</v>
      </c>
      <c r="S5531" t="s">
        <v>8160</v>
      </c>
      <c r="T5531" t="s">
        <v>7738</v>
      </c>
    </row>
    <row r="5532" spans="1:20" x14ac:dyDescent="0.25">
      <c r="A5532" t="s">
        <v>5284</v>
      </c>
      <c r="B5532" s="2">
        <v>43071</v>
      </c>
      <c r="C5532" s="2">
        <v>43075</v>
      </c>
      <c r="D5532" t="s">
        <v>19</v>
      </c>
      <c r="E5532" t="s">
        <v>5285</v>
      </c>
      <c r="F5532" t="s">
        <v>1346</v>
      </c>
      <c r="G5532" s="1">
        <v>247996</v>
      </c>
      <c r="H5532">
        <v>4</v>
      </c>
      <c r="I5532">
        <v>0</v>
      </c>
      <c r="J5532" s="1">
        <v>743988</v>
      </c>
      <c r="K5532" t="s">
        <v>9139</v>
      </c>
      <c r="L5532" t="s">
        <v>9140</v>
      </c>
      <c r="M5532" t="s">
        <v>9785</v>
      </c>
      <c r="N5532" t="s">
        <v>8536</v>
      </c>
      <c r="O5532" t="s">
        <v>8734</v>
      </c>
      <c r="P5532" t="s">
        <v>8558</v>
      </c>
      <c r="Q5532">
        <v>68104</v>
      </c>
      <c r="R5532" t="s">
        <v>8551</v>
      </c>
      <c r="S5532" t="s">
        <v>8503</v>
      </c>
      <c r="T5532" t="s">
        <v>7736</v>
      </c>
    </row>
    <row r="5533" spans="1:20" x14ac:dyDescent="0.25">
      <c r="A5533" t="s">
        <v>5286</v>
      </c>
      <c r="B5533" s="2">
        <v>42527</v>
      </c>
      <c r="C5533" s="2">
        <v>42528</v>
      </c>
      <c r="D5533" t="s">
        <v>79</v>
      </c>
      <c r="E5533" t="s">
        <v>1066</v>
      </c>
      <c r="F5533" t="s">
        <v>2217</v>
      </c>
      <c r="G5533" s="1">
        <v>17994</v>
      </c>
      <c r="H5533">
        <v>6</v>
      </c>
      <c r="I5533">
        <v>0</v>
      </c>
      <c r="J5533" s="1">
        <v>755748</v>
      </c>
      <c r="K5533" t="s">
        <v>9139</v>
      </c>
      <c r="L5533" t="s">
        <v>9162</v>
      </c>
      <c r="M5533" t="s">
        <v>10141</v>
      </c>
      <c r="N5533" t="s">
        <v>8536</v>
      </c>
      <c r="O5533" t="s">
        <v>8872</v>
      </c>
      <c r="P5533" t="s">
        <v>8693</v>
      </c>
      <c r="Q5533">
        <v>72209</v>
      </c>
      <c r="R5533" t="s">
        <v>8539</v>
      </c>
      <c r="S5533" t="s">
        <v>7980</v>
      </c>
      <c r="T5533" t="s">
        <v>7736</v>
      </c>
    </row>
    <row r="5534" spans="1:20" x14ac:dyDescent="0.25">
      <c r="A5534" t="s">
        <v>5286</v>
      </c>
      <c r="B5534" s="2">
        <v>42527</v>
      </c>
      <c r="C5534" s="2">
        <v>42528</v>
      </c>
      <c r="D5534" t="s">
        <v>79</v>
      </c>
      <c r="E5534" t="s">
        <v>1066</v>
      </c>
      <c r="F5534" t="s">
        <v>2318</v>
      </c>
      <c r="G5534" s="1">
        <v>2685</v>
      </c>
      <c r="H5534">
        <v>3</v>
      </c>
      <c r="I5534">
        <v>0</v>
      </c>
      <c r="J5534" s="1">
        <v>51015</v>
      </c>
      <c r="K5534" t="s">
        <v>9139</v>
      </c>
      <c r="L5534" t="s">
        <v>9162</v>
      </c>
      <c r="M5534" t="s">
        <v>10167</v>
      </c>
      <c r="N5534" t="s">
        <v>8536</v>
      </c>
      <c r="O5534" t="s">
        <v>8872</v>
      </c>
      <c r="P5534" t="s">
        <v>8693</v>
      </c>
      <c r="Q5534">
        <v>72209</v>
      </c>
      <c r="R5534" t="s">
        <v>8539</v>
      </c>
      <c r="S5534" t="s">
        <v>7980</v>
      </c>
      <c r="T5534" t="s">
        <v>7736</v>
      </c>
    </row>
    <row r="5535" spans="1:20" x14ac:dyDescent="0.25">
      <c r="A5535" t="s">
        <v>5286</v>
      </c>
      <c r="B5535" s="2">
        <v>42527</v>
      </c>
      <c r="C5535" s="2">
        <v>42528</v>
      </c>
      <c r="D5535" t="s">
        <v>79</v>
      </c>
      <c r="E5535" t="s">
        <v>1066</v>
      </c>
      <c r="F5535" t="s">
        <v>1286</v>
      </c>
      <c r="G5535" s="1">
        <v>32337</v>
      </c>
      <c r="H5535">
        <v>3</v>
      </c>
      <c r="I5535">
        <v>0</v>
      </c>
      <c r="J5535" s="1">
        <v>129348</v>
      </c>
      <c r="K5535" t="s">
        <v>9139</v>
      </c>
      <c r="L5535" t="s">
        <v>9162</v>
      </c>
      <c r="M5535" t="s">
        <v>9757</v>
      </c>
      <c r="N5535" t="s">
        <v>8536</v>
      </c>
      <c r="O5535" t="s">
        <v>8872</v>
      </c>
      <c r="P5535" t="s">
        <v>8693</v>
      </c>
      <c r="Q5535">
        <v>72209</v>
      </c>
      <c r="R5535" t="s">
        <v>8539</v>
      </c>
      <c r="S5535" t="s">
        <v>7980</v>
      </c>
      <c r="T5535" t="s">
        <v>7736</v>
      </c>
    </row>
    <row r="5536" spans="1:20" x14ac:dyDescent="0.25">
      <c r="A5536" t="s">
        <v>5286</v>
      </c>
      <c r="B5536" s="2">
        <v>42527</v>
      </c>
      <c r="C5536" s="2">
        <v>42528</v>
      </c>
      <c r="D5536" t="s">
        <v>79</v>
      </c>
      <c r="E5536" t="s">
        <v>1066</v>
      </c>
      <c r="F5536" t="s">
        <v>740</v>
      </c>
      <c r="G5536" s="1">
        <v>5994</v>
      </c>
      <c r="H5536">
        <v>3</v>
      </c>
      <c r="I5536">
        <v>0</v>
      </c>
      <c r="J5536" s="1">
        <v>281718</v>
      </c>
      <c r="K5536" t="s">
        <v>9128</v>
      </c>
      <c r="L5536" t="s">
        <v>9148</v>
      </c>
      <c r="M5536" t="s">
        <v>9510</v>
      </c>
      <c r="N5536" t="s">
        <v>8536</v>
      </c>
      <c r="O5536" t="s">
        <v>8872</v>
      </c>
      <c r="P5536" t="s">
        <v>8693</v>
      </c>
      <c r="Q5536">
        <v>72209</v>
      </c>
      <c r="R5536" t="s">
        <v>8539</v>
      </c>
      <c r="S5536" t="s">
        <v>7980</v>
      </c>
      <c r="T5536" t="s">
        <v>7736</v>
      </c>
    </row>
    <row r="5537" spans="1:20" x14ac:dyDescent="0.25">
      <c r="A5537" t="s">
        <v>5286</v>
      </c>
      <c r="B5537" s="2">
        <v>42527</v>
      </c>
      <c r="C5537" s="2">
        <v>42528</v>
      </c>
      <c r="D5537" t="s">
        <v>79</v>
      </c>
      <c r="E5537" t="s">
        <v>1066</v>
      </c>
      <c r="F5537" t="s">
        <v>200</v>
      </c>
      <c r="G5537" s="1">
        <v>6414</v>
      </c>
      <c r="H5537">
        <v>3</v>
      </c>
      <c r="I5537">
        <v>0</v>
      </c>
      <c r="J5537" s="1">
        <v>307872</v>
      </c>
      <c r="K5537" t="s">
        <v>9128</v>
      </c>
      <c r="L5537" t="s">
        <v>9142</v>
      </c>
      <c r="M5537" t="s">
        <v>9234</v>
      </c>
      <c r="N5537" t="s">
        <v>8536</v>
      </c>
      <c r="O5537" t="s">
        <v>8872</v>
      </c>
      <c r="P5537" t="s">
        <v>8693</v>
      </c>
      <c r="Q5537">
        <v>72209</v>
      </c>
      <c r="R5537" t="s">
        <v>8539</v>
      </c>
      <c r="S5537" t="s">
        <v>7980</v>
      </c>
      <c r="T5537" t="s">
        <v>7736</v>
      </c>
    </row>
    <row r="5538" spans="1:20" x14ac:dyDescent="0.25">
      <c r="A5538" t="s">
        <v>5286</v>
      </c>
      <c r="B5538" s="2">
        <v>42527</v>
      </c>
      <c r="C5538" s="2">
        <v>42528</v>
      </c>
      <c r="D5538" t="s">
        <v>79</v>
      </c>
      <c r="E5538" t="s">
        <v>1066</v>
      </c>
      <c r="F5538" t="s">
        <v>2365</v>
      </c>
      <c r="G5538" s="1">
        <v>1167</v>
      </c>
      <c r="H5538">
        <v>3</v>
      </c>
      <c r="I5538">
        <v>0</v>
      </c>
      <c r="J5538" s="1">
        <v>56016</v>
      </c>
      <c r="K5538" t="s">
        <v>9128</v>
      </c>
      <c r="L5538" t="s">
        <v>9142</v>
      </c>
      <c r="M5538" t="s">
        <v>10188</v>
      </c>
      <c r="N5538" t="s">
        <v>8536</v>
      </c>
      <c r="O5538" t="s">
        <v>8872</v>
      </c>
      <c r="P5538" t="s">
        <v>8693</v>
      </c>
      <c r="Q5538">
        <v>72209</v>
      </c>
      <c r="R5538" t="s">
        <v>8539</v>
      </c>
      <c r="S5538" t="s">
        <v>7980</v>
      </c>
      <c r="T5538" t="s">
        <v>7736</v>
      </c>
    </row>
    <row r="5539" spans="1:20" x14ac:dyDescent="0.25">
      <c r="A5539" t="s">
        <v>5286</v>
      </c>
      <c r="B5539" s="2">
        <v>42527</v>
      </c>
      <c r="C5539" s="2">
        <v>42528</v>
      </c>
      <c r="D5539" t="s">
        <v>79</v>
      </c>
      <c r="E5539" t="s">
        <v>1066</v>
      </c>
      <c r="F5539" t="s">
        <v>3706</v>
      </c>
      <c r="G5539" s="1">
        <v>1296</v>
      </c>
      <c r="H5539">
        <v>2</v>
      </c>
      <c r="I5539">
        <v>0</v>
      </c>
      <c r="J5539" s="1">
        <v>62208</v>
      </c>
      <c r="K5539" t="s">
        <v>9128</v>
      </c>
      <c r="L5539" t="s">
        <v>9148</v>
      </c>
      <c r="M5539" t="s">
        <v>10593</v>
      </c>
      <c r="N5539" t="s">
        <v>8536</v>
      </c>
      <c r="O5539" t="s">
        <v>8872</v>
      </c>
      <c r="P5539" t="s">
        <v>8693</v>
      </c>
      <c r="Q5539">
        <v>72209</v>
      </c>
      <c r="R5539" t="s">
        <v>8539</v>
      </c>
      <c r="S5539" t="s">
        <v>7980</v>
      </c>
      <c r="T5539" t="s">
        <v>7736</v>
      </c>
    </row>
    <row r="5540" spans="1:20" x14ac:dyDescent="0.25">
      <c r="A5540" t="s">
        <v>5287</v>
      </c>
      <c r="B5540" s="2">
        <v>42107</v>
      </c>
      <c r="C5540" s="2">
        <v>42114</v>
      </c>
      <c r="D5540" t="s">
        <v>19</v>
      </c>
      <c r="E5540" t="s">
        <v>875</v>
      </c>
      <c r="F5540" t="s">
        <v>1462</v>
      </c>
      <c r="G5540" s="1">
        <v>1743</v>
      </c>
      <c r="H5540">
        <v>3</v>
      </c>
      <c r="I5540">
        <v>0</v>
      </c>
      <c r="J5540" s="1">
        <v>80178</v>
      </c>
      <c r="K5540" t="s">
        <v>9128</v>
      </c>
      <c r="L5540" t="s">
        <v>9142</v>
      </c>
      <c r="M5540" t="s">
        <v>9837</v>
      </c>
      <c r="N5540" t="s">
        <v>8536</v>
      </c>
      <c r="O5540" t="s">
        <v>9032</v>
      </c>
      <c r="P5540" t="s">
        <v>8558</v>
      </c>
      <c r="Q5540">
        <v>68701</v>
      </c>
      <c r="R5540" t="s">
        <v>8551</v>
      </c>
      <c r="S5540" t="s">
        <v>7934</v>
      </c>
      <c r="T5540" t="s">
        <v>7736</v>
      </c>
    </row>
    <row r="5541" spans="1:20" x14ac:dyDescent="0.25">
      <c r="A5541" t="s">
        <v>5288</v>
      </c>
      <c r="B5541" s="2">
        <v>42877</v>
      </c>
      <c r="C5541" s="2">
        <v>42881</v>
      </c>
      <c r="D5541" t="s">
        <v>19</v>
      </c>
      <c r="E5541" t="s">
        <v>404</v>
      </c>
      <c r="F5541" t="s">
        <v>150</v>
      </c>
      <c r="G5541" s="1">
        <v>181986</v>
      </c>
      <c r="H5541">
        <v>2</v>
      </c>
      <c r="I5541">
        <v>3</v>
      </c>
      <c r="J5541" s="1">
        <v>-545958</v>
      </c>
      <c r="K5541" t="s">
        <v>9123</v>
      </c>
      <c r="L5541" t="s">
        <v>9126</v>
      </c>
      <c r="M5541" t="s">
        <v>9210</v>
      </c>
      <c r="N5541" t="s">
        <v>8536</v>
      </c>
      <c r="O5541" t="s">
        <v>8579</v>
      </c>
      <c r="P5541" t="s">
        <v>8566</v>
      </c>
      <c r="Q5541">
        <v>60653</v>
      </c>
      <c r="R5541" t="s">
        <v>8551</v>
      </c>
      <c r="S5541" t="s">
        <v>7835</v>
      </c>
      <c r="T5541" t="s">
        <v>7736</v>
      </c>
    </row>
    <row r="5542" spans="1:20" x14ac:dyDescent="0.25">
      <c r="A5542" t="s">
        <v>5288</v>
      </c>
      <c r="B5542" s="2">
        <v>42877</v>
      </c>
      <c r="C5542" s="2">
        <v>42881</v>
      </c>
      <c r="D5542" t="s">
        <v>19</v>
      </c>
      <c r="E5542" t="s">
        <v>404</v>
      </c>
      <c r="F5542" t="s">
        <v>258</v>
      </c>
      <c r="G5542" s="1">
        <v>1592</v>
      </c>
      <c r="H5542">
        <v>2</v>
      </c>
      <c r="I5542">
        <v>8</v>
      </c>
      <c r="J5542" s="1">
        <v>-26268</v>
      </c>
      <c r="K5542" t="s">
        <v>9128</v>
      </c>
      <c r="L5542" t="s">
        <v>9142</v>
      </c>
      <c r="M5542" t="s">
        <v>9262</v>
      </c>
      <c r="N5542" t="s">
        <v>8536</v>
      </c>
      <c r="O5542" t="s">
        <v>8579</v>
      </c>
      <c r="P5542" t="s">
        <v>8566</v>
      </c>
      <c r="Q5542">
        <v>60653</v>
      </c>
      <c r="R5542" t="s">
        <v>8551</v>
      </c>
      <c r="S5542" t="s">
        <v>7835</v>
      </c>
      <c r="T5542" t="s">
        <v>7736</v>
      </c>
    </row>
    <row r="5543" spans="1:20" x14ac:dyDescent="0.25">
      <c r="A5543" t="s">
        <v>5288</v>
      </c>
      <c r="B5543" s="2">
        <v>42877</v>
      </c>
      <c r="C5543" s="2">
        <v>42881</v>
      </c>
      <c r="D5543" t="s">
        <v>19</v>
      </c>
      <c r="E5543" t="s">
        <v>404</v>
      </c>
      <c r="F5543" t="s">
        <v>1372</v>
      </c>
      <c r="G5543" s="1">
        <v>22344</v>
      </c>
      <c r="H5543">
        <v>3</v>
      </c>
      <c r="I5543">
        <v>2</v>
      </c>
      <c r="J5543" s="1">
        <v>25137</v>
      </c>
      <c r="K5543" t="s">
        <v>9128</v>
      </c>
      <c r="L5543" t="s">
        <v>9273</v>
      </c>
      <c r="M5543" t="s">
        <v>9798</v>
      </c>
      <c r="N5543" t="s">
        <v>8536</v>
      </c>
      <c r="O5543" t="s">
        <v>8579</v>
      </c>
      <c r="P5543" t="s">
        <v>8566</v>
      </c>
      <c r="Q5543">
        <v>60653</v>
      </c>
      <c r="R5543" t="s">
        <v>8551</v>
      </c>
      <c r="S5543" t="s">
        <v>7835</v>
      </c>
      <c r="T5543" t="s">
        <v>7736</v>
      </c>
    </row>
    <row r="5544" spans="1:20" x14ac:dyDescent="0.25">
      <c r="A5544" t="s">
        <v>5289</v>
      </c>
      <c r="B5544" s="2">
        <v>42723</v>
      </c>
      <c r="C5544" s="2">
        <v>42729</v>
      </c>
      <c r="D5544" t="s">
        <v>19</v>
      </c>
      <c r="E5544" t="s">
        <v>96</v>
      </c>
      <c r="F5544" t="s">
        <v>5290</v>
      </c>
      <c r="G5544" s="1">
        <v>45597</v>
      </c>
      <c r="H5544">
        <v>6</v>
      </c>
      <c r="I5544">
        <v>5</v>
      </c>
      <c r="J5544" s="1">
        <v>-2188656</v>
      </c>
      <c r="K5544" t="s">
        <v>9123</v>
      </c>
      <c r="L5544" t="s">
        <v>9131</v>
      </c>
      <c r="M5544" t="s">
        <v>10848</v>
      </c>
      <c r="N5544" t="s">
        <v>8536</v>
      </c>
      <c r="O5544" t="s">
        <v>8667</v>
      </c>
      <c r="P5544" t="s">
        <v>8581</v>
      </c>
      <c r="Q5544">
        <v>85705</v>
      </c>
      <c r="R5544" t="s">
        <v>8542</v>
      </c>
      <c r="S5544" t="s">
        <v>7758</v>
      </c>
      <c r="T5544" t="s">
        <v>7738</v>
      </c>
    </row>
    <row r="5545" spans="1:20" x14ac:dyDescent="0.25">
      <c r="A5545" t="s">
        <v>5289</v>
      </c>
      <c r="B5545" s="2">
        <v>42723</v>
      </c>
      <c r="C5545" s="2">
        <v>42729</v>
      </c>
      <c r="D5545" t="s">
        <v>19</v>
      </c>
      <c r="E5545" t="s">
        <v>96</v>
      </c>
      <c r="F5545" t="s">
        <v>3607</v>
      </c>
      <c r="G5545" s="1">
        <v>1044</v>
      </c>
      <c r="H5545">
        <v>6</v>
      </c>
      <c r="I5545">
        <v>7</v>
      </c>
      <c r="J5545" s="1">
        <v>-7656</v>
      </c>
      <c r="K5545" t="s">
        <v>9128</v>
      </c>
      <c r="L5545" t="s">
        <v>9142</v>
      </c>
      <c r="M5545" t="s">
        <v>10568</v>
      </c>
      <c r="N5545" t="s">
        <v>8536</v>
      </c>
      <c r="O5545" t="s">
        <v>8667</v>
      </c>
      <c r="P5545" t="s">
        <v>8581</v>
      </c>
      <c r="Q5545">
        <v>85705</v>
      </c>
      <c r="R5545" t="s">
        <v>8542</v>
      </c>
      <c r="S5545" t="s">
        <v>7758</v>
      </c>
      <c r="T5545" t="s">
        <v>7738</v>
      </c>
    </row>
    <row r="5546" spans="1:20" x14ac:dyDescent="0.25">
      <c r="A5546" t="s">
        <v>5289</v>
      </c>
      <c r="B5546" s="2">
        <v>42723</v>
      </c>
      <c r="C5546" s="2">
        <v>42729</v>
      </c>
      <c r="D5546" t="s">
        <v>19</v>
      </c>
      <c r="E5546" t="s">
        <v>96</v>
      </c>
      <c r="F5546" t="s">
        <v>1076</v>
      </c>
      <c r="G5546" s="1">
        <v>5214</v>
      </c>
      <c r="H5546">
        <v>2</v>
      </c>
      <c r="I5546">
        <v>7</v>
      </c>
      <c r="J5546" s="1">
        <v>-41712</v>
      </c>
      <c r="K5546" t="s">
        <v>9128</v>
      </c>
      <c r="L5546" t="s">
        <v>9142</v>
      </c>
      <c r="M5546" t="s">
        <v>9669</v>
      </c>
      <c r="N5546" t="s">
        <v>8536</v>
      </c>
      <c r="O5546" t="s">
        <v>8667</v>
      </c>
      <c r="P5546" t="s">
        <v>8581</v>
      </c>
      <c r="Q5546">
        <v>85705</v>
      </c>
      <c r="R5546" t="s">
        <v>8542</v>
      </c>
      <c r="S5546" t="s">
        <v>7758</v>
      </c>
      <c r="T5546" t="s">
        <v>7738</v>
      </c>
    </row>
    <row r="5547" spans="1:20" x14ac:dyDescent="0.25">
      <c r="A5547" t="s">
        <v>5291</v>
      </c>
      <c r="B5547" s="2">
        <v>43000</v>
      </c>
      <c r="C5547" s="2">
        <v>43004</v>
      </c>
      <c r="D5547" t="s">
        <v>19</v>
      </c>
      <c r="E5547" t="s">
        <v>2077</v>
      </c>
      <c r="F5547" t="s">
        <v>304</v>
      </c>
      <c r="G5547" s="1">
        <v>674</v>
      </c>
      <c r="H5547">
        <v>5</v>
      </c>
      <c r="I5547">
        <v>0</v>
      </c>
      <c r="J5547" s="1">
        <v>17524</v>
      </c>
      <c r="K5547" t="s">
        <v>9128</v>
      </c>
      <c r="L5547" t="s">
        <v>9133</v>
      </c>
      <c r="M5547" t="s">
        <v>9287</v>
      </c>
      <c r="N5547" t="s">
        <v>8536</v>
      </c>
      <c r="O5547" t="s">
        <v>8545</v>
      </c>
      <c r="P5547" t="s">
        <v>8743</v>
      </c>
      <c r="Q5547">
        <v>3301</v>
      </c>
      <c r="R5547" t="s">
        <v>8561</v>
      </c>
      <c r="S5547" t="s">
        <v>8188</v>
      </c>
      <c r="T5547" t="s">
        <v>7744</v>
      </c>
    </row>
    <row r="5548" spans="1:20" x14ac:dyDescent="0.25">
      <c r="A5548" t="s">
        <v>5292</v>
      </c>
      <c r="B5548" s="2">
        <v>42985</v>
      </c>
      <c r="C5548" s="2">
        <v>42986</v>
      </c>
      <c r="D5548" t="s">
        <v>79</v>
      </c>
      <c r="E5548" t="s">
        <v>2994</v>
      </c>
      <c r="F5548" t="s">
        <v>4255</v>
      </c>
      <c r="G5548" s="1">
        <v>2516</v>
      </c>
      <c r="H5548">
        <v>2</v>
      </c>
      <c r="I5548">
        <v>0</v>
      </c>
      <c r="J5548" s="1">
        <v>105672</v>
      </c>
      <c r="K5548" t="s">
        <v>9123</v>
      </c>
      <c r="L5548" t="s">
        <v>9135</v>
      </c>
      <c r="M5548" t="s">
        <v>10706</v>
      </c>
      <c r="N5548" t="s">
        <v>8536</v>
      </c>
      <c r="O5548" t="s">
        <v>9033</v>
      </c>
      <c r="P5548" t="s">
        <v>8555</v>
      </c>
      <c r="Q5548">
        <v>84020</v>
      </c>
      <c r="R5548" t="s">
        <v>8542</v>
      </c>
      <c r="S5548" t="s">
        <v>8332</v>
      </c>
      <c r="T5548" t="s">
        <v>7736</v>
      </c>
    </row>
    <row r="5549" spans="1:20" x14ac:dyDescent="0.25">
      <c r="A5549" t="s">
        <v>5292</v>
      </c>
      <c r="B5549" s="2">
        <v>42985</v>
      </c>
      <c r="C5549" s="2">
        <v>42986</v>
      </c>
      <c r="D5549" t="s">
        <v>79</v>
      </c>
      <c r="E5549" t="s">
        <v>2994</v>
      </c>
      <c r="F5549" t="s">
        <v>2885</v>
      </c>
      <c r="G5549" s="1">
        <v>12656</v>
      </c>
      <c r="H5549">
        <v>4</v>
      </c>
      <c r="I5549">
        <v>2</v>
      </c>
      <c r="J5549" s="1">
        <v>4746</v>
      </c>
      <c r="K5549" t="s">
        <v>9139</v>
      </c>
      <c r="L5549" t="s">
        <v>9140</v>
      </c>
      <c r="M5549" t="s">
        <v>10371</v>
      </c>
      <c r="N5549" t="s">
        <v>8536</v>
      </c>
      <c r="O5549" t="s">
        <v>9033</v>
      </c>
      <c r="P5549" t="s">
        <v>8555</v>
      </c>
      <c r="Q5549">
        <v>84020</v>
      </c>
      <c r="R5549" t="s">
        <v>8542</v>
      </c>
      <c r="S5549" t="s">
        <v>8332</v>
      </c>
      <c r="T5549" t="s">
        <v>7736</v>
      </c>
    </row>
    <row r="5550" spans="1:20" x14ac:dyDescent="0.25">
      <c r="A5550" t="s">
        <v>5293</v>
      </c>
      <c r="B5550" s="2">
        <v>41971</v>
      </c>
      <c r="C5550" s="2">
        <v>41974</v>
      </c>
      <c r="D5550" t="s">
        <v>79</v>
      </c>
      <c r="E5550" t="s">
        <v>2310</v>
      </c>
      <c r="F5550" t="s">
        <v>2008</v>
      </c>
      <c r="G5550" s="1">
        <v>4368</v>
      </c>
      <c r="H5550">
        <v>3</v>
      </c>
      <c r="I5550">
        <v>0</v>
      </c>
      <c r="J5550" s="1">
        <v>117936</v>
      </c>
      <c r="K5550" t="s">
        <v>9128</v>
      </c>
      <c r="L5550" t="s">
        <v>9144</v>
      </c>
      <c r="M5550" t="s">
        <v>10065</v>
      </c>
      <c r="N5550" t="s">
        <v>8536</v>
      </c>
      <c r="O5550" t="s">
        <v>8556</v>
      </c>
      <c r="P5550" t="s">
        <v>8541</v>
      </c>
      <c r="Q5550">
        <v>94109</v>
      </c>
      <c r="R5550" t="s">
        <v>8542</v>
      </c>
      <c r="S5550" t="s">
        <v>8233</v>
      </c>
      <c r="T5550" t="s">
        <v>7736</v>
      </c>
    </row>
    <row r="5551" spans="1:20" x14ac:dyDescent="0.25">
      <c r="A5551" t="s">
        <v>5293</v>
      </c>
      <c r="B5551" s="2">
        <v>41971</v>
      </c>
      <c r="C5551" s="2">
        <v>41974</v>
      </c>
      <c r="D5551" t="s">
        <v>79</v>
      </c>
      <c r="E5551" t="s">
        <v>2310</v>
      </c>
      <c r="F5551" t="s">
        <v>1726</v>
      </c>
      <c r="G5551" s="1">
        <v>13993</v>
      </c>
      <c r="H5551">
        <v>7</v>
      </c>
      <c r="I5551">
        <v>0</v>
      </c>
      <c r="J5551" s="1">
        <v>349825</v>
      </c>
      <c r="K5551" t="s">
        <v>9139</v>
      </c>
      <c r="L5551" t="s">
        <v>9162</v>
      </c>
      <c r="M5551" t="s">
        <v>9943</v>
      </c>
      <c r="N5551" t="s">
        <v>8536</v>
      </c>
      <c r="O5551" t="s">
        <v>8556</v>
      </c>
      <c r="P5551" t="s">
        <v>8541</v>
      </c>
      <c r="Q5551">
        <v>94109</v>
      </c>
      <c r="R5551" t="s">
        <v>8542</v>
      </c>
      <c r="S5551" t="s">
        <v>8233</v>
      </c>
      <c r="T5551" t="s">
        <v>7736</v>
      </c>
    </row>
    <row r="5552" spans="1:20" x14ac:dyDescent="0.25">
      <c r="A5552" t="s">
        <v>5294</v>
      </c>
      <c r="B5552" s="2">
        <v>41955</v>
      </c>
      <c r="C5552" s="2">
        <v>41959</v>
      </c>
      <c r="D5552" t="s">
        <v>19</v>
      </c>
      <c r="E5552" t="s">
        <v>4090</v>
      </c>
      <c r="F5552" t="s">
        <v>3397</v>
      </c>
      <c r="G5552" s="1">
        <v>2672</v>
      </c>
      <c r="H5552">
        <v>1</v>
      </c>
      <c r="I5552">
        <v>2</v>
      </c>
      <c r="J5552" s="1">
        <v>334</v>
      </c>
      <c r="K5552" t="s">
        <v>9128</v>
      </c>
      <c r="L5552" t="s">
        <v>9137</v>
      </c>
      <c r="M5552" t="s">
        <v>10524</v>
      </c>
      <c r="N5552" t="s">
        <v>8536</v>
      </c>
      <c r="O5552" t="s">
        <v>8563</v>
      </c>
      <c r="P5552" t="s">
        <v>8550</v>
      </c>
      <c r="Q5552">
        <v>77036</v>
      </c>
      <c r="R5552" t="s">
        <v>8551</v>
      </c>
      <c r="S5552" t="s">
        <v>8453</v>
      </c>
      <c r="T5552" t="s">
        <v>7738</v>
      </c>
    </row>
    <row r="5553" spans="1:20" x14ac:dyDescent="0.25">
      <c r="A5553" t="s">
        <v>5294</v>
      </c>
      <c r="B5553" s="2">
        <v>41955</v>
      </c>
      <c r="C5553" s="2">
        <v>41959</v>
      </c>
      <c r="D5553" t="s">
        <v>19</v>
      </c>
      <c r="E5553" t="s">
        <v>4090</v>
      </c>
      <c r="F5553" t="s">
        <v>4113</v>
      </c>
      <c r="G5553" s="1">
        <v>16656</v>
      </c>
      <c r="H5553">
        <v>6</v>
      </c>
      <c r="I5553">
        <v>2</v>
      </c>
      <c r="J5553" s="1">
        <v>-3123</v>
      </c>
      <c r="K5553" t="s">
        <v>9128</v>
      </c>
      <c r="L5553" t="s">
        <v>9273</v>
      </c>
      <c r="M5553" t="s">
        <v>10675</v>
      </c>
      <c r="N5553" t="s">
        <v>8536</v>
      </c>
      <c r="O5553" t="s">
        <v>8563</v>
      </c>
      <c r="P5553" t="s">
        <v>8550</v>
      </c>
      <c r="Q5553">
        <v>77036</v>
      </c>
      <c r="R5553" t="s">
        <v>8551</v>
      </c>
      <c r="S5553" t="s">
        <v>8453</v>
      </c>
      <c r="T5553" t="s">
        <v>7738</v>
      </c>
    </row>
    <row r="5554" spans="1:20" x14ac:dyDescent="0.25">
      <c r="A5554" t="s">
        <v>5294</v>
      </c>
      <c r="B5554" s="2">
        <v>41955</v>
      </c>
      <c r="C5554" s="2">
        <v>41959</v>
      </c>
      <c r="D5554" t="s">
        <v>19</v>
      </c>
      <c r="E5554" t="s">
        <v>4090</v>
      </c>
      <c r="F5554" t="s">
        <v>447</v>
      </c>
      <c r="G5554" s="1">
        <v>79512</v>
      </c>
      <c r="H5554">
        <v>3</v>
      </c>
      <c r="I5554">
        <v>2</v>
      </c>
      <c r="J5554" s="1">
        <v>208719</v>
      </c>
      <c r="K5554" t="s">
        <v>9139</v>
      </c>
      <c r="L5554" t="s">
        <v>9162</v>
      </c>
      <c r="M5554" t="s">
        <v>9359</v>
      </c>
      <c r="N5554" t="s">
        <v>8536</v>
      </c>
      <c r="O5554" t="s">
        <v>8563</v>
      </c>
      <c r="P5554" t="s">
        <v>8550</v>
      </c>
      <c r="Q5554">
        <v>77036</v>
      </c>
      <c r="R5554" t="s">
        <v>8551</v>
      </c>
      <c r="S5554" t="s">
        <v>8453</v>
      </c>
      <c r="T5554" t="s">
        <v>7738</v>
      </c>
    </row>
    <row r="5555" spans="1:20" x14ac:dyDescent="0.25">
      <c r="A5555" t="s">
        <v>5294</v>
      </c>
      <c r="B5555" s="2">
        <v>41955</v>
      </c>
      <c r="C5555" s="2">
        <v>41959</v>
      </c>
      <c r="D5555" t="s">
        <v>19</v>
      </c>
      <c r="E5555" t="s">
        <v>4090</v>
      </c>
      <c r="F5555" t="s">
        <v>530</v>
      </c>
      <c r="G5555" s="1">
        <v>36288</v>
      </c>
      <c r="H5555">
        <v>7</v>
      </c>
      <c r="I5555">
        <v>2</v>
      </c>
      <c r="J5555" s="1">
        <v>127008</v>
      </c>
      <c r="K5555" t="s">
        <v>9128</v>
      </c>
      <c r="L5555" t="s">
        <v>9148</v>
      </c>
      <c r="M5555" t="s">
        <v>9401</v>
      </c>
      <c r="N5555" t="s">
        <v>8536</v>
      </c>
      <c r="O5555" t="s">
        <v>8563</v>
      </c>
      <c r="P5555" t="s">
        <v>8550</v>
      </c>
      <c r="Q5555">
        <v>77036</v>
      </c>
      <c r="R5555" t="s">
        <v>8551</v>
      </c>
      <c r="S5555" t="s">
        <v>8453</v>
      </c>
      <c r="T5555" t="s">
        <v>7738</v>
      </c>
    </row>
    <row r="5556" spans="1:20" x14ac:dyDescent="0.25">
      <c r="A5556" t="s">
        <v>5294</v>
      </c>
      <c r="B5556" s="2">
        <v>41955</v>
      </c>
      <c r="C5556" s="2">
        <v>41959</v>
      </c>
      <c r="D5556" t="s">
        <v>19</v>
      </c>
      <c r="E5556" t="s">
        <v>4090</v>
      </c>
      <c r="F5556" t="s">
        <v>1912</v>
      </c>
      <c r="G5556" s="1">
        <v>679932</v>
      </c>
      <c r="H5556">
        <v>1</v>
      </c>
      <c r="I5556">
        <v>32</v>
      </c>
      <c r="J5556" s="1">
        <v>-129987</v>
      </c>
      <c r="K5556" t="s">
        <v>9123</v>
      </c>
      <c r="L5556" t="s">
        <v>9124</v>
      </c>
      <c r="M5556" t="s">
        <v>10028</v>
      </c>
      <c r="N5556" t="s">
        <v>8536</v>
      </c>
      <c r="O5556" t="s">
        <v>8563</v>
      </c>
      <c r="P5556" t="s">
        <v>8550</v>
      </c>
      <c r="Q5556">
        <v>77036</v>
      </c>
      <c r="R5556" t="s">
        <v>8551</v>
      </c>
      <c r="S5556" t="s">
        <v>8453</v>
      </c>
      <c r="T5556" t="s">
        <v>7738</v>
      </c>
    </row>
    <row r="5557" spans="1:20" x14ac:dyDescent="0.25">
      <c r="A5557" t="s">
        <v>5295</v>
      </c>
      <c r="B5557" s="2">
        <v>43010</v>
      </c>
      <c r="C5557" s="2">
        <v>43014</v>
      </c>
      <c r="D5557" t="s">
        <v>11</v>
      </c>
      <c r="E5557" t="s">
        <v>2225</v>
      </c>
      <c r="F5557" t="s">
        <v>3894</v>
      </c>
      <c r="G5557" s="1">
        <v>1016</v>
      </c>
      <c r="H5557">
        <v>2</v>
      </c>
      <c r="I5557">
        <v>0</v>
      </c>
      <c r="J5557" s="1">
        <v>34544</v>
      </c>
      <c r="K5557" t="s">
        <v>9123</v>
      </c>
      <c r="L5557" t="s">
        <v>9135</v>
      </c>
      <c r="M5557" t="s">
        <v>10633</v>
      </c>
      <c r="N5557" t="s">
        <v>8536</v>
      </c>
      <c r="O5557" t="s">
        <v>8701</v>
      </c>
      <c r="P5557" t="s">
        <v>8588</v>
      </c>
      <c r="Q5557">
        <v>36116</v>
      </c>
      <c r="R5557" t="s">
        <v>8539</v>
      </c>
      <c r="S5557" t="s">
        <v>8216</v>
      </c>
      <c r="T5557" t="s">
        <v>7738</v>
      </c>
    </row>
    <row r="5558" spans="1:20" x14ac:dyDescent="0.25">
      <c r="A5558" t="s">
        <v>5296</v>
      </c>
      <c r="B5558" s="2">
        <v>42352</v>
      </c>
      <c r="C5558" s="2">
        <v>42356</v>
      </c>
      <c r="D5558" t="s">
        <v>19</v>
      </c>
      <c r="E5558" t="s">
        <v>2183</v>
      </c>
      <c r="F5558" t="s">
        <v>3337</v>
      </c>
      <c r="G5558" s="1">
        <v>616</v>
      </c>
      <c r="H5558">
        <v>2</v>
      </c>
      <c r="I5558">
        <v>0</v>
      </c>
      <c r="J5558" s="1">
        <v>19712</v>
      </c>
      <c r="K5558" t="s">
        <v>9123</v>
      </c>
      <c r="L5558" t="s">
        <v>9135</v>
      </c>
      <c r="M5558" t="s">
        <v>10504</v>
      </c>
      <c r="N5558" t="s">
        <v>8536</v>
      </c>
      <c r="O5558" t="s">
        <v>8584</v>
      </c>
      <c r="P5558" t="s">
        <v>8681</v>
      </c>
      <c r="Q5558">
        <v>39212</v>
      </c>
      <c r="R5558" t="s">
        <v>8539</v>
      </c>
      <c r="S5558" t="s">
        <v>8208</v>
      </c>
      <c r="T5558" t="s">
        <v>7738</v>
      </c>
    </row>
    <row r="5559" spans="1:20" x14ac:dyDescent="0.25">
      <c r="A5559" t="s">
        <v>5296</v>
      </c>
      <c r="B5559" s="2">
        <v>42352</v>
      </c>
      <c r="C5559" s="2">
        <v>42356</v>
      </c>
      <c r="D5559" t="s">
        <v>19</v>
      </c>
      <c r="E5559" t="s">
        <v>2183</v>
      </c>
      <c r="F5559" t="s">
        <v>3677</v>
      </c>
      <c r="G5559" s="1">
        <v>563</v>
      </c>
      <c r="H5559">
        <v>2</v>
      </c>
      <c r="I5559">
        <v>0</v>
      </c>
      <c r="J5559" s="1">
        <v>15764</v>
      </c>
      <c r="K5559" t="s">
        <v>9128</v>
      </c>
      <c r="L5559" t="s">
        <v>9137</v>
      </c>
      <c r="M5559" t="s">
        <v>10583</v>
      </c>
      <c r="N5559" t="s">
        <v>8536</v>
      </c>
      <c r="O5559" t="s">
        <v>8584</v>
      </c>
      <c r="P5559" t="s">
        <v>8681</v>
      </c>
      <c r="Q5559">
        <v>39212</v>
      </c>
      <c r="R5559" t="s">
        <v>8539</v>
      </c>
      <c r="S5559" t="s">
        <v>8208</v>
      </c>
      <c r="T5559" t="s">
        <v>7738</v>
      </c>
    </row>
    <row r="5560" spans="1:20" x14ac:dyDescent="0.25">
      <c r="A5560" t="s">
        <v>5297</v>
      </c>
      <c r="B5560" s="2">
        <v>42344</v>
      </c>
      <c r="C5560" s="2">
        <v>42348</v>
      </c>
      <c r="D5560" t="s">
        <v>19</v>
      </c>
      <c r="E5560" t="s">
        <v>2921</v>
      </c>
      <c r="F5560" t="s">
        <v>5298</v>
      </c>
      <c r="G5560" s="1">
        <v>648</v>
      </c>
      <c r="H5560">
        <v>1</v>
      </c>
      <c r="I5560">
        <v>0</v>
      </c>
      <c r="J5560" s="1">
        <v>31104</v>
      </c>
      <c r="K5560" t="s">
        <v>9128</v>
      </c>
      <c r="L5560" t="s">
        <v>9148</v>
      </c>
      <c r="M5560" t="s">
        <v>10849</v>
      </c>
      <c r="N5560" t="s">
        <v>8536</v>
      </c>
      <c r="O5560" t="s">
        <v>8807</v>
      </c>
      <c r="P5560" t="s">
        <v>8673</v>
      </c>
      <c r="Q5560">
        <v>89031</v>
      </c>
      <c r="R5560" t="s">
        <v>8542</v>
      </c>
      <c r="S5560" t="s">
        <v>8320</v>
      </c>
      <c r="T5560" t="s">
        <v>7736</v>
      </c>
    </row>
    <row r="5561" spans="1:20" x14ac:dyDescent="0.25">
      <c r="A5561" t="s">
        <v>5297</v>
      </c>
      <c r="B5561" s="2">
        <v>42344</v>
      </c>
      <c r="C5561" s="2">
        <v>42348</v>
      </c>
      <c r="D5561" t="s">
        <v>19</v>
      </c>
      <c r="E5561" t="s">
        <v>2921</v>
      </c>
      <c r="F5561" t="s">
        <v>2851</v>
      </c>
      <c r="G5561" s="1">
        <v>132585</v>
      </c>
      <c r="H5561">
        <v>5</v>
      </c>
      <c r="I5561">
        <v>0</v>
      </c>
      <c r="J5561" s="1">
        <v>238653</v>
      </c>
      <c r="K5561" t="s">
        <v>9128</v>
      </c>
      <c r="L5561" t="s">
        <v>9133</v>
      </c>
      <c r="M5561" t="s">
        <v>10360</v>
      </c>
      <c r="N5561" t="s">
        <v>8536</v>
      </c>
      <c r="O5561" t="s">
        <v>8807</v>
      </c>
      <c r="P5561" t="s">
        <v>8673</v>
      </c>
      <c r="Q5561">
        <v>89031</v>
      </c>
      <c r="R5561" t="s">
        <v>8542</v>
      </c>
      <c r="S5561" t="s">
        <v>8320</v>
      </c>
      <c r="T5561" t="s">
        <v>7736</v>
      </c>
    </row>
    <row r="5562" spans="1:20" x14ac:dyDescent="0.25">
      <c r="A5562" t="s">
        <v>5297</v>
      </c>
      <c r="B5562" s="2">
        <v>42344</v>
      </c>
      <c r="C5562" s="2">
        <v>42348</v>
      </c>
      <c r="D5562" t="s">
        <v>19</v>
      </c>
      <c r="E5562" t="s">
        <v>2921</v>
      </c>
      <c r="F5562" t="s">
        <v>1433</v>
      </c>
      <c r="G5562" s="1">
        <v>1494</v>
      </c>
      <c r="H5562">
        <v>3</v>
      </c>
      <c r="I5562">
        <v>0</v>
      </c>
      <c r="J5562" s="1">
        <v>68724</v>
      </c>
      <c r="K5562" t="s">
        <v>9128</v>
      </c>
      <c r="L5562" t="s">
        <v>9129</v>
      </c>
      <c r="M5562" t="s">
        <v>9828</v>
      </c>
      <c r="N5562" t="s">
        <v>8536</v>
      </c>
      <c r="O5562" t="s">
        <v>8807</v>
      </c>
      <c r="P5562" t="s">
        <v>8673</v>
      </c>
      <c r="Q5562">
        <v>89031</v>
      </c>
      <c r="R5562" t="s">
        <v>8542</v>
      </c>
      <c r="S5562" t="s">
        <v>8320</v>
      </c>
      <c r="T5562" t="s">
        <v>7736</v>
      </c>
    </row>
    <row r="5563" spans="1:20" x14ac:dyDescent="0.25">
      <c r="A5563" t="s">
        <v>5299</v>
      </c>
      <c r="B5563" s="2">
        <v>42825</v>
      </c>
      <c r="C5563" s="2">
        <v>42827</v>
      </c>
      <c r="D5563" t="s">
        <v>11</v>
      </c>
      <c r="E5563" t="s">
        <v>2539</v>
      </c>
      <c r="F5563" t="s">
        <v>608</v>
      </c>
      <c r="G5563" s="1">
        <v>3454</v>
      </c>
      <c r="H5563">
        <v>1</v>
      </c>
      <c r="I5563">
        <v>0</v>
      </c>
      <c r="J5563" s="1">
        <v>1727</v>
      </c>
      <c r="K5563" t="s">
        <v>9128</v>
      </c>
      <c r="L5563" t="s">
        <v>9142</v>
      </c>
      <c r="M5563" t="s">
        <v>9444</v>
      </c>
      <c r="N5563" t="s">
        <v>8536</v>
      </c>
      <c r="O5563" t="s">
        <v>8696</v>
      </c>
      <c r="P5563" t="s">
        <v>8664</v>
      </c>
      <c r="Q5563">
        <v>30318</v>
      </c>
      <c r="R5563" t="s">
        <v>8539</v>
      </c>
      <c r="S5563" t="s">
        <v>8269</v>
      </c>
      <c r="T5563" t="s">
        <v>7738</v>
      </c>
    </row>
    <row r="5564" spans="1:20" x14ac:dyDescent="0.25">
      <c r="A5564" t="s">
        <v>5299</v>
      </c>
      <c r="B5564" s="2">
        <v>42825</v>
      </c>
      <c r="C5564" s="2">
        <v>42827</v>
      </c>
      <c r="D5564" t="s">
        <v>11</v>
      </c>
      <c r="E5564" t="s">
        <v>2539</v>
      </c>
      <c r="F5564" t="s">
        <v>613</v>
      </c>
      <c r="G5564" s="1">
        <v>299995</v>
      </c>
      <c r="H5564">
        <v>5</v>
      </c>
      <c r="I5564">
        <v>0</v>
      </c>
      <c r="J5564" s="1">
        <v>1439976</v>
      </c>
      <c r="K5564" t="s">
        <v>9139</v>
      </c>
      <c r="L5564" t="s">
        <v>9447</v>
      </c>
      <c r="M5564" t="s">
        <v>9448</v>
      </c>
      <c r="N5564" t="s">
        <v>8536</v>
      </c>
      <c r="O5564" t="s">
        <v>8696</v>
      </c>
      <c r="P5564" t="s">
        <v>8664</v>
      </c>
      <c r="Q5564">
        <v>30318</v>
      </c>
      <c r="R5564" t="s">
        <v>8539</v>
      </c>
      <c r="S5564" t="s">
        <v>8269</v>
      </c>
      <c r="T5564" t="s">
        <v>7738</v>
      </c>
    </row>
    <row r="5565" spans="1:20" x14ac:dyDescent="0.25">
      <c r="A5565" t="s">
        <v>5299</v>
      </c>
      <c r="B5565" s="2">
        <v>42825</v>
      </c>
      <c r="C5565" s="2">
        <v>42827</v>
      </c>
      <c r="D5565" t="s">
        <v>11</v>
      </c>
      <c r="E5565" t="s">
        <v>2539</v>
      </c>
      <c r="F5565" t="s">
        <v>69</v>
      </c>
      <c r="G5565" s="1">
        <v>6412</v>
      </c>
      <c r="H5565">
        <v>4</v>
      </c>
      <c r="I5565">
        <v>0</v>
      </c>
      <c r="J5565" s="1">
        <v>307776</v>
      </c>
      <c r="K5565" t="s">
        <v>9128</v>
      </c>
      <c r="L5565" t="s">
        <v>9142</v>
      </c>
      <c r="M5565" t="s">
        <v>9165</v>
      </c>
      <c r="N5565" t="s">
        <v>8536</v>
      </c>
      <c r="O5565" t="s">
        <v>8696</v>
      </c>
      <c r="P5565" t="s">
        <v>8664</v>
      </c>
      <c r="Q5565">
        <v>30318</v>
      </c>
      <c r="R5565" t="s">
        <v>8539</v>
      </c>
      <c r="S5565" t="s">
        <v>8269</v>
      </c>
      <c r="T5565" t="s">
        <v>7738</v>
      </c>
    </row>
    <row r="5566" spans="1:20" x14ac:dyDescent="0.25">
      <c r="A5566" t="s">
        <v>5300</v>
      </c>
      <c r="B5566" s="2">
        <v>42807</v>
      </c>
      <c r="C5566" s="2">
        <v>42807</v>
      </c>
      <c r="D5566" t="s">
        <v>654</v>
      </c>
      <c r="E5566" t="s">
        <v>4022</v>
      </c>
      <c r="F5566" t="s">
        <v>3837</v>
      </c>
      <c r="G5566" s="1">
        <v>19456</v>
      </c>
      <c r="H5566">
        <v>4</v>
      </c>
      <c r="I5566">
        <v>2</v>
      </c>
      <c r="J5566" s="1">
        <v>21888</v>
      </c>
      <c r="K5566" t="s">
        <v>9128</v>
      </c>
      <c r="L5566" t="s">
        <v>9137</v>
      </c>
      <c r="M5566" t="s">
        <v>10624</v>
      </c>
      <c r="N5566" t="s">
        <v>8536</v>
      </c>
      <c r="O5566" t="s">
        <v>8579</v>
      </c>
      <c r="P5566" t="s">
        <v>8566</v>
      </c>
      <c r="Q5566">
        <v>60610</v>
      </c>
      <c r="R5566" t="s">
        <v>8551</v>
      </c>
      <c r="S5566" t="s">
        <v>8449</v>
      </c>
      <c r="T5566" t="s">
        <v>7744</v>
      </c>
    </row>
    <row r="5567" spans="1:20" x14ac:dyDescent="0.25">
      <c r="A5567" t="s">
        <v>5300</v>
      </c>
      <c r="B5567" s="2">
        <v>42807</v>
      </c>
      <c r="C5567" s="2">
        <v>42807</v>
      </c>
      <c r="D5567" t="s">
        <v>654</v>
      </c>
      <c r="E5567" t="s">
        <v>4022</v>
      </c>
      <c r="F5567" t="s">
        <v>5301</v>
      </c>
      <c r="G5567" s="1">
        <v>209986</v>
      </c>
      <c r="H5567">
        <v>2</v>
      </c>
      <c r="I5567">
        <v>3</v>
      </c>
      <c r="J5567" s="1">
        <v>89994</v>
      </c>
      <c r="K5567" t="s">
        <v>9139</v>
      </c>
      <c r="L5567" t="s">
        <v>9296</v>
      </c>
      <c r="M5567" t="s">
        <v>10850</v>
      </c>
      <c r="N5567" t="s">
        <v>8536</v>
      </c>
      <c r="O5567" t="s">
        <v>8579</v>
      </c>
      <c r="P5567" t="s">
        <v>8566</v>
      </c>
      <c r="Q5567">
        <v>60610</v>
      </c>
      <c r="R5567" t="s">
        <v>8551</v>
      </c>
      <c r="S5567" t="s">
        <v>8449</v>
      </c>
      <c r="T5567" t="s">
        <v>7744</v>
      </c>
    </row>
    <row r="5568" spans="1:20" x14ac:dyDescent="0.25">
      <c r="A5568" t="s">
        <v>5300</v>
      </c>
      <c r="B5568" s="2">
        <v>42807</v>
      </c>
      <c r="C5568" s="2">
        <v>42807</v>
      </c>
      <c r="D5568" t="s">
        <v>654</v>
      </c>
      <c r="E5568" t="s">
        <v>4022</v>
      </c>
      <c r="F5568" t="s">
        <v>3586</v>
      </c>
      <c r="G5568" s="1">
        <v>2976</v>
      </c>
      <c r="H5568">
        <v>5</v>
      </c>
      <c r="I5568">
        <v>2</v>
      </c>
      <c r="J5568" s="1">
        <v>186</v>
      </c>
      <c r="K5568" t="s">
        <v>9128</v>
      </c>
      <c r="L5568" t="s">
        <v>9137</v>
      </c>
      <c r="M5568" t="s">
        <v>10563</v>
      </c>
      <c r="N5568" t="s">
        <v>8536</v>
      </c>
      <c r="O5568" t="s">
        <v>8579</v>
      </c>
      <c r="P5568" t="s">
        <v>8566</v>
      </c>
      <c r="Q5568">
        <v>60610</v>
      </c>
      <c r="R5568" t="s">
        <v>8551</v>
      </c>
      <c r="S5568" t="s">
        <v>8449</v>
      </c>
      <c r="T5568" t="s">
        <v>7744</v>
      </c>
    </row>
    <row r="5569" spans="1:20" x14ac:dyDescent="0.25">
      <c r="A5569" t="s">
        <v>5300</v>
      </c>
      <c r="B5569" s="2">
        <v>42807</v>
      </c>
      <c r="C5569" s="2">
        <v>42807</v>
      </c>
      <c r="D5569" t="s">
        <v>654</v>
      </c>
      <c r="E5569" t="s">
        <v>4022</v>
      </c>
      <c r="F5569" t="s">
        <v>4203</v>
      </c>
      <c r="G5569" s="1">
        <v>89768</v>
      </c>
      <c r="H5569">
        <v>1</v>
      </c>
      <c r="I5569">
        <v>3</v>
      </c>
      <c r="J5569" s="1">
        <v>-25648</v>
      </c>
      <c r="K5569" t="s">
        <v>9123</v>
      </c>
      <c r="L5569" t="s">
        <v>9126</v>
      </c>
      <c r="M5569" t="s">
        <v>10692</v>
      </c>
      <c r="N5569" t="s">
        <v>8536</v>
      </c>
      <c r="O5569" t="s">
        <v>8579</v>
      </c>
      <c r="P5569" t="s">
        <v>8566</v>
      </c>
      <c r="Q5569">
        <v>60610</v>
      </c>
      <c r="R5569" t="s">
        <v>8551</v>
      </c>
      <c r="S5569" t="s">
        <v>8449</v>
      </c>
      <c r="T5569" t="s">
        <v>7744</v>
      </c>
    </row>
    <row r="5570" spans="1:20" x14ac:dyDescent="0.25">
      <c r="A5570" t="s">
        <v>5300</v>
      </c>
      <c r="B5570" s="2">
        <v>42807</v>
      </c>
      <c r="C5570" s="2">
        <v>42807</v>
      </c>
      <c r="D5570" t="s">
        <v>654</v>
      </c>
      <c r="E5570" t="s">
        <v>4022</v>
      </c>
      <c r="F5570" t="s">
        <v>613</v>
      </c>
      <c r="G5570" s="1">
        <v>959984</v>
      </c>
      <c r="H5570">
        <v>2</v>
      </c>
      <c r="I5570">
        <v>2</v>
      </c>
      <c r="J5570" s="1">
        <v>3359944</v>
      </c>
      <c r="K5570" t="s">
        <v>9139</v>
      </c>
      <c r="L5570" t="s">
        <v>9447</v>
      </c>
      <c r="M5570" t="s">
        <v>9448</v>
      </c>
      <c r="N5570" t="s">
        <v>8536</v>
      </c>
      <c r="O5570" t="s">
        <v>8579</v>
      </c>
      <c r="P5570" t="s">
        <v>8566</v>
      </c>
      <c r="Q5570">
        <v>60610</v>
      </c>
      <c r="R5570" t="s">
        <v>8551</v>
      </c>
      <c r="S5570" t="s">
        <v>8449</v>
      </c>
      <c r="T5570" t="s">
        <v>7744</v>
      </c>
    </row>
    <row r="5571" spans="1:20" x14ac:dyDescent="0.25">
      <c r="A5571" t="s">
        <v>5300</v>
      </c>
      <c r="B5571" s="2">
        <v>42807</v>
      </c>
      <c r="C5571" s="2">
        <v>42807</v>
      </c>
      <c r="D5571" t="s">
        <v>654</v>
      </c>
      <c r="E5571" t="s">
        <v>4022</v>
      </c>
      <c r="F5571" t="s">
        <v>1116</v>
      </c>
      <c r="G5571" s="1">
        <v>15552</v>
      </c>
      <c r="H5571">
        <v>3</v>
      </c>
      <c r="I5571">
        <v>2</v>
      </c>
      <c r="J5571" s="1">
        <v>56376</v>
      </c>
      <c r="K5571" t="s">
        <v>9128</v>
      </c>
      <c r="L5571" t="s">
        <v>9148</v>
      </c>
      <c r="M5571" t="s">
        <v>9687</v>
      </c>
      <c r="N5571" t="s">
        <v>8536</v>
      </c>
      <c r="O5571" t="s">
        <v>8579</v>
      </c>
      <c r="P5571" t="s">
        <v>8566</v>
      </c>
      <c r="Q5571">
        <v>60610</v>
      </c>
      <c r="R5571" t="s">
        <v>8551</v>
      </c>
      <c r="S5571" t="s">
        <v>8449</v>
      </c>
      <c r="T5571" t="s">
        <v>7744</v>
      </c>
    </row>
    <row r="5572" spans="1:20" x14ac:dyDescent="0.25">
      <c r="A5572" t="s">
        <v>5300</v>
      </c>
      <c r="B5572" s="2">
        <v>42807</v>
      </c>
      <c r="C5572" s="2">
        <v>42807</v>
      </c>
      <c r="D5572" t="s">
        <v>654</v>
      </c>
      <c r="E5572" t="s">
        <v>4022</v>
      </c>
      <c r="F5572" t="s">
        <v>3048</v>
      </c>
      <c r="G5572" s="1">
        <v>3436</v>
      </c>
      <c r="H5572">
        <v>1</v>
      </c>
      <c r="I5572">
        <v>2</v>
      </c>
      <c r="J5572" s="1">
        <v>-73015</v>
      </c>
      <c r="K5572" t="s">
        <v>9139</v>
      </c>
      <c r="L5572" t="s">
        <v>9140</v>
      </c>
      <c r="M5572" t="s">
        <v>10415</v>
      </c>
      <c r="N5572" t="s">
        <v>8536</v>
      </c>
      <c r="O5572" t="s">
        <v>8579</v>
      </c>
      <c r="P5572" t="s">
        <v>8566</v>
      </c>
      <c r="Q5572">
        <v>60610</v>
      </c>
      <c r="R5572" t="s">
        <v>8551</v>
      </c>
      <c r="S5572" t="s">
        <v>8449</v>
      </c>
      <c r="T5572" t="s">
        <v>7744</v>
      </c>
    </row>
    <row r="5573" spans="1:20" x14ac:dyDescent="0.25">
      <c r="A5573" t="s">
        <v>5302</v>
      </c>
      <c r="B5573" s="2">
        <v>41978</v>
      </c>
      <c r="C5573" s="2">
        <v>41982</v>
      </c>
      <c r="D5573" t="s">
        <v>19</v>
      </c>
      <c r="E5573" t="s">
        <v>441</v>
      </c>
      <c r="F5573" t="s">
        <v>3891</v>
      </c>
      <c r="G5573" s="1">
        <v>98376</v>
      </c>
      <c r="H5573">
        <v>3</v>
      </c>
      <c r="I5573">
        <v>2</v>
      </c>
      <c r="J5573" s="1">
        <v>356613</v>
      </c>
      <c r="K5573" t="s">
        <v>9128</v>
      </c>
      <c r="L5573" t="s">
        <v>9148</v>
      </c>
      <c r="M5573" t="s">
        <v>10631</v>
      </c>
      <c r="N5573" t="s">
        <v>8536</v>
      </c>
      <c r="O5573" t="s">
        <v>8603</v>
      </c>
      <c r="P5573" t="s">
        <v>8604</v>
      </c>
      <c r="Q5573">
        <v>43229</v>
      </c>
      <c r="R5573" t="s">
        <v>8561</v>
      </c>
      <c r="S5573" t="s">
        <v>7843</v>
      </c>
      <c r="T5573" t="s">
        <v>7738</v>
      </c>
    </row>
    <row r="5574" spans="1:20" x14ac:dyDescent="0.25">
      <c r="A5574" t="s">
        <v>5302</v>
      </c>
      <c r="B5574" s="2">
        <v>41978</v>
      </c>
      <c r="C5574" s="2">
        <v>41982</v>
      </c>
      <c r="D5574" t="s">
        <v>19</v>
      </c>
      <c r="E5574" t="s">
        <v>441</v>
      </c>
      <c r="F5574" t="s">
        <v>1436</v>
      </c>
      <c r="G5574" s="1">
        <v>2994</v>
      </c>
      <c r="H5574">
        <v>4</v>
      </c>
      <c r="I5574">
        <v>7</v>
      </c>
      <c r="J5574" s="1">
        <v>-23952</v>
      </c>
      <c r="K5574" t="s">
        <v>9128</v>
      </c>
      <c r="L5574" t="s">
        <v>9142</v>
      </c>
      <c r="M5574" t="s">
        <v>9829</v>
      </c>
      <c r="N5574" t="s">
        <v>8536</v>
      </c>
      <c r="O5574" t="s">
        <v>8603</v>
      </c>
      <c r="P5574" t="s">
        <v>8604</v>
      </c>
      <c r="Q5574">
        <v>43229</v>
      </c>
      <c r="R5574" t="s">
        <v>8561</v>
      </c>
      <c r="S5574" t="s">
        <v>7843</v>
      </c>
      <c r="T5574" t="s">
        <v>7738</v>
      </c>
    </row>
    <row r="5575" spans="1:20" x14ac:dyDescent="0.25">
      <c r="A5575" t="s">
        <v>5302</v>
      </c>
      <c r="B5575" s="2">
        <v>41978</v>
      </c>
      <c r="C5575" s="2">
        <v>41982</v>
      </c>
      <c r="D5575" t="s">
        <v>19</v>
      </c>
      <c r="E5575" t="s">
        <v>441</v>
      </c>
      <c r="F5575" t="s">
        <v>5303</v>
      </c>
      <c r="G5575" s="1">
        <v>17472</v>
      </c>
      <c r="H5575">
        <v>3</v>
      </c>
      <c r="I5575">
        <v>2</v>
      </c>
      <c r="J5575" s="1">
        <v>56784</v>
      </c>
      <c r="K5575" t="s">
        <v>9128</v>
      </c>
      <c r="L5575" t="s">
        <v>9148</v>
      </c>
      <c r="M5575" t="s">
        <v>10851</v>
      </c>
      <c r="N5575" t="s">
        <v>8536</v>
      </c>
      <c r="O5575" t="s">
        <v>8603</v>
      </c>
      <c r="P5575" t="s">
        <v>8604</v>
      </c>
      <c r="Q5575">
        <v>43229</v>
      </c>
      <c r="R5575" t="s">
        <v>8561</v>
      </c>
      <c r="S5575" t="s">
        <v>7843</v>
      </c>
      <c r="T5575" t="s">
        <v>7738</v>
      </c>
    </row>
    <row r="5576" spans="1:20" x14ac:dyDescent="0.25">
      <c r="A5576" t="s">
        <v>5302</v>
      </c>
      <c r="B5576" s="2">
        <v>41978</v>
      </c>
      <c r="C5576" s="2">
        <v>41982</v>
      </c>
      <c r="D5576" t="s">
        <v>19</v>
      </c>
      <c r="E5576" t="s">
        <v>441</v>
      </c>
      <c r="F5576" t="s">
        <v>5304</v>
      </c>
      <c r="G5576" s="1">
        <v>36738</v>
      </c>
      <c r="H5576">
        <v>1</v>
      </c>
      <c r="I5576">
        <v>4</v>
      </c>
      <c r="J5576" s="1">
        <v>-91845</v>
      </c>
      <c r="K5576" t="s">
        <v>9139</v>
      </c>
      <c r="L5576" t="s">
        <v>9140</v>
      </c>
      <c r="M5576" t="s">
        <v>10852</v>
      </c>
      <c r="N5576" t="s">
        <v>8536</v>
      </c>
      <c r="O5576" t="s">
        <v>8603</v>
      </c>
      <c r="P5576" t="s">
        <v>8604</v>
      </c>
      <c r="Q5576">
        <v>43229</v>
      </c>
      <c r="R5576" t="s">
        <v>8561</v>
      </c>
      <c r="S5576" t="s">
        <v>7843</v>
      </c>
      <c r="T5576" t="s">
        <v>7738</v>
      </c>
    </row>
    <row r="5577" spans="1:20" x14ac:dyDescent="0.25">
      <c r="A5577" t="s">
        <v>5302</v>
      </c>
      <c r="B5577" s="2">
        <v>41978</v>
      </c>
      <c r="C5577" s="2">
        <v>41982</v>
      </c>
      <c r="D5577" t="s">
        <v>19</v>
      </c>
      <c r="E5577" t="s">
        <v>441</v>
      </c>
      <c r="F5577" t="s">
        <v>2698</v>
      </c>
      <c r="G5577" s="1">
        <v>17994</v>
      </c>
      <c r="H5577">
        <v>2</v>
      </c>
      <c r="I5577">
        <v>4</v>
      </c>
      <c r="J5577" s="1">
        <v>-44985</v>
      </c>
      <c r="K5577" t="s">
        <v>9139</v>
      </c>
      <c r="L5577" t="s">
        <v>9140</v>
      </c>
      <c r="M5577" t="s">
        <v>10306</v>
      </c>
      <c r="N5577" t="s">
        <v>8536</v>
      </c>
      <c r="O5577" t="s">
        <v>8603</v>
      </c>
      <c r="P5577" t="s">
        <v>8604</v>
      </c>
      <c r="Q5577">
        <v>43229</v>
      </c>
      <c r="R5577" t="s">
        <v>8561</v>
      </c>
      <c r="S5577" t="s">
        <v>7843</v>
      </c>
      <c r="T5577" t="s">
        <v>7738</v>
      </c>
    </row>
    <row r="5578" spans="1:20" x14ac:dyDescent="0.25">
      <c r="A5578" t="s">
        <v>5305</v>
      </c>
      <c r="B5578" s="2">
        <v>42716</v>
      </c>
      <c r="C5578" s="2">
        <v>42720</v>
      </c>
      <c r="D5578" t="s">
        <v>19</v>
      </c>
      <c r="E5578" t="s">
        <v>727</v>
      </c>
      <c r="F5578" t="s">
        <v>885</v>
      </c>
      <c r="G5578" s="1">
        <v>38364</v>
      </c>
      <c r="H5578">
        <v>6</v>
      </c>
      <c r="I5578">
        <v>0</v>
      </c>
      <c r="J5578" s="1">
        <v>1227648</v>
      </c>
      <c r="K5578" t="s">
        <v>9123</v>
      </c>
      <c r="L5578" t="s">
        <v>9135</v>
      </c>
      <c r="M5578" t="s">
        <v>9582</v>
      </c>
      <c r="N5578" t="s">
        <v>8536</v>
      </c>
      <c r="O5578" t="s">
        <v>8612</v>
      </c>
      <c r="P5578" t="s">
        <v>8541</v>
      </c>
      <c r="Q5578">
        <v>91104</v>
      </c>
      <c r="R5578" t="s">
        <v>8542</v>
      </c>
      <c r="S5578" t="s">
        <v>7905</v>
      </c>
      <c r="T5578" t="s">
        <v>7736</v>
      </c>
    </row>
    <row r="5579" spans="1:20" x14ac:dyDescent="0.25">
      <c r="A5579" t="s">
        <v>5305</v>
      </c>
      <c r="B5579" s="2">
        <v>42716</v>
      </c>
      <c r="C5579" s="2">
        <v>42720</v>
      </c>
      <c r="D5579" t="s">
        <v>19</v>
      </c>
      <c r="E5579" t="s">
        <v>727</v>
      </c>
      <c r="F5579" t="s">
        <v>1122</v>
      </c>
      <c r="G5579" s="1">
        <v>5652</v>
      </c>
      <c r="H5579">
        <v>3</v>
      </c>
      <c r="I5579">
        <v>0</v>
      </c>
      <c r="J5579" s="1">
        <v>158256</v>
      </c>
      <c r="K5579" t="s">
        <v>9128</v>
      </c>
      <c r="L5579" t="s">
        <v>9144</v>
      </c>
      <c r="M5579" t="s">
        <v>9689</v>
      </c>
      <c r="N5579" t="s">
        <v>8536</v>
      </c>
      <c r="O5579" t="s">
        <v>8612</v>
      </c>
      <c r="P5579" t="s">
        <v>8541</v>
      </c>
      <c r="Q5579">
        <v>91104</v>
      </c>
      <c r="R5579" t="s">
        <v>8542</v>
      </c>
      <c r="S5579" t="s">
        <v>7905</v>
      </c>
      <c r="T5579" t="s">
        <v>7736</v>
      </c>
    </row>
    <row r="5580" spans="1:20" x14ac:dyDescent="0.25">
      <c r="A5580" t="s">
        <v>5306</v>
      </c>
      <c r="B5580" s="2">
        <v>42987</v>
      </c>
      <c r="C5580" s="2">
        <v>42992</v>
      </c>
      <c r="D5580" t="s">
        <v>11</v>
      </c>
      <c r="E5580" t="s">
        <v>3916</v>
      </c>
      <c r="F5580" t="s">
        <v>2048</v>
      </c>
      <c r="G5580" s="1">
        <v>656</v>
      </c>
      <c r="H5580">
        <v>2</v>
      </c>
      <c r="I5580">
        <v>0</v>
      </c>
      <c r="J5580" s="1">
        <v>19024</v>
      </c>
      <c r="K5580" t="s">
        <v>9128</v>
      </c>
      <c r="L5580" t="s">
        <v>9137</v>
      </c>
      <c r="M5580" t="s">
        <v>10078</v>
      </c>
      <c r="N5580" t="s">
        <v>8536</v>
      </c>
      <c r="O5580" t="s">
        <v>8540</v>
      </c>
      <c r="P5580" t="s">
        <v>8541</v>
      </c>
      <c r="Q5580">
        <v>90004</v>
      </c>
      <c r="R5580" t="s">
        <v>8542</v>
      </c>
      <c r="S5580" t="s">
        <v>8440</v>
      </c>
      <c r="T5580" t="s">
        <v>7736</v>
      </c>
    </row>
    <row r="5581" spans="1:20" x14ac:dyDescent="0.25">
      <c r="A5581" t="s">
        <v>5306</v>
      </c>
      <c r="B5581" s="2">
        <v>42987</v>
      </c>
      <c r="C5581" s="2">
        <v>42992</v>
      </c>
      <c r="D5581" t="s">
        <v>11</v>
      </c>
      <c r="E5581" t="s">
        <v>3916</v>
      </c>
      <c r="F5581" t="s">
        <v>2805</v>
      </c>
      <c r="G5581" s="1">
        <v>24392</v>
      </c>
      <c r="H5581">
        <v>5</v>
      </c>
      <c r="I5581">
        <v>2</v>
      </c>
      <c r="J5581" s="1">
        <v>-15245</v>
      </c>
      <c r="K5581" t="s">
        <v>9123</v>
      </c>
      <c r="L5581" t="s">
        <v>9126</v>
      </c>
      <c r="M5581" t="s">
        <v>10342</v>
      </c>
      <c r="N5581" t="s">
        <v>8536</v>
      </c>
      <c r="O5581" t="s">
        <v>8540</v>
      </c>
      <c r="P5581" t="s">
        <v>8541</v>
      </c>
      <c r="Q5581">
        <v>90004</v>
      </c>
      <c r="R5581" t="s">
        <v>8542</v>
      </c>
      <c r="S5581" t="s">
        <v>8440</v>
      </c>
      <c r="T5581" t="s">
        <v>7736</v>
      </c>
    </row>
    <row r="5582" spans="1:20" x14ac:dyDescent="0.25">
      <c r="A5582" t="s">
        <v>5306</v>
      </c>
      <c r="B5582" s="2">
        <v>42987</v>
      </c>
      <c r="C5582" s="2">
        <v>42992</v>
      </c>
      <c r="D5582" t="s">
        <v>11</v>
      </c>
      <c r="E5582" t="s">
        <v>3916</v>
      </c>
      <c r="F5582" t="s">
        <v>4962</v>
      </c>
      <c r="G5582" s="1">
        <v>4752</v>
      </c>
      <c r="H5582">
        <v>9</v>
      </c>
      <c r="I5582">
        <v>0</v>
      </c>
      <c r="J5582" s="1">
        <v>228096</v>
      </c>
      <c r="K5582" t="s">
        <v>9128</v>
      </c>
      <c r="L5582" t="s">
        <v>9148</v>
      </c>
      <c r="M5582" t="s">
        <v>10816</v>
      </c>
      <c r="N5582" t="s">
        <v>8536</v>
      </c>
      <c r="O5582" t="s">
        <v>8540</v>
      </c>
      <c r="P5582" t="s">
        <v>8541</v>
      </c>
      <c r="Q5582">
        <v>90004</v>
      </c>
      <c r="R5582" t="s">
        <v>8542</v>
      </c>
      <c r="S5582" t="s">
        <v>8440</v>
      </c>
      <c r="T5582" t="s">
        <v>7736</v>
      </c>
    </row>
    <row r="5583" spans="1:20" x14ac:dyDescent="0.25">
      <c r="A5583" t="s">
        <v>5307</v>
      </c>
      <c r="B5583" s="2">
        <v>43012</v>
      </c>
      <c r="C5583" s="2">
        <v>43016</v>
      </c>
      <c r="D5583" t="s">
        <v>19</v>
      </c>
      <c r="E5583" t="s">
        <v>134</v>
      </c>
      <c r="F5583" t="s">
        <v>1896</v>
      </c>
      <c r="G5583" s="1">
        <v>1998</v>
      </c>
      <c r="H5583">
        <v>1</v>
      </c>
      <c r="I5583">
        <v>0</v>
      </c>
      <c r="J5583" s="1">
        <v>85914</v>
      </c>
      <c r="K5583" t="s">
        <v>9123</v>
      </c>
      <c r="L5583" t="s">
        <v>9135</v>
      </c>
      <c r="M5583" t="s">
        <v>10020</v>
      </c>
      <c r="N5583" t="s">
        <v>8536</v>
      </c>
      <c r="O5583" t="s">
        <v>8764</v>
      </c>
      <c r="P5583" t="s">
        <v>8744</v>
      </c>
      <c r="Q5583">
        <v>20735</v>
      </c>
      <c r="R5583" t="s">
        <v>8561</v>
      </c>
      <c r="S5583" t="s">
        <v>7766</v>
      </c>
      <c r="T5583" t="s">
        <v>7744</v>
      </c>
    </row>
    <row r="5584" spans="1:20" x14ac:dyDescent="0.25">
      <c r="A5584" t="s">
        <v>5308</v>
      </c>
      <c r="B5584" s="2">
        <v>42499</v>
      </c>
      <c r="C5584" s="2">
        <v>42503</v>
      </c>
      <c r="D5584" t="s">
        <v>19</v>
      </c>
      <c r="E5584" t="s">
        <v>134</v>
      </c>
      <c r="F5584" t="s">
        <v>1916</v>
      </c>
      <c r="G5584" s="1">
        <v>80</v>
      </c>
      <c r="H5584">
        <v>5</v>
      </c>
      <c r="I5584">
        <v>0</v>
      </c>
      <c r="J5584" s="1">
        <v>344</v>
      </c>
      <c r="K5584" t="s">
        <v>9128</v>
      </c>
      <c r="L5584" t="s">
        <v>9137</v>
      </c>
      <c r="M5584" t="s">
        <v>10030</v>
      </c>
      <c r="N5584" t="s">
        <v>8536</v>
      </c>
      <c r="O5584" t="s">
        <v>8576</v>
      </c>
      <c r="P5584" t="s">
        <v>8577</v>
      </c>
      <c r="Q5584">
        <v>10024</v>
      </c>
      <c r="R5584" t="s">
        <v>8561</v>
      </c>
      <c r="S5584" t="s">
        <v>7766</v>
      </c>
      <c r="T5584" t="s">
        <v>7744</v>
      </c>
    </row>
    <row r="5585" spans="1:20" x14ac:dyDescent="0.25">
      <c r="A5585" t="s">
        <v>5309</v>
      </c>
      <c r="B5585" s="2">
        <v>41988</v>
      </c>
      <c r="C5585" s="2">
        <v>41992</v>
      </c>
      <c r="D5585" t="s">
        <v>11</v>
      </c>
      <c r="E5585" t="s">
        <v>525</v>
      </c>
      <c r="F5585" t="s">
        <v>3337</v>
      </c>
      <c r="G5585" s="1">
        <v>616</v>
      </c>
      <c r="H5585">
        <v>2</v>
      </c>
      <c r="I5585">
        <v>0</v>
      </c>
      <c r="J5585" s="1">
        <v>19712</v>
      </c>
      <c r="K5585" t="s">
        <v>9123</v>
      </c>
      <c r="L5585" t="s">
        <v>9135</v>
      </c>
      <c r="M5585" t="s">
        <v>10504</v>
      </c>
      <c r="N5585" t="s">
        <v>8536</v>
      </c>
      <c r="O5585" t="s">
        <v>8642</v>
      </c>
      <c r="P5585" t="s">
        <v>8541</v>
      </c>
      <c r="Q5585">
        <v>92037</v>
      </c>
      <c r="R5585" t="s">
        <v>8542</v>
      </c>
      <c r="S5585" t="s">
        <v>7861</v>
      </c>
      <c r="T5585" t="s">
        <v>7736</v>
      </c>
    </row>
    <row r="5586" spans="1:20" x14ac:dyDescent="0.25">
      <c r="A5586" t="s">
        <v>5310</v>
      </c>
      <c r="B5586" s="2">
        <v>43069</v>
      </c>
      <c r="C5586" s="2">
        <v>43073</v>
      </c>
      <c r="D5586" t="s">
        <v>19</v>
      </c>
      <c r="E5586" t="s">
        <v>708</v>
      </c>
      <c r="F5586" t="s">
        <v>5311</v>
      </c>
      <c r="G5586" s="1">
        <v>8356</v>
      </c>
      <c r="H5586">
        <v>4</v>
      </c>
      <c r="I5586">
        <v>0</v>
      </c>
      <c r="J5586" s="1">
        <v>16712</v>
      </c>
      <c r="K5586" t="s">
        <v>9128</v>
      </c>
      <c r="L5586" t="s">
        <v>9133</v>
      </c>
      <c r="M5586" t="s">
        <v>10853</v>
      </c>
      <c r="N5586" t="s">
        <v>8536</v>
      </c>
      <c r="O5586" t="s">
        <v>8576</v>
      </c>
      <c r="P5586" t="s">
        <v>8577</v>
      </c>
      <c r="Q5586">
        <v>10011</v>
      </c>
      <c r="R5586" t="s">
        <v>8561</v>
      </c>
      <c r="S5586" t="s">
        <v>7901</v>
      </c>
      <c r="T5586" t="s">
        <v>7744</v>
      </c>
    </row>
    <row r="5587" spans="1:20" x14ac:dyDescent="0.25">
      <c r="A5587" t="s">
        <v>5310</v>
      </c>
      <c r="B5587" s="2">
        <v>43069</v>
      </c>
      <c r="C5587" s="2">
        <v>43073</v>
      </c>
      <c r="D5587" t="s">
        <v>19</v>
      </c>
      <c r="E5587" t="s">
        <v>708</v>
      </c>
      <c r="F5587" t="s">
        <v>5312</v>
      </c>
      <c r="G5587" s="1">
        <v>54606</v>
      </c>
      <c r="H5587">
        <v>3</v>
      </c>
      <c r="I5587">
        <v>0</v>
      </c>
      <c r="J5587" s="1">
        <v>163818</v>
      </c>
      <c r="K5587" t="s">
        <v>9139</v>
      </c>
      <c r="L5587" t="s">
        <v>9140</v>
      </c>
      <c r="M5587" t="s">
        <v>10854</v>
      </c>
      <c r="N5587" t="s">
        <v>8536</v>
      </c>
      <c r="O5587" t="s">
        <v>8576</v>
      </c>
      <c r="P5587" t="s">
        <v>8577</v>
      </c>
      <c r="Q5587">
        <v>10011</v>
      </c>
      <c r="R5587" t="s">
        <v>8561</v>
      </c>
      <c r="S5587" t="s">
        <v>7901</v>
      </c>
      <c r="T5587" t="s">
        <v>7744</v>
      </c>
    </row>
    <row r="5588" spans="1:20" x14ac:dyDescent="0.25">
      <c r="A5588" t="s">
        <v>5310</v>
      </c>
      <c r="B5588" s="2">
        <v>43069</v>
      </c>
      <c r="C5588" s="2">
        <v>43073</v>
      </c>
      <c r="D5588" t="s">
        <v>19</v>
      </c>
      <c r="E5588" t="s">
        <v>708</v>
      </c>
      <c r="F5588" t="s">
        <v>872</v>
      </c>
      <c r="G5588" s="1">
        <v>26949</v>
      </c>
      <c r="H5588">
        <v>3</v>
      </c>
      <c r="I5588">
        <v>0</v>
      </c>
      <c r="J5588" s="1">
        <v>53898</v>
      </c>
      <c r="K5588" t="s">
        <v>9128</v>
      </c>
      <c r="L5588" t="s">
        <v>9133</v>
      </c>
      <c r="M5588" t="s">
        <v>9576</v>
      </c>
      <c r="N5588" t="s">
        <v>8536</v>
      </c>
      <c r="O5588" t="s">
        <v>8576</v>
      </c>
      <c r="P5588" t="s">
        <v>8577</v>
      </c>
      <c r="Q5588">
        <v>10011</v>
      </c>
      <c r="R5588" t="s">
        <v>8561</v>
      </c>
      <c r="S5588" t="s">
        <v>7901</v>
      </c>
      <c r="T5588" t="s">
        <v>7744</v>
      </c>
    </row>
    <row r="5589" spans="1:20" x14ac:dyDescent="0.25">
      <c r="A5589" t="s">
        <v>5313</v>
      </c>
      <c r="B5589" s="2">
        <v>42082</v>
      </c>
      <c r="C5589" s="2">
        <v>42083</v>
      </c>
      <c r="D5589" t="s">
        <v>79</v>
      </c>
      <c r="E5589" t="s">
        <v>1402</v>
      </c>
      <c r="F5589" t="s">
        <v>1800</v>
      </c>
      <c r="G5589" s="1">
        <v>109</v>
      </c>
      <c r="H5589">
        <v>5</v>
      </c>
      <c r="I5589">
        <v>0</v>
      </c>
      <c r="J5589" s="1">
        <v>3597</v>
      </c>
      <c r="K5589" t="s">
        <v>9128</v>
      </c>
      <c r="L5589" t="s">
        <v>9191</v>
      </c>
      <c r="M5589" t="s">
        <v>9976</v>
      </c>
      <c r="N5589" t="s">
        <v>8536</v>
      </c>
      <c r="O5589" t="s">
        <v>8731</v>
      </c>
      <c r="P5589" t="s">
        <v>8541</v>
      </c>
      <c r="Q5589">
        <v>93534</v>
      </c>
      <c r="R5589" t="s">
        <v>8542</v>
      </c>
      <c r="S5589" t="s">
        <v>8053</v>
      </c>
      <c r="T5589" t="s">
        <v>7736</v>
      </c>
    </row>
    <row r="5590" spans="1:20" x14ac:dyDescent="0.25">
      <c r="A5590" t="s">
        <v>5314</v>
      </c>
      <c r="B5590" s="2">
        <v>41839</v>
      </c>
      <c r="C5590" s="2">
        <v>41844</v>
      </c>
      <c r="D5590" t="s">
        <v>19</v>
      </c>
      <c r="E5590" t="s">
        <v>3609</v>
      </c>
      <c r="F5590" t="s">
        <v>1544</v>
      </c>
      <c r="G5590" s="1">
        <v>6096</v>
      </c>
      <c r="H5590">
        <v>2</v>
      </c>
      <c r="I5590">
        <v>2</v>
      </c>
      <c r="J5590" s="1">
        <v>22098</v>
      </c>
      <c r="K5590" t="s">
        <v>9128</v>
      </c>
      <c r="L5590" t="s">
        <v>9142</v>
      </c>
      <c r="M5590" t="s">
        <v>9870</v>
      </c>
      <c r="N5590" t="s">
        <v>8536</v>
      </c>
      <c r="O5590" t="s">
        <v>8698</v>
      </c>
      <c r="P5590" t="s">
        <v>8699</v>
      </c>
      <c r="Q5590">
        <v>59405</v>
      </c>
      <c r="R5590" t="s">
        <v>8542</v>
      </c>
      <c r="S5590" t="s">
        <v>8408</v>
      </c>
      <c r="T5590" t="s">
        <v>7744</v>
      </c>
    </row>
    <row r="5591" spans="1:20" x14ac:dyDescent="0.25">
      <c r="A5591" t="s">
        <v>5315</v>
      </c>
      <c r="B5591" s="2">
        <v>42712</v>
      </c>
      <c r="C5591" s="2">
        <v>42715</v>
      </c>
      <c r="D5591" t="s">
        <v>11</v>
      </c>
      <c r="E5591" t="s">
        <v>611</v>
      </c>
      <c r="F5591" t="s">
        <v>157</v>
      </c>
      <c r="G5591" s="1">
        <v>3405</v>
      </c>
      <c r="H5591">
        <v>3</v>
      </c>
      <c r="I5591">
        <v>0</v>
      </c>
      <c r="J5591" s="1">
        <v>9534</v>
      </c>
      <c r="K5591" t="s">
        <v>9128</v>
      </c>
      <c r="L5591" t="s">
        <v>9133</v>
      </c>
      <c r="M5591" t="s">
        <v>9215</v>
      </c>
      <c r="N5591" t="s">
        <v>8536</v>
      </c>
      <c r="O5591" t="s">
        <v>8556</v>
      </c>
      <c r="P5591" t="s">
        <v>8541</v>
      </c>
      <c r="Q5591">
        <v>94110</v>
      </c>
      <c r="R5591" t="s">
        <v>8542</v>
      </c>
      <c r="S5591" t="s">
        <v>7878</v>
      </c>
      <c r="T5591" t="s">
        <v>7736</v>
      </c>
    </row>
    <row r="5592" spans="1:20" x14ac:dyDescent="0.25">
      <c r="A5592" t="s">
        <v>5315</v>
      </c>
      <c r="B5592" s="2">
        <v>42712</v>
      </c>
      <c r="C5592" s="2">
        <v>42715</v>
      </c>
      <c r="D5592" t="s">
        <v>11</v>
      </c>
      <c r="E5592" t="s">
        <v>611</v>
      </c>
      <c r="F5592" t="s">
        <v>1503</v>
      </c>
      <c r="G5592" s="1">
        <v>35238</v>
      </c>
      <c r="H5592">
        <v>2</v>
      </c>
      <c r="I5592">
        <v>0</v>
      </c>
      <c r="J5592" s="1">
        <v>810474</v>
      </c>
      <c r="K5592" t="s">
        <v>9128</v>
      </c>
      <c r="L5592" t="s">
        <v>9133</v>
      </c>
      <c r="M5592" t="s">
        <v>9855</v>
      </c>
      <c r="N5592" t="s">
        <v>8536</v>
      </c>
      <c r="O5592" t="s">
        <v>8556</v>
      </c>
      <c r="P5592" t="s">
        <v>8541</v>
      </c>
      <c r="Q5592">
        <v>94110</v>
      </c>
      <c r="R5592" t="s">
        <v>8542</v>
      </c>
      <c r="S5592" t="s">
        <v>7878</v>
      </c>
      <c r="T5592" t="s">
        <v>7736</v>
      </c>
    </row>
    <row r="5593" spans="1:20" x14ac:dyDescent="0.25">
      <c r="A5593" t="s">
        <v>5316</v>
      </c>
      <c r="B5593" s="2">
        <v>41925</v>
      </c>
      <c r="C5593" s="2">
        <v>41930</v>
      </c>
      <c r="D5593" t="s">
        <v>11</v>
      </c>
      <c r="E5593" t="s">
        <v>2367</v>
      </c>
      <c r="F5593" t="s">
        <v>1736</v>
      </c>
      <c r="G5593" s="1">
        <v>24598</v>
      </c>
      <c r="H5593">
        <v>2</v>
      </c>
      <c r="I5593">
        <v>0</v>
      </c>
      <c r="J5593" s="1">
        <v>270578</v>
      </c>
      <c r="K5593" t="s">
        <v>9123</v>
      </c>
      <c r="L5593" t="s">
        <v>9126</v>
      </c>
      <c r="M5593" t="s">
        <v>9946</v>
      </c>
      <c r="N5593" t="s">
        <v>8536</v>
      </c>
      <c r="O5593" t="s">
        <v>8652</v>
      </c>
      <c r="P5593" t="s">
        <v>8630</v>
      </c>
      <c r="Q5593">
        <v>8701</v>
      </c>
      <c r="R5593" t="s">
        <v>8561</v>
      </c>
      <c r="S5593" t="s">
        <v>8242</v>
      </c>
      <c r="T5593" t="s">
        <v>7738</v>
      </c>
    </row>
    <row r="5594" spans="1:20" x14ac:dyDescent="0.25">
      <c r="A5594" t="s">
        <v>5316</v>
      </c>
      <c r="B5594" s="2">
        <v>41925</v>
      </c>
      <c r="C5594" s="2">
        <v>41930</v>
      </c>
      <c r="D5594" t="s">
        <v>11</v>
      </c>
      <c r="E5594" t="s">
        <v>2367</v>
      </c>
      <c r="F5594" t="s">
        <v>194</v>
      </c>
      <c r="G5594" s="1">
        <v>1894</v>
      </c>
      <c r="H5594">
        <v>1</v>
      </c>
      <c r="I5594">
        <v>0</v>
      </c>
      <c r="J5594" s="1">
        <v>947</v>
      </c>
      <c r="K5594" t="s">
        <v>9128</v>
      </c>
      <c r="L5594" t="s">
        <v>9142</v>
      </c>
      <c r="M5594" t="s">
        <v>9232</v>
      </c>
      <c r="N5594" t="s">
        <v>8536</v>
      </c>
      <c r="O5594" t="s">
        <v>8652</v>
      </c>
      <c r="P5594" t="s">
        <v>8630</v>
      </c>
      <c r="Q5594">
        <v>8701</v>
      </c>
      <c r="R5594" t="s">
        <v>8561</v>
      </c>
      <c r="S5594" t="s">
        <v>8242</v>
      </c>
      <c r="T5594" t="s">
        <v>7738</v>
      </c>
    </row>
    <row r="5595" spans="1:20" x14ac:dyDescent="0.25">
      <c r="A5595" t="s">
        <v>5317</v>
      </c>
      <c r="B5595" s="2">
        <v>43058</v>
      </c>
      <c r="C5595" s="2">
        <v>43064</v>
      </c>
      <c r="D5595" t="s">
        <v>19</v>
      </c>
      <c r="E5595" t="s">
        <v>1671</v>
      </c>
      <c r="F5595" t="s">
        <v>1452</v>
      </c>
      <c r="G5595" s="1">
        <v>59913</v>
      </c>
      <c r="H5595">
        <v>7</v>
      </c>
      <c r="I5595">
        <v>7</v>
      </c>
      <c r="J5595" s="1">
        <v>-459333</v>
      </c>
      <c r="K5595" t="s">
        <v>9128</v>
      </c>
      <c r="L5595" t="s">
        <v>9142</v>
      </c>
      <c r="M5595" t="s">
        <v>9835</v>
      </c>
      <c r="N5595" t="s">
        <v>8536</v>
      </c>
      <c r="O5595" t="s">
        <v>8717</v>
      </c>
      <c r="P5595" t="s">
        <v>8604</v>
      </c>
      <c r="Q5595">
        <v>44105</v>
      </c>
      <c r="R5595" t="s">
        <v>8561</v>
      </c>
      <c r="S5595" t="s">
        <v>8109</v>
      </c>
      <c r="T5595" t="s">
        <v>7736</v>
      </c>
    </row>
    <row r="5596" spans="1:20" x14ac:dyDescent="0.25">
      <c r="A5596" t="s">
        <v>5318</v>
      </c>
      <c r="B5596" s="2">
        <v>43002</v>
      </c>
      <c r="C5596" s="2">
        <v>43002</v>
      </c>
      <c r="D5596" t="s">
        <v>654</v>
      </c>
      <c r="E5596" t="s">
        <v>705</v>
      </c>
      <c r="F5596" t="s">
        <v>941</v>
      </c>
      <c r="G5596" s="1">
        <v>39198</v>
      </c>
      <c r="H5596">
        <v>2</v>
      </c>
      <c r="I5596">
        <v>0</v>
      </c>
      <c r="J5596" s="1">
        <v>1097544</v>
      </c>
      <c r="K5596" t="s">
        <v>9139</v>
      </c>
      <c r="L5596" t="s">
        <v>9140</v>
      </c>
      <c r="M5596" t="s">
        <v>9609</v>
      </c>
      <c r="N5596" t="s">
        <v>8536</v>
      </c>
      <c r="O5596" t="s">
        <v>8680</v>
      </c>
      <c r="P5596" t="s">
        <v>8663</v>
      </c>
      <c r="Q5596">
        <v>1841</v>
      </c>
      <c r="R5596" t="s">
        <v>8561</v>
      </c>
      <c r="S5596" t="s">
        <v>7900</v>
      </c>
      <c r="T5596" t="s">
        <v>7738</v>
      </c>
    </row>
    <row r="5597" spans="1:20" x14ac:dyDescent="0.25">
      <c r="A5597" t="s">
        <v>5318</v>
      </c>
      <c r="B5597" s="2">
        <v>43002</v>
      </c>
      <c r="C5597" s="2">
        <v>43002</v>
      </c>
      <c r="D5597" t="s">
        <v>654</v>
      </c>
      <c r="E5597" t="s">
        <v>705</v>
      </c>
      <c r="F5597" t="s">
        <v>3000</v>
      </c>
      <c r="G5597" s="1">
        <v>43785</v>
      </c>
      <c r="H5597">
        <v>3</v>
      </c>
      <c r="I5597">
        <v>0</v>
      </c>
      <c r="J5597" s="1">
        <v>131355</v>
      </c>
      <c r="K5597" t="s">
        <v>9139</v>
      </c>
      <c r="L5597" t="s">
        <v>9140</v>
      </c>
      <c r="M5597" t="s">
        <v>10401</v>
      </c>
      <c r="N5597" t="s">
        <v>8536</v>
      </c>
      <c r="O5597" t="s">
        <v>8680</v>
      </c>
      <c r="P5597" t="s">
        <v>8663</v>
      </c>
      <c r="Q5597">
        <v>1841</v>
      </c>
      <c r="R5597" t="s">
        <v>8561</v>
      </c>
      <c r="S5597" t="s">
        <v>7900</v>
      </c>
      <c r="T5597" t="s">
        <v>7738</v>
      </c>
    </row>
    <row r="5598" spans="1:20" x14ac:dyDescent="0.25">
      <c r="A5598" t="s">
        <v>5319</v>
      </c>
      <c r="B5598" s="2">
        <v>42272</v>
      </c>
      <c r="C5598" s="2">
        <v>42276</v>
      </c>
      <c r="D5598" t="s">
        <v>19</v>
      </c>
      <c r="E5598" t="s">
        <v>5320</v>
      </c>
      <c r="F5598" t="s">
        <v>295</v>
      </c>
      <c r="G5598" s="1">
        <v>6862</v>
      </c>
      <c r="H5598">
        <v>2</v>
      </c>
      <c r="I5598">
        <v>0</v>
      </c>
      <c r="J5598" s="1">
        <v>322514</v>
      </c>
      <c r="K5598" t="s">
        <v>9128</v>
      </c>
      <c r="L5598" t="s">
        <v>9142</v>
      </c>
      <c r="M5598" t="s">
        <v>9282</v>
      </c>
      <c r="N5598" t="s">
        <v>8536</v>
      </c>
      <c r="O5598" t="s">
        <v>8545</v>
      </c>
      <c r="P5598" t="s">
        <v>8743</v>
      </c>
      <c r="Q5598">
        <v>3301</v>
      </c>
      <c r="R5598" t="s">
        <v>8561</v>
      </c>
      <c r="S5598" t="s">
        <v>8504</v>
      </c>
      <c r="T5598" t="s">
        <v>7736</v>
      </c>
    </row>
    <row r="5599" spans="1:20" x14ac:dyDescent="0.25">
      <c r="A5599" t="s">
        <v>5321</v>
      </c>
      <c r="B5599" s="2">
        <v>42779</v>
      </c>
      <c r="C5599" s="2">
        <v>42786</v>
      </c>
      <c r="D5599" t="s">
        <v>19</v>
      </c>
      <c r="E5599" t="s">
        <v>3374</v>
      </c>
      <c r="F5599" t="s">
        <v>2355</v>
      </c>
      <c r="G5599" s="1">
        <v>2502</v>
      </c>
      <c r="H5599">
        <v>3</v>
      </c>
      <c r="I5599">
        <v>0</v>
      </c>
      <c r="J5599" s="1">
        <v>65052</v>
      </c>
      <c r="K5599" t="s">
        <v>9128</v>
      </c>
      <c r="L5599" t="s">
        <v>9273</v>
      </c>
      <c r="M5599" t="s">
        <v>10182</v>
      </c>
      <c r="N5599" t="s">
        <v>8536</v>
      </c>
      <c r="O5599" t="s">
        <v>8829</v>
      </c>
      <c r="P5599" t="s">
        <v>8744</v>
      </c>
      <c r="Q5599">
        <v>21215</v>
      </c>
      <c r="R5599" t="s">
        <v>8561</v>
      </c>
      <c r="S5599" t="s">
        <v>8385</v>
      </c>
      <c r="T5599" t="s">
        <v>7736</v>
      </c>
    </row>
    <row r="5600" spans="1:20" x14ac:dyDescent="0.25">
      <c r="A5600" t="s">
        <v>5321</v>
      </c>
      <c r="B5600" s="2">
        <v>42779</v>
      </c>
      <c r="C5600" s="2">
        <v>42786</v>
      </c>
      <c r="D5600" t="s">
        <v>19</v>
      </c>
      <c r="E5600" t="s">
        <v>3374</v>
      </c>
      <c r="F5600" t="s">
        <v>5233</v>
      </c>
      <c r="G5600" s="1">
        <v>1071</v>
      </c>
      <c r="H5600">
        <v>3</v>
      </c>
      <c r="I5600">
        <v>0</v>
      </c>
      <c r="J5600" s="1">
        <v>27846</v>
      </c>
      <c r="K5600" t="s">
        <v>9128</v>
      </c>
      <c r="L5600" t="s">
        <v>9137</v>
      </c>
      <c r="M5600" t="s">
        <v>10844</v>
      </c>
      <c r="N5600" t="s">
        <v>8536</v>
      </c>
      <c r="O5600" t="s">
        <v>8829</v>
      </c>
      <c r="P5600" t="s">
        <v>8744</v>
      </c>
      <c r="Q5600">
        <v>21215</v>
      </c>
      <c r="R5600" t="s">
        <v>8561</v>
      </c>
      <c r="S5600" t="s">
        <v>8385</v>
      </c>
      <c r="T5600" t="s">
        <v>7736</v>
      </c>
    </row>
    <row r="5601" spans="1:20" x14ac:dyDescent="0.25">
      <c r="A5601" t="s">
        <v>5322</v>
      </c>
      <c r="B5601" s="2">
        <v>41915</v>
      </c>
      <c r="C5601" s="2">
        <v>41915</v>
      </c>
      <c r="D5601" t="s">
        <v>654</v>
      </c>
      <c r="E5601" t="s">
        <v>687</v>
      </c>
      <c r="F5601" t="s">
        <v>5323</v>
      </c>
      <c r="G5601" s="1">
        <v>55984</v>
      </c>
      <c r="H5601">
        <v>2</v>
      </c>
      <c r="I5601">
        <v>2</v>
      </c>
      <c r="J5601" s="1">
        <v>41988</v>
      </c>
      <c r="K5601" t="s">
        <v>9128</v>
      </c>
      <c r="L5601" t="s">
        <v>9137</v>
      </c>
      <c r="M5601" t="s">
        <v>10855</v>
      </c>
      <c r="N5601" t="s">
        <v>8536</v>
      </c>
      <c r="O5601" t="s">
        <v>8603</v>
      </c>
      <c r="P5601" t="s">
        <v>8604</v>
      </c>
      <c r="Q5601">
        <v>43229</v>
      </c>
      <c r="R5601" t="s">
        <v>8561</v>
      </c>
      <c r="S5601" t="s">
        <v>7895</v>
      </c>
      <c r="T5601" t="s">
        <v>7736</v>
      </c>
    </row>
    <row r="5602" spans="1:20" x14ac:dyDescent="0.25">
      <c r="A5602" t="s">
        <v>5322</v>
      </c>
      <c r="B5602" s="2">
        <v>41915</v>
      </c>
      <c r="C5602" s="2">
        <v>41915</v>
      </c>
      <c r="D5602" t="s">
        <v>654</v>
      </c>
      <c r="E5602" t="s">
        <v>687</v>
      </c>
      <c r="F5602" t="s">
        <v>281</v>
      </c>
      <c r="G5602" s="1">
        <v>1448</v>
      </c>
      <c r="H5602">
        <v>5</v>
      </c>
      <c r="I5602">
        <v>2</v>
      </c>
      <c r="J5602" s="1">
        <v>4887</v>
      </c>
      <c r="K5602" t="s">
        <v>9128</v>
      </c>
      <c r="L5602" t="s">
        <v>9167</v>
      </c>
      <c r="M5602" t="s">
        <v>9276</v>
      </c>
      <c r="N5602" t="s">
        <v>8536</v>
      </c>
      <c r="O5602" t="s">
        <v>8603</v>
      </c>
      <c r="P5602" t="s">
        <v>8604</v>
      </c>
      <c r="Q5602">
        <v>43229</v>
      </c>
      <c r="R5602" t="s">
        <v>8561</v>
      </c>
      <c r="S5602" t="s">
        <v>7895</v>
      </c>
      <c r="T5602" t="s">
        <v>7736</v>
      </c>
    </row>
    <row r="5603" spans="1:20" x14ac:dyDescent="0.25">
      <c r="A5603" t="s">
        <v>5322</v>
      </c>
      <c r="B5603" s="2">
        <v>41915</v>
      </c>
      <c r="C5603" s="2">
        <v>41915</v>
      </c>
      <c r="D5603" t="s">
        <v>654</v>
      </c>
      <c r="E5603" t="s">
        <v>687</v>
      </c>
      <c r="F5603" t="s">
        <v>2425</v>
      </c>
      <c r="G5603" s="1">
        <v>142488</v>
      </c>
      <c r="H5603">
        <v>3</v>
      </c>
      <c r="I5603">
        <v>2</v>
      </c>
      <c r="J5603" s="1">
        <v>-35622</v>
      </c>
      <c r="K5603" t="s">
        <v>9139</v>
      </c>
      <c r="L5603" t="s">
        <v>9162</v>
      </c>
      <c r="M5603" t="s">
        <v>10212</v>
      </c>
      <c r="N5603" t="s">
        <v>8536</v>
      </c>
      <c r="O5603" t="s">
        <v>8603</v>
      </c>
      <c r="P5603" t="s">
        <v>8604</v>
      </c>
      <c r="Q5603">
        <v>43229</v>
      </c>
      <c r="R5603" t="s">
        <v>8561</v>
      </c>
      <c r="S5603" t="s">
        <v>7895</v>
      </c>
      <c r="T5603" t="s">
        <v>7736</v>
      </c>
    </row>
    <row r="5604" spans="1:20" x14ac:dyDescent="0.25">
      <c r="A5604" t="s">
        <v>5324</v>
      </c>
      <c r="B5604" s="2">
        <v>42609</v>
      </c>
      <c r="C5604" s="2">
        <v>42611</v>
      </c>
      <c r="D5604" t="s">
        <v>11</v>
      </c>
      <c r="E5604" t="s">
        <v>1967</v>
      </c>
      <c r="F5604" t="s">
        <v>5325</v>
      </c>
      <c r="G5604" s="1">
        <v>1416</v>
      </c>
      <c r="H5604">
        <v>1</v>
      </c>
      <c r="I5604">
        <v>2</v>
      </c>
      <c r="J5604" s="1">
        <v>1062</v>
      </c>
      <c r="K5604" t="s">
        <v>9128</v>
      </c>
      <c r="L5604" t="s">
        <v>9133</v>
      </c>
      <c r="M5604" t="s">
        <v>10856</v>
      </c>
      <c r="N5604" t="s">
        <v>8536</v>
      </c>
      <c r="O5604" t="s">
        <v>8563</v>
      </c>
      <c r="P5604" t="s">
        <v>8550</v>
      </c>
      <c r="Q5604">
        <v>77041</v>
      </c>
      <c r="R5604" t="s">
        <v>8551</v>
      </c>
      <c r="S5604" t="s">
        <v>8160</v>
      </c>
      <c r="T5604" t="s">
        <v>7738</v>
      </c>
    </row>
    <row r="5605" spans="1:20" x14ac:dyDescent="0.25">
      <c r="A5605" t="s">
        <v>5324</v>
      </c>
      <c r="B5605" s="2">
        <v>42609</v>
      </c>
      <c r="C5605" s="2">
        <v>42611</v>
      </c>
      <c r="D5605" t="s">
        <v>11</v>
      </c>
      <c r="E5605" t="s">
        <v>1967</v>
      </c>
      <c r="F5605" t="s">
        <v>4674</v>
      </c>
      <c r="G5605" s="1">
        <v>7992</v>
      </c>
      <c r="H5605">
        <v>5</v>
      </c>
      <c r="I5605">
        <v>2</v>
      </c>
      <c r="J5605" s="1">
        <v>27972</v>
      </c>
      <c r="K5605" t="s">
        <v>9128</v>
      </c>
      <c r="L5605" t="s">
        <v>9148</v>
      </c>
      <c r="M5605" t="s">
        <v>10777</v>
      </c>
      <c r="N5605" t="s">
        <v>8536</v>
      </c>
      <c r="O5605" t="s">
        <v>8563</v>
      </c>
      <c r="P5605" t="s">
        <v>8550</v>
      </c>
      <c r="Q5605">
        <v>77041</v>
      </c>
      <c r="R5605" t="s">
        <v>8551</v>
      </c>
      <c r="S5605" t="s">
        <v>8160</v>
      </c>
      <c r="T5605" t="s">
        <v>7738</v>
      </c>
    </row>
    <row r="5606" spans="1:20" x14ac:dyDescent="0.25">
      <c r="A5606" t="s">
        <v>5326</v>
      </c>
      <c r="B5606" s="2">
        <v>42341</v>
      </c>
      <c r="C5606" s="2">
        <v>42345</v>
      </c>
      <c r="D5606" t="s">
        <v>19</v>
      </c>
      <c r="E5606" t="s">
        <v>2397</v>
      </c>
      <c r="F5606" t="s">
        <v>4719</v>
      </c>
      <c r="G5606" s="1">
        <v>590352</v>
      </c>
      <c r="H5606">
        <v>6</v>
      </c>
      <c r="I5606">
        <v>2</v>
      </c>
      <c r="J5606" s="1">
        <v>2066232</v>
      </c>
      <c r="K5606" t="s">
        <v>9128</v>
      </c>
      <c r="L5606" t="s">
        <v>9142</v>
      </c>
      <c r="M5606" t="s">
        <v>10785</v>
      </c>
      <c r="N5606" t="s">
        <v>8536</v>
      </c>
      <c r="O5606" t="s">
        <v>8576</v>
      </c>
      <c r="P5606" t="s">
        <v>8577</v>
      </c>
      <c r="Q5606">
        <v>10011</v>
      </c>
      <c r="R5606" t="s">
        <v>8561</v>
      </c>
      <c r="S5606" t="s">
        <v>8248</v>
      </c>
      <c r="T5606" t="s">
        <v>7738</v>
      </c>
    </row>
    <row r="5607" spans="1:20" x14ac:dyDescent="0.25">
      <c r="A5607" t="s">
        <v>5327</v>
      </c>
      <c r="B5607" s="2">
        <v>42633</v>
      </c>
      <c r="C5607" s="2">
        <v>42638</v>
      </c>
      <c r="D5607" t="s">
        <v>19</v>
      </c>
      <c r="E5607" t="s">
        <v>2486</v>
      </c>
      <c r="F5607" t="s">
        <v>3547</v>
      </c>
      <c r="G5607" s="1">
        <v>17088</v>
      </c>
      <c r="H5607">
        <v>2</v>
      </c>
      <c r="I5607">
        <v>2</v>
      </c>
      <c r="J5607" s="1">
        <v>1068</v>
      </c>
      <c r="K5607" t="s">
        <v>9123</v>
      </c>
      <c r="L5607" t="s">
        <v>9135</v>
      </c>
      <c r="M5607" t="s">
        <v>10556</v>
      </c>
      <c r="N5607" t="s">
        <v>8536</v>
      </c>
      <c r="O5607" t="s">
        <v>8828</v>
      </c>
      <c r="P5607" t="s">
        <v>8546</v>
      </c>
      <c r="Q5607">
        <v>27405</v>
      </c>
      <c r="R5607" t="s">
        <v>8539</v>
      </c>
      <c r="S5607" t="s">
        <v>8262</v>
      </c>
      <c r="T5607" t="s">
        <v>7738</v>
      </c>
    </row>
    <row r="5608" spans="1:20" x14ac:dyDescent="0.25">
      <c r="A5608" t="s">
        <v>5327</v>
      </c>
      <c r="B5608" s="2">
        <v>42633</v>
      </c>
      <c r="C5608" s="2">
        <v>42638</v>
      </c>
      <c r="D5608" t="s">
        <v>19</v>
      </c>
      <c r="E5608" t="s">
        <v>2486</v>
      </c>
      <c r="F5608" t="s">
        <v>1736</v>
      </c>
      <c r="G5608" s="1">
        <v>98392</v>
      </c>
      <c r="H5608">
        <v>1</v>
      </c>
      <c r="I5608">
        <v>2</v>
      </c>
      <c r="J5608" s="1">
        <v>-110691</v>
      </c>
      <c r="K5608" t="s">
        <v>9123</v>
      </c>
      <c r="L5608" t="s">
        <v>9126</v>
      </c>
      <c r="M5608" t="s">
        <v>9946</v>
      </c>
      <c r="N5608" t="s">
        <v>8536</v>
      </c>
      <c r="O5608" t="s">
        <v>8828</v>
      </c>
      <c r="P5608" t="s">
        <v>8546</v>
      </c>
      <c r="Q5608">
        <v>27405</v>
      </c>
      <c r="R5608" t="s">
        <v>8539</v>
      </c>
      <c r="S5608" t="s">
        <v>8262</v>
      </c>
      <c r="T5608" t="s">
        <v>7738</v>
      </c>
    </row>
    <row r="5609" spans="1:20" x14ac:dyDescent="0.25">
      <c r="A5609" t="s">
        <v>5328</v>
      </c>
      <c r="B5609" s="2">
        <v>42819</v>
      </c>
      <c r="C5609" s="2">
        <v>42825</v>
      </c>
      <c r="D5609" t="s">
        <v>19</v>
      </c>
      <c r="E5609" t="s">
        <v>1110</v>
      </c>
      <c r="F5609" t="s">
        <v>307</v>
      </c>
      <c r="G5609" s="1">
        <v>1105</v>
      </c>
      <c r="H5609">
        <v>5</v>
      </c>
      <c r="I5609">
        <v>0</v>
      </c>
      <c r="J5609" s="1">
        <v>29835</v>
      </c>
      <c r="K5609" t="s">
        <v>9128</v>
      </c>
      <c r="L5609" t="s">
        <v>9137</v>
      </c>
      <c r="M5609" t="s">
        <v>9288</v>
      </c>
      <c r="N5609" t="s">
        <v>8536</v>
      </c>
      <c r="O5609" t="s">
        <v>8576</v>
      </c>
      <c r="P5609" t="s">
        <v>8577</v>
      </c>
      <c r="Q5609">
        <v>10024</v>
      </c>
      <c r="R5609" t="s">
        <v>8561</v>
      </c>
      <c r="S5609" t="s">
        <v>7990</v>
      </c>
      <c r="T5609" t="s">
        <v>7736</v>
      </c>
    </row>
    <row r="5610" spans="1:20" x14ac:dyDescent="0.25">
      <c r="A5610" t="s">
        <v>5329</v>
      </c>
      <c r="B5610" s="2">
        <v>42344</v>
      </c>
      <c r="C5610" s="2">
        <v>42349</v>
      </c>
      <c r="D5610" t="s">
        <v>19</v>
      </c>
      <c r="E5610" t="s">
        <v>2899</v>
      </c>
      <c r="F5610" t="s">
        <v>2276</v>
      </c>
      <c r="G5610" s="1">
        <v>778</v>
      </c>
      <c r="H5610">
        <v>2</v>
      </c>
      <c r="I5610">
        <v>0</v>
      </c>
      <c r="J5610" s="1">
        <v>20228</v>
      </c>
      <c r="K5610" t="s">
        <v>9128</v>
      </c>
      <c r="L5610" t="s">
        <v>9144</v>
      </c>
      <c r="M5610" t="s">
        <v>10159</v>
      </c>
      <c r="N5610" t="s">
        <v>8536</v>
      </c>
      <c r="O5610" t="s">
        <v>8556</v>
      </c>
      <c r="P5610" t="s">
        <v>8541</v>
      </c>
      <c r="Q5610">
        <v>94109</v>
      </c>
      <c r="R5610" t="s">
        <v>8542</v>
      </c>
      <c r="S5610" t="s">
        <v>8316</v>
      </c>
      <c r="T5610" t="s">
        <v>7736</v>
      </c>
    </row>
    <row r="5611" spans="1:20" x14ac:dyDescent="0.25">
      <c r="A5611" t="s">
        <v>5330</v>
      </c>
      <c r="B5611" s="2">
        <v>42978</v>
      </c>
      <c r="C5611" s="2">
        <v>42983</v>
      </c>
      <c r="D5611" t="s">
        <v>19</v>
      </c>
      <c r="E5611" t="s">
        <v>5331</v>
      </c>
      <c r="F5611" t="s">
        <v>1621</v>
      </c>
      <c r="G5611" s="1">
        <v>6599</v>
      </c>
      <c r="H5611">
        <v>2</v>
      </c>
      <c r="I5611">
        <v>0</v>
      </c>
      <c r="J5611" s="1">
        <v>217767</v>
      </c>
      <c r="K5611" t="s">
        <v>9139</v>
      </c>
      <c r="L5611" t="s">
        <v>9162</v>
      </c>
      <c r="M5611" t="s">
        <v>9900</v>
      </c>
      <c r="N5611" t="s">
        <v>8536</v>
      </c>
      <c r="O5611" t="s">
        <v>8622</v>
      </c>
      <c r="P5611" t="s">
        <v>8623</v>
      </c>
      <c r="Q5611">
        <v>71203</v>
      </c>
      <c r="R5611" t="s">
        <v>8539</v>
      </c>
      <c r="S5611" t="s">
        <v>8505</v>
      </c>
      <c r="T5611" t="s">
        <v>7736</v>
      </c>
    </row>
    <row r="5612" spans="1:20" x14ac:dyDescent="0.25">
      <c r="A5612" t="s">
        <v>5332</v>
      </c>
      <c r="B5612" s="2">
        <v>42282</v>
      </c>
      <c r="C5612" s="2">
        <v>42284</v>
      </c>
      <c r="D5612" t="s">
        <v>79</v>
      </c>
      <c r="E5612" t="s">
        <v>391</v>
      </c>
      <c r="F5612" t="s">
        <v>367</v>
      </c>
      <c r="G5612" s="1">
        <v>5304</v>
      </c>
      <c r="H5612">
        <v>3</v>
      </c>
      <c r="I5612">
        <v>2</v>
      </c>
      <c r="J5612" s="1">
        <v>-4641</v>
      </c>
      <c r="K5612" t="s">
        <v>9139</v>
      </c>
      <c r="L5612" t="s">
        <v>9162</v>
      </c>
      <c r="M5612" t="s">
        <v>9318</v>
      </c>
      <c r="N5612" t="s">
        <v>8536</v>
      </c>
      <c r="O5612" t="s">
        <v>8646</v>
      </c>
      <c r="P5612" t="s">
        <v>8604</v>
      </c>
      <c r="Q5612">
        <v>45231</v>
      </c>
      <c r="R5612" t="s">
        <v>8561</v>
      </c>
      <c r="S5612" t="s">
        <v>7831</v>
      </c>
      <c r="T5612" t="s">
        <v>7736</v>
      </c>
    </row>
    <row r="5613" spans="1:20" x14ac:dyDescent="0.25">
      <c r="A5613" t="s">
        <v>5333</v>
      </c>
      <c r="B5613" s="2">
        <v>42965</v>
      </c>
      <c r="C5613" s="2">
        <v>42969</v>
      </c>
      <c r="D5613" t="s">
        <v>19</v>
      </c>
      <c r="E5613" t="s">
        <v>1334</v>
      </c>
      <c r="F5613" t="s">
        <v>1447</v>
      </c>
      <c r="G5613" s="1">
        <v>8439</v>
      </c>
      <c r="H5613">
        <v>2</v>
      </c>
      <c r="I5613">
        <v>0</v>
      </c>
      <c r="J5613" s="1">
        <v>371316</v>
      </c>
      <c r="K5613" t="s">
        <v>9139</v>
      </c>
      <c r="L5613" t="s">
        <v>9162</v>
      </c>
      <c r="M5613" t="s">
        <v>9833</v>
      </c>
      <c r="N5613" t="s">
        <v>8536</v>
      </c>
      <c r="O5613" t="s">
        <v>8547</v>
      </c>
      <c r="P5613" t="s">
        <v>8548</v>
      </c>
      <c r="Q5613">
        <v>98105</v>
      </c>
      <c r="R5613" t="s">
        <v>8542</v>
      </c>
      <c r="S5613" t="s">
        <v>8042</v>
      </c>
      <c r="T5613" t="s">
        <v>7738</v>
      </c>
    </row>
    <row r="5614" spans="1:20" x14ac:dyDescent="0.25">
      <c r="A5614" t="s">
        <v>5333</v>
      </c>
      <c r="B5614" s="2">
        <v>42965</v>
      </c>
      <c r="C5614" s="2">
        <v>42969</v>
      </c>
      <c r="D5614" t="s">
        <v>19</v>
      </c>
      <c r="E5614" t="s">
        <v>1334</v>
      </c>
      <c r="F5614" t="s">
        <v>1183</v>
      </c>
      <c r="G5614" s="1">
        <v>149616</v>
      </c>
      <c r="H5614">
        <v>9</v>
      </c>
      <c r="I5614">
        <v>0</v>
      </c>
      <c r="J5614" s="1">
        <v>224424</v>
      </c>
      <c r="K5614" t="s">
        <v>9139</v>
      </c>
      <c r="L5614" t="s">
        <v>9162</v>
      </c>
      <c r="M5614" t="s">
        <v>9715</v>
      </c>
      <c r="N5614" t="s">
        <v>8536</v>
      </c>
      <c r="O5614" t="s">
        <v>8547</v>
      </c>
      <c r="P5614" t="s">
        <v>8548</v>
      </c>
      <c r="Q5614">
        <v>98105</v>
      </c>
      <c r="R5614" t="s">
        <v>8542</v>
      </c>
      <c r="S5614" t="s">
        <v>8042</v>
      </c>
      <c r="T5614" t="s">
        <v>7738</v>
      </c>
    </row>
    <row r="5615" spans="1:20" x14ac:dyDescent="0.25">
      <c r="A5615" t="s">
        <v>5334</v>
      </c>
      <c r="B5615" s="2">
        <v>42402</v>
      </c>
      <c r="C5615" s="2">
        <v>42407</v>
      </c>
      <c r="D5615" t="s">
        <v>19</v>
      </c>
      <c r="E5615" t="s">
        <v>2114</v>
      </c>
      <c r="F5615" t="s">
        <v>5335</v>
      </c>
      <c r="G5615" s="1">
        <v>11796</v>
      </c>
      <c r="H5615">
        <v>2</v>
      </c>
      <c r="I5615">
        <v>0</v>
      </c>
      <c r="J5615" s="1">
        <v>5898</v>
      </c>
      <c r="K5615" t="s">
        <v>9128</v>
      </c>
      <c r="L5615" t="s">
        <v>9133</v>
      </c>
      <c r="M5615" t="s">
        <v>10857</v>
      </c>
      <c r="N5615" t="s">
        <v>8536</v>
      </c>
      <c r="O5615" t="s">
        <v>8576</v>
      </c>
      <c r="P5615" t="s">
        <v>8577</v>
      </c>
      <c r="Q5615">
        <v>10011</v>
      </c>
      <c r="R5615" t="s">
        <v>8561</v>
      </c>
      <c r="S5615" t="s">
        <v>8193</v>
      </c>
      <c r="T5615" t="s">
        <v>7736</v>
      </c>
    </row>
    <row r="5616" spans="1:20" x14ac:dyDescent="0.25">
      <c r="A5616" t="s">
        <v>5336</v>
      </c>
      <c r="B5616" s="2">
        <v>42605</v>
      </c>
      <c r="C5616" s="2">
        <v>42609</v>
      </c>
      <c r="D5616" t="s">
        <v>19</v>
      </c>
      <c r="E5616" t="s">
        <v>3748</v>
      </c>
      <c r="F5616" t="s">
        <v>639</v>
      </c>
      <c r="G5616" s="1">
        <v>213</v>
      </c>
      <c r="H5616">
        <v>5</v>
      </c>
      <c r="I5616">
        <v>0</v>
      </c>
      <c r="J5616" s="1">
        <v>8733</v>
      </c>
      <c r="K5616" t="s">
        <v>9128</v>
      </c>
      <c r="L5616" t="s">
        <v>9137</v>
      </c>
      <c r="M5616" t="s">
        <v>9461</v>
      </c>
      <c r="N5616" t="s">
        <v>8536</v>
      </c>
      <c r="O5616" t="s">
        <v>8576</v>
      </c>
      <c r="P5616" t="s">
        <v>8577</v>
      </c>
      <c r="Q5616">
        <v>10035</v>
      </c>
      <c r="R5616" t="s">
        <v>8561</v>
      </c>
      <c r="S5616" t="s">
        <v>8425</v>
      </c>
      <c r="T5616" t="s">
        <v>7738</v>
      </c>
    </row>
    <row r="5617" spans="1:20" x14ac:dyDescent="0.25">
      <c r="A5617" t="s">
        <v>5336</v>
      </c>
      <c r="B5617" s="2">
        <v>42605</v>
      </c>
      <c r="C5617" s="2">
        <v>42609</v>
      </c>
      <c r="D5617" t="s">
        <v>19</v>
      </c>
      <c r="E5617" t="s">
        <v>3748</v>
      </c>
      <c r="F5617" t="s">
        <v>162</v>
      </c>
      <c r="G5617" s="1">
        <v>10408</v>
      </c>
      <c r="H5617">
        <v>5</v>
      </c>
      <c r="I5617">
        <v>0</v>
      </c>
      <c r="J5617" s="1">
        <v>281016</v>
      </c>
      <c r="K5617" t="s">
        <v>9128</v>
      </c>
      <c r="L5617" t="s">
        <v>9144</v>
      </c>
      <c r="M5617" t="s">
        <v>9217</v>
      </c>
      <c r="N5617" t="s">
        <v>8536</v>
      </c>
      <c r="O5617" t="s">
        <v>8576</v>
      </c>
      <c r="P5617" t="s">
        <v>8577</v>
      </c>
      <c r="Q5617">
        <v>10035</v>
      </c>
      <c r="R5617" t="s">
        <v>8561</v>
      </c>
      <c r="S5617" t="s">
        <v>8425</v>
      </c>
      <c r="T5617" t="s">
        <v>7738</v>
      </c>
    </row>
    <row r="5618" spans="1:20" x14ac:dyDescent="0.25">
      <c r="A5618" t="s">
        <v>5336</v>
      </c>
      <c r="B5618" s="2">
        <v>42605</v>
      </c>
      <c r="C5618" s="2">
        <v>42609</v>
      </c>
      <c r="D5618" t="s">
        <v>19</v>
      </c>
      <c r="E5618" t="s">
        <v>3748</v>
      </c>
      <c r="F5618" t="s">
        <v>1153</v>
      </c>
      <c r="G5618" s="1">
        <v>2934</v>
      </c>
      <c r="H5618">
        <v>6</v>
      </c>
      <c r="I5618">
        <v>0</v>
      </c>
      <c r="J5618" s="1">
        <v>79218</v>
      </c>
      <c r="K5618" t="s">
        <v>9128</v>
      </c>
      <c r="L5618" t="s">
        <v>9137</v>
      </c>
      <c r="M5618" t="s">
        <v>9701</v>
      </c>
      <c r="N5618" t="s">
        <v>8536</v>
      </c>
      <c r="O5618" t="s">
        <v>8576</v>
      </c>
      <c r="P5618" t="s">
        <v>8577</v>
      </c>
      <c r="Q5618">
        <v>10035</v>
      </c>
      <c r="R5618" t="s">
        <v>8561</v>
      </c>
      <c r="S5618" t="s">
        <v>8425</v>
      </c>
      <c r="T5618" t="s">
        <v>7738</v>
      </c>
    </row>
    <row r="5619" spans="1:20" x14ac:dyDescent="0.25">
      <c r="A5619" t="s">
        <v>5337</v>
      </c>
      <c r="B5619" s="2">
        <v>42916</v>
      </c>
      <c r="C5619" s="2">
        <v>42920</v>
      </c>
      <c r="D5619" t="s">
        <v>19</v>
      </c>
      <c r="E5619" t="s">
        <v>16</v>
      </c>
      <c r="F5619" t="s">
        <v>2523</v>
      </c>
      <c r="G5619" s="1">
        <v>1952</v>
      </c>
      <c r="H5619">
        <v>2</v>
      </c>
      <c r="I5619">
        <v>2</v>
      </c>
      <c r="J5619" s="1">
        <v>5368</v>
      </c>
      <c r="K5619" t="s">
        <v>9123</v>
      </c>
      <c r="L5619" t="s">
        <v>9135</v>
      </c>
      <c r="M5619" t="s">
        <v>10243</v>
      </c>
      <c r="N5619" t="s">
        <v>8536</v>
      </c>
      <c r="O5619" t="s">
        <v>8585</v>
      </c>
      <c r="P5619" t="s">
        <v>8586</v>
      </c>
      <c r="Q5619">
        <v>38109</v>
      </c>
      <c r="R5619" t="s">
        <v>8539</v>
      </c>
      <c r="S5619" t="s">
        <v>7737</v>
      </c>
      <c r="T5619" t="s">
        <v>7738</v>
      </c>
    </row>
    <row r="5620" spans="1:20" x14ac:dyDescent="0.25">
      <c r="A5620" t="s">
        <v>5338</v>
      </c>
      <c r="B5620" s="2">
        <v>42265</v>
      </c>
      <c r="C5620" s="2">
        <v>42268</v>
      </c>
      <c r="D5620" t="s">
        <v>79</v>
      </c>
      <c r="E5620" t="s">
        <v>2312</v>
      </c>
      <c r="F5620" t="s">
        <v>44</v>
      </c>
      <c r="G5620" s="1">
        <v>44392</v>
      </c>
      <c r="H5620">
        <v>4</v>
      </c>
      <c r="I5620">
        <v>0</v>
      </c>
      <c r="J5620" s="1">
        <v>88784</v>
      </c>
      <c r="K5620" t="s">
        <v>9128</v>
      </c>
      <c r="L5620" t="s">
        <v>9133</v>
      </c>
      <c r="M5620" t="s">
        <v>9153</v>
      </c>
      <c r="N5620" t="s">
        <v>8536</v>
      </c>
      <c r="O5620" t="s">
        <v>8642</v>
      </c>
      <c r="P5620" t="s">
        <v>8541</v>
      </c>
      <c r="Q5620">
        <v>92105</v>
      </c>
      <c r="R5620" t="s">
        <v>8542</v>
      </c>
      <c r="S5620" t="s">
        <v>8234</v>
      </c>
      <c r="T5620" t="s">
        <v>7736</v>
      </c>
    </row>
    <row r="5621" spans="1:20" x14ac:dyDescent="0.25">
      <c r="A5621" t="s">
        <v>5339</v>
      </c>
      <c r="B5621" s="2">
        <v>42638</v>
      </c>
      <c r="C5621" s="2">
        <v>42643</v>
      </c>
      <c r="D5621" t="s">
        <v>19</v>
      </c>
      <c r="E5621" t="s">
        <v>1231</v>
      </c>
      <c r="F5621" t="s">
        <v>594</v>
      </c>
      <c r="G5621" s="1">
        <v>49995</v>
      </c>
      <c r="H5621">
        <v>5</v>
      </c>
      <c r="I5621">
        <v>0</v>
      </c>
      <c r="J5621" s="1">
        <v>1749825</v>
      </c>
      <c r="K5621" t="s">
        <v>9139</v>
      </c>
      <c r="L5621" t="s">
        <v>9162</v>
      </c>
      <c r="M5621" t="s">
        <v>9436</v>
      </c>
      <c r="N5621" t="s">
        <v>8536</v>
      </c>
      <c r="O5621" t="s">
        <v>8998</v>
      </c>
      <c r="P5621" t="s">
        <v>8553</v>
      </c>
      <c r="Q5621">
        <v>54601</v>
      </c>
      <c r="R5621" t="s">
        <v>8551</v>
      </c>
      <c r="S5621" t="s">
        <v>8019</v>
      </c>
      <c r="T5621" t="s">
        <v>7738</v>
      </c>
    </row>
    <row r="5622" spans="1:20" x14ac:dyDescent="0.25">
      <c r="A5622" t="s">
        <v>5339</v>
      </c>
      <c r="B5622" s="2">
        <v>42638</v>
      </c>
      <c r="C5622" s="2">
        <v>42643</v>
      </c>
      <c r="D5622" t="s">
        <v>19</v>
      </c>
      <c r="E5622" t="s">
        <v>1231</v>
      </c>
      <c r="F5622" t="s">
        <v>2982</v>
      </c>
      <c r="G5622" s="1">
        <v>304</v>
      </c>
      <c r="H5622">
        <v>1</v>
      </c>
      <c r="I5622">
        <v>0</v>
      </c>
      <c r="J5622" s="1">
        <v>10336</v>
      </c>
      <c r="K5622" t="s">
        <v>9128</v>
      </c>
      <c r="L5622" t="s">
        <v>9137</v>
      </c>
      <c r="M5622" t="s">
        <v>10395</v>
      </c>
      <c r="N5622" t="s">
        <v>8536</v>
      </c>
      <c r="O5622" t="s">
        <v>8998</v>
      </c>
      <c r="P5622" t="s">
        <v>8553</v>
      </c>
      <c r="Q5622">
        <v>54601</v>
      </c>
      <c r="R5622" t="s">
        <v>8551</v>
      </c>
      <c r="S5622" t="s">
        <v>8019</v>
      </c>
      <c r="T5622" t="s">
        <v>7738</v>
      </c>
    </row>
    <row r="5623" spans="1:20" x14ac:dyDescent="0.25">
      <c r="A5623" t="s">
        <v>5339</v>
      </c>
      <c r="B5623" s="2">
        <v>42638</v>
      </c>
      <c r="C5623" s="2">
        <v>42643</v>
      </c>
      <c r="D5623" t="s">
        <v>19</v>
      </c>
      <c r="E5623" t="s">
        <v>1231</v>
      </c>
      <c r="F5623" t="s">
        <v>87</v>
      </c>
      <c r="G5623" s="1">
        <v>20196</v>
      </c>
      <c r="H5623">
        <v>2</v>
      </c>
      <c r="I5623">
        <v>0</v>
      </c>
      <c r="J5623" s="1">
        <v>5049</v>
      </c>
      <c r="K5623" t="s">
        <v>9123</v>
      </c>
      <c r="L5623" t="s">
        <v>9126</v>
      </c>
      <c r="M5623" t="s">
        <v>9177</v>
      </c>
      <c r="N5623" t="s">
        <v>8536</v>
      </c>
      <c r="O5623" t="s">
        <v>8998</v>
      </c>
      <c r="P5623" t="s">
        <v>8553</v>
      </c>
      <c r="Q5623">
        <v>54601</v>
      </c>
      <c r="R5623" t="s">
        <v>8551</v>
      </c>
      <c r="S5623" t="s">
        <v>8019</v>
      </c>
      <c r="T5623" t="s">
        <v>7738</v>
      </c>
    </row>
    <row r="5624" spans="1:20" x14ac:dyDescent="0.25">
      <c r="A5624" t="s">
        <v>5339</v>
      </c>
      <c r="B5624" s="2">
        <v>42638</v>
      </c>
      <c r="C5624" s="2">
        <v>42643</v>
      </c>
      <c r="D5624" t="s">
        <v>19</v>
      </c>
      <c r="E5624" t="s">
        <v>1231</v>
      </c>
      <c r="F5624" t="s">
        <v>3638</v>
      </c>
      <c r="G5624" s="1">
        <v>6864</v>
      </c>
      <c r="H5624">
        <v>11</v>
      </c>
      <c r="I5624">
        <v>0</v>
      </c>
      <c r="J5624" s="1">
        <v>1716</v>
      </c>
      <c r="K5624" t="s">
        <v>9123</v>
      </c>
      <c r="L5624" t="s">
        <v>9135</v>
      </c>
      <c r="M5624" t="s">
        <v>10576</v>
      </c>
      <c r="N5624" t="s">
        <v>8536</v>
      </c>
      <c r="O5624" t="s">
        <v>8998</v>
      </c>
      <c r="P5624" t="s">
        <v>8553</v>
      </c>
      <c r="Q5624">
        <v>54601</v>
      </c>
      <c r="R5624" t="s">
        <v>8551</v>
      </c>
      <c r="S5624" t="s">
        <v>8019</v>
      </c>
      <c r="T5624" t="s">
        <v>7738</v>
      </c>
    </row>
    <row r="5625" spans="1:20" x14ac:dyDescent="0.25">
      <c r="A5625" t="s">
        <v>5340</v>
      </c>
      <c r="B5625" s="2">
        <v>42667</v>
      </c>
      <c r="C5625" s="2">
        <v>42671</v>
      </c>
      <c r="D5625" t="s">
        <v>11</v>
      </c>
      <c r="E5625" t="s">
        <v>416</v>
      </c>
      <c r="F5625" t="s">
        <v>2380</v>
      </c>
      <c r="G5625" s="1">
        <v>1000</v>
      </c>
      <c r="H5625">
        <v>4</v>
      </c>
      <c r="I5625">
        <v>0</v>
      </c>
      <c r="J5625" s="1">
        <v>210</v>
      </c>
      <c r="K5625" t="s">
        <v>9139</v>
      </c>
      <c r="L5625" t="s">
        <v>9162</v>
      </c>
      <c r="M5625" t="s">
        <v>10195</v>
      </c>
      <c r="N5625" t="s">
        <v>8536</v>
      </c>
      <c r="O5625" t="s">
        <v>8540</v>
      </c>
      <c r="P5625" t="s">
        <v>8541</v>
      </c>
      <c r="Q5625">
        <v>90032</v>
      </c>
      <c r="R5625" t="s">
        <v>8542</v>
      </c>
      <c r="S5625" t="s">
        <v>7838</v>
      </c>
      <c r="T5625" t="s">
        <v>7738</v>
      </c>
    </row>
    <row r="5626" spans="1:20" x14ac:dyDescent="0.25">
      <c r="A5626" t="s">
        <v>5340</v>
      </c>
      <c r="B5626" s="2">
        <v>42667</v>
      </c>
      <c r="C5626" s="2">
        <v>42671</v>
      </c>
      <c r="D5626" t="s">
        <v>11</v>
      </c>
      <c r="E5626" t="s">
        <v>416</v>
      </c>
      <c r="F5626" t="s">
        <v>3131</v>
      </c>
      <c r="G5626" s="1">
        <v>35998</v>
      </c>
      <c r="H5626">
        <v>2</v>
      </c>
      <c r="I5626">
        <v>0</v>
      </c>
      <c r="J5626" s="1">
        <v>215988</v>
      </c>
      <c r="K5626" t="s">
        <v>9139</v>
      </c>
      <c r="L5626" t="s">
        <v>9162</v>
      </c>
      <c r="M5626" t="s">
        <v>10445</v>
      </c>
      <c r="N5626" t="s">
        <v>8536</v>
      </c>
      <c r="O5626" t="s">
        <v>8540</v>
      </c>
      <c r="P5626" t="s">
        <v>8541</v>
      </c>
      <c r="Q5626">
        <v>90032</v>
      </c>
      <c r="R5626" t="s">
        <v>8542</v>
      </c>
      <c r="S5626" t="s">
        <v>7838</v>
      </c>
      <c r="T5626" t="s">
        <v>7738</v>
      </c>
    </row>
    <row r="5627" spans="1:20" x14ac:dyDescent="0.25">
      <c r="A5627" t="s">
        <v>5341</v>
      </c>
      <c r="B5627" s="2">
        <v>41911</v>
      </c>
      <c r="C5627" s="2">
        <v>41913</v>
      </c>
      <c r="D5627" t="s">
        <v>11</v>
      </c>
      <c r="E5627" t="s">
        <v>2092</v>
      </c>
      <c r="F5627" t="s">
        <v>113</v>
      </c>
      <c r="G5627" s="1">
        <v>616</v>
      </c>
      <c r="H5627">
        <v>2</v>
      </c>
      <c r="I5627">
        <v>0</v>
      </c>
      <c r="J5627" s="1">
        <v>29568</v>
      </c>
      <c r="K5627" t="s">
        <v>9123</v>
      </c>
      <c r="L5627" t="s">
        <v>9135</v>
      </c>
      <c r="M5627" t="s">
        <v>9189</v>
      </c>
      <c r="N5627" t="s">
        <v>8536</v>
      </c>
      <c r="O5627" t="s">
        <v>8547</v>
      </c>
      <c r="P5627" t="s">
        <v>8548</v>
      </c>
      <c r="Q5627">
        <v>98115</v>
      </c>
      <c r="R5627" t="s">
        <v>8542</v>
      </c>
      <c r="S5627" t="s">
        <v>8190</v>
      </c>
      <c r="T5627" t="s">
        <v>7744</v>
      </c>
    </row>
    <row r="5628" spans="1:20" x14ac:dyDescent="0.25">
      <c r="A5628" t="s">
        <v>5341</v>
      </c>
      <c r="B5628" s="2">
        <v>41911</v>
      </c>
      <c r="C5628" s="2">
        <v>41913</v>
      </c>
      <c r="D5628" t="s">
        <v>11</v>
      </c>
      <c r="E5628" t="s">
        <v>2092</v>
      </c>
      <c r="F5628" t="s">
        <v>2099</v>
      </c>
      <c r="G5628" s="1">
        <v>234882</v>
      </c>
      <c r="H5628">
        <v>9</v>
      </c>
      <c r="I5628">
        <v>0</v>
      </c>
      <c r="J5628" s="1">
        <v>3992994</v>
      </c>
      <c r="K5628" t="s">
        <v>9123</v>
      </c>
      <c r="L5628" t="s">
        <v>9131</v>
      </c>
      <c r="M5628" t="s">
        <v>10099</v>
      </c>
      <c r="N5628" t="s">
        <v>8536</v>
      </c>
      <c r="O5628" t="s">
        <v>8547</v>
      </c>
      <c r="P5628" t="s">
        <v>8548</v>
      </c>
      <c r="Q5628">
        <v>98115</v>
      </c>
      <c r="R5628" t="s">
        <v>8542</v>
      </c>
      <c r="S5628" t="s">
        <v>8190</v>
      </c>
      <c r="T5628" t="s">
        <v>7744</v>
      </c>
    </row>
    <row r="5629" spans="1:20" x14ac:dyDescent="0.25">
      <c r="A5629" t="s">
        <v>5342</v>
      </c>
      <c r="B5629" s="2">
        <v>42912</v>
      </c>
      <c r="C5629" s="2">
        <v>42917</v>
      </c>
      <c r="D5629" t="s">
        <v>19</v>
      </c>
      <c r="E5629" t="s">
        <v>475</v>
      </c>
      <c r="F5629" t="s">
        <v>538</v>
      </c>
      <c r="G5629" s="1">
        <v>13872</v>
      </c>
      <c r="H5629">
        <v>6</v>
      </c>
      <c r="I5629">
        <v>2</v>
      </c>
      <c r="J5629" s="1">
        <v>46818</v>
      </c>
      <c r="K5629" t="s">
        <v>9128</v>
      </c>
      <c r="L5629" t="s">
        <v>9129</v>
      </c>
      <c r="M5629" t="s">
        <v>9405</v>
      </c>
      <c r="N5629" t="s">
        <v>8536</v>
      </c>
      <c r="O5629" t="s">
        <v>8676</v>
      </c>
      <c r="P5629" t="s">
        <v>8544</v>
      </c>
      <c r="Q5629">
        <v>33180</v>
      </c>
      <c r="R5629" t="s">
        <v>8539</v>
      </c>
      <c r="S5629" t="s">
        <v>7850</v>
      </c>
      <c r="T5629" t="s">
        <v>7738</v>
      </c>
    </row>
    <row r="5630" spans="1:20" x14ac:dyDescent="0.25">
      <c r="A5630" t="s">
        <v>5342</v>
      </c>
      <c r="B5630" s="2">
        <v>42912</v>
      </c>
      <c r="C5630" s="2">
        <v>42917</v>
      </c>
      <c r="D5630" t="s">
        <v>19</v>
      </c>
      <c r="E5630" t="s">
        <v>475</v>
      </c>
      <c r="F5630" t="s">
        <v>5343</v>
      </c>
      <c r="G5630" s="1">
        <v>273552</v>
      </c>
      <c r="H5630">
        <v>3</v>
      </c>
      <c r="I5630">
        <v>2</v>
      </c>
      <c r="J5630" s="1">
        <v>-136776</v>
      </c>
      <c r="K5630" t="s">
        <v>9123</v>
      </c>
      <c r="L5630" t="s">
        <v>9126</v>
      </c>
      <c r="M5630" t="s">
        <v>10858</v>
      </c>
      <c r="N5630" t="s">
        <v>8536</v>
      </c>
      <c r="O5630" t="s">
        <v>8676</v>
      </c>
      <c r="P5630" t="s">
        <v>8544</v>
      </c>
      <c r="Q5630">
        <v>33180</v>
      </c>
      <c r="R5630" t="s">
        <v>8539</v>
      </c>
      <c r="S5630" t="s">
        <v>7850</v>
      </c>
      <c r="T5630" t="s">
        <v>7738</v>
      </c>
    </row>
    <row r="5631" spans="1:20" x14ac:dyDescent="0.25">
      <c r="A5631" t="s">
        <v>5344</v>
      </c>
      <c r="B5631" s="2">
        <v>42603</v>
      </c>
      <c r="C5631" s="2">
        <v>42605</v>
      </c>
      <c r="D5631" t="s">
        <v>11</v>
      </c>
      <c r="E5631" t="s">
        <v>205</v>
      </c>
      <c r="F5631" t="s">
        <v>2171</v>
      </c>
      <c r="G5631" s="1">
        <v>815292</v>
      </c>
      <c r="H5631">
        <v>9</v>
      </c>
      <c r="I5631">
        <v>4</v>
      </c>
      <c r="J5631" s="1">
        <v>-339705</v>
      </c>
      <c r="K5631" t="s">
        <v>9123</v>
      </c>
      <c r="L5631" t="s">
        <v>9131</v>
      </c>
      <c r="M5631" t="s">
        <v>10126</v>
      </c>
      <c r="N5631" t="s">
        <v>8536</v>
      </c>
      <c r="O5631" t="s">
        <v>8559</v>
      </c>
      <c r="P5631" t="s">
        <v>8560</v>
      </c>
      <c r="Q5631">
        <v>19143</v>
      </c>
      <c r="R5631" t="s">
        <v>8561</v>
      </c>
      <c r="S5631" t="s">
        <v>7784</v>
      </c>
      <c r="T5631" t="s">
        <v>7744</v>
      </c>
    </row>
    <row r="5632" spans="1:20" x14ac:dyDescent="0.25">
      <c r="A5632" t="s">
        <v>5345</v>
      </c>
      <c r="B5632" s="2">
        <v>41681</v>
      </c>
      <c r="C5632" s="2">
        <v>41685</v>
      </c>
      <c r="D5632" t="s">
        <v>19</v>
      </c>
      <c r="E5632" t="s">
        <v>759</v>
      </c>
      <c r="F5632" t="s">
        <v>956</v>
      </c>
      <c r="G5632" s="1">
        <v>23445</v>
      </c>
      <c r="H5632">
        <v>3</v>
      </c>
      <c r="I5632">
        <v>0</v>
      </c>
      <c r="J5632" s="1">
        <v>103158</v>
      </c>
      <c r="K5632" t="s">
        <v>9139</v>
      </c>
      <c r="L5632" t="s">
        <v>9162</v>
      </c>
      <c r="M5632" t="s">
        <v>9615</v>
      </c>
      <c r="N5632" t="s">
        <v>8536</v>
      </c>
      <c r="O5632" t="s">
        <v>8851</v>
      </c>
      <c r="P5632" t="s">
        <v>8583</v>
      </c>
      <c r="Q5632">
        <v>23320</v>
      </c>
      <c r="R5632" t="s">
        <v>8539</v>
      </c>
      <c r="S5632" t="s">
        <v>7911</v>
      </c>
      <c r="T5632" t="s">
        <v>7736</v>
      </c>
    </row>
    <row r="5633" spans="1:20" x14ac:dyDescent="0.25">
      <c r="A5633" t="s">
        <v>5345</v>
      </c>
      <c r="B5633" s="2">
        <v>41681</v>
      </c>
      <c r="C5633" s="2">
        <v>41685</v>
      </c>
      <c r="D5633" t="s">
        <v>19</v>
      </c>
      <c r="E5633" t="s">
        <v>759</v>
      </c>
      <c r="F5633" t="s">
        <v>2237</v>
      </c>
      <c r="G5633" s="1">
        <v>125622</v>
      </c>
      <c r="H5633">
        <v>6</v>
      </c>
      <c r="I5633">
        <v>0</v>
      </c>
      <c r="J5633" s="1">
        <v>753732</v>
      </c>
      <c r="K5633" t="s">
        <v>9123</v>
      </c>
      <c r="L5633" t="s">
        <v>9131</v>
      </c>
      <c r="M5633" t="s">
        <v>10146</v>
      </c>
      <c r="N5633" t="s">
        <v>8536</v>
      </c>
      <c r="O5633" t="s">
        <v>8851</v>
      </c>
      <c r="P5633" t="s">
        <v>8583</v>
      </c>
      <c r="Q5633">
        <v>23320</v>
      </c>
      <c r="R5633" t="s">
        <v>8539</v>
      </c>
      <c r="S5633" t="s">
        <v>7911</v>
      </c>
      <c r="T5633" t="s">
        <v>7736</v>
      </c>
    </row>
    <row r="5634" spans="1:20" x14ac:dyDescent="0.25">
      <c r="A5634" t="s">
        <v>5345</v>
      </c>
      <c r="B5634" s="2">
        <v>41681</v>
      </c>
      <c r="C5634" s="2">
        <v>41685</v>
      </c>
      <c r="D5634" t="s">
        <v>19</v>
      </c>
      <c r="E5634" t="s">
        <v>759</v>
      </c>
      <c r="F5634" t="s">
        <v>101</v>
      </c>
      <c r="G5634" s="1">
        <v>1746</v>
      </c>
      <c r="H5634">
        <v>2</v>
      </c>
      <c r="I5634">
        <v>0</v>
      </c>
      <c r="J5634" s="1">
        <v>82062</v>
      </c>
      <c r="K5634" t="s">
        <v>9128</v>
      </c>
      <c r="L5634" t="s">
        <v>9142</v>
      </c>
      <c r="M5634" t="s">
        <v>9183</v>
      </c>
      <c r="N5634" t="s">
        <v>8536</v>
      </c>
      <c r="O5634" t="s">
        <v>8851</v>
      </c>
      <c r="P5634" t="s">
        <v>8583</v>
      </c>
      <c r="Q5634">
        <v>23320</v>
      </c>
      <c r="R5634" t="s">
        <v>8539</v>
      </c>
      <c r="S5634" t="s">
        <v>7911</v>
      </c>
      <c r="T5634" t="s">
        <v>7736</v>
      </c>
    </row>
    <row r="5635" spans="1:20" x14ac:dyDescent="0.25">
      <c r="A5635" t="s">
        <v>5346</v>
      </c>
      <c r="B5635" s="2">
        <v>42636</v>
      </c>
      <c r="C5635" s="2">
        <v>42641</v>
      </c>
      <c r="D5635" t="s">
        <v>11</v>
      </c>
      <c r="E5635" t="s">
        <v>3157</v>
      </c>
      <c r="F5635" t="s">
        <v>1287</v>
      </c>
      <c r="G5635" s="1">
        <v>10528</v>
      </c>
      <c r="H5635">
        <v>7</v>
      </c>
      <c r="I5635">
        <v>2</v>
      </c>
      <c r="J5635" s="1">
        <v>36848</v>
      </c>
      <c r="K5635" t="s">
        <v>9128</v>
      </c>
      <c r="L5635" t="s">
        <v>9142</v>
      </c>
      <c r="M5635" t="s">
        <v>9758</v>
      </c>
      <c r="N5635" t="s">
        <v>8536</v>
      </c>
      <c r="O5635" t="s">
        <v>8576</v>
      </c>
      <c r="P5635" t="s">
        <v>8577</v>
      </c>
      <c r="Q5635">
        <v>10009</v>
      </c>
      <c r="R5635" t="s">
        <v>8561</v>
      </c>
      <c r="S5635" t="s">
        <v>8353</v>
      </c>
      <c r="T5635" t="s">
        <v>7744</v>
      </c>
    </row>
    <row r="5636" spans="1:20" x14ac:dyDescent="0.25">
      <c r="A5636" t="s">
        <v>5347</v>
      </c>
      <c r="B5636" s="2">
        <v>42343</v>
      </c>
      <c r="C5636" s="2">
        <v>42344</v>
      </c>
      <c r="D5636" t="s">
        <v>79</v>
      </c>
      <c r="E5636" t="s">
        <v>4022</v>
      </c>
      <c r="F5636" t="s">
        <v>2166</v>
      </c>
      <c r="G5636" s="1">
        <v>1528</v>
      </c>
      <c r="H5636">
        <v>5</v>
      </c>
      <c r="I5636">
        <v>0</v>
      </c>
      <c r="J5636" s="1">
        <v>764</v>
      </c>
      <c r="K5636" t="s">
        <v>9128</v>
      </c>
      <c r="L5636" t="s">
        <v>9142</v>
      </c>
      <c r="M5636" t="s">
        <v>10123</v>
      </c>
      <c r="N5636" t="s">
        <v>8536</v>
      </c>
      <c r="O5636" t="s">
        <v>9034</v>
      </c>
      <c r="P5636" t="s">
        <v>8571</v>
      </c>
      <c r="Q5636">
        <v>48104</v>
      </c>
      <c r="R5636" t="s">
        <v>8551</v>
      </c>
      <c r="S5636" t="s">
        <v>8449</v>
      </c>
      <c r="T5636" t="s">
        <v>7744</v>
      </c>
    </row>
    <row r="5637" spans="1:20" x14ac:dyDescent="0.25">
      <c r="A5637" t="s">
        <v>5348</v>
      </c>
      <c r="B5637" s="2">
        <v>42981</v>
      </c>
      <c r="C5637" s="2">
        <v>42986</v>
      </c>
      <c r="D5637" t="s">
        <v>19</v>
      </c>
      <c r="E5637" t="s">
        <v>1505</v>
      </c>
      <c r="F5637" t="s">
        <v>682</v>
      </c>
      <c r="G5637" s="1">
        <v>8256</v>
      </c>
      <c r="H5637">
        <v>5</v>
      </c>
      <c r="I5637">
        <v>2</v>
      </c>
      <c r="J5637" s="1">
        <v>28896</v>
      </c>
      <c r="K5637" t="s">
        <v>9128</v>
      </c>
      <c r="L5637" t="s">
        <v>9142</v>
      </c>
      <c r="M5637" t="s">
        <v>9482</v>
      </c>
      <c r="N5637" t="s">
        <v>8536</v>
      </c>
      <c r="O5637" t="s">
        <v>9035</v>
      </c>
      <c r="P5637" t="s">
        <v>8541</v>
      </c>
      <c r="Q5637">
        <v>91941</v>
      </c>
      <c r="R5637" t="s">
        <v>8542</v>
      </c>
      <c r="S5637" t="s">
        <v>8075</v>
      </c>
      <c r="T5637" t="s">
        <v>7744</v>
      </c>
    </row>
    <row r="5638" spans="1:20" x14ac:dyDescent="0.25">
      <c r="A5638" t="s">
        <v>5348</v>
      </c>
      <c r="B5638" s="2">
        <v>42981</v>
      </c>
      <c r="C5638" s="2">
        <v>42986</v>
      </c>
      <c r="D5638" t="s">
        <v>19</v>
      </c>
      <c r="E5638" t="s">
        <v>1505</v>
      </c>
      <c r="F5638" t="s">
        <v>3893</v>
      </c>
      <c r="G5638" s="1">
        <v>28497</v>
      </c>
      <c r="H5638">
        <v>3</v>
      </c>
      <c r="I5638">
        <v>0</v>
      </c>
      <c r="J5638" s="1">
        <v>85491</v>
      </c>
      <c r="K5638" t="s">
        <v>9139</v>
      </c>
      <c r="L5638" t="s">
        <v>9162</v>
      </c>
      <c r="M5638" t="s">
        <v>10632</v>
      </c>
      <c r="N5638" t="s">
        <v>8536</v>
      </c>
      <c r="O5638" t="s">
        <v>9035</v>
      </c>
      <c r="P5638" t="s">
        <v>8541</v>
      </c>
      <c r="Q5638">
        <v>91941</v>
      </c>
      <c r="R5638" t="s">
        <v>8542</v>
      </c>
      <c r="S5638" t="s">
        <v>8075</v>
      </c>
      <c r="T5638" t="s">
        <v>7744</v>
      </c>
    </row>
    <row r="5639" spans="1:20" x14ac:dyDescent="0.25">
      <c r="A5639" t="s">
        <v>5349</v>
      </c>
      <c r="B5639" s="2">
        <v>42820</v>
      </c>
      <c r="C5639" s="2">
        <v>42827</v>
      </c>
      <c r="D5639" t="s">
        <v>19</v>
      </c>
      <c r="E5639" t="s">
        <v>3151</v>
      </c>
      <c r="F5639" t="s">
        <v>5350</v>
      </c>
      <c r="G5639" s="1">
        <v>6084</v>
      </c>
      <c r="H5639">
        <v>3</v>
      </c>
      <c r="I5639">
        <v>0</v>
      </c>
      <c r="J5639" s="1">
        <v>231192</v>
      </c>
      <c r="K5639" t="s">
        <v>9123</v>
      </c>
      <c r="L5639" t="s">
        <v>9135</v>
      </c>
      <c r="M5639" t="s">
        <v>10859</v>
      </c>
      <c r="N5639" t="s">
        <v>8536</v>
      </c>
      <c r="O5639" t="s">
        <v>8709</v>
      </c>
      <c r="P5639" t="s">
        <v>8571</v>
      </c>
      <c r="Q5639">
        <v>48126</v>
      </c>
      <c r="R5639" t="s">
        <v>8551</v>
      </c>
      <c r="S5639" t="s">
        <v>8352</v>
      </c>
      <c r="T5639" t="s">
        <v>7738</v>
      </c>
    </row>
    <row r="5640" spans="1:20" x14ac:dyDescent="0.25">
      <c r="A5640" t="s">
        <v>5351</v>
      </c>
      <c r="B5640" s="2">
        <v>41994</v>
      </c>
      <c r="C5640" s="2">
        <v>42000</v>
      </c>
      <c r="D5640" t="s">
        <v>19</v>
      </c>
      <c r="E5640" t="s">
        <v>1342</v>
      </c>
      <c r="F5640" t="s">
        <v>331</v>
      </c>
      <c r="G5640" s="1">
        <v>132576</v>
      </c>
      <c r="H5640">
        <v>6</v>
      </c>
      <c r="I5640">
        <v>2</v>
      </c>
      <c r="J5640" s="1">
        <v>149148</v>
      </c>
      <c r="K5640" t="s">
        <v>9123</v>
      </c>
      <c r="L5640" t="s">
        <v>9126</v>
      </c>
      <c r="M5640" t="s">
        <v>9299</v>
      </c>
      <c r="N5640" t="s">
        <v>8536</v>
      </c>
      <c r="O5640" t="s">
        <v>8642</v>
      </c>
      <c r="P5640" t="s">
        <v>8541</v>
      </c>
      <c r="Q5640">
        <v>92024</v>
      </c>
      <c r="R5640" t="s">
        <v>8542</v>
      </c>
      <c r="S5640" t="s">
        <v>8044</v>
      </c>
      <c r="T5640" t="s">
        <v>7736</v>
      </c>
    </row>
    <row r="5641" spans="1:20" x14ac:dyDescent="0.25">
      <c r="A5641" t="s">
        <v>5351</v>
      </c>
      <c r="B5641" s="2">
        <v>41994</v>
      </c>
      <c r="C5641" s="2">
        <v>42000</v>
      </c>
      <c r="D5641" t="s">
        <v>19</v>
      </c>
      <c r="E5641" t="s">
        <v>1342</v>
      </c>
      <c r="F5641" t="s">
        <v>935</v>
      </c>
      <c r="G5641" s="1">
        <v>57216</v>
      </c>
      <c r="H5641">
        <v>3</v>
      </c>
      <c r="I5641">
        <v>2</v>
      </c>
      <c r="J5641" s="1">
        <v>3576</v>
      </c>
      <c r="K5641" t="s">
        <v>9123</v>
      </c>
      <c r="L5641" t="s">
        <v>9126</v>
      </c>
      <c r="M5641" t="s">
        <v>9607</v>
      </c>
      <c r="N5641" t="s">
        <v>8536</v>
      </c>
      <c r="O5641" t="s">
        <v>8642</v>
      </c>
      <c r="P5641" t="s">
        <v>8541</v>
      </c>
      <c r="Q5641">
        <v>92024</v>
      </c>
      <c r="R5641" t="s">
        <v>8542</v>
      </c>
      <c r="S5641" t="s">
        <v>8044</v>
      </c>
      <c r="T5641" t="s">
        <v>7736</v>
      </c>
    </row>
    <row r="5642" spans="1:20" x14ac:dyDescent="0.25">
      <c r="A5642" t="s">
        <v>5352</v>
      </c>
      <c r="B5642" s="2">
        <v>41905</v>
      </c>
      <c r="C5642" s="2">
        <v>41910</v>
      </c>
      <c r="D5642" t="s">
        <v>19</v>
      </c>
      <c r="E5642" t="s">
        <v>351</v>
      </c>
      <c r="F5642" t="s">
        <v>5169</v>
      </c>
      <c r="G5642" s="1">
        <v>288</v>
      </c>
      <c r="H5642">
        <v>9</v>
      </c>
      <c r="I5642">
        <v>2</v>
      </c>
      <c r="J5642" s="1">
        <v>1008</v>
      </c>
      <c r="K5642" t="s">
        <v>9128</v>
      </c>
      <c r="L5642" t="s">
        <v>9148</v>
      </c>
      <c r="M5642" t="s">
        <v>10834</v>
      </c>
      <c r="N5642" t="s">
        <v>8536</v>
      </c>
      <c r="O5642" t="s">
        <v>8652</v>
      </c>
      <c r="P5642" t="s">
        <v>8604</v>
      </c>
      <c r="Q5642">
        <v>44107</v>
      </c>
      <c r="R5642" t="s">
        <v>8561</v>
      </c>
      <c r="S5642" t="s">
        <v>7820</v>
      </c>
      <c r="T5642" t="s">
        <v>7744</v>
      </c>
    </row>
    <row r="5643" spans="1:20" x14ac:dyDescent="0.25">
      <c r="A5643" t="s">
        <v>5353</v>
      </c>
      <c r="B5643" s="2">
        <v>42827</v>
      </c>
      <c r="C5643" s="2">
        <v>42830</v>
      </c>
      <c r="D5643" t="s">
        <v>79</v>
      </c>
      <c r="E5643" t="s">
        <v>1842</v>
      </c>
      <c r="F5643" t="s">
        <v>55</v>
      </c>
      <c r="G5643" s="1">
        <v>1112</v>
      </c>
      <c r="H5643">
        <v>4</v>
      </c>
      <c r="I5643">
        <v>0</v>
      </c>
      <c r="J5643" s="1">
        <v>28912</v>
      </c>
      <c r="K5643" t="s">
        <v>9128</v>
      </c>
      <c r="L5643" t="s">
        <v>9137</v>
      </c>
      <c r="M5643" t="s">
        <v>9158</v>
      </c>
      <c r="N5643" t="s">
        <v>8536</v>
      </c>
      <c r="O5643" t="s">
        <v>8837</v>
      </c>
      <c r="P5643" t="s">
        <v>8625</v>
      </c>
      <c r="Q5643">
        <v>6450</v>
      </c>
      <c r="R5643" t="s">
        <v>8561</v>
      </c>
      <c r="S5643" t="s">
        <v>8139</v>
      </c>
      <c r="T5643" t="s">
        <v>7744</v>
      </c>
    </row>
    <row r="5644" spans="1:20" x14ac:dyDescent="0.25">
      <c r="A5644" t="s">
        <v>5354</v>
      </c>
      <c r="B5644" s="2">
        <v>42461</v>
      </c>
      <c r="C5644" s="2">
        <v>42465</v>
      </c>
      <c r="D5644" t="s">
        <v>11</v>
      </c>
      <c r="E5644" t="s">
        <v>3238</v>
      </c>
      <c r="F5644" t="s">
        <v>509</v>
      </c>
      <c r="G5644" s="1">
        <v>704</v>
      </c>
      <c r="H5644">
        <v>4</v>
      </c>
      <c r="I5644">
        <v>0</v>
      </c>
      <c r="J5644" s="1">
        <v>30976</v>
      </c>
      <c r="K5644" t="s">
        <v>9123</v>
      </c>
      <c r="L5644" t="s">
        <v>9135</v>
      </c>
      <c r="M5644" t="s">
        <v>9389</v>
      </c>
      <c r="N5644" t="s">
        <v>8536</v>
      </c>
      <c r="O5644" t="s">
        <v>8603</v>
      </c>
      <c r="P5644" t="s">
        <v>8664</v>
      </c>
      <c r="Q5644">
        <v>31907</v>
      </c>
      <c r="R5644" t="s">
        <v>8539</v>
      </c>
      <c r="S5644" t="s">
        <v>8364</v>
      </c>
      <c r="T5644" t="s">
        <v>7744</v>
      </c>
    </row>
    <row r="5645" spans="1:20" x14ac:dyDescent="0.25">
      <c r="A5645" t="s">
        <v>5355</v>
      </c>
      <c r="B5645" s="2">
        <v>42139</v>
      </c>
      <c r="C5645" s="2">
        <v>42144</v>
      </c>
      <c r="D5645" t="s">
        <v>11</v>
      </c>
      <c r="E5645" t="s">
        <v>3966</v>
      </c>
      <c r="F5645" t="s">
        <v>3069</v>
      </c>
      <c r="G5645" s="1">
        <v>1794</v>
      </c>
      <c r="H5645">
        <v>3</v>
      </c>
      <c r="I5645">
        <v>0</v>
      </c>
      <c r="J5645" s="1">
        <v>87906</v>
      </c>
      <c r="K5645" t="s">
        <v>9128</v>
      </c>
      <c r="L5645" t="s">
        <v>9167</v>
      </c>
      <c r="M5645" t="s">
        <v>10418</v>
      </c>
      <c r="N5645" t="s">
        <v>8536</v>
      </c>
      <c r="O5645" t="s">
        <v>8766</v>
      </c>
      <c r="P5645" t="s">
        <v>8664</v>
      </c>
      <c r="Q5645">
        <v>30076</v>
      </c>
      <c r="R5645" t="s">
        <v>8539</v>
      </c>
      <c r="S5645" t="s">
        <v>8444</v>
      </c>
      <c r="T5645" t="s">
        <v>7738</v>
      </c>
    </row>
    <row r="5646" spans="1:20" x14ac:dyDescent="0.25">
      <c r="A5646" t="s">
        <v>5356</v>
      </c>
      <c r="B5646" s="2">
        <v>42817</v>
      </c>
      <c r="C5646" s="2">
        <v>42820</v>
      </c>
      <c r="D5646" t="s">
        <v>79</v>
      </c>
      <c r="E5646" t="s">
        <v>1419</v>
      </c>
      <c r="F5646" t="s">
        <v>1076</v>
      </c>
      <c r="G5646" s="1">
        <v>3476</v>
      </c>
      <c r="H5646">
        <v>5</v>
      </c>
      <c r="I5646">
        <v>2</v>
      </c>
      <c r="J5646" s="1">
        <v>11297</v>
      </c>
      <c r="K5646" t="s">
        <v>9128</v>
      </c>
      <c r="L5646" t="s">
        <v>9142</v>
      </c>
      <c r="M5646" t="s">
        <v>9669</v>
      </c>
      <c r="N5646" t="s">
        <v>8536</v>
      </c>
      <c r="O5646" t="s">
        <v>8547</v>
      </c>
      <c r="P5646" t="s">
        <v>8548</v>
      </c>
      <c r="Q5646">
        <v>98105</v>
      </c>
      <c r="R5646" t="s">
        <v>8542</v>
      </c>
      <c r="S5646" t="s">
        <v>8057</v>
      </c>
      <c r="T5646" t="s">
        <v>7744</v>
      </c>
    </row>
    <row r="5647" spans="1:20" x14ac:dyDescent="0.25">
      <c r="A5647" t="s">
        <v>5357</v>
      </c>
      <c r="B5647" s="2">
        <v>42839</v>
      </c>
      <c r="C5647" s="2">
        <v>42844</v>
      </c>
      <c r="D5647" t="s">
        <v>19</v>
      </c>
      <c r="E5647" t="s">
        <v>2066</v>
      </c>
      <c r="F5647" t="s">
        <v>2037</v>
      </c>
      <c r="G5647" s="1">
        <v>7445</v>
      </c>
      <c r="H5647">
        <v>5</v>
      </c>
      <c r="I5647">
        <v>0</v>
      </c>
      <c r="J5647" s="1">
        <v>201015</v>
      </c>
      <c r="K5647" t="s">
        <v>9123</v>
      </c>
      <c r="L5647" t="s">
        <v>9135</v>
      </c>
      <c r="M5647" t="s">
        <v>10071</v>
      </c>
      <c r="N5647" t="s">
        <v>8536</v>
      </c>
      <c r="O5647" t="s">
        <v>8645</v>
      </c>
      <c r="P5647" t="s">
        <v>8630</v>
      </c>
      <c r="Q5647">
        <v>7960</v>
      </c>
      <c r="R5647" t="s">
        <v>8561</v>
      </c>
      <c r="S5647" t="s">
        <v>8185</v>
      </c>
      <c r="T5647" t="s">
        <v>7738</v>
      </c>
    </row>
    <row r="5648" spans="1:20" x14ac:dyDescent="0.25">
      <c r="A5648" t="s">
        <v>5358</v>
      </c>
      <c r="B5648" s="2">
        <v>42008</v>
      </c>
      <c r="C5648" s="2">
        <v>42013</v>
      </c>
      <c r="D5648" t="s">
        <v>19</v>
      </c>
      <c r="E5648" t="s">
        <v>516</v>
      </c>
      <c r="F5648" t="s">
        <v>2176</v>
      </c>
      <c r="G5648" s="1">
        <v>19222</v>
      </c>
      <c r="H5648">
        <v>14</v>
      </c>
      <c r="I5648">
        <v>0</v>
      </c>
      <c r="J5648" s="1">
        <v>691992</v>
      </c>
      <c r="K5648" t="s">
        <v>9123</v>
      </c>
      <c r="L5648" t="s">
        <v>9135</v>
      </c>
      <c r="M5648" t="s">
        <v>10127</v>
      </c>
      <c r="N5648" t="s">
        <v>8536</v>
      </c>
      <c r="O5648" t="s">
        <v>8747</v>
      </c>
      <c r="P5648" t="s">
        <v>8583</v>
      </c>
      <c r="Q5648">
        <v>22304</v>
      </c>
      <c r="R5648" t="s">
        <v>8539</v>
      </c>
      <c r="S5648" t="s">
        <v>7860</v>
      </c>
      <c r="T5648" t="s">
        <v>7738</v>
      </c>
    </row>
    <row r="5649" spans="1:20" x14ac:dyDescent="0.25">
      <c r="A5649" t="s">
        <v>5359</v>
      </c>
      <c r="B5649" s="2">
        <v>43041</v>
      </c>
      <c r="C5649" s="2">
        <v>43046</v>
      </c>
      <c r="D5649" t="s">
        <v>19</v>
      </c>
      <c r="E5649" t="s">
        <v>3665</v>
      </c>
      <c r="F5649" t="s">
        <v>1199</v>
      </c>
      <c r="G5649" s="1">
        <v>1944</v>
      </c>
      <c r="H5649">
        <v>3</v>
      </c>
      <c r="I5649">
        <v>0</v>
      </c>
      <c r="J5649" s="1">
        <v>93312</v>
      </c>
      <c r="K5649" t="s">
        <v>9128</v>
      </c>
      <c r="L5649" t="s">
        <v>9148</v>
      </c>
      <c r="M5649" t="s">
        <v>9723</v>
      </c>
      <c r="N5649" t="s">
        <v>8536</v>
      </c>
      <c r="O5649" t="s">
        <v>8870</v>
      </c>
      <c r="P5649" t="s">
        <v>8555</v>
      </c>
      <c r="Q5649">
        <v>84106</v>
      </c>
      <c r="R5649" t="s">
        <v>8542</v>
      </c>
      <c r="S5649" t="s">
        <v>8415</v>
      </c>
      <c r="T5649" t="s">
        <v>7736</v>
      </c>
    </row>
    <row r="5650" spans="1:20" x14ac:dyDescent="0.25">
      <c r="A5650" t="s">
        <v>5360</v>
      </c>
      <c r="B5650" s="2">
        <v>42933</v>
      </c>
      <c r="C5650" s="2">
        <v>42935</v>
      </c>
      <c r="D5650" t="s">
        <v>11</v>
      </c>
      <c r="E5650" t="s">
        <v>1290</v>
      </c>
      <c r="F5650" t="s">
        <v>3850</v>
      </c>
      <c r="G5650" s="1">
        <v>324</v>
      </c>
      <c r="H5650">
        <v>5</v>
      </c>
      <c r="I5650">
        <v>0</v>
      </c>
      <c r="J5650" s="1">
        <v>15552</v>
      </c>
      <c r="K5650" t="s">
        <v>9128</v>
      </c>
      <c r="L5650" t="s">
        <v>9148</v>
      </c>
      <c r="M5650" t="s">
        <v>10625</v>
      </c>
      <c r="N5650" t="s">
        <v>8536</v>
      </c>
      <c r="O5650" t="s">
        <v>8924</v>
      </c>
      <c r="P5650" t="s">
        <v>8541</v>
      </c>
      <c r="Q5650">
        <v>92307</v>
      </c>
      <c r="R5650" t="s">
        <v>8542</v>
      </c>
      <c r="S5650" t="s">
        <v>8033</v>
      </c>
      <c r="T5650" t="s">
        <v>7738</v>
      </c>
    </row>
    <row r="5651" spans="1:20" x14ac:dyDescent="0.25">
      <c r="A5651" t="s">
        <v>5360</v>
      </c>
      <c r="B5651" s="2">
        <v>42933</v>
      </c>
      <c r="C5651" s="2">
        <v>42935</v>
      </c>
      <c r="D5651" t="s">
        <v>11</v>
      </c>
      <c r="E5651" t="s">
        <v>1290</v>
      </c>
      <c r="F5651" t="s">
        <v>5361</v>
      </c>
      <c r="G5651" s="1">
        <v>579</v>
      </c>
      <c r="H5651">
        <v>5</v>
      </c>
      <c r="I5651">
        <v>0</v>
      </c>
      <c r="J5651" s="1">
        <v>2895</v>
      </c>
      <c r="K5651" t="s">
        <v>9128</v>
      </c>
      <c r="L5651" t="s">
        <v>9167</v>
      </c>
      <c r="M5651" t="s">
        <v>10826</v>
      </c>
      <c r="N5651" t="s">
        <v>8536</v>
      </c>
      <c r="O5651" t="s">
        <v>8924</v>
      </c>
      <c r="P5651" t="s">
        <v>8541</v>
      </c>
      <c r="Q5651">
        <v>92307</v>
      </c>
      <c r="R5651" t="s">
        <v>8542</v>
      </c>
      <c r="S5651" t="s">
        <v>8033</v>
      </c>
      <c r="T5651" t="s">
        <v>7738</v>
      </c>
    </row>
    <row r="5652" spans="1:20" x14ac:dyDescent="0.25">
      <c r="A5652" t="s">
        <v>5360</v>
      </c>
      <c r="B5652" s="2">
        <v>42933</v>
      </c>
      <c r="C5652" s="2">
        <v>42935</v>
      </c>
      <c r="D5652" t="s">
        <v>11</v>
      </c>
      <c r="E5652" t="s">
        <v>1290</v>
      </c>
      <c r="F5652" t="s">
        <v>3792</v>
      </c>
      <c r="G5652" s="1">
        <v>1056</v>
      </c>
      <c r="H5652">
        <v>2</v>
      </c>
      <c r="I5652">
        <v>0</v>
      </c>
      <c r="J5652" s="1">
        <v>0</v>
      </c>
      <c r="K5652" t="s">
        <v>9128</v>
      </c>
      <c r="L5652" t="s">
        <v>9133</v>
      </c>
      <c r="M5652" t="s">
        <v>10614</v>
      </c>
      <c r="N5652" t="s">
        <v>8536</v>
      </c>
      <c r="O5652" t="s">
        <v>8924</v>
      </c>
      <c r="P5652" t="s">
        <v>8541</v>
      </c>
      <c r="Q5652">
        <v>92307</v>
      </c>
      <c r="R5652" t="s">
        <v>8542</v>
      </c>
      <c r="S5652" t="s">
        <v>8033</v>
      </c>
      <c r="T5652" t="s">
        <v>7738</v>
      </c>
    </row>
    <row r="5653" spans="1:20" x14ac:dyDescent="0.25">
      <c r="A5653" t="s">
        <v>5360</v>
      </c>
      <c r="B5653" s="2">
        <v>42933</v>
      </c>
      <c r="C5653" s="2">
        <v>42935</v>
      </c>
      <c r="D5653" t="s">
        <v>11</v>
      </c>
      <c r="E5653" t="s">
        <v>1290</v>
      </c>
      <c r="F5653" t="s">
        <v>373</v>
      </c>
      <c r="G5653" s="1">
        <v>1194165</v>
      </c>
      <c r="H5653">
        <v>5</v>
      </c>
      <c r="I5653">
        <v>15</v>
      </c>
      <c r="J5653" s="1">
        <v>210735</v>
      </c>
      <c r="K5653" t="s">
        <v>9123</v>
      </c>
      <c r="L5653" t="s">
        <v>9124</v>
      </c>
      <c r="M5653" t="s">
        <v>9320</v>
      </c>
      <c r="N5653" t="s">
        <v>8536</v>
      </c>
      <c r="O5653" t="s">
        <v>8924</v>
      </c>
      <c r="P5653" t="s">
        <v>8541</v>
      </c>
      <c r="Q5653">
        <v>92307</v>
      </c>
      <c r="R5653" t="s">
        <v>8542</v>
      </c>
      <c r="S5653" t="s">
        <v>8033</v>
      </c>
      <c r="T5653" t="s">
        <v>7738</v>
      </c>
    </row>
    <row r="5654" spans="1:20" x14ac:dyDescent="0.25">
      <c r="A5654" t="s">
        <v>5362</v>
      </c>
      <c r="B5654" s="2">
        <v>43014</v>
      </c>
      <c r="C5654" s="2">
        <v>43019</v>
      </c>
      <c r="D5654" t="s">
        <v>19</v>
      </c>
      <c r="E5654" t="s">
        <v>669</v>
      </c>
      <c r="F5654" t="s">
        <v>3891</v>
      </c>
      <c r="G5654" s="1">
        <v>4099</v>
      </c>
      <c r="H5654">
        <v>1</v>
      </c>
      <c r="I5654">
        <v>0</v>
      </c>
      <c r="J5654" s="1">
        <v>200851</v>
      </c>
      <c r="K5654" t="s">
        <v>9128</v>
      </c>
      <c r="L5654" t="s">
        <v>9148</v>
      </c>
      <c r="M5654" t="s">
        <v>10631</v>
      </c>
      <c r="N5654" t="s">
        <v>8536</v>
      </c>
      <c r="O5654" t="s">
        <v>8576</v>
      </c>
      <c r="P5654" t="s">
        <v>8577</v>
      </c>
      <c r="Q5654">
        <v>10009</v>
      </c>
      <c r="R5654" t="s">
        <v>8561</v>
      </c>
      <c r="S5654" t="s">
        <v>7890</v>
      </c>
      <c r="T5654" t="s">
        <v>7738</v>
      </c>
    </row>
    <row r="5655" spans="1:20" x14ac:dyDescent="0.25">
      <c r="A5655" t="s">
        <v>5363</v>
      </c>
      <c r="B5655" s="2">
        <v>41947</v>
      </c>
      <c r="C5655" s="2">
        <v>41954</v>
      </c>
      <c r="D5655" t="s">
        <v>19</v>
      </c>
      <c r="E5655" t="s">
        <v>1143</v>
      </c>
      <c r="F5655" t="s">
        <v>280</v>
      </c>
      <c r="G5655" s="1">
        <v>294</v>
      </c>
      <c r="H5655">
        <v>1</v>
      </c>
      <c r="I5655">
        <v>0</v>
      </c>
      <c r="J5655" s="1">
        <v>7938</v>
      </c>
      <c r="K5655" t="s">
        <v>9128</v>
      </c>
      <c r="L5655" t="s">
        <v>9137</v>
      </c>
      <c r="M5655" t="s">
        <v>9275</v>
      </c>
      <c r="N5655" t="s">
        <v>8536</v>
      </c>
      <c r="O5655" t="s">
        <v>8657</v>
      </c>
      <c r="P5655" t="s">
        <v>8541</v>
      </c>
      <c r="Q5655">
        <v>90805</v>
      </c>
      <c r="R5655" t="s">
        <v>8542</v>
      </c>
      <c r="S5655" t="s">
        <v>7998</v>
      </c>
      <c r="T5655" t="s">
        <v>7738</v>
      </c>
    </row>
    <row r="5656" spans="1:20" x14ac:dyDescent="0.25">
      <c r="A5656" t="s">
        <v>5364</v>
      </c>
      <c r="B5656" s="2">
        <v>42722</v>
      </c>
      <c r="C5656" s="2">
        <v>42725</v>
      </c>
      <c r="D5656" t="s">
        <v>79</v>
      </c>
      <c r="E5656" t="s">
        <v>2853</v>
      </c>
      <c r="F5656" t="s">
        <v>889</v>
      </c>
      <c r="G5656" s="1">
        <v>4524</v>
      </c>
      <c r="H5656">
        <v>4</v>
      </c>
      <c r="I5656">
        <v>7</v>
      </c>
      <c r="J5656" s="1">
        <v>-3016</v>
      </c>
      <c r="K5656" t="s">
        <v>9128</v>
      </c>
      <c r="L5656" t="s">
        <v>9142</v>
      </c>
      <c r="M5656" t="s">
        <v>9584</v>
      </c>
      <c r="N5656" t="s">
        <v>8536</v>
      </c>
      <c r="O5656" t="s">
        <v>8706</v>
      </c>
      <c r="P5656" t="s">
        <v>8595</v>
      </c>
      <c r="Q5656">
        <v>97301</v>
      </c>
      <c r="R5656" t="s">
        <v>8542</v>
      </c>
      <c r="S5656" t="s">
        <v>8309</v>
      </c>
      <c r="T5656" t="s">
        <v>7744</v>
      </c>
    </row>
    <row r="5657" spans="1:20" x14ac:dyDescent="0.25">
      <c r="A5657" t="s">
        <v>5364</v>
      </c>
      <c r="B5657" s="2">
        <v>42722</v>
      </c>
      <c r="C5657" s="2">
        <v>42725</v>
      </c>
      <c r="D5657" t="s">
        <v>79</v>
      </c>
      <c r="E5657" t="s">
        <v>2853</v>
      </c>
      <c r="F5657" t="s">
        <v>1038</v>
      </c>
      <c r="G5657" s="1">
        <v>18688</v>
      </c>
      <c r="H5657">
        <v>4</v>
      </c>
      <c r="I5657">
        <v>2</v>
      </c>
      <c r="J5657" s="1">
        <v>2336</v>
      </c>
      <c r="K5657" t="s">
        <v>9128</v>
      </c>
      <c r="L5657" t="s">
        <v>9137</v>
      </c>
      <c r="M5657" t="s">
        <v>9651</v>
      </c>
      <c r="N5657" t="s">
        <v>8536</v>
      </c>
      <c r="O5657" t="s">
        <v>8706</v>
      </c>
      <c r="P5657" t="s">
        <v>8595</v>
      </c>
      <c r="Q5657">
        <v>97301</v>
      </c>
      <c r="R5657" t="s">
        <v>8542</v>
      </c>
      <c r="S5657" t="s">
        <v>8309</v>
      </c>
      <c r="T5657" t="s">
        <v>7744</v>
      </c>
    </row>
    <row r="5658" spans="1:20" x14ac:dyDescent="0.25">
      <c r="A5658" t="s">
        <v>5364</v>
      </c>
      <c r="B5658" s="2">
        <v>42722</v>
      </c>
      <c r="C5658" s="2">
        <v>42725</v>
      </c>
      <c r="D5658" t="s">
        <v>79</v>
      </c>
      <c r="E5658" t="s">
        <v>2853</v>
      </c>
      <c r="F5658" t="s">
        <v>5303</v>
      </c>
      <c r="G5658" s="1">
        <v>11648</v>
      </c>
      <c r="H5658">
        <v>2</v>
      </c>
      <c r="I5658">
        <v>2</v>
      </c>
      <c r="J5658" s="1">
        <v>37856</v>
      </c>
      <c r="K5658" t="s">
        <v>9128</v>
      </c>
      <c r="L5658" t="s">
        <v>9148</v>
      </c>
      <c r="M5658" t="s">
        <v>10851</v>
      </c>
      <c r="N5658" t="s">
        <v>8536</v>
      </c>
      <c r="O5658" t="s">
        <v>8706</v>
      </c>
      <c r="P5658" t="s">
        <v>8595</v>
      </c>
      <c r="Q5658">
        <v>97301</v>
      </c>
      <c r="R5658" t="s">
        <v>8542</v>
      </c>
      <c r="S5658" t="s">
        <v>8309</v>
      </c>
      <c r="T5658" t="s">
        <v>7744</v>
      </c>
    </row>
    <row r="5659" spans="1:20" x14ac:dyDescent="0.25">
      <c r="A5659" t="s">
        <v>5364</v>
      </c>
      <c r="B5659" s="2">
        <v>42722</v>
      </c>
      <c r="C5659" s="2">
        <v>42725</v>
      </c>
      <c r="D5659" t="s">
        <v>79</v>
      </c>
      <c r="E5659" t="s">
        <v>2853</v>
      </c>
      <c r="F5659" t="s">
        <v>876</v>
      </c>
      <c r="G5659" s="1">
        <v>112776</v>
      </c>
      <c r="H5659">
        <v>3</v>
      </c>
      <c r="I5659">
        <v>2</v>
      </c>
      <c r="J5659" s="1">
        <v>-84582</v>
      </c>
      <c r="K5659" t="s">
        <v>9139</v>
      </c>
      <c r="L5659" t="s">
        <v>9162</v>
      </c>
      <c r="M5659" t="s">
        <v>9578</v>
      </c>
      <c r="N5659" t="s">
        <v>8536</v>
      </c>
      <c r="O5659" t="s">
        <v>8706</v>
      </c>
      <c r="P5659" t="s">
        <v>8595</v>
      </c>
      <c r="Q5659">
        <v>97301</v>
      </c>
      <c r="R5659" t="s">
        <v>8542</v>
      </c>
      <c r="S5659" t="s">
        <v>8309</v>
      </c>
      <c r="T5659" t="s">
        <v>7744</v>
      </c>
    </row>
    <row r="5660" spans="1:20" x14ac:dyDescent="0.25">
      <c r="A5660" t="s">
        <v>5364</v>
      </c>
      <c r="B5660" s="2">
        <v>42722</v>
      </c>
      <c r="C5660" s="2">
        <v>42725</v>
      </c>
      <c r="D5660" t="s">
        <v>79</v>
      </c>
      <c r="E5660" t="s">
        <v>2853</v>
      </c>
      <c r="F5660" t="s">
        <v>2171</v>
      </c>
      <c r="G5660" s="1">
        <v>37745</v>
      </c>
      <c r="H5660">
        <v>5</v>
      </c>
      <c r="I5660">
        <v>5</v>
      </c>
      <c r="J5660" s="1">
        <v>-264215</v>
      </c>
      <c r="K5660" t="s">
        <v>9123</v>
      </c>
      <c r="L5660" t="s">
        <v>9131</v>
      </c>
      <c r="M5660" t="s">
        <v>10126</v>
      </c>
      <c r="N5660" t="s">
        <v>8536</v>
      </c>
      <c r="O5660" t="s">
        <v>8706</v>
      </c>
      <c r="P5660" t="s">
        <v>8595</v>
      </c>
      <c r="Q5660">
        <v>97301</v>
      </c>
      <c r="R5660" t="s">
        <v>8542</v>
      </c>
      <c r="S5660" t="s">
        <v>8309</v>
      </c>
      <c r="T5660" t="s">
        <v>7744</v>
      </c>
    </row>
    <row r="5661" spans="1:20" x14ac:dyDescent="0.25">
      <c r="A5661" t="s">
        <v>5364</v>
      </c>
      <c r="B5661" s="2">
        <v>42722</v>
      </c>
      <c r="C5661" s="2">
        <v>42725</v>
      </c>
      <c r="D5661" t="s">
        <v>79</v>
      </c>
      <c r="E5661" t="s">
        <v>2853</v>
      </c>
      <c r="F5661" t="s">
        <v>3807</v>
      </c>
      <c r="G5661" s="1">
        <v>15936</v>
      </c>
      <c r="H5661">
        <v>4</v>
      </c>
      <c r="I5661">
        <v>2</v>
      </c>
      <c r="J5661" s="1">
        <v>51792</v>
      </c>
      <c r="K5661" t="s">
        <v>9128</v>
      </c>
      <c r="L5661" t="s">
        <v>9129</v>
      </c>
      <c r="M5661" t="s">
        <v>10617</v>
      </c>
      <c r="N5661" t="s">
        <v>8536</v>
      </c>
      <c r="O5661" t="s">
        <v>8706</v>
      </c>
      <c r="P5661" t="s">
        <v>8595</v>
      </c>
      <c r="Q5661">
        <v>97301</v>
      </c>
      <c r="R5661" t="s">
        <v>8542</v>
      </c>
      <c r="S5661" t="s">
        <v>8309</v>
      </c>
      <c r="T5661" t="s">
        <v>7744</v>
      </c>
    </row>
    <row r="5662" spans="1:20" x14ac:dyDescent="0.25">
      <c r="A5662" t="s">
        <v>5364</v>
      </c>
      <c r="B5662" s="2">
        <v>42722</v>
      </c>
      <c r="C5662" s="2">
        <v>42725</v>
      </c>
      <c r="D5662" t="s">
        <v>79</v>
      </c>
      <c r="E5662" t="s">
        <v>2853</v>
      </c>
      <c r="F5662" t="s">
        <v>3295</v>
      </c>
      <c r="G5662" s="1">
        <v>2868</v>
      </c>
      <c r="H5662">
        <v>3</v>
      </c>
      <c r="I5662">
        <v>2</v>
      </c>
      <c r="J5662" s="1">
        <v>-717</v>
      </c>
      <c r="K5662" t="s">
        <v>9139</v>
      </c>
      <c r="L5662" t="s">
        <v>9140</v>
      </c>
      <c r="M5662" t="s">
        <v>10490</v>
      </c>
      <c r="N5662" t="s">
        <v>8536</v>
      </c>
      <c r="O5662" t="s">
        <v>8706</v>
      </c>
      <c r="P5662" t="s">
        <v>8595</v>
      </c>
      <c r="Q5662">
        <v>97301</v>
      </c>
      <c r="R5662" t="s">
        <v>8542</v>
      </c>
      <c r="S5662" t="s">
        <v>8309</v>
      </c>
      <c r="T5662" t="s">
        <v>7744</v>
      </c>
    </row>
    <row r="5663" spans="1:20" x14ac:dyDescent="0.25">
      <c r="A5663" t="s">
        <v>5365</v>
      </c>
      <c r="B5663" s="2">
        <v>42637</v>
      </c>
      <c r="C5663" s="2">
        <v>42644</v>
      </c>
      <c r="D5663" t="s">
        <v>19</v>
      </c>
      <c r="E5663" t="s">
        <v>3360</v>
      </c>
      <c r="F5663" t="s">
        <v>558</v>
      </c>
      <c r="G5663" s="1">
        <v>2144</v>
      </c>
      <c r="H5663">
        <v>2</v>
      </c>
      <c r="I5663">
        <v>2</v>
      </c>
      <c r="J5663" s="1">
        <v>7504</v>
      </c>
      <c r="K5663" t="s">
        <v>9123</v>
      </c>
      <c r="L5663" t="s">
        <v>9135</v>
      </c>
      <c r="M5663" t="s">
        <v>9419</v>
      </c>
      <c r="N5663" t="s">
        <v>8536</v>
      </c>
      <c r="O5663" t="s">
        <v>8597</v>
      </c>
      <c r="P5663" t="s">
        <v>8598</v>
      </c>
      <c r="Q5663">
        <v>80013</v>
      </c>
      <c r="R5663" t="s">
        <v>8542</v>
      </c>
      <c r="S5663" t="s">
        <v>8380</v>
      </c>
      <c r="T5663" t="s">
        <v>7744</v>
      </c>
    </row>
    <row r="5664" spans="1:20" x14ac:dyDescent="0.25">
      <c r="A5664" t="s">
        <v>5365</v>
      </c>
      <c r="B5664" s="2">
        <v>42637</v>
      </c>
      <c r="C5664" s="2">
        <v>42644</v>
      </c>
      <c r="D5664" t="s">
        <v>19</v>
      </c>
      <c r="E5664" t="s">
        <v>3360</v>
      </c>
      <c r="F5664" t="s">
        <v>2314</v>
      </c>
      <c r="G5664" s="1">
        <v>511056</v>
      </c>
      <c r="H5664">
        <v>9</v>
      </c>
      <c r="I5664">
        <v>2</v>
      </c>
      <c r="J5664" s="1">
        <v>-95823</v>
      </c>
      <c r="K5664" t="s">
        <v>9128</v>
      </c>
      <c r="L5664" t="s">
        <v>9133</v>
      </c>
      <c r="M5664" t="s">
        <v>10166</v>
      </c>
      <c r="N5664" t="s">
        <v>8536</v>
      </c>
      <c r="O5664" t="s">
        <v>8597</v>
      </c>
      <c r="P5664" t="s">
        <v>8598</v>
      </c>
      <c r="Q5664">
        <v>80013</v>
      </c>
      <c r="R5664" t="s">
        <v>8542</v>
      </c>
      <c r="S5664" t="s">
        <v>8380</v>
      </c>
      <c r="T5664" t="s">
        <v>7744</v>
      </c>
    </row>
    <row r="5665" spans="1:20" x14ac:dyDescent="0.25">
      <c r="A5665" t="s">
        <v>5366</v>
      </c>
      <c r="B5665" s="2">
        <v>42572</v>
      </c>
      <c r="C5665" s="2">
        <v>42572</v>
      </c>
      <c r="D5665" t="s">
        <v>654</v>
      </c>
      <c r="E5665" t="s">
        <v>3727</v>
      </c>
      <c r="F5665" t="s">
        <v>5367</v>
      </c>
      <c r="G5665" s="1">
        <v>18656</v>
      </c>
      <c r="H5665">
        <v>2</v>
      </c>
      <c r="I5665">
        <v>2</v>
      </c>
      <c r="J5665" s="1">
        <v>13992</v>
      </c>
      <c r="K5665" t="s">
        <v>9128</v>
      </c>
      <c r="L5665" t="s">
        <v>9137</v>
      </c>
      <c r="M5665" t="s">
        <v>10860</v>
      </c>
      <c r="N5665" t="s">
        <v>8536</v>
      </c>
      <c r="O5665" t="s">
        <v>8613</v>
      </c>
      <c r="P5665" t="s">
        <v>8604</v>
      </c>
      <c r="Q5665">
        <v>43055</v>
      </c>
      <c r="R5665" t="s">
        <v>8561</v>
      </c>
      <c r="S5665" t="s">
        <v>8422</v>
      </c>
      <c r="T5665" t="s">
        <v>7738</v>
      </c>
    </row>
    <row r="5666" spans="1:20" x14ac:dyDescent="0.25">
      <c r="A5666" t="s">
        <v>5366</v>
      </c>
      <c r="B5666" s="2">
        <v>42572</v>
      </c>
      <c r="C5666" s="2">
        <v>42572</v>
      </c>
      <c r="D5666" t="s">
        <v>654</v>
      </c>
      <c r="E5666" t="s">
        <v>3727</v>
      </c>
      <c r="F5666" t="s">
        <v>2413</v>
      </c>
      <c r="G5666" s="1">
        <v>11088</v>
      </c>
      <c r="H5666">
        <v>7</v>
      </c>
      <c r="I5666">
        <v>7</v>
      </c>
      <c r="J5666" s="1">
        <v>-81312</v>
      </c>
      <c r="K5666" t="s">
        <v>9128</v>
      </c>
      <c r="L5666" t="s">
        <v>9142</v>
      </c>
      <c r="M5666" t="s">
        <v>10208</v>
      </c>
      <c r="N5666" t="s">
        <v>8536</v>
      </c>
      <c r="O5666" t="s">
        <v>8613</v>
      </c>
      <c r="P5666" t="s">
        <v>8604</v>
      </c>
      <c r="Q5666">
        <v>43055</v>
      </c>
      <c r="R5666" t="s">
        <v>8561</v>
      </c>
      <c r="S5666" t="s">
        <v>8422</v>
      </c>
      <c r="T5666" t="s">
        <v>7738</v>
      </c>
    </row>
    <row r="5667" spans="1:20" x14ac:dyDescent="0.25">
      <c r="A5667" t="s">
        <v>5366</v>
      </c>
      <c r="B5667" s="2">
        <v>42572</v>
      </c>
      <c r="C5667" s="2">
        <v>42572</v>
      </c>
      <c r="D5667" t="s">
        <v>654</v>
      </c>
      <c r="E5667" t="s">
        <v>3727</v>
      </c>
      <c r="F5667" t="s">
        <v>461</v>
      </c>
      <c r="G5667" s="1">
        <v>66688</v>
      </c>
      <c r="H5667">
        <v>1</v>
      </c>
      <c r="I5667">
        <v>2</v>
      </c>
      <c r="J5667" s="1">
        <v>4168</v>
      </c>
      <c r="K5667" t="s">
        <v>9128</v>
      </c>
      <c r="L5667" t="s">
        <v>9133</v>
      </c>
      <c r="M5667" t="s">
        <v>9367</v>
      </c>
      <c r="N5667" t="s">
        <v>8536</v>
      </c>
      <c r="O5667" t="s">
        <v>8613</v>
      </c>
      <c r="P5667" t="s">
        <v>8604</v>
      </c>
      <c r="Q5667">
        <v>43055</v>
      </c>
      <c r="R5667" t="s">
        <v>8561</v>
      </c>
      <c r="S5667" t="s">
        <v>8422</v>
      </c>
      <c r="T5667" t="s">
        <v>7738</v>
      </c>
    </row>
    <row r="5668" spans="1:20" x14ac:dyDescent="0.25">
      <c r="A5668" t="s">
        <v>5366</v>
      </c>
      <c r="B5668" s="2">
        <v>42572</v>
      </c>
      <c r="C5668" s="2">
        <v>42572</v>
      </c>
      <c r="D5668" t="s">
        <v>654</v>
      </c>
      <c r="E5668" t="s">
        <v>3727</v>
      </c>
      <c r="F5668" t="s">
        <v>1755</v>
      </c>
      <c r="G5668" s="1">
        <v>99488</v>
      </c>
      <c r="H5668">
        <v>2</v>
      </c>
      <c r="I5668">
        <v>2</v>
      </c>
      <c r="J5668" s="1">
        <v>87052</v>
      </c>
      <c r="K5668" t="s">
        <v>9128</v>
      </c>
      <c r="L5668" t="s">
        <v>9133</v>
      </c>
      <c r="M5668" t="s">
        <v>9954</v>
      </c>
      <c r="N5668" t="s">
        <v>8536</v>
      </c>
      <c r="O5668" t="s">
        <v>8613</v>
      </c>
      <c r="P5668" t="s">
        <v>8604</v>
      </c>
      <c r="Q5668">
        <v>43055</v>
      </c>
      <c r="R5668" t="s">
        <v>8561</v>
      </c>
      <c r="S5668" t="s">
        <v>8422</v>
      </c>
      <c r="T5668" t="s">
        <v>7738</v>
      </c>
    </row>
    <row r="5669" spans="1:20" x14ac:dyDescent="0.25">
      <c r="A5669" t="s">
        <v>5368</v>
      </c>
      <c r="B5669" s="2">
        <v>42532</v>
      </c>
      <c r="C5669" s="2">
        <v>42536</v>
      </c>
      <c r="D5669" t="s">
        <v>19</v>
      </c>
      <c r="E5669" t="s">
        <v>1514</v>
      </c>
      <c r="F5669" t="s">
        <v>1398</v>
      </c>
      <c r="G5669" s="1">
        <v>1462</v>
      </c>
      <c r="H5669">
        <v>2</v>
      </c>
      <c r="I5669">
        <v>0</v>
      </c>
      <c r="J5669" s="1">
        <v>68714</v>
      </c>
      <c r="K5669" t="s">
        <v>9128</v>
      </c>
      <c r="L5669" t="s">
        <v>9129</v>
      </c>
      <c r="M5669" t="s">
        <v>9814</v>
      </c>
      <c r="N5669" t="s">
        <v>8536</v>
      </c>
      <c r="O5669" t="s">
        <v>8547</v>
      </c>
      <c r="P5669" t="s">
        <v>8548</v>
      </c>
      <c r="Q5669">
        <v>98103</v>
      </c>
      <c r="R5669" t="s">
        <v>8542</v>
      </c>
      <c r="S5669" t="s">
        <v>8077</v>
      </c>
      <c r="T5669" t="s">
        <v>7736</v>
      </c>
    </row>
    <row r="5670" spans="1:20" x14ac:dyDescent="0.25">
      <c r="A5670" t="s">
        <v>5368</v>
      </c>
      <c r="B5670" s="2">
        <v>42532</v>
      </c>
      <c r="C5670" s="2">
        <v>42536</v>
      </c>
      <c r="D5670" t="s">
        <v>19</v>
      </c>
      <c r="E5670" t="s">
        <v>1514</v>
      </c>
      <c r="F5670" t="s">
        <v>1105</v>
      </c>
      <c r="G5670" s="1">
        <v>53984</v>
      </c>
      <c r="H5670">
        <v>14</v>
      </c>
      <c r="I5670">
        <v>2</v>
      </c>
      <c r="J5670" s="1">
        <v>175448</v>
      </c>
      <c r="K5670" t="s">
        <v>9128</v>
      </c>
      <c r="L5670" t="s">
        <v>9142</v>
      </c>
      <c r="M5670" t="s">
        <v>9683</v>
      </c>
      <c r="N5670" t="s">
        <v>8536</v>
      </c>
      <c r="O5670" t="s">
        <v>8547</v>
      </c>
      <c r="P5670" t="s">
        <v>8548</v>
      </c>
      <c r="Q5670">
        <v>98103</v>
      </c>
      <c r="R5670" t="s">
        <v>8542</v>
      </c>
      <c r="S5670" t="s">
        <v>8077</v>
      </c>
      <c r="T5670" t="s">
        <v>7736</v>
      </c>
    </row>
    <row r="5671" spans="1:20" x14ac:dyDescent="0.25">
      <c r="A5671" t="s">
        <v>5368</v>
      </c>
      <c r="B5671" s="2">
        <v>42532</v>
      </c>
      <c r="C5671" s="2">
        <v>42536</v>
      </c>
      <c r="D5671" t="s">
        <v>19</v>
      </c>
      <c r="E5671" t="s">
        <v>1514</v>
      </c>
      <c r="F5671" t="s">
        <v>3060</v>
      </c>
      <c r="G5671" s="1">
        <v>38997</v>
      </c>
      <c r="H5671">
        <v>3</v>
      </c>
      <c r="I5671">
        <v>0</v>
      </c>
      <c r="J5671" s="1">
        <v>1325898</v>
      </c>
      <c r="K5671" t="s">
        <v>9139</v>
      </c>
      <c r="L5671" t="s">
        <v>9162</v>
      </c>
      <c r="M5671" t="s">
        <v>10416</v>
      </c>
      <c r="N5671" t="s">
        <v>8536</v>
      </c>
      <c r="O5671" t="s">
        <v>8547</v>
      </c>
      <c r="P5671" t="s">
        <v>8548</v>
      </c>
      <c r="Q5671">
        <v>98103</v>
      </c>
      <c r="R5671" t="s">
        <v>8542</v>
      </c>
      <c r="S5671" t="s">
        <v>8077</v>
      </c>
      <c r="T5671" t="s">
        <v>7736</v>
      </c>
    </row>
    <row r="5672" spans="1:20" x14ac:dyDescent="0.25">
      <c r="A5672" t="s">
        <v>5369</v>
      </c>
      <c r="B5672" s="2">
        <v>42164</v>
      </c>
      <c r="C5672" s="2">
        <v>42166</v>
      </c>
      <c r="D5672" t="s">
        <v>11</v>
      </c>
      <c r="E5672" t="s">
        <v>1015</v>
      </c>
      <c r="F5672" t="s">
        <v>5227</v>
      </c>
      <c r="G5672" s="1">
        <v>35536</v>
      </c>
      <c r="H5672">
        <v>4</v>
      </c>
      <c r="I5672">
        <v>0</v>
      </c>
      <c r="J5672" s="1">
        <v>923936</v>
      </c>
      <c r="K5672" t="s">
        <v>9123</v>
      </c>
      <c r="L5672" t="s">
        <v>9135</v>
      </c>
      <c r="M5672" t="s">
        <v>10842</v>
      </c>
      <c r="N5672" t="s">
        <v>8536</v>
      </c>
      <c r="O5672" t="s">
        <v>9036</v>
      </c>
      <c r="P5672" t="s">
        <v>8933</v>
      </c>
      <c r="Q5672">
        <v>83201</v>
      </c>
      <c r="R5672" t="s">
        <v>8542</v>
      </c>
      <c r="S5672" t="s">
        <v>7966</v>
      </c>
      <c r="T5672" t="s">
        <v>7736</v>
      </c>
    </row>
    <row r="5673" spans="1:20" x14ac:dyDescent="0.25">
      <c r="A5673" t="s">
        <v>5369</v>
      </c>
      <c r="B5673" s="2">
        <v>42164</v>
      </c>
      <c r="C5673" s="2">
        <v>42166</v>
      </c>
      <c r="D5673" t="s">
        <v>11</v>
      </c>
      <c r="E5673" t="s">
        <v>1015</v>
      </c>
      <c r="F5673" t="s">
        <v>4972</v>
      </c>
      <c r="G5673" s="1">
        <v>140376</v>
      </c>
      <c r="H5673">
        <v>3</v>
      </c>
      <c r="I5673">
        <v>2</v>
      </c>
      <c r="J5673" s="1">
        <v>87735</v>
      </c>
      <c r="K5673" t="s">
        <v>9139</v>
      </c>
      <c r="L5673" t="s">
        <v>9140</v>
      </c>
      <c r="M5673" t="s">
        <v>10819</v>
      </c>
      <c r="N5673" t="s">
        <v>8536</v>
      </c>
      <c r="O5673" t="s">
        <v>9036</v>
      </c>
      <c r="P5673" t="s">
        <v>8933</v>
      </c>
      <c r="Q5673">
        <v>83201</v>
      </c>
      <c r="R5673" t="s">
        <v>8542</v>
      </c>
      <c r="S5673" t="s">
        <v>7966</v>
      </c>
      <c r="T5673" t="s">
        <v>7736</v>
      </c>
    </row>
    <row r="5674" spans="1:20" x14ac:dyDescent="0.25">
      <c r="A5674" t="s">
        <v>5370</v>
      </c>
      <c r="B5674" s="2">
        <v>43035</v>
      </c>
      <c r="C5674" s="2">
        <v>43042</v>
      </c>
      <c r="D5674" t="s">
        <v>19</v>
      </c>
      <c r="E5674" t="s">
        <v>279</v>
      </c>
      <c r="F5674" t="s">
        <v>4563</v>
      </c>
      <c r="G5674" s="1">
        <v>1584</v>
      </c>
      <c r="H5674">
        <v>2</v>
      </c>
      <c r="I5674">
        <v>2</v>
      </c>
      <c r="J5674" s="1">
        <v>5544</v>
      </c>
      <c r="K5674" t="s">
        <v>9128</v>
      </c>
      <c r="L5674" t="s">
        <v>9167</v>
      </c>
      <c r="M5674" t="s">
        <v>10757</v>
      </c>
      <c r="N5674" t="s">
        <v>8536</v>
      </c>
      <c r="O5674" t="s">
        <v>8633</v>
      </c>
      <c r="P5674" t="s">
        <v>8550</v>
      </c>
      <c r="Q5674">
        <v>75081</v>
      </c>
      <c r="R5674" t="s">
        <v>8551</v>
      </c>
      <c r="S5674" t="s">
        <v>7802</v>
      </c>
      <c r="T5674" t="s">
        <v>7738</v>
      </c>
    </row>
    <row r="5675" spans="1:20" x14ac:dyDescent="0.25">
      <c r="A5675" t="s">
        <v>5370</v>
      </c>
      <c r="B5675" s="2">
        <v>43035</v>
      </c>
      <c r="C5675" s="2">
        <v>43042</v>
      </c>
      <c r="D5675" t="s">
        <v>19</v>
      </c>
      <c r="E5675" t="s">
        <v>279</v>
      </c>
      <c r="F5675" t="s">
        <v>1063</v>
      </c>
      <c r="G5675" s="1">
        <v>8448</v>
      </c>
      <c r="H5675">
        <v>2</v>
      </c>
      <c r="I5675">
        <v>2</v>
      </c>
      <c r="J5675" s="1">
        <v>264</v>
      </c>
      <c r="K5675" t="s">
        <v>9128</v>
      </c>
      <c r="L5675" t="s">
        <v>9148</v>
      </c>
      <c r="M5675" t="s">
        <v>9662</v>
      </c>
      <c r="N5675" t="s">
        <v>8536</v>
      </c>
      <c r="O5675" t="s">
        <v>8633</v>
      </c>
      <c r="P5675" t="s">
        <v>8550</v>
      </c>
      <c r="Q5675">
        <v>75081</v>
      </c>
      <c r="R5675" t="s">
        <v>8551</v>
      </c>
      <c r="S5675" t="s">
        <v>7802</v>
      </c>
      <c r="T5675" t="s">
        <v>7738</v>
      </c>
    </row>
    <row r="5676" spans="1:20" x14ac:dyDescent="0.25">
      <c r="A5676" t="s">
        <v>5371</v>
      </c>
      <c r="B5676" s="2">
        <v>42391</v>
      </c>
      <c r="C5676" s="2">
        <v>42396</v>
      </c>
      <c r="D5676" t="s">
        <v>19</v>
      </c>
      <c r="E5676" t="s">
        <v>2385</v>
      </c>
      <c r="F5676" t="s">
        <v>1340</v>
      </c>
      <c r="G5676" s="1">
        <v>1296</v>
      </c>
      <c r="H5676">
        <v>2</v>
      </c>
      <c r="I5676">
        <v>0</v>
      </c>
      <c r="J5676" s="1">
        <v>62208</v>
      </c>
      <c r="K5676" t="s">
        <v>9128</v>
      </c>
      <c r="L5676" t="s">
        <v>9148</v>
      </c>
      <c r="M5676" t="s">
        <v>9782</v>
      </c>
      <c r="N5676" t="s">
        <v>8536</v>
      </c>
      <c r="O5676" t="s">
        <v>8547</v>
      </c>
      <c r="P5676" t="s">
        <v>8548</v>
      </c>
      <c r="Q5676">
        <v>98105</v>
      </c>
      <c r="R5676" t="s">
        <v>8542</v>
      </c>
      <c r="S5676" t="s">
        <v>8245</v>
      </c>
      <c r="T5676" t="s">
        <v>7736</v>
      </c>
    </row>
    <row r="5677" spans="1:20" x14ac:dyDescent="0.25">
      <c r="A5677" t="s">
        <v>5372</v>
      </c>
      <c r="B5677" s="2">
        <v>41787</v>
      </c>
      <c r="C5677" s="2">
        <v>41792</v>
      </c>
      <c r="D5677" t="s">
        <v>19</v>
      </c>
      <c r="E5677" t="s">
        <v>3034</v>
      </c>
      <c r="F5677" t="s">
        <v>374</v>
      </c>
      <c r="G5677" s="1">
        <v>57408</v>
      </c>
      <c r="H5677">
        <v>6</v>
      </c>
      <c r="I5677">
        <v>2</v>
      </c>
      <c r="J5677" s="1">
        <v>57408</v>
      </c>
      <c r="K5677" t="s">
        <v>9139</v>
      </c>
      <c r="L5677" t="s">
        <v>9140</v>
      </c>
      <c r="M5677" t="s">
        <v>9321</v>
      </c>
      <c r="N5677" t="s">
        <v>8536</v>
      </c>
      <c r="O5677" t="s">
        <v>8547</v>
      </c>
      <c r="P5677" t="s">
        <v>8548</v>
      </c>
      <c r="Q5677">
        <v>98115</v>
      </c>
      <c r="R5677" t="s">
        <v>8542</v>
      </c>
      <c r="S5677" t="s">
        <v>8339</v>
      </c>
      <c r="T5677" t="s">
        <v>7738</v>
      </c>
    </row>
    <row r="5678" spans="1:20" x14ac:dyDescent="0.25">
      <c r="A5678" t="s">
        <v>5372</v>
      </c>
      <c r="B5678" s="2">
        <v>41787</v>
      </c>
      <c r="C5678" s="2">
        <v>41792</v>
      </c>
      <c r="D5678" t="s">
        <v>19</v>
      </c>
      <c r="E5678" t="s">
        <v>3034</v>
      </c>
      <c r="F5678" t="s">
        <v>4770</v>
      </c>
      <c r="G5678" s="1">
        <v>276</v>
      </c>
      <c r="H5678">
        <v>4</v>
      </c>
      <c r="I5678">
        <v>0</v>
      </c>
      <c r="J5678" s="1">
        <v>2208</v>
      </c>
      <c r="K5678" t="s">
        <v>9139</v>
      </c>
      <c r="L5678" t="s">
        <v>9162</v>
      </c>
      <c r="M5678" t="s">
        <v>10795</v>
      </c>
      <c r="N5678" t="s">
        <v>8536</v>
      </c>
      <c r="O5678" t="s">
        <v>8547</v>
      </c>
      <c r="P5678" t="s">
        <v>8548</v>
      </c>
      <c r="Q5678">
        <v>98115</v>
      </c>
      <c r="R5678" t="s">
        <v>8542</v>
      </c>
      <c r="S5678" t="s">
        <v>8339</v>
      </c>
      <c r="T5678" t="s">
        <v>7738</v>
      </c>
    </row>
    <row r="5679" spans="1:20" x14ac:dyDescent="0.25">
      <c r="A5679" t="s">
        <v>5373</v>
      </c>
      <c r="B5679" s="2">
        <v>42002</v>
      </c>
      <c r="C5679" s="2">
        <v>42009</v>
      </c>
      <c r="D5679" t="s">
        <v>19</v>
      </c>
      <c r="E5679" t="s">
        <v>1032</v>
      </c>
      <c r="F5679" t="s">
        <v>3897</v>
      </c>
      <c r="G5679" s="1">
        <v>38976</v>
      </c>
      <c r="H5679">
        <v>3</v>
      </c>
      <c r="I5679">
        <v>6</v>
      </c>
      <c r="J5679" s="1">
        <v>-506688</v>
      </c>
      <c r="K5679" t="s">
        <v>9123</v>
      </c>
      <c r="L5679" t="s">
        <v>9135</v>
      </c>
      <c r="M5679" t="s">
        <v>10634</v>
      </c>
      <c r="N5679" t="s">
        <v>8536</v>
      </c>
      <c r="O5679" t="s">
        <v>8579</v>
      </c>
      <c r="P5679" t="s">
        <v>8566</v>
      </c>
      <c r="Q5679">
        <v>60610</v>
      </c>
      <c r="R5679" t="s">
        <v>8551</v>
      </c>
      <c r="S5679" t="s">
        <v>7971</v>
      </c>
      <c r="T5679" t="s">
        <v>7736</v>
      </c>
    </row>
    <row r="5680" spans="1:20" x14ac:dyDescent="0.25">
      <c r="A5680" t="s">
        <v>5374</v>
      </c>
      <c r="B5680" s="2">
        <v>42579</v>
      </c>
      <c r="C5680" s="2">
        <v>42585</v>
      </c>
      <c r="D5680" t="s">
        <v>19</v>
      </c>
      <c r="E5680" t="s">
        <v>3414</v>
      </c>
      <c r="F5680" t="s">
        <v>1805</v>
      </c>
      <c r="G5680" s="1">
        <v>2044</v>
      </c>
      <c r="H5680">
        <v>7</v>
      </c>
      <c r="I5680">
        <v>0</v>
      </c>
      <c r="J5680" s="1">
        <v>9198</v>
      </c>
      <c r="K5680" t="s">
        <v>9128</v>
      </c>
      <c r="L5680" t="s">
        <v>9191</v>
      </c>
      <c r="M5680" t="s">
        <v>9267</v>
      </c>
      <c r="N5680" t="s">
        <v>8536</v>
      </c>
      <c r="O5680" t="s">
        <v>9037</v>
      </c>
      <c r="P5680" t="s">
        <v>8571</v>
      </c>
      <c r="Q5680">
        <v>49423</v>
      </c>
      <c r="R5680" t="s">
        <v>8551</v>
      </c>
      <c r="S5680" t="s">
        <v>8387</v>
      </c>
      <c r="T5680" t="s">
        <v>7744</v>
      </c>
    </row>
    <row r="5681" spans="1:20" x14ac:dyDescent="0.25">
      <c r="A5681" t="s">
        <v>5374</v>
      </c>
      <c r="B5681" s="2">
        <v>42579</v>
      </c>
      <c r="C5681" s="2">
        <v>42585</v>
      </c>
      <c r="D5681" t="s">
        <v>19</v>
      </c>
      <c r="E5681" t="s">
        <v>3414</v>
      </c>
      <c r="F5681" t="s">
        <v>1053</v>
      </c>
      <c r="G5681" s="1">
        <v>10992</v>
      </c>
      <c r="H5681">
        <v>2</v>
      </c>
      <c r="I5681">
        <v>0</v>
      </c>
      <c r="J5681" s="1">
        <v>538608</v>
      </c>
      <c r="K5681" t="s">
        <v>9128</v>
      </c>
      <c r="L5681" t="s">
        <v>9148</v>
      </c>
      <c r="M5681" t="s">
        <v>9658</v>
      </c>
      <c r="N5681" t="s">
        <v>8536</v>
      </c>
      <c r="O5681" t="s">
        <v>9037</v>
      </c>
      <c r="P5681" t="s">
        <v>8571</v>
      </c>
      <c r="Q5681">
        <v>49423</v>
      </c>
      <c r="R5681" t="s">
        <v>8551</v>
      </c>
      <c r="S5681" t="s">
        <v>8387</v>
      </c>
      <c r="T5681" t="s">
        <v>7744</v>
      </c>
    </row>
    <row r="5682" spans="1:20" x14ac:dyDescent="0.25">
      <c r="A5682" t="s">
        <v>5375</v>
      </c>
      <c r="B5682" s="2">
        <v>42637</v>
      </c>
      <c r="C5682" s="2">
        <v>42643</v>
      </c>
      <c r="D5682" t="s">
        <v>19</v>
      </c>
      <c r="E5682" t="s">
        <v>2642</v>
      </c>
      <c r="F5682" t="s">
        <v>2743</v>
      </c>
      <c r="G5682" s="1">
        <v>638</v>
      </c>
      <c r="H5682">
        <v>1</v>
      </c>
      <c r="I5682">
        <v>0</v>
      </c>
      <c r="J5682" s="1">
        <v>29348</v>
      </c>
      <c r="K5682" t="s">
        <v>9128</v>
      </c>
      <c r="L5682" t="s">
        <v>9142</v>
      </c>
      <c r="M5682" t="s">
        <v>10324</v>
      </c>
      <c r="N5682" t="s">
        <v>8536</v>
      </c>
      <c r="O5682" t="s">
        <v>8973</v>
      </c>
      <c r="P5682" t="s">
        <v>8618</v>
      </c>
      <c r="Q5682">
        <v>74012</v>
      </c>
      <c r="R5682" t="s">
        <v>8551</v>
      </c>
      <c r="S5682" t="s">
        <v>8284</v>
      </c>
      <c r="T5682" t="s">
        <v>7736</v>
      </c>
    </row>
    <row r="5683" spans="1:20" x14ac:dyDescent="0.25">
      <c r="A5683" t="s">
        <v>5375</v>
      </c>
      <c r="B5683" s="2">
        <v>42637</v>
      </c>
      <c r="C5683" s="2">
        <v>42643</v>
      </c>
      <c r="D5683" t="s">
        <v>19</v>
      </c>
      <c r="E5683" t="s">
        <v>2642</v>
      </c>
      <c r="F5683" t="s">
        <v>122</v>
      </c>
      <c r="G5683" s="1">
        <v>648</v>
      </c>
      <c r="H5683">
        <v>1</v>
      </c>
      <c r="I5683">
        <v>0</v>
      </c>
      <c r="J5683" s="1">
        <v>31104</v>
      </c>
      <c r="K5683" t="s">
        <v>9128</v>
      </c>
      <c r="L5683" t="s">
        <v>9148</v>
      </c>
      <c r="M5683" t="s">
        <v>9195</v>
      </c>
      <c r="N5683" t="s">
        <v>8536</v>
      </c>
      <c r="O5683" t="s">
        <v>8973</v>
      </c>
      <c r="P5683" t="s">
        <v>8618</v>
      </c>
      <c r="Q5683">
        <v>74012</v>
      </c>
      <c r="R5683" t="s">
        <v>8551</v>
      </c>
      <c r="S5683" t="s">
        <v>8284</v>
      </c>
      <c r="T5683" t="s">
        <v>7736</v>
      </c>
    </row>
    <row r="5684" spans="1:20" x14ac:dyDescent="0.25">
      <c r="A5684" t="s">
        <v>5376</v>
      </c>
      <c r="B5684" s="2">
        <v>41731</v>
      </c>
      <c r="C5684" s="2">
        <v>41737</v>
      </c>
      <c r="D5684" t="s">
        <v>19</v>
      </c>
      <c r="E5684" t="s">
        <v>1615</v>
      </c>
      <c r="F5684" t="s">
        <v>4463</v>
      </c>
      <c r="G5684" s="1">
        <v>1584</v>
      </c>
      <c r="H5684">
        <v>3</v>
      </c>
      <c r="I5684">
        <v>0</v>
      </c>
      <c r="J5684" s="1">
        <v>7128</v>
      </c>
      <c r="K5684" t="s">
        <v>9128</v>
      </c>
      <c r="L5684" t="s">
        <v>9148</v>
      </c>
      <c r="M5684" t="s">
        <v>10740</v>
      </c>
      <c r="N5684" t="s">
        <v>8536</v>
      </c>
      <c r="O5684" t="s">
        <v>9004</v>
      </c>
      <c r="P5684" t="s">
        <v>8664</v>
      </c>
      <c r="Q5684">
        <v>30605</v>
      </c>
      <c r="R5684" t="s">
        <v>8539</v>
      </c>
      <c r="S5684" t="s">
        <v>8099</v>
      </c>
      <c r="T5684" t="s">
        <v>7736</v>
      </c>
    </row>
    <row r="5685" spans="1:20" x14ac:dyDescent="0.25">
      <c r="A5685" t="s">
        <v>5376</v>
      </c>
      <c r="B5685" s="2">
        <v>41731</v>
      </c>
      <c r="C5685" s="2">
        <v>41737</v>
      </c>
      <c r="D5685" t="s">
        <v>19</v>
      </c>
      <c r="E5685" t="s">
        <v>1615</v>
      </c>
      <c r="F5685" t="s">
        <v>3878</v>
      </c>
      <c r="G5685" s="1">
        <v>104993</v>
      </c>
      <c r="H5685">
        <v>7</v>
      </c>
      <c r="I5685">
        <v>0</v>
      </c>
      <c r="J5685" s="1">
        <v>2939804</v>
      </c>
      <c r="K5685" t="s">
        <v>9139</v>
      </c>
      <c r="L5685" t="s">
        <v>9140</v>
      </c>
      <c r="M5685" t="s">
        <v>10630</v>
      </c>
      <c r="N5685" t="s">
        <v>8536</v>
      </c>
      <c r="O5685" t="s">
        <v>9004</v>
      </c>
      <c r="P5685" t="s">
        <v>8664</v>
      </c>
      <c r="Q5685">
        <v>30605</v>
      </c>
      <c r="R5685" t="s">
        <v>8539</v>
      </c>
      <c r="S5685" t="s">
        <v>8099</v>
      </c>
      <c r="T5685" t="s">
        <v>7736</v>
      </c>
    </row>
    <row r="5686" spans="1:20" x14ac:dyDescent="0.25">
      <c r="A5686" t="s">
        <v>5376</v>
      </c>
      <c r="B5686" s="2">
        <v>41731</v>
      </c>
      <c r="C5686" s="2">
        <v>41737</v>
      </c>
      <c r="D5686" t="s">
        <v>19</v>
      </c>
      <c r="E5686" t="s">
        <v>1615</v>
      </c>
      <c r="F5686" t="s">
        <v>2954</v>
      </c>
      <c r="G5686" s="1">
        <v>1549</v>
      </c>
      <c r="H5686">
        <v>5</v>
      </c>
      <c r="I5686">
        <v>0</v>
      </c>
      <c r="J5686" s="1">
        <v>40274</v>
      </c>
      <c r="K5686" t="s">
        <v>9128</v>
      </c>
      <c r="L5686" t="s">
        <v>9144</v>
      </c>
      <c r="M5686" t="s">
        <v>10387</v>
      </c>
      <c r="N5686" t="s">
        <v>8536</v>
      </c>
      <c r="O5686" t="s">
        <v>9004</v>
      </c>
      <c r="P5686" t="s">
        <v>8664</v>
      </c>
      <c r="Q5686">
        <v>30605</v>
      </c>
      <c r="R5686" t="s">
        <v>8539</v>
      </c>
      <c r="S5686" t="s">
        <v>8099</v>
      </c>
      <c r="T5686" t="s">
        <v>7736</v>
      </c>
    </row>
    <row r="5687" spans="1:20" x14ac:dyDescent="0.25">
      <c r="A5687" t="s">
        <v>5377</v>
      </c>
      <c r="B5687" s="2">
        <v>42313</v>
      </c>
      <c r="C5687" s="2">
        <v>42313</v>
      </c>
      <c r="D5687" t="s">
        <v>654</v>
      </c>
      <c r="E5687" t="s">
        <v>452</v>
      </c>
      <c r="F5687" t="s">
        <v>216</v>
      </c>
      <c r="G5687" s="1">
        <v>98352</v>
      </c>
      <c r="H5687">
        <v>3</v>
      </c>
      <c r="I5687">
        <v>2</v>
      </c>
      <c r="J5687" s="1">
        <v>356526</v>
      </c>
      <c r="K5687" t="s">
        <v>9128</v>
      </c>
      <c r="L5687" t="s">
        <v>9142</v>
      </c>
      <c r="M5687" t="s">
        <v>9242</v>
      </c>
      <c r="N5687" t="s">
        <v>8536</v>
      </c>
      <c r="O5687" t="s">
        <v>8547</v>
      </c>
      <c r="P5687" t="s">
        <v>8548</v>
      </c>
      <c r="Q5687">
        <v>98105</v>
      </c>
      <c r="R5687" t="s">
        <v>8542</v>
      </c>
      <c r="S5687" t="s">
        <v>7845</v>
      </c>
      <c r="T5687" t="s">
        <v>7736</v>
      </c>
    </row>
    <row r="5688" spans="1:20" x14ac:dyDescent="0.25">
      <c r="A5688" t="s">
        <v>5378</v>
      </c>
      <c r="B5688" s="2">
        <v>41848</v>
      </c>
      <c r="C5688" s="2">
        <v>41848</v>
      </c>
      <c r="D5688" t="s">
        <v>654</v>
      </c>
      <c r="E5688" t="s">
        <v>1047</v>
      </c>
      <c r="F5688" t="s">
        <v>234</v>
      </c>
      <c r="G5688" s="1">
        <v>1432</v>
      </c>
      <c r="H5688">
        <v>5</v>
      </c>
      <c r="I5688">
        <v>2</v>
      </c>
      <c r="J5688" s="1">
        <v>5191</v>
      </c>
      <c r="K5688" t="s">
        <v>9128</v>
      </c>
      <c r="L5688" t="s">
        <v>9191</v>
      </c>
      <c r="M5688" t="s">
        <v>9250</v>
      </c>
      <c r="N5688" t="s">
        <v>8536</v>
      </c>
      <c r="O5688" t="s">
        <v>8846</v>
      </c>
      <c r="P5688" t="s">
        <v>8544</v>
      </c>
      <c r="Q5688">
        <v>32712</v>
      </c>
      <c r="R5688" t="s">
        <v>8539</v>
      </c>
      <c r="S5688" t="s">
        <v>7975</v>
      </c>
      <c r="T5688" t="s">
        <v>7736</v>
      </c>
    </row>
    <row r="5689" spans="1:20" x14ac:dyDescent="0.25">
      <c r="A5689" t="s">
        <v>5378</v>
      </c>
      <c r="B5689" s="2">
        <v>41848</v>
      </c>
      <c r="C5689" s="2">
        <v>41848</v>
      </c>
      <c r="D5689" t="s">
        <v>654</v>
      </c>
      <c r="E5689" t="s">
        <v>1047</v>
      </c>
      <c r="F5689" t="s">
        <v>2876</v>
      </c>
      <c r="G5689" s="1">
        <v>129888</v>
      </c>
      <c r="H5689">
        <v>6</v>
      </c>
      <c r="I5689">
        <v>2</v>
      </c>
      <c r="J5689" s="1">
        <v>129888</v>
      </c>
      <c r="K5689" t="s">
        <v>9123</v>
      </c>
      <c r="L5689" t="s">
        <v>9135</v>
      </c>
      <c r="M5689" t="s">
        <v>10367</v>
      </c>
      <c r="N5689" t="s">
        <v>8536</v>
      </c>
      <c r="O5689" t="s">
        <v>8846</v>
      </c>
      <c r="P5689" t="s">
        <v>8544</v>
      </c>
      <c r="Q5689">
        <v>32712</v>
      </c>
      <c r="R5689" t="s">
        <v>8539</v>
      </c>
      <c r="S5689" t="s">
        <v>7975</v>
      </c>
      <c r="T5689" t="s">
        <v>7736</v>
      </c>
    </row>
    <row r="5690" spans="1:20" x14ac:dyDescent="0.25">
      <c r="A5690" t="s">
        <v>5378</v>
      </c>
      <c r="B5690" s="2">
        <v>41848</v>
      </c>
      <c r="C5690" s="2">
        <v>41848</v>
      </c>
      <c r="D5690" t="s">
        <v>654</v>
      </c>
      <c r="E5690" t="s">
        <v>1047</v>
      </c>
      <c r="F5690" t="s">
        <v>2760</v>
      </c>
      <c r="G5690" s="1">
        <v>48944</v>
      </c>
      <c r="H5690">
        <v>7</v>
      </c>
      <c r="I5690">
        <v>2</v>
      </c>
      <c r="J5690" s="1">
        <v>165186</v>
      </c>
      <c r="K5690" t="s">
        <v>9128</v>
      </c>
      <c r="L5690" t="s">
        <v>9167</v>
      </c>
      <c r="M5690" t="s">
        <v>9891</v>
      </c>
      <c r="N5690" t="s">
        <v>8536</v>
      </c>
      <c r="O5690" t="s">
        <v>8846</v>
      </c>
      <c r="P5690" t="s">
        <v>8544</v>
      </c>
      <c r="Q5690">
        <v>32712</v>
      </c>
      <c r="R5690" t="s">
        <v>8539</v>
      </c>
      <c r="S5690" t="s">
        <v>7975</v>
      </c>
      <c r="T5690" t="s">
        <v>7736</v>
      </c>
    </row>
    <row r="5691" spans="1:20" x14ac:dyDescent="0.25">
      <c r="A5691" t="s">
        <v>5379</v>
      </c>
      <c r="B5691" s="2">
        <v>42364</v>
      </c>
      <c r="C5691" s="2">
        <v>42369</v>
      </c>
      <c r="D5691" t="s">
        <v>19</v>
      </c>
      <c r="E5691" t="s">
        <v>193</v>
      </c>
      <c r="F5691" t="s">
        <v>5258</v>
      </c>
      <c r="G5691" s="1">
        <v>275058</v>
      </c>
      <c r="H5691">
        <v>3</v>
      </c>
      <c r="I5691">
        <v>3</v>
      </c>
      <c r="J5691" s="1">
        <v>-903762</v>
      </c>
      <c r="K5691" t="s">
        <v>9123</v>
      </c>
      <c r="L5691" t="s">
        <v>9126</v>
      </c>
      <c r="M5691" t="s">
        <v>10847</v>
      </c>
      <c r="N5691" t="s">
        <v>8536</v>
      </c>
      <c r="O5691" t="s">
        <v>8563</v>
      </c>
      <c r="P5691" t="s">
        <v>8550</v>
      </c>
      <c r="Q5691">
        <v>77070</v>
      </c>
      <c r="R5691" t="s">
        <v>8551</v>
      </c>
      <c r="S5691" t="s">
        <v>7780</v>
      </c>
      <c r="T5691" t="s">
        <v>7744</v>
      </c>
    </row>
    <row r="5692" spans="1:20" x14ac:dyDescent="0.25">
      <c r="A5692" t="s">
        <v>5380</v>
      </c>
      <c r="B5692" s="2">
        <v>42348</v>
      </c>
      <c r="C5692" s="2">
        <v>42354</v>
      </c>
      <c r="D5692" t="s">
        <v>19</v>
      </c>
      <c r="E5692" t="s">
        <v>1641</v>
      </c>
      <c r="F5692" t="s">
        <v>2982</v>
      </c>
      <c r="G5692" s="1">
        <v>2736</v>
      </c>
      <c r="H5692">
        <v>9</v>
      </c>
      <c r="I5692">
        <v>0</v>
      </c>
      <c r="J5692" s="1">
        <v>93024</v>
      </c>
      <c r="K5692" t="s">
        <v>9128</v>
      </c>
      <c r="L5692" t="s">
        <v>9137</v>
      </c>
      <c r="M5692" t="s">
        <v>10395</v>
      </c>
      <c r="N5692" t="s">
        <v>8536</v>
      </c>
      <c r="O5692" t="s">
        <v>8829</v>
      </c>
      <c r="P5692" t="s">
        <v>8744</v>
      </c>
      <c r="Q5692">
        <v>21215</v>
      </c>
      <c r="R5692" t="s">
        <v>8561</v>
      </c>
      <c r="S5692" t="s">
        <v>8104</v>
      </c>
      <c r="T5692" t="s">
        <v>7738</v>
      </c>
    </row>
    <row r="5693" spans="1:20" x14ac:dyDescent="0.25">
      <c r="A5693" t="s">
        <v>5380</v>
      </c>
      <c r="B5693" s="2">
        <v>42348</v>
      </c>
      <c r="C5693" s="2">
        <v>42354</v>
      </c>
      <c r="D5693" t="s">
        <v>19</v>
      </c>
      <c r="E5693" t="s">
        <v>1641</v>
      </c>
      <c r="F5693" t="s">
        <v>842</v>
      </c>
      <c r="G5693" s="1">
        <v>4475</v>
      </c>
      <c r="H5693">
        <v>5</v>
      </c>
      <c r="I5693">
        <v>0</v>
      </c>
      <c r="J5693" s="1">
        <v>20585</v>
      </c>
      <c r="K5693" t="s">
        <v>9128</v>
      </c>
      <c r="L5693" t="s">
        <v>9148</v>
      </c>
      <c r="M5693" t="s">
        <v>9563</v>
      </c>
      <c r="N5693" t="s">
        <v>8536</v>
      </c>
      <c r="O5693" t="s">
        <v>8829</v>
      </c>
      <c r="P5693" t="s">
        <v>8744</v>
      </c>
      <c r="Q5693">
        <v>21215</v>
      </c>
      <c r="R5693" t="s">
        <v>8561</v>
      </c>
      <c r="S5693" t="s">
        <v>8104</v>
      </c>
      <c r="T5693" t="s">
        <v>7738</v>
      </c>
    </row>
    <row r="5694" spans="1:20" x14ac:dyDescent="0.25">
      <c r="A5694" t="s">
        <v>5380</v>
      </c>
      <c r="B5694" s="2">
        <v>42348</v>
      </c>
      <c r="C5694" s="2">
        <v>42354</v>
      </c>
      <c r="D5694" t="s">
        <v>19</v>
      </c>
      <c r="E5694" t="s">
        <v>1641</v>
      </c>
      <c r="F5694" t="s">
        <v>1064</v>
      </c>
      <c r="G5694" s="1">
        <v>13499</v>
      </c>
      <c r="H5694">
        <v>1</v>
      </c>
      <c r="I5694">
        <v>0</v>
      </c>
      <c r="J5694" s="1">
        <v>364473</v>
      </c>
      <c r="K5694" t="s">
        <v>9139</v>
      </c>
      <c r="L5694" t="s">
        <v>9140</v>
      </c>
      <c r="M5694" t="s">
        <v>9663</v>
      </c>
      <c r="N5694" t="s">
        <v>8536</v>
      </c>
      <c r="O5694" t="s">
        <v>8829</v>
      </c>
      <c r="P5694" t="s">
        <v>8744</v>
      </c>
      <c r="Q5694">
        <v>21215</v>
      </c>
      <c r="R5694" t="s">
        <v>8561</v>
      </c>
      <c r="S5694" t="s">
        <v>8104</v>
      </c>
      <c r="T5694" t="s">
        <v>7738</v>
      </c>
    </row>
    <row r="5695" spans="1:20" x14ac:dyDescent="0.25">
      <c r="A5695" t="s">
        <v>5380</v>
      </c>
      <c r="B5695" s="2">
        <v>42348</v>
      </c>
      <c r="C5695" s="2">
        <v>42354</v>
      </c>
      <c r="D5695" t="s">
        <v>19</v>
      </c>
      <c r="E5695" t="s">
        <v>1641</v>
      </c>
      <c r="F5695" t="s">
        <v>4962</v>
      </c>
      <c r="G5695" s="1">
        <v>264</v>
      </c>
      <c r="H5695">
        <v>5</v>
      </c>
      <c r="I5695">
        <v>0</v>
      </c>
      <c r="J5695" s="1">
        <v>12672</v>
      </c>
      <c r="K5695" t="s">
        <v>9128</v>
      </c>
      <c r="L5695" t="s">
        <v>9148</v>
      </c>
      <c r="M5695" t="s">
        <v>10816</v>
      </c>
      <c r="N5695" t="s">
        <v>8536</v>
      </c>
      <c r="O5695" t="s">
        <v>8829</v>
      </c>
      <c r="P5695" t="s">
        <v>8744</v>
      </c>
      <c r="Q5695">
        <v>21215</v>
      </c>
      <c r="R5695" t="s">
        <v>8561</v>
      </c>
      <c r="S5695" t="s">
        <v>8104</v>
      </c>
      <c r="T5695" t="s">
        <v>7738</v>
      </c>
    </row>
    <row r="5696" spans="1:20" x14ac:dyDescent="0.25">
      <c r="A5696" t="s">
        <v>5380</v>
      </c>
      <c r="B5696" s="2">
        <v>42348</v>
      </c>
      <c r="C5696" s="2">
        <v>42354</v>
      </c>
      <c r="D5696" t="s">
        <v>19</v>
      </c>
      <c r="E5696" t="s">
        <v>1641</v>
      </c>
      <c r="F5696" t="s">
        <v>648</v>
      </c>
      <c r="G5696" s="1">
        <v>54294</v>
      </c>
      <c r="H5696">
        <v>3</v>
      </c>
      <c r="I5696">
        <v>0</v>
      </c>
      <c r="J5696" s="1">
        <v>1411644</v>
      </c>
      <c r="K5696" t="s">
        <v>9123</v>
      </c>
      <c r="L5696" t="s">
        <v>9126</v>
      </c>
      <c r="M5696" t="s">
        <v>9465</v>
      </c>
      <c r="N5696" t="s">
        <v>8536</v>
      </c>
      <c r="O5696" t="s">
        <v>8829</v>
      </c>
      <c r="P5696" t="s">
        <v>8744</v>
      </c>
      <c r="Q5696">
        <v>21215</v>
      </c>
      <c r="R5696" t="s">
        <v>8561</v>
      </c>
      <c r="S5696" t="s">
        <v>8104</v>
      </c>
      <c r="T5696" t="s">
        <v>7738</v>
      </c>
    </row>
    <row r="5697" spans="1:20" x14ac:dyDescent="0.25">
      <c r="A5697" t="s">
        <v>5381</v>
      </c>
      <c r="B5697" s="2">
        <v>42495</v>
      </c>
      <c r="C5697" s="2">
        <v>42497</v>
      </c>
      <c r="D5697" t="s">
        <v>11</v>
      </c>
      <c r="E5697" t="s">
        <v>4436</v>
      </c>
      <c r="F5697" t="s">
        <v>2100</v>
      </c>
      <c r="G5697" s="1">
        <v>71088</v>
      </c>
      <c r="H5697">
        <v>2</v>
      </c>
      <c r="I5697">
        <v>2</v>
      </c>
      <c r="J5697" s="1">
        <v>-17772</v>
      </c>
      <c r="K5697" t="s">
        <v>9123</v>
      </c>
      <c r="L5697" t="s">
        <v>9131</v>
      </c>
      <c r="M5697" t="s">
        <v>10100</v>
      </c>
      <c r="N5697" t="s">
        <v>8536</v>
      </c>
      <c r="O5697" t="s">
        <v>8556</v>
      </c>
      <c r="P5697" t="s">
        <v>8541</v>
      </c>
      <c r="Q5697">
        <v>94109</v>
      </c>
      <c r="R5697" t="s">
        <v>8542</v>
      </c>
      <c r="S5697" t="s">
        <v>8471</v>
      </c>
      <c r="T5697" t="s">
        <v>7736</v>
      </c>
    </row>
    <row r="5698" spans="1:20" x14ac:dyDescent="0.25">
      <c r="A5698" t="s">
        <v>5382</v>
      </c>
      <c r="B5698" s="2">
        <v>43022</v>
      </c>
      <c r="C5698" s="2">
        <v>43026</v>
      </c>
      <c r="D5698" t="s">
        <v>19</v>
      </c>
      <c r="E5698" t="s">
        <v>1449</v>
      </c>
      <c r="F5698" t="s">
        <v>678</v>
      </c>
      <c r="G5698" s="1">
        <v>27396</v>
      </c>
      <c r="H5698">
        <v>9</v>
      </c>
      <c r="I5698">
        <v>8</v>
      </c>
      <c r="J5698" s="1">
        <v>-424638</v>
      </c>
      <c r="K5698" t="s">
        <v>9128</v>
      </c>
      <c r="L5698" t="s">
        <v>9142</v>
      </c>
      <c r="M5698" t="s">
        <v>9480</v>
      </c>
      <c r="N5698" t="s">
        <v>8536</v>
      </c>
      <c r="O5698" t="s">
        <v>8579</v>
      </c>
      <c r="P5698" t="s">
        <v>8566</v>
      </c>
      <c r="Q5698">
        <v>60623</v>
      </c>
      <c r="R5698" t="s">
        <v>8551</v>
      </c>
      <c r="S5698" t="s">
        <v>8064</v>
      </c>
      <c r="T5698" t="s">
        <v>7744</v>
      </c>
    </row>
    <row r="5699" spans="1:20" x14ac:dyDescent="0.25">
      <c r="A5699" t="s">
        <v>5382</v>
      </c>
      <c r="B5699" s="2">
        <v>43022</v>
      </c>
      <c r="C5699" s="2">
        <v>43026</v>
      </c>
      <c r="D5699" t="s">
        <v>19</v>
      </c>
      <c r="E5699" t="s">
        <v>1449</v>
      </c>
      <c r="F5699" t="s">
        <v>2404</v>
      </c>
      <c r="G5699" s="1">
        <v>13456</v>
      </c>
      <c r="H5699">
        <v>1</v>
      </c>
      <c r="I5699">
        <v>8</v>
      </c>
      <c r="J5699" s="1">
        <v>-23548</v>
      </c>
      <c r="K5699" t="s">
        <v>9128</v>
      </c>
      <c r="L5699" t="s">
        <v>9142</v>
      </c>
      <c r="M5699" t="s">
        <v>10203</v>
      </c>
      <c r="N5699" t="s">
        <v>8536</v>
      </c>
      <c r="O5699" t="s">
        <v>8579</v>
      </c>
      <c r="P5699" t="s">
        <v>8566</v>
      </c>
      <c r="Q5699">
        <v>60623</v>
      </c>
      <c r="R5699" t="s">
        <v>8551</v>
      </c>
      <c r="S5699" t="s">
        <v>8064</v>
      </c>
      <c r="T5699" t="s">
        <v>7744</v>
      </c>
    </row>
    <row r="5700" spans="1:20" x14ac:dyDescent="0.25">
      <c r="A5700" t="s">
        <v>5383</v>
      </c>
      <c r="B5700" s="2">
        <v>42679</v>
      </c>
      <c r="C5700" s="2">
        <v>42679</v>
      </c>
      <c r="D5700" t="s">
        <v>654</v>
      </c>
      <c r="E5700" t="s">
        <v>2010</v>
      </c>
      <c r="F5700" t="s">
        <v>1187</v>
      </c>
      <c r="G5700" s="1">
        <v>1184</v>
      </c>
      <c r="H5700">
        <v>1</v>
      </c>
      <c r="I5700">
        <v>2</v>
      </c>
      <c r="J5700" s="1">
        <v>444</v>
      </c>
      <c r="K5700" t="s">
        <v>9128</v>
      </c>
      <c r="L5700" t="s">
        <v>9129</v>
      </c>
      <c r="M5700" t="s">
        <v>9717</v>
      </c>
      <c r="N5700" t="s">
        <v>8536</v>
      </c>
      <c r="O5700" t="s">
        <v>8707</v>
      </c>
      <c r="P5700" t="s">
        <v>8550</v>
      </c>
      <c r="Q5700">
        <v>78041</v>
      </c>
      <c r="R5700" t="s">
        <v>8551</v>
      </c>
      <c r="S5700" t="s">
        <v>8170</v>
      </c>
      <c r="T5700" t="s">
        <v>7736</v>
      </c>
    </row>
    <row r="5701" spans="1:20" x14ac:dyDescent="0.25">
      <c r="A5701" t="s">
        <v>5384</v>
      </c>
      <c r="B5701" s="2">
        <v>43042</v>
      </c>
      <c r="C5701" s="2">
        <v>43047</v>
      </c>
      <c r="D5701" t="s">
        <v>19</v>
      </c>
      <c r="E5701" t="s">
        <v>177</v>
      </c>
      <c r="F5701" t="s">
        <v>4635</v>
      </c>
      <c r="G5701" s="1">
        <v>3588</v>
      </c>
      <c r="H5701">
        <v>6</v>
      </c>
      <c r="I5701">
        <v>0</v>
      </c>
      <c r="J5701" s="1">
        <v>175812</v>
      </c>
      <c r="K5701" t="s">
        <v>9128</v>
      </c>
      <c r="L5701" t="s">
        <v>9148</v>
      </c>
      <c r="M5701" t="s">
        <v>10769</v>
      </c>
      <c r="N5701" t="s">
        <v>8536</v>
      </c>
      <c r="O5701" t="s">
        <v>8556</v>
      </c>
      <c r="P5701" t="s">
        <v>8541</v>
      </c>
      <c r="Q5701">
        <v>94109</v>
      </c>
      <c r="R5701" t="s">
        <v>8542</v>
      </c>
      <c r="S5701" t="s">
        <v>7776</v>
      </c>
      <c r="T5701" t="s">
        <v>7736</v>
      </c>
    </row>
    <row r="5702" spans="1:20" x14ac:dyDescent="0.25">
      <c r="A5702" t="s">
        <v>5385</v>
      </c>
      <c r="B5702" s="2">
        <v>42698</v>
      </c>
      <c r="C5702" s="2">
        <v>42700</v>
      </c>
      <c r="D5702" t="s">
        <v>79</v>
      </c>
      <c r="E5702" t="s">
        <v>1847</v>
      </c>
      <c r="F5702" t="s">
        <v>1285</v>
      </c>
      <c r="G5702" s="1">
        <v>40752</v>
      </c>
      <c r="H5702">
        <v>3</v>
      </c>
      <c r="I5702">
        <v>2</v>
      </c>
      <c r="J5702" s="1">
        <v>15282</v>
      </c>
      <c r="K5702" t="s">
        <v>9128</v>
      </c>
      <c r="L5702" t="s">
        <v>9167</v>
      </c>
      <c r="M5702" t="s">
        <v>9756</v>
      </c>
      <c r="N5702" t="s">
        <v>8536</v>
      </c>
      <c r="O5702" t="s">
        <v>8717</v>
      </c>
      <c r="P5702" t="s">
        <v>8604</v>
      </c>
      <c r="Q5702">
        <v>44105</v>
      </c>
      <c r="R5702" t="s">
        <v>8561</v>
      </c>
      <c r="S5702" t="s">
        <v>8140</v>
      </c>
      <c r="T5702" t="s">
        <v>7744</v>
      </c>
    </row>
    <row r="5703" spans="1:20" x14ac:dyDescent="0.25">
      <c r="A5703" t="s">
        <v>5385</v>
      </c>
      <c r="B5703" s="2">
        <v>42698</v>
      </c>
      <c r="C5703" s="2">
        <v>42700</v>
      </c>
      <c r="D5703" t="s">
        <v>79</v>
      </c>
      <c r="E5703" t="s">
        <v>1847</v>
      </c>
      <c r="F5703" t="s">
        <v>2371</v>
      </c>
      <c r="G5703" s="1">
        <v>13996</v>
      </c>
      <c r="H5703">
        <v>5</v>
      </c>
      <c r="I5703">
        <v>2</v>
      </c>
      <c r="J5703" s="1">
        <v>-227435</v>
      </c>
      <c r="K5703" t="s">
        <v>9139</v>
      </c>
      <c r="L5703" t="s">
        <v>9162</v>
      </c>
      <c r="M5703" t="s">
        <v>10190</v>
      </c>
      <c r="N5703" t="s">
        <v>8536</v>
      </c>
      <c r="O5703" t="s">
        <v>8717</v>
      </c>
      <c r="P5703" t="s">
        <v>8604</v>
      </c>
      <c r="Q5703">
        <v>44105</v>
      </c>
      <c r="R5703" t="s">
        <v>8561</v>
      </c>
      <c r="S5703" t="s">
        <v>8140</v>
      </c>
      <c r="T5703" t="s">
        <v>7744</v>
      </c>
    </row>
    <row r="5704" spans="1:20" x14ac:dyDescent="0.25">
      <c r="A5704" t="s">
        <v>5386</v>
      </c>
      <c r="B5704" s="2">
        <v>41987</v>
      </c>
      <c r="C5704" s="2">
        <v>41994</v>
      </c>
      <c r="D5704" t="s">
        <v>19</v>
      </c>
      <c r="E5704" t="s">
        <v>1254</v>
      </c>
      <c r="F5704" t="s">
        <v>2048</v>
      </c>
      <c r="G5704" s="1">
        <v>2624</v>
      </c>
      <c r="H5704">
        <v>1</v>
      </c>
      <c r="I5704">
        <v>2</v>
      </c>
      <c r="J5704" s="1">
        <v>2952</v>
      </c>
      <c r="K5704" t="s">
        <v>9128</v>
      </c>
      <c r="L5704" t="s">
        <v>9137</v>
      </c>
      <c r="M5704" t="s">
        <v>10078</v>
      </c>
      <c r="N5704" t="s">
        <v>8536</v>
      </c>
      <c r="O5704" t="s">
        <v>8874</v>
      </c>
      <c r="P5704" t="s">
        <v>8604</v>
      </c>
      <c r="Q5704">
        <v>43302</v>
      </c>
      <c r="R5704" t="s">
        <v>8561</v>
      </c>
      <c r="S5704" t="s">
        <v>8024</v>
      </c>
      <c r="T5704" t="s">
        <v>7736</v>
      </c>
    </row>
    <row r="5705" spans="1:20" x14ac:dyDescent="0.25">
      <c r="A5705" t="s">
        <v>5386</v>
      </c>
      <c r="B5705" s="2">
        <v>41987</v>
      </c>
      <c r="C5705" s="2">
        <v>41994</v>
      </c>
      <c r="D5705" t="s">
        <v>19</v>
      </c>
      <c r="E5705" t="s">
        <v>1254</v>
      </c>
      <c r="F5705" t="s">
        <v>3159</v>
      </c>
      <c r="G5705" s="1">
        <v>13653</v>
      </c>
      <c r="H5705">
        <v>1</v>
      </c>
      <c r="I5705">
        <v>4</v>
      </c>
      <c r="J5705" s="1">
        <v>-523365</v>
      </c>
      <c r="K5705" t="s">
        <v>9123</v>
      </c>
      <c r="L5705" t="s">
        <v>9131</v>
      </c>
      <c r="M5705" t="s">
        <v>10450</v>
      </c>
      <c r="N5705" t="s">
        <v>8536</v>
      </c>
      <c r="O5705" t="s">
        <v>8874</v>
      </c>
      <c r="P5705" t="s">
        <v>8604</v>
      </c>
      <c r="Q5705">
        <v>43302</v>
      </c>
      <c r="R5705" t="s">
        <v>8561</v>
      </c>
      <c r="S5705" t="s">
        <v>8024</v>
      </c>
      <c r="T5705" t="s">
        <v>7736</v>
      </c>
    </row>
    <row r="5706" spans="1:20" x14ac:dyDescent="0.25">
      <c r="A5706" t="s">
        <v>5386</v>
      </c>
      <c r="B5706" s="2">
        <v>41987</v>
      </c>
      <c r="C5706" s="2">
        <v>41994</v>
      </c>
      <c r="D5706" t="s">
        <v>19</v>
      </c>
      <c r="E5706" t="s">
        <v>1254</v>
      </c>
      <c r="F5706" t="s">
        <v>1621</v>
      </c>
      <c r="G5706" s="1">
        <v>26396</v>
      </c>
      <c r="H5706">
        <v>1</v>
      </c>
      <c r="I5706">
        <v>2</v>
      </c>
      <c r="J5706" s="1">
        <v>428935</v>
      </c>
      <c r="K5706" t="s">
        <v>9139</v>
      </c>
      <c r="L5706" t="s">
        <v>9162</v>
      </c>
      <c r="M5706" t="s">
        <v>9900</v>
      </c>
      <c r="N5706" t="s">
        <v>8536</v>
      </c>
      <c r="O5706" t="s">
        <v>8874</v>
      </c>
      <c r="P5706" t="s">
        <v>8604</v>
      </c>
      <c r="Q5706">
        <v>43302</v>
      </c>
      <c r="R5706" t="s">
        <v>8561</v>
      </c>
      <c r="S5706" t="s">
        <v>8024</v>
      </c>
      <c r="T5706" t="s">
        <v>7736</v>
      </c>
    </row>
    <row r="5707" spans="1:20" x14ac:dyDescent="0.25">
      <c r="A5707" t="s">
        <v>5387</v>
      </c>
      <c r="B5707" s="2">
        <v>41946</v>
      </c>
      <c r="C5707" s="2">
        <v>41951</v>
      </c>
      <c r="D5707" t="s">
        <v>19</v>
      </c>
      <c r="E5707" t="s">
        <v>1147</v>
      </c>
      <c r="F5707" t="s">
        <v>4098</v>
      </c>
      <c r="G5707" s="1">
        <v>1164</v>
      </c>
      <c r="H5707">
        <v>3</v>
      </c>
      <c r="I5707">
        <v>0</v>
      </c>
      <c r="J5707" s="1">
        <v>33756</v>
      </c>
      <c r="K5707" t="s">
        <v>9128</v>
      </c>
      <c r="L5707" t="s">
        <v>9273</v>
      </c>
      <c r="M5707" t="s">
        <v>10670</v>
      </c>
      <c r="N5707" t="s">
        <v>8536</v>
      </c>
      <c r="O5707" t="s">
        <v>8624</v>
      </c>
      <c r="P5707" t="s">
        <v>8625</v>
      </c>
      <c r="Q5707">
        <v>6824</v>
      </c>
      <c r="R5707" t="s">
        <v>8561</v>
      </c>
      <c r="S5707" t="s">
        <v>7999</v>
      </c>
      <c r="T5707" t="s">
        <v>7736</v>
      </c>
    </row>
    <row r="5708" spans="1:20" x14ac:dyDescent="0.25">
      <c r="A5708" t="s">
        <v>5388</v>
      </c>
      <c r="B5708" s="2">
        <v>43000</v>
      </c>
      <c r="C5708" s="2">
        <v>43003</v>
      </c>
      <c r="D5708" t="s">
        <v>11</v>
      </c>
      <c r="E5708" t="s">
        <v>2152</v>
      </c>
      <c r="F5708" t="s">
        <v>4242</v>
      </c>
      <c r="G5708" s="1">
        <v>40176</v>
      </c>
      <c r="H5708">
        <v>3</v>
      </c>
      <c r="I5708">
        <v>2</v>
      </c>
      <c r="J5708" s="1">
        <v>145638</v>
      </c>
      <c r="K5708" t="s">
        <v>9128</v>
      </c>
      <c r="L5708" t="s">
        <v>9142</v>
      </c>
      <c r="M5708" t="s">
        <v>10703</v>
      </c>
      <c r="N5708" t="s">
        <v>8536</v>
      </c>
      <c r="O5708" t="s">
        <v>8576</v>
      </c>
      <c r="P5708" t="s">
        <v>8577</v>
      </c>
      <c r="Q5708">
        <v>10009</v>
      </c>
      <c r="R5708" t="s">
        <v>8561</v>
      </c>
      <c r="S5708" t="s">
        <v>8202</v>
      </c>
      <c r="T5708" t="s">
        <v>7738</v>
      </c>
    </row>
    <row r="5709" spans="1:20" x14ac:dyDescent="0.25">
      <c r="A5709" t="s">
        <v>5389</v>
      </c>
      <c r="B5709" s="2">
        <v>42132</v>
      </c>
      <c r="C5709" s="2">
        <v>42139</v>
      </c>
      <c r="D5709" t="s">
        <v>19</v>
      </c>
      <c r="E5709" t="s">
        <v>2391</v>
      </c>
      <c r="F5709" t="s">
        <v>1583</v>
      </c>
      <c r="G5709" s="1">
        <v>7944</v>
      </c>
      <c r="H5709">
        <v>3</v>
      </c>
      <c r="I5709">
        <v>0</v>
      </c>
      <c r="J5709" s="1">
        <v>301872</v>
      </c>
      <c r="K5709" t="s">
        <v>9123</v>
      </c>
      <c r="L5709" t="s">
        <v>9135</v>
      </c>
      <c r="M5709" t="s">
        <v>9886</v>
      </c>
      <c r="N5709" t="s">
        <v>8536</v>
      </c>
      <c r="O5709" t="s">
        <v>8576</v>
      </c>
      <c r="P5709" t="s">
        <v>8577</v>
      </c>
      <c r="Q5709">
        <v>10024</v>
      </c>
      <c r="R5709" t="s">
        <v>8561</v>
      </c>
      <c r="S5709" t="s">
        <v>8246</v>
      </c>
      <c r="T5709" t="s">
        <v>7736</v>
      </c>
    </row>
    <row r="5710" spans="1:20" x14ac:dyDescent="0.25">
      <c r="A5710" t="s">
        <v>5389</v>
      </c>
      <c r="B5710" s="2">
        <v>42132</v>
      </c>
      <c r="C5710" s="2">
        <v>42139</v>
      </c>
      <c r="D5710" t="s">
        <v>19</v>
      </c>
      <c r="E5710" t="s">
        <v>2391</v>
      </c>
      <c r="F5710" t="s">
        <v>3432</v>
      </c>
      <c r="G5710" s="1">
        <v>35793</v>
      </c>
      <c r="H5710">
        <v>3</v>
      </c>
      <c r="I5710">
        <v>0</v>
      </c>
      <c r="J5710" s="1">
        <v>71586</v>
      </c>
      <c r="K5710" t="s">
        <v>9128</v>
      </c>
      <c r="L5710" t="s">
        <v>9273</v>
      </c>
      <c r="M5710" t="s">
        <v>10532</v>
      </c>
      <c r="N5710" t="s">
        <v>8536</v>
      </c>
      <c r="O5710" t="s">
        <v>8576</v>
      </c>
      <c r="P5710" t="s">
        <v>8577</v>
      </c>
      <c r="Q5710">
        <v>10024</v>
      </c>
      <c r="R5710" t="s">
        <v>8561</v>
      </c>
      <c r="S5710" t="s">
        <v>8246</v>
      </c>
      <c r="T5710" t="s">
        <v>7736</v>
      </c>
    </row>
    <row r="5711" spans="1:20" x14ac:dyDescent="0.25">
      <c r="A5711" t="s">
        <v>5389</v>
      </c>
      <c r="B5711" s="2">
        <v>42132</v>
      </c>
      <c r="C5711" s="2">
        <v>42139</v>
      </c>
      <c r="D5711" t="s">
        <v>19</v>
      </c>
      <c r="E5711" t="s">
        <v>2391</v>
      </c>
      <c r="F5711" t="s">
        <v>953</v>
      </c>
      <c r="G5711" s="1">
        <v>127764</v>
      </c>
      <c r="H5711">
        <v>2</v>
      </c>
      <c r="I5711">
        <v>1</v>
      </c>
      <c r="J5711" s="1">
        <v>21294</v>
      </c>
      <c r="K5711" t="s">
        <v>9123</v>
      </c>
      <c r="L5711" t="s">
        <v>9126</v>
      </c>
      <c r="M5711" t="s">
        <v>9614</v>
      </c>
      <c r="N5711" t="s">
        <v>8536</v>
      </c>
      <c r="O5711" t="s">
        <v>8576</v>
      </c>
      <c r="P5711" t="s">
        <v>8577</v>
      </c>
      <c r="Q5711">
        <v>10024</v>
      </c>
      <c r="R5711" t="s">
        <v>8561</v>
      </c>
      <c r="S5711" t="s">
        <v>8246</v>
      </c>
      <c r="T5711" t="s">
        <v>7736</v>
      </c>
    </row>
    <row r="5712" spans="1:20" x14ac:dyDescent="0.25">
      <c r="A5712" t="s">
        <v>5389</v>
      </c>
      <c r="B5712" s="2">
        <v>42132</v>
      </c>
      <c r="C5712" s="2">
        <v>42139</v>
      </c>
      <c r="D5712" t="s">
        <v>19</v>
      </c>
      <c r="E5712" t="s">
        <v>2391</v>
      </c>
      <c r="F5712" t="s">
        <v>731</v>
      </c>
      <c r="G5712" s="1">
        <v>2799944</v>
      </c>
      <c r="H5712">
        <v>7</v>
      </c>
      <c r="I5712">
        <v>2</v>
      </c>
      <c r="J5712" s="1">
        <v>10149797</v>
      </c>
      <c r="K5712" t="s">
        <v>9139</v>
      </c>
      <c r="L5712" t="s">
        <v>9447</v>
      </c>
      <c r="M5712" t="s">
        <v>9503</v>
      </c>
      <c r="N5712" t="s">
        <v>8536</v>
      </c>
      <c r="O5712" t="s">
        <v>8576</v>
      </c>
      <c r="P5712" t="s">
        <v>8577</v>
      </c>
      <c r="Q5712">
        <v>10024</v>
      </c>
      <c r="R5712" t="s">
        <v>8561</v>
      </c>
      <c r="S5712" t="s">
        <v>8246</v>
      </c>
      <c r="T5712" t="s">
        <v>7736</v>
      </c>
    </row>
    <row r="5713" spans="1:20" x14ac:dyDescent="0.25">
      <c r="A5713" t="s">
        <v>5389</v>
      </c>
      <c r="B5713" s="2">
        <v>42132</v>
      </c>
      <c r="C5713" s="2">
        <v>42139</v>
      </c>
      <c r="D5713" t="s">
        <v>19</v>
      </c>
      <c r="E5713" t="s">
        <v>2391</v>
      </c>
      <c r="F5713" t="s">
        <v>3993</v>
      </c>
      <c r="G5713" s="1">
        <v>1944</v>
      </c>
      <c r="H5713">
        <v>3</v>
      </c>
      <c r="I5713">
        <v>0</v>
      </c>
      <c r="J5713" s="1">
        <v>93312</v>
      </c>
      <c r="K5713" t="s">
        <v>9128</v>
      </c>
      <c r="L5713" t="s">
        <v>9148</v>
      </c>
      <c r="M5713" t="s">
        <v>10650</v>
      </c>
      <c r="N5713" t="s">
        <v>8536</v>
      </c>
      <c r="O5713" t="s">
        <v>8576</v>
      </c>
      <c r="P5713" t="s">
        <v>8577</v>
      </c>
      <c r="Q5713">
        <v>10024</v>
      </c>
      <c r="R5713" t="s">
        <v>8561</v>
      </c>
      <c r="S5713" t="s">
        <v>8246</v>
      </c>
      <c r="T5713" t="s">
        <v>7736</v>
      </c>
    </row>
    <row r="5714" spans="1:20" x14ac:dyDescent="0.25">
      <c r="A5714" t="s">
        <v>5390</v>
      </c>
      <c r="B5714" s="2">
        <v>42947</v>
      </c>
      <c r="C5714" s="2">
        <v>42947</v>
      </c>
      <c r="D5714" t="s">
        <v>654</v>
      </c>
      <c r="E5714" t="s">
        <v>647</v>
      </c>
      <c r="F5714" t="s">
        <v>1057</v>
      </c>
      <c r="G5714" s="1">
        <v>36792</v>
      </c>
      <c r="H5714">
        <v>1</v>
      </c>
      <c r="I5714">
        <v>2</v>
      </c>
      <c r="J5714" s="1">
        <v>41391</v>
      </c>
      <c r="K5714" t="s">
        <v>9139</v>
      </c>
      <c r="L5714" t="s">
        <v>9140</v>
      </c>
      <c r="M5714" t="s">
        <v>9660</v>
      </c>
      <c r="N5714" t="s">
        <v>8536</v>
      </c>
      <c r="O5714" t="s">
        <v>8579</v>
      </c>
      <c r="P5714" t="s">
        <v>8566</v>
      </c>
      <c r="Q5714">
        <v>60653</v>
      </c>
      <c r="R5714" t="s">
        <v>8551</v>
      </c>
      <c r="S5714" t="s">
        <v>7885</v>
      </c>
      <c r="T5714" t="s">
        <v>7736</v>
      </c>
    </row>
    <row r="5715" spans="1:20" x14ac:dyDescent="0.25">
      <c r="A5715" t="s">
        <v>5391</v>
      </c>
      <c r="B5715" s="2">
        <v>41699</v>
      </c>
      <c r="C5715" s="2">
        <v>41703</v>
      </c>
      <c r="D5715" t="s">
        <v>19</v>
      </c>
      <c r="E5715" t="s">
        <v>1652</v>
      </c>
      <c r="F5715" t="s">
        <v>1852</v>
      </c>
      <c r="G5715" s="1">
        <v>594</v>
      </c>
      <c r="H5715">
        <v>3</v>
      </c>
      <c r="I5715">
        <v>0</v>
      </c>
      <c r="J5715" s="1">
        <v>16038</v>
      </c>
      <c r="K5715" t="s">
        <v>9139</v>
      </c>
      <c r="L5715" t="s">
        <v>9140</v>
      </c>
      <c r="M5715" t="s">
        <v>9999</v>
      </c>
      <c r="N5715" t="s">
        <v>8536</v>
      </c>
      <c r="O5715" t="s">
        <v>8576</v>
      </c>
      <c r="P5715" t="s">
        <v>8577</v>
      </c>
      <c r="Q5715">
        <v>10035</v>
      </c>
      <c r="R5715" t="s">
        <v>8561</v>
      </c>
      <c r="S5715" t="s">
        <v>8105</v>
      </c>
      <c r="T5715" t="s">
        <v>7744</v>
      </c>
    </row>
    <row r="5716" spans="1:20" x14ac:dyDescent="0.25">
      <c r="A5716" t="s">
        <v>5392</v>
      </c>
      <c r="B5716" s="2">
        <v>43003</v>
      </c>
      <c r="C5716" s="2">
        <v>43007</v>
      </c>
      <c r="D5716" t="s">
        <v>19</v>
      </c>
      <c r="E5716" t="s">
        <v>664</v>
      </c>
      <c r="F5716" t="s">
        <v>1793</v>
      </c>
      <c r="G5716" s="1">
        <v>17755</v>
      </c>
      <c r="H5716">
        <v>5</v>
      </c>
      <c r="I5716">
        <v>0</v>
      </c>
      <c r="J5716" s="1">
        <v>479385</v>
      </c>
      <c r="K5716" t="s">
        <v>9128</v>
      </c>
      <c r="L5716" t="s">
        <v>9133</v>
      </c>
      <c r="M5716" t="s">
        <v>9972</v>
      </c>
      <c r="N5716" t="s">
        <v>8536</v>
      </c>
      <c r="O5716" t="s">
        <v>8678</v>
      </c>
      <c r="P5716" t="s">
        <v>8583</v>
      </c>
      <c r="Q5716">
        <v>23223</v>
      </c>
      <c r="R5716" t="s">
        <v>8539</v>
      </c>
      <c r="S5716" t="s">
        <v>7889</v>
      </c>
      <c r="T5716" t="s">
        <v>7736</v>
      </c>
    </row>
    <row r="5717" spans="1:20" x14ac:dyDescent="0.25">
      <c r="A5717" t="s">
        <v>5393</v>
      </c>
      <c r="B5717" s="2">
        <v>42286</v>
      </c>
      <c r="C5717" s="2">
        <v>42289</v>
      </c>
      <c r="D5717" t="s">
        <v>11</v>
      </c>
      <c r="E5717" t="s">
        <v>1390</v>
      </c>
      <c r="F5717" t="s">
        <v>1447</v>
      </c>
      <c r="G5717" s="1">
        <v>61995</v>
      </c>
      <c r="H5717">
        <v>5</v>
      </c>
      <c r="I5717">
        <v>0</v>
      </c>
      <c r="J5717" s="1">
        <v>111591</v>
      </c>
      <c r="K5717" t="s">
        <v>9139</v>
      </c>
      <c r="L5717" t="s">
        <v>9162</v>
      </c>
      <c r="M5717" t="s">
        <v>9833</v>
      </c>
      <c r="N5717" t="s">
        <v>8536</v>
      </c>
      <c r="O5717" t="s">
        <v>9034</v>
      </c>
      <c r="P5717" t="s">
        <v>8571</v>
      </c>
      <c r="Q5717">
        <v>48104</v>
      </c>
      <c r="R5717" t="s">
        <v>8551</v>
      </c>
      <c r="S5717" t="s">
        <v>8050</v>
      </c>
      <c r="T5717" t="s">
        <v>7738</v>
      </c>
    </row>
    <row r="5718" spans="1:20" x14ac:dyDescent="0.25">
      <c r="A5718" t="s">
        <v>5393</v>
      </c>
      <c r="B5718" s="2">
        <v>42286</v>
      </c>
      <c r="C5718" s="2">
        <v>42289</v>
      </c>
      <c r="D5718" t="s">
        <v>11</v>
      </c>
      <c r="E5718" t="s">
        <v>1390</v>
      </c>
      <c r="F5718" t="s">
        <v>249</v>
      </c>
      <c r="G5718" s="1">
        <v>2916</v>
      </c>
      <c r="H5718">
        <v>3</v>
      </c>
      <c r="I5718">
        <v>0</v>
      </c>
      <c r="J5718" s="1">
        <v>84564</v>
      </c>
      <c r="K5718" t="s">
        <v>9139</v>
      </c>
      <c r="L5718" t="s">
        <v>9140</v>
      </c>
      <c r="M5718" t="s">
        <v>9259</v>
      </c>
      <c r="N5718" t="s">
        <v>8536</v>
      </c>
      <c r="O5718" t="s">
        <v>9034</v>
      </c>
      <c r="P5718" t="s">
        <v>8571</v>
      </c>
      <c r="Q5718">
        <v>48104</v>
      </c>
      <c r="R5718" t="s">
        <v>8551</v>
      </c>
      <c r="S5718" t="s">
        <v>8050</v>
      </c>
      <c r="T5718" t="s">
        <v>7738</v>
      </c>
    </row>
    <row r="5719" spans="1:20" x14ac:dyDescent="0.25">
      <c r="A5719" t="s">
        <v>5393</v>
      </c>
      <c r="B5719" s="2">
        <v>42286</v>
      </c>
      <c r="C5719" s="2">
        <v>42289</v>
      </c>
      <c r="D5719" t="s">
        <v>11</v>
      </c>
      <c r="E5719" t="s">
        <v>1390</v>
      </c>
      <c r="F5719" t="s">
        <v>3582</v>
      </c>
      <c r="G5719" s="1">
        <v>5796</v>
      </c>
      <c r="H5719">
        <v>7</v>
      </c>
      <c r="I5719">
        <v>0</v>
      </c>
      <c r="J5719" s="1">
        <v>272412</v>
      </c>
      <c r="K5719" t="s">
        <v>9128</v>
      </c>
      <c r="L5719" t="s">
        <v>9167</v>
      </c>
      <c r="M5719" t="s">
        <v>9293</v>
      </c>
      <c r="N5719" t="s">
        <v>8536</v>
      </c>
      <c r="O5719" t="s">
        <v>9034</v>
      </c>
      <c r="P5719" t="s">
        <v>8571</v>
      </c>
      <c r="Q5719">
        <v>48104</v>
      </c>
      <c r="R5719" t="s">
        <v>8551</v>
      </c>
      <c r="S5719" t="s">
        <v>8050</v>
      </c>
      <c r="T5719" t="s">
        <v>7738</v>
      </c>
    </row>
    <row r="5720" spans="1:20" x14ac:dyDescent="0.25">
      <c r="A5720" t="s">
        <v>5393</v>
      </c>
      <c r="B5720" s="2">
        <v>42286</v>
      </c>
      <c r="C5720" s="2">
        <v>42289</v>
      </c>
      <c r="D5720" t="s">
        <v>11</v>
      </c>
      <c r="E5720" t="s">
        <v>1390</v>
      </c>
      <c r="F5720" t="s">
        <v>1990</v>
      </c>
      <c r="G5720" s="1">
        <v>29403</v>
      </c>
      <c r="H5720">
        <v>3</v>
      </c>
      <c r="I5720">
        <v>1</v>
      </c>
      <c r="J5720" s="1">
        <v>52272</v>
      </c>
      <c r="K5720" t="s">
        <v>9128</v>
      </c>
      <c r="L5720" t="s">
        <v>9144</v>
      </c>
      <c r="M5720" t="s">
        <v>10058</v>
      </c>
      <c r="N5720" t="s">
        <v>8536</v>
      </c>
      <c r="O5720" t="s">
        <v>9034</v>
      </c>
      <c r="P5720" t="s">
        <v>8571</v>
      </c>
      <c r="Q5720">
        <v>48104</v>
      </c>
      <c r="R5720" t="s">
        <v>8551</v>
      </c>
      <c r="S5720" t="s">
        <v>8050</v>
      </c>
      <c r="T5720" t="s">
        <v>7738</v>
      </c>
    </row>
    <row r="5721" spans="1:20" x14ac:dyDescent="0.25">
      <c r="A5721" t="s">
        <v>5394</v>
      </c>
      <c r="B5721" s="2">
        <v>42823</v>
      </c>
      <c r="C5721" s="2">
        <v>42827</v>
      </c>
      <c r="D5721" t="s">
        <v>11</v>
      </c>
      <c r="E5721" t="s">
        <v>4560</v>
      </c>
      <c r="F5721" t="s">
        <v>4115</v>
      </c>
      <c r="G5721" s="1">
        <v>814</v>
      </c>
      <c r="H5721">
        <v>5</v>
      </c>
      <c r="I5721">
        <v>0</v>
      </c>
      <c r="J5721" s="1">
        <v>21164</v>
      </c>
      <c r="K5721" t="s">
        <v>9128</v>
      </c>
      <c r="L5721" t="s">
        <v>9133</v>
      </c>
      <c r="M5721" t="s">
        <v>10677</v>
      </c>
      <c r="N5721" t="s">
        <v>8536</v>
      </c>
      <c r="O5721" t="s">
        <v>8821</v>
      </c>
      <c r="P5721" t="s">
        <v>8575</v>
      </c>
      <c r="Q5721">
        <v>47905</v>
      </c>
      <c r="R5721" t="s">
        <v>8551</v>
      </c>
      <c r="S5721" t="s">
        <v>8480</v>
      </c>
      <c r="T5721" t="s">
        <v>7736</v>
      </c>
    </row>
    <row r="5722" spans="1:20" x14ac:dyDescent="0.25">
      <c r="A5722" t="s">
        <v>5395</v>
      </c>
      <c r="B5722" s="2">
        <v>42322</v>
      </c>
      <c r="C5722" s="2">
        <v>42325</v>
      </c>
      <c r="D5722" t="s">
        <v>79</v>
      </c>
      <c r="E5722" t="s">
        <v>54</v>
      </c>
      <c r="F5722" t="s">
        <v>117</v>
      </c>
      <c r="G5722" s="1">
        <v>872</v>
      </c>
      <c r="H5722">
        <v>5</v>
      </c>
      <c r="I5722">
        <v>2</v>
      </c>
      <c r="J5722" s="1">
        <v>2289</v>
      </c>
      <c r="K5722" t="s">
        <v>9128</v>
      </c>
      <c r="L5722" t="s">
        <v>9191</v>
      </c>
      <c r="M5722" t="s">
        <v>9192</v>
      </c>
      <c r="N5722" t="s">
        <v>8536</v>
      </c>
      <c r="O5722" t="s">
        <v>8582</v>
      </c>
      <c r="P5722" t="s">
        <v>8595</v>
      </c>
      <c r="Q5722">
        <v>97477</v>
      </c>
      <c r="R5722" t="s">
        <v>8542</v>
      </c>
      <c r="S5722" t="s">
        <v>7748</v>
      </c>
      <c r="T5722" t="s">
        <v>7738</v>
      </c>
    </row>
    <row r="5723" spans="1:20" x14ac:dyDescent="0.25">
      <c r="A5723" t="s">
        <v>5395</v>
      </c>
      <c r="B5723" s="2">
        <v>42322</v>
      </c>
      <c r="C5723" s="2">
        <v>42325</v>
      </c>
      <c r="D5723" t="s">
        <v>79</v>
      </c>
      <c r="E5723" t="s">
        <v>54</v>
      </c>
      <c r="F5723" t="s">
        <v>3063</v>
      </c>
      <c r="G5723" s="1">
        <v>91176</v>
      </c>
      <c r="H5723">
        <v>3</v>
      </c>
      <c r="I5723">
        <v>2</v>
      </c>
      <c r="J5723" s="1">
        <v>45588</v>
      </c>
      <c r="K5723" t="s">
        <v>9139</v>
      </c>
      <c r="L5723" t="s">
        <v>9162</v>
      </c>
      <c r="M5723" t="s">
        <v>10417</v>
      </c>
      <c r="N5723" t="s">
        <v>8536</v>
      </c>
      <c r="O5723" t="s">
        <v>8582</v>
      </c>
      <c r="P5723" t="s">
        <v>8595</v>
      </c>
      <c r="Q5723">
        <v>97477</v>
      </c>
      <c r="R5723" t="s">
        <v>8542</v>
      </c>
      <c r="S5723" t="s">
        <v>7748</v>
      </c>
      <c r="T5723" t="s">
        <v>7738</v>
      </c>
    </row>
    <row r="5724" spans="1:20" x14ac:dyDescent="0.25">
      <c r="A5724" t="s">
        <v>5395</v>
      </c>
      <c r="B5724" s="2">
        <v>42322</v>
      </c>
      <c r="C5724" s="2">
        <v>42325</v>
      </c>
      <c r="D5724" t="s">
        <v>79</v>
      </c>
      <c r="E5724" t="s">
        <v>54</v>
      </c>
      <c r="F5724" t="s">
        <v>2817</v>
      </c>
      <c r="G5724" s="1">
        <v>159968</v>
      </c>
      <c r="H5724">
        <v>4</v>
      </c>
      <c r="I5724">
        <v>2</v>
      </c>
      <c r="J5724" s="1">
        <v>29994</v>
      </c>
      <c r="K5724" t="s">
        <v>9139</v>
      </c>
      <c r="L5724" t="s">
        <v>9162</v>
      </c>
      <c r="M5724" t="s">
        <v>10349</v>
      </c>
      <c r="N5724" t="s">
        <v>8536</v>
      </c>
      <c r="O5724" t="s">
        <v>8582</v>
      </c>
      <c r="P5724" t="s">
        <v>8595</v>
      </c>
      <c r="Q5724">
        <v>97477</v>
      </c>
      <c r="R5724" t="s">
        <v>8542</v>
      </c>
      <c r="S5724" t="s">
        <v>7748</v>
      </c>
      <c r="T5724" t="s">
        <v>7738</v>
      </c>
    </row>
    <row r="5725" spans="1:20" x14ac:dyDescent="0.25">
      <c r="A5725" t="s">
        <v>5396</v>
      </c>
      <c r="B5725" s="2">
        <v>42639</v>
      </c>
      <c r="C5725" s="2">
        <v>42643</v>
      </c>
      <c r="D5725" t="s">
        <v>19</v>
      </c>
      <c r="E5725" t="s">
        <v>264</v>
      </c>
      <c r="F5725" t="s">
        <v>1773</v>
      </c>
      <c r="G5725" s="1">
        <v>1296</v>
      </c>
      <c r="H5725">
        <v>2</v>
      </c>
      <c r="I5725">
        <v>0</v>
      </c>
      <c r="J5725" s="1">
        <v>62208</v>
      </c>
      <c r="K5725" t="s">
        <v>9128</v>
      </c>
      <c r="L5725" t="s">
        <v>9148</v>
      </c>
      <c r="M5725" t="s">
        <v>9964</v>
      </c>
      <c r="N5725" t="s">
        <v>8536</v>
      </c>
      <c r="O5725" t="s">
        <v>8556</v>
      </c>
      <c r="P5725" t="s">
        <v>8541</v>
      </c>
      <c r="Q5725">
        <v>94109</v>
      </c>
      <c r="R5725" t="s">
        <v>8542</v>
      </c>
      <c r="S5725" t="s">
        <v>7799</v>
      </c>
      <c r="T5725" t="s">
        <v>7738</v>
      </c>
    </row>
    <row r="5726" spans="1:20" x14ac:dyDescent="0.25">
      <c r="A5726" t="s">
        <v>5397</v>
      </c>
      <c r="B5726" s="2">
        <v>41904</v>
      </c>
      <c r="C5726" s="2">
        <v>41909</v>
      </c>
      <c r="D5726" t="s">
        <v>19</v>
      </c>
      <c r="E5726" t="s">
        <v>2339</v>
      </c>
      <c r="F5726" t="s">
        <v>2032</v>
      </c>
      <c r="G5726" s="1">
        <v>331536</v>
      </c>
      <c r="H5726">
        <v>3</v>
      </c>
      <c r="I5726">
        <v>2</v>
      </c>
      <c r="J5726" s="1">
        <v>-82884</v>
      </c>
      <c r="K5726" t="s">
        <v>9128</v>
      </c>
      <c r="L5726" t="s">
        <v>9133</v>
      </c>
      <c r="M5726" t="s">
        <v>10070</v>
      </c>
      <c r="N5726" t="s">
        <v>8536</v>
      </c>
      <c r="O5726" t="s">
        <v>8579</v>
      </c>
      <c r="P5726" t="s">
        <v>8566</v>
      </c>
      <c r="Q5726">
        <v>60653</v>
      </c>
      <c r="R5726" t="s">
        <v>8551</v>
      </c>
      <c r="S5726" t="s">
        <v>8238</v>
      </c>
      <c r="T5726" t="s">
        <v>7738</v>
      </c>
    </row>
    <row r="5727" spans="1:20" x14ac:dyDescent="0.25">
      <c r="A5727" t="s">
        <v>5398</v>
      </c>
      <c r="B5727" s="2">
        <v>42272</v>
      </c>
      <c r="C5727" s="2">
        <v>42274</v>
      </c>
      <c r="D5727" t="s">
        <v>79</v>
      </c>
      <c r="E5727" t="s">
        <v>475</v>
      </c>
      <c r="F5727" t="s">
        <v>3155</v>
      </c>
      <c r="G5727" s="1">
        <v>89991</v>
      </c>
      <c r="H5727">
        <v>9</v>
      </c>
      <c r="I5727">
        <v>0</v>
      </c>
      <c r="J5727" s="1">
        <v>3959604</v>
      </c>
      <c r="K5727" t="s">
        <v>9139</v>
      </c>
      <c r="L5727" t="s">
        <v>9162</v>
      </c>
      <c r="M5727" t="s">
        <v>10449</v>
      </c>
      <c r="N5727" t="s">
        <v>8536</v>
      </c>
      <c r="O5727" t="s">
        <v>8576</v>
      </c>
      <c r="P5727" t="s">
        <v>8577</v>
      </c>
      <c r="Q5727">
        <v>10011</v>
      </c>
      <c r="R5727" t="s">
        <v>8561</v>
      </c>
      <c r="S5727" t="s">
        <v>7850</v>
      </c>
      <c r="T5727" t="s">
        <v>7738</v>
      </c>
    </row>
    <row r="5728" spans="1:20" x14ac:dyDescent="0.25">
      <c r="A5728" t="s">
        <v>5399</v>
      </c>
      <c r="B5728" s="2">
        <v>42128</v>
      </c>
      <c r="C5728" s="2">
        <v>42132</v>
      </c>
      <c r="D5728" t="s">
        <v>19</v>
      </c>
      <c r="E5728" t="s">
        <v>3966</v>
      </c>
      <c r="F5728" t="s">
        <v>2125</v>
      </c>
      <c r="G5728" s="1">
        <v>946344</v>
      </c>
      <c r="H5728">
        <v>7</v>
      </c>
      <c r="I5728">
        <v>2</v>
      </c>
      <c r="J5728" s="1">
        <v>118293</v>
      </c>
      <c r="K5728" t="s">
        <v>9139</v>
      </c>
      <c r="L5728" t="s">
        <v>9140</v>
      </c>
      <c r="M5728" t="s">
        <v>10108</v>
      </c>
      <c r="N5728" t="s">
        <v>8536</v>
      </c>
      <c r="O5728" t="s">
        <v>8563</v>
      </c>
      <c r="P5728" t="s">
        <v>8550</v>
      </c>
      <c r="Q5728">
        <v>77095</v>
      </c>
      <c r="R5728" t="s">
        <v>8551</v>
      </c>
      <c r="S5728" t="s">
        <v>8444</v>
      </c>
      <c r="T5728" t="s">
        <v>7738</v>
      </c>
    </row>
    <row r="5729" spans="1:20" x14ac:dyDescent="0.25">
      <c r="A5729" t="s">
        <v>5400</v>
      </c>
      <c r="B5729" s="2">
        <v>43077</v>
      </c>
      <c r="C5729" s="2">
        <v>43082</v>
      </c>
      <c r="D5729" t="s">
        <v>19</v>
      </c>
      <c r="E5729" t="s">
        <v>837</v>
      </c>
      <c r="F5729" t="s">
        <v>2425</v>
      </c>
      <c r="G5729" s="1">
        <v>17811</v>
      </c>
      <c r="H5729">
        <v>3</v>
      </c>
      <c r="I5729">
        <v>0</v>
      </c>
      <c r="J5729" s="1">
        <v>320598</v>
      </c>
      <c r="K5729" t="s">
        <v>9139</v>
      </c>
      <c r="L5729" t="s">
        <v>9162</v>
      </c>
      <c r="M5729" t="s">
        <v>10212</v>
      </c>
      <c r="N5729" t="s">
        <v>8536</v>
      </c>
      <c r="O5729" t="s">
        <v>8552</v>
      </c>
      <c r="P5729" t="s">
        <v>8553</v>
      </c>
      <c r="Q5729">
        <v>53711</v>
      </c>
      <c r="R5729" t="s">
        <v>8551</v>
      </c>
      <c r="S5729" t="s">
        <v>7925</v>
      </c>
      <c r="T5729" t="s">
        <v>7736</v>
      </c>
    </row>
    <row r="5730" spans="1:20" x14ac:dyDescent="0.25">
      <c r="A5730" t="s">
        <v>5400</v>
      </c>
      <c r="B5730" s="2">
        <v>43077</v>
      </c>
      <c r="C5730" s="2">
        <v>43082</v>
      </c>
      <c r="D5730" t="s">
        <v>19</v>
      </c>
      <c r="E5730" t="s">
        <v>837</v>
      </c>
      <c r="F5730" t="s">
        <v>2084</v>
      </c>
      <c r="G5730" s="1">
        <v>108975</v>
      </c>
      <c r="H5730">
        <v>3</v>
      </c>
      <c r="I5730">
        <v>0</v>
      </c>
      <c r="J5730" s="1">
        <v>30513</v>
      </c>
      <c r="K5730" t="s">
        <v>9128</v>
      </c>
      <c r="L5730" t="s">
        <v>9144</v>
      </c>
      <c r="M5730" t="s">
        <v>10091</v>
      </c>
      <c r="N5730" t="s">
        <v>8536</v>
      </c>
      <c r="O5730" t="s">
        <v>8552</v>
      </c>
      <c r="P5730" t="s">
        <v>8553</v>
      </c>
      <c r="Q5730">
        <v>53711</v>
      </c>
      <c r="R5730" t="s">
        <v>8551</v>
      </c>
      <c r="S5730" t="s">
        <v>7925</v>
      </c>
      <c r="T5730" t="s">
        <v>7736</v>
      </c>
    </row>
    <row r="5731" spans="1:20" x14ac:dyDescent="0.25">
      <c r="A5731" t="s">
        <v>5400</v>
      </c>
      <c r="B5731" s="2">
        <v>43077</v>
      </c>
      <c r="C5731" s="2">
        <v>43082</v>
      </c>
      <c r="D5731" t="s">
        <v>19</v>
      </c>
      <c r="E5731" t="s">
        <v>837</v>
      </c>
      <c r="F5731" t="s">
        <v>1188</v>
      </c>
      <c r="G5731" s="1">
        <v>6106</v>
      </c>
      <c r="H5731">
        <v>2</v>
      </c>
      <c r="I5731">
        <v>0</v>
      </c>
      <c r="J5731" s="1">
        <v>280876</v>
      </c>
      <c r="K5731" t="s">
        <v>9128</v>
      </c>
      <c r="L5731" t="s">
        <v>9129</v>
      </c>
      <c r="M5731" t="s">
        <v>9718</v>
      </c>
      <c r="N5731" t="s">
        <v>8536</v>
      </c>
      <c r="O5731" t="s">
        <v>8552</v>
      </c>
      <c r="P5731" t="s">
        <v>8553</v>
      </c>
      <c r="Q5731">
        <v>53711</v>
      </c>
      <c r="R5731" t="s">
        <v>8551</v>
      </c>
      <c r="S5731" t="s">
        <v>7925</v>
      </c>
      <c r="T5731" t="s">
        <v>7736</v>
      </c>
    </row>
    <row r="5732" spans="1:20" x14ac:dyDescent="0.25">
      <c r="A5732" t="s">
        <v>5400</v>
      </c>
      <c r="B5732" s="2">
        <v>43077</v>
      </c>
      <c r="C5732" s="2">
        <v>43082</v>
      </c>
      <c r="D5732" t="s">
        <v>19</v>
      </c>
      <c r="E5732" t="s">
        <v>837</v>
      </c>
      <c r="F5732" t="s">
        <v>2520</v>
      </c>
      <c r="G5732" s="1">
        <v>45992</v>
      </c>
      <c r="H5732">
        <v>4</v>
      </c>
      <c r="I5732">
        <v>0</v>
      </c>
      <c r="J5732" s="1">
        <v>413928</v>
      </c>
      <c r="K5732" t="s">
        <v>9123</v>
      </c>
      <c r="L5732" t="s">
        <v>9124</v>
      </c>
      <c r="M5732" t="s">
        <v>10242</v>
      </c>
      <c r="N5732" t="s">
        <v>8536</v>
      </c>
      <c r="O5732" t="s">
        <v>8552</v>
      </c>
      <c r="P5732" t="s">
        <v>8553</v>
      </c>
      <c r="Q5732">
        <v>53711</v>
      </c>
      <c r="R5732" t="s">
        <v>8551</v>
      </c>
      <c r="S5732" t="s">
        <v>7925</v>
      </c>
      <c r="T5732" t="s">
        <v>7736</v>
      </c>
    </row>
    <row r="5733" spans="1:20" x14ac:dyDescent="0.25">
      <c r="A5733" t="s">
        <v>5400</v>
      </c>
      <c r="B5733" s="2">
        <v>43077</v>
      </c>
      <c r="C5733" s="2">
        <v>43082</v>
      </c>
      <c r="D5733" t="s">
        <v>19</v>
      </c>
      <c r="E5733" t="s">
        <v>837</v>
      </c>
      <c r="F5733" t="s">
        <v>640</v>
      </c>
      <c r="G5733" s="1">
        <v>2752</v>
      </c>
      <c r="H5733">
        <v>4</v>
      </c>
      <c r="I5733">
        <v>0</v>
      </c>
      <c r="J5733" s="1">
        <v>126592</v>
      </c>
      <c r="K5733" t="s">
        <v>9128</v>
      </c>
      <c r="L5733" t="s">
        <v>9148</v>
      </c>
      <c r="M5733" t="s">
        <v>9462</v>
      </c>
      <c r="N5733" t="s">
        <v>8536</v>
      </c>
      <c r="O5733" t="s">
        <v>8552</v>
      </c>
      <c r="P5733" t="s">
        <v>8553</v>
      </c>
      <c r="Q5733">
        <v>53711</v>
      </c>
      <c r="R5733" t="s">
        <v>8551</v>
      </c>
      <c r="S5733" t="s">
        <v>7925</v>
      </c>
      <c r="T5733" t="s">
        <v>7736</v>
      </c>
    </row>
    <row r="5734" spans="1:20" x14ac:dyDescent="0.25">
      <c r="A5734" t="s">
        <v>5401</v>
      </c>
      <c r="B5734" s="2">
        <v>42915</v>
      </c>
      <c r="C5734" s="2">
        <v>42918</v>
      </c>
      <c r="D5734" t="s">
        <v>79</v>
      </c>
      <c r="E5734" t="s">
        <v>475</v>
      </c>
      <c r="F5734" t="s">
        <v>3919</v>
      </c>
      <c r="G5734" s="1">
        <v>63882</v>
      </c>
      <c r="H5734">
        <v>9</v>
      </c>
      <c r="I5734">
        <v>0</v>
      </c>
      <c r="J5734" s="1">
        <v>1852578</v>
      </c>
      <c r="K5734" t="s">
        <v>9123</v>
      </c>
      <c r="L5734" t="s">
        <v>9124</v>
      </c>
      <c r="M5734" t="s">
        <v>10640</v>
      </c>
      <c r="N5734" t="s">
        <v>8536</v>
      </c>
      <c r="O5734" t="s">
        <v>9038</v>
      </c>
      <c r="P5734" t="s">
        <v>8625</v>
      </c>
      <c r="Q5734">
        <v>6460</v>
      </c>
      <c r="R5734" t="s">
        <v>8561</v>
      </c>
      <c r="S5734" t="s">
        <v>7850</v>
      </c>
      <c r="T5734" t="s">
        <v>7738</v>
      </c>
    </row>
    <row r="5735" spans="1:20" x14ac:dyDescent="0.25">
      <c r="A5735" t="s">
        <v>5401</v>
      </c>
      <c r="B5735" s="2">
        <v>42915</v>
      </c>
      <c r="C5735" s="2">
        <v>42918</v>
      </c>
      <c r="D5735" t="s">
        <v>79</v>
      </c>
      <c r="E5735" t="s">
        <v>475</v>
      </c>
      <c r="F5735" t="s">
        <v>1416</v>
      </c>
      <c r="G5735" s="1">
        <v>3069</v>
      </c>
      <c r="H5735">
        <v>3</v>
      </c>
      <c r="I5735">
        <v>0</v>
      </c>
      <c r="J5735" s="1">
        <v>79794</v>
      </c>
      <c r="K5735" t="s">
        <v>9128</v>
      </c>
      <c r="L5735" t="s">
        <v>9273</v>
      </c>
      <c r="M5735" t="s">
        <v>9820</v>
      </c>
      <c r="N5735" t="s">
        <v>8536</v>
      </c>
      <c r="O5735" t="s">
        <v>9038</v>
      </c>
      <c r="P5735" t="s">
        <v>8625</v>
      </c>
      <c r="Q5735">
        <v>6460</v>
      </c>
      <c r="R5735" t="s">
        <v>8561</v>
      </c>
      <c r="S5735" t="s">
        <v>7850</v>
      </c>
      <c r="T5735" t="s">
        <v>7738</v>
      </c>
    </row>
    <row r="5736" spans="1:20" x14ac:dyDescent="0.25">
      <c r="A5736" t="s">
        <v>5401</v>
      </c>
      <c r="B5736" s="2">
        <v>42915</v>
      </c>
      <c r="C5736" s="2">
        <v>42918</v>
      </c>
      <c r="D5736" t="s">
        <v>79</v>
      </c>
      <c r="E5736" t="s">
        <v>475</v>
      </c>
      <c r="F5736" t="s">
        <v>2122</v>
      </c>
      <c r="G5736" s="1">
        <v>2516</v>
      </c>
      <c r="H5736">
        <v>2</v>
      </c>
      <c r="I5736">
        <v>0</v>
      </c>
      <c r="J5736" s="1">
        <v>85544</v>
      </c>
      <c r="K5736" t="s">
        <v>9123</v>
      </c>
      <c r="L5736" t="s">
        <v>9135</v>
      </c>
      <c r="M5736" t="s">
        <v>10107</v>
      </c>
      <c r="N5736" t="s">
        <v>8536</v>
      </c>
      <c r="O5736" t="s">
        <v>9038</v>
      </c>
      <c r="P5736" t="s">
        <v>8625</v>
      </c>
      <c r="Q5736">
        <v>6460</v>
      </c>
      <c r="R5736" t="s">
        <v>8561</v>
      </c>
      <c r="S5736" t="s">
        <v>7850</v>
      </c>
      <c r="T5736" t="s">
        <v>7738</v>
      </c>
    </row>
    <row r="5737" spans="1:20" x14ac:dyDescent="0.25">
      <c r="A5737" t="s">
        <v>5402</v>
      </c>
      <c r="B5737" s="2">
        <v>41819</v>
      </c>
      <c r="C5737" s="2">
        <v>41823</v>
      </c>
      <c r="D5737" t="s">
        <v>19</v>
      </c>
      <c r="E5737" t="s">
        <v>3029</v>
      </c>
      <c r="F5737" t="s">
        <v>3607</v>
      </c>
      <c r="G5737" s="1">
        <v>1392</v>
      </c>
      <c r="H5737">
        <v>3</v>
      </c>
      <c r="I5737">
        <v>2</v>
      </c>
      <c r="J5737" s="1">
        <v>4872</v>
      </c>
      <c r="K5737" t="s">
        <v>9128</v>
      </c>
      <c r="L5737" t="s">
        <v>9142</v>
      </c>
      <c r="M5737" t="s">
        <v>10568</v>
      </c>
      <c r="N5737" t="s">
        <v>8536</v>
      </c>
      <c r="O5737" t="s">
        <v>8576</v>
      </c>
      <c r="P5737" t="s">
        <v>8577</v>
      </c>
      <c r="Q5737">
        <v>10024</v>
      </c>
      <c r="R5737" t="s">
        <v>8561</v>
      </c>
      <c r="S5737" t="s">
        <v>8338</v>
      </c>
      <c r="T5737" t="s">
        <v>7736</v>
      </c>
    </row>
    <row r="5738" spans="1:20" x14ac:dyDescent="0.25">
      <c r="A5738" t="s">
        <v>5403</v>
      </c>
      <c r="B5738" s="2">
        <v>41659</v>
      </c>
      <c r="C5738" s="2">
        <v>41664</v>
      </c>
      <c r="D5738" t="s">
        <v>19</v>
      </c>
      <c r="E5738" t="s">
        <v>3008</v>
      </c>
      <c r="F5738" t="s">
        <v>734</v>
      </c>
      <c r="G5738" s="1">
        <v>1936</v>
      </c>
      <c r="H5738">
        <v>2</v>
      </c>
      <c r="I5738">
        <v>0</v>
      </c>
      <c r="J5738" s="1">
        <v>92928</v>
      </c>
      <c r="K5738" t="s">
        <v>9128</v>
      </c>
      <c r="L5738" t="s">
        <v>9148</v>
      </c>
      <c r="M5738" t="s">
        <v>9506</v>
      </c>
      <c r="N5738" t="s">
        <v>8536</v>
      </c>
      <c r="O5738" t="s">
        <v>8540</v>
      </c>
      <c r="P5738" t="s">
        <v>8541</v>
      </c>
      <c r="Q5738">
        <v>90049</v>
      </c>
      <c r="R5738" t="s">
        <v>8542</v>
      </c>
      <c r="S5738" t="s">
        <v>8335</v>
      </c>
      <c r="T5738" t="s">
        <v>7736</v>
      </c>
    </row>
    <row r="5739" spans="1:20" x14ac:dyDescent="0.25">
      <c r="A5739" t="s">
        <v>5403</v>
      </c>
      <c r="B5739" s="2">
        <v>41659</v>
      </c>
      <c r="C5739" s="2">
        <v>41664</v>
      </c>
      <c r="D5739" t="s">
        <v>19</v>
      </c>
      <c r="E5739" t="s">
        <v>3008</v>
      </c>
      <c r="F5739" t="s">
        <v>159</v>
      </c>
      <c r="G5739" s="1">
        <v>193</v>
      </c>
      <c r="H5739">
        <v>2</v>
      </c>
      <c r="I5739">
        <v>0</v>
      </c>
      <c r="J5739" s="1">
        <v>579</v>
      </c>
      <c r="K5739" t="s">
        <v>9123</v>
      </c>
      <c r="L5739" t="s">
        <v>9135</v>
      </c>
      <c r="M5739" t="s">
        <v>9216</v>
      </c>
      <c r="N5739" t="s">
        <v>8536</v>
      </c>
      <c r="O5739" t="s">
        <v>8540</v>
      </c>
      <c r="P5739" t="s">
        <v>8541</v>
      </c>
      <c r="Q5739">
        <v>90049</v>
      </c>
      <c r="R5739" t="s">
        <v>8542</v>
      </c>
      <c r="S5739" t="s">
        <v>8335</v>
      </c>
      <c r="T5739" t="s">
        <v>7736</v>
      </c>
    </row>
    <row r="5740" spans="1:20" x14ac:dyDescent="0.25">
      <c r="A5740" t="s">
        <v>5404</v>
      </c>
      <c r="B5740" s="2">
        <v>42735</v>
      </c>
      <c r="C5740" s="2">
        <v>42741</v>
      </c>
      <c r="D5740" t="s">
        <v>19</v>
      </c>
      <c r="E5740" t="s">
        <v>3594</v>
      </c>
      <c r="F5740" t="s">
        <v>3354</v>
      </c>
      <c r="G5740" s="1">
        <v>38376</v>
      </c>
      <c r="H5740">
        <v>3</v>
      </c>
      <c r="I5740">
        <v>2</v>
      </c>
      <c r="J5740" s="1">
        <v>134316</v>
      </c>
      <c r="K5740" t="s">
        <v>9128</v>
      </c>
      <c r="L5740" t="s">
        <v>9142</v>
      </c>
      <c r="M5740" t="s">
        <v>10511</v>
      </c>
      <c r="N5740" t="s">
        <v>8536</v>
      </c>
      <c r="O5740" t="s">
        <v>8556</v>
      </c>
      <c r="P5740" t="s">
        <v>8541</v>
      </c>
      <c r="Q5740">
        <v>94109</v>
      </c>
      <c r="R5740" t="s">
        <v>8542</v>
      </c>
      <c r="S5740" t="s">
        <v>8407</v>
      </c>
      <c r="T5740" t="s">
        <v>7736</v>
      </c>
    </row>
    <row r="5741" spans="1:20" x14ac:dyDescent="0.25">
      <c r="A5741" t="s">
        <v>5405</v>
      </c>
      <c r="B5741" s="2">
        <v>42822</v>
      </c>
      <c r="C5741" s="2">
        <v>42825</v>
      </c>
      <c r="D5741" t="s">
        <v>79</v>
      </c>
      <c r="E5741" t="s">
        <v>3939</v>
      </c>
      <c r="F5741" t="s">
        <v>4491</v>
      </c>
      <c r="G5741" s="1">
        <v>1296</v>
      </c>
      <c r="H5741">
        <v>2</v>
      </c>
      <c r="I5741">
        <v>0</v>
      </c>
      <c r="J5741" s="1">
        <v>63504</v>
      </c>
      <c r="K5741" t="s">
        <v>9128</v>
      </c>
      <c r="L5741" t="s">
        <v>9148</v>
      </c>
      <c r="M5741" t="s">
        <v>10747</v>
      </c>
      <c r="N5741" t="s">
        <v>8536</v>
      </c>
      <c r="O5741" t="s">
        <v>8624</v>
      </c>
      <c r="P5741" t="s">
        <v>8541</v>
      </c>
      <c r="Q5741">
        <v>94533</v>
      </c>
      <c r="R5741" t="s">
        <v>8542</v>
      </c>
      <c r="S5741" t="s">
        <v>8442</v>
      </c>
      <c r="T5741" t="s">
        <v>7738</v>
      </c>
    </row>
    <row r="5742" spans="1:20" x14ac:dyDescent="0.25">
      <c r="A5742" t="s">
        <v>5405</v>
      </c>
      <c r="B5742" s="2">
        <v>42822</v>
      </c>
      <c r="C5742" s="2">
        <v>42825</v>
      </c>
      <c r="D5742" t="s">
        <v>79</v>
      </c>
      <c r="E5742" t="s">
        <v>3939</v>
      </c>
      <c r="F5742" t="s">
        <v>1583</v>
      </c>
      <c r="G5742" s="1">
        <v>2648</v>
      </c>
      <c r="H5742">
        <v>1</v>
      </c>
      <c r="I5742">
        <v>0</v>
      </c>
      <c r="J5742" s="1">
        <v>100624</v>
      </c>
      <c r="K5742" t="s">
        <v>9123</v>
      </c>
      <c r="L5742" t="s">
        <v>9135</v>
      </c>
      <c r="M5742" t="s">
        <v>9886</v>
      </c>
      <c r="N5742" t="s">
        <v>8536</v>
      </c>
      <c r="O5742" t="s">
        <v>8624</v>
      </c>
      <c r="P5742" t="s">
        <v>8541</v>
      </c>
      <c r="Q5742">
        <v>94533</v>
      </c>
      <c r="R5742" t="s">
        <v>8542</v>
      </c>
      <c r="S5742" t="s">
        <v>8442</v>
      </c>
      <c r="T5742" t="s">
        <v>7738</v>
      </c>
    </row>
    <row r="5743" spans="1:20" x14ac:dyDescent="0.25">
      <c r="A5743" t="s">
        <v>5405</v>
      </c>
      <c r="B5743" s="2">
        <v>42822</v>
      </c>
      <c r="C5743" s="2">
        <v>42825</v>
      </c>
      <c r="D5743" t="s">
        <v>79</v>
      </c>
      <c r="E5743" t="s">
        <v>3939</v>
      </c>
      <c r="F5743" t="s">
        <v>2440</v>
      </c>
      <c r="G5743" s="1">
        <v>53272</v>
      </c>
      <c r="H5743">
        <v>2</v>
      </c>
      <c r="I5743">
        <v>2</v>
      </c>
      <c r="J5743" s="1">
        <v>53272</v>
      </c>
      <c r="K5743" t="s">
        <v>9139</v>
      </c>
      <c r="L5743" t="s">
        <v>9296</v>
      </c>
      <c r="M5743" t="s">
        <v>10216</v>
      </c>
      <c r="N5743" t="s">
        <v>8536</v>
      </c>
      <c r="O5743" t="s">
        <v>8624</v>
      </c>
      <c r="P5743" t="s">
        <v>8541</v>
      </c>
      <c r="Q5743">
        <v>94533</v>
      </c>
      <c r="R5743" t="s">
        <v>8542</v>
      </c>
      <c r="S5743" t="s">
        <v>8442</v>
      </c>
      <c r="T5743" t="s">
        <v>7738</v>
      </c>
    </row>
    <row r="5744" spans="1:20" x14ac:dyDescent="0.25">
      <c r="A5744" t="s">
        <v>5405</v>
      </c>
      <c r="B5744" s="2">
        <v>42822</v>
      </c>
      <c r="C5744" s="2">
        <v>42825</v>
      </c>
      <c r="D5744" t="s">
        <v>79</v>
      </c>
      <c r="E5744" t="s">
        <v>3939</v>
      </c>
      <c r="F5744" t="s">
        <v>1358</v>
      </c>
      <c r="G5744" s="1">
        <v>2672</v>
      </c>
      <c r="H5744">
        <v>4</v>
      </c>
      <c r="I5744">
        <v>0</v>
      </c>
      <c r="J5744" s="1">
        <v>128256</v>
      </c>
      <c r="K5744" t="s">
        <v>9128</v>
      </c>
      <c r="L5744" t="s">
        <v>9148</v>
      </c>
      <c r="M5744" t="s">
        <v>9790</v>
      </c>
      <c r="N5744" t="s">
        <v>8536</v>
      </c>
      <c r="O5744" t="s">
        <v>8624</v>
      </c>
      <c r="P5744" t="s">
        <v>8541</v>
      </c>
      <c r="Q5744">
        <v>94533</v>
      </c>
      <c r="R5744" t="s">
        <v>8542</v>
      </c>
      <c r="S5744" t="s">
        <v>8442</v>
      </c>
      <c r="T5744" t="s">
        <v>7738</v>
      </c>
    </row>
    <row r="5745" spans="1:20" x14ac:dyDescent="0.25">
      <c r="A5745" t="s">
        <v>5405</v>
      </c>
      <c r="B5745" s="2">
        <v>42822</v>
      </c>
      <c r="C5745" s="2">
        <v>42825</v>
      </c>
      <c r="D5745" t="s">
        <v>79</v>
      </c>
      <c r="E5745" t="s">
        <v>3939</v>
      </c>
      <c r="F5745" t="s">
        <v>1184</v>
      </c>
      <c r="G5745" s="1">
        <v>2004</v>
      </c>
      <c r="H5745">
        <v>3</v>
      </c>
      <c r="I5745">
        <v>0</v>
      </c>
      <c r="J5745" s="1">
        <v>96192</v>
      </c>
      <c r="K5745" t="s">
        <v>9128</v>
      </c>
      <c r="L5745" t="s">
        <v>9148</v>
      </c>
      <c r="M5745" t="s">
        <v>9716</v>
      </c>
      <c r="N5745" t="s">
        <v>8536</v>
      </c>
      <c r="O5745" t="s">
        <v>8624</v>
      </c>
      <c r="P5745" t="s">
        <v>8541</v>
      </c>
      <c r="Q5745">
        <v>94533</v>
      </c>
      <c r="R5745" t="s">
        <v>8542</v>
      </c>
      <c r="S5745" t="s">
        <v>8442</v>
      </c>
      <c r="T5745" t="s">
        <v>7738</v>
      </c>
    </row>
    <row r="5746" spans="1:20" x14ac:dyDescent="0.25">
      <c r="A5746" t="s">
        <v>5405</v>
      </c>
      <c r="B5746" s="2">
        <v>42822</v>
      </c>
      <c r="C5746" s="2">
        <v>42825</v>
      </c>
      <c r="D5746" t="s">
        <v>79</v>
      </c>
      <c r="E5746" t="s">
        <v>3939</v>
      </c>
      <c r="F5746" t="s">
        <v>838</v>
      </c>
      <c r="G5746" s="1">
        <v>79548</v>
      </c>
      <c r="H5746">
        <v>7</v>
      </c>
      <c r="I5746">
        <v>0</v>
      </c>
      <c r="J5746" s="1">
        <v>79548</v>
      </c>
      <c r="K5746" t="s">
        <v>9128</v>
      </c>
      <c r="L5746" t="s">
        <v>9133</v>
      </c>
      <c r="M5746" t="s">
        <v>9559</v>
      </c>
      <c r="N5746" t="s">
        <v>8536</v>
      </c>
      <c r="O5746" t="s">
        <v>8624</v>
      </c>
      <c r="P5746" t="s">
        <v>8541</v>
      </c>
      <c r="Q5746">
        <v>94533</v>
      </c>
      <c r="R5746" t="s">
        <v>8542</v>
      </c>
      <c r="S5746" t="s">
        <v>8442</v>
      </c>
      <c r="T5746" t="s">
        <v>7738</v>
      </c>
    </row>
    <row r="5747" spans="1:20" x14ac:dyDescent="0.25">
      <c r="A5747" t="s">
        <v>5405</v>
      </c>
      <c r="B5747" s="2">
        <v>42822</v>
      </c>
      <c r="C5747" s="2">
        <v>42825</v>
      </c>
      <c r="D5747" t="s">
        <v>79</v>
      </c>
      <c r="E5747" t="s">
        <v>3939</v>
      </c>
      <c r="F5747" t="s">
        <v>3337</v>
      </c>
      <c r="G5747" s="1">
        <v>2156</v>
      </c>
      <c r="H5747">
        <v>7</v>
      </c>
      <c r="I5747">
        <v>0</v>
      </c>
      <c r="J5747" s="1">
        <v>68992</v>
      </c>
      <c r="K5747" t="s">
        <v>9123</v>
      </c>
      <c r="L5747" t="s">
        <v>9135</v>
      </c>
      <c r="M5747" t="s">
        <v>10504</v>
      </c>
      <c r="N5747" t="s">
        <v>8536</v>
      </c>
      <c r="O5747" t="s">
        <v>8624</v>
      </c>
      <c r="P5747" t="s">
        <v>8541</v>
      </c>
      <c r="Q5747">
        <v>94533</v>
      </c>
      <c r="R5747" t="s">
        <v>8542</v>
      </c>
      <c r="S5747" t="s">
        <v>8442</v>
      </c>
      <c r="T5747" t="s">
        <v>7738</v>
      </c>
    </row>
    <row r="5748" spans="1:20" x14ac:dyDescent="0.25">
      <c r="A5748" t="s">
        <v>5406</v>
      </c>
      <c r="B5748" s="2">
        <v>42712</v>
      </c>
      <c r="C5748" s="2">
        <v>42716</v>
      </c>
      <c r="D5748" t="s">
        <v>19</v>
      </c>
      <c r="E5748" t="s">
        <v>106</v>
      </c>
      <c r="F5748" t="s">
        <v>1001</v>
      </c>
      <c r="G5748" s="1">
        <v>249584</v>
      </c>
      <c r="H5748">
        <v>2</v>
      </c>
      <c r="I5748">
        <v>2</v>
      </c>
      <c r="J5748" s="1">
        <v>31198</v>
      </c>
      <c r="K5748" t="s">
        <v>9139</v>
      </c>
      <c r="L5748" t="s">
        <v>9140</v>
      </c>
      <c r="M5748" t="s">
        <v>9634</v>
      </c>
      <c r="N5748" t="s">
        <v>8536</v>
      </c>
      <c r="O5748" t="s">
        <v>8783</v>
      </c>
      <c r="P5748" t="s">
        <v>8546</v>
      </c>
      <c r="Q5748">
        <v>27834</v>
      </c>
      <c r="R5748" t="s">
        <v>8539</v>
      </c>
      <c r="S5748" t="s">
        <v>7761</v>
      </c>
      <c r="T5748" t="s">
        <v>7736</v>
      </c>
    </row>
    <row r="5749" spans="1:20" x14ac:dyDescent="0.25">
      <c r="A5749" t="s">
        <v>5406</v>
      </c>
      <c r="B5749" s="2">
        <v>42712</v>
      </c>
      <c r="C5749" s="2">
        <v>42716</v>
      </c>
      <c r="D5749" t="s">
        <v>19</v>
      </c>
      <c r="E5749" t="s">
        <v>106</v>
      </c>
      <c r="F5749" t="s">
        <v>1515</v>
      </c>
      <c r="G5749" s="1">
        <v>68112</v>
      </c>
      <c r="H5749">
        <v>3</v>
      </c>
      <c r="I5749">
        <v>2</v>
      </c>
      <c r="J5749" s="1">
        <v>178794</v>
      </c>
      <c r="K5749" t="s">
        <v>9139</v>
      </c>
      <c r="L5749" t="s">
        <v>9162</v>
      </c>
      <c r="M5749" t="s">
        <v>9858</v>
      </c>
      <c r="N5749" t="s">
        <v>8536</v>
      </c>
      <c r="O5749" t="s">
        <v>8783</v>
      </c>
      <c r="P5749" t="s">
        <v>8546</v>
      </c>
      <c r="Q5749">
        <v>27834</v>
      </c>
      <c r="R5749" t="s">
        <v>8539</v>
      </c>
      <c r="S5749" t="s">
        <v>7761</v>
      </c>
      <c r="T5749" t="s">
        <v>7736</v>
      </c>
    </row>
    <row r="5750" spans="1:20" x14ac:dyDescent="0.25">
      <c r="A5750" t="s">
        <v>5406</v>
      </c>
      <c r="B5750" s="2">
        <v>42712</v>
      </c>
      <c r="C5750" s="2">
        <v>42716</v>
      </c>
      <c r="D5750" t="s">
        <v>19</v>
      </c>
      <c r="E5750" t="s">
        <v>106</v>
      </c>
      <c r="F5750" t="s">
        <v>4770</v>
      </c>
      <c r="G5750" s="1">
        <v>1656</v>
      </c>
      <c r="H5750">
        <v>3</v>
      </c>
      <c r="I5750">
        <v>2</v>
      </c>
      <c r="J5750" s="1">
        <v>-2484</v>
      </c>
      <c r="K5750" t="s">
        <v>9139</v>
      </c>
      <c r="L5750" t="s">
        <v>9162</v>
      </c>
      <c r="M5750" t="s">
        <v>10795</v>
      </c>
      <c r="N5750" t="s">
        <v>8536</v>
      </c>
      <c r="O5750" t="s">
        <v>8783</v>
      </c>
      <c r="P5750" t="s">
        <v>8546</v>
      </c>
      <c r="Q5750">
        <v>27834</v>
      </c>
      <c r="R5750" t="s">
        <v>8539</v>
      </c>
      <c r="S5750" t="s">
        <v>7761</v>
      </c>
      <c r="T5750" t="s">
        <v>7736</v>
      </c>
    </row>
    <row r="5751" spans="1:20" x14ac:dyDescent="0.25">
      <c r="A5751" t="s">
        <v>5407</v>
      </c>
      <c r="B5751" s="2">
        <v>43057</v>
      </c>
      <c r="C5751" s="2">
        <v>43061</v>
      </c>
      <c r="D5751" t="s">
        <v>19</v>
      </c>
      <c r="E5751" t="s">
        <v>239</v>
      </c>
      <c r="F5751" t="s">
        <v>2872</v>
      </c>
      <c r="G5751" s="1">
        <v>7495</v>
      </c>
      <c r="H5751">
        <v>5</v>
      </c>
      <c r="I5751">
        <v>0</v>
      </c>
      <c r="J5751" s="1">
        <v>367255</v>
      </c>
      <c r="K5751" t="s">
        <v>9139</v>
      </c>
      <c r="L5751" t="s">
        <v>9140</v>
      </c>
      <c r="M5751" t="s">
        <v>10366</v>
      </c>
      <c r="N5751" t="s">
        <v>8536</v>
      </c>
      <c r="O5751" t="s">
        <v>8657</v>
      </c>
      <c r="P5751" t="s">
        <v>8577</v>
      </c>
      <c r="Q5751">
        <v>11561</v>
      </c>
      <c r="R5751" t="s">
        <v>8561</v>
      </c>
      <c r="S5751" t="s">
        <v>7792</v>
      </c>
      <c r="T5751" t="s">
        <v>7736</v>
      </c>
    </row>
    <row r="5752" spans="1:20" x14ac:dyDescent="0.25">
      <c r="A5752" t="s">
        <v>5408</v>
      </c>
      <c r="B5752" s="2">
        <v>41789</v>
      </c>
      <c r="C5752" s="2">
        <v>41795</v>
      </c>
      <c r="D5752" t="s">
        <v>19</v>
      </c>
      <c r="E5752" t="s">
        <v>4976</v>
      </c>
      <c r="F5752" t="s">
        <v>30</v>
      </c>
      <c r="G5752" s="1">
        <v>355455</v>
      </c>
      <c r="H5752">
        <v>3</v>
      </c>
      <c r="I5752">
        <v>5</v>
      </c>
      <c r="J5752" s="1">
        <v>-1848366</v>
      </c>
      <c r="K5752" t="s">
        <v>9123</v>
      </c>
      <c r="L5752" t="s">
        <v>9131</v>
      </c>
      <c r="M5752" t="s">
        <v>9146</v>
      </c>
      <c r="N5752" t="s">
        <v>8536</v>
      </c>
      <c r="O5752" t="s">
        <v>9039</v>
      </c>
      <c r="P5752" t="s">
        <v>8566</v>
      </c>
      <c r="Q5752">
        <v>60089</v>
      </c>
      <c r="R5752" t="s">
        <v>8551</v>
      </c>
      <c r="S5752" t="s">
        <v>8495</v>
      </c>
      <c r="T5752" t="s">
        <v>7736</v>
      </c>
    </row>
    <row r="5753" spans="1:20" x14ac:dyDescent="0.25">
      <c r="A5753" t="s">
        <v>5409</v>
      </c>
      <c r="B5753" s="2">
        <v>42391</v>
      </c>
      <c r="C5753" s="2">
        <v>42397</v>
      </c>
      <c r="D5753" t="s">
        <v>19</v>
      </c>
      <c r="E5753" t="s">
        <v>1000</v>
      </c>
      <c r="F5753" t="s">
        <v>5410</v>
      </c>
      <c r="G5753" s="1">
        <v>444</v>
      </c>
      <c r="H5753">
        <v>3</v>
      </c>
      <c r="I5753">
        <v>0</v>
      </c>
      <c r="J5753" s="1">
        <v>222</v>
      </c>
      <c r="K5753" t="s">
        <v>9128</v>
      </c>
      <c r="L5753" t="s">
        <v>9129</v>
      </c>
      <c r="M5753" t="s">
        <v>10861</v>
      </c>
      <c r="N5753" t="s">
        <v>8536</v>
      </c>
      <c r="O5753" t="s">
        <v>8642</v>
      </c>
      <c r="P5753" t="s">
        <v>8541</v>
      </c>
      <c r="Q5753">
        <v>92037</v>
      </c>
      <c r="R5753" t="s">
        <v>8542</v>
      </c>
      <c r="S5753" t="s">
        <v>7962</v>
      </c>
      <c r="T5753" t="s">
        <v>7736</v>
      </c>
    </row>
    <row r="5754" spans="1:20" x14ac:dyDescent="0.25">
      <c r="A5754" t="s">
        <v>5409</v>
      </c>
      <c r="B5754" s="2">
        <v>42391</v>
      </c>
      <c r="C5754" s="2">
        <v>42397</v>
      </c>
      <c r="D5754" t="s">
        <v>19</v>
      </c>
      <c r="E5754" t="s">
        <v>1000</v>
      </c>
      <c r="F5754" t="s">
        <v>1280</v>
      </c>
      <c r="G5754" s="1">
        <v>2065</v>
      </c>
      <c r="H5754">
        <v>5</v>
      </c>
      <c r="I5754">
        <v>0</v>
      </c>
      <c r="J5754" s="1">
        <v>9499</v>
      </c>
      <c r="K5754" t="s">
        <v>9128</v>
      </c>
      <c r="L5754" t="s">
        <v>9129</v>
      </c>
      <c r="M5754" t="s">
        <v>9755</v>
      </c>
      <c r="N5754" t="s">
        <v>8536</v>
      </c>
      <c r="O5754" t="s">
        <v>8642</v>
      </c>
      <c r="P5754" t="s">
        <v>8541</v>
      </c>
      <c r="Q5754">
        <v>92037</v>
      </c>
      <c r="R5754" t="s">
        <v>8542</v>
      </c>
      <c r="S5754" t="s">
        <v>7962</v>
      </c>
      <c r="T5754" t="s">
        <v>7736</v>
      </c>
    </row>
    <row r="5755" spans="1:20" x14ac:dyDescent="0.25">
      <c r="A5755" t="s">
        <v>5411</v>
      </c>
      <c r="B5755" s="2">
        <v>42403</v>
      </c>
      <c r="C5755" s="2">
        <v>42410</v>
      </c>
      <c r="D5755" t="s">
        <v>19</v>
      </c>
      <c r="E5755" t="s">
        <v>3916</v>
      </c>
      <c r="F5755" t="s">
        <v>760</v>
      </c>
      <c r="G5755" s="1">
        <v>8664</v>
      </c>
      <c r="H5755">
        <v>4</v>
      </c>
      <c r="I5755">
        <v>0</v>
      </c>
      <c r="J5755" s="1">
        <v>225264</v>
      </c>
      <c r="K5755" t="s">
        <v>9123</v>
      </c>
      <c r="L5755" t="s">
        <v>9126</v>
      </c>
      <c r="M5755" t="s">
        <v>9519</v>
      </c>
      <c r="N5755" t="s">
        <v>8536</v>
      </c>
      <c r="O5755" t="s">
        <v>8678</v>
      </c>
      <c r="P5755" t="s">
        <v>8538</v>
      </c>
      <c r="Q5755">
        <v>40475</v>
      </c>
      <c r="R5755" t="s">
        <v>8539</v>
      </c>
      <c r="S5755" t="s">
        <v>8440</v>
      </c>
      <c r="T5755" t="s">
        <v>7736</v>
      </c>
    </row>
    <row r="5756" spans="1:20" x14ac:dyDescent="0.25">
      <c r="A5756" t="s">
        <v>5412</v>
      </c>
      <c r="B5756" s="2">
        <v>42092</v>
      </c>
      <c r="C5756" s="2">
        <v>42097</v>
      </c>
      <c r="D5756" t="s">
        <v>11</v>
      </c>
      <c r="E5756" t="s">
        <v>1051</v>
      </c>
      <c r="F5756" t="s">
        <v>649</v>
      </c>
      <c r="G5756" s="1">
        <v>556</v>
      </c>
      <c r="H5756">
        <v>2</v>
      </c>
      <c r="I5756">
        <v>0</v>
      </c>
      <c r="J5756" s="1">
        <v>14456</v>
      </c>
      <c r="K5756" t="s">
        <v>9128</v>
      </c>
      <c r="L5756" t="s">
        <v>9137</v>
      </c>
      <c r="M5756" t="s">
        <v>9466</v>
      </c>
      <c r="N5756" t="s">
        <v>8536</v>
      </c>
      <c r="O5756" t="s">
        <v>8582</v>
      </c>
      <c r="P5756" t="s">
        <v>8583</v>
      </c>
      <c r="Q5756">
        <v>22153</v>
      </c>
      <c r="R5756" t="s">
        <v>8539</v>
      </c>
      <c r="S5756" t="s">
        <v>7976</v>
      </c>
      <c r="T5756" t="s">
        <v>7736</v>
      </c>
    </row>
    <row r="5757" spans="1:20" x14ac:dyDescent="0.25">
      <c r="A5757" t="s">
        <v>5413</v>
      </c>
      <c r="B5757" s="2">
        <v>41926</v>
      </c>
      <c r="C5757" s="2">
        <v>41930</v>
      </c>
      <c r="D5757" t="s">
        <v>19</v>
      </c>
      <c r="E5757" t="s">
        <v>3363</v>
      </c>
      <c r="F5757" t="s">
        <v>4722</v>
      </c>
      <c r="G5757" s="1">
        <v>316</v>
      </c>
      <c r="H5757">
        <v>4</v>
      </c>
      <c r="I5757">
        <v>8</v>
      </c>
      <c r="J5757" s="1">
        <v>-8532</v>
      </c>
      <c r="K5757" t="s">
        <v>9128</v>
      </c>
      <c r="L5757" t="s">
        <v>9144</v>
      </c>
      <c r="M5757" t="s">
        <v>10787</v>
      </c>
      <c r="N5757" t="s">
        <v>8536</v>
      </c>
      <c r="O5757" t="s">
        <v>8549</v>
      </c>
      <c r="P5757" t="s">
        <v>8550</v>
      </c>
      <c r="Q5757">
        <v>76106</v>
      </c>
      <c r="R5757" t="s">
        <v>8551</v>
      </c>
      <c r="S5757" t="s">
        <v>8381</v>
      </c>
      <c r="T5757" t="s">
        <v>7736</v>
      </c>
    </row>
    <row r="5758" spans="1:20" x14ac:dyDescent="0.25">
      <c r="A5758" t="s">
        <v>5413</v>
      </c>
      <c r="B5758" s="2">
        <v>41926</v>
      </c>
      <c r="C5758" s="2">
        <v>41930</v>
      </c>
      <c r="D5758" t="s">
        <v>19</v>
      </c>
      <c r="E5758" t="s">
        <v>3363</v>
      </c>
      <c r="F5758" t="s">
        <v>1268</v>
      </c>
      <c r="G5758" s="1">
        <v>199996</v>
      </c>
      <c r="H5758">
        <v>5</v>
      </c>
      <c r="I5758">
        <v>2</v>
      </c>
      <c r="J5758" s="1">
        <v>6249875</v>
      </c>
      <c r="K5758" t="s">
        <v>9139</v>
      </c>
      <c r="L5758" t="s">
        <v>9447</v>
      </c>
      <c r="M5758" t="s">
        <v>9753</v>
      </c>
      <c r="N5758" t="s">
        <v>8536</v>
      </c>
      <c r="O5758" t="s">
        <v>8549</v>
      </c>
      <c r="P5758" t="s">
        <v>8550</v>
      </c>
      <c r="Q5758">
        <v>76106</v>
      </c>
      <c r="R5758" t="s">
        <v>8551</v>
      </c>
      <c r="S5758" t="s">
        <v>8381</v>
      </c>
      <c r="T5758" t="s">
        <v>7736</v>
      </c>
    </row>
    <row r="5759" spans="1:20" x14ac:dyDescent="0.25">
      <c r="A5759" t="s">
        <v>5414</v>
      </c>
      <c r="B5759" s="2">
        <v>42227</v>
      </c>
      <c r="C5759" s="2">
        <v>42232</v>
      </c>
      <c r="D5759" t="s">
        <v>19</v>
      </c>
      <c r="E5759" t="s">
        <v>5415</v>
      </c>
      <c r="F5759" t="s">
        <v>2194</v>
      </c>
      <c r="G5759" s="1">
        <v>46152</v>
      </c>
      <c r="H5759">
        <v>3</v>
      </c>
      <c r="I5759">
        <v>2</v>
      </c>
      <c r="J5759" s="1">
        <v>121149</v>
      </c>
      <c r="K5759" t="s">
        <v>9123</v>
      </c>
      <c r="L5759" t="s">
        <v>9135</v>
      </c>
      <c r="M5759" t="s">
        <v>10132</v>
      </c>
      <c r="N5759" t="s">
        <v>8536</v>
      </c>
      <c r="O5759" t="s">
        <v>8835</v>
      </c>
      <c r="P5759" t="s">
        <v>8546</v>
      </c>
      <c r="Q5759">
        <v>27604</v>
      </c>
      <c r="R5759" t="s">
        <v>8539</v>
      </c>
      <c r="S5759" t="s">
        <v>8506</v>
      </c>
      <c r="T5759" t="s">
        <v>7736</v>
      </c>
    </row>
    <row r="5760" spans="1:20" x14ac:dyDescent="0.25">
      <c r="A5760" t="s">
        <v>4903</v>
      </c>
      <c r="B5760" s="2">
        <v>42749</v>
      </c>
      <c r="C5760" s="2">
        <v>42753</v>
      </c>
      <c r="D5760" t="s">
        <v>19</v>
      </c>
      <c r="E5760" t="s">
        <v>24</v>
      </c>
      <c r="F5760" t="s">
        <v>1208</v>
      </c>
      <c r="G5760" s="1">
        <v>18336</v>
      </c>
      <c r="H5760">
        <v>3</v>
      </c>
      <c r="I5760">
        <v>2</v>
      </c>
      <c r="J5760" s="1">
        <v>66468</v>
      </c>
      <c r="K5760" t="s">
        <v>9128</v>
      </c>
      <c r="L5760" t="s">
        <v>9167</v>
      </c>
      <c r="M5760" t="s">
        <v>9726</v>
      </c>
      <c r="N5760" t="s">
        <v>8536</v>
      </c>
      <c r="O5760" t="s">
        <v>8853</v>
      </c>
      <c r="P5760" t="s">
        <v>8586</v>
      </c>
      <c r="Q5760">
        <v>37604</v>
      </c>
      <c r="R5760" t="s">
        <v>8539</v>
      </c>
      <c r="S5760" t="s">
        <v>7740</v>
      </c>
      <c r="T5760" t="s">
        <v>7736</v>
      </c>
    </row>
    <row r="5761" spans="1:20" x14ac:dyDescent="0.25">
      <c r="A5761" t="s">
        <v>5417</v>
      </c>
      <c r="B5761" s="2">
        <v>42734</v>
      </c>
      <c r="C5761" s="2">
        <v>42734</v>
      </c>
      <c r="D5761" t="s">
        <v>654</v>
      </c>
      <c r="E5761" t="s">
        <v>3453</v>
      </c>
      <c r="F5761" t="s">
        <v>1644</v>
      </c>
      <c r="G5761" s="1">
        <v>48132</v>
      </c>
      <c r="H5761">
        <v>4</v>
      </c>
      <c r="I5761">
        <v>0</v>
      </c>
      <c r="J5761" s="1">
        <v>1251432</v>
      </c>
      <c r="K5761" t="s">
        <v>9128</v>
      </c>
      <c r="L5761" t="s">
        <v>9133</v>
      </c>
      <c r="M5761" t="s">
        <v>9908</v>
      </c>
      <c r="N5761" t="s">
        <v>8536</v>
      </c>
      <c r="O5761" t="s">
        <v>8540</v>
      </c>
      <c r="P5761" t="s">
        <v>8541</v>
      </c>
      <c r="Q5761">
        <v>90032</v>
      </c>
      <c r="R5761" t="s">
        <v>8542</v>
      </c>
      <c r="S5761" t="s">
        <v>8393</v>
      </c>
      <c r="T5761" t="s">
        <v>7744</v>
      </c>
    </row>
    <row r="5762" spans="1:20" x14ac:dyDescent="0.25">
      <c r="A5762" t="s">
        <v>5417</v>
      </c>
      <c r="B5762" s="2">
        <v>42734</v>
      </c>
      <c r="C5762" s="2">
        <v>42734</v>
      </c>
      <c r="D5762" t="s">
        <v>654</v>
      </c>
      <c r="E5762" t="s">
        <v>3453</v>
      </c>
      <c r="F5762" t="s">
        <v>832</v>
      </c>
      <c r="G5762" s="1">
        <v>6384</v>
      </c>
      <c r="H5762">
        <v>1</v>
      </c>
      <c r="I5762">
        <v>2</v>
      </c>
      <c r="J5762" s="1">
        <v>21546</v>
      </c>
      <c r="K5762" t="s">
        <v>9128</v>
      </c>
      <c r="L5762" t="s">
        <v>9142</v>
      </c>
      <c r="M5762" t="s">
        <v>9557</v>
      </c>
      <c r="N5762" t="s">
        <v>8536</v>
      </c>
      <c r="O5762" t="s">
        <v>8540</v>
      </c>
      <c r="P5762" t="s">
        <v>8541</v>
      </c>
      <c r="Q5762">
        <v>90032</v>
      </c>
      <c r="R5762" t="s">
        <v>8542</v>
      </c>
      <c r="S5762" t="s">
        <v>8393</v>
      </c>
      <c r="T5762" t="s">
        <v>7744</v>
      </c>
    </row>
    <row r="5763" spans="1:20" x14ac:dyDescent="0.25">
      <c r="A5763" t="s">
        <v>5418</v>
      </c>
      <c r="B5763" s="2">
        <v>42959</v>
      </c>
      <c r="C5763" s="2">
        <v>42962</v>
      </c>
      <c r="D5763" t="s">
        <v>79</v>
      </c>
      <c r="E5763" t="s">
        <v>2994</v>
      </c>
      <c r="F5763" t="s">
        <v>2482</v>
      </c>
      <c r="G5763" s="1">
        <v>54294</v>
      </c>
      <c r="H5763">
        <v>3</v>
      </c>
      <c r="I5763">
        <v>0</v>
      </c>
      <c r="J5763" s="1">
        <v>1520232</v>
      </c>
      <c r="K5763" t="s">
        <v>9128</v>
      </c>
      <c r="L5763" t="s">
        <v>9144</v>
      </c>
      <c r="M5763" t="s">
        <v>10229</v>
      </c>
      <c r="N5763" t="s">
        <v>8536</v>
      </c>
      <c r="O5763" t="s">
        <v>9040</v>
      </c>
      <c r="P5763" t="s">
        <v>8541</v>
      </c>
      <c r="Q5763">
        <v>92630</v>
      </c>
      <c r="R5763" t="s">
        <v>8542</v>
      </c>
      <c r="S5763" t="s">
        <v>8332</v>
      </c>
      <c r="T5763" t="s">
        <v>7736</v>
      </c>
    </row>
    <row r="5764" spans="1:20" x14ac:dyDescent="0.25">
      <c r="A5764" t="s">
        <v>5418</v>
      </c>
      <c r="B5764" s="2">
        <v>42959</v>
      </c>
      <c r="C5764" s="2">
        <v>42962</v>
      </c>
      <c r="D5764" t="s">
        <v>79</v>
      </c>
      <c r="E5764" t="s">
        <v>2994</v>
      </c>
      <c r="F5764" t="s">
        <v>2176</v>
      </c>
      <c r="G5764" s="1">
        <v>5492</v>
      </c>
      <c r="H5764">
        <v>4</v>
      </c>
      <c r="I5764">
        <v>0</v>
      </c>
      <c r="J5764" s="1">
        <v>197712</v>
      </c>
      <c r="K5764" t="s">
        <v>9123</v>
      </c>
      <c r="L5764" t="s">
        <v>9135</v>
      </c>
      <c r="M5764" t="s">
        <v>10127</v>
      </c>
      <c r="N5764" t="s">
        <v>8536</v>
      </c>
      <c r="O5764" t="s">
        <v>9040</v>
      </c>
      <c r="P5764" t="s">
        <v>8541</v>
      </c>
      <c r="Q5764">
        <v>92630</v>
      </c>
      <c r="R5764" t="s">
        <v>8542</v>
      </c>
      <c r="S5764" t="s">
        <v>8332</v>
      </c>
      <c r="T5764" t="s">
        <v>7736</v>
      </c>
    </row>
    <row r="5765" spans="1:20" x14ac:dyDescent="0.25">
      <c r="A5765" t="s">
        <v>5419</v>
      </c>
      <c r="B5765" s="2">
        <v>42311</v>
      </c>
      <c r="C5765" s="2">
        <v>42313</v>
      </c>
      <c r="D5765" t="s">
        <v>79</v>
      </c>
      <c r="E5765" t="s">
        <v>387</v>
      </c>
      <c r="F5765" t="s">
        <v>4165</v>
      </c>
      <c r="G5765" s="1">
        <v>144882</v>
      </c>
      <c r="H5765">
        <v>10</v>
      </c>
      <c r="I5765">
        <v>1</v>
      </c>
      <c r="J5765" s="1">
        <v>209274</v>
      </c>
      <c r="K5765" t="s">
        <v>9123</v>
      </c>
      <c r="L5765" t="s">
        <v>9126</v>
      </c>
      <c r="M5765" t="s">
        <v>10686</v>
      </c>
      <c r="N5765" t="s">
        <v>8536</v>
      </c>
      <c r="O5765" t="s">
        <v>8657</v>
      </c>
      <c r="P5765" t="s">
        <v>8577</v>
      </c>
      <c r="Q5765">
        <v>11561</v>
      </c>
      <c r="R5765" t="s">
        <v>8561</v>
      </c>
      <c r="S5765" t="s">
        <v>7830</v>
      </c>
      <c r="T5765" t="s">
        <v>7738</v>
      </c>
    </row>
    <row r="5766" spans="1:20" x14ac:dyDescent="0.25">
      <c r="A5766" t="s">
        <v>5420</v>
      </c>
      <c r="B5766" s="2">
        <v>42257</v>
      </c>
      <c r="C5766" s="2">
        <v>42259</v>
      </c>
      <c r="D5766" t="s">
        <v>11</v>
      </c>
      <c r="E5766" t="s">
        <v>2005</v>
      </c>
      <c r="F5766" t="s">
        <v>5335</v>
      </c>
      <c r="G5766" s="1">
        <v>35388</v>
      </c>
      <c r="H5766">
        <v>6</v>
      </c>
      <c r="I5766">
        <v>0</v>
      </c>
      <c r="J5766" s="1">
        <v>17694</v>
      </c>
      <c r="K5766" t="s">
        <v>9128</v>
      </c>
      <c r="L5766" t="s">
        <v>9133</v>
      </c>
      <c r="M5766" t="s">
        <v>10857</v>
      </c>
      <c r="N5766" t="s">
        <v>8536</v>
      </c>
      <c r="O5766" t="s">
        <v>8547</v>
      </c>
      <c r="P5766" t="s">
        <v>8548</v>
      </c>
      <c r="Q5766">
        <v>98103</v>
      </c>
      <c r="R5766" t="s">
        <v>8542</v>
      </c>
      <c r="S5766" t="s">
        <v>8168</v>
      </c>
      <c r="T5766" t="s">
        <v>7736</v>
      </c>
    </row>
    <row r="5767" spans="1:20" x14ac:dyDescent="0.25">
      <c r="A5767" t="s">
        <v>5421</v>
      </c>
      <c r="B5767" s="2">
        <v>41951</v>
      </c>
      <c r="C5767" s="2">
        <v>41957</v>
      </c>
      <c r="D5767" t="s">
        <v>19</v>
      </c>
      <c r="E5767" t="s">
        <v>61</v>
      </c>
      <c r="F5767" t="s">
        <v>1859</v>
      </c>
      <c r="G5767" s="1">
        <v>333576</v>
      </c>
      <c r="H5767">
        <v>3</v>
      </c>
      <c r="I5767">
        <v>2</v>
      </c>
      <c r="J5767" s="1">
        <v>250182</v>
      </c>
      <c r="K5767" t="s">
        <v>9139</v>
      </c>
      <c r="L5767" t="s">
        <v>9140</v>
      </c>
      <c r="M5767" t="s">
        <v>10002</v>
      </c>
      <c r="N5767" t="s">
        <v>8536</v>
      </c>
      <c r="O5767" t="s">
        <v>9041</v>
      </c>
      <c r="P5767" t="s">
        <v>8541</v>
      </c>
      <c r="Q5767">
        <v>96003</v>
      </c>
      <c r="R5767" t="s">
        <v>8542</v>
      </c>
      <c r="S5767" t="s">
        <v>7750</v>
      </c>
      <c r="T5767" t="s">
        <v>7736</v>
      </c>
    </row>
    <row r="5768" spans="1:20" x14ac:dyDescent="0.25">
      <c r="A5768" t="s">
        <v>5422</v>
      </c>
      <c r="B5768" s="2">
        <v>42651</v>
      </c>
      <c r="C5768" s="2">
        <v>42658</v>
      </c>
      <c r="D5768" t="s">
        <v>19</v>
      </c>
      <c r="E5768" t="s">
        <v>1456</v>
      </c>
      <c r="F5768" t="s">
        <v>3198</v>
      </c>
      <c r="G5768" s="1">
        <v>60144</v>
      </c>
      <c r="H5768">
        <v>6</v>
      </c>
      <c r="I5768">
        <v>2</v>
      </c>
      <c r="J5768" s="1">
        <v>202986</v>
      </c>
      <c r="K5768" t="s">
        <v>9128</v>
      </c>
      <c r="L5768" t="s">
        <v>9129</v>
      </c>
      <c r="M5768" t="s">
        <v>10464</v>
      </c>
      <c r="N5768" t="s">
        <v>8536</v>
      </c>
      <c r="O5768" t="s">
        <v>8621</v>
      </c>
      <c r="P5768" t="s">
        <v>8550</v>
      </c>
      <c r="Q5768">
        <v>78207</v>
      </c>
      <c r="R5768" t="s">
        <v>8551</v>
      </c>
      <c r="S5768" t="s">
        <v>8065</v>
      </c>
      <c r="T5768" t="s">
        <v>7744</v>
      </c>
    </row>
    <row r="5769" spans="1:20" x14ac:dyDescent="0.25">
      <c r="A5769" t="s">
        <v>5423</v>
      </c>
      <c r="B5769" s="2">
        <v>42986</v>
      </c>
      <c r="C5769" s="2">
        <v>42990</v>
      </c>
      <c r="D5769" t="s">
        <v>11</v>
      </c>
      <c r="E5769" t="s">
        <v>4911</v>
      </c>
      <c r="F5769" t="s">
        <v>2001</v>
      </c>
      <c r="G5769" s="1">
        <v>852</v>
      </c>
      <c r="H5769">
        <v>6</v>
      </c>
      <c r="I5769">
        <v>2</v>
      </c>
      <c r="J5769" s="1">
        <v>20235</v>
      </c>
      <c r="K5769" t="s">
        <v>9139</v>
      </c>
      <c r="L5769" t="s">
        <v>9162</v>
      </c>
      <c r="M5769" t="s">
        <v>10064</v>
      </c>
      <c r="N5769" t="s">
        <v>8536</v>
      </c>
      <c r="O5769" t="s">
        <v>8563</v>
      </c>
      <c r="P5769" t="s">
        <v>8550</v>
      </c>
      <c r="Q5769">
        <v>77070</v>
      </c>
      <c r="R5769" t="s">
        <v>8551</v>
      </c>
      <c r="S5769" t="s">
        <v>8491</v>
      </c>
      <c r="T5769" t="s">
        <v>7738</v>
      </c>
    </row>
    <row r="5770" spans="1:20" x14ac:dyDescent="0.25">
      <c r="A5770" t="s">
        <v>5424</v>
      </c>
      <c r="B5770" s="2">
        <v>42060</v>
      </c>
      <c r="C5770" s="2">
        <v>42064</v>
      </c>
      <c r="D5770" t="s">
        <v>19</v>
      </c>
      <c r="E5770" t="s">
        <v>1254</v>
      </c>
      <c r="F5770" t="s">
        <v>2307</v>
      </c>
      <c r="G5770" s="1">
        <v>315</v>
      </c>
      <c r="H5770">
        <v>1</v>
      </c>
      <c r="I5770">
        <v>0</v>
      </c>
      <c r="J5770" s="1">
        <v>1512</v>
      </c>
      <c r="K5770" t="s">
        <v>9128</v>
      </c>
      <c r="L5770" t="s">
        <v>9129</v>
      </c>
      <c r="M5770" t="s">
        <v>10165</v>
      </c>
      <c r="N5770" t="s">
        <v>8536</v>
      </c>
      <c r="O5770" t="s">
        <v>8855</v>
      </c>
      <c r="P5770" t="s">
        <v>8663</v>
      </c>
      <c r="Q5770">
        <v>1453</v>
      </c>
      <c r="R5770" t="s">
        <v>8561</v>
      </c>
      <c r="S5770" t="s">
        <v>8024</v>
      </c>
      <c r="T5770" t="s">
        <v>7736</v>
      </c>
    </row>
    <row r="5771" spans="1:20" x14ac:dyDescent="0.25">
      <c r="A5771" t="s">
        <v>5424</v>
      </c>
      <c r="B5771" s="2">
        <v>42060</v>
      </c>
      <c r="C5771" s="2">
        <v>42064</v>
      </c>
      <c r="D5771" t="s">
        <v>19</v>
      </c>
      <c r="E5771" t="s">
        <v>1254</v>
      </c>
      <c r="F5771" t="s">
        <v>266</v>
      </c>
      <c r="G5771" s="1">
        <v>2272</v>
      </c>
      <c r="H5771">
        <v>4</v>
      </c>
      <c r="I5771">
        <v>0</v>
      </c>
      <c r="J5771" s="1">
        <v>10224</v>
      </c>
      <c r="K5771" t="s">
        <v>9128</v>
      </c>
      <c r="L5771" t="s">
        <v>9148</v>
      </c>
      <c r="M5771" t="s">
        <v>9266</v>
      </c>
      <c r="N5771" t="s">
        <v>8536</v>
      </c>
      <c r="O5771" t="s">
        <v>8855</v>
      </c>
      <c r="P5771" t="s">
        <v>8663</v>
      </c>
      <c r="Q5771">
        <v>1453</v>
      </c>
      <c r="R5771" t="s">
        <v>8561</v>
      </c>
      <c r="S5771" t="s">
        <v>8024</v>
      </c>
      <c r="T5771" t="s">
        <v>7736</v>
      </c>
    </row>
    <row r="5772" spans="1:20" x14ac:dyDescent="0.25">
      <c r="A5772" t="s">
        <v>5425</v>
      </c>
      <c r="B5772" s="2">
        <v>42271</v>
      </c>
      <c r="C5772" s="2">
        <v>42275</v>
      </c>
      <c r="D5772" t="s">
        <v>19</v>
      </c>
      <c r="E5772" t="s">
        <v>2152</v>
      </c>
      <c r="F5772" t="s">
        <v>1071</v>
      </c>
      <c r="G5772" s="1">
        <v>1491</v>
      </c>
      <c r="H5772">
        <v>3</v>
      </c>
      <c r="I5772">
        <v>0</v>
      </c>
      <c r="J5772" s="1">
        <v>46221</v>
      </c>
      <c r="K5772" t="s">
        <v>9123</v>
      </c>
      <c r="L5772" t="s">
        <v>9135</v>
      </c>
      <c r="M5772" t="s">
        <v>9666</v>
      </c>
      <c r="N5772" t="s">
        <v>8536</v>
      </c>
      <c r="O5772" t="s">
        <v>8540</v>
      </c>
      <c r="P5772" t="s">
        <v>8541</v>
      </c>
      <c r="Q5772">
        <v>90032</v>
      </c>
      <c r="R5772" t="s">
        <v>8542</v>
      </c>
      <c r="S5772" t="s">
        <v>8202</v>
      </c>
      <c r="T5772" t="s">
        <v>7738</v>
      </c>
    </row>
    <row r="5773" spans="1:20" x14ac:dyDescent="0.25">
      <c r="A5773" t="s">
        <v>5425</v>
      </c>
      <c r="B5773" s="2">
        <v>42271</v>
      </c>
      <c r="C5773" s="2">
        <v>42275</v>
      </c>
      <c r="D5773" t="s">
        <v>19</v>
      </c>
      <c r="E5773" t="s">
        <v>2152</v>
      </c>
      <c r="F5773" t="s">
        <v>3245</v>
      </c>
      <c r="G5773" s="1">
        <v>115812</v>
      </c>
      <c r="H5773">
        <v>4</v>
      </c>
      <c r="I5773">
        <v>0</v>
      </c>
      <c r="J5773" s="1">
        <v>3358548</v>
      </c>
      <c r="K5773" t="s">
        <v>9128</v>
      </c>
      <c r="L5773" t="s">
        <v>9144</v>
      </c>
      <c r="M5773" t="s">
        <v>10477</v>
      </c>
      <c r="N5773" t="s">
        <v>8536</v>
      </c>
      <c r="O5773" t="s">
        <v>8540</v>
      </c>
      <c r="P5773" t="s">
        <v>8541</v>
      </c>
      <c r="Q5773">
        <v>90032</v>
      </c>
      <c r="R5773" t="s">
        <v>8542</v>
      </c>
      <c r="S5773" t="s">
        <v>8202</v>
      </c>
      <c r="T5773" t="s">
        <v>7738</v>
      </c>
    </row>
    <row r="5774" spans="1:20" x14ac:dyDescent="0.25">
      <c r="A5774" t="s">
        <v>5426</v>
      </c>
      <c r="B5774" s="2">
        <v>42334</v>
      </c>
      <c r="C5774" s="2">
        <v>42339</v>
      </c>
      <c r="D5774" t="s">
        <v>19</v>
      </c>
      <c r="E5774" t="s">
        <v>441</v>
      </c>
      <c r="F5774" t="s">
        <v>703</v>
      </c>
      <c r="G5774" s="1">
        <v>59999</v>
      </c>
      <c r="H5774">
        <v>1</v>
      </c>
      <c r="I5774">
        <v>0</v>
      </c>
      <c r="J5774" s="1">
        <v>2339961</v>
      </c>
      <c r="K5774" t="s">
        <v>9139</v>
      </c>
      <c r="L5774" t="s">
        <v>9447</v>
      </c>
      <c r="M5774" t="s">
        <v>9491</v>
      </c>
      <c r="N5774" t="s">
        <v>8536</v>
      </c>
      <c r="O5774" t="s">
        <v>8582</v>
      </c>
      <c r="P5774" t="s">
        <v>8611</v>
      </c>
      <c r="Q5774">
        <v>65807</v>
      </c>
      <c r="R5774" t="s">
        <v>8551</v>
      </c>
      <c r="S5774" t="s">
        <v>7843</v>
      </c>
      <c r="T5774" t="s">
        <v>7738</v>
      </c>
    </row>
    <row r="5775" spans="1:20" x14ac:dyDescent="0.25">
      <c r="A5775" t="s">
        <v>5427</v>
      </c>
      <c r="B5775" s="2">
        <v>42613</v>
      </c>
      <c r="C5775" s="2">
        <v>42619</v>
      </c>
      <c r="D5775" t="s">
        <v>19</v>
      </c>
      <c r="E5775" t="s">
        <v>1044</v>
      </c>
      <c r="F5775" t="s">
        <v>718</v>
      </c>
      <c r="G5775" s="1">
        <v>23968</v>
      </c>
      <c r="H5775">
        <v>2</v>
      </c>
      <c r="I5775">
        <v>2</v>
      </c>
      <c r="J5775" s="1">
        <v>23968</v>
      </c>
      <c r="K5775" t="s">
        <v>9128</v>
      </c>
      <c r="L5775" t="s">
        <v>9133</v>
      </c>
      <c r="M5775" t="s">
        <v>9497</v>
      </c>
      <c r="N5775" t="s">
        <v>8536</v>
      </c>
      <c r="O5775" t="s">
        <v>9022</v>
      </c>
      <c r="P5775" t="s">
        <v>8550</v>
      </c>
      <c r="Q5775">
        <v>76706</v>
      </c>
      <c r="R5775" t="s">
        <v>8551</v>
      </c>
      <c r="S5775" t="s">
        <v>7974</v>
      </c>
      <c r="T5775" t="s">
        <v>7736</v>
      </c>
    </row>
    <row r="5776" spans="1:20" x14ac:dyDescent="0.25">
      <c r="A5776" t="s">
        <v>5428</v>
      </c>
      <c r="B5776" s="2">
        <v>42472</v>
      </c>
      <c r="C5776" s="2">
        <v>42476</v>
      </c>
      <c r="D5776" t="s">
        <v>19</v>
      </c>
      <c r="E5776" t="s">
        <v>2052</v>
      </c>
      <c r="F5776" t="s">
        <v>5343</v>
      </c>
      <c r="G5776" s="1">
        <v>638288</v>
      </c>
      <c r="H5776">
        <v>7</v>
      </c>
      <c r="I5776">
        <v>2</v>
      </c>
      <c r="J5776" s="1">
        <v>-319144</v>
      </c>
      <c r="K5776" t="s">
        <v>9123</v>
      </c>
      <c r="L5776" t="s">
        <v>9126</v>
      </c>
      <c r="M5776" t="s">
        <v>10858</v>
      </c>
      <c r="N5776" t="s">
        <v>8536</v>
      </c>
      <c r="O5776" t="s">
        <v>8540</v>
      </c>
      <c r="P5776" t="s">
        <v>8541</v>
      </c>
      <c r="Q5776">
        <v>90036</v>
      </c>
      <c r="R5776" t="s">
        <v>8542</v>
      </c>
      <c r="S5776" t="s">
        <v>8181</v>
      </c>
      <c r="T5776" t="s">
        <v>7736</v>
      </c>
    </row>
    <row r="5777" spans="1:20" x14ac:dyDescent="0.25">
      <c r="A5777" t="s">
        <v>5428</v>
      </c>
      <c r="B5777" s="2">
        <v>42472</v>
      </c>
      <c r="C5777" s="2">
        <v>42476</v>
      </c>
      <c r="D5777" t="s">
        <v>19</v>
      </c>
      <c r="E5777" t="s">
        <v>2052</v>
      </c>
      <c r="F5777" t="s">
        <v>1534</v>
      </c>
      <c r="G5777" s="1">
        <v>13208</v>
      </c>
      <c r="H5777">
        <v>1</v>
      </c>
      <c r="I5777">
        <v>2</v>
      </c>
      <c r="J5777" s="1">
        <v>46228</v>
      </c>
      <c r="K5777" t="s">
        <v>9128</v>
      </c>
      <c r="L5777" t="s">
        <v>9142</v>
      </c>
      <c r="M5777" t="s">
        <v>9866</v>
      </c>
      <c r="N5777" t="s">
        <v>8536</v>
      </c>
      <c r="O5777" t="s">
        <v>8540</v>
      </c>
      <c r="P5777" t="s">
        <v>8541</v>
      </c>
      <c r="Q5777">
        <v>90036</v>
      </c>
      <c r="R5777" t="s">
        <v>8542</v>
      </c>
      <c r="S5777" t="s">
        <v>8181</v>
      </c>
      <c r="T5777" t="s">
        <v>7736</v>
      </c>
    </row>
    <row r="5778" spans="1:20" x14ac:dyDescent="0.25">
      <c r="A5778" t="s">
        <v>5429</v>
      </c>
      <c r="B5778" s="2">
        <v>42708</v>
      </c>
      <c r="C5778" s="2">
        <v>42712</v>
      </c>
      <c r="D5778" t="s">
        <v>19</v>
      </c>
      <c r="E5778" t="s">
        <v>960</v>
      </c>
      <c r="F5778" t="s">
        <v>1297</v>
      </c>
      <c r="G5778" s="1">
        <v>15528</v>
      </c>
      <c r="H5778">
        <v>3</v>
      </c>
      <c r="I5778">
        <v>2</v>
      </c>
      <c r="J5778" s="1">
        <v>5823</v>
      </c>
      <c r="K5778" t="s">
        <v>9128</v>
      </c>
      <c r="L5778" t="s">
        <v>9142</v>
      </c>
      <c r="M5778" t="s">
        <v>9763</v>
      </c>
      <c r="N5778" t="s">
        <v>8536</v>
      </c>
      <c r="O5778" t="s">
        <v>8686</v>
      </c>
      <c r="P5778" t="s">
        <v>8577</v>
      </c>
      <c r="Q5778">
        <v>13021</v>
      </c>
      <c r="R5778" t="s">
        <v>8561</v>
      </c>
      <c r="S5778" t="s">
        <v>7953</v>
      </c>
      <c r="T5778" t="s">
        <v>7736</v>
      </c>
    </row>
    <row r="5779" spans="1:20" x14ac:dyDescent="0.25">
      <c r="A5779" t="s">
        <v>5430</v>
      </c>
      <c r="B5779" s="2">
        <v>42708</v>
      </c>
      <c r="C5779" s="2">
        <v>42713</v>
      </c>
      <c r="D5779" t="s">
        <v>19</v>
      </c>
      <c r="E5779" t="s">
        <v>2063</v>
      </c>
      <c r="F5779" t="s">
        <v>1959</v>
      </c>
      <c r="G5779" s="1">
        <v>10485</v>
      </c>
      <c r="H5779">
        <v>1</v>
      </c>
      <c r="I5779">
        <v>0</v>
      </c>
      <c r="J5779" s="1">
        <v>50328</v>
      </c>
      <c r="K5779" t="s">
        <v>9128</v>
      </c>
      <c r="L5779" t="s">
        <v>9148</v>
      </c>
      <c r="M5779" t="s">
        <v>10049</v>
      </c>
      <c r="N5779" t="s">
        <v>8536</v>
      </c>
      <c r="O5779" t="s">
        <v>8556</v>
      </c>
      <c r="P5779" t="s">
        <v>8541</v>
      </c>
      <c r="Q5779">
        <v>94109</v>
      </c>
      <c r="R5779" t="s">
        <v>8542</v>
      </c>
      <c r="S5779" t="s">
        <v>8184</v>
      </c>
      <c r="T5779" t="s">
        <v>7736</v>
      </c>
    </row>
    <row r="5780" spans="1:20" x14ac:dyDescent="0.25">
      <c r="A5780" t="s">
        <v>5431</v>
      </c>
      <c r="B5780" s="2">
        <v>41954</v>
      </c>
      <c r="C5780" s="2">
        <v>41961</v>
      </c>
      <c r="D5780" t="s">
        <v>19</v>
      </c>
      <c r="E5780" t="s">
        <v>1207</v>
      </c>
      <c r="F5780" t="s">
        <v>803</v>
      </c>
      <c r="G5780" s="1">
        <v>3048</v>
      </c>
      <c r="H5780">
        <v>3</v>
      </c>
      <c r="I5780">
        <v>0</v>
      </c>
      <c r="J5780" s="1">
        <v>79248</v>
      </c>
      <c r="K5780" t="s">
        <v>9128</v>
      </c>
      <c r="L5780" t="s">
        <v>9137</v>
      </c>
      <c r="M5780" t="s">
        <v>9542</v>
      </c>
      <c r="N5780" t="s">
        <v>8536</v>
      </c>
      <c r="O5780" t="s">
        <v>8540</v>
      </c>
      <c r="P5780" t="s">
        <v>8541</v>
      </c>
      <c r="Q5780">
        <v>90008</v>
      </c>
      <c r="R5780" t="s">
        <v>8542</v>
      </c>
      <c r="S5780" t="s">
        <v>8013</v>
      </c>
      <c r="T5780" t="s">
        <v>7736</v>
      </c>
    </row>
    <row r="5781" spans="1:20" x14ac:dyDescent="0.25">
      <c r="A5781" t="s">
        <v>5431</v>
      </c>
      <c r="B5781" s="2">
        <v>41954</v>
      </c>
      <c r="C5781" s="2">
        <v>41961</v>
      </c>
      <c r="D5781" t="s">
        <v>19</v>
      </c>
      <c r="E5781" t="s">
        <v>1207</v>
      </c>
      <c r="F5781" t="s">
        <v>2606</v>
      </c>
      <c r="G5781" s="1">
        <v>112648</v>
      </c>
      <c r="H5781">
        <v>1</v>
      </c>
      <c r="I5781">
        <v>2</v>
      </c>
      <c r="J5781" s="1">
        <v>112648</v>
      </c>
      <c r="K5781" t="s">
        <v>9123</v>
      </c>
      <c r="L5781" t="s">
        <v>9126</v>
      </c>
      <c r="M5781" t="s">
        <v>10274</v>
      </c>
      <c r="N5781" t="s">
        <v>8536</v>
      </c>
      <c r="O5781" t="s">
        <v>8540</v>
      </c>
      <c r="P5781" t="s">
        <v>8541</v>
      </c>
      <c r="Q5781">
        <v>90008</v>
      </c>
      <c r="R5781" t="s">
        <v>8542</v>
      </c>
      <c r="S5781" t="s">
        <v>8013</v>
      </c>
      <c r="T5781" t="s">
        <v>7736</v>
      </c>
    </row>
    <row r="5782" spans="1:20" x14ac:dyDescent="0.25">
      <c r="A5782" t="s">
        <v>5432</v>
      </c>
      <c r="B5782" s="2">
        <v>42096</v>
      </c>
      <c r="C5782" s="2">
        <v>42103</v>
      </c>
      <c r="D5782" t="s">
        <v>19</v>
      </c>
      <c r="E5782" t="s">
        <v>2228</v>
      </c>
      <c r="F5782" t="s">
        <v>5433</v>
      </c>
      <c r="G5782" s="1">
        <v>71976</v>
      </c>
      <c r="H5782">
        <v>3</v>
      </c>
      <c r="I5782">
        <v>2</v>
      </c>
      <c r="J5782" s="1">
        <v>242919</v>
      </c>
      <c r="K5782" t="s">
        <v>9139</v>
      </c>
      <c r="L5782" t="s">
        <v>9296</v>
      </c>
      <c r="M5782" t="s">
        <v>10862</v>
      </c>
      <c r="N5782" t="s">
        <v>8536</v>
      </c>
      <c r="O5782" t="s">
        <v>8540</v>
      </c>
      <c r="P5782" t="s">
        <v>8541</v>
      </c>
      <c r="Q5782">
        <v>90049</v>
      </c>
      <c r="R5782" t="s">
        <v>8542</v>
      </c>
      <c r="S5782" t="s">
        <v>8217</v>
      </c>
      <c r="T5782" t="s">
        <v>7736</v>
      </c>
    </row>
    <row r="5783" spans="1:20" x14ac:dyDescent="0.25">
      <c r="A5783" t="s">
        <v>5434</v>
      </c>
      <c r="B5783" s="2">
        <v>42350</v>
      </c>
      <c r="C5783" s="2">
        <v>42354</v>
      </c>
      <c r="D5783" t="s">
        <v>11</v>
      </c>
      <c r="E5783" t="s">
        <v>853</v>
      </c>
      <c r="F5783" t="s">
        <v>307</v>
      </c>
      <c r="G5783" s="1">
        <v>221</v>
      </c>
      <c r="H5783">
        <v>1</v>
      </c>
      <c r="I5783">
        <v>0</v>
      </c>
      <c r="J5783" s="1">
        <v>5967</v>
      </c>
      <c r="K5783" t="s">
        <v>9128</v>
      </c>
      <c r="L5783" t="s">
        <v>9137</v>
      </c>
      <c r="M5783" t="s">
        <v>9288</v>
      </c>
      <c r="N5783" t="s">
        <v>8536</v>
      </c>
      <c r="O5783" t="s">
        <v>9042</v>
      </c>
      <c r="P5783" t="s">
        <v>8541</v>
      </c>
      <c r="Q5783">
        <v>95928</v>
      </c>
      <c r="R5783" t="s">
        <v>8542</v>
      </c>
      <c r="S5783" t="s">
        <v>7928</v>
      </c>
      <c r="T5783" t="s">
        <v>7736</v>
      </c>
    </row>
    <row r="5784" spans="1:20" x14ac:dyDescent="0.25">
      <c r="A5784" t="s">
        <v>5434</v>
      </c>
      <c r="B5784" s="2">
        <v>42350</v>
      </c>
      <c r="C5784" s="2">
        <v>42354</v>
      </c>
      <c r="D5784" t="s">
        <v>11</v>
      </c>
      <c r="E5784" t="s">
        <v>853</v>
      </c>
      <c r="F5784" t="s">
        <v>1650</v>
      </c>
      <c r="G5784" s="1">
        <v>1552</v>
      </c>
      <c r="H5784">
        <v>4</v>
      </c>
      <c r="I5784">
        <v>0</v>
      </c>
      <c r="J5784" s="1">
        <v>74496</v>
      </c>
      <c r="K5784" t="s">
        <v>9128</v>
      </c>
      <c r="L5784" t="s">
        <v>9167</v>
      </c>
      <c r="M5784" t="s">
        <v>9912</v>
      </c>
      <c r="N5784" t="s">
        <v>8536</v>
      </c>
      <c r="O5784" t="s">
        <v>9042</v>
      </c>
      <c r="P5784" t="s">
        <v>8541</v>
      </c>
      <c r="Q5784">
        <v>95928</v>
      </c>
      <c r="R5784" t="s">
        <v>8542</v>
      </c>
      <c r="S5784" t="s">
        <v>7928</v>
      </c>
      <c r="T5784" t="s">
        <v>7736</v>
      </c>
    </row>
    <row r="5785" spans="1:20" x14ac:dyDescent="0.25">
      <c r="A5785" t="s">
        <v>5434</v>
      </c>
      <c r="B5785" s="2">
        <v>42350</v>
      </c>
      <c r="C5785" s="2">
        <v>42354</v>
      </c>
      <c r="D5785" t="s">
        <v>11</v>
      </c>
      <c r="E5785" t="s">
        <v>853</v>
      </c>
      <c r="F5785" t="s">
        <v>3190</v>
      </c>
      <c r="G5785" s="1">
        <v>3644</v>
      </c>
      <c r="H5785">
        <v>4</v>
      </c>
      <c r="I5785">
        <v>0</v>
      </c>
      <c r="J5785" s="1">
        <v>16398</v>
      </c>
      <c r="K5785" t="s">
        <v>9128</v>
      </c>
      <c r="L5785" t="s">
        <v>9148</v>
      </c>
      <c r="M5785" t="s">
        <v>10459</v>
      </c>
      <c r="N5785" t="s">
        <v>8536</v>
      </c>
      <c r="O5785" t="s">
        <v>9042</v>
      </c>
      <c r="P5785" t="s">
        <v>8541</v>
      </c>
      <c r="Q5785">
        <v>95928</v>
      </c>
      <c r="R5785" t="s">
        <v>8542</v>
      </c>
      <c r="S5785" t="s">
        <v>7928</v>
      </c>
      <c r="T5785" t="s">
        <v>7736</v>
      </c>
    </row>
    <row r="5786" spans="1:20" x14ac:dyDescent="0.25">
      <c r="A5786" t="s">
        <v>5435</v>
      </c>
      <c r="B5786" s="2">
        <v>43010</v>
      </c>
      <c r="C5786" s="2">
        <v>43016</v>
      </c>
      <c r="D5786" t="s">
        <v>19</v>
      </c>
      <c r="E5786" t="s">
        <v>5285</v>
      </c>
      <c r="F5786" t="s">
        <v>736</v>
      </c>
      <c r="G5786" s="1">
        <v>217764</v>
      </c>
      <c r="H5786">
        <v>6</v>
      </c>
      <c r="I5786">
        <v>7</v>
      </c>
      <c r="J5786" s="1">
        <v>-3847164</v>
      </c>
      <c r="K5786" t="s">
        <v>9123</v>
      </c>
      <c r="L5786" t="s">
        <v>9124</v>
      </c>
      <c r="M5786" t="s">
        <v>9508</v>
      </c>
      <c r="N5786" t="s">
        <v>8536</v>
      </c>
      <c r="O5786" t="s">
        <v>8582</v>
      </c>
      <c r="P5786" t="s">
        <v>8595</v>
      </c>
      <c r="Q5786">
        <v>97477</v>
      </c>
      <c r="R5786" t="s">
        <v>8542</v>
      </c>
      <c r="S5786" t="s">
        <v>8503</v>
      </c>
      <c r="T5786" t="s">
        <v>7736</v>
      </c>
    </row>
    <row r="5787" spans="1:20" x14ac:dyDescent="0.25">
      <c r="A5787" t="s">
        <v>5435</v>
      </c>
      <c r="B5787" s="2">
        <v>43010</v>
      </c>
      <c r="C5787" s="2">
        <v>43016</v>
      </c>
      <c r="D5787" t="s">
        <v>19</v>
      </c>
      <c r="E5787" t="s">
        <v>5285</v>
      </c>
      <c r="F5787" t="s">
        <v>1232</v>
      </c>
      <c r="G5787" s="1">
        <v>39072</v>
      </c>
      <c r="H5787">
        <v>6</v>
      </c>
      <c r="I5787">
        <v>2</v>
      </c>
      <c r="J5787" s="1">
        <v>43956</v>
      </c>
      <c r="K5787" t="s">
        <v>9128</v>
      </c>
      <c r="L5787" t="s">
        <v>9273</v>
      </c>
      <c r="M5787" t="s">
        <v>9735</v>
      </c>
      <c r="N5787" t="s">
        <v>8536</v>
      </c>
      <c r="O5787" t="s">
        <v>8582</v>
      </c>
      <c r="P5787" t="s">
        <v>8595</v>
      </c>
      <c r="Q5787">
        <v>97477</v>
      </c>
      <c r="R5787" t="s">
        <v>8542</v>
      </c>
      <c r="S5787" t="s">
        <v>8503</v>
      </c>
      <c r="T5787" t="s">
        <v>7736</v>
      </c>
    </row>
    <row r="5788" spans="1:20" x14ac:dyDescent="0.25">
      <c r="A5788" t="s">
        <v>5435</v>
      </c>
      <c r="B5788" s="2">
        <v>43010</v>
      </c>
      <c r="C5788" s="2">
        <v>43016</v>
      </c>
      <c r="D5788" t="s">
        <v>19</v>
      </c>
      <c r="E5788" t="s">
        <v>5285</v>
      </c>
      <c r="F5788" t="s">
        <v>1769</v>
      </c>
      <c r="G5788" s="1">
        <v>22638</v>
      </c>
      <c r="H5788">
        <v>7</v>
      </c>
      <c r="I5788">
        <v>7</v>
      </c>
      <c r="J5788" s="1">
        <v>-166012</v>
      </c>
      <c r="K5788" t="s">
        <v>9128</v>
      </c>
      <c r="L5788" t="s">
        <v>9142</v>
      </c>
      <c r="M5788" t="s">
        <v>9961</v>
      </c>
      <c r="N5788" t="s">
        <v>8536</v>
      </c>
      <c r="O5788" t="s">
        <v>8582</v>
      </c>
      <c r="P5788" t="s">
        <v>8595</v>
      </c>
      <c r="Q5788">
        <v>97477</v>
      </c>
      <c r="R5788" t="s">
        <v>8542</v>
      </c>
      <c r="S5788" t="s">
        <v>8503</v>
      </c>
      <c r="T5788" t="s">
        <v>7736</v>
      </c>
    </row>
    <row r="5789" spans="1:20" x14ac:dyDescent="0.25">
      <c r="A5789" t="s">
        <v>5435</v>
      </c>
      <c r="B5789" s="2">
        <v>43010</v>
      </c>
      <c r="C5789" s="2">
        <v>43016</v>
      </c>
      <c r="D5789" t="s">
        <v>19</v>
      </c>
      <c r="E5789" t="s">
        <v>5285</v>
      </c>
      <c r="F5789" t="s">
        <v>3314</v>
      </c>
      <c r="G5789" s="1">
        <v>95144</v>
      </c>
      <c r="H5789">
        <v>7</v>
      </c>
      <c r="I5789">
        <v>2</v>
      </c>
      <c r="J5789" s="1">
        <v>107037</v>
      </c>
      <c r="K5789" t="s">
        <v>9128</v>
      </c>
      <c r="L5789" t="s">
        <v>9137</v>
      </c>
      <c r="M5789" t="s">
        <v>10497</v>
      </c>
      <c r="N5789" t="s">
        <v>8536</v>
      </c>
      <c r="O5789" t="s">
        <v>8582</v>
      </c>
      <c r="P5789" t="s">
        <v>8595</v>
      </c>
      <c r="Q5789">
        <v>97477</v>
      </c>
      <c r="R5789" t="s">
        <v>8542</v>
      </c>
      <c r="S5789" t="s">
        <v>8503</v>
      </c>
      <c r="T5789" t="s">
        <v>7736</v>
      </c>
    </row>
    <row r="5790" spans="1:20" x14ac:dyDescent="0.25">
      <c r="A5790" t="s">
        <v>5436</v>
      </c>
      <c r="B5790" s="2">
        <v>42835</v>
      </c>
      <c r="C5790" s="2">
        <v>42839</v>
      </c>
      <c r="D5790" t="s">
        <v>11</v>
      </c>
      <c r="E5790" t="s">
        <v>5437</v>
      </c>
      <c r="F5790" t="s">
        <v>3337</v>
      </c>
      <c r="G5790" s="1">
        <v>1232</v>
      </c>
      <c r="H5790">
        <v>5</v>
      </c>
      <c r="I5790">
        <v>2</v>
      </c>
      <c r="J5790" s="1">
        <v>1848</v>
      </c>
      <c r="K5790" t="s">
        <v>9123</v>
      </c>
      <c r="L5790" t="s">
        <v>9135</v>
      </c>
      <c r="M5790" t="s">
        <v>10504</v>
      </c>
      <c r="N5790" t="s">
        <v>8536</v>
      </c>
      <c r="O5790" t="s">
        <v>8685</v>
      </c>
      <c r="P5790" t="s">
        <v>8544</v>
      </c>
      <c r="Q5790">
        <v>32216</v>
      </c>
      <c r="R5790" t="s">
        <v>8539</v>
      </c>
      <c r="S5790" t="s">
        <v>8507</v>
      </c>
      <c r="T5790" t="s">
        <v>7738</v>
      </c>
    </row>
    <row r="5791" spans="1:20" x14ac:dyDescent="0.25">
      <c r="A5791" t="s">
        <v>5436</v>
      </c>
      <c r="B5791" s="2">
        <v>42835</v>
      </c>
      <c r="C5791" s="2">
        <v>42839</v>
      </c>
      <c r="D5791" t="s">
        <v>11</v>
      </c>
      <c r="E5791" t="s">
        <v>5437</v>
      </c>
      <c r="F5791" t="s">
        <v>1450</v>
      </c>
      <c r="G5791" s="1">
        <v>4419</v>
      </c>
      <c r="H5791">
        <v>3</v>
      </c>
      <c r="I5791">
        <v>7</v>
      </c>
      <c r="J5791" s="1">
        <v>-30933</v>
      </c>
      <c r="K5791" t="s">
        <v>9128</v>
      </c>
      <c r="L5791" t="s">
        <v>9142</v>
      </c>
      <c r="M5791" t="s">
        <v>9834</v>
      </c>
      <c r="N5791" t="s">
        <v>8536</v>
      </c>
      <c r="O5791" t="s">
        <v>8685</v>
      </c>
      <c r="P5791" t="s">
        <v>8544</v>
      </c>
      <c r="Q5791">
        <v>32216</v>
      </c>
      <c r="R5791" t="s">
        <v>8539</v>
      </c>
      <c r="S5791" t="s">
        <v>8507</v>
      </c>
      <c r="T5791" t="s">
        <v>7738</v>
      </c>
    </row>
    <row r="5792" spans="1:20" x14ac:dyDescent="0.25">
      <c r="A5792" t="s">
        <v>5438</v>
      </c>
      <c r="B5792" s="2">
        <v>43007</v>
      </c>
      <c r="C5792" s="2">
        <v>43010</v>
      </c>
      <c r="D5792" t="s">
        <v>79</v>
      </c>
      <c r="E5792" t="s">
        <v>1368</v>
      </c>
      <c r="F5792" t="s">
        <v>1371</v>
      </c>
      <c r="G5792" s="1">
        <v>350</v>
      </c>
      <c r="H5792">
        <v>7</v>
      </c>
      <c r="I5792">
        <v>0</v>
      </c>
      <c r="J5792" s="1">
        <v>168</v>
      </c>
      <c r="K5792" t="s">
        <v>9128</v>
      </c>
      <c r="L5792" t="s">
        <v>9191</v>
      </c>
      <c r="M5792" t="s">
        <v>9797</v>
      </c>
      <c r="N5792" t="s">
        <v>8536</v>
      </c>
      <c r="O5792" t="s">
        <v>8914</v>
      </c>
      <c r="P5792" t="s">
        <v>8541</v>
      </c>
      <c r="Q5792">
        <v>93309</v>
      </c>
      <c r="R5792" t="s">
        <v>8542</v>
      </c>
      <c r="S5792" t="s">
        <v>8048</v>
      </c>
      <c r="T5792" t="s">
        <v>7736</v>
      </c>
    </row>
    <row r="5793" spans="1:20" x14ac:dyDescent="0.25">
      <c r="A5793" t="s">
        <v>5438</v>
      </c>
      <c r="B5793" s="2">
        <v>43007</v>
      </c>
      <c r="C5793" s="2">
        <v>43010</v>
      </c>
      <c r="D5793" t="s">
        <v>79</v>
      </c>
      <c r="E5793" t="s">
        <v>1368</v>
      </c>
      <c r="F5793" t="s">
        <v>2064</v>
      </c>
      <c r="G5793" s="1">
        <v>72784</v>
      </c>
      <c r="H5793">
        <v>1</v>
      </c>
      <c r="I5793">
        <v>2</v>
      </c>
      <c r="J5793" s="1">
        <v>0</v>
      </c>
      <c r="K5793" t="s">
        <v>9123</v>
      </c>
      <c r="L5793" t="s">
        <v>9126</v>
      </c>
      <c r="M5793" t="s">
        <v>10083</v>
      </c>
      <c r="N5793" t="s">
        <v>8536</v>
      </c>
      <c r="O5793" t="s">
        <v>8914</v>
      </c>
      <c r="P5793" t="s">
        <v>8541</v>
      </c>
      <c r="Q5793">
        <v>93309</v>
      </c>
      <c r="R5793" t="s">
        <v>8542</v>
      </c>
      <c r="S5793" t="s">
        <v>8048</v>
      </c>
      <c r="T5793" t="s">
        <v>7736</v>
      </c>
    </row>
    <row r="5794" spans="1:20" x14ac:dyDescent="0.25">
      <c r="A5794" t="s">
        <v>5438</v>
      </c>
      <c r="B5794" s="2">
        <v>43007</v>
      </c>
      <c r="C5794" s="2">
        <v>43010</v>
      </c>
      <c r="D5794" t="s">
        <v>79</v>
      </c>
      <c r="E5794" t="s">
        <v>1368</v>
      </c>
      <c r="F5794" t="s">
        <v>826</v>
      </c>
      <c r="G5794" s="1">
        <v>9784</v>
      </c>
      <c r="H5794">
        <v>2</v>
      </c>
      <c r="I5794">
        <v>0</v>
      </c>
      <c r="J5794" s="1">
        <v>254384</v>
      </c>
      <c r="K5794" t="s">
        <v>9128</v>
      </c>
      <c r="L5794" t="s">
        <v>9144</v>
      </c>
      <c r="M5794" t="s">
        <v>9555</v>
      </c>
      <c r="N5794" t="s">
        <v>8536</v>
      </c>
      <c r="O5794" t="s">
        <v>8914</v>
      </c>
      <c r="P5794" t="s">
        <v>8541</v>
      </c>
      <c r="Q5794">
        <v>93309</v>
      </c>
      <c r="R5794" t="s">
        <v>8542</v>
      </c>
      <c r="S5794" t="s">
        <v>8048</v>
      </c>
      <c r="T5794" t="s">
        <v>7736</v>
      </c>
    </row>
    <row r="5795" spans="1:20" x14ac:dyDescent="0.25">
      <c r="A5795" t="s">
        <v>5438</v>
      </c>
      <c r="B5795" s="2">
        <v>43007</v>
      </c>
      <c r="C5795" s="2">
        <v>43010</v>
      </c>
      <c r="D5795" t="s">
        <v>79</v>
      </c>
      <c r="E5795" t="s">
        <v>1368</v>
      </c>
      <c r="F5795" t="s">
        <v>70</v>
      </c>
      <c r="G5795" s="1">
        <v>5175</v>
      </c>
      <c r="H5795">
        <v>1</v>
      </c>
      <c r="I5795">
        <v>0</v>
      </c>
      <c r="J5795" s="1">
        <v>15525</v>
      </c>
      <c r="K5795" t="s">
        <v>9123</v>
      </c>
      <c r="L5795" t="s">
        <v>9135</v>
      </c>
      <c r="M5795" t="s">
        <v>9166</v>
      </c>
      <c r="N5795" t="s">
        <v>8536</v>
      </c>
      <c r="O5795" t="s">
        <v>8914</v>
      </c>
      <c r="P5795" t="s">
        <v>8541</v>
      </c>
      <c r="Q5795">
        <v>93309</v>
      </c>
      <c r="R5795" t="s">
        <v>8542</v>
      </c>
      <c r="S5795" t="s">
        <v>8048</v>
      </c>
      <c r="T5795" t="s">
        <v>7736</v>
      </c>
    </row>
    <row r="5796" spans="1:20" x14ac:dyDescent="0.25">
      <c r="A5796" t="s">
        <v>5438</v>
      </c>
      <c r="B5796" s="2">
        <v>43007</v>
      </c>
      <c r="C5796" s="2">
        <v>43010</v>
      </c>
      <c r="D5796" t="s">
        <v>79</v>
      </c>
      <c r="E5796" t="s">
        <v>1368</v>
      </c>
      <c r="F5796" t="s">
        <v>1476</v>
      </c>
      <c r="G5796" s="1">
        <v>46672</v>
      </c>
      <c r="H5796">
        <v>2</v>
      </c>
      <c r="I5796">
        <v>2</v>
      </c>
      <c r="J5796" s="1">
        <v>163352</v>
      </c>
      <c r="K5796" t="s">
        <v>9128</v>
      </c>
      <c r="L5796" t="s">
        <v>9142</v>
      </c>
      <c r="M5796" t="s">
        <v>9843</v>
      </c>
      <c r="N5796" t="s">
        <v>8536</v>
      </c>
      <c r="O5796" t="s">
        <v>8914</v>
      </c>
      <c r="P5796" t="s">
        <v>8541</v>
      </c>
      <c r="Q5796">
        <v>93309</v>
      </c>
      <c r="R5796" t="s">
        <v>8542</v>
      </c>
      <c r="S5796" t="s">
        <v>8048</v>
      </c>
      <c r="T5796" t="s">
        <v>7736</v>
      </c>
    </row>
    <row r="5797" spans="1:20" x14ac:dyDescent="0.25">
      <c r="A5797" t="s">
        <v>5439</v>
      </c>
      <c r="B5797" s="2">
        <v>41911</v>
      </c>
      <c r="C5797" s="2">
        <v>41915</v>
      </c>
      <c r="D5797" t="s">
        <v>11</v>
      </c>
      <c r="E5797" t="s">
        <v>2023</v>
      </c>
      <c r="F5797" t="s">
        <v>3576</v>
      </c>
      <c r="G5797" s="1">
        <v>139554</v>
      </c>
      <c r="H5797">
        <v>9</v>
      </c>
      <c r="I5797">
        <v>0</v>
      </c>
      <c r="J5797" s="1">
        <v>3628404</v>
      </c>
      <c r="K5797" t="s">
        <v>9128</v>
      </c>
      <c r="L5797" t="s">
        <v>9133</v>
      </c>
      <c r="M5797" t="s">
        <v>10560</v>
      </c>
      <c r="N5797" t="s">
        <v>8536</v>
      </c>
      <c r="O5797" t="s">
        <v>8576</v>
      </c>
      <c r="P5797" t="s">
        <v>8577</v>
      </c>
      <c r="Q5797">
        <v>10011</v>
      </c>
      <c r="R5797" t="s">
        <v>8561</v>
      </c>
      <c r="S5797" t="s">
        <v>8174</v>
      </c>
      <c r="T5797" t="s">
        <v>7736</v>
      </c>
    </row>
    <row r="5798" spans="1:20" x14ac:dyDescent="0.25">
      <c r="A5798" t="s">
        <v>5439</v>
      </c>
      <c r="B5798" s="2">
        <v>41911</v>
      </c>
      <c r="C5798" s="2">
        <v>41915</v>
      </c>
      <c r="D5798" t="s">
        <v>11</v>
      </c>
      <c r="E5798" t="s">
        <v>2023</v>
      </c>
      <c r="F5798" t="s">
        <v>290</v>
      </c>
      <c r="G5798" s="1">
        <v>11736</v>
      </c>
      <c r="H5798">
        <v>4</v>
      </c>
      <c r="I5798">
        <v>0</v>
      </c>
      <c r="J5798" s="1">
        <v>363816</v>
      </c>
      <c r="K5798" t="s">
        <v>9123</v>
      </c>
      <c r="L5798" t="s">
        <v>9135</v>
      </c>
      <c r="M5798" t="s">
        <v>9279</v>
      </c>
      <c r="N5798" t="s">
        <v>8536</v>
      </c>
      <c r="O5798" t="s">
        <v>8576</v>
      </c>
      <c r="P5798" t="s">
        <v>8577</v>
      </c>
      <c r="Q5798">
        <v>10011</v>
      </c>
      <c r="R5798" t="s">
        <v>8561</v>
      </c>
      <c r="S5798" t="s">
        <v>8174</v>
      </c>
      <c r="T5798" t="s">
        <v>7736</v>
      </c>
    </row>
    <row r="5799" spans="1:20" x14ac:dyDescent="0.25">
      <c r="A5799" t="s">
        <v>5439</v>
      </c>
      <c r="B5799" s="2">
        <v>41911</v>
      </c>
      <c r="C5799" s="2">
        <v>41915</v>
      </c>
      <c r="D5799" t="s">
        <v>11</v>
      </c>
      <c r="E5799" t="s">
        <v>2023</v>
      </c>
      <c r="F5799" t="s">
        <v>1957</v>
      </c>
      <c r="G5799" s="1">
        <v>189</v>
      </c>
      <c r="H5799">
        <v>3</v>
      </c>
      <c r="I5799">
        <v>0</v>
      </c>
      <c r="J5799" s="1">
        <v>8694</v>
      </c>
      <c r="K5799" t="s">
        <v>9128</v>
      </c>
      <c r="L5799" t="s">
        <v>9129</v>
      </c>
      <c r="M5799" t="s">
        <v>10047</v>
      </c>
      <c r="N5799" t="s">
        <v>8536</v>
      </c>
      <c r="O5799" t="s">
        <v>8576</v>
      </c>
      <c r="P5799" t="s">
        <v>8577</v>
      </c>
      <c r="Q5799">
        <v>10011</v>
      </c>
      <c r="R5799" t="s">
        <v>8561</v>
      </c>
      <c r="S5799" t="s">
        <v>8174</v>
      </c>
      <c r="T5799" t="s">
        <v>7736</v>
      </c>
    </row>
    <row r="5800" spans="1:20" x14ac:dyDescent="0.25">
      <c r="A5800" t="s">
        <v>5439</v>
      </c>
      <c r="B5800" s="2">
        <v>41911</v>
      </c>
      <c r="C5800" s="2">
        <v>41915</v>
      </c>
      <c r="D5800" t="s">
        <v>11</v>
      </c>
      <c r="E5800" t="s">
        <v>2023</v>
      </c>
      <c r="F5800" t="s">
        <v>2093</v>
      </c>
      <c r="G5800" s="1">
        <v>7752</v>
      </c>
      <c r="H5800">
        <v>2</v>
      </c>
      <c r="I5800">
        <v>0</v>
      </c>
      <c r="J5800" s="1">
        <v>379848</v>
      </c>
      <c r="K5800" t="s">
        <v>9128</v>
      </c>
      <c r="L5800" t="s">
        <v>9148</v>
      </c>
      <c r="M5800" t="s">
        <v>10096</v>
      </c>
      <c r="N5800" t="s">
        <v>8536</v>
      </c>
      <c r="O5800" t="s">
        <v>8576</v>
      </c>
      <c r="P5800" t="s">
        <v>8577</v>
      </c>
      <c r="Q5800">
        <v>10011</v>
      </c>
      <c r="R5800" t="s">
        <v>8561</v>
      </c>
      <c r="S5800" t="s">
        <v>8174</v>
      </c>
      <c r="T5800" t="s">
        <v>7736</v>
      </c>
    </row>
    <row r="5801" spans="1:20" x14ac:dyDescent="0.25">
      <c r="A5801" t="s">
        <v>5440</v>
      </c>
      <c r="B5801" s="2">
        <v>41871</v>
      </c>
      <c r="C5801" s="2">
        <v>41876</v>
      </c>
      <c r="D5801" t="s">
        <v>11</v>
      </c>
      <c r="E5801" t="s">
        <v>1131</v>
      </c>
      <c r="F5801" t="s">
        <v>3758</v>
      </c>
      <c r="G5801" s="1">
        <v>421372</v>
      </c>
      <c r="H5801">
        <v>2</v>
      </c>
      <c r="I5801">
        <v>3</v>
      </c>
      <c r="J5801" s="1">
        <v>-60196</v>
      </c>
      <c r="K5801" t="s">
        <v>9123</v>
      </c>
      <c r="L5801" t="s">
        <v>9126</v>
      </c>
      <c r="M5801" t="s">
        <v>10606</v>
      </c>
      <c r="N5801" t="s">
        <v>8536</v>
      </c>
      <c r="O5801" t="s">
        <v>8579</v>
      </c>
      <c r="P5801" t="s">
        <v>8566</v>
      </c>
      <c r="Q5801">
        <v>60610</v>
      </c>
      <c r="R5801" t="s">
        <v>8551</v>
      </c>
      <c r="S5801" t="s">
        <v>7995</v>
      </c>
      <c r="T5801" t="s">
        <v>7736</v>
      </c>
    </row>
    <row r="5802" spans="1:20" x14ac:dyDescent="0.25">
      <c r="A5802" t="s">
        <v>5441</v>
      </c>
      <c r="B5802" s="2">
        <v>41831</v>
      </c>
      <c r="C5802" s="2">
        <v>41834</v>
      </c>
      <c r="D5802" t="s">
        <v>79</v>
      </c>
      <c r="E5802" t="s">
        <v>2027</v>
      </c>
      <c r="F5802" t="s">
        <v>2594</v>
      </c>
      <c r="G5802" s="1">
        <v>575968</v>
      </c>
      <c r="H5802">
        <v>4</v>
      </c>
      <c r="I5802">
        <v>2</v>
      </c>
      <c r="J5802" s="1">
        <v>431976</v>
      </c>
      <c r="K5802" t="s">
        <v>9139</v>
      </c>
      <c r="L5802" t="s">
        <v>9140</v>
      </c>
      <c r="M5802" t="s">
        <v>10270</v>
      </c>
      <c r="N5802" t="s">
        <v>8536</v>
      </c>
      <c r="O5802" t="s">
        <v>8817</v>
      </c>
      <c r="P5802" t="s">
        <v>8550</v>
      </c>
      <c r="Q5802">
        <v>79907</v>
      </c>
      <c r="R5802" t="s">
        <v>8551</v>
      </c>
      <c r="S5802" t="s">
        <v>8176</v>
      </c>
      <c r="T5802" t="s">
        <v>7736</v>
      </c>
    </row>
    <row r="5803" spans="1:20" x14ac:dyDescent="0.25">
      <c r="A5803" t="s">
        <v>5441</v>
      </c>
      <c r="B5803" s="2">
        <v>41831</v>
      </c>
      <c r="C5803" s="2">
        <v>41834</v>
      </c>
      <c r="D5803" t="s">
        <v>79</v>
      </c>
      <c r="E5803" t="s">
        <v>2027</v>
      </c>
      <c r="F5803" t="s">
        <v>4046</v>
      </c>
      <c r="G5803" s="1">
        <v>10368</v>
      </c>
      <c r="H5803">
        <v>2</v>
      </c>
      <c r="I5803">
        <v>2</v>
      </c>
      <c r="J5803" s="1">
        <v>36288</v>
      </c>
      <c r="K5803" t="s">
        <v>9128</v>
      </c>
      <c r="L5803" t="s">
        <v>9148</v>
      </c>
      <c r="M5803" t="s">
        <v>10662</v>
      </c>
      <c r="N5803" t="s">
        <v>8536</v>
      </c>
      <c r="O5803" t="s">
        <v>8817</v>
      </c>
      <c r="P5803" t="s">
        <v>8550</v>
      </c>
      <c r="Q5803">
        <v>79907</v>
      </c>
      <c r="R5803" t="s">
        <v>8551</v>
      </c>
      <c r="S5803" t="s">
        <v>8176</v>
      </c>
      <c r="T5803" t="s">
        <v>7736</v>
      </c>
    </row>
    <row r="5804" spans="1:20" x14ac:dyDescent="0.25">
      <c r="A5804" t="s">
        <v>5442</v>
      </c>
      <c r="B5804" s="2">
        <v>42085</v>
      </c>
      <c r="C5804" s="2">
        <v>42087</v>
      </c>
      <c r="D5804" t="s">
        <v>79</v>
      </c>
      <c r="E5804" t="s">
        <v>321</v>
      </c>
      <c r="F5804" t="s">
        <v>868</v>
      </c>
      <c r="G5804" s="1">
        <v>15984</v>
      </c>
      <c r="H5804">
        <v>2</v>
      </c>
      <c r="I5804">
        <v>2</v>
      </c>
      <c r="J5804" s="1">
        <v>11988</v>
      </c>
      <c r="K5804" t="s">
        <v>9139</v>
      </c>
      <c r="L5804" t="s">
        <v>9140</v>
      </c>
      <c r="M5804" t="s">
        <v>9574</v>
      </c>
      <c r="N5804" t="s">
        <v>8536</v>
      </c>
      <c r="O5804" t="s">
        <v>8887</v>
      </c>
      <c r="P5804" t="s">
        <v>8541</v>
      </c>
      <c r="Q5804">
        <v>91360</v>
      </c>
      <c r="R5804" t="s">
        <v>8542</v>
      </c>
      <c r="S5804" t="s">
        <v>7814</v>
      </c>
      <c r="T5804" t="s">
        <v>7736</v>
      </c>
    </row>
    <row r="5805" spans="1:20" x14ac:dyDescent="0.25">
      <c r="A5805" t="s">
        <v>5443</v>
      </c>
      <c r="B5805" s="2">
        <v>42867</v>
      </c>
      <c r="C5805" s="2">
        <v>42874</v>
      </c>
      <c r="D5805" t="s">
        <v>19</v>
      </c>
      <c r="E5805" t="s">
        <v>3453</v>
      </c>
      <c r="F5805" t="s">
        <v>2322</v>
      </c>
      <c r="G5805" s="1">
        <v>10272</v>
      </c>
      <c r="H5805">
        <v>3</v>
      </c>
      <c r="I5805">
        <v>2</v>
      </c>
      <c r="J5805" s="1">
        <v>11556</v>
      </c>
      <c r="K5805" t="s">
        <v>9128</v>
      </c>
      <c r="L5805" t="s">
        <v>9137</v>
      </c>
      <c r="M5805" t="s">
        <v>10169</v>
      </c>
      <c r="N5805" t="s">
        <v>8536</v>
      </c>
      <c r="O5805" t="s">
        <v>8582</v>
      </c>
      <c r="P5805" t="s">
        <v>8604</v>
      </c>
      <c r="Q5805">
        <v>45503</v>
      </c>
      <c r="R5805" t="s">
        <v>8561</v>
      </c>
      <c r="S5805" t="s">
        <v>8393</v>
      </c>
      <c r="T5805" t="s">
        <v>7744</v>
      </c>
    </row>
    <row r="5806" spans="1:20" x14ac:dyDescent="0.25">
      <c r="A5806" t="s">
        <v>5444</v>
      </c>
      <c r="B5806" s="2">
        <v>43052</v>
      </c>
      <c r="C5806" s="2">
        <v>43058</v>
      </c>
      <c r="D5806" t="s">
        <v>19</v>
      </c>
      <c r="E5806" t="s">
        <v>4224</v>
      </c>
      <c r="F5806" t="s">
        <v>2780</v>
      </c>
      <c r="G5806" s="1">
        <v>61792</v>
      </c>
      <c r="H5806">
        <v>4</v>
      </c>
      <c r="I5806">
        <v>2</v>
      </c>
      <c r="J5806" s="1">
        <v>61792</v>
      </c>
      <c r="K5806" t="s">
        <v>9128</v>
      </c>
      <c r="L5806" t="s">
        <v>9133</v>
      </c>
      <c r="M5806" t="s">
        <v>10337</v>
      </c>
      <c r="N5806" t="s">
        <v>8536</v>
      </c>
      <c r="O5806" t="s">
        <v>8633</v>
      </c>
      <c r="P5806" t="s">
        <v>8550</v>
      </c>
      <c r="Q5806">
        <v>75220</v>
      </c>
      <c r="R5806" t="s">
        <v>8551</v>
      </c>
      <c r="S5806" t="s">
        <v>8460</v>
      </c>
      <c r="T5806" t="s">
        <v>7738</v>
      </c>
    </row>
    <row r="5807" spans="1:20" x14ac:dyDescent="0.25">
      <c r="A5807" t="s">
        <v>5444</v>
      </c>
      <c r="B5807" s="2">
        <v>43052</v>
      </c>
      <c r="C5807" s="2">
        <v>43058</v>
      </c>
      <c r="D5807" t="s">
        <v>19</v>
      </c>
      <c r="E5807" t="s">
        <v>4224</v>
      </c>
      <c r="F5807" t="s">
        <v>1496</v>
      </c>
      <c r="G5807" s="1">
        <v>2059992</v>
      </c>
      <c r="H5807">
        <v>3</v>
      </c>
      <c r="I5807">
        <v>32</v>
      </c>
      <c r="J5807" s="1">
        <v>-272646</v>
      </c>
      <c r="K5807" t="s">
        <v>9123</v>
      </c>
      <c r="L5807" t="s">
        <v>9124</v>
      </c>
      <c r="M5807" t="s">
        <v>9850</v>
      </c>
      <c r="N5807" t="s">
        <v>8536</v>
      </c>
      <c r="O5807" t="s">
        <v>8633</v>
      </c>
      <c r="P5807" t="s">
        <v>8550</v>
      </c>
      <c r="Q5807">
        <v>75220</v>
      </c>
      <c r="R5807" t="s">
        <v>8551</v>
      </c>
      <c r="S5807" t="s">
        <v>8460</v>
      </c>
      <c r="T5807" t="s">
        <v>7738</v>
      </c>
    </row>
    <row r="5808" spans="1:20" x14ac:dyDescent="0.25">
      <c r="A5808" t="s">
        <v>5445</v>
      </c>
      <c r="B5808" s="2">
        <v>42617</v>
      </c>
      <c r="C5808" s="2">
        <v>42620</v>
      </c>
      <c r="D5808" t="s">
        <v>11</v>
      </c>
      <c r="E5808" t="s">
        <v>471</v>
      </c>
      <c r="F5808" t="s">
        <v>1530</v>
      </c>
      <c r="G5808" s="1">
        <v>12192</v>
      </c>
      <c r="H5808">
        <v>3</v>
      </c>
      <c r="I5808">
        <v>2</v>
      </c>
      <c r="J5808" s="1">
        <v>41148</v>
      </c>
      <c r="K5808" t="s">
        <v>9128</v>
      </c>
      <c r="L5808" t="s">
        <v>9148</v>
      </c>
      <c r="M5808" t="s">
        <v>9864</v>
      </c>
      <c r="N5808" t="s">
        <v>8536</v>
      </c>
      <c r="O5808" t="s">
        <v>8871</v>
      </c>
      <c r="P5808" t="s">
        <v>8586</v>
      </c>
      <c r="Q5808">
        <v>37918</v>
      </c>
      <c r="R5808" t="s">
        <v>8539</v>
      </c>
      <c r="S5808" t="s">
        <v>7849</v>
      </c>
      <c r="T5808" t="s">
        <v>7736</v>
      </c>
    </row>
    <row r="5809" spans="1:20" x14ac:dyDescent="0.25">
      <c r="A5809" t="s">
        <v>5445</v>
      </c>
      <c r="B5809" s="2">
        <v>42617</v>
      </c>
      <c r="C5809" s="2">
        <v>42620</v>
      </c>
      <c r="D5809" t="s">
        <v>11</v>
      </c>
      <c r="E5809" t="s">
        <v>471</v>
      </c>
      <c r="F5809" t="s">
        <v>3087</v>
      </c>
      <c r="G5809" s="1">
        <v>87168</v>
      </c>
      <c r="H5809">
        <v>2</v>
      </c>
      <c r="I5809">
        <v>2</v>
      </c>
      <c r="J5809" s="1">
        <v>87168</v>
      </c>
      <c r="K5809" t="s">
        <v>9128</v>
      </c>
      <c r="L5809" t="s">
        <v>9144</v>
      </c>
      <c r="M5809" t="s">
        <v>10424</v>
      </c>
      <c r="N5809" t="s">
        <v>8536</v>
      </c>
      <c r="O5809" t="s">
        <v>8871</v>
      </c>
      <c r="P5809" t="s">
        <v>8586</v>
      </c>
      <c r="Q5809">
        <v>37918</v>
      </c>
      <c r="R5809" t="s">
        <v>8539</v>
      </c>
      <c r="S5809" t="s">
        <v>7849</v>
      </c>
      <c r="T5809" t="s">
        <v>7736</v>
      </c>
    </row>
    <row r="5810" spans="1:20" x14ac:dyDescent="0.25">
      <c r="A5810" t="s">
        <v>5445</v>
      </c>
      <c r="B5810" s="2">
        <v>42617</v>
      </c>
      <c r="C5810" s="2">
        <v>42620</v>
      </c>
      <c r="D5810" t="s">
        <v>11</v>
      </c>
      <c r="E5810" t="s">
        <v>471</v>
      </c>
      <c r="F5810" t="s">
        <v>4121</v>
      </c>
      <c r="G5810" s="1">
        <v>31744</v>
      </c>
      <c r="H5810">
        <v>2</v>
      </c>
      <c r="I5810">
        <v>2</v>
      </c>
      <c r="J5810" s="1">
        <v>83328</v>
      </c>
      <c r="K5810" t="s">
        <v>9128</v>
      </c>
      <c r="L5810" t="s">
        <v>9137</v>
      </c>
      <c r="M5810" t="s">
        <v>10679</v>
      </c>
      <c r="N5810" t="s">
        <v>8536</v>
      </c>
      <c r="O5810" t="s">
        <v>8871</v>
      </c>
      <c r="P5810" t="s">
        <v>8586</v>
      </c>
      <c r="Q5810">
        <v>37918</v>
      </c>
      <c r="R5810" t="s">
        <v>8539</v>
      </c>
      <c r="S5810" t="s">
        <v>7849</v>
      </c>
      <c r="T5810" t="s">
        <v>7736</v>
      </c>
    </row>
    <row r="5811" spans="1:20" x14ac:dyDescent="0.25">
      <c r="A5811" t="s">
        <v>5446</v>
      </c>
      <c r="B5811" s="2">
        <v>42406</v>
      </c>
      <c r="C5811" s="2">
        <v>42411</v>
      </c>
      <c r="D5811" t="s">
        <v>19</v>
      </c>
      <c r="E5811" t="s">
        <v>934</v>
      </c>
      <c r="F5811" t="s">
        <v>964</v>
      </c>
      <c r="G5811" s="1">
        <v>132224</v>
      </c>
      <c r="H5811">
        <v>4</v>
      </c>
      <c r="I5811">
        <v>2</v>
      </c>
      <c r="J5811" s="1">
        <v>-181808</v>
      </c>
      <c r="K5811" t="s">
        <v>9123</v>
      </c>
      <c r="L5811" t="s">
        <v>9135</v>
      </c>
      <c r="M5811" t="s">
        <v>9619</v>
      </c>
      <c r="N5811" t="s">
        <v>8536</v>
      </c>
      <c r="O5811" t="s">
        <v>8931</v>
      </c>
      <c r="P5811" t="s">
        <v>8586</v>
      </c>
      <c r="Q5811">
        <v>37421</v>
      </c>
      <c r="R5811" t="s">
        <v>8539</v>
      </c>
      <c r="S5811" t="s">
        <v>7946</v>
      </c>
      <c r="T5811" t="s">
        <v>7738</v>
      </c>
    </row>
    <row r="5812" spans="1:20" x14ac:dyDescent="0.25">
      <c r="A5812" t="s">
        <v>5447</v>
      </c>
      <c r="B5812" s="2">
        <v>42085</v>
      </c>
      <c r="C5812" s="2">
        <v>42089</v>
      </c>
      <c r="D5812" t="s">
        <v>19</v>
      </c>
      <c r="E5812" t="s">
        <v>1107</v>
      </c>
      <c r="F5812" t="s">
        <v>1738</v>
      </c>
      <c r="G5812" s="1">
        <v>10552</v>
      </c>
      <c r="H5812">
        <v>4</v>
      </c>
      <c r="I5812">
        <v>0</v>
      </c>
      <c r="J5812" s="1">
        <v>485392</v>
      </c>
      <c r="K5812" t="s">
        <v>9128</v>
      </c>
      <c r="L5812" t="s">
        <v>9148</v>
      </c>
      <c r="M5812" t="s">
        <v>9172</v>
      </c>
      <c r="N5812" t="s">
        <v>8536</v>
      </c>
      <c r="O5812" t="s">
        <v>8642</v>
      </c>
      <c r="P5812" t="s">
        <v>8541</v>
      </c>
      <c r="Q5812">
        <v>92037</v>
      </c>
      <c r="R5812" t="s">
        <v>8542</v>
      </c>
      <c r="S5812" t="s">
        <v>7989</v>
      </c>
      <c r="T5812" t="s">
        <v>7738</v>
      </c>
    </row>
    <row r="5813" spans="1:20" x14ac:dyDescent="0.25">
      <c r="A5813" t="s">
        <v>5447</v>
      </c>
      <c r="B5813" s="2">
        <v>42085</v>
      </c>
      <c r="C5813" s="2">
        <v>42089</v>
      </c>
      <c r="D5813" t="s">
        <v>19</v>
      </c>
      <c r="E5813" t="s">
        <v>1107</v>
      </c>
      <c r="F5813" t="s">
        <v>5448</v>
      </c>
      <c r="G5813" s="1">
        <v>9196</v>
      </c>
      <c r="H5813">
        <v>2</v>
      </c>
      <c r="I5813">
        <v>0</v>
      </c>
      <c r="J5813" s="1">
        <v>156332</v>
      </c>
      <c r="K5813" t="s">
        <v>9123</v>
      </c>
      <c r="L5813" t="s">
        <v>9135</v>
      </c>
      <c r="M5813" t="s">
        <v>10863</v>
      </c>
      <c r="N5813" t="s">
        <v>8536</v>
      </c>
      <c r="O5813" t="s">
        <v>8642</v>
      </c>
      <c r="P5813" t="s">
        <v>8541</v>
      </c>
      <c r="Q5813">
        <v>92037</v>
      </c>
      <c r="R5813" t="s">
        <v>8542</v>
      </c>
      <c r="S5813" t="s">
        <v>7989</v>
      </c>
      <c r="T5813" t="s">
        <v>7738</v>
      </c>
    </row>
    <row r="5814" spans="1:20" x14ac:dyDescent="0.25">
      <c r="A5814" t="s">
        <v>5447</v>
      </c>
      <c r="B5814" s="2">
        <v>42085</v>
      </c>
      <c r="C5814" s="2">
        <v>42089</v>
      </c>
      <c r="D5814" t="s">
        <v>19</v>
      </c>
      <c r="E5814" t="s">
        <v>1107</v>
      </c>
      <c r="F5814" t="s">
        <v>1346</v>
      </c>
      <c r="G5814" s="1">
        <v>1487976</v>
      </c>
      <c r="H5814">
        <v>3</v>
      </c>
      <c r="I5814">
        <v>2</v>
      </c>
      <c r="J5814" s="1">
        <v>185997</v>
      </c>
      <c r="K5814" t="s">
        <v>9139</v>
      </c>
      <c r="L5814" t="s">
        <v>9140</v>
      </c>
      <c r="M5814" t="s">
        <v>9785</v>
      </c>
      <c r="N5814" t="s">
        <v>8536</v>
      </c>
      <c r="O5814" t="s">
        <v>8642</v>
      </c>
      <c r="P5814" t="s">
        <v>8541</v>
      </c>
      <c r="Q5814">
        <v>92037</v>
      </c>
      <c r="R5814" t="s">
        <v>8542</v>
      </c>
      <c r="S5814" t="s">
        <v>7989</v>
      </c>
      <c r="T5814" t="s">
        <v>7738</v>
      </c>
    </row>
    <row r="5815" spans="1:20" x14ac:dyDescent="0.25">
      <c r="A5815" t="s">
        <v>5449</v>
      </c>
      <c r="B5815" s="2">
        <v>42187</v>
      </c>
      <c r="C5815" s="2">
        <v>42188</v>
      </c>
      <c r="D5815" t="s">
        <v>79</v>
      </c>
      <c r="E5815" t="s">
        <v>1127</v>
      </c>
      <c r="F5815" t="s">
        <v>5034</v>
      </c>
      <c r="G5815" s="1">
        <v>1944</v>
      </c>
      <c r="H5815">
        <v>3</v>
      </c>
      <c r="I5815">
        <v>0</v>
      </c>
      <c r="J5815" s="1">
        <v>93312</v>
      </c>
      <c r="K5815" t="s">
        <v>9128</v>
      </c>
      <c r="L5815" t="s">
        <v>9148</v>
      </c>
      <c r="M5815" t="s">
        <v>10825</v>
      </c>
      <c r="N5815" t="s">
        <v>8536</v>
      </c>
      <c r="O5815" t="s">
        <v>8576</v>
      </c>
      <c r="P5815" t="s">
        <v>8577</v>
      </c>
      <c r="Q5815">
        <v>10024</v>
      </c>
      <c r="R5815" t="s">
        <v>8561</v>
      </c>
      <c r="S5815" t="s">
        <v>7994</v>
      </c>
      <c r="T5815" t="s">
        <v>7744</v>
      </c>
    </row>
    <row r="5816" spans="1:20" x14ac:dyDescent="0.25">
      <c r="A5816" t="s">
        <v>5450</v>
      </c>
      <c r="B5816" s="2">
        <v>42170</v>
      </c>
      <c r="C5816" s="2">
        <v>42172</v>
      </c>
      <c r="D5816" t="s">
        <v>79</v>
      </c>
      <c r="E5816" t="s">
        <v>2669</v>
      </c>
      <c r="F5816" t="s">
        <v>2744</v>
      </c>
      <c r="G5816" s="1">
        <v>11672</v>
      </c>
      <c r="H5816">
        <v>1</v>
      </c>
      <c r="I5816">
        <v>2</v>
      </c>
      <c r="J5816" s="1">
        <v>-7295</v>
      </c>
      <c r="K5816" t="s">
        <v>9139</v>
      </c>
      <c r="L5816" t="s">
        <v>9162</v>
      </c>
      <c r="M5816" t="s">
        <v>10325</v>
      </c>
      <c r="N5816" t="s">
        <v>8536</v>
      </c>
      <c r="O5816" t="s">
        <v>8639</v>
      </c>
      <c r="P5816" t="s">
        <v>8544</v>
      </c>
      <c r="Q5816">
        <v>33614</v>
      </c>
      <c r="R5816" t="s">
        <v>8539</v>
      </c>
      <c r="S5816" t="s">
        <v>8287</v>
      </c>
      <c r="T5816" t="s">
        <v>7736</v>
      </c>
    </row>
    <row r="5817" spans="1:20" x14ac:dyDescent="0.25">
      <c r="A5817" t="s">
        <v>5451</v>
      </c>
      <c r="B5817" s="2">
        <v>41969</v>
      </c>
      <c r="C5817" s="2">
        <v>41969</v>
      </c>
      <c r="D5817" t="s">
        <v>654</v>
      </c>
      <c r="E5817" t="s">
        <v>901</v>
      </c>
      <c r="F5817" t="s">
        <v>1236</v>
      </c>
      <c r="G5817" s="1">
        <v>27996</v>
      </c>
      <c r="H5817">
        <v>4</v>
      </c>
      <c r="I5817">
        <v>0</v>
      </c>
      <c r="J5817" s="1">
        <v>783888</v>
      </c>
      <c r="K5817" t="s">
        <v>9139</v>
      </c>
      <c r="L5817" t="s">
        <v>9140</v>
      </c>
      <c r="M5817" t="s">
        <v>9737</v>
      </c>
      <c r="N5817" t="s">
        <v>8536</v>
      </c>
      <c r="O5817" t="s">
        <v>9043</v>
      </c>
      <c r="P5817" t="s">
        <v>8577</v>
      </c>
      <c r="Q5817">
        <v>13501</v>
      </c>
      <c r="R5817" t="s">
        <v>8561</v>
      </c>
      <c r="S5817" t="s">
        <v>7939</v>
      </c>
      <c r="T5817" t="s">
        <v>7736</v>
      </c>
    </row>
    <row r="5818" spans="1:20" x14ac:dyDescent="0.25">
      <c r="A5818" t="s">
        <v>5451</v>
      </c>
      <c r="B5818" s="2">
        <v>41969</v>
      </c>
      <c r="C5818" s="2">
        <v>41969</v>
      </c>
      <c r="D5818" t="s">
        <v>654</v>
      </c>
      <c r="E5818" t="s">
        <v>901</v>
      </c>
      <c r="F5818" t="s">
        <v>130</v>
      </c>
      <c r="G5818" s="1">
        <v>12912</v>
      </c>
      <c r="H5818">
        <v>3</v>
      </c>
      <c r="I5818">
        <v>2</v>
      </c>
      <c r="J5818" s="1">
        <v>46806</v>
      </c>
      <c r="K5818" t="s">
        <v>9128</v>
      </c>
      <c r="L5818" t="s">
        <v>9142</v>
      </c>
      <c r="M5818" t="s">
        <v>9201</v>
      </c>
      <c r="N5818" t="s">
        <v>8536</v>
      </c>
      <c r="O5818" t="s">
        <v>9043</v>
      </c>
      <c r="P5818" t="s">
        <v>8577</v>
      </c>
      <c r="Q5818">
        <v>13501</v>
      </c>
      <c r="R5818" t="s">
        <v>8561</v>
      </c>
      <c r="S5818" t="s">
        <v>7939</v>
      </c>
      <c r="T5818" t="s">
        <v>7736</v>
      </c>
    </row>
    <row r="5819" spans="1:20" x14ac:dyDescent="0.25">
      <c r="A5819" t="s">
        <v>5451</v>
      </c>
      <c r="B5819" s="2">
        <v>41969</v>
      </c>
      <c r="C5819" s="2">
        <v>41969</v>
      </c>
      <c r="D5819" t="s">
        <v>654</v>
      </c>
      <c r="E5819" t="s">
        <v>901</v>
      </c>
      <c r="F5819" t="s">
        <v>1874</v>
      </c>
      <c r="G5819" s="1">
        <v>17088</v>
      </c>
      <c r="H5819">
        <v>4</v>
      </c>
      <c r="I5819">
        <v>2</v>
      </c>
      <c r="J5819" s="1">
        <v>57672</v>
      </c>
      <c r="K5819" t="s">
        <v>9128</v>
      </c>
      <c r="L5819" t="s">
        <v>9142</v>
      </c>
      <c r="M5819" t="s">
        <v>10010</v>
      </c>
      <c r="N5819" t="s">
        <v>8536</v>
      </c>
      <c r="O5819" t="s">
        <v>9043</v>
      </c>
      <c r="P5819" t="s">
        <v>8577</v>
      </c>
      <c r="Q5819">
        <v>13501</v>
      </c>
      <c r="R5819" t="s">
        <v>8561</v>
      </c>
      <c r="S5819" t="s">
        <v>7939</v>
      </c>
      <c r="T5819" t="s">
        <v>7736</v>
      </c>
    </row>
    <row r="5820" spans="1:20" x14ac:dyDescent="0.25">
      <c r="A5820" t="s">
        <v>5451</v>
      </c>
      <c r="B5820" s="2">
        <v>41969</v>
      </c>
      <c r="C5820" s="2">
        <v>41969</v>
      </c>
      <c r="D5820" t="s">
        <v>654</v>
      </c>
      <c r="E5820" t="s">
        <v>901</v>
      </c>
      <c r="F5820" t="s">
        <v>645</v>
      </c>
      <c r="G5820" s="1">
        <v>9315</v>
      </c>
      <c r="H5820">
        <v>9</v>
      </c>
      <c r="I5820">
        <v>0</v>
      </c>
      <c r="J5820" s="1">
        <v>44712</v>
      </c>
      <c r="K5820" t="s">
        <v>9128</v>
      </c>
      <c r="L5820" t="s">
        <v>9129</v>
      </c>
      <c r="M5820" t="s">
        <v>9464</v>
      </c>
      <c r="N5820" t="s">
        <v>8536</v>
      </c>
      <c r="O5820" t="s">
        <v>9043</v>
      </c>
      <c r="P5820" t="s">
        <v>8577</v>
      </c>
      <c r="Q5820">
        <v>13501</v>
      </c>
      <c r="R5820" t="s">
        <v>8561</v>
      </c>
      <c r="S5820" t="s">
        <v>7939</v>
      </c>
      <c r="T5820" t="s">
        <v>7736</v>
      </c>
    </row>
    <row r="5821" spans="1:20" x14ac:dyDescent="0.25">
      <c r="A5821" t="s">
        <v>5451</v>
      </c>
      <c r="B5821" s="2">
        <v>41969</v>
      </c>
      <c r="C5821" s="2">
        <v>41969</v>
      </c>
      <c r="D5821" t="s">
        <v>654</v>
      </c>
      <c r="E5821" t="s">
        <v>901</v>
      </c>
      <c r="F5821" t="s">
        <v>1575</v>
      </c>
      <c r="G5821" s="1">
        <v>1152</v>
      </c>
      <c r="H5821">
        <v>4</v>
      </c>
      <c r="I5821">
        <v>0</v>
      </c>
      <c r="J5821" s="1">
        <v>56448</v>
      </c>
      <c r="K5821" t="s">
        <v>9128</v>
      </c>
      <c r="L5821" t="s">
        <v>9129</v>
      </c>
      <c r="M5821" t="s">
        <v>9881</v>
      </c>
      <c r="N5821" t="s">
        <v>8536</v>
      </c>
      <c r="O5821" t="s">
        <v>9043</v>
      </c>
      <c r="P5821" t="s">
        <v>8577</v>
      </c>
      <c r="Q5821">
        <v>13501</v>
      </c>
      <c r="R5821" t="s">
        <v>8561</v>
      </c>
      <c r="S5821" t="s">
        <v>7939</v>
      </c>
      <c r="T5821" t="s">
        <v>7736</v>
      </c>
    </row>
    <row r="5822" spans="1:20" x14ac:dyDescent="0.25">
      <c r="A5822" t="s">
        <v>5452</v>
      </c>
      <c r="B5822" s="2">
        <v>42867</v>
      </c>
      <c r="C5822" s="2">
        <v>42873</v>
      </c>
      <c r="D5822" t="s">
        <v>19</v>
      </c>
      <c r="E5822" t="s">
        <v>4330</v>
      </c>
      <c r="F5822" t="s">
        <v>3432</v>
      </c>
      <c r="G5822" s="1">
        <v>23862</v>
      </c>
      <c r="H5822">
        <v>2</v>
      </c>
      <c r="I5822">
        <v>0</v>
      </c>
      <c r="J5822" s="1">
        <v>47724</v>
      </c>
      <c r="K5822" t="s">
        <v>9128</v>
      </c>
      <c r="L5822" t="s">
        <v>9273</v>
      </c>
      <c r="M5822" t="s">
        <v>10532</v>
      </c>
      <c r="N5822" t="s">
        <v>8536</v>
      </c>
      <c r="O5822" t="s">
        <v>8556</v>
      </c>
      <c r="P5822" t="s">
        <v>8541</v>
      </c>
      <c r="Q5822">
        <v>94122</v>
      </c>
      <c r="R5822" t="s">
        <v>8542</v>
      </c>
      <c r="S5822" t="s">
        <v>8466</v>
      </c>
      <c r="T5822" t="s">
        <v>7738</v>
      </c>
    </row>
    <row r="5823" spans="1:20" x14ac:dyDescent="0.25">
      <c r="A5823" t="s">
        <v>5452</v>
      </c>
      <c r="B5823" s="2">
        <v>42867</v>
      </c>
      <c r="C5823" s="2">
        <v>42873</v>
      </c>
      <c r="D5823" t="s">
        <v>19</v>
      </c>
      <c r="E5823" t="s">
        <v>4330</v>
      </c>
      <c r="F5823" t="s">
        <v>2288</v>
      </c>
      <c r="G5823" s="1">
        <v>777</v>
      </c>
      <c r="H5823">
        <v>1</v>
      </c>
      <c r="I5823">
        <v>0</v>
      </c>
      <c r="J5823" s="1">
        <v>20979</v>
      </c>
      <c r="K5823" t="s">
        <v>9128</v>
      </c>
      <c r="L5823" t="s">
        <v>9144</v>
      </c>
      <c r="M5823" t="s">
        <v>10161</v>
      </c>
      <c r="N5823" t="s">
        <v>8536</v>
      </c>
      <c r="O5823" t="s">
        <v>8556</v>
      </c>
      <c r="P5823" t="s">
        <v>8541</v>
      </c>
      <c r="Q5823">
        <v>94122</v>
      </c>
      <c r="R5823" t="s">
        <v>8542</v>
      </c>
      <c r="S5823" t="s">
        <v>8466</v>
      </c>
      <c r="T5823" t="s">
        <v>7738</v>
      </c>
    </row>
    <row r="5824" spans="1:20" x14ac:dyDescent="0.25">
      <c r="A5824" t="s">
        <v>5452</v>
      </c>
      <c r="B5824" s="2">
        <v>42867</v>
      </c>
      <c r="C5824" s="2">
        <v>42873</v>
      </c>
      <c r="D5824" t="s">
        <v>19</v>
      </c>
      <c r="E5824" t="s">
        <v>4330</v>
      </c>
      <c r="F5824" t="s">
        <v>1508</v>
      </c>
      <c r="G5824" s="1">
        <v>28548</v>
      </c>
      <c r="H5824">
        <v>5</v>
      </c>
      <c r="I5824">
        <v>2</v>
      </c>
      <c r="J5824" s="1">
        <v>-107055</v>
      </c>
      <c r="K5824" t="s">
        <v>9123</v>
      </c>
      <c r="L5824" t="s">
        <v>9131</v>
      </c>
      <c r="M5824" t="s">
        <v>9856</v>
      </c>
      <c r="N5824" t="s">
        <v>8536</v>
      </c>
      <c r="O5824" t="s">
        <v>8556</v>
      </c>
      <c r="P5824" t="s">
        <v>8541</v>
      </c>
      <c r="Q5824">
        <v>94122</v>
      </c>
      <c r="R5824" t="s">
        <v>8542</v>
      </c>
      <c r="S5824" t="s">
        <v>8466</v>
      </c>
      <c r="T5824" t="s">
        <v>7738</v>
      </c>
    </row>
    <row r="5825" spans="1:20" x14ac:dyDescent="0.25">
      <c r="A5825" t="s">
        <v>5452</v>
      </c>
      <c r="B5825" s="2">
        <v>42867</v>
      </c>
      <c r="C5825" s="2">
        <v>42873</v>
      </c>
      <c r="D5825" t="s">
        <v>19</v>
      </c>
      <c r="E5825" t="s">
        <v>4330</v>
      </c>
      <c r="F5825" t="s">
        <v>2519</v>
      </c>
      <c r="G5825" s="1">
        <v>19168</v>
      </c>
      <c r="H5825">
        <v>4</v>
      </c>
      <c r="I5825">
        <v>2</v>
      </c>
      <c r="J5825" s="1">
        <v>64692</v>
      </c>
      <c r="K5825" t="s">
        <v>9128</v>
      </c>
      <c r="L5825" t="s">
        <v>9142</v>
      </c>
      <c r="M5825" t="s">
        <v>10241</v>
      </c>
      <c r="N5825" t="s">
        <v>8536</v>
      </c>
      <c r="O5825" t="s">
        <v>8556</v>
      </c>
      <c r="P5825" t="s">
        <v>8541</v>
      </c>
      <c r="Q5825">
        <v>94122</v>
      </c>
      <c r="R5825" t="s">
        <v>8542</v>
      </c>
      <c r="S5825" t="s">
        <v>8466</v>
      </c>
      <c r="T5825" t="s">
        <v>7738</v>
      </c>
    </row>
    <row r="5826" spans="1:20" x14ac:dyDescent="0.25">
      <c r="A5826" t="s">
        <v>5453</v>
      </c>
      <c r="B5826" s="2">
        <v>41761</v>
      </c>
      <c r="C5826" s="2">
        <v>41761</v>
      </c>
      <c r="D5826" t="s">
        <v>654</v>
      </c>
      <c r="E5826" t="s">
        <v>1055</v>
      </c>
      <c r="F5826" t="s">
        <v>1990</v>
      </c>
      <c r="G5826" s="1">
        <v>26136</v>
      </c>
      <c r="H5826">
        <v>3</v>
      </c>
      <c r="I5826">
        <v>2</v>
      </c>
      <c r="J5826" s="1">
        <v>19602</v>
      </c>
      <c r="K5826" t="s">
        <v>9128</v>
      </c>
      <c r="L5826" t="s">
        <v>9144</v>
      </c>
      <c r="M5826" t="s">
        <v>10058</v>
      </c>
      <c r="N5826" t="s">
        <v>8536</v>
      </c>
      <c r="O5826" t="s">
        <v>8603</v>
      </c>
      <c r="P5826" t="s">
        <v>8604</v>
      </c>
      <c r="Q5826">
        <v>43229</v>
      </c>
      <c r="R5826" t="s">
        <v>8561</v>
      </c>
      <c r="S5826" t="s">
        <v>7977</v>
      </c>
      <c r="T5826" t="s">
        <v>7736</v>
      </c>
    </row>
    <row r="5827" spans="1:20" x14ac:dyDescent="0.25">
      <c r="A5827" t="s">
        <v>5454</v>
      </c>
      <c r="B5827" s="2">
        <v>42981</v>
      </c>
      <c r="C5827" s="2">
        <v>42984</v>
      </c>
      <c r="D5827" t="s">
        <v>11</v>
      </c>
      <c r="E5827" t="s">
        <v>3715</v>
      </c>
      <c r="F5827" t="s">
        <v>2108</v>
      </c>
      <c r="G5827" s="1">
        <v>4194</v>
      </c>
      <c r="H5827">
        <v>4</v>
      </c>
      <c r="I5827">
        <v>0</v>
      </c>
      <c r="J5827" s="1">
        <v>201312</v>
      </c>
      <c r="K5827" t="s">
        <v>9128</v>
      </c>
      <c r="L5827" t="s">
        <v>9148</v>
      </c>
      <c r="M5827" t="s">
        <v>10104</v>
      </c>
      <c r="N5827" t="s">
        <v>8536</v>
      </c>
      <c r="O5827" t="s">
        <v>8576</v>
      </c>
      <c r="P5827" t="s">
        <v>8577</v>
      </c>
      <c r="Q5827">
        <v>10035</v>
      </c>
      <c r="R5827" t="s">
        <v>8561</v>
      </c>
      <c r="S5827" t="s">
        <v>8421</v>
      </c>
      <c r="T5827" t="s">
        <v>7744</v>
      </c>
    </row>
    <row r="5828" spans="1:20" x14ac:dyDescent="0.25">
      <c r="A5828" t="s">
        <v>5454</v>
      </c>
      <c r="B5828" s="2">
        <v>42981</v>
      </c>
      <c r="C5828" s="2">
        <v>42984</v>
      </c>
      <c r="D5828" t="s">
        <v>11</v>
      </c>
      <c r="E5828" t="s">
        <v>3715</v>
      </c>
      <c r="F5828" t="s">
        <v>4980</v>
      </c>
      <c r="G5828" s="1">
        <v>90801</v>
      </c>
      <c r="H5828">
        <v>1</v>
      </c>
      <c r="I5828">
        <v>1</v>
      </c>
      <c r="J5828" s="1">
        <v>141246</v>
      </c>
      <c r="K5828" t="s">
        <v>9123</v>
      </c>
      <c r="L5828" t="s">
        <v>9126</v>
      </c>
      <c r="M5828" t="s">
        <v>10821</v>
      </c>
      <c r="N5828" t="s">
        <v>8536</v>
      </c>
      <c r="O5828" t="s">
        <v>8576</v>
      </c>
      <c r="P5828" t="s">
        <v>8577</v>
      </c>
      <c r="Q5828">
        <v>10035</v>
      </c>
      <c r="R5828" t="s">
        <v>8561</v>
      </c>
      <c r="S5828" t="s">
        <v>8421</v>
      </c>
      <c r="T5828" t="s">
        <v>7744</v>
      </c>
    </row>
    <row r="5829" spans="1:20" x14ac:dyDescent="0.25">
      <c r="A5829" t="s">
        <v>5454</v>
      </c>
      <c r="B5829" s="2">
        <v>42981</v>
      </c>
      <c r="C5829" s="2">
        <v>42984</v>
      </c>
      <c r="D5829" t="s">
        <v>11</v>
      </c>
      <c r="E5829" t="s">
        <v>3715</v>
      </c>
      <c r="F5829" t="s">
        <v>438</v>
      </c>
      <c r="G5829" s="1">
        <v>181764</v>
      </c>
      <c r="H5829">
        <v>2</v>
      </c>
      <c r="I5829">
        <v>1</v>
      </c>
      <c r="J5829" s="1">
        <v>-80784</v>
      </c>
      <c r="K5829" t="s">
        <v>9123</v>
      </c>
      <c r="L5829" t="s">
        <v>9126</v>
      </c>
      <c r="M5829" t="s">
        <v>9353</v>
      </c>
      <c r="N5829" t="s">
        <v>8536</v>
      </c>
      <c r="O5829" t="s">
        <v>8576</v>
      </c>
      <c r="P5829" t="s">
        <v>8577</v>
      </c>
      <c r="Q5829">
        <v>10035</v>
      </c>
      <c r="R5829" t="s">
        <v>8561</v>
      </c>
      <c r="S5829" t="s">
        <v>8421</v>
      </c>
      <c r="T5829" t="s">
        <v>7744</v>
      </c>
    </row>
    <row r="5830" spans="1:20" x14ac:dyDescent="0.25">
      <c r="A5830" t="s">
        <v>5454</v>
      </c>
      <c r="B5830" s="2">
        <v>42981</v>
      </c>
      <c r="C5830" s="2">
        <v>42984</v>
      </c>
      <c r="D5830" t="s">
        <v>11</v>
      </c>
      <c r="E5830" t="s">
        <v>3715</v>
      </c>
      <c r="F5830" t="s">
        <v>2359</v>
      </c>
      <c r="G5830" s="1">
        <v>556</v>
      </c>
      <c r="H5830">
        <v>2</v>
      </c>
      <c r="I5830">
        <v>0</v>
      </c>
      <c r="J5830" s="1">
        <v>2224</v>
      </c>
      <c r="K5830" t="s">
        <v>9128</v>
      </c>
      <c r="L5830" t="s">
        <v>9137</v>
      </c>
      <c r="M5830" t="s">
        <v>10184</v>
      </c>
      <c r="N5830" t="s">
        <v>8536</v>
      </c>
      <c r="O5830" t="s">
        <v>8576</v>
      </c>
      <c r="P5830" t="s">
        <v>8577</v>
      </c>
      <c r="Q5830">
        <v>10035</v>
      </c>
      <c r="R5830" t="s">
        <v>8561</v>
      </c>
      <c r="S5830" t="s">
        <v>8421</v>
      </c>
      <c r="T5830" t="s">
        <v>7744</v>
      </c>
    </row>
    <row r="5831" spans="1:20" x14ac:dyDescent="0.25">
      <c r="A5831" t="s">
        <v>5455</v>
      </c>
      <c r="B5831" s="2">
        <v>42707</v>
      </c>
      <c r="C5831" s="2">
        <v>42711</v>
      </c>
      <c r="D5831" t="s">
        <v>19</v>
      </c>
      <c r="E5831" t="s">
        <v>2148</v>
      </c>
      <c r="F5831" t="s">
        <v>618</v>
      </c>
      <c r="G5831" s="1">
        <v>58196</v>
      </c>
      <c r="H5831">
        <v>2</v>
      </c>
      <c r="I5831">
        <v>0</v>
      </c>
      <c r="J5831" s="1">
        <v>1047528</v>
      </c>
      <c r="K5831" t="s">
        <v>9123</v>
      </c>
      <c r="L5831" t="s">
        <v>9131</v>
      </c>
      <c r="M5831" t="s">
        <v>9451</v>
      </c>
      <c r="N5831" t="s">
        <v>8536</v>
      </c>
      <c r="O5831" t="s">
        <v>8678</v>
      </c>
      <c r="P5831" t="s">
        <v>8575</v>
      </c>
      <c r="Q5831">
        <v>47374</v>
      </c>
      <c r="R5831" t="s">
        <v>8551</v>
      </c>
      <c r="S5831" t="s">
        <v>8200</v>
      </c>
      <c r="T5831" t="s">
        <v>7736</v>
      </c>
    </row>
    <row r="5832" spans="1:20" x14ac:dyDescent="0.25">
      <c r="A5832" t="s">
        <v>5455</v>
      </c>
      <c r="B5832" s="2">
        <v>42707</v>
      </c>
      <c r="C5832" s="2">
        <v>42711</v>
      </c>
      <c r="D5832" t="s">
        <v>19</v>
      </c>
      <c r="E5832" t="s">
        <v>2148</v>
      </c>
      <c r="F5832" t="s">
        <v>2582</v>
      </c>
      <c r="G5832" s="1">
        <v>2998</v>
      </c>
      <c r="H5832">
        <v>1</v>
      </c>
      <c r="I5832">
        <v>0</v>
      </c>
      <c r="J5832" s="1">
        <v>80946</v>
      </c>
      <c r="K5832" t="s">
        <v>9123</v>
      </c>
      <c r="L5832" t="s">
        <v>9126</v>
      </c>
      <c r="M5832" t="s">
        <v>10265</v>
      </c>
      <c r="N5832" t="s">
        <v>8536</v>
      </c>
      <c r="O5832" t="s">
        <v>8678</v>
      </c>
      <c r="P5832" t="s">
        <v>8575</v>
      </c>
      <c r="Q5832">
        <v>47374</v>
      </c>
      <c r="R5832" t="s">
        <v>8551</v>
      </c>
      <c r="S5832" t="s">
        <v>8200</v>
      </c>
      <c r="T5832" t="s">
        <v>7736</v>
      </c>
    </row>
    <row r="5833" spans="1:20" x14ac:dyDescent="0.25">
      <c r="A5833" t="s">
        <v>5456</v>
      </c>
      <c r="B5833" s="2">
        <v>42203</v>
      </c>
      <c r="C5833" s="2">
        <v>42207</v>
      </c>
      <c r="D5833" t="s">
        <v>19</v>
      </c>
      <c r="E5833" t="s">
        <v>1262</v>
      </c>
      <c r="F5833" t="s">
        <v>3060</v>
      </c>
      <c r="G5833" s="1">
        <v>51996</v>
      </c>
      <c r="H5833">
        <v>4</v>
      </c>
      <c r="I5833">
        <v>0</v>
      </c>
      <c r="J5833" s="1">
        <v>1767864</v>
      </c>
      <c r="K5833" t="s">
        <v>9139</v>
      </c>
      <c r="L5833" t="s">
        <v>9162</v>
      </c>
      <c r="M5833" t="s">
        <v>10416</v>
      </c>
      <c r="N5833" t="s">
        <v>8536</v>
      </c>
      <c r="O5833" t="s">
        <v>8642</v>
      </c>
      <c r="P5833" t="s">
        <v>8541</v>
      </c>
      <c r="Q5833">
        <v>92105</v>
      </c>
      <c r="R5833" t="s">
        <v>8542</v>
      </c>
      <c r="S5833" t="s">
        <v>8026</v>
      </c>
      <c r="T5833" t="s">
        <v>7736</v>
      </c>
    </row>
    <row r="5834" spans="1:20" x14ac:dyDescent="0.25">
      <c r="A5834" t="s">
        <v>5457</v>
      </c>
      <c r="B5834" s="2">
        <v>42572</v>
      </c>
      <c r="C5834" s="2">
        <v>42577</v>
      </c>
      <c r="D5834" t="s">
        <v>19</v>
      </c>
      <c r="E5834" t="s">
        <v>2052</v>
      </c>
      <c r="F5834" t="s">
        <v>2045</v>
      </c>
      <c r="G5834" s="1">
        <v>6264</v>
      </c>
      <c r="H5834">
        <v>3</v>
      </c>
      <c r="I5834">
        <v>2</v>
      </c>
      <c r="J5834" s="1">
        <v>20358</v>
      </c>
      <c r="K5834" t="s">
        <v>9128</v>
      </c>
      <c r="L5834" t="s">
        <v>9129</v>
      </c>
      <c r="M5834" t="s">
        <v>10076</v>
      </c>
      <c r="N5834" t="s">
        <v>8536</v>
      </c>
      <c r="O5834" t="s">
        <v>8545</v>
      </c>
      <c r="P5834" t="s">
        <v>8546</v>
      </c>
      <c r="Q5834">
        <v>28027</v>
      </c>
      <c r="R5834" t="s">
        <v>8539</v>
      </c>
      <c r="S5834" t="s">
        <v>8181</v>
      </c>
      <c r="T5834" t="s">
        <v>7736</v>
      </c>
    </row>
    <row r="5835" spans="1:20" x14ac:dyDescent="0.25">
      <c r="A5835" t="s">
        <v>5457</v>
      </c>
      <c r="B5835" s="2">
        <v>42572</v>
      </c>
      <c r="C5835" s="2">
        <v>42577</v>
      </c>
      <c r="D5835" t="s">
        <v>19</v>
      </c>
      <c r="E5835" t="s">
        <v>2052</v>
      </c>
      <c r="F5835" t="s">
        <v>2064</v>
      </c>
      <c r="G5835" s="1">
        <v>36392</v>
      </c>
      <c r="H5835">
        <v>5</v>
      </c>
      <c r="I5835">
        <v>2</v>
      </c>
      <c r="J5835" s="1">
        <v>0</v>
      </c>
      <c r="K5835" t="s">
        <v>9123</v>
      </c>
      <c r="L5835" t="s">
        <v>9126</v>
      </c>
      <c r="M5835" t="s">
        <v>10083</v>
      </c>
      <c r="N5835" t="s">
        <v>8536</v>
      </c>
      <c r="O5835" t="s">
        <v>8545</v>
      </c>
      <c r="P5835" t="s">
        <v>8546</v>
      </c>
      <c r="Q5835">
        <v>28027</v>
      </c>
      <c r="R5835" t="s">
        <v>8539</v>
      </c>
      <c r="S5835" t="s">
        <v>8181</v>
      </c>
      <c r="T5835" t="s">
        <v>7736</v>
      </c>
    </row>
    <row r="5836" spans="1:20" x14ac:dyDescent="0.25">
      <c r="A5836" t="s">
        <v>5458</v>
      </c>
      <c r="B5836" s="2">
        <v>42164</v>
      </c>
      <c r="C5836" s="2">
        <v>42171</v>
      </c>
      <c r="D5836" t="s">
        <v>19</v>
      </c>
      <c r="E5836" t="s">
        <v>324</v>
      </c>
      <c r="F5836" t="s">
        <v>4476</v>
      </c>
      <c r="G5836" s="1">
        <v>642</v>
      </c>
      <c r="H5836">
        <v>5</v>
      </c>
      <c r="I5836">
        <v>7</v>
      </c>
      <c r="J5836" s="1">
        <v>-428</v>
      </c>
      <c r="K5836" t="s">
        <v>9128</v>
      </c>
      <c r="L5836" t="s">
        <v>9142</v>
      </c>
      <c r="M5836" t="s">
        <v>10742</v>
      </c>
      <c r="N5836" t="s">
        <v>8536</v>
      </c>
      <c r="O5836" t="s">
        <v>8676</v>
      </c>
      <c r="P5836" t="s">
        <v>8544</v>
      </c>
      <c r="Q5836">
        <v>33178</v>
      </c>
      <c r="R5836" t="s">
        <v>8539</v>
      </c>
      <c r="S5836" t="s">
        <v>7815</v>
      </c>
      <c r="T5836" t="s">
        <v>7736</v>
      </c>
    </row>
    <row r="5837" spans="1:20" x14ac:dyDescent="0.25">
      <c r="A5837" t="s">
        <v>5458</v>
      </c>
      <c r="B5837" s="2">
        <v>42164</v>
      </c>
      <c r="C5837" s="2">
        <v>42171</v>
      </c>
      <c r="D5837" t="s">
        <v>19</v>
      </c>
      <c r="E5837" t="s">
        <v>324</v>
      </c>
      <c r="F5837" t="s">
        <v>2621</v>
      </c>
      <c r="G5837" s="1">
        <v>3852</v>
      </c>
      <c r="H5837">
        <v>3</v>
      </c>
      <c r="I5837">
        <v>7</v>
      </c>
      <c r="J5837" s="1">
        <v>-26964</v>
      </c>
      <c r="K5837" t="s">
        <v>9128</v>
      </c>
      <c r="L5837" t="s">
        <v>9142</v>
      </c>
      <c r="M5837" t="s">
        <v>10280</v>
      </c>
      <c r="N5837" t="s">
        <v>8536</v>
      </c>
      <c r="O5837" t="s">
        <v>8676</v>
      </c>
      <c r="P5837" t="s">
        <v>8544</v>
      </c>
      <c r="Q5837">
        <v>33178</v>
      </c>
      <c r="R5837" t="s">
        <v>8539</v>
      </c>
      <c r="S5837" t="s">
        <v>7815</v>
      </c>
      <c r="T5837" t="s">
        <v>7736</v>
      </c>
    </row>
    <row r="5838" spans="1:20" x14ac:dyDescent="0.25">
      <c r="A5838" t="s">
        <v>5458</v>
      </c>
      <c r="B5838" s="2">
        <v>42164</v>
      </c>
      <c r="C5838" s="2">
        <v>42171</v>
      </c>
      <c r="D5838" t="s">
        <v>19</v>
      </c>
      <c r="E5838" t="s">
        <v>324</v>
      </c>
      <c r="F5838" t="s">
        <v>4839</v>
      </c>
      <c r="G5838" s="1">
        <v>726</v>
      </c>
      <c r="H5838">
        <v>5</v>
      </c>
      <c r="I5838">
        <v>2</v>
      </c>
      <c r="J5838" s="1">
        <v>-81675</v>
      </c>
      <c r="K5838" t="s">
        <v>9139</v>
      </c>
      <c r="L5838" t="s">
        <v>9162</v>
      </c>
      <c r="M5838" t="s">
        <v>10804</v>
      </c>
      <c r="N5838" t="s">
        <v>8536</v>
      </c>
      <c r="O5838" t="s">
        <v>8676</v>
      </c>
      <c r="P5838" t="s">
        <v>8544</v>
      </c>
      <c r="Q5838">
        <v>33178</v>
      </c>
      <c r="R5838" t="s">
        <v>8539</v>
      </c>
      <c r="S5838" t="s">
        <v>7815</v>
      </c>
      <c r="T5838" t="s">
        <v>7736</v>
      </c>
    </row>
    <row r="5839" spans="1:20" x14ac:dyDescent="0.25">
      <c r="A5839" t="s">
        <v>5459</v>
      </c>
      <c r="B5839" s="2">
        <v>43066</v>
      </c>
      <c r="C5839" s="2">
        <v>43072</v>
      </c>
      <c r="D5839" t="s">
        <v>19</v>
      </c>
      <c r="E5839" t="s">
        <v>5460</v>
      </c>
      <c r="F5839" t="s">
        <v>5461</v>
      </c>
      <c r="G5839" s="1">
        <v>57568</v>
      </c>
      <c r="H5839">
        <v>4</v>
      </c>
      <c r="I5839">
        <v>2</v>
      </c>
      <c r="J5839" s="1">
        <v>57568</v>
      </c>
      <c r="K5839" t="s">
        <v>9139</v>
      </c>
      <c r="L5839" t="s">
        <v>9140</v>
      </c>
      <c r="M5839" t="s">
        <v>10864</v>
      </c>
      <c r="N5839" t="s">
        <v>8536</v>
      </c>
      <c r="O5839" t="s">
        <v>8540</v>
      </c>
      <c r="P5839" t="s">
        <v>8541</v>
      </c>
      <c r="Q5839">
        <v>90036</v>
      </c>
      <c r="R5839" t="s">
        <v>8542</v>
      </c>
      <c r="S5839" t="s">
        <v>8508</v>
      </c>
      <c r="T5839" t="s">
        <v>7736</v>
      </c>
    </row>
    <row r="5840" spans="1:20" x14ac:dyDescent="0.25">
      <c r="A5840" t="s">
        <v>5462</v>
      </c>
      <c r="B5840" s="2">
        <v>42090</v>
      </c>
      <c r="C5840" s="2">
        <v>42097</v>
      </c>
      <c r="D5840" t="s">
        <v>19</v>
      </c>
      <c r="E5840" t="s">
        <v>3008</v>
      </c>
      <c r="F5840" t="s">
        <v>5463</v>
      </c>
      <c r="G5840" s="1">
        <v>837</v>
      </c>
      <c r="H5840">
        <v>5</v>
      </c>
      <c r="I5840">
        <v>0</v>
      </c>
      <c r="J5840" s="1">
        <v>3348</v>
      </c>
      <c r="K5840" t="s">
        <v>9128</v>
      </c>
      <c r="L5840" t="s">
        <v>9133</v>
      </c>
      <c r="M5840" t="s">
        <v>10865</v>
      </c>
      <c r="N5840" t="s">
        <v>8536</v>
      </c>
      <c r="O5840" t="s">
        <v>8547</v>
      </c>
      <c r="P5840" t="s">
        <v>8548</v>
      </c>
      <c r="Q5840">
        <v>98115</v>
      </c>
      <c r="R5840" t="s">
        <v>8542</v>
      </c>
      <c r="S5840" t="s">
        <v>8335</v>
      </c>
      <c r="T5840" t="s">
        <v>7736</v>
      </c>
    </row>
    <row r="5841" spans="1:20" x14ac:dyDescent="0.25">
      <c r="A5841" t="s">
        <v>5464</v>
      </c>
      <c r="B5841" s="2">
        <v>42269</v>
      </c>
      <c r="C5841" s="2">
        <v>42273</v>
      </c>
      <c r="D5841" t="s">
        <v>11</v>
      </c>
      <c r="E5841" t="s">
        <v>3651</v>
      </c>
      <c r="F5841" t="s">
        <v>2714</v>
      </c>
      <c r="G5841" s="1">
        <v>324</v>
      </c>
      <c r="H5841">
        <v>5</v>
      </c>
      <c r="I5841">
        <v>0</v>
      </c>
      <c r="J5841" s="1">
        <v>15552</v>
      </c>
      <c r="K5841" t="s">
        <v>9128</v>
      </c>
      <c r="L5841" t="s">
        <v>9148</v>
      </c>
      <c r="M5841" t="s">
        <v>10311</v>
      </c>
      <c r="N5841" t="s">
        <v>8536</v>
      </c>
      <c r="O5841" t="s">
        <v>8653</v>
      </c>
      <c r="P5841" t="s">
        <v>8583</v>
      </c>
      <c r="Q5841">
        <v>22204</v>
      </c>
      <c r="R5841" t="s">
        <v>8539</v>
      </c>
      <c r="S5841" t="s">
        <v>8413</v>
      </c>
      <c r="T5841" t="s">
        <v>7744</v>
      </c>
    </row>
    <row r="5842" spans="1:20" x14ac:dyDescent="0.25">
      <c r="A5842" t="s">
        <v>5464</v>
      </c>
      <c r="B5842" s="2">
        <v>42269</v>
      </c>
      <c r="C5842" s="2">
        <v>42273</v>
      </c>
      <c r="D5842" t="s">
        <v>11</v>
      </c>
      <c r="E5842" t="s">
        <v>3651</v>
      </c>
      <c r="F5842" t="s">
        <v>1986</v>
      </c>
      <c r="G5842" s="1">
        <v>4798</v>
      </c>
      <c r="H5842">
        <v>2</v>
      </c>
      <c r="I5842">
        <v>0</v>
      </c>
      <c r="J5842" s="1">
        <v>110354</v>
      </c>
      <c r="K5842" t="s">
        <v>9123</v>
      </c>
      <c r="L5842" t="s">
        <v>9135</v>
      </c>
      <c r="M5842" t="s">
        <v>10056</v>
      </c>
      <c r="N5842" t="s">
        <v>8536</v>
      </c>
      <c r="O5842" t="s">
        <v>8653</v>
      </c>
      <c r="P5842" t="s">
        <v>8583</v>
      </c>
      <c r="Q5842">
        <v>22204</v>
      </c>
      <c r="R5842" t="s">
        <v>8539</v>
      </c>
      <c r="S5842" t="s">
        <v>8413</v>
      </c>
      <c r="T5842" t="s">
        <v>7744</v>
      </c>
    </row>
    <row r="5843" spans="1:20" x14ac:dyDescent="0.25">
      <c r="A5843" t="s">
        <v>5465</v>
      </c>
      <c r="B5843" s="2">
        <v>42325</v>
      </c>
      <c r="C5843" s="2">
        <v>42329</v>
      </c>
      <c r="D5843" t="s">
        <v>19</v>
      </c>
      <c r="E5843" t="s">
        <v>2874</v>
      </c>
      <c r="F5843" t="s">
        <v>5466</v>
      </c>
      <c r="G5843" s="1">
        <v>415968</v>
      </c>
      <c r="H5843">
        <v>4</v>
      </c>
      <c r="I5843">
        <v>2</v>
      </c>
      <c r="J5843" s="1">
        <v>51996</v>
      </c>
      <c r="K5843" t="s">
        <v>9139</v>
      </c>
      <c r="L5843" t="s">
        <v>9140</v>
      </c>
      <c r="M5843" t="s">
        <v>10866</v>
      </c>
      <c r="N5843" t="s">
        <v>8536</v>
      </c>
      <c r="O5843" t="s">
        <v>8642</v>
      </c>
      <c r="P5843" t="s">
        <v>8541</v>
      </c>
      <c r="Q5843">
        <v>92105</v>
      </c>
      <c r="R5843" t="s">
        <v>8542</v>
      </c>
      <c r="S5843" t="s">
        <v>8312</v>
      </c>
      <c r="T5843" t="s">
        <v>7736</v>
      </c>
    </row>
    <row r="5844" spans="1:20" x14ac:dyDescent="0.25">
      <c r="A5844" t="s">
        <v>5465</v>
      </c>
      <c r="B5844" s="2">
        <v>42325</v>
      </c>
      <c r="C5844" s="2">
        <v>42329</v>
      </c>
      <c r="D5844" t="s">
        <v>19</v>
      </c>
      <c r="E5844" t="s">
        <v>2874</v>
      </c>
      <c r="F5844" t="s">
        <v>1885</v>
      </c>
      <c r="G5844" s="1">
        <v>3049</v>
      </c>
      <c r="H5844">
        <v>5</v>
      </c>
      <c r="I5844">
        <v>0</v>
      </c>
      <c r="J5844" s="1">
        <v>6098</v>
      </c>
      <c r="K5844" t="s">
        <v>9128</v>
      </c>
      <c r="L5844" t="s">
        <v>9133</v>
      </c>
      <c r="M5844" t="s">
        <v>10015</v>
      </c>
      <c r="N5844" t="s">
        <v>8536</v>
      </c>
      <c r="O5844" t="s">
        <v>8642</v>
      </c>
      <c r="P5844" t="s">
        <v>8541</v>
      </c>
      <c r="Q5844">
        <v>92105</v>
      </c>
      <c r="R5844" t="s">
        <v>8542</v>
      </c>
      <c r="S5844" t="s">
        <v>8312</v>
      </c>
      <c r="T5844" t="s">
        <v>7736</v>
      </c>
    </row>
    <row r="5845" spans="1:20" x14ac:dyDescent="0.25">
      <c r="A5845" t="s">
        <v>5465</v>
      </c>
      <c r="B5845" s="2">
        <v>42325</v>
      </c>
      <c r="C5845" s="2">
        <v>42329</v>
      </c>
      <c r="D5845" t="s">
        <v>19</v>
      </c>
      <c r="E5845" t="s">
        <v>2874</v>
      </c>
      <c r="F5845" t="s">
        <v>4851</v>
      </c>
      <c r="G5845" s="1">
        <v>8096</v>
      </c>
      <c r="H5845">
        <v>4</v>
      </c>
      <c r="I5845">
        <v>0</v>
      </c>
      <c r="J5845" s="1">
        <v>291456</v>
      </c>
      <c r="K5845" t="s">
        <v>9123</v>
      </c>
      <c r="L5845" t="s">
        <v>9135</v>
      </c>
      <c r="M5845" t="s">
        <v>10806</v>
      </c>
      <c r="N5845" t="s">
        <v>8536</v>
      </c>
      <c r="O5845" t="s">
        <v>8642</v>
      </c>
      <c r="P5845" t="s">
        <v>8541</v>
      </c>
      <c r="Q5845">
        <v>92105</v>
      </c>
      <c r="R5845" t="s">
        <v>8542</v>
      </c>
      <c r="S5845" t="s">
        <v>8312</v>
      </c>
      <c r="T5845" t="s">
        <v>7736</v>
      </c>
    </row>
    <row r="5846" spans="1:20" x14ac:dyDescent="0.25">
      <c r="A5846" t="s">
        <v>5465</v>
      </c>
      <c r="B5846" s="2">
        <v>42325</v>
      </c>
      <c r="C5846" s="2">
        <v>42329</v>
      </c>
      <c r="D5846" t="s">
        <v>19</v>
      </c>
      <c r="E5846" t="s">
        <v>2874</v>
      </c>
      <c r="F5846" t="s">
        <v>4642</v>
      </c>
      <c r="G5846" s="1">
        <v>77721</v>
      </c>
      <c r="H5846">
        <v>7</v>
      </c>
      <c r="I5846">
        <v>0</v>
      </c>
      <c r="J5846" s="1">
        <v>544047</v>
      </c>
      <c r="K5846" t="s">
        <v>9128</v>
      </c>
      <c r="L5846" t="s">
        <v>9133</v>
      </c>
      <c r="M5846" t="s">
        <v>10771</v>
      </c>
      <c r="N5846" t="s">
        <v>8536</v>
      </c>
      <c r="O5846" t="s">
        <v>8642</v>
      </c>
      <c r="P5846" t="s">
        <v>8541</v>
      </c>
      <c r="Q5846">
        <v>92105</v>
      </c>
      <c r="R5846" t="s">
        <v>8542</v>
      </c>
      <c r="S5846" t="s">
        <v>8312</v>
      </c>
      <c r="T5846" t="s">
        <v>7736</v>
      </c>
    </row>
    <row r="5847" spans="1:20" x14ac:dyDescent="0.25">
      <c r="A5847" t="s">
        <v>5465</v>
      </c>
      <c r="B5847" s="2">
        <v>42325</v>
      </c>
      <c r="C5847" s="2">
        <v>42329</v>
      </c>
      <c r="D5847" t="s">
        <v>19</v>
      </c>
      <c r="E5847" t="s">
        <v>2874</v>
      </c>
      <c r="F5847" t="s">
        <v>2141</v>
      </c>
      <c r="G5847" s="1">
        <v>324</v>
      </c>
      <c r="H5847">
        <v>5</v>
      </c>
      <c r="I5847">
        <v>0</v>
      </c>
      <c r="J5847" s="1">
        <v>15552</v>
      </c>
      <c r="K5847" t="s">
        <v>9128</v>
      </c>
      <c r="L5847" t="s">
        <v>9148</v>
      </c>
      <c r="M5847" t="s">
        <v>10115</v>
      </c>
      <c r="N5847" t="s">
        <v>8536</v>
      </c>
      <c r="O5847" t="s">
        <v>8642</v>
      </c>
      <c r="P5847" t="s">
        <v>8541</v>
      </c>
      <c r="Q5847">
        <v>92105</v>
      </c>
      <c r="R5847" t="s">
        <v>8542</v>
      </c>
      <c r="S5847" t="s">
        <v>8312</v>
      </c>
      <c r="T5847" t="s">
        <v>7736</v>
      </c>
    </row>
    <row r="5848" spans="1:20" x14ac:dyDescent="0.25">
      <c r="A5848" t="s">
        <v>5465</v>
      </c>
      <c r="B5848" s="2">
        <v>42325</v>
      </c>
      <c r="C5848" s="2">
        <v>42329</v>
      </c>
      <c r="D5848" t="s">
        <v>19</v>
      </c>
      <c r="E5848" t="s">
        <v>2874</v>
      </c>
      <c r="F5848" t="s">
        <v>1915</v>
      </c>
      <c r="G5848" s="1">
        <v>225568</v>
      </c>
      <c r="H5848">
        <v>2</v>
      </c>
      <c r="I5848">
        <v>2</v>
      </c>
      <c r="J5848" s="1">
        <v>28196</v>
      </c>
      <c r="K5848" t="s">
        <v>9123</v>
      </c>
      <c r="L5848" t="s">
        <v>9126</v>
      </c>
      <c r="M5848" t="s">
        <v>10029</v>
      </c>
      <c r="N5848" t="s">
        <v>8536</v>
      </c>
      <c r="O5848" t="s">
        <v>8642</v>
      </c>
      <c r="P5848" t="s">
        <v>8541</v>
      </c>
      <c r="Q5848">
        <v>92105</v>
      </c>
      <c r="R5848" t="s">
        <v>8542</v>
      </c>
      <c r="S5848" t="s">
        <v>8312</v>
      </c>
      <c r="T5848" t="s">
        <v>7736</v>
      </c>
    </row>
    <row r="5849" spans="1:20" x14ac:dyDescent="0.25">
      <c r="A5849" t="s">
        <v>5465</v>
      </c>
      <c r="B5849" s="2">
        <v>42325</v>
      </c>
      <c r="C5849" s="2">
        <v>42329</v>
      </c>
      <c r="D5849" t="s">
        <v>19</v>
      </c>
      <c r="E5849" t="s">
        <v>2874</v>
      </c>
      <c r="F5849" t="s">
        <v>2523</v>
      </c>
      <c r="G5849" s="1">
        <v>366</v>
      </c>
      <c r="H5849">
        <v>3</v>
      </c>
      <c r="I5849">
        <v>0</v>
      </c>
      <c r="J5849" s="1">
        <v>15372</v>
      </c>
      <c r="K5849" t="s">
        <v>9123</v>
      </c>
      <c r="L5849" t="s">
        <v>9135</v>
      </c>
      <c r="M5849" t="s">
        <v>10243</v>
      </c>
      <c r="N5849" t="s">
        <v>8536</v>
      </c>
      <c r="O5849" t="s">
        <v>8642</v>
      </c>
      <c r="P5849" t="s">
        <v>8541</v>
      </c>
      <c r="Q5849">
        <v>92105</v>
      </c>
      <c r="R5849" t="s">
        <v>8542</v>
      </c>
      <c r="S5849" t="s">
        <v>8312</v>
      </c>
      <c r="T5849" t="s">
        <v>7736</v>
      </c>
    </row>
    <row r="5850" spans="1:20" x14ac:dyDescent="0.25">
      <c r="A5850" t="s">
        <v>5467</v>
      </c>
      <c r="B5850" s="2">
        <v>42318</v>
      </c>
      <c r="C5850" s="2">
        <v>42322</v>
      </c>
      <c r="D5850" t="s">
        <v>19</v>
      </c>
      <c r="E5850" t="s">
        <v>781</v>
      </c>
      <c r="F5850" t="s">
        <v>1804</v>
      </c>
      <c r="G5850" s="1">
        <v>71564</v>
      </c>
      <c r="H5850">
        <v>2</v>
      </c>
      <c r="I5850">
        <v>0</v>
      </c>
      <c r="J5850" s="1">
        <v>17891</v>
      </c>
      <c r="K5850" t="s">
        <v>9128</v>
      </c>
      <c r="L5850" t="s">
        <v>9144</v>
      </c>
      <c r="M5850" t="s">
        <v>9978</v>
      </c>
      <c r="N5850" t="s">
        <v>8536</v>
      </c>
      <c r="O5850" t="s">
        <v>8609</v>
      </c>
      <c r="P5850" t="s">
        <v>8569</v>
      </c>
      <c r="Q5850">
        <v>55113</v>
      </c>
      <c r="R5850" t="s">
        <v>8551</v>
      </c>
      <c r="S5850" t="s">
        <v>7916</v>
      </c>
      <c r="T5850" t="s">
        <v>7744</v>
      </c>
    </row>
    <row r="5851" spans="1:20" x14ac:dyDescent="0.25">
      <c r="A5851" t="s">
        <v>5467</v>
      </c>
      <c r="B5851" s="2">
        <v>42318</v>
      </c>
      <c r="C5851" s="2">
        <v>42322</v>
      </c>
      <c r="D5851" t="s">
        <v>19</v>
      </c>
      <c r="E5851" t="s">
        <v>781</v>
      </c>
      <c r="F5851" t="s">
        <v>2851</v>
      </c>
      <c r="G5851" s="1">
        <v>79551</v>
      </c>
      <c r="H5851">
        <v>3</v>
      </c>
      <c r="I5851">
        <v>0</v>
      </c>
      <c r="J5851" s="1">
        <v>1431918</v>
      </c>
      <c r="K5851" t="s">
        <v>9128</v>
      </c>
      <c r="L5851" t="s">
        <v>9133</v>
      </c>
      <c r="M5851" t="s">
        <v>10360</v>
      </c>
      <c r="N5851" t="s">
        <v>8536</v>
      </c>
      <c r="O5851" t="s">
        <v>8609</v>
      </c>
      <c r="P5851" t="s">
        <v>8569</v>
      </c>
      <c r="Q5851">
        <v>55113</v>
      </c>
      <c r="R5851" t="s">
        <v>8551</v>
      </c>
      <c r="S5851" t="s">
        <v>7916</v>
      </c>
      <c r="T5851" t="s">
        <v>7744</v>
      </c>
    </row>
    <row r="5852" spans="1:20" x14ac:dyDescent="0.25">
      <c r="A5852" t="s">
        <v>5467</v>
      </c>
      <c r="B5852" s="2">
        <v>42318</v>
      </c>
      <c r="C5852" s="2">
        <v>42322</v>
      </c>
      <c r="D5852" t="s">
        <v>19</v>
      </c>
      <c r="E5852" t="s">
        <v>781</v>
      </c>
      <c r="F5852" t="s">
        <v>4126</v>
      </c>
      <c r="G5852" s="1">
        <v>54999</v>
      </c>
      <c r="H5852">
        <v>1</v>
      </c>
      <c r="I5852">
        <v>0</v>
      </c>
      <c r="J5852" s="1">
        <v>274995</v>
      </c>
      <c r="K5852" t="s">
        <v>9139</v>
      </c>
      <c r="L5852" t="s">
        <v>9447</v>
      </c>
      <c r="M5852" t="s">
        <v>10680</v>
      </c>
      <c r="N5852" t="s">
        <v>8536</v>
      </c>
      <c r="O5852" t="s">
        <v>8609</v>
      </c>
      <c r="P5852" t="s">
        <v>8569</v>
      </c>
      <c r="Q5852">
        <v>55113</v>
      </c>
      <c r="R5852" t="s">
        <v>8551</v>
      </c>
      <c r="S5852" t="s">
        <v>7916</v>
      </c>
      <c r="T5852" t="s">
        <v>7744</v>
      </c>
    </row>
    <row r="5853" spans="1:20" x14ac:dyDescent="0.25">
      <c r="A5853" t="s">
        <v>5467</v>
      </c>
      <c r="B5853" s="2">
        <v>42318</v>
      </c>
      <c r="C5853" s="2">
        <v>42322</v>
      </c>
      <c r="D5853" t="s">
        <v>19</v>
      </c>
      <c r="E5853" t="s">
        <v>781</v>
      </c>
      <c r="F5853" t="s">
        <v>890</v>
      </c>
      <c r="G5853" s="1">
        <v>7476</v>
      </c>
      <c r="H5853">
        <v>3</v>
      </c>
      <c r="I5853">
        <v>0</v>
      </c>
      <c r="J5853" s="1">
        <v>343896</v>
      </c>
      <c r="K5853" t="s">
        <v>9128</v>
      </c>
      <c r="L5853" t="s">
        <v>9142</v>
      </c>
      <c r="M5853" t="s">
        <v>9585</v>
      </c>
      <c r="N5853" t="s">
        <v>8536</v>
      </c>
      <c r="O5853" t="s">
        <v>8609</v>
      </c>
      <c r="P5853" t="s">
        <v>8569</v>
      </c>
      <c r="Q5853">
        <v>55113</v>
      </c>
      <c r="R5853" t="s">
        <v>8551</v>
      </c>
      <c r="S5853" t="s">
        <v>7916</v>
      </c>
      <c r="T5853" t="s">
        <v>7744</v>
      </c>
    </row>
    <row r="5854" spans="1:20" x14ac:dyDescent="0.25">
      <c r="A5854" t="s">
        <v>5467</v>
      </c>
      <c r="B5854" s="2">
        <v>42318</v>
      </c>
      <c r="C5854" s="2">
        <v>42322</v>
      </c>
      <c r="D5854" t="s">
        <v>19</v>
      </c>
      <c r="E5854" t="s">
        <v>781</v>
      </c>
      <c r="F5854" t="s">
        <v>455</v>
      </c>
      <c r="G5854" s="1">
        <v>2922</v>
      </c>
      <c r="H5854">
        <v>3</v>
      </c>
      <c r="I5854">
        <v>0</v>
      </c>
      <c r="J5854" s="1">
        <v>128568</v>
      </c>
      <c r="K5854" t="s">
        <v>9123</v>
      </c>
      <c r="L5854" t="s">
        <v>9135</v>
      </c>
      <c r="M5854" t="s">
        <v>9363</v>
      </c>
      <c r="N5854" t="s">
        <v>8536</v>
      </c>
      <c r="O5854" t="s">
        <v>8609</v>
      </c>
      <c r="P5854" t="s">
        <v>8569</v>
      </c>
      <c r="Q5854">
        <v>55113</v>
      </c>
      <c r="R5854" t="s">
        <v>8551</v>
      </c>
      <c r="S5854" t="s">
        <v>7916</v>
      </c>
      <c r="T5854" t="s">
        <v>7744</v>
      </c>
    </row>
    <row r="5855" spans="1:20" x14ac:dyDescent="0.25">
      <c r="A5855" t="s">
        <v>5468</v>
      </c>
      <c r="B5855" s="2">
        <v>41892</v>
      </c>
      <c r="C5855" s="2">
        <v>41896</v>
      </c>
      <c r="D5855" t="s">
        <v>19</v>
      </c>
      <c r="E5855" t="s">
        <v>2504</v>
      </c>
      <c r="F5855" t="s">
        <v>617</v>
      </c>
      <c r="G5855" s="1">
        <v>964</v>
      </c>
      <c r="H5855">
        <v>2</v>
      </c>
      <c r="I5855">
        <v>0</v>
      </c>
      <c r="J5855" s="1">
        <v>47236</v>
      </c>
      <c r="K5855" t="s">
        <v>9128</v>
      </c>
      <c r="L5855" t="s">
        <v>9142</v>
      </c>
      <c r="M5855" t="s">
        <v>9450</v>
      </c>
      <c r="N5855" t="s">
        <v>8536</v>
      </c>
      <c r="O5855" t="s">
        <v>8754</v>
      </c>
      <c r="P5855" t="s">
        <v>8583</v>
      </c>
      <c r="Q5855">
        <v>23464</v>
      </c>
      <c r="R5855" t="s">
        <v>8539</v>
      </c>
      <c r="S5855" t="s">
        <v>8264</v>
      </c>
      <c r="T5855" t="s">
        <v>7744</v>
      </c>
    </row>
    <row r="5856" spans="1:20" x14ac:dyDescent="0.25">
      <c r="A5856" t="s">
        <v>5469</v>
      </c>
      <c r="B5856" s="2">
        <v>42221</v>
      </c>
      <c r="C5856" s="2">
        <v>42227</v>
      </c>
      <c r="D5856" t="s">
        <v>19</v>
      </c>
      <c r="E5856" t="s">
        <v>3966</v>
      </c>
      <c r="F5856" t="s">
        <v>2725</v>
      </c>
      <c r="G5856" s="1">
        <v>33488</v>
      </c>
      <c r="H5856">
        <v>7</v>
      </c>
      <c r="I5856">
        <v>2</v>
      </c>
      <c r="J5856" s="1">
        <v>-12558</v>
      </c>
      <c r="K5856" t="s">
        <v>9128</v>
      </c>
      <c r="L5856" t="s">
        <v>9133</v>
      </c>
      <c r="M5856" t="s">
        <v>10316</v>
      </c>
      <c r="N5856" t="s">
        <v>8536</v>
      </c>
      <c r="O5856" t="s">
        <v>8633</v>
      </c>
      <c r="P5856" t="s">
        <v>8550</v>
      </c>
      <c r="Q5856">
        <v>75220</v>
      </c>
      <c r="R5856" t="s">
        <v>8551</v>
      </c>
      <c r="S5856" t="s">
        <v>8444</v>
      </c>
      <c r="T5856" t="s">
        <v>7738</v>
      </c>
    </row>
    <row r="5857" spans="1:20" x14ac:dyDescent="0.25">
      <c r="A5857" t="s">
        <v>5469</v>
      </c>
      <c r="B5857" s="2">
        <v>42221</v>
      </c>
      <c r="C5857" s="2">
        <v>42227</v>
      </c>
      <c r="D5857" t="s">
        <v>19</v>
      </c>
      <c r="E5857" t="s">
        <v>3966</v>
      </c>
      <c r="F5857" t="s">
        <v>3819</v>
      </c>
      <c r="G5857" s="1">
        <v>2304</v>
      </c>
      <c r="H5857">
        <v>3</v>
      </c>
      <c r="I5857">
        <v>2</v>
      </c>
      <c r="J5857" s="1">
        <v>-4896</v>
      </c>
      <c r="K5857" t="s">
        <v>9128</v>
      </c>
      <c r="L5857" t="s">
        <v>9273</v>
      </c>
      <c r="M5857" t="s">
        <v>10620</v>
      </c>
      <c r="N5857" t="s">
        <v>8536</v>
      </c>
      <c r="O5857" t="s">
        <v>8633</v>
      </c>
      <c r="P5857" t="s">
        <v>8550</v>
      </c>
      <c r="Q5857">
        <v>75220</v>
      </c>
      <c r="R5857" t="s">
        <v>8551</v>
      </c>
      <c r="S5857" t="s">
        <v>8444</v>
      </c>
      <c r="T5857" t="s">
        <v>7738</v>
      </c>
    </row>
    <row r="5858" spans="1:20" x14ac:dyDescent="0.25">
      <c r="A5858" t="s">
        <v>5469</v>
      </c>
      <c r="B5858" s="2">
        <v>42221</v>
      </c>
      <c r="C5858" s="2">
        <v>42227</v>
      </c>
      <c r="D5858" t="s">
        <v>19</v>
      </c>
      <c r="E5858" t="s">
        <v>3966</v>
      </c>
      <c r="F5858" t="s">
        <v>2989</v>
      </c>
      <c r="G5858" s="1">
        <v>1362</v>
      </c>
      <c r="H5858">
        <v>1</v>
      </c>
      <c r="I5858">
        <v>8</v>
      </c>
      <c r="J5858" s="1">
        <v>-21792</v>
      </c>
      <c r="K5858" t="s">
        <v>9128</v>
      </c>
      <c r="L5858" t="s">
        <v>9142</v>
      </c>
      <c r="M5858" t="s">
        <v>10398</v>
      </c>
      <c r="N5858" t="s">
        <v>8536</v>
      </c>
      <c r="O5858" t="s">
        <v>8633</v>
      </c>
      <c r="P5858" t="s">
        <v>8550</v>
      </c>
      <c r="Q5858">
        <v>75220</v>
      </c>
      <c r="R5858" t="s">
        <v>8551</v>
      </c>
      <c r="S5858" t="s">
        <v>8444</v>
      </c>
      <c r="T5858" t="s">
        <v>7738</v>
      </c>
    </row>
    <row r="5859" spans="1:20" x14ac:dyDescent="0.25">
      <c r="A5859" t="s">
        <v>5469</v>
      </c>
      <c r="B5859" s="2">
        <v>42221</v>
      </c>
      <c r="C5859" s="2">
        <v>42227</v>
      </c>
      <c r="D5859" t="s">
        <v>19</v>
      </c>
      <c r="E5859" t="s">
        <v>3966</v>
      </c>
      <c r="F5859" t="s">
        <v>2888</v>
      </c>
      <c r="G5859" s="1">
        <v>1476</v>
      </c>
      <c r="H5859">
        <v>5</v>
      </c>
      <c r="I5859">
        <v>6</v>
      </c>
      <c r="J5859" s="1">
        <v>-11439</v>
      </c>
      <c r="K5859" t="s">
        <v>9123</v>
      </c>
      <c r="L5859" t="s">
        <v>9135</v>
      </c>
      <c r="M5859" t="s">
        <v>10372</v>
      </c>
      <c r="N5859" t="s">
        <v>8536</v>
      </c>
      <c r="O5859" t="s">
        <v>8633</v>
      </c>
      <c r="P5859" t="s">
        <v>8550</v>
      </c>
      <c r="Q5859">
        <v>75220</v>
      </c>
      <c r="R5859" t="s">
        <v>8551</v>
      </c>
      <c r="S5859" t="s">
        <v>8444</v>
      </c>
      <c r="T5859" t="s">
        <v>7738</v>
      </c>
    </row>
    <row r="5860" spans="1:20" x14ac:dyDescent="0.25">
      <c r="A5860" t="s">
        <v>5470</v>
      </c>
      <c r="B5860" s="2">
        <v>42981</v>
      </c>
      <c r="C5860" s="2">
        <v>42985</v>
      </c>
      <c r="D5860" t="s">
        <v>11</v>
      </c>
      <c r="E5860" t="s">
        <v>1321</v>
      </c>
      <c r="F5860" t="s">
        <v>4274</v>
      </c>
      <c r="G5860" s="1">
        <v>239666</v>
      </c>
      <c r="H5860">
        <v>2</v>
      </c>
      <c r="I5860">
        <v>15</v>
      </c>
      <c r="J5860" s="1">
        <v>14098</v>
      </c>
      <c r="K5860" t="s">
        <v>9123</v>
      </c>
      <c r="L5860" t="s">
        <v>9124</v>
      </c>
      <c r="M5860" t="s">
        <v>10709</v>
      </c>
      <c r="N5860" t="s">
        <v>8536</v>
      </c>
      <c r="O5860" t="s">
        <v>8545</v>
      </c>
      <c r="P5860" t="s">
        <v>8541</v>
      </c>
      <c r="Q5860">
        <v>94521</v>
      </c>
      <c r="R5860" t="s">
        <v>8542</v>
      </c>
      <c r="S5860" t="s">
        <v>8038</v>
      </c>
      <c r="T5860" t="s">
        <v>7736</v>
      </c>
    </row>
    <row r="5861" spans="1:20" x14ac:dyDescent="0.25">
      <c r="A5861" t="s">
        <v>5471</v>
      </c>
      <c r="B5861" s="2">
        <v>42309</v>
      </c>
      <c r="C5861" s="2">
        <v>42316</v>
      </c>
      <c r="D5861" t="s">
        <v>19</v>
      </c>
      <c r="E5861" t="s">
        <v>3436</v>
      </c>
      <c r="F5861" t="s">
        <v>2171</v>
      </c>
      <c r="G5861" s="1">
        <v>30196</v>
      </c>
      <c r="H5861">
        <v>2</v>
      </c>
      <c r="I5861">
        <v>0</v>
      </c>
      <c r="J5861" s="1">
        <v>45294</v>
      </c>
      <c r="K5861" t="s">
        <v>9123</v>
      </c>
      <c r="L5861" t="s">
        <v>9131</v>
      </c>
      <c r="M5861" t="s">
        <v>10126</v>
      </c>
      <c r="N5861" t="s">
        <v>8536</v>
      </c>
      <c r="O5861" t="s">
        <v>9044</v>
      </c>
      <c r="P5861" t="s">
        <v>8693</v>
      </c>
      <c r="Q5861">
        <v>72032</v>
      </c>
      <c r="R5861" t="s">
        <v>8539</v>
      </c>
      <c r="S5861" t="s">
        <v>8390</v>
      </c>
      <c r="T5861" t="s">
        <v>7736</v>
      </c>
    </row>
    <row r="5862" spans="1:20" x14ac:dyDescent="0.25">
      <c r="A5862" t="s">
        <v>5472</v>
      </c>
      <c r="B5862" s="2">
        <v>42123</v>
      </c>
      <c r="C5862" s="2">
        <v>42128</v>
      </c>
      <c r="D5862" t="s">
        <v>11</v>
      </c>
      <c r="E5862" t="s">
        <v>351</v>
      </c>
      <c r="F5862" t="s">
        <v>2332</v>
      </c>
      <c r="G5862" s="1">
        <v>7968</v>
      </c>
      <c r="H5862">
        <v>2</v>
      </c>
      <c r="I5862">
        <v>2</v>
      </c>
      <c r="J5862" s="1">
        <v>28884</v>
      </c>
      <c r="K5862" t="s">
        <v>9128</v>
      </c>
      <c r="L5862" t="s">
        <v>9148</v>
      </c>
      <c r="M5862" t="s">
        <v>10173</v>
      </c>
      <c r="N5862" t="s">
        <v>8536</v>
      </c>
      <c r="O5862" t="s">
        <v>8559</v>
      </c>
      <c r="P5862" t="s">
        <v>8560</v>
      </c>
      <c r="Q5862">
        <v>19120</v>
      </c>
      <c r="R5862" t="s">
        <v>8561</v>
      </c>
      <c r="S5862" t="s">
        <v>7820</v>
      </c>
      <c r="T5862" t="s">
        <v>7744</v>
      </c>
    </row>
    <row r="5863" spans="1:20" x14ac:dyDescent="0.25">
      <c r="A5863" t="s">
        <v>5473</v>
      </c>
      <c r="B5863" s="2">
        <v>42491</v>
      </c>
      <c r="C5863" s="2">
        <v>42494</v>
      </c>
      <c r="D5863" t="s">
        <v>11</v>
      </c>
      <c r="E5863" t="s">
        <v>3289</v>
      </c>
      <c r="F5863" t="s">
        <v>5474</v>
      </c>
      <c r="G5863" s="1">
        <v>10992</v>
      </c>
      <c r="H5863">
        <v>2</v>
      </c>
      <c r="I5863">
        <v>0</v>
      </c>
      <c r="J5863" s="1">
        <v>538608</v>
      </c>
      <c r="K5863" t="s">
        <v>9128</v>
      </c>
      <c r="L5863" t="s">
        <v>9148</v>
      </c>
      <c r="M5863" t="s">
        <v>10867</v>
      </c>
      <c r="N5863" t="s">
        <v>8536</v>
      </c>
      <c r="O5863" t="s">
        <v>8872</v>
      </c>
      <c r="P5863" t="s">
        <v>8693</v>
      </c>
      <c r="Q5863">
        <v>72209</v>
      </c>
      <c r="R5863" t="s">
        <v>8539</v>
      </c>
      <c r="S5863" t="s">
        <v>8370</v>
      </c>
      <c r="T5863" t="s">
        <v>7736</v>
      </c>
    </row>
    <row r="5864" spans="1:20" x14ac:dyDescent="0.25">
      <c r="A5864" t="s">
        <v>5473</v>
      </c>
      <c r="B5864" s="2">
        <v>42491</v>
      </c>
      <c r="C5864" s="2">
        <v>42494</v>
      </c>
      <c r="D5864" t="s">
        <v>11</v>
      </c>
      <c r="E5864" t="s">
        <v>3289</v>
      </c>
      <c r="F5864" t="s">
        <v>3080</v>
      </c>
      <c r="G5864" s="1">
        <v>1944</v>
      </c>
      <c r="H5864">
        <v>3</v>
      </c>
      <c r="I5864">
        <v>0</v>
      </c>
      <c r="J5864" s="1">
        <v>93312</v>
      </c>
      <c r="K5864" t="s">
        <v>9128</v>
      </c>
      <c r="L5864" t="s">
        <v>9148</v>
      </c>
      <c r="M5864" t="s">
        <v>10422</v>
      </c>
      <c r="N5864" t="s">
        <v>8536</v>
      </c>
      <c r="O5864" t="s">
        <v>8872</v>
      </c>
      <c r="P5864" t="s">
        <v>8693</v>
      </c>
      <c r="Q5864">
        <v>72209</v>
      </c>
      <c r="R5864" t="s">
        <v>8539</v>
      </c>
      <c r="S5864" t="s">
        <v>8370</v>
      </c>
      <c r="T5864" t="s">
        <v>7736</v>
      </c>
    </row>
    <row r="5865" spans="1:20" x14ac:dyDescent="0.25">
      <c r="A5865" t="s">
        <v>5473</v>
      </c>
      <c r="B5865" s="2">
        <v>42491</v>
      </c>
      <c r="C5865" s="2">
        <v>42494</v>
      </c>
      <c r="D5865" t="s">
        <v>11</v>
      </c>
      <c r="E5865" t="s">
        <v>3289</v>
      </c>
      <c r="F5865" t="s">
        <v>1695</v>
      </c>
      <c r="G5865" s="1">
        <v>1116</v>
      </c>
      <c r="H5865">
        <v>2</v>
      </c>
      <c r="I5865">
        <v>0</v>
      </c>
      <c r="J5865" s="1">
        <v>43524</v>
      </c>
      <c r="K5865" t="s">
        <v>9128</v>
      </c>
      <c r="L5865" t="s">
        <v>9137</v>
      </c>
      <c r="M5865" t="s">
        <v>9931</v>
      </c>
      <c r="N5865" t="s">
        <v>8536</v>
      </c>
      <c r="O5865" t="s">
        <v>8872</v>
      </c>
      <c r="P5865" t="s">
        <v>8693</v>
      </c>
      <c r="Q5865">
        <v>72209</v>
      </c>
      <c r="R5865" t="s">
        <v>8539</v>
      </c>
      <c r="S5865" t="s">
        <v>8370</v>
      </c>
      <c r="T5865" t="s">
        <v>7736</v>
      </c>
    </row>
    <row r="5866" spans="1:20" x14ac:dyDescent="0.25">
      <c r="A5866" t="s">
        <v>5475</v>
      </c>
      <c r="B5866" s="2">
        <v>41856</v>
      </c>
      <c r="C5866" s="2">
        <v>41858</v>
      </c>
      <c r="D5866" t="s">
        <v>11</v>
      </c>
      <c r="E5866" t="s">
        <v>3042</v>
      </c>
      <c r="F5866" t="s">
        <v>2973</v>
      </c>
      <c r="G5866" s="1">
        <v>7947</v>
      </c>
      <c r="H5866">
        <v>3</v>
      </c>
      <c r="I5866">
        <v>0</v>
      </c>
      <c r="J5866" s="1">
        <v>222516</v>
      </c>
      <c r="K5866" t="s">
        <v>9128</v>
      </c>
      <c r="L5866" t="s">
        <v>9144</v>
      </c>
      <c r="M5866" t="s">
        <v>10392</v>
      </c>
      <c r="N5866" t="s">
        <v>8536</v>
      </c>
      <c r="O5866" t="s">
        <v>8837</v>
      </c>
      <c r="P5866" t="s">
        <v>8625</v>
      </c>
      <c r="Q5866">
        <v>6450</v>
      </c>
      <c r="R5866" t="s">
        <v>8561</v>
      </c>
      <c r="S5866" t="s">
        <v>8340</v>
      </c>
      <c r="T5866" t="s">
        <v>7738</v>
      </c>
    </row>
    <row r="5867" spans="1:20" x14ac:dyDescent="0.25">
      <c r="A5867" t="s">
        <v>5475</v>
      </c>
      <c r="B5867" s="2">
        <v>41856</v>
      </c>
      <c r="C5867" s="2">
        <v>41858</v>
      </c>
      <c r="D5867" t="s">
        <v>11</v>
      </c>
      <c r="E5867" t="s">
        <v>3042</v>
      </c>
      <c r="F5867" t="s">
        <v>4287</v>
      </c>
      <c r="G5867" s="1">
        <v>456</v>
      </c>
      <c r="H5867">
        <v>2</v>
      </c>
      <c r="I5867">
        <v>0</v>
      </c>
      <c r="J5867" s="1">
        <v>20064</v>
      </c>
      <c r="K5867" t="s">
        <v>9128</v>
      </c>
      <c r="L5867" t="s">
        <v>9137</v>
      </c>
      <c r="M5867" t="s">
        <v>10713</v>
      </c>
      <c r="N5867" t="s">
        <v>8536</v>
      </c>
      <c r="O5867" t="s">
        <v>8837</v>
      </c>
      <c r="P5867" t="s">
        <v>8625</v>
      </c>
      <c r="Q5867">
        <v>6450</v>
      </c>
      <c r="R5867" t="s">
        <v>8561</v>
      </c>
      <c r="S5867" t="s">
        <v>8340</v>
      </c>
      <c r="T5867" t="s">
        <v>7738</v>
      </c>
    </row>
    <row r="5868" spans="1:20" x14ac:dyDescent="0.25">
      <c r="A5868" t="s">
        <v>5475</v>
      </c>
      <c r="B5868" s="2">
        <v>41856</v>
      </c>
      <c r="C5868" s="2">
        <v>41858</v>
      </c>
      <c r="D5868" t="s">
        <v>11</v>
      </c>
      <c r="E5868" t="s">
        <v>3042</v>
      </c>
      <c r="F5868" t="s">
        <v>1304</v>
      </c>
      <c r="G5868" s="1">
        <v>113335</v>
      </c>
      <c r="H5868">
        <v>5</v>
      </c>
      <c r="I5868">
        <v>0</v>
      </c>
      <c r="J5868" s="1">
        <v>294671</v>
      </c>
      <c r="K5868" t="s">
        <v>9123</v>
      </c>
      <c r="L5868" t="s">
        <v>9126</v>
      </c>
      <c r="M5868" t="s">
        <v>9767</v>
      </c>
      <c r="N5868" t="s">
        <v>8536</v>
      </c>
      <c r="O5868" t="s">
        <v>8837</v>
      </c>
      <c r="P5868" t="s">
        <v>8625</v>
      </c>
      <c r="Q5868">
        <v>6450</v>
      </c>
      <c r="R5868" t="s">
        <v>8561</v>
      </c>
      <c r="S5868" t="s">
        <v>8340</v>
      </c>
      <c r="T5868" t="s">
        <v>7738</v>
      </c>
    </row>
    <row r="5869" spans="1:20" x14ac:dyDescent="0.25">
      <c r="A5869" t="s">
        <v>5476</v>
      </c>
      <c r="B5869" s="2">
        <v>42373</v>
      </c>
      <c r="C5869" s="2">
        <v>42377</v>
      </c>
      <c r="D5869" t="s">
        <v>19</v>
      </c>
      <c r="E5869" t="s">
        <v>569</v>
      </c>
      <c r="F5869" t="s">
        <v>1038</v>
      </c>
      <c r="G5869" s="1">
        <v>4672</v>
      </c>
      <c r="H5869">
        <v>1</v>
      </c>
      <c r="I5869">
        <v>2</v>
      </c>
      <c r="J5869" s="1">
        <v>584</v>
      </c>
      <c r="K5869" t="s">
        <v>9128</v>
      </c>
      <c r="L5869" t="s">
        <v>9137</v>
      </c>
      <c r="M5869" t="s">
        <v>9651</v>
      </c>
      <c r="N5869" t="s">
        <v>8536</v>
      </c>
      <c r="O5869" t="s">
        <v>8559</v>
      </c>
      <c r="P5869" t="s">
        <v>8560</v>
      </c>
      <c r="Q5869">
        <v>19143</v>
      </c>
      <c r="R5869" t="s">
        <v>8561</v>
      </c>
      <c r="S5869" t="s">
        <v>7868</v>
      </c>
      <c r="T5869" t="s">
        <v>7738</v>
      </c>
    </row>
    <row r="5870" spans="1:20" x14ac:dyDescent="0.25">
      <c r="A5870" t="s">
        <v>5476</v>
      </c>
      <c r="B5870" s="2">
        <v>42373</v>
      </c>
      <c r="C5870" s="2">
        <v>42377</v>
      </c>
      <c r="D5870" t="s">
        <v>19</v>
      </c>
      <c r="E5870" t="s">
        <v>569</v>
      </c>
      <c r="F5870" t="s">
        <v>1958</v>
      </c>
      <c r="G5870" s="1">
        <v>10458</v>
      </c>
      <c r="H5870">
        <v>6</v>
      </c>
      <c r="I5870">
        <v>7</v>
      </c>
      <c r="J5870" s="1">
        <v>-80178</v>
      </c>
      <c r="K5870" t="s">
        <v>9128</v>
      </c>
      <c r="L5870" t="s">
        <v>9142</v>
      </c>
      <c r="M5870" t="s">
        <v>10048</v>
      </c>
      <c r="N5870" t="s">
        <v>8536</v>
      </c>
      <c r="O5870" t="s">
        <v>8559</v>
      </c>
      <c r="P5870" t="s">
        <v>8560</v>
      </c>
      <c r="Q5870">
        <v>19143</v>
      </c>
      <c r="R5870" t="s">
        <v>8561</v>
      </c>
      <c r="S5870" t="s">
        <v>7868</v>
      </c>
      <c r="T5870" t="s">
        <v>7738</v>
      </c>
    </row>
    <row r="5871" spans="1:20" x14ac:dyDescent="0.25">
      <c r="A5871" t="s">
        <v>5477</v>
      </c>
      <c r="B5871" s="2">
        <v>42681</v>
      </c>
      <c r="C5871" s="2">
        <v>42686</v>
      </c>
      <c r="D5871" t="s">
        <v>19</v>
      </c>
      <c r="E5871" t="s">
        <v>3615</v>
      </c>
      <c r="F5871" t="s">
        <v>891</v>
      </c>
      <c r="G5871" s="1">
        <v>1603136</v>
      </c>
      <c r="H5871">
        <v>4</v>
      </c>
      <c r="I5871">
        <v>2</v>
      </c>
      <c r="J5871" s="1">
        <v>100196</v>
      </c>
      <c r="K5871" t="s">
        <v>9123</v>
      </c>
      <c r="L5871" t="s">
        <v>9126</v>
      </c>
      <c r="M5871" t="s">
        <v>9586</v>
      </c>
      <c r="N5871" t="s">
        <v>8536</v>
      </c>
      <c r="O5871" t="s">
        <v>9045</v>
      </c>
      <c r="P5871" t="s">
        <v>9046</v>
      </c>
      <c r="Q5871">
        <v>82001</v>
      </c>
      <c r="R5871" t="s">
        <v>8542</v>
      </c>
      <c r="S5871" t="s">
        <v>8409</v>
      </c>
      <c r="T5871" t="s">
        <v>7744</v>
      </c>
    </row>
    <row r="5872" spans="1:20" x14ac:dyDescent="0.25">
      <c r="A5872" t="s">
        <v>5478</v>
      </c>
      <c r="B5872" s="2">
        <v>42535</v>
      </c>
      <c r="C5872" s="2">
        <v>42535</v>
      </c>
      <c r="D5872" t="s">
        <v>654</v>
      </c>
      <c r="E5872" t="s">
        <v>807</v>
      </c>
      <c r="F5872" t="s">
        <v>5243</v>
      </c>
      <c r="G5872" s="1">
        <v>1293488</v>
      </c>
      <c r="H5872">
        <v>7</v>
      </c>
      <c r="I5872">
        <v>2</v>
      </c>
      <c r="J5872" s="1">
        <v>80843</v>
      </c>
      <c r="K5872" t="s">
        <v>9123</v>
      </c>
      <c r="L5872" t="s">
        <v>9131</v>
      </c>
      <c r="M5872" t="s">
        <v>10846</v>
      </c>
      <c r="N5872" t="s">
        <v>8536</v>
      </c>
      <c r="O5872" t="s">
        <v>8704</v>
      </c>
      <c r="P5872" t="s">
        <v>8541</v>
      </c>
      <c r="Q5872">
        <v>92804</v>
      </c>
      <c r="R5872" t="s">
        <v>8542</v>
      </c>
      <c r="S5872" t="s">
        <v>7920</v>
      </c>
      <c r="T5872" t="s">
        <v>7738</v>
      </c>
    </row>
    <row r="5873" spans="1:20" x14ac:dyDescent="0.25">
      <c r="A5873" t="s">
        <v>5479</v>
      </c>
      <c r="B5873" s="2">
        <v>42637</v>
      </c>
      <c r="C5873" s="2">
        <v>42641</v>
      </c>
      <c r="D5873" t="s">
        <v>19</v>
      </c>
      <c r="E5873" t="s">
        <v>321</v>
      </c>
      <c r="F5873" t="s">
        <v>215</v>
      </c>
      <c r="G5873" s="1">
        <v>12795</v>
      </c>
      <c r="H5873">
        <v>3</v>
      </c>
      <c r="I5873">
        <v>0</v>
      </c>
      <c r="J5873" s="1">
        <v>217515</v>
      </c>
      <c r="K5873" t="s">
        <v>9123</v>
      </c>
      <c r="L5873" t="s">
        <v>9135</v>
      </c>
      <c r="M5873" t="s">
        <v>9241</v>
      </c>
      <c r="N5873" t="s">
        <v>8536</v>
      </c>
      <c r="O5873" t="s">
        <v>8607</v>
      </c>
      <c r="P5873" t="s">
        <v>8575</v>
      </c>
      <c r="Q5873">
        <v>47401</v>
      </c>
      <c r="R5873" t="s">
        <v>8551</v>
      </c>
      <c r="S5873" t="s">
        <v>7814</v>
      </c>
      <c r="T5873" t="s">
        <v>7736</v>
      </c>
    </row>
    <row r="5874" spans="1:20" x14ac:dyDescent="0.25">
      <c r="A5874" t="s">
        <v>5480</v>
      </c>
      <c r="B5874" s="2">
        <v>42824</v>
      </c>
      <c r="C5874" s="2">
        <v>42828</v>
      </c>
      <c r="D5874" t="s">
        <v>19</v>
      </c>
      <c r="E5874" t="s">
        <v>2169</v>
      </c>
      <c r="F5874" t="s">
        <v>97</v>
      </c>
      <c r="G5874" s="1">
        <v>5976</v>
      </c>
      <c r="H5874">
        <v>1</v>
      </c>
      <c r="I5874">
        <v>0</v>
      </c>
      <c r="J5874" s="1">
        <v>167328</v>
      </c>
      <c r="K5874" t="s">
        <v>9128</v>
      </c>
      <c r="L5874" t="s">
        <v>9133</v>
      </c>
      <c r="M5874" t="s">
        <v>9181</v>
      </c>
      <c r="N5874" t="s">
        <v>8536</v>
      </c>
      <c r="O5874" t="s">
        <v>8603</v>
      </c>
      <c r="P5874" t="s">
        <v>8664</v>
      </c>
      <c r="Q5874">
        <v>31907</v>
      </c>
      <c r="R5874" t="s">
        <v>8539</v>
      </c>
      <c r="S5874" t="s">
        <v>8205</v>
      </c>
      <c r="T5874" t="s">
        <v>7744</v>
      </c>
    </row>
    <row r="5875" spans="1:20" x14ac:dyDescent="0.25">
      <c r="A5875" t="s">
        <v>5481</v>
      </c>
      <c r="B5875" s="2">
        <v>42890</v>
      </c>
      <c r="C5875" s="2">
        <v>42890</v>
      </c>
      <c r="D5875" t="s">
        <v>654</v>
      </c>
      <c r="E5875" t="s">
        <v>1719</v>
      </c>
      <c r="F5875" t="s">
        <v>2421</v>
      </c>
      <c r="G5875" s="1">
        <v>10808</v>
      </c>
      <c r="H5875">
        <v>7</v>
      </c>
      <c r="I5875">
        <v>0</v>
      </c>
      <c r="J5875" s="1">
        <v>5404</v>
      </c>
      <c r="K5875" t="s">
        <v>9128</v>
      </c>
      <c r="L5875" t="s">
        <v>9142</v>
      </c>
      <c r="M5875" t="s">
        <v>10210</v>
      </c>
      <c r="N5875" t="s">
        <v>8536</v>
      </c>
      <c r="O5875" t="s">
        <v>8767</v>
      </c>
      <c r="P5875" t="s">
        <v>8693</v>
      </c>
      <c r="Q5875">
        <v>72401</v>
      </c>
      <c r="R5875" t="s">
        <v>8539</v>
      </c>
      <c r="S5875" t="s">
        <v>8120</v>
      </c>
      <c r="T5875" t="s">
        <v>7744</v>
      </c>
    </row>
    <row r="5876" spans="1:20" x14ac:dyDescent="0.25">
      <c r="A5876" t="s">
        <v>5481</v>
      </c>
      <c r="B5876" s="2">
        <v>42890</v>
      </c>
      <c r="C5876" s="2">
        <v>42890</v>
      </c>
      <c r="D5876" t="s">
        <v>654</v>
      </c>
      <c r="E5876" t="s">
        <v>1719</v>
      </c>
      <c r="F5876" t="s">
        <v>3089</v>
      </c>
      <c r="G5876" s="1">
        <v>954</v>
      </c>
      <c r="H5876">
        <v>3</v>
      </c>
      <c r="I5876">
        <v>0</v>
      </c>
      <c r="J5876" s="1">
        <v>43884</v>
      </c>
      <c r="K5876" t="s">
        <v>9128</v>
      </c>
      <c r="L5876" t="s">
        <v>9142</v>
      </c>
      <c r="M5876" t="s">
        <v>10425</v>
      </c>
      <c r="N5876" t="s">
        <v>8536</v>
      </c>
      <c r="O5876" t="s">
        <v>8767</v>
      </c>
      <c r="P5876" t="s">
        <v>8693</v>
      </c>
      <c r="Q5876">
        <v>72401</v>
      </c>
      <c r="R5876" t="s">
        <v>8539</v>
      </c>
      <c r="S5876" t="s">
        <v>8120</v>
      </c>
      <c r="T5876" t="s">
        <v>7744</v>
      </c>
    </row>
    <row r="5877" spans="1:20" x14ac:dyDescent="0.25">
      <c r="A5877" t="s">
        <v>5482</v>
      </c>
      <c r="B5877" s="2">
        <v>42101</v>
      </c>
      <c r="C5877" s="2">
        <v>42103</v>
      </c>
      <c r="D5877" t="s">
        <v>79</v>
      </c>
      <c r="E5877" t="s">
        <v>366</v>
      </c>
      <c r="F5877" t="s">
        <v>1153</v>
      </c>
      <c r="G5877" s="1">
        <v>11736</v>
      </c>
      <c r="H5877">
        <v>3</v>
      </c>
      <c r="I5877">
        <v>2</v>
      </c>
      <c r="J5877" s="1">
        <v>10269</v>
      </c>
      <c r="K5877" t="s">
        <v>9128</v>
      </c>
      <c r="L5877" t="s">
        <v>9137</v>
      </c>
      <c r="M5877" t="s">
        <v>9701</v>
      </c>
      <c r="N5877" t="s">
        <v>8536</v>
      </c>
      <c r="O5877" t="s">
        <v>8559</v>
      </c>
      <c r="P5877" t="s">
        <v>8560</v>
      </c>
      <c r="Q5877">
        <v>19140</v>
      </c>
      <c r="R5877" t="s">
        <v>8561</v>
      </c>
      <c r="S5877" t="s">
        <v>7824</v>
      </c>
      <c r="T5877" t="s">
        <v>7744</v>
      </c>
    </row>
    <row r="5878" spans="1:20" x14ac:dyDescent="0.25">
      <c r="A5878" t="s">
        <v>5483</v>
      </c>
      <c r="B5878" s="2">
        <v>41780</v>
      </c>
      <c r="C5878" s="2">
        <v>41785</v>
      </c>
      <c r="D5878" t="s">
        <v>19</v>
      </c>
      <c r="E5878" t="s">
        <v>2020</v>
      </c>
      <c r="F5878" t="s">
        <v>1384</v>
      </c>
      <c r="G5878" s="1">
        <v>44786</v>
      </c>
      <c r="H5878">
        <v>7</v>
      </c>
      <c r="I5878">
        <v>0</v>
      </c>
      <c r="J5878" s="1">
        <v>2194514</v>
      </c>
      <c r="K5878" t="s">
        <v>9128</v>
      </c>
      <c r="L5878" t="s">
        <v>9142</v>
      </c>
      <c r="M5878" t="s">
        <v>9807</v>
      </c>
      <c r="N5878" t="s">
        <v>8536</v>
      </c>
      <c r="O5878" t="s">
        <v>8680</v>
      </c>
      <c r="P5878" t="s">
        <v>8663</v>
      </c>
      <c r="Q5878">
        <v>1841</v>
      </c>
      <c r="R5878" t="s">
        <v>8561</v>
      </c>
      <c r="S5878" t="s">
        <v>8173</v>
      </c>
      <c r="T5878" t="s">
        <v>7744</v>
      </c>
    </row>
    <row r="5879" spans="1:20" x14ac:dyDescent="0.25">
      <c r="A5879" t="s">
        <v>5483</v>
      </c>
      <c r="B5879" s="2">
        <v>41780</v>
      </c>
      <c r="C5879" s="2">
        <v>41785</v>
      </c>
      <c r="D5879" t="s">
        <v>19</v>
      </c>
      <c r="E5879" t="s">
        <v>2020</v>
      </c>
      <c r="F5879" t="s">
        <v>4635</v>
      </c>
      <c r="G5879" s="1">
        <v>1794</v>
      </c>
      <c r="H5879">
        <v>3</v>
      </c>
      <c r="I5879">
        <v>0</v>
      </c>
      <c r="J5879" s="1">
        <v>87906</v>
      </c>
      <c r="K5879" t="s">
        <v>9128</v>
      </c>
      <c r="L5879" t="s">
        <v>9148</v>
      </c>
      <c r="M5879" t="s">
        <v>10769</v>
      </c>
      <c r="N5879" t="s">
        <v>8536</v>
      </c>
      <c r="O5879" t="s">
        <v>8680</v>
      </c>
      <c r="P5879" t="s">
        <v>8663</v>
      </c>
      <c r="Q5879">
        <v>1841</v>
      </c>
      <c r="R5879" t="s">
        <v>8561</v>
      </c>
      <c r="S5879" t="s">
        <v>8173</v>
      </c>
      <c r="T5879" t="s">
        <v>7744</v>
      </c>
    </row>
    <row r="5880" spans="1:20" x14ac:dyDescent="0.25">
      <c r="A5880" t="s">
        <v>5483</v>
      </c>
      <c r="B5880" s="2">
        <v>41780</v>
      </c>
      <c r="C5880" s="2">
        <v>41785</v>
      </c>
      <c r="D5880" t="s">
        <v>19</v>
      </c>
      <c r="E5880" t="s">
        <v>2020</v>
      </c>
      <c r="F5880" t="s">
        <v>3231</v>
      </c>
      <c r="G5880" s="1">
        <v>24588</v>
      </c>
      <c r="H5880">
        <v>6</v>
      </c>
      <c r="I5880">
        <v>0</v>
      </c>
      <c r="J5880" s="1">
        <v>688464</v>
      </c>
      <c r="K5880" t="s">
        <v>9128</v>
      </c>
      <c r="L5880" t="s">
        <v>9144</v>
      </c>
      <c r="M5880" t="s">
        <v>10473</v>
      </c>
      <c r="N5880" t="s">
        <v>8536</v>
      </c>
      <c r="O5880" t="s">
        <v>8680</v>
      </c>
      <c r="P5880" t="s">
        <v>8663</v>
      </c>
      <c r="Q5880">
        <v>1841</v>
      </c>
      <c r="R5880" t="s">
        <v>8561</v>
      </c>
      <c r="S5880" t="s">
        <v>8173</v>
      </c>
      <c r="T5880" t="s">
        <v>7744</v>
      </c>
    </row>
    <row r="5881" spans="1:20" x14ac:dyDescent="0.25">
      <c r="A5881" t="s">
        <v>5484</v>
      </c>
      <c r="B5881" s="2">
        <v>42618</v>
      </c>
      <c r="C5881" s="2">
        <v>42624</v>
      </c>
      <c r="D5881" t="s">
        <v>19</v>
      </c>
      <c r="E5881" t="s">
        <v>3008</v>
      </c>
      <c r="F5881" t="s">
        <v>3403</v>
      </c>
      <c r="G5881" s="1">
        <v>19216</v>
      </c>
      <c r="H5881">
        <v>4</v>
      </c>
      <c r="I5881">
        <v>0</v>
      </c>
      <c r="J5881" s="1">
        <v>922368</v>
      </c>
      <c r="K5881" t="s">
        <v>9128</v>
      </c>
      <c r="L5881" t="s">
        <v>9148</v>
      </c>
      <c r="M5881" t="s">
        <v>10527</v>
      </c>
      <c r="N5881" t="s">
        <v>8536</v>
      </c>
      <c r="O5881" t="s">
        <v>8576</v>
      </c>
      <c r="P5881" t="s">
        <v>8577</v>
      </c>
      <c r="Q5881">
        <v>10011</v>
      </c>
      <c r="R5881" t="s">
        <v>8561</v>
      </c>
      <c r="S5881" t="s">
        <v>8335</v>
      </c>
      <c r="T5881" t="s">
        <v>7736</v>
      </c>
    </row>
    <row r="5882" spans="1:20" x14ac:dyDescent="0.25">
      <c r="A5882" t="s">
        <v>5485</v>
      </c>
      <c r="B5882" s="2">
        <v>42631</v>
      </c>
      <c r="C5882" s="2">
        <v>42635</v>
      </c>
      <c r="D5882" t="s">
        <v>19</v>
      </c>
      <c r="E5882" t="s">
        <v>2225</v>
      </c>
      <c r="F5882" t="s">
        <v>891</v>
      </c>
      <c r="G5882" s="1">
        <v>801568</v>
      </c>
      <c r="H5882">
        <v>2</v>
      </c>
      <c r="I5882">
        <v>2</v>
      </c>
      <c r="J5882" s="1">
        <v>50098</v>
      </c>
      <c r="K5882" t="s">
        <v>9123</v>
      </c>
      <c r="L5882" t="s">
        <v>9126</v>
      </c>
      <c r="M5882" t="s">
        <v>9586</v>
      </c>
      <c r="N5882" t="s">
        <v>8536</v>
      </c>
      <c r="O5882" t="s">
        <v>8642</v>
      </c>
      <c r="P5882" t="s">
        <v>8541</v>
      </c>
      <c r="Q5882">
        <v>92105</v>
      </c>
      <c r="R5882" t="s">
        <v>8542</v>
      </c>
      <c r="S5882" t="s">
        <v>8216</v>
      </c>
      <c r="T5882" t="s">
        <v>7738</v>
      </c>
    </row>
    <row r="5883" spans="1:20" x14ac:dyDescent="0.25">
      <c r="A5883" t="s">
        <v>5485</v>
      </c>
      <c r="B5883" s="2">
        <v>42631</v>
      </c>
      <c r="C5883" s="2">
        <v>42635</v>
      </c>
      <c r="D5883" t="s">
        <v>19</v>
      </c>
      <c r="E5883" t="s">
        <v>2225</v>
      </c>
      <c r="F5883" t="s">
        <v>1788</v>
      </c>
      <c r="G5883" s="1">
        <v>36891</v>
      </c>
      <c r="H5883">
        <v>9</v>
      </c>
      <c r="I5883">
        <v>0</v>
      </c>
      <c r="J5883" s="1">
        <v>1807659</v>
      </c>
      <c r="K5883" t="s">
        <v>9128</v>
      </c>
      <c r="L5883" t="s">
        <v>9148</v>
      </c>
      <c r="M5883" t="s">
        <v>9970</v>
      </c>
      <c r="N5883" t="s">
        <v>8536</v>
      </c>
      <c r="O5883" t="s">
        <v>8642</v>
      </c>
      <c r="P5883" t="s">
        <v>8541</v>
      </c>
      <c r="Q5883">
        <v>92105</v>
      </c>
      <c r="R5883" t="s">
        <v>8542</v>
      </c>
      <c r="S5883" t="s">
        <v>8216</v>
      </c>
      <c r="T5883" t="s">
        <v>7738</v>
      </c>
    </row>
    <row r="5884" spans="1:20" x14ac:dyDescent="0.25">
      <c r="A5884" t="s">
        <v>5485</v>
      </c>
      <c r="B5884" s="2">
        <v>42631</v>
      </c>
      <c r="C5884" s="2">
        <v>42635</v>
      </c>
      <c r="D5884" t="s">
        <v>19</v>
      </c>
      <c r="E5884" t="s">
        <v>2225</v>
      </c>
      <c r="F5884" t="s">
        <v>1736</v>
      </c>
      <c r="G5884" s="1">
        <v>885528</v>
      </c>
      <c r="H5884">
        <v>9</v>
      </c>
      <c r="I5884">
        <v>2</v>
      </c>
      <c r="J5884" s="1">
        <v>-996219</v>
      </c>
      <c r="K5884" t="s">
        <v>9123</v>
      </c>
      <c r="L5884" t="s">
        <v>9126</v>
      </c>
      <c r="M5884" t="s">
        <v>9946</v>
      </c>
      <c r="N5884" t="s">
        <v>8536</v>
      </c>
      <c r="O5884" t="s">
        <v>8642</v>
      </c>
      <c r="P5884" t="s">
        <v>8541</v>
      </c>
      <c r="Q5884">
        <v>92105</v>
      </c>
      <c r="R5884" t="s">
        <v>8542</v>
      </c>
      <c r="S5884" t="s">
        <v>8216</v>
      </c>
      <c r="T5884" t="s">
        <v>7738</v>
      </c>
    </row>
    <row r="5885" spans="1:20" x14ac:dyDescent="0.25">
      <c r="A5885" t="s">
        <v>5486</v>
      </c>
      <c r="B5885" s="2">
        <v>42442</v>
      </c>
      <c r="C5885" s="2">
        <v>42444</v>
      </c>
      <c r="D5885" t="s">
        <v>11</v>
      </c>
      <c r="E5885" t="s">
        <v>2700</v>
      </c>
      <c r="F5885" t="s">
        <v>756</v>
      </c>
      <c r="G5885" s="1">
        <v>2828</v>
      </c>
      <c r="H5885">
        <v>2</v>
      </c>
      <c r="I5885">
        <v>0</v>
      </c>
      <c r="J5885" s="1">
        <v>73528</v>
      </c>
      <c r="K5885" t="s">
        <v>9123</v>
      </c>
      <c r="L5885" t="s">
        <v>9135</v>
      </c>
      <c r="M5885" t="s">
        <v>9517</v>
      </c>
      <c r="N5885" t="s">
        <v>8536</v>
      </c>
      <c r="O5885" t="s">
        <v>8556</v>
      </c>
      <c r="P5885" t="s">
        <v>8541</v>
      </c>
      <c r="Q5885">
        <v>94109</v>
      </c>
      <c r="R5885" t="s">
        <v>8542</v>
      </c>
      <c r="S5885" t="s">
        <v>8291</v>
      </c>
      <c r="T5885" t="s">
        <v>7738</v>
      </c>
    </row>
    <row r="5886" spans="1:20" x14ac:dyDescent="0.25">
      <c r="A5886" t="s">
        <v>5486</v>
      </c>
      <c r="B5886" s="2">
        <v>42442</v>
      </c>
      <c r="C5886" s="2">
        <v>42444</v>
      </c>
      <c r="D5886" t="s">
        <v>11</v>
      </c>
      <c r="E5886" t="s">
        <v>2700</v>
      </c>
      <c r="F5886" t="s">
        <v>3229</v>
      </c>
      <c r="G5886" s="1">
        <v>491259</v>
      </c>
      <c r="H5886">
        <v>3</v>
      </c>
      <c r="I5886">
        <v>0</v>
      </c>
      <c r="J5886" s="1">
        <v>1965036</v>
      </c>
      <c r="K5886" t="s">
        <v>9128</v>
      </c>
      <c r="L5886" t="s">
        <v>9273</v>
      </c>
      <c r="M5886" t="s">
        <v>10472</v>
      </c>
      <c r="N5886" t="s">
        <v>8536</v>
      </c>
      <c r="O5886" t="s">
        <v>8556</v>
      </c>
      <c r="P5886" t="s">
        <v>8541</v>
      </c>
      <c r="Q5886">
        <v>94109</v>
      </c>
      <c r="R5886" t="s">
        <v>8542</v>
      </c>
      <c r="S5886" t="s">
        <v>8291</v>
      </c>
      <c r="T5886" t="s">
        <v>7738</v>
      </c>
    </row>
    <row r="5887" spans="1:20" x14ac:dyDescent="0.25">
      <c r="A5887" t="s">
        <v>5487</v>
      </c>
      <c r="B5887" s="2">
        <v>41928</v>
      </c>
      <c r="C5887" s="2">
        <v>41929</v>
      </c>
      <c r="D5887" t="s">
        <v>654</v>
      </c>
      <c r="E5887" t="s">
        <v>901</v>
      </c>
      <c r="F5887" t="s">
        <v>2050</v>
      </c>
      <c r="G5887" s="1">
        <v>14352</v>
      </c>
      <c r="H5887">
        <v>3</v>
      </c>
      <c r="I5887">
        <v>2</v>
      </c>
      <c r="J5887" s="1">
        <v>50232</v>
      </c>
      <c r="K5887" t="s">
        <v>9128</v>
      </c>
      <c r="L5887" t="s">
        <v>9142</v>
      </c>
      <c r="M5887" t="s">
        <v>10080</v>
      </c>
      <c r="N5887" t="s">
        <v>8536</v>
      </c>
      <c r="O5887" t="s">
        <v>8556</v>
      </c>
      <c r="P5887" t="s">
        <v>8541</v>
      </c>
      <c r="Q5887">
        <v>94110</v>
      </c>
      <c r="R5887" t="s">
        <v>8542</v>
      </c>
      <c r="S5887" t="s">
        <v>7939</v>
      </c>
      <c r="T5887" t="s">
        <v>7736</v>
      </c>
    </row>
    <row r="5888" spans="1:20" x14ac:dyDescent="0.25">
      <c r="A5888" t="s">
        <v>5487</v>
      </c>
      <c r="B5888" s="2">
        <v>41928</v>
      </c>
      <c r="C5888" s="2">
        <v>41929</v>
      </c>
      <c r="D5888" t="s">
        <v>654</v>
      </c>
      <c r="E5888" t="s">
        <v>901</v>
      </c>
      <c r="F5888" t="s">
        <v>1244</v>
      </c>
      <c r="G5888" s="1">
        <v>17997</v>
      </c>
      <c r="H5888">
        <v>3</v>
      </c>
      <c r="I5888">
        <v>0</v>
      </c>
      <c r="J5888" s="1">
        <v>863856</v>
      </c>
      <c r="K5888" t="s">
        <v>9139</v>
      </c>
      <c r="L5888" t="s">
        <v>9162</v>
      </c>
      <c r="M5888" t="s">
        <v>9741</v>
      </c>
      <c r="N5888" t="s">
        <v>8536</v>
      </c>
      <c r="O5888" t="s">
        <v>8556</v>
      </c>
      <c r="P5888" t="s">
        <v>8541</v>
      </c>
      <c r="Q5888">
        <v>94110</v>
      </c>
      <c r="R5888" t="s">
        <v>8542</v>
      </c>
      <c r="S5888" t="s">
        <v>7939</v>
      </c>
      <c r="T5888" t="s">
        <v>7736</v>
      </c>
    </row>
    <row r="5889" spans="1:20" x14ac:dyDescent="0.25">
      <c r="A5889" t="s">
        <v>5488</v>
      </c>
      <c r="B5889" s="2">
        <v>43016</v>
      </c>
      <c r="C5889" s="2">
        <v>43019</v>
      </c>
      <c r="D5889" t="s">
        <v>79</v>
      </c>
      <c r="E5889" t="s">
        <v>5489</v>
      </c>
      <c r="F5889" t="s">
        <v>3208</v>
      </c>
      <c r="G5889" s="1">
        <v>4276</v>
      </c>
      <c r="H5889">
        <v>1</v>
      </c>
      <c r="I5889">
        <v>0</v>
      </c>
      <c r="J5889" s="1">
        <v>111176</v>
      </c>
      <c r="K5889" t="s">
        <v>9128</v>
      </c>
      <c r="L5889" t="s">
        <v>9133</v>
      </c>
      <c r="M5889" t="s">
        <v>10467</v>
      </c>
      <c r="N5889" t="s">
        <v>8536</v>
      </c>
      <c r="O5889" t="s">
        <v>8981</v>
      </c>
      <c r="P5889" t="s">
        <v>8675</v>
      </c>
      <c r="Q5889">
        <v>2920</v>
      </c>
      <c r="R5889" t="s">
        <v>8561</v>
      </c>
      <c r="S5889" t="s">
        <v>8509</v>
      </c>
      <c r="T5889" t="s">
        <v>7738</v>
      </c>
    </row>
    <row r="5890" spans="1:20" x14ac:dyDescent="0.25">
      <c r="A5890" t="s">
        <v>5490</v>
      </c>
      <c r="B5890" s="2">
        <v>42131</v>
      </c>
      <c r="C5890" s="2">
        <v>42136</v>
      </c>
      <c r="D5890" t="s">
        <v>19</v>
      </c>
      <c r="E5890" t="s">
        <v>1933</v>
      </c>
      <c r="F5890" t="s">
        <v>5491</v>
      </c>
      <c r="G5890" s="1">
        <v>4568</v>
      </c>
      <c r="H5890">
        <v>2</v>
      </c>
      <c r="I5890">
        <v>0</v>
      </c>
      <c r="J5890" s="1">
        <v>210128</v>
      </c>
      <c r="K5890" t="s">
        <v>9128</v>
      </c>
      <c r="L5890" t="s">
        <v>9148</v>
      </c>
      <c r="M5890" t="s">
        <v>10868</v>
      </c>
      <c r="N5890" t="s">
        <v>8536</v>
      </c>
      <c r="O5890" t="s">
        <v>9047</v>
      </c>
      <c r="P5890" t="s">
        <v>8538</v>
      </c>
      <c r="Q5890">
        <v>42301</v>
      </c>
      <c r="R5890" t="s">
        <v>8539</v>
      </c>
      <c r="S5890" t="s">
        <v>8155</v>
      </c>
      <c r="T5890" t="s">
        <v>7736</v>
      </c>
    </row>
    <row r="5891" spans="1:20" x14ac:dyDescent="0.25">
      <c r="A5891" t="s">
        <v>5492</v>
      </c>
      <c r="B5891" s="2">
        <v>42474</v>
      </c>
      <c r="C5891" s="2">
        <v>42477</v>
      </c>
      <c r="D5891" t="s">
        <v>79</v>
      </c>
      <c r="E5891" t="s">
        <v>5009</v>
      </c>
      <c r="F5891" t="s">
        <v>2446</v>
      </c>
      <c r="G5891" s="1">
        <v>2506</v>
      </c>
      <c r="H5891">
        <v>2</v>
      </c>
      <c r="I5891">
        <v>0</v>
      </c>
      <c r="J5891" s="1">
        <v>117782</v>
      </c>
      <c r="K5891" t="s">
        <v>9128</v>
      </c>
      <c r="L5891" t="s">
        <v>9142</v>
      </c>
      <c r="M5891" t="s">
        <v>10218</v>
      </c>
      <c r="N5891" t="s">
        <v>8536</v>
      </c>
      <c r="O5891" t="s">
        <v>8829</v>
      </c>
      <c r="P5891" t="s">
        <v>8744</v>
      </c>
      <c r="Q5891">
        <v>21215</v>
      </c>
      <c r="R5891" t="s">
        <v>8561</v>
      </c>
      <c r="S5891" t="s">
        <v>8496</v>
      </c>
      <c r="T5891" t="s">
        <v>7736</v>
      </c>
    </row>
    <row r="5892" spans="1:20" x14ac:dyDescent="0.25">
      <c r="A5892" t="s">
        <v>5493</v>
      </c>
      <c r="B5892" s="2">
        <v>42695</v>
      </c>
      <c r="C5892" s="2">
        <v>42700</v>
      </c>
      <c r="D5892" t="s">
        <v>19</v>
      </c>
      <c r="E5892" t="s">
        <v>4560</v>
      </c>
      <c r="F5892" t="s">
        <v>1445</v>
      </c>
      <c r="G5892" s="1">
        <v>38432</v>
      </c>
      <c r="H5892">
        <v>1</v>
      </c>
      <c r="I5892">
        <v>2</v>
      </c>
      <c r="J5892" s="1">
        <v>134512</v>
      </c>
      <c r="K5892" t="s">
        <v>9128</v>
      </c>
      <c r="L5892" t="s">
        <v>9148</v>
      </c>
      <c r="M5892" t="s">
        <v>9832</v>
      </c>
      <c r="N5892" t="s">
        <v>8536</v>
      </c>
      <c r="O5892" t="s">
        <v>8579</v>
      </c>
      <c r="P5892" t="s">
        <v>8566</v>
      </c>
      <c r="Q5892">
        <v>60610</v>
      </c>
      <c r="R5892" t="s">
        <v>8551</v>
      </c>
      <c r="S5892" t="s">
        <v>8480</v>
      </c>
      <c r="T5892" t="s">
        <v>7736</v>
      </c>
    </row>
    <row r="5893" spans="1:20" x14ac:dyDescent="0.25">
      <c r="A5893" t="s">
        <v>5493</v>
      </c>
      <c r="B5893" s="2">
        <v>42695</v>
      </c>
      <c r="C5893" s="2">
        <v>42700</v>
      </c>
      <c r="D5893" t="s">
        <v>19</v>
      </c>
      <c r="E5893" t="s">
        <v>4560</v>
      </c>
      <c r="F5893" t="s">
        <v>304</v>
      </c>
      <c r="G5893" s="1">
        <v>21568</v>
      </c>
      <c r="H5893">
        <v>2</v>
      </c>
      <c r="I5893">
        <v>2</v>
      </c>
      <c r="J5893" s="1">
        <v>16176</v>
      </c>
      <c r="K5893" t="s">
        <v>9128</v>
      </c>
      <c r="L5893" t="s">
        <v>9133</v>
      </c>
      <c r="M5893" t="s">
        <v>9287</v>
      </c>
      <c r="N5893" t="s">
        <v>8536</v>
      </c>
      <c r="O5893" t="s">
        <v>8579</v>
      </c>
      <c r="P5893" t="s">
        <v>8566</v>
      </c>
      <c r="Q5893">
        <v>60610</v>
      </c>
      <c r="R5893" t="s">
        <v>8551</v>
      </c>
      <c r="S5893" t="s">
        <v>8480</v>
      </c>
      <c r="T5893" t="s">
        <v>7736</v>
      </c>
    </row>
    <row r="5894" spans="1:20" x14ac:dyDescent="0.25">
      <c r="A5894" t="s">
        <v>5493</v>
      </c>
      <c r="B5894" s="2">
        <v>42695</v>
      </c>
      <c r="C5894" s="2">
        <v>42700</v>
      </c>
      <c r="D5894" t="s">
        <v>19</v>
      </c>
      <c r="E5894" t="s">
        <v>4560</v>
      </c>
      <c r="F5894" t="s">
        <v>319</v>
      </c>
      <c r="G5894" s="1">
        <v>81576</v>
      </c>
      <c r="H5894">
        <v>3</v>
      </c>
      <c r="I5894">
        <v>2</v>
      </c>
      <c r="J5894" s="1">
        <v>20394</v>
      </c>
      <c r="K5894" t="s">
        <v>9139</v>
      </c>
      <c r="L5894" t="s">
        <v>9162</v>
      </c>
      <c r="M5894" t="s">
        <v>9292</v>
      </c>
      <c r="N5894" t="s">
        <v>8536</v>
      </c>
      <c r="O5894" t="s">
        <v>8579</v>
      </c>
      <c r="P5894" t="s">
        <v>8566</v>
      </c>
      <c r="Q5894">
        <v>60610</v>
      </c>
      <c r="R5894" t="s">
        <v>8551</v>
      </c>
      <c r="S5894" t="s">
        <v>8480</v>
      </c>
      <c r="T5894" t="s">
        <v>7736</v>
      </c>
    </row>
    <row r="5895" spans="1:20" x14ac:dyDescent="0.25">
      <c r="A5895" t="s">
        <v>5494</v>
      </c>
      <c r="B5895" s="2">
        <v>42988</v>
      </c>
      <c r="C5895" s="2">
        <v>42992</v>
      </c>
      <c r="D5895" t="s">
        <v>19</v>
      </c>
      <c r="E5895" t="s">
        <v>4976</v>
      </c>
      <c r="F5895" t="s">
        <v>2158</v>
      </c>
      <c r="G5895" s="1">
        <v>278</v>
      </c>
      <c r="H5895">
        <v>1</v>
      </c>
      <c r="I5895">
        <v>0</v>
      </c>
      <c r="J5895" s="1">
        <v>13622</v>
      </c>
      <c r="K5895" t="s">
        <v>9128</v>
      </c>
      <c r="L5895" t="s">
        <v>9142</v>
      </c>
      <c r="M5895" t="s">
        <v>10120</v>
      </c>
      <c r="N5895" t="s">
        <v>8536</v>
      </c>
      <c r="O5895" t="s">
        <v>8696</v>
      </c>
      <c r="P5895" t="s">
        <v>8664</v>
      </c>
      <c r="Q5895">
        <v>30318</v>
      </c>
      <c r="R5895" t="s">
        <v>8539</v>
      </c>
      <c r="S5895" t="s">
        <v>8495</v>
      </c>
      <c r="T5895" t="s">
        <v>7736</v>
      </c>
    </row>
    <row r="5896" spans="1:20" x14ac:dyDescent="0.25">
      <c r="A5896" t="s">
        <v>5495</v>
      </c>
      <c r="B5896" s="2">
        <v>42987</v>
      </c>
      <c r="C5896" s="2">
        <v>42992</v>
      </c>
      <c r="D5896" t="s">
        <v>19</v>
      </c>
      <c r="E5896" t="s">
        <v>2183</v>
      </c>
      <c r="F5896" t="s">
        <v>3021</v>
      </c>
      <c r="G5896" s="1">
        <v>9987</v>
      </c>
      <c r="H5896">
        <v>3</v>
      </c>
      <c r="I5896">
        <v>0</v>
      </c>
      <c r="J5896" s="1">
        <v>239688</v>
      </c>
      <c r="K5896" t="s">
        <v>9128</v>
      </c>
      <c r="L5896" t="s">
        <v>9133</v>
      </c>
      <c r="M5896" t="s">
        <v>10407</v>
      </c>
      <c r="N5896" t="s">
        <v>8536</v>
      </c>
      <c r="O5896" t="s">
        <v>8540</v>
      </c>
      <c r="P5896" t="s">
        <v>8541</v>
      </c>
      <c r="Q5896">
        <v>90036</v>
      </c>
      <c r="R5896" t="s">
        <v>8542</v>
      </c>
      <c r="S5896" t="s">
        <v>8208</v>
      </c>
      <c r="T5896" t="s">
        <v>7738</v>
      </c>
    </row>
    <row r="5897" spans="1:20" x14ac:dyDescent="0.25">
      <c r="A5897" t="s">
        <v>5496</v>
      </c>
      <c r="B5897" s="2">
        <v>41944</v>
      </c>
      <c r="C5897" s="2">
        <v>41951</v>
      </c>
      <c r="D5897" t="s">
        <v>19</v>
      </c>
      <c r="E5897" t="s">
        <v>2254</v>
      </c>
      <c r="F5897" t="s">
        <v>5410</v>
      </c>
      <c r="G5897" s="1">
        <v>444</v>
      </c>
      <c r="H5897">
        <v>3</v>
      </c>
      <c r="I5897">
        <v>0</v>
      </c>
      <c r="J5897" s="1">
        <v>222</v>
      </c>
      <c r="K5897" t="s">
        <v>9128</v>
      </c>
      <c r="L5897" t="s">
        <v>9129</v>
      </c>
      <c r="M5897" t="s">
        <v>10861</v>
      </c>
      <c r="N5897" t="s">
        <v>8536</v>
      </c>
      <c r="O5897" t="s">
        <v>8540</v>
      </c>
      <c r="P5897" t="s">
        <v>8541</v>
      </c>
      <c r="Q5897">
        <v>90049</v>
      </c>
      <c r="R5897" t="s">
        <v>8542</v>
      </c>
      <c r="S5897" t="s">
        <v>8222</v>
      </c>
      <c r="T5897" t="s">
        <v>7744</v>
      </c>
    </row>
    <row r="5898" spans="1:20" x14ac:dyDescent="0.25">
      <c r="A5898" t="s">
        <v>5496</v>
      </c>
      <c r="B5898" s="2">
        <v>41944</v>
      </c>
      <c r="C5898" s="2">
        <v>41951</v>
      </c>
      <c r="D5898" t="s">
        <v>19</v>
      </c>
      <c r="E5898" t="s">
        <v>2254</v>
      </c>
      <c r="F5898" t="s">
        <v>2502</v>
      </c>
      <c r="G5898" s="1">
        <v>214</v>
      </c>
      <c r="H5898">
        <v>5</v>
      </c>
      <c r="I5898">
        <v>0</v>
      </c>
      <c r="J5898" s="1">
        <v>963</v>
      </c>
      <c r="K5898" t="s">
        <v>9128</v>
      </c>
      <c r="L5898" t="s">
        <v>9148</v>
      </c>
      <c r="M5898" t="s">
        <v>9172</v>
      </c>
      <c r="N5898" t="s">
        <v>8536</v>
      </c>
      <c r="O5898" t="s">
        <v>8540</v>
      </c>
      <c r="P5898" t="s">
        <v>8541</v>
      </c>
      <c r="Q5898">
        <v>90049</v>
      </c>
      <c r="R5898" t="s">
        <v>8542</v>
      </c>
      <c r="S5898" t="s">
        <v>8222</v>
      </c>
      <c r="T5898" t="s">
        <v>7744</v>
      </c>
    </row>
    <row r="5899" spans="1:20" x14ac:dyDescent="0.25">
      <c r="A5899" t="s">
        <v>5497</v>
      </c>
      <c r="B5899" s="2">
        <v>42463</v>
      </c>
      <c r="C5899" s="2">
        <v>42469</v>
      </c>
      <c r="D5899" t="s">
        <v>19</v>
      </c>
      <c r="E5899" t="s">
        <v>49</v>
      </c>
      <c r="F5899" t="s">
        <v>190</v>
      </c>
      <c r="G5899" s="1">
        <v>7112</v>
      </c>
      <c r="H5899">
        <v>4</v>
      </c>
      <c r="I5899">
        <v>0</v>
      </c>
      <c r="J5899" s="1">
        <v>220472</v>
      </c>
      <c r="K5899" t="s">
        <v>9123</v>
      </c>
      <c r="L5899" t="s">
        <v>9135</v>
      </c>
      <c r="M5899" t="s">
        <v>9230</v>
      </c>
      <c r="N5899" t="s">
        <v>8536</v>
      </c>
      <c r="O5899" t="s">
        <v>8678</v>
      </c>
      <c r="P5899" t="s">
        <v>8575</v>
      </c>
      <c r="Q5899">
        <v>47374</v>
      </c>
      <c r="R5899" t="s">
        <v>8551</v>
      </c>
      <c r="S5899" t="s">
        <v>7747</v>
      </c>
      <c r="T5899" t="s">
        <v>7736</v>
      </c>
    </row>
    <row r="5900" spans="1:20" x14ac:dyDescent="0.25">
      <c r="A5900" t="s">
        <v>5497</v>
      </c>
      <c r="B5900" s="2">
        <v>42463</v>
      </c>
      <c r="C5900" s="2">
        <v>42469</v>
      </c>
      <c r="D5900" t="s">
        <v>19</v>
      </c>
      <c r="E5900" t="s">
        <v>49</v>
      </c>
      <c r="F5900" t="s">
        <v>3412</v>
      </c>
      <c r="G5900" s="1">
        <v>25996</v>
      </c>
      <c r="H5900">
        <v>4</v>
      </c>
      <c r="I5900">
        <v>0</v>
      </c>
      <c r="J5900" s="1">
        <v>1247808</v>
      </c>
      <c r="K5900" t="s">
        <v>9139</v>
      </c>
      <c r="L5900" t="s">
        <v>9140</v>
      </c>
      <c r="M5900" t="s">
        <v>10529</v>
      </c>
      <c r="N5900" t="s">
        <v>8536</v>
      </c>
      <c r="O5900" t="s">
        <v>8678</v>
      </c>
      <c r="P5900" t="s">
        <v>8575</v>
      </c>
      <c r="Q5900">
        <v>47374</v>
      </c>
      <c r="R5900" t="s">
        <v>8551</v>
      </c>
      <c r="S5900" t="s">
        <v>7747</v>
      </c>
      <c r="T5900" t="s">
        <v>7736</v>
      </c>
    </row>
    <row r="5901" spans="1:20" x14ac:dyDescent="0.25">
      <c r="A5901" t="s">
        <v>5498</v>
      </c>
      <c r="B5901" s="2">
        <v>42747</v>
      </c>
      <c r="C5901" s="2">
        <v>42751</v>
      </c>
      <c r="D5901" t="s">
        <v>19</v>
      </c>
      <c r="E5901" t="s">
        <v>1432</v>
      </c>
      <c r="F5901" t="s">
        <v>2651</v>
      </c>
      <c r="G5901" s="1">
        <v>978</v>
      </c>
      <c r="H5901">
        <v>1</v>
      </c>
      <c r="I5901">
        <v>0</v>
      </c>
      <c r="J5901" s="1">
        <v>489</v>
      </c>
      <c r="K5901" t="s">
        <v>9128</v>
      </c>
      <c r="L5901" t="s">
        <v>9167</v>
      </c>
      <c r="M5901" t="s">
        <v>9293</v>
      </c>
      <c r="N5901" t="s">
        <v>8536</v>
      </c>
      <c r="O5901" t="s">
        <v>8556</v>
      </c>
      <c r="P5901" t="s">
        <v>8541</v>
      </c>
      <c r="Q5901">
        <v>94110</v>
      </c>
      <c r="R5901" t="s">
        <v>8542</v>
      </c>
      <c r="S5901" t="s">
        <v>8060</v>
      </c>
      <c r="T5901" t="s">
        <v>7738</v>
      </c>
    </row>
    <row r="5902" spans="1:20" x14ac:dyDescent="0.25">
      <c r="A5902" t="s">
        <v>5499</v>
      </c>
      <c r="B5902" s="2">
        <v>42328</v>
      </c>
      <c r="C5902" s="2">
        <v>42332</v>
      </c>
      <c r="D5902" t="s">
        <v>19</v>
      </c>
      <c r="E5902" t="s">
        <v>2926</v>
      </c>
      <c r="F5902" t="s">
        <v>949</v>
      </c>
      <c r="G5902" s="1">
        <v>24192</v>
      </c>
      <c r="H5902">
        <v>9</v>
      </c>
      <c r="I5902">
        <v>2</v>
      </c>
      <c r="J5902" s="1">
        <v>756</v>
      </c>
      <c r="K5902" t="s">
        <v>9128</v>
      </c>
      <c r="L5902" t="s">
        <v>9142</v>
      </c>
      <c r="M5902" t="s">
        <v>9612</v>
      </c>
      <c r="N5902" t="s">
        <v>8536</v>
      </c>
      <c r="O5902" t="s">
        <v>8556</v>
      </c>
      <c r="P5902" t="s">
        <v>8541</v>
      </c>
      <c r="Q5902">
        <v>94122</v>
      </c>
      <c r="R5902" t="s">
        <v>8542</v>
      </c>
      <c r="S5902" t="s">
        <v>8321</v>
      </c>
      <c r="T5902" t="s">
        <v>7744</v>
      </c>
    </row>
    <row r="5903" spans="1:20" x14ac:dyDescent="0.25">
      <c r="A5903" t="s">
        <v>5500</v>
      </c>
      <c r="B5903" s="2">
        <v>42701</v>
      </c>
      <c r="C5903" s="2">
        <v>42706</v>
      </c>
      <c r="D5903" t="s">
        <v>19</v>
      </c>
      <c r="E5903" t="s">
        <v>1475</v>
      </c>
      <c r="F5903" t="s">
        <v>2656</v>
      </c>
      <c r="G5903" s="1">
        <v>3156</v>
      </c>
      <c r="H5903">
        <v>3</v>
      </c>
      <c r="I5903">
        <v>0</v>
      </c>
      <c r="J5903" s="1">
        <v>104148</v>
      </c>
      <c r="K5903" t="s">
        <v>9123</v>
      </c>
      <c r="L5903" t="s">
        <v>9135</v>
      </c>
      <c r="M5903" t="s">
        <v>10291</v>
      </c>
      <c r="N5903" t="s">
        <v>8536</v>
      </c>
      <c r="O5903" t="s">
        <v>8629</v>
      </c>
      <c r="P5903" t="s">
        <v>8630</v>
      </c>
      <c r="Q5903">
        <v>7090</v>
      </c>
      <c r="R5903" t="s">
        <v>8561</v>
      </c>
      <c r="S5903" t="s">
        <v>8069</v>
      </c>
      <c r="T5903" t="s">
        <v>7738</v>
      </c>
    </row>
    <row r="5904" spans="1:20" x14ac:dyDescent="0.25">
      <c r="A5904" t="s">
        <v>5501</v>
      </c>
      <c r="B5904" s="2">
        <v>43045</v>
      </c>
      <c r="C5904" s="2">
        <v>43045</v>
      </c>
      <c r="D5904" t="s">
        <v>654</v>
      </c>
      <c r="E5904" t="s">
        <v>366</v>
      </c>
      <c r="F5904" t="s">
        <v>740</v>
      </c>
      <c r="G5904" s="1">
        <v>5994</v>
      </c>
      <c r="H5904">
        <v>3</v>
      </c>
      <c r="I5904">
        <v>0</v>
      </c>
      <c r="J5904" s="1">
        <v>281718</v>
      </c>
      <c r="K5904" t="s">
        <v>9128</v>
      </c>
      <c r="L5904" t="s">
        <v>9148</v>
      </c>
      <c r="M5904" t="s">
        <v>9510</v>
      </c>
      <c r="N5904" t="s">
        <v>8536</v>
      </c>
      <c r="O5904" t="s">
        <v>8556</v>
      </c>
      <c r="P5904" t="s">
        <v>8541</v>
      </c>
      <c r="Q5904">
        <v>94122</v>
      </c>
      <c r="R5904" t="s">
        <v>8542</v>
      </c>
      <c r="S5904" t="s">
        <v>7824</v>
      </c>
      <c r="T5904" t="s">
        <v>7744</v>
      </c>
    </row>
    <row r="5905" spans="1:20" x14ac:dyDescent="0.25">
      <c r="A5905" t="s">
        <v>5501</v>
      </c>
      <c r="B5905" s="2">
        <v>43045</v>
      </c>
      <c r="C5905" s="2">
        <v>43045</v>
      </c>
      <c r="D5905" t="s">
        <v>654</v>
      </c>
      <c r="E5905" t="s">
        <v>366</v>
      </c>
      <c r="F5905" t="s">
        <v>4958</v>
      </c>
      <c r="G5905" s="1">
        <v>4536</v>
      </c>
      <c r="H5905">
        <v>4</v>
      </c>
      <c r="I5905">
        <v>0</v>
      </c>
      <c r="J5905" s="1">
        <v>222264</v>
      </c>
      <c r="K5905" t="s">
        <v>9128</v>
      </c>
      <c r="L5905" t="s">
        <v>9148</v>
      </c>
      <c r="M5905" t="s">
        <v>9172</v>
      </c>
      <c r="N5905" t="s">
        <v>8536</v>
      </c>
      <c r="O5905" t="s">
        <v>8556</v>
      </c>
      <c r="P5905" t="s">
        <v>8541</v>
      </c>
      <c r="Q5905">
        <v>94122</v>
      </c>
      <c r="R5905" t="s">
        <v>8542</v>
      </c>
      <c r="S5905" t="s">
        <v>7824</v>
      </c>
      <c r="T5905" t="s">
        <v>7744</v>
      </c>
    </row>
    <row r="5906" spans="1:20" x14ac:dyDescent="0.25">
      <c r="A5906" t="s">
        <v>5501</v>
      </c>
      <c r="B5906" s="2">
        <v>43045</v>
      </c>
      <c r="C5906" s="2">
        <v>43045</v>
      </c>
      <c r="D5906" t="s">
        <v>654</v>
      </c>
      <c r="E5906" t="s">
        <v>366</v>
      </c>
      <c r="F5906" t="s">
        <v>4962</v>
      </c>
      <c r="G5906" s="1">
        <v>264</v>
      </c>
      <c r="H5906">
        <v>5</v>
      </c>
      <c r="I5906">
        <v>0</v>
      </c>
      <c r="J5906" s="1">
        <v>12672</v>
      </c>
      <c r="K5906" t="s">
        <v>9128</v>
      </c>
      <c r="L5906" t="s">
        <v>9148</v>
      </c>
      <c r="M5906" t="s">
        <v>10816</v>
      </c>
      <c r="N5906" t="s">
        <v>8536</v>
      </c>
      <c r="O5906" t="s">
        <v>8556</v>
      </c>
      <c r="P5906" t="s">
        <v>8541</v>
      </c>
      <c r="Q5906">
        <v>94122</v>
      </c>
      <c r="R5906" t="s">
        <v>8542</v>
      </c>
      <c r="S5906" t="s">
        <v>7824</v>
      </c>
      <c r="T5906" t="s">
        <v>7744</v>
      </c>
    </row>
    <row r="5907" spans="1:20" x14ac:dyDescent="0.25">
      <c r="A5907" t="s">
        <v>5501</v>
      </c>
      <c r="B5907" s="2">
        <v>43045</v>
      </c>
      <c r="C5907" s="2">
        <v>43045</v>
      </c>
      <c r="D5907" t="s">
        <v>654</v>
      </c>
      <c r="E5907" t="s">
        <v>366</v>
      </c>
      <c r="F5907" t="s">
        <v>4584</v>
      </c>
      <c r="G5907" s="1">
        <v>414</v>
      </c>
      <c r="H5907">
        <v>4</v>
      </c>
      <c r="I5907">
        <v>0</v>
      </c>
      <c r="J5907" s="1">
        <v>19872</v>
      </c>
      <c r="K5907" t="s">
        <v>9128</v>
      </c>
      <c r="L5907" t="s">
        <v>9129</v>
      </c>
      <c r="M5907" t="s">
        <v>10759</v>
      </c>
      <c r="N5907" t="s">
        <v>8536</v>
      </c>
      <c r="O5907" t="s">
        <v>8556</v>
      </c>
      <c r="P5907" t="s">
        <v>8541</v>
      </c>
      <c r="Q5907">
        <v>94122</v>
      </c>
      <c r="R5907" t="s">
        <v>8542</v>
      </c>
      <c r="S5907" t="s">
        <v>7824</v>
      </c>
      <c r="T5907" t="s">
        <v>7744</v>
      </c>
    </row>
    <row r="5908" spans="1:20" x14ac:dyDescent="0.25">
      <c r="A5908" t="s">
        <v>5501</v>
      </c>
      <c r="B5908" s="2">
        <v>43045</v>
      </c>
      <c r="C5908" s="2">
        <v>43045</v>
      </c>
      <c r="D5908" t="s">
        <v>654</v>
      </c>
      <c r="E5908" t="s">
        <v>366</v>
      </c>
      <c r="F5908" t="s">
        <v>1369</v>
      </c>
      <c r="G5908" s="1">
        <v>1695</v>
      </c>
      <c r="H5908">
        <v>1</v>
      </c>
      <c r="I5908">
        <v>0</v>
      </c>
      <c r="J5908" s="1">
        <v>1017</v>
      </c>
      <c r="K5908" t="s">
        <v>9139</v>
      </c>
      <c r="L5908" t="s">
        <v>9162</v>
      </c>
      <c r="M5908" t="s">
        <v>9796</v>
      </c>
      <c r="N5908" t="s">
        <v>8536</v>
      </c>
      <c r="O5908" t="s">
        <v>8556</v>
      </c>
      <c r="P5908" t="s">
        <v>8541</v>
      </c>
      <c r="Q5908">
        <v>94122</v>
      </c>
      <c r="R5908" t="s">
        <v>8542</v>
      </c>
      <c r="S5908" t="s">
        <v>7824</v>
      </c>
      <c r="T5908" t="s">
        <v>7744</v>
      </c>
    </row>
    <row r="5909" spans="1:20" x14ac:dyDescent="0.25">
      <c r="A5909" t="s">
        <v>5502</v>
      </c>
      <c r="B5909" s="2">
        <v>42706</v>
      </c>
      <c r="C5909" s="2">
        <v>42711</v>
      </c>
      <c r="D5909" t="s">
        <v>19</v>
      </c>
      <c r="E5909" t="s">
        <v>2183</v>
      </c>
      <c r="F5909" t="s">
        <v>2421</v>
      </c>
      <c r="G5909" s="1">
        <v>24704</v>
      </c>
      <c r="H5909">
        <v>2</v>
      </c>
      <c r="I5909">
        <v>2</v>
      </c>
      <c r="J5909" s="1">
        <v>9264</v>
      </c>
      <c r="K5909" t="s">
        <v>9128</v>
      </c>
      <c r="L5909" t="s">
        <v>9142</v>
      </c>
      <c r="M5909" t="s">
        <v>10210</v>
      </c>
      <c r="N5909" t="s">
        <v>8536</v>
      </c>
      <c r="O5909" t="s">
        <v>8616</v>
      </c>
      <c r="P5909" t="s">
        <v>8541</v>
      </c>
      <c r="Q5909">
        <v>95123</v>
      </c>
      <c r="R5909" t="s">
        <v>8542</v>
      </c>
      <c r="S5909" t="s">
        <v>8208</v>
      </c>
      <c r="T5909" t="s">
        <v>7738</v>
      </c>
    </row>
    <row r="5910" spans="1:20" x14ac:dyDescent="0.25">
      <c r="A5910" t="s">
        <v>5502</v>
      </c>
      <c r="B5910" s="2">
        <v>42706</v>
      </c>
      <c r="C5910" s="2">
        <v>42711</v>
      </c>
      <c r="D5910" t="s">
        <v>19</v>
      </c>
      <c r="E5910" t="s">
        <v>2183</v>
      </c>
      <c r="F5910" t="s">
        <v>2028</v>
      </c>
      <c r="G5910" s="1">
        <v>597</v>
      </c>
      <c r="H5910">
        <v>3</v>
      </c>
      <c r="I5910">
        <v>0</v>
      </c>
      <c r="J5910" s="1">
        <v>26865</v>
      </c>
      <c r="K5910" t="s">
        <v>9128</v>
      </c>
      <c r="L5910" t="s">
        <v>9144</v>
      </c>
      <c r="M5910" t="s">
        <v>10069</v>
      </c>
      <c r="N5910" t="s">
        <v>8536</v>
      </c>
      <c r="O5910" t="s">
        <v>8616</v>
      </c>
      <c r="P5910" t="s">
        <v>8541</v>
      </c>
      <c r="Q5910">
        <v>95123</v>
      </c>
      <c r="R5910" t="s">
        <v>8542</v>
      </c>
      <c r="S5910" t="s">
        <v>8208</v>
      </c>
      <c r="T5910" t="s">
        <v>7738</v>
      </c>
    </row>
    <row r="5911" spans="1:20" x14ac:dyDescent="0.25">
      <c r="A5911" t="s">
        <v>5502</v>
      </c>
      <c r="B5911" s="2">
        <v>42706</v>
      </c>
      <c r="C5911" s="2">
        <v>42711</v>
      </c>
      <c r="D5911" t="s">
        <v>19</v>
      </c>
      <c r="E5911" t="s">
        <v>2183</v>
      </c>
      <c r="F5911" t="s">
        <v>4127</v>
      </c>
      <c r="G5911" s="1">
        <v>1452</v>
      </c>
      <c r="H5911">
        <v>3</v>
      </c>
      <c r="I5911">
        <v>0</v>
      </c>
      <c r="J5911" s="1">
        <v>56628</v>
      </c>
      <c r="K5911" t="s">
        <v>9123</v>
      </c>
      <c r="L5911" t="s">
        <v>9135</v>
      </c>
      <c r="M5911" t="s">
        <v>10681</v>
      </c>
      <c r="N5911" t="s">
        <v>8536</v>
      </c>
      <c r="O5911" t="s">
        <v>8616</v>
      </c>
      <c r="P5911" t="s">
        <v>8541</v>
      </c>
      <c r="Q5911">
        <v>95123</v>
      </c>
      <c r="R5911" t="s">
        <v>8542</v>
      </c>
      <c r="S5911" t="s">
        <v>8208</v>
      </c>
      <c r="T5911" t="s">
        <v>7738</v>
      </c>
    </row>
    <row r="5912" spans="1:20" x14ac:dyDescent="0.25">
      <c r="A5912" t="s">
        <v>5502</v>
      </c>
      <c r="B5912" s="2">
        <v>42706</v>
      </c>
      <c r="C5912" s="2">
        <v>42711</v>
      </c>
      <c r="D5912" t="s">
        <v>19</v>
      </c>
      <c r="E5912" t="s">
        <v>2183</v>
      </c>
      <c r="F5912" t="s">
        <v>3091</v>
      </c>
      <c r="G5912" s="1">
        <v>104184</v>
      </c>
      <c r="H5912">
        <v>3</v>
      </c>
      <c r="I5912">
        <v>2</v>
      </c>
      <c r="J5912" s="1">
        <v>338598</v>
      </c>
      <c r="K5912" t="s">
        <v>9128</v>
      </c>
      <c r="L5912" t="s">
        <v>9142</v>
      </c>
      <c r="M5912" t="s">
        <v>10426</v>
      </c>
      <c r="N5912" t="s">
        <v>8536</v>
      </c>
      <c r="O5912" t="s">
        <v>8616</v>
      </c>
      <c r="P5912" t="s">
        <v>8541</v>
      </c>
      <c r="Q5912">
        <v>95123</v>
      </c>
      <c r="R5912" t="s">
        <v>8542</v>
      </c>
      <c r="S5912" t="s">
        <v>8208</v>
      </c>
      <c r="T5912" t="s">
        <v>7738</v>
      </c>
    </row>
    <row r="5913" spans="1:20" x14ac:dyDescent="0.25">
      <c r="A5913" t="s">
        <v>5503</v>
      </c>
      <c r="B5913" s="2">
        <v>42721</v>
      </c>
      <c r="C5913" s="2">
        <v>42726</v>
      </c>
      <c r="D5913" t="s">
        <v>19</v>
      </c>
      <c r="E5913" t="s">
        <v>3414</v>
      </c>
      <c r="F5913" t="s">
        <v>370</v>
      </c>
      <c r="G5913" s="1">
        <v>4653</v>
      </c>
      <c r="H5913">
        <v>3</v>
      </c>
      <c r="I5913">
        <v>0</v>
      </c>
      <c r="J5913" s="1">
        <v>130284</v>
      </c>
      <c r="K5913" t="s">
        <v>9128</v>
      </c>
      <c r="L5913" t="s">
        <v>9133</v>
      </c>
      <c r="M5913" t="s">
        <v>9319</v>
      </c>
      <c r="N5913" t="s">
        <v>8536</v>
      </c>
      <c r="O5913" t="s">
        <v>8547</v>
      </c>
      <c r="P5913" t="s">
        <v>8548</v>
      </c>
      <c r="Q5913">
        <v>98115</v>
      </c>
      <c r="R5913" t="s">
        <v>8542</v>
      </c>
      <c r="S5913" t="s">
        <v>8387</v>
      </c>
      <c r="T5913" t="s">
        <v>7744</v>
      </c>
    </row>
    <row r="5914" spans="1:20" x14ac:dyDescent="0.25">
      <c r="A5914" t="s">
        <v>5504</v>
      </c>
      <c r="B5914" s="2">
        <v>41875</v>
      </c>
      <c r="C5914" s="2">
        <v>41877</v>
      </c>
      <c r="D5914" t="s">
        <v>11</v>
      </c>
      <c r="E5914" t="s">
        <v>264</v>
      </c>
      <c r="F5914" t="s">
        <v>5505</v>
      </c>
      <c r="G5914" s="1">
        <v>255</v>
      </c>
      <c r="H5914">
        <v>3</v>
      </c>
      <c r="I5914">
        <v>0</v>
      </c>
      <c r="J5914" s="1">
        <v>663</v>
      </c>
      <c r="K5914" t="s">
        <v>9128</v>
      </c>
      <c r="L5914" t="s">
        <v>9273</v>
      </c>
      <c r="M5914" t="s">
        <v>10869</v>
      </c>
      <c r="N5914" t="s">
        <v>8536</v>
      </c>
      <c r="O5914" t="s">
        <v>9047</v>
      </c>
      <c r="P5914" t="s">
        <v>8538</v>
      </c>
      <c r="Q5914">
        <v>42301</v>
      </c>
      <c r="R5914" t="s">
        <v>8539</v>
      </c>
      <c r="S5914" t="s">
        <v>7799</v>
      </c>
      <c r="T5914" t="s">
        <v>7738</v>
      </c>
    </row>
    <row r="5915" spans="1:20" x14ac:dyDescent="0.25">
      <c r="A5915" t="s">
        <v>5506</v>
      </c>
      <c r="B5915" s="2">
        <v>42264</v>
      </c>
      <c r="C5915" s="2">
        <v>42270</v>
      </c>
      <c r="D5915" t="s">
        <v>19</v>
      </c>
      <c r="E5915" t="s">
        <v>4254</v>
      </c>
      <c r="F5915" t="s">
        <v>773</v>
      </c>
      <c r="G5915" s="1">
        <v>149</v>
      </c>
      <c r="H5915">
        <v>5</v>
      </c>
      <c r="I5915">
        <v>0</v>
      </c>
      <c r="J5915" s="1">
        <v>1043</v>
      </c>
      <c r="K5915" t="s">
        <v>9128</v>
      </c>
      <c r="L5915" t="s">
        <v>9133</v>
      </c>
      <c r="M5915" t="s">
        <v>9525</v>
      </c>
      <c r="N5915" t="s">
        <v>8536</v>
      </c>
      <c r="O5915" t="s">
        <v>8576</v>
      </c>
      <c r="P5915" t="s">
        <v>8577</v>
      </c>
      <c r="Q5915">
        <v>10035</v>
      </c>
      <c r="R5915" t="s">
        <v>8561</v>
      </c>
      <c r="S5915" t="s">
        <v>8462</v>
      </c>
      <c r="T5915" t="s">
        <v>7736</v>
      </c>
    </row>
    <row r="5916" spans="1:20" x14ac:dyDescent="0.25">
      <c r="A5916" t="s">
        <v>5506</v>
      </c>
      <c r="B5916" s="2">
        <v>42264</v>
      </c>
      <c r="C5916" s="2">
        <v>42270</v>
      </c>
      <c r="D5916" t="s">
        <v>19</v>
      </c>
      <c r="E5916" t="s">
        <v>4254</v>
      </c>
      <c r="F5916" t="s">
        <v>112</v>
      </c>
      <c r="G5916" s="1">
        <v>8771</v>
      </c>
      <c r="H5916">
        <v>7</v>
      </c>
      <c r="I5916">
        <v>0</v>
      </c>
      <c r="J5916" s="1">
        <v>412237</v>
      </c>
      <c r="K5916" t="s">
        <v>9128</v>
      </c>
      <c r="L5916" t="s">
        <v>9129</v>
      </c>
      <c r="M5916" t="s">
        <v>9188</v>
      </c>
      <c r="N5916" t="s">
        <v>8536</v>
      </c>
      <c r="O5916" t="s">
        <v>8576</v>
      </c>
      <c r="P5916" t="s">
        <v>8577</v>
      </c>
      <c r="Q5916">
        <v>10035</v>
      </c>
      <c r="R5916" t="s">
        <v>8561</v>
      </c>
      <c r="S5916" t="s">
        <v>8462</v>
      </c>
      <c r="T5916" t="s">
        <v>7736</v>
      </c>
    </row>
    <row r="5917" spans="1:20" x14ac:dyDescent="0.25">
      <c r="A5917" t="s">
        <v>5506</v>
      </c>
      <c r="B5917" s="2">
        <v>42264</v>
      </c>
      <c r="C5917" s="2">
        <v>42270</v>
      </c>
      <c r="D5917" t="s">
        <v>19</v>
      </c>
      <c r="E5917" t="s">
        <v>4254</v>
      </c>
      <c r="F5917" t="s">
        <v>1946</v>
      </c>
      <c r="G5917" s="1">
        <v>199764</v>
      </c>
      <c r="H5917">
        <v>2</v>
      </c>
      <c r="I5917">
        <v>1</v>
      </c>
      <c r="J5917" s="1">
        <v>88784</v>
      </c>
      <c r="K5917" t="s">
        <v>9123</v>
      </c>
      <c r="L5917" t="s">
        <v>9126</v>
      </c>
      <c r="M5917" t="s">
        <v>10041</v>
      </c>
      <c r="N5917" t="s">
        <v>8536</v>
      </c>
      <c r="O5917" t="s">
        <v>8576</v>
      </c>
      <c r="P5917" t="s">
        <v>8577</v>
      </c>
      <c r="Q5917">
        <v>10035</v>
      </c>
      <c r="R5917" t="s">
        <v>8561</v>
      </c>
      <c r="S5917" t="s">
        <v>8462</v>
      </c>
      <c r="T5917" t="s">
        <v>7736</v>
      </c>
    </row>
    <row r="5918" spans="1:20" x14ac:dyDescent="0.25">
      <c r="A5918" t="s">
        <v>5506</v>
      </c>
      <c r="B5918" s="2">
        <v>42264</v>
      </c>
      <c r="C5918" s="2">
        <v>42270</v>
      </c>
      <c r="D5918" t="s">
        <v>19</v>
      </c>
      <c r="E5918" t="s">
        <v>4254</v>
      </c>
      <c r="F5918" t="s">
        <v>791</v>
      </c>
      <c r="G5918" s="1">
        <v>946</v>
      </c>
      <c r="H5918">
        <v>4</v>
      </c>
      <c r="I5918">
        <v>0</v>
      </c>
      <c r="J5918" s="1">
        <v>27434</v>
      </c>
      <c r="K5918" t="s">
        <v>9128</v>
      </c>
      <c r="L5918" t="s">
        <v>9133</v>
      </c>
      <c r="M5918" t="s">
        <v>9534</v>
      </c>
      <c r="N5918" t="s">
        <v>8536</v>
      </c>
      <c r="O5918" t="s">
        <v>8576</v>
      </c>
      <c r="P5918" t="s">
        <v>8577</v>
      </c>
      <c r="Q5918">
        <v>10035</v>
      </c>
      <c r="R5918" t="s">
        <v>8561</v>
      </c>
      <c r="S5918" t="s">
        <v>8462</v>
      </c>
      <c r="T5918" t="s">
        <v>7736</v>
      </c>
    </row>
    <row r="5919" spans="1:20" x14ac:dyDescent="0.25">
      <c r="A5919" t="s">
        <v>5506</v>
      </c>
      <c r="B5919" s="2">
        <v>42264</v>
      </c>
      <c r="C5919" s="2">
        <v>42270</v>
      </c>
      <c r="D5919" t="s">
        <v>19</v>
      </c>
      <c r="E5919" t="s">
        <v>4254</v>
      </c>
      <c r="F5919" t="s">
        <v>68</v>
      </c>
      <c r="G5919" s="1">
        <v>4228704</v>
      </c>
      <c r="H5919">
        <v>6</v>
      </c>
      <c r="I5919">
        <v>2</v>
      </c>
      <c r="J5919" s="1">
        <v>1585764</v>
      </c>
      <c r="K5919" t="s">
        <v>9123</v>
      </c>
      <c r="L5919" t="s">
        <v>9124</v>
      </c>
      <c r="M5919" t="s">
        <v>9164</v>
      </c>
      <c r="N5919" t="s">
        <v>8536</v>
      </c>
      <c r="O5919" t="s">
        <v>8576</v>
      </c>
      <c r="P5919" t="s">
        <v>8577</v>
      </c>
      <c r="Q5919">
        <v>10035</v>
      </c>
      <c r="R5919" t="s">
        <v>8561</v>
      </c>
      <c r="S5919" t="s">
        <v>8462</v>
      </c>
      <c r="T5919" t="s">
        <v>7736</v>
      </c>
    </row>
    <row r="5920" spans="1:20" x14ac:dyDescent="0.25">
      <c r="A5920" t="s">
        <v>5506</v>
      </c>
      <c r="B5920" s="2">
        <v>42264</v>
      </c>
      <c r="C5920" s="2">
        <v>42270</v>
      </c>
      <c r="D5920" t="s">
        <v>19</v>
      </c>
      <c r="E5920" t="s">
        <v>4254</v>
      </c>
      <c r="F5920" t="s">
        <v>2862</v>
      </c>
      <c r="G5920" s="1">
        <v>200392</v>
      </c>
      <c r="H5920">
        <v>5</v>
      </c>
      <c r="I5920">
        <v>2</v>
      </c>
      <c r="J5920" s="1">
        <v>-25049</v>
      </c>
      <c r="K5920" t="s">
        <v>9123</v>
      </c>
      <c r="L5920" t="s">
        <v>9124</v>
      </c>
      <c r="M5920" t="s">
        <v>10364</v>
      </c>
      <c r="N5920" t="s">
        <v>8536</v>
      </c>
      <c r="O5920" t="s">
        <v>8576</v>
      </c>
      <c r="P5920" t="s">
        <v>8577</v>
      </c>
      <c r="Q5920">
        <v>10035</v>
      </c>
      <c r="R5920" t="s">
        <v>8561</v>
      </c>
      <c r="S5920" t="s">
        <v>8462</v>
      </c>
      <c r="T5920" t="s">
        <v>7736</v>
      </c>
    </row>
    <row r="5921" spans="1:20" x14ac:dyDescent="0.25">
      <c r="A5921" t="s">
        <v>5506</v>
      </c>
      <c r="B5921" s="2">
        <v>42264</v>
      </c>
      <c r="C5921" s="2">
        <v>42270</v>
      </c>
      <c r="D5921" t="s">
        <v>19</v>
      </c>
      <c r="E5921" t="s">
        <v>4254</v>
      </c>
      <c r="F5921" t="s">
        <v>1236</v>
      </c>
      <c r="G5921" s="1">
        <v>20997</v>
      </c>
      <c r="H5921">
        <v>3</v>
      </c>
      <c r="I5921">
        <v>0</v>
      </c>
      <c r="J5921" s="1">
        <v>587916</v>
      </c>
      <c r="K5921" t="s">
        <v>9139</v>
      </c>
      <c r="L5921" t="s">
        <v>9140</v>
      </c>
      <c r="M5921" t="s">
        <v>9737</v>
      </c>
      <c r="N5921" t="s">
        <v>8536</v>
      </c>
      <c r="O5921" t="s">
        <v>8576</v>
      </c>
      <c r="P5921" t="s">
        <v>8577</v>
      </c>
      <c r="Q5921">
        <v>10035</v>
      </c>
      <c r="R5921" t="s">
        <v>8561</v>
      </c>
      <c r="S5921" t="s">
        <v>8462</v>
      </c>
      <c r="T5921" t="s">
        <v>7736</v>
      </c>
    </row>
    <row r="5922" spans="1:20" x14ac:dyDescent="0.25">
      <c r="A5922" t="s">
        <v>5506</v>
      </c>
      <c r="B5922" s="2">
        <v>42264</v>
      </c>
      <c r="C5922" s="2">
        <v>42270</v>
      </c>
      <c r="D5922" t="s">
        <v>19</v>
      </c>
      <c r="E5922" t="s">
        <v>4254</v>
      </c>
      <c r="F5922" t="s">
        <v>1621</v>
      </c>
      <c r="G5922" s="1">
        <v>6599</v>
      </c>
      <c r="H5922">
        <v>2</v>
      </c>
      <c r="I5922">
        <v>0</v>
      </c>
      <c r="J5922" s="1">
        <v>217767</v>
      </c>
      <c r="K5922" t="s">
        <v>9139</v>
      </c>
      <c r="L5922" t="s">
        <v>9162</v>
      </c>
      <c r="M5922" t="s">
        <v>9900</v>
      </c>
      <c r="N5922" t="s">
        <v>8536</v>
      </c>
      <c r="O5922" t="s">
        <v>8576</v>
      </c>
      <c r="P5922" t="s">
        <v>8577</v>
      </c>
      <c r="Q5922">
        <v>10035</v>
      </c>
      <c r="R5922" t="s">
        <v>8561</v>
      </c>
      <c r="S5922" t="s">
        <v>8462</v>
      </c>
      <c r="T5922" t="s">
        <v>7736</v>
      </c>
    </row>
    <row r="5923" spans="1:20" x14ac:dyDescent="0.25">
      <c r="A5923" t="s">
        <v>5506</v>
      </c>
      <c r="B5923" s="2">
        <v>42264</v>
      </c>
      <c r="C5923" s="2">
        <v>42270</v>
      </c>
      <c r="D5923" t="s">
        <v>19</v>
      </c>
      <c r="E5923" t="s">
        <v>4254</v>
      </c>
      <c r="F5923" t="s">
        <v>835</v>
      </c>
      <c r="G5923" s="1">
        <v>11096</v>
      </c>
      <c r="H5923">
        <v>2</v>
      </c>
      <c r="I5923">
        <v>0</v>
      </c>
      <c r="J5923" s="1">
        <v>532608</v>
      </c>
      <c r="K5923" t="s">
        <v>9128</v>
      </c>
      <c r="L5923" t="s">
        <v>9148</v>
      </c>
      <c r="M5923" t="s">
        <v>9558</v>
      </c>
      <c r="N5923" t="s">
        <v>8536</v>
      </c>
      <c r="O5923" t="s">
        <v>8576</v>
      </c>
      <c r="P5923" t="s">
        <v>8577</v>
      </c>
      <c r="Q5923">
        <v>10035</v>
      </c>
      <c r="R5923" t="s">
        <v>8561</v>
      </c>
      <c r="S5923" t="s">
        <v>8462</v>
      </c>
      <c r="T5923" t="s">
        <v>7736</v>
      </c>
    </row>
    <row r="5924" spans="1:20" x14ac:dyDescent="0.25">
      <c r="A5924" t="s">
        <v>5506</v>
      </c>
      <c r="B5924" s="2">
        <v>42264</v>
      </c>
      <c r="C5924" s="2">
        <v>42270</v>
      </c>
      <c r="D5924" t="s">
        <v>19</v>
      </c>
      <c r="E5924" t="s">
        <v>4254</v>
      </c>
      <c r="F5924" t="s">
        <v>2328</v>
      </c>
      <c r="G5924" s="1">
        <v>678</v>
      </c>
      <c r="H5924">
        <v>4</v>
      </c>
      <c r="I5924">
        <v>0</v>
      </c>
      <c r="J5924" s="1">
        <v>1356</v>
      </c>
      <c r="K5924" t="s">
        <v>9139</v>
      </c>
      <c r="L5924" t="s">
        <v>9140</v>
      </c>
      <c r="M5924" t="s">
        <v>10172</v>
      </c>
      <c r="N5924" t="s">
        <v>8536</v>
      </c>
      <c r="O5924" t="s">
        <v>8576</v>
      </c>
      <c r="P5924" t="s">
        <v>8577</v>
      </c>
      <c r="Q5924">
        <v>10035</v>
      </c>
      <c r="R5924" t="s">
        <v>8561</v>
      </c>
      <c r="S5924" t="s">
        <v>8462</v>
      </c>
      <c r="T5924" t="s">
        <v>7736</v>
      </c>
    </row>
    <row r="5925" spans="1:20" x14ac:dyDescent="0.25">
      <c r="A5925" t="s">
        <v>5507</v>
      </c>
      <c r="B5925" s="2">
        <v>42700</v>
      </c>
      <c r="C5925" s="2">
        <v>42704</v>
      </c>
      <c r="D5925" t="s">
        <v>11</v>
      </c>
      <c r="E5925" t="s">
        <v>691</v>
      </c>
      <c r="F5925" t="s">
        <v>2099</v>
      </c>
      <c r="G5925" s="1">
        <v>313176</v>
      </c>
      <c r="H5925">
        <v>2</v>
      </c>
      <c r="I5925">
        <v>4</v>
      </c>
      <c r="J5925" s="1">
        <v>-1200508</v>
      </c>
      <c r="K5925" t="s">
        <v>9123</v>
      </c>
      <c r="L5925" t="s">
        <v>9131</v>
      </c>
      <c r="M5925" t="s">
        <v>10099</v>
      </c>
      <c r="N5925" t="s">
        <v>8536</v>
      </c>
      <c r="O5925" t="s">
        <v>8576</v>
      </c>
      <c r="P5925" t="s">
        <v>8577</v>
      </c>
      <c r="Q5925">
        <v>10011</v>
      </c>
      <c r="R5925" t="s">
        <v>8561</v>
      </c>
      <c r="S5925" t="s">
        <v>7896</v>
      </c>
      <c r="T5925" t="s">
        <v>7738</v>
      </c>
    </row>
    <row r="5926" spans="1:20" x14ac:dyDescent="0.25">
      <c r="A5926" t="s">
        <v>5508</v>
      </c>
      <c r="B5926" s="2">
        <v>43058</v>
      </c>
      <c r="C5926" s="2">
        <v>43061</v>
      </c>
      <c r="D5926" t="s">
        <v>11</v>
      </c>
      <c r="E5926" t="s">
        <v>2901</v>
      </c>
      <c r="F5926" t="s">
        <v>2845</v>
      </c>
      <c r="G5926" s="1">
        <v>2296</v>
      </c>
      <c r="H5926">
        <v>7</v>
      </c>
      <c r="I5926">
        <v>0</v>
      </c>
      <c r="J5926" s="1">
        <v>66584</v>
      </c>
      <c r="K5926" t="s">
        <v>9128</v>
      </c>
      <c r="L5926" t="s">
        <v>9137</v>
      </c>
      <c r="M5926" t="s">
        <v>10357</v>
      </c>
      <c r="N5926" t="s">
        <v>8536</v>
      </c>
      <c r="O5926" t="s">
        <v>8582</v>
      </c>
      <c r="P5926" t="s">
        <v>8583</v>
      </c>
      <c r="Q5926">
        <v>22153</v>
      </c>
      <c r="R5926" t="s">
        <v>8539</v>
      </c>
      <c r="S5926" t="s">
        <v>8317</v>
      </c>
      <c r="T5926" t="s">
        <v>7736</v>
      </c>
    </row>
    <row r="5927" spans="1:20" x14ac:dyDescent="0.25">
      <c r="A5927" t="s">
        <v>5509</v>
      </c>
      <c r="B5927" s="2">
        <v>42889</v>
      </c>
      <c r="C5927" s="2">
        <v>42894</v>
      </c>
      <c r="D5927" t="s">
        <v>19</v>
      </c>
      <c r="E5927" t="s">
        <v>1062</v>
      </c>
      <c r="F5927" t="s">
        <v>2143</v>
      </c>
      <c r="G5927" s="1">
        <v>10995</v>
      </c>
      <c r="H5927">
        <v>10</v>
      </c>
      <c r="I5927">
        <v>0</v>
      </c>
      <c r="J5927" s="1">
        <v>362835</v>
      </c>
      <c r="K5927" t="s">
        <v>9139</v>
      </c>
      <c r="L5927" t="s">
        <v>9162</v>
      </c>
      <c r="M5927" t="s">
        <v>10116</v>
      </c>
      <c r="N5927" t="s">
        <v>8536</v>
      </c>
      <c r="O5927" t="s">
        <v>8902</v>
      </c>
      <c r="P5927" t="s">
        <v>8548</v>
      </c>
      <c r="Q5927">
        <v>98226</v>
      </c>
      <c r="R5927" t="s">
        <v>8542</v>
      </c>
      <c r="S5927" t="s">
        <v>7979</v>
      </c>
      <c r="T5927" t="s">
        <v>7738</v>
      </c>
    </row>
    <row r="5928" spans="1:20" x14ac:dyDescent="0.25">
      <c r="A5928" t="s">
        <v>5510</v>
      </c>
      <c r="B5928" s="2">
        <v>41737</v>
      </c>
      <c r="C5928" s="2">
        <v>41741</v>
      </c>
      <c r="D5928" t="s">
        <v>19</v>
      </c>
      <c r="E5928" t="s">
        <v>93</v>
      </c>
      <c r="F5928" t="s">
        <v>5290</v>
      </c>
      <c r="G5928" s="1">
        <v>121592</v>
      </c>
      <c r="H5928">
        <v>8</v>
      </c>
      <c r="I5928">
        <v>0</v>
      </c>
      <c r="J5928" s="1">
        <v>3161392</v>
      </c>
      <c r="K5928" t="s">
        <v>9123</v>
      </c>
      <c r="L5928" t="s">
        <v>9131</v>
      </c>
      <c r="M5928" t="s">
        <v>10848</v>
      </c>
      <c r="N5928" t="s">
        <v>8536</v>
      </c>
      <c r="O5928" t="s">
        <v>8587</v>
      </c>
      <c r="P5928" t="s">
        <v>8588</v>
      </c>
      <c r="Q5928">
        <v>35601</v>
      </c>
      <c r="R5928" t="s">
        <v>8539</v>
      </c>
      <c r="S5928" t="s">
        <v>7757</v>
      </c>
      <c r="T5928" t="s">
        <v>7738</v>
      </c>
    </row>
    <row r="5929" spans="1:20" x14ac:dyDescent="0.25">
      <c r="A5929" t="s">
        <v>5511</v>
      </c>
      <c r="B5929" s="2">
        <v>41923</v>
      </c>
      <c r="C5929" s="2">
        <v>41927</v>
      </c>
      <c r="D5929" t="s">
        <v>19</v>
      </c>
      <c r="E5929" t="s">
        <v>2959</v>
      </c>
      <c r="F5929" t="s">
        <v>17</v>
      </c>
      <c r="G5929" s="1">
        <v>731</v>
      </c>
      <c r="H5929">
        <v>1</v>
      </c>
      <c r="I5929">
        <v>0</v>
      </c>
      <c r="J5929" s="1">
        <v>34357</v>
      </c>
      <c r="K5929" t="s">
        <v>9128</v>
      </c>
      <c r="L5929" t="s">
        <v>9129</v>
      </c>
      <c r="M5929" t="s">
        <v>9130</v>
      </c>
      <c r="N5929" t="s">
        <v>8536</v>
      </c>
      <c r="O5929" t="s">
        <v>8692</v>
      </c>
      <c r="P5929" t="s">
        <v>8693</v>
      </c>
      <c r="Q5929">
        <v>72701</v>
      </c>
      <c r="R5929" t="s">
        <v>8539</v>
      </c>
      <c r="S5929" t="s">
        <v>8325</v>
      </c>
      <c r="T5929" t="s">
        <v>7738</v>
      </c>
    </row>
    <row r="5930" spans="1:20" x14ac:dyDescent="0.25">
      <c r="A5930" t="s">
        <v>5511</v>
      </c>
      <c r="B5930" s="2">
        <v>41923</v>
      </c>
      <c r="C5930" s="2">
        <v>41927</v>
      </c>
      <c r="D5930" t="s">
        <v>19</v>
      </c>
      <c r="E5930" t="s">
        <v>2959</v>
      </c>
      <c r="F5930" t="s">
        <v>3194</v>
      </c>
      <c r="G5930" s="1">
        <v>892</v>
      </c>
      <c r="H5930">
        <v>4</v>
      </c>
      <c r="I5930">
        <v>0</v>
      </c>
      <c r="J5930" s="1">
        <v>39248</v>
      </c>
      <c r="K5930" t="s">
        <v>9123</v>
      </c>
      <c r="L5930" t="s">
        <v>9135</v>
      </c>
      <c r="M5930" t="s">
        <v>10461</v>
      </c>
      <c r="N5930" t="s">
        <v>8536</v>
      </c>
      <c r="O5930" t="s">
        <v>8692</v>
      </c>
      <c r="P5930" t="s">
        <v>8693</v>
      </c>
      <c r="Q5930">
        <v>72701</v>
      </c>
      <c r="R5930" t="s">
        <v>8539</v>
      </c>
      <c r="S5930" t="s">
        <v>8325</v>
      </c>
      <c r="T5930" t="s">
        <v>7738</v>
      </c>
    </row>
    <row r="5931" spans="1:20" x14ac:dyDescent="0.25">
      <c r="A5931" t="s">
        <v>5512</v>
      </c>
      <c r="B5931" s="2">
        <v>42923</v>
      </c>
      <c r="C5931" s="2">
        <v>42925</v>
      </c>
      <c r="D5931" t="s">
        <v>79</v>
      </c>
      <c r="E5931" t="s">
        <v>940</v>
      </c>
      <c r="F5931" t="s">
        <v>1392</v>
      </c>
      <c r="G5931" s="1">
        <v>8721</v>
      </c>
      <c r="H5931">
        <v>3</v>
      </c>
      <c r="I5931">
        <v>5</v>
      </c>
      <c r="J5931" s="1">
        <v>-453492</v>
      </c>
      <c r="K5931" t="s">
        <v>9123</v>
      </c>
      <c r="L5931" t="s">
        <v>9124</v>
      </c>
      <c r="M5931" t="s">
        <v>9810</v>
      </c>
      <c r="N5931" t="s">
        <v>8536</v>
      </c>
      <c r="O5931" t="s">
        <v>8559</v>
      </c>
      <c r="P5931" t="s">
        <v>8560</v>
      </c>
      <c r="Q5931">
        <v>19120</v>
      </c>
      <c r="R5931" t="s">
        <v>8561</v>
      </c>
      <c r="S5931" t="s">
        <v>7948</v>
      </c>
      <c r="T5931" t="s">
        <v>7736</v>
      </c>
    </row>
    <row r="5932" spans="1:20" x14ac:dyDescent="0.25">
      <c r="A5932" t="s">
        <v>5512</v>
      </c>
      <c r="B5932" s="2">
        <v>42923</v>
      </c>
      <c r="C5932" s="2">
        <v>42925</v>
      </c>
      <c r="D5932" t="s">
        <v>79</v>
      </c>
      <c r="E5932" t="s">
        <v>940</v>
      </c>
      <c r="F5932" t="s">
        <v>530</v>
      </c>
      <c r="G5932" s="1">
        <v>15552</v>
      </c>
      <c r="H5932">
        <v>3</v>
      </c>
      <c r="I5932">
        <v>2</v>
      </c>
      <c r="J5932" s="1">
        <v>54432</v>
      </c>
      <c r="K5932" t="s">
        <v>9128</v>
      </c>
      <c r="L5932" t="s">
        <v>9148</v>
      </c>
      <c r="M5932" t="s">
        <v>9401</v>
      </c>
      <c r="N5932" t="s">
        <v>8536</v>
      </c>
      <c r="O5932" t="s">
        <v>8559</v>
      </c>
      <c r="P5932" t="s">
        <v>8560</v>
      </c>
      <c r="Q5932">
        <v>19120</v>
      </c>
      <c r="R5932" t="s">
        <v>8561</v>
      </c>
      <c r="S5932" t="s">
        <v>7948</v>
      </c>
      <c r="T5932" t="s">
        <v>7736</v>
      </c>
    </row>
    <row r="5933" spans="1:20" x14ac:dyDescent="0.25">
      <c r="A5933" t="s">
        <v>5512</v>
      </c>
      <c r="B5933" s="2">
        <v>42923</v>
      </c>
      <c r="C5933" s="2">
        <v>42925</v>
      </c>
      <c r="D5933" t="s">
        <v>79</v>
      </c>
      <c r="E5933" t="s">
        <v>940</v>
      </c>
      <c r="F5933" t="s">
        <v>865</v>
      </c>
      <c r="G5933" s="1">
        <v>683988</v>
      </c>
      <c r="H5933">
        <v>2</v>
      </c>
      <c r="I5933">
        <v>4</v>
      </c>
      <c r="J5933" s="1">
        <v>-113998</v>
      </c>
      <c r="K5933" t="s">
        <v>9139</v>
      </c>
      <c r="L5933" t="s">
        <v>9140</v>
      </c>
      <c r="M5933" t="s">
        <v>9573</v>
      </c>
      <c r="N5933" t="s">
        <v>8536</v>
      </c>
      <c r="O5933" t="s">
        <v>8559</v>
      </c>
      <c r="P5933" t="s">
        <v>8560</v>
      </c>
      <c r="Q5933">
        <v>19120</v>
      </c>
      <c r="R5933" t="s">
        <v>8561</v>
      </c>
      <c r="S5933" t="s">
        <v>7948</v>
      </c>
      <c r="T5933" t="s">
        <v>7736</v>
      </c>
    </row>
    <row r="5934" spans="1:20" x14ac:dyDescent="0.25">
      <c r="A5934" t="s">
        <v>5512</v>
      </c>
      <c r="B5934" s="2">
        <v>42923</v>
      </c>
      <c r="C5934" s="2">
        <v>42925</v>
      </c>
      <c r="D5934" t="s">
        <v>79</v>
      </c>
      <c r="E5934" t="s">
        <v>940</v>
      </c>
      <c r="F5934" t="s">
        <v>3460</v>
      </c>
      <c r="G5934" s="1">
        <v>13392</v>
      </c>
      <c r="H5934">
        <v>3</v>
      </c>
      <c r="I5934">
        <v>2</v>
      </c>
      <c r="J5934" s="1">
        <v>10044</v>
      </c>
      <c r="K5934" t="s">
        <v>9128</v>
      </c>
      <c r="L5934" t="s">
        <v>9133</v>
      </c>
      <c r="M5934" t="s">
        <v>10539</v>
      </c>
      <c r="N5934" t="s">
        <v>8536</v>
      </c>
      <c r="O5934" t="s">
        <v>8559</v>
      </c>
      <c r="P5934" t="s">
        <v>8560</v>
      </c>
      <c r="Q5934">
        <v>19120</v>
      </c>
      <c r="R5934" t="s">
        <v>8561</v>
      </c>
      <c r="S5934" t="s">
        <v>7948</v>
      </c>
      <c r="T5934" t="s">
        <v>7736</v>
      </c>
    </row>
    <row r="5935" spans="1:20" x14ac:dyDescent="0.25">
      <c r="A5935" t="s">
        <v>5512</v>
      </c>
      <c r="B5935" s="2">
        <v>42923</v>
      </c>
      <c r="C5935" s="2">
        <v>42925</v>
      </c>
      <c r="D5935" t="s">
        <v>79</v>
      </c>
      <c r="E5935" t="s">
        <v>940</v>
      </c>
      <c r="F5935" t="s">
        <v>4813</v>
      </c>
      <c r="G5935" s="1">
        <v>16776</v>
      </c>
      <c r="H5935">
        <v>3</v>
      </c>
      <c r="I5935">
        <v>2</v>
      </c>
      <c r="J5935" s="1">
        <v>48231</v>
      </c>
      <c r="K5935" t="s">
        <v>9139</v>
      </c>
      <c r="L5935" t="s">
        <v>9162</v>
      </c>
      <c r="M5935" t="s">
        <v>10799</v>
      </c>
      <c r="N5935" t="s">
        <v>8536</v>
      </c>
      <c r="O5935" t="s">
        <v>8559</v>
      </c>
      <c r="P5935" t="s">
        <v>8560</v>
      </c>
      <c r="Q5935">
        <v>19120</v>
      </c>
      <c r="R5935" t="s">
        <v>8561</v>
      </c>
      <c r="S5935" t="s">
        <v>7948</v>
      </c>
      <c r="T5935" t="s">
        <v>7736</v>
      </c>
    </row>
    <row r="5936" spans="1:20" x14ac:dyDescent="0.25">
      <c r="A5936" t="s">
        <v>5512</v>
      </c>
      <c r="B5936" s="2">
        <v>42923</v>
      </c>
      <c r="C5936" s="2">
        <v>42925</v>
      </c>
      <c r="D5936" t="s">
        <v>79</v>
      </c>
      <c r="E5936" t="s">
        <v>940</v>
      </c>
      <c r="F5936" t="s">
        <v>1621</v>
      </c>
      <c r="G5936" s="1">
        <v>52792</v>
      </c>
      <c r="H5936">
        <v>2</v>
      </c>
      <c r="I5936">
        <v>2</v>
      </c>
      <c r="J5936" s="1">
        <v>85787</v>
      </c>
      <c r="K5936" t="s">
        <v>9139</v>
      </c>
      <c r="L5936" t="s">
        <v>9162</v>
      </c>
      <c r="M5936" t="s">
        <v>9900</v>
      </c>
      <c r="N5936" t="s">
        <v>8536</v>
      </c>
      <c r="O5936" t="s">
        <v>8559</v>
      </c>
      <c r="P5936" t="s">
        <v>8560</v>
      </c>
      <c r="Q5936">
        <v>19120</v>
      </c>
      <c r="R5936" t="s">
        <v>8561</v>
      </c>
      <c r="S5936" t="s">
        <v>7948</v>
      </c>
      <c r="T5936" t="s">
        <v>7736</v>
      </c>
    </row>
    <row r="5937" spans="1:20" x14ac:dyDescent="0.25">
      <c r="A5937" t="s">
        <v>5513</v>
      </c>
      <c r="B5937" s="2">
        <v>42555</v>
      </c>
      <c r="C5937" s="2">
        <v>42555</v>
      </c>
      <c r="D5937" t="s">
        <v>654</v>
      </c>
      <c r="E5937" t="s">
        <v>205</v>
      </c>
      <c r="F5937" t="s">
        <v>1084</v>
      </c>
      <c r="G5937" s="1">
        <v>254</v>
      </c>
      <c r="H5937">
        <v>5</v>
      </c>
      <c r="I5937">
        <v>0</v>
      </c>
      <c r="J5937" s="1">
        <v>8636</v>
      </c>
      <c r="K5937" t="s">
        <v>9123</v>
      </c>
      <c r="L5937" t="s">
        <v>9135</v>
      </c>
      <c r="M5937" t="s">
        <v>9673</v>
      </c>
      <c r="N5937" t="s">
        <v>8536</v>
      </c>
      <c r="O5937" t="s">
        <v>8547</v>
      </c>
      <c r="P5937" t="s">
        <v>8548</v>
      </c>
      <c r="Q5937">
        <v>98103</v>
      </c>
      <c r="R5937" t="s">
        <v>8542</v>
      </c>
      <c r="S5937" t="s">
        <v>7784</v>
      </c>
      <c r="T5937" t="s">
        <v>7744</v>
      </c>
    </row>
    <row r="5938" spans="1:20" x14ac:dyDescent="0.25">
      <c r="A5938" t="s">
        <v>5513</v>
      </c>
      <c r="B5938" s="2">
        <v>42555</v>
      </c>
      <c r="C5938" s="2">
        <v>42555</v>
      </c>
      <c r="D5938" t="s">
        <v>654</v>
      </c>
      <c r="E5938" t="s">
        <v>205</v>
      </c>
      <c r="F5938" t="s">
        <v>2711</v>
      </c>
      <c r="G5938" s="1">
        <v>17748</v>
      </c>
      <c r="H5938">
        <v>3</v>
      </c>
      <c r="I5938">
        <v>2</v>
      </c>
      <c r="J5938" s="1">
        <v>199665</v>
      </c>
      <c r="K5938" t="s">
        <v>9139</v>
      </c>
      <c r="L5938" t="s">
        <v>9140</v>
      </c>
      <c r="M5938" t="s">
        <v>10310</v>
      </c>
      <c r="N5938" t="s">
        <v>8536</v>
      </c>
      <c r="O5938" t="s">
        <v>8547</v>
      </c>
      <c r="P5938" t="s">
        <v>8548</v>
      </c>
      <c r="Q5938">
        <v>98103</v>
      </c>
      <c r="R5938" t="s">
        <v>8542</v>
      </c>
      <c r="S5938" t="s">
        <v>7784</v>
      </c>
      <c r="T5938" t="s">
        <v>7744</v>
      </c>
    </row>
    <row r="5939" spans="1:20" x14ac:dyDescent="0.25">
      <c r="A5939" t="s">
        <v>5513</v>
      </c>
      <c r="B5939" s="2">
        <v>42555</v>
      </c>
      <c r="C5939" s="2">
        <v>42555</v>
      </c>
      <c r="D5939" t="s">
        <v>654</v>
      </c>
      <c r="E5939" t="s">
        <v>205</v>
      </c>
      <c r="F5939" t="s">
        <v>2156</v>
      </c>
      <c r="G5939" s="1">
        <v>71976</v>
      </c>
      <c r="H5939">
        <v>3</v>
      </c>
      <c r="I5939">
        <v>2</v>
      </c>
      <c r="J5939" s="1">
        <v>8997</v>
      </c>
      <c r="K5939" t="s">
        <v>9139</v>
      </c>
      <c r="L5939" t="s">
        <v>9140</v>
      </c>
      <c r="M5939" t="s">
        <v>10119</v>
      </c>
      <c r="N5939" t="s">
        <v>8536</v>
      </c>
      <c r="O5939" t="s">
        <v>8547</v>
      </c>
      <c r="P5939" t="s">
        <v>8548</v>
      </c>
      <c r="Q5939">
        <v>98103</v>
      </c>
      <c r="R5939" t="s">
        <v>8542</v>
      </c>
      <c r="S5939" t="s">
        <v>7784</v>
      </c>
      <c r="T5939" t="s">
        <v>7744</v>
      </c>
    </row>
    <row r="5940" spans="1:20" x14ac:dyDescent="0.25">
      <c r="A5940" t="s">
        <v>5514</v>
      </c>
      <c r="B5940" s="2">
        <v>42874</v>
      </c>
      <c r="C5940" s="2">
        <v>42880</v>
      </c>
      <c r="D5940" t="s">
        <v>19</v>
      </c>
      <c r="E5940" t="s">
        <v>3334</v>
      </c>
      <c r="F5940" t="s">
        <v>2753</v>
      </c>
      <c r="G5940" s="1">
        <v>95992</v>
      </c>
      <c r="H5940">
        <v>1</v>
      </c>
      <c r="I5940">
        <v>2</v>
      </c>
      <c r="J5940" s="1">
        <v>95992</v>
      </c>
      <c r="K5940" t="s">
        <v>9139</v>
      </c>
      <c r="L5940" t="s">
        <v>9140</v>
      </c>
      <c r="M5940" t="s">
        <v>10329</v>
      </c>
      <c r="N5940" t="s">
        <v>8536</v>
      </c>
      <c r="O5940" t="s">
        <v>8824</v>
      </c>
      <c r="P5940" t="s">
        <v>8550</v>
      </c>
      <c r="Q5940">
        <v>75023</v>
      </c>
      <c r="R5940" t="s">
        <v>8551</v>
      </c>
      <c r="S5940" t="s">
        <v>8377</v>
      </c>
      <c r="T5940" t="s">
        <v>7736</v>
      </c>
    </row>
    <row r="5941" spans="1:20" x14ac:dyDescent="0.25">
      <c r="A5941" t="s">
        <v>5514</v>
      </c>
      <c r="B5941" s="2">
        <v>42874</v>
      </c>
      <c r="C5941" s="2">
        <v>42880</v>
      </c>
      <c r="D5941" t="s">
        <v>19</v>
      </c>
      <c r="E5941" t="s">
        <v>3334</v>
      </c>
      <c r="F5941" t="s">
        <v>5030</v>
      </c>
      <c r="G5941" s="1">
        <v>13216</v>
      </c>
      <c r="H5941">
        <v>4</v>
      </c>
      <c r="I5941">
        <v>2</v>
      </c>
      <c r="J5941" s="1">
        <v>42952</v>
      </c>
      <c r="K5941" t="s">
        <v>9128</v>
      </c>
      <c r="L5941" t="s">
        <v>9129</v>
      </c>
      <c r="M5941" t="s">
        <v>10824</v>
      </c>
      <c r="N5941" t="s">
        <v>8536</v>
      </c>
      <c r="O5941" t="s">
        <v>8824</v>
      </c>
      <c r="P5941" t="s">
        <v>8550</v>
      </c>
      <c r="Q5941">
        <v>75023</v>
      </c>
      <c r="R5941" t="s">
        <v>8551</v>
      </c>
      <c r="S5941" t="s">
        <v>8377</v>
      </c>
      <c r="T5941" t="s">
        <v>7736</v>
      </c>
    </row>
    <row r="5942" spans="1:20" x14ac:dyDescent="0.25">
      <c r="A5942" t="s">
        <v>5515</v>
      </c>
      <c r="B5942" s="2">
        <v>43020</v>
      </c>
      <c r="C5942" s="2">
        <v>43022</v>
      </c>
      <c r="D5942" t="s">
        <v>11</v>
      </c>
      <c r="E5942" t="s">
        <v>1589</v>
      </c>
      <c r="F5942" t="s">
        <v>962</v>
      </c>
      <c r="G5942" s="1">
        <v>43584</v>
      </c>
      <c r="H5942">
        <v>12</v>
      </c>
      <c r="I5942">
        <v>0</v>
      </c>
      <c r="J5942" s="1">
        <v>130752</v>
      </c>
      <c r="K5942" t="s">
        <v>9139</v>
      </c>
      <c r="L5942" t="s">
        <v>9162</v>
      </c>
      <c r="M5942" t="s">
        <v>9617</v>
      </c>
      <c r="N5942" t="s">
        <v>8536</v>
      </c>
      <c r="O5942" t="s">
        <v>8540</v>
      </c>
      <c r="P5942" t="s">
        <v>8541</v>
      </c>
      <c r="Q5942">
        <v>90049</v>
      </c>
      <c r="R5942" t="s">
        <v>8542</v>
      </c>
      <c r="S5942" t="s">
        <v>8093</v>
      </c>
      <c r="T5942" t="s">
        <v>7736</v>
      </c>
    </row>
    <row r="5943" spans="1:20" x14ac:dyDescent="0.25">
      <c r="A5943" t="s">
        <v>5515</v>
      </c>
      <c r="B5943" s="2">
        <v>43020</v>
      </c>
      <c r="C5943" s="2">
        <v>43022</v>
      </c>
      <c r="D5943" t="s">
        <v>11</v>
      </c>
      <c r="E5943" t="s">
        <v>1589</v>
      </c>
      <c r="F5943" t="s">
        <v>280</v>
      </c>
      <c r="G5943" s="1">
        <v>588</v>
      </c>
      <c r="H5943">
        <v>2</v>
      </c>
      <c r="I5943">
        <v>0</v>
      </c>
      <c r="J5943" s="1">
        <v>15876</v>
      </c>
      <c r="K5943" t="s">
        <v>9128</v>
      </c>
      <c r="L5943" t="s">
        <v>9137</v>
      </c>
      <c r="M5943" t="s">
        <v>9275</v>
      </c>
      <c r="N5943" t="s">
        <v>8536</v>
      </c>
      <c r="O5943" t="s">
        <v>8540</v>
      </c>
      <c r="P5943" t="s">
        <v>8541</v>
      </c>
      <c r="Q5943">
        <v>90049</v>
      </c>
      <c r="R5943" t="s">
        <v>8542</v>
      </c>
      <c r="S5943" t="s">
        <v>8093</v>
      </c>
      <c r="T5943" t="s">
        <v>7736</v>
      </c>
    </row>
    <row r="5944" spans="1:20" x14ac:dyDescent="0.25">
      <c r="A5944" t="s">
        <v>5516</v>
      </c>
      <c r="B5944" s="2">
        <v>42588</v>
      </c>
      <c r="C5944" s="2">
        <v>42595</v>
      </c>
      <c r="D5944" t="s">
        <v>19</v>
      </c>
      <c r="E5944" t="s">
        <v>1632</v>
      </c>
      <c r="F5944" t="s">
        <v>409</v>
      </c>
      <c r="G5944" s="1">
        <v>211168</v>
      </c>
      <c r="H5944">
        <v>4</v>
      </c>
      <c r="I5944">
        <v>2</v>
      </c>
      <c r="J5944" s="1">
        <v>184772</v>
      </c>
      <c r="K5944" t="s">
        <v>9139</v>
      </c>
      <c r="L5944" t="s">
        <v>9140</v>
      </c>
      <c r="M5944" t="s">
        <v>9336</v>
      </c>
      <c r="N5944" t="s">
        <v>8536</v>
      </c>
      <c r="O5944" t="s">
        <v>8540</v>
      </c>
      <c r="P5944" t="s">
        <v>8541</v>
      </c>
      <c r="Q5944">
        <v>90032</v>
      </c>
      <c r="R5944" t="s">
        <v>8542</v>
      </c>
      <c r="S5944" t="s">
        <v>8102</v>
      </c>
      <c r="T5944" t="s">
        <v>7736</v>
      </c>
    </row>
    <row r="5945" spans="1:20" x14ac:dyDescent="0.25">
      <c r="A5945" t="s">
        <v>5517</v>
      </c>
      <c r="B5945" s="2">
        <v>41876</v>
      </c>
      <c r="C5945" s="2">
        <v>41880</v>
      </c>
      <c r="D5945" t="s">
        <v>19</v>
      </c>
      <c r="E5945" t="s">
        <v>116</v>
      </c>
      <c r="F5945" t="s">
        <v>3567</v>
      </c>
      <c r="G5945" s="1">
        <v>628</v>
      </c>
      <c r="H5945">
        <v>1</v>
      </c>
      <c r="I5945">
        <v>0</v>
      </c>
      <c r="J5945" s="1">
        <v>26376</v>
      </c>
      <c r="K5945" t="s">
        <v>9123</v>
      </c>
      <c r="L5945" t="s">
        <v>9135</v>
      </c>
      <c r="M5945" t="s">
        <v>10559</v>
      </c>
      <c r="N5945" t="s">
        <v>8536</v>
      </c>
      <c r="O5945" t="s">
        <v>8540</v>
      </c>
      <c r="P5945" t="s">
        <v>8541</v>
      </c>
      <c r="Q5945">
        <v>90036</v>
      </c>
      <c r="R5945" t="s">
        <v>8542</v>
      </c>
      <c r="S5945" t="s">
        <v>7763</v>
      </c>
      <c r="T5945" t="s">
        <v>7738</v>
      </c>
    </row>
    <row r="5946" spans="1:20" x14ac:dyDescent="0.25">
      <c r="A5946" t="s">
        <v>5517</v>
      </c>
      <c r="B5946" s="2">
        <v>41876</v>
      </c>
      <c r="C5946" s="2">
        <v>41880</v>
      </c>
      <c r="D5946" t="s">
        <v>19</v>
      </c>
      <c r="E5946" t="s">
        <v>116</v>
      </c>
      <c r="F5946" t="s">
        <v>903</v>
      </c>
      <c r="G5946" s="1">
        <v>951</v>
      </c>
      <c r="H5946">
        <v>5</v>
      </c>
      <c r="I5946">
        <v>0</v>
      </c>
      <c r="J5946" s="1">
        <v>30432</v>
      </c>
      <c r="K5946" t="s">
        <v>9139</v>
      </c>
      <c r="L5946" t="s">
        <v>9162</v>
      </c>
      <c r="M5946" t="s">
        <v>9593</v>
      </c>
      <c r="N5946" t="s">
        <v>8536</v>
      </c>
      <c r="O5946" t="s">
        <v>8540</v>
      </c>
      <c r="P5946" t="s">
        <v>8541</v>
      </c>
      <c r="Q5946">
        <v>90036</v>
      </c>
      <c r="R5946" t="s">
        <v>8542</v>
      </c>
      <c r="S5946" t="s">
        <v>7763</v>
      </c>
      <c r="T5946" t="s">
        <v>7738</v>
      </c>
    </row>
    <row r="5947" spans="1:20" x14ac:dyDescent="0.25">
      <c r="A5947" t="s">
        <v>5517</v>
      </c>
      <c r="B5947" s="2">
        <v>41876</v>
      </c>
      <c r="C5947" s="2">
        <v>41880</v>
      </c>
      <c r="D5947" t="s">
        <v>19</v>
      </c>
      <c r="E5947" t="s">
        <v>116</v>
      </c>
      <c r="F5947" t="s">
        <v>3191</v>
      </c>
      <c r="G5947" s="1">
        <v>2592</v>
      </c>
      <c r="H5947">
        <v>4</v>
      </c>
      <c r="I5947">
        <v>0</v>
      </c>
      <c r="J5947" s="1">
        <v>124416</v>
      </c>
      <c r="K5947" t="s">
        <v>9128</v>
      </c>
      <c r="L5947" t="s">
        <v>9148</v>
      </c>
      <c r="M5947" t="s">
        <v>10460</v>
      </c>
      <c r="N5947" t="s">
        <v>8536</v>
      </c>
      <c r="O5947" t="s">
        <v>8540</v>
      </c>
      <c r="P5947" t="s">
        <v>8541</v>
      </c>
      <c r="Q5947">
        <v>90036</v>
      </c>
      <c r="R5947" t="s">
        <v>8542</v>
      </c>
      <c r="S5947" t="s">
        <v>7763</v>
      </c>
      <c r="T5947" t="s">
        <v>7738</v>
      </c>
    </row>
    <row r="5948" spans="1:20" x14ac:dyDescent="0.25">
      <c r="A5948" t="s">
        <v>5517</v>
      </c>
      <c r="B5948" s="2">
        <v>41876</v>
      </c>
      <c r="C5948" s="2">
        <v>41880</v>
      </c>
      <c r="D5948" t="s">
        <v>19</v>
      </c>
      <c r="E5948" t="s">
        <v>116</v>
      </c>
      <c r="F5948" t="s">
        <v>1617</v>
      </c>
      <c r="G5948" s="1">
        <v>4884</v>
      </c>
      <c r="H5948">
        <v>4</v>
      </c>
      <c r="I5948">
        <v>0</v>
      </c>
      <c r="J5948" s="1">
        <v>131868</v>
      </c>
      <c r="K5948" t="s">
        <v>9128</v>
      </c>
      <c r="L5948" t="s">
        <v>9133</v>
      </c>
      <c r="M5948" t="s">
        <v>9898</v>
      </c>
      <c r="N5948" t="s">
        <v>8536</v>
      </c>
      <c r="O5948" t="s">
        <v>8540</v>
      </c>
      <c r="P5948" t="s">
        <v>8541</v>
      </c>
      <c r="Q5948">
        <v>90036</v>
      </c>
      <c r="R5948" t="s">
        <v>8542</v>
      </c>
      <c r="S5948" t="s">
        <v>7763</v>
      </c>
      <c r="T5948" t="s">
        <v>7738</v>
      </c>
    </row>
    <row r="5949" spans="1:20" x14ac:dyDescent="0.25">
      <c r="A5949" t="s">
        <v>5518</v>
      </c>
      <c r="B5949" s="2">
        <v>42261</v>
      </c>
      <c r="C5949" s="2">
        <v>42265</v>
      </c>
      <c r="D5949" t="s">
        <v>11</v>
      </c>
      <c r="E5949" t="s">
        <v>2551</v>
      </c>
      <c r="F5949" t="s">
        <v>3772</v>
      </c>
      <c r="G5949" s="1">
        <v>259</v>
      </c>
      <c r="H5949">
        <v>5</v>
      </c>
      <c r="I5949">
        <v>0</v>
      </c>
      <c r="J5949" s="1">
        <v>12691</v>
      </c>
      <c r="K5949" t="s">
        <v>9128</v>
      </c>
      <c r="L5949" t="s">
        <v>9142</v>
      </c>
      <c r="M5949" t="s">
        <v>10609</v>
      </c>
      <c r="N5949" t="s">
        <v>8536</v>
      </c>
      <c r="O5949" t="s">
        <v>8670</v>
      </c>
      <c r="P5949" t="s">
        <v>8602</v>
      </c>
      <c r="Q5949">
        <v>50315</v>
      </c>
      <c r="R5949" t="s">
        <v>8551</v>
      </c>
      <c r="S5949" t="s">
        <v>8272</v>
      </c>
      <c r="T5949" t="s">
        <v>7744</v>
      </c>
    </row>
    <row r="5950" spans="1:20" x14ac:dyDescent="0.25">
      <c r="A5950" t="s">
        <v>5519</v>
      </c>
      <c r="B5950" s="2">
        <v>42799</v>
      </c>
      <c r="C5950" s="2">
        <v>42799</v>
      </c>
      <c r="D5950" t="s">
        <v>654</v>
      </c>
      <c r="E5950" t="s">
        <v>496</v>
      </c>
      <c r="F5950" t="s">
        <v>1616</v>
      </c>
      <c r="G5950" s="1">
        <v>4268</v>
      </c>
      <c r="H5950">
        <v>4</v>
      </c>
      <c r="I5950">
        <v>0</v>
      </c>
      <c r="J5950" s="1">
        <v>196328</v>
      </c>
      <c r="K5950" t="s">
        <v>9128</v>
      </c>
      <c r="L5950" t="s">
        <v>9167</v>
      </c>
      <c r="M5950" t="s">
        <v>9897</v>
      </c>
      <c r="N5950" t="s">
        <v>8536</v>
      </c>
      <c r="O5950" t="s">
        <v>8879</v>
      </c>
      <c r="P5950" t="s">
        <v>8681</v>
      </c>
      <c r="Q5950">
        <v>38671</v>
      </c>
      <c r="R5950" t="s">
        <v>8539</v>
      </c>
      <c r="S5950" t="s">
        <v>7856</v>
      </c>
      <c r="T5950" t="s">
        <v>7738</v>
      </c>
    </row>
    <row r="5951" spans="1:20" x14ac:dyDescent="0.25">
      <c r="A5951" t="s">
        <v>5519</v>
      </c>
      <c r="B5951" s="2">
        <v>42799</v>
      </c>
      <c r="C5951" s="2">
        <v>42799</v>
      </c>
      <c r="D5951" t="s">
        <v>654</v>
      </c>
      <c r="E5951" t="s">
        <v>496</v>
      </c>
      <c r="F5951" t="s">
        <v>819</v>
      </c>
      <c r="G5951" s="1">
        <v>29997</v>
      </c>
      <c r="H5951">
        <v>3</v>
      </c>
      <c r="I5951">
        <v>0</v>
      </c>
      <c r="J5951" s="1">
        <v>1259874</v>
      </c>
      <c r="K5951" t="s">
        <v>9139</v>
      </c>
      <c r="L5951" t="s">
        <v>9162</v>
      </c>
      <c r="M5951" t="s">
        <v>9550</v>
      </c>
      <c r="N5951" t="s">
        <v>8536</v>
      </c>
      <c r="O5951" t="s">
        <v>8879</v>
      </c>
      <c r="P5951" t="s">
        <v>8681</v>
      </c>
      <c r="Q5951">
        <v>38671</v>
      </c>
      <c r="R5951" t="s">
        <v>8539</v>
      </c>
      <c r="S5951" t="s">
        <v>7856</v>
      </c>
      <c r="T5951" t="s">
        <v>7738</v>
      </c>
    </row>
    <row r="5952" spans="1:20" x14ac:dyDescent="0.25">
      <c r="A5952" t="s">
        <v>5519</v>
      </c>
      <c r="B5952" s="2">
        <v>42799</v>
      </c>
      <c r="C5952" s="2">
        <v>42799</v>
      </c>
      <c r="D5952" t="s">
        <v>654</v>
      </c>
      <c r="E5952" t="s">
        <v>496</v>
      </c>
      <c r="F5952" t="s">
        <v>342</v>
      </c>
      <c r="G5952" s="1">
        <v>26224</v>
      </c>
      <c r="H5952">
        <v>2</v>
      </c>
      <c r="I5952">
        <v>0</v>
      </c>
      <c r="J5952" s="1">
        <v>78672</v>
      </c>
      <c r="K5952" t="s">
        <v>9128</v>
      </c>
      <c r="L5952" t="s">
        <v>9144</v>
      </c>
      <c r="M5952" t="s">
        <v>9306</v>
      </c>
      <c r="N5952" t="s">
        <v>8536</v>
      </c>
      <c r="O5952" t="s">
        <v>8879</v>
      </c>
      <c r="P5952" t="s">
        <v>8681</v>
      </c>
      <c r="Q5952">
        <v>38671</v>
      </c>
      <c r="R5952" t="s">
        <v>8539</v>
      </c>
      <c r="S5952" t="s">
        <v>7856</v>
      </c>
      <c r="T5952" t="s">
        <v>7738</v>
      </c>
    </row>
    <row r="5953" spans="1:20" x14ac:dyDescent="0.25">
      <c r="A5953" t="s">
        <v>5519</v>
      </c>
      <c r="B5953" s="2">
        <v>42799</v>
      </c>
      <c r="C5953" s="2">
        <v>42799</v>
      </c>
      <c r="D5953" t="s">
        <v>654</v>
      </c>
      <c r="E5953" t="s">
        <v>496</v>
      </c>
      <c r="F5953" t="s">
        <v>1958</v>
      </c>
      <c r="G5953" s="1">
        <v>23436</v>
      </c>
      <c r="H5953">
        <v>6</v>
      </c>
      <c r="I5953">
        <v>0</v>
      </c>
      <c r="J5953" s="1">
        <v>1124928</v>
      </c>
      <c r="K5953" t="s">
        <v>9128</v>
      </c>
      <c r="L5953" t="s">
        <v>9142</v>
      </c>
      <c r="M5953" t="s">
        <v>10048</v>
      </c>
      <c r="N5953" t="s">
        <v>8536</v>
      </c>
      <c r="O5953" t="s">
        <v>8879</v>
      </c>
      <c r="P5953" t="s">
        <v>8681</v>
      </c>
      <c r="Q5953">
        <v>38671</v>
      </c>
      <c r="R5953" t="s">
        <v>8539</v>
      </c>
      <c r="S5953" t="s">
        <v>7856</v>
      </c>
      <c r="T5953" t="s">
        <v>7738</v>
      </c>
    </row>
    <row r="5954" spans="1:20" x14ac:dyDescent="0.25">
      <c r="A5954" t="s">
        <v>5520</v>
      </c>
      <c r="B5954" s="2">
        <v>42840</v>
      </c>
      <c r="C5954" s="2">
        <v>42846</v>
      </c>
      <c r="D5954" t="s">
        <v>19</v>
      </c>
      <c r="E5954" t="s">
        <v>765</v>
      </c>
      <c r="F5954" t="s">
        <v>5521</v>
      </c>
      <c r="G5954" s="1">
        <v>20736</v>
      </c>
      <c r="H5954">
        <v>4</v>
      </c>
      <c r="I5954">
        <v>2</v>
      </c>
      <c r="J5954" s="1">
        <v>72576</v>
      </c>
      <c r="K5954" t="s">
        <v>9128</v>
      </c>
      <c r="L5954" t="s">
        <v>9148</v>
      </c>
      <c r="M5954" t="s">
        <v>10870</v>
      </c>
      <c r="N5954" t="s">
        <v>8536</v>
      </c>
      <c r="O5954" t="s">
        <v>8563</v>
      </c>
      <c r="P5954" t="s">
        <v>8550</v>
      </c>
      <c r="Q5954">
        <v>77041</v>
      </c>
      <c r="R5954" t="s">
        <v>8551</v>
      </c>
      <c r="S5954" t="s">
        <v>7912</v>
      </c>
      <c r="T5954" t="s">
        <v>7744</v>
      </c>
    </row>
    <row r="5955" spans="1:20" x14ac:dyDescent="0.25">
      <c r="A5955" t="s">
        <v>5522</v>
      </c>
      <c r="B5955" s="2">
        <v>41728</v>
      </c>
      <c r="C5955" s="2">
        <v>41729</v>
      </c>
      <c r="D5955" t="s">
        <v>79</v>
      </c>
      <c r="E5955" t="s">
        <v>4458</v>
      </c>
      <c r="F5955" t="s">
        <v>4894</v>
      </c>
      <c r="G5955" s="1">
        <v>105</v>
      </c>
      <c r="H5955">
        <v>5</v>
      </c>
      <c r="I5955">
        <v>0</v>
      </c>
      <c r="J5955" s="1">
        <v>294</v>
      </c>
      <c r="K5955" t="s">
        <v>9128</v>
      </c>
      <c r="L5955" t="s">
        <v>9137</v>
      </c>
      <c r="M5955" t="s">
        <v>10810</v>
      </c>
      <c r="N5955" t="s">
        <v>8536</v>
      </c>
      <c r="O5955" t="s">
        <v>8576</v>
      </c>
      <c r="P5955" t="s">
        <v>8577</v>
      </c>
      <c r="Q5955">
        <v>10009</v>
      </c>
      <c r="R5955" t="s">
        <v>8561</v>
      </c>
      <c r="S5955" t="s">
        <v>8475</v>
      </c>
      <c r="T5955" t="s">
        <v>7738</v>
      </c>
    </row>
    <row r="5956" spans="1:20" x14ac:dyDescent="0.25">
      <c r="A5956" t="s">
        <v>5523</v>
      </c>
      <c r="B5956" s="2">
        <v>41954</v>
      </c>
      <c r="C5956" s="2">
        <v>41958</v>
      </c>
      <c r="D5956" t="s">
        <v>11</v>
      </c>
      <c r="E5956" t="s">
        <v>4717</v>
      </c>
      <c r="F5956" t="s">
        <v>3534</v>
      </c>
      <c r="G5956" s="1">
        <v>23968</v>
      </c>
      <c r="H5956">
        <v>2</v>
      </c>
      <c r="I5956">
        <v>2</v>
      </c>
      <c r="J5956" s="1">
        <v>77896</v>
      </c>
      <c r="K5956" t="s">
        <v>9123</v>
      </c>
      <c r="L5956" t="s">
        <v>9135</v>
      </c>
      <c r="M5956" t="s">
        <v>10554</v>
      </c>
      <c r="N5956" t="s">
        <v>8536</v>
      </c>
      <c r="O5956" t="s">
        <v>8847</v>
      </c>
      <c r="P5956" t="s">
        <v>8560</v>
      </c>
      <c r="Q5956">
        <v>19601</v>
      </c>
      <c r="R5956" t="s">
        <v>8561</v>
      </c>
      <c r="S5956" t="s">
        <v>8485</v>
      </c>
      <c r="T5956" t="s">
        <v>7738</v>
      </c>
    </row>
    <row r="5957" spans="1:20" x14ac:dyDescent="0.25">
      <c r="A5957" t="s">
        <v>5523</v>
      </c>
      <c r="B5957" s="2">
        <v>41954</v>
      </c>
      <c r="C5957" s="2">
        <v>41958</v>
      </c>
      <c r="D5957" t="s">
        <v>11</v>
      </c>
      <c r="E5957" t="s">
        <v>4717</v>
      </c>
      <c r="F5957" t="s">
        <v>86</v>
      </c>
      <c r="G5957" s="1">
        <v>52196</v>
      </c>
      <c r="H5957">
        <v>4</v>
      </c>
      <c r="I5957">
        <v>5</v>
      </c>
      <c r="J5957" s="1">
        <v>-2505408</v>
      </c>
      <c r="K5957" t="s">
        <v>9123</v>
      </c>
      <c r="L5957" t="s">
        <v>9124</v>
      </c>
      <c r="M5957" t="s">
        <v>9176</v>
      </c>
      <c r="N5957" t="s">
        <v>8536</v>
      </c>
      <c r="O5957" t="s">
        <v>8847</v>
      </c>
      <c r="P5957" t="s">
        <v>8560</v>
      </c>
      <c r="Q5957">
        <v>19601</v>
      </c>
      <c r="R5957" t="s">
        <v>8561</v>
      </c>
      <c r="S5957" t="s">
        <v>8485</v>
      </c>
      <c r="T5957" t="s">
        <v>7738</v>
      </c>
    </row>
    <row r="5958" spans="1:20" x14ac:dyDescent="0.25">
      <c r="A5958" t="s">
        <v>5524</v>
      </c>
      <c r="B5958" s="2">
        <v>42441</v>
      </c>
      <c r="C5958" s="2">
        <v>42444</v>
      </c>
      <c r="D5958" t="s">
        <v>11</v>
      </c>
      <c r="E5958" t="s">
        <v>691</v>
      </c>
      <c r="F5958" t="s">
        <v>550</v>
      </c>
      <c r="G5958" s="1">
        <v>67655</v>
      </c>
      <c r="H5958">
        <v>5</v>
      </c>
      <c r="I5958">
        <v>0</v>
      </c>
      <c r="J5958" s="1">
        <v>67655</v>
      </c>
      <c r="K5958" t="s">
        <v>9128</v>
      </c>
      <c r="L5958" t="s">
        <v>9133</v>
      </c>
      <c r="M5958" t="s">
        <v>9414</v>
      </c>
      <c r="N5958" t="s">
        <v>8536</v>
      </c>
      <c r="O5958" t="s">
        <v>8556</v>
      </c>
      <c r="P5958" t="s">
        <v>8541</v>
      </c>
      <c r="Q5958">
        <v>94109</v>
      </c>
      <c r="R5958" t="s">
        <v>8542</v>
      </c>
      <c r="S5958" t="s">
        <v>7896</v>
      </c>
      <c r="T5958" t="s">
        <v>7738</v>
      </c>
    </row>
    <row r="5959" spans="1:20" x14ac:dyDescent="0.25">
      <c r="A5959" t="s">
        <v>5524</v>
      </c>
      <c r="B5959" s="2">
        <v>42441</v>
      </c>
      <c r="C5959" s="2">
        <v>42444</v>
      </c>
      <c r="D5959" t="s">
        <v>11</v>
      </c>
      <c r="E5959" t="s">
        <v>691</v>
      </c>
      <c r="F5959" t="s">
        <v>2954</v>
      </c>
      <c r="G5959" s="1">
        <v>1549</v>
      </c>
      <c r="H5959">
        <v>5</v>
      </c>
      <c r="I5959">
        <v>0</v>
      </c>
      <c r="J5959" s="1">
        <v>40274</v>
      </c>
      <c r="K5959" t="s">
        <v>9128</v>
      </c>
      <c r="L5959" t="s">
        <v>9144</v>
      </c>
      <c r="M5959" t="s">
        <v>10387</v>
      </c>
      <c r="N5959" t="s">
        <v>8536</v>
      </c>
      <c r="O5959" t="s">
        <v>8556</v>
      </c>
      <c r="P5959" t="s">
        <v>8541</v>
      </c>
      <c r="Q5959">
        <v>94109</v>
      </c>
      <c r="R5959" t="s">
        <v>8542</v>
      </c>
      <c r="S5959" t="s">
        <v>7896</v>
      </c>
      <c r="T5959" t="s">
        <v>7738</v>
      </c>
    </row>
    <row r="5960" spans="1:20" x14ac:dyDescent="0.25">
      <c r="A5960" t="s">
        <v>5524</v>
      </c>
      <c r="B5960" s="2">
        <v>42441</v>
      </c>
      <c r="C5960" s="2">
        <v>42444</v>
      </c>
      <c r="D5960" t="s">
        <v>11</v>
      </c>
      <c r="E5960" t="s">
        <v>691</v>
      </c>
      <c r="F5960" t="s">
        <v>1373</v>
      </c>
      <c r="G5960" s="1">
        <v>3056</v>
      </c>
      <c r="H5960">
        <v>4</v>
      </c>
      <c r="I5960">
        <v>0</v>
      </c>
      <c r="J5960" s="1">
        <v>149744</v>
      </c>
      <c r="K5960" t="s">
        <v>9128</v>
      </c>
      <c r="L5960" t="s">
        <v>9167</v>
      </c>
      <c r="M5960" t="s">
        <v>9799</v>
      </c>
      <c r="N5960" t="s">
        <v>8536</v>
      </c>
      <c r="O5960" t="s">
        <v>8556</v>
      </c>
      <c r="P5960" t="s">
        <v>8541</v>
      </c>
      <c r="Q5960">
        <v>94109</v>
      </c>
      <c r="R5960" t="s">
        <v>8542</v>
      </c>
      <c r="S5960" t="s">
        <v>7896</v>
      </c>
      <c r="T5960" t="s">
        <v>7738</v>
      </c>
    </row>
    <row r="5961" spans="1:20" x14ac:dyDescent="0.25">
      <c r="A5961" t="s">
        <v>5524</v>
      </c>
      <c r="B5961" s="2">
        <v>42441</v>
      </c>
      <c r="C5961" s="2">
        <v>42444</v>
      </c>
      <c r="D5961" t="s">
        <v>11</v>
      </c>
      <c r="E5961" t="s">
        <v>691</v>
      </c>
      <c r="F5961" t="s">
        <v>1293</v>
      </c>
      <c r="G5961" s="1">
        <v>770352</v>
      </c>
      <c r="H5961">
        <v>3</v>
      </c>
      <c r="I5961">
        <v>2</v>
      </c>
      <c r="J5961" s="1">
        <v>770352</v>
      </c>
      <c r="K5961" t="s">
        <v>9123</v>
      </c>
      <c r="L5961" t="s">
        <v>9126</v>
      </c>
      <c r="M5961" t="s">
        <v>9761</v>
      </c>
      <c r="N5961" t="s">
        <v>8536</v>
      </c>
      <c r="O5961" t="s">
        <v>8556</v>
      </c>
      <c r="P5961" t="s">
        <v>8541</v>
      </c>
      <c r="Q5961">
        <v>94109</v>
      </c>
      <c r="R5961" t="s">
        <v>8542</v>
      </c>
      <c r="S5961" t="s">
        <v>7896</v>
      </c>
      <c r="T5961" t="s">
        <v>7738</v>
      </c>
    </row>
    <row r="5962" spans="1:20" x14ac:dyDescent="0.25">
      <c r="A5962" t="s">
        <v>5525</v>
      </c>
      <c r="B5962" s="2">
        <v>42775</v>
      </c>
      <c r="C5962" s="2">
        <v>42780</v>
      </c>
      <c r="D5962" t="s">
        <v>11</v>
      </c>
      <c r="E5962" t="s">
        <v>2367</v>
      </c>
      <c r="F5962" t="s">
        <v>2806</v>
      </c>
      <c r="G5962" s="1">
        <v>2112</v>
      </c>
      <c r="H5962">
        <v>4</v>
      </c>
      <c r="I5962">
        <v>0</v>
      </c>
      <c r="J5962" s="1">
        <v>65472</v>
      </c>
      <c r="K5962" t="s">
        <v>9123</v>
      </c>
      <c r="L5962" t="s">
        <v>9135</v>
      </c>
      <c r="M5962" t="s">
        <v>10343</v>
      </c>
      <c r="N5962" t="s">
        <v>8536</v>
      </c>
      <c r="O5962" t="s">
        <v>8540</v>
      </c>
      <c r="P5962" t="s">
        <v>8541</v>
      </c>
      <c r="Q5962">
        <v>90045</v>
      </c>
      <c r="R5962" t="s">
        <v>8542</v>
      </c>
      <c r="S5962" t="s">
        <v>8242</v>
      </c>
      <c r="T5962" t="s">
        <v>7738</v>
      </c>
    </row>
    <row r="5963" spans="1:20" x14ac:dyDescent="0.25">
      <c r="A5963" t="s">
        <v>5526</v>
      </c>
      <c r="B5963" s="2">
        <v>41954</v>
      </c>
      <c r="C5963" s="2">
        <v>41956</v>
      </c>
      <c r="D5963" t="s">
        <v>11</v>
      </c>
      <c r="E5963" t="s">
        <v>76</v>
      </c>
      <c r="F5963" t="s">
        <v>1048</v>
      </c>
      <c r="G5963" s="1">
        <v>575928</v>
      </c>
      <c r="H5963">
        <v>9</v>
      </c>
      <c r="I5963">
        <v>2</v>
      </c>
      <c r="J5963" s="1">
        <v>575928</v>
      </c>
      <c r="K5963" t="s">
        <v>9139</v>
      </c>
      <c r="L5963" t="s">
        <v>9140</v>
      </c>
      <c r="M5963" t="s">
        <v>9655</v>
      </c>
      <c r="N5963" t="s">
        <v>8536</v>
      </c>
      <c r="O5963" t="s">
        <v>8540</v>
      </c>
      <c r="P5963" t="s">
        <v>8541</v>
      </c>
      <c r="Q5963">
        <v>90004</v>
      </c>
      <c r="R5963" t="s">
        <v>8542</v>
      </c>
      <c r="S5963" t="s">
        <v>7753</v>
      </c>
      <c r="T5963" t="s">
        <v>7744</v>
      </c>
    </row>
    <row r="5964" spans="1:20" x14ac:dyDescent="0.25">
      <c r="A5964" t="s">
        <v>5526</v>
      </c>
      <c r="B5964" s="2">
        <v>41954</v>
      </c>
      <c r="C5964" s="2">
        <v>41956</v>
      </c>
      <c r="D5964" t="s">
        <v>11</v>
      </c>
      <c r="E5964" t="s">
        <v>76</v>
      </c>
      <c r="F5964" t="s">
        <v>2276</v>
      </c>
      <c r="G5964" s="1">
        <v>778</v>
      </c>
      <c r="H5964">
        <v>2</v>
      </c>
      <c r="I5964">
        <v>0</v>
      </c>
      <c r="J5964" s="1">
        <v>20228</v>
      </c>
      <c r="K5964" t="s">
        <v>9128</v>
      </c>
      <c r="L5964" t="s">
        <v>9144</v>
      </c>
      <c r="M5964" t="s">
        <v>10159</v>
      </c>
      <c r="N5964" t="s">
        <v>8536</v>
      </c>
      <c r="O5964" t="s">
        <v>8540</v>
      </c>
      <c r="P5964" t="s">
        <v>8541</v>
      </c>
      <c r="Q5964">
        <v>90004</v>
      </c>
      <c r="R5964" t="s">
        <v>8542</v>
      </c>
      <c r="S5964" t="s">
        <v>7753</v>
      </c>
      <c r="T5964" t="s">
        <v>7744</v>
      </c>
    </row>
    <row r="5965" spans="1:20" x14ac:dyDescent="0.25">
      <c r="A5965" t="s">
        <v>5526</v>
      </c>
      <c r="B5965" s="2">
        <v>41954</v>
      </c>
      <c r="C5965" s="2">
        <v>41956</v>
      </c>
      <c r="D5965" t="s">
        <v>11</v>
      </c>
      <c r="E5965" t="s">
        <v>76</v>
      </c>
      <c r="F5965" t="s">
        <v>1610</v>
      </c>
      <c r="G5965" s="1">
        <v>12392</v>
      </c>
      <c r="H5965">
        <v>4</v>
      </c>
      <c r="I5965">
        <v>0</v>
      </c>
      <c r="J5965" s="1">
        <v>55764</v>
      </c>
      <c r="K5965" t="s">
        <v>9128</v>
      </c>
      <c r="L5965" t="s">
        <v>9148</v>
      </c>
      <c r="M5965" t="s">
        <v>9895</v>
      </c>
      <c r="N5965" t="s">
        <v>8536</v>
      </c>
      <c r="O5965" t="s">
        <v>8540</v>
      </c>
      <c r="P5965" t="s">
        <v>8541</v>
      </c>
      <c r="Q5965">
        <v>90004</v>
      </c>
      <c r="R5965" t="s">
        <v>8542</v>
      </c>
      <c r="S5965" t="s">
        <v>7753</v>
      </c>
      <c r="T5965" t="s">
        <v>7744</v>
      </c>
    </row>
    <row r="5966" spans="1:20" x14ac:dyDescent="0.25">
      <c r="A5966" t="s">
        <v>5527</v>
      </c>
      <c r="B5966" s="2">
        <v>42967</v>
      </c>
      <c r="C5966" s="2">
        <v>42972</v>
      </c>
      <c r="D5966" t="s">
        <v>19</v>
      </c>
      <c r="E5966" t="s">
        <v>4968</v>
      </c>
      <c r="F5966" t="s">
        <v>3114</v>
      </c>
      <c r="G5966" s="1">
        <v>1722</v>
      </c>
      <c r="H5966">
        <v>3</v>
      </c>
      <c r="I5966">
        <v>0</v>
      </c>
      <c r="J5966" s="1">
        <v>5166</v>
      </c>
      <c r="K5966" t="s">
        <v>9128</v>
      </c>
      <c r="L5966" t="s">
        <v>9273</v>
      </c>
      <c r="M5966" t="s">
        <v>10437</v>
      </c>
      <c r="N5966" t="s">
        <v>8536</v>
      </c>
      <c r="O5966" t="s">
        <v>8556</v>
      </c>
      <c r="P5966" t="s">
        <v>8541</v>
      </c>
      <c r="Q5966">
        <v>94109</v>
      </c>
      <c r="R5966" t="s">
        <v>8542</v>
      </c>
      <c r="S5966" t="s">
        <v>8494</v>
      </c>
      <c r="T5966" t="s">
        <v>7738</v>
      </c>
    </row>
    <row r="5967" spans="1:20" x14ac:dyDescent="0.25">
      <c r="A5967" t="s">
        <v>5527</v>
      </c>
      <c r="B5967" s="2">
        <v>42967</v>
      </c>
      <c r="C5967" s="2">
        <v>42972</v>
      </c>
      <c r="D5967" t="s">
        <v>19</v>
      </c>
      <c r="E5967" t="s">
        <v>4968</v>
      </c>
      <c r="F5967" t="s">
        <v>247</v>
      </c>
      <c r="G5967" s="1">
        <v>22656</v>
      </c>
      <c r="H5967">
        <v>6</v>
      </c>
      <c r="I5967">
        <v>0</v>
      </c>
      <c r="J5967" s="1">
        <v>634368</v>
      </c>
      <c r="K5967" t="s">
        <v>9128</v>
      </c>
      <c r="L5967" t="s">
        <v>9133</v>
      </c>
      <c r="M5967" t="s">
        <v>9257</v>
      </c>
      <c r="N5967" t="s">
        <v>8536</v>
      </c>
      <c r="O5967" t="s">
        <v>8556</v>
      </c>
      <c r="P5967" t="s">
        <v>8541</v>
      </c>
      <c r="Q5967">
        <v>94109</v>
      </c>
      <c r="R5967" t="s">
        <v>8542</v>
      </c>
      <c r="S5967" t="s">
        <v>8494</v>
      </c>
      <c r="T5967" t="s">
        <v>7738</v>
      </c>
    </row>
    <row r="5968" spans="1:20" x14ac:dyDescent="0.25">
      <c r="A5968" t="s">
        <v>5527</v>
      </c>
      <c r="B5968" s="2">
        <v>42967</v>
      </c>
      <c r="C5968" s="2">
        <v>42972</v>
      </c>
      <c r="D5968" t="s">
        <v>19</v>
      </c>
      <c r="E5968" t="s">
        <v>4968</v>
      </c>
      <c r="F5968" t="s">
        <v>3856</v>
      </c>
      <c r="G5968" s="1">
        <v>10788</v>
      </c>
      <c r="H5968">
        <v>3</v>
      </c>
      <c r="I5968">
        <v>2</v>
      </c>
      <c r="J5968" s="1">
        <v>10788</v>
      </c>
      <c r="K5968" t="s">
        <v>9139</v>
      </c>
      <c r="L5968" t="s">
        <v>9140</v>
      </c>
      <c r="M5968" t="s">
        <v>10626</v>
      </c>
      <c r="N5968" t="s">
        <v>8536</v>
      </c>
      <c r="O5968" t="s">
        <v>8556</v>
      </c>
      <c r="P5968" t="s">
        <v>8541</v>
      </c>
      <c r="Q5968">
        <v>94109</v>
      </c>
      <c r="R5968" t="s">
        <v>8542</v>
      </c>
      <c r="S5968" t="s">
        <v>8494</v>
      </c>
      <c r="T5968" t="s">
        <v>7738</v>
      </c>
    </row>
    <row r="5969" spans="1:20" x14ac:dyDescent="0.25">
      <c r="A5969" t="s">
        <v>5528</v>
      </c>
      <c r="B5969" s="2">
        <v>42384</v>
      </c>
      <c r="C5969" s="2">
        <v>42386</v>
      </c>
      <c r="D5969" t="s">
        <v>79</v>
      </c>
      <c r="E5969" t="s">
        <v>1500</v>
      </c>
      <c r="F5969" t="s">
        <v>3891</v>
      </c>
      <c r="G5969" s="1">
        <v>8198</v>
      </c>
      <c r="H5969">
        <v>2</v>
      </c>
      <c r="I5969">
        <v>0</v>
      </c>
      <c r="J5969" s="1">
        <v>401702</v>
      </c>
      <c r="K5969" t="s">
        <v>9128</v>
      </c>
      <c r="L5969" t="s">
        <v>9148</v>
      </c>
      <c r="M5969" t="s">
        <v>10631</v>
      </c>
      <c r="N5969" t="s">
        <v>8536</v>
      </c>
      <c r="O5969" t="s">
        <v>8576</v>
      </c>
      <c r="P5969" t="s">
        <v>8577</v>
      </c>
      <c r="Q5969">
        <v>10009</v>
      </c>
      <c r="R5969" t="s">
        <v>8561</v>
      </c>
      <c r="S5969" t="s">
        <v>8074</v>
      </c>
      <c r="T5969" t="s">
        <v>7744</v>
      </c>
    </row>
    <row r="5970" spans="1:20" x14ac:dyDescent="0.25">
      <c r="A5970" t="s">
        <v>5529</v>
      </c>
      <c r="B5970" s="2">
        <v>41840</v>
      </c>
      <c r="C5970" s="2">
        <v>41842</v>
      </c>
      <c r="D5970" t="s">
        <v>79</v>
      </c>
      <c r="E5970" t="s">
        <v>1022</v>
      </c>
      <c r="F5970" t="s">
        <v>2108</v>
      </c>
      <c r="G5970" s="1">
        <v>10485</v>
      </c>
      <c r="H5970">
        <v>1</v>
      </c>
      <c r="I5970">
        <v>0</v>
      </c>
      <c r="J5970" s="1">
        <v>50328</v>
      </c>
      <c r="K5970" t="s">
        <v>9128</v>
      </c>
      <c r="L5970" t="s">
        <v>9148</v>
      </c>
      <c r="M5970" t="s">
        <v>10104</v>
      </c>
      <c r="N5970" t="s">
        <v>8536</v>
      </c>
      <c r="O5970" t="s">
        <v>8642</v>
      </c>
      <c r="P5970" t="s">
        <v>8541</v>
      </c>
      <c r="Q5970">
        <v>92105</v>
      </c>
      <c r="R5970" t="s">
        <v>8542</v>
      </c>
      <c r="S5970" t="s">
        <v>7968</v>
      </c>
      <c r="T5970" t="s">
        <v>7736</v>
      </c>
    </row>
    <row r="5971" spans="1:20" x14ac:dyDescent="0.25">
      <c r="A5971" t="s">
        <v>5529</v>
      </c>
      <c r="B5971" s="2">
        <v>41840</v>
      </c>
      <c r="C5971" s="2">
        <v>41842</v>
      </c>
      <c r="D5971" t="s">
        <v>79</v>
      </c>
      <c r="E5971" t="s">
        <v>1022</v>
      </c>
      <c r="F5971" t="s">
        <v>609</v>
      </c>
      <c r="G5971" s="1">
        <v>8704</v>
      </c>
      <c r="H5971">
        <v>2</v>
      </c>
      <c r="I5971">
        <v>2</v>
      </c>
      <c r="J5971" s="1">
        <v>31552</v>
      </c>
      <c r="K5971" t="s">
        <v>9128</v>
      </c>
      <c r="L5971" t="s">
        <v>9142</v>
      </c>
      <c r="M5971" t="s">
        <v>9445</v>
      </c>
      <c r="N5971" t="s">
        <v>8536</v>
      </c>
      <c r="O5971" t="s">
        <v>8642</v>
      </c>
      <c r="P5971" t="s">
        <v>8541</v>
      </c>
      <c r="Q5971">
        <v>92105</v>
      </c>
      <c r="R5971" t="s">
        <v>8542</v>
      </c>
      <c r="S5971" t="s">
        <v>7968</v>
      </c>
      <c r="T5971" t="s">
        <v>7736</v>
      </c>
    </row>
    <row r="5972" spans="1:20" x14ac:dyDescent="0.25">
      <c r="A5972" t="s">
        <v>5529</v>
      </c>
      <c r="B5972" s="2">
        <v>41840</v>
      </c>
      <c r="C5972" s="2">
        <v>41842</v>
      </c>
      <c r="D5972" t="s">
        <v>79</v>
      </c>
      <c r="E5972" t="s">
        <v>1022</v>
      </c>
      <c r="F5972" t="s">
        <v>785</v>
      </c>
      <c r="G5972" s="1">
        <v>1992</v>
      </c>
      <c r="H5972">
        <v>4</v>
      </c>
      <c r="I5972">
        <v>0</v>
      </c>
      <c r="J5972" s="1">
        <v>97608</v>
      </c>
      <c r="K5972" t="s">
        <v>9128</v>
      </c>
      <c r="L5972" t="s">
        <v>9148</v>
      </c>
      <c r="M5972" t="s">
        <v>9530</v>
      </c>
      <c r="N5972" t="s">
        <v>8536</v>
      </c>
      <c r="O5972" t="s">
        <v>8642</v>
      </c>
      <c r="P5972" t="s">
        <v>8541</v>
      </c>
      <c r="Q5972">
        <v>92105</v>
      </c>
      <c r="R5972" t="s">
        <v>8542</v>
      </c>
      <c r="S5972" t="s">
        <v>7968</v>
      </c>
      <c r="T5972" t="s">
        <v>7736</v>
      </c>
    </row>
    <row r="5973" spans="1:20" x14ac:dyDescent="0.25">
      <c r="A5973" t="s">
        <v>5529</v>
      </c>
      <c r="B5973" s="2">
        <v>41840</v>
      </c>
      <c r="C5973" s="2">
        <v>41842</v>
      </c>
      <c r="D5973" t="s">
        <v>79</v>
      </c>
      <c r="E5973" t="s">
        <v>1022</v>
      </c>
      <c r="F5973" t="s">
        <v>1264</v>
      </c>
      <c r="G5973" s="1">
        <v>4302</v>
      </c>
      <c r="H5973">
        <v>3</v>
      </c>
      <c r="I5973">
        <v>0</v>
      </c>
      <c r="J5973" s="1">
        <v>154872</v>
      </c>
      <c r="K5973" t="s">
        <v>9123</v>
      </c>
      <c r="L5973" t="s">
        <v>9135</v>
      </c>
      <c r="M5973" t="s">
        <v>9751</v>
      </c>
      <c r="N5973" t="s">
        <v>8536</v>
      </c>
      <c r="O5973" t="s">
        <v>8642</v>
      </c>
      <c r="P5973" t="s">
        <v>8541</v>
      </c>
      <c r="Q5973">
        <v>92105</v>
      </c>
      <c r="R5973" t="s">
        <v>8542</v>
      </c>
      <c r="S5973" t="s">
        <v>7968</v>
      </c>
      <c r="T5973" t="s">
        <v>7736</v>
      </c>
    </row>
    <row r="5974" spans="1:20" x14ac:dyDescent="0.25">
      <c r="A5974" t="s">
        <v>5530</v>
      </c>
      <c r="B5974" s="2">
        <v>42772</v>
      </c>
      <c r="C5974" s="2">
        <v>42777</v>
      </c>
      <c r="D5974" t="s">
        <v>19</v>
      </c>
      <c r="E5974" t="s">
        <v>1949</v>
      </c>
      <c r="F5974" t="s">
        <v>1679</v>
      </c>
      <c r="G5974" s="1">
        <v>240784</v>
      </c>
      <c r="H5974">
        <v>1</v>
      </c>
      <c r="I5974">
        <v>2</v>
      </c>
      <c r="J5974" s="1">
        <v>30098</v>
      </c>
      <c r="K5974" t="s">
        <v>9123</v>
      </c>
      <c r="L5974" t="s">
        <v>9124</v>
      </c>
      <c r="M5974" t="s">
        <v>9924</v>
      </c>
      <c r="N5974" t="s">
        <v>8536</v>
      </c>
      <c r="O5974" t="s">
        <v>8576</v>
      </c>
      <c r="P5974" t="s">
        <v>8577</v>
      </c>
      <c r="Q5974">
        <v>10024</v>
      </c>
      <c r="R5974" t="s">
        <v>8561</v>
      </c>
      <c r="S5974" t="s">
        <v>8158</v>
      </c>
      <c r="T5974" t="s">
        <v>7736</v>
      </c>
    </row>
    <row r="5975" spans="1:20" x14ac:dyDescent="0.25">
      <c r="A5975" t="s">
        <v>5531</v>
      </c>
      <c r="B5975" s="2">
        <v>42363</v>
      </c>
      <c r="C5975" s="2">
        <v>42367</v>
      </c>
      <c r="D5975" t="s">
        <v>19</v>
      </c>
      <c r="E5975" t="s">
        <v>351</v>
      </c>
      <c r="F5975" t="s">
        <v>3652</v>
      </c>
      <c r="G5975" s="1">
        <v>41496</v>
      </c>
      <c r="H5975">
        <v>2</v>
      </c>
      <c r="I5975">
        <v>0</v>
      </c>
      <c r="J5975" s="1">
        <v>124488</v>
      </c>
      <c r="K5975" t="s">
        <v>9128</v>
      </c>
      <c r="L5975" t="s">
        <v>9144</v>
      </c>
      <c r="M5975" t="s">
        <v>10580</v>
      </c>
      <c r="N5975" t="s">
        <v>8536</v>
      </c>
      <c r="O5975" t="s">
        <v>8576</v>
      </c>
      <c r="P5975" t="s">
        <v>8577</v>
      </c>
      <c r="Q5975">
        <v>10011</v>
      </c>
      <c r="R5975" t="s">
        <v>8561</v>
      </c>
      <c r="S5975" t="s">
        <v>7820</v>
      </c>
      <c r="T5975" t="s">
        <v>7744</v>
      </c>
    </row>
    <row r="5976" spans="1:20" x14ac:dyDescent="0.25">
      <c r="A5976" t="s">
        <v>5532</v>
      </c>
      <c r="B5976" s="2">
        <v>42651</v>
      </c>
      <c r="C5976" s="2">
        <v>42656</v>
      </c>
      <c r="D5976" t="s">
        <v>19</v>
      </c>
      <c r="E5976" t="s">
        <v>611</v>
      </c>
      <c r="F5976" t="s">
        <v>1886</v>
      </c>
      <c r="G5976" s="1">
        <v>38772</v>
      </c>
      <c r="H5976">
        <v>5</v>
      </c>
      <c r="I5976">
        <v>2</v>
      </c>
      <c r="J5976" s="1">
        <v>-67851</v>
      </c>
      <c r="K5976" t="s">
        <v>9128</v>
      </c>
      <c r="L5976" t="s">
        <v>9133</v>
      </c>
      <c r="M5976" t="s">
        <v>10016</v>
      </c>
      <c r="N5976" t="s">
        <v>8536</v>
      </c>
      <c r="O5976" t="s">
        <v>8599</v>
      </c>
      <c r="P5976" t="s">
        <v>8546</v>
      </c>
      <c r="Q5976">
        <v>28205</v>
      </c>
      <c r="R5976" t="s">
        <v>8539</v>
      </c>
      <c r="S5976" t="s">
        <v>7878</v>
      </c>
      <c r="T5976" t="s">
        <v>7736</v>
      </c>
    </row>
    <row r="5977" spans="1:20" x14ac:dyDescent="0.25">
      <c r="A5977" t="s">
        <v>5533</v>
      </c>
      <c r="B5977" s="2">
        <v>42929</v>
      </c>
      <c r="C5977" s="2">
        <v>42933</v>
      </c>
      <c r="D5977" t="s">
        <v>19</v>
      </c>
      <c r="E5977" t="s">
        <v>3367</v>
      </c>
      <c r="F5977" t="s">
        <v>1546</v>
      </c>
      <c r="G5977" s="1">
        <v>36038</v>
      </c>
      <c r="H5977">
        <v>2</v>
      </c>
      <c r="I5977">
        <v>0</v>
      </c>
      <c r="J5977" s="1">
        <v>936988</v>
      </c>
      <c r="K5977" t="s">
        <v>9128</v>
      </c>
      <c r="L5977" t="s">
        <v>9133</v>
      </c>
      <c r="M5977" t="s">
        <v>9871</v>
      </c>
      <c r="N5977" t="s">
        <v>8536</v>
      </c>
      <c r="O5977" t="s">
        <v>8942</v>
      </c>
      <c r="P5977" t="s">
        <v>8832</v>
      </c>
      <c r="Q5977">
        <v>66212</v>
      </c>
      <c r="R5977" t="s">
        <v>8551</v>
      </c>
      <c r="S5977" t="s">
        <v>8383</v>
      </c>
      <c r="T5977" t="s">
        <v>7738</v>
      </c>
    </row>
    <row r="5978" spans="1:20" x14ac:dyDescent="0.25">
      <c r="A5978" t="s">
        <v>5533</v>
      </c>
      <c r="B5978" s="2">
        <v>42929</v>
      </c>
      <c r="C5978" s="2">
        <v>42933</v>
      </c>
      <c r="D5978" t="s">
        <v>19</v>
      </c>
      <c r="E5978" t="s">
        <v>3367</v>
      </c>
      <c r="F5978" t="s">
        <v>2138</v>
      </c>
      <c r="G5978" s="1">
        <v>1356</v>
      </c>
      <c r="H5978">
        <v>2</v>
      </c>
      <c r="I5978">
        <v>0</v>
      </c>
      <c r="J5978" s="1">
        <v>62376</v>
      </c>
      <c r="K5978" t="s">
        <v>9128</v>
      </c>
      <c r="L5978" t="s">
        <v>9148</v>
      </c>
      <c r="M5978" t="s">
        <v>10114</v>
      </c>
      <c r="N5978" t="s">
        <v>8536</v>
      </c>
      <c r="O5978" t="s">
        <v>8942</v>
      </c>
      <c r="P5978" t="s">
        <v>8832</v>
      </c>
      <c r="Q5978">
        <v>66212</v>
      </c>
      <c r="R5978" t="s">
        <v>8551</v>
      </c>
      <c r="S5978" t="s">
        <v>8383</v>
      </c>
      <c r="T5978" t="s">
        <v>7738</v>
      </c>
    </row>
    <row r="5979" spans="1:20" x14ac:dyDescent="0.25">
      <c r="A5979" t="s">
        <v>5534</v>
      </c>
      <c r="B5979" s="2">
        <v>42849</v>
      </c>
      <c r="C5979" s="2">
        <v>42850</v>
      </c>
      <c r="D5979" t="s">
        <v>79</v>
      </c>
      <c r="E5979" t="s">
        <v>3055</v>
      </c>
      <c r="F5979" t="s">
        <v>607</v>
      </c>
      <c r="G5979" s="1">
        <v>5520</v>
      </c>
      <c r="H5979">
        <v>10</v>
      </c>
      <c r="I5979">
        <v>2</v>
      </c>
      <c r="J5979" s="1">
        <v>345</v>
      </c>
      <c r="K5979" t="s">
        <v>9139</v>
      </c>
      <c r="L5979" t="s">
        <v>9140</v>
      </c>
      <c r="M5979" t="s">
        <v>9443</v>
      </c>
      <c r="N5979" t="s">
        <v>8536</v>
      </c>
      <c r="O5979" t="s">
        <v>8702</v>
      </c>
      <c r="P5979" t="s">
        <v>8581</v>
      </c>
      <c r="Q5979">
        <v>85204</v>
      </c>
      <c r="R5979" t="s">
        <v>8542</v>
      </c>
      <c r="S5979" t="s">
        <v>8341</v>
      </c>
      <c r="T5979" t="s">
        <v>7736</v>
      </c>
    </row>
    <row r="5980" spans="1:20" x14ac:dyDescent="0.25">
      <c r="A5980" t="s">
        <v>5535</v>
      </c>
      <c r="B5980" s="2">
        <v>41889</v>
      </c>
      <c r="C5980" s="2">
        <v>41895</v>
      </c>
      <c r="D5980" t="s">
        <v>19</v>
      </c>
      <c r="E5980" t="s">
        <v>205</v>
      </c>
      <c r="F5980" t="s">
        <v>2110</v>
      </c>
      <c r="G5980" s="1">
        <v>4299</v>
      </c>
      <c r="H5980">
        <v>5</v>
      </c>
      <c r="I5980">
        <v>0</v>
      </c>
      <c r="J5980" s="1">
        <v>111774</v>
      </c>
      <c r="K5980" t="s">
        <v>9123</v>
      </c>
      <c r="L5980" t="s">
        <v>9131</v>
      </c>
      <c r="M5980" t="s">
        <v>9969</v>
      </c>
      <c r="N5980" t="s">
        <v>8536</v>
      </c>
      <c r="O5980" t="s">
        <v>8833</v>
      </c>
      <c r="P5980" t="s">
        <v>8618</v>
      </c>
      <c r="Q5980">
        <v>74133</v>
      </c>
      <c r="R5980" t="s">
        <v>8551</v>
      </c>
      <c r="S5980" t="s">
        <v>7784</v>
      </c>
      <c r="T5980" t="s">
        <v>7744</v>
      </c>
    </row>
    <row r="5981" spans="1:20" x14ac:dyDescent="0.25">
      <c r="A5981" t="s">
        <v>5535</v>
      </c>
      <c r="B5981" s="2">
        <v>41889</v>
      </c>
      <c r="C5981" s="2">
        <v>41895</v>
      </c>
      <c r="D5981" t="s">
        <v>19</v>
      </c>
      <c r="E5981" t="s">
        <v>205</v>
      </c>
      <c r="F5981" t="s">
        <v>69</v>
      </c>
      <c r="G5981" s="1">
        <v>3206</v>
      </c>
      <c r="H5981">
        <v>2</v>
      </c>
      <c r="I5981">
        <v>0</v>
      </c>
      <c r="J5981" s="1">
        <v>153888</v>
      </c>
      <c r="K5981" t="s">
        <v>9128</v>
      </c>
      <c r="L5981" t="s">
        <v>9142</v>
      </c>
      <c r="M5981" t="s">
        <v>9165</v>
      </c>
      <c r="N5981" t="s">
        <v>8536</v>
      </c>
      <c r="O5981" t="s">
        <v>8833</v>
      </c>
      <c r="P5981" t="s">
        <v>8618</v>
      </c>
      <c r="Q5981">
        <v>74133</v>
      </c>
      <c r="R5981" t="s">
        <v>8551</v>
      </c>
      <c r="S5981" t="s">
        <v>7784</v>
      </c>
      <c r="T5981" t="s">
        <v>7744</v>
      </c>
    </row>
    <row r="5982" spans="1:20" x14ac:dyDescent="0.25">
      <c r="A5982" t="s">
        <v>5535</v>
      </c>
      <c r="B5982" s="2">
        <v>41889</v>
      </c>
      <c r="C5982" s="2">
        <v>41895</v>
      </c>
      <c r="D5982" t="s">
        <v>19</v>
      </c>
      <c r="E5982" t="s">
        <v>205</v>
      </c>
      <c r="F5982" t="s">
        <v>348</v>
      </c>
      <c r="G5982" s="1">
        <v>16196</v>
      </c>
      <c r="H5982">
        <v>2</v>
      </c>
      <c r="I5982">
        <v>0</v>
      </c>
      <c r="J5982" s="1">
        <v>453488</v>
      </c>
      <c r="K5982" t="s">
        <v>9123</v>
      </c>
      <c r="L5982" t="s">
        <v>9126</v>
      </c>
      <c r="M5982" t="s">
        <v>9309</v>
      </c>
      <c r="N5982" t="s">
        <v>8536</v>
      </c>
      <c r="O5982" t="s">
        <v>8833</v>
      </c>
      <c r="P5982" t="s">
        <v>8618</v>
      </c>
      <c r="Q5982">
        <v>74133</v>
      </c>
      <c r="R5982" t="s">
        <v>8551</v>
      </c>
      <c r="S5982" t="s">
        <v>7784</v>
      </c>
      <c r="T5982" t="s">
        <v>7744</v>
      </c>
    </row>
    <row r="5983" spans="1:20" x14ac:dyDescent="0.25">
      <c r="A5983" t="s">
        <v>5535</v>
      </c>
      <c r="B5983" s="2">
        <v>41889</v>
      </c>
      <c r="C5983" s="2">
        <v>41895</v>
      </c>
      <c r="D5983" t="s">
        <v>19</v>
      </c>
      <c r="E5983" t="s">
        <v>205</v>
      </c>
      <c r="F5983" t="s">
        <v>677</v>
      </c>
      <c r="G5983" s="1">
        <v>1986</v>
      </c>
      <c r="H5983">
        <v>2</v>
      </c>
      <c r="I5983">
        <v>0</v>
      </c>
      <c r="J5983" s="1">
        <v>57594</v>
      </c>
      <c r="K5983" t="s">
        <v>9128</v>
      </c>
      <c r="L5983" t="s">
        <v>9133</v>
      </c>
      <c r="M5983" t="s">
        <v>9479</v>
      </c>
      <c r="N5983" t="s">
        <v>8536</v>
      </c>
      <c r="O5983" t="s">
        <v>8833</v>
      </c>
      <c r="P5983" t="s">
        <v>8618</v>
      </c>
      <c r="Q5983">
        <v>74133</v>
      </c>
      <c r="R5983" t="s">
        <v>8551</v>
      </c>
      <c r="S5983" t="s">
        <v>7784</v>
      </c>
      <c r="T5983" t="s">
        <v>7744</v>
      </c>
    </row>
    <row r="5984" spans="1:20" x14ac:dyDescent="0.25">
      <c r="A5984" t="s">
        <v>5536</v>
      </c>
      <c r="B5984" s="2">
        <v>42695</v>
      </c>
      <c r="C5984" s="2">
        <v>42702</v>
      </c>
      <c r="D5984" t="s">
        <v>19</v>
      </c>
      <c r="E5984" t="s">
        <v>698</v>
      </c>
      <c r="F5984" t="s">
        <v>4491</v>
      </c>
      <c r="G5984" s="1">
        <v>1296</v>
      </c>
      <c r="H5984">
        <v>2</v>
      </c>
      <c r="I5984">
        <v>0</v>
      </c>
      <c r="J5984" s="1">
        <v>63504</v>
      </c>
      <c r="K5984" t="s">
        <v>9128</v>
      </c>
      <c r="L5984" t="s">
        <v>9148</v>
      </c>
      <c r="M5984" t="s">
        <v>10747</v>
      </c>
      <c r="N5984" t="s">
        <v>8536</v>
      </c>
      <c r="O5984" t="s">
        <v>8576</v>
      </c>
      <c r="P5984" t="s">
        <v>8577</v>
      </c>
      <c r="Q5984">
        <v>10035</v>
      </c>
      <c r="R5984" t="s">
        <v>8561</v>
      </c>
      <c r="S5984" t="s">
        <v>7898</v>
      </c>
      <c r="T5984" t="s">
        <v>7736</v>
      </c>
    </row>
    <row r="5985" spans="1:20" x14ac:dyDescent="0.25">
      <c r="A5985" t="s">
        <v>5537</v>
      </c>
      <c r="B5985" s="2">
        <v>42994</v>
      </c>
      <c r="C5985" s="2">
        <v>42996</v>
      </c>
      <c r="D5985" t="s">
        <v>11</v>
      </c>
      <c r="E5985" t="s">
        <v>3855</v>
      </c>
      <c r="F5985" t="s">
        <v>1305</v>
      </c>
      <c r="G5985" s="1">
        <v>20544</v>
      </c>
      <c r="H5985">
        <v>6</v>
      </c>
      <c r="I5985">
        <v>2</v>
      </c>
      <c r="J5985" s="1">
        <v>642</v>
      </c>
      <c r="K5985" t="s">
        <v>9128</v>
      </c>
      <c r="L5985" t="s">
        <v>9148</v>
      </c>
      <c r="M5985" t="s">
        <v>9768</v>
      </c>
      <c r="N5985" t="s">
        <v>8536</v>
      </c>
      <c r="O5985" t="s">
        <v>8559</v>
      </c>
      <c r="P5985" t="s">
        <v>8560</v>
      </c>
      <c r="Q5985">
        <v>19143</v>
      </c>
      <c r="R5985" t="s">
        <v>8561</v>
      </c>
      <c r="S5985" t="s">
        <v>8437</v>
      </c>
      <c r="T5985" t="s">
        <v>7736</v>
      </c>
    </row>
    <row r="5986" spans="1:20" x14ac:dyDescent="0.25">
      <c r="A5986" t="s">
        <v>5538</v>
      </c>
      <c r="B5986" s="2">
        <v>42570</v>
      </c>
      <c r="C5986" s="2">
        <v>42576</v>
      </c>
      <c r="D5986" t="s">
        <v>19</v>
      </c>
      <c r="E5986" t="s">
        <v>2767</v>
      </c>
      <c r="F5986" t="s">
        <v>3498</v>
      </c>
      <c r="G5986" s="1">
        <v>18558</v>
      </c>
      <c r="H5986">
        <v>6</v>
      </c>
      <c r="I5986">
        <v>0</v>
      </c>
      <c r="J5986" s="1">
        <v>760878</v>
      </c>
      <c r="K5986" t="s">
        <v>9123</v>
      </c>
      <c r="L5986" t="s">
        <v>9135</v>
      </c>
      <c r="M5986" t="s">
        <v>10547</v>
      </c>
      <c r="N5986" t="s">
        <v>8536</v>
      </c>
      <c r="O5986" t="s">
        <v>9000</v>
      </c>
      <c r="P5986" t="s">
        <v>8681</v>
      </c>
      <c r="Q5986">
        <v>39401</v>
      </c>
      <c r="R5986" t="s">
        <v>8539</v>
      </c>
      <c r="S5986" t="s">
        <v>8297</v>
      </c>
      <c r="T5986" t="s">
        <v>7736</v>
      </c>
    </row>
    <row r="5987" spans="1:20" x14ac:dyDescent="0.25">
      <c r="A5987" t="s">
        <v>5538</v>
      </c>
      <c r="B5987" s="2">
        <v>42570</v>
      </c>
      <c r="C5987" s="2">
        <v>42576</v>
      </c>
      <c r="D5987" t="s">
        <v>19</v>
      </c>
      <c r="E5987" t="s">
        <v>2767</v>
      </c>
      <c r="F5987" t="s">
        <v>4096</v>
      </c>
      <c r="G5987" s="1">
        <v>7756</v>
      </c>
      <c r="H5987">
        <v>2</v>
      </c>
      <c r="I5987">
        <v>0</v>
      </c>
      <c r="J5987" s="1">
        <v>356776</v>
      </c>
      <c r="K5987" t="s">
        <v>9128</v>
      </c>
      <c r="L5987" t="s">
        <v>9142</v>
      </c>
      <c r="M5987" t="s">
        <v>10669</v>
      </c>
      <c r="N5987" t="s">
        <v>8536</v>
      </c>
      <c r="O5987" t="s">
        <v>9000</v>
      </c>
      <c r="P5987" t="s">
        <v>8681</v>
      </c>
      <c r="Q5987">
        <v>39401</v>
      </c>
      <c r="R5987" t="s">
        <v>8539</v>
      </c>
      <c r="S5987" t="s">
        <v>8297</v>
      </c>
      <c r="T5987" t="s">
        <v>7736</v>
      </c>
    </row>
    <row r="5988" spans="1:20" x14ac:dyDescent="0.25">
      <c r="A5988" t="s">
        <v>5538</v>
      </c>
      <c r="B5988" s="2">
        <v>42570</v>
      </c>
      <c r="C5988" s="2">
        <v>42576</v>
      </c>
      <c r="D5988" t="s">
        <v>19</v>
      </c>
      <c r="E5988" t="s">
        <v>2767</v>
      </c>
      <c r="F5988" t="s">
        <v>435</v>
      </c>
      <c r="G5988" s="1">
        <v>8792</v>
      </c>
      <c r="H5988">
        <v>4</v>
      </c>
      <c r="I5988">
        <v>0</v>
      </c>
      <c r="J5988" s="1">
        <v>8792</v>
      </c>
      <c r="K5988" t="s">
        <v>9128</v>
      </c>
      <c r="L5988" t="s">
        <v>9133</v>
      </c>
      <c r="M5988" t="s">
        <v>9352</v>
      </c>
      <c r="N5988" t="s">
        <v>8536</v>
      </c>
      <c r="O5988" t="s">
        <v>9000</v>
      </c>
      <c r="P5988" t="s">
        <v>8681</v>
      </c>
      <c r="Q5988">
        <v>39401</v>
      </c>
      <c r="R5988" t="s">
        <v>8539</v>
      </c>
      <c r="S5988" t="s">
        <v>8297</v>
      </c>
      <c r="T5988" t="s">
        <v>7736</v>
      </c>
    </row>
    <row r="5989" spans="1:20" x14ac:dyDescent="0.25">
      <c r="A5989" t="s">
        <v>5538</v>
      </c>
      <c r="B5989" s="2">
        <v>42570</v>
      </c>
      <c r="C5989" s="2">
        <v>42576</v>
      </c>
      <c r="D5989" t="s">
        <v>19</v>
      </c>
      <c r="E5989" t="s">
        <v>2767</v>
      </c>
      <c r="F5989" t="s">
        <v>3891</v>
      </c>
      <c r="G5989" s="1">
        <v>24594</v>
      </c>
      <c r="H5989">
        <v>6</v>
      </c>
      <c r="I5989">
        <v>0</v>
      </c>
      <c r="J5989" s="1">
        <v>1205106</v>
      </c>
      <c r="K5989" t="s">
        <v>9128</v>
      </c>
      <c r="L5989" t="s">
        <v>9148</v>
      </c>
      <c r="M5989" t="s">
        <v>10631</v>
      </c>
      <c r="N5989" t="s">
        <v>8536</v>
      </c>
      <c r="O5989" t="s">
        <v>9000</v>
      </c>
      <c r="P5989" t="s">
        <v>8681</v>
      </c>
      <c r="Q5989">
        <v>39401</v>
      </c>
      <c r="R5989" t="s">
        <v>8539</v>
      </c>
      <c r="S5989" t="s">
        <v>8297</v>
      </c>
      <c r="T5989" t="s">
        <v>7736</v>
      </c>
    </row>
    <row r="5990" spans="1:20" x14ac:dyDescent="0.25">
      <c r="A5990" t="s">
        <v>5538</v>
      </c>
      <c r="B5990" s="2">
        <v>42570</v>
      </c>
      <c r="C5990" s="2">
        <v>42576</v>
      </c>
      <c r="D5990" t="s">
        <v>19</v>
      </c>
      <c r="E5990" t="s">
        <v>2767</v>
      </c>
      <c r="F5990" t="s">
        <v>967</v>
      </c>
      <c r="G5990" s="1">
        <v>86</v>
      </c>
      <c r="H5990">
        <v>1</v>
      </c>
      <c r="I5990">
        <v>0</v>
      </c>
      <c r="J5990" s="1">
        <v>4042</v>
      </c>
      <c r="K5990" t="s">
        <v>9128</v>
      </c>
      <c r="L5990" t="s">
        <v>9142</v>
      </c>
      <c r="M5990" t="s">
        <v>9620</v>
      </c>
      <c r="N5990" t="s">
        <v>8536</v>
      </c>
      <c r="O5990" t="s">
        <v>9000</v>
      </c>
      <c r="P5990" t="s">
        <v>8681</v>
      </c>
      <c r="Q5990">
        <v>39401</v>
      </c>
      <c r="R5990" t="s">
        <v>8539</v>
      </c>
      <c r="S5990" t="s">
        <v>8297</v>
      </c>
      <c r="T5990" t="s">
        <v>7736</v>
      </c>
    </row>
    <row r="5991" spans="1:20" x14ac:dyDescent="0.25">
      <c r="A5991" t="s">
        <v>5538</v>
      </c>
      <c r="B5991" s="2">
        <v>42570</v>
      </c>
      <c r="C5991" s="2">
        <v>42576</v>
      </c>
      <c r="D5991" t="s">
        <v>19</v>
      </c>
      <c r="E5991" t="s">
        <v>2767</v>
      </c>
      <c r="F5991" t="s">
        <v>4615</v>
      </c>
      <c r="G5991" s="1">
        <v>5049</v>
      </c>
      <c r="H5991">
        <v>5</v>
      </c>
      <c r="I5991">
        <v>0</v>
      </c>
      <c r="J5991" s="1">
        <v>126225</v>
      </c>
      <c r="K5991" t="s">
        <v>9123</v>
      </c>
      <c r="L5991" t="s">
        <v>9124</v>
      </c>
      <c r="M5991" t="s">
        <v>10763</v>
      </c>
      <c r="N5991" t="s">
        <v>8536</v>
      </c>
      <c r="O5991" t="s">
        <v>9000</v>
      </c>
      <c r="P5991" t="s">
        <v>8681</v>
      </c>
      <c r="Q5991">
        <v>39401</v>
      </c>
      <c r="R5991" t="s">
        <v>8539</v>
      </c>
      <c r="S5991" t="s">
        <v>8297</v>
      </c>
      <c r="T5991" t="s">
        <v>7736</v>
      </c>
    </row>
    <row r="5992" spans="1:20" x14ac:dyDescent="0.25">
      <c r="A5992" t="s">
        <v>5539</v>
      </c>
      <c r="B5992" s="2">
        <v>42993</v>
      </c>
      <c r="C5992" s="2">
        <v>42999</v>
      </c>
      <c r="D5992" t="s">
        <v>19</v>
      </c>
      <c r="E5992" t="s">
        <v>1324</v>
      </c>
      <c r="F5992" t="s">
        <v>2673</v>
      </c>
      <c r="G5992" s="1">
        <v>2357488</v>
      </c>
      <c r="H5992">
        <v>7</v>
      </c>
      <c r="I5992">
        <v>2</v>
      </c>
      <c r="J5992" s="1">
        <v>884058</v>
      </c>
      <c r="K5992" t="s">
        <v>9128</v>
      </c>
      <c r="L5992" t="s">
        <v>9142</v>
      </c>
      <c r="M5992" t="s">
        <v>10297</v>
      </c>
      <c r="N5992" t="s">
        <v>8536</v>
      </c>
      <c r="O5992" t="s">
        <v>8540</v>
      </c>
      <c r="P5992" t="s">
        <v>8541</v>
      </c>
      <c r="Q5992">
        <v>90049</v>
      </c>
      <c r="R5992" t="s">
        <v>8542</v>
      </c>
      <c r="S5992" t="s">
        <v>8039</v>
      </c>
      <c r="T5992" t="s">
        <v>7736</v>
      </c>
    </row>
    <row r="5993" spans="1:20" x14ac:dyDescent="0.25">
      <c r="A5993" t="s">
        <v>5539</v>
      </c>
      <c r="B5993" s="2">
        <v>42993</v>
      </c>
      <c r="C5993" s="2">
        <v>42999</v>
      </c>
      <c r="D5993" t="s">
        <v>19</v>
      </c>
      <c r="E5993" t="s">
        <v>1324</v>
      </c>
      <c r="F5993" t="s">
        <v>409</v>
      </c>
      <c r="G5993" s="1">
        <v>369544</v>
      </c>
      <c r="H5993">
        <v>7</v>
      </c>
      <c r="I5993">
        <v>2</v>
      </c>
      <c r="J5993" s="1">
        <v>323351</v>
      </c>
      <c r="K5993" t="s">
        <v>9139</v>
      </c>
      <c r="L5993" t="s">
        <v>9140</v>
      </c>
      <c r="M5993" t="s">
        <v>9336</v>
      </c>
      <c r="N5993" t="s">
        <v>8536</v>
      </c>
      <c r="O5993" t="s">
        <v>8540</v>
      </c>
      <c r="P5993" t="s">
        <v>8541</v>
      </c>
      <c r="Q5993">
        <v>90049</v>
      </c>
      <c r="R5993" t="s">
        <v>8542</v>
      </c>
      <c r="S5993" t="s">
        <v>8039</v>
      </c>
      <c r="T5993" t="s">
        <v>7736</v>
      </c>
    </row>
    <row r="5994" spans="1:20" x14ac:dyDescent="0.25">
      <c r="A5994" t="s">
        <v>5539</v>
      </c>
      <c r="B5994" s="2">
        <v>42993</v>
      </c>
      <c r="C5994" s="2">
        <v>42999</v>
      </c>
      <c r="D5994" t="s">
        <v>19</v>
      </c>
      <c r="E5994" t="s">
        <v>1324</v>
      </c>
      <c r="F5994" t="s">
        <v>787</v>
      </c>
      <c r="G5994" s="1">
        <v>184752</v>
      </c>
      <c r="H5994">
        <v>3</v>
      </c>
      <c r="I5994">
        <v>2</v>
      </c>
      <c r="J5994" s="1">
        <v>-207846</v>
      </c>
      <c r="K5994" t="s">
        <v>9123</v>
      </c>
      <c r="L5994" t="s">
        <v>9126</v>
      </c>
      <c r="M5994" t="s">
        <v>9531</v>
      </c>
      <c r="N5994" t="s">
        <v>8536</v>
      </c>
      <c r="O5994" t="s">
        <v>8540</v>
      </c>
      <c r="P5994" t="s">
        <v>8541</v>
      </c>
      <c r="Q5994">
        <v>90049</v>
      </c>
      <c r="R5994" t="s">
        <v>8542</v>
      </c>
      <c r="S5994" t="s">
        <v>8039</v>
      </c>
      <c r="T5994" t="s">
        <v>7736</v>
      </c>
    </row>
    <row r="5995" spans="1:20" x14ac:dyDescent="0.25">
      <c r="A5995" t="s">
        <v>5540</v>
      </c>
      <c r="B5995" s="2">
        <v>42715</v>
      </c>
      <c r="C5995" s="2">
        <v>42715</v>
      </c>
      <c r="D5995" t="s">
        <v>654</v>
      </c>
      <c r="E5995" t="s">
        <v>1681</v>
      </c>
      <c r="F5995" t="s">
        <v>1511</v>
      </c>
      <c r="G5995" s="1">
        <v>6496</v>
      </c>
      <c r="H5995">
        <v>5</v>
      </c>
      <c r="I5995">
        <v>2</v>
      </c>
      <c r="J5995" s="1">
        <v>-406</v>
      </c>
      <c r="K5995" t="s">
        <v>9128</v>
      </c>
      <c r="L5995" t="s">
        <v>9133</v>
      </c>
      <c r="M5995" t="s">
        <v>9857</v>
      </c>
      <c r="N5995" t="s">
        <v>8536</v>
      </c>
      <c r="O5995" t="s">
        <v>8603</v>
      </c>
      <c r="P5995" t="s">
        <v>8604</v>
      </c>
      <c r="Q5995">
        <v>43229</v>
      </c>
      <c r="R5995" t="s">
        <v>8561</v>
      </c>
      <c r="S5995" t="s">
        <v>8112</v>
      </c>
      <c r="T5995" t="s">
        <v>7738</v>
      </c>
    </row>
    <row r="5996" spans="1:20" x14ac:dyDescent="0.25">
      <c r="A5996" t="s">
        <v>5540</v>
      </c>
      <c r="B5996" s="2">
        <v>42715</v>
      </c>
      <c r="C5996" s="2">
        <v>42715</v>
      </c>
      <c r="D5996" t="s">
        <v>654</v>
      </c>
      <c r="E5996" t="s">
        <v>1681</v>
      </c>
      <c r="F5996" t="s">
        <v>4109</v>
      </c>
      <c r="G5996" s="1">
        <v>1352</v>
      </c>
      <c r="H5996">
        <v>2</v>
      </c>
      <c r="I5996">
        <v>2</v>
      </c>
      <c r="J5996" s="1">
        <v>169</v>
      </c>
      <c r="K5996" t="s">
        <v>9128</v>
      </c>
      <c r="L5996" t="s">
        <v>9273</v>
      </c>
      <c r="M5996" t="s">
        <v>10674</v>
      </c>
      <c r="N5996" t="s">
        <v>8536</v>
      </c>
      <c r="O5996" t="s">
        <v>8603</v>
      </c>
      <c r="P5996" t="s">
        <v>8604</v>
      </c>
      <c r="Q5996">
        <v>43229</v>
      </c>
      <c r="R5996" t="s">
        <v>8561</v>
      </c>
      <c r="S5996" t="s">
        <v>8112</v>
      </c>
      <c r="T5996" t="s">
        <v>7738</v>
      </c>
    </row>
    <row r="5997" spans="1:20" x14ac:dyDescent="0.25">
      <c r="A5997" t="s">
        <v>5540</v>
      </c>
      <c r="B5997" s="2">
        <v>42715</v>
      </c>
      <c r="C5997" s="2">
        <v>42715</v>
      </c>
      <c r="D5997" t="s">
        <v>654</v>
      </c>
      <c r="E5997" t="s">
        <v>1681</v>
      </c>
      <c r="F5997" t="s">
        <v>4205</v>
      </c>
      <c r="G5997" s="1">
        <v>45843</v>
      </c>
      <c r="H5997">
        <v>5</v>
      </c>
      <c r="I5997">
        <v>3</v>
      </c>
      <c r="J5997" s="1">
        <v>-137529</v>
      </c>
      <c r="K5997" t="s">
        <v>9123</v>
      </c>
      <c r="L5997" t="s">
        <v>9126</v>
      </c>
      <c r="M5997" t="s">
        <v>10693</v>
      </c>
      <c r="N5997" t="s">
        <v>8536</v>
      </c>
      <c r="O5997" t="s">
        <v>8603</v>
      </c>
      <c r="P5997" t="s">
        <v>8604</v>
      </c>
      <c r="Q5997">
        <v>43229</v>
      </c>
      <c r="R5997" t="s">
        <v>8561</v>
      </c>
      <c r="S5997" t="s">
        <v>8112</v>
      </c>
      <c r="T5997" t="s">
        <v>7738</v>
      </c>
    </row>
    <row r="5998" spans="1:20" x14ac:dyDescent="0.25">
      <c r="A5998" t="s">
        <v>5540</v>
      </c>
      <c r="B5998" s="2">
        <v>42715</v>
      </c>
      <c r="C5998" s="2">
        <v>42715</v>
      </c>
      <c r="D5998" t="s">
        <v>654</v>
      </c>
      <c r="E5998" t="s">
        <v>1681</v>
      </c>
      <c r="F5998" t="s">
        <v>1337</v>
      </c>
      <c r="G5998" s="1">
        <v>387136</v>
      </c>
      <c r="H5998">
        <v>4</v>
      </c>
      <c r="I5998">
        <v>2</v>
      </c>
      <c r="J5998" s="1">
        <v>24196</v>
      </c>
      <c r="K5998" t="s">
        <v>9128</v>
      </c>
      <c r="L5998" t="s">
        <v>9144</v>
      </c>
      <c r="M5998" t="s">
        <v>9781</v>
      </c>
      <c r="N5998" t="s">
        <v>8536</v>
      </c>
      <c r="O5998" t="s">
        <v>8603</v>
      </c>
      <c r="P5998" t="s">
        <v>8604</v>
      </c>
      <c r="Q5998">
        <v>43229</v>
      </c>
      <c r="R5998" t="s">
        <v>8561</v>
      </c>
      <c r="S5998" t="s">
        <v>8112</v>
      </c>
      <c r="T5998" t="s">
        <v>7738</v>
      </c>
    </row>
    <row r="5999" spans="1:20" x14ac:dyDescent="0.25">
      <c r="A5999" t="s">
        <v>5540</v>
      </c>
      <c r="B5999" s="2">
        <v>42715</v>
      </c>
      <c r="C5999" s="2">
        <v>42715</v>
      </c>
      <c r="D5999" t="s">
        <v>654</v>
      </c>
      <c r="E5999" t="s">
        <v>1681</v>
      </c>
      <c r="F5999" t="s">
        <v>2082</v>
      </c>
      <c r="G5999" s="1">
        <v>32859</v>
      </c>
      <c r="H5999">
        <v>3</v>
      </c>
      <c r="I5999">
        <v>4</v>
      </c>
      <c r="J5999" s="1">
        <v>-1478655</v>
      </c>
      <c r="K5999" t="s">
        <v>9123</v>
      </c>
      <c r="L5999" t="s">
        <v>9131</v>
      </c>
      <c r="M5999" t="s">
        <v>10090</v>
      </c>
      <c r="N5999" t="s">
        <v>8536</v>
      </c>
      <c r="O5999" t="s">
        <v>8603</v>
      </c>
      <c r="P5999" t="s">
        <v>8604</v>
      </c>
      <c r="Q5999">
        <v>43229</v>
      </c>
      <c r="R5999" t="s">
        <v>8561</v>
      </c>
      <c r="S5999" t="s">
        <v>8112</v>
      </c>
      <c r="T5999" t="s">
        <v>7738</v>
      </c>
    </row>
    <row r="6000" spans="1:20" x14ac:dyDescent="0.25">
      <c r="A6000" t="s">
        <v>5541</v>
      </c>
      <c r="B6000" s="2">
        <v>41983</v>
      </c>
      <c r="C6000" s="2">
        <v>41987</v>
      </c>
      <c r="D6000" t="s">
        <v>19</v>
      </c>
      <c r="E6000" t="s">
        <v>279</v>
      </c>
      <c r="F6000" t="s">
        <v>1915</v>
      </c>
      <c r="G6000" s="1">
        <v>338352</v>
      </c>
      <c r="H6000">
        <v>3</v>
      </c>
      <c r="I6000">
        <v>2</v>
      </c>
      <c r="J6000" s="1">
        <v>42294</v>
      </c>
      <c r="K6000" t="s">
        <v>9123</v>
      </c>
      <c r="L6000" t="s">
        <v>9126</v>
      </c>
      <c r="M6000" t="s">
        <v>10029</v>
      </c>
      <c r="N6000" t="s">
        <v>8536</v>
      </c>
      <c r="O6000" t="s">
        <v>9048</v>
      </c>
      <c r="P6000" t="s">
        <v>8933</v>
      </c>
      <c r="Q6000">
        <v>83605</v>
      </c>
      <c r="R6000" t="s">
        <v>8542</v>
      </c>
      <c r="S6000" t="s">
        <v>7802</v>
      </c>
      <c r="T6000" t="s">
        <v>7738</v>
      </c>
    </row>
    <row r="6001" spans="1:20" x14ac:dyDescent="0.25">
      <c r="A6001" t="s">
        <v>5541</v>
      </c>
      <c r="B6001" s="2">
        <v>41983</v>
      </c>
      <c r="C6001" s="2">
        <v>41987</v>
      </c>
      <c r="D6001" t="s">
        <v>19</v>
      </c>
      <c r="E6001" t="s">
        <v>279</v>
      </c>
      <c r="F6001" t="s">
        <v>1494</v>
      </c>
      <c r="G6001" s="1">
        <v>2592</v>
      </c>
      <c r="H6001">
        <v>4</v>
      </c>
      <c r="I6001">
        <v>0</v>
      </c>
      <c r="J6001" s="1">
        <v>124416</v>
      </c>
      <c r="K6001" t="s">
        <v>9128</v>
      </c>
      <c r="L6001" t="s">
        <v>9148</v>
      </c>
      <c r="M6001" t="s">
        <v>9849</v>
      </c>
      <c r="N6001" t="s">
        <v>8536</v>
      </c>
      <c r="O6001" t="s">
        <v>9048</v>
      </c>
      <c r="P6001" t="s">
        <v>8933</v>
      </c>
      <c r="Q6001">
        <v>83605</v>
      </c>
      <c r="R6001" t="s">
        <v>8542</v>
      </c>
      <c r="S6001" t="s">
        <v>7802</v>
      </c>
      <c r="T6001" t="s">
        <v>7738</v>
      </c>
    </row>
    <row r="6002" spans="1:20" x14ac:dyDescent="0.25">
      <c r="A6002" t="s">
        <v>5541</v>
      </c>
      <c r="B6002" s="2">
        <v>41983</v>
      </c>
      <c r="C6002" s="2">
        <v>41987</v>
      </c>
      <c r="D6002" t="s">
        <v>19</v>
      </c>
      <c r="E6002" t="s">
        <v>279</v>
      </c>
      <c r="F6002" t="s">
        <v>792</v>
      </c>
      <c r="G6002" s="1">
        <v>9136</v>
      </c>
      <c r="H6002">
        <v>4</v>
      </c>
      <c r="I6002">
        <v>0</v>
      </c>
      <c r="J6002" s="1">
        <v>420256</v>
      </c>
      <c r="K6002" t="s">
        <v>9128</v>
      </c>
      <c r="L6002" t="s">
        <v>9148</v>
      </c>
      <c r="M6002" t="s">
        <v>9535</v>
      </c>
      <c r="N6002" t="s">
        <v>8536</v>
      </c>
      <c r="O6002" t="s">
        <v>9048</v>
      </c>
      <c r="P6002" t="s">
        <v>8933</v>
      </c>
      <c r="Q6002">
        <v>83605</v>
      </c>
      <c r="R6002" t="s">
        <v>8542</v>
      </c>
      <c r="S6002" t="s">
        <v>7802</v>
      </c>
      <c r="T6002" t="s">
        <v>7738</v>
      </c>
    </row>
    <row r="6003" spans="1:20" x14ac:dyDescent="0.25">
      <c r="A6003" t="s">
        <v>5542</v>
      </c>
      <c r="B6003" s="2">
        <v>41986</v>
      </c>
      <c r="C6003" s="2">
        <v>41990</v>
      </c>
      <c r="D6003" t="s">
        <v>19</v>
      </c>
      <c r="E6003" t="s">
        <v>2878</v>
      </c>
      <c r="F6003" t="s">
        <v>2579</v>
      </c>
      <c r="G6003" s="1">
        <v>8796</v>
      </c>
      <c r="H6003">
        <v>3</v>
      </c>
      <c r="I6003">
        <v>2</v>
      </c>
      <c r="J6003" s="1">
        <v>76965</v>
      </c>
      <c r="K6003" t="s">
        <v>9123</v>
      </c>
      <c r="L6003" t="s">
        <v>9135</v>
      </c>
      <c r="M6003" t="s">
        <v>10263</v>
      </c>
      <c r="N6003" t="s">
        <v>8536</v>
      </c>
      <c r="O6003" t="s">
        <v>8608</v>
      </c>
      <c r="P6003" t="s">
        <v>8581</v>
      </c>
      <c r="Q6003">
        <v>85023</v>
      </c>
      <c r="R6003" t="s">
        <v>8542</v>
      </c>
      <c r="S6003" t="s">
        <v>8313</v>
      </c>
      <c r="T6003" t="s">
        <v>7738</v>
      </c>
    </row>
    <row r="6004" spans="1:20" x14ac:dyDescent="0.25">
      <c r="A6004" t="s">
        <v>5542</v>
      </c>
      <c r="B6004" s="2">
        <v>41986</v>
      </c>
      <c r="C6004" s="2">
        <v>41990</v>
      </c>
      <c r="D6004" t="s">
        <v>19</v>
      </c>
      <c r="E6004" t="s">
        <v>2878</v>
      </c>
      <c r="F6004" t="s">
        <v>1076</v>
      </c>
      <c r="G6004" s="1">
        <v>5214</v>
      </c>
      <c r="H6004">
        <v>2</v>
      </c>
      <c r="I6004">
        <v>7</v>
      </c>
      <c r="J6004" s="1">
        <v>-41712</v>
      </c>
      <c r="K6004" t="s">
        <v>9128</v>
      </c>
      <c r="L6004" t="s">
        <v>9142</v>
      </c>
      <c r="M6004" t="s">
        <v>9669</v>
      </c>
      <c r="N6004" t="s">
        <v>8536</v>
      </c>
      <c r="O6004" t="s">
        <v>8608</v>
      </c>
      <c r="P6004" t="s">
        <v>8581</v>
      </c>
      <c r="Q6004">
        <v>85023</v>
      </c>
      <c r="R6004" t="s">
        <v>8542</v>
      </c>
      <c r="S6004" t="s">
        <v>8313</v>
      </c>
      <c r="T6004" t="s">
        <v>7738</v>
      </c>
    </row>
    <row r="6005" spans="1:20" x14ac:dyDescent="0.25">
      <c r="A6005" t="s">
        <v>5543</v>
      </c>
      <c r="B6005" s="2">
        <v>42999</v>
      </c>
      <c r="C6005" s="2">
        <v>43005</v>
      </c>
      <c r="D6005" t="s">
        <v>19</v>
      </c>
      <c r="E6005" t="s">
        <v>1301</v>
      </c>
      <c r="F6005" t="s">
        <v>216</v>
      </c>
      <c r="G6005" s="1">
        <v>12294</v>
      </c>
      <c r="H6005">
        <v>1</v>
      </c>
      <c r="I6005">
        <v>7</v>
      </c>
      <c r="J6005" s="1">
        <v>-86058</v>
      </c>
      <c r="K6005" t="s">
        <v>9128</v>
      </c>
      <c r="L6005" t="s">
        <v>9142</v>
      </c>
      <c r="M6005" t="s">
        <v>9242</v>
      </c>
      <c r="N6005" t="s">
        <v>8536</v>
      </c>
      <c r="O6005" t="s">
        <v>8676</v>
      </c>
      <c r="P6005" t="s">
        <v>8544</v>
      </c>
      <c r="Q6005">
        <v>33142</v>
      </c>
      <c r="R6005" t="s">
        <v>8539</v>
      </c>
      <c r="S6005" t="s">
        <v>8035</v>
      </c>
      <c r="T6005" t="s">
        <v>7736</v>
      </c>
    </row>
    <row r="6006" spans="1:20" x14ac:dyDescent="0.25">
      <c r="A6006" t="s">
        <v>5544</v>
      </c>
      <c r="B6006" s="2">
        <v>42985</v>
      </c>
      <c r="C6006" s="2">
        <v>42989</v>
      </c>
      <c r="D6006" t="s">
        <v>19</v>
      </c>
      <c r="E6006" t="s">
        <v>1663</v>
      </c>
      <c r="F6006" t="s">
        <v>1299</v>
      </c>
      <c r="G6006" s="1">
        <v>1976</v>
      </c>
      <c r="H6006">
        <v>4</v>
      </c>
      <c r="I6006">
        <v>0</v>
      </c>
      <c r="J6006" s="1">
        <v>82992</v>
      </c>
      <c r="K6006" t="s">
        <v>9123</v>
      </c>
      <c r="L6006" t="s">
        <v>9135</v>
      </c>
      <c r="M6006" t="s">
        <v>9765</v>
      </c>
      <c r="N6006" t="s">
        <v>8536</v>
      </c>
      <c r="O6006" t="s">
        <v>8540</v>
      </c>
      <c r="P6006" t="s">
        <v>8541</v>
      </c>
      <c r="Q6006">
        <v>90004</v>
      </c>
      <c r="R6006" t="s">
        <v>8542</v>
      </c>
      <c r="S6006" t="s">
        <v>8107</v>
      </c>
      <c r="T6006" t="s">
        <v>7736</v>
      </c>
    </row>
    <row r="6007" spans="1:20" x14ac:dyDescent="0.25">
      <c r="A6007" t="s">
        <v>5545</v>
      </c>
      <c r="B6007" s="2">
        <v>42310</v>
      </c>
      <c r="C6007" s="2">
        <v>42315</v>
      </c>
      <c r="D6007" t="s">
        <v>19</v>
      </c>
      <c r="E6007" t="s">
        <v>2865</v>
      </c>
      <c r="F6007" t="s">
        <v>3931</v>
      </c>
      <c r="G6007" s="1">
        <v>109764</v>
      </c>
      <c r="H6007">
        <v>2</v>
      </c>
      <c r="I6007">
        <v>1</v>
      </c>
      <c r="J6007" s="1">
        <v>85372</v>
      </c>
      <c r="K6007" t="s">
        <v>9123</v>
      </c>
      <c r="L6007" t="s">
        <v>9126</v>
      </c>
      <c r="M6007" t="s">
        <v>10643</v>
      </c>
      <c r="N6007" t="s">
        <v>8536</v>
      </c>
      <c r="O6007" t="s">
        <v>8578</v>
      </c>
      <c r="P6007" t="s">
        <v>8577</v>
      </c>
      <c r="Q6007">
        <v>12180</v>
      </c>
      <c r="R6007" t="s">
        <v>8561</v>
      </c>
      <c r="S6007" t="s">
        <v>8311</v>
      </c>
      <c r="T6007" t="s">
        <v>7736</v>
      </c>
    </row>
    <row r="6008" spans="1:20" x14ac:dyDescent="0.25">
      <c r="A6008" t="s">
        <v>5546</v>
      </c>
      <c r="B6008" s="2">
        <v>43080</v>
      </c>
      <c r="C6008" s="2">
        <v>43087</v>
      </c>
      <c r="D6008" t="s">
        <v>19</v>
      </c>
      <c r="E6008" t="s">
        <v>2192</v>
      </c>
      <c r="F6008" t="s">
        <v>3048</v>
      </c>
      <c r="G6008" s="1">
        <v>12885</v>
      </c>
      <c r="H6008">
        <v>3</v>
      </c>
      <c r="I6008">
        <v>0</v>
      </c>
      <c r="J6008" s="1">
        <v>38655</v>
      </c>
      <c r="K6008" t="s">
        <v>9139</v>
      </c>
      <c r="L6008" t="s">
        <v>9140</v>
      </c>
      <c r="M6008" t="s">
        <v>10415</v>
      </c>
      <c r="N6008" t="s">
        <v>8536</v>
      </c>
      <c r="O6008" t="s">
        <v>8798</v>
      </c>
      <c r="P6008" t="s">
        <v>8663</v>
      </c>
      <c r="Q6008">
        <v>2740</v>
      </c>
      <c r="R6008" t="s">
        <v>8561</v>
      </c>
      <c r="S6008" t="s">
        <v>8209</v>
      </c>
      <c r="T6008" t="s">
        <v>7738</v>
      </c>
    </row>
    <row r="6009" spans="1:20" x14ac:dyDescent="0.25">
      <c r="A6009" t="s">
        <v>5547</v>
      </c>
      <c r="B6009" s="2">
        <v>42826</v>
      </c>
      <c r="C6009" s="2">
        <v>42828</v>
      </c>
      <c r="D6009" t="s">
        <v>79</v>
      </c>
      <c r="E6009" t="s">
        <v>1483</v>
      </c>
      <c r="F6009" t="s">
        <v>215</v>
      </c>
      <c r="G6009" s="1">
        <v>12795</v>
      </c>
      <c r="H6009">
        <v>3</v>
      </c>
      <c r="I6009">
        <v>0</v>
      </c>
      <c r="J6009" s="1">
        <v>217515</v>
      </c>
      <c r="K6009" t="s">
        <v>9123</v>
      </c>
      <c r="L6009" t="s">
        <v>9135</v>
      </c>
      <c r="M6009" t="s">
        <v>9241</v>
      </c>
      <c r="N6009" t="s">
        <v>8536</v>
      </c>
      <c r="O6009" t="s">
        <v>8738</v>
      </c>
      <c r="P6009" t="s">
        <v>8591</v>
      </c>
      <c r="Q6009">
        <v>29501</v>
      </c>
      <c r="R6009" t="s">
        <v>8539</v>
      </c>
      <c r="S6009" t="s">
        <v>8072</v>
      </c>
      <c r="T6009" t="s">
        <v>7738</v>
      </c>
    </row>
    <row r="6010" spans="1:20" x14ac:dyDescent="0.25">
      <c r="A6010" t="s">
        <v>5548</v>
      </c>
      <c r="B6010" s="2">
        <v>42368</v>
      </c>
      <c r="C6010" s="2">
        <v>42372</v>
      </c>
      <c r="D6010" t="s">
        <v>19</v>
      </c>
      <c r="E6010" t="s">
        <v>229</v>
      </c>
      <c r="F6010" t="s">
        <v>2567</v>
      </c>
      <c r="G6010" s="1">
        <v>6852</v>
      </c>
      <c r="H6010">
        <v>3</v>
      </c>
      <c r="I6010">
        <v>0</v>
      </c>
      <c r="J6010" s="1">
        <v>315192</v>
      </c>
      <c r="K6010" t="s">
        <v>9128</v>
      </c>
      <c r="L6010" t="s">
        <v>9148</v>
      </c>
      <c r="M6010" t="s">
        <v>10259</v>
      </c>
      <c r="N6010" t="s">
        <v>8536</v>
      </c>
      <c r="O6010" t="s">
        <v>8540</v>
      </c>
      <c r="P6010" t="s">
        <v>8541</v>
      </c>
      <c r="Q6010">
        <v>90049</v>
      </c>
      <c r="R6010" t="s">
        <v>8542</v>
      </c>
      <c r="S6010" t="s">
        <v>7790</v>
      </c>
      <c r="T6010" t="s">
        <v>7736</v>
      </c>
    </row>
    <row r="6011" spans="1:20" x14ac:dyDescent="0.25">
      <c r="A6011" t="s">
        <v>5548</v>
      </c>
      <c r="B6011" s="2">
        <v>42368</v>
      </c>
      <c r="C6011" s="2">
        <v>42372</v>
      </c>
      <c r="D6011" t="s">
        <v>19</v>
      </c>
      <c r="E6011" t="s">
        <v>229</v>
      </c>
      <c r="F6011" t="s">
        <v>712</v>
      </c>
      <c r="G6011" s="1">
        <v>7494</v>
      </c>
      <c r="H6011">
        <v>3</v>
      </c>
      <c r="I6011">
        <v>0</v>
      </c>
      <c r="J6011" s="1">
        <v>142386</v>
      </c>
      <c r="K6011" t="s">
        <v>9128</v>
      </c>
      <c r="L6011" t="s">
        <v>9133</v>
      </c>
      <c r="M6011" t="s">
        <v>9494</v>
      </c>
      <c r="N6011" t="s">
        <v>8536</v>
      </c>
      <c r="O6011" t="s">
        <v>8540</v>
      </c>
      <c r="P6011" t="s">
        <v>8541</v>
      </c>
      <c r="Q6011">
        <v>90049</v>
      </c>
      <c r="R6011" t="s">
        <v>8542</v>
      </c>
      <c r="S6011" t="s">
        <v>7790</v>
      </c>
      <c r="T6011" t="s">
        <v>7736</v>
      </c>
    </row>
    <row r="6012" spans="1:20" x14ac:dyDescent="0.25">
      <c r="A6012" t="s">
        <v>5548</v>
      </c>
      <c r="B6012" s="2">
        <v>42368</v>
      </c>
      <c r="C6012" s="2">
        <v>42372</v>
      </c>
      <c r="D6012" t="s">
        <v>19</v>
      </c>
      <c r="E6012" t="s">
        <v>229</v>
      </c>
      <c r="F6012" t="s">
        <v>1382</v>
      </c>
      <c r="G6012" s="1">
        <v>254856</v>
      </c>
      <c r="H6012">
        <v>6</v>
      </c>
      <c r="I6012">
        <v>2</v>
      </c>
      <c r="J6012" s="1">
        <v>286713</v>
      </c>
      <c r="K6012" t="s">
        <v>9139</v>
      </c>
      <c r="L6012" t="s">
        <v>9296</v>
      </c>
      <c r="M6012" t="s">
        <v>9806</v>
      </c>
      <c r="N6012" t="s">
        <v>8536</v>
      </c>
      <c r="O6012" t="s">
        <v>8540</v>
      </c>
      <c r="P6012" t="s">
        <v>8541</v>
      </c>
      <c r="Q6012">
        <v>90049</v>
      </c>
      <c r="R6012" t="s">
        <v>8542</v>
      </c>
      <c r="S6012" t="s">
        <v>7790</v>
      </c>
      <c r="T6012" t="s">
        <v>7736</v>
      </c>
    </row>
    <row r="6013" spans="1:20" x14ac:dyDescent="0.25">
      <c r="A6013" t="s">
        <v>5548</v>
      </c>
      <c r="B6013" s="2">
        <v>42368</v>
      </c>
      <c r="C6013" s="2">
        <v>42372</v>
      </c>
      <c r="D6013" t="s">
        <v>19</v>
      </c>
      <c r="E6013" t="s">
        <v>229</v>
      </c>
      <c r="F6013" t="s">
        <v>473</v>
      </c>
      <c r="G6013" s="1">
        <v>27144</v>
      </c>
      <c r="H6013">
        <v>3</v>
      </c>
      <c r="I6013">
        <v>0</v>
      </c>
      <c r="J6013" s="1">
        <v>122148</v>
      </c>
      <c r="K6013" t="s">
        <v>9128</v>
      </c>
      <c r="L6013" t="s">
        <v>9167</v>
      </c>
      <c r="M6013" t="s">
        <v>9373</v>
      </c>
      <c r="N6013" t="s">
        <v>8536</v>
      </c>
      <c r="O6013" t="s">
        <v>8540</v>
      </c>
      <c r="P6013" t="s">
        <v>8541</v>
      </c>
      <c r="Q6013">
        <v>90049</v>
      </c>
      <c r="R6013" t="s">
        <v>8542</v>
      </c>
      <c r="S6013" t="s">
        <v>7790</v>
      </c>
      <c r="T6013" t="s">
        <v>7736</v>
      </c>
    </row>
    <row r="6014" spans="1:20" x14ac:dyDescent="0.25">
      <c r="A6014" t="s">
        <v>5548</v>
      </c>
      <c r="B6014" s="2">
        <v>42368</v>
      </c>
      <c r="C6014" s="2">
        <v>42372</v>
      </c>
      <c r="D6014" t="s">
        <v>19</v>
      </c>
      <c r="E6014" t="s">
        <v>229</v>
      </c>
      <c r="F6014" t="s">
        <v>2707</v>
      </c>
      <c r="G6014" s="1">
        <v>28788</v>
      </c>
      <c r="H6014">
        <v>3</v>
      </c>
      <c r="I6014">
        <v>2</v>
      </c>
      <c r="J6014" s="1">
        <v>35985</v>
      </c>
      <c r="K6014" t="s">
        <v>9139</v>
      </c>
      <c r="L6014" t="s">
        <v>9140</v>
      </c>
      <c r="M6014" t="s">
        <v>10309</v>
      </c>
      <c r="N6014" t="s">
        <v>8536</v>
      </c>
      <c r="O6014" t="s">
        <v>8540</v>
      </c>
      <c r="P6014" t="s">
        <v>8541</v>
      </c>
      <c r="Q6014">
        <v>90049</v>
      </c>
      <c r="R6014" t="s">
        <v>8542</v>
      </c>
      <c r="S6014" t="s">
        <v>7790</v>
      </c>
      <c r="T6014" t="s">
        <v>7736</v>
      </c>
    </row>
    <row r="6015" spans="1:20" x14ac:dyDescent="0.25">
      <c r="A6015" t="s">
        <v>5549</v>
      </c>
      <c r="B6015" s="2">
        <v>42439</v>
      </c>
      <c r="C6015" s="2">
        <v>42440</v>
      </c>
      <c r="D6015" t="s">
        <v>79</v>
      </c>
      <c r="E6015" t="s">
        <v>2914</v>
      </c>
      <c r="F6015" t="s">
        <v>2471</v>
      </c>
      <c r="G6015" s="1">
        <v>149</v>
      </c>
      <c r="H6015">
        <v>5</v>
      </c>
      <c r="I6015">
        <v>0</v>
      </c>
      <c r="J6015" s="1">
        <v>7152</v>
      </c>
      <c r="K6015" t="s">
        <v>9128</v>
      </c>
      <c r="L6015" t="s">
        <v>9148</v>
      </c>
      <c r="M6015" t="s">
        <v>10224</v>
      </c>
      <c r="N6015" t="s">
        <v>8536</v>
      </c>
      <c r="O6015" t="s">
        <v>8540</v>
      </c>
      <c r="P6015" t="s">
        <v>8541</v>
      </c>
      <c r="Q6015">
        <v>90008</v>
      </c>
      <c r="R6015" t="s">
        <v>8542</v>
      </c>
      <c r="S6015" t="s">
        <v>8318</v>
      </c>
      <c r="T6015" t="s">
        <v>7744</v>
      </c>
    </row>
    <row r="6016" spans="1:20" x14ac:dyDescent="0.25">
      <c r="A6016" t="s">
        <v>5549</v>
      </c>
      <c r="B6016" s="2">
        <v>42439</v>
      </c>
      <c r="C6016" s="2">
        <v>42440</v>
      </c>
      <c r="D6016" t="s">
        <v>79</v>
      </c>
      <c r="E6016" t="s">
        <v>2914</v>
      </c>
      <c r="F6016" t="s">
        <v>2592</v>
      </c>
      <c r="G6016" s="1">
        <v>4158912</v>
      </c>
      <c r="H6016">
        <v>8</v>
      </c>
      <c r="I6016">
        <v>2</v>
      </c>
      <c r="J6016" s="1">
        <v>3639048</v>
      </c>
      <c r="K6016" t="s">
        <v>9139</v>
      </c>
      <c r="L6016" t="s">
        <v>9140</v>
      </c>
      <c r="M6016" t="s">
        <v>10269</v>
      </c>
      <c r="N6016" t="s">
        <v>8536</v>
      </c>
      <c r="O6016" t="s">
        <v>8540</v>
      </c>
      <c r="P6016" t="s">
        <v>8541</v>
      </c>
      <c r="Q6016">
        <v>90008</v>
      </c>
      <c r="R6016" t="s">
        <v>8542</v>
      </c>
      <c r="S6016" t="s">
        <v>8318</v>
      </c>
      <c r="T6016" t="s">
        <v>7744</v>
      </c>
    </row>
    <row r="6017" spans="1:20" x14ac:dyDescent="0.25">
      <c r="A6017" t="s">
        <v>5550</v>
      </c>
      <c r="B6017" s="2">
        <v>41735</v>
      </c>
      <c r="C6017" s="2">
        <v>41741</v>
      </c>
      <c r="D6017" t="s">
        <v>19</v>
      </c>
      <c r="E6017" t="s">
        <v>3620</v>
      </c>
      <c r="F6017" t="s">
        <v>5448</v>
      </c>
      <c r="G6017" s="1">
        <v>9196</v>
      </c>
      <c r="H6017">
        <v>2</v>
      </c>
      <c r="I6017">
        <v>0</v>
      </c>
      <c r="J6017" s="1">
        <v>156332</v>
      </c>
      <c r="K6017" t="s">
        <v>9123</v>
      </c>
      <c r="L6017" t="s">
        <v>9135</v>
      </c>
      <c r="M6017" t="s">
        <v>10863</v>
      </c>
      <c r="N6017" t="s">
        <v>8536</v>
      </c>
      <c r="O6017" t="s">
        <v>8540</v>
      </c>
      <c r="P6017" t="s">
        <v>8541</v>
      </c>
      <c r="Q6017">
        <v>90049</v>
      </c>
      <c r="R6017" t="s">
        <v>8542</v>
      </c>
      <c r="S6017" t="s">
        <v>8410</v>
      </c>
      <c r="T6017" t="s">
        <v>7738</v>
      </c>
    </row>
    <row r="6018" spans="1:20" x14ac:dyDescent="0.25">
      <c r="A6018" t="s">
        <v>5550</v>
      </c>
      <c r="B6018" s="2">
        <v>41735</v>
      </c>
      <c r="C6018" s="2">
        <v>41741</v>
      </c>
      <c r="D6018" t="s">
        <v>19</v>
      </c>
      <c r="E6018" t="s">
        <v>3620</v>
      </c>
      <c r="F6018" t="s">
        <v>570</v>
      </c>
      <c r="G6018" s="1">
        <v>3311</v>
      </c>
      <c r="H6018">
        <v>7</v>
      </c>
      <c r="I6018">
        <v>0</v>
      </c>
      <c r="J6018" s="1">
        <v>129129</v>
      </c>
      <c r="K6018" t="s">
        <v>9123</v>
      </c>
      <c r="L6018" t="s">
        <v>9135</v>
      </c>
      <c r="M6018" t="s">
        <v>9424</v>
      </c>
      <c r="N6018" t="s">
        <v>8536</v>
      </c>
      <c r="O6018" t="s">
        <v>8540</v>
      </c>
      <c r="P6018" t="s">
        <v>8541</v>
      </c>
      <c r="Q6018">
        <v>90049</v>
      </c>
      <c r="R6018" t="s">
        <v>8542</v>
      </c>
      <c r="S6018" t="s">
        <v>8410</v>
      </c>
      <c r="T6018" t="s">
        <v>7738</v>
      </c>
    </row>
    <row r="6019" spans="1:20" x14ac:dyDescent="0.25">
      <c r="A6019" t="s">
        <v>5550</v>
      </c>
      <c r="B6019" s="2">
        <v>41735</v>
      </c>
      <c r="C6019" s="2">
        <v>41741</v>
      </c>
      <c r="D6019" t="s">
        <v>19</v>
      </c>
      <c r="E6019" t="s">
        <v>3620</v>
      </c>
      <c r="F6019" t="s">
        <v>2634</v>
      </c>
      <c r="G6019" s="1">
        <v>1944</v>
      </c>
      <c r="H6019">
        <v>3</v>
      </c>
      <c r="I6019">
        <v>0</v>
      </c>
      <c r="J6019" s="1">
        <v>93312</v>
      </c>
      <c r="K6019" t="s">
        <v>9128</v>
      </c>
      <c r="L6019" t="s">
        <v>9148</v>
      </c>
      <c r="M6019" t="s">
        <v>10285</v>
      </c>
      <c r="N6019" t="s">
        <v>8536</v>
      </c>
      <c r="O6019" t="s">
        <v>8540</v>
      </c>
      <c r="P6019" t="s">
        <v>8541</v>
      </c>
      <c r="Q6019">
        <v>90049</v>
      </c>
      <c r="R6019" t="s">
        <v>8542</v>
      </c>
      <c r="S6019" t="s">
        <v>8410</v>
      </c>
      <c r="T6019" t="s">
        <v>7738</v>
      </c>
    </row>
    <row r="6020" spans="1:20" x14ac:dyDescent="0.25">
      <c r="A6020" t="s">
        <v>5550</v>
      </c>
      <c r="B6020" s="2">
        <v>41735</v>
      </c>
      <c r="C6020" s="2">
        <v>41741</v>
      </c>
      <c r="D6020" t="s">
        <v>19</v>
      </c>
      <c r="E6020" t="s">
        <v>3620</v>
      </c>
      <c r="F6020" t="s">
        <v>3722</v>
      </c>
      <c r="G6020" s="1">
        <v>5548</v>
      </c>
      <c r="H6020">
        <v>1</v>
      </c>
      <c r="I6020">
        <v>0</v>
      </c>
      <c r="J6020" s="1">
        <v>266304</v>
      </c>
      <c r="K6020" t="s">
        <v>9128</v>
      </c>
      <c r="L6020" t="s">
        <v>9148</v>
      </c>
      <c r="M6020" t="s">
        <v>10596</v>
      </c>
      <c r="N6020" t="s">
        <v>8536</v>
      </c>
      <c r="O6020" t="s">
        <v>8540</v>
      </c>
      <c r="P6020" t="s">
        <v>8541</v>
      </c>
      <c r="Q6020">
        <v>90049</v>
      </c>
      <c r="R6020" t="s">
        <v>8542</v>
      </c>
      <c r="S6020" t="s">
        <v>8410</v>
      </c>
      <c r="T6020" t="s">
        <v>7738</v>
      </c>
    </row>
    <row r="6021" spans="1:20" x14ac:dyDescent="0.25">
      <c r="A6021" t="s">
        <v>5551</v>
      </c>
      <c r="B6021" s="2">
        <v>41917</v>
      </c>
      <c r="C6021" s="2">
        <v>41922</v>
      </c>
      <c r="D6021" t="s">
        <v>11</v>
      </c>
      <c r="E6021" t="s">
        <v>3282</v>
      </c>
      <c r="F6021" t="s">
        <v>29</v>
      </c>
      <c r="G6021" s="1">
        <v>9192</v>
      </c>
      <c r="H6021">
        <v>5</v>
      </c>
      <c r="I6021">
        <v>2</v>
      </c>
      <c r="J6021" s="1">
        <v>1149</v>
      </c>
      <c r="K6021" t="s">
        <v>9128</v>
      </c>
      <c r="L6021" t="s">
        <v>9144</v>
      </c>
      <c r="M6021" t="s">
        <v>9145</v>
      </c>
      <c r="N6021" t="s">
        <v>8536</v>
      </c>
      <c r="O6021" t="s">
        <v>8603</v>
      </c>
      <c r="P6021" t="s">
        <v>8604</v>
      </c>
      <c r="Q6021">
        <v>43229</v>
      </c>
      <c r="R6021" t="s">
        <v>8561</v>
      </c>
      <c r="S6021" t="s">
        <v>8369</v>
      </c>
      <c r="T6021" t="s">
        <v>7736</v>
      </c>
    </row>
    <row r="6022" spans="1:20" x14ac:dyDescent="0.25">
      <c r="A6022" t="s">
        <v>5552</v>
      </c>
      <c r="B6022" s="2">
        <v>42595</v>
      </c>
      <c r="C6022" s="2">
        <v>42595</v>
      </c>
      <c r="D6022" t="s">
        <v>654</v>
      </c>
      <c r="E6022" t="s">
        <v>3363</v>
      </c>
      <c r="F6022" t="s">
        <v>3032</v>
      </c>
      <c r="G6022" s="1">
        <v>1734</v>
      </c>
      <c r="H6022">
        <v>2</v>
      </c>
      <c r="I6022">
        <v>0</v>
      </c>
      <c r="J6022" s="1">
        <v>46818</v>
      </c>
      <c r="K6022" t="s">
        <v>9128</v>
      </c>
      <c r="L6022" t="s">
        <v>9144</v>
      </c>
      <c r="M6022" t="s">
        <v>9502</v>
      </c>
      <c r="N6022" t="s">
        <v>8536</v>
      </c>
      <c r="O6022" t="s">
        <v>9049</v>
      </c>
      <c r="P6022" t="s">
        <v>8623</v>
      </c>
      <c r="Q6022">
        <v>70065</v>
      </c>
      <c r="R6022" t="s">
        <v>8539</v>
      </c>
      <c r="S6022" t="s">
        <v>8381</v>
      </c>
      <c r="T6022" t="s">
        <v>7736</v>
      </c>
    </row>
    <row r="6023" spans="1:20" x14ac:dyDescent="0.25">
      <c r="A6023" t="s">
        <v>5552</v>
      </c>
      <c r="B6023" s="2">
        <v>42595</v>
      </c>
      <c r="C6023" s="2">
        <v>42595</v>
      </c>
      <c r="D6023" t="s">
        <v>654</v>
      </c>
      <c r="E6023" t="s">
        <v>3363</v>
      </c>
      <c r="F6023" t="s">
        <v>720</v>
      </c>
      <c r="G6023" s="1">
        <v>7198</v>
      </c>
      <c r="H6023">
        <v>2</v>
      </c>
      <c r="I6023">
        <v>0</v>
      </c>
      <c r="J6023" s="1">
        <v>151158</v>
      </c>
      <c r="K6023" t="s">
        <v>9139</v>
      </c>
      <c r="L6023" t="s">
        <v>9162</v>
      </c>
      <c r="M6023" t="s">
        <v>9499</v>
      </c>
      <c r="N6023" t="s">
        <v>8536</v>
      </c>
      <c r="O6023" t="s">
        <v>9049</v>
      </c>
      <c r="P6023" t="s">
        <v>8623</v>
      </c>
      <c r="Q6023">
        <v>70065</v>
      </c>
      <c r="R6023" t="s">
        <v>8539</v>
      </c>
      <c r="S6023" t="s">
        <v>8381</v>
      </c>
      <c r="T6023" t="s">
        <v>7736</v>
      </c>
    </row>
    <row r="6024" spans="1:20" x14ac:dyDescent="0.25">
      <c r="A6024" t="s">
        <v>5553</v>
      </c>
      <c r="B6024" s="2">
        <v>41960</v>
      </c>
      <c r="C6024" s="2">
        <v>41964</v>
      </c>
      <c r="D6024" t="s">
        <v>19</v>
      </c>
      <c r="E6024" t="s">
        <v>380</v>
      </c>
      <c r="F6024" t="s">
        <v>235</v>
      </c>
      <c r="G6024" s="1">
        <v>708</v>
      </c>
      <c r="H6024">
        <v>3</v>
      </c>
      <c r="I6024">
        <v>2</v>
      </c>
      <c r="J6024" s="1">
        <v>2478</v>
      </c>
      <c r="K6024" t="s">
        <v>9128</v>
      </c>
      <c r="L6024" t="s">
        <v>9167</v>
      </c>
      <c r="M6024" t="s">
        <v>9251</v>
      </c>
      <c r="N6024" t="s">
        <v>8536</v>
      </c>
      <c r="O6024" t="s">
        <v>9031</v>
      </c>
      <c r="P6024" t="s">
        <v>8550</v>
      </c>
      <c r="Q6024">
        <v>75104</v>
      </c>
      <c r="R6024" t="s">
        <v>8551</v>
      </c>
      <c r="S6024" t="s">
        <v>7828</v>
      </c>
      <c r="T6024" t="s">
        <v>7736</v>
      </c>
    </row>
    <row r="6025" spans="1:20" x14ac:dyDescent="0.25">
      <c r="A6025" t="s">
        <v>5554</v>
      </c>
      <c r="B6025" s="2">
        <v>42849</v>
      </c>
      <c r="C6025" s="2">
        <v>42852</v>
      </c>
      <c r="D6025" t="s">
        <v>79</v>
      </c>
      <c r="E6025" t="s">
        <v>1432</v>
      </c>
      <c r="F6025" t="s">
        <v>2371</v>
      </c>
      <c r="G6025" s="1">
        <v>6998</v>
      </c>
      <c r="H6025">
        <v>2</v>
      </c>
      <c r="I6025">
        <v>0</v>
      </c>
      <c r="J6025" s="1">
        <v>48986</v>
      </c>
      <c r="K6025" t="s">
        <v>9139</v>
      </c>
      <c r="L6025" t="s">
        <v>9162</v>
      </c>
      <c r="M6025" t="s">
        <v>10190</v>
      </c>
      <c r="N6025" t="s">
        <v>8536</v>
      </c>
      <c r="O6025" t="s">
        <v>8786</v>
      </c>
      <c r="P6025" t="s">
        <v>8675</v>
      </c>
      <c r="Q6025">
        <v>2908</v>
      </c>
      <c r="R6025" t="s">
        <v>8561</v>
      </c>
      <c r="S6025" t="s">
        <v>8060</v>
      </c>
      <c r="T6025" t="s">
        <v>7738</v>
      </c>
    </row>
    <row r="6026" spans="1:20" x14ac:dyDescent="0.25">
      <c r="A6026" t="s">
        <v>5555</v>
      </c>
      <c r="B6026" s="2">
        <v>42971</v>
      </c>
      <c r="C6026" s="2">
        <v>42973</v>
      </c>
      <c r="D6026" t="s">
        <v>11</v>
      </c>
      <c r="E6026" t="s">
        <v>3502</v>
      </c>
      <c r="F6026" t="s">
        <v>5086</v>
      </c>
      <c r="G6026" s="1">
        <v>646272</v>
      </c>
      <c r="H6026">
        <v>8</v>
      </c>
      <c r="I6026">
        <v>2</v>
      </c>
      <c r="J6026" s="1">
        <v>646272</v>
      </c>
      <c r="K6026" t="s">
        <v>9128</v>
      </c>
      <c r="L6026" t="s">
        <v>9144</v>
      </c>
      <c r="M6026" t="s">
        <v>10827</v>
      </c>
      <c r="N6026" t="s">
        <v>8536</v>
      </c>
      <c r="O6026" t="s">
        <v>8731</v>
      </c>
      <c r="P6026" t="s">
        <v>8604</v>
      </c>
      <c r="Q6026">
        <v>43130</v>
      </c>
      <c r="R6026" t="s">
        <v>8561</v>
      </c>
      <c r="S6026" t="s">
        <v>8399</v>
      </c>
      <c r="T6026" t="s">
        <v>7736</v>
      </c>
    </row>
    <row r="6027" spans="1:20" x14ac:dyDescent="0.25">
      <c r="A6027" t="s">
        <v>5555</v>
      </c>
      <c r="B6027" s="2">
        <v>42971</v>
      </c>
      <c r="C6027" s="2">
        <v>42973</v>
      </c>
      <c r="D6027" t="s">
        <v>11</v>
      </c>
      <c r="E6027" t="s">
        <v>3502</v>
      </c>
      <c r="F6027" t="s">
        <v>1530</v>
      </c>
      <c r="G6027" s="1">
        <v>10368</v>
      </c>
      <c r="H6027">
        <v>2</v>
      </c>
      <c r="I6027">
        <v>2</v>
      </c>
      <c r="J6027" s="1">
        <v>37584</v>
      </c>
      <c r="K6027" t="s">
        <v>9128</v>
      </c>
      <c r="L6027" t="s">
        <v>9148</v>
      </c>
      <c r="M6027" t="s">
        <v>9864</v>
      </c>
      <c r="N6027" t="s">
        <v>8536</v>
      </c>
      <c r="O6027" t="s">
        <v>8731</v>
      </c>
      <c r="P6027" t="s">
        <v>8604</v>
      </c>
      <c r="Q6027">
        <v>43130</v>
      </c>
      <c r="R6027" t="s">
        <v>8561</v>
      </c>
      <c r="S6027" t="s">
        <v>8399</v>
      </c>
      <c r="T6027" t="s">
        <v>7736</v>
      </c>
    </row>
    <row r="6028" spans="1:20" x14ac:dyDescent="0.25">
      <c r="A6028" t="s">
        <v>5556</v>
      </c>
      <c r="B6028" s="2">
        <v>42789</v>
      </c>
      <c r="C6028" s="2">
        <v>42796</v>
      </c>
      <c r="D6028" t="s">
        <v>19</v>
      </c>
      <c r="E6028" t="s">
        <v>2729</v>
      </c>
      <c r="F6028" t="s">
        <v>3663</v>
      </c>
      <c r="G6028" s="1">
        <v>84</v>
      </c>
      <c r="H6028">
        <v>5</v>
      </c>
      <c r="I6028">
        <v>0</v>
      </c>
      <c r="J6028" s="1">
        <v>336</v>
      </c>
      <c r="K6028" t="s">
        <v>9128</v>
      </c>
      <c r="L6028" t="s">
        <v>9191</v>
      </c>
      <c r="M6028" t="s">
        <v>10581</v>
      </c>
      <c r="N6028" t="s">
        <v>8536</v>
      </c>
      <c r="O6028" t="s">
        <v>8547</v>
      </c>
      <c r="P6028" t="s">
        <v>8548</v>
      </c>
      <c r="Q6028">
        <v>98115</v>
      </c>
      <c r="R6028" t="s">
        <v>8542</v>
      </c>
      <c r="S6028" t="s">
        <v>8294</v>
      </c>
      <c r="T6028" t="s">
        <v>7738</v>
      </c>
    </row>
    <row r="6029" spans="1:20" x14ac:dyDescent="0.25">
      <c r="A6029" t="s">
        <v>5556</v>
      </c>
      <c r="B6029" s="2">
        <v>42789</v>
      </c>
      <c r="C6029" s="2">
        <v>42796</v>
      </c>
      <c r="D6029" t="s">
        <v>19</v>
      </c>
      <c r="E6029" t="s">
        <v>2729</v>
      </c>
      <c r="F6029" t="s">
        <v>1772</v>
      </c>
      <c r="G6029" s="1">
        <v>7196</v>
      </c>
      <c r="H6029">
        <v>5</v>
      </c>
      <c r="I6029">
        <v>2</v>
      </c>
      <c r="J6029" s="1">
        <v>25186</v>
      </c>
      <c r="K6029" t="s">
        <v>9139</v>
      </c>
      <c r="L6029" t="s">
        <v>9140</v>
      </c>
      <c r="M6029" t="s">
        <v>9963</v>
      </c>
      <c r="N6029" t="s">
        <v>8536</v>
      </c>
      <c r="O6029" t="s">
        <v>8547</v>
      </c>
      <c r="P6029" t="s">
        <v>8548</v>
      </c>
      <c r="Q6029">
        <v>98115</v>
      </c>
      <c r="R6029" t="s">
        <v>8542</v>
      </c>
      <c r="S6029" t="s">
        <v>8294</v>
      </c>
      <c r="T6029" t="s">
        <v>7738</v>
      </c>
    </row>
    <row r="6030" spans="1:20" x14ac:dyDescent="0.25">
      <c r="A6030" t="s">
        <v>5557</v>
      </c>
      <c r="B6030" s="2">
        <v>42693</v>
      </c>
      <c r="C6030" s="2">
        <v>42695</v>
      </c>
      <c r="D6030" t="s">
        <v>79</v>
      </c>
      <c r="E6030" t="s">
        <v>1315</v>
      </c>
      <c r="F6030" t="s">
        <v>1422</v>
      </c>
      <c r="G6030" s="1">
        <v>1848</v>
      </c>
      <c r="H6030">
        <v>2</v>
      </c>
      <c r="I6030">
        <v>2</v>
      </c>
      <c r="J6030" s="1">
        <v>6006</v>
      </c>
      <c r="K6030" t="s">
        <v>9128</v>
      </c>
      <c r="L6030" t="s">
        <v>9137</v>
      </c>
      <c r="M6030" t="s">
        <v>9822</v>
      </c>
      <c r="N6030" t="s">
        <v>8536</v>
      </c>
      <c r="O6030" t="s">
        <v>8685</v>
      </c>
      <c r="P6030" t="s">
        <v>8546</v>
      </c>
      <c r="Q6030">
        <v>28540</v>
      </c>
      <c r="R6030" t="s">
        <v>8539</v>
      </c>
      <c r="S6030" t="s">
        <v>8037</v>
      </c>
      <c r="T6030" t="s">
        <v>7736</v>
      </c>
    </row>
    <row r="6031" spans="1:20" x14ac:dyDescent="0.25">
      <c r="A6031" t="s">
        <v>5558</v>
      </c>
      <c r="B6031" s="2">
        <v>42688</v>
      </c>
      <c r="C6031" s="2">
        <v>42689</v>
      </c>
      <c r="D6031" t="s">
        <v>79</v>
      </c>
      <c r="E6031" t="s">
        <v>3211</v>
      </c>
      <c r="F6031" t="s">
        <v>2048</v>
      </c>
      <c r="G6031" s="1">
        <v>984</v>
      </c>
      <c r="H6031">
        <v>3</v>
      </c>
      <c r="I6031">
        <v>0</v>
      </c>
      <c r="J6031" s="1">
        <v>28536</v>
      </c>
      <c r="K6031" t="s">
        <v>9128</v>
      </c>
      <c r="L6031" t="s">
        <v>9137</v>
      </c>
      <c r="M6031" t="s">
        <v>10078</v>
      </c>
      <c r="N6031" t="s">
        <v>8536</v>
      </c>
      <c r="O6031" t="s">
        <v>8540</v>
      </c>
      <c r="P6031" t="s">
        <v>8541</v>
      </c>
      <c r="Q6031">
        <v>90049</v>
      </c>
      <c r="R6031" t="s">
        <v>8542</v>
      </c>
      <c r="S6031" t="s">
        <v>8359</v>
      </c>
      <c r="T6031" t="s">
        <v>7736</v>
      </c>
    </row>
    <row r="6032" spans="1:20" x14ac:dyDescent="0.25">
      <c r="A6032" t="s">
        <v>5559</v>
      </c>
      <c r="B6032" s="2">
        <v>42922</v>
      </c>
      <c r="C6032" s="2">
        <v>42922</v>
      </c>
      <c r="D6032" t="s">
        <v>654</v>
      </c>
      <c r="E6032" t="s">
        <v>4472</v>
      </c>
      <c r="F6032" t="s">
        <v>2678</v>
      </c>
      <c r="G6032" s="1">
        <v>23924</v>
      </c>
      <c r="H6032">
        <v>1</v>
      </c>
      <c r="I6032">
        <v>2</v>
      </c>
      <c r="J6032" s="1">
        <v>23924</v>
      </c>
      <c r="K6032" t="s">
        <v>9123</v>
      </c>
      <c r="L6032" t="s">
        <v>9126</v>
      </c>
      <c r="M6032" t="s">
        <v>10299</v>
      </c>
      <c r="N6032" t="s">
        <v>8536</v>
      </c>
      <c r="O6032" t="s">
        <v>8676</v>
      </c>
      <c r="P6032" t="s">
        <v>8544</v>
      </c>
      <c r="Q6032">
        <v>33142</v>
      </c>
      <c r="R6032" t="s">
        <v>8539</v>
      </c>
      <c r="S6032" t="s">
        <v>8476</v>
      </c>
      <c r="T6032" t="s">
        <v>7736</v>
      </c>
    </row>
    <row r="6033" spans="1:20" x14ac:dyDescent="0.25">
      <c r="A6033" t="s">
        <v>5560</v>
      </c>
      <c r="B6033" s="2">
        <v>42729</v>
      </c>
      <c r="C6033" s="2">
        <v>42736</v>
      </c>
      <c r="D6033" t="s">
        <v>19</v>
      </c>
      <c r="E6033" t="s">
        <v>711</v>
      </c>
      <c r="F6033" t="s">
        <v>2806</v>
      </c>
      <c r="G6033" s="1">
        <v>2112</v>
      </c>
      <c r="H6033">
        <v>4</v>
      </c>
      <c r="I6033">
        <v>0</v>
      </c>
      <c r="J6033" s="1">
        <v>65472</v>
      </c>
      <c r="K6033" t="s">
        <v>9123</v>
      </c>
      <c r="L6033" t="s">
        <v>9135</v>
      </c>
      <c r="M6033" t="s">
        <v>10343</v>
      </c>
      <c r="N6033" t="s">
        <v>8536</v>
      </c>
      <c r="O6033" t="s">
        <v>9050</v>
      </c>
      <c r="P6033" t="s">
        <v>8743</v>
      </c>
      <c r="Q6033">
        <v>3060</v>
      </c>
      <c r="R6033" t="s">
        <v>8561</v>
      </c>
      <c r="S6033" t="s">
        <v>7902</v>
      </c>
      <c r="T6033" t="s">
        <v>7738</v>
      </c>
    </row>
    <row r="6034" spans="1:20" x14ac:dyDescent="0.25">
      <c r="A6034" t="s">
        <v>5561</v>
      </c>
      <c r="B6034" s="2">
        <v>42848</v>
      </c>
      <c r="C6034" s="2">
        <v>42850</v>
      </c>
      <c r="D6034" t="s">
        <v>79</v>
      </c>
      <c r="E6034" t="s">
        <v>628</v>
      </c>
      <c r="F6034" t="s">
        <v>275</v>
      </c>
      <c r="G6034" s="1">
        <v>549</v>
      </c>
      <c r="H6034">
        <v>5</v>
      </c>
      <c r="I6034">
        <v>0</v>
      </c>
      <c r="J6034" s="1">
        <v>15372</v>
      </c>
      <c r="K6034" t="s">
        <v>9128</v>
      </c>
      <c r="L6034" t="s">
        <v>9273</v>
      </c>
      <c r="M6034" t="s">
        <v>9274</v>
      </c>
      <c r="N6034" t="s">
        <v>8536</v>
      </c>
      <c r="O6034" t="s">
        <v>8576</v>
      </c>
      <c r="P6034" t="s">
        <v>8577</v>
      </c>
      <c r="Q6034">
        <v>10011</v>
      </c>
      <c r="R6034" t="s">
        <v>8561</v>
      </c>
      <c r="S6034" t="s">
        <v>7881</v>
      </c>
      <c r="T6034" t="s">
        <v>7736</v>
      </c>
    </row>
    <row r="6035" spans="1:20" x14ac:dyDescent="0.25">
      <c r="A6035" t="s">
        <v>5562</v>
      </c>
      <c r="B6035" s="2">
        <v>42352</v>
      </c>
      <c r="C6035" s="2">
        <v>42356</v>
      </c>
      <c r="D6035" t="s">
        <v>19</v>
      </c>
      <c r="E6035" t="s">
        <v>2092</v>
      </c>
      <c r="F6035" t="s">
        <v>3894</v>
      </c>
      <c r="G6035" s="1">
        <v>1524</v>
      </c>
      <c r="H6035">
        <v>3</v>
      </c>
      <c r="I6035">
        <v>0</v>
      </c>
      <c r="J6035" s="1">
        <v>51816</v>
      </c>
      <c r="K6035" t="s">
        <v>9123</v>
      </c>
      <c r="L6035" t="s">
        <v>9135</v>
      </c>
      <c r="M6035" t="s">
        <v>10633</v>
      </c>
      <c r="N6035" t="s">
        <v>8536</v>
      </c>
      <c r="O6035" t="s">
        <v>8540</v>
      </c>
      <c r="P6035" t="s">
        <v>8541</v>
      </c>
      <c r="Q6035">
        <v>90036</v>
      </c>
      <c r="R6035" t="s">
        <v>8542</v>
      </c>
      <c r="S6035" t="s">
        <v>8190</v>
      </c>
      <c r="T6035" t="s">
        <v>7744</v>
      </c>
    </row>
    <row r="6036" spans="1:20" x14ac:dyDescent="0.25">
      <c r="A6036" t="s">
        <v>5563</v>
      </c>
      <c r="B6036" s="2">
        <v>42113</v>
      </c>
      <c r="C6036" s="2">
        <v>42119</v>
      </c>
      <c r="D6036" t="s">
        <v>19</v>
      </c>
      <c r="E6036" t="s">
        <v>1368</v>
      </c>
      <c r="F6036" t="s">
        <v>826</v>
      </c>
      <c r="G6036" s="1">
        <v>19568</v>
      </c>
      <c r="H6036">
        <v>2</v>
      </c>
      <c r="I6036">
        <v>8</v>
      </c>
      <c r="J6036" s="1">
        <v>-528336</v>
      </c>
      <c r="K6036" t="s">
        <v>9128</v>
      </c>
      <c r="L6036" t="s">
        <v>9144</v>
      </c>
      <c r="M6036" t="s">
        <v>9555</v>
      </c>
      <c r="N6036" t="s">
        <v>8536</v>
      </c>
      <c r="O6036" t="s">
        <v>8819</v>
      </c>
      <c r="P6036" t="s">
        <v>8550</v>
      </c>
      <c r="Q6036">
        <v>75007</v>
      </c>
      <c r="R6036" t="s">
        <v>8551</v>
      </c>
      <c r="S6036" t="s">
        <v>8048</v>
      </c>
      <c r="T6036" t="s">
        <v>7736</v>
      </c>
    </row>
    <row r="6037" spans="1:20" x14ac:dyDescent="0.25">
      <c r="A6037" t="s">
        <v>5563</v>
      </c>
      <c r="B6037" s="2">
        <v>42113</v>
      </c>
      <c r="C6037" s="2">
        <v>42119</v>
      </c>
      <c r="D6037" t="s">
        <v>19</v>
      </c>
      <c r="E6037" t="s">
        <v>1368</v>
      </c>
      <c r="F6037" t="s">
        <v>1613</v>
      </c>
      <c r="G6037" s="1">
        <v>310392</v>
      </c>
      <c r="H6037">
        <v>4</v>
      </c>
      <c r="I6037">
        <v>8</v>
      </c>
      <c r="J6037" s="1">
        <v>-5121468</v>
      </c>
      <c r="K6037" t="s">
        <v>9128</v>
      </c>
      <c r="L6037" t="s">
        <v>9142</v>
      </c>
      <c r="M6037" t="s">
        <v>9896</v>
      </c>
      <c r="N6037" t="s">
        <v>8536</v>
      </c>
      <c r="O6037" t="s">
        <v>8819</v>
      </c>
      <c r="P6037" t="s">
        <v>8550</v>
      </c>
      <c r="Q6037">
        <v>75007</v>
      </c>
      <c r="R6037" t="s">
        <v>8551</v>
      </c>
      <c r="S6037" t="s">
        <v>8048</v>
      </c>
      <c r="T6037" t="s">
        <v>7736</v>
      </c>
    </row>
    <row r="6038" spans="1:20" x14ac:dyDescent="0.25">
      <c r="A6038" t="s">
        <v>5564</v>
      </c>
      <c r="B6038" s="2">
        <v>42617</v>
      </c>
      <c r="C6038" s="2">
        <v>42621</v>
      </c>
      <c r="D6038" t="s">
        <v>19</v>
      </c>
      <c r="E6038" t="s">
        <v>4354</v>
      </c>
      <c r="F6038" t="s">
        <v>762</v>
      </c>
      <c r="G6038" s="1">
        <v>426</v>
      </c>
      <c r="H6038">
        <v>3</v>
      </c>
      <c r="I6038">
        <v>0</v>
      </c>
      <c r="J6038" s="1">
        <v>16614</v>
      </c>
      <c r="K6038" t="s">
        <v>9123</v>
      </c>
      <c r="L6038" t="s">
        <v>9135</v>
      </c>
      <c r="M6038" t="s">
        <v>9520</v>
      </c>
      <c r="N6038" t="s">
        <v>8536</v>
      </c>
      <c r="O6038" t="s">
        <v>9017</v>
      </c>
      <c r="P6038" t="s">
        <v>8538</v>
      </c>
      <c r="Q6038">
        <v>40324</v>
      </c>
      <c r="R6038" t="s">
        <v>8539</v>
      </c>
      <c r="S6038" t="s">
        <v>8469</v>
      </c>
      <c r="T6038" t="s">
        <v>7736</v>
      </c>
    </row>
    <row r="6039" spans="1:20" x14ac:dyDescent="0.25">
      <c r="A6039" t="s">
        <v>5564</v>
      </c>
      <c r="B6039" s="2">
        <v>42617</v>
      </c>
      <c r="C6039" s="2">
        <v>42621</v>
      </c>
      <c r="D6039" t="s">
        <v>19</v>
      </c>
      <c r="E6039" t="s">
        <v>4354</v>
      </c>
      <c r="F6039" t="s">
        <v>824</v>
      </c>
      <c r="G6039" s="1">
        <v>11394</v>
      </c>
      <c r="H6039">
        <v>6</v>
      </c>
      <c r="I6039">
        <v>0</v>
      </c>
      <c r="J6039" s="1">
        <v>546912</v>
      </c>
      <c r="K6039" t="s">
        <v>9128</v>
      </c>
      <c r="L6039" t="s">
        <v>9142</v>
      </c>
      <c r="M6039" t="s">
        <v>9553</v>
      </c>
      <c r="N6039" t="s">
        <v>8536</v>
      </c>
      <c r="O6039" t="s">
        <v>9017</v>
      </c>
      <c r="P6039" t="s">
        <v>8538</v>
      </c>
      <c r="Q6039">
        <v>40324</v>
      </c>
      <c r="R6039" t="s">
        <v>8539</v>
      </c>
      <c r="S6039" t="s">
        <v>8469</v>
      </c>
      <c r="T6039" t="s">
        <v>7736</v>
      </c>
    </row>
    <row r="6040" spans="1:20" x14ac:dyDescent="0.25">
      <c r="A6040" t="s">
        <v>5564</v>
      </c>
      <c r="B6040" s="2">
        <v>42617</v>
      </c>
      <c r="C6040" s="2">
        <v>42621</v>
      </c>
      <c r="D6040" t="s">
        <v>19</v>
      </c>
      <c r="E6040" t="s">
        <v>4354</v>
      </c>
      <c r="F6040" t="s">
        <v>1167</v>
      </c>
      <c r="G6040" s="1">
        <v>12992</v>
      </c>
      <c r="H6040">
        <v>4</v>
      </c>
      <c r="I6040">
        <v>0</v>
      </c>
      <c r="J6040" s="1">
        <v>51968</v>
      </c>
      <c r="K6040" t="s">
        <v>9128</v>
      </c>
      <c r="L6040" t="s">
        <v>9133</v>
      </c>
      <c r="M6040" t="s">
        <v>9709</v>
      </c>
      <c r="N6040" t="s">
        <v>8536</v>
      </c>
      <c r="O6040" t="s">
        <v>9017</v>
      </c>
      <c r="P6040" t="s">
        <v>8538</v>
      </c>
      <c r="Q6040">
        <v>40324</v>
      </c>
      <c r="R6040" t="s">
        <v>8539</v>
      </c>
      <c r="S6040" t="s">
        <v>8469</v>
      </c>
      <c r="T6040" t="s">
        <v>7736</v>
      </c>
    </row>
    <row r="6041" spans="1:20" x14ac:dyDescent="0.25">
      <c r="A6041" t="s">
        <v>5564</v>
      </c>
      <c r="B6041" s="2">
        <v>42617</v>
      </c>
      <c r="C6041" s="2">
        <v>42621</v>
      </c>
      <c r="D6041" t="s">
        <v>19</v>
      </c>
      <c r="E6041" t="s">
        <v>4354</v>
      </c>
      <c r="F6041" t="s">
        <v>2960</v>
      </c>
      <c r="G6041" s="1">
        <v>528</v>
      </c>
      <c r="H6041">
        <v>3</v>
      </c>
      <c r="I6041">
        <v>0</v>
      </c>
      <c r="J6041" s="1">
        <v>25344</v>
      </c>
      <c r="K6041" t="s">
        <v>9128</v>
      </c>
      <c r="L6041" t="s">
        <v>9137</v>
      </c>
      <c r="M6041" t="s">
        <v>10389</v>
      </c>
      <c r="N6041" t="s">
        <v>8536</v>
      </c>
      <c r="O6041" t="s">
        <v>9017</v>
      </c>
      <c r="P6041" t="s">
        <v>8538</v>
      </c>
      <c r="Q6041">
        <v>40324</v>
      </c>
      <c r="R6041" t="s">
        <v>8539</v>
      </c>
      <c r="S6041" t="s">
        <v>8469</v>
      </c>
      <c r="T6041" t="s">
        <v>7736</v>
      </c>
    </row>
    <row r="6042" spans="1:20" x14ac:dyDescent="0.25">
      <c r="A6042" t="s">
        <v>5565</v>
      </c>
      <c r="B6042" s="2">
        <v>43002</v>
      </c>
      <c r="C6042" s="2">
        <v>43007</v>
      </c>
      <c r="D6042" t="s">
        <v>19</v>
      </c>
      <c r="E6042" t="s">
        <v>590</v>
      </c>
      <c r="F6042" t="s">
        <v>2512</v>
      </c>
      <c r="G6042" s="1">
        <v>8592</v>
      </c>
      <c r="H6042">
        <v>3</v>
      </c>
      <c r="I6042">
        <v>2</v>
      </c>
      <c r="J6042" s="1">
        <v>7518</v>
      </c>
      <c r="K6042" t="s">
        <v>9139</v>
      </c>
      <c r="L6042" t="s">
        <v>9140</v>
      </c>
      <c r="M6042" t="s">
        <v>10239</v>
      </c>
      <c r="N6042" t="s">
        <v>8536</v>
      </c>
      <c r="O6042" t="s">
        <v>8540</v>
      </c>
      <c r="P6042" t="s">
        <v>8541</v>
      </c>
      <c r="Q6042">
        <v>90008</v>
      </c>
      <c r="R6042" t="s">
        <v>8542</v>
      </c>
      <c r="S6042" t="s">
        <v>7873</v>
      </c>
      <c r="T6042" t="s">
        <v>7738</v>
      </c>
    </row>
    <row r="6043" spans="1:20" x14ac:dyDescent="0.25">
      <c r="A6043" t="s">
        <v>5565</v>
      </c>
      <c r="B6043" s="2">
        <v>43002</v>
      </c>
      <c r="C6043" s="2">
        <v>43007</v>
      </c>
      <c r="D6043" t="s">
        <v>19</v>
      </c>
      <c r="E6043" t="s">
        <v>590</v>
      </c>
      <c r="F6043" t="s">
        <v>5566</v>
      </c>
      <c r="G6043" s="1">
        <v>50628</v>
      </c>
      <c r="H6043">
        <v>3</v>
      </c>
      <c r="I6043">
        <v>2</v>
      </c>
      <c r="J6043" s="1">
        <v>177198</v>
      </c>
      <c r="K6043" t="s">
        <v>9139</v>
      </c>
      <c r="L6043" t="s">
        <v>9296</v>
      </c>
      <c r="M6043" t="s">
        <v>10871</v>
      </c>
      <c r="N6043" t="s">
        <v>8536</v>
      </c>
      <c r="O6043" t="s">
        <v>8540</v>
      </c>
      <c r="P6043" t="s">
        <v>8541</v>
      </c>
      <c r="Q6043">
        <v>90008</v>
      </c>
      <c r="R6043" t="s">
        <v>8542</v>
      </c>
      <c r="S6043" t="s">
        <v>7873</v>
      </c>
      <c r="T6043" t="s">
        <v>7738</v>
      </c>
    </row>
    <row r="6044" spans="1:20" x14ac:dyDescent="0.25">
      <c r="A6044" t="s">
        <v>5567</v>
      </c>
      <c r="B6044" s="2">
        <v>42404</v>
      </c>
      <c r="C6044" s="2">
        <v>42408</v>
      </c>
      <c r="D6044" t="s">
        <v>19</v>
      </c>
      <c r="E6044" t="s">
        <v>67</v>
      </c>
      <c r="F6044" t="s">
        <v>2477</v>
      </c>
      <c r="G6044" s="1">
        <v>14368</v>
      </c>
      <c r="H6044">
        <v>2</v>
      </c>
      <c r="I6044">
        <v>2</v>
      </c>
      <c r="J6044" s="1">
        <v>39512</v>
      </c>
      <c r="K6044" t="s">
        <v>9123</v>
      </c>
      <c r="L6044" t="s">
        <v>9135</v>
      </c>
      <c r="M6044" t="s">
        <v>10226</v>
      </c>
      <c r="N6044" t="s">
        <v>8536</v>
      </c>
      <c r="O6044" t="s">
        <v>8715</v>
      </c>
      <c r="P6044" t="s">
        <v>8581</v>
      </c>
      <c r="Q6044">
        <v>85635</v>
      </c>
      <c r="R6044" t="s">
        <v>8542</v>
      </c>
      <c r="S6044" t="s">
        <v>7752</v>
      </c>
      <c r="T6044" t="s">
        <v>7736</v>
      </c>
    </row>
    <row r="6045" spans="1:20" x14ac:dyDescent="0.25">
      <c r="A6045" t="s">
        <v>5568</v>
      </c>
      <c r="B6045" s="2">
        <v>42874</v>
      </c>
      <c r="C6045" s="2">
        <v>42879</v>
      </c>
      <c r="D6045" t="s">
        <v>11</v>
      </c>
      <c r="E6045" t="s">
        <v>1519</v>
      </c>
      <c r="F6045" t="s">
        <v>1099</v>
      </c>
      <c r="G6045" s="1">
        <v>314352</v>
      </c>
      <c r="H6045">
        <v>3</v>
      </c>
      <c r="I6045">
        <v>2</v>
      </c>
      <c r="J6045" s="1">
        <v>-353646</v>
      </c>
      <c r="K6045" t="s">
        <v>9123</v>
      </c>
      <c r="L6045" t="s">
        <v>9126</v>
      </c>
      <c r="M6045" t="s">
        <v>9680</v>
      </c>
      <c r="N6045" t="s">
        <v>8536</v>
      </c>
      <c r="O6045" t="s">
        <v>8871</v>
      </c>
      <c r="P6045" t="s">
        <v>8586</v>
      </c>
      <c r="Q6045">
        <v>37918</v>
      </c>
      <c r="R6045" t="s">
        <v>8539</v>
      </c>
      <c r="S6045" t="s">
        <v>8078</v>
      </c>
      <c r="T6045" t="s">
        <v>7738</v>
      </c>
    </row>
    <row r="6046" spans="1:20" x14ac:dyDescent="0.25">
      <c r="A6046" t="s">
        <v>5568</v>
      </c>
      <c r="B6046" s="2">
        <v>42874</v>
      </c>
      <c r="C6046" s="2">
        <v>42879</v>
      </c>
      <c r="D6046" t="s">
        <v>11</v>
      </c>
      <c r="E6046" t="s">
        <v>1519</v>
      </c>
      <c r="F6046" t="s">
        <v>2332</v>
      </c>
      <c r="G6046" s="1">
        <v>27888</v>
      </c>
      <c r="H6046">
        <v>7</v>
      </c>
      <c r="I6046">
        <v>2</v>
      </c>
      <c r="J6046" s="1">
        <v>101094</v>
      </c>
      <c r="K6046" t="s">
        <v>9128</v>
      </c>
      <c r="L6046" t="s">
        <v>9148</v>
      </c>
      <c r="M6046" t="s">
        <v>10173</v>
      </c>
      <c r="N6046" t="s">
        <v>8536</v>
      </c>
      <c r="O6046" t="s">
        <v>8871</v>
      </c>
      <c r="P6046" t="s">
        <v>8586</v>
      </c>
      <c r="Q6046">
        <v>37918</v>
      </c>
      <c r="R6046" t="s">
        <v>8539</v>
      </c>
      <c r="S6046" t="s">
        <v>8078</v>
      </c>
      <c r="T6046" t="s">
        <v>7738</v>
      </c>
    </row>
    <row r="6047" spans="1:20" x14ac:dyDescent="0.25">
      <c r="A6047" t="s">
        <v>5569</v>
      </c>
      <c r="B6047" s="2">
        <v>42250</v>
      </c>
      <c r="C6047" s="2">
        <v>42255</v>
      </c>
      <c r="D6047" t="s">
        <v>19</v>
      </c>
      <c r="E6047" t="s">
        <v>2018</v>
      </c>
      <c r="F6047" t="s">
        <v>2379</v>
      </c>
      <c r="G6047" s="1">
        <v>238152</v>
      </c>
      <c r="H6047">
        <v>3</v>
      </c>
      <c r="I6047">
        <v>2</v>
      </c>
      <c r="J6047" s="1">
        <v>89307</v>
      </c>
      <c r="K6047" t="s">
        <v>9123</v>
      </c>
      <c r="L6047" t="s">
        <v>9135</v>
      </c>
      <c r="M6047" t="s">
        <v>10194</v>
      </c>
      <c r="N6047" t="s">
        <v>8536</v>
      </c>
      <c r="O6047" t="s">
        <v>8667</v>
      </c>
      <c r="P6047" t="s">
        <v>8581</v>
      </c>
      <c r="Q6047">
        <v>85705</v>
      </c>
      <c r="R6047" t="s">
        <v>8542</v>
      </c>
      <c r="S6047" t="s">
        <v>8172</v>
      </c>
      <c r="T6047" t="s">
        <v>7738</v>
      </c>
    </row>
    <row r="6048" spans="1:20" x14ac:dyDescent="0.25">
      <c r="A6048" t="s">
        <v>5570</v>
      </c>
      <c r="B6048" s="2">
        <v>42530</v>
      </c>
      <c r="C6048" s="2">
        <v>42537</v>
      </c>
      <c r="D6048" t="s">
        <v>19</v>
      </c>
      <c r="E6048" t="s">
        <v>3704</v>
      </c>
      <c r="F6048" t="s">
        <v>5243</v>
      </c>
      <c r="G6048" s="1">
        <v>69294</v>
      </c>
      <c r="H6048">
        <v>3</v>
      </c>
      <c r="I6048">
        <v>0</v>
      </c>
      <c r="J6048" s="1">
        <v>173235</v>
      </c>
      <c r="K6048" t="s">
        <v>9123</v>
      </c>
      <c r="L6048" t="s">
        <v>9131</v>
      </c>
      <c r="M6048" t="s">
        <v>10846</v>
      </c>
      <c r="N6048" t="s">
        <v>8536</v>
      </c>
      <c r="O6048" t="s">
        <v>8593</v>
      </c>
      <c r="P6048" t="s">
        <v>8569</v>
      </c>
      <c r="Q6048">
        <v>55407</v>
      </c>
      <c r="R6048" t="s">
        <v>8551</v>
      </c>
      <c r="S6048" t="s">
        <v>8420</v>
      </c>
      <c r="T6048" t="s">
        <v>7744</v>
      </c>
    </row>
    <row r="6049" spans="1:20" x14ac:dyDescent="0.25">
      <c r="A6049" t="s">
        <v>5571</v>
      </c>
      <c r="B6049" s="2">
        <v>42315</v>
      </c>
      <c r="C6049" s="2">
        <v>42319</v>
      </c>
      <c r="D6049" t="s">
        <v>19</v>
      </c>
      <c r="E6049" t="s">
        <v>1275</v>
      </c>
      <c r="F6049" t="s">
        <v>1166</v>
      </c>
      <c r="G6049" s="1">
        <v>16146</v>
      </c>
      <c r="H6049">
        <v>9</v>
      </c>
      <c r="I6049">
        <v>7</v>
      </c>
      <c r="J6049" s="1">
        <v>-129168</v>
      </c>
      <c r="K6049" t="s">
        <v>9128</v>
      </c>
      <c r="L6049" t="s">
        <v>9142</v>
      </c>
      <c r="M6049" t="s">
        <v>9708</v>
      </c>
      <c r="N6049" t="s">
        <v>8536</v>
      </c>
      <c r="O6049" t="s">
        <v>8676</v>
      </c>
      <c r="P6049" t="s">
        <v>8544</v>
      </c>
      <c r="Q6049">
        <v>33142</v>
      </c>
      <c r="R6049" t="s">
        <v>8539</v>
      </c>
      <c r="S6049" t="s">
        <v>8029</v>
      </c>
      <c r="T6049" t="s">
        <v>7738</v>
      </c>
    </row>
    <row r="6050" spans="1:20" x14ac:dyDescent="0.25">
      <c r="A6050" t="s">
        <v>5571</v>
      </c>
      <c r="B6050" s="2">
        <v>42315</v>
      </c>
      <c r="C6050" s="2">
        <v>42319</v>
      </c>
      <c r="D6050" t="s">
        <v>19</v>
      </c>
      <c r="E6050" t="s">
        <v>1275</v>
      </c>
      <c r="F6050" t="s">
        <v>2670</v>
      </c>
      <c r="G6050" s="1">
        <v>1345485</v>
      </c>
      <c r="H6050">
        <v>5</v>
      </c>
      <c r="I6050">
        <v>7</v>
      </c>
      <c r="J6050" s="1">
        <v>-10315385</v>
      </c>
      <c r="K6050" t="s">
        <v>9128</v>
      </c>
      <c r="L6050" t="s">
        <v>9142</v>
      </c>
      <c r="M6050" t="s">
        <v>10295</v>
      </c>
      <c r="N6050" t="s">
        <v>8536</v>
      </c>
      <c r="O6050" t="s">
        <v>8676</v>
      </c>
      <c r="P6050" t="s">
        <v>8544</v>
      </c>
      <c r="Q6050">
        <v>33142</v>
      </c>
      <c r="R6050" t="s">
        <v>8539</v>
      </c>
      <c r="S6050" t="s">
        <v>8029</v>
      </c>
      <c r="T6050" t="s">
        <v>7738</v>
      </c>
    </row>
    <row r="6051" spans="1:20" x14ac:dyDescent="0.25">
      <c r="A6051" t="s">
        <v>5572</v>
      </c>
      <c r="B6051" s="2">
        <v>42536</v>
      </c>
      <c r="C6051" s="2">
        <v>42539</v>
      </c>
      <c r="D6051" t="s">
        <v>79</v>
      </c>
      <c r="E6051" t="s">
        <v>901</v>
      </c>
      <c r="F6051" t="s">
        <v>4791</v>
      </c>
      <c r="G6051" s="1">
        <v>173488</v>
      </c>
      <c r="H6051">
        <v>7</v>
      </c>
      <c r="I6051">
        <v>2</v>
      </c>
      <c r="J6051" s="1">
        <v>54215</v>
      </c>
      <c r="K6051" t="s">
        <v>9128</v>
      </c>
      <c r="L6051" t="s">
        <v>9148</v>
      </c>
      <c r="M6051" t="s">
        <v>10797</v>
      </c>
      <c r="N6051" t="s">
        <v>8536</v>
      </c>
      <c r="O6051" t="s">
        <v>8563</v>
      </c>
      <c r="P6051" t="s">
        <v>8550</v>
      </c>
      <c r="Q6051">
        <v>77036</v>
      </c>
      <c r="R6051" t="s">
        <v>8551</v>
      </c>
      <c r="S6051" t="s">
        <v>7939</v>
      </c>
      <c r="T6051" t="s">
        <v>7736</v>
      </c>
    </row>
    <row r="6052" spans="1:20" x14ac:dyDescent="0.25">
      <c r="A6052" t="s">
        <v>5573</v>
      </c>
      <c r="B6052" s="2">
        <v>42119</v>
      </c>
      <c r="C6052" s="2">
        <v>42124</v>
      </c>
      <c r="D6052" t="s">
        <v>19</v>
      </c>
      <c r="E6052" t="s">
        <v>5574</v>
      </c>
      <c r="F6052" t="s">
        <v>666</v>
      </c>
      <c r="G6052" s="1">
        <v>5775</v>
      </c>
      <c r="H6052">
        <v>5</v>
      </c>
      <c r="I6052">
        <v>0</v>
      </c>
      <c r="J6052" s="1">
        <v>1617</v>
      </c>
      <c r="K6052" t="s">
        <v>9128</v>
      </c>
      <c r="L6052" t="s">
        <v>9137</v>
      </c>
      <c r="M6052" t="s">
        <v>9474</v>
      </c>
      <c r="N6052" t="s">
        <v>8536</v>
      </c>
      <c r="O6052" t="s">
        <v>8737</v>
      </c>
      <c r="P6052" t="s">
        <v>8553</v>
      </c>
      <c r="Q6052">
        <v>53209</v>
      </c>
      <c r="R6052" t="s">
        <v>8551</v>
      </c>
      <c r="S6052" t="s">
        <v>8510</v>
      </c>
      <c r="T6052" t="s">
        <v>7736</v>
      </c>
    </row>
    <row r="6053" spans="1:20" x14ac:dyDescent="0.25">
      <c r="A6053" t="s">
        <v>5573</v>
      </c>
      <c r="B6053" s="2">
        <v>42119</v>
      </c>
      <c r="C6053" s="2">
        <v>42124</v>
      </c>
      <c r="D6053" t="s">
        <v>19</v>
      </c>
      <c r="E6053" t="s">
        <v>5574</v>
      </c>
      <c r="F6053" t="s">
        <v>3087</v>
      </c>
      <c r="G6053" s="1">
        <v>2724</v>
      </c>
      <c r="H6053">
        <v>5</v>
      </c>
      <c r="I6053">
        <v>0</v>
      </c>
      <c r="J6053" s="1">
        <v>76272</v>
      </c>
      <c r="K6053" t="s">
        <v>9128</v>
      </c>
      <c r="L6053" t="s">
        <v>9144</v>
      </c>
      <c r="M6053" t="s">
        <v>10424</v>
      </c>
      <c r="N6053" t="s">
        <v>8536</v>
      </c>
      <c r="O6053" t="s">
        <v>8737</v>
      </c>
      <c r="P6053" t="s">
        <v>8553</v>
      </c>
      <c r="Q6053">
        <v>53209</v>
      </c>
      <c r="R6053" t="s">
        <v>8551</v>
      </c>
      <c r="S6053" t="s">
        <v>8510</v>
      </c>
      <c r="T6053" t="s">
        <v>7736</v>
      </c>
    </row>
    <row r="6054" spans="1:20" x14ac:dyDescent="0.25">
      <c r="A6054" t="s">
        <v>5575</v>
      </c>
      <c r="B6054" s="2">
        <v>42636</v>
      </c>
      <c r="C6054" s="2">
        <v>42639</v>
      </c>
      <c r="D6054" t="s">
        <v>11</v>
      </c>
      <c r="E6054" t="s">
        <v>828</v>
      </c>
      <c r="F6054" t="s">
        <v>2258</v>
      </c>
      <c r="G6054" s="1">
        <v>11952</v>
      </c>
      <c r="H6054">
        <v>3</v>
      </c>
      <c r="I6054">
        <v>2</v>
      </c>
      <c r="J6054" s="1">
        <v>40338</v>
      </c>
      <c r="K6054" t="s">
        <v>9128</v>
      </c>
      <c r="L6054" t="s">
        <v>9148</v>
      </c>
      <c r="M6054" t="s">
        <v>10150</v>
      </c>
      <c r="N6054" t="s">
        <v>8536</v>
      </c>
      <c r="O6054" t="s">
        <v>8731</v>
      </c>
      <c r="P6054" t="s">
        <v>8604</v>
      </c>
      <c r="Q6054">
        <v>43130</v>
      </c>
      <c r="R6054" t="s">
        <v>8561</v>
      </c>
      <c r="S6054" t="s">
        <v>7923</v>
      </c>
      <c r="T6054" t="s">
        <v>7744</v>
      </c>
    </row>
    <row r="6055" spans="1:20" x14ac:dyDescent="0.25">
      <c r="A6055" t="s">
        <v>5575</v>
      </c>
      <c r="B6055" s="2">
        <v>42636</v>
      </c>
      <c r="C6055" s="2">
        <v>42639</v>
      </c>
      <c r="D6055" t="s">
        <v>11</v>
      </c>
      <c r="E6055" t="s">
        <v>828</v>
      </c>
      <c r="F6055" t="s">
        <v>3606</v>
      </c>
      <c r="G6055" s="1">
        <v>280</v>
      </c>
      <c r="H6055">
        <v>4</v>
      </c>
      <c r="I6055">
        <v>2</v>
      </c>
      <c r="J6055" s="1">
        <v>77</v>
      </c>
      <c r="K6055" t="s">
        <v>9123</v>
      </c>
      <c r="L6055" t="s">
        <v>9135</v>
      </c>
      <c r="M6055" t="s">
        <v>10567</v>
      </c>
      <c r="N6055" t="s">
        <v>8536</v>
      </c>
      <c r="O6055" t="s">
        <v>8731</v>
      </c>
      <c r="P6055" t="s">
        <v>8604</v>
      </c>
      <c r="Q6055">
        <v>43130</v>
      </c>
      <c r="R6055" t="s">
        <v>8561</v>
      </c>
      <c r="S6055" t="s">
        <v>7923</v>
      </c>
      <c r="T6055" t="s">
        <v>7744</v>
      </c>
    </row>
    <row r="6056" spans="1:20" x14ac:dyDescent="0.25">
      <c r="A6056" t="s">
        <v>5575</v>
      </c>
      <c r="B6056" s="2">
        <v>42636</v>
      </c>
      <c r="C6056" s="2">
        <v>42639</v>
      </c>
      <c r="D6056" t="s">
        <v>11</v>
      </c>
      <c r="E6056" t="s">
        <v>828</v>
      </c>
      <c r="F6056" t="s">
        <v>1462</v>
      </c>
      <c r="G6056" s="1">
        <v>12201</v>
      </c>
      <c r="H6056">
        <v>7</v>
      </c>
      <c r="I6056">
        <v>7</v>
      </c>
      <c r="J6056" s="1">
        <v>-97608</v>
      </c>
      <c r="K6056" t="s">
        <v>9128</v>
      </c>
      <c r="L6056" t="s">
        <v>9142</v>
      </c>
      <c r="M6056" t="s">
        <v>9837</v>
      </c>
      <c r="N6056" t="s">
        <v>8536</v>
      </c>
      <c r="O6056" t="s">
        <v>8731</v>
      </c>
      <c r="P6056" t="s">
        <v>8604</v>
      </c>
      <c r="Q6056">
        <v>43130</v>
      </c>
      <c r="R6056" t="s">
        <v>8561</v>
      </c>
      <c r="S6056" t="s">
        <v>7923</v>
      </c>
      <c r="T6056" t="s">
        <v>7744</v>
      </c>
    </row>
    <row r="6057" spans="1:20" x14ac:dyDescent="0.25">
      <c r="A6057" t="s">
        <v>5576</v>
      </c>
      <c r="B6057" s="2">
        <v>42600</v>
      </c>
      <c r="C6057" s="2">
        <v>42602</v>
      </c>
      <c r="D6057" t="s">
        <v>79</v>
      </c>
      <c r="E6057" t="s">
        <v>759</v>
      </c>
      <c r="F6057" t="s">
        <v>3162</v>
      </c>
      <c r="G6057" s="1">
        <v>2068</v>
      </c>
      <c r="H6057">
        <v>1</v>
      </c>
      <c r="I6057">
        <v>8</v>
      </c>
      <c r="J6057" s="1">
        <v>-34122</v>
      </c>
      <c r="K6057" t="s">
        <v>9128</v>
      </c>
      <c r="L6057" t="s">
        <v>9142</v>
      </c>
      <c r="M6057" t="s">
        <v>10452</v>
      </c>
      <c r="N6057" t="s">
        <v>8536</v>
      </c>
      <c r="O6057" t="s">
        <v>8966</v>
      </c>
      <c r="P6057" t="s">
        <v>8550</v>
      </c>
      <c r="Q6057">
        <v>78539</v>
      </c>
      <c r="R6057" t="s">
        <v>8551</v>
      </c>
      <c r="S6057" t="s">
        <v>7911</v>
      </c>
      <c r="T6057" t="s">
        <v>7736</v>
      </c>
    </row>
    <row r="6058" spans="1:20" x14ac:dyDescent="0.25">
      <c r="A6058" t="s">
        <v>5576</v>
      </c>
      <c r="B6058" s="2">
        <v>42600</v>
      </c>
      <c r="C6058" s="2">
        <v>42602</v>
      </c>
      <c r="D6058" t="s">
        <v>79</v>
      </c>
      <c r="E6058" t="s">
        <v>759</v>
      </c>
      <c r="F6058" t="s">
        <v>3369</v>
      </c>
      <c r="G6058" s="1">
        <v>8384</v>
      </c>
      <c r="H6058">
        <v>8</v>
      </c>
      <c r="I6058">
        <v>2</v>
      </c>
      <c r="J6058" s="1">
        <v>30392</v>
      </c>
      <c r="K6058" t="s">
        <v>9128</v>
      </c>
      <c r="L6058" t="s">
        <v>9148</v>
      </c>
      <c r="M6058" t="s">
        <v>10514</v>
      </c>
      <c r="N6058" t="s">
        <v>8536</v>
      </c>
      <c r="O6058" t="s">
        <v>8966</v>
      </c>
      <c r="P6058" t="s">
        <v>8550</v>
      </c>
      <c r="Q6058">
        <v>78539</v>
      </c>
      <c r="R6058" t="s">
        <v>8551</v>
      </c>
      <c r="S6058" t="s">
        <v>7911</v>
      </c>
      <c r="T6058" t="s">
        <v>7736</v>
      </c>
    </row>
    <row r="6059" spans="1:20" x14ac:dyDescent="0.25">
      <c r="A6059" t="s">
        <v>5577</v>
      </c>
      <c r="B6059" s="2">
        <v>41700</v>
      </c>
      <c r="C6059" s="2">
        <v>41706</v>
      </c>
      <c r="D6059" t="s">
        <v>19</v>
      </c>
      <c r="E6059" t="s">
        <v>3068</v>
      </c>
      <c r="F6059" t="s">
        <v>322</v>
      </c>
      <c r="G6059" s="1">
        <v>1136</v>
      </c>
      <c r="H6059">
        <v>2</v>
      </c>
      <c r="I6059">
        <v>0</v>
      </c>
      <c r="J6059" s="1">
        <v>53392</v>
      </c>
      <c r="K6059" t="s">
        <v>9128</v>
      </c>
      <c r="L6059" t="s">
        <v>9167</v>
      </c>
      <c r="M6059" t="s">
        <v>9293</v>
      </c>
      <c r="N6059" t="s">
        <v>8536</v>
      </c>
      <c r="O6059" t="s">
        <v>8576</v>
      </c>
      <c r="P6059" t="s">
        <v>8577</v>
      </c>
      <c r="Q6059">
        <v>10009</v>
      </c>
      <c r="R6059" t="s">
        <v>8561</v>
      </c>
      <c r="S6059" t="s">
        <v>8345</v>
      </c>
      <c r="T6059" t="s">
        <v>7744</v>
      </c>
    </row>
    <row r="6060" spans="1:20" x14ac:dyDescent="0.25">
      <c r="A6060" t="s">
        <v>5577</v>
      </c>
      <c r="B6060" s="2">
        <v>41700</v>
      </c>
      <c r="C6060" s="2">
        <v>41706</v>
      </c>
      <c r="D6060" t="s">
        <v>19</v>
      </c>
      <c r="E6060" t="s">
        <v>3068</v>
      </c>
      <c r="F6060" t="s">
        <v>124</v>
      </c>
      <c r="G6060" s="1">
        <v>364</v>
      </c>
      <c r="H6060">
        <v>5</v>
      </c>
      <c r="I6060">
        <v>0</v>
      </c>
      <c r="J6060" s="1">
        <v>17472</v>
      </c>
      <c r="K6060" t="s">
        <v>9128</v>
      </c>
      <c r="L6060" t="s">
        <v>9148</v>
      </c>
      <c r="M6060" t="s">
        <v>9197</v>
      </c>
      <c r="N6060" t="s">
        <v>8536</v>
      </c>
      <c r="O6060" t="s">
        <v>8576</v>
      </c>
      <c r="P6060" t="s">
        <v>8577</v>
      </c>
      <c r="Q6060">
        <v>10009</v>
      </c>
      <c r="R6060" t="s">
        <v>8561</v>
      </c>
      <c r="S6060" t="s">
        <v>8345</v>
      </c>
      <c r="T6060" t="s">
        <v>7744</v>
      </c>
    </row>
    <row r="6061" spans="1:20" x14ac:dyDescent="0.25">
      <c r="A6061" t="s">
        <v>5578</v>
      </c>
      <c r="B6061" s="2">
        <v>42003</v>
      </c>
      <c r="C6061" s="2">
        <v>42007</v>
      </c>
      <c r="D6061" t="s">
        <v>19</v>
      </c>
      <c r="E6061" t="s">
        <v>1402</v>
      </c>
      <c r="F6061" t="s">
        <v>4101</v>
      </c>
      <c r="G6061" s="1">
        <v>27968</v>
      </c>
      <c r="H6061">
        <v>2</v>
      </c>
      <c r="I6061">
        <v>2</v>
      </c>
      <c r="J6061" s="1">
        <v>6992</v>
      </c>
      <c r="K6061" t="s">
        <v>9139</v>
      </c>
      <c r="L6061" t="s">
        <v>9162</v>
      </c>
      <c r="M6061" t="s">
        <v>10671</v>
      </c>
      <c r="N6061" t="s">
        <v>8536</v>
      </c>
      <c r="O6061" t="s">
        <v>8559</v>
      </c>
      <c r="P6061" t="s">
        <v>8560</v>
      </c>
      <c r="Q6061">
        <v>19120</v>
      </c>
      <c r="R6061" t="s">
        <v>8561</v>
      </c>
      <c r="S6061" t="s">
        <v>8053</v>
      </c>
      <c r="T6061" t="s">
        <v>7736</v>
      </c>
    </row>
    <row r="6062" spans="1:20" x14ac:dyDescent="0.25">
      <c r="A6062" t="s">
        <v>5579</v>
      </c>
      <c r="B6062" s="2">
        <v>42104</v>
      </c>
      <c r="C6062" s="2">
        <v>42110</v>
      </c>
      <c r="D6062" t="s">
        <v>19</v>
      </c>
      <c r="E6062" t="s">
        <v>1136</v>
      </c>
      <c r="F6062" t="s">
        <v>1793</v>
      </c>
      <c r="G6062" s="1">
        <v>14204</v>
      </c>
      <c r="H6062">
        <v>4</v>
      </c>
      <c r="I6062">
        <v>0</v>
      </c>
      <c r="J6062" s="1">
        <v>383508</v>
      </c>
      <c r="K6062" t="s">
        <v>9128</v>
      </c>
      <c r="L6062" t="s">
        <v>9133</v>
      </c>
      <c r="M6062" t="s">
        <v>9972</v>
      </c>
      <c r="N6062" t="s">
        <v>8536</v>
      </c>
      <c r="O6062" t="s">
        <v>8592</v>
      </c>
      <c r="P6062" t="s">
        <v>8577</v>
      </c>
      <c r="Q6062">
        <v>14609</v>
      </c>
      <c r="R6062" t="s">
        <v>8561</v>
      </c>
      <c r="S6062" t="s">
        <v>7996</v>
      </c>
      <c r="T6062" t="s">
        <v>7744</v>
      </c>
    </row>
    <row r="6063" spans="1:20" x14ac:dyDescent="0.25">
      <c r="A6063" t="s">
        <v>5579</v>
      </c>
      <c r="B6063" s="2">
        <v>42104</v>
      </c>
      <c r="C6063" s="2">
        <v>42110</v>
      </c>
      <c r="D6063" t="s">
        <v>19</v>
      </c>
      <c r="E6063" t="s">
        <v>1136</v>
      </c>
      <c r="F6063" t="s">
        <v>567</v>
      </c>
      <c r="G6063" s="1">
        <v>1467</v>
      </c>
      <c r="H6063">
        <v>3</v>
      </c>
      <c r="I6063">
        <v>0</v>
      </c>
      <c r="J6063" s="1">
        <v>60147</v>
      </c>
      <c r="K6063" t="s">
        <v>9128</v>
      </c>
      <c r="L6063" t="s">
        <v>9137</v>
      </c>
      <c r="M6063" t="s">
        <v>9423</v>
      </c>
      <c r="N6063" t="s">
        <v>8536</v>
      </c>
      <c r="O6063" t="s">
        <v>8592</v>
      </c>
      <c r="P6063" t="s">
        <v>8577</v>
      </c>
      <c r="Q6063">
        <v>14609</v>
      </c>
      <c r="R6063" t="s">
        <v>8561</v>
      </c>
      <c r="S6063" t="s">
        <v>7996</v>
      </c>
      <c r="T6063" t="s">
        <v>7744</v>
      </c>
    </row>
    <row r="6064" spans="1:20" x14ac:dyDescent="0.25">
      <c r="A6064" t="s">
        <v>5580</v>
      </c>
      <c r="B6064" s="2">
        <v>42363</v>
      </c>
      <c r="C6064" s="2">
        <v>42368</v>
      </c>
      <c r="D6064" t="s">
        <v>11</v>
      </c>
      <c r="E6064" t="s">
        <v>1175</v>
      </c>
      <c r="F6064" t="s">
        <v>1808</v>
      </c>
      <c r="G6064" s="1">
        <v>119996</v>
      </c>
      <c r="H6064">
        <v>5</v>
      </c>
      <c r="I6064">
        <v>2</v>
      </c>
      <c r="J6064" s="1">
        <v>2249925</v>
      </c>
      <c r="K6064" t="s">
        <v>9139</v>
      </c>
      <c r="L6064" t="s">
        <v>9447</v>
      </c>
      <c r="M6064" t="s">
        <v>9981</v>
      </c>
      <c r="N6064" t="s">
        <v>8536</v>
      </c>
      <c r="O6064" t="s">
        <v>8642</v>
      </c>
      <c r="P6064" t="s">
        <v>8541</v>
      </c>
      <c r="Q6064">
        <v>92037</v>
      </c>
      <c r="R6064" t="s">
        <v>8542</v>
      </c>
      <c r="S6064" t="s">
        <v>8005</v>
      </c>
      <c r="T6064" t="s">
        <v>7736</v>
      </c>
    </row>
    <row r="6065" spans="1:20" x14ac:dyDescent="0.25">
      <c r="A6065" t="s">
        <v>5580</v>
      </c>
      <c r="B6065" s="2">
        <v>42363</v>
      </c>
      <c r="C6065" s="2">
        <v>42368</v>
      </c>
      <c r="D6065" t="s">
        <v>11</v>
      </c>
      <c r="E6065" t="s">
        <v>1175</v>
      </c>
      <c r="F6065" t="s">
        <v>1691</v>
      </c>
      <c r="G6065" s="1">
        <v>126</v>
      </c>
      <c r="H6065">
        <v>3</v>
      </c>
      <c r="I6065">
        <v>0</v>
      </c>
      <c r="J6065" s="1">
        <v>6174</v>
      </c>
      <c r="K6065" t="s">
        <v>9128</v>
      </c>
      <c r="L6065" t="s">
        <v>9148</v>
      </c>
      <c r="M6065" t="s">
        <v>9929</v>
      </c>
      <c r="N6065" t="s">
        <v>8536</v>
      </c>
      <c r="O6065" t="s">
        <v>8642</v>
      </c>
      <c r="P6065" t="s">
        <v>8541</v>
      </c>
      <c r="Q6065">
        <v>92037</v>
      </c>
      <c r="R6065" t="s">
        <v>8542</v>
      </c>
      <c r="S6065" t="s">
        <v>8005</v>
      </c>
      <c r="T6065" t="s">
        <v>7736</v>
      </c>
    </row>
    <row r="6066" spans="1:20" x14ac:dyDescent="0.25">
      <c r="A6066" t="s">
        <v>5580</v>
      </c>
      <c r="B6066" s="2">
        <v>42363</v>
      </c>
      <c r="C6066" s="2">
        <v>42368</v>
      </c>
      <c r="D6066" t="s">
        <v>11</v>
      </c>
      <c r="E6066" t="s">
        <v>1175</v>
      </c>
      <c r="F6066" t="s">
        <v>912</v>
      </c>
      <c r="G6066" s="1">
        <v>1794</v>
      </c>
      <c r="H6066">
        <v>3</v>
      </c>
      <c r="I6066">
        <v>0</v>
      </c>
      <c r="J6066" s="1">
        <v>8073</v>
      </c>
      <c r="K6066" t="s">
        <v>9128</v>
      </c>
      <c r="L6066" t="s">
        <v>9148</v>
      </c>
      <c r="M6066" t="s">
        <v>9598</v>
      </c>
      <c r="N6066" t="s">
        <v>8536</v>
      </c>
      <c r="O6066" t="s">
        <v>8642</v>
      </c>
      <c r="P6066" t="s">
        <v>8541</v>
      </c>
      <c r="Q6066">
        <v>92037</v>
      </c>
      <c r="R6066" t="s">
        <v>8542</v>
      </c>
      <c r="S6066" t="s">
        <v>8005</v>
      </c>
      <c r="T6066" t="s">
        <v>7736</v>
      </c>
    </row>
    <row r="6067" spans="1:20" x14ac:dyDescent="0.25">
      <c r="A6067" t="s">
        <v>5581</v>
      </c>
      <c r="B6067" s="2">
        <v>42099</v>
      </c>
      <c r="C6067" s="2">
        <v>42101</v>
      </c>
      <c r="D6067" t="s">
        <v>79</v>
      </c>
      <c r="E6067" t="s">
        <v>315</v>
      </c>
      <c r="F6067" t="s">
        <v>1325</v>
      </c>
      <c r="G6067" s="1">
        <v>23904</v>
      </c>
      <c r="H6067">
        <v>6</v>
      </c>
      <c r="I6067">
        <v>2</v>
      </c>
      <c r="J6067" s="1">
        <v>77688</v>
      </c>
      <c r="K6067" t="s">
        <v>9128</v>
      </c>
      <c r="L6067" t="s">
        <v>9129</v>
      </c>
      <c r="M6067" t="s">
        <v>9777</v>
      </c>
      <c r="N6067" t="s">
        <v>8536</v>
      </c>
      <c r="O6067" t="s">
        <v>8559</v>
      </c>
      <c r="P6067" t="s">
        <v>8560</v>
      </c>
      <c r="Q6067">
        <v>19120</v>
      </c>
      <c r="R6067" t="s">
        <v>8561</v>
      </c>
      <c r="S6067" t="s">
        <v>7812</v>
      </c>
      <c r="T6067" t="s">
        <v>7736</v>
      </c>
    </row>
    <row r="6068" spans="1:20" x14ac:dyDescent="0.25">
      <c r="A6068" t="s">
        <v>5582</v>
      </c>
      <c r="B6068" s="2">
        <v>42021</v>
      </c>
      <c r="C6068" s="2">
        <v>42027</v>
      </c>
      <c r="D6068" t="s">
        <v>19</v>
      </c>
      <c r="E6068" t="s">
        <v>4436</v>
      </c>
      <c r="F6068" t="s">
        <v>2738</v>
      </c>
      <c r="G6068" s="1">
        <v>8896</v>
      </c>
      <c r="H6068">
        <v>8</v>
      </c>
      <c r="I6068">
        <v>2</v>
      </c>
      <c r="J6068" s="1">
        <v>10008</v>
      </c>
      <c r="K6068" t="s">
        <v>9128</v>
      </c>
      <c r="L6068" t="s">
        <v>9273</v>
      </c>
      <c r="M6068" t="s">
        <v>10323</v>
      </c>
      <c r="N6068" t="s">
        <v>8536</v>
      </c>
      <c r="O6068" t="s">
        <v>9051</v>
      </c>
      <c r="P6068" t="s">
        <v>8586</v>
      </c>
      <c r="Q6068">
        <v>38134</v>
      </c>
      <c r="R6068" t="s">
        <v>8539</v>
      </c>
      <c r="S6068" t="s">
        <v>8471</v>
      </c>
      <c r="T6068" t="s">
        <v>7736</v>
      </c>
    </row>
    <row r="6069" spans="1:20" x14ac:dyDescent="0.25">
      <c r="A6069" t="s">
        <v>5583</v>
      </c>
      <c r="B6069" s="2">
        <v>42875</v>
      </c>
      <c r="C6069" s="2">
        <v>42879</v>
      </c>
      <c r="D6069" t="s">
        <v>19</v>
      </c>
      <c r="E6069" t="s">
        <v>1118</v>
      </c>
      <c r="F6069" t="s">
        <v>813</v>
      </c>
      <c r="G6069" s="1">
        <v>518272</v>
      </c>
      <c r="H6069">
        <v>8</v>
      </c>
      <c r="I6069">
        <v>2</v>
      </c>
      <c r="J6069" s="1">
        <v>-97176</v>
      </c>
      <c r="K6069" t="s">
        <v>9123</v>
      </c>
      <c r="L6069" t="s">
        <v>9126</v>
      </c>
      <c r="M6069" t="s">
        <v>9547</v>
      </c>
      <c r="N6069" t="s">
        <v>8536</v>
      </c>
      <c r="O6069" t="s">
        <v>8652</v>
      </c>
      <c r="P6069" t="s">
        <v>8541</v>
      </c>
      <c r="Q6069">
        <v>90712</v>
      </c>
      <c r="R6069" t="s">
        <v>8542</v>
      </c>
      <c r="S6069" t="s">
        <v>7992</v>
      </c>
      <c r="T6069" t="s">
        <v>7744</v>
      </c>
    </row>
    <row r="6070" spans="1:20" x14ac:dyDescent="0.25">
      <c r="A6070" t="s">
        <v>5583</v>
      </c>
      <c r="B6070" s="2">
        <v>42875</v>
      </c>
      <c r="C6070" s="2">
        <v>42879</v>
      </c>
      <c r="D6070" t="s">
        <v>19</v>
      </c>
      <c r="E6070" t="s">
        <v>1118</v>
      </c>
      <c r="F6070" t="s">
        <v>1642</v>
      </c>
      <c r="G6070" s="1">
        <v>698</v>
      </c>
      <c r="H6070">
        <v>1</v>
      </c>
      <c r="I6070">
        <v>0</v>
      </c>
      <c r="J6070" s="1">
        <v>33504</v>
      </c>
      <c r="K6070" t="s">
        <v>9123</v>
      </c>
      <c r="L6070" t="s">
        <v>9135</v>
      </c>
      <c r="M6070" t="s">
        <v>9906</v>
      </c>
      <c r="N6070" t="s">
        <v>8536</v>
      </c>
      <c r="O6070" t="s">
        <v>8652</v>
      </c>
      <c r="P6070" t="s">
        <v>8541</v>
      </c>
      <c r="Q6070">
        <v>90712</v>
      </c>
      <c r="R6070" t="s">
        <v>8542</v>
      </c>
      <c r="S6070" t="s">
        <v>7992</v>
      </c>
      <c r="T6070" t="s">
        <v>7744</v>
      </c>
    </row>
    <row r="6071" spans="1:20" x14ac:dyDescent="0.25">
      <c r="A6071" t="s">
        <v>5583</v>
      </c>
      <c r="B6071" s="2">
        <v>42875</v>
      </c>
      <c r="C6071" s="2">
        <v>42879</v>
      </c>
      <c r="D6071" t="s">
        <v>19</v>
      </c>
      <c r="E6071" t="s">
        <v>1118</v>
      </c>
      <c r="F6071" t="s">
        <v>5584</v>
      </c>
      <c r="G6071" s="1">
        <v>3432</v>
      </c>
      <c r="H6071">
        <v>1</v>
      </c>
      <c r="I6071">
        <v>2</v>
      </c>
      <c r="J6071" s="1">
        <v>3861</v>
      </c>
      <c r="K6071" t="s">
        <v>9139</v>
      </c>
      <c r="L6071" t="s">
        <v>9296</v>
      </c>
      <c r="M6071" t="s">
        <v>10872</v>
      </c>
      <c r="N6071" t="s">
        <v>8536</v>
      </c>
      <c r="O6071" t="s">
        <v>8652</v>
      </c>
      <c r="P6071" t="s">
        <v>8541</v>
      </c>
      <c r="Q6071">
        <v>90712</v>
      </c>
      <c r="R6071" t="s">
        <v>8542</v>
      </c>
      <c r="S6071" t="s">
        <v>7992</v>
      </c>
      <c r="T6071" t="s">
        <v>7744</v>
      </c>
    </row>
    <row r="6072" spans="1:20" x14ac:dyDescent="0.25">
      <c r="A6072" t="s">
        <v>5585</v>
      </c>
      <c r="B6072" s="2">
        <v>42960</v>
      </c>
      <c r="C6072" s="2">
        <v>42967</v>
      </c>
      <c r="D6072" t="s">
        <v>19</v>
      </c>
      <c r="E6072" t="s">
        <v>2183</v>
      </c>
      <c r="F6072" t="s">
        <v>1398</v>
      </c>
      <c r="G6072" s="1">
        <v>17544</v>
      </c>
      <c r="H6072">
        <v>3</v>
      </c>
      <c r="I6072">
        <v>2</v>
      </c>
      <c r="J6072" s="1">
        <v>59211</v>
      </c>
      <c r="K6072" t="s">
        <v>9128</v>
      </c>
      <c r="L6072" t="s">
        <v>9129</v>
      </c>
      <c r="M6072" t="s">
        <v>9814</v>
      </c>
      <c r="N6072" t="s">
        <v>8536</v>
      </c>
      <c r="O6072" t="s">
        <v>8559</v>
      </c>
      <c r="P6072" t="s">
        <v>8560</v>
      </c>
      <c r="Q6072">
        <v>19120</v>
      </c>
      <c r="R6072" t="s">
        <v>8561</v>
      </c>
      <c r="S6072" t="s">
        <v>8208</v>
      </c>
      <c r="T6072" t="s">
        <v>7738</v>
      </c>
    </row>
    <row r="6073" spans="1:20" x14ac:dyDescent="0.25">
      <c r="A6073" t="s">
        <v>5586</v>
      </c>
      <c r="B6073" s="2">
        <v>42369</v>
      </c>
      <c r="C6073" s="2">
        <v>42373</v>
      </c>
      <c r="D6073" t="s">
        <v>19</v>
      </c>
      <c r="E6073" t="s">
        <v>5331</v>
      </c>
      <c r="F6073" t="s">
        <v>1288</v>
      </c>
      <c r="G6073" s="1">
        <v>152688</v>
      </c>
      <c r="H6073">
        <v>2</v>
      </c>
      <c r="I6073">
        <v>2</v>
      </c>
      <c r="J6073" s="1">
        <v>-267204</v>
      </c>
      <c r="K6073" t="s">
        <v>9128</v>
      </c>
      <c r="L6073" t="s">
        <v>9133</v>
      </c>
      <c r="M6073" t="s">
        <v>9759</v>
      </c>
      <c r="N6073" t="s">
        <v>8536</v>
      </c>
      <c r="O6073" t="s">
        <v>8661</v>
      </c>
      <c r="P6073" t="s">
        <v>8550</v>
      </c>
      <c r="Q6073">
        <v>78745</v>
      </c>
      <c r="R6073" t="s">
        <v>8551</v>
      </c>
      <c r="S6073" t="s">
        <v>8505</v>
      </c>
      <c r="T6073" t="s">
        <v>7736</v>
      </c>
    </row>
    <row r="6074" spans="1:20" x14ac:dyDescent="0.25">
      <c r="A6074" t="s">
        <v>5586</v>
      </c>
      <c r="B6074" s="2">
        <v>42369</v>
      </c>
      <c r="C6074" s="2">
        <v>42373</v>
      </c>
      <c r="D6074" t="s">
        <v>19</v>
      </c>
      <c r="E6074" t="s">
        <v>5331</v>
      </c>
      <c r="F6074" t="s">
        <v>1800</v>
      </c>
      <c r="G6074" s="1">
        <v>3488</v>
      </c>
      <c r="H6074">
        <v>2</v>
      </c>
      <c r="I6074">
        <v>2</v>
      </c>
      <c r="J6074" s="1">
        <v>5668</v>
      </c>
      <c r="K6074" t="s">
        <v>9128</v>
      </c>
      <c r="L6074" t="s">
        <v>9191</v>
      </c>
      <c r="M6074" t="s">
        <v>9976</v>
      </c>
      <c r="N6074" t="s">
        <v>8536</v>
      </c>
      <c r="O6074" t="s">
        <v>8661</v>
      </c>
      <c r="P6074" t="s">
        <v>8550</v>
      </c>
      <c r="Q6074">
        <v>78745</v>
      </c>
      <c r="R6074" t="s">
        <v>8551</v>
      </c>
      <c r="S6074" t="s">
        <v>8505</v>
      </c>
      <c r="T6074" t="s">
        <v>7736</v>
      </c>
    </row>
    <row r="6075" spans="1:20" x14ac:dyDescent="0.25">
      <c r="A6075" t="s">
        <v>5586</v>
      </c>
      <c r="B6075" s="2">
        <v>42369</v>
      </c>
      <c r="C6075" s="2">
        <v>42373</v>
      </c>
      <c r="D6075" t="s">
        <v>19</v>
      </c>
      <c r="E6075" t="s">
        <v>5331</v>
      </c>
      <c r="F6075" t="s">
        <v>657</v>
      </c>
      <c r="G6075" s="1">
        <v>5888</v>
      </c>
      <c r="H6075">
        <v>2</v>
      </c>
      <c r="I6075">
        <v>2</v>
      </c>
      <c r="J6075" s="1">
        <v>-13248</v>
      </c>
      <c r="K6075" t="s">
        <v>9128</v>
      </c>
      <c r="L6075" t="s">
        <v>9273</v>
      </c>
      <c r="M6075" t="s">
        <v>9469</v>
      </c>
      <c r="N6075" t="s">
        <v>8536</v>
      </c>
      <c r="O6075" t="s">
        <v>8661</v>
      </c>
      <c r="P6075" t="s">
        <v>8550</v>
      </c>
      <c r="Q6075">
        <v>78745</v>
      </c>
      <c r="R6075" t="s">
        <v>8551</v>
      </c>
      <c r="S6075" t="s">
        <v>8505</v>
      </c>
      <c r="T6075" t="s">
        <v>7736</v>
      </c>
    </row>
    <row r="6076" spans="1:20" x14ac:dyDescent="0.25">
      <c r="A6076" t="s">
        <v>5587</v>
      </c>
      <c r="B6076" s="2">
        <v>43094</v>
      </c>
      <c r="C6076" s="2">
        <v>43098</v>
      </c>
      <c r="D6076" t="s">
        <v>19</v>
      </c>
      <c r="E6076" t="s">
        <v>387</v>
      </c>
      <c r="F6076" t="s">
        <v>2847</v>
      </c>
      <c r="G6076" s="1">
        <v>153552</v>
      </c>
      <c r="H6076">
        <v>3</v>
      </c>
      <c r="I6076">
        <v>2</v>
      </c>
      <c r="J6076" s="1">
        <v>518238</v>
      </c>
      <c r="K6076" t="s">
        <v>9128</v>
      </c>
      <c r="L6076" t="s">
        <v>9142</v>
      </c>
      <c r="M6076" t="s">
        <v>10358</v>
      </c>
      <c r="N6076" t="s">
        <v>8536</v>
      </c>
      <c r="O6076" t="s">
        <v>8540</v>
      </c>
      <c r="P6076" t="s">
        <v>8541</v>
      </c>
      <c r="Q6076">
        <v>90008</v>
      </c>
      <c r="R6076" t="s">
        <v>8542</v>
      </c>
      <c r="S6076" t="s">
        <v>7830</v>
      </c>
      <c r="T6076" t="s">
        <v>7738</v>
      </c>
    </row>
    <row r="6077" spans="1:20" x14ac:dyDescent="0.25">
      <c r="A6077" t="s">
        <v>5587</v>
      </c>
      <c r="B6077" s="2">
        <v>43094</v>
      </c>
      <c r="C6077" s="2">
        <v>43098</v>
      </c>
      <c r="D6077" t="s">
        <v>19</v>
      </c>
      <c r="E6077" t="s">
        <v>387</v>
      </c>
      <c r="F6077" t="s">
        <v>550</v>
      </c>
      <c r="G6077" s="1">
        <v>27062</v>
      </c>
      <c r="H6077">
        <v>2</v>
      </c>
      <c r="I6077">
        <v>0</v>
      </c>
      <c r="J6077" s="1">
        <v>27062</v>
      </c>
      <c r="K6077" t="s">
        <v>9128</v>
      </c>
      <c r="L6077" t="s">
        <v>9133</v>
      </c>
      <c r="M6077" t="s">
        <v>9414</v>
      </c>
      <c r="N6077" t="s">
        <v>8536</v>
      </c>
      <c r="O6077" t="s">
        <v>8540</v>
      </c>
      <c r="P6077" t="s">
        <v>8541</v>
      </c>
      <c r="Q6077">
        <v>90008</v>
      </c>
      <c r="R6077" t="s">
        <v>8542</v>
      </c>
      <c r="S6077" t="s">
        <v>7830</v>
      </c>
      <c r="T6077" t="s">
        <v>7738</v>
      </c>
    </row>
    <row r="6078" spans="1:20" x14ac:dyDescent="0.25">
      <c r="A6078" t="s">
        <v>5588</v>
      </c>
      <c r="B6078" s="2">
        <v>42614</v>
      </c>
      <c r="C6078" s="2">
        <v>42620</v>
      </c>
      <c r="D6078" t="s">
        <v>19</v>
      </c>
      <c r="E6078" t="s">
        <v>1368</v>
      </c>
      <c r="F6078" t="s">
        <v>956</v>
      </c>
      <c r="G6078" s="1">
        <v>4689</v>
      </c>
      <c r="H6078">
        <v>6</v>
      </c>
      <c r="I6078">
        <v>0</v>
      </c>
      <c r="J6078" s="1">
        <v>206316</v>
      </c>
      <c r="K6078" t="s">
        <v>9139</v>
      </c>
      <c r="L6078" t="s">
        <v>9162</v>
      </c>
      <c r="M6078" t="s">
        <v>9615</v>
      </c>
      <c r="N6078" t="s">
        <v>8536</v>
      </c>
      <c r="O6078" t="s">
        <v>8576</v>
      </c>
      <c r="P6078" t="s">
        <v>8577</v>
      </c>
      <c r="Q6078">
        <v>10011</v>
      </c>
      <c r="R6078" t="s">
        <v>8561</v>
      </c>
      <c r="S6078" t="s">
        <v>8048</v>
      </c>
      <c r="T6078" t="s">
        <v>7736</v>
      </c>
    </row>
    <row r="6079" spans="1:20" x14ac:dyDescent="0.25">
      <c r="A6079" t="s">
        <v>5588</v>
      </c>
      <c r="B6079" s="2">
        <v>42614</v>
      </c>
      <c r="C6079" s="2">
        <v>42620</v>
      </c>
      <c r="D6079" t="s">
        <v>19</v>
      </c>
      <c r="E6079" t="s">
        <v>1368</v>
      </c>
      <c r="F6079" t="s">
        <v>3869</v>
      </c>
      <c r="G6079" s="1">
        <v>7248</v>
      </c>
      <c r="H6079">
        <v>2</v>
      </c>
      <c r="I6079">
        <v>0</v>
      </c>
      <c r="J6079" s="1">
        <v>304416</v>
      </c>
      <c r="K6079" t="s">
        <v>9139</v>
      </c>
      <c r="L6079" t="s">
        <v>9162</v>
      </c>
      <c r="M6079" t="s">
        <v>10628</v>
      </c>
      <c r="N6079" t="s">
        <v>8536</v>
      </c>
      <c r="O6079" t="s">
        <v>8576</v>
      </c>
      <c r="P6079" t="s">
        <v>8577</v>
      </c>
      <c r="Q6079">
        <v>10011</v>
      </c>
      <c r="R6079" t="s">
        <v>8561</v>
      </c>
      <c r="S6079" t="s">
        <v>8048</v>
      </c>
      <c r="T6079" t="s">
        <v>7736</v>
      </c>
    </row>
    <row r="6080" spans="1:20" x14ac:dyDescent="0.25">
      <c r="A6080" t="s">
        <v>5588</v>
      </c>
      <c r="B6080" s="2">
        <v>42614</v>
      </c>
      <c r="C6080" s="2">
        <v>42620</v>
      </c>
      <c r="D6080" t="s">
        <v>19</v>
      </c>
      <c r="E6080" t="s">
        <v>1368</v>
      </c>
      <c r="F6080" t="s">
        <v>1017</v>
      </c>
      <c r="G6080" s="1">
        <v>1095</v>
      </c>
      <c r="H6080">
        <v>3</v>
      </c>
      <c r="I6080">
        <v>0</v>
      </c>
      <c r="J6080" s="1">
        <v>3285</v>
      </c>
      <c r="K6080" t="s">
        <v>9128</v>
      </c>
      <c r="L6080" t="s">
        <v>9273</v>
      </c>
      <c r="M6080" t="s">
        <v>9642</v>
      </c>
      <c r="N6080" t="s">
        <v>8536</v>
      </c>
      <c r="O6080" t="s">
        <v>8576</v>
      </c>
      <c r="P6080" t="s">
        <v>8577</v>
      </c>
      <c r="Q6080">
        <v>10011</v>
      </c>
      <c r="R6080" t="s">
        <v>8561</v>
      </c>
      <c r="S6080" t="s">
        <v>8048</v>
      </c>
      <c r="T6080" t="s">
        <v>7736</v>
      </c>
    </row>
    <row r="6081" spans="1:20" x14ac:dyDescent="0.25">
      <c r="A6081" t="s">
        <v>5588</v>
      </c>
      <c r="B6081" s="2">
        <v>42614</v>
      </c>
      <c r="C6081" s="2">
        <v>42620</v>
      </c>
      <c r="D6081" t="s">
        <v>19</v>
      </c>
      <c r="E6081" t="s">
        <v>1368</v>
      </c>
      <c r="F6081" t="s">
        <v>885</v>
      </c>
      <c r="G6081" s="1">
        <v>19182</v>
      </c>
      <c r="H6081">
        <v>3</v>
      </c>
      <c r="I6081">
        <v>0</v>
      </c>
      <c r="J6081" s="1">
        <v>613824</v>
      </c>
      <c r="K6081" t="s">
        <v>9123</v>
      </c>
      <c r="L6081" t="s">
        <v>9135</v>
      </c>
      <c r="M6081" t="s">
        <v>9582</v>
      </c>
      <c r="N6081" t="s">
        <v>8536</v>
      </c>
      <c r="O6081" t="s">
        <v>8576</v>
      </c>
      <c r="P6081" t="s">
        <v>8577</v>
      </c>
      <c r="Q6081">
        <v>10011</v>
      </c>
      <c r="R6081" t="s">
        <v>8561</v>
      </c>
      <c r="S6081" t="s">
        <v>8048</v>
      </c>
      <c r="T6081" t="s">
        <v>7736</v>
      </c>
    </row>
    <row r="6082" spans="1:20" x14ac:dyDescent="0.25">
      <c r="A6082" t="s">
        <v>5589</v>
      </c>
      <c r="B6082" s="2">
        <v>42952</v>
      </c>
      <c r="C6082" s="2">
        <v>42955</v>
      </c>
      <c r="D6082" t="s">
        <v>79</v>
      </c>
      <c r="E6082" t="s">
        <v>536</v>
      </c>
      <c r="F6082" t="s">
        <v>2791</v>
      </c>
      <c r="G6082" s="1">
        <v>151056</v>
      </c>
      <c r="H6082">
        <v>9</v>
      </c>
      <c r="I6082">
        <v>2</v>
      </c>
      <c r="J6082" s="1">
        <v>75528</v>
      </c>
      <c r="K6082" t="s">
        <v>9128</v>
      </c>
      <c r="L6082" t="s">
        <v>9133</v>
      </c>
      <c r="M6082" t="s">
        <v>10339</v>
      </c>
      <c r="N6082" t="s">
        <v>8536</v>
      </c>
      <c r="O6082" t="s">
        <v>8563</v>
      </c>
      <c r="P6082" t="s">
        <v>8550</v>
      </c>
      <c r="Q6082">
        <v>77070</v>
      </c>
      <c r="R6082" t="s">
        <v>8551</v>
      </c>
      <c r="S6082" t="s">
        <v>7863</v>
      </c>
      <c r="T6082" t="s">
        <v>7744</v>
      </c>
    </row>
    <row r="6083" spans="1:20" x14ac:dyDescent="0.25">
      <c r="A6083" t="s">
        <v>5590</v>
      </c>
      <c r="B6083" s="2">
        <v>41688</v>
      </c>
      <c r="C6083" s="2">
        <v>41688</v>
      </c>
      <c r="D6083" t="s">
        <v>654</v>
      </c>
      <c r="E6083" t="s">
        <v>796</v>
      </c>
      <c r="F6083" t="s">
        <v>4255</v>
      </c>
      <c r="G6083" s="1">
        <v>2516</v>
      </c>
      <c r="H6083">
        <v>5</v>
      </c>
      <c r="I6083">
        <v>6</v>
      </c>
      <c r="J6083" s="1">
        <v>-11322</v>
      </c>
      <c r="K6083" t="s">
        <v>9123</v>
      </c>
      <c r="L6083" t="s">
        <v>9135</v>
      </c>
      <c r="M6083" t="s">
        <v>10706</v>
      </c>
      <c r="N6083" t="s">
        <v>8536</v>
      </c>
      <c r="O6083" t="s">
        <v>8852</v>
      </c>
      <c r="P6083" t="s">
        <v>8550</v>
      </c>
      <c r="Q6083">
        <v>79424</v>
      </c>
      <c r="R6083" t="s">
        <v>8551</v>
      </c>
      <c r="S6083" t="s">
        <v>7918</v>
      </c>
      <c r="T6083" t="s">
        <v>7736</v>
      </c>
    </row>
    <row r="6084" spans="1:20" x14ac:dyDescent="0.25">
      <c r="A6084" t="s">
        <v>5591</v>
      </c>
      <c r="B6084" s="2">
        <v>42696</v>
      </c>
      <c r="C6084" s="2">
        <v>42701</v>
      </c>
      <c r="D6084" t="s">
        <v>19</v>
      </c>
      <c r="E6084" t="s">
        <v>847</v>
      </c>
      <c r="F6084" t="s">
        <v>3772</v>
      </c>
      <c r="G6084" s="1">
        <v>6216</v>
      </c>
      <c r="H6084">
        <v>6</v>
      </c>
      <c r="I6084">
        <v>8</v>
      </c>
      <c r="J6084" s="1">
        <v>-96348</v>
      </c>
      <c r="K6084" t="s">
        <v>9128</v>
      </c>
      <c r="L6084" t="s">
        <v>9142</v>
      </c>
      <c r="M6084" t="s">
        <v>10609</v>
      </c>
      <c r="N6084" t="s">
        <v>8536</v>
      </c>
      <c r="O6084" t="s">
        <v>8563</v>
      </c>
      <c r="P6084" t="s">
        <v>8550</v>
      </c>
      <c r="Q6084">
        <v>77095</v>
      </c>
      <c r="R6084" t="s">
        <v>8551</v>
      </c>
      <c r="S6084" t="s">
        <v>7926</v>
      </c>
      <c r="T6084" t="s">
        <v>7736</v>
      </c>
    </row>
    <row r="6085" spans="1:20" x14ac:dyDescent="0.25">
      <c r="A6085" t="s">
        <v>5591</v>
      </c>
      <c r="B6085" s="2">
        <v>42696</v>
      </c>
      <c r="C6085" s="2">
        <v>42701</v>
      </c>
      <c r="D6085" t="s">
        <v>19</v>
      </c>
      <c r="E6085" t="s">
        <v>847</v>
      </c>
      <c r="F6085" t="s">
        <v>4310</v>
      </c>
      <c r="G6085" s="1">
        <v>23616</v>
      </c>
      <c r="H6085">
        <v>9</v>
      </c>
      <c r="I6085">
        <v>2</v>
      </c>
      <c r="J6085" s="1">
        <v>26568</v>
      </c>
      <c r="K6085" t="s">
        <v>9128</v>
      </c>
      <c r="L6085" t="s">
        <v>9137</v>
      </c>
      <c r="M6085" t="s">
        <v>10716</v>
      </c>
      <c r="N6085" t="s">
        <v>8536</v>
      </c>
      <c r="O6085" t="s">
        <v>8563</v>
      </c>
      <c r="P6085" t="s">
        <v>8550</v>
      </c>
      <c r="Q6085">
        <v>77095</v>
      </c>
      <c r="R6085" t="s">
        <v>8551</v>
      </c>
      <c r="S6085" t="s">
        <v>7926</v>
      </c>
      <c r="T6085" t="s">
        <v>7736</v>
      </c>
    </row>
    <row r="6086" spans="1:20" x14ac:dyDescent="0.25">
      <c r="A6086" t="s">
        <v>5591</v>
      </c>
      <c r="B6086" s="2">
        <v>42696</v>
      </c>
      <c r="C6086" s="2">
        <v>42701</v>
      </c>
      <c r="D6086" t="s">
        <v>19</v>
      </c>
      <c r="E6086" t="s">
        <v>847</v>
      </c>
      <c r="F6086" t="s">
        <v>3280</v>
      </c>
      <c r="G6086" s="1">
        <v>24032</v>
      </c>
      <c r="H6086">
        <v>2</v>
      </c>
      <c r="I6086">
        <v>2</v>
      </c>
      <c r="J6086" s="1">
        <v>-6008</v>
      </c>
      <c r="K6086" t="s">
        <v>9139</v>
      </c>
      <c r="L6086" t="s">
        <v>9162</v>
      </c>
      <c r="M6086" t="s">
        <v>10486</v>
      </c>
      <c r="N6086" t="s">
        <v>8536</v>
      </c>
      <c r="O6086" t="s">
        <v>8563</v>
      </c>
      <c r="P6086" t="s">
        <v>8550</v>
      </c>
      <c r="Q6086">
        <v>77095</v>
      </c>
      <c r="R6086" t="s">
        <v>8551</v>
      </c>
      <c r="S6086" t="s">
        <v>7926</v>
      </c>
      <c r="T6086" t="s">
        <v>7736</v>
      </c>
    </row>
    <row r="6087" spans="1:20" x14ac:dyDescent="0.25">
      <c r="A6087" t="s">
        <v>5591</v>
      </c>
      <c r="B6087" s="2">
        <v>42696</v>
      </c>
      <c r="C6087" s="2">
        <v>42701</v>
      </c>
      <c r="D6087" t="s">
        <v>19</v>
      </c>
      <c r="E6087" t="s">
        <v>847</v>
      </c>
      <c r="F6087" t="s">
        <v>2045</v>
      </c>
      <c r="G6087" s="1">
        <v>2088</v>
      </c>
      <c r="H6087">
        <v>1</v>
      </c>
      <c r="I6087">
        <v>2</v>
      </c>
      <c r="J6087" s="1">
        <v>6786</v>
      </c>
      <c r="K6087" t="s">
        <v>9128</v>
      </c>
      <c r="L6087" t="s">
        <v>9129</v>
      </c>
      <c r="M6087" t="s">
        <v>10076</v>
      </c>
      <c r="N6087" t="s">
        <v>8536</v>
      </c>
      <c r="O6087" t="s">
        <v>8563</v>
      </c>
      <c r="P6087" t="s">
        <v>8550</v>
      </c>
      <c r="Q6087">
        <v>77095</v>
      </c>
      <c r="R6087" t="s">
        <v>8551</v>
      </c>
      <c r="S6087" t="s">
        <v>7926</v>
      </c>
      <c r="T6087" t="s">
        <v>7736</v>
      </c>
    </row>
    <row r="6088" spans="1:20" x14ac:dyDescent="0.25">
      <c r="A6088" t="s">
        <v>5591</v>
      </c>
      <c r="B6088" s="2">
        <v>42696</v>
      </c>
      <c r="C6088" s="2">
        <v>42701</v>
      </c>
      <c r="D6088" t="s">
        <v>19</v>
      </c>
      <c r="E6088" t="s">
        <v>847</v>
      </c>
      <c r="F6088" t="s">
        <v>3331</v>
      </c>
      <c r="G6088" s="1">
        <v>4488</v>
      </c>
      <c r="H6088">
        <v>6</v>
      </c>
      <c r="I6088">
        <v>8</v>
      </c>
      <c r="J6088" s="1">
        <v>-6732</v>
      </c>
      <c r="K6088" t="s">
        <v>9128</v>
      </c>
      <c r="L6088" t="s">
        <v>9142</v>
      </c>
      <c r="M6088" t="s">
        <v>10502</v>
      </c>
      <c r="N6088" t="s">
        <v>8536</v>
      </c>
      <c r="O6088" t="s">
        <v>8563</v>
      </c>
      <c r="P6088" t="s">
        <v>8550</v>
      </c>
      <c r="Q6088">
        <v>77095</v>
      </c>
      <c r="R6088" t="s">
        <v>8551</v>
      </c>
      <c r="S6088" t="s">
        <v>7926</v>
      </c>
      <c r="T6088" t="s">
        <v>7736</v>
      </c>
    </row>
    <row r="6089" spans="1:20" x14ac:dyDescent="0.25">
      <c r="A6089" t="s">
        <v>5592</v>
      </c>
      <c r="B6089" s="2">
        <v>42352</v>
      </c>
      <c r="C6089" s="2">
        <v>42356</v>
      </c>
      <c r="D6089" t="s">
        <v>19</v>
      </c>
      <c r="E6089" t="s">
        <v>63</v>
      </c>
      <c r="F6089" t="s">
        <v>455</v>
      </c>
      <c r="G6089" s="1">
        <v>2922</v>
      </c>
      <c r="H6089">
        <v>3</v>
      </c>
      <c r="I6089">
        <v>0</v>
      </c>
      <c r="J6089" s="1">
        <v>128568</v>
      </c>
      <c r="K6089" t="s">
        <v>9123</v>
      </c>
      <c r="L6089" t="s">
        <v>9135</v>
      </c>
      <c r="M6089" t="s">
        <v>9363</v>
      </c>
      <c r="N6089" t="s">
        <v>8536</v>
      </c>
      <c r="O6089" t="s">
        <v>8694</v>
      </c>
      <c r="P6089" t="s">
        <v>8541</v>
      </c>
      <c r="Q6089">
        <v>92627</v>
      </c>
      <c r="R6089" t="s">
        <v>8542</v>
      </c>
      <c r="S6089" t="s">
        <v>7751</v>
      </c>
      <c r="T6089" t="s">
        <v>7736</v>
      </c>
    </row>
    <row r="6090" spans="1:20" x14ac:dyDescent="0.25">
      <c r="A6090" t="s">
        <v>5593</v>
      </c>
      <c r="B6090" s="2">
        <v>42168</v>
      </c>
      <c r="C6090" s="2">
        <v>42172</v>
      </c>
      <c r="D6090" t="s">
        <v>19</v>
      </c>
      <c r="E6090" t="s">
        <v>2602</v>
      </c>
      <c r="F6090" t="s">
        <v>1410</v>
      </c>
      <c r="G6090" s="1">
        <v>648</v>
      </c>
      <c r="H6090">
        <v>1</v>
      </c>
      <c r="I6090">
        <v>0</v>
      </c>
      <c r="J6090" s="1">
        <v>31104</v>
      </c>
      <c r="K6090" t="s">
        <v>9128</v>
      </c>
      <c r="L6090" t="s">
        <v>9148</v>
      </c>
      <c r="M6090" t="s">
        <v>9818</v>
      </c>
      <c r="N6090" t="s">
        <v>8536</v>
      </c>
      <c r="O6090" t="s">
        <v>8766</v>
      </c>
      <c r="P6090" t="s">
        <v>8664</v>
      </c>
      <c r="Q6090">
        <v>30076</v>
      </c>
      <c r="R6090" t="s">
        <v>8539</v>
      </c>
      <c r="S6090" t="s">
        <v>8279</v>
      </c>
      <c r="T6090" t="s">
        <v>7738</v>
      </c>
    </row>
    <row r="6091" spans="1:20" x14ac:dyDescent="0.25">
      <c r="A6091" t="s">
        <v>5594</v>
      </c>
      <c r="B6091" s="2">
        <v>43097</v>
      </c>
      <c r="C6091" s="2">
        <v>43100</v>
      </c>
      <c r="D6091" t="s">
        <v>11</v>
      </c>
      <c r="E6091" t="s">
        <v>1475</v>
      </c>
      <c r="F6091" t="s">
        <v>1961</v>
      </c>
      <c r="G6091" s="1">
        <v>1188</v>
      </c>
      <c r="H6091">
        <v>2</v>
      </c>
      <c r="I6091">
        <v>7</v>
      </c>
      <c r="J6091" s="1">
        <v>-99</v>
      </c>
      <c r="K6091" t="s">
        <v>9128</v>
      </c>
      <c r="L6091" t="s">
        <v>9142</v>
      </c>
      <c r="M6091" t="s">
        <v>10050</v>
      </c>
      <c r="N6091" t="s">
        <v>8536</v>
      </c>
      <c r="O6091" t="s">
        <v>9018</v>
      </c>
      <c r="P6091" t="s">
        <v>8598</v>
      </c>
      <c r="Q6091">
        <v>80538</v>
      </c>
      <c r="R6091" t="s">
        <v>8542</v>
      </c>
      <c r="S6091" t="s">
        <v>8069</v>
      </c>
      <c r="T6091" t="s">
        <v>7738</v>
      </c>
    </row>
    <row r="6092" spans="1:20" x14ac:dyDescent="0.25">
      <c r="A6092" t="s">
        <v>5595</v>
      </c>
      <c r="B6092" s="2">
        <v>42998</v>
      </c>
      <c r="C6092" s="2">
        <v>43004</v>
      </c>
      <c r="D6092" t="s">
        <v>19</v>
      </c>
      <c r="E6092" t="s">
        <v>1216</v>
      </c>
      <c r="F6092" t="s">
        <v>1991</v>
      </c>
      <c r="G6092" s="1">
        <v>272646</v>
      </c>
      <c r="H6092">
        <v>3</v>
      </c>
      <c r="I6092">
        <v>1</v>
      </c>
      <c r="J6092" s="1">
        <v>181764</v>
      </c>
      <c r="K6092" t="s">
        <v>9123</v>
      </c>
      <c r="L6092" t="s">
        <v>9126</v>
      </c>
      <c r="M6092" t="s">
        <v>10059</v>
      </c>
      <c r="N6092" t="s">
        <v>8536</v>
      </c>
      <c r="O6092" t="s">
        <v>8576</v>
      </c>
      <c r="P6092" t="s">
        <v>8577</v>
      </c>
      <c r="Q6092">
        <v>10035</v>
      </c>
      <c r="R6092" t="s">
        <v>8561</v>
      </c>
      <c r="S6092" t="s">
        <v>8015</v>
      </c>
      <c r="T6092" t="s">
        <v>7736</v>
      </c>
    </row>
    <row r="6093" spans="1:20" x14ac:dyDescent="0.25">
      <c r="A6093" t="s">
        <v>5595</v>
      </c>
      <c r="B6093" s="2">
        <v>42998</v>
      </c>
      <c r="C6093" s="2">
        <v>43004</v>
      </c>
      <c r="D6093" t="s">
        <v>19</v>
      </c>
      <c r="E6093" t="s">
        <v>1216</v>
      </c>
      <c r="F6093" t="s">
        <v>5596</v>
      </c>
      <c r="G6093" s="1">
        <v>2128</v>
      </c>
      <c r="H6093">
        <v>2</v>
      </c>
      <c r="I6093">
        <v>0</v>
      </c>
      <c r="J6093" s="1">
        <v>9576</v>
      </c>
      <c r="K6093" t="s">
        <v>9139</v>
      </c>
      <c r="L6093" t="s">
        <v>9162</v>
      </c>
      <c r="M6093" t="s">
        <v>10873</v>
      </c>
      <c r="N6093" t="s">
        <v>8536</v>
      </c>
      <c r="O6093" t="s">
        <v>8576</v>
      </c>
      <c r="P6093" t="s">
        <v>8577</v>
      </c>
      <c r="Q6093">
        <v>10035</v>
      </c>
      <c r="R6093" t="s">
        <v>8561</v>
      </c>
      <c r="S6093" t="s">
        <v>8015</v>
      </c>
      <c r="T6093" t="s">
        <v>7736</v>
      </c>
    </row>
    <row r="6094" spans="1:20" x14ac:dyDescent="0.25">
      <c r="A6094" t="s">
        <v>5595</v>
      </c>
      <c r="B6094" s="2">
        <v>42998</v>
      </c>
      <c r="C6094" s="2">
        <v>43004</v>
      </c>
      <c r="D6094" t="s">
        <v>19</v>
      </c>
      <c r="E6094" t="s">
        <v>1216</v>
      </c>
      <c r="F6094" t="s">
        <v>4666</v>
      </c>
      <c r="G6094" s="1">
        <v>3852</v>
      </c>
      <c r="H6094">
        <v>9</v>
      </c>
      <c r="I6094">
        <v>0</v>
      </c>
      <c r="J6094" s="1">
        <v>181044</v>
      </c>
      <c r="K6094" t="s">
        <v>9128</v>
      </c>
      <c r="L6094" t="s">
        <v>9148</v>
      </c>
      <c r="M6094" t="s">
        <v>10775</v>
      </c>
      <c r="N6094" t="s">
        <v>8536</v>
      </c>
      <c r="O6094" t="s">
        <v>8576</v>
      </c>
      <c r="P6094" t="s">
        <v>8577</v>
      </c>
      <c r="Q6094">
        <v>10035</v>
      </c>
      <c r="R6094" t="s">
        <v>8561</v>
      </c>
      <c r="S6094" t="s">
        <v>8015</v>
      </c>
      <c r="T6094" t="s">
        <v>7736</v>
      </c>
    </row>
    <row r="6095" spans="1:20" x14ac:dyDescent="0.25">
      <c r="A6095" t="s">
        <v>5595</v>
      </c>
      <c r="B6095" s="2">
        <v>42998</v>
      </c>
      <c r="C6095" s="2">
        <v>43004</v>
      </c>
      <c r="D6095" t="s">
        <v>19</v>
      </c>
      <c r="E6095" t="s">
        <v>1216</v>
      </c>
      <c r="F6095" t="s">
        <v>962</v>
      </c>
      <c r="G6095" s="1">
        <v>7264</v>
      </c>
      <c r="H6095">
        <v>2</v>
      </c>
      <c r="I6095">
        <v>0</v>
      </c>
      <c r="J6095" s="1">
        <v>21792</v>
      </c>
      <c r="K6095" t="s">
        <v>9139</v>
      </c>
      <c r="L6095" t="s">
        <v>9162</v>
      </c>
      <c r="M6095" t="s">
        <v>9617</v>
      </c>
      <c r="N6095" t="s">
        <v>8536</v>
      </c>
      <c r="O6095" t="s">
        <v>8576</v>
      </c>
      <c r="P6095" t="s">
        <v>8577</v>
      </c>
      <c r="Q6095">
        <v>10035</v>
      </c>
      <c r="R6095" t="s">
        <v>8561</v>
      </c>
      <c r="S6095" t="s">
        <v>8015</v>
      </c>
      <c r="T6095" t="s">
        <v>7736</v>
      </c>
    </row>
    <row r="6096" spans="1:20" x14ac:dyDescent="0.25">
      <c r="A6096" t="s">
        <v>5595</v>
      </c>
      <c r="B6096" s="2">
        <v>42998</v>
      </c>
      <c r="C6096" s="2">
        <v>43004</v>
      </c>
      <c r="D6096" t="s">
        <v>19</v>
      </c>
      <c r="E6096" t="s">
        <v>1216</v>
      </c>
      <c r="F6096" t="s">
        <v>157</v>
      </c>
      <c r="G6096" s="1">
        <v>454</v>
      </c>
      <c r="H6096">
        <v>4</v>
      </c>
      <c r="I6096">
        <v>0</v>
      </c>
      <c r="J6096" s="1">
        <v>12712</v>
      </c>
      <c r="K6096" t="s">
        <v>9128</v>
      </c>
      <c r="L6096" t="s">
        <v>9133</v>
      </c>
      <c r="M6096" t="s">
        <v>9215</v>
      </c>
      <c r="N6096" t="s">
        <v>8536</v>
      </c>
      <c r="O6096" t="s">
        <v>8576</v>
      </c>
      <c r="P6096" t="s">
        <v>8577</v>
      </c>
      <c r="Q6096">
        <v>10035</v>
      </c>
      <c r="R6096" t="s">
        <v>8561</v>
      </c>
      <c r="S6096" t="s">
        <v>8015</v>
      </c>
      <c r="T6096" t="s">
        <v>7736</v>
      </c>
    </row>
    <row r="6097" spans="1:20" x14ac:dyDescent="0.25">
      <c r="A6097" t="s">
        <v>5595</v>
      </c>
      <c r="B6097" s="2">
        <v>42998</v>
      </c>
      <c r="C6097" s="2">
        <v>43004</v>
      </c>
      <c r="D6097" t="s">
        <v>19</v>
      </c>
      <c r="E6097" t="s">
        <v>1216</v>
      </c>
      <c r="F6097" t="s">
        <v>640</v>
      </c>
      <c r="G6097" s="1">
        <v>1376</v>
      </c>
      <c r="H6097">
        <v>2</v>
      </c>
      <c r="I6097">
        <v>0</v>
      </c>
      <c r="J6097" s="1">
        <v>63296</v>
      </c>
      <c r="K6097" t="s">
        <v>9128</v>
      </c>
      <c r="L6097" t="s">
        <v>9148</v>
      </c>
      <c r="M6097" t="s">
        <v>9462</v>
      </c>
      <c r="N6097" t="s">
        <v>8536</v>
      </c>
      <c r="O6097" t="s">
        <v>8576</v>
      </c>
      <c r="P6097" t="s">
        <v>8577</v>
      </c>
      <c r="Q6097">
        <v>10035</v>
      </c>
      <c r="R6097" t="s">
        <v>8561</v>
      </c>
      <c r="S6097" t="s">
        <v>8015</v>
      </c>
      <c r="T6097" t="s">
        <v>7736</v>
      </c>
    </row>
    <row r="6098" spans="1:20" x14ac:dyDescent="0.25">
      <c r="A6098" t="s">
        <v>5595</v>
      </c>
      <c r="B6098" s="2">
        <v>42998</v>
      </c>
      <c r="C6098" s="2">
        <v>43004</v>
      </c>
      <c r="D6098" t="s">
        <v>19</v>
      </c>
      <c r="E6098" t="s">
        <v>1216</v>
      </c>
      <c r="F6098" t="s">
        <v>114</v>
      </c>
      <c r="G6098" s="1">
        <v>80991</v>
      </c>
      <c r="H6098">
        <v>1</v>
      </c>
      <c r="I6098">
        <v>1</v>
      </c>
      <c r="J6098" s="1">
        <v>80991</v>
      </c>
      <c r="K6098" t="s">
        <v>9123</v>
      </c>
      <c r="L6098" t="s">
        <v>9126</v>
      </c>
      <c r="M6098" t="s">
        <v>9190</v>
      </c>
      <c r="N6098" t="s">
        <v>8536</v>
      </c>
      <c r="O6098" t="s">
        <v>8576</v>
      </c>
      <c r="P6098" t="s">
        <v>8577</v>
      </c>
      <c r="Q6098">
        <v>10035</v>
      </c>
      <c r="R6098" t="s">
        <v>8561</v>
      </c>
      <c r="S6098" t="s">
        <v>8015</v>
      </c>
      <c r="T6098" t="s">
        <v>7736</v>
      </c>
    </row>
    <row r="6099" spans="1:20" x14ac:dyDescent="0.25">
      <c r="A6099" t="s">
        <v>5595</v>
      </c>
      <c r="B6099" s="2">
        <v>42998</v>
      </c>
      <c r="C6099" s="2">
        <v>43004</v>
      </c>
      <c r="D6099" t="s">
        <v>19</v>
      </c>
      <c r="E6099" t="s">
        <v>1216</v>
      </c>
      <c r="F6099" t="s">
        <v>388</v>
      </c>
      <c r="G6099" s="1">
        <v>11784</v>
      </c>
      <c r="H6099">
        <v>3</v>
      </c>
      <c r="I6099">
        <v>2</v>
      </c>
      <c r="J6099" s="1">
        <v>39771</v>
      </c>
      <c r="K6099" t="s">
        <v>9128</v>
      </c>
      <c r="L6099" t="s">
        <v>9142</v>
      </c>
      <c r="M6099" t="s">
        <v>9327</v>
      </c>
      <c r="N6099" t="s">
        <v>8536</v>
      </c>
      <c r="O6099" t="s">
        <v>8576</v>
      </c>
      <c r="P6099" t="s">
        <v>8577</v>
      </c>
      <c r="Q6099">
        <v>10035</v>
      </c>
      <c r="R6099" t="s">
        <v>8561</v>
      </c>
      <c r="S6099" t="s">
        <v>8015</v>
      </c>
      <c r="T6099" t="s">
        <v>7736</v>
      </c>
    </row>
    <row r="6100" spans="1:20" x14ac:dyDescent="0.25">
      <c r="A6100" t="s">
        <v>5595</v>
      </c>
      <c r="B6100" s="2">
        <v>42998</v>
      </c>
      <c r="C6100" s="2">
        <v>43004</v>
      </c>
      <c r="D6100" t="s">
        <v>19</v>
      </c>
      <c r="E6100" t="s">
        <v>1216</v>
      </c>
      <c r="F6100" t="s">
        <v>117</v>
      </c>
      <c r="G6100" s="1">
        <v>436</v>
      </c>
      <c r="H6100">
        <v>2</v>
      </c>
      <c r="I6100">
        <v>0</v>
      </c>
      <c r="J6100" s="1">
        <v>17876</v>
      </c>
      <c r="K6100" t="s">
        <v>9128</v>
      </c>
      <c r="L6100" t="s">
        <v>9191</v>
      </c>
      <c r="M6100" t="s">
        <v>9192</v>
      </c>
      <c r="N6100" t="s">
        <v>8536</v>
      </c>
      <c r="O6100" t="s">
        <v>8576</v>
      </c>
      <c r="P6100" t="s">
        <v>8577</v>
      </c>
      <c r="Q6100">
        <v>10035</v>
      </c>
      <c r="R6100" t="s">
        <v>8561</v>
      </c>
      <c r="S6100" t="s">
        <v>8015</v>
      </c>
      <c r="T6100" t="s">
        <v>7736</v>
      </c>
    </row>
    <row r="6101" spans="1:20" x14ac:dyDescent="0.25">
      <c r="A6101" t="s">
        <v>5595</v>
      </c>
      <c r="B6101" s="2">
        <v>42998</v>
      </c>
      <c r="C6101" s="2">
        <v>43004</v>
      </c>
      <c r="D6101" t="s">
        <v>19</v>
      </c>
      <c r="E6101" t="s">
        <v>1216</v>
      </c>
      <c r="F6101" t="s">
        <v>571</v>
      </c>
      <c r="G6101" s="1">
        <v>2888127</v>
      </c>
      <c r="H6101">
        <v>11</v>
      </c>
      <c r="I6101">
        <v>1</v>
      </c>
      <c r="J6101" s="1">
        <v>6097157</v>
      </c>
      <c r="K6101" t="s">
        <v>9123</v>
      </c>
      <c r="L6101" t="s">
        <v>9126</v>
      </c>
      <c r="M6101" t="s">
        <v>9425</v>
      </c>
      <c r="N6101" t="s">
        <v>8536</v>
      </c>
      <c r="O6101" t="s">
        <v>8576</v>
      </c>
      <c r="P6101" t="s">
        <v>8577</v>
      </c>
      <c r="Q6101">
        <v>10035</v>
      </c>
      <c r="R6101" t="s">
        <v>8561</v>
      </c>
      <c r="S6101" t="s">
        <v>8015</v>
      </c>
      <c r="T6101" t="s">
        <v>7736</v>
      </c>
    </row>
    <row r="6102" spans="1:20" x14ac:dyDescent="0.25">
      <c r="A6102" t="s">
        <v>5595</v>
      </c>
      <c r="B6102" s="2">
        <v>42998</v>
      </c>
      <c r="C6102" s="2">
        <v>43004</v>
      </c>
      <c r="D6102" t="s">
        <v>19</v>
      </c>
      <c r="E6102" t="s">
        <v>1216</v>
      </c>
      <c r="F6102" t="s">
        <v>2592</v>
      </c>
      <c r="G6102" s="1">
        <v>129966</v>
      </c>
      <c r="H6102">
        <v>2</v>
      </c>
      <c r="I6102">
        <v>0</v>
      </c>
      <c r="J6102" s="1">
        <v>3509082</v>
      </c>
      <c r="K6102" t="s">
        <v>9139</v>
      </c>
      <c r="L6102" t="s">
        <v>9140</v>
      </c>
      <c r="M6102" t="s">
        <v>10269</v>
      </c>
      <c r="N6102" t="s">
        <v>8536</v>
      </c>
      <c r="O6102" t="s">
        <v>8576</v>
      </c>
      <c r="P6102" t="s">
        <v>8577</v>
      </c>
      <c r="Q6102">
        <v>10035</v>
      </c>
      <c r="R6102" t="s">
        <v>8561</v>
      </c>
      <c r="S6102" t="s">
        <v>8015</v>
      </c>
      <c r="T6102" t="s">
        <v>7736</v>
      </c>
    </row>
    <row r="6103" spans="1:20" x14ac:dyDescent="0.25">
      <c r="A6103" t="s">
        <v>5595</v>
      </c>
      <c r="B6103" s="2">
        <v>42998</v>
      </c>
      <c r="C6103" s="2">
        <v>43004</v>
      </c>
      <c r="D6103" t="s">
        <v>19</v>
      </c>
      <c r="E6103" t="s">
        <v>1216</v>
      </c>
      <c r="F6103" t="s">
        <v>891</v>
      </c>
      <c r="G6103" s="1">
        <v>225441</v>
      </c>
      <c r="H6103">
        <v>5</v>
      </c>
      <c r="I6103">
        <v>1</v>
      </c>
      <c r="J6103" s="1">
        <v>375735</v>
      </c>
      <c r="K6103" t="s">
        <v>9123</v>
      </c>
      <c r="L6103" t="s">
        <v>9126</v>
      </c>
      <c r="M6103" t="s">
        <v>9586</v>
      </c>
      <c r="N6103" t="s">
        <v>8536</v>
      </c>
      <c r="O6103" t="s">
        <v>8576</v>
      </c>
      <c r="P6103" t="s">
        <v>8577</v>
      </c>
      <c r="Q6103">
        <v>10035</v>
      </c>
      <c r="R6103" t="s">
        <v>8561</v>
      </c>
      <c r="S6103" t="s">
        <v>8015</v>
      </c>
      <c r="T6103" t="s">
        <v>7736</v>
      </c>
    </row>
    <row r="6104" spans="1:20" x14ac:dyDescent="0.25">
      <c r="A6104" t="s">
        <v>5595</v>
      </c>
      <c r="B6104" s="2">
        <v>42998</v>
      </c>
      <c r="C6104" s="2">
        <v>43004</v>
      </c>
      <c r="D6104" t="s">
        <v>19</v>
      </c>
      <c r="E6104" t="s">
        <v>1216</v>
      </c>
      <c r="F6104" t="s">
        <v>293</v>
      </c>
      <c r="G6104" s="1">
        <v>10485</v>
      </c>
      <c r="H6104">
        <v>3</v>
      </c>
      <c r="I6104">
        <v>0</v>
      </c>
      <c r="J6104" s="1">
        <v>283095</v>
      </c>
      <c r="K6104" t="s">
        <v>9139</v>
      </c>
      <c r="L6104" t="s">
        <v>9140</v>
      </c>
      <c r="M6104" t="s">
        <v>9280</v>
      </c>
      <c r="N6104" t="s">
        <v>8536</v>
      </c>
      <c r="O6104" t="s">
        <v>8576</v>
      </c>
      <c r="P6104" t="s">
        <v>8577</v>
      </c>
      <c r="Q6104">
        <v>10035</v>
      </c>
      <c r="R6104" t="s">
        <v>8561</v>
      </c>
      <c r="S6104" t="s">
        <v>8015</v>
      </c>
      <c r="T6104" t="s">
        <v>7736</v>
      </c>
    </row>
    <row r="6105" spans="1:20" x14ac:dyDescent="0.25">
      <c r="A6105" t="s">
        <v>5595</v>
      </c>
      <c r="B6105" s="2">
        <v>42998</v>
      </c>
      <c r="C6105" s="2">
        <v>43004</v>
      </c>
      <c r="D6105" t="s">
        <v>19</v>
      </c>
      <c r="E6105" t="s">
        <v>1216</v>
      </c>
      <c r="F6105" t="s">
        <v>178</v>
      </c>
      <c r="G6105" s="1">
        <v>5997</v>
      </c>
      <c r="H6105">
        <v>3</v>
      </c>
      <c r="I6105">
        <v>0</v>
      </c>
      <c r="J6105" s="1">
        <v>203898</v>
      </c>
      <c r="K6105" t="s">
        <v>9139</v>
      </c>
      <c r="L6105" t="s">
        <v>9162</v>
      </c>
      <c r="M6105" t="s">
        <v>9224</v>
      </c>
      <c r="N6105" t="s">
        <v>8536</v>
      </c>
      <c r="O6105" t="s">
        <v>8576</v>
      </c>
      <c r="P6105" t="s">
        <v>8577</v>
      </c>
      <c r="Q6105">
        <v>10035</v>
      </c>
      <c r="R6105" t="s">
        <v>8561</v>
      </c>
      <c r="S6105" t="s">
        <v>8015</v>
      </c>
      <c r="T6105" t="s">
        <v>7736</v>
      </c>
    </row>
    <row r="6106" spans="1:20" x14ac:dyDescent="0.25">
      <c r="A6106" t="s">
        <v>5597</v>
      </c>
      <c r="B6106" s="2">
        <v>42969</v>
      </c>
      <c r="C6106" s="2">
        <v>42971</v>
      </c>
      <c r="D6106" t="s">
        <v>79</v>
      </c>
      <c r="E6106" t="s">
        <v>3455</v>
      </c>
      <c r="F6106" t="s">
        <v>1549</v>
      </c>
      <c r="G6106" s="1">
        <v>314532</v>
      </c>
      <c r="H6106">
        <v>2</v>
      </c>
      <c r="I6106">
        <v>4</v>
      </c>
      <c r="J6106" s="1">
        <v>-838752</v>
      </c>
      <c r="K6106" t="s">
        <v>9123</v>
      </c>
      <c r="L6106" t="s">
        <v>9131</v>
      </c>
      <c r="M6106" t="s">
        <v>9873</v>
      </c>
      <c r="N6106" t="s">
        <v>8536</v>
      </c>
      <c r="O6106" t="s">
        <v>8559</v>
      </c>
      <c r="P6106" t="s">
        <v>8560</v>
      </c>
      <c r="Q6106">
        <v>19143</v>
      </c>
      <c r="R6106" t="s">
        <v>8561</v>
      </c>
      <c r="S6106" t="s">
        <v>8394</v>
      </c>
      <c r="T6106" t="s">
        <v>7744</v>
      </c>
    </row>
    <row r="6107" spans="1:20" x14ac:dyDescent="0.25">
      <c r="A6107" t="s">
        <v>5598</v>
      </c>
      <c r="B6107" s="2">
        <v>42173</v>
      </c>
      <c r="C6107" s="2">
        <v>42177</v>
      </c>
      <c r="D6107" t="s">
        <v>19</v>
      </c>
      <c r="E6107" t="s">
        <v>1854</v>
      </c>
      <c r="F6107" t="s">
        <v>639</v>
      </c>
      <c r="G6107" s="1">
        <v>13632</v>
      </c>
      <c r="H6107">
        <v>4</v>
      </c>
      <c r="I6107">
        <v>2</v>
      </c>
      <c r="J6107" s="1">
        <v>35784</v>
      </c>
      <c r="K6107" t="s">
        <v>9128</v>
      </c>
      <c r="L6107" t="s">
        <v>9137</v>
      </c>
      <c r="M6107" t="s">
        <v>9461</v>
      </c>
      <c r="N6107" t="s">
        <v>8536</v>
      </c>
      <c r="O6107" t="s">
        <v>8676</v>
      </c>
      <c r="P6107" t="s">
        <v>8544</v>
      </c>
      <c r="Q6107">
        <v>33178</v>
      </c>
      <c r="R6107" t="s">
        <v>8539</v>
      </c>
      <c r="S6107" t="s">
        <v>8141</v>
      </c>
      <c r="T6107" t="s">
        <v>7738</v>
      </c>
    </row>
    <row r="6108" spans="1:20" x14ac:dyDescent="0.25">
      <c r="A6108" t="s">
        <v>5599</v>
      </c>
      <c r="B6108" s="2">
        <v>41993</v>
      </c>
      <c r="C6108" s="2">
        <v>41998</v>
      </c>
      <c r="D6108" t="s">
        <v>19</v>
      </c>
      <c r="E6108" t="s">
        <v>2884</v>
      </c>
      <c r="F6108" t="s">
        <v>1087</v>
      </c>
      <c r="G6108" s="1">
        <v>19432</v>
      </c>
      <c r="H6108">
        <v>2</v>
      </c>
      <c r="I6108">
        <v>8</v>
      </c>
      <c r="J6108" s="1">
        <v>-495516</v>
      </c>
      <c r="K6108" t="s">
        <v>9128</v>
      </c>
      <c r="L6108" t="s">
        <v>9144</v>
      </c>
      <c r="M6108" t="s">
        <v>9674</v>
      </c>
      <c r="N6108" t="s">
        <v>8536</v>
      </c>
      <c r="O6108" t="s">
        <v>8626</v>
      </c>
      <c r="P6108" t="s">
        <v>8550</v>
      </c>
      <c r="Q6108">
        <v>75051</v>
      </c>
      <c r="R6108" t="s">
        <v>8551</v>
      </c>
      <c r="S6108" t="s">
        <v>8314</v>
      </c>
      <c r="T6108" t="s">
        <v>7736</v>
      </c>
    </row>
    <row r="6109" spans="1:20" x14ac:dyDescent="0.25">
      <c r="A6109" t="s">
        <v>5599</v>
      </c>
      <c r="B6109" s="2">
        <v>41993</v>
      </c>
      <c r="C6109" s="2">
        <v>41998</v>
      </c>
      <c r="D6109" t="s">
        <v>19</v>
      </c>
      <c r="E6109" t="s">
        <v>2884</v>
      </c>
      <c r="F6109" t="s">
        <v>2078</v>
      </c>
      <c r="G6109" s="1">
        <v>6544</v>
      </c>
      <c r="H6109">
        <v>5</v>
      </c>
      <c r="I6109">
        <v>2</v>
      </c>
      <c r="J6109" s="1">
        <v>-818</v>
      </c>
      <c r="K6109" t="s">
        <v>9139</v>
      </c>
      <c r="L6109" t="s">
        <v>9162</v>
      </c>
      <c r="M6109" t="s">
        <v>10088</v>
      </c>
      <c r="N6109" t="s">
        <v>8536</v>
      </c>
      <c r="O6109" t="s">
        <v>8626</v>
      </c>
      <c r="P6109" t="s">
        <v>8550</v>
      </c>
      <c r="Q6109">
        <v>75051</v>
      </c>
      <c r="R6109" t="s">
        <v>8551</v>
      </c>
      <c r="S6109" t="s">
        <v>8314</v>
      </c>
      <c r="T6109" t="s">
        <v>7736</v>
      </c>
    </row>
    <row r="6110" spans="1:20" x14ac:dyDescent="0.25">
      <c r="A6110" t="s">
        <v>5600</v>
      </c>
      <c r="B6110" s="2">
        <v>42624</v>
      </c>
      <c r="C6110" s="2">
        <v>42629</v>
      </c>
      <c r="D6110" t="s">
        <v>19</v>
      </c>
      <c r="E6110" t="s">
        <v>2665</v>
      </c>
      <c r="F6110" t="s">
        <v>4036</v>
      </c>
      <c r="G6110" s="1">
        <v>60</v>
      </c>
      <c r="H6110">
        <v>2</v>
      </c>
      <c r="I6110">
        <v>2</v>
      </c>
      <c r="J6110" s="1">
        <v>21</v>
      </c>
      <c r="K6110" t="s">
        <v>9128</v>
      </c>
      <c r="L6110" t="s">
        <v>9129</v>
      </c>
      <c r="M6110" t="s">
        <v>10659</v>
      </c>
      <c r="N6110" t="s">
        <v>8536</v>
      </c>
      <c r="O6110" t="s">
        <v>8579</v>
      </c>
      <c r="P6110" t="s">
        <v>8566</v>
      </c>
      <c r="Q6110">
        <v>60653</v>
      </c>
      <c r="R6110" t="s">
        <v>8551</v>
      </c>
      <c r="S6110" t="s">
        <v>8286</v>
      </c>
      <c r="T6110" t="s">
        <v>7736</v>
      </c>
    </row>
    <row r="6111" spans="1:20" x14ac:dyDescent="0.25">
      <c r="A6111" t="s">
        <v>5600</v>
      </c>
      <c r="B6111" s="2">
        <v>42624</v>
      </c>
      <c r="C6111" s="2">
        <v>42629</v>
      </c>
      <c r="D6111" t="s">
        <v>19</v>
      </c>
      <c r="E6111" t="s">
        <v>2665</v>
      </c>
      <c r="F6111" t="s">
        <v>3089</v>
      </c>
      <c r="G6111" s="1">
        <v>1908</v>
      </c>
      <c r="H6111">
        <v>3</v>
      </c>
      <c r="I6111">
        <v>8</v>
      </c>
      <c r="J6111" s="1">
        <v>-32436</v>
      </c>
      <c r="K6111" t="s">
        <v>9128</v>
      </c>
      <c r="L6111" t="s">
        <v>9142</v>
      </c>
      <c r="M6111" t="s">
        <v>10425</v>
      </c>
      <c r="N6111" t="s">
        <v>8536</v>
      </c>
      <c r="O6111" t="s">
        <v>8579</v>
      </c>
      <c r="P6111" t="s">
        <v>8566</v>
      </c>
      <c r="Q6111">
        <v>60653</v>
      </c>
      <c r="R6111" t="s">
        <v>8551</v>
      </c>
      <c r="S6111" t="s">
        <v>8286</v>
      </c>
      <c r="T6111" t="s">
        <v>7736</v>
      </c>
    </row>
    <row r="6112" spans="1:20" x14ac:dyDescent="0.25">
      <c r="A6112" t="s">
        <v>5601</v>
      </c>
      <c r="B6112" s="2">
        <v>42686</v>
      </c>
      <c r="C6112" s="2">
        <v>42690</v>
      </c>
      <c r="D6112" t="s">
        <v>19</v>
      </c>
      <c r="E6112" t="s">
        <v>4317</v>
      </c>
      <c r="F6112" t="s">
        <v>3758</v>
      </c>
      <c r="G6112" s="1">
        <v>1474802</v>
      </c>
      <c r="H6112">
        <v>7</v>
      </c>
      <c r="I6112">
        <v>3</v>
      </c>
      <c r="J6112" s="1">
        <v>-210686</v>
      </c>
      <c r="K6112" t="s">
        <v>9123</v>
      </c>
      <c r="L6112" t="s">
        <v>9126</v>
      </c>
      <c r="M6112" t="s">
        <v>10606</v>
      </c>
      <c r="N6112" t="s">
        <v>8536</v>
      </c>
      <c r="O6112" t="s">
        <v>8796</v>
      </c>
      <c r="P6112" t="s">
        <v>8604</v>
      </c>
      <c r="Q6112">
        <v>44134</v>
      </c>
      <c r="R6112" t="s">
        <v>8561</v>
      </c>
      <c r="S6112" t="s">
        <v>8465</v>
      </c>
      <c r="T6112" t="s">
        <v>7736</v>
      </c>
    </row>
    <row r="6113" spans="1:20" x14ac:dyDescent="0.25">
      <c r="A6113" t="s">
        <v>5601</v>
      </c>
      <c r="B6113" s="2">
        <v>42686</v>
      </c>
      <c r="C6113" s="2">
        <v>42690</v>
      </c>
      <c r="D6113" t="s">
        <v>19</v>
      </c>
      <c r="E6113" t="s">
        <v>4317</v>
      </c>
      <c r="F6113" t="s">
        <v>40</v>
      </c>
      <c r="G6113" s="1">
        <v>110096</v>
      </c>
      <c r="H6113">
        <v>2</v>
      </c>
      <c r="I6113">
        <v>2</v>
      </c>
      <c r="J6113" s="1">
        <v>330288</v>
      </c>
      <c r="K6113" t="s">
        <v>9128</v>
      </c>
      <c r="L6113" t="s">
        <v>9144</v>
      </c>
      <c r="M6113" t="s">
        <v>9151</v>
      </c>
      <c r="N6113" t="s">
        <v>8536</v>
      </c>
      <c r="O6113" t="s">
        <v>8796</v>
      </c>
      <c r="P6113" t="s">
        <v>8604</v>
      </c>
      <c r="Q6113">
        <v>44134</v>
      </c>
      <c r="R6113" t="s">
        <v>8561</v>
      </c>
      <c r="S6113" t="s">
        <v>8465</v>
      </c>
      <c r="T6113" t="s">
        <v>7736</v>
      </c>
    </row>
    <row r="6114" spans="1:20" x14ac:dyDescent="0.25">
      <c r="A6114" t="s">
        <v>5601</v>
      </c>
      <c r="B6114" s="2">
        <v>42686</v>
      </c>
      <c r="C6114" s="2">
        <v>42690</v>
      </c>
      <c r="D6114" t="s">
        <v>19</v>
      </c>
      <c r="E6114" t="s">
        <v>4317</v>
      </c>
      <c r="F6114" t="s">
        <v>426</v>
      </c>
      <c r="G6114" s="1">
        <v>16752</v>
      </c>
      <c r="H6114">
        <v>6</v>
      </c>
      <c r="I6114">
        <v>2</v>
      </c>
      <c r="J6114" s="1">
        <v>54444</v>
      </c>
      <c r="K6114" t="s">
        <v>9128</v>
      </c>
      <c r="L6114" t="s">
        <v>9191</v>
      </c>
      <c r="M6114" t="s">
        <v>9345</v>
      </c>
      <c r="N6114" t="s">
        <v>8536</v>
      </c>
      <c r="O6114" t="s">
        <v>8796</v>
      </c>
      <c r="P6114" t="s">
        <v>8604</v>
      </c>
      <c r="Q6114">
        <v>44134</v>
      </c>
      <c r="R6114" t="s">
        <v>8561</v>
      </c>
      <c r="S6114" t="s">
        <v>8465</v>
      </c>
      <c r="T6114" t="s">
        <v>7736</v>
      </c>
    </row>
    <row r="6115" spans="1:20" x14ac:dyDescent="0.25">
      <c r="A6115" t="s">
        <v>5601</v>
      </c>
      <c r="B6115" s="2">
        <v>42686</v>
      </c>
      <c r="C6115" s="2">
        <v>42690</v>
      </c>
      <c r="D6115" t="s">
        <v>19</v>
      </c>
      <c r="E6115" t="s">
        <v>4317</v>
      </c>
      <c r="F6115" t="s">
        <v>14</v>
      </c>
      <c r="G6115" s="1">
        <v>1537074</v>
      </c>
      <c r="H6115">
        <v>9</v>
      </c>
      <c r="I6115">
        <v>3</v>
      </c>
      <c r="J6115" s="1">
        <v>0</v>
      </c>
      <c r="K6115" t="s">
        <v>9123</v>
      </c>
      <c r="L6115" t="s">
        <v>9126</v>
      </c>
      <c r="M6115" t="s">
        <v>9127</v>
      </c>
      <c r="N6115" t="s">
        <v>8536</v>
      </c>
      <c r="O6115" t="s">
        <v>8796</v>
      </c>
      <c r="P6115" t="s">
        <v>8604</v>
      </c>
      <c r="Q6115">
        <v>44134</v>
      </c>
      <c r="R6115" t="s">
        <v>8561</v>
      </c>
      <c r="S6115" t="s">
        <v>8465</v>
      </c>
      <c r="T6115" t="s">
        <v>7736</v>
      </c>
    </row>
    <row r="6116" spans="1:20" x14ac:dyDescent="0.25">
      <c r="A6116" t="s">
        <v>5601</v>
      </c>
      <c r="B6116" s="2">
        <v>42686</v>
      </c>
      <c r="C6116" s="2">
        <v>42690</v>
      </c>
      <c r="D6116" t="s">
        <v>19</v>
      </c>
      <c r="E6116" t="s">
        <v>4317</v>
      </c>
      <c r="F6116" t="s">
        <v>1293</v>
      </c>
      <c r="G6116" s="1">
        <v>449372</v>
      </c>
      <c r="H6116">
        <v>2</v>
      </c>
      <c r="I6116">
        <v>3</v>
      </c>
      <c r="J6116" s="1">
        <v>-128392</v>
      </c>
      <c r="K6116" t="s">
        <v>9123</v>
      </c>
      <c r="L6116" t="s">
        <v>9126</v>
      </c>
      <c r="M6116" t="s">
        <v>9761</v>
      </c>
      <c r="N6116" t="s">
        <v>8536</v>
      </c>
      <c r="O6116" t="s">
        <v>8796</v>
      </c>
      <c r="P6116" t="s">
        <v>8604</v>
      </c>
      <c r="Q6116">
        <v>44134</v>
      </c>
      <c r="R6116" t="s">
        <v>8561</v>
      </c>
      <c r="S6116" t="s">
        <v>8465</v>
      </c>
      <c r="T6116" t="s">
        <v>7736</v>
      </c>
    </row>
    <row r="6117" spans="1:20" x14ac:dyDescent="0.25">
      <c r="A6117" t="s">
        <v>5602</v>
      </c>
      <c r="B6117" s="2">
        <v>42443</v>
      </c>
      <c r="C6117" s="2">
        <v>42449</v>
      </c>
      <c r="D6117" t="s">
        <v>19</v>
      </c>
      <c r="E6117" t="s">
        <v>301</v>
      </c>
      <c r="F6117" t="s">
        <v>101</v>
      </c>
      <c r="G6117" s="1">
        <v>41904</v>
      </c>
      <c r="H6117">
        <v>6</v>
      </c>
      <c r="I6117">
        <v>2</v>
      </c>
      <c r="J6117" s="1">
        <v>141426</v>
      </c>
      <c r="K6117" t="s">
        <v>9128</v>
      </c>
      <c r="L6117" t="s">
        <v>9142</v>
      </c>
      <c r="M6117" t="s">
        <v>9183</v>
      </c>
      <c r="N6117" t="s">
        <v>8536</v>
      </c>
      <c r="O6117" t="s">
        <v>9052</v>
      </c>
      <c r="P6117" t="s">
        <v>8541</v>
      </c>
      <c r="Q6117">
        <v>94061</v>
      </c>
      <c r="R6117" t="s">
        <v>8542</v>
      </c>
      <c r="S6117" t="s">
        <v>7808</v>
      </c>
      <c r="T6117" t="s">
        <v>7738</v>
      </c>
    </row>
    <row r="6118" spans="1:20" x14ac:dyDescent="0.25">
      <c r="A6118" t="s">
        <v>5603</v>
      </c>
      <c r="B6118" s="2">
        <v>42687</v>
      </c>
      <c r="C6118" s="2">
        <v>42693</v>
      </c>
      <c r="D6118" t="s">
        <v>19</v>
      </c>
      <c r="E6118" t="s">
        <v>2215</v>
      </c>
      <c r="F6118" t="s">
        <v>5604</v>
      </c>
      <c r="G6118" s="1">
        <v>227996</v>
      </c>
      <c r="H6118">
        <v>4</v>
      </c>
      <c r="I6118">
        <v>0</v>
      </c>
      <c r="J6118" s="1">
        <v>5927896</v>
      </c>
      <c r="K6118" t="s">
        <v>9139</v>
      </c>
      <c r="L6118" t="s">
        <v>9140</v>
      </c>
      <c r="M6118" t="s">
        <v>10874</v>
      </c>
      <c r="N6118" t="s">
        <v>8536</v>
      </c>
      <c r="O6118" t="s">
        <v>8576</v>
      </c>
      <c r="P6118" t="s">
        <v>8577</v>
      </c>
      <c r="Q6118">
        <v>10011</v>
      </c>
      <c r="R6118" t="s">
        <v>8561</v>
      </c>
      <c r="S6118" t="s">
        <v>8213</v>
      </c>
      <c r="T6118" t="s">
        <v>7744</v>
      </c>
    </row>
    <row r="6119" spans="1:20" x14ac:dyDescent="0.25">
      <c r="A6119" t="s">
        <v>5603</v>
      </c>
      <c r="B6119" s="2">
        <v>42687</v>
      </c>
      <c r="C6119" s="2">
        <v>42693</v>
      </c>
      <c r="D6119" t="s">
        <v>19</v>
      </c>
      <c r="E6119" t="s">
        <v>2215</v>
      </c>
      <c r="F6119" t="s">
        <v>1325</v>
      </c>
      <c r="G6119" s="1">
        <v>1494</v>
      </c>
      <c r="H6119">
        <v>3</v>
      </c>
      <c r="I6119">
        <v>0</v>
      </c>
      <c r="J6119" s="1">
        <v>68724</v>
      </c>
      <c r="K6119" t="s">
        <v>9128</v>
      </c>
      <c r="L6119" t="s">
        <v>9129</v>
      </c>
      <c r="M6119" t="s">
        <v>9777</v>
      </c>
      <c r="N6119" t="s">
        <v>8536</v>
      </c>
      <c r="O6119" t="s">
        <v>8576</v>
      </c>
      <c r="P6119" t="s">
        <v>8577</v>
      </c>
      <c r="Q6119">
        <v>10011</v>
      </c>
      <c r="R6119" t="s">
        <v>8561</v>
      </c>
      <c r="S6119" t="s">
        <v>8213</v>
      </c>
      <c r="T6119" t="s">
        <v>7744</v>
      </c>
    </row>
    <row r="6120" spans="1:20" x14ac:dyDescent="0.25">
      <c r="A6120" t="s">
        <v>5605</v>
      </c>
      <c r="B6120" s="2">
        <v>42997</v>
      </c>
      <c r="C6120" s="2">
        <v>43003</v>
      </c>
      <c r="D6120" t="s">
        <v>19</v>
      </c>
      <c r="E6120" t="s">
        <v>1486</v>
      </c>
      <c r="F6120" t="s">
        <v>1048</v>
      </c>
      <c r="G6120" s="1">
        <v>191976</v>
      </c>
      <c r="H6120">
        <v>3</v>
      </c>
      <c r="I6120">
        <v>2</v>
      </c>
      <c r="J6120" s="1">
        <v>191976</v>
      </c>
      <c r="K6120" t="s">
        <v>9139</v>
      </c>
      <c r="L6120" t="s">
        <v>9140</v>
      </c>
      <c r="M6120" t="s">
        <v>9655</v>
      </c>
      <c r="N6120" t="s">
        <v>8536</v>
      </c>
      <c r="O6120" t="s">
        <v>8582</v>
      </c>
      <c r="P6120" t="s">
        <v>8595</v>
      </c>
      <c r="Q6120">
        <v>97477</v>
      </c>
      <c r="R6120" t="s">
        <v>8542</v>
      </c>
      <c r="S6120" t="s">
        <v>8073</v>
      </c>
      <c r="T6120" t="s">
        <v>7738</v>
      </c>
    </row>
    <row r="6121" spans="1:20" x14ac:dyDescent="0.25">
      <c r="A6121" t="s">
        <v>5605</v>
      </c>
      <c r="B6121" s="2">
        <v>42997</v>
      </c>
      <c r="C6121" s="2">
        <v>43003</v>
      </c>
      <c r="D6121" t="s">
        <v>19</v>
      </c>
      <c r="E6121" t="s">
        <v>1486</v>
      </c>
      <c r="F6121" t="s">
        <v>2373</v>
      </c>
      <c r="G6121" s="1">
        <v>23832</v>
      </c>
      <c r="H6121">
        <v>3</v>
      </c>
      <c r="I6121">
        <v>2</v>
      </c>
      <c r="J6121" s="1">
        <v>65538</v>
      </c>
      <c r="K6121" t="s">
        <v>9128</v>
      </c>
      <c r="L6121" t="s">
        <v>9137</v>
      </c>
      <c r="M6121" t="s">
        <v>10191</v>
      </c>
      <c r="N6121" t="s">
        <v>8536</v>
      </c>
      <c r="O6121" t="s">
        <v>8582</v>
      </c>
      <c r="P6121" t="s">
        <v>8595</v>
      </c>
      <c r="Q6121">
        <v>97477</v>
      </c>
      <c r="R6121" t="s">
        <v>8542</v>
      </c>
      <c r="S6121" t="s">
        <v>8073</v>
      </c>
      <c r="T6121" t="s">
        <v>7738</v>
      </c>
    </row>
    <row r="6122" spans="1:20" x14ac:dyDescent="0.25">
      <c r="A6122" t="s">
        <v>5605</v>
      </c>
      <c r="B6122" s="2">
        <v>42997</v>
      </c>
      <c r="C6122" s="2">
        <v>43003</v>
      </c>
      <c r="D6122" t="s">
        <v>19</v>
      </c>
      <c r="E6122" t="s">
        <v>1486</v>
      </c>
      <c r="F6122" t="s">
        <v>885</v>
      </c>
      <c r="G6122" s="1">
        <v>409216</v>
      </c>
      <c r="H6122">
        <v>8</v>
      </c>
      <c r="I6122">
        <v>2</v>
      </c>
      <c r="J6122" s="1">
        <v>613824</v>
      </c>
      <c r="K6122" t="s">
        <v>9123</v>
      </c>
      <c r="L6122" t="s">
        <v>9135</v>
      </c>
      <c r="M6122" t="s">
        <v>9582</v>
      </c>
      <c r="N6122" t="s">
        <v>8536</v>
      </c>
      <c r="O6122" t="s">
        <v>8582</v>
      </c>
      <c r="P6122" t="s">
        <v>8595</v>
      </c>
      <c r="Q6122">
        <v>97477</v>
      </c>
      <c r="R6122" t="s">
        <v>8542</v>
      </c>
      <c r="S6122" t="s">
        <v>8073</v>
      </c>
      <c r="T6122" t="s">
        <v>7738</v>
      </c>
    </row>
    <row r="6123" spans="1:20" x14ac:dyDescent="0.25">
      <c r="A6123" t="s">
        <v>5605</v>
      </c>
      <c r="B6123" s="2">
        <v>42997</v>
      </c>
      <c r="C6123" s="2">
        <v>43003</v>
      </c>
      <c r="D6123" t="s">
        <v>19</v>
      </c>
      <c r="E6123" t="s">
        <v>1486</v>
      </c>
      <c r="F6123" t="s">
        <v>736</v>
      </c>
      <c r="G6123" s="1">
        <v>72588</v>
      </c>
      <c r="H6123">
        <v>2</v>
      </c>
      <c r="I6123">
        <v>7</v>
      </c>
      <c r="J6123" s="1">
        <v>-1282388</v>
      </c>
      <c r="K6123" t="s">
        <v>9123</v>
      </c>
      <c r="L6123" t="s">
        <v>9124</v>
      </c>
      <c r="M6123" t="s">
        <v>9508</v>
      </c>
      <c r="N6123" t="s">
        <v>8536</v>
      </c>
      <c r="O6123" t="s">
        <v>8582</v>
      </c>
      <c r="P6123" t="s">
        <v>8595</v>
      </c>
      <c r="Q6123">
        <v>97477</v>
      </c>
      <c r="R6123" t="s">
        <v>8542</v>
      </c>
      <c r="S6123" t="s">
        <v>8073</v>
      </c>
      <c r="T6123" t="s">
        <v>7738</v>
      </c>
    </row>
    <row r="6124" spans="1:20" x14ac:dyDescent="0.25">
      <c r="A6124" t="s">
        <v>5606</v>
      </c>
      <c r="B6124" s="2">
        <v>43073</v>
      </c>
      <c r="C6124" s="2">
        <v>43078</v>
      </c>
      <c r="D6124" t="s">
        <v>19</v>
      </c>
      <c r="E6124" t="s">
        <v>2756</v>
      </c>
      <c r="F6124" t="s">
        <v>3447</v>
      </c>
      <c r="G6124" s="1">
        <v>61568</v>
      </c>
      <c r="H6124">
        <v>2</v>
      </c>
      <c r="I6124">
        <v>2</v>
      </c>
      <c r="J6124" s="1">
        <v>46176</v>
      </c>
      <c r="K6124" t="s">
        <v>9128</v>
      </c>
      <c r="L6124" t="s">
        <v>9133</v>
      </c>
      <c r="M6124" t="s">
        <v>10536</v>
      </c>
      <c r="N6124" t="s">
        <v>8536</v>
      </c>
      <c r="O6124" t="s">
        <v>8579</v>
      </c>
      <c r="P6124" t="s">
        <v>8566</v>
      </c>
      <c r="Q6124">
        <v>60610</v>
      </c>
      <c r="R6124" t="s">
        <v>8551</v>
      </c>
      <c r="S6124" t="s">
        <v>8296</v>
      </c>
      <c r="T6124" t="s">
        <v>7736</v>
      </c>
    </row>
    <row r="6125" spans="1:20" x14ac:dyDescent="0.25">
      <c r="A6125" t="s">
        <v>5607</v>
      </c>
      <c r="B6125" s="2">
        <v>42247</v>
      </c>
      <c r="C6125" s="2">
        <v>42252</v>
      </c>
      <c r="D6125" t="s">
        <v>19</v>
      </c>
      <c r="E6125" t="s">
        <v>765</v>
      </c>
      <c r="F6125" t="s">
        <v>2882</v>
      </c>
      <c r="G6125" s="1">
        <v>2096</v>
      </c>
      <c r="H6125">
        <v>4</v>
      </c>
      <c r="I6125">
        <v>2</v>
      </c>
      <c r="J6125" s="1">
        <v>6812</v>
      </c>
      <c r="K6125" t="s">
        <v>9128</v>
      </c>
      <c r="L6125" t="s">
        <v>9148</v>
      </c>
      <c r="M6125" t="s">
        <v>10370</v>
      </c>
      <c r="N6125" t="s">
        <v>8536</v>
      </c>
      <c r="O6125" t="s">
        <v>8971</v>
      </c>
      <c r="P6125" t="s">
        <v>8550</v>
      </c>
      <c r="Q6125">
        <v>76021</v>
      </c>
      <c r="R6125" t="s">
        <v>8551</v>
      </c>
      <c r="S6125" t="s">
        <v>7912</v>
      </c>
      <c r="T6125" t="s">
        <v>7744</v>
      </c>
    </row>
    <row r="6126" spans="1:20" x14ac:dyDescent="0.25">
      <c r="A6126" t="s">
        <v>5608</v>
      </c>
      <c r="B6126" s="2">
        <v>42889</v>
      </c>
      <c r="C6126" s="2">
        <v>42893</v>
      </c>
      <c r="D6126" t="s">
        <v>19</v>
      </c>
      <c r="E6126" t="s">
        <v>711</v>
      </c>
      <c r="F6126" t="s">
        <v>2318</v>
      </c>
      <c r="G6126" s="1">
        <v>4475</v>
      </c>
      <c r="H6126">
        <v>5</v>
      </c>
      <c r="I6126">
        <v>0</v>
      </c>
      <c r="J6126" s="1">
        <v>85025</v>
      </c>
      <c r="K6126" t="s">
        <v>9139</v>
      </c>
      <c r="L6126" t="s">
        <v>9162</v>
      </c>
      <c r="M6126" t="s">
        <v>10167</v>
      </c>
      <c r="N6126" t="s">
        <v>8536</v>
      </c>
      <c r="O6126" t="s">
        <v>8540</v>
      </c>
      <c r="P6126" t="s">
        <v>8541</v>
      </c>
      <c r="Q6126">
        <v>90036</v>
      </c>
      <c r="R6126" t="s">
        <v>8542</v>
      </c>
      <c r="S6126" t="s">
        <v>7902</v>
      </c>
      <c r="T6126" t="s">
        <v>7738</v>
      </c>
    </row>
    <row r="6127" spans="1:20" x14ac:dyDescent="0.25">
      <c r="A6127" t="s">
        <v>5608</v>
      </c>
      <c r="B6127" s="2">
        <v>42889</v>
      </c>
      <c r="C6127" s="2">
        <v>42893</v>
      </c>
      <c r="D6127" t="s">
        <v>19</v>
      </c>
      <c r="E6127" t="s">
        <v>711</v>
      </c>
      <c r="F6127" t="s">
        <v>5609</v>
      </c>
      <c r="G6127" s="1">
        <v>1196</v>
      </c>
      <c r="H6127">
        <v>2</v>
      </c>
      <c r="I6127">
        <v>0</v>
      </c>
      <c r="J6127" s="1">
        <v>5382</v>
      </c>
      <c r="K6127" t="s">
        <v>9128</v>
      </c>
      <c r="L6127" t="s">
        <v>9148</v>
      </c>
      <c r="M6127" t="s">
        <v>10875</v>
      </c>
      <c r="N6127" t="s">
        <v>8536</v>
      </c>
      <c r="O6127" t="s">
        <v>8540</v>
      </c>
      <c r="P6127" t="s">
        <v>8541</v>
      </c>
      <c r="Q6127">
        <v>90036</v>
      </c>
      <c r="R6127" t="s">
        <v>8542</v>
      </c>
      <c r="S6127" t="s">
        <v>7902</v>
      </c>
      <c r="T6127" t="s">
        <v>7738</v>
      </c>
    </row>
    <row r="6128" spans="1:20" x14ac:dyDescent="0.25">
      <c r="A6128" t="s">
        <v>5608</v>
      </c>
      <c r="B6128" s="2">
        <v>42889</v>
      </c>
      <c r="C6128" s="2">
        <v>42893</v>
      </c>
      <c r="D6128" t="s">
        <v>19</v>
      </c>
      <c r="E6128" t="s">
        <v>711</v>
      </c>
      <c r="F6128" t="s">
        <v>1628</v>
      </c>
      <c r="G6128" s="1">
        <v>3912</v>
      </c>
      <c r="H6128">
        <v>1</v>
      </c>
      <c r="I6128">
        <v>2</v>
      </c>
      <c r="J6128" s="1">
        <v>12714</v>
      </c>
      <c r="K6128" t="s">
        <v>9128</v>
      </c>
      <c r="L6128" t="s">
        <v>9142</v>
      </c>
      <c r="M6128" t="s">
        <v>9902</v>
      </c>
      <c r="N6128" t="s">
        <v>8536</v>
      </c>
      <c r="O6128" t="s">
        <v>8540</v>
      </c>
      <c r="P6128" t="s">
        <v>8541</v>
      </c>
      <c r="Q6128">
        <v>90036</v>
      </c>
      <c r="R6128" t="s">
        <v>8542</v>
      </c>
      <c r="S6128" t="s">
        <v>7902</v>
      </c>
      <c r="T6128" t="s">
        <v>7738</v>
      </c>
    </row>
    <row r="6129" spans="1:20" x14ac:dyDescent="0.25">
      <c r="A6129" t="s">
        <v>5610</v>
      </c>
      <c r="B6129" s="2">
        <v>42460</v>
      </c>
      <c r="C6129" s="2">
        <v>42466</v>
      </c>
      <c r="D6129" t="s">
        <v>19</v>
      </c>
      <c r="E6129" t="s">
        <v>2693</v>
      </c>
      <c r="F6129" t="s">
        <v>339</v>
      </c>
      <c r="G6129" s="1">
        <v>327996</v>
      </c>
      <c r="H6129">
        <v>6</v>
      </c>
      <c r="I6129">
        <v>1</v>
      </c>
      <c r="J6129" s="1">
        <v>54666</v>
      </c>
      <c r="K6129" t="s">
        <v>9123</v>
      </c>
      <c r="L6129" t="s">
        <v>9126</v>
      </c>
      <c r="M6129" t="s">
        <v>9305</v>
      </c>
      <c r="N6129" t="s">
        <v>8536</v>
      </c>
      <c r="O6129" t="s">
        <v>8576</v>
      </c>
      <c r="P6129" t="s">
        <v>8577</v>
      </c>
      <c r="Q6129">
        <v>10009</v>
      </c>
      <c r="R6129" t="s">
        <v>8561</v>
      </c>
      <c r="S6129" t="s">
        <v>8290</v>
      </c>
      <c r="T6129" t="s">
        <v>7736</v>
      </c>
    </row>
    <row r="6130" spans="1:20" x14ac:dyDescent="0.25">
      <c r="A6130" t="s">
        <v>5611</v>
      </c>
      <c r="B6130" s="2">
        <v>41937</v>
      </c>
      <c r="C6130" s="2">
        <v>41940</v>
      </c>
      <c r="D6130" t="s">
        <v>79</v>
      </c>
      <c r="E6130" t="s">
        <v>3804</v>
      </c>
      <c r="F6130" t="s">
        <v>2421</v>
      </c>
      <c r="G6130" s="1">
        <v>49408</v>
      </c>
      <c r="H6130">
        <v>4</v>
      </c>
      <c r="I6130">
        <v>2</v>
      </c>
      <c r="J6130" s="1">
        <v>18528</v>
      </c>
      <c r="K6130" t="s">
        <v>9128</v>
      </c>
      <c r="L6130" t="s">
        <v>9142</v>
      </c>
      <c r="M6130" t="s">
        <v>10210</v>
      </c>
      <c r="N6130" t="s">
        <v>8536</v>
      </c>
      <c r="O6130" t="s">
        <v>8556</v>
      </c>
      <c r="P6130" t="s">
        <v>8541</v>
      </c>
      <c r="Q6130">
        <v>94109</v>
      </c>
      <c r="R6130" t="s">
        <v>8542</v>
      </c>
      <c r="S6130" t="s">
        <v>8430</v>
      </c>
      <c r="T6130" t="s">
        <v>7738</v>
      </c>
    </row>
    <row r="6131" spans="1:20" x14ac:dyDescent="0.25">
      <c r="A6131" t="s">
        <v>5612</v>
      </c>
      <c r="B6131" s="2">
        <v>42820</v>
      </c>
      <c r="C6131" s="2">
        <v>42827</v>
      </c>
      <c r="D6131" t="s">
        <v>19</v>
      </c>
      <c r="E6131" t="s">
        <v>5613</v>
      </c>
      <c r="F6131" t="s">
        <v>2001</v>
      </c>
      <c r="G6131" s="1">
        <v>5325</v>
      </c>
      <c r="H6131">
        <v>3</v>
      </c>
      <c r="I6131">
        <v>0</v>
      </c>
      <c r="J6131" s="1">
        <v>207675</v>
      </c>
      <c r="K6131" t="s">
        <v>9139</v>
      </c>
      <c r="L6131" t="s">
        <v>9162</v>
      </c>
      <c r="M6131" t="s">
        <v>10064</v>
      </c>
      <c r="N6131" t="s">
        <v>8536</v>
      </c>
      <c r="O6131" t="s">
        <v>8754</v>
      </c>
      <c r="P6131" t="s">
        <v>8583</v>
      </c>
      <c r="Q6131">
        <v>23464</v>
      </c>
      <c r="R6131" t="s">
        <v>8539</v>
      </c>
      <c r="S6131" t="s">
        <v>8511</v>
      </c>
      <c r="T6131" t="s">
        <v>7744</v>
      </c>
    </row>
    <row r="6132" spans="1:20" x14ac:dyDescent="0.25">
      <c r="A6132" t="s">
        <v>5612</v>
      </c>
      <c r="B6132" s="2">
        <v>42820</v>
      </c>
      <c r="C6132" s="2">
        <v>42827</v>
      </c>
      <c r="D6132" t="s">
        <v>19</v>
      </c>
      <c r="E6132" t="s">
        <v>5613</v>
      </c>
      <c r="F6132" t="s">
        <v>2213</v>
      </c>
      <c r="G6132" s="1">
        <v>376</v>
      </c>
      <c r="H6132">
        <v>2</v>
      </c>
      <c r="I6132">
        <v>0</v>
      </c>
      <c r="J6132" s="1">
        <v>1316</v>
      </c>
      <c r="K6132" t="s">
        <v>9128</v>
      </c>
      <c r="L6132" t="s">
        <v>9191</v>
      </c>
      <c r="M6132" t="s">
        <v>9267</v>
      </c>
      <c r="N6132" t="s">
        <v>8536</v>
      </c>
      <c r="O6132" t="s">
        <v>8754</v>
      </c>
      <c r="P6132" t="s">
        <v>8583</v>
      </c>
      <c r="Q6132">
        <v>23464</v>
      </c>
      <c r="R6132" t="s">
        <v>8539</v>
      </c>
      <c r="S6132" t="s">
        <v>8511</v>
      </c>
      <c r="T6132" t="s">
        <v>7744</v>
      </c>
    </row>
    <row r="6133" spans="1:20" x14ac:dyDescent="0.25">
      <c r="A6133" t="s">
        <v>5614</v>
      </c>
      <c r="B6133" s="2">
        <v>42000</v>
      </c>
      <c r="C6133" s="2">
        <v>42004</v>
      </c>
      <c r="D6133" t="s">
        <v>19</v>
      </c>
      <c r="E6133" t="s">
        <v>1571</v>
      </c>
      <c r="F6133" t="s">
        <v>439</v>
      </c>
      <c r="G6133" s="1">
        <v>767214</v>
      </c>
      <c r="H6133">
        <v>14</v>
      </c>
      <c r="I6133">
        <v>1</v>
      </c>
      <c r="J6133" s="1">
        <v>1619674</v>
      </c>
      <c r="K6133" t="s">
        <v>9123</v>
      </c>
      <c r="L6133" t="s">
        <v>9126</v>
      </c>
      <c r="M6133" t="s">
        <v>9354</v>
      </c>
      <c r="N6133" t="s">
        <v>8536</v>
      </c>
      <c r="O6133" t="s">
        <v>8576</v>
      </c>
      <c r="P6133" t="s">
        <v>8577</v>
      </c>
      <c r="Q6133">
        <v>10011</v>
      </c>
      <c r="R6133" t="s">
        <v>8561</v>
      </c>
      <c r="S6133" t="s">
        <v>8091</v>
      </c>
      <c r="T6133" t="s">
        <v>7744</v>
      </c>
    </row>
    <row r="6134" spans="1:20" x14ac:dyDescent="0.25">
      <c r="A6134" t="s">
        <v>5615</v>
      </c>
      <c r="B6134" s="2">
        <v>42993</v>
      </c>
      <c r="C6134" s="2">
        <v>42998</v>
      </c>
      <c r="D6134" t="s">
        <v>19</v>
      </c>
      <c r="E6134" t="s">
        <v>1182</v>
      </c>
      <c r="F6134" t="s">
        <v>3891</v>
      </c>
      <c r="G6134" s="1">
        <v>16396</v>
      </c>
      <c r="H6134">
        <v>5</v>
      </c>
      <c r="I6134">
        <v>2</v>
      </c>
      <c r="J6134" s="1">
        <v>594355</v>
      </c>
      <c r="K6134" t="s">
        <v>9128</v>
      </c>
      <c r="L6134" t="s">
        <v>9148</v>
      </c>
      <c r="M6134" t="s">
        <v>10631</v>
      </c>
      <c r="N6134" t="s">
        <v>8536</v>
      </c>
      <c r="O6134" t="s">
        <v>9053</v>
      </c>
      <c r="P6134" t="s">
        <v>8586</v>
      </c>
      <c r="Q6134">
        <v>37087</v>
      </c>
      <c r="R6134" t="s">
        <v>8539</v>
      </c>
      <c r="S6134" t="s">
        <v>8007</v>
      </c>
      <c r="T6134" t="s">
        <v>7736</v>
      </c>
    </row>
    <row r="6135" spans="1:20" x14ac:dyDescent="0.25">
      <c r="A6135" t="s">
        <v>5616</v>
      </c>
      <c r="B6135" s="2">
        <v>42598</v>
      </c>
      <c r="C6135" s="2">
        <v>42601</v>
      </c>
      <c r="D6135" t="s">
        <v>79</v>
      </c>
      <c r="E6135" t="s">
        <v>5617</v>
      </c>
      <c r="F6135" t="s">
        <v>3908</v>
      </c>
      <c r="G6135" s="1">
        <v>16128</v>
      </c>
      <c r="H6135">
        <v>2</v>
      </c>
      <c r="I6135">
        <v>2</v>
      </c>
      <c r="J6135" s="1">
        <v>12096</v>
      </c>
      <c r="K6135" t="s">
        <v>9123</v>
      </c>
      <c r="L6135" t="s">
        <v>9131</v>
      </c>
      <c r="M6135" t="s">
        <v>10638</v>
      </c>
      <c r="N6135" t="s">
        <v>8536</v>
      </c>
      <c r="O6135" t="s">
        <v>8540</v>
      </c>
      <c r="P6135" t="s">
        <v>8541</v>
      </c>
      <c r="Q6135">
        <v>90045</v>
      </c>
      <c r="R6135" t="s">
        <v>8542</v>
      </c>
      <c r="S6135" t="s">
        <v>8512</v>
      </c>
      <c r="T6135" t="s">
        <v>7738</v>
      </c>
    </row>
    <row r="6136" spans="1:20" x14ac:dyDescent="0.25">
      <c r="A6136" t="s">
        <v>5618</v>
      </c>
      <c r="B6136" s="2">
        <v>42678</v>
      </c>
      <c r="C6136" s="2">
        <v>42678</v>
      </c>
      <c r="D6136" t="s">
        <v>654</v>
      </c>
      <c r="E6136" t="s">
        <v>3247</v>
      </c>
      <c r="F6136" t="s">
        <v>564</v>
      </c>
      <c r="G6136" s="1">
        <v>1928</v>
      </c>
      <c r="H6136">
        <v>4</v>
      </c>
      <c r="I6136">
        <v>0</v>
      </c>
      <c r="J6136" s="1">
        <v>55912</v>
      </c>
      <c r="K6136" t="s">
        <v>9128</v>
      </c>
      <c r="L6136" t="s">
        <v>9137</v>
      </c>
      <c r="M6136" t="s">
        <v>9422</v>
      </c>
      <c r="N6136" t="s">
        <v>8536</v>
      </c>
      <c r="O6136" t="s">
        <v>8960</v>
      </c>
      <c r="P6136" t="s">
        <v>8541</v>
      </c>
      <c r="Q6136">
        <v>91911</v>
      </c>
      <c r="R6136" t="s">
        <v>8542</v>
      </c>
      <c r="S6136" t="s">
        <v>8365</v>
      </c>
      <c r="T6136" t="s">
        <v>7736</v>
      </c>
    </row>
    <row r="6137" spans="1:20" x14ac:dyDescent="0.25">
      <c r="A6137" t="s">
        <v>5619</v>
      </c>
      <c r="B6137" s="2">
        <v>42295</v>
      </c>
      <c r="C6137" s="2">
        <v>42299</v>
      </c>
      <c r="D6137" t="s">
        <v>19</v>
      </c>
      <c r="E6137" t="s">
        <v>3068</v>
      </c>
      <c r="F6137" t="s">
        <v>4141</v>
      </c>
      <c r="G6137" s="1">
        <v>27696</v>
      </c>
      <c r="H6137">
        <v>3</v>
      </c>
      <c r="I6137">
        <v>2</v>
      </c>
      <c r="J6137" s="1">
        <v>3462</v>
      </c>
      <c r="K6137" t="s">
        <v>9139</v>
      </c>
      <c r="L6137" t="s">
        <v>9162</v>
      </c>
      <c r="M6137" t="s">
        <v>10683</v>
      </c>
      <c r="N6137" t="s">
        <v>8536</v>
      </c>
      <c r="O6137" t="s">
        <v>8978</v>
      </c>
      <c r="P6137" t="s">
        <v>8550</v>
      </c>
      <c r="Q6137">
        <v>78501</v>
      </c>
      <c r="R6137" t="s">
        <v>8551</v>
      </c>
      <c r="S6137" t="s">
        <v>8345</v>
      </c>
      <c r="T6137" t="s">
        <v>7744</v>
      </c>
    </row>
    <row r="6138" spans="1:20" x14ac:dyDescent="0.25">
      <c r="A6138" t="s">
        <v>5619</v>
      </c>
      <c r="B6138" s="2">
        <v>42295</v>
      </c>
      <c r="C6138" s="2">
        <v>42299</v>
      </c>
      <c r="D6138" t="s">
        <v>19</v>
      </c>
      <c r="E6138" t="s">
        <v>3068</v>
      </c>
      <c r="F6138" t="s">
        <v>3078</v>
      </c>
      <c r="G6138" s="1">
        <v>73164</v>
      </c>
      <c r="H6138">
        <v>6</v>
      </c>
      <c r="I6138">
        <v>8</v>
      </c>
      <c r="J6138" s="1">
        <v>-1865682</v>
      </c>
      <c r="K6138" t="s">
        <v>9128</v>
      </c>
      <c r="L6138" t="s">
        <v>9144</v>
      </c>
      <c r="M6138" t="s">
        <v>10421</v>
      </c>
      <c r="N6138" t="s">
        <v>8536</v>
      </c>
      <c r="O6138" t="s">
        <v>8978</v>
      </c>
      <c r="P6138" t="s">
        <v>8550</v>
      </c>
      <c r="Q6138">
        <v>78501</v>
      </c>
      <c r="R6138" t="s">
        <v>8551</v>
      </c>
      <c r="S6138" t="s">
        <v>8345</v>
      </c>
      <c r="T6138" t="s">
        <v>7744</v>
      </c>
    </row>
    <row r="6139" spans="1:20" x14ac:dyDescent="0.25">
      <c r="A6139" t="s">
        <v>5620</v>
      </c>
      <c r="B6139" s="2">
        <v>42674</v>
      </c>
      <c r="C6139" s="2">
        <v>42678</v>
      </c>
      <c r="D6139" t="s">
        <v>11</v>
      </c>
      <c r="E6139" t="s">
        <v>1721</v>
      </c>
      <c r="F6139" t="s">
        <v>968</v>
      </c>
      <c r="G6139" s="1">
        <v>32064</v>
      </c>
      <c r="H6139">
        <v>6</v>
      </c>
      <c r="I6139">
        <v>2</v>
      </c>
      <c r="J6139" s="1">
        <v>112224</v>
      </c>
      <c r="K6139" t="s">
        <v>9128</v>
      </c>
      <c r="L6139" t="s">
        <v>9148</v>
      </c>
      <c r="M6139" t="s">
        <v>9621</v>
      </c>
      <c r="N6139" t="s">
        <v>8536</v>
      </c>
      <c r="O6139" t="s">
        <v>8975</v>
      </c>
      <c r="P6139" t="s">
        <v>8544</v>
      </c>
      <c r="Q6139">
        <v>33021</v>
      </c>
      <c r="R6139" t="s">
        <v>8539</v>
      </c>
      <c r="S6139" t="s">
        <v>8121</v>
      </c>
      <c r="T6139" t="s">
        <v>7736</v>
      </c>
    </row>
    <row r="6140" spans="1:20" x14ac:dyDescent="0.25">
      <c r="A6140" t="s">
        <v>5621</v>
      </c>
      <c r="B6140" s="2">
        <v>41728</v>
      </c>
      <c r="C6140" s="2">
        <v>41733</v>
      </c>
      <c r="D6140" t="s">
        <v>19</v>
      </c>
      <c r="E6140" t="s">
        <v>1402</v>
      </c>
      <c r="F6140" t="s">
        <v>861</v>
      </c>
      <c r="G6140" s="1">
        <v>205666</v>
      </c>
      <c r="H6140">
        <v>2</v>
      </c>
      <c r="I6140">
        <v>15</v>
      </c>
      <c r="J6140" s="1">
        <v>-12098</v>
      </c>
      <c r="K6140" t="s">
        <v>9123</v>
      </c>
      <c r="L6140" t="s">
        <v>9124</v>
      </c>
      <c r="M6140" t="s">
        <v>9571</v>
      </c>
      <c r="N6140" t="s">
        <v>8536</v>
      </c>
      <c r="O6140" t="s">
        <v>8556</v>
      </c>
      <c r="P6140" t="s">
        <v>8541</v>
      </c>
      <c r="Q6140">
        <v>94110</v>
      </c>
      <c r="R6140" t="s">
        <v>8542</v>
      </c>
      <c r="S6140" t="s">
        <v>8053</v>
      </c>
      <c r="T6140" t="s">
        <v>7736</v>
      </c>
    </row>
    <row r="6141" spans="1:20" x14ac:dyDescent="0.25">
      <c r="A6141" t="s">
        <v>5622</v>
      </c>
      <c r="B6141" s="2">
        <v>42112</v>
      </c>
      <c r="C6141" s="2">
        <v>42114</v>
      </c>
      <c r="D6141" t="s">
        <v>79</v>
      </c>
      <c r="E6141" t="s">
        <v>4202</v>
      </c>
      <c r="F6141" t="s">
        <v>3447</v>
      </c>
      <c r="G6141" s="1">
        <v>11544</v>
      </c>
      <c r="H6141">
        <v>3</v>
      </c>
      <c r="I6141">
        <v>0</v>
      </c>
      <c r="J6141" s="1">
        <v>300144</v>
      </c>
      <c r="K6141" t="s">
        <v>9128</v>
      </c>
      <c r="L6141" t="s">
        <v>9133</v>
      </c>
      <c r="M6141" t="s">
        <v>10536</v>
      </c>
      <c r="N6141" t="s">
        <v>8536</v>
      </c>
      <c r="O6141" t="s">
        <v>9054</v>
      </c>
      <c r="P6141" t="s">
        <v>8541</v>
      </c>
      <c r="Q6141">
        <v>93454</v>
      </c>
      <c r="R6141" t="s">
        <v>8542</v>
      </c>
      <c r="S6141" t="s">
        <v>8458</v>
      </c>
      <c r="T6141" t="s">
        <v>7736</v>
      </c>
    </row>
    <row r="6142" spans="1:20" x14ac:dyDescent="0.25">
      <c r="A6142" t="s">
        <v>5623</v>
      </c>
      <c r="B6142" s="2">
        <v>42925</v>
      </c>
      <c r="C6142" s="2">
        <v>42931</v>
      </c>
      <c r="D6142" t="s">
        <v>19</v>
      </c>
      <c r="E6142" t="s">
        <v>2034</v>
      </c>
      <c r="F6142" t="s">
        <v>5474</v>
      </c>
      <c r="G6142" s="1">
        <v>2748</v>
      </c>
      <c r="H6142">
        <v>5</v>
      </c>
      <c r="I6142">
        <v>0</v>
      </c>
      <c r="J6142" s="1">
        <v>134652</v>
      </c>
      <c r="K6142" t="s">
        <v>9128</v>
      </c>
      <c r="L6142" t="s">
        <v>9148</v>
      </c>
      <c r="M6142" t="s">
        <v>10867</v>
      </c>
      <c r="N6142" t="s">
        <v>8536</v>
      </c>
      <c r="O6142" t="s">
        <v>8665</v>
      </c>
      <c r="P6142" t="s">
        <v>8625</v>
      </c>
      <c r="Q6142">
        <v>6040</v>
      </c>
      <c r="R6142" t="s">
        <v>8561</v>
      </c>
      <c r="S6142" t="s">
        <v>8178</v>
      </c>
      <c r="T6142" t="s">
        <v>7736</v>
      </c>
    </row>
    <row r="6143" spans="1:20" x14ac:dyDescent="0.25">
      <c r="A6143" t="s">
        <v>5623</v>
      </c>
      <c r="B6143" s="2">
        <v>42925</v>
      </c>
      <c r="C6143" s="2">
        <v>42931</v>
      </c>
      <c r="D6143" t="s">
        <v>19</v>
      </c>
      <c r="E6143" t="s">
        <v>2034</v>
      </c>
      <c r="F6143" t="s">
        <v>2635</v>
      </c>
      <c r="G6143" s="1">
        <v>19564</v>
      </c>
      <c r="H6143">
        <v>4</v>
      </c>
      <c r="I6143">
        <v>0</v>
      </c>
      <c r="J6143" s="1">
        <v>39128</v>
      </c>
      <c r="K6143" t="s">
        <v>9128</v>
      </c>
      <c r="L6143" t="s">
        <v>9133</v>
      </c>
      <c r="M6143" t="s">
        <v>10286</v>
      </c>
      <c r="N6143" t="s">
        <v>8536</v>
      </c>
      <c r="O6143" t="s">
        <v>8665</v>
      </c>
      <c r="P6143" t="s">
        <v>8625</v>
      </c>
      <c r="Q6143">
        <v>6040</v>
      </c>
      <c r="R6143" t="s">
        <v>8561</v>
      </c>
      <c r="S6143" t="s">
        <v>8178</v>
      </c>
      <c r="T6143" t="s">
        <v>7736</v>
      </c>
    </row>
    <row r="6144" spans="1:20" x14ac:dyDescent="0.25">
      <c r="A6144" t="s">
        <v>5623</v>
      </c>
      <c r="B6144" s="2">
        <v>42925</v>
      </c>
      <c r="C6144" s="2">
        <v>42931</v>
      </c>
      <c r="D6144" t="s">
        <v>19</v>
      </c>
      <c r="E6144" t="s">
        <v>2034</v>
      </c>
      <c r="F6144" t="s">
        <v>2068</v>
      </c>
      <c r="G6144" s="1">
        <v>25798</v>
      </c>
      <c r="H6144">
        <v>2</v>
      </c>
      <c r="I6144">
        <v>0</v>
      </c>
      <c r="J6144" s="1">
        <v>748142</v>
      </c>
      <c r="K6144" t="s">
        <v>9139</v>
      </c>
      <c r="L6144" t="s">
        <v>9140</v>
      </c>
      <c r="M6144" t="s">
        <v>10085</v>
      </c>
      <c r="N6144" t="s">
        <v>8536</v>
      </c>
      <c r="O6144" t="s">
        <v>8665</v>
      </c>
      <c r="P6144" t="s">
        <v>8625</v>
      </c>
      <c r="Q6144">
        <v>6040</v>
      </c>
      <c r="R6144" t="s">
        <v>8561</v>
      </c>
      <c r="S6144" t="s">
        <v>8178</v>
      </c>
      <c r="T6144" t="s">
        <v>7736</v>
      </c>
    </row>
    <row r="6145" spans="1:20" x14ac:dyDescent="0.25">
      <c r="A6145" t="s">
        <v>5623</v>
      </c>
      <c r="B6145" s="2">
        <v>42925</v>
      </c>
      <c r="C6145" s="2">
        <v>42931</v>
      </c>
      <c r="D6145" t="s">
        <v>19</v>
      </c>
      <c r="E6145" t="s">
        <v>2034</v>
      </c>
      <c r="F6145" t="s">
        <v>4121</v>
      </c>
      <c r="G6145" s="1">
        <v>11904</v>
      </c>
      <c r="H6145">
        <v>6</v>
      </c>
      <c r="I6145">
        <v>0</v>
      </c>
      <c r="J6145" s="1">
        <v>488064</v>
      </c>
      <c r="K6145" t="s">
        <v>9128</v>
      </c>
      <c r="L6145" t="s">
        <v>9137</v>
      </c>
      <c r="M6145" t="s">
        <v>10679</v>
      </c>
      <c r="N6145" t="s">
        <v>8536</v>
      </c>
      <c r="O6145" t="s">
        <v>8665</v>
      </c>
      <c r="P6145" t="s">
        <v>8625</v>
      </c>
      <c r="Q6145">
        <v>6040</v>
      </c>
      <c r="R6145" t="s">
        <v>8561</v>
      </c>
      <c r="S6145" t="s">
        <v>8178</v>
      </c>
      <c r="T6145" t="s">
        <v>7736</v>
      </c>
    </row>
    <row r="6146" spans="1:20" x14ac:dyDescent="0.25">
      <c r="A6146" t="s">
        <v>5624</v>
      </c>
      <c r="B6146" s="2">
        <v>42913</v>
      </c>
      <c r="C6146" s="2">
        <v>42917</v>
      </c>
      <c r="D6146" t="s">
        <v>19</v>
      </c>
      <c r="E6146" t="s">
        <v>977</v>
      </c>
      <c r="F6146" t="s">
        <v>2376</v>
      </c>
      <c r="G6146" s="1">
        <v>2007</v>
      </c>
      <c r="H6146">
        <v>3</v>
      </c>
      <c r="I6146">
        <v>0</v>
      </c>
      <c r="J6146" s="1">
        <v>92322</v>
      </c>
      <c r="K6146" t="s">
        <v>9128</v>
      </c>
      <c r="L6146" t="s">
        <v>9148</v>
      </c>
      <c r="M6146" t="s">
        <v>10193</v>
      </c>
      <c r="N6146" t="s">
        <v>8536</v>
      </c>
      <c r="O6146" t="s">
        <v>8734</v>
      </c>
      <c r="P6146" t="s">
        <v>8558</v>
      </c>
      <c r="Q6146">
        <v>68104</v>
      </c>
      <c r="R6146" t="s">
        <v>8551</v>
      </c>
      <c r="S6146" t="s">
        <v>7956</v>
      </c>
      <c r="T6146" t="s">
        <v>7736</v>
      </c>
    </row>
    <row r="6147" spans="1:20" x14ac:dyDescent="0.25">
      <c r="A6147" t="s">
        <v>5625</v>
      </c>
      <c r="B6147" s="2">
        <v>41995</v>
      </c>
      <c r="C6147" s="2">
        <v>41999</v>
      </c>
      <c r="D6147" t="s">
        <v>19</v>
      </c>
      <c r="E6147" t="s">
        <v>4344</v>
      </c>
      <c r="F6147" t="s">
        <v>1013</v>
      </c>
      <c r="G6147" s="1">
        <v>1176</v>
      </c>
      <c r="H6147">
        <v>4</v>
      </c>
      <c r="I6147">
        <v>0</v>
      </c>
      <c r="J6147" s="1">
        <v>31752</v>
      </c>
      <c r="K6147" t="s">
        <v>9128</v>
      </c>
      <c r="L6147" t="s">
        <v>9137</v>
      </c>
      <c r="M6147" t="s">
        <v>9640</v>
      </c>
      <c r="N6147" t="s">
        <v>8536</v>
      </c>
      <c r="O6147" t="s">
        <v>8616</v>
      </c>
      <c r="P6147" t="s">
        <v>8541</v>
      </c>
      <c r="Q6147">
        <v>95123</v>
      </c>
      <c r="R6147" t="s">
        <v>8542</v>
      </c>
      <c r="S6147" t="s">
        <v>8468</v>
      </c>
      <c r="T6147" t="s">
        <v>7736</v>
      </c>
    </row>
    <row r="6148" spans="1:20" x14ac:dyDescent="0.25">
      <c r="A6148" t="s">
        <v>5626</v>
      </c>
      <c r="B6148" s="2">
        <v>43060</v>
      </c>
      <c r="C6148" s="2">
        <v>43064</v>
      </c>
      <c r="D6148" t="s">
        <v>19</v>
      </c>
      <c r="E6148" t="s">
        <v>3034</v>
      </c>
      <c r="F6148" t="s">
        <v>1013</v>
      </c>
      <c r="G6148" s="1">
        <v>1176</v>
      </c>
      <c r="H6148">
        <v>4</v>
      </c>
      <c r="I6148">
        <v>0</v>
      </c>
      <c r="J6148" s="1">
        <v>31752</v>
      </c>
      <c r="K6148" t="s">
        <v>9128</v>
      </c>
      <c r="L6148" t="s">
        <v>9137</v>
      </c>
      <c r="M6148" t="s">
        <v>9640</v>
      </c>
      <c r="N6148" t="s">
        <v>8536</v>
      </c>
      <c r="O6148" t="s">
        <v>8556</v>
      </c>
      <c r="P6148" t="s">
        <v>8541</v>
      </c>
      <c r="Q6148">
        <v>94122</v>
      </c>
      <c r="R6148" t="s">
        <v>8542</v>
      </c>
      <c r="S6148" t="s">
        <v>8339</v>
      </c>
      <c r="T6148" t="s">
        <v>7738</v>
      </c>
    </row>
    <row r="6149" spans="1:20" x14ac:dyDescent="0.25">
      <c r="A6149" t="s">
        <v>5626</v>
      </c>
      <c r="B6149" s="2">
        <v>43060</v>
      </c>
      <c r="C6149" s="2">
        <v>43064</v>
      </c>
      <c r="D6149" t="s">
        <v>19</v>
      </c>
      <c r="E6149" t="s">
        <v>3034</v>
      </c>
      <c r="F6149" t="s">
        <v>2136</v>
      </c>
      <c r="G6149" s="1">
        <v>40736</v>
      </c>
      <c r="H6149">
        <v>2</v>
      </c>
      <c r="I6149">
        <v>2</v>
      </c>
      <c r="J6149" s="1">
        <v>147668</v>
      </c>
      <c r="K6149" t="s">
        <v>9128</v>
      </c>
      <c r="L6149" t="s">
        <v>9142</v>
      </c>
      <c r="M6149" t="s">
        <v>10113</v>
      </c>
      <c r="N6149" t="s">
        <v>8536</v>
      </c>
      <c r="O6149" t="s">
        <v>8556</v>
      </c>
      <c r="P6149" t="s">
        <v>8541</v>
      </c>
      <c r="Q6149">
        <v>94122</v>
      </c>
      <c r="R6149" t="s">
        <v>8542</v>
      </c>
      <c r="S6149" t="s">
        <v>8339</v>
      </c>
      <c r="T6149" t="s">
        <v>7738</v>
      </c>
    </row>
    <row r="6150" spans="1:20" x14ac:dyDescent="0.25">
      <c r="A6150" t="s">
        <v>5627</v>
      </c>
      <c r="B6150" s="2">
        <v>42548</v>
      </c>
      <c r="C6150" s="2">
        <v>42550</v>
      </c>
      <c r="D6150" t="s">
        <v>11</v>
      </c>
      <c r="E6150" t="s">
        <v>3521</v>
      </c>
      <c r="F6150" t="s">
        <v>4040</v>
      </c>
      <c r="G6150" s="1">
        <v>201584</v>
      </c>
      <c r="H6150">
        <v>2</v>
      </c>
      <c r="I6150">
        <v>2</v>
      </c>
      <c r="J6150" s="1">
        <v>12599</v>
      </c>
      <c r="K6150" t="s">
        <v>9139</v>
      </c>
      <c r="L6150" t="s">
        <v>9140</v>
      </c>
      <c r="M6150" t="s">
        <v>10660</v>
      </c>
      <c r="N6150" t="s">
        <v>8536</v>
      </c>
      <c r="O6150" t="s">
        <v>8556</v>
      </c>
      <c r="P6150" t="s">
        <v>8541</v>
      </c>
      <c r="Q6150">
        <v>94109</v>
      </c>
      <c r="R6150" t="s">
        <v>8542</v>
      </c>
      <c r="S6150" t="s">
        <v>8401</v>
      </c>
      <c r="T6150" t="s">
        <v>7736</v>
      </c>
    </row>
    <row r="6151" spans="1:20" x14ac:dyDescent="0.25">
      <c r="A6151" t="s">
        <v>5628</v>
      </c>
      <c r="B6151" s="2">
        <v>43097</v>
      </c>
      <c r="C6151" s="2">
        <v>43100</v>
      </c>
      <c r="D6151" t="s">
        <v>79</v>
      </c>
      <c r="E6151" t="s">
        <v>3727</v>
      </c>
      <c r="F6151" t="s">
        <v>123</v>
      </c>
      <c r="G6151" s="1">
        <v>340704</v>
      </c>
      <c r="H6151">
        <v>6</v>
      </c>
      <c r="I6151">
        <v>2</v>
      </c>
      <c r="J6151" s="1">
        <v>-340704</v>
      </c>
      <c r="K6151" t="s">
        <v>9123</v>
      </c>
      <c r="L6151" t="s">
        <v>9126</v>
      </c>
      <c r="M6151" t="s">
        <v>9196</v>
      </c>
      <c r="N6151" t="s">
        <v>8536</v>
      </c>
      <c r="O6151" t="s">
        <v>8657</v>
      </c>
      <c r="P6151" t="s">
        <v>8541</v>
      </c>
      <c r="Q6151">
        <v>90805</v>
      </c>
      <c r="R6151" t="s">
        <v>8542</v>
      </c>
      <c r="S6151" t="s">
        <v>8422</v>
      </c>
      <c r="T6151" t="s">
        <v>7738</v>
      </c>
    </row>
    <row r="6152" spans="1:20" x14ac:dyDescent="0.25">
      <c r="A6152" t="s">
        <v>5629</v>
      </c>
      <c r="B6152" s="2">
        <v>42468</v>
      </c>
      <c r="C6152" s="2">
        <v>42471</v>
      </c>
      <c r="D6152" t="s">
        <v>79</v>
      </c>
      <c r="E6152" t="s">
        <v>2515</v>
      </c>
      <c r="F6152" t="s">
        <v>4010</v>
      </c>
      <c r="G6152" s="1">
        <v>3549</v>
      </c>
      <c r="H6152">
        <v>5</v>
      </c>
      <c r="I6152">
        <v>0</v>
      </c>
      <c r="J6152" s="1">
        <v>88725</v>
      </c>
      <c r="K6152" t="s">
        <v>9123</v>
      </c>
      <c r="L6152" t="s">
        <v>9124</v>
      </c>
      <c r="M6152" t="s">
        <v>10653</v>
      </c>
      <c r="N6152" t="s">
        <v>8536</v>
      </c>
      <c r="O6152" t="s">
        <v>8603</v>
      </c>
      <c r="P6152" t="s">
        <v>8664</v>
      </c>
      <c r="Q6152">
        <v>31907</v>
      </c>
      <c r="R6152" t="s">
        <v>8539</v>
      </c>
      <c r="S6152" t="s">
        <v>8266</v>
      </c>
      <c r="T6152" t="s">
        <v>7736</v>
      </c>
    </row>
    <row r="6153" spans="1:20" x14ac:dyDescent="0.25">
      <c r="A6153" t="s">
        <v>5630</v>
      </c>
      <c r="B6153" s="2">
        <v>41716</v>
      </c>
      <c r="C6153" s="2">
        <v>41719</v>
      </c>
      <c r="D6153" t="s">
        <v>11</v>
      </c>
      <c r="E6153" t="s">
        <v>4447</v>
      </c>
      <c r="F6153" t="s">
        <v>4274</v>
      </c>
      <c r="G6153" s="1">
        <v>119833</v>
      </c>
      <c r="H6153">
        <v>10</v>
      </c>
      <c r="I6153">
        <v>15</v>
      </c>
      <c r="J6153" s="1">
        <v>7049</v>
      </c>
      <c r="K6153" t="s">
        <v>9123</v>
      </c>
      <c r="L6153" t="s">
        <v>9124</v>
      </c>
      <c r="M6153" t="s">
        <v>10709</v>
      </c>
      <c r="N6153" t="s">
        <v>8536</v>
      </c>
      <c r="O6153" t="s">
        <v>8556</v>
      </c>
      <c r="P6153" t="s">
        <v>8541</v>
      </c>
      <c r="Q6153">
        <v>94110</v>
      </c>
      <c r="R6153" t="s">
        <v>8542</v>
      </c>
      <c r="S6153" t="s">
        <v>8473</v>
      </c>
      <c r="T6153" t="s">
        <v>7744</v>
      </c>
    </row>
    <row r="6154" spans="1:20" x14ac:dyDescent="0.25">
      <c r="A6154" t="s">
        <v>5631</v>
      </c>
      <c r="B6154" s="2">
        <v>42919</v>
      </c>
      <c r="C6154" s="2">
        <v>42924</v>
      </c>
      <c r="D6154" t="s">
        <v>19</v>
      </c>
      <c r="E6154" t="s">
        <v>1615</v>
      </c>
      <c r="F6154" t="s">
        <v>435</v>
      </c>
      <c r="G6154" s="1">
        <v>8792</v>
      </c>
      <c r="H6154">
        <v>4</v>
      </c>
      <c r="I6154">
        <v>0</v>
      </c>
      <c r="J6154" s="1">
        <v>8792</v>
      </c>
      <c r="K6154" t="s">
        <v>9128</v>
      </c>
      <c r="L6154" t="s">
        <v>9133</v>
      </c>
      <c r="M6154" t="s">
        <v>9352</v>
      </c>
      <c r="N6154" t="s">
        <v>8536</v>
      </c>
      <c r="O6154" t="s">
        <v>8540</v>
      </c>
      <c r="P6154" t="s">
        <v>8541</v>
      </c>
      <c r="Q6154">
        <v>90004</v>
      </c>
      <c r="R6154" t="s">
        <v>8542</v>
      </c>
      <c r="S6154" t="s">
        <v>8099</v>
      </c>
      <c r="T6154" t="s">
        <v>7736</v>
      </c>
    </row>
    <row r="6155" spans="1:20" x14ac:dyDescent="0.25">
      <c r="A6155" t="s">
        <v>5632</v>
      </c>
      <c r="B6155" s="2">
        <v>42845</v>
      </c>
      <c r="C6155" s="2">
        <v>42848</v>
      </c>
      <c r="D6155" t="s">
        <v>79</v>
      </c>
      <c r="E6155" t="s">
        <v>226</v>
      </c>
      <c r="F6155" t="s">
        <v>3405</v>
      </c>
      <c r="G6155" s="1">
        <v>51968</v>
      </c>
      <c r="H6155">
        <v>2</v>
      </c>
      <c r="I6155">
        <v>2</v>
      </c>
      <c r="J6155" s="1">
        <v>103936</v>
      </c>
      <c r="K6155" t="s">
        <v>9123</v>
      </c>
      <c r="L6155" t="s">
        <v>9135</v>
      </c>
      <c r="M6155" t="s">
        <v>10528</v>
      </c>
      <c r="N6155" t="s">
        <v>8536</v>
      </c>
      <c r="O6155" t="s">
        <v>8559</v>
      </c>
      <c r="P6155" t="s">
        <v>8560</v>
      </c>
      <c r="Q6155">
        <v>19120</v>
      </c>
      <c r="R6155" t="s">
        <v>8561</v>
      </c>
      <c r="S6155" t="s">
        <v>7789</v>
      </c>
      <c r="T6155" t="s">
        <v>7738</v>
      </c>
    </row>
    <row r="6156" spans="1:20" x14ac:dyDescent="0.25">
      <c r="A6156" t="s">
        <v>5632</v>
      </c>
      <c r="B6156" s="2">
        <v>42845</v>
      </c>
      <c r="C6156" s="2">
        <v>42848</v>
      </c>
      <c r="D6156" t="s">
        <v>79</v>
      </c>
      <c r="E6156" t="s">
        <v>226</v>
      </c>
      <c r="F6156" t="s">
        <v>167</v>
      </c>
      <c r="G6156" s="1">
        <v>51336</v>
      </c>
      <c r="H6156">
        <v>3</v>
      </c>
      <c r="I6156">
        <v>2</v>
      </c>
      <c r="J6156" s="1">
        <v>57753</v>
      </c>
      <c r="K6156" t="s">
        <v>9128</v>
      </c>
      <c r="L6156" t="s">
        <v>9133</v>
      </c>
      <c r="M6156" t="s">
        <v>9220</v>
      </c>
      <c r="N6156" t="s">
        <v>8536</v>
      </c>
      <c r="O6156" t="s">
        <v>8559</v>
      </c>
      <c r="P6156" t="s">
        <v>8560</v>
      </c>
      <c r="Q6156">
        <v>19120</v>
      </c>
      <c r="R6156" t="s">
        <v>8561</v>
      </c>
      <c r="S6156" t="s">
        <v>7789</v>
      </c>
      <c r="T6156" t="s">
        <v>7738</v>
      </c>
    </row>
    <row r="6157" spans="1:20" x14ac:dyDescent="0.25">
      <c r="A6157" t="s">
        <v>5632</v>
      </c>
      <c r="B6157" s="2">
        <v>42845</v>
      </c>
      <c r="C6157" s="2">
        <v>42848</v>
      </c>
      <c r="D6157" t="s">
        <v>79</v>
      </c>
      <c r="E6157" t="s">
        <v>226</v>
      </c>
      <c r="F6157" t="s">
        <v>808</v>
      </c>
      <c r="G6157" s="1">
        <v>332704</v>
      </c>
      <c r="H6157">
        <v>1</v>
      </c>
      <c r="I6157">
        <v>2</v>
      </c>
      <c r="J6157" s="1">
        <v>332704</v>
      </c>
      <c r="K6157" t="s">
        <v>9128</v>
      </c>
      <c r="L6157" t="s">
        <v>9133</v>
      </c>
      <c r="M6157" t="s">
        <v>9545</v>
      </c>
      <c r="N6157" t="s">
        <v>8536</v>
      </c>
      <c r="O6157" t="s">
        <v>8559</v>
      </c>
      <c r="P6157" t="s">
        <v>8560</v>
      </c>
      <c r="Q6157">
        <v>19120</v>
      </c>
      <c r="R6157" t="s">
        <v>8561</v>
      </c>
      <c r="S6157" t="s">
        <v>7789</v>
      </c>
      <c r="T6157" t="s">
        <v>7738</v>
      </c>
    </row>
    <row r="6158" spans="1:20" x14ac:dyDescent="0.25">
      <c r="A6158" t="s">
        <v>5632</v>
      </c>
      <c r="B6158" s="2">
        <v>42845</v>
      </c>
      <c r="C6158" s="2">
        <v>42848</v>
      </c>
      <c r="D6158" t="s">
        <v>79</v>
      </c>
      <c r="E6158" t="s">
        <v>226</v>
      </c>
      <c r="F6158" t="s">
        <v>3302</v>
      </c>
      <c r="G6158" s="1">
        <v>42408</v>
      </c>
      <c r="H6158">
        <v>3</v>
      </c>
      <c r="I6158">
        <v>2</v>
      </c>
      <c r="J6158" s="1">
        <v>95418</v>
      </c>
      <c r="K6158" t="s">
        <v>9123</v>
      </c>
      <c r="L6158" t="s">
        <v>9135</v>
      </c>
      <c r="M6158" t="s">
        <v>10493</v>
      </c>
      <c r="N6158" t="s">
        <v>8536</v>
      </c>
      <c r="O6158" t="s">
        <v>8559</v>
      </c>
      <c r="P6158" t="s">
        <v>8560</v>
      </c>
      <c r="Q6158">
        <v>19120</v>
      </c>
      <c r="R6158" t="s">
        <v>8561</v>
      </c>
      <c r="S6158" t="s">
        <v>7789</v>
      </c>
      <c r="T6158" t="s">
        <v>7738</v>
      </c>
    </row>
    <row r="6159" spans="1:20" x14ac:dyDescent="0.25">
      <c r="A6159" t="s">
        <v>5633</v>
      </c>
      <c r="B6159" s="2">
        <v>42585</v>
      </c>
      <c r="C6159" s="2">
        <v>42587</v>
      </c>
      <c r="D6159" t="s">
        <v>11</v>
      </c>
      <c r="E6159" t="s">
        <v>4574</v>
      </c>
      <c r="F6159" t="s">
        <v>237</v>
      </c>
      <c r="G6159" s="1">
        <v>8154</v>
      </c>
      <c r="H6159">
        <v>3</v>
      </c>
      <c r="I6159">
        <v>0</v>
      </c>
      <c r="J6159" s="1">
        <v>383238</v>
      </c>
      <c r="K6159" t="s">
        <v>9128</v>
      </c>
      <c r="L6159" t="s">
        <v>9167</v>
      </c>
      <c r="M6159" t="s">
        <v>9253</v>
      </c>
      <c r="N6159" t="s">
        <v>8536</v>
      </c>
      <c r="O6159" t="s">
        <v>8833</v>
      </c>
      <c r="P6159" t="s">
        <v>8618</v>
      </c>
      <c r="Q6159">
        <v>74133</v>
      </c>
      <c r="R6159" t="s">
        <v>8551</v>
      </c>
      <c r="S6159" t="s">
        <v>8481</v>
      </c>
      <c r="T6159" t="s">
        <v>7736</v>
      </c>
    </row>
    <row r="6160" spans="1:20" x14ac:dyDescent="0.25">
      <c r="A6160" t="s">
        <v>5633</v>
      </c>
      <c r="B6160" s="2">
        <v>42585</v>
      </c>
      <c r="C6160" s="2">
        <v>42587</v>
      </c>
      <c r="D6160" t="s">
        <v>11</v>
      </c>
      <c r="E6160" t="s">
        <v>4574</v>
      </c>
      <c r="F6160" t="s">
        <v>5634</v>
      </c>
      <c r="G6160" s="1">
        <v>16728</v>
      </c>
      <c r="H6160">
        <v>12</v>
      </c>
      <c r="I6160">
        <v>0</v>
      </c>
      <c r="J6160" s="1">
        <v>234192</v>
      </c>
      <c r="K6160" t="s">
        <v>9139</v>
      </c>
      <c r="L6160" t="s">
        <v>9162</v>
      </c>
      <c r="M6160" t="s">
        <v>10876</v>
      </c>
      <c r="N6160" t="s">
        <v>8536</v>
      </c>
      <c r="O6160" t="s">
        <v>8833</v>
      </c>
      <c r="P6160" t="s">
        <v>8618</v>
      </c>
      <c r="Q6160">
        <v>74133</v>
      </c>
      <c r="R6160" t="s">
        <v>8551</v>
      </c>
      <c r="S6160" t="s">
        <v>8481</v>
      </c>
      <c r="T6160" t="s">
        <v>7736</v>
      </c>
    </row>
    <row r="6161" spans="1:20" x14ac:dyDescent="0.25">
      <c r="A6161" t="s">
        <v>5635</v>
      </c>
      <c r="B6161" s="2">
        <v>42707</v>
      </c>
      <c r="C6161" s="2">
        <v>42713</v>
      </c>
      <c r="D6161" t="s">
        <v>19</v>
      </c>
      <c r="E6161" t="s">
        <v>1342</v>
      </c>
      <c r="F6161" t="s">
        <v>4625</v>
      </c>
      <c r="G6161" s="1">
        <v>77268</v>
      </c>
      <c r="H6161">
        <v>4</v>
      </c>
      <c r="I6161">
        <v>0</v>
      </c>
      <c r="J6161" s="1">
        <v>1081752</v>
      </c>
      <c r="K6161" t="s">
        <v>9128</v>
      </c>
      <c r="L6161" t="s">
        <v>9133</v>
      </c>
      <c r="M6161" t="s">
        <v>10766</v>
      </c>
      <c r="N6161" t="s">
        <v>8536</v>
      </c>
      <c r="O6161" t="s">
        <v>8540</v>
      </c>
      <c r="P6161" t="s">
        <v>8541</v>
      </c>
      <c r="Q6161">
        <v>90049</v>
      </c>
      <c r="R6161" t="s">
        <v>8542</v>
      </c>
      <c r="S6161" t="s">
        <v>8044</v>
      </c>
      <c r="T6161" t="s">
        <v>7736</v>
      </c>
    </row>
    <row r="6162" spans="1:20" x14ac:dyDescent="0.25">
      <c r="A6162" t="s">
        <v>5636</v>
      </c>
      <c r="B6162" s="2">
        <v>41717</v>
      </c>
      <c r="C6162" s="2">
        <v>41719</v>
      </c>
      <c r="D6162" t="s">
        <v>79</v>
      </c>
      <c r="E6162" t="s">
        <v>919</v>
      </c>
      <c r="F6162" t="s">
        <v>1064</v>
      </c>
      <c r="G6162" s="1">
        <v>323976</v>
      </c>
      <c r="H6162">
        <v>3</v>
      </c>
      <c r="I6162">
        <v>2</v>
      </c>
      <c r="J6162" s="1">
        <v>283479</v>
      </c>
      <c r="K6162" t="s">
        <v>9139</v>
      </c>
      <c r="L6162" t="s">
        <v>9140</v>
      </c>
      <c r="M6162" t="s">
        <v>9663</v>
      </c>
      <c r="N6162" t="s">
        <v>8536</v>
      </c>
      <c r="O6162" t="s">
        <v>8700</v>
      </c>
      <c r="P6162" t="s">
        <v>8544</v>
      </c>
      <c r="Q6162">
        <v>33801</v>
      </c>
      <c r="R6162" t="s">
        <v>8539</v>
      </c>
      <c r="S6162" t="s">
        <v>7942</v>
      </c>
      <c r="T6162" t="s">
        <v>7738</v>
      </c>
    </row>
    <row r="6163" spans="1:20" x14ac:dyDescent="0.25">
      <c r="A6163" t="s">
        <v>5636</v>
      </c>
      <c r="B6163" s="2">
        <v>41717</v>
      </c>
      <c r="C6163" s="2">
        <v>41719</v>
      </c>
      <c r="D6163" t="s">
        <v>79</v>
      </c>
      <c r="E6163" t="s">
        <v>919</v>
      </c>
      <c r="F6163" t="s">
        <v>2573</v>
      </c>
      <c r="G6163" s="1">
        <v>11808</v>
      </c>
      <c r="H6163">
        <v>4</v>
      </c>
      <c r="I6163">
        <v>2</v>
      </c>
      <c r="J6163" s="1">
        <v>39852</v>
      </c>
      <c r="K6163" t="s">
        <v>9128</v>
      </c>
      <c r="L6163" t="s">
        <v>9129</v>
      </c>
      <c r="M6163" t="s">
        <v>10260</v>
      </c>
      <c r="N6163" t="s">
        <v>8536</v>
      </c>
      <c r="O6163" t="s">
        <v>8700</v>
      </c>
      <c r="P6163" t="s">
        <v>8544</v>
      </c>
      <c r="Q6163">
        <v>33801</v>
      </c>
      <c r="R6163" t="s">
        <v>8539</v>
      </c>
      <c r="S6163" t="s">
        <v>7942</v>
      </c>
      <c r="T6163" t="s">
        <v>7738</v>
      </c>
    </row>
    <row r="6164" spans="1:20" x14ac:dyDescent="0.25">
      <c r="A6164" t="s">
        <v>5636</v>
      </c>
      <c r="B6164" s="2">
        <v>41717</v>
      </c>
      <c r="C6164" s="2">
        <v>41719</v>
      </c>
      <c r="D6164" t="s">
        <v>79</v>
      </c>
      <c r="E6164" t="s">
        <v>919</v>
      </c>
      <c r="F6164" t="s">
        <v>757</v>
      </c>
      <c r="G6164" s="1">
        <v>2616</v>
      </c>
      <c r="H6164">
        <v>3</v>
      </c>
      <c r="I6164">
        <v>2</v>
      </c>
      <c r="J6164" s="1">
        <v>1962</v>
      </c>
      <c r="K6164" t="s">
        <v>9128</v>
      </c>
      <c r="L6164" t="s">
        <v>9133</v>
      </c>
      <c r="M6164" t="s">
        <v>9518</v>
      </c>
      <c r="N6164" t="s">
        <v>8536</v>
      </c>
      <c r="O6164" t="s">
        <v>8700</v>
      </c>
      <c r="P6164" t="s">
        <v>8544</v>
      </c>
      <c r="Q6164">
        <v>33801</v>
      </c>
      <c r="R6164" t="s">
        <v>8539</v>
      </c>
      <c r="S6164" t="s">
        <v>7942</v>
      </c>
      <c r="T6164" t="s">
        <v>7738</v>
      </c>
    </row>
    <row r="6165" spans="1:20" x14ac:dyDescent="0.25">
      <c r="A6165" t="s">
        <v>5636</v>
      </c>
      <c r="B6165" s="2">
        <v>41717</v>
      </c>
      <c r="C6165" s="2">
        <v>41719</v>
      </c>
      <c r="D6165" t="s">
        <v>79</v>
      </c>
      <c r="E6165" t="s">
        <v>919</v>
      </c>
      <c r="F6165" t="s">
        <v>3376</v>
      </c>
      <c r="G6165" s="1">
        <v>3357</v>
      </c>
      <c r="H6165">
        <v>5</v>
      </c>
      <c r="I6165">
        <v>7</v>
      </c>
      <c r="J6165" s="1">
        <v>-25737</v>
      </c>
      <c r="K6165" t="s">
        <v>9128</v>
      </c>
      <c r="L6165" t="s">
        <v>9142</v>
      </c>
      <c r="M6165" t="s">
        <v>10515</v>
      </c>
      <c r="N6165" t="s">
        <v>8536</v>
      </c>
      <c r="O6165" t="s">
        <v>8700</v>
      </c>
      <c r="P6165" t="s">
        <v>8544</v>
      </c>
      <c r="Q6165">
        <v>33801</v>
      </c>
      <c r="R6165" t="s">
        <v>8539</v>
      </c>
      <c r="S6165" t="s">
        <v>7942</v>
      </c>
      <c r="T6165" t="s">
        <v>7738</v>
      </c>
    </row>
    <row r="6166" spans="1:20" x14ac:dyDescent="0.25">
      <c r="A6166" t="s">
        <v>5636</v>
      </c>
      <c r="B6166" s="2">
        <v>41717</v>
      </c>
      <c r="C6166" s="2">
        <v>41719</v>
      </c>
      <c r="D6166" t="s">
        <v>79</v>
      </c>
      <c r="E6166" t="s">
        <v>919</v>
      </c>
      <c r="F6166" t="s">
        <v>2280</v>
      </c>
      <c r="G6166" s="1">
        <v>4992</v>
      </c>
      <c r="H6166">
        <v>3</v>
      </c>
      <c r="I6166">
        <v>2</v>
      </c>
      <c r="J6166" s="1">
        <v>13728</v>
      </c>
      <c r="K6166" t="s">
        <v>9123</v>
      </c>
      <c r="L6166" t="s">
        <v>9135</v>
      </c>
      <c r="M6166" t="s">
        <v>9467</v>
      </c>
      <c r="N6166" t="s">
        <v>8536</v>
      </c>
      <c r="O6166" t="s">
        <v>8700</v>
      </c>
      <c r="P6166" t="s">
        <v>8544</v>
      </c>
      <c r="Q6166">
        <v>33801</v>
      </c>
      <c r="R6166" t="s">
        <v>8539</v>
      </c>
      <c r="S6166" t="s">
        <v>7942</v>
      </c>
      <c r="T6166" t="s">
        <v>7738</v>
      </c>
    </row>
    <row r="6167" spans="1:20" x14ac:dyDescent="0.25">
      <c r="A6167" t="s">
        <v>5636</v>
      </c>
      <c r="B6167" s="2">
        <v>41717</v>
      </c>
      <c r="C6167" s="2">
        <v>41719</v>
      </c>
      <c r="D6167" t="s">
        <v>79</v>
      </c>
      <c r="E6167" t="s">
        <v>919</v>
      </c>
      <c r="F6167" t="s">
        <v>4720</v>
      </c>
      <c r="G6167" s="1">
        <v>20016</v>
      </c>
      <c r="H6167">
        <v>3</v>
      </c>
      <c r="I6167">
        <v>2</v>
      </c>
      <c r="J6167" s="1">
        <v>55044</v>
      </c>
      <c r="K6167" t="s">
        <v>9123</v>
      </c>
      <c r="L6167" t="s">
        <v>9135</v>
      </c>
      <c r="M6167" t="s">
        <v>10786</v>
      </c>
      <c r="N6167" t="s">
        <v>8536</v>
      </c>
      <c r="O6167" t="s">
        <v>8700</v>
      </c>
      <c r="P6167" t="s">
        <v>8544</v>
      </c>
      <c r="Q6167">
        <v>33801</v>
      </c>
      <c r="R6167" t="s">
        <v>8539</v>
      </c>
      <c r="S6167" t="s">
        <v>7942</v>
      </c>
      <c r="T6167" t="s">
        <v>7738</v>
      </c>
    </row>
    <row r="6168" spans="1:20" x14ac:dyDescent="0.25">
      <c r="A6168" t="s">
        <v>5636</v>
      </c>
      <c r="B6168" s="2">
        <v>41717</v>
      </c>
      <c r="C6168" s="2">
        <v>41719</v>
      </c>
      <c r="D6168" t="s">
        <v>79</v>
      </c>
      <c r="E6168" t="s">
        <v>919</v>
      </c>
      <c r="F6168" t="s">
        <v>5596</v>
      </c>
      <c r="G6168" s="1">
        <v>17024</v>
      </c>
      <c r="H6168">
        <v>2</v>
      </c>
      <c r="I6168">
        <v>2</v>
      </c>
      <c r="J6168" s="1">
        <v>532</v>
      </c>
      <c r="K6168" t="s">
        <v>9139</v>
      </c>
      <c r="L6168" t="s">
        <v>9162</v>
      </c>
      <c r="M6168" t="s">
        <v>10873</v>
      </c>
      <c r="N6168" t="s">
        <v>8536</v>
      </c>
      <c r="O6168" t="s">
        <v>8700</v>
      </c>
      <c r="P6168" t="s">
        <v>8544</v>
      </c>
      <c r="Q6168">
        <v>33801</v>
      </c>
      <c r="R6168" t="s">
        <v>8539</v>
      </c>
      <c r="S6168" t="s">
        <v>7942</v>
      </c>
      <c r="T6168" t="s">
        <v>7738</v>
      </c>
    </row>
    <row r="6169" spans="1:20" x14ac:dyDescent="0.25">
      <c r="A6169" t="s">
        <v>5637</v>
      </c>
      <c r="B6169" s="2">
        <v>42114</v>
      </c>
      <c r="C6169" s="2">
        <v>42119</v>
      </c>
      <c r="D6169" t="s">
        <v>19</v>
      </c>
      <c r="E6169" t="s">
        <v>1324</v>
      </c>
      <c r="F6169" t="s">
        <v>266</v>
      </c>
      <c r="G6169" s="1">
        <v>117456</v>
      </c>
      <c r="H6169">
        <v>3</v>
      </c>
      <c r="I6169">
        <v>2</v>
      </c>
      <c r="J6169" s="1">
        <v>44046</v>
      </c>
      <c r="K6169" t="s">
        <v>9128</v>
      </c>
      <c r="L6169" t="s">
        <v>9148</v>
      </c>
      <c r="M6169" t="s">
        <v>9266</v>
      </c>
      <c r="N6169" t="s">
        <v>8536</v>
      </c>
      <c r="O6169" t="s">
        <v>8563</v>
      </c>
      <c r="P6169" t="s">
        <v>8550</v>
      </c>
      <c r="Q6169">
        <v>77036</v>
      </c>
      <c r="R6169" t="s">
        <v>8551</v>
      </c>
      <c r="S6169" t="s">
        <v>8039</v>
      </c>
      <c r="T6169" t="s">
        <v>7736</v>
      </c>
    </row>
    <row r="6170" spans="1:20" x14ac:dyDescent="0.25">
      <c r="A6170" t="s">
        <v>5638</v>
      </c>
      <c r="B6170" s="2">
        <v>42266</v>
      </c>
      <c r="C6170" s="2">
        <v>42269</v>
      </c>
      <c r="D6170" t="s">
        <v>11</v>
      </c>
      <c r="E6170" t="s">
        <v>2127</v>
      </c>
      <c r="F6170" t="s">
        <v>1004</v>
      </c>
      <c r="G6170" s="1">
        <v>2296</v>
      </c>
      <c r="H6170">
        <v>2</v>
      </c>
      <c r="I6170">
        <v>0</v>
      </c>
      <c r="J6170" s="1">
        <v>112504</v>
      </c>
      <c r="K6170" t="s">
        <v>9128</v>
      </c>
      <c r="L6170" t="s">
        <v>9148</v>
      </c>
      <c r="M6170" t="s">
        <v>9635</v>
      </c>
      <c r="N6170" t="s">
        <v>8536</v>
      </c>
      <c r="O6170" t="s">
        <v>8540</v>
      </c>
      <c r="P6170" t="s">
        <v>8541</v>
      </c>
      <c r="Q6170">
        <v>90008</v>
      </c>
      <c r="R6170" t="s">
        <v>8542</v>
      </c>
      <c r="S6170" t="s">
        <v>8197</v>
      </c>
      <c r="T6170" t="s">
        <v>7738</v>
      </c>
    </row>
    <row r="6171" spans="1:20" x14ac:dyDescent="0.25">
      <c r="A6171" t="s">
        <v>5639</v>
      </c>
      <c r="B6171" s="2">
        <v>41878</v>
      </c>
      <c r="C6171" s="2">
        <v>41881</v>
      </c>
      <c r="D6171" t="s">
        <v>11</v>
      </c>
      <c r="E6171" t="s">
        <v>2148</v>
      </c>
      <c r="F6171" t="s">
        <v>968</v>
      </c>
      <c r="G6171" s="1">
        <v>1336</v>
      </c>
      <c r="H6171">
        <v>2</v>
      </c>
      <c r="I6171">
        <v>0</v>
      </c>
      <c r="J6171" s="1">
        <v>64128</v>
      </c>
      <c r="K6171" t="s">
        <v>9128</v>
      </c>
      <c r="L6171" t="s">
        <v>9148</v>
      </c>
      <c r="M6171" t="s">
        <v>9621</v>
      </c>
      <c r="N6171" t="s">
        <v>8536</v>
      </c>
      <c r="O6171" t="s">
        <v>8582</v>
      </c>
      <c r="P6171" t="s">
        <v>8583</v>
      </c>
      <c r="Q6171">
        <v>22153</v>
      </c>
      <c r="R6171" t="s">
        <v>8539</v>
      </c>
      <c r="S6171" t="s">
        <v>8200</v>
      </c>
      <c r="T6171" t="s">
        <v>7736</v>
      </c>
    </row>
    <row r="6172" spans="1:20" x14ac:dyDescent="0.25">
      <c r="A6172" t="s">
        <v>5640</v>
      </c>
      <c r="B6172" s="2">
        <v>42723</v>
      </c>
      <c r="C6172" s="2">
        <v>42728</v>
      </c>
      <c r="D6172" t="s">
        <v>11</v>
      </c>
      <c r="E6172" t="s">
        <v>5641</v>
      </c>
      <c r="F6172" t="s">
        <v>3348</v>
      </c>
      <c r="G6172" s="1">
        <v>34248</v>
      </c>
      <c r="H6172">
        <v>3</v>
      </c>
      <c r="I6172">
        <v>2</v>
      </c>
      <c r="J6172" s="1">
        <v>115587</v>
      </c>
      <c r="K6172" t="s">
        <v>9128</v>
      </c>
      <c r="L6172" t="s">
        <v>9142</v>
      </c>
      <c r="M6172" t="s">
        <v>10507</v>
      </c>
      <c r="N6172" t="s">
        <v>8536</v>
      </c>
      <c r="O6172" t="s">
        <v>8576</v>
      </c>
      <c r="P6172" t="s">
        <v>8577</v>
      </c>
      <c r="Q6172">
        <v>10035</v>
      </c>
      <c r="R6172" t="s">
        <v>8561</v>
      </c>
      <c r="S6172" t="s">
        <v>8513</v>
      </c>
      <c r="T6172" t="s">
        <v>7738</v>
      </c>
    </row>
    <row r="6173" spans="1:20" x14ac:dyDescent="0.25">
      <c r="A6173" t="s">
        <v>5640</v>
      </c>
      <c r="B6173" s="2">
        <v>42723</v>
      </c>
      <c r="C6173" s="2">
        <v>42728</v>
      </c>
      <c r="D6173" t="s">
        <v>11</v>
      </c>
      <c r="E6173" t="s">
        <v>5641</v>
      </c>
      <c r="F6173" t="s">
        <v>1761</v>
      </c>
      <c r="G6173" s="1">
        <v>352</v>
      </c>
      <c r="H6173">
        <v>2</v>
      </c>
      <c r="I6173">
        <v>0</v>
      </c>
      <c r="J6173" s="1">
        <v>10208</v>
      </c>
      <c r="K6173" t="s">
        <v>9128</v>
      </c>
      <c r="L6173" t="s">
        <v>9137</v>
      </c>
      <c r="M6173" t="s">
        <v>9957</v>
      </c>
      <c r="N6173" t="s">
        <v>8536</v>
      </c>
      <c r="O6173" t="s">
        <v>8576</v>
      </c>
      <c r="P6173" t="s">
        <v>8577</v>
      </c>
      <c r="Q6173">
        <v>10035</v>
      </c>
      <c r="R6173" t="s">
        <v>8561</v>
      </c>
      <c r="S6173" t="s">
        <v>8513</v>
      </c>
      <c r="T6173" t="s">
        <v>7738</v>
      </c>
    </row>
    <row r="6174" spans="1:20" x14ac:dyDescent="0.25">
      <c r="A6174" t="s">
        <v>5642</v>
      </c>
      <c r="B6174" s="2">
        <v>41853</v>
      </c>
      <c r="C6174" s="2">
        <v>41859</v>
      </c>
      <c r="D6174" t="s">
        <v>19</v>
      </c>
      <c r="E6174" t="s">
        <v>536</v>
      </c>
      <c r="F6174" t="s">
        <v>2049</v>
      </c>
      <c r="G6174" s="1">
        <v>267</v>
      </c>
      <c r="H6174">
        <v>5</v>
      </c>
      <c r="I6174">
        <v>0</v>
      </c>
      <c r="J6174" s="1">
        <v>12549</v>
      </c>
      <c r="K6174" t="s">
        <v>9128</v>
      </c>
      <c r="L6174" t="s">
        <v>9142</v>
      </c>
      <c r="M6174" t="s">
        <v>10079</v>
      </c>
      <c r="N6174" t="s">
        <v>8536</v>
      </c>
      <c r="O6174" t="s">
        <v>8582</v>
      </c>
      <c r="P6174" t="s">
        <v>8611</v>
      </c>
      <c r="Q6174">
        <v>65807</v>
      </c>
      <c r="R6174" t="s">
        <v>8551</v>
      </c>
      <c r="S6174" t="s">
        <v>7863</v>
      </c>
      <c r="T6174" t="s">
        <v>7744</v>
      </c>
    </row>
    <row r="6175" spans="1:20" x14ac:dyDescent="0.25">
      <c r="A6175" t="s">
        <v>5642</v>
      </c>
      <c r="B6175" s="2">
        <v>41853</v>
      </c>
      <c r="C6175" s="2">
        <v>41859</v>
      </c>
      <c r="D6175" t="s">
        <v>19</v>
      </c>
      <c r="E6175" t="s">
        <v>536</v>
      </c>
      <c r="F6175" t="s">
        <v>4561</v>
      </c>
      <c r="G6175" s="1">
        <v>212</v>
      </c>
      <c r="H6175">
        <v>2</v>
      </c>
      <c r="I6175">
        <v>0</v>
      </c>
      <c r="J6175" s="1">
        <v>9116</v>
      </c>
      <c r="K6175" t="s">
        <v>9139</v>
      </c>
      <c r="L6175" t="s">
        <v>9162</v>
      </c>
      <c r="M6175" t="s">
        <v>10756</v>
      </c>
      <c r="N6175" t="s">
        <v>8536</v>
      </c>
      <c r="O6175" t="s">
        <v>8582</v>
      </c>
      <c r="P6175" t="s">
        <v>8611</v>
      </c>
      <c r="Q6175">
        <v>65807</v>
      </c>
      <c r="R6175" t="s">
        <v>8551</v>
      </c>
      <c r="S6175" t="s">
        <v>7863</v>
      </c>
      <c r="T6175" t="s">
        <v>7744</v>
      </c>
    </row>
    <row r="6176" spans="1:20" x14ac:dyDescent="0.25">
      <c r="A6176" t="s">
        <v>5642</v>
      </c>
      <c r="B6176" s="2">
        <v>41853</v>
      </c>
      <c r="C6176" s="2">
        <v>41859</v>
      </c>
      <c r="D6176" t="s">
        <v>19</v>
      </c>
      <c r="E6176" t="s">
        <v>536</v>
      </c>
      <c r="F6176" t="s">
        <v>2389</v>
      </c>
      <c r="G6176" s="1">
        <v>83838</v>
      </c>
      <c r="H6176">
        <v>2</v>
      </c>
      <c r="I6176">
        <v>0</v>
      </c>
      <c r="J6176" s="1">
        <v>2263626</v>
      </c>
      <c r="K6176" t="s">
        <v>9128</v>
      </c>
      <c r="L6176" t="s">
        <v>9133</v>
      </c>
      <c r="M6176" t="s">
        <v>10197</v>
      </c>
      <c r="N6176" t="s">
        <v>8536</v>
      </c>
      <c r="O6176" t="s">
        <v>8582</v>
      </c>
      <c r="P6176" t="s">
        <v>8611</v>
      </c>
      <c r="Q6176">
        <v>65807</v>
      </c>
      <c r="R6176" t="s">
        <v>8551</v>
      </c>
      <c r="S6176" t="s">
        <v>7863</v>
      </c>
      <c r="T6176" t="s">
        <v>7744</v>
      </c>
    </row>
    <row r="6177" spans="1:20" x14ac:dyDescent="0.25">
      <c r="A6177" t="s">
        <v>5643</v>
      </c>
      <c r="B6177" s="2">
        <v>42268</v>
      </c>
      <c r="C6177" s="2">
        <v>42273</v>
      </c>
      <c r="D6177" t="s">
        <v>19</v>
      </c>
      <c r="E6177" t="s">
        <v>3632</v>
      </c>
      <c r="F6177" t="s">
        <v>1647</v>
      </c>
      <c r="G6177" s="1">
        <v>169004</v>
      </c>
      <c r="H6177">
        <v>4</v>
      </c>
      <c r="I6177">
        <v>0</v>
      </c>
      <c r="J6177" s="1">
        <v>42251</v>
      </c>
      <c r="K6177" t="s">
        <v>9123</v>
      </c>
      <c r="L6177" t="s">
        <v>9126</v>
      </c>
      <c r="M6177" t="s">
        <v>9910</v>
      </c>
      <c r="N6177" t="s">
        <v>8536</v>
      </c>
      <c r="O6177" t="s">
        <v>8590</v>
      </c>
      <c r="P6177" t="s">
        <v>8591</v>
      </c>
      <c r="Q6177">
        <v>29203</v>
      </c>
      <c r="R6177" t="s">
        <v>8539</v>
      </c>
      <c r="S6177" t="s">
        <v>8411</v>
      </c>
      <c r="T6177" t="s">
        <v>7736</v>
      </c>
    </row>
    <row r="6178" spans="1:20" x14ac:dyDescent="0.25">
      <c r="A6178" t="s">
        <v>5643</v>
      </c>
      <c r="B6178" s="2">
        <v>42268</v>
      </c>
      <c r="C6178" s="2">
        <v>42273</v>
      </c>
      <c r="D6178" t="s">
        <v>19</v>
      </c>
      <c r="E6178" t="s">
        <v>3632</v>
      </c>
      <c r="F6178" t="s">
        <v>1180</v>
      </c>
      <c r="G6178" s="1">
        <v>8596</v>
      </c>
      <c r="H6178">
        <v>7</v>
      </c>
      <c r="I6178">
        <v>0</v>
      </c>
      <c r="J6178" s="1">
        <v>240688</v>
      </c>
      <c r="K6178" t="s">
        <v>9128</v>
      </c>
      <c r="L6178" t="s">
        <v>9133</v>
      </c>
      <c r="M6178" t="s">
        <v>9714</v>
      </c>
      <c r="N6178" t="s">
        <v>8536</v>
      </c>
      <c r="O6178" t="s">
        <v>8590</v>
      </c>
      <c r="P6178" t="s">
        <v>8591</v>
      </c>
      <c r="Q6178">
        <v>29203</v>
      </c>
      <c r="R6178" t="s">
        <v>8539</v>
      </c>
      <c r="S6178" t="s">
        <v>8411</v>
      </c>
      <c r="T6178" t="s">
        <v>7736</v>
      </c>
    </row>
    <row r="6179" spans="1:20" x14ac:dyDescent="0.25">
      <c r="A6179" t="s">
        <v>5643</v>
      </c>
      <c r="B6179" s="2">
        <v>42268</v>
      </c>
      <c r="C6179" s="2">
        <v>42273</v>
      </c>
      <c r="D6179" t="s">
        <v>19</v>
      </c>
      <c r="E6179" t="s">
        <v>3632</v>
      </c>
      <c r="F6179" t="s">
        <v>4821</v>
      </c>
      <c r="G6179" s="1">
        <v>12196</v>
      </c>
      <c r="H6179">
        <v>2</v>
      </c>
      <c r="I6179">
        <v>0</v>
      </c>
      <c r="J6179" s="1">
        <v>573212</v>
      </c>
      <c r="K6179" t="s">
        <v>9128</v>
      </c>
      <c r="L6179" t="s">
        <v>9167</v>
      </c>
      <c r="M6179" t="s">
        <v>10801</v>
      </c>
      <c r="N6179" t="s">
        <v>8536</v>
      </c>
      <c r="O6179" t="s">
        <v>8590</v>
      </c>
      <c r="P6179" t="s">
        <v>8591</v>
      </c>
      <c r="Q6179">
        <v>29203</v>
      </c>
      <c r="R6179" t="s">
        <v>8539</v>
      </c>
      <c r="S6179" t="s">
        <v>8411</v>
      </c>
      <c r="T6179" t="s">
        <v>7736</v>
      </c>
    </row>
    <row r="6180" spans="1:20" x14ac:dyDescent="0.25">
      <c r="A6180" t="s">
        <v>5643</v>
      </c>
      <c r="B6180" s="2">
        <v>42268</v>
      </c>
      <c r="C6180" s="2">
        <v>42273</v>
      </c>
      <c r="D6180" t="s">
        <v>19</v>
      </c>
      <c r="E6180" t="s">
        <v>3632</v>
      </c>
      <c r="F6180" t="s">
        <v>5644</v>
      </c>
      <c r="G6180" s="1">
        <v>2392</v>
      </c>
      <c r="H6180">
        <v>4</v>
      </c>
      <c r="I6180">
        <v>0</v>
      </c>
      <c r="J6180" s="1">
        <v>117208</v>
      </c>
      <c r="K6180" t="s">
        <v>9128</v>
      </c>
      <c r="L6180" t="s">
        <v>9148</v>
      </c>
      <c r="M6180" t="s">
        <v>10877</v>
      </c>
      <c r="N6180" t="s">
        <v>8536</v>
      </c>
      <c r="O6180" t="s">
        <v>8590</v>
      </c>
      <c r="P6180" t="s">
        <v>8591</v>
      </c>
      <c r="Q6180">
        <v>29203</v>
      </c>
      <c r="R6180" t="s">
        <v>8539</v>
      </c>
      <c r="S6180" t="s">
        <v>8411</v>
      </c>
      <c r="T6180" t="s">
        <v>7736</v>
      </c>
    </row>
    <row r="6181" spans="1:20" x14ac:dyDescent="0.25">
      <c r="A6181" t="s">
        <v>5643</v>
      </c>
      <c r="B6181" s="2">
        <v>42268</v>
      </c>
      <c r="C6181" s="2">
        <v>42273</v>
      </c>
      <c r="D6181" t="s">
        <v>19</v>
      </c>
      <c r="E6181" t="s">
        <v>3632</v>
      </c>
      <c r="F6181" t="s">
        <v>1943</v>
      </c>
      <c r="G6181" s="1">
        <v>6396</v>
      </c>
      <c r="H6181">
        <v>2</v>
      </c>
      <c r="I6181">
        <v>0</v>
      </c>
      <c r="J6181" s="1">
        <v>6396</v>
      </c>
      <c r="K6181" t="s">
        <v>9128</v>
      </c>
      <c r="L6181" t="s">
        <v>9133</v>
      </c>
      <c r="M6181" t="s">
        <v>10039</v>
      </c>
      <c r="N6181" t="s">
        <v>8536</v>
      </c>
      <c r="O6181" t="s">
        <v>8590</v>
      </c>
      <c r="P6181" t="s">
        <v>8591</v>
      </c>
      <c r="Q6181">
        <v>29203</v>
      </c>
      <c r="R6181" t="s">
        <v>8539</v>
      </c>
      <c r="S6181" t="s">
        <v>8411</v>
      </c>
      <c r="T6181" t="s">
        <v>7736</v>
      </c>
    </row>
    <row r="6182" spans="1:20" x14ac:dyDescent="0.25">
      <c r="A6182" t="s">
        <v>5643</v>
      </c>
      <c r="B6182" s="2">
        <v>42268</v>
      </c>
      <c r="C6182" s="2">
        <v>42273</v>
      </c>
      <c r="D6182" t="s">
        <v>19</v>
      </c>
      <c r="E6182" t="s">
        <v>3632</v>
      </c>
      <c r="F6182" t="s">
        <v>3270</v>
      </c>
      <c r="G6182" s="1">
        <v>62995</v>
      </c>
      <c r="H6182">
        <v>5</v>
      </c>
      <c r="I6182">
        <v>0</v>
      </c>
      <c r="J6182" s="1">
        <v>176386</v>
      </c>
      <c r="K6182" t="s">
        <v>9139</v>
      </c>
      <c r="L6182" t="s">
        <v>9140</v>
      </c>
      <c r="M6182" t="s">
        <v>10482</v>
      </c>
      <c r="N6182" t="s">
        <v>8536</v>
      </c>
      <c r="O6182" t="s">
        <v>8590</v>
      </c>
      <c r="P6182" t="s">
        <v>8591</v>
      </c>
      <c r="Q6182">
        <v>29203</v>
      </c>
      <c r="R6182" t="s">
        <v>8539</v>
      </c>
      <c r="S6182" t="s">
        <v>8411</v>
      </c>
      <c r="T6182" t="s">
        <v>7736</v>
      </c>
    </row>
    <row r="6183" spans="1:20" x14ac:dyDescent="0.25">
      <c r="A6183" t="s">
        <v>5643</v>
      </c>
      <c r="B6183" s="2">
        <v>42268</v>
      </c>
      <c r="C6183" s="2">
        <v>42273</v>
      </c>
      <c r="D6183" t="s">
        <v>19</v>
      </c>
      <c r="E6183" t="s">
        <v>3632</v>
      </c>
      <c r="F6183" t="s">
        <v>1073</v>
      </c>
      <c r="G6183" s="1">
        <v>11373</v>
      </c>
      <c r="H6183">
        <v>3</v>
      </c>
      <c r="I6183">
        <v>0</v>
      </c>
      <c r="J6183" s="1">
        <v>329817</v>
      </c>
      <c r="K6183" t="s">
        <v>9139</v>
      </c>
      <c r="L6183" t="s">
        <v>9140</v>
      </c>
      <c r="M6183" t="s">
        <v>9668</v>
      </c>
      <c r="N6183" t="s">
        <v>8536</v>
      </c>
      <c r="O6183" t="s">
        <v>8590</v>
      </c>
      <c r="P6183" t="s">
        <v>8591</v>
      </c>
      <c r="Q6183">
        <v>29203</v>
      </c>
      <c r="R6183" t="s">
        <v>8539</v>
      </c>
      <c r="S6183" t="s">
        <v>8411</v>
      </c>
      <c r="T6183" t="s">
        <v>7736</v>
      </c>
    </row>
    <row r="6184" spans="1:20" x14ac:dyDescent="0.25">
      <c r="A6184" t="s">
        <v>5643</v>
      </c>
      <c r="B6184" s="2">
        <v>42268</v>
      </c>
      <c r="C6184" s="2">
        <v>42273</v>
      </c>
      <c r="D6184" t="s">
        <v>19</v>
      </c>
      <c r="E6184" t="s">
        <v>3632</v>
      </c>
      <c r="F6184" t="s">
        <v>699</v>
      </c>
      <c r="G6184" s="1">
        <v>146</v>
      </c>
      <c r="H6184">
        <v>2</v>
      </c>
      <c r="I6184">
        <v>0</v>
      </c>
      <c r="J6184" s="1">
        <v>6862</v>
      </c>
      <c r="K6184" t="s">
        <v>9128</v>
      </c>
      <c r="L6184" t="s">
        <v>9142</v>
      </c>
      <c r="M6184" t="s">
        <v>9489</v>
      </c>
      <c r="N6184" t="s">
        <v>8536</v>
      </c>
      <c r="O6184" t="s">
        <v>8590</v>
      </c>
      <c r="P6184" t="s">
        <v>8591</v>
      </c>
      <c r="Q6184">
        <v>29203</v>
      </c>
      <c r="R6184" t="s">
        <v>8539</v>
      </c>
      <c r="S6184" t="s">
        <v>8411</v>
      </c>
      <c r="T6184" t="s">
        <v>7736</v>
      </c>
    </row>
    <row r="6185" spans="1:20" x14ac:dyDescent="0.25">
      <c r="A6185" t="s">
        <v>5643</v>
      </c>
      <c r="B6185" s="2">
        <v>42268</v>
      </c>
      <c r="C6185" s="2">
        <v>42273</v>
      </c>
      <c r="D6185" t="s">
        <v>19</v>
      </c>
      <c r="E6185" t="s">
        <v>3632</v>
      </c>
      <c r="F6185" t="s">
        <v>44</v>
      </c>
      <c r="G6185" s="1">
        <v>88784</v>
      </c>
      <c r="H6185">
        <v>8</v>
      </c>
      <c r="I6185">
        <v>0</v>
      </c>
      <c r="J6185" s="1">
        <v>177568</v>
      </c>
      <c r="K6185" t="s">
        <v>9128</v>
      </c>
      <c r="L6185" t="s">
        <v>9133</v>
      </c>
      <c r="M6185" t="s">
        <v>9153</v>
      </c>
      <c r="N6185" t="s">
        <v>8536</v>
      </c>
      <c r="O6185" t="s">
        <v>8590</v>
      </c>
      <c r="P6185" t="s">
        <v>8591</v>
      </c>
      <c r="Q6185">
        <v>29203</v>
      </c>
      <c r="R6185" t="s">
        <v>8539</v>
      </c>
      <c r="S6185" t="s">
        <v>8411</v>
      </c>
      <c r="T6185" t="s">
        <v>7736</v>
      </c>
    </row>
    <row r="6186" spans="1:20" x14ac:dyDescent="0.25">
      <c r="A6186" t="s">
        <v>5645</v>
      </c>
      <c r="B6186" s="2">
        <v>42715</v>
      </c>
      <c r="C6186" s="2">
        <v>42717</v>
      </c>
      <c r="D6186" t="s">
        <v>79</v>
      </c>
      <c r="E6186" t="s">
        <v>2282</v>
      </c>
      <c r="F6186" t="s">
        <v>87</v>
      </c>
      <c r="G6186" s="1">
        <v>40392</v>
      </c>
      <c r="H6186">
        <v>5</v>
      </c>
      <c r="I6186">
        <v>2</v>
      </c>
      <c r="J6186" s="1">
        <v>25245</v>
      </c>
      <c r="K6186" t="s">
        <v>9123</v>
      </c>
      <c r="L6186" t="s">
        <v>9126</v>
      </c>
      <c r="M6186" t="s">
        <v>9177</v>
      </c>
      <c r="N6186" t="s">
        <v>8536</v>
      </c>
      <c r="O6186" t="s">
        <v>8594</v>
      </c>
      <c r="P6186" t="s">
        <v>8595</v>
      </c>
      <c r="Q6186">
        <v>97206</v>
      </c>
      <c r="R6186" t="s">
        <v>8542</v>
      </c>
      <c r="S6186" t="s">
        <v>8227</v>
      </c>
      <c r="T6186" t="s">
        <v>7744</v>
      </c>
    </row>
    <row r="6187" spans="1:20" x14ac:dyDescent="0.25">
      <c r="A6187" t="s">
        <v>5646</v>
      </c>
      <c r="B6187" s="2">
        <v>42223</v>
      </c>
      <c r="C6187" s="2">
        <v>42228</v>
      </c>
      <c r="D6187" t="s">
        <v>19</v>
      </c>
      <c r="E6187" t="s">
        <v>3029</v>
      </c>
      <c r="F6187" t="s">
        <v>1748</v>
      </c>
      <c r="G6187" s="1">
        <v>1068</v>
      </c>
      <c r="H6187">
        <v>10</v>
      </c>
      <c r="I6187">
        <v>2</v>
      </c>
      <c r="J6187" s="1">
        <v>1068</v>
      </c>
      <c r="K6187" t="s">
        <v>9128</v>
      </c>
      <c r="L6187" t="s">
        <v>9137</v>
      </c>
      <c r="M6187" t="s">
        <v>9951</v>
      </c>
      <c r="N6187" t="s">
        <v>8536</v>
      </c>
      <c r="O6187" t="s">
        <v>8559</v>
      </c>
      <c r="P6187" t="s">
        <v>8560</v>
      </c>
      <c r="Q6187">
        <v>19120</v>
      </c>
      <c r="R6187" t="s">
        <v>8561</v>
      </c>
      <c r="S6187" t="s">
        <v>8338</v>
      </c>
      <c r="T6187" t="s">
        <v>7736</v>
      </c>
    </row>
    <row r="6188" spans="1:20" x14ac:dyDescent="0.25">
      <c r="A6188" t="s">
        <v>5647</v>
      </c>
      <c r="B6188" s="2">
        <v>42323</v>
      </c>
      <c r="C6188" s="2">
        <v>42325</v>
      </c>
      <c r="D6188" t="s">
        <v>79</v>
      </c>
      <c r="E6188" t="s">
        <v>834</v>
      </c>
      <c r="F6188" t="s">
        <v>791</v>
      </c>
      <c r="G6188" s="1">
        <v>7095</v>
      </c>
      <c r="H6188">
        <v>3</v>
      </c>
      <c r="I6188">
        <v>0</v>
      </c>
      <c r="J6188" s="1">
        <v>205755</v>
      </c>
      <c r="K6188" t="s">
        <v>9128</v>
      </c>
      <c r="L6188" t="s">
        <v>9133</v>
      </c>
      <c r="M6188" t="s">
        <v>9534</v>
      </c>
      <c r="N6188" t="s">
        <v>8536</v>
      </c>
      <c r="O6188" t="s">
        <v>8576</v>
      </c>
      <c r="P6188" t="s">
        <v>8577</v>
      </c>
      <c r="Q6188">
        <v>10035</v>
      </c>
      <c r="R6188" t="s">
        <v>8561</v>
      </c>
      <c r="S6188" t="s">
        <v>7924</v>
      </c>
      <c r="T6188" t="s">
        <v>7738</v>
      </c>
    </row>
    <row r="6189" spans="1:20" x14ac:dyDescent="0.25">
      <c r="A6189" t="s">
        <v>5647</v>
      </c>
      <c r="B6189" s="2">
        <v>42323</v>
      </c>
      <c r="C6189" s="2">
        <v>42325</v>
      </c>
      <c r="D6189" t="s">
        <v>79</v>
      </c>
      <c r="E6189" t="s">
        <v>834</v>
      </c>
      <c r="F6189" t="s">
        <v>3182</v>
      </c>
      <c r="G6189" s="1">
        <v>34944</v>
      </c>
      <c r="H6189">
        <v>6</v>
      </c>
      <c r="I6189">
        <v>2</v>
      </c>
      <c r="J6189" s="1">
        <v>117936</v>
      </c>
      <c r="K6189" t="s">
        <v>9128</v>
      </c>
      <c r="L6189" t="s">
        <v>9142</v>
      </c>
      <c r="M6189" t="s">
        <v>10457</v>
      </c>
      <c r="N6189" t="s">
        <v>8536</v>
      </c>
      <c r="O6189" t="s">
        <v>8576</v>
      </c>
      <c r="P6189" t="s">
        <v>8577</v>
      </c>
      <c r="Q6189">
        <v>10035</v>
      </c>
      <c r="R6189" t="s">
        <v>8561</v>
      </c>
      <c r="S6189" t="s">
        <v>7924</v>
      </c>
      <c r="T6189" t="s">
        <v>7738</v>
      </c>
    </row>
    <row r="6190" spans="1:20" x14ac:dyDescent="0.25">
      <c r="A6190" t="s">
        <v>5647</v>
      </c>
      <c r="B6190" s="2">
        <v>42323</v>
      </c>
      <c r="C6190" s="2">
        <v>42325</v>
      </c>
      <c r="D6190" t="s">
        <v>79</v>
      </c>
      <c r="E6190" t="s">
        <v>834</v>
      </c>
      <c r="F6190" t="s">
        <v>2302</v>
      </c>
      <c r="G6190" s="1">
        <v>11904</v>
      </c>
      <c r="H6190">
        <v>6</v>
      </c>
      <c r="I6190">
        <v>0</v>
      </c>
      <c r="J6190" s="1">
        <v>35712</v>
      </c>
      <c r="K6190" t="s">
        <v>9128</v>
      </c>
      <c r="L6190" t="s">
        <v>9137</v>
      </c>
      <c r="M6190" t="s">
        <v>10164</v>
      </c>
      <c r="N6190" t="s">
        <v>8536</v>
      </c>
      <c r="O6190" t="s">
        <v>8576</v>
      </c>
      <c r="P6190" t="s">
        <v>8577</v>
      </c>
      <c r="Q6190">
        <v>10035</v>
      </c>
      <c r="R6190" t="s">
        <v>8561</v>
      </c>
      <c r="S6190" t="s">
        <v>7924</v>
      </c>
      <c r="T6190" t="s">
        <v>7738</v>
      </c>
    </row>
    <row r="6191" spans="1:20" x14ac:dyDescent="0.25">
      <c r="A6191" t="s">
        <v>5648</v>
      </c>
      <c r="B6191" s="2">
        <v>42829</v>
      </c>
      <c r="C6191" s="2">
        <v>42833</v>
      </c>
      <c r="D6191" t="s">
        <v>19</v>
      </c>
      <c r="E6191" t="s">
        <v>2782</v>
      </c>
      <c r="F6191" t="s">
        <v>2707</v>
      </c>
      <c r="G6191" s="1">
        <v>38384</v>
      </c>
      <c r="H6191">
        <v>4</v>
      </c>
      <c r="I6191">
        <v>2</v>
      </c>
      <c r="J6191" s="1">
        <v>4798</v>
      </c>
      <c r="K6191" t="s">
        <v>9139</v>
      </c>
      <c r="L6191" t="s">
        <v>9140</v>
      </c>
      <c r="M6191" t="s">
        <v>10309</v>
      </c>
      <c r="N6191" t="s">
        <v>8536</v>
      </c>
      <c r="O6191" t="s">
        <v>9055</v>
      </c>
      <c r="P6191" t="s">
        <v>8566</v>
      </c>
      <c r="Q6191">
        <v>60016</v>
      </c>
      <c r="R6191" t="s">
        <v>8551</v>
      </c>
      <c r="S6191" t="s">
        <v>8300</v>
      </c>
      <c r="T6191" t="s">
        <v>7736</v>
      </c>
    </row>
    <row r="6192" spans="1:20" x14ac:dyDescent="0.25">
      <c r="A6192" t="s">
        <v>5649</v>
      </c>
      <c r="B6192" s="2">
        <v>42728</v>
      </c>
      <c r="C6192" s="2">
        <v>42732</v>
      </c>
      <c r="D6192" t="s">
        <v>19</v>
      </c>
      <c r="E6192" t="s">
        <v>1521</v>
      </c>
      <c r="F6192" t="s">
        <v>5227</v>
      </c>
      <c r="G6192" s="1">
        <v>79956</v>
      </c>
      <c r="H6192">
        <v>9</v>
      </c>
      <c r="I6192">
        <v>0</v>
      </c>
      <c r="J6192" s="1">
        <v>2078856</v>
      </c>
      <c r="K6192" t="s">
        <v>9123</v>
      </c>
      <c r="L6192" t="s">
        <v>9135</v>
      </c>
      <c r="M6192" t="s">
        <v>10842</v>
      </c>
      <c r="N6192" t="s">
        <v>8536</v>
      </c>
      <c r="O6192" t="s">
        <v>8576</v>
      </c>
      <c r="P6192" t="s">
        <v>8577</v>
      </c>
      <c r="Q6192">
        <v>10035</v>
      </c>
      <c r="R6192" t="s">
        <v>8561</v>
      </c>
      <c r="S6192" t="s">
        <v>8079</v>
      </c>
      <c r="T6192" t="s">
        <v>7736</v>
      </c>
    </row>
    <row r="6193" spans="1:20" x14ac:dyDescent="0.25">
      <c r="A6193" t="s">
        <v>5650</v>
      </c>
      <c r="B6193" s="2">
        <v>43082</v>
      </c>
      <c r="C6193" s="2">
        <v>43082</v>
      </c>
      <c r="D6193" t="s">
        <v>654</v>
      </c>
      <c r="E6193" t="s">
        <v>3006</v>
      </c>
      <c r="F6193" t="s">
        <v>944</v>
      </c>
      <c r="G6193" s="1">
        <v>3144</v>
      </c>
      <c r="H6193">
        <v>3</v>
      </c>
      <c r="I6193">
        <v>0</v>
      </c>
      <c r="J6193" s="1">
        <v>84888</v>
      </c>
      <c r="K6193" t="s">
        <v>9128</v>
      </c>
      <c r="L6193" t="s">
        <v>9133</v>
      </c>
      <c r="M6193" t="s">
        <v>9610</v>
      </c>
      <c r="N6193" t="s">
        <v>8536</v>
      </c>
      <c r="O6193" t="s">
        <v>8547</v>
      </c>
      <c r="P6193" t="s">
        <v>8548</v>
      </c>
      <c r="Q6193">
        <v>98103</v>
      </c>
      <c r="R6193" t="s">
        <v>8542</v>
      </c>
      <c r="S6193" t="s">
        <v>8334</v>
      </c>
      <c r="T6193" t="s">
        <v>7736</v>
      </c>
    </row>
    <row r="6194" spans="1:20" x14ac:dyDescent="0.25">
      <c r="A6194" t="s">
        <v>5651</v>
      </c>
      <c r="B6194" s="2">
        <v>43091</v>
      </c>
      <c r="C6194" s="2">
        <v>43095</v>
      </c>
      <c r="D6194" t="s">
        <v>19</v>
      </c>
      <c r="E6194" t="s">
        <v>4574</v>
      </c>
      <c r="F6194" t="s">
        <v>1494</v>
      </c>
      <c r="G6194" s="1">
        <v>2592</v>
      </c>
      <c r="H6194">
        <v>5</v>
      </c>
      <c r="I6194">
        <v>2</v>
      </c>
      <c r="J6194" s="1">
        <v>9072</v>
      </c>
      <c r="K6194" t="s">
        <v>9128</v>
      </c>
      <c r="L6194" t="s">
        <v>9148</v>
      </c>
      <c r="M6194" t="s">
        <v>9849</v>
      </c>
      <c r="N6194" t="s">
        <v>8536</v>
      </c>
      <c r="O6194" t="s">
        <v>8563</v>
      </c>
      <c r="P6194" t="s">
        <v>8550</v>
      </c>
      <c r="Q6194">
        <v>77095</v>
      </c>
      <c r="R6194" t="s">
        <v>8551</v>
      </c>
      <c r="S6194" t="s">
        <v>8481</v>
      </c>
      <c r="T6194" t="s">
        <v>7736</v>
      </c>
    </row>
    <row r="6195" spans="1:20" x14ac:dyDescent="0.25">
      <c r="A6195" t="s">
        <v>5651</v>
      </c>
      <c r="B6195" s="2">
        <v>43091</v>
      </c>
      <c r="C6195" s="2">
        <v>43095</v>
      </c>
      <c r="D6195" t="s">
        <v>19</v>
      </c>
      <c r="E6195" t="s">
        <v>4574</v>
      </c>
      <c r="F6195" t="s">
        <v>1825</v>
      </c>
      <c r="G6195" s="1">
        <v>633</v>
      </c>
      <c r="H6195">
        <v>5</v>
      </c>
      <c r="I6195">
        <v>8</v>
      </c>
      <c r="J6195" s="1">
        <v>-98115</v>
      </c>
      <c r="K6195" t="s">
        <v>9128</v>
      </c>
      <c r="L6195" t="s">
        <v>9142</v>
      </c>
      <c r="M6195" t="s">
        <v>9988</v>
      </c>
      <c r="N6195" t="s">
        <v>8536</v>
      </c>
      <c r="O6195" t="s">
        <v>8563</v>
      </c>
      <c r="P6195" t="s">
        <v>8550</v>
      </c>
      <c r="Q6195">
        <v>77095</v>
      </c>
      <c r="R6195" t="s">
        <v>8551</v>
      </c>
      <c r="S6195" t="s">
        <v>8481</v>
      </c>
      <c r="T6195" t="s">
        <v>7736</v>
      </c>
    </row>
    <row r="6196" spans="1:20" x14ac:dyDescent="0.25">
      <c r="A6196" t="s">
        <v>5651</v>
      </c>
      <c r="B6196" s="2">
        <v>43091</v>
      </c>
      <c r="C6196" s="2">
        <v>43095</v>
      </c>
      <c r="D6196" t="s">
        <v>19</v>
      </c>
      <c r="E6196" t="s">
        <v>4574</v>
      </c>
      <c r="F6196" t="s">
        <v>1329</v>
      </c>
      <c r="G6196" s="1">
        <v>7588</v>
      </c>
      <c r="H6196">
        <v>5</v>
      </c>
      <c r="I6196">
        <v>2</v>
      </c>
      <c r="J6196" s="1">
        <v>26558</v>
      </c>
      <c r="K6196" t="s">
        <v>9128</v>
      </c>
      <c r="L6196" t="s">
        <v>9148</v>
      </c>
      <c r="M6196" t="s">
        <v>9778</v>
      </c>
      <c r="N6196" t="s">
        <v>8536</v>
      </c>
      <c r="O6196" t="s">
        <v>8563</v>
      </c>
      <c r="P6196" t="s">
        <v>8550</v>
      </c>
      <c r="Q6196">
        <v>77095</v>
      </c>
      <c r="R6196" t="s">
        <v>8551</v>
      </c>
      <c r="S6196" t="s">
        <v>8481</v>
      </c>
      <c r="T6196" t="s">
        <v>7736</v>
      </c>
    </row>
    <row r="6197" spans="1:20" x14ac:dyDescent="0.25">
      <c r="A6197" t="s">
        <v>5652</v>
      </c>
      <c r="B6197" s="2">
        <v>43029</v>
      </c>
      <c r="C6197" s="2">
        <v>43036</v>
      </c>
      <c r="D6197" t="s">
        <v>19</v>
      </c>
      <c r="E6197" t="s">
        <v>1714</v>
      </c>
      <c r="F6197" t="s">
        <v>1918</v>
      </c>
      <c r="G6197" s="1">
        <v>329988</v>
      </c>
      <c r="H6197">
        <v>2</v>
      </c>
      <c r="I6197">
        <v>4</v>
      </c>
      <c r="J6197" s="1">
        <v>-769972</v>
      </c>
      <c r="K6197" t="s">
        <v>9139</v>
      </c>
      <c r="L6197" t="s">
        <v>9140</v>
      </c>
      <c r="M6197" t="s">
        <v>10031</v>
      </c>
      <c r="N6197" t="s">
        <v>8536</v>
      </c>
      <c r="O6197" t="s">
        <v>8559</v>
      </c>
      <c r="P6197" t="s">
        <v>8560</v>
      </c>
      <c r="Q6197">
        <v>19143</v>
      </c>
      <c r="R6197" t="s">
        <v>8561</v>
      </c>
      <c r="S6197" t="s">
        <v>8118</v>
      </c>
      <c r="T6197" t="s">
        <v>7736</v>
      </c>
    </row>
    <row r="6198" spans="1:20" x14ac:dyDescent="0.25">
      <c r="A6198" t="s">
        <v>5652</v>
      </c>
      <c r="B6198" s="2">
        <v>43029</v>
      </c>
      <c r="C6198" s="2">
        <v>43036</v>
      </c>
      <c r="D6198" t="s">
        <v>19</v>
      </c>
      <c r="E6198" t="s">
        <v>1714</v>
      </c>
      <c r="F6198" t="s">
        <v>2375</v>
      </c>
      <c r="G6198" s="1">
        <v>71376</v>
      </c>
      <c r="H6198">
        <v>3</v>
      </c>
      <c r="I6198">
        <v>2</v>
      </c>
      <c r="J6198" s="1">
        <v>-4461</v>
      </c>
      <c r="K6198" t="s">
        <v>9128</v>
      </c>
      <c r="L6198" t="s">
        <v>9133</v>
      </c>
      <c r="M6198" t="s">
        <v>10192</v>
      </c>
      <c r="N6198" t="s">
        <v>8536</v>
      </c>
      <c r="O6198" t="s">
        <v>8559</v>
      </c>
      <c r="P6198" t="s">
        <v>8560</v>
      </c>
      <c r="Q6198">
        <v>19143</v>
      </c>
      <c r="R6198" t="s">
        <v>8561</v>
      </c>
      <c r="S6198" t="s">
        <v>8118</v>
      </c>
      <c r="T6198" t="s">
        <v>7736</v>
      </c>
    </row>
    <row r="6199" spans="1:20" x14ac:dyDescent="0.25">
      <c r="A6199" t="s">
        <v>5653</v>
      </c>
      <c r="B6199" s="2">
        <v>42321</v>
      </c>
      <c r="C6199" s="2">
        <v>42325</v>
      </c>
      <c r="D6199" t="s">
        <v>19</v>
      </c>
      <c r="E6199" t="s">
        <v>675</v>
      </c>
      <c r="F6199" t="s">
        <v>3190</v>
      </c>
      <c r="G6199" s="1">
        <v>6377</v>
      </c>
      <c r="H6199">
        <v>7</v>
      </c>
      <c r="I6199">
        <v>0</v>
      </c>
      <c r="J6199" s="1">
        <v>286965</v>
      </c>
      <c r="K6199" t="s">
        <v>9128</v>
      </c>
      <c r="L6199" t="s">
        <v>9148</v>
      </c>
      <c r="M6199" t="s">
        <v>10459</v>
      </c>
      <c r="N6199" t="s">
        <v>8536</v>
      </c>
      <c r="O6199" t="s">
        <v>8603</v>
      </c>
      <c r="P6199" t="s">
        <v>8575</v>
      </c>
      <c r="Q6199">
        <v>47201</v>
      </c>
      <c r="R6199" t="s">
        <v>8551</v>
      </c>
      <c r="S6199" t="s">
        <v>7892</v>
      </c>
      <c r="T6199" t="s">
        <v>7736</v>
      </c>
    </row>
    <row r="6200" spans="1:20" x14ac:dyDescent="0.25">
      <c r="A6200" t="s">
        <v>5653</v>
      </c>
      <c r="B6200" s="2">
        <v>42321</v>
      </c>
      <c r="C6200" s="2">
        <v>42325</v>
      </c>
      <c r="D6200" t="s">
        <v>19</v>
      </c>
      <c r="E6200" t="s">
        <v>675</v>
      </c>
      <c r="F6200" t="s">
        <v>2897</v>
      </c>
      <c r="G6200" s="1">
        <v>5097</v>
      </c>
      <c r="H6200">
        <v>3</v>
      </c>
      <c r="I6200">
        <v>0</v>
      </c>
      <c r="J6200" s="1">
        <v>132522</v>
      </c>
      <c r="K6200" t="s">
        <v>9139</v>
      </c>
      <c r="L6200" t="s">
        <v>9140</v>
      </c>
      <c r="M6200" t="s">
        <v>10375</v>
      </c>
      <c r="N6200" t="s">
        <v>8536</v>
      </c>
      <c r="O6200" t="s">
        <v>8603</v>
      </c>
      <c r="P6200" t="s">
        <v>8575</v>
      </c>
      <c r="Q6200">
        <v>47201</v>
      </c>
      <c r="R6200" t="s">
        <v>8551</v>
      </c>
      <c r="S6200" t="s">
        <v>7892</v>
      </c>
      <c r="T6200" t="s">
        <v>7736</v>
      </c>
    </row>
    <row r="6201" spans="1:20" x14ac:dyDescent="0.25">
      <c r="A6201" t="s">
        <v>5653</v>
      </c>
      <c r="B6201" s="2">
        <v>42321</v>
      </c>
      <c r="C6201" s="2">
        <v>42325</v>
      </c>
      <c r="D6201" t="s">
        <v>19</v>
      </c>
      <c r="E6201" t="s">
        <v>675</v>
      </c>
      <c r="F6201" t="s">
        <v>1445</v>
      </c>
      <c r="G6201" s="1">
        <v>9608</v>
      </c>
      <c r="H6201">
        <v>2</v>
      </c>
      <c r="I6201">
        <v>0</v>
      </c>
      <c r="J6201" s="1">
        <v>461184</v>
      </c>
      <c r="K6201" t="s">
        <v>9128</v>
      </c>
      <c r="L6201" t="s">
        <v>9148</v>
      </c>
      <c r="M6201" t="s">
        <v>9832</v>
      </c>
      <c r="N6201" t="s">
        <v>8536</v>
      </c>
      <c r="O6201" t="s">
        <v>8603</v>
      </c>
      <c r="P6201" t="s">
        <v>8575</v>
      </c>
      <c r="Q6201">
        <v>47201</v>
      </c>
      <c r="R6201" t="s">
        <v>8551</v>
      </c>
      <c r="S6201" t="s">
        <v>7892</v>
      </c>
      <c r="T6201" t="s">
        <v>7736</v>
      </c>
    </row>
    <row r="6202" spans="1:20" x14ac:dyDescent="0.25">
      <c r="A6202" t="s">
        <v>5654</v>
      </c>
      <c r="B6202" s="2">
        <v>42110</v>
      </c>
      <c r="C6202" s="2">
        <v>42114</v>
      </c>
      <c r="D6202" t="s">
        <v>19</v>
      </c>
      <c r="E6202" t="s">
        <v>5320</v>
      </c>
      <c r="F6202" t="s">
        <v>2399</v>
      </c>
      <c r="G6202" s="1">
        <v>1439968</v>
      </c>
      <c r="H6202">
        <v>4</v>
      </c>
      <c r="I6202">
        <v>2</v>
      </c>
      <c r="J6202" s="1">
        <v>4859892</v>
      </c>
      <c r="K6202" t="s">
        <v>9139</v>
      </c>
      <c r="L6202" t="s">
        <v>9447</v>
      </c>
      <c r="M6202" t="s">
        <v>10200</v>
      </c>
      <c r="N6202" t="s">
        <v>8536</v>
      </c>
      <c r="O6202" t="s">
        <v>8727</v>
      </c>
      <c r="P6202" t="s">
        <v>8566</v>
      </c>
      <c r="Q6202">
        <v>60201</v>
      </c>
      <c r="R6202" t="s">
        <v>8551</v>
      </c>
      <c r="S6202" t="s">
        <v>8504</v>
      </c>
      <c r="T6202" t="s">
        <v>7736</v>
      </c>
    </row>
    <row r="6203" spans="1:20" x14ac:dyDescent="0.25">
      <c r="A6203" t="s">
        <v>5654</v>
      </c>
      <c r="B6203" s="2">
        <v>42110</v>
      </c>
      <c r="C6203" s="2">
        <v>42114</v>
      </c>
      <c r="D6203" t="s">
        <v>19</v>
      </c>
      <c r="E6203" t="s">
        <v>5320</v>
      </c>
      <c r="F6203" t="s">
        <v>4839</v>
      </c>
      <c r="G6203" s="1">
        <v>4356</v>
      </c>
      <c r="H6203">
        <v>3</v>
      </c>
      <c r="I6203">
        <v>2</v>
      </c>
      <c r="J6203" s="1">
        <v>-49005</v>
      </c>
      <c r="K6203" t="s">
        <v>9139</v>
      </c>
      <c r="L6203" t="s">
        <v>9162</v>
      </c>
      <c r="M6203" t="s">
        <v>10804</v>
      </c>
      <c r="N6203" t="s">
        <v>8536</v>
      </c>
      <c r="O6203" t="s">
        <v>8727</v>
      </c>
      <c r="P6203" t="s">
        <v>8566</v>
      </c>
      <c r="Q6203">
        <v>60201</v>
      </c>
      <c r="R6203" t="s">
        <v>8551</v>
      </c>
      <c r="S6203" t="s">
        <v>8504</v>
      </c>
      <c r="T6203" t="s">
        <v>7736</v>
      </c>
    </row>
    <row r="6204" spans="1:20" x14ac:dyDescent="0.25">
      <c r="A6204" t="s">
        <v>5655</v>
      </c>
      <c r="B6204" s="2">
        <v>42720</v>
      </c>
      <c r="C6204" s="2">
        <v>42727</v>
      </c>
      <c r="D6204" t="s">
        <v>19</v>
      </c>
      <c r="E6204" t="s">
        <v>43</v>
      </c>
      <c r="F6204" t="s">
        <v>1915</v>
      </c>
      <c r="G6204" s="1">
        <v>56392</v>
      </c>
      <c r="H6204">
        <v>5</v>
      </c>
      <c r="I6204">
        <v>2</v>
      </c>
      <c r="J6204" s="1">
        <v>7049</v>
      </c>
      <c r="K6204" t="s">
        <v>9123</v>
      </c>
      <c r="L6204" t="s">
        <v>9126</v>
      </c>
      <c r="M6204" t="s">
        <v>10029</v>
      </c>
      <c r="N6204" t="s">
        <v>8536</v>
      </c>
      <c r="O6204" t="s">
        <v>8924</v>
      </c>
      <c r="P6204" t="s">
        <v>8541</v>
      </c>
      <c r="Q6204">
        <v>92307</v>
      </c>
      <c r="R6204" t="s">
        <v>8542</v>
      </c>
      <c r="S6204" t="s">
        <v>7745</v>
      </c>
      <c r="T6204" t="s">
        <v>7736</v>
      </c>
    </row>
    <row r="6205" spans="1:20" x14ac:dyDescent="0.25">
      <c r="A6205" t="s">
        <v>5656</v>
      </c>
      <c r="B6205" s="2">
        <v>42664</v>
      </c>
      <c r="C6205" s="2">
        <v>42670</v>
      </c>
      <c r="D6205" t="s">
        <v>19</v>
      </c>
      <c r="E6205" t="s">
        <v>3055</v>
      </c>
      <c r="F6205" t="s">
        <v>4775</v>
      </c>
      <c r="G6205" s="1">
        <v>235152</v>
      </c>
      <c r="H6205">
        <v>8</v>
      </c>
      <c r="I6205">
        <v>4</v>
      </c>
      <c r="J6205" s="1">
        <v>-470304</v>
      </c>
      <c r="K6205" t="s">
        <v>9139</v>
      </c>
      <c r="L6205" t="s">
        <v>9140</v>
      </c>
      <c r="M6205" t="s">
        <v>10796</v>
      </c>
      <c r="N6205" t="s">
        <v>8536</v>
      </c>
      <c r="O6205" t="s">
        <v>8603</v>
      </c>
      <c r="P6205" t="s">
        <v>8604</v>
      </c>
      <c r="Q6205">
        <v>43229</v>
      </c>
      <c r="R6205" t="s">
        <v>8561</v>
      </c>
      <c r="S6205" t="s">
        <v>8341</v>
      </c>
      <c r="T6205" t="s">
        <v>7736</v>
      </c>
    </row>
    <row r="6206" spans="1:20" x14ac:dyDescent="0.25">
      <c r="A6206" t="s">
        <v>5657</v>
      </c>
      <c r="B6206" s="2">
        <v>43070</v>
      </c>
      <c r="C6206" s="2">
        <v>43072</v>
      </c>
      <c r="D6206" t="s">
        <v>79</v>
      </c>
      <c r="E6206" t="s">
        <v>1702</v>
      </c>
      <c r="F6206" t="s">
        <v>1618</v>
      </c>
      <c r="G6206" s="1">
        <v>7712</v>
      </c>
      <c r="H6206">
        <v>2</v>
      </c>
      <c r="I6206">
        <v>2</v>
      </c>
      <c r="J6206" s="1">
        <v>17352</v>
      </c>
      <c r="K6206" t="s">
        <v>9123</v>
      </c>
      <c r="L6206" t="s">
        <v>9135</v>
      </c>
      <c r="M6206" t="s">
        <v>9899</v>
      </c>
      <c r="N6206" t="s">
        <v>8536</v>
      </c>
      <c r="O6206" t="s">
        <v>8874</v>
      </c>
      <c r="P6206" t="s">
        <v>8604</v>
      </c>
      <c r="Q6206">
        <v>43302</v>
      </c>
      <c r="R6206" t="s">
        <v>8561</v>
      </c>
      <c r="S6206" t="s">
        <v>8115</v>
      </c>
      <c r="T6206" t="s">
        <v>7744</v>
      </c>
    </row>
    <row r="6207" spans="1:20" x14ac:dyDescent="0.25">
      <c r="A6207" t="s">
        <v>5658</v>
      </c>
      <c r="B6207" s="2">
        <v>42663</v>
      </c>
      <c r="C6207" s="2">
        <v>42667</v>
      </c>
      <c r="D6207" t="s">
        <v>11</v>
      </c>
      <c r="E6207" t="s">
        <v>1421</v>
      </c>
      <c r="F6207" t="s">
        <v>3190</v>
      </c>
      <c r="G6207" s="1">
        <v>51016</v>
      </c>
      <c r="H6207">
        <v>7</v>
      </c>
      <c r="I6207">
        <v>2</v>
      </c>
      <c r="J6207" s="1">
        <v>159425</v>
      </c>
      <c r="K6207" t="s">
        <v>9128</v>
      </c>
      <c r="L6207" t="s">
        <v>9148</v>
      </c>
      <c r="M6207" t="s">
        <v>10459</v>
      </c>
      <c r="N6207" t="s">
        <v>8536</v>
      </c>
      <c r="O6207" t="s">
        <v>8563</v>
      </c>
      <c r="P6207" t="s">
        <v>8550</v>
      </c>
      <c r="Q6207">
        <v>77095</v>
      </c>
      <c r="R6207" t="s">
        <v>8551</v>
      </c>
      <c r="S6207" t="s">
        <v>8058</v>
      </c>
      <c r="T6207" t="s">
        <v>7736</v>
      </c>
    </row>
    <row r="6208" spans="1:20" x14ac:dyDescent="0.25">
      <c r="A6208" t="s">
        <v>5658</v>
      </c>
      <c r="B6208" s="2">
        <v>42663</v>
      </c>
      <c r="C6208" s="2">
        <v>42667</v>
      </c>
      <c r="D6208" t="s">
        <v>11</v>
      </c>
      <c r="E6208" t="s">
        <v>1421</v>
      </c>
      <c r="F6208" t="s">
        <v>1121</v>
      </c>
      <c r="G6208" s="1">
        <v>25248</v>
      </c>
      <c r="H6208">
        <v>4</v>
      </c>
      <c r="I6208">
        <v>2</v>
      </c>
      <c r="J6208" s="1">
        <v>789</v>
      </c>
      <c r="K6208" t="s">
        <v>9128</v>
      </c>
      <c r="L6208" t="s">
        <v>9191</v>
      </c>
      <c r="M6208" t="s">
        <v>9267</v>
      </c>
      <c r="N6208" t="s">
        <v>8536</v>
      </c>
      <c r="O6208" t="s">
        <v>8563</v>
      </c>
      <c r="P6208" t="s">
        <v>8550</v>
      </c>
      <c r="Q6208">
        <v>77095</v>
      </c>
      <c r="R6208" t="s">
        <v>8551</v>
      </c>
      <c r="S6208" t="s">
        <v>8058</v>
      </c>
      <c r="T6208" t="s">
        <v>7736</v>
      </c>
    </row>
    <row r="6209" spans="1:20" x14ac:dyDescent="0.25">
      <c r="A6209" t="s">
        <v>5658</v>
      </c>
      <c r="B6209" s="2">
        <v>42663</v>
      </c>
      <c r="C6209" s="2">
        <v>42667</v>
      </c>
      <c r="D6209" t="s">
        <v>11</v>
      </c>
      <c r="E6209" t="s">
        <v>1421</v>
      </c>
      <c r="F6209" t="s">
        <v>793</v>
      </c>
      <c r="G6209" s="1">
        <v>56686</v>
      </c>
      <c r="H6209">
        <v>1</v>
      </c>
      <c r="I6209">
        <v>3</v>
      </c>
      <c r="J6209" s="1">
        <v>-145764</v>
      </c>
      <c r="K6209" t="s">
        <v>9123</v>
      </c>
      <c r="L6209" t="s">
        <v>9126</v>
      </c>
      <c r="M6209" t="s">
        <v>9536</v>
      </c>
      <c r="N6209" t="s">
        <v>8536</v>
      </c>
      <c r="O6209" t="s">
        <v>8563</v>
      </c>
      <c r="P6209" t="s">
        <v>8550</v>
      </c>
      <c r="Q6209">
        <v>77095</v>
      </c>
      <c r="R6209" t="s">
        <v>8551</v>
      </c>
      <c r="S6209" t="s">
        <v>8058</v>
      </c>
      <c r="T6209" t="s">
        <v>7736</v>
      </c>
    </row>
    <row r="6210" spans="1:20" x14ac:dyDescent="0.25">
      <c r="A6210" t="s">
        <v>5659</v>
      </c>
      <c r="B6210" s="2">
        <v>43007</v>
      </c>
      <c r="C6210" s="2">
        <v>43011</v>
      </c>
      <c r="D6210" t="s">
        <v>19</v>
      </c>
      <c r="E6210" t="s">
        <v>2638</v>
      </c>
      <c r="F6210" t="s">
        <v>1943</v>
      </c>
      <c r="G6210" s="1">
        <v>51168</v>
      </c>
      <c r="H6210">
        <v>2</v>
      </c>
      <c r="I6210">
        <v>2</v>
      </c>
      <c r="J6210" s="1">
        <v>-6396</v>
      </c>
      <c r="K6210" t="s">
        <v>9128</v>
      </c>
      <c r="L6210" t="s">
        <v>9133</v>
      </c>
      <c r="M6210" t="s">
        <v>10039</v>
      </c>
      <c r="N6210" t="s">
        <v>8536</v>
      </c>
      <c r="O6210" t="s">
        <v>8874</v>
      </c>
      <c r="P6210" t="s">
        <v>8604</v>
      </c>
      <c r="Q6210">
        <v>43302</v>
      </c>
      <c r="R6210" t="s">
        <v>8561</v>
      </c>
      <c r="S6210" t="s">
        <v>8283</v>
      </c>
      <c r="T6210" t="s">
        <v>7738</v>
      </c>
    </row>
    <row r="6211" spans="1:20" x14ac:dyDescent="0.25">
      <c r="A6211" t="s">
        <v>5660</v>
      </c>
      <c r="B6211" s="2">
        <v>42965</v>
      </c>
      <c r="C6211" s="2">
        <v>42972</v>
      </c>
      <c r="D6211" t="s">
        <v>19</v>
      </c>
      <c r="E6211" t="s">
        <v>2097</v>
      </c>
      <c r="F6211" t="s">
        <v>1613</v>
      </c>
      <c r="G6211" s="1">
        <v>2793528</v>
      </c>
      <c r="H6211">
        <v>9</v>
      </c>
      <c r="I6211">
        <v>2</v>
      </c>
      <c r="J6211" s="1">
        <v>9428157</v>
      </c>
      <c r="K6211" t="s">
        <v>9128</v>
      </c>
      <c r="L6211" t="s">
        <v>9142</v>
      </c>
      <c r="M6211" t="s">
        <v>9896</v>
      </c>
      <c r="N6211" t="s">
        <v>8536</v>
      </c>
      <c r="O6211" t="s">
        <v>8547</v>
      </c>
      <c r="P6211" t="s">
        <v>8548</v>
      </c>
      <c r="Q6211">
        <v>98103</v>
      </c>
      <c r="R6211" t="s">
        <v>8542</v>
      </c>
      <c r="S6211" t="s">
        <v>8191</v>
      </c>
      <c r="T6211" t="s">
        <v>7738</v>
      </c>
    </row>
    <row r="6212" spans="1:20" x14ac:dyDescent="0.25">
      <c r="A6212" t="s">
        <v>5660</v>
      </c>
      <c r="B6212" s="2">
        <v>42965</v>
      </c>
      <c r="C6212" s="2">
        <v>42972</v>
      </c>
      <c r="D6212" t="s">
        <v>19</v>
      </c>
      <c r="E6212" t="s">
        <v>2097</v>
      </c>
      <c r="F6212" t="s">
        <v>775</v>
      </c>
      <c r="G6212" s="1">
        <v>100002</v>
      </c>
      <c r="H6212">
        <v>7</v>
      </c>
      <c r="I6212">
        <v>0</v>
      </c>
      <c r="J6212" s="1">
        <v>2900058</v>
      </c>
      <c r="K6212" t="s">
        <v>9128</v>
      </c>
      <c r="L6212" t="s">
        <v>9133</v>
      </c>
      <c r="M6212" t="s">
        <v>9526</v>
      </c>
      <c r="N6212" t="s">
        <v>8536</v>
      </c>
      <c r="O6212" t="s">
        <v>8547</v>
      </c>
      <c r="P6212" t="s">
        <v>8548</v>
      </c>
      <c r="Q6212">
        <v>98103</v>
      </c>
      <c r="R6212" t="s">
        <v>8542</v>
      </c>
      <c r="S6212" t="s">
        <v>8191</v>
      </c>
      <c r="T6212" t="s">
        <v>7738</v>
      </c>
    </row>
    <row r="6213" spans="1:20" x14ac:dyDescent="0.25">
      <c r="A6213" t="s">
        <v>5660</v>
      </c>
      <c r="B6213" s="2">
        <v>42965</v>
      </c>
      <c r="C6213" s="2">
        <v>42972</v>
      </c>
      <c r="D6213" t="s">
        <v>19</v>
      </c>
      <c r="E6213" t="s">
        <v>2097</v>
      </c>
      <c r="F6213" t="s">
        <v>1020</v>
      </c>
      <c r="G6213" s="1">
        <v>6594</v>
      </c>
      <c r="H6213">
        <v>3</v>
      </c>
      <c r="I6213">
        <v>0</v>
      </c>
      <c r="J6213" s="1">
        <v>224196</v>
      </c>
      <c r="K6213" t="s">
        <v>9123</v>
      </c>
      <c r="L6213" t="s">
        <v>9135</v>
      </c>
      <c r="M6213" t="s">
        <v>9643</v>
      </c>
      <c r="N6213" t="s">
        <v>8536</v>
      </c>
      <c r="O6213" t="s">
        <v>8547</v>
      </c>
      <c r="P6213" t="s">
        <v>8548</v>
      </c>
      <c r="Q6213">
        <v>98103</v>
      </c>
      <c r="R6213" t="s">
        <v>8542</v>
      </c>
      <c r="S6213" t="s">
        <v>8191</v>
      </c>
      <c r="T6213" t="s">
        <v>7738</v>
      </c>
    </row>
    <row r="6214" spans="1:20" x14ac:dyDescent="0.25">
      <c r="A6214" t="s">
        <v>5661</v>
      </c>
      <c r="B6214" s="2">
        <v>43051</v>
      </c>
      <c r="C6214" s="2">
        <v>43055</v>
      </c>
      <c r="D6214" t="s">
        <v>11</v>
      </c>
      <c r="E6214" t="s">
        <v>391</v>
      </c>
      <c r="F6214" t="s">
        <v>1770</v>
      </c>
      <c r="G6214" s="1">
        <v>1824</v>
      </c>
      <c r="H6214">
        <v>3</v>
      </c>
      <c r="I6214">
        <v>0</v>
      </c>
      <c r="J6214" s="1">
        <v>912</v>
      </c>
      <c r="K6214" t="s">
        <v>9128</v>
      </c>
      <c r="L6214" t="s">
        <v>9191</v>
      </c>
      <c r="M6214" t="s">
        <v>9267</v>
      </c>
      <c r="N6214" t="s">
        <v>8536</v>
      </c>
      <c r="O6214" t="s">
        <v>9056</v>
      </c>
      <c r="P6214" t="s">
        <v>8548</v>
      </c>
      <c r="Q6214">
        <v>98632</v>
      </c>
      <c r="R6214" t="s">
        <v>8542</v>
      </c>
      <c r="S6214" t="s">
        <v>7831</v>
      </c>
      <c r="T6214" t="s">
        <v>7736</v>
      </c>
    </row>
    <row r="6215" spans="1:20" x14ac:dyDescent="0.25">
      <c r="A6215" t="s">
        <v>5661</v>
      </c>
      <c r="B6215" s="2">
        <v>43051</v>
      </c>
      <c r="C6215" s="2">
        <v>43055</v>
      </c>
      <c r="D6215" t="s">
        <v>11</v>
      </c>
      <c r="E6215" t="s">
        <v>391</v>
      </c>
      <c r="F6215" t="s">
        <v>1041</v>
      </c>
      <c r="G6215" s="1">
        <v>7612</v>
      </c>
      <c r="H6215">
        <v>2</v>
      </c>
      <c r="I6215">
        <v>0</v>
      </c>
      <c r="J6215" s="1">
        <v>220748</v>
      </c>
      <c r="K6215" t="s">
        <v>9128</v>
      </c>
      <c r="L6215" t="s">
        <v>9144</v>
      </c>
      <c r="M6215" t="s">
        <v>9652</v>
      </c>
      <c r="N6215" t="s">
        <v>8536</v>
      </c>
      <c r="O6215" t="s">
        <v>9056</v>
      </c>
      <c r="P6215" t="s">
        <v>8548</v>
      </c>
      <c r="Q6215">
        <v>98632</v>
      </c>
      <c r="R6215" t="s">
        <v>8542</v>
      </c>
      <c r="S6215" t="s">
        <v>7831</v>
      </c>
      <c r="T6215" t="s">
        <v>7736</v>
      </c>
    </row>
    <row r="6216" spans="1:20" x14ac:dyDescent="0.25">
      <c r="A6216" t="s">
        <v>5662</v>
      </c>
      <c r="B6216" s="2">
        <v>41923</v>
      </c>
      <c r="C6216" s="2">
        <v>41927</v>
      </c>
      <c r="D6216" t="s">
        <v>19</v>
      </c>
      <c r="E6216" t="s">
        <v>1051</v>
      </c>
      <c r="F6216" t="s">
        <v>1208</v>
      </c>
      <c r="G6216" s="1">
        <v>764</v>
      </c>
      <c r="H6216">
        <v>1</v>
      </c>
      <c r="I6216">
        <v>0</v>
      </c>
      <c r="J6216" s="1">
        <v>37436</v>
      </c>
      <c r="K6216" t="s">
        <v>9128</v>
      </c>
      <c r="L6216" t="s">
        <v>9167</v>
      </c>
      <c r="M6216" t="s">
        <v>9726</v>
      </c>
      <c r="N6216" t="s">
        <v>8536</v>
      </c>
      <c r="O6216" t="s">
        <v>8917</v>
      </c>
      <c r="P6216" t="s">
        <v>8541</v>
      </c>
      <c r="Q6216">
        <v>90278</v>
      </c>
      <c r="R6216" t="s">
        <v>8542</v>
      </c>
      <c r="S6216" t="s">
        <v>7976</v>
      </c>
      <c r="T6216" t="s">
        <v>7736</v>
      </c>
    </row>
    <row r="6217" spans="1:20" x14ac:dyDescent="0.25">
      <c r="A6217" t="s">
        <v>5663</v>
      </c>
      <c r="B6217" s="2">
        <v>42336</v>
      </c>
      <c r="C6217" s="2">
        <v>42341</v>
      </c>
      <c r="D6217" t="s">
        <v>19</v>
      </c>
      <c r="E6217" t="s">
        <v>2165</v>
      </c>
      <c r="F6217" t="s">
        <v>428</v>
      </c>
      <c r="G6217" s="1">
        <v>6816</v>
      </c>
      <c r="H6217">
        <v>3</v>
      </c>
      <c r="I6217">
        <v>0</v>
      </c>
      <c r="J6217" s="1">
        <v>279456</v>
      </c>
      <c r="K6217" t="s">
        <v>9123</v>
      </c>
      <c r="L6217" t="s">
        <v>9135</v>
      </c>
      <c r="M6217" t="s">
        <v>9347</v>
      </c>
      <c r="N6217" t="s">
        <v>8536</v>
      </c>
      <c r="O6217" t="s">
        <v>8576</v>
      </c>
      <c r="P6217" t="s">
        <v>8577</v>
      </c>
      <c r="Q6217">
        <v>10035</v>
      </c>
      <c r="R6217" t="s">
        <v>8561</v>
      </c>
      <c r="S6217" t="s">
        <v>8204</v>
      </c>
      <c r="T6217" t="s">
        <v>7738</v>
      </c>
    </row>
    <row r="6218" spans="1:20" x14ac:dyDescent="0.25">
      <c r="A6218" t="s">
        <v>5663</v>
      </c>
      <c r="B6218" s="2">
        <v>42336</v>
      </c>
      <c r="C6218" s="2">
        <v>42341</v>
      </c>
      <c r="D6218" t="s">
        <v>19</v>
      </c>
      <c r="E6218" t="s">
        <v>2165</v>
      </c>
      <c r="F6218" t="s">
        <v>1784</v>
      </c>
      <c r="G6218" s="1">
        <v>6224</v>
      </c>
      <c r="H6218">
        <v>8</v>
      </c>
      <c r="I6218">
        <v>0</v>
      </c>
      <c r="J6218" s="1">
        <v>292528</v>
      </c>
      <c r="K6218" t="s">
        <v>9128</v>
      </c>
      <c r="L6218" t="s">
        <v>9167</v>
      </c>
      <c r="M6218" t="s">
        <v>9293</v>
      </c>
      <c r="N6218" t="s">
        <v>8536</v>
      </c>
      <c r="O6218" t="s">
        <v>8576</v>
      </c>
      <c r="P6218" t="s">
        <v>8577</v>
      </c>
      <c r="Q6218">
        <v>10035</v>
      </c>
      <c r="R6218" t="s">
        <v>8561</v>
      </c>
      <c r="S6218" t="s">
        <v>8204</v>
      </c>
      <c r="T6218" t="s">
        <v>7738</v>
      </c>
    </row>
    <row r="6219" spans="1:20" x14ac:dyDescent="0.25">
      <c r="A6219" t="s">
        <v>5664</v>
      </c>
      <c r="B6219" s="2">
        <v>42212</v>
      </c>
      <c r="C6219" s="2">
        <v>42218</v>
      </c>
      <c r="D6219" t="s">
        <v>19</v>
      </c>
      <c r="E6219" t="s">
        <v>1368</v>
      </c>
      <c r="F6219" t="s">
        <v>2564</v>
      </c>
      <c r="G6219" s="1">
        <v>2997</v>
      </c>
      <c r="H6219">
        <v>3</v>
      </c>
      <c r="I6219">
        <v>0</v>
      </c>
      <c r="J6219" s="1">
        <v>2997</v>
      </c>
      <c r="K6219" t="s">
        <v>9139</v>
      </c>
      <c r="L6219" t="s">
        <v>9140</v>
      </c>
      <c r="M6219" t="s">
        <v>10257</v>
      </c>
      <c r="N6219" t="s">
        <v>8536</v>
      </c>
      <c r="O6219" t="s">
        <v>8679</v>
      </c>
      <c r="P6219" t="s">
        <v>8538</v>
      </c>
      <c r="Q6219">
        <v>40214</v>
      </c>
      <c r="R6219" t="s">
        <v>8539</v>
      </c>
      <c r="S6219" t="s">
        <v>8048</v>
      </c>
      <c r="T6219" t="s">
        <v>7736</v>
      </c>
    </row>
    <row r="6220" spans="1:20" x14ac:dyDescent="0.25">
      <c r="A6220" t="s">
        <v>5665</v>
      </c>
      <c r="B6220" s="2">
        <v>42663</v>
      </c>
      <c r="C6220" s="2">
        <v>42669</v>
      </c>
      <c r="D6220" t="s">
        <v>19</v>
      </c>
      <c r="E6220" t="s">
        <v>2767</v>
      </c>
      <c r="F6220" t="s">
        <v>2234</v>
      </c>
      <c r="G6220" s="1">
        <v>1257</v>
      </c>
      <c r="H6220">
        <v>6</v>
      </c>
      <c r="I6220">
        <v>0</v>
      </c>
      <c r="J6220" s="1">
        <v>35196</v>
      </c>
      <c r="K6220" t="s">
        <v>9139</v>
      </c>
      <c r="L6220" t="s">
        <v>9140</v>
      </c>
      <c r="M6220" t="s">
        <v>10145</v>
      </c>
      <c r="N6220" t="s">
        <v>8536</v>
      </c>
      <c r="O6220" t="s">
        <v>8728</v>
      </c>
      <c r="P6220" t="s">
        <v>8571</v>
      </c>
      <c r="Q6220">
        <v>48183</v>
      </c>
      <c r="R6220" t="s">
        <v>8551</v>
      </c>
      <c r="S6220" t="s">
        <v>8297</v>
      </c>
      <c r="T6220" t="s">
        <v>7736</v>
      </c>
    </row>
    <row r="6221" spans="1:20" x14ac:dyDescent="0.25">
      <c r="A6221" t="s">
        <v>5665</v>
      </c>
      <c r="B6221" s="2">
        <v>42663</v>
      </c>
      <c r="C6221" s="2">
        <v>42669</v>
      </c>
      <c r="D6221" t="s">
        <v>19</v>
      </c>
      <c r="E6221" t="s">
        <v>2767</v>
      </c>
      <c r="F6221" t="s">
        <v>1377</v>
      </c>
      <c r="G6221" s="1">
        <v>19198</v>
      </c>
      <c r="H6221">
        <v>2</v>
      </c>
      <c r="I6221">
        <v>0</v>
      </c>
      <c r="J6221" s="1">
        <v>518346</v>
      </c>
      <c r="K6221" t="s">
        <v>9139</v>
      </c>
      <c r="L6221" t="s">
        <v>9140</v>
      </c>
      <c r="M6221" t="s">
        <v>9802</v>
      </c>
      <c r="N6221" t="s">
        <v>8536</v>
      </c>
      <c r="O6221" t="s">
        <v>8728</v>
      </c>
      <c r="P6221" t="s">
        <v>8571</v>
      </c>
      <c r="Q6221">
        <v>48183</v>
      </c>
      <c r="R6221" t="s">
        <v>8551</v>
      </c>
      <c r="S6221" t="s">
        <v>8297</v>
      </c>
      <c r="T6221" t="s">
        <v>7736</v>
      </c>
    </row>
    <row r="6222" spans="1:20" x14ac:dyDescent="0.25">
      <c r="A6222" t="s">
        <v>5665</v>
      </c>
      <c r="B6222" s="2">
        <v>42663</v>
      </c>
      <c r="C6222" s="2">
        <v>42669</v>
      </c>
      <c r="D6222" t="s">
        <v>19</v>
      </c>
      <c r="E6222" t="s">
        <v>2767</v>
      </c>
      <c r="F6222" t="s">
        <v>773</v>
      </c>
      <c r="G6222" s="1">
        <v>2086</v>
      </c>
      <c r="H6222">
        <v>7</v>
      </c>
      <c r="I6222">
        <v>0</v>
      </c>
      <c r="J6222" s="1">
        <v>14602</v>
      </c>
      <c r="K6222" t="s">
        <v>9128</v>
      </c>
      <c r="L6222" t="s">
        <v>9133</v>
      </c>
      <c r="M6222" t="s">
        <v>9525</v>
      </c>
      <c r="N6222" t="s">
        <v>8536</v>
      </c>
      <c r="O6222" t="s">
        <v>8728</v>
      </c>
      <c r="P6222" t="s">
        <v>8571</v>
      </c>
      <c r="Q6222">
        <v>48183</v>
      </c>
      <c r="R6222" t="s">
        <v>8551</v>
      </c>
      <c r="S6222" t="s">
        <v>8297</v>
      </c>
      <c r="T6222" t="s">
        <v>7736</v>
      </c>
    </row>
    <row r="6223" spans="1:20" x14ac:dyDescent="0.25">
      <c r="A6223" t="s">
        <v>5666</v>
      </c>
      <c r="B6223" s="2">
        <v>42992</v>
      </c>
      <c r="C6223" s="2">
        <v>42996</v>
      </c>
      <c r="D6223" t="s">
        <v>11</v>
      </c>
      <c r="E6223" t="s">
        <v>3665</v>
      </c>
      <c r="F6223" t="s">
        <v>1957</v>
      </c>
      <c r="G6223" s="1">
        <v>567</v>
      </c>
      <c r="H6223">
        <v>9</v>
      </c>
      <c r="I6223">
        <v>0</v>
      </c>
      <c r="J6223" s="1">
        <v>26082</v>
      </c>
      <c r="K6223" t="s">
        <v>9128</v>
      </c>
      <c r="L6223" t="s">
        <v>9129</v>
      </c>
      <c r="M6223" t="s">
        <v>10047</v>
      </c>
      <c r="N6223" t="s">
        <v>8536</v>
      </c>
      <c r="O6223" t="s">
        <v>8540</v>
      </c>
      <c r="P6223" t="s">
        <v>8541</v>
      </c>
      <c r="Q6223">
        <v>90045</v>
      </c>
      <c r="R6223" t="s">
        <v>8542</v>
      </c>
      <c r="S6223" t="s">
        <v>8415</v>
      </c>
      <c r="T6223" t="s">
        <v>7736</v>
      </c>
    </row>
    <row r="6224" spans="1:20" x14ac:dyDescent="0.25">
      <c r="A6224" t="s">
        <v>5667</v>
      </c>
      <c r="B6224" s="2">
        <v>43092</v>
      </c>
      <c r="C6224" s="2">
        <v>43096</v>
      </c>
      <c r="D6224" t="s">
        <v>19</v>
      </c>
      <c r="E6224" t="s">
        <v>951</v>
      </c>
      <c r="F6224" t="s">
        <v>428</v>
      </c>
      <c r="G6224" s="1">
        <v>72704</v>
      </c>
      <c r="H6224">
        <v>4</v>
      </c>
      <c r="I6224">
        <v>2</v>
      </c>
      <c r="J6224" s="1">
        <v>190848</v>
      </c>
      <c r="K6224" t="s">
        <v>9123</v>
      </c>
      <c r="L6224" t="s">
        <v>9135</v>
      </c>
      <c r="M6224" t="s">
        <v>9347</v>
      </c>
      <c r="N6224" t="s">
        <v>8536</v>
      </c>
      <c r="O6224" t="s">
        <v>9057</v>
      </c>
      <c r="P6224" t="s">
        <v>8586</v>
      </c>
      <c r="Q6224">
        <v>37075</v>
      </c>
      <c r="R6224" t="s">
        <v>8539</v>
      </c>
      <c r="S6224" t="s">
        <v>7951</v>
      </c>
      <c r="T6224" t="s">
        <v>7736</v>
      </c>
    </row>
    <row r="6225" spans="1:20" x14ac:dyDescent="0.25">
      <c r="A6225" t="s">
        <v>5667</v>
      </c>
      <c r="B6225" s="2">
        <v>43092</v>
      </c>
      <c r="C6225" s="2">
        <v>43096</v>
      </c>
      <c r="D6225" t="s">
        <v>19</v>
      </c>
      <c r="E6225" t="s">
        <v>951</v>
      </c>
      <c r="F6225" t="s">
        <v>1936</v>
      </c>
      <c r="G6225" s="1">
        <v>12264</v>
      </c>
      <c r="H6225">
        <v>7</v>
      </c>
      <c r="I6225">
        <v>2</v>
      </c>
      <c r="J6225" s="1">
        <v>10731</v>
      </c>
      <c r="K6225" t="s">
        <v>9128</v>
      </c>
      <c r="L6225" t="s">
        <v>9137</v>
      </c>
      <c r="M6225" t="s">
        <v>10037</v>
      </c>
      <c r="N6225" t="s">
        <v>8536</v>
      </c>
      <c r="O6225" t="s">
        <v>9057</v>
      </c>
      <c r="P6225" t="s">
        <v>8586</v>
      </c>
      <c r="Q6225">
        <v>37075</v>
      </c>
      <c r="R6225" t="s">
        <v>8539</v>
      </c>
      <c r="S6225" t="s">
        <v>7951</v>
      </c>
      <c r="T6225" t="s">
        <v>7736</v>
      </c>
    </row>
    <row r="6226" spans="1:20" x14ac:dyDescent="0.25">
      <c r="A6226" t="s">
        <v>5667</v>
      </c>
      <c r="B6226" s="2">
        <v>43092</v>
      </c>
      <c r="C6226" s="2">
        <v>43096</v>
      </c>
      <c r="D6226" t="s">
        <v>19</v>
      </c>
      <c r="E6226" t="s">
        <v>951</v>
      </c>
      <c r="F6226" t="s">
        <v>152</v>
      </c>
      <c r="G6226" s="1">
        <v>218352</v>
      </c>
      <c r="H6226">
        <v>3</v>
      </c>
      <c r="I6226">
        <v>2</v>
      </c>
      <c r="J6226" s="1">
        <v>-54588</v>
      </c>
      <c r="K6226" t="s">
        <v>9128</v>
      </c>
      <c r="L6226" t="s">
        <v>9133</v>
      </c>
      <c r="M6226" t="s">
        <v>9212</v>
      </c>
      <c r="N6226" t="s">
        <v>8536</v>
      </c>
      <c r="O6226" t="s">
        <v>9057</v>
      </c>
      <c r="P6226" t="s">
        <v>8586</v>
      </c>
      <c r="Q6226">
        <v>37075</v>
      </c>
      <c r="R6226" t="s">
        <v>8539</v>
      </c>
      <c r="S6226" t="s">
        <v>7951</v>
      </c>
      <c r="T6226" t="s">
        <v>7736</v>
      </c>
    </row>
    <row r="6227" spans="1:20" x14ac:dyDescent="0.25">
      <c r="A6227" t="s">
        <v>5668</v>
      </c>
      <c r="B6227" s="2">
        <v>42282</v>
      </c>
      <c r="C6227" s="2">
        <v>42286</v>
      </c>
      <c r="D6227" t="s">
        <v>19</v>
      </c>
      <c r="E6227" t="s">
        <v>997</v>
      </c>
      <c r="F6227" t="s">
        <v>3728</v>
      </c>
      <c r="G6227" s="1">
        <v>66294</v>
      </c>
      <c r="H6227">
        <v>1</v>
      </c>
      <c r="I6227">
        <v>7</v>
      </c>
      <c r="J6227" s="1">
        <v>-1038606</v>
      </c>
      <c r="K6227" t="s">
        <v>9123</v>
      </c>
      <c r="L6227" t="s">
        <v>9124</v>
      </c>
      <c r="M6227" t="s">
        <v>10597</v>
      </c>
      <c r="N6227" t="s">
        <v>8536</v>
      </c>
      <c r="O6227" t="s">
        <v>8594</v>
      </c>
      <c r="P6227" t="s">
        <v>8595</v>
      </c>
      <c r="Q6227">
        <v>97206</v>
      </c>
      <c r="R6227" t="s">
        <v>8542</v>
      </c>
      <c r="S6227" t="s">
        <v>7961</v>
      </c>
      <c r="T6227" t="s">
        <v>7736</v>
      </c>
    </row>
    <row r="6228" spans="1:20" x14ac:dyDescent="0.25">
      <c r="A6228" t="s">
        <v>5668</v>
      </c>
      <c r="B6228" s="2">
        <v>42282</v>
      </c>
      <c r="C6228" s="2">
        <v>42286</v>
      </c>
      <c r="D6228" t="s">
        <v>19</v>
      </c>
      <c r="E6228" t="s">
        <v>997</v>
      </c>
      <c r="F6228" t="s">
        <v>3601</v>
      </c>
      <c r="G6228" s="1">
        <v>291168</v>
      </c>
      <c r="H6228">
        <v>4</v>
      </c>
      <c r="I6228">
        <v>2</v>
      </c>
      <c r="J6228" s="1">
        <v>-145584</v>
      </c>
      <c r="K6228" t="s">
        <v>9123</v>
      </c>
      <c r="L6228" t="s">
        <v>9126</v>
      </c>
      <c r="M6228" t="s">
        <v>10565</v>
      </c>
      <c r="N6228" t="s">
        <v>8536</v>
      </c>
      <c r="O6228" t="s">
        <v>8594</v>
      </c>
      <c r="P6228" t="s">
        <v>8595</v>
      </c>
      <c r="Q6228">
        <v>97206</v>
      </c>
      <c r="R6228" t="s">
        <v>8542</v>
      </c>
      <c r="S6228" t="s">
        <v>7961</v>
      </c>
      <c r="T6228" t="s">
        <v>7736</v>
      </c>
    </row>
    <row r="6229" spans="1:20" x14ac:dyDescent="0.25">
      <c r="A6229" t="s">
        <v>5669</v>
      </c>
      <c r="B6229" s="2">
        <v>41945</v>
      </c>
      <c r="C6229" s="2">
        <v>41950</v>
      </c>
      <c r="D6229" t="s">
        <v>19</v>
      </c>
      <c r="E6229" t="s">
        <v>599</v>
      </c>
      <c r="F6229" t="s">
        <v>1426</v>
      </c>
      <c r="G6229" s="1">
        <v>88776</v>
      </c>
      <c r="H6229">
        <v>3</v>
      </c>
      <c r="I6229">
        <v>2</v>
      </c>
      <c r="J6229" s="1">
        <v>77679</v>
      </c>
      <c r="K6229" t="s">
        <v>9139</v>
      </c>
      <c r="L6229" t="s">
        <v>9140</v>
      </c>
      <c r="M6229" t="s">
        <v>9825</v>
      </c>
      <c r="N6229" t="s">
        <v>8536</v>
      </c>
      <c r="O6229" t="s">
        <v>8799</v>
      </c>
      <c r="P6229" t="s">
        <v>8550</v>
      </c>
      <c r="Q6229">
        <v>75061</v>
      </c>
      <c r="R6229" t="s">
        <v>8551</v>
      </c>
      <c r="S6229" t="s">
        <v>7876</v>
      </c>
      <c r="T6229" t="s">
        <v>7736</v>
      </c>
    </row>
    <row r="6230" spans="1:20" x14ac:dyDescent="0.25">
      <c r="A6230" t="s">
        <v>5670</v>
      </c>
      <c r="B6230" s="2">
        <v>42391</v>
      </c>
      <c r="C6230" s="2">
        <v>42396</v>
      </c>
      <c r="D6230" t="s">
        <v>19</v>
      </c>
      <c r="E6230" t="s">
        <v>1858</v>
      </c>
      <c r="F6230" t="s">
        <v>91</v>
      </c>
      <c r="G6230" s="1">
        <v>110376</v>
      </c>
      <c r="H6230">
        <v>4</v>
      </c>
      <c r="I6230">
        <v>4</v>
      </c>
      <c r="J6230" s="1">
        <v>-202356</v>
      </c>
      <c r="K6230" t="s">
        <v>9139</v>
      </c>
      <c r="L6230" t="s">
        <v>9140</v>
      </c>
      <c r="M6230" t="s">
        <v>9179</v>
      </c>
      <c r="N6230" t="s">
        <v>8536</v>
      </c>
      <c r="O6230" t="s">
        <v>8717</v>
      </c>
      <c r="P6230" t="s">
        <v>8604</v>
      </c>
      <c r="Q6230">
        <v>44105</v>
      </c>
      <c r="R6230" t="s">
        <v>8561</v>
      </c>
      <c r="S6230" t="s">
        <v>8142</v>
      </c>
      <c r="T6230" t="s">
        <v>7744</v>
      </c>
    </row>
    <row r="6231" spans="1:20" x14ac:dyDescent="0.25">
      <c r="A6231" t="s">
        <v>5670</v>
      </c>
      <c r="B6231" s="2">
        <v>42391</v>
      </c>
      <c r="C6231" s="2">
        <v>42396</v>
      </c>
      <c r="D6231" t="s">
        <v>19</v>
      </c>
      <c r="E6231" t="s">
        <v>1858</v>
      </c>
      <c r="F6231" t="s">
        <v>100</v>
      </c>
      <c r="G6231" s="1">
        <v>55176</v>
      </c>
      <c r="H6231">
        <v>3</v>
      </c>
      <c r="I6231">
        <v>2</v>
      </c>
      <c r="J6231" s="1">
        <v>158631</v>
      </c>
      <c r="K6231" t="s">
        <v>9139</v>
      </c>
      <c r="L6231" t="s">
        <v>9162</v>
      </c>
      <c r="M6231" t="s">
        <v>9182</v>
      </c>
      <c r="N6231" t="s">
        <v>8536</v>
      </c>
      <c r="O6231" t="s">
        <v>8717</v>
      </c>
      <c r="P6231" t="s">
        <v>8604</v>
      </c>
      <c r="Q6231">
        <v>44105</v>
      </c>
      <c r="R6231" t="s">
        <v>8561</v>
      </c>
      <c r="S6231" t="s">
        <v>8142</v>
      </c>
      <c r="T6231" t="s">
        <v>7744</v>
      </c>
    </row>
    <row r="6232" spans="1:20" x14ac:dyDescent="0.25">
      <c r="A6232" t="s">
        <v>5671</v>
      </c>
      <c r="B6232" s="2">
        <v>42927</v>
      </c>
      <c r="C6232" s="2">
        <v>42933</v>
      </c>
      <c r="D6232" t="s">
        <v>19</v>
      </c>
      <c r="E6232" t="s">
        <v>2391</v>
      </c>
      <c r="F6232" t="s">
        <v>1646</v>
      </c>
      <c r="G6232" s="1">
        <v>3032</v>
      </c>
      <c r="H6232">
        <v>4</v>
      </c>
      <c r="I6232">
        <v>0</v>
      </c>
      <c r="J6232" s="1">
        <v>118248</v>
      </c>
      <c r="K6232" t="s">
        <v>9128</v>
      </c>
      <c r="L6232" t="s">
        <v>9137</v>
      </c>
      <c r="M6232" t="s">
        <v>9909</v>
      </c>
      <c r="N6232" t="s">
        <v>8536</v>
      </c>
      <c r="O6232" t="s">
        <v>9058</v>
      </c>
      <c r="P6232" t="s">
        <v>8602</v>
      </c>
      <c r="Q6232">
        <v>50701</v>
      </c>
      <c r="R6232" t="s">
        <v>8551</v>
      </c>
      <c r="S6232" t="s">
        <v>8246</v>
      </c>
      <c r="T6232" t="s">
        <v>7736</v>
      </c>
    </row>
    <row r="6233" spans="1:20" x14ac:dyDescent="0.25">
      <c r="A6233" t="s">
        <v>5672</v>
      </c>
      <c r="B6233" s="2">
        <v>42989</v>
      </c>
      <c r="C6233" s="2">
        <v>42989</v>
      </c>
      <c r="D6233" t="s">
        <v>654</v>
      </c>
      <c r="E6233" t="s">
        <v>1009</v>
      </c>
      <c r="F6233" t="s">
        <v>1319</v>
      </c>
      <c r="G6233" s="1">
        <v>177568</v>
      </c>
      <c r="H6233">
        <v>2</v>
      </c>
      <c r="I6233">
        <v>2</v>
      </c>
      <c r="J6233" s="1">
        <v>88784</v>
      </c>
      <c r="K6233" t="s">
        <v>9123</v>
      </c>
      <c r="L6233" t="s">
        <v>9126</v>
      </c>
      <c r="M6233" t="s">
        <v>9775</v>
      </c>
      <c r="N6233" t="s">
        <v>8536</v>
      </c>
      <c r="O6233" t="s">
        <v>8547</v>
      </c>
      <c r="P6233" t="s">
        <v>8548</v>
      </c>
      <c r="Q6233">
        <v>98105</v>
      </c>
      <c r="R6233" t="s">
        <v>8542</v>
      </c>
      <c r="S6233" t="s">
        <v>7964</v>
      </c>
      <c r="T6233" t="s">
        <v>7736</v>
      </c>
    </row>
    <row r="6234" spans="1:20" x14ac:dyDescent="0.25">
      <c r="A6234" t="s">
        <v>5672</v>
      </c>
      <c r="B6234" s="2">
        <v>42989</v>
      </c>
      <c r="C6234" s="2">
        <v>42989</v>
      </c>
      <c r="D6234" t="s">
        <v>654</v>
      </c>
      <c r="E6234" t="s">
        <v>1009</v>
      </c>
      <c r="F6234" t="s">
        <v>1034</v>
      </c>
      <c r="G6234" s="1">
        <v>1944</v>
      </c>
      <c r="H6234">
        <v>3</v>
      </c>
      <c r="I6234">
        <v>0</v>
      </c>
      <c r="J6234" s="1">
        <v>93312</v>
      </c>
      <c r="K6234" t="s">
        <v>9128</v>
      </c>
      <c r="L6234" t="s">
        <v>9148</v>
      </c>
      <c r="M6234" t="s">
        <v>9649</v>
      </c>
      <c r="N6234" t="s">
        <v>8536</v>
      </c>
      <c r="O6234" t="s">
        <v>8547</v>
      </c>
      <c r="P6234" t="s">
        <v>8548</v>
      </c>
      <c r="Q6234">
        <v>98105</v>
      </c>
      <c r="R6234" t="s">
        <v>8542</v>
      </c>
      <c r="S6234" t="s">
        <v>7964</v>
      </c>
      <c r="T6234" t="s">
        <v>7736</v>
      </c>
    </row>
    <row r="6235" spans="1:20" x14ac:dyDescent="0.25">
      <c r="A6235" t="s">
        <v>5672</v>
      </c>
      <c r="B6235" s="2">
        <v>42989</v>
      </c>
      <c r="C6235" s="2">
        <v>42989</v>
      </c>
      <c r="D6235" t="s">
        <v>654</v>
      </c>
      <c r="E6235" t="s">
        <v>1009</v>
      </c>
      <c r="F6235" t="s">
        <v>1035</v>
      </c>
      <c r="G6235" s="1">
        <v>7128</v>
      </c>
      <c r="H6235">
        <v>11</v>
      </c>
      <c r="I6235">
        <v>0</v>
      </c>
      <c r="J6235" s="1">
        <v>342144</v>
      </c>
      <c r="K6235" t="s">
        <v>9128</v>
      </c>
      <c r="L6235" t="s">
        <v>9148</v>
      </c>
      <c r="M6235" t="s">
        <v>9650</v>
      </c>
      <c r="N6235" t="s">
        <v>8536</v>
      </c>
      <c r="O6235" t="s">
        <v>8547</v>
      </c>
      <c r="P6235" t="s">
        <v>8548</v>
      </c>
      <c r="Q6235">
        <v>98105</v>
      </c>
      <c r="R6235" t="s">
        <v>8542</v>
      </c>
      <c r="S6235" t="s">
        <v>7964</v>
      </c>
      <c r="T6235" t="s">
        <v>7736</v>
      </c>
    </row>
    <row r="6236" spans="1:20" x14ac:dyDescent="0.25">
      <c r="A6236" t="s">
        <v>5672</v>
      </c>
      <c r="B6236" s="2">
        <v>42989</v>
      </c>
      <c r="C6236" s="2">
        <v>42989</v>
      </c>
      <c r="D6236" t="s">
        <v>654</v>
      </c>
      <c r="E6236" t="s">
        <v>1009</v>
      </c>
      <c r="F6236" t="s">
        <v>3765</v>
      </c>
      <c r="G6236" s="1">
        <v>147196</v>
      </c>
      <c r="H6236">
        <v>5</v>
      </c>
      <c r="I6236">
        <v>2</v>
      </c>
      <c r="J6236" s="1">
        <v>4599875</v>
      </c>
      <c r="K6236" t="s">
        <v>9128</v>
      </c>
      <c r="L6236" t="s">
        <v>9142</v>
      </c>
      <c r="M6236" t="s">
        <v>10608</v>
      </c>
      <c r="N6236" t="s">
        <v>8536</v>
      </c>
      <c r="O6236" t="s">
        <v>8547</v>
      </c>
      <c r="P6236" t="s">
        <v>8548</v>
      </c>
      <c r="Q6236">
        <v>98105</v>
      </c>
      <c r="R6236" t="s">
        <v>8542</v>
      </c>
      <c r="S6236" t="s">
        <v>7964</v>
      </c>
      <c r="T6236" t="s">
        <v>7736</v>
      </c>
    </row>
    <row r="6237" spans="1:20" x14ac:dyDescent="0.25">
      <c r="A6237" t="s">
        <v>5672</v>
      </c>
      <c r="B6237" s="2">
        <v>42989</v>
      </c>
      <c r="C6237" s="2">
        <v>42989</v>
      </c>
      <c r="D6237" t="s">
        <v>654</v>
      </c>
      <c r="E6237" t="s">
        <v>1009</v>
      </c>
      <c r="F6237" t="s">
        <v>5673</v>
      </c>
      <c r="G6237" s="1">
        <v>7996</v>
      </c>
      <c r="H6237">
        <v>5</v>
      </c>
      <c r="I6237">
        <v>2</v>
      </c>
      <c r="J6237" s="1">
        <v>-17991</v>
      </c>
      <c r="K6237" t="s">
        <v>9139</v>
      </c>
      <c r="L6237" t="s">
        <v>9140</v>
      </c>
      <c r="M6237" t="s">
        <v>10878</v>
      </c>
      <c r="N6237" t="s">
        <v>8536</v>
      </c>
      <c r="O6237" t="s">
        <v>8547</v>
      </c>
      <c r="P6237" t="s">
        <v>8548</v>
      </c>
      <c r="Q6237">
        <v>98105</v>
      </c>
      <c r="R6237" t="s">
        <v>8542</v>
      </c>
      <c r="S6237" t="s">
        <v>7964</v>
      </c>
      <c r="T6237" t="s">
        <v>7736</v>
      </c>
    </row>
    <row r="6238" spans="1:20" x14ac:dyDescent="0.25">
      <c r="A6238" t="s">
        <v>5674</v>
      </c>
      <c r="B6238" s="2">
        <v>42423</v>
      </c>
      <c r="C6238" s="2">
        <v>42427</v>
      </c>
      <c r="D6238" t="s">
        <v>19</v>
      </c>
      <c r="E6238" t="s">
        <v>616</v>
      </c>
      <c r="F6238" t="s">
        <v>503</v>
      </c>
      <c r="G6238" s="1">
        <v>57576</v>
      </c>
      <c r="H6238">
        <v>3</v>
      </c>
      <c r="I6238">
        <v>2</v>
      </c>
      <c r="J6238" s="1">
        <v>21591</v>
      </c>
      <c r="K6238" t="s">
        <v>9128</v>
      </c>
      <c r="L6238" t="s">
        <v>9167</v>
      </c>
      <c r="M6238" t="s">
        <v>9386</v>
      </c>
      <c r="N6238" t="s">
        <v>8536</v>
      </c>
      <c r="O6238" t="s">
        <v>8559</v>
      </c>
      <c r="P6238" t="s">
        <v>8560</v>
      </c>
      <c r="Q6238">
        <v>19120</v>
      </c>
      <c r="R6238" t="s">
        <v>8561</v>
      </c>
      <c r="S6238" t="s">
        <v>7879</v>
      </c>
      <c r="T6238" t="s">
        <v>7738</v>
      </c>
    </row>
    <row r="6239" spans="1:20" x14ac:dyDescent="0.25">
      <c r="A6239" t="s">
        <v>5675</v>
      </c>
      <c r="B6239" s="2">
        <v>42391</v>
      </c>
      <c r="C6239" s="2">
        <v>42398</v>
      </c>
      <c r="D6239" t="s">
        <v>19</v>
      </c>
      <c r="E6239" t="s">
        <v>2394</v>
      </c>
      <c r="F6239" t="s">
        <v>2922</v>
      </c>
      <c r="G6239" s="1">
        <v>26336</v>
      </c>
      <c r="H6239">
        <v>4</v>
      </c>
      <c r="I6239">
        <v>2</v>
      </c>
      <c r="J6239" s="1">
        <v>92176</v>
      </c>
      <c r="K6239" t="s">
        <v>9128</v>
      </c>
      <c r="L6239" t="s">
        <v>9142</v>
      </c>
      <c r="M6239" t="s">
        <v>10379</v>
      </c>
      <c r="N6239" t="s">
        <v>8536</v>
      </c>
      <c r="O6239" t="s">
        <v>8576</v>
      </c>
      <c r="P6239" t="s">
        <v>8577</v>
      </c>
      <c r="Q6239">
        <v>10009</v>
      </c>
      <c r="R6239" t="s">
        <v>8561</v>
      </c>
      <c r="S6239" t="s">
        <v>8247</v>
      </c>
      <c r="T6239" t="s">
        <v>7736</v>
      </c>
    </row>
    <row r="6240" spans="1:20" x14ac:dyDescent="0.25">
      <c r="A6240" t="s">
        <v>5676</v>
      </c>
      <c r="B6240" s="2">
        <v>42350</v>
      </c>
      <c r="C6240" s="2">
        <v>42354</v>
      </c>
      <c r="D6240" t="s">
        <v>19</v>
      </c>
      <c r="E6240" t="s">
        <v>2118</v>
      </c>
      <c r="F6240" t="s">
        <v>2986</v>
      </c>
      <c r="G6240" s="1">
        <v>1665</v>
      </c>
      <c r="H6240">
        <v>3</v>
      </c>
      <c r="I6240">
        <v>0</v>
      </c>
      <c r="J6240" s="1">
        <v>21645</v>
      </c>
      <c r="K6240" t="s">
        <v>9123</v>
      </c>
      <c r="L6240" t="s">
        <v>9135</v>
      </c>
      <c r="M6240" t="s">
        <v>10397</v>
      </c>
      <c r="N6240" t="s">
        <v>8536</v>
      </c>
      <c r="O6240" t="s">
        <v>8616</v>
      </c>
      <c r="P6240" t="s">
        <v>8541</v>
      </c>
      <c r="Q6240">
        <v>95123</v>
      </c>
      <c r="R6240" t="s">
        <v>8542</v>
      </c>
      <c r="S6240" t="s">
        <v>8194</v>
      </c>
      <c r="T6240" t="s">
        <v>7736</v>
      </c>
    </row>
    <row r="6241" spans="1:20" x14ac:dyDescent="0.25">
      <c r="A6241" t="s">
        <v>5676</v>
      </c>
      <c r="B6241" s="2">
        <v>42350</v>
      </c>
      <c r="C6241" s="2">
        <v>42354</v>
      </c>
      <c r="D6241" t="s">
        <v>19</v>
      </c>
      <c r="E6241" t="s">
        <v>2118</v>
      </c>
      <c r="F6241" t="s">
        <v>1546</v>
      </c>
      <c r="G6241" s="1">
        <v>36038</v>
      </c>
      <c r="H6241">
        <v>2</v>
      </c>
      <c r="I6241">
        <v>0</v>
      </c>
      <c r="J6241" s="1">
        <v>936988</v>
      </c>
      <c r="K6241" t="s">
        <v>9128</v>
      </c>
      <c r="L6241" t="s">
        <v>9133</v>
      </c>
      <c r="M6241" t="s">
        <v>9871</v>
      </c>
      <c r="N6241" t="s">
        <v>8536</v>
      </c>
      <c r="O6241" t="s">
        <v>8616</v>
      </c>
      <c r="P6241" t="s">
        <v>8541</v>
      </c>
      <c r="Q6241">
        <v>95123</v>
      </c>
      <c r="R6241" t="s">
        <v>8542</v>
      </c>
      <c r="S6241" t="s">
        <v>8194</v>
      </c>
      <c r="T6241" t="s">
        <v>7736</v>
      </c>
    </row>
    <row r="6242" spans="1:20" x14ac:dyDescent="0.25">
      <c r="A6242" t="s">
        <v>5677</v>
      </c>
      <c r="B6242" s="2">
        <v>42672</v>
      </c>
      <c r="C6242" s="2">
        <v>42675</v>
      </c>
      <c r="D6242" t="s">
        <v>11</v>
      </c>
      <c r="E6242" t="s">
        <v>465</v>
      </c>
      <c r="F6242" t="s">
        <v>1930</v>
      </c>
      <c r="G6242" s="1">
        <v>11744</v>
      </c>
      <c r="H6242">
        <v>1</v>
      </c>
      <c r="I6242">
        <v>2</v>
      </c>
      <c r="J6242" s="1">
        <v>38168</v>
      </c>
      <c r="K6242" t="s">
        <v>9128</v>
      </c>
      <c r="L6242" t="s">
        <v>9142</v>
      </c>
      <c r="M6242" t="s">
        <v>10036</v>
      </c>
      <c r="N6242" t="s">
        <v>8536</v>
      </c>
      <c r="O6242" t="s">
        <v>8540</v>
      </c>
      <c r="P6242" t="s">
        <v>8541</v>
      </c>
      <c r="Q6242">
        <v>90008</v>
      </c>
      <c r="R6242" t="s">
        <v>8542</v>
      </c>
      <c r="S6242" t="s">
        <v>7847</v>
      </c>
      <c r="T6242" t="s">
        <v>7736</v>
      </c>
    </row>
    <row r="6243" spans="1:20" x14ac:dyDescent="0.25">
      <c r="A6243" t="s">
        <v>5678</v>
      </c>
      <c r="B6243" s="2">
        <v>42883</v>
      </c>
      <c r="C6243" s="2">
        <v>42886</v>
      </c>
      <c r="D6243" t="s">
        <v>11</v>
      </c>
      <c r="E6243" t="s">
        <v>3254</v>
      </c>
      <c r="F6243" t="s">
        <v>3498</v>
      </c>
      <c r="G6243" s="1">
        <v>24744</v>
      </c>
      <c r="H6243">
        <v>8</v>
      </c>
      <c r="I6243">
        <v>0</v>
      </c>
      <c r="J6243" s="1">
        <v>1014504</v>
      </c>
      <c r="K6243" t="s">
        <v>9123</v>
      </c>
      <c r="L6243" t="s">
        <v>9135</v>
      </c>
      <c r="M6243" t="s">
        <v>10547</v>
      </c>
      <c r="N6243" t="s">
        <v>8536</v>
      </c>
      <c r="O6243" t="s">
        <v>8545</v>
      </c>
      <c r="P6243" t="s">
        <v>8743</v>
      </c>
      <c r="Q6243">
        <v>3301</v>
      </c>
      <c r="R6243" t="s">
        <v>8561</v>
      </c>
      <c r="S6243" t="s">
        <v>8366</v>
      </c>
      <c r="T6243" t="s">
        <v>7738</v>
      </c>
    </row>
    <row r="6244" spans="1:20" x14ac:dyDescent="0.25">
      <c r="A6244" t="s">
        <v>5679</v>
      </c>
      <c r="B6244" s="2">
        <v>41994</v>
      </c>
      <c r="C6244" s="2">
        <v>42001</v>
      </c>
      <c r="D6244" t="s">
        <v>19</v>
      </c>
      <c r="E6244" t="s">
        <v>2349</v>
      </c>
      <c r="F6244" t="s">
        <v>2170</v>
      </c>
      <c r="G6244" s="1">
        <v>1824</v>
      </c>
      <c r="H6244">
        <v>2</v>
      </c>
      <c r="I6244">
        <v>7</v>
      </c>
      <c r="J6244" s="1">
        <v>-14592</v>
      </c>
      <c r="K6244" t="s">
        <v>9128</v>
      </c>
      <c r="L6244" t="s">
        <v>9142</v>
      </c>
      <c r="M6244" t="s">
        <v>10125</v>
      </c>
      <c r="N6244" t="s">
        <v>8536</v>
      </c>
      <c r="O6244" t="s">
        <v>8590</v>
      </c>
      <c r="P6244" t="s">
        <v>8586</v>
      </c>
      <c r="Q6244">
        <v>38401</v>
      </c>
      <c r="R6244" t="s">
        <v>8539</v>
      </c>
      <c r="S6244" t="s">
        <v>8241</v>
      </c>
      <c r="T6244" t="s">
        <v>7744</v>
      </c>
    </row>
    <row r="6245" spans="1:20" x14ac:dyDescent="0.25">
      <c r="A6245" t="s">
        <v>5680</v>
      </c>
      <c r="B6245" s="2">
        <v>42698</v>
      </c>
      <c r="C6245" s="2">
        <v>42702</v>
      </c>
      <c r="D6245" t="s">
        <v>19</v>
      </c>
      <c r="E6245" t="s">
        <v>3157</v>
      </c>
      <c r="F6245" t="s">
        <v>4109</v>
      </c>
      <c r="G6245" s="1">
        <v>2535</v>
      </c>
      <c r="H6245">
        <v>3</v>
      </c>
      <c r="I6245">
        <v>0</v>
      </c>
      <c r="J6245" s="1">
        <v>7605</v>
      </c>
      <c r="K6245" t="s">
        <v>9128</v>
      </c>
      <c r="L6245" t="s">
        <v>9273</v>
      </c>
      <c r="M6245" t="s">
        <v>10674</v>
      </c>
      <c r="N6245" t="s">
        <v>8536</v>
      </c>
      <c r="O6245" t="s">
        <v>8815</v>
      </c>
      <c r="P6245" t="s">
        <v>8548</v>
      </c>
      <c r="Q6245">
        <v>98006</v>
      </c>
      <c r="R6245" t="s">
        <v>8542</v>
      </c>
      <c r="S6245" t="s">
        <v>8353</v>
      </c>
      <c r="T6245" t="s">
        <v>7744</v>
      </c>
    </row>
    <row r="6246" spans="1:20" x14ac:dyDescent="0.25">
      <c r="A6246" t="s">
        <v>5681</v>
      </c>
      <c r="B6246" s="2">
        <v>42328</v>
      </c>
      <c r="C6246" s="2">
        <v>42333</v>
      </c>
      <c r="D6246" t="s">
        <v>19</v>
      </c>
      <c r="E6246" t="s">
        <v>3715</v>
      </c>
      <c r="F6246" t="s">
        <v>2639</v>
      </c>
      <c r="G6246" s="1">
        <v>11904</v>
      </c>
      <c r="H6246">
        <v>6</v>
      </c>
      <c r="I6246">
        <v>0</v>
      </c>
      <c r="J6246" s="1">
        <v>309504</v>
      </c>
      <c r="K6246" t="s">
        <v>9128</v>
      </c>
      <c r="L6246" t="s">
        <v>9137</v>
      </c>
      <c r="M6246" t="s">
        <v>10287</v>
      </c>
      <c r="N6246" t="s">
        <v>8536</v>
      </c>
      <c r="O6246" t="s">
        <v>8547</v>
      </c>
      <c r="P6246" t="s">
        <v>8548</v>
      </c>
      <c r="Q6246">
        <v>98105</v>
      </c>
      <c r="R6246" t="s">
        <v>8542</v>
      </c>
      <c r="S6246" t="s">
        <v>8421</v>
      </c>
      <c r="T6246" t="s">
        <v>7744</v>
      </c>
    </row>
    <row r="6247" spans="1:20" x14ac:dyDescent="0.25">
      <c r="A6247" t="s">
        <v>5681</v>
      </c>
      <c r="B6247" s="2">
        <v>42328</v>
      </c>
      <c r="C6247" s="2">
        <v>42333</v>
      </c>
      <c r="D6247" t="s">
        <v>19</v>
      </c>
      <c r="E6247" t="s">
        <v>3715</v>
      </c>
      <c r="F6247" t="s">
        <v>2888</v>
      </c>
      <c r="G6247" s="1">
        <v>2214</v>
      </c>
      <c r="H6247">
        <v>3</v>
      </c>
      <c r="I6247">
        <v>0</v>
      </c>
      <c r="J6247" s="1">
        <v>64206</v>
      </c>
      <c r="K6247" t="s">
        <v>9123</v>
      </c>
      <c r="L6247" t="s">
        <v>9135</v>
      </c>
      <c r="M6247" t="s">
        <v>10372</v>
      </c>
      <c r="N6247" t="s">
        <v>8536</v>
      </c>
      <c r="O6247" t="s">
        <v>8547</v>
      </c>
      <c r="P6247" t="s">
        <v>8548</v>
      </c>
      <c r="Q6247">
        <v>98105</v>
      </c>
      <c r="R6247" t="s">
        <v>8542</v>
      </c>
      <c r="S6247" t="s">
        <v>8421</v>
      </c>
      <c r="T6247" t="s">
        <v>7744</v>
      </c>
    </row>
    <row r="6248" spans="1:20" x14ac:dyDescent="0.25">
      <c r="A6248" t="s">
        <v>5681</v>
      </c>
      <c r="B6248" s="2">
        <v>42328</v>
      </c>
      <c r="C6248" s="2">
        <v>42333</v>
      </c>
      <c r="D6248" t="s">
        <v>19</v>
      </c>
      <c r="E6248" t="s">
        <v>3715</v>
      </c>
      <c r="F6248" t="s">
        <v>4813</v>
      </c>
      <c r="G6248" s="1">
        <v>1398</v>
      </c>
      <c r="H6248">
        <v>2</v>
      </c>
      <c r="I6248">
        <v>0</v>
      </c>
      <c r="J6248" s="1">
        <v>60114</v>
      </c>
      <c r="K6248" t="s">
        <v>9139</v>
      </c>
      <c r="L6248" t="s">
        <v>9162</v>
      </c>
      <c r="M6248" t="s">
        <v>10799</v>
      </c>
      <c r="N6248" t="s">
        <v>8536</v>
      </c>
      <c r="O6248" t="s">
        <v>8547</v>
      </c>
      <c r="P6248" t="s">
        <v>8548</v>
      </c>
      <c r="Q6248">
        <v>98105</v>
      </c>
      <c r="R6248" t="s">
        <v>8542</v>
      </c>
      <c r="S6248" t="s">
        <v>8421</v>
      </c>
      <c r="T6248" t="s">
        <v>7744</v>
      </c>
    </row>
    <row r="6249" spans="1:20" x14ac:dyDescent="0.25">
      <c r="A6249" t="s">
        <v>5682</v>
      </c>
      <c r="B6249" s="2">
        <v>42884</v>
      </c>
      <c r="C6249" s="2">
        <v>42890</v>
      </c>
      <c r="D6249" t="s">
        <v>19</v>
      </c>
      <c r="E6249" t="s">
        <v>2951</v>
      </c>
      <c r="F6249" t="s">
        <v>3091</v>
      </c>
      <c r="G6249" s="1">
        <v>4341</v>
      </c>
      <c r="H6249">
        <v>1</v>
      </c>
      <c r="I6249">
        <v>0</v>
      </c>
      <c r="J6249" s="1">
        <v>199686</v>
      </c>
      <c r="K6249" t="s">
        <v>9128</v>
      </c>
      <c r="L6249" t="s">
        <v>9142</v>
      </c>
      <c r="M6249" t="s">
        <v>10426</v>
      </c>
      <c r="N6249" t="s">
        <v>8536</v>
      </c>
      <c r="O6249" t="s">
        <v>8603</v>
      </c>
      <c r="P6249" t="s">
        <v>8575</v>
      </c>
      <c r="Q6249">
        <v>47201</v>
      </c>
      <c r="R6249" t="s">
        <v>8551</v>
      </c>
      <c r="S6249" t="s">
        <v>8324</v>
      </c>
      <c r="T6249" t="s">
        <v>7736</v>
      </c>
    </row>
    <row r="6250" spans="1:20" x14ac:dyDescent="0.25">
      <c r="A6250" t="s">
        <v>5682</v>
      </c>
      <c r="B6250" s="2">
        <v>42884</v>
      </c>
      <c r="C6250" s="2">
        <v>42890</v>
      </c>
      <c r="D6250" t="s">
        <v>19</v>
      </c>
      <c r="E6250" t="s">
        <v>2951</v>
      </c>
      <c r="F6250" t="s">
        <v>2280</v>
      </c>
      <c r="G6250" s="1">
        <v>624</v>
      </c>
      <c r="H6250">
        <v>3</v>
      </c>
      <c r="I6250">
        <v>0</v>
      </c>
      <c r="J6250" s="1">
        <v>26208</v>
      </c>
      <c r="K6250" t="s">
        <v>9123</v>
      </c>
      <c r="L6250" t="s">
        <v>9135</v>
      </c>
      <c r="M6250" t="s">
        <v>9467</v>
      </c>
      <c r="N6250" t="s">
        <v>8536</v>
      </c>
      <c r="O6250" t="s">
        <v>8603</v>
      </c>
      <c r="P6250" t="s">
        <v>8575</v>
      </c>
      <c r="Q6250">
        <v>47201</v>
      </c>
      <c r="R6250" t="s">
        <v>8551</v>
      </c>
      <c r="S6250" t="s">
        <v>8324</v>
      </c>
      <c r="T6250" t="s">
        <v>7736</v>
      </c>
    </row>
    <row r="6251" spans="1:20" x14ac:dyDescent="0.25">
      <c r="A6251" t="s">
        <v>5682</v>
      </c>
      <c r="B6251" s="2">
        <v>42884</v>
      </c>
      <c r="C6251" s="2">
        <v>42890</v>
      </c>
      <c r="D6251" t="s">
        <v>19</v>
      </c>
      <c r="E6251" t="s">
        <v>2951</v>
      </c>
      <c r="F6251" t="s">
        <v>5683</v>
      </c>
      <c r="G6251" s="1">
        <v>46516</v>
      </c>
      <c r="H6251">
        <v>2</v>
      </c>
      <c r="I6251">
        <v>0</v>
      </c>
      <c r="J6251" s="1">
        <v>1209416</v>
      </c>
      <c r="K6251" t="s">
        <v>9128</v>
      </c>
      <c r="L6251" t="s">
        <v>9144</v>
      </c>
      <c r="M6251" t="s">
        <v>10879</v>
      </c>
      <c r="N6251" t="s">
        <v>8536</v>
      </c>
      <c r="O6251" t="s">
        <v>8603</v>
      </c>
      <c r="P6251" t="s">
        <v>8575</v>
      </c>
      <c r="Q6251">
        <v>47201</v>
      </c>
      <c r="R6251" t="s">
        <v>8551</v>
      </c>
      <c r="S6251" t="s">
        <v>8324</v>
      </c>
      <c r="T6251" t="s">
        <v>7736</v>
      </c>
    </row>
    <row r="6252" spans="1:20" x14ac:dyDescent="0.25">
      <c r="A6252" t="s">
        <v>5682</v>
      </c>
      <c r="B6252" s="2">
        <v>42884</v>
      </c>
      <c r="C6252" s="2">
        <v>42890</v>
      </c>
      <c r="D6252" t="s">
        <v>19</v>
      </c>
      <c r="E6252" t="s">
        <v>2951</v>
      </c>
      <c r="F6252" t="s">
        <v>462</v>
      </c>
      <c r="G6252" s="1">
        <v>798</v>
      </c>
      <c r="H6252">
        <v>1</v>
      </c>
      <c r="I6252">
        <v>0</v>
      </c>
      <c r="J6252" s="1">
        <v>399</v>
      </c>
      <c r="K6252" t="s">
        <v>9128</v>
      </c>
      <c r="L6252" t="s">
        <v>9148</v>
      </c>
      <c r="M6252" t="s">
        <v>9368</v>
      </c>
      <c r="N6252" t="s">
        <v>8536</v>
      </c>
      <c r="O6252" t="s">
        <v>8603</v>
      </c>
      <c r="P6252" t="s">
        <v>8575</v>
      </c>
      <c r="Q6252">
        <v>47201</v>
      </c>
      <c r="R6252" t="s">
        <v>8551</v>
      </c>
      <c r="S6252" t="s">
        <v>8324</v>
      </c>
      <c r="T6252" t="s">
        <v>7736</v>
      </c>
    </row>
    <row r="6253" spans="1:20" x14ac:dyDescent="0.25">
      <c r="A6253" t="s">
        <v>5684</v>
      </c>
      <c r="B6253" s="2">
        <v>41975</v>
      </c>
      <c r="C6253" s="2">
        <v>41977</v>
      </c>
      <c r="D6253" t="s">
        <v>79</v>
      </c>
      <c r="E6253" t="s">
        <v>2005</v>
      </c>
      <c r="F6253" t="s">
        <v>728</v>
      </c>
      <c r="G6253" s="1">
        <v>2394</v>
      </c>
      <c r="H6253">
        <v>1</v>
      </c>
      <c r="I6253">
        <v>8</v>
      </c>
      <c r="J6253" s="1">
        <v>-63441</v>
      </c>
      <c r="K6253" t="s">
        <v>9128</v>
      </c>
      <c r="L6253" t="s">
        <v>9144</v>
      </c>
      <c r="M6253" t="s">
        <v>9502</v>
      </c>
      <c r="N6253" t="s">
        <v>8536</v>
      </c>
      <c r="O6253" t="s">
        <v>8579</v>
      </c>
      <c r="P6253" t="s">
        <v>8566</v>
      </c>
      <c r="Q6253">
        <v>60623</v>
      </c>
      <c r="R6253" t="s">
        <v>8551</v>
      </c>
      <c r="S6253" t="s">
        <v>8168</v>
      </c>
      <c r="T6253" t="s">
        <v>7736</v>
      </c>
    </row>
    <row r="6254" spans="1:20" x14ac:dyDescent="0.25">
      <c r="A6254" t="s">
        <v>5685</v>
      </c>
      <c r="B6254" s="2">
        <v>41736</v>
      </c>
      <c r="C6254" s="2">
        <v>41736</v>
      </c>
      <c r="D6254" t="s">
        <v>654</v>
      </c>
      <c r="E6254" t="s">
        <v>384</v>
      </c>
      <c r="F6254" t="s">
        <v>988</v>
      </c>
      <c r="G6254" s="1">
        <v>5832</v>
      </c>
      <c r="H6254">
        <v>9</v>
      </c>
      <c r="I6254">
        <v>0</v>
      </c>
      <c r="J6254" s="1">
        <v>279936</v>
      </c>
      <c r="K6254" t="s">
        <v>9128</v>
      </c>
      <c r="L6254" t="s">
        <v>9148</v>
      </c>
      <c r="M6254" t="s">
        <v>9629</v>
      </c>
      <c r="N6254" t="s">
        <v>8536</v>
      </c>
      <c r="O6254" t="s">
        <v>9006</v>
      </c>
      <c r="P6254" t="s">
        <v>8664</v>
      </c>
      <c r="Q6254">
        <v>30062</v>
      </c>
      <c r="R6254" t="s">
        <v>8539</v>
      </c>
      <c r="S6254" t="s">
        <v>7829</v>
      </c>
      <c r="T6254" t="s">
        <v>7744</v>
      </c>
    </row>
    <row r="6255" spans="1:20" x14ac:dyDescent="0.25">
      <c r="A6255" t="s">
        <v>5685</v>
      </c>
      <c r="B6255" s="2">
        <v>41736</v>
      </c>
      <c r="C6255" s="2">
        <v>41736</v>
      </c>
      <c r="D6255" t="s">
        <v>654</v>
      </c>
      <c r="E6255" t="s">
        <v>384</v>
      </c>
      <c r="F6255" t="s">
        <v>2417</v>
      </c>
      <c r="G6255" s="1">
        <v>20097</v>
      </c>
      <c r="H6255">
        <v>3</v>
      </c>
      <c r="I6255">
        <v>0</v>
      </c>
      <c r="J6255" s="1">
        <v>502425</v>
      </c>
      <c r="K6255" t="s">
        <v>9139</v>
      </c>
      <c r="L6255" t="s">
        <v>9140</v>
      </c>
      <c r="M6255" t="s">
        <v>10209</v>
      </c>
      <c r="N6255" t="s">
        <v>8536</v>
      </c>
      <c r="O6255" t="s">
        <v>9006</v>
      </c>
      <c r="P6255" t="s">
        <v>8664</v>
      </c>
      <c r="Q6255">
        <v>30062</v>
      </c>
      <c r="R6255" t="s">
        <v>8539</v>
      </c>
      <c r="S6255" t="s">
        <v>7829</v>
      </c>
      <c r="T6255" t="s">
        <v>7744</v>
      </c>
    </row>
    <row r="6256" spans="1:20" x14ac:dyDescent="0.25">
      <c r="A6256" t="s">
        <v>5686</v>
      </c>
      <c r="B6256" s="2">
        <v>42255</v>
      </c>
      <c r="C6256" s="2">
        <v>42261</v>
      </c>
      <c r="D6256" t="s">
        <v>19</v>
      </c>
      <c r="E6256" t="s">
        <v>416</v>
      </c>
      <c r="F6256" t="s">
        <v>4107</v>
      </c>
      <c r="G6256" s="1">
        <v>2136</v>
      </c>
      <c r="H6256">
        <v>8</v>
      </c>
      <c r="I6256">
        <v>0</v>
      </c>
      <c r="J6256" s="1">
        <v>81168</v>
      </c>
      <c r="K6256" t="s">
        <v>9123</v>
      </c>
      <c r="L6256" t="s">
        <v>9135</v>
      </c>
      <c r="M6256" t="s">
        <v>10673</v>
      </c>
      <c r="N6256" t="s">
        <v>8536</v>
      </c>
      <c r="O6256" t="s">
        <v>8701</v>
      </c>
      <c r="P6256" t="s">
        <v>8588</v>
      </c>
      <c r="Q6256">
        <v>36116</v>
      </c>
      <c r="R6256" t="s">
        <v>8539</v>
      </c>
      <c r="S6256" t="s">
        <v>7838</v>
      </c>
      <c r="T6256" t="s">
        <v>7738</v>
      </c>
    </row>
    <row r="6257" spans="1:20" x14ac:dyDescent="0.25">
      <c r="A6257" t="s">
        <v>5687</v>
      </c>
      <c r="B6257" s="2">
        <v>42987</v>
      </c>
      <c r="C6257" s="2">
        <v>42993</v>
      </c>
      <c r="D6257" t="s">
        <v>19</v>
      </c>
      <c r="E6257" t="s">
        <v>593</v>
      </c>
      <c r="F6257" t="s">
        <v>179</v>
      </c>
      <c r="G6257" s="1">
        <v>9856</v>
      </c>
      <c r="H6257">
        <v>4</v>
      </c>
      <c r="I6257">
        <v>2</v>
      </c>
      <c r="J6257" s="1">
        <v>34496</v>
      </c>
      <c r="K6257" t="s">
        <v>9128</v>
      </c>
      <c r="L6257" t="s">
        <v>9129</v>
      </c>
      <c r="M6257" t="s">
        <v>9225</v>
      </c>
      <c r="N6257" t="s">
        <v>8536</v>
      </c>
      <c r="O6257" t="s">
        <v>8824</v>
      </c>
      <c r="P6257" t="s">
        <v>8550</v>
      </c>
      <c r="Q6257">
        <v>75023</v>
      </c>
      <c r="R6257" t="s">
        <v>8551</v>
      </c>
      <c r="S6257" t="s">
        <v>7874</v>
      </c>
      <c r="T6257" t="s">
        <v>7738</v>
      </c>
    </row>
    <row r="6258" spans="1:20" x14ac:dyDescent="0.25">
      <c r="A6258" t="s">
        <v>5688</v>
      </c>
      <c r="B6258" s="2">
        <v>42253</v>
      </c>
      <c r="C6258" s="2">
        <v>42255</v>
      </c>
      <c r="D6258" t="s">
        <v>11</v>
      </c>
      <c r="E6258" t="s">
        <v>1842</v>
      </c>
      <c r="F6258" t="s">
        <v>3459</v>
      </c>
      <c r="G6258" s="1">
        <v>3444</v>
      </c>
      <c r="H6258">
        <v>1</v>
      </c>
      <c r="I6258">
        <v>7</v>
      </c>
      <c r="J6258" s="1">
        <v>-25256</v>
      </c>
      <c r="K6258" t="s">
        <v>9128</v>
      </c>
      <c r="L6258" t="s">
        <v>9142</v>
      </c>
      <c r="M6258" t="s">
        <v>10538</v>
      </c>
      <c r="N6258" t="s">
        <v>8536</v>
      </c>
      <c r="O6258" t="s">
        <v>8648</v>
      </c>
      <c r="P6258" t="s">
        <v>8544</v>
      </c>
      <c r="Q6258">
        <v>33319</v>
      </c>
      <c r="R6258" t="s">
        <v>8539</v>
      </c>
      <c r="S6258" t="s">
        <v>8139</v>
      </c>
      <c r="T6258" t="s">
        <v>7744</v>
      </c>
    </row>
    <row r="6259" spans="1:20" x14ac:dyDescent="0.25">
      <c r="A6259" t="s">
        <v>5689</v>
      </c>
      <c r="B6259" s="2">
        <v>43041</v>
      </c>
      <c r="C6259" s="2">
        <v>43045</v>
      </c>
      <c r="D6259" t="s">
        <v>11</v>
      </c>
      <c r="E6259" t="s">
        <v>1124</v>
      </c>
      <c r="F6259" t="s">
        <v>534</v>
      </c>
      <c r="G6259" s="1">
        <v>384592</v>
      </c>
      <c r="H6259">
        <v>2</v>
      </c>
      <c r="I6259">
        <v>2</v>
      </c>
      <c r="J6259" s="1">
        <v>-817258</v>
      </c>
      <c r="K6259" t="s">
        <v>9128</v>
      </c>
      <c r="L6259" t="s">
        <v>9273</v>
      </c>
      <c r="M6259" t="s">
        <v>9403</v>
      </c>
      <c r="N6259" t="s">
        <v>8536</v>
      </c>
      <c r="O6259" t="s">
        <v>8603</v>
      </c>
      <c r="P6259" t="s">
        <v>8604</v>
      </c>
      <c r="Q6259">
        <v>43229</v>
      </c>
      <c r="R6259" t="s">
        <v>8561</v>
      </c>
      <c r="S6259" t="s">
        <v>7993</v>
      </c>
      <c r="T6259" t="s">
        <v>7738</v>
      </c>
    </row>
    <row r="6260" spans="1:20" x14ac:dyDescent="0.25">
      <c r="A6260" t="s">
        <v>5690</v>
      </c>
      <c r="B6260" s="2">
        <v>42091</v>
      </c>
      <c r="C6260" s="2">
        <v>42093</v>
      </c>
      <c r="D6260" t="s">
        <v>11</v>
      </c>
      <c r="E6260" t="s">
        <v>2918</v>
      </c>
      <c r="F6260" t="s">
        <v>1373</v>
      </c>
      <c r="G6260" s="1">
        <v>2292</v>
      </c>
      <c r="H6260">
        <v>3</v>
      </c>
      <c r="I6260">
        <v>0</v>
      </c>
      <c r="J6260" s="1">
        <v>112308</v>
      </c>
      <c r="K6260" t="s">
        <v>9128</v>
      </c>
      <c r="L6260" t="s">
        <v>9167</v>
      </c>
      <c r="M6260" t="s">
        <v>9799</v>
      </c>
      <c r="N6260" t="s">
        <v>8536</v>
      </c>
      <c r="O6260" t="s">
        <v>8576</v>
      </c>
      <c r="P6260" t="s">
        <v>8577</v>
      </c>
      <c r="Q6260">
        <v>10009</v>
      </c>
      <c r="R6260" t="s">
        <v>8561</v>
      </c>
      <c r="S6260" t="s">
        <v>8319</v>
      </c>
      <c r="T6260" t="s">
        <v>7736</v>
      </c>
    </row>
    <row r="6261" spans="1:20" x14ac:dyDescent="0.25">
      <c r="A6261" t="s">
        <v>5691</v>
      </c>
      <c r="B6261" s="2">
        <v>42229</v>
      </c>
      <c r="C6261" s="2">
        <v>42233</v>
      </c>
      <c r="D6261" t="s">
        <v>11</v>
      </c>
      <c r="E6261" t="s">
        <v>1175</v>
      </c>
      <c r="F6261" t="s">
        <v>1697</v>
      </c>
      <c r="G6261" s="1">
        <v>1136</v>
      </c>
      <c r="H6261">
        <v>4</v>
      </c>
      <c r="I6261">
        <v>0</v>
      </c>
      <c r="J6261" s="1">
        <v>55664</v>
      </c>
      <c r="K6261" t="s">
        <v>9128</v>
      </c>
      <c r="L6261" t="s">
        <v>9142</v>
      </c>
      <c r="M6261" t="s">
        <v>9933</v>
      </c>
      <c r="N6261" t="s">
        <v>8536</v>
      </c>
      <c r="O6261" t="s">
        <v>8678</v>
      </c>
      <c r="P6261" t="s">
        <v>8575</v>
      </c>
      <c r="Q6261">
        <v>47374</v>
      </c>
      <c r="R6261" t="s">
        <v>8551</v>
      </c>
      <c r="S6261" t="s">
        <v>8005</v>
      </c>
      <c r="T6261" t="s">
        <v>7736</v>
      </c>
    </row>
    <row r="6262" spans="1:20" x14ac:dyDescent="0.25">
      <c r="A6262" t="s">
        <v>5692</v>
      </c>
      <c r="B6262" s="2">
        <v>42136</v>
      </c>
      <c r="C6262" s="2">
        <v>42142</v>
      </c>
      <c r="D6262" t="s">
        <v>19</v>
      </c>
      <c r="E6262" t="s">
        <v>878</v>
      </c>
      <c r="F6262" t="s">
        <v>1067</v>
      </c>
      <c r="G6262" s="1">
        <v>14592</v>
      </c>
      <c r="H6262">
        <v>3</v>
      </c>
      <c r="I6262">
        <v>2</v>
      </c>
      <c r="J6262" s="1">
        <v>49248</v>
      </c>
      <c r="K6262" t="s">
        <v>9128</v>
      </c>
      <c r="L6262" t="s">
        <v>9142</v>
      </c>
      <c r="M6262" t="s">
        <v>9664</v>
      </c>
      <c r="N6262" t="s">
        <v>8536</v>
      </c>
      <c r="O6262" t="s">
        <v>8547</v>
      </c>
      <c r="P6262" t="s">
        <v>8548</v>
      </c>
      <c r="Q6262">
        <v>98115</v>
      </c>
      <c r="R6262" t="s">
        <v>8542</v>
      </c>
      <c r="S6262" t="s">
        <v>7935</v>
      </c>
      <c r="T6262" t="s">
        <v>7736</v>
      </c>
    </row>
    <row r="6263" spans="1:20" x14ac:dyDescent="0.25">
      <c r="A6263" t="s">
        <v>5693</v>
      </c>
      <c r="B6263" s="2">
        <v>42939</v>
      </c>
      <c r="C6263" s="2">
        <v>42943</v>
      </c>
      <c r="D6263" t="s">
        <v>19</v>
      </c>
      <c r="E6263" t="s">
        <v>4968</v>
      </c>
      <c r="F6263" t="s">
        <v>645</v>
      </c>
      <c r="G6263" s="1">
        <v>414</v>
      </c>
      <c r="H6263">
        <v>4</v>
      </c>
      <c r="I6263">
        <v>0</v>
      </c>
      <c r="J6263" s="1">
        <v>19872</v>
      </c>
      <c r="K6263" t="s">
        <v>9128</v>
      </c>
      <c r="L6263" t="s">
        <v>9129</v>
      </c>
      <c r="M6263" t="s">
        <v>9464</v>
      </c>
      <c r="N6263" t="s">
        <v>8536</v>
      </c>
      <c r="O6263" t="s">
        <v>8657</v>
      </c>
      <c r="P6263" t="s">
        <v>8577</v>
      </c>
      <c r="Q6263">
        <v>11561</v>
      </c>
      <c r="R6263" t="s">
        <v>8561</v>
      </c>
      <c r="S6263" t="s">
        <v>8494</v>
      </c>
      <c r="T6263" t="s">
        <v>7738</v>
      </c>
    </row>
    <row r="6264" spans="1:20" x14ac:dyDescent="0.25">
      <c r="A6264" t="s">
        <v>5694</v>
      </c>
      <c r="B6264" s="2">
        <v>42637</v>
      </c>
      <c r="C6264" s="2">
        <v>42639</v>
      </c>
      <c r="D6264" t="s">
        <v>79</v>
      </c>
      <c r="E6264" t="s">
        <v>655</v>
      </c>
      <c r="F6264" t="s">
        <v>772</v>
      </c>
      <c r="G6264" s="1">
        <v>442372</v>
      </c>
      <c r="H6264">
        <v>7</v>
      </c>
      <c r="I6264">
        <v>8</v>
      </c>
      <c r="J6264" s="1">
        <v>-7299138</v>
      </c>
      <c r="K6264" t="s">
        <v>9128</v>
      </c>
      <c r="L6264" t="s">
        <v>9142</v>
      </c>
      <c r="M6264" t="s">
        <v>9524</v>
      </c>
      <c r="N6264" t="s">
        <v>8536</v>
      </c>
      <c r="O6264" t="s">
        <v>8760</v>
      </c>
      <c r="P6264" t="s">
        <v>8566</v>
      </c>
      <c r="Q6264">
        <v>61107</v>
      </c>
      <c r="R6264" t="s">
        <v>8551</v>
      </c>
      <c r="S6264" t="s">
        <v>7887</v>
      </c>
      <c r="T6264" t="s">
        <v>7738</v>
      </c>
    </row>
    <row r="6265" spans="1:20" x14ac:dyDescent="0.25">
      <c r="A6265" t="s">
        <v>5695</v>
      </c>
      <c r="B6265" s="2">
        <v>42860</v>
      </c>
      <c r="C6265" s="2">
        <v>42865</v>
      </c>
      <c r="D6265" t="s">
        <v>19</v>
      </c>
      <c r="E6265" t="s">
        <v>2097</v>
      </c>
      <c r="F6265" t="s">
        <v>2243</v>
      </c>
      <c r="G6265" s="1">
        <v>345</v>
      </c>
      <c r="H6265">
        <v>3</v>
      </c>
      <c r="I6265">
        <v>0</v>
      </c>
      <c r="J6265" s="1">
        <v>15525</v>
      </c>
      <c r="K6265" t="s">
        <v>9128</v>
      </c>
      <c r="L6265" t="s">
        <v>9142</v>
      </c>
      <c r="M6265" t="s">
        <v>10148</v>
      </c>
      <c r="N6265" t="s">
        <v>8536</v>
      </c>
      <c r="O6265" t="s">
        <v>8603</v>
      </c>
      <c r="P6265" t="s">
        <v>8664</v>
      </c>
      <c r="Q6265">
        <v>31907</v>
      </c>
      <c r="R6265" t="s">
        <v>8539</v>
      </c>
      <c r="S6265" t="s">
        <v>8191</v>
      </c>
      <c r="T6265" t="s">
        <v>7738</v>
      </c>
    </row>
    <row r="6266" spans="1:20" x14ac:dyDescent="0.25">
      <c r="A6266" t="s">
        <v>5696</v>
      </c>
      <c r="B6266" s="2">
        <v>42649</v>
      </c>
      <c r="C6266" s="2">
        <v>42649</v>
      </c>
      <c r="D6266" t="s">
        <v>654</v>
      </c>
      <c r="E6266" t="s">
        <v>422</v>
      </c>
      <c r="F6266" t="s">
        <v>145</v>
      </c>
      <c r="G6266" s="1">
        <v>2885</v>
      </c>
      <c r="H6266">
        <v>5</v>
      </c>
      <c r="I6266">
        <v>0</v>
      </c>
      <c r="J6266" s="1">
        <v>14425</v>
      </c>
      <c r="K6266" t="s">
        <v>9128</v>
      </c>
      <c r="L6266" t="s">
        <v>9142</v>
      </c>
      <c r="M6266" t="s">
        <v>9208</v>
      </c>
      <c r="N6266" t="s">
        <v>8536</v>
      </c>
      <c r="O6266" t="s">
        <v>8833</v>
      </c>
      <c r="P6266" t="s">
        <v>8618</v>
      </c>
      <c r="Q6266">
        <v>74133</v>
      </c>
      <c r="R6266" t="s">
        <v>8551</v>
      </c>
      <c r="S6266" t="s">
        <v>7839</v>
      </c>
      <c r="T6266" t="s">
        <v>7736</v>
      </c>
    </row>
    <row r="6267" spans="1:20" x14ac:dyDescent="0.25">
      <c r="A6267" t="s">
        <v>5697</v>
      </c>
      <c r="B6267" s="2">
        <v>41946</v>
      </c>
      <c r="C6267" s="2">
        <v>41951</v>
      </c>
      <c r="D6267" t="s">
        <v>19</v>
      </c>
      <c r="E6267" t="s">
        <v>1086</v>
      </c>
      <c r="F6267" t="s">
        <v>1780</v>
      </c>
      <c r="G6267" s="1">
        <v>3488</v>
      </c>
      <c r="H6267">
        <v>2</v>
      </c>
      <c r="I6267">
        <v>2</v>
      </c>
      <c r="J6267" s="1">
        <v>11772</v>
      </c>
      <c r="K6267" t="s">
        <v>9128</v>
      </c>
      <c r="L6267" t="s">
        <v>9148</v>
      </c>
      <c r="M6267" t="s">
        <v>9966</v>
      </c>
      <c r="N6267" t="s">
        <v>8536</v>
      </c>
      <c r="O6267" t="s">
        <v>8901</v>
      </c>
      <c r="P6267" t="s">
        <v>8586</v>
      </c>
      <c r="Q6267">
        <v>37211</v>
      </c>
      <c r="R6267" t="s">
        <v>8539</v>
      </c>
      <c r="S6267" t="s">
        <v>7985</v>
      </c>
      <c r="T6267" t="s">
        <v>7736</v>
      </c>
    </row>
    <row r="6268" spans="1:20" x14ac:dyDescent="0.25">
      <c r="A6268" t="s">
        <v>5697</v>
      </c>
      <c r="B6268" s="2">
        <v>41946</v>
      </c>
      <c r="C6268" s="2">
        <v>41951</v>
      </c>
      <c r="D6268" t="s">
        <v>19</v>
      </c>
      <c r="E6268" t="s">
        <v>1086</v>
      </c>
      <c r="F6268" t="s">
        <v>1415</v>
      </c>
      <c r="G6268" s="1">
        <v>143856</v>
      </c>
      <c r="H6268">
        <v>9</v>
      </c>
      <c r="I6268">
        <v>2</v>
      </c>
      <c r="J6268" s="1">
        <v>485514</v>
      </c>
      <c r="K6268" t="s">
        <v>9128</v>
      </c>
      <c r="L6268" t="s">
        <v>9148</v>
      </c>
      <c r="M6268" t="s">
        <v>9819</v>
      </c>
      <c r="N6268" t="s">
        <v>8536</v>
      </c>
      <c r="O6268" t="s">
        <v>8901</v>
      </c>
      <c r="P6268" t="s">
        <v>8586</v>
      </c>
      <c r="Q6268">
        <v>37211</v>
      </c>
      <c r="R6268" t="s">
        <v>8539</v>
      </c>
      <c r="S6268" t="s">
        <v>7985</v>
      </c>
      <c r="T6268" t="s">
        <v>7736</v>
      </c>
    </row>
    <row r="6269" spans="1:20" x14ac:dyDescent="0.25">
      <c r="A6269" t="s">
        <v>5698</v>
      </c>
      <c r="B6269" s="2">
        <v>42278</v>
      </c>
      <c r="C6269" s="2">
        <v>42281</v>
      </c>
      <c r="D6269" t="s">
        <v>11</v>
      </c>
      <c r="E6269" t="s">
        <v>358</v>
      </c>
      <c r="F6269" t="s">
        <v>1001</v>
      </c>
      <c r="G6269" s="1">
        <v>31198</v>
      </c>
      <c r="H6269">
        <v>2</v>
      </c>
      <c r="I6269">
        <v>0</v>
      </c>
      <c r="J6269" s="1">
        <v>93594</v>
      </c>
      <c r="K6269" t="s">
        <v>9139</v>
      </c>
      <c r="L6269" t="s">
        <v>9140</v>
      </c>
      <c r="M6269" t="s">
        <v>9634</v>
      </c>
      <c r="N6269" t="s">
        <v>8536</v>
      </c>
      <c r="O6269" t="s">
        <v>9059</v>
      </c>
      <c r="P6269" t="s">
        <v>8663</v>
      </c>
      <c r="Q6269">
        <v>2138</v>
      </c>
      <c r="R6269" t="s">
        <v>8561</v>
      </c>
      <c r="S6269" t="s">
        <v>7822</v>
      </c>
      <c r="T6269" t="s">
        <v>7744</v>
      </c>
    </row>
    <row r="6270" spans="1:20" x14ac:dyDescent="0.25">
      <c r="A6270" t="s">
        <v>5698</v>
      </c>
      <c r="B6270" s="2">
        <v>42278</v>
      </c>
      <c r="C6270" s="2">
        <v>42281</v>
      </c>
      <c r="D6270" t="s">
        <v>11</v>
      </c>
      <c r="E6270" t="s">
        <v>358</v>
      </c>
      <c r="F6270" t="s">
        <v>3251</v>
      </c>
      <c r="G6270" s="1">
        <v>2245</v>
      </c>
      <c r="H6270">
        <v>5</v>
      </c>
      <c r="I6270">
        <v>0</v>
      </c>
      <c r="J6270" s="1">
        <v>10327</v>
      </c>
      <c r="K6270" t="s">
        <v>9128</v>
      </c>
      <c r="L6270" t="s">
        <v>9142</v>
      </c>
      <c r="M6270" t="s">
        <v>9449</v>
      </c>
      <c r="N6270" t="s">
        <v>8536</v>
      </c>
      <c r="O6270" t="s">
        <v>9059</v>
      </c>
      <c r="P6270" t="s">
        <v>8663</v>
      </c>
      <c r="Q6270">
        <v>2138</v>
      </c>
      <c r="R6270" t="s">
        <v>8561</v>
      </c>
      <c r="S6270" t="s">
        <v>7822</v>
      </c>
      <c r="T6270" t="s">
        <v>7744</v>
      </c>
    </row>
    <row r="6271" spans="1:20" x14ac:dyDescent="0.25">
      <c r="A6271" t="s">
        <v>5699</v>
      </c>
      <c r="B6271" s="2">
        <v>43071</v>
      </c>
      <c r="C6271" s="2">
        <v>43075</v>
      </c>
      <c r="D6271" t="s">
        <v>19</v>
      </c>
      <c r="E6271" t="s">
        <v>784</v>
      </c>
      <c r="F6271" t="s">
        <v>294</v>
      </c>
      <c r="G6271" s="1">
        <v>39992</v>
      </c>
      <c r="H6271">
        <v>1</v>
      </c>
      <c r="I6271">
        <v>2</v>
      </c>
      <c r="J6271" s="1">
        <v>-79984</v>
      </c>
      <c r="K6271" t="s">
        <v>9139</v>
      </c>
      <c r="L6271" t="s">
        <v>9140</v>
      </c>
      <c r="M6271" t="s">
        <v>9281</v>
      </c>
      <c r="N6271" t="s">
        <v>8536</v>
      </c>
      <c r="O6271" t="s">
        <v>8763</v>
      </c>
      <c r="P6271" t="s">
        <v>8541</v>
      </c>
      <c r="Q6271">
        <v>94601</v>
      </c>
      <c r="R6271" t="s">
        <v>8542</v>
      </c>
      <c r="S6271" t="s">
        <v>7917</v>
      </c>
      <c r="T6271" t="s">
        <v>7738</v>
      </c>
    </row>
    <row r="6272" spans="1:20" x14ac:dyDescent="0.25">
      <c r="A6272" t="s">
        <v>5699</v>
      </c>
      <c r="B6272" s="2">
        <v>43071</v>
      </c>
      <c r="C6272" s="2">
        <v>43075</v>
      </c>
      <c r="D6272" t="s">
        <v>19</v>
      </c>
      <c r="E6272" t="s">
        <v>784</v>
      </c>
      <c r="F6272" t="s">
        <v>4165</v>
      </c>
      <c r="G6272" s="1">
        <v>1159056</v>
      </c>
      <c r="H6272">
        <v>9</v>
      </c>
      <c r="I6272">
        <v>2</v>
      </c>
      <c r="J6272" s="1">
        <v>434646</v>
      </c>
      <c r="K6272" t="s">
        <v>9123</v>
      </c>
      <c r="L6272" t="s">
        <v>9126</v>
      </c>
      <c r="M6272" t="s">
        <v>10686</v>
      </c>
      <c r="N6272" t="s">
        <v>8536</v>
      </c>
      <c r="O6272" t="s">
        <v>8763</v>
      </c>
      <c r="P6272" t="s">
        <v>8541</v>
      </c>
      <c r="Q6272">
        <v>94601</v>
      </c>
      <c r="R6272" t="s">
        <v>8542</v>
      </c>
      <c r="S6272" t="s">
        <v>7917</v>
      </c>
      <c r="T6272" t="s">
        <v>7738</v>
      </c>
    </row>
    <row r="6273" spans="1:20" x14ac:dyDescent="0.25">
      <c r="A6273" t="s">
        <v>5699</v>
      </c>
      <c r="B6273" s="2">
        <v>43071</v>
      </c>
      <c r="C6273" s="2">
        <v>43075</v>
      </c>
      <c r="D6273" t="s">
        <v>19</v>
      </c>
      <c r="E6273" t="s">
        <v>784</v>
      </c>
      <c r="F6273" t="s">
        <v>1950</v>
      </c>
      <c r="G6273" s="1">
        <v>1799</v>
      </c>
      <c r="H6273">
        <v>5</v>
      </c>
      <c r="I6273">
        <v>0</v>
      </c>
      <c r="J6273" s="1">
        <v>44975</v>
      </c>
      <c r="K6273" t="s">
        <v>9128</v>
      </c>
      <c r="L6273" t="s">
        <v>9137</v>
      </c>
      <c r="M6273" t="s">
        <v>10043</v>
      </c>
      <c r="N6273" t="s">
        <v>8536</v>
      </c>
      <c r="O6273" t="s">
        <v>8763</v>
      </c>
      <c r="P6273" t="s">
        <v>8541</v>
      </c>
      <c r="Q6273">
        <v>94601</v>
      </c>
      <c r="R6273" t="s">
        <v>8542</v>
      </c>
      <c r="S6273" t="s">
        <v>7917</v>
      </c>
      <c r="T6273" t="s">
        <v>7738</v>
      </c>
    </row>
    <row r="6274" spans="1:20" x14ac:dyDescent="0.25">
      <c r="A6274" t="s">
        <v>5700</v>
      </c>
      <c r="B6274" s="2">
        <v>43080</v>
      </c>
      <c r="C6274" s="2">
        <v>43081</v>
      </c>
      <c r="D6274" t="s">
        <v>79</v>
      </c>
      <c r="E6274" t="s">
        <v>680</v>
      </c>
      <c r="F6274" t="s">
        <v>2720</v>
      </c>
      <c r="G6274" s="1">
        <v>116312</v>
      </c>
      <c r="H6274">
        <v>7</v>
      </c>
      <c r="I6274">
        <v>2</v>
      </c>
      <c r="J6274" s="1">
        <v>232624</v>
      </c>
      <c r="K6274" t="s">
        <v>9139</v>
      </c>
      <c r="L6274" t="s">
        <v>9162</v>
      </c>
      <c r="M6274" t="s">
        <v>10314</v>
      </c>
      <c r="N6274" t="s">
        <v>8536</v>
      </c>
      <c r="O6274" t="s">
        <v>9060</v>
      </c>
      <c r="P6274" t="s">
        <v>8566</v>
      </c>
      <c r="Q6274">
        <v>60067</v>
      </c>
      <c r="R6274" t="s">
        <v>8551</v>
      </c>
      <c r="S6274" t="s">
        <v>7893</v>
      </c>
      <c r="T6274" t="s">
        <v>7738</v>
      </c>
    </row>
    <row r="6275" spans="1:20" x14ac:dyDescent="0.25">
      <c r="A6275" t="s">
        <v>5701</v>
      </c>
      <c r="B6275" s="2">
        <v>42568</v>
      </c>
      <c r="C6275" s="2">
        <v>42573</v>
      </c>
      <c r="D6275" t="s">
        <v>11</v>
      </c>
      <c r="E6275" t="s">
        <v>2964</v>
      </c>
      <c r="F6275" t="s">
        <v>3296</v>
      </c>
      <c r="G6275" s="1">
        <v>1242</v>
      </c>
      <c r="H6275">
        <v>3</v>
      </c>
      <c r="I6275">
        <v>0</v>
      </c>
      <c r="J6275" s="1">
        <v>44712</v>
      </c>
      <c r="K6275" t="s">
        <v>9123</v>
      </c>
      <c r="L6275" t="s">
        <v>9135</v>
      </c>
      <c r="M6275" t="s">
        <v>10491</v>
      </c>
      <c r="N6275" t="s">
        <v>8536</v>
      </c>
      <c r="O6275" t="s">
        <v>8547</v>
      </c>
      <c r="P6275" t="s">
        <v>8548</v>
      </c>
      <c r="Q6275">
        <v>98105</v>
      </c>
      <c r="R6275" t="s">
        <v>8542</v>
      </c>
      <c r="S6275" t="s">
        <v>8327</v>
      </c>
      <c r="T6275" t="s">
        <v>7736</v>
      </c>
    </row>
    <row r="6276" spans="1:20" x14ac:dyDescent="0.25">
      <c r="A6276" t="s">
        <v>5701</v>
      </c>
      <c r="B6276" s="2">
        <v>42568</v>
      </c>
      <c r="C6276" s="2">
        <v>42573</v>
      </c>
      <c r="D6276" t="s">
        <v>11</v>
      </c>
      <c r="E6276" t="s">
        <v>2964</v>
      </c>
      <c r="F6276" t="s">
        <v>5702</v>
      </c>
      <c r="G6276" s="1">
        <v>4284</v>
      </c>
      <c r="H6276">
        <v>3</v>
      </c>
      <c r="I6276">
        <v>0</v>
      </c>
      <c r="J6276" s="1">
        <v>89964</v>
      </c>
      <c r="K6276" t="s">
        <v>9139</v>
      </c>
      <c r="L6276" t="s">
        <v>9162</v>
      </c>
      <c r="M6276" t="s">
        <v>10880</v>
      </c>
      <c r="N6276" t="s">
        <v>8536</v>
      </c>
      <c r="O6276" t="s">
        <v>8547</v>
      </c>
      <c r="P6276" t="s">
        <v>8548</v>
      </c>
      <c r="Q6276">
        <v>98105</v>
      </c>
      <c r="R6276" t="s">
        <v>8542</v>
      </c>
      <c r="S6276" t="s">
        <v>8327</v>
      </c>
      <c r="T6276" t="s">
        <v>7736</v>
      </c>
    </row>
    <row r="6277" spans="1:20" x14ac:dyDescent="0.25">
      <c r="A6277" t="s">
        <v>5701</v>
      </c>
      <c r="B6277" s="2">
        <v>42568</v>
      </c>
      <c r="C6277" s="2">
        <v>42573</v>
      </c>
      <c r="D6277" t="s">
        <v>11</v>
      </c>
      <c r="E6277" t="s">
        <v>2964</v>
      </c>
      <c r="F6277" t="s">
        <v>4235</v>
      </c>
      <c r="G6277" s="1">
        <v>2475</v>
      </c>
      <c r="H6277">
        <v>5</v>
      </c>
      <c r="I6277">
        <v>0</v>
      </c>
      <c r="J6277" s="1">
        <v>1089</v>
      </c>
      <c r="K6277" t="s">
        <v>9123</v>
      </c>
      <c r="L6277" t="s">
        <v>9135</v>
      </c>
      <c r="M6277" t="s">
        <v>10700</v>
      </c>
      <c r="N6277" t="s">
        <v>8536</v>
      </c>
      <c r="O6277" t="s">
        <v>8547</v>
      </c>
      <c r="P6277" t="s">
        <v>8548</v>
      </c>
      <c r="Q6277">
        <v>98105</v>
      </c>
      <c r="R6277" t="s">
        <v>8542</v>
      </c>
      <c r="S6277" t="s">
        <v>8327</v>
      </c>
      <c r="T6277" t="s">
        <v>7736</v>
      </c>
    </row>
    <row r="6278" spans="1:20" x14ac:dyDescent="0.25">
      <c r="A6278" t="s">
        <v>5701</v>
      </c>
      <c r="B6278" s="2">
        <v>42568</v>
      </c>
      <c r="C6278" s="2">
        <v>42573</v>
      </c>
      <c r="D6278" t="s">
        <v>11</v>
      </c>
      <c r="E6278" t="s">
        <v>2964</v>
      </c>
      <c r="F6278" t="s">
        <v>603</v>
      </c>
      <c r="G6278" s="1">
        <v>8771</v>
      </c>
      <c r="H6278">
        <v>7</v>
      </c>
      <c r="I6278">
        <v>0</v>
      </c>
      <c r="J6278" s="1">
        <v>412237</v>
      </c>
      <c r="K6278" t="s">
        <v>9128</v>
      </c>
      <c r="L6278" t="s">
        <v>9129</v>
      </c>
      <c r="M6278" t="s">
        <v>9441</v>
      </c>
      <c r="N6278" t="s">
        <v>8536</v>
      </c>
      <c r="O6278" t="s">
        <v>8547</v>
      </c>
      <c r="P6278" t="s">
        <v>8548</v>
      </c>
      <c r="Q6278">
        <v>98105</v>
      </c>
      <c r="R6278" t="s">
        <v>8542</v>
      </c>
      <c r="S6278" t="s">
        <v>8327</v>
      </c>
      <c r="T6278" t="s">
        <v>7736</v>
      </c>
    </row>
    <row r="6279" spans="1:20" x14ac:dyDescent="0.25">
      <c r="A6279" t="s">
        <v>5701</v>
      </c>
      <c r="B6279" s="2">
        <v>42568</v>
      </c>
      <c r="C6279" s="2">
        <v>42573</v>
      </c>
      <c r="D6279" t="s">
        <v>11</v>
      </c>
      <c r="E6279" t="s">
        <v>2964</v>
      </c>
      <c r="F6279" t="s">
        <v>121</v>
      </c>
      <c r="G6279" s="1">
        <v>6952</v>
      </c>
      <c r="H6279">
        <v>2</v>
      </c>
      <c r="I6279">
        <v>0</v>
      </c>
      <c r="J6279" s="1">
        <v>1738</v>
      </c>
      <c r="K6279" t="s">
        <v>9128</v>
      </c>
      <c r="L6279" t="s">
        <v>9133</v>
      </c>
      <c r="M6279" t="s">
        <v>9194</v>
      </c>
      <c r="N6279" t="s">
        <v>8536</v>
      </c>
      <c r="O6279" t="s">
        <v>8547</v>
      </c>
      <c r="P6279" t="s">
        <v>8548</v>
      </c>
      <c r="Q6279">
        <v>98105</v>
      </c>
      <c r="R6279" t="s">
        <v>8542</v>
      </c>
      <c r="S6279" t="s">
        <v>8327</v>
      </c>
      <c r="T6279" t="s">
        <v>7736</v>
      </c>
    </row>
    <row r="6280" spans="1:20" x14ac:dyDescent="0.25">
      <c r="A6280" t="s">
        <v>5701</v>
      </c>
      <c r="B6280" s="2">
        <v>42568</v>
      </c>
      <c r="C6280" s="2">
        <v>42573</v>
      </c>
      <c r="D6280" t="s">
        <v>11</v>
      </c>
      <c r="E6280" t="s">
        <v>2964</v>
      </c>
      <c r="F6280" t="s">
        <v>1658</v>
      </c>
      <c r="G6280" s="1">
        <v>20784</v>
      </c>
      <c r="H6280">
        <v>2</v>
      </c>
      <c r="I6280">
        <v>2</v>
      </c>
      <c r="J6280" s="1">
        <v>-46764</v>
      </c>
      <c r="K6280" t="s">
        <v>9139</v>
      </c>
      <c r="L6280" t="s">
        <v>9140</v>
      </c>
      <c r="M6280" t="s">
        <v>9916</v>
      </c>
      <c r="N6280" t="s">
        <v>8536</v>
      </c>
      <c r="O6280" t="s">
        <v>8547</v>
      </c>
      <c r="P6280" t="s">
        <v>8548</v>
      </c>
      <c r="Q6280">
        <v>98105</v>
      </c>
      <c r="R6280" t="s">
        <v>8542</v>
      </c>
      <c r="S6280" t="s">
        <v>8327</v>
      </c>
      <c r="T6280" t="s">
        <v>7736</v>
      </c>
    </row>
    <row r="6281" spans="1:20" x14ac:dyDescent="0.25">
      <c r="A6281" t="s">
        <v>5701</v>
      </c>
      <c r="B6281" s="2">
        <v>42568</v>
      </c>
      <c r="C6281" s="2">
        <v>42573</v>
      </c>
      <c r="D6281" t="s">
        <v>11</v>
      </c>
      <c r="E6281" t="s">
        <v>2964</v>
      </c>
      <c r="F6281" t="s">
        <v>2080</v>
      </c>
      <c r="G6281" s="1">
        <v>12816</v>
      </c>
      <c r="H6281">
        <v>3</v>
      </c>
      <c r="I6281">
        <v>2</v>
      </c>
      <c r="J6281" s="1">
        <v>41652</v>
      </c>
      <c r="K6281" t="s">
        <v>9128</v>
      </c>
      <c r="L6281" t="s">
        <v>9142</v>
      </c>
      <c r="M6281" t="s">
        <v>10089</v>
      </c>
      <c r="N6281" t="s">
        <v>8536</v>
      </c>
      <c r="O6281" t="s">
        <v>8547</v>
      </c>
      <c r="P6281" t="s">
        <v>8548</v>
      </c>
      <c r="Q6281">
        <v>98105</v>
      </c>
      <c r="R6281" t="s">
        <v>8542</v>
      </c>
      <c r="S6281" t="s">
        <v>8327</v>
      </c>
      <c r="T6281" t="s">
        <v>7736</v>
      </c>
    </row>
    <row r="6282" spans="1:20" x14ac:dyDescent="0.25">
      <c r="A6282" t="s">
        <v>5703</v>
      </c>
      <c r="B6282" s="2">
        <v>42867</v>
      </c>
      <c r="C6282" s="2">
        <v>42871</v>
      </c>
      <c r="D6282" t="s">
        <v>19</v>
      </c>
      <c r="E6282" t="s">
        <v>422</v>
      </c>
      <c r="F6282" t="s">
        <v>2573</v>
      </c>
      <c r="G6282" s="1">
        <v>5904</v>
      </c>
      <c r="H6282">
        <v>2</v>
      </c>
      <c r="I6282">
        <v>2</v>
      </c>
      <c r="J6282" s="1">
        <v>19926</v>
      </c>
      <c r="K6282" t="s">
        <v>9128</v>
      </c>
      <c r="L6282" t="s">
        <v>9129</v>
      </c>
      <c r="M6282" t="s">
        <v>10260</v>
      </c>
      <c r="N6282" t="s">
        <v>8536</v>
      </c>
      <c r="O6282" t="s">
        <v>8646</v>
      </c>
      <c r="P6282" t="s">
        <v>8604</v>
      </c>
      <c r="Q6282">
        <v>45231</v>
      </c>
      <c r="R6282" t="s">
        <v>8561</v>
      </c>
      <c r="S6282" t="s">
        <v>7839</v>
      </c>
      <c r="T6282" t="s">
        <v>7736</v>
      </c>
    </row>
    <row r="6283" spans="1:20" x14ac:dyDescent="0.25">
      <c r="A6283" t="s">
        <v>5704</v>
      </c>
      <c r="B6283" s="2">
        <v>42328</v>
      </c>
      <c r="C6283" s="2">
        <v>42334</v>
      </c>
      <c r="D6283" t="s">
        <v>19</v>
      </c>
      <c r="E6283" t="s">
        <v>2467</v>
      </c>
      <c r="F6283" t="s">
        <v>5705</v>
      </c>
      <c r="G6283" s="1">
        <v>63824</v>
      </c>
      <c r="H6283">
        <v>2</v>
      </c>
      <c r="I6283">
        <v>2</v>
      </c>
      <c r="J6283" s="1">
        <v>95736</v>
      </c>
      <c r="K6283" t="s">
        <v>9123</v>
      </c>
      <c r="L6283" t="s">
        <v>9135</v>
      </c>
      <c r="M6283" t="s">
        <v>10881</v>
      </c>
      <c r="N6283" t="s">
        <v>8536</v>
      </c>
      <c r="O6283" t="s">
        <v>8874</v>
      </c>
      <c r="P6283" t="s">
        <v>8604</v>
      </c>
      <c r="Q6283">
        <v>43302</v>
      </c>
      <c r="R6283" t="s">
        <v>8561</v>
      </c>
      <c r="S6283" t="s">
        <v>8261</v>
      </c>
      <c r="T6283" t="s">
        <v>7736</v>
      </c>
    </row>
    <row r="6284" spans="1:20" x14ac:dyDescent="0.25">
      <c r="A6284" t="s">
        <v>5704</v>
      </c>
      <c r="B6284" s="2">
        <v>42328</v>
      </c>
      <c r="C6284" s="2">
        <v>42334</v>
      </c>
      <c r="D6284" t="s">
        <v>19</v>
      </c>
      <c r="E6284" t="s">
        <v>2467</v>
      </c>
      <c r="F6284" t="s">
        <v>5335</v>
      </c>
      <c r="G6284" s="1">
        <v>141552</v>
      </c>
      <c r="H6284">
        <v>3</v>
      </c>
      <c r="I6284">
        <v>2</v>
      </c>
      <c r="J6284" s="1">
        <v>-26541</v>
      </c>
      <c r="K6284" t="s">
        <v>9128</v>
      </c>
      <c r="L6284" t="s">
        <v>9133</v>
      </c>
      <c r="M6284" t="s">
        <v>10857</v>
      </c>
      <c r="N6284" t="s">
        <v>8536</v>
      </c>
      <c r="O6284" t="s">
        <v>8874</v>
      </c>
      <c r="P6284" t="s">
        <v>8604</v>
      </c>
      <c r="Q6284">
        <v>43302</v>
      </c>
      <c r="R6284" t="s">
        <v>8561</v>
      </c>
      <c r="S6284" t="s">
        <v>8261</v>
      </c>
      <c r="T6284" t="s">
        <v>7736</v>
      </c>
    </row>
    <row r="6285" spans="1:20" x14ac:dyDescent="0.25">
      <c r="A6285" t="s">
        <v>5706</v>
      </c>
      <c r="B6285" s="2">
        <v>42637</v>
      </c>
      <c r="C6285" s="2">
        <v>42641</v>
      </c>
      <c r="D6285" t="s">
        <v>19</v>
      </c>
      <c r="E6285" t="s">
        <v>2700</v>
      </c>
      <c r="F6285" t="s">
        <v>4821</v>
      </c>
      <c r="G6285" s="1">
        <v>3049</v>
      </c>
      <c r="H6285">
        <v>5</v>
      </c>
      <c r="I6285">
        <v>0</v>
      </c>
      <c r="J6285" s="1">
        <v>143303</v>
      </c>
      <c r="K6285" t="s">
        <v>9128</v>
      </c>
      <c r="L6285" t="s">
        <v>9167</v>
      </c>
      <c r="M6285" t="s">
        <v>10801</v>
      </c>
      <c r="N6285" t="s">
        <v>8536</v>
      </c>
      <c r="O6285" t="s">
        <v>8540</v>
      </c>
      <c r="P6285" t="s">
        <v>8541</v>
      </c>
      <c r="Q6285">
        <v>90049</v>
      </c>
      <c r="R6285" t="s">
        <v>8542</v>
      </c>
      <c r="S6285" t="s">
        <v>8291</v>
      </c>
      <c r="T6285" t="s">
        <v>7738</v>
      </c>
    </row>
    <row r="6286" spans="1:20" x14ac:dyDescent="0.25">
      <c r="A6286" t="s">
        <v>5706</v>
      </c>
      <c r="B6286" s="2">
        <v>42637</v>
      </c>
      <c r="C6286" s="2">
        <v>42641</v>
      </c>
      <c r="D6286" t="s">
        <v>19</v>
      </c>
      <c r="E6286" t="s">
        <v>2700</v>
      </c>
      <c r="F6286" t="s">
        <v>2606</v>
      </c>
      <c r="G6286" s="1">
        <v>56324</v>
      </c>
      <c r="H6286">
        <v>5</v>
      </c>
      <c r="I6286">
        <v>2</v>
      </c>
      <c r="J6286" s="1">
        <v>56324</v>
      </c>
      <c r="K6286" t="s">
        <v>9123</v>
      </c>
      <c r="L6286" t="s">
        <v>9126</v>
      </c>
      <c r="M6286" t="s">
        <v>10274</v>
      </c>
      <c r="N6286" t="s">
        <v>8536</v>
      </c>
      <c r="O6286" t="s">
        <v>8540</v>
      </c>
      <c r="P6286" t="s">
        <v>8541</v>
      </c>
      <c r="Q6286">
        <v>90049</v>
      </c>
      <c r="R6286" t="s">
        <v>8542</v>
      </c>
      <c r="S6286" t="s">
        <v>8291</v>
      </c>
      <c r="T6286" t="s">
        <v>7738</v>
      </c>
    </row>
    <row r="6287" spans="1:20" x14ac:dyDescent="0.25">
      <c r="A6287" t="s">
        <v>5707</v>
      </c>
      <c r="B6287" s="2">
        <v>42664</v>
      </c>
      <c r="C6287" s="2">
        <v>42669</v>
      </c>
      <c r="D6287" t="s">
        <v>19</v>
      </c>
      <c r="E6287" t="s">
        <v>416</v>
      </c>
      <c r="F6287" t="s">
        <v>2892</v>
      </c>
      <c r="G6287" s="1">
        <v>661176</v>
      </c>
      <c r="H6287">
        <v>2</v>
      </c>
      <c r="I6287">
        <v>4</v>
      </c>
      <c r="J6287" s="1">
        <v>-2314116</v>
      </c>
      <c r="K6287" t="s">
        <v>9123</v>
      </c>
      <c r="L6287" t="s">
        <v>9131</v>
      </c>
      <c r="M6287" t="s">
        <v>10374</v>
      </c>
      <c r="N6287" t="s">
        <v>8536</v>
      </c>
      <c r="O6287" t="s">
        <v>8652</v>
      </c>
      <c r="P6287" t="s">
        <v>8604</v>
      </c>
      <c r="Q6287">
        <v>44107</v>
      </c>
      <c r="R6287" t="s">
        <v>8561</v>
      </c>
      <c r="S6287" t="s">
        <v>7838</v>
      </c>
      <c r="T6287" t="s">
        <v>7738</v>
      </c>
    </row>
    <row r="6288" spans="1:20" x14ac:dyDescent="0.25">
      <c r="A6288" t="s">
        <v>5708</v>
      </c>
      <c r="B6288" s="2">
        <v>42667</v>
      </c>
      <c r="C6288" s="2">
        <v>42674</v>
      </c>
      <c r="D6288" t="s">
        <v>19</v>
      </c>
      <c r="E6288" t="s">
        <v>1532</v>
      </c>
      <c r="F6288" t="s">
        <v>1782</v>
      </c>
      <c r="G6288" s="1">
        <v>239976</v>
      </c>
      <c r="H6288">
        <v>3</v>
      </c>
      <c r="I6288">
        <v>2</v>
      </c>
      <c r="J6288" s="1">
        <v>179982</v>
      </c>
      <c r="K6288" t="s">
        <v>9139</v>
      </c>
      <c r="L6288" t="s">
        <v>9140</v>
      </c>
      <c r="M6288" t="s">
        <v>9967</v>
      </c>
      <c r="N6288" t="s">
        <v>8536</v>
      </c>
      <c r="O6288" t="s">
        <v>9053</v>
      </c>
      <c r="P6288" t="s">
        <v>8586</v>
      </c>
      <c r="Q6288">
        <v>37087</v>
      </c>
      <c r="R6288" t="s">
        <v>8539</v>
      </c>
      <c r="S6288" t="s">
        <v>8082</v>
      </c>
      <c r="T6288" t="s">
        <v>7744</v>
      </c>
    </row>
    <row r="6289" spans="1:20" x14ac:dyDescent="0.25">
      <c r="A6289" t="s">
        <v>5709</v>
      </c>
      <c r="B6289" s="2">
        <v>41828</v>
      </c>
      <c r="C6289" s="2">
        <v>41832</v>
      </c>
      <c r="D6289" t="s">
        <v>19</v>
      </c>
      <c r="E6289" t="s">
        <v>807</v>
      </c>
      <c r="F6289" t="s">
        <v>2237</v>
      </c>
      <c r="G6289" s="1">
        <v>502488</v>
      </c>
      <c r="H6289">
        <v>3</v>
      </c>
      <c r="I6289">
        <v>2</v>
      </c>
      <c r="J6289" s="1">
        <v>-879354</v>
      </c>
      <c r="K6289" t="s">
        <v>9123</v>
      </c>
      <c r="L6289" t="s">
        <v>9131</v>
      </c>
      <c r="M6289" t="s">
        <v>10146</v>
      </c>
      <c r="N6289" t="s">
        <v>8536</v>
      </c>
      <c r="O6289" t="s">
        <v>8556</v>
      </c>
      <c r="P6289" t="s">
        <v>8541</v>
      </c>
      <c r="Q6289">
        <v>94122</v>
      </c>
      <c r="R6289" t="s">
        <v>8542</v>
      </c>
      <c r="S6289" t="s">
        <v>7920</v>
      </c>
      <c r="T6289" t="s">
        <v>7738</v>
      </c>
    </row>
    <row r="6290" spans="1:20" x14ac:dyDescent="0.25">
      <c r="A6290" t="s">
        <v>5709</v>
      </c>
      <c r="B6290" s="2">
        <v>41828</v>
      </c>
      <c r="C6290" s="2">
        <v>41832</v>
      </c>
      <c r="D6290" t="s">
        <v>19</v>
      </c>
      <c r="E6290" t="s">
        <v>807</v>
      </c>
      <c r="F6290" t="s">
        <v>1700</v>
      </c>
      <c r="G6290" s="1">
        <v>196704</v>
      </c>
      <c r="H6290">
        <v>6</v>
      </c>
      <c r="I6290">
        <v>2</v>
      </c>
      <c r="J6290" s="1">
        <v>688464</v>
      </c>
      <c r="K6290" t="s">
        <v>9128</v>
      </c>
      <c r="L6290" t="s">
        <v>9142</v>
      </c>
      <c r="M6290" t="s">
        <v>9935</v>
      </c>
      <c r="N6290" t="s">
        <v>8536</v>
      </c>
      <c r="O6290" t="s">
        <v>8556</v>
      </c>
      <c r="P6290" t="s">
        <v>8541</v>
      </c>
      <c r="Q6290">
        <v>94122</v>
      </c>
      <c r="R6290" t="s">
        <v>8542</v>
      </c>
      <c r="S6290" t="s">
        <v>7920</v>
      </c>
      <c r="T6290" t="s">
        <v>7738</v>
      </c>
    </row>
    <row r="6291" spans="1:20" x14ac:dyDescent="0.25">
      <c r="A6291" t="s">
        <v>5710</v>
      </c>
      <c r="B6291" s="2">
        <v>42076</v>
      </c>
      <c r="C6291" s="2">
        <v>42081</v>
      </c>
      <c r="D6291" t="s">
        <v>11</v>
      </c>
      <c r="E6291" t="s">
        <v>1694</v>
      </c>
      <c r="F6291" t="s">
        <v>252</v>
      </c>
      <c r="G6291" s="1">
        <v>915136</v>
      </c>
      <c r="H6291">
        <v>4</v>
      </c>
      <c r="I6291">
        <v>2</v>
      </c>
      <c r="J6291" s="1">
        <v>1029528</v>
      </c>
      <c r="K6291" t="s">
        <v>9123</v>
      </c>
      <c r="L6291" t="s">
        <v>9126</v>
      </c>
      <c r="M6291" t="s">
        <v>9260</v>
      </c>
      <c r="N6291" t="s">
        <v>8536</v>
      </c>
      <c r="O6291" t="s">
        <v>9042</v>
      </c>
      <c r="P6291" t="s">
        <v>8541</v>
      </c>
      <c r="Q6291">
        <v>95928</v>
      </c>
      <c r="R6291" t="s">
        <v>8542</v>
      </c>
      <c r="S6291" t="s">
        <v>8114</v>
      </c>
      <c r="T6291" t="s">
        <v>7744</v>
      </c>
    </row>
    <row r="6292" spans="1:20" x14ac:dyDescent="0.25">
      <c r="A6292" t="s">
        <v>5710</v>
      </c>
      <c r="B6292" s="2">
        <v>42076</v>
      </c>
      <c r="C6292" s="2">
        <v>42081</v>
      </c>
      <c r="D6292" t="s">
        <v>11</v>
      </c>
      <c r="E6292" t="s">
        <v>1694</v>
      </c>
      <c r="F6292" t="s">
        <v>1042</v>
      </c>
      <c r="G6292" s="1">
        <v>32776</v>
      </c>
      <c r="H6292">
        <v>8</v>
      </c>
      <c r="I6292">
        <v>0</v>
      </c>
      <c r="J6292" s="1">
        <v>917728</v>
      </c>
      <c r="K6292" t="s">
        <v>9123</v>
      </c>
      <c r="L6292" t="s">
        <v>9135</v>
      </c>
      <c r="M6292" t="s">
        <v>9653</v>
      </c>
      <c r="N6292" t="s">
        <v>8536</v>
      </c>
      <c r="O6292" t="s">
        <v>9042</v>
      </c>
      <c r="P6292" t="s">
        <v>8541</v>
      </c>
      <c r="Q6292">
        <v>95928</v>
      </c>
      <c r="R6292" t="s">
        <v>8542</v>
      </c>
      <c r="S6292" t="s">
        <v>8114</v>
      </c>
      <c r="T6292" t="s">
        <v>7744</v>
      </c>
    </row>
    <row r="6293" spans="1:20" x14ac:dyDescent="0.25">
      <c r="A6293" t="s">
        <v>5711</v>
      </c>
      <c r="B6293" s="2">
        <v>43071</v>
      </c>
      <c r="C6293" s="2">
        <v>43074</v>
      </c>
      <c r="D6293" t="s">
        <v>79</v>
      </c>
      <c r="E6293" t="s">
        <v>1101</v>
      </c>
      <c r="F6293" t="s">
        <v>2546</v>
      </c>
      <c r="G6293" s="1">
        <v>70196</v>
      </c>
      <c r="H6293">
        <v>2</v>
      </c>
      <c r="I6293">
        <v>0</v>
      </c>
      <c r="J6293" s="1">
        <v>1684704</v>
      </c>
      <c r="K6293" t="s">
        <v>9123</v>
      </c>
      <c r="L6293" t="s">
        <v>9126</v>
      </c>
      <c r="M6293" t="s">
        <v>10252</v>
      </c>
      <c r="N6293" t="s">
        <v>8536</v>
      </c>
      <c r="O6293" t="s">
        <v>8706</v>
      </c>
      <c r="P6293" t="s">
        <v>8583</v>
      </c>
      <c r="Q6293">
        <v>24153</v>
      </c>
      <c r="R6293" t="s">
        <v>8539</v>
      </c>
      <c r="S6293" t="s">
        <v>7988</v>
      </c>
      <c r="T6293" t="s">
        <v>7736</v>
      </c>
    </row>
    <row r="6294" spans="1:20" x14ac:dyDescent="0.25">
      <c r="A6294" t="s">
        <v>5712</v>
      </c>
      <c r="B6294" s="2">
        <v>42116</v>
      </c>
      <c r="C6294" s="2">
        <v>42120</v>
      </c>
      <c r="D6294" t="s">
        <v>19</v>
      </c>
      <c r="E6294" t="s">
        <v>3166</v>
      </c>
      <c r="F6294" t="s">
        <v>1426</v>
      </c>
      <c r="G6294" s="1">
        <v>88776</v>
      </c>
      <c r="H6294">
        <v>3</v>
      </c>
      <c r="I6294">
        <v>2</v>
      </c>
      <c r="J6294" s="1">
        <v>77679</v>
      </c>
      <c r="K6294" t="s">
        <v>9139</v>
      </c>
      <c r="L6294" t="s">
        <v>9140</v>
      </c>
      <c r="M6294" t="s">
        <v>9825</v>
      </c>
      <c r="N6294" t="s">
        <v>8536</v>
      </c>
      <c r="O6294" t="s">
        <v>8540</v>
      </c>
      <c r="P6294" t="s">
        <v>8541</v>
      </c>
      <c r="Q6294">
        <v>90008</v>
      </c>
      <c r="R6294" t="s">
        <v>8542</v>
      </c>
      <c r="S6294" t="s">
        <v>8354</v>
      </c>
      <c r="T6294" t="s">
        <v>7736</v>
      </c>
    </row>
    <row r="6295" spans="1:20" x14ac:dyDescent="0.25">
      <c r="A6295" t="s">
        <v>5712</v>
      </c>
      <c r="B6295" s="2">
        <v>42116</v>
      </c>
      <c r="C6295" s="2">
        <v>42120</v>
      </c>
      <c r="D6295" t="s">
        <v>19</v>
      </c>
      <c r="E6295" t="s">
        <v>3166</v>
      </c>
      <c r="F6295" t="s">
        <v>3343</v>
      </c>
      <c r="G6295" s="1">
        <v>6414</v>
      </c>
      <c r="H6295">
        <v>3</v>
      </c>
      <c r="I6295">
        <v>0</v>
      </c>
      <c r="J6295" s="1">
        <v>166764</v>
      </c>
      <c r="K6295" t="s">
        <v>9128</v>
      </c>
      <c r="L6295" t="s">
        <v>9137</v>
      </c>
      <c r="M6295" t="s">
        <v>10506</v>
      </c>
      <c r="N6295" t="s">
        <v>8536</v>
      </c>
      <c r="O6295" t="s">
        <v>8540</v>
      </c>
      <c r="P6295" t="s">
        <v>8541</v>
      </c>
      <c r="Q6295">
        <v>90008</v>
      </c>
      <c r="R6295" t="s">
        <v>8542</v>
      </c>
      <c r="S6295" t="s">
        <v>8354</v>
      </c>
      <c r="T6295" t="s">
        <v>7736</v>
      </c>
    </row>
    <row r="6296" spans="1:20" x14ac:dyDescent="0.25">
      <c r="A6296" t="s">
        <v>5713</v>
      </c>
      <c r="B6296" s="2">
        <v>41898</v>
      </c>
      <c r="C6296" s="2">
        <v>41901</v>
      </c>
      <c r="D6296" t="s">
        <v>79</v>
      </c>
      <c r="E6296" t="s">
        <v>2878</v>
      </c>
      <c r="F6296" t="s">
        <v>1547</v>
      </c>
      <c r="G6296" s="1">
        <v>33552</v>
      </c>
      <c r="H6296">
        <v>1</v>
      </c>
      <c r="I6296">
        <v>2</v>
      </c>
      <c r="J6296" s="1">
        <v>12582</v>
      </c>
      <c r="K6296" t="s">
        <v>9128</v>
      </c>
      <c r="L6296" t="s">
        <v>9142</v>
      </c>
      <c r="M6296" t="s">
        <v>9872</v>
      </c>
      <c r="N6296" t="s">
        <v>8536</v>
      </c>
      <c r="O6296" t="s">
        <v>8576</v>
      </c>
      <c r="P6296" t="s">
        <v>8577</v>
      </c>
      <c r="Q6296">
        <v>10024</v>
      </c>
      <c r="R6296" t="s">
        <v>8561</v>
      </c>
      <c r="S6296" t="s">
        <v>8313</v>
      </c>
      <c r="T6296" t="s">
        <v>7738</v>
      </c>
    </row>
    <row r="6297" spans="1:20" x14ac:dyDescent="0.25">
      <c r="A6297" t="s">
        <v>5714</v>
      </c>
      <c r="B6297" s="2">
        <v>42001</v>
      </c>
      <c r="C6297" s="2">
        <v>42005</v>
      </c>
      <c r="D6297" t="s">
        <v>19</v>
      </c>
      <c r="E6297" t="s">
        <v>1428</v>
      </c>
      <c r="F6297" t="s">
        <v>3245</v>
      </c>
      <c r="G6297" s="1">
        <v>173718</v>
      </c>
      <c r="H6297">
        <v>6</v>
      </c>
      <c r="I6297">
        <v>0</v>
      </c>
      <c r="J6297" s="1">
        <v>5037822</v>
      </c>
      <c r="K6297" t="s">
        <v>9128</v>
      </c>
      <c r="L6297" t="s">
        <v>9144</v>
      </c>
      <c r="M6297" t="s">
        <v>10477</v>
      </c>
      <c r="N6297" t="s">
        <v>8536</v>
      </c>
      <c r="O6297" t="s">
        <v>9061</v>
      </c>
      <c r="P6297" t="s">
        <v>8663</v>
      </c>
      <c r="Q6297">
        <v>1915</v>
      </c>
      <c r="R6297" t="s">
        <v>8561</v>
      </c>
      <c r="S6297" t="s">
        <v>8059</v>
      </c>
      <c r="T6297" t="s">
        <v>7738</v>
      </c>
    </row>
    <row r="6298" spans="1:20" x14ac:dyDescent="0.25">
      <c r="A6298" t="s">
        <v>5714</v>
      </c>
      <c r="B6298" s="2">
        <v>42001</v>
      </c>
      <c r="C6298" s="2">
        <v>42005</v>
      </c>
      <c r="D6298" t="s">
        <v>19</v>
      </c>
      <c r="E6298" t="s">
        <v>1428</v>
      </c>
      <c r="F6298" t="s">
        <v>851</v>
      </c>
      <c r="G6298" s="1">
        <v>70425</v>
      </c>
      <c r="H6298">
        <v>5</v>
      </c>
      <c r="I6298">
        <v>0</v>
      </c>
      <c r="J6298" s="1">
        <v>8451</v>
      </c>
      <c r="K6298" t="s">
        <v>9128</v>
      </c>
      <c r="L6298" t="s">
        <v>9133</v>
      </c>
      <c r="M6298" t="s">
        <v>9567</v>
      </c>
      <c r="N6298" t="s">
        <v>8536</v>
      </c>
      <c r="O6298" t="s">
        <v>9061</v>
      </c>
      <c r="P6298" t="s">
        <v>8663</v>
      </c>
      <c r="Q6298">
        <v>1915</v>
      </c>
      <c r="R6298" t="s">
        <v>8561</v>
      </c>
      <c r="S6298" t="s">
        <v>8059</v>
      </c>
      <c r="T6298" t="s">
        <v>7738</v>
      </c>
    </row>
    <row r="6299" spans="1:20" x14ac:dyDescent="0.25">
      <c r="A6299" t="s">
        <v>5714</v>
      </c>
      <c r="B6299" s="2">
        <v>42001</v>
      </c>
      <c r="C6299" s="2">
        <v>42005</v>
      </c>
      <c r="D6299" t="s">
        <v>19</v>
      </c>
      <c r="E6299" t="s">
        <v>1428</v>
      </c>
      <c r="F6299" t="s">
        <v>5179</v>
      </c>
      <c r="G6299" s="1">
        <v>14176</v>
      </c>
      <c r="H6299">
        <v>4</v>
      </c>
      <c r="I6299">
        <v>0</v>
      </c>
      <c r="J6299" s="1">
        <v>666272</v>
      </c>
      <c r="K6299" t="s">
        <v>9128</v>
      </c>
      <c r="L6299" t="s">
        <v>9148</v>
      </c>
      <c r="M6299" t="s">
        <v>10835</v>
      </c>
      <c r="N6299" t="s">
        <v>8536</v>
      </c>
      <c r="O6299" t="s">
        <v>9061</v>
      </c>
      <c r="P6299" t="s">
        <v>8663</v>
      </c>
      <c r="Q6299">
        <v>1915</v>
      </c>
      <c r="R6299" t="s">
        <v>8561</v>
      </c>
      <c r="S6299" t="s">
        <v>8059</v>
      </c>
      <c r="T6299" t="s">
        <v>7738</v>
      </c>
    </row>
    <row r="6300" spans="1:20" x14ac:dyDescent="0.25">
      <c r="A6300" t="s">
        <v>5715</v>
      </c>
      <c r="B6300" s="2">
        <v>41933</v>
      </c>
      <c r="C6300" s="2">
        <v>41938</v>
      </c>
      <c r="D6300" t="s">
        <v>19</v>
      </c>
      <c r="E6300" t="s">
        <v>1078</v>
      </c>
      <c r="F6300" t="s">
        <v>125</v>
      </c>
      <c r="G6300" s="1">
        <v>3636</v>
      </c>
      <c r="H6300">
        <v>3</v>
      </c>
      <c r="I6300">
        <v>2</v>
      </c>
      <c r="J6300" s="1">
        <v>122715</v>
      </c>
      <c r="K6300" t="s">
        <v>9128</v>
      </c>
      <c r="L6300" t="s">
        <v>9142</v>
      </c>
      <c r="M6300" t="s">
        <v>9198</v>
      </c>
      <c r="N6300" t="s">
        <v>8536</v>
      </c>
      <c r="O6300" t="s">
        <v>8642</v>
      </c>
      <c r="P6300" t="s">
        <v>8541</v>
      </c>
      <c r="Q6300">
        <v>92024</v>
      </c>
      <c r="R6300" t="s">
        <v>8542</v>
      </c>
      <c r="S6300" t="s">
        <v>7983</v>
      </c>
      <c r="T6300" t="s">
        <v>7738</v>
      </c>
    </row>
    <row r="6301" spans="1:20" x14ac:dyDescent="0.25">
      <c r="A6301" t="s">
        <v>5716</v>
      </c>
      <c r="B6301" s="2">
        <v>43069</v>
      </c>
      <c r="C6301" s="2">
        <v>43072</v>
      </c>
      <c r="D6301" t="s">
        <v>79</v>
      </c>
      <c r="E6301" t="s">
        <v>3004</v>
      </c>
      <c r="F6301" t="s">
        <v>5717</v>
      </c>
      <c r="G6301" s="1">
        <v>2583</v>
      </c>
      <c r="H6301">
        <v>3</v>
      </c>
      <c r="I6301">
        <v>0</v>
      </c>
      <c r="J6301" s="1">
        <v>95571</v>
      </c>
      <c r="K6301" t="s">
        <v>9123</v>
      </c>
      <c r="L6301" t="s">
        <v>9135</v>
      </c>
      <c r="M6301" t="s">
        <v>10882</v>
      </c>
      <c r="N6301" t="s">
        <v>8536</v>
      </c>
      <c r="O6301" t="s">
        <v>8556</v>
      </c>
      <c r="P6301" t="s">
        <v>8541</v>
      </c>
      <c r="Q6301">
        <v>94109</v>
      </c>
      <c r="R6301" t="s">
        <v>8542</v>
      </c>
      <c r="S6301" t="s">
        <v>8333</v>
      </c>
      <c r="T6301" t="s">
        <v>7744</v>
      </c>
    </row>
    <row r="6302" spans="1:20" x14ac:dyDescent="0.25">
      <c r="A6302" t="s">
        <v>5718</v>
      </c>
      <c r="B6302" s="2">
        <v>41796</v>
      </c>
      <c r="C6302" s="2">
        <v>41802</v>
      </c>
      <c r="D6302" t="s">
        <v>19</v>
      </c>
      <c r="E6302" t="s">
        <v>3341</v>
      </c>
      <c r="F6302" t="s">
        <v>216</v>
      </c>
      <c r="G6302" s="1">
        <v>24588</v>
      </c>
      <c r="H6302">
        <v>3</v>
      </c>
      <c r="I6302">
        <v>8</v>
      </c>
      <c r="J6302" s="1">
        <v>-381114</v>
      </c>
      <c r="K6302" t="s">
        <v>9128</v>
      </c>
      <c r="L6302" t="s">
        <v>9142</v>
      </c>
      <c r="M6302" t="s">
        <v>9242</v>
      </c>
      <c r="N6302" t="s">
        <v>8536</v>
      </c>
      <c r="O6302" t="s">
        <v>8579</v>
      </c>
      <c r="P6302" t="s">
        <v>8566</v>
      </c>
      <c r="Q6302">
        <v>60623</v>
      </c>
      <c r="R6302" t="s">
        <v>8551</v>
      </c>
      <c r="S6302" t="s">
        <v>8379</v>
      </c>
      <c r="T6302" t="s">
        <v>7736</v>
      </c>
    </row>
    <row r="6303" spans="1:20" x14ac:dyDescent="0.25">
      <c r="A6303" t="s">
        <v>5718</v>
      </c>
      <c r="B6303" s="2">
        <v>41796</v>
      </c>
      <c r="C6303" s="2">
        <v>41802</v>
      </c>
      <c r="D6303" t="s">
        <v>19</v>
      </c>
      <c r="E6303" t="s">
        <v>3341</v>
      </c>
      <c r="F6303" t="s">
        <v>1599</v>
      </c>
      <c r="G6303" s="1">
        <v>13984</v>
      </c>
      <c r="H6303">
        <v>2</v>
      </c>
      <c r="I6303">
        <v>2</v>
      </c>
      <c r="J6303" s="1">
        <v>47196</v>
      </c>
      <c r="K6303" t="s">
        <v>9128</v>
      </c>
      <c r="L6303" t="s">
        <v>9167</v>
      </c>
      <c r="M6303" t="s">
        <v>9891</v>
      </c>
      <c r="N6303" t="s">
        <v>8536</v>
      </c>
      <c r="O6303" t="s">
        <v>8579</v>
      </c>
      <c r="P6303" t="s">
        <v>8566</v>
      </c>
      <c r="Q6303">
        <v>60623</v>
      </c>
      <c r="R6303" t="s">
        <v>8551</v>
      </c>
      <c r="S6303" t="s">
        <v>8379</v>
      </c>
      <c r="T6303" t="s">
        <v>7736</v>
      </c>
    </row>
    <row r="6304" spans="1:20" x14ac:dyDescent="0.25">
      <c r="A6304" t="s">
        <v>5719</v>
      </c>
      <c r="B6304" s="2">
        <v>43062</v>
      </c>
      <c r="C6304" s="2">
        <v>43066</v>
      </c>
      <c r="D6304" t="s">
        <v>19</v>
      </c>
      <c r="E6304" t="s">
        <v>493</v>
      </c>
      <c r="F6304" t="s">
        <v>4775</v>
      </c>
      <c r="G6304" s="1">
        <v>19596</v>
      </c>
      <c r="H6304">
        <v>5</v>
      </c>
      <c r="I6304">
        <v>2</v>
      </c>
      <c r="J6304" s="1">
        <v>19596</v>
      </c>
      <c r="K6304" t="s">
        <v>9139</v>
      </c>
      <c r="L6304" t="s">
        <v>9140</v>
      </c>
      <c r="M6304" t="s">
        <v>10796</v>
      </c>
      <c r="N6304" t="s">
        <v>8536</v>
      </c>
      <c r="O6304" t="s">
        <v>8633</v>
      </c>
      <c r="P6304" t="s">
        <v>8550</v>
      </c>
      <c r="Q6304">
        <v>75220</v>
      </c>
      <c r="R6304" t="s">
        <v>8551</v>
      </c>
      <c r="S6304" t="s">
        <v>7855</v>
      </c>
      <c r="T6304" t="s">
        <v>7736</v>
      </c>
    </row>
    <row r="6305" spans="1:20" x14ac:dyDescent="0.25">
      <c r="A6305" t="s">
        <v>5720</v>
      </c>
      <c r="B6305" s="2">
        <v>42904</v>
      </c>
      <c r="C6305" s="2">
        <v>42906</v>
      </c>
      <c r="D6305" t="s">
        <v>11</v>
      </c>
      <c r="E6305" t="s">
        <v>306</v>
      </c>
      <c r="F6305" t="s">
        <v>2426</v>
      </c>
      <c r="G6305" s="1">
        <v>74352</v>
      </c>
      <c r="H6305">
        <v>3</v>
      </c>
      <c r="I6305">
        <v>2</v>
      </c>
      <c r="J6305" s="1">
        <v>23235</v>
      </c>
      <c r="K6305" t="s">
        <v>9128</v>
      </c>
      <c r="L6305" t="s">
        <v>9148</v>
      </c>
      <c r="M6305" t="s">
        <v>10213</v>
      </c>
      <c r="N6305" t="s">
        <v>8536</v>
      </c>
      <c r="O6305" t="s">
        <v>8916</v>
      </c>
      <c r="P6305" t="s">
        <v>8550</v>
      </c>
      <c r="Q6305">
        <v>78415</v>
      </c>
      <c r="R6305" t="s">
        <v>8551</v>
      </c>
      <c r="S6305" t="s">
        <v>7809</v>
      </c>
      <c r="T6305" t="s">
        <v>7744</v>
      </c>
    </row>
    <row r="6306" spans="1:20" x14ac:dyDescent="0.25">
      <c r="A6306" t="s">
        <v>5721</v>
      </c>
      <c r="B6306" s="2">
        <v>42860</v>
      </c>
      <c r="C6306" s="2">
        <v>42860</v>
      </c>
      <c r="D6306" t="s">
        <v>654</v>
      </c>
      <c r="E6306" t="s">
        <v>2248</v>
      </c>
      <c r="F6306" t="s">
        <v>1493</v>
      </c>
      <c r="G6306" s="1">
        <v>668</v>
      </c>
      <c r="H6306">
        <v>1</v>
      </c>
      <c r="I6306">
        <v>0</v>
      </c>
      <c r="J6306" s="1">
        <v>32064</v>
      </c>
      <c r="K6306" t="s">
        <v>9128</v>
      </c>
      <c r="L6306" t="s">
        <v>9148</v>
      </c>
      <c r="M6306" t="s">
        <v>9848</v>
      </c>
      <c r="N6306" t="s">
        <v>8536</v>
      </c>
      <c r="O6306" t="s">
        <v>8576</v>
      </c>
      <c r="P6306" t="s">
        <v>8577</v>
      </c>
      <c r="Q6306">
        <v>10035</v>
      </c>
      <c r="R6306" t="s">
        <v>8561</v>
      </c>
      <c r="S6306" t="s">
        <v>8220</v>
      </c>
      <c r="T6306" t="s">
        <v>7736</v>
      </c>
    </row>
    <row r="6307" spans="1:20" x14ac:dyDescent="0.25">
      <c r="A6307" t="s">
        <v>5722</v>
      </c>
      <c r="B6307" s="2">
        <v>42678</v>
      </c>
      <c r="C6307" s="2">
        <v>42680</v>
      </c>
      <c r="D6307" t="s">
        <v>11</v>
      </c>
      <c r="E6307" t="s">
        <v>4439</v>
      </c>
      <c r="F6307" t="s">
        <v>4226</v>
      </c>
      <c r="G6307" s="1">
        <v>17584</v>
      </c>
      <c r="H6307">
        <v>7</v>
      </c>
      <c r="I6307">
        <v>2</v>
      </c>
      <c r="J6307" s="1">
        <v>-41762</v>
      </c>
      <c r="K6307" t="s">
        <v>9128</v>
      </c>
      <c r="L6307" t="s">
        <v>9273</v>
      </c>
      <c r="M6307" t="s">
        <v>10698</v>
      </c>
      <c r="N6307" t="s">
        <v>8536</v>
      </c>
      <c r="O6307" t="s">
        <v>9062</v>
      </c>
      <c r="P6307" t="s">
        <v>8595</v>
      </c>
      <c r="Q6307">
        <v>97405</v>
      </c>
      <c r="R6307" t="s">
        <v>8542</v>
      </c>
      <c r="S6307" t="s">
        <v>8472</v>
      </c>
      <c r="T6307" t="s">
        <v>7738</v>
      </c>
    </row>
    <row r="6308" spans="1:20" x14ac:dyDescent="0.25">
      <c r="A6308" t="s">
        <v>5722</v>
      </c>
      <c r="B6308" s="2">
        <v>42678</v>
      </c>
      <c r="C6308" s="2">
        <v>42680</v>
      </c>
      <c r="D6308" t="s">
        <v>11</v>
      </c>
      <c r="E6308" t="s">
        <v>4439</v>
      </c>
      <c r="F6308" t="s">
        <v>4205</v>
      </c>
      <c r="G6308" s="1">
        <v>104784</v>
      </c>
      <c r="H6308">
        <v>1</v>
      </c>
      <c r="I6308">
        <v>2</v>
      </c>
      <c r="J6308" s="1">
        <v>-144078</v>
      </c>
      <c r="K6308" t="s">
        <v>9123</v>
      </c>
      <c r="L6308" t="s">
        <v>9126</v>
      </c>
      <c r="M6308" t="s">
        <v>10693</v>
      </c>
      <c r="N6308" t="s">
        <v>8536</v>
      </c>
      <c r="O6308" t="s">
        <v>9062</v>
      </c>
      <c r="P6308" t="s">
        <v>8595</v>
      </c>
      <c r="Q6308">
        <v>97405</v>
      </c>
      <c r="R6308" t="s">
        <v>8542</v>
      </c>
      <c r="S6308" t="s">
        <v>8472</v>
      </c>
      <c r="T6308" t="s">
        <v>7738</v>
      </c>
    </row>
    <row r="6309" spans="1:20" x14ac:dyDescent="0.25">
      <c r="A6309" t="s">
        <v>5722</v>
      </c>
      <c r="B6309" s="2">
        <v>42678</v>
      </c>
      <c r="C6309" s="2">
        <v>42680</v>
      </c>
      <c r="D6309" t="s">
        <v>11</v>
      </c>
      <c r="E6309" t="s">
        <v>4439</v>
      </c>
      <c r="F6309" t="s">
        <v>4674</v>
      </c>
      <c r="G6309" s="1">
        <v>47952</v>
      </c>
      <c r="H6309">
        <v>3</v>
      </c>
      <c r="I6309">
        <v>2</v>
      </c>
      <c r="J6309" s="1">
        <v>167832</v>
      </c>
      <c r="K6309" t="s">
        <v>9128</v>
      </c>
      <c r="L6309" t="s">
        <v>9148</v>
      </c>
      <c r="M6309" t="s">
        <v>10777</v>
      </c>
      <c r="N6309" t="s">
        <v>8536</v>
      </c>
      <c r="O6309" t="s">
        <v>9062</v>
      </c>
      <c r="P6309" t="s">
        <v>8595</v>
      </c>
      <c r="Q6309">
        <v>97405</v>
      </c>
      <c r="R6309" t="s">
        <v>8542</v>
      </c>
      <c r="S6309" t="s">
        <v>8472</v>
      </c>
      <c r="T6309" t="s">
        <v>7738</v>
      </c>
    </row>
    <row r="6310" spans="1:20" x14ac:dyDescent="0.25">
      <c r="A6310" t="s">
        <v>5722</v>
      </c>
      <c r="B6310" s="2">
        <v>42678</v>
      </c>
      <c r="C6310" s="2">
        <v>42680</v>
      </c>
      <c r="D6310" t="s">
        <v>11</v>
      </c>
      <c r="E6310" t="s">
        <v>4439</v>
      </c>
      <c r="F6310" t="s">
        <v>4442</v>
      </c>
      <c r="G6310" s="1">
        <v>650352</v>
      </c>
      <c r="H6310">
        <v>3</v>
      </c>
      <c r="I6310">
        <v>2</v>
      </c>
      <c r="J6310" s="1">
        <v>-975528</v>
      </c>
      <c r="K6310" t="s">
        <v>9123</v>
      </c>
      <c r="L6310" t="s">
        <v>9126</v>
      </c>
      <c r="M6310" t="s">
        <v>10737</v>
      </c>
      <c r="N6310" t="s">
        <v>8536</v>
      </c>
      <c r="O6310" t="s">
        <v>9062</v>
      </c>
      <c r="P6310" t="s">
        <v>8595</v>
      </c>
      <c r="Q6310">
        <v>97405</v>
      </c>
      <c r="R6310" t="s">
        <v>8542</v>
      </c>
      <c r="S6310" t="s">
        <v>8472</v>
      </c>
      <c r="T6310" t="s">
        <v>7738</v>
      </c>
    </row>
    <row r="6311" spans="1:20" x14ac:dyDescent="0.25">
      <c r="A6311" t="s">
        <v>5722</v>
      </c>
      <c r="B6311" s="2">
        <v>42678</v>
      </c>
      <c r="C6311" s="2">
        <v>42680</v>
      </c>
      <c r="D6311" t="s">
        <v>11</v>
      </c>
      <c r="E6311" t="s">
        <v>4439</v>
      </c>
      <c r="F6311" t="s">
        <v>1030</v>
      </c>
      <c r="G6311" s="1">
        <v>629184</v>
      </c>
      <c r="H6311">
        <v>8</v>
      </c>
      <c r="I6311">
        <v>2</v>
      </c>
      <c r="J6311" s="1">
        <v>2280792</v>
      </c>
      <c r="K6311" t="s">
        <v>9128</v>
      </c>
      <c r="L6311" t="s">
        <v>9129</v>
      </c>
      <c r="M6311" t="s">
        <v>9647</v>
      </c>
      <c r="N6311" t="s">
        <v>8536</v>
      </c>
      <c r="O6311" t="s">
        <v>9062</v>
      </c>
      <c r="P6311" t="s">
        <v>8595</v>
      </c>
      <c r="Q6311">
        <v>97405</v>
      </c>
      <c r="R6311" t="s">
        <v>8542</v>
      </c>
      <c r="S6311" t="s">
        <v>8472</v>
      </c>
      <c r="T6311" t="s">
        <v>7738</v>
      </c>
    </row>
    <row r="6312" spans="1:20" x14ac:dyDescent="0.25">
      <c r="A6312" t="s">
        <v>5722</v>
      </c>
      <c r="B6312" s="2">
        <v>42678</v>
      </c>
      <c r="C6312" s="2">
        <v>42680</v>
      </c>
      <c r="D6312" t="s">
        <v>11</v>
      </c>
      <c r="E6312" t="s">
        <v>4439</v>
      </c>
      <c r="F6312" t="s">
        <v>1329</v>
      </c>
      <c r="G6312" s="1">
        <v>15176</v>
      </c>
      <c r="H6312">
        <v>1</v>
      </c>
      <c r="I6312">
        <v>2</v>
      </c>
      <c r="J6312" s="1">
        <v>53116</v>
      </c>
      <c r="K6312" t="s">
        <v>9128</v>
      </c>
      <c r="L6312" t="s">
        <v>9148</v>
      </c>
      <c r="M6312" t="s">
        <v>9778</v>
      </c>
      <c r="N6312" t="s">
        <v>8536</v>
      </c>
      <c r="O6312" t="s">
        <v>9062</v>
      </c>
      <c r="P6312" t="s">
        <v>8595</v>
      </c>
      <c r="Q6312">
        <v>97405</v>
      </c>
      <c r="R6312" t="s">
        <v>8542</v>
      </c>
      <c r="S6312" t="s">
        <v>8472</v>
      </c>
      <c r="T6312" t="s">
        <v>7738</v>
      </c>
    </row>
    <row r="6313" spans="1:20" x14ac:dyDescent="0.25">
      <c r="A6313" t="s">
        <v>5723</v>
      </c>
      <c r="B6313" s="2">
        <v>41893</v>
      </c>
      <c r="C6313" s="2">
        <v>41898</v>
      </c>
      <c r="D6313" t="s">
        <v>19</v>
      </c>
      <c r="E6313" t="s">
        <v>4855</v>
      </c>
      <c r="F6313" t="s">
        <v>215</v>
      </c>
      <c r="G6313" s="1">
        <v>12795</v>
      </c>
      <c r="H6313">
        <v>3</v>
      </c>
      <c r="I6313">
        <v>0</v>
      </c>
      <c r="J6313" s="1">
        <v>217515</v>
      </c>
      <c r="K6313" t="s">
        <v>9123</v>
      </c>
      <c r="L6313" t="s">
        <v>9135</v>
      </c>
      <c r="M6313" t="s">
        <v>9241</v>
      </c>
      <c r="N6313" t="s">
        <v>8536</v>
      </c>
      <c r="O6313" t="s">
        <v>9063</v>
      </c>
      <c r="P6313" t="s">
        <v>8541</v>
      </c>
      <c r="Q6313">
        <v>93030</v>
      </c>
      <c r="R6313" t="s">
        <v>8542</v>
      </c>
      <c r="S6313" t="s">
        <v>8490</v>
      </c>
      <c r="T6313" t="s">
        <v>7736</v>
      </c>
    </row>
    <row r="6314" spans="1:20" x14ac:dyDescent="0.25">
      <c r="A6314" t="s">
        <v>5724</v>
      </c>
      <c r="B6314" s="2">
        <v>42782</v>
      </c>
      <c r="C6314" s="2">
        <v>42787</v>
      </c>
      <c r="D6314" t="s">
        <v>19</v>
      </c>
      <c r="E6314" t="s">
        <v>1069</v>
      </c>
      <c r="F6314" t="s">
        <v>4625</v>
      </c>
      <c r="G6314" s="1">
        <v>57951</v>
      </c>
      <c r="H6314">
        <v>3</v>
      </c>
      <c r="I6314">
        <v>0</v>
      </c>
      <c r="J6314" s="1">
        <v>811314</v>
      </c>
      <c r="K6314" t="s">
        <v>9128</v>
      </c>
      <c r="L6314" t="s">
        <v>9133</v>
      </c>
      <c r="M6314" t="s">
        <v>10766</v>
      </c>
      <c r="N6314" t="s">
        <v>8536</v>
      </c>
      <c r="O6314" t="s">
        <v>8624</v>
      </c>
      <c r="P6314" t="s">
        <v>8625</v>
      </c>
      <c r="Q6314">
        <v>6824</v>
      </c>
      <c r="R6314" t="s">
        <v>8561</v>
      </c>
      <c r="S6314" t="s">
        <v>7981</v>
      </c>
      <c r="T6314" t="s">
        <v>7738</v>
      </c>
    </row>
    <row r="6315" spans="1:20" x14ac:dyDescent="0.25">
      <c r="A6315" t="s">
        <v>5724</v>
      </c>
      <c r="B6315" s="2">
        <v>42782</v>
      </c>
      <c r="C6315" s="2">
        <v>42787</v>
      </c>
      <c r="D6315" t="s">
        <v>19</v>
      </c>
      <c r="E6315" t="s">
        <v>1069</v>
      </c>
      <c r="F6315" t="s">
        <v>2872</v>
      </c>
      <c r="G6315" s="1">
        <v>1499</v>
      </c>
      <c r="H6315">
        <v>1</v>
      </c>
      <c r="I6315">
        <v>0</v>
      </c>
      <c r="J6315" s="1">
        <v>73451</v>
      </c>
      <c r="K6315" t="s">
        <v>9139</v>
      </c>
      <c r="L6315" t="s">
        <v>9140</v>
      </c>
      <c r="M6315" t="s">
        <v>10366</v>
      </c>
      <c r="N6315" t="s">
        <v>8536</v>
      </c>
      <c r="O6315" t="s">
        <v>8624</v>
      </c>
      <c r="P6315" t="s">
        <v>8625</v>
      </c>
      <c r="Q6315">
        <v>6824</v>
      </c>
      <c r="R6315" t="s">
        <v>8561</v>
      </c>
      <c r="S6315" t="s">
        <v>7981</v>
      </c>
      <c r="T6315" t="s">
        <v>7738</v>
      </c>
    </row>
    <row r="6316" spans="1:20" x14ac:dyDescent="0.25">
      <c r="A6316" t="s">
        <v>5725</v>
      </c>
      <c r="B6316" s="2">
        <v>41967</v>
      </c>
      <c r="C6316" s="2">
        <v>41972</v>
      </c>
      <c r="D6316" t="s">
        <v>19</v>
      </c>
      <c r="E6316" t="s">
        <v>1069</v>
      </c>
      <c r="F6316" t="s">
        <v>230</v>
      </c>
      <c r="G6316" s="1">
        <v>15192</v>
      </c>
      <c r="H6316">
        <v>4</v>
      </c>
      <c r="I6316">
        <v>0</v>
      </c>
      <c r="J6316" s="1">
        <v>45576</v>
      </c>
      <c r="K6316" t="s">
        <v>9128</v>
      </c>
      <c r="L6316" t="s">
        <v>9137</v>
      </c>
      <c r="M6316" t="s">
        <v>9248</v>
      </c>
      <c r="N6316" t="s">
        <v>8536</v>
      </c>
      <c r="O6316" t="s">
        <v>8584</v>
      </c>
      <c r="P6316" t="s">
        <v>8571</v>
      </c>
      <c r="Q6316">
        <v>49201</v>
      </c>
      <c r="R6316" t="s">
        <v>8551</v>
      </c>
      <c r="S6316" t="s">
        <v>7981</v>
      </c>
      <c r="T6316" t="s">
        <v>7738</v>
      </c>
    </row>
    <row r="6317" spans="1:20" x14ac:dyDescent="0.25">
      <c r="A6317" t="s">
        <v>5725</v>
      </c>
      <c r="B6317" s="2">
        <v>41967</v>
      </c>
      <c r="C6317" s="2">
        <v>41972</v>
      </c>
      <c r="D6317" t="s">
        <v>19</v>
      </c>
      <c r="E6317" t="s">
        <v>1069</v>
      </c>
      <c r="F6317" t="s">
        <v>1030</v>
      </c>
      <c r="G6317" s="1">
        <v>19662</v>
      </c>
      <c r="H6317">
        <v>2</v>
      </c>
      <c r="I6317">
        <v>0</v>
      </c>
      <c r="J6317" s="1">
        <v>963438</v>
      </c>
      <c r="K6317" t="s">
        <v>9128</v>
      </c>
      <c r="L6317" t="s">
        <v>9129</v>
      </c>
      <c r="M6317" t="s">
        <v>9647</v>
      </c>
      <c r="N6317" t="s">
        <v>8536</v>
      </c>
      <c r="O6317" t="s">
        <v>8584</v>
      </c>
      <c r="P6317" t="s">
        <v>8571</v>
      </c>
      <c r="Q6317">
        <v>49201</v>
      </c>
      <c r="R6317" t="s">
        <v>8551</v>
      </c>
      <c r="S6317" t="s">
        <v>7981</v>
      </c>
      <c r="T6317" t="s">
        <v>7738</v>
      </c>
    </row>
    <row r="6318" spans="1:20" x14ac:dyDescent="0.25">
      <c r="A6318" t="s">
        <v>5725</v>
      </c>
      <c r="B6318" s="2">
        <v>41967</v>
      </c>
      <c r="C6318" s="2">
        <v>41972</v>
      </c>
      <c r="D6318" t="s">
        <v>19</v>
      </c>
      <c r="E6318" t="s">
        <v>1069</v>
      </c>
      <c r="F6318" t="s">
        <v>3403</v>
      </c>
      <c r="G6318" s="1">
        <v>14412</v>
      </c>
      <c r="H6318">
        <v>3</v>
      </c>
      <c r="I6318">
        <v>0</v>
      </c>
      <c r="J6318" s="1">
        <v>691776</v>
      </c>
      <c r="K6318" t="s">
        <v>9128</v>
      </c>
      <c r="L6318" t="s">
        <v>9148</v>
      </c>
      <c r="M6318" t="s">
        <v>10527</v>
      </c>
      <c r="N6318" t="s">
        <v>8536</v>
      </c>
      <c r="O6318" t="s">
        <v>8584</v>
      </c>
      <c r="P6318" t="s">
        <v>8571</v>
      </c>
      <c r="Q6318">
        <v>49201</v>
      </c>
      <c r="R6318" t="s">
        <v>8551</v>
      </c>
      <c r="S6318" t="s">
        <v>7981</v>
      </c>
      <c r="T6318" t="s">
        <v>7738</v>
      </c>
    </row>
    <row r="6319" spans="1:20" x14ac:dyDescent="0.25">
      <c r="A6319" t="s">
        <v>5725</v>
      </c>
      <c r="B6319" s="2">
        <v>41967</v>
      </c>
      <c r="C6319" s="2">
        <v>41972</v>
      </c>
      <c r="D6319" t="s">
        <v>19</v>
      </c>
      <c r="E6319" t="s">
        <v>1069</v>
      </c>
      <c r="F6319" t="s">
        <v>462</v>
      </c>
      <c r="G6319" s="1">
        <v>1596</v>
      </c>
      <c r="H6319">
        <v>2</v>
      </c>
      <c r="I6319">
        <v>0</v>
      </c>
      <c r="J6319" s="1">
        <v>798</v>
      </c>
      <c r="K6319" t="s">
        <v>9128</v>
      </c>
      <c r="L6319" t="s">
        <v>9148</v>
      </c>
      <c r="M6319" t="s">
        <v>9368</v>
      </c>
      <c r="N6319" t="s">
        <v>8536</v>
      </c>
      <c r="O6319" t="s">
        <v>8584</v>
      </c>
      <c r="P6319" t="s">
        <v>8571</v>
      </c>
      <c r="Q6319">
        <v>49201</v>
      </c>
      <c r="R6319" t="s">
        <v>8551</v>
      </c>
      <c r="S6319" t="s">
        <v>7981</v>
      </c>
      <c r="T6319" t="s">
        <v>7738</v>
      </c>
    </row>
    <row r="6320" spans="1:20" x14ac:dyDescent="0.25">
      <c r="A6320" t="s">
        <v>5726</v>
      </c>
      <c r="B6320" s="2">
        <v>43064</v>
      </c>
      <c r="C6320" s="2">
        <v>43068</v>
      </c>
      <c r="D6320" t="s">
        <v>11</v>
      </c>
      <c r="E6320" t="s">
        <v>2305</v>
      </c>
      <c r="F6320" t="s">
        <v>4084</v>
      </c>
      <c r="G6320" s="1">
        <v>3996</v>
      </c>
      <c r="H6320">
        <v>5</v>
      </c>
      <c r="I6320">
        <v>2</v>
      </c>
      <c r="J6320" s="1">
        <v>34965</v>
      </c>
      <c r="K6320" t="s">
        <v>9139</v>
      </c>
      <c r="L6320" t="s">
        <v>9140</v>
      </c>
      <c r="M6320" t="s">
        <v>10665</v>
      </c>
      <c r="N6320" t="s">
        <v>8536</v>
      </c>
      <c r="O6320" t="s">
        <v>8810</v>
      </c>
      <c r="P6320" t="s">
        <v>8541</v>
      </c>
      <c r="Q6320">
        <v>92677</v>
      </c>
      <c r="R6320" t="s">
        <v>8542</v>
      </c>
      <c r="S6320" t="s">
        <v>8232</v>
      </c>
      <c r="T6320" t="s">
        <v>7738</v>
      </c>
    </row>
    <row r="6321" spans="1:20" x14ac:dyDescent="0.25">
      <c r="A6321" t="s">
        <v>5726</v>
      </c>
      <c r="B6321" s="2">
        <v>43064</v>
      </c>
      <c r="C6321" s="2">
        <v>43068</v>
      </c>
      <c r="D6321" t="s">
        <v>11</v>
      </c>
      <c r="E6321" t="s">
        <v>2305</v>
      </c>
      <c r="F6321" t="s">
        <v>266</v>
      </c>
      <c r="G6321" s="1">
        <v>3408</v>
      </c>
      <c r="H6321">
        <v>6</v>
      </c>
      <c r="I6321">
        <v>0</v>
      </c>
      <c r="J6321" s="1">
        <v>15336</v>
      </c>
      <c r="K6321" t="s">
        <v>9128</v>
      </c>
      <c r="L6321" t="s">
        <v>9148</v>
      </c>
      <c r="M6321" t="s">
        <v>9266</v>
      </c>
      <c r="N6321" t="s">
        <v>8536</v>
      </c>
      <c r="O6321" t="s">
        <v>8810</v>
      </c>
      <c r="P6321" t="s">
        <v>8541</v>
      </c>
      <c r="Q6321">
        <v>92677</v>
      </c>
      <c r="R6321" t="s">
        <v>8542</v>
      </c>
      <c r="S6321" t="s">
        <v>8232</v>
      </c>
      <c r="T6321" t="s">
        <v>7738</v>
      </c>
    </row>
    <row r="6322" spans="1:20" x14ac:dyDescent="0.25">
      <c r="A6322" t="s">
        <v>5727</v>
      </c>
      <c r="B6322" s="2">
        <v>43006</v>
      </c>
      <c r="C6322" s="2">
        <v>43010</v>
      </c>
      <c r="D6322" t="s">
        <v>19</v>
      </c>
      <c r="E6322" t="s">
        <v>582</v>
      </c>
      <c r="F6322" t="s">
        <v>1199</v>
      </c>
      <c r="G6322" s="1">
        <v>10368</v>
      </c>
      <c r="H6322">
        <v>2</v>
      </c>
      <c r="I6322">
        <v>2</v>
      </c>
      <c r="J6322" s="1">
        <v>36288</v>
      </c>
      <c r="K6322" t="s">
        <v>9128</v>
      </c>
      <c r="L6322" t="s">
        <v>9148</v>
      </c>
      <c r="M6322" t="s">
        <v>9723</v>
      </c>
      <c r="N6322" t="s">
        <v>8536</v>
      </c>
      <c r="O6322" t="s">
        <v>8685</v>
      </c>
      <c r="P6322" t="s">
        <v>8544</v>
      </c>
      <c r="Q6322">
        <v>32216</v>
      </c>
      <c r="R6322" t="s">
        <v>8539</v>
      </c>
      <c r="S6322" t="s">
        <v>7871</v>
      </c>
      <c r="T6322" t="s">
        <v>7738</v>
      </c>
    </row>
    <row r="6323" spans="1:20" x14ac:dyDescent="0.25">
      <c r="A6323" t="s">
        <v>5728</v>
      </c>
      <c r="B6323" s="2">
        <v>41925</v>
      </c>
      <c r="C6323" s="2">
        <v>41929</v>
      </c>
      <c r="D6323" t="s">
        <v>19</v>
      </c>
      <c r="E6323" t="s">
        <v>1140</v>
      </c>
      <c r="F6323" t="s">
        <v>1027</v>
      </c>
      <c r="G6323" s="1">
        <v>7752</v>
      </c>
      <c r="H6323">
        <v>3</v>
      </c>
      <c r="I6323">
        <v>2</v>
      </c>
      <c r="J6323" s="1">
        <v>28101</v>
      </c>
      <c r="K6323" t="s">
        <v>9128</v>
      </c>
      <c r="L6323" t="s">
        <v>9142</v>
      </c>
      <c r="M6323" t="s">
        <v>9646</v>
      </c>
      <c r="N6323" t="s">
        <v>8536</v>
      </c>
      <c r="O6323" t="s">
        <v>8724</v>
      </c>
      <c r="P6323" t="s">
        <v>8577</v>
      </c>
      <c r="Q6323">
        <v>10550</v>
      </c>
      <c r="R6323" t="s">
        <v>8561</v>
      </c>
      <c r="S6323" t="s">
        <v>7997</v>
      </c>
      <c r="T6323" t="s">
        <v>7738</v>
      </c>
    </row>
    <row r="6324" spans="1:20" x14ac:dyDescent="0.25">
      <c r="A6324" t="s">
        <v>5729</v>
      </c>
      <c r="B6324" s="2">
        <v>41793</v>
      </c>
      <c r="C6324" s="2">
        <v>41797</v>
      </c>
      <c r="D6324" t="s">
        <v>11</v>
      </c>
      <c r="E6324" t="s">
        <v>771</v>
      </c>
      <c r="F6324" t="s">
        <v>1373</v>
      </c>
      <c r="G6324" s="1">
        <v>1528</v>
      </c>
      <c r="H6324">
        <v>2</v>
      </c>
      <c r="I6324">
        <v>0</v>
      </c>
      <c r="J6324" s="1">
        <v>74872</v>
      </c>
      <c r="K6324" t="s">
        <v>9128</v>
      </c>
      <c r="L6324" t="s">
        <v>9167</v>
      </c>
      <c r="M6324" t="s">
        <v>9799</v>
      </c>
      <c r="N6324" t="s">
        <v>8536</v>
      </c>
      <c r="O6324" t="s">
        <v>8881</v>
      </c>
      <c r="P6324" t="s">
        <v>8571</v>
      </c>
      <c r="Q6324">
        <v>48640</v>
      </c>
      <c r="R6324" t="s">
        <v>8551</v>
      </c>
      <c r="S6324" t="s">
        <v>7914</v>
      </c>
      <c r="T6324" t="s">
        <v>7744</v>
      </c>
    </row>
    <row r="6325" spans="1:20" x14ac:dyDescent="0.25">
      <c r="A6325" t="s">
        <v>5730</v>
      </c>
      <c r="B6325" s="2">
        <v>41807</v>
      </c>
      <c r="C6325" s="2">
        <v>41813</v>
      </c>
      <c r="D6325" t="s">
        <v>19</v>
      </c>
      <c r="E6325" t="s">
        <v>2686</v>
      </c>
      <c r="F6325" t="s">
        <v>5185</v>
      </c>
      <c r="G6325" s="1">
        <v>6597</v>
      </c>
      <c r="H6325">
        <v>3</v>
      </c>
      <c r="I6325">
        <v>0</v>
      </c>
      <c r="J6325" s="1">
        <v>310059</v>
      </c>
      <c r="K6325" t="s">
        <v>9139</v>
      </c>
      <c r="L6325" t="s">
        <v>9296</v>
      </c>
      <c r="M6325" t="s">
        <v>10836</v>
      </c>
      <c r="N6325" t="s">
        <v>8536</v>
      </c>
      <c r="O6325" t="s">
        <v>8613</v>
      </c>
      <c r="P6325" t="s">
        <v>8573</v>
      </c>
      <c r="Q6325">
        <v>19711</v>
      </c>
      <c r="R6325" t="s">
        <v>8561</v>
      </c>
      <c r="S6325" t="s">
        <v>8289</v>
      </c>
      <c r="T6325" t="s">
        <v>7736</v>
      </c>
    </row>
    <row r="6326" spans="1:20" x14ac:dyDescent="0.25">
      <c r="A6326" t="s">
        <v>5731</v>
      </c>
      <c r="B6326" s="2">
        <v>42306</v>
      </c>
      <c r="C6326" s="2">
        <v>42310</v>
      </c>
      <c r="D6326" t="s">
        <v>19</v>
      </c>
      <c r="E6326" t="s">
        <v>1059</v>
      </c>
      <c r="F6326" t="s">
        <v>968</v>
      </c>
      <c r="G6326" s="1">
        <v>334</v>
      </c>
      <c r="H6326">
        <v>5</v>
      </c>
      <c r="I6326">
        <v>0</v>
      </c>
      <c r="J6326" s="1">
        <v>16032</v>
      </c>
      <c r="K6326" t="s">
        <v>9128</v>
      </c>
      <c r="L6326" t="s">
        <v>9148</v>
      </c>
      <c r="M6326" t="s">
        <v>9621</v>
      </c>
      <c r="N6326" t="s">
        <v>8536</v>
      </c>
      <c r="O6326" t="s">
        <v>8556</v>
      </c>
      <c r="P6326" t="s">
        <v>8541</v>
      </c>
      <c r="Q6326">
        <v>94109</v>
      </c>
      <c r="R6326" t="s">
        <v>8542</v>
      </c>
      <c r="S6326" t="s">
        <v>7978</v>
      </c>
      <c r="T6326" t="s">
        <v>7738</v>
      </c>
    </row>
    <row r="6327" spans="1:20" x14ac:dyDescent="0.25">
      <c r="A6327" t="s">
        <v>5731</v>
      </c>
      <c r="B6327" s="2">
        <v>42306</v>
      </c>
      <c r="C6327" s="2">
        <v>42310</v>
      </c>
      <c r="D6327" t="s">
        <v>19</v>
      </c>
      <c r="E6327" t="s">
        <v>1059</v>
      </c>
      <c r="F6327" t="s">
        <v>882</v>
      </c>
      <c r="G6327" s="1">
        <v>21084</v>
      </c>
      <c r="H6327">
        <v>4</v>
      </c>
      <c r="I6327">
        <v>0</v>
      </c>
      <c r="J6327" s="1">
        <v>1033116</v>
      </c>
      <c r="K6327" t="s">
        <v>9128</v>
      </c>
      <c r="L6327" t="s">
        <v>9167</v>
      </c>
      <c r="M6327" t="s">
        <v>9580</v>
      </c>
      <c r="N6327" t="s">
        <v>8536</v>
      </c>
      <c r="O6327" t="s">
        <v>8556</v>
      </c>
      <c r="P6327" t="s">
        <v>8541</v>
      </c>
      <c r="Q6327">
        <v>94109</v>
      </c>
      <c r="R6327" t="s">
        <v>8542</v>
      </c>
      <c r="S6327" t="s">
        <v>7978</v>
      </c>
      <c r="T6327" t="s">
        <v>7738</v>
      </c>
    </row>
    <row r="6328" spans="1:20" x14ac:dyDescent="0.25">
      <c r="A6328" t="s">
        <v>5732</v>
      </c>
      <c r="B6328" s="2">
        <v>41659</v>
      </c>
      <c r="C6328" s="2">
        <v>41665</v>
      </c>
      <c r="D6328" t="s">
        <v>19</v>
      </c>
      <c r="E6328" t="s">
        <v>853</v>
      </c>
      <c r="F6328" t="s">
        <v>22</v>
      </c>
      <c r="G6328" s="1">
        <v>1398</v>
      </c>
      <c r="H6328">
        <v>1</v>
      </c>
      <c r="I6328">
        <v>0</v>
      </c>
      <c r="J6328" s="1">
        <v>40542</v>
      </c>
      <c r="K6328" t="s">
        <v>9128</v>
      </c>
      <c r="L6328" t="s">
        <v>9133</v>
      </c>
      <c r="M6328" t="s">
        <v>9134</v>
      </c>
      <c r="N6328" t="s">
        <v>8536</v>
      </c>
      <c r="O6328" t="s">
        <v>8570</v>
      </c>
      <c r="P6328" t="s">
        <v>8571</v>
      </c>
      <c r="Q6328">
        <v>48185</v>
      </c>
      <c r="R6328" t="s">
        <v>8551</v>
      </c>
      <c r="S6328" t="s">
        <v>7928</v>
      </c>
      <c r="T6328" t="s">
        <v>7736</v>
      </c>
    </row>
    <row r="6329" spans="1:20" x14ac:dyDescent="0.25">
      <c r="A6329" t="s">
        <v>5732</v>
      </c>
      <c r="B6329" s="2">
        <v>41659</v>
      </c>
      <c r="C6329" s="2">
        <v>41665</v>
      </c>
      <c r="D6329" t="s">
        <v>19</v>
      </c>
      <c r="E6329" t="s">
        <v>853</v>
      </c>
      <c r="F6329" t="s">
        <v>545</v>
      </c>
      <c r="G6329" s="1">
        <v>27294</v>
      </c>
      <c r="H6329">
        <v>3</v>
      </c>
      <c r="I6329">
        <v>0</v>
      </c>
      <c r="J6329" s="1">
        <v>300234</v>
      </c>
      <c r="K6329" t="s">
        <v>9123</v>
      </c>
      <c r="L6329" t="s">
        <v>9135</v>
      </c>
      <c r="M6329" t="s">
        <v>9410</v>
      </c>
      <c r="N6329" t="s">
        <v>8536</v>
      </c>
      <c r="O6329" t="s">
        <v>8570</v>
      </c>
      <c r="P6329" t="s">
        <v>8571</v>
      </c>
      <c r="Q6329">
        <v>48185</v>
      </c>
      <c r="R6329" t="s">
        <v>8551</v>
      </c>
      <c r="S6329" t="s">
        <v>7928</v>
      </c>
      <c r="T6329" t="s">
        <v>7736</v>
      </c>
    </row>
    <row r="6330" spans="1:20" x14ac:dyDescent="0.25">
      <c r="A6330" t="s">
        <v>5732</v>
      </c>
      <c r="B6330" s="2">
        <v>41659</v>
      </c>
      <c r="C6330" s="2">
        <v>41665</v>
      </c>
      <c r="D6330" t="s">
        <v>19</v>
      </c>
      <c r="E6330" t="s">
        <v>853</v>
      </c>
      <c r="F6330" t="s">
        <v>1089</v>
      </c>
      <c r="G6330" s="1">
        <v>1905</v>
      </c>
      <c r="H6330">
        <v>5</v>
      </c>
      <c r="I6330">
        <v>0</v>
      </c>
      <c r="J6330" s="1">
        <v>89535</v>
      </c>
      <c r="K6330" t="s">
        <v>9128</v>
      </c>
      <c r="L6330" t="s">
        <v>9142</v>
      </c>
      <c r="M6330" t="s">
        <v>9675</v>
      </c>
      <c r="N6330" t="s">
        <v>8536</v>
      </c>
      <c r="O6330" t="s">
        <v>8570</v>
      </c>
      <c r="P6330" t="s">
        <v>8571</v>
      </c>
      <c r="Q6330">
        <v>48185</v>
      </c>
      <c r="R6330" t="s">
        <v>8551</v>
      </c>
      <c r="S6330" t="s">
        <v>7928</v>
      </c>
      <c r="T6330" t="s">
        <v>7736</v>
      </c>
    </row>
    <row r="6331" spans="1:20" x14ac:dyDescent="0.25">
      <c r="A6331" t="s">
        <v>5732</v>
      </c>
      <c r="B6331" s="2">
        <v>41659</v>
      </c>
      <c r="C6331" s="2">
        <v>41665</v>
      </c>
      <c r="D6331" t="s">
        <v>19</v>
      </c>
      <c r="E6331" t="s">
        <v>853</v>
      </c>
      <c r="F6331" t="s">
        <v>40</v>
      </c>
      <c r="G6331" s="1">
        <v>247716</v>
      </c>
      <c r="H6331">
        <v>4</v>
      </c>
      <c r="I6331">
        <v>1</v>
      </c>
      <c r="J6331" s="1">
        <v>935816</v>
      </c>
      <c r="K6331" t="s">
        <v>9128</v>
      </c>
      <c r="L6331" t="s">
        <v>9144</v>
      </c>
      <c r="M6331" t="s">
        <v>9151</v>
      </c>
      <c r="N6331" t="s">
        <v>8536</v>
      </c>
      <c r="O6331" t="s">
        <v>8570</v>
      </c>
      <c r="P6331" t="s">
        <v>8571</v>
      </c>
      <c r="Q6331">
        <v>48185</v>
      </c>
      <c r="R6331" t="s">
        <v>8551</v>
      </c>
      <c r="S6331" t="s">
        <v>7928</v>
      </c>
      <c r="T6331" t="s">
        <v>7736</v>
      </c>
    </row>
    <row r="6332" spans="1:20" x14ac:dyDescent="0.25">
      <c r="A6332" t="s">
        <v>5732</v>
      </c>
      <c r="B6332" s="2">
        <v>41659</v>
      </c>
      <c r="C6332" s="2">
        <v>41665</v>
      </c>
      <c r="D6332" t="s">
        <v>19</v>
      </c>
      <c r="E6332" t="s">
        <v>853</v>
      </c>
      <c r="F6332" t="s">
        <v>3021</v>
      </c>
      <c r="G6332" s="1">
        <v>6658</v>
      </c>
      <c r="H6332">
        <v>2</v>
      </c>
      <c r="I6332">
        <v>0</v>
      </c>
      <c r="J6332" s="1">
        <v>159792</v>
      </c>
      <c r="K6332" t="s">
        <v>9128</v>
      </c>
      <c r="L6332" t="s">
        <v>9133</v>
      </c>
      <c r="M6332" t="s">
        <v>10407</v>
      </c>
      <c r="N6332" t="s">
        <v>8536</v>
      </c>
      <c r="O6332" t="s">
        <v>8570</v>
      </c>
      <c r="P6332" t="s">
        <v>8571</v>
      </c>
      <c r="Q6332">
        <v>48185</v>
      </c>
      <c r="R6332" t="s">
        <v>8551</v>
      </c>
      <c r="S6332" t="s">
        <v>7928</v>
      </c>
      <c r="T6332" t="s">
        <v>7736</v>
      </c>
    </row>
    <row r="6333" spans="1:20" x14ac:dyDescent="0.25">
      <c r="A6333" t="s">
        <v>5732</v>
      </c>
      <c r="B6333" s="2">
        <v>41659</v>
      </c>
      <c r="C6333" s="2">
        <v>41665</v>
      </c>
      <c r="D6333" t="s">
        <v>19</v>
      </c>
      <c r="E6333" t="s">
        <v>853</v>
      </c>
      <c r="F6333" t="s">
        <v>2364</v>
      </c>
      <c r="G6333" s="1">
        <v>4392</v>
      </c>
      <c r="H6333">
        <v>3</v>
      </c>
      <c r="I6333">
        <v>0</v>
      </c>
      <c r="J6333" s="1">
        <v>127368</v>
      </c>
      <c r="K6333" t="s">
        <v>9128</v>
      </c>
      <c r="L6333" t="s">
        <v>9137</v>
      </c>
      <c r="M6333" t="s">
        <v>10187</v>
      </c>
      <c r="N6333" t="s">
        <v>8536</v>
      </c>
      <c r="O6333" t="s">
        <v>8570</v>
      </c>
      <c r="P6333" t="s">
        <v>8571</v>
      </c>
      <c r="Q6333">
        <v>48185</v>
      </c>
      <c r="R6333" t="s">
        <v>8551</v>
      </c>
      <c r="S6333" t="s">
        <v>7928</v>
      </c>
      <c r="T6333" t="s">
        <v>7736</v>
      </c>
    </row>
    <row r="6334" spans="1:20" x14ac:dyDescent="0.25">
      <c r="A6334" t="s">
        <v>5732</v>
      </c>
      <c r="B6334" s="2">
        <v>41659</v>
      </c>
      <c r="C6334" s="2">
        <v>41665</v>
      </c>
      <c r="D6334" t="s">
        <v>19</v>
      </c>
      <c r="E6334" t="s">
        <v>853</v>
      </c>
      <c r="F6334" t="s">
        <v>1863</v>
      </c>
      <c r="G6334" s="1">
        <v>1473</v>
      </c>
      <c r="H6334">
        <v>3</v>
      </c>
      <c r="I6334">
        <v>0</v>
      </c>
      <c r="J6334" s="1">
        <v>48609</v>
      </c>
      <c r="K6334" t="s">
        <v>9123</v>
      </c>
      <c r="L6334" t="s">
        <v>9135</v>
      </c>
      <c r="M6334" t="s">
        <v>10005</v>
      </c>
      <c r="N6334" t="s">
        <v>8536</v>
      </c>
      <c r="O6334" t="s">
        <v>8570</v>
      </c>
      <c r="P6334" t="s">
        <v>8571</v>
      </c>
      <c r="Q6334">
        <v>48185</v>
      </c>
      <c r="R6334" t="s">
        <v>8551</v>
      </c>
      <c r="S6334" t="s">
        <v>7928</v>
      </c>
      <c r="T6334" t="s">
        <v>7736</v>
      </c>
    </row>
    <row r="6335" spans="1:20" x14ac:dyDescent="0.25">
      <c r="A6335" t="s">
        <v>5732</v>
      </c>
      <c r="B6335" s="2">
        <v>41659</v>
      </c>
      <c r="C6335" s="2">
        <v>41665</v>
      </c>
      <c r="D6335" t="s">
        <v>19</v>
      </c>
      <c r="E6335" t="s">
        <v>853</v>
      </c>
      <c r="F6335" t="s">
        <v>2145</v>
      </c>
      <c r="G6335" s="1">
        <v>297</v>
      </c>
      <c r="H6335">
        <v>5</v>
      </c>
      <c r="I6335">
        <v>0</v>
      </c>
      <c r="J6335" s="1">
        <v>13365</v>
      </c>
      <c r="K6335" t="s">
        <v>9128</v>
      </c>
      <c r="L6335" t="s">
        <v>9142</v>
      </c>
      <c r="M6335" t="s">
        <v>9446</v>
      </c>
      <c r="N6335" t="s">
        <v>8536</v>
      </c>
      <c r="O6335" t="s">
        <v>8570</v>
      </c>
      <c r="P6335" t="s">
        <v>8571</v>
      </c>
      <c r="Q6335">
        <v>48185</v>
      </c>
      <c r="R6335" t="s">
        <v>8551</v>
      </c>
      <c r="S6335" t="s">
        <v>7928</v>
      </c>
      <c r="T6335" t="s">
        <v>7736</v>
      </c>
    </row>
    <row r="6336" spans="1:20" x14ac:dyDescent="0.25">
      <c r="A6336" t="s">
        <v>5733</v>
      </c>
      <c r="B6336" s="2">
        <v>41831</v>
      </c>
      <c r="C6336" s="2">
        <v>41835</v>
      </c>
      <c r="D6336" t="s">
        <v>19</v>
      </c>
      <c r="E6336" t="s">
        <v>3986</v>
      </c>
      <c r="F6336" t="s">
        <v>632</v>
      </c>
      <c r="G6336" s="1">
        <v>4912</v>
      </c>
      <c r="H6336">
        <v>4</v>
      </c>
      <c r="I6336">
        <v>0</v>
      </c>
      <c r="J6336" s="1">
        <v>230864</v>
      </c>
      <c r="K6336" t="s">
        <v>9128</v>
      </c>
      <c r="L6336" t="s">
        <v>9148</v>
      </c>
      <c r="M6336" t="s">
        <v>9456</v>
      </c>
      <c r="N6336" t="s">
        <v>8536</v>
      </c>
      <c r="O6336" t="s">
        <v>8576</v>
      </c>
      <c r="P6336" t="s">
        <v>8577</v>
      </c>
      <c r="Q6336">
        <v>10011</v>
      </c>
      <c r="R6336" t="s">
        <v>8561</v>
      </c>
      <c r="S6336" t="s">
        <v>8446</v>
      </c>
      <c r="T6336" t="s">
        <v>7736</v>
      </c>
    </row>
    <row r="6337" spans="1:20" x14ac:dyDescent="0.25">
      <c r="A6337" t="s">
        <v>5733</v>
      </c>
      <c r="B6337" s="2">
        <v>41831</v>
      </c>
      <c r="C6337" s="2">
        <v>41835</v>
      </c>
      <c r="D6337" t="s">
        <v>19</v>
      </c>
      <c r="E6337" t="s">
        <v>3986</v>
      </c>
      <c r="F6337" t="s">
        <v>2735</v>
      </c>
      <c r="G6337" s="1">
        <v>1828</v>
      </c>
      <c r="H6337">
        <v>5</v>
      </c>
      <c r="I6337">
        <v>2</v>
      </c>
      <c r="J6337" s="1">
        <v>6398</v>
      </c>
      <c r="K6337" t="s">
        <v>9128</v>
      </c>
      <c r="L6337" t="s">
        <v>9142</v>
      </c>
      <c r="M6337" t="s">
        <v>10321</v>
      </c>
      <c r="N6337" t="s">
        <v>8536</v>
      </c>
      <c r="O6337" t="s">
        <v>8576</v>
      </c>
      <c r="P6337" t="s">
        <v>8577</v>
      </c>
      <c r="Q6337">
        <v>10011</v>
      </c>
      <c r="R6337" t="s">
        <v>8561</v>
      </c>
      <c r="S6337" t="s">
        <v>8446</v>
      </c>
      <c r="T6337" t="s">
        <v>7736</v>
      </c>
    </row>
    <row r="6338" spans="1:20" x14ac:dyDescent="0.25">
      <c r="A6338" t="s">
        <v>5734</v>
      </c>
      <c r="B6338" s="2">
        <v>42612</v>
      </c>
      <c r="C6338" s="2">
        <v>42619</v>
      </c>
      <c r="D6338" t="s">
        <v>19</v>
      </c>
      <c r="E6338" t="s">
        <v>3841</v>
      </c>
      <c r="F6338" t="s">
        <v>3912</v>
      </c>
      <c r="G6338" s="1">
        <v>4704</v>
      </c>
      <c r="H6338">
        <v>4</v>
      </c>
      <c r="I6338">
        <v>0</v>
      </c>
      <c r="J6338" s="1">
        <v>159936</v>
      </c>
      <c r="K6338" t="s">
        <v>9123</v>
      </c>
      <c r="L6338" t="s">
        <v>9135</v>
      </c>
      <c r="M6338" t="s">
        <v>10639</v>
      </c>
      <c r="N6338" t="s">
        <v>8536</v>
      </c>
      <c r="O6338" t="s">
        <v>8540</v>
      </c>
      <c r="P6338" t="s">
        <v>8541</v>
      </c>
      <c r="Q6338">
        <v>90008</v>
      </c>
      <c r="R6338" t="s">
        <v>8542</v>
      </c>
      <c r="S6338" t="s">
        <v>8434</v>
      </c>
      <c r="T6338" t="s">
        <v>7736</v>
      </c>
    </row>
    <row r="6339" spans="1:20" x14ac:dyDescent="0.25">
      <c r="A6339" t="s">
        <v>5734</v>
      </c>
      <c r="B6339" s="2">
        <v>42612</v>
      </c>
      <c r="C6339" s="2">
        <v>42619</v>
      </c>
      <c r="D6339" t="s">
        <v>19</v>
      </c>
      <c r="E6339" t="s">
        <v>3841</v>
      </c>
      <c r="F6339" t="s">
        <v>3751</v>
      </c>
      <c r="G6339" s="1">
        <v>33996</v>
      </c>
      <c r="H6339">
        <v>5</v>
      </c>
      <c r="I6339">
        <v>2</v>
      </c>
      <c r="J6339" s="1">
        <v>42495</v>
      </c>
      <c r="K6339" t="s">
        <v>9139</v>
      </c>
      <c r="L6339" t="s">
        <v>9140</v>
      </c>
      <c r="M6339" t="s">
        <v>10605</v>
      </c>
      <c r="N6339" t="s">
        <v>8536</v>
      </c>
      <c r="O6339" t="s">
        <v>8540</v>
      </c>
      <c r="P6339" t="s">
        <v>8541</v>
      </c>
      <c r="Q6339">
        <v>90008</v>
      </c>
      <c r="R6339" t="s">
        <v>8542</v>
      </c>
      <c r="S6339" t="s">
        <v>8434</v>
      </c>
      <c r="T6339" t="s">
        <v>7736</v>
      </c>
    </row>
    <row r="6340" spans="1:20" x14ac:dyDescent="0.25">
      <c r="A6340" t="s">
        <v>5735</v>
      </c>
      <c r="B6340" s="2">
        <v>43013</v>
      </c>
      <c r="C6340" s="2">
        <v>43017</v>
      </c>
      <c r="D6340" t="s">
        <v>19</v>
      </c>
      <c r="E6340" t="s">
        <v>2222</v>
      </c>
      <c r="F6340" t="s">
        <v>3830</v>
      </c>
      <c r="G6340" s="1">
        <v>878</v>
      </c>
      <c r="H6340">
        <v>4</v>
      </c>
      <c r="I6340">
        <v>0</v>
      </c>
      <c r="J6340" s="1">
        <v>439</v>
      </c>
      <c r="K6340" t="s">
        <v>9139</v>
      </c>
      <c r="L6340" t="s">
        <v>9140</v>
      </c>
      <c r="M6340" t="s">
        <v>10622</v>
      </c>
      <c r="N6340" t="s">
        <v>8536</v>
      </c>
      <c r="O6340" t="s">
        <v>8576</v>
      </c>
      <c r="P6340" t="s">
        <v>8577</v>
      </c>
      <c r="Q6340">
        <v>10035</v>
      </c>
      <c r="R6340" t="s">
        <v>8561</v>
      </c>
      <c r="S6340" t="s">
        <v>8215</v>
      </c>
      <c r="T6340" t="s">
        <v>7738</v>
      </c>
    </row>
    <row r="6341" spans="1:20" x14ac:dyDescent="0.25">
      <c r="A6341" t="s">
        <v>5735</v>
      </c>
      <c r="B6341" s="2">
        <v>43013</v>
      </c>
      <c r="C6341" s="2">
        <v>43017</v>
      </c>
      <c r="D6341" t="s">
        <v>19</v>
      </c>
      <c r="E6341" t="s">
        <v>2222</v>
      </c>
      <c r="F6341" t="s">
        <v>1736</v>
      </c>
      <c r="G6341" s="1">
        <v>221382</v>
      </c>
      <c r="H6341">
        <v>2</v>
      </c>
      <c r="I6341">
        <v>1</v>
      </c>
      <c r="J6341" s="1">
        <v>24598</v>
      </c>
      <c r="K6341" t="s">
        <v>9123</v>
      </c>
      <c r="L6341" t="s">
        <v>9126</v>
      </c>
      <c r="M6341" t="s">
        <v>9946</v>
      </c>
      <c r="N6341" t="s">
        <v>8536</v>
      </c>
      <c r="O6341" t="s">
        <v>8576</v>
      </c>
      <c r="P6341" t="s">
        <v>8577</v>
      </c>
      <c r="Q6341">
        <v>10035</v>
      </c>
      <c r="R6341" t="s">
        <v>8561</v>
      </c>
      <c r="S6341" t="s">
        <v>8215</v>
      </c>
      <c r="T6341" t="s">
        <v>7738</v>
      </c>
    </row>
    <row r="6342" spans="1:20" x14ac:dyDescent="0.25">
      <c r="A6342" t="s">
        <v>5735</v>
      </c>
      <c r="B6342" s="2">
        <v>43013</v>
      </c>
      <c r="C6342" s="2">
        <v>43017</v>
      </c>
      <c r="D6342" t="s">
        <v>19</v>
      </c>
      <c r="E6342" t="s">
        <v>2222</v>
      </c>
      <c r="F6342" t="s">
        <v>4528</v>
      </c>
      <c r="G6342" s="1">
        <v>519996</v>
      </c>
      <c r="H6342">
        <v>4</v>
      </c>
      <c r="I6342">
        <v>0</v>
      </c>
      <c r="J6342" s="1">
        <v>13519896</v>
      </c>
      <c r="K6342" t="s">
        <v>9139</v>
      </c>
      <c r="L6342" t="s">
        <v>9296</v>
      </c>
      <c r="M6342" t="s">
        <v>10751</v>
      </c>
      <c r="N6342" t="s">
        <v>8536</v>
      </c>
      <c r="O6342" t="s">
        <v>8576</v>
      </c>
      <c r="P6342" t="s">
        <v>8577</v>
      </c>
      <c r="Q6342">
        <v>10035</v>
      </c>
      <c r="R6342" t="s">
        <v>8561</v>
      </c>
      <c r="S6342" t="s">
        <v>8215</v>
      </c>
      <c r="T6342" t="s">
        <v>7738</v>
      </c>
    </row>
    <row r="6343" spans="1:20" x14ac:dyDescent="0.25">
      <c r="A6343" t="s">
        <v>5736</v>
      </c>
      <c r="B6343" s="2">
        <v>42735</v>
      </c>
      <c r="C6343" s="2">
        <v>42737</v>
      </c>
      <c r="D6343" t="s">
        <v>79</v>
      </c>
      <c r="E6343" t="s">
        <v>2686</v>
      </c>
      <c r="F6343" t="s">
        <v>2635</v>
      </c>
      <c r="G6343" s="1">
        <v>156512</v>
      </c>
      <c r="H6343">
        <v>4</v>
      </c>
      <c r="I6343">
        <v>2</v>
      </c>
      <c r="J6343" s="1">
        <v>-352152</v>
      </c>
      <c r="K6343" t="s">
        <v>9128</v>
      </c>
      <c r="L6343" t="s">
        <v>9133</v>
      </c>
      <c r="M6343" t="s">
        <v>10286</v>
      </c>
      <c r="N6343" t="s">
        <v>8536</v>
      </c>
      <c r="O6343" t="s">
        <v>8731</v>
      </c>
      <c r="P6343" t="s">
        <v>8604</v>
      </c>
      <c r="Q6343">
        <v>43130</v>
      </c>
      <c r="R6343" t="s">
        <v>8561</v>
      </c>
      <c r="S6343" t="s">
        <v>8289</v>
      </c>
      <c r="T6343" t="s">
        <v>7736</v>
      </c>
    </row>
    <row r="6344" spans="1:20" x14ac:dyDescent="0.25">
      <c r="A6344" t="s">
        <v>5737</v>
      </c>
      <c r="B6344" s="2">
        <v>42070</v>
      </c>
      <c r="C6344" s="2">
        <v>42073</v>
      </c>
      <c r="D6344" t="s">
        <v>79</v>
      </c>
      <c r="E6344" t="s">
        <v>3609</v>
      </c>
      <c r="F6344" t="s">
        <v>494</v>
      </c>
      <c r="G6344" s="1">
        <v>11985</v>
      </c>
      <c r="H6344">
        <v>3</v>
      </c>
      <c r="I6344">
        <v>0</v>
      </c>
      <c r="J6344" s="1">
        <v>52734</v>
      </c>
      <c r="K6344" t="s">
        <v>9139</v>
      </c>
      <c r="L6344" t="s">
        <v>9162</v>
      </c>
      <c r="M6344" t="s">
        <v>9382</v>
      </c>
      <c r="N6344" t="s">
        <v>8536</v>
      </c>
      <c r="O6344" t="s">
        <v>8613</v>
      </c>
      <c r="P6344" t="s">
        <v>8573</v>
      </c>
      <c r="Q6344">
        <v>19711</v>
      </c>
      <c r="R6344" t="s">
        <v>8561</v>
      </c>
      <c r="S6344" t="s">
        <v>8408</v>
      </c>
      <c r="T6344" t="s">
        <v>7744</v>
      </c>
    </row>
    <row r="6345" spans="1:20" x14ac:dyDescent="0.25">
      <c r="A6345" t="s">
        <v>5737</v>
      </c>
      <c r="B6345" s="2">
        <v>42070</v>
      </c>
      <c r="C6345" s="2">
        <v>42073</v>
      </c>
      <c r="D6345" t="s">
        <v>79</v>
      </c>
      <c r="E6345" t="s">
        <v>3609</v>
      </c>
      <c r="F6345" t="s">
        <v>678</v>
      </c>
      <c r="G6345" s="1">
        <v>3044</v>
      </c>
      <c r="H6345">
        <v>2</v>
      </c>
      <c r="I6345">
        <v>0</v>
      </c>
      <c r="J6345" s="1">
        <v>149156</v>
      </c>
      <c r="K6345" t="s">
        <v>9128</v>
      </c>
      <c r="L6345" t="s">
        <v>9142</v>
      </c>
      <c r="M6345" t="s">
        <v>9480</v>
      </c>
      <c r="N6345" t="s">
        <v>8536</v>
      </c>
      <c r="O6345" t="s">
        <v>8613</v>
      </c>
      <c r="P6345" t="s">
        <v>8573</v>
      </c>
      <c r="Q6345">
        <v>19711</v>
      </c>
      <c r="R6345" t="s">
        <v>8561</v>
      </c>
      <c r="S6345" t="s">
        <v>8408</v>
      </c>
      <c r="T6345" t="s">
        <v>7744</v>
      </c>
    </row>
    <row r="6346" spans="1:20" x14ac:dyDescent="0.25">
      <c r="A6346" t="s">
        <v>5737</v>
      </c>
      <c r="B6346" s="2">
        <v>42070</v>
      </c>
      <c r="C6346" s="2">
        <v>42073</v>
      </c>
      <c r="D6346" t="s">
        <v>79</v>
      </c>
      <c r="E6346" t="s">
        <v>3609</v>
      </c>
      <c r="F6346" t="s">
        <v>2178</v>
      </c>
      <c r="G6346" s="1">
        <v>6928</v>
      </c>
      <c r="H6346">
        <v>2</v>
      </c>
      <c r="I6346">
        <v>0</v>
      </c>
      <c r="J6346" s="1">
        <v>332544</v>
      </c>
      <c r="K6346" t="s">
        <v>9128</v>
      </c>
      <c r="L6346" t="s">
        <v>9142</v>
      </c>
      <c r="M6346" t="s">
        <v>10128</v>
      </c>
      <c r="N6346" t="s">
        <v>8536</v>
      </c>
      <c r="O6346" t="s">
        <v>8613</v>
      </c>
      <c r="P6346" t="s">
        <v>8573</v>
      </c>
      <c r="Q6346">
        <v>19711</v>
      </c>
      <c r="R6346" t="s">
        <v>8561</v>
      </c>
      <c r="S6346" t="s">
        <v>8408</v>
      </c>
      <c r="T6346" t="s">
        <v>7744</v>
      </c>
    </row>
    <row r="6347" spans="1:20" x14ac:dyDescent="0.25">
      <c r="A6347" t="s">
        <v>5737</v>
      </c>
      <c r="B6347" s="2">
        <v>42070</v>
      </c>
      <c r="C6347" s="2">
        <v>42073</v>
      </c>
      <c r="D6347" t="s">
        <v>79</v>
      </c>
      <c r="E6347" t="s">
        <v>3609</v>
      </c>
      <c r="F6347" t="s">
        <v>4276</v>
      </c>
      <c r="G6347" s="1">
        <v>58797</v>
      </c>
      <c r="H6347">
        <v>3</v>
      </c>
      <c r="I6347">
        <v>0</v>
      </c>
      <c r="J6347" s="1">
        <v>1705113</v>
      </c>
      <c r="K6347" t="s">
        <v>9139</v>
      </c>
      <c r="L6347" t="s">
        <v>9140</v>
      </c>
      <c r="M6347" t="s">
        <v>10710</v>
      </c>
      <c r="N6347" t="s">
        <v>8536</v>
      </c>
      <c r="O6347" t="s">
        <v>8613</v>
      </c>
      <c r="P6347" t="s">
        <v>8573</v>
      </c>
      <c r="Q6347">
        <v>19711</v>
      </c>
      <c r="R6347" t="s">
        <v>8561</v>
      </c>
      <c r="S6347" t="s">
        <v>8408</v>
      </c>
      <c r="T6347" t="s">
        <v>7744</v>
      </c>
    </row>
    <row r="6348" spans="1:20" x14ac:dyDescent="0.25">
      <c r="A6348" t="s">
        <v>5738</v>
      </c>
      <c r="B6348" s="2">
        <v>43028</v>
      </c>
      <c r="C6348" s="2">
        <v>43028</v>
      </c>
      <c r="D6348" t="s">
        <v>654</v>
      </c>
      <c r="E6348" t="s">
        <v>205</v>
      </c>
      <c r="F6348" t="s">
        <v>2524</v>
      </c>
      <c r="G6348" s="1">
        <v>2455</v>
      </c>
      <c r="H6348">
        <v>5</v>
      </c>
      <c r="I6348">
        <v>0</v>
      </c>
      <c r="J6348" s="1">
        <v>120295</v>
      </c>
      <c r="K6348" t="s">
        <v>9128</v>
      </c>
      <c r="L6348" t="s">
        <v>9129</v>
      </c>
      <c r="M6348" t="s">
        <v>10244</v>
      </c>
      <c r="N6348" t="s">
        <v>8536</v>
      </c>
      <c r="O6348" t="s">
        <v>8576</v>
      </c>
      <c r="P6348" t="s">
        <v>8577</v>
      </c>
      <c r="Q6348">
        <v>10024</v>
      </c>
      <c r="R6348" t="s">
        <v>8561</v>
      </c>
      <c r="S6348" t="s">
        <v>7784</v>
      </c>
      <c r="T6348" t="s">
        <v>7744</v>
      </c>
    </row>
    <row r="6349" spans="1:20" x14ac:dyDescent="0.25">
      <c r="A6349" t="s">
        <v>5739</v>
      </c>
      <c r="B6349" s="2">
        <v>42125</v>
      </c>
      <c r="C6349" s="2">
        <v>42130</v>
      </c>
      <c r="D6349" t="s">
        <v>19</v>
      </c>
      <c r="E6349" t="s">
        <v>599</v>
      </c>
      <c r="F6349" t="s">
        <v>678</v>
      </c>
      <c r="G6349" s="1">
        <v>12176</v>
      </c>
      <c r="H6349">
        <v>1</v>
      </c>
      <c r="I6349">
        <v>2</v>
      </c>
      <c r="J6349" s="1">
        <v>44138</v>
      </c>
      <c r="K6349" t="s">
        <v>9128</v>
      </c>
      <c r="L6349" t="s">
        <v>9142</v>
      </c>
      <c r="M6349" t="s">
        <v>9480</v>
      </c>
      <c r="N6349" t="s">
        <v>8536</v>
      </c>
      <c r="O6349" t="s">
        <v>8556</v>
      </c>
      <c r="P6349" t="s">
        <v>8541</v>
      </c>
      <c r="Q6349">
        <v>94109</v>
      </c>
      <c r="R6349" t="s">
        <v>8542</v>
      </c>
      <c r="S6349" t="s">
        <v>7876</v>
      </c>
      <c r="T6349" t="s">
        <v>7736</v>
      </c>
    </row>
    <row r="6350" spans="1:20" x14ac:dyDescent="0.25">
      <c r="A6350" t="s">
        <v>5739</v>
      </c>
      <c r="B6350" s="2">
        <v>42125</v>
      </c>
      <c r="C6350" s="2">
        <v>42130</v>
      </c>
      <c r="D6350" t="s">
        <v>19</v>
      </c>
      <c r="E6350" t="s">
        <v>599</v>
      </c>
      <c r="F6350" t="s">
        <v>519</v>
      </c>
      <c r="G6350" s="1">
        <v>3732</v>
      </c>
      <c r="H6350">
        <v>3</v>
      </c>
      <c r="I6350">
        <v>0</v>
      </c>
      <c r="J6350" s="1">
        <v>104496</v>
      </c>
      <c r="K6350" t="s">
        <v>9128</v>
      </c>
      <c r="L6350" t="s">
        <v>9133</v>
      </c>
      <c r="M6350" t="s">
        <v>9395</v>
      </c>
      <c r="N6350" t="s">
        <v>8536</v>
      </c>
      <c r="O6350" t="s">
        <v>8556</v>
      </c>
      <c r="P6350" t="s">
        <v>8541</v>
      </c>
      <c r="Q6350">
        <v>94109</v>
      </c>
      <c r="R6350" t="s">
        <v>8542</v>
      </c>
      <c r="S6350" t="s">
        <v>7876</v>
      </c>
      <c r="T6350" t="s">
        <v>7736</v>
      </c>
    </row>
    <row r="6351" spans="1:20" x14ac:dyDescent="0.25">
      <c r="A6351" t="s">
        <v>5739</v>
      </c>
      <c r="B6351" s="2">
        <v>42125</v>
      </c>
      <c r="C6351" s="2">
        <v>42130</v>
      </c>
      <c r="D6351" t="s">
        <v>19</v>
      </c>
      <c r="E6351" t="s">
        <v>599</v>
      </c>
      <c r="F6351" t="s">
        <v>715</v>
      </c>
      <c r="G6351" s="1">
        <v>3506</v>
      </c>
      <c r="H6351">
        <v>2</v>
      </c>
      <c r="I6351">
        <v>0</v>
      </c>
      <c r="J6351" s="1">
        <v>10518</v>
      </c>
      <c r="K6351" t="s">
        <v>9128</v>
      </c>
      <c r="L6351" t="s">
        <v>9273</v>
      </c>
      <c r="M6351" t="s">
        <v>9496</v>
      </c>
      <c r="N6351" t="s">
        <v>8536</v>
      </c>
      <c r="O6351" t="s">
        <v>8556</v>
      </c>
      <c r="P6351" t="s">
        <v>8541</v>
      </c>
      <c r="Q6351">
        <v>94109</v>
      </c>
      <c r="R6351" t="s">
        <v>8542</v>
      </c>
      <c r="S6351" t="s">
        <v>7876</v>
      </c>
      <c r="T6351" t="s">
        <v>7736</v>
      </c>
    </row>
    <row r="6352" spans="1:20" x14ac:dyDescent="0.25">
      <c r="A6352" t="s">
        <v>5740</v>
      </c>
      <c r="B6352" s="2">
        <v>42981</v>
      </c>
      <c r="C6352" s="2">
        <v>42986</v>
      </c>
      <c r="D6352" t="s">
        <v>19</v>
      </c>
      <c r="E6352" t="s">
        <v>664</v>
      </c>
      <c r="F6352" t="s">
        <v>1696</v>
      </c>
      <c r="G6352" s="1">
        <v>1084</v>
      </c>
      <c r="H6352">
        <v>5</v>
      </c>
      <c r="I6352">
        <v>6</v>
      </c>
      <c r="J6352" s="1">
        <v>-10569</v>
      </c>
      <c r="K6352" t="s">
        <v>9123</v>
      </c>
      <c r="L6352" t="s">
        <v>9135</v>
      </c>
      <c r="M6352" t="s">
        <v>9932</v>
      </c>
      <c r="N6352" t="s">
        <v>8536</v>
      </c>
      <c r="O6352" t="s">
        <v>8633</v>
      </c>
      <c r="P6352" t="s">
        <v>8550</v>
      </c>
      <c r="Q6352">
        <v>75217</v>
      </c>
      <c r="R6352" t="s">
        <v>8551</v>
      </c>
      <c r="S6352" t="s">
        <v>7889</v>
      </c>
      <c r="T6352" t="s">
        <v>7736</v>
      </c>
    </row>
    <row r="6353" spans="1:20" x14ac:dyDescent="0.25">
      <c r="A6353" t="s">
        <v>5741</v>
      </c>
      <c r="B6353" s="2">
        <v>43042</v>
      </c>
      <c r="C6353" s="2">
        <v>43047</v>
      </c>
      <c r="D6353" t="s">
        <v>19</v>
      </c>
      <c r="E6353" t="s">
        <v>3549</v>
      </c>
      <c r="F6353" t="s">
        <v>2038</v>
      </c>
      <c r="G6353" s="1">
        <v>361376</v>
      </c>
      <c r="H6353">
        <v>2</v>
      </c>
      <c r="I6353">
        <v>2</v>
      </c>
      <c r="J6353" s="1">
        <v>271032</v>
      </c>
      <c r="K6353" t="s">
        <v>9139</v>
      </c>
      <c r="L6353" t="s">
        <v>9140</v>
      </c>
      <c r="M6353" t="s">
        <v>10072</v>
      </c>
      <c r="N6353" t="s">
        <v>8536</v>
      </c>
      <c r="O6353" t="s">
        <v>8676</v>
      </c>
      <c r="P6353" t="s">
        <v>8544</v>
      </c>
      <c r="Q6353">
        <v>33178</v>
      </c>
      <c r="R6353" t="s">
        <v>8539</v>
      </c>
      <c r="S6353" t="s">
        <v>8405</v>
      </c>
      <c r="T6353" t="s">
        <v>7738</v>
      </c>
    </row>
    <row r="6354" spans="1:20" x14ac:dyDescent="0.25">
      <c r="A6354" t="s">
        <v>5742</v>
      </c>
      <c r="B6354" s="2">
        <v>42260</v>
      </c>
      <c r="C6354" s="2">
        <v>42266</v>
      </c>
      <c r="D6354" t="s">
        <v>19</v>
      </c>
      <c r="E6354" t="s">
        <v>3564</v>
      </c>
      <c r="F6354" t="s">
        <v>2815</v>
      </c>
      <c r="G6354" s="1">
        <v>2412</v>
      </c>
      <c r="H6354">
        <v>1</v>
      </c>
      <c r="I6354">
        <v>7</v>
      </c>
      <c r="J6354" s="1">
        <v>-201</v>
      </c>
      <c r="K6354" t="s">
        <v>9128</v>
      </c>
      <c r="L6354" t="s">
        <v>9142</v>
      </c>
      <c r="M6354" t="s">
        <v>10348</v>
      </c>
      <c r="N6354" t="s">
        <v>8536</v>
      </c>
      <c r="O6354" t="s">
        <v>8559</v>
      </c>
      <c r="P6354" t="s">
        <v>8560</v>
      </c>
      <c r="Q6354">
        <v>19120</v>
      </c>
      <c r="R6354" t="s">
        <v>8561</v>
      </c>
      <c r="S6354" t="s">
        <v>8406</v>
      </c>
      <c r="T6354" t="s">
        <v>7736</v>
      </c>
    </row>
    <row r="6355" spans="1:20" x14ac:dyDescent="0.25">
      <c r="A6355" t="s">
        <v>5743</v>
      </c>
      <c r="B6355" s="2">
        <v>42253</v>
      </c>
      <c r="C6355" s="2">
        <v>42259</v>
      </c>
      <c r="D6355" t="s">
        <v>19</v>
      </c>
      <c r="E6355" t="s">
        <v>137</v>
      </c>
      <c r="F6355" t="s">
        <v>4328</v>
      </c>
      <c r="G6355" s="1">
        <v>839</v>
      </c>
      <c r="H6355">
        <v>1</v>
      </c>
      <c r="I6355">
        <v>0</v>
      </c>
      <c r="J6355" s="1">
        <v>20975</v>
      </c>
      <c r="K6355" t="s">
        <v>9128</v>
      </c>
      <c r="L6355" t="s">
        <v>9144</v>
      </c>
      <c r="M6355" t="s">
        <v>10719</v>
      </c>
      <c r="N6355" t="s">
        <v>8536</v>
      </c>
      <c r="O6355" t="s">
        <v>8576</v>
      </c>
      <c r="P6355" t="s">
        <v>8577</v>
      </c>
      <c r="Q6355">
        <v>10011</v>
      </c>
      <c r="R6355" t="s">
        <v>8561</v>
      </c>
      <c r="S6355" t="s">
        <v>7767</v>
      </c>
      <c r="T6355" t="s">
        <v>7738</v>
      </c>
    </row>
    <row r="6356" spans="1:20" x14ac:dyDescent="0.25">
      <c r="A6356" t="s">
        <v>5743</v>
      </c>
      <c r="B6356" s="2">
        <v>42253</v>
      </c>
      <c r="C6356" s="2">
        <v>42259</v>
      </c>
      <c r="D6356" t="s">
        <v>19</v>
      </c>
      <c r="E6356" t="s">
        <v>137</v>
      </c>
      <c r="F6356" t="s">
        <v>2125</v>
      </c>
      <c r="G6356" s="1">
        <v>33798</v>
      </c>
      <c r="H6356">
        <v>2</v>
      </c>
      <c r="I6356">
        <v>0</v>
      </c>
      <c r="J6356" s="1">
        <v>101394</v>
      </c>
      <c r="K6356" t="s">
        <v>9139</v>
      </c>
      <c r="L6356" t="s">
        <v>9140</v>
      </c>
      <c r="M6356" t="s">
        <v>10108</v>
      </c>
      <c r="N6356" t="s">
        <v>8536</v>
      </c>
      <c r="O6356" t="s">
        <v>8576</v>
      </c>
      <c r="P6356" t="s">
        <v>8577</v>
      </c>
      <c r="Q6356">
        <v>10011</v>
      </c>
      <c r="R6356" t="s">
        <v>8561</v>
      </c>
      <c r="S6356" t="s">
        <v>7767</v>
      </c>
      <c r="T6356" t="s">
        <v>7738</v>
      </c>
    </row>
    <row r="6357" spans="1:20" x14ac:dyDescent="0.25">
      <c r="A6357" t="s">
        <v>5744</v>
      </c>
      <c r="B6357" s="2">
        <v>41918</v>
      </c>
      <c r="C6357" s="2">
        <v>41925</v>
      </c>
      <c r="D6357" t="s">
        <v>19</v>
      </c>
      <c r="E6357" t="s">
        <v>2742</v>
      </c>
      <c r="F6357" t="s">
        <v>408</v>
      </c>
      <c r="G6357" s="1">
        <v>8392</v>
      </c>
      <c r="H6357">
        <v>5</v>
      </c>
      <c r="I6357">
        <v>2</v>
      </c>
      <c r="J6357" s="1">
        <v>-13637</v>
      </c>
      <c r="K6357" t="s">
        <v>9128</v>
      </c>
      <c r="L6357" t="s">
        <v>9133</v>
      </c>
      <c r="M6357" t="s">
        <v>9335</v>
      </c>
      <c r="N6357" t="s">
        <v>8536</v>
      </c>
      <c r="O6357" t="s">
        <v>8559</v>
      </c>
      <c r="P6357" t="s">
        <v>8560</v>
      </c>
      <c r="Q6357">
        <v>19120</v>
      </c>
      <c r="R6357" t="s">
        <v>8561</v>
      </c>
      <c r="S6357" t="s">
        <v>8295</v>
      </c>
      <c r="T6357" t="s">
        <v>7736</v>
      </c>
    </row>
    <row r="6358" spans="1:20" x14ac:dyDescent="0.25">
      <c r="A6358" t="s">
        <v>5745</v>
      </c>
      <c r="B6358" s="2">
        <v>42758</v>
      </c>
      <c r="C6358" s="2">
        <v>42763</v>
      </c>
      <c r="D6358" t="s">
        <v>19</v>
      </c>
      <c r="E6358" t="s">
        <v>1284</v>
      </c>
      <c r="F6358" t="s">
        <v>2682</v>
      </c>
      <c r="G6358" s="1">
        <v>1968</v>
      </c>
      <c r="H6358">
        <v>5</v>
      </c>
      <c r="I6358">
        <v>2</v>
      </c>
      <c r="J6358" s="1">
        <v>6888</v>
      </c>
      <c r="K6358" t="s">
        <v>9128</v>
      </c>
      <c r="L6358" t="s">
        <v>9142</v>
      </c>
      <c r="M6358" t="s">
        <v>10300</v>
      </c>
      <c r="N6358" t="s">
        <v>8536</v>
      </c>
      <c r="O6358" t="s">
        <v>8547</v>
      </c>
      <c r="P6358" t="s">
        <v>8548</v>
      </c>
      <c r="Q6358">
        <v>98103</v>
      </c>
      <c r="R6358" t="s">
        <v>8542</v>
      </c>
      <c r="S6358" t="s">
        <v>8032</v>
      </c>
      <c r="T6358" t="s">
        <v>7738</v>
      </c>
    </row>
    <row r="6359" spans="1:20" x14ac:dyDescent="0.25">
      <c r="A6359" t="s">
        <v>5745</v>
      </c>
      <c r="B6359" s="2">
        <v>42758</v>
      </c>
      <c r="C6359" s="2">
        <v>42763</v>
      </c>
      <c r="D6359" t="s">
        <v>19</v>
      </c>
      <c r="E6359" t="s">
        <v>1284</v>
      </c>
      <c r="F6359" t="s">
        <v>1579</v>
      </c>
      <c r="G6359" s="1">
        <v>2592</v>
      </c>
      <c r="H6359">
        <v>4</v>
      </c>
      <c r="I6359">
        <v>0</v>
      </c>
      <c r="J6359" s="1">
        <v>124416</v>
      </c>
      <c r="K6359" t="s">
        <v>9128</v>
      </c>
      <c r="L6359" t="s">
        <v>9148</v>
      </c>
      <c r="M6359" t="s">
        <v>9883</v>
      </c>
      <c r="N6359" t="s">
        <v>8536</v>
      </c>
      <c r="O6359" t="s">
        <v>8547</v>
      </c>
      <c r="P6359" t="s">
        <v>8548</v>
      </c>
      <c r="Q6359">
        <v>98103</v>
      </c>
      <c r="R6359" t="s">
        <v>8542</v>
      </c>
      <c r="S6359" t="s">
        <v>8032</v>
      </c>
      <c r="T6359" t="s">
        <v>7738</v>
      </c>
    </row>
    <row r="6360" spans="1:20" x14ac:dyDescent="0.25">
      <c r="A6360" t="s">
        <v>5745</v>
      </c>
      <c r="B6360" s="2">
        <v>42758</v>
      </c>
      <c r="C6360" s="2">
        <v>42763</v>
      </c>
      <c r="D6360" t="s">
        <v>19</v>
      </c>
      <c r="E6360" t="s">
        <v>1284</v>
      </c>
      <c r="F6360" t="s">
        <v>2204</v>
      </c>
      <c r="G6360" s="1">
        <v>648</v>
      </c>
      <c r="H6360">
        <v>1</v>
      </c>
      <c r="I6360">
        <v>0</v>
      </c>
      <c r="J6360" s="1">
        <v>31104</v>
      </c>
      <c r="K6360" t="s">
        <v>9128</v>
      </c>
      <c r="L6360" t="s">
        <v>9148</v>
      </c>
      <c r="M6360" t="s">
        <v>10135</v>
      </c>
      <c r="N6360" t="s">
        <v>8536</v>
      </c>
      <c r="O6360" t="s">
        <v>8547</v>
      </c>
      <c r="P6360" t="s">
        <v>8548</v>
      </c>
      <c r="Q6360">
        <v>98103</v>
      </c>
      <c r="R6360" t="s">
        <v>8542</v>
      </c>
      <c r="S6360" t="s">
        <v>8032</v>
      </c>
      <c r="T6360" t="s">
        <v>7738</v>
      </c>
    </row>
    <row r="6361" spans="1:20" x14ac:dyDescent="0.25">
      <c r="A6361" t="s">
        <v>5745</v>
      </c>
      <c r="B6361" s="2">
        <v>42758</v>
      </c>
      <c r="C6361" s="2">
        <v>42763</v>
      </c>
      <c r="D6361" t="s">
        <v>19</v>
      </c>
      <c r="E6361" t="s">
        <v>1284</v>
      </c>
      <c r="F6361" t="s">
        <v>5461</v>
      </c>
      <c r="G6361" s="1">
        <v>86352</v>
      </c>
      <c r="H6361">
        <v>6</v>
      </c>
      <c r="I6361">
        <v>2</v>
      </c>
      <c r="J6361" s="1">
        <v>86352</v>
      </c>
      <c r="K6361" t="s">
        <v>9139</v>
      </c>
      <c r="L6361" t="s">
        <v>9140</v>
      </c>
      <c r="M6361" t="s">
        <v>10864</v>
      </c>
      <c r="N6361" t="s">
        <v>8536</v>
      </c>
      <c r="O6361" t="s">
        <v>8547</v>
      </c>
      <c r="P6361" t="s">
        <v>8548</v>
      </c>
      <c r="Q6361">
        <v>98103</v>
      </c>
      <c r="R6361" t="s">
        <v>8542</v>
      </c>
      <c r="S6361" t="s">
        <v>8032</v>
      </c>
      <c r="T6361" t="s">
        <v>7738</v>
      </c>
    </row>
    <row r="6362" spans="1:20" x14ac:dyDescent="0.25">
      <c r="A6362" t="s">
        <v>5746</v>
      </c>
      <c r="B6362" s="2">
        <v>42348</v>
      </c>
      <c r="C6362" s="2">
        <v>42353</v>
      </c>
      <c r="D6362" t="s">
        <v>19</v>
      </c>
      <c r="E6362" t="s">
        <v>5222</v>
      </c>
      <c r="F6362" t="s">
        <v>3677</v>
      </c>
      <c r="G6362" s="1">
        <v>563</v>
      </c>
      <c r="H6362">
        <v>2</v>
      </c>
      <c r="I6362">
        <v>0</v>
      </c>
      <c r="J6362" s="1">
        <v>15764</v>
      </c>
      <c r="K6362" t="s">
        <v>9128</v>
      </c>
      <c r="L6362" t="s">
        <v>9137</v>
      </c>
      <c r="M6362" t="s">
        <v>10583</v>
      </c>
      <c r="N6362" t="s">
        <v>8536</v>
      </c>
      <c r="O6362" t="s">
        <v>8540</v>
      </c>
      <c r="P6362" t="s">
        <v>8541</v>
      </c>
      <c r="Q6362">
        <v>90032</v>
      </c>
      <c r="R6362" t="s">
        <v>8542</v>
      </c>
      <c r="S6362" t="s">
        <v>8501</v>
      </c>
      <c r="T6362" t="s">
        <v>7744</v>
      </c>
    </row>
    <row r="6363" spans="1:20" x14ac:dyDescent="0.25">
      <c r="A6363" t="s">
        <v>5747</v>
      </c>
      <c r="B6363" s="2">
        <v>41968</v>
      </c>
      <c r="C6363" s="2">
        <v>41973</v>
      </c>
      <c r="D6363" t="s">
        <v>19</v>
      </c>
      <c r="E6363" t="s">
        <v>1514</v>
      </c>
      <c r="F6363" t="s">
        <v>4198</v>
      </c>
      <c r="G6363" s="1">
        <v>51016</v>
      </c>
      <c r="H6363">
        <v>7</v>
      </c>
      <c r="I6363">
        <v>2</v>
      </c>
      <c r="J6363" s="1">
        <v>82901</v>
      </c>
      <c r="K6363" t="s">
        <v>9128</v>
      </c>
      <c r="L6363" t="s">
        <v>9137</v>
      </c>
      <c r="M6363" t="s">
        <v>10691</v>
      </c>
      <c r="N6363" t="s">
        <v>8536</v>
      </c>
      <c r="O6363" t="s">
        <v>8582</v>
      </c>
      <c r="P6363" t="s">
        <v>8595</v>
      </c>
      <c r="Q6363">
        <v>97477</v>
      </c>
      <c r="R6363" t="s">
        <v>8542</v>
      </c>
      <c r="S6363" t="s">
        <v>8077</v>
      </c>
      <c r="T6363" t="s">
        <v>7736</v>
      </c>
    </row>
    <row r="6364" spans="1:20" x14ac:dyDescent="0.25">
      <c r="A6364" t="s">
        <v>5748</v>
      </c>
      <c r="B6364" s="2">
        <v>43060</v>
      </c>
      <c r="C6364" s="2">
        <v>43064</v>
      </c>
      <c r="D6364" t="s">
        <v>19</v>
      </c>
      <c r="E6364" t="s">
        <v>1047</v>
      </c>
      <c r="F6364" t="s">
        <v>889</v>
      </c>
      <c r="G6364" s="1">
        <v>1508</v>
      </c>
      <c r="H6364">
        <v>5</v>
      </c>
      <c r="I6364">
        <v>2</v>
      </c>
      <c r="J6364" s="1">
        <v>5655</v>
      </c>
      <c r="K6364" t="s">
        <v>9128</v>
      </c>
      <c r="L6364" t="s">
        <v>9142</v>
      </c>
      <c r="M6364" t="s">
        <v>9584</v>
      </c>
      <c r="N6364" t="s">
        <v>8536</v>
      </c>
      <c r="O6364" t="s">
        <v>9064</v>
      </c>
      <c r="P6364" t="s">
        <v>8548</v>
      </c>
      <c r="Q6364">
        <v>98059</v>
      </c>
      <c r="R6364" t="s">
        <v>8542</v>
      </c>
      <c r="S6364" t="s">
        <v>7975</v>
      </c>
      <c r="T6364" t="s">
        <v>7736</v>
      </c>
    </row>
    <row r="6365" spans="1:20" x14ac:dyDescent="0.25">
      <c r="A6365" t="s">
        <v>5748</v>
      </c>
      <c r="B6365" s="2">
        <v>43060</v>
      </c>
      <c r="C6365" s="2">
        <v>43064</v>
      </c>
      <c r="D6365" t="s">
        <v>19</v>
      </c>
      <c r="E6365" t="s">
        <v>1047</v>
      </c>
      <c r="F6365" t="s">
        <v>5749</v>
      </c>
      <c r="G6365" s="1">
        <v>1039992</v>
      </c>
      <c r="H6365">
        <v>1</v>
      </c>
      <c r="I6365">
        <v>2</v>
      </c>
      <c r="J6365" s="1">
        <v>1039992</v>
      </c>
      <c r="K6365" t="s">
        <v>9139</v>
      </c>
      <c r="L6365" t="s">
        <v>9296</v>
      </c>
      <c r="M6365" t="s">
        <v>10883</v>
      </c>
      <c r="N6365" t="s">
        <v>8536</v>
      </c>
      <c r="O6365" t="s">
        <v>9064</v>
      </c>
      <c r="P6365" t="s">
        <v>8548</v>
      </c>
      <c r="Q6365">
        <v>98059</v>
      </c>
      <c r="R6365" t="s">
        <v>8542</v>
      </c>
      <c r="S6365" t="s">
        <v>7975</v>
      </c>
      <c r="T6365" t="s">
        <v>7736</v>
      </c>
    </row>
    <row r="6366" spans="1:20" x14ac:dyDescent="0.25">
      <c r="A6366" t="s">
        <v>5748</v>
      </c>
      <c r="B6366" s="2">
        <v>43060</v>
      </c>
      <c r="C6366" s="2">
        <v>43064</v>
      </c>
      <c r="D6366" t="s">
        <v>19</v>
      </c>
      <c r="E6366" t="s">
        <v>1047</v>
      </c>
      <c r="F6366" t="s">
        <v>5034</v>
      </c>
      <c r="G6366" s="1">
        <v>5184</v>
      </c>
      <c r="H6366">
        <v>8</v>
      </c>
      <c r="I6366">
        <v>0</v>
      </c>
      <c r="J6366" s="1">
        <v>248832</v>
      </c>
      <c r="K6366" t="s">
        <v>9128</v>
      </c>
      <c r="L6366" t="s">
        <v>9148</v>
      </c>
      <c r="M6366" t="s">
        <v>10825</v>
      </c>
      <c r="N6366" t="s">
        <v>8536</v>
      </c>
      <c r="O6366" t="s">
        <v>9064</v>
      </c>
      <c r="P6366" t="s">
        <v>8548</v>
      </c>
      <c r="Q6366">
        <v>98059</v>
      </c>
      <c r="R6366" t="s">
        <v>8542</v>
      </c>
      <c r="S6366" t="s">
        <v>7975</v>
      </c>
      <c r="T6366" t="s">
        <v>7736</v>
      </c>
    </row>
    <row r="6367" spans="1:20" x14ac:dyDescent="0.25">
      <c r="A6367" t="s">
        <v>5750</v>
      </c>
      <c r="B6367" s="2">
        <v>42829</v>
      </c>
      <c r="C6367" s="2">
        <v>42830</v>
      </c>
      <c r="D6367" t="s">
        <v>79</v>
      </c>
      <c r="E6367" t="s">
        <v>1243</v>
      </c>
      <c r="F6367" t="s">
        <v>5751</v>
      </c>
      <c r="G6367" s="1">
        <v>4122</v>
      </c>
      <c r="H6367">
        <v>1</v>
      </c>
      <c r="I6367">
        <v>0</v>
      </c>
      <c r="J6367" s="1">
        <v>111294</v>
      </c>
      <c r="K6367" t="s">
        <v>9139</v>
      </c>
      <c r="L6367" t="s">
        <v>9140</v>
      </c>
      <c r="M6367" t="s">
        <v>10884</v>
      </c>
      <c r="N6367" t="s">
        <v>8536</v>
      </c>
      <c r="O6367" t="s">
        <v>8576</v>
      </c>
      <c r="P6367" t="s">
        <v>8577</v>
      </c>
      <c r="Q6367">
        <v>10009</v>
      </c>
      <c r="R6367" t="s">
        <v>8561</v>
      </c>
      <c r="S6367" t="s">
        <v>8022</v>
      </c>
      <c r="T6367" t="s">
        <v>7744</v>
      </c>
    </row>
    <row r="6368" spans="1:20" x14ac:dyDescent="0.25">
      <c r="A6368" t="s">
        <v>5750</v>
      </c>
      <c r="B6368" s="2">
        <v>42829</v>
      </c>
      <c r="C6368" s="2">
        <v>42830</v>
      </c>
      <c r="D6368" t="s">
        <v>79</v>
      </c>
      <c r="E6368" t="s">
        <v>1243</v>
      </c>
      <c r="F6368" t="s">
        <v>534</v>
      </c>
      <c r="G6368" s="1">
        <v>24037</v>
      </c>
      <c r="H6368">
        <v>1</v>
      </c>
      <c r="I6368">
        <v>0</v>
      </c>
      <c r="J6368" s="1">
        <v>72111</v>
      </c>
      <c r="K6368" t="s">
        <v>9128</v>
      </c>
      <c r="L6368" t="s">
        <v>9273</v>
      </c>
      <c r="M6368" t="s">
        <v>9403</v>
      </c>
      <c r="N6368" t="s">
        <v>8536</v>
      </c>
      <c r="O6368" t="s">
        <v>8576</v>
      </c>
      <c r="P6368" t="s">
        <v>8577</v>
      </c>
      <c r="Q6368">
        <v>10009</v>
      </c>
      <c r="R6368" t="s">
        <v>8561</v>
      </c>
      <c r="S6368" t="s">
        <v>8022</v>
      </c>
      <c r="T6368" t="s">
        <v>7744</v>
      </c>
    </row>
    <row r="6369" spans="1:20" x14ac:dyDescent="0.25">
      <c r="A6369" t="s">
        <v>5750</v>
      </c>
      <c r="B6369" s="2">
        <v>42829</v>
      </c>
      <c r="C6369" s="2">
        <v>42830</v>
      </c>
      <c r="D6369" t="s">
        <v>79</v>
      </c>
      <c r="E6369" t="s">
        <v>1243</v>
      </c>
      <c r="F6369" t="s">
        <v>958</v>
      </c>
      <c r="G6369" s="1">
        <v>11902</v>
      </c>
      <c r="H6369">
        <v>2</v>
      </c>
      <c r="I6369">
        <v>0</v>
      </c>
      <c r="J6369" s="1">
        <v>333256</v>
      </c>
      <c r="K6369" t="s">
        <v>9139</v>
      </c>
      <c r="L6369" t="s">
        <v>9140</v>
      </c>
      <c r="M6369" t="s">
        <v>9616</v>
      </c>
      <c r="N6369" t="s">
        <v>8536</v>
      </c>
      <c r="O6369" t="s">
        <v>8576</v>
      </c>
      <c r="P6369" t="s">
        <v>8577</v>
      </c>
      <c r="Q6369">
        <v>10009</v>
      </c>
      <c r="R6369" t="s">
        <v>8561</v>
      </c>
      <c r="S6369" t="s">
        <v>8022</v>
      </c>
      <c r="T6369" t="s">
        <v>7744</v>
      </c>
    </row>
    <row r="6370" spans="1:20" x14ac:dyDescent="0.25">
      <c r="A6370" t="s">
        <v>5752</v>
      </c>
      <c r="B6370" s="2">
        <v>42874</v>
      </c>
      <c r="C6370" s="2">
        <v>42879</v>
      </c>
      <c r="D6370" t="s">
        <v>19</v>
      </c>
      <c r="E6370" t="s">
        <v>864</v>
      </c>
      <c r="F6370" t="s">
        <v>2724</v>
      </c>
      <c r="G6370" s="1">
        <v>13312</v>
      </c>
      <c r="H6370">
        <v>5</v>
      </c>
      <c r="I6370">
        <v>2</v>
      </c>
      <c r="J6370" s="1">
        <v>4992</v>
      </c>
      <c r="K6370" t="s">
        <v>9128</v>
      </c>
      <c r="L6370" t="s">
        <v>9142</v>
      </c>
      <c r="M6370" t="s">
        <v>10315</v>
      </c>
      <c r="N6370" t="s">
        <v>8536</v>
      </c>
      <c r="O6370" t="s">
        <v>8616</v>
      </c>
      <c r="P6370" t="s">
        <v>8541</v>
      </c>
      <c r="Q6370">
        <v>95123</v>
      </c>
      <c r="R6370" t="s">
        <v>8542</v>
      </c>
      <c r="S6370" t="s">
        <v>7931</v>
      </c>
      <c r="T6370" t="s">
        <v>7736</v>
      </c>
    </row>
    <row r="6371" spans="1:20" x14ac:dyDescent="0.25">
      <c r="A6371" t="s">
        <v>5753</v>
      </c>
      <c r="B6371" s="2">
        <v>42646</v>
      </c>
      <c r="C6371" s="2">
        <v>42650</v>
      </c>
      <c r="D6371" t="s">
        <v>19</v>
      </c>
      <c r="E6371" t="s">
        <v>4439</v>
      </c>
      <c r="F6371" t="s">
        <v>572</v>
      </c>
      <c r="G6371" s="1">
        <v>3808</v>
      </c>
      <c r="H6371">
        <v>5</v>
      </c>
      <c r="I6371">
        <v>6</v>
      </c>
      <c r="J6371" s="1">
        <v>-29512</v>
      </c>
      <c r="K6371" t="s">
        <v>9123</v>
      </c>
      <c r="L6371" t="s">
        <v>9135</v>
      </c>
      <c r="M6371" t="s">
        <v>9426</v>
      </c>
      <c r="N6371" t="s">
        <v>8536</v>
      </c>
      <c r="O6371" t="s">
        <v>8626</v>
      </c>
      <c r="P6371" t="s">
        <v>8550</v>
      </c>
      <c r="Q6371">
        <v>75051</v>
      </c>
      <c r="R6371" t="s">
        <v>8551</v>
      </c>
      <c r="S6371" t="s">
        <v>8472</v>
      </c>
      <c r="T6371" t="s">
        <v>7738</v>
      </c>
    </row>
    <row r="6372" spans="1:20" x14ac:dyDescent="0.25">
      <c r="A6372" t="s">
        <v>5754</v>
      </c>
      <c r="B6372" s="2">
        <v>42695</v>
      </c>
      <c r="C6372" s="2">
        <v>42695</v>
      </c>
      <c r="D6372" t="s">
        <v>654</v>
      </c>
      <c r="E6372" t="s">
        <v>2090</v>
      </c>
      <c r="F6372" t="s">
        <v>3919</v>
      </c>
      <c r="G6372" s="1">
        <v>113568</v>
      </c>
      <c r="H6372">
        <v>2</v>
      </c>
      <c r="I6372">
        <v>2</v>
      </c>
      <c r="J6372" s="1">
        <v>127764</v>
      </c>
      <c r="K6372" t="s">
        <v>9123</v>
      </c>
      <c r="L6372" t="s">
        <v>9124</v>
      </c>
      <c r="M6372" t="s">
        <v>10640</v>
      </c>
      <c r="N6372" t="s">
        <v>8536</v>
      </c>
      <c r="O6372" t="s">
        <v>8576</v>
      </c>
      <c r="P6372" t="s">
        <v>8577</v>
      </c>
      <c r="Q6372">
        <v>10009</v>
      </c>
      <c r="R6372" t="s">
        <v>8561</v>
      </c>
      <c r="S6372" t="s">
        <v>8189</v>
      </c>
      <c r="T6372" t="s">
        <v>7744</v>
      </c>
    </row>
    <row r="6373" spans="1:20" x14ac:dyDescent="0.25">
      <c r="A6373" t="s">
        <v>5755</v>
      </c>
      <c r="B6373" s="2">
        <v>43011</v>
      </c>
      <c r="C6373" s="2">
        <v>43013</v>
      </c>
      <c r="D6373" t="s">
        <v>11</v>
      </c>
      <c r="E6373" t="s">
        <v>1118</v>
      </c>
      <c r="F6373" t="s">
        <v>227</v>
      </c>
      <c r="G6373" s="1">
        <v>8392</v>
      </c>
      <c r="H6373">
        <v>4</v>
      </c>
      <c r="I6373">
        <v>0</v>
      </c>
      <c r="J6373" s="1">
        <v>218192</v>
      </c>
      <c r="K6373" t="s">
        <v>9123</v>
      </c>
      <c r="L6373" t="s">
        <v>9135</v>
      </c>
      <c r="M6373" t="s">
        <v>9247</v>
      </c>
      <c r="N6373" t="s">
        <v>8536</v>
      </c>
      <c r="O6373" t="s">
        <v>8576</v>
      </c>
      <c r="P6373" t="s">
        <v>8577</v>
      </c>
      <c r="Q6373">
        <v>10009</v>
      </c>
      <c r="R6373" t="s">
        <v>8561</v>
      </c>
      <c r="S6373" t="s">
        <v>7992</v>
      </c>
      <c r="T6373" t="s">
        <v>7744</v>
      </c>
    </row>
    <row r="6374" spans="1:20" x14ac:dyDescent="0.25">
      <c r="A6374" t="s">
        <v>5755</v>
      </c>
      <c r="B6374" s="2">
        <v>43011</v>
      </c>
      <c r="C6374" s="2">
        <v>43013</v>
      </c>
      <c r="D6374" t="s">
        <v>11</v>
      </c>
      <c r="E6374" t="s">
        <v>1118</v>
      </c>
      <c r="F6374" t="s">
        <v>1682</v>
      </c>
      <c r="G6374" s="1">
        <v>663</v>
      </c>
      <c r="H6374">
        <v>3</v>
      </c>
      <c r="I6374">
        <v>0</v>
      </c>
      <c r="J6374" s="1">
        <v>31161</v>
      </c>
      <c r="K6374" t="s">
        <v>9128</v>
      </c>
      <c r="L6374" t="s">
        <v>9137</v>
      </c>
      <c r="M6374" t="s">
        <v>9925</v>
      </c>
      <c r="N6374" t="s">
        <v>8536</v>
      </c>
      <c r="O6374" t="s">
        <v>8576</v>
      </c>
      <c r="P6374" t="s">
        <v>8577</v>
      </c>
      <c r="Q6374">
        <v>10009</v>
      </c>
      <c r="R6374" t="s">
        <v>8561</v>
      </c>
      <c r="S6374" t="s">
        <v>7992</v>
      </c>
      <c r="T6374" t="s">
        <v>7744</v>
      </c>
    </row>
    <row r="6375" spans="1:20" x14ac:dyDescent="0.25">
      <c r="A6375" t="s">
        <v>5755</v>
      </c>
      <c r="B6375" s="2">
        <v>43011</v>
      </c>
      <c r="C6375" s="2">
        <v>43013</v>
      </c>
      <c r="D6375" t="s">
        <v>11</v>
      </c>
      <c r="E6375" t="s">
        <v>1118</v>
      </c>
      <c r="F6375" t="s">
        <v>1447</v>
      </c>
      <c r="G6375" s="1">
        <v>37197</v>
      </c>
      <c r="H6375">
        <v>3</v>
      </c>
      <c r="I6375">
        <v>0</v>
      </c>
      <c r="J6375" s="1">
        <v>669546</v>
      </c>
      <c r="K6375" t="s">
        <v>9139</v>
      </c>
      <c r="L6375" t="s">
        <v>9162</v>
      </c>
      <c r="M6375" t="s">
        <v>9833</v>
      </c>
      <c r="N6375" t="s">
        <v>8536</v>
      </c>
      <c r="O6375" t="s">
        <v>8576</v>
      </c>
      <c r="P6375" t="s">
        <v>8577</v>
      </c>
      <c r="Q6375">
        <v>10009</v>
      </c>
      <c r="R6375" t="s">
        <v>8561</v>
      </c>
      <c r="S6375" t="s">
        <v>7992</v>
      </c>
      <c r="T6375" t="s">
        <v>7744</v>
      </c>
    </row>
    <row r="6376" spans="1:20" x14ac:dyDescent="0.25">
      <c r="A6376" t="s">
        <v>5756</v>
      </c>
      <c r="B6376" s="2">
        <v>41758</v>
      </c>
      <c r="C6376" s="2">
        <v>41762</v>
      </c>
      <c r="D6376" t="s">
        <v>19</v>
      </c>
      <c r="E6376" t="s">
        <v>684</v>
      </c>
      <c r="F6376" t="s">
        <v>1361</v>
      </c>
      <c r="G6376" s="1">
        <v>561584</v>
      </c>
      <c r="H6376">
        <v>2</v>
      </c>
      <c r="I6376">
        <v>2</v>
      </c>
      <c r="J6376" s="1">
        <v>70198</v>
      </c>
      <c r="K6376" t="s">
        <v>9123</v>
      </c>
      <c r="L6376" t="s">
        <v>9126</v>
      </c>
      <c r="M6376" t="s">
        <v>9792</v>
      </c>
      <c r="N6376" t="s">
        <v>8536</v>
      </c>
      <c r="O6376" t="s">
        <v>8585</v>
      </c>
      <c r="P6376" t="s">
        <v>8586</v>
      </c>
      <c r="Q6376">
        <v>38109</v>
      </c>
      <c r="R6376" t="s">
        <v>8539</v>
      </c>
      <c r="S6376" t="s">
        <v>7894</v>
      </c>
      <c r="T6376" t="s">
        <v>7738</v>
      </c>
    </row>
    <row r="6377" spans="1:20" x14ac:dyDescent="0.25">
      <c r="A6377" t="s">
        <v>5756</v>
      </c>
      <c r="B6377" s="2">
        <v>41758</v>
      </c>
      <c r="C6377" s="2">
        <v>41762</v>
      </c>
      <c r="D6377" t="s">
        <v>19</v>
      </c>
      <c r="E6377" t="s">
        <v>684</v>
      </c>
      <c r="F6377" t="s">
        <v>712</v>
      </c>
      <c r="G6377" s="1">
        <v>9992</v>
      </c>
      <c r="H6377">
        <v>5</v>
      </c>
      <c r="I6377">
        <v>2</v>
      </c>
      <c r="J6377" s="1">
        <v>-1249</v>
      </c>
      <c r="K6377" t="s">
        <v>9128</v>
      </c>
      <c r="L6377" t="s">
        <v>9133</v>
      </c>
      <c r="M6377" t="s">
        <v>9494</v>
      </c>
      <c r="N6377" t="s">
        <v>8536</v>
      </c>
      <c r="O6377" t="s">
        <v>8585</v>
      </c>
      <c r="P6377" t="s">
        <v>8586</v>
      </c>
      <c r="Q6377">
        <v>38109</v>
      </c>
      <c r="R6377" t="s">
        <v>8539</v>
      </c>
      <c r="S6377" t="s">
        <v>7894</v>
      </c>
      <c r="T6377" t="s">
        <v>7738</v>
      </c>
    </row>
    <row r="6378" spans="1:20" x14ac:dyDescent="0.25">
      <c r="A6378" t="s">
        <v>5757</v>
      </c>
      <c r="B6378" s="2">
        <v>42650</v>
      </c>
      <c r="C6378" s="2">
        <v>42653</v>
      </c>
      <c r="D6378" t="s">
        <v>79</v>
      </c>
      <c r="E6378" t="s">
        <v>2948</v>
      </c>
      <c r="F6378" t="s">
        <v>179</v>
      </c>
      <c r="G6378" s="1">
        <v>4928</v>
      </c>
      <c r="H6378">
        <v>2</v>
      </c>
      <c r="I6378">
        <v>2</v>
      </c>
      <c r="J6378" s="1">
        <v>17248</v>
      </c>
      <c r="K6378" t="s">
        <v>9128</v>
      </c>
      <c r="L6378" t="s">
        <v>9129</v>
      </c>
      <c r="M6378" t="s">
        <v>9225</v>
      </c>
      <c r="N6378" t="s">
        <v>8536</v>
      </c>
      <c r="O6378" t="s">
        <v>8559</v>
      </c>
      <c r="P6378" t="s">
        <v>8560</v>
      </c>
      <c r="Q6378">
        <v>19143</v>
      </c>
      <c r="R6378" t="s">
        <v>8561</v>
      </c>
      <c r="S6378" t="s">
        <v>8323</v>
      </c>
      <c r="T6378" t="s">
        <v>7744</v>
      </c>
    </row>
    <row r="6379" spans="1:20" x14ac:dyDescent="0.25">
      <c r="A6379" t="s">
        <v>5758</v>
      </c>
      <c r="B6379" s="2">
        <v>42719</v>
      </c>
      <c r="C6379" s="2">
        <v>42726</v>
      </c>
      <c r="D6379" t="s">
        <v>19</v>
      </c>
      <c r="E6379" t="s">
        <v>2642</v>
      </c>
      <c r="F6379" t="s">
        <v>2888</v>
      </c>
      <c r="G6379" s="1">
        <v>1476</v>
      </c>
      <c r="H6379">
        <v>2</v>
      </c>
      <c r="I6379">
        <v>0</v>
      </c>
      <c r="J6379" s="1">
        <v>42804</v>
      </c>
      <c r="K6379" t="s">
        <v>9123</v>
      </c>
      <c r="L6379" t="s">
        <v>9135</v>
      </c>
      <c r="M6379" t="s">
        <v>10372</v>
      </c>
      <c r="N6379" t="s">
        <v>8536</v>
      </c>
      <c r="O6379" t="s">
        <v>8540</v>
      </c>
      <c r="P6379" t="s">
        <v>8541</v>
      </c>
      <c r="Q6379">
        <v>90004</v>
      </c>
      <c r="R6379" t="s">
        <v>8542</v>
      </c>
      <c r="S6379" t="s">
        <v>8284</v>
      </c>
      <c r="T6379" t="s">
        <v>7736</v>
      </c>
    </row>
    <row r="6380" spans="1:20" x14ac:dyDescent="0.25">
      <c r="A6380" t="s">
        <v>5759</v>
      </c>
      <c r="B6380" s="2">
        <v>42835</v>
      </c>
      <c r="C6380" s="2">
        <v>42839</v>
      </c>
      <c r="D6380" t="s">
        <v>19</v>
      </c>
      <c r="E6380" t="s">
        <v>4754</v>
      </c>
      <c r="F6380" t="s">
        <v>819</v>
      </c>
      <c r="G6380" s="1">
        <v>9999</v>
      </c>
      <c r="H6380">
        <v>1</v>
      </c>
      <c r="I6380">
        <v>0</v>
      </c>
      <c r="J6380" s="1">
        <v>419958</v>
      </c>
      <c r="K6380" t="s">
        <v>9139</v>
      </c>
      <c r="L6380" t="s">
        <v>9162</v>
      </c>
      <c r="M6380" t="s">
        <v>9550</v>
      </c>
      <c r="N6380" t="s">
        <v>8536</v>
      </c>
      <c r="O6380" t="s">
        <v>9003</v>
      </c>
      <c r="P6380" t="s">
        <v>8625</v>
      </c>
      <c r="Q6380">
        <v>6708</v>
      </c>
      <c r="R6380" t="s">
        <v>8561</v>
      </c>
      <c r="S6380" t="s">
        <v>8486</v>
      </c>
      <c r="T6380" t="s">
        <v>7744</v>
      </c>
    </row>
    <row r="6381" spans="1:20" x14ac:dyDescent="0.25">
      <c r="A6381" t="s">
        <v>5759</v>
      </c>
      <c r="B6381" s="2">
        <v>42835</v>
      </c>
      <c r="C6381" s="2">
        <v>42839</v>
      </c>
      <c r="D6381" t="s">
        <v>19</v>
      </c>
      <c r="E6381" t="s">
        <v>4754</v>
      </c>
      <c r="F6381" t="s">
        <v>2977</v>
      </c>
      <c r="G6381" s="1">
        <v>28615</v>
      </c>
      <c r="H6381">
        <v>5</v>
      </c>
      <c r="I6381">
        <v>0</v>
      </c>
      <c r="J6381" s="1">
        <v>715375</v>
      </c>
      <c r="K6381" t="s">
        <v>9128</v>
      </c>
      <c r="L6381" t="s">
        <v>9133</v>
      </c>
      <c r="M6381" t="s">
        <v>10393</v>
      </c>
      <c r="N6381" t="s">
        <v>8536</v>
      </c>
      <c r="O6381" t="s">
        <v>9003</v>
      </c>
      <c r="P6381" t="s">
        <v>8625</v>
      </c>
      <c r="Q6381">
        <v>6708</v>
      </c>
      <c r="R6381" t="s">
        <v>8561</v>
      </c>
      <c r="S6381" t="s">
        <v>8486</v>
      </c>
      <c r="T6381" t="s">
        <v>7744</v>
      </c>
    </row>
    <row r="6382" spans="1:20" x14ac:dyDescent="0.25">
      <c r="A6382" t="s">
        <v>5760</v>
      </c>
      <c r="B6382" s="2">
        <v>41737</v>
      </c>
      <c r="C6382" s="2">
        <v>41742</v>
      </c>
      <c r="D6382" t="s">
        <v>19</v>
      </c>
      <c r="E6382" t="s">
        <v>2236</v>
      </c>
      <c r="F6382" t="s">
        <v>3798</v>
      </c>
      <c r="G6382" s="1">
        <v>49792</v>
      </c>
      <c r="H6382">
        <v>8</v>
      </c>
      <c r="I6382">
        <v>2</v>
      </c>
      <c r="J6382" s="1">
        <v>-118256</v>
      </c>
      <c r="K6382" t="s">
        <v>9128</v>
      </c>
      <c r="L6382" t="s">
        <v>9191</v>
      </c>
      <c r="M6382" t="s">
        <v>10615</v>
      </c>
      <c r="N6382" t="s">
        <v>8536</v>
      </c>
      <c r="O6382" t="s">
        <v>9019</v>
      </c>
      <c r="P6382" t="s">
        <v>8581</v>
      </c>
      <c r="Q6382">
        <v>85224</v>
      </c>
      <c r="R6382" t="s">
        <v>8542</v>
      </c>
      <c r="S6382" t="s">
        <v>8218</v>
      </c>
      <c r="T6382" t="s">
        <v>7744</v>
      </c>
    </row>
    <row r="6383" spans="1:20" x14ac:dyDescent="0.25">
      <c r="A6383" t="s">
        <v>5761</v>
      </c>
      <c r="B6383" s="2">
        <v>42458</v>
      </c>
      <c r="C6383" s="2">
        <v>42462</v>
      </c>
      <c r="D6383" t="s">
        <v>19</v>
      </c>
      <c r="E6383" t="s">
        <v>796</v>
      </c>
      <c r="F6383" t="s">
        <v>1176</v>
      </c>
      <c r="G6383" s="1">
        <v>299975</v>
      </c>
      <c r="H6383">
        <v>5</v>
      </c>
      <c r="I6383">
        <v>5</v>
      </c>
      <c r="J6383" s="1">
        <v>-167986</v>
      </c>
      <c r="K6383" t="s">
        <v>9123</v>
      </c>
      <c r="L6383" t="s">
        <v>9124</v>
      </c>
      <c r="M6383" t="s">
        <v>9712</v>
      </c>
      <c r="N6383" t="s">
        <v>8536</v>
      </c>
      <c r="O6383" t="s">
        <v>8582</v>
      </c>
      <c r="P6383" t="s">
        <v>8604</v>
      </c>
      <c r="Q6383">
        <v>45503</v>
      </c>
      <c r="R6383" t="s">
        <v>8561</v>
      </c>
      <c r="S6383" t="s">
        <v>7918</v>
      </c>
      <c r="T6383" t="s">
        <v>7736</v>
      </c>
    </row>
    <row r="6384" spans="1:20" x14ac:dyDescent="0.25">
      <c r="A6384" t="s">
        <v>5761</v>
      </c>
      <c r="B6384" s="2">
        <v>42458</v>
      </c>
      <c r="C6384" s="2">
        <v>42462</v>
      </c>
      <c r="D6384" t="s">
        <v>19</v>
      </c>
      <c r="E6384" t="s">
        <v>796</v>
      </c>
      <c r="F6384" t="s">
        <v>3122</v>
      </c>
      <c r="G6384" s="1">
        <v>158376</v>
      </c>
      <c r="H6384">
        <v>4</v>
      </c>
      <c r="I6384">
        <v>4</v>
      </c>
      <c r="J6384" s="1">
        <v>-369544</v>
      </c>
      <c r="K6384" t="s">
        <v>9139</v>
      </c>
      <c r="L6384" t="s">
        <v>9140</v>
      </c>
      <c r="M6384" t="s">
        <v>10440</v>
      </c>
      <c r="N6384" t="s">
        <v>8536</v>
      </c>
      <c r="O6384" t="s">
        <v>8582</v>
      </c>
      <c r="P6384" t="s">
        <v>8604</v>
      </c>
      <c r="Q6384">
        <v>45503</v>
      </c>
      <c r="R6384" t="s">
        <v>8561</v>
      </c>
      <c r="S6384" t="s">
        <v>7918</v>
      </c>
      <c r="T6384" t="s">
        <v>7736</v>
      </c>
    </row>
    <row r="6385" spans="1:20" x14ac:dyDescent="0.25">
      <c r="A6385" t="s">
        <v>5762</v>
      </c>
      <c r="B6385" s="2">
        <v>42750</v>
      </c>
      <c r="C6385" s="2">
        <v>42753</v>
      </c>
      <c r="D6385" t="s">
        <v>79</v>
      </c>
      <c r="E6385" t="s">
        <v>3211</v>
      </c>
      <c r="F6385" t="s">
        <v>1700</v>
      </c>
      <c r="G6385" s="1">
        <v>32784</v>
      </c>
      <c r="H6385">
        <v>4</v>
      </c>
      <c r="I6385">
        <v>8</v>
      </c>
      <c r="J6385" s="1">
        <v>-524544</v>
      </c>
      <c r="K6385" t="s">
        <v>9128</v>
      </c>
      <c r="L6385" t="s">
        <v>9142</v>
      </c>
      <c r="M6385" t="s">
        <v>9935</v>
      </c>
      <c r="N6385" t="s">
        <v>8536</v>
      </c>
      <c r="O6385" t="s">
        <v>8661</v>
      </c>
      <c r="P6385" t="s">
        <v>8550</v>
      </c>
      <c r="Q6385">
        <v>78745</v>
      </c>
      <c r="R6385" t="s">
        <v>8551</v>
      </c>
      <c r="S6385" t="s">
        <v>8359</v>
      </c>
      <c r="T6385" t="s">
        <v>7736</v>
      </c>
    </row>
    <row r="6386" spans="1:20" x14ac:dyDescent="0.25">
      <c r="A6386" t="s">
        <v>5762</v>
      </c>
      <c r="B6386" s="2">
        <v>42750</v>
      </c>
      <c r="C6386" s="2">
        <v>42753</v>
      </c>
      <c r="D6386" t="s">
        <v>79</v>
      </c>
      <c r="E6386" t="s">
        <v>3211</v>
      </c>
      <c r="F6386" t="s">
        <v>508</v>
      </c>
      <c r="G6386" s="1">
        <v>47984</v>
      </c>
      <c r="H6386">
        <v>2</v>
      </c>
      <c r="I6386">
        <v>2</v>
      </c>
      <c r="J6386" s="1">
        <v>143952</v>
      </c>
      <c r="K6386" t="s">
        <v>9139</v>
      </c>
      <c r="L6386" t="s">
        <v>9162</v>
      </c>
      <c r="M6386" t="s">
        <v>9388</v>
      </c>
      <c r="N6386" t="s">
        <v>8536</v>
      </c>
      <c r="O6386" t="s">
        <v>8661</v>
      </c>
      <c r="P6386" t="s">
        <v>8550</v>
      </c>
      <c r="Q6386">
        <v>78745</v>
      </c>
      <c r="R6386" t="s">
        <v>8551</v>
      </c>
      <c r="S6386" t="s">
        <v>8359</v>
      </c>
      <c r="T6386" t="s">
        <v>7736</v>
      </c>
    </row>
    <row r="6387" spans="1:20" x14ac:dyDescent="0.25">
      <c r="A6387" t="s">
        <v>5762</v>
      </c>
      <c r="B6387" s="2">
        <v>42750</v>
      </c>
      <c r="C6387" s="2">
        <v>42753</v>
      </c>
      <c r="D6387" t="s">
        <v>79</v>
      </c>
      <c r="E6387" t="s">
        <v>3211</v>
      </c>
      <c r="F6387" t="s">
        <v>4264</v>
      </c>
      <c r="G6387" s="1">
        <v>62592</v>
      </c>
      <c r="H6387">
        <v>8</v>
      </c>
      <c r="I6387">
        <v>2</v>
      </c>
      <c r="J6387" s="1">
        <v>133008</v>
      </c>
      <c r="K6387" t="s">
        <v>9139</v>
      </c>
      <c r="L6387" t="s">
        <v>9162</v>
      </c>
      <c r="M6387" t="s">
        <v>10707</v>
      </c>
      <c r="N6387" t="s">
        <v>8536</v>
      </c>
      <c r="O6387" t="s">
        <v>8661</v>
      </c>
      <c r="P6387" t="s">
        <v>8550</v>
      </c>
      <c r="Q6387">
        <v>78745</v>
      </c>
      <c r="R6387" t="s">
        <v>8551</v>
      </c>
      <c r="S6387" t="s">
        <v>8359</v>
      </c>
      <c r="T6387" t="s">
        <v>7736</v>
      </c>
    </row>
    <row r="6388" spans="1:20" x14ac:dyDescent="0.25">
      <c r="A6388" t="s">
        <v>5762</v>
      </c>
      <c r="B6388" s="2">
        <v>42750</v>
      </c>
      <c r="C6388" s="2">
        <v>42753</v>
      </c>
      <c r="D6388" t="s">
        <v>79</v>
      </c>
      <c r="E6388" t="s">
        <v>3211</v>
      </c>
      <c r="F6388" t="s">
        <v>820</v>
      </c>
      <c r="G6388" s="1">
        <v>4276</v>
      </c>
      <c r="H6388">
        <v>1</v>
      </c>
      <c r="I6388">
        <v>8</v>
      </c>
      <c r="J6388" s="1">
        <v>-66278</v>
      </c>
      <c r="K6388" t="s">
        <v>9128</v>
      </c>
      <c r="L6388" t="s">
        <v>9142</v>
      </c>
      <c r="M6388" t="s">
        <v>9551</v>
      </c>
      <c r="N6388" t="s">
        <v>8536</v>
      </c>
      <c r="O6388" t="s">
        <v>8661</v>
      </c>
      <c r="P6388" t="s">
        <v>8550</v>
      </c>
      <c r="Q6388">
        <v>78745</v>
      </c>
      <c r="R6388" t="s">
        <v>8551</v>
      </c>
      <c r="S6388" t="s">
        <v>8359</v>
      </c>
      <c r="T6388" t="s">
        <v>7736</v>
      </c>
    </row>
    <row r="6389" spans="1:20" x14ac:dyDescent="0.25">
      <c r="A6389" t="s">
        <v>5763</v>
      </c>
      <c r="B6389" s="2">
        <v>41669</v>
      </c>
      <c r="C6389" s="2">
        <v>41674</v>
      </c>
      <c r="D6389" t="s">
        <v>19</v>
      </c>
      <c r="E6389" t="s">
        <v>698</v>
      </c>
      <c r="F6389" t="s">
        <v>1063</v>
      </c>
      <c r="G6389" s="1">
        <v>1056</v>
      </c>
      <c r="H6389">
        <v>2</v>
      </c>
      <c r="I6389">
        <v>0</v>
      </c>
      <c r="J6389" s="1">
        <v>4752</v>
      </c>
      <c r="K6389" t="s">
        <v>9128</v>
      </c>
      <c r="L6389" t="s">
        <v>9148</v>
      </c>
      <c r="M6389" t="s">
        <v>9662</v>
      </c>
      <c r="N6389" t="s">
        <v>8536</v>
      </c>
      <c r="O6389" t="s">
        <v>8638</v>
      </c>
      <c r="P6389" t="s">
        <v>8571</v>
      </c>
      <c r="Q6389">
        <v>48234</v>
      </c>
      <c r="R6389" t="s">
        <v>8551</v>
      </c>
      <c r="S6389" t="s">
        <v>7898</v>
      </c>
      <c r="T6389" t="s">
        <v>7736</v>
      </c>
    </row>
    <row r="6390" spans="1:20" x14ac:dyDescent="0.25">
      <c r="A6390" t="s">
        <v>5763</v>
      </c>
      <c r="B6390" s="2">
        <v>41669</v>
      </c>
      <c r="C6390" s="2">
        <v>41674</v>
      </c>
      <c r="D6390" t="s">
        <v>19</v>
      </c>
      <c r="E6390" t="s">
        <v>698</v>
      </c>
      <c r="F6390" t="s">
        <v>330</v>
      </c>
      <c r="G6390" s="1">
        <v>22994</v>
      </c>
      <c r="H6390">
        <v>2</v>
      </c>
      <c r="I6390">
        <v>0</v>
      </c>
      <c r="J6390" s="1">
        <v>68982</v>
      </c>
      <c r="K6390" t="s">
        <v>9128</v>
      </c>
      <c r="L6390" t="s">
        <v>9133</v>
      </c>
      <c r="M6390" t="s">
        <v>9298</v>
      </c>
      <c r="N6390" t="s">
        <v>8536</v>
      </c>
      <c r="O6390" t="s">
        <v>8638</v>
      </c>
      <c r="P6390" t="s">
        <v>8571</v>
      </c>
      <c r="Q6390">
        <v>48234</v>
      </c>
      <c r="R6390" t="s">
        <v>8551</v>
      </c>
      <c r="S6390" t="s">
        <v>7898</v>
      </c>
      <c r="T6390" t="s">
        <v>7736</v>
      </c>
    </row>
    <row r="6391" spans="1:20" x14ac:dyDescent="0.25">
      <c r="A6391" t="s">
        <v>5764</v>
      </c>
      <c r="B6391" s="2">
        <v>42042</v>
      </c>
      <c r="C6391" s="2">
        <v>42046</v>
      </c>
      <c r="D6391" t="s">
        <v>19</v>
      </c>
      <c r="E6391" t="s">
        <v>2132</v>
      </c>
      <c r="F6391" t="s">
        <v>1311</v>
      </c>
      <c r="G6391" s="1">
        <v>31115</v>
      </c>
      <c r="H6391">
        <v>5</v>
      </c>
      <c r="I6391">
        <v>0</v>
      </c>
      <c r="J6391" s="1">
        <v>1462405</v>
      </c>
      <c r="K6391" t="s">
        <v>9128</v>
      </c>
      <c r="L6391" t="s">
        <v>9167</v>
      </c>
      <c r="M6391" t="s">
        <v>9771</v>
      </c>
      <c r="N6391" t="s">
        <v>8536</v>
      </c>
      <c r="O6391" t="s">
        <v>8582</v>
      </c>
      <c r="P6391" t="s">
        <v>8583</v>
      </c>
      <c r="Q6391">
        <v>22153</v>
      </c>
      <c r="R6391" t="s">
        <v>8539</v>
      </c>
      <c r="S6391" t="s">
        <v>8198</v>
      </c>
      <c r="T6391" t="s">
        <v>7738</v>
      </c>
    </row>
    <row r="6392" spans="1:20" x14ac:dyDescent="0.25">
      <c r="A6392" t="s">
        <v>5764</v>
      </c>
      <c r="B6392" s="2">
        <v>42042</v>
      </c>
      <c r="C6392" s="2">
        <v>42046</v>
      </c>
      <c r="D6392" t="s">
        <v>19</v>
      </c>
      <c r="E6392" t="s">
        <v>2132</v>
      </c>
      <c r="F6392" t="s">
        <v>453</v>
      </c>
      <c r="G6392" s="1">
        <v>1296</v>
      </c>
      <c r="H6392">
        <v>2</v>
      </c>
      <c r="I6392">
        <v>0</v>
      </c>
      <c r="J6392" s="1">
        <v>63504</v>
      </c>
      <c r="K6392" t="s">
        <v>9128</v>
      </c>
      <c r="L6392" t="s">
        <v>9148</v>
      </c>
      <c r="M6392" t="s">
        <v>9361</v>
      </c>
      <c r="N6392" t="s">
        <v>8536</v>
      </c>
      <c r="O6392" t="s">
        <v>8582</v>
      </c>
      <c r="P6392" t="s">
        <v>8583</v>
      </c>
      <c r="Q6392">
        <v>22153</v>
      </c>
      <c r="R6392" t="s">
        <v>8539</v>
      </c>
      <c r="S6392" t="s">
        <v>8198</v>
      </c>
      <c r="T6392" t="s">
        <v>7738</v>
      </c>
    </row>
    <row r="6393" spans="1:20" x14ac:dyDescent="0.25">
      <c r="A6393" t="s">
        <v>5765</v>
      </c>
      <c r="B6393" s="2">
        <v>42718</v>
      </c>
      <c r="C6393" s="2">
        <v>42723</v>
      </c>
      <c r="D6393" t="s">
        <v>19</v>
      </c>
      <c r="E6393" t="s">
        <v>43</v>
      </c>
      <c r="F6393" t="s">
        <v>3737</v>
      </c>
      <c r="G6393" s="1">
        <v>1462</v>
      </c>
      <c r="H6393">
        <v>2</v>
      </c>
      <c r="I6393">
        <v>0</v>
      </c>
      <c r="J6393" s="1">
        <v>67252</v>
      </c>
      <c r="K6393" t="s">
        <v>9128</v>
      </c>
      <c r="L6393" t="s">
        <v>9148</v>
      </c>
      <c r="M6393" t="s">
        <v>10600</v>
      </c>
      <c r="N6393" t="s">
        <v>8536</v>
      </c>
      <c r="O6393" t="s">
        <v>8576</v>
      </c>
      <c r="P6393" t="s">
        <v>8577</v>
      </c>
      <c r="Q6393">
        <v>10011</v>
      </c>
      <c r="R6393" t="s">
        <v>8561</v>
      </c>
      <c r="S6393" t="s">
        <v>7745</v>
      </c>
      <c r="T6393" t="s">
        <v>7736</v>
      </c>
    </row>
    <row r="6394" spans="1:20" x14ac:dyDescent="0.25">
      <c r="A6394" t="s">
        <v>5765</v>
      </c>
      <c r="B6394" s="2">
        <v>42718</v>
      </c>
      <c r="C6394" s="2">
        <v>42723</v>
      </c>
      <c r="D6394" t="s">
        <v>19</v>
      </c>
      <c r="E6394" t="s">
        <v>43</v>
      </c>
      <c r="F6394" t="s">
        <v>2695</v>
      </c>
      <c r="G6394" s="1">
        <v>576</v>
      </c>
      <c r="H6394">
        <v>2</v>
      </c>
      <c r="I6394">
        <v>0</v>
      </c>
      <c r="J6394" s="1">
        <v>28224</v>
      </c>
      <c r="K6394" t="s">
        <v>9128</v>
      </c>
      <c r="L6394" t="s">
        <v>9129</v>
      </c>
      <c r="M6394" t="s">
        <v>10305</v>
      </c>
      <c r="N6394" t="s">
        <v>8536</v>
      </c>
      <c r="O6394" t="s">
        <v>8576</v>
      </c>
      <c r="P6394" t="s">
        <v>8577</v>
      </c>
      <c r="Q6394">
        <v>10011</v>
      </c>
      <c r="R6394" t="s">
        <v>8561</v>
      </c>
      <c r="S6394" t="s">
        <v>7745</v>
      </c>
      <c r="T6394" t="s">
        <v>7736</v>
      </c>
    </row>
    <row r="6395" spans="1:20" x14ac:dyDescent="0.25">
      <c r="A6395" t="s">
        <v>5765</v>
      </c>
      <c r="B6395" s="2">
        <v>42718</v>
      </c>
      <c r="C6395" s="2">
        <v>42723</v>
      </c>
      <c r="D6395" t="s">
        <v>19</v>
      </c>
      <c r="E6395" t="s">
        <v>43</v>
      </c>
      <c r="F6395" t="s">
        <v>234</v>
      </c>
      <c r="G6395" s="1">
        <v>2148</v>
      </c>
      <c r="H6395">
        <v>6</v>
      </c>
      <c r="I6395">
        <v>0</v>
      </c>
      <c r="J6395" s="1">
        <v>105252</v>
      </c>
      <c r="K6395" t="s">
        <v>9128</v>
      </c>
      <c r="L6395" t="s">
        <v>9191</v>
      </c>
      <c r="M6395" t="s">
        <v>9250</v>
      </c>
      <c r="N6395" t="s">
        <v>8536</v>
      </c>
      <c r="O6395" t="s">
        <v>8576</v>
      </c>
      <c r="P6395" t="s">
        <v>8577</v>
      </c>
      <c r="Q6395">
        <v>10011</v>
      </c>
      <c r="R6395" t="s">
        <v>8561</v>
      </c>
      <c r="S6395" t="s">
        <v>7745</v>
      </c>
      <c r="T6395" t="s">
        <v>7736</v>
      </c>
    </row>
    <row r="6396" spans="1:20" x14ac:dyDescent="0.25">
      <c r="A6396" t="s">
        <v>5765</v>
      </c>
      <c r="B6396" s="2">
        <v>42718</v>
      </c>
      <c r="C6396" s="2">
        <v>42723</v>
      </c>
      <c r="D6396" t="s">
        <v>19</v>
      </c>
      <c r="E6396" t="s">
        <v>43</v>
      </c>
      <c r="F6396" t="s">
        <v>2379</v>
      </c>
      <c r="G6396" s="1">
        <v>39692</v>
      </c>
      <c r="H6396">
        <v>4</v>
      </c>
      <c r="I6396">
        <v>0</v>
      </c>
      <c r="J6396" s="1">
        <v>19846</v>
      </c>
      <c r="K6396" t="s">
        <v>9123</v>
      </c>
      <c r="L6396" t="s">
        <v>9135</v>
      </c>
      <c r="M6396" t="s">
        <v>10194</v>
      </c>
      <c r="N6396" t="s">
        <v>8536</v>
      </c>
      <c r="O6396" t="s">
        <v>8576</v>
      </c>
      <c r="P6396" t="s">
        <v>8577</v>
      </c>
      <c r="Q6396">
        <v>10011</v>
      </c>
      <c r="R6396" t="s">
        <v>8561</v>
      </c>
      <c r="S6396" t="s">
        <v>7745</v>
      </c>
      <c r="T6396" t="s">
        <v>7736</v>
      </c>
    </row>
    <row r="6397" spans="1:20" x14ac:dyDescent="0.25">
      <c r="A6397" t="s">
        <v>5765</v>
      </c>
      <c r="B6397" s="2">
        <v>42718</v>
      </c>
      <c r="C6397" s="2">
        <v>42723</v>
      </c>
      <c r="D6397" t="s">
        <v>19</v>
      </c>
      <c r="E6397" t="s">
        <v>43</v>
      </c>
      <c r="F6397" t="s">
        <v>911</v>
      </c>
      <c r="G6397" s="1">
        <v>1715</v>
      </c>
      <c r="H6397">
        <v>1</v>
      </c>
      <c r="I6397">
        <v>0</v>
      </c>
      <c r="J6397" s="1">
        <v>46305</v>
      </c>
      <c r="K6397" t="s">
        <v>9128</v>
      </c>
      <c r="L6397" t="s">
        <v>9133</v>
      </c>
      <c r="M6397" t="s">
        <v>9597</v>
      </c>
      <c r="N6397" t="s">
        <v>8536</v>
      </c>
      <c r="O6397" t="s">
        <v>8576</v>
      </c>
      <c r="P6397" t="s">
        <v>8577</v>
      </c>
      <c r="Q6397">
        <v>10011</v>
      </c>
      <c r="R6397" t="s">
        <v>8561</v>
      </c>
      <c r="S6397" t="s">
        <v>7745</v>
      </c>
      <c r="T6397" t="s">
        <v>7736</v>
      </c>
    </row>
    <row r="6398" spans="1:20" x14ac:dyDescent="0.25">
      <c r="A6398" t="s">
        <v>5765</v>
      </c>
      <c r="B6398" s="2">
        <v>42718</v>
      </c>
      <c r="C6398" s="2">
        <v>42723</v>
      </c>
      <c r="D6398" t="s">
        <v>19</v>
      </c>
      <c r="E6398" t="s">
        <v>43</v>
      </c>
      <c r="F6398" t="s">
        <v>5766</v>
      </c>
      <c r="G6398" s="1">
        <v>2312</v>
      </c>
      <c r="H6398">
        <v>2</v>
      </c>
      <c r="I6398">
        <v>2</v>
      </c>
      <c r="J6398" s="1">
        <v>7803</v>
      </c>
      <c r="K6398" t="s">
        <v>9128</v>
      </c>
      <c r="L6398" t="s">
        <v>9142</v>
      </c>
      <c r="M6398" t="s">
        <v>10885</v>
      </c>
      <c r="N6398" t="s">
        <v>8536</v>
      </c>
      <c r="O6398" t="s">
        <v>8576</v>
      </c>
      <c r="P6398" t="s">
        <v>8577</v>
      </c>
      <c r="Q6398">
        <v>10011</v>
      </c>
      <c r="R6398" t="s">
        <v>8561</v>
      </c>
      <c r="S6398" t="s">
        <v>7745</v>
      </c>
      <c r="T6398" t="s">
        <v>7736</v>
      </c>
    </row>
    <row r="6399" spans="1:20" x14ac:dyDescent="0.25">
      <c r="A6399" t="s">
        <v>5767</v>
      </c>
      <c r="B6399" s="2">
        <v>43039</v>
      </c>
      <c r="C6399" s="2">
        <v>43043</v>
      </c>
      <c r="D6399" t="s">
        <v>19</v>
      </c>
      <c r="E6399" t="s">
        <v>2853</v>
      </c>
      <c r="F6399" t="s">
        <v>560</v>
      </c>
      <c r="G6399" s="1">
        <v>5248</v>
      </c>
      <c r="H6399">
        <v>2</v>
      </c>
      <c r="I6399">
        <v>2</v>
      </c>
      <c r="J6399" s="1">
        <v>5904</v>
      </c>
      <c r="K6399" t="s">
        <v>9128</v>
      </c>
      <c r="L6399" t="s">
        <v>9137</v>
      </c>
      <c r="M6399" t="s">
        <v>9420</v>
      </c>
      <c r="N6399" t="s">
        <v>8536</v>
      </c>
      <c r="O6399" t="s">
        <v>8633</v>
      </c>
      <c r="P6399" t="s">
        <v>8550</v>
      </c>
      <c r="Q6399">
        <v>75217</v>
      </c>
      <c r="R6399" t="s">
        <v>8551</v>
      </c>
      <c r="S6399" t="s">
        <v>8309</v>
      </c>
      <c r="T6399" t="s">
        <v>7744</v>
      </c>
    </row>
    <row r="6400" spans="1:20" x14ac:dyDescent="0.25">
      <c r="A6400" t="s">
        <v>5768</v>
      </c>
      <c r="B6400" s="2">
        <v>42953</v>
      </c>
      <c r="C6400" s="2">
        <v>42959</v>
      </c>
      <c r="D6400" t="s">
        <v>19</v>
      </c>
      <c r="E6400" t="s">
        <v>181</v>
      </c>
      <c r="F6400" t="s">
        <v>3378</v>
      </c>
      <c r="G6400" s="1">
        <v>82495</v>
      </c>
      <c r="H6400">
        <v>5</v>
      </c>
      <c r="I6400">
        <v>0</v>
      </c>
      <c r="J6400" s="1">
        <v>247485</v>
      </c>
      <c r="K6400" t="s">
        <v>9139</v>
      </c>
      <c r="L6400" t="s">
        <v>9140</v>
      </c>
      <c r="M6400" t="s">
        <v>10517</v>
      </c>
      <c r="N6400" t="s">
        <v>8536</v>
      </c>
      <c r="O6400" t="s">
        <v>8545</v>
      </c>
      <c r="P6400" t="s">
        <v>8743</v>
      </c>
      <c r="Q6400">
        <v>3301</v>
      </c>
      <c r="R6400" t="s">
        <v>8561</v>
      </c>
      <c r="S6400" t="s">
        <v>7777</v>
      </c>
      <c r="T6400" t="s">
        <v>7744</v>
      </c>
    </row>
    <row r="6401" spans="1:20" x14ac:dyDescent="0.25">
      <c r="A6401" t="s">
        <v>5768</v>
      </c>
      <c r="B6401" s="2">
        <v>42953</v>
      </c>
      <c r="C6401" s="2">
        <v>42959</v>
      </c>
      <c r="D6401" t="s">
        <v>19</v>
      </c>
      <c r="E6401" t="s">
        <v>181</v>
      </c>
      <c r="F6401" t="s">
        <v>2292</v>
      </c>
      <c r="G6401" s="1">
        <v>2464</v>
      </c>
      <c r="H6401">
        <v>8</v>
      </c>
      <c r="I6401">
        <v>0</v>
      </c>
      <c r="J6401" s="1">
        <v>118272</v>
      </c>
      <c r="K6401" t="s">
        <v>9128</v>
      </c>
      <c r="L6401" t="s">
        <v>9129</v>
      </c>
      <c r="M6401" t="s">
        <v>10162</v>
      </c>
      <c r="N6401" t="s">
        <v>8536</v>
      </c>
      <c r="O6401" t="s">
        <v>8545</v>
      </c>
      <c r="P6401" t="s">
        <v>8743</v>
      </c>
      <c r="Q6401">
        <v>3301</v>
      </c>
      <c r="R6401" t="s">
        <v>8561</v>
      </c>
      <c r="S6401" t="s">
        <v>7777</v>
      </c>
      <c r="T6401" t="s">
        <v>7744</v>
      </c>
    </row>
    <row r="6402" spans="1:20" x14ac:dyDescent="0.25">
      <c r="A6402" t="s">
        <v>5768</v>
      </c>
      <c r="B6402" s="2">
        <v>42953</v>
      </c>
      <c r="C6402" s="2">
        <v>42959</v>
      </c>
      <c r="D6402" t="s">
        <v>19</v>
      </c>
      <c r="E6402" t="s">
        <v>181</v>
      </c>
      <c r="F6402" t="s">
        <v>230</v>
      </c>
      <c r="G6402" s="1">
        <v>22788</v>
      </c>
      <c r="H6402">
        <v>6</v>
      </c>
      <c r="I6402">
        <v>0</v>
      </c>
      <c r="J6402" s="1">
        <v>68364</v>
      </c>
      <c r="K6402" t="s">
        <v>9128</v>
      </c>
      <c r="L6402" t="s">
        <v>9137</v>
      </c>
      <c r="M6402" t="s">
        <v>9248</v>
      </c>
      <c r="N6402" t="s">
        <v>8536</v>
      </c>
      <c r="O6402" t="s">
        <v>8545</v>
      </c>
      <c r="P6402" t="s">
        <v>8743</v>
      </c>
      <c r="Q6402">
        <v>3301</v>
      </c>
      <c r="R6402" t="s">
        <v>8561</v>
      </c>
      <c r="S6402" t="s">
        <v>7777</v>
      </c>
      <c r="T6402" t="s">
        <v>7744</v>
      </c>
    </row>
    <row r="6403" spans="1:20" x14ac:dyDescent="0.25">
      <c r="A6403" t="s">
        <v>5769</v>
      </c>
      <c r="B6403" s="2">
        <v>42885</v>
      </c>
      <c r="C6403" s="2">
        <v>42886</v>
      </c>
      <c r="D6403" t="s">
        <v>79</v>
      </c>
      <c r="E6403" t="s">
        <v>1029</v>
      </c>
      <c r="F6403" t="s">
        <v>2518</v>
      </c>
      <c r="G6403" s="1">
        <v>24196</v>
      </c>
      <c r="H6403">
        <v>2</v>
      </c>
      <c r="I6403">
        <v>0</v>
      </c>
      <c r="J6403" s="1">
        <v>338744</v>
      </c>
      <c r="K6403" t="s">
        <v>9123</v>
      </c>
      <c r="L6403" t="s">
        <v>9124</v>
      </c>
      <c r="M6403" t="s">
        <v>10240</v>
      </c>
      <c r="N6403" t="s">
        <v>8536</v>
      </c>
      <c r="O6403" t="s">
        <v>8821</v>
      </c>
      <c r="P6403" t="s">
        <v>8623</v>
      </c>
      <c r="Q6403">
        <v>70506</v>
      </c>
      <c r="R6403" t="s">
        <v>8539</v>
      </c>
      <c r="S6403" t="s">
        <v>7970</v>
      </c>
      <c r="T6403" t="s">
        <v>7736</v>
      </c>
    </row>
    <row r="6404" spans="1:20" x14ac:dyDescent="0.25">
      <c r="A6404" t="s">
        <v>5769</v>
      </c>
      <c r="B6404" s="2">
        <v>42885</v>
      </c>
      <c r="C6404" s="2">
        <v>42886</v>
      </c>
      <c r="D6404" t="s">
        <v>79</v>
      </c>
      <c r="E6404" t="s">
        <v>1029</v>
      </c>
      <c r="F6404" t="s">
        <v>2365</v>
      </c>
      <c r="G6404" s="1">
        <v>389</v>
      </c>
      <c r="H6404">
        <v>1</v>
      </c>
      <c r="I6404">
        <v>0</v>
      </c>
      <c r="J6404" s="1">
        <v>18672</v>
      </c>
      <c r="K6404" t="s">
        <v>9128</v>
      </c>
      <c r="L6404" t="s">
        <v>9142</v>
      </c>
      <c r="M6404" t="s">
        <v>10188</v>
      </c>
      <c r="N6404" t="s">
        <v>8536</v>
      </c>
      <c r="O6404" t="s">
        <v>8821</v>
      </c>
      <c r="P6404" t="s">
        <v>8623</v>
      </c>
      <c r="Q6404">
        <v>70506</v>
      </c>
      <c r="R6404" t="s">
        <v>8539</v>
      </c>
      <c r="S6404" t="s">
        <v>7970</v>
      </c>
      <c r="T6404" t="s">
        <v>7736</v>
      </c>
    </row>
    <row r="6405" spans="1:20" x14ac:dyDescent="0.25">
      <c r="A6405" t="s">
        <v>5769</v>
      </c>
      <c r="B6405" s="2">
        <v>42885</v>
      </c>
      <c r="C6405" s="2">
        <v>42886</v>
      </c>
      <c r="D6405" t="s">
        <v>79</v>
      </c>
      <c r="E6405" t="s">
        <v>1029</v>
      </c>
      <c r="F6405" t="s">
        <v>4107</v>
      </c>
      <c r="G6405" s="1">
        <v>801</v>
      </c>
      <c r="H6405">
        <v>3</v>
      </c>
      <c r="I6405">
        <v>0</v>
      </c>
      <c r="J6405" s="1">
        <v>30438</v>
      </c>
      <c r="K6405" t="s">
        <v>9123</v>
      </c>
      <c r="L6405" t="s">
        <v>9135</v>
      </c>
      <c r="M6405" t="s">
        <v>10673</v>
      </c>
      <c r="N6405" t="s">
        <v>8536</v>
      </c>
      <c r="O6405" t="s">
        <v>8821</v>
      </c>
      <c r="P6405" t="s">
        <v>8623</v>
      </c>
      <c r="Q6405">
        <v>70506</v>
      </c>
      <c r="R6405" t="s">
        <v>8539</v>
      </c>
      <c r="S6405" t="s">
        <v>7970</v>
      </c>
      <c r="T6405" t="s">
        <v>7736</v>
      </c>
    </row>
    <row r="6406" spans="1:20" x14ac:dyDescent="0.25">
      <c r="A6406" t="s">
        <v>5770</v>
      </c>
      <c r="B6406" s="2">
        <v>42338</v>
      </c>
      <c r="C6406" s="2">
        <v>42343</v>
      </c>
      <c r="D6406" t="s">
        <v>19</v>
      </c>
      <c r="E6406" t="s">
        <v>2515</v>
      </c>
      <c r="F6406" t="s">
        <v>2711</v>
      </c>
      <c r="G6406" s="1">
        <v>17748</v>
      </c>
      <c r="H6406">
        <v>3</v>
      </c>
      <c r="I6406">
        <v>2</v>
      </c>
      <c r="J6406" s="1">
        <v>199665</v>
      </c>
      <c r="K6406" t="s">
        <v>9139</v>
      </c>
      <c r="L6406" t="s">
        <v>9140</v>
      </c>
      <c r="M6406" t="s">
        <v>10310</v>
      </c>
      <c r="N6406" t="s">
        <v>8536</v>
      </c>
      <c r="O6406" t="s">
        <v>8835</v>
      </c>
      <c r="P6406" t="s">
        <v>8546</v>
      </c>
      <c r="Q6406">
        <v>27604</v>
      </c>
      <c r="R6406" t="s">
        <v>8539</v>
      </c>
      <c r="S6406" t="s">
        <v>8266</v>
      </c>
      <c r="T6406" t="s">
        <v>7736</v>
      </c>
    </row>
    <row r="6407" spans="1:20" x14ac:dyDescent="0.25">
      <c r="A6407" t="s">
        <v>5771</v>
      </c>
      <c r="B6407" s="2">
        <v>42978</v>
      </c>
      <c r="C6407" s="2">
        <v>42980</v>
      </c>
      <c r="D6407" t="s">
        <v>11</v>
      </c>
      <c r="E6407" t="s">
        <v>1356</v>
      </c>
      <c r="F6407" t="s">
        <v>815</v>
      </c>
      <c r="G6407" s="1">
        <v>569568</v>
      </c>
      <c r="H6407">
        <v>2</v>
      </c>
      <c r="I6407">
        <v>2</v>
      </c>
      <c r="J6407" s="1">
        <v>71196</v>
      </c>
      <c r="K6407" t="s">
        <v>9123</v>
      </c>
      <c r="L6407" t="s">
        <v>9126</v>
      </c>
      <c r="M6407" t="s">
        <v>9548</v>
      </c>
      <c r="N6407" t="s">
        <v>8536</v>
      </c>
      <c r="O6407" t="s">
        <v>8840</v>
      </c>
      <c r="P6407" t="s">
        <v>8548</v>
      </c>
      <c r="Q6407">
        <v>99207</v>
      </c>
      <c r="R6407" t="s">
        <v>8542</v>
      </c>
      <c r="S6407" t="s">
        <v>8046</v>
      </c>
      <c r="T6407" t="s">
        <v>7738</v>
      </c>
    </row>
    <row r="6408" spans="1:20" x14ac:dyDescent="0.25">
      <c r="A6408" t="s">
        <v>5771</v>
      </c>
      <c r="B6408" s="2">
        <v>42978</v>
      </c>
      <c r="C6408" s="2">
        <v>42980</v>
      </c>
      <c r="D6408" t="s">
        <v>11</v>
      </c>
      <c r="E6408" t="s">
        <v>1356</v>
      </c>
      <c r="F6408" t="s">
        <v>167</v>
      </c>
      <c r="G6408" s="1">
        <v>14973</v>
      </c>
      <c r="H6408">
        <v>7</v>
      </c>
      <c r="I6408">
        <v>0</v>
      </c>
      <c r="J6408" s="1">
        <v>434217</v>
      </c>
      <c r="K6408" t="s">
        <v>9128</v>
      </c>
      <c r="L6408" t="s">
        <v>9133</v>
      </c>
      <c r="M6408" t="s">
        <v>9220</v>
      </c>
      <c r="N6408" t="s">
        <v>8536</v>
      </c>
      <c r="O6408" t="s">
        <v>8840</v>
      </c>
      <c r="P6408" t="s">
        <v>8548</v>
      </c>
      <c r="Q6408">
        <v>99207</v>
      </c>
      <c r="R6408" t="s">
        <v>8542</v>
      </c>
      <c r="S6408" t="s">
        <v>8046</v>
      </c>
      <c r="T6408" t="s">
        <v>7738</v>
      </c>
    </row>
    <row r="6409" spans="1:20" x14ac:dyDescent="0.25">
      <c r="A6409" t="s">
        <v>5772</v>
      </c>
      <c r="B6409" s="2">
        <v>42869</v>
      </c>
      <c r="C6409" s="2">
        <v>42870</v>
      </c>
      <c r="D6409" t="s">
        <v>79</v>
      </c>
      <c r="E6409" t="s">
        <v>977</v>
      </c>
      <c r="F6409" t="s">
        <v>2702</v>
      </c>
      <c r="G6409" s="1">
        <v>89943</v>
      </c>
      <c r="H6409">
        <v>5</v>
      </c>
      <c r="I6409">
        <v>3</v>
      </c>
      <c r="J6409" s="1">
        <v>-12849</v>
      </c>
      <c r="K6409" t="s">
        <v>9123</v>
      </c>
      <c r="L6409" t="s">
        <v>9126</v>
      </c>
      <c r="M6409" t="s">
        <v>10308</v>
      </c>
      <c r="N6409" t="s">
        <v>8536</v>
      </c>
      <c r="O6409" t="s">
        <v>8563</v>
      </c>
      <c r="P6409" t="s">
        <v>8550</v>
      </c>
      <c r="Q6409">
        <v>77041</v>
      </c>
      <c r="R6409" t="s">
        <v>8551</v>
      </c>
      <c r="S6409" t="s">
        <v>7956</v>
      </c>
      <c r="T6409" t="s">
        <v>7736</v>
      </c>
    </row>
    <row r="6410" spans="1:20" x14ac:dyDescent="0.25">
      <c r="A6410" t="s">
        <v>5772</v>
      </c>
      <c r="B6410" s="2">
        <v>42869</v>
      </c>
      <c r="C6410" s="2">
        <v>42870</v>
      </c>
      <c r="D6410" t="s">
        <v>79</v>
      </c>
      <c r="E6410" t="s">
        <v>977</v>
      </c>
      <c r="F6410" t="s">
        <v>2666</v>
      </c>
      <c r="G6410" s="1">
        <v>462</v>
      </c>
      <c r="H6410">
        <v>5</v>
      </c>
      <c r="I6410">
        <v>2</v>
      </c>
      <c r="J6410" s="1">
        <v>5775</v>
      </c>
      <c r="K6410" t="s">
        <v>9128</v>
      </c>
      <c r="L6410" t="s">
        <v>9137</v>
      </c>
      <c r="M6410" t="s">
        <v>10294</v>
      </c>
      <c r="N6410" t="s">
        <v>8536</v>
      </c>
      <c r="O6410" t="s">
        <v>8563</v>
      </c>
      <c r="P6410" t="s">
        <v>8550</v>
      </c>
      <c r="Q6410">
        <v>77041</v>
      </c>
      <c r="R6410" t="s">
        <v>8551</v>
      </c>
      <c r="S6410" t="s">
        <v>7956</v>
      </c>
      <c r="T6410" t="s">
        <v>7736</v>
      </c>
    </row>
    <row r="6411" spans="1:20" x14ac:dyDescent="0.25">
      <c r="A6411" t="s">
        <v>5772</v>
      </c>
      <c r="B6411" s="2">
        <v>42869</v>
      </c>
      <c r="C6411" s="2">
        <v>42870</v>
      </c>
      <c r="D6411" t="s">
        <v>79</v>
      </c>
      <c r="E6411" t="s">
        <v>977</v>
      </c>
      <c r="F6411" t="s">
        <v>5773</v>
      </c>
      <c r="G6411" s="1">
        <v>47952</v>
      </c>
      <c r="H6411">
        <v>3</v>
      </c>
      <c r="I6411">
        <v>2</v>
      </c>
      <c r="J6411" s="1">
        <v>161838</v>
      </c>
      <c r="K6411" t="s">
        <v>9128</v>
      </c>
      <c r="L6411" t="s">
        <v>9148</v>
      </c>
      <c r="M6411" t="s">
        <v>10886</v>
      </c>
      <c r="N6411" t="s">
        <v>8536</v>
      </c>
      <c r="O6411" t="s">
        <v>8563</v>
      </c>
      <c r="P6411" t="s">
        <v>8550</v>
      </c>
      <c r="Q6411">
        <v>77041</v>
      </c>
      <c r="R6411" t="s">
        <v>8551</v>
      </c>
      <c r="S6411" t="s">
        <v>7956</v>
      </c>
      <c r="T6411" t="s">
        <v>7736</v>
      </c>
    </row>
    <row r="6412" spans="1:20" x14ac:dyDescent="0.25">
      <c r="A6412" t="s">
        <v>5772</v>
      </c>
      <c r="B6412" s="2">
        <v>42869</v>
      </c>
      <c r="C6412" s="2">
        <v>42870</v>
      </c>
      <c r="D6412" t="s">
        <v>79</v>
      </c>
      <c r="E6412" t="s">
        <v>977</v>
      </c>
      <c r="F6412" t="s">
        <v>4084</v>
      </c>
      <c r="G6412" s="1">
        <v>7992</v>
      </c>
      <c r="H6412">
        <v>1</v>
      </c>
      <c r="I6412">
        <v>2</v>
      </c>
      <c r="J6412" s="1">
        <v>6993</v>
      </c>
      <c r="K6412" t="s">
        <v>9139</v>
      </c>
      <c r="L6412" t="s">
        <v>9140</v>
      </c>
      <c r="M6412" t="s">
        <v>10665</v>
      </c>
      <c r="N6412" t="s">
        <v>8536</v>
      </c>
      <c r="O6412" t="s">
        <v>8563</v>
      </c>
      <c r="P6412" t="s">
        <v>8550</v>
      </c>
      <c r="Q6412">
        <v>77041</v>
      </c>
      <c r="R6412" t="s">
        <v>8551</v>
      </c>
      <c r="S6412" t="s">
        <v>7956</v>
      </c>
      <c r="T6412" t="s">
        <v>7736</v>
      </c>
    </row>
    <row r="6413" spans="1:20" x14ac:dyDescent="0.25">
      <c r="A6413" t="s">
        <v>5772</v>
      </c>
      <c r="B6413" s="2">
        <v>42869</v>
      </c>
      <c r="C6413" s="2">
        <v>42870</v>
      </c>
      <c r="D6413" t="s">
        <v>79</v>
      </c>
      <c r="E6413" t="s">
        <v>977</v>
      </c>
      <c r="F6413" t="s">
        <v>4727</v>
      </c>
      <c r="G6413" s="1">
        <v>76864</v>
      </c>
      <c r="H6413">
        <v>2</v>
      </c>
      <c r="I6413">
        <v>2</v>
      </c>
      <c r="J6413" s="1">
        <v>269024</v>
      </c>
      <c r="K6413" t="s">
        <v>9128</v>
      </c>
      <c r="L6413" t="s">
        <v>9148</v>
      </c>
      <c r="M6413" t="s">
        <v>10788</v>
      </c>
      <c r="N6413" t="s">
        <v>8536</v>
      </c>
      <c r="O6413" t="s">
        <v>8563</v>
      </c>
      <c r="P6413" t="s">
        <v>8550</v>
      </c>
      <c r="Q6413">
        <v>77041</v>
      </c>
      <c r="R6413" t="s">
        <v>8551</v>
      </c>
      <c r="S6413" t="s">
        <v>7956</v>
      </c>
      <c r="T6413" t="s">
        <v>7736</v>
      </c>
    </row>
    <row r="6414" spans="1:20" x14ac:dyDescent="0.25">
      <c r="A6414" t="s">
        <v>5774</v>
      </c>
      <c r="B6414" s="2">
        <v>42964</v>
      </c>
      <c r="C6414" s="2">
        <v>42970</v>
      </c>
      <c r="D6414" t="s">
        <v>19</v>
      </c>
      <c r="E6414" t="s">
        <v>2853</v>
      </c>
      <c r="F6414" t="s">
        <v>295</v>
      </c>
      <c r="G6414" s="1">
        <v>10293</v>
      </c>
      <c r="H6414">
        <v>3</v>
      </c>
      <c r="I6414">
        <v>0</v>
      </c>
      <c r="J6414" s="1">
        <v>483771</v>
      </c>
      <c r="K6414" t="s">
        <v>9128</v>
      </c>
      <c r="L6414" t="s">
        <v>9142</v>
      </c>
      <c r="M6414" t="s">
        <v>9282</v>
      </c>
      <c r="N6414" t="s">
        <v>8536</v>
      </c>
      <c r="O6414" t="s">
        <v>8679</v>
      </c>
      <c r="P6414" t="s">
        <v>8538</v>
      </c>
      <c r="Q6414">
        <v>40214</v>
      </c>
      <c r="R6414" t="s">
        <v>8539</v>
      </c>
      <c r="S6414" t="s">
        <v>8309</v>
      </c>
      <c r="T6414" t="s">
        <v>7744</v>
      </c>
    </row>
    <row r="6415" spans="1:20" x14ac:dyDescent="0.25">
      <c r="A6415" t="s">
        <v>5774</v>
      </c>
      <c r="B6415" s="2">
        <v>42964</v>
      </c>
      <c r="C6415" s="2">
        <v>42970</v>
      </c>
      <c r="D6415" t="s">
        <v>19</v>
      </c>
      <c r="E6415" t="s">
        <v>2853</v>
      </c>
      <c r="F6415" t="s">
        <v>2078</v>
      </c>
      <c r="G6415" s="1">
        <v>9816</v>
      </c>
      <c r="H6415">
        <v>6</v>
      </c>
      <c r="I6415">
        <v>0</v>
      </c>
      <c r="J6415" s="1">
        <v>9816</v>
      </c>
      <c r="K6415" t="s">
        <v>9139</v>
      </c>
      <c r="L6415" t="s">
        <v>9162</v>
      </c>
      <c r="M6415" t="s">
        <v>10088</v>
      </c>
      <c r="N6415" t="s">
        <v>8536</v>
      </c>
      <c r="O6415" t="s">
        <v>8679</v>
      </c>
      <c r="P6415" t="s">
        <v>8538</v>
      </c>
      <c r="Q6415">
        <v>40214</v>
      </c>
      <c r="R6415" t="s">
        <v>8539</v>
      </c>
      <c r="S6415" t="s">
        <v>8309</v>
      </c>
      <c r="T6415" t="s">
        <v>7744</v>
      </c>
    </row>
    <row r="6416" spans="1:20" x14ac:dyDescent="0.25">
      <c r="A6416" t="s">
        <v>5775</v>
      </c>
      <c r="B6416" s="2">
        <v>43049</v>
      </c>
      <c r="C6416" s="2">
        <v>43053</v>
      </c>
      <c r="D6416" t="s">
        <v>11</v>
      </c>
      <c r="E6416" t="s">
        <v>3500</v>
      </c>
      <c r="F6416" t="s">
        <v>5208</v>
      </c>
      <c r="G6416" s="1">
        <v>1152</v>
      </c>
      <c r="H6416">
        <v>5</v>
      </c>
      <c r="I6416">
        <v>7</v>
      </c>
      <c r="J6416" s="1">
        <v>-768</v>
      </c>
      <c r="K6416" t="s">
        <v>9128</v>
      </c>
      <c r="L6416" t="s">
        <v>9142</v>
      </c>
      <c r="M6416" t="s">
        <v>10838</v>
      </c>
      <c r="N6416" t="s">
        <v>8536</v>
      </c>
      <c r="O6416" t="s">
        <v>8975</v>
      </c>
      <c r="P6416" t="s">
        <v>8544</v>
      </c>
      <c r="Q6416">
        <v>33021</v>
      </c>
      <c r="R6416" t="s">
        <v>8539</v>
      </c>
      <c r="S6416" t="s">
        <v>8398</v>
      </c>
      <c r="T6416" t="s">
        <v>7744</v>
      </c>
    </row>
    <row r="6417" spans="1:20" x14ac:dyDescent="0.25">
      <c r="A6417" t="s">
        <v>5776</v>
      </c>
      <c r="B6417" s="2">
        <v>42968</v>
      </c>
      <c r="C6417" s="2">
        <v>42968</v>
      </c>
      <c r="D6417" t="s">
        <v>654</v>
      </c>
      <c r="E6417" t="s">
        <v>1777</v>
      </c>
      <c r="F6417" t="s">
        <v>1363</v>
      </c>
      <c r="G6417" s="1">
        <v>8388</v>
      </c>
      <c r="H6417">
        <v>1</v>
      </c>
      <c r="I6417">
        <v>2</v>
      </c>
      <c r="J6417" s="1">
        <v>29358</v>
      </c>
      <c r="K6417" t="s">
        <v>9128</v>
      </c>
      <c r="L6417" t="s">
        <v>9148</v>
      </c>
      <c r="M6417" t="s">
        <v>9794</v>
      </c>
      <c r="N6417" t="s">
        <v>8536</v>
      </c>
      <c r="O6417" t="s">
        <v>9019</v>
      </c>
      <c r="P6417" t="s">
        <v>8581</v>
      </c>
      <c r="Q6417">
        <v>85224</v>
      </c>
      <c r="R6417" t="s">
        <v>8542</v>
      </c>
      <c r="S6417" t="s">
        <v>8131</v>
      </c>
      <c r="T6417" t="s">
        <v>7738</v>
      </c>
    </row>
    <row r="6418" spans="1:20" x14ac:dyDescent="0.25">
      <c r="A6418" t="s">
        <v>5777</v>
      </c>
      <c r="B6418" s="2">
        <v>42437</v>
      </c>
      <c r="C6418" s="2">
        <v>42441</v>
      </c>
      <c r="D6418" t="s">
        <v>19</v>
      </c>
      <c r="E6418" t="s">
        <v>1712</v>
      </c>
      <c r="F6418" t="s">
        <v>3389</v>
      </c>
      <c r="G6418" s="1">
        <v>108576</v>
      </c>
      <c r="H6418">
        <v>4</v>
      </c>
      <c r="I6418">
        <v>4</v>
      </c>
      <c r="J6418" s="1">
        <v>-253344</v>
      </c>
      <c r="K6418" t="s">
        <v>9139</v>
      </c>
      <c r="L6418" t="s">
        <v>9140</v>
      </c>
      <c r="M6418" t="s">
        <v>10521</v>
      </c>
      <c r="N6418" t="s">
        <v>8536</v>
      </c>
      <c r="O6418" t="s">
        <v>8559</v>
      </c>
      <c r="P6418" t="s">
        <v>8560</v>
      </c>
      <c r="Q6418">
        <v>19120</v>
      </c>
      <c r="R6418" t="s">
        <v>8561</v>
      </c>
      <c r="S6418" t="s">
        <v>8117</v>
      </c>
      <c r="T6418" t="s">
        <v>7736</v>
      </c>
    </row>
    <row r="6419" spans="1:20" x14ac:dyDescent="0.25">
      <c r="A6419" t="s">
        <v>5777</v>
      </c>
      <c r="B6419" s="2">
        <v>42437</v>
      </c>
      <c r="C6419" s="2">
        <v>42441</v>
      </c>
      <c r="D6419" t="s">
        <v>19</v>
      </c>
      <c r="E6419" t="s">
        <v>1712</v>
      </c>
      <c r="F6419" t="s">
        <v>2263</v>
      </c>
      <c r="G6419" s="1">
        <v>5984</v>
      </c>
      <c r="H6419">
        <v>2</v>
      </c>
      <c r="I6419">
        <v>2</v>
      </c>
      <c r="J6419" s="1">
        <v>-13464</v>
      </c>
      <c r="K6419" t="s">
        <v>9128</v>
      </c>
      <c r="L6419" t="s">
        <v>9191</v>
      </c>
      <c r="M6419" t="s">
        <v>10153</v>
      </c>
      <c r="N6419" t="s">
        <v>8536</v>
      </c>
      <c r="O6419" t="s">
        <v>8559</v>
      </c>
      <c r="P6419" t="s">
        <v>8560</v>
      </c>
      <c r="Q6419">
        <v>19120</v>
      </c>
      <c r="R6419" t="s">
        <v>8561</v>
      </c>
      <c r="S6419" t="s">
        <v>8117</v>
      </c>
      <c r="T6419" t="s">
        <v>7736</v>
      </c>
    </row>
    <row r="6420" spans="1:20" x14ac:dyDescent="0.25">
      <c r="A6420" t="s">
        <v>5778</v>
      </c>
      <c r="B6420" s="2">
        <v>42674</v>
      </c>
      <c r="C6420" s="2">
        <v>42679</v>
      </c>
      <c r="D6420" t="s">
        <v>19</v>
      </c>
      <c r="E6420" t="s">
        <v>1334</v>
      </c>
      <c r="F6420" t="s">
        <v>275</v>
      </c>
      <c r="G6420" s="1">
        <v>2196</v>
      </c>
      <c r="H6420">
        <v>2</v>
      </c>
      <c r="I6420">
        <v>0</v>
      </c>
      <c r="J6420" s="1">
        <v>61488</v>
      </c>
      <c r="K6420" t="s">
        <v>9128</v>
      </c>
      <c r="L6420" t="s">
        <v>9273</v>
      </c>
      <c r="M6420" t="s">
        <v>9274</v>
      </c>
      <c r="N6420" t="s">
        <v>8536</v>
      </c>
      <c r="O6420" t="s">
        <v>8833</v>
      </c>
      <c r="P6420" t="s">
        <v>8618</v>
      </c>
      <c r="Q6420">
        <v>74133</v>
      </c>
      <c r="R6420" t="s">
        <v>8551</v>
      </c>
      <c r="S6420" t="s">
        <v>8042</v>
      </c>
      <c r="T6420" t="s">
        <v>7738</v>
      </c>
    </row>
    <row r="6421" spans="1:20" x14ac:dyDescent="0.25">
      <c r="A6421" t="s">
        <v>5778</v>
      </c>
      <c r="B6421" s="2">
        <v>42674</v>
      </c>
      <c r="C6421" s="2">
        <v>42679</v>
      </c>
      <c r="D6421" t="s">
        <v>19</v>
      </c>
      <c r="E6421" t="s">
        <v>1334</v>
      </c>
      <c r="F6421" t="s">
        <v>2929</v>
      </c>
      <c r="G6421" s="1">
        <v>36897</v>
      </c>
      <c r="H6421">
        <v>3</v>
      </c>
      <c r="I6421">
        <v>0</v>
      </c>
      <c r="J6421" s="1">
        <v>811734</v>
      </c>
      <c r="K6421" t="s">
        <v>9123</v>
      </c>
      <c r="L6421" t="s">
        <v>9126</v>
      </c>
      <c r="M6421" t="s">
        <v>10381</v>
      </c>
      <c r="N6421" t="s">
        <v>8536</v>
      </c>
      <c r="O6421" t="s">
        <v>8833</v>
      </c>
      <c r="P6421" t="s">
        <v>8618</v>
      </c>
      <c r="Q6421">
        <v>74133</v>
      </c>
      <c r="R6421" t="s">
        <v>8551</v>
      </c>
      <c r="S6421" t="s">
        <v>8042</v>
      </c>
      <c r="T6421" t="s">
        <v>7738</v>
      </c>
    </row>
    <row r="6422" spans="1:20" x14ac:dyDescent="0.25">
      <c r="A6422" t="s">
        <v>5778</v>
      </c>
      <c r="B6422" s="2">
        <v>42674</v>
      </c>
      <c r="C6422" s="2">
        <v>42679</v>
      </c>
      <c r="D6422" t="s">
        <v>19</v>
      </c>
      <c r="E6422" t="s">
        <v>1334</v>
      </c>
      <c r="F6422" t="s">
        <v>4095</v>
      </c>
      <c r="G6422" s="1">
        <v>1239</v>
      </c>
      <c r="H6422">
        <v>3</v>
      </c>
      <c r="I6422">
        <v>0</v>
      </c>
      <c r="J6422" s="1">
        <v>34692</v>
      </c>
      <c r="K6422" t="s">
        <v>9128</v>
      </c>
      <c r="L6422" t="s">
        <v>9137</v>
      </c>
      <c r="M6422" t="s">
        <v>10668</v>
      </c>
      <c r="N6422" t="s">
        <v>8536</v>
      </c>
      <c r="O6422" t="s">
        <v>8833</v>
      </c>
      <c r="P6422" t="s">
        <v>8618</v>
      </c>
      <c r="Q6422">
        <v>74133</v>
      </c>
      <c r="R6422" t="s">
        <v>8551</v>
      </c>
      <c r="S6422" t="s">
        <v>8042</v>
      </c>
      <c r="T6422" t="s">
        <v>7738</v>
      </c>
    </row>
    <row r="6423" spans="1:20" x14ac:dyDescent="0.25">
      <c r="A6423" t="s">
        <v>5778</v>
      </c>
      <c r="B6423" s="2">
        <v>42674</v>
      </c>
      <c r="C6423" s="2">
        <v>42679</v>
      </c>
      <c r="D6423" t="s">
        <v>19</v>
      </c>
      <c r="E6423" t="s">
        <v>1334</v>
      </c>
      <c r="F6423" t="s">
        <v>3511</v>
      </c>
      <c r="G6423" s="1">
        <v>33294</v>
      </c>
      <c r="H6423">
        <v>3</v>
      </c>
      <c r="I6423">
        <v>0</v>
      </c>
      <c r="J6423" s="1">
        <v>99882</v>
      </c>
      <c r="K6423" t="s">
        <v>9128</v>
      </c>
      <c r="L6423" t="s">
        <v>9133</v>
      </c>
      <c r="M6423" t="s">
        <v>10551</v>
      </c>
      <c r="N6423" t="s">
        <v>8536</v>
      </c>
      <c r="O6423" t="s">
        <v>8833</v>
      </c>
      <c r="P6423" t="s">
        <v>8618</v>
      </c>
      <c r="Q6423">
        <v>74133</v>
      </c>
      <c r="R6423" t="s">
        <v>8551</v>
      </c>
      <c r="S6423" t="s">
        <v>8042</v>
      </c>
      <c r="T6423" t="s">
        <v>7738</v>
      </c>
    </row>
    <row r="6424" spans="1:20" x14ac:dyDescent="0.25">
      <c r="A6424" t="s">
        <v>5779</v>
      </c>
      <c r="B6424" s="2">
        <v>41846</v>
      </c>
      <c r="C6424" s="2">
        <v>41852</v>
      </c>
      <c r="D6424" t="s">
        <v>19</v>
      </c>
      <c r="E6424" t="s">
        <v>3963</v>
      </c>
      <c r="F6424" t="s">
        <v>2456</v>
      </c>
      <c r="G6424" s="1">
        <v>11193</v>
      </c>
      <c r="H6424">
        <v>7</v>
      </c>
      <c r="I6424">
        <v>0</v>
      </c>
      <c r="J6424" s="1">
        <v>346983</v>
      </c>
      <c r="K6424" t="s">
        <v>9139</v>
      </c>
      <c r="L6424" t="s">
        <v>9162</v>
      </c>
      <c r="M6424" t="s">
        <v>10220</v>
      </c>
      <c r="N6424" t="s">
        <v>8536</v>
      </c>
      <c r="O6424" t="s">
        <v>9033</v>
      </c>
      <c r="P6424" t="s">
        <v>8555</v>
      </c>
      <c r="Q6424">
        <v>84020</v>
      </c>
      <c r="R6424" t="s">
        <v>8542</v>
      </c>
      <c r="S6424" t="s">
        <v>8443</v>
      </c>
      <c r="T6424" t="s">
        <v>7738</v>
      </c>
    </row>
    <row r="6425" spans="1:20" x14ac:dyDescent="0.25">
      <c r="A6425" t="s">
        <v>5780</v>
      </c>
      <c r="B6425" s="2">
        <v>42301</v>
      </c>
      <c r="C6425" s="2">
        <v>42304</v>
      </c>
      <c r="D6425" t="s">
        <v>79</v>
      </c>
      <c r="E6425" t="s">
        <v>1675</v>
      </c>
      <c r="F6425" t="s">
        <v>737</v>
      </c>
      <c r="G6425" s="1">
        <v>454272</v>
      </c>
      <c r="H6425">
        <v>8</v>
      </c>
      <c r="I6425">
        <v>2</v>
      </c>
      <c r="J6425" s="1">
        <v>-738192</v>
      </c>
      <c r="K6425" t="s">
        <v>9123</v>
      </c>
      <c r="L6425" t="s">
        <v>9126</v>
      </c>
      <c r="M6425" t="s">
        <v>9509</v>
      </c>
      <c r="N6425" t="s">
        <v>8536</v>
      </c>
      <c r="O6425" t="s">
        <v>8763</v>
      </c>
      <c r="P6425" t="s">
        <v>8541</v>
      </c>
      <c r="Q6425">
        <v>94601</v>
      </c>
      <c r="R6425" t="s">
        <v>8542</v>
      </c>
      <c r="S6425" t="s">
        <v>8110</v>
      </c>
      <c r="T6425" t="s">
        <v>7744</v>
      </c>
    </row>
    <row r="6426" spans="1:20" x14ac:dyDescent="0.25">
      <c r="A6426" t="s">
        <v>5781</v>
      </c>
      <c r="B6426" s="2">
        <v>42966</v>
      </c>
      <c r="C6426" s="2">
        <v>42971</v>
      </c>
      <c r="D6426" t="s">
        <v>19</v>
      </c>
      <c r="E6426" t="s">
        <v>5460</v>
      </c>
      <c r="F6426" t="s">
        <v>4046</v>
      </c>
      <c r="G6426" s="1">
        <v>1944</v>
      </c>
      <c r="H6426">
        <v>3</v>
      </c>
      <c r="I6426">
        <v>0</v>
      </c>
      <c r="J6426" s="1">
        <v>93312</v>
      </c>
      <c r="K6426" t="s">
        <v>9128</v>
      </c>
      <c r="L6426" t="s">
        <v>9148</v>
      </c>
      <c r="M6426" t="s">
        <v>10662</v>
      </c>
      <c r="N6426" t="s">
        <v>8536</v>
      </c>
      <c r="O6426" t="s">
        <v>8680</v>
      </c>
      <c r="P6426" t="s">
        <v>8663</v>
      </c>
      <c r="Q6426">
        <v>1841</v>
      </c>
      <c r="R6426" t="s">
        <v>8561</v>
      </c>
      <c r="S6426" t="s">
        <v>8508</v>
      </c>
      <c r="T6426" t="s">
        <v>7736</v>
      </c>
    </row>
    <row r="6427" spans="1:20" x14ac:dyDescent="0.25">
      <c r="A6427" t="s">
        <v>5782</v>
      </c>
      <c r="B6427" s="2">
        <v>42513</v>
      </c>
      <c r="C6427" s="2">
        <v>42517</v>
      </c>
      <c r="D6427" t="s">
        <v>19</v>
      </c>
      <c r="E6427" t="s">
        <v>3539</v>
      </c>
      <c r="F6427" t="s">
        <v>3328</v>
      </c>
      <c r="G6427" s="1">
        <v>8399976</v>
      </c>
      <c r="H6427">
        <v>4</v>
      </c>
      <c r="I6427">
        <v>4</v>
      </c>
      <c r="J6427" s="1">
        <v>11199968</v>
      </c>
      <c r="K6427" t="s">
        <v>9139</v>
      </c>
      <c r="L6427" t="s">
        <v>9447</v>
      </c>
      <c r="M6427" t="s">
        <v>10500</v>
      </c>
      <c r="N6427" t="s">
        <v>8536</v>
      </c>
      <c r="O6427" t="s">
        <v>8559</v>
      </c>
      <c r="P6427" t="s">
        <v>8560</v>
      </c>
      <c r="Q6427">
        <v>19120</v>
      </c>
      <c r="R6427" t="s">
        <v>8561</v>
      </c>
      <c r="S6427" t="s">
        <v>8404</v>
      </c>
      <c r="T6427" t="s">
        <v>7736</v>
      </c>
    </row>
    <row r="6428" spans="1:20" x14ac:dyDescent="0.25">
      <c r="A6428" t="s">
        <v>5782</v>
      </c>
      <c r="B6428" s="2">
        <v>42513</v>
      </c>
      <c r="C6428" s="2">
        <v>42517</v>
      </c>
      <c r="D6428" t="s">
        <v>19</v>
      </c>
      <c r="E6428" t="s">
        <v>3539</v>
      </c>
      <c r="F6428" t="s">
        <v>5783</v>
      </c>
      <c r="G6428" s="1">
        <v>6294</v>
      </c>
      <c r="H6428">
        <v>1</v>
      </c>
      <c r="I6428">
        <v>7</v>
      </c>
      <c r="J6428" s="1">
        <v>-4196</v>
      </c>
      <c r="K6428" t="s">
        <v>9128</v>
      </c>
      <c r="L6428" t="s">
        <v>9142</v>
      </c>
      <c r="M6428" t="s">
        <v>10887</v>
      </c>
      <c r="N6428" t="s">
        <v>8536</v>
      </c>
      <c r="O6428" t="s">
        <v>8559</v>
      </c>
      <c r="P6428" t="s">
        <v>8560</v>
      </c>
      <c r="Q6428">
        <v>19120</v>
      </c>
      <c r="R6428" t="s">
        <v>8561</v>
      </c>
      <c r="S6428" t="s">
        <v>8404</v>
      </c>
      <c r="T6428" t="s">
        <v>7736</v>
      </c>
    </row>
    <row r="6429" spans="1:20" x14ac:dyDescent="0.25">
      <c r="A6429" t="s">
        <v>5782</v>
      </c>
      <c r="B6429" s="2">
        <v>42513</v>
      </c>
      <c r="C6429" s="2">
        <v>42517</v>
      </c>
      <c r="D6429" t="s">
        <v>19</v>
      </c>
      <c r="E6429" t="s">
        <v>3539</v>
      </c>
      <c r="F6429" t="s">
        <v>1741</v>
      </c>
      <c r="G6429" s="1">
        <v>10368</v>
      </c>
      <c r="H6429">
        <v>2</v>
      </c>
      <c r="I6429">
        <v>2</v>
      </c>
      <c r="J6429" s="1">
        <v>36288</v>
      </c>
      <c r="K6429" t="s">
        <v>9128</v>
      </c>
      <c r="L6429" t="s">
        <v>9148</v>
      </c>
      <c r="M6429" t="s">
        <v>9948</v>
      </c>
      <c r="N6429" t="s">
        <v>8536</v>
      </c>
      <c r="O6429" t="s">
        <v>8559</v>
      </c>
      <c r="P6429" t="s">
        <v>8560</v>
      </c>
      <c r="Q6429">
        <v>19120</v>
      </c>
      <c r="R6429" t="s">
        <v>8561</v>
      </c>
      <c r="S6429" t="s">
        <v>8404</v>
      </c>
      <c r="T6429" t="s">
        <v>7736</v>
      </c>
    </row>
    <row r="6430" spans="1:20" x14ac:dyDescent="0.25">
      <c r="A6430" t="s">
        <v>5782</v>
      </c>
      <c r="B6430" s="2">
        <v>42513</v>
      </c>
      <c r="C6430" s="2">
        <v>42517</v>
      </c>
      <c r="D6430" t="s">
        <v>19</v>
      </c>
      <c r="E6430" t="s">
        <v>3539</v>
      </c>
      <c r="F6430" t="s">
        <v>5784</v>
      </c>
      <c r="G6430" s="1">
        <v>122382</v>
      </c>
      <c r="H6430">
        <v>3</v>
      </c>
      <c r="I6430">
        <v>4</v>
      </c>
      <c r="J6430" s="1">
        <v>-244764</v>
      </c>
      <c r="K6430" t="s">
        <v>9139</v>
      </c>
      <c r="L6430" t="s">
        <v>9140</v>
      </c>
      <c r="M6430" t="s">
        <v>10888</v>
      </c>
      <c r="N6430" t="s">
        <v>8536</v>
      </c>
      <c r="O6430" t="s">
        <v>8559</v>
      </c>
      <c r="P6430" t="s">
        <v>8560</v>
      </c>
      <c r="Q6430">
        <v>19120</v>
      </c>
      <c r="R6430" t="s">
        <v>8561</v>
      </c>
      <c r="S6430" t="s">
        <v>8404</v>
      </c>
      <c r="T6430" t="s">
        <v>7736</v>
      </c>
    </row>
    <row r="6431" spans="1:20" x14ac:dyDescent="0.25">
      <c r="A6431" t="s">
        <v>5785</v>
      </c>
      <c r="B6431" s="2">
        <v>41946</v>
      </c>
      <c r="C6431" s="2">
        <v>41950</v>
      </c>
      <c r="D6431" t="s">
        <v>19</v>
      </c>
      <c r="E6431" t="s">
        <v>566</v>
      </c>
      <c r="F6431" t="s">
        <v>1511</v>
      </c>
      <c r="G6431" s="1">
        <v>25984</v>
      </c>
      <c r="H6431">
        <v>2</v>
      </c>
      <c r="I6431">
        <v>2</v>
      </c>
      <c r="J6431" s="1">
        <v>-1624</v>
      </c>
      <c r="K6431" t="s">
        <v>9128</v>
      </c>
      <c r="L6431" t="s">
        <v>9133</v>
      </c>
      <c r="M6431" t="s">
        <v>9857</v>
      </c>
      <c r="N6431" t="s">
        <v>8536</v>
      </c>
      <c r="O6431" t="s">
        <v>8685</v>
      </c>
      <c r="P6431" t="s">
        <v>8546</v>
      </c>
      <c r="Q6431">
        <v>28540</v>
      </c>
      <c r="R6431" t="s">
        <v>8539</v>
      </c>
      <c r="S6431" t="s">
        <v>7867</v>
      </c>
      <c r="T6431" t="s">
        <v>7736</v>
      </c>
    </row>
    <row r="6432" spans="1:20" x14ac:dyDescent="0.25">
      <c r="A6432" t="s">
        <v>5785</v>
      </c>
      <c r="B6432" s="2">
        <v>41946</v>
      </c>
      <c r="C6432" s="2">
        <v>41950</v>
      </c>
      <c r="D6432" t="s">
        <v>19</v>
      </c>
      <c r="E6432" t="s">
        <v>566</v>
      </c>
      <c r="F6432" t="s">
        <v>240</v>
      </c>
      <c r="G6432" s="1">
        <v>945036</v>
      </c>
      <c r="H6432">
        <v>6</v>
      </c>
      <c r="I6432">
        <v>4</v>
      </c>
      <c r="J6432" s="1">
        <v>-2992614</v>
      </c>
      <c r="K6432" t="s">
        <v>9123</v>
      </c>
      <c r="L6432" t="s">
        <v>9131</v>
      </c>
      <c r="M6432" t="s">
        <v>9254</v>
      </c>
      <c r="N6432" t="s">
        <v>8536</v>
      </c>
      <c r="O6432" t="s">
        <v>8685</v>
      </c>
      <c r="P6432" t="s">
        <v>8546</v>
      </c>
      <c r="Q6432">
        <v>28540</v>
      </c>
      <c r="R6432" t="s">
        <v>8539</v>
      </c>
      <c r="S6432" t="s">
        <v>7867</v>
      </c>
      <c r="T6432" t="s">
        <v>7736</v>
      </c>
    </row>
    <row r="6433" spans="1:20" x14ac:dyDescent="0.25">
      <c r="A6433" t="s">
        <v>5785</v>
      </c>
      <c r="B6433" s="2">
        <v>41946</v>
      </c>
      <c r="C6433" s="2">
        <v>41950</v>
      </c>
      <c r="D6433" t="s">
        <v>19</v>
      </c>
      <c r="E6433" t="s">
        <v>566</v>
      </c>
      <c r="F6433" t="s">
        <v>2989</v>
      </c>
      <c r="G6433" s="1">
        <v>14301</v>
      </c>
      <c r="H6433">
        <v>7</v>
      </c>
      <c r="I6433">
        <v>7</v>
      </c>
      <c r="J6433" s="1">
        <v>-104874</v>
      </c>
      <c r="K6433" t="s">
        <v>9128</v>
      </c>
      <c r="L6433" t="s">
        <v>9142</v>
      </c>
      <c r="M6433" t="s">
        <v>10398</v>
      </c>
      <c r="N6433" t="s">
        <v>8536</v>
      </c>
      <c r="O6433" t="s">
        <v>8685</v>
      </c>
      <c r="P6433" t="s">
        <v>8546</v>
      </c>
      <c r="Q6433">
        <v>28540</v>
      </c>
      <c r="R6433" t="s">
        <v>8539</v>
      </c>
      <c r="S6433" t="s">
        <v>7867</v>
      </c>
      <c r="T6433" t="s">
        <v>7736</v>
      </c>
    </row>
    <row r="6434" spans="1:20" x14ac:dyDescent="0.25">
      <c r="A6434" t="s">
        <v>5785</v>
      </c>
      <c r="B6434" s="2">
        <v>41946</v>
      </c>
      <c r="C6434" s="2">
        <v>41950</v>
      </c>
      <c r="D6434" t="s">
        <v>19</v>
      </c>
      <c r="E6434" t="s">
        <v>566</v>
      </c>
      <c r="F6434" t="s">
        <v>3071</v>
      </c>
      <c r="G6434" s="1">
        <v>410352</v>
      </c>
      <c r="H6434">
        <v>3</v>
      </c>
      <c r="I6434">
        <v>2</v>
      </c>
      <c r="J6434" s="1">
        <v>-51294</v>
      </c>
      <c r="K6434" t="s">
        <v>9123</v>
      </c>
      <c r="L6434" t="s">
        <v>9135</v>
      </c>
      <c r="M6434" t="s">
        <v>10419</v>
      </c>
      <c r="N6434" t="s">
        <v>8536</v>
      </c>
      <c r="O6434" t="s">
        <v>8685</v>
      </c>
      <c r="P6434" t="s">
        <v>8546</v>
      </c>
      <c r="Q6434">
        <v>28540</v>
      </c>
      <c r="R6434" t="s">
        <v>8539</v>
      </c>
      <c r="S6434" t="s">
        <v>7867</v>
      </c>
      <c r="T6434" t="s">
        <v>7736</v>
      </c>
    </row>
    <row r="6435" spans="1:20" x14ac:dyDescent="0.25">
      <c r="A6435" t="s">
        <v>5786</v>
      </c>
      <c r="B6435" s="2">
        <v>42093</v>
      </c>
      <c r="C6435" s="2">
        <v>42098</v>
      </c>
      <c r="D6435" t="s">
        <v>19</v>
      </c>
      <c r="E6435" t="s">
        <v>4051</v>
      </c>
      <c r="F6435" t="s">
        <v>2223</v>
      </c>
      <c r="G6435" s="1">
        <v>2352</v>
      </c>
      <c r="H6435">
        <v>5</v>
      </c>
      <c r="I6435">
        <v>2</v>
      </c>
      <c r="J6435" s="1">
        <v>8526</v>
      </c>
      <c r="K6435" t="s">
        <v>9128</v>
      </c>
      <c r="L6435" t="s">
        <v>9148</v>
      </c>
      <c r="M6435" t="s">
        <v>10142</v>
      </c>
      <c r="N6435" t="s">
        <v>8536</v>
      </c>
      <c r="O6435" t="s">
        <v>8579</v>
      </c>
      <c r="P6435" t="s">
        <v>8566</v>
      </c>
      <c r="Q6435">
        <v>60610</v>
      </c>
      <c r="R6435" t="s">
        <v>8551</v>
      </c>
      <c r="S6435" t="s">
        <v>8450</v>
      </c>
      <c r="T6435" t="s">
        <v>7738</v>
      </c>
    </row>
    <row r="6436" spans="1:20" x14ac:dyDescent="0.25">
      <c r="A6436" t="s">
        <v>5786</v>
      </c>
      <c r="B6436" s="2">
        <v>42093</v>
      </c>
      <c r="C6436" s="2">
        <v>42098</v>
      </c>
      <c r="D6436" t="s">
        <v>19</v>
      </c>
      <c r="E6436" t="s">
        <v>4051</v>
      </c>
      <c r="F6436" t="s">
        <v>3389</v>
      </c>
      <c r="G6436" s="1">
        <v>18096</v>
      </c>
      <c r="H6436">
        <v>5</v>
      </c>
      <c r="I6436">
        <v>2</v>
      </c>
      <c r="J6436" s="1">
        <v>13572</v>
      </c>
      <c r="K6436" t="s">
        <v>9139</v>
      </c>
      <c r="L6436" t="s">
        <v>9140</v>
      </c>
      <c r="M6436" t="s">
        <v>10521</v>
      </c>
      <c r="N6436" t="s">
        <v>8536</v>
      </c>
      <c r="O6436" t="s">
        <v>8579</v>
      </c>
      <c r="P6436" t="s">
        <v>8566</v>
      </c>
      <c r="Q6436">
        <v>60610</v>
      </c>
      <c r="R6436" t="s">
        <v>8551</v>
      </c>
      <c r="S6436" t="s">
        <v>8450</v>
      </c>
      <c r="T6436" t="s">
        <v>7738</v>
      </c>
    </row>
    <row r="6437" spans="1:20" x14ac:dyDescent="0.25">
      <c r="A6437" t="s">
        <v>5787</v>
      </c>
      <c r="B6437" s="2">
        <v>42882</v>
      </c>
      <c r="C6437" s="2">
        <v>42884</v>
      </c>
      <c r="D6437" t="s">
        <v>79</v>
      </c>
      <c r="E6437" t="s">
        <v>2382</v>
      </c>
      <c r="F6437" t="s">
        <v>3606</v>
      </c>
      <c r="G6437" s="1">
        <v>350</v>
      </c>
      <c r="H6437">
        <v>4</v>
      </c>
      <c r="I6437">
        <v>0</v>
      </c>
      <c r="J6437" s="1">
        <v>147</v>
      </c>
      <c r="K6437" t="s">
        <v>9123</v>
      </c>
      <c r="L6437" t="s">
        <v>9135</v>
      </c>
      <c r="M6437" t="s">
        <v>10567</v>
      </c>
      <c r="N6437" t="s">
        <v>8536</v>
      </c>
      <c r="O6437" t="s">
        <v>9036</v>
      </c>
      <c r="P6437" t="s">
        <v>8933</v>
      </c>
      <c r="Q6437">
        <v>83201</v>
      </c>
      <c r="R6437" t="s">
        <v>8542</v>
      </c>
      <c r="S6437" t="s">
        <v>8244</v>
      </c>
      <c r="T6437" t="s">
        <v>7736</v>
      </c>
    </row>
    <row r="6438" spans="1:20" x14ac:dyDescent="0.25">
      <c r="A6438" t="s">
        <v>5787</v>
      </c>
      <c r="B6438" s="2">
        <v>42882</v>
      </c>
      <c r="C6438" s="2">
        <v>42884</v>
      </c>
      <c r="D6438" t="s">
        <v>79</v>
      </c>
      <c r="E6438" t="s">
        <v>2382</v>
      </c>
      <c r="F6438" t="s">
        <v>1288</v>
      </c>
      <c r="G6438" s="1">
        <v>47715</v>
      </c>
      <c r="H6438">
        <v>5</v>
      </c>
      <c r="I6438">
        <v>0</v>
      </c>
      <c r="J6438" s="1">
        <v>28629</v>
      </c>
      <c r="K6438" t="s">
        <v>9128</v>
      </c>
      <c r="L6438" t="s">
        <v>9133</v>
      </c>
      <c r="M6438" t="s">
        <v>9759</v>
      </c>
      <c r="N6438" t="s">
        <v>8536</v>
      </c>
      <c r="O6438" t="s">
        <v>9036</v>
      </c>
      <c r="P6438" t="s">
        <v>8933</v>
      </c>
      <c r="Q6438">
        <v>83201</v>
      </c>
      <c r="R6438" t="s">
        <v>8542</v>
      </c>
      <c r="S6438" t="s">
        <v>8244</v>
      </c>
      <c r="T6438" t="s">
        <v>7736</v>
      </c>
    </row>
    <row r="6439" spans="1:20" x14ac:dyDescent="0.25">
      <c r="A6439" t="s">
        <v>5787</v>
      </c>
      <c r="B6439" s="2">
        <v>42882</v>
      </c>
      <c r="C6439" s="2">
        <v>42884</v>
      </c>
      <c r="D6439" t="s">
        <v>79</v>
      </c>
      <c r="E6439" t="s">
        <v>2382</v>
      </c>
      <c r="F6439" t="s">
        <v>3541</v>
      </c>
      <c r="G6439" s="1">
        <v>302376</v>
      </c>
      <c r="H6439">
        <v>3</v>
      </c>
      <c r="I6439">
        <v>2</v>
      </c>
      <c r="J6439" s="1">
        <v>226782</v>
      </c>
      <c r="K6439" t="s">
        <v>9139</v>
      </c>
      <c r="L6439" t="s">
        <v>9140</v>
      </c>
      <c r="M6439" t="s">
        <v>10555</v>
      </c>
      <c r="N6439" t="s">
        <v>8536</v>
      </c>
      <c r="O6439" t="s">
        <v>9036</v>
      </c>
      <c r="P6439" t="s">
        <v>8933</v>
      </c>
      <c r="Q6439">
        <v>83201</v>
      </c>
      <c r="R6439" t="s">
        <v>8542</v>
      </c>
      <c r="S6439" t="s">
        <v>8244</v>
      </c>
      <c r="T6439" t="s">
        <v>7736</v>
      </c>
    </row>
    <row r="6440" spans="1:20" x14ac:dyDescent="0.25">
      <c r="A6440" t="s">
        <v>5788</v>
      </c>
      <c r="B6440" s="2">
        <v>43083</v>
      </c>
      <c r="C6440" s="2">
        <v>43088</v>
      </c>
      <c r="D6440" t="s">
        <v>19</v>
      </c>
      <c r="E6440" t="s">
        <v>269</v>
      </c>
      <c r="F6440" t="s">
        <v>21</v>
      </c>
      <c r="G6440" s="1">
        <v>974988</v>
      </c>
      <c r="H6440">
        <v>4</v>
      </c>
      <c r="I6440">
        <v>3</v>
      </c>
      <c r="J6440" s="1">
        <v>-974988</v>
      </c>
      <c r="K6440" t="s">
        <v>9123</v>
      </c>
      <c r="L6440" t="s">
        <v>9131</v>
      </c>
      <c r="M6440" t="s">
        <v>9132</v>
      </c>
      <c r="N6440" t="s">
        <v>8536</v>
      </c>
      <c r="O6440" t="s">
        <v>8824</v>
      </c>
      <c r="P6440" t="s">
        <v>8550</v>
      </c>
      <c r="Q6440">
        <v>75023</v>
      </c>
      <c r="R6440" t="s">
        <v>8551</v>
      </c>
      <c r="S6440" t="s">
        <v>7800</v>
      </c>
      <c r="T6440" t="s">
        <v>7736</v>
      </c>
    </row>
    <row r="6441" spans="1:20" x14ac:dyDescent="0.25">
      <c r="A6441" t="s">
        <v>5789</v>
      </c>
      <c r="B6441" s="2">
        <v>41916</v>
      </c>
      <c r="C6441" s="2">
        <v>41918</v>
      </c>
      <c r="D6441" t="s">
        <v>79</v>
      </c>
      <c r="E6441" t="s">
        <v>1933</v>
      </c>
      <c r="F6441" t="s">
        <v>4205</v>
      </c>
      <c r="G6441" s="1">
        <v>58941</v>
      </c>
      <c r="H6441">
        <v>5</v>
      </c>
      <c r="I6441">
        <v>1</v>
      </c>
      <c r="J6441" s="1">
        <v>-6549</v>
      </c>
      <c r="K6441" t="s">
        <v>9123</v>
      </c>
      <c r="L6441" t="s">
        <v>9126</v>
      </c>
      <c r="M6441" t="s">
        <v>10693</v>
      </c>
      <c r="N6441" t="s">
        <v>8536</v>
      </c>
      <c r="O6441" t="s">
        <v>8576</v>
      </c>
      <c r="P6441" t="s">
        <v>8577</v>
      </c>
      <c r="Q6441">
        <v>10024</v>
      </c>
      <c r="R6441" t="s">
        <v>8561</v>
      </c>
      <c r="S6441" t="s">
        <v>8155</v>
      </c>
      <c r="T6441" t="s">
        <v>7736</v>
      </c>
    </row>
    <row r="6442" spans="1:20" x14ac:dyDescent="0.25">
      <c r="A6442" t="s">
        <v>5790</v>
      </c>
      <c r="B6442" s="2">
        <v>42656</v>
      </c>
      <c r="C6442" s="2">
        <v>42663</v>
      </c>
      <c r="D6442" t="s">
        <v>19</v>
      </c>
      <c r="E6442" t="s">
        <v>1356</v>
      </c>
      <c r="F6442" t="s">
        <v>1968</v>
      </c>
      <c r="G6442" s="1">
        <v>347</v>
      </c>
      <c r="H6442">
        <v>5</v>
      </c>
      <c r="I6442">
        <v>0</v>
      </c>
      <c r="J6442" s="1">
        <v>12492</v>
      </c>
      <c r="K6442" t="s">
        <v>9128</v>
      </c>
      <c r="L6442" t="s">
        <v>9137</v>
      </c>
      <c r="M6442" t="s">
        <v>10052</v>
      </c>
      <c r="N6442" t="s">
        <v>8536</v>
      </c>
      <c r="O6442" t="s">
        <v>8576</v>
      </c>
      <c r="P6442" t="s">
        <v>8577</v>
      </c>
      <c r="Q6442">
        <v>10024</v>
      </c>
      <c r="R6442" t="s">
        <v>8561</v>
      </c>
      <c r="S6442" t="s">
        <v>8046</v>
      </c>
      <c r="T6442" t="s">
        <v>7738</v>
      </c>
    </row>
    <row r="6443" spans="1:20" x14ac:dyDescent="0.25">
      <c r="A6443" t="s">
        <v>5790</v>
      </c>
      <c r="B6443" s="2">
        <v>42656</v>
      </c>
      <c r="C6443" s="2">
        <v>42663</v>
      </c>
      <c r="D6443" t="s">
        <v>19</v>
      </c>
      <c r="E6443" t="s">
        <v>1356</v>
      </c>
      <c r="F6443" t="s">
        <v>3021</v>
      </c>
      <c r="G6443" s="1">
        <v>9987</v>
      </c>
      <c r="H6443">
        <v>3</v>
      </c>
      <c r="I6443">
        <v>0</v>
      </c>
      <c r="J6443" s="1">
        <v>239688</v>
      </c>
      <c r="K6443" t="s">
        <v>9128</v>
      </c>
      <c r="L6443" t="s">
        <v>9133</v>
      </c>
      <c r="M6443" t="s">
        <v>10407</v>
      </c>
      <c r="N6443" t="s">
        <v>8536</v>
      </c>
      <c r="O6443" t="s">
        <v>8576</v>
      </c>
      <c r="P6443" t="s">
        <v>8577</v>
      </c>
      <c r="Q6443">
        <v>10024</v>
      </c>
      <c r="R6443" t="s">
        <v>8561</v>
      </c>
      <c r="S6443" t="s">
        <v>8046</v>
      </c>
      <c r="T6443" t="s">
        <v>7738</v>
      </c>
    </row>
    <row r="6444" spans="1:20" x14ac:dyDescent="0.25">
      <c r="A6444" t="s">
        <v>5790</v>
      </c>
      <c r="B6444" s="2">
        <v>42656</v>
      </c>
      <c r="C6444" s="2">
        <v>42663</v>
      </c>
      <c r="D6444" t="s">
        <v>19</v>
      </c>
      <c r="E6444" t="s">
        <v>1356</v>
      </c>
      <c r="F6444" t="s">
        <v>2832</v>
      </c>
      <c r="G6444" s="1">
        <v>3794</v>
      </c>
      <c r="H6444">
        <v>2</v>
      </c>
      <c r="I6444">
        <v>0</v>
      </c>
      <c r="J6444" s="1">
        <v>182112</v>
      </c>
      <c r="K6444" t="s">
        <v>9128</v>
      </c>
      <c r="L6444" t="s">
        <v>9148</v>
      </c>
      <c r="M6444" t="s">
        <v>10353</v>
      </c>
      <c r="N6444" t="s">
        <v>8536</v>
      </c>
      <c r="O6444" t="s">
        <v>8576</v>
      </c>
      <c r="P6444" t="s">
        <v>8577</v>
      </c>
      <c r="Q6444">
        <v>10024</v>
      </c>
      <c r="R6444" t="s">
        <v>8561</v>
      </c>
      <c r="S6444" t="s">
        <v>8046</v>
      </c>
      <c r="T6444" t="s">
        <v>7738</v>
      </c>
    </row>
    <row r="6445" spans="1:20" x14ac:dyDescent="0.25">
      <c r="A6445" t="s">
        <v>5790</v>
      </c>
      <c r="B6445" s="2">
        <v>42656</v>
      </c>
      <c r="C6445" s="2">
        <v>42663</v>
      </c>
      <c r="D6445" t="s">
        <v>19</v>
      </c>
      <c r="E6445" t="s">
        <v>1356</v>
      </c>
      <c r="F6445" t="s">
        <v>3807</v>
      </c>
      <c r="G6445" s="1">
        <v>249</v>
      </c>
      <c r="H6445">
        <v>5</v>
      </c>
      <c r="I6445">
        <v>0</v>
      </c>
      <c r="J6445" s="1">
        <v>11454</v>
      </c>
      <c r="K6445" t="s">
        <v>9128</v>
      </c>
      <c r="L6445" t="s">
        <v>9129</v>
      </c>
      <c r="M6445" t="s">
        <v>10617</v>
      </c>
      <c r="N6445" t="s">
        <v>8536</v>
      </c>
      <c r="O6445" t="s">
        <v>8576</v>
      </c>
      <c r="P6445" t="s">
        <v>8577</v>
      </c>
      <c r="Q6445">
        <v>10024</v>
      </c>
      <c r="R6445" t="s">
        <v>8561</v>
      </c>
      <c r="S6445" t="s">
        <v>8046</v>
      </c>
      <c r="T6445" t="s">
        <v>7738</v>
      </c>
    </row>
    <row r="6446" spans="1:20" x14ac:dyDescent="0.25">
      <c r="A6446" t="s">
        <v>5790</v>
      </c>
      <c r="B6446" s="2">
        <v>42656</v>
      </c>
      <c r="C6446" s="2">
        <v>42663</v>
      </c>
      <c r="D6446" t="s">
        <v>19</v>
      </c>
      <c r="E6446" t="s">
        <v>1356</v>
      </c>
      <c r="F6446" t="s">
        <v>1922</v>
      </c>
      <c r="G6446" s="1">
        <v>8226</v>
      </c>
      <c r="H6446">
        <v>3</v>
      </c>
      <c r="I6446">
        <v>0</v>
      </c>
      <c r="J6446" s="1">
        <v>337266</v>
      </c>
      <c r="K6446" t="s">
        <v>9123</v>
      </c>
      <c r="L6446" t="s">
        <v>9135</v>
      </c>
      <c r="M6446" t="s">
        <v>10033</v>
      </c>
      <c r="N6446" t="s">
        <v>8536</v>
      </c>
      <c r="O6446" t="s">
        <v>8576</v>
      </c>
      <c r="P6446" t="s">
        <v>8577</v>
      </c>
      <c r="Q6446">
        <v>10024</v>
      </c>
      <c r="R6446" t="s">
        <v>8561</v>
      </c>
      <c r="S6446" t="s">
        <v>8046</v>
      </c>
      <c r="T6446" t="s">
        <v>7738</v>
      </c>
    </row>
    <row r="6447" spans="1:20" x14ac:dyDescent="0.25">
      <c r="A6447" t="s">
        <v>5791</v>
      </c>
      <c r="B6447" s="2">
        <v>42068</v>
      </c>
      <c r="C6447" s="2">
        <v>42073</v>
      </c>
      <c r="D6447" t="s">
        <v>19</v>
      </c>
      <c r="E6447" t="s">
        <v>1668</v>
      </c>
      <c r="F6447" t="s">
        <v>2412</v>
      </c>
      <c r="G6447" s="1">
        <v>7104</v>
      </c>
      <c r="H6447">
        <v>6</v>
      </c>
      <c r="I6447">
        <v>2</v>
      </c>
      <c r="J6447" s="1">
        <v>24864</v>
      </c>
      <c r="K6447" t="s">
        <v>9128</v>
      </c>
      <c r="L6447" t="s">
        <v>9191</v>
      </c>
      <c r="M6447" t="s">
        <v>10207</v>
      </c>
      <c r="N6447" t="s">
        <v>8536</v>
      </c>
      <c r="O6447" t="s">
        <v>8579</v>
      </c>
      <c r="P6447" t="s">
        <v>8566</v>
      </c>
      <c r="Q6447">
        <v>60623</v>
      </c>
      <c r="R6447" t="s">
        <v>8551</v>
      </c>
      <c r="S6447" t="s">
        <v>8108</v>
      </c>
      <c r="T6447" t="s">
        <v>7736</v>
      </c>
    </row>
    <row r="6448" spans="1:20" x14ac:dyDescent="0.25">
      <c r="A6448" t="s">
        <v>5792</v>
      </c>
      <c r="B6448" s="2">
        <v>42798</v>
      </c>
      <c r="C6448" s="2">
        <v>42800</v>
      </c>
      <c r="D6448" t="s">
        <v>11</v>
      </c>
      <c r="E6448" t="s">
        <v>2330</v>
      </c>
      <c r="F6448" t="s">
        <v>70</v>
      </c>
      <c r="G6448" s="1">
        <v>1035</v>
      </c>
      <c r="H6448">
        <v>5</v>
      </c>
      <c r="I6448">
        <v>6</v>
      </c>
      <c r="J6448" s="1">
        <v>-77625</v>
      </c>
      <c r="K6448" t="s">
        <v>9123</v>
      </c>
      <c r="L6448" t="s">
        <v>9135</v>
      </c>
      <c r="M6448" t="s">
        <v>9166</v>
      </c>
      <c r="N6448" t="s">
        <v>8536</v>
      </c>
      <c r="O6448" t="s">
        <v>8563</v>
      </c>
      <c r="P6448" t="s">
        <v>8550</v>
      </c>
      <c r="Q6448">
        <v>77095</v>
      </c>
      <c r="R6448" t="s">
        <v>8551</v>
      </c>
      <c r="S6448" t="s">
        <v>8237</v>
      </c>
      <c r="T6448" t="s">
        <v>7744</v>
      </c>
    </row>
    <row r="6449" spans="1:20" x14ac:dyDescent="0.25">
      <c r="A6449" t="s">
        <v>5792</v>
      </c>
      <c r="B6449" s="2">
        <v>42798</v>
      </c>
      <c r="C6449" s="2">
        <v>42800</v>
      </c>
      <c r="D6449" t="s">
        <v>11</v>
      </c>
      <c r="E6449" t="s">
        <v>2330</v>
      </c>
      <c r="F6449" t="s">
        <v>2458</v>
      </c>
      <c r="G6449" s="1">
        <v>2464</v>
      </c>
      <c r="H6449">
        <v>1</v>
      </c>
      <c r="I6449">
        <v>2</v>
      </c>
      <c r="J6449" s="1">
        <v>8624</v>
      </c>
      <c r="K6449" t="s">
        <v>9128</v>
      </c>
      <c r="L6449" t="s">
        <v>9129</v>
      </c>
      <c r="M6449" t="s">
        <v>10221</v>
      </c>
      <c r="N6449" t="s">
        <v>8536</v>
      </c>
      <c r="O6449" t="s">
        <v>8563</v>
      </c>
      <c r="P6449" t="s">
        <v>8550</v>
      </c>
      <c r="Q6449">
        <v>77095</v>
      </c>
      <c r="R6449" t="s">
        <v>8551</v>
      </c>
      <c r="S6449" t="s">
        <v>8237</v>
      </c>
      <c r="T6449" t="s">
        <v>7744</v>
      </c>
    </row>
    <row r="6450" spans="1:20" x14ac:dyDescent="0.25">
      <c r="A6450" t="s">
        <v>5792</v>
      </c>
      <c r="B6450" s="2">
        <v>42798</v>
      </c>
      <c r="C6450" s="2">
        <v>42800</v>
      </c>
      <c r="D6450" t="s">
        <v>11</v>
      </c>
      <c r="E6450" t="s">
        <v>2330</v>
      </c>
      <c r="F6450" t="s">
        <v>757</v>
      </c>
      <c r="G6450" s="1">
        <v>872</v>
      </c>
      <c r="H6450">
        <v>1</v>
      </c>
      <c r="I6450">
        <v>2</v>
      </c>
      <c r="J6450" s="1">
        <v>654</v>
      </c>
      <c r="K6450" t="s">
        <v>9128</v>
      </c>
      <c r="L6450" t="s">
        <v>9133</v>
      </c>
      <c r="M6450" t="s">
        <v>9518</v>
      </c>
      <c r="N6450" t="s">
        <v>8536</v>
      </c>
      <c r="O6450" t="s">
        <v>8563</v>
      </c>
      <c r="P6450" t="s">
        <v>8550</v>
      </c>
      <c r="Q6450">
        <v>77095</v>
      </c>
      <c r="R6450" t="s">
        <v>8551</v>
      </c>
      <c r="S6450" t="s">
        <v>8237</v>
      </c>
      <c r="T6450" t="s">
        <v>7744</v>
      </c>
    </row>
    <row r="6451" spans="1:20" x14ac:dyDescent="0.25">
      <c r="A6451" t="s">
        <v>5793</v>
      </c>
      <c r="B6451" s="2">
        <v>42272</v>
      </c>
      <c r="C6451" s="2">
        <v>42276</v>
      </c>
      <c r="D6451" t="s">
        <v>19</v>
      </c>
      <c r="E6451" t="s">
        <v>2693</v>
      </c>
      <c r="F6451" t="s">
        <v>2102</v>
      </c>
      <c r="G6451" s="1">
        <v>1076</v>
      </c>
      <c r="H6451">
        <v>2</v>
      </c>
      <c r="I6451">
        <v>0</v>
      </c>
      <c r="J6451" s="1">
        <v>51648</v>
      </c>
      <c r="K6451" t="s">
        <v>9128</v>
      </c>
      <c r="L6451" t="s">
        <v>9142</v>
      </c>
      <c r="M6451" t="s">
        <v>10101</v>
      </c>
      <c r="N6451" t="s">
        <v>8536</v>
      </c>
      <c r="O6451" t="s">
        <v>8837</v>
      </c>
      <c r="P6451" t="s">
        <v>8625</v>
      </c>
      <c r="Q6451">
        <v>6450</v>
      </c>
      <c r="R6451" t="s">
        <v>8561</v>
      </c>
      <c r="S6451" t="s">
        <v>8290</v>
      </c>
      <c r="T6451" t="s">
        <v>7736</v>
      </c>
    </row>
    <row r="6452" spans="1:20" x14ac:dyDescent="0.25">
      <c r="A6452" t="s">
        <v>5793</v>
      </c>
      <c r="B6452" s="2">
        <v>42272</v>
      </c>
      <c r="C6452" s="2">
        <v>42276</v>
      </c>
      <c r="D6452" t="s">
        <v>19</v>
      </c>
      <c r="E6452" t="s">
        <v>2693</v>
      </c>
      <c r="F6452" t="s">
        <v>792</v>
      </c>
      <c r="G6452" s="1">
        <v>4568</v>
      </c>
      <c r="H6452">
        <v>2</v>
      </c>
      <c r="I6452">
        <v>0</v>
      </c>
      <c r="J6452" s="1">
        <v>210128</v>
      </c>
      <c r="K6452" t="s">
        <v>9128</v>
      </c>
      <c r="L6452" t="s">
        <v>9148</v>
      </c>
      <c r="M6452" t="s">
        <v>9535</v>
      </c>
      <c r="N6452" t="s">
        <v>8536</v>
      </c>
      <c r="O6452" t="s">
        <v>8837</v>
      </c>
      <c r="P6452" t="s">
        <v>8625</v>
      </c>
      <c r="Q6452">
        <v>6450</v>
      </c>
      <c r="R6452" t="s">
        <v>8561</v>
      </c>
      <c r="S6452" t="s">
        <v>8290</v>
      </c>
      <c r="T6452" t="s">
        <v>7736</v>
      </c>
    </row>
    <row r="6453" spans="1:20" x14ac:dyDescent="0.25">
      <c r="A6453" t="s">
        <v>5793</v>
      </c>
      <c r="B6453" s="2">
        <v>42272</v>
      </c>
      <c r="C6453" s="2">
        <v>42276</v>
      </c>
      <c r="D6453" t="s">
        <v>19</v>
      </c>
      <c r="E6453" t="s">
        <v>2693</v>
      </c>
      <c r="F6453" t="s">
        <v>185</v>
      </c>
      <c r="G6453" s="1">
        <v>67</v>
      </c>
      <c r="H6453">
        <v>1</v>
      </c>
      <c r="I6453">
        <v>0</v>
      </c>
      <c r="J6453" s="1">
        <v>2211</v>
      </c>
      <c r="K6453" t="s">
        <v>9128</v>
      </c>
      <c r="L6453" t="s">
        <v>9137</v>
      </c>
      <c r="M6453" t="s">
        <v>9227</v>
      </c>
      <c r="N6453" t="s">
        <v>8536</v>
      </c>
      <c r="O6453" t="s">
        <v>8837</v>
      </c>
      <c r="P6453" t="s">
        <v>8625</v>
      </c>
      <c r="Q6453">
        <v>6450</v>
      </c>
      <c r="R6453" t="s">
        <v>8561</v>
      </c>
      <c r="S6453" t="s">
        <v>8290</v>
      </c>
      <c r="T6453" t="s">
        <v>7736</v>
      </c>
    </row>
    <row r="6454" spans="1:20" x14ac:dyDescent="0.25">
      <c r="A6454" t="s">
        <v>5794</v>
      </c>
      <c r="B6454" s="2">
        <v>42357</v>
      </c>
      <c r="C6454" s="2">
        <v>42361</v>
      </c>
      <c r="D6454" t="s">
        <v>11</v>
      </c>
      <c r="E6454" t="s">
        <v>3896</v>
      </c>
      <c r="F6454" t="s">
        <v>2130</v>
      </c>
      <c r="G6454" s="1">
        <v>158376</v>
      </c>
      <c r="H6454">
        <v>3</v>
      </c>
      <c r="I6454">
        <v>2</v>
      </c>
      <c r="J6454" s="1">
        <v>138579</v>
      </c>
      <c r="K6454" t="s">
        <v>9139</v>
      </c>
      <c r="L6454" t="s">
        <v>9140</v>
      </c>
      <c r="M6454" t="s">
        <v>10111</v>
      </c>
      <c r="N6454" t="s">
        <v>8536</v>
      </c>
      <c r="O6454" t="s">
        <v>9065</v>
      </c>
      <c r="P6454" t="s">
        <v>8566</v>
      </c>
      <c r="Q6454">
        <v>60025</v>
      </c>
      <c r="R6454" t="s">
        <v>8551</v>
      </c>
      <c r="S6454" t="s">
        <v>8439</v>
      </c>
      <c r="T6454" t="s">
        <v>7736</v>
      </c>
    </row>
    <row r="6455" spans="1:20" x14ac:dyDescent="0.25">
      <c r="A6455" t="s">
        <v>5795</v>
      </c>
      <c r="B6455" s="2">
        <v>42285</v>
      </c>
      <c r="C6455" s="2">
        <v>42290</v>
      </c>
      <c r="D6455" t="s">
        <v>19</v>
      </c>
      <c r="E6455" t="s">
        <v>2570</v>
      </c>
      <c r="F6455" t="s">
        <v>3974</v>
      </c>
      <c r="G6455" s="1">
        <v>344</v>
      </c>
      <c r="H6455">
        <v>2</v>
      </c>
      <c r="I6455">
        <v>2</v>
      </c>
      <c r="J6455" s="1">
        <v>559</v>
      </c>
      <c r="K6455" t="s">
        <v>9128</v>
      </c>
      <c r="L6455" t="s">
        <v>9137</v>
      </c>
      <c r="M6455" t="s">
        <v>10648</v>
      </c>
      <c r="N6455" t="s">
        <v>8536</v>
      </c>
      <c r="O6455" t="s">
        <v>8563</v>
      </c>
      <c r="P6455" t="s">
        <v>8550</v>
      </c>
      <c r="Q6455">
        <v>77036</v>
      </c>
      <c r="R6455" t="s">
        <v>8551</v>
      </c>
      <c r="S6455" t="s">
        <v>8275</v>
      </c>
      <c r="T6455" t="s">
        <v>7736</v>
      </c>
    </row>
    <row r="6456" spans="1:20" x14ac:dyDescent="0.25">
      <c r="A6456" t="s">
        <v>5796</v>
      </c>
      <c r="B6456" s="2">
        <v>42947</v>
      </c>
      <c r="C6456" s="2">
        <v>42950</v>
      </c>
      <c r="D6456" t="s">
        <v>79</v>
      </c>
      <c r="E6456" t="s">
        <v>3732</v>
      </c>
      <c r="F6456" t="s">
        <v>182</v>
      </c>
      <c r="G6456" s="1">
        <v>5656</v>
      </c>
      <c r="H6456">
        <v>2</v>
      </c>
      <c r="I6456">
        <v>0</v>
      </c>
      <c r="J6456" s="1">
        <v>152712</v>
      </c>
      <c r="K6456" t="s">
        <v>9128</v>
      </c>
      <c r="L6456" t="s">
        <v>9133</v>
      </c>
      <c r="M6456" t="s">
        <v>9226</v>
      </c>
      <c r="N6456" t="s">
        <v>8536</v>
      </c>
      <c r="O6456" t="s">
        <v>8556</v>
      </c>
      <c r="P6456" t="s">
        <v>8541</v>
      </c>
      <c r="Q6456">
        <v>94110</v>
      </c>
      <c r="R6456" t="s">
        <v>8542</v>
      </c>
      <c r="S6456" t="s">
        <v>8423</v>
      </c>
      <c r="T6456" t="s">
        <v>7736</v>
      </c>
    </row>
    <row r="6457" spans="1:20" x14ac:dyDescent="0.25">
      <c r="A6457" t="s">
        <v>5796</v>
      </c>
      <c r="B6457" s="2">
        <v>42947</v>
      </c>
      <c r="C6457" s="2">
        <v>42950</v>
      </c>
      <c r="D6457" t="s">
        <v>79</v>
      </c>
      <c r="E6457" t="s">
        <v>3732</v>
      </c>
      <c r="F6457" t="s">
        <v>2806</v>
      </c>
      <c r="G6457" s="1">
        <v>3696</v>
      </c>
      <c r="H6457">
        <v>7</v>
      </c>
      <c r="I6457">
        <v>0</v>
      </c>
      <c r="J6457" s="1">
        <v>114576</v>
      </c>
      <c r="K6457" t="s">
        <v>9123</v>
      </c>
      <c r="L6457" t="s">
        <v>9135</v>
      </c>
      <c r="M6457" t="s">
        <v>10343</v>
      </c>
      <c r="N6457" t="s">
        <v>8536</v>
      </c>
      <c r="O6457" t="s">
        <v>8556</v>
      </c>
      <c r="P6457" t="s">
        <v>8541</v>
      </c>
      <c r="Q6457">
        <v>94110</v>
      </c>
      <c r="R6457" t="s">
        <v>8542</v>
      </c>
      <c r="S6457" t="s">
        <v>8423</v>
      </c>
      <c r="T6457" t="s">
        <v>7736</v>
      </c>
    </row>
    <row r="6458" spans="1:20" x14ac:dyDescent="0.25">
      <c r="A6458" t="s">
        <v>5797</v>
      </c>
      <c r="B6458" s="2">
        <v>41856</v>
      </c>
      <c r="C6458" s="2">
        <v>41862</v>
      </c>
      <c r="D6458" t="s">
        <v>19</v>
      </c>
      <c r="E6458" t="s">
        <v>301</v>
      </c>
      <c r="F6458" t="s">
        <v>2827</v>
      </c>
      <c r="G6458" s="1">
        <v>13599</v>
      </c>
      <c r="H6458">
        <v>1</v>
      </c>
      <c r="I6458">
        <v>0</v>
      </c>
      <c r="J6458" s="1">
        <v>367173</v>
      </c>
      <c r="K6458" t="s">
        <v>9139</v>
      </c>
      <c r="L6458" t="s">
        <v>9140</v>
      </c>
      <c r="M6458" t="s">
        <v>10352</v>
      </c>
      <c r="N6458" t="s">
        <v>8536</v>
      </c>
      <c r="O6458" t="s">
        <v>8576</v>
      </c>
      <c r="P6458" t="s">
        <v>8577</v>
      </c>
      <c r="Q6458">
        <v>10009</v>
      </c>
      <c r="R6458" t="s">
        <v>8561</v>
      </c>
      <c r="S6458" t="s">
        <v>7808</v>
      </c>
      <c r="T6458" t="s">
        <v>7738</v>
      </c>
    </row>
    <row r="6459" spans="1:20" x14ac:dyDescent="0.25">
      <c r="A6459" t="s">
        <v>5797</v>
      </c>
      <c r="B6459" s="2">
        <v>41856</v>
      </c>
      <c r="C6459" s="2">
        <v>41862</v>
      </c>
      <c r="D6459" t="s">
        <v>19</v>
      </c>
      <c r="E6459" t="s">
        <v>301</v>
      </c>
      <c r="F6459" t="s">
        <v>4287</v>
      </c>
      <c r="G6459" s="1">
        <v>1596</v>
      </c>
      <c r="H6459">
        <v>7</v>
      </c>
      <c r="I6459">
        <v>0</v>
      </c>
      <c r="J6459" s="1">
        <v>70224</v>
      </c>
      <c r="K6459" t="s">
        <v>9128</v>
      </c>
      <c r="L6459" t="s">
        <v>9137</v>
      </c>
      <c r="M6459" t="s">
        <v>10713</v>
      </c>
      <c r="N6459" t="s">
        <v>8536</v>
      </c>
      <c r="O6459" t="s">
        <v>8576</v>
      </c>
      <c r="P6459" t="s">
        <v>8577</v>
      </c>
      <c r="Q6459">
        <v>10009</v>
      </c>
      <c r="R6459" t="s">
        <v>8561</v>
      </c>
      <c r="S6459" t="s">
        <v>7808</v>
      </c>
      <c r="T6459" t="s">
        <v>7738</v>
      </c>
    </row>
    <row r="6460" spans="1:20" x14ac:dyDescent="0.25">
      <c r="A6460" t="s">
        <v>5798</v>
      </c>
      <c r="B6460" s="2">
        <v>42869</v>
      </c>
      <c r="C6460" s="2">
        <v>42872</v>
      </c>
      <c r="D6460" t="s">
        <v>79</v>
      </c>
      <c r="E6460" t="s">
        <v>1428</v>
      </c>
      <c r="F6460" t="s">
        <v>1850</v>
      </c>
      <c r="G6460" s="1">
        <v>376</v>
      </c>
      <c r="H6460">
        <v>2</v>
      </c>
      <c r="I6460">
        <v>0</v>
      </c>
      <c r="J6460" s="1">
        <v>10904</v>
      </c>
      <c r="K6460" t="s">
        <v>9128</v>
      </c>
      <c r="L6460" t="s">
        <v>9137</v>
      </c>
      <c r="M6460" t="s">
        <v>9998</v>
      </c>
      <c r="N6460" t="s">
        <v>8536</v>
      </c>
      <c r="O6460" t="s">
        <v>8829</v>
      </c>
      <c r="P6460" t="s">
        <v>8744</v>
      </c>
      <c r="Q6460">
        <v>21215</v>
      </c>
      <c r="R6460" t="s">
        <v>8561</v>
      </c>
      <c r="S6460" t="s">
        <v>8059</v>
      </c>
      <c r="T6460" t="s">
        <v>7738</v>
      </c>
    </row>
    <row r="6461" spans="1:20" x14ac:dyDescent="0.25">
      <c r="A6461" t="s">
        <v>5798</v>
      </c>
      <c r="B6461" s="2">
        <v>42869</v>
      </c>
      <c r="C6461" s="2">
        <v>42872</v>
      </c>
      <c r="D6461" t="s">
        <v>79</v>
      </c>
      <c r="E6461" t="s">
        <v>1428</v>
      </c>
      <c r="F6461" t="s">
        <v>850</v>
      </c>
      <c r="G6461" s="1">
        <v>147</v>
      </c>
      <c r="H6461">
        <v>5</v>
      </c>
      <c r="I6461">
        <v>0</v>
      </c>
      <c r="J6461" s="1">
        <v>6615</v>
      </c>
      <c r="K6461" t="s">
        <v>9128</v>
      </c>
      <c r="L6461" t="s">
        <v>9137</v>
      </c>
      <c r="M6461" t="s">
        <v>9566</v>
      </c>
      <c r="N6461" t="s">
        <v>8536</v>
      </c>
      <c r="O6461" t="s">
        <v>8829</v>
      </c>
      <c r="P6461" t="s">
        <v>8744</v>
      </c>
      <c r="Q6461">
        <v>21215</v>
      </c>
      <c r="R6461" t="s">
        <v>8561</v>
      </c>
      <c r="S6461" t="s">
        <v>8059</v>
      </c>
      <c r="T6461" t="s">
        <v>7738</v>
      </c>
    </row>
    <row r="6462" spans="1:20" x14ac:dyDescent="0.25">
      <c r="A6462" t="s">
        <v>5798</v>
      </c>
      <c r="B6462" s="2">
        <v>42869</v>
      </c>
      <c r="C6462" s="2">
        <v>42872</v>
      </c>
      <c r="D6462" t="s">
        <v>79</v>
      </c>
      <c r="E6462" t="s">
        <v>1428</v>
      </c>
      <c r="F6462" t="s">
        <v>3586</v>
      </c>
      <c r="G6462" s="1">
        <v>372</v>
      </c>
      <c r="H6462">
        <v>5</v>
      </c>
      <c r="I6462">
        <v>0</v>
      </c>
      <c r="J6462" s="1">
        <v>93</v>
      </c>
      <c r="K6462" t="s">
        <v>9128</v>
      </c>
      <c r="L6462" t="s">
        <v>9137</v>
      </c>
      <c r="M6462" t="s">
        <v>10563</v>
      </c>
      <c r="N6462" t="s">
        <v>8536</v>
      </c>
      <c r="O6462" t="s">
        <v>8829</v>
      </c>
      <c r="P6462" t="s">
        <v>8744</v>
      </c>
      <c r="Q6462">
        <v>21215</v>
      </c>
      <c r="R6462" t="s">
        <v>8561</v>
      </c>
      <c r="S6462" t="s">
        <v>8059</v>
      </c>
      <c r="T6462" t="s">
        <v>7738</v>
      </c>
    </row>
    <row r="6463" spans="1:20" x14ac:dyDescent="0.25">
      <c r="A6463" t="s">
        <v>5798</v>
      </c>
      <c r="B6463" s="2">
        <v>42869</v>
      </c>
      <c r="C6463" s="2">
        <v>42872</v>
      </c>
      <c r="D6463" t="s">
        <v>79</v>
      </c>
      <c r="E6463" t="s">
        <v>1428</v>
      </c>
      <c r="F6463" t="s">
        <v>2325</v>
      </c>
      <c r="G6463" s="1">
        <v>8997</v>
      </c>
      <c r="H6463">
        <v>3</v>
      </c>
      <c r="I6463">
        <v>0</v>
      </c>
      <c r="J6463" s="1">
        <v>188937</v>
      </c>
      <c r="K6463" t="s">
        <v>9139</v>
      </c>
      <c r="L6463" t="s">
        <v>9162</v>
      </c>
      <c r="M6463" t="s">
        <v>10171</v>
      </c>
      <c r="N6463" t="s">
        <v>8536</v>
      </c>
      <c r="O6463" t="s">
        <v>8829</v>
      </c>
      <c r="P6463" t="s">
        <v>8744</v>
      </c>
      <c r="Q6463">
        <v>21215</v>
      </c>
      <c r="R6463" t="s">
        <v>8561</v>
      </c>
      <c r="S6463" t="s">
        <v>8059</v>
      </c>
      <c r="T6463" t="s">
        <v>7738</v>
      </c>
    </row>
    <row r="6464" spans="1:20" x14ac:dyDescent="0.25">
      <c r="A6464" t="s">
        <v>5798</v>
      </c>
      <c r="B6464" s="2">
        <v>42869</v>
      </c>
      <c r="C6464" s="2">
        <v>42872</v>
      </c>
      <c r="D6464" t="s">
        <v>79</v>
      </c>
      <c r="E6464" t="s">
        <v>1428</v>
      </c>
      <c r="F6464" t="s">
        <v>4205</v>
      </c>
      <c r="G6464" s="1">
        <v>26196</v>
      </c>
      <c r="H6464">
        <v>2</v>
      </c>
      <c r="I6464">
        <v>0</v>
      </c>
      <c r="J6464" s="1">
        <v>235764</v>
      </c>
      <c r="K6464" t="s">
        <v>9123</v>
      </c>
      <c r="L6464" t="s">
        <v>9126</v>
      </c>
      <c r="M6464" t="s">
        <v>10693</v>
      </c>
      <c r="N6464" t="s">
        <v>8536</v>
      </c>
      <c r="O6464" t="s">
        <v>8829</v>
      </c>
      <c r="P6464" t="s">
        <v>8744</v>
      </c>
      <c r="Q6464">
        <v>21215</v>
      </c>
      <c r="R6464" t="s">
        <v>8561</v>
      </c>
      <c r="S6464" t="s">
        <v>8059</v>
      </c>
      <c r="T6464" t="s">
        <v>7738</v>
      </c>
    </row>
    <row r="6465" spans="1:20" x14ac:dyDescent="0.25">
      <c r="A6465" t="s">
        <v>5798</v>
      </c>
      <c r="B6465" s="2">
        <v>42869</v>
      </c>
      <c r="C6465" s="2">
        <v>42872</v>
      </c>
      <c r="D6465" t="s">
        <v>79</v>
      </c>
      <c r="E6465" t="s">
        <v>1428</v>
      </c>
      <c r="F6465" t="s">
        <v>417</v>
      </c>
      <c r="G6465" s="1">
        <v>740</v>
      </c>
      <c r="H6465">
        <v>5</v>
      </c>
      <c r="I6465">
        <v>0</v>
      </c>
      <c r="J6465" s="1">
        <v>370</v>
      </c>
      <c r="K6465" t="s">
        <v>9128</v>
      </c>
      <c r="L6465" t="s">
        <v>9129</v>
      </c>
      <c r="M6465" t="s">
        <v>9340</v>
      </c>
      <c r="N6465" t="s">
        <v>8536</v>
      </c>
      <c r="O6465" t="s">
        <v>8829</v>
      </c>
      <c r="P6465" t="s">
        <v>8744</v>
      </c>
      <c r="Q6465">
        <v>21215</v>
      </c>
      <c r="R6465" t="s">
        <v>8561</v>
      </c>
      <c r="S6465" t="s">
        <v>8059</v>
      </c>
      <c r="T6465" t="s">
        <v>7738</v>
      </c>
    </row>
    <row r="6466" spans="1:20" x14ac:dyDescent="0.25">
      <c r="A6466" t="s">
        <v>5799</v>
      </c>
      <c r="B6466" s="2">
        <v>42635</v>
      </c>
      <c r="C6466" s="2">
        <v>42641</v>
      </c>
      <c r="D6466" t="s">
        <v>19</v>
      </c>
      <c r="E6466" t="s">
        <v>1598</v>
      </c>
      <c r="F6466" t="s">
        <v>3749</v>
      </c>
      <c r="G6466" s="1">
        <v>1328</v>
      </c>
      <c r="H6466">
        <v>2</v>
      </c>
      <c r="I6466">
        <v>0</v>
      </c>
      <c r="J6466" s="1">
        <v>63744</v>
      </c>
      <c r="K6466" t="s">
        <v>9123</v>
      </c>
      <c r="L6466" t="s">
        <v>9135</v>
      </c>
      <c r="M6466" t="s">
        <v>10604</v>
      </c>
      <c r="N6466" t="s">
        <v>8536</v>
      </c>
      <c r="O6466" t="s">
        <v>8679</v>
      </c>
      <c r="P6466" t="s">
        <v>8538</v>
      </c>
      <c r="Q6466">
        <v>40214</v>
      </c>
      <c r="R6466" t="s">
        <v>8539</v>
      </c>
      <c r="S6466" t="s">
        <v>8095</v>
      </c>
      <c r="T6466" t="s">
        <v>7744</v>
      </c>
    </row>
    <row r="6467" spans="1:20" x14ac:dyDescent="0.25">
      <c r="A6467" t="s">
        <v>5800</v>
      </c>
      <c r="B6467" s="2">
        <v>42321</v>
      </c>
      <c r="C6467" s="2">
        <v>42325</v>
      </c>
      <c r="D6467" t="s">
        <v>19</v>
      </c>
      <c r="E6467" t="s">
        <v>943</v>
      </c>
      <c r="F6467" t="s">
        <v>5325</v>
      </c>
      <c r="G6467" s="1">
        <v>8496</v>
      </c>
      <c r="H6467">
        <v>6</v>
      </c>
      <c r="I6467">
        <v>2</v>
      </c>
      <c r="J6467" s="1">
        <v>6372</v>
      </c>
      <c r="K6467" t="s">
        <v>9128</v>
      </c>
      <c r="L6467" t="s">
        <v>9133</v>
      </c>
      <c r="M6467" t="s">
        <v>10856</v>
      </c>
      <c r="N6467" t="s">
        <v>8536</v>
      </c>
      <c r="O6467" t="s">
        <v>9053</v>
      </c>
      <c r="P6467" t="s">
        <v>8586</v>
      </c>
      <c r="Q6467">
        <v>37087</v>
      </c>
      <c r="R6467" t="s">
        <v>8539</v>
      </c>
      <c r="S6467" t="s">
        <v>7949</v>
      </c>
      <c r="T6467" t="s">
        <v>7736</v>
      </c>
    </row>
    <row r="6468" spans="1:20" x14ac:dyDescent="0.25">
      <c r="A6468" t="s">
        <v>5801</v>
      </c>
      <c r="B6468" s="2">
        <v>42877</v>
      </c>
      <c r="C6468" s="2">
        <v>42880</v>
      </c>
      <c r="D6468" t="s">
        <v>11</v>
      </c>
      <c r="E6468" t="s">
        <v>63</v>
      </c>
      <c r="F6468" t="s">
        <v>4264</v>
      </c>
      <c r="G6468" s="1">
        <v>6846</v>
      </c>
      <c r="H6468">
        <v>7</v>
      </c>
      <c r="I6468">
        <v>0</v>
      </c>
      <c r="J6468" s="1">
        <v>253302</v>
      </c>
      <c r="K6468" t="s">
        <v>9139</v>
      </c>
      <c r="L6468" t="s">
        <v>9162</v>
      </c>
      <c r="M6468" t="s">
        <v>10707</v>
      </c>
      <c r="N6468" t="s">
        <v>8536</v>
      </c>
      <c r="O6468" t="s">
        <v>8540</v>
      </c>
      <c r="P6468" t="s">
        <v>8541</v>
      </c>
      <c r="Q6468">
        <v>90008</v>
      </c>
      <c r="R6468" t="s">
        <v>8542</v>
      </c>
      <c r="S6468" t="s">
        <v>7751</v>
      </c>
      <c r="T6468" t="s">
        <v>7736</v>
      </c>
    </row>
    <row r="6469" spans="1:20" x14ac:dyDescent="0.25">
      <c r="A6469" t="s">
        <v>5802</v>
      </c>
      <c r="B6469" s="2">
        <v>42706</v>
      </c>
      <c r="C6469" s="2">
        <v>42712</v>
      </c>
      <c r="D6469" t="s">
        <v>19</v>
      </c>
      <c r="E6469" t="s">
        <v>2282</v>
      </c>
      <c r="F6469" t="s">
        <v>808</v>
      </c>
      <c r="G6469" s="1">
        <v>20794</v>
      </c>
      <c r="H6469">
        <v>5</v>
      </c>
      <c r="I6469">
        <v>0</v>
      </c>
      <c r="J6469" s="1">
        <v>582232</v>
      </c>
      <c r="K6469" t="s">
        <v>9128</v>
      </c>
      <c r="L6469" t="s">
        <v>9133</v>
      </c>
      <c r="M6469" t="s">
        <v>9545</v>
      </c>
      <c r="N6469" t="s">
        <v>8536</v>
      </c>
      <c r="O6469" t="s">
        <v>8786</v>
      </c>
      <c r="P6469" t="s">
        <v>8675</v>
      </c>
      <c r="Q6469">
        <v>2908</v>
      </c>
      <c r="R6469" t="s">
        <v>8561</v>
      </c>
      <c r="S6469" t="s">
        <v>8227</v>
      </c>
      <c r="T6469" t="s">
        <v>7744</v>
      </c>
    </row>
    <row r="6470" spans="1:20" x14ac:dyDescent="0.25">
      <c r="A6470" t="s">
        <v>5802</v>
      </c>
      <c r="B6470" s="2">
        <v>42706</v>
      </c>
      <c r="C6470" s="2">
        <v>42712</v>
      </c>
      <c r="D6470" t="s">
        <v>19</v>
      </c>
      <c r="E6470" t="s">
        <v>2282</v>
      </c>
      <c r="F6470" t="s">
        <v>2368</v>
      </c>
      <c r="G6470" s="1">
        <v>62995</v>
      </c>
      <c r="H6470">
        <v>5</v>
      </c>
      <c r="I6470">
        <v>0</v>
      </c>
      <c r="J6470" s="1">
        <v>176386</v>
      </c>
      <c r="K6470" t="s">
        <v>9139</v>
      </c>
      <c r="L6470" t="s">
        <v>9140</v>
      </c>
      <c r="M6470" t="s">
        <v>10189</v>
      </c>
      <c r="N6470" t="s">
        <v>8536</v>
      </c>
      <c r="O6470" t="s">
        <v>8786</v>
      </c>
      <c r="P6470" t="s">
        <v>8675</v>
      </c>
      <c r="Q6470">
        <v>2908</v>
      </c>
      <c r="R6470" t="s">
        <v>8561</v>
      </c>
      <c r="S6470" t="s">
        <v>8227</v>
      </c>
      <c r="T6470" t="s">
        <v>7744</v>
      </c>
    </row>
    <row r="6471" spans="1:20" x14ac:dyDescent="0.25">
      <c r="A6471" t="s">
        <v>5802</v>
      </c>
      <c r="B6471" s="2">
        <v>42706</v>
      </c>
      <c r="C6471" s="2">
        <v>42712</v>
      </c>
      <c r="D6471" t="s">
        <v>19</v>
      </c>
      <c r="E6471" t="s">
        <v>2282</v>
      </c>
      <c r="F6471" t="s">
        <v>885</v>
      </c>
      <c r="G6471" s="1">
        <v>7242</v>
      </c>
      <c r="H6471">
        <v>6</v>
      </c>
      <c r="I6471">
        <v>0</v>
      </c>
      <c r="J6471" s="1">
        <v>238986</v>
      </c>
      <c r="K6471" t="s">
        <v>9123</v>
      </c>
      <c r="L6471" t="s">
        <v>9135</v>
      </c>
      <c r="M6471" t="s">
        <v>9582</v>
      </c>
      <c r="N6471" t="s">
        <v>8536</v>
      </c>
      <c r="O6471" t="s">
        <v>8786</v>
      </c>
      <c r="P6471" t="s">
        <v>8675</v>
      </c>
      <c r="Q6471">
        <v>2908</v>
      </c>
      <c r="R6471" t="s">
        <v>8561</v>
      </c>
      <c r="S6471" t="s">
        <v>8227</v>
      </c>
      <c r="T6471" t="s">
        <v>7744</v>
      </c>
    </row>
    <row r="6472" spans="1:20" x14ac:dyDescent="0.25">
      <c r="A6472" t="s">
        <v>5803</v>
      </c>
      <c r="B6472" s="2">
        <v>42245</v>
      </c>
      <c r="C6472" s="2">
        <v>42249</v>
      </c>
      <c r="D6472" t="s">
        <v>19</v>
      </c>
      <c r="E6472" t="s">
        <v>1728</v>
      </c>
      <c r="F6472" t="s">
        <v>2130</v>
      </c>
      <c r="G6472" s="1">
        <v>13198</v>
      </c>
      <c r="H6472">
        <v>2</v>
      </c>
      <c r="I6472">
        <v>0</v>
      </c>
      <c r="J6472" s="1">
        <v>356346</v>
      </c>
      <c r="K6472" t="s">
        <v>9139</v>
      </c>
      <c r="L6472" t="s">
        <v>9140</v>
      </c>
      <c r="M6472" t="s">
        <v>10111</v>
      </c>
      <c r="N6472" t="s">
        <v>8536</v>
      </c>
      <c r="O6472" t="s">
        <v>8638</v>
      </c>
      <c r="P6472" t="s">
        <v>8571</v>
      </c>
      <c r="Q6472">
        <v>48234</v>
      </c>
      <c r="R6472" t="s">
        <v>8551</v>
      </c>
      <c r="S6472" t="s">
        <v>8123</v>
      </c>
      <c r="T6472" t="s">
        <v>7744</v>
      </c>
    </row>
    <row r="6473" spans="1:20" x14ac:dyDescent="0.25">
      <c r="A6473" t="s">
        <v>5803</v>
      </c>
      <c r="B6473" s="2">
        <v>42245</v>
      </c>
      <c r="C6473" s="2">
        <v>42249</v>
      </c>
      <c r="D6473" t="s">
        <v>19</v>
      </c>
      <c r="E6473" t="s">
        <v>1728</v>
      </c>
      <c r="F6473" t="s">
        <v>2078</v>
      </c>
      <c r="G6473" s="1">
        <v>11452</v>
      </c>
      <c r="H6473">
        <v>7</v>
      </c>
      <c r="I6473">
        <v>0</v>
      </c>
      <c r="J6473" s="1">
        <v>11452</v>
      </c>
      <c r="K6473" t="s">
        <v>9139</v>
      </c>
      <c r="L6473" t="s">
        <v>9162</v>
      </c>
      <c r="M6473" t="s">
        <v>10088</v>
      </c>
      <c r="N6473" t="s">
        <v>8536</v>
      </c>
      <c r="O6473" t="s">
        <v>8638</v>
      </c>
      <c r="P6473" t="s">
        <v>8571</v>
      </c>
      <c r="Q6473">
        <v>48234</v>
      </c>
      <c r="R6473" t="s">
        <v>8551</v>
      </c>
      <c r="S6473" t="s">
        <v>8123</v>
      </c>
      <c r="T6473" t="s">
        <v>7744</v>
      </c>
    </row>
    <row r="6474" spans="1:20" x14ac:dyDescent="0.25">
      <c r="A6474" t="s">
        <v>5804</v>
      </c>
      <c r="B6474" s="2">
        <v>41796</v>
      </c>
      <c r="C6474" s="2">
        <v>41800</v>
      </c>
      <c r="D6474" t="s">
        <v>19</v>
      </c>
      <c r="E6474" t="s">
        <v>4273</v>
      </c>
      <c r="F6474" t="s">
        <v>603</v>
      </c>
      <c r="G6474" s="1">
        <v>10024</v>
      </c>
      <c r="H6474">
        <v>10</v>
      </c>
      <c r="I6474">
        <v>2</v>
      </c>
      <c r="J6474" s="1">
        <v>33831</v>
      </c>
      <c r="K6474" t="s">
        <v>9128</v>
      </c>
      <c r="L6474" t="s">
        <v>9129</v>
      </c>
      <c r="M6474" t="s">
        <v>9441</v>
      </c>
      <c r="N6474" t="s">
        <v>8536</v>
      </c>
      <c r="O6474" t="s">
        <v>8563</v>
      </c>
      <c r="P6474" t="s">
        <v>8550</v>
      </c>
      <c r="Q6474">
        <v>77070</v>
      </c>
      <c r="R6474" t="s">
        <v>8551</v>
      </c>
      <c r="S6474" t="s">
        <v>8463</v>
      </c>
      <c r="T6474" t="s">
        <v>7744</v>
      </c>
    </row>
    <row r="6475" spans="1:20" x14ac:dyDescent="0.25">
      <c r="A6475" t="s">
        <v>5805</v>
      </c>
      <c r="B6475" s="2">
        <v>42447</v>
      </c>
      <c r="C6475" s="2">
        <v>42449</v>
      </c>
      <c r="D6475" t="s">
        <v>11</v>
      </c>
      <c r="E6475" t="s">
        <v>309</v>
      </c>
      <c r="F6475" t="s">
        <v>2084</v>
      </c>
      <c r="G6475" s="1">
        <v>8718</v>
      </c>
      <c r="H6475">
        <v>3</v>
      </c>
      <c r="I6475">
        <v>2</v>
      </c>
      <c r="J6475" s="1">
        <v>8718</v>
      </c>
      <c r="K6475" t="s">
        <v>9128</v>
      </c>
      <c r="L6475" t="s">
        <v>9144</v>
      </c>
      <c r="M6475" t="s">
        <v>10091</v>
      </c>
      <c r="N6475" t="s">
        <v>8536</v>
      </c>
      <c r="O6475" t="s">
        <v>8590</v>
      </c>
      <c r="P6475" t="s">
        <v>8586</v>
      </c>
      <c r="Q6475">
        <v>38401</v>
      </c>
      <c r="R6475" t="s">
        <v>8539</v>
      </c>
      <c r="S6475" t="s">
        <v>7810</v>
      </c>
      <c r="T6475" t="s">
        <v>7736</v>
      </c>
    </row>
    <row r="6476" spans="1:20" x14ac:dyDescent="0.25">
      <c r="A6476" t="s">
        <v>5806</v>
      </c>
      <c r="B6476" s="2">
        <v>41653</v>
      </c>
      <c r="C6476" s="2">
        <v>41654</v>
      </c>
      <c r="D6476" t="s">
        <v>79</v>
      </c>
      <c r="E6476" t="s">
        <v>137</v>
      </c>
      <c r="F6476" t="s">
        <v>1983</v>
      </c>
      <c r="G6476" s="1">
        <v>6196</v>
      </c>
      <c r="H6476">
        <v>4</v>
      </c>
      <c r="I6476">
        <v>5</v>
      </c>
      <c r="J6476" s="1">
        <v>-532856</v>
      </c>
      <c r="K6476" t="s">
        <v>9123</v>
      </c>
      <c r="L6476" t="s">
        <v>9124</v>
      </c>
      <c r="M6476" t="s">
        <v>10055</v>
      </c>
      <c r="N6476" t="s">
        <v>8536</v>
      </c>
      <c r="O6476" t="s">
        <v>8559</v>
      </c>
      <c r="P6476" t="s">
        <v>8560</v>
      </c>
      <c r="Q6476">
        <v>19140</v>
      </c>
      <c r="R6476" t="s">
        <v>8561</v>
      </c>
      <c r="S6476" t="s">
        <v>7767</v>
      </c>
      <c r="T6476" t="s">
        <v>7738</v>
      </c>
    </row>
    <row r="6477" spans="1:20" x14ac:dyDescent="0.25">
      <c r="A6477" t="s">
        <v>5807</v>
      </c>
      <c r="B6477" s="2">
        <v>42889</v>
      </c>
      <c r="C6477" s="2">
        <v>42896</v>
      </c>
      <c r="D6477" t="s">
        <v>19</v>
      </c>
      <c r="E6477" t="s">
        <v>4793</v>
      </c>
      <c r="F6477" t="s">
        <v>1877</v>
      </c>
      <c r="G6477" s="1">
        <v>4554</v>
      </c>
      <c r="H6477">
        <v>3</v>
      </c>
      <c r="I6477">
        <v>7</v>
      </c>
      <c r="J6477" s="1">
        <v>-34914</v>
      </c>
      <c r="K6477" t="s">
        <v>9128</v>
      </c>
      <c r="L6477" t="s">
        <v>9142</v>
      </c>
      <c r="M6477" t="s">
        <v>10011</v>
      </c>
      <c r="N6477" t="s">
        <v>8536</v>
      </c>
      <c r="O6477" t="s">
        <v>8669</v>
      </c>
      <c r="P6477" t="s">
        <v>8544</v>
      </c>
      <c r="Q6477">
        <v>33024</v>
      </c>
      <c r="R6477" t="s">
        <v>8539</v>
      </c>
      <c r="S6477" t="s">
        <v>8487</v>
      </c>
      <c r="T6477" t="s">
        <v>7736</v>
      </c>
    </row>
    <row r="6478" spans="1:20" x14ac:dyDescent="0.25">
      <c r="A6478" t="s">
        <v>5807</v>
      </c>
      <c r="B6478" s="2">
        <v>42889</v>
      </c>
      <c r="C6478" s="2">
        <v>42896</v>
      </c>
      <c r="D6478" t="s">
        <v>19</v>
      </c>
      <c r="E6478" t="s">
        <v>4793</v>
      </c>
      <c r="F6478" t="s">
        <v>396</v>
      </c>
      <c r="G6478" s="1">
        <v>52</v>
      </c>
      <c r="H6478">
        <v>2</v>
      </c>
      <c r="I6478">
        <v>2</v>
      </c>
      <c r="J6478" s="1">
        <v>585</v>
      </c>
      <c r="K6478" t="s">
        <v>9128</v>
      </c>
      <c r="L6478" t="s">
        <v>9144</v>
      </c>
      <c r="M6478" t="s">
        <v>9331</v>
      </c>
      <c r="N6478" t="s">
        <v>8536</v>
      </c>
      <c r="O6478" t="s">
        <v>8669</v>
      </c>
      <c r="P6478" t="s">
        <v>8544</v>
      </c>
      <c r="Q6478">
        <v>33024</v>
      </c>
      <c r="R6478" t="s">
        <v>8539</v>
      </c>
      <c r="S6478" t="s">
        <v>8487</v>
      </c>
      <c r="T6478" t="s">
        <v>7736</v>
      </c>
    </row>
    <row r="6479" spans="1:20" x14ac:dyDescent="0.25">
      <c r="A6479" t="s">
        <v>5807</v>
      </c>
      <c r="B6479" s="2">
        <v>42889</v>
      </c>
      <c r="C6479" s="2">
        <v>42896</v>
      </c>
      <c r="D6479" t="s">
        <v>19</v>
      </c>
      <c r="E6479" t="s">
        <v>4793</v>
      </c>
      <c r="F6479" t="s">
        <v>447</v>
      </c>
      <c r="G6479" s="1">
        <v>205992</v>
      </c>
      <c r="H6479">
        <v>1</v>
      </c>
      <c r="I6479">
        <v>2</v>
      </c>
      <c r="J6479" s="1">
        <v>-25749</v>
      </c>
      <c r="K6479" t="s">
        <v>9139</v>
      </c>
      <c r="L6479" t="s">
        <v>9162</v>
      </c>
      <c r="M6479" t="s">
        <v>9359</v>
      </c>
      <c r="N6479" t="s">
        <v>8536</v>
      </c>
      <c r="O6479" t="s">
        <v>8669</v>
      </c>
      <c r="P6479" t="s">
        <v>8544</v>
      </c>
      <c r="Q6479">
        <v>33024</v>
      </c>
      <c r="R6479" t="s">
        <v>8539</v>
      </c>
      <c r="S6479" t="s">
        <v>8487</v>
      </c>
      <c r="T6479" t="s">
        <v>7736</v>
      </c>
    </row>
    <row r="6480" spans="1:20" x14ac:dyDescent="0.25">
      <c r="A6480" t="s">
        <v>5807</v>
      </c>
      <c r="B6480" s="2">
        <v>42889</v>
      </c>
      <c r="C6480" s="2">
        <v>42896</v>
      </c>
      <c r="D6480" t="s">
        <v>19</v>
      </c>
      <c r="E6480" t="s">
        <v>4793</v>
      </c>
      <c r="F6480" t="s">
        <v>2583</v>
      </c>
      <c r="G6480" s="1">
        <v>15552</v>
      </c>
      <c r="H6480">
        <v>3</v>
      </c>
      <c r="I6480">
        <v>2</v>
      </c>
      <c r="J6480" s="1">
        <v>54432</v>
      </c>
      <c r="K6480" t="s">
        <v>9128</v>
      </c>
      <c r="L6480" t="s">
        <v>9148</v>
      </c>
      <c r="M6480" t="s">
        <v>10266</v>
      </c>
      <c r="N6480" t="s">
        <v>8536</v>
      </c>
      <c r="O6480" t="s">
        <v>8669</v>
      </c>
      <c r="P6480" t="s">
        <v>8544</v>
      </c>
      <c r="Q6480">
        <v>33024</v>
      </c>
      <c r="R6480" t="s">
        <v>8539</v>
      </c>
      <c r="S6480" t="s">
        <v>8487</v>
      </c>
      <c r="T6480" t="s">
        <v>7736</v>
      </c>
    </row>
    <row r="6481" spans="1:20" x14ac:dyDescent="0.25">
      <c r="A6481" t="s">
        <v>5807</v>
      </c>
      <c r="B6481" s="2">
        <v>42889</v>
      </c>
      <c r="C6481" s="2">
        <v>42896</v>
      </c>
      <c r="D6481" t="s">
        <v>19</v>
      </c>
      <c r="E6481" t="s">
        <v>4793</v>
      </c>
      <c r="F6481" t="s">
        <v>2368</v>
      </c>
      <c r="G6481" s="1">
        <v>50396</v>
      </c>
      <c r="H6481">
        <v>5</v>
      </c>
      <c r="I6481">
        <v>2</v>
      </c>
      <c r="J6481" s="1">
        <v>50396</v>
      </c>
      <c r="K6481" t="s">
        <v>9139</v>
      </c>
      <c r="L6481" t="s">
        <v>9140</v>
      </c>
      <c r="M6481" t="s">
        <v>10189</v>
      </c>
      <c r="N6481" t="s">
        <v>8536</v>
      </c>
      <c r="O6481" t="s">
        <v>8669</v>
      </c>
      <c r="P6481" t="s">
        <v>8544</v>
      </c>
      <c r="Q6481">
        <v>33024</v>
      </c>
      <c r="R6481" t="s">
        <v>8539</v>
      </c>
      <c r="S6481" t="s">
        <v>8487</v>
      </c>
      <c r="T6481" t="s">
        <v>7736</v>
      </c>
    </row>
    <row r="6482" spans="1:20" x14ac:dyDescent="0.25">
      <c r="A6482" t="s">
        <v>5807</v>
      </c>
      <c r="B6482" s="2">
        <v>42889</v>
      </c>
      <c r="C6482" s="2">
        <v>42896</v>
      </c>
      <c r="D6482" t="s">
        <v>19</v>
      </c>
      <c r="E6482" t="s">
        <v>4793</v>
      </c>
      <c r="F6482" t="s">
        <v>3039</v>
      </c>
      <c r="G6482" s="1">
        <v>24472</v>
      </c>
      <c r="H6482">
        <v>7</v>
      </c>
      <c r="I6482">
        <v>2</v>
      </c>
      <c r="J6482" s="1">
        <v>18354</v>
      </c>
      <c r="K6482" t="s">
        <v>9128</v>
      </c>
      <c r="L6482" t="s">
        <v>9144</v>
      </c>
      <c r="M6482" t="s">
        <v>10413</v>
      </c>
      <c r="N6482" t="s">
        <v>8536</v>
      </c>
      <c r="O6482" t="s">
        <v>8669</v>
      </c>
      <c r="P6482" t="s">
        <v>8544</v>
      </c>
      <c r="Q6482">
        <v>33024</v>
      </c>
      <c r="R6482" t="s">
        <v>8539</v>
      </c>
      <c r="S6482" t="s">
        <v>8487</v>
      </c>
      <c r="T6482" t="s">
        <v>7736</v>
      </c>
    </row>
    <row r="6483" spans="1:20" x14ac:dyDescent="0.25">
      <c r="A6483" t="s">
        <v>5807</v>
      </c>
      <c r="B6483" s="2">
        <v>42889</v>
      </c>
      <c r="C6483" s="2">
        <v>42896</v>
      </c>
      <c r="D6483" t="s">
        <v>19</v>
      </c>
      <c r="E6483" t="s">
        <v>4793</v>
      </c>
      <c r="F6483" t="s">
        <v>830</v>
      </c>
      <c r="G6483" s="1">
        <v>241568</v>
      </c>
      <c r="H6483">
        <v>2</v>
      </c>
      <c r="I6483">
        <v>2</v>
      </c>
      <c r="J6483" s="1">
        <v>0</v>
      </c>
      <c r="K6483" t="s">
        <v>9123</v>
      </c>
      <c r="L6483" t="s">
        <v>9124</v>
      </c>
      <c r="M6483" t="s">
        <v>9556</v>
      </c>
      <c r="N6483" t="s">
        <v>8536</v>
      </c>
      <c r="O6483" t="s">
        <v>8669</v>
      </c>
      <c r="P6483" t="s">
        <v>8544</v>
      </c>
      <c r="Q6483">
        <v>33024</v>
      </c>
      <c r="R6483" t="s">
        <v>8539</v>
      </c>
      <c r="S6483" t="s">
        <v>8487</v>
      </c>
      <c r="T6483" t="s">
        <v>7736</v>
      </c>
    </row>
    <row r="6484" spans="1:20" x14ac:dyDescent="0.25">
      <c r="A6484" t="s">
        <v>5807</v>
      </c>
      <c r="B6484" s="2">
        <v>42889</v>
      </c>
      <c r="C6484" s="2">
        <v>42896</v>
      </c>
      <c r="D6484" t="s">
        <v>19</v>
      </c>
      <c r="E6484" t="s">
        <v>4793</v>
      </c>
      <c r="F6484" t="s">
        <v>4340</v>
      </c>
      <c r="G6484" s="1">
        <v>1104</v>
      </c>
      <c r="H6484">
        <v>2</v>
      </c>
      <c r="I6484">
        <v>2</v>
      </c>
      <c r="J6484" s="1">
        <v>-414</v>
      </c>
      <c r="K6484" t="s">
        <v>9139</v>
      </c>
      <c r="L6484" t="s">
        <v>9162</v>
      </c>
      <c r="M6484" t="s">
        <v>10722</v>
      </c>
      <c r="N6484" t="s">
        <v>8536</v>
      </c>
      <c r="O6484" t="s">
        <v>8669</v>
      </c>
      <c r="P6484" t="s">
        <v>8544</v>
      </c>
      <c r="Q6484">
        <v>33024</v>
      </c>
      <c r="R6484" t="s">
        <v>8539</v>
      </c>
      <c r="S6484" t="s">
        <v>8487</v>
      </c>
      <c r="T6484" t="s">
        <v>7736</v>
      </c>
    </row>
    <row r="6485" spans="1:20" x14ac:dyDescent="0.25">
      <c r="A6485" t="s">
        <v>5808</v>
      </c>
      <c r="B6485" s="2">
        <v>42889</v>
      </c>
      <c r="C6485" s="2">
        <v>42895</v>
      </c>
      <c r="D6485" t="s">
        <v>19</v>
      </c>
      <c r="E6485" t="s">
        <v>2192</v>
      </c>
      <c r="F6485" t="s">
        <v>1815</v>
      </c>
      <c r="G6485" s="1">
        <v>384768</v>
      </c>
      <c r="H6485">
        <v>2</v>
      </c>
      <c r="I6485">
        <v>4</v>
      </c>
      <c r="J6485" s="1">
        <v>-1154304</v>
      </c>
      <c r="K6485" t="s">
        <v>9123</v>
      </c>
      <c r="L6485" t="s">
        <v>9131</v>
      </c>
      <c r="M6485" t="s">
        <v>9985</v>
      </c>
      <c r="N6485" t="s">
        <v>8536</v>
      </c>
      <c r="O6485" t="s">
        <v>8576</v>
      </c>
      <c r="P6485" t="s">
        <v>8577</v>
      </c>
      <c r="Q6485">
        <v>10011</v>
      </c>
      <c r="R6485" t="s">
        <v>8561</v>
      </c>
      <c r="S6485" t="s">
        <v>8209</v>
      </c>
      <c r="T6485" t="s">
        <v>7738</v>
      </c>
    </row>
    <row r="6486" spans="1:20" x14ac:dyDescent="0.25">
      <c r="A6486" t="s">
        <v>5808</v>
      </c>
      <c r="B6486" s="2">
        <v>42889</v>
      </c>
      <c r="C6486" s="2">
        <v>42895</v>
      </c>
      <c r="D6486" t="s">
        <v>19</v>
      </c>
      <c r="E6486" t="s">
        <v>2192</v>
      </c>
      <c r="F6486" t="s">
        <v>5116</v>
      </c>
      <c r="G6486" s="1">
        <v>7866</v>
      </c>
      <c r="H6486">
        <v>6</v>
      </c>
      <c r="I6486">
        <v>0</v>
      </c>
      <c r="J6486" s="1">
        <v>361836</v>
      </c>
      <c r="K6486" t="s">
        <v>9139</v>
      </c>
      <c r="L6486" t="s">
        <v>9296</v>
      </c>
      <c r="M6486" t="s">
        <v>10830</v>
      </c>
      <c r="N6486" t="s">
        <v>8536</v>
      </c>
      <c r="O6486" t="s">
        <v>8576</v>
      </c>
      <c r="P6486" t="s">
        <v>8577</v>
      </c>
      <c r="Q6486">
        <v>10011</v>
      </c>
      <c r="R6486" t="s">
        <v>8561</v>
      </c>
      <c r="S6486" t="s">
        <v>8209</v>
      </c>
      <c r="T6486" t="s">
        <v>7738</v>
      </c>
    </row>
    <row r="6487" spans="1:20" x14ac:dyDescent="0.25">
      <c r="A6487" t="s">
        <v>5808</v>
      </c>
      <c r="B6487" s="2">
        <v>42889</v>
      </c>
      <c r="C6487" s="2">
        <v>42895</v>
      </c>
      <c r="D6487" t="s">
        <v>19</v>
      </c>
      <c r="E6487" t="s">
        <v>2192</v>
      </c>
      <c r="F6487" t="s">
        <v>1591</v>
      </c>
      <c r="G6487" s="1">
        <v>4536</v>
      </c>
      <c r="H6487">
        <v>4</v>
      </c>
      <c r="I6487">
        <v>0</v>
      </c>
      <c r="J6487" s="1">
        <v>222264</v>
      </c>
      <c r="K6487" t="s">
        <v>9128</v>
      </c>
      <c r="L6487" t="s">
        <v>9148</v>
      </c>
      <c r="M6487" t="s">
        <v>9888</v>
      </c>
      <c r="N6487" t="s">
        <v>8536</v>
      </c>
      <c r="O6487" t="s">
        <v>8576</v>
      </c>
      <c r="P6487" t="s">
        <v>8577</v>
      </c>
      <c r="Q6487">
        <v>10011</v>
      </c>
      <c r="R6487" t="s">
        <v>8561</v>
      </c>
      <c r="S6487" t="s">
        <v>8209</v>
      </c>
      <c r="T6487" t="s">
        <v>7738</v>
      </c>
    </row>
    <row r="6488" spans="1:20" x14ac:dyDescent="0.25">
      <c r="A6488" t="s">
        <v>5809</v>
      </c>
      <c r="B6488" s="2">
        <v>42084</v>
      </c>
      <c r="C6488" s="2">
        <v>42089</v>
      </c>
      <c r="D6488" t="s">
        <v>19</v>
      </c>
      <c r="E6488" t="s">
        <v>2300</v>
      </c>
      <c r="F6488" t="s">
        <v>463</v>
      </c>
      <c r="G6488" s="1">
        <v>96208</v>
      </c>
      <c r="H6488">
        <v>4</v>
      </c>
      <c r="I6488">
        <v>2</v>
      </c>
      <c r="J6488" s="1">
        <v>156338</v>
      </c>
      <c r="K6488" t="s">
        <v>9128</v>
      </c>
      <c r="L6488" t="s">
        <v>9144</v>
      </c>
      <c r="M6488" t="s">
        <v>9369</v>
      </c>
      <c r="N6488" t="s">
        <v>8536</v>
      </c>
      <c r="O6488" t="s">
        <v>8685</v>
      </c>
      <c r="P6488" t="s">
        <v>8546</v>
      </c>
      <c r="Q6488">
        <v>28540</v>
      </c>
      <c r="R6488" t="s">
        <v>8539</v>
      </c>
      <c r="S6488" t="s">
        <v>8231</v>
      </c>
      <c r="T6488" t="s">
        <v>7736</v>
      </c>
    </row>
    <row r="6489" spans="1:20" x14ac:dyDescent="0.25">
      <c r="A6489" t="s">
        <v>5809</v>
      </c>
      <c r="B6489" s="2">
        <v>42084</v>
      </c>
      <c r="C6489" s="2">
        <v>42089</v>
      </c>
      <c r="D6489" t="s">
        <v>19</v>
      </c>
      <c r="E6489" t="s">
        <v>2300</v>
      </c>
      <c r="F6489" t="s">
        <v>3348</v>
      </c>
      <c r="G6489" s="1">
        <v>12843</v>
      </c>
      <c r="H6489">
        <v>3</v>
      </c>
      <c r="I6489">
        <v>7</v>
      </c>
      <c r="J6489" s="1">
        <v>-98463</v>
      </c>
      <c r="K6489" t="s">
        <v>9128</v>
      </c>
      <c r="L6489" t="s">
        <v>9142</v>
      </c>
      <c r="M6489" t="s">
        <v>10507</v>
      </c>
      <c r="N6489" t="s">
        <v>8536</v>
      </c>
      <c r="O6489" t="s">
        <v>8685</v>
      </c>
      <c r="P6489" t="s">
        <v>8546</v>
      </c>
      <c r="Q6489">
        <v>28540</v>
      </c>
      <c r="R6489" t="s">
        <v>8539</v>
      </c>
      <c r="S6489" t="s">
        <v>8231</v>
      </c>
      <c r="T6489" t="s">
        <v>7736</v>
      </c>
    </row>
    <row r="6490" spans="1:20" x14ac:dyDescent="0.25">
      <c r="A6490" t="s">
        <v>5809</v>
      </c>
      <c r="B6490" s="2">
        <v>42084</v>
      </c>
      <c r="C6490" s="2">
        <v>42089</v>
      </c>
      <c r="D6490" t="s">
        <v>19</v>
      </c>
      <c r="E6490" t="s">
        <v>2300</v>
      </c>
      <c r="F6490" t="s">
        <v>303</v>
      </c>
      <c r="G6490" s="1">
        <v>295456</v>
      </c>
      <c r="H6490">
        <v>14</v>
      </c>
      <c r="I6490">
        <v>2</v>
      </c>
      <c r="J6490" s="1">
        <v>960232</v>
      </c>
      <c r="K6490" t="s">
        <v>9128</v>
      </c>
      <c r="L6490" t="s">
        <v>9148</v>
      </c>
      <c r="M6490" t="s">
        <v>9286</v>
      </c>
      <c r="N6490" t="s">
        <v>8536</v>
      </c>
      <c r="O6490" t="s">
        <v>8685</v>
      </c>
      <c r="P6490" t="s">
        <v>8546</v>
      </c>
      <c r="Q6490">
        <v>28540</v>
      </c>
      <c r="R6490" t="s">
        <v>8539</v>
      </c>
      <c r="S6490" t="s">
        <v>8231</v>
      </c>
      <c r="T6490" t="s">
        <v>7736</v>
      </c>
    </row>
    <row r="6491" spans="1:20" x14ac:dyDescent="0.25">
      <c r="A6491" t="s">
        <v>5810</v>
      </c>
      <c r="B6491" s="2">
        <v>42997</v>
      </c>
      <c r="C6491" s="2">
        <v>43002</v>
      </c>
      <c r="D6491" t="s">
        <v>19</v>
      </c>
      <c r="E6491" t="s">
        <v>1521</v>
      </c>
      <c r="F6491" t="s">
        <v>3496</v>
      </c>
      <c r="G6491" s="1">
        <v>324</v>
      </c>
      <c r="H6491">
        <v>5</v>
      </c>
      <c r="I6491">
        <v>0</v>
      </c>
      <c r="J6491" s="1">
        <v>15552</v>
      </c>
      <c r="K6491" t="s">
        <v>9128</v>
      </c>
      <c r="L6491" t="s">
        <v>9148</v>
      </c>
      <c r="M6491" t="s">
        <v>10546</v>
      </c>
      <c r="N6491" t="s">
        <v>8536</v>
      </c>
      <c r="O6491" t="s">
        <v>8576</v>
      </c>
      <c r="P6491" t="s">
        <v>8577</v>
      </c>
      <c r="Q6491">
        <v>10011</v>
      </c>
      <c r="R6491" t="s">
        <v>8561</v>
      </c>
      <c r="S6491" t="s">
        <v>8079</v>
      </c>
      <c r="T6491" t="s">
        <v>7736</v>
      </c>
    </row>
    <row r="6492" spans="1:20" x14ac:dyDescent="0.25">
      <c r="A6492" t="s">
        <v>5811</v>
      </c>
      <c r="B6492" s="2">
        <v>41897</v>
      </c>
      <c r="C6492" s="2">
        <v>41901</v>
      </c>
      <c r="D6492" t="s">
        <v>19</v>
      </c>
      <c r="E6492" t="s">
        <v>4842</v>
      </c>
      <c r="F6492" t="s">
        <v>1229</v>
      </c>
      <c r="G6492" s="1">
        <v>103936</v>
      </c>
      <c r="H6492">
        <v>4</v>
      </c>
      <c r="I6492">
        <v>2</v>
      </c>
      <c r="J6492" s="1">
        <v>168896</v>
      </c>
      <c r="K6492" t="s">
        <v>9123</v>
      </c>
      <c r="L6492" t="s">
        <v>9135</v>
      </c>
      <c r="M6492" t="s">
        <v>9734</v>
      </c>
      <c r="N6492" t="s">
        <v>8536</v>
      </c>
      <c r="O6492" t="s">
        <v>8559</v>
      </c>
      <c r="P6492" t="s">
        <v>8560</v>
      </c>
      <c r="Q6492">
        <v>19120</v>
      </c>
      <c r="R6492" t="s">
        <v>8561</v>
      </c>
      <c r="S6492" t="s">
        <v>8489</v>
      </c>
      <c r="T6492" t="s">
        <v>7738</v>
      </c>
    </row>
    <row r="6493" spans="1:20" x14ac:dyDescent="0.25">
      <c r="A6493" t="s">
        <v>5812</v>
      </c>
      <c r="B6493" s="2">
        <v>42694</v>
      </c>
      <c r="C6493" s="2">
        <v>42699</v>
      </c>
      <c r="D6493" t="s">
        <v>19</v>
      </c>
      <c r="E6493" t="s">
        <v>590</v>
      </c>
      <c r="F6493" t="s">
        <v>418</v>
      </c>
      <c r="G6493" s="1">
        <v>289568</v>
      </c>
      <c r="H6493">
        <v>2</v>
      </c>
      <c r="I6493">
        <v>2</v>
      </c>
      <c r="J6493" s="1">
        <v>108588</v>
      </c>
      <c r="K6493" t="s">
        <v>9123</v>
      </c>
      <c r="L6493" t="s">
        <v>9124</v>
      </c>
      <c r="M6493" t="s">
        <v>9341</v>
      </c>
      <c r="N6493" t="s">
        <v>8536</v>
      </c>
      <c r="O6493" t="s">
        <v>8918</v>
      </c>
      <c r="P6493" t="s">
        <v>8544</v>
      </c>
      <c r="Q6493">
        <v>32839</v>
      </c>
      <c r="R6493" t="s">
        <v>8539</v>
      </c>
      <c r="S6493" t="s">
        <v>7873</v>
      </c>
      <c r="T6493" t="s">
        <v>7738</v>
      </c>
    </row>
    <row r="6494" spans="1:20" x14ac:dyDescent="0.25">
      <c r="A6494" t="s">
        <v>5812</v>
      </c>
      <c r="B6494" s="2">
        <v>42694</v>
      </c>
      <c r="C6494" s="2">
        <v>42699</v>
      </c>
      <c r="D6494" t="s">
        <v>19</v>
      </c>
      <c r="E6494" t="s">
        <v>590</v>
      </c>
      <c r="F6494" t="s">
        <v>677</v>
      </c>
      <c r="G6494" s="1">
        <v>3972</v>
      </c>
      <c r="H6494">
        <v>5</v>
      </c>
      <c r="I6494">
        <v>2</v>
      </c>
      <c r="J6494" s="1">
        <v>44685</v>
      </c>
      <c r="K6494" t="s">
        <v>9128</v>
      </c>
      <c r="L6494" t="s">
        <v>9133</v>
      </c>
      <c r="M6494" t="s">
        <v>9479</v>
      </c>
      <c r="N6494" t="s">
        <v>8536</v>
      </c>
      <c r="O6494" t="s">
        <v>8918</v>
      </c>
      <c r="P6494" t="s">
        <v>8544</v>
      </c>
      <c r="Q6494">
        <v>32839</v>
      </c>
      <c r="R6494" t="s">
        <v>8539</v>
      </c>
      <c r="S6494" t="s">
        <v>7873</v>
      </c>
      <c r="T6494" t="s">
        <v>7738</v>
      </c>
    </row>
    <row r="6495" spans="1:20" x14ac:dyDescent="0.25">
      <c r="A6495" t="s">
        <v>5812</v>
      </c>
      <c r="B6495" s="2">
        <v>42694</v>
      </c>
      <c r="C6495" s="2">
        <v>42699</v>
      </c>
      <c r="D6495" t="s">
        <v>19</v>
      </c>
      <c r="E6495" t="s">
        <v>590</v>
      </c>
      <c r="F6495" t="s">
        <v>2405</v>
      </c>
      <c r="G6495" s="1">
        <v>244768</v>
      </c>
      <c r="H6495">
        <v>4</v>
      </c>
      <c r="I6495">
        <v>2</v>
      </c>
      <c r="J6495" s="1">
        <v>244768</v>
      </c>
      <c r="K6495" t="s">
        <v>9139</v>
      </c>
      <c r="L6495" t="s">
        <v>9140</v>
      </c>
      <c r="M6495" t="s">
        <v>10204</v>
      </c>
      <c r="N6495" t="s">
        <v>8536</v>
      </c>
      <c r="O6495" t="s">
        <v>8918</v>
      </c>
      <c r="P6495" t="s">
        <v>8544</v>
      </c>
      <c r="Q6495">
        <v>32839</v>
      </c>
      <c r="R6495" t="s">
        <v>8539</v>
      </c>
      <c r="S6495" t="s">
        <v>7873</v>
      </c>
      <c r="T6495" t="s">
        <v>7738</v>
      </c>
    </row>
    <row r="6496" spans="1:20" x14ac:dyDescent="0.25">
      <c r="A6496" t="s">
        <v>5813</v>
      </c>
      <c r="B6496" s="2">
        <v>43036</v>
      </c>
      <c r="C6496" s="2">
        <v>43040</v>
      </c>
      <c r="D6496" t="s">
        <v>11</v>
      </c>
      <c r="E6496" t="s">
        <v>730</v>
      </c>
      <c r="F6496" t="s">
        <v>107</v>
      </c>
      <c r="G6496" s="1">
        <v>240</v>
      </c>
      <c r="H6496">
        <v>2</v>
      </c>
      <c r="I6496">
        <v>2</v>
      </c>
      <c r="J6496" s="1">
        <v>-27</v>
      </c>
      <c r="K6496" t="s">
        <v>9139</v>
      </c>
      <c r="L6496" t="s">
        <v>9162</v>
      </c>
      <c r="M6496" t="s">
        <v>9185</v>
      </c>
      <c r="N6496" t="s">
        <v>8536</v>
      </c>
      <c r="O6496" t="s">
        <v>8563</v>
      </c>
      <c r="P6496" t="s">
        <v>8550</v>
      </c>
      <c r="Q6496">
        <v>77095</v>
      </c>
      <c r="R6496" t="s">
        <v>8551</v>
      </c>
      <c r="S6496" t="s">
        <v>7906</v>
      </c>
      <c r="T6496" t="s">
        <v>7736</v>
      </c>
    </row>
    <row r="6497" spans="1:20" x14ac:dyDescent="0.25">
      <c r="A6497" t="s">
        <v>5813</v>
      </c>
      <c r="B6497" s="2">
        <v>43036</v>
      </c>
      <c r="C6497" s="2">
        <v>43040</v>
      </c>
      <c r="D6497" t="s">
        <v>11</v>
      </c>
      <c r="E6497" t="s">
        <v>730</v>
      </c>
      <c r="F6497" t="s">
        <v>580</v>
      </c>
      <c r="G6497" s="1">
        <v>15552</v>
      </c>
      <c r="H6497">
        <v>3</v>
      </c>
      <c r="I6497">
        <v>2</v>
      </c>
      <c r="J6497" s="1">
        <v>54432</v>
      </c>
      <c r="K6497" t="s">
        <v>9128</v>
      </c>
      <c r="L6497" t="s">
        <v>9148</v>
      </c>
      <c r="M6497" t="s">
        <v>9430</v>
      </c>
      <c r="N6497" t="s">
        <v>8536</v>
      </c>
      <c r="O6497" t="s">
        <v>8563</v>
      </c>
      <c r="P6497" t="s">
        <v>8550</v>
      </c>
      <c r="Q6497">
        <v>77095</v>
      </c>
      <c r="R6497" t="s">
        <v>8551</v>
      </c>
      <c r="S6497" t="s">
        <v>7906</v>
      </c>
      <c r="T6497" t="s">
        <v>7736</v>
      </c>
    </row>
    <row r="6498" spans="1:20" x14ac:dyDescent="0.25">
      <c r="A6498" t="s">
        <v>5813</v>
      </c>
      <c r="B6498" s="2">
        <v>43036</v>
      </c>
      <c r="C6498" s="2">
        <v>43040</v>
      </c>
      <c r="D6498" t="s">
        <v>11</v>
      </c>
      <c r="E6498" t="s">
        <v>730</v>
      </c>
      <c r="F6498" t="s">
        <v>2078</v>
      </c>
      <c r="G6498" s="1">
        <v>26176</v>
      </c>
      <c r="H6498">
        <v>2</v>
      </c>
      <c r="I6498">
        <v>2</v>
      </c>
      <c r="J6498" s="1">
        <v>-3272</v>
      </c>
      <c r="K6498" t="s">
        <v>9139</v>
      </c>
      <c r="L6498" t="s">
        <v>9162</v>
      </c>
      <c r="M6498" t="s">
        <v>10088</v>
      </c>
      <c r="N6498" t="s">
        <v>8536</v>
      </c>
      <c r="O6498" t="s">
        <v>8563</v>
      </c>
      <c r="P6498" t="s">
        <v>8550</v>
      </c>
      <c r="Q6498">
        <v>77095</v>
      </c>
      <c r="R6498" t="s">
        <v>8551</v>
      </c>
      <c r="S6498" t="s">
        <v>7906</v>
      </c>
      <c r="T6498" t="s">
        <v>7736</v>
      </c>
    </row>
    <row r="6499" spans="1:20" x14ac:dyDescent="0.25">
      <c r="A6499" t="s">
        <v>5814</v>
      </c>
      <c r="B6499" s="2">
        <v>42209</v>
      </c>
      <c r="C6499" s="2">
        <v>42213</v>
      </c>
      <c r="D6499" t="s">
        <v>19</v>
      </c>
      <c r="E6499" t="s">
        <v>5815</v>
      </c>
      <c r="F6499" t="s">
        <v>25</v>
      </c>
      <c r="G6499" s="1">
        <v>2094</v>
      </c>
      <c r="H6499">
        <v>3</v>
      </c>
      <c r="I6499">
        <v>0</v>
      </c>
      <c r="J6499" s="1">
        <v>60726</v>
      </c>
      <c r="K6499" t="s">
        <v>9123</v>
      </c>
      <c r="L6499" t="s">
        <v>9135</v>
      </c>
      <c r="M6499" t="s">
        <v>9136</v>
      </c>
      <c r="N6499" t="s">
        <v>8536</v>
      </c>
      <c r="O6499" t="s">
        <v>8679</v>
      </c>
      <c r="P6499" t="s">
        <v>8538</v>
      </c>
      <c r="Q6499">
        <v>40214</v>
      </c>
      <c r="R6499" t="s">
        <v>8539</v>
      </c>
      <c r="S6499" t="s">
        <v>8514</v>
      </c>
      <c r="T6499" t="s">
        <v>7744</v>
      </c>
    </row>
    <row r="6500" spans="1:20" x14ac:dyDescent="0.25">
      <c r="A6500" t="s">
        <v>5814</v>
      </c>
      <c r="B6500" s="2">
        <v>42209</v>
      </c>
      <c r="C6500" s="2">
        <v>42213</v>
      </c>
      <c r="D6500" t="s">
        <v>19</v>
      </c>
      <c r="E6500" t="s">
        <v>5815</v>
      </c>
      <c r="F6500" t="s">
        <v>991</v>
      </c>
      <c r="G6500" s="1">
        <v>13509</v>
      </c>
      <c r="H6500">
        <v>9</v>
      </c>
      <c r="I6500">
        <v>0</v>
      </c>
      <c r="J6500" s="1">
        <v>621414</v>
      </c>
      <c r="K6500" t="s">
        <v>9128</v>
      </c>
      <c r="L6500" t="s">
        <v>9142</v>
      </c>
      <c r="M6500" t="s">
        <v>9630</v>
      </c>
      <c r="N6500" t="s">
        <v>8536</v>
      </c>
      <c r="O6500" t="s">
        <v>8679</v>
      </c>
      <c r="P6500" t="s">
        <v>8538</v>
      </c>
      <c r="Q6500">
        <v>40214</v>
      </c>
      <c r="R6500" t="s">
        <v>8539</v>
      </c>
      <c r="S6500" t="s">
        <v>8514</v>
      </c>
      <c r="T6500" t="s">
        <v>7744</v>
      </c>
    </row>
    <row r="6501" spans="1:20" x14ac:dyDescent="0.25">
      <c r="A6501" t="s">
        <v>5814</v>
      </c>
      <c r="B6501" s="2">
        <v>42209</v>
      </c>
      <c r="C6501" s="2">
        <v>42213</v>
      </c>
      <c r="D6501" t="s">
        <v>19</v>
      </c>
      <c r="E6501" t="s">
        <v>5815</v>
      </c>
      <c r="F6501" t="s">
        <v>2826</v>
      </c>
      <c r="G6501" s="1">
        <v>27986</v>
      </c>
      <c r="H6501">
        <v>14</v>
      </c>
      <c r="I6501">
        <v>0</v>
      </c>
      <c r="J6501" s="1">
        <v>643678</v>
      </c>
      <c r="K6501" t="s">
        <v>9139</v>
      </c>
      <c r="L6501" t="s">
        <v>9162</v>
      </c>
      <c r="M6501" t="s">
        <v>10351</v>
      </c>
      <c r="N6501" t="s">
        <v>8536</v>
      </c>
      <c r="O6501" t="s">
        <v>8679</v>
      </c>
      <c r="P6501" t="s">
        <v>8538</v>
      </c>
      <c r="Q6501">
        <v>40214</v>
      </c>
      <c r="R6501" t="s">
        <v>8539</v>
      </c>
      <c r="S6501" t="s">
        <v>8514</v>
      </c>
      <c r="T6501" t="s">
        <v>7744</v>
      </c>
    </row>
    <row r="6502" spans="1:20" x14ac:dyDescent="0.25">
      <c r="A6502" t="s">
        <v>5814</v>
      </c>
      <c r="B6502" s="2">
        <v>42209</v>
      </c>
      <c r="C6502" s="2">
        <v>42213</v>
      </c>
      <c r="D6502" t="s">
        <v>19</v>
      </c>
      <c r="E6502" t="s">
        <v>5815</v>
      </c>
      <c r="F6502" t="s">
        <v>991</v>
      </c>
      <c r="G6502" s="1">
        <v>9006</v>
      </c>
      <c r="H6502">
        <v>6</v>
      </c>
      <c r="I6502">
        <v>0</v>
      </c>
      <c r="J6502" s="1">
        <v>414276</v>
      </c>
      <c r="K6502" t="s">
        <v>9128</v>
      </c>
      <c r="L6502" t="s">
        <v>9142</v>
      </c>
      <c r="M6502" t="s">
        <v>9630</v>
      </c>
      <c r="N6502" t="s">
        <v>8536</v>
      </c>
      <c r="O6502" t="s">
        <v>8679</v>
      </c>
      <c r="P6502" t="s">
        <v>8538</v>
      </c>
      <c r="Q6502">
        <v>40214</v>
      </c>
      <c r="R6502" t="s">
        <v>8539</v>
      </c>
      <c r="S6502" t="s">
        <v>8514</v>
      </c>
      <c r="T6502" t="s">
        <v>7744</v>
      </c>
    </row>
    <row r="6503" spans="1:20" x14ac:dyDescent="0.25">
      <c r="A6503" t="s">
        <v>5816</v>
      </c>
      <c r="B6503" s="2">
        <v>41945</v>
      </c>
      <c r="C6503" s="2">
        <v>41949</v>
      </c>
      <c r="D6503" t="s">
        <v>19</v>
      </c>
      <c r="E6503" t="s">
        <v>3916</v>
      </c>
      <c r="F6503" t="s">
        <v>3775</v>
      </c>
      <c r="G6503" s="1">
        <v>539964</v>
      </c>
      <c r="H6503">
        <v>6</v>
      </c>
      <c r="I6503">
        <v>4</v>
      </c>
      <c r="J6503" s="1">
        <v>-1079928</v>
      </c>
      <c r="K6503" t="s">
        <v>9139</v>
      </c>
      <c r="L6503" t="s">
        <v>9140</v>
      </c>
      <c r="M6503" t="s">
        <v>10611</v>
      </c>
      <c r="N6503" t="s">
        <v>8536</v>
      </c>
      <c r="O6503" t="s">
        <v>8636</v>
      </c>
      <c r="P6503" t="s">
        <v>8604</v>
      </c>
      <c r="Q6503">
        <v>44256</v>
      </c>
      <c r="R6503" t="s">
        <v>8561</v>
      </c>
      <c r="S6503" t="s">
        <v>8440</v>
      </c>
      <c r="T6503" t="s">
        <v>7736</v>
      </c>
    </row>
    <row r="6504" spans="1:20" x14ac:dyDescent="0.25">
      <c r="A6504" t="s">
        <v>5816</v>
      </c>
      <c r="B6504" s="2">
        <v>41945</v>
      </c>
      <c r="C6504" s="2">
        <v>41949</v>
      </c>
      <c r="D6504" t="s">
        <v>19</v>
      </c>
      <c r="E6504" t="s">
        <v>3916</v>
      </c>
      <c r="F6504" t="s">
        <v>374</v>
      </c>
      <c r="G6504" s="1">
        <v>50232</v>
      </c>
      <c r="H6504">
        <v>7</v>
      </c>
      <c r="I6504">
        <v>4</v>
      </c>
      <c r="J6504" s="1">
        <v>-100464</v>
      </c>
      <c r="K6504" t="s">
        <v>9139</v>
      </c>
      <c r="L6504" t="s">
        <v>9140</v>
      </c>
      <c r="M6504" t="s">
        <v>9321</v>
      </c>
      <c r="N6504" t="s">
        <v>8536</v>
      </c>
      <c r="O6504" t="s">
        <v>8636</v>
      </c>
      <c r="P6504" t="s">
        <v>8604</v>
      </c>
      <c r="Q6504">
        <v>44256</v>
      </c>
      <c r="R6504" t="s">
        <v>8561</v>
      </c>
      <c r="S6504" t="s">
        <v>8440</v>
      </c>
      <c r="T6504" t="s">
        <v>7736</v>
      </c>
    </row>
    <row r="6505" spans="1:20" x14ac:dyDescent="0.25">
      <c r="A6505" t="s">
        <v>5816</v>
      </c>
      <c r="B6505" s="2">
        <v>41945</v>
      </c>
      <c r="C6505" s="2">
        <v>41949</v>
      </c>
      <c r="D6505" t="s">
        <v>19</v>
      </c>
      <c r="E6505" t="s">
        <v>3916</v>
      </c>
      <c r="F6505" t="s">
        <v>820</v>
      </c>
      <c r="G6505" s="1">
        <v>19242</v>
      </c>
      <c r="H6505">
        <v>3</v>
      </c>
      <c r="I6505">
        <v>7</v>
      </c>
      <c r="J6505" s="1">
        <v>-134694</v>
      </c>
      <c r="K6505" t="s">
        <v>9128</v>
      </c>
      <c r="L6505" t="s">
        <v>9142</v>
      </c>
      <c r="M6505" t="s">
        <v>9551</v>
      </c>
      <c r="N6505" t="s">
        <v>8536</v>
      </c>
      <c r="O6505" t="s">
        <v>8636</v>
      </c>
      <c r="P6505" t="s">
        <v>8604</v>
      </c>
      <c r="Q6505">
        <v>44256</v>
      </c>
      <c r="R6505" t="s">
        <v>8561</v>
      </c>
      <c r="S6505" t="s">
        <v>8440</v>
      </c>
      <c r="T6505" t="s">
        <v>7736</v>
      </c>
    </row>
    <row r="6506" spans="1:20" x14ac:dyDescent="0.25">
      <c r="A6506" t="s">
        <v>5817</v>
      </c>
      <c r="B6506" s="2">
        <v>43056</v>
      </c>
      <c r="C6506" s="2">
        <v>43061</v>
      </c>
      <c r="D6506" t="s">
        <v>11</v>
      </c>
      <c r="E6506" t="s">
        <v>416</v>
      </c>
      <c r="F6506" t="s">
        <v>808</v>
      </c>
      <c r="G6506" s="1">
        <v>124764</v>
      </c>
      <c r="H6506">
        <v>3</v>
      </c>
      <c r="I6506">
        <v>0</v>
      </c>
      <c r="J6506" s="1">
        <v>3493392</v>
      </c>
      <c r="K6506" t="s">
        <v>9128</v>
      </c>
      <c r="L6506" t="s">
        <v>9133</v>
      </c>
      <c r="M6506" t="s">
        <v>9545</v>
      </c>
      <c r="N6506" t="s">
        <v>8536</v>
      </c>
      <c r="O6506" t="s">
        <v>8576</v>
      </c>
      <c r="P6506" t="s">
        <v>8577</v>
      </c>
      <c r="Q6506">
        <v>10011</v>
      </c>
      <c r="R6506" t="s">
        <v>8561</v>
      </c>
      <c r="S6506" t="s">
        <v>7838</v>
      </c>
      <c r="T6506" t="s">
        <v>7738</v>
      </c>
    </row>
    <row r="6507" spans="1:20" x14ac:dyDescent="0.25">
      <c r="A6507" t="s">
        <v>5818</v>
      </c>
      <c r="B6507" s="2">
        <v>42547</v>
      </c>
      <c r="C6507" s="2">
        <v>42551</v>
      </c>
      <c r="D6507" t="s">
        <v>19</v>
      </c>
      <c r="E6507" t="s">
        <v>5819</v>
      </c>
      <c r="F6507" t="s">
        <v>307</v>
      </c>
      <c r="G6507" s="1">
        <v>5304</v>
      </c>
      <c r="H6507">
        <v>3</v>
      </c>
      <c r="I6507">
        <v>2</v>
      </c>
      <c r="J6507" s="1">
        <v>4641</v>
      </c>
      <c r="K6507" t="s">
        <v>9128</v>
      </c>
      <c r="L6507" t="s">
        <v>9137</v>
      </c>
      <c r="M6507" t="s">
        <v>9288</v>
      </c>
      <c r="N6507" t="s">
        <v>8536</v>
      </c>
      <c r="O6507" t="s">
        <v>8579</v>
      </c>
      <c r="P6507" t="s">
        <v>8566</v>
      </c>
      <c r="Q6507">
        <v>60653</v>
      </c>
      <c r="R6507" t="s">
        <v>8551</v>
      </c>
      <c r="S6507" t="s">
        <v>8515</v>
      </c>
      <c r="T6507" t="s">
        <v>7738</v>
      </c>
    </row>
    <row r="6508" spans="1:20" x14ac:dyDescent="0.25">
      <c r="A6508" t="s">
        <v>5820</v>
      </c>
      <c r="B6508" s="2">
        <v>42652</v>
      </c>
      <c r="C6508" s="2">
        <v>42654</v>
      </c>
      <c r="D6508" t="s">
        <v>11</v>
      </c>
      <c r="E6508" t="s">
        <v>1140</v>
      </c>
      <c r="F6508" t="s">
        <v>5609</v>
      </c>
      <c r="G6508" s="1">
        <v>19136</v>
      </c>
      <c r="H6508">
        <v>4</v>
      </c>
      <c r="I6508">
        <v>2</v>
      </c>
      <c r="J6508" s="1">
        <v>598</v>
      </c>
      <c r="K6508" t="s">
        <v>9128</v>
      </c>
      <c r="L6508" t="s">
        <v>9148</v>
      </c>
      <c r="M6508" t="s">
        <v>10875</v>
      </c>
      <c r="N6508" t="s">
        <v>8536</v>
      </c>
      <c r="O6508" t="s">
        <v>8559</v>
      </c>
      <c r="P6508" t="s">
        <v>8560</v>
      </c>
      <c r="Q6508">
        <v>19143</v>
      </c>
      <c r="R6508" t="s">
        <v>8561</v>
      </c>
      <c r="S6508" t="s">
        <v>7997</v>
      </c>
      <c r="T6508" t="s">
        <v>7738</v>
      </c>
    </row>
    <row r="6509" spans="1:20" x14ac:dyDescent="0.25">
      <c r="A6509" t="s">
        <v>5820</v>
      </c>
      <c r="B6509" s="2">
        <v>42652</v>
      </c>
      <c r="C6509" s="2">
        <v>42654</v>
      </c>
      <c r="D6509" t="s">
        <v>11</v>
      </c>
      <c r="E6509" t="s">
        <v>1140</v>
      </c>
      <c r="F6509" t="s">
        <v>1179</v>
      </c>
      <c r="G6509" s="1">
        <v>332832</v>
      </c>
      <c r="H6509">
        <v>4</v>
      </c>
      <c r="I6509">
        <v>2</v>
      </c>
      <c r="J6509" s="1">
        <v>-249624</v>
      </c>
      <c r="K6509" t="s">
        <v>9123</v>
      </c>
      <c r="L6509" t="s">
        <v>9135</v>
      </c>
      <c r="M6509" t="s">
        <v>9713</v>
      </c>
      <c r="N6509" t="s">
        <v>8536</v>
      </c>
      <c r="O6509" t="s">
        <v>8559</v>
      </c>
      <c r="P6509" t="s">
        <v>8560</v>
      </c>
      <c r="Q6509">
        <v>19143</v>
      </c>
      <c r="R6509" t="s">
        <v>8561</v>
      </c>
      <c r="S6509" t="s">
        <v>7997</v>
      </c>
      <c r="T6509" t="s">
        <v>7738</v>
      </c>
    </row>
    <row r="6510" spans="1:20" x14ac:dyDescent="0.25">
      <c r="A6510" t="s">
        <v>5821</v>
      </c>
      <c r="B6510" s="2">
        <v>43089</v>
      </c>
      <c r="C6510" s="2">
        <v>43095</v>
      </c>
      <c r="D6510" t="s">
        <v>19</v>
      </c>
      <c r="E6510" t="s">
        <v>354</v>
      </c>
      <c r="F6510" t="s">
        <v>632</v>
      </c>
      <c r="G6510" s="1">
        <v>2799</v>
      </c>
      <c r="H6510">
        <v>5</v>
      </c>
      <c r="I6510">
        <v>0</v>
      </c>
      <c r="J6510" s="1">
        <v>137151</v>
      </c>
      <c r="K6510" t="s">
        <v>9128</v>
      </c>
      <c r="L6510" t="s">
        <v>9148</v>
      </c>
      <c r="M6510" t="s">
        <v>9456</v>
      </c>
      <c r="N6510" t="s">
        <v>8536</v>
      </c>
      <c r="O6510" t="s">
        <v>8576</v>
      </c>
      <c r="P6510" t="s">
        <v>8577</v>
      </c>
      <c r="Q6510">
        <v>10009</v>
      </c>
      <c r="R6510" t="s">
        <v>8561</v>
      </c>
      <c r="S6510" t="s">
        <v>7821</v>
      </c>
      <c r="T6510" t="s">
        <v>7738</v>
      </c>
    </row>
    <row r="6511" spans="1:20" x14ac:dyDescent="0.25">
      <c r="A6511" t="s">
        <v>5821</v>
      </c>
      <c r="B6511" s="2">
        <v>43089</v>
      </c>
      <c r="C6511" s="2">
        <v>43095</v>
      </c>
      <c r="D6511" t="s">
        <v>19</v>
      </c>
      <c r="E6511" t="s">
        <v>354</v>
      </c>
      <c r="F6511" t="s">
        <v>604</v>
      </c>
      <c r="G6511" s="1">
        <v>50352</v>
      </c>
      <c r="H6511">
        <v>3</v>
      </c>
      <c r="I6511">
        <v>2</v>
      </c>
      <c r="J6511" s="1">
        <v>176232</v>
      </c>
      <c r="K6511" t="s">
        <v>9128</v>
      </c>
      <c r="L6511" t="s">
        <v>9142</v>
      </c>
      <c r="M6511" t="s">
        <v>9442</v>
      </c>
      <c r="N6511" t="s">
        <v>8536</v>
      </c>
      <c r="O6511" t="s">
        <v>8576</v>
      </c>
      <c r="P6511" t="s">
        <v>8577</v>
      </c>
      <c r="Q6511">
        <v>10009</v>
      </c>
      <c r="R6511" t="s">
        <v>8561</v>
      </c>
      <c r="S6511" t="s">
        <v>7821</v>
      </c>
      <c r="T6511" t="s">
        <v>7738</v>
      </c>
    </row>
    <row r="6512" spans="1:20" x14ac:dyDescent="0.25">
      <c r="A6512" t="s">
        <v>5821</v>
      </c>
      <c r="B6512" s="2">
        <v>43089</v>
      </c>
      <c r="C6512" s="2">
        <v>43095</v>
      </c>
      <c r="D6512" t="s">
        <v>19</v>
      </c>
      <c r="E6512" t="s">
        <v>354</v>
      </c>
      <c r="F6512" t="s">
        <v>1591</v>
      </c>
      <c r="G6512" s="1">
        <v>3402</v>
      </c>
      <c r="H6512">
        <v>3</v>
      </c>
      <c r="I6512">
        <v>0</v>
      </c>
      <c r="J6512" s="1">
        <v>166698</v>
      </c>
      <c r="K6512" t="s">
        <v>9128</v>
      </c>
      <c r="L6512" t="s">
        <v>9148</v>
      </c>
      <c r="M6512" t="s">
        <v>9888</v>
      </c>
      <c r="N6512" t="s">
        <v>8536</v>
      </c>
      <c r="O6512" t="s">
        <v>8576</v>
      </c>
      <c r="P6512" t="s">
        <v>8577</v>
      </c>
      <c r="Q6512">
        <v>10009</v>
      </c>
      <c r="R6512" t="s">
        <v>8561</v>
      </c>
      <c r="S6512" t="s">
        <v>7821</v>
      </c>
      <c r="T6512" t="s">
        <v>7738</v>
      </c>
    </row>
    <row r="6513" spans="1:20" x14ac:dyDescent="0.25">
      <c r="A6513" t="s">
        <v>5822</v>
      </c>
      <c r="B6513" s="2">
        <v>42800</v>
      </c>
      <c r="C6513" s="2">
        <v>42804</v>
      </c>
      <c r="D6513" t="s">
        <v>19</v>
      </c>
      <c r="E6513" t="s">
        <v>5222</v>
      </c>
      <c r="F6513" t="s">
        <v>1472</v>
      </c>
      <c r="G6513" s="1">
        <v>2388</v>
      </c>
      <c r="H6513">
        <v>6</v>
      </c>
      <c r="I6513">
        <v>0</v>
      </c>
      <c r="J6513" s="1">
        <v>81192</v>
      </c>
      <c r="K6513" t="s">
        <v>9128</v>
      </c>
      <c r="L6513" t="s">
        <v>9137</v>
      </c>
      <c r="M6513" t="s">
        <v>9841</v>
      </c>
      <c r="N6513" t="s">
        <v>8536</v>
      </c>
      <c r="O6513" t="s">
        <v>8556</v>
      </c>
      <c r="P6513" t="s">
        <v>8541</v>
      </c>
      <c r="Q6513">
        <v>94109</v>
      </c>
      <c r="R6513" t="s">
        <v>8542</v>
      </c>
      <c r="S6513" t="s">
        <v>8501</v>
      </c>
      <c r="T6513" t="s">
        <v>7744</v>
      </c>
    </row>
    <row r="6514" spans="1:20" x14ac:dyDescent="0.25">
      <c r="A6514" t="s">
        <v>5822</v>
      </c>
      <c r="B6514" s="2">
        <v>42800</v>
      </c>
      <c r="C6514" s="2">
        <v>42804</v>
      </c>
      <c r="D6514" t="s">
        <v>19</v>
      </c>
      <c r="E6514" t="s">
        <v>5222</v>
      </c>
      <c r="F6514" t="s">
        <v>3244</v>
      </c>
      <c r="G6514" s="1">
        <v>1152</v>
      </c>
      <c r="H6514">
        <v>4</v>
      </c>
      <c r="I6514">
        <v>0</v>
      </c>
      <c r="J6514" s="1">
        <v>56448</v>
      </c>
      <c r="K6514" t="s">
        <v>9128</v>
      </c>
      <c r="L6514" t="s">
        <v>9129</v>
      </c>
      <c r="M6514" t="s">
        <v>10476</v>
      </c>
      <c r="N6514" t="s">
        <v>8536</v>
      </c>
      <c r="O6514" t="s">
        <v>8556</v>
      </c>
      <c r="P6514" t="s">
        <v>8541</v>
      </c>
      <c r="Q6514">
        <v>94109</v>
      </c>
      <c r="R6514" t="s">
        <v>8542</v>
      </c>
      <c r="S6514" t="s">
        <v>8501</v>
      </c>
      <c r="T6514" t="s">
        <v>7744</v>
      </c>
    </row>
    <row r="6515" spans="1:20" x14ac:dyDescent="0.25">
      <c r="A6515" t="s">
        <v>5822</v>
      </c>
      <c r="B6515" s="2">
        <v>42800</v>
      </c>
      <c r="C6515" s="2">
        <v>42804</v>
      </c>
      <c r="D6515" t="s">
        <v>19</v>
      </c>
      <c r="E6515" t="s">
        <v>5222</v>
      </c>
      <c r="F6515" t="s">
        <v>3891</v>
      </c>
      <c r="G6515" s="1">
        <v>28693</v>
      </c>
      <c r="H6515">
        <v>7</v>
      </c>
      <c r="I6515">
        <v>0</v>
      </c>
      <c r="J6515" s="1">
        <v>1405957</v>
      </c>
      <c r="K6515" t="s">
        <v>9128</v>
      </c>
      <c r="L6515" t="s">
        <v>9148</v>
      </c>
      <c r="M6515" t="s">
        <v>10631</v>
      </c>
      <c r="N6515" t="s">
        <v>8536</v>
      </c>
      <c r="O6515" t="s">
        <v>8556</v>
      </c>
      <c r="P6515" t="s">
        <v>8541</v>
      </c>
      <c r="Q6515">
        <v>94109</v>
      </c>
      <c r="R6515" t="s">
        <v>8542</v>
      </c>
      <c r="S6515" t="s">
        <v>8501</v>
      </c>
      <c r="T6515" t="s">
        <v>7744</v>
      </c>
    </row>
    <row r="6516" spans="1:20" x14ac:dyDescent="0.25">
      <c r="A6516" t="s">
        <v>5822</v>
      </c>
      <c r="B6516" s="2">
        <v>42800</v>
      </c>
      <c r="C6516" s="2">
        <v>42804</v>
      </c>
      <c r="D6516" t="s">
        <v>19</v>
      </c>
      <c r="E6516" t="s">
        <v>5222</v>
      </c>
      <c r="F6516" t="s">
        <v>2068</v>
      </c>
      <c r="G6516" s="1">
        <v>206384</v>
      </c>
      <c r="H6516">
        <v>2</v>
      </c>
      <c r="I6516">
        <v>2</v>
      </c>
      <c r="J6516" s="1">
        <v>232182</v>
      </c>
      <c r="K6516" t="s">
        <v>9139</v>
      </c>
      <c r="L6516" t="s">
        <v>9140</v>
      </c>
      <c r="M6516" t="s">
        <v>10085</v>
      </c>
      <c r="N6516" t="s">
        <v>8536</v>
      </c>
      <c r="O6516" t="s">
        <v>8556</v>
      </c>
      <c r="P6516" t="s">
        <v>8541</v>
      </c>
      <c r="Q6516">
        <v>94109</v>
      </c>
      <c r="R6516" t="s">
        <v>8542</v>
      </c>
      <c r="S6516" t="s">
        <v>8501</v>
      </c>
      <c r="T6516" t="s">
        <v>7744</v>
      </c>
    </row>
    <row r="6517" spans="1:20" x14ac:dyDescent="0.25">
      <c r="A6517" t="s">
        <v>5823</v>
      </c>
      <c r="B6517" s="2">
        <v>42993</v>
      </c>
      <c r="C6517" s="2">
        <v>42997</v>
      </c>
      <c r="D6517" t="s">
        <v>19</v>
      </c>
      <c r="E6517" t="s">
        <v>2344</v>
      </c>
      <c r="F6517" t="s">
        <v>2064</v>
      </c>
      <c r="G6517" s="1">
        <v>218352</v>
      </c>
      <c r="H6517">
        <v>3</v>
      </c>
      <c r="I6517">
        <v>2</v>
      </c>
      <c r="J6517" s="1">
        <v>0</v>
      </c>
      <c r="K6517" t="s">
        <v>9123</v>
      </c>
      <c r="L6517" t="s">
        <v>9126</v>
      </c>
      <c r="M6517" t="s">
        <v>10083</v>
      </c>
      <c r="N6517" t="s">
        <v>8536</v>
      </c>
      <c r="O6517" t="s">
        <v>8556</v>
      </c>
      <c r="P6517" t="s">
        <v>8541</v>
      </c>
      <c r="Q6517">
        <v>94122</v>
      </c>
      <c r="R6517" t="s">
        <v>8542</v>
      </c>
      <c r="S6517" t="s">
        <v>8240</v>
      </c>
      <c r="T6517" t="s">
        <v>7736</v>
      </c>
    </row>
    <row r="6518" spans="1:20" x14ac:dyDescent="0.25">
      <c r="A6518" t="s">
        <v>5823</v>
      </c>
      <c r="B6518" s="2">
        <v>42993</v>
      </c>
      <c r="C6518" s="2">
        <v>42997</v>
      </c>
      <c r="D6518" t="s">
        <v>19</v>
      </c>
      <c r="E6518" t="s">
        <v>2344</v>
      </c>
      <c r="F6518" t="s">
        <v>2357</v>
      </c>
      <c r="G6518" s="1">
        <v>5299</v>
      </c>
      <c r="H6518">
        <v>5</v>
      </c>
      <c r="I6518">
        <v>0</v>
      </c>
      <c r="J6518" s="1">
        <v>10598</v>
      </c>
      <c r="K6518" t="s">
        <v>9123</v>
      </c>
      <c r="L6518" t="s">
        <v>9135</v>
      </c>
      <c r="M6518" t="s">
        <v>10183</v>
      </c>
      <c r="N6518" t="s">
        <v>8536</v>
      </c>
      <c r="O6518" t="s">
        <v>8556</v>
      </c>
      <c r="P6518" t="s">
        <v>8541</v>
      </c>
      <c r="Q6518">
        <v>94122</v>
      </c>
      <c r="R6518" t="s">
        <v>8542</v>
      </c>
      <c r="S6518" t="s">
        <v>8240</v>
      </c>
      <c r="T6518" t="s">
        <v>7736</v>
      </c>
    </row>
    <row r="6519" spans="1:20" x14ac:dyDescent="0.25">
      <c r="A6519" t="s">
        <v>5823</v>
      </c>
      <c r="B6519" s="2">
        <v>42993</v>
      </c>
      <c r="C6519" s="2">
        <v>42997</v>
      </c>
      <c r="D6519" t="s">
        <v>19</v>
      </c>
      <c r="E6519" t="s">
        <v>2344</v>
      </c>
      <c r="F6519" t="s">
        <v>2373</v>
      </c>
      <c r="G6519" s="1">
        <v>993</v>
      </c>
      <c r="H6519">
        <v>10</v>
      </c>
      <c r="I6519">
        <v>0</v>
      </c>
      <c r="J6519" s="1">
        <v>41706</v>
      </c>
      <c r="K6519" t="s">
        <v>9128</v>
      </c>
      <c r="L6519" t="s">
        <v>9137</v>
      </c>
      <c r="M6519" t="s">
        <v>10191</v>
      </c>
      <c r="N6519" t="s">
        <v>8536</v>
      </c>
      <c r="O6519" t="s">
        <v>8556</v>
      </c>
      <c r="P6519" t="s">
        <v>8541</v>
      </c>
      <c r="Q6519">
        <v>94122</v>
      </c>
      <c r="R6519" t="s">
        <v>8542</v>
      </c>
      <c r="S6519" t="s">
        <v>8240</v>
      </c>
      <c r="T6519" t="s">
        <v>7736</v>
      </c>
    </row>
    <row r="6520" spans="1:20" x14ac:dyDescent="0.25">
      <c r="A6520" t="s">
        <v>5823</v>
      </c>
      <c r="B6520" s="2">
        <v>42993</v>
      </c>
      <c r="C6520" s="2">
        <v>42997</v>
      </c>
      <c r="D6520" t="s">
        <v>19</v>
      </c>
      <c r="E6520" t="s">
        <v>2344</v>
      </c>
      <c r="F6520" t="s">
        <v>3087</v>
      </c>
      <c r="G6520" s="1">
        <v>10896</v>
      </c>
      <c r="H6520">
        <v>2</v>
      </c>
      <c r="I6520">
        <v>0</v>
      </c>
      <c r="J6520" s="1">
        <v>305088</v>
      </c>
      <c r="K6520" t="s">
        <v>9128</v>
      </c>
      <c r="L6520" t="s">
        <v>9144</v>
      </c>
      <c r="M6520" t="s">
        <v>10424</v>
      </c>
      <c r="N6520" t="s">
        <v>8536</v>
      </c>
      <c r="O6520" t="s">
        <v>8556</v>
      </c>
      <c r="P6520" t="s">
        <v>8541</v>
      </c>
      <c r="Q6520">
        <v>94122</v>
      </c>
      <c r="R6520" t="s">
        <v>8542</v>
      </c>
      <c r="S6520" t="s">
        <v>8240</v>
      </c>
      <c r="T6520" t="s">
        <v>7736</v>
      </c>
    </row>
    <row r="6521" spans="1:20" x14ac:dyDescent="0.25">
      <c r="A6521" t="s">
        <v>5823</v>
      </c>
      <c r="B6521" s="2">
        <v>42993</v>
      </c>
      <c r="C6521" s="2">
        <v>42997</v>
      </c>
      <c r="D6521" t="s">
        <v>19</v>
      </c>
      <c r="E6521" t="s">
        <v>2344</v>
      </c>
      <c r="F6521" t="s">
        <v>949</v>
      </c>
      <c r="G6521" s="1">
        <v>2688</v>
      </c>
      <c r="H6521">
        <v>1</v>
      </c>
      <c r="I6521">
        <v>2</v>
      </c>
      <c r="J6521" s="1">
        <v>84</v>
      </c>
      <c r="K6521" t="s">
        <v>9128</v>
      </c>
      <c r="L6521" t="s">
        <v>9142</v>
      </c>
      <c r="M6521" t="s">
        <v>9612</v>
      </c>
      <c r="N6521" t="s">
        <v>8536</v>
      </c>
      <c r="O6521" t="s">
        <v>8556</v>
      </c>
      <c r="P6521" t="s">
        <v>8541</v>
      </c>
      <c r="Q6521">
        <v>94122</v>
      </c>
      <c r="R6521" t="s">
        <v>8542</v>
      </c>
      <c r="S6521" t="s">
        <v>8240</v>
      </c>
      <c r="T6521" t="s">
        <v>7736</v>
      </c>
    </row>
    <row r="6522" spans="1:20" x14ac:dyDescent="0.25">
      <c r="A6522" t="s">
        <v>5824</v>
      </c>
      <c r="B6522" s="2">
        <v>42751</v>
      </c>
      <c r="C6522" s="2">
        <v>42753</v>
      </c>
      <c r="D6522" t="s">
        <v>11</v>
      </c>
      <c r="E6522" t="s">
        <v>2239</v>
      </c>
      <c r="F6522" t="s">
        <v>634</v>
      </c>
      <c r="G6522" s="1">
        <v>544396</v>
      </c>
      <c r="H6522">
        <v>4</v>
      </c>
      <c r="I6522">
        <v>0</v>
      </c>
      <c r="J6522" s="1">
        <v>25042216</v>
      </c>
      <c r="K6522" t="s">
        <v>9128</v>
      </c>
      <c r="L6522" t="s">
        <v>9142</v>
      </c>
      <c r="M6522" t="s">
        <v>9458</v>
      </c>
      <c r="N6522" t="s">
        <v>8536</v>
      </c>
      <c r="O6522" t="s">
        <v>8584</v>
      </c>
      <c r="P6522" t="s">
        <v>8571</v>
      </c>
      <c r="Q6522">
        <v>49201</v>
      </c>
      <c r="R6522" t="s">
        <v>8551</v>
      </c>
      <c r="S6522" t="s">
        <v>8219</v>
      </c>
      <c r="T6522" t="s">
        <v>7736</v>
      </c>
    </row>
    <row r="6523" spans="1:20" x14ac:dyDescent="0.25">
      <c r="A6523" t="s">
        <v>5824</v>
      </c>
      <c r="B6523" s="2">
        <v>42751</v>
      </c>
      <c r="C6523" s="2">
        <v>42753</v>
      </c>
      <c r="D6523" t="s">
        <v>11</v>
      </c>
      <c r="E6523" t="s">
        <v>2239</v>
      </c>
      <c r="F6523" t="s">
        <v>4980</v>
      </c>
      <c r="G6523" s="1">
        <v>30267</v>
      </c>
      <c r="H6523">
        <v>3</v>
      </c>
      <c r="I6523">
        <v>0</v>
      </c>
      <c r="J6523" s="1">
        <v>726408</v>
      </c>
      <c r="K6523" t="s">
        <v>9123</v>
      </c>
      <c r="L6523" t="s">
        <v>9126</v>
      </c>
      <c r="M6523" t="s">
        <v>10821</v>
      </c>
      <c r="N6523" t="s">
        <v>8536</v>
      </c>
      <c r="O6523" t="s">
        <v>8584</v>
      </c>
      <c r="P6523" t="s">
        <v>8571</v>
      </c>
      <c r="Q6523">
        <v>49201</v>
      </c>
      <c r="R6523" t="s">
        <v>8551</v>
      </c>
      <c r="S6523" t="s">
        <v>8219</v>
      </c>
      <c r="T6523" t="s">
        <v>7736</v>
      </c>
    </row>
    <row r="6524" spans="1:20" x14ac:dyDescent="0.25">
      <c r="A6524" t="s">
        <v>5824</v>
      </c>
      <c r="B6524" s="2">
        <v>42751</v>
      </c>
      <c r="C6524" s="2">
        <v>42753</v>
      </c>
      <c r="D6524" t="s">
        <v>11</v>
      </c>
      <c r="E6524" t="s">
        <v>2239</v>
      </c>
      <c r="F6524" t="s">
        <v>5825</v>
      </c>
      <c r="G6524" s="1">
        <v>5607</v>
      </c>
      <c r="H6524">
        <v>7</v>
      </c>
      <c r="I6524">
        <v>0</v>
      </c>
      <c r="J6524" s="1">
        <v>252315</v>
      </c>
      <c r="K6524" t="s">
        <v>9128</v>
      </c>
      <c r="L6524" t="s">
        <v>9148</v>
      </c>
      <c r="M6524" t="s">
        <v>10889</v>
      </c>
      <c r="N6524" t="s">
        <v>8536</v>
      </c>
      <c r="O6524" t="s">
        <v>8584</v>
      </c>
      <c r="P6524" t="s">
        <v>8571</v>
      </c>
      <c r="Q6524">
        <v>49201</v>
      </c>
      <c r="R6524" t="s">
        <v>8551</v>
      </c>
      <c r="S6524" t="s">
        <v>8219</v>
      </c>
      <c r="T6524" t="s">
        <v>7736</v>
      </c>
    </row>
    <row r="6525" spans="1:20" x14ac:dyDescent="0.25">
      <c r="A6525" t="s">
        <v>5826</v>
      </c>
      <c r="B6525" s="2">
        <v>42558</v>
      </c>
      <c r="C6525" s="2">
        <v>42564</v>
      </c>
      <c r="D6525" t="s">
        <v>19</v>
      </c>
      <c r="E6525" t="s">
        <v>1728</v>
      </c>
      <c r="F6525" t="s">
        <v>4369</v>
      </c>
      <c r="G6525" s="1">
        <v>1008</v>
      </c>
      <c r="H6525">
        <v>2</v>
      </c>
      <c r="I6525">
        <v>2</v>
      </c>
      <c r="J6525" s="1">
        <v>3276</v>
      </c>
      <c r="K6525" t="s">
        <v>9128</v>
      </c>
      <c r="L6525" t="s">
        <v>9129</v>
      </c>
      <c r="M6525" t="s">
        <v>10728</v>
      </c>
      <c r="N6525" t="s">
        <v>8536</v>
      </c>
      <c r="O6525" t="s">
        <v>8559</v>
      </c>
      <c r="P6525" t="s">
        <v>8560</v>
      </c>
      <c r="Q6525">
        <v>19120</v>
      </c>
      <c r="R6525" t="s">
        <v>8561</v>
      </c>
      <c r="S6525" t="s">
        <v>8123</v>
      </c>
      <c r="T6525" t="s">
        <v>7744</v>
      </c>
    </row>
    <row r="6526" spans="1:20" x14ac:dyDescent="0.25">
      <c r="A6526" t="s">
        <v>5826</v>
      </c>
      <c r="B6526" s="2">
        <v>42558</v>
      </c>
      <c r="C6526" s="2">
        <v>42564</v>
      </c>
      <c r="D6526" t="s">
        <v>19</v>
      </c>
      <c r="E6526" t="s">
        <v>1728</v>
      </c>
      <c r="F6526" t="s">
        <v>2087</v>
      </c>
      <c r="G6526" s="1">
        <v>59994</v>
      </c>
      <c r="H6526">
        <v>1</v>
      </c>
      <c r="I6526">
        <v>4</v>
      </c>
      <c r="J6526" s="1">
        <v>-129987</v>
      </c>
      <c r="K6526" t="s">
        <v>9139</v>
      </c>
      <c r="L6526" t="s">
        <v>9140</v>
      </c>
      <c r="M6526" t="s">
        <v>10094</v>
      </c>
      <c r="N6526" t="s">
        <v>8536</v>
      </c>
      <c r="O6526" t="s">
        <v>8559</v>
      </c>
      <c r="P6526" t="s">
        <v>8560</v>
      </c>
      <c r="Q6526">
        <v>19120</v>
      </c>
      <c r="R6526" t="s">
        <v>8561</v>
      </c>
      <c r="S6526" t="s">
        <v>8123</v>
      </c>
      <c r="T6526" t="s">
        <v>7744</v>
      </c>
    </row>
    <row r="6527" spans="1:20" x14ac:dyDescent="0.25">
      <c r="A6527" t="s">
        <v>5826</v>
      </c>
      <c r="B6527" s="2">
        <v>42558</v>
      </c>
      <c r="C6527" s="2">
        <v>42564</v>
      </c>
      <c r="D6527" t="s">
        <v>19</v>
      </c>
      <c r="E6527" t="s">
        <v>1728</v>
      </c>
      <c r="F6527" t="s">
        <v>73</v>
      </c>
      <c r="G6527" s="1">
        <v>5715</v>
      </c>
      <c r="H6527">
        <v>5</v>
      </c>
      <c r="I6527">
        <v>7</v>
      </c>
      <c r="J6527" s="1">
        <v>-47625</v>
      </c>
      <c r="K6527" t="s">
        <v>9128</v>
      </c>
      <c r="L6527" t="s">
        <v>9142</v>
      </c>
      <c r="M6527" t="s">
        <v>9170</v>
      </c>
      <c r="N6527" t="s">
        <v>8536</v>
      </c>
      <c r="O6527" t="s">
        <v>8559</v>
      </c>
      <c r="P6527" t="s">
        <v>8560</v>
      </c>
      <c r="Q6527">
        <v>19120</v>
      </c>
      <c r="R6527" t="s">
        <v>8561</v>
      </c>
      <c r="S6527" t="s">
        <v>8123</v>
      </c>
      <c r="T6527" t="s">
        <v>7744</v>
      </c>
    </row>
    <row r="6528" spans="1:20" x14ac:dyDescent="0.25">
      <c r="A6528" t="s">
        <v>5826</v>
      </c>
      <c r="B6528" s="2">
        <v>42558</v>
      </c>
      <c r="C6528" s="2">
        <v>42564</v>
      </c>
      <c r="D6528" t="s">
        <v>19</v>
      </c>
      <c r="E6528" t="s">
        <v>1728</v>
      </c>
      <c r="F6528" t="s">
        <v>3284</v>
      </c>
      <c r="G6528" s="1">
        <v>942</v>
      </c>
      <c r="H6528">
        <v>5</v>
      </c>
      <c r="I6528">
        <v>7</v>
      </c>
      <c r="J6528" s="1">
        <v>-785</v>
      </c>
      <c r="K6528" t="s">
        <v>9128</v>
      </c>
      <c r="L6528" t="s">
        <v>9142</v>
      </c>
      <c r="M6528" t="s">
        <v>10487</v>
      </c>
      <c r="N6528" t="s">
        <v>8536</v>
      </c>
      <c r="O6528" t="s">
        <v>8559</v>
      </c>
      <c r="P6528" t="s">
        <v>8560</v>
      </c>
      <c r="Q6528">
        <v>19120</v>
      </c>
      <c r="R6528" t="s">
        <v>8561</v>
      </c>
      <c r="S6528" t="s">
        <v>8123</v>
      </c>
      <c r="T6528" t="s">
        <v>7744</v>
      </c>
    </row>
    <row r="6529" spans="1:20" x14ac:dyDescent="0.25">
      <c r="A6529" t="s">
        <v>5827</v>
      </c>
      <c r="B6529" s="2">
        <v>42727</v>
      </c>
      <c r="C6529" s="2">
        <v>42732</v>
      </c>
      <c r="D6529" t="s">
        <v>11</v>
      </c>
      <c r="E6529" t="s">
        <v>3513</v>
      </c>
      <c r="F6529" t="s">
        <v>1268</v>
      </c>
      <c r="G6529" s="1">
        <v>199996</v>
      </c>
      <c r="H6529">
        <v>4</v>
      </c>
      <c r="I6529">
        <v>0</v>
      </c>
      <c r="J6529" s="1">
        <v>899982</v>
      </c>
      <c r="K6529" t="s">
        <v>9139</v>
      </c>
      <c r="L6529" t="s">
        <v>9447</v>
      </c>
      <c r="M6529" t="s">
        <v>9753</v>
      </c>
      <c r="N6529" t="s">
        <v>8536</v>
      </c>
      <c r="O6529" t="s">
        <v>8674</v>
      </c>
      <c r="P6529" t="s">
        <v>8675</v>
      </c>
      <c r="Q6529">
        <v>2886</v>
      </c>
      <c r="R6529" t="s">
        <v>8561</v>
      </c>
      <c r="S6529" t="s">
        <v>8400</v>
      </c>
      <c r="T6529" t="s">
        <v>7738</v>
      </c>
    </row>
    <row r="6530" spans="1:20" x14ac:dyDescent="0.25">
      <c r="A6530" t="s">
        <v>5828</v>
      </c>
      <c r="B6530" s="2">
        <v>41995</v>
      </c>
      <c r="C6530" s="2">
        <v>41999</v>
      </c>
      <c r="D6530" t="s">
        <v>19</v>
      </c>
      <c r="E6530" t="s">
        <v>1858</v>
      </c>
      <c r="F6530" t="s">
        <v>5829</v>
      </c>
      <c r="G6530" s="1">
        <v>2164</v>
      </c>
      <c r="H6530">
        <v>4</v>
      </c>
      <c r="I6530">
        <v>0</v>
      </c>
      <c r="J6530" s="1">
        <v>56264</v>
      </c>
      <c r="K6530" t="s">
        <v>9128</v>
      </c>
      <c r="L6530" t="s">
        <v>9133</v>
      </c>
      <c r="M6530" t="s">
        <v>10890</v>
      </c>
      <c r="N6530" t="s">
        <v>8536</v>
      </c>
      <c r="O6530" t="s">
        <v>8576</v>
      </c>
      <c r="P6530" t="s">
        <v>8577</v>
      </c>
      <c r="Q6530">
        <v>10024</v>
      </c>
      <c r="R6530" t="s">
        <v>8561</v>
      </c>
      <c r="S6530" t="s">
        <v>8142</v>
      </c>
      <c r="T6530" t="s">
        <v>7744</v>
      </c>
    </row>
    <row r="6531" spans="1:20" x14ac:dyDescent="0.25">
      <c r="A6531" t="s">
        <v>5830</v>
      </c>
      <c r="B6531" s="2">
        <v>41693</v>
      </c>
      <c r="C6531" s="2">
        <v>41697</v>
      </c>
      <c r="D6531" t="s">
        <v>19</v>
      </c>
      <c r="E6531" t="s">
        <v>3651</v>
      </c>
      <c r="F6531" t="s">
        <v>1843</v>
      </c>
      <c r="G6531" s="1">
        <v>6936</v>
      </c>
      <c r="H6531">
        <v>3</v>
      </c>
      <c r="I6531">
        <v>2</v>
      </c>
      <c r="J6531" s="1">
        <v>23409</v>
      </c>
      <c r="K6531" t="s">
        <v>9128</v>
      </c>
      <c r="L6531" t="s">
        <v>9129</v>
      </c>
      <c r="M6531" t="s">
        <v>9995</v>
      </c>
      <c r="N6531" t="s">
        <v>8536</v>
      </c>
      <c r="O6531" t="s">
        <v>8817</v>
      </c>
      <c r="P6531" t="s">
        <v>8550</v>
      </c>
      <c r="Q6531">
        <v>79907</v>
      </c>
      <c r="R6531" t="s">
        <v>8551</v>
      </c>
      <c r="S6531" t="s">
        <v>8413</v>
      </c>
      <c r="T6531" t="s">
        <v>7744</v>
      </c>
    </row>
    <row r="6532" spans="1:20" x14ac:dyDescent="0.25">
      <c r="A6532" t="s">
        <v>5830</v>
      </c>
      <c r="B6532" s="2">
        <v>41693</v>
      </c>
      <c r="C6532" s="2">
        <v>41697</v>
      </c>
      <c r="D6532" t="s">
        <v>19</v>
      </c>
      <c r="E6532" t="s">
        <v>3651</v>
      </c>
      <c r="F6532" t="s">
        <v>1653</v>
      </c>
      <c r="G6532" s="1">
        <v>4428</v>
      </c>
      <c r="H6532">
        <v>3</v>
      </c>
      <c r="I6532">
        <v>8</v>
      </c>
      <c r="J6532" s="1">
        <v>-68634</v>
      </c>
      <c r="K6532" t="s">
        <v>9128</v>
      </c>
      <c r="L6532" t="s">
        <v>9142</v>
      </c>
      <c r="M6532" t="s">
        <v>9913</v>
      </c>
      <c r="N6532" t="s">
        <v>8536</v>
      </c>
      <c r="O6532" t="s">
        <v>8817</v>
      </c>
      <c r="P6532" t="s">
        <v>8550</v>
      </c>
      <c r="Q6532">
        <v>79907</v>
      </c>
      <c r="R6532" t="s">
        <v>8551</v>
      </c>
      <c r="S6532" t="s">
        <v>8413</v>
      </c>
      <c r="T6532" t="s">
        <v>7744</v>
      </c>
    </row>
    <row r="6533" spans="1:20" x14ac:dyDescent="0.25">
      <c r="A6533" t="s">
        <v>5831</v>
      </c>
      <c r="B6533" s="2">
        <v>43073</v>
      </c>
      <c r="C6533" s="2">
        <v>43077</v>
      </c>
      <c r="D6533" t="s">
        <v>19</v>
      </c>
      <c r="E6533" t="s">
        <v>1044</v>
      </c>
      <c r="F6533" t="s">
        <v>2296</v>
      </c>
      <c r="G6533" s="1">
        <v>88</v>
      </c>
      <c r="H6533">
        <v>5</v>
      </c>
      <c r="I6533">
        <v>0</v>
      </c>
      <c r="J6533" s="1">
        <v>2552</v>
      </c>
      <c r="K6533" t="s">
        <v>9128</v>
      </c>
      <c r="L6533" t="s">
        <v>9137</v>
      </c>
      <c r="M6533" t="s">
        <v>10163</v>
      </c>
      <c r="N6533" t="s">
        <v>8536</v>
      </c>
      <c r="O6533" t="s">
        <v>8592</v>
      </c>
      <c r="P6533" t="s">
        <v>8569</v>
      </c>
      <c r="Q6533">
        <v>55901</v>
      </c>
      <c r="R6533" t="s">
        <v>8551</v>
      </c>
      <c r="S6533" t="s">
        <v>7974</v>
      </c>
      <c r="T6533" t="s">
        <v>7736</v>
      </c>
    </row>
    <row r="6534" spans="1:20" x14ac:dyDescent="0.25">
      <c r="A6534" t="s">
        <v>5831</v>
      </c>
      <c r="B6534" s="2">
        <v>43073</v>
      </c>
      <c r="C6534" s="2">
        <v>43077</v>
      </c>
      <c r="D6534" t="s">
        <v>19</v>
      </c>
      <c r="E6534" t="s">
        <v>1044</v>
      </c>
      <c r="F6534" t="s">
        <v>5702</v>
      </c>
      <c r="G6534" s="1">
        <v>1428</v>
      </c>
      <c r="H6534">
        <v>1</v>
      </c>
      <c r="I6534">
        <v>0</v>
      </c>
      <c r="J6534" s="1">
        <v>29988</v>
      </c>
      <c r="K6534" t="s">
        <v>9139</v>
      </c>
      <c r="L6534" t="s">
        <v>9162</v>
      </c>
      <c r="M6534" t="s">
        <v>10880</v>
      </c>
      <c r="N6534" t="s">
        <v>8536</v>
      </c>
      <c r="O6534" t="s">
        <v>8592</v>
      </c>
      <c r="P6534" t="s">
        <v>8569</v>
      </c>
      <c r="Q6534">
        <v>55901</v>
      </c>
      <c r="R6534" t="s">
        <v>8551</v>
      </c>
      <c r="S6534" t="s">
        <v>7974</v>
      </c>
      <c r="T6534" t="s">
        <v>7736</v>
      </c>
    </row>
    <row r="6535" spans="1:20" x14ac:dyDescent="0.25">
      <c r="A6535" t="s">
        <v>5831</v>
      </c>
      <c r="B6535" s="2">
        <v>43073</v>
      </c>
      <c r="C6535" s="2">
        <v>43077</v>
      </c>
      <c r="D6535" t="s">
        <v>19</v>
      </c>
      <c r="E6535" t="s">
        <v>1044</v>
      </c>
      <c r="F6535" t="s">
        <v>4238</v>
      </c>
      <c r="G6535" s="1">
        <v>39995</v>
      </c>
      <c r="H6535">
        <v>5</v>
      </c>
      <c r="I6535">
        <v>0</v>
      </c>
      <c r="J6535" s="1">
        <v>143982</v>
      </c>
      <c r="K6535" t="s">
        <v>9139</v>
      </c>
      <c r="L6535" t="s">
        <v>9162</v>
      </c>
      <c r="M6535" t="s">
        <v>10701</v>
      </c>
      <c r="N6535" t="s">
        <v>8536</v>
      </c>
      <c r="O6535" t="s">
        <v>8592</v>
      </c>
      <c r="P6535" t="s">
        <v>8569</v>
      </c>
      <c r="Q6535">
        <v>55901</v>
      </c>
      <c r="R6535" t="s">
        <v>8551</v>
      </c>
      <c r="S6535" t="s">
        <v>7974</v>
      </c>
      <c r="T6535" t="s">
        <v>7736</v>
      </c>
    </row>
    <row r="6536" spans="1:20" x14ac:dyDescent="0.25">
      <c r="A6536" t="s">
        <v>5832</v>
      </c>
      <c r="B6536" s="2">
        <v>41960</v>
      </c>
      <c r="C6536" s="2">
        <v>41965</v>
      </c>
      <c r="D6536" t="s">
        <v>19</v>
      </c>
      <c r="E6536" t="s">
        <v>977</v>
      </c>
      <c r="F6536" t="s">
        <v>2670</v>
      </c>
      <c r="G6536" s="1">
        <v>2152776</v>
      </c>
      <c r="H6536">
        <v>3</v>
      </c>
      <c r="I6536">
        <v>2</v>
      </c>
      <c r="J6536" s="1">
        <v>7265619</v>
      </c>
      <c r="K6536" t="s">
        <v>9128</v>
      </c>
      <c r="L6536" t="s">
        <v>9142</v>
      </c>
      <c r="M6536" t="s">
        <v>10295</v>
      </c>
      <c r="N6536" t="s">
        <v>8536</v>
      </c>
      <c r="O6536" t="s">
        <v>8779</v>
      </c>
      <c r="P6536" t="s">
        <v>8577</v>
      </c>
      <c r="Q6536">
        <v>14215</v>
      </c>
      <c r="R6536" t="s">
        <v>8561</v>
      </c>
      <c r="S6536" t="s">
        <v>7956</v>
      </c>
      <c r="T6536" t="s">
        <v>7736</v>
      </c>
    </row>
    <row r="6537" spans="1:20" x14ac:dyDescent="0.25">
      <c r="A6537" t="s">
        <v>5832</v>
      </c>
      <c r="B6537" s="2">
        <v>41960</v>
      </c>
      <c r="C6537" s="2">
        <v>41965</v>
      </c>
      <c r="D6537" t="s">
        <v>19</v>
      </c>
      <c r="E6537" t="s">
        <v>977</v>
      </c>
      <c r="F6537" t="s">
        <v>2862</v>
      </c>
      <c r="G6537" s="1">
        <v>400784</v>
      </c>
      <c r="H6537">
        <v>10</v>
      </c>
      <c r="I6537">
        <v>2</v>
      </c>
      <c r="J6537" s="1">
        <v>-50098</v>
      </c>
      <c r="K6537" t="s">
        <v>9123</v>
      </c>
      <c r="L6537" t="s">
        <v>9124</v>
      </c>
      <c r="M6537" t="s">
        <v>10364</v>
      </c>
      <c r="N6537" t="s">
        <v>8536</v>
      </c>
      <c r="O6537" t="s">
        <v>8779</v>
      </c>
      <c r="P6537" t="s">
        <v>8577</v>
      </c>
      <c r="Q6537">
        <v>14215</v>
      </c>
      <c r="R6537" t="s">
        <v>8561</v>
      </c>
      <c r="S6537" t="s">
        <v>7956</v>
      </c>
      <c r="T6537" t="s">
        <v>7736</v>
      </c>
    </row>
    <row r="6538" spans="1:20" x14ac:dyDescent="0.25">
      <c r="A6538" t="s">
        <v>5833</v>
      </c>
      <c r="B6538" s="2">
        <v>41932</v>
      </c>
      <c r="C6538" s="2">
        <v>41935</v>
      </c>
      <c r="D6538" t="s">
        <v>79</v>
      </c>
      <c r="E6538" t="s">
        <v>387</v>
      </c>
      <c r="F6538" t="s">
        <v>2082</v>
      </c>
      <c r="G6538" s="1">
        <v>32859</v>
      </c>
      <c r="H6538">
        <v>3</v>
      </c>
      <c r="I6538">
        <v>4</v>
      </c>
      <c r="J6538" s="1">
        <v>-1478655</v>
      </c>
      <c r="K6538" t="s">
        <v>9123</v>
      </c>
      <c r="L6538" t="s">
        <v>9131</v>
      </c>
      <c r="M6538" t="s">
        <v>10090</v>
      </c>
      <c r="N6538" t="s">
        <v>8536</v>
      </c>
      <c r="O6538" t="s">
        <v>8871</v>
      </c>
      <c r="P6538" t="s">
        <v>8586</v>
      </c>
      <c r="Q6538">
        <v>37918</v>
      </c>
      <c r="R6538" t="s">
        <v>8539</v>
      </c>
      <c r="S6538" t="s">
        <v>7830</v>
      </c>
      <c r="T6538" t="s">
        <v>7738</v>
      </c>
    </row>
    <row r="6539" spans="1:20" x14ac:dyDescent="0.25">
      <c r="A6539" t="s">
        <v>5833</v>
      </c>
      <c r="B6539" s="2">
        <v>41932</v>
      </c>
      <c r="C6539" s="2">
        <v>41935</v>
      </c>
      <c r="D6539" t="s">
        <v>79</v>
      </c>
      <c r="E6539" t="s">
        <v>387</v>
      </c>
      <c r="F6539" t="s">
        <v>719</v>
      </c>
      <c r="G6539" s="1">
        <v>98352</v>
      </c>
      <c r="H6539">
        <v>3</v>
      </c>
      <c r="I6539">
        <v>2</v>
      </c>
      <c r="J6539" s="1">
        <v>-24588</v>
      </c>
      <c r="K6539" t="s">
        <v>9128</v>
      </c>
      <c r="L6539" t="s">
        <v>9133</v>
      </c>
      <c r="M6539" t="s">
        <v>9498</v>
      </c>
      <c r="N6539" t="s">
        <v>8536</v>
      </c>
      <c r="O6539" t="s">
        <v>8871</v>
      </c>
      <c r="P6539" t="s">
        <v>8586</v>
      </c>
      <c r="Q6539">
        <v>37918</v>
      </c>
      <c r="R6539" t="s">
        <v>8539</v>
      </c>
      <c r="S6539" t="s">
        <v>7830</v>
      </c>
      <c r="T6539" t="s">
        <v>7738</v>
      </c>
    </row>
    <row r="6540" spans="1:20" x14ac:dyDescent="0.25">
      <c r="A6540" t="s">
        <v>5834</v>
      </c>
      <c r="B6540" s="2">
        <v>42302</v>
      </c>
      <c r="C6540" s="2">
        <v>42307</v>
      </c>
      <c r="D6540" t="s">
        <v>19</v>
      </c>
      <c r="E6540" t="s">
        <v>401</v>
      </c>
      <c r="F6540" t="s">
        <v>1145</v>
      </c>
      <c r="G6540" s="1">
        <v>15899</v>
      </c>
      <c r="H6540">
        <v>1</v>
      </c>
      <c r="I6540">
        <v>0</v>
      </c>
      <c r="J6540" s="1">
        <v>413374</v>
      </c>
      <c r="K6540" t="s">
        <v>9139</v>
      </c>
      <c r="L6540" t="s">
        <v>9140</v>
      </c>
      <c r="M6540" t="s">
        <v>9697</v>
      </c>
      <c r="N6540" t="s">
        <v>8536</v>
      </c>
      <c r="O6540" t="s">
        <v>8613</v>
      </c>
      <c r="P6540" t="s">
        <v>8573</v>
      </c>
      <c r="Q6540">
        <v>19711</v>
      </c>
      <c r="R6540" t="s">
        <v>8561</v>
      </c>
      <c r="S6540" t="s">
        <v>7834</v>
      </c>
      <c r="T6540" t="s">
        <v>7738</v>
      </c>
    </row>
    <row r="6541" spans="1:20" x14ac:dyDescent="0.25">
      <c r="A6541" t="s">
        <v>5834</v>
      </c>
      <c r="B6541" s="2">
        <v>42302</v>
      </c>
      <c r="C6541" s="2">
        <v>42307</v>
      </c>
      <c r="D6541" t="s">
        <v>19</v>
      </c>
      <c r="E6541" t="s">
        <v>401</v>
      </c>
      <c r="F6541" t="s">
        <v>3167</v>
      </c>
      <c r="G6541" s="1">
        <v>2911</v>
      </c>
      <c r="H6541">
        <v>5</v>
      </c>
      <c r="I6541">
        <v>0</v>
      </c>
      <c r="J6541" s="1">
        <v>75686</v>
      </c>
      <c r="K6541" t="s">
        <v>9123</v>
      </c>
      <c r="L6541" t="s">
        <v>9126</v>
      </c>
      <c r="M6541" t="s">
        <v>10453</v>
      </c>
      <c r="N6541" t="s">
        <v>8536</v>
      </c>
      <c r="O6541" t="s">
        <v>8613</v>
      </c>
      <c r="P6541" t="s">
        <v>8573</v>
      </c>
      <c r="Q6541">
        <v>19711</v>
      </c>
      <c r="R6541" t="s">
        <v>8561</v>
      </c>
      <c r="S6541" t="s">
        <v>7834</v>
      </c>
      <c r="T6541" t="s">
        <v>7738</v>
      </c>
    </row>
    <row r="6542" spans="1:20" x14ac:dyDescent="0.25">
      <c r="A6542" t="s">
        <v>5835</v>
      </c>
      <c r="B6542" s="2">
        <v>43055</v>
      </c>
      <c r="C6542" s="2">
        <v>43058</v>
      </c>
      <c r="D6542" t="s">
        <v>79</v>
      </c>
      <c r="E6542" t="s">
        <v>1933</v>
      </c>
      <c r="F6542" t="s">
        <v>4474</v>
      </c>
      <c r="G6542" s="1">
        <v>7368</v>
      </c>
      <c r="H6542">
        <v>6</v>
      </c>
      <c r="I6542">
        <v>0</v>
      </c>
      <c r="J6542" s="1">
        <v>346296</v>
      </c>
      <c r="K6542" t="s">
        <v>9128</v>
      </c>
      <c r="L6542" t="s">
        <v>9148</v>
      </c>
      <c r="M6542" t="s">
        <v>10741</v>
      </c>
      <c r="N6542" t="s">
        <v>8536</v>
      </c>
      <c r="O6542" t="s">
        <v>8547</v>
      </c>
      <c r="P6542" t="s">
        <v>8548</v>
      </c>
      <c r="Q6542">
        <v>98103</v>
      </c>
      <c r="R6542" t="s">
        <v>8542</v>
      </c>
      <c r="S6542" t="s">
        <v>8155</v>
      </c>
      <c r="T6542" t="s">
        <v>7736</v>
      </c>
    </row>
    <row r="6543" spans="1:20" x14ac:dyDescent="0.25">
      <c r="A6543" t="s">
        <v>5835</v>
      </c>
      <c r="B6543" s="2">
        <v>43055</v>
      </c>
      <c r="C6543" s="2">
        <v>43058</v>
      </c>
      <c r="D6543" t="s">
        <v>79</v>
      </c>
      <c r="E6543" t="s">
        <v>1933</v>
      </c>
      <c r="F6543" t="s">
        <v>1193</v>
      </c>
      <c r="G6543" s="1">
        <v>13992</v>
      </c>
      <c r="H6543">
        <v>2</v>
      </c>
      <c r="I6543">
        <v>0</v>
      </c>
      <c r="J6543" s="1">
        <v>237864</v>
      </c>
      <c r="K6543" t="s">
        <v>9123</v>
      </c>
      <c r="L6543" t="s">
        <v>9135</v>
      </c>
      <c r="M6543" t="s">
        <v>9721</v>
      </c>
      <c r="N6543" t="s">
        <v>8536</v>
      </c>
      <c r="O6543" t="s">
        <v>8547</v>
      </c>
      <c r="P6543" t="s">
        <v>8548</v>
      </c>
      <c r="Q6543">
        <v>98103</v>
      </c>
      <c r="R6543" t="s">
        <v>8542</v>
      </c>
      <c r="S6543" t="s">
        <v>8155</v>
      </c>
      <c r="T6543" t="s">
        <v>7736</v>
      </c>
    </row>
    <row r="6544" spans="1:20" x14ac:dyDescent="0.25">
      <c r="A6544" t="s">
        <v>5835</v>
      </c>
      <c r="B6544" s="2">
        <v>43055</v>
      </c>
      <c r="C6544" s="2">
        <v>43058</v>
      </c>
      <c r="D6544" t="s">
        <v>79</v>
      </c>
      <c r="E6544" t="s">
        <v>1933</v>
      </c>
      <c r="F6544" t="s">
        <v>3856</v>
      </c>
      <c r="G6544" s="1">
        <v>10788</v>
      </c>
      <c r="H6544">
        <v>3</v>
      </c>
      <c r="I6544">
        <v>2</v>
      </c>
      <c r="J6544" s="1">
        <v>10788</v>
      </c>
      <c r="K6544" t="s">
        <v>9139</v>
      </c>
      <c r="L6544" t="s">
        <v>9140</v>
      </c>
      <c r="M6544" t="s">
        <v>10626</v>
      </c>
      <c r="N6544" t="s">
        <v>8536</v>
      </c>
      <c r="O6544" t="s">
        <v>8547</v>
      </c>
      <c r="P6544" t="s">
        <v>8548</v>
      </c>
      <c r="Q6544">
        <v>98103</v>
      </c>
      <c r="R6544" t="s">
        <v>8542</v>
      </c>
      <c r="S6544" t="s">
        <v>8155</v>
      </c>
      <c r="T6544" t="s">
        <v>7736</v>
      </c>
    </row>
    <row r="6545" spans="1:20" x14ac:dyDescent="0.25">
      <c r="A6545" t="s">
        <v>5835</v>
      </c>
      <c r="B6545" s="2">
        <v>43055</v>
      </c>
      <c r="C6545" s="2">
        <v>43058</v>
      </c>
      <c r="D6545" t="s">
        <v>79</v>
      </c>
      <c r="E6545" t="s">
        <v>1933</v>
      </c>
      <c r="F6545" t="s">
        <v>3021</v>
      </c>
      <c r="G6545" s="1">
        <v>3329</v>
      </c>
      <c r="H6545">
        <v>1</v>
      </c>
      <c r="I6545">
        <v>0</v>
      </c>
      <c r="J6545" s="1">
        <v>79896</v>
      </c>
      <c r="K6545" t="s">
        <v>9128</v>
      </c>
      <c r="L6545" t="s">
        <v>9133</v>
      </c>
      <c r="M6545" t="s">
        <v>10407</v>
      </c>
      <c r="N6545" t="s">
        <v>8536</v>
      </c>
      <c r="O6545" t="s">
        <v>8547</v>
      </c>
      <c r="P6545" t="s">
        <v>8548</v>
      </c>
      <c r="Q6545">
        <v>98103</v>
      </c>
      <c r="R6545" t="s">
        <v>8542</v>
      </c>
      <c r="S6545" t="s">
        <v>8155</v>
      </c>
      <c r="T6545" t="s">
        <v>7736</v>
      </c>
    </row>
    <row r="6546" spans="1:20" x14ac:dyDescent="0.25">
      <c r="A6546" t="s">
        <v>5836</v>
      </c>
      <c r="B6546" s="2">
        <v>42869</v>
      </c>
      <c r="C6546" s="2">
        <v>42873</v>
      </c>
      <c r="D6546" t="s">
        <v>19</v>
      </c>
      <c r="E6546" t="s">
        <v>110</v>
      </c>
      <c r="F6546" t="s">
        <v>4096</v>
      </c>
      <c r="G6546" s="1">
        <v>5817</v>
      </c>
      <c r="H6546">
        <v>5</v>
      </c>
      <c r="I6546">
        <v>7</v>
      </c>
      <c r="J6546" s="1">
        <v>-46536</v>
      </c>
      <c r="K6546" t="s">
        <v>9128</v>
      </c>
      <c r="L6546" t="s">
        <v>9142</v>
      </c>
      <c r="M6546" t="s">
        <v>10669</v>
      </c>
      <c r="N6546" t="s">
        <v>8536</v>
      </c>
      <c r="O6546" t="s">
        <v>8717</v>
      </c>
      <c r="P6546" t="s">
        <v>8604</v>
      </c>
      <c r="Q6546">
        <v>44105</v>
      </c>
      <c r="R6546" t="s">
        <v>8561</v>
      </c>
      <c r="S6546" t="s">
        <v>7762</v>
      </c>
      <c r="T6546" t="s">
        <v>7736</v>
      </c>
    </row>
    <row r="6547" spans="1:20" x14ac:dyDescent="0.25">
      <c r="A6547" t="s">
        <v>5836</v>
      </c>
      <c r="B6547" s="2">
        <v>42869</v>
      </c>
      <c r="C6547" s="2">
        <v>42873</v>
      </c>
      <c r="D6547" t="s">
        <v>19</v>
      </c>
      <c r="E6547" t="s">
        <v>110</v>
      </c>
      <c r="F6547" t="s">
        <v>1791</v>
      </c>
      <c r="G6547" s="1">
        <v>504</v>
      </c>
      <c r="H6547">
        <v>2</v>
      </c>
      <c r="I6547">
        <v>2</v>
      </c>
      <c r="J6547" s="1">
        <v>1764</v>
      </c>
      <c r="K6547" t="s">
        <v>9128</v>
      </c>
      <c r="L6547" t="s">
        <v>9129</v>
      </c>
      <c r="M6547" t="s">
        <v>9971</v>
      </c>
      <c r="N6547" t="s">
        <v>8536</v>
      </c>
      <c r="O6547" t="s">
        <v>8717</v>
      </c>
      <c r="P6547" t="s">
        <v>8604</v>
      </c>
      <c r="Q6547">
        <v>44105</v>
      </c>
      <c r="R6547" t="s">
        <v>8561</v>
      </c>
      <c r="S6547" t="s">
        <v>7762</v>
      </c>
      <c r="T6547" t="s">
        <v>7736</v>
      </c>
    </row>
    <row r="6548" spans="1:20" x14ac:dyDescent="0.25">
      <c r="A6548" t="s">
        <v>5836</v>
      </c>
      <c r="B6548" s="2">
        <v>42869</v>
      </c>
      <c r="C6548" s="2">
        <v>42873</v>
      </c>
      <c r="D6548" t="s">
        <v>19</v>
      </c>
      <c r="E6548" t="s">
        <v>110</v>
      </c>
      <c r="F6548" t="s">
        <v>4791</v>
      </c>
      <c r="G6548" s="1">
        <v>24784</v>
      </c>
      <c r="H6548">
        <v>1</v>
      </c>
      <c r="I6548">
        <v>2</v>
      </c>
      <c r="J6548" s="1">
        <v>7745</v>
      </c>
      <c r="K6548" t="s">
        <v>9128</v>
      </c>
      <c r="L6548" t="s">
        <v>9148</v>
      </c>
      <c r="M6548" t="s">
        <v>10797</v>
      </c>
      <c r="N6548" t="s">
        <v>8536</v>
      </c>
      <c r="O6548" t="s">
        <v>8717</v>
      </c>
      <c r="P6548" t="s">
        <v>8604</v>
      </c>
      <c r="Q6548">
        <v>44105</v>
      </c>
      <c r="R6548" t="s">
        <v>8561</v>
      </c>
      <c r="S6548" t="s">
        <v>7762</v>
      </c>
      <c r="T6548" t="s">
        <v>7736</v>
      </c>
    </row>
    <row r="6549" spans="1:20" x14ac:dyDescent="0.25">
      <c r="A6549" t="s">
        <v>5837</v>
      </c>
      <c r="B6549" s="2">
        <v>41699</v>
      </c>
      <c r="C6549" s="2">
        <v>41703</v>
      </c>
      <c r="D6549" t="s">
        <v>19</v>
      </c>
      <c r="E6549" t="s">
        <v>3532</v>
      </c>
      <c r="F6549" t="s">
        <v>175</v>
      </c>
      <c r="G6549" s="1">
        <v>634116</v>
      </c>
      <c r="H6549">
        <v>6</v>
      </c>
      <c r="I6549">
        <v>3</v>
      </c>
      <c r="J6549" s="1">
        <v>-1721172</v>
      </c>
      <c r="K6549" t="s">
        <v>9123</v>
      </c>
      <c r="L6549" t="s">
        <v>9126</v>
      </c>
      <c r="M6549" t="s">
        <v>9223</v>
      </c>
      <c r="N6549" t="s">
        <v>8536</v>
      </c>
      <c r="O6549" t="s">
        <v>8893</v>
      </c>
      <c r="P6549" t="s">
        <v>8566</v>
      </c>
      <c r="Q6549">
        <v>60126</v>
      </c>
      <c r="R6549" t="s">
        <v>8551</v>
      </c>
      <c r="S6549" t="s">
        <v>8403</v>
      </c>
      <c r="T6549" t="s">
        <v>7744</v>
      </c>
    </row>
    <row r="6550" spans="1:20" x14ac:dyDescent="0.25">
      <c r="A6550" t="s">
        <v>5837</v>
      </c>
      <c r="B6550" s="2">
        <v>41699</v>
      </c>
      <c r="C6550" s="2">
        <v>41703</v>
      </c>
      <c r="D6550" t="s">
        <v>19</v>
      </c>
      <c r="E6550" t="s">
        <v>3532</v>
      </c>
      <c r="F6550" t="s">
        <v>5303</v>
      </c>
      <c r="G6550" s="1">
        <v>17472</v>
      </c>
      <c r="H6550">
        <v>3</v>
      </c>
      <c r="I6550">
        <v>2</v>
      </c>
      <c r="J6550" s="1">
        <v>56784</v>
      </c>
      <c r="K6550" t="s">
        <v>9128</v>
      </c>
      <c r="L6550" t="s">
        <v>9148</v>
      </c>
      <c r="M6550" t="s">
        <v>10851</v>
      </c>
      <c r="N6550" t="s">
        <v>8536</v>
      </c>
      <c r="O6550" t="s">
        <v>8893</v>
      </c>
      <c r="P6550" t="s">
        <v>8566</v>
      </c>
      <c r="Q6550">
        <v>60126</v>
      </c>
      <c r="R6550" t="s">
        <v>8551</v>
      </c>
      <c r="S6550" t="s">
        <v>8403</v>
      </c>
      <c r="T6550" t="s">
        <v>7744</v>
      </c>
    </row>
    <row r="6551" spans="1:20" x14ac:dyDescent="0.25">
      <c r="A6551" t="s">
        <v>5838</v>
      </c>
      <c r="B6551" s="2">
        <v>42215</v>
      </c>
      <c r="C6551" s="2">
        <v>42217</v>
      </c>
      <c r="D6551" t="s">
        <v>79</v>
      </c>
      <c r="E6551" t="s">
        <v>3767</v>
      </c>
      <c r="F6551" t="s">
        <v>1685</v>
      </c>
      <c r="G6551" s="1">
        <v>15588</v>
      </c>
      <c r="H6551">
        <v>6</v>
      </c>
      <c r="I6551">
        <v>0</v>
      </c>
      <c r="J6551" s="1">
        <v>3897</v>
      </c>
      <c r="K6551" t="s">
        <v>9123</v>
      </c>
      <c r="L6551" t="s">
        <v>9126</v>
      </c>
      <c r="M6551" t="s">
        <v>9927</v>
      </c>
      <c r="N6551" t="s">
        <v>8536</v>
      </c>
      <c r="O6551" t="s">
        <v>8641</v>
      </c>
      <c r="P6551" t="s">
        <v>8569</v>
      </c>
      <c r="Q6551">
        <v>55044</v>
      </c>
      <c r="R6551" t="s">
        <v>8551</v>
      </c>
      <c r="S6551" t="s">
        <v>8427</v>
      </c>
      <c r="T6551" t="s">
        <v>7744</v>
      </c>
    </row>
    <row r="6552" spans="1:20" x14ac:dyDescent="0.25">
      <c r="A6552" t="s">
        <v>5839</v>
      </c>
      <c r="B6552" s="2">
        <v>42309</v>
      </c>
      <c r="C6552" s="2">
        <v>42311</v>
      </c>
      <c r="D6552" t="s">
        <v>11</v>
      </c>
      <c r="E6552" t="s">
        <v>1974</v>
      </c>
      <c r="F6552" t="s">
        <v>3601</v>
      </c>
      <c r="G6552" s="1">
        <v>327564</v>
      </c>
      <c r="H6552">
        <v>4</v>
      </c>
      <c r="I6552">
        <v>1</v>
      </c>
      <c r="J6552" s="1">
        <v>218376</v>
      </c>
      <c r="K6552" t="s">
        <v>9123</v>
      </c>
      <c r="L6552" t="s">
        <v>9126</v>
      </c>
      <c r="M6552" t="s">
        <v>10565</v>
      </c>
      <c r="N6552" t="s">
        <v>8536</v>
      </c>
      <c r="O6552" t="s">
        <v>8576</v>
      </c>
      <c r="P6552" t="s">
        <v>8577</v>
      </c>
      <c r="Q6552">
        <v>10035</v>
      </c>
      <c r="R6552" t="s">
        <v>8561</v>
      </c>
      <c r="S6552" t="s">
        <v>8161</v>
      </c>
      <c r="T6552" t="s">
        <v>7736</v>
      </c>
    </row>
    <row r="6553" spans="1:20" x14ac:dyDescent="0.25">
      <c r="A6553" t="s">
        <v>5840</v>
      </c>
      <c r="B6553" s="2">
        <v>43085</v>
      </c>
      <c r="C6553" s="2">
        <v>43090</v>
      </c>
      <c r="D6553" t="s">
        <v>11</v>
      </c>
      <c r="E6553" t="s">
        <v>205</v>
      </c>
      <c r="F6553" t="s">
        <v>968</v>
      </c>
      <c r="G6553" s="1">
        <v>1336</v>
      </c>
      <c r="H6553">
        <v>2</v>
      </c>
      <c r="I6553">
        <v>0</v>
      </c>
      <c r="J6553" s="1">
        <v>64128</v>
      </c>
      <c r="K6553" t="s">
        <v>9128</v>
      </c>
      <c r="L6553" t="s">
        <v>9148</v>
      </c>
      <c r="M6553" t="s">
        <v>9621</v>
      </c>
      <c r="N6553" t="s">
        <v>8536</v>
      </c>
      <c r="O6553" t="s">
        <v>8540</v>
      </c>
      <c r="P6553" t="s">
        <v>8541</v>
      </c>
      <c r="Q6553">
        <v>90036</v>
      </c>
      <c r="R6553" t="s">
        <v>8542</v>
      </c>
      <c r="S6553" t="s">
        <v>7784</v>
      </c>
      <c r="T6553" t="s">
        <v>7744</v>
      </c>
    </row>
    <row r="6554" spans="1:20" x14ac:dyDescent="0.25">
      <c r="A6554" t="s">
        <v>5840</v>
      </c>
      <c r="B6554" s="2">
        <v>43085</v>
      </c>
      <c r="C6554" s="2">
        <v>43090</v>
      </c>
      <c r="D6554" t="s">
        <v>11</v>
      </c>
      <c r="E6554" t="s">
        <v>205</v>
      </c>
      <c r="F6554" t="s">
        <v>2088</v>
      </c>
      <c r="G6554" s="1">
        <v>1589</v>
      </c>
      <c r="H6554">
        <v>5</v>
      </c>
      <c r="I6554">
        <v>0</v>
      </c>
      <c r="J6554" s="1">
        <v>7945</v>
      </c>
      <c r="K6554" t="s">
        <v>9128</v>
      </c>
      <c r="L6554" t="s">
        <v>9133</v>
      </c>
      <c r="M6554" t="s">
        <v>10095</v>
      </c>
      <c r="N6554" t="s">
        <v>8536</v>
      </c>
      <c r="O6554" t="s">
        <v>8540</v>
      </c>
      <c r="P6554" t="s">
        <v>8541</v>
      </c>
      <c r="Q6554">
        <v>90036</v>
      </c>
      <c r="R6554" t="s">
        <v>8542</v>
      </c>
      <c r="S6554" t="s">
        <v>7784</v>
      </c>
      <c r="T6554" t="s">
        <v>7744</v>
      </c>
    </row>
    <row r="6555" spans="1:20" x14ac:dyDescent="0.25">
      <c r="A6555" t="s">
        <v>5841</v>
      </c>
      <c r="B6555" s="2">
        <v>41932</v>
      </c>
      <c r="C6555" s="2">
        <v>41934</v>
      </c>
      <c r="D6555" t="s">
        <v>11</v>
      </c>
      <c r="E6555" t="s">
        <v>261</v>
      </c>
      <c r="F6555" t="s">
        <v>1212</v>
      </c>
      <c r="G6555" s="1">
        <v>319968</v>
      </c>
      <c r="H6555">
        <v>4</v>
      </c>
      <c r="I6555">
        <v>2</v>
      </c>
      <c r="J6555" s="1">
        <v>719928</v>
      </c>
      <c r="K6555" t="s">
        <v>9139</v>
      </c>
      <c r="L6555" t="s">
        <v>9162</v>
      </c>
      <c r="M6555" t="s">
        <v>9728</v>
      </c>
      <c r="N6555" t="s">
        <v>8536</v>
      </c>
      <c r="O6555" t="s">
        <v>8579</v>
      </c>
      <c r="P6555" t="s">
        <v>8566</v>
      </c>
      <c r="Q6555">
        <v>60653</v>
      </c>
      <c r="R6555" t="s">
        <v>8551</v>
      </c>
      <c r="S6555" t="s">
        <v>7798</v>
      </c>
      <c r="T6555" t="s">
        <v>7744</v>
      </c>
    </row>
    <row r="6556" spans="1:20" x14ac:dyDescent="0.25">
      <c r="A6556" t="s">
        <v>5841</v>
      </c>
      <c r="B6556" s="2">
        <v>41932</v>
      </c>
      <c r="C6556" s="2">
        <v>41934</v>
      </c>
      <c r="D6556" t="s">
        <v>11</v>
      </c>
      <c r="E6556" t="s">
        <v>261</v>
      </c>
      <c r="F6556" t="s">
        <v>4669</v>
      </c>
      <c r="G6556" s="1">
        <v>50532</v>
      </c>
      <c r="H6556">
        <v>3</v>
      </c>
      <c r="I6556">
        <v>2</v>
      </c>
      <c r="J6556" s="1">
        <v>315825</v>
      </c>
      <c r="K6556" t="s">
        <v>9128</v>
      </c>
      <c r="L6556" t="s">
        <v>9133</v>
      </c>
      <c r="M6556" t="s">
        <v>10776</v>
      </c>
      <c r="N6556" t="s">
        <v>8536</v>
      </c>
      <c r="O6556" t="s">
        <v>8579</v>
      </c>
      <c r="P6556" t="s">
        <v>8566</v>
      </c>
      <c r="Q6556">
        <v>60653</v>
      </c>
      <c r="R6556" t="s">
        <v>8551</v>
      </c>
      <c r="S6556" t="s">
        <v>7798</v>
      </c>
      <c r="T6556" t="s">
        <v>7744</v>
      </c>
    </row>
    <row r="6557" spans="1:20" x14ac:dyDescent="0.25">
      <c r="A6557" t="s">
        <v>5841</v>
      </c>
      <c r="B6557" s="2">
        <v>41932</v>
      </c>
      <c r="C6557" s="2">
        <v>41934</v>
      </c>
      <c r="D6557" t="s">
        <v>11</v>
      </c>
      <c r="E6557" t="s">
        <v>261</v>
      </c>
      <c r="F6557" t="s">
        <v>5842</v>
      </c>
      <c r="G6557" s="1">
        <v>3808</v>
      </c>
      <c r="H6557">
        <v>1</v>
      </c>
      <c r="I6557">
        <v>2</v>
      </c>
      <c r="J6557" s="1">
        <v>12376</v>
      </c>
      <c r="K6557" t="s">
        <v>9128</v>
      </c>
      <c r="L6557" t="s">
        <v>9148</v>
      </c>
      <c r="M6557" t="s">
        <v>10891</v>
      </c>
      <c r="N6557" t="s">
        <v>8536</v>
      </c>
      <c r="O6557" t="s">
        <v>8579</v>
      </c>
      <c r="P6557" t="s">
        <v>8566</v>
      </c>
      <c r="Q6557">
        <v>60653</v>
      </c>
      <c r="R6557" t="s">
        <v>8551</v>
      </c>
      <c r="S6557" t="s">
        <v>7798</v>
      </c>
      <c r="T6557" t="s">
        <v>7744</v>
      </c>
    </row>
    <row r="6558" spans="1:20" x14ac:dyDescent="0.25">
      <c r="A6558" t="s">
        <v>5841</v>
      </c>
      <c r="B6558" s="2">
        <v>41932</v>
      </c>
      <c r="C6558" s="2">
        <v>41934</v>
      </c>
      <c r="D6558" t="s">
        <v>11</v>
      </c>
      <c r="E6558" t="s">
        <v>261</v>
      </c>
      <c r="F6558" t="s">
        <v>3091</v>
      </c>
      <c r="G6558" s="1">
        <v>8682</v>
      </c>
      <c r="H6558">
        <v>1</v>
      </c>
      <c r="I6558">
        <v>8</v>
      </c>
      <c r="J6558" s="1">
        <v>-147594</v>
      </c>
      <c r="K6558" t="s">
        <v>9128</v>
      </c>
      <c r="L6558" t="s">
        <v>9142</v>
      </c>
      <c r="M6558" t="s">
        <v>10426</v>
      </c>
      <c r="N6558" t="s">
        <v>8536</v>
      </c>
      <c r="O6558" t="s">
        <v>8579</v>
      </c>
      <c r="P6558" t="s">
        <v>8566</v>
      </c>
      <c r="Q6558">
        <v>60653</v>
      </c>
      <c r="R6558" t="s">
        <v>8551</v>
      </c>
      <c r="S6558" t="s">
        <v>7798</v>
      </c>
      <c r="T6558" t="s">
        <v>7744</v>
      </c>
    </row>
    <row r="6559" spans="1:20" x14ac:dyDescent="0.25">
      <c r="A6559" t="s">
        <v>5841</v>
      </c>
      <c r="B6559" s="2">
        <v>41932</v>
      </c>
      <c r="C6559" s="2">
        <v>41934</v>
      </c>
      <c r="D6559" t="s">
        <v>11</v>
      </c>
      <c r="E6559" t="s">
        <v>261</v>
      </c>
      <c r="F6559" t="s">
        <v>1188</v>
      </c>
      <c r="G6559" s="1">
        <v>24424</v>
      </c>
      <c r="H6559">
        <v>1</v>
      </c>
      <c r="I6559">
        <v>2</v>
      </c>
      <c r="J6559" s="1">
        <v>79378</v>
      </c>
      <c r="K6559" t="s">
        <v>9128</v>
      </c>
      <c r="L6559" t="s">
        <v>9129</v>
      </c>
      <c r="M6559" t="s">
        <v>9718</v>
      </c>
      <c r="N6559" t="s">
        <v>8536</v>
      </c>
      <c r="O6559" t="s">
        <v>8579</v>
      </c>
      <c r="P6559" t="s">
        <v>8566</v>
      </c>
      <c r="Q6559">
        <v>60653</v>
      </c>
      <c r="R6559" t="s">
        <v>8551</v>
      </c>
      <c r="S6559" t="s">
        <v>7798</v>
      </c>
      <c r="T6559" t="s">
        <v>7744</v>
      </c>
    </row>
    <row r="6560" spans="1:20" x14ac:dyDescent="0.25">
      <c r="A6560" t="s">
        <v>5843</v>
      </c>
      <c r="B6560" s="2">
        <v>42160</v>
      </c>
      <c r="C6560" s="2">
        <v>42165</v>
      </c>
      <c r="D6560" t="s">
        <v>19</v>
      </c>
      <c r="E6560" t="s">
        <v>2305</v>
      </c>
      <c r="F6560" t="s">
        <v>1007</v>
      </c>
      <c r="G6560" s="1">
        <v>1522638</v>
      </c>
      <c r="H6560">
        <v>9</v>
      </c>
      <c r="I6560">
        <v>1</v>
      </c>
      <c r="J6560" s="1">
        <v>169182</v>
      </c>
      <c r="K6560" t="s">
        <v>9123</v>
      </c>
      <c r="L6560" t="s">
        <v>9126</v>
      </c>
      <c r="M6560" t="s">
        <v>9638</v>
      </c>
      <c r="N6560" t="s">
        <v>8536</v>
      </c>
      <c r="O6560" t="s">
        <v>8779</v>
      </c>
      <c r="P6560" t="s">
        <v>8577</v>
      </c>
      <c r="Q6560">
        <v>14215</v>
      </c>
      <c r="R6560" t="s">
        <v>8561</v>
      </c>
      <c r="S6560" t="s">
        <v>8232</v>
      </c>
      <c r="T6560" t="s">
        <v>7738</v>
      </c>
    </row>
    <row r="6561" spans="1:20" x14ac:dyDescent="0.25">
      <c r="A6561" t="s">
        <v>5844</v>
      </c>
      <c r="B6561" s="2">
        <v>42572</v>
      </c>
      <c r="C6561" s="2">
        <v>42577</v>
      </c>
      <c r="D6561" t="s">
        <v>19</v>
      </c>
      <c r="E6561" t="s">
        <v>2132</v>
      </c>
      <c r="F6561" t="s">
        <v>2095</v>
      </c>
      <c r="G6561" s="1">
        <v>4199</v>
      </c>
      <c r="H6561">
        <v>5</v>
      </c>
      <c r="I6561">
        <v>0</v>
      </c>
      <c r="J6561" s="1">
        <v>197353</v>
      </c>
      <c r="K6561" t="s">
        <v>9128</v>
      </c>
      <c r="L6561" t="s">
        <v>9167</v>
      </c>
      <c r="M6561" t="s">
        <v>10098</v>
      </c>
      <c r="N6561" t="s">
        <v>8536</v>
      </c>
      <c r="O6561" t="s">
        <v>8609</v>
      </c>
      <c r="P6561" t="s">
        <v>8541</v>
      </c>
      <c r="Q6561">
        <v>95661</v>
      </c>
      <c r="R6561" t="s">
        <v>8542</v>
      </c>
      <c r="S6561" t="s">
        <v>8198</v>
      </c>
      <c r="T6561" t="s">
        <v>7738</v>
      </c>
    </row>
    <row r="6562" spans="1:20" x14ac:dyDescent="0.25">
      <c r="A6562" t="s">
        <v>5844</v>
      </c>
      <c r="B6562" s="2">
        <v>42572</v>
      </c>
      <c r="C6562" s="2">
        <v>42577</v>
      </c>
      <c r="D6562" t="s">
        <v>19</v>
      </c>
      <c r="E6562" t="s">
        <v>2132</v>
      </c>
      <c r="F6562" t="s">
        <v>735</v>
      </c>
      <c r="G6562" s="1">
        <v>315</v>
      </c>
      <c r="H6562">
        <v>1</v>
      </c>
      <c r="I6562">
        <v>0</v>
      </c>
      <c r="J6562" s="1">
        <v>1512</v>
      </c>
      <c r="K6562" t="s">
        <v>9128</v>
      </c>
      <c r="L6562" t="s">
        <v>9129</v>
      </c>
      <c r="M6562" t="s">
        <v>9507</v>
      </c>
      <c r="N6562" t="s">
        <v>8536</v>
      </c>
      <c r="O6562" t="s">
        <v>8609</v>
      </c>
      <c r="P6562" t="s">
        <v>8541</v>
      </c>
      <c r="Q6562">
        <v>95661</v>
      </c>
      <c r="R6562" t="s">
        <v>8542</v>
      </c>
      <c r="S6562" t="s">
        <v>8198</v>
      </c>
      <c r="T6562" t="s">
        <v>7738</v>
      </c>
    </row>
    <row r="6563" spans="1:20" x14ac:dyDescent="0.25">
      <c r="A6563" t="s">
        <v>5845</v>
      </c>
      <c r="B6563" s="2">
        <v>42825</v>
      </c>
      <c r="C6563" s="2">
        <v>42827</v>
      </c>
      <c r="D6563" t="s">
        <v>79</v>
      </c>
      <c r="E6563" t="s">
        <v>3093</v>
      </c>
      <c r="F6563" t="s">
        <v>1539</v>
      </c>
      <c r="G6563" s="1">
        <v>3362</v>
      </c>
      <c r="H6563">
        <v>5</v>
      </c>
      <c r="I6563">
        <v>8</v>
      </c>
      <c r="J6563" s="1">
        <v>-90774</v>
      </c>
      <c r="K6563" t="s">
        <v>9128</v>
      </c>
      <c r="L6563" t="s">
        <v>9144</v>
      </c>
      <c r="M6563" t="s">
        <v>9868</v>
      </c>
      <c r="N6563" t="s">
        <v>8536</v>
      </c>
      <c r="O6563" t="s">
        <v>8653</v>
      </c>
      <c r="P6563" t="s">
        <v>8550</v>
      </c>
      <c r="Q6563">
        <v>76017</v>
      </c>
      <c r="R6563" t="s">
        <v>8551</v>
      </c>
      <c r="S6563" t="s">
        <v>8347</v>
      </c>
      <c r="T6563" t="s">
        <v>7738</v>
      </c>
    </row>
    <row r="6564" spans="1:20" x14ac:dyDescent="0.25">
      <c r="A6564" t="s">
        <v>5846</v>
      </c>
      <c r="B6564" s="2">
        <v>41766</v>
      </c>
      <c r="C6564" s="2">
        <v>41771</v>
      </c>
      <c r="D6564" t="s">
        <v>19</v>
      </c>
      <c r="E6564" t="s">
        <v>2794</v>
      </c>
      <c r="F6564" t="s">
        <v>130</v>
      </c>
      <c r="G6564" s="1">
        <v>1614</v>
      </c>
      <c r="H6564">
        <v>3</v>
      </c>
      <c r="I6564">
        <v>0</v>
      </c>
      <c r="J6564" s="1">
        <v>79086</v>
      </c>
      <c r="K6564" t="s">
        <v>9128</v>
      </c>
      <c r="L6564" t="s">
        <v>9142</v>
      </c>
      <c r="M6564" t="s">
        <v>9201</v>
      </c>
      <c r="N6564" t="s">
        <v>8536</v>
      </c>
      <c r="O6564" t="s">
        <v>8680</v>
      </c>
      <c r="P6564" t="s">
        <v>8663</v>
      </c>
      <c r="Q6564">
        <v>1841</v>
      </c>
      <c r="R6564" t="s">
        <v>8561</v>
      </c>
      <c r="S6564" t="s">
        <v>8302</v>
      </c>
      <c r="T6564" t="s">
        <v>7736</v>
      </c>
    </row>
    <row r="6565" spans="1:20" x14ac:dyDescent="0.25">
      <c r="A6565" t="s">
        <v>5846</v>
      </c>
      <c r="B6565" s="2">
        <v>41766</v>
      </c>
      <c r="C6565" s="2">
        <v>41771</v>
      </c>
      <c r="D6565" t="s">
        <v>19</v>
      </c>
      <c r="E6565" t="s">
        <v>2794</v>
      </c>
      <c r="F6565" t="s">
        <v>4197</v>
      </c>
      <c r="G6565" s="1">
        <v>19425</v>
      </c>
      <c r="H6565">
        <v>2</v>
      </c>
      <c r="I6565">
        <v>3</v>
      </c>
      <c r="J6565" s="1">
        <v>-3885</v>
      </c>
      <c r="K6565" t="s">
        <v>9123</v>
      </c>
      <c r="L6565" t="s">
        <v>9131</v>
      </c>
      <c r="M6565" t="s">
        <v>10690</v>
      </c>
      <c r="N6565" t="s">
        <v>8536</v>
      </c>
      <c r="O6565" t="s">
        <v>8680</v>
      </c>
      <c r="P6565" t="s">
        <v>8663</v>
      </c>
      <c r="Q6565">
        <v>1841</v>
      </c>
      <c r="R6565" t="s">
        <v>8561</v>
      </c>
      <c r="S6565" t="s">
        <v>8302</v>
      </c>
      <c r="T6565" t="s">
        <v>7736</v>
      </c>
    </row>
    <row r="6566" spans="1:20" x14ac:dyDescent="0.25">
      <c r="A6566" t="s">
        <v>5846</v>
      </c>
      <c r="B6566" s="2">
        <v>41766</v>
      </c>
      <c r="C6566" s="2">
        <v>41771</v>
      </c>
      <c r="D6566" t="s">
        <v>19</v>
      </c>
      <c r="E6566" t="s">
        <v>2794</v>
      </c>
      <c r="F6566" t="s">
        <v>1391</v>
      </c>
      <c r="G6566" s="1">
        <v>864</v>
      </c>
      <c r="H6566">
        <v>3</v>
      </c>
      <c r="I6566">
        <v>0</v>
      </c>
      <c r="J6566" s="1">
        <v>25056</v>
      </c>
      <c r="K6566" t="s">
        <v>9128</v>
      </c>
      <c r="L6566" t="s">
        <v>9137</v>
      </c>
      <c r="M6566" t="s">
        <v>9809</v>
      </c>
      <c r="N6566" t="s">
        <v>8536</v>
      </c>
      <c r="O6566" t="s">
        <v>8680</v>
      </c>
      <c r="P6566" t="s">
        <v>8663</v>
      </c>
      <c r="Q6566">
        <v>1841</v>
      </c>
      <c r="R6566" t="s">
        <v>8561</v>
      </c>
      <c r="S6566" t="s">
        <v>8302</v>
      </c>
      <c r="T6566" t="s">
        <v>7736</v>
      </c>
    </row>
    <row r="6567" spans="1:20" x14ac:dyDescent="0.25">
      <c r="A6567" t="s">
        <v>5846</v>
      </c>
      <c r="B6567" s="2">
        <v>41766</v>
      </c>
      <c r="C6567" s="2">
        <v>41771</v>
      </c>
      <c r="D6567" t="s">
        <v>19</v>
      </c>
      <c r="E6567" t="s">
        <v>2794</v>
      </c>
      <c r="F6567" t="s">
        <v>1316</v>
      </c>
      <c r="G6567" s="1">
        <v>87232</v>
      </c>
      <c r="H6567">
        <v>4</v>
      </c>
      <c r="I6567">
        <v>0</v>
      </c>
      <c r="J6567" s="1">
        <v>2442496</v>
      </c>
      <c r="K6567" t="s">
        <v>9123</v>
      </c>
      <c r="L6567" t="s">
        <v>9126</v>
      </c>
      <c r="M6567" t="s">
        <v>9773</v>
      </c>
      <c r="N6567" t="s">
        <v>8536</v>
      </c>
      <c r="O6567" t="s">
        <v>8680</v>
      </c>
      <c r="P6567" t="s">
        <v>8663</v>
      </c>
      <c r="Q6567">
        <v>1841</v>
      </c>
      <c r="R6567" t="s">
        <v>8561</v>
      </c>
      <c r="S6567" t="s">
        <v>8302</v>
      </c>
      <c r="T6567" t="s">
        <v>7736</v>
      </c>
    </row>
    <row r="6568" spans="1:20" x14ac:dyDescent="0.25">
      <c r="A6568" t="s">
        <v>5847</v>
      </c>
      <c r="B6568" s="2">
        <v>42771</v>
      </c>
      <c r="C6568" s="2">
        <v>42774</v>
      </c>
      <c r="D6568" t="s">
        <v>11</v>
      </c>
      <c r="E6568" t="s">
        <v>380</v>
      </c>
      <c r="F6568" t="s">
        <v>1163</v>
      </c>
      <c r="G6568" s="1">
        <v>243992</v>
      </c>
      <c r="H6568">
        <v>4</v>
      </c>
      <c r="I6568">
        <v>8</v>
      </c>
      <c r="J6568" s="1">
        <v>-426986</v>
      </c>
      <c r="K6568" t="s">
        <v>9128</v>
      </c>
      <c r="L6568" t="s">
        <v>9142</v>
      </c>
      <c r="M6568" t="s">
        <v>9707</v>
      </c>
      <c r="N6568" t="s">
        <v>8536</v>
      </c>
      <c r="O6568" t="s">
        <v>9022</v>
      </c>
      <c r="P6568" t="s">
        <v>8550</v>
      </c>
      <c r="Q6568">
        <v>76706</v>
      </c>
      <c r="R6568" t="s">
        <v>8551</v>
      </c>
      <c r="S6568" t="s">
        <v>7828</v>
      </c>
      <c r="T6568" t="s">
        <v>7736</v>
      </c>
    </row>
    <row r="6569" spans="1:20" x14ac:dyDescent="0.25">
      <c r="A6569" t="s">
        <v>5847</v>
      </c>
      <c r="B6569" s="2">
        <v>42771</v>
      </c>
      <c r="C6569" s="2">
        <v>42774</v>
      </c>
      <c r="D6569" t="s">
        <v>11</v>
      </c>
      <c r="E6569" t="s">
        <v>380</v>
      </c>
      <c r="F6569" t="s">
        <v>3121</v>
      </c>
      <c r="G6569" s="1">
        <v>712</v>
      </c>
      <c r="H6569">
        <v>5</v>
      </c>
      <c r="I6569">
        <v>2</v>
      </c>
      <c r="J6569" s="1">
        <v>712</v>
      </c>
      <c r="K6569" t="s">
        <v>9128</v>
      </c>
      <c r="L6569" t="s">
        <v>9137</v>
      </c>
      <c r="M6569" t="s">
        <v>9909</v>
      </c>
      <c r="N6569" t="s">
        <v>8536</v>
      </c>
      <c r="O6569" t="s">
        <v>9022</v>
      </c>
      <c r="P6569" t="s">
        <v>8550</v>
      </c>
      <c r="Q6569">
        <v>76706</v>
      </c>
      <c r="R6569" t="s">
        <v>8551</v>
      </c>
      <c r="S6569" t="s">
        <v>7828</v>
      </c>
      <c r="T6569" t="s">
        <v>7736</v>
      </c>
    </row>
    <row r="6570" spans="1:20" x14ac:dyDescent="0.25">
      <c r="A6570" t="s">
        <v>5848</v>
      </c>
      <c r="B6570" s="2">
        <v>41747</v>
      </c>
      <c r="C6570" s="2">
        <v>41751</v>
      </c>
      <c r="D6570" t="s">
        <v>19</v>
      </c>
      <c r="E6570" t="s">
        <v>128</v>
      </c>
      <c r="F6570" t="s">
        <v>126</v>
      </c>
      <c r="G6570" s="1">
        <v>2688</v>
      </c>
      <c r="H6570">
        <v>2</v>
      </c>
      <c r="I6570">
        <v>2</v>
      </c>
      <c r="J6570" s="1">
        <v>1008</v>
      </c>
      <c r="K6570" t="s">
        <v>9128</v>
      </c>
      <c r="L6570" t="s">
        <v>9137</v>
      </c>
      <c r="M6570" t="s">
        <v>9199</v>
      </c>
      <c r="N6570" t="s">
        <v>8536</v>
      </c>
      <c r="O6570" t="s">
        <v>8563</v>
      </c>
      <c r="P6570" t="s">
        <v>8550</v>
      </c>
      <c r="Q6570">
        <v>77095</v>
      </c>
      <c r="R6570" t="s">
        <v>8551</v>
      </c>
      <c r="S6570" t="s">
        <v>7765</v>
      </c>
      <c r="T6570" t="s">
        <v>7736</v>
      </c>
    </row>
    <row r="6571" spans="1:20" x14ac:dyDescent="0.25">
      <c r="A6571" t="s">
        <v>5848</v>
      </c>
      <c r="B6571" s="2">
        <v>41747</v>
      </c>
      <c r="C6571" s="2">
        <v>41751</v>
      </c>
      <c r="D6571" t="s">
        <v>19</v>
      </c>
      <c r="E6571" t="s">
        <v>128</v>
      </c>
      <c r="F6571" t="s">
        <v>586</v>
      </c>
      <c r="G6571" s="1">
        <v>317058</v>
      </c>
      <c r="H6571">
        <v>3</v>
      </c>
      <c r="I6571">
        <v>3</v>
      </c>
      <c r="J6571" s="1">
        <v>-181176</v>
      </c>
      <c r="K6571" t="s">
        <v>9123</v>
      </c>
      <c r="L6571" t="s">
        <v>9126</v>
      </c>
      <c r="M6571" t="s">
        <v>9432</v>
      </c>
      <c r="N6571" t="s">
        <v>8536</v>
      </c>
      <c r="O6571" t="s">
        <v>8563</v>
      </c>
      <c r="P6571" t="s">
        <v>8550</v>
      </c>
      <c r="Q6571">
        <v>77095</v>
      </c>
      <c r="R6571" t="s">
        <v>8551</v>
      </c>
      <c r="S6571" t="s">
        <v>7765</v>
      </c>
      <c r="T6571" t="s">
        <v>7736</v>
      </c>
    </row>
    <row r="6572" spans="1:20" x14ac:dyDescent="0.25">
      <c r="A6572" t="s">
        <v>5848</v>
      </c>
      <c r="B6572" s="2">
        <v>41747</v>
      </c>
      <c r="C6572" s="2">
        <v>41751</v>
      </c>
      <c r="D6572" t="s">
        <v>19</v>
      </c>
      <c r="E6572" t="s">
        <v>128</v>
      </c>
      <c r="F6572" t="s">
        <v>1311</v>
      </c>
      <c r="G6572" s="1">
        <v>149352</v>
      </c>
      <c r="H6572">
        <v>3</v>
      </c>
      <c r="I6572">
        <v>2</v>
      </c>
      <c r="J6572" s="1">
        <v>504063</v>
      </c>
      <c r="K6572" t="s">
        <v>9128</v>
      </c>
      <c r="L6572" t="s">
        <v>9167</v>
      </c>
      <c r="M6572" t="s">
        <v>9771</v>
      </c>
      <c r="N6572" t="s">
        <v>8536</v>
      </c>
      <c r="O6572" t="s">
        <v>8563</v>
      </c>
      <c r="P6572" t="s">
        <v>8550</v>
      </c>
      <c r="Q6572">
        <v>77095</v>
      </c>
      <c r="R6572" t="s">
        <v>8551</v>
      </c>
      <c r="S6572" t="s">
        <v>7765</v>
      </c>
      <c r="T6572" t="s">
        <v>7736</v>
      </c>
    </row>
    <row r="6573" spans="1:20" x14ac:dyDescent="0.25">
      <c r="A6573" t="s">
        <v>5848</v>
      </c>
      <c r="B6573" s="2">
        <v>41747</v>
      </c>
      <c r="C6573" s="2">
        <v>41751</v>
      </c>
      <c r="D6573" t="s">
        <v>19</v>
      </c>
      <c r="E6573" t="s">
        <v>128</v>
      </c>
      <c r="F6573" t="s">
        <v>3893</v>
      </c>
      <c r="G6573" s="1">
        <v>227976</v>
      </c>
      <c r="H6573">
        <v>3</v>
      </c>
      <c r="I6573">
        <v>2</v>
      </c>
      <c r="J6573" s="1">
        <v>28497</v>
      </c>
      <c r="K6573" t="s">
        <v>9139</v>
      </c>
      <c r="L6573" t="s">
        <v>9162</v>
      </c>
      <c r="M6573" t="s">
        <v>10632</v>
      </c>
      <c r="N6573" t="s">
        <v>8536</v>
      </c>
      <c r="O6573" t="s">
        <v>8563</v>
      </c>
      <c r="P6573" t="s">
        <v>8550</v>
      </c>
      <c r="Q6573">
        <v>77095</v>
      </c>
      <c r="R6573" t="s">
        <v>8551</v>
      </c>
      <c r="S6573" t="s">
        <v>7765</v>
      </c>
      <c r="T6573" t="s">
        <v>7736</v>
      </c>
    </row>
    <row r="6574" spans="1:20" x14ac:dyDescent="0.25">
      <c r="A6574" t="s">
        <v>5849</v>
      </c>
      <c r="B6574" s="2">
        <v>42500</v>
      </c>
      <c r="C6574" s="2">
        <v>42506</v>
      </c>
      <c r="D6574" t="s">
        <v>19</v>
      </c>
      <c r="E6574" t="s">
        <v>4560</v>
      </c>
      <c r="F6574" t="s">
        <v>3035</v>
      </c>
      <c r="G6574" s="1">
        <v>1196</v>
      </c>
      <c r="H6574">
        <v>2</v>
      </c>
      <c r="I6574">
        <v>0</v>
      </c>
      <c r="J6574" s="1">
        <v>58604</v>
      </c>
      <c r="K6574" t="s">
        <v>9128</v>
      </c>
      <c r="L6574" t="s">
        <v>9148</v>
      </c>
      <c r="M6574" t="s">
        <v>10411</v>
      </c>
      <c r="N6574" t="s">
        <v>8536</v>
      </c>
      <c r="O6574" t="s">
        <v>8547</v>
      </c>
      <c r="P6574" t="s">
        <v>8548</v>
      </c>
      <c r="Q6574">
        <v>98105</v>
      </c>
      <c r="R6574" t="s">
        <v>8542</v>
      </c>
      <c r="S6574" t="s">
        <v>8480</v>
      </c>
      <c r="T6574" t="s">
        <v>7736</v>
      </c>
    </row>
    <row r="6575" spans="1:20" x14ac:dyDescent="0.25">
      <c r="A6575" t="s">
        <v>5850</v>
      </c>
      <c r="B6575" s="2">
        <v>42699</v>
      </c>
      <c r="C6575" s="2">
        <v>42704</v>
      </c>
      <c r="D6575" t="s">
        <v>19</v>
      </c>
      <c r="E6575" t="s">
        <v>5489</v>
      </c>
      <c r="F6575" t="s">
        <v>851</v>
      </c>
      <c r="G6575" s="1">
        <v>5634</v>
      </c>
      <c r="H6575">
        <v>4</v>
      </c>
      <c r="I6575">
        <v>0</v>
      </c>
      <c r="J6575" s="1">
        <v>67608</v>
      </c>
      <c r="K6575" t="s">
        <v>9128</v>
      </c>
      <c r="L6575" t="s">
        <v>9133</v>
      </c>
      <c r="M6575" t="s">
        <v>9567</v>
      </c>
      <c r="N6575" t="s">
        <v>8536</v>
      </c>
      <c r="O6575" t="s">
        <v>8714</v>
      </c>
      <c r="P6575" t="s">
        <v>8630</v>
      </c>
      <c r="Q6575">
        <v>7060</v>
      </c>
      <c r="R6575" t="s">
        <v>8561</v>
      </c>
      <c r="S6575" t="s">
        <v>8509</v>
      </c>
      <c r="T6575" t="s">
        <v>7738</v>
      </c>
    </row>
    <row r="6576" spans="1:20" x14ac:dyDescent="0.25">
      <c r="A6576" t="s">
        <v>5850</v>
      </c>
      <c r="B6576" s="2">
        <v>42699</v>
      </c>
      <c r="C6576" s="2">
        <v>42704</v>
      </c>
      <c r="D6576" t="s">
        <v>19</v>
      </c>
      <c r="E6576" t="s">
        <v>5489</v>
      </c>
      <c r="F6576" t="s">
        <v>5851</v>
      </c>
      <c r="G6576" s="1">
        <v>31992</v>
      </c>
      <c r="H6576">
        <v>8</v>
      </c>
      <c r="I6576">
        <v>0</v>
      </c>
      <c r="J6576" s="1">
        <v>1183704</v>
      </c>
      <c r="K6576" t="s">
        <v>9139</v>
      </c>
      <c r="L6576" t="s">
        <v>9296</v>
      </c>
      <c r="M6576" t="s">
        <v>10892</v>
      </c>
      <c r="N6576" t="s">
        <v>8536</v>
      </c>
      <c r="O6576" t="s">
        <v>8714</v>
      </c>
      <c r="P6576" t="s">
        <v>8630</v>
      </c>
      <c r="Q6576">
        <v>7060</v>
      </c>
      <c r="R6576" t="s">
        <v>8561</v>
      </c>
      <c r="S6576" t="s">
        <v>8509</v>
      </c>
      <c r="T6576" t="s">
        <v>7738</v>
      </c>
    </row>
    <row r="6577" spans="1:20" x14ac:dyDescent="0.25">
      <c r="A6577" t="s">
        <v>5852</v>
      </c>
      <c r="B6577" s="2">
        <v>42797</v>
      </c>
      <c r="C6577" s="2">
        <v>42802</v>
      </c>
      <c r="D6577" t="s">
        <v>19</v>
      </c>
      <c r="E6577" t="s">
        <v>4196</v>
      </c>
      <c r="F6577" t="s">
        <v>4002</v>
      </c>
      <c r="G6577" s="1">
        <v>104944</v>
      </c>
      <c r="H6577">
        <v>8</v>
      </c>
      <c r="I6577">
        <v>0</v>
      </c>
      <c r="J6577" s="1">
        <v>4407648</v>
      </c>
      <c r="K6577" t="s">
        <v>9139</v>
      </c>
      <c r="L6577" t="s">
        <v>9162</v>
      </c>
      <c r="M6577" t="s">
        <v>10652</v>
      </c>
      <c r="N6577" t="s">
        <v>8536</v>
      </c>
      <c r="O6577" t="s">
        <v>8540</v>
      </c>
      <c r="P6577" t="s">
        <v>8541</v>
      </c>
      <c r="Q6577">
        <v>90008</v>
      </c>
      <c r="R6577" t="s">
        <v>8542</v>
      </c>
      <c r="S6577" t="s">
        <v>8457</v>
      </c>
      <c r="T6577" t="s">
        <v>7736</v>
      </c>
    </row>
    <row r="6578" spans="1:20" x14ac:dyDescent="0.25">
      <c r="A6578" t="s">
        <v>5852</v>
      </c>
      <c r="B6578" s="2">
        <v>42797</v>
      </c>
      <c r="C6578" s="2">
        <v>42802</v>
      </c>
      <c r="D6578" t="s">
        <v>19</v>
      </c>
      <c r="E6578" t="s">
        <v>4196</v>
      </c>
      <c r="F6578" t="s">
        <v>123</v>
      </c>
      <c r="G6578" s="1">
        <v>170352</v>
      </c>
      <c r="H6578">
        <v>3</v>
      </c>
      <c r="I6578">
        <v>2</v>
      </c>
      <c r="J6578" s="1">
        <v>-170352</v>
      </c>
      <c r="K6578" t="s">
        <v>9123</v>
      </c>
      <c r="L6578" t="s">
        <v>9126</v>
      </c>
      <c r="M6578" t="s">
        <v>9196</v>
      </c>
      <c r="N6578" t="s">
        <v>8536</v>
      </c>
      <c r="O6578" t="s">
        <v>8540</v>
      </c>
      <c r="P6578" t="s">
        <v>8541</v>
      </c>
      <c r="Q6578">
        <v>90008</v>
      </c>
      <c r="R6578" t="s">
        <v>8542</v>
      </c>
      <c r="S6578" t="s">
        <v>8457</v>
      </c>
      <c r="T6578" t="s">
        <v>7736</v>
      </c>
    </row>
    <row r="6579" spans="1:20" x14ac:dyDescent="0.25">
      <c r="A6579" t="s">
        <v>5853</v>
      </c>
      <c r="B6579" s="2">
        <v>42344</v>
      </c>
      <c r="C6579" s="2">
        <v>42349</v>
      </c>
      <c r="D6579" t="s">
        <v>11</v>
      </c>
      <c r="E6579" t="s">
        <v>878</v>
      </c>
      <c r="F6579" t="s">
        <v>2540</v>
      </c>
      <c r="G6579" s="1">
        <v>17394</v>
      </c>
      <c r="H6579">
        <v>6</v>
      </c>
      <c r="I6579">
        <v>0</v>
      </c>
      <c r="J6579" s="1">
        <v>504426</v>
      </c>
      <c r="K6579" t="s">
        <v>9139</v>
      </c>
      <c r="L6579" t="s">
        <v>9140</v>
      </c>
      <c r="M6579" t="s">
        <v>10250</v>
      </c>
      <c r="N6579" t="s">
        <v>8536</v>
      </c>
      <c r="O6579" t="s">
        <v>8653</v>
      </c>
      <c r="P6579" t="s">
        <v>8583</v>
      </c>
      <c r="Q6579">
        <v>22204</v>
      </c>
      <c r="R6579" t="s">
        <v>8539</v>
      </c>
      <c r="S6579" t="s">
        <v>7935</v>
      </c>
      <c r="T6579" t="s">
        <v>7736</v>
      </c>
    </row>
    <row r="6580" spans="1:20" x14ac:dyDescent="0.25">
      <c r="A6580" t="s">
        <v>5854</v>
      </c>
      <c r="B6580" s="2">
        <v>41876</v>
      </c>
      <c r="C6580" s="2">
        <v>41881</v>
      </c>
      <c r="D6580" t="s">
        <v>19</v>
      </c>
      <c r="E6580" t="s">
        <v>3006</v>
      </c>
      <c r="F6580" t="s">
        <v>2594</v>
      </c>
      <c r="G6580" s="1">
        <v>1007944</v>
      </c>
      <c r="H6580">
        <v>7</v>
      </c>
      <c r="I6580">
        <v>2</v>
      </c>
      <c r="J6580" s="1">
        <v>755958</v>
      </c>
      <c r="K6580" t="s">
        <v>9139</v>
      </c>
      <c r="L6580" t="s">
        <v>9140</v>
      </c>
      <c r="M6580" t="s">
        <v>10270</v>
      </c>
      <c r="N6580" t="s">
        <v>8536</v>
      </c>
      <c r="O6580" t="s">
        <v>8547</v>
      </c>
      <c r="P6580" t="s">
        <v>8548</v>
      </c>
      <c r="Q6580">
        <v>98103</v>
      </c>
      <c r="R6580" t="s">
        <v>8542</v>
      </c>
      <c r="S6580" t="s">
        <v>8334</v>
      </c>
      <c r="T6580" t="s">
        <v>7736</v>
      </c>
    </row>
    <row r="6581" spans="1:20" x14ac:dyDescent="0.25">
      <c r="A6581" t="s">
        <v>5855</v>
      </c>
      <c r="B6581" s="2">
        <v>42665</v>
      </c>
      <c r="C6581" s="2">
        <v>42665</v>
      </c>
      <c r="D6581" t="s">
        <v>654</v>
      </c>
      <c r="E6581" t="s">
        <v>3436</v>
      </c>
      <c r="F6581" t="s">
        <v>2409</v>
      </c>
      <c r="G6581" s="1">
        <v>668</v>
      </c>
      <c r="H6581">
        <v>1</v>
      </c>
      <c r="I6581">
        <v>0</v>
      </c>
      <c r="J6581" s="1">
        <v>32064</v>
      </c>
      <c r="K6581" t="s">
        <v>9128</v>
      </c>
      <c r="L6581" t="s">
        <v>9148</v>
      </c>
      <c r="M6581" t="s">
        <v>10206</v>
      </c>
      <c r="N6581" t="s">
        <v>8536</v>
      </c>
      <c r="O6581" t="s">
        <v>8547</v>
      </c>
      <c r="P6581" t="s">
        <v>8548</v>
      </c>
      <c r="Q6581">
        <v>98105</v>
      </c>
      <c r="R6581" t="s">
        <v>8542</v>
      </c>
      <c r="S6581" t="s">
        <v>8390</v>
      </c>
      <c r="T6581" t="s">
        <v>7736</v>
      </c>
    </row>
    <row r="6582" spans="1:20" x14ac:dyDescent="0.25">
      <c r="A6582" t="s">
        <v>5855</v>
      </c>
      <c r="B6582" s="2">
        <v>42665</v>
      </c>
      <c r="C6582" s="2">
        <v>42665</v>
      </c>
      <c r="D6582" t="s">
        <v>654</v>
      </c>
      <c r="E6582" t="s">
        <v>3436</v>
      </c>
      <c r="F6582" t="s">
        <v>4376</v>
      </c>
      <c r="G6582" s="1">
        <v>834</v>
      </c>
      <c r="H6582">
        <v>3</v>
      </c>
      <c r="I6582">
        <v>0</v>
      </c>
      <c r="J6582" s="1">
        <v>22518</v>
      </c>
      <c r="K6582" t="s">
        <v>9128</v>
      </c>
      <c r="L6582" t="s">
        <v>9137</v>
      </c>
      <c r="M6582" t="s">
        <v>10184</v>
      </c>
      <c r="N6582" t="s">
        <v>8536</v>
      </c>
      <c r="O6582" t="s">
        <v>8547</v>
      </c>
      <c r="P6582" t="s">
        <v>8548</v>
      </c>
      <c r="Q6582">
        <v>98105</v>
      </c>
      <c r="R6582" t="s">
        <v>8542</v>
      </c>
      <c r="S6582" t="s">
        <v>8390</v>
      </c>
      <c r="T6582" t="s">
        <v>7736</v>
      </c>
    </row>
    <row r="6583" spans="1:20" x14ac:dyDescent="0.25">
      <c r="A6583" t="s">
        <v>5855</v>
      </c>
      <c r="B6583" s="2">
        <v>42665</v>
      </c>
      <c r="C6583" s="2">
        <v>42665</v>
      </c>
      <c r="D6583" t="s">
        <v>654</v>
      </c>
      <c r="E6583" t="s">
        <v>3436</v>
      </c>
      <c r="F6583" t="s">
        <v>5856</v>
      </c>
      <c r="G6583" s="1">
        <v>10194</v>
      </c>
      <c r="H6583">
        <v>3</v>
      </c>
      <c r="I6583">
        <v>0</v>
      </c>
      <c r="J6583" s="1">
        <v>30582</v>
      </c>
      <c r="K6583" t="s">
        <v>9123</v>
      </c>
      <c r="L6583" t="s">
        <v>9135</v>
      </c>
      <c r="M6583" t="s">
        <v>10893</v>
      </c>
      <c r="N6583" t="s">
        <v>8536</v>
      </c>
      <c r="O6583" t="s">
        <v>8547</v>
      </c>
      <c r="P6583" t="s">
        <v>8548</v>
      </c>
      <c r="Q6583">
        <v>98105</v>
      </c>
      <c r="R6583" t="s">
        <v>8542</v>
      </c>
      <c r="S6583" t="s">
        <v>8390</v>
      </c>
      <c r="T6583" t="s">
        <v>7736</v>
      </c>
    </row>
    <row r="6584" spans="1:20" x14ac:dyDescent="0.25">
      <c r="A6584" t="s">
        <v>5857</v>
      </c>
      <c r="B6584" s="2">
        <v>42589</v>
      </c>
      <c r="C6584" s="2">
        <v>42593</v>
      </c>
      <c r="D6584" t="s">
        <v>19</v>
      </c>
      <c r="E6584" t="s">
        <v>264</v>
      </c>
      <c r="F6584" t="s">
        <v>1244</v>
      </c>
      <c r="G6584" s="1">
        <v>17997</v>
      </c>
      <c r="H6584">
        <v>3</v>
      </c>
      <c r="I6584">
        <v>0</v>
      </c>
      <c r="J6584" s="1">
        <v>863856</v>
      </c>
      <c r="K6584" t="s">
        <v>9139</v>
      </c>
      <c r="L6584" t="s">
        <v>9162</v>
      </c>
      <c r="M6584" t="s">
        <v>9741</v>
      </c>
      <c r="N6584" t="s">
        <v>8536</v>
      </c>
      <c r="O6584" t="s">
        <v>8735</v>
      </c>
      <c r="P6584" t="s">
        <v>8548</v>
      </c>
      <c r="Q6584">
        <v>98026</v>
      </c>
      <c r="R6584" t="s">
        <v>8542</v>
      </c>
      <c r="S6584" t="s">
        <v>7799</v>
      </c>
      <c r="T6584" t="s">
        <v>7738</v>
      </c>
    </row>
    <row r="6585" spans="1:20" x14ac:dyDescent="0.25">
      <c r="A6585" t="s">
        <v>5858</v>
      </c>
      <c r="B6585" s="2">
        <v>42937</v>
      </c>
      <c r="C6585" s="2">
        <v>42943</v>
      </c>
      <c r="D6585" t="s">
        <v>19</v>
      </c>
      <c r="E6585" t="s">
        <v>2782</v>
      </c>
      <c r="F6585" t="s">
        <v>3314</v>
      </c>
      <c r="G6585" s="1">
        <v>10194</v>
      </c>
      <c r="H6585">
        <v>6</v>
      </c>
      <c r="I6585">
        <v>0</v>
      </c>
      <c r="J6585" s="1">
        <v>295626</v>
      </c>
      <c r="K6585" t="s">
        <v>9128</v>
      </c>
      <c r="L6585" t="s">
        <v>9137</v>
      </c>
      <c r="M6585" t="s">
        <v>10497</v>
      </c>
      <c r="N6585" t="s">
        <v>8536</v>
      </c>
      <c r="O6585" t="s">
        <v>8706</v>
      </c>
      <c r="P6585" t="s">
        <v>8583</v>
      </c>
      <c r="Q6585">
        <v>24153</v>
      </c>
      <c r="R6585" t="s">
        <v>8539</v>
      </c>
      <c r="S6585" t="s">
        <v>8300</v>
      </c>
      <c r="T6585" t="s">
        <v>7736</v>
      </c>
    </row>
    <row r="6586" spans="1:20" x14ac:dyDescent="0.25">
      <c r="A6586" t="s">
        <v>5858</v>
      </c>
      <c r="B6586" s="2">
        <v>42937</v>
      </c>
      <c r="C6586" s="2">
        <v>42943</v>
      </c>
      <c r="D6586" t="s">
        <v>19</v>
      </c>
      <c r="E6586" t="s">
        <v>2782</v>
      </c>
      <c r="F6586" t="s">
        <v>1473</v>
      </c>
      <c r="G6586" s="1">
        <v>27196</v>
      </c>
      <c r="H6586">
        <v>4</v>
      </c>
      <c r="I6586">
        <v>0</v>
      </c>
      <c r="J6586" s="1">
        <v>6799</v>
      </c>
      <c r="K6586" t="s">
        <v>9139</v>
      </c>
      <c r="L6586" t="s">
        <v>9140</v>
      </c>
      <c r="M6586" t="s">
        <v>9842</v>
      </c>
      <c r="N6586" t="s">
        <v>8536</v>
      </c>
      <c r="O6586" t="s">
        <v>8706</v>
      </c>
      <c r="P6586" t="s">
        <v>8583</v>
      </c>
      <c r="Q6586">
        <v>24153</v>
      </c>
      <c r="R6586" t="s">
        <v>8539</v>
      </c>
      <c r="S6586" t="s">
        <v>8300</v>
      </c>
      <c r="T6586" t="s">
        <v>7736</v>
      </c>
    </row>
    <row r="6587" spans="1:20" x14ac:dyDescent="0.25">
      <c r="A6587" t="s">
        <v>5858</v>
      </c>
      <c r="B6587" s="2">
        <v>42937</v>
      </c>
      <c r="C6587" s="2">
        <v>42943</v>
      </c>
      <c r="D6587" t="s">
        <v>19</v>
      </c>
      <c r="E6587" t="s">
        <v>2782</v>
      </c>
      <c r="F6587" t="s">
        <v>509</v>
      </c>
      <c r="G6587" s="1">
        <v>88</v>
      </c>
      <c r="H6587">
        <v>5</v>
      </c>
      <c r="I6587">
        <v>0</v>
      </c>
      <c r="J6587" s="1">
        <v>3872</v>
      </c>
      <c r="K6587" t="s">
        <v>9123</v>
      </c>
      <c r="L6587" t="s">
        <v>9135</v>
      </c>
      <c r="M6587" t="s">
        <v>9389</v>
      </c>
      <c r="N6587" t="s">
        <v>8536</v>
      </c>
      <c r="O6587" t="s">
        <v>8706</v>
      </c>
      <c r="P6587" t="s">
        <v>8583</v>
      </c>
      <c r="Q6587">
        <v>24153</v>
      </c>
      <c r="R6587" t="s">
        <v>8539</v>
      </c>
      <c r="S6587" t="s">
        <v>8300</v>
      </c>
      <c r="T6587" t="s">
        <v>7736</v>
      </c>
    </row>
    <row r="6588" spans="1:20" x14ac:dyDescent="0.25">
      <c r="A6588" t="s">
        <v>5858</v>
      </c>
      <c r="B6588" s="2">
        <v>42937</v>
      </c>
      <c r="C6588" s="2">
        <v>42943</v>
      </c>
      <c r="D6588" t="s">
        <v>19</v>
      </c>
      <c r="E6588" t="s">
        <v>2782</v>
      </c>
      <c r="F6588" t="s">
        <v>2048</v>
      </c>
      <c r="G6588" s="1">
        <v>1968</v>
      </c>
      <c r="H6588">
        <v>6</v>
      </c>
      <c r="I6588">
        <v>0</v>
      </c>
      <c r="J6588" s="1">
        <v>57072</v>
      </c>
      <c r="K6588" t="s">
        <v>9128</v>
      </c>
      <c r="L6588" t="s">
        <v>9137</v>
      </c>
      <c r="M6588" t="s">
        <v>10078</v>
      </c>
      <c r="N6588" t="s">
        <v>8536</v>
      </c>
      <c r="O6588" t="s">
        <v>8706</v>
      </c>
      <c r="P6588" t="s">
        <v>8583</v>
      </c>
      <c r="Q6588">
        <v>24153</v>
      </c>
      <c r="R6588" t="s">
        <v>8539</v>
      </c>
      <c r="S6588" t="s">
        <v>8300</v>
      </c>
      <c r="T6588" t="s">
        <v>7736</v>
      </c>
    </row>
    <row r="6589" spans="1:20" x14ac:dyDescent="0.25">
      <c r="A6589" t="s">
        <v>5858</v>
      </c>
      <c r="B6589" s="2">
        <v>42937</v>
      </c>
      <c r="C6589" s="2">
        <v>42943</v>
      </c>
      <c r="D6589" t="s">
        <v>19</v>
      </c>
      <c r="E6589" t="s">
        <v>2782</v>
      </c>
      <c r="F6589" t="s">
        <v>1496</v>
      </c>
      <c r="G6589" s="1">
        <v>30294</v>
      </c>
      <c r="H6589">
        <v>3</v>
      </c>
      <c r="I6589">
        <v>0</v>
      </c>
      <c r="J6589" s="1">
        <v>696762</v>
      </c>
      <c r="K6589" t="s">
        <v>9123</v>
      </c>
      <c r="L6589" t="s">
        <v>9124</v>
      </c>
      <c r="M6589" t="s">
        <v>9850</v>
      </c>
      <c r="N6589" t="s">
        <v>8536</v>
      </c>
      <c r="O6589" t="s">
        <v>8706</v>
      </c>
      <c r="P6589" t="s">
        <v>8583</v>
      </c>
      <c r="Q6589">
        <v>24153</v>
      </c>
      <c r="R6589" t="s">
        <v>8539</v>
      </c>
      <c r="S6589" t="s">
        <v>8300</v>
      </c>
      <c r="T6589" t="s">
        <v>7736</v>
      </c>
    </row>
    <row r="6590" spans="1:20" x14ac:dyDescent="0.25">
      <c r="A6590" t="s">
        <v>5858</v>
      </c>
      <c r="B6590" s="2">
        <v>42937</v>
      </c>
      <c r="C6590" s="2">
        <v>42943</v>
      </c>
      <c r="D6590" t="s">
        <v>19</v>
      </c>
      <c r="E6590" t="s">
        <v>2782</v>
      </c>
      <c r="F6590" t="s">
        <v>1214</v>
      </c>
      <c r="G6590" s="1">
        <v>1494</v>
      </c>
      <c r="H6590">
        <v>3</v>
      </c>
      <c r="I6590">
        <v>0</v>
      </c>
      <c r="J6590" s="1">
        <v>71712</v>
      </c>
      <c r="K6590" t="s">
        <v>9128</v>
      </c>
      <c r="L6590" t="s">
        <v>9142</v>
      </c>
      <c r="M6590" t="s">
        <v>9729</v>
      </c>
      <c r="N6590" t="s">
        <v>8536</v>
      </c>
      <c r="O6590" t="s">
        <v>8706</v>
      </c>
      <c r="P6590" t="s">
        <v>8583</v>
      </c>
      <c r="Q6590">
        <v>24153</v>
      </c>
      <c r="R6590" t="s">
        <v>8539</v>
      </c>
      <c r="S6590" t="s">
        <v>8300</v>
      </c>
      <c r="T6590" t="s">
        <v>7736</v>
      </c>
    </row>
    <row r="6591" spans="1:20" x14ac:dyDescent="0.25">
      <c r="A6591" t="s">
        <v>5858</v>
      </c>
      <c r="B6591" s="2">
        <v>42937</v>
      </c>
      <c r="C6591" s="2">
        <v>42943</v>
      </c>
      <c r="D6591" t="s">
        <v>19</v>
      </c>
      <c r="E6591" t="s">
        <v>2782</v>
      </c>
      <c r="F6591" t="s">
        <v>825</v>
      </c>
      <c r="G6591" s="1">
        <v>23172</v>
      </c>
      <c r="H6591">
        <v>2</v>
      </c>
      <c r="I6591">
        <v>0</v>
      </c>
      <c r="J6591" s="1">
        <v>11586</v>
      </c>
      <c r="K6591" t="s">
        <v>9128</v>
      </c>
      <c r="L6591" t="s">
        <v>9273</v>
      </c>
      <c r="M6591" t="s">
        <v>9554</v>
      </c>
      <c r="N6591" t="s">
        <v>8536</v>
      </c>
      <c r="O6591" t="s">
        <v>8706</v>
      </c>
      <c r="P6591" t="s">
        <v>8583</v>
      </c>
      <c r="Q6591">
        <v>24153</v>
      </c>
      <c r="R6591" t="s">
        <v>8539</v>
      </c>
      <c r="S6591" t="s">
        <v>8300</v>
      </c>
      <c r="T6591" t="s">
        <v>7736</v>
      </c>
    </row>
    <row r="6592" spans="1:20" x14ac:dyDescent="0.25">
      <c r="A6592" t="s">
        <v>5859</v>
      </c>
      <c r="B6592" s="2">
        <v>41721</v>
      </c>
      <c r="C6592" s="2">
        <v>41724</v>
      </c>
      <c r="D6592" t="s">
        <v>79</v>
      </c>
      <c r="E6592" t="s">
        <v>3841</v>
      </c>
      <c r="F6592" t="s">
        <v>1280</v>
      </c>
      <c r="G6592" s="1">
        <v>9912</v>
      </c>
      <c r="H6592">
        <v>3</v>
      </c>
      <c r="I6592">
        <v>2</v>
      </c>
      <c r="J6592" s="1">
        <v>32214</v>
      </c>
      <c r="K6592" t="s">
        <v>9128</v>
      </c>
      <c r="L6592" t="s">
        <v>9129</v>
      </c>
      <c r="M6592" t="s">
        <v>9755</v>
      </c>
      <c r="N6592" t="s">
        <v>8536</v>
      </c>
      <c r="O6592" t="s">
        <v>9066</v>
      </c>
      <c r="P6592" t="s">
        <v>8544</v>
      </c>
      <c r="Q6592">
        <v>33445</v>
      </c>
      <c r="R6592" t="s">
        <v>8539</v>
      </c>
      <c r="S6592" t="s">
        <v>8434</v>
      </c>
      <c r="T6592" t="s">
        <v>7736</v>
      </c>
    </row>
    <row r="6593" spans="1:20" x14ac:dyDescent="0.25">
      <c r="A6593" t="s">
        <v>5860</v>
      </c>
      <c r="B6593" s="2">
        <v>42124</v>
      </c>
      <c r="C6593" s="2">
        <v>42130</v>
      </c>
      <c r="D6593" t="s">
        <v>19</v>
      </c>
      <c r="E6593" t="s">
        <v>54</v>
      </c>
      <c r="F6593" t="s">
        <v>666</v>
      </c>
      <c r="G6593" s="1">
        <v>3465</v>
      </c>
      <c r="H6593">
        <v>3</v>
      </c>
      <c r="I6593">
        <v>0</v>
      </c>
      <c r="J6593" s="1">
        <v>9702</v>
      </c>
      <c r="K6593" t="s">
        <v>9128</v>
      </c>
      <c r="L6593" t="s">
        <v>9137</v>
      </c>
      <c r="M6593" t="s">
        <v>9474</v>
      </c>
      <c r="N6593" t="s">
        <v>8536</v>
      </c>
      <c r="O6593" t="s">
        <v>8556</v>
      </c>
      <c r="P6593" t="s">
        <v>8541</v>
      </c>
      <c r="Q6593">
        <v>94110</v>
      </c>
      <c r="R6593" t="s">
        <v>8542</v>
      </c>
      <c r="S6593" t="s">
        <v>7748</v>
      </c>
      <c r="T6593" t="s">
        <v>7738</v>
      </c>
    </row>
    <row r="6594" spans="1:20" x14ac:dyDescent="0.25">
      <c r="A6594" t="s">
        <v>5860</v>
      </c>
      <c r="B6594" s="2">
        <v>42124</v>
      </c>
      <c r="C6594" s="2">
        <v>42130</v>
      </c>
      <c r="D6594" t="s">
        <v>19</v>
      </c>
      <c r="E6594" t="s">
        <v>54</v>
      </c>
      <c r="F6594" t="s">
        <v>1010</v>
      </c>
      <c r="G6594" s="1">
        <v>198</v>
      </c>
      <c r="H6594">
        <v>5</v>
      </c>
      <c r="I6594">
        <v>2</v>
      </c>
      <c r="J6594" s="1">
        <v>17325</v>
      </c>
      <c r="K6594" t="s">
        <v>9139</v>
      </c>
      <c r="L6594" t="s">
        <v>9140</v>
      </c>
      <c r="M6594" t="s">
        <v>9639</v>
      </c>
      <c r="N6594" t="s">
        <v>8536</v>
      </c>
      <c r="O6594" t="s">
        <v>8556</v>
      </c>
      <c r="P6594" t="s">
        <v>8541</v>
      </c>
      <c r="Q6594">
        <v>94110</v>
      </c>
      <c r="R6594" t="s">
        <v>8542</v>
      </c>
      <c r="S6594" t="s">
        <v>7748</v>
      </c>
      <c r="T6594" t="s">
        <v>7738</v>
      </c>
    </row>
    <row r="6595" spans="1:20" x14ac:dyDescent="0.25">
      <c r="A6595" t="s">
        <v>5861</v>
      </c>
      <c r="B6595" s="2">
        <v>42534</v>
      </c>
      <c r="C6595" s="2">
        <v>42537</v>
      </c>
      <c r="D6595" t="s">
        <v>11</v>
      </c>
      <c r="E6595" t="s">
        <v>977</v>
      </c>
      <c r="F6595" t="s">
        <v>1102</v>
      </c>
      <c r="G6595" s="1">
        <v>33568</v>
      </c>
      <c r="H6595">
        <v>2</v>
      </c>
      <c r="I6595">
        <v>2</v>
      </c>
      <c r="J6595" s="1">
        <v>117488</v>
      </c>
      <c r="K6595" t="s">
        <v>9128</v>
      </c>
      <c r="L6595" t="s">
        <v>9142</v>
      </c>
      <c r="M6595" t="s">
        <v>9681</v>
      </c>
      <c r="N6595" t="s">
        <v>8536</v>
      </c>
      <c r="O6595" t="s">
        <v>8576</v>
      </c>
      <c r="P6595" t="s">
        <v>8577</v>
      </c>
      <c r="Q6595">
        <v>10024</v>
      </c>
      <c r="R6595" t="s">
        <v>8561</v>
      </c>
      <c r="S6595" t="s">
        <v>7956</v>
      </c>
      <c r="T6595" t="s">
        <v>7736</v>
      </c>
    </row>
    <row r="6596" spans="1:20" x14ac:dyDescent="0.25">
      <c r="A6596" t="s">
        <v>5862</v>
      </c>
      <c r="B6596" s="2">
        <v>42128</v>
      </c>
      <c r="C6596" s="2">
        <v>42135</v>
      </c>
      <c r="D6596" t="s">
        <v>19</v>
      </c>
      <c r="E6596" t="s">
        <v>2124</v>
      </c>
      <c r="F6596" t="s">
        <v>1345</v>
      </c>
      <c r="G6596" s="1">
        <v>12593</v>
      </c>
      <c r="H6596">
        <v>7</v>
      </c>
      <c r="I6596">
        <v>0</v>
      </c>
      <c r="J6596" s="1">
        <v>352604</v>
      </c>
      <c r="K6596" t="s">
        <v>9128</v>
      </c>
      <c r="L6596" t="s">
        <v>9137</v>
      </c>
      <c r="M6596" t="s">
        <v>9784</v>
      </c>
      <c r="N6596" t="s">
        <v>8536</v>
      </c>
      <c r="O6596" t="s">
        <v>8826</v>
      </c>
      <c r="P6596" t="s">
        <v>8575</v>
      </c>
      <c r="Q6596">
        <v>46203</v>
      </c>
      <c r="R6596" t="s">
        <v>8551</v>
      </c>
      <c r="S6596" t="s">
        <v>8196</v>
      </c>
      <c r="T6596" t="s">
        <v>7738</v>
      </c>
    </row>
    <row r="6597" spans="1:20" x14ac:dyDescent="0.25">
      <c r="A6597" t="s">
        <v>5863</v>
      </c>
      <c r="B6597" s="2">
        <v>42848</v>
      </c>
      <c r="C6597" s="2">
        <v>42851</v>
      </c>
      <c r="D6597" t="s">
        <v>79</v>
      </c>
      <c r="E6597" t="s">
        <v>242</v>
      </c>
      <c r="F6597" t="s">
        <v>917</v>
      </c>
      <c r="G6597" s="1">
        <v>1176</v>
      </c>
      <c r="H6597">
        <v>5</v>
      </c>
      <c r="I6597">
        <v>7</v>
      </c>
      <c r="J6597" s="1">
        <v>-784</v>
      </c>
      <c r="K6597" t="s">
        <v>9128</v>
      </c>
      <c r="L6597" t="s">
        <v>9142</v>
      </c>
      <c r="M6597" t="s">
        <v>9601</v>
      </c>
      <c r="N6597" t="s">
        <v>8536</v>
      </c>
      <c r="O6597" t="s">
        <v>8603</v>
      </c>
      <c r="P6597" t="s">
        <v>8604</v>
      </c>
      <c r="Q6597">
        <v>43229</v>
      </c>
      <c r="R6597" t="s">
        <v>8561</v>
      </c>
      <c r="S6597" t="s">
        <v>7793</v>
      </c>
      <c r="T6597" t="s">
        <v>7738</v>
      </c>
    </row>
    <row r="6598" spans="1:20" x14ac:dyDescent="0.25">
      <c r="A6598" t="s">
        <v>5863</v>
      </c>
      <c r="B6598" s="2">
        <v>42848</v>
      </c>
      <c r="C6598" s="2">
        <v>42851</v>
      </c>
      <c r="D6598" t="s">
        <v>79</v>
      </c>
      <c r="E6598" t="s">
        <v>242</v>
      </c>
      <c r="F6598" t="s">
        <v>270</v>
      </c>
      <c r="G6598" s="1">
        <v>5344</v>
      </c>
      <c r="H6598">
        <v>1</v>
      </c>
      <c r="I6598">
        <v>2</v>
      </c>
      <c r="J6598" s="1">
        <v>18704</v>
      </c>
      <c r="K6598" t="s">
        <v>9128</v>
      </c>
      <c r="L6598" t="s">
        <v>9148</v>
      </c>
      <c r="M6598" t="s">
        <v>9268</v>
      </c>
      <c r="N6598" t="s">
        <v>8536</v>
      </c>
      <c r="O6598" t="s">
        <v>8603</v>
      </c>
      <c r="P6598" t="s">
        <v>8604</v>
      </c>
      <c r="Q6598">
        <v>43229</v>
      </c>
      <c r="R6598" t="s">
        <v>8561</v>
      </c>
      <c r="S6598" t="s">
        <v>7793</v>
      </c>
      <c r="T6598" t="s">
        <v>7738</v>
      </c>
    </row>
    <row r="6599" spans="1:20" x14ac:dyDescent="0.25">
      <c r="A6599" t="s">
        <v>5864</v>
      </c>
      <c r="B6599" s="2">
        <v>41796</v>
      </c>
      <c r="C6599" s="2">
        <v>41802</v>
      </c>
      <c r="D6599" t="s">
        <v>19</v>
      </c>
      <c r="E6599" t="s">
        <v>3374</v>
      </c>
      <c r="F6599" t="s">
        <v>510</v>
      </c>
      <c r="G6599" s="1">
        <v>1365</v>
      </c>
      <c r="H6599">
        <v>1</v>
      </c>
      <c r="I6599">
        <v>7</v>
      </c>
      <c r="J6599" s="1">
        <v>-91</v>
      </c>
      <c r="K6599" t="s">
        <v>9128</v>
      </c>
      <c r="L6599" t="s">
        <v>9142</v>
      </c>
      <c r="M6599" t="s">
        <v>9390</v>
      </c>
      <c r="N6599" t="s">
        <v>8536</v>
      </c>
      <c r="O6599" t="s">
        <v>8685</v>
      </c>
      <c r="P6599" t="s">
        <v>8544</v>
      </c>
      <c r="Q6599">
        <v>32216</v>
      </c>
      <c r="R6599" t="s">
        <v>8539</v>
      </c>
      <c r="S6599" t="s">
        <v>8385</v>
      </c>
      <c r="T6599" t="s">
        <v>7736</v>
      </c>
    </row>
    <row r="6600" spans="1:20" x14ac:dyDescent="0.25">
      <c r="A6600" t="s">
        <v>5864</v>
      </c>
      <c r="B6600" s="2">
        <v>41796</v>
      </c>
      <c r="C6600" s="2">
        <v>41802</v>
      </c>
      <c r="D6600" t="s">
        <v>19</v>
      </c>
      <c r="E6600" t="s">
        <v>3374</v>
      </c>
      <c r="F6600" t="s">
        <v>3399</v>
      </c>
      <c r="G6600" s="1">
        <v>62016</v>
      </c>
      <c r="H6600">
        <v>2</v>
      </c>
      <c r="I6600">
        <v>2</v>
      </c>
      <c r="J6600" s="1">
        <v>224808</v>
      </c>
      <c r="K6600" t="s">
        <v>9128</v>
      </c>
      <c r="L6600" t="s">
        <v>9148</v>
      </c>
      <c r="M6600" t="s">
        <v>10525</v>
      </c>
      <c r="N6600" t="s">
        <v>8536</v>
      </c>
      <c r="O6600" t="s">
        <v>8685</v>
      </c>
      <c r="P6600" t="s">
        <v>8544</v>
      </c>
      <c r="Q6600">
        <v>32216</v>
      </c>
      <c r="R6600" t="s">
        <v>8539</v>
      </c>
      <c r="S6600" t="s">
        <v>8385</v>
      </c>
      <c r="T6600" t="s">
        <v>7736</v>
      </c>
    </row>
    <row r="6601" spans="1:20" x14ac:dyDescent="0.25">
      <c r="A6601" t="s">
        <v>5865</v>
      </c>
      <c r="B6601" s="2">
        <v>41975</v>
      </c>
      <c r="C6601" s="2">
        <v>41980</v>
      </c>
      <c r="D6601" t="s">
        <v>19</v>
      </c>
      <c r="E6601" t="s">
        <v>99</v>
      </c>
      <c r="F6601" t="s">
        <v>1070</v>
      </c>
      <c r="G6601" s="1">
        <v>6072</v>
      </c>
      <c r="H6601">
        <v>3</v>
      </c>
      <c r="I6601">
        <v>0</v>
      </c>
      <c r="J6601" s="1">
        <v>236808</v>
      </c>
      <c r="K6601" t="s">
        <v>9123</v>
      </c>
      <c r="L6601" t="s">
        <v>9135</v>
      </c>
      <c r="M6601" t="s">
        <v>9665</v>
      </c>
      <c r="N6601" t="s">
        <v>8536</v>
      </c>
      <c r="O6601" t="s">
        <v>8764</v>
      </c>
      <c r="P6601" t="s">
        <v>8744</v>
      </c>
      <c r="Q6601">
        <v>20735</v>
      </c>
      <c r="R6601" t="s">
        <v>8561</v>
      </c>
      <c r="S6601" t="s">
        <v>7759</v>
      </c>
      <c r="T6601" t="s">
        <v>7738</v>
      </c>
    </row>
    <row r="6602" spans="1:20" x14ac:dyDescent="0.25">
      <c r="A6602" t="s">
        <v>5865</v>
      </c>
      <c r="B6602" s="2">
        <v>41975</v>
      </c>
      <c r="C6602" s="2">
        <v>41980</v>
      </c>
      <c r="D6602" t="s">
        <v>19</v>
      </c>
      <c r="E6602" t="s">
        <v>99</v>
      </c>
      <c r="F6602" t="s">
        <v>3509</v>
      </c>
      <c r="G6602" s="1">
        <v>14682</v>
      </c>
      <c r="H6602">
        <v>3</v>
      </c>
      <c r="I6602">
        <v>0</v>
      </c>
      <c r="J6602" s="1">
        <v>7341</v>
      </c>
      <c r="K6602" t="s">
        <v>9128</v>
      </c>
      <c r="L6602" t="s">
        <v>9148</v>
      </c>
      <c r="M6602" t="s">
        <v>10550</v>
      </c>
      <c r="N6602" t="s">
        <v>8536</v>
      </c>
      <c r="O6602" t="s">
        <v>8764</v>
      </c>
      <c r="P6602" t="s">
        <v>8744</v>
      </c>
      <c r="Q6602">
        <v>20735</v>
      </c>
      <c r="R6602" t="s">
        <v>8561</v>
      </c>
      <c r="S6602" t="s">
        <v>7759</v>
      </c>
      <c r="T6602" t="s">
        <v>7738</v>
      </c>
    </row>
    <row r="6603" spans="1:20" x14ac:dyDescent="0.25">
      <c r="A6603" t="s">
        <v>5865</v>
      </c>
      <c r="B6603" s="2">
        <v>41975</v>
      </c>
      <c r="C6603" s="2">
        <v>41980</v>
      </c>
      <c r="D6603" t="s">
        <v>19</v>
      </c>
      <c r="E6603" t="s">
        <v>99</v>
      </c>
      <c r="F6603" t="s">
        <v>2582</v>
      </c>
      <c r="G6603" s="1">
        <v>23984</v>
      </c>
      <c r="H6603">
        <v>8</v>
      </c>
      <c r="I6603">
        <v>0</v>
      </c>
      <c r="J6603" s="1">
        <v>647568</v>
      </c>
      <c r="K6603" t="s">
        <v>9123</v>
      </c>
      <c r="L6603" t="s">
        <v>9126</v>
      </c>
      <c r="M6603" t="s">
        <v>10265</v>
      </c>
      <c r="N6603" t="s">
        <v>8536</v>
      </c>
      <c r="O6603" t="s">
        <v>8764</v>
      </c>
      <c r="P6603" t="s">
        <v>8744</v>
      </c>
      <c r="Q6603">
        <v>20735</v>
      </c>
      <c r="R6603" t="s">
        <v>8561</v>
      </c>
      <c r="S6603" t="s">
        <v>7759</v>
      </c>
      <c r="T6603" t="s">
        <v>7738</v>
      </c>
    </row>
    <row r="6604" spans="1:20" x14ac:dyDescent="0.25">
      <c r="A6604" t="s">
        <v>5865</v>
      </c>
      <c r="B6604" s="2">
        <v>41975</v>
      </c>
      <c r="C6604" s="2">
        <v>41980</v>
      </c>
      <c r="D6604" t="s">
        <v>19</v>
      </c>
      <c r="E6604" t="s">
        <v>99</v>
      </c>
      <c r="F6604" t="s">
        <v>573</v>
      </c>
      <c r="G6604" s="1">
        <v>1566</v>
      </c>
      <c r="H6604">
        <v>6</v>
      </c>
      <c r="I6604">
        <v>0</v>
      </c>
      <c r="J6604" s="1">
        <v>72036</v>
      </c>
      <c r="K6604" t="s">
        <v>9128</v>
      </c>
      <c r="L6604" t="s">
        <v>9129</v>
      </c>
      <c r="M6604" t="s">
        <v>9427</v>
      </c>
      <c r="N6604" t="s">
        <v>8536</v>
      </c>
      <c r="O6604" t="s">
        <v>8764</v>
      </c>
      <c r="P6604" t="s">
        <v>8744</v>
      </c>
      <c r="Q6604">
        <v>20735</v>
      </c>
      <c r="R6604" t="s">
        <v>8561</v>
      </c>
      <c r="S6604" t="s">
        <v>7759</v>
      </c>
      <c r="T6604" t="s">
        <v>7738</v>
      </c>
    </row>
    <row r="6605" spans="1:20" x14ac:dyDescent="0.25">
      <c r="A6605" t="s">
        <v>5866</v>
      </c>
      <c r="B6605" s="2">
        <v>42903</v>
      </c>
      <c r="C6605" s="2">
        <v>42906</v>
      </c>
      <c r="D6605" t="s">
        <v>79</v>
      </c>
      <c r="E6605" t="s">
        <v>1623</v>
      </c>
      <c r="F6605" t="s">
        <v>1885</v>
      </c>
      <c r="G6605" s="1">
        <v>146352</v>
      </c>
      <c r="H6605">
        <v>3</v>
      </c>
      <c r="I6605">
        <v>2</v>
      </c>
      <c r="J6605" s="1">
        <v>-329292</v>
      </c>
      <c r="K6605" t="s">
        <v>9128</v>
      </c>
      <c r="L6605" t="s">
        <v>9133</v>
      </c>
      <c r="M6605" t="s">
        <v>10015</v>
      </c>
      <c r="N6605" t="s">
        <v>8536</v>
      </c>
      <c r="O6605" t="s">
        <v>9067</v>
      </c>
      <c r="P6605" t="s">
        <v>8598</v>
      </c>
      <c r="Q6605">
        <v>80022</v>
      </c>
      <c r="R6605" t="s">
        <v>8542</v>
      </c>
      <c r="S6605" t="s">
        <v>8100</v>
      </c>
      <c r="T6605" t="s">
        <v>7736</v>
      </c>
    </row>
    <row r="6606" spans="1:20" x14ac:dyDescent="0.25">
      <c r="A6606" t="s">
        <v>5867</v>
      </c>
      <c r="B6606" s="2">
        <v>42516</v>
      </c>
      <c r="C6606" s="2">
        <v>42521</v>
      </c>
      <c r="D6606" t="s">
        <v>19</v>
      </c>
      <c r="E6606" t="s">
        <v>3374</v>
      </c>
      <c r="F6606" t="s">
        <v>998</v>
      </c>
      <c r="G6606" s="1">
        <v>594</v>
      </c>
      <c r="H6606">
        <v>3</v>
      </c>
      <c r="I6606">
        <v>0</v>
      </c>
      <c r="J6606" s="1">
        <v>0</v>
      </c>
      <c r="K6606" t="s">
        <v>9128</v>
      </c>
      <c r="L6606" t="s">
        <v>9191</v>
      </c>
      <c r="M6606" t="s">
        <v>9633</v>
      </c>
      <c r="N6606" t="s">
        <v>8536</v>
      </c>
      <c r="O6606" t="s">
        <v>8736</v>
      </c>
      <c r="P6606" t="s">
        <v>8541</v>
      </c>
      <c r="Q6606">
        <v>92704</v>
      </c>
      <c r="R6606" t="s">
        <v>8542</v>
      </c>
      <c r="S6606" t="s">
        <v>8385</v>
      </c>
      <c r="T6606" t="s">
        <v>7736</v>
      </c>
    </row>
    <row r="6607" spans="1:20" x14ac:dyDescent="0.25">
      <c r="A6607" t="s">
        <v>5867</v>
      </c>
      <c r="B6607" s="2">
        <v>42516</v>
      </c>
      <c r="C6607" s="2">
        <v>42521</v>
      </c>
      <c r="D6607" t="s">
        <v>19</v>
      </c>
      <c r="E6607" t="s">
        <v>3374</v>
      </c>
      <c r="F6607" t="s">
        <v>2188</v>
      </c>
      <c r="G6607" s="1">
        <v>4536</v>
      </c>
      <c r="H6607">
        <v>7</v>
      </c>
      <c r="I6607">
        <v>0</v>
      </c>
      <c r="J6607" s="1">
        <v>217728</v>
      </c>
      <c r="K6607" t="s">
        <v>9128</v>
      </c>
      <c r="L6607" t="s">
        <v>9148</v>
      </c>
      <c r="M6607" t="s">
        <v>10130</v>
      </c>
      <c r="N6607" t="s">
        <v>8536</v>
      </c>
      <c r="O6607" t="s">
        <v>8736</v>
      </c>
      <c r="P6607" t="s">
        <v>8541</v>
      </c>
      <c r="Q6607">
        <v>92704</v>
      </c>
      <c r="R6607" t="s">
        <v>8542</v>
      </c>
      <c r="S6607" t="s">
        <v>8385</v>
      </c>
      <c r="T6607" t="s">
        <v>7736</v>
      </c>
    </row>
    <row r="6608" spans="1:20" x14ac:dyDescent="0.25">
      <c r="A6608" t="s">
        <v>5867</v>
      </c>
      <c r="B6608" s="2">
        <v>42516</v>
      </c>
      <c r="C6608" s="2">
        <v>42521</v>
      </c>
      <c r="D6608" t="s">
        <v>19</v>
      </c>
      <c r="E6608" t="s">
        <v>3374</v>
      </c>
      <c r="F6608" t="s">
        <v>1660</v>
      </c>
      <c r="G6608" s="1">
        <v>211168</v>
      </c>
      <c r="H6608">
        <v>4</v>
      </c>
      <c r="I6608">
        <v>2</v>
      </c>
      <c r="J6608" s="1">
        <v>237564</v>
      </c>
      <c r="K6608" t="s">
        <v>9139</v>
      </c>
      <c r="L6608" t="s">
        <v>9140</v>
      </c>
      <c r="M6608" t="s">
        <v>9917</v>
      </c>
      <c r="N6608" t="s">
        <v>8536</v>
      </c>
      <c r="O6608" t="s">
        <v>8736</v>
      </c>
      <c r="P6608" t="s">
        <v>8541</v>
      </c>
      <c r="Q6608">
        <v>92704</v>
      </c>
      <c r="R6608" t="s">
        <v>8542</v>
      </c>
      <c r="S6608" t="s">
        <v>8385</v>
      </c>
      <c r="T6608" t="s">
        <v>7736</v>
      </c>
    </row>
    <row r="6609" spans="1:20" x14ac:dyDescent="0.25">
      <c r="A6609" t="s">
        <v>5867</v>
      </c>
      <c r="B6609" s="2">
        <v>42516</v>
      </c>
      <c r="C6609" s="2">
        <v>42521</v>
      </c>
      <c r="D6609" t="s">
        <v>19</v>
      </c>
      <c r="E6609" t="s">
        <v>3374</v>
      </c>
      <c r="F6609" t="s">
        <v>438</v>
      </c>
      <c r="G6609" s="1">
        <v>484704</v>
      </c>
      <c r="H6609">
        <v>6</v>
      </c>
      <c r="I6609">
        <v>2</v>
      </c>
      <c r="J6609" s="1">
        <v>-848232</v>
      </c>
      <c r="K6609" t="s">
        <v>9123</v>
      </c>
      <c r="L6609" t="s">
        <v>9126</v>
      </c>
      <c r="M6609" t="s">
        <v>9353</v>
      </c>
      <c r="N6609" t="s">
        <v>8536</v>
      </c>
      <c r="O6609" t="s">
        <v>8736</v>
      </c>
      <c r="P6609" t="s">
        <v>8541</v>
      </c>
      <c r="Q6609">
        <v>92704</v>
      </c>
      <c r="R6609" t="s">
        <v>8542</v>
      </c>
      <c r="S6609" t="s">
        <v>8385</v>
      </c>
      <c r="T6609" t="s">
        <v>7736</v>
      </c>
    </row>
    <row r="6610" spans="1:20" x14ac:dyDescent="0.25">
      <c r="A6610" t="s">
        <v>5867</v>
      </c>
      <c r="B6610" s="2">
        <v>42516</v>
      </c>
      <c r="C6610" s="2">
        <v>42521</v>
      </c>
      <c r="D6610" t="s">
        <v>19</v>
      </c>
      <c r="E6610" t="s">
        <v>3374</v>
      </c>
      <c r="F6610" t="s">
        <v>3874</v>
      </c>
      <c r="G6610" s="1">
        <v>371976</v>
      </c>
      <c r="H6610">
        <v>3</v>
      </c>
      <c r="I6610">
        <v>2</v>
      </c>
      <c r="J6610" s="1">
        <v>1162425</v>
      </c>
      <c r="K6610" t="s">
        <v>9139</v>
      </c>
      <c r="L6610" t="s">
        <v>9296</v>
      </c>
      <c r="M6610" t="s">
        <v>10629</v>
      </c>
      <c r="N6610" t="s">
        <v>8536</v>
      </c>
      <c r="O6610" t="s">
        <v>8736</v>
      </c>
      <c r="P6610" t="s">
        <v>8541</v>
      </c>
      <c r="Q6610">
        <v>92704</v>
      </c>
      <c r="R6610" t="s">
        <v>8542</v>
      </c>
      <c r="S6610" t="s">
        <v>8385</v>
      </c>
      <c r="T6610" t="s">
        <v>7736</v>
      </c>
    </row>
    <row r="6611" spans="1:20" x14ac:dyDescent="0.25">
      <c r="A6611" t="s">
        <v>5868</v>
      </c>
      <c r="B6611" s="2">
        <v>42073</v>
      </c>
      <c r="C6611" s="2">
        <v>42073</v>
      </c>
      <c r="D6611" t="s">
        <v>654</v>
      </c>
      <c r="E6611" t="s">
        <v>54</v>
      </c>
      <c r="F6611" t="s">
        <v>658</v>
      </c>
      <c r="G6611" s="1">
        <v>8982</v>
      </c>
      <c r="H6611">
        <v>6</v>
      </c>
      <c r="I6611">
        <v>0</v>
      </c>
      <c r="J6611" s="1">
        <v>251496</v>
      </c>
      <c r="K6611" t="s">
        <v>9128</v>
      </c>
      <c r="L6611" t="s">
        <v>9133</v>
      </c>
      <c r="M6611" t="s">
        <v>9470</v>
      </c>
      <c r="N6611" t="s">
        <v>8536</v>
      </c>
      <c r="O6611" t="s">
        <v>8764</v>
      </c>
      <c r="P6611" t="s">
        <v>8744</v>
      </c>
      <c r="Q6611">
        <v>20735</v>
      </c>
      <c r="R6611" t="s">
        <v>8561</v>
      </c>
      <c r="S6611" t="s">
        <v>7748</v>
      </c>
      <c r="T6611" t="s">
        <v>7738</v>
      </c>
    </row>
    <row r="6612" spans="1:20" x14ac:dyDescent="0.25">
      <c r="A6612" t="s">
        <v>5869</v>
      </c>
      <c r="B6612" s="2">
        <v>42663</v>
      </c>
      <c r="C6612" s="2">
        <v>42665</v>
      </c>
      <c r="D6612" t="s">
        <v>79</v>
      </c>
      <c r="E6612" t="s">
        <v>516</v>
      </c>
      <c r="F6612" t="s">
        <v>2815</v>
      </c>
      <c r="G6612" s="1">
        <v>19296</v>
      </c>
      <c r="H6612">
        <v>3</v>
      </c>
      <c r="I6612">
        <v>2</v>
      </c>
      <c r="J6612" s="1">
        <v>603</v>
      </c>
      <c r="K6612" t="s">
        <v>9128</v>
      </c>
      <c r="L6612" t="s">
        <v>9142</v>
      </c>
      <c r="M6612" t="s">
        <v>10348</v>
      </c>
      <c r="N6612" t="s">
        <v>8536</v>
      </c>
      <c r="O6612" t="s">
        <v>8540</v>
      </c>
      <c r="P6612" t="s">
        <v>8541</v>
      </c>
      <c r="Q6612">
        <v>90049</v>
      </c>
      <c r="R6612" t="s">
        <v>8542</v>
      </c>
      <c r="S6612" t="s">
        <v>7860</v>
      </c>
      <c r="T6612" t="s">
        <v>7738</v>
      </c>
    </row>
    <row r="6613" spans="1:20" x14ac:dyDescent="0.25">
      <c r="A6613" t="s">
        <v>5870</v>
      </c>
      <c r="B6613" s="2">
        <v>42115</v>
      </c>
      <c r="C6613" s="2">
        <v>42122</v>
      </c>
      <c r="D6613" t="s">
        <v>19</v>
      </c>
      <c r="E6613" t="s">
        <v>5285</v>
      </c>
      <c r="F6613" t="s">
        <v>544</v>
      </c>
      <c r="G6613" s="1">
        <v>19196</v>
      </c>
      <c r="H6613">
        <v>2</v>
      </c>
      <c r="I6613">
        <v>0</v>
      </c>
      <c r="J6613" s="1">
        <v>518292</v>
      </c>
      <c r="K6613" t="s">
        <v>9123</v>
      </c>
      <c r="L6613" t="s">
        <v>9126</v>
      </c>
      <c r="M6613" t="s">
        <v>9409</v>
      </c>
      <c r="N6613" t="s">
        <v>8536</v>
      </c>
      <c r="O6613" t="s">
        <v>8679</v>
      </c>
      <c r="P6613" t="s">
        <v>8538</v>
      </c>
      <c r="Q6613">
        <v>40214</v>
      </c>
      <c r="R6613" t="s">
        <v>8539</v>
      </c>
      <c r="S6613" t="s">
        <v>8503</v>
      </c>
      <c r="T6613" t="s">
        <v>7736</v>
      </c>
    </row>
    <row r="6614" spans="1:20" x14ac:dyDescent="0.25">
      <c r="A6614" t="s">
        <v>5870</v>
      </c>
      <c r="B6614" s="2">
        <v>42115</v>
      </c>
      <c r="C6614" s="2">
        <v>42122</v>
      </c>
      <c r="D6614" t="s">
        <v>19</v>
      </c>
      <c r="E6614" t="s">
        <v>5285</v>
      </c>
      <c r="F6614" t="s">
        <v>52</v>
      </c>
      <c r="G6614" s="1">
        <v>213</v>
      </c>
      <c r="H6614">
        <v>3</v>
      </c>
      <c r="I6614">
        <v>0</v>
      </c>
      <c r="J6614" s="1">
        <v>9798</v>
      </c>
      <c r="K6614" t="s">
        <v>9128</v>
      </c>
      <c r="L6614" t="s">
        <v>9142</v>
      </c>
      <c r="M6614" t="s">
        <v>9157</v>
      </c>
      <c r="N6614" t="s">
        <v>8536</v>
      </c>
      <c r="O6614" t="s">
        <v>8679</v>
      </c>
      <c r="P6614" t="s">
        <v>8538</v>
      </c>
      <c r="Q6614">
        <v>40214</v>
      </c>
      <c r="R6614" t="s">
        <v>8539</v>
      </c>
      <c r="S6614" t="s">
        <v>8503</v>
      </c>
      <c r="T6614" t="s">
        <v>7736</v>
      </c>
    </row>
    <row r="6615" spans="1:20" x14ac:dyDescent="0.25">
      <c r="A6615" t="s">
        <v>5870</v>
      </c>
      <c r="B6615" s="2">
        <v>42115</v>
      </c>
      <c r="C6615" s="2">
        <v>42122</v>
      </c>
      <c r="D6615" t="s">
        <v>19</v>
      </c>
      <c r="E6615" t="s">
        <v>5285</v>
      </c>
      <c r="F6615" t="s">
        <v>1094</v>
      </c>
      <c r="G6615" s="1">
        <v>46995</v>
      </c>
      <c r="H6615">
        <v>5</v>
      </c>
      <c r="I6615">
        <v>0</v>
      </c>
      <c r="J6615" s="1">
        <v>131586</v>
      </c>
      <c r="K6615" t="s">
        <v>9139</v>
      </c>
      <c r="L6615" t="s">
        <v>9140</v>
      </c>
      <c r="M6615" t="s">
        <v>9678</v>
      </c>
      <c r="N6615" t="s">
        <v>8536</v>
      </c>
      <c r="O6615" t="s">
        <v>8679</v>
      </c>
      <c r="P6615" t="s">
        <v>8538</v>
      </c>
      <c r="Q6615">
        <v>40214</v>
      </c>
      <c r="R6615" t="s">
        <v>8539</v>
      </c>
      <c r="S6615" t="s">
        <v>8503</v>
      </c>
      <c r="T6615" t="s">
        <v>7736</v>
      </c>
    </row>
    <row r="6616" spans="1:20" x14ac:dyDescent="0.25">
      <c r="A6616" t="s">
        <v>5870</v>
      </c>
      <c r="B6616" s="2">
        <v>42115</v>
      </c>
      <c r="C6616" s="2">
        <v>42122</v>
      </c>
      <c r="D6616" t="s">
        <v>19</v>
      </c>
      <c r="E6616" t="s">
        <v>5285</v>
      </c>
      <c r="F6616" t="s">
        <v>1193</v>
      </c>
      <c r="G6616" s="1">
        <v>20988</v>
      </c>
      <c r="H6616">
        <v>3</v>
      </c>
      <c r="I6616">
        <v>0</v>
      </c>
      <c r="J6616" s="1">
        <v>356796</v>
      </c>
      <c r="K6616" t="s">
        <v>9123</v>
      </c>
      <c r="L6616" t="s">
        <v>9135</v>
      </c>
      <c r="M6616" t="s">
        <v>9721</v>
      </c>
      <c r="N6616" t="s">
        <v>8536</v>
      </c>
      <c r="O6616" t="s">
        <v>8679</v>
      </c>
      <c r="P6616" t="s">
        <v>8538</v>
      </c>
      <c r="Q6616">
        <v>40214</v>
      </c>
      <c r="R6616" t="s">
        <v>8539</v>
      </c>
      <c r="S6616" t="s">
        <v>8503</v>
      </c>
      <c r="T6616" t="s">
        <v>7736</v>
      </c>
    </row>
    <row r="6617" spans="1:20" x14ac:dyDescent="0.25">
      <c r="A6617" t="s">
        <v>5871</v>
      </c>
      <c r="B6617" s="2">
        <v>42538</v>
      </c>
      <c r="C6617" s="2">
        <v>42540</v>
      </c>
      <c r="D6617" t="s">
        <v>79</v>
      </c>
      <c r="E6617" t="s">
        <v>698</v>
      </c>
      <c r="F6617" t="s">
        <v>4274</v>
      </c>
      <c r="G6617" s="1">
        <v>239666</v>
      </c>
      <c r="H6617">
        <v>2</v>
      </c>
      <c r="I6617">
        <v>15</v>
      </c>
      <c r="J6617" s="1">
        <v>14098</v>
      </c>
      <c r="K6617" t="s">
        <v>9123</v>
      </c>
      <c r="L6617" t="s">
        <v>9124</v>
      </c>
      <c r="M6617" t="s">
        <v>10709</v>
      </c>
      <c r="N6617" t="s">
        <v>8536</v>
      </c>
      <c r="O6617" t="s">
        <v>8540</v>
      </c>
      <c r="P6617" t="s">
        <v>8541</v>
      </c>
      <c r="Q6617">
        <v>90045</v>
      </c>
      <c r="R6617" t="s">
        <v>8542</v>
      </c>
      <c r="S6617" t="s">
        <v>7898</v>
      </c>
      <c r="T6617" t="s">
        <v>7736</v>
      </c>
    </row>
    <row r="6618" spans="1:20" x14ac:dyDescent="0.25">
      <c r="A6618" t="s">
        <v>5871</v>
      </c>
      <c r="B6618" s="2">
        <v>42538</v>
      </c>
      <c r="C6618" s="2">
        <v>42540</v>
      </c>
      <c r="D6618" t="s">
        <v>79</v>
      </c>
      <c r="E6618" t="s">
        <v>698</v>
      </c>
      <c r="F6618" t="s">
        <v>3184</v>
      </c>
      <c r="G6618" s="1">
        <v>225</v>
      </c>
      <c r="H6618">
        <v>6</v>
      </c>
      <c r="I6618">
        <v>0</v>
      </c>
      <c r="J6618" s="1">
        <v>108</v>
      </c>
      <c r="K6618" t="s">
        <v>9128</v>
      </c>
      <c r="L6618" t="s">
        <v>9129</v>
      </c>
      <c r="M6618" t="s">
        <v>10458</v>
      </c>
      <c r="N6618" t="s">
        <v>8536</v>
      </c>
      <c r="O6618" t="s">
        <v>8540</v>
      </c>
      <c r="P6618" t="s">
        <v>8541</v>
      </c>
      <c r="Q6618">
        <v>90045</v>
      </c>
      <c r="R6618" t="s">
        <v>8542</v>
      </c>
      <c r="S6618" t="s">
        <v>7898</v>
      </c>
      <c r="T6618" t="s">
        <v>7736</v>
      </c>
    </row>
    <row r="6619" spans="1:20" x14ac:dyDescent="0.25">
      <c r="A6619" t="s">
        <v>5871</v>
      </c>
      <c r="B6619" s="2">
        <v>42538</v>
      </c>
      <c r="C6619" s="2">
        <v>42540</v>
      </c>
      <c r="D6619" t="s">
        <v>79</v>
      </c>
      <c r="E6619" t="s">
        <v>698</v>
      </c>
      <c r="F6619" t="s">
        <v>5474</v>
      </c>
      <c r="G6619" s="1">
        <v>21984</v>
      </c>
      <c r="H6619">
        <v>4</v>
      </c>
      <c r="I6619">
        <v>0</v>
      </c>
      <c r="J6619" s="1">
        <v>1077216</v>
      </c>
      <c r="K6619" t="s">
        <v>9128</v>
      </c>
      <c r="L6619" t="s">
        <v>9148</v>
      </c>
      <c r="M6619" t="s">
        <v>10867</v>
      </c>
      <c r="N6619" t="s">
        <v>8536</v>
      </c>
      <c r="O6619" t="s">
        <v>8540</v>
      </c>
      <c r="P6619" t="s">
        <v>8541</v>
      </c>
      <c r="Q6619">
        <v>90045</v>
      </c>
      <c r="R6619" t="s">
        <v>8542</v>
      </c>
      <c r="S6619" t="s">
        <v>7898</v>
      </c>
      <c r="T6619" t="s">
        <v>7736</v>
      </c>
    </row>
    <row r="6620" spans="1:20" x14ac:dyDescent="0.25">
      <c r="A6620" t="s">
        <v>5872</v>
      </c>
      <c r="B6620" s="2">
        <v>42748</v>
      </c>
      <c r="C6620" s="2">
        <v>42753</v>
      </c>
      <c r="D6620" t="s">
        <v>11</v>
      </c>
      <c r="E6620" t="s">
        <v>2018</v>
      </c>
      <c r="F6620" t="s">
        <v>3191</v>
      </c>
      <c r="G6620" s="1">
        <v>324</v>
      </c>
      <c r="H6620">
        <v>5</v>
      </c>
      <c r="I6620">
        <v>0</v>
      </c>
      <c r="J6620" s="1">
        <v>15552</v>
      </c>
      <c r="K6620" t="s">
        <v>9128</v>
      </c>
      <c r="L6620" t="s">
        <v>9148</v>
      </c>
      <c r="M6620" t="s">
        <v>10460</v>
      </c>
      <c r="N6620" t="s">
        <v>8536</v>
      </c>
      <c r="O6620" t="s">
        <v>8582</v>
      </c>
      <c r="P6620" t="s">
        <v>8611</v>
      </c>
      <c r="Q6620">
        <v>65807</v>
      </c>
      <c r="R6620" t="s">
        <v>8551</v>
      </c>
      <c r="S6620" t="s">
        <v>8172</v>
      </c>
      <c r="T6620" t="s">
        <v>7738</v>
      </c>
    </row>
    <row r="6621" spans="1:20" x14ac:dyDescent="0.25">
      <c r="A6621" t="s">
        <v>5872</v>
      </c>
      <c r="B6621" s="2">
        <v>42748</v>
      </c>
      <c r="C6621" s="2">
        <v>42753</v>
      </c>
      <c r="D6621" t="s">
        <v>11</v>
      </c>
      <c r="E6621" t="s">
        <v>2018</v>
      </c>
      <c r="F6621" t="s">
        <v>5323</v>
      </c>
      <c r="G6621" s="1">
        <v>20994</v>
      </c>
      <c r="H6621">
        <v>6</v>
      </c>
      <c r="I6621">
        <v>0</v>
      </c>
      <c r="J6621" s="1">
        <v>545844</v>
      </c>
      <c r="K6621" t="s">
        <v>9128</v>
      </c>
      <c r="L6621" t="s">
        <v>9137</v>
      </c>
      <c r="M6621" t="s">
        <v>10855</v>
      </c>
      <c r="N6621" t="s">
        <v>8536</v>
      </c>
      <c r="O6621" t="s">
        <v>8582</v>
      </c>
      <c r="P6621" t="s">
        <v>8611</v>
      </c>
      <c r="Q6621">
        <v>65807</v>
      </c>
      <c r="R6621" t="s">
        <v>8551</v>
      </c>
      <c r="S6621" t="s">
        <v>8172</v>
      </c>
      <c r="T6621" t="s">
        <v>7738</v>
      </c>
    </row>
    <row r="6622" spans="1:20" x14ac:dyDescent="0.25">
      <c r="A6622" t="s">
        <v>5872</v>
      </c>
      <c r="B6622" s="2">
        <v>42748</v>
      </c>
      <c r="C6622" s="2">
        <v>42753</v>
      </c>
      <c r="D6622" t="s">
        <v>11</v>
      </c>
      <c r="E6622" t="s">
        <v>2018</v>
      </c>
      <c r="F6622" t="s">
        <v>931</v>
      </c>
      <c r="G6622" s="1">
        <v>416405</v>
      </c>
      <c r="H6622">
        <v>5</v>
      </c>
      <c r="I6622">
        <v>0</v>
      </c>
      <c r="J6622" s="1">
        <v>83281</v>
      </c>
      <c r="K6622" t="s">
        <v>9128</v>
      </c>
      <c r="L6622" t="s">
        <v>9273</v>
      </c>
      <c r="M6622" t="s">
        <v>9605</v>
      </c>
      <c r="N6622" t="s">
        <v>8536</v>
      </c>
      <c r="O6622" t="s">
        <v>8582</v>
      </c>
      <c r="P6622" t="s">
        <v>8611</v>
      </c>
      <c r="Q6622">
        <v>65807</v>
      </c>
      <c r="R6622" t="s">
        <v>8551</v>
      </c>
      <c r="S6622" t="s">
        <v>8172</v>
      </c>
      <c r="T6622" t="s">
        <v>7738</v>
      </c>
    </row>
    <row r="6623" spans="1:20" x14ac:dyDescent="0.25">
      <c r="A6623" t="s">
        <v>5872</v>
      </c>
      <c r="B6623" s="2">
        <v>42748</v>
      </c>
      <c r="C6623" s="2">
        <v>42753</v>
      </c>
      <c r="D6623" t="s">
        <v>11</v>
      </c>
      <c r="E6623" t="s">
        <v>2018</v>
      </c>
      <c r="F6623" t="s">
        <v>4010</v>
      </c>
      <c r="G6623" s="1">
        <v>21294</v>
      </c>
      <c r="H6623">
        <v>3</v>
      </c>
      <c r="I6623">
        <v>0</v>
      </c>
      <c r="J6623" s="1">
        <v>53235</v>
      </c>
      <c r="K6623" t="s">
        <v>9123</v>
      </c>
      <c r="L6623" t="s">
        <v>9124</v>
      </c>
      <c r="M6623" t="s">
        <v>10653</v>
      </c>
      <c r="N6623" t="s">
        <v>8536</v>
      </c>
      <c r="O6623" t="s">
        <v>8582</v>
      </c>
      <c r="P6623" t="s">
        <v>8611</v>
      </c>
      <c r="Q6623">
        <v>65807</v>
      </c>
      <c r="R6623" t="s">
        <v>8551</v>
      </c>
      <c r="S6623" t="s">
        <v>8172</v>
      </c>
      <c r="T6623" t="s">
        <v>7738</v>
      </c>
    </row>
    <row r="6624" spans="1:20" x14ac:dyDescent="0.25">
      <c r="A6624" t="s">
        <v>5873</v>
      </c>
      <c r="B6624" s="2">
        <v>41888</v>
      </c>
      <c r="C6624" s="2">
        <v>41891</v>
      </c>
      <c r="D6624" t="s">
        <v>79</v>
      </c>
      <c r="E6624" t="s">
        <v>5874</v>
      </c>
      <c r="F6624" t="s">
        <v>25</v>
      </c>
      <c r="G6624" s="1">
        <v>4188</v>
      </c>
      <c r="H6624">
        <v>6</v>
      </c>
      <c r="I6624">
        <v>0</v>
      </c>
      <c r="J6624" s="1">
        <v>121452</v>
      </c>
      <c r="K6624" t="s">
        <v>9123</v>
      </c>
      <c r="L6624" t="s">
        <v>9135</v>
      </c>
      <c r="M6624" t="s">
        <v>9136</v>
      </c>
      <c r="N6624" t="s">
        <v>8536</v>
      </c>
      <c r="O6624" t="s">
        <v>8556</v>
      </c>
      <c r="P6624" t="s">
        <v>8541</v>
      </c>
      <c r="Q6624">
        <v>94109</v>
      </c>
      <c r="R6624" t="s">
        <v>8542</v>
      </c>
      <c r="S6624" t="s">
        <v>8516</v>
      </c>
      <c r="T6624" t="s">
        <v>7738</v>
      </c>
    </row>
    <row r="6625" spans="1:20" x14ac:dyDescent="0.25">
      <c r="A6625" t="s">
        <v>5873</v>
      </c>
      <c r="B6625" s="2">
        <v>41888</v>
      </c>
      <c r="C6625" s="2">
        <v>41891</v>
      </c>
      <c r="D6625" t="s">
        <v>79</v>
      </c>
      <c r="E6625" t="s">
        <v>5874</v>
      </c>
      <c r="F6625" t="s">
        <v>1173</v>
      </c>
      <c r="G6625" s="1">
        <v>5848</v>
      </c>
      <c r="H6625">
        <v>8</v>
      </c>
      <c r="I6625">
        <v>0</v>
      </c>
      <c r="J6625" s="1">
        <v>274856</v>
      </c>
      <c r="K6625" t="s">
        <v>9128</v>
      </c>
      <c r="L6625" t="s">
        <v>9129</v>
      </c>
      <c r="M6625" t="s">
        <v>9711</v>
      </c>
      <c r="N6625" t="s">
        <v>8536</v>
      </c>
      <c r="O6625" t="s">
        <v>8556</v>
      </c>
      <c r="P6625" t="s">
        <v>8541</v>
      </c>
      <c r="Q6625">
        <v>94109</v>
      </c>
      <c r="R6625" t="s">
        <v>8542</v>
      </c>
      <c r="S6625" t="s">
        <v>8516</v>
      </c>
      <c r="T6625" t="s">
        <v>7738</v>
      </c>
    </row>
    <row r="6626" spans="1:20" x14ac:dyDescent="0.25">
      <c r="A6626" t="s">
        <v>5875</v>
      </c>
      <c r="B6626" s="2">
        <v>42023</v>
      </c>
      <c r="C6626" s="2">
        <v>42027</v>
      </c>
      <c r="D6626" t="s">
        <v>19</v>
      </c>
      <c r="E6626" t="s">
        <v>1827</v>
      </c>
      <c r="F6626" t="s">
        <v>2759</v>
      </c>
      <c r="G6626" s="1">
        <v>102438</v>
      </c>
      <c r="H6626">
        <v>1</v>
      </c>
      <c r="I6626">
        <v>3</v>
      </c>
      <c r="J6626" s="1">
        <v>-131706</v>
      </c>
      <c r="K6626" t="s">
        <v>9123</v>
      </c>
      <c r="L6626" t="s">
        <v>9131</v>
      </c>
      <c r="M6626" t="s">
        <v>10331</v>
      </c>
      <c r="N6626" t="s">
        <v>8536</v>
      </c>
      <c r="O6626" t="s">
        <v>9068</v>
      </c>
      <c r="P6626" t="s">
        <v>8550</v>
      </c>
      <c r="Q6626">
        <v>77590</v>
      </c>
      <c r="R6626" t="s">
        <v>8551</v>
      </c>
      <c r="S6626" t="s">
        <v>8138</v>
      </c>
      <c r="T6626" t="s">
        <v>7736</v>
      </c>
    </row>
    <row r="6627" spans="1:20" x14ac:dyDescent="0.25">
      <c r="A6627" t="s">
        <v>5875</v>
      </c>
      <c r="B6627" s="2">
        <v>42023</v>
      </c>
      <c r="C6627" s="2">
        <v>42027</v>
      </c>
      <c r="D6627" t="s">
        <v>19</v>
      </c>
      <c r="E6627" t="s">
        <v>1827</v>
      </c>
      <c r="F6627" t="s">
        <v>3610</v>
      </c>
      <c r="G6627" s="1">
        <v>199304</v>
      </c>
      <c r="H6627">
        <v>4</v>
      </c>
      <c r="I6627">
        <v>3</v>
      </c>
      <c r="J6627" s="1">
        <v>-85416</v>
      </c>
      <c r="K6627" t="s">
        <v>9123</v>
      </c>
      <c r="L6627" t="s">
        <v>9126</v>
      </c>
      <c r="M6627" t="s">
        <v>10569</v>
      </c>
      <c r="N6627" t="s">
        <v>8536</v>
      </c>
      <c r="O6627" t="s">
        <v>9068</v>
      </c>
      <c r="P6627" t="s">
        <v>8550</v>
      </c>
      <c r="Q6627">
        <v>77590</v>
      </c>
      <c r="R6627" t="s">
        <v>8551</v>
      </c>
      <c r="S6627" t="s">
        <v>8138</v>
      </c>
      <c r="T6627" t="s">
        <v>7736</v>
      </c>
    </row>
    <row r="6628" spans="1:20" x14ac:dyDescent="0.25">
      <c r="A6628" t="s">
        <v>5876</v>
      </c>
      <c r="B6628" s="2">
        <v>41987</v>
      </c>
      <c r="C6628" s="2">
        <v>41994</v>
      </c>
      <c r="D6628" t="s">
        <v>19</v>
      </c>
      <c r="E6628" t="s">
        <v>2251</v>
      </c>
      <c r="F6628" t="s">
        <v>4415</v>
      </c>
      <c r="G6628" s="1">
        <v>699996</v>
      </c>
      <c r="H6628">
        <v>4</v>
      </c>
      <c r="I6628">
        <v>0</v>
      </c>
      <c r="J6628" s="1">
        <v>22399872</v>
      </c>
      <c r="K6628" t="s">
        <v>9139</v>
      </c>
      <c r="L6628" t="s">
        <v>9296</v>
      </c>
      <c r="M6628" t="s">
        <v>10735</v>
      </c>
      <c r="N6628" t="s">
        <v>8536</v>
      </c>
      <c r="O6628" t="s">
        <v>8576</v>
      </c>
      <c r="P6628" t="s">
        <v>8577</v>
      </c>
      <c r="Q6628">
        <v>10024</v>
      </c>
      <c r="R6628" t="s">
        <v>8561</v>
      </c>
      <c r="S6628" t="s">
        <v>8221</v>
      </c>
      <c r="T6628" t="s">
        <v>7736</v>
      </c>
    </row>
    <row r="6629" spans="1:20" x14ac:dyDescent="0.25">
      <c r="A6629" t="s">
        <v>5877</v>
      </c>
      <c r="B6629" s="2">
        <v>41782</v>
      </c>
      <c r="C6629" s="2">
        <v>41786</v>
      </c>
      <c r="D6629" t="s">
        <v>19</v>
      </c>
      <c r="E6629" t="s">
        <v>2693</v>
      </c>
      <c r="F6629" t="s">
        <v>189</v>
      </c>
      <c r="G6629" s="1">
        <v>1296</v>
      </c>
      <c r="H6629">
        <v>2</v>
      </c>
      <c r="I6629">
        <v>0</v>
      </c>
      <c r="J6629" s="1">
        <v>62208</v>
      </c>
      <c r="K6629" t="s">
        <v>9128</v>
      </c>
      <c r="L6629" t="s">
        <v>9148</v>
      </c>
      <c r="M6629" t="s">
        <v>9229</v>
      </c>
      <c r="N6629" t="s">
        <v>8536</v>
      </c>
      <c r="O6629" t="s">
        <v>8815</v>
      </c>
      <c r="P6629" t="s">
        <v>8548</v>
      </c>
      <c r="Q6629">
        <v>98006</v>
      </c>
      <c r="R6629" t="s">
        <v>8542</v>
      </c>
      <c r="S6629" t="s">
        <v>8290</v>
      </c>
      <c r="T6629" t="s">
        <v>7736</v>
      </c>
    </row>
    <row r="6630" spans="1:20" x14ac:dyDescent="0.25">
      <c r="A6630" t="s">
        <v>5878</v>
      </c>
      <c r="B6630" s="2">
        <v>42266</v>
      </c>
      <c r="C6630" s="2">
        <v>42269</v>
      </c>
      <c r="D6630" t="s">
        <v>11</v>
      </c>
      <c r="E6630" t="s">
        <v>2610</v>
      </c>
      <c r="F6630" t="s">
        <v>456</v>
      </c>
      <c r="G6630" s="1">
        <v>27986</v>
      </c>
      <c r="H6630">
        <v>14</v>
      </c>
      <c r="I6630">
        <v>0</v>
      </c>
      <c r="J6630" s="1">
        <v>1343328</v>
      </c>
      <c r="K6630" t="s">
        <v>9139</v>
      </c>
      <c r="L6630" t="s">
        <v>9140</v>
      </c>
      <c r="M6630" t="s">
        <v>9364</v>
      </c>
      <c r="N6630" t="s">
        <v>8536</v>
      </c>
      <c r="O6630" t="s">
        <v>8576</v>
      </c>
      <c r="P6630" t="s">
        <v>8577</v>
      </c>
      <c r="Q6630">
        <v>10024</v>
      </c>
      <c r="R6630" t="s">
        <v>8561</v>
      </c>
      <c r="S6630" t="s">
        <v>8281</v>
      </c>
      <c r="T6630" t="s">
        <v>7736</v>
      </c>
    </row>
    <row r="6631" spans="1:20" x14ac:dyDescent="0.25">
      <c r="A6631" t="s">
        <v>5879</v>
      </c>
      <c r="B6631" s="2">
        <v>42279</v>
      </c>
      <c r="C6631" s="2">
        <v>42283</v>
      </c>
      <c r="D6631" t="s">
        <v>19</v>
      </c>
      <c r="E6631" t="s">
        <v>2196</v>
      </c>
      <c r="F6631" t="s">
        <v>2682</v>
      </c>
      <c r="G6631" s="1">
        <v>738</v>
      </c>
      <c r="H6631">
        <v>5</v>
      </c>
      <c r="I6631">
        <v>7</v>
      </c>
      <c r="J6631" s="1">
        <v>-5412</v>
      </c>
      <c r="K6631" t="s">
        <v>9128</v>
      </c>
      <c r="L6631" t="s">
        <v>9142</v>
      </c>
      <c r="M6631" t="s">
        <v>10300</v>
      </c>
      <c r="N6631" t="s">
        <v>8536</v>
      </c>
      <c r="O6631" t="s">
        <v>9069</v>
      </c>
      <c r="P6631" t="s">
        <v>8546</v>
      </c>
      <c r="Q6631">
        <v>27893</v>
      </c>
      <c r="R6631" t="s">
        <v>8539</v>
      </c>
      <c r="S6631" t="s">
        <v>8210</v>
      </c>
      <c r="T6631" t="s">
        <v>7744</v>
      </c>
    </row>
    <row r="6632" spans="1:20" x14ac:dyDescent="0.25">
      <c r="A6632" t="s">
        <v>5880</v>
      </c>
      <c r="B6632" s="2">
        <v>42729</v>
      </c>
      <c r="C6632" s="2">
        <v>42734</v>
      </c>
      <c r="D6632" t="s">
        <v>19</v>
      </c>
      <c r="E6632" t="s">
        <v>2723</v>
      </c>
      <c r="F6632" t="s">
        <v>2187</v>
      </c>
      <c r="G6632" s="1">
        <v>698352</v>
      </c>
      <c r="H6632">
        <v>3</v>
      </c>
      <c r="I6632">
        <v>2</v>
      </c>
      <c r="J6632" s="1">
        <v>523764</v>
      </c>
      <c r="K6632" t="s">
        <v>9123</v>
      </c>
      <c r="L6632" t="s">
        <v>9126</v>
      </c>
      <c r="M6632" t="s">
        <v>10129</v>
      </c>
      <c r="N6632" t="s">
        <v>8536</v>
      </c>
      <c r="O6632" t="s">
        <v>8547</v>
      </c>
      <c r="P6632" t="s">
        <v>8548</v>
      </c>
      <c r="Q6632">
        <v>98115</v>
      </c>
      <c r="R6632" t="s">
        <v>8542</v>
      </c>
      <c r="S6632" t="s">
        <v>8293</v>
      </c>
      <c r="T6632" t="s">
        <v>7736</v>
      </c>
    </row>
    <row r="6633" spans="1:20" x14ac:dyDescent="0.25">
      <c r="A6633" t="s">
        <v>5880</v>
      </c>
      <c r="B6633" s="2">
        <v>42729</v>
      </c>
      <c r="C6633" s="2">
        <v>42734</v>
      </c>
      <c r="D6633" t="s">
        <v>19</v>
      </c>
      <c r="E6633" t="s">
        <v>2723</v>
      </c>
      <c r="F6633" t="s">
        <v>2487</v>
      </c>
      <c r="G6633" s="1">
        <v>174725</v>
      </c>
      <c r="H6633">
        <v>5</v>
      </c>
      <c r="I6633">
        <v>0</v>
      </c>
      <c r="J6633" s="1">
        <v>62901</v>
      </c>
      <c r="K6633" t="s">
        <v>9123</v>
      </c>
      <c r="L6633" t="s">
        <v>9131</v>
      </c>
      <c r="M6633" t="s">
        <v>10232</v>
      </c>
      <c r="N6633" t="s">
        <v>8536</v>
      </c>
      <c r="O6633" t="s">
        <v>8547</v>
      </c>
      <c r="P6633" t="s">
        <v>8548</v>
      </c>
      <c r="Q6633">
        <v>98115</v>
      </c>
      <c r="R6633" t="s">
        <v>8542</v>
      </c>
      <c r="S6633" t="s">
        <v>8293</v>
      </c>
      <c r="T6633" t="s">
        <v>7736</v>
      </c>
    </row>
    <row r="6634" spans="1:20" x14ac:dyDescent="0.25">
      <c r="A6634" t="s">
        <v>5881</v>
      </c>
      <c r="B6634" s="2">
        <v>42496</v>
      </c>
      <c r="C6634" s="2">
        <v>42498</v>
      </c>
      <c r="D6634" t="s">
        <v>11</v>
      </c>
      <c r="E6634" t="s">
        <v>2551</v>
      </c>
      <c r="F6634" t="s">
        <v>3087</v>
      </c>
      <c r="G6634" s="1">
        <v>5448</v>
      </c>
      <c r="H6634">
        <v>1</v>
      </c>
      <c r="I6634">
        <v>0</v>
      </c>
      <c r="J6634" s="1">
        <v>152544</v>
      </c>
      <c r="K6634" t="s">
        <v>9128</v>
      </c>
      <c r="L6634" t="s">
        <v>9144</v>
      </c>
      <c r="M6634" t="s">
        <v>10424</v>
      </c>
      <c r="N6634" t="s">
        <v>8536</v>
      </c>
      <c r="O6634" t="s">
        <v>8582</v>
      </c>
      <c r="P6634" t="s">
        <v>8611</v>
      </c>
      <c r="Q6634">
        <v>65807</v>
      </c>
      <c r="R6634" t="s">
        <v>8551</v>
      </c>
      <c r="S6634" t="s">
        <v>8272</v>
      </c>
      <c r="T6634" t="s">
        <v>7744</v>
      </c>
    </row>
    <row r="6635" spans="1:20" x14ac:dyDescent="0.25">
      <c r="A6635" t="s">
        <v>5882</v>
      </c>
      <c r="B6635" s="2">
        <v>42667</v>
      </c>
      <c r="C6635" s="2">
        <v>42667</v>
      </c>
      <c r="D6635" t="s">
        <v>654</v>
      </c>
      <c r="E6635" t="s">
        <v>875</v>
      </c>
      <c r="F6635" t="s">
        <v>1354</v>
      </c>
      <c r="G6635" s="1">
        <v>19999</v>
      </c>
      <c r="H6635">
        <v>1</v>
      </c>
      <c r="I6635">
        <v>0</v>
      </c>
      <c r="J6635" s="1">
        <v>859957</v>
      </c>
      <c r="K6635" t="s">
        <v>9139</v>
      </c>
      <c r="L6635" t="s">
        <v>9162</v>
      </c>
      <c r="M6635" t="s">
        <v>9789</v>
      </c>
      <c r="N6635" t="s">
        <v>8536</v>
      </c>
      <c r="O6635" t="s">
        <v>8556</v>
      </c>
      <c r="P6635" t="s">
        <v>8541</v>
      </c>
      <c r="Q6635">
        <v>94109</v>
      </c>
      <c r="R6635" t="s">
        <v>8542</v>
      </c>
      <c r="S6635" t="s">
        <v>7934</v>
      </c>
      <c r="T6635" t="s">
        <v>7736</v>
      </c>
    </row>
    <row r="6636" spans="1:20" x14ac:dyDescent="0.25">
      <c r="A6636" t="s">
        <v>5883</v>
      </c>
      <c r="B6636" s="2">
        <v>42861</v>
      </c>
      <c r="C6636" s="2">
        <v>42861</v>
      </c>
      <c r="D6636" t="s">
        <v>654</v>
      </c>
      <c r="E6636" t="s">
        <v>2180</v>
      </c>
      <c r="F6636" t="s">
        <v>706</v>
      </c>
      <c r="G6636" s="1">
        <v>68541</v>
      </c>
      <c r="H6636">
        <v>11</v>
      </c>
      <c r="I6636">
        <v>7</v>
      </c>
      <c r="J6636" s="1">
        <v>-525481</v>
      </c>
      <c r="K6636" t="s">
        <v>9128</v>
      </c>
      <c r="L6636" t="s">
        <v>9142</v>
      </c>
      <c r="M6636" t="s">
        <v>9492</v>
      </c>
      <c r="N6636" t="s">
        <v>8536</v>
      </c>
      <c r="O6636" t="s">
        <v>8599</v>
      </c>
      <c r="P6636" t="s">
        <v>8546</v>
      </c>
      <c r="Q6636">
        <v>28205</v>
      </c>
      <c r="R6636" t="s">
        <v>8539</v>
      </c>
      <c r="S6636" t="s">
        <v>8207</v>
      </c>
      <c r="T6636" t="s">
        <v>7736</v>
      </c>
    </row>
    <row r="6637" spans="1:20" x14ac:dyDescent="0.25">
      <c r="A6637" t="s">
        <v>5883</v>
      </c>
      <c r="B6637" s="2">
        <v>42861</v>
      </c>
      <c r="C6637" s="2">
        <v>42861</v>
      </c>
      <c r="D6637" t="s">
        <v>654</v>
      </c>
      <c r="E6637" t="s">
        <v>2180</v>
      </c>
      <c r="F6637" t="s">
        <v>81</v>
      </c>
      <c r="G6637" s="1">
        <v>627168</v>
      </c>
      <c r="H6637">
        <v>4</v>
      </c>
      <c r="I6637">
        <v>2</v>
      </c>
      <c r="J6637" s="1">
        <v>705564</v>
      </c>
      <c r="K6637" t="s">
        <v>9139</v>
      </c>
      <c r="L6637" t="s">
        <v>9140</v>
      </c>
      <c r="M6637" t="s">
        <v>9173</v>
      </c>
      <c r="N6637" t="s">
        <v>8536</v>
      </c>
      <c r="O6637" t="s">
        <v>8599</v>
      </c>
      <c r="P6637" t="s">
        <v>8546</v>
      </c>
      <c r="Q6637">
        <v>28205</v>
      </c>
      <c r="R6637" t="s">
        <v>8539</v>
      </c>
      <c r="S6637" t="s">
        <v>8207</v>
      </c>
      <c r="T6637" t="s">
        <v>7736</v>
      </c>
    </row>
    <row r="6638" spans="1:20" x14ac:dyDescent="0.25">
      <c r="A6638" t="s">
        <v>5883</v>
      </c>
      <c r="B6638" s="2">
        <v>42861</v>
      </c>
      <c r="C6638" s="2">
        <v>42861</v>
      </c>
      <c r="D6638" t="s">
        <v>654</v>
      </c>
      <c r="E6638" t="s">
        <v>2180</v>
      </c>
      <c r="F6638" t="s">
        <v>1188</v>
      </c>
      <c r="G6638" s="1">
        <v>12212</v>
      </c>
      <c r="H6638">
        <v>5</v>
      </c>
      <c r="I6638">
        <v>2</v>
      </c>
      <c r="J6638" s="1">
        <v>39689</v>
      </c>
      <c r="K6638" t="s">
        <v>9128</v>
      </c>
      <c r="L6638" t="s">
        <v>9129</v>
      </c>
      <c r="M6638" t="s">
        <v>9718</v>
      </c>
      <c r="N6638" t="s">
        <v>8536</v>
      </c>
      <c r="O6638" t="s">
        <v>8599</v>
      </c>
      <c r="P6638" t="s">
        <v>8546</v>
      </c>
      <c r="Q6638">
        <v>28205</v>
      </c>
      <c r="R6638" t="s">
        <v>8539</v>
      </c>
      <c r="S6638" t="s">
        <v>8207</v>
      </c>
      <c r="T6638" t="s">
        <v>7736</v>
      </c>
    </row>
    <row r="6639" spans="1:20" x14ac:dyDescent="0.25">
      <c r="A6639" t="s">
        <v>5884</v>
      </c>
      <c r="B6639" s="2">
        <v>43066</v>
      </c>
      <c r="C6639" s="2">
        <v>43069</v>
      </c>
      <c r="D6639" t="s">
        <v>11</v>
      </c>
      <c r="E6639" t="s">
        <v>1147</v>
      </c>
      <c r="F6639" t="s">
        <v>750</v>
      </c>
      <c r="G6639" s="1">
        <v>699</v>
      </c>
      <c r="H6639">
        <v>3</v>
      </c>
      <c r="I6639">
        <v>0</v>
      </c>
      <c r="J6639" s="1">
        <v>20271</v>
      </c>
      <c r="K6639" t="s">
        <v>9128</v>
      </c>
      <c r="L6639" t="s">
        <v>9137</v>
      </c>
      <c r="M6639" t="s">
        <v>9514</v>
      </c>
      <c r="N6639" t="s">
        <v>8536</v>
      </c>
      <c r="O6639" t="s">
        <v>8576</v>
      </c>
      <c r="P6639" t="s">
        <v>8577</v>
      </c>
      <c r="Q6639">
        <v>10011</v>
      </c>
      <c r="R6639" t="s">
        <v>8561</v>
      </c>
      <c r="S6639" t="s">
        <v>7999</v>
      </c>
      <c r="T6639" t="s">
        <v>7736</v>
      </c>
    </row>
    <row r="6640" spans="1:20" x14ac:dyDescent="0.25">
      <c r="A6640" t="s">
        <v>5884</v>
      </c>
      <c r="B6640" s="2">
        <v>43066</v>
      </c>
      <c r="C6640" s="2">
        <v>43069</v>
      </c>
      <c r="D6640" t="s">
        <v>11</v>
      </c>
      <c r="E6640" t="s">
        <v>1147</v>
      </c>
      <c r="F6640" t="s">
        <v>3376</v>
      </c>
      <c r="G6640" s="1">
        <v>107424</v>
      </c>
      <c r="H6640">
        <v>6</v>
      </c>
      <c r="I6640">
        <v>2</v>
      </c>
      <c r="J6640" s="1">
        <v>362556</v>
      </c>
      <c r="K6640" t="s">
        <v>9128</v>
      </c>
      <c r="L6640" t="s">
        <v>9142</v>
      </c>
      <c r="M6640" t="s">
        <v>10515</v>
      </c>
      <c r="N6640" t="s">
        <v>8536</v>
      </c>
      <c r="O6640" t="s">
        <v>8576</v>
      </c>
      <c r="P6640" t="s">
        <v>8577</v>
      </c>
      <c r="Q6640">
        <v>10011</v>
      </c>
      <c r="R6640" t="s">
        <v>8561</v>
      </c>
      <c r="S6640" t="s">
        <v>7999</v>
      </c>
      <c r="T6640" t="s">
        <v>7736</v>
      </c>
    </row>
    <row r="6641" spans="1:20" x14ac:dyDescent="0.25">
      <c r="A6641" t="s">
        <v>5885</v>
      </c>
      <c r="B6641" s="2">
        <v>41943</v>
      </c>
      <c r="C6641" s="2">
        <v>41945</v>
      </c>
      <c r="D6641" t="s">
        <v>11</v>
      </c>
      <c r="E6641" t="s">
        <v>1428</v>
      </c>
      <c r="F6641" t="s">
        <v>2818</v>
      </c>
      <c r="G6641" s="1">
        <v>1421664</v>
      </c>
      <c r="H6641">
        <v>8</v>
      </c>
      <c r="I6641">
        <v>4</v>
      </c>
      <c r="J6641" s="1">
        <v>-7345264</v>
      </c>
      <c r="K6641" t="s">
        <v>9123</v>
      </c>
      <c r="L6641" t="s">
        <v>9131</v>
      </c>
      <c r="M6641" t="s">
        <v>10350</v>
      </c>
      <c r="N6641" t="s">
        <v>8536</v>
      </c>
      <c r="O6641" t="s">
        <v>8739</v>
      </c>
      <c r="P6641" t="s">
        <v>8604</v>
      </c>
      <c r="Q6641">
        <v>44052</v>
      </c>
      <c r="R6641" t="s">
        <v>8561</v>
      </c>
      <c r="S6641" t="s">
        <v>8059</v>
      </c>
      <c r="T6641" t="s">
        <v>7738</v>
      </c>
    </row>
    <row r="6642" spans="1:20" x14ac:dyDescent="0.25">
      <c r="A6642" t="s">
        <v>5886</v>
      </c>
      <c r="B6642" s="2">
        <v>42952</v>
      </c>
      <c r="C6642" s="2">
        <v>42956</v>
      </c>
      <c r="D6642" t="s">
        <v>19</v>
      </c>
      <c r="E6642" t="s">
        <v>103</v>
      </c>
      <c r="F6642" t="s">
        <v>1102</v>
      </c>
      <c r="G6642" s="1">
        <v>12588</v>
      </c>
      <c r="H6642">
        <v>6</v>
      </c>
      <c r="I6642">
        <v>0</v>
      </c>
      <c r="J6642" s="1">
        <v>604224</v>
      </c>
      <c r="K6642" t="s">
        <v>9128</v>
      </c>
      <c r="L6642" t="s">
        <v>9142</v>
      </c>
      <c r="M6642" t="s">
        <v>9681</v>
      </c>
      <c r="N6642" t="s">
        <v>8536</v>
      </c>
      <c r="O6642" t="s">
        <v>8826</v>
      </c>
      <c r="P6642" t="s">
        <v>8575</v>
      </c>
      <c r="Q6642">
        <v>46203</v>
      </c>
      <c r="R6642" t="s">
        <v>8551</v>
      </c>
      <c r="S6642" t="s">
        <v>7760</v>
      </c>
      <c r="T6642" t="s">
        <v>7736</v>
      </c>
    </row>
    <row r="6643" spans="1:20" x14ac:dyDescent="0.25">
      <c r="A6643" t="s">
        <v>5886</v>
      </c>
      <c r="B6643" s="2">
        <v>42952</v>
      </c>
      <c r="C6643" s="2">
        <v>42956</v>
      </c>
      <c r="D6643" t="s">
        <v>19</v>
      </c>
      <c r="E6643" t="s">
        <v>103</v>
      </c>
      <c r="F6643" t="s">
        <v>1424</v>
      </c>
      <c r="G6643" s="1">
        <v>7978</v>
      </c>
      <c r="H6643">
        <v>2</v>
      </c>
      <c r="I6643">
        <v>0</v>
      </c>
      <c r="J6643" s="1">
        <v>295186</v>
      </c>
      <c r="K6643" t="s">
        <v>9139</v>
      </c>
      <c r="L6643" t="s">
        <v>9162</v>
      </c>
      <c r="M6643" t="s">
        <v>9823</v>
      </c>
      <c r="N6643" t="s">
        <v>8536</v>
      </c>
      <c r="O6643" t="s">
        <v>8826</v>
      </c>
      <c r="P6643" t="s">
        <v>8575</v>
      </c>
      <c r="Q6643">
        <v>46203</v>
      </c>
      <c r="R6643" t="s">
        <v>8551</v>
      </c>
      <c r="S6643" t="s">
        <v>7760</v>
      </c>
      <c r="T6643" t="s">
        <v>7736</v>
      </c>
    </row>
    <row r="6644" spans="1:20" x14ac:dyDescent="0.25">
      <c r="A6644" t="s">
        <v>5886</v>
      </c>
      <c r="B6644" s="2">
        <v>42952</v>
      </c>
      <c r="C6644" s="2">
        <v>42956</v>
      </c>
      <c r="D6644" t="s">
        <v>19</v>
      </c>
      <c r="E6644" t="s">
        <v>103</v>
      </c>
      <c r="F6644" t="s">
        <v>5410</v>
      </c>
      <c r="G6644" s="1">
        <v>1332</v>
      </c>
      <c r="H6644">
        <v>9</v>
      </c>
      <c r="I6644">
        <v>0</v>
      </c>
      <c r="J6644" s="1">
        <v>666</v>
      </c>
      <c r="K6644" t="s">
        <v>9128</v>
      </c>
      <c r="L6644" t="s">
        <v>9129</v>
      </c>
      <c r="M6644" t="s">
        <v>10861</v>
      </c>
      <c r="N6644" t="s">
        <v>8536</v>
      </c>
      <c r="O6644" t="s">
        <v>8826</v>
      </c>
      <c r="P6644" t="s">
        <v>8575</v>
      </c>
      <c r="Q6644">
        <v>46203</v>
      </c>
      <c r="R6644" t="s">
        <v>8551</v>
      </c>
      <c r="S6644" t="s">
        <v>7760</v>
      </c>
      <c r="T6644" t="s">
        <v>7736</v>
      </c>
    </row>
    <row r="6645" spans="1:20" x14ac:dyDescent="0.25">
      <c r="A6645" t="s">
        <v>5887</v>
      </c>
      <c r="B6645" s="2">
        <v>42226</v>
      </c>
      <c r="C6645" s="2">
        <v>42232</v>
      </c>
      <c r="D6645" t="s">
        <v>19</v>
      </c>
      <c r="E6645" t="s">
        <v>2884</v>
      </c>
      <c r="F6645" t="s">
        <v>1749</v>
      </c>
      <c r="G6645" s="1">
        <v>438368</v>
      </c>
      <c r="H6645">
        <v>4</v>
      </c>
      <c r="I6645">
        <v>2</v>
      </c>
      <c r="J6645" s="1">
        <v>383572</v>
      </c>
      <c r="K6645" t="s">
        <v>9139</v>
      </c>
      <c r="L6645" t="s">
        <v>9140</v>
      </c>
      <c r="M6645" t="s">
        <v>9952</v>
      </c>
      <c r="N6645" t="s">
        <v>8536</v>
      </c>
      <c r="O6645" t="s">
        <v>8834</v>
      </c>
      <c r="P6645" t="s">
        <v>8595</v>
      </c>
      <c r="Q6645">
        <v>97756</v>
      </c>
      <c r="R6645" t="s">
        <v>8542</v>
      </c>
      <c r="S6645" t="s">
        <v>8314</v>
      </c>
      <c r="T6645" t="s">
        <v>7736</v>
      </c>
    </row>
    <row r="6646" spans="1:20" x14ac:dyDescent="0.25">
      <c r="A6646" t="s">
        <v>5887</v>
      </c>
      <c r="B6646" s="2">
        <v>42226</v>
      </c>
      <c r="C6646" s="2">
        <v>42232</v>
      </c>
      <c r="D6646" t="s">
        <v>19</v>
      </c>
      <c r="E6646" t="s">
        <v>2884</v>
      </c>
      <c r="F6646" t="s">
        <v>1643</v>
      </c>
      <c r="G6646" s="1">
        <v>139944</v>
      </c>
      <c r="H6646">
        <v>7</v>
      </c>
      <c r="I6646">
        <v>2</v>
      </c>
      <c r="J6646" s="1">
        <v>-314874</v>
      </c>
      <c r="K6646" t="s">
        <v>9139</v>
      </c>
      <c r="L6646" t="s">
        <v>9140</v>
      </c>
      <c r="M6646" t="s">
        <v>9907</v>
      </c>
      <c r="N6646" t="s">
        <v>8536</v>
      </c>
      <c r="O6646" t="s">
        <v>8834</v>
      </c>
      <c r="P6646" t="s">
        <v>8595</v>
      </c>
      <c r="Q6646">
        <v>97756</v>
      </c>
      <c r="R6646" t="s">
        <v>8542</v>
      </c>
      <c r="S6646" t="s">
        <v>8314</v>
      </c>
      <c r="T6646" t="s">
        <v>7736</v>
      </c>
    </row>
    <row r="6647" spans="1:20" x14ac:dyDescent="0.25">
      <c r="A6647" t="s">
        <v>5887</v>
      </c>
      <c r="B6647" s="2">
        <v>42226</v>
      </c>
      <c r="C6647" s="2">
        <v>42232</v>
      </c>
      <c r="D6647" t="s">
        <v>19</v>
      </c>
      <c r="E6647" t="s">
        <v>2884</v>
      </c>
      <c r="F6647" t="s">
        <v>1200</v>
      </c>
      <c r="G6647" s="1">
        <v>133472</v>
      </c>
      <c r="H6647">
        <v>4</v>
      </c>
      <c r="I6647">
        <v>2</v>
      </c>
      <c r="J6647" s="1">
        <v>150156</v>
      </c>
      <c r="K6647" t="s">
        <v>9128</v>
      </c>
      <c r="L6647" t="s">
        <v>9144</v>
      </c>
      <c r="M6647" t="s">
        <v>9724</v>
      </c>
      <c r="N6647" t="s">
        <v>8536</v>
      </c>
      <c r="O6647" t="s">
        <v>8834</v>
      </c>
      <c r="P6647" t="s">
        <v>8595</v>
      </c>
      <c r="Q6647">
        <v>97756</v>
      </c>
      <c r="R6647" t="s">
        <v>8542</v>
      </c>
      <c r="S6647" t="s">
        <v>8314</v>
      </c>
      <c r="T6647" t="s">
        <v>7736</v>
      </c>
    </row>
    <row r="6648" spans="1:20" x14ac:dyDescent="0.25">
      <c r="A6648" t="s">
        <v>5888</v>
      </c>
      <c r="B6648" s="2">
        <v>42719</v>
      </c>
      <c r="C6648" s="2">
        <v>42725</v>
      </c>
      <c r="D6648" t="s">
        <v>19</v>
      </c>
      <c r="E6648" t="s">
        <v>2272</v>
      </c>
      <c r="F6648" t="s">
        <v>445</v>
      </c>
      <c r="G6648" s="1">
        <v>564195</v>
      </c>
      <c r="H6648">
        <v>3</v>
      </c>
      <c r="I6648">
        <v>5</v>
      </c>
      <c r="J6648" s="1">
        <v>-3046653</v>
      </c>
      <c r="K6648" t="s">
        <v>9123</v>
      </c>
      <c r="L6648" t="s">
        <v>9131</v>
      </c>
      <c r="M6648" t="s">
        <v>9357</v>
      </c>
      <c r="N6648" t="s">
        <v>8536</v>
      </c>
      <c r="O6648" t="s">
        <v>8582</v>
      </c>
      <c r="P6648" t="s">
        <v>8595</v>
      </c>
      <c r="Q6648">
        <v>97477</v>
      </c>
      <c r="R6648" t="s">
        <v>8542</v>
      </c>
      <c r="S6648" t="s">
        <v>8224</v>
      </c>
      <c r="T6648" t="s">
        <v>7744</v>
      </c>
    </row>
    <row r="6649" spans="1:20" x14ac:dyDescent="0.25">
      <c r="A6649" t="s">
        <v>5888</v>
      </c>
      <c r="B6649" s="2">
        <v>42719</v>
      </c>
      <c r="C6649" s="2">
        <v>42725</v>
      </c>
      <c r="D6649" t="s">
        <v>19</v>
      </c>
      <c r="E6649" t="s">
        <v>2272</v>
      </c>
      <c r="F6649" t="s">
        <v>3087</v>
      </c>
      <c r="G6649" s="1">
        <v>87168</v>
      </c>
      <c r="H6649">
        <v>2</v>
      </c>
      <c r="I6649">
        <v>2</v>
      </c>
      <c r="J6649" s="1">
        <v>87168</v>
      </c>
      <c r="K6649" t="s">
        <v>9128</v>
      </c>
      <c r="L6649" t="s">
        <v>9144</v>
      </c>
      <c r="M6649" t="s">
        <v>10424</v>
      </c>
      <c r="N6649" t="s">
        <v>8536</v>
      </c>
      <c r="O6649" t="s">
        <v>8582</v>
      </c>
      <c r="P6649" t="s">
        <v>8595</v>
      </c>
      <c r="Q6649">
        <v>97477</v>
      </c>
      <c r="R6649" t="s">
        <v>8542</v>
      </c>
      <c r="S6649" t="s">
        <v>8224</v>
      </c>
      <c r="T6649" t="s">
        <v>7744</v>
      </c>
    </row>
    <row r="6650" spans="1:20" x14ac:dyDescent="0.25">
      <c r="A6650" t="s">
        <v>5889</v>
      </c>
      <c r="B6650" s="2">
        <v>42986</v>
      </c>
      <c r="C6650" s="2">
        <v>42989</v>
      </c>
      <c r="D6650" t="s">
        <v>79</v>
      </c>
      <c r="E6650" t="s">
        <v>1277</v>
      </c>
      <c r="F6650" t="s">
        <v>947</v>
      </c>
      <c r="G6650" s="1">
        <v>42616</v>
      </c>
      <c r="H6650">
        <v>7</v>
      </c>
      <c r="I6650">
        <v>8</v>
      </c>
      <c r="J6650" s="1">
        <v>-681856</v>
      </c>
      <c r="K6650" t="s">
        <v>9128</v>
      </c>
      <c r="L6650" t="s">
        <v>9142</v>
      </c>
      <c r="M6650" t="s">
        <v>9611</v>
      </c>
      <c r="N6650" t="s">
        <v>8536</v>
      </c>
      <c r="O6650" t="s">
        <v>8653</v>
      </c>
      <c r="P6650" t="s">
        <v>8550</v>
      </c>
      <c r="Q6650">
        <v>76017</v>
      </c>
      <c r="R6650" t="s">
        <v>8551</v>
      </c>
      <c r="S6650" t="s">
        <v>8030</v>
      </c>
      <c r="T6650" t="s">
        <v>7738</v>
      </c>
    </row>
    <row r="6651" spans="1:20" x14ac:dyDescent="0.25">
      <c r="A6651" t="s">
        <v>5889</v>
      </c>
      <c r="B6651" s="2">
        <v>42986</v>
      </c>
      <c r="C6651" s="2">
        <v>42989</v>
      </c>
      <c r="D6651" t="s">
        <v>79</v>
      </c>
      <c r="E6651" t="s">
        <v>1277</v>
      </c>
      <c r="F6651" t="s">
        <v>4747</v>
      </c>
      <c r="G6651" s="1">
        <v>319984</v>
      </c>
      <c r="H6651">
        <v>2</v>
      </c>
      <c r="I6651">
        <v>2</v>
      </c>
      <c r="J6651" s="1">
        <v>1079946</v>
      </c>
      <c r="K6651" t="s">
        <v>9139</v>
      </c>
      <c r="L6651" t="s">
        <v>9447</v>
      </c>
      <c r="M6651" t="s">
        <v>10791</v>
      </c>
      <c r="N6651" t="s">
        <v>8536</v>
      </c>
      <c r="O6651" t="s">
        <v>8653</v>
      </c>
      <c r="P6651" t="s">
        <v>8550</v>
      </c>
      <c r="Q6651">
        <v>76017</v>
      </c>
      <c r="R6651" t="s">
        <v>8551</v>
      </c>
      <c r="S6651" t="s">
        <v>8030</v>
      </c>
      <c r="T6651" t="s">
        <v>7738</v>
      </c>
    </row>
    <row r="6652" spans="1:20" x14ac:dyDescent="0.25">
      <c r="A6652" t="s">
        <v>5889</v>
      </c>
      <c r="B6652" s="2">
        <v>42986</v>
      </c>
      <c r="C6652" s="2">
        <v>42989</v>
      </c>
      <c r="D6652" t="s">
        <v>79</v>
      </c>
      <c r="E6652" t="s">
        <v>1277</v>
      </c>
      <c r="F6652" t="s">
        <v>547</v>
      </c>
      <c r="G6652" s="1">
        <v>4592</v>
      </c>
      <c r="H6652">
        <v>5</v>
      </c>
      <c r="I6652">
        <v>2</v>
      </c>
      <c r="J6652" s="1">
        <v>15498</v>
      </c>
      <c r="K6652" t="s">
        <v>9128</v>
      </c>
      <c r="L6652" t="s">
        <v>9191</v>
      </c>
      <c r="M6652" t="s">
        <v>9412</v>
      </c>
      <c r="N6652" t="s">
        <v>8536</v>
      </c>
      <c r="O6652" t="s">
        <v>8653</v>
      </c>
      <c r="P6652" t="s">
        <v>8550</v>
      </c>
      <c r="Q6652">
        <v>76017</v>
      </c>
      <c r="R6652" t="s">
        <v>8551</v>
      </c>
      <c r="S6652" t="s">
        <v>8030</v>
      </c>
      <c r="T6652" t="s">
        <v>7738</v>
      </c>
    </row>
    <row r="6653" spans="1:20" x14ac:dyDescent="0.25">
      <c r="A6653" t="s">
        <v>5889</v>
      </c>
      <c r="B6653" s="2">
        <v>42986</v>
      </c>
      <c r="C6653" s="2">
        <v>42989</v>
      </c>
      <c r="D6653" t="s">
        <v>79</v>
      </c>
      <c r="E6653" t="s">
        <v>1277</v>
      </c>
      <c r="F6653" t="s">
        <v>1583</v>
      </c>
      <c r="G6653" s="1">
        <v>21184</v>
      </c>
      <c r="H6653">
        <v>2</v>
      </c>
      <c r="I6653">
        <v>6</v>
      </c>
      <c r="J6653" s="1">
        <v>-116512</v>
      </c>
      <c r="K6653" t="s">
        <v>9123</v>
      </c>
      <c r="L6653" t="s">
        <v>9135</v>
      </c>
      <c r="M6653" t="s">
        <v>9886</v>
      </c>
      <c r="N6653" t="s">
        <v>8536</v>
      </c>
      <c r="O6653" t="s">
        <v>8653</v>
      </c>
      <c r="P6653" t="s">
        <v>8550</v>
      </c>
      <c r="Q6653">
        <v>76017</v>
      </c>
      <c r="R6653" t="s">
        <v>8551</v>
      </c>
      <c r="S6653" t="s">
        <v>8030</v>
      </c>
      <c r="T6653" t="s">
        <v>7738</v>
      </c>
    </row>
    <row r="6654" spans="1:20" x14ac:dyDescent="0.25">
      <c r="A6654" t="s">
        <v>5889</v>
      </c>
      <c r="B6654" s="2">
        <v>42986</v>
      </c>
      <c r="C6654" s="2">
        <v>42989</v>
      </c>
      <c r="D6654" t="s">
        <v>79</v>
      </c>
      <c r="E6654" t="s">
        <v>1277</v>
      </c>
      <c r="F6654" t="s">
        <v>375</v>
      </c>
      <c r="G6654" s="1">
        <v>20736</v>
      </c>
      <c r="H6654">
        <v>4</v>
      </c>
      <c r="I6654">
        <v>2</v>
      </c>
      <c r="J6654" s="1">
        <v>72576</v>
      </c>
      <c r="K6654" t="s">
        <v>9128</v>
      </c>
      <c r="L6654" t="s">
        <v>9148</v>
      </c>
      <c r="M6654" t="s">
        <v>9322</v>
      </c>
      <c r="N6654" t="s">
        <v>8536</v>
      </c>
      <c r="O6654" t="s">
        <v>8653</v>
      </c>
      <c r="P6654" t="s">
        <v>8550</v>
      </c>
      <c r="Q6654">
        <v>76017</v>
      </c>
      <c r="R6654" t="s">
        <v>8551</v>
      </c>
      <c r="S6654" t="s">
        <v>8030</v>
      </c>
      <c r="T6654" t="s">
        <v>7738</v>
      </c>
    </row>
    <row r="6655" spans="1:20" x14ac:dyDescent="0.25">
      <c r="A6655" t="s">
        <v>5889</v>
      </c>
      <c r="B6655" s="2">
        <v>42986</v>
      </c>
      <c r="C6655" s="2">
        <v>42989</v>
      </c>
      <c r="D6655" t="s">
        <v>79</v>
      </c>
      <c r="E6655" t="s">
        <v>1277</v>
      </c>
      <c r="F6655" t="s">
        <v>3931</v>
      </c>
      <c r="G6655" s="1">
        <v>21343</v>
      </c>
      <c r="H6655">
        <v>5</v>
      </c>
      <c r="I6655">
        <v>3</v>
      </c>
      <c r="J6655" s="1">
        <v>-39637</v>
      </c>
      <c r="K6655" t="s">
        <v>9123</v>
      </c>
      <c r="L6655" t="s">
        <v>9126</v>
      </c>
      <c r="M6655" t="s">
        <v>10643</v>
      </c>
      <c r="N6655" t="s">
        <v>8536</v>
      </c>
      <c r="O6655" t="s">
        <v>8653</v>
      </c>
      <c r="P6655" t="s">
        <v>8550</v>
      </c>
      <c r="Q6655">
        <v>76017</v>
      </c>
      <c r="R6655" t="s">
        <v>8551</v>
      </c>
      <c r="S6655" t="s">
        <v>8030</v>
      </c>
      <c r="T6655" t="s">
        <v>7738</v>
      </c>
    </row>
    <row r="6656" spans="1:20" x14ac:dyDescent="0.25">
      <c r="A6656" t="s">
        <v>5890</v>
      </c>
      <c r="B6656" s="2">
        <v>42786</v>
      </c>
      <c r="C6656" s="2">
        <v>42793</v>
      </c>
      <c r="D6656" t="s">
        <v>19</v>
      </c>
      <c r="E6656" t="s">
        <v>2105</v>
      </c>
      <c r="F6656" t="s">
        <v>1859</v>
      </c>
      <c r="G6656" s="1">
        <v>333576</v>
      </c>
      <c r="H6656">
        <v>3</v>
      </c>
      <c r="I6656">
        <v>2</v>
      </c>
      <c r="J6656" s="1">
        <v>250182</v>
      </c>
      <c r="K6656" t="s">
        <v>9139</v>
      </c>
      <c r="L6656" t="s">
        <v>9140</v>
      </c>
      <c r="M6656" t="s">
        <v>10002</v>
      </c>
      <c r="N6656" t="s">
        <v>8536</v>
      </c>
      <c r="O6656" t="s">
        <v>8580</v>
      </c>
      <c r="P6656" t="s">
        <v>8581</v>
      </c>
      <c r="Q6656">
        <v>85234</v>
      </c>
      <c r="R6656" t="s">
        <v>8542</v>
      </c>
      <c r="S6656" t="s">
        <v>8192</v>
      </c>
      <c r="T6656" t="s">
        <v>7744</v>
      </c>
    </row>
    <row r="6657" spans="1:20" x14ac:dyDescent="0.25">
      <c r="A6657" t="s">
        <v>5890</v>
      </c>
      <c r="B6657" s="2">
        <v>42786</v>
      </c>
      <c r="C6657" s="2">
        <v>42793</v>
      </c>
      <c r="D6657" t="s">
        <v>19</v>
      </c>
      <c r="E6657" t="s">
        <v>2105</v>
      </c>
      <c r="F6657" t="s">
        <v>2809</v>
      </c>
      <c r="G6657" s="1">
        <v>31992</v>
      </c>
      <c r="H6657">
        <v>1</v>
      </c>
      <c r="I6657">
        <v>2</v>
      </c>
      <c r="J6657" s="1">
        <v>47988</v>
      </c>
      <c r="K6657" t="s">
        <v>9139</v>
      </c>
      <c r="L6657" t="s">
        <v>9162</v>
      </c>
      <c r="M6657" t="s">
        <v>10344</v>
      </c>
      <c r="N6657" t="s">
        <v>8536</v>
      </c>
      <c r="O6657" t="s">
        <v>8580</v>
      </c>
      <c r="P6657" t="s">
        <v>8581</v>
      </c>
      <c r="Q6657">
        <v>85234</v>
      </c>
      <c r="R6657" t="s">
        <v>8542</v>
      </c>
      <c r="S6657" t="s">
        <v>8192</v>
      </c>
      <c r="T6657" t="s">
        <v>7744</v>
      </c>
    </row>
    <row r="6658" spans="1:20" x14ac:dyDescent="0.25">
      <c r="A6658" t="s">
        <v>5890</v>
      </c>
      <c r="B6658" s="2">
        <v>42786</v>
      </c>
      <c r="C6658" s="2">
        <v>42793</v>
      </c>
      <c r="D6658" t="s">
        <v>19</v>
      </c>
      <c r="E6658" t="s">
        <v>2105</v>
      </c>
      <c r="F6658" t="s">
        <v>1943</v>
      </c>
      <c r="G6658" s="1">
        <v>51168</v>
      </c>
      <c r="H6658">
        <v>2</v>
      </c>
      <c r="I6658">
        <v>2</v>
      </c>
      <c r="J6658" s="1">
        <v>-6396</v>
      </c>
      <c r="K6658" t="s">
        <v>9128</v>
      </c>
      <c r="L6658" t="s">
        <v>9133</v>
      </c>
      <c r="M6658" t="s">
        <v>10039</v>
      </c>
      <c r="N6658" t="s">
        <v>8536</v>
      </c>
      <c r="O6658" t="s">
        <v>8580</v>
      </c>
      <c r="P6658" t="s">
        <v>8581</v>
      </c>
      <c r="Q6658">
        <v>85234</v>
      </c>
      <c r="R6658" t="s">
        <v>8542</v>
      </c>
      <c r="S6658" t="s">
        <v>8192</v>
      </c>
      <c r="T6658" t="s">
        <v>7744</v>
      </c>
    </row>
    <row r="6659" spans="1:20" x14ac:dyDescent="0.25">
      <c r="A6659" t="s">
        <v>5890</v>
      </c>
      <c r="B6659" s="2">
        <v>42786</v>
      </c>
      <c r="C6659" s="2">
        <v>42793</v>
      </c>
      <c r="D6659" t="s">
        <v>19</v>
      </c>
      <c r="E6659" t="s">
        <v>2105</v>
      </c>
      <c r="F6659" t="s">
        <v>3818</v>
      </c>
      <c r="G6659" s="1">
        <v>1064</v>
      </c>
      <c r="H6659">
        <v>5</v>
      </c>
      <c r="I6659">
        <v>2</v>
      </c>
      <c r="J6659" s="1">
        <v>3857</v>
      </c>
      <c r="K6659" t="s">
        <v>9128</v>
      </c>
      <c r="L6659" t="s">
        <v>9167</v>
      </c>
      <c r="M6659" t="s">
        <v>10619</v>
      </c>
      <c r="N6659" t="s">
        <v>8536</v>
      </c>
      <c r="O6659" t="s">
        <v>8580</v>
      </c>
      <c r="P6659" t="s">
        <v>8581</v>
      </c>
      <c r="Q6659">
        <v>85234</v>
      </c>
      <c r="R6659" t="s">
        <v>8542</v>
      </c>
      <c r="S6659" t="s">
        <v>8192</v>
      </c>
      <c r="T6659" t="s">
        <v>7744</v>
      </c>
    </row>
    <row r="6660" spans="1:20" x14ac:dyDescent="0.25">
      <c r="A6660" t="s">
        <v>5890</v>
      </c>
      <c r="B6660" s="2">
        <v>42786</v>
      </c>
      <c r="C6660" s="2">
        <v>42793</v>
      </c>
      <c r="D6660" t="s">
        <v>19</v>
      </c>
      <c r="E6660" t="s">
        <v>2105</v>
      </c>
      <c r="F6660" t="s">
        <v>1218</v>
      </c>
      <c r="G6660" s="1">
        <v>68704</v>
      </c>
      <c r="H6660">
        <v>2</v>
      </c>
      <c r="I6660">
        <v>2</v>
      </c>
      <c r="J6660" s="1">
        <v>163172</v>
      </c>
      <c r="K6660" t="s">
        <v>9123</v>
      </c>
      <c r="L6660" t="s">
        <v>9135</v>
      </c>
      <c r="M6660" t="s">
        <v>9730</v>
      </c>
      <c r="N6660" t="s">
        <v>8536</v>
      </c>
      <c r="O6660" t="s">
        <v>8580</v>
      </c>
      <c r="P6660" t="s">
        <v>8581</v>
      </c>
      <c r="Q6660">
        <v>85234</v>
      </c>
      <c r="R6660" t="s">
        <v>8542</v>
      </c>
      <c r="S6660" t="s">
        <v>8192</v>
      </c>
      <c r="T6660" t="s">
        <v>7744</v>
      </c>
    </row>
    <row r="6661" spans="1:20" x14ac:dyDescent="0.25">
      <c r="A6661" t="s">
        <v>5890</v>
      </c>
      <c r="B6661" s="2">
        <v>42786</v>
      </c>
      <c r="C6661" s="2">
        <v>42793</v>
      </c>
      <c r="D6661" t="s">
        <v>19</v>
      </c>
      <c r="E6661" t="s">
        <v>2105</v>
      </c>
      <c r="F6661" t="s">
        <v>2110</v>
      </c>
      <c r="G6661" s="1">
        <v>38691</v>
      </c>
      <c r="H6661">
        <v>9</v>
      </c>
      <c r="I6661">
        <v>5</v>
      </c>
      <c r="J6661" s="1">
        <v>-1857168</v>
      </c>
      <c r="K6661" t="s">
        <v>9123</v>
      </c>
      <c r="L6661" t="s">
        <v>9131</v>
      </c>
      <c r="M6661" t="s">
        <v>9969</v>
      </c>
      <c r="N6661" t="s">
        <v>8536</v>
      </c>
      <c r="O6661" t="s">
        <v>8580</v>
      </c>
      <c r="P6661" t="s">
        <v>8581</v>
      </c>
      <c r="Q6661">
        <v>85234</v>
      </c>
      <c r="R6661" t="s">
        <v>8542</v>
      </c>
      <c r="S6661" t="s">
        <v>8192</v>
      </c>
      <c r="T6661" t="s">
        <v>7744</v>
      </c>
    </row>
    <row r="6662" spans="1:20" x14ac:dyDescent="0.25">
      <c r="A6662" t="s">
        <v>5891</v>
      </c>
      <c r="B6662" s="2">
        <v>42224</v>
      </c>
      <c r="C6662" s="2">
        <v>42226</v>
      </c>
      <c r="D6662" t="s">
        <v>11</v>
      </c>
      <c r="E6662" t="s">
        <v>2975</v>
      </c>
      <c r="F6662" t="s">
        <v>4498</v>
      </c>
      <c r="G6662" s="1">
        <v>3966</v>
      </c>
      <c r="H6662">
        <v>2</v>
      </c>
      <c r="I6662">
        <v>0</v>
      </c>
      <c r="J6662" s="1">
        <v>11898</v>
      </c>
      <c r="K6662" t="s">
        <v>9128</v>
      </c>
      <c r="L6662" t="s">
        <v>9137</v>
      </c>
      <c r="M6662" t="s">
        <v>10749</v>
      </c>
      <c r="N6662" t="s">
        <v>8536</v>
      </c>
      <c r="O6662" t="s">
        <v>8680</v>
      </c>
      <c r="P6662" t="s">
        <v>8663</v>
      </c>
      <c r="Q6662">
        <v>1841</v>
      </c>
      <c r="R6662" t="s">
        <v>8561</v>
      </c>
      <c r="S6662" t="s">
        <v>8329</v>
      </c>
      <c r="T6662" t="s">
        <v>7736</v>
      </c>
    </row>
    <row r="6663" spans="1:20" x14ac:dyDescent="0.25">
      <c r="A6663" t="s">
        <v>5891</v>
      </c>
      <c r="B6663" s="2">
        <v>42224</v>
      </c>
      <c r="C6663" s="2">
        <v>42226</v>
      </c>
      <c r="D6663" t="s">
        <v>11</v>
      </c>
      <c r="E6663" t="s">
        <v>2975</v>
      </c>
      <c r="F6663" t="s">
        <v>2334</v>
      </c>
      <c r="G6663" s="1">
        <v>11392</v>
      </c>
      <c r="H6663">
        <v>2</v>
      </c>
      <c r="I6663">
        <v>0</v>
      </c>
      <c r="J6663" s="1">
        <v>330368</v>
      </c>
      <c r="K6663" t="s">
        <v>9128</v>
      </c>
      <c r="L6663" t="s">
        <v>9144</v>
      </c>
      <c r="M6663" t="s">
        <v>10174</v>
      </c>
      <c r="N6663" t="s">
        <v>8536</v>
      </c>
      <c r="O6663" t="s">
        <v>8680</v>
      </c>
      <c r="P6663" t="s">
        <v>8663</v>
      </c>
      <c r="Q6663">
        <v>1841</v>
      </c>
      <c r="R6663" t="s">
        <v>8561</v>
      </c>
      <c r="S6663" t="s">
        <v>8329</v>
      </c>
      <c r="T6663" t="s">
        <v>7736</v>
      </c>
    </row>
    <row r="6664" spans="1:20" x14ac:dyDescent="0.25">
      <c r="A6664" t="s">
        <v>5891</v>
      </c>
      <c r="B6664" s="2">
        <v>42224</v>
      </c>
      <c r="C6664" s="2">
        <v>42226</v>
      </c>
      <c r="D6664" t="s">
        <v>11</v>
      </c>
      <c r="E6664" t="s">
        <v>2975</v>
      </c>
      <c r="F6664" t="s">
        <v>2847</v>
      </c>
      <c r="G6664" s="1">
        <v>44786</v>
      </c>
      <c r="H6664">
        <v>7</v>
      </c>
      <c r="I6664">
        <v>0</v>
      </c>
      <c r="J6664" s="1">
        <v>2104942</v>
      </c>
      <c r="K6664" t="s">
        <v>9128</v>
      </c>
      <c r="L6664" t="s">
        <v>9142</v>
      </c>
      <c r="M6664" t="s">
        <v>10358</v>
      </c>
      <c r="N6664" t="s">
        <v>8536</v>
      </c>
      <c r="O6664" t="s">
        <v>8680</v>
      </c>
      <c r="P6664" t="s">
        <v>8663</v>
      </c>
      <c r="Q6664">
        <v>1841</v>
      </c>
      <c r="R6664" t="s">
        <v>8561</v>
      </c>
      <c r="S6664" t="s">
        <v>8329</v>
      </c>
      <c r="T6664" t="s">
        <v>7736</v>
      </c>
    </row>
    <row r="6665" spans="1:20" x14ac:dyDescent="0.25">
      <c r="A6665" t="s">
        <v>5892</v>
      </c>
      <c r="B6665" s="2">
        <v>43034</v>
      </c>
      <c r="C6665" s="2">
        <v>43040</v>
      </c>
      <c r="D6665" t="s">
        <v>19</v>
      </c>
      <c r="E6665" t="s">
        <v>985</v>
      </c>
      <c r="F6665" t="s">
        <v>1508</v>
      </c>
      <c r="G6665" s="1">
        <v>35685</v>
      </c>
      <c r="H6665">
        <v>5</v>
      </c>
      <c r="I6665">
        <v>0</v>
      </c>
      <c r="J6665" s="1">
        <v>606645</v>
      </c>
      <c r="K6665" t="s">
        <v>9123</v>
      </c>
      <c r="L6665" t="s">
        <v>9131</v>
      </c>
      <c r="M6665" t="s">
        <v>9856</v>
      </c>
      <c r="N6665" t="s">
        <v>8536</v>
      </c>
      <c r="O6665" t="s">
        <v>8754</v>
      </c>
      <c r="P6665" t="s">
        <v>8583</v>
      </c>
      <c r="Q6665">
        <v>23464</v>
      </c>
      <c r="R6665" t="s">
        <v>8539</v>
      </c>
      <c r="S6665" t="s">
        <v>7958</v>
      </c>
      <c r="T6665" t="s">
        <v>7736</v>
      </c>
    </row>
    <row r="6666" spans="1:20" x14ac:dyDescent="0.25">
      <c r="A6666" t="s">
        <v>5892</v>
      </c>
      <c r="B6666" s="2">
        <v>43034</v>
      </c>
      <c r="C6666" s="2">
        <v>43040</v>
      </c>
      <c r="D6666" t="s">
        <v>19</v>
      </c>
      <c r="E6666" t="s">
        <v>985</v>
      </c>
      <c r="F6666" t="s">
        <v>1796</v>
      </c>
      <c r="G6666" s="1">
        <v>25158</v>
      </c>
      <c r="H6666">
        <v>7</v>
      </c>
      <c r="I6666">
        <v>0</v>
      </c>
      <c r="J6666" s="1">
        <v>113211</v>
      </c>
      <c r="K6666" t="s">
        <v>9128</v>
      </c>
      <c r="L6666" t="s">
        <v>9167</v>
      </c>
      <c r="M6666" t="s">
        <v>9973</v>
      </c>
      <c r="N6666" t="s">
        <v>8536</v>
      </c>
      <c r="O6666" t="s">
        <v>8754</v>
      </c>
      <c r="P6666" t="s">
        <v>8583</v>
      </c>
      <c r="Q6666">
        <v>23464</v>
      </c>
      <c r="R6666" t="s">
        <v>8539</v>
      </c>
      <c r="S6666" t="s">
        <v>7958</v>
      </c>
      <c r="T6666" t="s">
        <v>7736</v>
      </c>
    </row>
    <row r="6667" spans="1:20" x14ac:dyDescent="0.25">
      <c r="A6667" t="s">
        <v>5893</v>
      </c>
      <c r="B6667" s="2">
        <v>42565</v>
      </c>
      <c r="C6667" s="2">
        <v>42569</v>
      </c>
      <c r="D6667" t="s">
        <v>11</v>
      </c>
      <c r="E6667" t="s">
        <v>1637</v>
      </c>
      <c r="F6667" t="s">
        <v>5474</v>
      </c>
      <c r="G6667" s="1">
        <v>21984</v>
      </c>
      <c r="H6667">
        <v>5</v>
      </c>
      <c r="I6667">
        <v>2</v>
      </c>
      <c r="J6667" s="1">
        <v>79692</v>
      </c>
      <c r="K6667" t="s">
        <v>9128</v>
      </c>
      <c r="L6667" t="s">
        <v>9148</v>
      </c>
      <c r="M6667" t="s">
        <v>10867</v>
      </c>
      <c r="N6667" t="s">
        <v>8536</v>
      </c>
      <c r="O6667" t="s">
        <v>8799</v>
      </c>
      <c r="P6667" t="s">
        <v>8550</v>
      </c>
      <c r="Q6667">
        <v>75061</v>
      </c>
      <c r="R6667" t="s">
        <v>8551</v>
      </c>
      <c r="S6667" t="s">
        <v>8103</v>
      </c>
      <c r="T6667" t="s">
        <v>7736</v>
      </c>
    </row>
    <row r="6668" spans="1:20" x14ac:dyDescent="0.25">
      <c r="A6668" t="s">
        <v>5894</v>
      </c>
      <c r="B6668" s="2">
        <v>42867</v>
      </c>
      <c r="C6668" s="2">
        <v>42869</v>
      </c>
      <c r="D6668" t="s">
        <v>11</v>
      </c>
      <c r="E6668" t="s">
        <v>993</v>
      </c>
      <c r="F6668" t="s">
        <v>4740</v>
      </c>
      <c r="G6668" s="1">
        <v>4285</v>
      </c>
      <c r="H6668">
        <v>5</v>
      </c>
      <c r="I6668">
        <v>0</v>
      </c>
      <c r="J6668" s="1">
        <v>15426</v>
      </c>
      <c r="K6668" t="s">
        <v>9123</v>
      </c>
      <c r="L6668" t="s">
        <v>9135</v>
      </c>
      <c r="M6668" t="s">
        <v>10789</v>
      </c>
      <c r="N6668" t="s">
        <v>8536</v>
      </c>
      <c r="O6668" t="s">
        <v>8800</v>
      </c>
      <c r="P6668" t="s">
        <v>8630</v>
      </c>
      <c r="Q6668">
        <v>8360</v>
      </c>
      <c r="R6668" t="s">
        <v>8561</v>
      </c>
      <c r="S6668" t="s">
        <v>7960</v>
      </c>
      <c r="T6668" t="s">
        <v>7736</v>
      </c>
    </row>
    <row r="6669" spans="1:20" x14ac:dyDescent="0.25">
      <c r="A6669" t="s">
        <v>5894</v>
      </c>
      <c r="B6669" s="2">
        <v>42867</v>
      </c>
      <c r="C6669" s="2">
        <v>42869</v>
      </c>
      <c r="D6669" t="s">
        <v>11</v>
      </c>
      <c r="E6669" t="s">
        <v>993</v>
      </c>
      <c r="F6669" t="s">
        <v>1330</v>
      </c>
      <c r="G6669" s="1">
        <v>616</v>
      </c>
      <c r="H6669">
        <v>2</v>
      </c>
      <c r="I6669">
        <v>0</v>
      </c>
      <c r="J6669" s="1">
        <v>29568</v>
      </c>
      <c r="K6669" t="s">
        <v>9128</v>
      </c>
      <c r="L6669" t="s">
        <v>9129</v>
      </c>
      <c r="M6669" t="s">
        <v>9779</v>
      </c>
      <c r="N6669" t="s">
        <v>8536</v>
      </c>
      <c r="O6669" t="s">
        <v>8800</v>
      </c>
      <c r="P6669" t="s">
        <v>8630</v>
      </c>
      <c r="Q6669">
        <v>8360</v>
      </c>
      <c r="R6669" t="s">
        <v>8561</v>
      </c>
      <c r="S6669" t="s">
        <v>7960</v>
      </c>
      <c r="T6669" t="s">
        <v>7736</v>
      </c>
    </row>
    <row r="6670" spans="1:20" x14ac:dyDescent="0.25">
      <c r="A6670" t="s">
        <v>5894</v>
      </c>
      <c r="B6670" s="2">
        <v>42867</v>
      </c>
      <c r="C6670" s="2">
        <v>42869</v>
      </c>
      <c r="D6670" t="s">
        <v>11</v>
      </c>
      <c r="E6670" t="s">
        <v>993</v>
      </c>
      <c r="F6670" t="s">
        <v>5505</v>
      </c>
      <c r="G6670" s="1">
        <v>170</v>
      </c>
      <c r="H6670">
        <v>2</v>
      </c>
      <c r="I6670">
        <v>0</v>
      </c>
      <c r="J6670" s="1">
        <v>442</v>
      </c>
      <c r="K6670" t="s">
        <v>9128</v>
      </c>
      <c r="L6670" t="s">
        <v>9273</v>
      </c>
      <c r="M6670" t="s">
        <v>10869</v>
      </c>
      <c r="N6670" t="s">
        <v>8536</v>
      </c>
      <c r="O6670" t="s">
        <v>8800</v>
      </c>
      <c r="P6670" t="s">
        <v>8630</v>
      </c>
      <c r="Q6670">
        <v>8360</v>
      </c>
      <c r="R6670" t="s">
        <v>8561</v>
      </c>
      <c r="S6670" t="s">
        <v>7960</v>
      </c>
      <c r="T6670" t="s">
        <v>7736</v>
      </c>
    </row>
    <row r="6671" spans="1:20" x14ac:dyDescent="0.25">
      <c r="A6671" t="s">
        <v>5894</v>
      </c>
      <c r="B6671" s="2">
        <v>42867</v>
      </c>
      <c r="C6671" s="2">
        <v>42869</v>
      </c>
      <c r="D6671" t="s">
        <v>11</v>
      </c>
      <c r="E6671" t="s">
        <v>993</v>
      </c>
      <c r="F6671" t="s">
        <v>4101</v>
      </c>
      <c r="G6671" s="1">
        <v>874</v>
      </c>
      <c r="H6671">
        <v>5</v>
      </c>
      <c r="I6671">
        <v>0</v>
      </c>
      <c r="J6671" s="1">
        <v>3496</v>
      </c>
      <c r="K6671" t="s">
        <v>9139</v>
      </c>
      <c r="L6671" t="s">
        <v>9162</v>
      </c>
      <c r="M6671" t="s">
        <v>10671</v>
      </c>
      <c r="N6671" t="s">
        <v>8536</v>
      </c>
      <c r="O6671" t="s">
        <v>8800</v>
      </c>
      <c r="P6671" t="s">
        <v>8630</v>
      </c>
      <c r="Q6671">
        <v>8360</v>
      </c>
      <c r="R6671" t="s">
        <v>8561</v>
      </c>
      <c r="S6671" t="s">
        <v>7960</v>
      </c>
      <c r="T6671" t="s">
        <v>7736</v>
      </c>
    </row>
    <row r="6672" spans="1:20" x14ac:dyDescent="0.25">
      <c r="A6672" t="s">
        <v>5895</v>
      </c>
      <c r="B6672" s="2">
        <v>42880</v>
      </c>
      <c r="C6672" s="2">
        <v>42884</v>
      </c>
      <c r="D6672" t="s">
        <v>19</v>
      </c>
      <c r="E6672" t="s">
        <v>1920</v>
      </c>
      <c r="F6672" t="s">
        <v>1072</v>
      </c>
      <c r="G6672" s="1">
        <v>2984</v>
      </c>
      <c r="H6672">
        <v>2</v>
      </c>
      <c r="I6672">
        <v>0</v>
      </c>
      <c r="J6672" s="1">
        <v>13428</v>
      </c>
      <c r="K6672" t="s">
        <v>9128</v>
      </c>
      <c r="L6672" t="s">
        <v>9142</v>
      </c>
      <c r="M6672" t="s">
        <v>9667</v>
      </c>
      <c r="N6672" t="s">
        <v>8536</v>
      </c>
      <c r="O6672" t="s">
        <v>8603</v>
      </c>
      <c r="P6672" t="s">
        <v>8664</v>
      </c>
      <c r="Q6672">
        <v>31907</v>
      </c>
      <c r="R6672" t="s">
        <v>8539</v>
      </c>
      <c r="S6672" t="s">
        <v>8152</v>
      </c>
      <c r="T6672" t="s">
        <v>7744</v>
      </c>
    </row>
    <row r="6673" spans="1:20" x14ac:dyDescent="0.25">
      <c r="A6673" t="s">
        <v>5896</v>
      </c>
      <c r="B6673" s="2">
        <v>41874</v>
      </c>
      <c r="C6673" s="2">
        <v>41878</v>
      </c>
      <c r="D6673" t="s">
        <v>11</v>
      </c>
      <c r="E6673" t="s">
        <v>2431</v>
      </c>
      <c r="F6673" t="s">
        <v>1190</v>
      </c>
      <c r="G6673" s="1">
        <v>49568</v>
      </c>
      <c r="H6673">
        <v>2</v>
      </c>
      <c r="I6673">
        <v>2</v>
      </c>
      <c r="J6673" s="1">
        <v>173488</v>
      </c>
      <c r="K6673" t="s">
        <v>9128</v>
      </c>
      <c r="L6673" t="s">
        <v>9142</v>
      </c>
      <c r="M6673" t="s">
        <v>9720</v>
      </c>
      <c r="N6673" t="s">
        <v>8536</v>
      </c>
      <c r="O6673" t="s">
        <v>8540</v>
      </c>
      <c r="P6673" t="s">
        <v>8541</v>
      </c>
      <c r="Q6673">
        <v>90032</v>
      </c>
      <c r="R6673" t="s">
        <v>8542</v>
      </c>
      <c r="S6673" t="s">
        <v>8254</v>
      </c>
      <c r="T6673" t="s">
        <v>7738</v>
      </c>
    </row>
    <row r="6674" spans="1:20" x14ac:dyDescent="0.25">
      <c r="A6674" t="s">
        <v>5897</v>
      </c>
      <c r="B6674" s="2">
        <v>42258</v>
      </c>
      <c r="C6674" s="2">
        <v>42263</v>
      </c>
      <c r="D6674" t="s">
        <v>19</v>
      </c>
      <c r="E6674" t="s">
        <v>487</v>
      </c>
      <c r="F6674" t="s">
        <v>230</v>
      </c>
      <c r="G6674" s="1">
        <v>26586</v>
      </c>
      <c r="H6674">
        <v>7</v>
      </c>
      <c r="I6674">
        <v>0</v>
      </c>
      <c r="J6674" s="1">
        <v>79758</v>
      </c>
      <c r="K6674" t="s">
        <v>9128</v>
      </c>
      <c r="L6674" t="s">
        <v>9137</v>
      </c>
      <c r="M6674" t="s">
        <v>9248</v>
      </c>
      <c r="N6674" t="s">
        <v>8536</v>
      </c>
      <c r="O6674" t="s">
        <v>8642</v>
      </c>
      <c r="P6674" t="s">
        <v>8541</v>
      </c>
      <c r="Q6674">
        <v>92024</v>
      </c>
      <c r="R6674" t="s">
        <v>8542</v>
      </c>
      <c r="S6674" t="s">
        <v>7853</v>
      </c>
      <c r="T6674" t="s">
        <v>7738</v>
      </c>
    </row>
    <row r="6675" spans="1:20" x14ac:dyDescent="0.25">
      <c r="A6675" t="s">
        <v>5898</v>
      </c>
      <c r="B6675" s="2">
        <v>42252</v>
      </c>
      <c r="C6675" s="2">
        <v>42259</v>
      </c>
      <c r="D6675" t="s">
        <v>19</v>
      </c>
      <c r="E6675" t="s">
        <v>297</v>
      </c>
      <c r="F6675" t="s">
        <v>5899</v>
      </c>
      <c r="G6675" s="1">
        <v>6796</v>
      </c>
      <c r="H6675">
        <v>4</v>
      </c>
      <c r="I6675">
        <v>0</v>
      </c>
      <c r="J6675" s="1">
        <v>122328</v>
      </c>
      <c r="K6675" t="s">
        <v>9123</v>
      </c>
      <c r="L6675" t="s">
        <v>9135</v>
      </c>
      <c r="M6675" t="s">
        <v>10894</v>
      </c>
      <c r="N6675" t="s">
        <v>8536</v>
      </c>
      <c r="O6675" t="s">
        <v>8844</v>
      </c>
      <c r="P6675" t="s">
        <v>8583</v>
      </c>
      <c r="Q6675">
        <v>22901</v>
      </c>
      <c r="R6675" t="s">
        <v>8539</v>
      </c>
      <c r="S6675" t="s">
        <v>7807</v>
      </c>
      <c r="T6675" t="s">
        <v>7744</v>
      </c>
    </row>
    <row r="6676" spans="1:20" x14ac:dyDescent="0.25">
      <c r="A6676" t="s">
        <v>5900</v>
      </c>
      <c r="B6676" s="2">
        <v>42329</v>
      </c>
      <c r="C6676" s="2">
        <v>42331</v>
      </c>
      <c r="D6676" t="s">
        <v>11</v>
      </c>
      <c r="E6676" t="s">
        <v>3490</v>
      </c>
      <c r="F6676" t="s">
        <v>1812</v>
      </c>
      <c r="G6676" s="1">
        <v>1092</v>
      </c>
      <c r="H6676">
        <v>6</v>
      </c>
      <c r="I6676">
        <v>0</v>
      </c>
      <c r="J6676" s="1">
        <v>4914</v>
      </c>
      <c r="K6676" t="s">
        <v>9128</v>
      </c>
      <c r="L6676" t="s">
        <v>9137</v>
      </c>
      <c r="M6676" t="s">
        <v>9983</v>
      </c>
      <c r="N6676" t="s">
        <v>8536</v>
      </c>
      <c r="O6676" t="s">
        <v>8680</v>
      </c>
      <c r="P6676" t="s">
        <v>8575</v>
      </c>
      <c r="Q6676">
        <v>46226</v>
      </c>
      <c r="R6676" t="s">
        <v>8551</v>
      </c>
      <c r="S6676" t="s">
        <v>8396</v>
      </c>
      <c r="T6676" t="s">
        <v>7736</v>
      </c>
    </row>
    <row r="6677" spans="1:20" x14ac:dyDescent="0.25">
      <c r="A6677" t="s">
        <v>5900</v>
      </c>
      <c r="B6677" s="2">
        <v>42329</v>
      </c>
      <c r="C6677" s="2">
        <v>42331</v>
      </c>
      <c r="D6677" t="s">
        <v>11</v>
      </c>
      <c r="E6677" t="s">
        <v>3490</v>
      </c>
      <c r="F6677" t="s">
        <v>5901</v>
      </c>
      <c r="G6677" s="1">
        <v>839</v>
      </c>
      <c r="H6677">
        <v>2</v>
      </c>
      <c r="I6677">
        <v>0</v>
      </c>
      <c r="J6677" s="1">
        <v>22653</v>
      </c>
      <c r="K6677" t="s">
        <v>9139</v>
      </c>
      <c r="L6677" t="s">
        <v>9296</v>
      </c>
      <c r="M6677" t="s">
        <v>10895</v>
      </c>
      <c r="N6677" t="s">
        <v>8536</v>
      </c>
      <c r="O6677" t="s">
        <v>8680</v>
      </c>
      <c r="P6677" t="s">
        <v>8575</v>
      </c>
      <c r="Q6677">
        <v>46226</v>
      </c>
      <c r="R6677" t="s">
        <v>8551</v>
      </c>
      <c r="S6677" t="s">
        <v>8396</v>
      </c>
      <c r="T6677" t="s">
        <v>7736</v>
      </c>
    </row>
    <row r="6678" spans="1:20" x14ac:dyDescent="0.25">
      <c r="A6678" t="s">
        <v>5900</v>
      </c>
      <c r="B6678" s="2">
        <v>42329</v>
      </c>
      <c r="C6678" s="2">
        <v>42331</v>
      </c>
      <c r="D6678" t="s">
        <v>11</v>
      </c>
      <c r="E6678" t="s">
        <v>3490</v>
      </c>
      <c r="F6678" t="s">
        <v>4722</v>
      </c>
      <c r="G6678" s="1">
        <v>1975</v>
      </c>
      <c r="H6678">
        <v>5</v>
      </c>
      <c r="I6678">
        <v>0</v>
      </c>
      <c r="J6678" s="1">
        <v>5135</v>
      </c>
      <c r="K6678" t="s">
        <v>9128</v>
      </c>
      <c r="L6678" t="s">
        <v>9144</v>
      </c>
      <c r="M6678" t="s">
        <v>10787</v>
      </c>
      <c r="N6678" t="s">
        <v>8536</v>
      </c>
      <c r="O6678" t="s">
        <v>8680</v>
      </c>
      <c r="P6678" t="s">
        <v>8575</v>
      </c>
      <c r="Q6678">
        <v>46226</v>
      </c>
      <c r="R6678" t="s">
        <v>8551</v>
      </c>
      <c r="S6678" t="s">
        <v>8396</v>
      </c>
      <c r="T6678" t="s">
        <v>7736</v>
      </c>
    </row>
    <row r="6679" spans="1:20" x14ac:dyDescent="0.25">
      <c r="A6679" t="s">
        <v>5900</v>
      </c>
      <c r="B6679" s="2">
        <v>42329</v>
      </c>
      <c r="C6679" s="2">
        <v>42331</v>
      </c>
      <c r="D6679" t="s">
        <v>11</v>
      </c>
      <c r="E6679" t="s">
        <v>3490</v>
      </c>
      <c r="F6679" t="s">
        <v>4002</v>
      </c>
      <c r="G6679" s="1">
        <v>39354</v>
      </c>
      <c r="H6679">
        <v>3</v>
      </c>
      <c r="I6679">
        <v>0</v>
      </c>
      <c r="J6679" s="1">
        <v>1652868</v>
      </c>
      <c r="K6679" t="s">
        <v>9139</v>
      </c>
      <c r="L6679" t="s">
        <v>9162</v>
      </c>
      <c r="M6679" t="s">
        <v>10652</v>
      </c>
      <c r="N6679" t="s">
        <v>8536</v>
      </c>
      <c r="O6679" t="s">
        <v>8680</v>
      </c>
      <c r="P6679" t="s">
        <v>8575</v>
      </c>
      <c r="Q6679">
        <v>46226</v>
      </c>
      <c r="R6679" t="s">
        <v>8551</v>
      </c>
      <c r="S6679" t="s">
        <v>8396</v>
      </c>
      <c r="T6679" t="s">
        <v>7736</v>
      </c>
    </row>
    <row r="6680" spans="1:20" x14ac:dyDescent="0.25">
      <c r="A6680" t="s">
        <v>5902</v>
      </c>
      <c r="B6680" s="2">
        <v>41922</v>
      </c>
      <c r="C6680" s="2">
        <v>41926</v>
      </c>
      <c r="D6680" t="s">
        <v>19</v>
      </c>
      <c r="E6680" t="s">
        <v>765</v>
      </c>
      <c r="F6680" t="s">
        <v>1921</v>
      </c>
      <c r="G6680" s="1">
        <v>46872</v>
      </c>
      <c r="H6680">
        <v>7</v>
      </c>
      <c r="I6680">
        <v>2</v>
      </c>
      <c r="J6680" s="1">
        <v>35154</v>
      </c>
      <c r="K6680" t="s">
        <v>9123</v>
      </c>
      <c r="L6680" t="s">
        <v>9135</v>
      </c>
      <c r="M6680" t="s">
        <v>10032</v>
      </c>
      <c r="N6680" t="s">
        <v>8536</v>
      </c>
      <c r="O6680" t="s">
        <v>8608</v>
      </c>
      <c r="P6680" t="s">
        <v>8581</v>
      </c>
      <c r="Q6680">
        <v>85023</v>
      </c>
      <c r="R6680" t="s">
        <v>8542</v>
      </c>
      <c r="S6680" t="s">
        <v>7912</v>
      </c>
      <c r="T6680" t="s">
        <v>7744</v>
      </c>
    </row>
    <row r="6681" spans="1:20" x14ac:dyDescent="0.25">
      <c r="A6681" t="s">
        <v>5903</v>
      </c>
      <c r="B6681" s="2">
        <v>42980</v>
      </c>
      <c r="C6681" s="2">
        <v>42985</v>
      </c>
      <c r="D6681" t="s">
        <v>11</v>
      </c>
      <c r="E6681" t="s">
        <v>120</v>
      </c>
      <c r="F6681" t="s">
        <v>757</v>
      </c>
      <c r="G6681" s="1">
        <v>109</v>
      </c>
      <c r="H6681">
        <v>1</v>
      </c>
      <c r="I6681">
        <v>0</v>
      </c>
      <c r="J6681" s="1">
        <v>2834</v>
      </c>
      <c r="K6681" t="s">
        <v>9128</v>
      </c>
      <c r="L6681" t="s">
        <v>9133</v>
      </c>
      <c r="M6681" t="s">
        <v>9518</v>
      </c>
      <c r="N6681" t="s">
        <v>8536</v>
      </c>
      <c r="O6681" t="s">
        <v>8837</v>
      </c>
      <c r="P6681" t="s">
        <v>8625</v>
      </c>
      <c r="Q6681">
        <v>6450</v>
      </c>
      <c r="R6681" t="s">
        <v>8561</v>
      </c>
      <c r="S6681" t="s">
        <v>7764</v>
      </c>
      <c r="T6681" t="s">
        <v>7736</v>
      </c>
    </row>
    <row r="6682" spans="1:20" x14ac:dyDescent="0.25">
      <c r="A6682" t="s">
        <v>5903</v>
      </c>
      <c r="B6682" s="2">
        <v>42980</v>
      </c>
      <c r="C6682" s="2">
        <v>42985</v>
      </c>
      <c r="D6682" t="s">
        <v>11</v>
      </c>
      <c r="E6682" t="s">
        <v>120</v>
      </c>
      <c r="F6682" t="s">
        <v>740</v>
      </c>
      <c r="G6682" s="1">
        <v>7992</v>
      </c>
      <c r="H6682">
        <v>4</v>
      </c>
      <c r="I6682">
        <v>0</v>
      </c>
      <c r="J6682" s="1">
        <v>375624</v>
      </c>
      <c r="K6682" t="s">
        <v>9128</v>
      </c>
      <c r="L6682" t="s">
        <v>9148</v>
      </c>
      <c r="M6682" t="s">
        <v>9510</v>
      </c>
      <c r="N6682" t="s">
        <v>8536</v>
      </c>
      <c r="O6682" t="s">
        <v>8837</v>
      </c>
      <c r="P6682" t="s">
        <v>8625</v>
      </c>
      <c r="Q6682">
        <v>6450</v>
      </c>
      <c r="R6682" t="s">
        <v>8561</v>
      </c>
      <c r="S6682" t="s">
        <v>7764</v>
      </c>
      <c r="T6682" t="s">
        <v>7736</v>
      </c>
    </row>
    <row r="6683" spans="1:20" x14ac:dyDescent="0.25">
      <c r="A6683" t="s">
        <v>5903</v>
      </c>
      <c r="B6683" s="2">
        <v>42980</v>
      </c>
      <c r="C6683" s="2">
        <v>42985</v>
      </c>
      <c r="D6683" t="s">
        <v>11</v>
      </c>
      <c r="E6683" t="s">
        <v>120</v>
      </c>
      <c r="F6683" t="s">
        <v>4352</v>
      </c>
      <c r="G6683" s="1">
        <v>14682</v>
      </c>
      <c r="H6683">
        <v>3</v>
      </c>
      <c r="I6683">
        <v>0</v>
      </c>
      <c r="J6683" s="1">
        <v>7341</v>
      </c>
      <c r="K6683" t="s">
        <v>9128</v>
      </c>
      <c r="L6683" t="s">
        <v>9148</v>
      </c>
      <c r="M6683" t="s">
        <v>10726</v>
      </c>
      <c r="N6683" t="s">
        <v>8536</v>
      </c>
      <c r="O6683" t="s">
        <v>8837</v>
      </c>
      <c r="P6683" t="s">
        <v>8625</v>
      </c>
      <c r="Q6683">
        <v>6450</v>
      </c>
      <c r="R6683" t="s">
        <v>8561</v>
      </c>
      <c r="S6683" t="s">
        <v>7764</v>
      </c>
      <c r="T6683" t="s">
        <v>7736</v>
      </c>
    </row>
    <row r="6684" spans="1:20" x14ac:dyDescent="0.25">
      <c r="A6684" t="s">
        <v>5904</v>
      </c>
      <c r="B6684" s="2">
        <v>42736</v>
      </c>
      <c r="C6684" s="2">
        <v>42737</v>
      </c>
      <c r="D6684" t="s">
        <v>79</v>
      </c>
      <c r="E6684" t="s">
        <v>2349</v>
      </c>
      <c r="F6684" t="s">
        <v>1586</v>
      </c>
      <c r="G6684" s="1">
        <v>36</v>
      </c>
      <c r="H6684">
        <v>2</v>
      </c>
      <c r="I6684">
        <v>0</v>
      </c>
      <c r="J6684" s="1">
        <v>1728</v>
      </c>
      <c r="K6684" t="s">
        <v>9128</v>
      </c>
      <c r="L6684" t="s">
        <v>9142</v>
      </c>
      <c r="M6684" t="s">
        <v>9887</v>
      </c>
      <c r="N6684" t="s">
        <v>8536</v>
      </c>
      <c r="O6684" t="s">
        <v>8614</v>
      </c>
      <c r="P6684" t="s">
        <v>8553</v>
      </c>
      <c r="Q6684">
        <v>53132</v>
      </c>
      <c r="R6684" t="s">
        <v>8551</v>
      </c>
      <c r="S6684" t="s">
        <v>8241</v>
      </c>
      <c r="T6684" t="s">
        <v>7744</v>
      </c>
    </row>
    <row r="6685" spans="1:20" x14ac:dyDescent="0.25">
      <c r="A6685" t="s">
        <v>5905</v>
      </c>
      <c r="B6685" s="2">
        <v>41948</v>
      </c>
      <c r="C6685" s="2">
        <v>41953</v>
      </c>
      <c r="D6685" t="s">
        <v>19</v>
      </c>
      <c r="E6685" t="s">
        <v>1655</v>
      </c>
      <c r="F6685" t="s">
        <v>3928</v>
      </c>
      <c r="G6685" s="1">
        <v>2004</v>
      </c>
      <c r="H6685">
        <v>6</v>
      </c>
      <c r="I6685">
        <v>0</v>
      </c>
      <c r="J6685" s="1">
        <v>88176</v>
      </c>
      <c r="K6685" t="s">
        <v>9123</v>
      </c>
      <c r="L6685" t="s">
        <v>9135</v>
      </c>
      <c r="M6685" t="s">
        <v>10642</v>
      </c>
      <c r="N6685" t="s">
        <v>8536</v>
      </c>
      <c r="O6685" t="s">
        <v>8540</v>
      </c>
      <c r="P6685" t="s">
        <v>8541</v>
      </c>
      <c r="Q6685">
        <v>90008</v>
      </c>
      <c r="R6685" t="s">
        <v>8542</v>
      </c>
      <c r="S6685" t="s">
        <v>8106</v>
      </c>
      <c r="T6685" t="s">
        <v>7744</v>
      </c>
    </row>
    <row r="6686" spans="1:20" x14ac:dyDescent="0.25">
      <c r="A6686" t="s">
        <v>5906</v>
      </c>
      <c r="B6686" s="2">
        <v>42355</v>
      </c>
      <c r="C6686" s="2">
        <v>42360</v>
      </c>
      <c r="D6686" t="s">
        <v>19</v>
      </c>
      <c r="E6686" t="s">
        <v>2327</v>
      </c>
      <c r="F6686" t="s">
        <v>1924</v>
      </c>
      <c r="G6686" s="1">
        <v>180016</v>
      </c>
      <c r="H6686">
        <v>1</v>
      </c>
      <c r="I6686">
        <v>2</v>
      </c>
      <c r="J6686" s="1">
        <v>-157514</v>
      </c>
      <c r="K6686" t="s">
        <v>9128</v>
      </c>
      <c r="L6686" t="s">
        <v>9133</v>
      </c>
      <c r="M6686" t="s">
        <v>10034</v>
      </c>
      <c r="N6686" t="s">
        <v>8536</v>
      </c>
      <c r="O6686" t="s">
        <v>8607</v>
      </c>
      <c r="P6686" t="s">
        <v>8566</v>
      </c>
      <c r="Q6686">
        <v>61701</v>
      </c>
      <c r="R6686" t="s">
        <v>8551</v>
      </c>
      <c r="S6686" t="s">
        <v>8236</v>
      </c>
      <c r="T6686" t="s">
        <v>7736</v>
      </c>
    </row>
    <row r="6687" spans="1:20" x14ac:dyDescent="0.25">
      <c r="A6687" t="s">
        <v>5906</v>
      </c>
      <c r="B6687" s="2">
        <v>42355</v>
      </c>
      <c r="C6687" s="2">
        <v>42360</v>
      </c>
      <c r="D6687" t="s">
        <v>19</v>
      </c>
      <c r="E6687" t="s">
        <v>2327</v>
      </c>
      <c r="F6687" t="s">
        <v>1430</v>
      </c>
      <c r="G6687" s="1">
        <v>41552</v>
      </c>
      <c r="H6687">
        <v>2</v>
      </c>
      <c r="I6687">
        <v>6</v>
      </c>
      <c r="J6687" s="1">
        <v>-197372</v>
      </c>
      <c r="K6687" t="s">
        <v>9123</v>
      </c>
      <c r="L6687" t="s">
        <v>9135</v>
      </c>
      <c r="M6687" t="s">
        <v>9827</v>
      </c>
      <c r="N6687" t="s">
        <v>8536</v>
      </c>
      <c r="O6687" t="s">
        <v>8607</v>
      </c>
      <c r="P6687" t="s">
        <v>8566</v>
      </c>
      <c r="Q6687">
        <v>61701</v>
      </c>
      <c r="R6687" t="s">
        <v>8551</v>
      </c>
      <c r="S6687" t="s">
        <v>8236</v>
      </c>
      <c r="T6687" t="s">
        <v>7736</v>
      </c>
    </row>
    <row r="6688" spans="1:20" x14ac:dyDescent="0.25">
      <c r="A6688" t="s">
        <v>5906</v>
      </c>
      <c r="B6688" s="2">
        <v>42355</v>
      </c>
      <c r="C6688" s="2">
        <v>42360</v>
      </c>
      <c r="D6688" t="s">
        <v>19</v>
      </c>
      <c r="E6688" t="s">
        <v>2327</v>
      </c>
      <c r="F6688" t="s">
        <v>2048</v>
      </c>
      <c r="G6688" s="1">
        <v>1312</v>
      </c>
      <c r="H6688">
        <v>5</v>
      </c>
      <c r="I6688">
        <v>2</v>
      </c>
      <c r="J6688" s="1">
        <v>1476</v>
      </c>
      <c r="K6688" t="s">
        <v>9128</v>
      </c>
      <c r="L6688" t="s">
        <v>9137</v>
      </c>
      <c r="M6688" t="s">
        <v>10078</v>
      </c>
      <c r="N6688" t="s">
        <v>8536</v>
      </c>
      <c r="O6688" t="s">
        <v>8607</v>
      </c>
      <c r="P6688" t="s">
        <v>8566</v>
      </c>
      <c r="Q6688">
        <v>61701</v>
      </c>
      <c r="R6688" t="s">
        <v>8551</v>
      </c>
      <c r="S6688" t="s">
        <v>8236</v>
      </c>
      <c r="T6688" t="s">
        <v>7736</v>
      </c>
    </row>
    <row r="6689" spans="1:20" x14ac:dyDescent="0.25">
      <c r="A6689" t="s">
        <v>5907</v>
      </c>
      <c r="B6689" s="2">
        <v>42138</v>
      </c>
      <c r="C6689" s="2">
        <v>42145</v>
      </c>
      <c r="D6689" t="s">
        <v>19</v>
      </c>
      <c r="E6689" t="s">
        <v>3363</v>
      </c>
      <c r="F6689" t="s">
        <v>3235</v>
      </c>
      <c r="G6689" s="1">
        <v>111792</v>
      </c>
      <c r="H6689">
        <v>4</v>
      </c>
      <c r="I6689">
        <v>0</v>
      </c>
      <c r="J6689" s="1">
        <v>55896</v>
      </c>
      <c r="K6689" t="s">
        <v>9128</v>
      </c>
      <c r="L6689" t="s">
        <v>9133</v>
      </c>
      <c r="M6689" t="s">
        <v>10475</v>
      </c>
      <c r="N6689" t="s">
        <v>8536</v>
      </c>
      <c r="O6689" t="s">
        <v>8540</v>
      </c>
      <c r="P6689" t="s">
        <v>8541</v>
      </c>
      <c r="Q6689">
        <v>90032</v>
      </c>
      <c r="R6689" t="s">
        <v>8542</v>
      </c>
      <c r="S6689" t="s">
        <v>8381</v>
      </c>
      <c r="T6689" t="s">
        <v>7736</v>
      </c>
    </row>
    <row r="6690" spans="1:20" x14ac:dyDescent="0.25">
      <c r="A6690" t="s">
        <v>5908</v>
      </c>
      <c r="B6690" s="2">
        <v>42804</v>
      </c>
      <c r="C6690" s="2">
        <v>42809</v>
      </c>
      <c r="D6690" t="s">
        <v>11</v>
      </c>
      <c r="E6690" t="s">
        <v>3849</v>
      </c>
      <c r="F6690" t="s">
        <v>2543</v>
      </c>
      <c r="G6690" s="1">
        <v>11196</v>
      </c>
      <c r="H6690">
        <v>4</v>
      </c>
      <c r="I6690">
        <v>0</v>
      </c>
      <c r="J6690" s="1">
        <v>212724</v>
      </c>
      <c r="K6690" t="s">
        <v>9139</v>
      </c>
      <c r="L6690" t="s">
        <v>9162</v>
      </c>
      <c r="M6690" t="s">
        <v>10251</v>
      </c>
      <c r="N6690" t="s">
        <v>8536</v>
      </c>
      <c r="O6690" t="s">
        <v>8556</v>
      </c>
      <c r="P6690" t="s">
        <v>8541</v>
      </c>
      <c r="Q6690">
        <v>94109</v>
      </c>
      <c r="R6690" t="s">
        <v>8542</v>
      </c>
      <c r="S6690" t="s">
        <v>8436</v>
      </c>
      <c r="T6690" t="s">
        <v>7738</v>
      </c>
    </row>
    <row r="6691" spans="1:20" x14ac:dyDescent="0.25">
      <c r="A6691" t="s">
        <v>5909</v>
      </c>
      <c r="B6691" s="2">
        <v>43071</v>
      </c>
      <c r="C6691" s="2">
        <v>43078</v>
      </c>
      <c r="D6691" t="s">
        <v>19</v>
      </c>
      <c r="E6691" t="s">
        <v>2542</v>
      </c>
      <c r="F6691" t="s">
        <v>2982</v>
      </c>
      <c r="G6691" s="1">
        <v>1216</v>
      </c>
      <c r="H6691">
        <v>5</v>
      </c>
      <c r="I6691">
        <v>2</v>
      </c>
      <c r="J6691" s="1">
        <v>2128</v>
      </c>
      <c r="K6691" t="s">
        <v>9128</v>
      </c>
      <c r="L6691" t="s">
        <v>9137</v>
      </c>
      <c r="M6691" t="s">
        <v>10395</v>
      </c>
      <c r="N6691" t="s">
        <v>8536</v>
      </c>
      <c r="O6691" t="s">
        <v>8563</v>
      </c>
      <c r="P6691" t="s">
        <v>8550</v>
      </c>
      <c r="Q6691">
        <v>77095</v>
      </c>
      <c r="R6691" t="s">
        <v>8551</v>
      </c>
      <c r="S6691" t="s">
        <v>8270</v>
      </c>
      <c r="T6691" t="s">
        <v>7738</v>
      </c>
    </row>
    <row r="6692" spans="1:20" x14ac:dyDescent="0.25">
      <c r="A6692" t="s">
        <v>5910</v>
      </c>
      <c r="B6692" s="2">
        <v>42947</v>
      </c>
      <c r="C6692" s="2">
        <v>42952</v>
      </c>
      <c r="D6692" t="s">
        <v>19</v>
      </c>
      <c r="E6692" t="s">
        <v>3225</v>
      </c>
      <c r="F6692" t="s">
        <v>482</v>
      </c>
      <c r="G6692" s="1">
        <v>1752</v>
      </c>
      <c r="H6692">
        <v>4</v>
      </c>
      <c r="I6692">
        <v>0</v>
      </c>
      <c r="J6692" s="1">
        <v>84096</v>
      </c>
      <c r="K6692" t="s">
        <v>9128</v>
      </c>
      <c r="L6692" t="s">
        <v>9142</v>
      </c>
      <c r="M6692" t="s">
        <v>9378</v>
      </c>
      <c r="N6692" t="s">
        <v>8536</v>
      </c>
      <c r="O6692" t="s">
        <v>8737</v>
      </c>
      <c r="P6692" t="s">
        <v>8553</v>
      </c>
      <c r="Q6692">
        <v>53209</v>
      </c>
      <c r="R6692" t="s">
        <v>8551</v>
      </c>
      <c r="S6692" t="s">
        <v>8362</v>
      </c>
      <c r="T6692" t="s">
        <v>7738</v>
      </c>
    </row>
    <row r="6693" spans="1:20" x14ac:dyDescent="0.25">
      <c r="A6693" t="s">
        <v>5910</v>
      </c>
      <c r="B6693" s="2">
        <v>42947</v>
      </c>
      <c r="C6693" s="2">
        <v>42952</v>
      </c>
      <c r="D6693" t="s">
        <v>19</v>
      </c>
      <c r="E6693" t="s">
        <v>3225</v>
      </c>
      <c r="F6693" t="s">
        <v>818</v>
      </c>
      <c r="G6693" s="1">
        <v>15588</v>
      </c>
      <c r="H6693">
        <v>6</v>
      </c>
      <c r="I6693">
        <v>0</v>
      </c>
      <c r="J6693" s="1">
        <v>54558</v>
      </c>
      <c r="K6693" t="s">
        <v>9128</v>
      </c>
      <c r="L6693" t="s">
        <v>9144</v>
      </c>
      <c r="M6693" t="s">
        <v>9549</v>
      </c>
      <c r="N6693" t="s">
        <v>8536</v>
      </c>
      <c r="O6693" t="s">
        <v>8737</v>
      </c>
      <c r="P6693" t="s">
        <v>8553</v>
      </c>
      <c r="Q6693">
        <v>53209</v>
      </c>
      <c r="R6693" t="s">
        <v>8551</v>
      </c>
      <c r="S6693" t="s">
        <v>8362</v>
      </c>
      <c r="T6693" t="s">
        <v>7738</v>
      </c>
    </row>
    <row r="6694" spans="1:20" x14ac:dyDescent="0.25">
      <c r="A6694" t="s">
        <v>5911</v>
      </c>
      <c r="B6694" s="2">
        <v>42958</v>
      </c>
      <c r="C6694" s="2">
        <v>42960</v>
      </c>
      <c r="D6694" t="s">
        <v>11</v>
      </c>
      <c r="E6694" t="s">
        <v>3500</v>
      </c>
      <c r="F6694" t="s">
        <v>3091</v>
      </c>
      <c r="G6694" s="1">
        <v>47751</v>
      </c>
      <c r="H6694">
        <v>11</v>
      </c>
      <c r="I6694">
        <v>0</v>
      </c>
      <c r="J6694" s="1">
        <v>2196546</v>
      </c>
      <c r="K6694" t="s">
        <v>9128</v>
      </c>
      <c r="L6694" t="s">
        <v>9142</v>
      </c>
      <c r="M6694" t="s">
        <v>10426</v>
      </c>
      <c r="N6694" t="s">
        <v>8536</v>
      </c>
      <c r="O6694" t="s">
        <v>8920</v>
      </c>
      <c r="P6694" t="s">
        <v>8623</v>
      </c>
      <c r="Q6694">
        <v>70601</v>
      </c>
      <c r="R6694" t="s">
        <v>8539</v>
      </c>
      <c r="S6694" t="s">
        <v>8398</v>
      </c>
      <c r="T6694" t="s">
        <v>7744</v>
      </c>
    </row>
    <row r="6695" spans="1:20" x14ac:dyDescent="0.25">
      <c r="A6695" t="s">
        <v>5912</v>
      </c>
      <c r="B6695" s="2">
        <v>43008</v>
      </c>
      <c r="C6695" s="2">
        <v>43010</v>
      </c>
      <c r="D6695" t="s">
        <v>11</v>
      </c>
      <c r="E6695" t="s">
        <v>3827</v>
      </c>
      <c r="F6695" t="s">
        <v>3352</v>
      </c>
      <c r="G6695" s="1">
        <v>16488</v>
      </c>
      <c r="H6695">
        <v>3</v>
      </c>
      <c r="I6695">
        <v>0</v>
      </c>
      <c r="J6695" s="1">
        <v>807912</v>
      </c>
      <c r="K6695" t="s">
        <v>9128</v>
      </c>
      <c r="L6695" t="s">
        <v>9148</v>
      </c>
      <c r="M6695" t="s">
        <v>10509</v>
      </c>
      <c r="N6695" t="s">
        <v>8536</v>
      </c>
      <c r="O6695" t="s">
        <v>8829</v>
      </c>
      <c r="P6695" t="s">
        <v>8744</v>
      </c>
      <c r="Q6695">
        <v>21215</v>
      </c>
      <c r="R6695" t="s">
        <v>8561</v>
      </c>
      <c r="S6695" t="s">
        <v>8431</v>
      </c>
      <c r="T6695" t="s">
        <v>7736</v>
      </c>
    </row>
    <row r="6696" spans="1:20" x14ac:dyDescent="0.25">
      <c r="A6696" t="s">
        <v>5913</v>
      </c>
      <c r="B6696" s="2">
        <v>42608</v>
      </c>
      <c r="C6696" s="2">
        <v>42612</v>
      </c>
      <c r="D6696" t="s">
        <v>19</v>
      </c>
      <c r="E6696" t="s">
        <v>5815</v>
      </c>
      <c r="F6696" t="s">
        <v>2456</v>
      </c>
      <c r="G6696" s="1">
        <v>4797</v>
      </c>
      <c r="H6696">
        <v>3</v>
      </c>
      <c r="I6696">
        <v>0</v>
      </c>
      <c r="J6696" s="1">
        <v>148707</v>
      </c>
      <c r="K6696" t="s">
        <v>9139</v>
      </c>
      <c r="L6696" t="s">
        <v>9162</v>
      </c>
      <c r="M6696" t="s">
        <v>10220</v>
      </c>
      <c r="N6696" t="s">
        <v>8536</v>
      </c>
      <c r="O6696" t="s">
        <v>8614</v>
      </c>
      <c r="P6696" t="s">
        <v>8553</v>
      </c>
      <c r="Q6696">
        <v>53132</v>
      </c>
      <c r="R6696" t="s">
        <v>8551</v>
      </c>
      <c r="S6696" t="s">
        <v>8514</v>
      </c>
      <c r="T6696" t="s">
        <v>7744</v>
      </c>
    </row>
    <row r="6697" spans="1:20" x14ac:dyDescent="0.25">
      <c r="A6697" t="s">
        <v>5914</v>
      </c>
      <c r="B6697" s="2">
        <v>42706</v>
      </c>
      <c r="C6697" s="2">
        <v>42711</v>
      </c>
      <c r="D6697" t="s">
        <v>19</v>
      </c>
      <c r="E6697" t="s">
        <v>2034</v>
      </c>
      <c r="F6697" t="s">
        <v>4229</v>
      </c>
      <c r="G6697" s="1">
        <v>415176</v>
      </c>
      <c r="H6697">
        <v>3</v>
      </c>
      <c r="I6697">
        <v>2</v>
      </c>
      <c r="J6697" s="1">
        <v>1349322</v>
      </c>
      <c r="K6697" t="s">
        <v>9128</v>
      </c>
      <c r="L6697" t="s">
        <v>9142</v>
      </c>
      <c r="M6697" t="s">
        <v>10699</v>
      </c>
      <c r="N6697" t="s">
        <v>8536</v>
      </c>
      <c r="O6697" t="s">
        <v>8576</v>
      </c>
      <c r="P6697" t="s">
        <v>8577</v>
      </c>
      <c r="Q6697">
        <v>10024</v>
      </c>
      <c r="R6697" t="s">
        <v>8561</v>
      </c>
      <c r="S6697" t="s">
        <v>8178</v>
      </c>
      <c r="T6697" t="s">
        <v>7736</v>
      </c>
    </row>
    <row r="6698" spans="1:20" x14ac:dyDescent="0.25">
      <c r="A6698" t="s">
        <v>5914</v>
      </c>
      <c r="B6698" s="2">
        <v>42706</v>
      </c>
      <c r="C6698" s="2">
        <v>42711</v>
      </c>
      <c r="D6698" t="s">
        <v>19</v>
      </c>
      <c r="E6698" t="s">
        <v>2034</v>
      </c>
      <c r="F6698" t="s">
        <v>1930</v>
      </c>
      <c r="G6698" s="1">
        <v>35232</v>
      </c>
      <c r="H6698">
        <v>3</v>
      </c>
      <c r="I6698">
        <v>2</v>
      </c>
      <c r="J6698" s="1">
        <v>114504</v>
      </c>
      <c r="K6698" t="s">
        <v>9128</v>
      </c>
      <c r="L6698" t="s">
        <v>9142</v>
      </c>
      <c r="M6698" t="s">
        <v>10036</v>
      </c>
      <c r="N6698" t="s">
        <v>8536</v>
      </c>
      <c r="O6698" t="s">
        <v>8576</v>
      </c>
      <c r="P6698" t="s">
        <v>8577</v>
      </c>
      <c r="Q6698">
        <v>10024</v>
      </c>
      <c r="R6698" t="s">
        <v>8561</v>
      </c>
      <c r="S6698" t="s">
        <v>8178</v>
      </c>
      <c r="T6698" t="s">
        <v>7736</v>
      </c>
    </row>
    <row r="6699" spans="1:20" x14ac:dyDescent="0.25">
      <c r="A6699" t="s">
        <v>5914</v>
      </c>
      <c r="B6699" s="2">
        <v>42706</v>
      </c>
      <c r="C6699" s="2">
        <v>42711</v>
      </c>
      <c r="D6699" t="s">
        <v>19</v>
      </c>
      <c r="E6699" t="s">
        <v>2034</v>
      </c>
      <c r="F6699" t="s">
        <v>3352</v>
      </c>
      <c r="G6699" s="1">
        <v>5496</v>
      </c>
      <c r="H6699">
        <v>1</v>
      </c>
      <c r="I6699">
        <v>0</v>
      </c>
      <c r="J6699" s="1">
        <v>269304</v>
      </c>
      <c r="K6699" t="s">
        <v>9128</v>
      </c>
      <c r="L6699" t="s">
        <v>9148</v>
      </c>
      <c r="M6699" t="s">
        <v>10509</v>
      </c>
      <c r="N6699" t="s">
        <v>8536</v>
      </c>
      <c r="O6699" t="s">
        <v>8576</v>
      </c>
      <c r="P6699" t="s">
        <v>8577</v>
      </c>
      <c r="Q6699">
        <v>10024</v>
      </c>
      <c r="R6699" t="s">
        <v>8561</v>
      </c>
      <c r="S6699" t="s">
        <v>8178</v>
      </c>
      <c r="T6699" t="s">
        <v>7736</v>
      </c>
    </row>
    <row r="6700" spans="1:20" x14ac:dyDescent="0.25">
      <c r="A6700" t="s">
        <v>5915</v>
      </c>
      <c r="B6700" s="2">
        <v>42937</v>
      </c>
      <c r="C6700" s="2">
        <v>42941</v>
      </c>
      <c r="D6700" t="s">
        <v>19</v>
      </c>
      <c r="E6700" t="s">
        <v>2434</v>
      </c>
      <c r="F6700" t="s">
        <v>5916</v>
      </c>
      <c r="G6700" s="1">
        <v>1634</v>
      </c>
      <c r="H6700">
        <v>2</v>
      </c>
      <c r="I6700">
        <v>0</v>
      </c>
      <c r="J6700" s="1">
        <v>76798</v>
      </c>
      <c r="K6700" t="s">
        <v>9128</v>
      </c>
      <c r="L6700" t="s">
        <v>9148</v>
      </c>
      <c r="M6700" t="s">
        <v>10896</v>
      </c>
      <c r="N6700" t="s">
        <v>8536</v>
      </c>
      <c r="O6700" t="s">
        <v>8642</v>
      </c>
      <c r="P6700" t="s">
        <v>8541</v>
      </c>
      <c r="Q6700">
        <v>92024</v>
      </c>
      <c r="R6700" t="s">
        <v>8542</v>
      </c>
      <c r="S6700" t="s">
        <v>8255</v>
      </c>
      <c r="T6700" t="s">
        <v>7736</v>
      </c>
    </row>
    <row r="6701" spans="1:20" x14ac:dyDescent="0.25">
      <c r="A6701" t="s">
        <v>5915</v>
      </c>
      <c r="B6701" s="2">
        <v>42937</v>
      </c>
      <c r="C6701" s="2">
        <v>42941</v>
      </c>
      <c r="D6701" t="s">
        <v>19</v>
      </c>
      <c r="E6701" t="s">
        <v>2434</v>
      </c>
      <c r="F6701" t="s">
        <v>2606</v>
      </c>
      <c r="G6701" s="1">
        <v>225296</v>
      </c>
      <c r="H6701">
        <v>2</v>
      </c>
      <c r="I6701">
        <v>2</v>
      </c>
      <c r="J6701" s="1">
        <v>225296</v>
      </c>
      <c r="K6701" t="s">
        <v>9123</v>
      </c>
      <c r="L6701" t="s">
        <v>9126</v>
      </c>
      <c r="M6701" t="s">
        <v>10274</v>
      </c>
      <c r="N6701" t="s">
        <v>8536</v>
      </c>
      <c r="O6701" t="s">
        <v>8642</v>
      </c>
      <c r="P6701" t="s">
        <v>8541</v>
      </c>
      <c r="Q6701">
        <v>92024</v>
      </c>
      <c r="R6701" t="s">
        <v>8542</v>
      </c>
      <c r="S6701" t="s">
        <v>8255</v>
      </c>
      <c r="T6701" t="s">
        <v>7736</v>
      </c>
    </row>
    <row r="6702" spans="1:20" x14ac:dyDescent="0.25">
      <c r="A6702" t="s">
        <v>5915</v>
      </c>
      <c r="B6702" s="2">
        <v>42937</v>
      </c>
      <c r="C6702" s="2">
        <v>42941</v>
      </c>
      <c r="D6702" t="s">
        <v>19</v>
      </c>
      <c r="E6702" t="s">
        <v>2434</v>
      </c>
      <c r="F6702" t="s">
        <v>604</v>
      </c>
      <c r="G6702" s="1">
        <v>50352</v>
      </c>
      <c r="H6702">
        <v>3</v>
      </c>
      <c r="I6702">
        <v>2</v>
      </c>
      <c r="J6702" s="1">
        <v>176232</v>
      </c>
      <c r="K6702" t="s">
        <v>9128</v>
      </c>
      <c r="L6702" t="s">
        <v>9142</v>
      </c>
      <c r="M6702" t="s">
        <v>9442</v>
      </c>
      <c r="N6702" t="s">
        <v>8536</v>
      </c>
      <c r="O6702" t="s">
        <v>8642</v>
      </c>
      <c r="P6702" t="s">
        <v>8541</v>
      </c>
      <c r="Q6702">
        <v>92024</v>
      </c>
      <c r="R6702" t="s">
        <v>8542</v>
      </c>
      <c r="S6702" t="s">
        <v>8255</v>
      </c>
      <c r="T6702" t="s">
        <v>7736</v>
      </c>
    </row>
    <row r="6703" spans="1:20" x14ac:dyDescent="0.25">
      <c r="A6703" t="s">
        <v>5917</v>
      </c>
      <c r="B6703" s="2">
        <v>42144</v>
      </c>
      <c r="C6703" s="2">
        <v>42148</v>
      </c>
      <c r="D6703" t="s">
        <v>19</v>
      </c>
      <c r="E6703" t="s">
        <v>2310</v>
      </c>
      <c r="F6703" t="s">
        <v>2608</v>
      </c>
      <c r="G6703" s="1">
        <v>163136</v>
      </c>
      <c r="H6703">
        <v>4</v>
      </c>
      <c r="I6703">
        <v>2</v>
      </c>
      <c r="J6703" s="1">
        <v>20392</v>
      </c>
      <c r="K6703" t="s">
        <v>9123</v>
      </c>
      <c r="L6703" t="s">
        <v>9135</v>
      </c>
      <c r="M6703" t="s">
        <v>10275</v>
      </c>
      <c r="N6703" t="s">
        <v>8536</v>
      </c>
      <c r="O6703" t="s">
        <v>9069</v>
      </c>
      <c r="P6703" t="s">
        <v>8546</v>
      </c>
      <c r="Q6703">
        <v>27893</v>
      </c>
      <c r="R6703" t="s">
        <v>8539</v>
      </c>
      <c r="S6703" t="s">
        <v>8233</v>
      </c>
      <c r="T6703" t="s">
        <v>7736</v>
      </c>
    </row>
    <row r="6704" spans="1:20" x14ac:dyDescent="0.25">
      <c r="A6704" t="s">
        <v>5917</v>
      </c>
      <c r="B6704" s="2">
        <v>42144</v>
      </c>
      <c r="C6704" s="2">
        <v>42148</v>
      </c>
      <c r="D6704" t="s">
        <v>19</v>
      </c>
      <c r="E6704" t="s">
        <v>2310</v>
      </c>
      <c r="F6704" t="s">
        <v>1874</v>
      </c>
      <c r="G6704" s="1">
        <v>6408</v>
      </c>
      <c r="H6704">
        <v>4</v>
      </c>
      <c r="I6704">
        <v>7</v>
      </c>
      <c r="J6704" s="1">
        <v>-49128</v>
      </c>
      <c r="K6704" t="s">
        <v>9128</v>
      </c>
      <c r="L6704" t="s">
        <v>9142</v>
      </c>
      <c r="M6704" t="s">
        <v>10010</v>
      </c>
      <c r="N6704" t="s">
        <v>8536</v>
      </c>
      <c r="O6704" t="s">
        <v>9069</v>
      </c>
      <c r="P6704" t="s">
        <v>8546</v>
      </c>
      <c r="Q6704">
        <v>27893</v>
      </c>
      <c r="R6704" t="s">
        <v>8539</v>
      </c>
      <c r="S6704" t="s">
        <v>8233</v>
      </c>
      <c r="T6704" t="s">
        <v>7736</v>
      </c>
    </row>
    <row r="6705" spans="1:20" x14ac:dyDescent="0.25">
      <c r="A6705" t="s">
        <v>5918</v>
      </c>
      <c r="B6705" s="2">
        <v>42178</v>
      </c>
      <c r="C6705" s="2">
        <v>42183</v>
      </c>
      <c r="D6705" t="s">
        <v>19</v>
      </c>
      <c r="E6705" t="s">
        <v>1779</v>
      </c>
      <c r="F6705" t="s">
        <v>2827</v>
      </c>
      <c r="G6705" s="1">
        <v>217584</v>
      </c>
      <c r="H6705">
        <v>2</v>
      </c>
      <c r="I6705">
        <v>2</v>
      </c>
      <c r="J6705" s="1">
        <v>190386</v>
      </c>
      <c r="K6705" t="s">
        <v>9139</v>
      </c>
      <c r="L6705" t="s">
        <v>9140</v>
      </c>
      <c r="M6705" t="s">
        <v>10352</v>
      </c>
      <c r="N6705" t="s">
        <v>8536</v>
      </c>
      <c r="O6705" t="s">
        <v>8657</v>
      </c>
      <c r="P6705" t="s">
        <v>8541</v>
      </c>
      <c r="Q6705">
        <v>90805</v>
      </c>
      <c r="R6705" t="s">
        <v>8542</v>
      </c>
      <c r="S6705" t="s">
        <v>8132</v>
      </c>
      <c r="T6705" t="s">
        <v>7736</v>
      </c>
    </row>
    <row r="6706" spans="1:20" x14ac:dyDescent="0.25">
      <c r="A6706" t="s">
        <v>5918</v>
      </c>
      <c r="B6706" s="2">
        <v>42178</v>
      </c>
      <c r="C6706" s="2">
        <v>42183</v>
      </c>
      <c r="D6706" t="s">
        <v>19</v>
      </c>
      <c r="E6706" t="s">
        <v>1779</v>
      </c>
      <c r="F6706" t="s">
        <v>1709</v>
      </c>
      <c r="G6706" s="1">
        <v>543</v>
      </c>
      <c r="H6706">
        <v>3</v>
      </c>
      <c r="I6706">
        <v>0</v>
      </c>
      <c r="J6706" s="1">
        <v>17919</v>
      </c>
      <c r="K6706" t="s">
        <v>9128</v>
      </c>
      <c r="L6706" t="s">
        <v>9191</v>
      </c>
      <c r="M6706" t="s">
        <v>9939</v>
      </c>
      <c r="N6706" t="s">
        <v>8536</v>
      </c>
      <c r="O6706" t="s">
        <v>8657</v>
      </c>
      <c r="P6706" t="s">
        <v>8541</v>
      </c>
      <c r="Q6706">
        <v>90805</v>
      </c>
      <c r="R6706" t="s">
        <v>8542</v>
      </c>
      <c r="S6706" t="s">
        <v>8132</v>
      </c>
      <c r="T6706" t="s">
        <v>7736</v>
      </c>
    </row>
    <row r="6707" spans="1:20" x14ac:dyDescent="0.25">
      <c r="A6707" t="s">
        <v>5918</v>
      </c>
      <c r="B6707" s="2">
        <v>42178</v>
      </c>
      <c r="C6707" s="2">
        <v>42183</v>
      </c>
      <c r="D6707" t="s">
        <v>19</v>
      </c>
      <c r="E6707" t="s">
        <v>1779</v>
      </c>
      <c r="F6707" t="s">
        <v>334</v>
      </c>
      <c r="G6707" s="1">
        <v>143976</v>
      </c>
      <c r="H6707">
        <v>3</v>
      </c>
      <c r="I6707">
        <v>2</v>
      </c>
      <c r="J6707" s="1">
        <v>89985</v>
      </c>
      <c r="K6707" t="s">
        <v>9139</v>
      </c>
      <c r="L6707" t="s">
        <v>9140</v>
      </c>
      <c r="M6707" t="s">
        <v>9302</v>
      </c>
      <c r="N6707" t="s">
        <v>8536</v>
      </c>
      <c r="O6707" t="s">
        <v>8657</v>
      </c>
      <c r="P6707" t="s">
        <v>8541</v>
      </c>
      <c r="Q6707">
        <v>90805</v>
      </c>
      <c r="R6707" t="s">
        <v>8542</v>
      </c>
      <c r="S6707" t="s">
        <v>8132</v>
      </c>
      <c r="T6707" t="s">
        <v>7736</v>
      </c>
    </row>
    <row r="6708" spans="1:20" x14ac:dyDescent="0.25">
      <c r="A6708" t="s">
        <v>5919</v>
      </c>
      <c r="B6708" s="2">
        <v>42623</v>
      </c>
      <c r="C6708" s="2">
        <v>42628</v>
      </c>
      <c r="D6708" t="s">
        <v>19</v>
      </c>
      <c r="E6708" t="s">
        <v>1231</v>
      </c>
      <c r="F6708" t="s">
        <v>1955</v>
      </c>
      <c r="G6708" s="1">
        <v>51968</v>
      </c>
      <c r="H6708">
        <v>7</v>
      </c>
      <c r="I6708">
        <v>2</v>
      </c>
      <c r="J6708" s="1">
        <v>58464</v>
      </c>
      <c r="K6708" t="s">
        <v>9139</v>
      </c>
      <c r="L6708" t="s">
        <v>9140</v>
      </c>
      <c r="M6708" t="s">
        <v>10046</v>
      </c>
      <c r="N6708" t="s">
        <v>8536</v>
      </c>
      <c r="O6708" t="s">
        <v>8543</v>
      </c>
      <c r="P6708" t="s">
        <v>8544</v>
      </c>
      <c r="Q6708">
        <v>33311</v>
      </c>
      <c r="R6708" t="s">
        <v>8539</v>
      </c>
      <c r="S6708" t="s">
        <v>8019</v>
      </c>
      <c r="T6708" t="s">
        <v>7738</v>
      </c>
    </row>
    <row r="6709" spans="1:20" x14ac:dyDescent="0.25">
      <c r="A6709" t="s">
        <v>5920</v>
      </c>
      <c r="B6709" s="2">
        <v>41742</v>
      </c>
      <c r="C6709" s="2">
        <v>41747</v>
      </c>
      <c r="D6709" t="s">
        <v>19</v>
      </c>
      <c r="E6709" t="s">
        <v>1881</v>
      </c>
      <c r="F6709" t="s">
        <v>5921</v>
      </c>
      <c r="G6709" s="1">
        <v>783</v>
      </c>
      <c r="H6709">
        <v>3</v>
      </c>
      <c r="I6709">
        <v>0</v>
      </c>
      <c r="J6709" s="1">
        <v>36018</v>
      </c>
      <c r="K6709" t="s">
        <v>9128</v>
      </c>
      <c r="L6709" t="s">
        <v>9129</v>
      </c>
      <c r="M6709" t="s">
        <v>10897</v>
      </c>
      <c r="N6709" t="s">
        <v>8536</v>
      </c>
      <c r="O6709" t="s">
        <v>8829</v>
      </c>
      <c r="P6709" t="s">
        <v>8744</v>
      </c>
      <c r="Q6709">
        <v>21215</v>
      </c>
      <c r="R6709" t="s">
        <v>8561</v>
      </c>
      <c r="S6709" t="s">
        <v>8146</v>
      </c>
      <c r="T6709" t="s">
        <v>7744</v>
      </c>
    </row>
    <row r="6710" spans="1:20" x14ac:dyDescent="0.25">
      <c r="A6710" t="s">
        <v>5922</v>
      </c>
      <c r="B6710" s="2">
        <v>42322</v>
      </c>
      <c r="C6710" s="2">
        <v>42327</v>
      </c>
      <c r="D6710" t="s">
        <v>19</v>
      </c>
      <c r="E6710" t="s">
        <v>210</v>
      </c>
      <c r="F6710" t="s">
        <v>331</v>
      </c>
      <c r="G6710" s="1">
        <v>88384</v>
      </c>
      <c r="H6710">
        <v>4</v>
      </c>
      <c r="I6710">
        <v>2</v>
      </c>
      <c r="J6710" s="1">
        <v>99432</v>
      </c>
      <c r="K6710" t="s">
        <v>9123</v>
      </c>
      <c r="L6710" t="s">
        <v>9126</v>
      </c>
      <c r="M6710" t="s">
        <v>9299</v>
      </c>
      <c r="N6710" t="s">
        <v>8536</v>
      </c>
      <c r="O6710" t="s">
        <v>9070</v>
      </c>
      <c r="P6710" t="s">
        <v>8620</v>
      </c>
      <c r="Q6710">
        <v>87124</v>
      </c>
      <c r="R6710" t="s">
        <v>8542</v>
      </c>
      <c r="S6710" t="s">
        <v>7785</v>
      </c>
      <c r="T6710" t="s">
        <v>7736</v>
      </c>
    </row>
    <row r="6711" spans="1:20" x14ac:dyDescent="0.25">
      <c r="A6711" t="s">
        <v>5922</v>
      </c>
      <c r="B6711" s="2">
        <v>42322</v>
      </c>
      <c r="C6711" s="2">
        <v>42327</v>
      </c>
      <c r="D6711" t="s">
        <v>19</v>
      </c>
      <c r="E6711" t="s">
        <v>210</v>
      </c>
      <c r="F6711" t="s">
        <v>544</v>
      </c>
      <c r="G6711" s="1">
        <v>230352</v>
      </c>
      <c r="H6711">
        <v>3</v>
      </c>
      <c r="I6711">
        <v>2</v>
      </c>
      <c r="J6711" s="1">
        <v>201558</v>
      </c>
      <c r="K6711" t="s">
        <v>9123</v>
      </c>
      <c r="L6711" t="s">
        <v>9126</v>
      </c>
      <c r="M6711" t="s">
        <v>9409</v>
      </c>
      <c r="N6711" t="s">
        <v>8536</v>
      </c>
      <c r="O6711" t="s">
        <v>9070</v>
      </c>
      <c r="P6711" t="s">
        <v>8620</v>
      </c>
      <c r="Q6711">
        <v>87124</v>
      </c>
      <c r="R6711" t="s">
        <v>8542</v>
      </c>
      <c r="S6711" t="s">
        <v>7785</v>
      </c>
      <c r="T6711" t="s">
        <v>7736</v>
      </c>
    </row>
    <row r="6712" spans="1:20" x14ac:dyDescent="0.25">
      <c r="A6712" t="s">
        <v>5923</v>
      </c>
      <c r="B6712" s="2">
        <v>42713</v>
      </c>
      <c r="C6712" s="2">
        <v>42716</v>
      </c>
      <c r="D6712" t="s">
        <v>79</v>
      </c>
      <c r="E6712" t="s">
        <v>301</v>
      </c>
      <c r="F6712" t="s">
        <v>2621</v>
      </c>
      <c r="G6712" s="1">
        <v>27392</v>
      </c>
      <c r="H6712">
        <v>8</v>
      </c>
      <c r="I6712">
        <v>2</v>
      </c>
      <c r="J6712" s="1">
        <v>99296</v>
      </c>
      <c r="K6712" t="s">
        <v>9128</v>
      </c>
      <c r="L6712" t="s">
        <v>9142</v>
      </c>
      <c r="M6712" t="s">
        <v>10280</v>
      </c>
      <c r="N6712" t="s">
        <v>8536</v>
      </c>
      <c r="O6712" t="s">
        <v>8862</v>
      </c>
      <c r="P6712" t="s">
        <v>8541</v>
      </c>
      <c r="Q6712">
        <v>95207</v>
      </c>
      <c r="R6712" t="s">
        <v>8542</v>
      </c>
      <c r="S6712" t="s">
        <v>7808</v>
      </c>
      <c r="T6712" t="s">
        <v>7738</v>
      </c>
    </row>
    <row r="6713" spans="1:20" x14ac:dyDescent="0.25">
      <c r="A6713" t="s">
        <v>5924</v>
      </c>
      <c r="B6713" s="2">
        <v>42965</v>
      </c>
      <c r="C6713" s="2">
        <v>42968</v>
      </c>
      <c r="D6713" t="s">
        <v>11</v>
      </c>
      <c r="E6713" t="s">
        <v>1353</v>
      </c>
      <c r="F6713" t="s">
        <v>2255</v>
      </c>
      <c r="G6713" s="1">
        <v>9912</v>
      </c>
      <c r="H6713">
        <v>3</v>
      </c>
      <c r="I6713">
        <v>2</v>
      </c>
      <c r="J6713" s="1">
        <v>1239</v>
      </c>
      <c r="K6713" t="s">
        <v>9128</v>
      </c>
      <c r="L6713" t="s">
        <v>9137</v>
      </c>
      <c r="M6713" t="s">
        <v>10149</v>
      </c>
      <c r="N6713" t="s">
        <v>8536</v>
      </c>
      <c r="O6713" t="s">
        <v>8603</v>
      </c>
      <c r="P6713" t="s">
        <v>8604</v>
      </c>
      <c r="Q6713">
        <v>43229</v>
      </c>
      <c r="R6713" t="s">
        <v>8561</v>
      </c>
      <c r="S6713" t="s">
        <v>8045</v>
      </c>
      <c r="T6713" t="s">
        <v>7736</v>
      </c>
    </row>
    <row r="6714" spans="1:20" x14ac:dyDescent="0.25">
      <c r="A6714" t="s">
        <v>5925</v>
      </c>
      <c r="B6714" s="2">
        <v>43083</v>
      </c>
      <c r="C6714" s="2">
        <v>43083</v>
      </c>
      <c r="D6714" t="s">
        <v>654</v>
      </c>
      <c r="E6714" t="s">
        <v>309</v>
      </c>
      <c r="F6714" t="s">
        <v>3107</v>
      </c>
      <c r="G6714" s="1">
        <v>266352</v>
      </c>
      <c r="H6714">
        <v>6</v>
      </c>
      <c r="I6714">
        <v>6</v>
      </c>
      <c r="J6714" s="1">
        <v>-2929872</v>
      </c>
      <c r="K6714" t="s">
        <v>9123</v>
      </c>
      <c r="L6714" t="s">
        <v>9135</v>
      </c>
      <c r="M6714" t="s">
        <v>10434</v>
      </c>
      <c r="N6714" t="s">
        <v>8536</v>
      </c>
      <c r="O6714" t="s">
        <v>8823</v>
      </c>
      <c r="P6714" t="s">
        <v>8566</v>
      </c>
      <c r="Q6714">
        <v>60076</v>
      </c>
      <c r="R6714" t="s">
        <v>8551</v>
      </c>
      <c r="S6714" t="s">
        <v>7810</v>
      </c>
      <c r="T6714" t="s">
        <v>7736</v>
      </c>
    </row>
    <row r="6715" spans="1:20" x14ac:dyDescent="0.25">
      <c r="A6715" t="s">
        <v>5925</v>
      </c>
      <c r="B6715" s="2">
        <v>43083</v>
      </c>
      <c r="C6715" s="2">
        <v>43083</v>
      </c>
      <c r="D6715" t="s">
        <v>654</v>
      </c>
      <c r="E6715" t="s">
        <v>309</v>
      </c>
      <c r="F6715" t="s">
        <v>543</v>
      </c>
      <c r="G6715" s="1">
        <v>56328</v>
      </c>
      <c r="H6715">
        <v>3</v>
      </c>
      <c r="I6715">
        <v>6</v>
      </c>
      <c r="J6715" s="1">
        <v>-267558</v>
      </c>
      <c r="K6715" t="s">
        <v>9123</v>
      </c>
      <c r="L6715" t="s">
        <v>9135</v>
      </c>
      <c r="M6715" t="s">
        <v>9408</v>
      </c>
      <c r="N6715" t="s">
        <v>8536</v>
      </c>
      <c r="O6715" t="s">
        <v>8823</v>
      </c>
      <c r="P6715" t="s">
        <v>8566</v>
      </c>
      <c r="Q6715">
        <v>60076</v>
      </c>
      <c r="R6715" t="s">
        <v>8551</v>
      </c>
      <c r="S6715" t="s">
        <v>7810</v>
      </c>
      <c r="T6715" t="s">
        <v>7736</v>
      </c>
    </row>
    <row r="6716" spans="1:20" x14ac:dyDescent="0.25">
      <c r="A6716" t="s">
        <v>5925</v>
      </c>
      <c r="B6716" s="2">
        <v>43083</v>
      </c>
      <c r="C6716" s="2">
        <v>43083</v>
      </c>
      <c r="D6716" t="s">
        <v>654</v>
      </c>
      <c r="E6716" t="s">
        <v>309</v>
      </c>
      <c r="F6716" t="s">
        <v>2078</v>
      </c>
      <c r="G6716" s="1">
        <v>39264</v>
      </c>
      <c r="H6716">
        <v>3</v>
      </c>
      <c r="I6716">
        <v>2</v>
      </c>
      <c r="J6716" s="1">
        <v>-4908</v>
      </c>
      <c r="K6716" t="s">
        <v>9139</v>
      </c>
      <c r="L6716" t="s">
        <v>9162</v>
      </c>
      <c r="M6716" t="s">
        <v>10088</v>
      </c>
      <c r="N6716" t="s">
        <v>8536</v>
      </c>
      <c r="O6716" t="s">
        <v>8823</v>
      </c>
      <c r="P6716" t="s">
        <v>8566</v>
      </c>
      <c r="Q6716">
        <v>60076</v>
      </c>
      <c r="R6716" t="s">
        <v>8551</v>
      </c>
      <c r="S6716" t="s">
        <v>7810</v>
      </c>
      <c r="T6716" t="s">
        <v>7736</v>
      </c>
    </row>
    <row r="6717" spans="1:20" x14ac:dyDescent="0.25">
      <c r="A6717" t="s">
        <v>5925</v>
      </c>
      <c r="B6717" s="2">
        <v>43083</v>
      </c>
      <c r="C6717" s="2">
        <v>43083</v>
      </c>
      <c r="D6717" t="s">
        <v>654</v>
      </c>
      <c r="E6717" t="s">
        <v>309</v>
      </c>
      <c r="F6717" t="s">
        <v>4121</v>
      </c>
      <c r="G6717" s="1">
        <v>95232</v>
      </c>
      <c r="H6717">
        <v>6</v>
      </c>
      <c r="I6717">
        <v>2</v>
      </c>
      <c r="J6717" s="1">
        <v>249984</v>
      </c>
      <c r="K6717" t="s">
        <v>9128</v>
      </c>
      <c r="L6717" t="s">
        <v>9137</v>
      </c>
      <c r="M6717" t="s">
        <v>10679</v>
      </c>
      <c r="N6717" t="s">
        <v>8536</v>
      </c>
      <c r="O6717" t="s">
        <v>8823</v>
      </c>
      <c r="P6717" t="s">
        <v>8566</v>
      </c>
      <c r="Q6717">
        <v>60076</v>
      </c>
      <c r="R6717" t="s">
        <v>8551</v>
      </c>
      <c r="S6717" t="s">
        <v>7810</v>
      </c>
      <c r="T6717" t="s">
        <v>7736</v>
      </c>
    </row>
    <row r="6718" spans="1:20" x14ac:dyDescent="0.25">
      <c r="A6718" t="s">
        <v>5926</v>
      </c>
      <c r="B6718" s="2">
        <v>42468</v>
      </c>
      <c r="C6718" s="2">
        <v>42475</v>
      </c>
      <c r="D6718" t="s">
        <v>19</v>
      </c>
      <c r="E6718" t="s">
        <v>1220</v>
      </c>
      <c r="F6718" t="s">
        <v>1371</v>
      </c>
      <c r="G6718" s="1">
        <v>300</v>
      </c>
      <c r="H6718">
        <v>6</v>
      </c>
      <c r="I6718">
        <v>0</v>
      </c>
      <c r="J6718" s="1">
        <v>144</v>
      </c>
      <c r="K6718" t="s">
        <v>9128</v>
      </c>
      <c r="L6718" t="s">
        <v>9191</v>
      </c>
      <c r="M6718" t="s">
        <v>9797</v>
      </c>
      <c r="N6718" t="s">
        <v>8536</v>
      </c>
      <c r="O6718" t="s">
        <v>8907</v>
      </c>
      <c r="P6718" t="s">
        <v>8693</v>
      </c>
      <c r="Q6718">
        <v>71901</v>
      </c>
      <c r="R6718" t="s">
        <v>8539</v>
      </c>
      <c r="S6718" t="s">
        <v>8016</v>
      </c>
      <c r="T6718" t="s">
        <v>7744</v>
      </c>
    </row>
    <row r="6719" spans="1:20" x14ac:dyDescent="0.25">
      <c r="A6719" t="s">
        <v>5926</v>
      </c>
      <c r="B6719" s="2">
        <v>42468</v>
      </c>
      <c r="C6719" s="2">
        <v>42475</v>
      </c>
      <c r="D6719" t="s">
        <v>19</v>
      </c>
      <c r="E6719" t="s">
        <v>1220</v>
      </c>
      <c r="F6719" t="s">
        <v>1116</v>
      </c>
      <c r="G6719" s="1">
        <v>2592</v>
      </c>
      <c r="H6719">
        <v>4</v>
      </c>
      <c r="I6719">
        <v>0</v>
      </c>
      <c r="J6719" s="1">
        <v>127008</v>
      </c>
      <c r="K6719" t="s">
        <v>9128</v>
      </c>
      <c r="L6719" t="s">
        <v>9148</v>
      </c>
      <c r="M6719" t="s">
        <v>9687</v>
      </c>
      <c r="N6719" t="s">
        <v>8536</v>
      </c>
      <c r="O6719" t="s">
        <v>8907</v>
      </c>
      <c r="P6719" t="s">
        <v>8693</v>
      </c>
      <c r="Q6719">
        <v>71901</v>
      </c>
      <c r="R6719" t="s">
        <v>8539</v>
      </c>
      <c r="S6719" t="s">
        <v>8016</v>
      </c>
      <c r="T6719" t="s">
        <v>7744</v>
      </c>
    </row>
    <row r="6720" spans="1:20" x14ac:dyDescent="0.25">
      <c r="A6720" t="s">
        <v>5926</v>
      </c>
      <c r="B6720" s="2">
        <v>42468</v>
      </c>
      <c r="C6720" s="2">
        <v>42475</v>
      </c>
      <c r="D6720" t="s">
        <v>19</v>
      </c>
      <c r="E6720" t="s">
        <v>1220</v>
      </c>
      <c r="F6720" t="s">
        <v>1897</v>
      </c>
      <c r="G6720" s="1">
        <v>15992</v>
      </c>
      <c r="H6720">
        <v>4</v>
      </c>
      <c r="I6720">
        <v>0</v>
      </c>
      <c r="J6720" s="1">
        <v>31984</v>
      </c>
      <c r="K6720" t="s">
        <v>9123</v>
      </c>
      <c r="L6720" t="s">
        <v>9135</v>
      </c>
      <c r="M6720" t="s">
        <v>10021</v>
      </c>
      <c r="N6720" t="s">
        <v>8536</v>
      </c>
      <c r="O6720" t="s">
        <v>8907</v>
      </c>
      <c r="P6720" t="s">
        <v>8693</v>
      </c>
      <c r="Q6720">
        <v>71901</v>
      </c>
      <c r="R6720" t="s">
        <v>8539</v>
      </c>
      <c r="S6720" t="s">
        <v>8016</v>
      </c>
      <c r="T6720" t="s">
        <v>7744</v>
      </c>
    </row>
    <row r="6721" spans="1:20" x14ac:dyDescent="0.25">
      <c r="A6721" t="s">
        <v>5927</v>
      </c>
      <c r="B6721" s="2">
        <v>42720</v>
      </c>
      <c r="C6721" s="2">
        <v>42723</v>
      </c>
      <c r="D6721" t="s">
        <v>79</v>
      </c>
      <c r="E6721" t="s">
        <v>58</v>
      </c>
      <c r="F6721" t="s">
        <v>2008</v>
      </c>
      <c r="G6721" s="1">
        <v>34944</v>
      </c>
      <c r="H6721">
        <v>3</v>
      </c>
      <c r="I6721">
        <v>2</v>
      </c>
      <c r="J6721" s="1">
        <v>30576</v>
      </c>
      <c r="K6721" t="s">
        <v>9128</v>
      </c>
      <c r="L6721" t="s">
        <v>9144</v>
      </c>
      <c r="M6721" t="s">
        <v>10065</v>
      </c>
      <c r="N6721" t="s">
        <v>8536</v>
      </c>
      <c r="O6721" t="s">
        <v>9071</v>
      </c>
      <c r="P6721" t="s">
        <v>8546</v>
      </c>
      <c r="Q6721">
        <v>27534</v>
      </c>
      <c r="R6721" t="s">
        <v>8539</v>
      </c>
      <c r="S6721" t="s">
        <v>7749</v>
      </c>
      <c r="T6721" t="s">
        <v>7736</v>
      </c>
    </row>
    <row r="6722" spans="1:20" x14ac:dyDescent="0.25">
      <c r="A6722" t="s">
        <v>5928</v>
      </c>
      <c r="B6722" s="2">
        <v>42997</v>
      </c>
      <c r="C6722" s="2">
        <v>43002</v>
      </c>
      <c r="D6722" t="s">
        <v>19</v>
      </c>
      <c r="E6722" t="s">
        <v>1408</v>
      </c>
      <c r="F6722" t="s">
        <v>1309</v>
      </c>
      <c r="G6722" s="1">
        <v>14995</v>
      </c>
      <c r="H6722">
        <v>5</v>
      </c>
      <c r="I6722">
        <v>0</v>
      </c>
      <c r="J6722" s="1">
        <v>314895</v>
      </c>
      <c r="K6722" t="s">
        <v>9139</v>
      </c>
      <c r="L6722" t="s">
        <v>9162</v>
      </c>
      <c r="M6722" t="s">
        <v>9770</v>
      </c>
      <c r="N6722" t="s">
        <v>8536</v>
      </c>
      <c r="O6722" t="s">
        <v>8540</v>
      </c>
      <c r="P6722" t="s">
        <v>8541</v>
      </c>
      <c r="Q6722">
        <v>90032</v>
      </c>
      <c r="R6722" t="s">
        <v>8542</v>
      </c>
      <c r="S6722" t="s">
        <v>8055</v>
      </c>
      <c r="T6722" t="s">
        <v>7738</v>
      </c>
    </row>
    <row r="6723" spans="1:20" x14ac:dyDescent="0.25">
      <c r="A6723" t="s">
        <v>5928</v>
      </c>
      <c r="B6723" s="2">
        <v>42997</v>
      </c>
      <c r="C6723" s="2">
        <v>43002</v>
      </c>
      <c r="D6723" t="s">
        <v>19</v>
      </c>
      <c r="E6723" t="s">
        <v>1408</v>
      </c>
      <c r="F6723" t="s">
        <v>5367</v>
      </c>
      <c r="G6723" s="1">
        <v>2332</v>
      </c>
      <c r="H6723">
        <v>2</v>
      </c>
      <c r="I6723">
        <v>0</v>
      </c>
      <c r="J6723" s="1">
        <v>60632</v>
      </c>
      <c r="K6723" t="s">
        <v>9128</v>
      </c>
      <c r="L6723" t="s">
        <v>9137</v>
      </c>
      <c r="M6723" t="s">
        <v>10860</v>
      </c>
      <c r="N6723" t="s">
        <v>8536</v>
      </c>
      <c r="O6723" t="s">
        <v>8540</v>
      </c>
      <c r="P6723" t="s">
        <v>8541</v>
      </c>
      <c r="Q6723">
        <v>90032</v>
      </c>
      <c r="R6723" t="s">
        <v>8542</v>
      </c>
      <c r="S6723" t="s">
        <v>8055</v>
      </c>
      <c r="T6723" t="s">
        <v>7738</v>
      </c>
    </row>
    <row r="6724" spans="1:20" x14ac:dyDescent="0.25">
      <c r="A6724" t="s">
        <v>5928</v>
      </c>
      <c r="B6724" s="2">
        <v>42997</v>
      </c>
      <c r="C6724" s="2">
        <v>43002</v>
      </c>
      <c r="D6724" t="s">
        <v>19</v>
      </c>
      <c r="E6724" t="s">
        <v>1408</v>
      </c>
      <c r="F6724" t="s">
        <v>2908</v>
      </c>
      <c r="G6724" s="1">
        <v>1674</v>
      </c>
      <c r="H6724">
        <v>3</v>
      </c>
      <c r="I6724">
        <v>0</v>
      </c>
      <c r="J6724" s="1">
        <v>48546</v>
      </c>
      <c r="K6724" t="s">
        <v>9128</v>
      </c>
      <c r="L6724" t="s">
        <v>9137</v>
      </c>
      <c r="M6724" t="s">
        <v>10376</v>
      </c>
      <c r="N6724" t="s">
        <v>8536</v>
      </c>
      <c r="O6724" t="s">
        <v>8540</v>
      </c>
      <c r="P6724" t="s">
        <v>8541</v>
      </c>
      <c r="Q6724">
        <v>90032</v>
      </c>
      <c r="R6724" t="s">
        <v>8542</v>
      </c>
      <c r="S6724" t="s">
        <v>8055</v>
      </c>
      <c r="T6724" t="s">
        <v>7738</v>
      </c>
    </row>
    <row r="6725" spans="1:20" x14ac:dyDescent="0.25">
      <c r="A6725" t="s">
        <v>5929</v>
      </c>
      <c r="B6725" s="2">
        <v>42982</v>
      </c>
      <c r="C6725" s="2">
        <v>42984</v>
      </c>
      <c r="D6725" t="s">
        <v>11</v>
      </c>
      <c r="E6725" t="s">
        <v>4158</v>
      </c>
      <c r="F6725" t="s">
        <v>2463</v>
      </c>
      <c r="G6725" s="1">
        <v>1482</v>
      </c>
      <c r="H6725">
        <v>6</v>
      </c>
      <c r="I6725">
        <v>0</v>
      </c>
      <c r="J6725" s="1">
        <v>69654</v>
      </c>
      <c r="K6725" t="s">
        <v>9128</v>
      </c>
      <c r="L6725" t="s">
        <v>9191</v>
      </c>
      <c r="M6725" t="s">
        <v>9267</v>
      </c>
      <c r="N6725" t="s">
        <v>8536</v>
      </c>
      <c r="O6725" t="s">
        <v>9050</v>
      </c>
      <c r="P6725" t="s">
        <v>8743</v>
      </c>
      <c r="Q6725">
        <v>3060</v>
      </c>
      <c r="R6725" t="s">
        <v>8561</v>
      </c>
      <c r="S6725" t="s">
        <v>8456</v>
      </c>
      <c r="T6725" t="s">
        <v>7736</v>
      </c>
    </row>
    <row r="6726" spans="1:20" x14ac:dyDescent="0.25">
      <c r="A6726" t="s">
        <v>5930</v>
      </c>
      <c r="B6726" s="2">
        <v>42625</v>
      </c>
      <c r="C6726" s="2">
        <v>42629</v>
      </c>
      <c r="D6726" t="s">
        <v>19</v>
      </c>
      <c r="E6726" t="s">
        <v>1012</v>
      </c>
      <c r="F6726" t="s">
        <v>426</v>
      </c>
      <c r="G6726" s="1">
        <v>1047</v>
      </c>
      <c r="H6726">
        <v>3</v>
      </c>
      <c r="I6726">
        <v>0</v>
      </c>
      <c r="J6726" s="1">
        <v>48162</v>
      </c>
      <c r="K6726" t="s">
        <v>9128</v>
      </c>
      <c r="L6726" t="s">
        <v>9191</v>
      </c>
      <c r="M6726" t="s">
        <v>9345</v>
      </c>
      <c r="N6726" t="s">
        <v>8536</v>
      </c>
      <c r="O6726" t="s">
        <v>8547</v>
      </c>
      <c r="P6726" t="s">
        <v>8548</v>
      </c>
      <c r="Q6726">
        <v>98103</v>
      </c>
      <c r="R6726" t="s">
        <v>8542</v>
      </c>
      <c r="S6726" t="s">
        <v>7965</v>
      </c>
      <c r="T6726" t="s">
        <v>7736</v>
      </c>
    </row>
    <row r="6727" spans="1:20" x14ac:dyDescent="0.25">
      <c r="A6727" t="s">
        <v>5930</v>
      </c>
      <c r="B6727" s="2">
        <v>42625</v>
      </c>
      <c r="C6727" s="2">
        <v>42629</v>
      </c>
      <c r="D6727" t="s">
        <v>19</v>
      </c>
      <c r="E6727" t="s">
        <v>1012</v>
      </c>
      <c r="F6727" t="s">
        <v>4531</v>
      </c>
      <c r="G6727" s="1">
        <v>1107</v>
      </c>
      <c r="H6727">
        <v>3</v>
      </c>
      <c r="I6727">
        <v>0</v>
      </c>
      <c r="J6727" s="1">
        <v>52029</v>
      </c>
      <c r="K6727" t="s">
        <v>9128</v>
      </c>
      <c r="L6727" t="s">
        <v>9129</v>
      </c>
      <c r="M6727" t="s">
        <v>10752</v>
      </c>
      <c r="N6727" t="s">
        <v>8536</v>
      </c>
      <c r="O6727" t="s">
        <v>8547</v>
      </c>
      <c r="P6727" t="s">
        <v>8548</v>
      </c>
      <c r="Q6727">
        <v>98103</v>
      </c>
      <c r="R6727" t="s">
        <v>8542</v>
      </c>
      <c r="S6727" t="s">
        <v>7965</v>
      </c>
      <c r="T6727" t="s">
        <v>7736</v>
      </c>
    </row>
    <row r="6728" spans="1:20" x14ac:dyDescent="0.25">
      <c r="A6728" t="s">
        <v>5930</v>
      </c>
      <c r="B6728" s="2">
        <v>42625</v>
      </c>
      <c r="C6728" s="2">
        <v>42629</v>
      </c>
      <c r="D6728" t="s">
        <v>19</v>
      </c>
      <c r="E6728" t="s">
        <v>1012</v>
      </c>
      <c r="F6728" t="s">
        <v>1297</v>
      </c>
      <c r="G6728" s="1">
        <v>20704</v>
      </c>
      <c r="H6728">
        <v>4</v>
      </c>
      <c r="I6728">
        <v>2</v>
      </c>
      <c r="J6728" s="1">
        <v>7764</v>
      </c>
      <c r="K6728" t="s">
        <v>9128</v>
      </c>
      <c r="L6728" t="s">
        <v>9142</v>
      </c>
      <c r="M6728" t="s">
        <v>9763</v>
      </c>
      <c r="N6728" t="s">
        <v>8536</v>
      </c>
      <c r="O6728" t="s">
        <v>8547</v>
      </c>
      <c r="P6728" t="s">
        <v>8548</v>
      </c>
      <c r="Q6728">
        <v>98103</v>
      </c>
      <c r="R6728" t="s">
        <v>8542</v>
      </c>
      <c r="S6728" t="s">
        <v>7965</v>
      </c>
      <c r="T6728" t="s">
        <v>7736</v>
      </c>
    </row>
    <row r="6729" spans="1:20" x14ac:dyDescent="0.25">
      <c r="A6729" t="s">
        <v>5931</v>
      </c>
      <c r="B6729" s="2">
        <v>42957</v>
      </c>
      <c r="C6729" s="2">
        <v>42962</v>
      </c>
      <c r="D6729" t="s">
        <v>11</v>
      </c>
      <c r="E6729" t="s">
        <v>1231</v>
      </c>
      <c r="F6729" t="s">
        <v>5179</v>
      </c>
      <c r="G6729" s="1">
        <v>1772</v>
      </c>
      <c r="H6729">
        <v>5</v>
      </c>
      <c r="I6729">
        <v>0</v>
      </c>
      <c r="J6729" s="1">
        <v>83284</v>
      </c>
      <c r="K6729" t="s">
        <v>9128</v>
      </c>
      <c r="L6729" t="s">
        <v>9148</v>
      </c>
      <c r="M6729" t="s">
        <v>10835</v>
      </c>
      <c r="N6729" t="s">
        <v>8536</v>
      </c>
      <c r="O6729" t="s">
        <v>8678</v>
      </c>
      <c r="P6729" t="s">
        <v>8575</v>
      </c>
      <c r="Q6729">
        <v>47374</v>
      </c>
      <c r="R6729" t="s">
        <v>8551</v>
      </c>
      <c r="S6729" t="s">
        <v>8019</v>
      </c>
      <c r="T6729" t="s">
        <v>7738</v>
      </c>
    </row>
    <row r="6730" spans="1:20" x14ac:dyDescent="0.25">
      <c r="A6730" t="s">
        <v>5932</v>
      </c>
      <c r="B6730" s="2">
        <v>42678</v>
      </c>
      <c r="C6730" s="2">
        <v>42683</v>
      </c>
      <c r="D6730" t="s">
        <v>19</v>
      </c>
      <c r="E6730" t="s">
        <v>4135</v>
      </c>
      <c r="F6730" t="s">
        <v>2656</v>
      </c>
      <c r="G6730" s="1">
        <v>50496</v>
      </c>
      <c r="H6730">
        <v>6</v>
      </c>
      <c r="I6730">
        <v>2</v>
      </c>
      <c r="J6730" s="1">
        <v>82056</v>
      </c>
      <c r="K6730" t="s">
        <v>9123</v>
      </c>
      <c r="L6730" t="s">
        <v>9135</v>
      </c>
      <c r="M6730" t="s">
        <v>10291</v>
      </c>
      <c r="N6730" t="s">
        <v>8536</v>
      </c>
      <c r="O6730" t="s">
        <v>8676</v>
      </c>
      <c r="P6730" t="s">
        <v>8544</v>
      </c>
      <c r="Q6730">
        <v>33180</v>
      </c>
      <c r="R6730" t="s">
        <v>8539</v>
      </c>
      <c r="S6730" t="s">
        <v>8454</v>
      </c>
      <c r="T6730" t="s">
        <v>7738</v>
      </c>
    </row>
    <row r="6731" spans="1:20" x14ac:dyDescent="0.25">
      <c r="A6731" t="s">
        <v>5933</v>
      </c>
      <c r="B6731" s="2">
        <v>42173</v>
      </c>
      <c r="C6731" s="2">
        <v>42175</v>
      </c>
      <c r="D6731" t="s">
        <v>79</v>
      </c>
      <c r="E6731" t="s">
        <v>1295</v>
      </c>
      <c r="F6731" t="s">
        <v>2989</v>
      </c>
      <c r="G6731" s="1">
        <v>6129</v>
      </c>
      <c r="H6731">
        <v>3</v>
      </c>
      <c r="I6731">
        <v>7</v>
      </c>
      <c r="J6731" s="1">
        <v>-44946</v>
      </c>
      <c r="K6731" t="s">
        <v>9128</v>
      </c>
      <c r="L6731" t="s">
        <v>9142</v>
      </c>
      <c r="M6731" t="s">
        <v>10398</v>
      </c>
      <c r="N6731" t="s">
        <v>8536</v>
      </c>
      <c r="O6731" t="s">
        <v>8795</v>
      </c>
      <c r="P6731" t="s">
        <v>8586</v>
      </c>
      <c r="Q6731">
        <v>37167</v>
      </c>
      <c r="R6731" t="s">
        <v>8539</v>
      </c>
      <c r="S6731" t="s">
        <v>8034</v>
      </c>
      <c r="T6731" t="s">
        <v>7738</v>
      </c>
    </row>
    <row r="6732" spans="1:20" x14ac:dyDescent="0.25">
      <c r="A6732" t="s">
        <v>5933</v>
      </c>
      <c r="B6732" s="2">
        <v>42173</v>
      </c>
      <c r="C6732" s="2">
        <v>42175</v>
      </c>
      <c r="D6732" t="s">
        <v>79</v>
      </c>
      <c r="E6732" t="s">
        <v>1295</v>
      </c>
      <c r="F6732" t="s">
        <v>466</v>
      </c>
      <c r="G6732" s="1">
        <v>643136</v>
      </c>
      <c r="H6732">
        <v>4</v>
      </c>
      <c r="I6732">
        <v>2</v>
      </c>
      <c r="J6732" s="1">
        <v>562744</v>
      </c>
      <c r="K6732" t="s">
        <v>9123</v>
      </c>
      <c r="L6732" t="s">
        <v>9126</v>
      </c>
      <c r="M6732" t="s">
        <v>9370</v>
      </c>
      <c r="N6732" t="s">
        <v>8536</v>
      </c>
      <c r="O6732" t="s">
        <v>8795</v>
      </c>
      <c r="P6732" t="s">
        <v>8586</v>
      </c>
      <c r="Q6732">
        <v>37167</v>
      </c>
      <c r="R6732" t="s">
        <v>8539</v>
      </c>
      <c r="S6732" t="s">
        <v>8034</v>
      </c>
      <c r="T6732" t="s">
        <v>7738</v>
      </c>
    </row>
    <row r="6733" spans="1:20" x14ac:dyDescent="0.25">
      <c r="A6733" t="s">
        <v>5933</v>
      </c>
      <c r="B6733" s="2">
        <v>42173</v>
      </c>
      <c r="C6733" s="2">
        <v>42175</v>
      </c>
      <c r="D6733" t="s">
        <v>79</v>
      </c>
      <c r="E6733" t="s">
        <v>1295</v>
      </c>
      <c r="F6733" t="s">
        <v>580</v>
      </c>
      <c r="G6733" s="1">
        <v>20736</v>
      </c>
      <c r="H6733">
        <v>4</v>
      </c>
      <c r="I6733">
        <v>2</v>
      </c>
      <c r="J6733" s="1">
        <v>72576</v>
      </c>
      <c r="K6733" t="s">
        <v>9128</v>
      </c>
      <c r="L6733" t="s">
        <v>9148</v>
      </c>
      <c r="M6733" t="s">
        <v>9430</v>
      </c>
      <c r="N6733" t="s">
        <v>8536</v>
      </c>
      <c r="O6733" t="s">
        <v>8795</v>
      </c>
      <c r="P6733" t="s">
        <v>8586</v>
      </c>
      <c r="Q6733">
        <v>37167</v>
      </c>
      <c r="R6733" t="s">
        <v>8539</v>
      </c>
      <c r="S6733" t="s">
        <v>8034</v>
      </c>
      <c r="T6733" t="s">
        <v>7738</v>
      </c>
    </row>
    <row r="6734" spans="1:20" x14ac:dyDescent="0.25">
      <c r="A6734" t="s">
        <v>5934</v>
      </c>
      <c r="B6734" s="2">
        <v>41824</v>
      </c>
      <c r="C6734" s="2">
        <v>41827</v>
      </c>
      <c r="D6734" t="s">
        <v>79</v>
      </c>
      <c r="E6734" t="s">
        <v>4224</v>
      </c>
      <c r="F6734" t="s">
        <v>3722</v>
      </c>
      <c r="G6734" s="1">
        <v>177536</v>
      </c>
      <c r="H6734">
        <v>4</v>
      </c>
      <c r="I6734">
        <v>2</v>
      </c>
      <c r="J6734" s="1">
        <v>621376</v>
      </c>
      <c r="K6734" t="s">
        <v>9128</v>
      </c>
      <c r="L6734" t="s">
        <v>9148</v>
      </c>
      <c r="M6734" t="s">
        <v>10596</v>
      </c>
      <c r="N6734" t="s">
        <v>8536</v>
      </c>
      <c r="O6734" t="s">
        <v>8597</v>
      </c>
      <c r="P6734" t="s">
        <v>8598</v>
      </c>
      <c r="Q6734">
        <v>80013</v>
      </c>
      <c r="R6734" t="s">
        <v>8542</v>
      </c>
      <c r="S6734" t="s">
        <v>8460</v>
      </c>
      <c r="T6734" t="s">
        <v>7738</v>
      </c>
    </row>
    <row r="6735" spans="1:20" x14ac:dyDescent="0.25">
      <c r="A6735" t="s">
        <v>5934</v>
      </c>
      <c r="B6735" s="2">
        <v>41824</v>
      </c>
      <c r="C6735" s="2">
        <v>41827</v>
      </c>
      <c r="D6735" t="s">
        <v>79</v>
      </c>
      <c r="E6735" t="s">
        <v>4224</v>
      </c>
      <c r="F6735" t="s">
        <v>2935</v>
      </c>
      <c r="G6735" s="1">
        <v>32432</v>
      </c>
      <c r="H6735">
        <v>2</v>
      </c>
      <c r="I6735">
        <v>2</v>
      </c>
      <c r="J6735" s="1">
        <v>32432</v>
      </c>
      <c r="K6735" t="s">
        <v>9128</v>
      </c>
      <c r="L6735" t="s">
        <v>9144</v>
      </c>
      <c r="M6735" t="s">
        <v>10382</v>
      </c>
      <c r="N6735" t="s">
        <v>8536</v>
      </c>
      <c r="O6735" t="s">
        <v>8597</v>
      </c>
      <c r="P6735" t="s">
        <v>8598</v>
      </c>
      <c r="Q6735">
        <v>80013</v>
      </c>
      <c r="R6735" t="s">
        <v>8542</v>
      </c>
      <c r="S6735" t="s">
        <v>8460</v>
      </c>
      <c r="T6735" t="s">
        <v>7738</v>
      </c>
    </row>
    <row r="6736" spans="1:20" x14ac:dyDescent="0.25">
      <c r="A6736" t="s">
        <v>5935</v>
      </c>
      <c r="B6736" s="2">
        <v>42358</v>
      </c>
      <c r="C6736" s="2">
        <v>42363</v>
      </c>
      <c r="D6736" t="s">
        <v>19</v>
      </c>
      <c r="E6736" t="s">
        <v>5613</v>
      </c>
      <c r="F6736" t="s">
        <v>1398</v>
      </c>
      <c r="G6736" s="1">
        <v>11696</v>
      </c>
      <c r="H6736">
        <v>2</v>
      </c>
      <c r="I6736">
        <v>2</v>
      </c>
      <c r="J6736" s="1">
        <v>39474</v>
      </c>
      <c r="K6736" t="s">
        <v>9128</v>
      </c>
      <c r="L6736" t="s">
        <v>9129</v>
      </c>
      <c r="M6736" t="s">
        <v>9814</v>
      </c>
      <c r="N6736" t="s">
        <v>8536</v>
      </c>
      <c r="O6736" t="s">
        <v>8676</v>
      </c>
      <c r="P6736" t="s">
        <v>8544</v>
      </c>
      <c r="Q6736">
        <v>33142</v>
      </c>
      <c r="R6736" t="s">
        <v>8539</v>
      </c>
      <c r="S6736" t="s">
        <v>8511</v>
      </c>
      <c r="T6736" t="s">
        <v>7744</v>
      </c>
    </row>
    <row r="6737" spans="1:20" x14ac:dyDescent="0.25">
      <c r="A6737" t="s">
        <v>5936</v>
      </c>
      <c r="B6737" s="2">
        <v>42470</v>
      </c>
      <c r="C6737" s="2">
        <v>42477</v>
      </c>
      <c r="D6737" t="s">
        <v>19</v>
      </c>
      <c r="E6737" t="s">
        <v>2570</v>
      </c>
      <c r="F6737" t="s">
        <v>2129</v>
      </c>
      <c r="G6737" s="1">
        <v>11376</v>
      </c>
      <c r="H6737">
        <v>3</v>
      </c>
      <c r="I6737">
        <v>0</v>
      </c>
      <c r="J6737" s="1">
        <v>443664</v>
      </c>
      <c r="K6737" t="s">
        <v>9128</v>
      </c>
      <c r="L6737" t="s">
        <v>9144</v>
      </c>
      <c r="M6737" t="s">
        <v>10110</v>
      </c>
      <c r="N6737" t="s">
        <v>8536</v>
      </c>
      <c r="O6737" t="s">
        <v>8556</v>
      </c>
      <c r="P6737" t="s">
        <v>8541</v>
      </c>
      <c r="Q6737">
        <v>94122</v>
      </c>
      <c r="R6737" t="s">
        <v>8542</v>
      </c>
      <c r="S6737" t="s">
        <v>8275</v>
      </c>
      <c r="T6737" t="s">
        <v>7736</v>
      </c>
    </row>
    <row r="6738" spans="1:20" x14ac:dyDescent="0.25">
      <c r="A6738" t="s">
        <v>5936</v>
      </c>
      <c r="B6738" s="2">
        <v>42470</v>
      </c>
      <c r="C6738" s="2">
        <v>42477</v>
      </c>
      <c r="D6738" t="s">
        <v>19</v>
      </c>
      <c r="E6738" t="s">
        <v>2570</v>
      </c>
      <c r="F6738" t="s">
        <v>4625</v>
      </c>
      <c r="G6738" s="1">
        <v>57951</v>
      </c>
      <c r="H6738">
        <v>3</v>
      </c>
      <c r="I6738">
        <v>0</v>
      </c>
      <c r="J6738" s="1">
        <v>811314</v>
      </c>
      <c r="K6738" t="s">
        <v>9128</v>
      </c>
      <c r="L6738" t="s">
        <v>9133</v>
      </c>
      <c r="M6738" t="s">
        <v>10766</v>
      </c>
      <c r="N6738" t="s">
        <v>8536</v>
      </c>
      <c r="O6738" t="s">
        <v>8556</v>
      </c>
      <c r="P6738" t="s">
        <v>8541</v>
      </c>
      <c r="Q6738">
        <v>94122</v>
      </c>
      <c r="R6738" t="s">
        <v>8542</v>
      </c>
      <c r="S6738" t="s">
        <v>8275</v>
      </c>
      <c r="T6738" t="s">
        <v>7736</v>
      </c>
    </row>
    <row r="6739" spans="1:20" x14ac:dyDescent="0.25">
      <c r="A6739" t="s">
        <v>5936</v>
      </c>
      <c r="B6739" s="2">
        <v>42470</v>
      </c>
      <c r="C6739" s="2">
        <v>42477</v>
      </c>
      <c r="D6739" t="s">
        <v>19</v>
      </c>
      <c r="E6739" t="s">
        <v>2570</v>
      </c>
      <c r="F6739" t="s">
        <v>5463</v>
      </c>
      <c r="G6739" s="1">
        <v>15066</v>
      </c>
      <c r="H6739">
        <v>9</v>
      </c>
      <c r="I6739">
        <v>0</v>
      </c>
      <c r="J6739" s="1">
        <v>60264</v>
      </c>
      <c r="K6739" t="s">
        <v>9128</v>
      </c>
      <c r="L6739" t="s">
        <v>9133</v>
      </c>
      <c r="M6739" t="s">
        <v>10865</v>
      </c>
      <c r="N6739" t="s">
        <v>8536</v>
      </c>
      <c r="O6739" t="s">
        <v>8556</v>
      </c>
      <c r="P6739" t="s">
        <v>8541</v>
      </c>
      <c r="Q6739">
        <v>94122</v>
      </c>
      <c r="R6739" t="s">
        <v>8542</v>
      </c>
      <c r="S6739" t="s">
        <v>8275</v>
      </c>
      <c r="T6739" t="s">
        <v>7736</v>
      </c>
    </row>
    <row r="6740" spans="1:20" x14ac:dyDescent="0.25">
      <c r="A6740" t="s">
        <v>5936</v>
      </c>
      <c r="B6740" s="2">
        <v>42470</v>
      </c>
      <c r="C6740" s="2">
        <v>42477</v>
      </c>
      <c r="D6740" t="s">
        <v>19</v>
      </c>
      <c r="E6740" t="s">
        <v>2570</v>
      </c>
      <c r="F6740" t="s">
        <v>991</v>
      </c>
      <c r="G6740" s="1">
        <v>48032</v>
      </c>
      <c r="H6740">
        <v>4</v>
      </c>
      <c r="I6740">
        <v>2</v>
      </c>
      <c r="J6740" s="1">
        <v>156104</v>
      </c>
      <c r="K6740" t="s">
        <v>9128</v>
      </c>
      <c r="L6740" t="s">
        <v>9142</v>
      </c>
      <c r="M6740" t="s">
        <v>9630</v>
      </c>
      <c r="N6740" t="s">
        <v>8536</v>
      </c>
      <c r="O6740" t="s">
        <v>8556</v>
      </c>
      <c r="P6740" t="s">
        <v>8541</v>
      </c>
      <c r="Q6740">
        <v>94122</v>
      </c>
      <c r="R6740" t="s">
        <v>8542</v>
      </c>
      <c r="S6740" t="s">
        <v>8275</v>
      </c>
      <c r="T6740" t="s">
        <v>7736</v>
      </c>
    </row>
    <row r="6741" spans="1:20" x14ac:dyDescent="0.25">
      <c r="A6741" t="s">
        <v>5937</v>
      </c>
      <c r="B6741" s="2">
        <v>41785</v>
      </c>
      <c r="C6741" s="2">
        <v>41790</v>
      </c>
      <c r="D6741" t="s">
        <v>19</v>
      </c>
      <c r="E6741" t="s">
        <v>2419</v>
      </c>
      <c r="F6741" t="s">
        <v>3208</v>
      </c>
      <c r="G6741" s="1">
        <v>102624</v>
      </c>
      <c r="H6741">
        <v>3</v>
      </c>
      <c r="I6741">
        <v>2</v>
      </c>
      <c r="J6741" s="1">
        <v>76968</v>
      </c>
      <c r="K6741" t="s">
        <v>9128</v>
      </c>
      <c r="L6741" t="s">
        <v>9133</v>
      </c>
      <c r="M6741" t="s">
        <v>10467</v>
      </c>
      <c r="N6741" t="s">
        <v>8536</v>
      </c>
      <c r="O6741" t="s">
        <v>8579</v>
      </c>
      <c r="P6741" t="s">
        <v>8566</v>
      </c>
      <c r="Q6741">
        <v>60623</v>
      </c>
      <c r="R6741" t="s">
        <v>8551</v>
      </c>
      <c r="S6741" t="s">
        <v>8252</v>
      </c>
      <c r="T6741" t="s">
        <v>7736</v>
      </c>
    </row>
    <row r="6742" spans="1:20" x14ac:dyDescent="0.25">
      <c r="A6742" t="s">
        <v>5937</v>
      </c>
      <c r="B6742" s="2">
        <v>41785</v>
      </c>
      <c r="C6742" s="2">
        <v>41790</v>
      </c>
      <c r="D6742" t="s">
        <v>19</v>
      </c>
      <c r="E6742" t="s">
        <v>2419</v>
      </c>
      <c r="F6742" t="s">
        <v>2702</v>
      </c>
      <c r="G6742" s="1">
        <v>359772</v>
      </c>
      <c r="H6742">
        <v>2</v>
      </c>
      <c r="I6742">
        <v>3</v>
      </c>
      <c r="J6742" s="1">
        <v>-51396</v>
      </c>
      <c r="K6742" t="s">
        <v>9123</v>
      </c>
      <c r="L6742" t="s">
        <v>9126</v>
      </c>
      <c r="M6742" t="s">
        <v>10308</v>
      </c>
      <c r="N6742" t="s">
        <v>8536</v>
      </c>
      <c r="O6742" t="s">
        <v>8579</v>
      </c>
      <c r="P6742" t="s">
        <v>8566</v>
      </c>
      <c r="Q6742">
        <v>60623</v>
      </c>
      <c r="R6742" t="s">
        <v>8551</v>
      </c>
      <c r="S6742" t="s">
        <v>8252</v>
      </c>
      <c r="T6742" t="s">
        <v>7736</v>
      </c>
    </row>
    <row r="6743" spans="1:20" x14ac:dyDescent="0.25">
      <c r="A6743" t="s">
        <v>5937</v>
      </c>
      <c r="B6743" s="2">
        <v>41785</v>
      </c>
      <c r="C6743" s="2">
        <v>41790</v>
      </c>
      <c r="D6743" t="s">
        <v>19</v>
      </c>
      <c r="E6743" t="s">
        <v>2419</v>
      </c>
      <c r="F6743" t="s">
        <v>1695</v>
      </c>
      <c r="G6743" s="1">
        <v>13392</v>
      </c>
      <c r="H6743">
        <v>3</v>
      </c>
      <c r="I6743">
        <v>2</v>
      </c>
      <c r="J6743" s="1">
        <v>31806</v>
      </c>
      <c r="K6743" t="s">
        <v>9128</v>
      </c>
      <c r="L6743" t="s">
        <v>9137</v>
      </c>
      <c r="M6743" t="s">
        <v>9931</v>
      </c>
      <c r="N6743" t="s">
        <v>8536</v>
      </c>
      <c r="O6743" t="s">
        <v>8579</v>
      </c>
      <c r="P6743" t="s">
        <v>8566</v>
      </c>
      <c r="Q6743">
        <v>60623</v>
      </c>
      <c r="R6743" t="s">
        <v>8551</v>
      </c>
      <c r="S6743" t="s">
        <v>8252</v>
      </c>
      <c r="T6743" t="s">
        <v>7736</v>
      </c>
    </row>
    <row r="6744" spans="1:20" x14ac:dyDescent="0.25">
      <c r="A6744" t="s">
        <v>5938</v>
      </c>
      <c r="B6744" s="2">
        <v>42922</v>
      </c>
      <c r="C6744" s="2">
        <v>42927</v>
      </c>
      <c r="D6744" t="s">
        <v>19</v>
      </c>
      <c r="E6744" t="s">
        <v>599</v>
      </c>
      <c r="F6744" t="s">
        <v>135</v>
      </c>
      <c r="G6744" s="1">
        <v>122136</v>
      </c>
      <c r="H6744">
        <v>3</v>
      </c>
      <c r="I6744">
        <v>2</v>
      </c>
      <c r="J6744" s="1">
        <v>-137403</v>
      </c>
      <c r="K6744" t="s">
        <v>9123</v>
      </c>
      <c r="L6744" t="s">
        <v>9126</v>
      </c>
      <c r="M6744" t="s">
        <v>9204</v>
      </c>
      <c r="N6744" t="s">
        <v>8536</v>
      </c>
      <c r="O6744" t="s">
        <v>8540</v>
      </c>
      <c r="P6744" t="s">
        <v>8541</v>
      </c>
      <c r="Q6744">
        <v>90008</v>
      </c>
      <c r="R6744" t="s">
        <v>8542</v>
      </c>
      <c r="S6744" t="s">
        <v>7876</v>
      </c>
      <c r="T6744" t="s">
        <v>7736</v>
      </c>
    </row>
    <row r="6745" spans="1:20" x14ac:dyDescent="0.25">
      <c r="A6745" t="s">
        <v>5939</v>
      </c>
      <c r="B6745" s="2">
        <v>42051</v>
      </c>
      <c r="C6745" s="2">
        <v>42055</v>
      </c>
      <c r="D6745" t="s">
        <v>19</v>
      </c>
      <c r="E6745" t="s">
        <v>582</v>
      </c>
      <c r="F6745" t="s">
        <v>316</v>
      </c>
      <c r="G6745" s="1">
        <v>3588</v>
      </c>
      <c r="H6745">
        <v>6</v>
      </c>
      <c r="I6745">
        <v>0</v>
      </c>
      <c r="J6745" s="1">
        <v>16146</v>
      </c>
      <c r="K6745" t="s">
        <v>9128</v>
      </c>
      <c r="L6745" t="s">
        <v>9148</v>
      </c>
      <c r="M6745" t="s">
        <v>9291</v>
      </c>
      <c r="N6745" t="s">
        <v>8536</v>
      </c>
      <c r="O6745" t="s">
        <v>8572</v>
      </c>
      <c r="P6745" t="s">
        <v>8743</v>
      </c>
      <c r="Q6745">
        <v>3820</v>
      </c>
      <c r="R6745" t="s">
        <v>8561</v>
      </c>
      <c r="S6745" t="s">
        <v>7871</v>
      </c>
      <c r="T6745" t="s">
        <v>7738</v>
      </c>
    </row>
    <row r="6746" spans="1:20" x14ac:dyDescent="0.25">
      <c r="A6746" t="s">
        <v>5940</v>
      </c>
      <c r="B6746" s="2">
        <v>42902</v>
      </c>
      <c r="C6746" s="2">
        <v>42904</v>
      </c>
      <c r="D6746" t="s">
        <v>11</v>
      </c>
      <c r="E6746" t="s">
        <v>1779</v>
      </c>
      <c r="F6746" t="s">
        <v>1212</v>
      </c>
      <c r="G6746" s="1">
        <v>479952</v>
      </c>
      <c r="H6746">
        <v>6</v>
      </c>
      <c r="I6746">
        <v>2</v>
      </c>
      <c r="J6746" s="1">
        <v>1079892</v>
      </c>
      <c r="K6746" t="s">
        <v>9139</v>
      </c>
      <c r="L6746" t="s">
        <v>9162</v>
      </c>
      <c r="M6746" t="s">
        <v>9728</v>
      </c>
      <c r="N6746" t="s">
        <v>8536</v>
      </c>
      <c r="O6746" t="s">
        <v>8637</v>
      </c>
      <c r="P6746" t="s">
        <v>8604</v>
      </c>
      <c r="Q6746">
        <v>43017</v>
      </c>
      <c r="R6746" t="s">
        <v>8561</v>
      </c>
      <c r="S6746" t="s">
        <v>8132</v>
      </c>
      <c r="T6746" t="s">
        <v>7736</v>
      </c>
    </row>
    <row r="6747" spans="1:20" x14ac:dyDescent="0.25">
      <c r="A6747" t="s">
        <v>5940</v>
      </c>
      <c r="B6747" s="2">
        <v>42902</v>
      </c>
      <c r="C6747" s="2">
        <v>42904</v>
      </c>
      <c r="D6747" t="s">
        <v>11</v>
      </c>
      <c r="E6747" t="s">
        <v>1779</v>
      </c>
      <c r="F6747" t="s">
        <v>514</v>
      </c>
      <c r="G6747" s="1">
        <v>2392</v>
      </c>
      <c r="H6747">
        <v>5</v>
      </c>
      <c r="I6747">
        <v>2</v>
      </c>
      <c r="J6747" s="1">
        <v>1794</v>
      </c>
      <c r="K6747" t="s">
        <v>9128</v>
      </c>
      <c r="L6747" t="s">
        <v>9137</v>
      </c>
      <c r="M6747" t="s">
        <v>9392</v>
      </c>
      <c r="N6747" t="s">
        <v>8536</v>
      </c>
      <c r="O6747" t="s">
        <v>8637</v>
      </c>
      <c r="P6747" t="s">
        <v>8604</v>
      </c>
      <c r="Q6747">
        <v>43017</v>
      </c>
      <c r="R6747" t="s">
        <v>8561</v>
      </c>
      <c r="S6747" t="s">
        <v>8132</v>
      </c>
      <c r="T6747" t="s">
        <v>7736</v>
      </c>
    </row>
    <row r="6748" spans="1:20" x14ac:dyDescent="0.25">
      <c r="A6748" t="s">
        <v>5941</v>
      </c>
      <c r="B6748" s="2">
        <v>43052</v>
      </c>
      <c r="C6748" s="2">
        <v>43055</v>
      </c>
      <c r="D6748" t="s">
        <v>79</v>
      </c>
      <c r="E6748" t="s">
        <v>154</v>
      </c>
      <c r="F6748" t="s">
        <v>3541</v>
      </c>
      <c r="G6748" s="1">
        <v>62995</v>
      </c>
      <c r="H6748">
        <v>5</v>
      </c>
      <c r="I6748">
        <v>0</v>
      </c>
      <c r="J6748" s="1">
        <v>163787</v>
      </c>
      <c r="K6748" t="s">
        <v>9139</v>
      </c>
      <c r="L6748" t="s">
        <v>9140</v>
      </c>
      <c r="M6748" t="s">
        <v>10555</v>
      </c>
      <c r="N6748" t="s">
        <v>8536</v>
      </c>
      <c r="O6748" t="s">
        <v>8576</v>
      </c>
      <c r="P6748" t="s">
        <v>8577</v>
      </c>
      <c r="Q6748">
        <v>10009</v>
      </c>
      <c r="R6748" t="s">
        <v>8561</v>
      </c>
      <c r="S6748" t="s">
        <v>7771</v>
      </c>
      <c r="T6748" t="s">
        <v>7738</v>
      </c>
    </row>
    <row r="6749" spans="1:20" x14ac:dyDescent="0.25">
      <c r="A6749" t="s">
        <v>5942</v>
      </c>
      <c r="B6749" s="2">
        <v>43080</v>
      </c>
      <c r="C6749" s="2">
        <v>43084</v>
      </c>
      <c r="D6749" t="s">
        <v>19</v>
      </c>
      <c r="E6749" t="s">
        <v>943</v>
      </c>
      <c r="F6749" t="s">
        <v>884</v>
      </c>
      <c r="G6749" s="1">
        <v>14952</v>
      </c>
      <c r="H6749">
        <v>1</v>
      </c>
      <c r="I6749">
        <v>2</v>
      </c>
      <c r="J6749" s="1">
        <v>50463</v>
      </c>
      <c r="K6749" t="s">
        <v>9128</v>
      </c>
      <c r="L6749" t="s">
        <v>9142</v>
      </c>
      <c r="M6749" t="s">
        <v>9581</v>
      </c>
      <c r="N6749" t="s">
        <v>8536</v>
      </c>
      <c r="O6749" t="s">
        <v>8576</v>
      </c>
      <c r="P6749" t="s">
        <v>8577</v>
      </c>
      <c r="Q6749">
        <v>10035</v>
      </c>
      <c r="R6749" t="s">
        <v>8561</v>
      </c>
      <c r="S6749" t="s">
        <v>7949</v>
      </c>
      <c r="T6749" t="s">
        <v>7736</v>
      </c>
    </row>
    <row r="6750" spans="1:20" x14ac:dyDescent="0.25">
      <c r="A6750" t="s">
        <v>5942</v>
      </c>
      <c r="B6750" s="2">
        <v>43080</v>
      </c>
      <c r="C6750" s="2">
        <v>43084</v>
      </c>
      <c r="D6750" t="s">
        <v>19</v>
      </c>
      <c r="E6750" t="s">
        <v>943</v>
      </c>
      <c r="F6750" t="s">
        <v>3213</v>
      </c>
      <c r="G6750" s="1">
        <v>1794</v>
      </c>
      <c r="H6750">
        <v>3</v>
      </c>
      <c r="I6750">
        <v>0</v>
      </c>
      <c r="J6750" s="1">
        <v>8073</v>
      </c>
      <c r="K6750" t="s">
        <v>9128</v>
      </c>
      <c r="L6750" t="s">
        <v>9148</v>
      </c>
      <c r="M6750" t="s">
        <v>10470</v>
      </c>
      <c r="N6750" t="s">
        <v>8536</v>
      </c>
      <c r="O6750" t="s">
        <v>8576</v>
      </c>
      <c r="P6750" t="s">
        <v>8577</v>
      </c>
      <c r="Q6750">
        <v>10035</v>
      </c>
      <c r="R6750" t="s">
        <v>8561</v>
      </c>
      <c r="S6750" t="s">
        <v>7949</v>
      </c>
      <c r="T6750" t="s">
        <v>7736</v>
      </c>
    </row>
    <row r="6751" spans="1:20" x14ac:dyDescent="0.25">
      <c r="A6751" t="s">
        <v>5942</v>
      </c>
      <c r="B6751" s="2">
        <v>43080</v>
      </c>
      <c r="C6751" s="2">
        <v>43084</v>
      </c>
      <c r="D6751" t="s">
        <v>19</v>
      </c>
      <c r="E6751" t="s">
        <v>943</v>
      </c>
      <c r="F6751" t="s">
        <v>4972</v>
      </c>
      <c r="G6751" s="1">
        <v>11698</v>
      </c>
      <c r="H6751">
        <v>2</v>
      </c>
      <c r="I6751">
        <v>0</v>
      </c>
      <c r="J6751" s="1">
        <v>29245</v>
      </c>
      <c r="K6751" t="s">
        <v>9139</v>
      </c>
      <c r="L6751" t="s">
        <v>9140</v>
      </c>
      <c r="M6751" t="s">
        <v>10819</v>
      </c>
      <c r="N6751" t="s">
        <v>8536</v>
      </c>
      <c r="O6751" t="s">
        <v>8576</v>
      </c>
      <c r="P6751" t="s">
        <v>8577</v>
      </c>
      <c r="Q6751">
        <v>10035</v>
      </c>
      <c r="R6751" t="s">
        <v>8561</v>
      </c>
      <c r="S6751" t="s">
        <v>7949</v>
      </c>
      <c r="T6751" t="s">
        <v>7736</v>
      </c>
    </row>
    <row r="6752" spans="1:20" x14ac:dyDescent="0.25">
      <c r="A6752" t="s">
        <v>5943</v>
      </c>
      <c r="B6752" s="2">
        <v>42549</v>
      </c>
      <c r="C6752" s="2">
        <v>42551</v>
      </c>
      <c r="D6752" t="s">
        <v>11</v>
      </c>
      <c r="E6752" t="s">
        <v>3594</v>
      </c>
      <c r="F6752" t="s">
        <v>3931</v>
      </c>
      <c r="G6752" s="1">
        <v>12196</v>
      </c>
      <c r="H6752">
        <v>2</v>
      </c>
      <c r="I6752">
        <v>0</v>
      </c>
      <c r="J6752" s="1">
        <v>207332</v>
      </c>
      <c r="K6752" t="s">
        <v>9123</v>
      </c>
      <c r="L6752" t="s">
        <v>9126</v>
      </c>
      <c r="M6752" t="s">
        <v>10643</v>
      </c>
      <c r="N6752" t="s">
        <v>8536</v>
      </c>
      <c r="O6752" t="s">
        <v>8849</v>
      </c>
      <c r="P6752" t="s">
        <v>8630</v>
      </c>
      <c r="Q6752">
        <v>7501</v>
      </c>
      <c r="R6752" t="s">
        <v>8561</v>
      </c>
      <c r="S6752" t="s">
        <v>8407</v>
      </c>
      <c r="T6752" t="s">
        <v>7736</v>
      </c>
    </row>
    <row r="6753" spans="1:20" x14ac:dyDescent="0.25">
      <c r="A6753" t="s">
        <v>5943</v>
      </c>
      <c r="B6753" s="2">
        <v>42549</v>
      </c>
      <c r="C6753" s="2">
        <v>42551</v>
      </c>
      <c r="D6753" t="s">
        <v>11</v>
      </c>
      <c r="E6753" t="s">
        <v>3594</v>
      </c>
      <c r="F6753" t="s">
        <v>3867</v>
      </c>
      <c r="G6753" s="1">
        <v>874</v>
      </c>
      <c r="H6753">
        <v>2</v>
      </c>
      <c r="I6753">
        <v>0</v>
      </c>
      <c r="J6753" s="1">
        <v>22724</v>
      </c>
      <c r="K6753" t="s">
        <v>9128</v>
      </c>
      <c r="L6753" t="s">
        <v>9144</v>
      </c>
      <c r="M6753" t="s">
        <v>10627</v>
      </c>
      <c r="N6753" t="s">
        <v>8536</v>
      </c>
      <c r="O6753" t="s">
        <v>8849</v>
      </c>
      <c r="P6753" t="s">
        <v>8630</v>
      </c>
      <c r="Q6753">
        <v>7501</v>
      </c>
      <c r="R6753" t="s">
        <v>8561</v>
      </c>
      <c r="S6753" t="s">
        <v>8407</v>
      </c>
      <c r="T6753" t="s">
        <v>7736</v>
      </c>
    </row>
    <row r="6754" spans="1:20" x14ac:dyDescent="0.25">
      <c r="A6754" t="s">
        <v>5943</v>
      </c>
      <c r="B6754" s="2">
        <v>42549</v>
      </c>
      <c r="C6754" s="2">
        <v>42551</v>
      </c>
      <c r="D6754" t="s">
        <v>11</v>
      </c>
      <c r="E6754" t="s">
        <v>3594</v>
      </c>
      <c r="F6754" t="s">
        <v>670</v>
      </c>
      <c r="G6754" s="1">
        <v>6196</v>
      </c>
      <c r="H6754">
        <v>2</v>
      </c>
      <c r="I6754">
        <v>0</v>
      </c>
      <c r="J6754" s="1">
        <v>27882</v>
      </c>
      <c r="K6754" t="s">
        <v>9128</v>
      </c>
      <c r="L6754" t="s">
        <v>9148</v>
      </c>
      <c r="M6754" t="s">
        <v>9476</v>
      </c>
      <c r="N6754" t="s">
        <v>8536</v>
      </c>
      <c r="O6754" t="s">
        <v>8849</v>
      </c>
      <c r="P6754" t="s">
        <v>8630</v>
      </c>
      <c r="Q6754">
        <v>7501</v>
      </c>
      <c r="R6754" t="s">
        <v>8561</v>
      </c>
      <c r="S6754" t="s">
        <v>8407</v>
      </c>
      <c r="T6754" t="s">
        <v>7736</v>
      </c>
    </row>
    <row r="6755" spans="1:20" x14ac:dyDescent="0.25">
      <c r="A6755" t="s">
        <v>5943</v>
      </c>
      <c r="B6755" s="2">
        <v>42549</v>
      </c>
      <c r="C6755" s="2">
        <v>42551</v>
      </c>
      <c r="D6755" t="s">
        <v>11</v>
      </c>
      <c r="E6755" t="s">
        <v>3594</v>
      </c>
      <c r="F6755" t="s">
        <v>3382</v>
      </c>
      <c r="G6755" s="1">
        <v>796</v>
      </c>
      <c r="H6755">
        <v>2</v>
      </c>
      <c r="I6755">
        <v>0</v>
      </c>
      <c r="J6755" s="1">
        <v>37412</v>
      </c>
      <c r="K6755" t="s">
        <v>9128</v>
      </c>
      <c r="L6755" t="s">
        <v>9142</v>
      </c>
      <c r="M6755" t="s">
        <v>10518</v>
      </c>
      <c r="N6755" t="s">
        <v>8536</v>
      </c>
      <c r="O6755" t="s">
        <v>8849</v>
      </c>
      <c r="P6755" t="s">
        <v>8630</v>
      </c>
      <c r="Q6755">
        <v>7501</v>
      </c>
      <c r="R6755" t="s">
        <v>8561</v>
      </c>
      <c r="S6755" t="s">
        <v>8407</v>
      </c>
      <c r="T6755" t="s">
        <v>7736</v>
      </c>
    </row>
    <row r="6756" spans="1:20" x14ac:dyDescent="0.25">
      <c r="A6756" t="s">
        <v>5943</v>
      </c>
      <c r="B6756" s="2">
        <v>42549</v>
      </c>
      <c r="C6756" s="2">
        <v>42551</v>
      </c>
      <c r="D6756" t="s">
        <v>11</v>
      </c>
      <c r="E6756" t="s">
        <v>3594</v>
      </c>
      <c r="F6756" t="s">
        <v>40</v>
      </c>
      <c r="G6756" s="1">
        <v>27524</v>
      </c>
      <c r="H6756">
        <v>4</v>
      </c>
      <c r="I6756">
        <v>0</v>
      </c>
      <c r="J6756" s="1">
        <v>1211056</v>
      </c>
      <c r="K6756" t="s">
        <v>9128</v>
      </c>
      <c r="L6756" t="s">
        <v>9144</v>
      </c>
      <c r="M6756" t="s">
        <v>9151</v>
      </c>
      <c r="N6756" t="s">
        <v>8536</v>
      </c>
      <c r="O6756" t="s">
        <v>8849</v>
      </c>
      <c r="P6756" t="s">
        <v>8630</v>
      </c>
      <c r="Q6756">
        <v>7501</v>
      </c>
      <c r="R6756" t="s">
        <v>8561</v>
      </c>
      <c r="S6756" t="s">
        <v>8407</v>
      </c>
      <c r="T6756" t="s">
        <v>7736</v>
      </c>
    </row>
    <row r="6757" spans="1:20" x14ac:dyDescent="0.25">
      <c r="A6757" t="s">
        <v>5944</v>
      </c>
      <c r="B6757" s="2">
        <v>42993</v>
      </c>
      <c r="C6757" s="2">
        <v>42997</v>
      </c>
      <c r="D6757" t="s">
        <v>19</v>
      </c>
      <c r="E6757" t="s">
        <v>5945</v>
      </c>
      <c r="F6757" t="s">
        <v>3621</v>
      </c>
      <c r="G6757" s="1">
        <v>474</v>
      </c>
      <c r="H6757">
        <v>5</v>
      </c>
      <c r="I6757">
        <v>0</v>
      </c>
      <c r="J6757" s="1">
        <v>1896</v>
      </c>
      <c r="K6757" t="s">
        <v>9123</v>
      </c>
      <c r="L6757" t="s">
        <v>9135</v>
      </c>
      <c r="M6757" t="s">
        <v>10572</v>
      </c>
      <c r="N6757" t="s">
        <v>8536</v>
      </c>
      <c r="O6757" t="s">
        <v>8652</v>
      </c>
      <c r="P6757" t="s">
        <v>8630</v>
      </c>
      <c r="Q6757">
        <v>8701</v>
      </c>
      <c r="R6757" t="s">
        <v>8561</v>
      </c>
      <c r="S6757" t="s">
        <v>8517</v>
      </c>
      <c r="T6757" t="s">
        <v>7738</v>
      </c>
    </row>
    <row r="6758" spans="1:20" x14ac:dyDescent="0.25">
      <c r="A6758" t="s">
        <v>5944</v>
      </c>
      <c r="B6758" s="2">
        <v>42993</v>
      </c>
      <c r="C6758" s="2">
        <v>42997</v>
      </c>
      <c r="D6758" t="s">
        <v>19</v>
      </c>
      <c r="E6758" t="s">
        <v>5945</v>
      </c>
      <c r="F6758" t="s">
        <v>4203</v>
      </c>
      <c r="G6758" s="1">
        <v>51296</v>
      </c>
      <c r="H6758">
        <v>4</v>
      </c>
      <c r="I6758">
        <v>0</v>
      </c>
      <c r="J6758" s="1">
        <v>1436288</v>
      </c>
      <c r="K6758" t="s">
        <v>9123</v>
      </c>
      <c r="L6758" t="s">
        <v>9126</v>
      </c>
      <c r="M6758" t="s">
        <v>10692</v>
      </c>
      <c r="N6758" t="s">
        <v>8536</v>
      </c>
      <c r="O6758" t="s">
        <v>8652</v>
      </c>
      <c r="P6758" t="s">
        <v>8630</v>
      </c>
      <c r="Q6758">
        <v>8701</v>
      </c>
      <c r="R6758" t="s">
        <v>8561</v>
      </c>
      <c r="S6758" t="s">
        <v>8517</v>
      </c>
      <c r="T6758" t="s">
        <v>7738</v>
      </c>
    </row>
    <row r="6759" spans="1:20" x14ac:dyDescent="0.25">
      <c r="A6759" t="s">
        <v>5944</v>
      </c>
      <c r="B6759" s="2">
        <v>42993</v>
      </c>
      <c r="C6759" s="2">
        <v>42997</v>
      </c>
      <c r="D6759" t="s">
        <v>19</v>
      </c>
      <c r="E6759" t="s">
        <v>5945</v>
      </c>
      <c r="F6759" t="s">
        <v>1708</v>
      </c>
      <c r="G6759" s="1">
        <v>39594</v>
      </c>
      <c r="H6759">
        <v>6</v>
      </c>
      <c r="I6759">
        <v>0</v>
      </c>
      <c r="J6759" s="1">
        <v>1029444</v>
      </c>
      <c r="K6759" t="s">
        <v>9139</v>
      </c>
      <c r="L6759" t="s">
        <v>9140</v>
      </c>
      <c r="M6759" t="s">
        <v>9938</v>
      </c>
      <c r="N6759" t="s">
        <v>8536</v>
      </c>
      <c r="O6759" t="s">
        <v>8652</v>
      </c>
      <c r="P6759" t="s">
        <v>8630</v>
      </c>
      <c r="Q6759">
        <v>8701</v>
      </c>
      <c r="R6759" t="s">
        <v>8561</v>
      </c>
      <c r="S6759" t="s">
        <v>8517</v>
      </c>
      <c r="T6759" t="s">
        <v>7738</v>
      </c>
    </row>
    <row r="6760" spans="1:20" x14ac:dyDescent="0.25">
      <c r="A6760" t="s">
        <v>5944</v>
      </c>
      <c r="B6760" s="2">
        <v>42993</v>
      </c>
      <c r="C6760" s="2">
        <v>42997</v>
      </c>
      <c r="D6760" t="s">
        <v>19</v>
      </c>
      <c r="E6760" t="s">
        <v>5945</v>
      </c>
      <c r="F6760" t="s">
        <v>719</v>
      </c>
      <c r="G6760" s="1">
        <v>8196</v>
      </c>
      <c r="H6760">
        <v>2</v>
      </c>
      <c r="I6760">
        <v>0</v>
      </c>
      <c r="J6760" s="1">
        <v>0</v>
      </c>
      <c r="K6760" t="s">
        <v>9128</v>
      </c>
      <c r="L6760" t="s">
        <v>9133</v>
      </c>
      <c r="M6760" t="s">
        <v>9498</v>
      </c>
      <c r="N6760" t="s">
        <v>8536</v>
      </c>
      <c r="O6760" t="s">
        <v>8652</v>
      </c>
      <c r="P6760" t="s">
        <v>8630</v>
      </c>
      <c r="Q6760">
        <v>8701</v>
      </c>
      <c r="R6760" t="s">
        <v>8561</v>
      </c>
      <c r="S6760" t="s">
        <v>8517</v>
      </c>
      <c r="T6760" t="s">
        <v>7738</v>
      </c>
    </row>
    <row r="6761" spans="1:20" x14ac:dyDescent="0.25">
      <c r="A6761" t="s">
        <v>5946</v>
      </c>
      <c r="B6761" s="2">
        <v>43071</v>
      </c>
      <c r="C6761" s="2">
        <v>43077</v>
      </c>
      <c r="D6761" t="s">
        <v>19</v>
      </c>
      <c r="E6761" t="s">
        <v>5331</v>
      </c>
      <c r="F6761" t="s">
        <v>1901</v>
      </c>
      <c r="G6761" s="1">
        <v>32776</v>
      </c>
      <c r="H6761">
        <v>1</v>
      </c>
      <c r="I6761">
        <v>2</v>
      </c>
      <c r="J6761" s="1">
        <v>24582</v>
      </c>
      <c r="K6761" t="s">
        <v>9128</v>
      </c>
      <c r="L6761" t="s">
        <v>9137</v>
      </c>
      <c r="M6761" t="s">
        <v>10023</v>
      </c>
      <c r="N6761" t="s">
        <v>8536</v>
      </c>
      <c r="O6761" t="s">
        <v>8828</v>
      </c>
      <c r="P6761" t="s">
        <v>8546</v>
      </c>
      <c r="Q6761">
        <v>27405</v>
      </c>
      <c r="R6761" t="s">
        <v>8539</v>
      </c>
      <c r="S6761" t="s">
        <v>8505</v>
      </c>
      <c r="T6761" t="s">
        <v>7736</v>
      </c>
    </row>
    <row r="6762" spans="1:20" x14ac:dyDescent="0.25">
      <c r="A6762" t="s">
        <v>5947</v>
      </c>
      <c r="B6762" s="2">
        <v>42912</v>
      </c>
      <c r="C6762" s="2">
        <v>42916</v>
      </c>
      <c r="D6762" t="s">
        <v>19</v>
      </c>
      <c r="E6762" t="s">
        <v>687</v>
      </c>
      <c r="F6762" t="s">
        <v>152</v>
      </c>
      <c r="G6762" s="1">
        <v>27294</v>
      </c>
      <c r="H6762">
        <v>3</v>
      </c>
      <c r="I6762">
        <v>0</v>
      </c>
      <c r="J6762" s="1">
        <v>0</v>
      </c>
      <c r="K6762" t="s">
        <v>9128</v>
      </c>
      <c r="L6762" t="s">
        <v>9133</v>
      </c>
      <c r="M6762" t="s">
        <v>9212</v>
      </c>
      <c r="N6762" t="s">
        <v>8536</v>
      </c>
      <c r="O6762" t="s">
        <v>8576</v>
      </c>
      <c r="P6762" t="s">
        <v>8577</v>
      </c>
      <c r="Q6762">
        <v>10035</v>
      </c>
      <c r="R6762" t="s">
        <v>8561</v>
      </c>
      <c r="S6762" t="s">
        <v>7895</v>
      </c>
      <c r="T6762" t="s">
        <v>7736</v>
      </c>
    </row>
    <row r="6763" spans="1:20" x14ac:dyDescent="0.25">
      <c r="A6763" t="s">
        <v>5948</v>
      </c>
      <c r="B6763" s="2">
        <v>42575</v>
      </c>
      <c r="C6763" s="2">
        <v>42577</v>
      </c>
      <c r="D6763" t="s">
        <v>11</v>
      </c>
      <c r="E6763" t="s">
        <v>4090</v>
      </c>
      <c r="F6763" t="s">
        <v>1915</v>
      </c>
      <c r="G6763" s="1">
        <v>253764</v>
      </c>
      <c r="H6763">
        <v>2</v>
      </c>
      <c r="I6763">
        <v>1</v>
      </c>
      <c r="J6763" s="1">
        <v>310156</v>
      </c>
      <c r="K6763" t="s">
        <v>9123</v>
      </c>
      <c r="L6763" t="s">
        <v>9126</v>
      </c>
      <c r="M6763" t="s">
        <v>10029</v>
      </c>
      <c r="N6763" t="s">
        <v>8536</v>
      </c>
      <c r="O6763" t="s">
        <v>8576</v>
      </c>
      <c r="P6763" t="s">
        <v>8577</v>
      </c>
      <c r="Q6763">
        <v>10035</v>
      </c>
      <c r="R6763" t="s">
        <v>8561</v>
      </c>
      <c r="S6763" t="s">
        <v>8453</v>
      </c>
      <c r="T6763" t="s">
        <v>7738</v>
      </c>
    </row>
    <row r="6764" spans="1:20" x14ac:dyDescent="0.25">
      <c r="A6764" t="s">
        <v>5949</v>
      </c>
      <c r="B6764" s="2">
        <v>42615</v>
      </c>
      <c r="C6764" s="2">
        <v>42621</v>
      </c>
      <c r="D6764" t="s">
        <v>19</v>
      </c>
      <c r="E6764" t="s">
        <v>940</v>
      </c>
      <c r="F6764" t="s">
        <v>17</v>
      </c>
      <c r="G6764" s="1">
        <v>2924</v>
      </c>
      <c r="H6764">
        <v>5</v>
      </c>
      <c r="I6764">
        <v>2</v>
      </c>
      <c r="J6764" s="1">
        <v>98685</v>
      </c>
      <c r="K6764" t="s">
        <v>9128</v>
      </c>
      <c r="L6764" t="s">
        <v>9129</v>
      </c>
      <c r="M6764" t="s">
        <v>9130</v>
      </c>
      <c r="N6764" t="s">
        <v>8536</v>
      </c>
      <c r="O6764" t="s">
        <v>8579</v>
      </c>
      <c r="P6764" t="s">
        <v>8566</v>
      </c>
      <c r="Q6764">
        <v>60623</v>
      </c>
      <c r="R6764" t="s">
        <v>8551</v>
      </c>
      <c r="S6764" t="s">
        <v>7948</v>
      </c>
      <c r="T6764" t="s">
        <v>7736</v>
      </c>
    </row>
    <row r="6765" spans="1:20" x14ac:dyDescent="0.25">
      <c r="A6765" t="s">
        <v>5949</v>
      </c>
      <c r="B6765" s="2">
        <v>42615</v>
      </c>
      <c r="C6765" s="2">
        <v>42621</v>
      </c>
      <c r="D6765" t="s">
        <v>19</v>
      </c>
      <c r="E6765" t="s">
        <v>940</v>
      </c>
      <c r="F6765" t="s">
        <v>435</v>
      </c>
      <c r="G6765" s="1">
        <v>35168</v>
      </c>
      <c r="H6765">
        <v>2</v>
      </c>
      <c r="I6765">
        <v>2</v>
      </c>
      <c r="J6765" s="1">
        <v>-83524</v>
      </c>
      <c r="K6765" t="s">
        <v>9128</v>
      </c>
      <c r="L6765" t="s">
        <v>9133</v>
      </c>
      <c r="M6765" t="s">
        <v>9352</v>
      </c>
      <c r="N6765" t="s">
        <v>8536</v>
      </c>
      <c r="O6765" t="s">
        <v>8579</v>
      </c>
      <c r="P6765" t="s">
        <v>8566</v>
      </c>
      <c r="Q6765">
        <v>60623</v>
      </c>
      <c r="R6765" t="s">
        <v>8551</v>
      </c>
      <c r="S6765" t="s">
        <v>7948</v>
      </c>
      <c r="T6765" t="s">
        <v>7736</v>
      </c>
    </row>
    <row r="6766" spans="1:20" x14ac:dyDescent="0.25">
      <c r="A6766" t="s">
        <v>5949</v>
      </c>
      <c r="B6766" s="2">
        <v>42615</v>
      </c>
      <c r="C6766" s="2">
        <v>42621</v>
      </c>
      <c r="D6766" t="s">
        <v>19</v>
      </c>
      <c r="E6766" t="s">
        <v>940</v>
      </c>
      <c r="F6766" t="s">
        <v>5950</v>
      </c>
      <c r="G6766" s="1">
        <v>13629</v>
      </c>
      <c r="H6766">
        <v>3</v>
      </c>
      <c r="I6766">
        <v>3</v>
      </c>
      <c r="J6766" s="1">
        <v>-1947</v>
      </c>
      <c r="K6766" t="s">
        <v>9139</v>
      </c>
      <c r="L6766" t="s">
        <v>9296</v>
      </c>
      <c r="M6766" t="s">
        <v>10898</v>
      </c>
      <c r="N6766" t="s">
        <v>8536</v>
      </c>
      <c r="O6766" t="s">
        <v>8579</v>
      </c>
      <c r="P6766" t="s">
        <v>8566</v>
      </c>
      <c r="Q6766">
        <v>60623</v>
      </c>
      <c r="R6766" t="s">
        <v>8551</v>
      </c>
      <c r="S6766" t="s">
        <v>7948</v>
      </c>
      <c r="T6766" t="s">
        <v>7736</v>
      </c>
    </row>
    <row r="6767" spans="1:20" x14ac:dyDescent="0.25">
      <c r="A6767" t="s">
        <v>5951</v>
      </c>
      <c r="B6767" s="2">
        <v>42845</v>
      </c>
      <c r="C6767" s="2">
        <v>42849</v>
      </c>
      <c r="D6767" t="s">
        <v>19</v>
      </c>
      <c r="E6767" t="s">
        <v>3834</v>
      </c>
      <c r="F6767" t="s">
        <v>586</v>
      </c>
      <c r="G6767" s="1">
        <v>317058</v>
      </c>
      <c r="H6767">
        <v>3</v>
      </c>
      <c r="I6767">
        <v>3</v>
      </c>
      <c r="J6767" s="1">
        <v>-181176</v>
      </c>
      <c r="K6767" t="s">
        <v>9123</v>
      </c>
      <c r="L6767" t="s">
        <v>9126</v>
      </c>
      <c r="M6767" t="s">
        <v>9432</v>
      </c>
      <c r="N6767" t="s">
        <v>8536</v>
      </c>
      <c r="O6767" t="s">
        <v>8579</v>
      </c>
      <c r="P6767" t="s">
        <v>8566</v>
      </c>
      <c r="Q6767">
        <v>60653</v>
      </c>
      <c r="R6767" t="s">
        <v>8551</v>
      </c>
      <c r="S6767" t="s">
        <v>8433</v>
      </c>
      <c r="T6767" t="s">
        <v>7736</v>
      </c>
    </row>
    <row r="6768" spans="1:20" x14ac:dyDescent="0.25">
      <c r="A6768" t="s">
        <v>5951</v>
      </c>
      <c r="B6768" s="2">
        <v>42845</v>
      </c>
      <c r="C6768" s="2">
        <v>42849</v>
      </c>
      <c r="D6768" t="s">
        <v>19</v>
      </c>
      <c r="E6768" t="s">
        <v>3834</v>
      </c>
      <c r="F6768" t="s">
        <v>74</v>
      </c>
      <c r="G6768" s="1">
        <v>1576</v>
      </c>
      <c r="H6768">
        <v>2</v>
      </c>
      <c r="I6768">
        <v>2</v>
      </c>
      <c r="J6768" s="1">
        <v>3546</v>
      </c>
      <c r="K6768" t="s">
        <v>9128</v>
      </c>
      <c r="L6768" t="s">
        <v>9137</v>
      </c>
      <c r="M6768" t="s">
        <v>9171</v>
      </c>
      <c r="N6768" t="s">
        <v>8536</v>
      </c>
      <c r="O6768" t="s">
        <v>8579</v>
      </c>
      <c r="P6768" t="s">
        <v>8566</v>
      </c>
      <c r="Q6768">
        <v>60653</v>
      </c>
      <c r="R6768" t="s">
        <v>8551</v>
      </c>
      <c r="S6768" t="s">
        <v>8433</v>
      </c>
      <c r="T6768" t="s">
        <v>7736</v>
      </c>
    </row>
    <row r="6769" spans="1:20" x14ac:dyDescent="0.25">
      <c r="A6769" t="s">
        <v>5951</v>
      </c>
      <c r="B6769" s="2">
        <v>42845</v>
      </c>
      <c r="C6769" s="2">
        <v>42849</v>
      </c>
      <c r="D6769" t="s">
        <v>19</v>
      </c>
      <c r="E6769" t="s">
        <v>3834</v>
      </c>
      <c r="F6769" t="s">
        <v>2261</v>
      </c>
      <c r="G6769" s="1">
        <v>1456</v>
      </c>
      <c r="H6769">
        <v>5</v>
      </c>
      <c r="I6769">
        <v>6</v>
      </c>
      <c r="J6769" s="1">
        <v>-6188</v>
      </c>
      <c r="K6769" t="s">
        <v>9123</v>
      </c>
      <c r="L6769" t="s">
        <v>9135</v>
      </c>
      <c r="M6769" t="s">
        <v>10152</v>
      </c>
      <c r="N6769" t="s">
        <v>8536</v>
      </c>
      <c r="O6769" t="s">
        <v>8579</v>
      </c>
      <c r="P6769" t="s">
        <v>8566</v>
      </c>
      <c r="Q6769">
        <v>60653</v>
      </c>
      <c r="R6769" t="s">
        <v>8551</v>
      </c>
      <c r="S6769" t="s">
        <v>8433</v>
      </c>
      <c r="T6769" t="s">
        <v>7736</v>
      </c>
    </row>
    <row r="6770" spans="1:20" x14ac:dyDescent="0.25">
      <c r="A6770" t="s">
        <v>5952</v>
      </c>
      <c r="B6770" s="2">
        <v>41863</v>
      </c>
      <c r="C6770" s="2">
        <v>41867</v>
      </c>
      <c r="D6770" t="s">
        <v>19</v>
      </c>
      <c r="E6770" t="s">
        <v>4330</v>
      </c>
      <c r="F6770" t="s">
        <v>1944</v>
      </c>
      <c r="G6770" s="1">
        <v>19621</v>
      </c>
      <c r="H6770">
        <v>7</v>
      </c>
      <c r="I6770">
        <v>0</v>
      </c>
      <c r="J6770" s="1">
        <v>98105</v>
      </c>
      <c r="K6770" t="s">
        <v>9128</v>
      </c>
      <c r="L6770" t="s">
        <v>9142</v>
      </c>
      <c r="M6770" t="s">
        <v>10040</v>
      </c>
      <c r="N6770" t="s">
        <v>8536</v>
      </c>
      <c r="O6770" t="s">
        <v>8652</v>
      </c>
      <c r="P6770" t="s">
        <v>8630</v>
      </c>
      <c r="Q6770">
        <v>8701</v>
      </c>
      <c r="R6770" t="s">
        <v>8561</v>
      </c>
      <c r="S6770" t="s">
        <v>8466</v>
      </c>
      <c r="T6770" t="s">
        <v>7738</v>
      </c>
    </row>
    <row r="6771" spans="1:20" x14ac:dyDescent="0.25">
      <c r="A6771" t="s">
        <v>5953</v>
      </c>
      <c r="B6771" s="2">
        <v>42997</v>
      </c>
      <c r="C6771" s="2">
        <v>43001</v>
      </c>
      <c r="D6771" t="s">
        <v>19</v>
      </c>
      <c r="E6771" t="s">
        <v>3453</v>
      </c>
      <c r="F6771" t="s">
        <v>4601</v>
      </c>
      <c r="G6771" s="1">
        <v>354</v>
      </c>
      <c r="H6771">
        <v>5</v>
      </c>
      <c r="I6771">
        <v>0</v>
      </c>
      <c r="J6771" s="1">
        <v>13452</v>
      </c>
      <c r="K6771" t="s">
        <v>9128</v>
      </c>
      <c r="L6771" t="s">
        <v>9137</v>
      </c>
      <c r="M6771" t="s">
        <v>10762</v>
      </c>
      <c r="N6771" t="s">
        <v>8536</v>
      </c>
      <c r="O6771" t="s">
        <v>8603</v>
      </c>
      <c r="P6771" t="s">
        <v>8664</v>
      </c>
      <c r="Q6771">
        <v>31907</v>
      </c>
      <c r="R6771" t="s">
        <v>8539</v>
      </c>
      <c r="S6771" t="s">
        <v>8393</v>
      </c>
      <c r="T6771" t="s">
        <v>7744</v>
      </c>
    </row>
    <row r="6772" spans="1:20" x14ac:dyDescent="0.25">
      <c r="A6772" t="s">
        <v>5954</v>
      </c>
      <c r="B6772" s="2">
        <v>43078</v>
      </c>
      <c r="C6772" s="2">
        <v>43082</v>
      </c>
      <c r="D6772" t="s">
        <v>19</v>
      </c>
      <c r="E6772" t="s">
        <v>4078</v>
      </c>
      <c r="F6772" t="s">
        <v>2400</v>
      </c>
      <c r="G6772" s="1">
        <v>4194</v>
      </c>
      <c r="H6772">
        <v>5</v>
      </c>
      <c r="I6772">
        <v>2</v>
      </c>
      <c r="J6772" s="1">
        <v>14679</v>
      </c>
      <c r="K6772" t="s">
        <v>9128</v>
      </c>
      <c r="L6772" t="s">
        <v>9148</v>
      </c>
      <c r="M6772" t="s">
        <v>10201</v>
      </c>
      <c r="N6772" t="s">
        <v>8536</v>
      </c>
      <c r="O6772" t="s">
        <v>8608</v>
      </c>
      <c r="P6772" t="s">
        <v>8581</v>
      </c>
      <c r="Q6772">
        <v>85023</v>
      </c>
      <c r="R6772" t="s">
        <v>8542</v>
      </c>
      <c r="S6772" t="s">
        <v>8452</v>
      </c>
      <c r="T6772" t="s">
        <v>7738</v>
      </c>
    </row>
    <row r="6773" spans="1:20" x14ac:dyDescent="0.25">
      <c r="A6773" t="s">
        <v>5954</v>
      </c>
      <c r="B6773" s="2">
        <v>43078</v>
      </c>
      <c r="C6773" s="2">
        <v>43082</v>
      </c>
      <c r="D6773" t="s">
        <v>19</v>
      </c>
      <c r="E6773" t="s">
        <v>4078</v>
      </c>
      <c r="F6773" t="s">
        <v>5766</v>
      </c>
      <c r="G6773" s="1">
        <v>13005</v>
      </c>
      <c r="H6773">
        <v>3</v>
      </c>
      <c r="I6773">
        <v>7</v>
      </c>
      <c r="J6773" s="1">
        <v>-99705</v>
      </c>
      <c r="K6773" t="s">
        <v>9128</v>
      </c>
      <c r="L6773" t="s">
        <v>9142</v>
      </c>
      <c r="M6773" t="s">
        <v>10885</v>
      </c>
      <c r="N6773" t="s">
        <v>8536</v>
      </c>
      <c r="O6773" t="s">
        <v>8608</v>
      </c>
      <c r="P6773" t="s">
        <v>8581</v>
      </c>
      <c r="Q6773">
        <v>85023</v>
      </c>
      <c r="R6773" t="s">
        <v>8542</v>
      </c>
      <c r="S6773" t="s">
        <v>8452</v>
      </c>
      <c r="T6773" t="s">
        <v>7738</v>
      </c>
    </row>
    <row r="6774" spans="1:20" x14ac:dyDescent="0.25">
      <c r="A6774" t="s">
        <v>5955</v>
      </c>
      <c r="B6774" s="2">
        <v>42678</v>
      </c>
      <c r="C6774" s="2">
        <v>42682</v>
      </c>
      <c r="D6774" t="s">
        <v>19</v>
      </c>
      <c r="E6774" t="s">
        <v>867</v>
      </c>
      <c r="F6774" t="s">
        <v>617</v>
      </c>
      <c r="G6774" s="1">
        <v>7712</v>
      </c>
      <c r="H6774">
        <v>2</v>
      </c>
      <c r="I6774">
        <v>2</v>
      </c>
      <c r="J6774" s="1">
        <v>27956</v>
      </c>
      <c r="K6774" t="s">
        <v>9128</v>
      </c>
      <c r="L6774" t="s">
        <v>9142</v>
      </c>
      <c r="M6774" t="s">
        <v>9450</v>
      </c>
      <c r="N6774" t="s">
        <v>8536</v>
      </c>
      <c r="O6774" t="s">
        <v>8540</v>
      </c>
      <c r="P6774" t="s">
        <v>8541</v>
      </c>
      <c r="Q6774">
        <v>90004</v>
      </c>
      <c r="R6774" t="s">
        <v>8542</v>
      </c>
      <c r="S6774" t="s">
        <v>7932</v>
      </c>
      <c r="T6774" t="s">
        <v>7744</v>
      </c>
    </row>
    <row r="6775" spans="1:20" x14ac:dyDescent="0.25">
      <c r="A6775" t="s">
        <v>5955</v>
      </c>
      <c r="B6775" s="2">
        <v>42678</v>
      </c>
      <c r="C6775" s="2">
        <v>42682</v>
      </c>
      <c r="D6775" t="s">
        <v>19</v>
      </c>
      <c r="E6775" t="s">
        <v>867</v>
      </c>
      <c r="F6775" t="s">
        <v>4188</v>
      </c>
      <c r="G6775" s="1">
        <v>4176</v>
      </c>
      <c r="H6775">
        <v>1</v>
      </c>
      <c r="I6775">
        <v>2</v>
      </c>
      <c r="J6775" s="1">
        <v>1305</v>
      </c>
      <c r="K6775" t="s">
        <v>9128</v>
      </c>
      <c r="L6775" t="s">
        <v>9142</v>
      </c>
      <c r="M6775" t="s">
        <v>10689</v>
      </c>
      <c r="N6775" t="s">
        <v>8536</v>
      </c>
      <c r="O6775" t="s">
        <v>8540</v>
      </c>
      <c r="P6775" t="s">
        <v>8541</v>
      </c>
      <c r="Q6775">
        <v>90004</v>
      </c>
      <c r="R6775" t="s">
        <v>8542</v>
      </c>
      <c r="S6775" t="s">
        <v>7932</v>
      </c>
      <c r="T6775" t="s">
        <v>7744</v>
      </c>
    </row>
    <row r="6776" spans="1:20" x14ac:dyDescent="0.25">
      <c r="A6776" t="s">
        <v>5955</v>
      </c>
      <c r="B6776" s="2">
        <v>42678</v>
      </c>
      <c r="C6776" s="2">
        <v>42682</v>
      </c>
      <c r="D6776" t="s">
        <v>19</v>
      </c>
      <c r="E6776" t="s">
        <v>867</v>
      </c>
      <c r="F6776" t="s">
        <v>5956</v>
      </c>
      <c r="G6776" s="1">
        <v>3888</v>
      </c>
      <c r="H6776">
        <v>6</v>
      </c>
      <c r="I6776">
        <v>0</v>
      </c>
      <c r="J6776" s="1">
        <v>186624</v>
      </c>
      <c r="K6776" t="s">
        <v>9128</v>
      </c>
      <c r="L6776" t="s">
        <v>9148</v>
      </c>
      <c r="M6776" t="s">
        <v>10899</v>
      </c>
      <c r="N6776" t="s">
        <v>8536</v>
      </c>
      <c r="O6776" t="s">
        <v>8540</v>
      </c>
      <c r="P6776" t="s">
        <v>8541</v>
      </c>
      <c r="Q6776">
        <v>90004</v>
      </c>
      <c r="R6776" t="s">
        <v>8542</v>
      </c>
      <c r="S6776" t="s">
        <v>7932</v>
      </c>
      <c r="T6776" t="s">
        <v>7744</v>
      </c>
    </row>
    <row r="6777" spans="1:20" x14ac:dyDescent="0.25">
      <c r="A6777" t="s">
        <v>5957</v>
      </c>
      <c r="B6777" s="2">
        <v>42092</v>
      </c>
      <c r="C6777" s="2">
        <v>42098</v>
      </c>
      <c r="D6777" t="s">
        <v>19</v>
      </c>
      <c r="E6777" t="s">
        <v>2036</v>
      </c>
      <c r="F6777" t="s">
        <v>513</v>
      </c>
      <c r="G6777" s="1">
        <v>1764</v>
      </c>
      <c r="H6777">
        <v>4</v>
      </c>
      <c r="I6777">
        <v>0</v>
      </c>
      <c r="J6777" s="1">
        <v>81144</v>
      </c>
      <c r="K6777" t="s">
        <v>9128</v>
      </c>
      <c r="L6777" t="s">
        <v>9148</v>
      </c>
      <c r="M6777" t="s">
        <v>9391</v>
      </c>
      <c r="N6777" t="s">
        <v>8536</v>
      </c>
      <c r="O6777" t="s">
        <v>8576</v>
      </c>
      <c r="P6777" t="s">
        <v>8577</v>
      </c>
      <c r="Q6777">
        <v>10024</v>
      </c>
      <c r="R6777" t="s">
        <v>8561</v>
      </c>
      <c r="S6777" t="s">
        <v>8179</v>
      </c>
      <c r="T6777" t="s">
        <v>7736</v>
      </c>
    </row>
    <row r="6778" spans="1:20" x14ac:dyDescent="0.25">
      <c r="A6778" t="s">
        <v>5958</v>
      </c>
      <c r="B6778" s="2">
        <v>42618</v>
      </c>
      <c r="C6778" s="2">
        <v>42624</v>
      </c>
      <c r="D6778" t="s">
        <v>19</v>
      </c>
      <c r="E6778" t="s">
        <v>3771</v>
      </c>
      <c r="F6778" t="s">
        <v>94</v>
      </c>
      <c r="G6778" s="1">
        <v>93456</v>
      </c>
      <c r="H6778">
        <v>3</v>
      </c>
      <c r="I6778">
        <v>2</v>
      </c>
      <c r="J6778" s="1">
        <v>-17523</v>
      </c>
      <c r="K6778" t="s">
        <v>9128</v>
      </c>
      <c r="L6778" t="s">
        <v>9133</v>
      </c>
      <c r="M6778" t="s">
        <v>9180</v>
      </c>
      <c r="N6778" t="s">
        <v>8536</v>
      </c>
      <c r="O6778" t="s">
        <v>8621</v>
      </c>
      <c r="P6778" t="s">
        <v>8550</v>
      </c>
      <c r="Q6778">
        <v>78207</v>
      </c>
      <c r="R6778" t="s">
        <v>8551</v>
      </c>
      <c r="S6778" t="s">
        <v>8428</v>
      </c>
      <c r="T6778" t="s">
        <v>7736</v>
      </c>
    </row>
    <row r="6779" spans="1:20" x14ac:dyDescent="0.25">
      <c r="A6779" t="s">
        <v>5959</v>
      </c>
      <c r="B6779" s="2">
        <v>42763</v>
      </c>
      <c r="C6779" s="2">
        <v>42767</v>
      </c>
      <c r="D6779" t="s">
        <v>19</v>
      </c>
      <c r="E6779" t="s">
        <v>3360</v>
      </c>
      <c r="F6779" t="s">
        <v>2817</v>
      </c>
      <c r="G6779" s="1">
        <v>44991</v>
      </c>
      <c r="H6779">
        <v>9</v>
      </c>
      <c r="I6779">
        <v>0</v>
      </c>
      <c r="J6779" s="1">
        <v>1574685</v>
      </c>
      <c r="K6779" t="s">
        <v>9139</v>
      </c>
      <c r="L6779" t="s">
        <v>9162</v>
      </c>
      <c r="M6779" t="s">
        <v>10349</v>
      </c>
      <c r="N6779" t="s">
        <v>8536</v>
      </c>
      <c r="O6779" t="s">
        <v>8576</v>
      </c>
      <c r="P6779" t="s">
        <v>8577</v>
      </c>
      <c r="Q6779">
        <v>10009</v>
      </c>
      <c r="R6779" t="s">
        <v>8561</v>
      </c>
      <c r="S6779" t="s">
        <v>8380</v>
      </c>
      <c r="T6779" t="s">
        <v>7744</v>
      </c>
    </row>
    <row r="6780" spans="1:20" x14ac:dyDescent="0.25">
      <c r="A6780" t="s">
        <v>5960</v>
      </c>
      <c r="B6780" s="2">
        <v>42616</v>
      </c>
      <c r="C6780" s="2">
        <v>42621</v>
      </c>
      <c r="D6780" t="s">
        <v>11</v>
      </c>
      <c r="E6780" t="s">
        <v>2450</v>
      </c>
      <c r="F6780" t="s">
        <v>2520</v>
      </c>
      <c r="G6780" s="1">
        <v>34494</v>
      </c>
      <c r="H6780">
        <v>3</v>
      </c>
      <c r="I6780">
        <v>0</v>
      </c>
      <c r="J6780" s="1">
        <v>310446</v>
      </c>
      <c r="K6780" t="s">
        <v>9123</v>
      </c>
      <c r="L6780" t="s">
        <v>9124</v>
      </c>
      <c r="M6780" t="s">
        <v>10242</v>
      </c>
      <c r="N6780" t="s">
        <v>8536</v>
      </c>
      <c r="O6780" t="s">
        <v>8829</v>
      </c>
      <c r="P6780" t="s">
        <v>8744</v>
      </c>
      <c r="Q6780">
        <v>21215</v>
      </c>
      <c r="R6780" t="s">
        <v>8561</v>
      </c>
      <c r="S6780" t="s">
        <v>8258</v>
      </c>
      <c r="T6780" t="s">
        <v>7736</v>
      </c>
    </row>
    <row r="6781" spans="1:20" x14ac:dyDescent="0.25">
      <c r="A6781" t="s">
        <v>5960</v>
      </c>
      <c r="B6781" s="2">
        <v>42616</v>
      </c>
      <c r="C6781" s="2">
        <v>42621</v>
      </c>
      <c r="D6781" t="s">
        <v>11</v>
      </c>
      <c r="E6781" t="s">
        <v>2450</v>
      </c>
      <c r="F6781" t="s">
        <v>2888</v>
      </c>
      <c r="G6781" s="1">
        <v>1476</v>
      </c>
      <c r="H6781">
        <v>2</v>
      </c>
      <c r="I6781">
        <v>0</v>
      </c>
      <c r="J6781" s="1">
        <v>42804</v>
      </c>
      <c r="K6781" t="s">
        <v>9123</v>
      </c>
      <c r="L6781" t="s">
        <v>9135</v>
      </c>
      <c r="M6781" t="s">
        <v>10372</v>
      </c>
      <c r="N6781" t="s">
        <v>8536</v>
      </c>
      <c r="O6781" t="s">
        <v>8829</v>
      </c>
      <c r="P6781" t="s">
        <v>8744</v>
      </c>
      <c r="Q6781">
        <v>21215</v>
      </c>
      <c r="R6781" t="s">
        <v>8561</v>
      </c>
      <c r="S6781" t="s">
        <v>8258</v>
      </c>
      <c r="T6781" t="s">
        <v>7736</v>
      </c>
    </row>
    <row r="6782" spans="1:20" x14ac:dyDescent="0.25">
      <c r="A6782" t="s">
        <v>5960</v>
      </c>
      <c r="B6782" s="2">
        <v>42616</v>
      </c>
      <c r="C6782" s="2">
        <v>42621</v>
      </c>
      <c r="D6782" t="s">
        <v>11</v>
      </c>
      <c r="E6782" t="s">
        <v>2450</v>
      </c>
      <c r="F6782" t="s">
        <v>1806</v>
      </c>
      <c r="G6782" s="1">
        <v>1276</v>
      </c>
      <c r="H6782">
        <v>2</v>
      </c>
      <c r="I6782">
        <v>0</v>
      </c>
      <c r="J6782" s="1">
        <v>58696</v>
      </c>
      <c r="K6782" t="s">
        <v>9128</v>
      </c>
      <c r="L6782" t="s">
        <v>9142</v>
      </c>
      <c r="M6782" t="s">
        <v>9979</v>
      </c>
      <c r="N6782" t="s">
        <v>8536</v>
      </c>
      <c r="O6782" t="s">
        <v>8829</v>
      </c>
      <c r="P6782" t="s">
        <v>8744</v>
      </c>
      <c r="Q6782">
        <v>21215</v>
      </c>
      <c r="R6782" t="s">
        <v>8561</v>
      </c>
      <c r="S6782" t="s">
        <v>8258</v>
      </c>
      <c r="T6782" t="s">
        <v>7736</v>
      </c>
    </row>
    <row r="6783" spans="1:20" x14ac:dyDescent="0.25">
      <c r="A6783" t="s">
        <v>5960</v>
      </c>
      <c r="B6783" s="2">
        <v>42616</v>
      </c>
      <c r="C6783" s="2">
        <v>42621</v>
      </c>
      <c r="D6783" t="s">
        <v>11</v>
      </c>
      <c r="E6783" t="s">
        <v>2450</v>
      </c>
      <c r="F6783" t="s">
        <v>1398</v>
      </c>
      <c r="G6783" s="1">
        <v>5848</v>
      </c>
      <c r="H6783">
        <v>8</v>
      </c>
      <c r="I6783">
        <v>0</v>
      </c>
      <c r="J6783" s="1">
        <v>274856</v>
      </c>
      <c r="K6783" t="s">
        <v>9128</v>
      </c>
      <c r="L6783" t="s">
        <v>9129</v>
      </c>
      <c r="M6783" t="s">
        <v>9814</v>
      </c>
      <c r="N6783" t="s">
        <v>8536</v>
      </c>
      <c r="O6783" t="s">
        <v>8829</v>
      </c>
      <c r="P6783" t="s">
        <v>8744</v>
      </c>
      <c r="Q6783">
        <v>21215</v>
      </c>
      <c r="R6783" t="s">
        <v>8561</v>
      </c>
      <c r="S6783" t="s">
        <v>8258</v>
      </c>
      <c r="T6783" t="s">
        <v>7736</v>
      </c>
    </row>
    <row r="6784" spans="1:20" x14ac:dyDescent="0.25">
      <c r="A6784" t="s">
        <v>5961</v>
      </c>
      <c r="B6784" s="2">
        <v>42941</v>
      </c>
      <c r="C6784" s="2">
        <v>42944</v>
      </c>
      <c r="D6784" t="s">
        <v>11</v>
      </c>
      <c r="E6784" t="s">
        <v>2647</v>
      </c>
      <c r="F6784" t="s">
        <v>1108</v>
      </c>
      <c r="G6784" s="1">
        <v>20096</v>
      </c>
      <c r="H6784">
        <v>4</v>
      </c>
      <c r="I6784">
        <v>2</v>
      </c>
      <c r="J6784" s="1">
        <v>30144</v>
      </c>
      <c r="K6784" t="s">
        <v>9123</v>
      </c>
      <c r="L6784" t="s">
        <v>9135</v>
      </c>
      <c r="M6784" t="s">
        <v>9684</v>
      </c>
      <c r="N6784" t="s">
        <v>8536</v>
      </c>
      <c r="O6784" t="s">
        <v>8559</v>
      </c>
      <c r="P6784" t="s">
        <v>8560</v>
      </c>
      <c r="Q6784">
        <v>19143</v>
      </c>
      <c r="R6784" t="s">
        <v>8561</v>
      </c>
      <c r="S6784" t="s">
        <v>8285</v>
      </c>
      <c r="T6784" t="s">
        <v>7736</v>
      </c>
    </row>
    <row r="6785" spans="1:20" x14ac:dyDescent="0.25">
      <c r="A6785" t="s">
        <v>5961</v>
      </c>
      <c r="B6785" s="2">
        <v>42941</v>
      </c>
      <c r="C6785" s="2">
        <v>42944</v>
      </c>
      <c r="D6785" t="s">
        <v>11</v>
      </c>
      <c r="E6785" t="s">
        <v>2647</v>
      </c>
      <c r="F6785" t="s">
        <v>5962</v>
      </c>
      <c r="G6785" s="1">
        <v>37752</v>
      </c>
      <c r="H6785">
        <v>3</v>
      </c>
      <c r="I6785">
        <v>2</v>
      </c>
      <c r="J6785" s="1">
        <v>42471</v>
      </c>
      <c r="K6785" t="s">
        <v>9128</v>
      </c>
      <c r="L6785" t="s">
        <v>9273</v>
      </c>
      <c r="M6785" t="s">
        <v>10900</v>
      </c>
      <c r="N6785" t="s">
        <v>8536</v>
      </c>
      <c r="O6785" t="s">
        <v>8559</v>
      </c>
      <c r="P6785" t="s">
        <v>8560</v>
      </c>
      <c r="Q6785">
        <v>19143</v>
      </c>
      <c r="R6785" t="s">
        <v>8561</v>
      </c>
      <c r="S6785" t="s">
        <v>8285</v>
      </c>
      <c r="T6785" t="s">
        <v>7736</v>
      </c>
    </row>
    <row r="6786" spans="1:20" x14ac:dyDescent="0.25">
      <c r="A6786" t="s">
        <v>5961</v>
      </c>
      <c r="B6786" s="2">
        <v>42941</v>
      </c>
      <c r="C6786" s="2">
        <v>42944</v>
      </c>
      <c r="D6786" t="s">
        <v>11</v>
      </c>
      <c r="E6786" t="s">
        <v>2647</v>
      </c>
      <c r="F6786" t="s">
        <v>5243</v>
      </c>
      <c r="G6786" s="1">
        <v>138588</v>
      </c>
      <c r="H6786">
        <v>1</v>
      </c>
      <c r="I6786">
        <v>4</v>
      </c>
      <c r="J6786" s="1">
        <v>-34647</v>
      </c>
      <c r="K6786" t="s">
        <v>9123</v>
      </c>
      <c r="L6786" t="s">
        <v>9131</v>
      </c>
      <c r="M6786" t="s">
        <v>10846</v>
      </c>
      <c r="N6786" t="s">
        <v>8536</v>
      </c>
      <c r="O6786" t="s">
        <v>8559</v>
      </c>
      <c r="P6786" t="s">
        <v>8560</v>
      </c>
      <c r="Q6786">
        <v>19143</v>
      </c>
      <c r="R6786" t="s">
        <v>8561</v>
      </c>
      <c r="S6786" t="s">
        <v>8285</v>
      </c>
      <c r="T6786" t="s">
        <v>7736</v>
      </c>
    </row>
    <row r="6787" spans="1:20" x14ac:dyDescent="0.25">
      <c r="A6787" t="s">
        <v>5961</v>
      </c>
      <c r="B6787" s="2">
        <v>42941</v>
      </c>
      <c r="C6787" s="2">
        <v>42944</v>
      </c>
      <c r="D6787" t="s">
        <v>11</v>
      </c>
      <c r="E6787" t="s">
        <v>2647</v>
      </c>
      <c r="F6787" t="s">
        <v>790</v>
      </c>
      <c r="G6787" s="1">
        <v>25992</v>
      </c>
      <c r="H6787">
        <v>5</v>
      </c>
      <c r="I6787">
        <v>2</v>
      </c>
      <c r="J6787" s="1">
        <v>-25992</v>
      </c>
      <c r="K6787" t="s">
        <v>9128</v>
      </c>
      <c r="L6787" t="s">
        <v>9133</v>
      </c>
      <c r="M6787" t="s">
        <v>9533</v>
      </c>
      <c r="N6787" t="s">
        <v>8536</v>
      </c>
      <c r="O6787" t="s">
        <v>8559</v>
      </c>
      <c r="P6787" t="s">
        <v>8560</v>
      </c>
      <c r="Q6787">
        <v>19143</v>
      </c>
      <c r="R6787" t="s">
        <v>8561</v>
      </c>
      <c r="S6787" t="s">
        <v>8285</v>
      </c>
      <c r="T6787" t="s">
        <v>7736</v>
      </c>
    </row>
    <row r="6788" spans="1:20" x14ac:dyDescent="0.25">
      <c r="A6788" t="s">
        <v>5961</v>
      </c>
      <c r="B6788" s="2">
        <v>42941</v>
      </c>
      <c r="C6788" s="2">
        <v>42944</v>
      </c>
      <c r="D6788" t="s">
        <v>11</v>
      </c>
      <c r="E6788" t="s">
        <v>2647</v>
      </c>
      <c r="F6788" t="s">
        <v>530</v>
      </c>
      <c r="G6788" s="1">
        <v>20736</v>
      </c>
      <c r="H6788">
        <v>4</v>
      </c>
      <c r="I6788">
        <v>2</v>
      </c>
      <c r="J6788" s="1">
        <v>72576</v>
      </c>
      <c r="K6788" t="s">
        <v>9128</v>
      </c>
      <c r="L6788" t="s">
        <v>9148</v>
      </c>
      <c r="M6788" t="s">
        <v>9401</v>
      </c>
      <c r="N6788" t="s">
        <v>8536</v>
      </c>
      <c r="O6788" t="s">
        <v>8559</v>
      </c>
      <c r="P6788" t="s">
        <v>8560</v>
      </c>
      <c r="Q6788">
        <v>19143</v>
      </c>
      <c r="R6788" t="s">
        <v>8561</v>
      </c>
      <c r="S6788" t="s">
        <v>8285</v>
      </c>
      <c r="T6788" t="s">
        <v>7736</v>
      </c>
    </row>
    <row r="6789" spans="1:20" x14ac:dyDescent="0.25">
      <c r="A6789" t="s">
        <v>5963</v>
      </c>
      <c r="B6789" s="2">
        <v>42260</v>
      </c>
      <c r="C6789" s="2">
        <v>42267</v>
      </c>
      <c r="D6789" t="s">
        <v>19</v>
      </c>
      <c r="E6789" t="s">
        <v>422</v>
      </c>
      <c r="F6789" t="s">
        <v>1666</v>
      </c>
      <c r="G6789" s="1">
        <v>12993</v>
      </c>
      <c r="H6789">
        <v>3</v>
      </c>
      <c r="I6789">
        <v>0</v>
      </c>
      <c r="J6789" s="1">
        <v>12993</v>
      </c>
      <c r="K6789" t="s">
        <v>9123</v>
      </c>
      <c r="L6789" t="s">
        <v>9135</v>
      </c>
      <c r="M6789" t="s">
        <v>9920</v>
      </c>
      <c r="N6789" t="s">
        <v>8536</v>
      </c>
      <c r="O6789" t="s">
        <v>8696</v>
      </c>
      <c r="P6789" t="s">
        <v>8664</v>
      </c>
      <c r="Q6789">
        <v>30318</v>
      </c>
      <c r="R6789" t="s">
        <v>8539</v>
      </c>
      <c r="S6789" t="s">
        <v>7839</v>
      </c>
      <c r="T6789" t="s">
        <v>7736</v>
      </c>
    </row>
    <row r="6790" spans="1:20" x14ac:dyDescent="0.25">
      <c r="A6790" t="s">
        <v>5963</v>
      </c>
      <c r="B6790" s="2">
        <v>42260</v>
      </c>
      <c r="C6790" s="2">
        <v>42267</v>
      </c>
      <c r="D6790" t="s">
        <v>19</v>
      </c>
      <c r="E6790" t="s">
        <v>422</v>
      </c>
      <c r="F6790" t="s">
        <v>2146</v>
      </c>
      <c r="G6790" s="1">
        <v>6993</v>
      </c>
      <c r="H6790">
        <v>7</v>
      </c>
      <c r="I6790">
        <v>0</v>
      </c>
      <c r="J6790" s="1">
        <v>314685</v>
      </c>
      <c r="K6790" t="s">
        <v>9128</v>
      </c>
      <c r="L6790" t="s">
        <v>9148</v>
      </c>
      <c r="M6790" t="s">
        <v>10117</v>
      </c>
      <c r="N6790" t="s">
        <v>8536</v>
      </c>
      <c r="O6790" t="s">
        <v>8696</v>
      </c>
      <c r="P6790" t="s">
        <v>8664</v>
      </c>
      <c r="Q6790">
        <v>30318</v>
      </c>
      <c r="R6790" t="s">
        <v>8539</v>
      </c>
      <c r="S6790" t="s">
        <v>7839</v>
      </c>
      <c r="T6790" t="s">
        <v>7736</v>
      </c>
    </row>
    <row r="6791" spans="1:20" x14ac:dyDescent="0.25">
      <c r="A6791" t="s">
        <v>5964</v>
      </c>
      <c r="B6791" s="2">
        <v>42254</v>
      </c>
      <c r="C6791" s="2">
        <v>42256</v>
      </c>
      <c r="D6791" t="s">
        <v>11</v>
      </c>
      <c r="E6791" t="s">
        <v>2820</v>
      </c>
      <c r="F6791" t="s">
        <v>802</v>
      </c>
      <c r="G6791" s="1">
        <v>140736</v>
      </c>
      <c r="H6791">
        <v>4</v>
      </c>
      <c r="I6791">
        <v>2</v>
      </c>
      <c r="J6791" s="1">
        <v>123144</v>
      </c>
      <c r="K6791" t="s">
        <v>9128</v>
      </c>
      <c r="L6791" t="s">
        <v>9137</v>
      </c>
      <c r="M6791" t="s">
        <v>9541</v>
      </c>
      <c r="N6791" t="s">
        <v>8536</v>
      </c>
      <c r="O6791" t="s">
        <v>8589</v>
      </c>
      <c r="P6791" t="s">
        <v>8546</v>
      </c>
      <c r="Q6791">
        <v>27707</v>
      </c>
      <c r="R6791" t="s">
        <v>8539</v>
      </c>
      <c r="S6791" t="s">
        <v>8304</v>
      </c>
      <c r="T6791" t="s">
        <v>7738</v>
      </c>
    </row>
    <row r="6792" spans="1:20" x14ac:dyDescent="0.25">
      <c r="A6792" t="s">
        <v>5965</v>
      </c>
      <c r="B6792" s="2">
        <v>42690</v>
      </c>
      <c r="C6792" s="2">
        <v>42691</v>
      </c>
      <c r="D6792" t="s">
        <v>79</v>
      </c>
      <c r="E6792" t="s">
        <v>5966</v>
      </c>
      <c r="F6792" t="s">
        <v>522</v>
      </c>
      <c r="G6792" s="1">
        <v>832</v>
      </c>
      <c r="H6792">
        <v>5</v>
      </c>
      <c r="I6792">
        <v>2</v>
      </c>
      <c r="J6792" s="1">
        <v>2808</v>
      </c>
      <c r="K6792" t="s">
        <v>9128</v>
      </c>
      <c r="L6792" t="s">
        <v>9142</v>
      </c>
      <c r="M6792" t="s">
        <v>9397</v>
      </c>
      <c r="N6792" t="s">
        <v>8536</v>
      </c>
      <c r="O6792" t="s">
        <v>8609</v>
      </c>
      <c r="P6792" t="s">
        <v>8541</v>
      </c>
      <c r="Q6792">
        <v>95661</v>
      </c>
      <c r="R6792" t="s">
        <v>8542</v>
      </c>
      <c r="S6792" t="s">
        <v>8518</v>
      </c>
      <c r="T6792" t="s">
        <v>7736</v>
      </c>
    </row>
    <row r="6793" spans="1:20" x14ac:dyDescent="0.25">
      <c r="A6793" t="s">
        <v>5967</v>
      </c>
      <c r="B6793" s="2">
        <v>42684</v>
      </c>
      <c r="C6793" s="2">
        <v>42689</v>
      </c>
      <c r="D6793" t="s">
        <v>19</v>
      </c>
      <c r="E6793" t="s">
        <v>1881</v>
      </c>
      <c r="F6793" t="s">
        <v>4321</v>
      </c>
      <c r="G6793" s="1">
        <v>998</v>
      </c>
      <c r="H6793">
        <v>1</v>
      </c>
      <c r="I6793">
        <v>0</v>
      </c>
      <c r="J6793" s="1">
        <v>27944</v>
      </c>
      <c r="K6793" t="s">
        <v>9123</v>
      </c>
      <c r="L6793" t="s">
        <v>9135</v>
      </c>
      <c r="M6793" t="s">
        <v>10718</v>
      </c>
      <c r="N6793" t="s">
        <v>8536</v>
      </c>
      <c r="O6793" t="s">
        <v>8886</v>
      </c>
      <c r="P6793" t="s">
        <v>8541</v>
      </c>
      <c r="Q6793">
        <v>95823</v>
      </c>
      <c r="R6793" t="s">
        <v>8542</v>
      </c>
      <c r="S6793" t="s">
        <v>8146</v>
      </c>
      <c r="T6793" t="s">
        <v>7744</v>
      </c>
    </row>
    <row r="6794" spans="1:20" x14ac:dyDescent="0.25">
      <c r="A6794" t="s">
        <v>5968</v>
      </c>
      <c r="B6794" s="2">
        <v>41866</v>
      </c>
      <c r="C6794" s="2">
        <v>41869</v>
      </c>
      <c r="D6794" t="s">
        <v>79</v>
      </c>
      <c r="E6794" t="s">
        <v>1779</v>
      </c>
      <c r="F6794" t="s">
        <v>1102</v>
      </c>
      <c r="G6794" s="1">
        <v>6294</v>
      </c>
      <c r="H6794">
        <v>3</v>
      </c>
      <c r="I6794">
        <v>0</v>
      </c>
      <c r="J6794" s="1">
        <v>302112</v>
      </c>
      <c r="K6794" t="s">
        <v>9128</v>
      </c>
      <c r="L6794" t="s">
        <v>9142</v>
      </c>
      <c r="M6794" t="s">
        <v>9681</v>
      </c>
      <c r="N6794" t="s">
        <v>8536</v>
      </c>
      <c r="O6794" t="s">
        <v>8624</v>
      </c>
      <c r="P6794" t="s">
        <v>8625</v>
      </c>
      <c r="Q6794">
        <v>6824</v>
      </c>
      <c r="R6794" t="s">
        <v>8561</v>
      </c>
      <c r="S6794" t="s">
        <v>8132</v>
      </c>
      <c r="T6794" t="s">
        <v>7736</v>
      </c>
    </row>
    <row r="6795" spans="1:20" x14ac:dyDescent="0.25">
      <c r="A6795" t="s">
        <v>5969</v>
      </c>
      <c r="B6795" s="2">
        <v>42324</v>
      </c>
      <c r="C6795" s="2">
        <v>42328</v>
      </c>
      <c r="D6795" t="s">
        <v>19</v>
      </c>
      <c r="E6795" t="s">
        <v>919</v>
      </c>
      <c r="F6795" t="s">
        <v>2268</v>
      </c>
      <c r="G6795" s="1">
        <v>21488</v>
      </c>
      <c r="H6795">
        <v>2</v>
      </c>
      <c r="I6795">
        <v>2</v>
      </c>
      <c r="J6795" s="1">
        <v>16116</v>
      </c>
      <c r="K6795" t="s">
        <v>9128</v>
      </c>
      <c r="L6795" t="s">
        <v>9133</v>
      </c>
      <c r="M6795" t="s">
        <v>10156</v>
      </c>
      <c r="N6795" t="s">
        <v>8536</v>
      </c>
      <c r="O6795" t="s">
        <v>8579</v>
      </c>
      <c r="P6795" t="s">
        <v>8566</v>
      </c>
      <c r="Q6795">
        <v>60610</v>
      </c>
      <c r="R6795" t="s">
        <v>8551</v>
      </c>
      <c r="S6795" t="s">
        <v>7942</v>
      </c>
      <c r="T6795" t="s">
        <v>7738</v>
      </c>
    </row>
    <row r="6796" spans="1:20" x14ac:dyDescent="0.25">
      <c r="A6796" t="s">
        <v>5969</v>
      </c>
      <c r="B6796" s="2">
        <v>42324</v>
      </c>
      <c r="C6796" s="2">
        <v>42328</v>
      </c>
      <c r="D6796" t="s">
        <v>19</v>
      </c>
      <c r="E6796" t="s">
        <v>919</v>
      </c>
      <c r="F6796" t="s">
        <v>2979</v>
      </c>
      <c r="G6796" s="1">
        <v>239976</v>
      </c>
      <c r="H6796">
        <v>3</v>
      </c>
      <c r="I6796">
        <v>2</v>
      </c>
      <c r="J6796" s="1">
        <v>269973</v>
      </c>
      <c r="K6796" t="s">
        <v>9139</v>
      </c>
      <c r="L6796" t="s">
        <v>9140</v>
      </c>
      <c r="M6796" t="s">
        <v>10394</v>
      </c>
      <c r="N6796" t="s">
        <v>8536</v>
      </c>
      <c r="O6796" t="s">
        <v>8579</v>
      </c>
      <c r="P6796" t="s">
        <v>8566</v>
      </c>
      <c r="Q6796">
        <v>60610</v>
      </c>
      <c r="R6796" t="s">
        <v>8551</v>
      </c>
      <c r="S6796" t="s">
        <v>7942</v>
      </c>
      <c r="T6796" t="s">
        <v>7738</v>
      </c>
    </row>
    <row r="6797" spans="1:20" x14ac:dyDescent="0.25">
      <c r="A6797" t="s">
        <v>5969</v>
      </c>
      <c r="B6797" s="2">
        <v>42324</v>
      </c>
      <c r="C6797" s="2">
        <v>42328</v>
      </c>
      <c r="D6797" t="s">
        <v>19</v>
      </c>
      <c r="E6797" t="s">
        <v>919</v>
      </c>
      <c r="F6797" t="s">
        <v>4348</v>
      </c>
      <c r="G6797" s="1">
        <v>34504</v>
      </c>
      <c r="H6797">
        <v>2</v>
      </c>
      <c r="I6797">
        <v>6</v>
      </c>
      <c r="J6797" s="1">
        <v>-155268</v>
      </c>
      <c r="K6797" t="s">
        <v>9123</v>
      </c>
      <c r="L6797" t="s">
        <v>9135</v>
      </c>
      <c r="M6797" t="s">
        <v>10725</v>
      </c>
      <c r="N6797" t="s">
        <v>8536</v>
      </c>
      <c r="O6797" t="s">
        <v>8579</v>
      </c>
      <c r="P6797" t="s">
        <v>8566</v>
      </c>
      <c r="Q6797">
        <v>60610</v>
      </c>
      <c r="R6797" t="s">
        <v>8551</v>
      </c>
      <c r="S6797" t="s">
        <v>7942</v>
      </c>
      <c r="T6797" t="s">
        <v>7738</v>
      </c>
    </row>
    <row r="6798" spans="1:20" x14ac:dyDescent="0.25">
      <c r="A6798" t="s">
        <v>5970</v>
      </c>
      <c r="B6798" s="2">
        <v>42241</v>
      </c>
      <c r="C6798" s="2">
        <v>42241</v>
      </c>
      <c r="D6798" t="s">
        <v>654</v>
      </c>
      <c r="E6798" t="s">
        <v>2327</v>
      </c>
      <c r="F6798" t="s">
        <v>2176</v>
      </c>
      <c r="G6798" s="1">
        <v>20104</v>
      </c>
      <c r="H6798">
        <v>2</v>
      </c>
      <c r="I6798">
        <v>6</v>
      </c>
      <c r="J6798" s="1">
        <v>-165858</v>
      </c>
      <c r="K6798" t="s">
        <v>9123</v>
      </c>
      <c r="L6798" t="s">
        <v>9135</v>
      </c>
      <c r="M6798" t="s">
        <v>10127</v>
      </c>
      <c r="N6798" t="s">
        <v>8536</v>
      </c>
      <c r="O6798" t="s">
        <v>8563</v>
      </c>
      <c r="P6798" t="s">
        <v>8550</v>
      </c>
      <c r="Q6798">
        <v>77041</v>
      </c>
      <c r="R6798" t="s">
        <v>8551</v>
      </c>
      <c r="S6798" t="s">
        <v>8236</v>
      </c>
      <c r="T6798" t="s">
        <v>7736</v>
      </c>
    </row>
    <row r="6799" spans="1:20" x14ac:dyDescent="0.25">
      <c r="A6799" t="s">
        <v>5970</v>
      </c>
      <c r="B6799" s="2">
        <v>42241</v>
      </c>
      <c r="C6799" s="2">
        <v>42241</v>
      </c>
      <c r="D6799" t="s">
        <v>654</v>
      </c>
      <c r="E6799" t="s">
        <v>2327</v>
      </c>
      <c r="F6799" t="s">
        <v>824</v>
      </c>
      <c r="G6799" s="1">
        <v>3798</v>
      </c>
      <c r="H6799">
        <v>1</v>
      </c>
      <c r="I6799">
        <v>8</v>
      </c>
      <c r="J6799" s="1">
        <v>-60768</v>
      </c>
      <c r="K6799" t="s">
        <v>9128</v>
      </c>
      <c r="L6799" t="s">
        <v>9142</v>
      </c>
      <c r="M6799" t="s">
        <v>9553</v>
      </c>
      <c r="N6799" t="s">
        <v>8536</v>
      </c>
      <c r="O6799" t="s">
        <v>8563</v>
      </c>
      <c r="P6799" t="s">
        <v>8550</v>
      </c>
      <c r="Q6799">
        <v>77041</v>
      </c>
      <c r="R6799" t="s">
        <v>8551</v>
      </c>
      <c r="S6799" t="s">
        <v>8236</v>
      </c>
      <c r="T6799" t="s">
        <v>7736</v>
      </c>
    </row>
    <row r="6800" spans="1:20" x14ac:dyDescent="0.25">
      <c r="A6800" t="s">
        <v>5970</v>
      </c>
      <c r="B6800" s="2">
        <v>42241</v>
      </c>
      <c r="C6800" s="2">
        <v>42241</v>
      </c>
      <c r="D6800" t="s">
        <v>654</v>
      </c>
      <c r="E6800" t="s">
        <v>2327</v>
      </c>
      <c r="F6800" t="s">
        <v>5971</v>
      </c>
      <c r="G6800" s="1">
        <v>788</v>
      </c>
      <c r="H6800">
        <v>5</v>
      </c>
      <c r="I6800">
        <v>6</v>
      </c>
      <c r="J6800" s="1">
        <v>-394</v>
      </c>
      <c r="K6800" t="s">
        <v>9123</v>
      </c>
      <c r="L6800" t="s">
        <v>9135</v>
      </c>
      <c r="M6800" t="s">
        <v>10901</v>
      </c>
      <c r="N6800" t="s">
        <v>8536</v>
      </c>
      <c r="O6800" t="s">
        <v>8563</v>
      </c>
      <c r="P6800" t="s">
        <v>8550</v>
      </c>
      <c r="Q6800">
        <v>77041</v>
      </c>
      <c r="R6800" t="s">
        <v>8551</v>
      </c>
      <c r="S6800" t="s">
        <v>8236</v>
      </c>
      <c r="T6800" t="s">
        <v>7736</v>
      </c>
    </row>
    <row r="6801" spans="1:20" x14ac:dyDescent="0.25">
      <c r="A6801" t="s">
        <v>5972</v>
      </c>
      <c r="B6801" s="2">
        <v>42729</v>
      </c>
      <c r="C6801" s="2">
        <v>42736</v>
      </c>
      <c r="D6801" t="s">
        <v>19</v>
      </c>
      <c r="E6801" t="s">
        <v>2003</v>
      </c>
      <c r="F6801" t="s">
        <v>457</v>
      </c>
      <c r="G6801" s="1">
        <v>35445</v>
      </c>
      <c r="H6801">
        <v>1</v>
      </c>
      <c r="I6801">
        <v>5</v>
      </c>
      <c r="J6801" s="1">
        <v>-241026</v>
      </c>
      <c r="K6801" t="s">
        <v>9123</v>
      </c>
      <c r="L6801" t="s">
        <v>9131</v>
      </c>
      <c r="M6801" t="s">
        <v>9365</v>
      </c>
      <c r="N6801" t="s">
        <v>8536</v>
      </c>
      <c r="O6801" t="s">
        <v>8608</v>
      </c>
      <c r="P6801" t="s">
        <v>8581</v>
      </c>
      <c r="Q6801">
        <v>85023</v>
      </c>
      <c r="R6801" t="s">
        <v>8542</v>
      </c>
      <c r="S6801" t="s">
        <v>8167</v>
      </c>
      <c r="T6801" t="s">
        <v>7738</v>
      </c>
    </row>
    <row r="6802" spans="1:20" x14ac:dyDescent="0.25">
      <c r="A6802" t="s">
        <v>5972</v>
      </c>
      <c r="B6802" s="2">
        <v>42729</v>
      </c>
      <c r="C6802" s="2">
        <v>42736</v>
      </c>
      <c r="D6802" t="s">
        <v>19</v>
      </c>
      <c r="E6802" t="s">
        <v>2003</v>
      </c>
      <c r="F6802" t="s">
        <v>3310</v>
      </c>
      <c r="G6802" s="1">
        <v>26997</v>
      </c>
      <c r="H6802">
        <v>2</v>
      </c>
      <c r="I6802">
        <v>7</v>
      </c>
      <c r="J6802" s="1">
        <v>-386957</v>
      </c>
      <c r="K6802" t="s">
        <v>9139</v>
      </c>
      <c r="L6802" t="s">
        <v>9296</v>
      </c>
      <c r="M6802" t="s">
        <v>10496</v>
      </c>
      <c r="N6802" t="s">
        <v>8536</v>
      </c>
      <c r="O6802" t="s">
        <v>8608</v>
      </c>
      <c r="P6802" t="s">
        <v>8581</v>
      </c>
      <c r="Q6802">
        <v>85023</v>
      </c>
      <c r="R6802" t="s">
        <v>8542</v>
      </c>
      <c r="S6802" t="s">
        <v>8167</v>
      </c>
      <c r="T6802" t="s">
        <v>7738</v>
      </c>
    </row>
    <row r="6803" spans="1:20" x14ac:dyDescent="0.25">
      <c r="A6803" t="s">
        <v>5972</v>
      </c>
      <c r="B6803" s="2">
        <v>42729</v>
      </c>
      <c r="C6803" s="2">
        <v>42736</v>
      </c>
      <c r="D6803" t="s">
        <v>19</v>
      </c>
      <c r="E6803" t="s">
        <v>2003</v>
      </c>
      <c r="F6803" t="s">
        <v>2734</v>
      </c>
      <c r="G6803" s="1">
        <v>4512</v>
      </c>
      <c r="H6803">
        <v>3</v>
      </c>
      <c r="I6803">
        <v>2</v>
      </c>
      <c r="J6803" s="1">
        <v>-7896</v>
      </c>
      <c r="K6803" t="s">
        <v>9139</v>
      </c>
      <c r="L6803" t="s">
        <v>9162</v>
      </c>
      <c r="M6803" t="s">
        <v>10320</v>
      </c>
      <c r="N6803" t="s">
        <v>8536</v>
      </c>
      <c r="O6803" t="s">
        <v>8608</v>
      </c>
      <c r="P6803" t="s">
        <v>8581</v>
      </c>
      <c r="Q6803">
        <v>85023</v>
      </c>
      <c r="R6803" t="s">
        <v>8542</v>
      </c>
      <c r="S6803" t="s">
        <v>8167</v>
      </c>
      <c r="T6803" t="s">
        <v>7738</v>
      </c>
    </row>
    <row r="6804" spans="1:20" x14ac:dyDescent="0.25">
      <c r="A6804" t="s">
        <v>5972</v>
      </c>
      <c r="B6804" s="2">
        <v>42729</v>
      </c>
      <c r="C6804" s="2">
        <v>42736</v>
      </c>
      <c r="D6804" t="s">
        <v>19</v>
      </c>
      <c r="E6804" t="s">
        <v>2003</v>
      </c>
      <c r="F6804" t="s">
        <v>1523</v>
      </c>
      <c r="G6804" s="1">
        <v>1008</v>
      </c>
      <c r="H6804">
        <v>2</v>
      </c>
      <c r="I6804">
        <v>2</v>
      </c>
      <c r="J6804" s="1">
        <v>2142</v>
      </c>
      <c r="K6804" t="s">
        <v>9139</v>
      </c>
      <c r="L6804" t="s">
        <v>9162</v>
      </c>
      <c r="M6804" t="s">
        <v>9862</v>
      </c>
      <c r="N6804" t="s">
        <v>8536</v>
      </c>
      <c r="O6804" t="s">
        <v>8608</v>
      </c>
      <c r="P6804" t="s">
        <v>8581</v>
      </c>
      <c r="Q6804">
        <v>85023</v>
      </c>
      <c r="R6804" t="s">
        <v>8542</v>
      </c>
      <c r="S6804" t="s">
        <v>8167</v>
      </c>
      <c r="T6804" t="s">
        <v>7738</v>
      </c>
    </row>
    <row r="6805" spans="1:20" x14ac:dyDescent="0.25">
      <c r="A6805" t="s">
        <v>5972</v>
      </c>
      <c r="B6805" s="2">
        <v>42729</v>
      </c>
      <c r="C6805" s="2">
        <v>42736</v>
      </c>
      <c r="D6805" t="s">
        <v>19</v>
      </c>
      <c r="E6805" t="s">
        <v>2003</v>
      </c>
      <c r="F6805" t="s">
        <v>2582</v>
      </c>
      <c r="G6805" s="1">
        <v>47968</v>
      </c>
      <c r="H6805">
        <v>2</v>
      </c>
      <c r="I6805">
        <v>2</v>
      </c>
      <c r="J6805" s="1">
        <v>41972</v>
      </c>
      <c r="K6805" t="s">
        <v>9123</v>
      </c>
      <c r="L6805" t="s">
        <v>9126</v>
      </c>
      <c r="M6805" t="s">
        <v>10265</v>
      </c>
      <c r="N6805" t="s">
        <v>8536</v>
      </c>
      <c r="O6805" t="s">
        <v>8608</v>
      </c>
      <c r="P6805" t="s">
        <v>8581</v>
      </c>
      <c r="Q6805">
        <v>85023</v>
      </c>
      <c r="R6805" t="s">
        <v>8542</v>
      </c>
      <c r="S6805" t="s">
        <v>8167</v>
      </c>
      <c r="T6805" t="s">
        <v>7738</v>
      </c>
    </row>
    <row r="6806" spans="1:20" x14ac:dyDescent="0.25">
      <c r="A6806" t="s">
        <v>5973</v>
      </c>
      <c r="B6806" s="2">
        <v>41917</v>
      </c>
      <c r="C6806" s="2">
        <v>41918</v>
      </c>
      <c r="D6806" t="s">
        <v>79</v>
      </c>
      <c r="E6806" t="s">
        <v>730</v>
      </c>
      <c r="F6806" t="s">
        <v>2817</v>
      </c>
      <c r="G6806" s="1">
        <v>9998</v>
      </c>
      <c r="H6806">
        <v>2</v>
      </c>
      <c r="I6806">
        <v>0</v>
      </c>
      <c r="J6806" s="1">
        <v>34993</v>
      </c>
      <c r="K6806" t="s">
        <v>9139</v>
      </c>
      <c r="L6806" t="s">
        <v>9162</v>
      </c>
      <c r="M6806" t="s">
        <v>10349</v>
      </c>
      <c r="N6806" t="s">
        <v>8536</v>
      </c>
      <c r="O6806" t="s">
        <v>8806</v>
      </c>
      <c r="P6806" t="s">
        <v>8541</v>
      </c>
      <c r="Q6806">
        <v>91767</v>
      </c>
      <c r="R6806" t="s">
        <v>8542</v>
      </c>
      <c r="S6806" t="s">
        <v>7906</v>
      </c>
      <c r="T6806" t="s">
        <v>7736</v>
      </c>
    </row>
    <row r="6807" spans="1:20" x14ac:dyDescent="0.25">
      <c r="A6807" t="s">
        <v>5974</v>
      </c>
      <c r="B6807" s="2">
        <v>41965</v>
      </c>
      <c r="C6807" s="2">
        <v>41968</v>
      </c>
      <c r="D6807" t="s">
        <v>79</v>
      </c>
      <c r="E6807" t="s">
        <v>2431</v>
      </c>
      <c r="F6807" t="s">
        <v>3306</v>
      </c>
      <c r="G6807" s="1">
        <v>996</v>
      </c>
      <c r="H6807">
        <v>2</v>
      </c>
      <c r="I6807">
        <v>0</v>
      </c>
      <c r="J6807" s="1">
        <v>48804</v>
      </c>
      <c r="K6807" t="s">
        <v>9128</v>
      </c>
      <c r="L6807" t="s">
        <v>9148</v>
      </c>
      <c r="M6807" t="s">
        <v>10495</v>
      </c>
      <c r="N6807" t="s">
        <v>8536</v>
      </c>
      <c r="O6807" t="s">
        <v>8696</v>
      </c>
      <c r="P6807" t="s">
        <v>8664</v>
      </c>
      <c r="Q6807">
        <v>30318</v>
      </c>
      <c r="R6807" t="s">
        <v>8539</v>
      </c>
      <c r="S6807" t="s">
        <v>8254</v>
      </c>
      <c r="T6807" t="s">
        <v>7738</v>
      </c>
    </row>
    <row r="6808" spans="1:20" x14ac:dyDescent="0.25">
      <c r="A6808" t="s">
        <v>5975</v>
      </c>
      <c r="B6808" s="2">
        <v>43094</v>
      </c>
      <c r="C6808" s="2">
        <v>43098</v>
      </c>
      <c r="D6808" t="s">
        <v>19</v>
      </c>
      <c r="E6808" t="s">
        <v>1062</v>
      </c>
      <c r="F6808" t="s">
        <v>617</v>
      </c>
      <c r="G6808" s="1">
        <v>3856</v>
      </c>
      <c r="H6808">
        <v>1</v>
      </c>
      <c r="I6808">
        <v>2</v>
      </c>
      <c r="J6808" s="1">
        <v>13978</v>
      </c>
      <c r="K6808" t="s">
        <v>9128</v>
      </c>
      <c r="L6808" t="s">
        <v>9142</v>
      </c>
      <c r="M6808" t="s">
        <v>9450</v>
      </c>
      <c r="N6808" t="s">
        <v>8536</v>
      </c>
      <c r="O6808" t="s">
        <v>8812</v>
      </c>
      <c r="P6808" t="s">
        <v>8548</v>
      </c>
      <c r="Q6808">
        <v>98208</v>
      </c>
      <c r="R6808" t="s">
        <v>8542</v>
      </c>
      <c r="S6808" t="s">
        <v>7979</v>
      </c>
      <c r="T6808" t="s">
        <v>7738</v>
      </c>
    </row>
    <row r="6809" spans="1:20" x14ac:dyDescent="0.25">
      <c r="A6809" t="s">
        <v>5976</v>
      </c>
      <c r="B6809" s="2">
        <v>42094</v>
      </c>
      <c r="C6809" s="2">
        <v>42099</v>
      </c>
      <c r="D6809" t="s">
        <v>19</v>
      </c>
      <c r="E6809" t="s">
        <v>807</v>
      </c>
      <c r="F6809" t="s">
        <v>893</v>
      </c>
      <c r="G6809" s="1">
        <v>98376</v>
      </c>
      <c r="H6809">
        <v>3</v>
      </c>
      <c r="I6809">
        <v>2</v>
      </c>
      <c r="J6809" s="1">
        <v>356613</v>
      </c>
      <c r="K6809" t="s">
        <v>9128</v>
      </c>
      <c r="L6809" t="s">
        <v>9148</v>
      </c>
      <c r="M6809" t="s">
        <v>9588</v>
      </c>
      <c r="N6809" t="s">
        <v>8536</v>
      </c>
      <c r="O6809" t="s">
        <v>8563</v>
      </c>
      <c r="P6809" t="s">
        <v>8550</v>
      </c>
      <c r="Q6809">
        <v>77095</v>
      </c>
      <c r="R6809" t="s">
        <v>8551</v>
      </c>
      <c r="S6809" t="s">
        <v>7920</v>
      </c>
      <c r="T6809" t="s">
        <v>7738</v>
      </c>
    </row>
    <row r="6810" spans="1:20" x14ac:dyDescent="0.25">
      <c r="A6810" t="s">
        <v>5976</v>
      </c>
      <c r="B6810" s="2">
        <v>42094</v>
      </c>
      <c r="C6810" s="2">
        <v>42099</v>
      </c>
      <c r="D6810" t="s">
        <v>19</v>
      </c>
      <c r="E6810" t="s">
        <v>807</v>
      </c>
      <c r="F6810" t="s">
        <v>4306</v>
      </c>
      <c r="G6810" s="1">
        <v>2238</v>
      </c>
      <c r="H6810">
        <v>3</v>
      </c>
      <c r="I6810">
        <v>6</v>
      </c>
      <c r="J6810" s="1">
        <v>-7833</v>
      </c>
      <c r="K6810" t="s">
        <v>9123</v>
      </c>
      <c r="L6810" t="s">
        <v>9135</v>
      </c>
      <c r="M6810" t="s">
        <v>10715</v>
      </c>
      <c r="N6810" t="s">
        <v>8536</v>
      </c>
      <c r="O6810" t="s">
        <v>8563</v>
      </c>
      <c r="P6810" t="s">
        <v>8550</v>
      </c>
      <c r="Q6810">
        <v>77095</v>
      </c>
      <c r="R6810" t="s">
        <v>8551</v>
      </c>
      <c r="S6810" t="s">
        <v>7920</v>
      </c>
      <c r="T6810" t="s">
        <v>7738</v>
      </c>
    </row>
    <row r="6811" spans="1:20" x14ac:dyDescent="0.25">
      <c r="A6811" t="s">
        <v>5977</v>
      </c>
      <c r="B6811" s="2">
        <v>42992</v>
      </c>
      <c r="C6811" s="2">
        <v>42993</v>
      </c>
      <c r="D6811" t="s">
        <v>79</v>
      </c>
      <c r="E6811" t="s">
        <v>2442</v>
      </c>
      <c r="F6811" t="s">
        <v>1297</v>
      </c>
      <c r="G6811" s="1">
        <v>3882</v>
      </c>
      <c r="H6811">
        <v>2</v>
      </c>
      <c r="I6811">
        <v>7</v>
      </c>
      <c r="J6811" s="1">
        <v>-2588</v>
      </c>
      <c r="K6811" t="s">
        <v>9128</v>
      </c>
      <c r="L6811" t="s">
        <v>9142</v>
      </c>
      <c r="M6811" t="s">
        <v>9763</v>
      </c>
      <c r="N6811" t="s">
        <v>8536</v>
      </c>
      <c r="O6811" t="s">
        <v>8559</v>
      </c>
      <c r="P6811" t="s">
        <v>8560</v>
      </c>
      <c r="Q6811">
        <v>19140</v>
      </c>
      <c r="R6811" t="s">
        <v>8561</v>
      </c>
      <c r="S6811" t="s">
        <v>8257</v>
      </c>
      <c r="T6811" t="s">
        <v>7736</v>
      </c>
    </row>
    <row r="6812" spans="1:20" x14ac:dyDescent="0.25">
      <c r="A6812" t="s">
        <v>5977</v>
      </c>
      <c r="B6812" s="2">
        <v>42992</v>
      </c>
      <c r="C6812" s="2">
        <v>42993</v>
      </c>
      <c r="D6812" t="s">
        <v>79</v>
      </c>
      <c r="E6812" t="s">
        <v>2442</v>
      </c>
      <c r="F6812" t="s">
        <v>5901</v>
      </c>
      <c r="G6812" s="1">
        <v>12585</v>
      </c>
      <c r="H6812">
        <v>1</v>
      </c>
      <c r="I6812">
        <v>7</v>
      </c>
      <c r="J6812" s="1">
        <v>-180385</v>
      </c>
      <c r="K6812" t="s">
        <v>9139</v>
      </c>
      <c r="L6812" t="s">
        <v>9296</v>
      </c>
      <c r="M6812" t="s">
        <v>10895</v>
      </c>
      <c r="N6812" t="s">
        <v>8536</v>
      </c>
      <c r="O6812" t="s">
        <v>8559</v>
      </c>
      <c r="P6812" t="s">
        <v>8560</v>
      </c>
      <c r="Q6812">
        <v>19140</v>
      </c>
      <c r="R6812" t="s">
        <v>8561</v>
      </c>
      <c r="S6812" t="s">
        <v>8257</v>
      </c>
      <c r="T6812" t="s">
        <v>7736</v>
      </c>
    </row>
    <row r="6813" spans="1:20" x14ac:dyDescent="0.25">
      <c r="A6813" t="s">
        <v>5977</v>
      </c>
      <c r="B6813" s="2">
        <v>42992</v>
      </c>
      <c r="C6813" s="2">
        <v>42993</v>
      </c>
      <c r="D6813" t="s">
        <v>79</v>
      </c>
      <c r="E6813" t="s">
        <v>2442</v>
      </c>
      <c r="F6813" t="s">
        <v>793</v>
      </c>
      <c r="G6813" s="1">
        <v>113372</v>
      </c>
      <c r="H6813">
        <v>2</v>
      </c>
      <c r="I6813">
        <v>3</v>
      </c>
      <c r="J6813" s="1">
        <v>-291528</v>
      </c>
      <c r="K6813" t="s">
        <v>9123</v>
      </c>
      <c r="L6813" t="s">
        <v>9126</v>
      </c>
      <c r="M6813" t="s">
        <v>9536</v>
      </c>
      <c r="N6813" t="s">
        <v>8536</v>
      </c>
      <c r="O6813" t="s">
        <v>8559</v>
      </c>
      <c r="P6813" t="s">
        <v>8560</v>
      </c>
      <c r="Q6813">
        <v>19140</v>
      </c>
      <c r="R6813" t="s">
        <v>8561</v>
      </c>
      <c r="S6813" t="s">
        <v>8257</v>
      </c>
      <c r="T6813" t="s">
        <v>7736</v>
      </c>
    </row>
    <row r="6814" spans="1:20" x14ac:dyDescent="0.25">
      <c r="A6814" t="s">
        <v>5977</v>
      </c>
      <c r="B6814" s="2">
        <v>42992</v>
      </c>
      <c r="C6814" s="2">
        <v>42993</v>
      </c>
      <c r="D6814" t="s">
        <v>79</v>
      </c>
      <c r="E6814" t="s">
        <v>2442</v>
      </c>
      <c r="F6814" t="s">
        <v>1669</v>
      </c>
      <c r="G6814" s="1">
        <v>18312</v>
      </c>
      <c r="H6814">
        <v>4</v>
      </c>
      <c r="I6814">
        <v>7</v>
      </c>
      <c r="J6814" s="1">
        <v>-12208</v>
      </c>
      <c r="K6814" t="s">
        <v>9128</v>
      </c>
      <c r="L6814" t="s">
        <v>9142</v>
      </c>
      <c r="M6814" t="s">
        <v>9921</v>
      </c>
      <c r="N6814" t="s">
        <v>8536</v>
      </c>
      <c r="O6814" t="s">
        <v>8559</v>
      </c>
      <c r="P6814" t="s">
        <v>8560</v>
      </c>
      <c r="Q6814">
        <v>19140</v>
      </c>
      <c r="R6814" t="s">
        <v>8561</v>
      </c>
      <c r="S6814" t="s">
        <v>8257</v>
      </c>
      <c r="T6814" t="s">
        <v>7736</v>
      </c>
    </row>
    <row r="6815" spans="1:20" x14ac:dyDescent="0.25">
      <c r="A6815" t="s">
        <v>5977</v>
      </c>
      <c r="B6815" s="2">
        <v>42992</v>
      </c>
      <c r="C6815" s="2">
        <v>42993</v>
      </c>
      <c r="D6815" t="s">
        <v>79</v>
      </c>
      <c r="E6815" t="s">
        <v>2442</v>
      </c>
      <c r="F6815" t="s">
        <v>5978</v>
      </c>
      <c r="G6815" s="1">
        <v>127936</v>
      </c>
      <c r="H6815">
        <v>8</v>
      </c>
      <c r="I6815">
        <v>2</v>
      </c>
      <c r="J6815" s="1">
        <v>47976</v>
      </c>
      <c r="K6815" t="s">
        <v>9123</v>
      </c>
      <c r="L6815" t="s">
        <v>9135</v>
      </c>
      <c r="M6815" t="s">
        <v>10902</v>
      </c>
      <c r="N6815" t="s">
        <v>8536</v>
      </c>
      <c r="O6815" t="s">
        <v>8559</v>
      </c>
      <c r="P6815" t="s">
        <v>8560</v>
      </c>
      <c r="Q6815">
        <v>19140</v>
      </c>
      <c r="R6815" t="s">
        <v>8561</v>
      </c>
      <c r="S6815" t="s">
        <v>8257</v>
      </c>
      <c r="T6815" t="s">
        <v>7736</v>
      </c>
    </row>
    <row r="6816" spans="1:20" x14ac:dyDescent="0.25">
      <c r="A6816" t="s">
        <v>5977</v>
      </c>
      <c r="B6816" s="2">
        <v>42992</v>
      </c>
      <c r="C6816" s="2">
        <v>42993</v>
      </c>
      <c r="D6816" t="s">
        <v>79</v>
      </c>
      <c r="E6816" t="s">
        <v>2442</v>
      </c>
      <c r="F6816" t="s">
        <v>692</v>
      </c>
      <c r="G6816" s="1">
        <v>24117</v>
      </c>
      <c r="H6816">
        <v>2</v>
      </c>
      <c r="I6816">
        <v>7</v>
      </c>
      <c r="J6816" s="1">
        <v>-168819</v>
      </c>
      <c r="K6816" t="s">
        <v>9139</v>
      </c>
      <c r="L6816" t="s">
        <v>9296</v>
      </c>
      <c r="M6816" t="s">
        <v>9486</v>
      </c>
      <c r="N6816" t="s">
        <v>8536</v>
      </c>
      <c r="O6816" t="s">
        <v>8559</v>
      </c>
      <c r="P6816" t="s">
        <v>8560</v>
      </c>
      <c r="Q6816">
        <v>19140</v>
      </c>
      <c r="R6816" t="s">
        <v>8561</v>
      </c>
      <c r="S6816" t="s">
        <v>8257</v>
      </c>
      <c r="T6816" t="s">
        <v>7736</v>
      </c>
    </row>
    <row r="6817" spans="1:20" x14ac:dyDescent="0.25">
      <c r="A6817" t="s">
        <v>5979</v>
      </c>
      <c r="B6817" s="2">
        <v>41807</v>
      </c>
      <c r="C6817" s="2">
        <v>41811</v>
      </c>
      <c r="D6817" t="s">
        <v>19</v>
      </c>
      <c r="E6817" t="s">
        <v>2257</v>
      </c>
      <c r="F6817" t="s">
        <v>2280</v>
      </c>
      <c r="G6817" s="1">
        <v>624</v>
      </c>
      <c r="H6817">
        <v>3</v>
      </c>
      <c r="I6817">
        <v>0</v>
      </c>
      <c r="J6817" s="1">
        <v>26208</v>
      </c>
      <c r="K6817" t="s">
        <v>9123</v>
      </c>
      <c r="L6817" t="s">
        <v>9135</v>
      </c>
      <c r="M6817" t="s">
        <v>9467</v>
      </c>
      <c r="N6817" t="s">
        <v>8536</v>
      </c>
      <c r="O6817" t="s">
        <v>8547</v>
      </c>
      <c r="P6817" t="s">
        <v>8548</v>
      </c>
      <c r="Q6817">
        <v>98105</v>
      </c>
      <c r="R6817" t="s">
        <v>8542</v>
      </c>
      <c r="S6817" t="s">
        <v>8223</v>
      </c>
      <c r="T6817" t="s">
        <v>7736</v>
      </c>
    </row>
    <row r="6818" spans="1:20" x14ac:dyDescent="0.25">
      <c r="A6818" t="s">
        <v>5979</v>
      </c>
      <c r="B6818" s="2">
        <v>41807</v>
      </c>
      <c r="C6818" s="2">
        <v>41811</v>
      </c>
      <c r="D6818" t="s">
        <v>19</v>
      </c>
      <c r="E6818" t="s">
        <v>2257</v>
      </c>
      <c r="F6818" t="s">
        <v>591</v>
      </c>
      <c r="G6818" s="1">
        <v>179</v>
      </c>
      <c r="H6818">
        <v>5</v>
      </c>
      <c r="I6818">
        <v>0</v>
      </c>
      <c r="J6818" s="1">
        <v>895</v>
      </c>
      <c r="K6818" t="s">
        <v>9128</v>
      </c>
      <c r="L6818" t="s">
        <v>9191</v>
      </c>
      <c r="M6818" t="s">
        <v>9435</v>
      </c>
      <c r="N6818" t="s">
        <v>8536</v>
      </c>
      <c r="O6818" t="s">
        <v>8547</v>
      </c>
      <c r="P6818" t="s">
        <v>8548</v>
      </c>
      <c r="Q6818">
        <v>98105</v>
      </c>
      <c r="R6818" t="s">
        <v>8542</v>
      </c>
      <c r="S6818" t="s">
        <v>8223</v>
      </c>
      <c r="T6818" t="s">
        <v>7736</v>
      </c>
    </row>
    <row r="6819" spans="1:20" x14ac:dyDescent="0.25">
      <c r="A6819" t="s">
        <v>5979</v>
      </c>
      <c r="B6819" s="2">
        <v>41807</v>
      </c>
      <c r="C6819" s="2">
        <v>41811</v>
      </c>
      <c r="D6819" t="s">
        <v>19</v>
      </c>
      <c r="E6819" t="s">
        <v>2257</v>
      </c>
      <c r="F6819" t="s">
        <v>634</v>
      </c>
      <c r="G6819" s="1">
        <v>3266376</v>
      </c>
      <c r="H6819">
        <v>3</v>
      </c>
      <c r="I6819">
        <v>2</v>
      </c>
      <c r="J6819" s="1">
        <v>10615722</v>
      </c>
      <c r="K6819" t="s">
        <v>9128</v>
      </c>
      <c r="L6819" t="s">
        <v>9142</v>
      </c>
      <c r="M6819" t="s">
        <v>9458</v>
      </c>
      <c r="N6819" t="s">
        <v>8536</v>
      </c>
      <c r="O6819" t="s">
        <v>8547</v>
      </c>
      <c r="P6819" t="s">
        <v>8548</v>
      </c>
      <c r="Q6819">
        <v>98105</v>
      </c>
      <c r="R6819" t="s">
        <v>8542</v>
      </c>
      <c r="S6819" t="s">
        <v>8223</v>
      </c>
      <c r="T6819" t="s">
        <v>7736</v>
      </c>
    </row>
    <row r="6820" spans="1:20" x14ac:dyDescent="0.25">
      <c r="A6820" t="s">
        <v>5980</v>
      </c>
      <c r="B6820" s="2">
        <v>43097</v>
      </c>
      <c r="C6820" s="2">
        <v>43101</v>
      </c>
      <c r="D6820" t="s">
        <v>19</v>
      </c>
      <c r="E6820" t="s">
        <v>3254</v>
      </c>
      <c r="F6820" t="s">
        <v>3161</v>
      </c>
      <c r="G6820" s="1">
        <v>168</v>
      </c>
      <c r="H6820">
        <v>5</v>
      </c>
      <c r="I6820">
        <v>8</v>
      </c>
      <c r="J6820" s="1">
        <v>-2688</v>
      </c>
      <c r="K6820" t="s">
        <v>9128</v>
      </c>
      <c r="L6820" t="s">
        <v>9142</v>
      </c>
      <c r="M6820" t="s">
        <v>10451</v>
      </c>
      <c r="N6820" t="s">
        <v>8536</v>
      </c>
      <c r="O6820" t="s">
        <v>8671</v>
      </c>
      <c r="P6820" t="s">
        <v>8566</v>
      </c>
      <c r="Q6820">
        <v>61604</v>
      </c>
      <c r="R6820" t="s">
        <v>8551</v>
      </c>
      <c r="S6820" t="s">
        <v>8366</v>
      </c>
      <c r="T6820" t="s">
        <v>7738</v>
      </c>
    </row>
    <row r="6821" spans="1:20" x14ac:dyDescent="0.25">
      <c r="A6821" t="s">
        <v>5980</v>
      </c>
      <c r="B6821" s="2">
        <v>43097</v>
      </c>
      <c r="C6821" s="2">
        <v>43101</v>
      </c>
      <c r="D6821" t="s">
        <v>19</v>
      </c>
      <c r="E6821" t="s">
        <v>3254</v>
      </c>
      <c r="F6821" t="s">
        <v>3749</v>
      </c>
      <c r="G6821" s="1">
        <v>7968</v>
      </c>
      <c r="H6821">
        <v>3</v>
      </c>
      <c r="I6821">
        <v>6</v>
      </c>
      <c r="J6821" s="1">
        <v>-23904</v>
      </c>
      <c r="K6821" t="s">
        <v>9123</v>
      </c>
      <c r="L6821" t="s">
        <v>9135</v>
      </c>
      <c r="M6821" t="s">
        <v>10604</v>
      </c>
      <c r="N6821" t="s">
        <v>8536</v>
      </c>
      <c r="O6821" t="s">
        <v>8671</v>
      </c>
      <c r="P6821" t="s">
        <v>8566</v>
      </c>
      <c r="Q6821">
        <v>61604</v>
      </c>
      <c r="R6821" t="s">
        <v>8551</v>
      </c>
      <c r="S6821" t="s">
        <v>8366</v>
      </c>
      <c r="T6821" t="s">
        <v>7738</v>
      </c>
    </row>
    <row r="6822" spans="1:20" x14ac:dyDescent="0.25">
      <c r="A6822" t="s">
        <v>5980</v>
      </c>
      <c r="B6822" s="2">
        <v>43097</v>
      </c>
      <c r="C6822" s="2">
        <v>43101</v>
      </c>
      <c r="D6822" t="s">
        <v>19</v>
      </c>
      <c r="E6822" t="s">
        <v>3254</v>
      </c>
      <c r="F6822" t="s">
        <v>348</v>
      </c>
      <c r="G6822" s="1">
        <v>113372</v>
      </c>
      <c r="H6822">
        <v>2</v>
      </c>
      <c r="I6822">
        <v>3</v>
      </c>
      <c r="J6822" s="1">
        <v>-32392</v>
      </c>
      <c r="K6822" t="s">
        <v>9123</v>
      </c>
      <c r="L6822" t="s">
        <v>9126</v>
      </c>
      <c r="M6822" t="s">
        <v>9309</v>
      </c>
      <c r="N6822" t="s">
        <v>8536</v>
      </c>
      <c r="O6822" t="s">
        <v>8671</v>
      </c>
      <c r="P6822" t="s">
        <v>8566</v>
      </c>
      <c r="Q6822">
        <v>61604</v>
      </c>
      <c r="R6822" t="s">
        <v>8551</v>
      </c>
      <c r="S6822" t="s">
        <v>8366</v>
      </c>
      <c r="T6822" t="s">
        <v>7738</v>
      </c>
    </row>
    <row r="6823" spans="1:20" x14ac:dyDescent="0.25">
      <c r="A6823" t="s">
        <v>5980</v>
      </c>
      <c r="B6823" s="2">
        <v>43097</v>
      </c>
      <c r="C6823" s="2">
        <v>43101</v>
      </c>
      <c r="D6823" t="s">
        <v>19</v>
      </c>
      <c r="E6823" t="s">
        <v>3254</v>
      </c>
      <c r="F6823" t="s">
        <v>693</v>
      </c>
      <c r="G6823" s="1">
        <v>296</v>
      </c>
      <c r="H6823">
        <v>2</v>
      </c>
      <c r="I6823">
        <v>6</v>
      </c>
      <c r="J6823" s="1">
        <v>-1406</v>
      </c>
      <c r="K6823" t="s">
        <v>9123</v>
      </c>
      <c r="L6823" t="s">
        <v>9135</v>
      </c>
      <c r="M6823" t="s">
        <v>9487</v>
      </c>
      <c r="N6823" t="s">
        <v>8536</v>
      </c>
      <c r="O6823" t="s">
        <v>8671</v>
      </c>
      <c r="P6823" t="s">
        <v>8566</v>
      </c>
      <c r="Q6823">
        <v>61604</v>
      </c>
      <c r="R6823" t="s">
        <v>8551</v>
      </c>
      <c r="S6823" t="s">
        <v>8366</v>
      </c>
      <c r="T6823" t="s">
        <v>7738</v>
      </c>
    </row>
    <row r="6824" spans="1:20" x14ac:dyDescent="0.25">
      <c r="A6824" t="s">
        <v>5981</v>
      </c>
      <c r="B6824" s="2">
        <v>43041</v>
      </c>
      <c r="C6824" s="2">
        <v>43046</v>
      </c>
      <c r="D6824" t="s">
        <v>19</v>
      </c>
      <c r="E6824" t="s">
        <v>2201</v>
      </c>
      <c r="F6824" t="s">
        <v>1539</v>
      </c>
      <c r="G6824" s="1">
        <v>1681</v>
      </c>
      <c r="H6824">
        <v>5</v>
      </c>
      <c r="I6824">
        <v>0</v>
      </c>
      <c r="J6824" s="1">
        <v>43706</v>
      </c>
      <c r="K6824" t="s">
        <v>9128</v>
      </c>
      <c r="L6824" t="s">
        <v>9144</v>
      </c>
      <c r="M6824" t="s">
        <v>9868</v>
      </c>
      <c r="N6824" t="s">
        <v>8536</v>
      </c>
      <c r="O6824" t="s">
        <v>8540</v>
      </c>
      <c r="P6824" t="s">
        <v>8541</v>
      </c>
      <c r="Q6824">
        <v>90036</v>
      </c>
      <c r="R6824" t="s">
        <v>8542</v>
      </c>
      <c r="S6824" t="s">
        <v>8211</v>
      </c>
      <c r="T6824" t="s">
        <v>7736</v>
      </c>
    </row>
    <row r="6825" spans="1:20" x14ac:dyDescent="0.25">
      <c r="A6825" t="s">
        <v>5982</v>
      </c>
      <c r="B6825" s="2">
        <v>42210</v>
      </c>
      <c r="C6825" s="2">
        <v>42214</v>
      </c>
      <c r="D6825" t="s">
        <v>19</v>
      </c>
      <c r="E6825" t="s">
        <v>2097</v>
      </c>
      <c r="F6825" t="s">
        <v>932</v>
      </c>
      <c r="G6825" s="1">
        <v>9846</v>
      </c>
      <c r="H6825">
        <v>9</v>
      </c>
      <c r="I6825">
        <v>0</v>
      </c>
      <c r="J6825" s="1">
        <v>4923</v>
      </c>
      <c r="K6825" t="s">
        <v>9128</v>
      </c>
      <c r="L6825" t="s">
        <v>9167</v>
      </c>
      <c r="M6825" t="s">
        <v>9606</v>
      </c>
      <c r="N6825" t="s">
        <v>8536</v>
      </c>
      <c r="O6825" t="s">
        <v>8701</v>
      </c>
      <c r="P6825" t="s">
        <v>8588</v>
      </c>
      <c r="Q6825">
        <v>36116</v>
      </c>
      <c r="R6825" t="s">
        <v>8539</v>
      </c>
      <c r="S6825" t="s">
        <v>8191</v>
      </c>
      <c r="T6825" t="s">
        <v>7738</v>
      </c>
    </row>
    <row r="6826" spans="1:20" x14ac:dyDescent="0.25">
      <c r="A6826" t="s">
        <v>5982</v>
      </c>
      <c r="B6826" s="2">
        <v>42210</v>
      </c>
      <c r="C6826" s="2">
        <v>42214</v>
      </c>
      <c r="D6826" t="s">
        <v>19</v>
      </c>
      <c r="E6826" t="s">
        <v>2097</v>
      </c>
      <c r="F6826" t="s">
        <v>733</v>
      </c>
      <c r="G6826" s="1">
        <v>35858</v>
      </c>
      <c r="H6826">
        <v>2</v>
      </c>
      <c r="I6826">
        <v>0</v>
      </c>
      <c r="J6826" s="1">
        <v>394438</v>
      </c>
      <c r="K6826" t="s">
        <v>9123</v>
      </c>
      <c r="L6826" t="s">
        <v>9131</v>
      </c>
      <c r="M6826" t="s">
        <v>9505</v>
      </c>
      <c r="N6826" t="s">
        <v>8536</v>
      </c>
      <c r="O6826" t="s">
        <v>8701</v>
      </c>
      <c r="P6826" t="s">
        <v>8588</v>
      </c>
      <c r="Q6826">
        <v>36116</v>
      </c>
      <c r="R6826" t="s">
        <v>8539</v>
      </c>
      <c r="S6826" t="s">
        <v>8191</v>
      </c>
      <c r="T6826" t="s">
        <v>7738</v>
      </c>
    </row>
    <row r="6827" spans="1:20" x14ac:dyDescent="0.25">
      <c r="A6827" t="s">
        <v>5983</v>
      </c>
      <c r="B6827" s="2">
        <v>42645</v>
      </c>
      <c r="C6827" s="2">
        <v>42652</v>
      </c>
      <c r="D6827" t="s">
        <v>19</v>
      </c>
      <c r="E6827" t="s">
        <v>2824</v>
      </c>
      <c r="F6827" t="s">
        <v>1511</v>
      </c>
      <c r="G6827" s="1">
        <v>3248</v>
      </c>
      <c r="H6827">
        <v>2</v>
      </c>
      <c r="I6827">
        <v>0</v>
      </c>
      <c r="J6827" s="1">
        <v>4872</v>
      </c>
      <c r="K6827" t="s">
        <v>9128</v>
      </c>
      <c r="L6827" t="s">
        <v>9133</v>
      </c>
      <c r="M6827" t="s">
        <v>9857</v>
      </c>
      <c r="N6827" t="s">
        <v>8536</v>
      </c>
      <c r="O6827" t="s">
        <v>8821</v>
      </c>
      <c r="P6827" t="s">
        <v>8575</v>
      </c>
      <c r="Q6827">
        <v>47905</v>
      </c>
      <c r="R6827" t="s">
        <v>8551</v>
      </c>
      <c r="S6827" t="s">
        <v>8306</v>
      </c>
      <c r="T6827" t="s">
        <v>7738</v>
      </c>
    </row>
    <row r="6828" spans="1:20" x14ac:dyDescent="0.25">
      <c r="A6828" t="s">
        <v>5983</v>
      </c>
      <c r="B6828" s="2">
        <v>42645</v>
      </c>
      <c r="C6828" s="2">
        <v>42652</v>
      </c>
      <c r="D6828" t="s">
        <v>19</v>
      </c>
      <c r="E6828" t="s">
        <v>2824</v>
      </c>
      <c r="F6828" t="s">
        <v>3328</v>
      </c>
      <c r="G6828" s="1">
        <v>1749995</v>
      </c>
      <c r="H6828">
        <v>5</v>
      </c>
      <c r="I6828">
        <v>0</v>
      </c>
      <c r="J6828" s="1">
        <v>8399976</v>
      </c>
      <c r="K6828" t="s">
        <v>9139</v>
      </c>
      <c r="L6828" t="s">
        <v>9447</v>
      </c>
      <c r="M6828" t="s">
        <v>10500</v>
      </c>
      <c r="N6828" t="s">
        <v>8536</v>
      </c>
      <c r="O6828" t="s">
        <v>8821</v>
      </c>
      <c r="P6828" t="s">
        <v>8575</v>
      </c>
      <c r="Q6828">
        <v>47905</v>
      </c>
      <c r="R6828" t="s">
        <v>8551</v>
      </c>
      <c r="S6828" t="s">
        <v>8306</v>
      </c>
      <c r="T6828" t="s">
        <v>7738</v>
      </c>
    </row>
    <row r="6829" spans="1:20" x14ac:dyDescent="0.25">
      <c r="A6829" t="s">
        <v>5983</v>
      </c>
      <c r="B6829" s="2">
        <v>42645</v>
      </c>
      <c r="C6829" s="2">
        <v>42652</v>
      </c>
      <c r="D6829" t="s">
        <v>19</v>
      </c>
      <c r="E6829" t="s">
        <v>2824</v>
      </c>
      <c r="F6829" t="s">
        <v>3765</v>
      </c>
      <c r="G6829" s="1">
        <v>73598</v>
      </c>
      <c r="H6829">
        <v>2</v>
      </c>
      <c r="I6829">
        <v>0</v>
      </c>
      <c r="J6829" s="1">
        <v>331191</v>
      </c>
      <c r="K6829" t="s">
        <v>9128</v>
      </c>
      <c r="L6829" t="s">
        <v>9142</v>
      </c>
      <c r="M6829" t="s">
        <v>10608</v>
      </c>
      <c r="N6829" t="s">
        <v>8536</v>
      </c>
      <c r="O6829" t="s">
        <v>8821</v>
      </c>
      <c r="P6829" t="s">
        <v>8575</v>
      </c>
      <c r="Q6829">
        <v>47905</v>
      </c>
      <c r="R6829" t="s">
        <v>8551</v>
      </c>
      <c r="S6829" t="s">
        <v>8306</v>
      </c>
      <c r="T6829" t="s">
        <v>7738</v>
      </c>
    </row>
    <row r="6830" spans="1:20" x14ac:dyDescent="0.25">
      <c r="A6830" t="s">
        <v>5983</v>
      </c>
      <c r="B6830" s="2">
        <v>42645</v>
      </c>
      <c r="C6830" s="2">
        <v>42652</v>
      </c>
      <c r="D6830" t="s">
        <v>19</v>
      </c>
      <c r="E6830" t="s">
        <v>2824</v>
      </c>
      <c r="F6830" t="s">
        <v>1450</v>
      </c>
      <c r="G6830" s="1">
        <v>3437</v>
      </c>
      <c r="H6830">
        <v>7</v>
      </c>
      <c r="I6830">
        <v>0</v>
      </c>
      <c r="J6830" s="1">
        <v>168413</v>
      </c>
      <c r="K6830" t="s">
        <v>9128</v>
      </c>
      <c r="L6830" t="s">
        <v>9142</v>
      </c>
      <c r="M6830" t="s">
        <v>9834</v>
      </c>
      <c r="N6830" t="s">
        <v>8536</v>
      </c>
      <c r="O6830" t="s">
        <v>8821</v>
      </c>
      <c r="P6830" t="s">
        <v>8575</v>
      </c>
      <c r="Q6830">
        <v>47905</v>
      </c>
      <c r="R6830" t="s">
        <v>8551</v>
      </c>
      <c r="S6830" t="s">
        <v>8306</v>
      </c>
      <c r="T6830" t="s">
        <v>7738</v>
      </c>
    </row>
    <row r="6831" spans="1:20" x14ac:dyDescent="0.25">
      <c r="A6831" t="s">
        <v>5983</v>
      </c>
      <c r="B6831" s="2">
        <v>42645</v>
      </c>
      <c r="C6831" s="2">
        <v>42652</v>
      </c>
      <c r="D6831" t="s">
        <v>19</v>
      </c>
      <c r="E6831" t="s">
        <v>2824</v>
      </c>
      <c r="F6831" t="s">
        <v>430</v>
      </c>
      <c r="G6831" s="1">
        <v>3396</v>
      </c>
      <c r="H6831">
        <v>2</v>
      </c>
      <c r="I6831">
        <v>0</v>
      </c>
      <c r="J6831" s="1">
        <v>95088</v>
      </c>
      <c r="K6831" t="s">
        <v>9128</v>
      </c>
      <c r="L6831" t="s">
        <v>9137</v>
      </c>
      <c r="M6831" t="s">
        <v>9349</v>
      </c>
      <c r="N6831" t="s">
        <v>8536</v>
      </c>
      <c r="O6831" t="s">
        <v>8821</v>
      </c>
      <c r="P6831" t="s">
        <v>8575</v>
      </c>
      <c r="Q6831">
        <v>47905</v>
      </c>
      <c r="R6831" t="s">
        <v>8551</v>
      </c>
      <c r="S6831" t="s">
        <v>8306</v>
      </c>
      <c r="T6831" t="s">
        <v>7738</v>
      </c>
    </row>
    <row r="6832" spans="1:20" x14ac:dyDescent="0.25">
      <c r="A6832" t="s">
        <v>5984</v>
      </c>
      <c r="B6832" s="2">
        <v>42728</v>
      </c>
      <c r="C6832" s="2">
        <v>42731</v>
      </c>
      <c r="D6832" t="s">
        <v>11</v>
      </c>
      <c r="E6832" t="s">
        <v>2150</v>
      </c>
      <c r="F6832" t="s">
        <v>2130</v>
      </c>
      <c r="G6832" s="1">
        <v>19797</v>
      </c>
      <c r="H6832">
        <v>3</v>
      </c>
      <c r="I6832">
        <v>0</v>
      </c>
      <c r="J6832" s="1">
        <v>534519</v>
      </c>
      <c r="K6832" t="s">
        <v>9139</v>
      </c>
      <c r="L6832" t="s">
        <v>9140</v>
      </c>
      <c r="M6832" t="s">
        <v>10111</v>
      </c>
      <c r="N6832" t="s">
        <v>8536</v>
      </c>
      <c r="O6832" t="s">
        <v>8576</v>
      </c>
      <c r="P6832" t="s">
        <v>8577</v>
      </c>
      <c r="Q6832">
        <v>10009</v>
      </c>
      <c r="R6832" t="s">
        <v>8561</v>
      </c>
      <c r="S6832" t="s">
        <v>8201</v>
      </c>
      <c r="T6832" t="s">
        <v>7738</v>
      </c>
    </row>
    <row r="6833" spans="1:20" x14ac:dyDescent="0.25">
      <c r="A6833" t="s">
        <v>5985</v>
      </c>
      <c r="B6833" s="2">
        <v>42937</v>
      </c>
      <c r="C6833" s="2">
        <v>42943</v>
      </c>
      <c r="D6833" t="s">
        <v>19</v>
      </c>
      <c r="E6833" t="s">
        <v>4826</v>
      </c>
      <c r="F6833" t="s">
        <v>3039</v>
      </c>
      <c r="G6833" s="1">
        <v>1748</v>
      </c>
      <c r="H6833">
        <v>4</v>
      </c>
      <c r="I6833">
        <v>0</v>
      </c>
      <c r="J6833" s="1">
        <v>45448</v>
      </c>
      <c r="K6833" t="s">
        <v>9128</v>
      </c>
      <c r="L6833" t="s">
        <v>9144</v>
      </c>
      <c r="M6833" t="s">
        <v>10413</v>
      </c>
      <c r="N6833" t="s">
        <v>8536</v>
      </c>
      <c r="O6833" t="s">
        <v>8576</v>
      </c>
      <c r="P6833" t="s">
        <v>8577</v>
      </c>
      <c r="Q6833">
        <v>10024</v>
      </c>
      <c r="R6833" t="s">
        <v>8561</v>
      </c>
      <c r="S6833" t="s">
        <v>8488</v>
      </c>
      <c r="T6833" t="s">
        <v>7736</v>
      </c>
    </row>
    <row r="6834" spans="1:20" x14ac:dyDescent="0.25">
      <c r="A6834" t="s">
        <v>5986</v>
      </c>
      <c r="B6834" s="2">
        <v>42287</v>
      </c>
      <c r="C6834" s="2">
        <v>42294</v>
      </c>
      <c r="D6834" t="s">
        <v>19</v>
      </c>
      <c r="E6834" t="s">
        <v>1202</v>
      </c>
      <c r="F6834" t="s">
        <v>3397</v>
      </c>
      <c r="G6834" s="1">
        <v>8016</v>
      </c>
      <c r="H6834">
        <v>3</v>
      </c>
      <c r="I6834">
        <v>2</v>
      </c>
      <c r="J6834" s="1">
        <v>1002</v>
      </c>
      <c r="K6834" t="s">
        <v>9128</v>
      </c>
      <c r="L6834" t="s">
        <v>9137</v>
      </c>
      <c r="M6834" t="s">
        <v>10524</v>
      </c>
      <c r="N6834" t="s">
        <v>8536</v>
      </c>
      <c r="O6834" t="s">
        <v>8579</v>
      </c>
      <c r="P6834" t="s">
        <v>8566</v>
      </c>
      <c r="Q6834">
        <v>60610</v>
      </c>
      <c r="R6834" t="s">
        <v>8551</v>
      </c>
      <c r="S6834" t="s">
        <v>8011</v>
      </c>
      <c r="T6834" t="s">
        <v>7736</v>
      </c>
    </row>
    <row r="6835" spans="1:20" x14ac:dyDescent="0.25">
      <c r="A6835" t="s">
        <v>5987</v>
      </c>
      <c r="B6835" s="2">
        <v>42621</v>
      </c>
      <c r="C6835" s="2">
        <v>42621</v>
      </c>
      <c r="D6835" t="s">
        <v>654</v>
      </c>
      <c r="E6835" t="s">
        <v>1353</v>
      </c>
      <c r="F6835" t="s">
        <v>2082</v>
      </c>
      <c r="G6835" s="1">
        <v>14604</v>
      </c>
      <c r="H6835">
        <v>1</v>
      </c>
      <c r="I6835">
        <v>2</v>
      </c>
      <c r="J6835" s="1">
        <v>-127785</v>
      </c>
      <c r="K6835" t="s">
        <v>9123</v>
      </c>
      <c r="L6835" t="s">
        <v>9131</v>
      </c>
      <c r="M6835" t="s">
        <v>10090</v>
      </c>
      <c r="N6835" t="s">
        <v>8536</v>
      </c>
      <c r="O6835" t="s">
        <v>8736</v>
      </c>
      <c r="P6835" t="s">
        <v>8541</v>
      </c>
      <c r="Q6835">
        <v>92704</v>
      </c>
      <c r="R6835" t="s">
        <v>8542</v>
      </c>
      <c r="S6835" t="s">
        <v>8045</v>
      </c>
      <c r="T6835" t="s">
        <v>7736</v>
      </c>
    </row>
    <row r="6836" spans="1:20" x14ac:dyDescent="0.25">
      <c r="A6836" t="s">
        <v>5988</v>
      </c>
      <c r="B6836" s="2">
        <v>42694</v>
      </c>
      <c r="C6836" s="2">
        <v>42698</v>
      </c>
      <c r="D6836" t="s">
        <v>19</v>
      </c>
      <c r="E6836" t="s">
        <v>3066</v>
      </c>
      <c r="F6836" t="s">
        <v>5634</v>
      </c>
      <c r="G6836" s="1">
        <v>2788</v>
      </c>
      <c r="H6836">
        <v>2</v>
      </c>
      <c r="I6836">
        <v>0</v>
      </c>
      <c r="J6836" s="1">
        <v>39032</v>
      </c>
      <c r="K6836" t="s">
        <v>9139</v>
      </c>
      <c r="L6836" t="s">
        <v>9162</v>
      </c>
      <c r="M6836" t="s">
        <v>10876</v>
      </c>
      <c r="N6836" t="s">
        <v>8536</v>
      </c>
      <c r="O6836" t="s">
        <v>9072</v>
      </c>
      <c r="P6836" t="s">
        <v>8541</v>
      </c>
      <c r="Q6836">
        <v>90640</v>
      </c>
      <c r="R6836" t="s">
        <v>8542</v>
      </c>
      <c r="S6836" t="s">
        <v>8344</v>
      </c>
      <c r="T6836" t="s">
        <v>7738</v>
      </c>
    </row>
    <row r="6837" spans="1:20" x14ac:dyDescent="0.25">
      <c r="A6837" t="s">
        <v>5989</v>
      </c>
      <c r="B6837" s="2">
        <v>43023</v>
      </c>
      <c r="C6837" s="2">
        <v>43028</v>
      </c>
      <c r="D6837" t="s">
        <v>19</v>
      </c>
      <c r="E6837" t="s">
        <v>1777</v>
      </c>
      <c r="F6837" t="s">
        <v>1188</v>
      </c>
      <c r="G6837" s="1">
        <v>15265</v>
      </c>
      <c r="H6837">
        <v>5</v>
      </c>
      <c r="I6837">
        <v>0</v>
      </c>
      <c r="J6837" s="1">
        <v>70219</v>
      </c>
      <c r="K6837" t="s">
        <v>9128</v>
      </c>
      <c r="L6837" t="s">
        <v>9129</v>
      </c>
      <c r="M6837" t="s">
        <v>9718</v>
      </c>
      <c r="N6837" t="s">
        <v>8536</v>
      </c>
      <c r="O6837" t="s">
        <v>8887</v>
      </c>
      <c r="P6837" t="s">
        <v>8541</v>
      </c>
      <c r="Q6837">
        <v>91360</v>
      </c>
      <c r="R6837" t="s">
        <v>8542</v>
      </c>
      <c r="S6837" t="s">
        <v>8131</v>
      </c>
      <c r="T6837" t="s">
        <v>7738</v>
      </c>
    </row>
    <row r="6838" spans="1:20" x14ac:dyDescent="0.25">
      <c r="A6838" t="s">
        <v>5989</v>
      </c>
      <c r="B6838" s="2">
        <v>43023</v>
      </c>
      <c r="C6838" s="2">
        <v>43028</v>
      </c>
      <c r="D6838" t="s">
        <v>19</v>
      </c>
      <c r="E6838" t="s">
        <v>1777</v>
      </c>
      <c r="F6838" t="s">
        <v>428</v>
      </c>
      <c r="G6838" s="1">
        <v>2272</v>
      </c>
      <c r="H6838">
        <v>1</v>
      </c>
      <c r="I6838">
        <v>0</v>
      </c>
      <c r="J6838" s="1">
        <v>93152</v>
      </c>
      <c r="K6838" t="s">
        <v>9123</v>
      </c>
      <c r="L6838" t="s">
        <v>9135</v>
      </c>
      <c r="M6838" t="s">
        <v>9347</v>
      </c>
      <c r="N6838" t="s">
        <v>8536</v>
      </c>
      <c r="O6838" t="s">
        <v>8887</v>
      </c>
      <c r="P6838" t="s">
        <v>8541</v>
      </c>
      <c r="Q6838">
        <v>91360</v>
      </c>
      <c r="R6838" t="s">
        <v>8542</v>
      </c>
      <c r="S6838" t="s">
        <v>8131</v>
      </c>
      <c r="T6838" t="s">
        <v>7738</v>
      </c>
    </row>
    <row r="6839" spans="1:20" x14ac:dyDescent="0.25">
      <c r="A6839" t="s">
        <v>5990</v>
      </c>
      <c r="B6839" s="2">
        <v>42191</v>
      </c>
      <c r="C6839" s="2">
        <v>42197</v>
      </c>
      <c r="D6839" t="s">
        <v>19</v>
      </c>
      <c r="E6839" t="s">
        <v>2602</v>
      </c>
      <c r="F6839" t="s">
        <v>649</v>
      </c>
      <c r="G6839" s="1">
        <v>1112</v>
      </c>
      <c r="H6839">
        <v>4</v>
      </c>
      <c r="I6839">
        <v>0</v>
      </c>
      <c r="J6839" s="1">
        <v>28912</v>
      </c>
      <c r="K6839" t="s">
        <v>9128</v>
      </c>
      <c r="L6839" t="s">
        <v>9137</v>
      </c>
      <c r="M6839" t="s">
        <v>9466</v>
      </c>
      <c r="N6839" t="s">
        <v>8536</v>
      </c>
      <c r="O6839" t="s">
        <v>8800</v>
      </c>
      <c r="P6839" t="s">
        <v>8630</v>
      </c>
      <c r="Q6839">
        <v>8360</v>
      </c>
      <c r="R6839" t="s">
        <v>8561</v>
      </c>
      <c r="S6839" t="s">
        <v>8279</v>
      </c>
      <c r="T6839" t="s">
        <v>7738</v>
      </c>
    </row>
    <row r="6840" spans="1:20" x14ac:dyDescent="0.25">
      <c r="A6840" t="s">
        <v>5991</v>
      </c>
      <c r="B6840" s="2">
        <v>42771</v>
      </c>
      <c r="C6840" s="2">
        <v>42775</v>
      </c>
      <c r="D6840" t="s">
        <v>19</v>
      </c>
      <c r="E6840" t="s">
        <v>4051</v>
      </c>
      <c r="F6840" t="s">
        <v>5225</v>
      </c>
      <c r="G6840" s="1">
        <v>16407</v>
      </c>
      <c r="H6840">
        <v>5</v>
      </c>
      <c r="I6840">
        <v>0</v>
      </c>
      <c r="J6840" s="1">
        <v>459396</v>
      </c>
      <c r="K6840" t="s">
        <v>9128</v>
      </c>
      <c r="L6840" t="s">
        <v>9144</v>
      </c>
      <c r="M6840" t="s">
        <v>10841</v>
      </c>
      <c r="N6840" t="s">
        <v>8536</v>
      </c>
      <c r="O6840" t="s">
        <v>8751</v>
      </c>
      <c r="P6840" t="s">
        <v>8541</v>
      </c>
      <c r="Q6840">
        <v>90503</v>
      </c>
      <c r="R6840" t="s">
        <v>8542</v>
      </c>
      <c r="S6840" t="s">
        <v>8450</v>
      </c>
      <c r="T6840" t="s">
        <v>7738</v>
      </c>
    </row>
    <row r="6841" spans="1:20" x14ac:dyDescent="0.25">
      <c r="A6841" t="s">
        <v>5991</v>
      </c>
      <c r="B6841" s="2">
        <v>42771</v>
      </c>
      <c r="C6841" s="2">
        <v>42775</v>
      </c>
      <c r="D6841" t="s">
        <v>19</v>
      </c>
      <c r="E6841" t="s">
        <v>4051</v>
      </c>
      <c r="F6841" t="s">
        <v>1955</v>
      </c>
      <c r="G6841" s="1">
        <v>3712</v>
      </c>
      <c r="H6841">
        <v>5</v>
      </c>
      <c r="I6841">
        <v>2</v>
      </c>
      <c r="J6841" s="1">
        <v>4176</v>
      </c>
      <c r="K6841" t="s">
        <v>9139</v>
      </c>
      <c r="L6841" t="s">
        <v>9140</v>
      </c>
      <c r="M6841" t="s">
        <v>10046</v>
      </c>
      <c r="N6841" t="s">
        <v>8536</v>
      </c>
      <c r="O6841" t="s">
        <v>8751</v>
      </c>
      <c r="P6841" t="s">
        <v>8541</v>
      </c>
      <c r="Q6841">
        <v>90503</v>
      </c>
      <c r="R6841" t="s">
        <v>8542</v>
      </c>
      <c r="S6841" t="s">
        <v>8450</v>
      </c>
      <c r="T6841" t="s">
        <v>7738</v>
      </c>
    </row>
    <row r="6842" spans="1:20" x14ac:dyDescent="0.25">
      <c r="A6842" t="s">
        <v>5992</v>
      </c>
      <c r="B6842" s="2">
        <v>42344</v>
      </c>
      <c r="C6842" s="2">
        <v>42345</v>
      </c>
      <c r="D6842" t="s">
        <v>79</v>
      </c>
      <c r="E6842" t="s">
        <v>2272</v>
      </c>
      <c r="F6842" t="s">
        <v>191</v>
      </c>
      <c r="G6842" s="1">
        <v>14832</v>
      </c>
      <c r="H6842">
        <v>3</v>
      </c>
      <c r="I6842">
        <v>7</v>
      </c>
      <c r="J6842" s="1">
        <v>-103824</v>
      </c>
      <c r="K6842" t="s">
        <v>9128</v>
      </c>
      <c r="L6842" t="s">
        <v>9142</v>
      </c>
      <c r="M6842" t="s">
        <v>9231</v>
      </c>
      <c r="N6842" t="s">
        <v>8536</v>
      </c>
      <c r="O6842" t="s">
        <v>8578</v>
      </c>
      <c r="P6842" t="s">
        <v>8604</v>
      </c>
      <c r="Q6842">
        <v>45373</v>
      </c>
      <c r="R6842" t="s">
        <v>8561</v>
      </c>
      <c r="S6842" t="s">
        <v>8224</v>
      </c>
      <c r="T6842" t="s">
        <v>7744</v>
      </c>
    </row>
    <row r="6843" spans="1:20" x14ac:dyDescent="0.25">
      <c r="A6843" t="s">
        <v>5993</v>
      </c>
      <c r="B6843" s="2">
        <v>42625</v>
      </c>
      <c r="C6843" s="2">
        <v>42630</v>
      </c>
      <c r="D6843" t="s">
        <v>19</v>
      </c>
      <c r="E6843" t="s">
        <v>1290</v>
      </c>
      <c r="F6843" t="s">
        <v>4770</v>
      </c>
      <c r="G6843" s="1">
        <v>207</v>
      </c>
      <c r="H6843">
        <v>3</v>
      </c>
      <c r="I6843">
        <v>0</v>
      </c>
      <c r="J6843" s="1">
        <v>1656</v>
      </c>
      <c r="K6843" t="s">
        <v>9139</v>
      </c>
      <c r="L6843" t="s">
        <v>9162</v>
      </c>
      <c r="M6843" t="s">
        <v>10795</v>
      </c>
      <c r="N6843" t="s">
        <v>8536</v>
      </c>
      <c r="O6843" t="s">
        <v>8582</v>
      </c>
      <c r="P6843" t="s">
        <v>8583</v>
      </c>
      <c r="Q6843">
        <v>22153</v>
      </c>
      <c r="R6843" t="s">
        <v>8539</v>
      </c>
      <c r="S6843" t="s">
        <v>8033</v>
      </c>
      <c r="T6843" t="s">
        <v>7738</v>
      </c>
    </row>
    <row r="6844" spans="1:20" x14ac:dyDescent="0.25">
      <c r="A6844" t="s">
        <v>5993</v>
      </c>
      <c r="B6844" s="2">
        <v>42625</v>
      </c>
      <c r="C6844" s="2">
        <v>42630</v>
      </c>
      <c r="D6844" t="s">
        <v>19</v>
      </c>
      <c r="E6844" t="s">
        <v>1290</v>
      </c>
      <c r="F6844" t="s">
        <v>2811</v>
      </c>
      <c r="G6844" s="1">
        <v>1134</v>
      </c>
      <c r="H6844">
        <v>3</v>
      </c>
      <c r="I6844">
        <v>0</v>
      </c>
      <c r="J6844" s="1">
        <v>52164</v>
      </c>
      <c r="K6844" t="s">
        <v>9128</v>
      </c>
      <c r="L6844" t="s">
        <v>9191</v>
      </c>
      <c r="M6844" t="s">
        <v>9267</v>
      </c>
      <c r="N6844" t="s">
        <v>8536</v>
      </c>
      <c r="O6844" t="s">
        <v>8582</v>
      </c>
      <c r="P6844" t="s">
        <v>8583</v>
      </c>
      <c r="Q6844">
        <v>22153</v>
      </c>
      <c r="R6844" t="s">
        <v>8539</v>
      </c>
      <c r="S6844" t="s">
        <v>8033</v>
      </c>
      <c r="T6844" t="s">
        <v>7738</v>
      </c>
    </row>
    <row r="6845" spans="1:20" x14ac:dyDescent="0.25">
      <c r="A6845" t="s">
        <v>5993</v>
      </c>
      <c r="B6845" s="2">
        <v>42625</v>
      </c>
      <c r="C6845" s="2">
        <v>42630</v>
      </c>
      <c r="D6845" t="s">
        <v>19</v>
      </c>
      <c r="E6845" t="s">
        <v>1290</v>
      </c>
      <c r="F6845" t="s">
        <v>2275</v>
      </c>
      <c r="G6845" s="1">
        <v>679</v>
      </c>
      <c r="H6845">
        <v>5</v>
      </c>
      <c r="I6845">
        <v>0</v>
      </c>
      <c r="J6845" s="1">
        <v>679</v>
      </c>
      <c r="K6845" t="s">
        <v>9128</v>
      </c>
      <c r="L6845" t="s">
        <v>9133</v>
      </c>
      <c r="M6845" t="s">
        <v>10158</v>
      </c>
      <c r="N6845" t="s">
        <v>8536</v>
      </c>
      <c r="O6845" t="s">
        <v>8582</v>
      </c>
      <c r="P6845" t="s">
        <v>8583</v>
      </c>
      <c r="Q6845">
        <v>22153</v>
      </c>
      <c r="R6845" t="s">
        <v>8539</v>
      </c>
      <c r="S6845" t="s">
        <v>8033</v>
      </c>
      <c r="T6845" t="s">
        <v>7738</v>
      </c>
    </row>
    <row r="6846" spans="1:20" x14ac:dyDescent="0.25">
      <c r="A6846" t="s">
        <v>5993</v>
      </c>
      <c r="B6846" s="2">
        <v>42625</v>
      </c>
      <c r="C6846" s="2">
        <v>42630</v>
      </c>
      <c r="D6846" t="s">
        <v>19</v>
      </c>
      <c r="E6846" t="s">
        <v>1290</v>
      </c>
      <c r="F6846" t="s">
        <v>5994</v>
      </c>
      <c r="G6846" s="1">
        <v>105912</v>
      </c>
      <c r="H6846">
        <v>4</v>
      </c>
      <c r="I6846">
        <v>0</v>
      </c>
      <c r="J6846" s="1">
        <v>3071448</v>
      </c>
      <c r="K6846" t="s">
        <v>9123</v>
      </c>
      <c r="L6846" t="s">
        <v>9126</v>
      </c>
      <c r="M6846" t="s">
        <v>10903</v>
      </c>
      <c r="N6846" t="s">
        <v>8536</v>
      </c>
      <c r="O6846" t="s">
        <v>8582</v>
      </c>
      <c r="P6846" t="s">
        <v>8583</v>
      </c>
      <c r="Q6846">
        <v>22153</v>
      </c>
      <c r="R6846" t="s">
        <v>8539</v>
      </c>
      <c r="S6846" t="s">
        <v>8033</v>
      </c>
      <c r="T6846" t="s">
        <v>7738</v>
      </c>
    </row>
    <row r="6847" spans="1:20" x14ac:dyDescent="0.25">
      <c r="A6847" t="s">
        <v>5995</v>
      </c>
      <c r="B6847" s="2">
        <v>41826</v>
      </c>
      <c r="C6847" s="2">
        <v>41832</v>
      </c>
      <c r="D6847" t="s">
        <v>19</v>
      </c>
      <c r="E6847" t="s">
        <v>3057</v>
      </c>
      <c r="F6847" t="s">
        <v>2678</v>
      </c>
      <c r="G6847" s="1">
        <v>47848</v>
      </c>
      <c r="H6847">
        <v>2</v>
      </c>
      <c r="I6847">
        <v>2</v>
      </c>
      <c r="J6847" s="1">
        <v>47848</v>
      </c>
      <c r="K6847" t="s">
        <v>9123</v>
      </c>
      <c r="L6847" t="s">
        <v>9126</v>
      </c>
      <c r="M6847" t="s">
        <v>10299</v>
      </c>
      <c r="N6847" t="s">
        <v>8536</v>
      </c>
      <c r="O6847" t="s">
        <v>9073</v>
      </c>
      <c r="P6847" t="s">
        <v>8541</v>
      </c>
      <c r="Q6847">
        <v>92020</v>
      </c>
      <c r="R6847" t="s">
        <v>8542</v>
      </c>
      <c r="S6847" t="s">
        <v>8342</v>
      </c>
      <c r="T6847" t="s">
        <v>7744</v>
      </c>
    </row>
    <row r="6848" spans="1:20" x14ac:dyDescent="0.25">
      <c r="A6848" t="s">
        <v>5996</v>
      </c>
      <c r="B6848" s="2">
        <v>42499</v>
      </c>
      <c r="C6848" s="2">
        <v>42504</v>
      </c>
      <c r="D6848" t="s">
        <v>19</v>
      </c>
      <c r="E6848" t="s">
        <v>3042</v>
      </c>
      <c r="F6848" t="s">
        <v>5825</v>
      </c>
      <c r="G6848" s="1">
        <v>3204</v>
      </c>
      <c r="H6848">
        <v>4</v>
      </c>
      <c r="I6848">
        <v>0</v>
      </c>
      <c r="J6848" s="1">
        <v>14418</v>
      </c>
      <c r="K6848" t="s">
        <v>9128</v>
      </c>
      <c r="L6848" t="s">
        <v>9148</v>
      </c>
      <c r="M6848" t="s">
        <v>10889</v>
      </c>
      <c r="N6848" t="s">
        <v>8536</v>
      </c>
      <c r="O6848" t="s">
        <v>8540</v>
      </c>
      <c r="P6848" t="s">
        <v>8541</v>
      </c>
      <c r="Q6848">
        <v>90036</v>
      </c>
      <c r="R6848" t="s">
        <v>8542</v>
      </c>
      <c r="S6848" t="s">
        <v>8340</v>
      </c>
      <c r="T6848" t="s">
        <v>7738</v>
      </c>
    </row>
    <row r="6849" spans="1:20" x14ac:dyDescent="0.25">
      <c r="A6849" t="s">
        <v>5997</v>
      </c>
      <c r="B6849" s="2">
        <v>42569</v>
      </c>
      <c r="C6849" s="2">
        <v>42573</v>
      </c>
      <c r="D6849" t="s">
        <v>19</v>
      </c>
      <c r="E6849" t="s">
        <v>311</v>
      </c>
      <c r="F6849" t="s">
        <v>862</v>
      </c>
      <c r="G6849" s="1">
        <v>55992</v>
      </c>
      <c r="H6849">
        <v>1</v>
      </c>
      <c r="I6849">
        <v>2</v>
      </c>
      <c r="J6849" s="1">
        <v>34995</v>
      </c>
      <c r="K6849" t="s">
        <v>9139</v>
      </c>
      <c r="L6849" t="s">
        <v>9140</v>
      </c>
      <c r="M6849" t="s">
        <v>9572</v>
      </c>
      <c r="N6849" t="s">
        <v>8536</v>
      </c>
      <c r="O6849" t="s">
        <v>8608</v>
      </c>
      <c r="P6849" t="s">
        <v>8581</v>
      </c>
      <c r="Q6849">
        <v>85023</v>
      </c>
      <c r="R6849" t="s">
        <v>8542</v>
      </c>
      <c r="S6849" t="s">
        <v>7811</v>
      </c>
      <c r="T6849" t="s">
        <v>7736</v>
      </c>
    </row>
    <row r="6850" spans="1:20" x14ac:dyDescent="0.25">
      <c r="A6850" t="s">
        <v>5998</v>
      </c>
      <c r="B6850" s="2">
        <v>42539</v>
      </c>
      <c r="C6850" s="2">
        <v>42542</v>
      </c>
      <c r="D6850" t="s">
        <v>79</v>
      </c>
      <c r="E6850" t="s">
        <v>2968</v>
      </c>
      <c r="F6850" t="s">
        <v>4727</v>
      </c>
      <c r="G6850" s="1">
        <v>76864</v>
      </c>
      <c r="H6850">
        <v>2</v>
      </c>
      <c r="I6850">
        <v>2</v>
      </c>
      <c r="J6850" s="1">
        <v>269024</v>
      </c>
      <c r="K6850" t="s">
        <v>9128</v>
      </c>
      <c r="L6850" t="s">
        <v>9148</v>
      </c>
      <c r="M6850" t="s">
        <v>10788</v>
      </c>
      <c r="N6850" t="s">
        <v>8536</v>
      </c>
      <c r="O6850" t="s">
        <v>9023</v>
      </c>
      <c r="P6850" t="s">
        <v>8566</v>
      </c>
      <c r="Q6850">
        <v>60423</v>
      </c>
      <c r="R6850" t="s">
        <v>8551</v>
      </c>
      <c r="S6850" t="s">
        <v>8328</v>
      </c>
      <c r="T6850" t="s">
        <v>7736</v>
      </c>
    </row>
    <row r="6851" spans="1:20" x14ac:dyDescent="0.25">
      <c r="A6851" t="s">
        <v>5999</v>
      </c>
      <c r="B6851" s="2">
        <v>41749</v>
      </c>
      <c r="C6851" s="2">
        <v>41754</v>
      </c>
      <c r="D6851" t="s">
        <v>19</v>
      </c>
      <c r="E6851" t="s">
        <v>2642</v>
      </c>
      <c r="F6851" t="s">
        <v>3534</v>
      </c>
      <c r="G6851" s="1">
        <v>5992</v>
      </c>
      <c r="H6851">
        <v>4</v>
      </c>
      <c r="I6851">
        <v>0</v>
      </c>
      <c r="J6851" s="1">
        <v>275632</v>
      </c>
      <c r="K6851" t="s">
        <v>9123</v>
      </c>
      <c r="L6851" t="s">
        <v>9135</v>
      </c>
      <c r="M6851" t="s">
        <v>10554</v>
      </c>
      <c r="N6851" t="s">
        <v>8536</v>
      </c>
      <c r="O6851" t="s">
        <v>8540</v>
      </c>
      <c r="P6851" t="s">
        <v>8541</v>
      </c>
      <c r="Q6851">
        <v>90045</v>
      </c>
      <c r="R6851" t="s">
        <v>8542</v>
      </c>
      <c r="S6851" t="s">
        <v>8284</v>
      </c>
      <c r="T6851" t="s">
        <v>7736</v>
      </c>
    </row>
    <row r="6852" spans="1:20" x14ac:dyDescent="0.25">
      <c r="A6852" t="s">
        <v>6000</v>
      </c>
      <c r="B6852" s="2">
        <v>42377</v>
      </c>
      <c r="C6852" s="2">
        <v>42381</v>
      </c>
      <c r="D6852" t="s">
        <v>19</v>
      </c>
      <c r="E6852" t="s">
        <v>3963</v>
      </c>
      <c r="F6852" t="s">
        <v>86</v>
      </c>
      <c r="G6852" s="1">
        <v>156588</v>
      </c>
      <c r="H6852">
        <v>6</v>
      </c>
      <c r="I6852">
        <v>0</v>
      </c>
      <c r="J6852" s="1">
        <v>4071288</v>
      </c>
      <c r="K6852" t="s">
        <v>9123</v>
      </c>
      <c r="L6852" t="s">
        <v>9124</v>
      </c>
      <c r="M6852" t="s">
        <v>9176</v>
      </c>
      <c r="N6852" t="s">
        <v>8536</v>
      </c>
      <c r="O6852" t="s">
        <v>8614</v>
      </c>
      <c r="P6852" t="s">
        <v>8553</v>
      </c>
      <c r="Q6852">
        <v>53132</v>
      </c>
      <c r="R6852" t="s">
        <v>8551</v>
      </c>
      <c r="S6852" t="s">
        <v>8443</v>
      </c>
      <c r="T6852" t="s">
        <v>7738</v>
      </c>
    </row>
    <row r="6853" spans="1:20" x14ac:dyDescent="0.25">
      <c r="A6853" t="s">
        <v>6000</v>
      </c>
      <c r="B6853" s="2">
        <v>42377</v>
      </c>
      <c r="C6853" s="2">
        <v>42381</v>
      </c>
      <c r="D6853" t="s">
        <v>19</v>
      </c>
      <c r="E6853" t="s">
        <v>3963</v>
      </c>
      <c r="F6853" t="s">
        <v>125</v>
      </c>
      <c r="G6853" s="1">
        <v>10605</v>
      </c>
      <c r="H6853">
        <v>7</v>
      </c>
      <c r="I6853">
        <v>0</v>
      </c>
      <c r="J6853" s="1">
        <v>498435</v>
      </c>
      <c r="K6853" t="s">
        <v>9128</v>
      </c>
      <c r="L6853" t="s">
        <v>9142</v>
      </c>
      <c r="M6853" t="s">
        <v>9198</v>
      </c>
      <c r="N6853" t="s">
        <v>8536</v>
      </c>
      <c r="O6853" t="s">
        <v>8614</v>
      </c>
      <c r="P6853" t="s">
        <v>8553</v>
      </c>
      <c r="Q6853">
        <v>53132</v>
      </c>
      <c r="R6853" t="s">
        <v>8551</v>
      </c>
      <c r="S6853" t="s">
        <v>8443</v>
      </c>
      <c r="T6853" t="s">
        <v>7738</v>
      </c>
    </row>
    <row r="6854" spans="1:20" x14ac:dyDescent="0.25">
      <c r="A6854" t="s">
        <v>6001</v>
      </c>
      <c r="B6854" s="2">
        <v>43092</v>
      </c>
      <c r="C6854" s="2">
        <v>43097</v>
      </c>
      <c r="D6854" t="s">
        <v>11</v>
      </c>
      <c r="E6854" t="s">
        <v>4842</v>
      </c>
      <c r="F6854" t="s">
        <v>370</v>
      </c>
      <c r="G6854" s="1">
        <v>6204</v>
      </c>
      <c r="H6854">
        <v>4</v>
      </c>
      <c r="I6854">
        <v>0</v>
      </c>
      <c r="J6854" s="1">
        <v>173712</v>
      </c>
      <c r="K6854" t="s">
        <v>9128</v>
      </c>
      <c r="L6854" t="s">
        <v>9133</v>
      </c>
      <c r="M6854" t="s">
        <v>9319</v>
      </c>
      <c r="N6854" t="s">
        <v>8536</v>
      </c>
      <c r="O6854" t="s">
        <v>8872</v>
      </c>
      <c r="P6854" t="s">
        <v>8693</v>
      </c>
      <c r="Q6854">
        <v>72209</v>
      </c>
      <c r="R6854" t="s">
        <v>8539</v>
      </c>
      <c r="S6854" t="s">
        <v>8489</v>
      </c>
      <c r="T6854" t="s">
        <v>7738</v>
      </c>
    </row>
    <row r="6855" spans="1:20" x14ac:dyDescent="0.25">
      <c r="A6855" t="s">
        <v>6001</v>
      </c>
      <c r="B6855" s="2">
        <v>43092</v>
      </c>
      <c r="C6855" s="2">
        <v>43097</v>
      </c>
      <c r="D6855" t="s">
        <v>11</v>
      </c>
      <c r="E6855" t="s">
        <v>4842</v>
      </c>
      <c r="F6855" t="s">
        <v>3378</v>
      </c>
      <c r="G6855" s="1">
        <v>49497</v>
      </c>
      <c r="H6855">
        <v>3</v>
      </c>
      <c r="I6855">
        <v>0</v>
      </c>
      <c r="J6855" s="1">
        <v>148491</v>
      </c>
      <c r="K6855" t="s">
        <v>9139</v>
      </c>
      <c r="L6855" t="s">
        <v>9140</v>
      </c>
      <c r="M6855" t="s">
        <v>10517</v>
      </c>
      <c r="N6855" t="s">
        <v>8536</v>
      </c>
      <c r="O6855" t="s">
        <v>8872</v>
      </c>
      <c r="P6855" t="s">
        <v>8693</v>
      </c>
      <c r="Q6855">
        <v>72209</v>
      </c>
      <c r="R6855" t="s">
        <v>8539</v>
      </c>
      <c r="S6855" t="s">
        <v>8489</v>
      </c>
      <c r="T6855" t="s">
        <v>7738</v>
      </c>
    </row>
    <row r="6856" spans="1:20" x14ac:dyDescent="0.25">
      <c r="A6856" t="s">
        <v>6001</v>
      </c>
      <c r="B6856" s="2">
        <v>43092</v>
      </c>
      <c r="C6856" s="2">
        <v>43097</v>
      </c>
      <c r="D6856" t="s">
        <v>11</v>
      </c>
      <c r="E6856" t="s">
        <v>4842</v>
      </c>
      <c r="F6856" t="s">
        <v>411</v>
      </c>
      <c r="G6856" s="1">
        <v>36796</v>
      </c>
      <c r="H6856">
        <v>4</v>
      </c>
      <c r="I6856">
        <v>0</v>
      </c>
      <c r="J6856" s="1">
        <v>147184</v>
      </c>
      <c r="K6856" t="s">
        <v>9128</v>
      </c>
      <c r="L6856" t="s">
        <v>9133</v>
      </c>
      <c r="M6856" t="s">
        <v>9338</v>
      </c>
      <c r="N6856" t="s">
        <v>8536</v>
      </c>
      <c r="O6856" t="s">
        <v>8872</v>
      </c>
      <c r="P6856" t="s">
        <v>8693</v>
      </c>
      <c r="Q6856">
        <v>72209</v>
      </c>
      <c r="R6856" t="s">
        <v>8539</v>
      </c>
      <c r="S6856" t="s">
        <v>8489</v>
      </c>
      <c r="T6856" t="s">
        <v>7738</v>
      </c>
    </row>
    <row r="6857" spans="1:20" x14ac:dyDescent="0.25">
      <c r="A6857" t="s">
        <v>6001</v>
      </c>
      <c r="B6857" s="2">
        <v>43092</v>
      </c>
      <c r="C6857" s="2">
        <v>43097</v>
      </c>
      <c r="D6857" t="s">
        <v>11</v>
      </c>
      <c r="E6857" t="s">
        <v>4842</v>
      </c>
      <c r="F6857" t="s">
        <v>2557</v>
      </c>
      <c r="G6857" s="1">
        <v>4496</v>
      </c>
      <c r="H6857">
        <v>2</v>
      </c>
      <c r="I6857">
        <v>0</v>
      </c>
      <c r="J6857" s="1">
        <v>206816</v>
      </c>
      <c r="K6857" t="s">
        <v>9128</v>
      </c>
      <c r="L6857" t="s">
        <v>9148</v>
      </c>
      <c r="M6857" t="s">
        <v>10255</v>
      </c>
      <c r="N6857" t="s">
        <v>8536</v>
      </c>
      <c r="O6857" t="s">
        <v>8872</v>
      </c>
      <c r="P6857" t="s">
        <v>8693</v>
      </c>
      <c r="Q6857">
        <v>72209</v>
      </c>
      <c r="R6857" t="s">
        <v>8539</v>
      </c>
      <c r="S6857" t="s">
        <v>8489</v>
      </c>
      <c r="T6857" t="s">
        <v>7738</v>
      </c>
    </row>
    <row r="6858" spans="1:20" x14ac:dyDescent="0.25">
      <c r="A6858" t="s">
        <v>6001</v>
      </c>
      <c r="B6858" s="2">
        <v>43092</v>
      </c>
      <c r="C6858" s="2">
        <v>43097</v>
      </c>
      <c r="D6858" t="s">
        <v>11</v>
      </c>
      <c r="E6858" t="s">
        <v>4842</v>
      </c>
      <c r="F6858" t="s">
        <v>4821</v>
      </c>
      <c r="G6858" s="1">
        <v>18294</v>
      </c>
      <c r="H6858">
        <v>3</v>
      </c>
      <c r="I6858">
        <v>0</v>
      </c>
      <c r="J6858" s="1">
        <v>859818</v>
      </c>
      <c r="K6858" t="s">
        <v>9128</v>
      </c>
      <c r="L6858" t="s">
        <v>9167</v>
      </c>
      <c r="M6858" t="s">
        <v>10801</v>
      </c>
      <c r="N6858" t="s">
        <v>8536</v>
      </c>
      <c r="O6858" t="s">
        <v>8872</v>
      </c>
      <c r="P6858" t="s">
        <v>8693</v>
      </c>
      <c r="Q6858">
        <v>72209</v>
      </c>
      <c r="R6858" t="s">
        <v>8539</v>
      </c>
      <c r="S6858" t="s">
        <v>8489</v>
      </c>
      <c r="T6858" t="s">
        <v>7738</v>
      </c>
    </row>
    <row r="6859" spans="1:20" x14ac:dyDescent="0.25">
      <c r="A6859" t="s">
        <v>6002</v>
      </c>
      <c r="B6859" s="2">
        <v>42842</v>
      </c>
      <c r="C6859" s="2">
        <v>42847</v>
      </c>
      <c r="D6859" t="s">
        <v>19</v>
      </c>
      <c r="E6859" t="s">
        <v>2442</v>
      </c>
      <c r="F6859" t="s">
        <v>2039</v>
      </c>
      <c r="G6859" s="1">
        <v>2814</v>
      </c>
      <c r="H6859">
        <v>3</v>
      </c>
      <c r="I6859">
        <v>0</v>
      </c>
      <c r="J6859" s="1">
        <v>135072</v>
      </c>
      <c r="K6859" t="s">
        <v>9128</v>
      </c>
      <c r="L6859" t="s">
        <v>9148</v>
      </c>
      <c r="M6859" t="s">
        <v>10073</v>
      </c>
      <c r="N6859" t="s">
        <v>8536</v>
      </c>
      <c r="O6859" t="s">
        <v>8540</v>
      </c>
      <c r="P6859" t="s">
        <v>8541</v>
      </c>
      <c r="Q6859">
        <v>90008</v>
      </c>
      <c r="R6859" t="s">
        <v>8542</v>
      </c>
      <c r="S6859" t="s">
        <v>8257</v>
      </c>
      <c r="T6859" t="s">
        <v>7736</v>
      </c>
    </row>
    <row r="6860" spans="1:20" x14ac:dyDescent="0.25">
      <c r="A6860" t="s">
        <v>6002</v>
      </c>
      <c r="B6860" s="2">
        <v>42842</v>
      </c>
      <c r="C6860" s="2">
        <v>42847</v>
      </c>
      <c r="D6860" t="s">
        <v>19</v>
      </c>
      <c r="E6860" t="s">
        <v>2442</v>
      </c>
      <c r="F6860" t="s">
        <v>1993</v>
      </c>
      <c r="G6860" s="1">
        <v>738</v>
      </c>
      <c r="H6860">
        <v>2</v>
      </c>
      <c r="I6860">
        <v>0</v>
      </c>
      <c r="J6860" s="1">
        <v>34686</v>
      </c>
      <c r="K6860" t="s">
        <v>9128</v>
      </c>
      <c r="L6860" t="s">
        <v>9129</v>
      </c>
      <c r="M6860" t="s">
        <v>10060</v>
      </c>
      <c r="N6860" t="s">
        <v>8536</v>
      </c>
      <c r="O6860" t="s">
        <v>8540</v>
      </c>
      <c r="P6860" t="s">
        <v>8541</v>
      </c>
      <c r="Q6860">
        <v>90008</v>
      </c>
      <c r="R6860" t="s">
        <v>8542</v>
      </c>
      <c r="S6860" t="s">
        <v>8257</v>
      </c>
      <c r="T6860" t="s">
        <v>7736</v>
      </c>
    </row>
    <row r="6861" spans="1:20" x14ac:dyDescent="0.25">
      <c r="A6861" t="s">
        <v>6002</v>
      </c>
      <c r="B6861" s="2">
        <v>42842</v>
      </c>
      <c r="C6861" s="2">
        <v>42847</v>
      </c>
      <c r="D6861" t="s">
        <v>19</v>
      </c>
      <c r="E6861" t="s">
        <v>2442</v>
      </c>
      <c r="F6861" t="s">
        <v>1800</v>
      </c>
      <c r="G6861" s="1">
        <v>109</v>
      </c>
      <c r="H6861">
        <v>5</v>
      </c>
      <c r="I6861">
        <v>0</v>
      </c>
      <c r="J6861" s="1">
        <v>3597</v>
      </c>
      <c r="K6861" t="s">
        <v>9128</v>
      </c>
      <c r="L6861" t="s">
        <v>9191</v>
      </c>
      <c r="M6861" t="s">
        <v>9976</v>
      </c>
      <c r="N6861" t="s">
        <v>8536</v>
      </c>
      <c r="O6861" t="s">
        <v>8540</v>
      </c>
      <c r="P6861" t="s">
        <v>8541</v>
      </c>
      <c r="Q6861">
        <v>90008</v>
      </c>
      <c r="R6861" t="s">
        <v>8542</v>
      </c>
      <c r="S6861" t="s">
        <v>8257</v>
      </c>
      <c r="T6861" t="s">
        <v>7736</v>
      </c>
    </row>
    <row r="6862" spans="1:20" x14ac:dyDescent="0.25">
      <c r="A6862" t="s">
        <v>6002</v>
      </c>
      <c r="B6862" s="2">
        <v>42842</v>
      </c>
      <c r="C6862" s="2">
        <v>42847</v>
      </c>
      <c r="D6862" t="s">
        <v>19</v>
      </c>
      <c r="E6862" t="s">
        <v>2442</v>
      </c>
      <c r="F6862" t="s">
        <v>1248</v>
      </c>
      <c r="G6862" s="1">
        <v>27489</v>
      </c>
      <c r="H6862">
        <v>11</v>
      </c>
      <c r="I6862">
        <v>0</v>
      </c>
      <c r="J6862" s="1">
        <v>467313</v>
      </c>
      <c r="K6862" t="s">
        <v>9139</v>
      </c>
      <c r="L6862" t="s">
        <v>9162</v>
      </c>
      <c r="M6862" t="s">
        <v>9744</v>
      </c>
      <c r="N6862" t="s">
        <v>8536</v>
      </c>
      <c r="O6862" t="s">
        <v>8540</v>
      </c>
      <c r="P6862" t="s">
        <v>8541</v>
      </c>
      <c r="Q6862">
        <v>90008</v>
      </c>
      <c r="R6862" t="s">
        <v>8542</v>
      </c>
      <c r="S6862" t="s">
        <v>8257</v>
      </c>
      <c r="T6862" t="s">
        <v>7736</v>
      </c>
    </row>
    <row r="6863" spans="1:20" x14ac:dyDescent="0.25">
      <c r="A6863" t="s">
        <v>6002</v>
      </c>
      <c r="B6863" s="2">
        <v>42842</v>
      </c>
      <c r="C6863" s="2">
        <v>42847</v>
      </c>
      <c r="D6863" t="s">
        <v>19</v>
      </c>
      <c r="E6863" t="s">
        <v>2442</v>
      </c>
      <c r="F6863" t="s">
        <v>2695</v>
      </c>
      <c r="G6863" s="1">
        <v>2304</v>
      </c>
      <c r="H6863">
        <v>8</v>
      </c>
      <c r="I6863">
        <v>0</v>
      </c>
      <c r="J6863" s="1">
        <v>112896</v>
      </c>
      <c r="K6863" t="s">
        <v>9128</v>
      </c>
      <c r="L6863" t="s">
        <v>9129</v>
      </c>
      <c r="M6863" t="s">
        <v>10305</v>
      </c>
      <c r="N6863" t="s">
        <v>8536</v>
      </c>
      <c r="O6863" t="s">
        <v>8540</v>
      </c>
      <c r="P6863" t="s">
        <v>8541</v>
      </c>
      <c r="Q6863">
        <v>90008</v>
      </c>
      <c r="R6863" t="s">
        <v>8542</v>
      </c>
      <c r="S6863" t="s">
        <v>8257</v>
      </c>
      <c r="T6863" t="s">
        <v>7736</v>
      </c>
    </row>
    <row r="6864" spans="1:20" x14ac:dyDescent="0.25">
      <c r="A6864" t="s">
        <v>6002</v>
      </c>
      <c r="B6864" s="2">
        <v>42842</v>
      </c>
      <c r="C6864" s="2">
        <v>42847</v>
      </c>
      <c r="D6864" t="s">
        <v>19</v>
      </c>
      <c r="E6864" t="s">
        <v>2442</v>
      </c>
      <c r="F6864" t="s">
        <v>2747</v>
      </c>
      <c r="G6864" s="1">
        <v>218352</v>
      </c>
      <c r="H6864">
        <v>3</v>
      </c>
      <c r="I6864">
        <v>2</v>
      </c>
      <c r="J6864" s="1">
        <v>-191058</v>
      </c>
      <c r="K6864" t="s">
        <v>9123</v>
      </c>
      <c r="L6864" t="s">
        <v>9126</v>
      </c>
      <c r="M6864" t="s">
        <v>10327</v>
      </c>
      <c r="N6864" t="s">
        <v>8536</v>
      </c>
      <c r="O6864" t="s">
        <v>8540</v>
      </c>
      <c r="P6864" t="s">
        <v>8541</v>
      </c>
      <c r="Q6864">
        <v>90008</v>
      </c>
      <c r="R6864" t="s">
        <v>8542</v>
      </c>
      <c r="S6864" t="s">
        <v>8257</v>
      </c>
      <c r="T6864" t="s">
        <v>7736</v>
      </c>
    </row>
    <row r="6865" spans="1:20" x14ac:dyDescent="0.25">
      <c r="A6865" t="s">
        <v>6003</v>
      </c>
      <c r="B6865" s="2">
        <v>43070</v>
      </c>
      <c r="C6865" s="2">
        <v>43077</v>
      </c>
      <c r="D6865" t="s">
        <v>19</v>
      </c>
      <c r="E6865" t="s">
        <v>888</v>
      </c>
      <c r="F6865" t="s">
        <v>3515</v>
      </c>
      <c r="G6865" s="1">
        <v>10368</v>
      </c>
      <c r="H6865">
        <v>2</v>
      </c>
      <c r="I6865">
        <v>2</v>
      </c>
      <c r="J6865" s="1">
        <v>36288</v>
      </c>
      <c r="K6865" t="s">
        <v>9128</v>
      </c>
      <c r="L6865" t="s">
        <v>9148</v>
      </c>
      <c r="M6865" t="s">
        <v>10552</v>
      </c>
      <c r="N6865" t="s">
        <v>8536</v>
      </c>
      <c r="O6865" t="s">
        <v>8621</v>
      </c>
      <c r="P6865" t="s">
        <v>8550</v>
      </c>
      <c r="Q6865">
        <v>78207</v>
      </c>
      <c r="R6865" t="s">
        <v>8551</v>
      </c>
      <c r="S6865" t="s">
        <v>7937</v>
      </c>
      <c r="T6865" t="s">
        <v>7738</v>
      </c>
    </row>
    <row r="6866" spans="1:20" x14ac:dyDescent="0.25">
      <c r="A6866" t="s">
        <v>6004</v>
      </c>
      <c r="B6866" s="2">
        <v>42603</v>
      </c>
      <c r="C6866" s="2">
        <v>42610</v>
      </c>
      <c r="D6866" t="s">
        <v>19</v>
      </c>
      <c r="E6866" t="s">
        <v>2706</v>
      </c>
      <c r="F6866" t="s">
        <v>1563</v>
      </c>
      <c r="G6866" s="1">
        <v>12672</v>
      </c>
      <c r="H6866">
        <v>2</v>
      </c>
      <c r="I6866">
        <v>2</v>
      </c>
      <c r="J6866" s="1">
        <v>4752</v>
      </c>
      <c r="K6866" t="s">
        <v>9128</v>
      </c>
      <c r="L6866" t="s">
        <v>9142</v>
      </c>
      <c r="M6866" t="s">
        <v>9877</v>
      </c>
      <c r="N6866" t="s">
        <v>8536</v>
      </c>
      <c r="O6866" t="s">
        <v>8540</v>
      </c>
      <c r="P6866" t="s">
        <v>8541</v>
      </c>
      <c r="Q6866">
        <v>90004</v>
      </c>
      <c r="R6866" t="s">
        <v>8542</v>
      </c>
      <c r="S6866" t="s">
        <v>8292</v>
      </c>
      <c r="T6866" t="s">
        <v>7738</v>
      </c>
    </row>
    <row r="6867" spans="1:20" x14ac:dyDescent="0.25">
      <c r="A6867" t="s">
        <v>6004</v>
      </c>
      <c r="B6867" s="2">
        <v>42603</v>
      </c>
      <c r="C6867" s="2">
        <v>42610</v>
      </c>
      <c r="D6867" t="s">
        <v>19</v>
      </c>
      <c r="E6867" t="s">
        <v>2706</v>
      </c>
      <c r="F6867" t="s">
        <v>921</v>
      </c>
      <c r="G6867" s="1">
        <v>9196</v>
      </c>
      <c r="H6867">
        <v>5</v>
      </c>
      <c r="I6867">
        <v>2</v>
      </c>
      <c r="J6867" s="1">
        <v>-20691</v>
      </c>
      <c r="K6867" t="s">
        <v>9139</v>
      </c>
      <c r="L6867" t="s">
        <v>9140</v>
      </c>
      <c r="M6867" t="s">
        <v>9602</v>
      </c>
      <c r="N6867" t="s">
        <v>8536</v>
      </c>
      <c r="O6867" t="s">
        <v>8540</v>
      </c>
      <c r="P6867" t="s">
        <v>8541</v>
      </c>
      <c r="Q6867">
        <v>90004</v>
      </c>
      <c r="R6867" t="s">
        <v>8542</v>
      </c>
      <c r="S6867" t="s">
        <v>8292</v>
      </c>
      <c r="T6867" t="s">
        <v>7738</v>
      </c>
    </row>
    <row r="6868" spans="1:20" x14ac:dyDescent="0.25">
      <c r="A6868" t="s">
        <v>6004</v>
      </c>
      <c r="B6868" s="2">
        <v>42603</v>
      </c>
      <c r="C6868" s="2">
        <v>42610</v>
      </c>
      <c r="D6868" t="s">
        <v>19</v>
      </c>
      <c r="E6868" t="s">
        <v>2706</v>
      </c>
      <c r="F6868" t="s">
        <v>224</v>
      </c>
      <c r="G6868" s="1">
        <v>25497</v>
      </c>
      <c r="H6868">
        <v>3</v>
      </c>
      <c r="I6868">
        <v>0</v>
      </c>
      <c r="J6868" s="1">
        <v>917892</v>
      </c>
      <c r="K6868" t="s">
        <v>9139</v>
      </c>
      <c r="L6868" t="s">
        <v>9162</v>
      </c>
      <c r="M6868" t="s">
        <v>9246</v>
      </c>
      <c r="N6868" t="s">
        <v>8536</v>
      </c>
      <c r="O6868" t="s">
        <v>8540</v>
      </c>
      <c r="P6868" t="s">
        <v>8541</v>
      </c>
      <c r="Q6868">
        <v>90004</v>
      </c>
      <c r="R6868" t="s">
        <v>8542</v>
      </c>
      <c r="S6868" t="s">
        <v>8292</v>
      </c>
      <c r="T6868" t="s">
        <v>7738</v>
      </c>
    </row>
    <row r="6869" spans="1:20" x14ac:dyDescent="0.25">
      <c r="A6869" t="s">
        <v>6004</v>
      </c>
      <c r="B6869" s="2">
        <v>42603</v>
      </c>
      <c r="C6869" s="2">
        <v>42610</v>
      </c>
      <c r="D6869" t="s">
        <v>19</v>
      </c>
      <c r="E6869" t="s">
        <v>2706</v>
      </c>
      <c r="F6869" t="s">
        <v>3479</v>
      </c>
      <c r="G6869" s="1">
        <v>31984</v>
      </c>
      <c r="H6869">
        <v>2</v>
      </c>
      <c r="I6869">
        <v>2</v>
      </c>
      <c r="J6869" s="1">
        <v>-7996</v>
      </c>
      <c r="K6869" t="s">
        <v>9139</v>
      </c>
      <c r="L6869" t="s">
        <v>9140</v>
      </c>
      <c r="M6869" t="s">
        <v>10543</v>
      </c>
      <c r="N6869" t="s">
        <v>8536</v>
      </c>
      <c r="O6869" t="s">
        <v>8540</v>
      </c>
      <c r="P6869" t="s">
        <v>8541</v>
      </c>
      <c r="Q6869">
        <v>90004</v>
      </c>
      <c r="R6869" t="s">
        <v>8542</v>
      </c>
      <c r="S6869" t="s">
        <v>8292</v>
      </c>
      <c r="T6869" t="s">
        <v>7738</v>
      </c>
    </row>
    <row r="6870" spans="1:20" x14ac:dyDescent="0.25">
      <c r="A6870" t="s">
        <v>6004</v>
      </c>
      <c r="B6870" s="2">
        <v>42603</v>
      </c>
      <c r="C6870" s="2">
        <v>42610</v>
      </c>
      <c r="D6870" t="s">
        <v>19</v>
      </c>
      <c r="E6870" t="s">
        <v>2706</v>
      </c>
      <c r="F6870" t="s">
        <v>3303</v>
      </c>
      <c r="G6870" s="1">
        <v>2887056</v>
      </c>
      <c r="H6870">
        <v>9</v>
      </c>
      <c r="I6870">
        <v>2</v>
      </c>
      <c r="J6870" s="1">
        <v>180441</v>
      </c>
      <c r="K6870" t="s">
        <v>9123</v>
      </c>
      <c r="L6870" t="s">
        <v>9131</v>
      </c>
      <c r="M6870" t="s">
        <v>10494</v>
      </c>
      <c r="N6870" t="s">
        <v>8536</v>
      </c>
      <c r="O6870" t="s">
        <v>8540</v>
      </c>
      <c r="P6870" t="s">
        <v>8541</v>
      </c>
      <c r="Q6870">
        <v>90004</v>
      </c>
      <c r="R6870" t="s">
        <v>8542</v>
      </c>
      <c r="S6870" t="s">
        <v>8292</v>
      </c>
      <c r="T6870" t="s">
        <v>7738</v>
      </c>
    </row>
    <row r="6871" spans="1:20" x14ac:dyDescent="0.25">
      <c r="A6871" t="s">
        <v>6004</v>
      </c>
      <c r="B6871" s="2">
        <v>42603</v>
      </c>
      <c r="C6871" s="2">
        <v>42610</v>
      </c>
      <c r="D6871" t="s">
        <v>19</v>
      </c>
      <c r="E6871" t="s">
        <v>2706</v>
      </c>
      <c r="F6871" t="s">
        <v>3633</v>
      </c>
      <c r="G6871" s="1">
        <v>1296</v>
      </c>
      <c r="H6871">
        <v>2</v>
      </c>
      <c r="I6871">
        <v>0</v>
      </c>
      <c r="J6871" s="1">
        <v>62208</v>
      </c>
      <c r="K6871" t="s">
        <v>9128</v>
      </c>
      <c r="L6871" t="s">
        <v>9148</v>
      </c>
      <c r="M6871" t="s">
        <v>10575</v>
      </c>
      <c r="N6871" t="s">
        <v>8536</v>
      </c>
      <c r="O6871" t="s">
        <v>8540</v>
      </c>
      <c r="P6871" t="s">
        <v>8541</v>
      </c>
      <c r="Q6871">
        <v>90004</v>
      </c>
      <c r="R6871" t="s">
        <v>8542</v>
      </c>
      <c r="S6871" t="s">
        <v>8292</v>
      </c>
      <c r="T6871" t="s">
        <v>7738</v>
      </c>
    </row>
    <row r="6872" spans="1:20" x14ac:dyDescent="0.25">
      <c r="A6872" t="s">
        <v>6004</v>
      </c>
      <c r="B6872" s="2">
        <v>42603</v>
      </c>
      <c r="C6872" s="2">
        <v>42610</v>
      </c>
      <c r="D6872" t="s">
        <v>19</v>
      </c>
      <c r="E6872" t="s">
        <v>2706</v>
      </c>
      <c r="F6872" t="s">
        <v>4315</v>
      </c>
      <c r="G6872" s="1">
        <v>4752</v>
      </c>
      <c r="H6872">
        <v>9</v>
      </c>
      <c r="I6872">
        <v>0</v>
      </c>
      <c r="J6872" s="1">
        <v>21384</v>
      </c>
      <c r="K6872" t="s">
        <v>9128</v>
      </c>
      <c r="L6872" t="s">
        <v>9148</v>
      </c>
      <c r="M6872" t="s">
        <v>10717</v>
      </c>
      <c r="N6872" t="s">
        <v>8536</v>
      </c>
      <c r="O6872" t="s">
        <v>8540</v>
      </c>
      <c r="P6872" t="s">
        <v>8541</v>
      </c>
      <c r="Q6872">
        <v>90004</v>
      </c>
      <c r="R6872" t="s">
        <v>8542</v>
      </c>
      <c r="S6872" t="s">
        <v>8292</v>
      </c>
      <c r="T6872" t="s">
        <v>7738</v>
      </c>
    </row>
    <row r="6873" spans="1:20" x14ac:dyDescent="0.25">
      <c r="A6873" t="s">
        <v>6005</v>
      </c>
      <c r="B6873" s="2">
        <v>42709</v>
      </c>
      <c r="C6873" s="2">
        <v>42712</v>
      </c>
      <c r="D6873" t="s">
        <v>11</v>
      </c>
      <c r="E6873" t="s">
        <v>2878</v>
      </c>
      <c r="F6873" t="s">
        <v>1433</v>
      </c>
      <c r="G6873" s="1">
        <v>11952</v>
      </c>
      <c r="H6873">
        <v>3</v>
      </c>
      <c r="I6873">
        <v>2</v>
      </c>
      <c r="J6873" s="1">
        <v>38844</v>
      </c>
      <c r="K6873" t="s">
        <v>9128</v>
      </c>
      <c r="L6873" t="s">
        <v>9129</v>
      </c>
      <c r="M6873" t="s">
        <v>9828</v>
      </c>
      <c r="N6873" t="s">
        <v>8536</v>
      </c>
      <c r="O6873" t="s">
        <v>8579</v>
      </c>
      <c r="P6873" t="s">
        <v>8566</v>
      </c>
      <c r="Q6873">
        <v>60610</v>
      </c>
      <c r="R6873" t="s">
        <v>8551</v>
      </c>
      <c r="S6873" t="s">
        <v>8313</v>
      </c>
      <c r="T6873" t="s">
        <v>7738</v>
      </c>
    </row>
    <row r="6874" spans="1:20" x14ac:dyDescent="0.25">
      <c r="A6874" t="s">
        <v>6006</v>
      </c>
      <c r="B6874" s="2">
        <v>42354</v>
      </c>
      <c r="C6874" s="2">
        <v>42357</v>
      </c>
      <c r="D6874" t="s">
        <v>79</v>
      </c>
      <c r="E6874" t="s">
        <v>284</v>
      </c>
      <c r="F6874" t="s">
        <v>4644</v>
      </c>
      <c r="G6874" s="1">
        <v>498</v>
      </c>
      <c r="H6874">
        <v>1</v>
      </c>
      <c r="I6874">
        <v>0</v>
      </c>
      <c r="J6874" s="1">
        <v>23406</v>
      </c>
      <c r="K6874" t="s">
        <v>9128</v>
      </c>
      <c r="L6874" t="s">
        <v>9148</v>
      </c>
      <c r="M6874" t="s">
        <v>10772</v>
      </c>
      <c r="N6874" t="s">
        <v>8536</v>
      </c>
      <c r="O6874" t="s">
        <v>8547</v>
      </c>
      <c r="P6874" t="s">
        <v>8548</v>
      </c>
      <c r="Q6874">
        <v>98105</v>
      </c>
      <c r="R6874" t="s">
        <v>8542</v>
      </c>
      <c r="S6874" t="s">
        <v>7803</v>
      </c>
      <c r="T6874" t="s">
        <v>7736</v>
      </c>
    </row>
    <row r="6875" spans="1:20" x14ac:dyDescent="0.25">
      <c r="A6875" t="s">
        <v>6007</v>
      </c>
      <c r="B6875" s="2">
        <v>41929</v>
      </c>
      <c r="C6875" s="2">
        <v>41934</v>
      </c>
      <c r="D6875" t="s">
        <v>11</v>
      </c>
      <c r="E6875" t="s">
        <v>67</v>
      </c>
      <c r="F6875" t="s">
        <v>1769</v>
      </c>
      <c r="G6875" s="1">
        <v>1078</v>
      </c>
      <c r="H6875">
        <v>5</v>
      </c>
      <c r="I6875">
        <v>8</v>
      </c>
      <c r="J6875" s="1">
        <v>-17248</v>
      </c>
      <c r="K6875" t="s">
        <v>9128</v>
      </c>
      <c r="L6875" t="s">
        <v>9142</v>
      </c>
      <c r="M6875" t="s">
        <v>9961</v>
      </c>
      <c r="N6875" t="s">
        <v>8536</v>
      </c>
      <c r="O6875" t="s">
        <v>9074</v>
      </c>
      <c r="P6875" t="s">
        <v>8550</v>
      </c>
      <c r="Q6875">
        <v>77705</v>
      </c>
      <c r="R6875" t="s">
        <v>8551</v>
      </c>
      <c r="S6875" t="s">
        <v>7752</v>
      </c>
      <c r="T6875" t="s">
        <v>7736</v>
      </c>
    </row>
    <row r="6876" spans="1:20" x14ac:dyDescent="0.25">
      <c r="A6876" t="s">
        <v>6007</v>
      </c>
      <c r="B6876" s="2">
        <v>41929</v>
      </c>
      <c r="C6876" s="2">
        <v>41934</v>
      </c>
      <c r="D6876" t="s">
        <v>11</v>
      </c>
      <c r="E6876" t="s">
        <v>67</v>
      </c>
      <c r="F6876" t="s">
        <v>2072</v>
      </c>
      <c r="G6876" s="1">
        <v>119976</v>
      </c>
      <c r="H6876">
        <v>3</v>
      </c>
      <c r="I6876">
        <v>2</v>
      </c>
      <c r="J6876" s="1">
        <v>-179964</v>
      </c>
      <c r="K6876" t="s">
        <v>9139</v>
      </c>
      <c r="L6876" t="s">
        <v>9162</v>
      </c>
      <c r="M6876" t="s">
        <v>10087</v>
      </c>
      <c r="N6876" t="s">
        <v>8536</v>
      </c>
      <c r="O6876" t="s">
        <v>9074</v>
      </c>
      <c r="P6876" t="s">
        <v>8550</v>
      </c>
      <c r="Q6876">
        <v>77705</v>
      </c>
      <c r="R6876" t="s">
        <v>8551</v>
      </c>
      <c r="S6876" t="s">
        <v>7752</v>
      </c>
      <c r="T6876" t="s">
        <v>7736</v>
      </c>
    </row>
    <row r="6877" spans="1:20" x14ac:dyDescent="0.25">
      <c r="A6877" t="s">
        <v>6008</v>
      </c>
      <c r="B6877" s="2">
        <v>42618</v>
      </c>
      <c r="C6877" s="2">
        <v>42623</v>
      </c>
      <c r="D6877" t="s">
        <v>19</v>
      </c>
      <c r="E6877" t="s">
        <v>2148</v>
      </c>
      <c r="F6877" t="s">
        <v>3198</v>
      </c>
      <c r="G6877" s="1">
        <v>2506</v>
      </c>
      <c r="H6877">
        <v>2</v>
      </c>
      <c r="I6877">
        <v>0</v>
      </c>
      <c r="J6877" s="1">
        <v>117782</v>
      </c>
      <c r="K6877" t="s">
        <v>9128</v>
      </c>
      <c r="L6877" t="s">
        <v>9129</v>
      </c>
      <c r="M6877" t="s">
        <v>10464</v>
      </c>
      <c r="N6877" t="s">
        <v>8536</v>
      </c>
      <c r="O6877" t="s">
        <v>8851</v>
      </c>
      <c r="P6877" t="s">
        <v>8583</v>
      </c>
      <c r="Q6877">
        <v>23320</v>
      </c>
      <c r="R6877" t="s">
        <v>8539</v>
      </c>
      <c r="S6877" t="s">
        <v>8200</v>
      </c>
      <c r="T6877" t="s">
        <v>7736</v>
      </c>
    </row>
    <row r="6878" spans="1:20" x14ac:dyDescent="0.25">
      <c r="A6878" t="s">
        <v>6008</v>
      </c>
      <c r="B6878" s="2">
        <v>42618</v>
      </c>
      <c r="C6878" s="2">
        <v>42623</v>
      </c>
      <c r="D6878" t="s">
        <v>19</v>
      </c>
      <c r="E6878" t="s">
        <v>2148</v>
      </c>
      <c r="F6878" t="s">
        <v>2892</v>
      </c>
      <c r="G6878" s="1">
        <v>165294</v>
      </c>
      <c r="H6878">
        <v>3</v>
      </c>
      <c r="I6878">
        <v>0</v>
      </c>
      <c r="J6878" s="1">
        <v>3140586</v>
      </c>
      <c r="K6878" t="s">
        <v>9123</v>
      </c>
      <c r="L6878" t="s">
        <v>9131</v>
      </c>
      <c r="M6878" t="s">
        <v>10374</v>
      </c>
      <c r="N6878" t="s">
        <v>8536</v>
      </c>
      <c r="O6878" t="s">
        <v>8851</v>
      </c>
      <c r="P6878" t="s">
        <v>8583</v>
      </c>
      <c r="Q6878">
        <v>23320</v>
      </c>
      <c r="R6878" t="s">
        <v>8539</v>
      </c>
      <c r="S6878" t="s">
        <v>8200</v>
      </c>
      <c r="T6878" t="s">
        <v>7736</v>
      </c>
    </row>
    <row r="6879" spans="1:20" x14ac:dyDescent="0.25">
      <c r="A6879" t="s">
        <v>10</v>
      </c>
      <c r="B6879" s="2">
        <v>42682</v>
      </c>
      <c r="C6879" s="2">
        <v>42685</v>
      </c>
      <c r="D6879" t="s">
        <v>11</v>
      </c>
      <c r="E6879" t="s">
        <v>12</v>
      </c>
      <c r="F6879" t="s">
        <v>14</v>
      </c>
      <c r="G6879" s="1">
        <v>73194</v>
      </c>
      <c r="H6879">
        <v>3</v>
      </c>
      <c r="I6879">
        <v>0</v>
      </c>
      <c r="J6879" s="1">
        <v>219582</v>
      </c>
      <c r="K6879" t="s">
        <v>9123</v>
      </c>
      <c r="L6879" t="s">
        <v>9126</v>
      </c>
      <c r="M6879" t="s">
        <v>9127</v>
      </c>
      <c r="N6879" t="s">
        <v>8536</v>
      </c>
      <c r="O6879" t="s">
        <v>8537</v>
      </c>
      <c r="P6879" t="s">
        <v>8538</v>
      </c>
      <c r="Q6879">
        <v>42420</v>
      </c>
      <c r="R6879" t="s">
        <v>8539</v>
      </c>
      <c r="S6879" t="s">
        <v>7735</v>
      </c>
      <c r="T6879" t="s">
        <v>7736</v>
      </c>
    </row>
    <row r="6880" spans="1:20" x14ac:dyDescent="0.25">
      <c r="A6880" t="s">
        <v>5262</v>
      </c>
      <c r="B6880" s="2">
        <v>42761</v>
      </c>
      <c r="C6880" s="2">
        <v>42762</v>
      </c>
      <c r="D6880" t="s">
        <v>79</v>
      </c>
      <c r="E6880" t="s">
        <v>12</v>
      </c>
      <c r="F6880" t="s">
        <v>157</v>
      </c>
      <c r="G6880" s="1">
        <v>1816</v>
      </c>
      <c r="H6880">
        <v>2</v>
      </c>
      <c r="I6880">
        <v>2</v>
      </c>
      <c r="J6880" s="1">
        <v>1816</v>
      </c>
      <c r="K6880" t="s">
        <v>9128</v>
      </c>
      <c r="L6880" t="s">
        <v>9133</v>
      </c>
      <c r="M6880" t="s">
        <v>9215</v>
      </c>
      <c r="N6880" t="s">
        <v>8536</v>
      </c>
      <c r="O6880" t="s">
        <v>8563</v>
      </c>
      <c r="P6880" t="s">
        <v>8550</v>
      </c>
      <c r="Q6880">
        <v>77070</v>
      </c>
      <c r="R6880" t="s">
        <v>8551</v>
      </c>
      <c r="S6880" t="s">
        <v>7735</v>
      </c>
      <c r="T6880" t="s">
        <v>7736</v>
      </c>
    </row>
    <row r="6881" spans="1:20" x14ac:dyDescent="0.25">
      <c r="A6881" t="s">
        <v>6010</v>
      </c>
      <c r="B6881" s="2">
        <v>42339</v>
      </c>
      <c r="C6881" s="2">
        <v>42343</v>
      </c>
      <c r="D6881" t="s">
        <v>11</v>
      </c>
      <c r="E6881" t="s">
        <v>297</v>
      </c>
      <c r="F6881" t="s">
        <v>891</v>
      </c>
      <c r="G6881" s="1">
        <v>200392</v>
      </c>
      <c r="H6881">
        <v>5</v>
      </c>
      <c r="I6881">
        <v>2</v>
      </c>
      <c r="J6881" s="1">
        <v>125245</v>
      </c>
      <c r="K6881" t="s">
        <v>9123</v>
      </c>
      <c r="L6881" t="s">
        <v>9126</v>
      </c>
      <c r="M6881" t="s">
        <v>9586</v>
      </c>
      <c r="N6881" t="s">
        <v>8536</v>
      </c>
      <c r="O6881" t="s">
        <v>8547</v>
      </c>
      <c r="P6881" t="s">
        <v>8548</v>
      </c>
      <c r="Q6881">
        <v>98105</v>
      </c>
      <c r="R6881" t="s">
        <v>8542</v>
      </c>
      <c r="S6881" t="s">
        <v>7807</v>
      </c>
      <c r="T6881" t="s">
        <v>7744</v>
      </c>
    </row>
    <row r="6882" spans="1:20" x14ac:dyDescent="0.25">
      <c r="A6882" t="s">
        <v>6010</v>
      </c>
      <c r="B6882" s="2">
        <v>42339</v>
      </c>
      <c r="C6882" s="2">
        <v>42343</v>
      </c>
      <c r="D6882" t="s">
        <v>11</v>
      </c>
      <c r="E6882" t="s">
        <v>297</v>
      </c>
      <c r="F6882" t="s">
        <v>3129</v>
      </c>
      <c r="G6882" s="1">
        <v>324</v>
      </c>
      <c r="H6882">
        <v>5</v>
      </c>
      <c r="I6882">
        <v>0</v>
      </c>
      <c r="J6882" s="1">
        <v>15552</v>
      </c>
      <c r="K6882" t="s">
        <v>9128</v>
      </c>
      <c r="L6882" t="s">
        <v>9148</v>
      </c>
      <c r="M6882" t="s">
        <v>10443</v>
      </c>
      <c r="N6882" t="s">
        <v>8536</v>
      </c>
      <c r="O6882" t="s">
        <v>8547</v>
      </c>
      <c r="P6882" t="s">
        <v>8548</v>
      </c>
      <c r="Q6882">
        <v>98105</v>
      </c>
      <c r="R6882" t="s">
        <v>8542</v>
      </c>
      <c r="S6882" t="s">
        <v>7807</v>
      </c>
      <c r="T6882" t="s">
        <v>7744</v>
      </c>
    </row>
    <row r="6883" spans="1:20" x14ac:dyDescent="0.25">
      <c r="A6883" t="s">
        <v>6010</v>
      </c>
      <c r="B6883" s="2">
        <v>42339</v>
      </c>
      <c r="C6883" s="2">
        <v>42343</v>
      </c>
      <c r="D6883" t="s">
        <v>11</v>
      </c>
      <c r="E6883" t="s">
        <v>297</v>
      </c>
      <c r="F6883" t="s">
        <v>444</v>
      </c>
      <c r="G6883" s="1">
        <v>19134</v>
      </c>
      <c r="H6883">
        <v>9</v>
      </c>
      <c r="I6883">
        <v>0</v>
      </c>
      <c r="J6883" s="1">
        <v>401814</v>
      </c>
      <c r="K6883" t="s">
        <v>9123</v>
      </c>
      <c r="L6883" t="s">
        <v>9131</v>
      </c>
      <c r="M6883" t="s">
        <v>9356</v>
      </c>
      <c r="N6883" t="s">
        <v>8536</v>
      </c>
      <c r="O6883" t="s">
        <v>8547</v>
      </c>
      <c r="P6883" t="s">
        <v>8548</v>
      </c>
      <c r="Q6883">
        <v>98105</v>
      </c>
      <c r="R6883" t="s">
        <v>8542</v>
      </c>
      <c r="S6883" t="s">
        <v>7807</v>
      </c>
      <c r="T6883" t="s">
        <v>7744</v>
      </c>
    </row>
    <row r="6884" spans="1:20" x14ac:dyDescent="0.25">
      <c r="A6884" t="s">
        <v>6010</v>
      </c>
      <c r="B6884" s="2">
        <v>42339</v>
      </c>
      <c r="C6884" s="2">
        <v>42343</v>
      </c>
      <c r="D6884" t="s">
        <v>11</v>
      </c>
      <c r="E6884" t="s">
        <v>297</v>
      </c>
      <c r="F6884" t="s">
        <v>2635</v>
      </c>
      <c r="G6884" s="1">
        <v>14673</v>
      </c>
      <c r="H6884">
        <v>3</v>
      </c>
      <c r="I6884">
        <v>0</v>
      </c>
      <c r="J6884" s="1">
        <v>29346</v>
      </c>
      <c r="K6884" t="s">
        <v>9128</v>
      </c>
      <c r="L6884" t="s">
        <v>9133</v>
      </c>
      <c r="M6884" t="s">
        <v>10286</v>
      </c>
      <c r="N6884" t="s">
        <v>8536</v>
      </c>
      <c r="O6884" t="s">
        <v>8547</v>
      </c>
      <c r="P6884" t="s">
        <v>8548</v>
      </c>
      <c r="Q6884">
        <v>98105</v>
      </c>
      <c r="R6884" t="s">
        <v>8542</v>
      </c>
      <c r="S6884" t="s">
        <v>7807</v>
      </c>
      <c r="T6884" t="s">
        <v>7744</v>
      </c>
    </row>
    <row r="6885" spans="1:20" x14ac:dyDescent="0.25">
      <c r="A6885" t="s">
        <v>6010</v>
      </c>
      <c r="B6885" s="2">
        <v>42339</v>
      </c>
      <c r="C6885" s="2">
        <v>42343</v>
      </c>
      <c r="D6885" t="s">
        <v>11</v>
      </c>
      <c r="E6885" t="s">
        <v>297</v>
      </c>
      <c r="F6885" t="s">
        <v>792</v>
      </c>
      <c r="G6885" s="1">
        <v>1142</v>
      </c>
      <c r="H6885">
        <v>5</v>
      </c>
      <c r="I6885">
        <v>0</v>
      </c>
      <c r="J6885" s="1">
        <v>52532</v>
      </c>
      <c r="K6885" t="s">
        <v>9128</v>
      </c>
      <c r="L6885" t="s">
        <v>9148</v>
      </c>
      <c r="M6885" t="s">
        <v>9535</v>
      </c>
      <c r="N6885" t="s">
        <v>8536</v>
      </c>
      <c r="O6885" t="s">
        <v>8547</v>
      </c>
      <c r="P6885" t="s">
        <v>8548</v>
      </c>
      <c r="Q6885">
        <v>98105</v>
      </c>
      <c r="R6885" t="s">
        <v>8542</v>
      </c>
      <c r="S6885" t="s">
        <v>7807</v>
      </c>
      <c r="T6885" t="s">
        <v>7744</v>
      </c>
    </row>
    <row r="6886" spans="1:20" x14ac:dyDescent="0.25">
      <c r="A6886" t="s">
        <v>6011</v>
      </c>
      <c r="B6886" s="2">
        <v>42155</v>
      </c>
      <c r="C6886" s="2">
        <v>42159</v>
      </c>
      <c r="D6886" t="s">
        <v>19</v>
      </c>
      <c r="E6886" t="s">
        <v>972</v>
      </c>
      <c r="F6886" t="s">
        <v>3683</v>
      </c>
      <c r="G6886" s="1">
        <v>256784</v>
      </c>
      <c r="H6886">
        <v>8</v>
      </c>
      <c r="I6886">
        <v>0</v>
      </c>
      <c r="J6886" s="1">
        <v>770352</v>
      </c>
      <c r="K6886" t="s">
        <v>9123</v>
      </c>
      <c r="L6886" t="s">
        <v>9126</v>
      </c>
      <c r="M6886" t="s">
        <v>10586</v>
      </c>
      <c r="N6886" t="s">
        <v>8536</v>
      </c>
      <c r="O6886" t="s">
        <v>8593</v>
      </c>
      <c r="P6886" t="s">
        <v>8569</v>
      </c>
      <c r="Q6886">
        <v>55407</v>
      </c>
      <c r="R6886" t="s">
        <v>8551</v>
      </c>
      <c r="S6886" t="s">
        <v>7955</v>
      </c>
      <c r="T6886" t="s">
        <v>7736</v>
      </c>
    </row>
    <row r="6887" spans="1:20" x14ac:dyDescent="0.25">
      <c r="A6887" t="s">
        <v>6012</v>
      </c>
      <c r="B6887" s="2">
        <v>42988</v>
      </c>
      <c r="C6887" s="2">
        <v>42995</v>
      </c>
      <c r="D6887" t="s">
        <v>19</v>
      </c>
      <c r="E6887" t="s">
        <v>2118</v>
      </c>
      <c r="F6887" t="s">
        <v>219</v>
      </c>
      <c r="G6887" s="1">
        <v>37056</v>
      </c>
      <c r="H6887">
        <v>4</v>
      </c>
      <c r="I6887">
        <v>2</v>
      </c>
      <c r="J6887" s="1">
        <v>88008</v>
      </c>
      <c r="K6887" t="s">
        <v>9139</v>
      </c>
      <c r="L6887" t="s">
        <v>9162</v>
      </c>
      <c r="M6887" t="s">
        <v>9243</v>
      </c>
      <c r="N6887" t="s">
        <v>8536</v>
      </c>
      <c r="O6887" t="s">
        <v>8582</v>
      </c>
      <c r="P6887" t="s">
        <v>8604</v>
      </c>
      <c r="Q6887">
        <v>45503</v>
      </c>
      <c r="R6887" t="s">
        <v>8561</v>
      </c>
      <c r="S6887" t="s">
        <v>8194</v>
      </c>
      <c r="T6887" t="s">
        <v>7736</v>
      </c>
    </row>
    <row r="6888" spans="1:20" x14ac:dyDescent="0.25">
      <c r="A6888" t="s">
        <v>6012</v>
      </c>
      <c r="B6888" s="2">
        <v>42988</v>
      </c>
      <c r="C6888" s="2">
        <v>42995</v>
      </c>
      <c r="D6888" t="s">
        <v>19</v>
      </c>
      <c r="E6888" t="s">
        <v>2118</v>
      </c>
      <c r="F6888" t="s">
        <v>2216</v>
      </c>
      <c r="G6888" s="1">
        <v>259896</v>
      </c>
      <c r="H6888">
        <v>2</v>
      </c>
      <c r="I6888">
        <v>4</v>
      </c>
      <c r="J6888" s="1">
        <v>-563108</v>
      </c>
      <c r="K6888" t="s">
        <v>9139</v>
      </c>
      <c r="L6888" t="s">
        <v>9140</v>
      </c>
      <c r="M6888" t="s">
        <v>10140</v>
      </c>
      <c r="N6888" t="s">
        <v>8536</v>
      </c>
      <c r="O6888" t="s">
        <v>8582</v>
      </c>
      <c r="P6888" t="s">
        <v>8604</v>
      </c>
      <c r="Q6888">
        <v>45503</v>
      </c>
      <c r="R6888" t="s">
        <v>8561</v>
      </c>
      <c r="S6888" t="s">
        <v>8194</v>
      </c>
      <c r="T6888" t="s">
        <v>7736</v>
      </c>
    </row>
    <row r="6889" spans="1:20" x14ac:dyDescent="0.25">
      <c r="A6889" t="s">
        <v>6013</v>
      </c>
      <c r="B6889" s="2">
        <v>42850</v>
      </c>
      <c r="C6889" s="2">
        <v>42857</v>
      </c>
      <c r="D6889" t="s">
        <v>19</v>
      </c>
      <c r="E6889" t="s">
        <v>1458</v>
      </c>
      <c r="F6889" t="s">
        <v>147</v>
      </c>
      <c r="G6889" s="1">
        <v>1905</v>
      </c>
      <c r="H6889">
        <v>3</v>
      </c>
      <c r="I6889">
        <v>0</v>
      </c>
      <c r="J6889" s="1">
        <v>8763</v>
      </c>
      <c r="K6889" t="s">
        <v>9128</v>
      </c>
      <c r="L6889" t="s">
        <v>9148</v>
      </c>
      <c r="M6889" t="s">
        <v>9209</v>
      </c>
      <c r="N6889" t="s">
        <v>8536</v>
      </c>
      <c r="O6889" t="s">
        <v>8540</v>
      </c>
      <c r="P6889" t="s">
        <v>8541</v>
      </c>
      <c r="Q6889">
        <v>90032</v>
      </c>
      <c r="R6889" t="s">
        <v>8542</v>
      </c>
      <c r="S6889" t="s">
        <v>8066</v>
      </c>
      <c r="T6889" t="s">
        <v>7736</v>
      </c>
    </row>
    <row r="6890" spans="1:20" x14ac:dyDescent="0.25">
      <c r="A6890" t="s">
        <v>6013</v>
      </c>
      <c r="B6890" s="2">
        <v>42850</v>
      </c>
      <c r="C6890" s="2">
        <v>42857</v>
      </c>
      <c r="D6890" t="s">
        <v>19</v>
      </c>
      <c r="E6890" t="s">
        <v>1458</v>
      </c>
      <c r="F6890" t="s">
        <v>2166</v>
      </c>
      <c r="G6890" s="1">
        <v>73344</v>
      </c>
      <c r="H6890">
        <v>3</v>
      </c>
      <c r="I6890">
        <v>2</v>
      </c>
      <c r="J6890" s="1">
        <v>27504</v>
      </c>
      <c r="K6890" t="s">
        <v>9128</v>
      </c>
      <c r="L6890" t="s">
        <v>9142</v>
      </c>
      <c r="M6890" t="s">
        <v>10123</v>
      </c>
      <c r="N6890" t="s">
        <v>8536</v>
      </c>
      <c r="O6890" t="s">
        <v>8540</v>
      </c>
      <c r="P6890" t="s">
        <v>8541</v>
      </c>
      <c r="Q6890">
        <v>90032</v>
      </c>
      <c r="R6890" t="s">
        <v>8542</v>
      </c>
      <c r="S6890" t="s">
        <v>8066</v>
      </c>
      <c r="T6890" t="s">
        <v>7736</v>
      </c>
    </row>
    <row r="6891" spans="1:20" x14ac:dyDescent="0.25">
      <c r="A6891" t="s">
        <v>6014</v>
      </c>
      <c r="B6891" s="2">
        <v>42996</v>
      </c>
      <c r="C6891" s="2">
        <v>43000</v>
      </c>
      <c r="D6891" t="s">
        <v>19</v>
      </c>
      <c r="E6891" t="s">
        <v>711</v>
      </c>
      <c r="F6891" t="s">
        <v>374</v>
      </c>
      <c r="G6891" s="1">
        <v>9568</v>
      </c>
      <c r="H6891">
        <v>8</v>
      </c>
      <c r="I6891">
        <v>0</v>
      </c>
      <c r="J6891" s="1">
        <v>267904</v>
      </c>
      <c r="K6891" t="s">
        <v>9139</v>
      </c>
      <c r="L6891" t="s">
        <v>9140</v>
      </c>
      <c r="M6891" t="s">
        <v>9321</v>
      </c>
      <c r="N6891" t="s">
        <v>8536</v>
      </c>
      <c r="O6891" t="s">
        <v>8603</v>
      </c>
      <c r="P6891" t="s">
        <v>8664</v>
      </c>
      <c r="Q6891">
        <v>31907</v>
      </c>
      <c r="R6891" t="s">
        <v>8539</v>
      </c>
      <c r="S6891" t="s">
        <v>7902</v>
      </c>
      <c r="T6891" t="s">
        <v>7738</v>
      </c>
    </row>
    <row r="6892" spans="1:20" x14ac:dyDescent="0.25">
      <c r="A6892" t="s">
        <v>6014</v>
      </c>
      <c r="B6892" s="2">
        <v>42996</v>
      </c>
      <c r="C6892" s="2">
        <v>43000</v>
      </c>
      <c r="D6892" t="s">
        <v>19</v>
      </c>
      <c r="E6892" t="s">
        <v>711</v>
      </c>
      <c r="F6892" t="s">
        <v>517</v>
      </c>
      <c r="G6892" s="1">
        <v>5096</v>
      </c>
      <c r="H6892">
        <v>7</v>
      </c>
      <c r="I6892">
        <v>0</v>
      </c>
      <c r="J6892" s="1">
        <v>244608</v>
      </c>
      <c r="K6892" t="s">
        <v>9128</v>
      </c>
      <c r="L6892" t="s">
        <v>9148</v>
      </c>
      <c r="M6892" t="s">
        <v>9393</v>
      </c>
      <c r="N6892" t="s">
        <v>8536</v>
      </c>
      <c r="O6892" t="s">
        <v>8603</v>
      </c>
      <c r="P6892" t="s">
        <v>8664</v>
      </c>
      <c r="Q6892">
        <v>31907</v>
      </c>
      <c r="R6892" t="s">
        <v>8539</v>
      </c>
      <c r="S6892" t="s">
        <v>7902</v>
      </c>
      <c r="T6892" t="s">
        <v>7738</v>
      </c>
    </row>
    <row r="6893" spans="1:20" x14ac:dyDescent="0.25">
      <c r="A6893" t="s">
        <v>6014</v>
      </c>
      <c r="B6893" s="2">
        <v>42996</v>
      </c>
      <c r="C6893" s="2">
        <v>43000</v>
      </c>
      <c r="D6893" t="s">
        <v>19</v>
      </c>
      <c r="E6893" t="s">
        <v>711</v>
      </c>
      <c r="F6893" t="s">
        <v>230</v>
      </c>
      <c r="G6893" s="1">
        <v>11394</v>
      </c>
      <c r="H6893">
        <v>3</v>
      </c>
      <c r="I6893">
        <v>0</v>
      </c>
      <c r="J6893" s="1">
        <v>34182</v>
      </c>
      <c r="K6893" t="s">
        <v>9128</v>
      </c>
      <c r="L6893" t="s">
        <v>9137</v>
      </c>
      <c r="M6893" t="s">
        <v>9248</v>
      </c>
      <c r="N6893" t="s">
        <v>8536</v>
      </c>
      <c r="O6893" t="s">
        <v>8603</v>
      </c>
      <c r="P6893" t="s">
        <v>8664</v>
      </c>
      <c r="Q6893">
        <v>31907</v>
      </c>
      <c r="R6893" t="s">
        <v>8539</v>
      </c>
      <c r="S6893" t="s">
        <v>7902</v>
      </c>
      <c r="T6893" t="s">
        <v>7738</v>
      </c>
    </row>
    <row r="6894" spans="1:20" x14ac:dyDescent="0.25">
      <c r="A6894" t="s">
        <v>6014</v>
      </c>
      <c r="B6894" s="2">
        <v>42996</v>
      </c>
      <c r="C6894" s="2">
        <v>43000</v>
      </c>
      <c r="D6894" t="s">
        <v>19</v>
      </c>
      <c r="E6894" t="s">
        <v>711</v>
      </c>
      <c r="F6894" t="s">
        <v>3633</v>
      </c>
      <c r="G6894" s="1">
        <v>2592</v>
      </c>
      <c r="H6894">
        <v>4</v>
      </c>
      <c r="I6894">
        <v>0</v>
      </c>
      <c r="J6894" s="1">
        <v>124416</v>
      </c>
      <c r="K6894" t="s">
        <v>9128</v>
      </c>
      <c r="L6894" t="s">
        <v>9148</v>
      </c>
      <c r="M6894" t="s">
        <v>10575</v>
      </c>
      <c r="N6894" t="s">
        <v>8536</v>
      </c>
      <c r="O6894" t="s">
        <v>8603</v>
      </c>
      <c r="P6894" t="s">
        <v>8664</v>
      </c>
      <c r="Q6894">
        <v>31907</v>
      </c>
      <c r="R6894" t="s">
        <v>8539</v>
      </c>
      <c r="S6894" t="s">
        <v>7902</v>
      </c>
      <c r="T6894" t="s">
        <v>7738</v>
      </c>
    </row>
    <row r="6895" spans="1:20" x14ac:dyDescent="0.25">
      <c r="A6895" t="s">
        <v>6014</v>
      </c>
      <c r="B6895" s="2">
        <v>42996</v>
      </c>
      <c r="C6895" s="2">
        <v>43000</v>
      </c>
      <c r="D6895" t="s">
        <v>19</v>
      </c>
      <c r="E6895" t="s">
        <v>711</v>
      </c>
      <c r="F6895" t="s">
        <v>3894</v>
      </c>
      <c r="G6895" s="1">
        <v>2032</v>
      </c>
      <c r="H6895">
        <v>4</v>
      </c>
      <c r="I6895">
        <v>0</v>
      </c>
      <c r="J6895" s="1">
        <v>69088</v>
      </c>
      <c r="K6895" t="s">
        <v>9123</v>
      </c>
      <c r="L6895" t="s">
        <v>9135</v>
      </c>
      <c r="M6895" t="s">
        <v>10633</v>
      </c>
      <c r="N6895" t="s">
        <v>8536</v>
      </c>
      <c r="O6895" t="s">
        <v>8603</v>
      </c>
      <c r="P6895" t="s">
        <v>8664</v>
      </c>
      <c r="Q6895">
        <v>31907</v>
      </c>
      <c r="R6895" t="s">
        <v>8539</v>
      </c>
      <c r="S6895" t="s">
        <v>7902</v>
      </c>
      <c r="T6895" t="s">
        <v>7738</v>
      </c>
    </row>
    <row r="6896" spans="1:20" x14ac:dyDescent="0.25">
      <c r="A6896" t="s">
        <v>6014</v>
      </c>
      <c r="B6896" s="2">
        <v>42996</v>
      </c>
      <c r="C6896" s="2">
        <v>43000</v>
      </c>
      <c r="D6896" t="s">
        <v>19</v>
      </c>
      <c r="E6896" t="s">
        <v>711</v>
      </c>
      <c r="F6896" t="s">
        <v>118</v>
      </c>
      <c r="G6896" s="1">
        <v>41198</v>
      </c>
      <c r="H6896">
        <v>2</v>
      </c>
      <c r="I6896">
        <v>0</v>
      </c>
      <c r="J6896" s="1">
        <v>1194742</v>
      </c>
      <c r="K6896" t="s">
        <v>9139</v>
      </c>
      <c r="L6896" t="s">
        <v>9140</v>
      </c>
      <c r="M6896" t="s">
        <v>9193</v>
      </c>
      <c r="N6896" t="s">
        <v>8536</v>
      </c>
      <c r="O6896" t="s">
        <v>8603</v>
      </c>
      <c r="P6896" t="s">
        <v>8664</v>
      </c>
      <c r="Q6896">
        <v>31907</v>
      </c>
      <c r="R6896" t="s">
        <v>8539</v>
      </c>
      <c r="S6896" t="s">
        <v>7902</v>
      </c>
      <c r="T6896" t="s">
        <v>7738</v>
      </c>
    </row>
    <row r="6897" spans="1:20" x14ac:dyDescent="0.25">
      <c r="A6897" t="s">
        <v>6014</v>
      </c>
      <c r="B6897" s="2">
        <v>42996</v>
      </c>
      <c r="C6897" s="2">
        <v>43000</v>
      </c>
      <c r="D6897" t="s">
        <v>19</v>
      </c>
      <c r="E6897" t="s">
        <v>711</v>
      </c>
      <c r="F6897" t="s">
        <v>1256</v>
      </c>
      <c r="G6897" s="1">
        <v>3448</v>
      </c>
      <c r="H6897">
        <v>2</v>
      </c>
      <c r="I6897">
        <v>0</v>
      </c>
      <c r="J6897" s="1">
        <v>99992</v>
      </c>
      <c r="K6897" t="s">
        <v>9128</v>
      </c>
      <c r="L6897" t="s">
        <v>9273</v>
      </c>
      <c r="M6897" t="s">
        <v>9748</v>
      </c>
      <c r="N6897" t="s">
        <v>8536</v>
      </c>
      <c r="O6897" t="s">
        <v>8603</v>
      </c>
      <c r="P6897" t="s">
        <v>8664</v>
      </c>
      <c r="Q6897">
        <v>31907</v>
      </c>
      <c r="R6897" t="s">
        <v>8539</v>
      </c>
      <c r="S6897" t="s">
        <v>7902</v>
      </c>
      <c r="T6897" t="s">
        <v>7738</v>
      </c>
    </row>
    <row r="6898" spans="1:20" x14ac:dyDescent="0.25">
      <c r="A6898" t="s">
        <v>6014</v>
      </c>
      <c r="B6898" s="2">
        <v>42996</v>
      </c>
      <c r="C6898" s="2">
        <v>43000</v>
      </c>
      <c r="D6898" t="s">
        <v>19</v>
      </c>
      <c r="E6898" t="s">
        <v>711</v>
      </c>
      <c r="F6898" t="s">
        <v>4756</v>
      </c>
      <c r="G6898" s="1">
        <v>24455</v>
      </c>
      <c r="H6898">
        <v>5</v>
      </c>
      <c r="I6898">
        <v>0</v>
      </c>
      <c r="J6898" s="1">
        <v>1149385</v>
      </c>
      <c r="K6898" t="s">
        <v>9128</v>
      </c>
      <c r="L6898" t="s">
        <v>9148</v>
      </c>
      <c r="M6898" t="s">
        <v>10793</v>
      </c>
      <c r="N6898" t="s">
        <v>8536</v>
      </c>
      <c r="O6898" t="s">
        <v>8603</v>
      </c>
      <c r="P6898" t="s">
        <v>8664</v>
      </c>
      <c r="Q6898">
        <v>31907</v>
      </c>
      <c r="R6898" t="s">
        <v>8539</v>
      </c>
      <c r="S6898" t="s">
        <v>7902</v>
      </c>
      <c r="T6898" t="s">
        <v>7738</v>
      </c>
    </row>
    <row r="6899" spans="1:20" x14ac:dyDescent="0.25">
      <c r="A6899" t="s">
        <v>6015</v>
      </c>
      <c r="B6899" s="2">
        <v>42965</v>
      </c>
      <c r="C6899" s="2">
        <v>42972</v>
      </c>
      <c r="D6899" t="s">
        <v>19</v>
      </c>
      <c r="E6899" t="s">
        <v>1047</v>
      </c>
      <c r="F6899" t="s">
        <v>2799</v>
      </c>
      <c r="G6899" s="1">
        <v>10782</v>
      </c>
      <c r="H6899">
        <v>3</v>
      </c>
      <c r="I6899">
        <v>7</v>
      </c>
      <c r="J6899" s="1">
        <v>-79068</v>
      </c>
      <c r="K6899" t="s">
        <v>9128</v>
      </c>
      <c r="L6899" t="s">
        <v>9142</v>
      </c>
      <c r="M6899" t="s">
        <v>10341</v>
      </c>
      <c r="N6899" t="s">
        <v>8536</v>
      </c>
      <c r="O6899" t="s">
        <v>8652</v>
      </c>
      <c r="P6899" t="s">
        <v>8604</v>
      </c>
      <c r="Q6899">
        <v>44107</v>
      </c>
      <c r="R6899" t="s">
        <v>8561</v>
      </c>
      <c r="S6899" t="s">
        <v>7975</v>
      </c>
      <c r="T6899" t="s">
        <v>7736</v>
      </c>
    </row>
    <row r="6900" spans="1:20" x14ac:dyDescent="0.25">
      <c r="A6900" t="s">
        <v>6016</v>
      </c>
      <c r="B6900" s="2">
        <v>42148</v>
      </c>
      <c r="C6900" s="2">
        <v>42150</v>
      </c>
      <c r="D6900" t="s">
        <v>11</v>
      </c>
      <c r="E6900" t="s">
        <v>4659</v>
      </c>
      <c r="F6900" t="s">
        <v>1736</v>
      </c>
      <c r="G6900" s="1">
        <v>602651</v>
      </c>
      <c r="H6900">
        <v>7</v>
      </c>
      <c r="I6900">
        <v>3</v>
      </c>
      <c r="J6900" s="1">
        <v>-1635767</v>
      </c>
      <c r="K6900" t="s">
        <v>9123</v>
      </c>
      <c r="L6900" t="s">
        <v>9126</v>
      </c>
      <c r="M6900" t="s">
        <v>9946</v>
      </c>
      <c r="N6900" t="s">
        <v>8536</v>
      </c>
      <c r="O6900" t="s">
        <v>8565</v>
      </c>
      <c r="P6900" t="s">
        <v>8566</v>
      </c>
      <c r="Q6900">
        <v>60540</v>
      </c>
      <c r="R6900" t="s">
        <v>8551</v>
      </c>
      <c r="S6900" t="s">
        <v>8483</v>
      </c>
      <c r="T6900" t="s">
        <v>7736</v>
      </c>
    </row>
    <row r="6901" spans="1:20" x14ac:dyDescent="0.25">
      <c r="A6901" t="s">
        <v>6016</v>
      </c>
      <c r="B6901" s="2">
        <v>42148</v>
      </c>
      <c r="C6901" s="2">
        <v>42150</v>
      </c>
      <c r="D6901" t="s">
        <v>11</v>
      </c>
      <c r="E6901" t="s">
        <v>4659</v>
      </c>
      <c r="F6901" t="s">
        <v>2743</v>
      </c>
      <c r="G6901" s="1">
        <v>7656</v>
      </c>
      <c r="H6901">
        <v>6</v>
      </c>
      <c r="I6901">
        <v>8</v>
      </c>
      <c r="J6901" s="1">
        <v>-130152</v>
      </c>
      <c r="K6901" t="s">
        <v>9128</v>
      </c>
      <c r="L6901" t="s">
        <v>9142</v>
      </c>
      <c r="M6901" t="s">
        <v>10324</v>
      </c>
      <c r="N6901" t="s">
        <v>8536</v>
      </c>
      <c r="O6901" t="s">
        <v>8565</v>
      </c>
      <c r="P6901" t="s">
        <v>8566</v>
      </c>
      <c r="Q6901">
        <v>60540</v>
      </c>
      <c r="R6901" t="s">
        <v>8551</v>
      </c>
      <c r="S6901" t="s">
        <v>8483</v>
      </c>
      <c r="T6901" t="s">
        <v>7736</v>
      </c>
    </row>
    <row r="6902" spans="1:20" x14ac:dyDescent="0.25">
      <c r="A6902" t="s">
        <v>6017</v>
      </c>
      <c r="B6902" s="2">
        <v>42254</v>
      </c>
      <c r="C6902" s="2">
        <v>42258</v>
      </c>
      <c r="D6902" t="s">
        <v>19</v>
      </c>
      <c r="E6902" t="s">
        <v>822</v>
      </c>
      <c r="F6902" t="s">
        <v>1366</v>
      </c>
      <c r="G6902" s="1">
        <v>55993</v>
      </c>
      <c r="H6902">
        <v>7</v>
      </c>
      <c r="I6902">
        <v>0</v>
      </c>
      <c r="J6902" s="1">
        <v>167979</v>
      </c>
      <c r="K6902" t="s">
        <v>9139</v>
      </c>
      <c r="L6902" t="s">
        <v>9162</v>
      </c>
      <c r="M6902" t="s">
        <v>9795</v>
      </c>
      <c r="N6902" t="s">
        <v>8536</v>
      </c>
      <c r="O6902" t="s">
        <v>8576</v>
      </c>
      <c r="P6902" t="s">
        <v>8577</v>
      </c>
      <c r="Q6902">
        <v>10009</v>
      </c>
      <c r="R6902" t="s">
        <v>8561</v>
      </c>
      <c r="S6902" t="s">
        <v>7922</v>
      </c>
      <c r="T6902" t="s">
        <v>7744</v>
      </c>
    </row>
    <row r="6903" spans="1:20" x14ac:dyDescent="0.25">
      <c r="A6903" t="s">
        <v>6018</v>
      </c>
      <c r="B6903" s="2">
        <v>42940</v>
      </c>
      <c r="C6903" s="2">
        <v>42940</v>
      </c>
      <c r="D6903" t="s">
        <v>654</v>
      </c>
      <c r="E6903" t="s">
        <v>1854</v>
      </c>
      <c r="F6903" t="s">
        <v>613</v>
      </c>
      <c r="G6903" s="1">
        <v>239996</v>
      </c>
      <c r="H6903">
        <v>5</v>
      </c>
      <c r="I6903">
        <v>2</v>
      </c>
      <c r="J6903" s="1">
        <v>839986</v>
      </c>
      <c r="K6903" t="s">
        <v>9139</v>
      </c>
      <c r="L6903" t="s">
        <v>9447</v>
      </c>
      <c r="M6903" t="s">
        <v>9448</v>
      </c>
      <c r="N6903" t="s">
        <v>8536</v>
      </c>
      <c r="O6903" t="s">
        <v>8677</v>
      </c>
      <c r="P6903" t="s">
        <v>8541</v>
      </c>
      <c r="Q6903">
        <v>92646</v>
      </c>
      <c r="R6903" t="s">
        <v>8542</v>
      </c>
      <c r="S6903" t="s">
        <v>8141</v>
      </c>
      <c r="T6903" t="s">
        <v>7738</v>
      </c>
    </row>
    <row r="6904" spans="1:20" x14ac:dyDescent="0.25">
      <c r="A6904" t="s">
        <v>6019</v>
      </c>
      <c r="B6904" s="2">
        <v>42980</v>
      </c>
      <c r="C6904" s="2">
        <v>42986</v>
      </c>
      <c r="D6904" t="s">
        <v>19</v>
      </c>
      <c r="E6904" t="s">
        <v>1461</v>
      </c>
      <c r="F6904" t="s">
        <v>1371</v>
      </c>
      <c r="G6904" s="1">
        <v>160</v>
      </c>
      <c r="H6904">
        <v>4</v>
      </c>
      <c r="I6904">
        <v>2</v>
      </c>
      <c r="J6904" s="1">
        <v>56</v>
      </c>
      <c r="K6904" t="s">
        <v>9128</v>
      </c>
      <c r="L6904" t="s">
        <v>9191</v>
      </c>
      <c r="M6904" t="s">
        <v>9797</v>
      </c>
      <c r="N6904" t="s">
        <v>8536</v>
      </c>
      <c r="O6904" t="s">
        <v>8579</v>
      </c>
      <c r="P6904" t="s">
        <v>8566</v>
      </c>
      <c r="Q6904">
        <v>60653</v>
      </c>
      <c r="R6904" t="s">
        <v>8551</v>
      </c>
      <c r="S6904" t="s">
        <v>8067</v>
      </c>
      <c r="T6904" t="s">
        <v>7738</v>
      </c>
    </row>
    <row r="6905" spans="1:20" x14ac:dyDescent="0.25">
      <c r="A6905" t="s">
        <v>6019</v>
      </c>
      <c r="B6905" s="2">
        <v>42980</v>
      </c>
      <c r="C6905" s="2">
        <v>42986</v>
      </c>
      <c r="D6905" t="s">
        <v>19</v>
      </c>
      <c r="E6905" t="s">
        <v>1461</v>
      </c>
      <c r="F6905" t="s">
        <v>6020</v>
      </c>
      <c r="G6905" s="1">
        <v>5588</v>
      </c>
      <c r="H6905">
        <v>2</v>
      </c>
      <c r="I6905">
        <v>8</v>
      </c>
      <c r="J6905" s="1">
        <v>-150876</v>
      </c>
      <c r="K6905" t="s">
        <v>9128</v>
      </c>
      <c r="L6905" t="s">
        <v>9144</v>
      </c>
      <c r="M6905" t="s">
        <v>10904</v>
      </c>
      <c r="N6905" t="s">
        <v>8536</v>
      </c>
      <c r="O6905" t="s">
        <v>8579</v>
      </c>
      <c r="P6905" t="s">
        <v>8566</v>
      </c>
      <c r="Q6905">
        <v>60653</v>
      </c>
      <c r="R6905" t="s">
        <v>8551</v>
      </c>
      <c r="S6905" t="s">
        <v>8067</v>
      </c>
      <c r="T6905" t="s">
        <v>7738</v>
      </c>
    </row>
    <row r="6906" spans="1:20" x14ac:dyDescent="0.25">
      <c r="A6906" t="s">
        <v>6019</v>
      </c>
      <c r="B6906" s="2">
        <v>42980</v>
      </c>
      <c r="C6906" s="2">
        <v>42986</v>
      </c>
      <c r="D6906" t="s">
        <v>19</v>
      </c>
      <c r="E6906" t="s">
        <v>1461</v>
      </c>
      <c r="F6906" t="s">
        <v>5335</v>
      </c>
      <c r="G6906" s="1">
        <v>23592</v>
      </c>
      <c r="H6906">
        <v>5</v>
      </c>
      <c r="I6906">
        <v>2</v>
      </c>
      <c r="J6906" s="1">
        <v>-44235</v>
      </c>
      <c r="K6906" t="s">
        <v>9128</v>
      </c>
      <c r="L6906" t="s">
        <v>9133</v>
      </c>
      <c r="M6906" t="s">
        <v>10857</v>
      </c>
      <c r="N6906" t="s">
        <v>8536</v>
      </c>
      <c r="O6906" t="s">
        <v>8579</v>
      </c>
      <c r="P6906" t="s">
        <v>8566</v>
      </c>
      <c r="Q6906">
        <v>60653</v>
      </c>
      <c r="R6906" t="s">
        <v>8551</v>
      </c>
      <c r="S6906" t="s">
        <v>8067</v>
      </c>
      <c r="T6906" t="s">
        <v>7738</v>
      </c>
    </row>
    <row r="6907" spans="1:20" x14ac:dyDescent="0.25">
      <c r="A6907" t="s">
        <v>6021</v>
      </c>
      <c r="B6907" s="2">
        <v>43075</v>
      </c>
      <c r="C6907" s="2">
        <v>43077</v>
      </c>
      <c r="D6907" t="s">
        <v>11</v>
      </c>
      <c r="E6907" t="s">
        <v>1198</v>
      </c>
      <c r="F6907" t="s">
        <v>1417</v>
      </c>
      <c r="G6907" s="1">
        <v>1068</v>
      </c>
      <c r="H6907">
        <v>1</v>
      </c>
      <c r="I6907">
        <v>0</v>
      </c>
      <c r="J6907" s="1">
        <v>28836</v>
      </c>
      <c r="K6907" t="s">
        <v>9128</v>
      </c>
      <c r="L6907" t="s">
        <v>9133</v>
      </c>
      <c r="M6907" t="s">
        <v>9821</v>
      </c>
      <c r="N6907" t="s">
        <v>8536</v>
      </c>
      <c r="O6907" t="s">
        <v>8643</v>
      </c>
      <c r="P6907" t="s">
        <v>8541</v>
      </c>
      <c r="Q6907">
        <v>94513</v>
      </c>
      <c r="R6907" t="s">
        <v>8542</v>
      </c>
      <c r="S6907" t="s">
        <v>8010</v>
      </c>
      <c r="T6907" t="s">
        <v>7738</v>
      </c>
    </row>
    <row r="6908" spans="1:20" x14ac:dyDescent="0.25">
      <c r="A6908" t="s">
        <v>6022</v>
      </c>
      <c r="B6908" s="2">
        <v>42875</v>
      </c>
      <c r="C6908" s="2">
        <v>42875</v>
      </c>
      <c r="D6908" t="s">
        <v>654</v>
      </c>
      <c r="E6908" t="s">
        <v>672</v>
      </c>
      <c r="F6908" t="s">
        <v>682</v>
      </c>
      <c r="G6908" s="1">
        <v>4128</v>
      </c>
      <c r="H6908">
        <v>2</v>
      </c>
      <c r="I6908">
        <v>0</v>
      </c>
      <c r="J6908" s="1">
        <v>198144</v>
      </c>
      <c r="K6908" t="s">
        <v>9128</v>
      </c>
      <c r="L6908" t="s">
        <v>9142</v>
      </c>
      <c r="M6908" t="s">
        <v>9482</v>
      </c>
      <c r="N6908" t="s">
        <v>8536</v>
      </c>
      <c r="O6908" t="s">
        <v>8728</v>
      </c>
      <c r="P6908" t="s">
        <v>8571</v>
      </c>
      <c r="Q6908">
        <v>48183</v>
      </c>
      <c r="R6908" t="s">
        <v>8551</v>
      </c>
      <c r="S6908" t="s">
        <v>7891</v>
      </c>
      <c r="T6908" t="s">
        <v>7738</v>
      </c>
    </row>
    <row r="6909" spans="1:20" x14ac:dyDescent="0.25">
      <c r="A6909" t="s">
        <v>6023</v>
      </c>
      <c r="B6909" s="2">
        <v>42640</v>
      </c>
      <c r="C6909" s="2">
        <v>42646</v>
      </c>
      <c r="D6909" t="s">
        <v>19</v>
      </c>
      <c r="E6909" t="s">
        <v>2434</v>
      </c>
      <c r="F6909" t="s">
        <v>4974</v>
      </c>
      <c r="G6909" s="1">
        <v>1001584</v>
      </c>
      <c r="H6909">
        <v>2</v>
      </c>
      <c r="I6909">
        <v>2</v>
      </c>
      <c r="J6909" s="1">
        <v>125198</v>
      </c>
      <c r="K6909" t="s">
        <v>9139</v>
      </c>
      <c r="L6909" t="s">
        <v>9140</v>
      </c>
      <c r="M6909" t="s">
        <v>10820</v>
      </c>
      <c r="N6909" t="s">
        <v>8536</v>
      </c>
      <c r="O6909" t="s">
        <v>8547</v>
      </c>
      <c r="P6909" t="s">
        <v>8548</v>
      </c>
      <c r="Q6909">
        <v>98103</v>
      </c>
      <c r="R6909" t="s">
        <v>8542</v>
      </c>
      <c r="S6909" t="s">
        <v>8255</v>
      </c>
      <c r="T6909" t="s">
        <v>7736</v>
      </c>
    </row>
    <row r="6910" spans="1:20" x14ac:dyDescent="0.25">
      <c r="A6910" t="s">
        <v>6024</v>
      </c>
      <c r="B6910" s="2">
        <v>43079</v>
      </c>
      <c r="C6910" s="2">
        <v>43084</v>
      </c>
      <c r="D6910" t="s">
        <v>19</v>
      </c>
      <c r="E6910" t="s">
        <v>292</v>
      </c>
      <c r="F6910" t="s">
        <v>2888</v>
      </c>
      <c r="G6910" s="1">
        <v>1476</v>
      </c>
      <c r="H6910">
        <v>2</v>
      </c>
      <c r="I6910">
        <v>0</v>
      </c>
      <c r="J6910" s="1">
        <v>42804</v>
      </c>
      <c r="K6910" t="s">
        <v>9123</v>
      </c>
      <c r="L6910" t="s">
        <v>9135</v>
      </c>
      <c r="M6910" t="s">
        <v>10372</v>
      </c>
      <c r="N6910" t="s">
        <v>8536</v>
      </c>
      <c r="O6910" t="s">
        <v>8895</v>
      </c>
      <c r="P6910" t="s">
        <v>8591</v>
      </c>
      <c r="Q6910">
        <v>29406</v>
      </c>
      <c r="R6910" t="s">
        <v>8539</v>
      </c>
      <c r="S6910" t="s">
        <v>7806</v>
      </c>
      <c r="T6910" t="s">
        <v>7738</v>
      </c>
    </row>
    <row r="6911" spans="1:20" x14ac:dyDescent="0.25">
      <c r="A6911" t="s">
        <v>6025</v>
      </c>
      <c r="B6911" s="2">
        <v>41895</v>
      </c>
      <c r="C6911" s="2">
        <v>41900</v>
      </c>
      <c r="D6911" t="s">
        <v>11</v>
      </c>
      <c r="E6911" t="s">
        <v>106</v>
      </c>
      <c r="F6911" t="s">
        <v>1603</v>
      </c>
      <c r="G6911" s="1">
        <v>2502</v>
      </c>
      <c r="H6911">
        <v>3</v>
      </c>
      <c r="I6911">
        <v>7</v>
      </c>
      <c r="J6911" s="1">
        <v>-20016</v>
      </c>
      <c r="K6911" t="s">
        <v>9128</v>
      </c>
      <c r="L6911" t="s">
        <v>9142</v>
      </c>
      <c r="M6911" t="s">
        <v>9893</v>
      </c>
      <c r="N6911" t="s">
        <v>8536</v>
      </c>
      <c r="O6911" t="s">
        <v>8603</v>
      </c>
      <c r="P6911" t="s">
        <v>8604</v>
      </c>
      <c r="Q6911">
        <v>43229</v>
      </c>
      <c r="R6911" t="s">
        <v>8561</v>
      </c>
      <c r="S6911" t="s">
        <v>7761</v>
      </c>
      <c r="T6911" t="s">
        <v>7736</v>
      </c>
    </row>
    <row r="6912" spans="1:20" x14ac:dyDescent="0.25">
      <c r="A6912" t="s">
        <v>6026</v>
      </c>
      <c r="B6912" s="2">
        <v>42945</v>
      </c>
      <c r="C6912" s="2">
        <v>42949</v>
      </c>
      <c r="D6912" t="s">
        <v>19</v>
      </c>
      <c r="E6912" t="s">
        <v>1632</v>
      </c>
      <c r="F6912" t="s">
        <v>540</v>
      </c>
      <c r="G6912" s="1">
        <v>11596</v>
      </c>
      <c r="H6912">
        <v>2</v>
      </c>
      <c r="I6912">
        <v>0</v>
      </c>
      <c r="J6912" s="1">
        <v>255112</v>
      </c>
      <c r="K6912" t="s">
        <v>9123</v>
      </c>
      <c r="L6912" t="s">
        <v>9124</v>
      </c>
      <c r="M6912" t="s">
        <v>9407</v>
      </c>
      <c r="N6912" t="s">
        <v>8536</v>
      </c>
      <c r="O6912" t="s">
        <v>8547</v>
      </c>
      <c r="P6912" t="s">
        <v>8548</v>
      </c>
      <c r="Q6912">
        <v>98103</v>
      </c>
      <c r="R6912" t="s">
        <v>8542</v>
      </c>
      <c r="S6912" t="s">
        <v>8102</v>
      </c>
      <c r="T6912" t="s">
        <v>7736</v>
      </c>
    </row>
    <row r="6913" spans="1:20" x14ac:dyDescent="0.25">
      <c r="A6913" t="s">
        <v>6027</v>
      </c>
      <c r="B6913" s="2">
        <v>42948</v>
      </c>
      <c r="C6913" s="2">
        <v>42952</v>
      </c>
      <c r="D6913" t="s">
        <v>11</v>
      </c>
      <c r="E6913" t="s">
        <v>318</v>
      </c>
      <c r="F6913" t="s">
        <v>1755</v>
      </c>
      <c r="G6913" s="1">
        <v>18654</v>
      </c>
      <c r="H6913">
        <v>3</v>
      </c>
      <c r="I6913">
        <v>0</v>
      </c>
      <c r="J6913" s="1">
        <v>503658</v>
      </c>
      <c r="K6913" t="s">
        <v>9128</v>
      </c>
      <c r="L6913" t="s">
        <v>9133</v>
      </c>
      <c r="M6913" t="s">
        <v>9954</v>
      </c>
      <c r="N6913" t="s">
        <v>8536</v>
      </c>
      <c r="O6913" t="s">
        <v>8556</v>
      </c>
      <c r="P6913" t="s">
        <v>8541</v>
      </c>
      <c r="Q6913">
        <v>94109</v>
      </c>
      <c r="R6913" t="s">
        <v>8542</v>
      </c>
      <c r="S6913" t="s">
        <v>7813</v>
      </c>
      <c r="T6913" t="s">
        <v>7736</v>
      </c>
    </row>
    <row r="6914" spans="1:20" x14ac:dyDescent="0.25">
      <c r="A6914" t="s">
        <v>6028</v>
      </c>
      <c r="B6914" s="2">
        <v>42857</v>
      </c>
      <c r="C6914" s="2">
        <v>42860</v>
      </c>
      <c r="D6914" t="s">
        <v>11</v>
      </c>
      <c r="E6914" t="s">
        <v>3059</v>
      </c>
      <c r="F6914" t="s">
        <v>1424</v>
      </c>
      <c r="G6914" s="1">
        <v>15956</v>
      </c>
      <c r="H6914">
        <v>4</v>
      </c>
      <c r="I6914">
        <v>0</v>
      </c>
      <c r="J6914" s="1">
        <v>590372</v>
      </c>
      <c r="K6914" t="s">
        <v>9139</v>
      </c>
      <c r="L6914" t="s">
        <v>9162</v>
      </c>
      <c r="M6914" t="s">
        <v>9823</v>
      </c>
      <c r="N6914" t="s">
        <v>8536</v>
      </c>
      <c r="O6914" t="s">
        <v>8540</v>
      </c>
      <c r="P6914" t="s">
        <v>8541</v>
      </c>
      <c r="Q6914">
        <v>90049</v>
      </c>
      <c r="R6914" t="s">
        <v>8542</v>
      </c>
      <c r="S6914" t="s">
        <v>8343</v>
      </c>
      <c r="T6914" t="s">
        <v>7738</v>
      </c>
    </row>
    <row r="6915" spans="1:20" x14ac:dyDescent="0.25">
      <c r="A6915" t="s">
        <v>6029</v>
      </c>
      <c r="B6915" s="2">
        <v>42167</v>
      </c>
      <c r="C6915" s="2">
        <v>42171</v>
      </c>
      <c r="D6915" t="s">
        <v>19</v>
      </c>
      <c r="E6915" t="s">
        <v>422</v>
      </c>
      <c r="F6915" t="s">
        <v>220</v>
      </c>
      <c r="G6915" s="1">
        <v>55984</v>
      </c>
      <c r="H6915">
        <v>2</v>
      </c>
      <c r="I6915">
        <v>2</v>
      </c>
      <c r="J6915" s="1">
        <v>41988</v>
      </c>
      <c r="K6915" t="s">
        <v>9139</v>
      </c>
      <c r="L6915" t="s">
        <v>9140</v>
      </c>
      <c r="M6915" t="s">
        <v>9244</v>
      </c>
      <c r="N6915" t="s">
        <v>8536</v>
      </c>
      <c r="O6915" t="s">
        <v>9075</v>
      </c>
      <c r="P6915" t="s">
        <v>8544</v>
      </c>
      <c r="Q6915">
        <v>33407</v>
      </c>
      <c r="R6915" t="s">
        <v>8539</v>
      </c>
      <c r="S6915" t="s">
        <v>7839</v>
      </c>
      <c r="T6915" t="s">
        <v>7736</v>
      </c>
    </row>
    <row r="6916" spans="1:20" x14ac:dyDescent="0.25">
      <c r="A6916" t="s">
        <v>6030</v>
      </c>
      <c r="B6916" s="2">
        <v>41995</v>
      </c>
      <c r="C6916" s="2">
        <v>42002</v>
      </c>
      <c r="D6916" t="s">
        <v>19</v>
      </c>
      <c r="E6916" t="s">
        <v>1910</v>
      </c>
      <c r="F6916" t="s">
        <v>1111</v>
      </c>
      <c r="G6916" s="1">
        <v>13216</v>
      </c>
      <c r="H6916">
        <v>1</v>
      </c>
      <c r="I6916">
        <v>2</v>
      </c>
      <c r="J6916" s="1">
        <v>9912</v>
      </c>
      <c r="K6916" t="s">
        <v>9128</v>
      </c>
      <c r="L6916" t="s">
        <v>9133</v>
      </c>
      <c r="M6916" t="s">
        <v>9685</v>
      </c>
      <c r="N6916" t="s">
        <v>8536</v>
      </c>
      <c r="O6916" t="s">
        <v>8579</v>
      </c>
      <c r="P6916" t="s">
        <v>8566</v>
      </c>
      <c r="Q6916">
        <v>60623</v>
      </c>
      <c r="R6916" t="s">
        <v>8551</v>
      </c>
      <c r="S6916" t="s">
        <v>8151</v>
      </c>
      <c r="T6916" t="s">
        <v>7736</v>
      </c>
    </row>
    <row r="6917" spans="1:20" x14ac:dyDescent="0.25">
      <c r="A6917" t="s">
        <v>6030</v>
      </c>
      <c r="B6917" s="2">
        <v>41995</v>
      </c>
      <c r="C6917" s="2">
        <v>42002</v>
      </c>
      <c r="D6917" t="s">
        <v>19</v>
      </c>
      <c r="E6917" t="s">
        <v>1910</v>
      </c>
      <c r="F6917" t="s">
        <v>1072</v>
      </c>
      <c r="G6917" s="1">
        <v>17904</v>
      </c>
      <c r="H6917">
        <v>6</v>
      </c>
      <c r="I6917">
        <v>8</v>
      </c>
      <c r="J6917" s="1">
        <v>-31332</v>
      </c>
      <c r="K6917" t="s">
        <v>9128</v>
      </c>
      <c r="L6917" t="s">
        <v>9142</v>
      </c>
      <c r="M6917" t="s">
        <v>9667</v>
      </c>
      <c r="N6917" t="s">
        <v>8536</v>
      </c>
      <c r="O6917" t="s">
        <v>8579</v>
      </c>
      <c r="P6917" t="s">
        <v>8566</v>
      </c>
      <c r="Q6917">
        <v>60623</v>
      </c>
      <c r="R6917" t="s">
        <v>8551</v>
      </c>
      <c r="S6917" t="s">
        <v>8151</v>
      </c>
      <c r="T6917" t="s">
        <v>7736</v>
      </c>
    </row>
    <row r="6918" spans="1:20" x14ac:dyDescent="0.25">
      <c r="A6918" t="s">
        <v>6030</v>
      </c>
      <c r="B6918" s="2">
        <v>41995</v>
      </c>
      <c r="C6918" s="2">
        <v>42002</v>
      </c>
      <c r="D6918" t="s">
        <v>19</v>
      </c>
      <c r="E6918" t="s">
        <v>1910</v>
      </c>
      <c r="F6918" t="s">
        <v>2093</v>
      </c>
      <c r="G6918" s="1">
        <v>124032</v>
      </c>
      <c r="H6918">
        <v>4</v>
      </c>
      <c r="I6918">
        <v>2</v>
      </c>
      <c r="J6918" s="1">
        <v>449616</v>
      </c>
      <c r="K6918" t="s">
        <v>9128</v>
      </c>
      <c r="L6918" t="s">
        <v>9148</v>
      </c>
      <c r="M6918" t="s">
        <v>10096</v>
      </c>
      <c r="N6918" t="s">
        <v>8536</v>
      </c>
      <c r="O6918" t="s">
        <v>8579</v>
      </c>
      <c r="P6918" t="s">
        <v>8566</v>
      </c>
      <c r="Q6918">
        <v>60623</v>
      </c>
      <c r="R6918" t="s">
        <v>8551</v>
      </c>
      <c r="S6918" t="s">
        <v>8151</v>
      </c>
      <c r="T6918" t="s">
        <v>7736</v>
      </c>
    </row>
    <row r="6919" spans="1:20" x14ac:dyDescent="0.25">
      <c r="A6919" t="s">
        <v>6031</v>
      </c>
      <c r="B6919" s="2">
        <v>41989</v>
      </c>
      <c r="C6919" s="2">
        <v>41994</v>
      </c>
      <c r="D6919" t="s">
        <v>19</v>
      </c>
      <c r="E6919" t="s">
        <v>4521</v>
      </c>
      <c r="F6919" t="s">
        <v>2546</v>
      </c>
      <c r="G6919" s="1">
        <v>140392</v>
      </c>
      <c r="H6919">
        <v>5</v>
      </c>
      <c r="I6919">
        <v>2</v>
      </c>
      <c r="J6919" s="1">
        <v>70196</v>
      </c>
      <c r="K6919" t="s">
        <v>9123</v>
      </c>
      <c r="L6919" t="s">
        <v>9126</v>
      </c>
      <c r="M6919" t="s">
        <v>10252</v>
      </c>
      <c r="N6919" t="s">
        <v>8536</v>
      </c>
      <c r="O6919" t="s">
        <v>8886</v>
      </c>
      <c r="P6919" t="s">
        <v>8541</v>
      </c>
      <c r="Q6919">
        <v>95823</v>
      </c>
      <c r="R6919" t="s">
        <v>8542</v>
      </c>
      <c r="S6919" t="s">
        <v>8479</v>
      </c>
      <c r="T6919" t="s">
        <v>7738</v>
      </c>
    </row>
    <row r="6920" spans="1:20" x14ac:dyDescent="0.25">
      <c r="A6920" t="s">
        <v>6032</v>
      </c>
      <c r="B6920" s="2">
        <v>42476</v>
      </c>
      <c r="C6920" s="2">
        <v>42478</v>
      </c>
      <c r="D6920" t="s">
        <v>11</v>
      </c>
      <c r="E6920" t="s">
        <v>1307</v>
      </c>
      <c r="F6920" t="s">
        <v>3819</v>
      </c>
      <c r="G6920" s="1">
        <v>288</v>
      </c>
      <c r="H6920">
        <v>3</v>
      </c>
      <c r="I6920">
        <v>0</v>
      </c>
      <c r="J6920" s="1">
        <v>864</v>
      </c>
      <c r="K6920" t="s">
        <v>9128</v>
      </c>
      <c r="L6920" t="s">
        <v>9273</v>
      </c>
      <c r="M6920" t="s">
        <v>10620</v>
      </c>
      <c r="N6920" t="s">
        <v>8536</v>
      </c>
      <c r="O6920" t="s">
        <v>8547</v>
      </c>
      <c r="P6920" t="s">
        <v>8548</v>
      </c>
      <c r="Q6920">
        <v>98115</v>
      </c>
      <c r="R6920" t="s">
        <v>8542</v>
      </c>
      <c r="S6920" t="s">
        <v>8036</v>
      </c>
      <c r="T6920" t="s">
        <v>7736</v>
      </c>
    </row>
    <row r="6921" spans="1:20" x14ac:dyDescent="0.25">
      <c r="A6921" t="s">
        <v>6033</v>
      </c>
      <c r="B6921" s="2">
        <v>42145</v>
      </c>
      <c r="C6921" s="2">
        <v>42152</v>
      </c>
      <c r="D6921" t="s">
        <v>19</v>
      </c>
      <c r="E6921" t="s">
        <v>1997</v>
      </c>
      <c r="F6921" t="s">
        <v>1700</v>
      </c>
      <c r="G6921" s="1">
        <v>24588</v>
      </c>
      <c r="H6921">
        <v>2</v>
      </c>
      <c r="I6921">
        <v>7</v>
      </c>
      <c r="J6921" s="1">
        <v>-180312</v>
      </c>
      <c r="K6921" t="s">
        <v>9128</v>
      </c>
      <c r="L6921" t="s">
        <v>9142</v>
      </c>
      <c r="M6921" t="s">
        <v>9935</v>
      </c>
      <c r="N6921" t="s">
        <v>8536</v>
      </c>
      <c r="O6921" t="s">
        <v>8559</v>
      </c>
      <c r="P6921" t="s">
        <v>8560</v>
      </c>
      <c r="Q6921">
        <v>19143</v>
      </c>
      <c r="R6921" t="s">
        <v>8561</v>
      </c>
      <c r="S6921" t="s">
        <v>8166</v>
      </c>
      <c r="T6921" t="s">
        <v>7738</v>
      </c>
    </row>
    <row r="6922" spans="1:20" x14ac:dyDescent="0.25">
      <c r="A6922" t="s">
        <v>6034</v>
      </c>
      <c r="B6922" s="2">
        <v>42792</v>
      </c>
      <c r="C6922" s="2">
        <v>42796</v>
      </c>
      <c r="D6922" t="s">
        <v>19</v>
      </c>
      <c r="E6922" t="s">
        <v>327</v>
      </c>
      <c r="F6922" t="s">
        <v>1103</v>
      </c>
      <c r="G6922" s="1">
        <v>35679</v>
      </c>
      <c r="H6922">
        <v>7</v>
      </c>
      <c r="I6922">
        <v>0</v>
      </c>
      <c r="J6922" s="1">
        <v>999012</v>
      </c>
      <c r="K6922" t="s">
        <v>9128</v>
      </c>
      <c r="L6922" t="s">
        <v>9144</v>
      </c>
      <c r="M6922" t="s">
        <v>9682</v>
      </c>
      <c r="N6922" t="s">
        <v>8536</v>
      </c>
      <c r="O6922" t="s">
        <v>9030</v>
      </c>
      <c r="P6922" t="s">
        <v>8541</v>
      </c>
      <c r="Q6922">
        <v>93101</v>
      </c>
      <c r="R6922" t="s">
        <v>8542</v>
      </c>
      <c r="S6922" t="s">
        <v>7816</v>
      </c>
      <c r="T6922" t="s">
        <v>7736</v>
      </c>
    </row>
    <row r="6923" spans="1:20" x14ac:dyDescent="0.25">
      <c r="A6923" t="s">
        <v>6035</v>
      </c>
      <c r="B6923" s="2">
        <v>42829</v>
      </c>
      <c r="C6923" s="2">
        <v>42835</v>
      </c>
      <c r="D6923" t="s">
        <v>19</v>
      </c>
      <c r="E6923" t="s">
        <v>1754</v>
      </c>
      <c r="F6923" t="s">
        <v>1285</v>
      </c>
      <c r="G6923" s="1">
        <v>1698</v>
      </c>
      <c r="H6923">
        <v>1</v>
      </c>
      <c r="I6923">
        <v>0</v>
      </c>
      <c r="J6923" s="1">
        <v>849</v>
      </c>
      <c r="K6923" t="s">
        <v>9128</v>
      </c>
      <c r="L6923" t="s">
        <v>9167</v>
      </c>
      <c r="M6923" t="s">
        <v>9756</v>
      </c>
      <c r="N6923" t="s">
        <v>8536</v>
      </c>
      <c r="O6923" t="s">
        <v>8576</v>
      </c>
      <c r="P6923" t="s">
        <v>8577</v>
      </c>
      <c r="Q6923">
        <v>10011</v>
      </c>
      <c r="R6923" t="s">
        <v>8561</v>
      </c>
      <c r="S6923" t="s">
        <v>8128</v>
      </c>
      <c r="T6923" t="s">
        <v>7744</v>
      </c>
    </row>
    <row r="6924" spans="1:20" x14ac:dyDescent="0.25">
      <c r="A6924" t="s">
        <v>6036</v>
      </c>
      <c r="B6924" s="2">
        <v>42079</v>
      </c>
      <c r="C6924" s="2">
        <v>42082</v>
      </c>
      <c r="D6924" t="s">
        <v>11</v>
      </c>
      <c r="E6924" t="s">
        <v>1724</v>
      </c>
      <c r="F6924" t="s">
        <v>1030</v>
      </c>
      <c r="G6924" s="1">
        <v>49155</v>
      </c>
      <c r="H6924">
        <v>5</v>
      </c>
      <c r="I6924">
        <v>0</v>
      </c>
      <c r="J6924" s="1">
        <v>2408595</v>
      </c>
      <c r="K6924" t="s">
        <v>9128</v>
      </c>
      <c r="L6924" t="s">
        <v>9129</v>
      </c>
      <c r="M6924" t="s">
        <v>9647</v>
      </c>
      <c r="N6924" t="s">
        <v>8536</v>
      </c>
      <c r="O6924" t="s">
        <v>8686</v>
      </c>
      <c r="P6924" t="s">
        <v>8588</v>
      </c>
      <c r="Q6924">
        <v>36830</v>
      </c>
      <c r="R6924" t="s">
        <v>8539</v>
      </c>
      <c r="S6924" t="s">
        <v>8122</v>
      </c>
      <c r="T6924" t="s">
        <v>7736</v>
      </c>
    </row>
    <row r="6925" spans="1:20" x14ac:dyDescent="0.25">
      <c r="A6925" t="s">
        <v>6036</v>
      </c>
      <c r="B6925" s="2">
        <v>42079</v>
      </c>
      <c r="C6925" s="2">
        <v>42082</v>
      </c>
      <c r="D6925" t="s">
        <v>11</v>
      </c>
      <c r="E6925" t="s">
        <v>1724</v>
      </c>
      <c r="F6925" t="s">
        <v>873</v>
      </c>
      <c r="G6925" s="1">
        <v>738</v>
      </c>
      <c r="H6925">
        <v>2</v>
      </c>
      <c r="I6925">
        <v>0</v>
      </c>
      <c r="J6925" s="1">
        <v>33948</v>
      </c>
      <c r="K6925" t="s">
        <v>9128</v>
      </c>
      <c r="L6925" t="s">
        <v>9167</v>
      </c>
      <c r="M6925" t="s">
        <v>9577</v>
      </c>
      <c r="N6925" t="s">
        <v>8536</v>
      </c>
      <c r="O6925" t="s">
        <v>8686</v>
      </c>
      <c r="P6925" t="s">
        <v>8588</v>
      </c>
      <c r="Q6925">
        <v>36830</v>
      </c>
      <c r="R6925" t="s">
        <v>8539</v>
      </c>
      <c r="S6925" t="s">
        <v>8122</v>
      </c>
      <c r="T6925" t="s">
        <v>7736</v>
      </c>
    </row>
    <row r="6926" spans="1:20" x14ac:dyDescent="0.25">
      <c r="A6926" t="s">
        <v>6037</v>
      </c>
      <c r="B6926" s="2">
        <v>42338</v>
      </c>
      <c r="C6926" s="2">
        <v>42342</v>
      </c>
      <c r="D6926" t="s">
        <v>19</v>
      </c>
      <c r="E6926" t="s">
        <v>2577</v>
      </c>
      <c r="F6926" t="s">
        <v>2011</v>
      </c>
      <c r="G6926" s="1">
        <v>2366</v>
      </c>
      <c r="H6926">
        <v>7</v>
      </c>
      <c r="I6926">
        <v>0</v>
      </c>
      <c r="J6926" s="1">
        <v>108836</v>
      </c>
      <c r="K6926" t="s">
        <v>9128</v>
      </c>
      <c r="L6926" t="s">
        <v>9148</v>
      </c>
      <c r="M6926" t="s">
        <v>10066</v>
      </c>
      <c r="N6926" t="s">
        <v>8536</v>
      </c>
      <c r="O6926" t="s">
        <v>8576</v>
      </c>
      <c r="P6926" t="s">
        <v>8577</v>
      </c>
      <c r="Q6926">
        <v>10035</v>
      </c>
      <c r="R6926" t="s">
        <v>8561</v>
      </c>
      <c r="S6926" t="s">
        <v>8276</v>
      </c>
      <c r="T6926" t="s">
        <v>7736</v>
      </c>
    </row>
    <row r="6927" spans="1:20" x14ac:dyDescent="0.25">
      <c r="A6927" t="s">
        <v>6037</v>
      </c>
      <c r="B6927" s="2">
        <v>42338</v>
      </c>
      <c r="C6927" s="2">
        <v>42342</v>
      </c>
      <c r="D6927" t="s">
        <v>19</v>
      </c>
      <c r="E6927" t="s">
        <v>2577</v>
      </c>
      <c r="F6927" t="s">
        <v>4010</v>
      </c>
      <c r="G6927" s="1">
        <v>681408</v>
      </c>
      <c r="H6927">
        <v>12</v>
      </c>
      <c r="I6927">
        <v>2</v>
      </c>
      <c r="J6927" s="1">
        <v>42588</v>
      </c>
      <c r="K6927" t="s">
        <v>9123</v>
      </c>
      <c r="L6927" t="s">
        <v>9124</v>
      </c>
      <c r="M6927" t="s">
        <v>10653</v>
      </c>
      <c r="N6927" t="s">
        <v>8536</v>
      </c>
      <c r="O6927" t="s">
        <v>8576</v>
      </c>
      <c r="P6927" t="s">
        <v>8577</v>
      </c>
      <c r="Q6927">
        <v>10035</v>
      </c>
      <c r="R6927" t="s">
        <v>8561</v>
      </c>
      <c r="S6927" t="s">
        <v>8276</v>
      </c>
      <c r="T6927" t="s">
        <v>7736</v>
      </c>
    </row>
    <row r="6928" spans="1:20" x14ac:dyDescent="0.25">
      <c r="A6928" t="s">
        <v>6038</v>
      </c>
      <c r="B6928" s="2">
        <v>42579</v>
      </c>
      <c r="C6928" s="2">
        <v>42585</v>
      </c>
      <c r="D6928" t="s">
        <v>19</v>
      </c>
      <c r="E6928" t="s">
        <v>4344</v>
      </c>
      <c r="F6928" t="s">
        <v>5134</v>
      </c>
      <c r="G6928" s="1">
        <v>189</v>
      </c>
      <c r="H6928">
        <v>3</v>
      </c>
      <c r="I6928">
        <v>0</v>
      </c>
      <c r="J6928" s="1">
        <v>8694</v>
      </c>
      <c r="K6928" t="s">
        <v>9128</v>
      </c>
      <c r="L6928" t="s">
        <v>9129</v>
      </c>
      <c r="M6928" t="s">
        <v>10831</v>
      </c>
      <c r="N6928" t="s">
        <v>8536</v>
      </c>
      <c r="O6928" t="s">
        <v>8540</v>
      </c>
      <c r="P6928" t="s">
        <v>8541</v>
      </c>
      <c r="Q6928">
        <v>90032</v>
      </c>
      <c r="R6928" t="s">
        <v>8542</v>
      </c>
      <c r="S6928" t="s">
        <v>8468</v>
      </c>
      <c r="T6928" t="s">
        <v>7736</v>
      </c>
    </row>
    <row r="6929" spans="1:20" x14ac:dyDescent="0.25">
      <c r="A6929" t="s">
        <v>6039</v>
      </c>
      <c r="B6929" s="2">
        <v>42544</v>
      </c>
      <c r="C6929" s="2">
        <v>42546</v>
      </c>
      <c r="D6929" t="s">
        <v>11</v>
      </c>
      <c r="E6929" t="s">
        <v>321</v>
      </c>
      <c r="F6929" t="s">
        <v>2861</v>
      </c>
      <c r="G6929" s="1">
        <v>9368</v>
      </c>
      <c r="H6929">
        <v>4</v>
      </c>
      <c r="I6929">
        <v>0</v>
      </c>
      <c r="J6929" s="1">
        <v>252936</v>
      </c>
      <c r="K6929" t="s">
        <v>9128</v>
      </c>
      <c r="L6929" t="s">
        <v>9133</v>
      </c>
      <c r="M6929" t="s">
        <v>10363</v>
      </c>
      <c r="N6929" t="s">
        <v>8536</v>
      </c>
      <c r="O6929" t="s">
        <v>8556</v>
      </c>
      <c r="P6929" t="s">
        <v>8541</v>
      </c>
      <c r="Q6929">
        <v>94109</v>
      </c>
      <c r="R6929" t="s">
        <v>8542</v>
      </c>
      <c r="S6929" t="s">
        <v>7814</v>
      </c>
      <c r="T6929" t="s">
        <v>7736</v>
      </c>
    </row>
    <row r="6930" spans="1:20" x14ac:dyDescent="0.25">
      <c r="A6930" t="s">
        <v>6039</v>
      </c>
      <c r="B6930" s="2">
        <v>42544</v>
      </c>
      <c r="C6930" s="2">
        <v>42546</v>
      </c>
      <c r="D6930" t="s">
        <v>11</v>
      </c>
      <c r="E6930" t="s">
        <v>321</v>
      </c>
      <c r="F6930" t="s">
        <v>1173</v>
      </c>
      <c r="G6930" s="1">
        <v>2193</v>
      </c>
      <c r="H6930">
        <v>3</v>
      </c>
      <c r="I6930">
        <v>0</v>
      </c>
      <c r="J6930" s="1">
        <v>103071</v>
      </c>
      <c r="K6930" t="s">
        <v>9128</v>
      </c>
      <c r="L6930" t="s">
        <v>9129</v>
      </c>
      <c r="M6930" t="s">
        <v>9711</v>
      </c>
      <c r="N6930" t="s">
        <v>8536</v>
      </c>
      <c r="O6930" t="s">
        <v>8556</v>
      </c>
      <c r="P6930" t="s">
        <v>8541</v>
      </c>
      <c r="Q6930">
        <v>94109</v>
      </c>
      <c r="R6930" t="s">
        <v>8542</v>
      </c>
      <c r="S6930" t="s">
        <v>7814</v>
      </c>
      <c r="T6930" t="s">
        <v>7736</v>
      </c>
    </row>
    <row r="6931" spans="1:20" x14ac:dyDescent="0.25">
      <c r="A6931" t="s">
        <v>6039</v>
      </c>
      <c r="B6931" s="2">
        <v>42544</v>
      </c>
      <c r="C6931" s="2">
        <v>42546</v>
      </c>
      <c r="D6931" t="s">
        <v>11</v>
      </c>
      <c r="E6931" t="s">
        <v>321</v>
      </c>
      <c r="F6931" t="s">
        <v>702</v>
      </c>
      <c r="G6931" s="1">
        <v>862344</v>
      </c>
      <c r="H6931">
        <v>7</v>
      </c>
      <c r="I6931">
        <v>2</v>
      </c>
      <c r="J6931" s="1">
        <v>970137</v>
      </c>
      <c r="K6931" t="s">
        <v>9139</v>
      </c>
      <c r="L6931" t="s">
        <v>9140</v>
      </c>
      <c r="M6931" t="s">
        <v>9490</v>
      </c>
      <c r="N6931" t="s">
        <v>8536</v>
      </c>
      <c r="O6931" t="s">
        <v>8556</v>
      </c>
      <c r="P6931" t="s">
        <v>8541</v>
      </c>
      <c r="Q6931">
        <v>94109</v>
      </c>
      <c r="R6931" t="s">
        <v>8542</v>
      </c>
      <c r="S6931" t="s">
        <v>7814</v>
      </c>
      <c r="T6931" t="s">
        <v>7736</v>
      </c>
    </row>
    <row r="6932" spans="1:20" x14ac:dyDescent="0.25">
      <c r="A6932" t="s">
        <v>6039</v>
      </c>
      <c r="B6932" s="2">
        <v>42544</v>
      </c>
      <c r="C6932" s="2">
        <v>42546</v>
      </c>
      <c r="D6932" t="s">
        <v>11</v>
      </c>
      <c r="E6932" t="s">
        <v>321</v>
      </c>
      <c r="F6932" t="s">
        <v>1415</v>
      </c>
      <c r="G6932" s="1">
        <v>1998</v>
      </c>
      <c r="H6932">
        <v>1</v>
      </c>
      <c r="I6932">
        <v>0</v>
      </c>
      <c r="J6932" s="1">
        <v>93906</v>
      </c>
      <c r="K6932" t="s">
        <v>9128</v>
      </c>
      <c r="L6932" t="s">
        <v>9148</v>
      </c>
      <c r="M6932" t="s">
        <v>9819</v>
      </c>
      <c r="N6932" t="s">
        <v>8536</v>
      </c>
      <c r="O6932" t="s">
        <v>8556</v>
      </c>
      <c r="P6932" t="s">
        <v>8541</v>
      </c>
      <c r="Q6932">
        <v>94109</v>
      </c>
      <c r="R6932" t="s">
        <v>8542</v>
      </c>
      <c r="S6932" t="s">
        <v>7814</v>
      </c>
      <c r="T6932" t="s">
        <v>7736</v>
      </c>
    </row>
    <row r="6933" spans="1:20" x14ac:dyDescent="0.25">
      <c r="A6933" t="s">
        <v>6040</v>
      </c>
      <c r="B6933" s="2">
        <v>41834</v>
      </c>
      <c r="C6933" s="2">
        <v>41838</v>
      </c>
      <c r="D6933" t="s">
        <v>19</v>
      </c>
      <c r="E6933" t="s">
        <v>2140</v>
      </c>
      <c r="F6933" t="s">
        <v>6041</v>
      </c>
      <c r="G6933" s="1">
        <v>13494</v>
      </c>
      <c r="H6933">
        <v>1</v>
      </c>
      <c r="I6933">
        <v>4</v>
      </c>
      <c r="J6933" s="1">
        <v>-2249</v>
      </c>
      <c r="K6933" t="s">
        <v>9139</v>
      </c>
      <c r="L6933" t="s">
        <v>9140</v>
      </c>
      <c r="M6933" t="s">
        <v>10905</v>
      </c>
      <c r="N6933" t="s">
        <v>8536</v>
      </c>
      <c r="O6933" t="s">
        <v>8559</v>
      </c>
      <c r="P6933" t="s">
        <v>8560</v>
      </c>
      <c r="Q6933">
        <v>19140</v>
      </c>
      <c r="R6933" t="s">
        <v>8561</v>
      </c>
      <c r="S6933" t="s">
        <v>8199</v>
      </c>
      <c r="T6933" t="s">
        <v>7736</v>
      </c>
    </row>
    <row r="6934" spans="1:20" x14ac:dyDescent="0.25">
      <c r="A6934" t="s">
        <v>6040</v>
      </c>
      <c r="B6934" s="2">
        <v>41834</v>
      </c>
      <c r="C6934" s="2">
        <v>41838</v>
      </c>
      <c r="D6934" t="s">
        <v>19</v>
      </c>
      <c r="E6934" t="s">
        <v>2140</v>
      </c>
      <c r="F6934" t="s">
        <v>5142</v>
      </c>
      <c r="G6934" s="1">
        <v>23988</v>
      </c>
      <c r="H6934">
        <v>2</v>
      </c>
      <c r="I6934">
        <v>4</v>
      </c>
      <c r="J6934" s="1">
        <v>-13993</v>
      </c>
      <c r="K6934" t="s">
        <v>9139</v>
      </c>
      <c r="L6934" t="s">
        <v>9140</v>
      </c>
      <c r="M6934" t="s">
        <v>10832</v>
      </c>
      <c r="N6934" t="s">
        <v>8536</v>
      </c>
      <c r="O6934" t="s">
        <v>8559</v>
      </c>
      <c r="P6934" t="s">
        <v>8560</v>
      </c>
      <c r="Q6934">
        <v>19140</v>
      </c>
      <c r="R6934" t="s">
        <v>8561</v>
      </c>
      <c r="S6934" t="s">
        <v>8199</v>
      </c>
      <c r="T6934" t="s">
        <v>7736</v>
      </c>
    </row>
    <row r="6935" spans="1:20" x14ac:dyDescent="0.25">
      <c r="A6935" t="s">
        <v>6040</v>
      </c>
      <c r="B6935" s="2">
        <v>41834</v>
      </c>
      <c r="C6935" s="2">
        <v>41838</v>
      </c>
      <c r="D6935" t="s">
        <v>19</v>
      </c>
      <c r="E6935" t="s">
        <v>2140</v>
      </c>
      <c r="F6935" t="s">
        <v>5978</v>
      </c>
      <c r="G6935" s="1">
        <v>31984</v>
      </c>
      <c r="H6935">
        <v>2</v>
      </c>
      <c r="I6935">
        <v>2</v>
      </c>
      <c r="J6935" s="1">
        <v>11994</v>
      </c>
      <c r="K6935" t="s">
        <v>9123</v>
      </c>
      <c r="L6935" t="s">
        <v>9135</v>
      </c>
      <c r="M6935" t="s">
        <v>10902</v>
      </c>
      <c r="N6935" t="s">
        <v>8536</v>
      </c>
      <c r="O6935" t="s">
        <v>8559</v>
      </c>
      <c r="P6935" t="s">
        <v>8560</v>
      </c>
      <c r="Q6935">
        <v>19140</v>
      </c>
      <c r="R6935" t="s">
        <v>8561</v>
      </c>
      <c r="S6935" t="s">
        <v>8199</v>
      </c>
      <c r="T6935" t="s">
        <v>7736</v>
      </c>
    </row>
    <row r="6936" spans="1:20" x14ac:dyDescent="0.25">
      <c r="A6936" t="s">
        <v>6040</v>
      </c>
      <c r="B6936" s="2">
        <v>41834</v>
      </c>
      <c r="C6936" s="2">
        <v>41838</v>
      </c>
      <c r="D6936" t="s">
        <v>19</v>
      </c>
      <c r="E6936" t="s">
        <v>2140</v>
      </c>
      <c r="F6936" t="s">
        <v>2361</v>
      </c>
      <c r="G6936" s="1">
        <v>41584</v>
      </c>
      <c r="H6936">
        <v>2</v>
      </c>
      <c r="I6936">
        <v>2</v>
      </c>
      <c r="J6936" s="1">
        <v>46782</v>
      </c>
      <c r="K6936" t="s">
        <v>9128</v>
      </c>
      <c r="L6936" t="s">
        <v>9137</v>
      </c>
      <c r="M6936" t="s">
        <v>10185</v>
      </c>
      <c r="N6936" t="s">
        <v>8536</v>
      </c>
      <c r="O6936" t="s">
        <v>8559</v>
      </c>
      <c r="P6936" t="s">
        <v>8560</v>
      </c>
      <c r="Q6936">
        <v>19140</v>
      </c>
      <c r="R6936" t="s">
        <v>8561</v>
      </c>
      <c r="S6936" t="s">
        <v>8199</v>
      </c>
      <c r="T6936" t="s">
        <v>7736</v>
      </c>
    </row>
    <row r="6937" spans="1:20" x14ac:dyDescent="0.25">
      <c r="A6937" t="s">
        <v>6042</v>
      </c>
      <c r="B6937" s="2">
        <v>43069</v>
      </c>
      <c r="C6937" s="2">
        <v>43072</v>
      </c>
      <c r="D6937" t="s">
        <v>11</v>
      </c>
      <c r="E6937" t="s">
        <v>705</v>
      </c>
      <c r="F6937" t="s">
        <v>207</v>
      </c>
      <c r="G6937" s="1">
        <v>95976</v>
      </c>
      <c r="H6937">
        <v>3</v>
      </c>
      <c r="I6937">
        <v>2</v>
      </c>
      <c r="J6937" s="1">
        <v>-107973</v>
      </c>
      <c r="K6937" t="s">
        <v>9139</v>
      </c>
      <c r="L6937" t="s">
        <v>9162</v>
      </c>
      <c r="M6937" t="s">
        <v>9237</v>
      </c>
      <c r="N6937" t="s">
        <v>8536</v>
      </c>
      <c r="O6937" t="s">
        <v>8817</v>
      </c>
      <c r="P6937" t="s">
        <v>8550</v>
      </c>
      <c r="Q6937">
        <v>79907</v>
      </c>
      <c r="R6937" t="s">
        <v>8551</v>
      </c>
      <c r="S6937" t="s">
        <v>7900</v>
      </c>
      <c r="T6937" t="s">
        <v>7738</v>
      </c>
    </row>
    <row r="6938" spans="1:20" x14ac:dyDescent="0.25">
      <c r="A6938" t="s">
        <v>6043</v>
      </c>
      <c r="B6938" s="2">
        <v>42615</v>
      </c>
      <c r="C6938" s="2">
        <v>42617</v>
      </c>
      <c r="D6938" t="s">
        <v>79</v>
      </c>
      <c r="E6938" t="s">
        <v>3327</v>
      </c>
      <c r="F6938" t="s">
        <v>6044</v>
      </c>
      <c r="G6938" s="1">
        <v>84272</v>
      </c>
      <c r="H6938">
        <v>2</v>
      </c>
      <c r="I6938">
        <v>6</v>
      </c>
      <c r="J6938" s="1">
        <v>-758448</v>
      </c>
      <c r="K6938" t="s">
        <v>9123</v>
      </c>
      <c r="L6938" t="s">
        <v>9135</v>
      </c>
      <c r="M6938" t="s">
        <v>10906</v>
      </c>
      <c r="N6938" t="s">
        <v>8536</v>
      </c>
      <c r="O6938" t="s">
        <v>8579</v>
      </c>
      <c r="P6938" t="s">
        <v>8566</v>
      </c>
      <c r="Q6938">
        <v>60653</v>
      </c>
      <c r="R6938" t="s">
        <v>8551</v>
      </c>
      <c r="S6938" t="s">
        <v>8376</v>
      </c>
      <c r="T6938" t="s">
        <v>7744</v>
      </c>
    </row>
    <row r="6939" spans="1:20" x14ac:dyDescent="0.25">
      <c r="A6939" t="s">
        <v>6045</v>
      </c>
      <c r="B6939" s="2">
        <v>41805</v>
      </c>
      <c r="C6939" s="2">
        <v>41805</v>
      </c>
      <c r="D6939" t="s">
        <v>654</v>
      </c>
      <c r="E6939" t="s">
        <v>2442</v>
      </c>
      <c r="F6939" t="s">
        <v>5491</v>
      </c>
      <c r="G6939" s="1">
        <v>36544</v>
      </c>
      <c r="H6939">
        <v>2</v>
      </c>
      <c r="I6939">
        <v>2</v>
      </c>
      <c r="J6939" s="1">
        <v>118768</v>
      </c>
      <c r="K6939" t="s">
        <v>9128</v>
      </c>
      <c r="L6939" t="s">
        <v>9148</v>
      </c>
      <c r="M6939" t="s">
        <v>10868</v>
      </c>
      <c r="N6939" t="s">
        <v>8536</v>
      </c>
      <c r="O6939" t="s">
        <v>8817</v>
      </c>
      <c r="P6939" t="s">
        <v>8550</v>
      </c>
      <c r="Q6939">
        <v>79907</v>
      </c>
      <c r="R6939" t="s">
        <v>8551</v>
      </c>
      <c r="S6939" t="s">
        <v>8257</v>
      </c>
      <c r="T6939" t="s">
        <v>7736</v>
      </c>
    </row>
    <row r="6940" spans="1:20" x14ac:dyDescent="0.25">
      <c r="A6940" t="s">
        <v>6046</v>
      </c>
      <c r="B6940" s="2">
        <v>42679</v>
      </c>
      <c r="C6940" s="2">
        <v>42683</v>
      </c>
      <c r="D6940" t="s">
        <v>19</v>
      </c>
      <c r="E6940" t="s">
        <v>1910</v>
      </c>
      <c r="F6940" t="s">
        <v>6047</v>
      </c>
      <c r="G6940" s="1">
        <v>47972</v>
      </c>
      <c r="H6940">
        <v>4</v>
      </c>
      <c r="I6940">
        <v>0</v>
      </c>
      <c r="J6940" s="1">
        <v>527692</v>
      </c>
      <c r="K6940" t="s">
        <v>9139</v>
      </c>
      <c r="L6940" t="s">
        <v>9162</v>
      </c>
      <c r="M6940" t="s">
        <v>10907</v>
      </c>
      <c r="N6940" t="s">
        <v>8536</v>
      </c>
      <c r="O6940" t="s">
        <v>8547</v>
      </c>
      <c r="P6940" t="s">
        <v>8548</v>
      </c>
      <c r="Q6940">
        <v>98105</v>
      </c>
      <c r="R6940" t="s">
        <v>8542</v>
      </c>
      <c r="S6940" t="s">
        <v>8151</v>
      </c>
      <c r="T6940" t="s">
        <v>7736</v>
      </c>
    </row>
    <row r="6941" spans="1:20" x14ac:dyDescent="0.25">
      <c r="A6941" t="s">
        <v>6048</v>
      </c>
      <c r="B6941" s="2">
        <v>42912</v>
      </c>
      <c r="C6941" s="2">
        <v>42916</v>
      </c>
      <c r="D6941" t="s">
        <v>19</v>
      </c>
      <c r="E6941" t="s">
        <v>3093</v>
      </c>
      <c r="F6941" t="s">
        <v>1384</v>
      </c>
      <c r="G6941" s="1">
        <v>102368</v>
      </c>
      <c r="H6941">
        <v>2</v>
      </c>
      <c r="I6941">
        <v>2</v>
      </c>
      <c r="J6941" s="1">
        <v>371084</v>
      </c>
      <c r="K6941" t="s">
        <v>9128</v>
      </c>
      <c r="L6941" t="s">
        <v>9142</v>
      </c>
      <c r="M6941" t="s">
        <v>9807</v>
      </c>
      <c r="N6941" t="s">
        <v>8536</v>
      </c>
      <c r="O6941" t="s">
        <v>8576</v>
      </c>
      <c r="P6941" t="s">
        <v>8577</v>
      </c>
      <c r="Q6941">
        <v>10009</v>
      </c>
      <c r="R6941" t="s">
        <v>8561</v>
      </c>
      <c r="S6941" t="s">
        <v>8347</v>
      </c>
      <c r="T6941" t="s">
        <v>7738</v>
      </c>
    </row>
    <row r="6942" spans="1:20" x14ac:dyDescent="0.25">
      <c r="A6942" t="s">
        <v>6048</v>
      </c>
      <c r="B6942" s="2">
        <v>42912</v>
      </c>
      <c r="C6942" s="2">
        <v>42916</v>
      </c>
      <c r="D6942" t="s">
        <v>19</v>
      </c>
      <c r="E6942" t="s">
        <v>3093</v>
      </c>
      <c r="F6942" t="s">
        <v>1397</v>
      </c>
      <c r="G6942" s="1">
        <v>284</v>
      </c>
      <c r="H6942">
        <v>5</v>
      </c>
      <c r="I6942">
        <v>0</v>
      </c>
      <c r="J6942" s="1">
        <v>8236</v>
      </c>
      <c r="K6942" t="s">
        <v>9128</v>
      </c>
      <c r="L6942" t="s">
        <v>9273</v>
      </c>
      <c r="M6942" t="s">
        <v>9813</v>
      </c>
      <c r="N6942" t="s">
        <v>8536</v>
      </c>
      <c r="O6942" t="s">
        <v>8576</v>
      </c>
      <c r="P6942" t="s">
        <v>8577</v>
      </c>
      <c r="Q6942">
        <v>10009</v>
      </c>
      <c r="R6942" t="s">
        <v>8561</v>
      </c>
      <c r="S6942" t="s">
        <v>8347</v>
      </c>
      <c r="T6942" t="s">
        <v>7738</v>
      </c>
    </row>
    <row r="6943" spans="1:20" x14ac:dyDescent="0.25">
      <c r="A6943" t="s">
        <v>6048</v>
      </c>
      <c r="B6943" s="2">
        <v>42912</v>
      </c>
      <c r="C6943" s="2">
        <v>42916</v>
      </c>
      <c r="D6943" t="s">
        <v>19</v>
      </c>
      <c r="E6943" t="s">
        <v>3093</v>
      </c>
      <c r="F6943" t="s">
        <v>1052</v>
      </c>
      <c r="G6943" s="1">
        <v>71388</v>
      </c>
      <c r="H6943">
        <v>4</v>
      </c>
      <c r="I6943">
        <v>0</v>
      </c>
      <c r="J6943" s="1">
        <v>214164</v>
      </c>
      <c r="K6943" t="s">
        <v>9128</v>
      </c>
      <c r="L6943" t="s">
        <v>9133</v>
      </c>
      <c r="M6943" t="s">
        <v>9657</v>
      </c>
      <c r="N6943" t="s">
        <v>8536</v>
      </c>
      <c r="O6943" t="s">
        <v>8576</v>
      </c>
      <c r="P6943" t="s">
        <v>8577</v>
      </c>
      <c r="Q6943">
        <v>10009</v>
      </c>
      <c r="R6943" t="s">
        <v>8561</v>
      </c>
      <c r="S6943" t="s">
        <v>8347</v>
      </c>
      <c r="T6943" t="s">
        <v>7738</v>
      </c>
    </row>
    <row r="6944" spans="1:20" x14ac:dyDescent="0.25">
      <c r="A6944" t="s">
        <v>6048</v>
      </c>
      <c r="B6944" s="2">
        <v>42912</v>
      </c>
      <c r="C6944" s="2">
        <v>42916</v>
      </c>
      <c r="D6944" t="s">
        <v>19</v>
      </c>
      <c r="E6944" t="s">
        <v>3093</v>
      </c>
      <c r="F6944" t="s">
        <v>2966</v>
      </c>
      <c r="G6944" s="1">
        <v>6852</v>
      </c>
      <c r="H6944">
        <v>3</v>
      </c>
      <c r="I6944">
        <v>0</v>
      </c>
      <c r="J6944" s="1">
        <v>315192</v>
      </c>
      <c r="K6944" t="s">
        <v>9128</v>
      </c>
      <c r="L6944" t="s">
        <v>9148</v>
      </c>
      <c r="M6944" t="s">
        <v>10390</v>
      </c>
      <c r="N6944" t="s">
        <v>8536</v>
      </c>
      <c r="O6944" t="s">
        <v>8576</v>
      </c>
      <c r="P6944" t="s">
        <v>8577</v>
      </c>
      <c r="Q6944">
        <v>10009</v>
      </c>
      <c r="R6944" t="s">
        <v>8561</v>
      </c>
      <c r="S6944" t="s">
        <v>8347</v>
      </c>
      <c r="T6944" t="s">
        <v>7738</v>
      </c>
    </row>
    <row r="6945" spans="1:20" x14ac:dyDescent="0.25">
      <c r="A6945" t="s">
        <v>6049</v>
      </c>
      <c r="B6945" s="2">
        <v>42210</v>
      </c>
      <c r="C6945" s="2">
        <v>42215</v>
      </c>
      <c r="D6945" t="s">
        <v>19</v>
      </c>
      <c r="E6945" t="s">
        <v>4006</v>
      </c>
      <c r="F6945" t="s">
        <v>6050</v>
      </c>
      <c r="G6945" s="1">
        <v>62396</v>
      </c>
      <c r="H6945">
        <v>5</v>
      </c>
      <c r="I6945">
        <v>2</v>
      </c>
      <c r="J6945" s="1">
        <v>389975</v>
      </c>
      <c r="K6945" t="s">
        <v>9139</v>
      </c>
      <c r="L6945" t="s">
        <v>9140</v>
      </c>
      <c r="M6945" t="s">
        <v>10908</v>
      </c>
      <c r="N6945" t="s">
        <v>8536</v>
      </c>
      <c r="O6945" t="s">
        <v>8540</v>
      </c>
      <c r="P6945" t="s">
        <v>8541</v>
      </c>
      <c r="Q6945">
        <v>90032</v>
      </c>
      <c r="R6945" t="s">
        <v>8542</v>
      </c>
      <c r="S6945" t="s">
        <v>8447</v>
      </c>
      <c r="T6945" t="s">
        <v>7736</v>
      </c>
    </row>
    <row r="6946" spans="1:20" x14ac:dyDescent="0.25">
      <c r="A6946" t="s">
        <v>6051</v>
      </c>
      <c r="B6946" s="2">
        <v>41905</v>
      </c>
      <c r="C6946" s="2">
        <v>41909</v>
      </c>
      <c r="D6946" t="s">
        <v>19</v>
      </c>
      <c r="E6946" t="s">
        <v>5268</v>
      </c>
      <c r="F6946" t="s">
        <v>2158</v>
      </c>
      <c r="G6946" s="1">
        <v>1112</v>
      </c>
      <c r="H6946">
        <v>4</v>
      </c>
      <c r="I6946">
        <v>0</v>
      </c>
      <c r="J6946" s="1">
        <v>54488</v>
      </c>
      <c r="K6946" t="s">
        <v>9128</v>
      </c>
      <c r="L6946" t="s">
        <v>9142</v>
      </c>
      <c r="M6946" t="s">
        <v>10120</v>
      </c>
      <c r="N6946" t="s">
        <v>8536</v>
      </c>
      <c r="O6946" t="s">
        <v>8613</v>
      </c>
      <c r="P6946" t="s">
        <v>8573</v>
      </c>
      <c r="Q6946">
        <v>19711</v>
      </c>
      <c r="R6946" t="s">
        <v>8561</v>
      </c>
      <c r="S6946" t="s">
        <v>8502</v>
      </c>
      <c r="T6946" t="s">
        <v>7738</v>
      </c>
    </row>
    <row r="6947" spans="1:20" x14ac:dyDescent="0.25">
      <c r="A6947" t="s">
        <v>6052</v>
      </c>
      <c r="B6947" s="2">
        <v>42643</v>
      </c>
      <c r="C6947" s="2">
        <v>42647</v>
      </c>
      <c r="D6947" t="s">
        <v>19</v>
      </c>
      <c r="E6947" t="s">
        <v>1899</v>
      </c>
      <c r="F6947" t="s">
        <v>2776</v>
      </c>
      <c r="G6947" s="1">
        <v>52392</v>
      </c>
      <c r="H6947">
        <v>5</v>
      </c>
      <c r="I6947">
        <v>2</v>
      </c>
      <c r="J6947" s="1">
        <v>-26196</v>
      </c>
      <c r="K6947" t="s">
        <v>9123</v>
      </c>
      <c r="L6947" t="s">
        <v>9124</v>
      </c>
      <c r="M6947" t="s">
        <v>10336</v>
      </c>
      <c r="N6947" t="s">
        <v>8536</v>
      </c>
      <c r="O6947" t="s">
        <v>8576</v>
      </c>
      <c r="P6947" t="s">
        <v>8577</v>
      </c>
      <c r="Q6947">
        <v>10011</v>
      </c>
      <c r="R6947" t="s">
        <v>8561</v>
      </c>
      <c r="S6947" t="s">
        <v>8149</v>
      </c>
      <c r="T6947" t="s">
        <v>7736</v>
      </c>
    </row>
    <row r="6948" spans="1:20" x14ac:dyDescent="0.25">
      <c r="A6948" t="s">
        <v>6053</v>
      </c>
      <c r="B6948" s="2">
        <v>42317</v>
      </c>
      <c r="C6948" s="2">
        <v>42321</v>
      </c>
      <c r="D6948" t="s">
        <v>19</v>
      </c>
      <c r="E6948" t="s">
        <v>1186</v>
      </c>
      <c r="F6948" t="s">
        <v>620</v>
      </c>
      <c r="G6948" s="1">
        <v>248</v>
      </c>
      <c r="H6948">
        <v>2</v>
      </c>
      <c r="I6948">
        <v>0</v>
      </c>
      <c r="J6948" s="1">
        <v>11656</v>
      </c>
      <c r="K6948" t="s">
        <v>9128</v>
      </c>
      <c r="L6948" t="s">
        <v>9191</v>
      </c>
      <c r="M6948" t="s">
        <v>9452</v>
      </c>
      <c r="N6948" t="s">
        <v>8536</v>
      </c>
      <c r="O6948" t="s">
        <v>8609</v>
      </c>
      <c r="P6948" t="s">
        <v>8541</v>
      </c>
      <c r="Q6948">
        <v>95661</v>
      </c>
      <c r="R6948" t="s">
        <v>8542</v>
      </c>
      <c r="S6948" t="s">
        <v>8008</v>
      </c>
      <c r="T6948" t="s">
        <v>7744</v>
      </c>
    </row>
    <row r="6949" spans="1:20" x14ac:dyDescent="0.25">
      <c r="A6949" t="s">
        <v>6054</v>
      </c>
      <c r="B6949" s="2">
        <v>42119</v>
      </c>
      <c r="C6949" s="2">
        <v>42123</v>
      </c>
      <c r="D6949" t="s">
        <v>19</v>
      </c>
      <c r="E6949" t="s">
        <v>1032</v>
      </c>
      <c r="F6949" t="s">
        <v>2032</v>
      </c>
      <c r="G6949" s="1">
        <v>221024</v>
      </c>
      <c r="H6949">
        <v>2</v>
      </c>
      <c r="I6949">
        <v>2</v>
      </c>
      <c r="J6949" s="1">
        <v>-55256</v>
      </c>
      <c r="K6949" t="s">
        <v>9128</v>
      </c>
      <c r="L6949" t="s">
        <v>9133</v>
      </c>
      <c r="M6949" t="s">
        <v>10070</v>
      </c>
      <c r="N6949" t="s">
        <v>8536</v>
      </c>
      <c r="O6949" t="s">
        <v>8597</v>
      </c>
      <c r="P6949" t="s">
        <v>8566</v>
      </c>
      <c r="Q6949">
        <v>60505</v>
      </c>
      <c r="R6949" t="s">
        <v>8551</v>
      </c>
      <c r="S6949" t="s">
        <v>7971</v>
      </c>
      <c r="T6949" t="s">
        <v>7736</v>
      </c>
    </row>
    <row r="6950" spans="1:20" x14ac:dyDescent="0.25">
      <c r="A6950" t="s">
        <v>6054</v>
      </c>
      <c r="B6950" s="2">
        <v>42119</v>
      </c>
      <c r="C6950" s="2">
        <v>42123</v>
      </c>
      <c r="D6950" t="s">
        <v>19</v>
      </c>
      <c r="E6950" t="s">
        <v>1032</v>
      </c>
      <c r="F6950" t="s">
        <v>3931</v>
      </c>
      <c r="G6950" s="1">
        <v>128058</v>
      </c>
      <c r="H6950">
        <v>3</v>
      </c>
      <c r="I6950">
        <v>3</v>
      </c>
      <c r="J6950" s="1">
        <v>-237822</v>
      </c>
      <c r="K6950" t="s">
        <v>9123</v>
      </c>
      <c r="L6950" t="s">
        <v>9126</v>
      </c>
      <c r="M6950" t="s">
        <v>10643</v>
      </c>
      <c r="N6950" t="s">
        <v>8536</v>
      </c>
      <c r="O6950" t="s">
        <v>8597</v>
      </c>
      <c r="P6950" t="s">
        <v>8566</v>
      </c>
      <c r="Q6950">
        <v>60505</v>
      </c>
      <c r="R6950" t="s">
        <v>8551</v>
      </c>
      <c r="S6950" t="s">
        <v>7971</v>
      </c>
      <c r="T6950" t="s">
        <v>7736</v>
      </c>
    </row>
    <row r="6951" spans="1:20" x14ac:dyDescent="0.25">
      <c r="A6951" t="s">
        <v>6055</v>
      </c>
      <c r="B6951" s="2">
        <v>43058</v>
      </c>
      <c r="C6951" s="2">
        <v>43058</v>
      </c>
      <c r="D6951" t="s">
        <v>654</v>
      </c>
      <c r="E6951" t="s">
        <v>1823</v>
      </c>
      <c r="F6951" t="s">
        <v>2530</v>
      </c>
      <c r="G6951" s="1">
        <v>58408</v>
      </c>
      <c r="H6951">
        <v>7</v>
      </c>
      <c r="I6951">
        <v>2</v>
      </c>
      <c r="J6951" s="1">
        <v>182525</v>
      </c>
      <c r="K6951" t="s">
        <v>9128</v>
      </c>
      <c r="L6951" t="s">
        <v>9142</v>
      </c>
      <c r="M6951" t="s">
        <v>10245</v>
      </c>
      <c r="N6951" t="s">
        <v>8536</v>
      </c>
      <c r="O6951" t="s">
        <v>8576</v>
      </c>
      <c r="P6951" t="s">
        <v>8577</v>
      </c>
      <c r="Q6951">
        <v>10011</v>
      </c>
      <c r="R6951" t="s">
        <v>8561</v>
      </c>
      <c r="S6951" t="s">
        <v>8137</v>
      </c>
      <c r="T6951" t="s">
        <v>7744</v>
      </c>
    </row>
    <row r="6952" spans="1:20" x14ac:dyDescent="0.25">
      <c r="A6952" t="s">
        <v>6055</v>
      </c>
      <c r="B6952" s="2">
        <v>43058</v>
      </c>
      <c r="C6952" s="2">
        <v>43058</v>
      </c>
      <c r="D6952" t="s">
        <v>654</v>
      </c>
      <c r="E6952" t="s">
        <v>1823</v>
      </c>
      <c r="F6952" t="s">
        <v>2100</v>
      </c>
      <c r="G6952" s="1">
        <v>79974</v>
      </c>
      <c r="H6952">
        <v>3</v>
      </c>
      <c r="I6952">
        <v>4</v>
      </c>
      <c r="J6952" s="1">
        <v>-293238</v>
      </c>
      <c r="K6952" t="s">
        <v>9123</v>
      </c>
      <c r="L6952" t="s">
        <v>9131</v>
      </c>
      <c r="M6952" t="s">
        <v>10100</v>
      </c>
      <c r="N6952" t="s">
        <v>8536</v>
      </c>
      <c r="O6952" t="s">
        <v>8576</v>
      </c>
      <c r="P6952" t="s">
        <v>8577</v>
      </c>
      <c r="Q6952">
        <v>10011</v>
      </c>
      <c r="R6952" t="s">
        <v>8561</v>
      </c>
      <c r="S6952" t="s">
        <v>8137</v>
      </c>
      <c r="T6952" t="s">
        <v>7744</v>
      </c>
    </row>
    <row r="6953" spans="1:20" x14ac:dyDescent="0.25">
      <c r="A6953" t="s">
        <v>6056</v>
      </c>
      <c r="B6953" s="2">
        <v>42328</v>
      </c>
      <c r="C6953" s="2">
        <v>42332</v>
      </c>
      <c r="D6953" t="s">
        <v>19</v>
      </c>
      <c r="E6953" t="s">
        <v>593</v>
      </c>
      <c r="F6953" t="s">
        <v>6057</v>
      </c>
      <c r="G6953" s="1">
        <v>479988</v>
      </c>
      <c r="H6953">
        <v>2</v>
      </c>
      <c r="I6953">
        <v>4</v>
      </c>
      <c r="J6953" s="1">
        <v>559986</v>
      </c>
      <c r="K6953" t="s">
        <v>9139</v>
      </c>
      <c r="L6953" t="s">
        <v>9296</v>
      </c>
      <c r="M6953" t="s">
        <v>10909</v>
      </c>
      <c r="N6953" t="s">
        <v>8536</v>
      </c>
      <c r="O6953" t="s">
        <v>8633</v>
      </c>
      <c r="P6953" t="s">
        <v>8550</v>
      </c>
      <c r="Q6953">
        <v>75217</v>
      </c>
      <c r="R6953" t="s">
        <v>8551</v>
      </c>
      <c r="S6953" t="s">
        <v>7874</v>
      </c>
      <c r="T6953" t="s">
        <v>7738</v>
      </c>
    </row>
    <row r="6954" spans="1:20" x14ac:dyDescent="0.25">
      <c r="A6954" t="s">
        <v>6058</v>
      </c>
      <c r="B6954" s="2">
        <v>42279</v>
      </c>
      <c r="C6954" s="2">
        <v>42280</v>
      </c>
      <c r="D6954" t="s">
        <v>79</v>
      </c>
      <c r="E6954" t="s">
        <v>144</v>
      </c>
      <c r="F6954" t="s">
        <v>2682</v>
      </c>
      <c r="G6954" s="1">
        <v>11808</v>
      </c>
      <c r="H6954">
        <v>3</v>
      </c>
      <c r="I6954">
        <v>2</v>
      </c>
      <c r="J6954" s="1">
        <v>41328</v>
      </c>
      <c r="K6954" t="s">
        <v>9128</v>
      </c>
      <c r="L6954" t="s">
        <v>9142</v>
      </c>
      <c r="M6954" t="s">
        <v>10300</v>
      </c>
      <c r="N6954" t="s">
        <v>8536</v>
      </c>
      <c r="O6954" t="s">
        <v>8540</v>
      </c>
      <c r="P6954" t="s">
        <v>8541</v>
      </c>
      <c r="Q6954">
        <v>90008</v>
      </c>
      <c r="R6954" t="s">
        <v>8542</v>
      </c>
      <c r="S6954" t="s">
        <v>7769</v>
      </c>
      <c r="T6954" t="s">
        <v>7736</v>
      </c>
    </row>
    <row r="6955" spans="1:20" x14ac:dyDescent="0.25">
      <c r="A6955" t="s">
        <v>6058</v>
      </c>
      <c r="B6955" s="2">
        <v>42279</v>
      </c>
      <c r="C6955" s="2">
        <v>42280</v>
      </c>
      <c r="D6955" t="s">
        <v>79</v>
      </c>
      <c r="E6955" t="s">
        <v>144</v>
      </c>
      <c r="F6955" t="s">
        <v>4242</v>
      </c>
      <c r="G6955" s="1">
        <v>53568</v>
      </c>
      <c r="H6955">
        <v>4</v>
      </c>
      <c r="I6955">
        <v>2</v>
      </c>
      <c r="J6955" s="1">
        <v>194184</v>
      </c>
      <c r="K6955" t="s">
        <v>9128</v>
      </c>
      <c r="L6955" t="s">
        <v>9142</v>
      </c>
      <c r="M6955" t="s">
        <v>10703</v>
      </c>
      <c r="N6955" t="s">
        <v>8536</v>
      </c>
      <c r="O6955" t="s">
        <v>8540</v>
      </c>
      <c r="P6955" t="s">
        <v>8541</v>
      </c>
      <c r="Q6955">
        <v>90008</v>
      </c>
      <c r="R6955" t="s">
        <v>8542</v>
      </c>
      <c r="S6955" t="s">
        <v>7769</v>
      </c>
      <c r="T6955" t="s">
        <v>7736</v>
      </c>
    </row>
    <row r="6956" spans="1:20" x14ac:dyDescent="0.25">
      <c r="A6956" t="s">
        <v>6058</v>
      </c>
      <c r="B6956" s="2">
        <v>42279</v>
      </c>
      <c r="C6956" s="2">
        <v>42280</v>
      </c>
      <c r="D6956" t="s">
        <v>79</v>
      </c>
      <c r="E6956" t="s">
        <v>144</v>
      </c>
      <c r="F6956" t="s">
        <v>3270</v>
      </c>
      <c r="G6956" s="1">
        <v>50396</v>
      </c>
      <c r="H6956">
        <v>5</v>
      </c>
      <c r="I6956">
        <v>2</v>
      </c>
      <c r="J6956" s="1">
        <v>50396</v>
      </c>
      <c r="K6956" t="s">
        <v>9139</v>
      </c>
      <c r="L6956" t="s">
        <v>9140</v>
      </c>
      <c r="M6956" t="s">
        <v>10482</v>
      </c>
      <c r="N6956" t="s">
        <v>8536</v>
      </c>
      <c r="O6956" t="s">
        <v>8540</v>
      </c>
      <c r="P6956" t="s">
        <v>8541</v>
      </c>
      <c r="Q6956">
        <v>90008</v>
      </c>
      <c r="R6956" t="s">
        <v>8542</v>
      </c>
      <c r="S6956" t="s">
        <v>7769</v>
      </c>
      <c r="T6956" t="s">
        <v>7736</v>
      </c>
    </row>
    <row r="6957" spans="1:20" x14ac:dyDescent="0.25">
      <c r="A6957" t="s">
        <v>6059</v>
      </c>
      <c r="B6957" s="2">
        <v>42119</v>
      </c>
      <c r="C6957" s="2">
        <v>42126</v>
      </c>
      <c r="D6957" t="s">
        <v>19</v>
      </c>
      <c r="E6957" t="s">
        <v>1432</v>
      </c>
      <c r="F6957" t="s">
        <v>1616</v>
      </c>
      <c r="G6957" s="1">
        <v>2134</v>
      </c>
      <c r="H6957">
        <v>2</v>
      </c>
      <c r="I6957">
        <v>0</v>
      </c>
      <c r="J6957" s="1">
        <v>98164</v>
      </c>
      <c r="K6957" t="s">
        <v>9128</v>
      </c>
      <c r="L6957" t="s">
        <v>9167</v>
      </c>
      <c r="M6957" t="s">
        <v>9897</v>
      </c>
      <c r="N6957" t="s">
        <v>8536</v>
      </c>
      <c r="O6957" t="s">
        <v>8540</v>
      </c>
      <c r="P6957" t="s">
        <v>8541</v>
      </c>
      <c r="Q6957">
        <v>90004</v>
      </c>
      <c r="R6957" t="s">
        <v>8542</v>
      </c>
      <c r="S6957" t="s">
        <v>8060</v>
      </c>
      <c r="T6957" t="s">
        <v>7738</v>
      </c>
    </row>
    <row r="6958" spans="1:20" x14ac:dyDescent="0.25">
      <c r="A6958" t="s">
        <v>6060</v>
      </c>
      <c r="B6958" s="2">
        <v>42565</v>
      </c>
      <c r="C6958" s="2">
        <v>42570</v>
      </c>
      <c r="D6958" t="s">
        <v>19</v>
      </c>
      <c r="E6958" t="s">
        <v>6061</v>
      </c>
      <c r="F6958" t="s">
        <v>3182</v>
      </c>
      <c r="G6958" s="1">
        <v>364</v>
      </c>
      <c r="H6958">
        <v>5</v>
      </c>
      <c r="I6958">
        <v>0</v>
      </c>
      <c r="J6958" s="1">
        <v>17108</v>
      </c>
      <c r="K6958" t="s">
        <v>9128</v>
      </c>
      <c r="L6958" t="s">
        <v>9142</v>
      </c>
      <c r="M6958" t="s">
        <v>10457</v>
      </c>
      <c r="N6958" t="s">
        <v>8536</v>
      </c>
      <c r="O6958" t="s">
        <v>8603</v>
      </c>
      <c r="P6958" t="s">
        <v>8664</v>
      </c>
      <c r="Q6958">
        <v>31907</v>
      </c>
      <c r="R6958" t="s">
        <v>8539</v>
      </c>
      <c r="S6958" t="s">
        <v>8519</v>
      </c>
      <c r="T6958" t="s">
        <v>7736</v>
      </c>
    </row>
    <row r="6959" spans="1:20" x14ac:dyDescent="0.25">
      <c r="A6959" t="s">
        <v>6060</v>
      </c>
      <c r="B6959" s="2">
        <v>42565</v>
      </c>
      <c r="C6959" s="2">
        <v>42570</v>
      </c>
      <c r="D6959" t="s">
        <v>19</v>
      </c>
      <c r="E6959" t="s">
        <v>6061</v>
      </c>
      <c r="F6959" t="s">
        <v>70</v>
      </c>
      <c r="G6959" s="1">
        <v>5175</v>
      </c>
      <c r="H6959">
        <v>1</v>
      </c>
      <c r="I6959">
        <v>0</v>
      </c>
      <c r="J6959" s="1">
        <v>15525</v>
      </c>
      <c r="K6959" t="s">
        <v>9123</v>
      </c>
      <c r="L6959" t="s">
        <v>9135</v>
      </c>
      <c r="M6959" t="s">
        <v>9166</v>
      </c>
      <c r="N6959" t="s">
        <v>8536</v>
      </c>
      <c r="O6959" t="s">
        <v>8603</v>
      </c>
      <c r="P6959" t="s">
        <v>8664</v>
      </c>
      <c r="Q6959">
        <v>31907</v>
      </c>
      <c r="R6959" t="s">
        <v>8539</v>
      </c>
      <c r="S6959" t="s">
        <v>8519</v>
      </c>
      <c r="T6959" t="s">
        <v>7736</v>
      </c>
    </row>
    <row r="6960" spans="1:20" x14ac:dyDescent="0.25">
      <c r="A6960" t="s">
        <v>6062</v>
      </c>
      <c r="B6960" s="2">
        <v>42274</v>
      </c>
      <c r="C6960" s="2">
        <v>42276</v>
      </c>
      <c r="D6960" t="s">
        <v>11</v>
      </c>
      <c r="E6960" t="s">
        <v>2786</v>
      </c>
      <c r="F6960" t="s">
        <v>370</v>
      </c>
      <c r="G6960" s="1">
        <v>1551</v>
      </c>
      <c r="H6960">
        <v>1</v>
      </c>
      <c r="I6960">
        <v>0</v>
      </c>
      <c r="J6960" s="1">
        <v>43428</v>
      </c>
      <c r="K6960" t="s">
        <v>9128</v>
      </c>
      <c r="L6960" t="s">
        <v>9133</v>
      </c>
      <c r="M6960" t="s">
        <v>9319</v>
      </c>
      <c r="N6960" t="s">
        <v>8536</v>
      </c>
      <c r="O6960" t="s">
        <v>8556</v>
      </c>
      <c r="P6960" t="s">
        <v>8541</v>
      </c>
      <c r="Q6960">
        <v>94110</v>
      </c>
      <c r="R6960" t="s">
        <v>8542</v>
      </c>
      <c r="S6960" t="s">
        <v>8301</v>
      </c>
      <c r="T6960" t="s">
        <v>7744</v>
      </c>
    </row>
    <row r="6961" spans="1:20" x14ac:dyDescent="0.25">
      <c r="A6961" t="s">
        <v>6062</v>
      </c>
      <c r="B6961" s="2">
        <v>42274</v>
      </c>
      <c r="C6961" s="2">
        <v>42276</v>
      </c>
      <c r="D6961" t="s">
        <v>11</v>
      </c>
      <c r="E6961" t="s">
        <v>2786</v>
      </c>
      <c r="F6961" t="s">
        <v>266</v>
      </c>
      <c r="G6961" s="1">
        <v>14682</v>
      </c>
      <c r="H6961">
        <v>3</v>
      </c>
      <c r="I6961">
        <v>0</v>
      </c>
      <c r="J6961" s="1">
        <v>7341</v>
      </c>
      <c r="K6961" t="s">
        <v>9128</v>
      </c>
      <c r="L6961" t="s">
        <v>9148</v>
      </c>
      <c r="M6961" t="s">
        <v>9266</v>
      </c>
      <c r="N6961" t="s">
        <v>8536</v>
      </c>
      <c r="O6961" t="s">
        <v>8556</v>
      </c>
      <c r="P6961" t="s">
        <v>8541</v>
      </c>
      <c r="Q6961">
        <v>94110</v>
      </c>
      <c r="R6961" t="s">
        <v>8542</v>
      </c>
      <c r="S6961" t="s">
        <v>8301</v>
      </c>
      <c r="T6961" t="s">
        <v>7744</v>
      </c>
    </row>
    <row r="6962" spans="1:20" x14ac:dyDescent="0.25">
      <c r="A6962" t="s">
        <v>6062</v>
      </c>
      <c r="B6962" s="2">
        <v>42274</v>
      </c>
      <c r="C6962" s="2">
        <v>42276</v>
      </c>
      <c r="D6962" t="s">
        <v>11</v>
      </c>
      <c r="E6962" t="s">
        <v>2786</v>
      </c>
      <c r="F6962" t="s">
        <v>988</v>
      </c>
      <c r="G6962" s="1">
        <v>1296</v>
      </c>
      <c r="H6962">
        <v>2</v>
      </c>
      <c r="I6962">
        <v>0</v>
      </c>
      <c r="J6962" s="1">
        <v>62208</v>
      </c>
      <c r="K6962" t="s">
        <v>9128</v>
      </c>
      <c r="L6962" t="s">
        <v>9148</v>
      </c>
      <c r="M6962" t="s">
        <v>9629</v>
      </c>
      <c r="N6962" t="s">
        <v>8536</v>
      </c>
      <c r="O6962" t="s">
        <v>8556</v>
      </c>
      <c r="P6962" t="s">
        <v>8541</v>
      </c>
      <c r="Q6962">
        <v>94110</v>
      </c>
      <c r="R6962" t="s">
        <v>8542</v>
      </c>
      <c r="S6962" t="s">
        <v>8301</v>
      </c>
      <c r="T6962" t="s">
        <v>7744</v>
      </c>
    </row>
    <row r="6963" spans="1:20" x14ac:dyDescent="0.25">
      <c r="A6963" t="s">
        <v>6063</v>
      </c>
      <c r="B6963" s="2">
        <v>43049</v>
      </c>
      <c r="C6963" s="2">
        <v>43049</v>
      </c>
      <c r="D6963" t="s">
        <v>654</v>
      </c>
      <c r="E6963" t="s">
        <v>1571</v>
      </c>
      <c r="F6963" t="s">
        <v>2260</v>
      </c>
      <c r="G6963" s="1">
        <v>78</v>
      </c>
      <c r="H6963">
        <v>3</v>
      </c>
      <c r="I6963">
        <v>0</v>
      </c>
      <c r="J6963" s="1">
        <v>2106</v>
      </c>
      <c r="K6963" t="s">
        <v>9128</v>
      </c>
      <c r="L6963" t="s">
        <v>9137</v>
      </c>
      <c r="M6963" t="s">
        <v>10151</v>
      </c>
      <c r="N6963" t="s">
        <v>8536</v>
      </c>
      <c r="O6963" t="s">
        <v>8750</v>
      </c>
      <c r="P6963" t="s">
        <v>8541</v>
      </c>
      <c r="Q6963">
        <v>92503</v>
      </c>
      <c r="R6963" t="s">
        <v>8542</v>
      </c>
      <c r="S6963" t="s">
        <v>8091</v>
      </c>
      <c r="T6963" t="s">
        <v>7744</v>
      </c>
    </row>
    <row r="6964" spans="1:20" x14ac:dyDescent="0.25">
      <c r="A6964" t="s">
        <v>6064</v>
      </c>
      <c r="B6964" s="2">
        <v>42567</v>
      </c>
      <c r="C6964" s="2">
        <v>42571</v>
      </c>
      <c r="D6964" t="s">
        <v>11</v>
      </c>
      <c r="E6964" t="s">
        <v>277</v>
      </c>
      <c r="F6964" t="s">
        <v>71</v>
      </c>
      <c r="G6964" s="1">
        <v>102</v>
      </c>
      <c r="H6964">
        <v>5</v>
      </c>
      <c r="I6964">
        <v>0</v>
      </c>
      <c r="J6964" s="1">
        <v>4794</v>
      </c>
      <c r="K6964" t="s">
        <v>9128</v>
      </c>
      <c r="L6964" t="s">
        <v>9167</v>
      </c>
      <c r="M6964" t="s">
        <v>9168</v>
      </c>
      <c r="N6964" t="s">
        <v>8536</v>
      </c>
      <c r="O6964" t="s">
        <v>8590</v>
      </c>
      <c r="P6964" t="s">
        <v>8591</v>
      </c>
      <c r="Q6964">
        <v>29203</v>
      </c>
      <c r="R6964" t="s">
        <v>8539</v>
      </c>
      <c r="S6964" t="s">
        <v>7801</v>
      </c>
      <c r="T6964" t="s">
        <v>7738</v>
      </c>
    </row>
    <row r="6965" spans="1:20" x14ac:dyDescent="0.25">
      <c r="A6965" t="s">
        <v>6064</v>
      </c>
      <c r="B6965" s="2">
        <v>42567</v>
      </c>
      <c r="C6965" s="2">
        <v>42571</v>
      </c>
      <c r="D6965" t="s">
        <v>11</v>
      </c>
      <c r="E6965" t="s">
        <v>277</v>
      </c>
      <c r="F6965" t="s">
        <v>3586</v>
      </c>
      <c r="G6965" s="1">
        <v>2232</v>
      </c>
      <c r="H6965">
        <v>3</v>
      </c>
      <c r="I6965">
        <v>0</v>
      </c>
      <c r="J6965" s="1">
        <v>558</v>
      </c>
      <c r="K6965" t="s">
        <v>9128</v>
      </c>
      <c r="L6965" t="s">
        <v>9137</v>
      </c>
      <c r="M6965" t="s">
        <v>10563</v>
      </c>
      <c r="N6965" t="s">
        <v>8536</v>
      </c>
      <c r="O6965" t="s">
        <v>8590</v>
      </c>
      <c r="P6965" t="s">
        <v>8591</v>
      </c>
      <c r="Q6965">
        <v>29203</v>
      </c>
      <c r="R6965" t="s">
        <v>8539</v>
      </c>
      <c r="S6965" t="s">
        <v>7801</v>
      </c>
      <c r="T6965" t="s">
        <v>7738</v>
      </c>
    </row>
    <row r="6966" spans="1:20" x14ac:dyDescent="0.25">
      <c r="A6966" t="s">
        <v>6064</v>
      </c>
      <c r="B6966" s="2">
        <v>42567</v>
      </c>
      <c r="C6966" s="2">
        <v>42571</v>
      </c>
      <c r="D6966" t="s">
        <v>11</v>
      </c>
      <c r="E6966" t="s">
        <v>277</v>
      </c>
      <c r="F6966" t="s">
        <v>1105</v>
      </c>
      <c r="G6966" s="1">
        <v>241</v>
      </c>
      <c r="H6966">
        <v>5</v>
      </c>
      <c r="I6966">
        <v>0</v>
      </c>
      <c r="J6966" s="1">
        <v>11086</v>
      </c>
      <c r="K6966" t="s">
        <v>9128</v>
      </c>
      <c r="L6966" t="s">
        <v>9142</v>
      </c>
      <c r="M6966" t="s">
        <v>9683</v>
      </c>
      <c r="N6966" t="s">
        <v>8536</v>
      </c>
      <c r="O6966" t="s">
        <v>8590</v>
      </c>
      <c r="P6966" t="s">
        <v>8591</v>
      </c>
      <c r="Q6966">
        <v>29203</v>
      </c>
      <c r="R6966" t="s">
        <v>8539</v>
      </c>
      <c r="S6966" t="s">
        <v>7801</v>
      </c>
      <c r="T6966" t="s">
        <v>7738</v>
      </c>
    </row>
    <row r="6967" spans="1:20" x14ac:dyDescent="0.25">
      <c r="A6967" t="s">
        <v>6064</v>
      </c>
      <c r="B6967" s="2">
        <v>42567</v>
      </c>
      <c r="C6967" s="2">
        <v>42571</v>
      </c>
      <c r="D6967" t="s">
        <v>11</v>
      </c>
      <c r="E6967" t="s">
        <v>277</v>
      </c>
      <c r="F6967" t="s">
        <v>3063</v>
      </c>
      <c r="G6967" s="1">
        <v>7598</v>
      </c>
      <c r="H6967">
        <v>2</v>
      </c>
      <c r="I6967">
        <v>0</v>
      </c>
      <c r="J6967" s="1">
        <v>182352</v>
      </c>
      <c r="K6967" t="s">
        <v>9139</v>
      </c>
      <c r="L6967" t="s">
        <v>9162</v>
      </c>
      <c r="M6967" t="s">
        <v>10417</v>
      </c>
      <c r="N6967" t="s">
        <v>8536</v>
      </c>
      <c r="O6967" t="s">
        <v>8590</v>
      </c>
      <c r="P6967" t="s">
        <v>8591</v>
      </c>
      <c r="Q6967">
        <v>29203</v>
      </c>
      <c r="R6967" t="s">
        <v>8539</v>
      </c>
      <c r="S6967" t="s">
        <v>7801</v>
      </c>
      <c r="T6967" t="s">
        <v>7738</v>
      </c>
    </row>
    <row r="6968" spans="1:20" x14ac:dyDescent="0.25">
      <c r="A6968" t="s">
        <v>6064</v>
      </c>
      <c r="B6968" s="2">
        <v>42567</v>
      </c>
      <c r="C6968" s="2">
        <v>42571</v>
      </c>
      <c r="D6968" t="s">
        <v>11</v>
      </c>
      <c r="E6968" t="s">
        <v>277</v>
      </c>
      <c r="F6968" t="s">
        <v>1027</v>
      </c>
      <c r="G6968" s="1">
        <v>646</v>
      </c>
      <c r="H6968">
        <v>2</v>
      </c>
      <c r="I6968">
        <v>0</v>
      </c>
      <c r="J6968" s="1">
        <v>31654</v>
      </c>
      <c r="K6968" t="s">
        <v>9128</v>
      </c>
      <c r="L6968" t="s">
        <v>9142</v>
      </c>
      <c r="M6968" t="s">
        <v>9646</v>
      </c>
      <c r="N6968" t="s">
        <v>8536</v>
      </c>
      <c r="O6968" t="s">
        <v>8590</v>
      </c>
      <c r="P6968" t="s">
        <v>8591</v>
      </c>
      <c r="Q6968">
        <v>29203</v>
      </c>
      <c r="R6968" t="s">
        <v>8539</v>
      </c>
      <c r="S6968" t="s">
        <v>7801</v>
      </c>
      <c r="T6968" t="s">
        <v>7738</v>
      </c>
    </row>
    <row r="6969" spans="1:20" x14ac:dyDescent="0.25">
      <c r="A6969" t="s">
        <v>6064</v>
      </c>
      <c r="B6969" s="2">
        <v>42567</v>
      </c>
      <c r="C6969" s="2">
        <v>42571</v>
      </c>
      <c r="D6969" t="s">
        <v>11</v>
      </c>
      <c r="E6969" t="s">
        <v>277</v>
      </c>
      <c r="F6969" t="s">
        <v>4283</v>
      </c>
      <c r="G6969" s="1">
        <v>6012</v>
      </c>
      <c r="H6969">
        <v>9</v>
      </c>
      <c r="I6969">
        <v>0</v>
      </c>
      <c r="J6969" s="1">
        <v>288576</v>
      </c>
      <c r="K6969" t="s">
        <v>9128</v>
      </c>
      <c r="L6969" t="s">
        <v>9148</v>
      </c>
      <c r="M6969" t="s">
        <v>10712</v>
      </c>
      <c r="N6969" t="s">
        <v>8536</v>
      </c>
      <c r="O6969" t="s">
        <v>8590</v>
      </c>
      <c r="P6969" t="s">
        <v>8591</v>
      </c>
      <c r="Q6969">
        <v>29203</v>
      </c>
      <c r="R6969" t="s">
        <v>8539</v>
      </c>
      <c r="S6969" t="s">
        <v>7801</v>
      </c>
      <c r="T6969" t="s">
        <v>7738</v>
      </c>
    </row>
    <row r="6970" spans="1:20" x14ac:dyDescent="0.25">
      <c r="A6970" t="s">
        <v>6065</v>
      </c>
      <c r="B6970" s="2">
        <v>42293</v>
      </c>
      <c r="C6970" s="2">
        <v>42297</v>
      </c>
      <c r="D6970" t="s">
        <v>11</v>
      </c>
      <c r="E6970" t="s">
        <v>755</v>
      </c>
      <c r="F6970" t="s">
        <v>1918</v>
      </c>
      <c r="G6970" s="1">
        <v>82497</v>
      </c>
      <c r="H6970">
        <v>3</v>
      </c>
      <c r="I6970">
        <v>0</v>
      </c>
      <c r="J6970" s="1">
        <v>2144922</v>
      </c>
      <c r="K6970" t="s">
        <v>9139</v>
      </c>
      <c r="L6970" t="s">
        <v>9140</v>
      </c>
      <c r="M6970" t="s">
        <v>10031</v>
      </c>
      <c r="N6970" t="s">
        <v>8536</v>
      </c>
      <c r="O6970" t="s">
        <v>8576</v>
      </c>
      <c r="P6970" t="s">
        <v>8577</v>
      </c>
      <c r="Q6970">
        <v>10011</v>
      </c>
      <c r="R6970" t="s">
        <v>8561</v>
      </c>
      <c r="S6970" t="s">
        <v>7910</v>
      </c>
      <c r="T6970" t="s">
        <v>7738</v>
      </c>
    </row>
    <row r="6971" spans="1:20" x14ac:dyDescent="0.25">
      <c r="A6971" t="s">
        <v>6066</v>
      </c>
      <c r="B6971" s="2">
        <v>42379</v>
      </c>
      <c r="C6971" s="2">
        <v>42382</v>
      </c>
      <c r="D6971" t="s">
        <v>11</v>
      </c>
      <c r="E6971" t="s">
        <v>3665</v>
      </c>
      <c r="F6971" t="s">
        <v>1071</v>
      </c>
      <c r="G6971" s="1">
        <v>2485</v>
      </c>
      <c r="H6971">
        <v>5</v>
      </c>
      <c r="I6971">
        <v>0</v>
      </c>
      <c r="J6971" s="1">
        <v>77035</v>
      </c>
      <c r="K6971" t="s">
        <v>9123</v>
      </c>
      <c r="L6971" t="s">
        <v>9135</v>
      </c>
      <c r="M6971" t="s">
        <v>9666</v>
      </c>
      <c r="N6971" t="s">
        <v>8536</v>
      </c>
      <c r="O6971" t="s">
        <v>9056</v>
      </c>
      <c r="P6971" t="s">
        <v>8548</v>
      </c>
      <c r="Q6971">
        <v>98632</v>
      </c>
      <c r="R6971" t="s">
        <v>8542</v>
      </c>
      <c r="S6971" t="s">
        <v>8415</v>
      </c>
      <c r="T6971" t="s">
        <v>7736</v>
      </c>
    </row>
    <row r="6972" spans="1:20" x14ac:dyDescent="0.25">
      <c r="A6972" t="s">
        <v>6067</v>
      </c>
      <c r="B6972" s="2">
        <v>42997</v>
      </c>
      <c r="C6972" s="2">
        <v>43003</v>
      </c>
      <c r="D6972" t="s">
        <v>19</v>
      </c>
      <c r="E6972" t="s">
        <v>2114</v>
      </c>
      <c r="F6972" t="s">
        <v>4057</v>
      </c>
      <c r="G6972" s="1">
        <v>12624</v>
      </c>
      <c r="H6972">
        <v>2</v>
      </c>
      <c r="I6972">
        <v>2</v>
      </c>
      <c r="J6972" s="1">
        <v>-25248</v>
      </c>
      <c r="K6972" t="s">
        <v>9128</v>
      </c>
      <c r="L6972" t="s">
        <v>9133</v>
      </c>
      <c r="M6972" t="s">
        <v>10663</v>
      </c>
      <c r="N6972" t="s">
        <v>8536</v>
      </c>
      <c r="O6972" t="s">
        <v>8608</v>
      </c>
      <c r="P6972" t="s">
        <v>8581</v>
      </c>
      <c r="Q6972">
        <v>85023</v>
      </c>
      <c r="R6972" t="s">
        <v>8542</v>
      </c>
      <c r="S6972" t="s">
        <v>8193</v>
      </c>
      <c r="T6972" t="s">
        <v>7736</v>
      </c>
    </row>
    <row r="6973" spans="1:20" x14ac:dyDescent="0.25">
      <c r="A6973" t="s">
        <v>6067</v>
      </c>
      <c r="B6973" s="2">
        <v>42997</v>
      </c>
      <c r="C6973" s="2">
        <v>43003</v>
      </c>
      <c r="D6973" t="s">
        <v>19</v>
      </c>
      <c r="E6973" t="s">
        <v>2114</v>
      </c>
      <c r="F6973" t="s">
        <v>420</v>
      </c>
      <c r="G6973" s="1">
        <v>89584</v>
      </c>
      <c r="H6973">
        <v>2</v>
      </c>
      <c r="I6973">
        <v>2</v>
      </c>
      <c r="J6973" s="1">
        <v>44792</v>
      </c>
      <c r="K6973" t="s">
        <v>9139</v>
      </c>
      <c r="L6973" t="s">
        <v>9162</v>
      </c>
      <c r="M6973" t="s">
        <v>9343</v>
      </c>
      <c r="N6973" t="s">
        <v>8536</v>
      </c>
      <c r="O6973" t="s">
        <v>8608</v>
      </c>
      <c r="P6973" t="s">
        <v>8581</v>
      </c>
      <c r="Q6973">
        <v>85023</v>
      </c>
      <c r="R6973" t="s">
        <v>8542</v>
      </c>
      <c r="S6973" t="s">
        <v>8193</v>
      </c>
      <c r="T6973" t="s">
        <v>7736</v>
      </c>
    </row>
    <row r="6974" spans="1:20" x14ac:dyDescent="0.25">
      <c r="A6974" t="s">
        <v>6067</v>
      </c>
      <c r="B6974" s="2">
        <v>42997</v>
      </c>
      <c r="C6974" s="2">
        <v>43003</v>
      </c>
      <c r="D6974" t="s">
        <v>19</v>
      </c>
      <c r="E6974" t="s">
        <v>2114</v>
      </c>
      <c r="F6974" t="s">
        <v>3971</v>
      </c>
      <c r="G6974" s="1">
        <v>47192</v>
      </c>
      <c r="H6974">
        <v>2</v>
      </c>
      <c r="I6974">
        <v>2</v>
      </c>
      <c r="J6974" s="1">
        <v>29495</v>
      </c>
      <c r="K6974" t="s">
        <v>9139</v>
      </c>
      <c r="L6974" t="s">
        <v>9140</v>
      </c>
      <c r="M6974" t="s">
        <v>10647</v>
      </c>
      <c r="N6974" t="s">
        <v>8536</v>
      </c>
      <c r="O6974" t="s">
        <v>8608</v>
      </c>
      <c r="P6974" t="s">
        <v>8581</v>
      </c>
      <c r="Q6974">
        <v>85023</v>
      </c>
      <c r="R6974" t="s">
        <v>8542</v>
      </c>
      <c r="S6974" t="s">
        <v>8193</v>
      </c>
      <c r="T6974" t="s">
        <v>7736</v>
      </c>
    </row>
    <row r="6975" spans="1:20" x14ac:dyDescent="0.25">
      <c r="A6975" t="s">
        <v>6067</v>
      </c>
      <c r="B6975" s="2">
        <v>42997</v>
      </c>
      <c r="C6975" s="2">
        <v>43003</v>
      </c>
      <c r="D6975" t="s">
        <v>19</v>
      </c>
      <c r="E6975" t="s">
        <v>2114</v>
      </c>
      <c r="F6975" t="s">
        <v>125</v>
      </c>
      <c r="G6975" s="1">
        <v>1818</v>
      </c>
      <c r="H6975">
        <v>4</v>
      </c>
      <c r="I6975">
        <v>7</v>
      </c>
      <c r="J6975" s="1">
        <v>-13938</v>
      </c>
      <c r="K6975" t="s">
        <v>9128</v>
      </c>
      <c r="L6975" t="s">
        <v>9142</v>
      </c>
      <c r="M6975" t="s">
        <v>9198</v>
      </c>
      <c r="N6975" t="s">
        <v>8536</v>
      </c>
      <c r="O6975" t="s">
        <v>8608</v>
      </c>
      <c r="P6975" t="s">
        <v>8581</v>
      </c>
      <c r="Q6975">
        <v>85023</v>
      </c>
      <c r="R6975" t="s">
        <v>8542</v>
      </c>
      <c r="S6975" t="s">
        <v>8193</v>
      </c>
      <c r="T6975" t="s">
        <v>7736</v>
      </c>
    </row>
    <row r="6976" spans="1:20" x14ac:dyDescent="0.25">
      <c r="A6976" t="s">
        <v>6068</v>
      </c>
      <c r="B6976" s="2">
        <v>42993</v>
      </c>
      <c r="C6976" s="2">
        <v>42997</v>
      </c>
      <c r="D6976" t="s">
        <v>19</v>
      </c>
      <c r="E6976" t="s">
        <v>1022</v>
      </c>
      <c r="F6976" t="s">
        <v>4121</v>
      </c>
      <c r="G6976" s="1">
        <v>31744</v>
      </c>
      <c r="H6976">
        <v>2</v>
      </c>
      <c r="I6976">
        <v>2</v>
      </c>
      <c r="J6976" s="1">
        <v>83328</v>
      </c>
      <c r="K6976" t="s">
        <v>9128</v>
      </c>
      <c r="L6976" t="s">
        <v>9137</v>
      </c>
      <c r="M6976" t="s">
        <v>10679</v>
      </c>
      <c r="N6976" t="s">
        <v>8536</v>
      </c>
      <c r="O6976" t="s">
        <v>8563</v>
      </c>
      <c r="P6976" t="s">
        <v>8550</v>
      </c>
      <c r="Q6976">
        <v>77095</v>
      </c>
      <c r="R6976" t="s">
        <v>8551</v>
      </c>
      <c r="S6976" t="s">
        <v>7968</v>
      </c>
      <c r="T6976" t="s">
        <v>7736</v>
      </c>
    </row>
    <row r="6977" spans="1:20" x14ac:dyDescent="0.25">
      <c r="A6977" t="s">
        <v>6069</v>
      </c>
      <c r="B6977" s="2">
        <v>42183</v>
      </c>
      <c r="C6977" s="2">
        <v>42187</v>
      </c>
      <c r="D6977" t="s">
        <v>19</v>
      </c>
      <c r="E6977" t="s">
        <v>1743</v>
      </c>
      <c r="F6977" t="s">
        <v>2573</v>
      </c>
      <c r="G6977" s="1">
        <v>5904</v>
      </c>
      <c r="H6977">
        <v>2</v>
      </c>
      <c r="I6977">
        <v>2</v>
      </c>
      <c r="J6977" s="1">
        <v>19926</v>
      </c>
      <c r="K6977" t="s">
        <v>9128</v>
      </c>
      <c r="L6977" t="s">
        <v>9129</v>
      </c>
      <c r="M6977" t="s">
        <v>10260</v>
      </c>
      <c r="N6977" t="s">
        <v>8536</v>
      </c>
      <c r="O6977" t="s">
        <v>8580</v>
      </c>
      <c r="P6977" t="s">
        <v>8581</v>
      </c>
      <c r="Q6977">
        <v>85234</v>
      </c>
      <c r="R6977" t="s">
        <v>8542</v>
      </c>
      <c r="S6977" t="s">
        <v>8126</v>
      </c>
      <c r="T6977" t="s">
        <v>7738</v>
      </c>
    </row>
    <row r="6978" spans="1:20" x14ac:dyDescent="0.25">
      <c r="A6978" t="s">
        <v>6069</v>
      </c>
      <c r="B6978" s="2">
        <v>42183</v>
      </c>
      <c r="C6978" s="2">
        <v>42187</v>
      </c>
      <c r="D6978" t="s">
        <v>19</v>
      </c>
      <c r="E6978" t="s">
        <v>1743</v>
      </c>
      <c r="F6978" t="s">
        <v>1291</v>
      </c>
      <c r="G6978" s="1">
        <v>62176</v>
      </c>
      <c r="H6978">
        <v>4</v>
      </c>
      <c r="I6978">
        <v>2</v>
      </c>
      <c r="J6978" s="1">
        <v>46632</v>
      </c>
      <c r="K6978" t="s">
        <v>9123</v>
      </c>
      <c r="L6978" t="s">
        <v>9135</v>
      </c>
      <c r="M6978" t="s">
        <v>9760</v>
      </c>
      <c r="N6978" t="s">
        <v>8536</v>
      </c>
      <c r="O6978" t="s">
        <v>8580</v>
      </c>
      <c r="P6978" t="s">
        <v>8581</v>
      </c>
      <c r="Q6978">
        <v>85234</v>
      </c>
      <c r="R6978" t="s">
        <v>8542</v>
      </c>
      <c r="S6978" t="s">
        <v>8126</v>
      </c>
      <c r="T6978" t="s">
        <v>7738</v>
      </c>
    </row>
    <row r="6979" spans="1:20" x14ac:dyDescent="0.25">
      <c r="A6979" t="s">
        <v>6070</v>
      </c>
      <c r="B6979" s="2">
        <v>42699</v>
      </c>
      <c r="C6979" s="2">
        <v>42702</v>
      </c>
      <c r="D6979" t="s">
        <v>79</v>
      </c>
      <c r="E6979" t="s">
        <v>946</v>
      </c>
      <c r="F6979" t="s">
        <v>2156</v>
      </c>
      <c r="G6979" s="1">
        <v>5998</v>
      </c>
      <c r="H6979">
        <v>2</v>
      </c>
      <c r="I6979">
        <v>0</v>
      </c>
      <c r="J6979" s="1">
        <v>17994</v>
      </c>
      <c r="K6979" t="s">
        <v>9139</v>
      </c>
      <c r="L6979" t="s">
        <v>9140</v>
      </c>
      <c r="M6979" t="s">
        <v>10119</v>
      </c>
      <c r="N6979" t="s">
        <v>8536</v>
      </c>
      <c r="O6979" t="s">
        <v>8767</v>
      </c>
      <c r="P6979" t="s">
        <v>8693</v>
      </c>
      <c r="Q6979">
        <v>72401</v>
      </c>
      <c r="R6979" t="s">
        <v>8539</v>
      </c>
      <c r="S6979" t="s">
        <v>7950</v>
      </c>
      <c r="T6979" t="s">
        <v>7736</v>
      </c>
    </row>
    <row r="6980" spans="1:20" x14ac:dyDescent="0.25">
      <c r="A6980" t="s">
        <v>6071</v>
      </c>
      <c r="B6980" s="2">
        <v>43064</v>
      </c>
      <c r="C6980" s="2">
        <v>43068</v>
      </c>
      <c r="D6980" t="s">
        <v>11</v>
      </c>
      <c r="E6980" t="s">
        <v>471</v>
      </c>
      <c r="F6980" t="s">
        <v>732</v>
      </c>
      <c r="G6980" s="1">
        <v>4887</v>
      </c>
      <c r="H6980">
        <v>9</v>
      </c>
      <c r="I6980">
        <v>0</v>
      </c>
      <c r="J6980" s="1">
        <v>239463</v>
      </c>
      <c r="K6980" t="s">
        <v>9128</v>
      </c>
      <c r="L6980" t="s">
        <v>9148</v>
      </c>
      <c r="M6980" t="s">
        <v>9504</v>
      </c>
      <c r="N6980" t="s">
        <v>8536</v>
      </c>
      <c r="O6980" t="s">
        <v>8696</v>
      </c>
      <c r="P6980" t="s">
        <v>8664</v>
      </c>
      <c r="Q6980">
        <v>30318</v>
      </c>
      <c r="R6980" t="s">
        <v>8539</v>
      </c>
      <c r="S6980" t="s">
        <v>7849</v>
      </c>
      <c r="T6980" t="s">
        <v>7736</v>
      </c>
    </row>
    <row r="6981" spans="1:20" x14ac:dyDescent="0.25">
      <c r="A6981" t="s">
        <v>6072</v>
      </c>
      <c r="B6981" s="2">
        <v>42749</v>
      </c>
      <c r="C6981" s="2">
        <v>42754</v>
      </c>
      <c r="D6981" t="s">
        <v>19</v>
      </c>
      <c r="E6981" t="s">
        <v>20</v>
      </c>
      <c r="F6981" t="s">
        <v>4791</v>
      </c>
      <c r="G6981" s="1">
        <v>1549</v>
      </c>
      <c r="H6981">
        <v>5</v>
      </c>
      <c r="I6981">
        <v>0</v>
      </c>
      <c r="J6981" s="1">
        <v>69705</v>
      </c>
      <c r="K6981" t="s">
        <v>9128</v>
      </c>
      <c r="L6981" t="s">
        <v>9148</v>
      </c>
      <c r="M6981" t="s">
        <v>10797</v>
      </c>
      <c r="N6981" t="s">
        <v>8536</v>
      </c>
      <c r="O6981" t="s">
        <v>8540</v>
      </c>
      <c r="P6981" t="s">
        <v>8541</v>
      </c>
      <c r="Q6981">
        <v>90036</v>
      </c>
      <c r="R6981" t="s">
        <v>8542</v>
      </c>
      <c r="S6981" t="s">
        <v>7739</v>
      </c>
      <c r="T6981" t="s">
        <v>7736</v>
      </c>
    </row>
    <row r="6982" spans="1:20" x14ac:dyDescent="0.25">
      <c r="A6982" t="s">
        <v>6073</v>
      </c>
      <c r="B6982" s="2">
        <v>41950</v>
      </c>
      <c r="C6982" s="2">
        <v>41951</v>
      </c>
      <c r="D6982" t="s">
        <v>79</v>
      </c>
      <c r="E6982" t="s">
        <v>705</v>
      </c>
      <c r="F6982" t="s">
        <v>2412</v>
      </c>
      <c r="G6982" s="1">
        <v>592</v>
      </c>
      <c r="H6982">
        <v>4</v>
      </c>
      <c r="I6982">
        <v>0</v>
      </c>
      <c r="J6982" s="1">
        <v>28416</v>
      </c>
      <c r="K6982" t="s">
        <v>9128</v>
      </c>
      <c r="L6982" t="s">
        <v>9191</v>
      </c>
      <c r="M6982" t="s">
        <v>10207</v>
      </c>
      <c r="N6982" t="s">
        <v>8536</v>
      </c>
      <c r="O6982" t="s">
        <v>8576</v>
      </c>
      <c r="P6982" t="s">
        <v>8577</v>
      </c>
      <c r="Q6982">
        <v>10024</v>
      </c>
      <c r="R6982" t="s">
        <v>8561</v>
      </c>
      <c r="S6982" t="s">
        <v>7900</v>
      </c>
      <c r="T6982" t="s">
        <v>7738</v>
      </c>
    </row>
    <row r="6983" spans="1:20" x14ac:dyDescent="0.25">
      <c r="A6983" t="s">
        <v>6073</v>
      </c>
      <c r="B6983" s="2">
        <v>41950</v>
      </c>
      <c r="C6983" s="2">
        <v>41951</v>
      </c>
      <c r="D6983" t="s">
        <v>79</v>
      </c>
      <c r="E6983" t="s">
        <v>705</v>
      </c>
      <c r="F6983" t="s">
        <v>4279</v>
      </c>
      <c r="G6983" s="1">
        <v>3018</v>
      </c>
      <c r="H6983">
        <v>3</v>
      </c>
      <c r="I6983">
        <v>0</v>
      </c>
      <c r="J6983" s="1">
        <v>138828</v>
      </c>
      <c r="K6983" t="s">
        <v>9128</v>
      </c>
      <c r="L6983" t="s">
        <v>9148</v>
      </c>
      <c r="M6983" t="s">
        <v>10711</v>
      </c>
      <c r="N6983" t="s">
        <v>8536</v>
      </c>
      <c r="O6983" t="s">
        <v>8576</v>
      </c>
      <c r="P6983" t="s">
        <v>8577</v>
      </c>
      <c r="Q6983">
        <v>10024</v>
      </c>
      <c r="R6983" t="s">
        <v>8561</v>
      </c>
      <c r="S6983" t="s">
        <v>7900</v>
      </c>
      <c r="T6983" t="s">
        <v>7738</v>
      </c>
    </row>
    <row r="6984" spans="1:20" x14ac:dyDescent="0.25">
      <c r="A6984" t="s">
        <v>6074</v>
      </c>
      <c r="B6984" s="2">
        <v>42614</v>
      </c>
      <c r="C6984" s="2">
        <v>42618</v>
      </c>
      <c r="D6984" t="s">
        <v>19</v>
      </c>
      <c r="E6984" t="s">
        <v>1562</v>
      </c>
      <c r="F6984" t="s">
        <v>1105</v>
      </c>
      <c r="G6984" s="1">
        <v>241</v>
      </c>
      <c r="H6984">
        <v>5</v>
      </c>
      <c r="I6984">
        <v>0</v>
      </c>
      <c r="J6984" s="1">
        <v>11086</v>
      </c>
      <c r="K6984" t="s">
        <v>9128</v>
      </c>
      <c r="L6984" t="s">
        <v>9142</v>
      </c>
      <c r="M6984" t="s">
        <v>9683</v>
      </c>
      <c r="N6984" t="s">
        <v>8536</v>
      </c>
      <c r="O6984" t="s">
        <v>8638</v>
      </c>
      <c r="P6984" t="s">
        <v>8571</v>
      </c>
      <c r="Q6984">
        <v>48227</v>
      </c>
      <c r="R6984" t="s">
        <v>8551</v>
      </c>
      <c r="S6984" t="s">
        <v>8088</v>
      </c>
      <c r="T6984" t="s">
        <v>7736</v>
      </c>
    </row>
    <row r="6985" spans="1:20" x14ac:dyDescent="0.25">
      <c r="A6985" t="s">
        <v>6074</v>
      </c>
      <c r="B6985" s="2">
        <v>42614</v>
      </c>
      <c r="C6985" s="2">
        <v>42618</v>
      </c>
      <c r="D6985" t="s">
        <v>19</v>
      </c>
      <c r="E6985" t="s">
        <v>1562</v>
      </c>
      <c r="F6985" t="s">
        <v>805</v>
      </c>
      <c r="G6985" s="1">
        <v>878</v>
      </c>
      <c r="H6985">
        <v>1</v>
      </c>
      <c r="I6985">
        <v>0</v>
      </c>
      <c r="J6985" s="1">
        <v>22828</v>
      </c>
      <c r="K6985" t="s">
        <v>9139</v>
      </c>
      <c r="L6985" t="s">
        <v>9140</v>
      </c>
      <c r="M6985" t="s">
        <v>9544</v>
      </c>
      <c r="N6985" t="s">
        <v>8536</v>
      </c>
      <c r="O6985" t="s">
        <v>8638</v>
      </c>
      <c r="P6985" t="s">
        <v>8571</v>
      </c>
      <c r="Q6985">
        <v>48227</v>
      </c>
      <c r="R6985" t="s">
        <v>8551</v>
      </c>
      <c r="S6985" t="s">
        <v>8088</v>
      </c>
      <c r="T6985" t="s">
        <v>7736</v>
      </c>
    </row>
    <row r="6986" spans="1:20" x14ac:dyDescent="0.25">
      <c r="A6986" t="s">
        <v>6074</v>
      </c>
      <c r="B6986" s="2">
        <v>42614</v>
      </c>
      <c r="C6986" s="2">
        <v>42618</v>
      </c>
      <c r="D6986" t="s">
        <v>19</v>
      </c>
      <c r="E6986" t="s">
        <v>1562</v>
      </c>
      <c r="F6986" t="s">
        <v>1119</v>
      </c>
      <c r="G6986" s="1">
        <v>37674</v>
      </c>
      <c r="H6986">
        <v>4</v>
      </c>
      <c r="I6986">
        <v>1</v>
      </c>
      <c r="J6986" s="1">
        <v>71162</v>
      </c>
      <c r="K6986" t="s">
        <v>9128</v>
      </c>
      <c r="L6986" t="s">
        <v>9144</v>
      </c>
      <c r="M6986" t="s">
        <v>9688</v>
      </c>
      <c r="N6986" t="s">
        <v>8536</v>
      </c>
      <c r="O6986" t="s">
        <v>8638</v>
      </c>
      <c r="P6986" t="s">
        <v>8571</v>
      </c>
      <c r="Q6986">
        <v>48227</v>
      </c>
      <c r="R6986" t="s">
        <v>8551</v>
      </c>
      <c r="S6986" t="s">
        <v>8088</v>
      </c>
      <c r="T6986" t="s">
        <v>7736</v>
      </c>
    </row>
    <row r="6987" spans="1:20" x14ac:dyDescent="0.25">
      <c r="A6987" t="s">
        <v>6074</v>
      </c>
      <c r="B6987" s="2">
        <v>42614</v>
      </c>
      <c r="C6987" s="2">
        <v>42618</v>
      </c>
      <c r="D6987" t="s">
        <v>19</v>
      </c>
      <c r="E6987" t="s">
        <v>1562</v>
      </c>
      <c r="F6987" t="s">
        <v>1653</v>
      </c>
      <c r="G6987" s="1">
        <v>2952</v>
      </c>
      <c r="H6987">
        <v>4</v>
      </c>
      <c r="I6987">
        <v>0</v>
      </c>
      <c r="J6987" s="1">
        <v>144648</v>
      </c>
      <c r="K6987" t="s">
        <v>9128</v>
      </c>
      <c r="L6987" t="s">
        <v>9142</v>
      </c>
      <c r="M6987" t="s">
        <v>9913</v>
      </c>
      <c r="N6987" t="s">
        <v>8536</v>
      </c>
      <c r="O6987" t="s">
        <v>8638</v>
      </c>
      <c r="P6987" t="s">
        <v>8571</v>
      </c>
      <c r="Q6987">
        <v>48227</v>
      </c>
      <c r="R6987" t="s">
        <v>8551</v>
      </c>
      <c r="S6987" t="s">
        <v>8088</v>
      </c>
      <c r="T6987" t="s">
        <v>7736</v>
      </c>
    </row>
    <row r="6988" spans="1:20" x14ac:dyDescent="0.25">
      <c r="A6988" t="s">
        <v>6074</v>
      </c>
      <c r="B6988" s="2">
        <v>42614</v>
      </c>
      <c r="C6988" s="2">
        <v>42618</v>
      </c>
      <c r="D6988" t="s">
        <v>19</v>
      </c>
      <c r="E6988" t="s">
        <v>1562</v>
      </c>
      <c r="F6988" t="s">
        <v>1873</v>
      </c>
      <c r="G6988" s="1">
        <v>1196</v>
      </c>
      <c r="H6988">
        <v>2</v>
      </c>
      <c r="I6988">
        <v>0</v>
      </c>
      <c r="J6988" s="1">
        <v>299</v>
      </c>
      <c r="K6988" t="s">
        <v>9128</v>
      </c>
      <c r="L6988" t="s">
        <v>9137</v>
      </c>
      <c r="M6988" t="s">
        <v>10009</v>
      </c>
      <c r="N6988" t="s">
        <v>8536</v>
      </c>
      <c r="O6988" t="s">
        <v>8638</v>
      </c>
      <c r="P6988" t="s">
        <v>8571</v>
      </c>
      <c r="Q6988">
        <v>48227</v>
      </c>
      <c r="R6988" t="s">
        <v>8551</v>
      </c>
      <c r="S6988" t="s">
        <v>8088</v>
      </c>
      <c r="T6988" t="s">
        <v>7736</v>
      </c>
    </row>
    <row r="6989" spans="1:20" x14ac:dyDescent="0.25">
      <c r="A6989" t="s">
        <v>6074</v>
      </c>
      <c r="B6989" s="2">
        <v>42614</v>
      </c>
      <c r="C6989" s="2">
        <v>42618</v>
      </c>
      <c r="D6989" t="s">
        <v>19</v>
      </c>
      <c r="E6989" t="s">
        <v>1562</v>
      </c>
      <c r="F6989" t="s">
        <v>2413</v>
      </c>
      <c r="G6989" s="1">
        <v>264</v>
      </c>
      <c r="H6989">
        <v>5</v>
      </c>
      <c r="I6989">
        <v>0</v>
      </c>
      <c r="J6989" s="1">
        <v>12672</v>
      </c>
      <c r="K6989" t="s">
        <v>9128</v>
      </c>
      <c r="L6989" t="s">
        <v>9142</v>
      </c>
      <c r="M6989" t="s">
        <v>10208</v>
      </c>
      <c r="N6989" t="s">
        <v>8536</v>
      </c>
      <c r="O6989" t="s">
        <v>8638</v>
      </c>
      <c r="P6989" t="s">
        <v>8571</v>
      </c>
      <c r="Q6989">
        <v>48227</v>
      </c>
      <c r="R6989" t="s">
        <v>8551</v>
      </c>
      <c r="S6989" t="s">
        <v>8088</v>
      </c>
      <c r="T6989" t="s">
        <v>7736</v>
      </c>
    </row>
    <row r="6990" spans="1:20" x14ac:dyDescent="0.25">
      <c r="A6990" t="s">
        <v>6075</v>
      </c>
      <c r="B6990" s="2">
        <v>43050</v>
      </c>
      <c r="C6990" s="2">
        <v>43055</v>
      </c>
      <c r="D6990" t="s">
        <v>11</v>
      </c>
      <c r="E6990" t="s">
        <v>784</v>
      </c>
      <c r="F6990" t="s">
        <v>3245</v>
      </c>
      <c r="G6990" s="1">
        <v>115812</v>
      </c>
      <c r="H6990">
        <v>5</v>
      </c>
      <c r="I6990">
        <v>2</v>
      </c>
      <c r="J6990" s="1">
        <v>1302885</v>
      </c>
      <c r="K6990" t="s">
        <v>9128</v>
      </c>
      <c r="L6990" t="s">
        <v>9144</v>
      </c>
      <c r="M6990" t="s">
        <v>10477</v>
      </c>
      <c r="N6990" t="s">
        <v>8536</v>
      </c>
      <c r="O6990" t="s">
        <v>8543</v>
      </c>
      <c r="P6990" t="s">
        <v>8544</v>
      </c>
      <c r="Q6990">
        <v>33311</v>
      </c>
      <c r="R6990" t="s">
        <v>8539</v>
      </c>
      <c r="S6990" t="s">
        <v>7917</v>
      </c>
      <c r="T6990" t="s">
        <v>7738</v>
      </c>
    </row>
    <row r="6991" spans="1:20" x14ac:dyDescent="0.25">
      <c r="A6991" t="s">
        <v>6076</v>
      </c>
      <c r="B6991" s="2">
        <v>43080</v>
      </c>
      <c r="C6991" s="2">
        <v>43082</v>
      </c>
      <c r="D6991" t="s">
        <v>79</v>
      </c>
      <c r="E6991" t="s">
        <v>2964</v>
      </c>
      <c r="F6991" t="s">
        <v>6077</v>
      </c>
      <c r="G6991" s="1">
        <v>1392</v>
      </c>
      <c r="H6991">
        <v>2</v>
      </c>
      <c r="I6991">
        <v>8</v>
      </c>
      <c r="J6991" s="1">
        <v>-37584</v>
      </c>
      <c r="K6991" t="s">
        <v>9128</v>
      </c>
      <c r="L6991" t="s">
        <v>9144</v>
      </c>
      <c r="M6991" t="s">
        <v>10910</v>
      </c>
      <c r="N6991" t="s">
        <v>8536</v>
      </c>
      <c r="O6991" t="s">
        <v>9076</v>
      </c>
      <c r="P6991" t="s">
        <v>8550</v>
      </c>
      <c r="Q6991">
        <v>79605</v>
      </c>
      <c r="R6991" t="s">
        <v>8551</v>
      </c>
      <c r="S6991" t="s">
        <v>8327</v>
      </c>
      <c r="T6991" t="s">
        <v>7736</v>
      </c>
    </row>
    <row r="6992" spans="1:20" x14ac:dyDescent="0.25">
      <c r="A6992" t="s">
        <v>6078</v>
      </c>
      <c r="B6992" s="2">
        <v>42316</v>
      </c>
      <c r="C6992" s="2">
        <v>42321</v>
      </c>
      <c r="D6992" t="s">
        <v>11</v>
      </c>
      <c r="E6992" t="s">
        <v>2932</v>
      </c>
      <c r="F6992" t="s">
        <v>1381</v>
      </c>
      <c r="G6992" s="1">
        <v>4443</v>
      </c>
      <c r="H6992">
        <v>3</v>
      </c>
      <c r="I6992">
        <v>0</v>
      </c>
      <c r="J6992" s="1">
        <v>186606</v>
      </c>
      <c r="K6992" t="s">
        <v>9128</v>
      </c>
      <c r="L6992" t="s">
        <v>9144</v>
      </c>
      <c r="M6992" t="s">
        <v>9805</v>
      </c>
      <c r="N6992" t="s">
        <v>8536</v>
      </c>
      <c r="O6992" t="s">
        <v>8996</v>
      </c>
      <c r="P6992" t="s">
        <v>8583</v>
      </c>
      <c r="Q6992">
        <v>23666</v>
      </c>
      <c r="R6992" t="s">
        <v>8539</v>
      </c>
      <c r="S6992" t="s">
        <v>8322</v>
      </c>
      <c r="T6992" t="s">
        <v>7736</v>
      </c>
    </row>
    <row r="6993" spans="1:20" x14ac:dyDescent="0.25">
      <c r="A6993" t="s">
        <v>6078</v>
      </c>
      <c r="B6993" s="2">
        <v>42316</v>
      </c>
      <c r="C6993" s="2">
        <v>42321</v>
      </c>
      <c r="D6993" t="s">
        <v>11</v>
      </c>
      <c r="E6993" t="s">
        <v>2932</v>
      </c>
      <c r="F6993" t="s">
        <v>3389</v>
      </c>
      <c r="G6993" s="1">
        <v>2262</v>
      </c>
      <c r="H6993">
        <v>5</v>
      </c>
      <c r="I6993">
        <v>0</v>
      </c>
      <c r="J6993" s="1">
        <v>58812</v>
      </c>
      <c r="K6993" t="s">
        <v>9139</v>
      </c>
      <c r="L6993" t="s">
        <v>9140</v>
      </c>
      <c r="M6993" t="s">
        <v>10521</v>
      </c>
      <c r="N6993" t="s">
        <v>8536</v>
      </c>
      <c r="O6993" t="s">
        <v>8996</v>
      </c>
      <c r="P6993" t="s">
        <v>8583</v>
      </c>
      <c r="Q6993">
        <v>23666</v>
      </c>
      <c r="R6993" t="s">
        <v>8539</v>
      </c>
      <c r="S6993" t="s">
        <v>8322</v>
      </c>
      <c r="T6993" t="s">
        <v>7736</v>
      </c>
    </row>
    <row r="6994" spans="1:20" x14ac:dyDescent="0.25">
      <c r="A6994" t="s">
        <v>6078</v>
      </c>
      <c r="B6994" s="2">
        <v>42316</v>
      </c>
      <c r="C6994" s="2">
        <v>42321</v>
      </c>
      <c r="D6994" t="s">
        <v>11</v>
      </c>
      <c r="E6994" t="s">
        <v>2932</v>
      </c>
      <c r="F6994" t="s">
        <v>3023</v>
      </c>
      <c r="G6994" s="1">
        <v>18654</v>
      </c>
      <c r="H6994">
        <v>3</v>
      </c>
      <c r="I6994">
        <v>0</v>
      </c>
      <c r="J6994" s="1">
        <v>410388</v>
      </c>
      <c r="K6994" t="s">
        <v>9123</v>
      </c>
      <c r="L6994" t="s">
        <v>9135</v>
      </c>
      <c r="M6994" t="s">
        <v>10408</v>
      </c>
      <c r="N6994" t="s">
        <v>8536</v>
      </c>
      <c r="O6994" t="s">
        <v>8996</v>
      </c>
      <c r="P6994" t="s">
        <v>8583</v>
      </c>
      <c r="Q6994">
        <v>23666</v>
      </c>
      <c r="R6994" t="s">
        <v>8539</v>
      </c>
      <c r="S6994" t="s">
        <v>8322</v>
      </c>
      <c r="T6994" t="s">
        <v>7736</v>
      </c>
    </row>
    <row r="6995" spans="1:20" x14ac:dyDescent="0.25">
      <c r="A6995" t="s">
        <v>6078</v>
      </c>
      <c r="B6995" s="2">
        <v>42316</v>
      </c>
      <c r="C6995" s="2">
        <v>42321</v>
      </c>
      <c r="D6995" t="s">
        <v>11</v>
      </c>
      <c r="E6995" t="s">
        <v>2932</v>
      </c>
      <c r="F6995" t="s">
        <v>230</v>
      </c>
      <c r="G6995" s="1">
        <v>26586</v>
      </c>
      <c r="H6995">
        <v>7</v>
      </c>
      <c r="I6995">
        <v>0</v>
      </c>
      <c r="J6995" s="1">
        <v>79758</v>
      </c>
      <c r="K6995" t="s">
        <v>9128</v>
      </c>
      <c r="L6995" t="s">
        <v>9137</v>
      </c>
      <c r="M6995" t="s">
        <v>9248</v>
      </c>
      <c r="N6995" t="s">
        <v>8536</v>
      </c>
      <c r="O6995" t="s">
        <v>8996</v>
      </c>
      <c r="P6995" t="s">
        <v>8583</v>
      </c>
      <c r="Q6995">
        <v>23666</v>
      </c>
      <c r="R6995" t="s">
        <v>8539</v>
      </c>
      <c r="S6995" t="s">
        <v>8322</v>
      </c>
      <c r="T6995" t="s">
        <v>7736</v>
      </c>
    </row>
    <row r="6996" spans="1:20" x14ac:dyDescent="0.25">
      <c r="A6996" t="s">
        <v>6078</v>
      </c>
      <c r="B6996" s="2">
        <v>42316</v>
      </c>
      <c r="C6996" s="2">
        <v>42321</v>
      </c>
      <c r="D6996" t="s">
        <v>11</v>
      </c>
      <c r="E6996" t="s">
        <v>2932</v>
      </c>
      <c r="F6996" t="s">
        <v>622</v>
      </c>
      <c r="G6996" s="1">
        <v>279</v>
      </c>
      <c r="H6996">
        <v>5</v>
      </c>
      <c r="I6996">
        <v>0</v>
      </c>
      <c r="J6996" s="1">
        <v>6975</v>
      </c>
      <c r="K6996" t="s">
        <v>9128</v>
      </c>
      <c r="L6996" t="s">
        <v>9137</v>
      </c>
      <c r="M6996" t="s">
        <v>9453</v>
      </c>
      <c r="N6996" t="s">
        <v>8536</v>
      </c>
      <c r="O6996" t="s">
        <v>8996</v>
      </c>
      <c r="P6996" t="s">
        <v>8583</v>
      </c>
      <c r="Q6996">
        <v>23666</v>
      </c>
      <c r="R6996" t="s">
        <v>8539</v>
      </c>
      <c r="S6996" t="s">
        <v>8322</v>
      </c>
      <c r="T6996" t="s">
        <v>7736</v>
      </c>
    </row>
    <row r="6997" spans="1:20" x14ac:dyDescent="0.25">
      <c r="A6997" t="s">
        <v>6079</v>
      </c>
      <c r="B6997" s="2">
        <v>42327</v>
      </c>
      <c r="C6997" s="2">
        <v>42334</v>
      </c>
      <c r="D6997" t="s">
        <v>19</v>
      </c>
      <c r="E6997" t="s">
        <v>3320</v>
      </c>
      <c r="F6997" t="s">
        <v>2288</v>
      </c>
      <c r="G6997" s="1">
        <v>3108</v>
      </c>
      <c r="H6997">
        <v>4</v>
      </c>
      <c r="I6997">
        <v>0</v>
      </c>
      <c r="J6997" s="1">
        <v>83916</v>
      </c>
      <c r="K6997" t="s">
        <v>9128</v>
      </c>
      <c r="L6997" t="s">
        <v>9144</v>
      </c>
      <c r="M6997" t="s">
        <v>10161</v>
      </c>
      <c r="N6997" t="s">
        <v>8536</v>
      </c>
      <c r="O6997" t="s">
        <v>8672</v>
      </c>
      <c r="P6997" t="s">
        <v>8673</v>
      </c>
      <c r="Q6997">
        <v>89115</v>
      </c>
      <c r="R6997" t="s">
        <v>8542</v>
      </c>
      <c r="S6997" t="s">
        <v>8374</v>
      </c>
      <c r="T6997" t="s">
        <v>7738</v>
      </c>
    </row>
    <row r="6998" spans="1:20" x14ac:dyDescent="0.25">
      <c r="A6998" t="s">
        <v>6080</v>
      </c>
      <c r="B6998" s="2">
        <v>43092</v>
      </c>
      <c r="C6998" s="2">
        <v>43094</v>
      </c>
      <c r="D6998" t="s">
        <v>11</v>
      </c>
      <c r="E6998" t="s">
        <v>341</v>
      </c>
      <c r="F6998" t="s">
        <v>325</v>
      </c>
      <c r="G6998" s="1">
        <v>1384</v>
      </c>
      <c r="H6998">
        <v>4</v>
      </c>
      <c r="I6998">
        <v>8</v>
      </c>
      <c r="J6998" s="1">
        <v>-22144</v>
      </c>
      <c r="K6998" t="s">
        <v>9128</v>
      </c>
      <c r="L6998" t="s">
        <v>9142</v>
      </c>
      <c r="M6998" t="s">
        <v>9294</v>
      </c>
      <c r="N6998" t="s">
        <v>8536</v>
      </c>
      <c r="O6998" t="s">
        <v>8760</v>
      </c>
      <c r="P6998" t="s">
        <v>8566</v>
      </c>
      <c r="Q6998">
        <v>61107</v>
      </c>
      <c r="R6998" t="s">
        <v>8551</v>
      </c>
      <c r="S6998" t="s">
        <v>7818</v>
      </c>
      <c r="T6998" t="s">
        <v>7738</v>
      </c>
    </row>
    <row r="6999" spans="1:20" x14ac:dyDescent="0.25">
      <c r="A6999" t="s">
        <v>6080</v>
      </c>
      <c r="B6999" s="2">
        <v>43092</v>
      </c>
      <c r="C6999" s="2">
        <v>43094</v>
      </c>
      <c r="D6999" t="s">
        <v>11</v>
      </c>
      <c r="E6999" t="s">
        <v>341</v>
      </c>
      <c r="F6999" t="s">
        <v>2408</v>
      </c>
      <c r="G6999" s="1">
        <v>175872</v>
      </c>
      <c r="H6999">
        <v>4</v>
      </c>
      <c r="I6999">
        <v>2</v>
      </c>
      <c r="J6999" s="1">
        <v>637536</v>
      </c>
      <c r="K6999" t="s">
        <v>9128</v>
      </c>
      <c r="L6999" t="s">
        <v>9148</v>
      </c>
      <c r="M6999" t="s">
        <v>10205</v>
      </c>
      <c r="N6999" t="s">
        <v>8536</v>
      </c>
      <c r="O6999" t="s">
        <v>8760</v>
      </c>
      <c r="P6999" t="s">
        <v>8566</v>
      </c>
      <c r="Q6999">
        <v>61107</v>
      </c>
      <c r="R6999" t="s">
        <v>8551</v>
      </c>
      <c r="S6999" t="s">
        <v>7818</v>
      </c>
      <c r="T6999" t="s">
        <v>7738</v>
      </c>
    </row>
    <row r="7000" spans="1:20" x14ac:dyDescent="0.25">
      <c r="A7000" t="s">
        <v>6081</v>
      </c>
      <c r="B7000" s="2">
        <v>42629</v>
      </c>
      <c r="C7000" s="2">
        <v>42635</v>
      </c>
      <c r="D7000" t="s">
        <v>19</v>
      </c>
      <c r="E7000" t="s">
        <v>3057</v>
      </c>
      <c r="F7000" t="s">
        <v>1530</v>
      </c>
      <c r="G7000" s="1">
        <v>1296</v>
      </c>
      <c r="H7000">
        <v>2</v>
      </c>
      <c r="I7000">
        <v>0</v>
      </c>
      <c r="J7000" s="1">
        <v>63504</v>
      </c>
      <c r="K7000" t="s">
        <v>9128</v>
      </c>
      <c r="L7000" t="s">
        <v>9148</v>
      </c>
      <c r="M7000" t="s">
        <v>9864</v>
      </c>
      <c r="N7000" t="s">
        <v>8536</v>
      </c>
      <c r="O7000" t="s">
        <v>8810</v>
      </c>
      <c r="P7000" t="s">
        <v>8541</v>
      </c>
      <c r="Q7000">
        <v>92677</v>
      </c>
      <c r="R7000" t="s">
        <v>8542</v>
      </c>
      <c r="S7000" t="s">
        <v>8342</v>
      </c>
      <c r="T7000" t="s">
        <v>7744</v>
      </c>
    </row>
    <row r="7001" spans="1:20" x14ac:dyDescent="0.25">
      <c r="A7001" t="s">
        <v>6082</v>
      </c>
      <c r="B7001" s="2">
        <v>42881</v>
      </c>
      <c r="C7001" s="2">
        <v>42884</v>
      </c>
      <c r="D7001" t="s">
        <v>79</v>
      </c>
      <c r="E7001" t="s">
        <v>739</v>
      </c>
      <c r="F7001" t="s">
        <v>4930</v>
      </c>
      <c r="G7001" s="1">
        <v>20844</v>
      </c>
      <c r="H7001">
        <v>3</v>
      </c>
      <c r="I7001">
        <v>0</v>
      </c>
      <c r="J7001" s="1">
        <v>62532</v>
      </c>
      <c r="K7001" t="s">
        <v>9128</v>
      </c>
      <c r="L7001" t="s">
        <v>9144</v>
      </c>
      <c r="M7001" t="s">
        <v>10814</v>
      </c>
      <c r="N7001" t="s">
        <v>8536</v>
      </c>
      <c r="O7001" t="s">
        <v>8679</v>
      </c>
      <c r="P7001" t="s">
        <v>8538</v>
      </c>
      <c r="Q7001">
        <v>40214</v>
      </c>
      <c r="R7001" t="s">
        <v>8539</v>
      </c>
      <c r="S7001" t="s">
        <v>7907</v>
      </c>
      <c r="T7001" t="s">
        <v>7738</v>
      </c>
    </row>
    <row r="7002" spans="1:20" x14ac:dyDescent="0.25">
      <c r="A7002" t="s">
        <v>6082</v>
      </c>
      <c r="B7002" s="2">
        <v>42881</v>
      </c>
      <c r="C7002" s="2">
        <v>42884</v>
      </c>
      <c r="D7002" t="s">
        <v>79</v>
      </c>
      <c r="E7002" t="s">
        <v>739</v>
      </c>
      <c r="F7002" t="s">
        <v>1023</v>
      </c>
      <c r="G7002" s="1">
        <v>2576</v>
      </c>
      <c r="H7002">
        <v>2</v>
      </c>
      <c r="I7002">
        <v>0</v>
      </c>
      <c r="J7002" s="1">
        <v>7728</v>
      </c>
      <c r="K7002" t="s">
        <v>9128</v>
      </c>
      <c r="L7002" t="s">
        <v>9273</v>
      </c>
      <c r="M7002" t="s">
        <v>9644</v>
      </c>
      <c r="N7002" t="s">
        <v>8536</v>
      </c>
      <c r="O7002" t="s">
        <v>8679</v>
      </c>
      <c r="P7002" t="s">
        <v>8538</v>
      </c>
      <c r="Q7002">
        <v>40214</v>
      </c>
      <c r="R7002" t="s">
        <v>8539</v>
      </c>
      <c r="S7002" t="s">
        <v>7907</v>
      </c>
      <c r="T7002" t="s">
        <v>7738</v>
      </c>
    </row>
    <row r="7003" spans="1:20" x14ac:dyDescent="0.25">
      <c r="A7003" t="s">
        <v>6083</v>
      </c>
      <c r="B7003" s="2">
        <v>42093</v>
      </c>
      <c r="C7003" s="2">
        <v>42097</v>
      </c>
      <c r="D7003" t="s">
        <v>19</v>
      </c>
      <c r="E7003" t="s">
        <v>3500</v>
      </c>
      <c r="F7003" t="s">
        <v>4205</v>
      </c>
      <c r="G7003" s="1">
        <v>366744</v>
      </c>
      <c r="H7003">
        <v>4</v>
      </c>
      <c r="I7003">
        <v>3</v>
      </c>
      <c r="J7003" s="1">
        <v>-1100232</v>
      </c>
      <c r="K7003" t="s">
        <v>9123</v>
      </c>
      <c r="L7003" t="s">
        <v>9126</v>
      </c>
      <c r="M7003" t="s">
        <v>10693</v>
      </c>
      <c r="N7003" t="s">
        <v>8536</v>
      </c>
      <c r="O7003" t="s">
        <v>9077</v>
      </c>
      <c r="P7003" t="s">
        <v>8566</v>
      </c>
      <c r="Q7003">
        <v>61761</v>
      </c>
      <c r="R7003" t="s">
        <v>8551</v>
      </c>
      <c r="S7003" t="s">
        <v>8398</v>
      </c>
      <c r="T7003" t="s">
        <v>7744</v>
      </c>
    </row>
    <row r="7004" spans="1:20" x14ac:dyDescent="0.25">
      <c r="A7004" t="s">
        <v>6084</v>
      </c>
      <c r="B7004" s="2">
        <v>41870</v>
      </c>
      <c r="C7004" s="2">
        <v>41872</v>
      </c>
      <c r="D7004" t="s">
        <v>11</v>
      </c>
      <c r="E7004" t="s">
        <v>3829</v>
      </c>
      <c r="F7004" t="s">
        <v>964</v>
      </c>
      <c r="G7004" s="1">
        <v>28924</v>
      </c>
      <c r="H7004">
        <v>7</v>
      </c>
      <c r="I7004">
        <v>0</v>
      </c>
      <c r="J7004" s="1">
        <v>260316</v>
      </c>
      <c r="K7004" t="s">
        <v>9123</v>
      </c>
      <c r="L7004" t="s">
        <v>9135</v>
      </c>
      <c r="M7004" t="s">
        <v>9619</v>
      </c>
      <c r="N7004" t="s">
        <v>8536</v>
      </c>
      <c r="O7004" t="s">
        <v>8540</v>
      </c>
      <c r="P7004" t="s">
        <v>8541</v>
      </c>
      <c r="Q7004">
        <v>90045</v>
      </c>
      <c r="R7004" t="s">
        <v>8542</v>
      </c>
      <c r="S7004" t="s">
        <v>8432</v>
      </c>
      <c r="T7004" t="s">
        <v>7738</v>
      </c>
    </row>
    <row r="7005" spans="1:20" x14ac:dyDescent="0.25">
      <c r="A7005" t="s">
        <v>6084</v>
      </c>
      <c r="B7005" s="2">
        <v>41870</v>
      </c>
      <c r="C7005" s="2">
        <v>41872</v>
      </c>
      <c r="D7005" t="s">
        <v>11</v>
      </c>
      <c r="E7005" t="s">
        <v>3829</v>
      </c>
      <c r="F7005" t="s">
        <v>3091</v>
      </c>
      <c r="G7005" s="1">
        <v>69456</v>
      </c>
      <c r="H7005">
        <v>2</v>
      </c>
      <c r="I7005">
        <v>2</v>
      </c>
      <c r="J7005" s="1">
        <v>225732</v>
      </c>
      <c r="K7005" t="s">
        <v>9128</v>
      </c>
      <c r="L7005" t="s">
        <v>9142</v>
      </c>
      <c r="M7005" t="s">
        <v>10426</v>
      </c>
      <c r="N7005" t="s">
        <v>8536</v>
      </c>
      <c r="O7005" t="s">
        <v>8540</v>
      </c>
      <c r="P7005" t="s">
        <v>8541</v>
      </c>
      <c r="Q7005">
        <v>90045</v>
      </c>
      <c r="R7005" t="s">
        <v>8542</v>
      </c>
      <c r="S7005" t="s">
        <v>8432</v>
      </c>
      <c r="T7005" t="s">
        <v>7738</v>
      </c>
    </row>
    <row r="7006" spans="1:20" x14ac:dyDescent="0.25">
      <c r="A7006" t="s">
        <v>6085</v>
      </c>
      <c r="B7006" s="2">
        <v>41996</v>
      </c>
      <c r="C7006" s="2">
        <v>42001</v>
      </c>
      <c r="D7006" t="s">
        <v>19</v>
      </c>
      <c r="E7006" t="s">
        <v>2638</v>
      </c>
      <c r="F7006" t="s">
        <v>3349</v>
      </c>
      <c r="G7006" s="1">
        <v>5184</v>
      </c>
      <c r="H7006">
        <v>1</v>
      </c>
      <c r="I7006">
        <v>2</v>
      </c>
      <c r="J7006" s="1">
        <v>18144</v>
      </c>
      <c r="K7006" t="s">
        <v>9128</v>
      </c>
      <c r="L7006" t="s">
        <v>9148</v>
      </c>
      <c r="M7006" t="s">
        <v>10508</v>
      </c>
      <c r="N7006" t="s">
        <v>8536</v>
      </c>
      <c r="O7006" t="s">
        <v>8982</v>
      </c>
      <c r="P7006" t="s">
        <v>8550</v>
      </c>
      <c r="Q7006">
        <v>77642</v>
      </c>
      <c r="R7006" t="s">
        <v>8551</v>
      </c>
      <c r="S7006" t="s">
        <v>8283</v>
      </c>
      <c r="T7006" t="s">
        <v>7738</v>
      </c>
    </row>
    <row r="7007" spans="1:20" x14ac:dyDescent="0.25">
      <c r="A7007" t="s">
        <v>6086</v>
      </c>
      <c r="B7007" s="2">
        <v>42309</v>
      </c>
      <c r="C7007" s="2">
        <v>42313</v>
      </c>
      <c r="D7007" t="s">
        <v>19</v>
      </c>
      <c r="E7007" t="s">
        <v>997</v>
      </c>
      <c r="F7007" t="s">
        <v>5343</v>
      </c>
      <c r="G7007" s="1">
        <v>205164</v>
      </c>
      <c r="H7007">
        <v>2</v>
      </c>
      <c r="I7007">
        <v>1</v>
      </c>
      <c r="J7007" s="1">
        <v>136776</v>
      </c>
      <c r="K7007" t="s">
        <v>9123</v>
      </c>
      <c r="L7007" t="s">
        <v>9126</v>
      </c>
      <c r="M7007" t="s">
        <v>10858</v>
      </c>
      <c r="N7007" t="s">
        <v>8536</v>
      </c>
      <c r="O7007" t="s">
        <v>8576</v>
      </c>
      <c r="P7007" t="s">
        <v>8577</v>
      </c>
      <c r="Q7007">
        <v>10009</v>
      </c>
      <c r="R7007" t="s">
        <v>8561</v>
      </c>
      <c r="S7007" t="s">
        <v>7961</v>
      </c>
      <c r="T7007" t="s">
        <v>7736</v>
      </c>
    </row>
    <row r="7008" spans="1:20" x14ac:dyDescent="0.25">
      <c r="A7008" t="s">
        <v>6087</v>
      </c>
      <c r="B7008" s="2">
        <v>41988</v>
      </c>
      <c r="C7008" s="2">
        <v>41994</v>
      </c>
      <c r="D7008" t="s">
        <v>19</v>
      </c>
      <c r="E7008" t="s">
        <v>582</v>
      </c>
      <c r="F7008" t="s">
        <v>3547</v>
      </c>
      <c r="G7008" s="1">
        <v>8544</v>
      </c>
      <c r="H7008">
        <v>2</v>
      </c>
      <c r="I7008">
        <v>6</v>
      </c>
      <c r="J7008" s="1">
        <v>-7476</v>
      </c>
      <c r="K7008" t="s">
        <v>9123</v>
      </c>
      <c r="L7008" t="s">
        <v>9135</v>
      </c>
      <c r="M7008" t="s">
        <v>10556</v>
      </c>
      <c r="N7008" t="s">
        <v>8536</v>
      </c>
      <c r="O7008" t="s">
        <v>8579</v>
      </c>
      <c r="P7008" t="s">
        <v>8566</v>
      </c>
      <c r="Q7008">
        <v>60623</v>
      </c>
      <c r="R7008" t="s">
        <v>8551</v>
      </c>
      <c r="S7008" t="s">
        <v>7871</v>
      </c>
      <c r="T7008" t="s">
        <v>7738</v>
      </c>
    </row>
    <row r="7009" spans="1:20" x14ac:dyDescent="0.25">
      <c r="A7009" t="s">
        <v>6088</v>
      </c>
      <c r="B7009" s="2">
        <v>42237</v>
      </c>
      <c r="C7009" s="2">
        <v>42241</v>
      </c>
      <c r="D7009" t="s">
        <v>19</v>
      </c>
      <c r="E7009" t="s">
        <v>2192</v>
      </c>
      <c r="F7009" t="s">
        <v>820</v>
      </c>
      <c r="G7009" s="1">
        <v>12828</v>
      </c>
      <c r="H7009">
        <v>2</v>
      </c>
      <c r="I7009">
        <v>7</v>
      </c>
      <c r="J7009" s="1">
        <v>-89796</v>
      </c>
      <c r="K7009" t="s">
        <v>9128</v>
      </c>
      <c r="L7009" t="s">
        <v>9142</v>
      </c>
      <c r="M7009" t="s">
        <v>9551</v>
      </c>
      <c r="N7009" t="s">
        <v>8536</v>
      </c>
      <c r="O7009" t="s">
        <v>8582</v>
      </c>
      <c r="P7009" t="s">
        <v>8604</v>
      </c>
      <c r="Q7009">
        <v>45503</v>
      </c>
      <c r="R7009" t="s">
        <v>8561</v>
      </c>
      <c r="S7009" t="s">
        <v>8209</v>
      </c>
      <c r="T7009" t="s">
        <v>7738</v>
      </c>
    </row>
    <row r="7010" spans="1:20" x14ac:dyDescent="0.25">
      <c r="A7010" t="s">
        <v>6088</v>
      </c>
      <c r="B7010" s="2">
        <v>42237</v>
      </c>
      <c r="C7010" s="2">
        <v>42241</v>
      </c>
      <c r="D7010" t="s">
        <v>19</v>
      </c>
      <c r="E7010" t="s">
        <v>2192</v>
      </c>
      <c r="F7010" t="s">
        <v>927</v>
      </c>
      <c r="G7010" s="1">
        <v>598458</v>
      </c>
      <c r="H7010">
        <v>3</v>
      </c>
      <c r="I7010">
        <v>3</v>
      </c>
      <c r="J7010" s="1">
        <v>-42747</v>
      </c>
      <c r="K7010" t="s">
        <v>9123</v>
      </c>
      <c r="L7010" t="s">
        <v>9126</v>
      </c>
      <c r="M7010" t="s">
        <v>9603</v>
      </c>
      <c r="N7010" t="s">
        <v>8536</v>
      </c>
      <c r="O7010" t="s">
        <v>8582</v>
      </c>
      <c r="P7010" t="s">
        <v>8604</v>
      </c>
      <c r="Q7010">
        <v>45503</v>
      </c>
      <c r="R7010" t="s">
        <v>8561</v>
      </c>
      <c r="S7010" t="s">
        <v>8209</v>
      </c>
      <c r="T7010" t="s">
        <v>7738</v>
      </c>
    </row>
    <row r="7011" spans="1:20" x14ac:dyDescent="0.25">
      <c r="A7011" t="s">
        <v>6088</v>
      </c>
      <c r="B7011" s="2">
        <v>42237</v>
      </c>
      <c r="C7011" s="2">
        <v>42241</v>
      </c>
      <c r="D7011" t="s">
        <v>19</v>
      </c>
      <c r="E7011" t="s">
        <v>2192</v>
      </c>
      <c r="F7011" t="s">
        <v>3897</v>
      </c>
      <c r="G7011" s="1">
        <v>25984</v>
      </c>
      <c r="H7011">
        <v>1</v>
      </c>
      <c r="I7011">
        <v>2</v>
      </c>
      <c r="J7011" s="1">
        <v>-38976</v>
      </c>
      <c r="K7011" t="s">
        <v>9123</v>
      </c>
      <c r="L7011" t="s">
        <v>9135</v>
      </c>
      <c r="M7011" t="s">
        <v>10634</v>
      </c>
      <c r="N7011" t="s">
        <v>8536</v>
      </c>
      <c r="O7011" t="s">
        <v>8582</v>
      </c>
      <c r="P7011" t="s">
        <v>8604</v>
      </c>
      <c r="Q7011">
        <v>45503</v>
      </c>
      <c r="R7011" t="s">
        <v>8561</v>
      </c>
      <c r="S7011" t="s">
        <v>8209</v>
      </c>
      <c r="T7011" t="s">
        <v>7738</v>
      </c>
    </row>
    <row r="7012" spans="1:20" x14ac:dyDescent="0.25">
      <c r="A7012" t="s">
        <v>6089</v>
      </c>
      <c r="B7012" s="2">
        <v>41782</v>
      </c>
      <c r="C7012" s="2">
        <v>41786</v>
      </c>
      <c r="D7012" t="s">
        <v>19</v>
      </c>
      <c r="E7012" t="s">
        <v>977</v>
      </c>
      <c r="F7012" t="s">
        <v>3251</v>
      </c>
      <c r="G7012" s="1">
        <v>1796</v>
      </c>
      <c r="H7012">
        <v>5</v>
      </c>
      <c r="I7012">
        <v>2</v>
      </c>
      <c r="J7012" s="1">
        <v>5837</v>
      </c>
      <c r="K7012" t="s">
        <v>9128</v>
      </c>
      <c r="L7012" t="s">
        <v>9142</v>
      </c>
      <c r="M7012" t="s">
        <v>9449</v>
      </c>
      <c r="N7012" t="s">
        <v>8536</v>
      </c>
      <c r="O7012" t="s">
        <v>8576</v>
      </c>
      <c r="P7012" t="s">
        <v>8577</v>
      </c>
      <c r="Q7012">
        <v>10035</v>
      </c>
      <c r="R7012" t="s">
        <v>8561</v>
      </c>
      <c r="S7012" t="s">
        <v>7956</v>
      </c>
      <c r="T7012" t="s">
        <v>7736</v>
      </c>
    </row>
    <row r="7013" spans="1:20" x14ac:dyDescent="0.25">
      <c r="A7013" t="s">
        <v>6089</v>
      </c>
      <c r="B7013" s="2">
        <v>41782</v>
      </c>
      <c r="C7013" s="2">
        <v>41786</v>
      </c>
      <c r="D7013" t="s">
        <v>19</v>
      </c>
      <c r="E7013" t="s">
        <v>977</v>
      </c>
      <c r="F7013" t="s">
        <v>4145</v>
      </c>
      <c r="G7013" s="1">
        <v>504</v>
      </c>
      <c r="H7013">
        <v>2</v>
      </c>
      <c r="I7013">
        <v>0</v>
      </c>
      <c r="J7013" s="1">
        <v>1512</v>
      </c>
      <c r="K7013" t="s">
        <v>9128</v>
      </c>
      <c r="L7013" t="s">
        <v>9273</v>
      </c>
      <c r="M7013" t="s">
        <v>10684</v>
      </c>
      <c r="N7013" t="s">
        <v>8536</v>
      </c>
      <c r="O7013" t="s">
        <v>8576</v>
      </c>
      <c r="P7013" t="s">
        <v>8577</v>
      </c>
      <c r="Q7013">
        <v>10035</v>
      </c>
      <c r="R7013" t="s">
        <v>8561</v>
      </c>
      <c r="S7013" t="s">
        <v>7956</v>
      </c>
      <c r="T7013" t="s">
        <v>7736</v>
      </c>
    </row>
    <row r="7014" spans="1:20" x14ac:dyDescent="0.25">
      <c r="A7014" t="s">
        <v>6089</v>
      </c>
      <c r="B7014" s="2">
        <v>41782</v>
      </c>
      <c r="C7014" s="2">
        <v>41786</v>
      </c>
      <c r="D7014" t="s">
        <v>19</v>
      </c>
      <c r="E7014" t="s">
        <v>977</v>
      </c>
      <c r="F7014" t="s">
        <v>162</v>
      </c>
      <c r="G7014" s="1">
        <v>20816</v>
      </c>
      <c r="H7014">
        <v>1</v>
      </c>
      <c r="I7014">
        <v>0</v>
      </c>
      <c r="J7014" s="1">
        <v>562032</v>
      </c>
      <c r="K7014" t="s">
        <v>9128</v>
      </c>
      <c r="L7014" t="s">
        <v>9144</v>
      </c>
      <c r="M7014" t="s">
        <v>9217</v>
      </c>
      <c r="N7014" t="s">
        <v>8536</v>
      </c>
      <c r="O7014" t="s">
        <v>8576</v>
      </c>
      <c r="P7014" t="s">
        <v>8577</v>
      </c>
      <c r="Q7014">
        <v>10035</v>
      </c>
      <c r="R7014" t="s">
        <v>8561</v>
      </c>
      <c r="S7014" t="s">
        <v>7956</v>
      </c>
      <c r="T7014" t="s">
        <v>7736</v>
      </c>
    </row>
    <row r="7015" spans="1:20" x14ac:dyDescent="0.25">
      <c r="A7015" t="s">
        <v>6090</v>
      </c>
      <c r="B7015" s="2">
        <v>43078</v>
      </c>
      <c r="C7015" s="2">
        <v>43080</v>
      </c>
      <c r="D7015" t="s">
        <v>11</v>
      </c>
      <c r="E7015" t="s">
        <v>3238</v>
      </c>
      <c r="F7015" t="s">
        <v>1392</v>
      </c>
      <c r="G7015" s="1">
        <v>148257</v>
      </c>
      <c r="H7015">
        <v>3</v>
      </c>
      <c r="I7015">
        <v>15</v>
      </c>
      <c r="J7015" s="1">
        <v>156978</v>
      </c>
      <c r="K7015" t="s">
        <v>9123</v>
      </c>
      <c r="L7015" t="s">
        <v>9124</v>
      </c>
      <c r="M7015" t="s">
        <v>9810</v>
      </c>
      <c r="N7015" t="s">
        <v>8536</v>
      </c>
      <c r="O7015" t="s">
        <v>8741</v>
      </c>
      <c r="P7015" t="s">
        <v>8541</v>
      </c>
      <c r="Q7015">
        <v>93905</v>
      </c>
      <c r="R7015" t="s">
        <v>8542</v>
      </c>
      <c r="S7015" t="s">
        <v>8364</v>
      </c>
      <c r="T7015" t="s">
        <v>7744</v>
      </c>
    </row>
    <row r="7016" spans="1:20" x14ac:dyDescent="0.25">
      <c r="A7016" t="s">
        <v>6091</v>
      </c>
      <c r="B7016" s="2">
        <v>41709</v>
      </c>
      <c r="C7016" s="2">
        <v>41711</v>
      </c>
      <c r="D7016" t="s">
        <v>11</v>
      </c>
      <c r="E7016" t="s">
        <v>2486</v>
      </c>
      <c r="F7016" t="s">
        <v>826</v>
      </c>
      <c r="G7016" s="1">
        <v>14676</v>
      </c>
      <c r="H7016">
        <v>3</v>
      </c>
      <c r="I7016">
        <v>0</v>
      </c>
      <c r="J7016" s="1">
        <v>381576</v>
      </c>
      <c r="K7016" t="s">
        <v>9128</v>
      </c>
      <c r="L7016" t="s">
        <v>9144</v>
      </c>
      <c r="M7016" t="s">
        <v>9555</v>
      </c>
      <c r="N7016" t="s">
        <v>8536</v>
      </c>
      <c r="O7016" t="s">
        <v>8678</v>
      </c>
      <c r="P7016" t="s">
        <v>8538</v>
      </c>
      <c r="Q7016">
        <v>40475</v>
      </c>
      <c r="R7016" t="s">
        <v>8539</v>
      </c>
      <c r="S7016" t="s">
        <v>8262</v>
      </c>
      <c r="T7016" t="s">
        <v>7738</v>
      </c>
    </row>
    <row r="7017" spans="1:20" x14ac:dyDescent="0.25">
      <c r="A7017" t="s">
        <v>6091</v>
      </c>
      <c r="B7017" s="2">
        <v>41709</v>
      </c>
      <c r="C7017" s="2">
        <v>41711</v>
      </c>
      <c r="D7017" t="s">
        <v>11</v>
      </c>
      <c r="E7017" t="s">
        <v>2486</v>
      </c>
      <c r="F7017" t="s">
        <v>1406</v>
      </c>
      <c r="G7017" s="1">
        <v>3296</v>
      </c>
      <c r="H7017">
        <v>2</v>
      </c>
      <c r="I7017">
        <v>0</v>
      </c>
      <c r="J7017" s="1">
        <v>141728</v>
      </c>
      <c r="K7017" t="s">
        <v>9139</v>
      </c>
      <c r="L7017" t="s">
        <v>9162</v>
      </c>
      <c r="M7017" t="s">
        <v>9816</v>
      </c>
      <c r="N7017" t="s">
        <v>8536</v>
      </c>
      <c r="O7017" t="s">
        <v>8678</v>
      </c>
      <c r="P7017" t="s">
        <v>8538</v>
      </c>
      <c r="Q7017">
        <v>40475</v>
      </c>
      <c r="R7017" t="s">
        <v>8539</v>
      </c>
      <c r="S7017" t="s">
        <v>8262</v>
      </c>
      <c r="T7017" t="s">
        <v>7738</v>
      </c>
    </row>
    <row r="7018" spans="1:20" x14ac:dyDescent="0.25">
      <c r="A7018" t="s">
        <v>6091</v>
      </c>
      <c r="B7018" s="2">
        <v>41709</v>
      </c>
      <c r="C7018" s="2">
        <v>41711</v>
      </c>
      <c r="D7018" t="s">
        <v>11</v>
      </c>
      <c r="E7018" t="s">
        <v>2486</v>
      </c>
      <c r="F7018" t="s">
        <v>941</v>
      </c>
      <c r="G7018" s="1">
        <v>58797</v>
      </c>
      <c r="H7018">
        <v>3</v>
      </c>
      <c r="I7018">
        <v>0</v>
      </c>
      <c r="J7018" s="1">
        <v>1646316</v>
      </c>
      <c r="K7018" t="s">
        <v>9139</v>
      </c>
      <c r="L7018" t="s">
        <v>9140</v>
      </c>
      <c r="M7018" t="s">
        <v>9609</v>
      </c>
      <c r="N7018" t="s">
        <v>8536</v>
      </c>
      <c r="O7018" t="s">
        <v>8678</v>
      </c>
      <c r="P7018" t="s">
        <v>8538</v>
      </c>
      <c r="Q7018">
        <v>40475</v>
      </c>
      <c r="R7018" t="s">
        <v>8539</v>
      </c>
      <c r="S7018" t="s">
        <v>8262</v>
      </c>
      <c r="T7018" t="s">
        <v>7738</v>
      </c>
    </row>
    <row r="7019" spans="1:20" x14ac:dyDescent="0.25">
      <c r="A7019" t="s">
        <v>6091</v>
      </c>
      <c r="B7019" s="2">
        <v>41709</v>
      </c>
      <c r="C7019" s="2">
        <v>41711</v>
      </c>
      <c r="D7019" t="s">
        <v>11</v>
      </c>
      <c r="E7019" t="s">
        <v>2486</v>
      </c>
      <c r="F7019" t="s">
        <v>3626</v>
      </c>
      <c r="G7019" s="1">
        <v>1494</v>
      </c>
      <c r="H7019">
        <v>3</v>
      </c>
      <c r="I7019">
        <v>0</v>
      </c>
      <c r="J7019" s="1">
        <v>70218</v>
      </c>
      <c r="K7019" t="s">
        <v>9128</v>
      </c>
      <c r="L7019" t="s">
        <v>9148</v>
      </c>
      <c r="M7019" t="s">
        <v>10573</v>
      </c>
      <c r="N7019" t="s">
        <v>8536</v>
      </c>
      <c r="O7019" t="s">
        <v>8678</v>
      </c>
      <c r="P7019" t="s">
        <v>8538</v>
      </c>
      <c r="Q7019">
        <v>40475</v>
      </c>
      <c r="R7019" t="s">
        <v>8539</v>
      </c>
      <c r="S7019" t="s">
        <v>8262</v>
      </c>
      <c r="T7019" t="s">
        <v>7738</v>
      </c>
    </row>
    <row r="7020" spans="1:20" x14ac:dyDescent="0.25">
      <c r="A7020" t="s">
        <v>6092</v>
      </c>
      <c r="B7020" s="2">
        <v>42544</v>
      </c>
      <c r="C7020" s="2">
        <v>42548</v>
      </c>
      <c r="D7020" t="s">
        <v>11</v>
      </c>
      <c r="E7020" t="s">
        <v>1443</v>
      </c>
      <c r="F7020" t="s">
        <v>4531</v>
      </c>
      <c r="G7020" s="1">
        <v>2583</v>
      </c>
      <c r="H7020">
        <v>7</v>
      </c>
      <c r="I7020">
        <v>0</v>
      </c>
      <c r="J7020" s="1">
        <v>121401</v>
      </c>
      <c r="K7020" t="s">
        <v>9128</v>
      </c>
      <c r="L7020" t="s">
        <v>9129</v>
      </c>
      <c r="M7020" t="s">
        <v>10752</v>
      </c>
      <c r="N7020" t="s">
        <v>8536</v>
      </c>
      <c r="O7020" t="s">
        <v>8576</v>
      </c>
      <c r="P7020" t="s">
        <v>8577</v>
      </c>
      <c r="Q7020">
        <v>10035</v>
      </c>
      <c r="R7020" t="s">
        <v>8561</v>
      </c>
      <c r="S7020" t="s">
        <v>8063</v>
      </c>
      <c r="T7020" t="s">
        <v>7736</v>
      </c>
    </row>
    <row r="7021" spans="1:20" x14ac:dyDescent="0.25">
      <c r="A7021" t="s">
        <v>6093</v>
      </c>
      <c r="B7021" s="2">
        <v>41874</v>
      </c>
      <c r="C7021" s="2">
        <v>41878</v>
      </c>
      <c r="D7021" t="s">
        <v>19</v>
      </c>
      <c r="E7021" t="s">
        <v>1207</v>
      </c>
      <c r="F7021" t="s">
        <v>6094</v>
      </c>
      <c r="G7021" s="1">
        <v>15552</v>
      </c>
      <c r="H7021">
        <v>3</v>
      </c>
      <c r="I7021">
        <v>2</v>
      </c>
      <c r="J7021" s="1">
        <v>54432</v>
      </c>
      <c r="K7021" t="s">
        <v>9128</v>
      </c>
      <c r="L7021" t="s">
        <v>9148</v>
      </c>
      <c r="M7021" t="s">
        <v>10911</v>
      </c>
      <c r="N7021" t="s">
        <v>8536</v>
      </c>
      <c r="O7021" t="s">
        <v>8632</v>
      </c>
      <c r="P7021" t="s">
        <v>8598</v>
      </c>
      <c r="Q7021">
        <v>80219</v>
      </c>
      <c r="R7021" t="s">
        <v>8542</v>
      </c>
      <c r="S7021" t="s">
        <v>8013</v>
      </c>
      <c r="T7021" t="s">
        <v>7736</v>
      </c>
    </row>
    <row r="7022" spans="1:20" x14ac:dyDescent="0.25">
      <c r="A7022" t="s">
        <v>6093</v>
      </c>
      <c r="B7022" s="2">
        <v>41874</v>
      </c>
      <c r="C7022" s="2">
        <v>41878</v>
      </c>
      <c r="D7022" t="s">
        <v>19</v>
      </c>
      <c r="E7022" t="s">
        <v>1207</v>
      </c>
      <c r="F7022" t="s">
        <v>5505</v>
      </c>
      <c r="G7022" s="1">
        <v>68</v>
      </c>
      <c r="H7022">
        <v>1</v>
      </c>
      <c r="I7022">
        <v>2</v>
      </c>
      <c r="J7022" s="1">
        <v>51</v>
      </c>
      <c r="K7022" t="s">
        <v>9128</v>
      </c>
      <c r="L7022" t="s">
        <v>9273</v>
      </c>
      <c r="M7022" t="s">
        <v>10869</v>
      </c>
      <c r="N7022" t="s">
        <v>8536</v>
      </c>
      <c r="O7022" t="s">
        <v>8632</v>
      </c>
      <c r="P7022" t="s">
        <v>8598</v>
      </c>
      <c r="Q7022">
        <v>80219</v>
      </c>
      <c r="R7022" t="s">
        <v>8542</v>
      </c>
      <c r="S7022" t="s">
        <v>8013</v>
      </c>
      <c r="T7022" t="s">
        <v>7736</v>
      </c>
    </row>
    <row r="7023" spans="1:20" x14ac:dyDescent="0.25">
      <c r="A7023" t="s">
        <v>6093</v>
      </c>
      <c r="B7023" s="2">
        <v>41874</v>
      </c>
      <c r="C7023" s="2">
        <v>41878</v>
      </c>
      <c r="D7023" t="s">
        <v>19</v>
      </c>
      <c r="E7023" t="s">
        <v>1207</v>
      </c>
      <c r="F7023" t="s">
        <v>509</v>
      </c>
      <c r="G7023" s="1">
        <v>4224</v>
      </c>
      <c r="H7023">
        <v>3</v>
      </c>
      <c r="I7023">
        <v>2</v>
      </c>
      <c r="J7023" s="1">
        <v>12672</v>
      </c>
      <c r="K7023" t="s">
        <v>9123</v>
      </c>
      <c r="L7023" t="s">
        <v>9135</v>
      </c>
      <c r="M7023" t="s">
        <v>9389</v>
      </c>
      <c r="N7023" t="s">
        <v>8536</v>
      </c>
      <c r="O7023" t="s">
        <v>8632</v>
      </c>
      <c r="P7023" t="s">
        <v>8598</v>
      </c>
      <c r="Q7023">
        <v>80219</v>
      </c>
      <c r="R7023" t="s">
        <v>8542</v>
      </c>
      <c r="S7023" t="s">
        <v>8013</v>
      </c>
      <c r="T7023" t="s">
        <v>7736</v>
      </c>
    </row>
    <row r="7024" spans="1:20" x14ac:dyDescent="0.25">
      <c r="A7024" t="s">
        <v>6093</v>
      </c>
      <c r="B7024" s="2">
        <v>41874</v>
      </c>
      <c r="C7024" s="2">
        <v>41878</v>
      </c>
      <c r="D7024" t="s">
        <v>19</v>
      </c>
      <c r="E7024" t="s">
        <v>1207</v>
      </c>
      <c r="F7024" t="s">
        <v>845</v>
      </c>
      <c r="G7024" s="1">
        <v>14364</v>
      </c>
      <c r="H7024">
        <v>9</v>
      </c>
      <c r="I7024">
        <v>2</v>
      </c>
      <c r="J7024" s="1">
        <v>10773</v>
      </c>
      <c r="K7024" t="s">
        <v>9139</v>
      </c>
      <c r="L7024" t="s">
        <v>9140</v>
      </c>
      <c r="M7024" t="s">
        <v>9565</v>
      </c>
      <c r="N7024" t="s">
        <v>8536</v>
      </c>
      <c r="O7024" t="s">
        <v>8632</v>
      </c>
      <c r="P7024" t="s">
        <v>8598</v>
      </c>
      <c r="Q7024">
        <v>80219</v>
      </c>
      <c r="R7024" t="s">
        <v>8542</v>
      </c>
      <c r="S7024" t="s">
        <v>8013</v>
      </c>
      <c r="T7024" t="s">
        <v>7736</v>
      </c>
    </row>
    <row r="7025" spans="1:20" x14ac:dyDescent="0.25">
      <c r="A7025" t="s">
        <v>6093</v>
      </c>
      <c r="B7025" s="2">
        <v>41874</v>
      </c>
      <c r="C7025" s="2">
        <v>41878</v>
      </c>
      <c r="D7025" t="s">
        <v>19</v>
      </c>
      <c r="E7025" t="s">
        <v>1207</v>
      </c>
      <c r="F7025" t="s">
        <v>1494</v>
      </c>
      <c r="G7025" s="1">
        <v>31104</v>
      </c>
      <c r="H7025">
        <v>6</v>
      </c>
      <c r="I7025">
        <v>2</v>
      </c>
      <c r="J7025" s="1">
        <v>108864</v>
      </c>
      <c r="K7025" t="s">
        <v>9128</v>
      </c>
      <c r="L7025" t="s">
        <v>9148</v>
      </c>
      <c r="M7025" t="s">
        <v>9849</v>
      </c>
      <c r="N7025" t="s">
        <v>8536</v>
      </c>
      <c r="O7025" t="s">
        <v>8632</v>
      </c>
      <c r="P7025" t="s">
        <v>8598</v>
      </c>
      <c r="Q7025">
        <v>80219</v>
      </c>
      <c r="R7025" t="s">
        <v>8542</v>
      </c>
      <c r="S7025" t="s">
        <v>8013</v>
      </c>
      <c r="T7025" t="s">
        <v>7736</v>
      </c>
    </row>
    <row r="7026" spans="1:20" x14ac:dyDescent="0.25">
      <c r="A7026" t="s">
        <v>6093</v>
      </c>
      <c r="B7026" s="2">
        <v>41874</v>
      </c>
      <c r="C7026" s="2">
        <v>41878</v>
      </c>
      <c r="D7026" t="s">
        <v>19</v>
      </c>
      <c r="E7026" t="s">
        <v>1207</v>
      </c>
      <c r="F7026" t="s">
        <v>2266</v>
      </c>
      <c r="G7026" s="1">
        <v>223056</v>
      </c>
      <c r="H7026">
        <v>9</v>
      </c>
      <c r="I7026">
        <v>2</v>
      </c>
      <c r="J7026" s="1">
        <v>69705</v>
      </c>
      <c r="K7026" t="s">
        <v>9128</v>
      </c>
      <c r="L7026" t="s">
        <v>9148</v>
      </c>
      <c r="M7026" t="s">
        <v>10155</v>
      </c>
      <c r="N7026" t="s">
        <v>8536</v>
      </c>
      <c r="O7026" t="s">
        <v>8632</v>
      </c>
      <c r="P7026" t="s">
        <v>8598</v>
      </c>
      <c r="Q7026">
        <v>80219</v>
      </c>
      <c r="R7026" t="s">
        <v>8542</v>
      </c>
      <c r="S7026" t="s">
        <v>8013</v>
      </c>
      <c r="T7026" t="s">
        <v>7736</v>
      </c>
    </row>
    <row r="7027" spans="1:20" x14ac:dyDescent="0.25">
      <c r="A7027" t="s">
        <v>6095</v>
      </c>
      <c r="B7027" s="2">
        <v>42772</v>
      </c>
      <c r="C7027" s="2">
        <v>42778</v>
      </c>
      <c r="D7027" t="s">
        <v>19</v>
      </c>
      <c r="E7027" t="s">
        <v>1140</v>
      </c>
      <c r="F7027" t="s">
        <v>1073</v>
      </c>
      <c r="G7027" s="1">
        <v>22746</v>
      </c>
      <c r="H7027">
        <v>6</v>
      </c>
      <c r="I7027">
        <v>0</v>
      </c>
      <c r="J7027" s="1">
        <v>659634</v>
      </c>
      <c r="K7027" t="s">
        <v>9139</v>
      </c>
      <c r="L7027" t="s">
        <v>9140</v>
      </c>
      <c r="M7027" t="s">
        <v>9668</v>
      </c>
      <c r="N7027" t="s">
        <v>8536</v>
      </c>
      <c r="O7027" t="s">
        <v>8576</v>
      </c>
      <c r="P7027" t="s">
        <v>8577</v>
      </c>
      <c r="Q7027">
        <v>10024</v>
      </c>
      <c r="R7027" t="s">
        <v>8561</v>
      </c>
      <c r="S7027" t="s">
        <v>7997</v>
      </c>
      <c r="T7027" t="s">
        <v>7738</v>
      </c>
    </row>
    <row r="7028" spans="1:20" x14ac:dyDescent="0.25">
      <c r="A7028" t="s">
        <v>6095</v>
      </c>
      <c r="B7028" s="2">
        <v>42772</v>
      </c>
      <c r="C7028" s="2">
        <v>42778</v>
      </c>
      <c r="D7028" t="s">
        <v>19</v>
      </c>
      <c r="E7028" t="s">
        <v>1140</v>
      </c>
      <c r="F7028" t="s">
        <v>5766</v>
      </c>
      <c r="G7028" s="1">
        <v>4624</v>
      </c>
      <c r="H7028">
        <v>4</v>
      </c>
      <c r="I7028">
        <v>2</v>
      </c>
      <c r="J7028" s="1">
        <v>15606</v>
      </c>
      <c r="K7028" t="s">
        <v>9128</v>
      </c>
      <c r="L7028" t="s">
        <v>9142</v>
      </c>
      <c r="M7028" t="s">
        <v>10885</v>
      </c>
      <c r="N7028" t="s">
        <v>8536</v>
      </c>
      <c r="O7028" t="s">
        <v>8576</v>
      </c>
      <c r="P7028" t="s">
        <v>8577</v>
      </c>
      <c r="Q7028">
        <v>10024</v>
      </c>
      <c r="R7028" t="s">
        <v>8561</v>
      </c>
      <c r="S7028" t="s">
        <v>7997</v>
      </c>
      <c r="T7028" t="s">
        <v>7738</v>
      </c>
    </row>
    <row r="7029" spans="1:20" x14ac:dyDescent="0.25">
      <c r="A7029" t="s">
        <v>6096</v>
      </c>
      <c r="B7029" s="2">
        <v>42764</v>
      </c>
      <c r="C7029" s="2">
        <v>42771</v>
      </c>
      <c r="D7029" t="s">
        <v>19</v>
      </c>
      <c r="E7029" t="s">
        <v>1615</v>
      </c>
      <c r="F7029" t="s">
        <v>1489</v>
      </c>
      <c r="G7029" s="1">
        <v>522</v>
      </c>
      <c r="H7029">
        <v>2</v>
      </c>
      <c r="I7029">
        <v>0</v>
      </c>
      <c r="J7029" s="1">
        <v>24012</v>
      </c>
      <c r="K7029" t="s">
        <v>9128</v>
      </c>
      <c r="L7029" t="s">
        <v>9129</v>
      </c>
      <c r="M7029" t="s">
        <v>9846</v>
      </c>
      <c r="N7029" t="s">
        <v>8536</v>
      </c>
      <c r="O7029" t="s">
        <v>8576</v>
      </c>
      <c r="P7029" t="s">
        <v>8577</v>
      </c>
      <c r="Q7029">
        <v>10011</v>
      </c>
      <c r="R7029" t="s">
        <v>8561</v>
      </c>
      <c r="S7029" t="s">
        <v>8099</v>
      </c>
      <c r="T7029" t="s">
        <v>7736</v>
      </c>
    </row>
    <row r="7030" spans="1:20" x14ac:dyDescent="0.25">
      <c r="A7030" t="s">
        <v>6097</v>
      </c>
      <c r="B7030" s="2">
        <v>42724</v>
      </c>
      <c r="C7030" s="2">
        <v>42727</v>
      </c>
      <c r="D7030" t="s">
        <v>11</v>
      </c>
      <c r="E7030" t="s">
        <v>2005</v>
      </c>
      <c r="F7030" t="s">
        <v>2138</v>
      </c>
      <c r="G7030" s="1">
        <v>339</v>
      </c>
      <c r="H7030">
        <v>5</v>
      </c>
      <c r="I7030">
        <v>0</v>
      </c>
      <c r="J7030" s="1">
        <v>15594</v>
      </c>
      <c r="K7030" t="s">
        <v>9128</v>
      </c>
      <c r="L7030" t="s">
        <v>9148</v>
      </c>
      <c r="M7030" t="s">
        <v>10114</v>
      </c>
      <c r="N7030" t="s">
        <v>8536</v>
      </c>
      <c r="O7030" t="s">
        <v>8557</v>
      </c>
      <c r="P7030" t="s">
        <v>8558</v>
      </c>
      <c r="Q7030">
        <v>68025</v>
      </c>
      <c r="R7030" t="s">
        <v>8551</v>
      </c>
      <c r="S7030" t="s">
        <v>8168</v>
      </c>
      <c r="T7030" t="s">
        <v>7736</v>
      </c>
    </row>
    <row r="7031" spans="1:20" x14ac:dyDescent="0.25">
      <c r="A7031" t="s">
        <v>6098</v>
      </c>
      <c r="B7031" s="2">
        <v>42685</v>
      </c>
      <c r="C7031" s="2">
        <v>42690</v>
      </c>
      <c r="D7031" t="s">
        <v>19</v>
      </c>
      <c r="E7031" t="s">
        <v>2305</v>
      </c>
      <c r="F7031" t="s">
        <v>2704</v>
      </c>
      <c r="G7031" s="1">
        <v>2814</v>
      </c>
      <c r="H7031">
        <v>3</v>
      </c>
      <c r="I7031">
        <v>0</v>
      </c>
      <c r="J7031" s="1">
        <v>78792</v>
      </c>
      <c r="K7031" t="s">
        <v>9128</v>
      </c>
      <c r="L7031" t="s">
        <v>9133</v>
      </c>
      <c r="M7031" t="s">
        <v>9821</v>
      </c>
      <c r="N7031" t="s">
        <v>8536</v>
      </c>
      <c r="O7031" t="s">
        <v>8576</v>
      </c>
      <c r="P7031" t="s">
        <v>8577</v>
      </c>
      <c r="Q7031">
        <v>10011</v>
      </c>
      <c r="R7031" t="s">
        <v>8561</v>
      </c>
      <c r="S7031" t="s">
        <v>8232</v>
      </c>
      <c r="T7031" t="s">
        <v>7738</v>
      </c>
    </row>
    <row r="7032" spans="1:20" x14ac:dyDescent="0.25">
      <c r="A7032" t="s">
        <v>6098</v>
      </c>
      <c r="B7032" s="2">
        <v>42685</v>
      </c>
      <c r="C7032" s="2">
        <v>42690</v>
      </c>
      <c r="D7032" t="s">
        <v>19</v>
      </c>
      <c r="E7032" t="s">
        <v>2305</v>
      </c>
      <c r="F7032" t="s">
        <v>4001</v>
      </c>
      <c r="G7032" s="1">
        <v>360</v>
      </c>
      <c r="H7032">
        <v>2</v>
      </c>
      <c r="I7032">
        <v>0</v>
      </c>
      <c r="J7032" s="1">
        <v>648</v>
      </c>
      <c r="K7032" t="s">
        <v>9139</v>
      </c>
      <c r="L7032" t="s">
        <v>9162</v>
      </c>
      <c r="M7032" t="s">
        <v>10651</v>
      </c>
      <c r="N7032" t="s">
        <v>8536</v>
      </c>
      <c r="O7032" t="s">
        <v>8576</v>
      </c>
      <c r="P7032" t="s">
        <v>8577</v>
      </c>
      <c r="Q7032">
        <v>10011</v>
      </c>
      <c r="R7032" t="s">
        <v>8561</v>
      </c>
      <c r="S7032" t="s">
        <v>8232</v>
      </c>
      <c r="T7032" t="s">
        <v>7738</v>
      </c>
    </row>
    <row r="7033" spans="1:20" x14ac:dyDescent="0.25">
      <c r="A7033" t="s">
        <v>6098</v>
      </c>
      <c r="B7033" s="2">
        <v>42685</v>
      </c>
      <c r="C7033" s="2">
        <v>42690</v>
      </c>
      <c r="D7033" t="s">
        <v>19</v>
      </c>
      <c r="E7033" t="s">
        <v>2305</v>
      </c>
      <c r="F7033" t="s">
        <v>583</v>
      </c>
      <c r="G7033" s="1">
        <v>9294</v>
      </c>
      <c r="H7033">
        <v>3</v>
      </c>
      <c r="I7033">
        <v>0</v>
      </c>
      <c r="J7033" s="1">
        <v>250938</v>
      </c>
      <c r="K7033" t="s">
        <v>9128</v>
      </c>
      <c r="L7033" t="s">
        <v>9137</v>
      </c>
      <c r="M7033" t="s">
        <v>9431</v>
      </c>
      <c r="N7033" t="s">
        <v>8536</v>
      </c>
      <c r="O7033" t="s">
        <v>8576</v>
      </c>
      <c r="P7033" t="s">
        <v>8577</v>
      </c>
      <c r="Q7033">
        <v>10011</v>
      </c>
      <c r="R7033" t="s">
        <v>8561</v>
      </c>
      <c r="S7033" t="s">
        <v>8232</v>
      </c>
      <c r="T7033" t="s">
        <v>7738</v>
      </c>
    </row>
    <row r="7034" spans="1:20" x14ac:dyDescent="0.25">
      <c r="A7034" t="s">
        <v>6098</v>
      </c>
      <c r="B7034" s="2">
        <v>42685</v>
      </c>
      <c r="C7034" s="2">
        <v>42690</v>
      </c>
      <c r="D7034" t="s">
        <v>19</v>
      </c>
      <c r="E7034" t="s">
        <v>2305</v>
      </c>
      <c r="F7034" t="s">
        <v>2747</v>
      </c>
      <c r="G7034" s="1">
        <v>245646</v>
      </c>
      <c r="H7034">
        <v>3</v>
      </c>
      <c r="I7034">
        <v>1</v>
      </c>
      <c r="J7034" s="1">
        <v>81882</v>
      </c>
      <c r="K7034" t="s">
        <v>9123</v>
      </c>
      <c r="L7034" t="s">
        <v>9126</v>
      </c>
      <c r="M7034" t="s">
        <v>10327</v>
      </c>
      <c r="N7034" t="s">
        <v>8536</v>
      </c>
      <c r="O7034" t="s">
        <v>8576</v>
      </c>
      <c r="P7034" t="s">
        <v>8577</v>
      </c>
      <c r="Q7034">
        <v>10011</v>
      </c>
      <c r="R7034" t="s">
        <v>8561</v>
      </c>
      <c r="S7034" t="s">
        <v>8232</v>
      </c>
      <c r="T7034" t="s">
        <v>7738</v>
      </c>
    </row>
    <row r="7035" spans="1:20" x14ac:dyDescent="0.25">
      <c r="A7035" t="s">
        <v>6098</v>
      </c>
      <c r="B7035" s="2">
        <v>42685</v>
      </c>
      <c r="C7035" s="2">
        <v>42690</v>
      </c>
      <c r="D7035" t="s">
        <v>19</v>
      </c>
      <c r="E7035" t="s">
        <v>2305</v>
      </c>
      <c r="F7035" t="s">
        <v>1490</v>
      </c>
      <c r="G7035" s="1">
        <v>55008</v>
      </c>
      <c r="H7035">
        <v>3</v>
      </c>
      <c r="I7035">
        <v>2</v>
      </c>
      <c r="J7035" s="1">
        <v>1719</v>
      </c>
      <c r="K7035" t="s">
        <v>9128</v>
      </c>
      <c r="L7035" t="s">
        <v>9142</v>
      </c>
      <c r="M7035" t="s">
        <v>9847</v>
      </c>
      <c r="N7035" t="s">
        <v>8536</v>
      </c>
      <c r="O7035" t="s">
        <v>8576</v>
      </c>
      <c r="P7035" t="s">
        <v>8577</v>
      </c>
      <c r="Q7035">
        <v>10011</v>
      </c>
      <c r="R7035" t="s">
        <v>8561</v>
      </c>
      <c r="S7035" t="s">
        <v>8232</v>
      </c>
      <c r="T7035" t="s">
        <v>7738</v>
      </c>
    </row>
    <row r="7036" spans="1:20" x14ac:dyDescent="0.25">
      <c r="A7036" t="s">
        <v>6098</v>
      </c>
      <c r="B7036" s="2">
        <v>42685</v>
      </c>
      <c r="C7036" s="2">
        <v>42690</v>
      </c>
      <c r="D7036" t="s">
        <v>19</v>
      </c>
      <c r="E7036" t="s">
        <v>2305</v>
      </c>
      <c r="F7036" t="s">
        <v>1930</v>
      </c>
      <c r="G7036" s="1">
        <v>35232</v>
      </c>
      <c r="H7036">
        <v>3</v>
      </c>
      <c r="I7036">
        <v>2</v>
      </c>
      <c r="J7036" s="1">
        <v>114504</v>
      </c>
      <c r="K7036" t="s">
        <v>9128</v>
      </c>
      <c r="L7036" t="s">
        <v>9142</v>
      </c>
      <c r="M7036" t="s">
        <v>10036</v>
      </c>
      <c r="N7036" t="s">
        <v>8536</v>
      </c>
      <c r="O7036" t="s">
        <v>8576</v>
      </c>
      <c r="P7036" t="s">
        <v>8577</v>
      </c>
      <c r="Q7036">
        <v>10011</v>
      </c>
      <c r="R7036" t="s">
        <v>8561</v>
      </c>
      <c r="S7036" t="s">
        <v>8232</v>
      </c>
      <c r="T7036" t="s">
        <v>7738</v>
      </c>
    </row>
    <row r="7037" spans="1:20" x14ac:dyDescent="0.25">
      <c r="A7037" t="s">
        <v>6099</v>
      </c>
      <c r="B7037" s="2">
        <v>43048</v>
      </c>
      <c r="C7037" s="2">
        <v>43052</v>
      </c>
      <c r="D7037" t="s">
        <v>19</v>
      </c>
      <c r="E7037" t="s">
        <v>2539</v>
      </c>
      <c r="F7037" t="s">
        <v>1316</v>
      </c>
      <c r="G7037" s="1">
        <v>523392</v>
      </c>
      <c r="H7037">
        <v>3</v>
      </c>
      <c r="I7037">
        <v>2</v>
      </c>
      <c r="J7037" s="1">
        <v>523392</v>
      </c>
      <c r="K7037" t="s">
        <v>9123</v>
      </c>
      <c r="L7037" t="s">
        <v>9126</v>
      </c>
      <c r="M7037" t="s">
        <v>9773</v>
      </c>
      <c r="N7037" t="s">
        <v>8536</v>
      </c>
      <c r="O7037" t="s">
        <v>8642</v>
      </c>
      <c r="P7037" t="s">
        <v>8541</v>
      </c>
      <c r="Q7037">
        <v>92105</v>
      </c>
      <c r="R7037" t="s">
        <v>8542</v>
      </c>
      <c r="S7037" t="s">
        <v>8269</v>
      </c>
      <c r="T7037" t="s">
        <v>7738</v>
      </c>
    </row>
    <row r="7038" spans="1:20" x14ac:dyDescent="0.25">
      <c r="A7038" t="s">
        <v>6100</v>
      </c>
      <c r="B7038" s="2">
        <v>41761</v>
      </c>
      <c r="C7038" s="2">
        <v>41763</v>
      </c>
      <c r="D7038" t="s">
        <v>11</v>
      </c>
      <c r="E7038" t="s">
        <v>4826</v>
      </c>
      <c r="F7038" t="s">
        <v>1808</v>
      </c>
      <c r="G7038" s="1">
        <v>479984</v>
      </c>
      <c r="H7038">
        <v>2</v>
      </c>
      <c r="I7038">
        <v>2</v>
      </c>
      <c r="J7038" s="1">
        <v>89997</v>
      </c>
      <c r="K7038" t="s">
        <v>9139</v>
      </c>
      <c r="L7038" t="s">
        <v>9447</v>
      </c>
      <c r="M7038" t="s">
        <v>9981</v>
      </c>
      <c r="N7038" t="s">
        <v>8536</v>
      </c>
      <c r="O7038" t="s">
        <v>8700</v>
      </c>
      <c r="P7038" t="s">
        <v>8544</v>
      </c>
      <c r="Q7038">
        <v>33801</v>
      </c>
      <c r="R7038" t="s">
        <v>8539</v>
      </c>
      <c r="S7038" t="s">
        <v>8488</v>
      </c>
      <c r="T7038" t="s">
        <v>7736</v>
      </c>
    </row>
    <row r="7039" spans="1:20" x14ac:dyDescent="0.25">
      <c r="A7039" t="s">
        <v>6101</v>
      </c>
      <c r="B7039" s="2">
        <v>43000</v>
      </c>
      <c r="C7039" s="2">
        <v>43005</v>
      </c>
      <c r="D7039" t="s">
        <v>19</v>
      </c>
      <c r="E7039" t="s">
        <v>1259</v>
      </c>
      <c r="F7039" t="s">
        <v>3129</v>
      </c>
      <c r="G7039" s="1">
        <v>1296</v>
      </c>
      <c r="H7039">
        <v>2</v>
      </c>
      <c r="I7039">
        <v>0</v>
      </c>
      <c r="J7039" s="1">
        <v>62208</v>
      </c>
      <c r="K7039" t="s">
        <v>9128</v>
      </c>
      <c r="L7039" t="s">
        <v>9148</v>
      </c>
      <c r="M7039" t="s">
        <v>10443</v>
      </c>
      <c r="N7039" t="s">
        <v>8536</v>
      </c>
      <c r="O7039" t="s">
        <v>8795</v>
      </c>
      <c r="P7039" t="s">
        <v>8664</v>
      </c>
      <c r="Q7039">
        <v>30080</v>
      </c>
      <c r="R7039" t="s">
        <v>8539</v>
      </c>
      <c r="S7039" t="s">
        <v>8025</v>
      </c>
      <c r="T7039" t="s">
        <v>7736</v>
      </c>
    </row>
    <row r="7040" spans="1:20" x14ac:dyDescent="0.25">
      <c r="A7040" t="s">
        <v>6101</v>
      </c>
      <c r="B7040" s="2">
        <v>43000</v>
      </c>
      <c r="C7040" s="2">
        <v>43005</v>
      </c>
      <c r="D7040" t="s">
        <v>19</v>
      </c>
      <c r="E7040" t="s">
        <v>1259</v>
      </c>
      <c r="F7040" t="s">
        <v>6102</v>
      </c>
      <c r="G7040" s="1">
        <v>1794</v>
      </c>
      <c r="H7040">
        <v>3</v>
      </c>
      <c r="I7040">
        <v>0</v>
      </c>
      <c r="J7040" s="1">
        <v>64584</v>
      </c>
      <c r="K7040" t="s">
        <v>9128</v>
      </c>
      <c r="L7040" t="s">
        <v>9137</v>
      </c>
      <c r="M7040" t="s">
        <v>10912</v>
      </c>
      <c r="N7040" t="s">
        <v>8536</v>
      </c>
      <c r="O7040" t="s">
        <v>8795</v>
      </c>
      <c r="P7040" t="s">
        <v>8664</v>
      </c>
      <c r="Q7040">
        <v>30080</v>
      </c>
      <c r="R7040" t="s">
        <v>8539</v>
      </c>
      <c r="S7040" t="s">
        <v>8025</v>
      </c>
      <c r="T7040" t="s">
        <v>7736</v>
      </c>
    </row>
    <row r="7041" spans="1:20" x14ac:dyDescent="0.25">
      <c r="A7041" t="s">
        <v>6103</v>
      </c>
      <c r="B7041" s="2">
        <v>43086</v>
      </c>
      <c r="C7041" s="2">
        <v>43092</v>
      </c>
      <c r="D7041" t="s">
        <v>19</v>
      </c>
      <c r="E7041" t="s">
        <v>1086</v>
      </c>
      <c r="F7041" t="s">
        <v>461</v>
      </c>
      <c r="G7041" s="1">
        <v>16672</v>
      </c>
      <c r="H7041">
        <v>2</v>
      </c>
      <c r="I7041">
        <v>0</v>
      </c>
      <c r="J7041" s="1">
        <v>4168</v>
      </c>
      <c r="K7041" t="s">
        <v>9128</v>
      </c>
      <c r="L7041" t="s">
        <v>9133</v>
      </c>
      <c r="M7041" t="s">
        <v>9367</v>
      </c>
      <c r="N7041" t="s">
        <v>8536</v>
      </c>
      <c r="O7041" t="s">
        <v>8576</v>
      </c>
      <c r="P7041" t="s">
        <v>8577</v>
      </c>
      <c r="Q7041">
        <v>10009</v>
      </c>
      <c r="R7041" t="s">
        <v>8561</v>
      </c>
      <c r="S7041" t="s">
        <v>7985</v>
      </c>
      <c r="T7041" t="s">
        <v>7736</v>
      </c>
    </row>
    <row r="7042" spans="1:20" x14ac:dyDescent="0.25">
      <c r="A7042" t="s">
        <v>6103</v>
      </c>
      <c r="B7042" s="2">
        <v>43086</v>
      </c>
      <c r="C7042" s="2">
        <v>43092</v>
      </c>
      <c r="D7042" t="s">
        <v>19</v>
      </c>
      <c r="E7042" t="s">
        <v>1086</v>
      </c>
      <c r="F7042" t="s">
        <v>3162</v>
      </c>
      <c r="G7042" s="1">
        <v>24816</v>
      </c>
      <c r="H7042">
        <v>3</v>
      </c>
      <c r="I7042">
        <v>2</v>
      </c>
      <c r="J7042" s="1">
        <v>83754</v>
      </c>
      <c r="K7042" t="s">
        <v>9128</v>
      </c>
      <c r="L7042" t="s">
        <v>9142</v>
      </c>
      <c r="M7042" t="s">
        <v>10452</v>
      </c>
      <c r="N7042" t="s">
        <v>8536</v>
      </c>
      <c r="O7042" t="s">
        <v>8576</v>
      </c>
      <c r="P7042" t="s">
        <v>8577</v>
      </c>
      <c r="Q7042">
        <v>10009</v>
      </c>
      <c r="R7042" t="s">
        <v>8561</v>
      </c>
      <c r="S7042" t="s">
        <v>7985</v>
      </c>
      <c r="T7042" t="s">
        <v>7736</v>
      </c>
    </row>
    <row r="7043" spans="1:20" x14ac:dyDescent="0.25">
      <c r="A7043" t="s">
        <v>6103</v>
      </c>
      <c r="B7043" s="2">
        <v>43086</v>
      </c>
      <c r="C7043" s="2">
        <v>43092</v>
      </c>
      <c r="D7043" t="s">
        <v>19</v>
      </c>
      <c r="E7043" t="s">
        <v>1086</v>
      </c>
      <c r="F7043" t="s">
        <v>3023</v>
      </c>
      <c r="G7043" s="1">
        <v>12436</v>
      </c>
      <c r="H7043">
        <v>2</v>
      </c>
      <c r="I7043">
        <v>0</v>
      </c>
      <c r="J7043" s="1">
        <v>273592</v>
      </c>
      <c r="K7043" t="s">
        <v>9123</v>
      </c>
      <c r="L7043" t="s">
        <v>9135</v>
      </c>
      <c r="M7043" t="s">
        <v>10408</v>
      </c>
      <c r="N7043" t="s">
        <v>8536</v>
      </c>
      <c r="O7043" t="s">
        <v>8576</v>
      </c>
      <c r="P7043" t="s">
        <v>8577</v>
      </c>
      <c r="Q7043">
        <v>10009</v>
      </c>
      <c r="R7043" t="s">
        <v>8561</v>
      </c>
      <c r="S7043" t="s">
        <v>7985</v>
      </c>
      <c r="T7043" t="s">
        <v>7736</v>
      </c>
    </row>
    <row r="7044" spans="1:20" x14ac:dyDescent="0.25">
      <c r="A7044" t="s">
        <v>6104</v>
      </c>
      <c r="B7044" s="2">
        <v>42934</v>
      </c>
      <c r="C7044" s="2">
        <v>42939</v>
      </c>
      <c r="D7044" t="s">
        <v>19</v>
      </c>
      <c r="E7044" t="s">
        <v>1216</v>
      </c>
      <c r="F7044" t="s">
        <v>4747</v>
      </c>
      <c r="G7044" s="1">
        <v>59997</v>
      </c>
      <c r="H7044">
        <v>5</v>
      </c>
      <c r="I7044">
        <v>4</v>
      </c>
      <c r="J7044" s="1">
        <v>699965</v>
      </c>
      <c r="K7044" t="s">
        <v>9139</v>
      </c>
      <c r="L7044" t="s">
        <v>9447</v>
      </c>
      <c r="M7044" t="s">
        <v>10791</v>
      </c>
      <c r="N7044" t="s">
        <v>8536</v>
      </c>
      <c r="O7044" t="s">
        <v>8559</v>
      </c>
      <c r="P7044" t="s">
        <v>8560</v>
      </c>
      <c r="Q7044">
        <v>19134</v>
      </c>
      <c r="R7044" t="s">
        <v>8561</v>
      </c>
      <c r="S7044" t="s">
        <v>8015</v>
      </c>
      <c r="T7044" t="s">
        <v>7736</v>
      </c>
    </row>
    <row r="7045" spans="1:20" x14ac:dyDescent="0.25">
      <c r="A7045" t="s">
        <v>6104</v>
      </c>
      <c r="B7045" s="2">
        <v>42934</v>
      </c>
      <c r="C7045" s="2">
        <v>42939</v>
      </c>
      <c r="D7045" t="s">
        <v>19</v>
      </c>
      <c r="E7045" t="s">
        <v>1216</v>
      </c>
      <c r="F7045" t="s">
        <v>953</v>
      </c>
      <c r="G7045" s="1">
        <v>198744</v>
      </c>
      <c r="H7045">
        <v>4</v>
      </c>
      <c r="I7045">
        <v>3</v>
      </c>
      <c r="J7045" s="1">
        <v>-14196</v>
      </c>
      <c r="K7045" t="s">
        <v>9123</v>
      </c>
      <c r="L7045" t="s">
        <v>9126</v>
      </c>
      <c r="M7045" t="s">
        <v>9614</v>
      </c>
      <c r="N7045" t="s">
        <v>8536</v>
      </c>
      <c r="O7045" t="s">
        <v>8559</v>
      </c>
      <c r="P7045" t="s">
        <v>8560</v>
      </c>
      <c r="Q7045">
        <v>19134</v>
      </c>
      <c r="R7045" t="s">
        <v>8561</v>
      </c>
      <c r="S7045" t="s">
        <v>8015</v>
      </c>
      <c r="T7045" t="s">
        <v>7736</v>
      </c>
    </row>
    <row r="7046" spans="1:20" x14ac:dyDescent="0.25">
      <c r="A7046" t="s">
        <v>6104</v>
      </c>
      <c r="B7046" s="2">
        <v>42934</v>
      </c>
      <c r="C7046" s="2">
        <v>42939</v>
      </c>
      <c r="D7046" t="s">
        <v>19</v>
      </c>
      <c r="E7046" t="s">
        <v>1216</v>
      </c>
      <c r="F7046" t="s">
        <v>3114</v>
      </c>
      <c r="G7046" s="1">
        <v>9184</v>
      </c>
      <c r="H7046">
        <v>2</v>
      </c>
      <c r="I7046">
        <v>2</v>
      </c>
      <c r="J7046" s="1">
        <v>1148</v>
      </c>
      <c r="K7046" t="s">
        <v>9128</v>
      </c>
      <c r="L7046" t="s">
        <v>9273</v>
      </c>
      <c r="M7046" t="s">
        <v>10437</v>
      </c>
      <c r="N7046" t="s">
        <v>8536</v>
      </c>
      <c r="O7046" t="s">
        <v>8559</v>
      </c>
      <c r="P7046" t="s">
        <v>8560</v>
      </c>
      <c r="Q7046">
        <v>19134</v>
      </c>
      <c r="R7046" t="s">
        <v>8561</v>
      </c>
      <c r="S7046" t="s">
        <v>8015</v>
      </c>
      <c r="T7046" t="s">
        <v>7736</v>
      </c>
    </row>
    <row r="7047" spans="1:20" x14ac:dyDescent="0.25">
      <c r="A7047" t="s">
        <v>6105</v>
      </c>
      <c r="B7047" s="2">
        <v>42677</v>
      </c>
      <c r="C7047" s="2">
        <v>42683</v>
      </c>
      <c r="D7047" t="s">
        <v>19</v>
      </c>
      <c r="E7047" t="s">
        <v>3034</v>
      </c>
      <c r="F7047" t="s">
        <v>2761</v>
      </c>
      <c r="G7047" s="1">
        <v>9248</v>
      </c>
      <c r="H7047">
        <v>2</v>
      </c>
      <c r="I7047">
        <v>2</v>
      </c>
      <c r="J7047" s="1">
        <v>33524</v>
      </c>
      <c r="K7047" t="s">
        <v>9128</v>
      </c>
      <c r="L7047" t="s">
        <v>9148</v>
      </c>
      <c r="M7047" t="s">
        <v>10332</v>
      </c>
      <c r="N7047" t="s">
        <v>8536</v>
      </c>
      <c r="O7047" t="s">
        <v>8633</v>
      </c>
      <c r="P7047" t="s">
        <v>8550</v>
      </c>
      <c r="Q7047">
        <v>75217</v>
      </c>
      <c r="R7047" t="s">
        <v>8551</v>
      </c>
      <c r="S7047" t="s">
        <v>8339</v>
      </c>
      <c r="T7047" t="s">
        <v>7738</v>
      </c>
    </row>
    <row r="7048" spans="1:20" x14ac:dyDescent="0.25">
      <c r="A7048" t="s">
        <v>6106</v>
      </c>
      <c r="B7048" s="2">
        <v>41737</v>
      </c>
      <c r="C7048" s="2">
        <v>41741</v>
      </c>
      <c r="D7048" t="s">
        <v>19</v>
      </c>
      <c r="E7048" t="s">
        <v>585</v>
      </c>
      <c r="F7048" t="s">
        <v>434</v>
      </c>
      <c r="G7048" s="1">
        <v>99592</v>
      </c>
      <c r="H7048">
        <v>1</v>
      </c>
      <c r="I7048">
        <v>2</v>
      </c>
      <c r="J7048" s="1">
        <v>24898</v>
      </c>
      <c r="K7048" t="s">
        <v>9123</v>
      </c>
      <c r="L7048" t="s">
        <v>9131</v>
      </c>
      <c r="M7048" t="s">
        <v>9351</v>
      </c>
      <c r="N7048" t="s">
        <v>8536</v>
      </c>
      <c r="O7048" t="s">
        <v>8545</v>
      </c>
      <c r="P7048" t="s">
        <v>8541</v>
      </c>
      <c r="Q7048">
        <v>94521</v>
      </c>
      <c r="R7048" t="s">
        <v>8542</v>
      </c>
      <c r="S7048" t="s">
        <v>7872</v>
      </c>
      <c r="T7048" t="s">
        <v>7744</v>
      </c>
    </row>
    <row r="7049" spans="1:20" x14ac:dyDescent="0.25">
      <c r="A7049" t="s">
        <v>6106</v>
      </c>
      <c r="B7049" s="2">
        <v>41737</v>
      </c>
      <c r="C7049" s="2">
        <v>41741</v>
      </c>
      <c r="D7049" t="s">
        <v>19</v>
      </c>
      <c r="E7049" t="s">
        <v>585</v>
      </c>
      <c r="F7049" t="s">
        <v>594</v>
      </c>
      <c r="G7049" s="1">
        <v>39996</v>
      </c>
      <c r="H7049">
        <v>4</v>
      </c>
      <c r="I7049">
        <v>0</v>
      </c>
      <c r="J7049" s="1">
        <v>139986</v>
      </c>
      <c r="K7049" t="s">
        <v>9139</v>
      </c>
      <c r="L7049" t="s">
        <v>9162</v>
      </c>
      <c r="M7049" t="s">
        <v>9436</v>
      </c>
      <c r="N7049" t="s">
        <v>8536</v>
      </c>
      <c r="O7049" t="s">
        <v>8545</v>
      </c>
      <c r="P7049" t="s">
        <v>8541</v>
      </c>
      <c r="Q7049">
        <v>94521</v>
      </c>
      <c r="R7049" t="s">
        <v>8542</v>
      </c>
      <c r="S7049" t="s">
        <v>7872</v>
      </c>
      <c r="T7049" t="s">
        <v>7744</v>
      </c>
    </row>
    <row r="7050" spans="1:20" x14ac:dyDescent="0.25">
      <c r="A7050" t="s">
        <v>6107</v>
      </c>
      <c r="B7050" s="2">
        <v>42596</v>
      </c>
      <c r="C7050" s="2">
        <v>42598</v>
      </c>
      <c r="D7050" t="s">
        <v>79</v>
      </c>
      <c r="E7050" t="s">
        <v>1365</v>
      </c>
      <c r="F7050" t="s">
        <v>4046</v>
      </c>
      <c r="G7050" s="1">
        <v>15552</v>
      </c>
      <c r="H7050">
        <v>3</v>
      </c>
      <c r="I7050">
        <v>2</v>
      </c>
      <c r="J7050" s="1">
        <v>54432</v>
      </c>
      <c r="K7050" t="s">
        <v>9128</v>
      </c>
      <c r="L7050" t="s">
        <v>9148</v>
      </c>
      <c r="M7050" t="s">
        <v>10662</v>
      </c>
      <c r="N7050" t="s">
        <v>8536</v>
      </c>
      <c r="O7050" t="s">
        <v>8901</v>
      </c>
      <c r="P7050" t="s">
        <v>8586</v>
      </c>
      <c r="Q7050">
        <v>37211</v>
      </c>
      <c r="R7050" t="s">
        <v>8539</v>
      </c>
      <c r="S7050" t="s">
        <v>8047</v>
      </c>
      <c r="T7050" t="s">
        <v>7736</v>
      </c>
    </row>
    <row r="7051" spans="1:20" x14ac:dyDescent="0.25">
      <c r="A7051" t="s">
        <v>6108</v>
      </c>
      <c r="B7051" s="2">
        <v>41907</v>
      </c>
      <c r="C7051" s="2">
        <v>41912</v>
      </c>
      <c r="D7051" t="s">
        <v>19</v>
      </c>
      <c r="E7051" t="s">
        <v>2992</v>
      </c>
      <c r="F7051" t="s">
        <v>4198</v>
      </c>
      <c r="G7051" s="1">
        <v>14576</v>
      </c>
      <c r="H7051">
        <v>2</v>
      </c>
      <c r="I7051">
        <v>2</v>
      </c>
      <c r="J7051" s="1">
        <v>23686</v>
      </c>
      <c r="K7051" t="s">
        <v>9128</v>
      </c>
      <c r="L7051" t="s">
        <v>9137</v>
      </c>
      <c r="M7051" t="s">
        <v>10691</v>
      </c>
      <c r="N7051" t="s">
        <v>8536</v>
      </c>
      <c r="O7051" t="s">
        <v>8597</v>
      </c>
      <c r="P7051" t="s">
        <v>8598</v>
      </c>
      <c r="Q7051">
        <v>80013</v>
      </c>
      <c r="R7051" t="s">
        <v>8542</v>
      </c>
      <c r="S7051" t="s">
        <v>8331</v>
      </c>
      <c r="T7051" t="s">
        <v>7744</v>
      </c>
    </row>
    <row r="7052" spans="1:20" x14ac:dyDescent="0.25">
      <c r="A7052" t="s">
        <v>6109</v>
      </c>
      <c r="B7052" s="2">
        <v>42715</v>
      </c>
      <c r="C7052" s="2">
        <v>42715</v>
      </c>
      <c r="D7052" t="s">
        <v>654</v>
      </c>
      <c r="E7052" t="s">
        <v>2884</v>
      </c>
      <c r="F7052" t="s">
        <v>546</v>
      </c>
      <c r="G7052" s="1">
        <v>2096</v>
      </c>
      <c r="H7052">
        <v>5</v>
      </c>
      <c r="I7052">
        <v>2</v>
      </c>
      <c r="J7052" s="1">
        <v>6812</v>
      </c>
      <c r="K7052" t="s">
        <v>9128</v>
      </c>
      <c r="L7052" t="s">
        <v>9142</v>
      </c>
      <c r="M7052" t="s">
        <v>9411</v>
      </c>
      <c r="N7052" t="s">
        <v>8536</v>
      </c>
      <c r="O7052" t="s">
        <v>8704</v>
      </c>
      <c r="P7052" t="s">
        <v>8541</v>
      </c>
      <c r="Q7052">
        <v>92804</v>
      </c>
      <c r="R7052" t="s">
        <v>8542</v>
      </c>
      <c r="S7052" t="s">
        <v>8314</v>
      </c>
      <c r="T7052" t="s">
        <v>7736</v>
      </c>
    </row>
    <row r="7053" spans="1:20" x14ac:dyDescent="0.25">
      <c r="A7053" t="s">
        <v>6109</v>
      </c>
      <c r="B7053" s="2">
        <v>42715</v>
      </c>
      <c r="C7053" s="2">
        <v>42715</v>
      </c>
      <c r="D7053" t="s">
        <v>654</v>
      </c>
      <c r="E7053" t="s">
        <v>2884</v>
      </c>
      <c r="F7053" t="s">
        <v>5367</v>
      </c>
      <c r="G7053" s="1">
        <v>2332</v>
      </c>
      <c r="H7053">
        <v>2</v>
      </c>
      <c r="I7053">
        <v>0</v>
      </c>
      <c r="J7053" s="1">
        <v>60632</v>
      </c>
      <c r="K7053" t="s">
        <v>9128</v>
      </c>
      <c r="L7053" t="s">
        <v>9137</v>
      </c>
      <c r="M7053" t="s">
        <v>10860</v>
      </c>
      <c r="N7053" t="s">
        <v>8536</v>
      </c>
      <c r="O7053" t="s">
        <v>8704</v>
      </c>
      <c r="P7053" t="s">
        <v>8541</v>
      </c>
      <c r="Q7053">
        <v>92804</v>
      </c>
      <c r="R7053" t="s">
        <v>8542</v>
      </c>
      <c r="S7053" t="s">
        <v>8314</v>
      </c>
      <c r="T7053" t="s">
        <v>7736</v>
      </c>
    </row>
    <row r="7054" spans="1:20" x14ac:dyDescent="0.25">
      <c r="A7054" t="s">
        <v>6109</v>
      </c>
      <c r="B7054" s="2">
        <v>42715</v>
      </c>
      <c r="C7054" s="2">
        <v>42715</v>
      </c>
      <c r="D7054" t="s">
        <v>654</v>
      </c>
      <c r="E7054" t="s">
        <v>2884</v>
      </c>
      <c r="F7054" t="s">
        <v>2663</v>
      </c>
      <c r="G7054" s="1">
        <v>3098</v>
      </c>
      <c r="H7054">
        <v>1</v>
      </c>
      <c r="I7054">
        <v>0</v>
      </c>
      <c r="J7054" s="1">
        <v>13941</v>
      </c>
      <c r="K7054" t="s">
        <v>9128</v>
      </c>
      <c r="L7054" t="s">
        <v>9148</v>
      </c>
      <c r="M7054" t="s">
        <v>10293</v>
      </c>
      <c r="N7054" t="s">
        <v>8536</v>
      </c>
      <c r="O7054" t="s">
        <v>8704</v>
      </c>
      <c r="P7054" t="s">
        <v>8541</v>
      </c>
      <c r="Q7054">
        <v>92804</v>
      </c>
      <c r="R7054" t="s">
        <v>8542</v>
      </c>
      <c r="S7054" t="s">
        <v>8314</v>
      </c>
      <c r="T7054" t="s">
        <v>7736</v>
      </c>
    </row>
    <row r="7055" spans="1:20" x14ac:dyDescent="0.25">
      <c r="A7055" t="s">
        <v>6109</v>
      </c>
      <c r="B7055" s="2">
        <v>42715</v>
      </c>
      <c r="C7055" s="2">
        <v>42715</v>
      </c>
      <c r="D7055" t="s">
        <v>654</v>
      </c>
      <c r="E7055" t="s">
        <v>2884</v>
      </c>
      <c r="F7055" t="s">
        <v>1309</v>
      </c>
      <c r="G7055" s="1">
        <v>11996</v>
      </c>
      <c r="H7055">
        <v>4</v>
      </c>
      <c r="I7055">
        <v>0</v>
      </c>
      <c r="J7055" s="1">
        <v>251916</v>
      </c>
      <c r="K7055" t="s">
        <v>9139</v>
      </c>
      <c r="L7055" t="s">
        <v>9162</v>
      </c>
      <c r="M7055" t="s">
        <v>9770</v>
      </c>
      <c r="N7055" t="s">
        <v>8536</v>
      </c>
      <c r="O7055" t="s">
        <v>8704</v>
      </c>
      <c r="P7055" t="s">
        <v>8541</v>
      </c>
      <c r="Q7055">
        <v>92804</v>
      </c>
      <c r="R7055" t="s">
        <v>8542</v>
      </c>
      <c r="S7055" t="s">
        <v>8314</v>
      </c>
      <c r="T7055" t="s">
        <v>7736</v>
      </c>
    </row>
    <row r="7056" spans="1:20" x14ac:dyDescent="0.25">
      <c r="A7056" t="s">
        <v>6109</v>
      </c>
      <c r="B7056" s="2">
        <v>42715</v>
      </c>
      <c r="C7056" s="2">
        <v>42715</v>
      </c>
      <c r="D7056" t="s">
        <v>654</v>
      </c>
      <c r="E7056" t="s">
        <v>2884</v>
      </c>
      <c r="F7056" t="s">
        <v>2747</v>
      </c>
      <c r="G7056" s="1">
        <v>36392</v>
      </c>
      <c r="H7056">
        <v>5</v>
      </c>
      <c r="I7056">
        <v>2</v>
      </c>
      <c r="J7056" s="1">
        <v>-31843</v>
      </c>
      <c r="K7056" t="s">
        <v>9123</v>
      </c>
      <c r="L7056" t="s">
        <v>9126</v>
      </c>
      <c r="M7056" t="s">
        <v>10327</v>
      </c>
      <c r="N7056" t="s">
        <v>8536</v>
      </c>
      <c r="O7056" t="s">
        <v>8704</v>
      </c>
      <c r="P7056" t="s">
        <v>8541</v>
      </c>
      <c r="Q7056">
        <v>92804</v>
      </c>
      <c r="R7056" t="s">
        <v>8542</v>
      </c>
      <c r="S7056" t="s">
        <v>8314</v>
      </c>
      <c r="T7056" t="s">
        <v>7736</v>
      </c>
    </row>
    <row r="7057" spans="1:20" x14ac:dyDescent="0.25">
      <c r="A7057" t="s">
        <v>6109</v>
      </c>
      <c r="B7057" s="2">
        <v>42715</v>
      </c>
      <c r="C7057" s="2">
        <v>42715</v>
      </c>
      <c r="D7057" t="s">
        <v>654</v>
      </c>
      <c r="E7057" t="s">
        <v>2884</v>
      </c>
      <c r="F7057" t="s">
        <v>1072</v>
      </c>
      <c r="G7057" s="1">
        <v>35808</v>
      </c>
      <c r="H7057">
        <v>3</v>
      </c>
      <c r="I7057">
        <v>2</v>
      </c>
      <c r="J7057" s="1">
        <v>1119</v>
      </c>
      <c r="K7057" t="s">
        <v>9128</v>
      </c>
      <c r="L7057" t="s">
        <v>9142</v>
      </c>
      <c r="M7057" t="s">
        <v>9667</v>
      </c>
      <c r="N7057" t="s">
        <v>8536</v>
      </c>
      <c r="O7057" t="s">
        <v>8704</v>
      </c>
      <c r="P7057" t="s">
        <v>8541</v>
      </c>
      <c r="Q7057">
        <v>92804</v>
      </c>
      <c r="R7057" t="s">
        <v>8542</v>
      </c>
      <c r="S7057" t="s">
        <v>8314</v>
      </c>
      <c r="T7057" t="s">
        <v>7736</v>
      </c>
    </row>
    <row r="7058" spans="1:20" x14ac:dyDescent="0.25">
      <c r="A7058" t="s">
        <v>6109</v>
      </c>
      <c r="B7058" s="2">
        <v>42715</v>
      </c>
      <c r="C7058" s="2">
        <v>42715</v>
      </c>
      <c r="D7058" t="s">
        <v>654</v>
      </c>
      <c r="E7058" t="s">
        <v>2884</v>
      </c>
      <c r="F7058" t="s">
        <v>1756</v>
      </c>
      <c r="G7058" s="1">
        <v>122688</v>
      </c>
      <c r="H7058">
        <v>9</v>
      </c>
      <c r="I7058">
        <v>2</v>
      </c>
      <c r="J7058" s="1">
        <v>398736</v>
      </c>
      <c r="K7058" t="s">
        <v>9128</v>
      </c>
      <c r="L7058" t="s">
        <v>9142</v>
      </c>
      <c r="M7058" t="s">
        <v>9955</v>
      </c>
      <c r="N7058" t="s">
        <v>8536</v>
      </c>
      <c r="O7058" t="s">
        <v>8704</v>
      </c>
      <c r="P7058" t="s">
        <v>8541</v>
      </c>
      <c r="Q7058">
        <v>92804</v>
      </c>
      <c r="R7058" t="s">
        <v>8542</v>
      </c>
      <c r="S7058" t="s">
        <v>8314</v>
      </c>
      <c r="T7058" t="s">
        <v>7736</v>
      </c>
    </row>
    <row r="7059" spans="1:20" x14ac:dyDescent="0.25">
      <c r="A7059" t="s">
        <v>6109</v>
      </c>
      <c r="B7059" s="2">
        <v>42715</v>
      </c>
      <c r="C7059" s="2">
        <v>42715</v>
      </c>
      <c r="D7059" t="s">
        <v>654</v>
      </c>
      <c r="E7059" t="s">
        <v>2884</v>
      </c>
      <c r="F7059" t="s">
        <v>1911</v>
      </c>
      <c r="G7059" s="1">
        <v>892136</v>
      </c>
      <c r="H7059">
        <v>7</v>
      </c>
      <c r="I7059">
        <v>2</v>
      </c>
      <c r="J7059" s="1">
        <v>111517</v>
      </c>
      <c r="K7059" t="s">
        <v>9123</v>
      </c>
      <c r="L7059" t="s">
        <v>9131</v>
      </c>
      <c r="M7059" t="s">
        <v>10027</v>
      </c>
      <c r="N7059" t="s">
        <v>8536</v>
      </c>
      <c r="O7059" t="s">
        <v>8704</v>
      </c>
      <c r="P7059" t="s">
        <v>8541</v>
      </c>
      <c r="Q7059">
        <v>92804</v>
      </c>
      <c r="R7059" t="s">
        <v>8542</v>
      </c>
      <c r="S7059" t="s">
        <v>8314</v>
      </c>
      <c r="T7059" t="s">
        <v>7736</v>
      </c>
    </row>
    <row r="7060" spans="1:20" x14ac:dyDescent="0.25">
      <c r="A7060" t="s">
        <v>6109</v>
      </c>
      <c r="B7060" s="2">
        <v>42715</v>
      </c>
      <c r="C7060" s="2">
        <v>42715</v>
      </c>
      <c r="D7060" t="s">
        <v>654</v>
      </c>
      <c r="E7060" t="s">
        <v>2884</v>
      </c>
      <c r="F7060" t="s">
        <v>5463</v>
      </c>
      <c r="G7060" s="1">
        <v>5022</v>
      </c>
      <c r="H7060">
        <v>3</v>
      </c>
      <c r="I7060">
        <v>0</v>
      </c>
      <c r="J7060" s="1">
        <v>20088</v>
      </c>
      <c r="K7060" t="s">
        <v>9128</v>
      </c>
      <c r="L7060" t="s">
        <v>9133</v>
      </c>
      <c r="M7060" t="s">
        <v>10865</v>
      </c>
      <c r="N7060" t="s">
        <v>8536</v>
      </c>
      <c r="O7060" t="s">
        <v>8704</v>
      </c>
      <c r="P7060" t="s">
        <v>8541</v>
      </c>
      <c r="Q7060">
        <v>92804</v>
      </c>
      <c r="R7060" t="s">
        <v>8542</v>
      </c>
      <c r="S7060" t="s">
        <v>8314</v>
      </c>
      <c r="T7060" t="s">
        <v>7736</v>
      </c>
    </row>
    <row r="7061" spans="1:20" x14ac:dyDescent="0.25">
      <c r="A7061" t="s">
        <v>6109</v>
      </c>
      <c r="B7061" s="2">
        <v>42715</v>
      </c>
      <c r="C7061" s="2">
        <v>42715</v>
      </c>
      <c r="D7061" t="s">
        <v>654</v>
      </c>
      <c r="E7061" t="s">
        <v>2884</v>
      </c>
      <c r="F7061" t="s">
        <v>1200</v>
      </c>
      <c r="G7061" s="1">
        <v>8342</v>
      </c>
      <c r="H7061">
        <v>2</v>
      </c>
      <c r="I7061">
        <v>0</v>
      </c>
      <c r="J7061" s="1">
        <v>241918</v>
      </c>
      <c r="K7061" t="s">
        <v>9128</v>
      </c>
      <c r="L7061" t="s">
        <v>9144</v>
      </c>
      <c r="M7061" t="s">
        <v>9724</v>
      </c>
      <c r="N7061" t="s">
        <v>8536</v>
      </c>
      <c r="O7061" t="s">
        <v>8704</v>
      </c>
      <c r="P7061" t="s">
        <v>8541</v>
      </c>
      <c r="Q7061">
        <v>92804</v>
      </c>
      <c r="R7061" t="s">
        <v>8542</v>
      </c>
      <c r="S7061" t="s">
        <v>8314</v>
      </c>
      <c r="T7061" t="s">
        <v>7736</v>
      </c>
    </row>
    <row r="7062" spans="1:20" x14ac:dyDescent="0.25">
      <c r="A7062" t="s">
        <v>6109</v>
      </c>
      <c r="B7062" s="2">
        <v>42715</v>
      </c>
      <c r="C7062" s="2">
        <v>42715</v>
      </c>
      <c r="D7062" t="s">
        <v>654</v>
      </c>
      <c r="E7062" t="s">
        <v>2884</v>
      </c>
      <c r="F7062" t="s">
        <v>6110</v>
      </c>
      <c r="G7062" s="1">
        <v>5872</v>
      </c>
      <c r="H7062">
        <v>2</v>
      </c>
      <c r="I7062">
        <v>2</v>
      </c>
      <c r="J7062" s="1">
        <v>21286</v>
      </c>
      <c r="K7062" t="s">
        <v>9128</v>
      </c>
      <c r="L7062" t="s">
        <v>9142</v>
      </c>
      <c r="M7062" t="s">
        <v>10913</v>
      </c>
      <c r="N7062" t="s">
        <v>8536</v>
      </c>
      <c r="O7062" t="s">
        <v>8704</v>
      </c>
      <c r="P7062" t="s">
        <v>8541</v>
      </c>
      <c r="Q7062">
        <v>92804</v>
      </c>
      <c r="R7062" t="s">
        <v>8542</v>
      </c>
      <c r="S7062" t="s">
        <v>8314</v>
      </c>
      <c r="T7062" t="s">
        <v>7736</v>
      </c>
    </row>
    <row r="7063" spans="1:20" x14ac:dyDescent="0.25">
      <c r="A7063" t="s">
        <v>6111</v>
      </c>
      <c r="B7063" s="2">
        <v>42038</v>
      </c>
      <c r="C7063" s="2">
        <v>42040</v>
      </c>
      <c r="D7063" t="s">
        <v>11</v>
      </c>
      <c r="E7063" t="s">
        <v>768</v>
      </c>
      <c r="F7063" t="s">
        <v>1877</v>
      </c>
      <c r="G7063" s="1">
        <v>12144</v>
      </c>
      <c r="H7063">
        <v>3</v>
      </c>
      <c r="I7063">
        <v>2</v>
      </c>
      <c r="J7063" s="1">
        <v>40986</v>
      </c>
      <c r="K7063" t="s">
        <v>9128</v>
      </c>
      <c r="L7063" t="s">
        <v>9142</v>
      </c>
      <c r="M7063" t="s">
        <v>10011</v>
      </c>
      <c r="N7063" t="s">
        <v>8536</v>
      </c>
      <c r="O7063" t="s">
        <v>8794</v>
      </c>
      <c r="P7063" t="s">
        <v>8555</v>
      </c>
      <c r="Q7063">
        <v>84062</v>
      </c>
      <c r="R7063" t="s">
        <v>8542</v>
      </c>
      <c r="S7063" t="s">
        <v>7913</v>
      </c>
      <c r="T7063" t="s">
        <v>7738</v>
      </c>
    </row>
    <row r="7064" spans="1:20" x14ac:dyDescent="0.25">
      <c r="A7064" t="s">
        <v>6112</v>
      </c>
      <c r="B7064" s="2">
        <v>42733</v>
      </c>
      <c r="C7064" s="2">
        <v>42735</v>
      </c>
      <c r="D7064" t="s">
        <v>11</v>
      </c>
      <c r="E7064" t="s">
        <v>452</v>
      </c>
      <c r="F7064" t="s">
        <v>5361</v>
      </c>
      <c r="G7064" s="1">
        <v>27792</v>
      </c>
      <c r="H7064">
        <v>3</v>
      </c>
      <c r="I7064">
        <v>2</v>
      </c>
      <c r="J7064" s="1">
        <v>10422</v>
      </c>
      <c r="K7064" t="s">
        <v>9128</v>
      </c>
      <c r="L7064" t="s">
        <v>9167</v>
      </c>
      <c r="M7064" t="s">
        <v>10826</v>
      </c>
      <c r="N7064" t="s">
        <v>8536</v>
      </c>
      <c r="O7064" t="s">
        <v>8582</v>
      </c>
      <c r="P7064" t="s">
        <v>8595</v>
      </c>
      <c r="Q7064">
        <v>97477</v>
      </c>
      <c r="R7064" t="s">
        <v>8542</v>
      </c>
      <c r="S7064" t="s">
        <v>7845</v>
      </c>
      <c r="T7064" t="s">
        <v>7736</v>
      </c>
    </row>
    <row r="7065" spans="1:20" x14ac:dyDescent="0.25">
      <c r="A7065" t="s">
        <v>6113</v>
      </c>
      <c r="B7065" s="2">
        <v>42978</v>
      </c>
      <c r="C7065" s="2">
        <v>42983</v>
      </c>
      <c r="D7065" t="s">
        <v>19</v>
      </c>
      <c r="E7065" t="s">
        <v>2077</v>
      </c>
      <c r="F7065" t="s">
        <v>4098</v>
      </c>
      <c r="G7065" s="1">
        <v>6208</v>
      </c>
      <c r="H7065">
        <v>2</v>
      </c>
      <c r="I7065">
        <v>2</v>
      </c>
      <c r="J7065" s="1">
        <v>6984</v>
      </c>
      <c r="K7065" t="s">
        <v>9128</v>
      </c>
      <c r="L7065" t="s">
        <v>9273</v>
      </c>
      <c r="M7065" t="s">
        <v>10670</v>
      </c>
      <c r="N7065" t="s">
        <v>8536</v>
      </c>
      <c r="O7065" t="s">
        <v>8706</v>
      </c>
      <c r="P7065" t="s">
        <v>8595</v>
      </c>
      <c r="Q7065">
        <v>97301</v>
      </c>
      <c r="R7065" t="s">
        <v>8542</v>
      </c>
      <c r="S7065" t="s">
        <v>8188</v>
      </c>
      <c r="T7065" t="s">
        <v>7744</v>
      </c>
    </row>
    <row r="7066" spans="1:20" x14ac:dyDescent="0.25">
      <c r="A7066" t="s">
        <v>6114</v>
      </c>
      <c r="B7066" s="2">
        <v>42770</v>
      </c>
      <c r="C7066" s="2">
        <v>42775</v>
      </c>
      <c r="D7066" t="s">
        <v>19</v>
      </c>
      <c r="E7066" t="s">
        <v>1234</v>
      </c>
      <c r="F7066" t="s">
        <v>1990</v>
      </c>
      <c r="G7066" s="1">
        <v>3267</v>
      </c>
      <c r="H7066">
        <v>3</v>
      </c>
      <c r="I7066">
        <v>0</v>
      </c>
      <c r="J7066" s="1">
        <v>84942</v>
      </c>
      <c r="K7066" t="s">
        <v>9128</v>
      </c>
      <c r="L7066" t="s">
        <v>9144</v>
      </c>
      <c r="M7066" t="s">
        <v>10058</v>
      </c>
      <c r="N7066" t="s">
        <v>8536</v>
      </c>
      <c r="O7066" t="s">
        <v>8592</v>
      </c>
      <c r="P7066" t="s">
        <v>8577</v>
      </c>
      <c r="Q7066">
        <v>14609</v>
      </c>
      <c r="R7066" t="s">
        <v>8561</v>
      </c>
      <c r="S7066" t="s">
        <v>8020</v>
      </c>
      <c r="T7066" t="s">
        <v>7736</v>
      </c>
    </row>
    <row r="7067" spans="1:20" x14ac:dyDescent="0.25">
      <c r="A7067" t="s">
        <v>6115</v>
      </c>
      <c r="B7067" s="2">
        <v>41979</v>
      </c>
      <c r="C7067" s="2">
        <v>41981</v>
      </c>
      <c r="D7067" t="s">
        <v>79</v>
      </c>
      <c r="E7067" t="s">
        <v>1210</v>
      </c>
      <c r="F7067" t="s">
        <v>1546</v>
      </c>
      <c r="G7067" s="1">
        <v>126133</v>
      </c>
      <c r="H7067">
        <v>7</v>
      </c>
      <c r="I7067">
        <v>0</v>
      </c>
      <c r="J7067" s="1">
        <v>3279458</v>
      </c>
      <c r="K7067" t="s">
        <v>9128</v>
      </c>
      <c r="L7067" t="s">
        <v>9133</v>
      </c>
      <c r="M7067" t="s">
        <v>9871</v>
      </c>
      <c r="N7067" t="s">
        <v>8536</v>
      </c>
      <c r="O7067" t="s">
        <v>8540</v>
      </c>
      <c r="P7067" t="s">
        <v>8541</v>
      </c>
      <c r="Q7067">
        <v>90008</v>
      </c>
      <c r="R7067" t="s">
        <v>8542</v>
      </c>
      <c r="S7067" t="s">
        <v>8014</v>
      </c>
      <c r="T7067" t="s">
        <v>7738</v>
      </c>
    </row>
    <row r="7068" spans="1:20" x14ac:dyDescent="0.25">
      <c r="A7068" t="s">
        <v>6116</v>
      </c>
      <c r="B7068" s="2">
        <v>42520</v>
      </c>
      <c r="C7068" s="2">
        <v>42524</v>
      </c>
      <c r="D7068" t="s">
        <v>19</v>
      </c>
      <c r="E7068" t="s">
        <v>3365</v>
      </c>
      <c r="F7068" t="s">
        <v>3496</v>
      </c>
      <c r="G7068" s="1">
        <v>3888</v>
      </c>
      <c r="H7068">
        <v>6</v>
      </c>
      <c r="I7068">
        <v>0</v>
      </c>
      <c r="J7068" s="1">
        <v>186624</v>
      </c>
      <c r="K7068" t="s">
        <v>9128</v>
      </c>
      <c r="L7068" t="s">
        <v>9148</v>
      </c>
      <c r="M7068" t="s">
        <v>10546</v>
      </c>
      <c r="N7068" t="s">
        <v>8536</v>
      </c>
      <c r="O7068" t="s">
        <v>8540</v>
      </c>
      <c r="P7068" t="s">
        <v>8541</v>
      </c>
      <c r="Q7068">
        <v>90049</v>
      </c>
      <c r="R7068" t="s">
        <v>8542</v>
      </c>
      <c r="S7068" t="s">
        <v>8382</v>
      </c>
      <c r="T7068" t="s">
        <v>7744</v>
      </c>
    </row>
    <row r="7069" spans="1:20" x14ac:dyDescent="0.25">
      <c r="A7069" t="s">
        <v>6117</v>
      </c>
      <c r="B7069" s="2">
        <v>42511</v>
      </c>
      <c r="C7069" s="2">
        <v>42516</v>
      </c>
      <c r="D7069" t="s">
        <v>19</v>
      </c>
      <c r="E7069" t="s">
        <v>680</v>
      </c>
      <c r="F7069" t="s">
        <v>388</v>
      </c>
      <c r="G7069" s="1">
        <v>1964</v>
      </c>
      <c r="H7069">
        <v>2</v>
      </c>
      <c r="I7069">
        <v>8</v>
      </c>
      <c r="J7069" s="1">
        <v>-32406</v>
      </c>
      <c r="K7069" t="s">
        <v>9128</v>
      </c>
      <c r="L7069" t="s">
        <v>9142</v>
      </c>
      <c r="M7069" t="s">
        <v>9327</v>
      </c>
      <c r="N7069" t="s">
        <v>8536</v>
      </c>
      <c r="O7069" t="s">
        <v>8633</v>
      </c>
      <c r="P7069" t="s">
        <v>8550</v>
      </c>
      <c r="Q7069">
        <v>75081</v>
      </c>
      <c r="R7069" t="s">
        <v>8551</v>
      </c>
      <c r="S7069" t="s">
        <v>7893</v>
      </c>
      <c r="T7069" t="s">
        <v>7738</v>
      </c>
    </row>
    <row r="7070" spans="1:20" x14ac:dyDescent="0.25">
      <c r="A7070" t="s">
        <v>6117</v>
      </c>
      <c r="B7070" s="2">
        <v>42511</v>
      </c>
      <c r="C7070" s="2">
        <v>42516</v>
      </c>
      <c r="D7070" t="s">
        <v>19</v>
      </c>
      <c r="E7070" t="s">
        <v>680</v>
      </c>
      <c r="F7070" t="s">
        <v>1441</v>
      </c>
      <c r="G7070" s="1">
        <v>82656</v>
      </c>
      <c r="H7070">
        <v>9</v>
      </c>
      <c r="I7070">
        <v>2</v>
      </c>
      <c r="J7070" s="1">
        <v>30996</v>
      </c>
      <c r="K7070" t="s">
        <v>9128</v>
      </c>
      <c r="L7070" t="s">
        <v>9148</v>
      </c>
      <c r="M7070" t="s">
        <v>9831</v>
      </c>
      <c r="N7070" t="s">
        <v>8536</v>
      </c>
      <c r="O7070" t="s">
        <v>8633</v>
      </c>
      <c r="P7070" t="s">
        <v>8550</v>
      </c>
      <c r="Q7070">
        <v>75081</v>
      </c>
      <c r="R7070" t="s">
        <v>8551</v>
      </c>
      <c r="S7070" t="s">
        <v>7893</v>
      </c>
      <c r="T7070" t="s">
        <v>7738</v>
      </c>
    </row>
    <row r="7071" spans="1:20" x14ac:dyDescent="0.25">
      <c r="A7071" t="s">
        <v>6118</v>
      </c>
      <c r="B7071" s="2">
        <v>41860</v>
      </c>
      <c r="C7071" s="2">
        <v>41865</v>
      </c>
      <c r="D7071" t="s">
        <v>19</v>
      </c>
      <c r="E7071" t="s">
        <v>1963</v>
      </c>
      <c r="F7071" t="s">
        <v>912</v>
      </c>
      <c r="G7071" s="1">
        <v>598</v>
      </c>
      <c r="H7071">
        <v>1</v>
      </c>
      <c r="I7071">
        <v>0</v>
      </c>
      <c r="J7071" s="1">
        <v>2691</v>
      </c>
      <c r="K7071" t="s">
        <v>9128</v>
      </c>
      <c r="L7071" t="s">
        <v>9148</v>
      </c>
      <c r="M7071" t="s">
        <v>9598</v>
      </c>
      <c r="N7071" t="s">
        <v>8536</v>
      </c>
      <c r="O7071" t="s">
        <v>8782</v>
      </c>
      <c r="P7071" t="s">
        <v>8541</v>
      </c>
      <c r="Q7071">
        <v>93727</v>
      </c>
      <c r="R7071" t="s">
        <v>8542</v>
      </c>
      <c r="S7071" t="s">
        <v>8159</v>
      </c>
      <c r="T7071" t="s">
        <v>7736</v>
      </c>
    </row>
    <row r="7072" spans="1:20" x14ac:dyDescent="0.25">
      <c r="A7072" t="s">
        <v>6119</v>
      </c>
      <c r="B7072" s="2">
        <v>42618</v>
      </c>
      <c r="C7072" s="2">
        <v>42623</v>
      </c>
      <c r="D7072" t="s">
        <v>11</v>
      </c>
      <c r="E7072" t="s">
        <v>4022</v>
      </c>
      <c r="F7072" t="s">
        <v>1255</v>
      </c>
      <c r="G7072" s="1">
        <v>9248</v>
      </c>
      <c r="H7072">
        <v>2</v>
      </c>
      <c r="I7072">
        <v>2</v>
      </c>
      <c r="J7072" s="1">
        <v>33524</v>
      </c>
      <c r="K7072" t="s">
        <v>9128</v>
      </c>
      <c r="L7072" t="s">
        <v>9148</v>
      </c>
      <c r="M7072" t="s">
        <v>9747</v>
      </c>
      <c r="N7072" t="s">
        <v>8536</v>
      </c>
      <c r="O7072" t="s">
        <v>8579</v>
      </c>
      <c r="P7072" t="s">
        <v>8566</v>
      </c>
      <c r="Q7072">
        <v>60653</v>
      </c>
      <c r="R7072" t="s">
        <v>8551</v>
      </c>
      <c r="S7072" t="s">
        <v>8449</v>
      </c>
      <c r="T7072" t="s">
        <v>7744</v>
      </c>
    </row>
    <row r="7073" spans="1:20" x14ac:dyDescent="0.25">
      <c r="A7073" t="s">
        <v>6120</v>
      </c>
      <c r="B7073" s="2">
        <v>42574</v>
      </c>
      <c r="C7073" s="2">
        <v>42579</v>
      </c>
      <c r="D7073" t="s">
        <v>19</v>
      </c>
      <c r="E7073" t="s">
        <v>1047</v>
      </c>
      <c r="F7073" t="s">
        <v>3686</v>
      </c>
      <c r="G7073" s="1">
        <v>4448</v>
      </c>
      <c r="H7073">
        <v>2</v>
      </c>
      <c r="I7073">
        <v>2</v>
      </c>
      <c r="J7073" s="1">
        <v>3336</v>
      </c>
      <c r="K7073" t="s">
        <v>9128</v>
      </c>
      <c r="L7073" t="s">
        <v>9137</v>
      </c>
      <c r="M7073" t="s">
        <v>10587</v>
      </c>
      <c r="N7073" t="s">
        <v>8536</v>
      </c>
      <c r="O7073" t="s">
        <v>8978</v>
      </c>
      <c r="P7073" t="s">
        <v>8550</v>
      </c>
      <c r="Q7073">
        <v>78501</v>
      </c>
      <c r="R7073" t="s">
        <v>8551</v>
      </c>
      <c r="S7073" t="s">
        <v>7975</v>
      </c>
      <c r="T7073" t="s">
        <v>7736</v>
      </c>
    </row>
    <row r="7074" spans="1:20" x14ac:dyDescent="0.25">
      <c r="A7074" t="s">
        <v>6120</v>
      </c>
      <c r="B7074" s="2">
        <v>42574</v>
      </c>
      <c r="C7074" s="2">
        <v>42579</v>
      </c>
      <c r="D7074" t="s">
        <v>19</v>
      </c>
      <c r="E7074" t="s">
        <v>1047</v>
      </c>
      <c r="F7074" t="s">
        <v>2499</v>
      </c>
      <c r="G7074" s="1">
        <v>5184</v>
      </c>
      <c r="H7074">
        <v>1</v>
      </c>
      <c r="I7074">
        <v>2</v>
      </c>
      <c r="J7074" s="1">
        <v>18144</v>
      </c>
      <c r="K7074" t="s">
        <v>9128</v>
      </c>
      <c r="L7074" t="s">
        <v>9148</v>
      </c>
      <c r="M7074" t="s">
        <v>10236</v>
      </c>
      <c r="N7074" t="s">
        <v>8536</v>
      </c>
      <c r="O7074" t="s">
        <v>8978</v>
      </c>
      <c r="P7074" t="s">
        <v>8550</v>
      </c>
      <c r="Q7074">
        <v>78501</v>
      </c>
      <c r="R7074" t="s">
        <v>8551</v>
      </c>
      <c r="S7074" t="s">
        <v>7975</v>
      </c>
      <c r="T7074" t="s">
        <v>7736</v>
      </c>
    </row>
    <row r="7075" spans="1:20" x14ac:dyDescent="0.25">
      <c r="A7075" t="s">
        <v>6120</v>
      </c>
      <c r="B7075" s="2">
        <v>42574</v>
      </c>
      <c r="C7075" s="2">
        <v>42579</v>
      </c>
      <c r="D7075" t="s">
        <v>19</v>
      </c>
      <c r="E7075" t="s">
        <v>1047</v>
      </c>
      <c r="F7075" t="s">
        <v>802</v>
      </c>
      <c r="G7075" s="1">
        <v>17592</v>
      </c>
      <c r="H7075">
        <v>5</v>
      </c>
      <c r="I7075">
        <v>2</v>
      </c>
      <c r="J7075" s="1">
        <v>15393</v>
      </c>
      <c r="K7075" t="s">
        <v>9128</v>
      </c>
      <c r="L7075" t="s">
        <v>9137</v>
      </c>
      <c r="M7075" t="s">
        <v>9541</v>
      </c>
      <c r="N7075" t="s">
        <v>8536</v>
      </c>
      <c r="O7075" t="s">
        <v>8978</v>
      </c>
      <c r="P7075" t="s">
        <v>8550</v>
      </c>
      <c r="Q7075">
        <v>78501</v>
      </c>
      <c r="R7075" t="s">
        <v>8551</v>
      </c>
      <c r="S7075" t="s">
        <v>7975</v>
      </c>
      <c r="T7075" t="s">
        <v>7736</v>
      </c>
    </row>
    <row r="7076" spans="1:20" x14ac:dyDescent="0.25">
      <c r="A7076" t="s">
        <v>6120</v>
      </c>
      <c r="B7076" s="2">
        <v>42574</v>
      </c>
      <c r="C7076" s="2">
        <v>42579</v>
      </c>
      <c r="D7076" t="s">
        <v>19</v>
      </c>
      <c r="E7076" t="s">
        <v>1047</v>
      </c>
      <c r="F7076" t="s">
        <v>2145</v>
      </c>
      <c r="G7076" s="1">
        <v>4752</v>
      </c>
      <c r="H7076">
        <v>4</v>
      </c>
      <c r="I7076">
        <v>8</v>
      </c>
      <c r="J7076" s="1">
        <v>-8316</v>
      </c>
      <c r="K7076" t="s">
        <v>9128</v>
      </c>
      <c r="L7076" t="s">
        <v>9142</v>
      </c>
      <c r="M7076" t="s">
        <v>9446</v>
      </c>
      <c r="N7076" t="s">
        <v>8536</v>
      </c>
      <c r="O7076" t="s">
        <v>8978</v>
      </c>
      <c r="P7076" t="s">
        <v>8550</v>
      </c>
      <c r="Q7076">
        <v>78501</v>
      </c>
      <c r="R7076" t="s">
        <v>8551</v>
      </c>
      <c r="S7076" t="s">
        <v>7975</v>
      </c>
      <c r="T7076" t="s">
        <v>7736</v>
      </c>
    </row>
    <row r="7077" spans="1:20" x14ac:dyDescent="0.25">
      <c r="A7077" t="s">
        <v>6120</v>
      </c>
      <c r="B7077" s="2">
        <v>42574</v>
      </c>
      <c r="C7077" s="2">
        <v>42579</v>
      </c>
      <c r="D7077" t="s">
        <v>19</v>
      </c>
      <c r="E7077" t="s">
        <v>1047</v>
      </c>
      <c r="F7077" t="s">
        <v>2355</v>
      </c>
      <c r="G7077" s="1">
        <v>13344</v>
      </c>
      <c r="H7077">
        <v>2</v>
      </c>
      <c r="I7077">
        <v>2</v>
      </c>
      <c r="J7077" s="1">
        <v>10008</v>
      </c>
      <c r="K7077" t="s">
        <v>9128</v>
      </c>
      <c r="L7077" t="s">
        <v>9273</v>
      </c>
      <c r="M7077" t="s">
        <v>10182</v>
      </c>
      <c r="N7077" t="s">
        <v>8536</v>
      </c>
      <c r="O7077" t="s">
        <v>8978</v>
      </c>
      <c r="P7077" t="s">
        <v>8550</v>
      </c>
      <c r="Q7077">
        <v>78501</v>
      </c>
      <c r="R7077" t="s">
        <v>8551</v>
      </c>
      <c r="S7077" t="s">
        <v>7975</v>
      </c>
      <c r="T7077" t="s">
        <v>7736</v>
      </c>
    </row>
    <row r="7078" spans="1:20" x14ac:dyDescent="0.25">
      <c r="A7078" t="s">
        <v>6121</v>
      </c>
      <c r="B7078" s="2">
        <v>42502</v>
      </c>
      <c r="C7078" s="2">
        <v>42507</v>
      </c>
      <c r="D7078" t="s">
        <v>19</v>
      </c>
      <c r="E7078" t="s">
        <v>5009</v>
      </c>
      <c r="F7078" t="s">
        <v>1235</v>
      </c>
      <c r="G7078" s="1">
        <v>549</v>
      </c>
      <c r="H7078">
        <v>5</v>
      </c>
      <c r="I7078">
        <v>0</v>
      </c>
      <c r="J7078" s="1">
        <v>26901</v>
      </c>
      <c r="K7078" t="s">
        <v>9128</v>
      </c>
      <c r="L7078" t="s">
        <v>9167</v>
      </c>
      <c r="M7078" t="s">
        <v>9736</v>
      </c>
      <c r="N7078" t="s">
        <v>8536</v>
      </c>
      <c r="O7078" t="s">
        <v>8547</v>
      </c>
      <c r="P7078" t="s">
        <v>8548</v>
      </c>
      <c r="Q7078">
        <v>98105</v>
      </c>
      <c r="R7078" t="s">
        <v>8542</v>
      </c>
      <c r="S7078" t="s">
        <v>8496</v>
      </c>
      <c r="T7078" t="s">
        <v>7736</v>
      </c>
    </row>
    <row r="7079" spans="1:20" x14ac:dyDescent="0.25">
      <c r="A7079" t="s">
        <v>6122</v>
      </c>
      <c r="B7079" s="2">
        <v>42615</v>
      </c>
      <c r="C7079" s="2">
        <v>42619</v>
      </c>
      <c r="D7079" t="s">
        <v>19</v>
      </c>
      <c r="E7079" t="s">
        <v>2723</v>
      </c>
      <c r="F7079" t="s">
        <v>1313</v>
      </c>
      <c r="G7079" s="1">
        <v>22911</v>
      </c>
      <c r="H7079">
        <v>7</v>
      </c>
      <c r="I7079">
        <v>7</v>
      </c>
      <c r="J7079" s="1">
        <v>-175651</v>
      </c>
      <c r="K7079" t="s">
        <v>9128</v>
      </c>
      <c r="L7079" t="s">
        <v>9142</v>
      </c>
      <c r="M7079" t="s">
        <v>9772</v>
      </c>
      <c r="N7079" t="s">
        <v>8536</v>
      </c>
      <c r="O7079" t="s">
        <v>8599</v>
      </c>
      <c r="P7079" t="s">
        <v>8546</v>
      </c>
      <c r="Q7079">
        <v>28205</v>
      </c>
      <c r="R7079" t="s">
        <v>8539</v>
      </c>
      <c r="S7079" t="s">
        <v>8293</v>
      </c>
      <c r="T7079" t="s">
        <v>7736</v>
      </c>
    </row>
    <row r="7080" spans="1:20" x14ac:dyDescent="0.25">
      <c r="A7080" t="s">
        <v>6122</v>
      </c>
      <c r="B7080" s="2">
        <v>42615</v>
      </c>
      <c r="C7080" s="2">
        <v>42619</v>
      </c>
      <c r="D7080" t="s">
        <v>19</v>
      </c>
      <c r="E7080" t="s">
        <v>2723</v>
      </c>
      <c r="F7080" t="s">
        <v>3462</v>
      </c>
      <c r="G7080" s="1">
        <v>309456</v>
      </c>
      <c r="H7080">
        <v>9</v>
      </c>
      <c r="I7080">
        <v>2</v>
      </c>
      <c r="J7080" s="1">
        <v>348138</v>
      </c>
      <c r="K7080" t="s">
        <v>9128</v>
      </c>
      <c r="L7080" t="s">
        <v>9144</v>
      </c>
      <c r="M7080" t="s">
        <v>10540</v>
      </c>
      <c r="N7080" t="s">
        <v>8536</v>
      </c>
      <c r="O7080" t="s">
        <v>8599</v>
      </c>
      <c r="P7080" t="s">
        <v>8546</v>
      </c>
      <c r="Q7080">
        <v>28205</v>
      </c>
      <c r="R7080" t="s">
        <v>8539</v>
      </c>
      <c r="S7080" t="s">
        <v>8293</v>
      </c>
      <c r="T7080" t="s">
        <v>7736</v>
      </c>
    </row>
    <row r="7081" spans="1:20" x14ac:dyDescent="0.25">
      <c r="A7081" t="s">
        <v>6122</v>
      </c>
      <c r="B7081" s="2">
        <v>42615</v>
      </c>
      <c r="C7081" s="2">
        <v>42619</v>
      </c>
      <c r="D7081" t="s">
        <v>19</v>
      </c>
      <c r="E7081" t="s">
        <v>2723</v>
      </c>
      <c r="F7081" t="s">
        <v>983</v>
      </c>
      <c r="G7081" s="1">
        <v>19456</v>
      </c>
      <c r="H7081">
        <v>4</v>
      </c>
      <c r="I7081">
        <v>2</v>
      </c>
      <c r="J7081" s="1">
        <v>34048</v>
      </c>
      <c r="K7081" t="s">
        <v>9128</v>
      </c>
      <c r="L7081" t="s">
        <v>9137</v>
      </c>
      <c r="M7081" t="s">
        <v>9626</v>
      </c>
      <c r="N7081" t="s">
        <v>8536</v>
      </c>
      <c r="O7081" t="s">
        <v>8599</v>
      </c>
      <c r="P7081" t="s">
        <v>8546</v>
      </c>
      <c r="Q7081">
        <v>28205</v>
      </c>
      <c r="R7081" t="s">
        <v>8539</v>
      </c>
      <c r="S7081" t="s">
        <v>8293</v>
      </c>
      <c r="T7081" t="s">
        <v>7736</v>
      </c>
    </row>
    <row r="7082" spans="1:20" x14ac:dyDescent="0.25">
      <c r="A7082" t="s">
        <v>6122</v>
      </c>
      <c r="B7082" s="2">
        <v>42615</v>
      </c>
      <c r="C7082" s="2">
        <v>42619</v>
      </c>
      <c r="D7082" t="s">
        <v>19</v>
      </c>
      <c r="E7082" t="s">
        <v>2723</v>
      </c>
      <c r="F7082" t="s">
        <v>240</v>
      </c>
      <c r="G7082" s="1">
        <v>472518</v>
      </c>
      <c r="H7082">
        <v>3</v>
      </c>
      <c r="I7082">
        <v>4</v>
      </c>
      <c r="J7082" s="1">
        <v>-1496307</v>
      </c>
      <c r="K7082" t="s">
        <v>9123</v>
      </c>
      <c r="L7082" t="s">
        <v>9131</v>
      </c>
      <c r="M7082" t="s">
        <v>9254</v>
      </c>
      <c r="N7082" t="s">
        <v>8536</v>
      </c>
      <c r="O7082" t="s">
        <v>8599</v>
      </c>
      <c r="P7082" t="s">
        <v>8546</v>
      </c>
      <c r="Q7082">
        <v>28205</v>
      </c>
      <c r="R7082" t="s">
        <v>8539</v>
      </c>
      <c r="S7082" t="s">
        <v>8293</v>
      </c>
      <c r="T7082" t="s">
        <v>7736</v>
      </c>
    </row>
    <row r="7083" spans="1:20" x14ac:dyDescent="0.25">
      <c r="A7083" t="s">
        <v>6122</v>
      </c>
      <c r="B7083" s="2">
        <v>42615</v>
      </c>
      <c r="C7083" s="2">
        <v>42619</v>
      </c>
      <c r="D7083" t="s">
        <v>19</v>
      </c>
      <c r="E7083" t="s">
        <v>2723</v>
      </c>
      <c r="F7083" t="s">
        <v>1447</v>
      </c>
      <c r="G7083" s="1">
        <v>101268</v>
      </c>
      <c r="H7083">
        <v>3</v>
      </c>
      <c r="I7083">
        <v>2</v>
      </c>
      <c r="J7083" s="1">
        <v>303804</v>
      </c>
      <c r="K7083" t="s">
        <v>9139</v>
      </c>
      <c r="L7083" t="s">
        <v>9162</v>
      </c>
      <c r="M7083" t="s">
        <v>9833</v>
      </c>
      <c r="N7083" t="s">
        <v>8536</v>
      </c>
      <c r="O7083" t="s">
        <v>8599</v>
      </c>
      <c r="P7083" t="s">
        <v>8546</v>
      </c>
      <c r="Q7083">
        <v>28205</v>
      </c>
      <c r="R7083" t="s">
        <v>8539</v>
      </c>
      <c r="S7083" t="s">
        <v>8293</v>
      </c>
      <c r="T7083" t="s">
        <v>7736</v>
      </c>
    </row>
    <row r="7084" spans="1:20" x14ac:dyDescent="0.25">
      <c r="A7084" t="s">
        <v>6122</v>
      </c>
      <c r="B7084" s="2">
        <v>42615</v>
      </c>
      <c r="C7084" s="2">
        <v>42619</v>
      </c>
      <c r="D7084" t="s">
        <v>19</v>
      </c>
      <c r="E7084" t="s">
        <v>2723</v>
      </c>
      <c r="F7084" t="s">
        <v>3459</v>
      </c>
      <c r="G7084" s="1">
        <v>1722</v>
      </c>
      <c r="H7084">
        <v>5</v>
      </c>
      <c r="I7084">
        <v>7</v>
      </c>
      <c r="J7084" s="1">
        <v>-12628</v>
      </c>
      <c r="K7084" t="s">
        <v>9128</v>
      </c>
      <c r="L7084" t="s">
        <v>9142</v>
      </c>
      <c r="M7084" t="s">
        <v>10538</v>
      </c>
      <c r="N7084" t="s">
        <v>8536</v>
      </c>
      <c r="O7084" t="s">
        <v>8599</v>
      </c>
      <c r="P7084" t="s">
        <v>8546</v>
      </c>
      <c r="Q7084">
        <v>28205</v>
      </c>
      <c r="R7084" t="s">
        <v>8539</v>
      </c>
      <c r="S7084" t="s">
        <v>8293</v>
      </c>
      <c r="T7084" t="s">
        <v>7736</v>
      </c>
    </row>
    <row r="7085" spans="1:20" x14ac:dyDescent="0.25">
      <c r="A7085" t="s">
        <v>6123</v>
      </c>
      <c r="B7085" s="2">
        <v>42937</v>
      </c>
      <c r="C7085" s="2">
        <v>42941</v>
      </c>
      <c r="D7085" t="s">
        <v>11</v>
      </c>
      <c r="E7085" t="s">
        <v>1124</v>
      </c>
      <c r="F7085" t="s">
        <v>2960</v>
      </c>
      <c r="G7085" s="1">
        <v>352</v>
      </c>
      <c r="H7085">
        <v>2</v>
      </c>
      <c r="I7085">
        <v>0</v>
      </c>
      <c r="J7085" s="1">
        <v>16896</v>
      </c>
      <c r="K7085" t="s">
        <v>9128</v>
      </c>
      <c r="L7085" t="s">
        <v>9137</v>
      </c>
      <c r="M7085" t="s">
        <v>10389</v>
      </c>
      <c r="N7085" t="s">
        <v>8536</v>
      </c>
      <c r="O7085" t="s">
        <v>8545</v>
      </c>
      <c r="P7085" t="s">
        <v>8541</v>
      </c>
      <c r="Q7085">
        <v>94521</v>
      </c>
      <c r="R7085" t="s">
        <v>8542</v>
      </c>
      <c r="S7085" t="s">
        <v>7993</v>
      </c>
      <c r="T7085" t="s">
        <v>7738</v>
      </c>
    </row>
    <row r="7086" spans="1:20" x14ac:dyDescent="0.25">
      <c r="A7086" t="s">
        <v>6123</v>
      </c>
      <c r="B7086" s="2">
        <v>42937</v>
      </c>
      <c r="C7086" s="2">
        <v>42941</v>
      </c>
      <c r="D7086" t="s">
        <v>11</v>
      </c>
      <c r="E7086" t="s">
        <v>1124</v>
      </c>
      <c r="F7086" t="s">
        <v>2038</v>
      </c>
      <c r="G7086" s="1">
        <v>1626192</v>
      </c>
      <c r="H7086">
        <v>9</v>
      </c>
      <c r="I7086">
        <v>2</v>
      </c>
      <c r="J7086" s="1">
        <v>1219644</v>
      </c>
      <c r="K7086" t="s">
        <v>9139</v>
      </c>
      <c r="L7086" t="s">
        <v>9140</v>
      </c>
      <c r="M7086" t="s">
        <v>10072</v>
      </c>
      <c r="N7086" t="s">
        <v>8536</v>
      </c>
      <c r="O7086" t="s">
        <v>8545</v>
      </c>
      <c r="P7086" t="s">
        <v>8541</v>
      </c>
      <c r="Q7086">
        <v>94521</v>
      </c>
      <c r="R7086" t="s">
        <v>8542</v>
      </c>
      <c r="S7086" t="s">
        <v>7993</v>
      </c>
      <c r="T7086" t="s">
        <v>7738</v>
      </c>
    </row>
    <row r="7087" spans="1:20" x14ac:dyDescent="0.25">
      <c r="A7087" t="s">
        <v>6124</v>
      </c>
      <c r="B7087" s="2">
        <v>43003</v>
      </c>
      <c r="C7087" s="2">
        <v>43006</v>
      </c>
      <c r="D7087" t="s">
        <v>79</v>
      </c>
      <c r="E7087" t="s">
        <v>1519</v>
      </c>
      <c r="F7087" t="s">
        <v>4023</v>
      </c>
      <c r="G7087" s="1">
        <v>8595</v>
      </c>
      <c r="H7087">
        <v>5</v>
      </c>
      <c r="I7087">
        <v>7</v>
      </c>
      <c r="J7087" s="1">
        <v>-6303</v>
      </c>
      <c r="K7087" t="s">
        <v>9128</v>
      </c>
      <c r="L7087" t="s">
        <v>9142</v>
      </c>
      <c r="M7087" t="s">
        <v>10656</v>
      </c>
      <c r="N7087" t="s">
        <v>8536</v>
      </c>
      <c r="O7087" t="s">
        <v>8721</v>
      </c>
      <c r="P7087" t="s">
        <v>8560</v>
      </c>
      <c r="Q7087">
        <v>19013</v>
      </c>
      <c r="R7087" t="s">
        <v>8561</v>
      </c>
      <c r="S7087" t="s">
        <v>8078</v>
      </c>
      <c r="T7087" t="s">
        <v>7738</v>
      </c>
    </row>
    <row r="7088" spans="1:20" x14ac:dyDescent="0.25">
      <c r="A7088" t="s">
        <v>6124</v>
      </c>
      <c r="B7088" s="2">
        <v>43003</v>
      </c>
      <c r="C7088" s="2">
        <v>43006</v>
      </c>
      <c r="D7088" t="s">
        <v>79</v>
      </c>
      <c r="E7088" t="s">
        <v>1519</v>
      </c>
      <c r="F7088" t="s">
        <v>3432</v>
      </c>
      <c r="G7088" s="1">
        <v>190896</v>
      </c>
      <c r="H7088">
        <v>2</v>
      </c>
      <c r="I7088">
        <v>2</v>
      </c>
      <c r="J7088" s="1">
        <v>-429516</v>
      </c>
      <c r="K7088" t="s">
        <v>9128</v>
      </c>
      <c r="L7088" t="s">
        <v>9273</v>
      </c>
      <c r="M7088" t="s">
        <v>10532</v>
      </c>
      <c r="N7088" t="s">
        <v>8536</v>
      </c>
      <c r="O7088" t="s">
        <v>8721</v>
      </c>
      <c r="P7088" t="s">
        <v>8560</v>
      </c>
      <c r="Q7088">
        <v>19013</v>
      </c>
      <c r="R7088" t="s">
        <v>8561</v>
      </c>
      <c r="S7088" t="s">
        <v>8078</v>
      </c>
      <c r="T7088" t="s">
        <v>7738</v>
      </c>
    </row>
    <row r="7089" spans="1:20" x14ac:dyDescent="0.25">
      <c r="A7089" t="s">
        <v>6125</v>
      </c>
      <c r="B7089" s="2">
        <v>42950</v>
      </c>
      <c r="C7089" s="2">
        <v>42953</v>
      </c>
      <c r="D7089" t="s">
        <v>11</v>
      </c>
      <c r="E7089" t="s">
        <v>3450</v>
      </c>
      <c r="F7089" t="s">
        <v>3021</v>
      </c>
      <c r="G7089" s="1">
        <v>9987</v>
      </c>
      <c r="H7089">
        <v>3</v>
      </c>
      <c r="I7089">
        <v>0</v>
      </c>
      <c r="J7089" s="1">
        <v>239688</v>
      </c>
      <c r="K7089" t="s">
        <v>9128</v>
      </c>
      <c r="L7089" t="s">
        <v>9133</v>
      </c>
      <c r="M7089" t="s">
        <v>10407</v>
      </c>
      <c r="N7089" t="s">
        <v>8536</v>
      </c>
      <c r="O7089" t="s">
        <v>8540</v>
      </c>
      <c r="P7089" t="s">
        <v>8541</v>
      </c>
      <c r="Q7089">
        <v>90004</v>
      </c>
      <c r="R7089" t="s">
        <v>8542</v>
      </c>
      <c r="S7089" t="s">
        <v>8392</v>
      </c>
      <c r="T7089" t="s">
        <v>7736</v>
      </c>
    </row>
    <row r="7090" spans="1:20" x14ac:dyDescent="0.25">
      <c r="A7090" t="s">
        <v>6126</v>
      </c>
      <c r="B7090" s="2">
        <v>42302</v>
      </c>
      <c r="C7090" s="2">
        <v>42304</v>
      </c>
      <c r="D7090" t="s">
        <v>11</v>
      </c>
      <c r="E7090" t="s">
        <v>1009</v>
      </c>
      <c r="F7090" t="s">
        <v>2302</v>
      </c>
      <c r="G7090" s="1">
        <v>7936</v>
      </c>
      <c r="H7090">
        <v>4</v>
      </c>
      <c r="I7090">
        <v>0</v>
      </c>
      <c r="J7090" s="1">
        <v>23808</v>
      </c>
      <c r="K7090" t="s">
        <v>9128</v>
      </c>
      <c r="L7090" t="s">
        <v>9137</v>
      </c>
      <c r="M7090" t="s">
        <v>10164</v>
      </c>
      <c r="N7090" t="s">
        <v>8536</v>
      </c>
      <c r="O7090" t="s">
        <v>8891</v>
      </c>
      <c r="P7090" t="s">
        <v>8673</v>
      </c>
      <c r="Q7090">
        <v>89431</v>
      </c>
      <c r="R7090" t="s">
        <v>8542</v>
      </c>
      <c r="S7090" t="s">
        <v>7964</v>
      </c>
      <c r="T7090" t="s">
        <v>7736</v>
      </c>
    </row>
    <row r="7091" spans="1:20" x14ac:dyDescent="0.25">
      <c r="A7091" t="s">
        <v>6127</v>
      </c>
      <c r="B7091" s="2">
        <v>42901</v>
      </c>
      <c r="C7091" s="2">
        <v>42905</v>
      </c>
      <c r="D7091" t="s">
        <v>11</v>
      </c>
      <c r="E7091" t="s">
        <v>505</v>
      </c>
      <c r="F7091" t="s">
        <v>2698</v>
      </c>
      <c r="G7091" s="1">
        <v>11996</v>
      </c>
      <c r="H7091">
        <v>1</v>
      </c>
      <c r="I7091">
        <v>2</v>
      </c>
      <c r="J7091" s="1">
        <v>74975</v>
      </c>
      <c r="K7091" t="s">
        <v>9139</v>
      </c>
      <c r="L7091" t="s">
        <v>9140</v>
      </c>
      <c r="M7091" t="s">
        <v>10306</v>
      </c>
      <c r="N7091" t="s">
        <v>8536</v>
      </c>
      <c r="O7091" t="s">
        <v>8540</v>
      </c>
      <c r="P7091" t="s">
        <v>8541</v>
      </c>
      <c r="Q7091">
        <v>90032</v>
      </c>
      <c r="R7091" t="s">
        <v>8542</v>
      </c>
      <c r="S7091" t="s">
        <v>7858</v>
      </c>
      <c r="T7091" t="s">
        <v>7738</v>
      </c>
    </row>
    <row r="7092" spans="1:20" x14ac:dyDescent="0.25">
      <c r="A7092" t="s">
        <v>6128</v>
      </c>
      <c r="B7092" s="2">
        <v>42013</v>
      </c>
      <c r="C7092" s="2">
        <v>42017</v>
      </c>
      <c r="D7092" t="s">
        <v>19</v>
      </c>
      <c r="E7092" t="s">
        <v>2526</v>
      </c>
      <c r="F7092" t="s">
        <v>528</v>
      </c>
      <c r="G7092" s="1">
        <v>10632</v>
      </c>
      <c r="H7092">
        <v>3</v>
      </c>
      <c r="I7092">
        <v>0</v>
      </c>
      <c r="J7092" s="1">
        <v>499704</v>
      </c>
      <c r="K7092" t="s">
        <v>9128</v>
      </c>
      <c r="L7092" t="s">
        <v>9148</v>
      </c>
      <c r="M7092" t="s">
        <v>9172</v>
      </c>
      <c r="N7092" t="s">
        <v>8536</v>
      </c>
      <c r="O7092" t="s">
        <v>8537</v>
      </c>
      <c r="P7092" t="s">
        <v>8538</v>
      </c>
      <c r="Q7092">
        <v>42420</v>
      </c>
      <c r="R7092" t="s">
        <v>8539</v>
      </c>
      <c r="S7092" t="s">
        <v>8268</v>
      </c>
      <c r="T7092" t="s">
        <v>7736</v>
      </c>
    </row>
    <row r="7093" spans="1:20" x14ac:dyDescent="0.25">
      <c r="A7093" t="s">
        <v>6128</v>
      </c>
      <c r="B7093" s="2">
        <v>42013</v>
      </c>
      <c r="C7093" s="2">
        <v>42017</v>
      </c>
      <c r="D7093" t="s">
        <v>19</v>
      </c>
      <c r="E7093" t="s">
        <v>2526</v>
      </c>
      <c r="F7093" t="s">
        <v>3087</v>
      </c>
      <c r="G7093" s="1">
        <v>16344</v>
      </c>
      <c r="H7093">
        <v>3</v>
      </c>
      <c r="I7093">
        <v>0</v>
      </c>
      <c r="J7093" s="1">
        <v>457632</v>
      </c>
      <c r="K7093" t="s">
        <v>9128</v>
      </c>
      <c r="L7093" t="s">
        <v>9144</v>
      </c>
      <c r="M7093" t="s">
        <v>10424</v>
      </c>
      <c r="N7093" t="s">
        <v>8536</v>
      </c>
      <c r="O7093" t="s">
        <v>8537</v>
      </c>
      <c r="P7093" t="s">
        <v>8538</v>
      </c>
      <c r="Q7093">
        <v>42420</v>
      </c>
      <c r="R7093" t="s">
        <v>8539</v>
      </c>
      <c r="S7093" t="s">
        <v>8268</v>
      </c>
      <c r="T7093" t="s">
        <v>7736</v>
      </c>
    </row>
    <row r="7094" spans="1:20" x14ac:dyDescent="0.25">
      <c r="A7094" t="s">
        <v>6128</v>
      </c>
      <c r="B7094" s="2">
        <v>42013</v>
      </c>
      <c r="C7094" s="2">
        <v>42017</v>
      </c>
      <c r="D7094" t="s">
        <v>19</v>
      </c>
      <c r="E7094" t="s">
        <v>2526</v>
      </c>
      <c r="F7094" t="s">
        <v>3343</v>
      </c>
      <c r="G7094" s="1">
        <v>4276</v>
      </c>
      <c r="H7094">
        <v>2</v>
      </c>
      <c r="I7094">
        <v>0</v>
      </c>
      <c r="J7094" s="1">
        <v>111176</v>
      </c>
      <c r="K7094" t="s">
        <v>9128</v>
      </c>
      <c r="L7094" t="s">
        <v>9137</v>
      </c>
      <c r="M7094" t="s">
        <v>10506</v>
      </c>
      <c r="N7094" t="s">
        <v>8536</v>
      </c>
      <c r="O7094" t="s">
        <v>8537</v>
      </c>
      <c r="P7094" t="s">
        <v>8538</v>
      </c>
      <c r="Q7094">
        <v>42420</v>
      </c>
      <c r="R7094" t="s">
        <v>8539</v>
      </c>
      <c r="S7094" t="s">
        <v>8268</v>
      </c>
      <c r="T7094" t="s">
        <v>7736</v>
      </c>
    </row>
    <row r="7095" spans="1:20" x14ac:dyDescent="0.25">
      <c r="A7095" t="s">
        <v>6128</v>
      </c>
      <c r="B7095" s="2">
        <v>42013</v>
      </c>
      <c r="C7095" s="2">
        <v>42017</v>
      </c>
      <c r="D7095" t="s">
        <v>19</v>
      </c>
      <c r="E7095" t="s">
        <v>2526</v>
      </c>
      <c r="F7095" t="s">
        <v>3976</v>
      </c>
      <c r="G7095" s="1">
        <v>5155</v>
      </c>
      <c r="H7095">
        <v>5</v>
      </c>
      <c r="I7095">
        <v>0</v>
      </c>
      <c r="J7095" s="1">
        <v>242285</v>
      </c>
      <c r="K7095" t="s">
        <v>9128</v>
      </c>
      <c r="L7095" t="s">
        <v>9148</v>
      </c>
      <c r="M7095" t="s">
        <v>10649</v>
      </c>
      <c r="N7095" t="s">
        <v>8536</v>
      </c>
      <c r="O7095" t="s">
        <v>8537</v>
      </c>
      <c r="P7095" t="s">
        <v>8538</v>
      </c>
      <c r="Q7095">
        <v>42420</v>
      </c>
      <c r="R7095" t="s">
        <v>8539</v>
      </c>
      <c r="S7095" t="s">
        <v>8268</v>
      </c>
      <c r="T7095" t="s">
        <v>7736</v>
      </c>
    </row>
    <row r="7096" spans="1:20" x14ac:dyDescent="0.25">
      <c r="A7096" t="s">
        <v>6129</v>
      </c>
      <c r="B7096" s="2">
        <v>42044</v>
      </c>
      <c r="C7096" s="2">
        <v>42048</v>
      </c>
      <c r="D7096" t="s">
        <v>11</v>
      </c>
      <c r="E7096" t="s">
        <v>2556</v>
      </c>
      <c r="F7096" t="s">
        <v>594</v>
      </c>
      <c r="G7096" s="1">
        <v>479952</v>
      </c>
      <c r="H7096">
        <v>6</v>
      </c>
      <c r="I7096">
        <v>2</v>
      </c>
      <c r="J7096" s="1">
        <v>89991</v>
      </c>
      <c r="K7096" t="s">
        <v>9139</v>
      </c>
      <c r="L7096" t="s">
        <v>9162</v>
      </c>
      <c r="M7096" t="s">
        <v>9436</v>
      </c>
      <c r="N7096" t="s">
        <v>8536</v>
      </c>
      <c r="O7096" t="s">
        <v>8587</v>
      </c>
      <c r="P7096" t="s">
        <v>8566</v>
      </c>
      <c r="Q7096">
        <v>62521</v>
      </c>
      <c r="R7096" t="s">
        <v>8551</v>
      </c>
      <c r="S7096" t="s">
        <v>8273</v>
      </c>
      <c r="T7096" t="s">
        <v>7736</v>
      </c>
    </row>
    <row r="7097" spans="1:20" x14ac:dyDescent="0.25">
      <c r="A7097" t="s">
        <v>6130</v>
      </c>
      <c r="B7097" s="2">
        <v>42601</v>
      </c>
      <c r="C7097" s="2">
        <v>42602</v>
      </c>
      <c r="D7097" t="s">
        <v>79</v>
      </c>
      <c r="E7097" t="s">
        <v>1147</v>
      </c>
      <c r="F7097" t="s">
        <v>2166</v>
      </c>
      <c r="G7097" s="1">
        <v>146688</v>
      </c>
      <c r="H7097">
        <v>6</v>
      </c>
      <c r="I7097">
        <v>2</v>
      </c>
      <c r="J7097" s="1">
        <v>55008</v>
      </c>
      <c r="K7097" t="s">
        <v>9128</v>
      </c>
      <c r="L7097" t="s">
        <v>9142</v>
      </c>
      <c r="M7097" t="s">
        <v>10123</v>
      </c>
      <c r="N7097" t="s">
        <v>8536</v>
      </c>
      <c r="O7097" t="s">
        <v>8576</v>
      </c>
      <c r="P7097" t="s">
        <v>8577</v>
      </c>
      <c r="Q7097">
        <v>10009</v>
      </c>
      <c r="R7097" t="s">
        <v>8561</v>
      </c>
      <c r="S7097" t="s">
        <v>7999</v>
      </c>
      <c r="T7097" t="s">
        <v>7736</v>
      </c>
    </row>
    <row r="7098" spans="1:20" x14ac:dyDescent="0.25">
      <c r="A7098" t="s">
        <v>6130</v>
      </c>
      <c r="B7098" s="2">
        <v>42601</v>
      </c>
      <c r="C7098" s="2">
        <v>42602</v>
      </c>
      <c r="D7098" t="s">
        <v>79</v>
      </c>
      <c r="E7098" t="s">
        <v>1147</v>
      </c>
      <c r="F7098" t="s">
        <v>4229</v>
      </c>
      <c r="G7098" s="1">
        <v>276784</v>
      </c>
      <c r="H7098">
        <v>2</v>
      </c>
      <c r="I7098">
        <v>2</v>
      </c>
      <c r="J7098" s="1">
        <v>899548</v>
      </c>
      <c r="K7098" t="s">
        <v>9128</v>
      </c>
      <c r="L7098" t="s">
        <v>9142</v>
      </c>
      <c r="M7098" t="s">
        <v>10699</v>
      </c>
      <c r="N7098" t="s">
        <v>8536</v>
      </c>
      <c r="O7098" t="s">
        <v>8576</v>
      </c>
      <c r="P7098" t="s">
        <v>8577</v>
      </c>
      <c r="Q7098">
        <v>10009</v>
      </c>
      <c r="R7098" t="s">
        <v>8561</v>
      </c>
      <c r="S7098" t="s">
        <v>7999</v>
      </c>
      <c r="T7098" t="s">
        <v>7736</v>
      </c>
    </row>
    <row r="7099" spans="1:20" x14ac:dyDescent="0.25">
      <c r="A7099" t="s">
        <v>6130</v>
      </c>
      <c r="B7099" s="2">
        <v>42601</v>
      </c>
      <c r="C7099" s="2">
        <v>42602</v>
      </c>
      <c r="D7099" t="s">
        <v>79</v>
      </c>
      <c r="E7099" t="s">
        <v>1147</v>
      </c>
      <c r="F7099" t="s">
        <v>1825</v>
      </c>
      <c r="G7099" s="1">
        <v>2532</v>
      </c>
      <c r="H7099">
        <v>5</v>
      </c>
      <c r="I7099">
        <v>2</v>
      </c>
      <c r="J7099" s="1">
        <v>91785</v>
      </c>
      <c r="K7099" t="s">
        <v>9128</v>
      </c>
      <c r="L7099" t="s">
        <v>9142</v>
      </c>
      <c r="M7099" t="s">
        <v>9988</v>
      </c>
      <c r="N7099" t="s">
        <v>8536</v>
      </c>
      <c r="O7099" t="s">
        <v>8576</v>
      </c>
      <c r="P7099" t="s">
        <v>8577</v>
      </c>
      <c r="Q7099">
        <v>10009</v>
      </c>
      <c r="R7099" t="s">
        <v>8561</v>
      </c>
      <c r="S7099" t="s">
        <v>7999</v>
      </c>
      <c r="T7099" t="s">
        <v>7736</v>
      </c>
    </row>
    <row r="7100" spans="1:20" x14ac:dyDescent="0.25">
      <c r="A7100" t="s">
        <v>6131</v>
      </c>
      <c r="B7100" s="2">
        <v>43045</v>
      </c>
      <c r="C7100" s="2">
        <v>43049</v>
      </c>
      <c r="D7100" t="s">
        <v>19</v>
      </c>
      <c r="E7100" t="s">
        <v>1159</v>
      </c>
      <c r="F7100" t="s">
        <v>5179</v>
      </c>
      <c r="G7100" s="1">
        <v>31896</v>
      </c>
      <c r="H7100">
        <v>9</v>
      </c>
      <c r="I7100">
        <v>0</v>
      </c>
      <c r="J7100" s="1">
        <v>1499112</v>
      </c>
      <c r="K7100" t="s">
        <v>9128</v>
      </c>
      <c r="L7100" t="s">
        <v>9148</v>
      </c>
      <c r="M7100" t="s">
        <v>10835</v>
      </c>
      <c r="N7100" t="s">
        <v>8536</v>
      </c>
      <c r="O7100" t="s">
        <v>8576</v>
      </c>
      <c r="P7100" t="s">
        <v>8577</v>
      </c>
      <c r="Q7100">
        <v>10011</v>
      </c>
      <c r="R7100" t="s">
        <v>8561</v>
      </c>
      <c r="S7100" t="s">
        <v>8001</v>
      </c>
      <c r="T7100" t="s">
        <v>7736</v>
      </c>
    </row>
    <row r="7101" spans="1:20" x14ac:dyDescent="0.25">
      <c r="A7101" t="s">
        <v>6132</v>
      </c>
      <c r="B7101" s="2">
        <v>42364</v>
      </c>
      <c r="C7101" s="2">
        <v>42368</v>
      </c>
      <c r="D7101" t="s">
        <v>11</v>
      </c>
      <c r="E7101" t="s">
        <v>3422</v>
      </c>
      <c r="F7101" t="s">
        <v>5179</v>
      </c>
      <c r="G7101" s="1">
        <v>21264</v>
      </c>
      <c r="H7101">
        <v>6</v>
      </c>
      <c r="I7101">
        <v>0</v>
      </c>
      <c r="J7101" s="1">
        <v>999408</v>
      </c>
      <c r="K7101" t="s">
        <v>9128</v>
      </c>
      <c r="L7101" t="s">
        <v>9148</v>
      </c>
      <c r="M7101" t="s">
        <v>10835</v>
      </c>
      <c r="N7101" t="s">
        <v>8536</v>
      </c>
      <c r="O7101" t="s">
        <v>8576</v>
      </c>
      <c r="P7101" t="s">
        <v>8577</v>
      </c>
      <c r="Q7101">
        <v>10009</v>
      </c>
      <c r="R7101" t="s">
        <v>8561</v>
      </c>
      <c r="S7101" t="s">
        <v>8388</v>
      </c>
      <c r="T7101" t="s">
        <v>7736</v>
      </c>
    </row>
    <row r="7102" spans="1:20" x14ac:dyDescent="0.25">
      <c r="A7102" t="s">
        <v>6133</v>
      </c>
      <c r="B7102" s="2">
        <v>41966</v>
      </c>
      <c r="C7102" s="2">
        <v>41971</v>
      </c>
      <c r="D7102" t="s">
        <v>19</v>
      </c>
      <c r="E7102" t="s">
        <v>1443</v>
      </c>
      <c r="F7102" t="s">
        <v>2651</v>
      </c>
      <c r="G7102" s="1">
        <v>23472</v>
      </c>
      <c r="H7102">
        <v>3</v>
      </c>
      <c r="I7102">
        <v>2</v>
      </c>
      <c r="J7102" s="1">
        <v>8802</v>
      </c>
      <c r="K7102" t="s">
        <v>9128</v>
      </c>
      <c r="L7102" t="s">
        <v>9167</v>
      </c>
      <c r="M7102" t="s">
        <v>9293</v>
      </c>
      <c r="N7102" t="s">
        <v>8536</v>
      </c>
      <c r="O7102" t="s">
        <v>8615</v>
      </c>
      <c r="P7102" t="s">
        <v>8581</v>
      </c>
      <c r="Q7102">
        <v>85254</v>
      </c>
      <c r="R7102" t="s">
        <v>8542</v>
      </c>
      <c r="S7102" t="s">
        <v>8063</v>
      </c>
      <c r="T7102" t="s">
        <v>7736</v>
      </c>
    </row>
    <row r="7103" spans="1:20" x14ac:dyDescent="0.25">
      <c r="A7103" t="s">
        <v>6134</v>
      </c>
      <c r="B7103" s="2">
        <v>42583</v>
      </c>
      <c r="C7103" s="2">
        <v>42587</v>
      </c>
      <c r="D7103" t="s">
        <v>11</v>
      </c>
      <c r="E7103" t="s">
        <v>4458</v>
      </c>
      <c r="F7103" t="s">
        <v>77</v>
      </c>
      <c r="G7103" s="1">
        <v>19648</v>
      </c>
      <c r="H7103">
        <v>2</v>
      </c>
      <c r="I7103">
        <v>2</v>
      </c>
      <c r="J7103" s="1">
        <v>66312</v>
      </c>
      <c r="K7103" t="s">
        <v>9128</v>
      </c>
      <c r="L7103" t="s">
        <v>9148</v>
      </c>
      <c r="M7103" t="s">
        <v>9172</v>
      </c>
      <c r="N7103" t="s">
        <v>8536</v>
      </c>
      <c r="O7103" t="s">
        <v>8689</v>
      </c>
      <c r="P7103" t="s">
        <v>8550</v>
      </c>
      <c r="Q7103">
        <v>79109</v>
      </c>
      <c r="R7103" t="s">
        <v>8551</v>
      </c>
      <c r="S7103" t="s">
        <v>8475</v>
      </c>
      <c r="T7103" t="s">
        <v>7738</v>
      </c>
    </row>
    <row r="7104" spans="1:20" x14ac:dyDescent="0.25">
      <c r="A7104" t="s">
        <v>6135</v>
      </c>
      <c r="B7104" s="2">
        <v>41903</v>
      </c>
      <c r="C7104" s="2">
        <v>41906</v>
      </c>
      <c r="D7104" t="s">
        <v>79</v>
      </c>
      <c r="E7104" t="s">
        <v>1870</v>
      </c>
      <c r="F7104" t="s">
        <v>699</v>
      </c>
      <c r="G7104" s="1">
        <v>657</v>
      </c>
      <c r="H7104">
        <v>3</v>
      </c>
      <c r="I7104">
        <v>7</v>
      </c>
      <c r="J7104" s="1">
        <v>-5037</v>
      </c>
      <c r="K7104" t="s">
        <v>9128</v>
      </c>
      <c r="L7104" t="s">
        <v>9142</v>
      </c>
      <c r="M7104" t="s">
        <v>9489</v>
      </c>
      <c r="N7104" t="s">
        <v>8536</v>
      </c>
      <c r="O7104" t="s">
        <v>8559</v>
      </c>
      <c r="P7104" t="s">
        <v>8560</v>
      </c>
      <c r="Q7104">
        <v>19140</v>
      </c>
      <c r="R7104" t="s">
        <v>8561</v>
      </c>
      <c r="S7104" t="s">
        <v>8143</v>
      </c>
      <c r="T7104" t="s">
        <v>7736</v>
      </c>
    </row>
    <row r="7105" spans="1:20" x14ac:dyDescent="0.25">
      <c r="A7105" t="s">
        <v>6136</v>
      </c>
      <c r="B7105" s="2">
        <v>42982</v>
      </c>
      <c r="C7105" s="2">
        <v>42986</v>
      </c>
      <c r="D7105" t="s">
        <v>19</v>
      </c>
      <c r="E7105" t="s">
        <v>1907</v>
      </c>
      <c r="F7105" t="s">
        <v>4669</v>
      </c>
      <c r="G7105" s="1">
        <v>4211</v>
      </c>
      <c r="H7105">
        <v>2</v>
      </c>
      <c r="I7105">
        <v>0</v>
      </c>
      <c r="J7105" s="1">
        <v>105275</v>
      </c>
      <c r="K7105" t="s">
        <v>9128</v>
      </c>
      <c r="L7105" t="s">
        <v>9133</v>
      </c>
      <c r="M7105" t="s">
        <v>10776</v>
      </c>
      <c r="N7105" t="s">
        <v>8536</v>
      </c>
      <c r="O7105" t="s">
        <v>8736</v>
      </c>
      <c r="P7105" t="s">
        <v>8541</v>
      </c>
      <c r="Q7105">
        <v>92704</v>
      </c>
      <c r="R7105" t="s">
        <v>8542</v>
      </c>
      <c r="S7105" t="s">
        <v>8150</v>
      </c>
      <c r="T7105" t="s">
        <v>7736</v>
      </c>
    </row>
    <row r="7106" spans="1:20" x14ac:dyDescent="0.25">
      <c r="A7106" t="s">
        <v>6137</v>
      </c>
      <c r="B7106" s="2">
        <v>42905</v>
      </c>
      <c r="C7106" s="2">
        <v>42907</v>
      </c>
      <c r="D7106" t="s">
        <v>11</v>
      </c>
      <c r="E7106" t="s">
        <v>2605</v>
      </c>
      <c r="F7106" t="s">
        <v>648</v>
      </c>
      <c r="G7106" s="1">
        <v>760116</v>
      </c>
      <c r="H7106">
        <v>6</v>
      </c>
      <c r="I7106">
        <v>3</v>
      </c>
      <c r="J7106" s="1">
        <v>-434352</v>
      </c>
      <c r="K7106" t="s">
        <v>9123</v>
      </c>
      <c r="L7106" t="s">
        <v>9126</v>
      </c>
      <c r="M7106" t="s">
        <v>9465</v>
      </c>
      <c r="N7106" t="s">
        <v>8536</v>
      </c>
      <c r="O7106" t="s">
        <v>8613</v>
      </c>
      <c r="P7106" t="s">
        <v>8604</v>
      </c>
      <c r="Q7106">
        <v>43055</v>
      </c>
      <c r="R7106" t="s">
        <v>8561</v>
      </c>
      <c r="S7106" t="s">
        <v>8280</v>
      </c>
      <c r="T7106" t="s">
        <v>7738</v>
      </c>
    </row>
    <row r="7107" spans="1:20" x14ac:dyDescent="0.25">
      <c r="A7107" t="s">
        <v>6137</v>
      </c>
      <c r="B7107" s="2">
        <v>42905</v>
      </c>
      <c r="C7107" s="2">
        <v>42907</v>
      </c>
      <c r="D7107" t="s">
        <v>11</v>
      </c>
      <c r="E7107" t="s">
        <v>2605</v>
      </c>
      <c r="F7107" t="s">
        <v>3274</v>
      </c>
      <c r="G7107" s="1">
        <v>38784</v>
      </c>
      <c r="H7107">
        <v>3</v>
      </c>
      <c r="I7107">
        <v>2</v>
      </c>
      <c r="J7107" s="1">
        <v>7272</v>
      </c>
      <c r="K7107" t="s">
        <v>9123</v>
      </c>
      <c r="L7107" t="s">
        <v>9135</v>
      </c>
      <c r="M7107" t="s">
        <v>10484</v>
      </c>
      <c r="N7107" t="s">
        <v>8536</v>
      </c>
      <c r="O7107" t="s">
        <v>8613</v>
      </c>
      <c r="P7107" t="s">
        <v>8604</v>
      </c>
      <c r="Q7107">
        <v>43055</v>
      </c>
      <c r="R7107" t="s">
        <v>8561</v>
      </c>
      <c r="S7107" t="s">
        <v>8280</v>
      </c>
      <c r="T7107" t="s">
        <v>7738</v>
      </c>
    </row>
    <row r="7108" spans="1:20" x14ac:dyDescent="0.25">
      <c r="A7108" t="s">
        <v>6137</v>
      </c>
      <c r="B7108" s="2">
        <v>42905</v>
      </c>
      <c r="C7108" s="2">
        <v>42907</v>
      </c>
      <c r="D7108" t="s">
        <v>11</v>
      </c>
      <c r="E7108" t="s">
        <v>2605</v>
      </c>
      <c r="F7108" t="s">
        <v>4345</v>
      </c>
      <c r="G7108" s="1">
        <v>122328</v>
      </c>
      <c r="H7108">
        <v>9</v>
      </c>
      <c r="I7108">
        <v>2</v>
      </c>
      <c r="J7108" s="1">
        <v>15291</v>
      </c>
      <c r="K7108" t="s">
        <v>9139</v>
      </c>
      <c r="L7108" t="s">
        <v>9162</v>
      </c>
      <c r="M7108" t="s">
        <v>10724</v>
      </c>
      <c r="N7108" t="s">
        <v>8536</v>
      </c>
      <c r="O7108" t="s">
        <v>8613</v>
      </c>
      <c r="P7108" t="s">
        <v>8604</v>
      </c>
      <c r="Q7108">
        <v>43055</v>
      </c>
      <c r="R7108" t="s">
        <v>8561</v>
      </c>
      <c r="S7108" t="s">
        <v>8280</v>
      </c>
      <c r="T7108" t="s">
        <v>7738</v>
      </c>
    </row>
    <row r="7109" spans="1:20" x14ac:dyDescent="0.25">
      <c r="A7109" t="s">
        <v>6138</v>
      </c>
      <c r="B7109" s="2">
        <v>42479</v>
      </c>
      <c r="C7109" s="2">
        <v>42486</v>
      </c>
      <c r="D7109" t="s">
        <v>19</v>
      </c>
      <c r="E7109" t="s">
        <v>128</v>
      </c>
      <c r="F7109" t="s">
        <v>1497</v>
      </c>
      <c r="G7109" s="1">
        <v>2598</v>
      </c>
      <c r="H7109">
        <v>2</v>
      </c>
      <c r="I7109">
        <v>0</v>
      </c>
      <c r="J7109" s="1">
        <v>7794</v>
      </c>
      <c r="K7109" t="s">
        <v>9139</v>
      </c>
      <c r="L7109" t="s">
        <v>9140</v>
      </c>
      <c r="M7109" t="s">
        <v>9851</v>
      </c>
      <c r="N7109" t="s">
        <v>8536</v>
      </c>
      <c r="O7109" t="s">
        <v>8576</v>
      </c>
      <c r="P7109" t="s">
        <v>8577</v>
      </c>
      <c r="Q7109">
        <v>10035</v>
      </c>
      <c r="R7109" t="s">
        <v>8561</v>
      </c>
      <c r="S7109" t="s">
        <v>7765</v>
      </c>
      <c r="T7109" t="s">
        <v>7736</v>
      </c>
    </row>
    <row r="7110" spans="1:20" x14ac:dyDescent="0.25">
      <c r="A7110" t="s">
        <v>6138</v>
      </c>
      <c r="B7110" s="2">
        <v>42479</v>
      </c>
      <c r="C7110" s="2">
        <v>42486</v>
      </c>
      <c r="D7110" t="s">
        <v>19</v>
      </c>
      <c r="E7110" t="s">
        <v>128</v>
      </c>
      <c r="F7110" t="s">
        <v>2730</v>
      </c>
      <c r="G7110" s="1">
        <v>328</v>
      </c>
      <c r="H7110">
        <v>2</v>
      </c>
      <c r="I7110">
        <v>0</v>
      </c>
      <c r="J7110" s="1">
        <v>1476</v>
      </c>
      <c r="K7110" t="s">
        <v>9128</v>
      </c>
      <c r="L7110" t="s">
        <v>9137</v>
      </c>
      <c r="M7110" t="s">
        <v>10317</v>
      </c>
      <c r="N7110" t="s">
        <v>8536</v>
      </c>
      <c r="O7110" t="s">
        <v>8576</v>
      </c>
      <c r="P7110" t="s">
        <v>8577</v>
      </c>
      <c r="Q7110">
        <v>10035</v>
      </c>
      <c r="R7110" t="s">
        <v>8561</v>
      </c>
      <c r="S7110" t="s">
        <v>7765</v>
      </c>
      <c r="T7110" t="s">
        <v>7736</v>
      </c>
    </row>
    <row r="7111" spans="1:20" x14ac:dyDescent="0.25">
      <c r="A7111" t="s">
        <v>6138</v>
      </c>
      <c r="B7111" s="2">
        <v>42479</v>
      </c>
      <c r="C7111" s="2">
        <v>42486</v>
      </c>
      <c r="D7111" t="s">
        <v>19</v>
      </c>
      <c r="E7111" t="s">
        <v>128</v>
      </c>
      <c r="F7111" t="s">
        <v>330</v>
      </c>
      <c r="G7111" s="1">
        <v>45988</v>
      </c>
      <c r="H7111">
        <v>4</v>
      </c>
      <c r="I7111">
        <v>0</v>
      </c>
      <c r="J7111" s="1">
        <v>137964</v>
      </c>
      <c r="K7111" t="s">
        <v>9128</v>
      </c>
      <c r="L7111" t="s">
        <v>9133</v>
      </c>
      <c r="M7111" t="s">
        <v>9298</v>
      </c>
      <c r="N7111" t="s">
        <v>8536</v>
      </c>
      <c r="O7111" t="s">
        <v>8576</v>
      </c>
      <c r="P7111" t="s">
        <v>8577</v>
      </c>
      <c r="Q7111">
        <v>10035</v>
      </c>
      <c r="R7111" t="s">
        <v>8561</v>
      </c>
      <c r="S7111" t="s">
        <v>7765</v>
      </c>
      <c r="T7111" t="s">
        <v>7736</v>
      </c>
    </row>
    <row r="7112" spans="1:20" x14ac:dyDescent="0.25">
      <c r="A7112" t="s">
        <v>6138</v>
      </c>
      <c r="B7112" s="2">
        <v>42479</v>
      </c>
      <c r="C7112" s="2">
        <v>42486</v>
      </c>
      <c r="D7112" t="s">
        <v>19</v>
      </c>
      <c r="E7112" t="s">
        <v>128</v>
      </c>
      <c r="F7112" t="s">
        <v>4098</v>
      </c>
      <c r="G7112" s="1">
        <v>776</v>
      </c>
      <c r="H7112">
        <v>2</v>
      </c>
      <c r="I7112">
        <v>0</v>
      </c>
      <c r="J7112" s="1">
        <v>22504</v>
      </c>
      <c r="K7112" t="s">
        <v>9128</v>
      </c>
      <c r="L7112" t="s">
        <v>9273</v>
      </c>
      <c r="M7112" t="s">
        <v>10670</v>
      </c>
      <c r="N7112" t="s">
        <v>8536</v>
      </c>
      <c r="O7112" t="s">
        <v>8576</v>
      </c>
      <c r="P7112" t="s">
        <v>8577</v>
      </c>
      <c r="Q7112">
        <v>10035</v>
      </c>
      <c r="R7112" t="s">
        <v>8561</v>
      </c>
      <c r="S7112" t="s">
        <v>7765</v>
      </c>
      <c r="T7112" t="s">
        <v>7736</v>
      </c>
    </row>
    <row r="7113" spans="1:20" x14ac:dyDescent="0.25">
      <c r="A7113" t="s">
        <v>6138</v>
      </c>
      <c r="B7113" s="2">
        <v>42479</v>
      </c>
      <c r="C7113" s="2">
        <v>42486</v>
      </c>
      <c r="D7113" t="s">
        <v>19</v>
      </c>
      <c r="E7113" t="s">
        <v>128</v>
      </c>
      <c r="F7113" t="s">
        <v>1950</v>
      </c>
      <c r="G7113" s="1">
        <v>7196</v>
      </c>
      <c r="H7113">
        <v>2</v>
      </c>
      <c r="I7113">
        <v>0</v>
      </c>
      <c r="J7113" s="1">
        <v>1799</v>
      </c>
      <c r="K7113" t="s">
        <v>9128</v>
      </c>
      <c r="L7113" t="s">
        <v>9137</v>
      </c>
      <c r="M7113" t="s">
        <v>10043</v>
      </c>
      <c r="N7113" t="s">
        <v>8536</v>
      </c>
      <c r="O7113" t="s">
        <v>8576</v>
      </c>
      <c r="P7113" t="s">
        <v>8577</v>
      </c>
      <c r="Q7113">
        <v>10035</v>
      </c>
      <c r="R7113" t="s">
        <v>8561</v>
      </c>
      <c r="S7113" t="s">
        <v>7765</v>
      </c>
      <c r="T7113" t="s">
        <v>7736</v>
      </c>
    </row>
    <row r="7114" spans="1:20" x14ac:dyDescent="0.25">
      <c r="A7114" t="s">
        <v>6138</v>
      </c>
      <c r="B7114" s="2">
        <v>42479</v>
      </c>
      <c r="C7114" s="2">
        <v>42486</v>
      </c>
      <c r="D7114" t="s">
        <v>19</v>
      </c>
      <c r="E7114" t="s">
        <v>128</v>
      </c>
      <c r="F7114" t="s">
        <v>275</v>
      </c>
      <c r="G7114" s="1">
        <v>549</v>
      </c>
      <c r="H7114">
        <v>5</v>
      </c>
      <c r="I7114">
        <v>0</v>
      </c>
      <c r="J7114" s="1">
        <v>15372</v>
      </c>
      <c r="K7114" t="s">
        <v>9128</v>
      </c>
      <c r="L7114" t="s">
        <v>9273</v>
      </c>
      <c r="M7114" t="s">
        <v>9274</v>
      </c>
      <c r="N7114" t="s">
        <v>8536</v>
      </c>
      <c r="O7114" t="s">
        <v>8576</v>
      </c>
      <c r="P7114" t="s">
        <v>8577</v>
      </c>
      <c r="Q7114">
        <v>10035</v>
      </c>
      <c r="R7114" t="s">
        <v>8561</v>
      </c>
      <c r="S7114" t="s">
        <v>7765</v>
      </c>
      <c r="T7114" t="s">
        <v>7736</v>
      </c>
    </row>
    <row r="7115" spans="1:20" x14ac:dyDescent="0.25">
      <c r="A7115" t="s">
        <v>6138</v>
      </c>
      <c r="B7115" s="2">
        <v>42479</v>
      </c>
      <c r="C7115" s="2">
        <v>42486</v>
      </c>
      <c r="D7115" t="s">
        <v>19</v>
      </c>
      <c r="E7115" t="s">
        <v>128</v>
      </c>
      <c r="F7115" t="s">
        <v>3607</v>
      </c>
      <c r="G7115" s="1">
        <v>928</v>
      </c>
      <c r="H7115">
        <v>2</v>
      </c>
      <c r="I7115">
        <v>2</v>
      </c>
      <c r="J7115" s="1">
        <v>3248</v>
      </c>
      <c r="K7115" t="s">
        <v>9128</v>
      </c>
      <c r="L7115" t="s">
        <v>9142</v>
      </c>
      <c r="M7115" t="s">
        <v>10568</v>
      </c>
      <c r="N7115" t="s">
        <v>8536</v>
      </c>
      <c r="O7115" t="s">
        <v>8576</v>
      </c>
      <c r="P7115" t="s">
        <v>8577</v>
      </c>
      <c r="Q7115">
        <v>10035</v>
      </c>
      <c r="R7115" t="s">
        <v>8561</v>
      </c>
      <c r="S7115" t="s">
        <v>7765</v>
      </c>
      <c r="T7115" t="s">
        <v>7736</v>
      </c>
    </row>
    <row r="7116" spans="1:20" x14ac:dyDescent="0.25">
      <c r="A7116" t="s">
        <v>6139</v>
      </c>
      <c r="B7116" s="2">
        <v>42495</v>
      </c>
      <c r="C7116" s="2">
        <v>42496</v>
      </c>
      <c r="D7116" t="s">
        <v>79</v>
      </c>
      <c r="E7116" t="s">
        <v>1569</v>
      </c>
      <c r="F7116" t="s">
        <v>4620</v>
      </c>
      <c r="G7116" s="1">
        <v>168588</v>
      </c>
      <c r="H7116">
        <v>6</v>
      </c>
      <c r="I7116">
        <v>0</v>
      </c>
      <c r="J7116" s="1">
        <v>3203172</v>
      </c>
      <c r="K7116" t="s">
        <v>9123</v>
      </c>
      <c r="L7116" t="s">
        <v>9131</v>
      </c>
      <c r="M7116" t="s">
        <v>10764</v>
      </c>
      <c r="N7116" t="s">
        <v>8536</v>
      </c>
      <c r="O7116" t="s">
        <v>8537</v>
      </c>
      <c r="P7116" t="s">
        <v>8673</v>
      </c>
      <c r="Q7116">
        <v>89015</v>
      </c>
      <c r="R7116" t="s">
        <v>8542</v>
      </c>
      <c r="S7116" t="s">
        <v>8090</v>
      </c>
      <c r="T7116" t="s">
        <v>7738</v>
      </c>
    </row>
    <row r="7117" spans="1:20" x14ac:dyDescent="0.25">
      <c r="A7117" t="s">
        <v>6139</v>
      </c>
      <c r="B7117" s="2">
        <v>42495</v>
      </c>
      <c r="C7117" s="2">
        <v>42496</v>
      </c>
      <c r="D7117" t="s">
        <v>79</v>
      </c>
      <c r="E7117" t="s">
        <v>1569</v>
      </c>
      <c r="F7117" t="s">
        <v>364</v>
      </c>
      <c r="G7117" s="1">
        <v>5728</v>
      </c>
      <c r="H7117">
        <v>2</v>
      </c>
      <c r="I7117">
        <v>2</v>
      </c>
      <c r="J7117" s="1">
        <v>20048</v>
      </c>
      <c r="K7117" t="s">
        <v>9128</v>
      </c>
      <c r="L7117" t="s">
        <v>9142</v>
      </c>
      <c r="M7117" t="s">
        <v>9317</v>
      </c>
      <c r="N7117" t="s">
        <v>8536</v>
      </c>
      <c r="O7117" t="s">
        <v>8537</v>
      </c>
      <c r="P7117" t="s">
        <v>8673</v>
      </c>
      <c r="Q7117">
        <v>89015</v>
      </c>
      <c r="R7117" t="s">
        <v>8542</v>
      </c>
      <c r="S7117" t="s">
        <v>8090</v>
      </c>
      <c r="T7117" t="s">
        <v>7738</v>
      </c>
    </row>
    <row r="7118" spans="1:20" x14ac:dyDescent="0.25">
      <c r="A7118" t="s">
        <v>6140</v>
      </c>
      <c r="B7118" s="2">
        <v>41930</v>
      </c>
      <c r="C7118" s="2">
        <v>41935</v>
      </c>
      <c r="D7118" t="s">
        <v>11</v>
      </c>
      <c r="E7118" t="s">
        <v>2290</v>
      </c>
      <c r="F7118" t="s">
        <v>2426</v>
      </c>
      <c r="G7118" s="1">
        <v>6196</v>
      </c>
      <c r="H7118">
        <v>2</v>
      </c>
      <c r="I7118">
        <v>0</v>
      </c>
      <c r="J7118" s="1">
        <v>27882</v>
      </c>
      <c r="K7118" t="s">
        <v>9128</v>
      </c>
      <c r="L7118" t="s">
        <v>9148</v>
      </c>
      <c r="M7118" t="s">
        <v>10213</v>
      </c>
      <c r="N7118" t="s">
        <v>8536</v>
      </c>
      <c r="O7118" t="s">
        <v>8547</v>
      </c>
      <c r="P7118" t="s">
        <v>8548</v>
      </c>
      <c r="Q7118">
        <v>98103</v>
      </c>
      <c r="R7118" t="s">
        <v>8542</v>
      </c>
      <c r="S7118" t="s">
        <v>8228</v>
      </c>
      <c r="T7118" t="s">
        <v>7736</v>
      </c>
    </row>
    <row r="7119" spans="1:20" x14ac:dyDescent="0.25">
      <c r="A7119" t="s">
        <v>6140</v>
      </c>
      <c r="B7119" s="2">
        <v>41930</v>
      </c>
      <c r="C7119" s="2">
        <v>41935</v>
      </c>
      <c r="D7119" t="s">
        <v>11</v>
      </c>
      <c r="E7119" t="s">
        <v>2290</v>
      </c>
      <c r="F7119" t="s">
        <v>3161</v>
      </c>
      <c r="G7119" s="1">
        <v>1344</v>
      </c>
      <c r="H7119">
        <v>1</v>
      </c>
      <c r="I7119">
        <v>2</v>
      </c>
      <c r="J7119" s="1">
        <v>4704</v>
      </c>
      <c r="K7119" t="s">
        <v>9128</v>
      </c>
      <c r="L7119" t="s">
        <v>9142</v>
      </c>
      <c r="M7119" t="s">
        <v>10451</v>
      </c>
      <c r="N7119" t="s">
        <v>8536</v>
      </c>
      <c r="O7119" t="s">
        <v>8547</v>
      </c>
      <c r="P7119" t="s">
        <v>8548</v>
      </c>
      <c r="Q7119">
        <v>98103</v>
      </c>
      <c r="R7119" t="s">
        <v>8542</v>
      </c>
      <c r="S7119" t="s">
        <v>8228</v>
      </c>
      <c r="T7119" t="s">
        <v>7736</v>
      </c>
    </row>
    <row r="7120" spans="1:20" x14ac:dyDescent="0.25">
      <c r="A7120" t="s">
        <v>6141</v>
      </c>
      <c r="B7120" s="2">
        <v>42779</v>
      </c>
      <c r="C7120" s="2">
        <v>42783</v>
      </c>
      <c r="D7120" t="s">
        <v>19</v>
      </c>
      <c r="E7120" t="s">
        <v>3748</v>
      </c>
      <c r="F7120" t="s">
        <v>3130</v>
      </c>
      <c r="G7120" s="1">
        <v>1794</v>
      </c>
      <c r="H7120">
        <v>3</v>
      </c>
      <c r="I7120">
        <v>0</v>
      </c>
      <c r="J7120" s="1">
        <v>87906</v>
      </c>
      <c r="K7120" t="s">
        <v>9128</v>
      </c>
      <c r="L7120" t="s">
        <v>9148</v>
      </c>
      <c r="M7120" t="s">
        <v>10444</v>
      </c>
      <c r="N7120" t="s">
        <v>8536</v>
      </c>
      <c r="O7120" t="s">
        <v>8576</v>
      </c>
      <c r="P7120" t="s">
        <v>8577</v>
      </c>
      <c r="Q7120">
        <v>10009</v>
      </c>
      <c r="R7120" t="s">
        <v>8561</v>
      </c>
      <c r="S7120" t="s">
        <v>8425</v>
      </c>
      <c r="T7120" t="s">
        <v>7738</v>
      </c>
    </row>
    <row r="7121" spans="1:20" x14ac:dyDescent="0.25">
      <c r="A7121" t="s">
        <v>6142</v>
      </c>
      <c r="B7121" s="2">
        <v>43056</v>
      </c>
      <c r="C7121" s="2">
        <v>43063</v>
      </c>
      <c r="D7121" t="s">
        <v>19</v>
      </c>
      <c r="E7121" t="s">
        <v>242</v>
      </c>
      <c r="F7121" t="s">
        <v>1076</v>
      </c>
      <c r="G7121" s="1">
        <v>13904</v>
      </c>
      <c r="H7121">
        <v>2</v>
      </c>
      <c r="I7121">
        <v>2</v>
      </c>
      <c r="J7121" s="1">
        <v>45188</v>
      </c>
      <c r="K7121" t="s">
        <v>9128</v>
      </c>
      <c r="L7121" t="s">
        <v>9142</v>
      </c>
      <c r="M7121" t="s">
        <v>9669</v>
      </c>
      <c r="N7121" t="s">
        <v>8536</v>
      </c>
      <c r="O7121" t="s">
        <v>8547</v>
      </c>
      <c r="P7121" t="s">
        <v>8548</v>
      </c>
      <c r="Q7121">
        <v>98103</v>
      </c>
      <c r="R7121" t="s">
        <v>8542</v>
      </c>
      <c r="S7121" t="s">
        <v>7793</v>
      </c>
      <c r="T7121" t="s">
        <v>7738</v>
      </c>
    </row>
    <row r="7122" spans="1:20" x14ac:dyDescent="0.25">
      <c r="A7122" t="s">
        <v>6143</v>
      </c>
      <c r="B7122" s="2">
        <v>41659</v>
      </c>
      <c r="C7122" s="2">
        <v>41665</v>
      </c>
      <c r="D7122" t="s">
        <v>19</v>
      </c>
      <c r="E7122" t="s">
        <v>669</v>
      </c>
      <c r="F7122" t="s">
        <v>2701</v>
      </c>
      <c r="G7122" s="1">
        <v>67194</v>
      </c>
      <c r="H7122">
        <v>1</v>
      </c>
      <c r="I7122">
        <v>7</v>
      </c>
      <c r="J7122" s="1">
        <v>-515154</v>
      </c>
      <c r="K7122" t="s">
        <v>9128</v>
      </c>
      <c r="L7122" t="s">
        <v>9142</v>
      </c>
      <c r="M7122" t="s">
        <v>10307</v>
      </c>
      <c r="N7122" t="s">
        <v>8536</v>
      </c>
      <c r="O7122" t="s">
        <v>8795</v>
      </c>
      <c r="P7122" t="s">
        <v>8586</v>
      </c>
      <c r="Q7122">
        <v>37167</v>
      </c>
      <c r="R7122" t="s">
        <v>8539</v>
      </c>
      <c r="S7122" t="s">
        <v>7890</v>
      </c>
      <c r="T7122" t="s">
        <v>7738</v>
      </c>
    </row>
    <row r="7123" spans="1:20" x14ac:dyDescent="0.25">
      <c r="A7123" t="s">
        <v>6144</v>
      </c>
      <c r="B7123" s="2">
        <v>43070</v>
      </c>
      <c r="C7123" s="2">
        <v>43077</v>
      </c>
      <c r="D7123" t="s">
        <v>19</v>
      </c>
      <c r="E7123" t="s">
        <v>20</v>
      </c>
      <c r="F7123" t="s">
        <v>5609</v>
      </c>
      <c r="G7123" s="1">
        <v>4186</v>
      </c>
      <c r="H7123">
        <v>7</v>
      </c>
      <c r="I7123">
        <v>0</v>
      </c>
      <c r="J7123" s="1">
        <v>18837</v>
      </c>
      <c r="K7123" t="s">
        <v>9128</v>
      </c>
      <c r="L7123" t="s">
        <v>9148</v>
      </c>
      <c r="M7123" t="s">
        <v>10875</v>
      </c>
      <c r="N7123" t="s">
        <v>8536</v>
      </c>
      <c r="O7123" t="s">
        <v>8547</v>
      </c>
      <c r="P7123" t="s">
        <v>8548</v>
      </c>
      <c r="Q7123">
        <v>98105</v>
      </c>
      <c r="R7123" t="s">
        <v>8542</v>
      </c>
      <c r="S7123" t="s">
        <v>7739</v>
      </c>
      <c r="T7123" t="s">
        <v>7736</v>
      </c>
    </row>
    <row r="7124" spans="1:20" x14ac:dyDescent="0.25">
      <c r="A7124" t="s">
        <v>6144</v>
      </c>
      <c r="B7124" s="2">
        <v>43070</v>
      </c>
      <c r="C7124" s="2">
        <v>43077</v>
      </c>
      <c r="D7124" t="s">
        <v>19</v>
      </c>
      <c r="E7124" t="s">
        <v>20</v>
      </c>
      <c r="F7124" t="s">
        <v>3919</v>
      </c>
      <c r="G7124" s="1">
        <v>14196</v>
      </c>
      <c r="H7124">
        <v>2</v>
      </c>
      <c r="I7124">
        <v>0</v>
      </c>
      <c r="J7124" s="1">
        <v>411684</v>
      </c>
      <c r="K7124" t="s">
        <v>9123</v>
      </c>
      <c r="L7124" t="s">
        <v>9124</v>
      </c>
      <c r="M7124" t="s">
        <v>10640</v>
      </c>
      <c r="N7124" t="s">
        <v>8536</v>
      </c>
      <c r="O7124" t="s">
        <v>8547</v>
      </c>
      <c r="P7124" t="s">
        <v>8548</v>
      </c>
      <c r="Q7124">
        <v>98105</v>
      </c>
      <c r="R7124" t="s">
        <v>8542</v>
      </c>
      <c r="S7124" t="s">
        <v>7739</v>
      </c>
      <c r="T7124" t="s">
        <v>7736</v>
      </c>
    </row>
    <row r="7125" spans="1:20" x14ac:dyDescent="0.25">
      <c r="A7125" t="s">
        <v>6145</v>
      </c>
      <c r="B7125" s="2">
        <v>42225</v>
      </c>
      <c r="C7125" s="2">
        <v>42232</v>
      </c>
      <c r="D7125" t="s">
        <v>19</v>
      </c>
      <c r="E7125" t="s">
        <v>4842</v>
      </c>
      <c r="F7125" t="s">
        <v>3928</v>
      </c>
      <c r="G7125" s="1">
        <v>1002</v>
      </c>
      <c r="H7125">
        <v>3</v>
      </c>
      <c r="I7125">
        <v>0</v>
      </c>
      <c r="J7125" s="1">
        <v>44088</v>
      </c>
      <c r="K7125" t="s">
        <v>9123</v>
      </c>
      <c r="L7125" t="s">
        <v>9135</v>
      </c>
      <c r="M7125" t="s">
        <v>10642</v>
      </c>
      <c r="N7125" t="s">
        <v>8536</v>
      </c>
      <c r="O7125" t="s">
        <v>8576</v>
      </c>
      <c r="P7125" t="s">
        <v>8577</v>
      </c>
      <c r="Q7125">
        <v>10035</v>
      </c>
      <c r="R7125" t="s">
        <v>8561</v>
      </c>
      <c r="S7125" t="s">
        <v>8489</v>
      </c>
      <c r="T7125" t="s">
        <v>7738</v>
      </c>
    </row>
    <row r="7126" spans="1:20" x14ac:dyDescent="0.25">
      <c r="A7126" t="s">
        <v>6145</v>
      </c>
      <c r="B7126" s="2">
        <v>42225</v>
      </c>
      <c r="C7126" s="2">
        <v>42232</v>
      </c>
      <c r="D7126" t="s">
        <v>19</v>
      </c>
      <c r="E7126" t="s">
        <v>4842</v>
      </c>
      <c r="F7126" t="s">
        <v>3403</v>
      </c>
      <c r="G7126" s="1">
        <v>14412</v>
      </c>
      <c r="H7126">
        <v>3</v>
      </c>
      <c r="I7126">
        <v>0</v>
      </c>
      <c r="J7126" s="1">
        <v>691776</v>
      </c>
      <c r="K7126" t="s">
        <v>9128</v>
      </c>
      <c r="L7126" t="s">
        <v>9148</v>
      </c>
      <c r="M7126" t="s">
        <v>10527</v>
      </c>
      <c r="N7126" t="s">
        <v>8536</v>
      </c>
      <c r="O7126" t="s">
        <v>8576</v>
      </c>
      <c r="P7126" t="s">
        <v>8577</v>
      </c>
      <c r="Q7126">
        <v>10035</v>
      </c>
      <c r="R7126" t="s">
        <v>8561</v>
      </c>
      <c r="S7126" t="s">
        <v>8489</v>
      </c>
      <c r="T7126" t="s">
        <v>7738</v>
      </c>
    </row>
    <row r="7127" spans="1:20" x14ac:dyDescent="0.25">
      <c r="A7127" t="s">
        <v>6146</v>
      </c>
      <c r="B7127" s="2">
        <v>42640</v>
      </c>
      <c r="C7127" s="2">
        <v>42642</v>
      </c>
      <c r="D7127" t="s">
        <v>11</v>
      </c>
      <c r="E7127" t="s">
        <v>2382</v>
      </c>
      <c r="F7127" t="s">
        <v>3035</v>
      </c>
      <c r="G7127" s="1">
        <v>1794</v>
      </c>
      <c r="H7127">
        <v>3</v>
      </c>
      <c r="I7127">
        <v>0</v>
      </c>
      <c r="J7127" s="1">
        <v>87906</v>
      </c>
      <c r="K7127" t="s">
        <v>9128</v>
      </c>
      <c r="L7127" t="s">
        <v>9148</v>
      </c>
      <c r="M7127" t="s">
        <v>10411</v>
      </c>
      <c r="N7127" t="s">
        <v>8536</v>
      </c>
      <c r="O7127" t="s">
        <v>8696</v>
      </c>
      <c r="P7127" t="s">
        <v>8664</v>
      </c>
      <c r="Q7127">
        <v>30318</v>
      </c>
      <c r="R7127" t="s">
        <v>8539</v>
      </c>
      <c r="S7127" t="s">
        <v>8244</v>
      </c>
      <c r="T7127" t="s">
        <v>7736</v>
      </c>
    </row>
    <row r="7128" spans="1:20" x14ac:dyDescent="0.25">
      <c r="A7128" t="s">
        <v>6146</v>
      </c>
      <c r="B7128" s="2">
        <v>42640</v>
      </c>
      <c r="C7128" s="2">
        <v>42642</v>
      </c>
      <c r="D7128" t="s">
        <v>11</v>
      </c>
      <c r="E7128" t="s">
        <v>2382</v>
      </c>
      <c r="F7128" t="s">
        <v>381</v>
      </c>
      <c r="G7128" s="1">
        <v>1389</v>
      </c>
      <c r="H7128">
        <v>3</v>
      </c>
      <c r="I7128">
        <v>0</v>
      </c>
      <c r="J7128" s="1">
        <v>45837</v>
      </c>
      <c r="K7128" t="s">
        <v>9128</v>
      </c>
      <c r="L7128" t="s">
        <v>9137</v>
      </c>
      <c r="M7128" t="s">
        <v>9324</v>
      </c>
      <c r="N7128" t="s">
        <v>8536</v>
      </c>
      <c r="O7128" t="s">
        <v>8696</v>
      </c>
      <c r="P7128" t="s">
        <v>8664</v>
      </c>
      <c r="Q7128">
        <v>30318</v>
      </c>
      <c r="R7128" t="s">
        <v>8539</v>
      </c>
      <c r="S7128" t="s">
        <v>8244</v>
      </c>
      <c r="T7128" t="s">
        <v>7736</v>
      </c>
    </row>
    <row r="7129" spans="1:20" x14ac:dyDescent="0.25">
      <c r="A7129" t="s">
        <v>6147</v>
      </c>
      <c r="B7129" s="2">
        <v>42688</v>
      </c>
      <c r="C7129" s="2">
        <v>42694</v>
      </c>
      <c r="D7129" t="s">
        <v>19</v>
      </c>
      <c r="E7129" t="s">
        <v>2994</v>
      </c>
      <c r="F7129" t="s">
        <v>2537</v>
      </c>
      <c r="G7129" s="1">
        <v>1645</v>
      </c>
      <c r="H7129">
        <v>5</v>
      </c>
      <c r="I7129">
        <v>0</v>
      </c>
      <c r="J7129" s="1">
        <v>7567</v>
      </c>
      <c r="K7129" t="s">
        <v>9128</v>
      </c>
      <c r="L7129" t="s">
        <v>9148</v>
      </c>
      <c r="M7129" t="s">
        <v>10249</v>
      </c>
      <c r="N7129" t="s">
        <v>8536</v>
      </c>
      <c r="O7129" t="s">
        <v>8613</v>
      </c>
      <c r="P7129" t="s">
        <v>8573</v>
      </c>
      <c r="Q7129">
        <v>19711</v>
      </c>
      <c r="R7129" t="s">
        <v>8561</v>
      </c>
      <c r="S7129" t="s">
        <v>8332</v>
      </c>
      <c r="T7129" t="s">
        <v>7736</v>
      </c>
    </row>
    <row r="7130" spans="1:20" x14ac:dyDescent="0.25">
      <c r="A7130" t="s">
        <v>6147</v>
      </c>
      <c r="B7130" s="2">
        <v>42688</v>
      </c>
      <c r="C7130" s="2">
        <v>42694</v>
      </c>
      <c r="D7130" t="s">
        <v>19</v>
      </c>
      <c r="E7130" t="s">
        <v>2994</v>
      </c>
      <c r="F7130" t="s">
        <v>3645</v>
      </c>
      <c r="G7130" s="1">
        <v>1992</v>
      </c>
      <c r="H7130">
        <v>4</v>
      </c>
      <c r="I7130">
        <v>0</v>
      </c>
      <c r="J7130" s="1">
        <v>65736</v>
      </c>
      <c r="K7130" t="s">
        <v>9123</v>
      </c>
      <c r="L7130" t="s">
        <v>9135</v>
      </c>
      <c r="M7130" t="s">
        <v>10577</v>
      </c>
      <c r="N7130" t="s">
        <v>8536</v>
      </c>
      <c r="O7130" t="s">
        <v>8613</v>
      </c>
      <c r="P7130" t="s">
        <v>8573</v>
      </c>
      <c r="Q7130">
        <v>19711</v>
      </c>
      <c r="R7130" t="s">
        <v>8561</v>
      </c>
      <c r="S7130" t="s">
        <v>8332</v>
      </c>
      <c r="T7130" t="s">
        <v>7736</v>
      </c>
    </row>
    <row r="7131" spans="1:20" x14ac:dyDescent="0.25">
      <c r="A7131" t="s">
        <v>6148</v>
      </c>
      <c r="B7131" s="2">
        <v>42476</v>
      </c>
      <c r="C7131" s="2">
        <v>42482</v>
      </c>
      <c r="D7131" t="s">
        <v>19</v>
      </c>
      <c r="E7131" t="s">
        <v>43</v>
      </c>
      <c r="F7131" t="s">
        <v>1952</v>
      </c>
      <c r="G7131" s="1">
        <v>35168</v>
      </c>
      <c r="H7131">
        <v>4</v>
      </c>
      <c r="I7131">
        <v>2</v>
      </c>
      <c r="J7131" s="1">
        <v>83524</v>
      </c>
      <c r="K7131" t="s">
        <v>9139</v>
      </c>
      <c r="L7131" t="s">
        <v>9162</v>
      </c>
      <c r="M7131" t="s">
        <v>10044</v>
      </c>
      <c r="N7131" t="s">
        <v>8536</v>
      </c>
      <c r="O7131" t="s">
        <v>8901</v>
      </c>
      <c r="P7131" t="s">
        <v>8586</v>
      </c>
      <c r="Q7131">
        <v>37211</v>
      </c>
      <c r="R7131" t="s">
        <v>8539</v>
      </c>
      <c r="S7131" t="s">
        <v>7745</v>
      </c>
      <c r="T7131" t="s">
        <v>7736</v>
      </c>
    </row>
    <row r="7132" spans="1:20" x14ac:dyDescent="0.25">
      <c r="A7132" t="s">
        <v>6148</v>
      </c>
      <c r="B7132" s="2">
        <v>42476</v>
      </c>
      <c r="C7132" s="2">
        <v>42482</v>
      </c>
      <c r="D7132" t="s">
        <v>19</v>
      </c>
      <c r="E7132" t="s">
        <v>43</v>
      </c>
      <c r="F7132" t="s">
        <v>4635</v>
      </c>
      <c r="G7132" s="1">
        <v>123088</v>
      </c>
      <c r="H7132">
        <v>7</v>
      </c>
      <c r="I7132">
        <v>2</v>
      </c>
      <c r="J7132" s="1">
        <v>400036</v>
      </c>
      <c r="K7132" t="s">
        <v>9128</v>
      </c>
      <c r="L7132" t="s">
        <v>9148</v>
      </c>
      <c r="M7132" t="s">
        <v>10769</v>
      </c>
      <c r="N7132" t="s">
        <v>8536</v>
      </c>
      <c r="O7132" t="s">
        <v>8901</v>
      </c>
      <c r="P7132" t="s">
        <v>8586</v>
      </c>
      <c r="Q7132">
        <v>37211</v>
      </c>
      <c r="R7132" t="s">
        <v>8539</v>
      </c>
      <c r="S7132" t="s">
        <v>7745</v>
      </c>
      <c r="T7132" t="s">
        <v>7736</v>
      </c>
    </row>
    <row r="7133" spans="1:20" x14ac:dyDescent="0.25">
      <c r="A7133" t="s">
        <v>6149</v>
      </c>
      <c r="B7133" s="2">
        <v>43065</v>
      </c>
      <c r="C7133" s="2">
        <v>43070</v>
      </c>
      <c r="D7133" t="s">
        <v>19</v>
      </c>
      <c r="E7133" t="s">
        <v>2330</v>
      </c>
      <c r="F7133" t="s">
        <v>2110</v>
      </c>
      <c r="G7133" s="1">
        <v>25794</v>
      </c>
      <c r="H7133">
        <v>3</v>
      </c>
      <c r="I7133">
        <v>0</v>
      </c>
      <c r="J7133" s="1">
        <v>670644</v>
      </c>
      <c r="K7133" t="s">
        <v>9123</v>
      </c>
      <c r="L7133" t="s">
        <v>9131</v>
      </c>
      <c r="M7133" t="s">
        <v>9969</v>
      </c>
      <c r="N7133" t="s">
        <v>8536</v>
      </c>
      <c r="O7133" t="s">
        <v>8678</v>
      </c>
      <c r="P7133" t="s">
        <v>8575</v>
      </c>
      <c r="Q7133">
        <v>47374</v>
      </c>
      <c r="R7133" t="s">
        <v>8551</v>
      </c>
      <c r="S7133" t="s">
        <v>8237</v>
      </c>
      <c r="T7133" t="s">
        <v>7744</v>
      </c>
    </row>
    <row r="7134" spans="1:20" x14ac:dyDescent="0.25">
      <c r="A7134" t="s">
        <v>6149</v>
      </c>
      <c r="B7134" s="2">
        <v>43065</v>
      </c>
      <c r="C7134" s="2">
        <v>43070</v>
      </c>
      <c r="D7134" t="s">
        <v>19</v>
      </c>
      <c r="E7134" t="s">
        <v>2330</v>
      </c>
      <c r="F7134" t="s">
        <v>2588</v>
      </c>
      <c r="G7134" s="1">
        <v>187996</v>
      </c>
      <c r="H7134">
        <v>4</v>
      </c>
      <c r="I7134">
        <v>0</v>
      </c>
      <c r="J7134" s="1">
        <v>5451884</v>
      </c>
      <c r="K7134" t="s">
        <v>9139</v>
      </c>
      <c r="L7134" t="s">
        <v>9140</v>
      </c>
      <c r="M7134" t="s">
        <v>10268</v>
      </c>
      <c r="N7134" t="s">
        <v>8536</v>
      </c>
      <c r="O7134" t="s">
        <v>8678</v>
      </c>
      <c r="P7134" t="s">
        <v>8575</v>
      </c>
      <c r="Q7134">
        <v>47374</v>
      </c>
      <c r="R7134" t="s">
        <v>8551</v>
      </c>
      <c r="S7134" t="s">
        <v>8237</v>
      </c>
      <c r="T7134" t="s">
        <v>7744</v>
      </c>
    </row>
    <row r="7135" spans="1:20" x14ac:dyDescent="0.25">
      <c r="A7135" t="s">
        <v>6149</v>
      </c>
      <c r="B7135" s="2">
        <v>43065</v>
      </c>
      <c r="C7135" s="2">
        <v>43070</v>
      </c>
      <c r="D7135" t="s">
        <v>19</v>
      </c>
      <c r="E7135" t="s">
        <v>2330</v>
      </c>
      <c r="F7135" t="s">
        <v>2176</v>
      </c>
      <c r="G7135" s="1">
        <v>2746</v>
      </c>
      <c r="H7135">
        <v>2</v>
      </c>
      <c r="I7135">
        <v>0</v>
      </c>
      <c r="J7135" s="1">
        <v>98856</v>
      </c>
      <c r="K7135" t="s">
        <v>9123</v>
      </c>
      <c r="L7135" t="s">
        <v>9135</v>
      </c>
      <c r="M7135" t="s">
        <v>10127</v>
      </c>
      <c r="N7135" t="s">
        <v>8536</v>
      </c>
      <c r="O7135" t="s">
        <v>8678</v>
      </c>
      <c r="P7135" t="s">
        <v>8575</v>
      </c>
      <c r="Q7135">
        <v>47374</v>
      </c>
      <c r="R7135" t="s">
        <v>8551</v>
      </c>
      <c r="S7135" t="s">
        <v>8237</v>
      </c>
      <c r="T7135" t="s">
        <v>7744</v>
      </c>
    </row>
    <row r="7136" spans="1:20" x14ac:dyDescent="0.25">
      <c r="A7136" t="s">
        <v>6149</v>
      </c>
      <c r="B7136" s="2">
        <v>43065</v>
      </c>
      <c r="C7136" s="2">
        <v>43070</v>
      </c>
      <c r="D7136" t="s">
        <v>19</v>
      </c>
      <c r="E7136" t="s">
        <v>2330</v>
      </c>
      <c r="F7136" t="s">
        <v>1746</v>
      </c>
      <c r="G7136" s="1">
        <v>8998</v>
      </c>
      <c r="H7136">
        <v>2</v>
      </c>
      <c r="I7136">
        <v>0</v>
      </c>
      <c r="J7136" s="1">
        <v>431904</v>
      </c>
      <c r="K7136" t="s">
        <v>9139</v>
      </c>
      <c r="L7136" t="s">
        <v>9140</v>
      </c>
      <c r="M7136" t="s">
        <v>9950</v>
      </c>
      <c r="N7136" t="s">
        <v>8536</v>
      </c>
      <c r="O7136" t="s">
        <v>8678</v>
      </c>
      <c r="P7136" t="s">
        <v>8575</v>
      </c>
      <c r="Q7136">
        <v>47374</v>
      </c>
      <c r="R7136" t="s">
        <v>8551</v>
      </c>
      <c r="S7136" t="s">
        <v>8237</v>
      </c>
      <c r="T7136" t="s">
        <v>7744</v>
      </c>
    </row>
    <row r="7137" spans="1:20" x14ac:dyDescent="0.25">
      <c r="A7137" t="s">
        <v>6149</v>
      </c>
      <c r="B7137" s="2">
        <v>43065</v>
      </c>
      <c r="C7137" s="2">
        <v>43070</v>
      </c>
      <c r="D7137" t="s">
        <v>19</v>
      </c>
      <c r="E7137" t="s">
        <v>2330</v>
      </c>
      <c r="F7137" t="s">
        <v>331</v>
      </c>
      <c r="G7137" s="1">
        <v>8286</v>
      </c>
      <c r="H7137">
        <v>3</v>
      </c>
      <c r="I7137">
        <v>0</v>
      </c>
      <c r="J7137" s="1">
        <v>240294</v>
      </c>
      <c r="K7137" t="s">
        <v>9123</v>
      </c>
      <c r="L7137" t="s">
        <v>9126</v>
      </c>
      <c r="M7137" t="s">
        <v>9299</v>
      </c>
      <c r="N7137" t="s">
        <v>8536</v>
      </c>
      <c r="O7137" t="s">
        <v>8678</v>
      </c>
      <c r="P7137" t="s">
        <v>8575</v>
      </c>
      <c r="Q7137">
        <v>47374</v>
      </c>
      <c r="R7137" t="s">
        <v>8551</v>
      </c>
      <c r="S7137" t="s">
        <v>8237</v>
      </c>
      <c r="T7137" t="s">
        <v>7744</v>
      </c>
    </row>
    <row r="7138" spans="1:20" x14ac:dyDescent="0.25">
      <c r="A7138" t="s">
        <v>6150</v>
      </c>
      <c r="B7138" s="2">
        <v>42328</v>
      </c>
      <c r="C7138" s="2">
        <v>42335</v>
      </c>
      <c r="D7138" t="s">
        <v>19</v>
      </c>
      <c r="E7138" t="s">
        <v>1254</v>
      </c>
      <c r="F7138" t="s">
        <v>1105</v>
      </c>
      <c r="G7138" s="1">
        <v>723</v>
      </c>
      <c r="H7138">
        <v>5</v>
      </c>
      <c r="I7138">
        <v>7</v>
      </c>
      <c r="J7138" s="1">
        <v>-5784</v>
      </c>
      <c r="K7138" t="s">
        <v>9128</v>
      </c>
      <c r="L7138" t="s">
        <v>9142</v>
      </c>
      <c r="M7138" t="s">
        <v>9683</v>
      </c>
      <c r="N7138" t="s">
        <v>8536</v>
      </c>
      <c r="O7138" t="s">
        <v>8676</v>
      </c>
      <c r="P7138" t="s">
        <v>8544</v>
      </c>
      <c r="Q7138">
        <v>33180</v>
      </c>
      <c r="R7138" t="s">
        <v>8539</v>
      </c>
      <c r="S7138" t="s">
        <v>8024</v>
      </c>
      <c r="T7138" t="s">
        <v>7736</v>
      </c>
    </row>
    <row r="7139" spans="1:20" x14ac:dyDescent="0.25">
      <c r="A7139" t="s">
        <v>6150</v>
      </c>
      <c r="B7139" s="2">
        <v>42328</v>
      </c>
      <c r="C7139" s="2">
        <v>42335</v>
      </c>
      <c r="D7139" t="s">
        <v>19</v>
      </c>
      <c r="E7139" t="s">
        <v>1254</v>
      </c>
      <c r="F7139" t="s">
        <v>757</v>
      </c>
      <c r="G7139" s="1">
        <v>1744</v>
      </c>
      <c r="H7139">
        <v>2</v>
      </c>
      <c r="I7139">
        <v>2</v>
      </c>
      <c r="J7139" s="1">
        <v>1308</v>
      </c>
      <c r="K7139" t="s">
        <v>9128</v>
      </c>
      <c r="L7139" t="s">
        <v>9133</v>
      </c>
      <c r="M7139" t="s">
        <v>9518</v>
      </c>
      <c r="N7139" t="s">
        <v>8536</v>
      </c>
      <c r="O7139" t="s">
        <v>8676</v>
      </c>
      <c r="P7139" t="s">
        <v>8544</v>
      </c>
      <c r="Q7139">
        <v>33180</v>
      </c>
      <c r="R7139" t="s">
        <v>8539</v>
      </c>
      <c r="S7139" t="s">
        <v>8024</v>
      </c>
      <c r="T7139" t="s">
        <v>7736</v>
      </c>
    </row>
    <row r="7140" spans="1:20" x14ac:dyDescent="0.25">
      <c r="A7140" t="s">
        <v>6150</v>
      </c>
      <c r="B7140" s="2">
        <v>42328</v>
      </c>
      <c r="C7140" s="2">
        <v>42335</v>
      </c>
      <c r="D7140" t="s">
        <v>19</v>
      </c>
      <c r="E7140" t="s">
        <v>1254</v>
      </c>
      <c r="F7140" t="s">
        <v>546</v>
      </c>
      <c r="G7140" s="1">
        <v>6288</v>
      </c>
      <c r="H7140">
        <v>4</v>
      </c>
      <c r="I7140">
        <v>7</v>
      </c>
      <c r="J7140" s="1">
        <v>-50304</v>
      </c>
      <c r="K7140" t="s">
        <v>9128</v>
      </c>
      <c r="L7140" t="s">
        <v>9142</v>
      </c>
      <c r="M7140" t="s">
        <v>9411</v>
      </c>
      <c r="N7140" t="s">
        <v>8536</v>
      </c>
      <c r="O7140" t="s">
        <v>8676</v>
      </c>
      <c r="P7140" t="s">
        <v>8544</v>
      </c>
      <c r="Q7140">
        <v>33180</v>
      </c>
      <c r="R7140" t="s">
        <v>8539</v>
      </c>
      <c r="S7140" t="s">
        <v>8024</v>
      </c>
      <c r="T7140" t="s">
        <v>7736</v>
      </c>
    </row>
    <row r="7141" spans="1:20" x14ac:dyDescent="0.25">
      <c r="A7141" t="s">
        <v>6150</v>
      </c>
      <c r="B7141" s="2">
        <v>42328</v>
      </c>
      <c r="C7141" s="2">
        <v>42335</v>
      </c>
      <c r="D7141" t="s">
        <v>19</v>
      </c>
      <c r="E7141" t="s">
        <v>1254</v>
      </c>
      <c r="F7141" t="s">
        <v>861</v>
      </c>
      <c r="G7141" s="1">
        <v>290352</v>
      </c>
      <c r="H7141">
        <v>3</v>
      </c>
      <c r="I7141">
        <v>2</v>
      </c>
      <c r="J7141" s="1">
        <v>-36294</v>
      </c>
      <c r="K7141" t="s">
        <v>9123</v>
      </c>
      <c r="L7141" t="s">
        <v>9124</v>
      </c>
      <c r="M7141" t="s">
        <v>9571</v>
      </c>
      <c r="N7141" t="s">
        <v>8536</v>
      </c>
      <c r="O7141" t="s">
        <v>8676</v>
      </c>
      <c r="P7141" t="s">
        <v>8544</v>
      </c>
      <c r="Q7141">
        <v>33180</v>
      </c>
      <c r="R7141" t="s">
        <v>8539</v>
      </c>
      <c r="S7141" t="s">
        <v>8024</v>
      </c>
      <c r="T7141" t="s">
        <v>7736</v>
      </c>
    </row>
    <row r="7142" spans="1:20" x14ac:dyDescent="0.25">
      <c r="A7142" t="s">
        <v>6151</v>
      </c>
      <c r="B7142" s="2">
        <v>42985</v>
      </c>
      <c r="C7142" s="2">
        <v>42985</v>
      </c>
      <c r="D7142" t="s">
        <v>654</v>
      </c>
      <c r="E7142" t="s">
        <v>1015</v>
      </c>
      <c r="F7142" t="s">
        <v>1515</v>
      </c>
      <c r="G7142" s="1">
        <v>11352</v>
      </c>
      <c r="H7142">
        <v>4</v>
      </c>
      <c r="I7142">
        <v>0</v>
      </c>
      <c r="J7142" s="1">
        <v>465432</v>
      </c>
      <c r="K7142" t="s">
        <v>9139</v>
      </c>
      <c r="L7142" t="s">
        <v>9162</v>
      </c>
      <c r="M7142" t="s">
        <v>9858</v>
      </c>
      <c r="N7142" t="s">
        <v>8536</v>
      </c>
      <c r="O7142" t="s">
        <v>9078</v>
      </c>
      <c r="P7142" t="s">
        <v>8611</v>
      </c>
      <c r="Q7142">
        <v>63301</v>
      </c>
      <c r="R7142" t="s">
        <v>8551</v>
      </c>
      <c r="S7142" t="s">
        <v>7966</v>
      </c>
      <c r="T7142" t="s">
        <v>7736</v>
      </c>
    </row>
    <row r="7143" spans="1:20" x14ac:dyDescent="0.25">
      <c r="A7143" t="s">
        <v>6151</v>
      </c>
      <c r="B7143" s="2">
        <v>42985</v>
      </c>
      <c r="C7143" s="2">
        <v>42985</v>
      </c>
      <c r="D7143" t="s">
        <v>654</v>
      </c>
      <c r="E7143" t="s">
        <v>1015</v>
      </c>
      <c r="F7143" t="s">
        <v>2876</v>
      </c>
      <c r="G7143" s="1">
        <v>1353</v>
      </c>
      <c r="H7143">
        <v>5</v>
      </c>
      <c r="I7143">
        <v>0</v>
      </c>
      <c r="J7143" s="1">
        <v>37884</v>
      </c>
      <c r="K7143" t="s">
        <v>9123</v>
      </c>
      <c r="L7143" t="s">
        <v>9135</v>
      </c>
      <c r="M7143" t="s">
        <v>10367</v>
      </c>
      <c r="N7143" t="s">
        <v>8536</v>
      </c>
      <c r="O7143" t="s">
        <v>9078</v>
      </c>
      <c r="P7143" t="s">
        <v>8611</v>
      </c>
      <c r="Q7143">
        <v>63301</v>
      </c>
      <c r="R7143" t="s">
        <v>8551</v>
      </c>
      <c r="S7143" t="s">
        <v>7966</v>
      </c>
      <c r="T7143" t="s">
        <v>7736</v>
      </c>
    </row>
    <row r="7144" spans="1:20" x14ac:dyDescent="0.25">
      <c r="A7144" t="s">
        <v>6152</v>
      </c>
      <c r="B7144" s="2">
        <v>41967</v>
      </c>
      <c r="C7144" s="2">
        <v>41972</v>
      </c>
      <c r="D7144" t="s">
        <v>19</v>
      </c>
      <c r="E7144" t="s">
        <v>39</v>
      </c>
      <c r="F7144" t="s">
        <v>3299</v>
      </c>
      <c r="G7144" s="1">
        <v>11115</v>
      </c>
      <c r="H7144">
        <v>5</v>
      </c>
      <c r="I7144">
        <v>0</v>
      </c>
      <c r="J7144" s="1">
        <v>48906</v>
      </c>
      <c r="K7144" t="s">
        <v>9123</v>
      </c>
      <c r="L7144" t="s">
        <v>9135</v>
      </c>
      <c r="M7144" t="s">
        <v>10492</v>
      </c>
      <c r="N7144" t="s">
        <v>8536</v>
      </c>
      <c r="O7144" t="s">
        <v>8754</v>
      </c>
      <c r="P7144" t="s">
        <v>8583</v>
      </c>
      <c r="Q7144">
        <v>23464</v>
      </c>
      <c r="R7144" t="s">
        <v>8539</v>
      </c>
      <c r="S7144" t="s">
        <v>7743</v>
      </c>
      <c r="T7144" t="s">
        <v>7744</v>
      </c>
    </row>
    <row r="7145" spans="1:20" x14ac:dyDescent="0.25">
      <c r="A7145" t="s">
        <v>6153</v>
      </c>
      <c r="B7145" s="2">
        <v>42805</v>
      </c>
      <c r="C7145" s="2">
        <v>42810</v>
      </c>
      <c r="D7145" t="s">
        <v>19</v>
      </c>
      <c r="E7145" t="s">
        <v>5218</v>
      </c>
      <c r="F7145" t="s">
        <v>3256</v>
      </c>
      <c r="G7145" s="1">
        <v>77685</v>
      </c>
      <c r="H7145">
        <v>5</v>
      </c>
      <c r="I7145">
        <v>4</v>
      </c>
      <c r="J7145" s="1">
        <v>-181265</v>
      </c>
      <c r="K7145" t="s">
        <v>9139</v>
      </c>
      <c r="L7145" t="s">
        <v>9140</v>
      </c>
      <c r="M7145" t="s">
        <v>10479</v>
      </c>
      <c r="N7145" t="s">
        <v>8536</v>
      </c>
      <c r="O7145" t="s">
        <v>8559</v>
      </c>
      <c r="P7145" t="s">
        <v>8560</v>
      </c>
      <c r="Q7145">
        <v>19140</v>
      </c>
      <c r="R7145" t="s">
        <v>8561</v>
      </c>
      <c r="S7145" t="s">
        <v>8500</v>
      </c>
      <c r="T7145" t="s">
        <v>7744</v>
      </c>
    </row>
    <row r="7146" spans="1:20" x14ac:dyDescent="0.25">
      <c r="A7146" t="s">
        <v>6153</v>
      </c>
      <c r="B7146" s="2">
        <v>42805</v>
      </c>
      <c r="C7146" s="2">
        <v>42810</v>
      </c>
      <c r="D7146" t="s">
        <v>19</v>
      </c>
      <c r="E7146" t="s">
        <v>5218</v>
      </c>
      <c r="F7146" t="s">
        <v>216</v>
      </c>
      <c r="G7146" s="1">
        <v>12294</v>
      </c>
      <c r="H7146">
        <v>1</v>
      </c>
      <c r="I7146">
        <v>7</v>
      </c>
      <c r="J7146" s="1">
        <v>-86058</v>
      </c>
      <c r="K7146" t="s">
        <v>9128</v>
      </c>
      <c r="L7146" t="s">
        <v>9142</v>
      </c>
      <c r="M7146" t="s">
        <v>9242</v>
      </c>
      <c r="N7146" t="s">
        <v>8536</v>
      </c>
      <c r="O7146" t="s">
        <v>8559</v>
      </c>
      <c r="P7146" t="s">
        <v>8560</v>
      </c>
      <c r="Q7146">
        <v>19140</v>
      </c>
      <c r="R7146" t="s">
        <v>8561</v>
      </c>
      <c r="S7146" t="s">
        <v>8500</v>
      </c>
      <c r="T7146" t="s">
        <v>7744</v>
      </c>
    </row>
    <row r="7147" spans="1:20" x14ac:dyDescent="0.25">
      <c r="A7147" t="s">
        <v>6153</v>
      </c>
      <c r="B7147" s="2">
        <v>42805</v>
      </c>
      <c r="C7147" s="2">
        <v>42810</v>
      </c>
      <c r="D7147" t="s">
        <v>19</v>
      </c>
      <c r="E7147" t="s">
        <v>5218</v>
      </c>
      <c r="F7147" t="s">
        <v>1787</v>
      </c>
      <c r="G7147" s="1">
        <v>154764</v>
      </c>
      <c r="H7147">
        <v>3</v>
      </c>
      <c r="I7147">
        <v>4</v>
      </c>
      <c r="J7147" s="1">
        <v>-464292</v>
      </c>
      <c r="K7147" t="s">
        <v>9123</v>
      </c>
      <c r="L7147" t="s">
        <v>9131</v>
      </c>
      <c r="M7147" t="s">
        <v>9969</v>
      </c>
      <c r="N7147" t="s">
        <v>8536</v>
      </c>
      <c r="O7147" t="s">
        <v>8559</v>
      </c>
      <c r="P7147" t="s">
        <v>8560</v>
      </c>
      <c r="Q7147">
        <v>19140</v>
      </c>
      <c r="R7147" t="s">
        <v>8561</v>
      </c>
      <c r="S7147" t="s">
        <v>8500</v>
      </c>
      <c r="T7147" t="s">
        <v>7744</v>
      </c>
    </row>
    <row r="7148" spans="1:20" x14ac:dyDescent="0.25">
      <c r="A7148" t="s">
        <v>6153</v>
      </c>
      <c r="B7148" s="2">
        <v>42805</v>
      </c>
      <c r="C7148" s="2">
        <v>42810</v>
      </c>
      <c r="D7148" t="s">
        <v>19</v>
      </c>
      <c r="E7148" t="s">
        <v>5218</v>
      </c>
      <c r="F7148" t="s">
        <v>5829</v>
      </c>
      <c r="G7148" s="1">
        <v>4328</v>
      </c>
      <c r="H7148">
        <v>1</v>
      </c>
      <c r="I7148">
        <v>2</v>
      </c>
      <c r="J7148" s="1">
        <v>3246</v>
      </c>
      <c r="K7148" t="s">
        <v>9128</v>
      </c>
      <c r="L7148" t="s">
        <v>9133</v>
      </c>
      <c r="M7148" t="s">
        <v>10890</v>
      </c>
      <c r="N7148" t="s">
        <v>8536</v>
      </c>
      <c r="O7148" t="s">
        <v>8559</v>
      </c>
      <c r="P7148" t="s">
        <v>8560</v>
      </c>
      <c r="Q7148">
        <v>19140</v>
      </c>
      <c r="R7148" t="s">
        <v>8561</v>
      </c>
      <c r="S7148" t="s">
        <v>8500</v>
      </c>
      <c r="T7148" t="s">
        <v>7744</v>
      </c>
    </row>
    <row r="7149" spans="1:20" x14ac:dyDescent="0.25">
      <c r="A7149" t="s">
        <v>6154</v>
      </c>
      <c r="B7149" s="2">
        <v>42533</v>
      </c>
      <c r="C7149" s="2">
        <v>42538</v>
      </c>
      <c r="D7149" t="s">
        <v>19</v>
      </c>
      <c r="E7149" t="s">
        <v>2756</v>
      </c>
      <c r="F7149" t="s">
        <v>2663</v>
      </c>
      <c r="G7149" s="1">
        <v>9294</v>
      </c>
      <c r="H7149">
        <v>3</v>
      </c>
      <c r="I7149">
        <v>0</v>
      </c>
      <c r="J7149" s="1">
        <v>41823</v>
      </c>
      <c r="K7149" t="s">
        <v>9128</v>
      </c>
      <c r="L7149" t="s">
        <v>9148</v>
      </c>
      <c r="M7149" t="s">
        <v>10293</v>
      </c>
      <c r="N7149" t="s">
        <v>8536</v>
      </c>
      <c r="O7149" t="s">
        <v>8657</v>
      </c>
      <c r="P7149" t="s">
        <v>8577</v>
      </c>
      <c r="Q7149">
        <v>11561</v>
      </c>
      <c r="R7149" t="s">
        <v>8561</v>
      </c>
      <c r="S7149" t="s">
        <v>8296</v>
      </c>
      <c r="T7149" t="s">
        <v>7736</v>
      </c>
    </row>
    <row r="7150" spans="1:20" x14ac:dyDescent="0.25">
      <c r="A7150" t="s">
        <v>6154</v>
      </c>
      <c r="B7150" s="2">
        <v>42533</v>
      </c>
      <c r="C7150" s="2">
        <v>42538</v>
      </c>
      <c r="D7150" t="s">
        <v>19</v>
      </c>
      <c r="E7150" t="s">
        <v>2756</v>
      </c>
      <c r="F7150" t="s">
        <v>3037</v>
      </c>
      <c r="G7150" s="1">
        <v>5256</v>
      </c>
      <c r="H7150">
        <v>3</v>
      </c>
      <c r="I7150">
        <v>0</v>
      </c>
      <c r="J7150" s="1">
        <v>18396</v>
      </c>
      <c r="K7150" t="s">
        <v>9128</v>
      </c>
      <c r="L7150" t="s">
        <v>9144</v>
      </c>
      <c r="M7150" t="s">
        <v>10412</v>
      </c>
      <c r="N7150" t="s">
        <v>8536</v>
      </c>
      <c r="O7150" t="s">
        <v>8657</v>
      </c>
      <c r="P7150" t="s">
        <v>8577</v>
      </c>
      <c r="Q7150">
        <v>11561</v>
      </c>
      <c r="R7150" t="s">
        <v>8561</v>
      </c>
      <c r="S7150" t="s">
        <v>8296</v>
      </c>
      <c r="T7150" t="s">
        <v>7736</v>
      </c>
    </row>
    <row r="7151" spans="1:20" x14ac:dyDescent="0.25">
      <c r="A7151" t="s">
        <v>6155</v>
      </c>
      <c r="B7151" s="2">
        <v>42181</v>
      </c>
      <c r="C7151" s="2">
        <v>42185</v>
      </c>
      <c r="D7151" t="s">
        <v>19</v>
      </c>
      <c r="E7151" t="s">
        <v>437</v>
      </c>
      <c r="F7151" t="s">
        <v>2860</v>
      </c>
      <c r="G7151" s="1">
        <v>97188</v>
      </c>
      <c r="H7151">
        <v>3</v>
      </c>
      <c r="I7151">
        <v>2</v>
      </c>
      <c r="J7151" s="1">
        <v>1093365</v>
      </c>
      <c r="K7151" t="s">
        <v>9139</v>
      </c>
      <c r="L7151" t="s">
        <v>9140</v>
      </c>
      <c r="M7151" t="s">
        <v>10362</v>
      </c>
      <c r="N7151" t="s">
        <v>8536</v>
      </c>
      <c r="O7151" t="s">
        <v>8563</v>
      </c>
      <c r="P7151" t="s">
        <v>8550</v>
      </c>
      <c r="Q7151">
        <v>77070</v>
      </c>
      <c r="R7151" t="s">
        <v>8551</v>
      </c>
      <c r="S7151" t="s">
        <v>7842</v>
      </c>
      <c r="T7151" t="s">
        <v>7736</v>
      </c>
    </row>
    <row r="7152" spans="1:20" x14ac:dyDescent="0.25">
      <c r="A7152" t="s">
        <v>6156</v>
      </c>
      <c r="B7152" s="2">
        <v>43091</v>
      </c>
      <c r="C7152" s="2">
        <v>43095</v>
      </c>
      <c r="D7152" t="s">
        <v>19</v>
      </c>
      <c r="E7152" t="s">
        <v>3659</v>
      </c>
      <c r="F7152" t="s">
        <v>953</v>
      </c>
      <c r="G7152" s="1">
        <v>14196</v>
      </c>
      <c r="H7152">
        <v>2</v>
      </c>
      <c r="I7152">
        <v>0</v>
      </c>
      <c r="J7152" s="1">
        <v>3549</v>
      </c>
      <c r="K7152" t="s">
        <v>9123</v>
      </c>
      <c r="L7152" t="s">
        <v>9126</v>
      </c>
      <c r="M7152" t="s">
        <v>9614</v>
      </c>
      <c r="N7152" t="s">
        <v>8536</v>
      </c>
      <c r="O7152" t="s">
        <v>9015</v>
      </c>
      <c r="P7152" t="s">
        <v>8588</v>
      </c>
      <c r="Q7152">
        <v>35401</v>
      </c>
      <c r="R7152" t="s">
        <v>8539</v>
      </c>
      <c r="S7152" t="s">
        <v>8414</v>
      </c>
      <c r="T7152" t="s">
        <v>7744</v>
      </c>
    </row>
    <row r="7153" spans="1:20" x14ac:dyDescent="0.25">
      <c r="A7153" t="s">
        <v>6157</v>
      </c>
      <c r="B7153" s="2">
        <v>43091</v>
      </c>
      <c r="C7153" s="2">
        <v>43094</v>
      </c>
      <c r="D7153" t="s">
        <v>11</v>
      </c>
      <c r="E7153" t="s">
        <v>4574</v>
      </c>
      <c r="F7153" t="s">
        <v>2082</v>
      </c>
      <c r="G7153" s="1">
        <v>18255</v>
      </c>
      <c r="H7153">
        <v>2</v>
      </c>
      <c r="I7153">
        <v>5</v>
      </c>
      <c r="J7153" s="1">
        <v>-135087</v>
      </c>
      <c r="K7153" t="s">
        <v>9123</v>
      </c>
      <c r="L7153" t="s">
        <v>9131</v>
      </c>
      <c r="M7153" t="s">
        <v>10090</v>
      </c>
      <c r="N7153" t="s">
        <v>8536</v>
      </c>
      <c r="O7153" t="s">
        <v>8702</v>
      </c>
      <c r="P7153" t="s">
        <v>8581</v>
      </c>
      <c r="Q7153">
        <v>85204</v>
      </c>
      <c r="R7153" t="s">
        <v>8542</v>
      </c>
      <c r="S7153" t="s">
        <v>8481</v>
      </c>
      <c r="T7153" t="s">
        <v>7736</v>
      </c>
    </row>
    <row r="7154" spans="1:20" x14ac:dyDescent="0.25">
      <c r="A7154" t="s">
        <v>6158</v>
      </c>
      <c r="B7154" s="2">
        <v>41921</v>
      </c>
      <c r="C7154" s="2">
        <v>41927</v>
      </c>
      <c r="D7154" t="s">
        <v>19</v>
      </c>
      <c r="E7154" t="s">
        <v>705</v>
      </c>
      <c r="F7154" t="s">
        <v>835</v>
      </c>
      <c r="G7154" s="1">
        <v>88768</v>
      </c>
      <c r="H7154">
        <v>2</v>
      </c>
      <c r="I7154">
        <v>2</v>
      </c>
      <c r="J7154" s="1">
        <v>310688</v>
      </c>
      <c r="K7154" t="s">
        <v>9128</v>
      </c>
      <c r="L7154" t="s">
        <v>9148</v>
      </c>
      <c r="M7154" t="s">
        <v>9558</v>
      </c>
      <c r="N7154" t="s">
        <v>8536</v>
      </c>
      <c r="O7154" t="s">
        <v>8685</v>
      </c>
      <c r="P7154" t="s">
        <v>8546</v>
      </c>
      <c r="Q7154">
        <v>28540</v>
      </c>
      <c r="R7154" t="s">
        <v>8539</v>
      </c>
      <c r="S7154" t="s">
        <v>7900</v>
      </c>
      <c r="T7154" t="s">
        <v>7738</v>
      </c>
    </row>
    <row r="7155" spans="1:20" x14ac:dyDescent="0.25">
      <c r="A7155" t="s">
        <v>6159</v>
      </c>
      <c r="B7155" s="2">
        <v>42348</v>
      </c>
      <c r="C7155" s="2">
        <v>42353</v>
      </c>
      <c r="D7155" t="s">
        <v>19</v>
      </c>
      <c r="E7155" t="s">
        <v>2300</v>
      </c>
      <c r="F7155" t="s">
        <v>2129</v>
      </c>
      <c r="G7155" s="1">
        <v>53088</v>
      </c>
      <c r="H7155">
        <v>7</v>
      </c>
      <c r="I7155">
        <v>8</v>
      </c>
      <c r="J7155" s="1">
        <v>-1088304</v>
      </c>
      <c r="K7155" t="s">
        <v>9128</v>
      </c>
      <c r="L7155" t="s">
        <v>9144</v>
      </c>
      <c r="M7155" t="s">
        <v>10110</v>
      </c>
      <c r="N7155" t="s">
        <v>8536</v>
      </c>
      <c r="O7155" t="s">
        <v>8579</v>
      </c>
      <c r="P7155" t="s">
        <v>8566</v>
      </c>
      <c r="Q7155">
        <v>60610</v>
      </c>
      <c r="R7155" t="s">
        <v>8551</v>
      </c>
      <c r="S7155" t="s">
        <v>8231</v>
      </c>
      <c r="T7155" t="s">
        <v>7736</v>
      </c>
    </row>
    <row r="7156" spans="1:20" x14ac:dyDescent="0.25">
      <c r="A7156" t="s">
        <v>6160</v>
      </c>
      <c r="B7156" s="2">
        <v>42363</v>
      </c>
      <c r="C7156" s="2">
        <v>42365</v>
      </c>
      <c r="D7156" t="s">
        <v>11</v>
      </c>
      <c r="E7156" t="s">
        <v>106</v>
      </c>
      <c r="F7156" t="s">
        <v>5448</v>
      </c>
      <c r="G7156" s="1">
        <v>27588</v>
      </c>
      <c r="H7156">
        <v>6</v>
      </c>
      <c r="I7156">
        <v>0</v>
      </c>
      <c r="J7156" s="1">
        <v>468996</v>
      </c>
      <c r="K7156" t="s">
        <v>9123</v>
      </c>
      <c r="L7156" t="s">
        <v>9135</v>
      </c>
      <c r="M7156" t="s">
        <v>10863</v>
      </c>
      <c r="N7156" t="s">
        <v>8536</v>
      </c>
      <c r="O7156" t="s">
        <v>8603</v>
      </c>
      <c r="P7156" t="s">
        <v>8664</v>
      </c>
      <c r="Q7156">
        <v>31907</v>
      </c>
      <c r="R7156" t="s">
        <v>8539</v>
      </c>
      <c r="S7156" t="s">
        <v>7761</v>
      </c>
      <c r="T7156" t="s">
        <v>7736</v>
      </c>
    </row>
    <row r="7157" spans="1:20" x14ac:dyDescent="0.25">
      <c r="A7157" t="s">
        <v>6160</v>
      </c>
      <c r="B7157" s="2">
        <v>42363</v>
      </c>
      <c r="C7157" s="2">
        <v>42365</v>
      </c>
      <c r="D7157" t="s">
        <v>11</v>
      </c>
      <c r="E7157" t="s">
        <v>106</v>
      </c>
      <c r="F7157" t="s">
        <v>709</v>
      </c>
      <c r="G7157" s="1">
        <v>1579</v>
      </c>
      <c r="H7157">
        <v>5</v>
      </c>
      <c r="I7157">
        <v>0</v>
      </c>
      <c r="J7157" s="1">
        <v>74213</v>
      </c>
      <c r="K7157" t="s">
        <v>9128</v>
      </c>
      <c r="L7157" t="s">
        <v>9142</v>
      </c>
      <c r="M7157" t="s">
        <v>9493</v>
      </c>
      <c r="N7157" t="s">
        <v>8536</v>
      </c>
      <c r="O7157" t="s">
        <v>8603</v>
      </c>
      <c r="P7157" t="s">
        <v>8664</v>
      </c>
      <c r="Q7157">
        <v>31907</v>
      </c>
      <c r="R7157" t="s">
        <v>8539</v>
      </c>
      <c r="S7157" t="s">
        <v>7761</v>
      </c>
      <c r="T7157" t="s">
        <v>7736</v>
      </c>
    </row>
    <row r="7158" spans="1:20" x14ac:dyDescent="0.25">
      <c r="A7158" t="s">
        <v>6161</v>
      </c>
      <c r="B7158" s="2">
        <v>42854</v>
      </c>
      <c r="C7158" s="2">
        <v>42859</v>
      </c>
      <c r="D7158" t="s">
        <v>19</v>
      </c>
      <c r="E7158" t="s">
        <v>1890</v>
      </c>
      <c r="F7158" t="s">
        <v>1578</v>
      </c>
      <c r="G7158" s="1">
        <v>491</v>
      </c>
      <c r="H7158">
        <v>1</v>
      </c>
      <c r="I7158">
        <v>0</v>
      </c>
      <c r="J7158" s="1">
        <v>24059</v>
      </c>
      <c r="K7158" t="s">
        <v>9128</v>
      </c>
      <c r="L7158" t="s">
        <v>9129</v>
      </c>
      <c r="M7158" t="s">
        <v>9882</v>
      </c>
      <c r="N7158" t="s">
        <v>8536</v>
      </c>
      <c r="O7158" t="s">
        <v>8919</v>
      </c>
      <c r="P7158" t="s">
        <v>8630</v>
      </c>
      <c r="Q7158">
        <v>7050</v>
      </c>
      <c r="R7158" t="s">
        <v>8561</v>
      </c>
      <c r="S7158" t="s">
        <v>8147</v>
      </c>
      <c r="T7158" t="s">
        <v>7736</v>
      </c>
    </row>
    <row r="7159" spans="1:20" x14ac:dyDescent="0.25">
      <c r="A7159" t="s">
        <v>6162</v>
      </c>
      <c r="B7159" s="2">
        <v>42457</v>
      </c>
      <c r="C7159" s="2">
        <v>42460</v>
      </c>
      <c r="D7159" t="s">
        <v>11</v>
      </c>
      <c r="E7159" t="s">
        <v>1933</v>
      </c>
      <c r="F7159" t="s">
        <v>435</v>
      </c>
      <c r="G7159" s="1">
        <v>8792</v>
      </c>
      <c r="H7159">
        <v>4</v>
      </c>
      <c r="I7159">
        <v>0</v>
      </c>
      <c r="J7159" s="1">
        <v>8792</v>
      </c>
      <c r="K7159" t="s">
        <v>9128</v>
      </c>
      <c r="L7159" t="s">
        <v>9133</v>
      </c>
      <c r="M7159" t="s">
        <v>9352</v>
      </c>
      <c r="N7159" t="s">
        <v>8536</v>
      </c>
      <c r="O7159" t="s">
        <v>8540</v>
      </c>
      <c r="P7159" t="s">
        <v>8541</v>
      </c>
      <c r="Q7159">
        <v>90032</v>
      </c>
      <c r="R7159" t="s">
        <v>8542</v>
      </c>
      <c r="S7159" t="s">
        <v>8155</v>
      </c>
      <c r="T7159" t="s">
        <v>7736</v>
      </c>
    </row>
    <row r="7160" spans="1:20" x14ac:dyDescent="0.25">
      <c r="A7160" t="s">
        <v>6162</v>
      </c>
      <c r="B7160" s="2">
        <v>42457</v>
      </c>
      <c r="C7160" s="2">
        <v>42460</v>
      </c>
      <c r="D7160" t="s">
        <v>11</v>
      </c>
      <c r="E7160" t="s">
        <v>1933</v>
      </c>
      <c r="F7160" t="s">
        <v>6163</v>
      </c>
      <c r="G7160" s="1">
        <v>598</v>
      </c>
      <c r="H7160">
        <v>1</v>
      </c>
      <c r="I7160">
        <v>0</v>
      </c>
      <c r="J7160" s="1">
        <v>29302</v>
      </c>
      <c r="K7160" t="s">
        <v>9128</v>
      </c>
      <c r="L7160" t="s">
        <v>9148</v>
      </c>
      <c r="M7160" t="s">
        <v>10914</v>
      </c>
      <c r="N7160" t="s">
        <v>8536</v>
      </c>
      <c r="O7160" t="s">
        <v>8540</v>
      </c>
      <c r="P7160" t="s">
        <v>8541</v>
      </c>
      <c r="Q7160">
        <v>90032</v>
      </c>
      <c r="R7160" t="s">
        <v>8542</v>
      </c>
      <c r="S7160" t="s">
        <v>8155</v>
      </c>
      <c r="T7160" t="s">
        <v>7736</v>
      </c>
    </row>
    <row r="7161" spans="1:20" x14ac:dyDescent="0.25">
      <c r="A7161" t="s">
        <v>6164</v>
      </c>
      <c r="B7161" s="2">
        <v>42137</v>
      </c>
      <c r="C7161" s="2">
        <v>42142</v>
      </c>
      <c r="D7161" t="s">
        <v>11</v>
      </c>
      <c r="E7161" t="s">
        <v>1881</v>
      </c>
      <c r="F7161" t="s">
        <v>1859</v>
      </c>
      <c r="G7161" s="1">
        <v>222384</v>
      </c>
      <c r="H7161">
        <v>2</v>
      </c>
      <c r="I7161">
        <v>2</v>
      </c>
      <c r="J7161" s="1">
        <v>166788</v>
      </c>
      <c r="K7161" t="s">
        <v>9139</v>
      </c>
      <c r="L7161" t="s">
        <v>9140</v>
      </c>
      <c r="M7161" t="s">
        <v>10002</v>
      </c>
      <c r="N7161" t="s">
        <v>8536</v>
      </c>
      <c r="O7161" t="s">
        <v>8579</v>
      </c>
      <c r="P7161" t="s">
        <v>8566</v>
      </c>
      <c r="Q7161">
        <v>60623</v>
      </c>
      <c r="R7161" t="s">
        <v>8551</v>
      </c>
      <c r="S7161" t="s">
        <v>8146</v>
      </c>
      <c r="T7161" t="s">
        <v>7744</v>
      </c>
    </row>
    <row r="7162" spans="1:20" x14ac:dyDescent="0.25">
      <c r="A7162" t="s">
        <v>6164</v>
      </c>
      <c r="B7162" s="2">
        <v>42137</v>
      </c>
      <c r="C7162" s="2">
        <v>42142</v>
      </c>
      <c r="D7162" t="s">
        <v>11</v>
      </c>
      <c r="E7162" t="s">
        <v>1881</v>
      </c>
      <c r="F7162" t="s">
        <v>1371</v>
      </c>
      <c r="G7162" s="1">
        <v>160</v>
      </c>
      <c r="H7162">
        <v>4</v>
      </c>
      <c r="I7162">
        <v>2</v>
      </c>
      <c r="J7162" s="1">
        <v>56</v>
      </c>
      <c r="K7162" t="s">
        <v>9128</v>
      </c>
      <c r="L7162" t="s">
        <v>9191</v>
      </c>
      <c r="M7162" t="s">
        <v>9797</v>
      </c>
      <c r="N7162" t="s">
        <v>8536</v>
      </c>
      <c r="O7162" t="s">
        <v>8579</v>
      </c>
      <c r="P7162" t="s">
        <v>8566</v>
      </c>
      <c r="Q7162">
        <v>60623</v>
      </c>
      <c r="R7162" t="s">
        <v>8551</v>
      </c>
      <c r="S7162" t="s">
        <v>8146</v>
      </c>
      <c r="T7162" t="s">
        <v>7744</v>
      </c>
    </row>
    <row r="7163" spans="1:20" x14ac:dyDescent="0.25">
      <c r="A7163" t="s">
        <v>6165</v>
      </c>
      <c r="B7163" s="2">
        <v>41824</v>
      </c>
      <c r="C7163" s="2">
        <v>41829</v>
      </c>
      <c r="D7163" t="s">
        <v>19</v>
      </c>
      <c r="E7163" t="s">
        <v>2212</v>
      </c>
      <c r="F7163" t="s">
        <v>681</v>
      </c>
      <c r="G7163" s="1">
        <v>2184</v>
      </c>
      <c r="H7163">
        <v>3</v>
      </c>
      <c r="I7163">
        <v>0</v>
      </c>
      <c r="J7163" s="1">
        <v>1092</v>
      </c>
      <c r="K7163" t="s">
        <v>9128</v>
      </c>
      <c r="L7163" t="s">
        <v>9148</v>
      </c>
      <c r="M7163" t="s">
        <v>9481</v>
      </c>
      <c r="N7163" t="s">
        <v>8536</v>
      </c>
      <c r="O7163" t="s">
        <v>8678</v>
      </c>
      <c r="P7163" t="s">
        <v>8583</v>
      </c>
      <c r="Q7163">
        <v>23223</v>
      </c>
      <c r="R7163" t="s">
        <v>8539</v>
      </c>
      <c r="S7163" t="s">
        <v>8212</v>
      </c>
      <c r="T7163" t="s">
        <v>7736</v>
      </c>
    </row>
    <row r="7164" spans="1:20" x14ac:dyDescent="0.25">
      <c r="A7164" t="s">
        <v>6165</v>
      </c>
      <c r="B7164" s="2">
        <v>41824</v>
      </c>
      <c r="C7164" s="2">
        <v>41829</v>
      </c>
      <c r="D7164" t="s">
        <v>19</v>
      </c>
      <c r="E7164" t="s">
        <v>2212</v>
      </c>
      <c r="F7164" t="s">
        <v>1572</v>
      </c>
      <c r="G7164" s="1">
        <v>156</v>
      </c>
      <c r="H7164">
        <v>5</v>
      </c>
      <c r="I7164">
        <v>0</v>
      </c>
      <c r="J7164" s="1">
        <v>7644</v>
      </c>
      <c r="K7164" t="s">
        <v>9128</v>
      </c>
      <c r="L7164" t="s">
        <v>9142</v>
      </c>
      <c r="M7164" t="s">
        <v>9880</v>
      </c>
      <c r="N7164" t="s">
        <v>8536</v>
      </c>
      <c r="O7164" t="s">
        <v>8678</v>
      </c>
      <c r="P7164" t="s">
        <v>8583</v>
      </c>
      <c r="Q7164">
        <v>23223</v>
      </c>
      <c r="R7164" t="s">
        <v>8539</v>
      </c>
      <c r="S7164" t="s">
        <v>8212</v>
      </c>
      <c r="T7164" t="s">
        <v>7736</v>
      </c>
    </row>
    <row r="7165" spans="1:20" x14ac:dyDescent="0.25">
      <c r="A7165" t="s">
        <v>6166</v>
      </c>
      <c r="B7165" s="2">
        <v>41751</v>
      </c>
      <c r="C7165" s="2">
        <v>41753</v>
      </c>
      <c r="D7165" t="s">
        <v>11</v>
      </c>
      <c r="E7165" t="s">
        <v>3804</v>
      </c>
      <c r="F7165" t="s">
        <v>3787</v>
      </c>
      <c r="G7165" s="1">
        <v>24784</v>
      </c>
      <c r="H7165">
        <v>8</v>
      </c>
      <c r="I7165">
        <v>0</v>
      </c>
      <c r="J7165" s="1">
        <v>1214416</v>
      </c>
      <c r="K7165" t="s">
        <v>9128</v>
      </c>
      <c r="L7165" t="s">
        <v>9167</v>
      </c>
      <c r="M7165" t="s">
        <v>9293</v>
      </c>
      <c r="N7165" t="s">
        <v>8536</v>
      </c>
      <c r="O7165" t="s">
        <v>8578</v>
      </c>
      <c r="P7165" t="s">
        <v>8577</v>
      </c>
      <c r="Q7165">
        <v>12180</v>
      </c>
      <c r="R7165" t="s">
        <v>8561</v>
      </c>
      <c r="S7165" t="s">
        <v>8430</v>
      </c>
      <c r="T7165" t="s">
        <v>7738</v>
      </c>
    </row>
    <row r="7166" spans="1:20" x14ac:dyDescent="0.25">
      <c r="A7166" t="s">
        <v>6166</v>
      </c>
      <c r="B7166" s="2">
        <v>41751</v>
      </c>
      <c r="C7166" s="2">
        <v>41753</v>
      </c>
      <c r="D7166" t="s">
        <v>11</v>
      </c>
      <c r="E7166" t="s">
        <v>3804</v>
      </c>
      <c r="F7166" t="s">
        <v>1970</v>
      </c>
      <c r="G7166" s="1">
        <v>9912</v>
      </c>
      <c r="H7166">
        <v>3</v>
      </c>
      <c r="I7166">
        <v>2</v>
      </c>
      <c r="J7166" s="1">
        <v>33453</v>
      </c>
      <c r="K7166" t="s">
        <v>9128</v>
      </c>
      <c r="L7166" t="s">
        <v>9142</v>
      </c>
      <c r="M7166" t="s">
        <v>10053</v>
      </c>
      <c r="N7166" t="s">
        <v>8536</v>
      </c>
      <c r="O7166" t="s">
        <v>8578</v>
      </c>
      <c r="P7166" t="s">
        <v>8577</v>
      </c>
      <c r="Q7166">
        <v>12180</v>
      </c>
      <c r="R7166" t="s">
        <v>8561</v>
      </c>
      <c r="S7166" t="s">
        <v>8430</v>
      </c>
      <c r="T7166" t="s">
        <v>7738</v>
      </c>
    </row>
    <row r="7167" spans="1:20" x14ac:dyDescent="0.25">
      <c r="A7167" t="s">
        <v>6167</v>
      </c>
      <c r="B7167" s="2">
        <v>42632</v>
      </c>
      <c r="C7167" s="2">
        <v>42635</v>
      </c>
      <c r="D7167" t="s">
        <v>79</v>
      </c>
      <c r="E7167" t="s">
        <v>1066</v>
      </c>
      <c r="F7167" t="s">
        <v>121</v>
      </c>
      <c r="G7167" s="1">
        <v>6952</v>
      </c>
      <c r="H7167">
        <v>2</v>
      </c>
      <c r="I7167">
        <v>0</v>
      </c>
      <c r="J7167" s="1">
        <v>1738</v>
      </c>
      <c r="K7167" t="s">
        <v>9128</v>
      </c>
      <c r="L7167" t="s">
        <v>9133</v>
      </c>
      <c r="M7167" t="s">
        <v>9194</v>
      </c>
      <c r="N7167" t="s">
        <v>8536</v>
      </c>
      <c r="O7167" t="s">
        <v>8786</v>
      </c>
      <c r="P7167" t="s">
        <v>8675</v>
      </c>
      <c r="Q7167">
        <v>2908</v>
      </c>
      <c r="R7167" t="s">
        <v>8561</v>
      </c>
      <c r="S7167" t="s">
        <v>7980</v>
      </c>
      <c r="T7167" t="s">
        <v>7736</v>
      </c>
    </row>
    <row r="7168" spans="1:20" x14ac:dyDescent="0.25">
      <c r="A7168" t="s">
        <v>6168</v>
      </c>
      <c r="B7168" s="2">
        <v>41842</v>
      </c>
      <c r="C7168" s="2">
        <v>41844</v>
      </c>
      <c r="D7168" t="s">
        <v>11</v>
      </c>
      <c r="E7168" t="s">
        <v>1178</v>
      </c>
      <c r="F7168" t="s">
        <v>1350</v>
      </c>
      <c r="G7168" s="1">
        <v>1152</v>
      </c>
      <c r="H7168">
        <v>4</v>
      </c>
      <c r="I7168">
        <v>0</v>
      </c>
      <c r="J7168" s="1">
        <v>32256</v>
      </c>
      <c r="K7168" t="s">
        <v>9128</v>
      </c>
      <c r="L7168" t="s">
        <v>9137</v>
      </c>
      <c r="M7168" t="s">
        <v>9787</v>
      </c>
      <c r="N7168" t="s">
        <v>8536</v>
      </c>
      <c r="O7168" t="s">
        <v>8556</v>
      </c>
      <c r="P7168" t="s">
        <v>8541</v>
      </c>
      <c r="Q7168">
        <v>94122</v>
      </c>
      <c r="R7168" t="s">
        <v>8542</v>
      </c>
      <c r="S7168" t="s">
        <v>8006</v>
      </c>
      <c r="T7168" t="s">
        <v>7736</v>
      </c>
    </row>
    <row r="7169" spans="1:20" x14ac:dyDescent="0.25">
      <c r="A7169" t="s">
        <v>6168</v>
      </c>
      <c r="B7169" s="2">
        <v>41842</v>
      </c>
      <c r="C7169" s="2">
        <v>41844</v>
      </c>
      <c r="D7169" t="s">
        <v>11</v>
      </c>
      <c r="E7169" t="s">
        <v>1178</v>
      </c>
      <c r="F7169" t="s">
        <v>2678</v>
      </c>
      <c r="G7169" s="1">
        <v>71772</v>
      </c>
      <c r="H7169">
        <v>3</v>
      </c>
      <c r="I7169">
        <v>2</v>
      </c>
      <c r="J7169" s="1">
        <v>71772</v>
      </c>
      <c r="K7169" t="s">
        <v>9123</v>
      </c>
      <c r="L7169" t="s">
        <v>9126</v>
      </c>
      <c r="M7169" t="s">
        <v>10299</v>
      </c>
      <c r="N7169" t="s">
        <v>8536</v>
      </c>
      <c r="O7169" t="s">
        <v>8556</v>
      </c>
      <c r="P7169" t="s">
        <v>8541</v>
      </c>
      <c r="Q7169">
        <v>94122</v>
      </c>
      <c r="R7169" t="s">
        <v>8542</v>
      </c>
      <c r="S7169" t="s">
        <v>8006</v>
      </c>
      <c r="T7169" t="s">
        <v>7736</v>
      </c>
    </row>
    <row r="7170" spans="1:20" x14ac:dyDescent="0.25">
      <c r="A7170" t="s">
        <v>6168</v>
      </c>
      <c r="B7170" s="2">
        <v>41842</v>
      </c>
      <c r="C7170" s="2">
        <v>41844</v>
      </c>
      <c r="D7170" t="s">
        <v>11</v>
      </c>
      <c r="E7170" t="s">
        <v>1178</v>
      </c>
      <c r="F7170" t="s">
        <v>791</v>
      </c>
      <c r="G7170" s="1">
        <v>2365</v>
      </c>
      <c r="H7170">
        <v>10</v>
      </c>
      <c r="I7170">
        <v>0</v>
      </c>
      <c r="J7170" s="1">
        <v>68585</v>
      </c>
      <c r="K7170" t="s">
        <v>9128</v>
      </c>
      <c r="L7170" t="s">
        <v>9133</v>
      </c>
      <c r="M7170" t="s">
        <v>9534</v>
      </c>
      <c r="N7170" t="s">
        <v>8536</v>
      </c>
      <c r="O7170" t="s">
        <v>8556</v>
      </c>
      <c r="P7170" t="s">
        <v>8541</v>
      </c>
      <c r="Q7170">
        <v>94122</v>
      </c>
      <c r="R7170" t="s">
        <v>8542</v>
      </c>
      <c r="S7170" t="s">
        <v>8006</v>
      </c>
      <c r="T7170" t="s">
        <v>7736</v>
      </c>
    </row>
    <row r="7171" spans="1:20" x14ac:dyDescent="0.25">
      <c r="A7171" t="s">
        <v>6168</v>
      </c>
      <c r="B7171" s="2">
        <v>41842</v>
      </c>
      <c r="C7171" s="2">
        <v>41844</v>
      </c>
      <c r="D7171" t="s">
        <v>11</v>
      </c>
      <c r="E7171" t="s">
        <v>1178</v>
      </c>
      <c r="F7171" t="s">
        <v>2643</v>
      </c>
      <c r="G7171" s="1">
        <v>170352</v>
      </c>
      <c r="H7171">
        <v>3</v>
      </c>
      <c r="I7171">
        <v>2</v>
      </c>
      <c r="J7171" s="1">
        <v>191646</v>
      </c>
      <c r="K7171" t="s">
        <v>9123</v>
      </c>
      <c r="L7171" t="s">
        <v>9131</v>
      </c>
      <c r="M7171" t="s">
        <v>10289</v>
      </c>
      <c r="N7171" t="s">
        <v>8536</v>
      </c>
      <c r="O7171" t="s">
        <v>8556</v>
      </c>
      <c r="P7171" t="s">
        <v>8541</v>
      </c>
      <c r="Q7171">
        <v>94122</v>
      </c>
      <c r="R7171" t="s">
        <v>8542</v>
      </c>
      <c r="S7171" t="s">
        <v>8006</v>
      </c>
      <c r="T7171" t="s">
        <v>7736</v>
      </c>
    </row>
    <row r="7172" spans="1:20" x14ac:dyDescent="0.25">
      <c r="A7172" t="s">
        <v>6169</v>
      </c>
      <c r="B7172" s="2">
        <v>43016</v>
      </c>
      <c r="C7172" s="2">
        <v>43022</v>
      </c>
      <c r="D7172" t="s">
        <v>19</v>
      </c>
      <c r="E7172" t="s">
        <v>1342</v>
      </c>
      <c r="F7172" t="s">
        <v>793</v>
      </c>
      <c r="G7172" s="1">
        <v>145764</v>
      </c>
      <c r="H7172">
        <v>2</v>
      </c>
      <c r="I7172">
        <v>1</v>
      </c>
      <c r="J7172" s="1">
        <v>32392</v>
      </c>
      <c r="K7172" t="s">
        <v>9123</v>
      </c>
      <c r="L7172" t="s">
        <v>9126</v>
      </c>
      <c r="M7172" t="s">
        <v>9536</v>
      </c>
      <c r="N7172" t="s">
        <v>8536</v>
      </c>
      <c r="O7172" t="s">
        <v>8576</v>
      </c>
      <c r="P7172" t="s">
        <v>8577</v>
      </c>
      <c r="Q7172">
        <v>10009</v>
      </c>
      <c r="R7172" t="s">
        <v>8561</v>
      </c>
      <c r="S7172" t="s">
        <v>8044</v>
      </c>
      <c r="T7172" t="s">
        <v>7736</v>
      </c>
    </row>
    <row r="7173" spans="1:20" x14ac:dyDescent="0.25">
      <c r="A7173" t="s">
        <v>6170</v>
      </c>
      <c r="B7173" s="2">
        <v>42850</v>
      </c>
      <c r="C7173" s="2">
        <v>42852</v>
      </c>
      <c r="D7173" t="s">
        <v>11</v>
      </c>
      <c r="E7173" t="s">
        <v>3128</v>
      </c>
      <c r="F7173" t="s">
        <v>720</v>
      </c>
      <c r="G7173" s="1">
        <v>10797</v>
      </c>
      <c r="H7173">
        <v>3</v>
      </c>
      <c r="I7173">
        <v>0</v>
      </c>
      <c r="J7173" s="1">
        <v>226737</v>
      </c>
      <c r="K7173" t="s">
        <v>9139</v>
      </c>
      <c r="L7173" t="s">
        <v>9162</v>
      </c>
      <c r="M7173" t="s">
        <v>9499</v>
      </c>
      <c r="N7173" t="s">
        <v>8536</v>
      </c>
      <c r="O7173" t="s">
        <v>8556</v>
      </c>
      <c r="P7173" t="s">
        <v>8541</v>
      </c>
      <c r="Q7173">
        <v>94109</v>
      </c>
      <c r="R7173" t="s">
        <v>8542</v>
      </c>
      <c r="S7173" t="s">
        <v>8349</v>
      </c>
      <c r="T7173" t="s">
        <v>7736</v>
      </c>
    </row>
    <row r="7174" spans="1:20" x14ac:dyDescent="0.25">
      <c r="A7174" t="s">
        <v>6171</v>
      </c>
      <c r="B7174" s="2">
        <v>42820</v>
      </c>
      <c r="C7174" s="2">
        <v>42824</v>
      </c>
      <c r="D7174" t="s">
        <v>19</v>
      </c>
      <c r="E7174" t="s">
        <v>401</v>
      </c>
      <c r="F7174" t="s">
        <v>720</v>
      </c>
      <c r="G7174" s="1">
        <v>14396</v>
      </c>
      <c r="H7174">
        <v>5</v>
      </c>
      <c r="I7174">
        <v>2</v>
      </c>
      <c r="J7174" s="1">
        <v>17995</v>
      </c>
      <c r="K7174" t="s">
        <v>9139</v>
      </c>
      <c r="L7174" t="s">
        <v>9162</v>
      </c>
      <c r="M7174" t="s">
        <v>9499</v>
      </c>
      <c r="N7174" t="s">
        <v>8536</v>
      </c>
      <c r="O7174" t="s">
        <v>8563</v>
      </c>
      <c r="P7174" t="s">
        <v>8550</v>
      </c>
      <c r="Q7174">
        <v>77070</v>
      </c>
      <c r="R7174" t="s">
        <v>8551</v>
      </c>
      <c r="S7174" t="s">
        <v>7834</v>
      </c>
      <c r="T7174" t="s">
        <v>7738</v>
      </c>
    </row>
    <row r="7175" spans="1:20" x14ac:dyDescent="0.25">
      <c r="A7175" t="s">
        <v>6171</v>
      </c>
      <c r="B7175" s="2">
        <v>42820</v>
      </c>
      <c r="C7175" s="2">
        <v>42824</v>
      </c>
      <c r="D7175" t="s">
        <v>19</v>
      </c>
      <c r="E7175" t="s">
        <v>401</v>
      </c>
      <c r="F7175" t="s">
        <v>703</v>
      </c>
      <c r="G7175" s="1">
        <v>239996</v>
      </c>
      <c r="H7175">
        <v>5</v>
      </c>
      <c r="I7175">
        <v>2</v>
      </c>
      <c r="J7175" s="1">
        <v>5699905</v>
      </c>
      <c r="K7175" t="s">
        <v>9139</v>
      </c>
      <c r="L7175" t="s">
        <v>9447</v>
      </c>
      <c r="M7175" t="s">
        <v>9491</v>
      </c>
      <c r="N7175" t="s">
        <v>8536</v>
      </c>
      <c r="O7175" t="s">
        <v>8563</v>
      </c>
      <c r="P7175" t="s">
        <v>8550</v>
      </c>
      <c r="Q7175">
        <v>77070</v>
      </c>
      <c r="R7175" t="s">
        <v>8551</v>
      </c>
      <c r="S7175" t="s">
        <v>7834</v>
      </c>
      <c r="T7175" t="s">
        <v>7738</v>
      </c>
    </row>
    <row r="7176" spans="1:20" x14ac:dyDescent="0.25">
      <c r="A7176" t="s">
        <v>6171</v>
      </c>
      <c r="B7176" s="2">
        <v>42820</v>
      </c>
      <c r="C7176" s="2">
        <v>42824</v>
      </c>
      <c r="D7176" t="s">
        <v>19</v>
      </c>
      <c r="E7176" t="s">
        <v>401</v>
      </c>
      <c r="F7176" t="s">
        <v>3117</v>
      </c>
      <c r="G7176" s="1">
        <v>74352</v>
      </c>
      <c r="H7176">
        <v>3</v>
      </c>
      <c r="I7176">
        <v>2</v>
      </c>
      <c r="J7176" s="1">
        <v>23235</v>
      </c>
      <c r="K7176" t="s">
        <v>9128</v>
      </c>
      <c r="L7176" t="s">
        <v>9148</v>
      </c>
      <c r="M7176" t="s">
        <v>10438</v>
      </c>
      <c r="N7176" t="s">
        <v>8536</v>
      </c>
      <c r="O7176" t="s">
        <v>8563</v>
      </c>
      <c r="P7176" t="s">
        <v>8550</v>
      </c>
      <c r="Q7176">
        <v>77070</v>
      </c>
      <c r="R7176" t="s">
        <v>8551</v>
      </c>
      <c r="S7176" t="s">
        <v>7834</v>
      </c>
      <c r="T7176" t="s">
        <v>7738</v>
      </c>
    </row>
    <row r="7177" spans="1:20" x14ac:dyDescent="0.25">
      <c r="A7177" t="s">
        <v>6171</v>
      </c>
      <c r="B7177" s="2">
        <v>42820</v>
      </c>
      <c r="C7177" s="2">
        <v>42824</v>
      </c>
      <c r="D7177" t="s">
        <v>19</v>
      </c>
      <c r="E7177" t="s">
        <v>401</v>
      </c>
      <c r="F7177" t="s">
        <v>3087</v>
      </c>
      <c r="G7177" s="1">
        <v>87168</v>
      </c>
      <c r="H7177">
        <v>8</v>
      </c>
      <c r="I7177">
        <v>8</v>
      </c>
      <c r="J7177" s="1">
        <v>-2266368</v>
      </c>
      <c r="K7177" t="s">
        <v>9128</v>
      </c>
      <c r="L7177" t="s">
        <v>9144</v>
      </c>
      <c r="M7177" t="s">
        <v>10424</v>
      </c>
      <c r="N7177" t="s">
        <v>8536</v>
      </c>
      <c r="O7177" t="s">
        <v>8563</v>
      </c>
      <c r="P7177" t="s">
        <v>8550</v>
      </c>
      <c r="Q7177">
        <v>77070</v>
      </c>
      <c r="R7177" t="s">
        <v>8551</v>
      </c>
      <c r="S7177" t="s">
        <v>7834</v>
      </c>
      <c r="T7177" t="s">
        <v>7738</v>
      </c>
    </row>
    <row r="7178" spans="1:20" x14ac:dyDescent="0.25">
      <c r="A7178" t="s">
        <v>6171</v>
      </c>
      <c r="B7178" s="2">
        <v>42820</v>
      </c>
      <c r="C7178" s="2">
        <v>42824</v>
      </c>
      <c r="D7178" t="s">
        <v>19</v>
      </c>
      <c r="E7178" t="s">
        <v>401</v>
      </c>
      <c r="F7178" t="s">
        <v>2268</v>
      </c>
      <c r="G7178" s="1">
        <v>32232</v>
      </c>
      <c r="H7178">
        <v>3</v>
      </c>
      <c r="I7178">
        <v>2</v>
      </c>
      <c r="J7178" s="1">
        <v>24174</v>
      </c>
      <c r="K7178" t="s">
        <v>9128</v>
      </c>
      <c r="L7178" t="s">
        <v>9133</v>
      </c>
      <c r="M7178" t="s">
        <v>10156</v>
      </c>
      <c r="N7178" t="s">
        <v>8536</v>
      </c>
      <c r="O7178" t="s">
        <v>8563</v>
      </c>
      <c r="P7178" t="s">
        <v>8550</v>
      </c>
      <c r="Q7178">
        <v>77070</v>
      </c>
      <c r="R7178" t="s">
        <v>8551</v>
      </c>
      <c r="S7178" t="s">
        <v>7834</v>
      </c>
      <c r="T7178" t="s">
        <v>7738</v>
      </c>
    </row>
    <row r="7179" spans="1:20" x14ac:dyDescent="0.25">
      <c r="A7179" t="s">
        <v>6172</v>
      </c>
      <c r="B7179" s="2">
        <v>42859</v>
      </c>
      <c r="C7179" s="2">
        <v>42865</v>
      </c>
      <c r="D7179" t="s">
        <v>19</v>
      </c>
      <c r="E7179" t="s">
        <v>2341</v>
      </c>
      <c r="F7179" t="s">
        <v>6110</v>
      </c>
      <c r="G7179" s="1">
        <v>2202</v>
      </c>
      <c r="H7179">
        <v>2</v>
      </c>
      <c r="I7179">
        <v>7</v>
      </c>
      <c r="J7179" s="1">
        <v>-15414</v>
      </c>
      <c r="K7179" t="s">
        <v>9128</v>
      </c>
      <c r="L7179" t="s">
        <v>9142</v>
      </c>
      <c r="M7179" t="s">
        <v>10913</v>
      </c>
      <c r="N7179" t="s">
        <v>8536</v>
      </c>
      <c r="O7179" t="s">
        <v>8559</v>
      </c>
      <c r="P7179" t="s">
        <v>8560</v>
      </c>
      <c r="Q7179">
        <v>19140</v>
      </c>
      <c r="R7179" t="s">
        <v>8561</v>
      </c>
      <c r="S7179" t="s">
        <v>8239</v>
      </c>
      <c r="T7179" t="s">
        <v>7738</v>
      </c>
    </row>
    <row r="7180" spans="1:20" x14ac:dyDescent="0.25">
      <c r="A7180" t="s">
        <v>6172</v>
      </c>
      <c r="B7180" s="2">
        <v>42859</v>
      </c>
      <c r="C7180" s="2">
        <v>42865</v>
      </c>
      <c r="D7180" t="s">
        <v>19</v>
      </c>
      <c r="E7180" t="s">
        <v>2341</v>
      </c>
      <c r="F7180" t="s">
        <v>1839</v>
      </c>
      <c r="G7180" s="1">
        <v>9396</v>
      </c>
      <c r="H7180">
        <v>3</v>
      </c>
      <c r="I7180">
        <v>7</v>
      </c>
      <c r="J7180" s="1">
        <v>-75168</v>
      </c>
      <c r="K7180" t="s">
        <v>9128</v>
      </c>
      <c r="L7180" t="s">
        <v>9142</v>
      </c>
      <c r="M7180" t="s">
        <v>9994</v>
      </c>
      <c r="N7180" t="s">
        <v>8536</v>
      </c>
      <c r="O7180" t="s">
        <v>8559</v>
      </c>
      <c r="P7180" t="s">
        <v>8560</v>
      </c>
      <c r="Q7180">
        <v>19140</v>
      </c>
      <c r="R7180" t="s">
        <v>8561</v>
      </c>
      <c r="S7180" t="s">
        <v>8239</v>
      </c>
      <c r="T7180" t="s">
        <v>7738</v>
      </c>
    </row>
    <row r="7181" spans="1:20" x14ac:dyDescent="0.25">
      <c r="A7181" t="s">
        <v>6173</v>
      </c>
      <c r="B7181" s="2">
        <v>42688</v>
      </c>
      <c r="C7181" s="2">
        <v>42692</v>
      </c>
      <c r="D7181" t="s">
        <v>19</v>
      </c>
      <c r="E7181" t="s">
        <v>233</v>
      </c>
      <c r="F7181" t="s">
        <v>3802</v>
      </c>
      <c r="G7181" s="1">
        <v>8997</v>
      </c>
      <c r="H7181">
        <v>3</v>
      </c>
      <c r="I7181">
        <v>0</v>
      </c>
      <c r="J7181" s="1">
        <v>251916</v>
      </c>
      <c r="K7181" t="s">
        <v>9139</v>
      </c>
      <c r="L7181" t="s">
        <v>9140</v>
      </c>
      <c r="M7181" t="s">
        <v>10616</v>
      </c>
      <c r="N7181" t="s">
        <v>8536</v>
      </c>
      <c r="O7181" t="s">
        <v>8829</v>
      </c>
      <c r="P7181" t="s">
        <v>8744</v>
      </c>
      <c r="Q7181">
        <v>21215</v>
      </c>
      <c r="R7181" t="s">
        <v>8561</v>
      </c>
      <c r="S7181" t="s">
        <v>7791</v>
      </c>
      <c r="T7181" t="s">
        <v>7736</v>
      </c>
    </row>
    <row r="7182" spans="1:20" x14ac:dyDescent="0.25">
      <c r="A7182" t="s">
        <v>6174</v>
      </c>
      <c r="B7182" s="2">
        <v>41645</v>
      </c>
      <c r="C7182" s="2">
        <v>41646</v>
      </c>
      <c r="D7182" t="s">
        <v>79</v>
      </c>
      <c r="E7182" t="s">
        <v>3963</v>
      </c>
      <c r="F7182" t="s">
        <v>639</v>
      </c>
      <c r="G7182" s="1">
        <v>1278</v>
      </c>
      <c r="H7182">
        <v>3</v>
      </c>
      <c r="I7182">
        <v>0</v>
      </c>
      <c r="J7182" s="1">
        <v>52398</v>
      </c>
      <c r="K7182" t="s">
        <v>9128</v>
      </c>
      <c r="L7182" t="s">
        <v>9137</v>
      </c>
      <c r="M7182" t="s">
        <v>9461</v>
      </c>
      <c r="N7182" t="s">
        <v>8536</v>
      </c>
      <c r="O7182" t="s">
        <v>9004</v>
      </c>
      <c r="P7182" t="s">
        <v>8664</v>
      </c>
      <c r="Q7182">
        <v>30605</v>
      </c>
      <c r="R7182" t="s">
        <v>8539</v>
      </c>
      <c r="S7182" t="s">
        <v>8443</v>
      </c>
      <c r="T7182" t="s">
        <v>7738</v>
      </c>
    </row>
    <row r="7183" spans="1:20" x14ac:dyDescent="0.25">
      <c r="A7183" t="s">
        <v>6175</v>
      </c>
      <c r="B7183" s="2">
        <v>42731</v>
      </c>
      <c r="C7183" s="2">
        <v>42734</v>
      </c>
      <c r="D7183" t="s">
        <v>11</v>
      </c>
      <c r="E7183" t="s">
        <v>3006</v>
      </c>
      <c r="F7183" t="s">
        <v>2380</v>
      </c>
      <c r="G7183" s="1">
        <v>400</v>
      </c>
      <c r="H7183">
        <v>2</v>
      </c>
      <c r="I7183">
        <v>2</v>
      </c>
      <c r="J7183" s="1">
        <v>5</v>
      </c>
      <c r="K7183" t="s">
        <v>9139</v>
      </c>
      <c r="L7183" t="s">
        <v>9162</v>
      </c>
      <c r="M7183" t="s">
        <v>10195</v>
      </c>
      <c r="N7183" t="s">
        <v>8536</v>
      </c>
      <c r="O7183" t="s">
        <v>8731</v>
      </c>
      <c r="P7183" t="s">
        <v>8604</v>
      </c>
      <c r="Q7183">
        <v>43130</v>
      </c>
      <c r="R7183" t="s">
        <v>8561</v>
      </c>
      <c r="S7183" t="s">
        <v>8334</v>
      </c>
      <c r="T7183" t="s">
        <v>7736</v>
      </c>
    </row>
    <row r="7184" spans="1:20" x14ac:dyDescent="0.25">
      <c r="A7184" t="s">
        <v>6176</v>
      </c>
      <c r="B7184" s="2">
        <v>42855</v>
      </c>
      <c r="C7184" s="2">
        <v>42859</v>
      </c>
      <c r="D7184" t="s">
        <v>19</v>
      </c>
      <c r="E7184" t="s">
        <v>536</v>
      </c>
      <c r="F7184" t="s">
        <v>1462</v>
      </c>
      <c r="G7184" s="1">
        <v>2324</v>
      </c>
      <c r="H7184">
        <v>5</v>
      </c>
      <c r="I7184">
        <v>2</v>
      </c>
      <c r="J7184" s="1">
        <v>7553</v>
      </c>
      <c r="K7184" t="s">
        <v>9128</v>
      </c>
      <c r="L7184" t="s">
        <v>9142</v>
      </c>
      <c r="M7184" t="s">
        <v>9837</v>
      </c>
      <c r="N7184" t="s">
        <v>8536</v>
      </c>
      <c r="O7184" t="s">
        <v>8540</v>
      </c>
      <c r="P7184" t="s">
        <v>8541</v>
      </c>
      <c r="Q7184">
        <v>90032</v>
      </c>
      <c r="R7184" t="s">
        <v>8542</v>
      </c>
      <c r="S7184" t="s">
        <v>7863</v>
      </c>
      <c r="T7184" t="s">
        <v>7744</v>
      </c>
    </row>
    <row r="7185" spans="1:20" x14ac:dyDescent="0.25">
      <c r="A7185" t="s">
        <v>6177</v>
      </c>
      <c r="B7185" s="2">
        <v>42846</v>
      </c>
      <c r="C7185" s="2">
        <v>42848</v>
      </c>
      <c r="D7185" t="s">
        <v>79</v>
      </c>
      <c r="E7185" t="s">
        <v>218</v>
      </c>
      <c r="F7185" t="s">
        <v>87</v>
      </c>
      <c r="G7185" s="1">
        <v>90882</v>
      </c>
      <c r="H7185">
        <v>9</v>
      </c>
      <c r="I7185">
        <v>0</v>
      </c>
      <c r="J7185" s="1">
        <v>227205</v>
      </c>
      <c r="K7185" t="s">
        <v>9123</v>
      </c>
      <c r="L7185" t="s">
        <v>9126</v>
      </c>
      <c r="M7185" t="s">
        <v>9177</v>
      </c>
      <c r="N7185" t="s">
        <v>8536</v>
      </c>
      <c r="O7185" t="s">
        <v>8829</v>
      </c>
      <c r="P7185" t="s">
        <v>8744</v>
      </c>
      <c r="Q7185">
        <v>21215</v>
      </c>
      <c r="R7185" t="s">
        <v>8561</v>
      </c>
      <c r="S7185" t="s">
        <v>7787</v>
      </c>
      <c r="T7185" t="s">
        <v>7736</v>
      </c>
    </row>
    <row r="7186" spans="1:20" x14ac:dyDescent="0.25">
      <c r="A7186" t="s">
        <v>6178</v>
      </c>
      <c r="B7186" s="2">
        <v>42964</v>
      </c>
      <c r="C7186" s="2">
        <v>42971</v>
      </c>
      <c r="D7186" t="s">
        <v>19</v>
      </c>
      <c r="E7186" t="s">
        <v>2497</v>
      </c>
      <c r="F7186" t="s">
        <v>4113</v>
      </c>
      <c r="G7186" s="1">
        <v>5552</v>
      </c>
      <c r="H7186">
        <v>2</v>
      </c>
      <c r="I7186">
        <v>2</v>
      </c>
      <c r="J7186" s="1">
        <v>-1041</v>
      </c>
      <c r="K7186" t="s">
        <v>9128</v>
      </c>
      <c r="L7186" t="s">
        <v>9273</v>
      </c>
      <c r="M7186" t="s">
        <v>10675</v>
      </c>
      <c r="N7186" t="s">
        <v>8536</v>
      </c>
      <c r="O7186" t="s">
        <v>8563</v>
      </c>
      <c r="P7186" t="s">
        <v>8550</v>
      </c>
      <c r="Q7186">
        <v>77095</v>
      </c>
      <c r="R7186" t="s">
        <v>8551</v>
      </c>
      <c r="S7186" t="s">
        <v>8263</v>
      </c>
      <c r="T7186" t="s">
        <v>7744</v>
      </c>
    </row>
    <row r="7187" spans="1:20" x14ac:dyDescent="0.25">
      <c r="A7187" t="s">
        <v>6178</v>
      </c>
      <c r="B7187" s="2">
        <v>42964</v>
      </c>
      <c r="C7187" s="2">
        <v>42971</v>
      </c>
      <c r="D7187" t="s">
        <v>19</v>
      </c>
      <c r="E7187" t="s">
        <v>2497</v>
      </c>
      <c r="F7187" t="s">
        <v>3397</v>
      </c>
      <c r="G7187" s="1">
        <v>8016</v>
      </c>
      <c r="H7187">
        <v>3</v>
      </c>
      <c r="I7187">
        <v>2</v>
      </c>
      <c r="J7187" s="1">
        <v>1002</v>
      </c>
      <c r="K7187" t="s">
        <v>9128</v>
      </c>
      <c r="L7187" t="s">
        <v>9137</v>
      </c>
      <c r="M7187" t="s">
        <v>10524</v>
      </c>
      <c r="N7187" t="s">
        <v>8536</v>
      </c>
      <c r="O7187" t="s">
        <v>8563</v>
      </c>
      <c r="P7187" t="s">
        <v>8550</v>
      </c>
      <c r="Q7187">
        <v>77095</v>
      </c>
      <c r="R7187" t="s">
        <v>8551</v>
      </c>
      <c r="S7187" t="s">
        <v>8263</v>
      </c>
      <c r="T7187" t="s">
        <v>7744</v>
      </c>
    </row>
    <row r="7188" spans="1:20" x14ac:dyDescent="0.25">
      <c r="A7188" t="s">
        <v>6178</v>
      </c>
      <c r="B7188" s="2">
        <v>42964</v>
      </c>
      <c r="C7188" s="2">
        <v>42971</v>
      </c>
      <c r="D7188" t="s">
        <v>19</v>
      </c>
      <c r="E7188" t="s">
        <v>2497</v>
      </c>
      <c r="F7188" t="s">
        <v>3335</v>
      </c>
      <c r="G7188" s="1">
        <v>74592</v>
      </c>
      <c r="H7188">
        <v>4</v>
      </c>
      <c r="I7188">
        <v>3</v>
      </c>
      <c r="J7188" s="1">
        <v>-21312</v>
      </c>
      <c r="K7188" t="s">
        <v>9123</v>
      </c>
      <c r="L7188" t="s">
        <v>9126</v>
      </c>
      <c r="M7188" t="s">
        <v>10503</v>
      </c>
      <c r="N7188" t="s">
        <v>8536</v>
      </c>
      <c r="O7188" t="s">
        <v>8563</v>
      </c>
      <c r="P7188" t="s">
        <v>8550</v>
      </c>
      <c r="Q7188">
        <v>77095</v>
      </c>
      <c r="R7188" t="s">
        <v>8551</v>
      </c>
      <c r="S7188" t="s">
        <v>8263</v>
      </c>
      <c r="T7188" t="s">
        <v>7744</v>
      </c>
    </row>
    <row r="7189" spans="1:20" x14ac:dyDescent="0.25">
      <c r="A7189" t="s">
        <v>6178</v>
      </c>
      <c r="B7189" s="2">
        <v>42964</v>
      </c>
      <c r="C7189" s="2">
        <v>42971</v>
      </c>
      <c r="D7189" t="s">
        <v>19</v>
      </c>
      <c r="E7189" t="s">
        <v>2497</v>
      </c>
      <c r="F7189" t="s">
        <v>3691</v>
      </c>
      <c r="G7189" s="1">
        <v>16784</v>
      </c>
      <c r="H7189">
        <v>2</v>
      </c>
      <c r="I7189">
        <v>6</v>
      </c>
      <c r="J7189" s="1">
        <v>-222388</v>
      </c>
      <c r="K7189" t="s">
        <v>9123</v>
      </c>
      <c r="L7189" t="s">
        <v>9135</v>
      </c>
      <c r="M7189" t="s">
        <v>10588</v>
      </c>
      <c r="N7189" t="s">
        <v>8536</v>
      </c>
      <c r="O7189" t="s">
        <v>8563</v>
      </c>
      <c r="P7189" t="s">
        <v>8550</v>
      </c>
      <c r="Q7189">
        <v>77095</v>
      </c>
      <c r="R7189" t="s">
        <v>8551</v>
      </c>
      <c r="S7189" t="s">
        <v>8263</v>
      </c>
      <c r="T7189" t="s">
        <v>7744</v>
      </c>
    </row>
    <row r="7190" spans="1:20" x14ac:dyDescent="0.25">
      <c r="A7190" t="s">
        <v>6178</v>
      </c>
      <c r="B7190" s="2">
        <v>42964</v>
      </c>
      <c r="C7190" s="2">
        <v>42971</v>
      </c>
      <c r="D7190" t="s">
        <v>19</v>
      </c>
      <c r="E7190" t="s">
        <v>2497</v>
      </c>
      <c r="F7190" t="s">
        <v>1087</v>
      </c>
      <c r="G7190" s="1">
        <v>38864</v>
      </c>
      <c r="H7190">
        <v>4</v>
      </c>
      <c r="I7190">
        <v>8</v>
      </c>
      <c r="J7190" s="1">
        <v>-991032</v>
      </c>
      <c r="K7190" t="s">
        <v>9128</v>
      </c>
      <c r="L7190" t="s">
        <v>9144</v>
      </c>
      <c r="M7190" t="s">
        <v>9674</v>
      </c>
      <c r="N7190" t="s">
        <v>8536</v>
      </c>
      <c r="O7190" t="s">
        <v>8563</v>
      </c>
      <c r="P7190" t="s">
        <v>8550</v>
      </c>
      <c r="Q7190">
        <v>77095</v>
      </c>
      <c r="R7190" t="s">
        <v>8551</v>
      </c>
      <c r="S7190" t="s">
        <v>8263</v>
      </c>
      <c r="T7190" t="s">
        <v>7744</v>
      </c>
    </row>
    <row r="7191" spans="1:20" x14ac:dyDescent="0.25">
      <c r="A7191" t="s">
        <v>6179</v>
      </c>
      <c r="B7191" s="2">
        <v>42686</v>
      </c>
      <c r="C7191" s="2">
        <v>42689</v>
      </c>
      <c r="D7191" t="s">
        <v>79</v>
      </c>
      <c r="E7191" t="s">
        <v>460</v>
      </c>
      <c r="F7191" t="s">
        <v>3751</v>
      </c>
      <c r="G7191" s="1">
        <v>203976</v>
      </c>
      <c r="H7191">
        <v>3</v>
      </c>
      <c r="I7191">
        <v>2</v>
      </c>
      <c r="J7191" s="1">
        <v>25497</v>
      </c>
      <c r="K7191" t="s">
        <v>9139</v>
      </c>
      <c r="L7191" t="s">
        <v>9140</v>
      </c>
      <c r="M7191" t="s">
        <v>10605</v>
      </c>
      <c r="N7191" t="s">
        <v>8536</v>
      </c>
      <c r="O7191" t="s">
        <v>8642</v>
      </c>
      <c r="P7191" t="s">
        <v>8541</v>
      </c>
      <c r="Q7191">
        <v>92024</v>
      </c>
      <c r="R7191" t="s">
        <v>8542</v>
      </c>
      <c r="S7191" t="s">
        <v>7846</v>
      </c>
      <c r="T7191" t="s">
        <v>7744</v>
      </c>
    </row>
    <row r="7192" spans="1:20" x14ac:dyDescent="0.25">
      <c r="A7192" t="s">
        <v>6179</v>
      </c>
      <c r="B7192" s="2">
        <v>42686</v>
      </c>
      <c r="C7192" s="2">
        <v>42689</v>
      </c>
      <c r="D7192" t="s">
        <v>79</v>
      </c>
      <c r="E7192" t="s">
        <v>460</v>
      </c>
      <c r="F7192" t="s">
        <v>4620</v>
      </c>
      <c r="G7192" s="1">
        <v>674352</v>
      </c>
      <c r="H7192">
        <v>3</v>
      </c>
      <c r="I7192">
        <v>2</v>
      </c>
      <c r="J7192" s="1">
        <v>-84294</v>
      </c>
      <c r="K7192" t="s">
        <v>9123</v>
      </c>
      <c r="L7192" t="s">
        <v>9131</v>
      </c>
      <c r="M7192" t="s">
        <v>10764</v>
      </c>
      <c r="N7192" t="s">
        <v>8536</v>
      </c>
      <c r="O7192" t="s">
        <v>8642</v>
      </c>
      <c r="P7192" t="s">
        <v>8541</v>
      </c>
      <c r="Q7192">
        <v>92024</v>
      </c>
      <c r="R7192" t="s">
        <v>8542</v>
      </c>
      <c r="S7192" t="s">
        <v>7846</v>
      </c>
      <c r="T7192" t="s">
        <v>7744</v>
      </c>
    </row>
    <row r="7193" spans="1:20" x14ac:dyDescent="0.25">
      <c r="A7193" t="s">
        <v>6180</v>
      </c>
      <c r="B7193" s="2">
        <v>42644</v>
      </c>
      <c r="C7193" s="2">
        <v>42649</v>
      </c>
      <c r="D7193" t="s">
        <v>11</v>
      </c>
      <c r="E7193" t="s">
        <v>2467</v>
      </c>
      <c r="F7193" t="s">
        <v>614</v>
      </c>
      <c r="G7193" s="1">
        <v>5388</v>
      </c>
      <c r="H7193">
        <v>4</v>
      </c>
      <c r="I7193">
        <v>7</v>
      </c>
      <c r="J7193" s="1">
        <v>-449</v>
      </c>
      <c r="K7193" t="s">
        <v>9128</v>
      </c>
      <c r="L7193" t="s">
        <v>9142</v>
      </c>
      <c r="M7193" t="s">
        <v>9449</v>
      </c>
      <c r="N7193" t="s">
        <v>8536</v>
      </c>
      <c r="O7193" t="s">
        <v>8725</v>
      </c>
      <c r="P7193" t="s">
        <v>8544</v>
      </c>
      <c r="Q7193">
        <v>33012</v>
      </c>
      <c r="R7193" t="s">
        <v>8539</v>
      </c>
      <c r="S7193" t="s">
        <v>8261</v>
      </c>
      <c r="T7193" t="s">
        <v>7736</v>
      </c>
    </row>
    <row r="7194" spans="1:20" x14ac:dyDescent="0.25">
      <c r="A7194" t="s">
        <v>6180</v>
      </c>
      <c r="B7194" s="2">
        <v>42644</v>
      </c>
      <c r="C7194" s="2">
        <v>42649</v>
      </c>
      <c r="D7194" t="s">
        <v>11</v>
      </c>
      <c r="E7194" t="s">
        <v>2467</v>
      </c>
      <c r="F7194" t="s">
        <v>2619</v>
      </c>
      <c r="G7194" s="1">
        <v>30976</v>
      </c>
      <c r="H7194">
        <v>8</v>
      </c>
      <c r="I7194">
        <v>2</v>
      </c>
      <c r="J7194" s="1">
        <v>50336</v>
      </c>
      <c r="K7194" t="s">
        <v>9128</v>
      </c>
      <c r="L7194" t="s">
        <v>9137</v>
      </c>
      <c r="M7194" t="s">
        <v>9909</v>
      </c>
      <c r="N7194" t="s">
        <v>8536</v>
      </c>
      <c r="O7194" t="s">
        <v>8725</v>
      </c>
      <c r="P7194" t="s">
        <v>8544</v>
      </c>
      <c r="Q7194">
        <v>33012</v>
      </c>
      <c r="R7194" t="s">
        <v>8539</v>
      </c>
      <c r="S7194" t="s">
        <v>8261</v>
      </c>
      <c r="T7194" t="s">
        <v>7736</v>
      </c>
    </row>
    <row r="7195" spans="1:20" x14ac:dyDescent="0.25">
      <c r="A7195" t="s">
        <v>6181</v>
      </c>
      <c r="B7195" s="2">
        <v>42412</v>
      </c>
      <c r="C7195" s="2">
        <v>42414</v>
      </c>
      <c r="D7195" t="s">
        <v>79</v>
      </c>
      <c r="E7195" t="s">
        <v>1637</v>
      </c>
      <c r="F7195" t="s">
        <v>1924</v>
      </c>
      <c r="G7195" s="1">
        <v>135012</v>
      </c>
      <c r="H7195">
        <v>6</v>
      </c>
      <c r="I7195">
        <v>0</v>
      </c>
      <c r="J7195" s="1">
        <v>1755156</v>
      </c>
      <c r="K7195" t="s">
        <v>9128</v>
      </c>
      <c r="L7195" t="s">
        <v>9133</v>
      </c>
      <c r="M7195" t="s">
        <v>10034</v>
      </c>
      <c r="N7195" t="s">
        <v>8536</v>
      </c>
      <c r="O7195" t="s">
        <v>8696</v>
      </c>
      <c r="P7195" t="s">
        <v>8664</v>
      </c>
      <c r="Q7195">
        <v>30318</v>
      </c>
      <c r="R7195" t="s">
        <v>8539</v>
      </c>
      <c r="S7195" t="s">
        <v>8103</v>
      </c>
      <c r="T7195" t="s">
        <v>7736</v>
      </c>
    </row>
    <row r="7196" spans="1:20" x14ac:dyDescent="0.25">
      <c r="A7196" t="s">
        <v>6181</v>
      </c>
      <c r="B7196" s="2">
        <v>42412</v>
      </c>
      <c r="C7196" s="2">
        <v>42414</v>
      </c>
      <c r="D7196" t="s">
        <v>79</v>
      </c>
      <c r="E7196" t="s">
        <v>1637</v>
      </c>
      <c r="F7196" t="s">
        <v>258</v>
      </c>
      <c r="G7196" s="1">
        <v>1592</v>
      </c>
      <c r="H7196">
        <v>4</v>
      </c>
      <c r="I7196">
        <v>0</v>
      </c>
      <c r="J7196" s="1">
        <v>74824</v>
      </c>
      <c r="K7196" t="s">
        <v>9128</v>
      </c>
      <c r="L7196" t="s">
        <v>9142</v>
      </c>
      <c r="M7196" t="s">
        <v>9262</v>
      </c>
      <c r="N7196" t="s">
        <v>8536</v>
      </c>
      <c r="O7196" t="s">
        <v>8696</v>
      </c>
      <c r="P7196" t="s">
        <v>8664</v>
      </c>
      <c r="Q7196">
        <v>30318</v>
      </c>
      <c r="R7196" t="s">
        <v>8539</v>
      </c>
      <c r="S7196" t="s">
        <v>8103</v>
      </c>
      <c r="T7196" t="s">
        <v>7736</v>
      </c>
    </row>
    <row r="7197" spans="1:20" x14ac:dyDescent="0.25">
      <c r="A7197" t="s">
        <v>6182</v>
      </c>
      <c r="B7197" s="2">
        <v>42687</v>
      </c>
      <c r="C7197" s="2">
        <v>42691</v>
      </c>
      <c r="D7197" t="s">
        <v>19</v>
      </c>
      <c r="E7197" t="s">
        <v>781</v>
      </c>
      <c r="F7197" t="s">
        <v>70</v>
      </c>
      <c r="G7197" s="1">
        <v>1954</v>
      </c>
      <c r="H7197">
        <v>2</v>
      </c>
      <c r="I7197">
        <v>0</v>
      </c>
      <c r="J7197" s="1">
        <v>72298</v>
      </c>
      <c r="K7197" t="s">
        <v>9123</v>
      </c>
      <c r="L7197" t="s">
        <v>9135</v>
      </c>
      <c r="M7197" t="s">
        <v>9166</v>
      </c>
      <c r="N7197" t="s">
        <v>8536</v>
      </c>
      <c r="O7197" t="s">
        <v>8547</v>
      </c>
      <c r="P7197" t="s">
        <v>8548</v>
      </c>
      <c r="Q7197">
        <v>98103</v>
      </c>
      <c r="R7197" t="s">
        <v>8542</v>
      </c>
      <c r="S7197" t="s">
        <v>7916</v>
      </c>
      <c r="T7197" t="s">
        <v>7744</v>
      </c>
    </row>
    <row r="7198" spans="1:20" x14ac:dyDescent="0.25">
      <c r="A7198" t="s">
        <v>6183</v>
      </c>
      <c r="B7198" s="2">
        <v>41755</v>
      </c>
      <c r="C7198" s="2">
        <v>41759</v>
      </c>
      <c r="D7198" t="s">
        <v>19</v>
      </c>
      <c r="E7198" t="s">
        <v>5218</v>
      </c>
      <c r="F7198" t="s">
        <v>2322</v>
      </c>
      <c r="G7198" s="1">
        <v>214</v>
      </c>
      <c r="H7198">
        <v>5</v>
      </c>
      <c r="I7198">
        <v>0</v>
      </c>
      <c r="J7198" s="1">
        <v>6206</v>
      </c>
      <c r="K7198" t="s">
        <v>9128</v>
      </c>
      <c r="L7198" t="s">
        <v>9137</v>
      </c>
      <c r="M7198" t="s">
        <v>10169</v>
      </c>
      <c r="N7198" t="s">
        <v>8536</v>
      </c>
      <c r="O7198" t="s">
        <v>8540</v>
      </c>
      <c r="P7198" t="s">
        <v>8541</v>
      </c>
      <c r="Q7198">
        <v>90036</v>
      </c>
      <c r="R7198" t="s">
        <v>8542</v>
      </c>
      <c r="S7198" t="s">
        <v>8500</v>
      </c>
      <c r="T7198" t="s">
        <v>7744</v>
      </c>
    </row>
    <row r="7199" spans="1:20" x14ac:dyDescent="0.25">
      <c r="A7199" t="s">
        <v>6183</v>
      </c>
      <c r="B7199" s="2">
        <v>41755</v>
      </c>
      <c r="C7199" s="2">
        <v>41759</v>
      </c>
      <c r="D7199" t="s">
        <v>19</v>
      </c>
      <c r="E7199" t="s">
        <v>5218</v>
      </c>
      <c r="F7199" t="s">
        <v>5134</v>
      </c>
      <c r="G7199" s="1">
        <v>126</v>
      </c>
      <c r="H7199">
        <v>2</v>
      </c>
      <c r="I7199">
        <v>0</v>
      </c>
      <c r="J7199" s="1">
        <v>5796</v>
      </c>
      <c r="K7199" t="s">
        <v>9128</v>
      </c>
      <c r="L7199" t="s">
        <v>9129</v>
      </c>
      <c r="M7199" t="s">
        <v>10831</v>
      </c>
      <c r="N7199" t="s">
        <v>8536</v>
      </c>
      <c r="O7199" t="s">
        <v>8540</v>
      </c>
      <c r="P7199" t="s">
        <v>8541</v>
      </c>
      <c r="Q7199">
        <v>90036</v>
      </c>
      <c r="R7199" t="s">
        <v>8542</v>
      </c>
      <c r="S7199" t="s">
        <v>8500</v>
      </c>
      <c r="T7199" t="s">
        <v>7744</v>
      </c>
    </row>
    <row r="7200" spans="1:20" x14ac:dyDescent="0.25">
      <c r="A7200" t="s">
        <v>6184</v>
      </c>
      <c r="B7200" s="2">
        <v>42227</v>
      </c>
      <c r="C7200" s="2">
        <v>42231</v>
      </c>
      <c r="D7200" t="s">
        <v>19</v>
      </c>
      <c r="E7200" t="s">
        <v>781</v>
      </c>
      <c r="F7200" t="s">
        <v>514</v>
      </c>
      <c r="G7200" s="1">
        <v>1196</v>
      </c>
      <c r="H7200">
        <v>2</v>
      </c>
      <c r="I7200">
        <v>0</v>
      </c>
      <c r="J7200" s="1">
        <v>31096</v>
      </c>
      <c r="K7200" t="s">
        <v>9128</v>
      </c>
      <c r="L7200" t="s">
        <v>9137</v>
      </c>
      <c r="M7200" t="s">
        <v>9392</v>
      </c>
      <c r="N7200" t="s">
        <v>8536</v>
      </c>
      <c r="O7200" t="s">
        <v>8576</v>
      </c>
      <c r="P7200" t="s">
        <v>8577</v>
      </c>
      <c r="Q7200">
        <v>10035</v>
      </c>
      <c r="R7200" t="s">
        <v>8561</v>
      </c>
      <c r="S7200" t="s">
        <v>7916</v>
      </c>
      <c r="T7200" t="s">
        <v>7744</v>
      </c>
    </row>
    <row r="7201" spans="1:20" x14ac:dyDescent="0.25">
      <c r="A7201" t="s">
        <v>6184</v>
      </c>
      <c r="B7201" s="2">
        <v>42227</v>
      </c>
      <c r="C7201" s="2">
        <v>42231</v>
      </c>
      <c r="D7201" t="s">
        <v>19</v>
      </c>
      <c r="E7201" t="s">
        <v>781</v>
      </c>
      <c r="F7201" t="s">
        <v>607</v>
      </c>
      <c r="G7201" s="1">
        <v>1380</v>
      </c>
      <c r="H7201">
        <v>2</v>
      </c>
      <c r="I7201">
        <v>0</v>
      </c>
      <c r="J7201" s="1">
        <v>345</v>
      </c>
      <c r="K7201" t="s">
        <v>9139</v>
      </c>
      <c r="L7201" t="s">
        <v>9140</v>
      </c>
      <c r="M7201" t="s">
        <v>9443</v>
      </c>
      <c r="N7201" t="s">
        <v>8536</v>
      </c>
      <c r="O7201" t="s">
        <v>8576</v>
      </c>
      <c r="P7201" t="s">
        <v>8577</v>
      </c>
      <c r="Q7201">
        <v>10035</v>
      </c>
      <c r="R7201" t="s">
        <v>8561</v>
      </c>
      <c r="S7201" t="s">
        <v>7916</v>
      </c>
      <c r="T7201" t="s">
        <v>7744</v>
      </c>
    </row>
    <row r="7202" spans="1:20" x14ac:dyDescent="0.25">
      <c r="A7202" t="s">
        <v>6185</v>
      </c>
      <c r="B7202" s="2">
        <v>42701</v>
      </c>
      <c r="C7202" s="2">
        <v>42707</v>
      </c>
      <c r="D7202" t="s">
        <v>19</v>
      </c>
      <c r="E7202" t="s">
        <v>2450</v>
      </c>
      <c r="F7202" t="s">
        <v>3000</v>
      </c>
      <c r="G7202" s="1">
        <v>11676</v>
      </c>
      <c r="H7202">
        <v>1</v>
      </c>
      <c r="I7202">
        <v>2</v>
      </c>
      <c r="J7202" s="1">
        <v>14595</v>
      </c>
      <c r="K7202" t="s">
        <v>9139</v>
      </c>
      <c r="L7202" t="s">
        <v>9140</v>
      </c>
      <c r="M7202" t="s">
        <v>10401</v>
      </c>
      <c r="N7202" t="s">
        <v>8536</v>
      </c>
      <c r="O7202" t="s">
        <v>8543</v>
      </c>
      <c r="P7202" t="s">
        <v>8544</v>
      </c>
      <c r="Q7202">
        <v>33311</v>
      </c>
      <c r="R7202" t="s">
        <v>8539</v>
      </c>
      <c r="S7202" t="s">
        <v>8258</v>
      </c>
      <c r="T7202" t="s">
        <v>7736</v>
      </c>
    </row>
    <row r="7203" spans="1:20" x14ac:dyDescent="0.25">
      <c r="A7203" t="s">
        <v>6185</v>
      </c>
      <c r="B7203" s="2">
        <v>42701</v>
      </c>
      <c r="C7203" s="2">
        <v>42707</v>
      </c>
      <c r="D7203" t="s">
        <v>19</v>
      </c>
      <c r="E7203" t="s">
        <v>2450</v>
      </c>
      <c r="F7203" t="s">
        <v>2110</v>
      </c>
      <c r="G7203" s="1">
        <v>331023</v>
      </c>
      <c r="H7203">
        <v>7</v>
      </c>
      <c r="I7203">
        <v>45</v>
      </c>
      <c r="J7203" s="1">
        <v>-1143534</v>
      </c>
      <c r="K7203" t="s">
        <v>9123</v>
      </c>
      <c r="L7203" t="s">
        <v>9131</v>
      </c>
      <c r="M7203" t="s">
        <v>9969</v>
      </c>
      <c r="N7203" t="s">
        <v>8536</v>
      </c>
      <c r="O7203" t="s">
        <v>8543</v>
      </c>
      <c r="P7203" t="s">
        <v>8544</v>
      </c>
      <c r="Q7203">
        <v>33311</v>
      </c>
      <c r="R7203" t="s">
        <v>8539</v>
      </c>
      <c r="S7203" t="s">
        <v>8258</v>
      </c>
      <c r="T7203" t="s">
        <v>7736</v>
      </c>
    </row>
    <row r="7204" spans="1:20" x14ac:dyDescent="0.25">
      <c r="A7204" t="s">
        <v>6186</v>
      </c>
      <c r="B7204" s="2">
        <v>42671</v>
      </c>
      <c r="C7204" s="2">
        <v>42671</v>
      </c>
      <c r="D7204" t="s">
        <v>654</v>
      </c>
      <c r="E7204" t="s">
        <v>643</v>
      </c>
      <c r="F7204" t="s">
        <v>6187</v>
      </c>
      <c r="G7204" s="1">
        <v>7568</v>
      </c>
      <c r="H7204">
        <v>5</v>
      </c>
      <c r="I7204">
        <v>0</v>
      </c>
      <c r="J7204" s="1">
        <v>7568</v>
      </c>
      <c r="K7204" t="s">
        <v>9123</v>
      </c>
      <c r="L7204" t="s">
        <v>9135</v>
      </c>
      <c r="M7204" t="s">
        <v>10915</v>
      </c>
      <c r="N7204" t="s">
        <v>8536</v>
      </c>
      <c r="O7204" t="s">
        <v>8592</v>
      </c>
      <c r="P7204" t="s">
        <v>8577</v>
      </c>
      <c r="Q7204">
        <v>14609</v>
      </c>
      <c r="R7204" t="s">
        <v>8561</v>
      </c>
      <c r="S7204" t="s">
        <v>7884</v>
      </c>
      <c r="T7204" t="s">
        <v>7738</v>
      </c>
    </row>
    <row r="7205" spans="1:20" x14ac:dyDescent="0.25">
      <c r="A7205" t="s">
        <v>6188</v>
      </c>
      <c r="B7205" s="2">
        <v>42002</v>
      </c>
      <c r="C7205" s="2">
        <v>42006</v>
      </c>
      <c r="D7205" t="s">
        <v>19</v>
      </c>
      <c r="E7205" t="s">
        <v>2077</v>
      </c>
      <c r="F7205" t="s">
        <v>4698</v>
      </c>
      <c r="G7205" s="1">
        <v>8736</v>
      </c>
      <c r="H7205">
        <v>3</v>
      </c>
      <c r="I7205">
        <v>6</v>
      </c>
      <c r="J7205" s="1">
        <v>-48048</v>
      </c>
      <c r="K7205" t="s">
        <v>9123</v>
      </c>
      <c r="L7205" t="s">
        <v>9135</v>
      </c>
      <c r="M7205" t="s">
        <v>10781</v>
      </c>
      <c r="N7205" t="s">
        <v>8536</v>
      </c>
      <c r="O7205" t="s">
        <v>9078</v>
      </c>
      <c r="P7205" t="s">
        <v>8566</v>
      </c>
      <c r="Q7205">
        <v>60174</v>
      </c>
      <c r="R7205" t="s">
        <v>8551</v>
      </c>
      <c r="S7205" t="s">
        <v>8188</v>
      </c>
      <c r="T7205" t="s">
        <v>7744</v>
      </c>
    </row>
    <row r="7206" spans="1:20" x14ac:dyDescent="0.25">
      <c r="A7206" t="s">
        <v>6189</v>
      </c>
      <c r="B7206" s="2">
        <v>42257</v>
      </c>
      <c r="C7206" s="2">
        <v>42264</v>
      </c>
      <c r="D7206" t="s">
        <v>19</v>
      </c>
      <c r="E7206" t="s">
        <v>2294</v>
      </c>
      <c r="F7206" t="s">
        <v>2982</v>
      </c>
      <c r="G7206" s="1">
        <v>608</v>
      </c>
      <c r="H7206">
        <v>2</v>
      </c>
      <c r="I7206">
        <v>0</v>
      </c>
      <c r="J7206" s="1">
        <v>20672</v>
      </c>
      <c r="K7206" t="s">
        <v>9128</v>
      </c>
      <c r="L7206" t="s">
        <v>9137</v>
      </c>
      <c r="M7206" t="s">
        <v>10395</v>
      </c>
      <c r="N7206" t="s">
        <v>8536</v>
      </c>
      <c r="O7206" t="s">
        <v>8576</v>
      </c>
      <c r="P7206" t="s">
        <v>8577</v>
      </c>
      <c r="Q7206">
        <v>10024</v>
      </c>
      <c r="R7206" t="s">
        <v>8561</v>
      </c>
      <c r="S7206" t="s">
        <v>8229</v>
      </c>
      <c r="T7206" t="s">
        <v>7736</v>
      </c>
    </row>
    <row r="7207" spans="1:20" x14ac:dyDescent="0.25">
      <c r="A7207" t="s">
        <v>6190</v>
      </c>
      <c r="B7207" s="2">
        <v>43010</v>
      </c>
      <c r="C7207" s="2">
        <v>43014</v>
      </c>
      <c r="D7207" t="s">
        <v>19</v>
      </c>
      <c r="E7207" t="s">
        <v>2036</v>
      </c>
      <c r="F7207" t="s">
        <v>1459</v>
      </c>
      <c r="G7207" s="1">
        <v>1746</v>
      </c>
      <c r="H7207">
        <v>2</v>
      </c>
      <c r="I7207">
        <v>0</v>
      </c>
      <c r="J7207" s="1">
        <v>59364</v>
      </c>
      <c r="K7207" t="s">
        <v>9123</v>
      </c>
      <c r="L7207" t="s">
        <v>9135</v>
      </c>
      <c r="M7207" t="s">
        <v>9836</v>
      </c>
      <c r="N7207" t="s">
        <v>8536</v>
      </c>
      <c r="O7207" t="s">
        <v>8556</v>
      </c>
      <c r="P7207" t="s">
        <v>8541</v>
      </c>
      <c r="Q7207">
        <v>94109</v>
      </c>
      <c r="R7207" t="s">
        <v>8542</v>
      </c>
      <c r="S7207" t="s">
        <v>8179</v>
      </c>
      <c r="T7207" t="s">
        <v>7736</v>
      </c>
    </row>
    <row r="7208" spans="1:20" x14ac:dyDescent="0.25">
      <c r="A7208" t="s">
        <v>6190</v>
      </c>
      <c r="B7208" s="2">
        <v>43010</v>
      </c>
      <c r="C7208" s="2">
        <v>43014</v>
      </c>
      <c r="D7208" t="s">
        <v>19</v>
      </c>
      <c r="E7208" t="s">
        <v>2036</v>
      </c>
      <c r="F7208" t="s">
        <v>5901</v>
      </c>
      <c r="G7208" s="1">
        <v>36916</v>
      </c>
      <c r="H7208">
        <v>11</v>
      </c>
      <c r="I7208">
        <v>2</v>
      </c>
      <c r="J7208" s="1">
        <v>323015</v>
      </c>
      <c r="K7208" t="s">
        <v>9139</v>
      </c>
      <c r="L7208" t="s">
        <v>9296</v>
      </c>
      <c r="M7208" t="s">
        <v>10895</v>
      </c>
      <c r="N7208" t="s">
        <v>8536</v>
      </c>
      <c r="O7208" t="s">
        <v>8556</v>
      </c>
      <c r="P7208" t="s">
        <v>8541</v>
      </c>
      <c r="Q7208">
        <v>94109</v>
      </c>
      <c r="R7208" t="s">
        <v>8542</v>
      </c>
      <c r="S7208" t="s">
        <v>8179</v>
      </c>
      <c r="T7208" t="s">
        <v>7736</v>
      </c>
    </row>
    <row r="7209" spans="1:20" x14ac:dyDescent="0.25">
      <c r="A7209" t="s">
        <v>6191</v>
      </c>
      <c r="B7209" s="2">
        <v>42624</v>
      </c>
      <c r="C7209" s="2">
        <v>42626</v>
      </c>
      <c r="D7209" t="s">
        <v>79</v>
      </c>
      <c r="E7209" t="s">
        <v>90</v>
      </c>
      <c r="F7209" t="s">
        <v>1812</v>
      </c>
      <c r="G7209" s="1">
        <v>2912</v>
      </c>
      <c r="H7209">
        <v>2</v>
      </c>
      <c r="I7209">
        <v>2</v>
      </c>
      <c r="J7209" s="1">
        <v>91</v>
      </c>
      <c r="K7209" t="s">
        <v>9128</v>
      </c>
      <c r="L7209" t="s">
        <v>9137</v>
      </c>
      <c r="M7209" t="s">
        <v>9983</v>
      </c>
      <c r="N7209" t="s">
        <v>8536</v>
      </c>
      <c r="O7209" t="s">
        <v>8608</v>
      </c>
      <c r="P7209" t="s">
        <v>8581</v>
      </c>
      <c r="Q7209">
        <v>85023</v>
      </c>
      <c r="R7209" t="s">
        <v>8542</v>
      </c>
      <c r="S7209" t="s">
        <v>7756</v>
      </c>
      <c r="T7209" t="s">
        <v>7738</v>
      </c>
    </row>
    <row r="7210" spans="1:20" x14ac:dyDescent="0.25">
      <c r="A7210" t="s">
        <v>6191</v>
      </c>
      <c r="B7210" s="2">
        <v>42624</v>
      </c>
      <c r="C7210" s="2">
        <v>42626</v>
      </c>
      <c r="D7210" t="s">
        <v>79</v>
      </c>
      <c r="E7210" t="s">
        <v>90</v>
      </c>
      <c r="F7210" t="s">
        <v>6094</v>
      </c>
      <c r="G7210" s="1">
        <v>20736</v>
      </c>
      <c r="H7210">
        <v>4</v>
      </c>
      <c r="I7210">
        <v>2</v>
      </c>
      <c r="J7210" s="1">
        <v>72576</v>
      </c>
      <c r="K7210" t="s">
        <v>9128</v>
      </c>
      <c r="L7210" t="s">
        <v>9148</v>
      </c>
      <c r="M7210" t="s">
        <v>10911</v>
      </c>
      <c r="N7210" t="s">
        <v>8536</v>
      </c>
      <c r="O7210" t="s">
        <v>8608</v>
      </c>
      <c r="P7210" t="s">
        <v>8581</v>
      </c>
      <c r="Q7210">
        <v>85023</v>
      </c>
      <c r="R7210" t="s">
        <v>8542</v>
      </c>
      <c r="S7210" t="s">
        <v>7756</v>
      </c>
      <c r="T7210" t="s">
        <v>7738</v>
      </c>
    </row>
    <row r="7211" spans="1:20" x14ac:dyDescent="0.25">
      <c r="A7211" t="s">
        <v>6191</v>
      </c>
      <c r="B7211" s="2">
        <v>42624</v>
      </c>
      <c r="C7211" s="2">
        <v>42626</v>
      </c>
      <c r="D7211" t="s">
        <v>79</v>
      </c>
      <c r="E7211" t="s">
        <v>90</v>
      </c>
      <c r="F7211" t="s">
        <v>912</v>
      </c>
      <c r="G7211" s="1">
        <v>9568</v>
      </c>
      <c r="H7211">
        <v>2</v>
      </c>
      <c r="I7211">
        <v>2</v>
      </c>
      <c r="J7211" s="1">
        <v>299</v>
      </c>
      <c r="K7211" t="s">
        <v>9128</v>
      </c>
      <c r="L7211" t="s">
        <v>9148</v>
      </c>
      <c r="M7211" t="s">
        <v>9598</v>
      </c>
      <c r="N7211" t="s">
        <v>8536</v>
      </c>
      <c r="O7211" t="s">
        <v>8608</v>
      </c>
      <c r="P7211" t="s">
        <v>8581</v>
      </c>
      <c r="Q7211">
        <v>85023</v>
      </c>
      <c r="R7211" t="s">
        <v>8542</v>
      </c>
      <c r="S7211" t="s">
        <v>7756</v>
      </c>
      <c r="T7211" t="s">
        <v>7738</v>
      </c>
    </row>
    <row r="7212" spans="1:20" x14ac:dyDescent="0.25">
      <c r="A7212" t="s">
        <v>6192</v>
      </c>
      <c r="B7212" s="2">
        <v>42523</v>
      </c>
      <c r="C7212" s="2">
        <v>42527</v>
      </c>
      <c r="D7212" t="s">
        <v>19</v>
      </c>
      <c r="E7212" t="s">
        <v>2700</v>
      </c>
      <c r="F7212" t="s">
        <v>4279</v>
      </c>
      <c r="G7212" s="1">
        <v>3018</v>
      </c>
      <c r="H7212">
        <v>3</v>
      </c>
      <c r="I7212">
        <v>0</v>
      </c>
      <c r="J7212" s="1">
        <v>138828</v>
      </c>
      <c r="K7212" t="s">
        <v>9128</v>
      </c>
      <c r="L7212" t="s">
        <v>9148</v>
      </c>
      <c r="M7212" t="s">
        <v>10711</v>
      </c>
      <c r="N7212" t="s">
        <v>8536</v>
      </c>
      <c r="O7212" t="s">
        <v>8547</v>
      </c>
      <c r="P7212" t="s">
        <v>8548</v>
      </c>
      <c r="Q7212">
        <v>98115</v>
      </c>
      <c r="R7212" t="s">
        <v>8542</v>
      </c>
      <c r="S7212" t="s">
        <v>8291</v>
      </c>
      <c r="T7212" t="s">
        <v>7738</v>
      </c>
    </row>
    <row r="7213" spans="1:20" x14ac:dyDescent="0.25">
      <c r="A7213" t="s">
        <v>6192</v>
      </c>
      <c r="B7213" s="2">
        <v>42523</v>
      </c>
      <c r="C7213" s="2">
        <v>42527</v>
      </c>
      <c r="D7213" t="s">
        <v>19</v>
      </c>
      <c r="E7213" t="s">
        <v>2700</v>
      </c>
      <c r="F7213" t="s">
        <v>130</v>
      </c>
      <c r="G7213" s="1">
        <v>51648</v>
      </c>
      <c r="H7213">
        <v>12</v>
      </c>
      <c r="I7213">
        <v>2</v>
      </c>
      <c r="J7213" s="1">
        <v>187224</v>
      </c>
      <c r="K7213" t="s">
        <v>9128</v>
      </c>
      <c r="L7213" t="s">
        <v>9142</v>
      </c>
      <c r="M7213" t="s">
        <v>9201</v>
      </c>
      <c r="N7213" t="s">
        <v>8536</v>
      </c>
      <c r="O7213" t="s">
        <v>8547</v>
      </c>
      <c r="P7213" t="s">
        <v>8548</v>
      </c>
      <c r="Q7213">
        <v>98115</v>
      </c>
      <c r="R7213" t="s">
        <v>8542</v>
      </c>
      <c r="S7213" t="s">
        <v>8291</v>
      </c>
      <c r="T7213" t="s">
        <v>7738</v>
      </c>
    </row>
    <row r="7214" spans="1:20" x14ac:dyDescent="0.25">
      <c r="A7214" t="s">
        <v>6192</v>
      </c>
      <c r="B7214" s="2">
        <v>42523</v>
      </c>
      <c r="C7214" s="2">
        <v>42527</v>
      </c>
      <c r="D7214" t="s">
        <v>19</v>
      </c>
      <c r="E7214" t="s">
        <v>2700</v>
      </c>
      <c r="F7214" t="s">
        <v>1246</v>
      </c>
      <c r="G7214" s="1">
        <v>11232</v>
      </c>
      <c r="H7214">
        <v>3</v>
      </c>
      <c r="I7214">
        <v>2</v>
      </c>
      <c r="J7214" s="1">
        <v>39312</v>
      </c>
      <c r="K7214" t="s">
        <v>9128</v>
      </c>
      <c r="L7214" t="s">
        <v>9142</v>
      </c>
      <c r="M7214" t="s">
        <v>9743</v>
      </c>
      <c r="N7214" t="s">
        <v>8536</v>
      </c>
      <c r="O7214" t="s">
        <v>8547</v>
      </c>
      <c r="P7214" t="s">
        <v>8548</v>
      </c>
      <c r="Q7214">
        <v>98115</v>
      </c>
      <c r="R7214" t="s">
        <v>8542</v>
      </c>
      <c r="S7214" t="s">
        <v>8291</v>
      </c>
      <c r="T7214" t="s">
        <v>7738</v>
      </c>
    </row>
    <row r="7215" spans="1:20" x14ac:dyDescent="0.25">
      <c r="A7215" t="s">
        <v>6193</v>
      </c>
      <c r="B7215" s="2">
        <v>43023</v>
      </c>
      <c r="C7215" s="2">
        <v>43027</v>
      </c>
      <c r="D7215" t="s">
        <v>19</v>
      </c>
      <c r="E7215" t="s">
        <v>2385</v>
      </c>
      <c r="F7215" t="s">
        <v>2524</v>
      </c>
      <c r="G7215" s="1">
        <v>1473</v>
      </c>
      <c r="H7215">
        <v>3</v>
      </c>
      <c r="I7215">
        <v>0</v>
      </c>
      <c r="J7215" s="1">
        <v>72177</v>
      </c>
      <c r="K7215" t="s">
        <v>9128</v>
      </c>
      <c r="L7215" t="s">
        <v>9129</v>
      </c>
      <c r="M7215" t="s">
        <v>10244</v>
      </c>
      <c r="N7215" t="s">
        <v>8536</v>
      </c>
      <c r="O7215" t="s">
        <v>9079</v>
      </c>
      <c r="P7215" t="s">
        <v>8541</v>
      </c>
      <c r="Q7215">
        <v>93010</v>
      </c>
      <c r="R7215" t="s">
        <v>8542</v>
      </c>
      <c r="S7215" t="s">
        <v>8245</v>
      </c>
      <c r="T7215" t="s">
        <v>7736</v>
      </c>
    </row>
    <row r="7216" spans="1:20" x14ac:dyDescent="0.25">
      <c r="A7216" t="s">
        <v>6194</v>
      </c>
      <c r="B7216" s="2">
        <v>42274</v>
      </c>
      <c r="C7216" s="2">
        <v>42277</v>
      </c>
      <c r="D7216" t="s">
        <v>11</v>
      </c>
      <c r="E7216" t="s">
        <v>1334</v>
      </c>
      <c r="F7216" t="s">
        <v>2749</v>
      </c>
      <c r="G7216" s="1">
        <v>164</v>
      </c>
      <c r="H7216">
        <v>5</v>
      </c>
      <c r="I7216">
        <v>0</v>
      </c>
      <c r="J7216" s="1">
        <v>4756</v>
      </c>
      <c r="K7216" t="s">
        <v>9128</v>
      </c>
      <c r="L7216" t="s">
        <v>9137</v>
      </c>
      <c r="M7216" t="s">
        <v>10328</v>
      </c>
      <c r="N7216" t="s">
        <v>8536</v>
      </c>
      <c r="O7216" t="s">
        <v>8638</v>
      </c>
      <c r="P7216" t="s">
        <v>8571</v>
      </c>
      <c r="Q7216">
        <v>48205</v>
      </c>
      <c r="R7216" t="s">
        <v>8551</v>
      </c>
      <c r="S7216" t="s">
        <v>8042</v>
      </c>
      <c r="T7216" t="s">
        <v>7738</v>
      </c>
    </row>
    <row r="7217" spans="1:20" x14ac:dyDescent="0.25">
      <c r="A7217" t="s">
        <v>6194</v>
      </c>
      <c r="B7217" s="2">
        <v>42274</v>
      </c>
      <c r="C7217" s="2">
        <v>42277</v>
      </c>
      <c r="D7217" t="s">
        <v>11</v>
      </c>
      <c r="E7217" t="s">
        <v>1334</v>
      </c>
      <c r="F7217" t="s">
        <v>1831</v>
      </c>
      <c r="G7217" s="1">
        <v>2592</v>
      </c>
      <c r="H7217">
        <v>4</v>
      </c>
      <c r="I7217">
        <v>0</v>
      </c>
      <c r="J7217" s="1">
        <v>124416</v>
      </c>
      <c r="K7217" t="s">
        <v>9128</v>
      </c>
      <c r="L7217" t="s">
        <v>9148</v>
      </c>
      <c r="M7217" t="s">
        <v>9990</v>
      </c>
      <c r="N7217" t="s">
        <v>8536</v>
      </c>
      <c r="O7217" t="s">
        <v>8638</v>
      </c>
      <c r="P7217" t="s">
        <v>8571</v>
      </c>
      <c r="Q7217">
        <v>48205</v>
      </c>
      <c r="R7217" t="s">
        <v>8551</v>
      </c>
      <c r="S7217" t="s">
        <v>8042</v>
      </c>
      <c r="T7217" t="s">
        <v>7738</v>
      </c>
    </row>
    <row r="7218" spans="1:20" x14ac:dyDescent="0.25">
      <c r="A7218" t="s">
        <v>6195</v>
      </c>
      <c r="B7218" s="2">
        <v>42127</v>
      </c>
      <c r="C7218" s="2">
        <v>42130</v>
      </c>
      <c r="D7218" t="s">
        <v>79</v>
      </c>
      <c r="E7218" t="s">
        <v>213</v>
      </c>
      <c r="F7218" t="s">
        <v>908</v>
      </c>
      <c r="G7218" s="1">
        <v>882</v>
      </c>
      <c r="H7218">
        <v>3</v>
      </c>
      <c r="I7218">
        <v>0</v>
      </c>
      <c r="J7218" s="1">
        <v>25578</v>
      </c>
      <c r="K7218" t="s">
        <v>9128</v>
      </c>
      <c r="L7218" t="s">
        <v>9137</v>
      </c>
      <c r="M7218" t="s">
        <v>9595</v>
      </c>
      <c r="N7218" t="s">
        <v>8536</v>
      </c>
      <c r="O7218" t="s">
        <v>8556</v>
      </c>
      <c r="P7218" t="s">
        <v>8541</v>
      </c>
      <c r="Q7218">
        <v>94109</v>
      </c>
      <c r="R7218" t="s">
        <v>8542</v>
      </c>
      <c r="S7218" t="s">
        <v>7786</v>
      </c>
      <c r="T7218" t="s">
        <v>7736</v>
      </c>
    </row>
    <row r="7219" spans="1:20" x14ac:dyDescent="0.25">
      <c r="A7219" t="s">
        <v>6195</v>
      </c>
      <c r="B7219" s="2">
        <v>42127</v>
      </c>
      <c r="C7219" s="2">
        <v>42130</v>
      </c>
      <c r="D7219" t="s">
        <v>79</v>
      </c>
      <c r="E7219" t="s">
        <v>213</v>
      </c>
      <c r="F7219" t="s">
        <v>1958</v>
      </c>
      <c r="G7219" s="1">
        <v>62496</v>
      </c>
      <c r="H7219">
        <v>2</v>
      </c>
      <c r="I7219">
        <v>2</v>
      </c>
      <c r="J7219" s="1">
        <v>218736</v>
      </c>
      <c r="K7219" t="s">
        <v>9128</v>
      </c>
      <c r="L7219" t="s">
        <v>9142</v>
      </c>
      <c r="M7219" t="s">
        <v>10048</v>
      </c>
      <c r="N7219" t="s">
        <v>8536</v>
      </c>
      <c r="O7219" t="s">
        <v>8556</v>
      </c>
      <c r="P7219" t="s">
        <v>8541</v>
      </c>
      <c r="Q7219">
        <v>94109</v>
      </c>
      <c r="R7219" t="s">
        <v>8542</v>
      </c>
      <c r="S7219" t="s">
        <v>7786</v>
      </c>
      <c r="T7219" t="s">
        <v>7736</v>
      </c>
    </row>
    <row r="7220" spans="1:20" x14ac:dyDescent="0.25">
      <c r="A7220" t="s">
        <v>6195</v>
      </c>
      <c r="B7220" s="2">
        <v>42127</v>
      </c>
      <c r="C7220" s="2">
        <v>42130</v>
      </c>
      <c r="D7220" t="s">
        <v>79</v>
      </c>
      <c r="E7220" t="s">
        <v>213</v>
      </c>
      <c r="F7220" t="s">
        <v>224</v>
      </c>
      <c r="G7220" s="1">
        <v>33996</v>
      </c>
      <c r="H7220">
        <v>4</v>
      </c>
      <c r="I7220">
        <v>0</v>
      </c>
      <c r="J7220" s="1">
        <v>1223856</v>
      </c>
      <c r="K7220" t="s">
        <v>9139</v>
      </c>
      <c r="L7220" t="s">
        <v>9162</v>
      </c>
      <c r="M7220" t="s">
        <v>9246</v>
      </c>
      <c r="N7220" t="s">
        <v>8536</v>
      </c>
      <c r="O7220" t="s">
        <v>8556</v>
      </c>
      <c r="P7220" t="s">
        <v>8541</v>
      </c>
      <c r="Q7220">
        <v>94109</v>
      </c>
      <c r="R7220" t="s">
        <v>8542</v>
      </c>
      <c r="S7220" t="s">
        <v>7786</v>
      </c>
      <c r="T7220" t="s">
        <v>7736</v>
      </c>
    </row>
    <row r="7221" spans="1:20" x14ac:dyDescent="0.25">
      <c r="A7221" t="s">
        <v>6195</v>
      </c>
      <c r="B7221" s="2">
        <v>42127</v>
      </c>
      <c r="C7221" s="2">
        <v>42130</v>
      </c>
      <c r="D7221" t="s">
        <v>79</v>
      </c>
      <c r="E7221" t="s">
        <v>213</v>
      </c>
      <c r="F7221" t="s">
        <v>1190</v>
      </c>
      <c r="G7221" s="1">
        <v>49568</v>
      </c>
      <c r="H7221">
        <v>2</v>
      </c>
      <c r="I7221">
        <v>2</v>
      </c>
      <c r="J7221" s="1">
        <v>173488</v>
      </c>
      <c r="K7221" t="s">
        <v>9128</v>
      </c>
      <c r="L7221" t="s">
        <v>9142</v>
      </c>
      <c r="M7221" t="s">
        <v>9720</v>
      </c>
      <c r="N7221" t="s">
        <v>8536</v>
      </c>
      <c r="O7221" t="s">
        <v>8556</v>
      </c>
      <c r="P7221" t="s">
        <v>8541</v>
      </c>
      <c r="Q7221">
        <v>94109</v>
      </c>
      <c r="R7221" t="s">
        <v>8542</v>
      </c>
      <c r="S7221" t="s">
        <v>7786</v>
      </c>
      <c r="T7221" t="s">
        <v>7736</v>
      </c>
    </row>
    <row r="7222" spans="1:20" x14ac:dyDescent="0.25">
      <c r="A7222" t="s">
        <v>6196</v>
      </c>
      <c r="B7222" s="2">
        <v>42744</v>
      </c>
      <c r="C7222" s="2">
        <v>42748</v>
      </c>
      <c r="D7222" t="s">
        <v>19</v>
      </c>
      <c r="E7222" t="s">
        <v>2052</v>
      </c>
      <c r="F7222" t="s">
        <v>1163</v>
      </c>
      <c r="G7222" s="1">
        <v>274491</v>
      </c>
      <c r="H7222">
        <v>3</v>
      </c>
      <c r="I7222">
        <v>7</v>
      </c>
      <c r="J7222" s="1">
        <v>-2287425</v>
      </c>
      <c r="K7222" t="s">
        <v>9128</v>
      </c>
      <c r="L7222" t="s">
        <v>9142</v>
      </c>
      <c r="M7222" t="s">
        <v>9707</v>
      </c>
      <c r="N7222" t="s">
        <v>8536</v>
      </c>
      <c r="O7222" t="s">
        <v>8559</v>
      </c>
      <c r="P7222" t="s">
        <v>8560</v>
      </c>
      <c r="Q7222">
        <v>19140</v>
      </c>
      <c r="R7222" t="s">
        <v>8561</v>
      </c>
      <c r="S7222" t="s">
        <v>8181</v>
      </c>
      <c r="T7222" t="s">
        <v>7736</v>
      </c>
    </row>
    <row r="7223" spans="1:20" x14ac:dyDescent="0.25">
      <c r="A7223" t="s">
        <v>6197</v>
      </c>
      <c r="B7223" s="2">
        <v>42762</v>
      </c>
      <c r="C7223" s="2">
        <v>42766</v>
      </c>
      <c r="D7223" t="s">
        <v>19</v>
      </c>
      <c r="E7223" t="s">
        <v>2988</v>
      </c>
      <c r="F7223" t="s">
        <v>4697</v>
      </c>
      <c r="G7223" s="1">
        <v>13794</v>
      </c>
      <c r="H7223">
        <v>3</v>
      </c>
      <c r="I7223">
        <v>0</v>
      </c>
      <c r="J7223" s="1">
        <v>358644</v>
      </c>
      <c r="K7223" t="s">
        <v>9139</v>
      </c>
      <c r="L7223" t="s">
        <v>9140</v>
      </c>
      <c r="M7223" t="s">
        <v>10780</v>
      </c>
      <c r="N7223" t="s">
        <v>8536</v>
      </c>
      <c r="O7223" t="s">
        <v>8576</v>
      </c>
      <c r="P7223" t="s">
        <v>8577</v>
      </c>
      <c r="Q7223">
        <v>10035</v>
      </c>
      <c r="R7223" t="s">
        <v>8561</v>
      </c>
      <c r="S7223" t="s">
        <v>8330</v>
      </c>
      <c r="T7223" t="s">
        <v>7736</v>
      </c>
    </row>
    <row r="7224" spans="1:20" x14ac:dyDescent="0.25">
      <c r="A7224" t="s">
        <v>6198</v>
      </c>
      <c r="B7224" s="2">
        <v>42980</v>
      </c>
      <c r="C7224" s="2">
        <v>42984</v>
      </c>
      <c r="D7224" t="s">
        <v>19</v>
      </c>
      <c r="E7224" t="s">
        <v>2327</v>
      </c>
      <c r="F7224" t="s">
        <v>1369</v>
      </c>
      <c r="G7224" s="1">
        <v>4068</v>
      </c>
      <c r="H7224">
        <v>3</v>
      </c>
      <c r="I7224">
        <v>2</v>
      </c>
      <c r="J7224" s="1">
        <v>-7119</v>
      </c>
      <c r="K7224" t="s">
        <v>9139</v>
      </c>
      <c r="L7224" t="s">
        <v>9162</v>
      </c>
      <c r="M7224" t="s">
        <v>9796</v>
      </c>
      <c r="N7224" t="s">
        <v>8536</v>
      </c>
      <c r="O7224" t="s">
        <v>8579</v>
      </c>
      <c r="P7224" t="s">
        <v>8566</v>
      </c>
      <c r="Q7224">
        <v>60623</v>
      </c>
      <c r="R7224" t="s">
        <v>8551</v>
      </c>
      <c r="S7224" t="s">
        <v>8236</v>
      </c>
      <c r="T7224" t="s">
        <v>7736</v>
      </c>
    </row>
    <row r="7225" spans="1:20" x14ac:dyDescent="0.25">
      <c r="A7225" t="s">
        <v>6199</v>
      </c>
      <c r="B7225" s="2">
        <v>42565</v>
      </c>
      <c r="C7225" s="2">
        <v>42569</v>
      </c>
      <c r="D7225" t="s">
        <v>19</v>
      </c>
      <c r="E7225" t="s">
        <v>799</v>
      </c>
      <c r="F7225" t="s">
        <v>91</v>
      </c>
      <c r="G7225" s="1">
        <v>110376</v>
      </c>
      <c r="H7225">
        <v>3</v>
      </c>
      <c r="I7225">
        <v>2</v>
      </c>
      <c r="J7225" s="1">
        <v>124173</v>
      </c>
      <c r="K7225" t="s">
        <v>9139</v>
      </c>
      <c r="L7225" t="s">
        <v>9140</v>
      </c>
      <c r="M7225" t="s">
        <v>9179</v>
      </c>
      <c r="N7225" t="s">
        <v>8536</v>
      </c>
      <c r="O7225" t="s">
        <v>8556</v>
      </c>
      <c r="P7225" t="s">
        <v>8541</v>
      </c>
      <c r="Q7225">
        <v>94122</v>
      </c>
      <c r="R7225" t="s">
        <v>8542</v>
      </c>
      <c r="S7225" t="s">
        <v>7919</v>
      </c>
      <c r="T7225" t="s">
        <v>7736</v>
      </c>
    </row>
    <row r="7226" spans="1:20" x14ac:dyDescent="0.25">
      <c r="A7226" t="s">
        <v>6199</v>
      </c>
      <c r="B7226" s="2">
        <v>42565</v>
      </c>
      <c r="C7226" s="2">
        <v>42569</v>
      </c>
      <c r="D7226" t="s">
        <v>19</v>
      </c>
      <c r="E7226" t="s">
        <v>799</v>
      </c>
      <c r="F7226" t="s">
        <v>4587</v>
      </c>
      <c r="G7226" s="1">
        <v>15162</v>
      </c>
      <c r="H7226">
        <v>7</v>
      </c>
      <c r="I7226">
        <v>0</v>
      </c>
      <c r="J7226" s="1">
        <v>500346</v>
      </c>
      <c r="K7226" t="s">
        <v>9128</v>
      </c>
      <c r="L7226" t="s">
        <v>9144</v>
      </c>
      <c r="M7226" t="s">
        <v>10760</v>
      </c>
      <c r="N7226" t="s">
        <v>8536</v>
      </c>
      <c r="O7226" t="s">
        <v>8556</v>
      </c>
      <c r="P7226" t="s">
        <v>8541</v>
      </c>
      <c r="Q7226">
        <v>94122</v>
      </c>
      <c r="R7226" t="s">
        <v>8542</v>
      </c>
      <c r="S7226" t="s">
        <v>7919</v>
      </c>
      <c r="T7226" t="s">
        <v>7736</v>
      </c>
    </row>
    <row r="7227" spans="1:20" x14ac:dyDescent="0.25">
      <c r="A7227" t="s">
        <v>6199</v>
      </c>
      <c r="B7227" s="2">
        <v>42565</v>
      </c>
      <c r="C7227" s="2">
        <v>42569</v>
      </c>
      <c r="D7227" t="s">
        <v>19</v>
      </c>
      <c r="E7227" t="s">
        <v>799</v>
      </c>
      <c r="F7227" t="s">
        <v>886</v>
      </c>
      <c r="G7227" s="1">
        <v>308</v>
      </c>
      <c r="H7227">
        <v>4</v>
      </c>
      <c r="I7227">
        <v>0</v>
      </c>
      <c r="J7227" s="1">
        <v>10164</v>
      </c>
      <c r="K7227" t="s">
        <v>9123</v>
      </c>
      <c r="L7227" t="s">
        <v>9135</v>
      </c>
      <c r="M7227" t="s">
        <v>9583</v>
      </c>
      <c r="N7227" t="s">
        <v>8536</v>
      </c>
      <c r="O7227" t="s">
        <v>8556</v>
      </c>
      <c r="P7227" t="s">
        <v>8541</v>
      </c>
      <c r="Q7227">
        <v>94122</v>
      </c>
      <c r="R7227" t="s">
        <v>8542</v>
      </c>
      <c r="S7227" t="s">
        <v>7919</v>
      </c>
      <c r="T7227" t="s">
        <v>7736</v>
      </c>
    </row>
    <row r="7228" spans="1:20" x14ac:dyDescent="0.25">
      <c r="A7228" t="s">
        <v>6200</v>
      </c>
      <c r="B7228" s="2">
        <v>42790</v>
      </c>
      <c r="C7228" s="2">
        <v>42794</v>
      </c>
      <c r="D7228" t="s">
        <v>19</v>
      </c>
      <c r="E7228" t="s">
        <v>96</v>
      </c>
      <c r="F7228" t="s">
        <v>2266</v>
      </c>
      <c r="G7228" s="1">
        <v>12392</v>
      </c>
      <c r="H7228">
        <v>5</v>
      </c>
      <c r="I7228">
        <v>2</v>
      </c>
      <c r="J7228" s="1">
        <v>38725</v>
      </c>
      <c r="K7228" t="s">
        <v>9128</v>
      </c>
      <c r="L7228" t="s">
        <v>9148</v>
      </c>
      <c r="M7228" t="s">
        <v>10155</v>
      </c>
      <c r="N7228" t="s">
        <v>8536</v>
      </c>
      <c r="O7228" t="s">
        <v>8559</v>
      </c>
      <c r="P7228" t="s">
        <v>8560</v>
      </c>
      <c r="Q7228">
        <v>19134</v>
      </c>
      <c r="R7228" t="s">
        <v>8561</v>
      </c>
      <c r="S7228" t="s">
        <v>7758</v>
      </c>
      <c r="T7228" t="s">
        <v>7738</v>
      </c>
    </row>
    <row r="7229" spans="1:20" x14ac:dyDescent="0.25">
      <c r="A7229" t="s">
        <v>6200</v>
      </c>
      <c r="B7229" s="2">
        <v>42790</v>
      </c>
      <c r="C7229" s="2">
        <v>42794</v>
      </c>
      <c r="D7229" t="s">
        <v>19</v>
      </c>
      <c r="E7229" t="s">
        <v>96</v>
      </c>
      <c r="F7229" t="s">
        <v>1621</v>
      </c>
      <c r="G7229" s="1">
        <v>13198</v>
      </c>
      <c r="H7229">
        <v>5</v>
      </c>
      <c r="I7229">
        <v>2</v>
      </c>
      <c r="J7229" s="1">
        <v>2144675</v>
      </c>
      <c r="K7229" t="s">
        <v>9139</v>
      </c>
      <c r="L7229" t="s">
        <v>9162</v>
      </c>
      <c r="M7229" t="s">
        <v>9900</v>
      </c>
      <c r="N7229" t="s">
        <v>8536</v>
      </c>
      <c r="O7229" t="s">
        <v>8559</v>
      </c>
      <c r="P7229" t="s">
        <v>8560</v>
      </c>
      <c r="Q7229">
        <v>19134</v>
      </c>
      <c r="R7229" t="s">
        <v>8561</v>
      </c>
      <c r="S7229" t="s">
        <v>7758</v>
      </c>
      <c r="T7229" t="s">
        <v>7738</v>
      </c>
    </row>
    <row r="7230" spans="1:20" x14ac:dyDescent="0.25">
      <c r="A7230" t="s">
        <v>6201</v>
      </c>
      <c r="B7230" s="2">
        <v>41840</v>
      </c>
      <c r="C7230" s="2">
        <v>41842</v>
      </c>
      <c r="D7230" t="s">
        <v>79</v>
      </c>
      <c r="E7230" t="s">
        <v>4560</v>
      </c>
      <c r="F7230" t="s">
        <v>884</v>
      </c>
      <c r="G7230" s="1">
        <v>89712</v>
      </c>
      <c r="H7230">
        <v>6</v>
      </c>
      <c r="I7230">
        <v>2</v>
      </c>
      <c r="J7230" s="1">
        <v>302778</v>
      </c>
      <c r="K7230" t="s">
        <v>9128</v>
      </c>
      <c r="L7230" t="s">
        <v>9142</v>
      </c>
      <c r="M7230" t="s">
        <v>9581</v>
      </c>
      <c r="N7230" t="s">
        <v>8536</v>
      </c>
      <c r="O7230" t="s">
        <v>8556</v>
      </c>
      <c r="P7230" t="s">
        <v>8541</v>
      </c>
      <c r="Q7230">
        <v>94122</v>
      </c>
      <c r="R7230" t="s">
        <v>8542</v>
      </c>
      <c r="S7230" t="s">
        <v>8480</v>
      </c>
      <c r="T7230" t="s">
        <v>7736</v>
      </c>
    </row>
    <row r="7231" spans="1:20" x14ac:dyDescent="0.25">
      <c r="A7231" t="s">
        <v>6201</v>
      </c>
      <c r="B7231" s="2">
        <v>41840</v>
      </c>
      <c r="C7231" s="2">
        <v>41842</v>
      </c>
      <c r="D7231" t="s">
        <v>79</v>
      </c>
      <c r="E7231" t="s">
        <v>4560</v>
      </c>
      <c r="F7231" t="s">
        <v>469</v>
      </c>
      <c r="G7231" s="1">
        <v>2283</v>
      </c>
      <c r="H7231">
        <v>3</v>
      </c>
      <c r="I7231">
        <v>0</v>
      </c>
      <c r="J7231" s="1">
        <v>107301</v>
      </c>
      <c r="K7231" t="s">
        <v>9128</v>
      </c>
      <c r="L7231" t="s">
        <v>9148</v>
      </c>
      <c r="M7231" t="s">
        <v>9371</v>
      </c>
      <c r="N7231" t="s">
        <v>8536</v>
      </c>
      <c r="O7231" t="s">
        <v>8556</v>
      </c>
      <c r="P7231" t="s">
        <v>8541</v>
      </c>
      <c r="Q7231">
        <v>94122</v>
      </c>
      <c r="R7231" t="s">
        <v>8542</v>
      </c>
      <c r="S7231" t="s">
        <v>8480</v>
      </c>
      <c r="T7231" t="s">
        <v>7736</v>
      </c>
    </row>
    <row r="7232" spans="1:20" x14ac:dyDescent="0.25">
      <c r="A7232" t="s">
        <v>6202</v>
      </c>
      <c r="B7232" s="2">
        <v>42807</v>
      </c>
      <c r="C7232" s="2">
        <v>42809</v>
      </c>
      <c r="D7232" t="s">
        <v>79</v>
      </c>
      <c r="E7232" t="s">
        <v>3187</v>
      </c>
      <c r="F7232" t="s">
        <v>2421</v>
      </c>
      <c r="G7232" s="1">
        <v>3088</v>
      </c>
      <c r="H7232">
        <v>2</v>
      </c>
      <c r="I7232">
        <v>0</v>
      </c>
      <c r="J7232" s="1">
        <v>1544</v>
      </c>
      <c r="K7232" t="s">
        <v>9128</v>
      </c>
      <c r="L7232" t="s">
        <v>9142</v>
      </c>
      <c r="M7232" t="s">
        <v>10210</v>
      </c>
      <c r="N7232" t="s">
        <v>8536</v>
      </c>
      <c r="O7232" t="s">
        <v>8624</v>
      </c>
      <c r="P7232" t="s">
        <v>8625</v>
      </c>
      <c r="Q7232">
        <v>6824</v>
      </c>
      <c r="R7232" t="s">
        <v>8561</v>
      </c>
      <c r="S7232" t="s">
        <v>8356</v>
      </c>
      <c r="T7232" t="s">
        <v>7736</v>
      </c>
    </row>
    <row r="7233" spans="1:20" x14ac:dyDescent="0.25">
      <c r="A7233" t="s">
        <v>6202</v>
      </c>
      <c r="B7233" s="2">
        <v>42807</v>
      </c>
      <c r="C7233" s="2">
        <v>42809</v>
      </c>
      <c r="D7233" t="s">
        <v>79</v>
      </c>
      <c r="E7233" t="s">
        <v>3187</v>
      </c>
      <c r="F7233" t="s">
        <v>5683</v>
      </c>
      <c r="G7233" s="1">
        <v>46516</v>
      </c>
      <c r="H7233">
        <v>2</v>
      </c>
      <c r="I7233">
        <v>0</v>
      </c>
      <c r="J7233" s="1">
        <v>1209416</v>
      </c>
      <c r="K7233" t="s">
        <v>9128</v>
      </c>
      <c r="L7233" t="s">
        <v>9144</v>
      </c>
      <c r="M7233" t="s">
        <v>10879</v>
      </c>
      <c r="N7233" t="s">
        <v>8536</v>
      </c>
      <c r="O7233" t="s">
        <v>8624</v>
      </c>
      <c r="P7233" t="s">
        <v>8625</v>
      </c>
      <c r="Q7233">
        <v>6824</v>
      </c>
      <c r="R7233" t="s">
        <v>8561</v>
      </c>
      <c r="S7233" t="s">
        <v>8356</v>
      </c>
      <c r="T7233" t="s">
        <v>7736</v>
      </c>
    </row>
    <row r="7234" spans="1:20" x14ac:dyDescent="0.25">
      <c r="A7234" t="s">
        <v>6202</v>
      </c>
      <c r="B7234" s="2">
        <v>42807</v>
      </c>
      <c r="C7234" s="2">
        <v>42809</v>
      </c>
      <c r="D7234" t="s">
        <v>79</v>
      </c>
      <c r="E7234" t="s">
        <v>3187</v>
      </c>
      <c r="F7234" t="s">
        <v>2138</v>
      </c>
      <c r="G7234" s="1">
        <v>2712</v>
      </c>
      <c r="H7234">
        <v>4</v>
      </c>
      <c r="I7234">
        <v>0</v>
      </c>
      <c r="J7234" s="1">
        <v>124752</v>
      </c>
      <c r="K7234" t="s">
        <v>9128</v>
      </c>
      <c r="L7234" t="s">
        <v>9148</v>
      </c>
      <c r="M7234" t="s">
        <v>10114</v>
      </c>
      <c r="N7234" t="s">
        <v>8536</v>
      </c>
      <c r="O7234" t="s">
        <v>8624</v>
      </c>
      <c r="P7234" t="s">
        <v>8625</v>
      </c>
      <c r="Q7234">
        <v>6824</v>
      </c>
      <c r="R7234" t="s">
        <v>8561</v>
      </c>
      <c r="S7234" t="s">
        <v>8356</v>
      </c>
      <c r="T7234" t="s">
        <v>7736</v>
      </c>
    </row>
    <row r="7235" spans="1:20" x14ac:dyDescent="0.25">
      <c r="A7235" t="s">
        <v>6203</v>
      </c>
      <c r="B7235" s="2">
        <v>42437</v>
      </c>
      <c r="C7235" s="2">
        <v>42441</v>
      </c>
      <c r="D7235" t="s">
        <v>19</v>
      </c>
      <c r="E7235" t="s">
        <v>3632</v>
      </c>
      <c r="F7235" t="s">
        <v>762</v>
      </c>
      <c r="G7235" s="1">
        <v>1136</v>
      </c>
      <c r="H7235">
        <v>8</v>
      </c>
      <c r="I7235">
        <v>0</v>
      </c>
      <c r="J7235" s="1">
        <v>44304</v>
      </c>
      <c r="K7235" t="s">
        <v>9123</v>
      </c>
      <c r="L7235" t="s">
        <v>9135</v>
      </c>
      <c r="M7235" t="s">
        <v>9520</v>
      </c>
      <c r="N7235" t="s">
        <v>8536</v>
      </c>
      <c r="O7235" t="s">
        <v>8576</v>
      </c>
      <c r="P7235" t="s">
        <v>8577</v>
      </c>
      <c r="Q7235">
        <v>10011</v>
      </c>
      <c r="R7235" t="s">
        <v>8561</v>
      </c>
      <c r="S7235" t="s">
        <v>8411</v>
      </c>
      <c r="T7235" t="s">
        <v>7736</v>
      </c>
    </row>
    <row r="7236" spans="1:20" x14ac:dyDescent="0.25">
      <c r="A7236" t="s">
        <v>6203</v>
      </c>
      <c r="B7236" s="2">
        <v>42437</v>
      </c>
      <c r="C7236" s="2">
        <v>42441</v>
      </c>
      <c r="D7236" t="s">
        <v>19</v>
      </c>
      <c r="E7236" t="s">
        <v>3632</v>
      </c>
      <c r="F7236" t="s">
        <v>1116</v>
      </c>
      <c r="G7236" s="1">
        <v>1296</v>
      </c>
      <c r="H7236">
        <v>2</v>
      </c>
      <c r="I7236">
        <v>0</v>
      </c>
      <c r="J7236" s="1">
        <v>63504</v>
      </c>
      <c r="K7236" t="s">
        <v>9128</v>
      </c>
      <c r="L7236" t="s">
        <v>9148</v>
      </c>
      <c r="M7236" t="s">
        <v>9687</v>
      </c>
      <c r="N7236" t="s">
        <v>8536</v>
      </c>
      <c r="O7236" t="s">
        <v>8576</v>
      </c>
      <c r="P7236" t="s">
        <v>8577</v>
      </c>
      <c r="Q7236">
        <v>10011</v>
      </c>
      <c r="R7236" t="s">
        <v>8561</v>
      </c>
      <c r="S7236" t="s">
        <v>8411</v>
      </c>
      <c r="T7236" t="s">
        <v>7736</v>
      </c>
    </row>
    <row r="7237" spans="1:20" x14ac:dyDescent="0.25">
      <c r="A7237" t="s">
        <v>6203</v>
      </c>
      <c r="B7237" s="2">
        <v>42437</v>
      </c>
      <c r="C7237" s="2">
        <v>42441</v>
      </c>
      <c r="D7237" t="s">
        <v>19</v>
      </c>
      <c r="E7237" t="s">
        <v>3632</v>
      </c>
      <c r="F7237" t="s">
        <v>3091</v>
      </c>
      <c r="G7237" s="1">
        <v>69456</v>
      </c>
      <c r="H7237">
        <v>2</v>
      </c>
      <c r="I7237">
        <v>2</v>
      </c>
      <c r="J7237" s="1">
        <v>225732</v>
      </c>
      <c r="K7237" t="s">
        <v>9128</v>
      </c>
      <c r="L7237" t="s">
        <v>9142</v>
      </c>
      <c r="M7237" t="s">
        <v>10426</v>
      </c>
      <c r="N7237" t="s">
        <v>8536</v>
      </c>
      <c r="O7237" t="s">
        <v>8576</v>
      </c>
      <c r="P7237" t="s">
        <v>8577</v>
      </c>
      <c r="Q7237">
        <v>10011</v>
      </c>
      <c r="R7237" t="s">
        <v>8561</v>
      </c>
      <c r="S7237" t="s">
        <v>8411</v>
      </c>
      <c r="T7237" t="s">
        <v>7736</v>
      </c>
    </row>
    <row r="7238" spans="1:20" x14ac:dyDescent="0.25">
      <c r="A7238" t="s">
        <v>6204</v>
      </c>
      <c r="B7238" s="2">
        <v>41980</v>
      </c>
      <c r="C7238" s="2">
        <v>41983</v>
      </c>
      <c r="D7238" t="s">
        <v>79</v>
      </c>
      <c r="E7238" t="s">
        <v>1000</v>
      </c>
      <c r="F7238" t="s">
        <v>1350</v>
      </c>
      <c r="G7238" s="1">
        <v>864</v>
      </c>
      <c r="H7238">
        <v>3</v>
      </c>
      <c r="I7238">
        <v>0</v>
      </c>
      <c r="J7238" s="1">
        <v>24192</v>
      </c>
      <c r="K7238" t="s">
        <v>9128</v>
      </c>
      <c r="L7238" t="s">
        <v>9137</v>
      </c>
      <c r="M7238" t="s">
        <v>9787</v>
      </c>
      <c r="N7238" t="s">
        <v>8536</v>
      </c>
      <c r="O7238" t="s">
        <v>8540</v>
      </c>
      <c r="P7238" t="s">
        <v>8541</v>
      </c>
      <c r="Q7238">
        <v>90049</v>
      </c>
      <c r="R7238" t="s">
        <v>8542</v>
      </c>
      <c r="S7238" t="s">
        <v>7962</v>
      </c>
      <c r="T7238" t="s">
        <v>7736</v>
      </c>
    </row>
    <row r="7239" spans="1:20" x14ac:dyDescent="0.25">
      <c r="A7239" t="s">
        <v>6205</v>
      </c>
      <c r="B7239" s="2">
        <v>42561</v>
      </c>
      <c r="C7239" s="2">
        <v>42561</v>
      </c>
      <c r="D7239" t="s">
        <v>654</v>
      </c>
      <c r="E7239" t="s">
        <v>441</v>
      </c>
      <c r="F7239" t="s">
        <v>6206</v>
      </c>
      <c r="G7239" s="1">
        <v>341991</v>
      </c>
      <c r="H7239">
        <v>3</v>
      </c>
      <c r="I7239">
        <v>7</v>
      </c>
      <c r="J7239" s="1">
        <v>-3191916</v>
      </c>
      <c r="K7239" t="s">
        <v>9139</v>
      </c>
      <c r="L7239" t="s">
        <v>9296</v>
      </c>
      <c r="M7239" t="s">
        <v>10916</v>
      </c>
      <c r="N7239" t="s">
        <v>8536</v>
      </c>
      <c r="O7239" t="s">
        <v>8559</v>
      </c>
      <c r="P7239" t="s">
        <v>8560</v>
      </c>
      <c r="Q7239">
        <v>19143</v>
      </c>
      <c r="R7239" t="s">
        <v>8561</v>
      </c>
      <c r="S7239" t="s">
        <v>7843</v>
      </c>
      <c r="T7239" t="s">
        <v>7738</v>
      </c>
    </row>
    <row r="7240" spans="1:20" x14ac:dyDescent="0.25">
      <c r="A7240" t="s">
        <v>6207</v>
      </c>
      <c r="B7240" s="2">
        <v>42728</v>
      </c>
      <c r="C7240" s="2">
        <v>42734</v>
      </c>
      <c r="D7240" t="s">
        <v>19</v>
      </c>
      <c r="E7240" t="s">
        <v>1114</v>
      </c>
      <c r="F7240" t="s">
        <v>3567</v>
      </c>
      <c r="G7240" s="1">
        <v>4396</v>
      </c>
      <c r="H7240">
        <v>7</v>
      </c>
      <c r="I7240">
        <v>0</v>
      </c>
      <c r="J7240" s="1">
        <v>184632</v>
      </c>
      <c r="K7240" t="s">
        <v>9123</v>
      </c>
      <c r="L7240" t="s">
        <v>9135</v>
      </c>
      <c r="M7240" t="s">
        <v>10559</v>
      </c>
      <c r="N7240" t="s">
        <v>8536</v>
      </c>
      <c r="O7240" t="s">
        <v>8616</v>
      </c>
      <c r="P7240" t="s">
        <v>8541</v>
      </c>
      <c r="Q7240">
        <v>95123</v>
      </c>
      <c r="R7240" t="s">
        <v>8542</v>
      </c>
      <c r="S7240" t="s">
        <v>7991</v>
      </c>
      <c r="T7240" t="s">
        <v>7736</v>
      </c>
    </row>
    <row r="7241" spans="1:20" x14ac:dyDescent="0.25">
      <c r="A7241" t="s">
        <v>6207</v>
      </c>
      <c r="B7241" s="2">
        <v>42728</v>
      </c>
      <c r="C7241" s="2">
        <v>42734</v>
      </c>
      <c r="D7241" t="s">
        <v>19</v>
      </c>
      <c r="E7241" t="s">
        <v>1114</v>
      </c>
      <c r="F7241" t="s">
        <v>322</v>
      </c>
      <c r="G7241" s="1">
        <v>3976</v>
      </c>
      <c r="H7241">
        <v>7</v>
      </c>
      <c r="I7241">
        <v>0</v>
      </c>
      <c r="J7241" s="1">
        <v>186872</v>
      </c>
      <c r="K7241" t="s">
        <v>9128</v>
      </c>
      <c r="L7241" t="s">
        <v>9167</v>
      </c>
      <c r="M7241" t="s">
        <v>9293</v>
      </c>
      <c r="N7241" t="s">
        <v>8536</v>
      </c>
      <c r="O7241" t="s">
        <v>8616</v>
      </c>
      <c r="P7241" t="s">
        <v>8541</v>
      </c>
      <c r="Q7241">
        <v>95123</v>
      </c>
      <c r="R7241" t="s">
        <v>8542</v>
      </c>
      <c r="S7241" t="s">
        <v>7991</v>
      </c>
      <c r="T7241" t="s">
        <v>7736</v>
      </c>
    </row>
    <row r="7242" spans="1:20" x14ac:dyDescent="0.25">
      <c r="A7242" t="s">
        <v>6208</v>
      </c>
      <c r="B7242" s="2">
        <v>42848</v>
      </c>
      <c r="C7242" s="2">
        <v>42850</v>
      </c>
      <c r="D7242" t="s">
        <v>11</v>
      </c>
      <c r="E7242" t="s">
        <v>1234</v>
      </c>
      <c r="F7242" t="s">
        <v>3621</v>
      </c>
      <c r="G7242" s="1">
        <v>6636</v>
      </c>
      <c r="H7242">
        <v>7</v>
      </c>
      <c r="I7242">
        <v>0</v>
      </c>
      <c r="J7242" s="1">
        <v>26544</v>
      </c>
      <c r="K7242" t="s">
        <v>9123</v>
      </c>
      <c r="L7242" t="s">
        <v>9135</v>
      </c>
      <c r="M7242" t="s">
        <v>10572</v>
      </c>
      <c r="N7242" t="s">
        <v>8536</v>
      </c>
      <c r="O7242" t="s">
        <v>8612</v>
      </c>
      <c r="P7242" t="s">
        <v>8541</v>
      </c>
      <c r="Q7242">
        <v>91104</v>
      </c>
      <c r="R7242" t="s">
        <v>8542</v>
      </c>
      <c r="S7242" t="s">
        <v>8020</v>
      </c>
      <c r="T7242" t="s">
        <v>7736</v>
      </c>
    </row>
    <row r="7243" spans="1:20" x14ac:dyDescent="0.25">
      <c r="A7243" t="s">
        <v>6208</v>
      </c>
      <c r="B7243" s="2">
        <v>42848</v>
      </c>
      <c r="C7243" s="2">
        <v>42850</v>
      </c>
      <c r="D7243" t="s">
        <v>11</v>
      </c>
      <c r="E7243" t="s">
        <v>1234</v>
      </c>
      <c r="F7243" t="s">
        <v>1263</v>
      </c>
      <c r="G7243" s="1">
        <v>9288</v>
      </c>
      <c r="H7243">
        <v>6</v>
      </c>
      <c r="I7243">
        <v>2</v>
      </c>
      <c r="J7243" s="1">
        <v>30186</v>
      </c>
      <c r="K7243" t="s">
        <v>9128</v>
      </c>
      <c r="L7243" t="s">
        <v>9142</v>
      </c>
      <c r="M7243" t="s">
        <v>9750</v>
      </c>
      <c r="N7243" t="s">
        <v>8536</v>
      </c>
      <c r="O7243" t="s">
        <v>8612</v>
      </c>
      <c r="P7243" t="s">
        <v>8541</v>
      </c>
      <c r="Q7243">
        <v>91104</v>
      </c>
      <c r="R7243" t="s">
        <v>8542</v>
      </c>
      <c r="S7243" t="s">
        <v>8020</v>
      </c>
      <c r="T7243" t="s">
        <v>7736</v>
      </c>
    </row>
    <row r="7244" spans="1:20" x14ac:dyDescent="0.25">
      <c r="A7244" t="s">
        <v>6208</v>
      </c>
      <c r="B7244" s="2">
        <v>42848</v>
      </c>
      <c r="C7244" s="2">
        <v>42850</v>
      </c>
      <c r="D7244" t="s">
        <v>11</v>
      </c>
      <c r="E7244" t="s">
        <v>1234</v>
      </c>
      <c r="F7244" t="s">
        <v>885</v>
      </c>
      <c r="G7244" s="1">
        <v>2414</v>
      </c>
      <c r="H7244">
        <v>2</v>
      </c>
      <c r="I7244">
        <v>0</v>
      </c>
      <c r="J7244" s="1">
        <v>79662</v>
      </c>
      <c r="K7244" t="s">
        <v>9123</v>
      </c>
      <c r="L7244" t="s">
        <v>9135</v>
      </c>
      <c r="M7244" t="s">
        <v>9582</v>
      </c>
      <c r="N7244" t="s">
        <v>8536</v>
      </c>
      <c r="O7244" t="s">
        <v>8612</v>
      </c>
      <c r="P7244" t="s">
        <v>8541</v>
      </c>
      <c r="Q7244">
        <v>91104</v>
      </c>
      <c r="R7244" t="s">
        <v>8542</v>
      </c>
      <c r="S7244" t="s">
        <v>8020</v>
      </c>
      <c r="T7244" t="s">
        <v>7736</v>
      </c>
    </row>
    <row r="7245" spans="1:20" x14ac:dyDescent="0.25">
      <c r="A7245" t="s">
        <v>6209</v>
      </c>
      <c r="B7245" s="2">
        <v>42964</v>
      </c>
      <c r="C7245" s="2">
        <v>42969</v>
      </c>
      <c r="D7245" t="s">
        <v>11</v>
      </c>
      <c r="E7245" t="s">
        <v>3015</v>
      </c>
      <c r="F7245" t="s">
        <v>973</v>
      </c>
      <c r="G7245" s="1">
        <v>4416174</v>
      </c>
      <c r="H7245">
        <v>9</v>
      </c>
      <c r="I7245">
        <v>3</v>
      </c>
      <c r="J7245" s="1">
        <v>-630882</v>
      </c>
      <c r="K7245" t="s">
        <v>9123</v>
      </c>
      <c r="L7245" t="s">
        <v>9126</v>
      </c>
      <c r="M7245" t="s">
        <v>9622</v>
      </c>
      <c r="N7245" t="s">
        <v>8536</v>
      </c>
      <c r="O7245" t="s">
        <v>8559</v>
      </c>
      <c r="P7245" t="s">
        <v>8560</v>
      </c>
      <c r="Q7245">
        <v>19134</v>
      </c>
      <c r="R7245" t="s">
        <v>8561</v>
      </c>
      <c r="S7245" t="s">
        <v>8337</v>
      </c>
      <c r="T7245" t="s">
        <v>7736</v>
      </c>
    </row>
    <row r="7246" spans="1:20" x14ac:dyDescent="0.25">
      <c r="A7246" t="s">
        <v>6210</v>
      </c>
      <c r="B7246" s="2">
        <v>42877</v>
      </c>
      <c r="C7246" s="2">
        <v>42880</v>
      </c>
      <c r="D7246" t="s">
        <v>79</v>
      </c>
      <c r="E7246" t="s">
        <v>940</v>
      </c>
      <c r="F7246" t="s">
        <v>4601</v>
      </c>
      <c r="G7246" s="1">
        <v>4956</v>
      </c>
      <c r="H7246">
        <v>7</v>
      </c>
      <c r="I7246">
        <v>0</v>
      </c>
      <c r="J7246" s="1">
        <v>188328</v>
      </c>
      <c r="K7246" t="s">
        <v>9128</v>
      </c>
      <c r="L7246" t="s">
        <v>9137</v>
      </c>
      <c r="M7246" t="s">
        <v>10762</v>
      </c>
      <c r="N7246" t="s">
        <v>8536</v>
      </c>
      <c r="O7246" t="s">
        <v>8540</v>
      </c>
      <c r="P7246" t="s">
        <v>8541</v>
      </c>
      <c r="Q7246">
        <v>90049</v>
      </c>
      <c r="R7246" t="s">
        <v>8542</v>
      </c>
      <c r="S7246" t="s">
        <v>7948</v>
      </c>
      <c r="T7246" t="s">
        <v>7736</v>
      </c>
    </row>
    <row r="7247" spans="1:20" x14ac:dyDescent="0.25">
      <c r="A7247" t="s">
        <v>6211</v>
      </c>
      <c r="B7247" s="2">
        <v>42775</v>
      </c>
      <c r="C7247" s="2">
        <v>42779</v>
      </c>
      <c r="D7247" t="s">
        <v>19</v>
      </c>
      <c r="E7247" t="s">
        <v>3341</v>
      </c>
      <c r="F7247" t="s">
        <v>2314</v>
      </c>
      <c r="G7247" s="1">
        <v>3549</v>
      </c>
      <c r="H7247">
        <v>5</v>
      </c>
      <c r="I7247">
        <v>0</v>
      </c>
      <c r="J7247" s="1">
        <v>17745</v>
      </c>
      <c r="K7247" t="s">
        <v>9128</v>
      </c>
      <c r="L7247" t="s">
        <v>9133</v>
      </c>
      <c r="M7247" t="s">
        <v>10166</v>
      </c>
      <c r="N7247" t="s">
        <v>8536</v>
      </c>
      <c r="O7247" t="s">
        <v>8540</v>
      </c>
      <c r="P7247" t="s">
        <v>8541</v>
      </c>
      <c r="Q7247">
        <v>90032</v>
      </c>
      <c r="R7247" t="s">
        <v>8542</v>
      </c>
      <c r="S7247" t="s">
        <v>8379</v>
      </c>
      <c r="T7247" t="s">
        <v>7736</v>
      </c>
    </row>
    <row r="7248" spans="1:20" x14ac:dyDescent="0.25">
      <c r="A7248" t="s">
        <v>6212</v>
      </c>
      <c r="B7248" s="2">
        <v>41701</v>
      </c>
      <c r="C7248" s="2">
        <v>41706</v>
      </c>
      <c r="D7248" t="s">
        <v>19</v>
      </c>
      <c r="E7248" t="s">
        <v>1461</v>
      </c>
      <c r="F7248" t="s">
        <v>5134</v>
      </c>
      <c r="G7248" s="1">
        <v>1512</v>
      </c>
      <c r="H7248">
        <v>3</v>
      </c>
      <c r="I7248">
        <v>2</v>
      </c>
      <c r="J7248" s="1">
        <v>4914</v>
      </c>
      <c r="K7248" t="s">
        <v>9128</v>
      </c>
      <c r="L7248" t="s">
        <v>9129</v>
      </c>
      <c r="M7248" t="s">
        <v>10831</v>
      </c>
      <c r="N7248" t="s">
        <v>8536</v>
      </c>
      <c r="O7248" t="s">
        <v>8603</v>
      </c>
      <c r="P7248" t="s">
        <v>8604</v>
      </c>
      <c r="Q7248">
        <v>43229</v>
      </c>
      <c r="R7248" t="s">
        <v>8561</v>
      </c>
      <c r="S7248" t="s">
        <v>8067</v>
      </c>
      <c r="T7248" t="s">
        <v>7738</v>
      </c>
    </row>
    <row r="7249" spans="1:20" x14ac:dyDescent="0.25">
      <c r="A7249" t="s">
        <v>6212</v>
      </c>
      <c r="B7249" s="2">
        <v>41701</v>
      </c>
      <c r="C7249" s="2">
        <v>41706</v>
      </c>
      <c r="D7249" t="s">
        <v>19</v>
      </c>
      <c r="E7249" t="s">
        <v>1461</v>
      </c>
      <c r="F7249" t="s">
        <v>736</v>
      </c>
      <c r="G7249" s="1">
        <v>30245</v>
      </c>
      <c r="H7249">
        <v>5</v>
      </c>
      <c r="I7249">
        <v>5</v>
      </c>
      <c r="J7249" s="1">
        <v>-199617</v>
      </c>
      <c r="K7249" t="s">
        <v>9123</v>
      </c>
      <c r="L7249" t="s">
        <v>9124</v>
      </c>
      <c r="M7249" t="s">
        <v>9508</v>
      </c>
      <c r="N7249" t="s">
        <v>8536</v>
      </c>
      <c r="O7249" t="s">
        <v>8603</v>
      </c>
      <c r="P7249" t="s">
        <v>8604</v>
      </c>
      <c r="Q7249">
        <v>43229</v>
      </c>
      <c r="R7249" t="s">
        <v>8561</v>
      </c>
      <c r="S7249" t="s">
        <v>8067</v>
      </c>
      <c r="T7249" t="s">
        <v>7738</v>
      </c>
    </row>
    <row r="7250" spans="1:20" x14ac:dyDescent="0.25">
      <c r="A7250" t="s">
        <v>6212</v>
      </c>
      <c r="B7250" s="2">
        <v>41701</v>
      </c>
      <c r="C7250" s="2">
        <v>41706</v>
      </c>
      <c r="D7250" t="s">
        <v>19</v>
      </c>
      <c r="E7250" t="s">
        <v>1461</v>
      </c>
      <c r="F7250" t="s">
        <v>1464</v>
      </c>
      <c r="G7250" s="1">
        <v>44672</v>
      </c>
      <c r="H7250">
        <v>8</v>
      </c>
      <c r="I7250">
        <v>2</v>
      </c>
      <c r="J7250" s="1">
        <v>-100512</v>
      </c>
      <c r="K7250" t="s">
        <v>9128</v>
      </c>
      <c r="L7250" t="s">
        <v>9133</v>
      </c>
      <c r="M7250" t="s">
        <v>9838</v>
      </c>
      <c r="N7250" t="s">
        <v>8536</v>
      </c>
      <c r="O7250" t="s">
        <v>8603</v>
      </c>
      <c r="P7250" t="s">
        <v>8604</v>
      </c>
      <c r="Q7250">
        <v>43229</v>
      </c>
      <c r="R7250" t="s">
        <v>8561</v>
      </c>
      <c r="S7250" t="s">
        <v>8067</v>
      </c>
      <c r="T7250" t="s">
        <v>7738</v>
      </c>
    </row>
    <row r="7251" spans="1:20" x14ac:dyDescent="0.25">
      <c r="A7251" t="s">
        <v>6213</v>
      </c>
      <c r="B7251" s="2">
        <v>42159</v>
      </c>
      <c r="C7251" s="2">
        <v>42164</v>
      </c>
      <c r="D7251" t="s">
        <v>11</v>
      </c>
      <c r="E7251" t="s">
        <v>3594</v>
      </c>
      <c r="F7251" t="s">
        <v>4179</v>
      </c>
      <c r="G7251" s="1">
        <v>11998</v>
      </c>
      <c r="H7251">
        <v>2</v>
      </c>
      <c r="I7251">
        <v>0</v>
      </c>
      <c r="J7251" s="1">
        <v>35994</v>
      </c>
      <c r="K7251" t="s">
        <v>9139</v>
      </c>
      <c r="L7251" t="s">
        <v>9162</v>
      </c>
      <c r="M7251" t="s">
        <v>10688</v>
      </c>
      <c r="N7251" t="s">
        <v>8536</v>
      </c>
      <c r="O7251" t="s">
        <v>8540</v>
      </c>
      <c r="P7251" t="s">
        <v>8541</v>
      </c>
      <c r="Q7251">
        <v>90008</v>
      </c>
      <c r="R7251" t="s">
        <v>8542</v>
      </c>
      <c r="S7251" t="s">
        <v>8407</v>
      </c>
      <c r="T7251" t="s">
        <v>7736</v>
      </c>
    </row>
    <row r="7252" spans="1:20" x14ac:dyDescent="0.25">
      <c r="A7252" t="s">
        <v>6213</v>
      </c>
      <c r="B7252" s="2">
        <v>42159</v>
      </c>
      <c r="C7252" s="2">
        <v>42164</v>
      </c>
      <c r="D7252" t="s">
        <v>11</v>
      </c>
      <c r="E7252" t="s">
        <v>3594</v>
      </c>
      <c r="F7252" t="s">
        <v>5216</v>
      </c>
      <c r="G7252" s="1">
        <v>98997</v>
      </c>
      <c r="H7252">
        <v>3</v>
      </c>
      <c r="I7252">
        <v>0</v>
      </c>
      <c r="J7252" s="1">
        <v>395988</v>
      </c>
      <c r="K7252" t="s">
        <v>9139</v>
      </c>
      <c r="L7252" t="s">
        <v>9162</v>
      </c>
      <c r="M7252" t="s">
        <v>10840</v>
      </c>
      <c r="N7252" t="s">
        <v>8536</v>
      </c>
      <c r="O7252" t="s">
        <v>8540</v>
      </c>
      <c r="P7252" t="s">
        <v>8541</v>
      </c>
      <c r="Q7252">
        <v>90008</v>
      </c>
      <c r="R7252" t="s">
        <v>8542</v>
      </c>
      <c r="S7252" t="s">
        <v>8407</v>
      </c>
      <c r="T7252" t="s">
        <v>7736</v>
      </c>
    </row>
    <row r="7253" spans="1:20" x14ac:dyDescent="0.25">
      <c r="A7253" t="s">
        <v>6214</v>
      </c>
      <c r="B7253" s="2">
        <v>42609</v>
      </c>
      <c r="C7253" s="2">
        <v>42615</v>
      </c>
      <c r="D7253" t="s">
        <v>19</v>
      </c>
      <c r="E7253" t="s">
        <v>3059</v>
      </c>
      <c r="F7253" t="s">
        <v>6215</v>
      </c>
      <c r="G7253" s="1">
        <v>9216</v>
      </c>
      <c r="H7253">
        <v>4</v>
      </c>
      <c r="I7253">
        <v>2</v>
      </c>
      <c r="J7253" s="1">
        <v>33408</v>
      </c>
      <c r="K7253" t="s">
        <v>9128</v>
      </c>
      <c r="L7253" t="s">
        <v>9129</v>
      </c>
      <c r="M7253" t="s">
        <v>10917</v>
      </c>
      <c r="N7253" t="s">
        <v>8536</v>
      </c>
      <c r="O7253" t="s">
        <v>8975</v>
      </c>
      <c r="P7253" t="s">
        <v>8544</v>
      </c>
      <c r="Q7253">
        <v>33021</v>
      </c>
      <c r="R7253" t="s">
        <v>8539</v>
      </c>
      <c r="S7253" t="s">
        <v>8343</v>
      </c>
      <c r="T7253" t="s">
        <v>7738</v>
      </c>
    </row>
    <row r="7254" spans="1:20" x14ac:dyDescent="0.25">
      <c r="A7254" t="s">
        <v>6216</v>
      </c>
      <c r="B7254" s="2">
        <v>42625</v>
      </c>
      <c r="C7254" s="2">
        <v>42631</v>
      </c>
      <c r="D7254" t="s">
        <v>19</v>
      </c>
      <c r="E7254" t="s">
        <v>1231</v>
      </c>
      <c r="F7254" t="s">
        <v>2966</v>
      </c>
      <c r="G7254" s="1">
        <v>6852</v>
      </c>
      <c r="H7254">
        <v>3</v>
      </c>
      <c r="I7254">
        <v>0</v>
      </c>
      <c r="J7254" s="1">
        <v>315192</v>
      </c>
      <c r="K7254" t="s">
        <v>9128</v>
      </c>
      <c r="L7254" t="s">
        <v>9148</v>
      </c>
      <c r="M7254" t="s">
        <v>10390</v>
      </c>
      <c r="N7254" t="s">
        <v>8536</v>
      </c>
      <c r="O7254" t="s">
        <v>8609</v>
      </c>
      <c r="P7254" t="s">
        <v>8571</v>
      </c>
      <c r="Q7254">
        <v>48066</v>
      </c>
      <c r="R7254" t="s">
        <v>8551</v>
      </c>
      <c r="S7254" t="s">
        <v>8019</v>
      </c>
      <c r="T7254" t="s">
        <v>7738</v>
      </c>
    </row>
    <row r="7255" spans="1:20" x14ac:dyDescent="0.25">
      <c r="A7255" t="s">
        <v>6217</v>
      </c>
      <c r="B7255" s="2">
        <v>42520</v>
      </c>
      <c r="C7255" s="2">
        <v>42525</v>
      </c>
      <c r="D7255" t="s">
        <v>19</v>
      </c>
      <c r="E7255" t="s">
        <v>3609</v>
      </c>
      <c r="F7255" t="s">
        <v>346</v>
      </c>
      <c r="G7255" s="1">
        <v>36474</v>
      </c>
      <c r="H7255">
        <v>3</v>
      </c>
      <c r="I7255">
        <v>0</v>
      </c>
      <c r="J7255" s="1">
        <v>109422</v>
      </c>
      <c r="K7255" t="s">
        <v>9128</v>
      </c>
      <c r="L7255" t="s">
        <v>9144</v>
      </c>
      <c r="M7255" t="s">
        <v>9308</v>
      </c>
      <c r="N7255" t="s">
        <v>8536</v>
      </c>
      <c r="O7255" t="s">
        <v>8970</v>
      </c>
      <c r="P7255" t="s">
        <v>8553</v>
      </c>
      <c r="Q7255">
        <v>54880</v>
      </c>
      <c r="R7255" t="s">
        <v>8551</v>
      </c>
      <c r="S7255" t="s">
        <v>8408</v>
      </c>
      <c r="T7255" t="s">
        <v>7744</v>
      </c>
    </row>
    <row r="7256" spans="1:20" x14ac:dyDescent="0.25">
      <c r="A7256" t="s">
        <v>6217</v>
      </c>
      <c r="B7256" s="2">
        <v>42520</v>
      </c>
      <c r="C7256" s="2">
        <v>42525</v>
      </c>
      <c r="D7256" t="s">
        <v>19</v>
      </c>
      <c r="E7256" t="s">
        <v>3609</v>
      </c>
      <c r="F7256" t="s">
        <v>2687</v>
      </c>
      <c r="G7256" s="1">
        <v>474</v>
      </c>
      <c r="H7256">
        <v>5</v>
      </c>
      <c r="I7256">
        <v>0</v>
      </c>
      <c r="J7256" s="1">
        <v>2133</v>
      </c>
      <c r="K7256" t="s">
        <v>9123</v>
      </c>
      <c r="L7256" t="s">
        <v>9135</v>
      </c>
      <c r="M7256" t="s">
        <v>10302</v>
      </c>
      <c r="N7256" t="s">
        <v>8536</v>
      </c>
      <c r="O7256" t="s">
        <v>8970</v>
      </c>
      <c r="P7256" t="s">
        <v>8553</v>
      </c>
      <c r="Q7256">
        <v>54880</v>
      </c>
      <c r="R7256" t="s">
        <v>8551</v>
      </c>
      <c r="S7256" t="s">
        <v>8408</v>
      </c>
      <c r="T7256" t="s">
        <v>7744</v>
      </c>
    </row>
    <row r="7257" spans="1:20" x14ac:dyDescent="0.25">
      <c r="A7257" t="s">
        <v>6217</v>
      </c>
      <c r="B7257" s="2">
        <v>42520</v>
      </c>
      <c r="C7257" s="2">
        <v>42525</v>
      </c>
      <c r="D7257" t="s">
        <v>19</v>
      </c>
      <c r="E7257" t="s">
        <v>3609</v>
      </c>
      <c r="F7257" t="s">
        <v>519</v>
      </c>
      <c r="G7257" s="1">
        <v>4976</v>
      </c>
      <c r="H7257">
        <v>4</v>
      </c>
      <c r="I7257">
        <v>0</v>
      </c>
      <c r="J7257" s="1">
        <v>139328</v>
      </c>
      <c r="K7257" t="s">
        <v>9128</v>
      </c>
      <c r="L7257" t="s">
        <v>9133</v>
      </c>
      <c r="M7257" t="s">
        <v>9395</v>
      </c>
      <c r="N7257" t="s">
        <v>8536</v>
      </c>
      <c r="O7257" t="s">
        <v>8970</v>
      </c>
      <c r="P7257" t="s">
        <v>8553</v>
      </c>
      <c r="Q7257">
        <v>54880</v>
      </c>
      <c r="R7257" t="s">
        <v>8551</v>
      </c>
      <c r="S7257" t="s">
        <v>8408</v>
      </c>
      <c r="T7257" t="s">
        <v>7744</v>
      </c>
    </row>
    <row r="7258" spans="1:20" x14ac:dyDescent="0.25">
      <c r="A7258" t="s">
        <v>6217</v>
      </c>
      <c r="B7258" s="2">
        <v>42520</v>
      </c>
      <c r="C7258" s="2">
        <v>42525</v>
      </c>
      <c r="D7258" t="s">
        <v>19</v>
      </c>
      <c r="E7258" t="s">
        <v>3609</v>
      </c>
      <c r="F7258" t="s">
        <v>649</v>
      </c>
      <c r="G7258" s="1">
        <v>556</v>
      </c>
      <c r="H7258">
        <v>2</v>
      </c>
      <c r="I7258">
        <v>0</v>
      </c>
      <c r="J7258" s="1">
        <v>14456</v>
      </c>
      <c r="K7258" t="s">
        <v>9128</v>
      </c>
      <c r="L7258" t="s">
        <v>9137</v>
      </c>
      <c r="M7258" t="s">
        <v>9466</v>
      </c>
      <c r="N7258" t="s">
        <v>8536</v>
      </c>
      <c r="O7258" t="s">
        <v>8970</v>
      </c>
      <c r="P7258" t="s">
        <v>8553</v>
      </c>
      <c r="Q7258">
        <v>54880</v>
      </c>
      <c r="R7258" t="s">
        <v>8551</v>
      </c>
      <c r="S7258" t="s">
        <v>8408</v>
      </c>
      <c r="T7258" t="s">
        <v>7744</v>
      </c>
    </row>
    <row r="7259" spans="1:20" x14ac:dyDescent="0.25">
      <c r="A7259" t="s">
        <v>6217</v>
      </c>
      <c r="B7259" s="2">
        <v>42520</v>
      </c>
      <c r="C7259" s="2">
        <v>42525</v>
      </c>
      <c r="D7259" t="s">
        <v>19</v>
      </c>
      <c r="E7259" t="s">
        <v>3609</v>
      </c>
      <c r="F7259" t="s">
        <v>1959</v>
      </c>
      <c r="G7259" s="1">
        <v>6291</v>
      </c>
      <c r="H7259">
        <v>6</v>
      </c>
      <c r="I7259">
        <v>0</v>
      </c>
      <c r="J7259" s="1">
        <v>301968</v>
      </c>
      <c r="K7259" t="s">
        <v>9128</v>
      </c>
      <c r="L7259" t="s">
        <v>9148</v>
      </c>
      <c r="M7259" t="s">
        <v>10049</v>
      </c>
      <c r="N7259" t="s">
        <v>8536</v>
      </c>
      <c r="O7259" t="s">
        <v>8970</v>
      </c>
      <c r="P7259" t="s">
        <v>8553</v>
      </c>
      <c r="Q7259">
        <v>54880</v>
      </c>
      <c r="R7259" t="s">
        <v>8551</v>
      </c>
      <c r="S7259" t="s">
        <v>8408</v>
      </c>
      <c r="T7259" t="s">
        <v>7744</v>
      </c>
    </row>
    <row r="7260" spans="1:20" x14ac:dyDescent="0.25">
      <c r="A7260" t="s">
        <v>6217</v>
      </c>
      <c r="B7260" s="2">
        <v>42520</v>
      </c>
      <c r="C7260" s="2">
        <v>42525</v>
      </c>
      <c r="D7260" t="s">
        <v>19</v>
      </c>
      <c r="E7260" t="s">
        <v>3609</v>
      </c>
      <c r="F7260" t="s">
        <v>280</v>
      </c>
      <c r="G7260" s="1">
        <v>147</v>
      </c>
      <c r="H7260">
        <v>5</v>
      </c>
      <c r="I7260">
        <v>0</v>
      </c>
      <c r="J7260" s="1">
        <v>3969</v>
      </c>
      <c r="K7260" t="s">
        <v>9128</v>
      </c>
      <c r="L7260" t="s">
        <v>9137</v>
      </c>
      <c r="M7260" t="s">
        <v>9275</v>
      </c>
      <c r="N7260" t="s">
        <v>8536</v>
      </c>
      <c r="O7260" t="s">
        <v>8970</v>
      </c>
      <c r="P7260" t="s">
        <v>8553</v>
      </c>
      <c r="Q7260">
        <v>54880</v>
      </c>
      <c r="R7260" t="s">
        <v>8551</v>
      </c>
      <c r="S7260" t="s">
        <v>8408</v>
      </c>
      <c r="T7260" t="s">
        <v>7744</v>
      </c>
    </row>
    <row r="7261" spans="1:20" x14ac:dyDescent="0.25">
      <c r="A7261" t="s">
        <v>6217</v>
      </c>
      <c r="B7261" s="2">
        <v>42520</v>
      </c>
      <c r="C7261" s="2">
        <v>42525</v>
      </c>
      <c r="D7261" t="s">
        <v>19</v>
      </c>
      <c r="E7261" t="s">
        <v>3609</v>
      </c>
      <c r="F7261" t="s">
        <v>2103</v>
      </c>
      <c r="G7261" s="1">
        <v>4536</v>
      </c>
      <c r="H7261">
        <v>7</v>
      </c>
      <c r="I7261">
        <v>0</v>
      </c>
      <c r="J7261" s="1">
        <v>217728</v>
      </c>
      <c r="K7261" t="s">
        <v>9128</v>
      </c>
      <c r="L7261" t="s">
        <v>9148</v>
      </c>
      <c r="M7261" t="s">
        <v>10102</v>
      </c>
      <c r="N7261" t="s">
        <v>8536</v>
      </c>
      <c r="O7261" t="s">
        <v>8970</v>
      </c>
      <c r="P7261" t="s">
        <v>8553</v>
      </c>
      <c r="Q7261">
        <v>54880</v>
      </c>
      <c r="R7261" t="s">
        <v>8551</v>
      </c>
      <c r="S7261" t="s">
        <v>8408</v>
      </c>
      <c r="T7261" t="s">
        <v>7744</v>
      </c>
    </row>
    <row r="7262" spans="1:20" x14ac:dyDescent="0.25">
      <c r="A7262" t="s">
        <v>6217</v>
      </c>
      <c r="B7262" s="2">
        <v>42520</v>
      </c>
      <c r="C7262" s="2">
        <v>42525</v>
      </c>
      <c r="D7262" t="s">
        <v>19</v>
      </c>
      <c r="E7262" t="s">
        <v>3609</v>
      </c>
      <c r="F7262" t="s">
        <v>2368</v>
      </c>
      <c r="G7262" s="1">
        <v>12599</v>
      </c>
      <c r="H7262">
        <v>1</v>
      </c>
      <c r="I7262">
        <v>0</v>
      </c>
      <c r="J7262" s="1">
        <v>352772</v>
      </c>
      <c r="K7262" t="s">
        <v>9139</v>
      </c>
      <c r="L7262" t="s">
        <v>9140</v>
      </c>
      <c r="M7262" t="s">
        <v>10189</v>
      </c>
      <c r="N7262" t="s">
        <v>8536</v>
      </c>
      <c r="O7262" t="s">
        <v>8970</v>
      </c>
      <c r="P7262" t="s">
        <v>8553</v>
      </c>
      <c r="Q7262">
        <v>54880</v>
      </c>
      <c r="R7262" t="s">
        <v>8551</v>
      </c>
      <c r="S7262" t="s">
        <v>8408</v>
      </c>
      <c r="T7262" t="s">
        <v>7744</v>
      </c>
    </row>
    <row r="7263" spans="1:20" x14ac:dyDescent="0.25">
      <c r="A7263" t="s">
        <v>6218</v>
      </c>
      <c r="B7263" s="2">
        <v>42896</v>
      </c>
      <c r="C7263" s="2">
        <v>42899</v>
      </c>
      <c r="D7263" t="s">
        <v>11</v>
      </c>
      <c r="E7263" t="s">
        <v>2013</v>
      </c>
      <c r="F7263" t="s">
        <v>4894</v>
      </c>
      <c r="G7263" s="1">
        <v>147</v>
      </c>
      <c r="H7263">
        <v>7</v>
      </c>
      <c r="I7263">
        <v>0</v>
      </c>
      <c r="J7263" s="1">
        <v>4116</v>
      </c>
      <c r="K7263" t="s">
        <v>9128</v>
      </c>
      <c r="L7263" t="s">
        <v>9137</v>
      </c>
      <c r="M7263" t="s">
        <v>10810</v>
      </c>
      <c r="N7263" t="s">
        <v>8536</v>
      </c>
      <c r="O7263" t="s">
        <v>8887</v>
      </c>
      <c r="P7263" t="s">
        <v>8541</v>
      </c>
      <c r="Q7263">
        <v>91360</v>
      </c>
      <c r="R7263" t="s">
        <v>8542</v>
      </c>
      <c r="S7263" t="s">
        <v>8171</v>
      </c>
      <c r="T7263" t="s">
        <v>7738</v>
      </c>
    </row>
    <row r="7264" spans="1:20" x14ac:dyDescent="0.25">
      <c r="A7264" t="s">
        <v>6219</v>
      </c>
      <c r="B7264" s="2">
        <v>43030</v>
      </c>
      <c r="C7264" s="2">
        <v>43036</v>
      </c>
      <c r="D7264" t="s">
        <v>19</v>
      </c>
      <c r="E7264" t="s">
        <v>2367</v>
      </c>
      <c r="F7264" t="s">
        <v>108</v>
      </c>
      <c r="G7264" s="1">
        <v>327</v>
      </c>
      <c r="H7264">
        <v>5</v>
      </c>
      <c r="I7264">
        <v>4</v>
      </c>
      <c r="J7264" s="1">
        <v>-654</v>
      </c>
      <c r="K7264" t="s">
        <v>9139</v>
      </c>
      <c r="L7264" t="s">
        <v>9140</v>
      </c>
      <c r="M7264" t="s">
        <v>9186</v>
      </c>
      <c r="N7264" t="s">
        <v>8536</v>
      </c>
      <c r="O7264" t="s">
        <v>8559</v>
      </c>
      <c r="P7264" t="s">
        <v>8560</v>
      </c>
      <c r="Q7264">
        <v>19134</v>
      </c>
      <c r="R7264" t="s">
        <v>8561</v>
      </c>
      <c r="S7264" t="s">
        <v>8242</v>
      </c>
      <c r="T7264" t="s">
        <v>7738</v>
      </c>
    </row>
    <row r="7265" spans="1:20" x14ac:dyDescent="0.25">
      <c r="A7265" t="s">
        <v>6219</v>
      </c>
      <c r="B7265" s="2">
        <v>43030</v>
      </c>
      <c r="C7265" s="2">
        <v>43036</v>
      </c>
      <c r="D7265" t="s">
        <v>19</v>
      </c>
      <c r="E7265" t="s">
        <v>2367</v>
      </c>
      <c r="F7265" t="s">
        <v>4563</v>
      </c>
      <c r="G7265" s="1">
        <v>3168</v>
      </c>
      <c r="H7265">
        <v>4</v>
      </c>
      <c r="I7265">
        <v>2</v>
      </c>
      <c r="J7265" s="1">
        <v>11088</v>
      </c>
      <c r="K7265" t="s">
        <v>9128</v>
      </c>
      <c r="L7265" t="s">
        <v>9167</v>
      </c>
      <c r="M7265" t="s">
        <v>10757</v>
      </c>
      <c r="N7265" t="s">
        <v>8536</v>
      </c>
      <c r="O7265" t="s">
        <v>8559</v>
      </c>
      <c r="P7265" t="s">
        <v>8560</v>
      </c>
      <c r="Q7265">
        <v>19134</v>
      </c>
      <c r="R7265" t="s">
        <v>8561</v>
      </c>
      <c r="S7265" t="s">
        <v>8242</v>
      </c>
      <c r="T7265" t="s">
        <v>7738</v>
      </c>
    </row>
    <row r="7266" spans="1:20" x14ac:dyDescent="0.25">
      <c r="A7266" t="s">
        <v>6220</v>
      </c>
      <c r="B7266" s="2">
        <v>42899</v>
      </c>
      <c r="C7266" s="2">
        <v>42903</v>
      </c>
      <c r="D7266" t="s">
        <v>19</v>
      </c>
      <c r="E7266" t="s">
        <v>177</v>
      </c>
      <c r="F7266" t="s">
        <v>3781</v>
      </c>
      <c r="G7266" s="1">
        <v>18186</v>
      </c>
      <c r="H7266">
        <v>7</v>
      </c>
      <c r="I7266">
        <v>0</v>
      </c>
      <c r="J7266" s="1">
        <v>509208</v>
      </c>
      <c r="K7266" t="s">
        <v>9128</v>
      </c>
      <c r="L7266" t="s">
        <v>9137</v>
      </c>
      <c r="M7266" t="s">
        <v>10612</v>
      </c>
      <c r="N7266" t="s">
        <v>8536</v>
      </c>
      <c r="O7266" t="s">
        <v>8582</v>
      </c>
      <c r="P7266" t="s">
        <v>8583</v>
      </c>
      <c r="Q7266">
        <v>22153</v>
      </c>
      <c r="R7266" t="s">
        <v>8539</v>
      </c>
      <c r="S7266" t="s">
        <v>7776</v>
      </c>
      <c r="T7266" t="s">
        <v>7736</v>
      </c>
    </row>
    <row r="7267" spans="1:20" x14ac:dyDescent="0.25">
      <c r="A7267" t="s">
        <v>6221</v>
      </c>
      <c r="B7267" s="2">
        <v>41966</v>
      </c>
      <c r="C7267" s="2">
        <v>41969</v>
      </c>
      <c r="D7267" t="s">
        <v>11</v>
      </c>
      <c r="E7267" t="s">
        <v>2132</v>
      </c>
      <c r="F7267" t="s">
        <v>1946</v>
      </c>
      <c r="G7267" s="1">
        <v>155372</v>
      </c>
      <c r="H7267">
        <v>2</v>
      </c>
      <c r="I7267">
        <v>3</v>
      </c>
      <c r="J7267" s="1">
        <v>-355136</v>
      </c>
      <c r="K7267" t="s">
        <v>9123</v>
      </c>
      <c r="L7267" t="s">
        <v>9126</v>
      </c>
      <c r="M7267" t="s">
        <v>10041</v>
      </c>
      <c r="N7267" t="s">
        <v>8536</v>
      </c>
      <c r="O7267" t="s">
        <v>8563</v>
      </c>
      <c r="P7267" t="s">
        <v>8550</v>
      </c>
      <c r="Q7267">
        <v>77095</v>
      </c>
      <c r="R7267" t="s">
        <v>8551</v>
      </c>
      <c r="S7267" t="s">
        <v>8198</v>
      </c>
      <c r="T7267" t="s">
        <v>7738</v>
      </c>
    </row>
    <row r="7268" spans="1:20" x14ac:dyDescent="0.25">
      <c r="A7268" t="s">
        <v>6222</v>
      </c>
      <c r="B7268" s="2">
        <v>42963</v>
      </c>
      <c r="C7268" s="2">
        <v>42963</v>
      </c>
      <c r="D7268" t="s">
        <v>654</v>
      </c>
      <c r="E7268" t="s">
        <v>3834</v>
      </c>
      <c r="F7268" t="s">
        <v>1072</v>
      </c>
      <c r="G7268" s="1">
        <v>13428</v>
      </c>
      <c r="H7268">
        <v>3</v>
      </c>
      <c r="I7268">
        <v>7</v>
      </c>
      <c r="J7268" s="1">
        <v>-1119</v>
      </c>
      <c r="K7268" t="s">
        <v>9128</v>
      </c>
      <c r="L7268" t="s">
        <v>9142</v>
      </c>
      <c r="M7268" t="s">
        <v>9667</v>
      </c>
      <c r="N7268" t="s">
        <v>8536</v>
      </c>
      <c r="O7268" t="s">
        <v>8590</v>
      </c>
      <c r="P7268" t="s">
        <v>8586</v>
      </c>
      <c r="Q7268">
        <v>38401</v>
      </c>
      <c r="R7268" t="s">
        <v>8539</v>
      </c>
      <c r="S7268" t="s">
        <v>8433</v>
      </c>
      <c r="T7268" t="s">
        <v>7736</v>
      </c>
    </row>
    <row r="7269" spans="1:20" x14ac:dyDescent="0.25">
      <c r="A7269" t="s">
        <v>6222</v>
      </c>
      <c r="B7269" s="2">
        <v>42963</v>
      </c>
      <c r="C7269" s="2">
        <v>42963</v>
      </c>
      <c r="D7269" t="s">
        <v>654</v>
      </c>
      <c r="E7269" t="s">
        <v>3834</v>
      </c>
      <c r="F7269" t="s">
        <v>2229</v>
      </c>
      <c r="G7269" s="1">
        <v>67136</v>
      </c>
      <c r="H7269">
        <v>4</v>
      </c>
      <c r="I7269">
        <v>2</v>
      </c>
      <c r="J7269" s="1">
        <v>-8392</v>
      </c>
      <c r="K7269" t="s">
        <v>9128</v>
      </c>
      <c r="L7269" t="s">
        <v>9133</v>
      </c>
      <c r="M7269" t="s">
        <v>10143</v>
      </c>
      <c r="N7269" t="s">
        <v>8536</v>
      </c>
      <c r="O7269" t="s">
        <v>8590</v>
      </c>
      <c r="P7269" t="s">
        <v>8586</v>
      </c>
      <c r="Q7269">
        <v>38401</v>
      </c>
      <c r="R7269" t="s">
        <v>8539</v>
      </c>
      <c r="S7269" t="s">
        <v>8433</v>
      </c>
      <c r="T7269" t="s">
        <v>7736</v>
      </c>
    </row>
    <row r="7270" spans="1:20" x14ac:dyDescent="0.25">
      <c r="A7270" t="s">
        <v>6223</v>
      </c>
      <c r="B7270" s="2">
        <v>42383</v>
      </c>
      <c r="C7270" s="2">
        <v>42389</v>
      </c>
      <c r="D7270" t="s">
        <v>19</v>
      </c>
      <c r="E7270" t="s">
        <v>717</v>
      </c>
      <c r="F7270" t="s">
        <v>4092</v>
      </c>
      <c r="G7270" s="1">
        <v>89568</v>
      </c>
      <c r="H7270">
        <v>2</v>
      </c>
      <c r="I7270">
        <v>2</v>
      </c>
      <c r="J7270" s="1">
        <v>324684</v>
      </c>
      <c r="K7270" t="s">
        <v>9128</v>
      </c>
      <c r="L7270" t="s">
        <v>9148</v>
      </c>
      <c r="M7270" t="s">
        <v>10666</v>
      </c>
      <c r="N7270" t="s">
        <v>8536</v>
      </c>
      <c r="O7270" t="s">
        <v>8545</v>
      </c>
      <c r="P7270" t="s">
        <v>8546</v>
      </c>
      <c r="Q7270">
        <v>28027</v>
      </c>
      <c r="R7270" t="s">
        <v>8539</v>
      </c>
      <c r="S7270" t="s">
        <v>7903</v>
      </c>
      <c r="T7270" t="s">
        <v>7736</v>
      </c>
    </row>
    <row r="7271" spans="1:20" x14ac:dyDescent="0.25">
      <c r="A7271" t="s">
        <v>6223</v>
      </c>
      <c r="B7271" s="2">
        <v>42383</v>
      </c>
      <c r="C7271" s="2">
        <v>42389</v>
      </c>
      <c r="D7271" t="s">
        <v>19</v>
      </c>
      <c r="E7271" t="s">
        <v>717</v>
      </c>
      <c r="F7271" t="s">
        <v>6224</v>
      </c>
      <c r="G7271" s="1">
        <v>315776</v>
      </c>
      <c r="H7271">
        <v>8</v>
      </c>
      <c r="I7271">
        <v>2</v>
      </c>
      <c r="J7271" s="1">
        <v>315776</v>
      </c>
      <c r="K7271" t="s">
        <v>9123</v>
      </c>
      <c r="L7271" t="s">
        <v>9135</v>
      </c>
      <c r="M7271" t="s">
        <v>10918</v>
      </c>
      <c r="N7271" t="s">
        <v>8536</v>
      </c>
      <c r="O7271" t="s">
        <v>8545</v>
      </c>
      <c r="P7271" t="s">
        <v>8546</v>
      </c>
      <c r="Q7271">
        <v>28027</v>
      </c>
      <c r="R7271" t="s">
        <v>8539</v>
      </c>
      <c r="S7271" t="s">
        <v>7903</v>
      </c>
      <c r="T7271" t="s">
        <v>7736</v>
      </c>
    </row>
    <row r="7272" spans="1:20" x14ac:dyDescent="0.25">
      <c r="A7272" t="s">
        <v>6225</v>
      </c>
      <c r="B7272" s="2">
        <v>42629</v>
      </c>
      <c r="C7272" s="2">
        <v>42635</v>
      </c>
      <c r="D7272" t="s">
        <v>19</v>
      </c>
      <c r="E7272" t="s">
        <v>2183</v>
      </c>
      <c r="F7272" t="s">
        <v>2625</v>
      </c>
      <c r="G7272" s="1">
        <v>273666</v>
      </c>
      <c r="H7272">
        <v>2</v>
      </c>
      <c r="I7272">
        <v>15</v>
      </c>
      <c r="J7272" s="1">
        <v>-128784</v>
      </c>
      <c r="K7272" t="s">
        <v>9123</v>
      </c>
      <c r="L7272" t="s">
        <v>9124</v>
      </c>
      <c r="M7272" t="s">
        <v>10282</v>
      </c>
      <c r="N7272" t="s">
        <v>8536</v>
      </c>
      <c r="O7272" t="s">
        <v>8616</v>
      </c>
      <c r="P7272" t="s">
        <v>8541</v>
      </c>
      <c r="Q7272">
        <v>95123</v>
      </c>
      <c r="R7272" t="s">
        <v>8542</v>
      </c>
      <c r="S7272" t="s">
        <v>8208</v>
      </c>
      <c r="T7272" t="s">
        <v>7738</v>
      </c>
    </row>
    <row r="7273" spans="1:20" x14ac:dyDescent="0.25">
      <c r="A7273" t="s">
        <v>6225</v>
      </c>
      <c r="B7273" s="2">
        <v>42629</v>
      </c>
      <c r="C7273" s="2">
        <v>42635</v>
      </c>
      <c r="D7273" t="s">
        <v>19</v>
      </c>
      <c r="E7273" t="s">
        <v>2183</v>
      </c>
      <c r="F7273" t="s">
        <v>3039</v>
      </c>
      <c r="G7273" s="1">
        <v>1748</v>
      </c>
      <c r="H7273">
        <v>4</v>
      </c>
      <c r="I7273">
        <v>0</v>
      </c>
      <c r="J7273" s="1">
        <v>45448</v>
      </c>
      <c r="K7273" t="s">
        <v>9128</v>
      </c>
      <c r="L7273" t="s">
        <v>9144</v>
      </c>
      <c r="M7273" t="s">
        <v>10413</v>
      </c>
      <c r="N7273" t="s">
        <v>8536</v>
      </c>
      <c r="O7273" t="s">
        <v>8616</v>
      </c>
      <c r="P7273" t="s">
        <v>8541</v>
      </c>
      <c r="Q7273">
        <v>95123</v>
      </c>
      <c r="R7273" t="s">
        <v>8542</v>
      </c>
      <c r="S7273" t="s">
        <v>8208</v>
      </c>
      <c r="T7273" t="s">
        <v>7738</v>
      </c>
    </row>
    <row r="7274" spans="1:20" x14ac:dyDescent="0.25">
      <c r="A7274" t="s">
        <v>6226</v>
      </c>
      <c r="B7274" s="2">
        <v>42653</v>
      </c>
      <c r="C7274" s="2">
        <v>42657</v>
      </c>
      <c r="D7274" t="s">
        <v>19</v>
      </c>
      <c r="E7274" t="s">
        <v>1976</v>
      </c>
      <c r="F7274" t="s">
        <v>1023</v>
      </c>
      <c r="G7274" s="1">
        <v>20608</v>
      </c>
      <c r="H7274">
        <v>2</v>
      </c>
      <c r="I7274">
        <v>2</v>
      </c>
      <c r="J7274" s="1">
        <v>-43792</v>
      </c>
      <c r="K7274" t="s">
        <v>9128</v>
      </c>
      <c r="L7274" t="s">
        <v>9273</v>
      </c>
      <c r="M7274" t="s">
        <v>9644</v>
      </c>
      <c r="N7274" t="s">
        <v>8536</v>
      </c>
      <c r="O7274" t="s">
        <v>8828</v>
      </c>
      <c r="P7274" t="s">
        <v>8546</v>
      </c>
      <c r="Q7274">
        <v>27405</v>
      </c>
      <c r="R7274" t="s">
        <v>8539</v>
      </c>
      <c r="S7274" t="s">
        <v>8162</v>
      </c>
      <c r="T7274" t="s">
        <v>7738</v>
      </c>
    </row>
    <row r="7275" spans="1:20" x14ac:dyDescent="0.25">
      <c r="A7275" t="s">
        <v>6226</v>
      </c>
      <c r="B7275" s="2">
        <v>42653</v>
      </c>
      <c r="C7275" s="2">
        <v>42657</v>
      </c>
      <c r="D7275" t="s">
        <v>19</v>
      </c>
      <c r="E7275" t="s">
        <v>1976</v>
      </c>
      <c r="F7275" t="s">
        <v>510</v>
      </c>
      <c r="G7275" s="1">
        <v>4095</v>
      </c>
      <c r="H7275">
        <v>3</v>
      </c>
      <c r="I7275">
        <v>7</v>
      </c>
      <c r="J7275" s="1">
        <v>-273</v>
      </c>
      <c r="K7275" t="s">
        <v>9128</v>
      </c>
      <c r="L7275" t="s">
        <v>9142</v>
      </c>
      <c r="M7275" t="s">
        <v>9390</v>
      </c>
      <c r="N7275" t="s">
        <v>8536</v>
      </c>
      <c r="O7275" t="s">
        <v>8828</v>
      </c>
      <c r="P7275" t="s">
        <v>8546</v>
      </c>
      <c r="Q7275">
        <v>27405</v>
      </c>
      <c r="R7275" t="s">
        <v>8539</v>
      </c>
      <c r="S7275" t="s">
        <v>8162</v>
      </c>
      <c r="T7275" t="s">
        <v>7738</v>
      </c>
    </row>
    <row r="7276" spans="1:20" x14ac:dyDescent="0.25">
      <c r="A7276" t="s">
        <v>6227</v>
      </c>
      <c r="B7276" s="2">
        <v>42321</v>
      </c>
      <c r="C7276" s="2">
        <v>42325</v>
      </c>
      <c r="D7276" t="s">
        <v>19</v>
      </c>
      <c r="E7276" t="s">
        <v>2948</v>
      </c>
      <c r="F7276" t="s">
        <v>3751</v>
      </c>
      <c r="G7276" s="1">
        <v>33996</v>
      </c>
      <c r="H7276">
        <v>5</v>
      </c>
      <c r="I7276">
        <v>2</v>
      </c>
      <c r="J7276" s="1">
        <v>42495</v>
      </c>
      <c r="K7276" t="s">
        <v>9139</v>
      </c>
      <c r="L7276" t="s">
        <v>9140</v>
      </c>
      <c r="M7276" t="s">
        <v>10605</v>
      </c>
      <c r="N7276" t="s">
        <v>8536</v>
      </c>
      <c r="O7276" t="s">
        <v>9020</v>
      </c>
      <c r="P7276" t="s">
        <v>8699</v>
      </c>
      <c r="Q7276">
        <v>59601</v>
      </c>
      <c r="R7276" t="s">
        <v>8542</v>
      </c>
      <c r="S7276" t="s">
        <v>8323</v>
      </c>
      <c r="T7276" t="s">
        <v>7744</v>
      </c>
    </row>
    <row r="7277" spans="1:20" x14ac:dyDescent="0.25">
      <c r="A7277" t="s">
        <v>6227</v>
      </c>
      <c r="B7277" s="2">
        <v>42321</v>
      </c>
      <c r="C7277" s="2">
        <v>42325</v>
      </c>
      <c r="D7277" t="s">
        <v>19</v>
      </c>
      <c r="E7277" t="s">
        <v>2948</v>
      </c>
      <c r="F7277" t="s">
        <v>1343</v>
      </c>
      <c r="G7277" s="1">
        <v>6398</v>
      </c>
      <c r="H7277">
        <v>7</v>
      </c>
      <c r="I7277">
        <v>0</v>
      </c>
      <c r="J7277" s="1">
        <v>217532</v>
      </c>
      <c r="K7277" t="s">
        <v>9123</v>
      </c>
      <c r="L7277" t="s">
        <v>9135</v>
      </c>
      <c r="M7277" t="s">
        <v>9783</v>
      </c>
      <c r="N7277" t="s">
        <v>8536</v>
      </c>
      <c r="O7277" t="s">
        <v>9020</v>
      </c>
      <c r="P7277" t="s">
        <v>8699</v>
      </c>
      <c r="Q7277">
        <v>59601</v>
      </c>
      <c r="R7277" t="s">
        <v>8542</v>
      </c>
      <c r="S7277" t="s">
        <v>8323</v>
      </c>
      <c r="T7277" t="s">
        <v>7744</v>
      </c>
    </row>
    <row r="7278" spans="1:20" x14ac:dyDescent="0.25">
      <c r="A7278" t="s">
        <v>6228</v>
      </c>
      <c r="B7278" s="2">
        <v>41945</v>
      </c>
      <c r="C7278" s="2">
        <v>41949</v>
      </c>
      <c r="D7278" t="s">
        <v>19</v>
      </c>
      <c r="E7278" t="s">
        <v>2090</v>
      </c>
      <c r="F7278" t="s">
        <v>3155</v>
      </c>
      <c r="G7278" s="1">
        <v>79992</v>
      </c>
      <c r="H7278">
        <v>10</v>
      </c>
      <c r="I7278">
        <v>2</v>
      </c>
      <c r="J7278" s="1">
        <v>239976</v>
      </c>
      <c r="K7278" t="s">
        <v>9139</v>
      </c>
      <c r="L7278" t="s">
        <v>9162</v>
      </c>
      <c r="M7278" t="s">
        <v>10449</v>
      </c>
      <c r="N7278" t="s">
        <v>8536</v>
      </c>
      <c r="O7278" t="s">
        <v>8543</v>
      </c>
      <c r="P7278" t="s">
        <v>8544</v>
      </c>
      <c r="Q7278">
        <v>33311</v>
      </c>
      <c r="R7278" t="s">
        <v>8539</v>
      </c>
      <c r="S7278" t="s">
        <v>8189</v>
      </c>
      <c r="T7278" t="s">
        <v>7744</v>
      </c>
    </row>
    <row r="7279" spans="1:20" x14ac:dyDescent="0.25">
      <c r="A7279" t="s">
        <v>6229</v>
      </c>
      <c r="B7279" s="2">
        <v>42570</v>
      </c>
      <c r="C7279" s="2">
        <v>42572</v>
      </c>
      <c r="D7279" t="s">
        <v>79</v>
      </c>
      <c r="E7279" t="s">
        <v>1982</v>
      </c>
      <c r="F7279" t="s">
        <v>6041</v>
      </c>
      <c r="G7279" s="1">
        <v>35984</v>
      </c>
      <c r="H7279">
        <v>2</v>
      </c>
      <c r="I7279">
        <v>2</v>
      </c>
      <c r="J7279" s="1">
        <v>4498</v>
      </c>
      <c r="K7279" t="s">
        <v>9139</v>
      </c>
      <c r="L7279" t="s">
        <v>9140</v>
      </c>
      <c r="M7279" t="s">
        <v>10905</v>
      </c>
      <c r="N7279" t="s">
        <v>8536</v>
      </c>
      <c r="O7279" t="s">
        <v>8556</v>
      </c>
      <c r="P7279" t="s">
        <v>8541</v>
      </c>
      <c r="Q7279">
        <v>94110</v>
      </c>
      <c r="R7279" t="s">
        <v>8542</v>
      </c>
      <c r="S7279" t="s">
        <v>8164</v>
      </c>
      <c r="T7279" t="s">
        <v>7744</v>
      </c>
    </row>
    <row r="7280" spans="1:20" x14ac:dyDescent="0.25">
      <c r="A7280" t="s">
        <v>6229</v>
      </c>
      <c r="B7280" s="2">
        <v>42570</v>
      </c>
      <c r="C7280" s="2">
        <v>42572</v>
      </c>
      <c r="D7280" t="s">
        <v>79</v>
      </c>
      <c r="E7280" t="s">
        <v>1982</v>
      </c>
      <c r="F7280" t="s">
        <v>3060</v>
      </c>
      <c r="G7280" s="1">
        <v>38997</v>
      </c>
      <c r="H7280">
        <v>3</v>
      </c>
      <c r="I7280">
        <v>0</v>
      </c>
      <c r="J7280" s="1">
        <v>1325898</v>
      </c>
      <c r="K7280" t="s">
        <v>9139</v>
      </c>
      <c r="L7280" t="s">
        <v>9162</v>
      </c>
      <c r="M7280" t="s">
        <v>10416</v>
      </c>
      <c r="N7280" t="s">
        <v>8536</v>
      </c>
      <c r="O7280" t="s">
        <v>8556</v>
      </c>
      <c r="P7280" t="s">
        <v>8541</v>
      </c>
      <c r="Q7280">
        <v>94110</v>
      </c>
      <c r="R7280" t="s">
        <v>8542</v>
      </c>
      <c r="S7280" t="s">
        <v>8164</v>
      </c>
      <c r="T7280" t="s">
        <v>7744</v>
      </c>
    </row>
    <row r="7281" spans="1:20" x14ac:dyDescent="0.25">
      <c r="A7281" t="s">
        <v>6230</v>
      </c>
      <c r="B7281" s="2">
        <v>42504</v>
      </c>
      <c r="C7281" s="2">
        <v>42504</v>
      </c>
      <c r="D7281" t="s">
        <v>654</v>
      </c>
      <c r="E7281" t="s">
        <v>1143</v>
      </c>
      <c r="F7281" t="s">
        <v>447</v>
      </c>
      <c r="G7281" s="1">
        <v>185528</v>
      </c>
      <c r="H7281">
        <v>7</v>
      </c>
      <c r="I7281">
        <v>2</v>
      </c>
      <c r="J7281" s="1">
        <v>487011</v>
      </c>
      <c r="K7281" t="s">
        <v>9139</v>
      </c>
      <c r="L7281" t="s">
        <v>9162</v>
      </c>
      <c r="M7281" t="s">
        <v>9359</v>
      </c>
      <c r="N7281" t="s">
        <v>8536</v>
      </c>
      <c r="O7281" t="s">
        <v>9007</v>
      </c>
      <c r="P7281" t="s">
        <v>8581</v>
      </c>
      <c r="Q7281">
        <v>85364</v>
      </c>
      <c r="R7281" t="s">
        <v>8542</v>
      </c>
      <c r="S7281" t="s">
        <v>7998</v>
      </c>
      <c r="T7281" t="s">
        <v>7738</v>
      </c>
    </row>
    <row r="7282" spans="1:20" x14ac:dyDescent="0.25">
      <c r="A7282" t="s">
        <v>6231</v>
      </c>
      <c r="B7282" s="2">
        <v>42056</v>
      </c>
      <c r="C7282" s="2">
        <v>42062</v>
      </c>
      <c r="D7282" t="s">
        <v>19</v>
      </c>
      <c r="E7282" t="s">
        <v>3173</v>
      </c>
      <c r="F7282" t="s">
        <v>899</v>
      </c>
      <c r="G7282" s="1">
        <v>254198</v>
      </c>
      <c r="H7282">
        <v>2</v>
      </c>
      <c r="I7282">
        <v>0</v>
      </c>
      <c r="J7282" s="1">
        <v>127099</v>
      </c>
      <c r="K7282" t="s">
        <v>9128</v>
      </c>
      <c r="L7282" t="s">
        <v>9142</v>
      </c>
      <c r="M7282" t="s">
        <v>9591</v>
      </c>
      <c r="N7282" t="s">
        <v>8536</v>
      </c>
      <c r="O7282" t="s">
        <v>8590</v>
      </c>
      <c r="P7282" t="s">
        <v>8744</v>
      </c>
      <c r="Q7282">
        <v>21044</v>
      </c>
      <c r="R7282" t="s">
        <v>8561</v>
      </c>
      <c r="S7282" t="s">
        <v>8355</v>
      </c>
      <c r="T7282" t="s">
        <v>7736</v>
      </c>
    </row>
    <row r="7283" spans="1:20" x14ac:dyDescent="0.25">
      <c r="A7283" t="s">
        <v>6232</v>
      </c>
      <c r="B7283" s="2">
        <v>43024</v>
      </c>
      <c r="C7283" s="2">
        <v>43029</v>
      </c>
      <c r="D7283" t="s">
        <v>19</v>
      </c>
      <c r="E7283" t="s">
        <v>3767</v>
      </c>
      <c r="F7283" t="s">
        <v>429</v>
      </c>
      <c r="G7283" s="1">
        <v>599985</v>
      </c>
      <c r="H7283">
        <v>5</v>
      </c>
      <c r="I7283">
        <v>7</v>
      </c>
      <c r="J7283" s="1">
        <v>-479988</v>
      </c>
      <c r="K7283" t="s">
        <v>9139</v>
      </c>
      <c r="L7283" t="s">
        <v>9296</v>
      </c>
      <c r="M7283" t="s">
        <v>9348</v>
      </c>
      <c r="N7283" t="s">
        <v>8536</v>
      </c>
      <c r="O7283" t="s">
        <v>9007</v>
      </c>
      <c r="P7283" t="s">
        <v>8581</v>
      </c>
      <c r="Q7283">
        <v>85364</v>
      </c>
      <c r="R7283" t="s">
        <v>8542</v>
      </c>
      <c r="S7283" t="s">
        <v>8427</v>
      </c>
      <c r="T7283" t="s">
        <v>7744</v>
      </c>
    </row>
    <row r="7284" spans="1:20" x14ac:dyDescent="0.25">
      <c r="A7284" t="s">
        <v>6233</v>
      </c>
      <c r="B7284" s="2">
        <v>42908</v>
      </c>
      <c r="C7284" s="2">
        <v>42915</v>
      </c>
      <c r="D7284" t="s">
        <v>19</v>
      </c>
      <c r="E7284" t="s">
        <v>1321</v>
      </c>
      <c r="F7284" t="s">
        <v>1877</v>
      </c>
      <c r="G7284" s="1">
        <v>3036</v>
      </c>
      <c r="H7284">
        <v>3</v>
      </c>
      <c r="I7284">
        <v>8</v>
      </c>
      <c r="J7284" s="1">
        <v>-50094</v>
      </c>
      <c r="K7284" t="s">
        <v>9128</v>
      </c>
      <c r="L7284" t="s">
        <v>9142</v>
      </c>
      <c r="M7284" t="s">
        <v>10011</v>
      </c>
      <c r="N7284" t="s">
        <v>8536</v>
      </c>
      <c r="O7284" t="s">
        <v>8579</v>
      </c>
      <c r="P7284" t="s">
        <v>8566</v>
      </c>
      <c r="Q7284">
        <v>60653</v>
      </c>
      <c r="R7284" t="s">
        <v>8551</v>
      </c>
      <c r="S7284" t="s">
        <v>8038</v>
      </c>
      <c r="T7284" t="s">
        <v>7736</v>
      </c>
    </row>
    <row r="7285" spans="1:20" x14ac:dyDescent="0.25">
      <c r="A7285" t="s">
        <v>6234</v>
      </c>
      <c r="B7285" s="2">
        <v>42987</v>
      </c>
      <c r="C7285" s="2">
        <v>42991</v>
      </c>
      <c r="D7285" t="s">
        <v>19</v>
      </c>
      <c r="E7285" t="s">
        <v>398</v>
      </c>
      <c r="F7285" t="s">
        <v>629</v>
      </c>
      <c r="G7285" s="1">
        <v>2592</v>
      </c>
      <c r="H7285">
        <v>5</v>
      </c>
      <c r="I7285">
        <v>2</v>
      </c>
      <c r="J7285" s="1">
        <v>3888</v>
      </c>
      <c r="K7285" t="s">
        <v>9128</v>
      </c>
      <c r="L7285" t="s">
        <v>9137</v>
      </c>
      <c r="M7285" t="s">
        <v>9455</v>
      </c>
      <c r="N7285" t="s">
        <v>8536</v>
      </c>
      <c r="O7285" t="s">
        <v>8717</v>
      </c>
      <c r="P7285" t="s">
        <v>8604</v>
      </c>
      <c r="Q7285">
        <v>44105</v>
      </c>
      <c r="R7285" t="s">
        <v>8561</v>
      </c>
      <c r="S7285" t="s">
        <v>7833</v>
      </c>
      <c r="T7285" t="s">
        <v>7736</v>
      </c>
    </row>
    <row r="7286" spans="1:20" x14ac:dyDescent="0.25">
      <c r="A7286" t="s">
        <v>6234</v>
      </c>
      <c r="B7286" s="2">
        <v>42987</v>
      </c>
      <c r="C7286" s="2">
        <v>42991</v>
      </c>
      <c r="D7286" t="s">
        <v>19</v>
      </c>
      <c r="E7286" t="s">
        <v>398</v>
      </c>
      <c r="F7286" t="s">
        <v>964</v>
      </c>
      <c r="G7286" s="1">
        <v>66112</v>
      </c>
      <c r="H7286">
        <v>2</v>
      </c>
      <c r="I7286">
        <v>2</v>
      </c>
      <c r="J7286" s="1">
        <v>-90904</v>
      </c>
      <c r="K7286" t="s">
        <v>9123</v>
      </c>
      <c r="L7286" t="s">
        <v>9135</v>
      </c>
      <c r="M7286" t="s">
        <v>9619</v>
      </c>
      <c r="N7286" t="s">
        <v>8536</v>
      </c>
      <c r="O7286" t="s">
        <v>8717</v>
      </c>
      <c r="P7286" t="s">
        <v>8604</v>
      </c>
      <c r="Q7286">
        <v>44105</v>
      </c>
      <c r="R7286" t="s">
        <v>8561</v>
      </c>
      <c r="S7286" t="s">
        <v>7833</v>
      </c>
      <c r="T7286" t="s">
        <v>7736</v>
      </c>
    </row>
    <row r="7287" spans="1:20" x14ac:dyDescent="0.25">
      <c r="A7287" t="s">
        <v>6235</v>
      </c>
      <c r="B7287" s="2">
        <v>43022</v>
      </c>
      <c r="C7287" s="2">
        <v>43027</v>
      </c>
      <c r="D7287" t="s">
        <v>19</v>
      </c>
      <c r="E7287" t="s">
        <v>1414</v>
      </c>
      <c r="F7287" t="s">
        <v>1161</v>
      </c>
      <c r="G7287" s="1">
        <v>4636</v>
      </c>
      <c r="H7287">
        <v>4</v>
      </c>
      <c r="I7287">
        <v>0</v>
      </c>
      <c r="J7287" s="1">
        <v>152988</v>
      </c>
      <c r="K7287" t="s">
        <v>9139</v>
      </c>
      <c r="L7287" t="s">
        <v>9162</v>
      </c>
      <c r="M7287" t="s">
        <v>9705</v>
      </c>
      <c r="N7287" t="s">
        <v>8536</v>
      </c>
      <c r="O7287" t="s">
        <v>8556</v>
      </c>
      <c r="P7287" t="s">
        <v>8541</v>
      </c>
      <c r="Q7287">
        <v>94110</v>
      </c>
      <c r="R7287" t="s">
        <v>8542</v>
      </c>
      <c r="S7287" t="s">
        <v>8056</v>
      </c>
      <c r="T7287" t="s">
        <v>7736</v>
      </c>
    </row>
    <row r="7288" spans="1:20" x14ac:dyDescent="0.25">
      <c r="A7288" t="s">
        <v>6236</v>
      </c>
      <c r="B7288" s="2">
        <v>42541</v>
      </c>
      <c r="C7288" s="2">
        <v>42546</v>
      </c>
      <c r="D7288" t="s">
        <v>19</v>
      </c>
      <c r="E7288" t="s">
        <v>4507</v>
      </c>
      <c r="F7288" t="s">
        <v>4770</v>
      </c>
      <c r="G7288" s="1">
        <v>69</v>
      </c>
      <c r="H7288">
        <v>1</v>
      </c>
      <c r="I7288">
        <v>0</v>
      </c>
      <c r="J7288" s="1">
        <v>552</v>
      </c>
      <c r="K7288" t="s">
        <v>9139</v>
      </c>
      <c r="L7288" t="s">
        <v>9162</v>
      </c>
      <c r="M7288" t="s">
        <v>10795</v>
      </c>
      <c r="N7288" t="s">
        <v>8536</v>
      </c>
      <c r="O7288" t="s">
        <v>8850</v>
      </c>
      <c r="P7288" t="s">
        <v>8618</v>
      </c>
      <c r="Q7288">
        <v>73120</v>
      </c>
      <c r="R7288" t="s">
        <v>8551</v>
      </c>
      <c r="S7288" t="s">
        <v>8478</v>
      </c>
      <c r="T7288" t="s">
        <v>7738</v>
      </c>
    </row>
    <row r="7289" spans="1:20" x14ac:dyDescent="0.25">
      <c r="A7289" t="s">
        <v>6236</v>
      </c>
      <c r="B7289" s="2">
        <v>42541</v>
      </c>
      <c r="C7289" s="2">
        <v>42546</v>
      </c>
      <c r="D7289" t="s">
        <v>19</v>
      </c>
      <c r="E7289" t="s">
        <v>4507</v>
      </c>
      <c r="F7289" t="s">
        <v>2194</v>
      </c>
      <c r="G7289" s="1">
        <v>5769</v>
      </c>
      <c r="H7289">
        <v>3</v>
      </c>
      <c r="I7289">
        <v>0</v>
      </c>
      <c r="J7289" s="1">
        <v>236529</v>
      </c>
      <c r="K7289" t="s">
        <v>9123</v>
      </c>
      <c r="L7289" t="s">
        <v>9135</v>
      </c>
      <c r="M7289" t="s">
        <v>10132</v>
      </c>
      <c r="N7289" t="s">
        <v>8536</v>
      </c>
      <c r="O7289" t="s">
        <v>8850</v>
      </c>
      <c r="P7289" t="s">
        <v>8618</v>
      </c>
      <c r="Q7289">
        <v>73120</v>
      </c>
      <c r="R7289" t="s">
        <v>8551</v>
      </c>
      <c r="S7289" t="s">
        <v>8478</v>
      </c>
      <c r="T7289" t="s">
        <v>7738</v>
      </c>
    </row>
    <row r="7290" spans="1:20" x14ac:dyDescent="0.25">
      <c r="A7290" t="s">
        <v>6237</v>
      </c>
      <c r="B7290" s="2">
        <v>41884</v>
      </c>
      <c r="C7290" s="2">
        <v>41889</v>
      </c>
      <c r="D7290" t="s">
        <v>19</v>
      </c>
      <c r="E7290" t="s">
        <v>578</v>
      </c>
      <c r="F7290" t="s">
        <v>3330</v>
      </c>
      <c r="G7290" s="1">
        <v>55971</v>
      </c>
      <c r="H7290">
        <v>3</v>
      </c>
      <c r="I7290">
        <v>4</v>
      </c>
      <c r="J7290" s="1">
        <v>-1212705</v>
      </c>
      <c r="K7290" t="s">
        <v>9139</v>
      </c>
      <c r="L7290" t="s">
        <v>9296</v>
      </c>
      <c r="M7290" t="s">
        <v>10501</v>
      </c>
      <c r="N7290" t="s">
        <v>8536</v>
      </c>
      <c r="O7290" t="s">
        <v>8563</v>
      </c>
      <c r="P7290" t="s">
        <v>8550</v>
      </c>
      <c r="Q7290">
        <v>77095</v>
      </c>
      <c r="R7290" t="s">
        <v>8551</v>
      </c>
      <c r="S7290" t="s">
        <v>7870</v>
      </c>
      <c r="T7290" t="s">
        <v>7738</v>
      </c>
    </row>
    <row r="7291" spans="1:20" x14ac:dyDescent="0.25">
      <c r="A7291" t="s">
        <v>6238</v>
      </c>
      <c r="B7291" s="2">
        <v>42399</v>
      </c>
      <c r="C7291" s="2">
        <v>42400</v>
      </c>
      <c r="D7291" t="s">
        <v>79</v>
      </c>
      <c r="E7291" t="s">
        <v>245</v>
      </c>
      <c r="F7291" t="s">
        <v>601</v>
      </c>
      <c r="G7291" s="1">
        <v>30501</v>
      </c>
      <c r="H7291">
        <v>9</v>
      </c>
      <c r="I7291">
        <v>0</v>
      </c>
      <c r="J7291" s="1">
        <v>762525</v>
      </c>
      <c r="K7291" t="s">
        <v>9128</v>
      </c>
      <c r="L7291" t="s">
        <v>9133</v>
      </c>
      <c r="M7291" t="s">
        <v>9439</v>
      </c>
      <c r="N7291" t="s">
        <v>8536</v>
      </c>
      <c r="O7291" t="s">
        <v>8556</v>
      </c>
      <c r="P7291" t="s">
        <v>8541</v>
      </c>
      <c r="Q7291">
        <v>94122</v>
      </c>
      <c r="R7291" t="s">
        <v>8542</v>
      </c>
      <c r="S7291" t="s">
        <v>7794</v>
      </c>
      <c r="T7291" t="s">
        <v>7736</v>
      </c>
    </row>
    <row r="7292" spans="1:20" x14ac:dyDescent="0.25">
      <c r="A7292" t="s">
        <v>6238</v>
      </c>
      <c r="B7292" s="2">
        <v>42399</v>
      </c>
      <c r="C7292" s="2">
        <v>42400</v>
      </c>
      <c r="D7292" t="s">
        <v>79</v>
      </c>
      <c r="E7292" t="s">
        <v>245</v>
      </c>
      <c r="F7292" t="s">
        <v>274</v>
      </c>
      <c r="G7292" s="1">
        <v>50784</v>
      </c>
      <c r="H7292">
        <v>2</v>
      </c>
      <c r="I7292">
        <v>2</v>
      </c>
      <c r="J7292" s="1">
        <v>177744</v>
      </c>
      <c r="K7292" t="s">
        <v>9128</v>
      </c>
      <c r="L7292" t="s">
        <v>9142</v>
      </c>
      <c r="M7292" t="s">
        <v>9272</v>
      </c>
      <c r="N7292" t="s">
        <v>8536</v>
      </c>
      <c r="O7292" t="s">
        <v>8556</v>
      </c>
      <c r="P7292" t="s">
        <v>8541</v>
      </c>
      <c r="Q7292">
        <v>94122</v>
      </c>
      <c r="R7292" t="s">
        <v>8542</v>
      </c>
      <c r="S7292" t="s">
        <v>7794</v>
      </c>
      <c r="T7292" t="s">
        <v>7736</v>
      </c>
    </row>
    <row r="7293" spans="1:20" x14ac:dyDescent="0.25">
      <c r="A7293" t="s">
        <v>6238</v>
      </c>
      <c r="B7293" s="2">
        <v>42399</v>
      </c>
      <c r="C7293" s="2">
        <v>42400</v>
      </c>
      <c r="D7293" t="s">
        <v>79</v>
      </c>
      <c r="E7293" t="s">
        <v>245</v>
      </c>
      <c r="F7293" t="s">
        <v>538</v>
      </c>
      <c r="G7293" s="1">
        <v>2601</v>
      </c>
      <c r="H7293">
        <v>9</v>
      </c>
      <c r="I7293">
        <v>0</v>
      </c>
      <c r="J7293" s="1">
        <v>122247</v>
      </c>
      <c r="K7293" t="s">
        <v>9128</v>
      </c>
      <c r="L7293" t="s">
        <v>9129</v>
      </c>
      <c r="M7293" t="s">
        <v>9405</v>
      </c>
      <c r="N7293" t="s">
        <v>8536</v>
      </c>
      <c r="O7293" t="s">
        <v>8556</v>
      </c>
      <c r="P7293" t="s">
        <v>8541</v>
      </c>
      <c r="Q7293">
        <v>94122</v>
      </c>
      <c r="R7293" t="s">
        <v>8542</v>
      </c>
      <c r="S7293" t="s">
        <v>7794</v>
      </c>
      <c r="T7293" t="s">
        <v>7736</v>
      </c>
    </row>
    <row r="7294" spans="1:20" x14ac:dyDescent="0.25">
      <c r="A7294" t="s">
        <v>6239</v>
      </c>
      <c r="B7294" s="2">
        <v>43073</v>
      </c>
      <c r="C7294" s="2">
        <v>43078</v>
      </c>
      <c r="D7294" t="s">
        <v>19</v>
      </c>
      <c r="E7294" t="s">
        <v>1040</v>
      </c>
      <c r="F7294" t="s">
        <v>6240</v>
      </c>
      <c r="G7294" s="1">
        <v>6490</v>
      </c>
      <c r="H7294">
        <v>2</v>
      </c>
      <c r="I7294">
        <v>5</v>
      </c>
      <c r="J7294" s="1">
        <v>-27258</v>
      </c>
      <c r="K7294" t="s">
        <v>9139</v>
      </c>
      <c r="L7294" t="s">
        <v>9296</v>
      </c>
      <c r="M7294" t="s">
        <v>10898</v>
      </c>
      <c r="N7294" t="s">
        <v>8536</v>
      </c>
      <c r="O7294" t="s">
        <v>8901</v>
      </c>
      <c r="P7294" t="s">
        <v>8586</v>
      </c>
      <c r="Q7294">
        <v>37211</v>
      </c>
      <c r="R7294" t="s">
        <v>8539</v>
      </c>
      <c r="S7294" t="s">
        <v>7973</v>
      </c>
      <c r="T7294" t="s">
        <v>7736</v>
      </c>
    </row>
    <row r="7295" spans="1:20" x14ac:dyDescent="0.25">
      <c r="A7295" t="s">
        <v>6241</v>
      </c>
      <c r="B7295" s="2">
        <v>42392</v>
      </c>
      <c r="C7295" s="2">
        <v>42398</v>
      </c>
      <c r="D7295" t="s">
        <v>19</v>
      </c>
      <c r="E7295" t="s">
        <v>2756</v>
      </c>
      <c r="F7295" t="s">
        <v>4740</v>
      </c>
      <c r="G7295" s="1">
        <v>5999</v>
      </c>
      <c r="H7295">
        <v>7</v>
      </c>
      <c r="I7295">
        <v>0</v>
      </c>
      <c r="J7295" s="1">
        <v>215964</v>
      </c>
      <c r="K7295" t="s">
        <v>9123</v>
      </c>
      <c r="L7295" t="s">
        <v>9135</v>
      </c>
      <c r="M7295" t="s">
        <v>10789</v>
      </c>
      <c r="N7295" t="s">
        <v>8536</v>
      </c>
      <c r="O7295" t="s">
        <v>8540</v>
      </c>
      <c r="P7295" t="s">
        <v>8541</v>
      </c>
      <c r="Q7295">
        <v>90036</v>
      </c>
      <c r="R7295" t="s">
        <v>8542</v>
      </c>
      <c r="S7295" t="s">
        <v>8296</v>
      </c>
      <c r="T7295" t="s">
        <v>7736</v>
      </c>
    </row>
    <row r="7296" spans="1:20" x14ac:dyDescent="0.25">
      <c r="A7296" t="s">
        <v>6242</v>
      </c>
      <c r="B7296" s="2">
        <v>42150</v>
      </c>
      <c r="C7296" s="2">
        <v>42155</v>
      </c>
      <c r="D7296" t="s">
        <v>19</v>
      </c>
      <c r="E7296" t="s">
        <v>321</v>
      </c>
      <c r="F7296" t="s">
        <v>1070</v>
      </c>
      <c r="G7296" s="1">
        <v>2024</v>
      </c>
      <c r="H7296">
        <v>1</v>
      </c>
      <c r="I7296">
        <v>0</v>
      </c>
      <c r="J7296" s="1">
        <v>78936</v>
      </c>
      <c r="K7296" t="s">
        <v>9123</v>
      </c>
      <c r="L7296" t="s">
        <v>9135</v>
      </c>
      <c r="M7296" t="s">
        <v>9665</v>
      </c>
      <c r="N7296" t="s">
        <v>8536</v>
      </c>
      <c r="O7296" t="s">
        <v>8815</v>
      </c>
      <c r="P7296" t="s">
        <v>8548</v>
      </c>
      <c r="Q7296">
        <v>98006</v>
      </c>
      <c r="R7296" t="s">
        <v>8542</v>
      </c>
      <c r="S7296" t="s">
        <v>7814</v>
      </c>
      <c r="T7296" t="s">
        <v>7736</v>
      </c>
    </row>
    <row r="7297" spans="1:20" x14ac:dyDescent="0.25">
      <c r="A7297" t="s">
        <v>6243</v>
      </c>
      <c r="B7297" s="2">
        <v>41763</v>
      </c>
      <c r="C7297" s="2">
        <v>41764</v>
      </c>
      <c r="D7297" t="s">
        <v>79</v>
      </c>
      <c r="E7297" t="s">
        <v>1803</v>
      </c>
      <c r="F7297" t="s">
        <v>4094</v>
      </c>
      <c r="G7297" s="1">
        <v>3784</v>
      </c>
      <c r="H7297">
        <v>2</v>
      </c>
      <c r="I7297">
        <v>2</v>
      </c>
      <c r="J7297" s="1">
        <v>2838</v>
      </c>
      <c r="K7297" t="s">
        <v>9128</v>
      </c>
      <c r="L7297" t="s">
        <v>9137</v>
      </c>
      <c r="M7297" t="s">
        <v>10667</v>
      </c>
      <c r="N7297" t="s">
        <v>8536</v>
      </c>
      <c r="O7297" t="s">
        <v>8563</v>
      </c>
      <c r="P7297" t="s">
        <v>8550</v>
      </c>
      <c r="Q7297">
        <v>77036</v>
      </c>
      <c r="R7297" t="s">
        <v>8551</v>
      </c>
      <c r="S7297" t="s">
        <v>8134</v>
      </c>
      <c r="T7297" t="s">
        <v>7736</v>
      </c>
    </row>
    <row r="7298" spans="1:20" x14ac:dyDescent="0.25">
      <c r="A7298" t="s">
        <v>6243</v>
      </c>
      <c r="B7298" s="2">
        <v>41763</v>
      </c>
      <c r="C7298" s="2">
        <v>41764</v>
      </c>
      <c r="D7298" t="s">
        <v>79</v>
      </c>
      <c r="E7298" t="s">
        <v>1803</v>
      </c>
      <c r="F7298" t="s">
        <v>4885</v>
      </c>
      <c r="G7298" s="1">
        <v>5472</v>
      </c>
      <c r="H7298">
        <v>6</v>
      </c>
      <c r="I7298">
        <v>2</v>
      </c>
      <c r="J7298" s="1">
        <v>18468</v>
      </c>
      <c r="K7298" t="s">
        <v>9128</v>
      </c>
      <c r="L7298" t="s">
        <v>9191</v>
      </c>
      <c r="M7298" t="s">
        <v>10809</v>
      </c>
      <c r="N7298" t="s">
        <v>8536</v>
      </c>
      <c r="O7298" t="s">
        <v>8563</v>
      </c>
      <c r="P7298" t="s">
        <v>8550</v>
      </c>
      <c r="Q7298">
        <v>77036</v>
      </c>
      <c r="R7298" t="s">
        <v>8551</v>
      </c>
      <c r="S7298" t="s">
        <v>8134</v>
      </c>
      <c r="T7298" t="s">
        <v>7736</v>
      </c>
    </row>
    <row r="7299" spans="1:20" x14ac:dyDescent="0.25">
      <c r="A7299" t="s">
        <v>6244</v>
      </c>
      <c r="B7299" s="2">
        <v>42045</v>
      </c>
      <c r="C7299" s="2">
        <v>42049</v>
      </c>
      <c r="D7299" t="s">
        <v>11</v>
      </c>
      <c r="E7299" t="s">
        <v>1059</v>
      </c>
      <c r="F7299" t="s">
        <v>2780</v>
      </c>
      <c r="G7299" s="1">
        <v>7724</v>
      </c>
      <c r="H7299">
        <v>5</v>
      </c>
      <c r="I7299">
        <v>2</v>
      </c>
      <c r="J7299" s="1">
        <v>7724</v>
      </c>
      <c r="K7299" t="s">
        <v>9128</v>
      </c>
      <c r="L7299" t="s">
        <v>9133</v>
      </c>
      <c r="M7299" t="s">
        <v>10337</v>
      </c>
      <c r="N7299" t="s">
        <v>8536</v>
      </c>
      <c r="O7299" t="s">
        <v>8559</v>
      </c>
      <c r="P7299" t="s">
        <v>8560</v>
      </c>
      <c r="Q7299">
        <v>19143</v>
      </c>
      <c r="R7299" t="s">
        <v>8561</v>
      </c>
      <c r="S7299" t="s">
        <v>7978</v>
      </c>
      <c r="T7299" t="s">
        <v>7738</v>
      </c>
    </row>
    <row r="7300" spans="1:20" x14ac:dyDescent="0.25">
      <c r="A7300" t="s">
        <v>6245</v>
      </c>
      <c r="B7300" s="2">
        <v>41961</v>
      </c>
      <c r="C7300" s="2">
        <v>41964</v>
      </c>
      <c r="D7300" t="s">
        <v>79</v>
      </c>
      <c r="E7300" t="s">
        <v>1321</v>
      </c>
      <c r="F7300" t="s">
        <v>555</v>
      </c>
      <c r="G7300" s="1">
        <v>2921</v>
      </c>
      <c r="H7300">
        <v>4</v>
      </c>
      <c r="I7300">
        <v>5</v>
      </c>
      <c r="J7300" s="1">
        <v>-17526</v>
      </c>
      <c r="K7300" t="s">
        <v>9123</v>
      </c>
      <c r="L7300" t="s">
        <v>9131</v>
      </c>
      <c r="M7300" t="s">
        <v>9418</v>
      </c>
      <c r="N7300" t="s">
        <v>8536</v>
      </c>
      <c r="O7300" t="s">
        <v>9055</v>
      </c>
      <c r="P7300" t="s">
        <v>8566</v>
      </c>
      <c r="Q7300">
        <v>60016</v>
      </c>
      <c r="R7300" t="s">
        <v>8551</v>
      </c>
      <c r="S7300" t="s">
        <v>8038</v>
      </c>
      <c r="T7300" t="s">
        <v>7736</v>
      </c>
    </row>
    <row r="7301" spans="1:20" x14ac:dyDescent="0.25">
      <c r="A7301" t="s">
        <v>6245</v>
      </c>
      <c r="B7301" s="2">
        <v>41961</v>
      </c>
      <c r="C7301" s="2">
        <v>41964</v>
      </c>
      <c r="D7301" t="s">
        <v>79</v>
      </c>
      <c r="E7301" t="s">
        <v>1321</v>
      </c>
      <c r="F7301" t="s">
        <v>3547</v>
      </c>
      <c r="G7301" s="1">
        <v>8544</v>
      </c>
      <c r="H7301">
        <v>2</v>
      </c>
      <c r="I7301">
        <v>6</v>
      </c>
      <c r="J7301" s="1">
        <v>-7476</v>
      </c>
      <c r="K7301" t="s">
        <v>9123</v>
      </c>
      <c r="L7301" t="s">
        <v>9135</v>
      </c>
      <c r="M7301" t="s">
        <v>10556</v>
      </c>
      <c r="N7301" t="s">
        <v>8536</v>
      </c>
      <c r="O7301" t="s">
        <v>9055</v>
      </c>
      <c r="P7301" t="s">
        <v>8566</v>
      </c>
      <c r="Q7301">
        <v>60016</v>
      </c>
      <c r="R7301" t="s">
        <v>8551</v>
      </c>
      <c r="S7301" t="s">
        <v>8038</v>
      </c>
      <c r="T7301" t="s">
        <v>7736</v>
      </c>
    </row>
    <row r="7302" spans="1:20" x14ac:dyDescent="0.25">
      <c r="A7302" t="s">
        <v>6245</v>
      </c>
      <c r="B7302" s="2">
        <v>41961</v>
      </c>
      <c r="C7302" s="2">
        <v>41964</v>
      </c>
      <c r="D7302" t="s">
        <v>79</v>
      </c>
      <c r="E7302" t="s">
        <v>1321</v>
      </c>
      <c r="F7302" t="s">
        <v>4615</v>
      </c>
      <c r="G7302" s="1">
        <v>424116</v>
      </c>
      <c r="H7302">
        <v>6</v>
      </c>
      <c r="I7302">
        <v>3</v>
      </c>
      <c r="J7302" s="1">
        <v>-30294</v>
      </c>
      <c r="K7302" t="s">
        <v>9123</v>
      </c>
      <c r="L7302" t="s">
        <v>9124</v>
      </c>
      <c r="M7302" t="s">
        <v>10763</v>
      </c>
      <c r="N7302" t="s">
        <v>8536</v>
      </c>
      <c r="O7302" t="s">
        <v>9055</v>
      </c>
      <c r="P7302" t="s">
        <v>8566</v>
      </c>
      <c r="Q7302">
        <v>60016</v>
      </c>
      <c r="R7302" t="s">
        <v>8551</v>
      </c>
      <c r="S7302" t="s">
        <v>8038</v>
      </c>
      <c r="T7302" t="s">
        <v>7736</v>
      </c>
    </row>
    <row r="7303" spans="1:20" x14ac:dyDescent="0.25">
      <c r="A7303" t="s">
        <v>6245</v>
      </c>
      <c r="B7303" s="2">
        <v>41961</v>
      </c>
      <c r="C7303" s="2">
        <v>41964</v>
      </c>
      <c r="D7303" t="s">
        <v>79</v>
      </c>
      <c r="E7303" t="s">
        <v>1321</v>
      </c>
      <c r="F7303" t="s">
        <v>1105</v>
      </c>
      <c r="G7303" s="1">
        <v>2892</v>
      </c>
      <c r="H7303">
        <v>3</v>
      </c>
      <c r="I7303">
        <v>8</v>
      </c>
      <c r="J7303" s="1">
        <v>-49164</v>
      </c>
      <c r="K7303" t="s">
        <v>9128</v>
      </c>
      <c r="L7303" t="s">
        <v>9142</v>
      </c>
      <c r="M7303" t="s">
        <v>9683</v>
      </c>
      <c r="N7303" t="s">
        <v>8536</v>
      </c>
      <c r="O7303" t="s">
        <v>9055</v>
      </c>
      <c r="P7303" t="s">
        <v>8566</v>
      </c>
      <c r="Q7303">
        <v>60016</v>
      </c>
      <c r="R7303" t="s">
        <v>8551</v>
      </c>
      <c r="S7303" t="s">
        <v>8038</v>
      </c>
      <c r="T7303" t="s">
        <v>7736</v>
      </c>
    </row>
    <row r="7304" spans="1:20" x14ac:dyDescent="0.25">
      <c r="A7304" t="s">
        <v>6245</v>
      </c>
      <c r="B7304" s="2">
        <v>41961</v>
      </c>
      <c r="C7304" s="2">
        <v>41964</v>
      </c>
      <c r="D7304" t="s">
        <v>79</v>
      </c>
      <c r="E7304" t="s">
        <v>1321</v>
      </c>
      <c r="F7304" t="s">
        <v>1288</v>
      </c>
      <c r="G7304" s="1">
        <v>38172</v>
      </c>
      <c r="H7304">
        <v>5</v>
      </c>
      <c r="I7304">
        <v>2</v>
      </c>
      <c r="J7304" s="1">
        <v>-66801</v>
      </c>
      <c r="K7304" t="s">
        <v>9128</v>
      </c>
      <c r="L7304" t="s">
        <v>9133</v>
      </c>
      <c r="M7304" t="s">
        <v>9759</v>
      </c>
      <c r="N7304" t="s">
        <v>8536</v>
      </c>
      <c r="O7304" t="s">
        <v>9055</v>
      </c>
      <c r="P7304" t="s">
        <v>8566</v>
      </c>
      <c r="Q7304">
        <v>60016</v>
      </c>
      <c r="R7304" t="s">
        <v>8551</v>
      </c>
      <c r="S7304" t="s">
        <v>8038</v>
      </c>
      <c r="T7304" t="s">
        <v>7736</v>
      </c>
    </row>
    <row r="7305" spans="1:20" x14ac:dyDescent="0.25">
      <c r="A7305" t="s">
        <v>6246</v>
      </c>
      <c r="B7305" s="2">
        <v>42982</v>
      </c>
      <c r="C7305" s="2">
        <v>42986</v>
      </c>
      <c r="D7305" t="s">
        <v>19</v>
      </c>
      <c r="E7305" t="s">
        <v>5460</v>
      </c>
      <c r="F7305" t="s">
        <v>339</v>
      </c>
      <c r="G7305" s="1">
        <v>97184</v>
      </c>
      <c r="H7305">
        <v>2</v>
      </c>
      <c r="I7305">
        <v>2</v>
      </c>
      <c r="J7305" s="1">
        <v>6074</v>
      </c>
      <c r="K7305" t="s">
        <v>9123</v>
      </c>
      <c r="L7305" t="s">
        <v>9126</v>
      </c>
      <c r="M7305" t="s">
        <v>9305</v>
      </c>
      <c r="N7305" t="s">
        <v>8536</v>
      </c>
      <c r="O7305" t="s">
        <v>8780</v>
      </c>
      <c r="P7305" t="s">
        <v>8544</v>
      </c>
      <c r="Q7305">
        <v>33437</v>
      </c>
      <c r="R7305" t="s">
        <v>8539</v>
      </c>
      <c r="S7305" t="s">
        <v>8508</v>
      </c>
      <c r="T7305" t="s">
        <v>7736</v>
      </c>
    </row>
    <row r="7306" spans="1:20" x14ac:dyDescent="0.25">
      <c r="A7306" t="s">
        <v>6246</v>
      </c>
      <c r="B7306" s="2">
        <v>42982</v>
      </c>
      <c r="C7306" s="2">
        <v>42986</v>
      </c>
      <c r="D7306" t="s">
        <v>19</v>
      </c>
      <c r="E7306" t="s">
        <v>5460</v>
      </c>
      <c r="F7306" t="s">
        <v>1538</v>
      </c>
      <c r="G7306" s="1">
        <v>10368</v>
      </c>
      <c r="H7306">
        <v>2</v>
      </c>
      <c r="I7306">
        <v>2</v>
      </c>
      <c r="J7306" s="1">
        <v>36288</v>
      </c>
      <c r="K7306" t="s">
        <v>9128</v>
      </c>
      <c r="L7306" t="s">
        <v>9148</v>
      </c>
      <c r="M7306" t="s">
        <v>9867</v>
      </c>
      <c r="N7306" t="s">
        <v>8536</v>
      </c>
      <c r="O7306" t="s">
        <v>8780</v>
      </c>
      <c r="P7306" t="s">
        <v>8544</v>
      </c>
      <c r="Q7306">
        <v>33437</v>
      </c>
      <c r="R7306" t="s">
        <v>8539</v>
      </c>
      <c r="S7306" t="s">
        <v>8508</v>
      </c>
      <c r="T7306" t="s">
        <v>7736</v>
      </c>
    </row>
    <row r="7307" spans="1:20" x14ac:dyDescent="0.25">
      <c r="A7307" t="s">
        <v>6247</v>
      </c>
      <c r="B7307" s="2">
        <v>41727</v>
      </c>
      <c r="C7307" s="2">
        <v>41731</v>
      </c>
      <c r="D7307" t="s">
        <v>19</v>
      </c>
      <c r="E7307" t="s">
        <v>929</v>
      </c>
      <c r="F7307" t="s">
        <v>823</v>
      </c>
      <c r="G7307" s="1">
        <v>890841</v>
      </c>
      <c r="H7307">
        <v>3</v>
      </c>
      <c r="I7307">
        <v>3</v>
      </c>
      <c r="J7307" s="1">
        <v>-1527156</v>
      </c>
      <c r="K7307" t="s">
        <v>9123</v>
      </c>
      <c r="L7307" t="s">
        <v>9131</v>
      </c>
      <c r="M7307" t="s">
        <v>9552</v>
      </c>
      <c r="N7307" t="s">
        <v>8536</v>
      </c>
      <c r="O7307" t="s">
        <v>8824</v>
      </c>
      <c r="P7307" t="s">
        <v>8550</v>
      </c>
      <c r="Q7307">
        <v>75023</v>
      </c>
      <c r="R7307" t="s">
        <v>8551</v>
      </c>
      <c r="S7307" t="s">
        <v>7945</v>
      </c>
      <c r="T7307" t="s">
        <v>7736</v>
      </c>
    </row>
    <row r="7308" spans="1:20" x14ac:dyDescent="0.25">
      <c r="A7308" t="s">
        <v>6248</v>
      </c>
      <c r="B7308" s="2">
        <v>42679</v>
      </c>
      <c r="C7308" s="2">
        <v>42681</v>
      </c>
      <c r="D7308" t="s">
        <v>11</v>
      </c>
      <c r="E7308" t="s">
        <v>465</v>
      </c>
      <c r="F7308" t="s">
        <v>4001</v>
      </c>
      <c r="G7308" s="1">
        <v>720</v>
      </c>
      <c r="H7308">
        <v>4</v>
      </c>
      <c r="I7308">
        <v>0</v>
      </c>
      <c r="J7308" s="1">
        <v>1296</v>
      </c>
      <c r="K7308" t="s">
        <v>9139</v>
      </c>
      <c r="L7308" t="s">
        <v>9162</v>
      </c>
      <c r="M7308" t="s">
        <v>10651</v>
      </c>
      <c r="N7308" t="s">
        <v>8536</v>
      </c>
      <c r="O7308" t="s">
        <v>8616</v>
      </c>
      <c r="P7308" t="s">
        <v>8541</v>
      </c>
      <c r="Q7308">
        <v>95123</v>
      </c>
      <c r="R7308" t="s">
        <v>8542</v>
      </c>
      <c r="S7308" t="s">
        <v>7847</v>
      </c>
      <c r="T7308" t="s">
        <v>7736</v>
      </c>
    </row>
    <row r="7309" spans="1:20" x14ac:dyDescent="0.25">
      <c r="A7309" t="s">
        <v>6248</v>
      </c>
      <c r="B7309" s="2">
        <v>42679</v>
      </c>
      <c r="C7309" s="2">
        <v>42681</v>
      </c>
      <c r="D7309" t="s">
        <v>11</v>
      </c>
      <c r="E7309" t="s">
        <v>465</v>
      </c>
      <c r="F7309" t="s">
        <v>3610</v>
      </c>
      <c r="G7309" s="1">
        <v>113888</v>
      </c>
      <c r="H7309">
        <v>2</v>
      </c>
      <c r="I7309">
        <v>2</v>
      </c>
      <c r="J7309" s="1">
        <v>99652</v>
      </c>
      <c r="K7309" t="s">
        <v>9123</v>
      </c>
      <c r="L7309" t="s">
        <v>9126</v>
      </c>
      <c r="M7309" t="s">
        <v>10569</v>
      </c>
      <c r="N7309" t="s">
        <v>8536</v>
      </c>
      <c r="O7309" t="s">
        <v>8616</v>
      </c>
      <c r="P7309" t="s">
        <v>8541</v>
      </c>
      <c r="Q7309">
        <v>95123</v>
      </c>
      <c r="R7309" t="s">
        <v>8542</v>
      </c>
      <c r="S7309" t="s">
        <v>7847</v>
      </c>
      <c r="T7309" t="s">
        <v>7736</v>
      </c>
    </row>
    <row r="7310" spans="1:20" x14ac:dyDescent="0.25">
      <c r="A7310" t="s">
        <v>6248</v>
      </c>
      <c r="B7310" s="2">
        <v>42679</v>
      </c>
      <c r="C7310" s="2">
        <v>42681</v>
      </c>
      <c r="D7310" t="s">
        <v>11</v>
      </c>
      <c r="E7310" t="s">
        <v>465</v>
      </c>
      <c r="F7310" t="s">
        <v>882</v>
      </c>
      <c r="G7310" s="1">
        <v>15813</v>
      </c>
      <c r="H7310">
        <v>3</v>
      </c>
      <c r="I7310">
        <v>0</v>
      </c>
      <c r="J7310" s="1">
        <v>774837</v>
      </c>
      <c r="K7310" t="s">
        <v>9128</v>
      </c>
      <c r="L7310" t="s">
        <v>9167</v>
      </c>
      <c r="M7310" t="s">
        <v>9580</v>
      </c>
      <c r="N7310" t="s">
        <v>8536</v>
      </c>
      <c r="O7310" t="s">
        <v>8616</v>
      </c>
      <c r="P7310" t="s">
        <v>8541</v>
      </c>
      <c r="Q7310">
        <v>95123</v>
      </c>
      <c r="R7310" t="s">
        <v>8542</v>
      </c>
      <c r="S7310" t="s">
        <v>7847</v>
      </c>
      <c r="T7310" t="s">
        <v>7736</v>
      </c>
    </row>
    <row r="7311" spans="1:20" x14ac:dyDescent="0.25">
      <c r="A7311" t="s">
        <v>6249</v>
      </c>
      <c r="B7311" s="2">
        <v>42896</v>
      </c>
      <c r="C7311" s="2">
        <v>42900</v>
      </c>
      <c r="D7311" t="s">
        <v>11</v>
      </c>
      <c r="E7311" t="s">
        <v>669</v>
      </c>
      <c r="F7311" t="s">
        <v>2765</v>
      </c>
      <c r="G7311" s="1">
        <v>1413</v>
      </c>
      <c r="H7311">
        <v>3</v>
      </c>
      <c r="I7311">
        <v>0</v>
      </c>
      <c r="J7311" s="1">
        <v>7065</v>
      </c>
      <c r="K7311" t="s">
        <v>9128</v>
      </c>
      <c r="L7311" t="s">
        <v>9191</v>
      </c>
      <c r="M7311" t="s">
        <v>10334</v>
      </c>
      <c r="N7311" t="s">
        <v>8536</v>
      </c>
      <c r="O7311" t="s">
        <v>8576</v>
      </c>
      <c r="P7311" t="s">
        <v>8577</v>
      </c>
      <c r="Q7311">
        <v>10024</v>
      </c>
      <c r="R7311" t="s">
        <v>8561</v>
      </c>
      <c r="S7311" t="s">
        <v>7890</v>
      </c>
      <c r="T7311" t="s">
        <v>7738</v>
      </c>
    </row>
    <row r="7312" spans="1:20" x14ac:dyDescent="0.25">
      <c r="A7312" t="s">
        <v>6250</v>
      </c>
      <c r="B7312" s="2">
        <v>42226</v>
      </c>
      <c r="C7312" s="2">
        <v>42230</v>
      </c>
      <c r="D7312" t="s">
        <v>19</v>
      </c>
      <c r="E7312" t="s">
        <v>972</v>
      </c>
      <c r="F7312" t="s">
        <v>1163</v>
      </c>
      <c r="G7312" s="1">
        <v>6475</v>
      </c>
      <c r="H7312">
        <v>5</v>
      </c>
      <c r="I7312">
        <v>0</v>
      </c>
      <c r="J7312" s="1">
        <v>291375</v>
      </c>
      <c r="K7312" t="s">
        <v>9128</v>
      </c>
      <c r="L7312" t="s">
        <v>9142</v>
      </c>
      <c r="M7312" t="s">
        <v>9707</v>
      </c>
      <c r="N7312" t="s">
        <v>8536</v>
      </c>
      <c r="O7312" t="s">
        <v>8638</v>
      </c>
      <c r="P7312" t="s">
        <v>8571</v>
      </c>
      <c r="Q7312">
        <v>48227</v>
      </c>
      <c r="R7312" t="s">
        <v>8551</v>
      </c>
      <c r="S7312" t="s">
        <v>7955</v>
      </c>
      <c r="T7312" t="s">
        <v>7736</v>
      </c>
    </row>
    <row r="7313" spans="1:20" x14ac:dyDescent="0.25">
      <c r="A7313" t="s">
        <v>6251</v>
      </c>
      <c r="B7313" s="2">
        <v>42286</v>
      </c>
      <c r="C7313" s="2">
        <v>42290</v>
      </c>
      <c r="D7313" t="s">
        <v>19</v>
      </c>
      <c r="E7313" t="s">
        <v>3219</v>
      </c>
      <c r="F7313" t="s">
        <v>1572</v>
      </c>
      <c r="G7313" s="1">
        <v>1872</v>
      </c>
      <c r="H7313">
        <v>2</v>
      </c>
      <c r="I7313">
        <v>7</v>
      </c>
      <c r="J7313" s="1">
        <v>-13104</v>
      </c>
      <c r="K7313" t="s">
        <v>9128</v>
      </c>
      <c r="L7313" t="s">
        <v>9142</v>
      </c>
      <c r="M7313" t="s">
        <v>9880</v>
      </c>
      <c r="N7313" t="s">
        <v>8536</v>
      </c>
      <c r="O7313" t="s">
        <v>8676</v>
      </c>
      <c r="P7313" t="s">
        <v>8544</v>
      </c>
      <c r="Q7313">
        <v>33178</v>
      </c>
      <c r="R7313" t="s">
        <v>8539</v>
      </c>
      <c r="S7313" t="s">
        <v>8361</v>
      </c>
      <c r="T7313" t="s">
        <v>7736</v>
      </c>
    </row>
    <row r="7314" spans="1:20" x14ac:dyDescent="0.25">
      <c r="A7314" t="s">
        <v>6251</v>
      </c>
      <c r="B7314" s="2">
        <v>42286</v>
      </c>
      <c r="C7314" s="2">
        <v>42290</v>
      </c>
      <c r="D7314" t="s">
        <v>19</v>
      </c>
      <c r="E7314" t="s">
        <v>3219</v>
      </c>
      <c r="F7314" t="s">
        <v>884</v>
      </c>
      <c r="G7314" s="1">
        <v>11214</v>
      </c>
      <c r="H7314">
        <v>2</v>
      </c>
      <c r="I7314">
        <v>7</v>
      </c>
      <c r="J7314" s="1">
        <v>-85974</v>
      </c>
      <c r="K7314" t="s">
        <v>9128</v>
      </c>
      <c r="L7314" t="s">
        <v>9142</v>
      </c>
      <c r="M7314" t="s">
        <v>9581</v>
      </c>
      <c r="N7314" t="s">
        <v>8536</v>
      </c>
      <c r="O7314" t="s">
        <v>8676</v>
      </c>
      <c r="P7314" t="s">
        <v>8544</v>
      </c>
      <c r="Q7314">
        <v>33178</v>
      </c>
      <c r="R7314" t="s">
        <v>8539</v>
      </c>
      <c r="S7314" t="s">
        <v>8361</v>
      </c>
      <c r="T7314" t="s">
        <v>7736</v>
      </c>
    </row>
    <row r="7315" spans="1:20" x14ac:dyDescent="0.25">
      <c r="A7315" t="s">
        <v>6251</v>
      </c>
      <c r="B7315" s="2">
        <v>42286</v>
      </c>
      <c r="C7315" s="2">
        <v>42290</v>
      </c>
      <c r="D7315" t="s">
        <v>19</v>
      </c>
      <c r="E7315" t="s">
        <v>3219</v>
      </c>
      <c r="F7315" t="s">
        <v>4626</v>
      </c>
      <c r="G7315" s="1">
        <v>37376</v>
      </c>
      <c r="H7315">
        <v>8</v>
      </c>
      <c r="I7315">
        <v>2</v>
      </c>
      <c r="J7315" s="1">
        <v>74752</v>
      </c>
      <c r="K7315" t="s">
        <v>9128</v>
      </c>
      <c r="L7315" t="s">
        <v>9137</v>
      </c>
      <c r="M7315" t="s">
        <v>10767</v>
      </c>
      <c r="N7315" t="s">
        <v>8536</v>
      </c>
      <c r="O7315" t="s">
        <v>8676</v>
      </c>
      <c r="P7315" t="s">
        <v>8544</v>
      </c>
      <c r="Q7315">
        <v>33178</v>
      </c>
      <c r="R7315" t="s">
        <v>8539</v>
      </c>
      <c r="S7315" t="s">
        <v>8361</v>
      </c>
      <c r="T7315" t="s">
        <v>7736</v>
      </c>
    </row>
    <row r="7316" spans="1:20" x14ac:dyDescent="0.25">
      <c r="A7316" t="s">
        <v>6252</v>
      </c>
      <c r="B7316" s="2">
        <v>42518</v>
      </c>
      <c r="C7316" s="2">
        <v>42523</v>
      </c>
      <c r="D7316" t="s">
        <v>19</v>
      </c>
      <c r="E7316" t="s">
        <v>822</v>
      </c>
      <c r="F7316" t="s">
        <v>2512</v>
      </c>
      <c r="G7316" s="1">
        <v>2864</v>
      </c>
      <c r="H7316">
        <v>1</v>
      </c>
      <c r="I7316">
        <v>2</v>
      </c>
      <c r="J7316" s="1">
        <v>2506</v>
      </c>
      <c r="K7316" t="s">
        <v>9139</v>
      </c>
      <c r="L7316" t="s">
        <v>9140</v>
      </c>
      <c r="M7316" t="s">
        <v>10239</v>
      </c>
      <c r="N7316" t="s">
        <v>8536</v>
      </c>
      <c r="O7316" t="s">
        <v>8688</v>
      </c>
      <c r="P7316" t="s">
        <v>8566</v>
      </c>
      <c r="Q7316">
        <v>60068</v>
      </c>
      <c r="R7316" t="s">
        <v>8551</v>
      </c>
      <c r="S7316" t="s">
        <v>7922</v>
      </c>
      <c r="T7316" t="s">
        <v>7744</v>
      </c>
    </row>
    <row r="7317" spans="1:20" x14ac:dyDescent="0.25">
      <c r="A7317" t="s">
        <v>6253</v>
      </c>
      <c r="B7317" s="2">
        <v>42866</v>
      </c>
      <c r="C7317" s="2">
        <v>42871</v>
      </c>
      <c r="D7317" t="s">
        <v>11</v>
      </c>
      <c r="E7317" t="s">
        <v>1032</v>
      </c>
      <c r="F7317" t="s">
        <v>2364</v>
      </c>
      <c r="G7317" s="1">
        <v>4392</v>
      </c>
      <c r="H7317">
        <v>3</v>
      </c>
      <c r="I7317">
        <v>0</v>
      </c>
      <c r="J7317" s="1">
        <v>127368</v>
      </c>
      <c r="K7317" t="s">
        <v>9128</v>
      </c>
      <c r="L7317" t="s">
        <v>9137</v>
      </c>
      <c r="M7317" t="s">
        <v>10187</v>
      </c>
      <c r="N7317" t="s">
        <v>8536</v>
      </c>
      <c r="O7317" t="s">
        <v>8576</v>
      </c>
      <c r="P7317" t="s">
        <v>8577</v>
      </c>
      <c r="Q7317">
        <v>10024</v>
      </c>
      <c r="R7317" t="s">
        <v>8561</v>
      </c>
      <c r="S7317" t="s">
        <v>7971</v>
      </c>
      <c r="T7317" t="s">
        <v>7736</v>
      </c>
    </row>
    <row r="7318" spans="1:20" x14ac:dyDescent="0.25">
      <c r="A7318" t="s">
        <v>6254</v>
      </c>
      <c r="B7318" s="2">
        <v>42659</v>
      </c>
      <c r="C7318" s="2">
        <v>42663</v>
      </c>
      <c r="D7318" t="s">
        <v>19</v>
      </c>
      <c r="E7318" t="s">
        <v>1059</v>
      </c>
      <c r="F7318" t="s">
        <v>30</v>
      </c>
      <c r="G7318" s="1">
        <v>142182</v>
      </c>
      <c r="H7318">
        <v>1</v>
      </c>
      <c r="I7318">
        <v>4</v>
      </c>
      <c r="J7318" s="1">
        <v>-379152</v>
      </c>
      <c r="K7318" t="s">
        <v>9123</v>
      </c>
      <c r="L7318" t="s">
        <v>9131</v>
      </c>
      <c r="M7318" t="s">
        <v>9146</v>
      </c>
      <c r="N7318" t="s">
        <v>8536</v>
      </c>
      <c r="O7318" t="s">
        <v>8576</v>
      </c>
      <c r="P7318" t="s">
        <v>8577</v>
      </c>
      <c r="Q7318">
        <v>10011</v>
      </c>
      <c r="R7318" t="s">
        <v>8561</v>
      </c>
      <c r="S7318" t="s">
        <v>7978</v>
      </c>
      <c r="T7318" t="s">
        <v>7738</v>
      </c>
    </row>
    <row r="7319" spans="1:20" x14ac:dyDescent="0.25">
      <c r="A7319" t="s">
        <v>6255</v>
      </c>
      <c r="B7319" s="2">
        <v>43056</v>
      </c>
      <c r="C7319" s="2">
        <v>43060</v>
      </c>
      <c r="D7319" t="s">
        <v>19</v>
      </c>
      <c r="E7319" t="s">
        <v>2605</v>
      </c>
      <c r="F7319" t="s">
        <v>5916</v>
      </c>
      <c r="G7319" s="1">
        <v>19608</v>
      </c>
      <c r="H7319">
        <v>3</v>
      </c>
      <c r="I7319">
        <v>2</v>
      </c>
      <c r="J7319" s="1">
        <v>66177</v>
      </c>
      <c r="K7319" t="s">
        <v>9128</v>
      </c>
      <c r="L7319" t="s">
        <v>9148</v>
      </c>
      <c r="M7319" t="s">
        <v>10896</v>
      </c>
      <c r="N7319" t="s">
        <v>8536</v>
      </c>
      <c r="O7319" t="s">
        <v>9080</v>
      </c>
      <c r="P7319" t="s">
        <v>8595</v>
      </c>
      <c r="Q7319">
        <v>97123</v>
      </c>
      <c r="R7319" t="s">
        <v>8542</v>
      </c>
      <c r="S7319" t="s">
        <v>8280</v>
      </c>
      <c r="T7319" t="s">
        <v>7738</v>
      </c>
    </row>
    <row r="7320" spans="1:20" x14ac:dyDescent="0.25">
      <c r="A7320" t="s">
        <v>6255</v>
      </c>
      <c r="B7320" s="2">
        <v>43056</v>
      </c>
      <c r="C7320" s="2">
        <v>43060</v>
      </c>
      <c r="D7320" t="s">
        <v>19</v>
      </c>
      <c r="E7320" t="s">
        <v>2605</v>
      </c>
      <c r="F7320" t="s">
        <v>1961</v>
      </c>
      <c r="G7320" s="1">
        <v>4158</v>
      </c>
      <c r="H7320">
        <v>7</v>
      </c>
      <c r="I7320">
        <v>7</v>
      </c>
      <c r="J7320" s="1">
        <v>-3465</v>
      </c>
      <c r="K7320" t="s">
        <v>9128</v>
      </c>
      <c r="L7320" t="s">
        <v>9142</v>
      </c>
      <c r="M7320" t="s">
        <v>10050</v>
      </c>
      <c r="N7320" t="s">
        <v>8536</v>
      </c>
      <c r="O7320" t="s">
        <v>9080</v>
      </c>
      <c r="P7320" t="s">
        <v>8595</v>
      </c>
      <c r="Q7320">
        <v>97123</v>
      </c>
      <c r="R7320" t="s">
        <v>8542</v>
      </c>
      <c r="S7320" t="s">
        <v>8280</v>
      </c>
      <c r="T7320" t="s">
        <v>7738</v>
      </c>
    </row>
    <row r="7321" spans="1:20" x14ac:dyDescent="0.25">
      <c r="A7321" t="s">
        <v>6256</v>
      </c>
      <c r="B7321" s="2">
        <v>43065</v>
      </c>
      <c r="C7321" s="2">
        <v>43068</v>
      </c>
      <c r="D7321" t="s">
        <v>11</v>
      </c>
      <c r="E7321" t="s">
        <v>2027</v>
      </c>
      <c r="F7321" t="s">
        <v>2087</v>
      </c>
      <c r="G7321" s="1">
        <v>97995</v>
      </c>
      <c r="H7321">
        <v>5</v>
      </c>
      <c r="I7321">
        <v>0</v>
      </c>
      <c r="J7321" s="1">
        <v>2645865</v>
      </c>
      <c r="K7321" t="s">
        <v>9139</v>
      </c>
      <c r="L7321" t="s">
        <v>9140</v>
      </c>
      <c r="M7321" t="s">
        <v>10094</v>
      </c>
      <c r="N7321" t="s">
        <v>8536</v>
      </c>
      <c r="O7321" t="s">
        <v>8576</v>
      </c>
      <c r="P7321" t="s">
        <v>8577</v>
      </c>
      <c r="Q7321">
        <v>10009</v>
      </c>
      <c r="R7321" t="s">
        <v>8561</v>
      </c>
      <c r="S7321" t="s">
        <v>8176</v>
      </c>
      <c r="T7321" t="s">
        <v>7736</v>
      </c>
    </row>
    <row r="7322" spans="1:20" x14ac:dyDescent="0.25">
      <c r="A7322" t="s">
        <v>6256</v>
      </c>
      <c r="B7322" s="2">
        <v>43065</v>
      </c>
      <c r="C7322" s="2">
        <v>43068</v>
      </c>
      <c r="D7322" t="s">
        <v>11</v>
      </c>
      <c r="E7322" t="s">
        <v>2027</v>
      </c>
      <c r="F7322" t="s">
        <v>2876</v>
      </c>
      <c r="G7322" s="1">
        <v>1353</v>
      </c>
      <c r="H7322">
        <v>5</v>
      </c>
      <c r="I7322">
        <v>0</v>
      </c>
      <c r="J7322" s="1">
        <v>37884</v>
      </c>
      <c r="K7322" t="s">
        <v>9123</v>
      </c>
      <c r="L7322" t="s">
        <v>9135</v>
      </c>
      <c r="M7322" t="s">
        <v>10367</v>
      </c>
      <c r="N7322" t="s">
        <v>8536</v>
      </c>
      <c r="O7322" t="s">
        <v>8576</v>
      </c>
      <c r="P7322" t="s">
        <v>8577</v>
      </c>
      <c r="Q7322">
        <v>10009</v>
      </c>
      <c r="R7322" t="s">
        <v>8561</v>
      </c>
      <c r="S7322" t="s">
        <v>8176</v>
      </c>
      <c r="T7322" t="s">
        <v>7736</v>
      </c>
    </row>
    <row r="7323" spans="1:20" x14ac:dyDescent="0.25">
      <c r="A7323" t="s">
        <v>6257</v>
      </c>
      <c r="B7323" s="2">
        <v>42981</v>
      </c>
      <c r="C7323" s="2">
        <v>42985</v>
      </c>
      <c r="D7323" t="s">
        <v>19</v>
      </c>
      <c r="E7323" t="s">
        <v>2341</v>
      </c>
      <c r="F7323" t="s">
        <v>2469</v>
      </c>
      <c r="G7323" s="1">
        <v>8904</v>
      </c>
      <c r="H7323">
        <v>3</v>
      </c>
      <c r="I7323">
        <v>2</v>
      </c>
      <c r="J7323" s="1">
        <v>3339</v>
      </c>
      <c r="K7323" t="s">
        <v>9128</v>
      </c>
      <c r="L7323" t="s">
        <v>9148</v>
      </c>
      <c r="M7323" t="s">
        <v>10223</v>
      </c>
      <c r="N7323" t="s">
        <v>8536</v>
      </c>
      <c r="O7323" t="s">
        <v>8579</v>
      </c>
      <c r="P7323" t="s">
        <v>8566</v>
      </c>
      <c r="Q7323">
        <v>60623</v>
      </c>
      <c r="R7323" t="s">
        <v>8551</v>
      </c>
      <c r="S7323" t="s">
        <v>8239</v>
      </c>
      <c r="T7323" t="s">
        <v>7738</v>
      </c>
    </row>
    <row r="7324" spans="1:20" x14ac:dyDescent="0.25">
      <c r="A7324" t="s">
        <v>6257</v>
      </c>
      <c r="B7324" s="2">
        <v>42981</v>
      </c>
      <c r="C7324" s="2">
        <v>42985</v>
      </c>
      <c r="D7324" t="s">
        <v>19</v>
      </c>
      <c r="E7324" t="s">
        <v>2341</v>
      </c>
      <c r="F7324" t="s">
        <v>1523</v>
      </c>
      <c r="G7324" s="1">
        <v>1008</v>
      </c>
      <c r="H7324">
        <v>2</v>
      </c>
      <c r="I7324">
        <v>2</v>
      </c>
      <c r="J7324" s="1">
        <v>2142</v>
      </c>
      <c r="K7324" t="s">
        <v>9139</v>
      </c>
      <c r="L7324" t="s">
        <v>9162</v>
      </c>
      <c r="M7324" t="s">
        <v>9862</v>
      </c>
      <c r="N7324" t="s">
        <v>8536</v>
      </c>
      <c r="O7324" t="s">
        <v>8579</v>
      </c>
      <c r="P7324" t="s">
        <v>8566</v>
      </c>
      <c r="Q7324">
        <v>60623</v>
      </c>
      <c r="R7324" t="s">
        <v>8551</v>
      </c>
      <c r="S7324" t="s">
        <v>8239</v>
      </c>
      <c r="T7324" t="s">
        <v>7738</v>
      </c>
    </row>
    <row r="7325" spans="1:20" x14ac:dyDescent="0.25">
      <c r="A7325" t="s">
        <v>6258</v>
      </c>
      <c r="B7325" s="2">
        <v>43074</v>
      </c>
      <c r="C7325" s="2">
        <v>43077</v>
      </c>
      <c r="D7325" t="s">
        <v>79</v>
      </c>
      <c r="E7325" t="s">
        <v>1019</v>
      </c>
      <c r="F7325" t="s">
        <v>227</v>
      </c>
      <c r="G7325" s="1">
        <v>4196</v>
      </c>
      <c r="H7325">
        <v>2</v>
      </c>
      <c r="I7325">
        <v>0</v>
      </c>
      <c r="J7325" s="1">
        <v>109096</v>
      </c>
      <c r="K7325" t="s">
        <v>9123</v>
      </c>
      <c r="L7325" t="s">
        <v>9135</v>
      </c>
      <c r="M7325" t="s">
        <v>9247</v>
      </c>
      <c r="N7325" t="s">
        <v>8536</v>
      </c>
      <c r="O7325" t="s">
        <v>8576</v>
      </c>
      <c r="P7325" t="s">
        <v>8577</v>
      </c>
      <c r="Q7325">
        <v>10024</v>
      </c>
      <c r="R7325" t="s">
        <v>8561</v>
      </c>
      <c r="S7325" t="s">
        <v>7967</v>
      </c>
      <c r="T7325" t="s">
        <v>7736</v>
      </c>
    </row>
    <row r="7326" spans="1:20" x14ac:dyDescent="0.25">
      <c r="A7326" t="s">
        <v>6258</v>
      </c>
      <c r="B7326" s="2">
        <v>43074</v>
      </c>
      <c r="C7326" s="2">
        <v>43077</v>
      </c>
      <c r="D7326" t="s">
        <v>79</v>
      </c>
      <c r="E7326" t="s">
        <v>1019</v>
      </c>
      <c r="F7326" t="s">
        <v>735</v>
      </c>
      <c r="G7326" s="1">
        <v>945</v>
      </c>
      <c r="H7326">
        <v>3</v>
      </c>
      <c r="I7326">
        <v>0</v>
      </c>
      <c r="J7326" s="1">
        <v>4536</v>
      </c>
      <c r="K7326" t="s">
        <v>9128</v>
      </c>
      <c r="L7326" t="s">
        <v>9129</v>
      </c>
      <c r="M7326" t="s">
        <v>9507</v>
      </c>
      <c r="N7326" t="s">
        <v>8536</v>
      </c>
      <c r="O7326" t="s">
        <v>8576</v>
      </c>
      <c r="P7326" t="s">
        <v>8577</v>
      </c>
      <c r="Q7326">
        <v>10024</v>
      </c>
      <c r="R7326" t="s">
        <v>8561</v>
      </c>
      <c r="S7326" t="s">
        <v>7967</v>
      </c>
      <c r="T7326" t="s">
        <v>7736</v>
      </c>
    </row>
    <row r="7327" spans="1:20" x14ac:dyDescent="0.25">
      <c r="A7327" t="s">
        <v>6259</v>
      </c>
      <c r="B7327" s="2">
        <v>43049</v>
      </c>
      <c r="C7327" s="2">
        <v>43056</v>
      </c>
      <c r="D7327" t="s">
        <v>19</v>
      </c>
      <c r="E7327" t="s">
        <v>1172</v>
      </c>
      <c r="F7327" t="s">
        <v>3102</v>
      </c>
      <c r="G7327" s="1">
        <v>4008</v>
      </c>
      <c r="H7327">
        <v>5</v>
      </c>
      <c r="I7327">
        <v>0</v>
      </c>
      <c r="J7327" s="1">
        <v>112224</v>
      </c>
      <c r="K7327" t="s">
        <v>9128</v>
      </c>
      <c r="L7327" t="s">
        <v>9144</v>
      </c>
      <c r="M7327" t="s">
        <v>10432</v>
      </c>
      <c r="N7327" t="s">
        <v>8536</v>
      </c>
      <c r="O7327" t="s">
        <v>9009</v>
      </c>
      <c r="P7327" t="s">
        <v>8548</v>
      </c>
      <c r="Q7327">
        <v>99301</v>
      </c>
      <c r="R7327" t="s">
        <v>8542</v>
      </c>
      <c r="S7327" t="s">
        <v>8004</v>
      </c>
      <c r="T7327" t="s">
        <v>7736</v>
      </c>
    </row>
    <row r="7328" spans="1:20" x14ac:dyDescent="0.25">
      <c r="A7328" t="s">
        <v>6259</v>
      </c>
      <c r="B7328" s="2">
        <v>43049</v>
      </c>
      <c r="C7328" s="2">
        <v>43056</v>
      </c>
      <c r="D7328" t="s">
        <v>19</v>
      </c>
      <c r="E7328" t="s">
        <v>1172</v>
      </c>
      <c r="F7328" t="s">
        <v>763</v>
      </c>
      <c r="G7328" s="1">
        <v>28792</v>
      </c>
      <c r="H7328">
        <v>1</v>
      </c>
      <c r="I7328">
        <v>2</v>
      </c>
      <c r="J7328" s="1">
        <v>100772</v>
      </c>
      <c r="K7328" t="s">
        <v>9128</v>
      </c>
      <c r="L7328" t="s">
        <v>9142</v>
      </c>
      <c r="M7328" t="s">
        <v>9521</v>
      </c>
      <c r="N7328" t="s">
        <v>8536</v>
      </c>
      <c r="O7328" t="s">
        <v>9009</v>
      </c>
      <c r="P7328" t="s">
        <v>8548</v>
      </c>
      <c r="Q7328">
        <v>99301</v>
      </c>
      <c r="R7328" t="s">
        <v>8542</v>
      </c>
      <c r="S7328" t="s">
        <v>8004</v>
      </c>
      <c r="T7328" t="s">
        <v>7736</v>
      </c>
    </row>
    <row r="7329" spans="1:20" x14ac:dyDescent="0.25">
      <c r="A7329" t="s">
        <v>6260</v>
      </c>
      <c r="B7329" s="2">
        <v>41716</v>
      </c>
      <c r="C7329" s="2">
        <v>41722</v>
      </c>
      <c r="D7329" t="s">
        <v>19</v>
      </c>
      <c r="E7329" t="s">
        <v>1505</v>
      </c>
      <c r="F7329" t="s">
        <v>2986</v>
      </c>
      <c r="G7329" s="1">
        <v>1110</v>
      </c>
      <c r="H7329">
        <v>2</v>
      </c>
      <c r="I7329">
        <v>0</v>
      </c>
      <c r="J7329" s="1">
        <v>1443</v>
      </c>
      <c r="K7329" t="s">
        <v>9123</v>
      </c>
      <c r="L7329" t="s">
        <v>9135</v>
      </c>
      <c r="M7329" t="s">
        <v>10397</v>
      </c>
      <c r="N7329" t="s">
        <v>8536</v>
      </c>
      <c r="O7329" t="s">
        <v>9081</v>
      </c>
      <c r="P7329" t="s">
        <v>8541</v>
      </c>
      <c r="Q7329">
        <v>91505</v>
      </c>
      <c r="R7329" t="s">
        <v>8542</v>
      </c>
      <c r="S7329" t="s">
        <v>8075</v>
      </c>
      <c r="T7329" t="s">
        <v>7744</v>
      </c>
    </row>
    <row r="7330" spans="1:20" x14ac:dyDescent="0.25">
      <c r="A7330" t="s">
        <v>6260</v>
      </c>
      <c r="B7330" s="2">
        <v>41716</v>
      </c>
      <c r="C7330" s="2">
        <v>41722</v>
      </c>
      <c r="D7330" t="s">
        <v>19</v>
      </c>
      <c r="E7330" t="s">
        <v>1505</v>
      </c>
      <c r="F7330" t="s">
        <v>429</v>
      </c>
      <c r="G7330" s="1">
        <v>1279968</v>
      </c>
      <c r="H7330">
        <v>4</v>
      </c>
      <c r="I7330">
        <v>2</v>
      </c>
      <c r="J7330" s="1">
        <v>4159896</v>
      </c>
      <c r="K7330" t="s">
        <v>9139</v>
      </c>
      <c r="L7330" t="s">
        <v>9296</v>
      </c>
      <c r="M7330" t="s">
        <v>9348</v>
      </c>
      <c r="N7330" t="s">
        <v>8536</v>
      </c>
      <c r="O7330" t="s">
        <v>9081</v>
      </c>
      <c r="P7330" t="s">
        <v>8541</v>
      </c>
      <c r="Q7330">
        <v>91505</v>
      </c>
      <c r="R7330" t="s">
        <v>8542</v>
      </c>
      <c r="S7330" t="s">
        <v>8075</v>
      </c>
      <c r="T7330" t="s">
        <v>7744</v>
      </c>
    </row>
    <row r="7331" spans="1:20" x14ac:dyDescent="0.25">
      <c r="A7331" t="s">
        <v>6260</v>
      </c>
      <c r="B7331" s="2">
        <v>41716</v>
      </c>
      <c r="C7331" s="2">
        <v>41722</v>
      </c>
      <c r="D7331" t="s">
        <v>19</v>
      </c>
      <c r="E7331" t="s">
        <v>1505</v>
      </c>
      <c r="F7331" t="s">
        <v>2851</v>
      </c>
      <c r="G7331" s="1">
        <v>185619</v>
      </c>
      <c r="H7331">
        <v>7</v>
      </c>
      <c r="I7331">
        <v>0</v>
      </c>
      <c r="J7331" s="1">
        <v>3341142</v>
      </c>
      <c r="K7331" t="s">
        <v>9128</v>
      </c>
      <c r="L7331" t="s">
        <v>9133</v>
      </c>
      <c r="M7331" t="s">
        <v>10360</v>
      </c>
      <c r="N7331" t="s">
        <v>8536</v>
      </c>
      <c r="O7331" t="s">
        <v>9081</v>
      </c>
      <c r="P7331" t="s">
        <v>8541</v>
      </c>
      <c r="Q7331">
        <v>91505</v>
      </c>
      <c r="R7331" t="s">
        <v>8542</v>
      </c>
      <c r="S7331" t="s">
        <v>8075</v>
      </c>
      <c r="T7331" t="s">
        <v>7744</v>
      </c>
    </row>
    <row r="7332" spans="1:20" x14ac:dyDescent="0.25">
      <c r="A7332" t="s">
        <v>6261</v>
      </c>
      <c r="B7332" s="2">
        <v>42686</v>
      </c>
      <c r="C7332" s="2">
        <v>42687</v>
      </c>
      <c r="D7332" t="s">
        <v>79</v>
      </c>
      <c r="E7332" t="s">
        <v>301</v>
      </c>
      <c r="F7332" t="s">
        <v>2687</v>
      </c>
      <c r="G7332" s="1">
        <v>22752</v>
      </c>
      <c r="H7332">
        <v>6</v>
      </c>
      <c r="I7332">
        <v>6</v>
      </c>
      <c r="J7332" s="1">
        <v>-8532</v>
      </c>
      <c r="K7332" t="s">
        <v>9123</v>
      </c>
      <c r="L7332" t="s">
        <v>9135</v>
      </c>
      <c r="M7332" t="s">
        <v>10302</v>
      </c>
      <c r="N7332" t="s">
        <v>8536</v>
      </c>
      <c r="O7332" t="s">
        <v>8579</v>
      </c>
      <c r="P7332" t="s">
        <v>8566</v>
      </c>
      <c r="Q7332">
        <v>60623</v>
      </c>
      <c r="R7332" t="s">
        <v>8551</v>
      </c>
      <c r="S7332" t="s">
        <v>7808</v>
      </c>
      <c r="T7332" t="s">
        <v>7738</v>
      </c>
    </row>
    <row r="7333" spans="1:20" x14ac:dyDescent="0.25">
      <c r="A7333" t="s">
        <v>6262</v>
      </c>
      <c r="B7333" s="2">
        <v>43034</v>
      </c>
      <c r="C7333" s="2">
        <v>43038</v>
      </c>
      <c r="D7333" t="s">
        <v>19</v>
      </c>
      <c r="E7333" t="s">
        <v>2152</v>
      </c>
      <c r="F7333" t="s">
        <v>491</v>
      </c>
      <c r="G7333" s="1">
        <v>61542</v>
      </c>
      <c r="H7333">
        <v>1</v>
      </c>
      <c r="I7333">
        <v>4</v>
      </c>
      <c r="J7333" s="1">
        <v>-133341</v>
      </c>
      <c r="K7333" t="s">
        <v>9139</v>
      </c>
      <c r="L7333" t="s">
        <v>9140</v>
      </c>
      <c r="M7333" t="s">
        <v>9381</v>
      </c>
      <c r="N7333" t="s">
        <v>8536</v>
      </c>
      <c r="O7333" t="s">
        <v>8731</v>
      </c>
      <c r="P7333" t="s">
        <v>8560</v>
      </c>
      <c r="Q7333">
        <v>17602</v>
      </c>
      <c r="R7333" t="s">
        <v>8561</v>
      </c>
      <c r="S7333" t="s">
        <v>8202</v>
      </c>
      <c r="T7333" t="s">
        <v>7738</v>
      </c>
    </row>
    <row r="7334" spans="1:20" x14ac:dyDescent="0.25">
      <c r="A7334" t="s">
        <v>6262</v>
      </c>
      <c r="B7334" s="2">
        <v>43034</v>
      </c>
      <c r="C7334" s="2">
        <v>43038</v>
      </c>
      <c r="D7334" t="s">
        <v>19</v>
      </c>
      <c r="E7334" t="s">
        <v>2152</v>
      </c>
      <c r="F7334" t="s">
        <v>4096</v>
      </c>
      <c r="G7334" s="1">
        <v>81438</v>
      </c>
      <c r="H7334">
        <v>7</v>
      </c>
      <c r="I7334">
        <v>7</v>
      </c>
      <c r="J7334" s="1">
        <v>-651504</v>
      </c>
      <c r="K7334" t="s">
        <v>9128</v>
      </c>
      <c r="L7334" t="s">
        <v>9142</v>
      </c>
      <c r="M7334" t="s">
        <v>10669</v>
      </c>
      <c r="N7334" t="s">
        <v>8536</v>
      </c>
      <c r="O7334" t="s">
        <v>8731</v>
      </c>
      <c r="P7334" t="s">
        <v>8560</v>
      </c>
      <c r="Q7334">
        <v>17602</v>
      </c>
      <c r="R7334" t="s">
        <v>8561</v>
      </c>
      <c r="S7334" t="s">
        <v>8202</v>
      </c>
      <c r="T7334" t="s">
        <v>7738</v>
      </c>
    </row>
    <row r="7335" spans="1:20" x14ac:dyDescent="0.25">
      <c r="A7335" t="s">
        <v>6263</v>
      </c>
      <c r="B7335" s="2">
        <v>42105</v>
      </c>
      <c r="C7335" s="2">
        <v>42111</v>
      </c>
      <c r="D7335" t="s">
        <v>19</v>
      </c>
      <c r="E7335" t="s">
        <v>3896</v>
      </c>
      <c r="F7335" t="s">
        <v>902</v>
      </c>
      <c r="G7335" s="1">
        <v>6736</v>
      </c>
      <c r="H7335">
        <v>2</v>
      </c>
      <c r="I7335">
        <v>2</v>
      </c>
      <c r="J7335" s="1">
        <v>10104</v>
      </c>
      <c r="K7335" t="s">
        <v>9123</v>
      </c>
      <c r="L7335" t="s">
        <v>9135</v>
      </c>
      <c r="M7335" t="s">
        <v>9592</v>
      </c>
      <c r="N7335" t="s">
        <v>8536</v>
      </c>
      <c r="O7335" t="s">
        <v>8639</v>
      </c>
      <c r="P7335" t="s">
        <v>8544</v>
      </c>
      <c r="Q7335">
        <v>33614</v>
      </c>
      <c r="R7335" t="s">
        <v>8539</v>
      </c>
      <c r="S7335" t="s">
        <v>8439</v>
      </c>
      <c r="T7335" t="s">
        <v>7736</v>
      </c>
    </row>
    <row r="7336" spans="1:20" x14ac:dyDescent="0.25">
      <c r="A7336" t="s">
        <v>6263</v>
      </c>
      <c r="B7336" s="2">
        <v>42105</v>
      </c>
      <c r="C7336" s="2">
        <v>42111</v>
      </c>
      <c r="D7336" t="s">
        <v>19</v>
      </c>
      <c r="E7336" t="s">
        <v>3896</v>
      </c>
      <c r="F7336" t="s">
        <v>428</v>
      </c>
      <c r="G7336" s="1">
        <v>54528</v>
      </c>
      <c r="H7336">
        <v>3</v>
      </c>
      <c r="I7336">
        <v>2</v>
      </c>
      <c r="J7336" s="1">
        <v>143136</v>
      </c>
      <c r="K7336" t="s">
        <v>9123</v>
      </c>
      <c r="L7336" t="s">
        <v>9135</v>
      </c>
      <c r="M7336" t="s">
        <v>9347</v>
      </c>
      <c r="N7336" t="s">
        <v>8536</v>
      </c>
      <c r="O7336" t="s">
        <v>8639</v>
      </c>
      <c r="P7336" t="s">
        <v>8544</v>
      </c>
      <c r="Q7336">
        <v>33614</v>
      </c>
      <c r="R7336" t="s">
        <v>8539</v>
      </c>
      <c r="S7336" t="s">
        <v>8439</v>
      </c>
      <c r="T7336" t="s">
        <v>7736</v>
      </c>
    </row>
    <row r="7337" spans="1:20" x14ac:dyDescent="0.25">
      <c r="A7337" t="s">
        <v>6264</v>
      </c>
      <c r="B7337" s="2">
        <v>42363</v>
      </c>
      <c r="C7337" s="2">
        <v>42368</v>
      </c>
      <c r="D7337" t="s">
        <v>19</v>
      </c>
      <c r="E7337" t="s">
        <v>3029</v>
      </c>
      <c r="F7337" t="s">
        <v>1447</v>
      </c>
      <c r="G7337" s="1">
        <v>8439</v>
      </c>
      <c r="H7337">
        <v>2</v>
      </c>
      <c r="I7337">
        <v>0</v>
      </c>
      <c r="J7337" s="1">
        <v>371316</v>
      </c>
      <c r="K7337" t="s">
        <v>9139</v>
      </c>
      <c r="L7337" t="s">
        <v>9162</v>
      </c>
      <c r="M7337" t="s">
        <v>9833</v>
      </c>
      <c r="N7337" t="s">
        <v>8536</v>
      </c>
      <c r="O7337" t="s">
        <v>8576</v>
      </c>
      <c r="P7337" t="s">
        <v>8577</v>
      </c>
      <c r="Q7337">
        <v>10024</v>
      </c>
      <c r="R7337" t="s">
        <v>8561</v>
      </c>
      <c r="S7337" t="s">
        <v>8338</v>
      </c>
      <c r="T7337" t="s">
        <v>7736</v>
      </c>
    </row>
    <row r="7338" spans="1:20" x14ac:dyDescent="0.25">
      <c r="A7338" t="s">
        <v>6264</v>
      </c>
      <c r="B7338" s="2">
        <v>42363</v>
      </c>
      <c r="C7338" s="2">
        <v>42368</v>
      </c>
      <c r="D7338" t="s">
        <v>19</v>
      </c>
      <c r="E7338" t="s">
        <v>3029</v>
      </c>
      <c r="F7338" t="s">
        <v>373</v>
      </c>
      <c r="G7338" s="1">
        <v>449568</v>
      </c>
      <c r="H7338">
        <v>2</v>
      </c>
      <c r="I7338">
        <v>2</v>
      </c>
      <c r="J7338" s="1">
        <v>56196</v>
      </c>
      <c r="K7338" t="s">
        <v>9123</v>
      </c>
      <c r="L7338" t="s">
        <v>9124</v>
      </c>
      <c r="M7338" t="s">
        <v>9320</v>
      </c>
      <c r="N7338" t="s">
        <v>8536</v>
      </c>
      <c r="O7338" t="s">
        <v>8576</v>
      </c>
      <c r="P7338" t="s">
        <v>8577</v>
      </c>
      <c r="Q7338">
        <v>10024</v>
      </c>
      <c r="R7338" t="s">
        <v>8561</v>
      </c>
      <c r="S7338" t="s">
        <v>8338</v>
      </c>
      <c r="T7338" t="s">
        <v>7736</v>
      </c>
    </row>
    <row r="7339" spans="1:20" x14ac:dyDescent="0.25">
      <c r="A7339" t="s">
        <v>6265</v>
      </c>
      <c r="B7339" s="2">
        <v>42999</v>
      </c>
      <c r="C7339" s="2">
        <v>43001</v>
      </c>
      <c r="D7339" t="s">
        <v>79</v>
      </c>
      <c r="E7339" t="s">
        <v>3066</v>
      </c>
      <c r="F7339" t="s">
        <v>2229</v>
      </c>
      <c r="G7339" s="1">
        <v>1551</v>
      </c>
      <c r="H7339">
        <v>1</v>
      </c>
      <c r="I7339">
        <v>0</v>
      </c>
      <c r="J7339" s="1">
        <v>38775</v>
      </c>
      <c r="K7339" t="s">
        <v>9128</v>
      </c>
      <c r="L7339" t="s">
        <v>9133</v>
      </c>
      <c r="M7339" t="s">
        <v>10143</v>
      </c>
      <c r="N7339" t="s">
        <v>8536</v>
      </c>
      <c r="O7339" t="s">
        <v>8540</v>
      </c>
      <c r="P7339" t="s">
        <v>8541</v>
      </c>
      <c r="Q7339">
        <v>90045</v>
      </c>
      <c r="R7339" t="s">
        <v>8542</v>
      </c>
      <c r="S7339" t="s">
        <v>8344</v>
      </c>
      <c r="T7339" t="s">
        <v>7738</v>
      </c>
    </row>
    <row r="7340" spans="1:20" x14ac:dyDescent="0.25">
      <c r="A7340" t="s">
        <v>6266</v>
      </c>
      <c r="B7340" s="2">
        <v>41993</v>
      </c>
      <c r="C7340" s="2">
        <v>41996</v>
      </c>
      <c r="D7340" t="s">
        <v>11</v>
      </c>
      <c r="E7340" t="s">
        <v>1929</v>
      </c>
      <c r="F7340" t="s">
        <v>3610</v>
      </c>
      <c r="G7340" s="1">
        <v>192186</v>
      </c>
      <c r="H7340">
        <v>3</v>
      </c>
      <c r="I7340">
        <v>1</v>
      </c>
      <c r="J7340" s="1">
        <v>363018</v>
      </c>
      <c r="K7340" t="s">
        <v>9123</v>
      </c>
      <c r="L7340" t="s">
        <v>9126</v>
      </c>
      <c r="M7340" t="s">
        <v>10569</v>
      </c>
      <c r="N7340" t="s">
        <v>8536</v>
      </c>
      <c r="O7340" t="s">
        <v>8576</v>
      </c>
      <c r="P7340" t="s">
        <v>8577</v>
      </c>
      <c r="Q7340">
        <v>10035</v>
      </c>
      <c r="R7340" t="s">
        <v>8561</v>
      </c>
      <c r="S7340" t="s">
        <v>8154</v>
      </c>
      <c r="T7340" t="s">
        <v>7738</v>
      </c>
    </row>
    <row r="7341" spans="1:20" x14ac:dyDescent="0.25">
      <c r="A7341" t="s">
        <v>6267</v>
      </c>
      <c r="B7341" s="2">
        <v>42203</v>
      </c>
      <c r="C7341" s="2">
        <v>42206</v>
      </c>
      <c r="D7341" t="s">
        <v>79</v>
      </c>
      <c r="E7341" t="s">
        <v>1541</v>
      </c>
      <c r="F7341" t="s">
        <v>1350</v>
      </c>
      <c r="G7341" s="1">
        <v>576</v>
      </c>
      <c r="H7341">
        <v>2</v>
      </c>
      <c r="I7341">
        <v>0</v>
      </c>
      <c r="J7341" s="1">
        <v>16128</v>
      </c>
      <c r="K7341" t="s">
        <v>9128</v>
      </c>
      <c r="L7341" t="s">
        <v>9137</v>
      </c>
      <c r="M7341" t="s">
        <v>9787</v>
      </c>
      <c r="N7341" t="s">
        <v>8536</v>
      </c>
      <c r="O7341" t="s">
        <v>8576</v>
      </c>
      <c r="P7341" t="s">
        <v>8577</v>
      </c>
      <c r="Q7341">
        <v>10009</v>
      </c>
      <c r="R7341" t="s">
        <v>8561</v>
      </c>
      <c r="S7341" t="s">
        <v>8084</v>
      </c>
      <c r="T7341" t="s">
        <v>7738</v>
      </c>
    </row>
    <row r="7342" spans="1:20" x14ac:dyDescent="0.25">
      <c r="A7342" t="s">
        <v>6268</v>
      </c>
      <c r="B7342" s="2">
        <v>41846</v>
      </c>
      <c r="C7342" s="2">
        <v>41852</v>
      </c>
      <c r="D7342" t="s">
        <v>19</v>
      </c>
      <c r="E7342" t="s">
        <v>2310</v>
      </c>
      <c r="F7342" t="s">
        <v>2957</v>
      </c>
      <c r="G7342" s="1">
        <v>6788</v>
      </c>
      <c r="H7342">
        <v>2</v>
      </c>
      <c r="I7342">
        <v>0</v>
      </c>
      <c r="J7342" s="1">
        <v>183276</v>
      </c>
      <c r="K7342" t="s">
        <v>9123</v>
      </c>
      <c r="L7342" t="s">
        <v>9126</v>
      </c>
      <c r="M7342" t="s">
        <v>10388</v>
      </c>
      <c r="N7342" t="s">
        <v>8536</v>
      </c>
      <c r="O7342" t="s">
        <v>8696</v>
      </c>
      <c r="P7342" t="s">
        <v>8664</v>
      </c>
      <c r="Q7342">
        <v>30318</v>
      </c>
      <c r="R7342" t="s">
        <v>8539</v>
      </c>
      <c r="S7342" t="s">
        <v>8233</v>
      </c>
      <c r="T7342" t="s">
        <v>7736</v>
      </c>
    </row>
    <row r="7343" spans="1:20" x14ac:dyDescent="0.25">
      <c r="A7343" t="s">
        <v>6268</v>
      </c>
      <c r="B7343" s="2">
        <v>41846</v>
      </c>
      <c r="C7343" s="2">
        <v>41852</v>
      </c>
      <c r="D7343" t="s">
        <v>19</v>
      </c>
      <c r="E7343" t="s">
        <v>2310</v>
      </c>
      <c r="F7343" t="s">
        <v>112</v>
      </c>
      <c r="G7343" s="1">
        <v>16289</v>
      </c>
      <c r="H7343">
        <v>13</v>
      </c>
      <c r="I7343">
        <v>0</v>
      </c>
      <c r="J7343" s="1">
        <v>765583</v>
      </c>
      <c r="K7343" t="s">
        <v>9128</v>
      </c>
      <c r="L7343" t="s">
        <v>9129</v>
      </c>
      <c r="M7343" t="s">
        <v>9188</v>
      </c>
      <c r="N7343" t="s">
        <v>8536</v>
      </c>
      <c r="O7343" t="s">
        <v>8696</v>
      </c>
      <c r="P7343" t="s">
        <v>8664</v>
      </c>
      <c r="Q7343">
        <v>30318</v>
      </c>
      <c r="R7343" t="s">
        <v>8539</v>
      </c>
      <c r="S7343" t="s">
        <v>8233</v>
      </c>
      <c r="T7343" t="s">
        <v>7736</v>
      </c>
    </row>
    <row r="7344" spans="1:20" x14ac:dyDescent="0.25">
      <c r="A7344" t="s">
        <v>6268</v>
      </c>
      <c r="B7344" s="2">
        <v>41846</v>
      </c>
      <c r="C7344" s="2">
        <v>41852</v>
      </c>
      <c r="D7344" t="s">
        <v>19</v>
      </c>
      <c r="E7344" t="s">
        <v>2310</v>
      </c>
      <c r="F7344" t="s">
        <v>4740</v>
      </c>
      <c r="G7344" s="1">
        <v>2571</v>
      </c>
      <c r="H7344">
        <v>3</v>
      </c>
      <c r="I7344">
        <v>0</v>
      </c>
      <c r="J7344" s="1">
        <v>92556</v>
      </c>
      <c r="K7344" t="s">
        <v>9123</v>
      </c>
      <c r="L7344" t="s">
        <v>9135</v>
      </c>
      <c r="M7344" t="s">
        <v>10789</v>
      </c>
      <c r="N7344" t="s">
        <v>8536</v>
      </c>
      <c r="O7344" t="s">
        <v>8696</v>
      </c>
      <c r="P7344" t="s">
        <v>8664</v>
      </c>
      <c r="Q7344">
        <v>30318</v>
      </c>
      <c r="R7344" t="s">
        <v>8539</v>
      </c>
      <c r="S7344" t="s">
        <v>8233</v>
      </c>
      <c r="T7344" t="s">
        <v>7736</v>
      </c>
    </row>
    <row r="7345" spans="1:20" x14ac:dyDescent="0.25">
      <c r="A7345" t="s">
        <v>6269</v>
      </c>
      <c r="B7345" s="2">
        <v>41999</v>
      </c>
      <c r="C7345" s="2">
        <v>42005</v>
      </c>
      <c r="D7345" t="s">
        <v>19</v>
      </c>
      <c r="E7345" t="s">
        <v>67</v>
      </c>
      <c r="F7345" t="s">
        <v>1943</v>
      </c>
      <c r="G7345" s="1">
        <v>19188</v>
      </c>
      <c r="H7345">
        <v>6</v>
      </c>
      <c r="I7345">
        <v>0</v>
      </c>
      <c r="J7345" s="1">
        <v>19188</v>
      </c>
      <c r="K7345" t="s">
        <v>9128</v>
      </c>
      <c r="L7345" t="s">
        <v>9133</v>
      </c>
      <c r="M7345" t="s">
        <v>10039</v>
      </c>
      <c r="N7345" t="s">
        <v>8536</v>
      </c>
      <c r="O7345" t="s">
        <v>8576</v>
      </c>
      <c r="P7345" t="s">
        <v>8577</v>
      </c>
      <c r="Q7345">
        <v>10009</v>
      </c>
      <c r="R7345" t="s">
        <v>8561</v>
      </c>
      <c r="S7345" t="s">
        <v>7752</v>
      </c>
      <c r="T7345" t="s">
        <v>7736</v>
      </c>
    </row>
    <row r="7346" spans="1:20" x14ac:dyDescent="0.25">
      <c r="A7346" t="s">
        <v>6270</v>
      </c>
      <c r="B7346" s="2">
        <v>43080</v>
      </c>
      <c r="C7346" s="2">
        <v>43086</v>
      </c>
      <c r="D7346" t="s">
        <v>19</v>
      </c>
      <c r="E7346" t="s">
        <v>16</v>
      </c>
      <c r="F7346" t="s">
        <v>395</v>
      </c>
      <c r="G7346" s="1">
        <v>721875</v>
      </c>
      <c r="H7346">
        <v>6</v>
      </c>
      <c r="I7346">
        <v>45</v>
      </c>
      <c r="J7346" s="1">
        <v>-4200</v>
      </c>
      <c r="K7346" t="s">
        <v>9123</v>
      </c>
      <c r="L7346" t="s">
        <v>9131</v>
      </c>
      <c r="M7346" t="s">
        <v>9330</v>
      </c>
      <c r="N7346" t="s">
        <v>8536</v>
      </c>
      <c r="O7346" t="s">
        <v>8685</v>
      </c>
      <c r="P7346" t="s">
        <v>8544</v>
      </c>
      <c r="Q7346">
        <v>32216</v>
      </c>
      <c r="R7346" t="s">
        <v>8539</v>
      </c>
      <c r="S7346" t="s">
        <v>7737</v>
      </c>
      <c r="T7346" t="s">
        <v>7738</v>
      </c>
    </row>
    <row r="7347" spans="1:20" x14ac:dyDescent="0.25">
      <c r="A7347" t="s">
        <v>6270</v>
      </c>
      <c r="B7347" s="2">
        <v>43080</v>
      </c>
      <c r="C7347" s="2">
        <v>43086</v>
      </c>
      <c r="D7347" t="s">
        <v>19</v>
      </c>
      <c r="E7347" t="s">
        <v>16</v>
      </c>
      <c r="F7347" t="s">
        <v>921</v>
      </c>
      <c r="G7347" s="1">
        <v>73568</v>
      </c>
      <c r="H7347">
        <v>4</v>
      </c>
      <c r="I7347">
        <v>2</v>
      </c>
      <c r="J7347" s="1">
        <v>-165528</v>
      </c>
      <c r="K7347" t="s">
        <v>9139</v>
      </c>
      <c r="L7347" t="s">
        <v>9140</v>
      </c>
      <c r="M7347" t="s">
        <v>9602</v>
      </c>
      <c r="N7347" t="s">
        <v>8536</v>
      </c>
      <c r="O7347" t="s">
        <v>8685</v>
      </c>
      <c r="P7347" t="s">
        <v>8544</v>
      </c>
      <c r="Q7347">
        <v>32216</v>
      </c>
      <c r="R7347" t="s">
        <v>8539</v>
      </c>
      <c r="S7347" t="s">
        <v>7737</v>
      </c>
      <c r="T7347" t="s">
        <v>7738</v>
      </c>
    </row>
    <row r="7348" spans="1:20" x14ac:dyDescent="0.25">
      <c r="A7348" t="s">
        <v>6270</v>
      </c>
      <c r="B7348" s="2">
        <v>43080</v>
      </c>
      <c r="C7348" s="2">
        <v>43086</v>
      </c>
      <c r="D7348" t="s">
        <v>19</v>
      </c>
      <c r="E7348" t="s">
        <v>16</v>
      </c>
      <c r="F7348" t="s">
        <v>430</v>
      </c>
      <c r="G7348" s="1">
        <v>13584</v>
      </c>
      <c r="H7348">
        <v>1</v>
      </c>
      <c r="I7348">
        <v>2</v>
      </c>
      <c r="J7348" s="1">
        <v>13584</v>
      </c>
      <c r="K7348" t="s">
        <v>9128</v>
      </c>
      <c r="L7348" t="s">
        <v>9137</v>
      </c>
      <c r="M7348" t="s">
        <v>9349</v>
      </c>
      <c r="N7348" t="s">
        <v>8536</v>
      </c>
      <c r="O7348" t="s">
        <v>8685</v>
      </c>
      <c r="P7348" t="s">
        <v>8544</v>
      </c>
      <c r="Q7348">
        <v>32216</v>
      </c>
      <c r="R7348" t="s">
        <v>8539</v>
      </c>
      <c r="S7348" t="s">
        <v>7737</v>
      </c>
      <c r="T7348" t="s">
        <v>7738</v>
      </c>
    </row>
    <row r="7349" spans="1:20" x14ac:dyDescent="0.25">
      <c r="A7349" t="s">
        <v>6270</v>
      </c>
      <c r="B7349" s="2">
        <v>43080</v>
      </c>
      <c r="C7349" s="2">
        <v>43086</v>
      </c>
      <c r="D7349" t="s">
        <v>19</v>
      </c>
      <c r="E7349" t="s">
        <v>16</v>
      </c>
      <c r="F7349" t="s">
        <v>813</v>
      </c>
      <c r="G7349" s="1">
        <v>64784</v>
      </c>
      <c r="H7349">
        <v>1</v>
      </c>
      <c r="I7349">
        <v>2</v>
      </c>
      <c r="J7349" s="1">
        <v>-12147</v>
      </c>
      <c r="K7349" t="s">
        <v>9123</v>
      </c>
      <c r="L7349" t="s">
        <v>9126</v>
      </c>
      <c r="M7349" t="s">
        <v>9547</v>
      </c>
      <c r="N7349" t="s">
        <v>8536</v>
      </c>
      <c r="O7349" t="s">
        <v>8685</v>
      </c>
      <c r="P7349" t="s">
        <v>8544</v>
      </c>
      <c r="Q7349">
        <v>32216</v>
      </c>
      <c r="R7349" t="s">
        <v>8539</v>
      </c>
      <c r="S7349" t="s">
        <v>7737</v>
      </c>
      <c r="T7349" t="s">
        <v>7738</v>
      </c>
    </row>
    <row r="7350" spans="1:20" x14ac:dyDescent="0.25">
      <c r="A7350" t="s">
        <v>6271</v>
      </c>
      <c r="B7350" s="2">
        <v>41701</v>
      </c>
      <c r="C7350" s="2">
        <v>41705</v>
      </c>
      <c r="D7350" t="s">
        <v>19</v>
      </c>
      <c r="E7350" t="s">
        <v>4009</v>
      </c>
      <c r="F7350" t="s">
        <v>2768</v>
      </c>
      <c r="G7350" s="1">
        <v>176772</v>
      </c>
      <c r="H7350">
        <v>3</v>
      </c>
      <c r="I7350">
        <v>8</v>
      </c>
      <c r="J7350" s="1">
        <v>-4596072</v>
      </c>
      <c r="K7350" t="s">
        <v>9128</v>
      </c>
      <c r="L7350" t="s">
        <v>9144</v>
      </c>
      <c r="M7350" t="s">
        <v>10335</v>
      </c>
      <c r="N7350" t="s">
        <v>8536</v>
      </c>
      <c r="O7350" t="s">
        <v>8563</v>
      </c>
      <c r="P7350" t="s">
        <v>8550</v>
      </c>
      <c r="Q7350">
        <v>77095</v>
      </c>
      <c r="R7350" t="s">
        <v>8551</v>
      </c>
      <c r="S7350" t="s">
        <v>8448</v>
      </c>
      <c r="T7350" t="s">
        <v>7736</v>
      </c>
    </row>
    <row r="7351" spans="1:20" x14ac:dyDescent="0.25">
      <c r="A7351" t="s">
        <v>6272</v>
      </c>
      <c r="B7351" s="2">
        <v>43029</v>
      </c>
      <c r="C7351" s="2">
        <v>43035</v>
      </c>
      <c r="D7351" t="s">
        <v>19</v>
      </c>
      <c r="E7351" t="s">
        <v>341</v>
      </c>
      <c r="F7351" t="s">
        <v>1297</v>
      </c>
      <c r="G7351" s="1">
        <v>3882</v>
      </c>
      <c r="H7351">
        <v>6</v>
      </c>
      <c r="I7351">
        <v>0</v>
      </c>
      <c r="J7351" s="1">
        <v>1941</v>
      </c>
      <c r="K7351" t="s">
        <v>9128</v>
      </c>
      <c r="L7351" t="s">
        <v>9142</v>
      </c>
      <c r="M7351" t="s">
        <v>9763</v>
      </c>
      <c r="N7351" t="s">
        <v>8536</v>
      </c>
      <c r="O7351" t="s">
        <v>8737</v>
      </c>
      <c r="P7351" t="s">
        <v>8553</v>
      </c>
      <c r="Q7351">
        <v>53209</v>
      </c>
      <c r="R7351" t="s">
        <v>8551</v>
      </c>
      <c r="S7351" t="s">
        <v>7818</v>
      </c>
      <c r="T7351" t="s">
        <v>7738</v>
      </c>
    </row>
    <row r="7352" spans="1:20" x14ac:dyDescent="0.25">
      <c r="A7352" t="s">
        <v>6272</v>
      </c>
      <c r="B7352" s="2">
        <v>43029</v>
      </c>
      <c r="C7352" s="2">
        <v>43035</v>
      </c>
      <c r="D7352" t="s">
        <v>19</v>
      </c>
      <c r="E7352" t="s">
        <v>341</v>
      </c>
      <c r="F7352" t="s">
        <v>482</v>
      </c>
      <c r="G7352" s="1">
        <v>219</v>
      </c>
      <c r="H7352">
        <v>5</v>
      </c>
      <c r="I7352">
        <v>0</v>
      </c>
      <c r="J7352" s="1">
        <v>10512</v>
      </c>
      <c r="K7352" t="s">
        <v>9128</v>
      </c>
      <c r="L7352" t="s">
        <v>9142</v>
      </c>
      <c r="M7352" t="s">
        <v>9378</v>
      </c>
      <c r="N7352" t="s">
        <v>8536</v>
      </c>
      <c r="O7352" t="s">
        <v>8737</v>
      </c>
      <c r="P7352" t="s">
        <v>8553</v>
      </c>
      <c r="Q7352">
        <v>53209</v>
      </c>
      <c r="R7352" t="s">
        <v>8551</v>
      </c>
      <c r="S7352" t="s">
        <v>7818</v>
      </c>
      <c r="T7352" t="s">
        <v>7738</v>
      </c>
    </row>
    <row r="7353" spans="1:20" x14ac:dyDescent="0.25">
      <c r="A7353" t="s">
        <v>6273</v>
      </c>
      <c r="B7353" s="2">
        <v>43049</v>
      </c>
      <c r="C7353" s="2">
        <v>43055</v>
      </c>
      <c r="D7353" t="s">
        <v>19</v>
      </c>
      <c r="E7353" t="s">
        <v>2257</v>
      </c>
      <c r="F7353" t="s">
        <v>810</v>
      </c>
      <c r="G7353" s="1">
        <v>11179</v>
      </c>
      <c r="H7353">
        <v>7</v>
      </c>
      <c r="I7353">
        <v>0</v>
      </c>
      <c r="J7353" s="1">
        <v>435981</v>
      </c>
      <c r="K7353" t="s">
        <v>9139</v>
      </c>
      <c r="L7353" t="s">
        <v>9162</v>
      </c>
      <c r="M7353" t="s">
        <v>9546</v>
      </c>
      <c r="N7353" t="s">
        <v>8536</v>
      </c>
      <c r="O7353" t="s">
        <v>9082</v>
      </c>
      <c r="P7353" t="s">
        <v>8541</v>
      </c>
      <c r="Q7353">
        <v>95351</v>
      </c>
      <c r="R7353" t="s">
        <v>8542</v>
      </c>
      <c r="S7353" t="s">
        <v>8223</v>
      </c>
      <c r="T7353" t="s">
        <v>7736</v>
      </c>
    </row>
    <row r="7354" spans="1:20" x14ac:dyDescent="0.25">
      <c r="A7354" t="s">
        <v>6274</v>
      </c>
      <c r="B7354" s="2">
        <v>42810</v>
      </c>
      <c r="C7354" s="2">
        <v>42812</v>
      </c>
      <c r="D7354" t="s">
        <v>11</v>
      </c>
      <c r="E7354" t="s">
        <v>1702</v>
      </c>
      <c r="F7354" t="s">
        <v>1955</v>
      </c>
      <c r="G7354" s="1">
        <v>44544</v>
      </c>
      <c r="H7354">
        <v>8</v>
      </c>
      <c r="I7354">
        <v>4</v>
      </c>
      <c r="J7354" s="1">
        <v>-81664</v>
      </c>
      <c r="K7354" t="s">
        <v>9139</v>
      </c>
      <c r="L7354" t="s">
        <v>9140</v>
      </c>
      <c r="M7354" t="s">
        <v>10046</v>
      </c>
      <c r="N7354" t="s">
        <v>8536</v>
      </c>
      <c r="O7354" t="s">
        <v>8652</v>
      </c>
      <c r="P7354" t="s">
        <v>8604</v>
      </c>
      <c r="Q7354">
        <v>44107</v>
      </c>
      <c r="R7354" t="s">
        <v>8561</v>
      </c>
      <c r="S7354" t="s">
        <v>8115</v>
      </c>
      <c r="T7354" t="s">
        <v>7744</v>
      </c>
    </row>
    <row r="7355" spans="1:20" x14ac:dyDescent="0.25">
      <c r="A7355" t="s">
        <v>6275</v>
      </c>
      <c r="B7355" s="2">
        <v>42635</v>
      </c>
      <c r="C7355" s="2">
        <v>42642</v>
      </c>
      <c r="D7355" t="s">
        <v>19</v>
      </c>
      <c r="E7355" t="s">
        <v>1675</v>
      </c>
      <c r="F7355" t="s">
        <v>1280</v>
      </c>
      <c r="G7355" s="1">
        <v>1652</v>
      </c>
      <c r="H7355">
        <v>5</v>
      </c>
      <c r="I7355">
        <v>2</v>
      </c>
      <c r="J7355" s="1">
        <v>5369</v>
      </c>
      <c r="K7355" t="s">
        <v>9128</v>
      </c>
      <c r="L7355" t="s">
        <v>9129</v>
      </c>
      <c r="M7355" t="s">
        <v>9755</v>
      </c>
      <c r="N7355" t="s">
        <v>8536</v>
      </c>
      <c r="O7355" t="s">
        <v>8559</v>
      </c>
      <c r="P7355" t="s">
        <v>8560</v>
      </c>
      <c r="Q7355">
        <v>19134</v>
      </c>
      <c r="R7355" t="s">
        <v>8561</v>
      </c>
      <c r="S7355" t="s">
        <v>8110</v>
      </c>
      <c r="T7355" t="s">
        <v>7744</v>
      </c>
    </row>
    <row r="7356" spans="1:20" x14ac:dyDescent="0.25">
      <c r="A7356" t="s">
        <v>6276</v>
      </c>
      <c r="B7356" s="2">
        <v>42772</v>
      </c>
      <c r="C7356" s="2">
        <v>42779</v>
      </c>
      <c r="D7356" t="s">
        <v>19</v>
      </c>
      <c r="E7356" t="s">
        <v>1717</v>
      </c>
      <c r="F7356" t="s">
        <v>5609</v>
      </c>
      <c r="G7356" s="1">
        <v>299</v>
      </c>
      <c r="H7356">
        <v>5</v>
      </c>
      <c r="I7356">
        <v>0</v>
      </c>
      <c r="J7356" s="1">
        <v>13455</v>
      </c>
      <c r="K7356" t="s">
        <v>9128</v>
      </c>
      <c r="L7356" t="s">
        <v>9148</v>
      </c>
      <c r="M7356" t="s">
        <v>10875</v>
      </c>
      <c r="N7356" t="s">
        <v>8536</v>
      </c>
      <c r="O7356" t="s">
        <v>8556</v>
      </c>
      <c r="P7356" t="s">
        <v>8541</v>
      </c>
      <c r="Q7356">
        <v>94109</v>
      </c>
      <c r="R7356" t="s">
        <v>8542</v>
      </c>
      <c r="S7356" t="s">
        <v>8119</v>
      </c>
      <c r="T7356" t="s">
        <v>7744</v>
      </c>
    </row>
    <row r="7357" spans="1:20" x14ac:dyDescent="0.25">
      <c r="A7357" t="s">
        <v>6277</v>
      </c>
      <c r="B7357" s="2">
        <v>42369</v>
      </c>
      <c r="C7357" s="2">
        <v>42371</v>
      </c>
      <c r="D7357" t="s">
        <v>11</v>
      </c>
      <c r="E7357" t="s">
        <v>3966</v>
      </c>
      <c r="F7357" t="s">
        <v>2015</v>
      </c>
      <c r="G7357" s="1">
        <v>1164</v>
      </c>
      <c r="H7357">
        <v>8</v>
      </c>
      <c r="I7357">
        <v>0</v>
      </c>
      <c r="J7357" s="1">
        <v>5238</v>
      </c>
      <c r="K7357" t="s">
        <v>9128</v>
      </c>
      <c r="L7357" t="s">
        <v>9142</v>
      </c>
      <c r="M7357" t="s">
        <v>10067</v>
      </c>
      <c r="N7357" t="s">
        <v>8536</v>
      </c>
      <c r="O7357" t="s">
        <v>8638</v>
      </c>
      <c r="P7357" t="s">
        <v>8571</v>
      </c>
      <c r="Q7357">
        <v>48205</v>
      </c>
      <c r="R7357" t="s">
        <v>8551</v>
      </c>
      <c r="S7357" t="s">
        <v>8444</v>
      </c>
      <c r="T7357" t="s">
        <v>7738</v>
      </c>
    </row>
    <row r="7358" spans="1:20" x14ac:dyDescent="0.25">
      <c r="A7358" t="s">
        <v>6278</v>
      </c>
      <c r="B7358" s="2">
        <v>42652</v>
      </c>
      <c r="C7358" s="2">
        <v>42657</v>
      </c>
      <c r="D7358" t="s">
        <v>19</v>
      </c>
      <c r="E7358" t="s">
        <v>3004</v>
      </c>
      <c r="F7358" t="s">
        <v>2296</v>
      </c>
      <c r="G7358" s="1">
        <v>1408</v>
      </c>
      <c r="H7358">
        <v>1</v>
      </c>
      <c r="I7358">
        <v>2</v>
      </c>
      <c r="J7358" s="1">
        <v>1584</v>
      </c>
      <c r="K7358" t="s">
        <v>9128</v>
      </c>
      <c r="L7358" t="s">
        <v>9137</v>
      </c>
      <c r="M7358" t="s">
        <v>10163</v>
      </c>
      <c r="N7358" t="s">
        <v>8536</v>
      </c>
      <c r="O7358" t="s">
        <v>8608</v>
      </c>
      <c r="P7358" t="s">
        <v>8581</v>
      </c>
      <c r="Q7358">
        <v>85023</v>
      </c>
      <c r="R7358" t="s">
        <v>8542</v>
      </c>
      <c r="S7358" t="s">
        <v>8333</v>
      </c>
      <c r="T7358" t="s">
        <v>7744</v>
      </c>
    </row>
    <row r="7359" spans="1:20" x14ac:dyDescent="0.25">
      <c r="A7359" t="s">
        <v>6278</v>
      </c>
      <c r="B7359" s="2">
        <v>42652</v>
      </c>
      <c r="C7359" s="2">
        <v>42657</v>
      </c>
      <c r="D7359" t="s">
        <v>19</v>
      </c>
      <c r="E7359" t="s">
        <v>3004</v>
      </c>
      <c r="F7359" t="s">
        <v>2357</v>
      </c>
      <c r="G7359" s="1">
        <v>169568</v>
      </c>
      <c r="H7359">
        <v>2</v>
      </c>
      <c r="I7359">
        <v>2</v>
      </c>
      <c r="J7359" s="1">
        <v>0</v>
      </c>
      <c r="K7359" t="s">
        <v>9123</v>
      </c>
      <c r="L7359" t="s">
        <v>9135</v>
      </c>
      <c r="M7359" t="s">
        <v>10183</v>
      </c>
      <c r="N7359" t="s">
        <v>8536</v>
      </c>
      <c r="O7359" t="s">
        <v>8608</v>
      </c>
      <c r="P7359" t="s">
        <v>8581</v>
      </c>
      <c r="Q7359">
        <v>85023</v>
      </c>
      <c r="R7359" t="s">
        <v>8542</v>
      </c>
      <c r="S7359" t="s">
        <v>8333</v>
      </c>
      <c r="T7359" t="s">
        <v>7744</v>
      </c>
    </row>
    <row r="7360" spans="1:20" x14ac:dyDescent="0.25">
      <c r="A7360" t="s">
        <v>6279</v>
      </c>
      <c r="B7360" s="2">
        <v>42003</v>
      </c>
      <c r="C7360" s="2">
        <v>42007</v>
      </c>
      <c r="D7360" t="s">
        <v>11</v>
      </c>
      <c r="E7360" t="s">
        <v>4911</v>
      </c>
      <c r="F7360" t="s">
        <v>1236</v>
      </c>
      <c r="G7360" s="1">
        <v>251964</v>
      </c>
      <c r="H7360">
        <v>6</v>
      </c>
      <c r="I7360">
        <v>4</v>
      </c>
      <c r="J7360" s="1">
        <v>-503928</v>
      </c>
      <c r="K7360" t="s">
        <v>9139</v>
      </c>
      <c r="L7360" t="s">
        <v>9140</v>
      </c>
      <c r="M7360" t="s">
        <v>9737</v>
      </c>
      <c r="N7360" t="s">
        <v>8536</v>
      </c>
      <c r="O7360" t="s">
        <v>8559</v>
      </c>
      <c r="P7360" t="s">
        <v>8560</v>
      </c>
      <c r="Q7360">
        <v>19143</v>
      </c>
      <c r="R7360" t="s">
        <v>8561</v>
      </c>
      <c r="S7360" t="s">
        <v>8491</v>
      </c>
      <c r="T7360" t="s">
        <v>7738</v>
      </c>
    </row>
    <row r="7361" spans="1:20" x14ac:dyDescent="0.25">
      <c r="A7361" t="s">
        <v>6279</v>
      </c>
      <c r="B7361" s="2">
        <v>42003</v>
      </c>
      <c r="C7361" s="2">
        <v>42007</v>
      </c>
      <c r="D7361" t="s">
        <v>11</v>
      </c>
      <c r="E7361" t="s">
        <v>4911</v>
      </c>
      <c r="F7361" t="s">
        <v>618</v>
      </c>
      <c r="G7361" s="1">
        <v>523764</v>
      </c>
      <c r="H7361">
        <v>3</v>
      </c>
      <c r="I7361">
        <v>4</v>
      </c>
      <c r="J7361" s="1">
        <v>-1920468</v>
      </c>
      <c r="K7361" t="s">
        <v>9123</v>
      </c>
      <c r="L7361" t="s">
        <v>9131</v>
      </c>
      <c r="M7361" t="s">
        <v>9451</v>
      </c>
      <c r="N7361" t="s">
        <v>8536</v>
      </c>
      <c r="O7361" t="s">
        <v>8559</v>
      </c>
      <c r="P7361" t="s">
        <v>8560</v>
      </c>
      <c r="Q7361">
        <v>19143</v>
      </c>
      <c r="R7361" t="s">
        <v>8561</v>
      </c>
      <c r="S7361" t="s">
        <v>8491</v>
      </c>
      <c r="T7361" t="s">
        <v>7738</v>
      </c>
    </row>
    <row r="7362" spans="1:20" x14ac:dyDescent="0.25">
      <c r="A7362" t="s">
        <v>6280</v>
      </c>
      <c r="B7362" s="2">
        <v>42472</v>
      </c>
      <c r="C7362" s="2">
        <v>42474</v>
      </c>
      <c r="D7362" t="s">
        <v>79</v>
      </c>
      <c r="E7362" t="s">
        <v>3334</v>
      </c>
      <c r="F7362" t="s">
        <v>2583</v>
      </c>
      <c r="G7362" s="1">
        <v>1944</v>
      </c>
      <c r="H7362">
        <v>3</v>
      </c>
      <c r="I7362">
        <v>0</v>
      </c>
      <c r="J7362" s="1">
        <v>93312</v>
      </c>
      <c r="K7362" t="s">
        <v>9128</v>
      </c>
      <c r="L7362" t="s">
        <v>9148</v>
      </c>
      <c r="M7362" t="s">
        <v>10266</v>
      </c>
      <c r="N7362" t="s">
        <v>8536</v>
      </c>
      <c r="O7362" t="s">
        <v>8540</v>
      </c>
      <c r="P7362" t="s">
        <v>8541</v>
      </c>
      <c r="Q7362">
        <v>90036</v>
      </c>
      <c r="R7362" t="s">
        <v>8542</v>
      </c>
      <c r="S7362" t="s">
        <v>8377</v>
      </c>
      <c r="T7362" t="s">
        <v>7736</v>
      </c>
    </row>
    <row r="7363" spans="1:20" x14ac:dyDescent="0.25">
      <c r="A7363" t="s">
        <v>6280</v>
      </c>
      <c r="B7363" s="2">
        <v>42472</v>
      </c>
      <c r="C7363" s="2">
        <v>42474</v>
      </c>
      <c r="D7363" t="s">
        <v>79</v>
      </c>
      <c r="E7363" t="s">
        <v>3334</v>
      </c>
      <c r="F7363" t="s">
        <v>813</v>
      </c>
      <c r="G7363" s="1">
        <v>194352</v>
      </c>
      <c r="H7363">
        <v>3</v>
      </c>
      <c r="I7363">
        <v>2</v>
      </c>
      <c r="J7363" s="1">
        <v>-36441</v>
      </c>
      <c r="K7363" t="s">
        <v>9123</v>
      </c>
      <c r="L7363" t="s">
        <v>9126</v>
      </c>
      <c r="M7363" t="s">
        <v>9547</v>
      </c>
      <c r="N7363" t="s">
        <v>8536</v>
      </c>
      <c r="O7363" t="s">
        <v>8540</v>
      </c>
      <c r="P7363" t="s">
        <v>8541</v>
      </c>
      <c r="Q7363">
        <v>90036</v>
      </c>
      <c r="R7363" t="s">
        <v>8542</v>
      </c>
      <c r="S7363" t="s">
        <v>8377</v>
      </c>
      <c r="T7363" t="s">
        <v>7736</v>
      </c>
    </row>
    <row r="7364" spans="1:20" x14ac:dyDescent="0.25">
      <c r="A7364" t="s">
        <v>6280</v>
      </c>
      <c r="B7364" s="2">
        <v>42472</v>
      </c>
      <c r="C7364" s="2">
        <v>42474</v>
      </c>
      <c r="D7364" t="s">
        <v>79</v>
      </c>
      <c r="E7364" t="s">
        <v>3334</v>
      </c>
      <c r="F7364" t="s">
        <v>1669</v>
      </c>
      <c r="G7364" s="1">
        <v>36624</v>
      </c>
      <c r="H7364">
        <v>3</v>
      </c>
      <c r="I7364">
        <v>2</v>
      </c>
      <c r="J7364" s="1">
        <v>13734</v>
      </c>
      <c r="K7364" t="s">
        <v>9128</v>
      </c>
      <c r="L7364" t="s">
        <v>9142</v>
      </c>
      <c r="M7364" t="s">
        <v>9921</v>
      </c>
      <c r="N7364" t="s">
        <v>8536</v>
      </c>
      <c r="O7364" t="s">
        <v>8540</v>
      </c>
      <c r="P7364" t="s">
        <v>8541</v>
      </c>
      <c r="Q7364">
        <v>90036</v>
      </c>
      <c r="R7364" t="s">
        <v>8542</v>
      </c>
      <c r="S7364" t="s">
        <v>8377</v>
      </c>
      <c r="T7364" t="s">
        <v>7736</v>
      </c>
    </row>
    <row r="7365" spans="1:20" x14ac:dyDescent="0.25">
      <c r="A7365" t="s">
        <v>6281</v>
      </c>
      <c r="B7365" s="2">
        <v>42702</v>
      </c>
      <c r="C7365" s="2">
        <v>42708</v>
      </c>
      <c r="D7365" t="s">
        <v>19</v>
      </c>
      <c r="E7365" t="s">
        <v>432</v>
      </c>
      <c r="F7365" t="s">
        <v>1849</v>
      </c>
      <c r="G7365" s="1">
        <v>340182</v>
      </c>
      <c r="H7365">
        <v>3</v>
      </c>
      <c r="I7365">
        <v>4</v>
      </c>
      <c r="J7365" s="1">
        <v>-737061</v>
      </c>
      <c r="K7365" t="s">
        <v>9139</v>
      </c>
      <c r="L7365" t="s">
        <v>9140</v>
      </c>
      <c r="M7365" t="s">
        <v>9997</v>
      </c>
      <c r="N7365" t="s">
        <v>8536</v>
      </c>
      <c r="O7365" t="s">
        <v>8559</v>
      </c>
      <c r="P7365" t="s">
        <v>8560</v>
      </c>
      <c r="Q7365">
        <v>19140</v>
      </c>
      <c r="R7365" t="s">
        <v>8561</v>
      </c>
      <c r="S7365" t="s">
        <v>7841</v>
      </c>
      <c r="T7365" t="s">
        <v>7738</v>
      </c>
    </row>
    <row r="7366" spans="1:20" x14ac:dyDescent="0.25">
      <c r="A7366" t="s">
        <v>6281</v>
      </c>
      <c r="B7366" s="2">
        <v>42702</v>
      </c>
      <c r="C7366" s="2">
        <v>42708</v>
      </c>
      <c r="D7366" t="s">
        <v>19</v>
      </c>
      <c r="E7366" t="s">
        <v>432</v>
      </c>
      <c r="F7366" t="s">
        <v>2837</v>
      </c>
      <c r="G7366" s="1">
        <v>12672</v>
      </c>
      <c r="H7366">
        <v>8</v>
      </c>
      <c r="I7366">
        <v>2</v>
      </c>
      <c r="J7366" s="1">
        <v>26928</v>
      </c>
      <c r="K7366" t="s">
        <v>9128</v>
      </c>
      <c r="L7366" t="s">
        <v>9191</v>
      </c>
      <c r="M7366" t="s">
        <v>10355</v>
      </c>
      <c r="N7366" t="s">
        <v>8536</v>
      </c>
      <c r="O7366" t="s">
        <v>8559</v>
      </c>
      <c r="P7366" t="s">
        <v>8560</v>
      </c>
      <c r="Q7366">
        <v>19140</v>
      </c>
      <c r="R7366" t="s">
        <v>8561</v>
      </c>
      <c r="S7366" t="s">
        <v>7841</v>
      </c>
      <c r="T7366" t="s">
        <v>7738</v>
      </c>
    </row>
    <row r="7367" spans="1:20" x14ac:dyDescent="0.25">
      <c r="A7367" t="s">
        <v>6281</v>
      </c>
      <c r="B7367" s="2">
        <v>42702</v>
      </c>
      <c r="C7367" s="2">
        <v>42708</v>
      </c>
      <c r="D7367" t="s">
        <v>19</v>
      </c>
      <c r="E7367" t="s">
        <v>432</v>
      </c>
      <c r="F7367" t="s">
        <v>3459</v>
      </c>
      <c r="G7367" s="1">
        <v>6888</v>
      </c>
      <c r="H7367">
        <v>2</v>
      </c>
      <c r="I7367">
        <v>7</v>
      </c>
      <c r="J7367" s="1">
        <v>-50512</v>
      </c>
      <c r="K7367" t="s">
        <v>9128</v>
      </c>
      <c r="L7367" t="s">
        <v>9142</v>
      </c>
      <c r="M7367" t="s">
        <v>10538</v>
      </c>
      <c r="N7367" t="s">
        <v>8536</v>
      </c>
      <c r="O7367" t="s">
        <v>8559</v>
      </c>
      <c r="P7367" t="s">
        <v>8560</v>
      </c>
      <c r="Q7367">
        <v>19140</v>
      </c>
      <c r="R7367" t="s">
        <v>8561</v>
      </c>
      <c r="S7367" t="s">
        <v>7841</v>
      </c>
      <c r="T7367" t="s">
        <v>7738</v>
      </c>
    </row>
    <row r="7368" spans="1:20" x14ac:dyDescent="0.25">
      <c r="A7368" t="s">
        <v>6281</v>
      </c>
      <c r="B7368" s="2">
        <v>42702</v>
      </c>
      <c r="C7368" s="2">
        <v>42708</v>
      </c>
      <c r="D7368" t="s">
        <v>19</v>
      </c>
      <c r="E7368" t="s">
        <v>432</v>
      </c>
      <c r="F7368" t="s">
        <v>3823</v>
      </c>
      <c r="G7368" s="1">
        <v>32544</v>
      </c>
      <c r="H7368">
        <v>2</v>
      </c>
      <c r="I7368">
        <v>2</v>
      </c>
      <c r="J7368" s="1">
        <v>-77292</v>
      </c>
      <c r="K7368" t="s">
        <v>9128</v>
      </c>
      <c r="L7368" t="s">
        <v>9133</v>
      </c>
      <c r="M7368" t="s">
        <v>10621</v>
      </c>
      <c r="N7368" t="s">
        <v>8536</v>
      </c>
      <c r="O7368" t="s">
        <v>8559</v>
      </c>
      <c r="P7368" t="s">
        <v>8560</v>
      </c>
      <c r="Q7368">
        <v>19140</v>
      </c>
      <c r="R7368" t="s">
        <v>8561</v>
      </c>
      <c r="S7368" t="s">
        <v>7841</v>
      </c>
      <c r="T7368" t="s">
        <v>7738</v>
      </c>
    </row>
    <row r="7369" spans="1:20" x14ac:dyDescent="0.25">
      <c r="A7369" t="s">
        <v>6281</v>
      </c>
      <c r="B7369" s="2">
        <v>42702</v>
      </c>
      <c r="C7369" s="2">
        <v>42708</v>
      </c>
      <c r="D7369" t="s">
        <v>19</v>
      </c>
      <c r="E7369" t="s">
        <v>432</v>
      </c>
      <c r="F7369" t="s">
        <v>953</v>
      </c>
      <c r="G7369" s="1">
        <v>347802</v>
      </c>
      <c r="H7369">
        <v>7</v>
      </c>
      <c r="I7369">
        <v>3</v>
      </c>
      <c r="J7369" s="1">
        <v>-24843</v>
      </c>
      <c r="K7369" t="s">
        <v>9123</v>
      </c>
      <c r="L7369" t="s">
        <v>9126</v>
      </c>
      <c r="M7369" t="s">
        <v>9614</v>
      </c>
      <c r="N7369" t="s">
        <v>8536</v>
      </c>
      <c r="O7369" t="s">
        <v>8559</v>
      </c>
      <c r="P7369" t="s">
        <v>8560</v>
      </c>
      <c r="Q7369">
        <v>19140</v>
      </c>
      <c r="R7369" t="s">
        <v>8561</v>
      </c>
      <c r="S7369" t="s">
        <v>7841</v>
      </c>
      <c r="T7369" t="s">
        <v>7738</v>
      </c>
    </row>
    <row r="7370" spans="1:20" x14ac:dyDescent="0.25">
      <c r="A7370" t="s">
        <v>6282</v>
      </c>
      <c r="B7370" s="2">
        <v>42840</v>
      </c>
      <c r="C7370" s="2">
        <v>42842</v>
      </c>
      <c r="D7370" t="s">
        <v>79</v>
      </c>
      <c r="E7370" t="s">
        <v>705</v>
      </c>
      <c r="F7370" t="s">
        <v>145</v>
      </c>
      <c r="G7370" s="1">
        <v>1557</v>
      </c>
      <c r="H7370">
        <v>3</v>
      </c>
      <c r="I7370">
        <v>7</v>
      </c>
      <c r="J7370" s="1">
        <v>-11937</v>
      </c>
      <c r="K7370" t="s">
        <v>9128</v>
      </c>
      <c r="L7370" t="s">
        <v>9142</v>
      </c>
      <c r="M7370" t="s">
        <v>9208</v>
      </c>
      <c r="N7370" t="s">
        <v>8536</v>
      </c>
      <c r="O7370" t="s">
        <v>8676</v>
      </c>
      <c r="P7370" t="s">
        <v>8544</v>
      </c>
      <c r="Q7370">
        <v>33180</v>
      </c>
      <c r="R7370" t="s">
        <v>8539</v>
      </c>
      <c r="S7370" t="s">
        <v>7900</v>
      </c>
      <c r="T7370" t="s">
        <v>7738</v>
      </c>
    </row>
    <row r="7371" spans="1:20" x14ac:dyDescent="0.25">
      <c r="A7371" t="s">
        <v>6283</v>
      </c>
      <c r="B7371" s="2">
        <v>42072</v>
      </c>
      <c r="C7371" s="2">
        <v>42074</v>
      </c>
      <c r="D7371" t="s">
        <v>11</v>
      </c>
      <c r="E7371" t="s">
        <v>2988</v>
      </c>
      <c r="F7371" t="s">
        <v>1661</v>
      </c>
      <c r="G7371" s="1">
        <v>4608</v>
      </c>
      <c r="H7371">
        <v>2</v>
      </c>
      <c r="I7371">
        <v>2</v>
      </c>
      <c r="J7371" s="1">
        <v>16704</v>
      </c>
      <c r="K7371" t="s">
        <v>9128</v>
      </c>
      <c r="L7371" t="s">
        <v>9129</v>
      </c>
      <c r="M7371" t="s">
        <v>9918</v>
      </c>
      <c r="N7371" t="s">
        <v>8536</v>
      </c>
      <c r="O7371" t="s">
        <v>8835</v>
      </c>
      <c r="P7371" t="s">
        <v>8546</v>
      </c>
      <c r="Q7371">
        <v>27604</v>
      </c>
      <c r="R7371" t="s">
        <v>8539</v>
      </c>
      <c r="S7371" t="s">
        <v>8330</v>
      </c>
      <c r="T7371" t="s">
        <v>7736</v>
      </c>
    </row>
    <row r="7372" spans="1:20" x14ac:dyDescent="0.25">
      <c r="A7372" t="s">
        <v>6284</v>
      </c>
      <c r="B7372" s="2">
        <v>41940</v>
      </c>
      <c r="C7372" s="2">
        <v>41944</v>
      </c>
      <c r="D7372" t="s">
        <v>19</v>
      </c>
      <c r="E7372" t="s">
        <v>1734</v>
      </c>
      <c r="F7372" t="s">
        <v>2068</v>
      </c>
      <c r="G7372" s="1">
        <v>25798</v>
      </c>
      <c r="H7372">
        <v>2</v>
      </c>
      <c r="I7372">
        <v>0</v>
      </c>
      <c r="J7372" s="1">
        <v>748142</v>
      </c>
      <c r="K7372" t="s">
        <v>9139</v>
      </c>
      <c r="L7372" t="s">
        <v>9140</v>
      </c>
      <c r="M7372" t="s">
        <v>10085</v>
      </c>
      <c r="N7372" t="s">
        <v>8536</v>
      </c>
      <c r="O7372" t="s">
        <v>9083</v>
      </c>
      <c r="P7372" t="s">
        <v>8832</v>
      </c>
      <c r="Q7372">
        <v>67846</v>
      </c>
      <c r="R7372" t="s">
        <v>8551</v>
      </c>
      <c r="S7372" t="s">
        <v>8125</v>
      </c>
      <c r="T7372" t="s">
        <v>7738</v>
      </c>
    </row>
    <row r="7373" spans="1:20" x14ac:dyDescent="0.25">
      <c r="A7373" t="s">
        <v>6285</v>
      </c>
      <c r="B7373" s="2">
        <v>42742</v>
      </c>
      <c r="C7373" s="2">
        <v>42744</v>
      </c>
      <c r="D7373" t="s">
        <v>11</v>
      </c>
      <c r="E7373" t="s">
        <v>2034</v>
      </c>
      <c r="F7373" t="s">
        <v>22</v>
      </c>
      <c r="G7373" s="1">
        <v>15378</v>
      </c>
      <c r="H7373">
        <v>11</v>
      </c>
      <c r="I7373">
        <v>0</v>
      </c>
      <c r="J7373" s="1">
        <v>445962</v>
      </c>
      <c r="K7373" t="s">
        <v>9128</v>
      </c>
      <c r="L7373" t="s">
        <v>9133</v>
      </c>
      <c r="M7373" t="s">
        <v>9134</v>
      </c>
      <c r="N7373" t="s">
        <v>8536</v>
      </c>
      <c r="O7373" t="s">
        <v>8657</v>
      </c>
      <c r="P7373" t="s">
        <v>8541</v>
      </c>
      <c r="Q7373">
        <v>90805</v>
      </c>
      <c r="R7373" t="s">
        <v>8542</v>
      </c>
      <c r="S7373" t="s">
        <v>8178</v>
      </c>
      <c r="T7373" t="s">
        <v>7736</v>
      </c>
    </row>
    <row r="7374" spans="1:20" x14ac:dyDescent="0.25">
      <c r="A7374" t="s">
        <v>6285</v>
      </c>
      <c r="B7374" s="2">
        <v>42742</v>
      </c>
      <c r="C7374" s="2">
        <v>42744</v>
      </c>
      <c r="D7374" t="s">
        <v>11</v>
      </c>
      <c r="E7374" t="s">
        <v>2034</v>
      </c>
      <c r="F7374" t="s">
        <v>3823</v>
      </c>
      <c r="G7374" s="1">
        <v>6102</v>
      </c>
      <c r="H7374">
        <v>3</v>
      </c>
      <c r="I7374">
        <v>0</v>
      </c>
      <c r="J7374" s="1">
        <v>6102</v>
      </c>
      <c r="K7374" t="s">
        <v>9128</v>
      </c>
      <c r="L7374" t="s">
        <v>9133</v>
      </c>
      <c r="M7374" t="s">
        <v>10621</v>
      </c>
      <c r="N7374" t="s">
        <v>8536</v>
      </c>
      <c r="O7374" t="s">
        <v>8657</v>
      </c>
      <c r="P7374" t="s">
        <v>8541</v>
      </c>
      <c r="Q7374">
        <v>90805</v>
      </c>
      <c r="R7374" t="s">
        <v>8542</v>
      </c>
      <c r="S7374" t="s">
        <v>8178</v>
      </c>
      <c r="T7374" t="s">
        <v>7736</v>
      </c>
    </row>
    <row r="7375" spans="1:20" x14ac:dyDescent="0.25">
      <c r="A7375" t="s">
        <v>6285</v>
      </c>
      <c r="B7375" s="2">
        <v>42742</v>
      </c>
      <c r="C7375" s="2">
        <v>42744</v>
      </c>
      <c r="D7375" t="s">
        <v>11</v>
      </c>
      <c r="E7375" t="s">
        <v>2034</v>
      </c>
      <c r="F7375" t="s">
        <v>5962</v>
      </c>
      <c r="G7375" s="1">
        <v>11011</v>
      </c>
      <c r="H7375">
        <v>7</v>
      </c>
      <c r="I7375">
        <v>0</v>
      </c>
      <c r="J7375" s="1">
        <v>319319</v>
      </c>
      <c r="K7375" t="s">
        <v>9128</v>
      </c>
      <c r="L7375" t="s">
        <v>9273</v>
      </c>
      <c r="M7375" t="s">
        <v>10900</v>
      </c>
      <c r="N7375" t="s">
        <v>8536</v>
      </c>
      <c r="O7375" t="s">
        <v>8657</v>
      </c>
      <c r="P7375" t="s">
        <v>8541</v>
      </c>
      <c r="Q7375">
        <v>90805</v>
      </c>
      <c r="R7375" t="s">
        <v>8542</v>
      </c>
      <c r="S7375" t="s">
        <v>8178</v>
      </c>
      <c r="T7375" t="s">
        <v>7736</v>
      </c>
    </row>
    <row r="7376" spans="1:20" x14ac:dyDescent="0.25">
      <c r="A7376" t="s">
        <v>6285</v>
      </c>
      <c r="B7376" s="2">
        <v>42742</v>
      </c>
      <c r="C7376" s="2">
        <v>42744</v>
      </c>
      <c r="D7376" t="s">
        <v>11</v>
      </c>
      <c r="E7376" t="s">
        <v>2034</v>
      </c>
      <c r="F7376" t="s">
        <v>1121</v>
      </c>
      <c r="G7376" s="1">
        <v>789</v>
      </c>
      <c r="H7376">
        <v>1</v>
      </c>
      <c r="I7376">
        <v>0</v>
      </c>
      <c r="J7376" s="1">
        <v>35505</v>
      </c>
      <c r="K7376" t="s">
        <v>9128</v>
      </c>
      <c r="L7376" t="s">
        <v>9191</v>
      </c>
      <c r="M7376" t="s">
        <v>9267</v>
      </c>
      <c r="N7376" t="s">
        <v>8536</v>
      </c>
      <c r="O7376" t="s">
        <v>8657</v>
      </c>
      <c r="P7376" t="s">
        <v>8541</v>
      </c>
      <c r="Q7376">
        <v>90805</v>
      </c>
      <c r="R7376" t="s">
        <v>8542</v>
      </c>
      <c r="S7376" t="s">
        <v>8178</v>
      </c>
      <c r="T7376" t="s">
        <v>7736</v>
      </c>
    </row>
    <row r="7377" spans="1:20" x14ac:dyDescent="0.25">
      <c r="A7377" t="s">
        <v>6286</v>
      </c>
      <c r="B7377" s="2">
        <v>42960</v>
      </c>
      <c r="C7377" s="2">
        <v>42967</v>
      </c>
      <c r="D7377" t="s">
        <v>19</v>
      </c>
      <c r="E7377" t="s">
        <v>655</v>
      </c>
      <c r="F7377" t="s">
        <v>991</v>
      </c>
      <c r="G7377" s="1">
        <v>36024</v>
      </c>
      <c r="H7377">
        <v>3</v>
      </c>
      <c r="I7377">
        <v>2</v>
      </c>
      <c r="J7377" s="1">
        <v>117078</v>
      </c>
      <c r="K7377" t="s">
        <v>9128</v>
      </c>
      <c r="L7377" t="s">
        <v>9142</v>
      </c>
      <c r="M7377" t="s">
        <v>9630</v>
      </c>
      <c r="N7377" t="s">
        <v>8536</v>
      </c>
      <c r="O7377" t="s">
        <v>8642</v>
      </c>
      <c r="P7377" t="s">
        <v>8541</v>
      </c>
      <c r="Q7377">
        <v>92037</v>
      </c>
      <c r="R7377" t="s">
        <v>8542</v>
      </c>
      <c r="S7377" t="s">
        <v>7887</v>
      </c>
      <c r="T7377" t="s">
        <v>7738</v>
      </c>
    </row>
    <row r="7378" spans="1:20" x14ac:dyDescent="0.25">
      <c r="A7378" t="s">
        <v>6287</v>
      </c>
      <c r="B7378" s="2">
        <v>43041</v>
      </c>
      <c r="C7378" s="2">
        <v>43044</v>
      </c>
      <c r="D7378" t="s">
        <v>79</v>
      </c>
      <c r="E7378" t="s">
        <v>242</v>
      </c>
      <c r="F7378" t="s">
        <v>430</v>
      </c>
      <c r="G7378" s="1">
        <v>54336</v>
      </c>
      <c r="H7378">
        <v>4</v>
      </c>
      <c r="I7378">
        <v>2</v>
      </c>
      <c r="J7378" s="1">
        <v>54336</v>
      </c>
      <c r="K7378" t="s">
        <v>9128</v>
      </c>
      <c r="L7378" t="s">
        <v>9137</v>
      </c>
      <c r="M7378" t="s">
        <v>9349</v>
      </c>
      <c r="N7378" t="s">
        <v>8536</v>
      </c>
      <c r="O7378" t="s">
        <v>8607</v>
      </c>
      <c r="P7378" t="s">
        <v>8566</v>
      </c>
      <c r="Q7378">
        <v>61701</v>
      </c>
      <c r="R7378" t="s">
        <v>8551</v>
      </c>
      <c r="S7378" t="s">
        <v>7793</v>
      </c>
      <c r="T7378" t="s">
        <v>7738</v>
      </c>
    </row>
    <row r="7379" spans="1:20" x14ac:dyDescent="0.25">
      <c r="A7379" t="s">
        <v>6288</v>
      </c>
      <c r="B7379" s="2">
        <v>41901</v>
      </c>
      <c r="C7379" s="2">
        <v>41905</v>
      </c>
      <c r="D7379" t="s">
        <v>19</v>
      </c>
      <c r="E7379" t="s">
        <v>1339</v>
      </c>
      <c r="F7379" t="s">
        <v>841</v>
      </c>
      <c r="G7379" s="1">
        <v>9252</v>
      </c>
      <c r="H7379">
        <v>6</v>
      </c>
      <c r="I7379">
        <v>0</v>
      </c>
      <c r="J7379" s="1">
        <v>249804</v>
      </c>
      <c r="K7379" t="s">
        <v>9128</v>
      </c>
      <c r="L7379" t="s">
        <v>9133</v>
      </c>
      <c r="M7379" t="s">
        <v>9562</v>
      </c>
      <c r="N7379" t="s">
        <v>8536</v>
      </c>
      <c r="O7379" t="s">
        <v>8547</v>
      </c>
      <c r="P7379" t="s">
        <v>8548</v>
      </c>
      <c r="Q7379">
        <v>98115</v>
      </c>
      <c r="R7379" t="s">
        <v>8542</v>
      </c>
      <c r="S7379" t="s">
        <v>8043</v>
      </c>
      <c r="T7379" t="s">
        <v>7738</v>
      </c>
    </row>
    <row r="7380" spans="1:20" x14ac:dyDescent="0.25">
      <c r="A7380" t="s">
        <v>6289</v>
      </c>
      <c r="B7380" s="2">
        <v>42155</v>
      </c>
      <c r="C7380" s="2">
        <v>42155</v>
      </c>
      <c r="D7380" t="s">
        <v>654</v>
      </c>
      <c r="E7380" t="s">
        <v>5199</v>
      </c>
      <c r="F7380" t="s">
        <v>2322</v>
      </c>
      <c r="G7380" s="1">
        <v>10272</v>
      </c>
      <c r="H7380">
        <v>3</v>
      </c>
      <c r="I7380">
        <v>2</v>
      </c>
      <c r="J7380" s="1">
        <v>11556</v>
      </c>
      <c r="K7380" t="s">
        <v>9128</v>
      </c>
      <c r="L7380" t="s">
        <v>9137</v>
      </c>
      <c r="M7380" t="s">
        <v>10169</v>
      </c>
      <c r="N7380" t="s">
        <v>8536</v>
      </c>
      <c r="O7380" t="s">
        <v>8692</v>
      </c>
      <c r="P7380" t="s">
        <v>8546</v>
      </c>
      <c r="Q7380">
        <v>28314</v>
      </c>
      <c r="R7380" t="s">
        <v>8539</v>
      </c>
      <c r="S7380" t="s">
        <v>8499</v>
      </c>
      <c r="T7380" t="s">
        <v>7736</v>
      </c>
    </row>
    <row r="7381" spans="1:20" x14ac:dyDescent="0.25">
      <c r="A7381" t="s">
        <v>6290</v>
      </c>
      <c r="B7381" s="2">
        <v>42626</v>
      </c>
      <c r="C7381" s="2">
        <v>42631</v>
      </c>
      <c r="D7381" t="s">
        <v>19</v>
      </c>
      <c r="E7381" t="s">
        <v>46</v>
      </c>
      <c r="F7381" t="s">
        <v>2275</v>
      </c>
      <c r="G7381" s="1">
        <v>4074</v>
      </c>
      <c r="H7381">
        <v>3</v>
      </c>
      <c r="I7381">
        <v>0</v>
      </c>
      <c r="J7381" s="1">
        <v>4074</v>
      </c>
      <c r="K7381" t="s">
        <v>9128</v>
      </c>
      <c r="L7381" t="s">
        <v>9133</v>
      </c>
      <c r="M7381" t="s">
        <v>10158</v>
      </c>
      <c r="N7381" t="s">
        <v>8536</v>
      </c>
      <c r="O7381" t="s">
        <v>8734</v>
      </c>
      <c r="P7381" t="s">
        <v>8558</v>
      </c>
      <c r="Q7381">
        <v>68104</v>
      </c>
      <c r="R7381" t="s">
        <v>8551</v>
      </c>
      <c r="S7381" t="s">
        <v>7746</v>
      </c>
      <c r="T7381" t="s">
        <v>7736</v>
      </c>
    </row>
    <row r="7382" spans="1:20" x14ac:dyDescent="0.25">
      <c r="A7382" t="s">
        <v>6290</v>
      </c>
      <c r="B7382" s="2">
        <v>42626</v>
      </c>
      <c r="C7382" s="2">
        <v>42631</v>
      </c>
      <c r="D7382" t="s">
        <v>19</v>
      </c>
      <c r="E7382" t="s">
        <v>46</v>
      </c>
      <c r="F7382" t="s">
        <v>3244</v>
      </c>
      <c r="G7382" s="1">
        <v>144</v>
      </c>
      <c r="H7382">
        <v>5</v>
      </c>
      <c r="I7382">
        <v>0</v>
      </c>
      <c r="J7382" s="1">
        <v>7056</v>
      </c>
      <c r="K7382" t="s">
        <v>9128</v>
      </c>
      <c r="L7382" t="s">
        <v>9129</v>
      </c>
      <c r="M7382" t="s">
        <v>10476</v>
      </c>
      <c r="N7382" t="s">
        <v>8536</v>
      </c>
      <c r="O7382" t="s">
        <v>8734</v>
      </c>
      <c r="P7382" t="s">
        <v>8558</v>
      </c>
      <c r="Q7382">
        <v>68104</v>
      </c>
      <c r="R7382" t="s">
        <v>8551</v>
      </c>
      <c r="S7382" t="s">
        <v>7746</v>
      </c>
      <c r="T7382" t="s">
        <v>7736</v>
      </c>
    </row>
    <row r="7383" spans="1:20" x14ac:dyDescent="0.25">
      <c r="A7383" t="s">
        <v>6290</v>
      </c>
      <c r="B7383" s="2">
        <v>42626</v>
      </c>
      <c r="C7383" s="2">
        <v>42631</v>
      </c>
      <c r="D7383" t="s">
        <v>19</v>
      </c>
      <c r="E7383" t="s">
        <v>46</v>
      </c>
      <c r="F7383" t="s">
        <v>3802</v>
      </c>
      <c r="G7383" s="1">
        <v>14995</v>
      </c>
      <c r="H7383">
        <v>5</v>
      </c>
      <c r="I7383">
        <v>0</v>
      </c>
      <c r="J7383" s="1">
        <v>41986</v>
      </c>
      <c r="K7383" t="s">
        <v>9139</v>
      </c>
      <c r="L7383" t="s">
        <v>9140</v>
      </c>
      <c r="M7383" t="s">
        <v>10616</v>
      </c>
      <c r="N7383" t="s">
        <v>8536</v>
      </c>
      <c r="O7383" t="s">
        <v>8734</v>
      </c>
      <c r="P7383" t="s">
        <v>8558</v>
      </c>
      <c r="Q7383">
        <v>68104</v>
      </c>
      <c r="R7383" t="s">
        <v>8551</v>
      </c>
      <c r="S7383" t="s">
        <v>7746</v>
      </c>
      <c r="T7383" t="s">
        <v>7736</v>
      </c>
    </row>
    <row r="7384" spans="1:20" x14ac:dyDescent="0.25">
      <c r="A7384" t="s">
        <v>6290</v>
      </c>
      <c r="B7384" s="2">
        <v>42626</v>
      </c>
      <c r="C7384" s="2">
        <v>42631</v>
      </c>
      <c r="D7384" t="s">
        <v>19</v>
      </c>
      <c r="E7384" t="s">
        <v>46</v>
      </c>
      <c r="F7384" t="s">
        <v>4109</v>
      </c>
      <c r="G7384" s="1">
        <v>169</v>
      </c>
      <c r="H7384">
        <v>2</v>
      </c>
      <c r="I7384">
        <v>0</v>
      </c>
      <c r="J7384" s="1">
        <v>507</v>
      </c>
      <c r="K7384" t="s">
        <v>9128</v>
      </c>
      <c r="L7384" t="s">
        <v>9273</v>
      </c>
      <c r="M7384" t="s">
        <v>10674</v>
      </c>
      <c r="N7384" t="s">
        <v>8536</v>
      </c>
      <c r="O7384" t="s">
        <v>8734</v>
      </c>
      <c r="P7384" t="s">
        <v>8558</v>
      </c>
      <c r="Q7384">
        <v>68104</v>
      </c>
      <c r="R7384" t="s">
        <v>8551</v>
      </c>
      <c r="S7384" t="s">
        <v>7746</v>
      </c>
      <c r="T7384" t="s">
        <v>7736</v>
      </c>
    </row>
    <row r="7385" spans="1:20" x14ac:dyDescent="0.25">
      <c r="A7385" t="s">
        <v>6290</v>
      </c>
      <c r="B7385" s="2">
        <v>42626</v>
      </c>
      <c r="C7385" s="2">
        <v>42631</v>
      </c>
      <c r="D7385" t="s">
        <v>19</v>
      </c>
      <c r="E7385" t="s">
        <v>46</v>
      </c>
      <c r="F7385" t="s">
        <v>1484</v>
      </c>
      <c r="G7385" s="1">
        <v>1761</v>
      </c>
      <c r="H7385">
        <v>3</v>
      </c>
      <c r="I7385">
        <v>0</v>
      </c>
      <c r="J7385" s="1">
        <v>84528</v>
      </c>
      <c r="K7385" t="s">
        <v>9128</v>
      </c>
      <c r="L7385" t="s">
        <v>9148</v>
      </c>
      <c r="M7385" t="s">
        <v>9844</v>
      </c>
      <c r="N7385" t="s">
        <v>8536</v>
      </c>
      <c r="O7385" t="s">
        <v>8734</v>
      </c>
      <c r="P7385" t="s">
        <v>8558</v>
      </c>
      <c r="Q7385">
        <v>68104</v>
      </c>
      <c r="R7385" t="s">
        <v>8551</v>
      </c>
      <c r="S7385" t="s">
        <v>7746</v>
      </c>
      <c r="T7385" t="s">
        <v>7736</v>
      </c>
    </row>
    <row r="7386" spans="1:20" x14ac:dyDescent="0.25">
      <c r="A7386" t="s">
        <v>6290</v>
      </c>
      <c r="B7386" s="2">
        <v>42626</v>
      </c>
      <c r="C7386" s="2">
        <v>42631</v>
      </c>
      <c r="D7386" t="s">
        <v>19</v>
      </c>
      <c r="E7386" t="s">
        <v>46</v>
      </c>
      <c r="F7386" t="s">
        <v>2578</v>
      </c>
      <c r="G7386" s="1">
        <v>3780</v>
      </c>
      <c r="H7386">
        <v>2</v>
      </c>
      <c r="I7386">
        <v>0</v>
      </c>
      <c r="J7386" s="1">
        <v>13608</v>
      </c>
      <c r="K7386" t="s">
        <v>9128</v>
      </c>
      <c r="L7386" t="s">
        <v>9144</v>
      </c>
      <c r="M7386" t="s">
        <v>10262</v>
      </c>
      <c r="N7386" t="s">
        <v>8536</v>
      </c>
      <c r="O7386" t="s">
        <v>8734</v>
      </c>
      <c r="P7386" t="s">
        <v>8558</v>
      </c>
      <c r="Q7386">
        <v>68104</v>
      </c>
      <c r="R7386" t="s">
        <v>8551</v>
      </c>
      <c r="S7386" t="s">
        <v>7746</v>
      </c>
      <c r="T7386" t="s">
        <v>7736</v>
      </c>
    </row>
    <row r="7387" spans="1:20" x14ac:dyDescent="0.25">
      <c r="A7387" t="s">
        <v>6290</v>
      </c>
      <c r="B7387" s="2">
        <v>42626</v>
      </c>
      <c r="C7387" s="2">
        <v>42631</v>
      </c>
      <c r="D7387" t="s">
        <v>19</v>
      </c>
      <c r="E7387" t="s">
        <v>46</v>
      </c>
      <c r="F7387" t="s">
        <v>2223</v>
      </c>
      <c r="G7387" s="1">
        <v>1764</v>
      </c>
      <c r="H7387">
        <v>3</v>
      </c>
      <c r="I7387">
        <v>0</v>
      </c>
      <c r="J7387" s="1">
        <v>86436</v>
      </c>
      <c r="K7387" t="s">
        <v>9128</v>
      </c>
      <c r="L7387" t="s">
        <v>9148</v>
      </c>
      <c r="M7387" t="s">
        <v>10142</v>
      </c>
      <c r="N7387" t="s">
        <v>8536</v>
      </c>
      <c r="O7387" t="s">
        <v>8734</v>
      </c>
      <c r="P7387" t="s">
        <v>8558</v>
      </c>
      <c r="Q7387">
        <v>68104</v>
      </c>
      <c r="R7387" t="s">
        <v>8551</v>
      </c>
      <c r="S7387" t="s">
        <v>7746</v>
      </c>
      <c r="T7387" t="s">
        <v>7736</v>
      </c>
    </row>
    <row r="7388" spans="1:20" x14ac:dyDescent="0.25">
      <c r="A7388" t="s">
        <v>6290</v>
      </c>
      <c r="B7388" s="2">
        <v>42626</v>
      </c>
      <c r="C7388" s="2">
        <v>42631</v>
      </c>
      <c r="D7388" t="s">
        <v>19</v>
      </c>
      <c r="E7388" t="s">
        <v>46</v>
      </c>
      <c r="F7388" t="s">
        <v>1755</v>
      </c>
      <c r="G7388" s="1">
        <v>37308</v>
      </c>
      <c r="H7388">
        <v>6</v>
      </c>
      <c r="I7388">
        <v>0</v>
      </c>
      <c r="J7388" s="1">
        <v>1007316</v>
      </c>
      <c r="K7388" t="s">
        <v>9128</v>
      </c>
      <c r="L7388" t="s">
        <v>9133</v>
      </c>
      <c r="M7388" t="s">
        <v>9954</v>
      </c>
      <c r="N7388" t="s">
        <v>8536</v>
      </c>
      <c r="O7388" t="s">
        <v>8734</v>
      </c>
      <c r="P7388" t="s">
        <v>8558</v>
      </c>
      <c r="Q7388">
        <v>68104</v>
      </c>
      <c r="R7388" t="s">
        <v>8551</v>
      </c>
      <c r="S7388" t="s">
        <v>7746</v>
      </c>
      <c r="T7388" t="s">
        <v>7736</v>
      </c>
    </row>
    <row r="7389" spans="1:20" x14ac:dyDescent="0.25">
      <c r="A7389" t="s">
        <v>6290</v>
      </c>
      <c r="B7389" s="2">
        <v>42626</v>
      </c>
      <c r="C7389" s="2">
        <v>42631</v>
      </c>
      <c r="D7389" t="s">
        <v>19</v>
      </c>
      <c r="E7389" t="s">
        <v>46</v>
      </c>
      <c r="F7389" t="s">
        <v>82</v>
      </c>
      <c r="G7389" s="1">
        <v>133644</v>
      </c>
      <c r="H7389">
        <v>14</v>
      </c>
      <c r="I7389">
        <v>0</v>
      </c>
      <c r="J7389" s="1">
        <v>3875676</v>
      </c>
      <c r="K7389" t="s">
        <v>9123</v>
      </c>
      <c r="L7389" t="s">
        <v>9135</v>
      </c>
      <c r="M7389" t="s">
        <v>9174</v>
      </c>
      <c r="N7389" t="s">
        <v>8536</v>
      </c>
      <c r="O7389" t="s">
        <v>8734</v>
      </c>
      <c r="P7389" t="s">
        <v>8558</v>
      </c>
      <c r="Q7389">
        <v>68104</v>
      </c>
      <c r="R7389" t="s">
        <v>8551</v>
      </c>
      <c r="S7389" t="s">
        <v>7746</v>
      </c>
      <c r="T7389" t="s">
        <v>7736</v>
      </c>
    </row>
    <row r="7390" spans="1:20" x14ac:dyDescent="0.25">
      <c r="A7390" t="s">
        <v>6290</v>
      </c>
      <c r="B7390" s="2">
        <v>42626</v>
      </c>
      <c r="C7390" s="2">
        <v>42631</v>
      </c>
      <c r="D7390" t="s">
        <v>19</v>
      </c>
      <c r="E7390" t="s">
        <v>46</v>
      </c>
      <c r="F7390" t="s">
        <v>2564</v>
      </c>
      <c r="G7390" s="1">
        <v>2997</v>
      </c>
      <c r="H7390">
        <v>3</v>
      </c>
      <c r="I7390">
        <v>0</v>
      </c>
      <c r="J7390" s="1">
        <v>2997</v>
      </c>
      <c r="K7390" t="s">
        <v>9139</v>
      </c>
      <c r="L7390" t="s">
        <v>9140</v>
      </c>
      <c r="M7390" t="s">
        <v>10257</v>
      </c>
      <c r="N7390" t="s">
        <v>8536</v>
      </c>
      <c r="O7390" t="s">
        <v>8734</v>
      </c>
      <c r="P7390" t="s">
        <v>8558</v>
      </c>
      <c r="Q7390">
        <v>68104</v>
      </c>
      <c r="R7390" t="s">
        <v>8551</v>
      </c>
      <c r="S7390" t="s">
        <v>7746</v>
      </c>
      <c r="T7390" t="s">
        <v>7736</v>
      </c>
    </row>
    <row r="7391" spans="1:20" x14ac:dyDescent="0.25">
      <c r="A7391" t="s">
        <v>6291</v>
      </c>
      <c r="B7391" s="2">
        <v>43068</v>
      </c>
      <c r="C7391" s="2">
        <v>43072</v>
      </c>
      <c r="D7391" t="s">
        <v>19</v>
      </c>
      <c r="E7391" t="s">
        <v>315</v>
      </c>
      <c r="F7391" t="s">
        <v>14</v>
      </c>
      <c r="G7391" s="1">
        <v>390368</v>
      </c>
      <c r="H7391">
        <v>2</v>
      </c>
      <c r="I7391">
        <v>2</v>
      </c>
      <c r="J7391" s="1">
        <v>48796</v>
      </c>
      <c r="K7391" t="s">
        <v>9123</v>
      </c>
      <c r="L7391" t="s">
        <v>9126</v>
      </c>
      <c r="M7391" t="s">
        <v>9127</v>
      </c>
      <c r="N7391" t="s">
        <v>8536</v>
      </c>
      <c r="O7391" t="s">
        <v>8931</v>
      </c>
      <c r="P7391" t="s">
        <v>8586</v>
      </c>
      <c r="Q7391">
        <v>37421</v>
      </c>
      <c r="R7391" t="s">
        <v>8539</v>
      </c>
      <c r="S7391" t="s">
        <v>7812</v>
      </c>
      <c r="T7391" t="s">
        <v>7736</v>
      </c>
    </row>
    <row r="7392" spans="1:20" x14ac:dyDescent="0.25">
      <c r="A7392" t="s">
        <v>6291</v>
      </c>
      <c r="B7392" s="2">
        <v>43068</v>
      </c>
      <c r="C7392" s="2">
        <v>43072</v>
      </c>
      <c r="D7392" t="s">
        <v>19</v>
      </c>
      <c r="E7392" t="s">
        <v>315</v>
      </c>
      <c r="F7392" t="s">
        <v>446</v>
      </c>
      <c r="G7392" s="1">
        <v>10152</v>
      </c>
      <c r="H7392">
        <v>5</v>
      </c>
      <c r="I7392">
        <v>2</v>
      </c>
      <c r="J7392" s="1">
        <v>19035</v>
      </c>
      <c r="K7392" t="s">
        <v>9123</v>
      </c>
      <c r="L7392" t="s">
        <v>9135</v>
      </c>
      <c r="M7392" t="s">
        <v>9358</v>
      </c>
      <c r="N7392" t="s">
        <v>8536</v>
      </c>
      <c r="O7392" t="s">
        <v>8931</v>
      </c>
      <c r="P7392" t="s">
        <v>8586</v>
      </c>
      <c r="Q7392">
        <v>37421</v>
      </c>
      <c r="R7392" t="s">
        <v>8539</v>
      </c>
      <c r="S7392" t="s">
        <v>7812</v>
      </c>
      <c r="T7392" t="s">
        <v>7736</v>
      </c>
    </row>
    <row r="7393" spans="1:20" x14ac:dyDescent="0.25">
      <c r="A7393" t="s">
        <v>6292</v>
      </c>
      <c r="B7393" s="2">
        <v>43073</v>
      </c>
      <c r="C7393" s="2">
        <v>43076</v>
      </c>
      <c r="D7393" t="s">
        <v>11</v>
      </c>
      <c r="E7393" t="s">
        <v>1821</v>
      </c>
      <c r="F7393" t="s">
        <v>2663</v>
      </c>
      <c r="G7393" s="1">
        <v>74352</v>
      </c>
      <c r="H7393">
        <v>3</v>
      </c>
      <c r="I7393">
        <v>2</v>
      </c>
      <c r="J7393" s="1">
        <v>23235</v>
      </c>
      <c r="K7393" t="s">
        <v>9128</v>
      </c>
      <c r="L7393" t="s">
        <v>9148</v>
      </c>
      <c r="M7393" t="s">
        <v>10293</v>
      </c>
      <c r="N7393" t="s">
        <v>8536</v>
      </c>
      <c r="O7393" t="s">
        <v>8624</v>
      </c>
      <c r="P7393" t="s">
        <v>8604</v>
      </c>
      <c r="Q7393">
        <v>45014</v>
      </c>
      <c r="R7393" t="s">
        <v>8561</v>
      </c>
      <c r="S7393" t="s">
        <v>8136</v>
      </c>
      <c r="T7393" t="s">
        <v>7736</v>
      </c>
    </row>
    <row r="7394" spans="1:20" x14ac:dyDescent="0.25">
      <c r="A7394" t="s">
        <v>6293</v>
      </c>
      <c r="B7394" s="2">
        <v>42857</v>
      </c>
      <c r="C7394" s="2">
        <v>42861</v>
      </c>
      <c r="D7394" t="s">
        <v>19</v>
      </c>
      <c r="E7394" t="s">
        <v>4401</v>
      </c>
      <c r="F7394" t="s">
        <v>3384</v>
      </c>
      <c r="G7394" s="1">
        <v>157</v>
      </c>
      <c r="H7394">
        <v>5</v>
      </c>
      <c r="I7394">
        <v>0</v>
      </c>
      <c r="J7394" s="1">
        <v>7065</v>
      </c>
      <c r="K7394" t="s">
        <v>9128</v>
      </c>
      <c r="L7394" t="s">
        <v>9148</v>
      </c>
      <c r="M7394" t="s">
        <v>10519</v>
      </c>
      <c r="N7394" t="s">
        <v>8536</v>
      </c>
      <c r="O7394" t="s">
        <v>8540</v>
      </c>
      <c r="P7394" t="s">
        <v>8541</v>
      </c>
      <c r="Q7394">
        <v>90049</v>
      </c>
      <c r="R7394" t="s">
        <v>8542</v>
      </c>
      <c r="S7394" t="s">
        <v>8470</v>
      </c>
      <c r="T7394" t="s">
        <v>7736</v>
      </c>
    </row>
    <row r="7395" spans="1:20" x14ac:dyDescent="0.25">
      <c r="A7395" t="s">
        <v>6293</v>
      </c>
      <c r="B7395" s="2">
        <v>42857</v>
      </c>
      <c r="C7395" s="2">
        <v>42861</v>
      </c>
      <c r="D7395" t="s">
        <v>19</v>
      </c>
      <c r="E7395" t="s">
        <v>4401</v>
      </c>
      <c r="F7395" t="s">
        <v>3774</v>
      </c>
      <c r="G7395" s="1">
        <v>5952</v>
      </c>
      <c r="H7395">
        <v>3</v>
      </c>
      <c r="I7395">
        <v>0</v>
      </c>
      <c r="J7395" s="1">
        <v>154752</v>
      </c>
      <c r="K7395" t="s">
        <v>9128</v>
      </c>
      <c r="L7395" t="s">
        <v>9137</v>
      </c>
      <c r="M7395" t="s">
        <v>10610</v>
      </c>
      <c r="N7395" t="s">
        <v>8536</v>
      </c>
      <c r="O7395" t="s">
        <v>8540</v>
      </c>
      <c r="P7395" t="s">
        <v>8541</v>
      </c>
      <c r="Q7395">
        <v>90049</v>
      </c>
      <c r="R7395" t="s">
        <v>8542</v>
      </c>
      <c r="S7395" t="s">
        <v>8470</v>
      </c>
      <c r="T7395" t="s">
        <v>7736</v>
      </c>
    </row>
    <row r="7396" spans="1:20" x14ac:dyDescent="0.25">
      <c r="A7396" t="s">
        <v>6293</v>
      </c>
      <c r="B7396" s="2">
        <v>42857</v>
      </c>
      <c r="C7396" s="2">
        <v>42861</v>
      </c>
      <c r="D7396" t="s">
        <v>19</v>
      </c>
      <c r="E7396" t="s">
        <v>4401</v>
      </c>
      <c r="F7396" t="s">
        <v>640</v>
      </c>
      <c r="G7396" s="1">
        <v>344</v>
      </c>
      <c r="H7396">
        <v>5</v>
      </c>
      <c r="I7396">
        <v>0</v>
      </c>
      <c r="J7396" s="1">
        <v>15824</v>
      </c>
      <c r="K7396" t="s">
        <v>9128</v>
      </c>
      <c r="L7396" t="s">
        <v>9148</v>
      </c>
      <c r="M7396" t="s">
        <v>9462</v>
      </c>
      <c r="N7396" t="s">
        <v>8536</v>
      </c>
      <c r="O7396" t="s">
        <v>8540</v>
      </c>
      <c r="P7396" t="s">
        <v>8541</v>
      </c>
      <c r="Q7396">
        <v>90049</v>
      </c>
      <c r="R7396" t="s">
        <v>8542</v>
      </c>
      <c r="S7396" t="s">
        <v>8470</v>
      </c>
      <c r="T7396" t="s">
        <v>7736</v>
      </c>
    </row>
    <row r="7397" spans="1:20" x14ac:dyDescent="0.25">
      <c r="A7397" t="s">
        <v>6294</v>
      </c>
      <c r="B7397" s="2">
        <v>42729</v>
      </c>
      <c r="C7397" s="2">
        <v>42734</v>
      </c>
      <c r="D7397" t="s">
        <v>19</v>
      </c>
      <c r="E7397" t="s">
        <v>4090</v>
      </c>
      <c r="F7397" t="s">
        <v>2099</v>
      </c>
      <c r="G7397" s="1">
        <v>313176</v>
      </c>
      <c r="H7397">
        <v>2</v>
      </c>
      <c r="I7397">
        <v>4</v>
      </c>
      <c r="J7397" s="1">
        <v>-1200508</v>
      </c>
      <c r="K7397" t="s">
        <v>9123</v>
      </c>
      <c r="L7397" t="s">
        <v>9131</v>
      </c>
      <c r="M7397" t="s">
        <v>10099</v>
      </c>
      <c r="N7397" t="s">
        <v>8536</v>
      </c>
      <c r="O7397" t="s">
        <v>8576</v>
      </c>
      <c r="P7397" t="s">
        <v>8577</v>
      </c>
      <c r="Q7397">
        <v>10024</v>
      </c>
      <c r="R7397" t="s">
        <v>8561</v>
      </c>
      <c r="S7397" t="s">
        <v>8453</v>
      </c>
      <c r="T7397" t="s">
        <v>7738</v>
      </c>
    </row>
    <row r="7398" spans="1:20" x14ac:dyDescent="0.25">
      <c r="A7398" t="s">
        <v>6294</v>
      </c>
      <c r="B7398" s="2">
        <v>42729</v>
      </c>
      <c r="C7398" s="2">
        <v>42734</v>
      </c>
      <c r="D7398" t="s">
        <v>19</v>
      </c>
      <c r="E7398" t="s">
        <v>4090</v>
      </c>
      <c r="F7398" t="s">
        <v>1293</v>
      </c>
      <c r="G7398" s="1">
        <v>866646</v>
      </c>
      <c r="H7398">
        <v>3</v>
      </c>
      <c r="I7398">
        <v>1</v>
      </c>
      <c r="J7398" s="1">
        <v>1733292</v>
      </c>
      <c r="K7398" t="s">
        <v>9123</v>
      </c>
      <c r="L7398" t="s">
        <v>9126</v>
      </c>
      <c r="M7398" t="s">
        <v>9761</v>
      </c>
      <c r="N7398" t="s">
        <v>8536</v>
      </c>
      <c r="O7398" t="s">
        <v>8576</v>
      </c>
      <c r="P7398" t="s">
        <v>8577</v>
      </c>
      <c r="Q7398">
        <v>10024</v>
      </c>
      <c r="R7398" t="s">
        <v>8561</v>
      </c>
      <c r="S7398" t="s">
        <v>8453</v>
      </c>
      <c r="T7398" t="s">
        <v>7738</v>
      </c>
    </row>
    <row r="7399" spans="1:20" x14ac:dyDescent="0.25">
      <c r="A7399" t="s">
        <v>6295</v>
      </c>
      <c r="B7399" s="2">
        <v>41912</v>
      </c>
      <c r="C7399" s="2">
        <v>41912</v>
      </c>
      <c r="D7399" t="s">
        <v>654</v>
      </c>
      <c r="E7399" t="s">
        <v>3673</v>
      </c>
      <c r="F7399" t="s">
        <v>399</v>
      </c>
      <c r="G7399" s="1">
        <v>795408</v>
      </c>
      <c r="H7399">
        <v>6</v>
      </c>
      <c r="I7399">
        <v>2</v>
      </c>
      <c r="J7399" s="1">
        <v>596556</v>
      </c>
      <c r="K7399" t="s">
        <v>9128</v>
      </c>
      <c r="L7399" t="s">
        <v>9144</v>
      </c>
      <c r="M7399" t="s">
        <v>9332</v>
      </c>
      <c r="N7399" t="s">
        <v>8536</v>
      </c>
      <c r="O7399" t="s">
        <v>8624</v>
      </c>
      <c r="P7399" t="s">
        <v>8604</v>
      </c>
      <c r="Q7399">
        <v>45014</v>
      </c>
      <c r="R7399" t="s">
        <v>8561</v>
      </c>
      <c r="S7399" t="s">
        <v>8416</v>
      </c>
      <c r="T7399" t="s">
        <v>7738</v>
      </c>
    </row>
    <row r="7400" spans="1:20" x14ac:dyDescent="0.25">
      <c r="A7400" t="s">
        <v>6296</v>
      </c>
      <c r="B7400" s="2">
        <v>41832</v>
      </c>
      <c r="C7400" s="2">
        <v>41835</v>
      </c>
      <c r="D7400" t="s">
        <v>11</v>
      </c>
      <c r="E7400" t="s">
        <v>1101</v>
      </c>
      <c r="F7400" t="s">
        <v>2332</v>
      </c>
      <c r="G7400" s="1">
        <v>35856</v>
      </c>
      <c r="H7400">
        <v>9</v>
      </c>
      <c r="I7400">
        <v>2</v>
      </c>
      <c r="J7400" s="1">
        <v>129978</v>
      </c>
      <c r="K7400" t="s">
        <v>9128</v>
      </c>
      <c r="L7400" t="s">
        <v>9148</v>
      </c>
      <c r="M7400" t="s">
        <v>10173</v>
      </c>
      <c r="N7400" t="s">
        <v>8536</v>
      </c>
      <c r="O7400" t="s">
        <v>8579</v>
      </c>
      <c r="P7400" t="s">
        <v>8566</v>
      </c>
      <c r="Q7400">
        <v>60610</v>
      </c>
      <c r="R7400" t="s">
        <v>8551</v>
      </c>
      <c r="S7400" t="s">
        <v>7988</v>
      </c>
      <c r="T7400" t="s">
        <v>7736</v>
      </c>
    </row>
    <row r="7401" spans="1:20" x14ac:dyDescent="0.25">
      <c r="A7401" t="s">
        <v>6296</v>
      </c>
      <c r="B7401" s="2">
        <v>41832</v>
      </c>
      <c r="C7401" s="2">
        <v>41835</v>
      </c>
      <c r="D7401" t="s">
        <v>11</v>
      </c>
      <c r="E7401" t="s">
        <v>1101</v>
      </c>
      <c r="F7401" t="s">
        <v>1096</v>
      </c>
      <c r="G7401" s="1">
        <v>2384</v>
      </c>
      <c r="H7401">
        <v>4</v>
      </c>
      <c r="I7401">
        <v>2</v>
      </c>
      <c r="J7401" s="1">
        <v>3278</v>
      </c>
      <c r="K7401" t="s">
        <v>9139</v>
      </c>
      <c r="L7401" t="s">
        <v>9162</v>
      </c>
      <c r="M7401" t="s">
        <v>9679</v>
      </c>
      <c r="N7401" t="s">
        <v>8536</v>
      </c>
      <c r="O7401" t="s">
        <v>8579</v>
      </c>
      <c r="P7401" t="s">
        <v>8566</v>
      </c>
      <c r="Q7401">
        <v>60610</v>
      </c>
      <c r="R7401" t="s">
        <v>8551</v>
      </c>
      <c r="S7401" t="s">
        <v>7988</v>
      </c>
      <c r="T7401" t="s">
        <v>7736</v>
      </c>
    </row>
    <row r="7402" spans="1:20" x14ac:dyDescent="0.25">
      <c r="A7402" t="s">
        <v>6297</v>
      </c>
      <c r="B7402" s="2">
        <v>42621</v>
      </c>
      <c r="C7402" s="2">
        <v>42626</v>
      </c>
      <c r="D7402" t="s">
        <v>19</v>
      </c>
      <c r="E7402" t="s">
        <v>1365</v>
      </c>
      <c r="F7402" t="s">
        <v>975</v>
      </c>
      <c r="G7402" s="1">
        <v>4313</v>
      </c>
      <c r="H7402">
        <v>1</v>
      </c>
      <c r="I7402">
        <v>0</v>
      </c>
      <c r="J7402" s="1">
        <v>146642</v>
      </c>
      <c r="K7402" t="s">
        <v>9123</v>
      </c>
      <c r="L7402" t="s">
        <v>9135</v>
      </c>
      <c r="M7402" t="s">
        <v>9623</v>
      </c>
      <c r="N7402" t="s">
        <v>8536</v>
      </c>
      <c r="O7402" t="s">
        <v>8547</v>
      </c>
      <c r="P7402" t="s">
        <v>8548</v>
      </c>
      <c r="Q7402">
        <v>98103</v>
      </c>
      <c r="R7402" t="s">
        <v>8542</v>
      </c>
      <c r="S7402" t="s">
        <v>8047</v>
      </c>
      <c r="T7402" t="s">
        <v>7736</v>
      </c>
    </row>
    <row r="7403" spans="1:20" x14ac:dyDescent="0.25">
      <c r="A7403" t="s">
        <v>6297</v>
      </c>
      <c r="B7403" s="2">
        <v>42621</v>
      </c>
      <c r="C7403" s="2">
        <v>42626</v>
      </c>
      <c r="D7403" t="s">
        <v>19</v>
      </c>
      <c r="E7403" t="s">
        <v>1365</v>
      </c>
      <c r="F7403" t="s">
        <v>513</v>
      </c>
      <c r="G7403" s="1">
        <v>3087</v>
      </c>
      <c r="H7403">
        <v>7</v>
      </c>
      <c r="I7403">
        <v>0</v>
      </c>
      <c r="J7403" s="1">
        <v>142002</v>
      </c>
      <c r="K7403" t="s">
        <v>9128</v>
      </c>
      <c r="L7403" t="s">
        <v>9148</v>
      </c>
      <c r="M7403" t="s">
        <v>9391</v>
      </c>
      <c r="N7403" t="s">
        <v>8536</v>
      </c>
      <c r="O7403" t="s">
        <v>8547</v>
      </c>
      <c r="P7403" t="s">
        <v>8548</v>
      </c>
      <c r="Q7403">
        <v>98103</v>
      </c>
      <c r="R7403" t="s">
        <v>8542</v>
      </c>
      <c r="S7403" t="s">
        <v>8047</v>
      </c>
      <c r="T7403" t="s">
        <v>7736</v>
      </c>
    </row>
    <row r="7404" spans="1:20" x14ac:dyDescent="0.25">
      <c r="A7404" t="s">
        <v>6298</v>
      </c>
      <c r="B7404" s="2">
        <v>42953</v>
      </c>
      <c r="C7404" s="2">
        <v>42957</v>
      </c>
      <c r="D7404" t="s">
        <v>19</v>
      </c>
      <c r="E7404" t="s">
        <v>566</v>
      </c>
      <c r="F7404" t="s">
        <v>715</v>
      </c>
      <c r="G7404" s="1">
        <v>7012</v>
      </c>
      <c r="H7404">
        <v>4</v>
      </c>
      <c r="I7404">
        <v>0</v>
      </c>
      <c r="J7404" s="1">
        <v>21036</v>
      </c>
      <c r="K7404" t="s">
        <v>9128</v>
      </c>
      <c r="L7404" t="s">
        <v>9273</v>
      </c>
      <c r="M7404" t="s">
        <v>9496</v>
      </c>
      <c r="N7404" t="s">
        <v>8536</v>
      </c>
      <c r="O7404" t="s">
        <v>8576</v>
      </c>
      <c r="P7404" t="s">
        <v>8577</v>
      </c>
      <c r="Q7404">
        <v>10011</v>
      </c>
      <c r="R7404" t="s">
        <v>8561</v>
      </c>
      <c r="S7404" t="s">
        <v>7867</v>
      </c>
      <c r="T7404" t="s">
        <v>7736</v>
      </c>
    </row>
    <row r="7405" spans="1:20" x14ac:dyDescent="0.25">
      <c r="A7405" t="s">
        <v>6299</v>
      </c>
      <c r="B7405" s="2">
        <v>42138</v>
      </c>
      <c r="C7405" s="2">
        <v>42143</v>
      </c>
      <c r="D7405" t="s">
        <v>19</v>
      </c>
      <c r="E7405" t="s">
        <v>496</v>
      </c>
      <c r="F7405" t="s">
        <v>1176</v>
      </c>
      <c r="G7405" s="1">
        <v>5099575</v>
      </c>
      <c r="H7405">
        <v>5</v>
      </c>
      <c r="I7405">
        <v>15</v>
      </c>
      <c r="J7405" s="1">
        <v>419965</v>
      </c>
      <c r="K7405" t="s">
        <v>9123</v>
      </c>
      <c r="L7405" t="s">
        <v>9124</v>
      </c>
      <c r="M7405" t="s">
        <v>9712</v>
      </c>
      <c r="N7405" t="s">
        <v>8536</v>
      </c>
      <c r="O7405" t="s">
        <v>9079</v>
      </c>
      <c r="P7405" t="s">
        <v>8541</v>
      </c>
      <c r="Q7405">
        <v>93010</v>
      </c>
      <c r="R7405" t="s">
        <v>8542</v>
      </c>
      <c r="S7405" t="s">
        <v>7856</v>
      </c>
      <c r="T7405" t="s">
        <v>7738</v>
      </c>
    </row>
    <row r="7406" spans="1:20" x14ac:dyDescent="0.25">
      <c r="A7406" t="s">
        <v>6299</v>
      </c>
      <c r="B7406" s="2">
        <v>42138</v>
      </c>
      <c r="C7406" s="2">
        <v>42143</v>
      </c>
      <c r="D7406" t="s">
        <v>19</v>
      </c>
      <c r="E7406" t="s">
        <v>496</v>
      </c>
      <c r="F7406" t="s">
        <v>1042</v>
      </c>
      <c r="G7406" s="1">
        <v>12291</v>
      </c>
      <c r="H7406">
        <v>3</v>
      </c>
      <c r="I7406">
        <v>0</v>
      </c>
      <c r="J7406" s="1">
        <v>344148</v>
      </c>
      <c r="K7406" t="s">
        <v>9123</v>
      </c>
      <c r="L7406" t="s">
        <v>9135</v>
      </c>
      <c r="M7406" t="s">
        <v>9653</v>
      </c>
      <c r="N7406" t="s">
        <v>8536</v>
      </c>
      <c r="O7406" t="s">
        <v>9079</v>
      </c>
      <c r="P7406" t="s">
        <v>8541</v>
      </c>
      <c r="Q7406">
        <v>93010</v>
      </c>
      <c r="R7406" t="s">
        <v>8542</v>
      </c>
      <c r="S7406" t="s">
        <v>7856</v>
      </c>
      <c r="T7406" t="s">
        <v>7738</v>
      </c>
    </row>
    <row r="7407" spans="1:20" x14ac:dyDescent="0.25">
      <c r="A7407" t="s">
        <v>6299</v>
      </c>
      <c r="B7407" s="2">
        <v>42138</v>
      </c>
      <c r="C7407" s="2">
        <v>42143</v>
      </c>
      <c r="D7407" t="s">
        <v>19</v>
      </c>
      <c r="E7407" t="s">
        <v>496</v>
      </c>
      <c r="F7407" t="s">
        <v>2805</v>
      </c>
      <c r="G7407" s="1">
        <v>97568</v>
      </c>
      <c r="H7407">
        <v>2</v>
      </c>
      <c r="I7407">
        <v>2</v>
      </c>
      <c r="J7407" s="1">
        <v>-6098</v>
      </c>
      <c r="K7407" t="s">
        <v>9123</v>
      </c>
      <c r="L7407" t="s">
        <v>9126</v>
      </c>
      <c r="M7407" t="s">
        <v>10342</v>
      </c>
      <c r="N7407" t="s">
        <v>8536</v>
      </c>
      <c r="O7407" t="s">
        <v>9079</v>
      </c>
      <c r="P7407" t="s">
        <v>8541</v>
      </c>
      <c r="Q7407">
        <v>93010</v>
      </c>
      <c r="R7407" t="s">
        <v>8542</v>
      </c>
      <c r="S7407" t="s">
        <v>7856</v>
      </c>
      <c r="T7407" t="s">
        <v>7738</v>
      </c>
    </row>
    <row r="7408" spans="1:20" x14ac:dyDescent="0.25">
      <c r="A7408" t="s">
        <v>6299</v>
      </c>
      <c r="B7408" s="2">
        <v>42138</v>
      </c>
      <c r="C7408" s="2">
        <v>42143</v>
      </c>
      <c r="D7408" t="s">
        <v>19</v>
      </c>
      <c r="E7408" t="s">
        <v>496</v>
      </c>
      <c r="F7408" t="s">
        <v>3758</v>
      </c>
      <c r="G7408" s="1">
        <v>722352</v>
      </c>
      <c r="H7408">
        <v>3</v>
      </c>
      <c r="I7408">
        <v>2</v>
      </c>
      <c r="J7408" s="1">
        <v>812646</v>
      </c>
      <c r="K7408" t="s">
        <v>9123</v>
      </c>
      <c r="L7408" t="s">
        <v>9126</v>
      </c>
      <c r="M7408" t="s">
        <v>10606</v>
      </c>
      <c r="N7408" t="s">
        <v>8536</v>
      </c>
      <c r="O7408" t="s">
        <v>9079</v>
      </c>
      <c r="P7408" t="s">
        <v>8541</v>
      </c>
      <c r="Q7408">
        <v>93010</v>
      </c>
      <c r="R7408" t="s">
        <v>8542</v>
      </c>
      <c r="S7408" t="s">
        <v>7856</v>
      </c>
      <c r="T7408" t="s">
        <v>7738</v>
      </c>
    </row>
    <row r="7409" spans="1:20" x14ac:dyDescent="0.25">
      <c r="A7409" t="s">
        <v>6300</v>
      </c>
      <c r="B7409" s="2">
        <v>42755</v>
      </c>
      <c r="C7409" s="2">
        <v>42756</v>
      </c>
      <c r="D7409" t="s">
        <v>79</v>
      </c>
      <c r="E7409" t="s">
        <v>2951</v>
      </c>
      <c r="F7409" t="s">
        <v>1575</v>
      </c>
      <c r="G7409" s="1">
        <v>1152</v>
      </c>
      <c r="H7409">
        <v>5</v>
      </c>
      <c r="I7409">
        <v>2</v>
      </c>
      <c r="J7409" s="1">
        <v>4176</v>
      </c>
      <c r="K7409" t="s">
        <v>9128</v>
      </c>
      <c r="L7409" t="s">
        <v>9129</v>
      </c>
      <c r="M7409" t="s">
        <v>9881</v>
      </c>
      <c r="N7409" t="s">
        <v>8536</v>
      </c>
      <c r="O7409" t="s">
        <v>8579</v>
      </c>
      <c r="P7409" t="s">
        <v>8566</v>
      </c>
      <c r="Q7409">
        <v>60653</v>
      </c>
      <c r="R7409" t="s">
        <v>8551</v>
      </c>
      <c r="S7409" t="s">
        <v>8324</v>
      </c>
      <c r="T7409" t="s">
        <v>7736</v>
      </c>
    </row>
    <row r="7410" spans="1:20" x14ac:dyDescent="0.25">
      <c r="A7410" t="s">
        <v>6301</v>
      </c>
      <c r="B7410" s="2">
        <v>42520</v>
      </c>
      <c r="C7410" s="2">
        <v>42527</v>
      </c>
      <c r="D7410" t="s">
        <v>19</v>
      </c>
      <c r="E7410" t="s">
        <v>3727</v>
      </c>
      <c r="F7410" t="s">
        <v>3691</v>
      </c>
      <c r="G7410" s="1">
        <v>16784</v>
      </c>
      <c r="H7410">
        <v>8</v>
      </c>
      <c r="I7410">
        <v>0</v>
      </c>
      <c r="J7410" s="1">
        <v>117488</v>
      </c>
      <c r="K7410" t="s">
        <v>9123</v>
      </c>
      <c r="L7410" t="s">
        <v>9135</v>
      </c>
      <c r="M7410" t="s">
        <v>10588</v>
      </c>
      <c r="N7410" t="s">
        <v>8536</v>
      </c>
      <c r="O7410" t="s">
        <v>8540</v>
      </c>
      <c r="P7410" t="s">
        <v>8541</v>
      </c>
      <c r="Q7410">
        <v>90032</v>
      </c>
      <c r="R7410" t="s">
        <v>8542</v>
      </c>
      <c r="S7410" t="s">
        <v>8422</v>
      </c>
      <c r="T7410" t="s">
        <v>7738</v>
      </c>
    </row>
    <row r="7411" spans="1:20" x14ac:dyDescent="0.25">
      <c r="A7411" t="s">
        <v>6302</v>
      </c>
      <c r="B7411" s="2">
        <v>41737</v>
      </c>
      <c r="C7411" s="2">
        <v>41741</v>
      </c>
      <c r="D7411" t="s">
        <v>19</v>
      </c>
      <c r="E7411" t="s">
        <v>1637</v>
      </c>
      <c r="F7411" t="s">
        <v>4640</v>
      </c>
      <c r="G7411" s="1">
        <v>17211</v>
      </c>
      <c r="H7411">
        <v>1</v>
      </c>
      <c r="I7411">
        <v>4</v>
      </c>
      <c r="J7411" s="1">
        <v>-946605</v>
      </c>
      <c r="K7411" t="s">
        <v>9123</v>
      </c>
      <c r="L7411" t="s">
        <v>9131</v>
      </c>
      <c r="M7411" t="s">
        <v>10770</v>
      </c>
      <c r="N7411" t="s">
        <v>8536</v>
      </c>
      <c r="O7411" t="s">
        <v>8748</v>
      </c>
      <c r="P7411" t="s">
        <v>8604</v>
      </c>
      <c r="Q7411">
        <v>43615</v>
      </c>
      <c r="R7411" t="s">
        <v>8561</v>
      </c>
      <c r="S7411" t="s">
        <v>8103</v>
      </c>
      <c r="T7411" t="s">
        <v>7736</v>
      </c>
    </row>
    <row r="7412" spans="1:20" x14ac:dyDescent="0.25">
      <c r="A7412" t="s">
        <v>6303</v>
      </c>
      <c r="B7412" s="2">
        <v>41843</v>
      </c>
      <c r="C7412" s="2">
        <v>41844</v>
      </c>
      <c r="D7412" t="s">
        <v>79</v>
      </c>
      <c r="E7412" t="s">
        <v>46</v>
      </c>
      <c r="F7412" t="s">
        <v>2072</v>
      </c>
      <c r="G7412" s="1">
        <v>9998</v>
      </c>
      <c r="H7412">
        <v>2</v>
      </c>
      <c r="I7412">
        <v>0</v>
      </c>
      <c r="J7412" s="1">
        <v>79984</v>
      </c>
      <c r="K7412" t="s">
        <v>9139</v>
      </c>
      <c r="L7412" t="s">
        <v>9162</v>
      </c>
      <c r="M7412" t="s">
        <v>10087</v>
      </c>
      <c r="N7412" t="s">
        <v>8536</v>
      </c>
      <c r="O7412" t="s">
        <v>8576</v>
      </c>
      <c r="P7412" t="s">
        <v>8577</v>
      </c>
      <c r="Q7412">
        <v>10011</v>
      </c>
      <c r="R7412" t="s">
        <v>8561</v>
      </c>
      <c r="S7412" t="s">
        <v>7746</v>
      </c>
      <c r="T7412" t="s">
        <v>7736</v>
      </c>
    </row>
    <row r="7413" spans="1:20" x14ac:dyDescent="0.25">
      <c r="A7413" t="s">
        <v>6304</v>
      </c>
      <c r="B7413" s="2">
        <v>42885</v>
      </c>
      <c r="C7413" s="2">
        <v>42889</v>
      </c>
      <c r="D7413" t="s">
        <v>19</v>
      </c>
      <c r="E7413" t="s">
        <v>2077</v>
      </c>
      <c r="F7413" t="s">
        <v>4276</v>
      </c>
      <c r="G7413" s="1">
        <v>156792</v>
      </c>
      <c r="H7413">
        <v>1</v>
      </c>
      <c r="I7413">
        <v>2</v>
      </c>
      <c r="J7413" s="1">
        <v>176391</v>
      </c>
      <c r="K7413" t="s">
        <v>9139</v>
      </c>
      <c r="L7413" t="s">
        <v>9140</v>
      </c>
      <c r="M7413" t="s">
        <v>10710</v>
      </c>
      <c r="N7413" t="s">
        <v>8536</v>
      </c>
      <c r="O7413" t="s">
        <v>8822</v>
      </c>
      <c r="P7413" t="s">
        <v>8595</v>
      </c>
      <c r="Q7413">
        <v>97224</v>
      </c>
      <c r="R7413" t="s">
        <v>8542</v>
      </c>
      <c r="S7413" t="s">
        <v>8188</v>
      </c>
      <c r="T7413" t="s">
        <v>7744</v>
      </c>
    </row>
    <row r="7414" spans="1:20" x14ac:dyDescent="0.25">
      <c r="A7414" t="s">
        <v>6304</v>
      </c>
      <c r="B7414" s="2">
        <v>42885</v>
      </c>
      <c r="C7414" s="2">
        <v>42889</v>
      </c>
      <c r="D7414" t="s">
        <v>19</v>
      </c>
      <c r="E7414" t="s">
        <v>2077</v>
      </c>
      <c r="F7414" t="s">
        <v>367</v>
      </c>
      <c r="G7414" s="1">
        <v>3536</v>
      </c>
      <c r="H7414">
        <v>2</v>
      </c>
      <c r="I7414">
        <v>2</v>
      </c>
      <c r="J7414" s="1">
        <v>-3094</v>
      </c>
      <c r="K7414" t="s">
        <v>9139</v>
      </c>
      <c r="L7414" t="s">
        <v>9162</v>
      </c>
      <c r="M7414" t="s">
        <v>9318</v>
      </c>
      <c r="N7414" t="s">
        <v>8536</v>
      </c>
      <c r="O7414" t="s">
        <v>8822</v>
      </c>
      <c r="P7414" t="s">
        <v>8595</v>
      </c>
      <c r="Q7414">
        <v>97224</v>
      </c>
      <c r="R7414" t="s">
        <v>8542</v>
      </c>
      <c r="S7414" t="s">
        <v>8188</v>
      </c>
      <c r="T7414" t="s">
        <v>7744</v>
      </c>
    </row>
    <row r="7415" spans="1:20" x14ac:dyDescent="0.25">
      <c r="A7415" t="s">
        <v>6304</v>
      </c>
      <c r="B7415" s="2">
        <v>42885</v>
      </c>
      <c r="C7415" s="2">
        <v>42889</v>
      </c>
      <c r="D7415" t="s">
        <v>19</v>
      </c>
      <c r="E7415" t="s">
        <v>2077</v>
      </c>
      <c r="F7415" t="s">
        <v>5899</v>
      </c>
      <c r="G7415" s="1">
        <v>13592</v>
      </c>
      <c r="H7415">
        <v>1</v>
      </c>
      <c r="I7415">
        <v>2</v>
      </c>
      <c r="J7415" s="1">
        <v>-3398</v>
      </c>
      <c r="K7415" t="s">
        <v>9123</v>
      </c>
      <c r="L7415" t="s">
        <v>9135</v>
      </c>
      <c r="M7415" t="s">
        <v>10894</v>
      </c>
      <c r="N7415" t="s">
        <v>8536</v>
      </c>
      <c r="O7415" t="s">
        <v>8822</v>
      </c>
      <c r="P7415" t="s">
        <v>8595</v>
      </c>
      <c r="Q7415">
        <v>97224</v>
      </c>
      <c r="R7415" t="s">
        <v>8542</v>
      </c>
      <c r="S7415" t="s">
        <v>8188</v>
      </c>
      <c r="T7415" t="s">
        <v>7744</v>
      </c>
    </row>
    <row r="7416" spans="1:20" x14ac:dyDescent="0.25">
      <c r="A7416" t="s">
        <v>6305</v>
      </c>
      <c r="B7416" s="2">
        <v>42442</v>
      </c>
      <c r="C7416" s="2">
        <v>42444</v>
      </c>
      <c r="D7416" t="s">
        <v>11</v>
      </c>
      <c r="E7416" t="s">
        <v>161</v>
      </c>
      <c r="F7416" t="s">
        <v>331</v>
      </c>
      <c r="G7416" s="1">
        <v>38668</v>
      </c>
      <c r="H7416">
        <v>2</v>
      </c>
      <c r="I7416">
        <v>3</v>
      </c>
      <c r="J7416" s="1">
        <v>-5524</v>
      </c>
      <c r="K7416" t="s">
        <v>9123</v>
      </c>
      <c r="L7416" t="s">
        <v>9126</v>
      </c>
      <c r="M7416" t="s">
        <v>9299</v>
      </c>
      <c r="N7416" t="s">
        <v>8536</v>
      </c>
      <c r="O7416" t="s">
        <v>8559</v>
      </c>
      <c r="P7416" t="s">
        <v>8560</v>
      </c>
      <c r="Q7416">
        <v>19134</v>
      </c>
      <c r="R7416" t="s">
        <v>8561</v>
      </c>
      <c r="S7416" t="s">
        <v>7772</v>
      </c>
      <c r="T7416" t="s">
        <v>7738</v>
      </c>
    </row>
    <row r="7417" spans="1:20" x14ac:dyDescent="0.25">
      <c r="A7417" t="s">
        <v>6305</v>
      </c>
      <c r="B7417" s="2">
        <v>42442</v>
      </c>
      <c r="C7417" s="2">
        <v>42444</v>
      </c>
      <c r="D7417" t="s">
        <v>11</v>
      </c>
      <c r="E7417" t="s">
        <v>161</v>
      </c>
      <c r="F7417" t="s">
        <v>3893</v>
      </c>
      <c r="G7417" s="1">
        <v>37996</v>
      </c>
      <c r="H7417">
        <v>5</v>
      </c>
      <c r="I7417">
        <v>2</v>
      </c>
      <c r="J7417" s="1">
        <v>47495</v>
      </c>
      <c r="K7417" t="s">
        <v>9139</v>
      </c>
      <c r="L7417" t="s">
        <v>9162</v>
      </c>
      <c r="M7417" t="s">
        <v>10632</v>
      </c>
      <c r="N7417" t="s">
        <v>8536</v>
      </c>
      <c r="O7417" t="s">
        <v>8559</v>
      </c>
      <c r="P7417" t="s">
        <v>8560</v>
      </c>
      <c r="Q7417">
        <v>19134</v>
      </c>
      <c r="R7417" t="s">
        <v>8561</v>
      </c>
      <c r="S7417" t="s">
        <v>7772</v>
      </c>
      <c r="T7417" t="s">
        <v>7738</v>
      </c>
    </row>
    <row r="7418" spans="1:20" x14ac:dyDescent="0.25">
      <c r="A7418" t="s">
        <v>6305</v>
      </c>
      <c r="B7418" s="2">
        <v>42442</v>
      </c>
      <c r="C7418" s="2">
        <v>42444</v>
      </c>
      <c r="D7418" t="s">
        <v>11</v>
      </c>
      <c r="E7418" t="s">
        <v>161</v>
      </c>
      <c r="F7418" t="s">
        <v>1501</v>
      </c>
      <c r="G7418" s="1">
        <v>53991</v>
      </c>
      <c r="H7418">
        <v>3</v>
      </c>
      <c r="I7418">
        <v>4</v>
      </c>
      <c r="J7418" s="1">
        <v>-1169805</v>
      </c>
      <c r="K7418" t="s">
        <v>9139</v>
      </c>
      <c r="L7418" t="s">
        <v>9140</v>
      </c>
      <c r="M7418" t="s">
        <v>9853</v>
      </c>
      <c r="N7418" t="s">
        <v>8536</v>
      </c>
      <c r="O7418" t="s">
        <v>8559</v>
      </c>
      <c r="P7418" t="s">
        <v>8560</v>
      </c>
      <c r="Q7418">
        <v>19134</v>
      </c>
      <c r="R7418" t="s">
        <v>8561</v>
      </c>
      <c r="S7418" t="s">
        <v>7772</v>
      </c>
      <c r="T7418" t="s">
        <v>7738</v>
      </c>
    </row>
    <row r="7419" spans="1:20" x14ac:dyDescent="0.25">
      <c r="A7419" t="s">
        <v>6305</v>
      </c>
      <c r="B7419" s="2">
        <v>42442</v>
      </c>
      <c r="C7419" s="2">
        <v>42444</v>
      </c>
      <c r="D7419" t="s">
        <v>11</v>
      </c>
      <c r="E7419" t="s">
        <v>161</v>
      </c>
      <c r="F7419" t="s">
        <v>3976</v>
      </c>
      <c r="G7419" s="1">
        <v>4124</v>
      </c>
      <c r="H7419">
        <v>5</v>
      </c>
      <c r="I7419">
        <v>2</v>
      </c>
      <c r="J7419" s="1">
        <v>139185</v>
      </c>
      <c r="K7419" t="s">
        <v>9128</v>
      </c>
      <c r="L7419" t="s">
        <v>9148</v>
      </c>
      <c r="M7419" t="s">
        <v>10649</v>
      </c>
      <c r="N7419" t="s">
        <v>8536</v>
      </c>
      <c r="O7419" t="s">
        <v>8559</v>
      </c>
      <c r="P7419" t="s">
        <v>8560</v>
      </c>
      <c r="Q7419">
        <v>19134</v>
      </c>
      <c r="R7419" t="s">
        <v>8561</v>
      </c>
      <c r="S7419" t="s">
        <v>7772</v>
      </c>
      <c r="T7419" t="s">
        <v>7738</v>
      </c>
    </row>
    <row r="7420" spans="1:20" x14ac:dyDescent="0.25">
      <c r="A7420" t="s">
        <v>6305</v>
      </c>
      <c r="B7420" s="2">
        <v>42442</v>
      </c>
      <c r="C7420" s="2">
        <v>42444</v>
      </c>
      <c r="D7420" t="s">
        <v>11</v>
      </c>
      <c r="E7420" t="s">
        <v>161</v>
      </c>
      <c r="F7420" t="s">
        <v>4229</v>
      </c>
      <c r="G7420" s="1">
        <v>51897</v>
      </c>
      <c r="H7420">
        <v>1</v>
      </c>
      <c r="I7420">
        <v>7</v>
      </c>
      <c r="J7420" s="1">
        <v>-415176</v>
      </c>
      <c r="K7420" t="s">
        <v>9128</v>
      </c>
      <c r="L7420" t="s">
        <v>9142</v>
      </c>
      <c r="M7420" t="s">
        <v>10699</v>
      </c>
      <c r="N7420" t="s">
        <v>8536</v>
      </c>
      <c r="O7420" t="s">
        <v>8559</v>
      </c>
      <c r="P7420" t="s">
        <v>8560</v>
      </c>
      <c r="Q7420">
        <v>19134</v>
      </c>
      <c r="R7420" t="s">
        <v>8561</v>
      </c>
      <c r="S7420" t="s">
        <v>7772</v>
      </c>
      <c r="T7420" t="s">
        <v>7738</v>
      </c>
    </row>
    <row r="7421" spans="1:20" x14ac:dyDescent="0.25">
      <c r="A7421" t="s">
        <v>6305</v>
      </c>
      <c r="B7421" s="2">
        <v>42442</v>
      </c>
      <c r="C7421" s="2">
        <v>42444</v>
      </c>
      <c r="D7421" t="s">
        <v>11</v>
      </c>
      <c r="E7421" t="s">
        <v>161</v>
      </c>
      <c r="F7421" t="s">
        <v>2032</v>
      </c>
      <c r="G7421" s="1">
        <v>55256</v>
      </c>
      <c r="H7421">
        <v>5</v>
      </c>
      <c r="I7421">
        <v>2</v>
      </c>
      <c r="J7421" s="1">
        <v>-13814</v>
      </c>
      <c r="K7421" t="s">
        <v>9128</v>
      </c>
      <c r="L7421" t="s">
        <v>9133</v>
      </c>
      <c r="M7421" t="s">
        <v>10070</v>
      </c>
      <c r="N7421" t="s">
        <v>8536</v>
      </c>
      <c r="O7421" t="s">
        <v>8559</v>
      </c>
      <c r="P7421" t="s">
        <v>8560</v>
      </c>
      <c r="Q7421">
        <v>19134</v>
      </c>
      <c r="R7421" t="s">
        <v>8561</v>
      </c>
      <c r="S7421" t="s">
        <v>7772</v>
      </c>
      <c r="T7421" t="s">
        <v>7738</v>
      </c>
    </row>
    <row r="7422" spans="1:20" x14ac:dyDescent="0.25">
      <c r="A7422" t="s">
        <v>6305</v>
      </c>
      <c r="B7422" s="2">
        <v>42442</v>
      </c>
      <c r="C7422" s="2">
        <v>42444</v>
      </c>
      <c r="D7422" t="s">
        <v>11</v>
      </c>
      <c r="E7422" t="s">
        <v>161</v>
      </c>
      <c r="F7422" t="s">
        <v>2421</v>
      </c>
      <c r="G7422" s="1">
        <v>2316</v>
      </c>
      <c r="H7422">
        <v>5</v>
      </c>
      <c r="I7422">
        <v>7</v>
      </c>
      <c r="J7422" s="1">
        <v>-1544</v>
      </c>
      <c r="K7422" t="s">
        <v>9128</v>
      </c>
      <c r="L7422" t="s">
        <v>9142</v>
      </c>
      <c r="M7422" t="s">
        <v>10210</v>
      </c>
      <c r="N7422" t="s">
        <v>8536</v>
      </c>
      <c r="O7422" t="s">
        <v>8559</v>
      </c>
      <c r="P7422" t="s">
        <v>8560</v>
      </c>
      <c r="Q7422">
        <v>19134</v>
      </c>
      <c r="R7422" t="s">
        <v>8561</v>
      </c>
      <c r="S7422" t="s">
        <v>7772</v>
      </c>
      <c r="T7422" t="s">
        <v>7738</v>
      </c>
    </row>
    <row r="7423" spans="1:20" x14ac:dyDescent="0.25">
      <c r="A7423" t="s">
        <v>6305</v>
      </c>
      <c r="B7423" s="2">
        <v>42442</v>
      </c>
      <c r="C7423" s="2">
        <v>42444</v>
      </c>
      <c r="D7423" t="s">
        <v>11</v>
      </c>
      <c r="E7423" t="s">
        <v>161</v>
      </c>
      <c r="F7423" t="s">
        <v>6306</v>
      </c>
      <c r="G7423" s="1">
        <v>12608</v>
      </c>
      <c r="H7423">
        <v>2</v>
      </c>
      <c r="I7423">
        <v>2</v>
      </c>
      <c r="J7423" s="1">
        <v>-28368</v>
      </c>
      <c r="K7423" t="s">
        <v>9128</v>
      </c>
      <c r="L7423" t="s">
        <v>9133</v>
      </c>
      <c r="M7423" t="s">
        <v>10919</v>
      </c>
      <c r="N7423" t="s">
        <v>8536</v>
      </c>
      <c r="O7423" t="s">
        <v>8559</v>
      </c>
      <c r="P7423" t="s">
        <v>8560</v>
      </c>
      <c r="Q7423">
        <v>19134</v>
      </c>
      <c r="R7423" t="s">
        <v>8561</v>
      </c>
      <c r="S7423" t="s">
        <v>7772</v>
      </c>
      <c r="T7423" t="s">
        <v>7738</v>
      </c>
    </row>
    <row r="7424" spans="1:20" x14ac:dyDescent="0.25">
      <c r="A7424" t="s">
        <v>6305</v>
      </c>
      <c r="B7424" s="2">
        <v>42442</v>
      </c>
      <c r="C7424" s="2">
        <v>42444</v>
      </c>
      <c r="D7424" t="s">
        <v>11</v>
      </c>
      <c r="E7424" t="s">
        <v>161</v>
      </c>
      <c r="F7424" t="s">
        <v>429</v>
      </c>
      <c r="G7424" s="1">
        <v>4491</v>
      </c>
      <c r="H7424">
        <v>3</v>
      </c>
      <c r="I7424">
        <v>7</v>
      </c>
      <c r="J7424" s="1">
        <v>-64371</v>
      </c>
      <c r="K7424" t="s">
        <v>9139</v>
      </c>
      <c r="L7424" t="s">
        <v>9296</v>
      </c>
      <c r="M7424" t="s">
        <v>9348</v>
      </c>
      <c r="N7424" t="s">
        <v>8536</v>
      </c>
      <c r="O7424" t="s">
        <v>8559</v>
      </c>
      <c r="P7424" t="s">
        <v>8560</v>
      </c>
      <c r="Q7424">
        <v>19134</v>
      </c>
      <c r="R7424" t="s">
        <v>8561</v>
      </c>
      <c r="S7424" t="s">
        <v>7772</v>
      </c>
      <c r="T7424" t="s">
        <v>7738</v>
      </c>
    </row>
    <row r="7425" spans="1:20" x14ac:dyDescent="0.25">
      <c r="A7425" t="s">
        <v>6307</v>
      </c>
      <c r="B7425" s="2">
        <v>42835</v>
      </c>
      <c r="C7425" s="2">
        <v>42839</v>
      </c>
      <c r="D7425" t="s">
        <v>19</v>
      </c>
      <c r="E7425" t="s">
        <v>394</v>
      </c>
      <c r="F7425" t="s">
        <v>3078</v>
      </c>
      <c r="G7425" s="1">
        <v>195104</v>
      </c>
      <c r="H7425">
        <v>4</v>
      </c>
      <c r="I7425">
        <v>2</v>
      </c>
      <c r="J7425" s="1">
        <v>219492</v>
      </c>
      <c r="K7425" t="s">
        <v>9128</v>
      </c>
      <c r="L7425" t="s">
        <v>9144</v>
      </c>
      <c r="M7425" t="s">
        <v>10421</v>
      </c>
      <c r="N7425" t="s">
        <v>8536</v>
      </c>
      <c r="O7425" t="s">
        <v>8559</v>
      </c>
      <c r="P7425" t="s">
        <v>8560</v>
      </c>
      <c r="Q7425">
        <v>19143</v>
      </c>
      <c r="R7425" t="s">
        <v>8561</v>
      </c>
      <c r="S7425" t="s">
        <v>7832</v>
      </c>
      <c r="T7425" t="s">
        <v>7736</v>
      </c>
    </row>
    <row r="7426" spans="1:20" x14ac:dyDescent="0.25">
      <c r="A7426" t="s">
        <v>6307</v>
      </c>
      <c r="B7426" s="2">
        <v>42835</v>
      </c>
      <c r="C7426" s="2">
        <v>42839</v>
      </c>
      <c r="D7426" t="s">
        <v>19</v>
      </c>
      <c r="E7426" t="s">
        <v>394</v>
      </c>
      <c r="F7426" t="s">
        <v>1403</v>
      </c>
      <c r="G7426" s="1">
        <v>36672</v>
      </c>
      <c r="H7426">
        <v>3</v>
      </c>
      <c r="I7426">
        <v>2</v>
      </c>
      <c r="J7426" s="1">
        <v>64176</v>
      </c>
      <c r="K7426" t="s">
        <v>9123</v>
      </c>
      <c r="L7426" t="s">
        <v>9135</v>
      </c>
      <c r="M7426" t="s">
        <v>9815</v>
      </c>
      <c r="N7426" t="s">
        <v>8536</v>
      </c>
      <c r="O7426" t="s">
        <v>8559</v>
      </c>
      <c r="P7426" t="s">
        <v>8560</v>
      </c>
      <c r="Q7426">
        <v>19143</v>
      </c>
      <c r="R7426" t="s">
        <v>8561</v>
      </c>
      <c r="S7426" t="s">
        <v>7832</v>
      </c>
      <c r="T7426" t="s">
        <v>7736</v>
      </c>
    </row>
    <row r="7427" spans="1:20" x14ac:dyDescent="0.25">
      <c r="A7427" t="s">
        <v>6308</v>
      </c>
      <c r="B7427" s="2">
        <v>42546</v>
      </c>
      <c r="C7427" s="2">
        <v>42548</v>
      </c>
      <c r="D7427" t="s">
        <v>11</v>
      </c>
      <c r="E7427" t="s">
        <v>398</v>
      </c>
      <c r="F7427" t="s">
        <v>135</v>
      </c>
      <c r="G7427" s="1">
        <v>85246</v>
      </c>
      <c r="H7427">
        <v>2</v>
      </c>
      <c r="I7427">
        <v>3</v>
      </c>
      <c r="J7427" s="1">
        <v>-6089</v>
      </c>
      <c r="K7427" t="s">
        <v>9123</v>
      </c>
      <c r="L7427" t="s">
        <v>9126</v>
      </c>
      <c r="M7427" t="s">
        <v>9204</v>
      </c>
      <c r="N7427" t="s">
        <v>8536</v>
      </c>
      <c r="O7427" t="s">
        <v>8563</v>
      </c>
      <c r="P7427" t="s">
        <v>8550</v>
      </c>
      <c r="Q7427">
        <v>77070</v>
      </c>
      <c r="R7427" t="s">
        <v>8551</v>
      </c>
      <c r="S7427" t="s">
        <v>7833</v>
      </c>
      <c r="T7427" t="s">
        <v>7736</v>
      </c>
    </row>
    <row r="7428" spans="1:20" x14ac:dyDescent="0.25">
      <c r="A7428" t="s">
        <v>6308</v>
      </c>
      <c r="B7428" s="2">
        <v>42546</v>
      </c>
      <c r="C7428" s="2">
        <v>42548</v>
      </c>
      <c r="D7428" t="s">
        <v>11</v>
      </c>
      <c r="E7428" t="s">
        <v>398</v>
      </c>
      <c r="F7428" t="s">
        <v>3942</v>
      </c>
      <c r="G7428" s="1">
        <v>32712</v>
      </c>
      <c r="H7428">
        <v>2</v>
      </c>
      <c r="I7428">
        <v>6</v>
      </c>
      <c r="J7428" s="1">
        <v>-261696</v>
      </c>
      <c r="K7428" t="s">
        <v>9123</v>
      </c>
      <c r="L7428" t="s">
        <v>9135</v>
      </c>
      <c r="M7428" t="s">
        <v>10644</v>
      </c>
      <c r="N7428" t="s">
        <v>8536</v>
      </c>
      <c r="O7428" t="s">
        <v>8563</v>
      </c>
      <c r="P7428" t="s">
        <v>8550</v>
      </c>
      <c r="Q7428">
        <v>77070</v>
      </c>
      <c r="R7428" t="s">
        <v>8551</v>
      </c>
      <c r="S7428" t="s">
        <v>7833</v>
      </c>
      <c r="T7428" t="s">
        <v>7736</v>
      </c>
    </row>
    <row r="7429" spans="1:20" x14ac:dyDescent="0.25">
      <c r="A7429" t="s">
        <v>6309</v>
      </c>
      <c r="B7429" s="2">
        <v>41715</v>
      </c>
      <c r="C7429" s="2">
        <v>41719</v>
      </c>
      <c r="D7429" t="s">
        <v>19</v>
      </c>
      <c r="E7429" t="s">
        <v>5641</v>
      </c>
      <c r="F7429" t="s">
        <v>1089</v>
      </c>
      <c r="G7429" s="1">
        <v>1143</v>
      </c>
      <c r="H7429">
        <v>3</v>
      </c>
      <c r="I7429">
        <v>0</v>
      </c>
      <c r="J7429" s="1">
        <v>53721</v>
      </c>
      <c r="K7429" t="s">
        <v>9128</v>
      </c>
      <c r="L7429" t="s">
        <v>9142</v>
      </c>
      <c r="M7429" t="s">
        <v>9675</v>
      </c>
      <c r="N7429" t="s">
        <v>8536</v>
      </c>
      <c r="O7429" t="s">
        <v>8584</v>
      </c>
      <c r="P7429" t="s">
        <v>8681</v>
      </c>
      <c r="Q7429">
        <v>39212</v>
      </c>
      <c r="R7429" t="s">
        <v>8539</v>
      </c>
      <c r="S7429" t="s">
        <v>8513</v>
      </c>
      <c r="T7429" t="s">
        <v>7738</v>
      </c>
    </row>
    <row r="7430" spans="1:20" x14ac:dyDescent="0.25">
      <c r="A7430" t="s">
        <v>6309</v>
      </c>
      <c r="B7430" s="2">
        <v>41715</v>
      </c>
      <c r="C7430" s="2">
        <v>41719</v>
      </c>
      <c r="D7430" t="s">
        <v>19</v>
      </c>
      <c r="E7430" t="s">
        <v>5641</v>
      </c>
      <c r="F7430" t="s">
        <v>678</v>
      </c>
      <c r="G7430" s="1">
        <v>3044</v>
      </c>
      <c r="H7430">
        <v>2</v>
      </c>
      <c r="I7430">
        <v>0</v>
      </c>
      <c r="J7430" s="1">
        <v>149156</v>
      </c>
      <c r="K7430" t="s">
        <v>9128</v>
      </c>
      <c r="L7430" t="s">
        <v>9142</v>
      </c>
      <c r="M7430" t="s">
        <v>9480</v>
      </c>
      <c r="N7430" t="s">
        <v>8536</v>
      </c>
      <c r="O7430" t="s">
        <v>8584</v>
      </c>
      <c r="P7430" t="s">
        <v>8681</v>
      </c>
      <c r="Q7430">
        <v>39212</v>
      </c>
      <c r="R7430" t="s">
        <v>8539</v>
      </c>
      <c r="S7430" t="s">
        <v>8513</v>
      </c>
      <c r="T7430" t="s">
        <v>7738</v>
      </c>
    </row>
    <row r="7431" spans="1:20" x14ac:dyDescent="0.25">
      <c r="A7431" t="s">
        <v>6309</v>
      </c>
      <c r="B7431" s="2">
        <v>41715</v>
      </c>
      <c r="C7431" s="2">
        <v>41719</v>
      </c>
      <c r="D7431" t="s">
        <v>19</v>
      </c>
      <c r="E7431" t="s">
        <v>5641</v>
      </c>
      <c r="F7431" t="s">
        <v>453</v>
      </c>
      <c r="G7431" s="1">
        <v>1296</v>
      </c>
      <c r="H7431">
        <v>2</v>
      </c>
      <c r="I7431">
        <v>0</v>
      </c>
      <c r="J7431" s="1">
        <v>63504</v>
      </c>
      <c r="K7431" t="s">
        <v>9128</v>
      </c>
      <c r="L7431" t="s">
        <v>9148</v>
      </c>
      <c r="M7431" t="s">
        <v>9361</v>
      </c>
      <c r="N7431" t="s">
        <v>8536</v>
      </c>
      <c r="O7431" t="s">
        <v>8584</v>
      </c>
      <c r="P7431" t="s">
        <v>8681</v>
      </c>
      <c r="Q7431">
        <v>39212</v>
      </c>
      <c r="R7431" t="s">
        <v>8539</v>
      </c>
      <c r="S7431" t="s">
        <v>8513</v>
      </c>
      <c r="T7431" t="s">
        <v>7738</v>
      </c>
    </row>
    <row r="7432" spans="1:20" x14ac:dyDescent="0.25">
      <c r="A7432" t="s">
        <v>6309</v>
      </c>
      <c r="B7432" s="2">
        <v>41715</v>
      </c>
      <c r="C7432" s="2">
        <v>41719</v>
      </c>
      <c r="D7432" t="s">
        <v>19</v>
      </c>
      <c r="E7432" t="s">
        <v>5641</v>
      </c>
      <c r="F7432" t="s">
        <v>5169</v>
      </c>
      <c r="G7432" s="1">
        <v>160</v>
      </c>
      <c r="H7432">
        <v>4</v>
      </c>
      <c r="I7432">
        <v>0</v>
      </c>
      <c r="J7432" s="1">
        <v>768</v>
      </c>
      <c r="K7432" t="s">
        <v>9128</v>
      </c>
      <c r="L7432" t="s">
        <v>9148</v>
      </c>
      <c r="M7432" t="s">
        <v>10834</v>
      </c>
      <c r="N7432" t="s">
        <v>8536</v>
      </c>
      <c r="O7432" t="s">
        <v>8584</v>
      </c>
      <c r="P7432" t="s">
        <v>8681</v>
      </c>
      <c r="Q7432">
        <v>39212</v>
      </c>
      <c r="R7432" t="s">
        <v>8539</v>
      </c>
      <c r="S7432" t="s">
        <v>8513</v>
      </c>
      <c r="T7432" t="s">
        <v>7738</v>
      </c>
    </row>
    <row r="7433" spans="1:20" x14ac:dyDescent="0.25">
      <c r="A7433" t="s">
        <v>6309</v>
      </c>
      <c r="B7433" s="2">
        <v>41715</v>
      </c>
      <c r="C7433" s="2">
        <v>41719</v>
      </c>
      <c r="D7433" t="s">
        <v>19</v>
      </c>
      <c r="E7433" t="s">
        <v>5641</v>
      </c>
      <c r="F7433" t="s">
        <v>1990</v>
      </c>
      <c r="G7433" s="1">
        <v>3267</v>
      </c>
      <c r="H7433">
        <v>3</v>
      </c>
      <c r="I7433">
        <v>0</v>
      </c>
      <c r="J7433" s="1">
        <v>84942</v>
      </c>
      <c r="K7433" t="s">
        <v>9128</v>
      </c>
      <c r="L7433" t="s">
        <v>9144</v>
      </c>
      <c r="M7433" t="s">
        <v>10058</v>
      </c>
      <c r="N7433" t="s">
        <v>8536</v>
      </c>
      <c r="O7433" t="s">
        <v>8584</v>
      </c>
      <c r="P7433" t="s">
        <v>8681</v>
      </c>
      <c r="Q7433">
        <v>39212</v>
      </c>
      <c r="R7433" t="s">
        <v>8539</v>
      </c>
      <c r="S7433" t="s">
        <v>8513</v>
      </c>
      <c r="T7433" t="s">
        <v>7738</v>
      </c>
    </row>
    <row r="7434" spans="1:20" x14ac:dyDescent="0.25">
      <c r="A7434" t="s">
        <v>6310</v>
      </c>
      <c r="B7434" s="2">
        <v>41860</v>
      </c>
      <c r="C7434" s="2">
        <v>41864</v>
      </c>
      <c r="D7434" t="s">
        <v>19</v>
      </c>
      <c r="E7434" t="s">
        <v>4560</v>
      </c>
      <c r="F7434" t="s">
        <v>1707</v>
      </c>
      <c r="G7434" s="1">
        <v>4464</v>
      </c>
      <c r="H7434">
        <v>3</v>
      </c>
      <c r="I7434">
        <v>2</v>
      </c>
      <c r="J7434" s="1">
        <v>-9486</v>
      </c>
      <c r="K7434" t="s">
        <v>9128</v>
      </c>
      <c r="L7434" t="s">
        <v>9191</v>
      </c>
      <c r="M7434" t="s">
        <v>9937</v>
      </c>
      <c r="N7434" t="s">
        <v>8536</v>
      </c>
      <c r="O7434" t="s">
        <v>8608</v>
      </c>
      <c r="P7434" t="s">
        <v>8581</v>
      </c>
      <c r="Q7434">
        <v>85023</v>
      </c>
      <c r="R7434" t="s">
        <v>8542</v>
      </c>
      <c r="S7434" t="s">
        <v>8480</v>
      </c>
      <c r="T7434" t="s">
        <v>7736</v>
      </c>
    </row>
    <row r="7435" spans="1:20" x14ac:dyDescent="0.25">
      <c r="A7435" t="s">
        <v>6310</v>
      </c>
      <c r="B7435" s="2">
        <v>41860</v>
      </c>
      <c r="C7435" s="2">
        <v>41864</v>
      </c>
      <c r="D7435" t="s">
        <v>19</v>
      </c>
      <c r="E7435" t="s">
        <v>4560</v>
      </c>
      <c r="F7435" t="s">
        <v>1699</v>
      </c>
      <c r="G7435" s="1">
        <v>9345</v>
      </c>
      <c r="H7435">
        <v>5</v>
      </c>
      <c r="I7435">
        <v>7</v>
      </c>
      <c r="J7435" s="1">
        <v>-65415</v>
      </c>
      <c r="K7435" t="s">
        <v>9128</v>
      </c>
      <c r="L7435" t="s">
        <v>9142</v>
      </c>
      <c r="M7435" t="s">
        <v>9934</v>
      </c>
      <c r="N7435" t="s">
        <v>8536</v>
      </c>
      <c r="O7435" t="s">
        <v>8608</v>
      </c>
      <c r="P7435" t="s">
        <v>8581</v>
      </c>
      <c r="Q7435">
        <v>85023</v>
      </c>
      <c r="R7435" t="s">
        <v>8542</v>
      </c>
      <c r="S7435" t="s">
        <v>8480</v>
      </c>
      <c r="T7435" t="s">
        <v>7736</v>
      </c>
    </row>
    <row r="7436" spans="1:20" x14ac:dyDescent="0.25">
      <c r="A7436" t="s">
        <v>6311</v>
      </c>
      <c r="B7436" s="2">
        <v>42211</v>
      </c>
      <c r="C7436" s="2">
        <v>42216</v>
      </c>
      <c r="D7436" t="s">
        <v>19</v>
      </c>
      <c r="E7436" t="s">
        <v>705</v>
      </c>
      <c r="F7436" t="s">
        <v>1089</v>
      </c>
      <c r="G7436" s="1">
        <v>9144</v>
      </c>
      <c r="H7436">
        <v>3</v>
      </c>
      <c r="I7436">
        <v>2</v>
      </c>
      <c r="J7436" s="1">
        <v>30861</v>
      </c>
      <c r="K7436" t="s">
        <v>9128</v>
      </c>
      <c r="L7436" t="s">
        <v>9142</v>
      </c>
      <c r="M7436" t="s">
        <v>9675</v>
      </c>
      <c r="N7436" t="s">
        <v>8536</v>
      </c>
      <c r="O7436" t="s">
        <v>9063</v>
      </c>
      <c r="P7436" t="s">
        <v>8541</v>
      </c>
      <c r="Q7436">
        <v>93030</v>
      </c>
      <c r="R7436" t="s">
        <v>8542</v>
      </c>
      <c r="S7436" t="s">
        <v>7900</v>
      </c>
      <c r="T7436" t="s">
        <v>7738</v>
      </c>
    </row>
    <row r="7437" spans="1:20" x14ac:dyDescent="0.25">
      <c r="A7437" t="s">
        <v>6311</v>
      </c>
      <c r="B7437" s="2">
        <v>42211</v>
      </c>
      <c r="C7437" s="2">
        <v>42216</v>
      </c>
      <c r="D7437" t="s">
        <v>19</v>
      </c>
      <c r="E7437" t="s">
        <v>705</v>
      </c>
      <c r="F7437" t="s">
        <v>617</v>
      </c>
      <c r="G7437" s="1">
        <v>23136</v>
      </c>
      <c r="H7437">
        <v>6</v>
      </c>
      <c r="I7437">
        <v>2</v>
      </c>
      <c r="J7437" s="1">
        <v>83868</v>
      </c>
      <c r="K7437" t="s">
        <v>9128</v>
      </c>
      <c r="L7437" t="s">
        <v>9142</v>
      </c>
      <c r="M7437" t="s">
        <v>9450</v>
      </c>
      <c r="N7437" t="s">
        <v>8536</v>
      </c>
      <c r="O7437" t="s">
        <v>9063</v>
      </c>
      <c r="P7437" t="s">
        <v>8541</v>
      </c>
      <c r="Q7437">
        <v>93030</v>
      </c>
      <c r="R7437" t="s">
        <v>8542</v>
      </c>
      <c r="S7437" t="s">
        <v>7900</v>
      </c>
      <c r="T7437" t="s">
        <v>7738</v>
      </c>
    </row>
    <row r="7438" spans="1:20" x14ac:dyDescent="0.25">
      <c r="A7438" t="s">
        <v>6311</v>
      </c>
      <c r="B7438" s="2">
        <v>42211</v>
      </c>
      <c r="C7438" s="2">
        <v>42216</v>
      </c>
      <c r="D7438" t="s">
        <v>19</v>
      </c>
      <c r="E7438" t="s">
        <v>705</v>
      </c>
      <c r="F7438" t="s">
        <v>2639</v>
      </c>
      <c r="G7438" s="1">
        <v>992</v>
      </c>
      <c r="H7438">
        <v>5</v>
      </c>
      <c r="I7438">
        <v>0</v>
      </c>
      <c r="J7438" s="1">
        <v>25792</v>
      </c>
      <c r="K7438" t="s">
        <v>9128</v>
      </c>
      <c r="L7438" t="s">
        <v>9137</v>
      </c>
      <c r="M7438" t="s">
        <v>10287</v>
      </c>
      <c r="N7438" t="s">
        <v>8536</v>
      </c>
      <c r="O7438" t="s">
        <v>9063</v>
      </c>
      <c r="P7438" t="s">
        <v>8541</v>
      </c>
      <c r="Q7438">
        <v>93030</v>
      </c>
      <c r="R7438" t="s">
        <v>8542</v>
      </c>
      <c r="S7438" t="s">
        <v>7900</v>
      </c>
      <c r="T7438" t="s">
        <v>7738</v>
      </c>
    </row>
    <row r="7439" spans="1:20" x14ac:dyDescent="0.25">
      <c r="A7439" t="s">
        <v>6312</v>
      </c>
      <c r="B7439" s="2">
        <v>41685</v>
      </c>
      <c r="C7439" s="2">
        <v>41689</v>
      </c>
      <c r="D7439" t="s">
        <v>19</v>
      </c>
      <c r="E7439" t="s">
        <v>1277</v>
      </c>
      <c r="F7439" t="s">
        <v>1874</v>
      </c>
      <c r="G7439" s="1">
        <v>2136</v>
      </c>
      <c r="H7439">
        <v>5</v>
      </c>
      <c r="I7439">
        <v>2</v>
      </c>
      <c r="J7439" s="1">
        <v>7209</v>
      </c>
      <c r="K7439" t="s">
        <v>9128</v>
      </c>
      <c r="L7439" t="s">
        <v>9142</v>
      </c>
      <c r="M7439" t="s">
        <v>10010</v>
      </c>
      <c r="N7439" t="s">
        <v>8536</v>
      </c>
      <c r="O7439" t="s">
        <v>8547</v>
      </c>
      <c r="P7439" t="s">
        <v>8548</v>
      </c>
      <c r="Q7439">
        <v>98105</v>
      </c>
      <c r="R7439" t="s">
        <v>8542</v>
      </c>
      <c r="S7439" t="s">
        <v>8030</v>
      </c>
      <c r="T7439" t="s">
        <v>7738</v>
      </c>
    </row>
    <row r="7440" spans="1:20" x14ac:dyDescent="0.25">
      <c r="A7440" t="s">
        <v>6313</v>
      </c>
      <c r="B7440" s="2">
        <v>42087</v>
      </c>
      <c r="C7440" s="2">
        <v>42090</v>
      </c>
      <c r="D7440" t="s">
        <v>11</v>
      </c>
      <c r="E7440" t="s">
        <v>2018</v>
      </c>
      <c r="F7440" t="s">
        <v>3528</v>
      </c>
      <c r="G7440" s="1">
        <v>469</v>
      </c>
      <c r="H7440">
        <v>5</v>
      </c>
      <c r="I7440">
        <v>0</v>
      </c>
      <c r="J7440" s="1">
        <v>13132</v>
      </c>
      <c r="K7440" t="s">
        <v>9123</v>
      </c>
      <c r="L7440" t="s">
        <v>9135</v>
      </c>
      <c r="M7440" t="s">
        <v>10553</v>
      </c>
      <c r="N7440" t="s">
        <v>8536</v>
      </c>
      <c r="O7440" t="s">
        <v>8972</v>
      </c>
      <c r="P7440" t="s">
        <v>8548</v>
      </c>
      <c r="Q7440">
        <v>98042</v>
      </c>
      <c r="R7440" t="s">
        <v>8542</v>
      </c>
      <c r="S7440" t="s">
        <v>8172</v>
      </c>
      <c r="T7440" t="s">
        <v>7738</v>
      </c>
    </row>
    <row r="7441" spans="1:20" x14ac:dyDescent="0.25">
      <c r="A7441" t="s">
        <v>6314</v>
      </c>
      <c r="B7441" s="2">
        <v>42980</v>
      </c>
      <c r="C7441" s="2">
        <v>42984</v>
      </c>
      <c r="D7441" t="s">
        <v>19</v>
      </c>
      <c r="E7441" t="s">
        <v>2577</v>
      </c>
      <c r="F7441" t="s">
        <v>1246</v>
      </c>
      <c r="G7441" s="1">
        <v>1872</v>
      </c>
      <c r="H7441">
        <v>5</v>
      </c>
      <c r="I7441">
        <v>2</v>
      </c>
      <c r="J7441" s="1">
        <v>6552</v>
      </c>
      <c r="K7441" t="s">
        <v>9128</v>
      </c>
      <c r="L7441" t="s">
        <v>9142</v>
      </c>
      <c r="M7441" t="s">
        <v>9743</v>
      </c>
      <c r="N7441" t="s">
        <v>8536</v>
      </c>
      <c r="O7441" t="s">
        <v>8540</v>
      </c>
      <c r="P7441" t="s">
        <v>8541</v>
      </c>
      <c r="Q7441">
        <v>90049</v>
      </c>
      <c r="R7441" t="s">
        <v>8542</v>
      </c>
      <c r="S7441" t="s">
        <v>8276</v>
      </c>
      <c r="T7441" t="s">
        <v>7736</v>
      </c>
    </row>
    <row r="7442" spans="1:20" x14ac:dyDescent="0.25">
      <c r="A7442" t="s">
        <v>6314</v>
      </c>
      <c r="B7442" s="2">
        <v>42980</v>
      </c>
      <c r="C7442" s="2">
        <v>42984</v>
      </c>
      <c r="D7442" t="s">
        <v>19</v>
      </c>
      <c r="E7442" t="s">
        <v>2577</v>
      </c>
      <c r="F7442" t="s">
        <v>2506</v>
      </c>
      <c r="G7442" s="1">
        <v>236528</v>
      </c>
      <c r="H7442">
        <v>2</v>
      </c>
      <c r="I7442">
        <v>2</v>
      </c>
      <c r="J7442" s="1">
        <v>-29566</v>
      </c>
      <c r="K7442" t="s">
        <v>9123</v>
      </c>
      <c r="L7442" t="s">
        <v>9131</v>
      </c>
      <c r="M7442" t="s">
        <v>10237</v>
      </c>
      <c r="N7442" t="s">
        <v>8536</v>
      </c>
      <c r="O7442" t="s">
        <v>8540</v>
      </c>
      <c r="P7442" t="s">
        <v>8541</v>
      </c>
      <c r="Q7442">
        <v>90049</v>
      </c>
      <c r="R7442" t="s">
        <v>8542</v>
      </c>
      <c r="S7442" t="s">
        <v>8276</v>
      </c>
      <c r="T7442" t="s">
        <v>7736</v>
      </c>
    </row>
    <row r="7443" spans="1:20" x14ac:dyDescent="0.25">
      <c r="A7443" t="s">
        <v>6315</v>
      </c>
      <c r="B7443" s="2">
        <v>42324</v>
      </c>
      <c r="C7443" s="2">
        <v>42326</v>
      </c>
      <c r="D7443" t="s">
        <v>79</v>
      </c>
      <c r="E7443" t="s">
        <v>849</v>
      </c>
      <c r="F7443" t="s">
        <v>343</v>
      </c>
      <c r="G7443" s="1">
        <v>189</v>
      </c>
      <c r="H7443">
        <v>3</v>
      </c>
      <c r="I7443">
        <v>0</v>
      </c>
      <c r="J7443" s="1">
        <v>8694</v>
      </c>
      <c r="K7443" t="s">
        <v>9128</v>
      </c>
      <c r="L7443" t="s">
        <v>9129</v>
      </c>
      <c r="M7443" t="s">
        <v>9307</v>
      </c>
      <c r="N7443" t="s">
        <v>8536</v>
      </c>
      <c r="O7443" t="s">
        <v>8642</v>
      </c>
      <c r="P7443" t="s">
        <v>8541</v>
      </c>
      <c r="Q7443">
        <v>92105</v>
      </c>
      <c r="R7443" t="s">
        <v>8542</v>
      </c>
      <c r="S7443" t="s">
        <v>7927</v>
      </c>
      <c r="T7443" t="s">
        <v>7738</v>
      </c>
    </row>
    <row r="7444" spans="1:20" x14ac:dyDescent="0.25">
      <c r="A7444" t="s">
        <v>6316</v>
      </c>
      <c r="B7444" s="2">
        <v>41982</v>
      </c>
      <c r="C7444" s="2">
        <v>41984</v>
      </c>
      <c r="D7444" t="s">
        <v>79</v>
      </c>
      <c r="E7444" t="s">
        <v>5874</v>
      </c>
      <c r="F7444" t="s">
        <v>270</v>
      </c>
      <c r="G7444" s="1">
        <v>10688</v>
      </c>
      <c r="H7444">
        <v>2</v>
      </c>
      <c r="I7444">
        <v>2</v>
      </c>
      <c r="J7444" s="1">
        <v>37408</v>
      </c>
      <c r="K7444" t="s">
        <v>9128</v>
      </c>
      <c r="L7444" t="s">
        <v>9148</v>
      </c>
      <c r="M7444" t="s">
        <v>9268</v>
      </c>
      <c r="N7444" t="s">
        <v>8536</v>
      </c>
      <c r="O7444" t="s">
        <v>8761</v>
      </c>
      <c r="P7444" t="s">
        <v>8550</v>
      </c>
      <c r="Q7444">
        <v>78521</v>
      </c>
      <c r="R7444" t="s">
        <v>8551</v>
      </c>
      <c r="S7444" t="s">
        <v>8516</v>
      </c>
      <c r="T7444" t="s">
        <v>7738</v>
      </c>
    </row>
    <row r="7445" spans="1:20" x14ac:dyDescent="0.25">
      <c r="A7445" t="s">
        <v>6316</v>
      </c>
      <c r="B7445" s="2">
        <v>41982</v>
      </c>
      <c r="C7445" s="2">
        <v>41984</v>
      </c>
      <c r="D7445" t="s">
        <v>79</v>
      </c>
      <c r="E7445" t="s">
        <v>5874</v>
      </c>
      <c r="F7445" t="s">
        <v>1226</v>
      </c>
      <c r="G7445" s="1">
        <v>237096</v>
      </c>
      <c r="H7445">
        <v>3</v>
      </c>
      <c r="I7445">
        <v>2</v>
      </c>
      <c r="J7445" s="1">
        <v>207459</v>
      </c>
      <c r="K7445" t="s">
        <v>9128</v>
      </c>
      <c r="L7445" t="s">
        <v>9133</v>
      </c>
      <c r="M7445" t="s">
        <v>9733</v>
      </c>
      <c r="N7445" t="s">
        <v>8536</v>
      </c>
      <c r="O7445" t="s">
        <v>8761</v>
      </c>
      <c r="P7445" t="s">
        <v>8550</v>
      </c>
      <c r="Q7445">
        <v>78521</v>
      </c>
      <c r="R7445" t="s">
        <v>8551</v>
      </c>
      <c r="S7445" t="s">
        <v>8516</v>
      </c>
      <c r="T7445" t="s">
        <v>7738</v>
      </c>
    </row>
    <row r="7446" spans="1:20" x14ac:dyDescent="0.25">
      <c r="A7446" t="s">
        <v>6317</v>
      </c>
      <c r="B7446" s="2">
        <v>42769</v>
      </c>
      <c r="C7446" s="2">
        <v>42773</v>
      </c>
      <c r="D7446" t="s">
        <v>11</v>
      </c>
      <c r="E7446" t="s">
        <v>1222</v>
      </c>
      <c r="F7446" t="s">
        <v>1656</v>
      </c>
      <c r="G7446" s="1">
        <v>5184</v>
      </c>
      <c r="H7446">
        <v>1</v>
      </c>
      <c r="I7446">
        <v>2</v>
      </c>
      <c r="J7446" s="1">
        <v>18144</v>
      </c>
      <c r="K7446" t="s">
        <v>9128</v>
      </c>
      <c r="L7446" t="s">
        <v>9148</v>
      </c>
      <c r="M7446" t="s">
        <v>9914</v>
      </c>
      <c r="N7446" t="s">
        <v>8536</v>
      </c>
      <c r="O7446" t="s">
        <v>8579</v>
      </c>
      <c r="P7446" t="s">
        <v>8566</v>
      </c>
      <c r="Q7446">
        <v>60610</v>
      </c>
      <c r="R7446" t="s">
        <v>8551</v>
      </c>
      <c r="S7446" t="s">
        <v>8017</v>
      </c>
      <c r="T7446" t="s">
        <v>7744</v>
      </c>
    </row>
    <row r="7447" spans="1:20" x14ac:dyDescent="0.25">
      <c r="A7447" t="s">
        <v>6317</v>
      </c>
      <c r="B7447" s="2">
        <v>42769</v>
      </c>
      <c r="C7447" s="2">
        <v>42773</v>
      </c>
      <c r="D7447" t="s">
        <v>11</v>
      </c>
      <c r="E7447" t="s">
        <v>1222</v>
      </c>
      <c r="F7447" t="s">
        <v>3891</v>
      </c>
      <c r="G7447" s="1">
        <v>65584</v>
      </c>
      <c r="H7447">
        <v>2</v>
      </c>
      <c r="I7447">
        <v>2</v>
      </c>
      <c r="J7447" s="1">
        <v>237742</v>
      </c>
      <c r="K7447" t="s">
        <v>9128</v>
      </c>
      <c r="L7447" t="s">
        <v>9148</v>
      </c>
      <c r="M7447" t="s">
        <v>10631</v>
      </c>
      <c r="N7447" t="s">
        <v>8536</v>
      </c>
      <c r="O7447" t="s">
        <v>8579</v>
      </c>
      <c r="P7447" t="s">
        <v>8566</v>
      </c>
      <c r="Q7447">
        <v>60610</v>
      </c>
      <c r="R7447" t="s">
        <v>8551</v>
      </c>
      <c r="S7447" t="s">
        <v>8017</v>
      </c>
      <c r="T7447" t="s">
        <v>7744</v>
      </c>
    </row>
    <row r="7448" spans="1:20" x14ac:dyDescent="0.25">
      <c r="A7448" t="s">
        <v>6317</v>
      </c>
      <c r="B7448" s="2">
        <v>42769</v>
      </c>
      <c r="C7448" s="2">
        <v>42773</v>
      </c>
      <c r="D7448" t="s">
        <v>11</v>
      </c>
      <c r="E7448" t="s">
        <v>1222</v>
      </c>
      <c r="F7448" t="s">
        <v>2986</v>
      </c>
      <c r="G7448" s="1">
        <v>222</v>
      </c>
      <c r="H7448">
        <v>1</v>
      </c>
      <c r="I7448">
        <v>6</v>
      </c>
      <c r="J7448" s="1">
        <v>-26085</v>
      </c>
      <c r="K7448" t="s">
        <v>9123</v>
      </c>
      <c r="L7448" t="s">
        <v>9135</v>
      </c>
      <c r="M7448" t="s">
        <v>10397</v>
      </c>
      <c r="N7448" t="s">
        <v>8536</v>
      </c>
      <c r="O7448" t="s">
        <v>8579</v>
      </c>
      <c r="P7448" t="s">
        <v>8566</v>
      </c>
      <c r="Q7448">
        <v>60610</v>
      </c>
      <c r="R7448" t="s">
        <v>8551</v>
      </c>
      <c r="S7448" t="s">
        <v>8017</v>
      </c>
      <c r="T7448" t="s">
        <v>7744</v>
      </c>
    </row>
    <row r="7449" spans="1:20" x14ac:dyDescent="0.25">
      <c r="A7449" t="s">
        <v>6317</v>
      </c>
      <c r="B7449" s="2">
        <v>42769</v>
      </c>
      <c r="C7449" s="2">
        <v>42773</v>
      </c>
      <c r="D7449" t="s">
        <v>11</v>
      </c>
      <c r="E7449" t="s">
        <v>1222</v>
      </c>
      <c r="F7449" t="s">
        <v>2108</v>
      </c>
      <c r="G7449" s="1">
        <v>4194</v>
      </c>
      <c r="H7449">
        <v>5</v>
      </c>
      <c r="I7449">
        <v>2</v>
      </c>
      <c r="J7449" s="1">
        <v>14679</v>
      </c>
      <c r="K7449" t="s">
        <v>9128</v>
      </c>
      <c r="L7449" t="s">
        <v>9148</v>
      </c>
      <c r="M7449" t="s">
        <v>10104</v>
      </c>
      <c r="N7449" t="s">
        <v>8536</v>
      </c>
      <c r="O7449" t="s">
        <v>8579</v>
      </c>
      <c r="P7449" t="s">
        <v>8566</v>
      </c>
      <c r="Q7449">
        <v>60610</v>
      </c>
      <c r="R7449" t="s">
        <v>8551</v>
      </c>
      <c r="S7449" t="s">
        <v>8017</v>
      </c>
      <c r="T7449" t="s">
        <v>7744</v>
      </c>
    </row>
    <row r="7450" spans="1:20" x14ac:dyDescent="0.25">
      <c r="A7450" t="s">
        <v>6318</v>
      </c>
      <c r="B7450" s="2">
        <v>43050</v>
      </c>
      <c r="C7450" s="2">
        <v>43053</v>
      </c>
      <c r="D7450" t="s">
        <v>79</v>
      </c>
      <c r="E7450" t="s">
        <v>3495</v>
      </c>
      <c r="F7450" t="s">
        <v>1335</v>
      </c>
      <c r="G7450" s="1">
        <v>8892</v>
      </c>
      <c r="H7450">
        <v>5</v>
      </c>
      <c r="I7450">
        <v>2</v>
      </c>
      <c r="J7450" s="1">
        <v>144495</v>
      </c>
      <c r="K7450" t="s">
        <v>9123</v>
      </c>
      <c r="L7450" t="s">
        <v>9135</v>
      </c>
      <c r="M7450" t="s">
        <v>9780</v>
      </c>
      <c r="N7450" t="s">
        <v>8536</v>
      </c>
      <c r="O7450" t="s">
        <v>8871</v>
      </c>
      <c r="P7450" t="s">
        <v>8586</v>
      </c>
      <c r="Q7450">
        <v>37918</v>
      </c>
      <c r="R7450" t="s">
        <v>8539</v>
      </c>
      <c r="S7450" t="s">
        <v>8397</v>
      </c>
      <c r="T7450" t="s">
        <v>7736</v>
      </c>
    </row>
    <row r="7451" spans="1:20" x14ac:dyDescent="0.25">
      <c r="A7451" t="s">
        <v>6319</v>
      </c>
      <c r="B7451" s="2">
        <v>42995</v>
      </c>
      <c r="C7451" s="2">
        <v>43000</v>
      </c>
      <c r="D7451" t="s">
        <v>11</v>
      </c>
      <c r="E7451" t="s">
        <v>1419</v>
      </c>
      <c r="F7451" t="s">
        <v>221</v>
      </c>
      <c r="G7451" s="1">
        <v>9912</v>
      </c>
      <c r="H7451">
        <v>3</v>
      </c>
      <c r="I7451">
        <v>2</v>
      </c>
      <c r="J7451" s="1">
        <v>32214</v>
      </c>
      <c r="K7451" t="s">
        <v>9128</v>
      </c>
      <c r="L7451" t="s">
        <v>9137</v>
      </c>
      <c r="M7451" t="s">
        <v>9245</v>
      </c>
      <c r="N7451" t="s">
        <v>8536</v>
      </c>
      <c r="O7451" t="s">
        <v>8563</v>
      </c>
      <c r="P7451" t="s">
        <v>8550</v>
      </c>
      <c r="Q7451">
        <v>77036</v>
      </c>
      <c r="R7451" t="s">
        <v>8551</v>
      </c>
      <c r="S7451" t="s">
        <v>8057</v>
      </c>
      <c r="T7451" t="s">
        <v>7744</v>
      </c>
    </row>
    <row r="7452" spans="1:20" x14ac:dyDescent="0.25">
      <c r="A7452" t="s">
        <v>6319</v>
      </c>
      <c r="B7452" s="2">
        <v>42995</v>
      </c>
      <c r="C7452" s="2">
        <v>43000</v>
      </c>
      <c r="D7452" t="s">
        <v>11</v>
      </c>
      <c r="E7452" t="s">
        <v>1419</v>
      </c>
      <c r="F7452" t="s">
        <v>2747</v>
      </c>
      <c r="G7452" s="1">
        <v>31843</v>
      </c>
      <c r="H7452">
        <v>5</v>
      </c>
      <c r="I7452">
        <v>3</v>
      </c>
      <c r="J7452" s="1">
        <v>-77333</v>
      </c>
      <c r="K7452" t="s">
        <v>9123</v>
      </c>
      <c r="L7452" t="s">
        <v>9126</v>
      </c>
      <c r="M7452" t="s">
        <v>10327</v>
      </c>
      <c r="N7452" t="s">
        <v>8536</v>
      </c>
      <c r="O7452" t="s">
        <v>8563</v>
      </c>
      <c r="P7452" t="s">
        <v>8550</v>
      </c>
      <c r="Q7452">
        <v>77036</v>
      </c>
      <c r="R7452" t="s">
        <v>8551</v>
      </c>
      <c r="S7452" t="s">
        <v>8057</v>
      </c>
      <c r="T7452" t="s">
        <v>7744</v>
      </c>
    </row>
    <row r="7453" spans="1:20" x14ac:dyDescent="0.25">
      <c r="A7453" t="s">
        <v>6319</v>
      </c>
      <c r="B7453" s="2">
        <v>42995</v>
      </c>
      <c r="C7453" s="2">
        <v>43000</v>
      </c>
      <c r="D7453" t="s">
        <v>11</v>
      </c>
      <c r="E7453" t="s">
        <v>1419</v>
      </c>
      <c r="F7453" t="s">
        <v>656</v>
      </c>
      <c r="G7453" s="1">
        <v>58</v>
      </c>
      <c r="H7453">
        <v>5</v>
      </c>
      <c r="I7453">
        <v>8</v>
      </c>
      <c r="J7453" s="1">
        <v>-1015</v>
      </c>
      <c r="K7453" t="s">
        <v>9128</v>
      </c>
      <c r="L7453" t="s">
        <v>9142</v>
      </c>
      <c r="M7453" t="s">
        <v>9468</v>
      </c>
      <c r="N7453" t="s">
        <v>8536</v>
      </c>
      <c r="O7453" t="s">
        <v>8563</v>
      </c>
      <c r="P7453" t="s">
        <v>8550</v>
      </c>
      <c r="Q7453">
        <v>77036</v>
      </c>
      <c r="R7453" t="s">
        <v>8551</v>
      </c>
      <c r="S7453" t="s">
        <v>8057</v>
      </c>
      <c r="T7453" t="s">
        <v>7744</v>
      </c>
    </row>
    <row r="7454" spans="1:20" x14ac:dyDescent="0.25">
      <c r="A7454" t="s">
        <v>6319</v>
      </c>
      <c r="B7454" s="2">
        <v>42995</v>
      </c>
      <c r="C7454" s="2">
        <v>43000</v>
      </c>
      <c r="D7454" t="s">
        <v>11</v>
      </c>
      <c r="E7454" t="s">
        <v>1419</v>
      </c>
      <c r="F7454" t="s">
        <v>3971</v>
      </c>
      <c r="G7454" s="1">
        <v>141576</v>
      </c>
      <c r="H7454">
        <v>6</v>
      </c>
      <c r="I7454">
        <v>2</v>
      </c>
      <c r="J7454" s="1">
        <v>88485</v>
      </c>
      <c r="K7454" t="s">
        <v>9139</v>
      </c>
      <c r="L7454" t="s">
        <v>9140</v>
      </c>
      <c r="M7454" t="s">
        <v>10647</v>
      </c>
      <c r="N7454" t="s">
        <v>8536</v>
      </c>
      <c r="O7454" t="s">
        <v>8563</v>
      </c>
      <c r="P7454" t="s">
        <v>8550</v>
      </c>
      <c r="Q7454">
        <v>77036</v>
      </c>
      <c r="R7454" t="s">
        <v>8551</v>
      </c>
      <c r="S7454" t="s">
        <v>8057</v>
      </c>
      <c r="T7454" t="s">
        <v>7744</v>
      </c>
    </row>
    <row r="7455" spans="1:20" x14ac:dyDescent="0.25">
      <c r="A7455" t="s">
        <v>6320</v>
      </c>
      <c r="B7455" s="2">
        <v>42911</v>
      </c>
      <c r="C7455" s="2">
        <v>42917</v>
      </c>
      <c r="D7455" t="s">
        <v>19</v>
      </c>
      <c r="E7455" t="s">
        <v>1091</v>
      </c>
      <c r="F7455" t="s">
        <v>1955</v>
      </c>
      <c r="G7455" s="1">
        <v>14848</v>
      </c>
      <c r="H7455">
        <v>2</v>
      </c>
      <c r="I7455">
        <v>2</v>
      </c>
      <c r="J7455" s="1">
        <v>16704</v>
      </c>
      <c r="K7455" t="s">
        <v>9139</v>
      </c>
      <c r="L7455" t="s">
        <v>9140</v>
      </c>
      <c r="M7455" t="s">
        <v>10046</v>
      </c>
      <c r="N7455" t="s">
        <v>8536</v>
      </c>
      <c r="O7455" t="s">
        <v>8934</v>
      </c>
      <c r="P7455" t="s">
        <v>8566</v>
      </c>
      <c r="Q7455">
        <v>60440</v>
      </c>
      <c r="R7455" t="s">
        <v>8551</v>
      </c>
      <c r="S7455" t="s">
        <v>7986</v>
      </c>
      <c r="T7455" t="s">
        <v>7736</v>
      </c>
    </row>
    <row r="7456" spans="1:20" x14ac:dyDescent="0.25">
      <c r="A7456" t="s">
        <v>6321</v>
      </c>
      <c r="B7456" s="2">
        <v>42581</v>
      </c>
      <c r="C7456" s="2">
        <v>42586</v>
      </c>
      <c r="D7456" t="s">
        <v>19</v>
      </c>
      <c r="E7456" t="s">
        <v>1555</v>
      </c>
      <c r="F7456" t="s">
        <v>3322</v>
      </c>
      <c r="G7456" s="1">
        <v>9248</v>
      </c>
      <c r="H7456">
        <v>4</v>
      </c>
      <c r="I7456">
        <v>2</v>
      </c>
      <c r="J7456" s="1">
        <v>31212</v>
      </c>
      <c r="K7456" t="s">
        <v>9128</v>
      </c>
      <c r="L7456" t="s">
        <v>9129</v>
      </c>
      <c r="M7456" t="s">
        <v>10499</v>
      </c>
      <c r="N7456" t="s">
        <v>8536</v>
      </c>
      <c r="O7456" t="s">
        <v>8579</v>
      </c>
      <c r="P7456" t="s">
        <v>8566</v>
      </c>
      <c r="Q7456">
        <v>60623</v>
      </c>
      <c r="R7456" t="s">
        <v>8551</v>
      </c>
      <c r="S7456" t="s">
        <v>8085</v>
      </c>
      <c r="T7456" t="s">
        <v>7736</v>
      </c>
    </row>
    <row r="7457" spans="1:20" x14ac:dyDescent="0.25">
      <c r="A7457" t="s">
        <v>6321</v>
      </c>
      <c r="B7457" s="2">
        <v>42581</v>
      </c>
      <c r="C7457" s="2">
        <v>42586</v>
      </c>
      <c r="D7457" t="s">
        <v>19</v>
      </c>
      <c r="E7457" t="s">
        <v>1555</v>
      </c>
      <c r="F7457" t="s">
        <v>980</v>
      </c>
      <c r="G7457" s="1">
        <v>1036624</v>
      </c>
      <c r="H7457">
        <v>2</v>
      </c>
      <c r="I7457">
        <v>2</v>
      </c>
      <c r="J7457" s="1">
        <v>518312</v>
      </c>
      <c r="K7457" t="s">
        <v>9128</v>
      </c>
      <c r="L7457" t="s">
        <v>9133</v>
      </c>
      <c r="M7457" t="s">
        <v>9625</v>
      </c>
      <c r="N7457" t="s">
        <v>8536</v>
      </c>
      <c r="O7457" t="s">
        <v>8579</v>
      </c>
      <c r="P7457" t="s">
        <v>8566</v>
      </c>
      <c r="Q7457">
        <v>60623</v>
      </c>
      <c r="R7457" t="s">
        <v>8551</v>
      </c>
      <c r="S7457" t="s">
        <v>8085</v>
      </c>
      <c r="T7457" t="s">
        <v>7736</v>
      </c>
    </row>
    <row r="7458" spans="1:20" x14ac:dyDescent="0.25">
      <c r="A7458" t="s">
        <v>6322</v>
      </c>
      <c r="B7458" s="2">
        <v>42110</v>
      </c>
      <c r="C7458" s="2">
        <v>42112</v>
      </c>
      <c r="D7458" t="s">
        <v>79</v>
      </c>
      <c r="E7458" t="s">
        <v>1458</v>
      </c>
      <c r="F7458" t="s">
        <v>31</v>
      </c>
      <c r="G7458" s="1">
        <v>56964</v>
      </c>
      <c r="H7458">
        <v>2</v>
      </c>
      <c r="I7458">
        <v>0</v>
      </c>
      <c r="J7458" s="1">
        <v>1481064</v>
      </c>
      <c r="K7458" t="s">
        <v>9139</v>
      </c>
      <c r="L7458" t="s">
        <v>9140</v>
      </c>
      <c r="M7458" t="s">
        <v>9147</v>
      </c>
      <c r="N7458" t="s">
        <v>8536</v>
      </c>
      <c r="O7458" t="s">
        <v>8720</v>
      </c>
      <c r="P7458" t="s">
        <v>8583</v>
      </c>
      <c r="Q7458">
        <v>22980</v>
      </c>
      <c r="R7458" t="s">
        <v>8539</v>
      </c>
      <c r="S7458" t="s">
        <v>8066</v>
      </c>
      <c r="T7458" t="s">
        <v>7736</v>
      </c>
    </row>
    <row r="7459" spans="1:20" x14ac:dyDescent="0.25">
      <c r="A7459" t="s">
        <v>6322</v>
      </c>
      <c r="B7459" s="2">
        <v>42110</v>
      </c>
      <c r="C7459" s="2">
        <v>42112</v>
      </c>
      <c r="D7459" t="s">
        <v>79</v>
      </c>
      <c r="E7459" t="s">
        <v>1458</v>
      </c>
      <c r="F7459" t="s">
        <v>1296</v>
      </c>
      <c r="G7459" s="1">
        <v>914</v>
      </c>
      <c r="H7459">
        <v>1</v>
      </c>
      <c r="I7459">
        <v>0</v>
      </c>
      <c r="J7459" s="1">
        <v>457</v>
      </c>
      <c r="K7459" t="s">
        <v>9128</v>
      </c>
      <c r="L7459" t="s">
        <v>9142</v>
      </c>
      <c r="M7459" t="s">
        <v>9762</v>
      </c>
      <c r="N7459" t="s">
        <v>8536</v>
      </c>
      <c r="O7459" t="s">
        <v>8720</v>
      </c>
      <c r="P7459" t="s">
        <v>8583</v>
      </c>
      <c r="Q7459">
        <v>22980</v>
      </c>
      <c r="R7459" t="s">
        <v>8539</v>
      </c>
      <c r="S7459" t="s">
        <v>8066</v>
      </c>
      <c r="T7459" t="s">
        <v>7736</v>
      </c>
    </row>
    <row r="7460" spans="1:20" x14ac:dyDescent="0.25">
      <c r="A7460" t="s">
        <v>6322</v>
      </c>
      <c r="B7460" s="2">
        <v>42110</v>
      </c>
      <c r="C7460" s="2">
        <v>42112</v>
      </c>
      <c r="D7460" t="s">
        <v>79</v>
      </c>
      <c r="E7460" t="s">
        <v>1458</v>
      </c>
      <c r="F7460" t="s">
        <v>3071</v>
      </c>
      <c r="G7460" s="1">
        <v>119686</v>
      </c>
      <c r="H7460">
        <v>7</v>
      </c>
      <c r="I7460">
        <v>0</v>
      </c>
      <c r="J7460" s="1">
        <v>119686</v>
      </c>
      <c r="K7460" t="s">
        <v>9123</v>
      </c>
      <c r="L7460" t="s">
        <v>9135</v>
      </c>
      <c r="M7460" t="s">
        <v>10419</v>
      </c>
      <c r="N7460" t="s">
        <v>8536</v>
      </c>
      <c r="O7460" t="s">
        <v>8720</v>
      </c>
      <c r="P7460" t="s">
        <v>8583</v>
      </c>
      <c r="Q7460">
        <v>22980</v>
      </c>
      <c r="R7460" t="s">
        <v>8539</v>
      </c>
      <c r="S7460" t="s">
        <v>8066</v>
      </c>
      <c r="T7460" t="s">
        <v>7736</v>
      </c>
    </row>
    <row r="7461" spans="1:20" x14ac:dyDescent="0.25">
      <c r="A7461" t="s">
        <v>6322</v>
      </c>
      <c r="B7461" s="2">
        <v>42110</v>
      </c>
      <c r="C7461" s="2">
        <v>42112</v>
      </c>
      <c r="D7461" t="s">
        <v>79</v>
      </c>
      <c r="E7461" t="s">
        <v>1458</v>
      </c>
      <c r="F7461" t="s">
        <v>1392</v>
      </c>
      <c r="G7461" s="1">
        <v>52326</v>
      </c>
      <c r="H7461">
        <v>9</v>
      </c>
      <c r="I7461">
        <v>0</v>
      </c>
      <c r="J7461" s="1">
        <v>1255824</v>
      </c>
      <c r="K7461" t="s">
        <v>9123</v>
      </c>
      <c r="L7461" t="s">
        <v>9124</v>
      </c>
      <c r="M7461" t="s">
        <v>9810</v>
      </c>
      <c r="N7461" t="s">
        <v>8536</v>
      </c>
      <c r="O7461" t="s">
        <v>8720</v>
      </c>
      <c r="P7461" t="s">
        <v>8583</v>
      </c>
      <c r="Q7461">
        <v>22980</v>
      </c>
      <c r="R7461" t="s">
        <v>8539</v>
      </c>
      <c r="S7461" t="s">
        <v>8066</v>
      </c>
      <c r="T7461" t="s">
        <v>7736</v>
      </c>
    </row>
    <row r="7462" spans="1:20" x14ac:dyDescent="0.25">
      <c r="A7462" t="s">
        <v>6323</v>
      </c>
      <c r="B7462" s="2">
        <v>42105</v>
      </c>
      <c r="C7462" s="2">
        <v>42108</v>
      </c>
      <c r="D7462" t="s">
        <v>11</v>
      </c>
      <c r="E7462" t="s">
        <v>2239</v>
      </c>
      <c r="F7462" t="s">
        <v>4747</v>
      </c>
      <c r="G7462" s="1">
        <v>639968</v>
      </c>
      <c r="H7462">
        <v>4</v>
      </c>
      <c r="I7462">
        <v>2</v>
      </c>
      <c r="J7462" s="1">
        <v>2159892</v>
      </c>
      <c r="K7462" t="s">
        <v>9139</v>
      </c>
      <c r="L7462" t="s">
        <v>9447</v>
      </c>
      <c r="M7462" t="s">
        <v>10791</v>
      </c>
      <c r="N7462" t="s">
        <v>8536</v>
      </c>
      <c r="O7462" t="s">
        <v>8540</v>
      </c>
      <c r="P7462" t="s">
        <v>8541</v>
      </c>
      <c r="Q7462">
        <v>90004</v>
      </c>
      <c r="R7462" t="s">
        <v>8542</v>
      </c>
      <c r="S7462" t="s">
        <v>8219</v>
      </c>
      <c r="T7462" t="s">
        <v>7736</v>
      </c>
    </row>
    <row r="7463" spans="1:20" x14ac:dyDescent="0.25">
      <c r="A7463" t="s">
        <v>6323</v>
      </c>
      <c r="B7463" s="2">
        <v>42105</v>
      </c>
      <c r="C7463" s="2">
        <v>42108</v>
      </c>
      <c r="D7463" t="s">
        <v>11</v>
      </c>
      <c r="E7463" t="s">
        <v>2239</v>
      </c>
      <c r="F7463" t="s">
        <v>1738</v>
      </c>
      <c r="G7463" s="1">
        <v>5276</v>
      </c>
      <c r="H7463">
        <v>2</v>
      </c>
      <c r="I7463">
        <v>0</v>
      </c>
      <c r="J7463" s="1">
        <v>242696</v>
      </c>
      <c r="K7463" t="s">
        <v>9128</v>
      </c>
      <c r="L7463" t="s">
        <v>9148</v>
      </c>
      <c r="M7463" t="s">
        <v>9172</v>
      </c>
      <c r="N7463" t="s">
        <v>8536</v>
      </c>
      <c r="O7463" t="s">
        <v>8540</v>
      </c>
      <c r="P7463" t="s">
        <v>8541</v>
      </c>
      <c r="Q7463">
        <v>90004</v>
      </c>
      <c r="R7463" t="s">
        <v>8542</v>
      </c>
      <c r="S7463" t="s">
        <v>8219</v>
      </c>
      <c r="T7463" t="s">
        <v>7736</v>
      </c>
    </row>
    <row r="7464" spans="1:20" x14ac:dyDescent="0.25">
      <c r="A7464" t="s">
        <v>6324</v>
      </c>
      <c r="B7464" s="2">
        <v>42062</v>
      </c>
      <c r="C7464" s="2">
        <v>42064</v>
      </c>
      <c r="D7464" t="s">
        <v>11</v>
      </c>
      <c r="E7464" t="s">
        <v>311</v>
      </c>
      <c r="F7464" t="s">
        <v>667</v>
      </c>
      <c r="G7464" s="1">
        <v>53892</v>
      </c>
      <c r="H7464">
        <v>9</v>
      </c>
      <c r="I7464">
        <v>0</v>
      </c>
      <c r="J7464" s="1">
        <v>80838</v>
      </c>
      <c r="K7464" t="s">
        <v>9139</v>
      </c>
      <c r="L7464" t="s">
        <v>9162</v>
      </c>
      <c r="M7464" t="s">
        <v>9475</v>
      </c>
      <c r="N7464" t="s">
        <v>8536</v>
      </c>
      <c r="O7464" t="s">
        <v>8547</v>
      </c>
      <c r="P7464" t="s">
        <v>8548</v>
      </c>
      <c r="Q7464">
        <v>98105</v>
      </c>
      <c r="R7464" t="s">
        <v>8542</v>
      </c>
      <c r="S7464" t="s">
        <v>7811</v>
      </c>
      <c r="T7464" t="s">
        <v>7736</v>
      </c>
    </row>
    <row r="7465" spans="1:20" x14ac:dyDescent="0.25">
      <c r="A7465" t="s">
        <v>6325</v>
      </c>
      <c r="B7465" s="2">
        <v>42621</v>
      </c>
      <c r="C7465" s="2">
        <v>42628</v>
      </c>
      <c r="D7465" t="s">
        <v>19</v>
      </c>
      <c r="E7465" t="s">
        <v>2007</v>
      </c>
      <c r="F7465" t="s">
        <v>3586</v>
      </c>
      <c r="G7465" s="1">
        <v>1488</v>
      </c>
      <c r="H7465">
        <v>2</v>
      </c>
      <c r="I7465">
        <v>0</v>
      </c>
      <c r="J7465" s="1">
        <v>372</v>
      </c>
      <c r="K7465" t="s">
        <v>9128</v>
      </c>
      <c r="L7465" t="s">
        <v>9137</v>
      </c>
      <c r="M7465" t="s">
        <v>10563</v>
      </c>
      <c r="N7465" t="s">
        <v>8536</v>
      </c>
      <c r="O7465" t="s">
        <v>8941</v>
      </c>
      <c r="P7465" t="s">
        <v>8541</v>
      </c>
      <c r="Q7465">
        <v>93277</v>
      </c>
      <c r="R7465" t="s">
        <v>8542</v>
      </c>
      <c r="S7465" t="s">
        <v>8169</v>
      </c>
      <c r="T7465" t="s">
        <v>7736</v>
      </c>
    </row>
    <row r="7466" spans="1:20" x14ac:dyDescent="0.25">
      <c r="A7466" t="s">
        <v>6325</v>
      </c>
      <c r="B7466" s="2">
        <v>42621</v>
      </c>
      <c r="C7466" s="2">
        <v>42628</v>
      </c>
      <c r="D7466" t="s">
        <v>19</v>
      </c>
      <c r="E7466" t="s">
        <v>2007</v>
      </c>
      <c r="F7466" t="s">
        <v>3926</v>
      </c>
      <c r="G7466" s="1">
        <v>3424</v>
      </c>
      <c r="H7466">
        <v>8</v>
      </c>
      <c r="I7466">
        <v>0</v>
      </c>
      <c r="J7466" s="1">
        <v>15408</v>
      </c>
      <c r="K7466" t="s">
        <v>9128</v>
      </c>
      <c r="L7466" t="s">
        <v>9148</v>
      </c>
      <c r="M7466" t="s">
        <v>10641</v>
      </c>
      <c r="N7466" t="s">
        <v>8536</v>
      </c>
      <c r="O7466" t="s">
        <v>8941</v>
      </c>
      <c r="P7466" t="s">
        <v>8541</v>
      </c>
      <c r="Q7466">
        <v>93277</v>
      </c>
      <c r="R7466" t="s">
        <v>8542</v>
      </c>
      <c r="S7466" t="s">
        <v>8169</v>
      </c>
      <c r="T7466" t="s">
        <v>7736</v>
      </c>
    </row>
    <row r="7467" spans="1:20" x14ac:dyDescent="0.25">
      <c r="A7467" t="s">
        <v>6325</v>
      </c>
      <c r="B7467" s="2">
        <v>42621</v>
      </c>
      <c r="C7467" s="2">
        <v>42628</v>
      </c>
      <c r="D7467" t="s">
        <v>19</v>
      </c>
      <c r="E7467" t="s">
        <v>2007</v>
      </c>
      <c r="F7467" t="s">
        <v>1081</v>
      </c>
      <c r="G7467" s="1">
        <v>26174</v>
      </c>
      <c r="H7467">
        <v>2</v>
      </c>
      <c r="I7467">
        <v>0</v>
      </c>
      <c r="J7467" s="1">
        <v>65435</v>
      </c>
      <c r="K7467" t="s">
        <v>9128</v>
      </c>
      <c r="L7467" t="s">
        <v>9133</v>
      </c>
      <c r="M7467" t="s">
        <v>9672</v>
      </c>
      <c r="N7467" t="s">
        <v>8536</v>
      </c>
      <c r="O7467" t="s">
        <v>8941</v>
      </c>
      <c r="P7467" t="s">
        <v>8541</v>
      </c>
      <c r="Q7467">
        <v>93277</v>
      </c>
      <c r="R7467" t="s">
        <v>8542</v>
      </c>
      <c r="S7467" t="s">
        <v>8169</v>
      </c>
      <c r="T7467" t="s">
        <v>7736</v>
      </c>
    </row>
    <row r="7468" spans="1:20" x14ac:dyDescent="0.25">
      <c r="A7468" t="s">
        <v>6326</v>
      </c>
      <c r="B7468" s="2">
        <v>42509</v>
      </c>
      <c r="C7468" s="2">
        <v>42513</v>
      </c>
      <c r="D7468" t="s">
        <v>19</v>
      </c>
      <c r="E7468" t="s">
        <v>3966</v>
      </c>
      <c r="F7468" t="s">
        <v>4501</v>
      </c>
      <c r="G7468" s="1">
        <v>8784</v>
      </c>
      <c r="H7468">
        <v>8</v>
      </c>
      <c r="I7468">
        <v>0</v>
      </c>
      <c r="J7468" s="1">
        <v>237168</v>
      </c>
      <c r="K7468" t="s">
        <v>9128</v>
      </c>
      <c r="L7468" t="s">
        <v>9144</v>
      </c>
      <c r="M7468" t="s">
        <v>9502</v>
      </c>
      <c r="N7468" t="s">
        <v>8536</v>
      </c>
      <c r="O7468" t="s">
        <v>8540</v>
      </c>
      <c r="P7468" t="s">
        <v>8541</v>
      </c>
      <c r="Q7468">
        <v>90008</v>
      </c>
      <c r="R7468" t="s">
        <v>8542</v>
      </c>
      <c r="S7468" t="s">
        <v>8444</v>
      </c>
      <c r="T7468" t="s">
        <v>7738</v>
      </c>
    </row>
    <row r="7469" spans="1:20" x14ac:dyDescent="0.25">
      <c r="A7469" t="s">
        <v>6327</v>
      </c>
      <c r="B7469" s="2">
        <v>43050</v>
      </c>
      <c r="C7469" s="2">
        <v>43054</v>
      </c>
      <c r="D7469" t="s">
        <v>11</v>
      </c>
      <c r="E7469" t="s">
        <v>1571</v>
      </c>
      <c r="F7469" t="s">
        <v>1459</v>
      </c>
      <c r="G7469" s="1">
        <v>3492</v>
      </c>
      <c r="H7469">
        <v>4</v>
      </c>
      <c r="I7469">
        <v>0</v>
      </c>
      <c r="J7469" s="1">
        <v>118728</v>
      </c>
      <c r="K7469" t="s">
        <v>9123</v>
      </c>
      <c r="L7469" t="s">
        <v>9135</v>
      </c>
      <c r="M7469" t="s">
        <v>9836</v>
      </c>
      <c r="N7469" t="s">
        <v>8536</v>
      </c>
      <c r="O7469" t="s">
        <v>8540</v>
      </c>
      <c r="P7469" t="s">
        <v>8541</v>
      </c>
      <c r="Q7469">
        <v>90045</v>
      </c>
      <c r="R7469" t="s">
        <v>8542</v>
      </c>
      <c r="S7469" t="s">
        <v>8091</v>
      </c>
      <c r="T7469" t="s">
        <v>7744</v>
      </c>
    </row>
    <row r="7470" spans="1:20" x14ac:dyDescent="0.25">
      <c r="A7470" t="s">
        <v>6328</v>
      </c>
      <c r="B7470" s="2">
        <v>41897</v>
      </c>
      <c r="C7470" s="2">
        <v>41902</v>
      </c>
      <c r="D7470" t="s">
        <v>19</v>
      </c>
      <c r="E7470" t="s">
        <v>1819</v>
      </c>
      <c r="F7470" t="s">
        <v>1735</v>
      </c>
      <c r="G7470" s="1">
        <v>1494</v>
      </c>
      <c r="H7470">
        <v>3</v>
      </c>
      <c r="I7470">
        <v>0</v>
      </c>
      <c r="J7470" s="1">
        <v>70218</v>
      </c>
      <c r="K7470" t="s">
        <v>9128</v>
      </c>
      <c r="L7470" t="s">
        <v>9148</v>
      </c>
      <c r="M7470" t="s">
        <v>9172</v>
      </c>
      <c r="N7470" t="s">
        <v>8536</v>
      </c>
      <c r="O7470" t="s">
        <v>8576</v>
      </c>
      <c r="P7470" t="s">
        <v>8577</v>
      </c>
      <c r="Q7470">
        <v>10011</v>
      </c>
      <c r="R7470" t="s">
        <v>8561</v>
      </c>
      <c r="S7470" t="s">
        <v>8135</v>
      </c>
      <c r="T7470" t="s">
        <v>7736</v>
      </c>
    </row>
    <row r="7471" spans="1:20" x14ac:dyDescent="0.25">
      <c r="A7471" t="s">
        <v>6328</v>
      </c>
      <c r="B7471" s="2">
        <v>41897</v>
      </c>
      <c r="C7471" s="2">
        <v>41902</v>
      </c>
      <c r="D7471" t="s">
        <v>19</v>
      </c>
      <c r="E7471" t="s">
        <v>1819</v>
      </c>
      <c r="F7471" t="s">
        <v>2261</v>
      </c>
      <c r="G7471" s="1">
        <v>1456</v>
      </c>
      <c r="H7471">
        <v>2</v>
      </c>
      <c r="I7471">
        <v>0</v>
      </c>
      <c r="J7471" s="1">
        <v>62608</v>
      </c>
      <c r="K7471" t="s">
        <v>9123</v>
      </c>
      <c r="L7471" t="s">
        <v>9135</v>
      </c>
      <c r="M7471" t="s">
        <v>10152</v>
      </c>
      <c r="N7471" t="s">
        <v>8536</v>
      </c>
      <c r="O7471" t="s">
        <v>8576</v>
      </c>
      <c r="P7471" t="s">
        <v>8577</v>
      </c>
      <c r="Q7471">
        <v>10011</v>
      </c>
      <c r="R7471" t="s">
        <v>8561</v>
      </c>
      <c r="S7471" t="s">
        <v>8135</v>
      </c>
      <c r="T7471" t="s">
        <v>7736</v>
      </c>
    </row>
    <row r="7472" spans="1:20" x14ac:dyDescent="0.25">
      <c r="A7472" t="s">
        <v>6329</v>
      </c>
      <c r="B7472" s="2">
        <v>42262</v>
      </c>
      <c r="C7472" s="2">
        <v>42267</v>
      </c>
      <c r="D7472" t="s">
        <v>19</v>
      </c>
      <c r="E7472" t="s">
        <v>2729</v>
      </c>
      <c r="F7472" t="s">
        <v>208</v>
      </c>
      <c r="G7472" s="1">
        <v>3576</v>
      </c>
      <c r="H7472">
        <v>4</v>
      </c>
      <c r="I7472">
        <v>7</v>
      </c>
      <c r="J7472" s="1">
        <v>-28608</v>
      </c>
      <c r="K7472" t="s">
        <v>9128</v>
      </c>
      <c r="L7472" t="s">
        <v>9142</v>
      </c>
      <c r="M7472" t="s">
        <v>9238</v>
      </c>
      <c r="N7472" t="s">
        <v>8536</v>
      </c>
      <c r="O7472" t="s">
        <v>8559</v>
      </c>
      <c r="P7472" t="s">
        <v>8560</v>
      </c>
      <c r="Q7472">
        <v>19143</v>
      </c>
      <c r="R7472" t="s">
        <v>8561</v>
      </c>
      <c r="S7472" t="s">
        <v>8294</v>
      </c>
      <c r="T7472" t="s">
        <v>7738</v>
      </c>
    </row>
    <row r="7473" spans="1:20" x14ac:dyDescent="0.25">
      <c r="A7473" t="s">
        <v>6329</v>
      </c>
      <c r="B7473" s="2">
        <v>42262</v>
      </c>
      <c r="C7473" s="2">
        <v>42267</v>
      </c>
      <c r="D7473" t="s">
        <v>19</v>
      </c>
      <c r="E7473" t="s">
        <v>2729</v>
      </c>
      <c r="F7473" t="s">
        <v>411</v>
      </c>
      <c r="G7473" s="1">
        <v>147184</v>
      </c>
      <c r="H7473">
        <v>2</v>
      </c>
      <c r="I7473">
        <v>2</v>
      </c>
      <c r="J7473" s="1">
        <v>-294368</v>
      </c>
      <c r="K7473" t="s">
        <v>9128</v>
      </c>
      <c r="L7473" t="s">
        <v>9133</v>
      </c>
      <c r="M7473" t="s">
        <v>9338</v>
      </c>
      <c r="N7473" t="s">
        <v>8536</v>
      </c>
      <c r="O7473" t="s">
        <v>8559</v>
      </c>
      <c r="P7473" t="s">
        <v>8560</v>
      </c>
      <c r="Q7473">
        <v>19143</v>
      </c>
      <c r="R7473" t="s">
        <v>8561</v>
      </c>
      <c r="S7473" t="s">
        <v>8294</v>
      </c>
      <c r="T7473" t="s">
        <v>7738</v>
      </c>
    </row>
    <row r="7474" spans="1:20" x14ac:dyDescent="0.25">
      <c r="A7474" t="s">
        <v>6330</v>
      </c>
      <c r="B7474" s="2">
        <v>42552</v>
      </c>
      <c r="C7474" s="2">
        <v>42554</v>
      </c>
      <c r="D7474" t="s">
        <v>79</v>
      </c>
      <c r="E7474" t="s">
        <v>3609</v>
      </c>
      <c r="F7474" t="s">
        <v>3123</v>
      </c>
      <c r="G7474" s="1">
        <v>149995</v>
      </c>
      <c r="H7474">
        <v>5</v>
      </c>
      <c r="I7474">
        <v>0</v>
      </c>
      <c r="J7474" s="1">
        <v>449985</v>
      </c>
      <c r="K7474" t="s">
        <v>9139</v>
      </c>
      <c r="L7474" t="s">
        <v>9447</v>
      </c>
      <c r="M7474" t="s">
        <v>10441</v>
      </c>
      <c r="N7474" t="s">
        <v>8536</v>
      </c>
      <c r="O7474" t="s">
        <v>9014</v>
      </c>
      <c r="P7474" t="s">
        <v>8555</v>
      </c>
      <c r="Q7474">
        <v>84043</v>
      </c>
      <c r="R7474" t="s">
        <v>8542</v>
      </c>
      <c r="S7474" t="s">
        <v>8408</v>
      </c>
      <c r="T7474" t="s">
        <v>7744</v>
      </c>
    </row>
    <row r="7475" spans="1:20" x14ac:dyDescent="0.25">
      <c r="A7475" t="s">
        <v>6331</v>
      </c>
      <c r="B7475" s="2">
        <v>42470</v>
      </c>
      <c r="C7475" s="2">
        <v>42475</v>
      </c>
      <c r="D7475" t="s">
        <v>19</v>
      </c>
      <c r="E7475" t="s">
        <v>1978</v>
      </c>
      <c r="F7475" t="s">
        <v>1595</v>
      </c>
      <c r="G7475" s="1">
        <v>13568</v>
      </c>
      <c r="H7475">
        <v>4</v>
      </c>
      <c r="I7475">
        <v>2</v>
      </c>
      <c r="J7475" s="1">
        <v>32224</v>
      </c>
      <c r="K7475" t="s">
        <v>9128</v>
      </c>
      <c r="L7475" t="s">
        <v>9137</v>
      </c>
      <c r="M7475" t="s">
        <v>9889</v>
      </c>
      <c r="N7475" t="s">
        <v>8536</v>
      </c>
      <c r="O7475" t="s">
        <v>8579</v>
      </c>
      <c r="P7475" t="s">
        <v>8566</v>
      </c>
      <c r="Q7475">
        <v>60653</v>
      </c>
      <c r="R7475" t="s">
        <v>8551</v>
      </c>
      <c r="S7475" t="s">
        <v>8163</v>
      </c>
      <c r="T7475" t="s">
        <v>7738</v>
      </c>
    </row>
    <row r="7476" spans="1:20" x14ac:dyDescent="0.25">
      <c r="A7476" t="s">
        <v>6332</v>
      </c>
      <c r="B7476" s="2">
        <v>41645</v>
      </c>
      <c r="C7476" s="2">
        <v>41649</v>
      </c>
      <c r="D7476" t="s">
        <v>19</v>
      </c>
      <c r="E7476" t="s">
        <v>2169</v>
      </c>
      <c r="F7476" t="s">
        <v>252</v>
      </c>
      <c r="G7476" s="1">
        <v>257382</v>
      </c>
      <c r="H7476">
        <v>9</v>
      </c>
      <c r="I7476">
        <v>0</v>
      </c>
      <c r="J7476" s="1">
        <v>7464078</v>
      </c>
      <c r="K7476" t="s">
        <v>9123</v>
      </c>
      <c r="L7476" t="s">
        <v>9126</v>
      </c>
      <c r="M7476" t="s">
        <v>9260</v>
      </c>
      <c r="N7476" t="s">
        <v>8536</v>
      </c>
      <c r="O7476" t="s">
        <v>8537</v>
      </c>
      <c r="P7476" t="s">
        <v>8538</v>
      </c>
      <c r="Q7476">
        <v>42420</v>
      </c>
      <c r="R7476" t="s">
        <v>8539</v>
      </c>
      <c r="S7476" t="s">
        <v>8205</v>
      </c>
      <c r="T7476" t="s">
        <v>7744</v>
      </c>
    </row>
    <row r="7477" spans="1:20" x14ac:dyDescent="0.25">
      <c r="A7477" t="s">
        <v>6332</v>
      </c>
      <c r="B7477" s="2">
        <v>41645</v>
      </c>
      <c r="C7477" s="2">
        <v>41649</v>
      </c>
      <c r="D7477" t="s">
        <v>19</v>
      </c>
      <c r="E7477" t="s">
        <v>2169</v>
      </c>
      <c r="F7477" t="s">
        <v>1163</v>
      </c>
      <c r="G7477" s="1">
        <v>60998</v>
      </c>
      <c r="H7477">
        <v>2</v>
      </c>
      <c r="I7477">
        <v>0</v>
      </c>
      <c r="J7477" s="1">
        <v>274491</v>
      </c>
      <c r="K7477" t="s">
        <v>9128</v>
      </c>
      <c r="L7477" t="s">
        <v>9142</v>
      </c>
      <c r="M7477" t="s">
        <v>9707</v>
      </c>
      <c r="N7477" t="s">
        <v>8536</v>
      </c>
      <c r="O7477" t="s">
        <v>8537</v>
      </c>
      <c r="P7477" t="s">
        <v>8538</v>
      </c>
      <c r="Q7477">
        <v>42420</v>
      </c>
      <c r="R7477" t="s">
        <v>8539</v>
      </c>
      <c r="S7477" t="s">
        <v>8205</v>
      </c>
      <c r="T7477" t="s">
        <v>7744</v>
      </c>
    </row>
    <row r="7478" spans="1:20" x14ac:dyDescent="0.25">
      <c r="A7478" t="s">
        <v>6332</v>
      </c>
      <c r="B7478" s="2">
        <v>41645</v>
      </c>
      <c r="C7478" s="2">
        <v>41649</v>
      </c>
      <c r="D7478" t="s">
        <v>19</v>
      </c>
      <c r="E7478" t="s">
        <v>2169</v>
      </c>
      <c r="F7478" t="s">
        <v>897</v>
      </c>
      <c r="G7478" s="1">
        <v>548</v>
      </c>
      <c r="H7478">
        <v>2</v>
      </c>
      <c r="I7478">
        <v>0</v>
      </c>
      <c r="J7478" s="1">
        <v>14796</v>
      </c>
      <c r="K7478" t="s">
        <v>9128</v>
      </c>
      <c r="L7478" t="s">
        <v>9137</v>
      </c>
      <c r="M7478" t="s">
        <v>9589</v>
      </c>
      <c r="N7478" t="s">
        <v>8536</v>
      </c>
      <c r="O7478" t="s">
        <v>8537</v>
      </c>
      <c r="P7478" t="s">
        <v>8538</v>
      </c>
      <c r="Q7478">
        <v>42420</v>
      </c>
      <c r="R7478" t="s">
        <v>8539</v>
      </c>
      <c r="S7478" t="s">
        <v>8205</v>
      </c>
      <c r="T7478" t="s">
        <v>7744</v>
      </c>
    </row>
    <row r="7479" spans="1:20" x14ac:dyDescent="0.25">
      <c r="A7479" t="s">
        <v>6332</v>
      </c>
      <c r="B7479" s="2">
        <v>41645</v>
      </c>
      <c r="C7479" s="2">
        <v>41649</v>
      </c>
      <c r="D7479" t="s">
        <v>19</v>
      </c>
      <c r="E7479" t="s">
        <v>2169</v>
      </c>
      <c r="F7479" t="s">
        <v>81</v>
      </c>
      <c r="G7479" s="1">
        <v>39198</v>
      </c>
      <c r="H7479">
        <v>2</v>
      </c>
      <c r="I7479">
        <v>0</v>
      </c>
      <c r="J7479" s="1">
        <v>1136742</v>
      </c>
      <c r="K7479" t="s">
        <v>9139</v>
      </c>
      <c r="L7479" t="s">
        <v>9140</v>
      </c>
      <c r="M7479" t="s">
        <v>9173</v>
      </c>
      <c r="N7479" t="s">
        <v>8536</v>
      </c>
      <c r="O7479" t="s">
        <v>8537</v>
      </c>
      <c r="P7479" t="s">
        <v>8538</v>
      </c>
      <c r="Q7479">
        <v>42420</v>
      </c>
      <c r="R7479" t="s">
        <v>8539</v>
      </c>
      <c r="S7479" t="s">
        <v>8205</v>
      </c>
      <c r="T7479" t="s">
        <v>7744</v>
      </c>
    </row>
    <row r="7480" spans="1:20" x14ac:dyDescent="0.25">
      <c r="A7480" t="s">
        <v>6332</v>
      </c>
      <c r="B7480" s="2">
        <v>41645</v>
      </c>
      <c r="C7480" s="2">
        <v>41649</v>
      </c>
      <c r="D7480" t="s">
        <v>19</v>
      </c>
      <c r="E7480" t="s">
        <v>2169</v>
      </c>
      <c r="F7480" t="s">
        <v>1849</v>
      </c>
      <c r="G7480" s="1">
        <v>75596</v>
      </c>
      <c r="H7480">
        <v>4</v>
      </c>
      <c r="I7480">
        <v>0</v>
      </c>
      <c r="J7480" s="1">
        <v>2041092</v>
      </c>
      <c r="K7480" t="s">
        <v>9139</v>
      </c>
      <c r="L7480" t="s">
        <v>9140</v>
      </c>
      <c r="M7480" t="s">
        <v>9997</v>
      </c>
      <c r="N7480" t="s">
        <v>8536</v>
      </c>
      <c r="O7480" t="s">
        <v>8537</v>
      </c>
      <c r="P7480" t="s">
        <v>8538</v>
      </c>
      <c r="Q7480">
        <v>42420</v>
      </c>
      <c r="R7480" t="s">
        <v>8539</v>
      </c>
      <c r="S7480" t="s">
        <v>8205</v>
      </c>
      <c r="T7480" t="s">
        <v>7744</v>
      </c>
    </row>
    <row r="7481" spans="1:20" x14ac:dyDescent="0.25">
      <c r="A7481" t="s">
        <v>6332</v>
      </c>
      <c r="B7481" s="2">
        <v>41645</v>
      </c>
      <c r="C7481" s="2">
        <v>41649</v>
      </c>
      <c r="D7481" t="s">
        <v>19</v>
      </c>
      <c r="E7481" t="s">
        <v>2169</v>
      </c>
      <c r="F7481" t="s">
        <v>3798</v>
      </c>
      <c r="G7481" s="1">
        <v>3112</v>
      </c>
      <c r="H7481">
        <v>4</v>
      </c>
      <c r="I7481">
        <v>0</v>
      </c>
      <c r="J7481" s="1">
        <v>3112</v>
      </c>
      <c r="K7481" t="s">
        <v>9128</v>
      </c>
      <c r="L7481" t="s">
        <v>9191</v>
      </c>
      <c r="M7481" t="s">
        <v>10615</v>
      </c>
      <c r="N7481" t="s">
        <v>8536</v>
      </c>
      <c r="O7481" t="s">
        <v>8537</v>
      </c>
      <c r="P7481" t="s">
        <v>8538</v>
      </c>
      <c r="Q7481">
        <v>42420</v>
      </c>
      <c r="R7481" t="s">
        <v>8539</v>
      </c>
      <c r="S7481" t="s">
        <v>8205</v>
      </c>
      <c r="T7481" t="s">
        <v>7744</v>
      </c>
    </row>
    <row r="7482" spans="1:20" x14ac:dyDescent="0.25">
      <c r="A7482" t="s">
        <v>6332</v>
      </c>
      <c r="B7482" s="2">
        <v>41645</v>
      </c>
      <c r="C7482" s="2">
        <v>41649</v>
      </c>
      <c r="D7482" t="s">
        <v>19</v>
      </c>
      <c r="E7482" t="s">
        <v>2169</v>
      </c>
      <c r="F7482" t="s">
        <v>1664</v>
      </c>
      <c r="G7482" s="1">
        <v>654</v>
      </c>
      <c r="H7482">
        <v>1</v>
      </c>
      <c r="I7482">
        <v>0</v>
      </c>
      <c r="J7482" s="1">
        <v>30084</v>
      </c>
      <c r="K7482" t="s">
        <v>9128</v>
      </c>
      <c r="L7482" t="s">
        <v>9148</v>
      </c>
      <c r="M7482" t="s">
        <v>9919</v>
      </c>
      <c r="N7482" t="s">
        <v>8536</v>
      </c>
      <c r="O7482" t="s">
        <v>8537</v>
      </c>
      <c r="P7482" t="s">
        <v>8538</v>
      </c>
      <c r="Q7482">
        <v>42420</v>
      </c>
      <c r="R7482" t="s">
        <v>8539</v>
      </c>
      <c r="S7482" t="s">
        <v>8205</v>
      </c>
      <c r="T7482" t="s">
        <v>7744</v>
      </c>
    </row>
    <row r="7483" spans="1:20" x14ac:dyDescent="0.25">
      <c r="A7483" t="s">
        <v>6333</v>
      </c>
      <c r="B7483" s="2">
        <v>42614</v>
      </c>
      <c r="C7483" s="2">
        <v>42616</v>
      </c>
      <c r="D7483" t="s">
        <v>11</v>
      </c>
      <c r="E7483" t="s">
        <v>3847</v>
      </c>
      <c r="F7483" t="s">
        <v>248</v>
      </c>
      <c r="G7483" s="1">
        <v>1278</v>
      </c>
      <c r="H7483">
        <v>1</v>
      </c>
      <c r="I7483">
        <v>0</v>
      </c>
      <c r="J7483" s="1">
        <v>5751</v>
      </c>
      <c r="K7483" t="s">
        <v>9128</v>
      </c>
      <c r="L7483" t="s">
        <v>9167</v>
      </c>
      <c r="M7483" t="s">
        <v>9258</v>
      </c>
      <c r="N7483" t="s">
        <v>8536</v>
      </c>
      <c r="O7483" t="s">
        <v>8677</v>
      </c>
      <c r="P7483" t="s">
        <v>8541</v>
      </c>
      <c r="Q7483">
        <v>92646</v>
      </c>
      <c r="R7483" t="s">
        <v>8542</v>
      </c>
      <c r="S7483" t="s">
        <v>8435</v>
      </c>
      <c r="T7483" t="s">
        <v>7744</v>
      </c>
    </row>
    <row r="7484" spans="1:20" x14ac:dyDescent="0.25">
      <c r="A7484" t="s">
        <v>6334</v>
      </c>
      <c r="B7484" s="2">
        <v>41905</v>
      </c>
      <c r="C7484" s="2">
        <v>41912</v>
      </c>
      <c r="D7484" t="s">
        <v>19</v>
      </c>
      <c r="E7484" t="s">
        <v>3453</v>
      </c>
      <c r="F7484" t="s">
        <v>145</v>
      </c>
      <c r="G7484" s="1">
        <v>18464</v>
      </c>
      <c r="H7484">
        <v>4</v>
      </c>
      <c r="I7484">
        <v>2</v>
      </c>
      <c r="J7484" s="1">
        <v>6924</v>
      </c>
      <c r="K7484" t="s">
        <v>9128</v>
      </c>
      <c r="L7484" t="s">
        <v>9142</v>
      </c>
      <c r="M7484" t="s">
        <v>9208</v>
      </c>
      <c r="N7484" t="s">
        <v>8536</v>
      </c>
      <c r="O7484" t="s">
        <v>8576</v>
      </c>
      <c r="P7484" t="s">
        <v>8577</v>
      </c>
      <c r="Q7484">
        <v>10011</v>
      </c>
      <c r="R7484" t="s">
        <v>8561</v>
      </c>
      <c r="S7484" t="s">
        <v>8393</v>
      </c>
      <c r="T7484" t="s">
        <v>7744</v>
      </c>
    </row>
    <row r="7485" spans="1:20" x14ac:dyDescent="0.25">
      <c r="A7485" t="s">
        <v>6335</v>
      </c>
      <c r="B7485" s="2">
        <v>41988</v>
      </c>
      <c r="C7485" s="2">
        <v>41990</v>
      </c>
      <c r="D7485" t="s">
        <v>11</v>
      </c>
      <c r="E7485" t="s">
        <v>807</v>
      </c>
      <c r="F7485" t="s">
        <v>2747</v>
      </c>
      <c r="G7485" s="1">
        <v>445802</v>
      </c>
      <c r="H7485">
        <v>7</v>
      </c>
      <c r="I7485">
        <v>3</v>
      </c>
      <c r="J7485" s="1">
        <v>-1082662</v>
      </c>
      <c r="K7485" t="s">
        <v>9123</v>
      </c>
      <c r="L7485" t="s">
        <v>9126</v>
      </c>
      <c r="M7485" t="s">
        <v>10327</v>
      </c>
      <c r="N7485" t="s">
        <v>8536</v>
      </c>
      <c r="O7485" t="s">
        <v>8559</v>
      </c>
      <c r="P7485" t="s">
        <v>8560</v>
      </c>
      <c r="Q7485">
        <v>19140</v>
      </c>
      <c r="R7485" t="s">
        <v>8561</v>
      </c>
      <c r="S7485" t="s">
        <v>7920</v>
      </c>
      <c r="T7485" t="s">
        <v>7738</v>
      </c>
    </row>
    <row r="7486" spans="1:20" x14ac:dyDescent="0.25">
      <c r="A7486" t="s">
        <v>6336</v>
      </c>
      <c r="B7486" s="2">
        <v>43097</v>
      </c>
      <c r="C7486" s="2">
        <v>43102</v>
      </c>
      <c r="D7486" t="s">
        <v>19</v>
      </c>
      <c r="E7486" t="s">
        <v>172</v>
      </c>
      <c r="F7486" t="s">
        <v>6337</v>
      </c>
      <c r="G7486" s="1">
        <v>248</v>
      </c>
      <c r="H7486">
        <v>1</v>
      </c>
      <c r="I7486">
        <v>0</v>
      </c>
      <c r="J7486" s="1">
        <v>868</v>
      </c>
      <c r="K7486" t="s">
        <v>9128</v>
      </c>
      <c r="L7486" t="s">
        <v>9137</v>
      </c>
      <c r="M7486" t="s">
        <v>9909</v>
      </c>
      <c r="N7486" t="s">
        <v>8536</v>
      </c>
      <c r="O7486" t="s">
        <v>8988</v>
      </c>
      <c r="P7486" t="s">
        <v>8989</v>
      </c>
      <c r="Q7486">
        <v>58103</v>
      </c>
      <c r="R7486" t="s">
        <v>8551</v>
      </c>
      <c r="S7486" t="s">
        <v>7775</v>
      </c>
      <c r="T7486" t="s">
        <v>7744</v>
      </c>
    </row>
    <row r="7487" spans="1:20" x14ac:dyDescent="0.25">
      <c r="A7487" t="s">
        <v>6336</v>
      </c>
      <c r="B7487" s="2">
        <v>43097</v>
      </c>
      <c r="C7487" s="2">
        <v>43102</v>
      </c>
      <c r="D7487" t="s">
        <v>19</v>
      </c>
      <c r="E7487" t="s">
        <v>172</v>
      </c>
      <c r="F7487" t="s">
        <v>3772</v>
      </c>
      <c r="G7487" s="1">
        <v>259</v>
      </c>
      <c r="H7487">
        <v>5</v>
      </c>
      <c r="I7487">
        <v>0</v>
      </c>
      <c r="J7487" s="1">
        <v>12691</v>
      </c>
      <c r="K7487" t="s">
        <v>9128</v>
      </c>
      <c r="L7487" t="s">
        <v>9142</v>
      </c>
      <c r="M7487" t="s">
        <v>10609</v>
      </c>
      <c r="N7487" t="s">
        <v>8536</v>
      </c>
      <c r="O7487" t="s">
        <v>8988</v>
      </c>
      <c r="P7487" t="s">
        <v>8989</v>
      </c>
      <c r="Q7487">
        <v>58103</v>
      </c>
      <c r="R7487" t="s">
        <v>8551</v>
      </c>
      <c r="S7487" t="s">
        <v>7775</v>
      </c>
      <c r="T7487" t="s">
        <v>7744</v>
      </c>
    </row>
    <row r="7488" spans="1:20" x14ac:dyDescent="0.25">
      <c r="A7488" t="s">
        <v>6338</v>
      </c>
      <c r="B7488" s="2">
        <v>42357</v>
      </c>
      <c r="C7488" s="2">
        <v>42362</v>
      </c>
      <c r="D7488" t="s">
        <v>11</v>
      </c>
      <c r="E7488" t="s">
        <v>1456</v>
      </c>
      <c r="F7488" t="s">
        <v>3130</v>
      </c>
      <c r="G7488" s="1">
        <v>299</v>
      </c>
      <c r="H7488">
        <v>5</v>
      </c>
      <c r="I7488">
        <v>0</v>
      </c>
      <c r="J7488" s="1">
        <v>14651</v>
      </c>
      <c r="K7488" t="s">
        <v>9128</v>
      </c>
      <c r="L7488" t="s">
        <v>9148</v>
      </c>
      <c r="M7488" t="s">
        <v>10444</v>
      </c>
      <c r="N7488" t="s">
        <v>8536</v>
      </c>
      <c r="O7488" t="s">
        <v>8572</v>
      </c>
      <c r="P7488" t="s">
        <v>8743</v>
      </c>
      <c r="Q7488">
        <v>3820</v>
      </c>
      <c r="R7488" t="s">
        <v>8561</v>
      </c>
      <c r="S7488" t="s">
        <v>8065</v>
      </c>
      <c r="T7488" t="s">
        <v>7744</v>
      </c>
    </row>
    <row r="7489" spans="1:20" x14ac:dyDescent="0.25">
      <c r="A7489" t="s">
        <v>6338</v>
      </c>
      <c r="B7489" s="2">
        <v>42357</v>
      </c>
      <c r="C7489" s="2">
        <v>42362</v>
      </c>
      <c r="D7489" t="s">
        <v>11</v>
      </c>
      <c r="E7489" t="s">
        <v>1456</v>
      </c>
      <c r="F7489" t="s">
        <v>3010</v>
      </c>
      <c r="G7489" s="1">
        <v>224991</v>
      </c>
      <c r="H7489">
        <v>9</v>
      </c>
      <c r="I7489">
        <v>0</v>
      </c>
      <c r="J7489" s="1">
        <v>5174793</v>
      </c>
      <c r="K7489" t="s">
        <v>9139</v>
      </c>
      <c r="L7489" t="s">
        <v>9162</v>
      </c>
      <c r="M7489" t="s">
        <v>10403</v>
      </c>
      <c r="N7489" t="s">
        <v>8536</v>
      </c>
      <c r="O7489" t="s">
        <v>8572</v>
      </c>
      <c r="P7489" t="s">
        <v>8743</v>
      </c>
      <c r="Q7489">
        <v>3820</v>
      </c>
      <c r="R7489" t="s">
        <v>8561</v>
      </c>
      <c r="S7489" t="s">
        <v>8065</v>
      </c>
      <c r="T7489" t="s">
        <v>7744</v>
      </c>
    </row>
    <row r="7490" spans="1:20" x14ac:dyDescent="0.25">
      <c r="A7490" t="s">
        <v>6338</v>
      </c>
      <c r="B7490" s="2">
        <v>42357</v>
      </c>
      <c r="C7490" s="2">
        <v>42362</v>
      </c>
      <c r="D7490" t="s">
        <v>11</v>
      </c>
      <c r="E7490" t="s">
        <v>1456</v>
      </c>
      <c r="F7490" t="s">
        <v>445</v>
      </c>
      <c r="G7490" s="1">
        <v>1053164</v>
      </c>
      <c r="H7490">
        <v>4</v>
      </c>
      <c r="I7490">
        <v>3</v>
      </c>
      <c r="J7490" s="1">
        <v>-1053164</v>
      </c>
      <c r="K7490" t="s">
        <v>9123</v>
      </c>
      <c r="L7490" t="s">
        <v>9131</v>
      </c>
      <c r="M7490" t="s">
        <v>9357</v>
      </c>
      <c r="N7490" t="s">
        <v>8536</v>
      </c>
      <c r="O7490" t="s">
        <v>8572</v>
      </c>
      <c r="P7490" t="s">
        <v>8743</v>
      </c>
      <c r="Q7490">
        <v>3820</v>
      </c>
      <c r="R7490" t="s">
        <v>8561</v>
      </c>
      <c r="S7490" t="s">
        <v>8065</v>
      </c>
      <c r="T7490" t="s">
        <v>7744</v>
      </c>
    </row>
    <row r="7491" spans="1:20" x14ac:dyDescent="0.25">
      <c r="A7491" t="s">
        <v>6339</v>
      </c>
      <c r="B7491" s="2">
        <v>43044</v>
      </c>
      <c r="C7491" s="2">
        <v>43048</v>
      </c>
      <c r="D7491" t="s">
        <v>19</v>
      </c>
      <c r="E7491" t="s">
        <v>4354</v>
      </c>
      <c r="F7491" t="s">
        <v>1831</v>
      </c>
      <c r="G7491" s="1">
        <v>1296</v>
      </c>
      <c r="H7491">
        <v>2</v>
      </c>
      <c r="I7491">
        <v>0</v>
      </c>
      <c r="J7491" s="1">
        <v>62208</v>
      </c>
      <c r="K7491" t="s">
        <v>9128</v>
      </c>
      <c r="L7491" t="s">
        <v>9148</v>
      </c>
      <c r="M7491" t="s">
        <v>9990</v>
      </c>
      <c r="N7491" t="s">
        <v>8536</v>
      </c>
      <c r="O7491" t="s">
        <v>8642</v>
      </c>
      <c r="P7491" t="s">
        <v>8541</v>
      </c>
      <c r="Q7491">
        <v>92105</v>
      </c>
      <c r="R7491" t="s">
        <v>8542</v>
      </c>
      <c r="S7491" t="s">
        <v>8469</v>
      </c>
      <c r="T7491" t="s">
        <v>7736</v>
      </c>
    </row>
    <row r="7492" spans="1:20" x14ac:dyDescent="0.25">
      <c r="A7492" t="s">
        <v>6340</v>
      </c>
      <c r="B7492" s="2">
        <v>42257</v>
      </c>
      <c r="C7492" s="2">
        <v>42263</v>
      </c>
      <c r="D7492" t="s">
        <v>19</v>
      </c>
      <c r="E7492" t="s">
        <v>590</v>
      </c>
      <c r="F7492" t="s">
        <v>190</v>
      </c>
      <c r="G7492" s="1">
        <v>10668</v>
      </c>
      <c r="H7492">
        <v>6</v>
      </c>
      <c r="I7492">
        <v>0</v>
      </c>
      <c r="J7492" s="1">
        <v>330708</v>
      </c>
      <c r="K7492" t="s">
        <v>9123</v>
      </c>
      <c r="L7492" t="s">
        <v>9135</v>
      </c>
      <c r="M7492" t="s">
        <v>9230</v>
      </c>
      <c r="N7492" t="s">
        <v>8536</v>
      </c>
      <c r="O7492" t="s">
        <v>8540</v>
      </c>
      <c r="P7492" t="s">
        <v>8541</v>
      </c>
      <c r="Q7492">
        <v>90032</v>
      </c>
      <c r="R7492" t="s">
        <v>8542</v>
      </c>
      <c r="S7492" t="s">
        <v>7873</v>
      </c>
      <c r="T7492" t="s">
        <v>7738</v>
      </c>
    </row>
    <row r="7493" spans="1:20" x14ac:dyDescent="0.25">
      <c r="A7493" t="s">
        <v>6341</v>
      </c>
      <c r="B7493" s="2">
        <v>43055</v>
      </c>
      <c r="C7493" s="2">
        <v>43055</v>
      </c>
      <c r="D7493" t="s">
        <v>654</v>
      </c>
      <c r="E7493" t="s">
        <v>2312</v>
      </c>
      <c r="F7493" t="s">
        <v>5142</v>
      </c>
      <c r="G7493" s="1">
        <v>11994</v>
      </c>
      <c r="H7493">
        <v>6</v>
      </c>
      <c r="I7493">
        <v>0</v>
      </c>
      <c r="J7493" s="1">
        <v>5997</v>
      </c>
      <c r="K7493" t="s">
        <v>9139</v>
      </c>
      <c r="L7493" t="s">
        <v>9140</v>
      </c>
      <c r="M7493" t="s">
        <v>10832</v>
      </c>
      <c r="N7493" t="s">
        <v>8536</v>
      </c>
      <c r="O7493" t="s">
        <v>9043</v>
      </c>
      <c r="P7493" t="s">
        <v>8577</v>
      </c>
      <c r="Q7493">
        <v>13501</v>
      </c>
      <c r="R7493" t="s">
        <v>8561</v>
      </c>
      <c r="S7493" t="s">
        <v>8234</v>
      </c>
      <c r="T7493" t="s">
        <v>7736</v>
      </c>
    </row>
    <row r="7494" spans="1:20" x14ac:dyDescent="0.25">
      <c r="A7494" t="s">
        <v>6342</v>
      </c>
      <c r="B7494" s="2">
        <v>42989</v>
      </c>
      <c r="C7494" s="2">
        <v>42994</v>
      </c>
      <c r="D7494" t="s">
        <v>19</v>
      </c>
      <c r="E7494" t="s">
        <v>3827</v>
      </c>
      <c r="F7494" t="s">
        <v>3492</v>
      </c>
      <c r="G7494" s="1">
        <v>10272</v>
      </c>
      <c r="H7494">
        <v>3</v>
      </c>
      <c r="I7494">
        <v>2</v>
      </c>
      <c r="J7494" s="1">
        <v>321</v>
      </c>
      <c r="K7494" t="s">
        <v>9128</v>
      </c>
      <c r="L7494" t="s">
        <v>9148</v>
      </c>
      <c r="M7494" t="s">
        <v>10545</v>
      </c>
      <c r="N7494" t="s">
        <v>8536</v>
      </c>
      <c r="O7494" t="s">
        <v>8563</v>
      </c>
      <c r="P7494" t="s">
        <v>8550</v>
      </c>
      <c r="Q7494">
        <v>77070</v>
      </c>
      <c r="R7494" t="s">
        <v>8551</v>
      </c>
      <c r="S7494" t="s">
        <v>8431</v>
      </c>
      <c r="T7494" t="s">
        <v>7736</v>
      </c>
    </row>
    <row r="7495" spans="1:20" x14ac:dyDescent="0.25">
      <c r="A7495" t="s">
        <v>6342</v>
      </c>
      <c r="B7495" s="2">
        <v>42989</v>
      </c>
      <c r="C7495" s="2">
        <v>42994</v>
      </c>
      <c r="D7495" t="s">
        <v>19</v>
      </c>
      <c r="E7495" t="s">
        <v>3827</v>
      </c>
      <c r="F7495" t="s">
        <v>2759</v>
      </c>
      <c r="G7495" s="1">
        <v>51219</v>
      </c>
      <c r="H7495">
        <v>5</v>
      </c>
      <c r="I7495">
        <v>3</v>
      </c>
      <c r="J7495" s="1">
        <v>-65853</v>
      </c>
      <c r="K7495" t="s">
        <v>9123</v>
      </c>
      <c r="L7495" t="s">
        <v>9131</v>
      </c>
      <c r="M7495" t="s">
        <v>10331</v>
      </c>
      <c r="N7495" t="s">
        <v>8536</v>
      </c>
      <c r="O7495" t="s">
        <v>8563</v>
      </c>
      <c r="P7495" t="s">
        <v>8550</v>
      </c>
      <c r="Q7495">
        <v>77070</v>
      </c>
      <c r="R7495" t="s">
        <v>8551</v>
      </c>
      <c r="S7495" t="s">
        <v>8431</v>
      </c>
      <c r="T7495" t="s">
        <v>7736</v>
      </c>
    </row>
    <row r="7496" spans="1:20" x14ac:dyDescent="0.25">
      <c r="A7496" t="s">
        <v>6342</v>
      </c>
      <c r="B7496" s="2">
        <v>42989</v>
      </c>
      <c r="C7496" s="2">
        <v>42994</v>
      </c>
      <c r="D7496" t="s">
        <v>19</v>
      </c>
      <c r="E7496" t="s">
        <v>3827</v>
      </c>
      <c r="F7496" t="s">
        <v>2276</v>
      </c>
      <c r="G7496" s="1">
        <v>1556</v>
      </c>
      <c r="H7496">
        <v>2</v>
      </c>
      <c r="I7496">
        <v>8</v>
      </c>
      <c r="J7496" s="1">
        <v>-42012</v>
      </c>
      <c r="K7496" t="s">
        <v>9128</v>
      </c>
      <c r="L7496" t="s">
        <v>9144</v>
      </c>
      <c r="M7496" t="s">
        <v>10159</v>
      </c>
      <c r="N7496" t="s">
        <v>8536</v>
      </c>
      <c r="O7496" t="s">
        <v>8563</v>
      </c>
      <c r="P7496" t="s">
        <v>8550</v>
      </c>
      <c r="Q7496">
        <v>77070</v>
      </c>
      <c r="R7496" t="s">
        <v>8551</v>
      </c>
      <c r="S7496" t="s">
        <v>8431</v>
      </c>
      <c r="T7496" t="s">
        <v>7736</v>
      </c>
    </row>
    <row r="7497" spans="1:20" x14ac:dyDescent="0.25">
      <c r="A7497" t="s">
        <v>6343</v>
      </c>
      <c r="B7497" s="2">
        <v>42930</v>
      </c>
      <c r="C7497" s="2">
        <v>42934</v>
      </c>
      <c r="D7497" t="s">
        <v>19</v>
      </c>
      <c r="E7497" t="s">
        <v>3371</v>
      </c>
      <c r="F7497" t="s">
        <v>1603</v>
      </c>
      <c r="G7497" s="1">
        <v>4448</v>
      </c>
      <c r="H7497">
        <v>2</v>
      </c>
      <c r="I7497">
        <v>2</v>
      </c>
      <c r="J7497" s="1">
        <v>14456</v>
      </c>
      <c r="K7497" t="s">
        <v>9128</v>
      </c>
      <c r="L7497" t="s">
        <v>9142</v>
      </c>
      <c r="M7497" t="s">
        <v>9893</v>
      </c>
      <c r="N7497" t="s">
        <v>8536</v>
      </c>
      <c r="O7497" t="s">
        <v>8804</v>
      </c>
      <c r="P7497" t="s">
        <v>8541</v>
      </c>
      <c r="Q7497">
        <v>92683</v>
      </c>
      <c r="R7497" t="s">
        <v>8542</v>
      </c>
      <c r="S7497" t="s">
        <v>8384</v>
      </c>
      <c r="T7497" t="s">
        <v>7736</v>
      </c>
    </row>
    <row r="7498" spans="1:20" x14ac:dyDescent="0.25">
      <c r="A7498" t="s">
        <v>6343</v>
      </c>
      <c r="B7498" s="2">
        <v>42930</v>
      </c>
      <c r="C7498" s="2">
        <v>42934</v>
      </c>
      <c r="D7498" t="s">
        <v>19</v>
      </c>
      <c r="E7498" t="s">
        <v>3371</v>
      </c>
      <c r="F7498" t="s">
        <v>1551</v>
      </c>
      <c r="G7498" s="1">
        <v>27669</v>
      </c>
      <c r="H7498">
        <v>3</v>
      </c>
      <c r="I7498">
        <v>0</v>
      </c>
      <c r="J7498" s="1">
        <v>498042</v>
      </c>
      <c r="K7498" t="s">
        <v>9123</v>
      </c>
      <c r="L7498" t="s">
        <v>9135</v>
      </c>
      <c r="M7498" t="s">
        <v>9874</v>
      </c>
      <c r="N7498" t="s">
        <v>8536</v>
      </c>
      <c r="O7498" t="s">
        <v>8804</v>
      </c>
      <c r="P7498" t="s">
        <v>8541</v>
      </c>
      <c r="Q7498">
        <v>92683</v>
      </c>
      <c r="R7498" t="s">
        <v>8542</v>
      </c>
      <c r="S7498" t="s">
        <v>8384</v>
      </c>
      <c r="T7498" t="s">
        <v>7736</v>
      </c>
    </row>
    <row r="7499" spans="1:20" x14ac:dyDescent="0.25">
      <c r="A7499" t="s">
        <v>6343</v>
      </c>
      <c r="B7499" s="2">
        <v>42930</v>
      </c>
      <c r="C7499" s="2">
        <v>42934</v>
      </c>
      <c r="D7499" t="s">
        <v>19</v>
      </c>
      <c r="E7499" t="s">
        <v>3371</v>
      </c>
      <c r="F7499" t="s">
        <v>620</v>
      </c>
      <c r="G7499" s="1">
        <v>496</v>
      </c>
      <c r="H7499">
        <v>4</v>
      </c>
      <c r="I7499">
        <v>0</v>
      </c>
      <c r="J7499" s="1">
        <v>23312</v>
      </c>
      <c r="K7499" t="s">
        <v>9128</v>
      </c>
      <c r="L7499" t="s">
        <v>9191</v>
      </c>
      <c r="M7499" t="s">
        <v>9452</v>
      </c>
      <c r="N7499" t="s">
        <v>8536</v>
      </c>
      <c r="O7499" t="s">
        <v>8804</v>
      </c>
      <c r="P7499" t="s">
        <v>8541</v>
      </c>
      <c r="Q7499">
        <v>92683</v>
      </c>
      <c r="R7499" t="s">
        <v>8542</v>
      </c>
      <c r="S7499" t="s">
        <v>8384</v>
      </c>
      <c r="T7499" t="s">
        <v>7736</v>
      </c>
    </row>
    <row r="7500" spans="1:20" x14ac:dyDescent="0.25">
      <c r="A7500" t="s">
        <v>6343</v>
      </c>
      <c r="B7500" s="2">
        <v>42930</v>
      </c>
      <c r="C7500" s="2">
        <v>42934</v>
      </c>
      <c r="D7500" t="s">
        <v>19</v>
      </c>
      <c r="E7500" t="s">
        <v>3371</v>
      </c>
      <c r="F7500" t="s">
        <v>72</v>
      </c>
      <c r="G7500" s="1">
        <v>7192</v>
      </c>
      <c r="H7500">
        <v>4</v>
      </c>
      <c r="I7500">
        <v>0</v>
      </c>
      <c r="J7500" s="1">
        <v>208568</v>
      </c>
      <c r="K7500" t="s">
        <v>9128</v>
      </c>
      <c r="L7500" t="s">
        <v>9137</v>
      </c>
      <c r="M7500" t="s">
        <v>9169</v>
      </c>
      <c r="N7500" t="s">
        <v>8536</v>
      </c>
      <c r="O7500" t="s">
        <v>8804</v>
      </c>
      <c r="P7500" t="s">
        <v>8541</v>
      </c>
      <c r="Q7500">
        <v>92683</v>
      </c>
      <c r="R7500" t="s">
        <v>8542</v>
      </c>
      <c r="S7500" t="s">
        <v>8384</v>
      </c>
      <c r="T7500" t="s">
        <v>7736</v>
      </c>
    </row>
    <row r="7501" spans="1:20" x14ac:dyDescent="0.25">
      <c r="A7501" t="s">
        <v>6343</v>
      </c>
      <c r="B7501" s="2">
        <v>42930</v>
      </c>
      <c r="C7501" s="2">
        <v>42934</v>
      </c>
      <c r="D7501" t="s">
        <v>19</v>
      </c>
      <c r="E7501" t="s">
        <v>3371</v>
      </c>
      <c r="F7501" t="s">
        <v>402</v>
      </c>
      <c r="G7501" s="1">
        <v>1884</v>
      </c>
      <c r="H7501">
        <v>3</v>
      </c>
      <c r="I7501">
        <v>0</v>
      </c>
      <c r="J7501" s="1">
        <v>79128</v>
      </c>
      <c r="K7501" t="s">
        <v>9123</v>
      </c>
      <c r="L7501" t="s">
        <v>9135</v>
      </c>
      <c r="M7501" t="s">
        <v>9333</v>
      </c>
      <c r="N7501" t="s">
        <v>8536</v>
      </c>
      <c r="O7501" t="s">
        <v>8804</v>
      </c>
      <c r="P7501" t="s">
        <v>8541</v>
      </c>
      <c r="Q7501">
        <v>92683</v>
      </c>
      <c r="R7501" t="s">
        <v>8542</v>
      </c>
      <c r="S7501" t="s">
        <v>8384</v>
      </c>
      <c r="T7501" t="s">
        <v>7736</v>
      </c>
    </row>
    <row r="7502" spans="1:20" x14ac:dyDescent="0.25">
      <c r="A7502" t="s">
        <v>6343</v>
      </c>
      <c r="B7502" s="2">
        <v>42930</v>
      </c>
      <c r="C7502" s="2">
        <v>42934</v>
      </c>
      <c r="D7502" t="s">
        <v>19</v>
      </c>
      <c r="E7502" t="s">
        <v>3371</v>
      </c>
      <c r="F7502" t="s">
        <v>876</v>
      </c>
      <c r="G7502" s="1">
        <v>14097</v>
      </c>
      <c r="H7502">
        <v>3</v>
      </c>
      <c r="I7502">
        <v>0</v>
      </c>
      <c r="J7502" s="1">
        <v>197358</v>
      </c>
      <c r="K7502" t="s">
        <v>9139</v>
      </c>
      <c r="L7502" t="s">
        <v>9162</v>
      </c>
      <c r="M7502" t="s">
        <v>9578</v>
      </c>
      <c r="N7502" t="s">
        <v>8536</v>
      </c>
      <c r="O7502" t="s">
        <v>8804</v>
      </c>
      <c r="P7502" t="s">
        <v>8541</v>
      </c>
      <c r="Q7502">
        <v>92683</v>
      </c>
      <c r="R7502" t="s">
        <v>8542</v>
      </c>
      <c r="S7502" t="s">
        <v>8384</v>
      </c>
      <c r="T7502" t="s">
        <v>7736</v>
      </c>
    </row>
    <row r="7503" spans="1:20" x14ac:dyDescent="0.25">
      <c r="A7503" t="s">
        <v>6343</v>
      </c>
      <c r="B7503" s="2">
        <v>42930</v>
      </c>
      <c r="C7503" s="2">
        <v>42934</v>
      </c>
      <c r="D7503" t="s">
        <v>19</v>
      </c>
      <c r="E7503" t="s">
        <v>3371</v>
      </c>
      <c r="F7503" t="s">
        <v>81</v>
      </c>
      <c r="G7503" s="1">
        <v>470376</v>
      </c>
      <c r="H7503">
        <v>3</v>
      </c>
      <c r="I7503">
        <v>2</v>
      </c>
      <c r="J7503" s="1">
        <v>529173</v>
      </c>
      <c r="K7503" t="s">
        <v>9139</v>
      </c>
      <c r="L7503" t="s">
        <v>9140</v>
      </c>
      <c r="M7503" t="s">
        <v>9173</v>
      </c>
      <c r="N7503" t="s">
        <v>8536</v>
      </c>
      <c r="O7503" t="s">
        <v>8804</v>
      </c>
      <c r="P7503" t="s">
        <v>8541</v>
      </c>
      <c r="Q7503">
        <v>92683</v>
      </c>
      <c r="R7503" t="s">
        <v>8542</v>
      </c>
      <c r="S7503" t="s">
        <v>8384</v>
      </c>
      <c r="T7503" t="s">
        <v>7736</v>
      </c>
    </row>
    <row r="7504" spans="1:20" x14ac:dyDescent="0.25">
      <c r="A7504" t="s">
        <v>6344</v>
      </c>
      <c r="B7504" s="2">
        <v>42824</v>
      </c>
      <c r="C7504" s="2">
        <v>42824</v>
      </c>
      <c r="D7504" t="s">
        <v>654</v>
      </c>
      <c r="E7504" t="s">
        <v>2251</v>
      </c>
      <c r="F7504" t="s">
        <v>2982</v>
      </c>
      <c r="G7504" s="1">
        <v>608</v>
      </c>
      <c r="H7504">
        <v>2</v>
      </c>
      <c r="I7504">
        <v>0</v>
      </c>
      <c r="J7504" s="1">
        <v>20672</v>
      </c>
      <c r="K7504" t="s">
        <v>9128</v>
      </c>
      <c r="L7504" t="s">
        <v>9137</v>
      </c>
      <c r="M7504" t="s">
        <v>10395</v>
      </c>
      <c r="N7504" t="s">
        <v>8536</v>
      </c>
      <c r="O7504" t="s">
        <v>8540</v>
      </c>
      <c r="P7504" t="s">
        <v>8541</v>
      </c>
      <c r="Q7504">
        <v>90036</v>
      </c>
      <c r="R7504" t="s">
        <v>8542</v>
      </c>
      <c r="S7504" t="s">
        <v>8221</v>
      </c>
      <c r="T7504" t="s">
        <v>7736</v>
      </c>
    </row>
    <row r="7505" spans="1:20" x14ac:dyDescent="0.25">
      <c r="A7505" t="s">
        <v>6344</v>
      </c>
      <c r="B7505" s="2">
        <v>42824</v>
      </c>
      <c r="C7505" s="2">
        <v>42824</v>
      </c>
      <c r="D7505" t="s">
        <v>654</v>
      </c>
      <c r="E7505" t="s">
        <v>2251</v>
      </c>
      <c r="F7505" t="s">
        <v>118</v>
      </c>
      <c r="G7505" s="1">
        <v>164792</v>
      </c>
      <c r="H7505">
        <v>1</v>
      </c>
      <c r="I7505">
        <v>2</v>
      </c>
      <c r="J7505" s="1">
        <v>185391</v>
      </c>
      <c r="K7505" t="s">
        <v>9139</v>
      </c>
      <c r="L7505" t="s">
        <v>9140</v>
      </c>
      <c r="M7505" t="s">
        <v>9193</v>
      </c>
      <c r="N7505" t="s">
        <v>8536</v>
      </c>
      <c r="O7505" t="s">
        <v>8540</v>
      </c>
      <c r="P7505" t="s">
        <v>8541</v>
      </c>
      <c r="Q7505">
        <v>90036</v>
      </c>
      <c r="R7505" t="s">
        <v>8542</v>
      </c>
      <c r="S7505" t="s">
        <v>8221</v>
      </c>
      <c r="T7505" t="s">
        <v>7736</v>
      </c>
    </row>
    <row r="7506" spans="1:20" x14ac:dyDescent="0.25">
      <c r="A7506" t="s">
        <v>6345</v>
      </c>
      <c r="B7506" s="2">
        <v>42400</v>
      </c>
      <c r="C7506" s="2">
        <v>42404</v>
      </c>
      <c r="D7506" t="s">
        <v>11</v>
      </c>
      <c r="E7506" t="s">
        <v>5161</v>
      </c>
      <c r="F7506" t="s">
        <v>2301</v>
      </c>
      <c r="G7506" s="1">
        <v>2336</v>
      </c>
      <c r="H7506">
        <v>2</v>
      </c>
      <c r="I7506">
        <v>0</v>
      </c>
      <c r="J7506" s="1">
        <v>1168</v>
      </c>
      <c r="K7506" t="s">
        <v>9128</v>
      </c>
      <c r="L7506" t="s">
        <v>9167</v>
      </c>
      <c r="M7506" t="s">
        <v>9293</v>
      </c>
      <c r="N7506" t="s">
        <v>8536</v>
      </c>
      <c r="O7506" t="s">
        <v>9084</v>
      </c>
      <c r="P7506" t="s">
        <v>8630</v>
      </c>
      <c r="Q7506">
        <v>8401</v>
      </c>
      <c r="R7506" t="s">
        <v>8561</v>
      </c>
      <c r="S7506" t="s">
        <v>8497</v>
      </c>
      <c r="T7506" t="s">
        <v>7738</v>
      </c>
    </row>
    <row r="7507" spans="1:20" x14ac:dyDescent="0.25">
      <c r="A7507" t="s">
        <v>6346</v>
      </c>
      <c r="B7507" s="2">
        <v>42894</v>
      </c>
      <c r="C7507" s="2">
        <v>42899</v>
      </c>
      <c r="D7507" t="s">
        <v>19</v>
      </c>
      <c r="E7507" t="s">
        <v>2856</v>
      </c>
      <c r="F7507" t="s">
        <v>678</v>
      </c>
      <c r="G7507" s="1">
        <v>12176</v>
      </c>
      <c r="H7507">
        <v>4</v>
      </c>
      <c r="I7507">
        <v>8</v>
      </c>
      <c r="J7507" s="1">
        <v>-188728</v>
      </c>
      <c r="K7507" t="s">
        <v>9128</v>
      </c>
      <c r="L7507" t="s">
        <v>9142</v>
      </c>
      <c r="M7507" t="s">
        <v>9480</v>
      </c>
      <c r="N7507" t="s">
        <v>8536</v>
      </c>
      <c r="O7507" t="s">
        <v>8823</v>
      </c>
      <c r="P7507" t="s">
        <v>8566</v>
      </c>
      <c r="Q7507">
        <v>60076</v>
      </c>
      <c r="R7507" t="s">
        <v>8551</v>
      </c>
      <c r="S7507" t="s">
        <v>8310</v>
      </c>
      <c r="T7507" t="s">
        <v>7736</v>
      </c>
    </row>
    <row r="7508" spans="1:20" x14ac:dyDescent="0.25">
      <c r="A7508" t="s">
        <v>6347</v>
      </c>
      <c r="B7508" s="2">
        <v>41945</v>
      </c>
      <c r="C7508" s="2">
        <v>41949</v>
      </c>
      <c r="D7508" t="s">
        <v>19</v>
      </c>
      <c r="E7508" t="s">
        <v>566</v>
      </c>
      <c r="F7508" t="s">
        <v>2540</v>
      </c>
      <c r="G7508" s="1">
        <v>46384</v>
      </c>
      <c r="H7508">
        <v>2</v>
      </c>
      <c r="I7508">
        <v>2</v>
      </c>
      <c r="J7508" s="1">
        <v>52182</v>
      </c>
      <c r="K7508" t="s">
        <v>9139</v>
      </c>
      <c r="L7508" t="s">
        <v>9140</v>
      </c>
      <c r="M7508" t="s">
        <v>10250</v>
      </c>
      <c r="N7508" t="s">
        <v>8536</v>
      </c>
      <c r="O7508" t="s">
        <v>8556</v>
      </c>
      <c r="P7508" t="s">
        <v>8541</v>
      </c>
      <c r="Q7508">
        <v>94122</v>
      </c>
      <c r="R7508" t="s">
        <v>8542</v>
      </c>
      <c r="S7508" t="s">
        <v>7867</v>
      </c>
      <c r="T7508" t="s">
        <v>7736</v>
      </c>
    </row>
    <row r="7509" spans="1:20" x14ac:dyDescent="0.25">
      <c r="A7509" t="s">
        <v>6347</v>
      </c>
      <c r="B7509" s="2">
        <v>41945</v>
      </c>
      <c r="C7509" s="2">
        <v>41949</v>
      </c>
      <c r="D7509" t="s">
        <v>19</v>
      </c>
      <c r="E7509" t="s">
        <v>566</v>
      </c>
      <c r="F7509" t="s">
        <v>506</v>
      </c>
      <c r="G7509" s="1">
        <v>36292</v>
      </c>
      <c r="H7509">
        <v>2</v>
      </c>
      <c r="I7509">
        <v>0</v>
      </c>
      <c r="J7509" s="1">
        <v>1052468</v>
      </c>
      <c r="K7509" t="s">
        <v>9128</v>
      </c>
      <c r="L7509" t="s">
        <v>9133</v>
      </c>
      <c r="M7509" t="s">
        <v>9387</v>
      </c>
      <c r="N7509" t="s">
        <v>8536</v>
      </c>
      <c r="O7509" t="s">
        <v>8556</v>
      </c>
      <c r="P7509" t="s">
        <v>8541</v>
      </c>
      <c r="Q7509">
        <v>94122</v>
      </c>
      <c r="R7509" t="s">
        <v>8542</v>
      </c>
      <c r="S7509" t="s">
        <v>7867</v>
      </c>
      <c r="T7509" t="s">
        <v>7736</v>
      </c>
    </row>
    <row r="7510" spans="1:20" x14ac:dyDescent="0.25">
      <c r="A7510" t="s">
        <v>6348</v>
      </c>
      <c r="B7510" s="2">
        <v>42930</v>
      </c>
      <c r="C7510" s="2">
        <v>42934</v>
      </c>
      <c r="D7510" t="s">
        <v>19</v>
      </c>
      <c r="E7510" t="s">
        <v>1110</v>
      </c>
      <c r="F7510" t="s">
        <v>1752</v>
      </c>
      <c r="G7510" s="1">
        <v>9248</v>
      </c>
      <c r="H7510">
        <v>2</v>
      </c>
      <c r="I7510">
        <v>2</v>
      </c>
      <c r="J7510" s="1">
        <v>33524</v>
      </c>
      <c r="K7510" t="s">
        <v>9128</v>
      </c>
      <c r="L7510" t="s">
        <v>9148</v>
      </c>
      <c r="M7510" t="s">
        <v>9953</v>
      </c>
      <c r="N7510" t="s">
        <v>8536</v>
      </c>
      <c r="O7510" t="s">
        <v>8603</v>
      </c>
      <c r="P7510" t="s">
        <v>8604</v>
      </c>
      <c r="Q7510">
        <v>43229</v>
      </c>
      <c r="R7510" t="s">
        <v>8561</v>
      </c>
      <c r="S7510" t="s">
        <v>7990</v>
      </c>
      <c r="T7510" t="s">
        <v>7736</v>
      </c>
    </row>
    <row r="7511" spans="1:20" x14ac:dyDescent="0.25">
      <c r="A7511" t="s">
        <v>6348</v>
      </c>
      <c r="B7511" s="2">
        <v>42930</v>
      </c>
      <c r="C7511" s="2">
        <v>42934</v>
      </c>
      <c r="D7511" t="s">
        <v>19</v>
      </c>
      <c r="E7511" t="s">
        <v>1110</v>
      </c>
      <c r="F7511" t="s">
        <v>1596</v>
      </c>
      <c r="G7511" s="1">
        <v>1889946</v>
      </c>
      <c r="H7511">
        <v>9</v>
      </c>
      <c r="I7511">
        <v>4</v>
      </c>
      <c r="J7511" s="1">
        <v>-3779892</v>
      </c>
      <c r="K7511" t="s">
        <v>9139</v>
      </c>
      <c r="L7511" t="s">
        <v>9140</v>
      </c>
      <c r="M7511" t="s">
        <v>9890</v>
      </c>
      <c r="N7511" t="s">
        <v>8536</v>
      </c>
      <c r="O7511" t="s">
        <v>8603</v>
      </c>
      <c r="P7511" t="s">
        <v>8604</v>
      </c>
      <c r="Q7511">
        <v>43229</v>
      </c>
      <c r="R7511" t="s">
        <v>8561</v>
      </c>
      <c r="S7511" t="s">
        <v>7990</v>
      </c>
      <c r="T7511" t="s">
        <v>7736</v>
      </c>
    </row>
    <row r="7512" spans="1:20" x14ac:dyDescent="0.25">
      <c r="A7512" t="s">
        <v>6348</v>
      </c>
      <c r="B7512" s="2">
        <v>42930</v>
      </c>
      <c r="C7512" s="2">
        <v>42934</v>
      </c>
      <c r="D7512" t="s">
        <v>19</v>
      </c>
      <c r="E7512" t="s">
        <v>1110</v>
      </c>
      <c r="F7512" t="s">
        <v>355</v>
      </c>
      <c r="G7512" s="1">
        <v>6204</v>
      </c>
      <c r="H7512">
        <v>5</v>
      </c>
      <c r="I7512">
        <v>2</v>
      </c>
      <c r="J7512" s="1">
        <v>4653</v>
      </c>
      <c r="K7512" t="s">
        <v>9128</v>
      </c>
      <c r="L7512" t="s">
        <v>9133</v>
      </c>
      <c r="M7512" t="s">
        <v>9312</v>
      </c>
      <c r="N7512" t="s">
        <v>8536</v>
      </c>
      <c r="O7512" t="s">
        <v>8603</v>
      </c>
      <c r="P7512" t="s">
        <v>8604</v>
      </c>
      <c r="Q7512">
        <v>43229</v>
      </c>
      <c r="R7512" t="s">
        <v>8561</v>
      </c>
      <c r="S7512" t="s">
        <v>7990</v>
      </c>
      <c r="T7512" t="s">
        <v>7736</v>
      </c>
    </row>
    <row r="7513" spans="1:20" x14ac:dyDescent="0.25">
      <c r="A7513" t="s">
        <v>6348</v>
      </c>
      <c r="B7513" s="2">
        <v>42930</v>
      </c>
      <c r="C7513" s="2">
        <v>42934</v>
      </c>
      <c r="D7513" t="s">
        <v>19</v>
      </c>
      <c r="E7513" t="s">
        <v>1110</v>
      </c>
      <c r="F7513" t="s">
        <v>2379</v>
      </c>
      <c r="G7513" s="1">
        <v>39692</v>
      </c>
      <c r="H7513">
        <v>5</v>
      </c>
      <c r="I7513">
        <v>2</v>
      </c>
      <c r="J7513" s="1">
        <v>148845</v>
      </c>
      <c r="K7513" t="s">
        <v>9123</v>
      </c>
      <c r="L7513" t="s">
        <v>9135</v>
      </c>
      <c r="M7513" t="s">
        <v>10194</v>
      </c>
      <c r="N7513" t="s">
        <v>8536</v>
      </c>
      <c r="O7513" t="s">
        <v>8603</v>
      </c>
      <c r="P7513" t="s">
        <v>8604</v>
      </c>
      <c r="Q7513">
        <v>43229</v>
      </c>
      <c r="R7513" t="s">
        <v>8561</v>
      </c>
      <c r="S7513" t="s">
        <v>7990</v>
      </c>
      <c r="T7513" t="s">
        <v>7736</v>
      </c>
    </row>
    <row r="7514" spans="1:20" x14ac:dyDescent="0.25">
      <c r="A7514" t="s">
        <v>6348</v>
      </c>
      <c r="B7514" s="2">
        <v>42930</v>
      </c>
      <c r="C7514" s="2">
        <v>42934</v>
      </c>
      <c r="D7514" t="s">
        <v>19</v>
      </c>
      <c r="E7514" t="s">
        <v>1110</v>
      </c>
      <c r="F7514" t="s">
        <v>3208</v>
      </c>
      <c r="G7514" s="1">
        <v>239456</v>
      </c>
      <c r="H7514">
        <v>7</v>
      </c>
      <c r="I7514">
        <v>2</v>
      </c>
      <c r="J7514" s="1">
        <v>179592</v>
      </c>
      <c r="K7514" t="s">
        <v>9128</v>
      </c>
      <c r="L7514" t="s">
        <v>9133</v>
      </c>
      <c r="M7514" t="s">
        <v>10467</v>
      </c>
      <c r="N7514" t="s">
        <v>8536</v>
      </c>
      <c r="O7514" t="s">
        <v>8603</v>
      </c>
      <c r="P7514" t="s">
        <v>8604</v>
      </c>
      <c r="Q7514">
        <v>43229</v>
      </c>
      <c r="R7514" t="s">
        <v>8561</v>
      </c>
      <c r="S7514" t="s">
        <v>7990</v>
      </c>
      <c r="T7514" t="s">
        <v>7736</v>
      </c>
    </row>
    <row r="7515" spans="1:20" x14ac:dyDescent="0.25">
      <c r="A7515" t="s">
        <v>6348</v>
      </c>
      <c r="B7515" s="2">
        <v>42930</v>
      </c>
      <c r="C7515" s="2">
        <v>42934</v>
      </c>
      <c r="D7515" t="s">
        <v>19</v>
      </c>
      <c r="E7515" t="s">
        <v>1110</v>
      </c>
      <c r="F7515" t="s">
        <v>696</v>
      </c>
      <c r="G7515" s="1">
        <v>1312</v>
      </c>
      <c r="H7515">
        <v>5</v>
      </c>
      <c r="I7515">
        <v>2</v>
      </c>
      <c r="J7515" s="1">
        <v>2132</v>
      </c>
      <c r="K7515" t="s">
        <v>9128</v>
      </c>
      <c r="L7515" t="s">
        <v>9137</v>
      </c>
      <c r="M7515" t="s">
        <v>9488</v>
      </c>
      <c r="N7515" t="s">
        <v>8536</v>
      </c>
      <c r="O7515" t="s">
        <v>8603</v>
      </c>
      <c r="P7515" t="s">
        <v>8604</v>
      </c>
      <c r="Q7515">
        <v>43229</v>
      </c>
      <c r="R7515" t="s">
        <v>8561</v>
      </c>
      <c r="S7515" t="s">
        <v>7990</v>
      </c>
      <c r="T7515" t="s">
        <v>7736</v>
      </c>
    </row>
    <row r="7516" spans="1:20" x14ac:dyDescent="0.25">
      <c r="A7516" t="s">
        <v>6349</v>
      </c>
      <c r="B7516" s="2">
        <v>43078</v>
      </c>
      <c r="C7516" s="2">
        <v>43081</v>
      </c>
      <c r="D7516" t="s">
        <v>11</v>
      </c>
      <c r="E7516" t="s">
        <v>1110</v>
      </c>
      <c r="F7516" t="s">
        <v>1930</v>
      </c>
      <c r="G7516" s="1">
        <v>2936</v>
      </c>
      <c r="H7516">
        <v>2</v>
      </c>
      <c r="I7516">
        <v>0</v>
      </c>
      <c r="J7516" s="1">
        <v>135056</v>
      </c>
      <c r="K7516" t="s">
        <v>9128</v>
      </c>
      <c r="L7516" t="s">
        <v>9142</v>
      </c>
      <c r="M7516" t="s">
        <v>10036</v>
      </c>
      <c r="N7516" t="s">
        <v>8536</v>
      </c>
      <c r="O7516" t="s">
        <v>8678</v>
      </c>
      <c r="P7516" t="s">
        <v>8538</v>
      </c>
      <c r="Q7516">
        <v>40475</v>
      </c>
      <c r="R7516" t="s">
        <v>8539</v>
      </c>
      <c r="S7516" t="s">
        <v>7990</v>
      </c>
      <c r="T7516" t="s">
        <v>7736</v>
      </c>
    </row>
    <row r="7517" spans="1:20" x14ac:dyDescent="0.25">
      <c r="A7517" t="s">
        <v>6349</v>
      </c>
      <c r="B7517" s="2">
        <v>43078</v>
      </c>
      <c r="C7517" s="2">
        <v>43081</v>
      </c>
      <c r="D7517" t="s">
        <v>11</v>
      </c>
      <c r="E7517" t="s">
        <v>1110</v>
      </c>
      <c r="F7517" t="s">
        <v>3462</v>
      </c>
      <c r="G7517" s="1">
        <v>2149</v>
      </c>
      <c r="H7517">
        <v>5</v>
      </c>
      <c r="I7517">
        <v>0</v>
      </c>
      <c r="J7517" s="1">
        <v>62321</v>
      </c>
      <c r="K7517" t="s">
        <v>9128</v>
      </c>
      <c r="L7517" t="s">
        <v>9144</v>
      </c>
      <c r="M7517" t="s">
        <v>10540</v>
      </c>
      <c r="N7517" t="s">
        <v>8536</v>
      </c>
      <c r="O7517" t="s">
        <v>8678</v>
      </c>
      <c r="P7517" t="s">
        <v>8538</v>
      </c>
      <c r="Q7517">
        <v>40475</v>
      </c>
      <c r="R7517" t="s">
        <v>8539</v>
      </c>
      <c r="S7517" t="s">
        <v>7990</v>
      </c>
      <c r="T7517" t="s">
        <v>7736</v>
      </c>
    </row>
    <row r="7518" spans="1:20" x14ac:dyDescent="0.25">
      <c r="A7518" t="s">
        <v>6349</v>
      </c>
      <c r="B7518" s="2">
        <v>43078</v>
      </c>
      <c r="C7518" s="2">
        <v>43081</v>
      </c>
      <c r="D7518" t="s">
        <v>11</v>
      </c>
      <c r="E7518" t="s">
        <v>1110</v>
      </c>
      <c r="F7518" t="s">
        <v>258</v>
      </c>
      <c r="G7518" s="1">
        <v>1592</v>
      </c>
      <c r="H7518">
        <v>4</v>
      </c>
      <c r="I7518">
        <v>0</v>
      </c>
      <c r="J7518" s="1">
        <v>74824</v>
      </c>
      <c r="K7518" t="s">
        <v>9128</v>
      </c>
      <c r="L7518" t="s">
        <v>9142</v>
      </c>
      <c r="M7518" t="s">
        <v>9262</v>
      </c>
      <c r="N7518" t="s">
        <v>8536</v>
      </c>
      <c r="O7518" t="s">
        <v>8678</v>
      </c>
      <c r="P7518" t="s">
        <v>8538</v>
      </c>
      <c r="Q7518">
        <v>40475</v>
      </c>
      <c r="R7518" t="s">
        <v>8539</v>
      </c>
      <c r="S7518" t="s">
        <v>7990</v>
      </c>
      <c r="T7518" t="s">
        <v>7736</v>
      </c>
    </row>
    <row r="7519" spans="1:20" x14ac:dyDescent="0.25">
      <c r="A7519" t="s">
        <v>6349</v>
      </c>
      <c r="B7519" s="2">
        <v>43078</v>
      </c>
      <c r="C7519" s="2">
        <v>43081</v>
      </c>
      <c r="D7519" t="s">
        <v>11</v>
      </c>
      <c r="E7519" t="s">
        <v>1110</v>
      </c>
      <c r="F7519" t="s">
        <v>1762</v>
      </c>
      <c r="G7519" s="1">
        <v>14645</v>
      </c>
      <c r="H7519">
        <v>5</v>
      </c>
      <c r="I7519">
        <v>0</v>
      </c>
      <c r="J7519" s="1">
        <v>483285</v>
      </c>
      <c r="K7519" t="s">
        <v>9139</v>
      </c>
      <c r="L7519" t="s">
        <v>9162</v>
      </c>
      <c r="M7519" t="s">
        <v>9958</v>
      </c>
      <c r="N7519" t="s">
        <v>8536</v>
      </c>
      <c r="O7519" t="s">
        <v>8678</v>
      </c>
      <c r="P7519" t="s">
        <v>8538</v>
      </c>
      <c r="Q7519">
        <v>40475</v>
      </c>
      <c r="R7519" t="s">
        <v>8539</v>
      </c>
      <c r="S7519" t="s">
        <v>7990</v>
      </c>
      <c r="T7519" t="s">
        <v>7736</v>
      </c>
    </row>
    <row r="7520" spans="1:20" x14ac:dyDescent="0.25">
      <c r="A7520" t="s">
        <v>6349</v>
      </c>
      <c r="B7520" s="2">
        <v>43078</v>
      </c>
      <c r="C7520" s="2">
        <v>43081</v>
      </c>
      <c r="D7520" t="s">
        <v>11</v>
      </c>
      <c r="E7520" t="s">
        <v>1110</v>
      </c>
      <c r="F7520" t="s">
        <v>930</v>
      </c>
      <c r="G7520" s="1">
        <v>1514</v>
      </c>
      <c r="H7520">
        <v>1</v>
      </c>
      <c r="I7520">
        <v>0</v>
      </c>
      <c r="J7520" s="1">
        <v>6056</v>
      </c>
      <c r="K7520" t="s">
        <v>9128</v>
      </c>
      <c r="L7520" t="s">
        <v>9133</v>
      </c>
      <c r="M7520" t="s">
        <v>9604</v>
      </c>
      <c r="N7520" t="s">
        <v>8536</v>
      </c>
      <c r="O7520" t="s">
        <v>8678</v>
      </c>
      <c r="P7520" t="s">
        <v>8538</v>
      </c>
      <c r="Q7520">
        <v>40475</v>
      </c>
      <c r="R7520" t="s">
        <v>8539</v>
      </c>
      <c r="S7520" t="s">
        <v>7990</v>
      </c>
      <c r="T7520" t="s">
        <v>7736</v>
      </c>
    </row>
    <row r="7521" spans="1:20" x14ac:dyDescent="0.25">
      <c r="A7521" t="s">
        <v>6349</v>
      </c>
      <c r="B7521" s="2">
        <v>43078</v>
      </c>
      <c r="C7521" s="2">
        <v>43081</v>
      </c>
      <c r="D7521" t="s">
        <v>11</v>
      </c>
      <c r="E7521" t="s">
        <v>1110</v>
      </c>
      <c r="F7521" t="s">
        <v>4114</v>
      </c>
      <c r="G7521" s="1">
        <v>576</v>
      </c>
      <c r="H7521">
        <v>2</v>
      </c>
      <c r="I7521">
        <v>0</v>
      </c>
      <c r="J7521" s="1">
        <v>26496</v>
      </c>
      <c r="K7521" t="s">
        <v>9128</v>
      </c>
      <c r="L7521" t="s">
        <v>9129</v>
      </c>
      <c r="M7521" t="s">
        <v>10676</v>
      </c>
      <c r="N7521" t="s">
        <v>8536</v>
      </c>
      <c r="O7521" t="s">
        <v>8678</v>
      </c>
      <c r="P7521" t="s">
        <v>8538</v>
      </c>
      <c r="Q7521">
        <v>40475</v>
      </c>
      <c r="R7521" t="s">
        <v>8539</v>
      </c>
      <c r="S7521" t="s">
        <v>7990</v>
      </c>
      <c r="T7521" t="s">
        <v>7736</v>
      </c>
    </row>
    <row r="7522" spans="1:20" x14ac:dyDescent="0.25">
      <c r="A7522" t="s">
        <v>6349</v>
      </c>
      <c r="B7522" s="2">
        <v>43078</v>
      </c>
      <c r="C7522" s="2">
        <v>43081</v>
      </c>
      <c r="D7522" t="s">
        <v>11</v>
      </c>
      <c r="E7522" t="s">
        <v>1110</v>
      </c>
      <c r="F7522" t="s">
        <v>1894</v>
      </c>
      <c r="G7522" s="1">
        <v>139998</v>
      </c>
      <c r="H7522">
        <v>2</v>
      </c>
      <c r="I7522">
        <v>0</v>
      </c>
      <c r="J7522" s="1">
        <v>629991</v>
      </c>
      <c r="K7522" t="s">
        <v>9139</v>
      </c>
      <c r="L7522" t="s">
        <v>9447</v>
      </c>
      <c r="M7522" t="s">
        <v>10019</v>
      </c>
      <c r="N7522" t="s">
        <v>8536</v>
      </c>
      <c r="O7522" t="s">
        <v>8678</v>
      </c>
      <c r="P7522" t="s">
        <v>8538</v>
      </c>
      <c r="Q7522">
        <v>40475</v>
      </c>
      <c r="R7522" t="s">
        <v>8539</v>
      </c>
      <c r="S7522" t="s">
        <v>7990</v>
      </c>
      <c r="T7522" t="s">
        <v>7736</v>
      </c>
    </row>
    <row r="7523" spans="1:20" x14ac:dyDescent="0.25">
      <c r="A7523" t="s">
        <v>6350</v>
      </c>
      <c r="B7523" s="2">
        <v>42618</v>
      </c>
      <c r="C7523" s="2">
        <v>42624</v>
      </c>
      <c r="D7523" t="s">
        <v>19</v>
      </c>
      <c r="E7523" t="s">
        <v>881</v>
      </c>
      <c r="F7523" t="s">
        <v>1072</v>
      </c>
      <c r="G7523" s="1">
        <v>8952</v>
      </c>
      <c r="H7523">
        <v>2</v>
      </c>
      <c r="I7523">
        <v>7</v>
      </c>
      <c r="J7523" s="1">
        <v>-746</v>
      </c>
      <c r="K7523" t="s">
        <v>9128</v>
      </c>
      <c r="L7523" t="s">
        <v>9142</v>
      </c>
      <c r="M7523" t="s">
        <v>9667</v>
      </c>
      <c r="N7523" t="s">
        <v>8536</v>
      </c>
      <c r="O7523" t="s">
        <v>8731</v>
      </c>
      <c r="P7523" t="s">
        <v>8604</v>
      </c>
      <c r="Q7523">
        <v>43130</v>
      </c>
      <c r="R7523" t="s">
        <v>8561</v>
      </c>
      <c r="S7523" t="s">
        <v>7936</v>
      </c>
      <c r="T7523" t="s">
        <v>7736</v>
      </c>
    </row>
    <row r="7524" spans="1:20" x14ac:dyDescent="0.25">
      <c r="A7524" t="s">
        <v>6350</v>
      </c>
      <c r="B7524" s="2">
        <v>42618</v>
      </c>
      <c r="C7524" s="2">
        <v>42624</v>
      </c>
      <c r="D7524" t="s">
        <v>19</v>
      </c>
      <c r="E7524" t="s">
        <v>881</v>
      </c>
      <c r="F7524" t="s">
        <v>2682</v>
      </c>
      <c r="G7524" s="1">
        <v>8856</v>
      </c>
      <c r="H7524">
        <v>6</v>
      </c>
      <c r="I7524">
        <v>7</v>
      </c>
      <c r="J7524" s="1">
        <v>-64944</v>
      </c>
      <c r="K7524" t="s">
        <v>9128</v>
      </c>
      <c r="L7524" t="s">
        <v>9142</v>
      </c>
      <c r="M7524" t="s">
        <v>10300</v>
      </c>
      <c r="N7524" t="s">
        <v>8536</v>
      </c>
      <c r="O7524" t="s">
        <v>8731</v>
      </c>
      <c r="P7524" t="s">
        <v>8604</v>
      </c>
      <c r="Q7524">
        <v>43130</v>
      </c>
      <c r="R7524" t="s">
        <v>8561</v>
      </c>
      <c r="S7524" t="s">
        <v>7936</v>
      </c>
      <c r="T7524" t="s">
        <v>7736</v>
      </c>
    </row>
    <row r="7525" spans="1:20" x14ac:dyDescent="0.25">
      <c r="A7525" t="s">
        <v>6350</v>
      </c>
      <c r="B7525" s="2">
        <v>42618</v>
      </c>
      <c r="C7525" s="2">
        <v>42624</v>
      </c>
      <c r="D7525" t="s">
        <v>19</v>
      </c>
      <c r="E7525" t="s">
        <v>881</v>
      </c>
      <c r="F7525" t="s">
        <v>439</v>
      </c>
      <c r="G7525" s="1">
        <v>85246</v>
      </c>
      <c r="H7525">
        <v>2</v>
      </c>
      <c r="I7525">
        <v>3</v>
      </c>
      <c r="J7525" s="1">
        <v>-12178</v>
      </c>
      <c r="K7525" t="s">
        <v>9123</v>
      </c>
      <c r="L7525" t="s">
        <v>9126</v>
      </c>
      <c r="M7525" t="s">
        <v>9354</v>
      </c>
      <c r="N7525" t="s">
        <v>8536</v>
      </c>
      <c r="O7525" t="s">
        <v>8731</v>
      </c>
      <c r="P7525" t="s">
        <v>8604</v>
      </c>
      <c r="Q7525">
        <v>43130</v>
      </c>
      <c r="R7525" t="s">
        <v>8561</v>
      </c>
      <c r="S7525" t="s">
        <v>7936</v>
      </c>
      <c r="T7525" t="s">
        <v>7736</v>
      </c>
    </row>
    <row r="7526" spans="1:20" x14ac:dyDescent="0.25">
      <c r="A7526" t="s">
        <v>6351</v>
      </c>
      <c r="B7526" s="2">
        <v>41892</v>
      </c>
      <c r="C7526" s="2">
        <v>41898</v>
      </c>
      <c r="D7526" t="s">
        <v>19</v>
      </c>
      <c r="E7526" t="s">
        <v>229</v>
      </c>
      <c r="F7526" t="s">
        <v>1650</v>
      </c>
      <c r="G7526" s="1">
        <v>21728</v>
      </c>
      <c r="H7526">
        <v>7</v>
      </c>
      <c r="I7526">
        <v>2</v>
      </c>
      <c r="J7526" s="1">
        <v>76048</v>
      </c>
      <c r="K7526" t="s">
        <v>9128</v>
      </c>
      <c r="L7526" t="s">
        <v>9167</v>
      </c>
      <c r="M7526" t="s">
        <v>9912</v>
      </c>
      <c r="N7526" t="s">
        <v>8536</v>
      </c>
      <c r="O7526" t="s">
        <v>8930</v>
      </c>
      <c r="P7526" t="s">
        <v>8595</v>
      </c>
      <c r="Q7526">
        <v>97030</v>
      </c>
      <c r="R7526" t="s">
        <v>8542</v>
      </c>
      <c r="S7526" t="s">
        <v>7790</v>
      </c>
      <c r="T7526" t="s">
        <v>7736</v>
      </c>
    </row>
    <row r="7527" spans="1:20" x14ac:dyDescent="0.25">
      <c r="A7527" t="s">
        <v>6351</v>
      </c>
      <c r="B7527" s="2">
        <v>41892</v>
      </c>
      <c r="C7527" s="2">
        <v>41898</v>
      </c>
      <c r="D7527" t="s">
        <v>19</v>
      </c>
      <c r="E7527" t="s">
        <v>229</v>
      </c>
      <c r="F7527" t="s">
        <v>1860</v>
      </c>
      <c r="G7527" s="1">
        <v>148704</v>
      </c>
      <c r="H7527">
        <v>5</v>
      </c>
      <c r="I7527">
        <v>2</v>
      </c>
      <c r="J7527" s="1">
        <v>148704</v>
      </c>
      <c r="K7527" t="s">
        <v>9123</v>
      </c>
      <c r="L7527" t="s">
        <v>9126</v>
      </c>
      <c r="M7527" t="s">
        <v>10003</v>
      </c>
      <c r="N7527" t="s">
        <v>8536</v>
      </c>
      <c r="O7527" t="s">
        <v>8930</v>
      </c>
      <c r="P7527" t="s">
        <v>8595</v>
      </c>
      <c r="Q7527">
        <v>97030</v>
      </c>
      <c r="R7527" t="s">
        <v>8542</v>
      </c>
      <c r="S7527" t="s">
        <v>7790</v>
      </c>
      <c r="T7527" t="s">
        <v>7736</v>
      </c>
    </row>
    <row r="7528" spans="1:20" x14ac:dyDescent="0.25">
      <c r="A7528" t="s">
        <v>6352</v>
      </c>
      <c r="B7528" s="2">
        <v>43004</v>
      </c>
      <c r="C7528" s="2">
        <v>43004</v>
      </c>
      <c r="D7528" t="s">
        <v>654</v>
      </c>
      <c r="E7528" t="s">
        <v>93</v>
      </c>
      <c r="F7528" t="s">
        <v>4290</v>
      </c>
      <c r="G7528" s="1">
        <v>7188</v>
      </c>
      <c r="H7528">
        <v>6</v>
      </c>
      <c r="I7528">
        <v>0</v>
      </c>
      <c r="J7528" s="1">
        <v>330648</v>
      </c>
      <c r="K7528" t="s">
        <v>9128</v>
      </c>
      <c r="L7528" t="s">
        <v>9167</v>
      </c>
      <c r="M7528" t="s">
        <v>9293</v>
      </c>
      <c r="N7528" t="s">
        <v>8536</v>
      </c>
      <c r="O7528" t="s">
        <v>8556</v>
      </c>
      <c r="P7528" t="s">
        <v>8541</v>
      </c>
      <c r="Q7528">
        <v>94109</v>
      </c>
      <c r="R7528" t="s">
        <v>8542</v>
      </c>
      <c r="S7528" t="s">
        <v>7757</v>
      </c>
      <c r="T7528" t="s">
        <v>7738</v>
      </c>
    </row>
    <row r="7529" spans="1:20" x14ac:dyDescent="0.25">
      <c r="A7529" t="s">
        <v>6352</v>
      </c>
      <c r="B7529" s="2">
        <v>43004</v>
      </c>
      <c r="C7529" s="2">
        <v>43004</v>
      </c>
      <c r="D7529" t="s">
        <v>654</v>
      </c>
      <c r="E7529" t="s">
        <v>93</v>
      </c>
      <c r="F7529" t="s">
        <v>3337</v>
      </c>
      <c r="G7529" s="1">
        <v>924</v>
      </c>
      <c r="H7529">
        <v>3</v>
      </c>
      <c r="I7529">
        <v>0</v>
      </c>
      <c r="J7529" s="1">
        <v>29568</v>
      </c>
      <c r="K7529" t="s">
        <v>9123</v>
      </c>
      <c r="L7529" t="s">
        <v>9135</v>
      </c>
      <c r="M7529" t="s">
        <v>10504</v>
      </c>
      <c r="N7529" t="s">
        <v>8536</v>
      </c>
      <c r="O7529" t="s">
        <v>8556</v>
      </c>
      <c r="P7529" t="s">
        <v>8541</v>
      </c>
      <c r="Q7529">
        <v>94109</v>
      </c>
      <c r="R7529" t="s">
        <v>8542</v>
      </c>
      <c r="S7529" t="s">
        <v>7757</v>
      </c>
      <c r="T7529" t="s">
        <v>7738</v>
      </c>
    </row>
    <row r="7530" spans="1:20" x14ac:dyDescent="0.25">
      <c r="A7530" t="s">
        <v>6352</v>
      </c>
      <c r="B7530" s="2">
        <v>43004</v>
      </c>
      <c r="C7530" s="2">
        <v>43004</v>
      </c>
      <c r="D7530" t="s">
        <v>654</v>
      </c>
      <c r="E7530" t="s">
        <v>93</v>
      </c>
      <c r="F7530" t="s">
        <v>3213</v>
      </c>
      <c r="G7530" s="1">
        <v>3588</v>
      </c>
      <c r="H7530">
        <v>6</v>
      </c>
      <c r="I7530">
        <v>0</v>
      </c>
      <c r="J7530" s="1">
        <v>16146</v>
      </c>
      <c r="K7530" t="s">
        <v>9128</v>
      </c>
      <c r="L7530" t="s">
        <v>9148</v>
      </c>
      <c r="M7530" t="s">
        <v>10470</v>
      </c>
      <c r="N7530" t="s">
        <v>8536</v>
      </c>
      <c r="O7530" t="s">
        <v>8556</v>
      </c>
      <c r="P7530" t="s">
        <v>8541</v>
      </c>
      <c r="Q7530">
        <v>94109</v>
      </c>
      <c r="R7530" t="s">
        <v>8542</v>
      </c>
      <c r="S7530" t="s">
        <v>7757</v>
      </c>
      <c r="T7530" t="s">
        <v>7738</v>
      </c>
    </row>
    <row r="7531" spans="1:20" x14ac:dyDescent="0.25">
      <c r="A7531" t="s">
        <v>6352</v>
      </c>
      <c r="B7531" s="2">
        <v>43004</v>
      </c>
      <c r="C7531" s="2">
        <v>43004</v>
      </c>
      <c r="D7531" t="s">
        <v>654</v>
      </c>
      <c r="E7531" t="s">
        <v>93</v>
      </c>
      <c r="F7531" t="s">
        <v>52</v>
      </c>
      <c r="G7531" s="1">
        <v>1704</v>
      </c>
      <c r="H7531">
        <v>3</v>
      </c>
      <c r="I7531">
        <v>2</v>
      </c>
      <c r="J7531" s="1">
        <v>5538</v>
      </c>
      <c r="K7531" t="s">
        <v>9128</v>
      </c>
      <c r="L7531" t="s">
        <v>9142</v>
      </c>
      <c r="M7531" t="s">
        <v>9157</v>
      </c>
      <c r="N7531" t="s">
        <v>8536</v>
      </c>
      <c r="O7531" t="s">
        <v>8556</v>
      </c>
      <c r="P7531" t="s">
        <v>8541</v>
      </c>
      <c r="Q7531">
        <v>94109</v>
      </c>
      <c r="R7531" t="s">
        <v>8542</v>
      </c>
      <c r="S7531" t="s">
        <v>7757</v>
      </c>
      <c r="T7531" t="s">
        <v>7738</v>
      </c>
    </row>
    <row r="7532" spans="1:20" x14ac:dyDescent="0.25">
      <c r="A7532" t="s">
        <v>6352</v>
      </c>
      <c r="B7532" s="2">
        <v>43004</v>
      </c>
      <c r="C7532" s="2">
        <v>43004</v>
      </c>
      <c r="D7532" t="s">
        <v>654</v>
      </c>
      <c r="E7532" t="s">
        <v>93</v>
      </c>
      <c r="F7532" t="s">
        <v>1613</v>
      </c>
      <c r="G7532" s="1">
        <v>931176</v>
      </c>
      <c r="H7532">
        <v>3</v>
      </c>
      <c r="I7532">
        <v>2</v>
      </c>
      <c r="J7532" s="1">
        <v>3142719</v>
      </c>
      <c r="K7532" t="s">
        <v>9128</v>
      </c>
      <c r="L7532" t="s">
        <v>9142</v>
      </c>
      <c r="M7532" t="s">
        <v>9896</v>
      </c>
      <c r="N7532" t="s">
        <v>8536</v>
      </c>
      <c r="O7532" t="s">
        <v>8556</v>
      </c>
      <c r="P7532" t="s">
        <v>8541</v>
      </c>
      <c r="Q7532">
        <v>94109</v>
      </c>
      <c r="R7532" t="s">
        <v>8542</v>
      </c>
      <c r="S7532" t="s">
        <v>7757</v>
      </c>
      <c r="T7532" t="s">
        <v>7738</v>
      </c>
    </row>
    <row r="7533" spans="1:20" x14ac:dyDescent="0.25">
      <c r="A7533" t="s">
        <v>6353</v>
      </c>
      <c r="B7533" s="2">
        <v>42538</v>
      </c>
      <c r="C7533" s="2">
        <v>42540</v>
      </c>
      <c r="D7533" t="s">
        <v>79</v>
      </c>
      <c r="E7533" t="s">
        <v>269</v>
      </c>
      <c r="F7533" t="s">
        <v>3107</v>
      </c>
      <c r="G7533" s="1">
        <v>266352</v>
      </c>
      <c r="H7533">
        <v>3</v>
      </c>
      <c r="I7533">
        <v>2</v>
      </c>
      <c r="J7533" s="1">
        <v>-133176</v>
      </c>
      <c r="K7533" t="s">
        <v>9123</v>
      </c>
      <c r="L7533" t="s">
        <v>9135</v>
      </c>
      <c r="M7533" t="s">
        <v>10434</v>
      </c>
      <c r="N7533" t="s">
        <v>8536</v>
      </c>
      <c r="O7533" t="s">
        <v>9085</v>
      </c>
      <c r="P7533" t="s">
        <v>8598</v>
      </c>
      <c r="Q7533">
        <v>80501</v>
      </c>
      <c r="R7533" t="s">
        <v>8542</v>
      </c>
      <c r="S7533" t="s">
        <v>7800</v>
      </c>
      <c r="T7533" t="s">
        <v>7736</v>
      </c>
    </row>
    <row r="7534" spans="1:20" x14ac:dyDescent="0.25">
      <c r="A7534" t="s">
        <v>6353</v>
      </c>
      <c r="B7534" s="2">
        <v>42538</v>
      </c>
      <c r="C7534" s="2">
        <v>42540</v>
      </c>
      <c r="D7534" t="s">
        <v>79</v>
      </c>
      <c r="E7534" t="s">
        <v>269</v>
      </c>
      <c r="F7534" t="s">
        <v>1079</v>
      </c>
      <c r="G7534" s="1">
        <v>483136</v>
      </c>
      <c r="H7534">
        <v>4</v>
      </c>
      <c r="I7534">
        <v>2</v>
      </c>
      <c r="J7534" s="1">
        <v>543528</v>
      </c>
      <c r="K7534" t="s">
        <v>9123</v>
      </c>
      <c r="L7534" t="s">
        <v>9126</v>
      </c>
      <c r="M7534" t="s">
        <v>9670</v>
      </c>
      <c r="N7534" t="s">
        <v>8536</v>
      </c>
      <c r="O7534" t="s">
        <v>9085</v>
      </c>
      <c r="P7534" t="s">
        <v>8598</v>
      </c>
      <c r="Q7534">
        <v>80501</v>
      </c>
      <c r="R7534" t="s">
        <v>8542</v>
      </c>
      <c r="S7534" t="s">
        <v>7800</v>
      </c>
      <c r="T7534" t="s">
        <v>7736</v>
      </c>
    </row>
    <row r="7535" spans="1:20" x14ac:dyDescent="0.25">
      <c r="A7535" t="s">
        <v>6354</v>
      </c>
      <c r="B7535" s="2">
        <v>42791</v>
      </c>
      <c r="C7535" s="2">
        <v>42795</v>
      </c>
      <c r="D7535" t="s">
        <v>19</v>
      </c>
      <c r="E7535" t="s">
        <v>2865</v>
      </c>
      <c r="F7535" t="s">
        <v>1736</v>
      </c>
      <c r="G7535" s="1">
        <v>196784</v>
      </c>
      <c r="H7535">
        <v>2</v>
      </c>
      <c r="I7535">
        <v>2</v>
      </c>
      <c r="J7535" s="1">
        <v>-221382</v>
      </c>
      <c r="K7535" t="s">
        <v>9123</v>
      </c>
      <c r="L7535" t="s">
        <v>9126</v>
      </c>
      <c r="M7535" t="s">
        <v>9946</v>
      </c>
      <c r="N7535" t="s">
        <v>8536</v>
      </c>
      <c r="O7535" t="s">
        <v>8783</v>
      </c>
      <c r="P7535" t="s">
        <v>8546</v>
      </c>
      <c r="Q7535">
        <v>27834</v>
      </c>
      <c r="R7535" t="s">
        <v>8539</v>
      </c>
      <c r="S7535" t="s">
        <v>8311</v>
      </c>
      <c r="T7535" t="s">
        <v>7736</v>
      </c>
    </row>
    <row r="7536" spans="1:20" x14ac:dyDescent="0.25">
      <c r="A7536" t="s">
        <v>6354</v>
      </c>
      <c r="B7536" s="2">
        <v>42791</v>
      </c>
      <c r="C7536" s="2">
        <v>42795</v>
      </c>
      <c r="D7536" t="s">
        <v>19</v>
      </c>
      <c r="E7536" t="s">
        <v>2865</v>
      </c>
      <c r="F7536" t="s">
        <v>540</v>
      </c>
      <c r="G7536" s="1">
        <v>23192</v>
      </c>
      <c r="H7536">
        <v>5</v>
      </c>
      <c r="I7536">
        <v>2</v>
      </c>
      <c r="J7536" s="1">
        <v>5798</v>
      </c>
      <c r="K7536" t="s">
        <v>9123</v>
      </c>
      <c r="L7536" t="s">
        <v>9124</v>
      </c>
      <c r="M7536" t="s">
        <v>9407</v>
      </c>
      <c r="N7536" t="s">
        <v>8536</v>
      </c>
      <c r="O7536" t="s">
        <v>8783</v>
      </c>
      <c r="P7536" t="s">
        <v>8546</v>
      </c>
      <c r="Q7536">
        <v>27834</v>
      </c>
      <c r="R7536" t="s">
        <v>8539</v>
      </c>
      <c r="S7536" t="s">
        <v>8311</v>
      </c>
      <c r="T7536" t="s">
        <v>7736</v>
      </c>
    </row>
    <row r="7537" spans="1:20" x14ac:dyDescent="0.25">
      <c r="A7537" t="s">
        <v>6355</v>
      </c>
      <c r="B7537" s="2">
        <v>42825</v>
      </c>
      <c r="C7537" s="2">
        <v>42832</v>
      </c>
      <c r="D7537" t="s">
        <v>19</v>
      </c>
      <c r="E7537" t="s">
        <v>1997</v>
      </c>
      <c r="F7537" t="s">
        <v>1144</v>
      </c>
      <c r="G7537" s="1">
        <v>297</v>
      </c>
      <c r="H7537">
        <v>3</v>
      </c>
      <c r="I7537">
        <v>0</v>
      </c>
      <c r="J7537" s="1">
        <v>8019</v>
      </c>
      <c r="K7537" t="s">
        <v>9128</v>
      </c>
      <c r="L7537" t="s">
        <v>9273</v>
      </c>
      <c r="M7537" t="s">
        <v>9696</v>
      </c>
      <c r="N7537" t="s">
        <v>8536</v>
      </c>
      <c r="O7537" t="s">
        <v>8540</v>
      </c>
      <c r="P7537" t="s">
        <v>8541</v>
      </c>
      <c r="Q7537">
        <v>90004</v>
      </c>
      <c r="R7537" t="s">
        <v>8542</v>
      </c>
      <c r="S7537" t="s">
        <v>8166</v>
      </c>
      <c r="T7537" t="s">
        <v>7738</v>
      </c>
    </row>
    <row r="7538" spans="1:20" x14ac:dyDescent="0.25">
      <c r="A7538" t="s">
        <v>6356</v>
      </c>
      <c r="B7538" s="2">
        <v>43072</v>
      </c>
      <c r="C7538" s="2">
        <v>43077</v>
      </c>
      <c r="D7538" t="s">
        <v>19</v>
      </c>
      <c r="E7538" t="s">
        <v>3008</v>
      </c>
      <c r="F7538" t="s">
        <v>5899</v>
      </c>
      <c r="G7538" s="1">
        <v>13592</v>
      </c>
      <c r="H7538">
        <v>2</v>
      </c>
      <c r="I7538">
        <v>6</v>
      </c>
      <c r="J7538" s="1">
        <v>-142716</v>
      </c>
      <c r="K7538" t="s">
        <v>9123</v>
      </c>
      <c r="L7538" t="s">
        <v>9135</v>
      </c>
      <c r="M7538" t="s">
        <v>10894</v>
      </c>
      <c r="N7538" t="s">
        <v>8536</v>
      </c>
      <c r="O7538" t="s">
        <v>8563</v>
      </c>
      <c r="P7538" t="s">
        <v>8550</v>
      </c>
      <c r="Q7538">
        <v>77041</v>
      </c>
      <c r="R7538" t="s">
        <v>8551</v>
      </c>
      <c r="S7538" t="s">
        <v>8335</v>
      </c>
      <c r="T7538" t="s">
        <v>7736</v>
      </c>
    </row>
    <row r="7539" spans="1:20" x14ac:dyDescent="0.25">
      <c r="A7539" t="s">
        <v>6357</v>
      </c>
      <c r="B7539" s="2">
        <v>42419</v>
      </c>
      <c r="C7539" s="2">
        <v>42422</v>
      </c>
      <c r="D7539" t="s">
        <v>11</v>
      </c>
      <c r="E7539" t="s">
        <v>977</v>
      </c>
      <c r="F7539" t="s">
        <v>271</v>
      </c>
      <c r="G7539" s="1">
        <v>7088</v>
      </c>
      <c r="H7539">
        <v>2</v>
      </c>
      <c r="I7539">
        <v>0</v>
      </c>
      <c r="J7539" s="1">
        <v>333136</v>
      </c>
      <c r="K7539" t="s">
        <v>9128</v>
      </c>
      <c r="L7539" t="s">
        <v>9148</v>
      </c>
      <c r="M7539" t="s">
        <v>9269</v>
      </c>
      <c r="N7539" t="s">
        <v>8536</v>
      </c>
      <c r="O7539" t="s">
        <v>8556</v>
      </c>
      <c r="P7539" t="s">
        <v>8541</v>
      </c>
      <c r="Q7539">
        <v>94109</v>
      </c>
      <c r="R7539" t="s">
        <v>8542</v>
      </c>
      <c r="S7539" t="s">
        <v>7956</v>
      </c>
      <c r="T7539" t="s">
        <v>7736</v>
      </c>
    </row>
    <row r="7540" spans="1:20" x14ac:dyDescent="0.25">
      <c r="A7540" t="s">
        <v>6358</v>
      </c>
      <c r="B7540" s="2">
        <v>43071</v>
      </c>
      <c r="C7540" s="2">
        <v>43075</v>
      </c>
      <c r="D7540" t="s">
        <v>19</v>
      </c>
      <c r="E7540" t="s">
        <v>2397</v>
      </c>
      <c r="F7540" t="s">
        <v>775</v>
      </c>
      <c r="G7540" s="1">
        <v>114288</v>
      </c>
      <c r="H7540">
        <v>1</v>
      </c>
      <c r="I7540">
        <v>2</v>
      </c>
      <c r="J7540" s="1">
        <v>128574</v>
      </c>
      <c r="K7540" t="s">
        <v>9128</v>
      </c>
      <c r="L7540" t="s">
        <v>9133</v>
      </c>
      <c r="M7540" t="s">
        <v>9526</v>
      </c>
      <c r="N7540" t="s">
        <v>8536</v>
      </c>
      <c r="O7540" t="s">
        <v>8632</v>
      </c>
      <c r="P7540" t="s">
        <v>8598</v>
      </c>
      <c r="Q7540">
        <v>80219</v>
      </c>
      <c r="R7540" t="s">
        <v>8542</v>
      </c>
      <c r="S7540" t="s">
        <v>8248</v>
      </c>
      <c r="T7540" t="s">
        <v>7738</v>
      </c>
    </row>
    <row r="7541" spans="1:20" x14ac:dyDescent="0.25">
      <c r="A7541" t="s">
        <v>6358</v>
      </c>
      <c r="B7541" s="2">
        <v>43071</v>
      </c>
      <c r="C7541" s="2">
        <v>43075</v>
      </c>
      <c r="D7541" t="s">
        <v>19</v>
      </c>
      <c r="E7541" t="s">
        <v>2397</v>
      </c>
      <c r="F7541" t="s">
        <v>1669</v>
      </c>
      <c r="G7541" s="1">
        <v>36624</v>
      </c>
      <c r="H7541">
        <v>8</v>
      </c>
      <c r="I7541">
        <v>7</v>
      </c>
      <c r="J7541" s="1">
        <v>-24416</v>
      </c>
      <c r="K7541" t="s">
        <v>9128</v>
      </c>
      <c r="L7541" t="s">
        <v>9142</v>
      </c>
      <c r="M7541" t="s">
        <v>9921</v>
      </c>
      <c r="N7541" t="s">
        <v>8536</v>
      </c>
      <c r="O7541" t="s">
        <v>8632</v>
      </c>
      <c r="P7541" t="s">
        <v>8598</v>
      </c>
      <c r="Q7541">
        <v>80219</v>
      </c>
      <c r="R7541" t="s">
        <v>8542</v>
      </c>
      <c r="S7541" t="s">
        <v>8248</v>
      </c>
      <c r="T7541" t="s">
        <v>7738</v>
      </c>
    </row>
    <row r="7542" spans="1:20" x14ac:dyDescent="0.25">
      <c r="A7542" t="s">
        <v>6358</v>
      </c>
      <c r="B7542" s="2">
        <v>43071</v>
      </c>
      <c r="C7542" s="2">
        <v>43075</v>
      </c>
      <c r="D7542" t="s">
        <v>19</v>
      </c>
      <c r="E7542" t="s">
        <v>2397</v>
      </c>
      <c r="F7542" t="s">
        <v>4615</v>
      </c>
      <c r="G7542" s="1">
        <v>242352</v>
      </c>
      <c r="H7542">
        <v>8</v>
      </c>
      <c r="I7542">
        <v>7</v>
      </c>
      <c r="J7542" s="1">
        <v>-363528</v>
      </c>
      <c r="K7542" t="s">
        <v>9123</v>
      </c>
      <c r="L7542" t="s">
        <v>9124</v>
      </c>
      <c r="M7542" t="s">
        <v>10763</v>
      </c>
      <c r="N7542" t="s">
        <v>8536</v>
      </c>
      <c r="O7542" t="s">
        <v>8632</v>
      </c>
      <c r="P7542" t="s">
        <v>8598</v>
      </c>
      <c r="Q7542">
        <v>80219</v>
      </c>
      <c r="R7542" t="s">
        <v>8542</v>
      </c>
      <c r="S7542" t="s">
        <v>8248</v>
      </c>
      <c r="T7542" t="s">
        <v>7738</v>
      </c>
    </row>
    <row r="7543" spans="1:20" x14ac:dyDescent="0.25">
      <c r="A7543" t="s">
        <v>6358</v>
      </c>
      <c r="B7543" s="2">
        <v>43071</v>
      </c>
      <c r="C7543" s="2">
        <v>43075</v>
      </c>
      <c r="D7543" t="s">
        <v>19</v>
      </c>
      <c r="E7543" t="s">
        <v>2397</v>
      </c>
      <c r="F7543" t="s">
        <v>4657</v>
      </c>
      <c r="G7543" s="1">
        <v>49616</v>
      </c>
      <c r="H7543">
        <v>2</v>
      </c>
      <c r="I7543">
        <v>2</v>
      </c>
      <c r="J7543" s="1">
        <v>49616</v>
      </c>
      <c r="K7543" t="s">
        <v>9139</v>
      </c>
      <c r="L7543" t="s">
        <v>9140</v>
      </c>
      <c r="M7543" t="s">
        <v>10774</v>
      </c>
      <c r="N7543" t="s">
        <v>8536</v>
      </c>
      <c r="O7543" t="s">
        <v>8632</v>
      </c>
      <c r="P7543" t="s">
        <v>8598</v>
      </c>
      <c r="Q7543">
        <v>80219</v>
      </c>
      <c r="R7543" t="s">
        <v>8542</v>
      </c>
      <c r="S7543" t="s">
        <v>8248</v>
      </c>
      <c r="T7543" t="s">
        <v>7738</v>
      </c>
    </row>
    <row r="7544" spans="1:20" x14ac:dyDescent="0.25">
      <c r="A7544" t="s">
        <v>6358</v>
      </c>
      <c r="B7544" s="2">
        <v>43071</v>
      </c>
      <c r="C7544" s="2">
        <v>43075</v>
      </c>
      <c r="D7544" t="s">
        <v>19</v>
      </c>
      <c r="E7544" t="s">
        <v>2397</v>
      </c>
      <c r="F7544" t="s">
        <v>2357</v>
      </c>
      <c r="G7544" s="1">
        <v>508704</v>
      </c>
      <c r="H7544">
        <v>6</v>
      </c>
      <c r="I7544">
        <v>2</v>
      </c>
      <c r="J7544" s="1">
        <v>0</v>
      </c>
      <c r="K7544" t="s">
        <v>9123</v>
      </c>
      <c r="L7544" t="s">
        <v>9135</v>
      </c>
      <c r="M7544" t="s">
        <v>10183</v>
      </c>
      <c r="N7544" t="s">
        <v>8536</v>
      </c>
      <c r="O7544" t="s">
        <v>8632</v>
      </c>
      <c r="P7544" t="s">
        <v>8598</v>
      </c>
      <c r="Q7544">
        <v>80219</v>
      </c>
      <c r="R7544" t="s">
        <v>8542</v>
      </c>
      <c r="S7544" t="s">
        <v>8248</v>
      </c>
      <c r="T7544" t="s">
        <v>7738</v>
      </c>
    </row>
    <row r="7545" spans="1:20" x14ac:dyDescent="0.25">
      <c r="A7545" t="s">
        <v>6358</v>
      </c>
      <c r="B7545" s="2">
        <v>43071</v>
      </c>
      <c r="C7545" s="2">
        <v>43075</v>
      </c>
      <c r="D7545" t="s">
        <v>19</v>
      </c>
      <c r="E7545" t="s">
        <v>2397</v>
      </c>
      <c r="F7545" t="s">
        <v>3295</v>
      </c>
      <c r="G7545" s="1">
        <v>5736</v>
      </c>
      <c r="H7545">
        <v>6</v>
      </c>
      <c r="I7545">
        <v>2</v>
      </c>
      <c r="J7545" s="1">
        <v>-1434</v>
      </c>
      <c r="K7545" t="s">
        <v>9139</v>
      </c>
      <c r="L7545" t="s">
        <v>9140</v>
      </c>
      <c r="M7545" t="s">
        <v>10490</v>
      </c>
      <c r="N7545" t="s">
        <v>8536</v>
      </c>
      <c r="O7545" t="s">
        <v>8632</v>
      </c>
      <c r="P7545" t="s">
        <v>8598</v>
      </c>
      <c r="Q7545">
        <v>80219</v>
      </c>
      <c r="R7545" t="s">
        <v>8542</v>
      </c>
      <c r="S7545" t="s">
        <v>8248</v>
      </c>
      <c r="T7545" t="s">
        <v>7738</v>
      </c>
    </row>
    <row r="7546" spans="1:20" x14ac:dyDescent="0.25">
      <c r="A7546" t="s">
        <v>6358</v>
      </c>
      <c r="B7546" s="2">
        <v>43071</v>
      </c>
      <c r="C7546" s="2">
        <v>43075</v>
      </c>
      <c r="D7546" t="s">
        <v>19</v>
      </c>
      <c r="E7546" t="s">
        <v>2397</v>
      </c>
      <c r="F7546" t="s">
        <v>1304</v>
      </c>
      <c r="G7546" s="1">
        <v>90668</v>
      </c>
      <c r="H7546">
        <v>5</v>
      </c>
      <c r="I7546">
        <v>2</v>
      </c>
      <c r="J7546" s="1">
        <v>68001</v>
      </c>
      <c r="K7546" t="s">
        <v>9123</v>
      </c>
      <c r="L7546" t="s">
        <v>9126</v>
      </c>
      <c r="M7546" t="s">
        <v>9767</v>
      </c>
      <c r="N7546" t="s">
        <v>8536</v>
      </c>
      <c r="O7546" t="s">
        <v>8632</v>
      </c>
      <c r="P7546" t="s">
        <v>8598</v>
      </c>
      <c r="Q7546">
        <v>80219</v>
      </c>
      <c r="R7546" t="s">
        <v>8542</v>
      </c>
      <c r="S7546" t="s">
        <v>8248</v>
      </c>
      <c r="T7546" t="s">
        <v>7738</v>
      </c>
    </row>
    <row r="7547" spans="1:20" x14ac:dyDescent="0.25">
      <c r="A7547" t="s">
        <v>6359</v>
      </c>
      <c r="B7547" s="2">
        <v>41922</v>
      </c>
      <c r="C7547" s="2">
        <v>41927</v>
      </c>
      <c r="D7547" t="s">
        <v>19</v>
      </c>
      <c r="E7547" t="s">
        <v>6360</v>
      </c>
      <c r="F7547" t="s">
        <v>3878</v>
      </c>
      <c r="G7547" s="1">
        <v>719952</v>
      </c>
      <c r="H7547">
        <v>6</v>
      </c>
      <c r="I7547">
        <v>2</v>
      </c>
      <c r="J7547" s="1">
        <v>719952</v>
      </c>
      <c r="K7547" t="s">
        <v>9139</v>
      </c>
      <c r="L7547" t="s">
        <v>9140</v>
      </c>
      <c r="M7547" t="s">
        <v>10630</v>
      </c>
      <c r="N7547" t="s">
        <v>8536</v>
      </c>
      <c r="O7547" t="s">
        <v>8691</v>
      </c>
      <c r="P7547" t="s">
        <v>8550</v>
      </c>
      <c r="Q7547">
        <v>77340</v>
      </c>
      <c r="R7547" t="s">
        <v>8551</v>
      </c>
      <c r="S7547" t="s">
        <v>8520</v>
      </c>
      <c r="T7547" t="s">
        <v>7738</v>
      </c>
    </row>
    <row r="7548" spans="1:20" x14ac:dyDescent="0.25">
      <c r="A7548" t="s">
        <v>6359</v>
      </c>
      <c r="B7548" s="2">
        <v>41922</v>
      </c>
      <c r="C7548" s="2">
        <v>41927</v>
      </c>
      <c r="D7548" t="s">
        <v>19</v>
      </c>
      <c r="E7548" t="s">
        <v>6360</v>
      </c>
      <c r="F7548" t="s">
        <v>1064</v>
      </c>
      <c r="G7548" s="1">
        <v>755944</v>
      </c>
      <c r="H7548">
        <v>7</v>
      </c>
      <c r="I7548">
        <v>2</v>
      </c>
      <c r="J7548" s="1">
        <v>661451</v>
      </c>
      <c r="K7548" t="s">
        <v>9139</v>
      </c>
      <c r="L7548" t="s">
        <v>9140</v>
      </c>
      <c r="M7548" t="s">
        <v>9663</v>
      </c>
      <c r="N7548" t="s">
        <v>8536</v>
      </c>
      <c r="O7548" t="s">
        <v>8691</v>
      </c>
      <c r="P7548" t="s">
        <v>8550</v>
      </c>
      <c r="Q7548">
        <v>77340</v>
      </c>
      <c r="R7548" t="s">
        <v>8551</v>
      </c>
      <c r="S7548" t="s">
        <v>8520</v>
      </c>
      <c r="T7548" t="s">
        <v>7738</v>
      </c>
    </row>
    <row r="7549" spans="1:20" x14ac:dyDescent="0.25">
      <c r="A7549" t="s">
        <v>6359</v>
      </c>
      <c r="B7549" s="2">
        <v>41922</v>
      </c>
      <c r="C7549" s="2">
        <v>41927</v>
      </c>
      <c r="D7549" t="s">
        <v>19</v>
      </c>
      <c r="E7549" t="s">
        <v>6360</v>
      </c>
      <c r="F7549" t="s">
        <v>2799</v>
      </c>
      <c r="G7549" s="1">
        <v>1198</v>
      </c>
      <c r="H7549">
        <v>5</v>
      </c>
      <c r="I7549">
        <v>8</v>
      </c>
      <c r="J7549" s="1">
        <v>-19168</v>
      </c>
      <c r="K7549" t="s">
        <v>9128</v>
      </c>
      <c r="L7549" t="s">
        <v>9142</v>
      </c>
      <c r="M7549" t="s">
        <v>10341</v>
      </c>
      <c r="N7549" t="s">
        <v>8536</v>
      </c>
      <c r="O7549" t="s">
        <v>8691</v>
      </c>
      <c r="P7549" t="s">
        <v>8550</v>
      </c>
      <c r="Q7549">
        <v>77340</v>
      </c>
      <c r="R7549" t="s">
        <v>8551</v>
      </c>
      <c r="S7549" t="s">
        <v>8520</v>
      </c>
      <c r="T7549" t="s">
        <v>7738</v>
      </c>
    </row>
    <row r="7550" spans="1:20" x14ac:dyDescent="0.25">
      <c r="A7550" t="s">
        <v>6359</v>
      </c>
      <c r="B7550" s="2">
        <v>41922</v>
      </c>
      <c r="C7550" s="2">
        <v>41927</v>
      </c>
      <c r="D7550" t="s">
        <v>19</v>
      </c>
      <c r="E7550" t="s">
        <v>6360</v>
      </c>
      <c r="F7550" t="s">
        <v>614</v>
      </c>
      <c r="G7550" s="1">
        <v>898</v>
      </c>
      <c r="H7550">
        <v>1</v>
      </c>
      <c r="I7550">
        <v>8</v>
      </c>
      <c r="J7550" s="1">
        <v>-15715</v>
      </c>
      <c r="K7550" t="s">
        <v>9128</v>
      </c>
      <c r="L7550" t="s">
        <v>9142</v>
      </c>
      <c r="M7550" t="s">
        <v>9449</v>
      </c>
      <c r="N7550" t="s">
        <v>8536</v>
      </c>
      <c r="O7550" t="s">
        <v>8691</v>
      </c>
      <c r="P7550" t="s">
        <v>8550</v>
      </c>
      <c r="Q7550">
        <v>77340</v>
      </c>
      <c r="R7550" t="s">
        <v>8551</v>
      </c>
      <c r="S7550" t="s">
        <v>8520</v>
      </c>
      <c r="T7550" t="s">
        <v>7738</v>
      </c>
    </row>
    <row r="7551" spans="1:20" x14ac:dyDescent="0.25">
      <c r="A7551" t="s">
        <v>6361</v>
      </c>
      <c r="B7551" s="2">
        <v>42618</v>
      </c>
      <c r="C7551" s="2">
        <v>42620</v>
      </c>
      <c r="D7551" t="s">
        <v>79</v>
      </c>
      <c r="E7551" t="s">
        <v>3059</v>
      </c>
      <c r="F7551" t="s">
        <v>3302</v>
      </c>
      <c r="G7551" s="1">
        <v>21204</v>
      </c>
      <c r="H7551">
        <v>3</v>
      </c>
      <c r="I7551">
        <v>6</v>
      </c>
      <c r="J7551" s="1">
        <v>-116622</v>
      </c>
      <c r="K7551" t="s">
        <v>9123</v>
      </c>
      <c r="L7551" t="s">
        <v>9135</v>
      </c>
      <c r="M7551" t="s">
        <v>10493</v>
      </c>
      <c r="N7551" t="s">
        <v>8536</v>
      </c>
      <c r="O7551" t="s">
        <v>8563</v>
      </c>
      <c r="P7551" t="s">
        <v>8550</v>
      </c>
      <c r="Q7551">
        <v>77036</v>
      </c>
      <c r="R7551" t="s">
        <v>8551</v>
      </c>
      <c r="S7551" t="s">
        <v>8343</v>
      </c>
      <c r="T7551" t="s">
        <v>7738</v>
      </c>
    </row>
    <row r="7552" spans="1:20" x14ac:dyDescent="0.25">
      <c r="A7552" t="s">
        <v>6362</v>
      </c>
      <c r="B7552" s="2">
        <v>41963</v>
      </c>
      <c r="C7552" s="2">
        <v>41968</v>
      </c>
      <c r="D7552" t="s">
        <v>19</v>
      </c>
      <c r="E7552" t="s">
        <v>2605</v>
      </c>
      <c r="F7552" t="s">
        <v>5361</v>
      </c>
      <c r="G7552" s="1">
        <v>3474</v>
      </c>
      <c r="H7552">
        <v>3</v>
      </c>
      <c r="I7552">
        <v>0</v>
      </c>
      <c r="J7552" s="1">
        <v>1737</v>
      </c>
      <c r="K7552" t="s">
        <v>9128</v>
      </c>
      <c r="L7552" t="s">
        <v>9167</v>
      </c>
      <c r="M7552" t="s">
        <v>10826</v>
      </c>
      <c r="N7552" t="s">
        <v>8536</v>
      </c>
      <c r="O7552" t="s">
        <v>8576</v>
      </c>
      <c r="P7552" t="s">
        <v>8577</v>
      </c>
      <c r="Q7552">
        <v>10024</v>
      </c>
      <c r="R7552" t="s">
        <v>8561</v>
      </c>
      <c r="S7552" t="s">
        <v>8280</v>
      </c>
      <c r="T7552" t="s">
        <v>7738</v>
      </c>
    </row>
    <row r="7553" spans="1:20" x14ac:dyDescent="0.25">
      <c r="A7553" t="s">
        <v>6362</v>
      </c>
      <c r="B7553" s="2">
        <v>41963</v>
      </c>
      <c r="C7553" s="2">
        <v>41968</v>
      </c>
      <c r="D7553" t="s">
        <v>19</v>
      </c>
      <c r="E7553" t="s">
        <v>2605</v>
      </c>
      <c r="F7553" t="s">
        <v>1859</v>
      </c>
      <c r="G7553" s="1">
        <v>83394</v>
      </c>
      <c r="H7553">
        <v>6</v>
      </c>
      <c r="I7553">
        <v>0</v>
      </c>
      <c r="J7553" s="1">
        <v>2168244</v>
      </c>
      <c r="K7553" t="s">
        <v>9139</v>
      </c>
      <c r="L7553" t="s">
        <v>9140</v>
      </c>
      <c r="M7553" t="s">
        <v>10002</v>
      </c>
      <c r="N7553" t="s">
        <v>8536</v>
      </c>
      <c r="O7553" t="s">
        <v>8576</v>
      </c>
      <c r="P7553" t="s">
        <v>8577</v>
      </c>
      <c r="Q7553">
        <v>10024</v>
      </c>
      <c r="R7553" t="s">
        <v>8561</v>
      </c>
      <c r="S7553" t="s">
        <v>8280</v>
      </c>
      <c r="T7553" t="s">
        <v>7738</v>
      </c>
    </row>
    <row r="7554" spans="1:20" x14ac:dyDescent="0.25">
      <c r="A7554" t="s">
        <v>6362</v>
      </c>
      <c r="B7554" s="2">
        <v>41963</v>
      </c>
      <c r="C7554" s="2">
        <v>41968</v>
      </c>
      <c r="D7554" t="s">
        <v>19</v>
      </c>
      <c r="E7554" t="s">
        <v>2605</v>
      </c>
      <c r="F7554" t="s">
        <v>1722</v>
      </c>
      <c r="G7554" s="1">
        <v>1296</v>
      </c>
      <c r="H7554">
        <v>3</v>
      </c>
      <c r="I7554">
        <v>2</v>
      </c>
      <c r="J7554" s="1">
        <v>4536</v>
      </c>
      <c r="K7554" t="s">
        <v>9128</v>
      </c>
      <c r="L7554" t="s">
        <v>9142</v>
      </c>
      <c r="M7554" t="s">
        <v>9941</v>
      </c>
      <c r="N7554" t="s">
        <v>8536</v>
      </c>
      <c r="O7554" t="s">
        <v>8576</v>
      </c>
      <c r="P7554" t="s">
        <v>8577</v>
      </c>
      <c r="Q7554">
        <v>10024</v>
      </c>
      <c r="R7554" t="s">
        <v>8561</v>
      </c>
      <c r="S7554" t="s">
        <v>8280</v>
      </c>
      <c r="T7554" t="s">
        <v>7738</v>
      </c>
    </row>
    <row r="7555" spans="1:20" x14ac:dyDescent="0.25">
      <c r="A7555" t="s">
        <v>6362</v>
      </c>
      <c r="B7555" s="2">
        <v>41963</v>
      </c>
      <c r="C7555" s="2">
        <v>41968</v>
      </c>
      <c r="D7555" t="s">
        <v>19</v>
      </c>
      <c r="E7555" t="s">
        <v>2605</v>
      </c>
      <c r="F7555" t="s">
        <v>3349</v>
      </c>
      <c r="G7555" s="1">
        <v>2592</v>
      </c>
      <c r="H7555">
        <v>4</v>
      </c>
      <c r="I7555">
        <v>0</v>
      </c>
      <c r="J7555" s="1">
        <v>124416</v>
      </c>
      <c r="K7555" t="s">
        <v>9128</v>
      </c>
      <c r="L7555" t="s">
        <v>9148</v>
      </c>
      <c r="M7555" t="s">
        <v>10508</v>
      </c>
      <c r="N7555" t="s">
        <v>8536</v>
      </c>
      <c r="O7555" t="s">
        <v>8576</v>
      </c>
      <c r="P7555" t="s">
        <v>8577</v>
      </c>
      <c r="Q7555">
        <v>10024</v>
      </c>
      <c r="R7555" t="s">
        <v>8561</v>
      </c>
      <c r="S7555" t="s">
        <v>8280</v>
      </c>
      <c r="T7555" t="s">
        <v>7738</v>
      </c>
    </row>
    <row r="7556" spans="1:20" x14ac:dyDescent="0.25">
      <c r="A7556" t="s">
        <v>6363</v>
      </c>
      <c r="B7556" s="2">
        <v>41769</v>
      </c>
      <c r="C7556" s="2">
        <v>41773</v>
      </c>
      <c r="D7556" t="s">
        <v>11</v>
      </c>
      <c r="E7556" t="s">
        <v>1400</v>
      </c>
      <c r="F7556" t="s">
        <v>1912</v>
      </c>
      <c r="G7556" s="1">
        <v>349965</v>
      </c>
      <c r="H7556">
        <v>7</v>
      </c>
      <c r="I7556">
        <v>5</v>
      </c>
      <c r="J7556" s="1">
        <v>-2169783</v>
      </c>
      <c r="K7556" t="s">
        <v>9123</v>
      </c>
      <c r="L7556" t="s">
        <v>9124</v>
      </c>
      <c r="M7556" t="s">
        <v>10028</v>
      </c>
      <c r="N7556" t="s">
        <v>8536</v>
      </c>
      <c r="O7556" t="s">
        <v>8559</v>
      </c>
      <c r="P7556" t="s">
        <v>8560</v>
      </c>
      <c r="Q7556">
        <v>19134</v>
      </c>
      <c r="R7556" t="s">
        <v>8561</v>
      </c>
      <c r="S7556" t="s">
        <v>8052</v>
      </c>
      <c r="T7556" t="s">
        <v>7736</v>
      </c>
    </row>
    <row r="7557" spans="1:20" x14ac:dyDescent="0.25">
      <c r="A7557" t="s">
        <v>6363</v>
      </c>
      <c r="B7557" s="2">
        <v>41769</v>
      </c>
      <c r="C7557" s="2">
        <v>41773</v>
      </c>
      <c r="D7557" t="s">
        <v>11</v>
      </c>
      <c r="E7557" t="s">
        <v>1400</v>
      </c>
      <c r="F7557" t="s">
        <v>1695</v>
      </c>
      <c r="G7557" s="1">
        <v>2232</v>
      </c>
      <c r="H7557">
        <v>5</v>
      </c>
      <c r="I7557">
        <v>2</v>
      </c>
      <c r="J7557" s="1">
        <v>5301</v>
      </c>
      <c r="K7557" t="s">
        <v>9128</v>
      </c>
      <c r="L7557" t="s">
        <v>9137</v>
      </c>
      <c r="M7557" t="s">
        <v>9931</v>
      </c>
      <c r="N7557" t="s">
        <v>8536</v>
      </c>
      <c r="O7557" t="s">
        <v>8559</v>
      </c>
      <c r="P7557" t="s">
        <v>8560</v>
      </c>
      <c r="Q7557">
        <v>19134</v>
      </c>
      <c r="R7557" t="s">
        <v>8561</v>
      </c>
      <c r="S7557" t="s">
        <v>8052</v>
      </c>
      <c r="T7557" t="s">
        <v>7736</v>
      </c>
    </row>
    <row r="7558" spans="1:20" x14ac:dyDescent="0.25">
      <c r="A7558" t="s">
        <v>6364</v>
      </c>
      <c r="B7558" s="2">
        <v>43066</v>
      </c>
      <c r="C7558" s="2">
        <v>43071</v>
      </c>
      <c r="D7558" t="s">
        <v>19</v>
      </c>
      <c r="E7558" t="s">
        <v>1486</v>
      </c>
      <c r="F7558" t="s">
        <v>2059</v>
      </c>
      <c r="G7558" s="1">
        <v>15828</v>
      </c>
      <c r="H7558">
        <v>6</v>
      </c>
      <c r="I7558">
        <v>0</v>
      </c>
      <c r="J7558" s="1">
        <v>728088</v>
      </c>
      <c r="K7558" t="s">
        <v>9128</v>
      </c>
      <c r="L7558" t="s">
        <v>9148</v>
      </c>
      <c r="M7558" t="s">
        <v>10082</v>
      </c>
      <c r="N7558" t="s">
        <v>8536</v>
      </c>
      <c r="O7558" t="s">
        <v>8603</v>
      </c>
      <c r="P7558" t="s">
        <v>8575</v>
      </c>
      <c r="Q7558">
        <v>47201</v>
      </c>
      <c r="R7558" t="s">
        <v>8551</v>
      </c>
      <c r="S7558" t="s">
        <v>8073</v>
      </c>
      <c r="T7558" t="s">
        <v>7738</v>
      </c>
    </row>
    <row r="7559" spans="1:20" x14ac:dyDescent="0.25">
      <c r="A7559" t="s">
        <v>6364</v>
      </c>
      <c r="B7559" s="2">
        <v>43066</v>
      </c>
      <c r="C7559" s="2">
        <v>43071</v>
      </c>
      <c r="D7559" t="s">
        <v>19</v>
      </c>
      <c r="E7559" t="s">
        <v>1486</v>
      </c>
      <c r="F7559" t="s">
        <v>1905</v>
      </c>
      <c r="G7559" s="1">
        <v>49794</v>
      </c>
      <c r="H7559">
        <v>3</v>
      </c>
      <c r="I7559">
        <v>0</v>
      </c>
      <c r="J7559" s="1">
        <v>224073</v>
      </c>
      <c r="K7559" t="s">
        <v>9128</v>
      </c>
      <c r="L7559" t="s">
        <v>9142</v>
      </c>
      <c r="M7559" t="s">
        <v>10025</v>
      </c>
      <c r="N7559" t="s">
        <v>8536</v>
      </c>
      <c r="O7559" t="s">
        <v>8603</v>
      </c>
      <c r="P7559" t="s">
        <v>8575</v>
      </c>
      <c r="Q7559">
        <v>47201</v>
      </c>
      <c r="R7559" t="s">
        <v>8551</v>
      </c>
      <c r="S7559" t="s">
        <v>8073</v>
      </c>
      <c r="T7559" t="s">
        <v>7738</v>
      </c>
    </row>
    <row r="7560" spans="1:20" x14ac:dyDescent="0.25">
      <c r="A7560" t="s">
        <v>6365</v>
      </c>
      <c r="B7560" s="2">
        <v>41944</v>
      </c>
      <c r="C7560" s="2">
        <v>41948</v>
      </c>
      <c r="D7560" t="s">
        <v>19</v>
      </c>
      <c r="E7560" t="s">
        <v>1566</v>
      </c>
      <c r="F7560" t="s">
        <v>333</v>
      </c>
      <c r="G7560" s="1">
        <v>53394</v>
      </c>
      <c r="H7560">
        <v>3</v>
      </c>
      <c r="I7560">
        <v>0</v>
      </c>
      <c r="J7560" s="1">
        <v>1548426</v>
      </c>
      <c r="K7560" t="s">
        <v>9128</v>
      </c>
      <c r="L7560" t="s">
        <v>9144</v>
      </c>
      <c r="M7560" t="s">
        <v>9301</v>
      </c>
      <c r="N7560" t="s">
        <v>8536</v>
      </c>
      <c r="O7560" t="s">
        <v>8657</v>
      </c>
      <c r="P7560" t="s">
        <v>8577</v>
      </c>
      <c r="Q7560">
        <v>11561</v>
      </c>
      <c r="R7560" t="s">
        <v>8561</v>
      </c>
      <c r="S7560" t="s">
        <v>8089</v>
      </c>
      <c r="T7560" t="s">
        <v>7736</v>
      </c>
    </row>
    <row r="7561" spans="1:20" x14ac:dyDescent="0.25">
      <c r="A7561" t="s">
        <v>6365</v>
      </c>
      <c r="B7561" s="2">
        <v>41944</v>
      </c>
      <c r="C7561" s="2">
        <v>41948</v>
      </c>
      <c r="D7561" t="s">
        <v>19</v>
      </c>
      <c r="E7561" t="s">
        <v>1566</v>
      </c>
      <c r="F7561" t="s">
        <v>2085</v>
      </c>
      <c r="G7561" s="1">
        <v>16794</v>
      </c>
      <c r="H7561">
        <v>3</v>
      </c>
      <c r="I7561">
        <v>0</v>
      </c>
      <c r="J7561" s="1">
        <v>822906</v>
      </c>
      <c r="K7561" t="s">
        <v>9128</v>
      </c>
      <c r="L7561" t="s">
        <v>9148</v>
      </c>
      <c r="M7561" t="s">
        <v>10092</v>
      </c>
      <c r="N7561" t="s">
        <v>8536</v>
      </c>
      <c r="O7561" t="s">
        <v>8657</v>
      </c>
      <c r="P7561" t="s">
        <v>8577</v>
      </c>
      <c r="Q7561">
        <v>11561</v>
      </c>
      <c r="R7561" t="s">
        <v>8561</v>
      </c>
      <c r="S7561" t="s">
        <v>8089</v>
      </c>
      <c r="T7561" t="s">
        <v>7736</v>
      </c>
    </row>
    <row r="7562" spans="1:20" x14ac:dyDescent="0.25">
      <c r="A7562" t="s">
        <v>6365</v>
      </c>
      <c r="B7562" s="2">
        <v>41944</v>
      </c>
      <c r="C7562" s="2">
        <v>41948</v>
      </c>
      <c r="D7562" t="s">
        <v>19</v>
      </c>
      <c r="E7562" t="s">
        <v>1566</v>
      </c>
      <c r="F7562" t="s">
        <v>2806</v>
      </c>
      <c r="G7562" s="1">
        <v>3168</v>
      </c>
      <c r="H7562">
        <v>6</v>
      </c>
      <c r="I7562">
        <v>0</v>
      </c>
      <c r="J7562" s="1">
        <v>98208</v>
      </c>
      <c r="K7562" t="s">
        <v>9123</v>
      </c>
      <c r="L7562" t="s">
        <v>9135</v>
      </c>
      <c r="M7562" t="s">
        <v>10343</v>
      </c>
      <c r="N7562" t="s">
        <v>8536</v>
      </c>
      <c r="O7562" t="s">
        <v>8657</v>
      </c>
      <c r="P7562" t="s">
        <v>8577</v>
      </c>
      <c r="Q7562">
        <v>11561</v>
      </c>
      <c r="R7562" t="s">
        <v>8561</v>
      </c>
      <c r="S7562" t="s">
        <v>8089</v>
      </c>
      <c r="T7562" t="s">
        <v>7736</v>
      </c>
    </row>
    <row r="7563" spans="1:20" x14ac:dyDescent="0.25">
      <c r="A7563" t="s">
        <v>6366</v>
      </c>
      <c r="B7563" s="2">
        <v>42734</v>
      </c>
      <c r="C7563" s="2">
        <v>42736</v>
      </c>
      <c r="D7563" t="s">
        <v>79</v>
      </c>
      <c r="E7563" t="s">
        <v>923</v>
      </c>
      <c r="F7563" t="s">
        <v>14</v>
      </c>
      <c r="G7563" s="1">
        <v>170786</v>
      </c>
      <c r="H7563">
        <v>1</v>
      </c>
      <c r="I7563">
        <v>3</v>
      </c>
      <c r="J7563" s="1">
        <v>0</v>
      </c>
      <c r="K7563" t="s">
        <v>9123</v>
      </c>
      <c r="L7563" t="s">
        <v>9126</v>
      </c>
      <c r="M7563" t="s">
        <v>9127</v>
      </c>
      <c r="N7563" t="s">
        <v>8536</v>
      </c>
      <c r="O7563" t="s">
        <v>8731</v>
      </c>
      <c r="P7563" t="s">
        <v>8560</v>
      </c>
      <c r="Q7563">
        <v>17602</v>
      </c>
      <c r="R7563" t="s">
        <v>8561</v>
      </c>
      <c r="S7563" t="s">
        <v>7943</v>
      </c>
      <c r="T7563" t="s">
        <v>7736</v>
      </c>
    </row>
    <row r="7564" spans="1:20" x14ac:dyDescent="0.25">
      <c r="A7564" t="s">
        <v>6367</v>
      </c>
      <c r="B7564" s="2">
        <v>42616</v>
      </c>
      <c r="C7564" s="2">
        <v>42620</v>
      </c>
      <c r="D7564" t="s">
        <v>19</v>
      </c>
      <c r="E7564" t="s">
        <v>1155</v>
      </c>
      <c r="F7564" t="s">
        <v>4481</v>
      </c>
      <c r="G7564" s="1">
        <v>198744</v>
      </c>
      <c r="H7564">
        <v>4</v>
      </c>
      <c r="I7564">
        <v>3</v>
      </c>
      <c r="J7564" s="1">
        <v>0</v>
      </c>
      <c r="K7564" t="s">
        <v>9123</v>
      </c>
      <c r="L7564" t="s">
        <v>9124</v>
      </c>
      <c r="M7564" t="s">
        <v>10744</v>
      </c>
      <c r="N7564" t="s">
        <v>8536</v>
      </c>
      <c r="O7564" t="s">
        <v>8579</v>
      </c>
      <c r="P7564" t="s">
        <v>8566</v>
      </c>
      <c r="Q7564">
        <v>60610</v>
      </c>
      <c r="R7564" t="s">
        <v>8551</v>
      </c>
      <c r="S7564" t="s">
        <v>8000</v>
      </c>
      <c r="T7564" t="s">
        <v>7736</v>
      </c>
    </row>
    <row r="7565" spans="1:20" x14ac:dyDescent="0.25">
      <c r="A7565" t="s">
        <v>6368</v>
      </c>
      <c r="B7565" s="2">
        <v>43013</v>
      </c>
      <c r="C7565" s="2">
        <v>43015</v>
      </c>
      <c r="D7565" t="s">
        <v>79</v>
      </c>
      <c r="E7565" t="s">
        <v>771</v>
      </c>
      <c r="F7565" t="s">
        <v>1424</v>
      </c>
      <c r="G7565" s="1">
        <v>63824</v>
      </c>
      <c r="H7565">
        <v>2</v>
      </c>
      <c r="I7565">
        <v>2</v>
      </c>
      <c r="J7565" s="1">
        <v>135626</v>
      </c>
      <c r="K7565" t="s">
        <v>9139</v>
      </c>
      <c r="L7565" t="s">
        <v>9162</v>
      </c>
      <c r="M7565" t="s">
        <v>9823</v>
      </c>
      <c r="N7565" t="s">
        <v>8536</v>
      </c>
      <c r="O7565" t="s">
        <v>8632</v>
      </c>
      <c r="P7565" t="s">
        <v>8598</v>
      </c>
      <c r="Q7565">
        <v>80219</v>
      </c>
      <c r="R7565" t="s">
        <v>8542</v>
      </c>
      <c r="S7565" t="s">
        <v>7914</v>
      </c>
      <c r="T7565" t="s">
        <v>7744</v>
      </c>
    </row>
    <row r="7566" spans="1:20" x14ac:dyDescent="0.25">
      <c r="A7566" t="s">
        <v>6369</v>
      </c>
      <c r="B7566" s="2">
        <v>42399</v>
      </c>
      <c r="C7566" s="2">
        <v>42401</v>
      </c>
      <c r="D7566" t="s">
        <v>11</v>
      </c>
      <c r="E7566" t="s">
        <v>3211</v>
      </c>
      <c r="F7566" t="s">
        <v>3196</v>
      </c>
      <c r="G7566" s="1">
        <v>435168</v>
      </c>
      <c r="H7566">
        <v>4</v>
      </c>
      <c r="I7566">
        <v>2</v>
      </c>
      <c r="J7566" s="1">
        <v>-598356</v>
      </c>
      <c r="K7566" t="s">
        <v>9123</v>
      </c>
      <c r="L7566" t="s">
        <v>9126</v>
      </c>
      <c r="M7566" t="s">
        <v>10462</v>
      </c>
      <c r="N7566" t="s">
        <v>8536</v>
      </c>
      <c r="O7566" t="s">
        <v>8547</v>
      </c>
      <c r="P7566" t="s">
        <v>8548</v>
      </c>
      <c r="Q7566">
        <v>98103</v>
      </c>
      <c r="R7566" t="s">
        <v>8542</v>
      </c>
      <c r="S7566" t="s">
        <v>8359</v>
      </c>
      <c r="T7566" t="s">
        <v>7736</v>
      </c>
    </row>
    <row r="7567" spans="1:20" x14ac:dyDescent="0.25">
      <c r="A7567" t="s">
        <v>6369</v>
      </c>
      <c r="B7567" s="2">
        <v>42399</v>
      </c>
      <c r="C7567" s="2">
        <v>42401</v>
      </c>
      <c r="D7567" t="s">
        <v>11</v>
      </c>
      <c r="E7567" t="s">
        <v>3211</v>
      </c>
      <c r="F7567" t="s">
        <v>2718</v>
      </c>
      <c r="G7567" s="1">
        <v>4858</v>
      </c>
      <c r="H7567">
        <v>1</v>
      </c>
      <c r="I7567">
        <v>0</v>
      </c>
      <c r="J7567" s="1">
        <v>77728</v>
      </c>
      <c r="K7567" t="s">
        <v>9123</v>
      </c>
      <c r="L7567" t="s">
        <v>9124</v>
      </c>
      <c r="M7567" t="s">
        <v>10313</v>
      </c>
      <c r="N7567" t="s">
        <v>8536</v>
      </c>
      <c r="O7567" t="s">
        <v>8547</v>
      </c>
      <c r="P7567" t="s">
        <v>8548</v>
      </c>
      <c r="Q7567">
        <v>98103</v>
      </c>
      <c r="R7567" t="s">
        <v>8542</v>
      </c>
      <c r="S7567" t="s">
        <v>8359</v>
      </c>
      <c r="T7567" t="s">
        <v>7736</v>
      </c>
    </row>
    <row r="7568" spans="1:20" x14ac:dyDescent="0.25">
      <c r="A7568" t="s">
        <v>6370</v>
      </c>
      <c r="B7568" s="2">
        <v>42846</v>
      </c>
      <c r="C7568" s="2">
        <v>42848</v>
      </c>
      <c r="D7568" t="s">
        <v>79</v>
      </c>
      <c r="E7568" t="s">
        <v>2192</v>
      </c>
      <c r="F7568" t="s">
        <v>178</v>
      </c>
      <c r="G7568" s="1">
        <v>47976</v>
      </c>
      <c r="H7568">
        <v>3</v>
      </c>
      <c r="I7568">
        <v>2</v>
      </c>
      <c r="J7568" s="1">
        <v>83958</v>
      </c>
      <c r="K7568" t="s">
        <v>9139</v>
      </c>
      <c r="L7568" t="s">
        <v>9162</v>
      </c>
      <c r="M7568" t="s">
        <v>9224</v>
      </c>
      <c r="N7568" t="s">
        <v>8536</v>
      </c>
      <c r="O7568" t="s">
        <v>8563</v>
      </c>
      <c r="P7568" t="s">
        <v>8550</v>
      </c>
      <c r="Q7568">
        <v>77070</v>
      </c>
      <c r="R7568" t="s">
        <v>8551</v>
      </c>
      <c r="S7568" t="s">
        <v>8209</v>
      </c>
      <c r="T7568" t="s">
        <v>7738</v>
      </c>
    </row>
    <row r="7569" spans="1:20" x14ac:dyDescent="0.25">
      <c r="A7569" t="s">
        <v>6370</v>
      </c>
      <c r="B7569" s="2">
        <v>42846</v>
      </c>
      <c r="C7569" s="2">
        <v>42848</v>
      </c>
      <c r="D7569" t="s">
        <v>79</v>
      </c>
      <c r="E7569" t="s">
        <v>2192</v>
      </c>
      <c r="F7569" t="s">
        <v>3706</v>
      </c>
      <c r="G7569" s="1">
        <v>20736</v>
      </c>
      <c r="H7569">
        <v>4</v>
      </c>
      <c r="I7569">
        <v>2</v>
      </c>
      <c r="J7569" s="1">
        <v>72576</v>
      </c>
      <c r="K7569" t="s">
        <v>9128</v>
      </c>
      <c r="L7569" t="s">
        <v>9148</v>
      </c>
      <c r="M7569" t="s">
        <v>10593</v>
      </c>
      <c r="N7569" t="s">
        <v>8536</v>
      </c>
      <c r="O7569" t="s">
        <v>8563</v>
      </c>
      <c r="P7569" t="s">
        <v>8550</v>
      </c>
      <c r="Q7569">
        <v>77070</v>
      </c>
      <c r="R7569" t="s">
        <v>8551</v>
      </c>
      <c r="S7569" t="s">
        <v>8209</v>
      </c>
      <c r="T7569" t="s">
        <v>7738</v>
      </c>
    </row>
    <row r="7570" spans="1:20" x14ac:dyDescent="0.25">
      <c r="A7570" t="s">
        <v>6371</v>
      </c>
      <c r="B7570" s="2">
        <v>41978</v>
      </c>
      <c r="C7570" s="2">
        <v>41983</v>
      </c>
      <c r="D7570" t="s">
        <v>19</v>
      </c>
      <c r="E7570" t="s">
        <v>940</v>
      </c>
      <c r="F7570" t="s">
        <v>850</v>
      </c>
      <c r="G7570" s="1">
        <v>2646</v>
      </c>
      <c r="H7570">
        <v>9</v>
      </c>
      <c r="I7570">
        <v>0</v>
      </c>
      <c r="J7570" s="1">
        <v>11907</v>
      </c>
      <c r="K7570" t="s">
        <v>9128</v>
      </c>
      <c r="L7570" t="s">
        <v>9137</v>
      </c>
      <c r="M7570" t="s">
        <v>9566</v>
      </c>
      <c r="N7570" t="s">
        <v>8536</v>
      </c>
      <c r="O7570" t="s">
        <v>8540</v>
      </c>
      <c r="P7570" t="s">
        <v>8541</v>
      </c>
      <c r="Q7570">
        <v>90045</v>
      </c>
      <c r="R7570" t="s">
        <v>8542</v>
      </c>
      <c r="S7570" t="s">
        <v>7948</v>
      </c>
      <c r="T7570" t="s">
        <v>7736</v>
      </c>
    </row>
    <row r="7571" spans="1:20" x14ac:dyDescent="0.25">
      <c r="A7571" t="s">
        <v>6371</v>
      </c>
      <c r="B7571" s="2">
        <v>41978</v>
      </c>
      <c r="C7571" s="2">
        <v>41983</v>
      </c>
      <c r="D7571" t="s">
        <v>19</v>
      </c>
      <c r="E7571" t="s">
        <v>940</v>
      </c>
      <c r="F7571" t="s">
        <v>4474</v>
      </c>
      <c r="G7571" s="1">
        <v>4912</v>
      </c>
      <c r="H7571">
        <v>4</v>
      </c>
      <c r="I7571">
        <v>0</v>
      </c>
      <c r="J7571" s="1">
        <v>230864</v>
      </c>
      <c r="K7571" t="s">
        <v>9128</v>
      </c>
      <c r="L7571" t="s">
        <v>9148</v>
      </c>
      <c r="M7571" t="s">
        <v>10741</v>
      </c>
      <c r="N7571" t="s">
        <v>8536</v>
      </c>
      <c r="O7571" t="s">
        <v>8540</v>
      </c>
      <c r="P7571" t="s">
        <v>8541</v>
      </c>
      <c r="Q7571">
        <v>90045</v>
      </c>
      <c r="R7571" t="s">
        <v>8542</v>
      </c>
      <c r="S7571" t="s">
        <v>7948</v>
      </c>
      <c r="T7571" t="s">
        <v>7736</v>
      </c>
    </row>
    <row r="7572" spans="1:20" x14ac:dyDescent="0.25">
      <c r="A7572" t="s">
        <v>6371</v>
      </c>
      <c r="B7572" s="2">
        <v>41978</v>
      </c>
      <c r="C7572" s="2">
        <v>41983</v>
      </c>
      <c r="D7572" t="s">
        <v>19</v>
      </c>
      <c r="E7572" t="s">
        <v>940</v>
      </c>
      <c r="F7572" t="s">
        <v>1371</v>
      </c>
      <c r="G7572" s="1">
        <v>150</v>
      </c>
      <c r="H7572">
        <v>3</v>
      </c>
      <c r="I7572">
        <v>0</v>
      </c>
      <c r="J7572" s="1">
        <v>72</v>
      </c>
      <c r="K7572" t="s">
        <v>9128</v>
      </c>
      <c r="L7572" t="s">
        <v>9191</v>
      </c>
      <c r="M7572" t="s">
        <v>9797</v>
      </c>
      <c r="N7572" t="s">
        <v>8536</v>
      </c>
      <c r="O7572" t="s">
        <v>8540</v>
      </c>
      <c r="P7572" t="s">
        <v>8541</v>
      </c>
      <c r="Q7572">
        <v>90045</v>
      </c>
      <c r="R7572" t="s">
        <v>8542</v>
      </c>
      <c r="S7572" t="s">
        <v>7948</v>
      </c>
      <c r="T7572" t="s">
        <v>7736</v>
      </c>
    </row>
    <row r="7573" spans="1:20" x14ac:dyDescent="0.25">
      <c r="A7573" t="s">
        <v>6372</v>
      </c>
      <c r="B7573" s="2">
        <v>41933</v>
      </c>
      <c r="C7573" s="2">
        <v>41938</v>
      </c>
      <c r="D7573" t="s">
        <v>19</v>
      </c>
      <c r="E7573" t="s">
        <v>1795</v>
      </c>
      <c r="F7573" t="s">
        <v>94</v>
      </c>
      <c r="G7573" s="1">
        <v>1947</v>
      </c>
      <c r="H7573">
        <v>5</v>
      </c>
      <c r="I7573">
        <v>0</v>
      </c>
      <c r="J7573" s="1">
        <v>9735</v>
      </c>
      <c r="K7573" t="s">
        <v>9128</v>
      </c>
      <c r="L7573" t="s">
        <v>9133</v>
      </c>
      <c r="M7573" t="s">
        <v>9180</v>
      </c>
      <c r="N7573" t="s">
        <v>8536</v>
      </c>
      <c r="O7573" t="s">
        <v>8896</v>
      </c>
      <c r="P7573" t="s">
        <v>8583</v>
      </c>
      <c r="Q7573">
        <v>23602</v>
      </c>
      <c r="R7573" t="s">
        <v>8539</v>
      </c>
      <c r="S7573" t="s">
        <v>8133</v>
      </c>
      <c r="T7573" t="s">
        <v>7738</v>
      </c>
    </row>
    <row r="7574" spans="1:20" x14ac:dyDescent="0.25">
      <c r="A7574" t="s">
        <v>6372</v>
      </c>
      <c r="B7574" s="2">
        <v>41933</v>
      </c>
      <c r="C7574" s="2">
        <v>41938</v>
      </c>
      <c r="D7574" t="s">
        <v>19</v>
      </c>
      <c r="E7574" t="s">
        <v>1795</v>
      </c>
      <c r="F7574" t="s">
        <v>2506</v>
      </c>
      <c r="G7574" s="1">
        <v>59132</v>
      </c>
      <c r="H7574">
        <v>4</v>
      </c>
      <c r="I7574">
        <v>0</v>
      </c>
      <c r="J7574" s="1">
        <v>1123508</v>
      </c>
      <c r="K7574" t="s">
        <v>9123</v>
      </c>
      <c r="L7574" t="s">
        <v>9131</v>
      </c>
      <c r="M7574" t="s">
        <v>10237</v>
      </c>
      <c r="N7574" t="s">
        <v>8536</v>
      </c>
      <c r="O7574" t="s">
        <v>8896</v>
      </c>
      <c r="P7574" t="s">
        <v>8583</v>
      </c>
      <c r="Q7574">
        <v>23602</v>
      </c>
      <c r="R7574" t="s">
        <v>8539</v>
      </c>
      <c r="S7574" t="s">
        <v>8133</v>
      </c>
      <c r="T7574" t="s">
        <v>7738</v>
      </c>
    </row>
    <row r="7575" spans="1:20" x14ac:dyDescent="0.25">
      <c r="A7575" t="s">
        <v>6372</v>
      </c>
      <c r="B7575" s="2">
        <v>41933</v>
      </c>
      <c r="C7575" s="2">
        <v>41938</v>
      </c>
      <c r="D7575" t="s">
        <v>19</v>
      </c>
      <c r="E7575" t="s">
        <v>1795</v>
      </c>
      <c r="F7575" t="s">
        <v>1888</v>
      </c>
      <c r="G7575" s="1">
        <v>284</v>
      </c>
      <c r="H7575">
        <v>1</v>
      </c>
      <c r="I7575">
        <v>0</v>
      </c>
      <c r="J7575" s="1">
        <v>8804</v>
      </c>
      <c r="K7575" t="s">
        <v>9128</v>
      </c>
      <c r="L7575" t="s">
        <v>9137</v>
      </c>
      <c r="M7575" t="s">
        <v>10017</v>
      </c>
      <c r="N7575" t="s">
        <v>8536</v>
      </c>
      <c r="O7575" t="s">
        <v>8896</v>
      </c>
      <c r="P7575" t="s">
        <v>8583</v>
      </c>
      <c r="Q7575">
        <v>23602</v>
      </c>
      <c r="R7575" t="s">
        <v>8539</v>
      </c>
      <c r="S7575" t="s">
        <v>8133</v>
      </c>
      <c r="T7575" t="s">
        <v>7738</v>
      </c>
    </row>
    <row r="7576" spans="1:20" x14ac:dyDescent="0.25">
      <c r="A7576" t="s">
        <v>6373</v>
      </c>
      <c r="B7576" s="2">
        <v>42346</v>
      </c>
      <c r="C7576" s="2">
        <v>42350</v>
      </c>
      <c r="D7576" t="s">
        <v>19</v>
      </c>
      <c r="E7576" t="s">
        <v>2097</v>
      </c>
      <c r="F7576" t="s">
        <v>44</v>
      </c>
      <c r="G7576" s="1">
        <v>22196</v>
      </c>
      <c r="H7576">
        <v>2</v>
      </c>
      <c r="I7576">
        <v>0</v>
      </c>
      <c r="J7576" s="1">
        <v>44392</v>
      </c>
      <c r="K7576" t="s">
        <v>9128</v>
      </c>
      <c r="L7576" t="s">
        <v>9133</v>
      </c>
      <c r="M7576" t="s">
        <v>9153</v>
      </c>
      <c r="N7576" t="s">
        <v>8536</v>
      </c>
      <c r="O7576" t="s">
        <v>8540</v>
      </c>
      <c r="P7576" t="s">
        <v>8541</v>
      </c>
      <c r="Q7576">
        <v>90036</v>
      </c>
      <c r="R7576" t="s">
        <v>8542</v>
      </c>
      <c r="S7576" t="s">
        <v>8191</v>
      </c>
      <c r="T7576" t="s">
        <v>7738</v>
      </c>
    </row>
    <row r="7577" spans="1:20" x14ac:dyDescent="0.25">
      <c r="A7577" t="s">
        <v>6373</v>
      </c>
      <c r="B7577" s="2">
        <v>42346</v>
      </c>
      <c r="C7577" s="2">
        <v>42350</v>
      </c>
      <c r="D7577" t="s">
        <v>19</v>
      </c>
      <c r="E7577" t="s">
        <v>2097</v>
      </c>
      <c r="F7577" t="s">
        <v>2210</v>
      </c>
      <c r="G7577" s="1">
        <v>2360</v>
      </c>
      <c r="H7577">
        <v>4</v>
      </c>
      <c r="I7577">
        <v>0</v>
      </c>
      <c r="J7577" s="1">
        <v>4012</v>
      </c>
      <c r="K7577" t="s">
        <v>9139</v>
      </c>
      <c r="L7577" t="s">
        <v>9162</v>
      </c>
      <c r="M7577" t="s">
        <v>10139</v>
      </c>
      <c r="N7577" t="s">
        <v>8536</v>
      </c>
      <c r="O7577" t="s">
        <v>8540</v>
      </c>
      <c r="P7577" t="s">
        <v>8541</v>
      </c>
      <c r="Q7577">
        <v>90036</v>
      </c>
      <c r="R7577" t="s">
        <v>8542</v>
      </c>
      <c r="S7577" t="s">
        <v>8191</v>
      </c>
      <c r="T7577" t="s">
        <v>7738</v>
      </c>
    </row>
    <row r="7578" spans="1:20" x14ac:dyDescent="0.25">
      <c r="A7578" t="s">
        <v>6374</v>
      </c>
      <c r="B7578" s="2">
        <v>41945</v>
      </c>
      <c r="C7578" s="2">
        <v>41950</v>
      </c>
      <c r="D7578" t="s">
        <v>11</v>
      </c>
      <c r="E7578" t="s">
        <v>1872</v>
      </c>
      <c r="F7578" t="s">
        <v>1953</v>
      </c>
      <c r="G7578" s="1">
        <v>4194</v>
      </c>
      <c r="H7578">
        <v>2</v>
      </c>
      <c r="I7578">
        <v>0</v>
      </c>
      <c r="J7578" s="1">
        <v>150984</v>
      </c>
      <c r="K7578" t="s">
        <v>9139</v>
      </c>
      <c r="L7578" t="s">
        <v>9162</v>
      </c>
      <c r="M7578" t="s">
        <v>10045</v>
      </c>
      <c r="N7578" t="s">
        <v>8536</v>
      </c>
      <c r="O7578" t="s">
        <v>8547</v>
      </c>
      <c r="P7578" t="s">
        <v>8548</v>
      </c>
      <c r="Q7578">
        <v>98115</v>
      </c>
      <c r="R7578" t="s">
        <v>8542</v>
      </c>
      <c r="S7578" t="s">
        <v>8144</v>
      </c>
      <c r="T7578" t="s">
        <v>7738</v>
      </c>
    </row>
    <row r="7579" spans="1:20" x14ac:dyDescent="0.25">
      <c r="A7579" t="s">
        <v>6374</v>
      </c>
      <c r="B7579" s="2">
        <v>41945</v>
      </c>
      <c r="C7579" s="2">
        <v>41950</v>
      </c>
      <c r="D7579" t="s">
        <v>11</v>
      </c>
      <c r="E7579" t="s">
        <v>1872</v>
      </c>
      <c r="F7579" t="s">
        <v>2130</v>
      </c>
      <c r="G7579" s="1">
        <v>52792</v>
      </c>
      <c r="H7579">
        <v>1</v>
      </c>
      <c r="I7579">
        <v>2</v>
      </c>
      <c r="J7579" s="1">
        <v>46193</v>
      </c>
      <c r="K7579" t="s">
        <v>9139</v>
      </c>
      <c r="L7579" t="s">
        <v>9140</v>
      </c>
      <c r="M7579" t="s">
        <v>10111</v>
      </c>
      <c r="N7579" t="s">
        <v>8536</v>
      </c>
      <c r="O7579" t="s">
        <v>8547</v>
      </c>
      <c r="P7579" t="s">
        <v>8548</v>
      </c>
      <c r="Q7579">
        <v>98115</v>
      </c>
      <c r="R7579" t="s">
        <v>8542</v>
      </c>
      <c r="S7579" t="s">
        <v>8144</v>
      </c>
      <c r="T7579" t="s">
        <v>7738</v>
      </c>
    </row>
    <row r="7580" spans="1:20" x14ac:dyDescent="0.25">
      <c r="A7580" t="s">
        <v>6375</v>
      </c>
      <c r="B7580" s="2">
        <v>42722</v>
      </c>
      <c r="C7580" s="2">
        <v>42725</v>
      </c>
      <c r="D7580" t="s">
        <v>79</v>
      </c>
      <c r="E7580" t="s">
        <v>196</v>
      </c>
      <c r="F7580" t="s">
        <v>1007</v>
      </c>
      <c r="G7580" s="1">
        <v>56394</v>
      </c>
      <c r="H7580">
        <v>3</v>
      </c>
      <c r="I7580">
        <v>0</v>
      </c>
      <c r="J7580" s="1">
        <v>112788</v>
      </c>
      <c r="K7580" t="s">
        <v>9123</v>
      </c>
      <c r="L7580" t="s">
        <v>9126</v>
      </c>
      <c r="M7580" t="s">
        <v>9638</v>
      </c>
      <c r="N7580" t="s">
        <v>8536</v>
      </c>
      <c r="O7580" t="s">
        <v>8734</v>
      </c>
      <c r="P7580" t="s">
        <v>8558</v>
      </c>
      <c r="Q7580">
        <v>68104</v>
      </c>
      <c r="R7580" t="s">
        <v>8551</v>
      </c>
      <c r="S7580" t="s">
        <v>7781</v>
      </c>
      <c r="T7580" t="s">
        <v>7744</v>
      </c>
    </row>
    <row r="7581" spans="1:20" x14ac:dyDescent="0.25">
      <c r="A7581" t="s">
        <v>6376</v>
      </c>
      <c r="B7581" s="2">
        <v>42331</v>
      </c>
      <c r="C7581" s="2">
        <v>42335</v>
      </c>
      <c r="D7581" t="s">
        <v>11</v>
      </c>
      <c r="E7581" t="s">
        <v>1086</v>
      </c>
      <c r="F7581" t="s">
        <v>5225</v>
      </c>
      <c r="G7581" s="1">
        <v>262512</v>
      </c>
      <c r="H7581">
        <v>8</v>
      </c>
      <c r="I7581">
        <v>0</v>
      </c>
      <c r="J7581" s="1">
        <v>7350336</v>
      </c>
      <c r="K7581" t="s">
        <v>9128</v>
      </c>
      <c r="L7581" t="s">
        <v>9144</v>
      </c>
      <c r="M7581" t="s">
        <v>10841</v>
      </c>
      <c r="N7581" t="s">
        <v>8536</v>
      </c>
      <c r="O7581" t="s">
        <v>8645</v>
      </c>
      <c r="P7581" t="s">
        <v>8630</v>
      </c>
      <c r="Q7581">
        <v>7960</v>
      </c>
      <c r="R7581" t="s">
        <v>8561</v>
      </c>
      <c r="S7581" t="s">
        <v>7985</v>
      </c>
      <c r="T7581" t="s">
        <v>7736</v>
      </c>
    </row>
    <row r="7582" spans="1:20" x14ac:dyDescent="0.25">
      <c r="A7582" t="s">
        <v>6376</v>
      </c>
      <c r="B7582" s="2">
        <v>42331</v>
      </c>
      <c r="C7582" s="2">
        <v>42335</v>
      </c>
      <c r="D7582" t="s">
        <v>11</v>
      </c>
      <c r="E7582" t="s">
        <v>1086</v>
      </c>
      <c r="F7582" t="s">
        <v>1873</v>
      </c>
      <c r="G7582" s="1">
        <v>1794</v>
      </c>
      <c r="H7582">
        <v>3</v>
      </c>
      <c r="I7582">
        <v>0</v>
      </c>
      <c r="J7582" s="1">
        <v>4485</v>
      </c>
      <c r="K7582" t="s">
        <v>9128</v>
      </c>
      <c r="L7582" t="s">
        <v>9137</v>
      </c>
      <c r="M7582" t="s">
        <v>10009</v>
      </c>
      <c r="N7582" t="s">
        <v>8536</v>
      </c>
      <c r="O7582" t="s">
        <v>8645</v>
      </c>
      <c r="P7582" t="s">
        <v>8630</v>
      </c>
      <c r="Q7582">
        <v>7960</v>
      </c>
      <c r="R7582" t="s">
        <v>8561</v>
      </c>
      <c r="S7582" t="s">
        <v>7985</v>
      </c>
      <c r="T7582" t="s">
        <v>7736</v>
      </c>
    </row>
    <row r="7583" spans="1:20" x14ac:dyDescent="0.25">
      <c r="A7583" t="s">
        <v>6377</v>
      </c>
      <c r="B7583" s="2">
        <v>42229</v>
      </c>
      <c r="C7583" s="2">
        <v>42232</v>
      </c>
      <c r="D7583" t="s">
        <v>79</v>
      </c>
      <c r="E7583" t="s">
        <v>4196</v>
      </c>
      <c r="F7583" t="s">
        <v>1503</v>
      </c>
      <c r="G7583" s="1">
        <v>422856</v>
      </c>
      <c r="H7583">
        <v>3</v>
      </c>
      <c r="I7583">
        <v>2</v>
      </c>
      <c r="J7583" s="1">
        <v>158571</v>
      </c>
      <c r="K7583" t="s">
        <v>9128</v>
      </c>
      <c r="L7583" t="s">
        <v>9133</v>
      </c>
      <c r="M7583" t="s">
        <v>9855</v>
      </c>
      <c r="N7583" t="s">
        <v>8536</v>
      </c>
      <c r="O7583" t="s">
        <v>8559</v>
      </c>
      <c r="P7583" t="s">
        <v>8560</v>
      </c>
      <c r="Q7583">
        <v>19143</v>
      </c>
      <c r="R7583" t="s">
        <v>8561</v>
      </c>
      <c r="S7583" t="s">
        <v>8457</v>
      </c>
      <c r="T7583" t="s">
        <v>7736</v>
      </c>
    </row>
    <row r="7584" spans="1:20" x14ac:dyDescent="0.25">
      <c r="A7584" t="s">
        <v>6378</v>
      </c>
      <c r="B7584" s="2">
        <v>42110</v>
      </c>
      <c r="C7584" s="2">
        <v>42115</v>
      </c>
      <c r="D7584" t="s">
        <v>19</v>
      </c>
      <c r="E7584" t="s">
        <v>3527</v>
      </c>
      <c r="F7584" t="s">
        <v>123</v>
      </c>
      <c r="G7584" s="1">
        <v>127764</v>
      </c>
      <c r="H7584">
        <v>2</v>
      </c>
      <c r="I7584">
        <v>1</v>
      </c>
      <c r="J7584" s="1">
        <v>28392</v>
      </c>
      <c r="K7584" t="s">
        <v>9123</v>
      </c>
      <c r="L7584" t="s">
        <v>9126</v>
      </c>
      <c r="M7584" t="s">
        <v>9196</v>
      </c>
      <c r="N7584" t="s">
        <v>8536</v>
      </c>
      <c r="O7584" t="s">
        <v>8576</v>
      </c>
      <c r="P7584" t="s">
        <v>8577</v>
      </c>
      <c r="Q7584">
        <v>10024</v>
      </c>
      <c r="R7584" t="s">
        <v>8561</v>
      </c>
      <c r="S7584" t="s">
        <v>8402</v>
      </c>
      <c r="T7584" t="s">
        <v>7738</v>
      </c>
    </row>
    <row r="7585" spans="1:20" x14ac:dyDescent="0.25">
      <c r="A7585" t="s">
        <v>6379</v>
      </c>
      <c r="B7585" s="2">
        <v>41719</v>
      </c>
      <c r="C7585" s="2">
        <v>41723</v>
      </c>
      <c r="D7585" t="s">
        <v>19</v>
      </c>
      <c r="E7585" t="s">
        <v>505</v>
      </c>
      <c r="F7585" t="s">
        <v>4154</v>
      </c>
      <c r="G7585" s="1">
        <v>349993</v>
      </c>
      <c r="H7585">
        <v>7</v>
      </c>
      <c r="I7585">
        <v>0</v>
      </c>
      <c r="J7585" s="1">
        <v>9099818</v>
      </c>
      <c r="K7585" t="s">
        <v>9139</v>
      </c>
      <c r="L7585" t="s">
        <v>9140</v>
      </c>
      <c r="M7585" t="s">
        <v>10685</v>
      </c>
      <c r="N7585" t="s">
        <v>8536</v>
      </c>
      <c r="O7585" t="s">
        <v>8582</v>
      </c>
      <c r="P7585" t="s">
        <v>8583</v>
      </c>
      <c r="Q7585">
        <v>22153</v>
      </c>
      <c r="R7585" t="s">
        <v>8539</v>
      </c>
      <c r="S7585" t="s">
        <v>7858</v>
      </c>
      <c r="T7585" t="s">
        <v>7738</v>
      </c>
    </row>
    <row r="7586" spans="1:20" x14ac:dyDescent="0.25">
      <c r="A7586" t="s">
        <v>6379</v>
      </c>
      <c r="B7586" s="2">
        <v>41719</v>
      </c>
      <c r="C7586" s="2">
        <v>41723</v>
      </c>
      <c r="D7586" t="s">
        <v>19</v>
      </c>
      <c r="E7586" t="s">
        <v>505</v>
      </c>
      <c r="F7586" t="s">
        <v>4114</v>
      </c>
      <c r="G7586" s="1">
        <v>144</v>
      </c>
      <c r="H7586">
        <v>5</v>
      </c>
      <c r="I7586">
        <v>0</v>
      </c>
      <c r="J7586" s="1">
        <v>6624</v>
      </c>
      <c r="K7586" t="s">
        <v>9128</v>
      </c>
      <c r="L7586" t="s">
        <v>9129</v>
      </c>
      <c r="M7586" t="s">
        <v>10676</v>
      </c>
      <c r="N7586" t="s">
        <v>8536</v>
      </c>
      <c r="O7586" t="s">
        <v>8582</v>
      </c>
      <c r="P7586" t="s">
        <v>8583</v>
      </c>
      <c r="Q7586">
        <v>22153</v>
      </c>
      <c r="R7586" t="s">
        <v>8539</v>
      </c>
      <c r="S7586" t="s">
        <v>7858</v>
      </c>
      <c r="T7586" t="s">
        <v>7738</v>
      </c>
    </row>
    <row r="7587" spans="1:20" x14ac:dyDescent="0.25">
      <c r="A7587" t="s">
        <v>6379</v>
      </c>
      <c r="B7587" s="2">
        <v>41719</v>
      </c>
      <c r="C7587" s="2">
        <v>41723</v>
      </c>
      <c r="D7587" t="s">
        <v>19</v>
      </c>
      <c r="E7587" t="s">
        <v>505</v>
      </c>
      <c r="F7587" t="s">
        <v>2534</v>
      </c>
      <c r="G7587" s="1">
        <v>12297</v>
      </c>
      <c r="H7587">
        <v>3</v>
      </c>
      <c r="I7587">
        <v>0</v>
      </c>
      <c r="J7587" s="1">
        <v>602553</v>
      </c>
      <c r="K7587" t="s">
        <v>9128</v>
      </c>
      <c r="L7587" t="s">
        <v>9148</v>
      </c>
      <c r="M7587" t="s">
        <v>10248</v>
      </c>
      <c r="N7587" t="s">
        <v>8536</v>
      </c>
      <c r="O7587" t="s">
        <v>8582</v>
      </c>
      <c r="P7587" t="s">
        <v>8583</v>
      </c>
      <c r="Q7587">
        <v>22153</v>
      </c>
      <c r="R7587" t="s">
        <v>8539</v>
      </c>
      <c r="S7587" t="s">
        <v>7858</v>
      </c>
      <c r="T7587" t="s">
        <v>7738</v>
      </c>
    </row>
    <row r="7588" spans="1:20" x14ac:dyDescent="0.25">
      <c r="A7588" t="s">
        <v>6379</v>
      </c>
      <c r="B7588" s="2">
        <v>41719</v>
      </c>
      <c r="C7588" s="2">
        <v>41723</v>
      </c>
      <c r="D7588" t="s">
        <v>19</v>
      </c>
      <c r="E7588" t="s">
        <v>505</v>
      </c>
      <c r="F7588" t="s">
        <v>750</v>
      </c>
      <c r="G7588" s="1">
        <v>932</v>
      </c>
      <c r="H7588">
        <v>4</v>
      </c>
      <c r="I7588">
        <v>0</v>
      </c>
      <c r="J7588" s="1">
        <v>27028</v>
      </c>
      <c r="K7588" t="s">
        <v>9128</v>
      </c>
      <c r="L7588" t="s">
        <v>9137</v>
      </c>
      <c r="M7588" t="s">
        <v>9514</v>
      </c>
      <c r="N7588" t="s">
        <v>8536</v>
      </c>
      <c r="O7588" t="s">
        <v>8582</v>
      </c>
      <c r="P7588" t="s">
        <v>8583</v>
      </c>
      <c r="Q7588">
        <v>22153</v>
      </c>
      <c r="R7588" t="s">
        <v>8539</v>
      </c>
      <c r="S7588" t="s">
        <v>7858</v>
      </c>
      <c r="T7588" t="s">
        <v>7738</v>
      </c>
    </row>
    <row r="7589" spans="1:20" x14ac:dyDescent="0.25">
      <c r="A7589" t="s">
        <v>6379</v>
      </c>
      <c r="B7589" s="2">
        <v>41719</v>
      </c>
      <c r="C7589" s="2">
        <v>41723</v>
      </c>
      <c r="D7589" t="s">
        <v>19</v>
      </c>
      <c r="E7589" t="s">
        <v>505</v>
      </c>
      <c r="F7589" t="s">
        <v>1700</v>
      </c>
      <c r="G7589" s="1">
        <v>12294</v>
      </c>
      <c r="H7589">
        <v>3</v>
      </c>
      <c r="I7589">
        <v>0</v>
      </c>
      <c r="J7589" s="1">
        <v>590112</v>
      </c>
      <c r="K7589" t="s">
        <v>9128</v>
      </c>
      <c r="L7589" t="s">
        <v>9142</v>
      </c>
      <c r="M7589" t="s">
        <v>9935</v>
      </c>
      <c r="N7589" t="s">
        <v>8536</v>
      </c>
      <c r="O7589" t="s">
        <v>8582</v>
      </c>
      <c r="P7589" t="s">
        <v>8583</v>
      </c>
      <c r="Q7589">
        <v>22153</v>
      </c>
      <c r="R7589" t="s">
        <v>8539</v>
      </c>
      <c r="S7589" t="s">
        <v>7858</v>
      </c>
      <c r="T7589" t="s">
        <v>7738</v>
      </c>
    </row>
    <row r="7590" spans="1:20" x14ac:dyDescent="0.25">
      <c r="A7590" t="s">
        <v>6380</v>
      </c>
      <c r="B7590" s="2">
        <v>43055</v>
      </c>
      <c r="C7590" s="2">
        <v>43061</v>
      </c>
      <c r="D7590" t="s">
        <v>19</v>
      </c>
      <c r="E7590" t="s">
        <v>2180</v>
      </c>
      <c r="F7590" t="s">
        <v>2566</v>
      </c>
      <c r="G7590" s="1">
        <v>1731</v>
      </c>
      <c r="H7590">
        <v>3</v>
      </c>
      <c r="I7590">
        <v>0</v>
      </c>
      <c r="J7590" s="1">
        <v>5193</v>
      </c>
      <c r="K7590" t="s">
        <v>9123</v>
      </c>
      <c r="L7590" t="s">
        <v>9135</v>
      </c>
      <c r="M7590" t="s">
        <v>10258</v>
      </c>
      <c r="N7590" t="s">
        <v>8536</v>
      </c>
      <c r="O7590" t="s">
        <v>8609</v>
      </c>
      <c r="P7590" t="s">
        <v>8541</v>
      </c>
      <c r="Q7590">
        <v>95661</v>
      </c>
      <c r="R7590" t="s">
        <v>8542</v>
      </c>
      <c r="S7590" t="s">
        <v>8207</v>
      </c>
      <c r="T7590" t="s">
        <v>7736</v>
      </c>
    </row>
    <row r="7591" spans="1:20" x14ac:dyDescent="0.25">
      <c r="A7591" t="s">
        <v>6381</v>
      </c>
      <c r="B7591" s="2">
        <v>42272</v>
      </c>
      <c r="C7591" s="2">
        <v>42276</v>
      </c>
      <c r="D7591" t="s">
        <v>19</v>
      </c>
      <c r="E7591" t="s">
        <v>4336</v>
      </c>
      <c r="F7591" t="s">
        <v>2848</v>
      </c>
      <c r="G7591" s="1">
        <v>128744</v>
      </c>
      <c r="H7591">
        <v>7</v>
      </c>
      <c r="I7591">
        <v>2</v>
      </c>
      <c r="J7591" s="1">
        <v>128744</v>
      </c>
      <c r="K7591" t="s">
        <v>9128</v>
      </c>
      <c r="L7591" t="s">
        <v>9137</v>
      </c>
      <c r="M7591" t="s">
        <v>10359</v>
      </c>
      <c r="N7591" t="s">
        <v>8536</v>
      </c>
      <c r="O7591" t="s">
        <v>8760</v>
      </c>
      <c r="P7591" t="s">
        <v>8566</v>
      </c>
      <c r="Q7591">
        <v>61107</v>
      </c>
      <c r="R7591" t="s">
        <v>8551</v>
      </c>
      <c r="S7591" t="s">
        <v>8467</v>
      </c>
      <c r="T7591" t="s">
        <v>7736</v>
      </c>
    </row>
    <row r="7592" spans="1:20" x14ac:dyDescent="0.25">
      <c r="A7592" t="s">
        <v>6382</v>
      </c>
      <c r="B7592" s="2">
        <v>42618</v>
      </c>
      <c r="C7592" s="2">
        <v>42622</v>
      </c>
      <c r="D7592" t="s">
        <v>19</v>
      </c>
      <c r="E7592" t="s">
        <v>915</v>
      </c>
      <c r="F7592" t="s">
        <v>156</v>
      </c>
      <c r="G7592" s="1">
        <v>58248</v>
      </c>
      <c r="H7592">
        <v>9</v>
      </c>
      <c r="I7592">
        <v>2</v>
      </c>
      <c r="J7592" s="1">
        <v>116496</v>
      </c>
      <c r="K7592" t="s">
        <v>9123</v>
      </c>
      <c r="L7592" t="s">
        <v>9135</v>
      </c>
      <c r="M7592" t="s">
        <v>9214</v>
      </c>
      <c r="N7592" t="s">
        <v>8536</v>
      </c>
      <c r="O7592" t="s">
        <v>8559</v>
      </c>
      <c r="P7592" t="s">
        <v>8560</v>
      </c>
      <c r="Q7592">
        <v>19134</v>
      </c>
      <c r="R7592" t="s">
        <v>8561</v>
      </c>
      <c r="S7592" t="s">
        <v>7941</v>
      </c>
      <c r="T7592" t="s">
        <v>7736</v>
      </c>
    </row>
    <row r="7593" spans="1:20" x14ac:dyDescent="0.25">
      <c r="A7593" t="s">
        <v>6382</v>
      </c>
      <c r="B7593" s="2">
        <v>42618</v>
      </c>
      <c r="C7593" s="2">
        <v>42622</v>
      </c>
      <c r="D7593" t="s">
        <v>19</v>
      </c>
      <c r="E7593" t="s">
        <v>915</v>
      </c>
      <c r="F7593" t="s">
        <v>135</v>
      </c>
      <c r="G7593" s="1">
        <v>71246</v>
      </c>
      <c r="H7593">
        <v>2</v>
      </c>
      <c r="I7593">
        <v>3</v>
      </c>
      <c r="J7593" s="1">
        <v>-193382</v>
      </c>
      <c r="K7593" t="s">
        <v>9123</v>
      </c>
      <c r="L7593" t="s">
        <v>9126</v>
      </c>
      <c r="M7593" t="s">
        <v>9204</v>
      </c>
      <c r="N7593" t="s">
        <v>8536</v>
      </c>
      <c r="O7593" t="s">
        <v>8559</v>
      </c>
      <c r="P7593" t="s">
        <v>8560</v>
      </c>
      <c r="Q7593">
        <v>19134</v>
      </c>
      <c r="R7593" t="s">
        <v>8561</v>
      </c>
      <c r="S7593" t="s">
        <v>7941</v>
      </c>
      <c r="T7593" t="s">
        <v>7736</v>
      </c>
    </row>
    <row r="7594" spans="1:20" x14ac:dyDescent="0.25">
      <c r="A7594" t="s">
        <v>6382</v>
      </c>
      <c r="B7594" s="2">
        <v>42618</v>
      </c>
      <c r="C7594" s="2">
        <v>42622</v>
      </c>
      <c r="D7594" t="s">
        <v>19</v>
      </c>
      <c r="E7594" t="s">
        <v>915</v>
      </c>
      <c r="F7594" t="s">
        <v>2086</v>
      </c>
      <c r="G7594" s="1">
        <v>7872</v>
      </c>
      <c r="H7594">
        <v>3</v>
      </c>
      <c r="I7594">
        <v>2</v>
      </c>
      <c r="J7594" s="1">
        <v>5904</v>
      </c>
      <c r="K7594" t="s">
        <v>9128</v>
      </c>
      <c r="L7594" t="s">
        <v>9137</v>
      </c>
      <c r="M7594" t="s">
        <v>10093</v>
      </c>
      <c r="N7594" t="s">
        <v>8536</v>
      </c>
      <c r="O7594" t="s">
        <v>8559</v>
      </c>
      <c r="P7594" t="s">
        <v>8560</v>
      </c>
      <c r="Q7594">
        <v>19134</v>
      </c>
      <c r="R7594" t="s">
        <v>8561</v>
      </c>
      <c r="S7594" t="s">
        <v>7941</v>
      </c>
      <c r="T7594" t="s">
        <v>7736</v>
      </c>
    </row>
    <row r="7595" spans="1:20" x14ac:dyDescent="0.25">
      <c r="A7595" t="s">
        <v>6382</v>
      </c>
      <c r="B7595" s="2">
        <v>42618</v>
      </c>
      <c r="C7595" s="2">
        <v>42622</v>
      </c>
      <c r="D7595" t="s">
        <v>19</v>
      </c>
      <c r="E7595" t="s">
        <v>915</v>
      </c>
      <c r="F7595" t="s">
        <v>1647</v>
      </c>
      <c r="G7595" s="1">
        <v>887271</v>
      </c>
      <c r="H7595">
        <v>3</v>
      </c>
      <c r="I7595">
        <v>3</v>
      </c>
      <c r="J7595" s="1">
        <v>-633765</v>
      </c>
      <c r="K7595" t="s">
        <v>9123</v>
      </c>
      <c r="L7595" t="s">
        <v>9126</v>
      </c>
      <c r="M7595" t="s">
        <v>9910</v>
      </c>
      <c r="N7595" t="s">
        <v>8536</v>
      </c>
      <c r="O7595" t="s">
        <v>8559</v>
      </c>
      <c r="P7595" t="s">
        <v>8560</v>
      </c>
      <c r="Q7595">
        <v>19134</v>
      </c>
      <c r="R7595" t="s">
        <v>8561</v>
      </c>
      <c r="S7595" t="s">
        <v>7941</v>
      </c>
      <c r="T7595" t="s">
        <v>7736</v>
      </c>
    </row>
    <row r="7596" spans="1:20" x14ac:dyDescent="0.25">
      <c r="A7596" t="s">
        <v>6383</v>
      </c>
      <c r="B7596" s="2">
        <v>42845</v>
      </c>
      <c r="C7596" s="2">
        <v>42849</v>
      </c>
      <c r="D7596" t="s">
        <v>19</v>
      </c>
      <c r="E7596" t="s">
        <v>3119</v>
      </c>
      <c r="F7596" t="s">
        <v>1102</v>
      </c>
      <c r="G7596" s="1">
        <v>14686</v>
      </c>
      <c r="H7596">
        <v>7</v>
      </c>
      <c r="I7596">
        <v>0</v>
      </c>
      <c r="J7596" s="1">
        <v>704928</v>
      </c>
      <c r="K7596" t="s">
        <v>9128</v>
      </c>
      <c r="L7596" t="s">
        <v>9142</v>
      </c>
      <c r="M7596" t="s">
        <v>9681</v>
      </c>
      <c r="N7596" t="s">
        <v>8536</v>
      </c>
      <c r="O7596" t="s">
        <v>8638</v>
      </c>
      <c r="P7596" t="s">
        <v>8571</v>
      </c>
      <c r="Q7596">
        <v>48234</v>
      </c>
      <c r="R7596" t="s">
        <v>8551</v>
      </c>
      <c r="S7596" t="s">
        <v>8348</v>
      </c>
      <c r="T7596" t="s">
        <v>7736</v>
      </c>
    </row>
    <row r="7597" spans="1:20" x14ac:dyDescent="0.25">
      <c r="A7597" t="s">
        <v>6383</v>
      </c>
      <c r="B7597" s="2">
        <v>42845</v>
      </c>
      <c r="C7597" s="2">
        <v>42849</v>
      </c>
      <c r="D7597" t="s">
        <v>19</v>
      </c>
      <c r="E7597" t="s">
        <v>3119</v>
      </c>
      <c r="F7597" t="s">
        <v>1296</v>
      </c>
      <c r="G7597" s="1">
        <v>3656</v>
      </c>
      <c r="H7597">
        <v>4</v>
      </c>
      <c r="I7597">
        <v>0</v>
      </c>
      <c r="J7597" s="1">
        <v>1828</v>
      </c>
      <c r="K7597" t="s">
        <v>9128</v>
      </c>
      <c r="L7597" t="s">
        <v>9142</v>
      </c>
      <c r="M7597" t="s">
        <v>9762</v>
      </c>
      <c r="N7597" t="s">
        <v>8536</v>
      </c>
      <c r="O7597" t="s">
        <v>8638</v>
      </c>
      <c r="P7597" t="s">
        <v>8571</v>
      </c>
      <c r="Q7597">
        <v>48234</v>
      </c>
      <c r="R7597" t="s">
        <v>8551</v>
      </c>
      <c r="S7597" t="s">
        <v>8348</v>
      </c>
      <c r="T7597" t="s">
        <v>7736</v>
      </c>
    </row>
    <row r="7598" spans="1:20" x14ac:dyDescent="0.25">
      <c r="A7598" t="s">
        <v>6384</v>
      </c>
      <c r="B7598" s="2">
        <v>42170</v>
      </c>
      <c r="C7598" s="2">
        <v>42174</v>
      </c>
      <c r="D7598" t="s">
        <v>19</v>
      </c>
      <c r="E7598" t="s">
        <v>593</v>
      </c>
      <c r="F7598" t="s">
        <v>1094</v>
      </c>
      <c r="G7598" s="1">
        <v>225576</v>
      </c>
      <c r="H7598">
        <v>3</v>
      </c>
      <c r="I7598">
        <v>2</v>
      </c>
      <c r="J7598" s="1">
        <v>225576</v>
      </c>
      <c r="K7598" t="s">
        <v>9139</v>
      </c>
      <c r="L7598" t="s">
        <v>9140</v>
      </c>
      <c r="M7598" t="s">
        <v>9678</v>
      </c>
      <c r="N7598" t="s">
        <v>8536</v>
      </c>
      <c r="O7598" t="s">
        <v>8540</v>
      </c>
      <c r="P7598" t="s">
        <v>8541</v>
      </c>
      <c r="Q7598">
        <v>90004</v>
      </c>
      <c r="R7598" t="s">
        <v>8542</v>
      </c>
      <c r="S7598" t="s">
        <v>7874</v>
      </c>
      <c r="T7598" t="s">
        <v>7738</v>
      </c>
    </row>
    <row r="7599" spans="1:20" x14ac:dyDescent="0.25">
      <c r="A7599" t="s">
        <v>6385</v>
      </c>
      <c r="B7599" s="2">
        <v>41899</v>
      </c>
      <c r="C7599" s="2">
        <v>41904</v>
      </c>
      <c r="D7599" t="s">
        <v>19</v>
      </c>
      <c r="E7599" t="s">
        <v>1562</v>
      </c>
      <c r="F7599" t="s">
        <v>3209</v>
      </c>
      <c r="G7599" s="1">
        <v>5248</v>
      </c>
      <c r="H7599">
        <v>2</v>
      </c>
      <c r="I7599">
        <v>2</v>
      </c>
      <c r="J7599" s="1">
        <v>4592</v>
      </c>
      <c r="K7599" t="s">
        <v>9128</v>
      </c>
      <c r="L7599" t="s">
        <v>9137</v>
      </c>
      <c r="M7599" t="s">
        <v>10468</v>
      </c>
      <c r="N7599" t="s">
        <v>8536</v>
      </c>
      <c r="O7599" t="s">
        <v>8582</v>
      </c>
      <c r="P7599" t="s">
        <v>8595</v>
      </c>
      <c r="Q7599">
        <v>97477</v>
      </c>
      <c r="R7599" t="s">
        <v>8542</v>
      </c>
      <c r="S7599" t="s">
        <v>8088</v>
      </c>
      <c r="T7599" t="s">
        <v>7736</v>
      </c>
    </row>
    <row r="7600" spans="1:20" x14ac:dyDescent="0.25">
      <c r="A7600" t="s">
        <v>6385</v>
      </c>
      <c r="B7600" s="2">
        <v>41899</v>
      </c>
      <c r="C7600" s="2">
        <v>41904</v>
      </c>
      <c r="D7600" t="s">
        <v>19</v>
      </c>
      <c r="E7600" t="s">
        <v>1562</v>
      </c>
      <c r="F7600" t="s">
        <v>2044</v>
      </c>
      <c r="G7600" s="1">
        <v>38256</v>
      </c>
      <c r="H7600">
        <v>3</v>
      </c>
      <c r="I7600">
        <v>2</v>
      </c>
      <c r="J7600" s="1">
        <v>4782</v>
      </c>
      <c r="K7600" t="s">
        <v>9128</v>
      </c>
      <c r="L7600" t="s">
        <v>9137</v>
      </c>
      <c r="M7600" t="s">
        <v>10075</v>
      </c>
      <c r="N7600" t="s">
        <v>8536</v>
      </c>
      <c r="O7600" t="s">
        <v>8582</v>
      </c>
      <c r="P7600" t="s">
        <v>8595</v>
      </c>
      <c r="Q7600">
        <v>97477</v>
      </c>
      <c r="R7600" t="s">
        <v>8542</v>
      </c>
      <c r="S7600" t="s">
        <v>8088</v>
      </c>
      <c r="T7600" t="s">
        <v>7736</v>
      </c>
    </row>
    <row r="7601" spans="1:20" x14ac:dyDescent="0.25">
      <c r="A7601" t="s">
        <v>6385</v>
      </c>
      <c r="B7601" s="2">
        <v>41899</v>
      </c>
      <c r="C7601" s="2">
        <v>41904</v>
      </c>
      <c r="D7601" t="s">
        <v>19</v>
      </c>
      <c r="E7601" t="s">
        <v>1562</v>
      </c>
      <c r="F7601" t="s">
        <v>4279</v>
      </c>
      <c r="G7601" s="1">
        <v>4024</v>
      </c>
      <c r="H7601">
        <v>5</v>
      </c>
      <c r="I7601">
        <v>2</v>
      </c>
      <c r="J7601" s="1">
        <v>13078</v>
      </c>
      <c r="K7601" t="s">
        <v>9128</v>
      </c>
      <c r="L7601" t="s">
        <v>9148</v>
      </c>
      <c r="M7601" t="s">
        <v>10711</v>
      </c>
      <c r="N7601" t="s">
        <v>8536</v>
      </c>
      <c r="O7601" t="s">
        <v>8582</v>
      </c>
      <c r="P7601" t="s">
        <v>8595</v>
      </c>
      <c r="Q7601">
        <v>97477</v>
      </c>
      <c r="R7601" t="s">
        <v>8542</v>
      </c>
      <c r="S7601" t="s">
        <v>8088</v>
      </c>
      <c r="T7601" t="s">
        <v>7736</v>
      </c>
    </row>
    <row r="7602" spans="1:20" x14ac:dyDescent="0.25">
      <c r="A7602" t="s">
        <v>6385</v>
      </c>
      <c r="B7602" s="2">
        <v>41899</v>
      </c>
      <c r="C7602" s="2">
        <v>41904</v>
      </c>
      <c r="D7602" t="s">
        <v>19</v>
      </c>
      <c r="E7602" t="s">
        <v>1562</v>
      </c>
      <c r="F7602" t="s">
        <v>6386</v>
      </c>
      <c r="G7602" s="1">
        <v>29925</v>
      </c>
      <c r="H7602">
        <v>5</v>
      </c>
      <c r="I7602">
        <v>7</v>
      </c>
      <c r="J7602" s="1">
        <v>-21945</v>
      </c>
      <c r="K7602" t="s">
        <v>9139</v>
      </c>
      <c r="L7602" t="s">
        <v>9296</v>
      </c>
      <c r="M7602" t="s">
        <v>10920</v>
      </c>
      <c r="N7602" t="s">
        <v>8536</v>
      </c>
      <c r="O7602" t="s">
        <v>8582</v>
      </c>
      <c r="P7602" t="s">
        <v>8595</v>
      </c>
      <c r="Q7602">
        <v>97477</v>
      </c>
      <c r="R7602" t="s">
        <v>8542</v>
      </c>
      <c r="S7602" t="s">
        <v>8088</v>
      </c>
      <c r="T7602" t="s">
        <v>7736</v>
      </c>
    </row>
    <row r="7603" spans="1:20" x14ac:dyDescent="0.25">
      <c r="A7603" t="s">
        <v>6385</v>
      </c>
      <c r="B7603" s="2">
        <v>41899</v>
      </c>
      <c r="C7603" s="2">
        <v>41904</v>
      </c>
      <c r="D7603" t="s">
        <v>19</v>
      </c>
      <c r="E7603" t="s">
        <v>1562</v>
      </c>
      <c r="F7603" t="s">
        <v>670</v>
      </c>
      <c r="G7603" s="1">
        <v>148704</v>
      </c>
      <c r="H7603">
        <v>6</v>
      </c>
      <c r="I7603">
        <v>2</v>
      </c>
      <c r="J7603" s="1">
        <v>4647</v>
      </c>
      <c r="K7603" t="s">
        <v>9128</v>
      </c>
      <c r="L7603" t="s">
        <v>9148</v>
      </c>
      <c r="M7603" t="s">
        <v>9476</v>
      </c>
      <c r="N7603" t="s">
        <v>8536</v>
      </c>
      <c r="O7603" t="s">
        <v>8582</v>
      </c>
      <c r="P7603" t="s">
        <v>8595</v>
      </c>
      <c r="Q7603">
        <v>97477</v>
      </c>
      <c r="R7603" t="s">
        <v>8542</v>
      </c>
      <c r="S7603" t="s">
        <v>8088</v>
      </c>
      <c r="T7603" t="s">
        <v>7736</v>
      </c>
    </row>
    <row r="7604" spans="1:20" x14ac:dyDescent="0.25">
      <c r="A7604" t="s">
        <v>6385</v>
      </c>
      <c r="B7604" s="2">
        <v>41899</v>
      </c>
      <c r="C7604" s="2">
        <v>41904</v>
      </c>
      <c r="D7604" t="s">
        <v>19</v>
      </c>
      <c r="E7604" t="s">
        <v>1562</v>
      </c>
      <c r="F7604" t="s">
        <v>129</v>
      </c>
      <c r="G7604" s="1">
        <v>5592</v>
      </c>
      <c r="H7604">
        <v>10</v>
      </c>
      <c r="I7604">
        <v>2</v>
      </c>
      <c r="J7604" s="1">
        <v>16776</v>
      </c>
      <c r="K7604" t="s">
        <v>9139</v>
      </c>
      <c r="L7604" t="s">
        <v>9162</v>
      </c>
      <c r="M7604" t="s">
        <v>9200</v>
      </c>
      <c r="N7604" t="s">
        <v>8536</v>
      </c>
      <c r="O7604" t="s">
        <v>8582</v>
      </c>
      <c r="P7604" t="s">
        <v>8595</v>
      </c>
      <c r="Q7604">
        <v>97477</v>
      </c>
      <c r="R7604" t="s">
        <v>8542</v>
      </c>
      <c r="S7604" t="s">
        <v>8088</v>
      </c>
      <c r="T7604" t="s">
        <v>7736</v>
      </c>
    </row>
    <row r="7605" spans="1:20" x14ac:dyDescent="0.25">
      <c r="A7605" t="s">
        <v>6387</v>
      </c>
      <c r="B7605" s="2">
        <v>42559</v>
      </c>
      <c r="C7605" s="2">
        <v>42563</v>
      </c>
      <c r="D7605" t="s">
        <v>19</v>
      </c>
      <c r="E7605" t="s">
        <v>5268</v>
      </c>
      <c r="F7605" t="s">
        <v>1538</v>
      </c>
      <c r="G7605" s="1">
        <v>1296</v>
      </c>
      <c r="H7605">
        <v>2</v>
      </c>
      <c r="I7605">
        <v>0</v>
      </c>
      <c r="J7605" s="1">
        <v>62208</v>
      </c>
      <c r="K7605" t="s">
        <v>9128</v>
      </c>
      <c r="L7605" t="s">
        <v>9148</v>
      </c>
      <c r="M7605" t="s">
        <v>9867</v>
      </c>
      <c r="N7605" t="s">
        <v>8536</v>
      </c>
      <c r="O7605" t="s">
        <v>8786</v>
      </c>
      <c r="P7605" t="s">
        <v>8675</v>
      </c>
      <c r="Q7605">
        <v>2908</v>
      </c>
      <c r="R7605" t="s">
        <v>8561</v>
      </c>
      <c r="S7605" t="s">
        <v>8502</v>
      </c>
      <c r="T7605" t="s">
        <v>7738</v>
      </c>
    </row>
    <row r="7606" spans="1:20" x14ac:dyDescent="0.25">
      <c r="A7606" t="s">
        <v>6388</v>
      </c>
      <c r="B7606" s="2">
        <v>42517</v>
      </c>
      <c r="C7606" s="2">
        <v>42521</v>
      </c>
      <c r="D7606" t="s">
        <v>19</v>
      </c>
      <c r="E7606" t="s">
        <v>2874</v>
      </c>
      <c r="F7606" t="s">
        <v>3691</v>
      </c>
      <c r="G7606" s="1">
        <v>25176</v>
      </c>
      <c r="H7606">
        <v>3</v>
      </c>
      <c r="I7606">
        <v>6</v>
      </c>
      <c r="J7606" s="1">
        <v>-333582</v>
      </c>
      <c r="K7606" t="s">
        <v>9123</v>
      </c>
      <c r="L7606" t="s">
        <v>9135</v>
      </c>
      <c r="M7606" t="s">
        <v>10588</v>
      </c>
      <c r="N7606" t="s">
        <v>8536</v>
      </c>
      <c r="O7606" t="s">
        <v>8579</v>
      </c>
      <c r="P7606" t="s">
        <v>8566</v>
      </c>
      <c r="Q7606">
        <v>60623</v>
      </c>
      <c r="R7606" t="s">
        <v>8551</v>
      </c>
      <c r="S7606" t="s">
        <v>8312</v>
      </c>
      <c r="T7606" t="s">
        <v>7736</v>
      </c>
    </row>
    <row r="7607" spans="1:20" x14ac:dyDescent="0.25">
      <c r="A7607" t="s">
        <v>6388</v>
      </c>
      <c r="B7607" s="2">
        <v>42517</v>
      </c>
      <c r="C7607" s="2">
        <v>42521</v>
      </c>
      <c r="D7607" t="s">
        <v>19</v>
      </c>
      <c r="E7607" t="s">
        <v>2874</v>
      </c>
      <c r="F7607" t="s">
        <v>1642</v>
      </c>
      <c r="G7607" s="1">
        <v>5584</v>
      </c>
      <c r="H7607">
        <v>2</v>
      </c>
      <c r="I7607">
        <v>6</v>
      </c>
      <c r="J7607" s="1">
        <v>-16752</v>
      </c>
      <c r="K7607" t="s">
        <v>9123</v>
      </c>
      <c r="L7607" t="s">
        <v>9135</v>
      </c>
      <c r="M7607" t="s">
        <v>9906</v>
      </c>
      <c r="N7607" t="s">
        <v>8536</v>
      </c>
      <c r="O7607" t="s">
        <v>8579</v>
      </c>
      <c r="P7607" t="s">
        <v>8566</v>
      </c>
      <c r="Q7607">
        <v>60623</v>
      </c>
      <c r="R7607" t="s">
        <v>8551</v>
      </c>
      <c r="S7607" t="s">
        <v>8312</v>
      </c>
      <c r="T7607" t="s">
        <v>7736</v>
      </c>
    </row>
    <row r="7608" spans="1:20" x14ac:dyDescent="0.25">
      <c r="A7608" t="s">
        <v>6388</v>
      </c>
      <c r="B7608" s="2">
        <v>42517</v>
      </c>
      <c r="C7608" s="2">
        <v>42521</v>
      </c>
      <c r="D7608" t="s">
        <v>19</v>
      </c>
      <c r="E7608" t="s">
        <v>2874</v>
      </c>
      <c r="F7608" t="s">
        <v>1546</v>
      </c>
      <c r="G7608" s="1">
        <v>1297368</v>
      </c>
      <c r="H7608">
        <v>9</v>
      </c>
      <c r="I7608">
        <v>2</v>
      </c>
      <c r="J7608" s="1">
        <v>973026</v>
      </c>
      <c r="K7608" t="s">
        <v>9128</v>
      </c>
      <c r="L7608" t="s">
        <v>9133</v>
      </c>
      <c r="M7608" t="s">
        <v>9871</v>
      </c>
      <c r="N7608" t="s">
        <v>8536</v>
      </c>
      <c r="O7608" t="s">
        <v>8579</v>
      </c>
      <c r="P7608" t="s">
        <v>8566</v>
      </c>
      <c r="Q7608">
        <v>60623</v>
      </c>
      <c r="R7608" t="s">
        <v>8551</v>
      </c>
      <c r="S7608" t="s">
        <v>8312</v>
      </c>
      <c r="T7608" t="s">
        <v>7736</v>
      </c>
    </row>
    <row r="7609" spans="1:20" x14ac:dyDescent="0.25">
      <c r="A7609" t="s">
        <v>6389</v>
      </c>
      <c r="B7609" s="2">
        <v>43093</v>
      </c>
      <c r="C7609" s="2">
        <v>43096</v>
      </c>
      <c r="D7609" t="s">
        <v>79</v>
      </c>
      <c r="E7609" t="s">
        <v>2423</v>
      </c>
      <c r="F7609" t="s">
        <v>1111</v>
      </c>
      <c r="G7609" s="1">
        <v>26432</v>
      </c>
      <c r="H7609">
        <v>2</v>
      </c>
      <c r="I7609">
        <v>2</v>
      </c>
      <c r="J7609" s="1">
        <v>19824</v>
      </c>
      <c r="K7609" t="s">
        <v>9128</v>
      </c>
      <c r="L7609" t="s">
        <v>9133</v>
      </c>
      <c r="M7609" t="s">
        <v>9685</v>
      </c>
      <c r="N7609" t="s">
        <v>8536</v>
      </c>
      <c r="O7609" t="s">
        <v>8633</v>
      </c>
      <c r="P7609" t="s">
        <v>8550</v>
      </c>
      <c r="Q7609">
        <v>75220</v>
      </c>
      <c r="R7609" t="s">
        <v>8551</v>
      </c>
      <c r="S7609" t="s">
        <v>8253</v>
      </c>
      <c r="T7609" t="s">
        <v>7736</v>
      </c>
    </row>
    <row r="7610" spans="1:20" x14ac:dyDescent="0.25">
      <c r="A7610" t="s">
        <v>6390</v>
      </c>
      <c r="B7610" s="2">
        <v>42858</v>
      </c>
      <c r="C7610" s="2">
        <v>42862</v>
      </c>
      <c r="D7610" t="s">
        <v>19</v>
      </c>
      <c r="E7610" t="s">
        <v>777</v>
      </c>
      <c r="F7610" t="s">
        <v>1656</v>
      </c>
      <c r="G7610" s="1">
        <v>2592</v>
      </c>
      <c r="H7610">
        <v>4</v>
      </c>
      <c r="I7610">
        <v>0</v>
      </c>
      <c r="J7610" s="1">
        <v>124416</v>
      </c>
      <c r="K7610" t="s">
        <v>9128</v>
      </c>
      <c r="L7610" t="s">
        <v>9148</v>
      </c>
      <c r="M7610" t="s">
        <v>9914</v>
      </c>
      <c r="N7610" t="s">
        <v>8536</v>
      </c>
      <c r="O7610" t="s">
        <v>8556</v>
      </c>
      <c r="P7610" t="s">
        <v>8541</v>
      </c>
      <c r="Q7610">
        <v>94122</v>
      </c>
      <c r="R7610" t="s">
        <v>8542</v>
      </c>
      <c r="S7610" t="s">
        <v>7915</v>
      </c>
      <c r="T7610" t="s">
        <v>7736</v>
      </c>
    </row>
    <row r="7611" spans="1:20" x14ac:dyDescent="0.25">
      <c r="A7611" t="s">
        <v>6390</v>
      </c>
      <c r="B7611" s="2">
        <v>42858</v>
      </c>
      <c r="C7611" s="2">
        <v>42862</v>
      </c>
      <c r="D7611" t="s">
        <v>19</v>
      </c>
      <c r="E7611" t="s">
        <v>777</v>
      </c>
      <c r="F7611" t="s">
        <v>560</v>
      </c>
      <c r="G7611" s="1">
        <v>2296</v>
      </c>
      <c r="H7611">
        <v>7</v>
      </c>
      <c r="I7611">
        <v>0</v>
      </c>
      <c r="J7611" s="1">
        <v>66584</v>
      </c>
      <c r="K7611" t="s">
        <v>9128</v>
      </c>
      <c r="L7611" t="s">
        <v>9137</v>
      </c>
      <c r="M7611" t="s">
        <v>9420</v>
      </c>
      <c r="N7611" t="s">
        <v>8536</v>
      </c>
      <c r="O7611" t="s">
        <v>8556</v>
      </c>
      <c r="P7611" t="s">
        <v>8541</v>
      </c>
      <c r="Q7611">
        <v>94122</v>
      </c>
      <c r="R7611" t="s">
        <v>8542</v>
      </c>
      <c r="S7611" t="s">
        <v>7915</v>
      </c>
      <c r="T7611" t="s">
        <v>7736</v>
      </c>
    </row>
    <row r="7612" spans="1:20" x14ac:dyDescent="0.25">
      <c r="A7612" t="s">
        <v>6391</v>
      </c>
      <c r="B7612" s="2">
        <v>41692</v>
      </c>
      <c r="C7612" s="2">
        <v>41694</v>
      </c>
      <c r="D7612" t="s">
        <v>79</v>
      </c>
      <c r="E7612" t="s">
        <v>864</v>
      </c>
      <c r="F7612" t="s">
        <v>1199</v>
      </c>
      <c r="G7612" s="1">
        <v>1944</v>
      </c>
      <c r="H7612">
        <v>3</v>
      </c>
      <c r="I7612">
        <v>0</v>
      </c>
      <c r="J7612" s="1">
        <v>93312</v>
      </c>
      <c r="K7612" t="s">
        <v>9128</v>
      </c>
      <c r="L7612" t="s">
        <v>9148</v>
      </c>
      <c r="M7612" t="s">
        <v>9723</v>
      </c>
      <c r="N7612" t="s">
        <v>8536</v>
      </c>
      <c r="O7612" t="s">
        <v>9016</v>
      </c>
      <c r="P7612" t="s">
        <v>8541</v>
      </c>
      <c r="Q7612">
        <v>92553</v>
      </c>
      <c r="R7612" t="s">
        <v>8542</v>
      </c>
      <c r="S7612" t="s">
        <v>7931</v>
      </c>
      <c r="T7612" t="s">
        <v>7736</v>
      </c>
    </row>
    <row r="7613" spans="1:20" x14ac:dyDescent="0.25">
      <c r="A7613" t="s">
        <v>4903</v>
      </c>
      <c r="B7613" s="2">
        <v>42749</v>
      </c>
      <c r="C7613" s="2">
        <v>42753</v>
      </c>
      <c r="D7613" t="s">
        <v>19</v>
      </c>
      <c r="E7613" t="s">
        <v>24</v>
      </c>
      <c r="F7613" t="s">
        <v>1494</v>
      </c>
      <c r="G7613" s="1">
        <v>36288</v>
      </c>
      <c r="H7613">
        <v>7</v>
      </c>
      <c r="I7613">
        <v>2</v>
      </c>
      <c r="J7613" s="1">
        <v>127008</v>
      </c>
      <c r="K7613" t="s">
        <v>9128</v>
      </c>
      <c r="L7613" t="s">
        <v>9148</v>
      </c>
      <c r="M7613" t="s">
        <v>9849</v>
      </c>
      <c r="N7613" t="s">
        <v>8536</v>
      </c>
      <c r="O7613" t="s">
        <v>8853</v>
      </c>
      <c r="P7613" t="s">
        <v>8586</v>
      </c>
      <c r="Q7613">
        <v>37604</v>
      </c>
      <c r="R7613" t="s">
        <v>8539</v>
      </c>
      <c r="S7613" t="s">
        <v>7740</v>
      </c>
      <c r="T7613" t="s">
        <v>7736</v>
      </c>
    </row>
    <row r="7614" spans="1:20" x14ac:dyDescent="0.25">
      <c r="A7614" t="s">
        <v>4903</v>
      </c>
      <c r="B7614" s="2">
        <v>42749</v>
      </c>
      <c r="C7614" s="2">
        <v>42753</v>
      </c>
      <c r="D7614" t="s">
        <v>19</v>
      </c>
      <c r="E7614" t="s">
        <v>24</v>
      </c>
      <c r="F7614" t="s">
        <v>862</v>
      </c>
      <c r="G7614" s="1">
        <v>111984</v>
      </c>
      <c r="H7614">
        <v>2</v>
      </c>
      <c r="I7614">
        <v>2</v>
      </c>
      <c r="J7614" s="1">
        <v>6999</v>
      </c>
      <c r="K7614" t="s">
        <v>9139</v>
      </c>
      <c r="L7614" t="s">
        <v>9140</v>
      </c>
      <c r="M7614" t="s">
        <v>9572</v>
      </c>
      <c r="N7614" t="s">
        <v>8536</v>
      </c>
      <c r="O7614" t="s">
        <v>8853</v>
      </c>
      <c r="P7614" t="s">
        <v>8586</v>
      </c>
      <c r="Q7614">
        <v>37604</v>
      </c>
      <c r="R7614" t="s">
        <v>8539</v>
      </c>
      <c r="S7614" t="s">
        <v>7740</v>
      </c>
      <c r="T7614" t="s">
        <v>7736</v>
      </c>
    </row>
    <row r="7615" spans="1:20" x14ac:dyDescent="0.25">
      <c r="A7615" t="s">
        <v>4903</v>
      </c>
      <c r="B7615" s="2">
        <v>42749</v>
      </c>
      <c r="C7615" s="2">
        <v>42753</v>
      </c>
      <c r="D7615" t="s">
        <v>19</v>
      </c>
      <c r="E7615" t="s">
        <v>24</v>
      </c>
      <c r="F7615" t="s">
        <v>3382</v>
      </c>
      <c r="G7615" s="1">
        <v>597</v>
      </c>
      <c r="H7615">
        <v>5</v>
      </c>
      <c r="I7615">
        <v>7</v>
      </c>
      <c r="J7615" s="1">
        <v>-4577</v>
      </c>
      <c r="K7615" t="s">
        <v>9128</v>
      </c>
      <c r="L7615" t="s">
        <v>9142</v>
      </c>
      <c r="M7615" t="s">
        <v>10518</v>
      </c>
      <c r="N7615" t="s">
        <v>8536</v>
      </c>
      <c r="O7615" t="s">
        <v>8853</v>
      </c>
      <c r="P7615" t="s">
        <v>8586</v>
      </c>
      <c r="Q7615">
        <v>37604</v>
      </c>
      <c r="R7615" t="s">
        <v>8539</v>
      </c>
      <c r="S7615" t="s">
        <v>7740</v>
      </c>
      <c r="T7615" t="s">
        <v>7736</v>
      </c>
    </row>
    <row r="7616" spans="1:20" x14ac:dyDescent="0.25">
      <c r="A7616" t="s">
        <v>6393</v>
      </c>
      <c r="B7616" s="2">
        <v>42240</v>
      </c>
      <c r="C7616" s="2">
        <v>42244</v>
      </c>
      <c r="D7616" t="s">
        <v>11</v>
      </c>
      <c r="E7616" t="s">
        <v>3187</v>
      </c>
      <c r="F7616" t="s">
        <v>1071</v>
      </c>
      <c r="G7616" s="1">
        <v>1491</v>
      </c>
      <c r="H7616">
        <v>3</v>
      </c>
      <c r="I7616">
        <v>0</v>
      </c>
      <c r="J7616" s="1">
        <v>46221</v>
      </c>
      <c r="K7616" t="s">
        <v>9123</v>
      </c>
      <c r="L7616" t="s">
        <v>9135</v>
      </c>
      <c r="M7616" t="s">
        <v>9666</v>
      </c>
      <c r="N7616" t="s">
        <v>8536</v>
      </c>
      <c r="O7616" t="s">
        <v>8576</v>
      </c>
      <c r="P7616" t="s">
        <v>8577</v>
      </c>
      <c r="Q7616">
        <v>10035</v>
      </c>
      <c r="R7616" t="s">
        <v>8561</v>
      </c>
      <c r="S7616" t="s">
        <v>8356</v>
      </c>
      <c r="T7616" t="s">
        <v>7736</v>
      </c>
    </row>
    <row r="7617" spans="1:20" x14ac:dyDescent="0.25">
      <c r="A7617" t="s">
        <v>6394</v>
      </c>
      <c r="B7617" s="2">
        <v>41973</v>
      </c>
      <c r="C7617" s="2">
        <v>41977</v>
      </c>
      <c r="D7617" t="s">
        <v>19</v>
      </c>
      <c r="E7617" t="s">
        <v>2878</v>
      </c>
      <c r="F7617" t="s">
        <v>4836</v>
      </c>
      <c r="G7617" s="1">
        <v>6642</v>
      </c>
      <c r="H7617">
        <v>9</v>
      </c>
      <c r="I7617">
        <v>7</v>
      </c>
      <c r="J7617" s="1">
        <v>-4428</v>
      </c>
      <c r="K7617" t="s">
        <v>9128</v>
      </c>
      <c r="L7617" t="s">
        <v>9142</v>
      </c>
      <c r="M7617" t="s">
        <v>10803</v>
      </c>
      <c r="N7617" t="s">
        <v>8536</v>
      </c>
      <c r="O7617" t="s">
        <v>8918</v>
      </c>
      <c r="P7617" t="s">
        <v>8544</v>
      </c>
      <c r="Q7617">
        <v>32839</v>
      </c>
      <c r="R7617" t="s">
        <v>8539</v>
      </c>
      <c r="S7617" t="s">
        <v>8313</v>
      </c>
      <c r="T7617" t="s">
        <v>7738</v>
      </c>
    </row>
    <row r="7618" spans="1:20" x14ac:dyDescent="0.25">
      <c r="A7618" t="s">
        <v>6395</v>
      </c>
      <c r="B7618" s="2">
        <v>42714</v>
      </c>
      <c r="C7618" s="2">
        <v>42720</v>
      </c>
      <c r="D7618" t="s">
        <v>19</v>
      </c>
      <c r="E7618" t="s">
        <v>3289</v>
      </c>
      <c r="F7618" t="s">
        <v>3002</v>
      </c>
      <c r="G7618" s="1">
        <v>1854</v>
      </c>
      <c r="H7618">
        <v>2</v>
      </c>
      <c r="I7618">
        <v>0</v>
      </c>
      <c r="J7618" s="1">
        <v>87138</v>
      </c>
      <c r="K7618" t="s">
        <v>9128</v>
      </c>
      <c r="L7618" t="s">
        <v>9148</v>
      </c>
      <c r="M7618" t="s">
        <v>10402</v>
      </c>
      <c r="N7618" t="s">
        <v>8536</v>
      </c>
      <c r="O7618" t="s">
        <v>8813</v>
      </c>
      <c r="P7618" t="s">
        <v>8577</v>
      </c>
      <c r="Q7618">
        <v>13601</v>
      </c>
      <c r="R7618" t="s">
        <v>8561</v>
      </c>
      <c r="S7618" t="s">
        <v>8370</v>
      </c>
      <c r="T7618" t="s">
        <v>7736</v>
      </c>
    </row>
    <row r="7619" spans="1:20" x14ac:dyDescent="0.25">
      <c r="A7619" t="s">
        <v>6395</v>
      </c>
      <c r="B7619" s="2">
        <v>42714</v>
      </c>
      <c r="C7619" s="2">
        <v>42720</v>
      </c>
      <c r="D7619" t="s">
        <v>19</v>
      </c>
      <c r="E7619" t="s">
        <v>3289</v>
      </c>
      <c r="F7619" t="s">
        <v>37</v>
      </c>
      <c r="G7619" s="1">
        <v>67996</v>
      </c>
      <c r="H7619">
        <v>5</v>
      </c>
      <c r="I7619">
        <v>2</v>
      </c>
      <c r="J7619" s="1">
        <v>220987</v>
      </c>
      <c r="K7619" t="s">
        <v>9128</v>
      </c>
      <c r="L7619" t="s">
        <v>9142</v>
      </c>
      <c r="M7619" t="s">
        <v>9150</v>
      </c>
      <c r="N7619" t="s">
        <v>8536</v>
      </c>
      <c r="O7619" t="s">
        <v>8813</v>
      </c>
      <c r="P7619" t="s">
        <v>8577</v>
      </c>
      <c r="Q7619">
        <v>13601</v>
      </c>
      <c r="R7619" t="s">
        <v>8561</v>
      </c>
      <c r="S7619" t="s">
        <v>8370</v>
      </c>
      <c r="T7619" t="s">
        <v>7736</v>
      </c>
    </row>
    <row r="7620" spans="1:20" x14ac:dyDescent="0.25">
      <c r="A7620" t="s">
        <v>6396</v>
      </c>
      <c r="B7620" s="2">
        <v>43035</v>
      </c>
      <c r="C7620" s="2">
        <v>43037</v>
      </c>
      <c r="D7620" t="s">
        <v>79</v>
      </c>
      <c r="E7620" t="s">
        <v>2274</v>
      </c>
      <c r="F7620" t="s">
        <v>30</v>
      </c>
      <c r="G7620" s="1">
        <v>189576</v>
      </c>
      <c r="H7620">
        <v>1</v>
      </c>
      <c r="I7620">
        <v>2</v>
      </c>
      <c r="J7620" s="1">
        <v>94788</v>
      </c>
      <c r="K7620" t="s">
        <v>9123</v>
      </c>
      <c r="L7620" t="s">
        <v>9131</v>
      </c>
      <c r="M7620" t="s">
        <v>9146</v>
      </c>
      <c r="N7620" t="s">
        <v>8536</v>
      </c>
      <c r="O7620" t="s">
        <v>8540</v>
      </c>
      <c r="P7620" t="s">
        <v>8541</v>
      </c>
      <c r="Q7620">
        <v>90032</v>
      </c>
      <c r="R7620" t="s">
        <v>8542</v>
      </c>
      <c r="S7620" t="s">
        <v>8225</v>
      </c>
      <c r="T7620" t="s">
        <v>7738</v>
      </c>
    </row>
    <row r="7621" spans="1:20" x14ac:dyDescent="0.25">
      <c r="A7621" t="s">
        <v>6396</v>
      </c>
      <c r="B7621" s="2">
        <v>43035</v>
      </c>
      <c r="C7621" s="2">
        <v>43037</v>
      </c>
      <c r="D7621" t="s">
        <v>79</v>
      </c>
      <c r="E7621" t="s">
        <v>2274</v>
      </c>
      <c r="F7621" t="s">
        <v>5461</v>
      </c>
      <c r="G7621" s="1">
        <v>7196</v>
      </c>
      <c r="H7621">
        <v>5</v>
      </c>
      <c r="I7621">
        <v>2</v>
      </c>
      <c r="J7621" s="1">
        <v>7196</v>
      </c>
      <c r="K7621" t="s">
        <v>9139</v>
      </c>
      <c r="L7621" t="s">
        <v>9140</v>
      </c>
      <c r="M7621" t="s">
        <v>10864</v>
      </c>
      <c r="N7621" t="s">
        <v>8536</v>
      </c>
      <c r="O7621" t="s">
        <v>8540</v>
      </c>
      <c r="P7621" t="s">
        <v>8541</v>
      </c>
      <c r="Q7621">
        <v>90032</v>
      </c>
      <c r="R7621" t="s">
        <v>8542</v>
      </c>
      <c r="S7621" t="s">
        <v>8225</v>
      </c>
      <c r="T7621" t="s">
        <v>7738</v>
      </c>
    </row>
    <row r="7622" spans="1:20" x14ac:dyDescent="0.25">
      <c r="A7622" t="s">
        <v>6397</v>
      </c>
      <c r="B7622" s="2">
        <v>41968</v>
      </c>
      <c r="C7622" s="2">
        <v>41972</v>
      </c>
      <c r="D7622" t="s">
        <v>19</v>
      </c>
      <c r="E7622" t="s">
        <v>2901</v>
      </c>
      <c r="F7622" t="s">
        <v>477</v>
      </c>
      <c r="G7622" s="1">
        <v>53992</v>
      </c>
      <c r="H7622">
        <v>5</v>
      </c>
      <c r="I7622">
        <v>2</v>
      </c>
      <c r="J7622" s="1">
        <v>47243</v>
      </c>
      <c r="K7622" t="s">
        <v>9139</v>
      </c>
      <c r="L7622" t="s">
        <v>9140</v>
      </c>
      <c r="M7622" t="s">
        <v>9375</v>
      </c>
      <c r="N7622" t="s">
        <v>8536</v>
      </c>
      <c r="O7622" t="s">
        <v>8540</v>
      </c>
      <c r="P7622" t="s">
        <v>8541</v>
      </c>
      <c r="Q7622">
        <v>90004</v>
      </c>
      <c r="R7622" t="s">
        <v>8542</v>
      </c>
      <c r="S7622" t="s">
        <v>8317</v>
      </c>
      <c r="T7622" t="s">
        <v>7736</v>
      </c>
    </row>
    <row r="7623" spans="1:20" x14ac:dyDescent="0.25">
      <c r="A7623" t="s">
        <v>6397</v>
      </c>
      <c r="B7623" s="2">
        <v>41968</v>
      </c>
      <c r="C7623" s="2">
        <v>41972</v>
      </c>
      <c r="D7623" t="s">
        <v>19</v>
      </c>
      <c r="E7623" t="s">
        <v>2901</v>
      </c>
      <c r="F7623" t="s">
        <v>1304</v>
      </c>
      <c r="G7623" s="1">
        <v>725344</v>
      </c>
      <c r="H7623">
        <v>4</v>
      </c>
      <c r="I7623">
        <v>2</v>
      </c>
      <c r="J7623" s="1">
        <v>544008</v>
      </c>
      <c r="K7623" t="s">
        <v>9123</v>
      </c>
      <c r="L7623" t="s">
        <v>9126</v>
      </c>
      <c r="M7623" t="s">
        <v>9767</v>
      </c>
      <c r="N7623" t="s">
        <v>8536</v>
      </c>
      <c r="O7623" t="s">
        <v>8540</v>
      </c>
      <c r="P7623" t="s">
        <v>8541</v>
      </c>
      <c r="Q7623">
        <v>90004</v>
      </c>
      <c r="R7623" t="s">
        <v>8542</v>
      </c>
      <c r="S7623" t="s">
        <v>8317</v>
      </c>
      <c r="T7623" t="s">
        <v>7736</v>
      </c>
    </row>
    <row r="7624" spans="1:20" x14ac:dyDescent="0.25">
      <c r="A7624" t="s">
        <v>6397</v>
      </c>
      <c r="B7624" s="2">
        <v>41968</v>
      </c>
      <c r="C7624" s="2">
        <v>41972</v>
      </c>
      <c r="D7624" t="s">
        <v>19</v>
      </c>
      <c r="E7624" t="s">
        <v>2901</v>
      </c>
      <c r="F7624" t="s">
        <v>6337</v>
      </c>
      <c r="G7624" s="1">
        <v>744</v>
      </c>
      <c r="H7624">
        <v>3</v>
      </c>
      <c r="I7624">
        <v>0</v>
      </c>
      <c r="J7624" s="1">
        <v>2604</v>
      </c>
      <c r="K7624" t="s">
        <v>9128</v>
      </c>
      <c r="L7624" t="s">
        <v>9137</v>
      </c>
      <c r="M7624" t="s">
        <v>9909</v>
      </c>
      <c r="N7624" t="s">
        <v>8536</v>
      </c>
      <c r="O7624" t="s">
        <v>8540</v>
      </c>
      <c r="P7624" t="s">
        <v>8541</v>
      </c>
      <c r="Q7624">
        <v>90004</v>
      </c>
      <c r="R7624" t="s">
        <v>8542</v>
      </c>
      <c r="S7624" t="s">
        <v>8317</v>
      </c>
      <c r="T7624" t="s">
        <v>7736</v>
      </c>
    </row>
    <row r="7625" spans="1:20" x14ac:dyDescent="0.25">
      <c r="A7625" t="s">
        <v>6398</v>
      </c>
      <c r="B7625" s="2">
        <v>41834</v>
      </c>
      <c r="C7625" s="2">
        <v>41840</v>
      </c>
      <c r="D7625" t="s">
        <v>19</v>
      </c>
      <c r="E7625" t="s">
        <v>5815</v>
      </c>
      <c r="F7625" t="s">
        <v>1337</v>
      </c>
      <c r="G7625" s="1">
        <v>3948</v>
      </c>
      <c r="H7625">
        <v>1</v>
      </c>
      <c r="I7625">
        <v>0</v>
      </c>
      <c r="J7625" s="1">
        <v>110544</v>
      </c>
      <c r="K7625" t="s">
        <v>9128</v>
      </c>
      <c r="L7625" t="s">
        <v>9144</v>
      </c>
      <c r="M7625" t="s">
        <v>9781</v>
      </c>
      <c r="N7625" t="s">
        <v>8536</v>
      </c>
      <c r="O7625" t="s">
        <v>8613</v>
      </c>
      <c r="P7625" t="s">
        <v>8573</v>
      </c>
      <c r="Q7625">
        <v>19711</v>
      </c>
      <c r="R7625" t="s">
        <v>8561</v>
      </c>
      <c r="S7625" t="s">
        <v>8514</v>
      </c>
      <c r="T7625" t="s">
        <v>7744</v>
      </c>
    </row>
    <row r="7626" spans="1:20" x14ac:dyDescent="0.25">
      <c r="A7626" t="s">
        <v>6399</v>
      </c>
      <c r="B7626" s="2">
        <v>42147</v>
      </c>
      <c r="C7626" s="2">
        <v>42151</v>
      </c>
      <c r="D7626" t="s">
        <v>11</v>
      </c>
      <c r="E7626" t="s">
        <v>585</v>
      </c>
      <c r="F7626" t="s">
        <v>2578</v>
      </c>
      <c r="G7626" s="1">
        <v>8505</v>
      </c>
      <c r="H7626">
        <v>5</v>
      </c>
      <c r="I7626">
        <v>1</v>
      </c>
      <c r="J7626" s="1">
        <v>2457</v>
      </c>
      <c r="K7626" t="s">
        <v>9128</v>
      </c>
      <c r="L7626" t="s">
        <v>9144</v>
      </c>
      <c r="M7626" t="s">
        <v>10262</v>
      </c>
      <c r="N7626" t="s">
        <v>8536</v>
      </c>
      <c r="O7626" t="s">
        <v>8638</v>
      </c>
      <c r="P7626" t="s">
        <v>8571</v>
      </c>
      <c r="Q7626">
        <v>48234</v>
      </c>
      <c r="R7626" t="s">
        <v>8551</v>
      </c>
      <c r="S7626" t="s">
        <v>7872</v>
      </c>
      <c r="T7626" t="s">
        <v>7744</v>
      </c>
    </row>
    <row r="7627" spans="1:20" x14ac:dyDescent="0.25">
      <c r="A7627" t="s">
        <v>6399</v>
      </c>
      <c r="B7627" s="2">
        <v>42147</v>
      </c>
      <c r="C7627" s="2">
        <v>42151</v>
      </c>
      <c r="D7627" t="s">
        <v>11</v>
      </c>
      <c r="E7627" t="s">
        <v>585</v>
      </c>
      <c r="F7627" t="s">
        <v>1921</v>
      </c>
      <c r="G7627" s="1">
        <v>7533</v>
      </c>
      <c r="H7627">
        <v>9</v>
      </c>
      <c r="I7627">
        <v>0</v>
      </c>
      <c r="J7627" s="1">
        <v>195858</v>
      </c>
      <c r="K7627" t="s">
        <v>9123</v>
      </c>
      <c r="L7627" t="s">
        <v>9135</v>
      </c>
      <c r="M7627" t="s">
        <v>10032</v>
      </c>
      <c r="N7627" t="s">
        <v>8536</v>
      </c>
      <c r="O7627" t="s">
        <v>8638</v>
      </c>
      <c r="P7627" t="s">
        <v>8571</v>
      </c>
      <c r="Q7627">
        <v>48234</v>
      </c>
      <c r="R7627" t="s">
        <v>8551</v>
      </c>
      <c r="S7627" t="s">
        <v>7872</v>
      </c>
      <c r="T7627" t="s">
        <v>7744</v>
      </c>
    </row>
    <row r="7628" spans="1:20" x14ac:dyDescent="0.25">
      <c r="A7628" t="s">
        <v>6400</v>
      </c>
      <c r="B7628" s="2">
        <v>42329</v>
      </c>
      <c r="C7628" s="2">
        <v>42331</v>
      </c>
      <c r="D7628" t="s">
        <v>11</v>
      </c>
      <c r="E7628" t="s">
        <v>1394</v>
      </c>
      <c r="F7628" t="s">
        <v>3899</v>
      </c>
      <c r="G7628" s="1">
        <v>325632</v>
      </c>
      <c r="H7628">
        <v>6</v>
      </c>
      <c r="I7628">
        <v>2</v>
      </c>
      <c r="J7628" s="1">
        <v>284928</v>
      </c>
      <c r="K7628" t="s">
        <v>9128</v>
      </c>
      <c r="L7628" t="s">
        <v>9144</v>
      </c>
      <c r="M7628" t="s">
        <v>10636</v>
      </c>
      <c r="N7628" t="s">
        <v>8536</v>
      </c>
      <c r="O7628" t="s">
        <v>8608</v>
      </c>
      <c r="P7628" t="s">
        <v>8581</v>
      </c>
      <c r="Q7628">
        <v>85023</v>
      </c>
      <c r="R7628" t="s">
        <v>8542</v>
      </c>
      <c r="S7628" t="s">
        <v>8051</v>
      </c>
      <c r="T7628" t="s">
        <v>7738</v>
      </c>
    </row>
    <row r="7629" spans="1:20" x14ac:dyDescent="0.25">
      <c r="A7629" t="s">
        <v>6400</v>
      </c>
      <c r="B7629" s="2">
        <v>42329</v>
      </c>
      <c r="C7629" s="2">
        <v>42331</v>
      </c>
      <c r="D7629" t="s">
        <v>11</v>
      </c>
      <c r="E7629" t="s">
        <v>1394</v>
      </c>
      <c r="F7629" t="s">
        <v>2744</v>
      </c>
      <c r="G7629" s="1">
        <v>23344</v>
      </c>
      <c r="H7629">
        <v>2</v>
      </c>
      <c r="I7629">
        <v>2</v>
      </c>
      <c r="J7629" s="1">
        <v>-1459</v>
      </c>
      <c r="K7629" t="s">
        <v>9139</v>
      </c>
      <c r="L7629" t="s">
        <v>9162</v>
      </c>
      <c r="M7629" t="s">
        <v>10325</v>
      </c>
      <c r="N7629" t="s">
        <v>8536</v>
      </c>
      <c r="O7629" t="s">
        <v>8608</v>
      </c>
      <c r="P7629" t="s">
        <v>8581</v>
      </c>
      <c r="Q7629">
        <v>85023</v>
      </c>
      <c r="R7629" t="s">
        <v>8542</v>
      </c>
      <c r="S7629" t="s">
        <v>8051</v>
      </c>
      <c r="T7629" t="s">
        <v>7738</v>
      </c>
    </row>
    <row r="7630" spans="1:20" x14ac:dyDescent="0.25">
      <c r="A7630" t="s">
        <v>6400</v>
      </c>
      <c r="B7630" s="2">
        <v>42329</v>
      </c>
      <c r="C7630" s="2">
        <v>42331</v>
      </c>
      <c r="D7630" t="s">
        <v>11</v>
      </c>
      <c r="E7630" t="s">
        <v>1394</v>
      </c>
      <c r="F7630" t="s">
        <v>2199</v>
      </c>
      <c r="G7630" s="1">
        <v>1652</v>
      </c>
      <c r="H7630">
        <v>5</v>
      </c>
      <c r="I7630">
        <v>2</v>
      </c>
      <c r="J7630" s="1">
        <v>5369</v>
      </c>
      <c r="K7630" t="s">
        <v>9128</v>
      </c>
      <c r="L7630" t="s">
        <v>9129</v>
      </c>
      <c r="M7630" t="s">
        <v>10134</v>
      </c>
      <c r="N7630" t="s">
        <v>8536</v>
      </c>
      <c r="O7630" t="s">
        <v>8608</v>
      </c>
      <c r="P7630" t="s">
        <v>8581</v>
      </c>
      <c r="Q7630">
        <v>85023</v>
      </c>
      <c r="R7630" t="s">
        <v>8542</v>
      </c>
      <c r="S7630" t="s">
        <v>8051</v>
      </c>
      <c r="T7630" t="s">
        <v>7738</v>
      </c>
    </row>
    <row r="7631" spans="1:20" x14ac:dyDescent="0.25">
      <c r="A7631" t="s">
        <v>6401</v>
      </c>
      <c r="B7631" s="2">
        <v>41728</v>
      </c>
      <c r="C7631" s="2">
        <v>41730</v>
      </c>
      <c r="D7631" t="s">
        <v>79</v>
      </c>
      <c r="E7631" t="s">
        <v>372</v>
      </c>
      <c r="F7631" t="s">
        <v>1134</v>
      </c>
      <c r="G7631" s="1">
        <v>33572</v>
      </c>
      <c r="H7631">
        <v>5</v>
      </c>
      <c r="I7631">
        <v>2</v>
      </c>
      <c r="J7631" s="1">
        <v>1133055</v>
      </c>
      <c r="K7631" t="s">
        <v>9128</v>
      </c>
      <c r="L7631" t="s">
        <v>9167</v>
      </c>
      <c r="M7631" t="s">
        <v>9694</v>
      </c>
      <c r="N7631" t="s">
        <v>8536</v>
      </c>
      <c r="O7631" t="s">
        <v>8761</v>
      </c>
      <c r="P7631" t="s">
        <v>8550</v>
      </c>
      <c r="Q7631">
        <v>78521</v>
      </c>
      <c r="R7631" t="s">
        <v>8551</v>
      </c>
      <c r="S7631" t="s">
        <v>7826</v>
      </c>
      <c r="T7631" t="s">
        <v>7744</v>
      </c>
    </row>
    <row r="7632" spans="1:20" x14ac:dyDescent="0.25">
      <c r="A7632" t="s">
        <v>6401</v>
      </c>
      <c r="B7632" s="2">
        <v>41728</v>
      </c>
      <c r="C7632" s="2">
        <v>41730</v>
      </c>
      <c r="D7632" t="s">
        <v>79</v>
      </c>
      <c r="E7632" t="s">
        <v>372</v>
      </c>
      <c r="F7632" t="s">
        <v>1746</v>
      </c>
      <c r="G7632" s="1">
        <v>251944</v>
      </c>
      <c r="H7632">
        <v>7</v>
      </c>
      <c r="I7632">
        <v>2</v>
      </c>
      <c r="J7632" s="1">
        <v>881804</v>
      </c>
      <c r="K7632" t="s">
        <v>9139</v>
      </c>
      <c r="L7632" t="s">
        <v>9140</v>
      </c>
      <c r="M7632" t="s">
        <v>9950</v>
      </c>
      <c r="N7632" t="s">
        <v>8536</v>
      </c>
      <c r="O7632" t="s">
        <v>8761</v>
      </c>
      <c r="P7632" t="s">
        <v>8550</v>
      </c>
      <c r="Q7632">
        <v>78521</v>
      </c>
      <c r="R7632" t="s">
        <v>8551</v>
      </c>
      <c r="S7632" t="s">
        <v>7826</v>
      </c>
      <c r="T7632" t="s">
        <v>7744</v>
      </c>
    </row>
    <row r="7633" spans="1:20" x14ac:dyDescent="0.25">
      <c r="A7633" t="s">
        <v>6401</v>
      </c>
      <c r="B7633" s="2">
        <v>41728</v>
      </c>
      <c r="C7633" s="2">
        <v>41730</v>
      </c>
      <c r="D7633" t="s">
        <v>79</v>
      </c>
      <c r="E7633" t="s">
        <v>372</v>
      </c>
      <c r="F7633" t="s">
        <v>1685</v>
      </c>
      <c r="G7633" s="1">
        <v>127302</v>
      </c>
      <c r="H7633">
        <v>7</v>
      </c>
      <c r="I7633">
        <v>3</v>
      </c>
      <c r="J7633" s="1">
        <v>-9093</v>
      </c>
      <c r="K7633" t="s">
        <v>9123</v>
      </c>
      <c r="L7633" t="s">
        <v>9126</v>
      </c>
      <c r="M7633" t="s">
        <v>9927</v>
      </c>
      <c r="N7633" t="s">
        <v>8536</v>
      </c>
      <c r="O7633" t="s">
        <v>8761</v>
      </c>
      <c r="P7633" t="s">
        <v>8550</v>
      </c>
      <c r="Q7633">
        <v>78521</v>
      </c>
      <c r="R7633" t="s">
        <v>8551</v>
      </c>
      <c r="S7633" t="s">
        <v>7826</v>
      </c>
      <c r="T7633" t="s">
        <v>7744</v>
      </c>
    </row>
    <row r="7634" spans="1:20" x14ac:dyDescent="0.25">
      <c r="A7634" t="s">
        <v>6402</v>
      </c>
      <c r="B7634" s="2">
        <v>43098</v>
      </c>
      <c r="C7634" s="2">
        <v>43101</v>
      </c>
      <c r="D7634" t="s">
        <v>11</v>
      </c>
      <c r="E7634" t="s">
        <v>1555</v>
      </c>
      <c r="F7634" t="s">
        <v>586</v>
      </c>
      <c r="G7634" s="1">
        <v>120784</v>
      </c>
      <c r="H7634">
        <v>8</v>
      </c>
      <c r="I7634">
        <v>0</v>
      </c>
      <c r="J7634" s="1">
        <v>3140384</v>
      </c>
      <c r="K7634" t="s">
        <v>9123</v>
      </c>
      <c r="L7634" t="s">
        <v>9126</v>
      </c>
      <c r="M7634" t="s">
        <v>9432</v>
      </c>
      <c r="N7634" t="s">
        <v>8536</v>
      </c>
      <c r="O7634" t="s">
        <v>8679</v>
      </c>
      <c r="P7634" t="s">
        <v>8538</v>
      </c>
      <c r="Q7634">
        <v>40214</v>
      </c>
      <c r="R7634" t="s">
        <v>8539</v>
      </c>
      <c r="S7634" t="s">
        <v>8085</v>
      </c>
      <c r="T7634" t="s">
        <v>7736</v>
      </c>
    </row>
    <row r="7635" spans="1:20" x14ac:dyDescent="0.25">
      <c r="A7635" t="s">
        <v>6402</v>
      </c>
      <c r="B7635" s="2">
        <v>43098</v>
      </c>
      <c r="C7635" s="2">
        <v>43101</v>
      </c>
      <c r="D7635" t="s">
        <v>11</v>
      </c>
      <c r="E7635" t="s">
        <v>1555</v>
      </c>
      <c r="F7635" t="s">
        <v>2446</v>
      </c>
      <c r="G7635" s="1">
        <v>1253</v>
      </c>
      <c r="H7635">
        <v>1</v>
      </c>
      <c r="I7635">
        <v>0</v>
      </c>
      <c r="J7635" s="1">
        <v>58891</v>
      </c>
      <c r="K7635" t="s">
        <v>9128</v>
      </c>
      <c r="L7635" t="s">
        <v>9142</v>
      </c>
      <c r="M7635" t="s">
        <v>10218</v>
      </c>
      <c r="N7635" t="s">
        <v>8536</v>
      </c>
      <c r="O7635" t="s">
        <v>8679</v>
      </c>
      <c r="P7635" t="s">
        <v>8538</v>
      </c>
      <c r="Q7635">
        <v>40214</v>
      </c>
      <c r="R7635" t="s">
        <v>8539</v>
      </c>
      <c r="S7635" t="s">
        <v>8085</v>
      </c>
      <c r="T7635" t="s">
        <v>7736</v>
      </c>
    </row>
    <row r="7636" spans="1:20" x14ac:dyDescent="0.25">
      <c r="A7636" t="s">
        <v>6402</v>
      </c>
      <c r="B7636" s="2">
        <v>43098</v>
      </c>
      <c r="C7636" s="2">
        <v>43101</v>
      </c>
      <c r="D7636" t="s">
        <v>11</v>
      </c>
      <c r="E7636" t="s">
        <v>1555</v>
      </c>
      <c r="F7636" t="s">
        <v>2912</v>
      </c>
      <c r="G7636" s="1">
        <v>3458</v>
      </c>
      <c r="H7636">
        <v>1</v>
      </c>
      <c r="I7636">
        <v>0</v>
      </c>
      <c r="J7636" s="1">
        <v>100282</v>
      </c>
      <c r="K7636" t="s">
        <v>9128</v>
      </c>
      <c r="L7636" t="s">
        <v>9137</v>
      </c>
      <c r="M7636" t="s">
        <v>10377</v>
      </c>
      <c r="N7636" t="s">
        <v>8536</v>
      </c>
      <c r="O7636" t="s">
        <v>8679</v>
      </c>
      <c r="P7636" t="s">
        <v>8538</v>
      </c>
      <c r="Q7636">
        <v>40214</v>
      </c>
      <c r="R7636" t="s">
        <v>8539</v>
      </c>
      <c r="S7636" t="s">
        <v>8085</v>
      </c>
      <c r="T7636" t="s">
        <v>7736</v>
      </c>
    </row>
    <row r="7637" spans="1:20" x14ac:dyDescent="0.25">
      <c r="A7637" t="s">
        <v>6402</v>
      </c>
      <c r="B7637" s="2">
        <v>43098</v>
      </c>
      <c r="C7637" s="2">
        <v>43101</v>
      </c>
      <c r="D7637" t="s">
        <v>11</v>
      </c>
      <c r="E7637" t="s">
        <v>1555</v>
      </c>
      <c r="F7637" t="s">
        <v>3758</v>
      </c>
      <c r="G7637" s="1">
        <v>30098</v>
      </c>
      <c r="H7637">
        <v>1</v>
      </c>
      <c r="I7637">
        <v>0</v>
      </c>
      <c r="J7637" s="1">
        <v>872842</v>
      </c>
      <c r="K7637" t="s">
        <v>9123</v>
      </c>
      <c r="L7637" t="s">
        <v>9126</v>
      </c>
      <c r="M7637" t="s">
        <v>10606</v>
      </c>
      <c r="N7637" t="s">
        <v>8536</v>
      </c>
      <c r="O7637" t="s">
        <v>8679</v>
      </c>
      <c r="P7637" t="s">
        <v>8538</v>
      </c>
      <c r="Q7637">
        <v>40214</v>
      </c>
      <c r="R7637" t="s">
        <v>8539</v>
      </c>
      <c r="S7637" t="s">
        <v>8085</v>
      </c>
      <c r="T7637" t="s">
        <v>7736</v>
      </c>
    </row>
    <row r="7638" spans="1:20" x14ac:dyDescent="0.25">
      <c r="A7638" t="s">
        <v>6402</v>
      </c>
      <c r="B7638" s="2">
        <v>43098</v>
      </c>
      <c r="C7638" s="2">
        <v>43101</v>
      </c>
      <c r="D7638" t="s">
        <v>11</v>
      </c>
      <c r="E7638" t="s">
        <v>1555</v>
      </c>
      <c r="F7638" t="s">
        <v>1845</v>
      </c>
      <c r="G7638" s="1">
        <v>25875</v>
      </c>
      <c r="H7638">
        <v>3</v>
      </c>
      <c r="I7638">
        <v>0</v>
      </c>
      <c r="J7638" s="1">
        <v>77625</v>
      </c>
      <c r="K7638" t="s">
        <v>9123</v>
      </c>
      <c r="L7638" t="s">
        <v>9126</v>
      </c>
      <c r="M7638" t="s">
        <v>9996</v>
      </c>
      <c r="N7638" t="s">
        <v>8536</v>
      </c>
      <c r="O7638" t="s">
        <v>8679</v>
      </c>
      <c r="P7638" t="s">
        <v>8538</v>
      </c>
      <c r="Q7638">
        <v>40214</v>
      </c>
      <c r="R7638" t="s">
        <v>8539</v>
      </c>
      <c r="S7638" t="s">
        <v>8085</v>
      </c>
      <c r="T7638" t="s">
        <v>7736</v>
      </c>
    </row>
    <row r="7639" spans="1:20" x14ac:dyDescent="0.25">
      <c r="A7639" t="s">
        <v>6403</v>
      </c>
      <c r="B7639" s="2">
        <v>42796</v>
      </c>
      <c r="C7639" s="2">
        <v>42802</v>
      </c>
      <c r="D7639" t="s">
        <v>19</v>
      </c>
      <c r="E7639" t="s">
        <v>2959</v>
      </c>
      <c r="F7639" t="s">
        <v>3774</v>
      </c>
      <c r="G7639" s="1">
        <v>5952</v>
      </c>
      <c r="H7639">
        <v>3</v>
      </c>
      <c r="I7639">
        <v>0</v>
      </c>
      <c r="J7639" s="1">
        <v>154752</v>
      </c>
      <c r="K7639" t="s">
        <v>9128</v>
      </c>
      <c r="L7639" t="s">
        <v>9137</v>
      </c>
      <c r="M7639" t="s">
        <v>10610</v>
      </c>
      <c r="N7639" t="s">
        <v>8536</v>
      </c>
      <c r="O7639" t="s">
        <v>8613</v>
      </c>
      <c r="P7639" t="s">
        <v>8573</v>
      </c>
      <c r="Q7639">
        <v>19711</v>
      </c>
      <c r="R7639" t="s">
        <v>8561</v>
      </c>
      <c r="S7639" t="s">
        <v>8325</v>
      </c>
      <c r="T7639" t="s">
        <v>7738</v>
      </c>
    </row>
    <row r="7640" spans="1:20" x14ac:dyDescent="0.25">
      <c r="A7640" t="s">
        <v>6403</v>
      </c>
      <c r="B7640" s="2">
        <v>42796</v>
      </c>
      <c r="C7640" s="2">
        <v>42802</v>
      </c>
      <c r="D7640" t="s">
        <v>19</v>
      </c>
      <c r="E7640" t="s">
        <v>2959</v>
      </c>
      <c r="F7640" t="s">
        <v>3582</v>
      </c>
      <c r="G7640" s="1">
        <v>5796</v>
      </c>
      <c r="H7640">
        <v>7</v>
      </c>
      <c r="I7640">
        <v>0</v>
      </c>
      <c r="J7640" s="1">
        <v>272412</v>
      </c>
      <c r="K7640" t="s">
        <v>9128</v>
      </c>
      <c r="L7640" t="s">
        <v>9167</v>
      </c>
      <c r="M7640" t="s">
        <v>9293</v>
      </c>
      <c r="N7640" t="s">
        <v>8536</v>
      </c>
      <c r="O7640" t="s">
        <v>8613</v>
      </c>
      <c r="P7640" t="s">
        <v>8573</v>
      </c>
      <c r="Q7640">
        <v>19711</v>
      </c>
      <c r="R7640" t="s">
        <v>8561</v>
      </c>
      <c r="S7640" t="s">
        <v>8325</v>
      </c>
      <c r="T7640" t="s">
        <v>7738</v>
      </c>
    </row>
    <row r="7641" spans="1:20" x14ac:dyDescent="0.25">
      <c r="A7641" t="s">
        <v>6403</v>
      </c>
      <c r="B7641" s="2">
        <v>42796</v>
      </c>
      <c r="C7641" s="2">
        <v>42802</v>
      </c>
      <c r="D7641" t="s">
        <v>19</v>
      </c>
      <c r="E7641" t="s">
        <v>2959</v>
      </c>
      <c r="F7641" t="s">
        <v>3728</v>
      </c>
      <c r="G7641" s="1">
        <v>44196</v>
      </c>
      <c r="H7641">
        <v>2</v>
      </c>
      <c r="I7641">
        <v>0</v>
      </c>
      <c r="J7641" s="1">
        <v>1016508</v>
      </c>
      <c r="K7641" t="s">
        <v>9123</v>
      </c>
      <c r="L7641" t="s">
        <v>9124</v>
      </c>
      <c r="M7641" t="s">
        <v>10597</v>
      </c>
      <c r="N7641" t="s">
        <v>8536</v>
      </c>
      <c r="O7641" t="s">
        <v>8613</v>
      </c>
      <c r="P7641" t="s">
        <v>8573</v>
      </c>
      <c r="Q7641">
        <v>19711</v>
      </c>
      <c r="R7641" t="s">
        <v>8561</v>
      </c>
      <c r="S7641" t="s">
        <v>8325</v>
      </c>
      <c r="T7641" t="s">
        <v>7738</v>
      </c>
    </row>
    <row r="7642" spans="1:20" x14ac:dyDescent="0.25">
      <c r="A7642" t="s">
        <v>6403</v>
      </c>
      <c r="B7642" s="2">
        <v>42796</v>
      </c>
      <c r="C7642" s="2">
        <v>42802</v>
      </c>
      <c r="D7642" t="s">
        <v>19</v>
      </c>
      <c r="E7642" t="s">
        <v>2959</v>
      </c>
      <c r="F7642" t="s">
        <v>4958</v>
      </c>
      <c r="G7642" s="1">
        <v>6804</v>
      </c>
      <c r="H7642">
        <v>6</v>
      </c>
      <c r="I7642">
        <v>0</v>
      </c>
      <c r="J7642" s="1">
        <v>333396</v>
      </c>
      <c r="K7642" t="s">
        <v>9128</v>
      </c>
      <c r="L7642" t="s">
        <v>9148</v>
      </c>
      <c r="M7642" t="s">
        <v>9172</v>
      </c>
      <c r="N7642" t="s">
        <v>8536</v>
      </c>
      <c r="O7642" t="s">
        <v>8613</v>
      </c>
      <c r="P7642" t="s">
        <v>8573</v>
      </c>
      <c r="Q7642">
        <v>19711</v>
      </c>
      <c r="R7642" t="s">
        <v>8561</v>
      </c>
      <c r="S7642" t="s">
        <v>8325</v>
      </c>
      <c r="T7642" t="s">
        <v>7738</v>
      </c>
    </row>
    <row r="7643" spans="1:20" x14ac:dyDescent="0.25">
      <c r="A7643" t="s">
        <v>6404</v>
      </c>
      <c r="B7643" s="2">
        <v>42649</v>
      </c>
      <c r="C7643" s="2">
        <v>42650</v>
      </c>
      <c r="D7643" t="s">
        <v>79</v>
      </c>
      <c r="E7643" t="s">
        <v>3847</v>
      </c>
      <c r="F7643" t="s">
        <v>6405</v>
      </c>
      <c r="G7643" s="1">
        <v>70371</v>
      </c>
      <c r="H7643">
        <v>6</v>
      </c>
      <c r="I7643">
        <v>7</v>
      </c>
      <c r="J7643" s="1">
        <v>-93828</v>
      </c>
      <c r="K7643" t="s">
        <v>9139</v>
      </c>
      <c r="L7643" t="s">
        <v>9296</v>
      </c>
      <c r="M7643" t="s">
        <v>10921</v>
      </c>
      <c r="N7643" t="s">
        <v>8536</v>
      </c>
      <c r="O7643" t="s">
        <v>8787</v>
      </c>
      <c r="P7643" t="s">
        <v>8598</v>
      </c>
      <c r="Q7643">
        <v>81001</v>
      </c>
      <c r="R7643" t="s">
        <v>8542</v>
      </c>
      <c r="S7643" t="s">
        <v>8435</v>
      </c>
      <c r="T7643" t="s">
        <v>7744</v>
      </c>
    </row>
    <row r="7644" spans="1:20" x14ac:dyDescent="0.25">
      <c r="A7644" t="s">
        <v>6404</v>
      </c>
      <c r="B7644" s="2">
        <v>42649</v>
      </c>
      <c r="C7644" s="2">
        <v>42650</v>
      </c>
      <c r="D7644" t="s">
        <v>79</v>
      </c>
      <c r="E7644" t="s">
        <v>3847</v>
      </c>
      <c r="F7644" t="s">
        <v>1072</v>
      </c>
      <c r="G7644" s="1">
        <v>17904</v>
      </c>
      <c r="H7644">
        <v>4</v>
      </c>
      <c r="I7644">
        <v>7</v>
      </c>
      <c r="J7644" s="1">
        <v>-1492</v>
      </c>
      <c r="K7644" t="s">
        <v>9128</v>
      </c>
      <c r="L7644" t="s">
        <v>9142</v>
      </c>
      <c r="M7644" t="s">
        <v>9667</v>
      </c>
      <c r="N7644" t="s">
        <v>8536</v>
      </c>
      <c r="O7644" t="s">
        <v>8787</v>
      </c>
      <c r="P7644" t="s">
        <v>8598</v>
      </c>
      <c r="Q7644">
        <v>81001</v>
      </c>
      <c r="R7644" t="s">
        <v>8542</v>
      </c>
      <c r="S7644" t="s">
        <v>8435</v>
      </c>
      <c r="T7644" t="s">
        <v>7744</v>
      </c>
    </row>
    <row r="7645" spans="1:20" x14ac:dyDescent="0.25">
      <c r="A7645" t="s">
        <v>6404</v>
      </c>
      <c r="B7645" s="2">
        <v>42649</v>
      </c>
      <c r="C7645" s="2">
        <v>42650</v>
      </c>
      <c r="D7645" t="s">
        <v>79</v>
      </c>
      <c r="E7645" t="s">
        <v>3847</v>
      </c>
      <c r="F7645" t="s">
        <v>2813</v>
      </c>
      <c r="G7645" s="1">
        <v>11976</v>
      </c>
      <c r="H7645">
        <v>4</v>
      </c>
      <c r="I7645">
        <v>7</v>
      </c>
      <c r="J7645" s="1">
        <v>-91816</v>
      </c>
      <c r="K7645" t="s">
        <v>9128</v>
      </c>
      <c r="L7645" t="s">
        <v>9142</v>
      </c>
      <c r="M7645" t="s">
        <v>10346</v>
      </c>
      <c r="N7645" t="s">
        <v>8536</v>
      </c>
      <c r="O7645" t="s">
        <v>8787</v>
      </c>
      <c r="P7645" t="s">
        <v>8598</v>
      </c>
      <c r="Q7645">
        <v>81001</v>
      </c>
      <c r="R7645" t="s">
        <v>8542</v>
      </c>
      <c r="S7645" t="s">
        <v>8435</v>
      </c>
      <c r="T7645" t="s">
        <v>7744</v>
      </c>
    </row>
    <row r="7646" spans="1:20" x14ac:dyDescent="0.25">
      <c r="A7646" t="s">
        <v>6404</v>
      </c>
      <c r="B7646" s="2">
        <v>42649</v>
      </c>
      <c r="C7646" s="2">
        <v>42650</v>
      </c>
      <c r="D7646" t="s">
        <v>79</v>
      </c>
      <c r="E7646" t="s">
        <v>3847</v>
      </c>
      <c r="F7646" t="s">
        <v>4345</v>
      </c>
      <c r="G7646" s="1">
        <v>6796</v>
      </c>
      <c r="H7646">
        <v>5</v>
      </c>
      <c r="I7646">
        <v>2</v>
      </c>
      <c r="J7646" s="1">
        <v>8495</v>
      </c>
      <c r="K7646" t="s">
        <v>9139</v>
      </c>
      <c r="L7646" t="s">
        <v>9162</v>
      </c>
      <c r="M7646" t="s">
        <v>10724</v>
      </c>
      <c r="N7646" t="s">
        <v>8536</v>
      </c>
      <c r="O7646" t="s">
        <v>8787</v>
      </c>
      <c r="P7646" t="s">
        <v>8598</v>
      </c>
      <c r="Q7646">
        <v>81001</v>
      </c>
      <c r="R7646" t="s">
        <v>8542</v>
      </c>
      <c r="S7646" t="s">
        <v>8435</v>
      </c>
      <c r="T7646" t="s">
        <v>7744</v>
      </c>
    </row>
    <row r="7647" spans="1:20" x14ac:dyDescent="0.25">
      <c r="A7647" t="s">
        <v>6406</v>
      </c>
      <c r="B7647" s="2">
        <v>42099</v>
      </c>
      <c r="C7647" s="2">
        <v>42105</v>
      </c>
      <c r="D7647" t="s">
        <v>19</v>
      </c>
      <c r="E7647" t="s">
        <v>3513</v>
      </c>
      <c r="F7647" t="s">
        <v>1860</v>
      </c>
      <c r="G7647" s="1">
        <v>892224</v>
      </c>
      <c r="H7647">
        <v>3</v>
      </c>
      <c r="I7647">
        <v>2</v>
      </c>
      <c r="J7647" s="1">
        <v>892224</v>
      </c>
      <c r="K7647" t="s">
        <v>9123</v>
      </c>
      <c r="L7647" t="s">
        <v>9126</v>
      </c>
      <c r="M7647" t="s">
        <v>10003</v>
      </c>
      <c r="N7647" t="s">
        <v>8536</v>
      </c>
      <c r="O7647" t="s">
        <v>8540</v>
      </c>
      <c r="P7647" t="s">
        <v>8541</v>
      </c>
      <c r="Q7647">
        <v>90036</v>
      </c>
      <c r="R7647" t="s">
        <v>8542</v>
      </c>
      <c r="S7647" t="s">
        <v>8400</v>
      </c>
      <c r="T7647" t="s">
        <v>7738</v>
      </c>
    </row>
    <row r="7648" spans="1:20" x14ac:dyDescent="0.25">
      <c r="A7648" t="s">
        <v>6407</v>
      </c>
      <c r="B7648" s="2">
        <v>41891</v>
      </c>
      <c r="C7648" s="2">
        <v>41895</v>
      </c>
      <c r="D7648" t="s">
        <v>19</v>
      </c>
      <c r="E7648" t="s">
        <v>1566</v>
      </c>
      <c r="F7648" t="s">
        <v>5749</v>
      </c>
      <c r="G7648" s="1">
        <v>129999</v>
      </c>
      <c r="H7648">
        <v>2</v>
      </c>
      <c r="I7648">
        <v>5</v>
      </c>
      <c r="J7648" s="1">
        <v>-5719956</v>
      </c>
      <c r="K7648" t="s">
        <v>9139</v>
      </c>
      <c r="L7648" t="s">
        <v>9296</v>
      </c>
      <c r="M7648" t="s">
        <v>10883</v>
      </c>
      <c r="N7648" t="s">
        <v>8536</v>
      </c>
      <c r="O7648" t="s">
        <v>8783</v>
      </c>
      <c r="P7648" t="s">
        <v>8546</v>
      </c>
      <c r="Q7648">
        <v>27834</v>
      </c>
      <c r="R7648" t="s">
        <v>8539</v>
      </c>
      <c r="S7648" t="s">
        <v>8089</v>
      </c>
      <c r="T7648" t="s">
        <v>7736</v>
      </c>
    </row>
    <row r="7649" spans="1:20" x14ac:dyDescent="0.25">
      <c r="A7649" t="s">
        <v>6408</v>
      </c>
      <c r="B7649" s="2">
        <v>42444</v>
      </c>
      <c r="C7649" s="2">
        <v>42445</v>
      </c>
      <c r="D7649" t="s">
        <v>79</v>
      </c>
      <c r="E7649" t="s">
        <v>4051</v>
      </c>
      <c r="F7649" t="s">
        <v>1697</v>
      </c>
      <c r="G7649" s="1">
        <v>4544</v>
      </c>
      <c r="H7649">
        <v>2</v>
      </c>
      <c r="I7649">
        <v>2</v>
      </c>
      <c r="J7649" s="1">
        <v>16472</v>
      </c>
      <c r="K7649" t="s">
        <v>9128</v>
      </c>
      <c r="L7649" t="s">
        <v>9142</v>
      </c>
      <c r="M7649" t="s">
        <v>9933</v>
      </c>
      <c r="N7649" t="s">
        <v>8536</v>
      </c>
      <c r="O7649" t="s">
        <v>8556</v>
      </c>
      <c r="P7649" t="s">
        <v>8541</v>
      </c>
      <c r="Q7649">
        <v>94110</v>
      </c>
      <c r="R7649" t="s">
        <v>8542</v>
      </c>
      <c r="S7649" t="s">
        <v>8450</v>
      </c>
      <c r="T7649" t="s">
        <v>7738</v>
      </c>
    </row>
    <row r="7650" spans="1:20" x14ac:dyDescent="0.25">
      <c r="A7650" t="s">
        <v>6408</v>
      </c>
      <c r="B7650" s="2">
        <v>42444</v>
      </c>
      <c r="C7650" s="2">
        <v>42445</v>
      </c>
      <c r="D7650" t="s">
        <v>79</v>
      </c>
      <c r="E7650" t="s">
        <v>4051</v>
      </c>
      <c r="F7650" t="s">
        <v>1647</v>
      </c>
      <c r="G7650" s="1">
        <v>1352032</v>
      </c>
      <c r="H7650">
        <v>4</v>
      </c>
      <c r="I7650">
        <v>2</v>
      </c>
      <c r="J7650" s="1">
        <v>84502</v>
      </c>
      <c r="K7650" t="s">
        <v>9123</v>
      </c>
      <c r="L7650" t="s">
        <v>9126</v>
      </c>
      <c r="M7650" t="s">
        <v>9910</v>
      </c>
      <c r="N7650" t="s">
        <v>8536</v>
      </c>
      <c r="O7650" t="s">
        <v>8556</v>
      </c>
      <c r="P7650" t="s">
        <v>8541</v>
      </c>
      <c r="Q7650">
        <v>94110</v>
      </c>
      <c r="R7650" t="s">
        <v>8542</v>
      </c>
      <c r="S7650" t="s">
        <v>8450</v>
      </c>
      <c r="T7650" t="s">
        <v>7738</v>
      </c>
    </row>
    <row r="7651" spans="1:20" x14ac:dyDescent="0.25">
      <c r="A7651" t="s">
        <v>6409</v>
      </c>
      <c r="B7651" s="2">
        <v>42365</v>
      </c>
      <c r="C7651" s="2">
        <v>42369</v>
      </c>
      <c r="D7651" t="s">
        <v>19</v>
      </c>
      <c r="E7651" t="s">
        <v>449</v>
      </c>
      <c r="F7651" t="s">
        <v>1552</v>
      </c>
      <c r="G7651" s="1">
        <v>154899</v>
      </c>
      <c r="H7651">
        <v>9</v>
      </c>
      <c r="I7651">
        <v>4</v>
      </c>
      <c r="J7651" s="1">
        <v>-464697</v>
      </c>
      <c r="K7651" t="s">
        <v>9123</v>
      </c>
      <c r="L7651" t="s">
        <v>9131</v>
      </c>
      <c r="M7651" t="s">
        <v>9875</v>
      </c>
      <c r="N7651" t="s">
        <v>8536</v>
      </c>
      <c r="O7651" t="s">
        <v>8874</v>
      </c>
      <c r="P7651" t="s">
        <v>8604</v>
      </c>
      <c r="Q7651">
        <v>43302</v>
      </c>
      <c r="R7651" t="s">
        <v>8561</v>
      </c>
      <c r="S7651" t="s">
        <v>7844</v>
      </c>
      <c r="T7651" t="s">
        <v>7738</v>
      </c>
    </row>
    <row r="7652" spans="1:20" x14ac:dyDescent="0.25">
      <c r="A7652" t="s">
        <v>6409</v>
      </c>
      <c r="B7652" s="2">
        <v>42365</v>
      </c>
      <c r="C7652" s="2">
        <v>42369</v>
      </c>
      <c r="D7652" t="s">
        <v>19</v>
      </c>
      <c r="E7652" t="s">
        <v>449</v>
      </c>
      <c r="F7652" t="s">
        <v>3582</v>
      </c>
      <c r="G7652" s="1">
        <v>19872</v>
      </c>
      <c r="H7652">
        <v>3</v>
      </c>
      <c r="I7652">
        <v>2</v>
      </c>
      <c r="J7652" s="1">
        <v>67068</v>
      </c>
      <c r="K7652" t="s">
        <v>9128</v>
      </c>
      <c r="L7652" t="s">
        <v>9167</v>
      </c>
      <c r="M7652" t="s">
        <v>9293</v>
      </c>
      <c r="N7652" t="s">
        <v>8536</v>
      </c>
      <c r="O7652" t="s">
        <v>8874</v>
      </c>
      <c r="P7652" t="s">
        <v>8604</v>
      </c>
      <c r="Q7652">
        <v>43302</v>
      </c>
      <c r="R7652" t="s">
        <v>8561</v>
      </c>
      <c r="S7652" t="s">
        <v>7844</v>
      </c>
      <c r="T7652" t="s">
        <v>7738</v>
      </c>
    </row>
    <row r="7653" spans="1:20" x14ac:dyDescent="0.25">
      <c r="A7653" t="s">
        <v>6410</v>
      </c>
      <c r="B7653" s="2">
        <v>42954</v>
      </c>
      <c r="C7653" s="2">
        <v>42955</v>
      </c>
      <c r="D7653" t="s">
        <v>79</v>
      </c>
      <c r="E7653" t="s">
        <v>1047</v>
      </c>
      <c r="F7653" t="s">
        <v>214</v>
      </c>
      <c r="G7653" s="1">
        <v>119448</v>
      </c>
      <c r="H7653">
        <v>3</v>
      </c>
      <c r="I7653">
        <v>2</v>
      </c>
      <c r="J7653" s="1">
        <v>-134379</v>
      </c>
      <c r="K7653" t="s">
        <v>9139</v>
      </c>
      <c r="L7653" t="s">
        <v>9162</v>
      </c>
      <c r="M7653" t="s">
        <v>9240</v>
      </c>
      <c r="N7653" t="s">
        <v>8536</v>
      </c>
      <c r="O7653" t="s">
        <v>8633</v>
      </c>
      <c r="P7653" t="s">
        <v>8550</v>
      </c>
      <c r="Q7653">
        <v>75081</v>
      </c>
      <c r="R7653" t="s">
        <v>8551</v>
      </c>
      <c r="S7653" t="s">
        <v>7975</v>
      </c>
      <c r="T7653" t="s">
        <v>7736</v>
      </c>
    </row>
    <row r="7654" spans="1:20" x14ac:dyDescent="0.25">
      <c r="A7654" t="s">
        <v>6410</v>
      </c>
      <c r="B7654" s="2">
        <v>42954</v>
      </c>
      <c r="C7654" s="2">
        <v>42955</v>
      </c>
      <c r="D7654" t="s">
        <v>79</v>
      </c>
      <c r="E7654" t="s">
        <v>1047</v>
      </c>
      <c r="F7654" t="s">
        <v>481</v>
      </c>
      <c r="G7654" s="1">
        <v>11816</v>
      </c>
      <c r="H7654">
        <v>2</v>
      </c>
      <c r="I7654">
        <v>2</v>
      </c>
      <c r="J7654" s="1">
        <v>-25109</v>
      </c>
      <c r="K7654" t="s">
        <v>9128</v>
      </c>
      <c r="L7654" t="s">
        <v>9133</v>
      </c>
      <c r="M7654" t="s">
        <v>9377</v>
      </c>
      <c r="N7654" t="s">
        <v>8536</v>
      </c>
      <c r="O7654" t="s">
        <v>8633</v>
      </c>
      <c r="P7654" t="s">
        <v>8550</v>
      </c>
      <c r="Q7654">
        <v>75081</v>
      </c>
      <c r="R7654" t="s">
        <v>8551</v>
      </c>
      <c r="S7654" t="s">
        <v>7975</v>
      </c>
      <c r="T7654" t="s">
        <v>7736</v>
      </c>
    </row>
    <row r="7655" spans="1:20" x14ac:dyDescent="0.25">
      <c r="A7655" t="s">
        <v>6411</v>
      </c>
      <c r="B7655" s="2">
        <v>42085</v>
      </c>
      <c r="C7655" s="2">
        <v>42090</v>
      </c>
      <c r="D7655" t="s">
        <v>19</v>
      </c>
      <c r="E7655" t="s">
        <v>6412</v>
      </c>
      <c r="F7655" t="s">
        <v>4622</v>
      </c>
      <c r="G7655" s="1">
        <v>1956</v>
      </c>
      <c r="H7655">
        <v>4</v>
      </c>
      <c r="I7655">
        <v>0</v>
      </c>
      <c r="J7655" s="1">
        <v>54768</v>
      </c>
      <c r="K7655" t="s">
        <v>9128</v>
      </c>
      <c r="L7655" t="s">
        <v>9137</v>
      </c>
      <c r="M7655" t="s">
        <v>10765</v>
      </c>
      <c r="N7655" t="s">
        <v>8536</v>
      </c>
      <c r="O7655" t="s">
        <v>8691</v>
      </c>
      <c r="P7655" t="s">
        <v>8588</v>
      </c>
      <c r="Q7655">
        <v>35810</v>
      </c>
      <c r="R7655" t="s">
        <v>8539</v>
      </c>
      <c r="S7655" t="s">
        <v>8521</v>
      </c>
      <c r="T7655" t="s">
        <v>7738</v>
      </c>
    </row>
    <row r="7656" spans="1:20" x14ac:dyDescent="0.25">
      <c r="A7656" t="s">
        <v>6413</v>
      </c>
      <c r="B7656" s="2">
        <v>42338</v>
      </c>
      <c r="C7656" s="2">
        <v>42340</v>
      </c>
      <c r="D7656" t="s">
        <v>11</v>
      </c>
      <c r="E7656" t="s">
        <v>3216</v>
      </c>
      <c r="F7656" t="s">
        <v>4851</v>
      </c>
      <c r="G7656" s="1">
        <v>8096</v>
      </c>
      <c r="H7656">
        <v>4</v>
      </c>
      <c r="I7656">
        <v>0</v>
      </c>
      <c r="J7656" s="1">
        <v>291456</v>
      </c>
      <c r="K7656" t="s">
        <v>9123</v>
      </c>
      <c r="L7656" t="s">
        <v>9135</v>
      </c>
      <c r="M7656" t="s">
        <v>10806</v>
      </c>
      <c r="N7656" t="s">
        <v>8536</v>
      </c>
      <c r="O7656" t="s">
        <v>8672</v>
      </c>
      <c r="P7656" t="s">
        <v>8673</v>
      </c>
      <c r="Q7656">
        <v>89115</v>
      </c>
      <c r="R7656" t="s">
        <v>8542</v>
      </c>
      <c r="S7656" t="s">
        <v>8360</v>
      </c>
      <c r="T7656" t="s">
        <v>7736</v>
      </c>
    </row>
    <row r="7657" spans="1:20" x14ac:dyDescent="0.25">
      <c r="A7657" t="s">
        <v>6413</v>
      </c>
      <c r="B7657" s="2">
        <v>42338</v>
      </c>
      <c r="C7657" s="2">
        <v>42340</v>
      </c>
      <c r="D7657" t="s">
        <v>11</v>
      </c>
      <c r="E7657" t="s">
        <v>3216</v>
      </c>
      <c r="F7657" t="s">
        <v>3633</v>
      </c>
      <c r="G7657" s="1">
        <v>2592</v>
      </c>
      <c r="H7657">
        <v>4</v>
      </c>
      <c r="I7657">
        <v>0</v>
      </c>
      <c r="J7657" s="1">
        <v>124416</v>
      </c>
      <c r="K7657" t="s">
        <v>9128</v>
      </c>
      <c r="L7657" t="s">
        <v>9148</v>
      </c>
      <c r="M7657" t="s">
        <v>10575</v>
      </c>
      <c r="N7657" t="s">
        <v>8536</v>
      </c>
      <c r="O7657" t="s">
        <v>8672</v>
      </c>
      <c r="P7657" t="s">
        <v>8673</v>
      </c>
      <c r="Q7657">
        <v>89115</v>
      </c>
      <c r="R7657" t="s">
        <v>8542</v>
      </c>
      <c r="S7657" t="s">
        <v>8360</v>
      </c>
      <c r="T7657" t="s">
        <v>7736</v>
      </c>
    </row>
    <row r="7658" spans="1:20" x14ac:dyDescent="0.25">
      <c r="A7658" t="s">
        <v>6414</v>
      </c>
      <c r="B7658" s="2">
        <v>41744</v>
      </c>
      <c r="C7658" s="2">
        <v>41744</v>
      </c>
      <c r="D7658" t="s">
        <v>654</v>
      </c>
      <c r="E7658" t="s">
        <v>134</v>
      </c>
      <c r="F7658" t="s">
        <v>1351</v>
      </c>
      <c r="G7658" s="1">
        <v>10696</v>
      </c>
      <c r="H7658">
        <v>2</v>
      </c>
      <c r="I7658">
        <v>0</v>
      </c>
      <c r="J7658" s="1">
        <v>310184</v>
      </c>
      <c r="K7658" t="s">
        <v>9128</v>
      </c>
      <c r="L7658" t="s">
        <v>9144</v>
      </c>
      <c r="M7658" t="s">
        <v>9788</v>
      </c>
      <c r="N7658" t="s">
        <v>8536</v>
      </c>
      <c r="O7658" t="s">
        <v>8540</v>
      </c>
      <c r="P7658" t="s">
        <v>8541</v>
      </c>
      <c r="Q7658">
        <v>90049</v>
      </c>
      <c r="R7658" t="s">
        <v>8542</v>
      </c>
      <c r="S7658" t="s">
        <v>7766</v>
      </c>
      <c r="T7658" t="s">
        <v>7744</v>
      </c>
    </row>
    <row r="7659" spans="1:20" x14ac:dyDescent="0.25">
      <c r="A7659" t="s">
        <v>6414</v>
      </c>
      <c r="B7659" s="2">
        <v>41744</v>
      </c>
      <c r="C7659" s="2">
        <v>41744</v>
      </c>
      <c r="D7659" t="s">
        <v>654</v>
      </c>
      <c r="E7659" t="s">
        <v>134</v>
      </c>
      <c r="F7659" t="s">
        <v>543</v>
      </c>
      <c r="G7659" s="1">
        <v>18776</v>
      </c>
      <c r="H7659">
        <v>4</v>
      </c>
      <c r="I7659">
        <v>0</v>
      </c>
      <c r="J7659" s="1">
        <v>769816</v>
      </c>
      <c r="K7659" t="s">
        <v>9123</v>
      </c>
      <c r="L7659" t="s">
        <v>9135</v>
      </c>
      <c r="M7659" t="s">
        <v>9408</v>
      </c>
      <c r="N7659" t="s">
        <v>8536</v>
      </c>
      <c r="O7659" t="s">
        <v>8540</v>
      </c>
      <c r="P7659" t="s">
        <v>8541</v>
      </c>
      <c r="Q7659">
        <v>90049</v>
      </c>
      <c r="R7659" t="s">
        <v>8542</v>
      </c>
      <c r="S7659" t="s">
        <v>7766</v>
      </c>
      <c r="T7659" t="s">
        <v>7744</v>
      </c>
    </row>
    <row r="7660" spans="1:20" x14ac:dyDescent="0.25">
      <c r="A7660" t="s">
        <v>6415</v>
      </c>
      <c r="B7660" s="2">
        <v>42946</v>
      </c>
      <c r="C7660" s="2">
        <v>42949</v>
      </c>
      <c r="D7660" t="s">
        <v>79</v>
      </c>
      <c r="E7660" t="s">
        <v>3689</v>
      </c>
      <c r="F7660" t="s">
        <v>1384</v>
      </c>
      <c r="G7660" s="1">
        <v>76776</v>
      </c>
      <c r="H7660">
        <v>4</v>
      </c>
      <c r="I7660">
        <v>7</v>
      </c>
      <c r="J7660" s="1">
        <v>-537432</v>
      </c>
      <c r="K7660" t="s">
        <v>9128</v>
      </c>
      <c r="L7660" t="s">
        <v>9142</v>
      </c>
      <c r="M7660" t="s">
        <v>9807</v>
      </c>
      <c r="N7660" t="s">
        <v>8536</v>
      </c>
      <c r="O7660" t="s">
        <v>8652</v>
      </c>
      <c r="P7660" t="s">
        <v>8604</v>
      </c>
      <c r="Q7660">
        <v>44107</v>
      </c>
      <c r="R7660" t="s">
        <v>8561</v>
      </c>
      <c r="S7660" t="s">
        <v>8417</v>
      </c>
      <c r="T7660" t="s">
        <v>7744</v>
      </c>
    </row>
    <row r="7661" spans="1:20" x14ac:dyDescent="0.25">
      <c r="A7661" t="s">
        <v>6416</v>
      </c>
      <c r="B7661" s="2">
        <v>42887</v>
      </c>
      <c r="C7661" s="2">
        <v>42891</v>
      </c>
      <c r="D7661" t="s">
        <v>19</v>
      </c>
      <c r="E7661" t="s">
        <v>226</v>
      </c>
      <c r="F7661" t="s">
        <v>1769</v>
      </c>
      <c r="G7661" s="1">
        <v>539</v>
      </c>
      <c r="H7661">
        <v>5</v>
      </c>
      <c r="I7661">
        <v>0</v>
      </c>
      <c r="J7661" s="1">
        <v>25872</v>
      </c>
      <c r="K7661" t="s">
        <v>9128</v>
      </c>
      <c r="L7661" t="s">
        <v>9142</v>
      </c>
      <c r="M7661" t="s">
        <v>9961</v>
      </c>
      <c r="N7661" t="s">
        <v>8536</v>
      </c>
      <c r="O7661" t="s">
        <v>8557</v>
      </c>
      <c r="P7661" t="s">
        <v>8558</v>
      </c>
      <c r="Q7661">
        <v>68025</v>
      </c>
      <c r="R7661" t="s">
        <v>8551</v>
      </c>
      <c r="S7661" t="s">
        <v>7789</v>
      </c>
      <c r="T7661" t="s">
        <v>7738</v>
      </c>
    </row>
    <row r="7662" spans="1:20" x14ac:dyDescent="0.25">
      <c r="A7662" t="s">
        <v>6417</v>
      </c>
      <c r="B7662" s="2">
        <v>41646</v>
      </c>
      <c r="C7662" s="2">
        <v>41651</v>
      </c>
      <c r="D7662" t="s">
        <v>19</v>
      </c>
      <c r="E7662" t="s">
        <v>4659</v>
      </c>
      <c r="F7662" t="s">
        <v>885</v>
      </c>
      <c r="G7662" s="1">
        <v>76728</v>
      </c>
      <c r="H7662">
        <v>3</v>
      </c>
      <c r="I7662">
        <v>6</v>
      </c>
      <c r="J7662" s="1">
        <v>-537096</v>
      </c>
      <c r="K7662" t="s">
        <v>9123</v>
      </c>
      <c r="L7662" t="s">
        <v>9135</v>
      </c>
      <c r="M7662" t="s">
        <v>9582</v>
      </c>
      <c r="N7662" t="s">
        <v>8536</v>
      </c>
      <c r="O7662" t="s">
        <v>8691</v>
      </c>
      <c r="P7662" t="s">
        <v>8550</v>
      </c>
      <c r="Q7662">
        <v>77340</v>
      </c>
      <c r="R7662" t="s">
        <v>8551</v>
      </c>
      <c r="S7662" t="s">
        <v>8483</v>
      </c>
      <c r="T7662" t="s">
        <v>7736</v>
      </c>
    </row>
    <row r="7663" spans="1:20" x14ac:dyDescent="0.25">
      <c r="A7663" t="s">
        <v>6417</v>
      </c>
      <c r="B7663" s="2">
        <v>41646</v>
      </c>
      <c r="C7663" s="2">
        <v>41651</v>
      </c>
      <c r="D7663" t="s">
        <v>19</v>
      </c>
      <c r="E7663" t="s">
        <v>4659</v>
      </c>
      <c r="F7663" t="s">
        <v>2133</v>
      </c>
      <c r="G7663" s="1">
        <v>1043</v>
      </c>
      <c r="H7663">
        <v>7</v>
      </c>
      <c r="I7663">
        <v>8</v>
      </c>
      <c r="J7663" s="1">
        <v>-182525</v>
      </c>
      <c r="K7663" t="s">
        <v>9128</v>
      </c>
      <c r="L7663" t="s">
        <v>9142</v>
      </c>
      <c r="M7663" t="s">
        <v>10112</v>
      </c>
      <c r="N7663" t="s">
        <v>8536</v>
      </c>
      <c r="O7663" t="s">
        <v>8691</v>
      </c>
      <c r="P7663" t="s">
        <v>8550</v>
      </c>
      <c r="Q7663">
        <v>77340</v>
      </c>
      <c r="R7663" t="s">
        <v>8551</v>
      </c>
      <c r="S7663" t="s">
        <v>8483</v>
      </c>
      <c r="T7663" t="s">
        <v>7736</v>
      </c>
    </row>
    <row r="7664" spans="1:20" x14ac:dyDescent="0.25">
      <c r="A7664" t="s">
        <v>6418</v>
      </c>
      <c r="B7664" s="2">
        <v>43007</v>
      </c>
      <c r="C7664" s="2">
        <v>43009</v>
      </c>
      <c r="D7664" t="s">
        <v>79</v>
      </c>
      <c r="E7664" t="s">
        <v>3219</v>
      </c>
      <c r="F7664" t="s">
        <v>2639</v>
      </c>
      <c r="G7664" s="1">
        <v>992</v>
      </c>
      <c r="H7664">
        <v>5</v>
      </c>
      <c r="I7664">
        <v>0</v>
      </c>
      <c r="J7664" s="1">
        <v>25792</v>
      </c>
      <c r="K7664" t="s">
        <v>9128</v>
      </c>
      <c r="L7664" t="s">
        <v>9137</v>
      </c>
      <c r="M7664" t="s">
        <v>10287</v>
      </c>
      <c r="N7664" t="s">
        <v>8536</v>
      </c>
      <c r="O7664" t="s">
        <v>8540</v>
      </c>
      <c r="P7664" t="s">
        <v>8541</v>
      </c>
      <c r="Q7664">
        <v>90036</v>
      </c>
      <c r="R7664" t="s">
        <v>8542</v>
      </c>
      <c r="S7664" t="s">
        <v>8361</v>
      </c>
      <c r="T7664" t="s">
        <v>7736</v>
      </c>
    </row>
    <row r="7665" spans="1:20" x14ac:dyDescent="0.25">
      <c r="A7665" t="s">
        <v>6419</v>
      </c>
      <c r="B7665" s="2">
        <v>42991</v>
      </c>
      <c r="C7665" s="2">
        <v>42997</v>
      </c>
      <c r="D7665" t="s">
        <v>19</v>
      </c>
      <c r="E7665" t="s">
        <v>3128</v>
      </c>
      <c r="F7665" t="s">
        <v>1472</v>
      </c>
      <c r="G7665" s="1">
        <v>1592</v>
      </c>
      <c r="H7665">
        <v>5</v>
      </c>
      <c r="I7665">
        <v>2</v>
      </c>
      <c r="J7665" s="1">
        <v>2786</v>
      </c>
      <c r="K7665" t="s">
        <v>9128</v>
      </c>
      <c r="L7665" t="s">
        <v>9137</v>
      </c>
      <c r="M7665" t="s">
        <v>9841</v>
      </c>
      <c r="N7665" t="s">
        <v>8536</v>
      </c>
      <c r="O7665" t="s">
        <v>8732</v>
      </c>
      <c r="P7665" t="s">
        <v>8546</v>
      </c>
      <c r="Q7665">
        <v>28806</v>
      </c>
      <c r="R7665" t="s">
        <v>8539</v>
      </c>
      <c r="S7665" t="s">
        <v>8349</v>
      </c>
      <c r="T7665" t="s">
        <v>7736</v>
      </c>
    </row>
    <row r="7666" spans="1:20" x14ac:dyDescent="0.25">
      <c r="A7666" t="s">
        <v>6420</v>
      </c>
      <c r="B7666" s="2">
        <v>41934</v>
      </c>
      <c r="C7666" s="2">
        <v>41938</v>
      </c>
      <c r="D7666" t="s">
        <v>19</v>
      </c>
      <c r="E7666" t="s">
        <v>3261</v>
      </c>
      <c r="F7666" t="s">
        <v>3897</v>
      </c>
      <c r="G7666" s="1">
        <v>12992</v>
      </c>
      <c r="H7666">
        <v>4</v>
      </c>
      <c r="I7666">
        <v>0</v>
      </c>
      <c r="J7666" s="1">
        <v>103936</v>
      </c>
      <c r="K7666" t="s">
        <v>9123</v>
      </c>
      <c r="L7666" t="s">
        <v>9135</v>
      </c>
      <c r="M7666" t="s">
        <v>10634</v>
      </c>
      <c r="N7666" t="s">
        <v>8536</v>
      </c>
      <c r="O7666" t="s">
        <v>8730</v>
      </c>
      <c r="P7666" t="s">
        <v>8623</v>
      </c>
      <c r="Q7666">
        <v>71111</v>
      </c>
      <c r="R7666" t="s">
        <v>8539</v>
      </c>
      <c r="S7666" t="s">
        <v>8368</v>
      </c>
      <c r="T7666" t="s">
        <v>7738</v>
      </c>
    </row>
    <row r="7667" spans="1:20" x14ac:dyDescent="0.25">
      <c r="A7667" t="s">
        <v>6421</v>
      </c>
      <c r="B7667" s="2">
        <v>42647</v>
      </c>
      <c r="C7667" s="2">
        <v>42651</v>
      </c>
      <c r="D7667" t="s">
        <v>19</v>
      </c>
      <c r="E7667" t="s">
        <v>3500</v>
      </c>
      <c r="F7667" t="s">
        <v>2170</v>
      </c>
      <c r="G7667" s="1">
        <v>304</v>
      </c>
      <c r="H7667">
        <v>1</v>
      </c>
      <c r="I7667">
        <v>0</v>
      </c>
      <c r="J7667" s="1">
        <v>13984</v>
      </c>
      <c r="K7667" t="s">
        <v>9128</v>
      </c>
      <c r="L7667" t="s">
        <v>9142</v>
      </c>
      <c r="M7667" t="s">
        <v>10125</v>
      </c>
      <c r="N7667" t="s">
        <v>8536</v>
      </c>
      <c r="O7667" t="s">
        <v>8786</v>
      </c>
      <c r="P7667" t="s">
        <v>8675</v>
      </c>
      <c r="Q7667">
        <v>2908</v>
      </c>
      <c r="R7667" t="s">
        <v>8561</v>
      </c>
      <c r="S7667" t="s">
        <v>8398</v>
      </c>
      <c r="T7667" t="s">
        <v>7744</v>
      </c>
    </row>
    <row r="7668" spans="1:20" x14ac:dyDescent="0.25">
      <c r="A7668" t="s">
        <v>6421</v>
      </c>
      <c r="B7668" s="2">
        <v>42647</v>
      </c>
      <c r="C7668" s="2">
        <v>42651</v>
      </c>
      <c r="D7668" t="s">
        <v>19</v>
      </c>
      <c r="E7668" t="s">
        <v>3500</v>
      </c>
      <c r="F7668" t="s">
        <v>613</v>
      </c>
      <c r="G7668" s="1">
        <v>539991</v>
      </c>
      <c r="H7668">
        <v>9</v>
      </c>
      <c r="I7668">
        <v>0</v>
      </c>
      <c r="J7668" s="1">
        <v>25919568</v>
      </c>
      <c r="K7668" t="s">
        <v>9139</v>
      </c>
      <c r="L7668" t="s">
        <v>9447</v>
      </c>
      <c r="M7668" t="s">
        <v>9448</v>
      </c>
      <c r="N7668" t="s">
        <v>8536</v>
      </c>
      <c r="O7668" t="s">
        <v>8786</v>
      </c>
      <c r="P7668" t="s">
        <v>8675</v>
      </c>
      <c r="Q7668">
        <v>2908</v>
      </c>
      <c r="R7668" t="s">
        <v>8561</v>
      </c>
      <c r="S7668" t="s">
        <v>8398</v>
      </c>
      <c r="T7668" t="s">
        <v>7744</v>
      </c>
    </row>
    <row r="7669" spans="1:20" x14ac:dyDescent="0.25">
      <c r="A7669" t="s">
        <v>6421</v>
      </c>
      <c r="B7669" s="2">
        <v>42647</v>
      </c>
      <c r="C7669" s="2">
        <v>42651</v>
      </c>
      <c r="D7669" t="s">
        <v>19</v>
      </c>
      <c r="E7669" t="s">
        <v>3500</v>
      </c>
      <c r="F7669" t="s">
        <v>4971</v>
      </c>
      <c r="G7669" s="1">
        <v>1191</v>
      </c>
      <c r="H7669">
        <v>3</v>
      </c>
      <c r="I7669">
        <v>0</v>
      </c>
      <c r="J7669" s="1">
        <v>34539</v>
      </c>
      <c r="K7669" t="s">
        <v>9128</v>
      </c>
      <c r="L7669" t="s">
        <v>9133</v>
      </c>
      <c r="M7669" t="s">
        <v>10818</v>
      </c>
      <c r="N7669" t="s">
        <v>8536</v>
      </c>
      <c r="O7669" t="s">
        <v>8786</v>
      </c>
      <c r="P7669" t="s">
        <v>8675</v>
      </c>
      <c r="Q7669">
        <v>2908</v>
      </c>
      <c r="R7669" t="s">
        <v>8561</v>
      </c>
      <c r="S7669" t="s">
        <v>8398</v>
      </c>
      <c r="T7669" t="s">
        <v>7744</v>
      </c>
    </row>
    <row r="7670" spans="1:20" x14ac:dyDescent="0.25">
      <c r="A7670" t="s">
        <v>6422</v>
      </c>
      <c r="B7670" s="2">
        <v>42335</v>
      </c>
      <c r="C7670" s="2">
        <v>42337</v>
      </c>
      <c r="D7670" t="s">
        <v>11</v>
      </c>
      <c r="E7670" t="s">
        <v>76</v>
      </c>
      <c r="F7670" t="s">
        <v>1184</v>
      </c>
      <c r="G7670" s="1">
        <v>4008</v>
      </c>
      <c r="H7670">
        <v>6</v>
      </c>
      <c r="I7670">
        <v>0</v>
      </c>
      <c r="J7670" s="1">
        <v>192384</v>
      </c>
      <c r="K7670" t="s">
        <v>9128</v>
      </c>
      <c r="L7670" t="s">
        <v>9148</v>
      </c>
      <c r="M7670" t="s">
        <v>9716</v>
      </c>
      <c r="N7670" t="s">
        <v>8536</v>
      </c>
      <c r="O7670" t="s">
        <v>8812</v>
      </c>
      <c r="P7670" t="s">
        <v>8663</v>
      </c>
      <c r="Q7670">
        <v>2149</v>
      </c>
      <c r="R7670" t="s">
        <v>8561</v>
      </c>
      <c r="S7670" t="s">
        <v>7753</v>
      </c>
      <c r="T7670" t="s">
        <v>7744</v>
      </c>
    </row>
    <row r="7671" spans="1:20" x14ac:dyDescent="0.25">
      <c r="A7671" t="s">
        <v>6422</v>
      </c>
      <c r="B7671" s="2">
        <v>42335</v>
      </c>
      <c r="C7671" s="2">
        <v>42337</v>
      </c>
      <c r="D7671" t="s">
        <v>11</v>
      </c>
      <c r="E7671" t="s">
        <v>76</v>
      </c>
      <c r="F7671" t="s">
        <v>1415</v>
      </c>
      <c r="G7671" s="1">
        <v>5994</v>
      </c>
      <c r="H7671">
        <v>3</v>
      </c>
      <c r="I7671">
        <v>0</v>
      </c>
      <c r="J7671" s="1">
        <v>281718</v>
      </c>
      <c r="K7671" t="s">
        <v>9128</v>
      </c>
      <c r="L7671" t="s">
        <v>9148</v>
      </c>
      <c r="M7671" t="s">
        <v>9819</v>
      </c>
      <c r="N7671" t="s">
        <v>8536</v>
      </c>
      <c r="O7671" t="s">
        <v>8812</v>
      </c>
      <c r="P7671" t="s">
        <v>8663</v>
      </c>
      <c r="Q7671">
        <v>2149</v>
      </c>
      <c r="R7671" t="s">
        <v>8561</v>
      </c>
      <c r="S7671" t="s">
        <v>7753</v>
      </c>
      <c r="T7671" t="s">
        <v>7744</v>
      </c>
    </row>
    <row r="7672" spans="1:20" x14ac:dyDescent="0.25">
      <c r="A7672" t="s">
        <v>6422</v>
      </c>
      <c r="B7672" s="2">
        <v>42335</v>
      </c>
      <c r="C7672" s="2">
        <v>42337</v>
      </c>
      <c r="D7672" t="s">
        <v>11</v>
      </c>
      <c r="E7672" t="s">
        <v>76</v>
      </c>
      <c r="F7672" t="s">
        <v>3060</v>
      </c>
      <c r="G7672" s="1">
        <v>25998</v>
      </c>
      <c r="H7672">
        <v>2</v>
      </c>
      <c r="I7672">
        <v>0</v>
      </c>
      <c r="J7672" s="1">
        <v>883932</v>
      </c>
      <c r="K7672" t="s">
        <v>9139</v>
      </c>
      <c r="L7672" t="s">
        <v>9162</v>
      </c>
      <c r="M7672" t="s">
        <v>10416</v>
      </c>
      <c r="N7672" t="s">
        <v>8536</v>
      </c>
      <c r="O7672" t="s">
        <v>8812</v>
      </c>
      <c r="P7672" t="s">
        <v>8663</v>
      </c>
      <c r="Q7672">
        <v>2149</v>
      </c>
      <c r="R7672" t="s">
        <v>8561</v>
      </c>
      <c r="S7672" t="s">
        <v>7753</v>
      </c>
      <c r="T7672" t="s">
        <v>7744</v>
      </c>
    </row>
    <row r="7673" spans="1:20" x14ac:dyDescent="0.25">
      <c r="A7673" t="s">
        <v>6422</v>
      </c>
      <c r="B7673" s="2">
        <v>42335</v>
      </c>
      <c r="C7673" s="2">
        <v>42337</v>
      </c>
      <c r="D7673" t="s">
        <v>11</v>
      </c>
      <c r="E7673" t="s">
        <v>76</v>
      </c>
      <c r="F7673" t="s">
        <v>3906</v>
      </c>
      <c r="G7673" s="1">
        <v>17098</v>
      </c>
      <c r="H7673">
        <v>1</v>
      </c>
      <c r="I7673">
        <v>0</v>
      </c>
      <c r="J7673" s="1">
        <v>324862</v>
      </c>
      <c r="K7673" t="s">
        <v>9123</v>
      </c>
      <c r="L7673" t="s">
        <v>9124</v>
      </c>
      <c r="M7673" t="s">
        <v>10637</v>
      </c>
      <c r="N7673" t="s">
        <v>8536</v>
      </c>
      <c r="O7673" t="s">
        <v>8812</v>
      </c>
      <c r="P7673" t="s">
        <v>8663</v>
      </c>
      <c r="Q7673">
        <v>2149</v>
      </c>
      <c r="R7673" t="s">
        <v>8561</v>
      </c>
      <c r="S7673" t="s">
        <v>7753</v>
      </c>
      <c r="T7673" t="s">
        <v>7744</v>
      </c>
    </row>
    <row r="7674" spans="1:20" x14ac:dyDescent="0.25">
      <c r="A7674" t="s">
        <v>6422</v>
      </c>
      <c r="B7674" s="2">
        <v>42335</v>
      </c>
      <c r="C7674" s="2">
        <v>42337</v>
      </c>
      <c r="D7674" t="s">
        <v>11</v>
      </c>
      <c r="E7674" t="s">
        <v>76</v>
      </c>
      <c r="F7674" t="s">
        <v>6423</v>
      </c>
      <c r="G7674" s="1">
        <v>3897</v>
      </c>
      <c r="H7674">
        <v>3</v>
      </c>
      <c r="I7674">
        <v>0</v>
      </c>
      <c r="J7674" s="1">
        <v>46764</v>
      </c>
      <c r="K7674" t="s">
        <v>9123</v>
      </c>
      <c r="L7674" t="s">
        <v>9135</v>
      </c>
      <c r="M7674" t="s">
        <v>10922</v>
      </c>
      <c r="N7674" t="s">
        <v>8536</v>
      </c>
      <c r="O7674" t="s">
        <v>8812</v>
      </c>
      <c r="P7674" t="s">
        <v>8663</v>
      </c>
      <c r="Q7674">
        <v>2149</v>
      </c>
      <c r="R7674" t="s">
        <v>8561</v>
      </c>
      <c r="S7674" t="s">
        <v>7753</v>
      </c>
      <c r="T7674" t="s">
        <v>7744</v>
      </c>
    </row>
    <row r="7675" spans="1:20" x14ac:dyDescent="0.25">
      <c r="A7675" t="s">
        <v>6422</v>
      </c>
      <c r="B7675" s="2">
        <v>42335</v>
      </c>
      <c r="C7675" s="2">
        <v>42337</v>
      </c>
      <c r="D7675" t="s">
        <v>11</v>
      </c>
      <c r="E7675" t="s">
        <v>76</v>
      </c>
      <c r="F7675" t="s">
        <v>2232</v>
      </c>
      <c r="G7675" s="1">
        <v>1549</v>
      </c>
      <c r="H7675">
        <v>5</v>
      </c>
      <c r="I7675">
        <v>0</v>
      </c>
      <c r="J7675" s="1">
        <v>69705</v>
      </c>
      <c r="K7675" t="s">
        <v>9128</v>
      </c>
      <c r="L7675" t="s">
        <v>9148</v>
      </c>
      <c r="M7675" t="s">
        <v>10144</v>
      </c>
      <c r="N7675" t="s">
        <v>8536</v>
      </c>
      <c r="O7675" t="s">
        <v>8812</v>
      </c>
      <c r="P7675" t="s">
        <v>8663</v>
      </c>
      <c r="Q7675">
        <v>2149</v>
      </c>
      <c r="R7675" t="s">
        <v>8561</v>
      </c>
      <c r="S7675" t="s">
        <v>7753</v>
      </c>
      <c r="T7675" t="s">
        <v>7744</v>
      </c>
    </row>
    <row r="7676" spans="1:20" x14ac:dyDescent="0.25">
      <c r="A7676" t="s">
        <v>6422</v>
      </c>
      <c r="B7676" s="2">
        <v>42335</v>
      </c>
      <c r="C7676" s="2">
        <v>42337</v>
      </c>
      <c r="D7676" t="s">
        <v>11</v>
      </c>
      <c r="E7676" t="s">
        <v>76</v>
      </c>
      <c r="F7676" t="s">
        <v>1911</v>
      </c>
      <c r="G7676" s="1">
        <v>446068</v>
      </c>
      <c r="H7676">
        <v>4</v>
      </c>
      <c r="I7676">
        <v>3</v>
      </c>
      <c r="J7676" s="1">
        <v>0</v>
      </c>
      <c r="K7676" t="s">
        <v>9123</v>
      </c>
      <c r="L7676" t="s">
        <v>9131</v>
      </c>
      <c r="M7676" t="s">
        <v>10027</v>
      </c>
      <c r="N7676" t="s">
        <v>8536</v>
      </c>
      <c r="O7676" t="s">
        <v>8812</v>
      </c>
      <c r="P7676" t="s">
        <v>8663</v>
      </c>
      <c r="Q7676">
        <v>2149</v>
      </c>
      <c r="R7676" t="s">
        <v>8561</v>
      </c>
      <c r="S7676" t="s">
        <v>7753</v>
      </c>
      <c r="T7676" t="s">
        <v>7744</v>
      </c>
    </row>
    <row r="7677" spans="1:20" x14ac:dyDescent="0.25">
      <c r="A7677" t="s">
        <v>6424</v>
      </c>
      <c r="B7677" s="2">
        <v>42861</v>
      </c>
      <c r="C7677" s="2">
        <v>42864</v>
      </c>
      <c r="D7677" t="s">
        <v>11</v>
      </c>
      <c r="E7677" t="s">
        <v>5574</v>
      </c>
      <c r="F7677" t="s">
        <v>952</v>
      </c>
      <c r="G7677" s="1">
        <v>15294</v>
      </c>
      <c r="H7677">
        <v>3</v>
      </c>
      <c r="I7677">
        <v>0</v>
      </c>
      <c r="J7677" s="1">
        <v>412938</v>
      </c>
      <c r="K7677" t="s">
        <v>9128</v>
      </c>
      <c r="L7677" t="s">
        <v>9144</v>
      </c>
      <c r="M7677" t="s">
        <v>9613</v>
      </c>
      <c r="N7677" t="s">
        <v>8536</v>
      </c>
      <c r="O7677" t="s">
        <v>8859</v>
      </c>
      <c r="P7677" t="s">
        <v>8541</v>
      </c>
      <c r="Q7677">
        <v>91730</v>
      </c>
      <c r="R7677" t="s">
        <v>8542</v>
      </c>
      <c r="S7677" t="s">
        <v>8510</v>
      </c>
      <c r="T7677" t="s">
        <v>7736</v>
      </c>
    </row>
    <row r="7678" spans="1:20" x14ac:dyDescent="0.25">
      <c r="A7678" t="s">
        <v>6425</v>
      </c>
      <c r="B7678" s="2">
        <v>41920</v>
      </c>
      <c r="C7678" s="2">
        <v>41920</v>
      </c>
      <c r="D7678" t="s">
        <v>654</v>
      </c>
      <c r="E7678" t="s">
        <v>701</v>
      </c>
      <c r="F7678" t="s">
        <v>4264</v>
      </c>
      <c r="G7678" s="1">
        <v>23472</v>
      </c>
      <c r="H7678">
        <v>3</v>
      </c>
      <c r="I7678">
        <v>2</v>
      </c>
      <c r="J7678" s="1">
        <v>49878</v>
      </c>
      <c r="K7678" t="s">
        <v>9139</v>
      </c>
      <c r="L7678" t="s">
        <v>9162</v>
      </c>
      <c r="M7678" t="s">
        <v>10707</v>
      </c>
      <c r="N7678" t="s">
        <v>8536</v>
      </c>
      <c r="O7678" t="s">
        <v>8599</v>
      </c>
      <c r="P7678" t="s">
        <v>8546</v>
      </c>
      <c r="Q7678">
        <v>28205</v>
      </c>
      <c r="R7678" t="s">
        <v>8539</v>
      </c>
      <c r="S7678" t="s">
        <v>7899</v>
      </c>
      <c r="T7678" t="s">
        <v>7736</v>
      </c>
    </row>
    <row r="7679" spans="1:20" x14ac:dyDescent="0.25">
      <c r="A7679" t="s">
        <v>6426</v>
      </c>
      <c r="B7679" s="2">
        <v>42004</v>
      </c>
      <c r="C7679" s="2">
        <v>42011</v>
      </c>
      <c r="D7679" t="s">
        <v>19</v>
      </c>
      <c r="E7679" t="s">
        <v>2105</v>
      </c>
      <c r="F7679" t="s">
        <v>4756</v>
      </c>
      <c r="G7679" s="1">
        <v>19564</v>
      </c>
      <c r="H7679">
        <v>4</v>
      </c>
      <c r="I7679">
        <v>0</v>
      </c>
      <c r="J7679" s="1">
        <v>919508</v>
      </c>
      <c r="K7679" t="s">
        <v>9128</v>
      </c>
      <c r="L7679" t="s">
        <v>9148</v>
      </c>
      <c r="M7679" t="s">
        <v>10793</v>
      </c>
      <c r="N7679" t="s">
        <v>8536</v>
      </c>
      <c r="O7679" t="s">
        <v>8786</v>
      </c>
      <c r="P7679" t="s">
        <v>8675</v>
      </c>
      <c r="Q7679">
        <v>2908</v>
      </c>
      <c r="R7679" t="s">
        <v>8561</v>
      </c>
      <c r="S7679" t="s">
        <v>8192</v>
      </c>
      <c r="T7679" t="s">
        <v>7744</v>
      </c>
    </row>
    <row r="7680" spans="1:20" x14ac:dyDescent="0.25">
      <c r="A7680" t="s">
        <v>6426</v>
      </c>
      <c r="B7680" s="2">
        <v>42004</v>
      </c>
      <c r="C7680" s="2">
        <v>42011</v>
      </c>
      <c r="D7680" t="s">
        <v>19</v>
      </c>
      <c r="E7680" t="s">
        <v>2105</v>
      </c>
      <c r="F7680" t="s">
        <v>2258</v>
      </c>
      <c r="G7680" s="1">
        <v>1494</v>
      </c>
      <c r="H7680">
        <v>3</v>
      </c>
      <c r="I7680">
        <v>0</v>
      </c>
      <c r="J7680" s="1">
        <v>70218</v>
      </c>
      <c r="K7680" t="s">
        <v>9128</v>
      </c>
      <c r="L7680" t="s">
        <v>9148</v>
      </c>
      <c r="M7680" t="s">
        <v>10150</v>
      </c>
      <c r="N7680" t="s">
        <v>8536</v>
      </c>
      <c r="O7680" t="s">
        <v>8786</v>
      </c>
      <c r="P7680" t="s">
        <v>8675</v>
      </c>
      <c r="Q7680">
        <v>2908</v>
      </c>
      <c r="R7680" t="s">
        <v>8561</v>
      </c>
      <c r="S7680" t="s">
        <v>8192</v>
      </c>
      <c r="T7680" t="s">
        <v>7744</v>
      </c>
    </row>
    <row r="7681" spans="1:20" x14ac:dyDescent="0.25">
      <c r="A7681" t="s">
        <v>6426</v>
      </c>
      <c r="B7681" s="2">
        <v>42004</v>
      </c>
      <c r="C7681" s="2">
        <v>42011</v>
      </c>
      <c r="D7681" t="s">
        <v>19</v>
      </c>
      <c r="E7681" t="s">
        <v>2105</v>
      </c>
      <c r="F7681" t="s">
        <v>1447</v>
      </c>
      <c r="G7681" s="1">
        <v>16878</v>
      </c>
      <c r="H7681">
        <v>4</v>
      </c>
      <c r="I7681">
        <v>0</v>
      </c>
      <c r="J7681" s="1">
        <v>742632</v>
      </c>
      <c r="K7681" t="s">
        <v>9139</v>
      </c>
      <c r="L7681" t="s">
        <v>9162</v>
      </c>
      <c r="M7681" t="s">
        <v>9833</v>
      </c>
      <c r="N7681" t="s">
        <v>8536</v>
      </c>
      <c r="O7681" t="s">
        <v>8786</v>
      </c>
      <c r="P7681" t="s">
        <v>8675</v>
      </c>
      <c r="Q7681">
        <v>2908</v>
      </c>
      <c r="R7681" t="s">
        <v>8561</v>
      </c>
      <c r="S7681" t="s">
        <v>8192</v>
      </c>
      <c r="T7681" t="s">
        <v>7744</v>
      </c>
    </row>
    <row r="7682" spans="1:20" x14ac:dyDescent="0.25">
      <c r="A7682" t="s">
        <v>6426</v>
      </c>
      <c r="B7682" s="2">
        <v>42004</v>
      </c>
      <c r="C7682" s="2">
        <v>42011</v>
      </c>
      <c r="D7682" t="s">
        <v>19</v>
      </c>
      <c r="E7682" t="s">
        <v>2105</v>
      </c>
      <c r="F7682" t="s">
        <v>2350</v>
      </c>
      <c r="G7682" s="1">
        <v>34196</v>
      </c>
      <c r="H7682">
        <v>2</v>
      </c>
      <c r="I7682">
        <v>0</v>
      </c>
      <c r="J7682" s="1">
        <v>786508</v>
      </c>
      <c r="K7682" t="s">
        <v>9123</v>
      </c>
      <c r="L7682" t="s">
        <v>9124</v>
      </c>
      <c r="M7682" t="s">
        <v>10180</v>
      </c>
      <c r="N7682" t="s">
        <v>8536</v>
      </c>
      <c r="O7682" t="s">
        <v>8786</v>
      </c>
      <c r="P7682" t="s">
        <v>8675</v>
      </c>
      <c r="Q7682">
        <v>2908</v>
      </c>
      <c r="R7682" t="s">
        <v>8561</v>
      </c>
      <c r="S7682" t="s">
        <v>8192</v>
      </c>
      <c r="T7682" t="s">
        <v>7744</v>
      </c>
    </row>
    <row r="7683" spans="1:20" x14ac:dyDescent="0.25">
      <c r="A7683" t="s">
        <v>6426</v>
      </c>
      <c r="B7683" s="2">
        <v>42004</v>
      </c>
      <c r="C7683" s="2">
        <v>42011</v>
      </c>
      <c r="D7683" t="s">
        <v>19</v>
      </c>
      <c r="E7683" t="s">
        <v>2105</v>
      </c>
      <c r="F7683" t="s">
        <v>87</v>
      </c>
      <c r="G7683" s="1">
        <v>60588</v>
      </c>
      <c r="H7683">
        <v>6</v>
      </c>
      <c r="I7683">
        <v>0</v>
      </c>
      <c r="J7683" s="1">
        <v>15147</v>
      </c>
      <c r="K7683" t="s">
        <v>9123</v>
      </c>
      <c r="L7683" t="s">
        <v>9126</v>
      </c>
      <c r="M7683" t="s">
        <v>9177</v>
      </c>
      <c r="N7683" t="s">
        <v>8536</v>
      </c>
      <c r="O7683" t="s">
        <v>8786</v>
      </c>
      <c r="P7683" t="s">
        <v>8675</v>
      </c>
      <c r="Q7683">
        <v>2908</v>
      </c>
      <c r="R7683" t="s">
        <v>8561</v>
      </c>
      <c r="S7683" t="s">
        <v>8192</v>
      </c>
      <c r="T7683" t="s">
        <v>7744</v>
      </c>
    </row>
    <row r="7684" spans="1:20" x14ac:dyDescent="0.25">
      <c r="A7684" t="s">
        <v>6427</v>
      </c>
      <c r="B7684" s="2">
        <v>42122</v>
      </c>
      <c r="C7684" s="2">
        <v>42125</v>
      </c>
      <c r="D7684" t="s">
        <v>79</v>
      </c>
      <c r="E7684" t="s">
        <v>765</v>
      </c>
      <c r="F7684" t="s">
        <v>3652</v>
      </c>
      <c r="G7684" s="1">
        <v>186732</v>
      </c>
      <c r="H7684">
        <v>1</v>
      </c>
      <c r="I7684">
        <v>1</v>
      </c>
      <c r="J7684" s="1">
        <v>41496</v>
      </c>
      <c r="K7684" t="s">
        <v>9128</v>
      </c>
      <c r="L7684" t="s">
        <v>9144</v>
      </c>
      <c r="M7684" t="s">
        <v>10580</v>
      </c>
      <c r="N7684" t="s">
        <v>8536</v>
      </c>
      <c r="O7684" t="s">
        <v>8881</v>
      </c>
      <c r="P7684" t="s">
        <v>8571</v>
      </c>
      <c r="Q7684">
        <v>48640</v>
      </c>
      <c r="R7684" t="s">
        <v>8551</v>
      </c>
      <c r="S7684" t="s">
        <v>7912</v>
      </c>
      <c r="T7684" t="s">
        <v>7744</v>
      </c>
    </row>
    <row r="7685" spans="1:20" x14ac:dyDescent="0.25">
      <c r="A7685" t="s">
        <v>6427</v>
      </c>
      <c r="B7685" s="2">
        <v>42122</v>
      </c>
      <c r="C7685" s="2">
        <v>42125</v>
      </c>
      <c r="D7685" t="s">
        <v>79</v>
      </c>
      <c r="E7685" t="s">
        <v>765</v>
      </c>
      <c r="F7685" t="s">
        <v>899</v>
      </c>
      <c r="G7685" s="1">
        <v>381297</v>
      </c>
      <c r="H7685">
        <v>3</v>
      </c>
      <c r="I7685">
        <v>0</v>
      </c>
      <c r="J7685" s="1">
        <v>1906485</v>
      </c>
      <c r="K7685" t="s">
        <v>9128</v>
      </c>
      <c r="L7685" t="s">
        <v>9142</v>
      </c>
      <c r="M7685" t="s">
        <v>9591</v>
      </c>
      <c r="N7685" t="s">
        <v>8536</v>
      </c>
      <c r="O7685" t="s">
        <v>8881</v>
      </c>
      <c r="P7685" t="s">
        <v>8571</v>
      </c>
      <c r="Q7685">
        <v>48640</v>
      </c>
      <c r="R7685" t="s">
        <v>8551</v>
      </c>
      <c r="S7685" t="s">
        <v>7912</v>
      </c>
      <c r="T7685" t="s">
        <v>7744</v>
      </c>
    </row>
    <row r="7686" spans="1:20" x14ac:dyDescent="0.25">
      <c r="A7686" t="s">
        <v>6428</v>
      </c>
      <c r="B7686" s="2">
        <v>42049</v>
      </c>
      <c r="C7686" s="2">
        <v>42056</v>
      </c>
      <c r="D7686" t="s">
        <v>19</v>
      </c>
      <c r="E7686" t="s">
        <v>315</v>
      </c>
      <c r="F7686" t="s">
        <v>6110</v>
      </c>
      <c r="G7686" s="1">
        <v>26424</v>
      </c>
      <c r="H7686">
        <v>9</v>
      </c>
      <c r="I7686">
        <v>2</v>
      </c>
      <c r="J7686" s="1">
        <v>95787</v>
      </c>
      <c r="K7686" t="s">
        <v>9128</v>
      </c>
      <c r="L7686" t="s">
        <v>9142</v>
      </c>
      <c r="M7686" t="s">
        <v>10913</v>
      </c>
      <c r="N7686" t="s">
        <v>8536</v>
      </c>
      <c r="O7686" t="s">
        <v>8592</v>
      </c>
      <c r="P7686" t="s">
        <v>8577</v>
      </c>
      <c r="Q7686">
        <v>14609</v>
      </c>
      <c r="R7686" t="s">
        <v>8561</v>
      </c>
      <c r="S7686" t="s">
        <v>7812</v>
      </c>
      <c r="T7686" t="s">
        <v>7736</v>
      </c>
    </row>
    <row r="7687" spans="1:20" x14ac:dyDescent="0.25">
      <c r="A7687" t="s">
        <v>6428</v>
      </c>
      <c r="B7687" s="2">
        <v>42049</v>
      </c>
      <c r="C7687" s="2">
        <v>42056</v>
      </c>
      <c r="D7687" t="s">
        <v>19</v>
      </c>
      <c r="E7687" t="s">
        <v>315</v>
      </c>
      <c r="F7687" t="s">
        <v>4974</v>
      </c>
      <c r="G7687" s="1">
        <v>62599</v>
      </c>
      <c r="H7687">
        <v>1</v>
      </c>
      <c r="I7687">
        <v>0</v>
      </c>
      <c r="J7687" s="1">
        <v>187797</v>
      </c>
      <c r="K7687" t="s">
        <v>9139</v>
      </c>
      <c r="L7687" t="s">
        <v>9140</v>
      </c>
      <c r="M7687" t="s">
        <v>10820</v>
      </c>
      <c r="N7687" t="s">
        <v>8536</v>
      </c>
      <c r="O7687" t="s">
        <v>8592</v>
      </c>
      <c r="P7687" t="s">
        <v>8577</v>
      </c>
      <c r="Q7687">
        <v>14609</v>
      </c>
      <c r="R7687" t="s">
        <v>8561</v>
      </c>
      <c r="S7687" t="s">
        <v>7812</v>
      </c>
      <c r="T7687" t="s">
        <v>7736</v>
      </c>
    </row>
    <row r="7688" spans="1:20" x14ac:dyDescent="0.25">
      <c r="A7688" t="s">
        <v>6429</v>
      </c>
      <c r="B7688" s="2">
        <v>42699</v>
      </c>
      <c r="C7688" s="2">
        <v>42703</v>
      </c>
      <c r="D7688" t="s">
        <v>19</v>
      </c>
      <c r="E7688" t="s">
        <v>784</v>
      </c>
      <c r="F7688" t="s">
        <v>1271</v>
      </c>
      <c r="G7688" s="1">
        <v>156861</v>
      </c>
      <c r="H7688">
        <v>9</v>
      </c>
      <c r="I7688">
        <v>0</v>
      </c>
      <c r="J7688" s="1">
        <v>3294081</v>
      </c>
      <c r="K7688" t="s">
        <v>9123</v>
      </c>
      <c r="L7688" t="s">
        <v>9131</v>
      </c>
      <c r="M7688" t="s">
        <v>9754</v>
      </c>
      <c r="N7688" t="s">
        <v>8536</v>
      </c>
      <c r="O7688" t="s">
        <v>8584</v>
      </c>
      <c r="P7688" t="s">
        <v>8571</v>
      </c>
      <c r="Q7688">
        <v>49201</v>
      </c>
      <c r="R7688" t="s">
        <v>8551</v>
      </c>
      <c r="S7688" t="s">
        <v>7917</v>
      </c>
      <c r="T7688" t="s">
        <v>7738</v>
      </c>
    </row>
    <row r="7689" spans="1:20" x14ac:dyDescent="0.25">
      <c r="A7689" t="s">
        <v>6429</v>
      </c>
      <c r="B7689" s="2">
        <v>42699</v>
      </c>
      <c r="C7689" s="2">
        <v>42703</v>
      </c>
      <c r="D7689" t="s">
        <v>19</v>
      </c>
      <c r="E7689" t="s">
        <v>784</v>
      </c>
      <c r="F7689" t="s">
        <v>325</v>
      </c>
      <c r="G7689" s="1">
        <v>173</v>
      </c>
      <c r="H7689">
        <v>1</v>
      </c>
      <c r="I7689">
        <v>0</v>
      </c>
      <c r="J7689" s="1">
        <v>8304</v>
      </c>
      <c r="K7689" t="s">
        <v>9128</v>
      </c>
      <c r="L7689" t="s">
        <v>9142</v>
      </c>
      <c r="M7689" t="s">
        <v>9294</v>
      </c>
      <c r="N7689" t="s">
        <v>8536</v>
      </c>
      <c r="O7689" t="s">
        <v>8584</v>
      </c>
      <c r="P7689" t="s">
        <v>8571</v>
      </c>
      <c r="Q7689">
        <v>49201</v>
      </c>
      <c r="R7689" t="s">
        <v>8551</v>
      </c>
      <c r="S7689" t="s">
        <v>7917</v>
      </c>
      <c r="T7689" t="s">
        <v>7738</v>
      </c>
    </row>
    <row r="7690" spans="1:20" x14ac:dyDescent="0.25">
      <c r="A7690" t="s">
        <v>6429</v>
      </c>
      <c r="B7690" s="2">
        <v>42699</v>
      </c>
      <c r="C7690" s="2">
        <v>42703</v>
      </c>
      <c r="D7690" t="s">
        <v>19</v>
      </c>
      <c r="E7690" t="s">
        <v>784</v>
      </c>
      <c r="F7690" t="s">
        <v>6430</v>
      </c>
      <c r="G7690" s="1">
        <v>1600</v>
      </c>
      <c r="H7690">
        <v>8</v>
      </c>
      <c r="I7690">
        <v>0</v>
      </c>
      <c r="J7690" s="1">
        <v>624</v>
      </c>
      <c r="K7690" t="s">
        <v>9139</v>
      </c>
      <c r="L7690" t="s">
        <v>9162</v>
      </c>
      <c r="M7690" t="s">
        <v>10923</v>
      </c>
      <c r="N7690" t="s">
        <v>8536</v>
      </c>
      <c r="O7690" t="s">
        <v>8584</v>
      </c>
      <c r="P7690" t="s">
        <v>8571</v>
      </c>
      <c r="Q7690">
        <v>49201</v>
      </c>
      <c r="R7690" t="s">
        <v>8551</v>
      </c>
      <c r="S7690" t="s">
        <v>7917</v>
      </c>
      <c r="T7690" t="s">
        <v>7738</v>
      </c>
    </row>
    <row r="7691" spans="1:20" x14ac:dyDescent="0.25">
      <c r="A7691" t="s">
        <v>6431</v>
      </c>
      <c r="B7691" s="2">
        <v>42931</v>
      </c>
      <c r="C7691" s="2">
        <v>42933</v>
      </c>
      <c r="D7691" t="s">
        <v>79</v>
      </c>
      <c r="E7691" t="s">
        <v>3042</v>
      </c>
      <c r="F7691" t="s">
        <v>1732</v>
      </c>
      <c r="G7691" s="1">
        <v>17994</v>
      </c>
      <c r="H7691">
        <v>3</v>
      </c>
      <c r="I7691">
        <v>0</v>
      </c>
      <c r="J7691" s="1">
        <v>503832</v>
      </c>
      <c r="K7691" t="s">
        <v>9128</v>
      </c>
      <c r="L7691" t="s">
        <v>9144</v>
      </c>
      <c r="M7691" t="s">
        <v>9945</v>
      </c>
      <c r="N7691" t="s">
        <v>8536</v>
      </c>
      <c r="O7691" t="s">
        <v>8825</v>
      </c>
      <c r="P7691" t="s">
        <v>8583</v>
      </c>
      <c r="Q7691">
        <v>23434</v>
      </c>
      <c r="R7691" t="s">
        <v>8539</v>
      </c>
      <c r="S7691" t="s">
        <v>8340</v>
      </c>
      <c r="T7691" t="s">
        <v>7738</v>
      </c>
    </row>
    <row r="7692" spans="1:20" x14ac:dyDescent="0.25">
      <c r="A7692" t="s">
        <v>6431</v>
      </c>
      <c r="B7692" s="2">
        <v>42931</v>
      </c>
      <c r="C7692" s="2">
        <v>42933</v>
      </c>
      <c r="D7692" t="s">
        <v>79</v>
      </c>
      <c r="E7692" t="s">
        <v>3042</v>
      </c>
      <c r="F7692" t="s">
        <v>618</v>
      </c>
      <c r="G7692" s="1">
        <v>87294</v>
      </c>
      <c r="H7692">
        <v>3</v>
      </c>
      <c r="I7692">
        <v>0</v>
      </c>
      <c r="J7692" s="1">
        <v>1571292</v>
      </c>
      <c r="K7692" t="s">
        <v>9123</v>
      </c>
      <c r="L7692" t="s">
        <v>9131</v>
      </c>
      <c r="M7692" t="s">
        <v>9451</v>
      </c>
      <c r="N7692" t="s">
        <v>8536</v>
      </c>
      <c r="O7692" t="s">
        <v>8825</v>
      </c>
      <c r="P7692" t="s">
        <v>8583</v>
      </c>
      <c r="Q7692">
        <v>23434</v>
      </c>
      <c r="R7692" t="s">
        <v>8539</v>
      </c>
      <c r="S7692" t="s">
        <v>8340</v>
      </c>
      <c r="T7692" t="s">
        <v>7738</v>
      </c>
    </row>
    <row r="7693" spans="1:20" x14ac:dyDescent="0.25">
      <c r="A7693" t="s">
        <v>6431</v>
      </c>
      <c r="B7693" s="2">
        <v>42931</v>
      </c>
      <c r="C7693" s="2">
        <v>42933</v>
      </c>
      <c r="D7693" t="s">
        <v>79</v>
      </c>
      <c r="E7693" t="s">
        <v>3042</v>
      </c>
      <c r="F7693" t="s">
        <v>189</v>
      </c>
      <c r="G7693" s="1">
        <v>1296</v>
      </c>
      <c r="H7693">
        <v>2</v>
      </c>
      <c r="I7693">
        <v>0</v>
      </c>
      <c r="J7693" s="1">
        <v>62208</v>
      </c>
      <c r="K7693" t="s">
        <v>9128</v>
      </c>
      <c r="L7693" t="s">
        <v>9148</v>
      </c>
      <c r="M7693" t="s">
        <v>9229</v>
      </c>
      <c r="N7693" t="s">
        <v>8536</v>
      </c>
      <c r="O7693" t="s">
        <v>8825</v>
      </c>
      <c r="P7693" t="s">
        <v>8583</v>
      </c>
      <c r="Q7693">
        <v>23434</v>
      </c>
      <c r="R7693" t="s">
        <v>8539</v>
      </c>
      <c r="S7693" t="s">
        <v>8340</v>
      </c>
      <c r="T7693" t="s">
        <v>7738</v>
      </c>
    </row>
    <row r="7694" spans="1:20" x14ac:dyDescent="0.25">
      <c r="A7694" t="s">
        <v>6432</v>
      </c>
      <c r="B7694" s="2">
        <v>42002</v>
      </c>
      <c r="C7694" s="2">
        <v>42007</v>
      </c>
      <c r="D7694" t="s">
        <v>19</v>
      </c>
      <c r="E7694" t="s">
        <v>2248</v>
      </c>
      <c r="F7694" t="s">
        <v>860</v>
      </c>
      <c r="G7694" s="1">
        <v>888</v>
      </c>
      <c r="H7694">
        <v>6</v>
      </c>
      <c r="I7694">
        <v>0</v>
      </c>
      <c r="J7694" s="1">
        <v>444</v>
      </c>
      <c r="K7694" t="s">
        <v>9128</v>
      </c>
      <c r="L7694" t="s">
        <v>9129</v>
      </c>
      <c r="M7694" t="s">
        <v>9570</v>
      </c>
      <c r="N7694" t="s">
        <v>8536</v>
      </c>
      <c r="O7694" t="s">
        <v>8643</v>
      </c>
      <c r="P7694" t="s">
        <v>8541</v>
      </c>
      <c r="Q7694">
        <v>94513</v>
      </c>
      <c r="R7694" t="s">
        <v>8542</v>
      </c>
      <c r="S7694" t="s">
        <v>8220</v>
      </c>
      <c r="T7694" t="s">
        <v>7736</v>
      </c>
    </row>
    <row r="7695" spans="1:20" x14ac:dyDescent="0.25">
      <c r="A7695" t="s">
        <v>6432</v>
      </c>
      <c r="B7695" s="2">
        <v>42002</v>
      </c>
      <c r="C7695" s="2">
        <v>42007</v>
      </c>
      <c r="D7695" t="s">
        <v>19</v>
      </c>
      <c r="E7695" t="s">
        <v>2248</v>
      </c>
      <c r="F7695" t="s">
        <v>2979</v>
      </c>
      <c r="G7695" s="1">
        <v>319968</v>
      </c>
      <c r="H7695">
        <v>4</v>
      </c>
      <c r="I7695">
        <v>2</v>
      </c>
      <c r="J7695" s="1">
        <v>359964</v>
      </c>
      <c r="K7695" t="s">
        <v>9139</v>
      </c>
      <c r="L7695" t="s">
        <v>9140</v>
      </c>
      <c r="M7695" t="s">
        <v>10394</v>
      </c>
      <c r="N7695" t="s">
        <v>8536</v>
      </c>
      <c r="O7695" t="s">
        <v>8643</v>
      </c>
      <c r="P7695" t="s">
        <v>8541</v>
      </c>
      <c r="Q7695">
        <v>94513</v>
      </c>
      <c r="R7695" t="s">
        <v>8542</v>
      </c>
      <c r="S7695" t="s">
        <v>8220</v>
      </c>
      <c r="T7695" t="s">
        <v>7736</v>
      </c>
    </row>
    <row r="7696" spans="1:20" x14ac:dyDescent="0.25">
      <c r="A7696" t="s">
        <v>6433</v>
      </c>
      <c r="B7696" s="2">
        <v>42451</v>
      </c>
      <c r="C7696" s="2">
        <v>42451</v>
      </c>
      <c r="D7696" t="s">
        <v>654</v>
      </c>
      <c r="E7696" t="s">
        <v>2385</v>
      </c>
      <c r="F7696" t="s">
        <v>2582</v>
      </c>
      <c r="G7696" s="1">
        <v>167888</v>
      </c>
      <c r="H7696">
        <v>7</v>
      </c>
      <c r="I7696">
        <v>2</v>
      </c>
      <c r="J7696" s="1">
        <v>146902</v>
      </c>
      <c r="K7696" t="s">
        <v>9123</v>
      </c>
      <c r="L7696" t="s">
        <v>9126</v>
      </c>
      <c r="M7696" t="s">
        <v>10265</v>
      </c>
      <c r="N7696" t="s">
        <v>8536</v>
      </c>
      <c r="O7696" t="s">
        <v>8547</v>
      </c>
      <c r="P7696" t="s">
        <v>8548</v>
      </c>
      <c r="Q7696">
        <v>98103</v>
      </c>
      <c r="R7696" t="s">
        <v>8542</v>
      </c>
      <c r="S7696" t="s">
        <v>8245</v>
      </c>
      <c r="T7696" t="s">
        <v>7736</v>
      </c>
    </row>
    <row r="7697" spans="1:20" x14ac:dyDescent="0.25">
      <c r="A7697" t="s">
        <v>6434</v>
      </c>
      <c r="B7697" s="2">
        <v>42918</v>
      </c>
      <c r="C7697" s="2">
        <v>42921</v>
      </c>
      <c r="D7697" t="s">
        <v>79</v>
      </c>
      <c r="E7697" t="s">
        <v>2853</v>
      </c>
      <c r="F7697" t="s">
        <v>893</v>
      </c>
      <c r="G7697" s="1">
        <v>16396</v>
      </c>
      <c r="H7697">
        <v>5</v>
      </c>
      <c r="I7697">
        <v>2</v>
      </c>
      <c r="J7697" s="1">
        <v>594355</v>
      </c>
      <c r="K7697" t="s">
        <v>9128</v>
      </c>
      <c r="L7697" t="s">
        <v>9148</v>
      </c>
      <c r="M7697" t="s">
        <v>9588</v>
      </c>
      <c r="N7697" t="s">
        <v>8536</v>
      </c>
      <c r="O7697" t="s">
        <v>8563</v>
      </c>
      <c r="P7697" t="s">
        <v>8550</v>
      </c>
      <c r="Q7697">
        <v>77036</v>
      </c>
      <c r="R7697" t="s">
        <v>8551</v>
      </c>
      <c r="S7697" t="s">
        <v>8309</v>
      </c>
      <c r="T7697" t="s">
        <v>7744</v>
      </c>
    </row>
    <row r="7698" spans="1:20" x14ac:dyDescent="0.25">
      <c r="A7698" t="s">
        <v>6434</v>
      </c>
      <c r="B7698" s="2">
        <v>42918</v>
      </c>
      <c r="C7698" s="2">
        <v>42921</v>
      </c>
      <c r="D7698" t="s">
        <v>79</v>
      </c>
      <c r="E7698" t="s">
        <v>2853</v>
      </c>
      <c r="F7698" t="s">
        <v>3790</v>
      </c>
      <c r="G7698" s="1">
        <v>5232</v>
      </c>
      <c r="H7698">
        <v>4</v>
      </c>
      <c r="I7698">
        <v>8</v>
      </c>
      <c r="J7698" s="1">
        <v>-81096</v>
      </c>
      <c r="K7698" t="s">
        <v>9128</v>
      </c>
      <c r="L7698" t="s">
        <v>9142</v>
      </c>
      <c r="M7698" t="s">
        <v>10613</v>
      </c>
      <c r="N7698" t="s">
        <v>8536</v>
      </c>
      <c r="O7698" t="s">
        <v>8563</v>
      </c>
      <c r="P7698" t="s">
        <v>8550</v>
      </c>
      <c r="Q7698">
        <v>77036</v>
      </c>
      <c r="R7698" t="s">
        <v>8551</v>
      </c>
      <c r="S7698" t="s">
        <v>8309</v>
      </c>
      <c r="T7698" t="s">
        <v>7744</v>
      </c>
    </row>
    <row r="7699" spans="1:20" x14ac:dyDescent="0.25">
      <c r="A7699" t="s">
        <v>6435</v>
      </c>
      <c r="B7699" s="2">
        <v>43083</v>
      </c>
      <c r="C7699" s="2">
        <v>43087</v>
      </c>
      <c r="D7699" t="s">
        <v>19</v>
      </c>
      <c r="E7699" t="s">
        <v>1881</v>
      </c>
      <c r="F7699" t="s">
        <v>703</v>
      </c>
      <c r="G7699" s="1">
        <v>119998</v>
      </c>
      <c r="H7699">
        <v>2</v>
      </c>
      <c r="I7699">
        <v>0</v>
      </c>
      <c r="J7699" s="1">
        <v>4679922</v>
      </c>
      <c r="K7699" t="s">
        <v>9139</v>
      </c>
      <c r="L7699" t="s">
        <v>9447</v>
      </c>
      <c r="M7699" t="s">
        <v>9491</v>
      </c>
      <c r="N7699" t="s">
        <v>8536</v>
      </c>
      <c r="O7699" t="s">
        <v>8680</v>
      </c>
      <c r="P7699" t="s">
        <v>8663</v>
      </c>
      <c r="Q7699">
        <v>1841</v>
      </c>
      <c r="R7699" t="s">
        <v>8561</v>
      </c>
      <c r="S7699" t="s">
        <v>8146</v>
      </c>
      <c r="T7699" t="s">
        <v>7744</v>
      </c>
    </row>
    <row r="7700" spans="1:20" x14ac:dyDescent="0.25">
      <c r="A7700" t="s">
        <v>6435</v>
      </c>
      <c r="B7700" s="2">
        <v>43083</v>
      </c>
      <c r="C7700" s="2">
        <v>43087</v>
      </c>
      <c r="D7700" t="s">
        <v>19</v>
      </c>
      <c r="E7700" t="s">
        <v>1881</v>
      </c>
      <c r="F7700" t="s">
        <v>481</v>
      </c>
      <c r="G7700" s="1">
        <v>7385</v>
      </c>
      <c r="H7700">
        <v>1</v>
      </c>
      <c r="I7700">
        <v>0</v>
      </c>
      <c r="J7700" s="1">
        <v>22155</v>
      </c>
      <c r="K7700" t="s">
        <v>9128</v>
      </c>
      <c r="L7700" t="s">
        <v>9133</v>
      </c>
      <c r="M7700" t="s">
        <v>9377</v>
      </c>
      <c r="N7700" t="s">
        <v>8536</v>
      </c>
      <c r="O7700" t="s">
        <v>8680</v>
      </c>
      <c r="P7700" t="s">
        <v>8663</v>
      </c>
      <c r="Q7700">
        <v>1841</v>
      </c>
      <c r="R7700" t="s">
        <v>8561</v>
      </c>
      <c r="S7700" t="s">
        <v>8146</v>
      </c>
      <c r="T7700" t="s">
        <v>7744</v>
      </c>
    </row>
    <row r="7701" spans="1:20" x14ac:dyDescent="0.25">
      <c r="A7701" t="s">
        <v>6435</v>
      </c>
      <c r="B7701" s="2">
        <v>43083</v>
      </c>
      <c r="C7701" s="2">
        <v>43087</v>
      </c>
      <c r="D7701" t="s">
        <v>19</v>
      </c>
      <c r="E7701" t="s">
        <v>1881</v>
      </c>
      <c r="F7701" t="s">
        <v>2891</v>
      </c>
      <c r="G7701" s="1">
        <v>2571</v>
      </c>
      <c r="H7701">
        <v>3</v>
      </c>
      <c r="I7701">
        <v>0</v>
      </c>
      <c r="J7701" s="1">
        <v>66846</v>
      </c>
      <c r="K7701" t="s">
        <v>9128</v>
      </c>
      <c r="L7701" t="s">
        <v>9273</v>
      </c>
      <c r="M7701" t="s">
        <v>10373</v>
      </c>
      <c r="N7701" t="s">
        <v>8536</v>
      </c>
      <c r="O7701" t="s">
        <v>8680</v>
      </c>
      <c r="P7701" t="s">
        <v>8663</v>
      </c>
      <c r="Q7701">
        <v>1841</v>
      </c>
      <c r="R7701" t="s">
        <v>8561</v>
      </c>
      <c r="S7701" t="s">
        <v>8146</v>
      </c>
      <c r="T7701" t="s">
        <v>7744</v>
      </c>
    </row>
    <row r="7702" spans="1:20" x14ac:dyDescent="0.25">
      <c r="A7702" t="s">
        <v>6435</v>
      </c>
      <c r="B7702" s="2">
        <v>43083</v>
      </c>
      <c r="C7702" s="2">
        <v>43087</v>
      </c>
      <c r="D7702" t="s">
        <v>19</v>
      </c>
      <c r="E7702" t="s">
        <v>1881</v>
      </c>
      <c r="F7702" t="s">
        <v>4178</v>
      </c>
      <c r="G7702" s="1">
        <v>1728</v>
      </c>
      <c r="H7702">
        <v>6</v>
      </c>
      <c r="I7702">
        <v>0</v>
      </c>
      <c r="J7702" s="1">
        <v>81216</v>
      </c>
      <c r="K7702" t="s">
        <v>9128</v>
      </c>
      <c r="L7702" t="s">
        <v>9191</v>
      </c>
      <c r="M7702" t="s">
        <v>10687</v>
      </c>
      <c r="N7702" t="s">
        <v>8536</v>
      </c>
      <c r="O7702" t="s">
        <v>8680</v>
      </c>
      <c r="P7702" t="s">
        <v>8663</v>
      </c>
      <c r="Q7702">
        <v>1841</v>
      </c>
      <c r="R7702" t="s">
        <v>8561</v>
      </c>
      <c r="S7702" t="s">
        <v>8146</v>
      </c>
      <c r="T7702" t="s">
        <v>7744</v>
      </c>
    </row>
    <row r="7703" spans="1:20" x14ac:dyDescent="0.25">
      <c r="A7703" t="s">
        <v>6435</v>
      </c>
      <c r="B7703" s="2">
        <v>43083</v>
      </c>
      <c r="C7703" s="2">
        <v>43087</v>
      </c>
      <c r="D7703" t="s">
        <v>19</v>
      </c>
      <c r="E7703" t="s">
        <v>1881</v>
      </c>
      <c r="F7703" t="s">
        <v>445</v>
      </c>
      <c r="G7703" s="1">
        <v>526582</v>
      </c>
      <c r="H7703">
        <v>2</v>
      </c>
      <c r="I7703">
        <v>3</v>
      </c>
      <c r="J7703" s="1">
        <v>-526582</v>
      </c>
      <c r="K7703" t="s">
        <v>9123</v>
      </c>
      <c r="L7703" t="s">
        <v>9131</v>
      </c>
      <c r="M7703" t="s">
        <v>9357</v>
      </c>
      <c r="N7703" t="s">
        <v>8536</v>
      </c>
      <c r="O7703" t="s">
        <v>8680</v>
      </c>
      <c r="P7703" t="s">
        <v>8663</v>
      </c>
      <c r="Q7703">
        <v>1841</v>
      </c>
      <c r="R7703" t="s">
        <v>8561</v>
      </c>
      <c r="S7703" t="s">
        <v>8146</v>
      </c>
      <c r="T7703" t="s">
        <v>7744</v>
      </c>
    </row>
    <row r="7704" spans="1:20" x14ac:dyDescent="0.25">
      <c r="A7704" t="s">
        <v>6436</v>
      </c>
      <c r="B7704" s="2">
        <v>42608</v>
      </c>
      <c r="C7704" s="2">
        <v>42615</v>
      </c>
      <c r="D7704" t="s">
        <v>19</v>
      </c>
      <c r="E7704" t="s">
        <v>33</v>
      </c>
      <c r="F7704" t="s">
        <v>1752</v>
      </c>
      <c r="G7704" s="1">
        <v>1156</v>
      </c>
      <c r="H7704">
        <v>2</v>
      </c>
      <c r="I7704">
        <v>0</v>
      </c>
      <c r="J7704" s="1">
        <v>56644</v>
      </c>
      <c r="K7704" t="s">
        <v>9128</v>
      </c>
      <c r="L7704" t="s">
        <v>9148</v>
      </c>
      <c r="M7704" t="s">
        <v>9953</v>
      </c>
      <c r="N7704" t="s">
        <v>8536</v>
      </c>
      <c r="O7704" t="s">
        <v>8638</v>
      </c>
      <c r="P7704" t="s">
        <v>8571</v>
      </c>
      <c r="Q7704">
        <v>48234</v>
      </c>
      <c r="R7704" t="s">
        <v>8551</v>
      </c>
      <c r="S7704" t="s">
        <v>7741</v>
      </c>
      <c r="T7704" t="s">
        <v>7736</v>
      </c>
    </row>
    <row r="7705" spans="1:20" x14ac:dyDescent="0.25">
      <c r="A7705" t="s">
        <v>6436</v>
      </c>
      <c r="B7705" s="2">
        <v>42608</v>
      </c>
      <c r="C7705" s="2">
        <v>42615</v>
      </c>
      <c r="D7705" t="s">
        <v>19</v>
      </c>
      <c r="E7705" t="s">
        <v>33</v>
      </c>
      <c r="F7705" t="s">
        <v>1236</v>
      </c>
      <c r="G7705" s="1">
        <v>20997</v>
      </c>
      <c r="H7705">
        <v>3</v>
      </c>
      <c r="I7705">
        <v>0</v>
      </c>
      <c r="J7705" s="1">
        <v>587916</v>
      </c>
      <c r="K7705" t="s">
        <v>9139</v>
      </c>
      <c r="L7705" t="s">
        <v>9140</v>
      </c>
      <c r="M7705" t="s">
        <v>9737</v>
      </c>
      <c r="N7705" t="s">
        <v>8536</v>
      </c>
      <c r="O7705" t="s">
        <v>8638</v>
      </c>
      <c r="P7705" t="s">
        <v>8571</v>
      </c>
      <c r="Q7705">
        <v>48234</v>
      </c>
      <c r="R7705" t="s">
        <v>8551</v>
      </c>
      <c r="S7705" t="s">
        <v>7741</v>
      </c>
      <c r="T7705" t="s">
        <v>7736</v>
      </c>
    </row>
    <row r="7706" spans="1:20" x14ac:dyDescent="0.25">
      <c r="A7706" t="s">
        <v>6436</v>
      </c>
      <c r="B7706" s="2">
        <v>42608</v>
      </c>
      <c r="C7706" s="2">
        <v>42615</v>
      </c>
      <c r="D7706" t="s">
        <v>19</v>
      </c>
      <c r="E7706" t="s">
        <v>33</v>
      </c>
      <c r="F7706" t="s">
        <v>1758</v>
      </c>
      <c r="G7706" s="1">
        <v>44784</v>
      </c>
      <c r="H7706">
        <v>4</v>
      </c>
      <c r="I7706">
        <v>0</v>
      </c>
      <c r="J7706" s="1">
        <v>985248</v>
      </c>
      <c r="K7706" t="s">
        <v>9123</v>
      </c>
      <c r="L7706" t="s">
        <v>9131</v>
      </c>
      <c r="M7706" t="s">
        <v>9956</v>
      </c>
      <c r="N7706" t="s">
        <v>8536</v>
      </c>
      <c r="O7706" t="s">
        <v>8638</v>
      </c>
      <c r="P7706" t="s">
        <v>8571</v>
      </c>
      <c r="Q7706">
        <v>48234</v>
      </c>
      <c r="R7706" t="s">
        <v>8551</v>
      </c>
      <c r="S7706" t="s">
        <v>7741</v>
      </c>
      <c r="T7706" t="s">
        <v>7736</v>
      </c>
    </row>
    <row r="7707" spans="1:20" x14ac:dyDescent="0.25">
      <c r="A7707" t="s">
        <v>6436</v>
      </c>
      <c r="B7707" s="2">
        <v>42608</v>
      </c>
      <c r="C7707" s="2">
        <v>42615</v>
      </c>
      <c r="D7707" t="s">
        <v>19</v>
      </c>
      <c r="E7707" t="s">
        <v>33</v>
      </c>
      <c r="F7707" t="s">
        <v>665</v>
      </c>
      <c r="G7707" s="1">
        <v>47997</v>
      </c>
      <c r="H7707">
        <v>3</v>
      </c>
      <c r="I7707">
        <v>0</v>
      </c>
      <c r="J7707" s="1">
        <v>1631898</v>
      </c>
      <c r="K7707" t="s">
        <v>9139</v>
      </c>
      <c r="L7707" t="s">
        <v>9162</v>
      </c>
      <c r="M7707" t="s">
        <v>9473</v>
      </c>
      <c r="N7707" t="s">
        <v>8536</v>
      </c>
      <c r="O7707" t="s">
        <v>8638</v>
      </c>
      <c r="P7707" t="s">
        <v>8571</v>
      </c>
      <c r="Q7707">
        <v>48234</v>
      </c>
      <c r="R7707" t="s">
        <v>8551</v>
      </c>
      <c r="S7707" t="s">
        <v>7741</v>
      </c>
      <c r="T7707" t="s">
        <v>7736</v>
      </c>
    </row>
    <row r="7708" spans="1:20" x14ac:dyDescent="0.25">
      <c r="A7708" t="s">
        <v>6436</v>
      </c>
      <c r="B7708" s="2">
        <v>42608</v>
      </c>
      <c r="C7708" s="2">
        <v>42615</v>
      </c>
      <c r="D7708" t="s">
        <v>19</v>
      </c>
      <c r="E7708" t="s">
        <v>33</v>
      </c>
      <c r="F7708" t="s">
        <v>1391</v>
      </c>
      <c r="G7708" s="1">
        <v>864</v>
      </c>
      <c r="H7708">
        <v>3</v>
      </c>
      <c r="I7708">
        <v>0</v>
      </c>
      <c r="J7708" s="1">
        <v>25056</v>
      </c>
      <c r="K7708" t="s">
        <v>9128</v>
      </c>
      <c r="L7708" t="s">
        <v>9137</v>
      </c>
      <c r="M7708" t="s">
        <v>9809</v>
      </c>
      <c r="N7708" t="s">
        <v>8536</v>
      </c>
      <c r="O7708" t="s">
        <v>8638</v>
      </c>
      <c r="P7708" t="s">
        <v>8571</v>
      </c>
      <c r="Q7708">
        <v>48234</v>
      </c>
      <c r="R7708" t="s">
        <v>8551</v>
      </c>
      <c r="S7708" t="s">
        <v>7741</v>
      </c>
      <c r="T7708" t="s">
        <v>7736</v>
      </c>
    </row>
    <row r="7709" spans="1:20" x14ac:dyDescent="0.25">
      <c r="A7709" t="s">
        <v>6437</v>
      </c>
      <c r="B7709" s="2">
        <v>43023</v>
      </c>
      <c r="C7709" s="2">
        <v>43027</v>
      </c>
      <c r="D7709" t="s">
        <v>19</v>
      </c>
      <c r="E7709" t="s">
        <v>2124</v>
      </c>
      <c r="F7709" t="s">
        <v>4626</v>
      </c>
      <c r="G7709" s="1">
        <v>1168</v>
      </c>
      <c r="H7709">
        <v>2</v>
      </c>
      <c r="I7709">
        <v>0</v>
      </c>
      <c r="J7709" s="1">
        <v>42048</v>
      </c>
      <c r="K7709" t="s">
        <v>9128</v>
      </c>
      <c r="L7709" t="s">
        <v>9137</v>
      </c>
      <c r="M7709" t="s">
        <v>10767</v>
      </c>
      <c r="N7709" t="s">
        <v>8536</v>
      </c>
      <c r="O7709" t="s">
        <v>8562</v>
      </c>
      <c r="P7709" t="s">
        <v>8555</v>
      </c>
      <c r="Q7709">
        <v>84057</v>
      </c>
      <c r="R7709" t="s">
        <v>8542</v>
      </c>
      <c r="S7709" t="s">
        <v>8196</v>
      </c>
      <c r="T7709" t="s">
        <v>7738</v>
      </c>
    </row>
    <row r="7710" spans="1:20" x14ac:dyDescent="0.25">
      <c r="A7710" t="s">
        <v>6438</v>
      </c>
      <c r="B7710" s="2">
        <v>41937</v>
      </c>
      <c r="C7710" s="2">
        <v>41941</v>
      </c>
      <c r="D7710" t="s">
        <v>19</v>
      </c>
      <c r="E7710" t="s">
        <v>3855</v>
      </c>
      <c r="F7710" t="s">
        <v>4345</v>
      </c>
      <c r="G7710" s="1">
        <v>40776</v>
      </c>
      <c r="H7710">
        <v>3</v>
      </c>
      <c r="I7710">
        <v>2</v>
      </c>
      <c r="J7710" s="1">
        <v>5097</v>
      </c>
      <c r="K7710" t="s">
        <v>9139</v>
      </c>
      <c r="L7710" t="s">
        <v>9162</v>
      </c>
      <c r="M7710" t="s">
        <v>10724</v>
      </c>
      <c r="N7710" t="s">
        <v>8536</v>
      </c>
      <c r="O7710" t="s">
        <v>8559</v>
      </c>
      <c r="P7710" t="s">
        <v>8560</v>
      </c>
      <c r="Q7710">
        <v>19120</v>
      </c>
      <c r="R7710" t="s">
        <v>8561</v>
      </c>
      <c r="S7710" t="s">
        <v>8437</v>
      </c>
      <c r="T7710" t="s">
        <v>7736</v>
      </c>
    </row>
    <row r="7711" spans="1:20" x14ac:dyDescent="0.25">
      <c r="A7711" t="s">
        <v>6438</v>
      </c>
      <c r="B7711" s="2">
        <v>41937</v>
      </c>
      <c r="C7711" s="2">
        <v>41941</v>
      </c>
      <c r="D7711" t="s">
        <v>19</v>
      </c>
      <c r="E7711" t="s">
        <v>3855</v>
      </c>
      <c r="F7711" t="s">
        <v>678</v>
      </c>
      <c r="G7711" s="1">
        <v>13698</v>
      </c>
      <c r="H7711">
        <v>3</v>
      </c>
      <c r="I7711">
        <v>7</v>
      </c>
      <c r="J7711" s="1">
        <v>-95886</v>
      </c>
      <c r="K7711" t="s">
        <v>9128</v>
      </c>
      <c r="L7711" t="s">
        <v>9142</v>
      </c>
      <c r="M7711" t="s">
        <v>9480</v>
      </c>
      <c r="N7711" t="s">
        <v>8536</v>
      </c>
      <c r="O7711" t="s">
        <v>8559</v>
      </c>
      <c r="P7711" t="s">
        <v>8560</v>
      </c>
      <c r="Q7711">
        <v>19120</v>
      </c>
      <c r="R7711" t="s">
        <v>8561</v>
      </c>
      <c r="S7711" t="s">
        <v>8437</v>
      </c>
      <c r="T7711" t="s">
        <v>7736</v>
      </c>
    </row>
    <row r="7712" spans="1:20" x14ac:dyDescent="0.25">
      <c r="A7712" t="s">
        <v>6439</v>
      </c>
      <c r="B7712" s="2">
        <v>42096</v>
      </c>
      <c r="C7712" s="2">
        <v>42101</v>
      </c>
      <c r="D7712" t="s">
        <v>19</v>
      </c>
      <c r="E7712" t="s">
        <v>606</v>
      </c>
      <c r="F7712" t="s">
        <v>3830</v>
      </c>
      <c r="G7712" s="1">
        <v>878</v>
      </c>
      <c r="H7712">
        <v>5</v>
      </c>
      <c r="I7712">
        <v>2</v>
      </c>
      <c r="J7712" s="1">
        <v>32925</v>
      </c>
      <c r="K7712" t="s">
        <v>9139</v>
      </c>
      <c r="L7712" t="s">
        <v>9140</v>
      </c>
      <c r="M7712" t="s">
        <v>10622</v>
      </c>
      <c r="N7712" t="s">
        <v>8536</v>
      </c>
      <c r="O7712" t="s">
        <v>8702</v>
      </c>
      <c r="P7712" t="s">
        <v>8581</v>
      </c>
      <c r="Q7712">
        <v>85204</v>
      </c>
      <c r="R7712" t="s">
        <v>8542</v>
      </c>
      <c r="S7712" t="s">
        <v>7877</v>
      </c>
      <c r="T7712" t="s">
        <v>7736</v>
      </c>
    </row>
    <row r="7713" spans="1:20" x14ac:dyDescent="0.25">
      <c r="A7713" t="s">
        <v>6440</v>
      </c>
      <c r="B7713" s="2">
        <v>43036</v>
      </c>
      <c r="C7713" s="2">
        <v>43038</v>
      </c>
      <c r="D7713" t="s">
        <v>11</v>
      </c>
      <c r="E7713" t="s">
        <v>218</v>
      </c>
      <c r="F7713" t="s">
        <v>3405</v>
      </c>
      <c r="G7713" s="1">
        <v>77952</v>
      </c>
      <c r="H7713">
        <v>3</v>
      </c>
      <c r="I7713">
        <v>2</v>
      </c>
      <c r="J7713" s="1">
        <v>155904</v>
      </c>
      <c r="K7713" t="s">
        <v>9123</v>
      </c>
      <c r="L7713" t="s">
        <v>9135</v>
      </c>
      <c r="M7713" t="s">
        <v>10528</v>
      </c>
      <c r="N7713" t="s">
        <v>8536</v>
      </c>
      <c r="O7713" t="s">
        <v>8692</v>
      </c>
      <c r="P7713" t="s">
        <v>8546</v>
      </c>
      <c r="Q7713">
        <v>28314</v>
      </c>
      <c r="R7713" t="s">
        <v>8539</v>
      </c>
      <c r="S7713" t="s">
        <v>7787</v>
      </c>
      <c r="T7713" t="s">
        <v>7736</v>
      </c>
    </row>
    <row r="7714" spans="1:20" x14ac:dyDescent="0.25">
      <c r="A7714" t="s">
        <v>6440</v>
      </c>
      <c r="B7714" s="2">
        <v>43036</v>
      </c>
      <c r="C7714" s="2">
        <v>43038</v>
      </c>
      <c r="D7714" t="s">
        <v>11</v>
      </c>
      <c r="E7714" t="s">
        <v>218</v>
      </c>
      <c r="F7714" t="s">
        <v>411</v>
      </c>
      <c r="G7714" s="1">
        <v>147184</v>
      </c>
      <c r="H7714">
        <v>2</v>
      </c>
      <c r="I7714">
        <v>2</v>
      </c>
      <c r="J7714" s="1">
        <v>-294368</v>
      </c>
      <c r="K7714" t="s">
        <v>9128</v>
      </c>
      <c r="L7714" t="s">
        <v>9133</v>
      </c>
      <c r="M7714" t="s">
        <v>9338</v>
      </c>
      <c r="N7714" t="s">
        <v>8536</v>
      </c>
      <c r="O7714" t="s">
        <v>8692</v>
      </c>
      <c r="P7714" t="s">
        <v>8546</v>
      </c>
      <c r="Q7714">
        <v>28314</v>
      </c>
      <c r="R7714" t="s">
        <v>8539</v>
      </c>
      <c r="S7714" t="s">
        <v>7787</v>
      </c>
      <c r="T7714" t="s">
        <v>7736</v>
      </c>
    </row>
    <row r="7715" spans="1:20" x14ac:dyDescent="0.25">
      <c r="A7715" t="s">
        <v>6440</v>
      </c>
      <c r="B7715" s="2">
        <v>43036</v>
      </c>
      <c r="C7715" s="2">
        <v>43038</v>
      </c>
      <c r="D7715" t="s">
        <v>11</v>
      </c>
      <c r="E7715" t="s">
        <v>218</v>
      </c>
      <c r="F7715" t="s">
        <v>5773</v>
      </c>
      <c r="G7715" s="1">
        <v>47952</v>
      </c>
      <c r="H7715">
        <v>3</v>
      </c>
      <c r="I7715">
        <v>2</v>
      </c>
      <c r="J7715" s="1">
        <v>161838</v>
      </c>
      <c r="K7715" t="s">
        <v>9128</v>
      </c>
      <c r="L7715" t="s">
        <v>9148</v>
      </c>
      <c r="M7715" t="s">
        <v>10886</v>
      </c>
      <c r="N7715" t="s">
        <v>8536</v>
      </c>
      <c r="O7715" t="s">
        <v>8692</v>
      </c>
      <c r="P7715" t="s">
        <v>8546</v>
      </c>
      <c r="Q7715">
        <v>28314</v>
      </c>
      <c r="R7715" t="s">
        <v>8539</v>
      </c>
      <c r="S7715" t="s">
        <v>7787</v>
      </c>
      <c r="T7715" t="s">
        <v>7736</v>
      </c>
    </row>
    <row r="7716" spans="1:20" x14ac:dyDescent="0.25">
      <c r="A7716" t="s">
        <v>6441</v>
      </c>
      <c r="B7716" s="2">
        <v>41978</v>
      </c>
      <c r="C7716" s="2">
        <v>41980</v>
      </c>
      <c r="D7716" t="s">
        <v>79</v>
      </c>
      <c r="E7716" t="s">
        <v>425</v>
      </c>
      <c r="F7716" t="s">
        <v>1200</v>
      </c>
      <c r="G7716" s="1">
        <v>25026</v>
      </c>
      <c r="H7716">
        <v>6</v>
      </c>
      <c r="I7716">
        <v>0</v>
      </c>
      <c r="J7716" s="1">
        <v>725754</v>
      </c>
      <c r="K7716" t="s">
        <v>9128</v>
      </c>
      <c r="L7716" t="s">
        <v>9144</v>
      </c>
      <c r="M7716" t="s">
        <v>9724</v>
      </c>
      <c r="N7716" t="s">
        <v>8536</v>
      </c>
      <c r="O7716" t="s">
        <v>8540</v>
      </c>
      <c r="P7716" t="s">
        <v>8541</v>
      </c>
      <c r="Q7716">
        <v>90032</v>
      </c>
      <c r="R7716" t="s">
        <v>8542</v>
      </c>
      <c r="S7716" t="s">
        <v>7840</v>
      </c>
      <c r="T7716" t="s">
        <v>7736</v>
      </c>
    </row>
    <row r="7717" spans="1:20" x14ac:dyDescent="0.25">
      <c r="A7717" t="s">
        <v>6442</v>
      </c>
      <c r="B7717" s="2">
        <v>43042</v>
      </c>
      <c r="C7717" s="2">
        <v>43047</v>
      </c>
      <c r="D7717" t="s">
        <v>19</v>
      </c>
      <c r="E7717" t="s">
        <v>1259</v>
      </c>
      <c r="F7717" t="s">
        <v>4345</v>
      </c>
      <c r="G7717" s="1">
        <v>40776</v>
      </c>
      <c r="H7717">
        <v>3</v>
      </c>
      <c r="I7717">
        <v>2</v>
      </c>
      <c r="J7717" s="1">
        <v>5097</v>
      </c>
      <c r="K7717" t="s">
        <v>9139</v>
      </c>
      <c r="L7717" t="s">
        <v>9162</v>
      </c>
      <c r="M7717" t="s">
        <v>10724</v>
      </c>
      <c r="N7717" t="s">
        <v>8536</v>
      </c>
      <c r="O7717" t="s">
        <v>8559</v>
      </c>
      <c r="P7717" t="s">
        <v>8560</v>
      </c>
      <c r="Q7717">
        <v>19140</v>
      </c>
      <c r="R7717" t="s">
        <v>8561</v>
      </c>
      <c r="S7717" t="s">
        <v>8025</v>
      </c>
      <c r="T7717" t="s">
        <v>7736</v>
      </c>
    </row>
    <row r="7718" spans="1:20" x14ac:dyDescent="0.25">
      <c r="A7718" t="s">
        <v>6443</v>
      </c>
      <c r="B7718" s="2">
        <v>42010</v>
      </c>
      <c r="C7718" s="2">
        <v>42016</v>
      </c>
      <c r="D7718" t="s">
        <v>19</v>
      </c>
      <c r="E7718" t="s">
        <v>1876</v>
      </c>
      <c r="F7718" t="s">
        <v>2067</v>
      </c>
      <c r="G7718" s="1">
        <v>296</v>
      </c>
      <c r="H7718">
        <v>5</v>
      </c>
      <c r="I7718">
        <v>2</v>
      </c>
      <c r="J7718" s="1">
        <v>925</v>
      </c>
      <c r="K7718" t="s">
        <v>9128</v>
      </c>
      <c r="L7718" t="s">
        <v>9148</v>
      </c>
      <c r="M7718" t="s">
        <v>10084</v>
      </c>
      <c r="N7718" t="s">
        <v>8536</v>
      </c>
      <c r="O7718" t="s">
        <v>8649</v>
      </c>
      <c r="P7718" t="s">
        <v>8598</v>
      </c>
      <c r="Q7718">
        <v>80906</v>
      </c>
      <c r="R7718" t="s">
        <v>8542</v>
      </c>
      <c r="S7718" t="s">
        <v>8145</v>
      </c>
      <c r="T7718" t="s">
        <v>7738</v>
      </c>
    </row>
    <row r="7719" spans="1:20" x14ac:dyDescent="0.25">
      <c r="A7719" t="s">
        <v>6443</v>
      </c>
      <c r="B7719" s="2">
        <v>42010</v>
      </c>
      <c r="C7719" s="2">
        <v>42016</v>
      </c>
      <c r="D7719" t="s">
        <v>19</v>
      </c>
      <c r="E7719" t="s">
        <v>1876</v>
      </c>
      <c r="F7719" t="s">
        <v>1027</v>
      </c>
      <c r="G7719" s="1">
        <v>1938</v>
      </c>
      <c r="H7719">
        <v>2</v>
      </c>
      <c r="I7719">
        <v>7</v>
      </c>
      <c r="J7719" s="1">
        <v>-13566</v>
      </c>
      <c r="K7719" t="s">
        <v>9128</v>
      </c>
      <c r="L7719" t="s">
        <v>9142</v>
      </c>
      <c r="M7719" t="s">
        <v>9646</v>
      </c>
      <c r="N7719" t="s">
        <v>8536</v>
      </c>
      <c r="O7719" t="s">
        <v>8649</v>
      </c>
      <c r="P7719" t="s">
        <v>8598</v>
      </c>
      <c r="Q7719">
        <v>80906</v>
      </c>
      <c r="R7719" t="s">
        <v>8542</v>
      </c>
      <c r="S7719" t="s">
        <v>8145</v>
      </c>
      <c r="T7719" t="s">
        <v>7738</v>
      </c>
    </row>
    <row r="7720" spans="1:20" x14ac:dyDescent="0.25">
      <c r="A7720" t="s">
        <v>6444</v>
      </c>
      <c r="B7720" s="2">
        <v>42987</v>
      </c>
      <c r="C7720" s="2">
        <v>42992</v>
      </c>
      <c r="D7720" t="s">
        <v>19</v>
      </c>
      <c r="E7720" t="s">
        <v>919</v>
      </c>
      <c r="F7720" t="s">
        <v>2809</v>
      </c>
      <c r="G7720" s="1">
        <v>15996</v>
      </c>
      <c r="H7720">
        <v>4</v>
      </c>
      <c r="I7720">
        <v>0</v>
      </c>
      <c r="J7720" s="1">
        <v>511872</v>
      </c>
      <c r="K7720" t="s">
        <v>9139</v>
      </c>
      <c r="L7720" t="s">
        <v>9162</v>
      </c>
      <c r="M7720" t="s">
        <v>10344</v>
      </c>
      <c r="N7720" t="s">
        <v>8536</v>
      </c>
      <c r="O7720" t="s">
        <v>8540</v>
      </c>
      <c r="P7720" t="s">
        <v>8541</v>
      </c>
      <c r="Q7720">
        <v>90032</v>
      </c>
      <c r="R7720" t="s">
        <v>8542</v>
      </c>
      <c r="S7720" t="s">
        <v>7942</v>
      </c>
      <c r="T7720" t="s">
        <v>7738</v>
      </c>
    </row>
    <row r="7721" spans="1:20" x14ac:dyDescent="0.25">
      <c r="A7721" t="s">
        <v>6445</v>
      </c>
      <c r="B7721" s="2">
        <v>42009</v>
      </c>
      <c r="C7721" s="2">
        <v>42014</v>
      </c>
      <c r="D7721" t="s">
        <v>19</v>
      </c>
      <c r="E7721" t="s">
        <v>1893</v>
      </c>
      <c r="F7721" t="s">
        <v>3774</v>
      </c>
      <c r="G7721" s="1">
        <v>5952</v>
      </c>
      <c r="H7721">
        <v>3</v>
      </c>
      <c r="I7721">
        <v>0</v>
      </c>
      <c r="J7721" s="1">
        <v>154752</v>
      </c>
      <c r="K7721" t="s">
        <v>9128</v>
      </c>
      <c r="L7721" t="s">
        <v>9137</v>
      </c>
      <c r="M7721" t="s">
        <v>10610</v>
      </c>
      <c r="N7721" t="s">
        <v>8536</v>
      </c>
      <c r="O7721" t="s">
        <v>8576</v>
      </c>
      <c r="P7721" t="s">
        <v>8577</v>
      </c>
      <c r="Q7721">
        <v>10009</v>
      </c>
      <c r="R7721" t="s">
        <v>8561</v>
      </c>
      <c r="S7721" t="s">
        <v>8148</v>
      </c>
      <c r="T7721" t="s">
        <v>7738</v>
      </c>
    </row>
    <row r="7722" spans="1:20" x14ac:dyDescent="0.25">
      <c r="A7722" t="s">
        <v>6445</v>
      </c>
      <c r="B7722" s="2">
        <v>42009</v>
      </c>
      <c r="C7722" s="2">
        <v>42014</v>
      </c>
      <c r="D7722" t="s">
        <v>19</v>
      </c>
      <c r="E7722" t="s">
        <v>1893</v>
      </c>
      <c r="F7722" t="s">
        <v>1599</v>
      </c>
      <c r="G7722" s="1">
        <v>1748</v>
      </c>
      <c r="H7722">
        <v>2</v>
      </c>
      <c r="I7722">
        <v>0</v>
      </c>
      <c r="J7722" s="1">
        <v>82156</v>
      </c>
      <c r="K7722" t="s">
        <v>9128</v>
      </c>
      <c r="L7722" t="s">
        <v>9167</v>
      </c>
      <c r="M7722" t="s">
        <v>9891</v>
      </c>
      <c r="N7722" t="s">
        <v>8536</v>
      </c>
      <c r="O7722" t="s">
        <v>8576</v>
      </c>
      <c r="P7722" t="s">
        <v>8577</v>
      </c>
      <c r="Q7722">
        <v>10009</v>
      </c>
      <c r="R7722" t="s">
        <v>8561</v>
      </c>
      <c r="S7722" t="s">
        <v>8148</v>
      </c>
      <c r="T7722" t="s">
        <v>7738</v>
      </c>
    </row>
    <row r="7723" spans="1:20" x14ac:dyDescent="0.25">
      <c r="A7723" t="s">
        <v>6445</v>
      </c>
      <c r="B7723" s="2">
        <v>42009</v>
      </c>
      <c r="C7723" s="2">
        <v>42014</v>
      </c>
      <c r="D7723" t="s">
        <v>19</v>
      </c>
      <c r="E7723" t="s">
        <v>1893</v>
      </c>
      <c r="F7723" t="s">
        <v>2922</v>
      </c>
      <c r="G7723" s="1">
        <v>13168</v>
      </c>
      <c r="H7723">
        <v>2</v>
      </c>
      <c r="I7723">
        <v>2</v>
      </c>
      <c r="J7723" s="1">
        <v>46088</v>
      </c>
      <c r="K7723" t="s">
        <v>9128</v>
      </c>
      <c r="L7723" t="s">
        <v>9142</v>
      </c>
      <c r="M7723" t="s">
        <v>10379</v>
      </c>
      <c r="N7723" t="s">
        <v>8536</v>
      </c>
      <c r="O7723" t="s">
        <v>8576</v>
      </c>
      <c r="P7723" t="s">
        <v>8577</v>
      </c>
      <c r="Q7723">
        <v>10009</v>
      </c>
      <c r="R7723" t="s">
        <v>8561</v>
      </c>
      <c r="S7723" t="s">
        <v>8148</v>
      </c>
      <c r="T7723" t="s">
        <v>7738</v>
      </c>
    </row>
    <row r="7724" spans="1:20" x14ac:dyDescent="0.25">
      <c r="A7724" t="s">
        <v>6446</v>
      </c>
      <c r="B7724" s="2">
        <v>42841</v>
      </c>
      <c r="C7724" s="2">
        <v>42845</v>
      </c>
      <c r="D7724" t="s">
        <v>19</v>
      </c>
      <c r="E7724" t="s">
        <v>1186</v>
      </c>
      <c r="F7724" t="s">
        <v>6447</v>
      </c>
      <c r="G7724" s="1">
        <v>4074</v>
      </c>
      <c r="H7724">
        <v>3</v>
      </c>
      <c r="I7724">
        <v>0</v>
      </c>
      <c r="J7724" s="1">
        <v>12222</v>
      </c>
      <c r="K7724" t="s">
        <v>9128</v>
      </c>
      <c r="L7724" t="s">
        <v>9144</v>
      </c>
      <c r="M7724" t="s">
        <v>10924</v>
      </c>
      <c r="N7724" t="s">
        <v>8536</v>
      </c>
      <c r="O7724" t="s">
        <v>8556</v>
      </c>
      <c r="P7724" t="s">
        <v>8541</v>
      </c>
      <c r="Q7724">
        <v>94109</v>
      </c>
      <c r="R7724" t="s">
        <v>8542</v>
      </c>
      <c r="S7724" t="s">
        <v>8008</v>
      </c>
      <c r="T7724" t="s">
        <v>7744</v>
      </c>
    </row>
    <row r="7725" spans="1:20" x14ac:dyDescent="0.25">
      <c r="A7725" t="s">
        <v>6448</v>
      </c>
      <c r="B7725" s="2">
        <v>42257</v>
      </c>
      <c r="C7725" s="2">
        <v>42261</v>
      </c>
      <c r="D7725" t="s">
        <v>19</v>
      </c>
      <c r="E7725" t="s">
        <v>4911</v>
      </c>
      <c r="F7725" t="s">
        <v>2702</v>
      </c>
      <c r="G7725" s="1">
        <v>179886</v>
      </c>
      <c r="H7725">
        <v>1</v>
      </c>
      <c r="I7725">
        <v>3</v>
      </c>
      <c r="J7725" s="1">
        <v>-25698</v>
      </c>
      <c r="K7725" t="s">
        <v>9123</v>
      </c>
      <c r="L7725" t="s">
        <v>9126</v>
      </c>
      <c r="M7725" t="s">
        <v>10308</v>
      </c>
      <c r="N7725" t="s">
        <v>8536</v>
      </c>
      <c r="O7725" t="s">
        <v>8661</v>
      </c>
      <c r="P7725" t="s">
        <v>8550</v>
      </c>
      <c r="Q7725">
        <v>78745</v>
      </c>
      <c r="R7725" t="s">
        <v>8551</v>
      </c>
      <c r="S7725" t="s">
        <v>8491</v>
      </c>
      <c r="T7725" t="s">
        <v>7738</v>
      </c>
    </row>
    <row r="7726" spans="1:20" x14ac:dyDescent="0.25">
      <c r="A7726" t="s">
        <v>6449</v>
      </c>
      <c r="B7726" s="2">
        <v>42638</v>
      </c>
      <c r="C7726" s="2">
        <v>42642</v>
      </c>
      <c r="D7726" t="s">
        <v>19</v>
      </c>
      <c r="E7726" t="s">
        <v>3888</v>
      </c>
      <c r="F7726" t="s">
        <v>1804</v>
      </c>
      <c r="G7726" s="1">
        <v>286256</v>
      </c>
      <c r="H7726">
        <v>1</v>
      </c>
      <c r="I7726">
        <v>2</v>
      </c>
      <c r="J7726" s="1">
        <v>17891</v>
      </c>
      <c r="K7726" t="s">
        <v>9128</v>
      </c>
      <c r="L7726" t="s">
        <v>9144</v>
      </c>
      <c r="M7726" t="s">
        <v>9978</v>
      </c>
      <c r="N7726" t="s">
        <v>8536</v>
      </c>
      <c r="O7726" t="s">
        <v>8717</v>
      </c>
      <c r="P7726" t="s">
        <v>8604</v>
      </c>
      <c r="Q7726">
        <v>44105</v>
      </c>
      <c r="R7726" t="s">
        <v>8561</v>
      </c>
      <c r="S7726" t="s">
        <v>8438</v>
      </c>
      <c r="T7726" t="s">
        <v>7736</v>
      </c>
    </row>
    <row r="7727" spans="1:20" x14ac:dyDescent="0.25">
      <c r="A7727" t="s">
        <v>6449</v>
      </c>
      <c r="B7727" s="2">
        <v>42638</v>
      </c>
      <c r="C7727" s="2">
        <v>42642</v>
      </c>
      <c r="D7727" t="s">
        <v>19</v>
      </c>
      <c r="E7727" t="s">
        <v>3888</v>
      </c>
      <c r="F7727" t="s">
        <v>930</v>
      </c>
      <c r="G7727" s="1">
        <v>24224</v>
      </c>
      <c r="H7727">
        <v>2</v>
      </c>
      <c r="I7727">
        <v>2</v>
      </c>
      <c r="J7727" s="1">
        <v>-48448</v>
      </c>
      <c r="K7727" t="s">
        <v>9128</v>
      </c>
      <c r="L7727" t="s">
        <v>9133</v>
      </c>
      <c r="M7727" t="s">
        <v>9604</v>
      </c>
      <c r="N7727" t="s">
        <v>8536</v>
      </c>
      <c r="O7727" t="s">
        <v>8717</v>
      </c>
      <c r="P7727" t="s">
        <v>8604</v>
      </c>
      <c r="Q7727">
        <v>44105</v>
      </c>
      <c r="R7727" t="s">
        <v>8561</v>
      </c>
      <c r="S7727" t="s">
        <v>8438</v>
      </c>
      <c r="T7727" t="s">
        <v>7736</v>
      </c>
    </row>
    <row r="7728" spans="1:20" x14ac:dyDescent="0.25">
      <c r="A7728" t="s">
        <v>6449</v>
      </c>
      <c r="B7728" s="2">
        <v>42638</v>
      </c>
      <c r="C7728" s="2">
        <v>42642</v>
      </c>
      <c r="D7728" t="s">
        <v>19</v>
      </c>
      <c r="E7728" t="s">
        <v>3888</v>
      </c>
      <c r="F7728" t="s">
        <v>2032</v>
      </c>
      <c r="G7728" s="1">
        <v>331536</v>
      </c>
      <c r="H7728">
        <v>3</v>
      </c>
      <c r="I7728">
        <v>2</v>
      </c>
      <c r="J7728" s="1">
        <v>-82884</v>
      </c>
      <c r="K7728" t="s">
        <v>9128</v>
      </c>
      <c r="L7728" t="s">
        <v>9133</v>
      </c>
      <c r="M7728" t="s">
        <v>10070</v>
      </c>
      <c r="N7728" t="s">
        <v>8536</v>
      </c>
      <c r="O7728" t="s">
        <v>8717</v>
      </c>
      <c r="P7728" t="s">
        <v>8604</v>
      </c>
      <c r="Q7728">
        <v>44105</v>
      </c>
      <c r="R7728" t="s">
        <v>8561</v>
      </c>
      <c r="S7728" t="s">
        <v>8438</v>
      </c>
      <c r="T7728" t="s">
        <v>7736</v>
      </c>
    </row>
    <row r="7729" spans="1:20" x14ac:dyDescent="0.25">
      <c r="A7729" t="s">
        <v>6450</v>
      </c>
      <c r="B7729" s="2">
        <v>42079</v>
      </c>
      <c r="C7729" s="2">
        <v>42083</v>
      </c>
      <c r="D7729" t="s">
        <v>11</v>
      </c>
      <c r="E7729" t="s">
        <v>351</v>
      </c>
      <c r="F7729" t="s">
        <v>4626</v>
      </c>
      <c r="G7729" s="1">
        <v>1752</v>
      </c>
      <c r="H7729">
        <v>3</v>
      </c>
      <c r="I7729">
        <v>0</v>
      </c>
      <c r="J7729" s="1">
        <v>63072</v>
      </c>
      <c r="K7729" t="s">
        <v>9128</v>
      </c>
      <c r="L7729" t="s">
        <v>9137</v>
      </c>
      <c r="M7729" t="s">
        <v>10767</v>
      </c>
      <c r="N7729" t="s">
        <v>8536</v>
      </c>
      <c r="O7729" t="s">
        <v>8576</v>
      </c>
      <c r="P7729" t="s">
        <v>8577</v>
      </c>
      <c r="Q7729">
        <v>10009</v>
      </c>
      <c r="R7729" t="s">
        <v>8561</v>
      </c>
      <c r="S7729" t="s">
        <v>7820</v>
      </c>
      <c r="T7729" t="s">
        <v>7744</v>
      </c>
    </row>
    <row r="7730" spans="1:20" x14ac:dyDescent="0.25">
      <c r="A7730" t="s">
        <v>6451</v>
      </c>
      <c r="B7730" s="2">
        <v>42700</v>
      </c>
      <c r="C7730" s="2">
        <v>42706</v>
      </c>
      <c r="D7730" t="s">
        <v>19</v>
      </c>
      <c r="E7730" t="s">
        <v>3450</v>
      </c>
      <c r="F7730" t="s">
        <v>1695</v>
      </c>
      <c r="G7730" s="1">
        <v>17856</v>
      </c>
      <c r="H7730">
        <v>4</v>
      </c>
      <c r="I7730">
        <v>2</v>
      </c>
      <c r="J7730" s="1">
        <v>42408</v>
      </c>
      <c r="K7730" t="s">
        <v>9128</v>
      </c>
      <c r="L7730" t="s">
        <v>9137</v>
      </c>
      <c r="M7730" t="s">
        <v>9931</v>
      </c>
      <c r="N7730" t="s">
        <v>8536</v>
      </c>
      <c r="O7730" t="s">
        <v>8817</v>
      </c>
      <c r="P7730" t="s">
        <v>8550</v>
      </c>
      <c r="Q7730">
        <v>79907</v>
      </c>
      <c r="R7730" t="s">
        <v>8551</v>
      </c>
      <c r="S7730" t="s">
        <v>8392</v>
      </c>
      <c r="T7730" t="s">
        <v>7736</v>
      </c>
    </row>
    <row r="7731" spans="1:20" x14ac:dyDescent="0.25">
      <c r="A7731" t="s">
        <v>6452</v>
      </c>
      <c r="B7731" s="2">
        <v>42639</v>
      </c>
      <c r="C7731" s="2">
        <v>42644</v>
      </c>
      <c r="D7731" t="s">
        <v>19</v>
      </c>
      <c r="E7731" t="s">
        <v>822</v>
      </c>
      <c r="F7731" t="s">
        <v>3131</v>
      </c>
      <c r="G7731" s="1">
        <v>431976</v>
      </c>
      <c r="H7731">
        <v>3</v>
      </c>
      <c r="I7731">
        <v>2</v>
      </c>
      <c r="J7731" s="1">
        <v>-755958</v>
      </c>
      <c r="K7731" t="s">
        <v>9139</v>
      </c>
      <c r="L7731" t="s">
        <v>9162</v>
      </c>
      <c r="M7731" t="s">
        <v>10445</v>
      </c>
      <c r="N7731" t="s">
        <v>8536</v>
      </c>
      <c r="O7731" t="s">
        <v>8900</v>
      </c>
      <c r="P7731" t="s">
        <v>8544</v>
      </c>
      <c r="Q7731">
        <v>32303</v>
      </c>
      <c r="R7731" t="s">
        <v>8539</v>
      </c>
      <c r="S7731" t="s">
        <v>7922</v>
      </c>
      <c r="T7731" t="s">
        <v>7744</v>
      </c>
    </row>
    <row r="7732" spans="1:20" x14ac:dyDescent="0.25">
      <c r="A7732" t="s">
        <v>6453</v>
      </c>
      <c r="B7732" s="2">
        <v>42899</v>
      </c>
      <c r="C7732" s="2">
        <v>42905</v>
      </c>
      <c r="D7732" t="s">
        <v>19</v>
      </c>
      <c r="E7732" t="s">
        <v>297</v>
      </c>
      <c r="F7732" t="s">
        <v>2747</v>
      </c>
      <c r="G7732" s="1">
        <v>291136</v>
      </c>
      <c r="H7732">
        <v>4</v>
      </c>
      <c r="I7732">
        <v>2</v>
      </c>
      <c r="J7732" s="1">
        <v>-254744</v>
      </c>
      <c r="K7732" t="s">
        <v>9123</v>
      </c>
      <c r="L7732" t="s">
        <v>9126</v>
      </c>
      <c r="M7732" t="s">
        <v>10327</v>
      </c>
      <c r="N7732" t="s">
        <v>8536</v>
      </c>
      <c r="O7732" t="s">
        <v>8547</v>
      </c>
      <c r="P7732" t="s">
        <v>8548</v>
      </c>
      <c r="Q7732">
        <v>98103</v>
      </c>
      <c r="R7732" t="s">
        <v>8542</v>
      </c>
      <c r="S7732" t="s">
        <v>7807</v>
      </c>
      <c r="T7732" t="s">
        <v>7744</v>
      </c>
    </row>
    <row r="7733" spans="1:20" x14ac:dyDescent="0.25">
      <c r="A7733" t="s">
        <v>6454</v>
      </c>
      <c r="B7733" s="2">
        <v>42996</v>
      </c>
      <c r="C7733" s="2">
        <v>42999</v>
      </c>
      <c r="D7733" t="s">
        <v>79</v>
      </c>
      <c r="E7733" t="s">
        <v>223</v>
      </c>
      <c r="F7733" t="s">
        <v>170</v>
      </c>
      <c r="G7733" s="1">
        <v>114848</v>
      </c>
      <c r="H7733">
        <v>4</v>
      </c>
      <c r="I7733">
        <v>2</v>
      </c>
      <c r="J7733" s="1">
        <v>3589</v>
      </c>
      <c r="K7733" t="s">
        <v>9128</v>
      </c>
      <c r="L7733" t="s">
        <v>9167</v>
      </c>
      <c r="M7733" t="s">
        <v>9221</v>
      </c>
      <c r="N7733" t="s">
        <v>8536</v>
      </c>
      <c r="O7733" t="s">
        <v>8633</v>
      </c>
      <c r="P7733" t="s">
        <v>8550</v>
      </c>
      <c r="Q7733">
        <v>75220</v>
      </c>
      <c r="R7733" t="s">
        <v>8551</v>
      </c>
      <c r="S7733" t="s">
        <v>7788</v>
      </c>
      <c r="T7733" t="s">
        <v>7744</v>
      </c>
    </row>
    <row r="7734" spans="1:20" x14ac:dyDescent="0.25">
      <c r="A7734" t="s">
        <v>6455</v>
      </c>
      <c r="B7734" s="2">
        <v>42888</v>
      </c>
      <c r="C7734" s="2">
        <v>42894</v>
      </c>
      <c r="D7734" t="s">
        <v>19</v>
      </c>
      <c r="E7734" t="s">
        <v>2228</v>
      </c>
      <c r="F7734" t="s">
        <v>1184</v>
      </c>
      <c r="G7734" s="1">
        <v>10688</v>
      </c>
      <c r="H7734">
        <v>2</v>
      </c>
      <c r="I7734">
        <v>2</v>
      </c>
      <c r="J7734" s="1">
        <v>37408</v>
      </c>
      <c r="K7734" t="s">
        <v>9128</v>
      </c>
      <c r="L7734" t="s">
        <v>9148</v>
      </c>
      <c r="M7734" t="s">
        <v>9716</v>
      </c>
      <c r="N7734" t="s">
        <v>8536</v>
      </c>
      <c r="O7734" t="s">
        <v>8563</v>
      </c>
      <c r="P7734" t="s">
        <v>8550</v>
      </c>
      <c r="Q7734">
        <v>77070</v>
      </c>
      <c r="R7734" t="s">
        <v>8551</v>
      </c>
      <c r="S7734" t="s">
        <v>8217</v>
      </c>
      <c r="T7734" t="s">
        <v>7736</v>
      </c>
    </row>
    <row r="7735" spans="1:20" x14ac:dyDescent="0.25">
      <c r="A7735" t="s">
        <v>6456</v>
      </c>
      <c r="B7735" s="2">
        <v>42505</v>
      </c>
      <c r="C7735" s="2">
        <v>42509</v>
      </c>
      <c r="D7735" t="s">
        <v>11</v>
      </c>
      <c r="E7735" t="s">
        <v>2027</v>
      </c>
      <c r="F7735" t="s">
        <v>3342</v>
      </c>
      <c r="G7735" s="1">
        <v>15232</v>
      </c>
      <c r="H7735">
        <v>4</v>
      </c>
      <c r="I7735">
        <v>2</v>
      </c>
      <c r="J7735" s="1">
        <v>55216</v>
      </c>
      <c r="K7735" t="s">
        <v>9128</v>
      </c>
      <c r="L7735" t="s">
        <v>9148</v>
      </c>
      <c r="M7735" t="s">
        <v>10505</v>
      </c>
      <c r="N7735" t="s">
        <v>8536</v>
      </c>
      <c r="O7735" t="s">
        <v>8582</v>
      </c>
      <c r="P7735" t="s">
        <v>8604</v>
      </c>
      <c r="Q7735">
        <v>45503</v>
      </c>
      <c r="R7735" t="s">
        <v>8561</v>
      </c>
      <c r="S7735" t="s">
        <v>8176</v>
      </c>
      <c r="T7735" t="s">
        <v>7736</v>
      </c>
    </row>
    <row r="7736" spans="1:20" x14ac:dyDescent="0.25">
      <c r="A7736" t="s">
        <v>6457</v>
      </c>
      <c r="B7736" s="2">
        <v>42993</v>
      </c>
      <c r="C7736" s="2">
        <v>42998</v>
      </c>
      <c r="D7736" t="s">
        <v>19</v>
      </c>
      <c r="E7736" t="s">
        <v>1963</v>
      </c>
      <c r="F7736" t="s">
        <v>328</v>
      </c>
      <c r="G7736" s="1">
        <v>1242</v>
      </c>
      <c r="H7736">
        <v>3</v>
      </c>
      <c r="I7736">
        <v>0</v>
      </c>
      <c r="J7736" s="1">
        <v>52164</v>
      </c>
      <c r="K7736" t="s">
        <v>9128</v>
      </c>
      <c r="L7736" t="s">
        <v>9137</v>
      </c>
      <c r="M7736" t="s">
        <v>9295</v>
      </c>
      <c r="N7736" t="s">
        <v>8536</v>
      </c>
      <c r="O7736" t="s">
        <v>8547</v>
      </c>
      <c r="P7736" t="s">
        <v>8548</v>
      </c>
      <c r="Q7736">
        <v>98103</v>
      </c>
      <c r="R7736" t="s">
        <v>8542</v>
      </c>
      <c r="S7736" t="s">
        <v>8159</v>
      </c>
      <c r="T7736" t="s">
        <v>7736</v>
      </c>
    </row>
    <row r="7737" spans="1:20" x14ac:dyDescent="0.25">
      <c r="A7737" t="s">
        <v>6458</v>
      </c>
      <c r="B7737" s="2">
        <v>42604</v>
      </c>
      <c r="C7737" s="2">
        <v>42608</v>
      </c>
      <c r="D7737" t="s">
        <v>19</v>
      </c>
      <c r="E7737" t="s">
        <v>1689</v>
      </c>
      <c r="F7737" t="s">
        <v>1410</v>
      </c>
      <c r="G7737" s="1">
        <v>1944</v>
      </c>
      <c r="H7737">
        <v>3</v>
      </c>
      <c r="I7737">
        <v>0</v>
      </c>
      <c r="J7737" s="1">
        <v>93312</v>
      </c>
      <c r="K7737" t="s">
        <v>9128</v>
      </c>
      <c r="L7737" t="s">
        <v>9148</v>
      </c>
      <c r="M7737" t="s">
        <v>9818</v>
      </c>
      <c r="N7737" t="s">
        <v>8536</v>
      </c>
      <c r="O7737" t="s">
        <v>8547</v>
      </c>
      <c r="P7737" t="s">
        <v>8548</v>
      </c>
      <c r="Q7737">
        <v>98105</v>
      </c>
      <c r="R7737" t="s">
        <v>8542</v>
      </c>
      <c r="S7737" t="s">
        <v>8113</v>
      </c>
      <c r="T7737" t="s">
        <v>7738</v>
      </c>
    </row>
    <row r="7738" spans="1:20" x14ac:dyDescent="0.25">
      <c r="A7738" t="s">
        <v>6459</v>
      </c>
      <c r="B7738" s="2">
        <v>41789</v>
      </c>
      <c r="C7738" s="2">
        <v>41796</v>
      </c>
      <c r="D7738" t="s">
        <v>19</v>
      </c>
      <c r="E7738" t="s">
        <v>2382</v>
      </c>
      <c r="F7738" t="s">
        <v>1498</v>
      </c>
      <c r="G7738" s="1">
        <v>70368</v>
      </c>
      <c r="H7738">
        <v>4</v>
      </c>
      <c r="I7738">
        <v>2</v>
      </c>
      <c r="J7738" s="1">
        <v>26388</v>
      </c>
      <c r="K7738" t="s">
        <v>9128</v>
      </c>
      <c r="L7738" t="s">
        <v>9142</v>
      </c>
      <c r="M7738" t="s">
        <v>9852</v>
      </c>
      <c r="N7738" t="s">
        <v>8536</v>
      </c>
      <c r="O7738" t="s">
        <v>8576</v>
      </c>
      <c r="P7738" t="s">
        <v>8577</v>
      </c>
      <c r="Q7738">
        <v>10024</v>
      </c>
      <c r="R7738" t="s">
        <v>8561</v>
      </c>
      <c r="S7738" t="s">
        <v>8244</v>
      </c>
      <c r="T7738" t="s">
        <v>7736</v>
      </c>
    </row>
    <row r="7739" spans="1:20" x14ac:dyDescent="0.25">
      <c r="A7739" t="s">
        <v>6460</v>
      </c>
      <c r="B7739" s="2">
        <v>43087</v>
      </c>
      <c r="C7739" s="2">
        <v>43089</v>
      </c>
      <c r="D7739" t="s">
        <v>79</v>
      </c>
      <c r="E7739" t="s">
        <v>4574</v>
      </c>
      <c r="F7739" t="s">
        <v>2296</v>
      </c>
      <c r="G7739" s="1">
        <v>12672</v>
      </c>
      <c r="H7739">
        <v>9</v>
      </c>
      <c r="I7739">
        <v>2</v>
      </c>
      <c r="J7739" s="1">
        <v>14256</v>
      </c>
      <c r="K7739" t="s">
        <v>9128</v>
      </c>
      <c r="L7739" t="s">
        <v>9137</v>
      </c>
      <c r="M7739" t="s">
        <v>10163</v>
      </c>
      <c r="N7739" t="s">
        <v>8536</v>
      </c>
      <c r="O7739" t="s">
        <v>8599</v>
      </c>
      <c r="P7739" t="s">
        <v>8546</v>
      </c>
      <c r="Q7739">
        <v>28205</v>
      </c>
      <c r="R7739" t="s">
        <v>8539</v>
      </c>
      <c r="S7739" t="s">
        <v>8481</v>
      </c>
      <c r="T7739" t="s">
        <v>7736</v>
      </c>
    </row>
    <row r="7740" spans="1:20" x14ac:dyDescent="0.25">
      <c r="A7740" t="s">
        <v>6461</v>
      </c>
      <c r="B7740" s="2">
        <v>42946</v>
      </c>
      <c r="C7740" s="2">
        <v>42953</v>
      </c>
      <c r="D7740" t="s">
        <v>19</v>
      </c>
      <c r="E7740" t="s">
        <v>1234</v>
      </c>
      <c r="F7740" t="s">
        <v>1772</v>
      </c>
      <c r="G7740" s="1">
        <v>8995</v>
      </c>
      <c r="H7740">
        <v>5</v>
      </c>
      <c r="I7740">
        <v>0</v>
      </c>
      <c r="J7740" s="1">
        <v>43176</v>
      </c>
      <c r="K7740" t="s">
        <v>9139</v>
      </c>
      <c r="L7740" t="s">
        <v>9140</v>
      </c>
      <c r="M7740" t="s">
        <v>9963</v>
      </c>
      <c r="N7740" t="s">
        <v>8536</v>
      </c>
      <c r="O7740" t="s">
        <v>8829</v>
      </c>
      <c r="P7740" t="s">
        <v>8744</v>
      </c>
      <c r="Q7740">
        <v>21215</v>
      </c>
      <c r="R7740" t="s">
        <v>8561</v>
      </c>
      <c r="S7740" t="s">
        <v>8020</v>
      </c>
      <c r="T7740" t="s">
        <v>7736</v>
      </c>
    </row>
    <row r="7741" spans="1:20" x14ac:dyDescent="0.25">
      <c r="A7741" t="s">
        <v>6462</v>
      </c>
      <c r="B7741" s="2">
        <v>41964</v>
      </c>
      <c r="C7741" s="2">
        <v>41969</v>
      </c>
      <c r="D7741" t="s">
        <v>19</v>
      </c>
      <c r="E7741" t="s">
        <v>3414</v>
      </c>
      <c r="F7741" t="s">
        <v>2537</v>
      </c>
      <c r="G7741" s="1">
        <v>658</v>
      </c>
      <c r="H7741">
        <v>2</v>
      </c>
      <c r="I7741">
        <v>0</v>
      </c>
      <c r="J7741" s="1">
        <v>30268</v>
      </c>
      <c r="K7741" t="s">
        <v>9128</v>
      </c>
      <c r="L7741" t="s">
        <v>9148</v>
      </c>
      <c r="M7741" t="s">
        <v>10249</v>
      </c>
      <c r="N7741" t="s">
        <v>8536</v>
      </c>
      <c r="O7741" t="s">
        <v>8556</v>
      </c>
      <c r="P7741" t="s">
        <v>8541</v>
      </c>
      <c r="Q7741">
        <v>94110</v>
      </c>
      <c r="R7741" t="s">
        <v>8542</v>
      </c>
      <c r="S7741" t="s">
        <v>8387</v>
      </c>
      <c r="T7741" t="s">
        <v>7744</v>
      </c>
    </row>
    <row r="7742" spans="1:20" x14ac:dyDescent="0.25">
      <c r="A7742" t="s">
        <v>6462</v>
      </c>
      <c r="B7742" s="2">
        <v>41964</v>
      </c>
      <c r="C7742" s="2">
        <v>41969</v>
      </c>
      <c r="D7742" t="s">
        <v>19</v>
      </c>
      <c r="E7742" t="s">
        <v>3414</v>
      </c>
      <c r="F7742" t="s">
        <v>3893</v>
      </c>
      <c r="G7742" s="1">
        <v>9499</v>
      </c>
      <c r="H7742">
        <v>1</v>
      </c>
      <c r="I7742">
        <v>0</v>
      </c>
      <c r="J7742" s="1">
        <v>28497</v>
      </c>
      <c r="K7742" t="s">
        <v>9139</v>
      </c>
      <c r="L7742" t="s">
        <v>9162</v>
      </c>
      <c r="M7742" t="s">
        <v>10632</v>
      </c>
      <c r="N7742" t="s">
        <v>8536</v>
      </c>
      <c r="O7742" t="s">
        <v>8556</v>
      </c>
      <c r="P7742" t="s">
        <v>8541</v>
      </c>
      <c r="Q7742">
        <v>94110</v>
      </c>
      <c r="R7742" t="s">
        <v>8542</v>
      </c>
      <c r="S7742" t="s">
        <v>8387</v>
      </c>
      <c r="T7742" t="s">
        <v>7744</v>
      </c>
    </row>
    <row r="7743" spans="1:20" x14ac:dyDescent="0.25">
      <c r="A7743" t="s">
        <v>6463</v>
      </c>
      <c r="B7743" s="2">
        <v>42271</v>
      </c>
      <c r="C7743" s="2">
        <v>42273</v>
      </c>
      <c r="D7743" t="s">
        <v>11</v>
      </c>
      <c r="E7743" t="s">
        <v>3193</v>
      </c>
      <c r="F7743" t="s">
        <v>3830</v>
      </c>
      <c r="G7743" s="1">
        <v>3512</v>
      </c>
      <c r="H7743">
        <v>2</v>
      </c>
      <c r="I7743">
        <v>2</v>
      </c>
      <c r="J7743" s="1">
        <v>1317</v>
      </c>
      <c r="K7743" t="s">
        <v>9139</v>
      </c>
      <c r="L7743" t="s">
        <v>9140</v>
      </c>
      <c r="M7743" t="s">
        <v>10622</v>
      </c>
      <c r="N7743" t="s">
        <v>8536</v>
      </c>
      <c r="O7743" t="s">
        <v>8667</v>
      </c>
      <c r="P7743" t="s">
        <v>8581</v>
      </c>
      <c r="Q7743">
        <v>85705</v>
      </c>
      <c r="R7743" t="s">
        <v>8542</v>
      </c>
      <c r="S7743" t="s">
        <v>8357</v>
      </c>
      <c r="T7743" t="s">
        <v>7736</v>
      </c>
    </row>
    <row r="7744" spans="1:20" x14ac:dyDescent="0.25">
      <c r="A7744" t="s">
        <v>6464</v>
      </c>
      <c r="B7744" s="2">
        <v>42967</v>
      </c>
      <c r="C7744" s="2">
        <v>42974</v>
      </c>
      <c r="D7744" t="s">
        <v>19</v>
      </c>
      <c r="E7744" t="s">
        <v>1890</v>
      </c>
      <c r="F7744" t="s">
        <v>2141</v>
      </c>
      <c r="G7744" s="1">
        <v>2592</v>
      </c>
      <c r="H7744">
        <v>4</v>
      </c>
      <c r="I7744">
        <v>0</v>
      </c>
      <c r="J7744" s="1">
        <v>124416</v>
      </c>
      <c r="K7744" t="s">
        <v>9128</v>
      </c>
      <c r="L7744" t="s">
        <v>9148</v>
      </c>
      <c r="M7744" t="s">
        <v>10115</v>
      </c>
      <c r="N7744" t="s">
        <v>8536</v>
      </c>
      <c r="O7744" t="s">
        <v>8540</v>
      </c>
      <c r="P7744" t="s">
        <v>8541</v>
      </c>
      <c r="Q7744">
        <v>90036</v>
      </c>
      <c r="R7744" t="s">
        <v>8542</v>
      </c>
      <c r="S7744" t="s">
        <v>8147</v>
      </c>
      <c r="T7744" t="s">
        <v>7736</v>
      </c>
    </row>
    <row r="7745" spans="1:20" x14ac:dyDescent="0.25">
      <c r="A7745" t="s">
        <v>6465</v>
      </c>
      <c r="B7745" s="2">
        <v>42538</v>
      </c>
      <c r="C7745" s="2">
        <v>42543</v>
      </c>
      <c r="D7745" t="s">
        <v>19</v>
      </c>
      <c r="E7745" t="s">
        <v>1275</v>
      </c>
      <c r="F7745" t="s">
        <v>3382</v>
      </c>
      <c r="G7745" s="1">
        <v>796</v>
      </c>
      <c r="H7745">
        <v>2</v>
      </c>
      <c r="I7745">
        <v>0</v>
      </c>
      <c r="J7745" s="1">
        <v>37412</v>
      </c>
      <c r="K7745" t="s">
        <v>9128</v>
      </c>
      <c r="L7745" t="s">
        <v>9142</v>
      </c>
      <c r="M7745" t="s">
        <v>10518</v>
      </c>
      <c r="N7745" t="s">
        <v>8536</v>
      </c>
      <c r="O7745" t="s">
        <v>9003</v>
      </c>
      <c r="P7745" t="s">
        <v>8625</v>
      </c>
      <c r="Q7745">
        <v>6708</v>
      </c>
      <c r="R7745" t="s">
        <v>8561</v>
      </c>
      <c r="S7745" t="s">
        <v>8029</v>
      </c>
      <c r="T7745" t="s">
        <v>7738</v>
      </c>
    </row>
    <row r="7746" spans="1:20" x14ac:dyDescent="0.25">
      <c r="A7746" t="s">
        <v>6465</v>
      </c>
      <c r="B7746" s="2">
        <v>42538</v>
      </c>
      <c r="C7746" s="2">
        <v>42543</v>
      </c>
      <c r="D7746" t="s">
        <v>19</v>
      </c>
      <c r="E7746" t="s">
        <v>1275</v>
      </c>
      <c r="F7746" t="s">
        <v>1849</v>
      </c>
      <c r="G7746" s="1">
        <v>56697</v>
      </c>
      <c r="H7746">
        <v>3</v>
      </c>
      <c r="I7746">
        <v>0</v>
      </c>
      <c r="J7746" s="1">
        <v>1530819</v>
      </c>
      <c r="K7746" t="s">
        <v>9139</v>
      </c>
      <c r="L7746" t="s">
        <v>9140</v>
      </c>
      <c r="M7746" t="s">
        <v>9997</v>
      </c>
      <c r="N7746" t="s">
        <v>8536</v>
      </c>
      <c r="O7746" t="s">
        <v>9003</v>
      </c>
      <c r="P7746" t="s">
        <v>8625</v>
      </c>
      <c r="Q7746">
        <v>6708</v>
      </c>
      <c r="R7746" t="s">
        <v>8561</v>
      </c>
      <c r="S7746" t="s">
        <v>8029</v>
      </c>
      <c r="T7746" t="s">
        <v>7738</v>
      </c>
    </row>
    <row r="7747" spans="1:20" x14ac:dyDescent="0.25">
      <c r="A7747" t="s">
        <v>6465</v>
      </c>
      <c r="B7747" s="2">
        <v>42538</v>
      </c>
      <c r="C7747" s="2">
        <v>42543</v>
      </c>
      <c r="D7747" t="s">
        <v>19</v>
      </c>
      <c r="E7747" t="s">
        <v>1275</v>
      </c>
      <c r="F7747" t="s">
        <v>2048</v>
      </c>
      <c r="G7747" s="1">
        <v>984</v>
      </c>
      <c r="H7747">
        <v>3</v>
      </c>
      <c r="I7747">
        <v>0</v>
      </c>
      <c r="J7747" s="1">
        <v>28536</v>
      </c>
      <c r="K7747" t="s">
        <v>9128</v>
      </c>
      <c r="L7747" t="s">
        <v>9137</v>
      </c>
      <c r="M7747" t="s">
        <v>10078</v>
      </c>
      <c r="N7747" t="s">
        <v>8536</v>
      </c>
      <c r="O7747" t="s">
        <v>9003</v>
      </c>
      <c r="P7747" t="s">
        <v>8625</v>
      </c>
      <c r="Q7747">
        <v>6708</v>
      </c>
      <c r="R7747" t="s">
        <v>8561</v>
      </c>
      <c r="S7747" t="s">
        <v>8029</v>
      </c>
      <c r="T7747" t="s">
        <v>7738</v>
      </c>
    </row>
    <row r="7748" spans="1:20" x14ac:dyDescent="0.25">
      <c r="A7748" t="s">
        <v>6466</v>
      </c>
      <c r="B7748" s="2">
        <v>42357</v>
      </c>
      <c r="C7748" s="2">
        <v>42361</v>
      </c>
      <c r="D7748" t="s">
        <v>19</v>
      </c>
      <c r="E7748" t="s">
        <v>4447</v>
      </c>
      <c r="F7748" t="s">
        <v>1678</v>
      </c>
      <c r="G7748" s="1">
        <v>25488</v>
      </c>
      <c r="H7748">
        <v>2</v>
      </c>
      <c r="I7748">
        <v>2</v>
      </c>
      <c r="J7748" s="1">
        <v>4779</v>
      </c>
      <c r="K7748" t="s">
        <v>9139</v>
      </c>
      <c r="L7748" t="s">
        <v>9162</v>
      </c>
      <c r="M7748" t="s">
        <v>9923</v>
      </c>
      <c r="N7748" t="s">
        <v>8536</v>
      </c>
      <c r="O7748" t="s">
        <v>8579</v>
      </c>
      <c r="P7748" t="s">
        <v>8566</v>
      </c>
      <c r="Q7748">
        <v>60610</v>
      </c>
      <c r="R7748" t="s">
        <v>8551</v>
      </c>
      <c r="S7748" t="s">
        <v>8473</v>
      </c>
      <c r="T7748" t="s">
        <v>7744</v>
      </c>
    </row>
    <row r="7749" spans="1:20" x14ac:dyDescent="0.25">
      <c r="A7749" t="s">
        <v>6467</v>
      </c>
      <c r="B7749" s="2">
        <v>42155</v>
      </c>
      <c r="C7749" s="2">
        <v>42157</v>
      </c>
      <c r="D7749" t="s">
        <v>11</v>
      </c>
      <c r="E7749" t="s">
        <v>867</v>
      </c>
      <c r="F7749" t="s">
        <v>499</v>
      </c>
      <c r="G7749" s="1">
        <v>756</v>
      </c>
      <c r="H7749">
        <v>6</v>
      </c>
      <c r="I7749">
        <v>0</v>
      </c>
      <c r="J7749" s="1">
        <v>3024</v>
      </c>
      <c r="K7749" t="s">
        <v>9128</v>
      </c>
      <c r="L7749" t="s">
        <v>9191</v>
      </c>
      <c r="M7749" t="s">
        <v>9384</v>
      </c>
      <c r="N7749" t="s">
        <v>8536</v>
      </c>
      <c r="O7749" t="s">
        <v>8657</v>
      </c>
      <c r="P7749" t="s">
        <v>8577</v>
      </c>
      <c r="Q7749">
        <v>11561</v>
      </c>
      <c r="R7749" t="s">
        <v>8561</v>
      </c>
      <c r="S7749" t="s">
        <v>7932</v>
      </c>
      <c r="T7749" t="s">
        <v>7744</v>
      </c>
    </row>
    <row r="7750" spans="1:20" x14ac:dyDescent="0.25">
      <c r="A7750" t="s">
        <v>6468</v>
      </c>
      <c r="B7750" s="2">
        <v>42173</v>
      </c>
      <c r="C7750" s="2">
        <v>42179</v>
      </c>
      <c r="D7750" t="s">
        <v>19</v>
      </c>
      <c r="E7750" t="s">
        <v>730</v>
      </c>
      <c r="F7750" t="s">
        <v>3741</v>
      </c>
      <c r="G7750" s="1">
        <v>6084</v>
      </c>
      <c r="H7750">
        <v>3</v>
      </c>
      <c r="I7750">
        <v>0</v>
      </c>
      <c r="J7750" s="1">
        <v>194688</v>
      </c>
      <c r="K7750" t="s">
        <v>9123</v>
      </c>
      <c r="L7750" t="s">
        <v>9135</v>
      </c>
      <c r="M7750" t="s">
        <v>10602</v>
      </c>
      <c r="N7750" t="s">
        <v>8536</v>
      </c>
      <c r="O7750" t="s">
        <v>8653</v>
      </c>
      <c r="P7750" t="s">
        <v>8583</v>
      </c>
      <c r="Q7750">
        <v>22204</v>
      </c>
      <c r="R7750" t="s">
        <v>8539</v>
      </c>
      <c r="S7750" t="s">
        <v>7906</v>
      </c>
      <c r="T7750" t="s">
        <v>7736</v>
      </c>
    </row>
    <row r="7751" spans="1:20" x14ac:dyDescent="0.25">
      <c r="A7751" t="s">
        <v>6468</v>
      </c>
      <c r="B7751" s="2">
        <v>42173</v>
      </c>
      <c r="C7751" s="2">
        <v>42179</v>
      </c>
      <c r="D7751" t="s">
        <v>19</v>
      </c>
      <c r="E7751" t="s">
        <v>730</v>
      </c>
      <c r="F7751" t="s">
        <v>1924</v>
      </c>
      <c r="G7751" s="1">
        <v>45004</v>
      </c>
      <c r="H7751">
        <v>2</v>
      </c>
      <c r="I7751">
        <v>0</v>
      </c>
      <c r="J7751" s="1">
        <v>585052</v>
      </c>
      <c r="K7751" t="s">
        <v>9128</v>
      </c>
      <c r="L7751" t="s">
        <v>9133</v>
      </c>
      <c r="M7751" t="s">
        <v>10034</v>
      </c>
      <c r="N7751" t="s">
        <v>8536</v>
      </c>
      <c r="O7751" t="s">
        <v>8653</v>
      </c>
      <c r="P7751" t="s">
        <v>8583</v>
      </c>
      <c r="Q7751">
        <v>22204</v>
      </c>
      <c r="R7751" t="s">
        <v>8539</v>
      </c>
      <c r="S7751" t="s">
        <v>7906</v>
      </c>
      <c r="T7751" t="s">
        <v>7736</v>
      </c>
    </row>
    <row r="7752" spans="1:20" x14ac:dyDescent="0.25">
      <c r="A7752" t="s">
        <v>6468</v>
      </c>
      <c r="B7752" s="2">
        <v>42173</v>
      </c>
      <c r="C7752" s="2">
        <v>42179</v>
      </c>
      <c r="D7752" t="s">
        <v>19</v>
      </c>
      <c r="E7752" t="s">
        <v>730</v>
      </c>
      <c r="F7752" t="s">
        <v>325</v>
      </c>
      <c r="G7752" s="1">
        <v>346</v>
      </c>
      <c r="H7752">
        <v>2</v>
      </c>
      <c r="I7752">
        <v>0</v>
      </c>
      <c r="J7752" s="1">
        <v>16608</v>
      </c>
      <c r="K7752" t="s">
        <v>9128</v>
      </c>
      <c r="L7752" t="s">
        <v>9142</v>
      </c>
      <c r="M7752" t="s">
        <v>9294</v>
      </c>
      <c r="N7752" t="s">
        <v>8536</v>
      </c>
      <c r="O7752" t="s">
        <v>8653</v>
      </c>
      <c r="P7752" t="s">
        <v>8583</v>
      </c>
      <c r="Q7752">
        <v>22204</v>
      </c>
      <c r="R7752" t="s">
        <v>8539</v>
      </c>
      <c r="S7752" t="s">
        <v>7906</v>
      </c>
      <c r="T7752" t="s">
        <v>7736</v>
      </c>
    </row>
    <row r="7753" spans="1:20" x14ac:dyDescent="0.25">
      <c r="A7753" t="s">
        <v>6468</v>
      </c>
      <c r="B7753" s="2">
        <v>42173</v>
      </c>
      <c r="C7753" s="2">
        <v>42179</v>
      </c>
      <c r="D7753" t="s">
        <v>19</v>
      </c>
      <c r="E7753" t="s">
        <v>730</v>
      </c>
      <c r="F7753" t="s">
        <v>1001</v>
      </c>
      <c r="G7753" s="1">
        <v>46797</v>
      </c>
      <c r="H7753">
        <v>3</v>
      </c>
      <c r="I7753">
        <v>0</v>
      </c>
      <c r="J7753" s="1">
        <v>140391</v>
      </c>
      <c r="K7753" t="s">
        <v>9139</v>
      </c>
      <c r="L7753" t="s">
        <v>9140</v>
      </c>
      <c r="M7753" t="s">
        <v>9634</v>
      </c>
      <c r="N7753" t="s">
        <v>8536</v>
      </c>
      <c r="O7753" t="s">
        <v>8653</v>
      </c>
      <c r="P7753" t="s">
        <v>8583</v>
      </c>
      <c r="Q7753">
        <v>22204</v>
      </c>
      <c r="R7753" t="s">
        <v>8539</v>
      </c>
      <c r="S7753" t="s">
        <v>7906</v>
      </c>
      <c r="T7753" t="s">
        <v>7736</v>
      </c>
    </row>
    <row r="7754" spans="1:20" x14ac:dyDescent="0.25">
      <c r="A7754" t="s">
        <v>6468</v>
      </c>
      <c r="B7754" s="2">
        <v>42173</v>
      </c>
      <c r="C7754" s="2">
        <v>42179</v>
      </c>
      <c r="D7754" t="s">
        <v>19</v>
      </c>
      <c r="E7754" t="s">
        <v>730</v>
      </c>
      <c r="F7754" t="s">
        <v>1534</v>
      </c>
      <c r="G7754" s="1">
        <v>3302</v>
      </c>
      <c r="H7754">
        <v>2</v>
      </c>
      <c r="I7754">
        <v>0</v>
      </c>
      <c r="J7754" s="1">
        <v>158496</v>
      </c>
      <c r="K7754" t="s">
        <v>9128</v>
      </c>
      <c r="L7754" t="s">
        <v>9142</v>
      </c>
      <c r="M7754" t="s">
        <v>9866</v>
      </c>
      <c r="N7754" t="s">
        <v>8536</v>
      </c>
      <c r="O7754" t="s">
        <v>8653</v>
      </c>
      <c r="P7754" t="s">
        <v>8583</v>
      </c>
      <c r="Q7754">
        <v>22204</v>
      </c>
      <c r="R7754" t="s">
        <v>8539</v>
      </c>
      <c r="S7754" t="s">
        <v>7906</v>
      </c>
      <c r="T7754" t="s">
        <v>7736</v>
      </c>
    </row>
    <row r="7755" spans="1:20" x14ac:dyDescent="0.25">
      <c r="A7755" t="s">
        <v>6469</v>
      </c>
      <c r="B7755" s="2">
        <v>42338</v>
      </c>
      <c r="C7755" s="2">
        <v>42341</v>
      </c>
      <c r="D7755" t="s">
        <v>79</v>
      </c>
      <c r="E7755" t="s">
        <v>2070</v>
      </c>
      <c r="F7755" t="s">
        <v>3547</v>
      </c>
      <c r="G7755" s="1">
        <v>17088</v>
      </c>
      <c r="H7755">
        <v>2</v>
      </c>
      <c r="I7755">
        <v>2</v>
      </c>
      <c r="J7755" s="1">
        <v>1068</v>
      </c>
      <c r="K7755" t="s">
        <v>9123</v>
      </c>
      <c r="L7755" t="s">
        <v>9135</v>
      </c>
      <c r="M7755" t="s">
        <v>10556</v>
      </c>
      <c r="N7755" t="s">
        <v>8536</v>
      </c>
      <c r="O7755" t="s">
        <v>8685</v>
      </c>
      <c r="P7755" t="s">
        <v>8546</v>
      </c>
      <c r="Q7755">
        <v>28540</v>
      </c>
      <c r="R7755" t="s">
        <v>8539</v>
      </c>
      <c r="S7755" t="s">
        <v>8186</v>
      </c>
      <c r="T7755" t="s">
        <v>7738</v>
      </c>
    </row>
    <row r="7756" spans="1:20" x14ac:dyDescent="0.25">
      <c r="A7756" t="s">
        <v>6470</v>
      </c>
      <c r="B7756" s="2">
        <v>42359</v>
      </c>
      <c r="C7756" s="2">
        <v>42361</v>
      </c>
      <c r="D7756" t="s">
        <v>11</v>
      </c>
      <c r="E7756" t="s">
        <v>1519</v>
      </c>
      <c r="F7756" t="s">
        <v>1850</v>
      </c>
      <c r="G7756" s="1">
        <v>3008</v>
      </c>
      <c r="H7756">
        <v>2</v>
      </c>
      <c r="I7756">
        <v>2</v>
      </c>
      <c r="J7756" s="1">
        <v>3384</v>
      </c>
      <c r="K7756" t="s">
        <v>9128</v>
      </c>
      <c r="L7756" t="s">
        <v>9137</v>
      </c>
      <c r="M7756" t="s">
        <v>9998</v>
      </c>
      <c r="N7756" t="s">
        <v>8536</v>
      </c>
      <c r="O7756" t="s">
        <v>8603</v>
      </c>
      <c r="P7756" t="s">
        <v>8604</v>
      </c>
      <c r="Q7756">
        <v>43229</v>
      </c>
      <c r="R7756" t="s">
        <v>8561</v>
      </c>
      <c r="S7756" t="s">
        <v>8078</v>
      </c>
      <c r="T7756" t="s">
        <v>7738</v>
      </c>
    </row>
    <row r="7757" spans="1:20" x14ac:dyDescent="0.25">
      <c r="A7757" t="s">
        <v>6471</v>
      </c>
      <c r="B7757" s="2">
        <v>43056</v>
      </c>
      <c r="C7757" s="2">
        <v>43060</v>
      </c>
      <c r="D7757" t="s">
        <v>19</v>
      </c>
      <c r="E7757" t="s">
        <v>1066</v>
      </c>
      <c r="F7757" t="s">
        <v>6472</v>
      </c>
      <c r="G7757" s="1">
        <v>26824</v>
      </c>
      <c r="H7757">
        <v>7</v>
      </c>
      <c r="I7757">
        <v>2</v>
      </c>
      <c r="J7757" s="1">
        <v>93884</v>
      </c>
      <c r="K7757" t="s">
        <v>9128</v>
      </c>
      <c r="L7757" t="s">
        <v>9148</v>
      </c>
      <c r="M7757" t="s">
        <v>10925</v>
      </c>
      <c r="N7757" t="s">
        <v>8536</v>
      </c>
      <c r="O7757" t="s">
        <v>8599</v>
      </c>
      <c r="P7757" t="s">
        <v>8546</v>
      </c>
      <c r="Q7757">
        <v>28205</v>
      </c>
      <c r="R7757" t="s">
        <v>8539</v>
      </c>
      <c r="S7757" t="s">
        <v>7980</v>
      </c>
      <c r="T7757" t="s">
        <v>7736</v>
      </c>
    </row>
    <row r="7758" spans="1:20" x14ac:dyDescent="0.25">
      <c r="A7758" t="s">
        <v>6471</v>
      </c>
      <c r="B7758" s="2">
        <v>43056</v>
      </c>
      <c r="C7758" s="2">
        <v>43060</v>
      </c>
      <c r="D7758" t="s">
        <v>19</v>
      </c>
      <c r="E7758" t="s">
        <v>1066</v>
      </c>
      <c r="F7758" t="s">
        <v>1286</v>
      </c>
      <c r="G7758" s="1">
        <v>43116</v>
      </c>
      <c r="H7758">
        <v>5</v>
      </c>
      <c r="I7758">
        <v>2</v>
      </c>
      <c r="J7758" s="1">
        <v>10779</v>
      </c>
      <c r="K7758" t="s">
        <v>9139</v>
      </c>
      <c r="L7758" t="s">
        <v>9162</v>
      </c>
      <c r="M7758" t="s">
        <v>9757</v>
      </c>
      <c r="N7758" t="s">
        <v>8536</v>
      </c>
      <c r="O7758" t="s">
        <v>8599</v>
      </c>
      <c r="P7758" t="s">
        <v>8546</v>
      </c>
      <c r="Q7758">
        <v>28205</v>
      </c>
      <c r="R7758" t="s">
        <v>8539</v>
      </c>
      <c r="S7758" t="s">
        <v>7980</v>
      </c>
      <c r="T7758" t="s">
        <v>7736</v>
      </c>
    </row>
    <row r="7759" spans="1:20" x14ac:dyDescent="0.25">
      <c r="A7759" t="s">
        <v>6473</v>
      </c>
      <c r="B7759" s="2">
        <v>43052</v>
      </c>
      <c r="C7759" s="2">
        <v>43055</v>
      </c>
      <c r="D7759" t="s">
        <v>11</v>
      </c>
      <c r="E7759" t="s">
        <v>1876</v>
      </c>
      <c r="F7759" t="s">
        <v>108</v>
      </c>
      <c r="G7759" s="1">
        <v>436</v>
      </c>
      <c r="H7759">
        <v>4</v>
      </c>
      <c r="I7759">
        <v>0</v>
      </c>
      <c r="J7759" s="1">
        <v>12208</v>
      </c>
      <c r="K7759" t="s">
        <v>9139</v>
      </c>
      <c r="L7759" t="s">
        <v>9140</v>
      </c>
      <c r="M7759" t="s">
        <v>9186</v>
      </c>
      <c r="N7759" t="s">
        <v>8536</v>
      </c>
      <c r="O7759" t="s">
        <v>8779</v>
      </c>
      <c r="P7759" t="s">
        <v>8577</v>
      </c>
      <c r="Q7759">
        <v>14215</v>
      </c>
      <c r="R7759" t="s">
        <v>8561</v>
      </c>
      <c r="S7759" t="s">
        <v>8145</v>
      </c>
      <c r="T7759" t="s">
        <v>7738</v>
      </c>
    </row>
    <row r="7760" spans="1:20" x14ac:dyDescent="0.25">
      <c r="A7760" t="s">
        <v>6473</v>
      </c>
      <c r="B7760" s="2">
        <v>43052</v>
      </c>
      <c r="C7760" s="2">
        <v>43055</v>
      </c>
      <c r="D7760" t="s">
        <v>11</v>
      </c>
      <c r="E7760" t="s">
        <v>1876</v>
      </c>
      <c r="F7760" t="s">
        <v>4876</v>
      </c>
      <c r="G7760" s="1">
        <v>15495</v>
      </c>
      <c r="H7760">
        <v>3</v>
      </c>
      <c r="I7760">
        <v>0</v>
      </c>
      <c r="J7760" s="1">
        <v>3099</v>
      </c>
      <c r="K7760" t="s">
        <v>9123</v>
      </c>
      <c r="L7760" t="s">
        <v>9135</v>
      </c>
      <c r="M7760" t="s">
        <v>10808</v>
      </c>
      <c r="N7760" t="s">
        <v>8536</v>
      </c>
      <c r="O7760" t="s">
        <v>8779</v>
      </c>
      <c r="P7760" t="s">
        <v>8577</v>
      </c>
      <c r="Q7760">
        <v>14215</v>
      </c>
      <c r="R7760" t="s">
        <v>8561</v>
      </c>
      <c r="S7760" t="s">
        <v>8145</v>
      </c>
      <c r="T7760" t="s">
        <v>7738</v>
      </c>
    </row>
    <row r="7761" spans="1:20" x14ac:dyDescent="0.25">
      <c r="A7761" t="s">
        <v>6474</v>
      </c>
      <c r="B7761" s="2">
        <v>42667</v>
      </c>
      <c r="C7761" s="2">
        <v>42671</v>
      </c>
      <c r="D7761" t="s">
        <v>19</v>
      </c>
      <c r="E7761" t="s">
        <v>3748</v>
      </c>
      <c r="F7761" t="s">
        <v>1998</v>
      </c>
      <c r="G7761" s="1">
        <v>15552</v>
      </c>
      <c r="H7761">
        <v>3</v>
      </c>
      <c r="I7761">
        <v>2</v>
      </c>
      <c r="J7761" s="1">
        <v>54432</v>
      </c>
      <c r="K7761" t="s">
        <v>9128</v>
      </c>
      <c r="L7761" t="s">
        <v>9148</v>
      </c>
      <c r="M7761" t="s">
        <v>10062</v>
      </c>
      <c r="N7761" t="s">
        <v>8536</v>
      </c>
      <c r="O7761" t="s">
        <v>8563</v>
      </c>
      <c r="P7761" t="s">
        <v>8550</v>
      </c>
      <c r="Q7761">
        <v>77041</v>
      </c>
      <c r="R7761" t="s">
        <v>8551</v>
      </c>
      <c r="S7761" t="s">
        <v>8425</v>
      </c>
      <c r="T7761" t="s">
        <v>7738</v>
      </c>
    </row>
    <row r="7762" spans="1:20" x14ac:dyDescent="0.25">
      <c r="A7762" t="s">
        <v>6475</v>
      </c>
      <c r="B7762" s="2">
        <v>41979</v>
      </c>
      <c r="C7762" s="2">
        <v>41984</v>
      </c>
      <c r="D7762" t="s">
        <v>19</v>
      </c>
      <c r="E7762" t="s">
        <v>5331</v>
      </c>
      <c r="F7762" t="s">
        <v>2059</v>
      </c>
      <c r="G7762" s="1">
        <v>42208</v>
      </c>
      <c r="H7762">
        <v>2</v>
      </c>
      <c r="I7762">
        <v>2</v>
      </c>
      <c r="J7762" s="1">
        <v>137176</v>
      </c>
      <c r="K7762" t="s">
        <v>9128</v>
      </c>
      <c r="L7762" t="s">
        <v>9148</v>
      </c>
      <c r="M7762" t="s">
        <v>10082</v>
      </c>
      <c r="N7762" t="s">
        <v>8536</v>
      </c>
      <c r="O7762" t="s">
        <v>8585</v>
      </c>
      <c r="P7762" t="s">
        <v>8586</v>
      </c>
      <c r="Q7762">
        <v>38109</v>
      </c>
      <c r="R7762" t="s">
        <v>8539</v>
      </c>
      <c r="S7762" t="s">
        <v>8505</v>
      </c>
      <c r="T7762" t="s">
        <v>7736</v>
      </c>
    </row>
    <row r="7763" spans="1:20" x14ac:dyDescent="0.25">
      <c r="A7763" t="s">
        <v>6476</v>
      </c>
      <c r="B7763" s="2">
        <v>43072</v>
      </c>
      <c r="C7763" s="2">
        <v>43075</v>
      </c>
      <c r="D7763" t="s">
        <v>79</v>
      </c>
      <c r="E7763" t="s">
        <v>626</v>
      </c>
      <c r="F7763" t="s">
        <v>2598</v>
      </c>
      <c r="G7763" s="1">
        <v>10368</v>
      </c>
      <c r="H7763">
        <v>2</v>
      </c>
      <c r="I7763">
        <v>2</v>
      </c>
      <c r="J7763" s="1">
        <v>36288</v>
      </c>
      <c r="K7763" t="s">
        <v>9128</v>
      </c>
      <c r="L7763" t="s">
        <v>9148</v>
      </c>
      <c r="M7763" t="s">
        <v>10272</v>
      </c>
      <c r="N7763" t="s">
        <v>8536</v>
      </c>
      <c r="O7763" t="s">
        <v>8824</v>
      </c>
      <c r="P7763" t="s">
        <v>8550</v>
      </c>
      <c r="Q7763">
        <v>75023</v>
      </c>
      <c r="R7763" t="s">
        <v>8551</v>
      </c>
      <c r="S7763" t="s">
        <v>7880</v>
      </c>
      <c r="T7763" t="s">
        <v>7736</v>
      </c>
    </row>
    <row r="7764" spans="1:20" x14ac:dyDescent="0.25">
      <c r="A7764" t="s">
        <v>6477</v>
      </c>
      <c r="B7764" s="2">
        <v>43004</v>
      </c>
      <c r="C7764" s="2">
        <v>43006</v>
      </c>
      <c r="D7764" t="s">
        <v>79</v>
      </c>
      <c r="E7764" t="s">
        <v>1607</v>
      </c>
      <c r="F7764" t="s">
        <v>2359</v>
      </c>
      <c r="G7764" s="1">
        <v>2224</v>
      </c>
      <c r="H7764">
        <v>1</v>
      </c>
      <c r="I7764">
        <v>2</v>
      </c>
      <c r="J7764" s="1">
        <v>556</v>
      </c>
      <c r="K7764" t="s">
        <v>9128</v>
      </c>
      <c r="L7764" t="s">
        <v>9137</v>
      </c>
      <c r="M7764" t="s">
        <v>10184</v>
      </c>
      <c r="N7764" t="s">
        <v>8536</v>
      </c>
      <c r="O7764" t="s">
        <v>8706</v>
      </c>
      <c r="P7764" t="s">
        <v>8595</v>
      </c>
      <c r="Q7764">
        <v>97301</v>
      </c>
      <c r="R7764" t="s">
        <v>8542</v>
      </c>
      <c r="S7764" t="s">
        <v>8097</v>
      </c>
      <c r="T7764" t="s">
        <v>7744</v>
      </c>
    </row>
    <row r="7765" spans="1:20" x14ac:dyDescent="0.25">
      <c r="A7765" t="s">
        <v>6478</v>
      </c>
      <c r="B7765" s="2">
        <v>42038</v>
      </c>
      <c r="C7765" s="2">
        <v>42042</v>
      </c>
      <c r="D7765" t="s">
        <v>19</v>
      </c>
      <c r="E7765" t="s">
        <v>1721</v>
      </c>
      <c r="F7765" t="s">
        <v>3582</v>
      </c>
      <c r="G7765" s="1">
        <v>7452</v>
      </c>
      <c r="H7765">
        <v>9</v>
      </c>
      <c r="I7765">
        <v>0</v>
      </c>
      <c r="J7765" s="1">
        <v>350244</v>
      </c>
      <c r="K7765" t="s">
        <v>9128</v>
      </c>
      <c r="L7765" t="s">
        <v>9167</v>
      </c>
      <c r="M7765" t="s">
        <v>9293</v>
      </c>
      <c r="N7765" t="s">
        <v>8536</v>
      </c>
      <c r="O7765" t="s">
        <v>8603</v>
      </c>
      <c r="P7765" t="s">
        <v>8664</v>
      </c>
      <c r="Q7765">
        <v>31907</v>
      </c>
      <c r="R7765" t="s">
        <v>8539</v>
      </c>
      <c r="S7765" t="s">
        <v>8121</v>
      </c>
      <c r="T7765" t="s">
        <v>7736</v>
      </c>
    </row>
    <row r="7766" spans="1:20" x14ac:dyDescent="0.25">
      <c r="A7766" t="s">
        <v>6479</v>
      </c>
      <c r="B7766" s="2">
        <v>42959</v>
      </c>
      <c r="C7766" s="2">
        <v>42959</v>
      </c>
      <c r="D7766" t="s">
        <v>654</v>
      </c>
      <c r="E7766" t="s">
        <v>784</v>
      </c>
      <c r="F7766" t="s">
        <v>1038</v>
      </c>
      <c r="G7766" s="1">
        <v>1752</v>
      </c>
      <c r="H7766">
        <v>3</v>
      </c>
      <c r="I7766">
        <v>0</v>
      </c>
      <c r="J7766" s="1">
        <v>5256</v>
      </c>
      <c r="K7766" t="s">
        <v>9128</v>
      </c>
      <c r="L7766" t="s">
        <v>9137</v>
      </c>
      <c r="M7766" t="s">
        <v>9651</v>
      </c>
      <c r="N7766" t="s">
        <v>8536</v>
      </c>
      <c r="O7766" t="s">
        <v>8590</v>
      </c>
      <c r="P7766" t="s">
        <v>8744</v>
      </c>
      <c r="Q7766">
        <v>21044</v>
      </c>
      <c r="R7766" t="s">
        <v>8561</v>
      </c>
      <c r="S7766" t="s">
        <v>7917</v>
      </c>
      <c r="T7766" t="s">
        <v>7738</v>
      </c>
    </row>
    <row r="7767" spans="1:20" x14ac:dyDescent="0.25">
      <c r="A7767" t="s">
        <v>6479</v>
      </c>
      <c r="B7767" s="2">
        <v>42959</v>
      </c>
      <c r="C7767" s="2">
        <v>42959</v>
      </c>
      <c r="D7767" t="s">
        <v>654</v>
      </c>
      <c r="E7767" t="s">
        <v>784</v>
      </c>
      <c r="F7767" t="s">
        <v>815</v>
      </c>
      <c r="G7767" s="1">
        <v>17799</v>
      </c>
      <c r="H7767">
        <v>5</v>
      </c>
      <c r="I7767">
        <v>0</v>
      </c>
      <c r="J7767" s="1">
        <v>373779</v>
      </c>
      <c r="K7767" t="s">
        <v>9123</v>
      </c>
      <c r="L7767" t="s">
        <v>9126</v>
      </c>
      <c r="M7767" t="s">
        <v>9548</v>
      </c>
      <c r="N7767" t="s">
        <v>8536</v>
      </c>
      <c r="O7767" t="s">
        <v>8590</v>
      </c>
      <c r="P7767" t="s">
        <v>8744</v>
      </c>
      <c r="Q7767">
        <v>21044</v>
      </c>
      <c r="R7767" t="s">
        <v>8561</v>
      </c>
      <c r="S7767" t="s">
        <v>7917</v>
      </c>
      <c r="T7767" t="s">
        <v>7738</v>
      </c>
    </row>
    <row r="7768" spans="1:20" x14ac:dyDescent="0.25">
      <c r="A7768" t="s">
        <v>6479</v>
      </c>
      <c r="B7768" s="2">
        <v>42959</v>
      </c>
      <c r="C7768" s="2">
        <v>42959</v>
      </c>
      <c r="D7768" t="s">
        <v>654</v>
      </c>
      <c r="E7768" t="s">
        <v>784</v>
      </c>
      <c r="F7768" t="s">
        <v>802</v>
      </c>
      <c r="G7768" s="1">
        <v>2199</v>
      </c>
      <c r="H7768">
        <v>5</v>
      </c>
      <c r="I7768">
        <v>0</v>
      </c>
      <c r="J7768" s="1">
        <v>59373</v>
      </c>
      <c r="K7768" t="s">
        <v>9128</v>
      </c>
      <c r="L7768" t="s">
        <v>9137</v>
      </c>
      <c r="M7768" t="s">
        <v>9541</v>
      </c>
      <c r="N7768" t="s">
        <v>8536</v>
      </c>
      <c r="O7768" t="s">
        <v>8590</v>
      </c>
      <c r="P7768" t="s">
        <v>8744</v>
      </c>
      <c r="Q7768">
        <v>21044</v>
      </c>
      <c r="R7768" t="s">
        <v>8561</v>
      </c>
      <c r="S7768" t="s">
        <v>7917</v>
      </c>
      <c r="T7768" t="s">
        <v>7738</v>
      </c>
    </row>
    <row r="7769" spans="1:20" x14ac:dyDescent="0.25">
      <c r="A7769" t="s">
        <v>6480</v>
      </c>
      <c r="B7769" s="2">
        <v>42240</v>
      </c>
      <c r="C7769" s="2">
        <v>42242</v>
      </c>
      <c r="D7769" t="s">
        <v>79</v>
      </c>
      <c r="E7769" t="s">
        <v>687</v>
      </c>
      <c r="F7769" t="s">
        <v>166</v>
      </c>
      <c r="G7769" s="1">
        <v>7152</v>
      </c>
      <c r="H7769">
        <v>3</v>
      </c>
      <c r="I7769">
        <v>2</v>
      </c>
      <c r="J7769" s="1">
        <v>7152</v>
      </c>
      <c r="K7769" t="s">
        <v>9128</v>
      </c>
      <c r="L7769" t="s">
        <v>9137</v>
      </c>
      <c r="M7769" t="s">
        <v>9219</v>
      </c>
      <c r="N7769" t="s">
        <v>8536</v>
      </c>
      <c r="O7769" t="s">
        <v>8594</v>
      </c>
      <c r="P7769" t="s">
        <v>8595</v>
      </c>
      <c r="Q7769">
        <v>97206</v>
      </c>
      <c r="R7769" t="s">
        <v>8542</v>
      </c>
      <c r="S7769" t="s">
        <v>7895</v>
      </c>
      <c r="T7769" t="s">
        <v>7736</v>
      </c>
    </row>
    <row r="7770" spans="1:20" x14ac:dyDescent="0.25">
      <c r="A7770" t="s">
        <v>6481</v>
      </c>
      <c r="B7770" s="2">
        <v>43051</v>
      </c>
      <c r="C7770" s="2">
        <v>43056</v>
      </c>
      <c r="D7770" t="s">
        <v>19</v>
      </c>
      <c r="E7770" t="s">
        <v>2061</v>
      </c>
      <c r="F7770" t="s">
        <v>1358</v>
      </c>
      <c r="G7770" s="1">
        <v>2672</v>
      </c>
      <c r="H7770">
        <v>5</v>
      </c>
      <c r="I7770">
        <v>2</v>
      </c>
      <c r="J7770" s="1">
        <v>9352</v>
      </c>
      <c r="K7770" t="s">
        <v>9128</v>
      </c>
      <c r="L7770" t="s">
        <v>9148</v>
      </c>
      <c r="M7770" t="s">
        <v>9790</v>
      </c>
      <c r="N7770" t="s">
        <v>8536</v>
      </c>
      <c r="O7770" t="s">
        <v>8900</v>
      </c>
      <c r="P7770" t="s">
        <v>8544</v>
      </c>
      <c r="Q7770">
        <v>32303</v>
      </c>
      <c r="R7770" t="s">
        <v>8539</v>
      </c>
      <c r="S7770" t="s">
        <v>8183</v>
      </c>
      <c r="T7770" t="s">
        <v>7736</v>
      </c>
    </row>
    <row r="7771" spans="1:20" x14ac:dyDescent="0.25">
      <c r="A7771" t="s">
        <v>6482</v>
      </c>
      <c r="B7771" s="2">
        <v>42583</v>
      </c>
      <c r="C7771" s="2">
        <v>42583</v>
      </c>
      <c r="D7771" t="s">
        <v>654</v>
      </c>
      <c r="E7771" t="s">
        <v>575</v>
      </c>
      <c r="F7771" t="s">
        <v>2592</v>
      </c>
      <c r="G7771" s="1">
        <v>1039728</v>
      </c>
      <c r="H7771">
        <v>2</v>
      </c>
      <c r="I7771">
        <v>2</v>
      </c>
      <c r="J7771" s="1">
        <v>909762</v>
      </c>
      <c r="K7771" t="s">
        <v>9139</v>
      </c>
      <c r="L7771" t="s">
        <v>9140</v>
      </c>
      <c r="M7771" t="s">
        <v>10269</v>
      </c>
      <c r="N7771" t="s">
        <v>8536</v>
      </c>
      <c r="O7771" t="s">
        <v>8750</v>
      </c>
      <c r="P7771" t="s">
        <v>8541</v>
      </c>
      <c r="Q7771">
        <v>92503</v>
      </c>
      <c r="R7771" t="s">
        <v>8542</v>
      </c>
      <c r="S7771" t="s">
        <v>7869</v>
      </c>
      <c r="T7771" t="s">
        <v>7738</v>
      </c>
    </row>
    <row r="7772" spans="1:20" x14ac:dyDescent="0.25">
      <c r="A7772" t="s">
        <v>6482</v>
      </c>
      <c r="B7772" s="2">
        <v>42583</v>
      </c>
      <c r="C7772" s="2">
        <v>42583</v>
      </c>
      <c r="D7772" t="s">
        <v>654</v>
      </c>
      <c r="E7772" t="s">
        <v>575</v>
      </c>
      <c r="F7772" t="s">
        <v>29</v>
      </c>
      <c r="G7772" s="1">
        <v>4596</v>
      </c>
      <c r="H7772">
        <v>2</v>
      </c>
      <c r="I7772">
        <v>0</v>
      </c>
      <c r="J7772" s="1">
        <v>13788</v>
      </c>
      <c r="K7772" t="s">
        <v>9128</v>
      </c>
      <c r="L7772" t="s">
        <v>9144</v>
      </c>
      <c r="M7772" t="s">
        <v>9145</v>
      </c>
      <c r="N7772" t="s">
        <v>8536</v>
      </c>
      <c r="O7772" t="s">
        <v>8750</v>
      </c>
      <c r="P7772" t="s">
        <v>8541</v>
      </c>
      <c r="Q7772">
        <v>92503</v>
      </c>
      <c r="R7772" t="s">
        <v>8542</v>
      </c>
      <c r="S7772" t="s">
        <v>7869</v>
      </c>
      <c r="T7772" t="s">
        <v>7738</v>
      </c>
    </row>
    <row r="7773" spans="1:20" x14ac:dyDescent="0.25">
      <c r="A7773" t="s">
        <v>6483</v>
      </c>
      <c r="B7773" s="2">
        <v>42699</v>
      </c>
      <c r="C7773" s="2">
        <v>42706</v>
      </c>
      <c r="D7773" t="s">
        <v>19</v>
      </c>
      <c r="E7773" t="s">
        <v>2201</v>
      </c>
      <c r="F7773" t="s">
        <v>1439</v>
      </c>
      <c r="G7773" s="1">
        <v>456588</v>
      </c>
      <c r="H7773">
        <v>2</v>
      </c>
      <c r="I7773">
        <v>7</v>
      </c>
      <c r="J7773" s="1">
        <v>-304392</v>
      </c>
      <c r="K7773" t="s">
        <v>9128</v>
      </c>
      <c r="L7773" t="s">
        <v>9142</v>
      </c>
      <c r="M7773" t="s">
        <v>9830</v>
      </c>
      <c r="N7773" t="s">
        <v>8536</v>
      </c>
      <c r="O7773" t="s">
        <v>8731</v>
      </c>
      <c r="P7773" t="s">
        <v>8604</v>
      </c>
      <c r="Q7773">
        <v>43130</v>
      </c>
      <c r="R7773" t="s">
        <v>8561</v>
      </c>
      <c r="S7773" t="s">
        <v>8211</v>
      </c>
      <c r="T7773" t="s">
        <v>7736</v>
      </c>
    </row>
    <row r="7774" spans="1:20" x14ac:dyDescent="0.25">
      <c r="A7774" t="s">
        <v>6483</v>
      </c>
      <c r="B7774" s="2">
        <v>42699</v>
      </c>
      <c r="C7774" s="2">
        <v>42706</v>
      </c>
      <c r="D7774" t="s">
        <v>19</v>
      </c>
      <c r="E7774" t="s">
        <v>2201</v>
      </c>
      <c r="F7774" t="s">
        <v>3763</v>
      </c>
      <c r="G7774" s="1">
        <v>4499985</v>
      </c>
      <c r="H7774">
        <v>5</v>
      </c>
      <c r="I7774">
        <v>7</v>
      </c>
      <c r="J7774" s="1">
        <v>-6599978</v>
      </c>
      <c r="K7774" t="s">
        <v>9139</v>
      </c>
      <c r="L7774" t="s">
        <v>9296</v>
      </c>
      <c r="M7774" t="s">
        <v>10607</v>
      </c>
      <c r="N7774" t="s">
        <v>8536</v>
      </c>
      <c r="O7774" t="s">
        <v>8731</v>
      </c>
      <c r="P7774" t="s">
        <v>8604</v>
      </c>
      <c r="Q7774">
        <v>43130</v>
      </c>
      <c r="R7774" t="s">
        <v>8561</v>
      </c>
      <c r="S7774" t="s">
        <v>8211</v>
      </c>
      <c r="T7774" t="s">
        <v>7736</v>
      </c>
    </row>
    <row r="7775" spans="1:20" x14ac:dyDescent="0.25">
      <c r="A7775" t="s">
        <v>6483</v>
      </c>
      <c r="B7775" s="2">
        <v>42699</v>
      </c>
      <c r="C7775" s="2">
        <v>42706</v>
      </c>
      <c r="D7775" t="s">
        <v>19</v>
      </c>
      <c r="E7775" t="s">
        <v>2201</v>
      </c>
      <c r="F7775" t="s">
        <v>6484</v>
      </c>
      <c r="G7775" s="1">
        <v>59976</v>
      </c>
      <c r="H7775">
        <v>3</v>
      </c>
      <c r="I7775">
        <v>2</v>
      </c>
      <c r="J7775" s="1">
        <v>119952</v>
      </c>
      <c r="K7775" t="s">
        <v>9139</v>
      </c>
      <c r="L7775" t="s">
        <v>9162</v>
      </c>
      <c r="M7775" t="s">
        <v>10926</v>
      </c>
      <c r="N7775" t="s">
        <v>8536</v>
      </c>
      <c r="O7775" t="s">
        <v>8731</v>
      </c>
      <c r="P7775" t="s">
        <v>8604</v>
      </c>
      <c r="Q7775">
        <v>43130</v>
      </c>
      <c r="R7775" t="s">
        <v>8561</v>
      </c>
      <c r="S7775" t="s">
        <v>8211</v>
      </c>
      <c r="T7775" t="s">
        <v>7736</v>
      </c>
    </row>
    <row r="7776" spans="1:20" x14ac:dyDescent="0.25">
      <c r="A7776" t="s">
        <v>6485</v>
      </c>
      <c r="B7776" s="2">
        <v>42473</v>
      </c>
      <c r="C7776" s="2">
        <v>42475</v>
      </c>
      <c r="D7776" t="s">
        <v>79</v>
      </c>
      <c r="E7776" t="s">
        <v>4317</v>
      </c>
      <c r="F7776" t="s">
        <v>71</v>
      </c>
      <c r="G7776" s="1">
        <v>612</v>
      </c>
      <c r="H7776">
        <v>3</v>
      </c>
      <c r="I7776">
        <v>0</v>
      </c>
      <c r="J7776" s="1">
        <v>28764</v>
      </c>
      <c r="K7776" t="s">
        <v>9128</v>
      </c>
      <c r="L7776" t="s">
        <v>9167</v>
      </c>
      <c r="M7776" t="s">
        <v>9168</v>
      </c>
      <c r="N7776" t="s">
        <v>8536</v>
      </c>
      <c r="O7776" t="s">
        <v>8556</v>
      </c>
      <c r="P7776" t="s">
        <v>8541</v>
      </c>
      <c r="Q7776">
        <v>94109</v>
      </c>
      <c r="R7776" t="s">
        <v>8542</v>
      </c>
      <c r="S7776" t="s">
        <v>8465</v>
      </c>
      <c r="T7776" t="s">
        <v>7736</v>
      </c>
    </row>
    <row r="7777" spans="1:20" x14ac:dyDescent="0.25">
      <c r="A7777" t="s">
        <v>6486</v>
      </c>
      <c r="B7777" s="2">
        <v>42000</v>
      </c>
      <c r="C7777" s="2">
        <v>42004</v>
      </c>
      <c r="D7777" t="s">
        <v>19</v>
      </c>
      <c r="E7777" t="s">
        <v>2462</v>
      </c>
      <c r="F7777" t="s">
        <v>4501</v>
      </c>
      <c r="G7777" s="1">
        <v>1098</v>
      </c>
      <c r="H7777">
        <v>1</v>
      </c>
      <c r="I7777">
        <v>0</v>
      </c>
      <c r="J7777" s="1">
        <v>29646</v>
      </c>
      <c r="K7777" t="s">
        <v>9128</v>
      </c>
      <c r="L7777" t="s">
        <v>9144</v>
      </c>
      <c r="M7777" t="s">
        <v>9502</v>
      </c>
      <c r="N7777" t="s">
        <v>8536</v>
      </c>
      <c r="O7777" t="s">
        <v>9016</v>
      </c>
      <c r="P7777" t="s">
        <v>8541</v>
      </c>
      <c r="Q7777">
        <v>92553</v>
      </c>
      <c r="R7777" t="s">
        <v>8542</v>
      </c>
      <c r="S7777" t="s">
        <v>8260</v>
      </c>
      <c r="T7777" t="s">
        <v>7744</v>
      </c>
    </row>
    <row r="7778" spans="1:20" x14ac:dyDescent="0.25">
      <c r="A7778" t="s">
        <v>6486</v>
      </c>
      <c r="B7778" s="2">
        <v>42000</v>
      </c>
      <c r="C7778" s="2">
        <v>42004</v>
      </c>
      <c r="D7778" t="s">
        <v>19</v>
      </c>
      <c r="E7778" t="s">
        <v>2462</v>
      </c>
      <c r="F7778" t="s">
        <v>4934</v>
      </c>
      <c r="G7778" s="1">
        <v>786</v>
      </c>
      <c r="H7778">
        <v>3</v>
      </c>
      <c r="I7778">
        <v>0</v>
      </c>
      <c r="J7778" s="1">
        <v>36156</v>
      </c>
      <c r="K7778" t="s">
        <v>9128</v>
      </c>
      <c r="L7778" t="s">
        <v>9191</v>
      </c>
      <c r="M7778" t="s">
        <v>9267</v>
      </c>
      <c r="N7778" t="s">
        <v>8536</v>
      </c>
      <c r="O7778" t="s">
        <v>9016</v>
      </c>
      <c r="P7778" t="s">
        <v>8541</v>
      </c>
      <c r="Q7778">
        <v>92553</v>
      </c>
      <c r="R7778" t="s">
        <v>8542</v>
      </c>
      <c r="S7778" t="s">
        <v>8260</v>
      </c>
      <c r="T7778" t="s">
        <v>7744</v>
      </c>
    </row>
    <row r="7779" spans="1:20" x14ac:dyDescent="0.25">
      <c r="A7779" t="s">
        <v>6486</v>
      </c>
      <c r="B7779" s="2">
        <v>42000</v>
      </c>
      <c r="C7779" s="2">
        <v>42004</v>
      </c>
      <c r="D7779" t="s">
        <v>19</v>
      </c>
      <c r="E7779" t="s">
        <v>2462</v>
      </c>
      <c r="F7779" t="s">
        <v>911</v>
      </c>
      <c r="G7779" s="1">
        <v>5145</v>
      </c>
      <c r="H7779">
        <v>3</v>
      </c>
      <c r="I7779">
        <v>0</v>
      </c>
      <c r="J7779" s="1">
        <v>138915</v>
      </c>
      <c r="K7779" t="s">
        <v>9128</v>
      </c>
      <c r="L7779" t="s">
        <v>9133</v>
      </c>
      <c r="M7779" t="s">
        <v>9597</v>
      </c>
      <c r="N7779" t="s">
        <v>8536</v>
      </c>
      <c r="O7779" t="s">
        <v>9016</v>
      </c>
      <c r="P7779" t="s">
        <v>8541</v>
      </c>
      <c r="Q7779">
        <v>92553</v>
      </c>
      <c r="R7779" t="s">
        <v>8542</v>
      </c>
      <c r="S7779" t="s">
        <v>8260</v>
      </c>
      <c r="T7779" t="s">
        <v>7744</v>
      </c>
    </row>
    <row r="7780" spans="1:20" x14ac:dyDescent="0.25">
      <c r="A7780" t="s">
        <v>6486</v>
      </c>
      <c r="B7780" s="2">
        <v>42000</v>
      </c>
      <c r="C7780" s="2">
        <v>42004</v>
      </c>
      <c r="D7780" t="s">
        <v>19</v>
      </c>
      <c r="E7780" t="s">
        <v>2462</v>
      </c>
      <c r="F7780" t="s">
        <v>2421</v>
      </c>
      <c r="G7780" s="1">
        <v>37056</v>
      </c>
      <c r="H7780">
        <v>3</v>
      </c>
      <c r="I7780">
        <v>2</v>
      </c>
      <c r="J7780" s="1">
        <v>13896</v>
      </c>
      <c r="K7780" t="s">
        <v>9128</v>
      </c>
      <c r="L7780" t="s">
        <v>9142</v>
      </c>
      <c r="M7780" t="s">
        <v>10210</v>
      </c>
      <c r="N7780" t="s">
        <v>8536</v>
      </c>
      <c r="O7780" t="s">
        <v>9016</v>
      </c>
      <c r="P7780" t="s">
        <v>8541</v>
      </c>
      <c r="Q7780">
        <v>92553</v>
      </c>
      <c r="R7780" t="s">
        <v>8542</v>
      </c>
      <c r="S7780" t="s">
        <v>8260</v>
      </c>
      <c r="T7780" t="s">
        <v>7744</v>
      </c>
    </row>
    <row r="7781" spans="1:20" x14ac:dyDescent="0.25">
      <c r="A7781" t="s">
        <v>6487</v>
      </c>
      <c r="B7781" s="2">
        <v>42478</v>
      </c>
      <c r="C7781" s="2">
        <v>42482</v>
      </c>
      <c r="D7781" t="s">
        <v>19</v>
      </c>
      <c r="E7781" t="s">
        <v>727</v>
      </c>
      <c r="F7781" t="s">
        <v>952</v>
      </c>
      <c r="G7781" s="1">
        <v>20392</v>
      </c>
      <c r="H7781">
        <v>4</v>
      </c>
      <c r="I7781">
        <v>0</v>
      </c>
      <c r="J7781" s="1">
        <v>550584</v>
      </c>
      <c r="K7781" t="s">
        <v>9128</v>
      </c>
      <c r="L7781" t="s">
        <v>9144</v>
      </c>
      <c r="M7781" t="s">
        <v>9613</v>
      </c>
      <c r="N7781" t="s">
        <v>8536</v>
      </c>
      <c r="O7781" t="s">
        <v>8851</v>
      </c>
      <c r="P7781" t="s">
        <v>8583</v>
      </c>
      <c r="Q7781">
        <v>23320</v>
      </c>
      <c r="R7781" t="s">
        <v>8539</v>
      </c>
      <c r="S7781" t="s">
        <v>7905</v>
      </c>
      <c r="T7781" t="s">
        <v>7736</v>
      </c>
    </row>
    <row r="7782" spans="1:20" x14ac:dyDescent="0.25">
      <c r="A7782" t="s">
        <v>6487</v>
      </c>
      <c r="B7782" s="2">
        <v>42478</v>
      </c>
      <c r="C7782" s="2">
        <v>42482</v>
      </c>
      <c r="D7782" t="s">
        <v>19</v>
      </c>
      <c r="E7782" t="s">
        <v>727</v>
      </c>
      <c r="F7782" t="s">
        <v>2676</v>
      </c>
      <c r="G7782" s="1">
        <v>2956</v>
      </c>
      <c r="H7782">
        <v>4</v>
      </c>
      <c r="I7782">
        <v>0</v>
      </c>
      <c r="J7782" s="1">
        <v>79812</v>
      </c>
      <c r="K7782" t="s">
        <v>9139</v>
      </c>
      <c r="L7782" t="s">
        <v>9140</v>
      </c>
      <c r="M7782" t="s">
        <v>10298</v>
      </c>
      <c r="N7782" t="s">
        <v>8536</v>
      </c>
      <c r="O7782" t="s">
        <v>8851</v>
      </c>
      <c r="P7782" t="s">
        <v>8583</v>
      </c>
      <c r="Q7782">
        <v>23320</v>
      </c>
      <c r="R7782" t="s">
        <v>8539</v>
      </c>
      <c r="S7782" t="s">
        <v>7905</v>
      </c>
      <c r="T7782" t="s">
        <v>7736</v>
      </c>
    </row>
    <row r="7783" spans="1:20" x14ac:dyDescent="0.25">
      <c r="A7783" t="s">
        <v>6488</v>
      </c>
      <c r="B7783" s="2">
        <v>42071</v>
      </c>
      <c r="C7783" s="2">
        <v>42075</v>
      </c>
      <c r="D7783" t="s">
        <v>19</v>
      </c>
      <c r="E7783" t="s">
        <v>1721</v>
      </c>
      <c r="F7783" t="s">
        <v>553</v>
      </c>
      <c r="G7783" s="1">
        <v>8568</v>
      </c>
      <c r="H7783">
        <v>3</v>
      </c>
      <c r="I7783">
        <v>8</v>
      </c>
      <c r="J7783" s="1">
        <v>-145656</v>
      </c>
      <c r="K7783" t="s">
        <v>9128</v>
      </c>
      <c r="L7783" t="s">
        <v>9142</v>
      </c>
      <c r="M7783" t="s">
        <v>9417</v>
      </c>
      <c r="N7783" t="s">
        <v>8536</v>
      </c>
      <c r="O7783" t="s">
        <v>8579</v>
      </c>
      <c r="P7783" t="s">
        <v>8566</v>
      </c>
      <c r="Q7783">
        <v>60623</v>
      </c>
      <c r="R7783" t="s">
        <v>8551</v>
      </c>
      <c r="S7783" t="s">
        <v>8121</v>
      </c>
      <c r="T7783" t="s">
        <v>7736</v>
      </c>
    </row>
    <row r="7784" spans="1:20" x14ac:dyDescent="0.25">
      <c r="A7784" t="s">
        <v>6489</v>
      </c>
      <c r="B7784" s="2">
        <v>42678</v>
      </c>
      <c r="C7784" s="2">
        <v>42680</v>
      </c>
      <c r="D7784" t="s">
        <v>11</v>
      </c>
      <c r="E7784" t="s">
        <v>202</v>
      </c>
      <c r="F7784" t="s">
        <v>182</v>
      </c>
      <c r="G7784" s="1">
        <v>45248</v>
      </c>
      <c r="H7784">
        <v>2</v>
      </c>
      <c r="I7784">
        <v>2</v>
      </c>
      <c r="J7784" s="1">
        <v>39592</v>
      </c>
      <c r="K7784" t="s">
        <v>9128</v>
      </c>
      <c r="L7784" t="s">
        <v>9133</v>
      </c>
      <c r="M7784" t="s">
        <v>9226</v>
      </c>
      <c r="N7784" t="s">
        <v>8536</v>
      </c>
      <c r="O7784" t="s">
        <v>8599</v>
      </c>
      <c r="P7784" t="s">
        <v>8546</v>
      </c>
      <c r="Q7784">
        <v>28205</v>
      </c>
      <c r="R7784" t="s">
        <v>8539</v>
      </c>
      <c r="S7784" t="s">
        <v>7783</v>
      </c>
      <c r="T7784" t="s">
        <v>7738</v>
      </c>
    </row>
    <row r="7785" spans="1:20" x14ac:dyDescent="0.25">
      <c r="A7785" t="s">
        <v>6489</v>
      </c>
      <c r="B7785" s="2">
        <v>42678</v>
      </c>
      <c r="C7785" s="2">
        <v>42680</v>
      </c>
      <c r="D7785" t="s">
        <v>11</v>
      </c>
      <c r="E7785" t="s">
        <v>202</v>
      </c>
      <c r="F7785" t="s">
        <v>555</v>
      </c>
      <c r="G7785" s="1">
        <v>8763</v>
      </c>
      <c r="H7785">
        <v>10</v>
      </c>
      <c r="I7785">
        <v>4</v>
      </c>
      <c r="J7785" s="1">
        <v>-2921</v>
      </c>
      <c r="K7785" t="s">
        <v>9123</v>
      </c>
      <c r="L7785" t="s">
        <v>9131</v>
      </c>
      <c r="M7785" t="s">
        <v>9418</v>
      </c>
      <c r="N7785" t="s">
        <v>8536</v>
      </c>
      <c r="O7785" t="s">
        <v>8599</v>
      </c>
      <c r="P7785" t="s">
        <v>8546</v>
      </c>
      <c r="Q7785">
        <v>28205</v>
      </c>
      <c r="R7785" t="s">
        <v>8539</v>
      </c>
      <c r="S7785" t="s">
        <v>7783</v>
      </c>
      <c r="T7785" t="s">
        <v>7738</v>
      </c>
    </row>
    <row r="7786" spans="1:20" x14ac:dyDescent="0.25">
      <c r="A7786" t="s">
        <v>6489</v>
      </c>
      <c r="B7786" s="2">
        <v>42678</v>
      </c>
      <c r="C7786" s="2">
        <v>42680</v>
      </c>
      <c r="D7786" t="s">
        <v>11</v>
      </c>
      <c r="E7786" t="s">
        <v>202</v>
      </c>
      <c r="F7786" t="s">
        <v>825</v>
      </c>
      <c r="G7786" s="1">
        <v>185376</v>
      </c>
      <c r="H7786">
        <v>2</v>
      </c>
      <c r="I7786">
        <v>2</v>
      </c>
      <c r="J7786" s="1">
        <v>-34758</v>
      </c>
      <c r="K7786" t="s">
        <v>9128</v>
      </c>
      <c r="L7786" t="s">
        <v>9273</v>
      </c>
      <c r="M7786" t="s">
        <v>9554</v>
      </c>
      <c r="N7786" t="s">
        <v>8536</v>
      </c>
      <c r="O7786" t="s">
        <v>8599</v>
      </c>
      <c r="P7786" t="s">
        <v>8546</v>
      </c>
      <c r="Q7786">
        <v>28205</v>
      </c>
      <c r="R7786" t="s">
        <v>8539</v>
      </c>
      <c r="S7786" t="s">
        <v>7783</v>
      </c>
      <c r="T7786" t="s">
        <v>7738</v>
      </c>
    </row>
    <row r="7787" spans="1:20" x14ac:dyDescent="0.25">
      <c r="A7787" t="s">
        <v>6490</v>
      </c>
      <c r="B7787" s="2">
        <v>41972</v>
      </c>
      <c r="C7787" s="2">
        <v>41979</v>
      </c>
      <c r="D7787" t="s">
        <v>19</v>
      </c>
      <c r="E7787" t="s">
        <v>745</v>
      </c>
      <c r="F7787" t="s">
        <v>112</v>
      </c>
      <c r="G7787" s="1">
        <v>2506</v>
      </c>
      <c r="H7787">
        <v>2</v>
      </c>
      <c r="I7787">
        <v>0</v>
      </c>
      <c r="J7787" s="1">
        <v>117782</v>
      </c>
      <c r="K7787" t="s">
        <v>9128</v>
      </c>
      <c r="L7787" t="s">
        <v>9129</v>
      </c>
      <c r="M7787" t="s">
        <v>9188</v>
      </c>
      <c r="N7787" t="s">
        <v>8536</v>
      </c>
      <c r="O7787" t="s">
        <v>8576</v>
      </c>
      <c r="P7787" t="s">
        <v>8577</v>
      </c>
      <c r="Q7787">
        <v>10009</v>
      </c>
      <c r="R7787" t="s">
        <v>8561</v>
      </c>
      <c r="S7787" t="s">
        <v>7909</v>
      </c>
      <c r="T7787" t="s">
        <v>7736</v>
      </c>
    </row>
    <row r="7788" spans="1:20" x14ac:dyDescent="0.25">
      <c r="A7788" t="s">
        <v>6491</v>
      </c>
      <c r="B7788" s="2">
        <v>42507</v>
      </c>
      <c r="C7788" s="2">
        <v>42510</v>
      </c>
      <c r="D7788" t="s">
        <v>79</v>
      </c>
      <c r="E7788" t="s">
        <v>2771</v>
      </c>
      <c r="F7788" t="s">
        <v>5766</v>
      </c>
      <c r="G7788" s="1">
        <v>289</v>
      </c>
      <c r="H7788">
        <v>1</v>
      </c>
      <c r="I7788">
        <v>8</v>
      </c>
      <c r="J7788" s="1">
        <v>-47685</v>
      </c>
      <c r="K7788" t="s">
        <v>9128</v>
      </c>
      <c r="L7788" t="s">
        <v>9142</v>
      </c>
      <c r="M7788" t="s">
        <v>10885</v>
      </c>
      <c r="N7788" t="s">
        <v>8536</v>
      </c>
      <c r="O7788" t="s">
        <v>8579</v>
      </c>
      <c r="P7788" t="s">
        <v>8566</v>
      </c>
      <c r="Q7788">
        <v>60653</v>
      </c>
      <c r="R7788" t="s">
        <v>8551</v>
      </c>
      <c r="S7788" t="s">
        <v>8298</v>
      </c>
      <c r="T7788" t="s">
        <v>7736</v>
      </c>
    </row>
    <row r="7789" spans="1:20" x14ac:dyDescent="0.25">
      <c r="A7789" t="s">
        <v>6491</v>
      </c>
      <c r="B7789" s="2">
        <v>42507</v>
      </c>
      <c r="C7789" s="2">
        <v>42510</v>
      </c>
      <c r="D7789" t="s">
        <v>79</v>
      </c>
      <c r="E7789" t="s">
        <v>2771</v>
      </c>
      <c r="F7789" t="s">
        <v>3111</v>
      </c>
      <c r="G7789" s="1">
        <v>7896</v>
      </c>
      <c r="H7789">
        <v>3</v>
      </c>
      <c r="I7789">
        <v>2</v>
      </c>
      <c r="J7789" s="1">
        <v>24675</v>
      </c>
      <c r="K7789" t="s">
        <v>9128</v>
      </c>
      <c r="L7789" t="s">
        <v>9191</v>
      </c>
      <c r="M7789" t="s">
        <v>10436</v>
      </c>
      <c r="N7789" t="s">
        <v>8536</v>
      </c>
      <c r="O7789" t="s">
        <v>8579</v>
      </c>
      <c r="P7789" t="s">
        <v>8566</v>
      </c>
      <c r="Q7789">
        <v>60653</v>
      </c>
      <c r="R7789" t="s">
        <v>8551</v>
      </c>
      <c r="S7789" t="s">
        <v>8298</v>
      </c>
      <c r="T7789" t="s">
        <v>7736</v>
      </c>
    </row>
    <row r="7790" spans="1:20" x14ac:dyDescent="0.25">
      <c r="A7790" t="s">
        <v>6491</v>
      </c>
      <c r="B7790" s="2">
        <v>42507</v>
      </c>
      <c r="C7790" s="2">
        <v>42510</v>
      </c>
      <c r="D7790" t="s">
        <v>79</v>
      </c>
      <c r="E7790" t="s">
        <v>2771</v>
      </c>
      <c r="F7790" t="s">
        <v>2612</v>
      </c>
      <c r="G7790" s="1">
        <v>22608</v>
      </c>
      <c r="H7790">
        <v>3</v>
      </c>
      <c r="I7790">
        <v>6</v>
      </c>
      <c r="J7790" s="1">
        <v>-101736</v>
      </c>
      <c r="K7790" t="s">
        <v>9123</v>
      </c>
      <c r="L7790" t="s">
        <v>9135</v>
      </c>
      <c r="M7790" t="s">
        <v>10276</v>
      </c>
      <c r="N7790" t="s">
        <v>8536</v>
      </c>
      <c r="O7790" t="s">
        <v>8579</v>
      </c>
      <c r="P7790" t="s">
        <v>8566</v>
      </c>
      <c r="Q7790">
        <v>60653</v>
      </c>
      <c r="R7790" t="s">
        <v>8551</v>
      </c>
      <c r="S7790" t="s">
        <v>8298</v>
      </c>
      <c r="T7790" t="s">
        <v>7736</v>
      </c>
    </row>
    <row r="7791" spans="1:20" x14ac:dyDescent="0.25">
      <c r="A7791" t="s">
        <v>6491</v>
      </c>
      <c r="B7791" s="2">
        <v>42507</v>
      </c>
      <c r="C7791" s="2">
        <v>42510</v>
      </c>
      <c r="D7791" t="s">
        <v>79</v>
      </c>
      <c r="E7791" t="s">
        <v>2771</v>
      </c>
      <c r="F7791" t="s">
        <v>3562</v>
      </c>
      <c r="G7791" s="1">
        <v>30528</v>
      </c>
      <c r="H7791">
        <v>8</v>
      </c>
      <c r="I7791">
        <v>2</v>
      </c>
      <c r="J7791" s="1">
        <v>954</v>
      </c>
      <c r="K7791" t="s">
        <v>9128</v>
      </c>
      <c r="L7791" t="s">
        <v>9148</v>
      </c>
      <c r="M7791" t="s">
        <v>10557</v>
      </c>
      <c r="N7791" t="s">
        <v>8536</v>
      </c>
      <c r="O7791" t="s">
        <v>8579</v>
      </c>
      <c r="P7791" t="s">
        <v>8566</v>
      </c>
      <c r="Q7791">
        <v>60653</v>
      </c>
      <c r="R7791" t="s">
        <v>8551</v>
      </c>
      <c r="S7791" t="s">
        <v>8298</v>
      </c>
      <c r="T7791" t="s">
        <v>7736</v>
      </c>
    </row>
    <row r="7792" spans="1:20" x14ac:dyDescent="0.25">
      <c r="A7792" t="s">
        <v>6492</v>
      </c>
      <c r="B7792" s="2">
        <v>42997</v>
      </c>
      <c r="C7792" s="2">
        <v>42997</v>
      </c>
      <c r="D7792" t="s">
        <v>654</v>
      </c>
      <c r="E7792" t="s">
        <v>2020</v>
      </c>
      <c r="F7792" t="s">
        <v>1318</v>
      </c>
      <c r="G7792" s="1">
        <v>4842</v>
      </c>
      <c r="H7792">
        <v>3</v>
      </c>
      <c r="I7792">
        <v>7</v>
      </c>
      <c r="J7792" s="1">
        <v>-33894</v>
      </c>
      <c r="K7792" t="s">
        <v>9128</v>
      </c>
      <c r="L7792" t="s">
        <v>9142</v>
      </c>
      <c r="M7792" t="s">
        <v>9774</v>
      </c>
      <c r="N7792" t="s">
        <v>8536</v>
      </c>
      <c r="O7792" t="s">
        <v>8559</v>
      </c>
      <c r="P7792" t="s">
        <v>8560</v>
      </c>
      <c r="Q7792">
        <v>19120</v>
      </c>
      <c r="R7792" t="s">
        <v>8561</v>
      </c>
      <c r="S7792" t="s">
        <v>8173</v>
      </c>
      <c r="T7792" t="s">
        <v>7744</v>
      </c>
    </row>
    <row r="7793" spans="1:20" x14ac:dyDescent="0.25">
      <c r="A7793" t="s">
        <v>6493</v>
      </c>
      <c r="B7793" s="2">
        <v>42723</v>
      </c>
      <c r="C7793" s="2">
        <v>42728</v>
      </c>
      <c r="D7793" t="s">
        <v>19</v>
      </c>
      <c r="E7793" t="s">
        <v>5489</v>
      </c>
      <c r="F7793" t="s">
        <v>1586</v>
      </c>
      <c r="G7793" s="1">
        <v>18</v>
      </c>
      <c r="H7793">
        <v>5</v>
      </c>
      <c r="I7793">
        <v>8</v>
      </c>
      <c r="J7793" s="1">
        <v>-288</v>
      </c>
      <c r="K7793" t="s">
        <v>9128</v>
      </c>
      <c r="L7793" t="s">
        <v>9142</v>
      </c>
      <c r="M7793" t="s">
        <v>9887</v>
      </c>
      <c r="N7793" t="s">
        <v>8536</v>
      </c>
      <c r="O7793" t="s">
        <v>8579</v>
      </c>
      <c r="P7793" t="s">
        <v>8566</v>
      </c>
      <c r="Q7793">
        <v>60623</v>
      </c>
      <c r="R7793" t="s">
        <v>8551</v>
      </c>
      <c r="S7793" t="s">
        <v>8509</v>
      </c>
      <c r="T7793" t="s">
        <v>7738</v>
      </c>
    </row>
    <row r="7794" spans="1:20" x14ac:dyDescent="0.25">
      <c r="A7794" t="s">
        <v>6494</v>
      </c>
      <c r="B7794" s="2">
        <v>43020</v>
      </c>
      <c r="C7794" s="2">
        <v>43023</v>
      </c>
      <c r="D7794" t="s">
        <v>79</v>
      </c>
      <c r="E7794" t="s">
        <v>582</v>
      </c>
      <c r="F7794" t="s">
        <v>1248</v>
      </c>
      <c r="G7794" s="1">
        <v>39984</v>
      </c>
      <c r="H7794">
        <v>2</v>
      </c>
      <c r="I7794">
        <v>2</v>
      </c>
      <c r="J7794" s="1">
        <v>-14994</v>
      </c>
      <c r="K7794" t="s">
        <v>9139</v>
      </c>
      <c r="L7794" t="s">
        <v>9162</v>
      </c>
      <c r="M7794" t="s">
        <v>9744</v>
      </c>
      <c r="N7794" t="s">
        <v>8536</v>
      </c>
      <c r="O7794" t="s">
        <v>8633</v>
      </c>
      <c r="P7794" t="s">
        <v>8550</v>
      </c>
      <c r="Q7794">
        <v>75217</v>
      </c>
      <c r="R7794" t="s">
        <v>8551</v>
      </c>
      <c r="S7794" t="s">
        <v>7871</v>
      </c>
      <c r="T7794" t="s">
        <v>7738</v>
      </c>
    </row>
    <row r="7795" spans="1:20" x14ac:dyDescent="0.25">
      <c r="A7795" t="s">
        <v>6495</v>
      </c>
      <c r="B7795" s="2">
        <v>42350</v>
      </c>
      <c r="C7795" s="2">
        <v>42353</v>
      </c>
      <c r="D7795" t="s">
        <v>11</v>
      </c>
      <c r="E7795" t="s">
        <v>277</v>
      </c>
      <c r="F7795" t="s">
        <v>661</v>
      </c>
      <c r="G7795" s="1">
        <v>324</v>
      </c>
      <c r="H7795">
        <v>5</v>
      </c>
      <c r="I7795">
        <v>0</v>
      </c>
      <c r="J7795" s="1">
        <v>15876</v>
      </c>
      <c r="K7795" t="s">
        <v>9128</v>
      </c>
      <c r="L7795" t="s">
        <v>9148</v>
      </c>
      <c r="M7795" t="s">
        <v>9471</v>
      </c>
      <c r="N7795" t="s">
        <v>8536</v>
      </c>
      <c r="O7795" t="s">
        <v>8672</v>
      </c>
      <c r="P7795" t="s">
        <v>8673</v>
      </c>
      <c r="Q7795">
        <v>89115</v>
      </c>
      <c r="R7795" t="s">
        <v>8542</v>
      </c>
      <c r="S7795" t="s">
        <v>7801</v>
      </c>
      <c r="T7795" t="s">
        <v>7738</v>
      </c>
    </row>
    <row r="7796" spans="1:20" x14ac:dyDescent="0.25">
      <c r="A7796" t="s">
        <v>6495</v>
      </c>
      <c r="B7796" s="2">
        <v>42350</v>
      </c>
      <c r="C7796" s="2">
        <v>42353</v>
      </c>
      <c r="D7796" t="s">
        <v>11</v>
      </c>
      <c r="E7796" t="s">
        <v>277</v>
      </c>
      <c r="F7796" t="s">
        <v>266</v>
      </c>
      <c r="G7796" s="1">
        <v>9788</v>
      </c>
      <c r="H7796">
        <v>2</v>
      </c>
      <c r="I7796">
        <v>0</v>
      </c>
      <c r="J7796" s="1">
        <v>4894</v>
      </c>
      <c r="K7796" t="s">
        <v>9128</v>
      </c>
      <c r="L7796" t="s">
        <v>9148</v>
      </c>
      <c r="M7796" t="s">
        <v>9266</v>
      </c>
      <c r="N7796" t="s">
        <v>8536</v>
      </c>
      <c r="O7796" t="s">
        <v>8672</v>
      </c>
      <c r="P7796" t="s">
        <v>8673</v>
      </c>
      <c r="Q7796">
        <v>89115</v>
      </c>
      <c r="R7796" t="s">
        <v>8542</v>
      </c>
      <c r="S7796" t="s">
        <v>7801</v>
      </c>
      <c r="T7796" t="s">
        <v>7738</v>
      </c>
    </row>
    <row r="7797" spans="1:20" x14ac:dyDescent="0.25">
      <c r="A7797" t="s">
        <v>6496</v>
      </c>
      <c r="B7797" s="2">
        <v>42197</v>
      </c>
      <c r="C7797" s="2">
        <v>42203</v>
      </c>
      <c r="D7797" t="s">
        <v>19</v>
      </c>
      <c r="E7797" t="s">
        <v>1091</v>
      </c>
      <c r="F7797" t="s">
        <v>3720</v>
      </c>
      <c r="G7797" s="1">
        <v>307168</v>
      </c>
      <c r="H7797">
        <v>4</v>
      </c>
      <c r="I7797">
        <v>2</v>
      </c>
      <c r="J7797" s="1">
        <v>307168</v>
      </c>
      <c r="K7797" t="s">
        <v>9139</v>
      </c>
      <c r="L7797" t="s">
        <v>9140</v>
      </c>
      <c r="M7797" t="s">
        <v>10595</v>
      </c>
      <c r="N7797" t="s">
        <v>8536</v>
      </c>
      <c r="O7797" t="s">
        <v>8689</v>
      </c>
      <c r="P7797" t="s">
        <v>8550</v>
      </c>
      <c r="Q7797">
        <v>79109</v>
      </c>
      <c r="R7797" t="s">
        <v>8551</v>
      </c>
      <c r="S7797" t="s">
        <v>7986</v>
      </c>
      <c r="T7797" t="s">
        <v>7736</v>
      </c>
    </row>
    <row r="7798" spans="1:20" x14ac:dyDescent="0.25">
      <c r="A7798" t="s">
        <v>6497</v>
      </c>
      <c r="B7798" s="2">
        <v>42279</v>
      </c>
      <c r="C7798" s="2">
        <v>42283</v>
      </c>
      <c r="D7798" t="s">
        <v>19</v>
      </c>
      <c r="E7798" t="s">
        <v>755</v>
      </c>
      <c r="F7798" t="s">
        <v>130</v>
      </c>
      <c r="G7798" s="1">
        <v>269</v>
      </c>
      <c r="H7798">
        <v>5</v>
      </c>
      <c r="I7798">
        <v>0</v>
      </c>
      <c r="J7798" s="1">
        <v>13181</v>
      </c>
      <c r="K7798" t="s">
        <v>9128</v>
      </c>
      <c r="L7798" t="s">
        <v>9142</v>
      </c>
      <c r="M7798" t="s">
        <v>9201</v>
      </c>
      <c r="N7798" t="s">
        <v>8536</v>
      </c>
      <c r="O7798" t="s">
        <v>8790</v>
      </c>
      <c r="P7798" t="s">
        <v>8625</v>
      </c>
      <c r="Q7798">
        <v>6457</v>
      </c>
      <c r="R7798" t="s">
        <v>8561</v>
      </c>
      <c r="S7798" t="s">
        <v>7910</v>
      </c>
      <c r="T7798" t="s">
        <v>7738</v>
      </c>
    </row>
    <row r="7799" spans="1:20" x14ac:dyDescent="0.25">
      <c r="A7799" t="s">
        <v>6498</v>
      </c>
      <c r="B7799" s="2">
        <v>42818</v>
      </c>
      <c r="C7799" s="2">
        <v>42821</v>
      </c>
      <c r="D7799" t="s">
        <v>79</v>
      </c>
      <c r="E7799" t="s">
        <v>1854</v>
      </c>
      <c r="F7799" t="s">
        <v>3223</v>
      </c>
      <c r="G7799" s="1">
        <v>4701</v>
      </c>
      <c r="H7799">
        <v>3</v>
      </c>
      <c r="I7799">
        <v>0</v>
      </c>
      <c r="J7799" s="1">
        <v>220947</v>
      </c>
      <c r="K7799" t="s">
        <v>9128</v>
      </c>
      <c r="L7799" t="s">
        <v>9167</v>
      </c>
      <c r="M7799" t="s">
        <v>10471</v>
      </c>
      <c r="N7799" t="s">
        <v>8536</v>
      </c>
      <c r="O7799" t="s">
        <v>8576</v>
      </c>
      <c r="P7799" t="s">
        <v>8577</v>
      </c>
      <c r="Q7799">
        <v>10035</v>
      </c>
      <c r="R7799" t="s">
        <v>8561</v>
      </c>
      <c r="S7799" t="s">
        <v>8141</v>
      </c>
      <c r="T7799" t="s">
        <v>7738</v>
      </c>
    </row>
    <row r="7800" spans="1:20" x14ac:dyDescent="0.25">
      <c r="A7800" t="s">
        <v>6498</v>
      </c>
      <c r="B7800" s="2">
        <v>42818</v>
      </c>
      <c r="C7800" s="2">
        <v>42821</v>
      </c>
      <c r="D7800" t="s">
        <v>79</v>
      </c>
      <c r="E7800" t="s">
        <v>1854</v>
      </c>
      <c r="F7800" t="s">
        <v>2588</v>
      </c>
      <c r="G7800" s="1">
        <v>46999</v>
      </c>
      <c r="H7800">
        <v>1</v>
      </c>
      <c r="I7800">
        <v>0</v>
      </c>
      <c r="J7800" s="1">
        <v>1362971</v>
      </c>
      <c r="K7800" t="s">
        <v>9139</v>
      </c>
      <c r="L7800" t="s">
        <v>9140</v>
      </c>
      <c r="M7800" t="s">
        <v>10268</v>
      </c>
      <c r="N7800" t="s">
        <v>8536</v>
      </c>
      <c r="O7800" t="s">
        <v>8576</v>
      </c>
      <c r="P7800" t="s">
        <v>8577</v>
      </c>
      <c r="Q7800">
        <v>10035</v>
      </c>
      <c r="R7800" t="s">
        <v>8561</v>
      </c>
      <c r="S7800" t="s">
        <v>8141</v>
      </c>
      <c r="T7800" t="s">
        <v>7738</v>
      </c>
    </row>
    <row r="7801" spans="1:20" x14ac:dyDescent="0.25">
      <c r="A7801" t="s">
        <v>6498</v>
      </c>
      <c r="B7801" s="2">
        <v>42818</v>
      </c>
      <c r="C7801" s="2">
        <v>42821</v>
      </c>
      <c r="D7801" t="s">
        <v>79</v>
      </c>
      <c r="E7801" t="s">
        <v>1854</v>
      </c>
      <c r="F7801" t="s">
        <v>787</v>
      </c>
      <c r="G7801" s="1">
        <v>207846</v>
      </c>
      <c r="H7801">
        <v>3</v>
      </c>
      <c r="I7801">
        <v>1</v>
      </c>
      <c r="J7801" s="1">
        <v>23094</v>
      </c>
      <c r="K7801" t="s">
        <v>9123</v>
      </c>
      <c r="L7801" t="s">
        <v>9126</v>
      </c>
      <c r="M7801" t="s">
        <v>9531</v>
      </c>
      <c r="N7801" t="s">
        <v>8536</v>
      </c>
      <c r="O7801" t="s">
        <v>8576</v>
      </c>
      <c r="P7801" t="s">
        <v>8577</v>
      </c>
      <c r="Q7801">
        <v>10035</v>
      </c>
      <c r="R7801" t="s">
        <v>8561</v>
      </c>
      <c r="S7801" t="s">
        <v>8141</v>
      </c>
      <c r="T7801" t="s">
        <v>7738</v>
      </c>
    </row>
    <row r="7802" spans="1:20" x14ac:dyDescent="0.25">
      <c r="A7802" t="s">
        <v>6499</v>
      </c>
      <c r="B7802" s="2">
        <v>42887</v>
      </c>
      <c r="C7802" s="2">
        <v>42892</v>
      </c>
      <c r="D7802" t="s">
        <v>19</v>
      </c>
      <c r="E7802" t="s">
        <v>5415</v>
      </c>
      <c r="F7802" t="s">
        <v>550</v>
      </c>
      <c r="G7802" s="1">
        <v>324744</v>
      </c>
      <c r="H7802">
        <v>3</v>
      </c>
      <c r="I7802">
        <v>2</v>
      </c>
      <c r="J7802" s="1">
        <v>-771267</v>
      </c>
      <c r="K7802" t="s">
        <v>9128</v>
      </c>
      <c r="L7802" t="s">
        <v>9133</v>
      </c>
      <c r="M7802" t="s">
        <v>9414</v>
      </c>
      <c r="N7802" t="s">
        <v>8536</v>
      </c>
      <c r="O7802" t="s">
        <v>8559</v>
      </c>
      <c r="P7802" t="s">
        <v>8560</v>
      </c>
      <c r="Q7802">
        <v>19120</v>
      </c>
      <c r="R7802" t="s">
        <v>8561</v>
      </c>
      <c r="S7802" t="s">
        <v>8506</v>
      </c>
      <c r="T7802" t="s">
        <v>7736</v>
      </c>
    </row>
    <row r="7803" spans="1:20" x14ac:dyDescent="0.25">
      <c r="A7803" t="s">
        <v>6500</v>
      </c>
      <c r="B7803" s="2">
        <v>41722</v>
      </c>
      <c r="C7803" s="2">
        <v>41727</v>
      </c>
      <c r="D7803" t="s">
        <v>11</v>
      </c>
      <c r="E7803" t="s">
        <v>1724</v>
      </c>
      <c r="F7803" t="s">
        <v>4851</v>
      </c>
      <c r="G7803" s="1">
        <v>4048</v>
      </c>
      <c r="H7803">
        <v>2</v>
      </c>
      <c r="I7803">
        <v>0</v>
      </c>
      <c r="J7803" s="1">
        <v>145728</v>
      </c>
      <c r="K7803" t="s">
        <v>9123</v>
      </c>
      <c r="L7803" t="s">
        <v>9135</v>
      </c>
      <c r="M7803" t="s">
        <v>10806</v>
      </c>
      <c r="N7803" t="s">
        <v>8536</v>
      </c>
      <c r="O7803" t="s">
        <v>8782</v>
      </c>
      <c r="P7803" t="s">
        <v>8541</v>
      </c>
      <c r="Q7803">
        <v>93727</v>
      </c>
      <c r="R7803" t="s">
        <v>8542</v>
      </c>
      <c r="S7803" t="s">
        <v>8122</v>
      </c>
      <c r="T7803" t="s">
        <v>7736</v>
      </c>
    </row>
    <row r="7804" spans="1:20" x14ac:dyDescent="0.25">
      <c r="A7804" t="s">
        <v>6501</v>
      </c>
      <c r="B7804" s="2">
        <v>42269</v>
      </c>
      <c r="C7804" s="2">
        <v>42273</v>
      </c>
      <c r="D7804" t="s">
        <v>19</v>
      </c>
      <c r="E7804" t="s">
        <v>1419</v>
      </c>
      <c r="F7804" t="s">
        <v>2654</v>
      </c>
      <c r="G7804" s="1">
        <v>120</v>
      </c>
      <c r="H7804">
        <v>4</v>
      </c>
      <c r="I7804">
        <v>2</v>
      </c>
      <c r="J7804" s="1">
        <v>42</v>
      </c>
      <c r="K7804" t="s">
        <v>9128</v>
      </c>
      <c r="L7804" t="s">
        <v>9129</v>
      </c>
      <c r="M7804" t="s">
        <v>10290</v>
      </c>
      <c r="N7804" t="s">
        <v>8536</v>
      </c>
      <c r="O7804" t="s">
        <v>8614</v>
      </c>
      <c r="P7804" t="s">
        <v>8586</v>
      </c>
      <c r="Q7804">
        <v>37064</v>
      </c>
      <c r="R7804" t="s">
        <v>8539</v>
      </c>
      <c r="S7804" t="s">
        <v>8057</v>
      </c>
      <c r="T7804" t="s">
        <v>7744</v>
      </c>
    </row>
    <row r="7805" spans="1:20" x14ac:dyDescent="0.25">
      <c r="A7805" t="s">
        <v>6501</v>
      </c>
      <c r="B7805" s="2">
        <v>42269</v>
      </c>
      <c r="C7805" s="2">
        <v>42273</v>
      </c>
      <c r="D7805" t="s">
        <v>19</v>
      </c>
      <c r="E7805" t="s">
        <v>1419</v>
      </c>
      <c r="F7805" t="s">
        <v>1924</v>
      </c>
      <c r="G7805" s="1">
        <v>720064</v>
      </c>
      <c r="H7805">
        <v>4</v>
      </c>
      <c r="I7805">
        <v>2</v>
      </c>
      <c r="J7805" s="1">
        <v>-630056</v>
      </c>
      <c r="K7805" t="s">
        <v>9128</v>
      </c>
      <c r="L7805" t="s">
        <v>9133</v>
      </c>
      <c r="M7805" t="s">
        <v>10034</v>
      </c>
      <c r="N7805" t="s">
        <v>8536</v>
      </c>
      <c r="O7805" t="s">
        <v>8614</v>
      </c>
      <c r="P7805" t="s">
        <v>8586</v>
      </c>
      <c r="Q7805">
        <v>37064</v>
      </c>
      <c r="R7805" t="s">
        <v>8539</v>
      </c>
      <c r="S7805" t="s">
        <v>8057</v>
      </c>
      <c r="T7805" t="s">
        <v>7744</v>
      </c>
    </row>
    <row r="7806" spans="1:20" x14ac:dyDescent="0.25">
      <c r="A7806" t="s">
        <v>6501</v>
      </c>
      <c r="B7806" s="2">
        <v>42269</v>
      </c>
      <c r="C7806" s="2">
        <v>42273</v>
      </c>
      <c r="D7806" t="s">
        <v>19</v>
      </c>
      <c r="E7806" t="s">
        <v>1419</v>
      </c>
      <c r="F7806" t="s">
        <v>2088</v>
      </c>
      <c r="G7806" s="1">
        <v>25424</v>
      </c>
      <c r="H7806">
        <v>1</v>
      </c>
      <c r="I7806">
        <v>2</v>
      </c>
      <c r="J7806" s="1">
        <v>-4767</v>
      </c>
      <c r="K7806" t="s">
        <v>9128</v>
      </c>
      <c r="L7806" t="s">
        <v>9133</v>
      </c>
      <c r="M7806" t="s">
        <v>10095</v>
      </c>
      <c r="N7806" t="s">
        <v>8536</v>
      </c>
      <c r="O7806" t="s">
        <v>8614</v>
      </c>
      <c r="P7806" t="s">
        <v>8586</v>
      </c>
      <c r="Q7806">
        <v>37064</v>
      </c>
      <c r="R7806" t="s">
        <v>8539</v>
      </c>
      <c r="S7806" t="s">
        <v>8057</v>
      </c>
      <c r="T7806" t="s">
        <v>7744</v>
      </c>
    </row>
    <row r="7807" spans="1:20" x14ac:dyDescent="0.25">
      <c r="A7807" t="s">
        <v>6501</v>
      </c>
      <c r="B7807" s="2">
        <v>42269</v>
      </c>
      <c r="C7807" s="2">
        <v>42273</v>
      </c>
      <c r="D7807" t="s">
        <v>19</v>
      </c>
      <c r="E7807" t="s">
        <v>1419</v>
      </c>
      <c r="F7807" t="s">
        <v>2296</v>
      </c>
      <c r="G7807" s="1">
        <v>2816</v>
      </c>
      <c r="H7807">
        <v>2</v>
      </c>
      <c r="I7807">
        <v>2</v>
      </c>
      <c r="J7807" s="1">
        <v>3168</v>
      </c>
      <c r="K7807" t="s">
        <v>9128</v>
      </c>
      <c r="L7807" t="s">
        <v>9137</v>
      </c>
      <c r="M7807" t="s">
        <v>10163</v>
      </c>
      <c r="N7807" t="s">
        <v>8536</v>
      </c>
      <c r="O7807" t="s">
        <v>8614</v>
      </c>
      <c r="P7807" t="s">
        <v>8586</v>
      </c>
      <c r="Q7807">
        <v>37064</v>
      </c>
      <c r="R7807" t="s">
        <v>8539</v>
      </c>
      <c r="S7807" t="s">
        <v>8057</v>
      </c>
      <c r="T7807" t="s">
        <v>7744</v>
      </c>
    </row>
    <row r="7808" spans="1:20" x14ac:dyDescent="0.25">
      <c r="A7808" t="s">
        <v>6501</v>
      </c>
      <c r="B7808" s="2">
        <v>42269</v>
      </c>
      <c r="C7808" s="2">
        <v>42273</v>
      </c>
      <c r="D7808" t="s">
        <v>19</v>
      </c>
      <c r="E7808" t="s">
        <v>1419</v>
      </c>
      <c r="F7808" t="s">
        <v>2080</v>
      </c>
      <c r="G7808" s="1">
        <v>3204</v>
      </c>
      <c r="H7808">
        <v>2</v>
      </c>
      <c r="I7808">
        <v>7</v>
      </c>
      <c r="J7808" s="1">
        <v>-25632</v>
      </c>
      <c r="K7808" t="s">
        <v>9128</v>
      </c>
      <c r="L7808" t="s">
        <v>9142</v>
      </c>
      <c r="M7808" t="s">
        <v>10089</v>
      </c>
      <c r="N7808" t="s">
        <v>8536</v>
      </c>
      <c r="O7808" t="s">
        <v>8614</v>
      </c>
      <c r="P7808" t="s">
        <v>8586</v>
      </c>
      <c r="Q7808">
        <v>37064</v>
      </c>
      <c r="R7808" t="s">
        <v>8539</v>
      </c>
      <c r="S7808" t="s">
        <v>8057</v>
      </c>
      <c r="T7808" t="s">
        <v>7744</v>
      </c>
    </row>
    <row r="7809" spans="1:20" x14ac:dyDescent="0.25">
      <c r="A7809" t="s">
        <v>6502</v>
      </c>
      <c r="B7809" s="2">
        <v>42377</v>
      </c>
      <c r="C7809" s="2">
        <v>42382</v>
      </c>
      <c r="D7809" t="s">
        <v>19</v>
      </c>
      <c r="E7809" t="s">
        <v>4659</v>
      </c>
      <c r="F7809" t="s">
        <v>1930</v>
      </c>
      <c r="G7809" s="1">
        <v>30828</v>
      </c>
      <c r="H7809">
        <v>7</v>
      </c>
      <c r="I7809">
        <v>7</v>
      </c>
      <c r="J7809" s="1">
        <v>-246624</v>
      </c>
      <c r="K7809" t="s">
        <v>9128</v>
      </c>
      <c r="L7809" t="s">
        <v>9142</v>
      </c>
      <c r="M7809" t="s">
        <v>10036</v>
      </c>
      <c r="N7809" t="s">
        <v>8536</v>
      </c>
      <c r="O7809" t="s">
        <v>8835</v>
      </c>
      <c r="P7809" t="s">
        <v>8546</v>
      </c>
      <c r="Q7809">
        <v>27604</v>
      </c>
      <c r="R7809" t="s">
        <v>8539</v>
      </c>
      <c r="S7809" t="s">
        <v>8483</v>
      </c>
      <c r="T7809" t="s">
        <v>7736</v>
      </c>
    </row>
    <row r="7810" spans="1:20" x14ac:dyDescent="0.25">
      <c r="A7810" t="s">
        <v>6502</v>
      </c>
      <c r="B7810" s="2">
        <v>42377</v>
      </c>
      <c r="C7810" s="2">
        <v>42382</v>
      </c>
      <c r="D7810" t="s">
        <v>19</v>
      </c>
      <c r="E7810" t="s">
        <v>4659</v>
      </c>
      <c r="F7810" t="s">
        <v>2302</v>
      </c>
      <c r="G7810" s="1">
        <v>47616</v>
      </c>
      <c r="H7810">
        <v>3</v>
      </c>
      <c r="I7810">
        <v>2</v>
      </c>
      <c r="J7810" s="1">
        <v>5952</v>
      </c>
      <c r="K7810" t="s">
        <v>9128</v>
      </c>
      <c r="L7810" t="s">
        <v>9137</v>
      </c>
      <c r="M7810" t="s">
        <v>10164</v>
      </c>
      <c r="N7810" t="s">
        <v>8536</v>
      </c>
      <c r="O7810" t="s">
        <v>8835</v>
      </c>
      <c r="P7810" t="s">
        <v>8546</v>
      </c>
      <c r="Q7810">
        <v>27604</v>
      </c>
      <c r="R7810" t="s">
        <v>8539</v>
      </c>
      <c r="S7810" t="s">
        <v>8483</v>
      </c>
      <c r="T7810" t="s">
        <v>7736</v>
      </c>
    </row>
    <row r="7811" spans="1:20" x14ac:dyDescent="0.25">
      <c r="A7811" t="s">
        <v>6502</v>
      </c>
      <c r="B7811" s="2">
        <v>42377</v>
      </c>
      <c r="C7811" s="2">
        <v>42382</v>
      </c>
      <c r="D7811" t="s">
        <v>19</v>
      </c>
      <c r="E7811" t="s">
        <v>4659</v>
      </c>
      <c r="F7811" t="s">
        <v>5784</v>
      </c>
      <c r="G7811" s="1">
        <v>108784</v>
      </c>
      <c r="H7811">
        <v>2</v>
      </c>
      <c r="I7811">
        <v>2</v>
      </c>
      <c r="J7811" s="1">
        <v>108784</v>
      </c>
      <c r="K7811" t="s">
        <v>9139</v>
      </c>
      <c r="L7811" t="s">
        <v>9140</v>
      </c>
      <c r="M7811" t="s">
        <v>10888</v>
      </c>
      <c r="N7811" t="s">
        <v>8536</v>
      </c>
      <c r="O7811" t="s">
        <v>8835</v>
      </c>
      <c r="P7811" t="s">
        <v>8546</v>
      </c>
      <c r="Q7811">
        <v>27604</v>
      </c>
      <c r="R7811" t="s">
        <v>8539</v>
      </c>
      <c r="S7811" t="s">
        <v>8483</v>
      </c>
      <c r="T7811" t="s">
        <v>7736</v>
      </c>
    </row>
    <row r="7812" spans="1:20" x14ac:dyDescent="0.25">
      <c r="A7812" t="s">
        <v>6503</v>
      </c>
      <c r="B7812" s="2">
        <v>42414</v>
      </c>
      <c r="C7812" s="2">
        <v>42415</v>
      </c>
      <c r="D7812" t="s">
        <v>79</v>
      </c>
      <c r="E7812" t="s">
        <v>239</v>
      </c>
      <c r="F7812" t="s">
        <v>3562</v>
      </c>
      <c r="G7812" s="1">
        <v>477</v>
      </c>
      <c r="H7812">
        <v>1</v>
      </c>
      <c r="I7812">
        <v>0</v>
      </c>
      <c r="J7812" s="1">
        <v>21465</v>
      </c>
      <c r="K7812" t="s">
        <v>9128</v>
      </c>
      <c r="L7812" t="s">
        <v>9148</v>
      </c>
      <c r="M7812" t="s">
        <v>10557</v>
      </c>
      <c r="N7812" t="s">
        <v>8536</v>
      </c>
      <c r="O7812" t="s">
        <v>8764</v>
      </c>
      <c r="P7812" t="s">
        <v>8744</v>
      </c>
      <c r="Q7812">
        <v>20735</v>
      </c>
      <c r="R7812" t="s">
        <v>8561</v>
      </c>
      <c r="S7812" t="s">
        <v>7792</v>
      </c>
      <c r="T7812" t="s">
        <v>7736</v>
      </c>
    </row>
    <row r="7813" spans="1:20" x14ac:dyDescent="0.25">
      <c r="A7813" t="s">
        <v>6503</v>
      </c>
      <c r="B7813" s="2">
        <v>42414</v>
      </c>
      <c r="C7813" s="2">
        <v>42415</v>
      </c>
      <c r="D7813" t="s">
        <v>79</v>
      </c>
      <c r="E7813" t="s">
        <v>239</v>
      </c>
      <c r="F7813" t="s">
        <v>4244</v>
      </c>
      <c r="G7813" s="1">
        <v>798</v>
      </c>
      <c r="H7813">
        <v>3</v>
      </c>
      <c r="I7813">
        <v>0</v>
      </c>
      <c r="J7813" s="1">
        <v>20748</v>
      </c>
      <c r="K7813" t="s">
        <v>9128</v>
      </c>
      <c r="L7813" t="s">
        <v>9137</v>
      </c>
      <c r="M7813" t="s">
        <v>10704</v>
      </c>
      <c r="N7813" t="s">
        <v>8536</v>
      </c>
      <c r="O7813" t="s">
        <v>8764</v>
      </c>
      <c r="P7813" t="s">
        <v>8744</v>
      </c>
      <c r="Q7813">
        <v>20735</v>
      </c>
      <c r="R7813" t="s">
        <v>8561</v>
      </c>
      <c r="S7813" t="s">
        <v>7792</v>
      </c>
      <c r="T7813" t="s">
        <v>7736</v>
      </c>
    </row>
    <row r="7814" spans="1:20" x14ac:dyDescent="0.25">
      <c r="A7814" t="s">
        <v>6503</v>
      </c>
      <c r="B7814" s="2">
        <v>42414</v>
      </c>
      <c r="C7814" s="2">
        <v>42415</v>
      </c>
      <c r="D7814" t="s">
        <v>79</v>
      </c>
      <c r="E7814" t="s">
        <v>239</v>
      </c>
      <c r="F7814" t="s">
        <v>1549</v>
      </c>
      <c r="G7814" s="1">
        <v>550431</v>
      </c>
      <c r="H7814">
        <v>3</v>
      </c>
      <c r="I7814">
        <v>3</v>
      </c>
      <c r="J7814" s="1">
        <v>-471798</v>
      </c>
      <c r="K7814" t="s">
        <v>9123</v>
      </c>
      <c r="L7814" t="s">
        <v>9131</v>
      </c>
      <c r="M7814" t="s">
        <v>9873</v>
      </c>
      <c r="N7814" t="s">
        <v>8536</v>
      </c>
      <c r="O7814" t="s">
        <v>8764</v>
      </c>
      <c r="P7814" t="s">
        <v>8744</v>
      </c>
      <c r="Q7814">
        <v>20735</v>
      </c>
      <c r="R7814" t="s">
        <v>8561</v>
      </c>
      <c r="S7814" t="s">
        <v>7792</v>
      </c>
      <c r="T7814" t="s">
        <v>7736</v>
      </c>
    </row>
    <row r="7815" spans="1:20" x14ac:dyDescent="0.25">
      <c r="A7815" t="s">
        <v>6503</v>
      </c>
      <c r="B7815" s="2">
        <v>42414</v>
      </c>
      <c r="C7815" s="2">
        <v>42415</v>
      </c>
      <c r="D7815" t="s">
        <v>79</v>
      </c>
      <c r="E7815" t="s">
        <v>239</v>
      </c>
      <c r="F7815" t="s">
        <v>509</v>
      </c>
      <c r="G7815" s="1">
        <v>1056</v>
      </c>
      <c r="H7815">
        <v>6</v>
      </c>
      <c r="I7815">
        <v>0</v>
      </c>
      <c r="J7815" s="1">
        <v>46464</v>
      </c>
      <c r="K7815" t="s">
        <v>9123</v>
      </c>
      <c r="L7815" t="s">
        <v>9135</v>
      </c>
      <c r="M7815" t="s">
        <v>9389</v>
      </c>
      <c r="N7815" t="s">
        <v>8536</v>
      </c>
      <c r="O7815" t="s">
        <v>8764</v>
      </c>
      <c r="P7815" t="s">
        <v>8744</v>
      </c>
      <c r="Q7815">
        <v>20735</v>
      </c>
      <c r="R7815" t="s">
        <v>8561</v>
      </c>
      <c r="S7815" t="s">
        <v>7792</v>
      </c>
      <c r="T7815" t="s">
        <v>7736</v>
      </c>
    </row>
    <row r="7816" spans="1:20" x14ac:dyDescent="0.25">
      <c r="A7816" t="s">
        <v>6504</v>
      </c>
      <c r="B7816" s="2">
        <v>42894</v>
      </c>
      <c r="C7816" s="2">
        <v>42896</v>
      </c>
      <c r="D7816" t="s">
        <v>79</v>
      </c>
      <c r="E7816" t="s">
        <v>289</v>
      </c>
      <c r="F7816" t="s">
        <v>68</v>
      </c>
      <c r="G7816" s="1">
        <v>1497666</v>
      </c>
      <c r="H7816">
        <v>2</v>
      </c>
      <c r="I7816">
        <v>15</v>
      </c>
      <c r="J7816" s="1">
        <v>1409568</v>
      </c>
      <c r="K7816" t="s">
        <v>9123</v>
      </c>
      <c r="L7816" t="s">
        <v>9124</v>
      </c>
      <c r="M7816" t="s">
        <v>9164</v>
      </c>
      <c r="N7816" t="s">
        <v>8536</v>
      </c>
      <c r="O7816" t="s">
        <v>8540</v>
      </c>
      <c r="P7816" t="s">
        <v>8541</v>
      </c>
      <c r="Q7816">
        <v>90049</v>
      </c>
      <c r="R7816" t="s">
        <v>8542</v>
      </c>
      <c r="S7816" t="s">
        <v>7805</v>
      </c>
      <c r="T7816" t="s">
        <v>7744</v>
      </c>
    </row>
    <row r="7817" spans="1:20" x14ac:dyDescent="0.25">
      <c r="A7817" t="s">
        <v>6504</v>
      </c>
      <c r="B7817" s="2">
        <v>42894</v>
      </c>
      <c r="C7817" s="2">
        <v>42896</v>
      </c>
      <c r="D7817" t="s">
        <v>79</v>
      </c>
      <c r="E7817" t="s">
        <v>289</v>
      </c>
      <c r="F7817" t="s">
        <v>1807</v>
      </c>
      <c r="G7817" s="1">
        <v>1752</v>
      </c>
      <c r="H7817">
        <v>2</v>
      </c>
      <c r="I7817">
        <v>2</v>
      </c>
      <c r="J7817" s="1">
        <v>-3504</v>
      </c>
      <c r="K7817" t="s">
        <v>9139</v>
      </c>
      <c r="L7817" t="s">
        <v>9140</v>
      </c>
      <c r="M7817" t="s">
        <v>9980</v>
      </c>
      <c r="N7817" t="s">
        <v>8536</v>
      </c>
      <c r="O7817" t="s">
        <v>8540</v>
      </c>
      <c r="P7817" t="s">
        <v>8541</v>
      </c>
      <c r="Q7817">
        <v>90049</v>
      </c>
      <c r="R7817" t="s">
        <v>8542</v>
      </c>
      <c r="S7817" t="s">
        <v>7805</v>
      </c>
      <c r="T7817" t="s">
        <v>7744</v>
      </c>
    </row>
    <row r="7818" spans="1:20" x14ac:dyDescent="0.25">
      <c r="A7818" t="s">
        <v>6505</v>
      </c>
      <c r="B7818" s="2">
        <v>42664</v>
      </c>
      <c r="C7818" s="2">
        <v>42669</v>
      </c>
      <c r="D7818" t="s">
        <v>11</v>
      </c>
      <c r="E7818" t="s">
        <v>2349</v>
      </c>
      <c r="F7818" t="s">
        <v>2112</v>
      </c>
      <c r="G7818" s="1">
        <v>11322</v>
      </c>
      <c r="H7818">
        <v>3</v>
      </c>
      <c r="I7818">
        <v>0</v>
      </c>
      <c r="J7818" s="1">
        <v>294372</v>
      </c>
      <c r="K7818" t="s">
        <v>9128</v>
      </c>
      <c r="L7818" t="s">
        <v>9137</v>
      </c>
      <c r="M7818" t="s">
        <v>10105</v>
      </c>
      <c r="N7818" t="s">
        <v>8536</v>
      </c>
      <c r="O7818" t="s">
        <v>8807</v>
      </c>
      <c r="P7818" t="s">
        <v>8673</v>
      </c>
      <c r="Q7818">
        <v>89031</v>
      </c>
      <c r="R7818" t="s">
        <v>8542</v>
      </c>
      <c r="S7818" t="s">
        <v>8241</v>
      </c>
      <c r="T7818" t="s">
        <v>7744</v>
      </c>
    </row>
    <row r="7819" spans="1:20" x14ac:dyDescent="0.25">
      <c r="A7819" t="s">
        <v>6505</v>
      </c>
      <c r="B7819" s="2">
        <v>42664</v>
      </c>
      <c r="C7819" s="2">
        <v>42669</v>
      </c>
      <c r="D7819" t="s">
        <v>11</v>
      </c>
      <c r="E7819" t="s">
        <v>2349</v>
      </c>
      <c r="F7819" t="s">
        <v>5644</v>
      </c>
      <c r="G7819" s="1">
        <v>3588</v>
      </c>
      <c r="H7819">
        <v>6</v>
      </c>
      <c r="I7819">
        <v>0</v>
      </c>
      <c r="J7819" s="1">
        <v>175812</v>
      </c>
      <c r="K7819" t="s">
        <v>9128</v>
      </c>
      <c r="L7819" t="s">
        <v>9148</v>
      </c>
      <c r="M7819" t="s">
        <v>10877</v>
      </c>
      <c r="N7819" t="s">
        <v>8536</v>
      </c>
      <c r="O7819" t="s">
        <v>8807</v>
      </c>
      <c r="P7819" t="s">
        <v>8673</v>
      </c>
      <c r="Q7819">
        <v>89031</v>
      </c>
      <c r="R7819" t="s">
        <v>8542</v>
      </c>
      <c r="S7819" t="s">
        <v>8241</v>
      </c>
      <c r="T7819" t="s">
        <v>7744</v>
      </c>
    </row>
    <row r="7820" spans="1:20" x14ac:dyDescent="0.25">
      <c r="A7820" t="s">
        <v>6505</v>
      </c>
      <c r="B7820" s="2">
        <v>42664</v>
      </c>
      <c r="C7820" s="2">
        <v>42669</v>
      </c>
      <c r="D7820" t="s">
        <v>11</v>
      </c>
      <c r="E7820" t="s">
        <v>2349</v>
      </c>
      <c r="F7820" t="s">
        <v>4395</v>
      </c>
      <c r="G7820" s="1">
        <v>4535976</v>
      </c>
      <c r="H7820">
        <v>3</v>
      </c>
      <c r="I7820">
        <v>2</v>
      </c>
      <c r="J7820" s="1">
        <v>16442913</v>
      </c>
      <c r="K7820" t="s">
        <v>9128</v>
      </c>
      <c r="L7820" t="s">
        <v>9142</v>
      </c>
      <c r="M7820" t="s">
        <v>10731</v>
      </c>
      <c r="N7820" t="s">
        <v>8536</v>
      </c>
      <c r="O7820" t="s">
        <v>8807</v>
      </c>
      <c r="P7820" t="s">
        <v>8673</v>
      </c>
      <c r="Q7820">
        <v>89031</v>
      </c>
      <c r="R7820" t="s">
        <v>8542</v>
      </c>
      <c r="S7820" t="s">
        <v>8241</v>
      </c>
      <c r="T7820" t="s">
        <v>7744</v>
      </c>
    </row>
    <row r="7821" spans="1:20" x14ac:dyDescent="0.25">
      <c r="A7821" t="s">
        <v>6506</v>
      </c>
      <c r="B7821" s="2">
        <v>42761</v>
      </c>
      <c r="C7821" s="2">
        <v>42765</v>
      </c>
      <c r="D7821" t="s">
        <v>19</v>
      </c>
      <c r="E7821" t="s">
        <v>742</v>
      </c>
      <c r="F7821" t="s">
        <v>2412</v>
      </c>
      <c r="G7821" s="1">
        <v>1184</v>
      </c>
      <c r="H7821">
        <v>8</v>
      </c>
      <c r="I7821">
        <v>0</v>
      </c>
      <c r="J7821" s="1">
        <v>56832</v>
      </c>
      <c r="K7821" t="s">
        <v>9128</v>
      </c>
      <c r="L7821" t="s">
        <v>9191</v>
      </c>
      <c r="M7821" t="s">
        <v>10207</v>
      </c>
      <c r="N7821" t="s">
        <v>8536</v>
      </c>
      <c r="O7821" t="s">
        <v>8556</v>
      </c>
      <c r="P7821" t="s">
        <v>8541</v>
      </c>
      <c r="Q7821">
        <v>94109</v>
      </c>
      <c r="R7821" t="s">
        <v>8542</v>
      </c>
      <c r="S7821" t="s">
        <v>7908</v>
      </c>
      <c r="T7821" t="s">
        <v>7736</v>
      </c>
    </row>
    <row r="7822" spans="1:20" x14ac:dyDescent="0.25">
      <c r="A7822" t="s">
        <v>6507</v>
      </c>
      <c r="B7822" s="2">
        <v>43077</v>
      </c>
      <c r="C7822" s="2">
        <v>43079</v>
      </c>
      <c r="D7822" t="s">
        <v>11</v>
      </c>
      <c r="E7822" t="s">
        <v>867</v>
      </c>
      <c r="F7822" t="s">
        <v>1226</v>
      </c>
      <c r="G7822" s="1">
        <v>59274</v>
      </c>
      <c r="H7822">
        <v>6</v>
      </c>
      <c r="I7822">
        <v>0</v>
      </c>
      <c r="J7822" s="1">
        <v>1600398</v>
      </c>
      <c r="K7822" t="s">
        <v>9128</v>
      </c>
      <c r="L7822" t="s">
        <v>9133</v>
      </c>
      <c r="M7822" t="s">
        <v>9733</v>
      </c>
      <c r="N7822" t="s">
        <v>8536</v>
      </c>
      <c r="O7822" t="s">
        <v>8981</v>
      </c>
      <c r="P7822" t="s">
        <v>8675</v>
      </c>
      <c r="Q7822">
        <v>2920</v>
      </c>
      <c r="R7822" t="s">
        <v>8561</v>
      </c>
      <c r="S7822" t="s">
        <v>7932</v>
      </c>
      <c r="T7822" t="s">
        <v>7744</v>
      </c>
    </row>
    <row r="7823" spans="1:20" x14ac:dyDescent="0.25">
      <c r="A7823" t="s">
        <v>6508</v>
      </c>
      <c r="B7823" s="2">
        <v>42664</v>
      </c>
      <c r="C7823" s="2">
        <v>42667</v>
      </c>
      <c r="D7823" t="s">
        <v>11</v>
      </c>
      <c r="E7823" t="s">
        <v>2610</v>
      </c>
      <c r="F7823" t="s">
        <v>2229</v>
      </c>
      <c r="G7823" s="1">
        <v>111672</v>
      </c>
      <c r="H7823">
        <v>9</v>
      </c>
      <c r="I7823">
        <v>2</v>
      </c>
      <c r="J7823" s="1">
        <v>69795</v>
      </c>
      <c r="K7823" t="s">
        <v>9128</v>
      </c>
      <c r="L7823" t="s">
        <v>9133</v>
      </c>
      <c r="M7823" t="s">
        <v>10143</v>
      </c>
      <c r="N7823" t="s">
        <v>8536</v>
      </c>
      <c r="O7823" t="s">
        <v>8584</v>
      </c>
      <c r="P7823" t="s">
        <v>8586</v>
      </c>
      <c r="Q7823">
        <v>38301</v>
      </c>
      <c r="R7823" t="s">
        <v>8539</v>
      </c>
      <c r="S7823" t="s">
        <v>8281</v>
      </c>
      <c r="T7823" t="s">
        <v>7736</v>
      </c>
    </row>
    <row r="7824" spans="1:20" x14ac:dyDescent="0.25">
      <c r="A7824" t="s">
        <v>6509</v>
      </c>
      <c r="B7824" s="2">
        <v>41877</v>
      </c>
      <c r="C7824" s="2">
        <v>41883</v>
      </c>
      <c r="D7824" t="s">
        <v>19</v>
      </c>
      <c r="E7824" t="s">
        <v>2092</v>
      </c>
      <c r="F7824" t="s">
        <v>2197</v>
      </c>
      <c r="G7824" s="1">
        <v>864</v>
      </c>
      <c r="H7824">
        <v>3</v>
      </c>
      <c r="I7824">
        <v>0</v>
      </c>
      <c r="J7824" s="1">
        <v>25056</v>
      </c>
      <c r="K7824" t="s">
        <v>9128</v>
      </c>
      <c r="L7824" t="s">
        <v>9137</v>
      </c>
      <c r="M7824" t="s">
        <v>10133</v>
      </c>
      <c r="N7824" t="s">
        <v>8536</v>
      </c>
      <c r="O7824" t="s">
        <v>8613</v>
      </c>
      <c r="P7824" t="s">
        <v>8573</v>
      </c>
      <c r="Q7824">
        <v>19711</v>
      </c>
      <c r="R7824" t="s">
        <v>8561</v>
      </c>
      <c r="S7824" t="s">
        <v>8190</v>
      </c>
      <c r="T7824" t="s">
        <v>7744</v>
      </c>
    </row>
    <row r="7825" spans="1:20" x14ac:dyDescent="0.25">
      <c r="A7825" t="s">
        <v>6509</v>
      </c>
      <c r="B7825" s="2">
        <v>41877</v>
      </c>
      <c r="C7825" s="2">
        <v>41883</v>
      </c>
      <c r="D7825" t="s">
        <v>19</v>
      </c>
      <c r="E7825" t="s">
        <v>2092</v>
      </c>
      <c r="F7825" t="s">
        <v>2817</v>
      </c>
      <c r="G7825" s="1">
        <v>14997</v>
      </c>
      <c r="H7825">
        <v>3</v>
      </c>
      <c r="I7825">
        <v>0</v>
      </c>
      <c r="J7825" s="1">
        <v>524895</v>
      </c>
      <c r="K7825" t="s">
        <v>9139</v>
      </c>
      <c r="L7825" t="s">
        <v>9162</v>
      </c>
      <c r="M7825" t="s">
        <v>10349</v>
      </c>
      <c r="N7825" t="s">
        <v>8536</v>
      </c>
      <c r="O7825" t="s">
        <v>8613</v>
      </c>
      <c r="P7825" t="s">
        <v>8573</v>
      </c>
      <c r="Q7825">
        <v>19711</v>
      </c>
      <c r="R7825" t="s">
        <v>8561</v>
      </c>
      <c r="S7825" t="s">
        <v>8190</v>
      </c>
      <c r="T7825" t="s">
        <v>7744</v>
      </c>
    </row>
    <row r="7826" spans="1:20" x14ac:dyDescent="0.25">
      <c r="A7826" t="s">
        <v>6510</v>
      </c>
      <c r="B7826" s="2">
        <v>41775</v>
      </c>
      <c r="C7826" s="2">
        <v>41782</v>
      </c>
      <c r="D7826" t="s">
        <v>19</v>
      </c>
      <c r="E7826" t="s">
        <v>2150</v>
      </c>
      <c r="F7826" t="s">
        <v>3167</v>
      </c>
      <c r="G7826" s="1">
        <v>23288</v>
      </c>
      <c r="H7826">
        <v>5</v>
      </c>
      <c r="I7826">
        <v>2</v>
      </c>
      <c r="J7826" s="1">
        <v>17466</v>
      </c>
      <c r="K7826" t="s">
        <v>9123</v>
      </c>
      <c r="L7826" t="s">
        <v>9126</v>
      </c>
      <c r="M7826" t="s">
        <v>10453</v>
      </c>
      <c r="N7826" t="s">
        <v>8536</v>
      </c>
      <c r="O7826" t="s">
        <v>8540</v>
      </c>
      <c r="P7826" t="s">
        <v>8541</v>
      </c>
      <c r="Q7826">
        <v>90036</v>
      </c>
      <c r="R7826" t="s">
        <v>8542</v>
      </c>
      <c r="S7826" t="s">
        <v>8201</v>
      </c>
      <c r="T7826" t="s">
        <v>7738</v>
      </c>
    </row>
    <row r="7827" spans="1:20" x14ac:dyDescent="0.25">
      <c r="A7827" t="s">
        <v>6511</v>
      </c>
      <c r="B7827" s="2">
        <v>42038</v>
      </c>
      <c r="C7827" s="2">
        <v>42042</v>
      </c>
      <c r="D7827" t="s">
        <v>19</v>
      </c>
      <c r="E7827" t="s">
        <v>2150</v>
      </c>
      <c r="F7827" t="s">
        <v>87</v>
      </c>
      <c r="G7827" s="1">
        <v>90882</v>
      </c>
      <c r="H7827">
        <v>1</v>
      </c>
      <c r="I7827">
        <v>1</v>
      </c>
      <c r="J7827" s="1">
        <v>15147</v>
      </c>
      <c r="K7827" t="s">
        <v>9123</v>
      </c>
      <c r="L7827" t="s">
        <v>9126</v>
      </c>
      <c r="M7827" t="s">
        <v>9177</v>
      </c>
      <c r="N7827" t="s">
        <v>8536</v>
      </c>
      <c r="O7827" t="s">
        <v>8997</v>
      </c>
      <c r="P7827" t="s">
        <v>8577</v>
      </c>
      <c r="Q7827">
        <v>13440</v>
      </c>
      <c r="R7827" t="s">
        <v>8561</v>
      </c>
      <c r="S7827" t="s">
        <v>8201</v>
      </c>
      <c r="T7827" t="s">
        <v>7738</v>
      </c>
    </row>
    <row r="7828" spans="1:20" x14ac:dyDescent="0.25">
      <c r="A7828" t="s">
        <v>6512</v>
      </c>
      <c r="B7828" s="2">
        <v>43039</v>
      </c>
      <c r="C7828" s="2">
        <v>43044</v>
      </c>
      <c r="D7828" t="s">
        <v>19</v>
      </c>
      <c r="E7828" t="s">
        <v>1743</v>
      </c>
      <c r="F7828" t="s">
        <v>1145</v>
      </c>
      <c r="G7828" s="1">
        <v>508768</v>
      </c>
      <c r="H7828">
        <v>4</v>
      </c>
      <c r="I7828">
        <v>2</v>
      </c>
      <c r="J7828" s="1">
        <v>381576</v>
      </c>
      <c r="K7828" t="s">
        <v>9139</v>
      </c>
      <c r="L7828" t="s">
        <v>9140</v>
      </c>
      <c r="M7828" t="s">
        <v>9697</v>
      </c>
      <c r="N7828" t="s">
        <v>8536</v>
      </c>
      <c r="O7828" t="s">
        <v>8579</v>
      </c>
      <c r="P7828" t="s">
        <v>8566</v>
      </c>
      <c r="Q7828">
        <v>60610</v>
      </c>
      <c r="R7828" t="s">
        <v>8551</v>
      </c>
      <c r="S7828" t="s">
        <v>8126</v>
      </c>
      <c r="T7828" t="s">
        <v>7738</v>
      </c>
    </row>
    <row r="7829" spans="1:20" x14ac:dyDescent="0.25">
      <c r="A7829" t="s">
        <v>6512</v>
      </c>
      <c r="B7829" s="2">
        <v>43039</v>
      </c>
      <c r="C7829" s="2">
        <v>43044</v>
      </c>
      <c r="D7829" t="s">
        <v>19</v>
      </c>
      <c r="E7829" t="s">
        <v>1743</v>
      </c>
      <c r="F7829" t="s">
        <v>638</v>
      </c>
      <c r="G7829" s="1">
        <v>9912</v>
      </c>
      <c r="H7829">
        <v>3</v>
      </c>
      <c r="I7829">
        <v>2</v>
      </c>
      <c r="J7829" s="1">
        <v>32214</v>
      </c>
      <c r="K7829" t="s">
        <v>9128</v>
      </c>
      <c r="L7829" t="s">
        <v>9167</v>
      </c>
      <c r="M7829" t="s">
        <v>9460</v>
      </c>
      <c r="N7829" t="s">
        <v>8536</v>
      </c>
      <c r="O7829" t="s">
        <v>8579</v>
      </c>
      <c r="P7829" t="s">
        <v>8566</v>
      </c>
      <c r="Q7829">
        <v>60610</v>
      </c>
      <c r="R7829" t="s">
        <v>8551</v>
      </c>
      <c r="S7829" t="s">
        <v>8126</v>
      </c>
      <c r="T7829" t="s">
        <v>7738</v>
      </c>
    </row>
    <row r="7830" spans="1:20" x14ac:dyDescent="0.25">
      <c r="A7830" t="s">
        <v>6513</v>
      </c>
      <c r="B7830" s="2">
        <v>42120</v>
      </c>
      <c r="C7830" s="2">
        <v>42125</v>
      </c>
      <c r="D7830" t="s">
        <v>19</v>
      </c>
      <c r="E7830" t="s">
        <v>1356</v>
      </c>
      <c r="F7830" t="s">
        <v>3335</v>
      </c>
      <c r="G7830" s="1">
        <v>63936</v>
      </c>
      <c r="H7830">
        <v>3</v>
      </c>
      <c r="I7830">
        <v>2</v>
      </c>
      <c r="J7830" s="1">
        <v>63936</v>
      </c>
      <c r="K7830" t="s">
        <v>9123</v>
      </c>
      <c r="L7830" t="s">
        <v>9126</v>
      </c>
      <c r="M7830" t="s">
        <v>10503</v>
      </c>
      <c r="N7830" t="s">
        <v>8536</v>
      </c>
      <c r="O7830" t="s">
        <v>8642</v>
      </c>
      <c r="P7830" t="s">
        <v>8541</v>
      </c>
      <c r="Q7830">
        <v>92105</v>
      </c>
      <c r="R7830" t="s">
        <v>8542</v>
      </c>
      <c r="S7830" t="s">
        <v>8046</v>
      </c>
      <c r="T7830" t="s">
        <v>7738</v>
      </c>
    </row>
    <row r="7831" spans="1:20" x14ac:dyDescent="0.25">
      <c r="A7831" t="s">
        <v>6513</v>
      </c>
      <c r="B7831" s="2">
        <v>42120</v>
      </c>
      <c r="C7831" s="2">
        <v>42125</v>
      </c>
      <c r="D7831" t="s">
        <v>19</v>
      </c>
      <c r="E7831" t="s">
        <v>1356</v>
      </c>
      <c r="F7831" t="s">
        <v>800</v>
      </c>
      <c r="G7831" s="1">
        <v>5952</v>
      </c>
      <c r="H7831">
        <v>3</v>
      </c>
      <c r="I7831">
        <v>0</v>
      </c>
      <c r="J7831" s="1">
        <v>154752</v>
      </c>
      <c r="K7831" t="s">
        <v>9128</v>
      </c>
      <c r="L7831" t="s">
        <v>9137</v>
      </c>
      <c r="M7831" t="s">
        <v>9539</v>
      </c>
      <c r="N7831" t="s">
        <v>8536</v>
      </c>
      <c r="O7831" t="s">
        <v>8642</v>
      </c>
      <c r="P7831" t="s">
        <v>8541</v>
      </c>
      <c r="Q7831">
        <v>92105</v>
      </c>
      <c r="R7831" t="s">
        <v>8542</v>
      </c>
      <c r="S7831" t="s">
        <v>8046</v>
      </c>
      <c r="T7831" t="s">
        <v>7738</v>
      </c>
    </row>
    <row r="7832" spans="1:20" x14ac:dyDescent="0.25">
      <c r="A7832" t="s">
        <v>6513</v>
      </c>
      <c r="B7832" s="2">
        <v>42120</v>
      </c>
      <c r="C7832" s="2">
        <v>42125</v>
      </c>
      <c r="D7832" t="s">
        <v>19</v>
      </c>
      <c r="E7832" t="s">
        <v>1356</v>
      </c>
      <c r="F7832" t="s">
        <v>5466</v>
      </c>
      <c r="G7832" s="1">
        <v>311976</v>
      </c>
      <c r="H7832">
        <v>3</v>
      </c>
      <c r="I7832">
        <v>2</v>
      </c>
      <c r="J7832" s="1">
        <v>38997</v>
      </c>
      <c r="K7832" t="s">
        <v>9139</v>
      </c>
      <c r="L7832" t="s">
        <v>9140</v>
      </c>
      <c r="M7832" t="s">
        <v>10866</v>
      </c>
      <c r="N7832" t="s">
        <v>8536</v>
      </c>
      <c r="O7832" t="s">
        <v>8642</v>
      </c>
      <c r="P7832" t="s">
        <v>8541</v>
      </c>
      <c r="Q7832">
        <v>92105</v>
      </c>
      <c r="R7832" t="s">
        <v>8542</v>
      </c>
      <c r="S7832" t="s">
        <v>8046</v>
      </c>
      <c r="T7832" t="s">
        <v>7738</v>
      </c>
    </row>
    <row r="7833" spans="1:20" x14ac:dyDescent="0.25">
      <c r="A7833" t="s">
        <v>6513</v>
      </c>
      <c r="B7833" s="2">
        <v>42120</v>
      </c>
      <c r="C7833" s="2">
        <v>42125</v>
      </c>
      <c r="D7833" t="s">
        <v>19</v>
      </c>
      <c r="E7833" t="s">
        <v>1356</v>
      </c>
      <c r="F7833" t="s">
        <v>604</v>
      </c>
      <c r="G7833" s="1">
        <v>50352</v>
      </c>
      <c r="H7833">
        <v>3</v>
      </c>
      <c r="I7833">
        <v>2</v>
      </c>
      <c r="J7833" s="1">
        <v>176232</v>
      </c>
      <c r="K7833" t="s">
        <v>9128</v>
      </c>
      <c r="L7833" t="s">
        <v>9142</v>
      </c>
      <c r="M7833" t="s">
        <v>9442</v>
      </c>
      <c r="N7833" t="s">
        <v>8536</v>
      </c>
      <c r="O7833" t="s">
        <v>8642</v>
      </c>
      <c r="P7833" t="s">
        <v>8541</v>
      </c>
      <c r="Q7833">
        <v>92105</v>
      </c>
      <c r="R7833" t="s">
        <v>8542</v>
      </c>
      <c r="S7833" t="s">
        <v>8046</v>
      </c>
      <c r="T7833" t="s">
        <v>7738</v>
      </c>
    </row>
    <row r="7834" spans="1:20" x14ac:dyDescent="0.25">
      <c r="A7834" t="s">
        <v>6514</v>
      </c>
      <c r="B7834" s="2">
        <v>42499</v>
      </c>
      <c r="C7834" s="2">
        <v>42503</v>
      </c>
      <c r="D7834" t="s">
        <v>19</v>
      </c>
      <c r="E7834" t="s">
        <v>2180</v>
      </c>
      <c r="F7834" t="s">
        <v>374</v>
      </c>
      <c r="G7834" s="1">
        <v>19136</v>
      </c>
      <c r="H7834">
        <v>2</v>
      </c>
      <c r="I7834">
        <v>2</v>
      </c>
      <c r="J7834" s="1">
        <v>19136</v>
      </c>
      <c r="K7834" t="s">
        <v>9139</v>
      </c>
      <c r="L7834" t="s">
        <v>9140</v>
      </c>
      <c r="M7834" t="s">
        <v>9321</v>
      </c>
      <c r="N7834" t="s">
        <v>8536</v>
      </c>
      <c r="O7834" t="s">
        <v>8563</v>
      </c>
      <c r="P7834" t="s">
        <v>8550</v>
      </c>
      <c r="Q7834">
        <v>77036</v>
      </c>
      <c r="R7834" t="s">
        <v>8551</v>
      </c>
      <c r="S7834" t="s">
        <v>8207</v>
      </c>
      <c r="T7834" t="s">
        <v>7736</v>
      </c>
    </row>
    <row r="7835" spans="1:20" x14ac:dyDescent="0.25">
      <c r="A7835" t="s">
        <v>6515</v>
      </c>
      <c r="B7835" s="2">
        <v>42028</v>
      </c>
      <c r="C7835" s="2">
        <v>42032</v>
      </c>
      <c r="D7835" t="s">
        <v>19</v>
      </c>
      <c r="E7835" t="s">
        <v>4453</v>
      </c>
      <c r="F7835" t="s">
        <v>696</v>
      </c>
      <c r="G7835" s="1">
        <v>1312</v>
      </c>
      <c r="H7835">
        <v>5</v>
      </c>
      <c r="I7835">
        <v>2</v>
      </c>
      <c r="J7835" s="1">
        <v>2132</v>
      </c>
      <c r="K7835" t="s">
        <v>9128</v>
      </c>
      <c r="L7835" t="s">
        <v>9137</v>
      </c>
      <c r="M7835" t="s">
        <v>9488</v>
      </c>
      <c r="N7835" t="s">
        <v>8536</v>
      </c>
      <c r="O7835" t="s">
        <v>9075</v>
      </c>
      <c r="P7835" t="s">
        <v>8544</v>
      </c>
      <c r="Q7835">
        <v>33407</v>
      </c>
      <c r="R7835" t="s">
        <v>8539</v>
      </c>
      <c r="S7835" t="s">
        <v>8474</v>
      </c>
      <c r="T7835" t="s">
        <v>7744</v>
      </c>
    </row>
    <row r="7836" spans="1:20" x14ac:dyDescent="0.25">
      <c r="A7836" t="s">
        <v>6516</v>
      </c>
      <c r="B7836" s="2">
        <v>42107</v>
      </c>
      <c r="C7836" s="2">
        <v>42111</v>
      </c>
      <c r="D7836" t="s">
        <v>11</v>
      </c>
      <c r="E7836" t="s">
        <v>3743</v>
      </c>
      <c r="F7836" t="s">
        <v>2171</v>
      </c>
      <c r="G7836" s="1">
        <v>241568</v>
      </c>
      <c r="H7836">
        <v>2</v>
      </c>
      <c r="I7836">
        <v>2</v>
      </c>
      <c r="J7836" s="1">
        <v>-15098</v>
      </c>
      <c r="K7836" t="s">
        <v>9123</v>
      </c>
      <c r="L7836" t="s">
        <v>9131</v>
      </c>
      <c r="M7836" t="s">
        <v>10126</v>
      </c>
      <c r="N7836" t="s">
        <v>8536</v>
      </c>
      <c r="O7836" t="s">
        <v>8540</v>
      </c>
      <c r="P7836" t="s">
        <v>8541</v>
      </c>
      <c r="Q7836">
        <v>90045</v>
      </c>
      <c r="R7836" t="s">
        <v>8542</v>
      </c>
      <c r="S7836" t="s">
        <v>8424</v>
      </c>
      <c r="T7836" t="s">
        <v>7736</v>
      </c>
    </row>
    <row r="7837" spans="1:20" x14ac:dyDescent="0.25">
      <c r="A7837" t="s">
        <v>6516</v>
      </c>
      <c r="B7837" s="2">
        <v>42107</v>
      </c>
      <c r="C7837" s="2">
        <v>42111</v>
      </c>
      <c r="D7837" t="s">
        <v>11</v>
      </c>
      <c r="E7837" t="s">
        <v>3743</v>
      </c>
      <c r="F7837" t="s">
        <v>1501</v>
      </c>
      <c r="G7837" s="1">
        <v>47992</v>
      </c>
      <c r="H7837">
        <v>2</v>
      </c>
      <c r="I7837">
        <v>2</v>
      </c>
      <c r="J7837" s="1">
        <v>41993</v>
      </c>
      <c r="K7837" t="s">
        <v>9139</v>
      </c>
      <c r="L7837" t="s">
        <v>9140</v>
      </c>
      <c r="M7837" t="s">
        <v>9853</v>
      </c>
      <c r="N7837" t="s">
        <v>8536</v>
      </c>
      <c r="O7837" t="s">
        <v>8540</v>
      </c>
      <c r="P7837" t="s">
        <v>8541</v>
      </c>
      <c r="Q7837">
        <v>90045</v>
      </c>
      <c r="R7837" t="s">
        <v>8542</v>
      </c>
      <c r="S7837" t="s">
        <v>8424</v>
      </c>
      <c r="T7837" t="s">
        <v>7736</v>
      </c>
    </row>
    <row r="7838" spans="1:20" x14ac:dyDescent="0.25">
      <c r="A7838" t="s">
        <v>6517</v>
      </c>
      <c r="B7838" s="2">
        <v>42272</v>
      </c>
      <c r="C7838" s="2">
        <v>42277</v>
      </c>
      <c r="D7838" t="s">
        <v>19</v>
      </c>
      <c r="E7838" t="s">
        <v>279</v>
      </c>
      <c r="F7838" t="s">
        <v>2155</v>
      </c>
      <c r="G7838" s="1">
        <v>307136</v>
      </c>
      <c r="H7838">
        <v>4</v>
      </c>
      <c r="I7838">
        <v>2</v>
      </c>
      <c r="J7838" s="1">
        <v>-115176</v>
      </c>
      <c r="K7838" t="s">
        <v>9123</v>
      </c>
      <c r="L7838" t="s">
        <v>9126</v>
      </c>
      <c r="M7838" t="s">
        <v>10118</v>
      </c>
      <c r="N7838" t="s">
        <v>8536</v>
      </c>
      <c r="O7838" t="s">
        <v>8547</v>
      </c>
      <c r="P7838" t="s">
        <v>8548</v>
      </c>
      <c r="Q7838">
        <v>98103</v>
      </c>
      <c r="R7838" t="s">
        <v>8542</v>
      </c>
      <c r="S7838" t="s">
        <v>7802</v>
      </c>
      <c r="T7838" t="s">
        <v>7738</v>
      </c>
    </row>
    <row r="7839" spans="1:20" x14ac:dyDescent="0.25">
      <c r="A7839" t="s">
        <v>6517</v>
      </c>
      <c r="B7839" s="2">
        <v>42272</v>
      </c>
      <c r="C7839" s="2">
        <v>42277</v>
      </c>
      <c r="D7839" t="s">
        <v>19</v>
      </c>
      <c r="E7839" t="s">
        <v>279</v>
      </c>
      <c r="F7839" t="s">
        <v>4369</v>
      </c>
      <c r="G7839" s="1">
        <v>126</v>
      </c>
      <c r="H7839">
        <v>2</v>
      </c>
      <c r="I7839">
        <v>0</v>
      </c>
      <c r="J7839" s="1">
        <v>5796</v>
      </c>
      <c r="K7839" t="s">
        <v>9128</v>
      </c>
      <c r="L7839" t="s">
        <v>9129</v>
      </c>
      <c r="M7839" t="s">
        <v>10728</v>
      </c>
      <c r="N7839" t="s">
        <v>8536</v>
      </c>
      <c r="O7839" t="s">
        <v>8547</v>
      </c>
      <c r="P7839" t="s">
        <v>8548</v>
      </c>
      <c r="Q7839">
        <v>98103</v>
      </c>
      <c r="R7839" t="s">
        <v>8542</v>
      </c>
      <c r="S7839" t="s">
        <v>7802</v>
      </c>
      <c r="T7839" t="s">
        <v>7738</v>
      </c>
    </row>
    <row r="7840" spans="1:20" x14ac:dyDescent="0.25">
      <c r="A7840" t="s">
        <v>6517</v>
      </c>
      <c r="B7840" s="2">
        <v>42272</v>
      </c>
      <c r="C7840" s="2">
        <v>42277</v>
      </c>
      <c r="D7840" t="s">
        <v>19</v>
      </c>
      <c r="E7840" t="s">
        <v>279</v>
      </c>
      <c r="F7840" t="s">
        <v>857</v>
      </c>
      <c r="G7840" s="1">
        <v>15998</v>
      </c>
      <c r="H7840">
        <v>2</v>
      </c>
      <c r="I7840">
        <v>0</v>
      </c>
      <c r="J7840" s="1">
        <v>575928</v>
      </c>
      <c r="K7840" t="s">
        <v>9139</v>
      </c>
      <c r="L7840" t="s">
        <v>9162</v>
      </c>
      <c r="M7840" t="s">
        <v>9569</v>
      </c>
      <c r="N7840" t="s">
        <v>8536</v>
      </c>
      <c r="O7840" t="s">
        <v>8547</v>
      </c>
      <c r="P7840" t="s">
        <v>8548</v>
      </c>
      <c r="Q7840">
        <v>98103</v>
      </c>
      <c r="R7840" t="s">
        <v>8542</v>
      </c>
      <c r="S7840" t="s">
        <v>7802</v>
      </c>
      <c r="T7840" t="s">
        <v>7738</v>
      </c>
    </row>
    <row r="7841" spans="1:20" x14ac:dyDescent="0.25">
      <c r="A7841" t="s">
        <v>6518</v>
      </c>
      <c r="B7841" s="2">
        <v>41726</v>
      </c>
      <c r="C7841" s="2">
        <v>41731</v>
      </c>
      <c r="D7841" t="s">
        <v>19</v>
      </c>
      <c r="E7841" t="s">
        <v>3119</v>
      </c>
      <c r="F7841" t="s">
        <v>71</v>
      </c>
      <c r="G7841" s="1">
        <v>612</v>
      </c>
      <c r="H7841">
        <v>3</v>
      </c>
      <c r="I7841">
        <v>0</v>
      </c>
      <c r="J7841" s="1">
        <v>28764</v>
      </c>
      <c r="K7841" t="s">
        <v>9128</v>
      </c>
      <c r="L7841" t="s">
        <v>9167</v>
      </c>
      <c r="M7841" t="s">
        <v>9168</v>
      </c>
      <c r="N7841" t="s">
        <v>8536</v>
      </c>
      <c r="O7841" t="s">
        <v>8670</v>
      </c>
      <c r="P7841" t="s">
        <v>8602</v>
      </c>
      <c r="Q7841">
        <v>50315</v>
      </c>
      <c r="R7841" t="s">
        <v>8551</v>
      </c>
      <c r="S7841" t="s">
        <v>8348</v>
      </c>
      <c r="T7841" t="s">
        <v>7736</v>
      </c>
    </row>
    <row r="7842" spans="1:20" x14ac:dyDescent="0.25">
      <c r="A7842" t="s">
        <v>6518</v>
      </c>
      <c r="B7842" s="2">
        <v>41726</v>
      </c>
      <c r="C7842" s="2">
        <v>41731</v>
      </c>
      <c r="D7842" t="s">
        <v>19</v>
      </c>
      <c r="E7842" t="s">
        <v>3119</v>
      </c>
      <c r="F7842" t="s">
        <v>2818</v>
      </c>
      <c r="G7842" s="1">
        <v>118472</v>
      </c>
      <c r="H7842">
        <v>4</v>
      </c>
      <c r="I7842">
        <v>0</v>
      </c>
      <c r="J7842" s="1">
        <v>1066248</v>
      </c>
      <c r="K7842" t="s">
        <v>9123</v>
      </c>
      <c r="L7842" t="s">
        <v>9131</v>
      </c>
      <c r="M7842" t="s">
        <v>10350</v>
      </c>
      <c r="N7842" t="s">
        <v>8536</v>
      </c>
      <c r="O7842" t="s">
        <v>8670</v>
      </c>
      <c r="P7842" t="s">
        <v>8602</v>
      </c>
      <c r="Q7842">
        <v>50315</v>
      </c>
      <c r="R7842" t="s">
        <v>8551</v>
      </c>
      <c r="S7842" t="s">
        <v>8348</v>
      </c>
      <c r="T7842" t="s">
        <v>7736</v>
      </c>
    </row>
    <row r="7843" spans="1:20" x14ac:dyDescent="0.25">
      <c r="A7843" t="s">
        <v>6519</v>
      </c>
      <c r="B7843" s="2">
        <v>42568</v>
      </c>
      <c r="C7843" s="2">
        <v>42573</v>
      </c>
      <c r="D7843" t="s">
        <v>19</v>
      </c>
      <c r="E7843" t="s">
        <v>1086</v>
      </c>
      <c r="F7843" t="s">
        <v>29</v>
      </c>
      <c r="G7843" s="1">
        <v>4596</v>
      </c>
      <c r="H7843">
        <v>2</v>
      </c>
      <c r="I7843">
        <v>0</v>
      </c>
      <c r="J7843" s="1">
        <v>13788</v>
      </c>
      <c r="K7843" t="s">
        <v>9128</v>
      </c>
      <c r="L7843" t="s">
        <v>9144</v>
      </c>
      <c r="M7843" t="s">
        <v>9145</v>
      </c>
      <c r="N7843" t="s">
        <v>8536</v>
      </c>
      <c r="O7843" t="s">
        <v>8576</v>
      </c>
      <c r="P7843" t="s">
        <v>8577</v>
      </c>
      <c r="Q7843">
        <v>10024</v>
      </c>
      <c r="R7843" t="s">
        <v>8561</v>
      </c>
      <c r="S7843" t="s">
        <v>7985</v>
      </c>
      <c r="T7843" t="s">
        <v>7736</v>
      </c>
    </row>
    <row r="7844" spans="1:20" x14ac:dyDescent="0.25">
      <c r="A7844" t="s">
        <v>6520</v>
      </c>
      <c r="B7844" s="2">
        <v>41748</v>
      </c>
      <c r="C7844" s="2">
        <v>41752</v>
      </c>
      <c r="D7844" t="s">
        <v>11</v>
      </c>
      <c r="E7844" t="s">
        <v>1663</v>
      </c>
      <c r="F7844" t="s">
        <v>1263</v>
      </c>
      <c r="G7844" s="1">
        <v>5805</v>
      </c>
      <c r="H7844">
        <v>3</v>
      </c>
      <c r="I7844">
        <v>0</v>
      </c>
      <c r="J7844" s="1">
        <v>26703</v>
      </c>
      <c r="K7844" t="s">
        <v>9128</v>
      </c>
      <c r="L7844" t="s">
        <v>9142</v>
      </c>
      <c r="M7844" t="s">
        <v>9750</v>
      </c>
      <c r="N7844" t="s">
        <v>8536</v>
      </c>
      <c r="O7844" t="s">
        <v>8653</v>
      </c>
      <c r="P7844" t="s">
        <v>8583</v>
      </c>
      <c r="Q7844">
        <v>22204</v>
      </c>
      <c r="R7844" t="s">
        <v>8539</v>
      </c>
      <c r="S7844" t="s">
        <v>8107</v>
      </c>
      <c r="T7844" t="s">
        <v>7736</v>
      </c>
    </row>
    <row r="7845" spans="1:20" x14ac:dyDescent="0.25">
      <c r="A7845" t="s">
        <v>6520</v>
      </c>
      <c r="B7845" s="2">
        <v>41748</v>
      </c>
      <c r="C7845" s="2">
        <v>41752</v>
      </c>
      <c r="D7845" t="s">
        <v>11</v>
      </c>
      <c r="E7845" t="s">
        <v>1663</v>
      </c>
      <c r="F7845" t="s">
        <v>122</v>
      </c>
      <c r="G7845" s="1">
        <v>7128</v>
      </c>
      <c r="H7845">
        <v>11</v>
      </c>
      <c r="I7845">
        <v>0</v>
      </c>
      <c r="J7845" s="1">
        <v>342144</v>
      </c>
      <c r="K7845" t="s">
        <v>9128</v>
      </c>
      <c r="L7845" t="s">
        <v>9148</v>
      </c>
      <c r="M7845" t="s">
        <v>9195</v>
      </c>
      <c r="N7845" t="s">
        <v>8536</v>
      </c>
      <c r="O7845" t="s">
        <v>8653</v>
      </c>
      <c r="P7845" t="s">
        <v>8583</v>
      </c>
      <c r="Q7845">
        <v>22204</v>
      </c>
      <c r="R7845" t="s">
        <v>8539</v>
      </c>
      <c r="S7845" t="s">
        <v>8107</v>
      </c>
      <c r="T7845" t="s">
        <v>7736</v>
      </c>
    </row>
    <row r="7846" spans="1:20" x14ac:dyDescent="0.25">
      <c r="A7846" t="s">
        <v>6521</v>
      </c>
      <c r="B7846" s="2">
        <v>42937</v>
      </c>
      <c r="C7846" s="2">
        <v>42941</v>
      </c>
      <c r="D7846" t="s">
        <v>19</v>
      </c>
      <c r="E7846" t="s">
        <v>1963</v>
      </c>
      <c r="F7846" t="s">
        <v>2100</v>
      </c>
      <c r="G7846" s="1">
        <v>124404</v>
      </c>
      <c r="H7846">
        <v>4</v>
      </c>
      <c r="I7846">
        <v>3</v>
      </c>
      <c r="J7846" s="1">
        <v>-213264</v>
      </c>
      <c r="K7846" t="s">
        <v>9123</v>
      </c>
      <c r="L7846" t="s">
        <v>9131</v>
      </c>
      <c r="M7846" t="s">
        <v>10100</v>
      </c>
      <c r="N7846" t="s">
        <v>8536</v>
      </c>
      <c r="O7846" t="s">
        <v>8928</v>
      </c>
      <c r="P7846" t="s">
        <v>8550</v>
      </c>
      <c r="Q7846">
        <v>78577</v>
      </c>
      <c r="R7846" t="s">
        <v>8551</v>
      </c>
      <c r="S7846" t="s">
        <v>8159</v>
      </c>
      <c r="T7846" t="s">
        <v>7736</v>
      </c>
    </row>
    <row r="7847" spans="1:20" x14ac:dyDescent="0.25">
      <c r="A7847" t="s">
        <v>6522</v>
      </c>
      <c r="B7847" s="2">
        <v>42274</v>
      </c>
      <c r="C7847" s="2">
        <v>42279</v>
      </c>
      <c r="D7847" t="s">
        <v>19</v>
      </c>
      <c r="E7847" t="s">
        <v>2467</v>
      </c>
      <c r="F7847" t="s">
        <v>2266</v>
      </c>
      <c r="G7847" s="1">
        <v>1549</v>
      </c>
      <c r="H7847">
        <v>5</v>
      </c>
      <c r="I7847">
        <v>0</v>
      </c>
      <c r="J7847" s="1">
        <v>69705</v>
      </c>
      <c r="K7847" t="s">
        <v>9128</v>
      </c>
      <c r="L7847" t="s">
        <v>9148</v>
      </c>
      <c r="M7847" t="s">
        <v>10155</v>
      </c>
      <c r="N7847" t="s">
        <v>8536</v>
      </c>
      <c r="O7847" t="s">
        <v>8653</v>
      </c>
      <c r="P7847" t="s">
        <v>8583</v>
      </c>
      <c r="Q7847">
        <v>22204</v>
      </c>
      <c r="R7847" t="s">
        <v>8539</v>
      </c>
      <c r="S7847" t="s">
        <v>8261</v>
      </c>
      <c r="T7847" t="s">
        <v>7736</v>
      </c>
    </row>
    <row r="7848" spans="1:20" x14ac:dyDescent="0.25">
      <c r="A7848" t="s">
        <v>6522</v>
      </c>
      <c r="B7848" s="2">
        <v>42274</v>
      </c>
      <c r="C7848" s="2">
        <v>42279</v>
      </c>
      <c r="D7848" t="s">
        <v>19</v>
      </c>
      <c r="E7848" t="s">
        <v>2467</v>
      </c>
      <c r="F7848" t="s">
        <v>1001</v>
      </c>
      <c r="G7848" s="1">
        <v>187188</v>
      </c>
      <c r="H7848">
        <v>12</v>
      </c>
      <c r="I7848">
        <v>0</v>
      </c>
      <c r="J7848" s="1">
        <v>561564</v>
      </c>
      <c r="K7848" t="s">
        <v>9139</v>
      </c>
      <c r="L7848" t="s">
        <v>9140</v>
      </c>
      <c r="M7848" t="s">
        <v>9634</v>
      </c>
      <c r="N7848" t="s">
        <v>8536</v>
      </c>
      <c r="O7848" t="s">
        <v>8653</v>
      </c>
      <c r="P7848" t="s">
        <v>8583</v>
      </c>
      <c r="Q7848">
        <v>22204</v>
      </c>
      <c r="R7848" t="s">
        <v>8539</v>
      </c>
      <c r="S7848" t="s">
        <v>8261</v>
      </c>
      <c r="T7848" t="s">
        <v>7736</v>
      </c>
    </row>
    <row r="7849" spans="1:20" x14ac:dyDescent="0.25">
      <c r="A7849" t="s">
        <v>6523</v>
      </c>
      <c r="B7849" s="2">
        <v>42427</v>
      </c>
      <c r="C7849" s="2">
        <v>42431</v>
      </c>
      <c r="D7849" t="s">
        <v>19</v>
      </c>
      <c r="E7849" t="s">
        <v>1731</v>
      </c>
      <c r="F7849" t="s">
        <v>4570</v>
      </c>
      <c r="G7849" s="1">
        <v>16192</v>
      </c>
      <c r="H7849">
        <v>2</v>
      </c>
      <c r="I7849">
        <v>6</v>
      </c>
      <c r="J7849" s="1">
        <v>-68816</v>
      </c>
      <c r="K7849" t="s">
        <v>9123</v>
      </c>
      <c r="L7849" t="s">
        <v>9135</v>
      </c>
      <c r="M7849" t="s">
        <v>10758</v>
      </c>
      <c r="N7849" t="s">
        <v>8536</v>
      </c>
      <c r="O7849" t="s">
        <v>8563</v>
      </c>
      <c r="P7849" t="s">
        <v>8550</v>
      </c>
      <c r="Q7849">
        <v>77070</v>
      </c>
      <c r="R7849" t="s">
        <v>8551</v>
      </c>
      <c r="S7849" t="s">
        <v>8124</v>
      </c>
      <c r="T7849" t="s">
        <v>7736</v>
      </c>
    </row>
    <row r="7850" spans="1:20" x14ac:dyDescent="0.25">
      <c r="A7850" t="s">
        <v>6524</v>
      </c>
      <c r="B7850" s="2">
        <v>42492</v>
      </c>
      <c r="C7850" s="2">
        <v>42496</v>
      </c>
      <c r="D7850" t="s">
        <v>19</v>
      </c>
      <c r="E7850" t="s">
        <v>2665</v>
      </c>
      <c r="F7850" t="s">
        <v>4057</v>
      </c>
      <c r="G7850" s="1">
        <v>18936</v>
      </c>
      <c r="H7850">
        <v>3</v>
      </c>
      <c r="I7850">
        <v>2</v>
      </c>
      <c r="J7850" s="1">
        <v>-37872</v>
      </c>
      <c r="K7850" t="s">
        <v>9128</v>
      </c>
      <c r="L7850" t="s">
        <v>9133</v>
      </c>
      <c r="M7850" t="s">
        <v>10663</v>
      </c>
      <c r="N7850" t="s">
        <v>8536</v>
      </c>
      <c r="O7850" t="s">
        <v>8799</v>
      </c>
      <c r="P7850" t="s">
        <v>8550</v>
      </c>
      <c r="Q7850">
        <v>75061</v>
      </c>
      <c r="R7850" t="s">
        <v>8551</v>
      </c>
      <c r="S7850" t="s">
        <v>8286</v>
      </c>
      <c r="T7850" t="s">
        <v>7736</v>
      </c>
    </row>
    <row r="7851" spans="1:20" x14ac:dyDescent="0.25">
      <c r="A7851" t="s">
        <v>6524</v>
      </c>
      <c r="B7851" s="2">
        <v>42492</v>
      </c>
      <c r="C7851" s="2">
        <v>42496</v>
      </c>
      <c r="D7851" t="s">
        <v>19</v>
      </c>
      <c r="E7851" t="s">
        <v>2665</v>
      </c>
      <c r="F7851" t="s">
        <v>3792</v>
      </c>
      <c r="G7851" s="1">
        <v>12672</v>
      </c>
      <c r="H7851">
        <v>3</v>
      </c>
      <c r="I7851">
        <v>2</v>
      </c>
      <c r="J7851" s="1">
        <v>-3168</v>
      </c>
      <c r="K7851" t="s">
        <v>9128</v>
      </c>
      <c r="L7851" t="s">
        <v>9133</v>
      </c>
      <c r="M7851" t="s">
        <v>10614</v>
      </c>
      <c r="N7851" t="s">
        <v>8536</v>
      </c>
      <c r="O7851" t="s">
        <v>8799</v>
      </c>
      <c r="P7851" t="s">
        <v>8550</v>
      </c>
      <c r="Q7851">
        <v>75061</v>
      </c>
      <c r="R7851" t="s">
        <v>8551</v>
      </c>
      <c r="S7851" t="s">
        <v>8286</v>
      </c>
      <c r="T7851" t="s">
        <v>7736</v>
      </c>
    </row>
    <row r="7852" spans="1:20" x14ac:dyDescent="0.25">
      <c r="A7852" t="s">
        <v>6524</v>
      </c>
      <c r="B7852" s="2">
        <v>42492</v>
      </c>
      <c r="C7852" s="2">
        <v>42496</v>
      </c>
      <c r="D7852" t="s">
        <v>19</v>
      </c>
      <c r="E7852" t="s">
        <v>2665</v>
      </c>
      <c r="F7852" t="s">
        <v>1791</v>
      </c>
      <c r="G7852" s="1">
        <v>504</v>
      </c>
      <c r="H7852">
        <v>2</v>
      </c>
      <c r="I7852">
        <v>2</v>
      </c>
      <c r="J7852" s="1">
        <v>1764</v>
      </c>
      <c r="K7852" t="s">
        <v>9128</v>
      </c>
      <c r="L7852" t="s">
        <v>9129</v>
      </c>
      <c r="M7852" t="s">
        <v>9971</v>
      </c>
      <c r="N7852" t="s">
        <v>8536</v>
      </c>
      <c r="O7852" t="s">
        <v>8799</v>
      </c>
      <c r="P7852" t="s">
        <v>8550</v>
      </c>
      <c r="Q7852">
        <v>75061</v>
      </c>
      <c r="R7852" t="s">
        <v>8551</v>
      </c>
      <c r="S7852" t="s">
        <v>8286</v>
      </c>
      <c r="T7852" t="s">
        <v>7736</v>
      </c>
    </row>
    <row r="7853" spans="1:20" x14ac:dyDescent="0.25">
      <c r="A7853" t="s">
        <v>6525</v>
      </c>
      <c r="B7853" s="2">
        <v>41982</v>
      </c>
      <c r="C7853" s="2">
        <v>41988</v>
      </c>
      <c r="D7853" t="s">
        <v>19</v>
      </c>
      <c r="E7853" t="s">
        <v>575</v>
      </c>
      <c r="F7853" t="s">
        <v>4962</v>
      </c>
      <c r="G7853" s="1">
        <v>8448</v>
      </c>
      <c r="H7853">
        <v>2</v>
      </c>
      <c r="I7853">
        <v>2</v>
      </c>
      <c r="J7853" s="1">
        <v>29568</v>
      </c>
      <c r="K7853" t="s">
        <v>9128</v>
      </c>
      <c r="L7853" t="s">
        <v>9148</v>
      </c>
      <c r="M7853" t="s">
        <v>10816</v>
      </c>
      <c r="N7853" t="s">
        <v>8536</v>
      </c>
      <c r="O7853" t="s">
        <v>8579</v>
      </c>
      <c r="P7853" t="s">
        <v>8566</v>
      </c>
      <c r="Q7853">
        <v>60653</v>
      </c>
      <c r="R7853" t="s">
        <v>8551</v>
      </c>
      <c r="S7853" t="s">
        <v>7869</v>
      </c>
      <c r="T7853" t="s">
        <v>7738</v>
      </c>
    </row>
    <row r="7854" spans="1:20" x14ac:dyDescent="0.25">
      <c r="A7854" t="s">
        <v>6525</v>
      </c>
      <c r="B7854" s="2">
        <v>41982</v>
      </c>
      <c r="C7854" s="2">
        <v>41988</v>
      </c>
      <c r="D7854" t="s">
        <v>19</v>
      </c>
      <c r="E7854" t="s">
        <v>575</v>
      </c>
      <c r="F7854" t="s">
        <v>1103</v>
      </c>
      <c r="G7854" s="1">
        <v>20388</v>
      </c>
      <c r="H7854">
        <v>2</v>
      </c>
      <c r="I7854">
        <v>8</v>
      </c>
      <c r="J7854" s="1">
        <v>-530088</v>
      </c>
      <c r="K7854" t="s">
        <v>9128</v>
      </c>
      <c r="L7854" t="s">
        <v>9144</v>
      </c>
      <c r="M7854" t="s">
        <v>9682</v>
      </c>
      <c r="N7854" t="s">
        <v>8536</v>
      </c>
      <c r="O7854" t="s">
        <v>8579</v>
      </c>
      <c r="P7854" t="s">
        <v>8566</v>
      </c>
      <c r="Q7854">
        <v>60653</v>
      </c>
      <c r="R7854" t="s">
        <v>8551</v>
      </c>
      <c r="S7854" t="s">
        <v>7869</v>
      </c>
      <c r="T7854" t="s">
        <v>7738</v>
      </c>
    </row>
    <row r="7855" spans="1:20" x14ac:dyDescent="0.25">
      <c r="A7855" t="s">
        <v>6526</v>
      </c>
      <c r="B7855" s="2">
        <v>42363</v>
      </c>
      <c r="C7855" s="2">
        <v>42367</v>
      </c>
      <c r="D7855" t="s">
        <v>19</v>
      </c>
      <c r="E7855" t="s">
        <v>3012</v>
      </c>
      <c r="F7855" t="s">
        <v>2332</v>
      </c>
      <c r="G7855" s="1">
        <v>996</v>
      </c>
      <c r="H7855">
        <v>2</v>
      </c>
      <c r="I7855">
        <v>0</v>
      </c>
      <c r="J7855" s="1">
        <v>48804</v>
      </c>
      <c r="K7855" t="s">
        <v>9128</v>
      </c>
      <c r="L7855" t="s">
        <v>9148</v>
      </c>
      <c r="M7855" t="s">
        <v>10173</v>
      </c>
      <c r="N7855" t="s">
        <v>8536</v>
      </c>
      <c r="O7855" t="s">
        <v>8540</v>
      </c>
      <c r="P7855" t="s">
        <v>8541</v>
      </c>
      <c r="Q7855">
        <v>90049</v>
      </c>
      <c r="R7855" t="s">
        <v>8542</v>
      </c>
      <c r="S7855" t="s">
        <v>8336</v>
      </c>
      <c r="T7855" t="s">
        <v>7744</v>
      </c>
    </row>
    <row r="7856" spans="1:20" x14ac:dyDescent="0.25">
      <c r="A7856" t="s">
        <v>4903</v>
      </c>
      <c r="B7856" s="2">
        <v>42749</v>
      </c>
      <c r="C7856" s="2">
        <v>42753</v>
      </c>
      <c r="D7856" t="s">
        <v>19</v>
      </c>
      <c r="E7856" t="s">
        <v>24</v>
      </c>
      <c r="F7856" t="s">
        <v>1725</v>
      </c>
      <c r="G7856" s="1">
        <v>2508</v>
      </c>
      <c r="H7856">
        <v>2</v>
      </c>
      <c r="I7856">
        <v>7</v>
      </c>
      <c r="J7856" s="1">
        <v>-18392</v>
      </c>
      <c r="K7856" t="s">
        <v>9128</v>
      </c>
      <c r="L7856" t="s">
        <v>9142</v>
      </c>
      <c r="M7856" t="s">
        <v>9942</v>
      </c>
      <c r="N7856" t="s">
        <v>8536</v>
      </c>
      <c r="O7856" t="s">
        <v>8853</v>
      </c>
      <c r="P7856" t="s">
        <v>8586</v>
      </c>
      <c r="Q7856">
        <v>37604</v>
      </c>
      <c r="R7856" t="s">
        <v>8539</v>
      </c>
      <c r="S7856" t="s">
        <v>7740</v>
      </c>
      <c r="T7856" t="s">
        <v>7736</v>
      </c>
    </row>
    <row r="7857" spans="1:20" x14ac:dyDescent="0.25">
      <c r="A7857" t="s">
        <v>3522</v>
      </c>
      <c r="B7857" s="2">
        <v>42873</v>
      </c>
      <c r="C7857" s="2">
        <v>42877</v>
      </c>
      <c r="D7857" t="s">
        <v>19</v>
      </c>
      <c r="E7857" t="s">
        <v>24</v>
      </c>
      <c r="F7857" t="s">
        <v>3280</v>
      </c>
      <c r="G7857" s="1">
        <v>36048</v>
      </c>
      <c r="H7857">
        <v>3</v>
      </c>
      <c r="I7857">
        <v>2</v>
      </c>
      <c r="J7857" s="1">
        <v>-9012</v>
      </c>
      <c r="K7857" t="s">
        <v>9139</v>
      </c>
      <c r="L7857" t="s">
        <v>9162</v>
      </c>
      <c r="M7857" t="s">
        <v>10486</v>
      </c>
      <c r="N7857" t="s">
        <v>8536</v>
      </c>
      <c r="O7857" t="s">
        <v>8559</v>
      </c>
      <c r="P7857" t="s">
        <v>8560</v>
      </c>
      <c r="Q7857">
        <v>19140</v>
      </c>
      <c r="R7857" t="s">
        <v>8561</v>
      </c>
      <c r="S7857" t="s">
        <v>7740</v>
      </c>
      <c r="T7857" t="s">
        <v>7736</v>
      </c>
    </row>
    <row r="7858" spans="1:20" x14ac:dyDescent="0.25">
      <c r="A7858" t="s">
        <v>6528</v>
      </c>
      <c r="B7858" s="2">
        <v>41789</v>
      </c>
      <c r="C7858" s="2">
        <v>41791</v>
      </c>
      <c r="D7858" t="s">
        <v>79</v>
      </c>
      <c r="E7858" t="s">
        <v>2003</v>
      </c>
      <c r="F7858" t="s">
        <v>3354</v>
      </c>
      <c r="G7858" s="1">
        <v>25584</v>
      </c>
      <c r="H7858">
        <v>2</v>
      </c>
      <c r="I7858">
        <v>2</v>
      </c>
      <c r="J7858" s="1">
        <v>89544</v>
      </c>
      <c r="K7858" t="s">
        <v>9128</v>
      </c>
      <c r="L7858" t="s">
        <v>9142</v>
      </c>
      <c r="M7858" t="s">
        <v>10511</v>
      </c>
      <c r="N7858" t="s">
        <v>8536</v>
      </c>
      <c r="O7858" t="s">
        <v>8576</v>
      </c>
      <c r="P7858" t="s">
        <v>8577</v>
      </c>
      <c r="Q7858">
        <v>10024</v>
      </c>
      <c r="R7858" t="s">
        <v>8561</v>
      </c>
      <c r="S7858" t="s">
        <v>8167</v>
      </c>
      <c r="T7858" t="s">
        <v>7738</v>
      </c>
    </row>
    <row r="7859" spans="1:20" x14ac:dyDescent="0.25">
      <c r="A7859" t="s">
        <v>6528</v>
      </c>
      <c r="B7859" s="2">
        <v>41789</v>
      </c>
      <c r="C7859" s="2">
        <v>41791</v>
      </c>
      <c r="D7859" t="s">
        <v>79</v>
      </c>
      <c r="E7859" t="s">
        <v>2003</v>
      </c>
      <c r="F7859" t="s">
        <v>1955</v>
      </c>
      <c r="G7859" s="1">
        <v>4640</v>
      </c>
      <c r="H7859">
        <v>5</v>
      </c>
      <c r="I7859">
        <v>0</v>
      </c>
      <c r="J7859" s="1">
        <v>13456</v>
      </c>
      <c r="K7859" t="s">
        <v>9139</v>
      </c>
      <c r="L7859" t="s">
        <v>9140</v>
      </c>
      <c r="M7859" t="s">
        <v>10046</v>
      </c>
      <c r="N7859" t="s">
        <v>8536</v>
      </c>
      <c r="O7859" t="s">
        <v>8576</v>
      </c>
      <c r="P7859" t="s">
        <v>8577</v>
      </c>
      <c r="Q7859">
        <v>10024</v>
      </c>
      <c r="R7859" t="s">
        <v>8561</v>
      </c>
      <c r="S7859" t="s">
        <v>8167</v>
      </c>
      <c r="T7859" t="s">
        <v>7738</v>
      </c>
    </row>
    <row r="7860" spans="1:20" x14ac:dyDescent="0.25">
      <c r="A7860" t="s">
        <v>6528</v>
      </c>
      <c r="B7860" s="2">
        <v>41789</v>
      </c>
      <c r="C7860" s="2">
        <v>41791</v>
      </c>
      <c r="D7860" t="s">
        <v>79</v>
      </c>
      <c r="E7860" t="s">
        <v>2003</v>
      </c>
      <c r="F7860" t="s">
        <v>2603</v>
      </c>
      <c r="G7860" s="1">
        <v>23595</v>
      </c>
      <c r="H7860">
        <v>3</v>
      </c>
      <c r="I7860">
        <v>0</v>
      </c>
      <c r="J7860" s="1">
        <v>778635</v>
      </c>
      <c r="K7860" t="s">
        <v>9128</v>
      </c>
      <c r="L7860" t="s">
        <v>9144</v>
      </c>
      <c r="M7860" t="s">
        <v>10273</v>
      </c>
      <c r="N7860" t="s">
        <v>8536</v>
      </c>
      <c r="O7860" t="s">
        <v>8576</v>
      </c>
      <c r="P7860" t="s">
        <v>8577</v>
      </c>
      <c r="Q7860">
        <v>10024</v>
      </c>
      <c r="R7860" t="s">
        <v>8561</v>
      </c>
      <c r="S7860" t="s">
        <v>8167</v>
      </c>
      <c r="T7860" t="s">
        <v>7738</v>
      </c>
    </row>
    <row r="7861" spans="1:20" x14ac:dyDescent="0.25">
      <c r="A7861" t="s">
        <v>6528</v>
      </c>
      <c r="B7861" s="2">
        <v>41789</v>
      </c>
      <c r="C7861" s="2">
        <v>41791</v>
      </c>
      <c r="D7861" t="s">
        <v>79</v>
      </c>
      <c r="E7861" t="s">
        <v>2003</v>
      </c>
      <c r="F7861" t="s">
        <v>2146</v>
      </c>
      <c r="G7861" s="1">
        <v>3996</v>
      </c>
      <c r="H7861">
        <v>4</v>
      </c>
      <c r="I7861">
        <v>0</v>
      </c>
      <c r="J7861" s="1">
        <v>17982</v>
      </c>
      <c r="K7861" t="s">
        <v>9128</v>
      </c>
      <c r="L7861" t="s">
        <v>9148</v>
      </c>
      <c r="M7861" t="s">
        <v>10117</v>
      </c>
      <c r="N7861" t="s">
        <v>8536</v>
      </c>
      <c r="O7861" t="s">
        <v>8576</v>
      </c>
      <c r="P7861" t="s">
        <v>8577</v>
      </c>
      <c r="Q7861">
        <v>10024</v>
      </c>
      <c r="R7861" t="s">
        <v>8561</v>
      </c>
      <c r="S7861" t="s">
        <v>8167</v>
      </c>
      <c r="T7861" t="s">
        <v>7738</v>
      </c>
    </row>
    <row r="7862" spans="1:20" x14ac:dyDescent="0.25">
      <c r="A7862" t="s">
        <v>6529</v>
      </c>
      <c r="B7862" s="2">
        <v>42796</v>
      </c>
      <c r="C7862" s="2">
        <v>42800</v>
      </c>
      <c r="D7862" t="s">
        <v>19</v>
      </c>
      <c r="E7862" t="s">
        <v>1562</v>
      </c>
      <c r="F7862" t="s">
        <v>2421</v>
      </c>
      <c r="G7862" s="1">
        <v>18528</v>
      </c>
      <c r="H7862">
        <v>4</v>
      </c>
      <c r="I7862">
        <v>7</v>
      </c>
      <c r="J7862" s="1">
        <v>-12352</v>
      </c>
      <c r="K7862" t="s">
        <v>9128</v>
      </c>
      <c r="L7862" t="s">
        <v>9142</v>
      </c>
      <c r="M7862" t="s">
        <v>10210</v>
      </c>
      <c r="N7862" t="s">
        <v>8536</v>
      </c>
      <c r="O7862" t="s">
        <v>8772</v>
      </c>
      <c r="P7862" t="s">
        <v>8604</v>
      </c>
      <c r="Q7862">
        <v>44221</v>
      </c>
      <c r="R7862" t="s">
        <v>8561</v>
      </c>
      <c r="S7862" t="s">
        <v>8088</v>
      </c>
      <c r="T7862" t="s">
        <v>7736</v>
      </c>
    </row>
    <row r="7863" spans="1:20" x14ac:dyDescent="0.25">
      <c r="A7863" t="s">
        <v>6530</v>
      </c>
      <c r="B7863" s="2">
        <v>42289</v>
      </c>
      <c r="C7863" s="2">
        <v>42294</v>
      </c>
      <c r="D7863" t="s">
        <v>19</v>
      </c>
      <c r="E7863" t="s">
        <v>2822</v>
      </c>
      <c r="F7863" t="s">
        <v>2318</v>
      </c>
      <c r="G7863" s="1">
        <v>179</v>
      </c>
      <c r="H7863">
        <v>2</v>
      </c>
      <c r="I7863">
        <v>0</v>
      </c>
      <c r="J7863" s="1">
        <v>3401</v>
      </c>
      <c r="K7863" t="s">
        <v>9139</v>
      </c>
      <c r="L7863" t="s">
        <v>9162</v>
      </c>
      <c r="M7863" t="s">
        <v>10167</v>
      </c>
      <c r="N7863" t="s">
        <v>8536</v>
      </c>
      <c r="O7863" t="s">
        <v>8547</v>
      </c>
      <c r="P7863" t="s">
        <v>8548</v>
      </c>
      <c r="Q7863">
        <v>98103</v>
      </c>
      <c r="R7863" t="s">
        <v>8542</v>
      </c>
      <c r="S7863" t="s">
        <v>8305</v>
      </c>
      <c r="T7863" t="s">
        <v>7736</v>
      </c>
    </row>
    <row r="7864" spans="1:20" x14ac:dyDescent="0.25">
      <c r="A7864" t="s">
        <v>6530</v>
      </c>
      <c r="B7864" s="2">
        <v>42289</v>
      </c>
      <c r="C7864" s="2">
        <v>42294</v>
      </c>
      <c r="D7864" t="s">
        <v>19</v>
      </c>
      <c r="E7864" t="s">
        <v>2822</v>
      </c>
      <c r="F7864" t="s">
        <v>719</v>
      </c>
      <c r="G7864" s="1">
        <v>8196</v>
      </c>
      <c r="H7864">
        <v>2</v>
      </c>
      <c r="I7864">
        <v>0</v>
      </c>
      <c r="J7864" s="1">
        <v>0</v>
      </c>
      <c r="K7864" t="s">
        <v>9128</v>
      </c>
      <c r="L7864" t="s">
        <v>9133</v>
      </c>
      <c r="M7864" t="s">
        <v>9498</v>
      </c>
      <c r="N7864" t="s">
        <v>8536</v>
      </c>
      <c r="O7864" t="s">
        <v>8547</v>
      </c>
      <c r="P7864" t="s">
        <v>8548</v>
      </c>
      <c r="Q7864">
        <v>98103</v>
      </c>
      <c r="R7864" t="s">
        <v>8542</v>
      </c>
      <c r="S7864" t="s">
        <v>8305</v>
      </c>
      <c r="T7864" t="s">
        <v>7736</v>
      </c>
    </row>
    <row r="7865" spans="1:20" x14ac:dyDescent="0.25">
      <c r="A7865" t="s">
        <v>6531</v>
      </c>
      <c r="B7865" s="2">
        <v>42199</v>
      </c>
      <c r="C7865" s="2">
        <v>42204</v>
      </c>
      <c r="D7865" t="s">
        <v>11</v>
      </c>
      <c r="E7865" t="s">
        <v>2988</v>
      </c>
      <c r="F7865" t="s">
        <v>838</v>
      </c>
      <c r="G7865" s="1">
        <v>272736</v>
      </c>
      <c r="H7865">
        <v>3</v>
      </c>
      <c r="I7865">
        <v>2</v>
      </c>
      <c r="J7865" s="1">
        <v>-647748</v>
      </c>
      <c r="K7865" t="s">
        <v>9128</v>
      </c>
      <c r="L7865" t="s">
        <v>9133</v>
      </c>
      <c r="M7865" t="s">
        <v>9559</v>
      </c>
      <c r="N7865" t="s">
        <v>8536</v>
      </c>
      <c r="O7865" t="s">
        <v>8702</v>
      </c>
      <c r="P7865" t="s">
        <v>8581</v>
      </c>
      <c r="Q7865">
        <v>85204</v>
      </c>
      <c r="R7865" t="s">
        <v>8542</v>
      </c>
      <c r="S7865" t="s">
        <v>8330</v>
      </c>
      <c r="T7865" t="s">
        <v>7736</v>
      </c>
    </row>
    <row r="7866" spans="1:20" x14ac:dyDescent="0.25">
      <c r="A7866" t="s">
        <v>6531</v>
      </c>
      <c r="B7866" s="2">
        <v>42199</v>
      </c>
      <c r="C7866" s="2">
        <v>42204</v>
      </c>
      <c r="D7866" t="s">
        <v>11</v>
      </c>
      <c r="E7866" t="s">
        <v>2988</v>
      </c>
      <c r="F7866" t="s">
        <v>6532</v>
      </c>
      <c r="G7866" s="1">
        <v>18496</v>
      </c>
      <c r="H7866">
        <v>4</v>
      </c>
      <c r="I7866">
        <v>2</v>
      </c>
      <c r="J7866" s="1">
        <v>67048</v>
      </c>
      <c r="K7866" t="s">
        <v>9128</v>
      </c>
      <c r="L7866" t="s">
        <v>9148</v>
      </c>
      <c r="M7866" t="s">
        <v>10927</v>
      </c>
      <c r="N7866" t="s">
        <v>8536</v>
      </c>
      <c r="O7866" t="s">
        <v>8702</v>
      </c>
      <c r="P7866" t="s">
        <v>8581</v>
      </c>
      <c r="Q7866">
        <v>85204</v>
      </c>
      <c r="R7866" t="s">
        <v>8542</v>
      </c>
      <c r="S7866" t="s">
        <v>8330</v>
      </c>
      <c r="T7866" t="s">
        <v>7736</v>
      </c>
    </row>
    <row r="7867" spans="1:20" x14ac:dyDescent="0.25">
      <c r="A7867" t="s">
        <v>6531</v>
      </c>
      <c r="B7867" s="2">
        <v>42199</v>
      </c>
      <c r="C7867" s="2">
        <v>42204</v>
      </c>
      <c r="D7867" t="s">
        <v>11</v>
      </c>
      <c r="E7867" t="s">
        <v>2988</v>
      </c>
      <c r="F7867" t="s">
        <v>331</v>
      </c>
      <c r="G7867" s="1">
        <v>44192</v>
      </c>
      <c r="H7867">
        <v>2</v>
      </c>
      <c r="I7867">
        <v>2</v>
      </c>
      <c r="J7867" s="1">
        <v>49716</v>
      </c>
      <c r="K7867" t="s">
        <v>9123</v>
      </c>
      <c r="L7867" t="s">
        <v>9126</v>
      </c>
      <c r="M7867" t="s">
        <v>9299</v>
      </c>
      <c r="N7867" t="s">
        <v>8536</v>
      </c>
      <c r="O7867" t="s">
        <v>8702</v>
      </c>
      <c r="P7867" t="s">
        <v>8581</v>
      </c>
      <c r="Q7867">
        <v>85204</v>
      </c>
      <c r="R7867" t="s">
        <v>8542</v>
      </c>
      <c r="S7867" t="s">
        <v>8330</v>
      </c>
      <c r="T7867" t="s">
        <v>7736</v>
      </c>
    </row>
    <row r="7868" spans="1:20" x14ac:dyDescent="0.25">
      <c r="A7868" t="s">
        <v>6531</v>
      </c>
      <c r="B7868" s="2">
        <v>42199</v>
      </c>
      <c r="C7868" s="2">
        <v>42204</v>
      </c>
      <c r="D7868" t="s">
        <v>11</v>
      </c>
      <c r="E7868" t="s">
        <v>2988</v>
      </c>
      <c r="F7868" t="s">
        <v>4010</v>
      </c>
      <c r="G7868" s="1">
        <v>127764</v>
      </c>
      <c r="H7868">
        <v>6</v>
      </c>
      <c r="I7868">
        <v>7</v>
      </c>
      <c r="J7868" s="1">
        <v>-191646</v>
      </c>
      <c r="K7868" t="s">
        <v>9123</v>
      </c>
      <c r="L7868" t="s">
        <v>9124</v>
      </c>
      <c r="M7868" t="s">
        <v>10653</v>
      </c>
      <c r="N7868" t="s">
        <v>8536</v>
      </c>
      <c r="O7868" t="s">
        <v>8702</v>
      </c>
      <c r="P7868" t="s">
        <v>8581</v>
      </c>
      <c r="Q7868">
        <v>85204</v>
      </c>
      <c r="R7868" t="s">
        <v>8542</v>
      </c>
      <c r="S7868" t="s">
        <v>8330</v>
      </c>
      <c r="T7868" t="s">
        <v>7736</v>
      </c>
    </row>
    <row r="7869" spans="1:20" x14ac:dyDescent="0.25">
      <c r="A7869" t="s">
        <v>6533</v>
      </c>
      <c r="B7869" s="2">
        <v>41962</v>
      </c>
      <c r="C7869" s="2">
        <v>41967</v>
      </c>
      <c r="D7869" t="s">
        <v>11</v>
      </c>
      <c r="E7869" t="s">
        <v>4754</v>
      </c>
      <c r="F7869" t="s">
        <v>893</v>
      </c>
      <c r="G7869" s="1">
        <v>16644</v>
      </c>
      <c r="H7869">
        <v>3</v>
      </c>
      <c r="I7869">
        <v>0</v>
      </c>
      <c r="J7869" s="1">
        <v>798912</v>
      </c>
      <c r="K7869" t="s">
        <v>9128</v>
      </c>
      <c r="L7869" t="s">
        <v>9148</v>
      </c>
      <c r="M7869" t="s">
        <v>9588</v>
      </c>
      <c r="N7869" t="s">
        <v>8536</v>
      </c>
      <c r="O7869" t="s">
        <v>8870</v>
      </c>
      <c r="P7869" t="s">
        <v>8555</v>
      </c>
      <c r="Q7869">
        <v>84106</v>
      </c>
      <c r="R7869" t="s">
        <v>8542</v>
      </c>
      <c r="S7869" t="s">
        <v>8486</v>
      </c>
      <c r="T7869" t="s">
        <v>7744</v>
      </c>
    </row>
    <row r="7870" spans="1:20" x14ac:dyDescent="0.25">
      <c r="A7870" t="s">
        <v>6534</v>
      </c>
      <c r="B7870" s="2">
        <v>42517</v>
      </c>
      <c r="C7870" s="2">
        <v>42523</v>
      </c>
      <c r="D7870" t="s">
        <v>19</v>
      </c>
      <c r="E7870" t="s">
        <v>901</v>
      </c>
      <c r="F7870" t="s">
        <v>2376</v>
      </c>
      <c r="G7870" s="1">
        <v>1338</v>
      </c>
      <c r="H7870">
        <v>2</v>
      </c>
      <c r="I7870">
        <v>0</v>
      </c>
      <c r="J7870" s="1">
        <v>61548</v>
      </c>
      <c r="K7870" t="s">
        <v>9128</v>
      </c>
      <c r="L7870" t="s">
        <v>9148</v>
      </c>
      <c r="M7870" t="s">
        <v>10193</v>
      </c>
      <c r="N7870" t="s">
        <v>8536</v>
      </c>
      <c r="O7870" t="s">
        <v>8540</v>
      </c>
      <c r="P7870" t="s">
        <v>8541</v>
      </c>
      <c r="Q7870">
        <v>90045</v>
      </c>
      <c r="R7870" t="s">
        <v>8542</v>
      </c>
      <c r="S7870" t="s">
        <v>7939</v>
      </c>
      <c r="T7870" t="s">
        <v>7736</v>
      </c>
    </row>
    <row r="7871" spans="1:20" x14ac:dyDescent="0.25">
      <c r="A7871" t="s">
        <v>6535</v>
      </c>
      <c r="B7871" s="2">
        <v>42919</v>
      </c>
      <c r="C7871" s="2">
        <v>42925</v>
      </c>
      <c r="D7871" t="s">
        <v>19</v>
      </c>
      <c r="E7871" t="s">
        <v>3464</v>
      </c>
      <c r="F7871" t="s">
        <v>107</v>
      </c>
      <c r="G7871" s="1">
        <v>240</v>
      </c>
      <c r="H7871">
        <v>2</v>
      </c>
      <c r="I7871">
        <v>2</v>
      </c>
      <c r="J7871" s="1">
        <v>-27</v>
      </c>
      <c r="K7871" t="s">
        <v>9139</v>
      </c>
      <c r="L7871" t="s">
        <v>9162</v>
      </c>
      <c r="M7871" t="s">
        <v>9185</v>
      </c>
      <c r="N7871" t="s">
        <v>8536</v>
      </c>
      <c r="O7871" t="s">
        <v>8685</v>
      </c>
      <c r="P7871" t="s">
        <v>8546</v>
      </c>
      <c r="Q7871">
        <v>28540</v>
      </c>
      <c r="R7871" t="s">
        <v>8539</v>
      </c>
      <c r="S7871" t="s">
        <v>8395</v>
      </c>
      <c r="T7871" t="s">
        <v>7736</v>
      </c>
    </row>
    <row r="7872" spans="1:20" x14ac:dyDescent="0.25">
      <c r="A7872" t="s">
        <v>6536</v>
      </c>
      <c r="B7872" s="2">
        <v>43003</v>
      </c>
      <c r="C7872" s="2">
        <v>43007</v>
      </c>
      <c r="D7872" t="s">
        <v>19</v>
      </c>
      <c r="E7872" t="s">
        <v>3513</v>
      </c>
      <c r="F7872" t="s">
        <v>1373</v>
      </c>
      <c r="G7872" s="1">
        <v>24448</v>
      </c>
      <c r="H7872">
        <v>4</v>
      </c>
      <c r="I7872">
        <v>2</v>
      </c>
      <c r="J7872" s="1">
        <v>88624</v>
      </c>
      <c r="K7872" t="s">
        <v>9128</v>
      </c>
      <c r="L7872" t="s">
        <v>9167</v>
      </c>
      <c r="M7872" t="s">
        <v>9799</v>
      </c>
      <c r="N7872" t="s">
        <v>8536</v>
      </c>
      <c r="O7872" t="s">
        <v>8652</v>
      </c>
      <c r="P7872" t="s">
        <v>8604</v>
      </c>
      <c r="Q7872">
        <v>44107</v>
      </c>
      <c r="R7872" t="s">
        <v>8561</v>
      </c>
      <c r="S7872" t="s">
        <v>8400</v>
      </c>
      <c r="T7872" t="s">
        <v>7738</v>
      </c>
    </row>
    <row r="7873" spans="1:20" x14ac:dyDescent="0.25">
      <c r="A7873" t="s">
        <v>6537</v>
      </c>
      <c r="B7873" s="2">
        <v>42646</v>
      </c>
      <c r="C7873" s="2">
        <v>42650</v>
      </c>
      <c r="D7873" t="s">
        <v>19</v>
      </c>
      <c r="E7873" t="s">
        <v>3238</v>
      </c>
      <c r="F7873" t="s">
        <v>1330</v>
      </c>
      <c r="G7873" s="1">
        <v>616</v>
      </c>
      <c r="H7873">
        <v>2</v>
      </c>
      <c r="I7873">
        <v>0</v>
      </c>
      <c r="J7873" s="1">
        <v>29568</v>
      </c>
      <c r="K7873" t="s">
        <v>9128</v>
      </c>
      <c r="L7873" t="s">
        <v>9129</v>
      </c>
      <c r="M7873" t="s">
        <v>9779</v>
      </c>
      <c r="N7873" t="s">
        <v>8536</v>
      </c>
      <c r="O7873" t="s">
        <v>9040</v>
      </c>
      <c r="P7873" t="s">
        <v>8541</v>
      </c>
      <c r="Q7873">
        <v>92630</v>
      </c>
      <c r="R7873" t="s">
        <v>8542</v>
      </c>
      <c r="S7873" t="s">
        <v>8364</v>
      </c>
      <c r="T7873" t="s">
        <v>7744</v>
      </c>
    </row>
    <row r="7874" spans="1:20" x14ac:dyDescent="0.25">
      <c r="A7874" t="s">
        <v>6537</v>
      </c>
      <c r="B7874" s="2">
        <v>42646</v>
      </c>
      <c r="C7874" s="2">
        <v>42650</v>
      </c>
      <c r="D7874" t="s">
        <v>19</v>
      </c>
      <c r="E7874" t="s">
        <v>3238</v>
      </c>
      <c r="F7874" t="s">
        <v>252</v>
      </c>
      <c r="G7874" s="1">
        <v>915136</v>
      </c>
      <c r="H7874">
        <v>4</v>
      </c>
      <c r="I7874">
        <v>2</v>
      </c>
      <c r="J7874" s="1">
        <v>1029528</v>
      </c>
      <c r="K7874" t="s">
        <v>9123</v>
      </c>
      <c r="L7874" t="s">
        <v>9126</v>
      </c>
      <c r="M7874" t="s">
        <v>9260</v>
      </c>
      <c r="N7874" t="s">
        <v>8536</v>
      </c>
      <c r="O7874" t="s">
        <v>9040</v>
      </c>
      <c r="P7874" t="s">
        <v>8541</v>
      </c>
      <c r="Q7874">
        <v>92630</v>
      </c>
      <c r="R7874" t="s">
        <v>8542</v>
      </c>
      <c r="S7874" t="s">
        <v>8364</v>
      </c>
      <c r="T7874" t="s">
        <v>7744</v>
      </c>
    </row>
    <row r="7875" spans="1:20" x14ac:dyDescent="0.25">
      <c r="A7875" t="s">
        <v>6537</v>
      </c>
      <c r="B7875" s="2">
        <v>42646</v>
      </c>
      <c r="C7875" s="2">
        <v>42650</v>
      </c>
      <c r="D7875" t="s">
        <v>19</v>
      </c>
      <c r="E7875" t="s">
        <v>3238</v>
      </c>
      <c r="F7875" t="s">
        <v>3926</v>
      </c>
      <c r="G7875" s="1">
        <v>856</v>
      </c>
      <c r="H7875">
        <v>2</v>
      </c>
      <c r="I7875">
        <v>0</v>
      </c>
      <c r="J7875" s="1">
        <v>3852</v>
      </c>
      <c r="K7875" t="s">
        <v>9128</v>
      </c>
      <c r="L7875" t="s">
        <v>9148</v>
      </c>
      <c r="M7875" t="s">
        <v>10641</v>
      </c>
      <c r="N7875" t="s">
        <v>8536</v>
      </c>
      <c r="O7875" t="s">
        <v>9040</v>
      </c>
      <c r="P7875" t="s">
        <v>8541</v>
      </c>
      <c r="Q7875">
        <v>92630</v>
      </c>
      <c r="R7875" t="s">
        <v>8542</v>
      </c>
      <c r="S7875" t="s">
        <v>8364</v>
      </c>
      <c r="T7875" t="s">
        <v>7744</v>
      </c>
    </row>
    <row r="7876" spans="1:20" x14ac:dyDescent="0.25">
      <c r="A7876" t="s">
        <v>6537</v>
      </c>
      <c r="B7876" s="2">
        <v>42646</v>
      </c>
      <c r="C7876" s="2">
        <v>42650</v>
      </c>
      <c r="D7876" t="s">
        <v>19</v>
      </c>
      <c r="E7876" t="s">
        <v>3238</v>
      </c>
      <c r="F7876" t="s">
        <v>2690</v>
      </c>
      <c r="G7876" s="1">
        <v>9782</v>
      </c>
      <c r="H7876">
        <v>2</v>
      </c>
      <c r="I7876">
        <v>0</v>
      </c>
      <c r="J7876" s="1">
        <v>459754</v>
      </c>
      <c r="K7876" t="s">
        <v>9128</v>
      </c>
      <c r="L7876" t="s">
        <v>9148</v>
      </c>
      <c r="M7876" t="s">
        <v>10303</v>
      </c>
      <c r="N7876" t="s">
        <v>8536</v>
      </c>
      <c r="O7876" t="s">
        <v>9040</v>
      </c>
      <c r="P7876" t="s">
        <v>8541</v>
      </c>
      <c r="Q7876">
        <v>92630</v>
      </c>
      <c r="R7876" t="s">
        <v>8542</v>
      </c>
      <c r="S7876" t="s">
        <v>8364</v>
      </c>
      <c r="T7876" t="s">
        <v>7744</v>
      </c>
    </row>
    <row r="7877" spans="1:20" x14ac:dyDescent="0.25">
      <c r="A7877" t="s">
        <v>6538</v>
      </c>
      <c r="B7877" s="2">
        <v>42987</v>
      </c>
      <c r="C7877" s="2">
        <v>42993</v>
      </c>
      <c r="D7877" t="s">
        <v>19</v>
      </c>
      <c r="E7877" t="s">
        <v>2132</v>
      </c>
      <c r="F7877" t="s">
        <v>661</v>
      </c>
      <c r="G7877" s="1">
        <v>31104</v>
      </c>
      <c r="H7877">
        <v>6</v>
      </c>
      <c r="I7877">
        <v>2</v>
      </c>
      <c r="J7877" s="1">
        <v>112752</v>
      </c>
      <c r="K7877" t="s">
        <v>9128</v>
      </c>
      <c r="L7877" t="s">
        <v>9148</v>
      </c>
      <c r="M7877" t="s">
        <v>9471</v>
      </c>
      <c r="N7877" t="s">
        <v>8536</v>
      </c>
      <c r="O7877" t="s">
        <v>8594</v>
      </c>
      <c r="P7877" t="s">
        <v>8595</v>
      </c>
      <c r="Q7877">
        <v>97206</v>
      </c>
      <c r="R7877" t="s">
        <v>8542</v>
      </c>
      <c r="S7877" t="s">
        <v>8198</v>
      </c>
      <c r="T7877" t="s">
        <v>7738</v>
      </c>
    </row>
    <row r="7878" spans="1:20" x14ac:dyDescent="0.25">
      <c r="A7878" t="s">
        <v>6538</v>
      </c>
      <c r="B7878" s="2">
        <v>42987</v>
      </c>
      <c r="C7878" s="2">
        <v>42993</v>
      </c>
      <c r="D7878" t="s">
        <v>19</v>
      </c>
      <c r="E7878" t="s">
        <v>2132</v>
      </c>
      <c r="F7878" t="s">
        <v>6020</v>
      </c>
      <c r="G7878" s="1">
        <v>11176</v>
      </c>
      <c r="H7878">
        <v>1</v>
      </c>
      <c r="I7878">
        <v>2</v>
      </c>
      <c r="J7878" s="1">
        <v>8382</v>
      </c>
      <c r="K7878" t="s">
        <v>9128</v>
      </c>
      <c r="L7878" t="s">
        <v>9144</v>
      </c>
      <c r="M7878" t="s">
        <v>10904</v>
      </c>
      <c r="N7878" t="s">
        <v>8536</v>
      </c>
      <c r="O7878" t="s">
        <v>8594</v>
      </c>
      <c r="P7878" t="s">
        <v>8595</v>
      </c>
      <c r="Q7878">
        <v>97206</v>
      </c>
      <c r="R7878" t="s">
        <v>8542</v>
      </c>
      <c r="S7878" t="s">
        <v>8198</v>
      </c>
      <c r="T7878" t="s">
        <v>7738</v>
      </c>
    </row>
    <row r="7879" spans="1:20" x14ac:dyDescent="0.25">
      <c r="A7879" t="s">
        <v>6539</v>
      </c>
      <c r="B7879" s="2">
        <v>42075</v>
      </c>
      <c r="C7879" s="2">
        <v>42081</v>
      </c>
      <c r="D7879" t="s">
        <v>19</v>
      </c>
      <c r="E7879" t="s">
        <v>2010</v>
      </c>
      <c r="F7879" t="s">
        <v>2307</v>
      </c>
      <c r="G7879" s="1">
        <v>504</v>
      </c>
      <c r="H7879">
        <v>2</v>
      </c>
      <c r="I7879">
        <v>2</v>
      </c>
      <c r="J7879" s="1">
        <v>1764</v>
      </c>
      <c r="K7879" t="s">
        <v>9128</v>
      </c>
      <c r="L7879" t="s">
        <v>9129</v>
      </c>
      <c r="M7879" t="s">
        <v>10165</v>
      </c>
      <c r="N7879" t="s">
        <v>8536</v>
      </c>
      <c r="O7879" t="s">
        <v>8599</v>
      </c>
      <c r="P7879" t="s">
        <v>8546</v>
      </c>
      <c r="Q7879">
        <v>28205</v>
      </c>
      <c r="R7879" t="s">
        <v>8539</v>
      </c>
      <c r="S7879" t="s">
        <v>8170</v>
      </c>
      <c r="T7879" t="s">
        <v>7736</v>
      </c>
    </row>
    <row r="7880" spans="1:20" x14ac:dyDescent="0.25">
      <c r="A7880" t="s">
        <v>6540</v>
      </c>
      <c r="B7880" s="2">
        <v>42703</v>
      </c>
      <c r="C7880" s="2">
        <v>42708</v>
      </c>
      <c r="D7880" t="s">
        <v>11</v>
      </c>
      <c r="E7880" t="s">
        <v>3500</v>
      </c>
      <c r="F7880" t="s">
        <v>6187</v>
      </c>
      <c r="G7880" s="1">
        <v>242176</v>
      </c>
      <c r="H7880">
        <v>4</v>
      </c>
      <c r="I7880">
        <v>6</v>
      </c>
      <c r="J7880" s="1">
        <v>-30272</v>
      </c>
      <c r="K7880" t="s">
        <v>9123</v>
      </c>
      <c r="L7880" t="s">
        <v>9135</v>
      </c>
      <c r="M7880" t="s">
        <v>10915</v>
      </c>
      <c r="N7880" t="s">
        <v>8536</v>
      </c>
      <c r="O7880" t="s">
        <v>8597</v>
      </c>
      <c r="P7880" t="s">
        <v>8566</v>
      </c>
      <c r="Q7880">
        <v>60505</v>
      </c>
      <c r="R7880" t="s">
        <v>8551</v>
      </c>
      <c r="S7880" t="s">
        <v>8398</v>
      </c>
      <c r="T7880" t="s">
        <v>7744</v>
      </c>
    </row>
    <row r="7881" spans="1:20" x14ac:dyDescent="0.25">
      <c r="A7881" t="s">
        <v>6541</v>
      </c>
      <c r="B7881" s="2">
        <v>42535</v>
      </c>
      <c r="C7881" s="2">
        <v>42542</v>
      </c>
      <c r="D7881" t="s">
        <v>19</v>
      </c>
      <c r="E7881" t="s">
        <v>184</v>
      </c>
      <c r="F7881" t="s">
        <v>4620</v>
      </c>
      <c r="G7881" s="1">
        <v>337176</v>
      </c>
      <c r="H7881">
        <v>2</v>
      </c>
      <c r="I7881">
        <v>4</v>
      </c>
      <c r="J7881" s="1">
        <v>-1180116</v>
      </c>
      <c r="K7881" t="s">
        <v>9123</v>
      </c>
      <c r="L7881" t="s">
        <v>9131</v>
      </c>
      <c r="M7881" t="s">
        <v>10764</v>
      </c>
      <c r="N7881" t="s">
        <v>8536</v>
      </c>
      <c r="O7881" t="s">
        <v>8559</v>
      </c>
      <c r="P7881" t="s">
        <v>8560</v>
      </c>
      <c r="Q7881">
        <v>19140</v>
      </c>
      <c r="R7881" t="s">
        <v>8561</v>
      </c>
      <c r="S7881" t="s">
        <v>7778</v>
      </c>
      <c r="T7881" t="s">
        <v>7738</v>
      </c>
    </row>
    <row r="7882" spans="1:20" x14ac:dyDescent="0.25">
      <c r="A7882" t="s">
        <v>6542</v>
      </c>
      <c r="B7882" s="2">
        <v>43072</v>
      </c>
      <c r="C7882" s="2">
        <v>43075</v>
      </c>
      <c r="D7882" t="s">
        <v>11</v>
      </c>
      <c r="E7882" t="s">
        <v>213</v>
      </c>
      <c r="F7882" t="s">
        <v>898</v>
      </c>
      <c r="G7882" s="1">
        <v>13344</v>
      </c>
      <c r="H7882">
        <v>6</v>
      </c>
      <c r="I7882">
        <v>2</v>
      </c>
      <c r="J7882" s="1">
        <v>10008</v>
      </c>
      <c r="K7882" t="s">
        <v>9128</v>
      </c>
      <c r="L7882" t="s">
        <v>9137</v>
      </c>
      <c r="M7882" t="s">
        <v>9590</v>
      </c>
      <c r="N7882" t="s">
        <v>8536</v>
      </c>
      <c r="O7882" t="s">
        <v>8963</v>
      </c>
      <c r="P7882" t="s">
        <v>8598</v>
      </c>
      <c r="Q7882">
        <v>80229</v>
      </c>
      <c r="R7882" t="s">
        <v>8542</v>
      </c>
      <c r="S7882" t="s">
        <v>7786</v>
      </c>
      <c r="T7882" t="s">
        <v>7736</v>
      </c>
    </row>
    <row r="7883" spans="1:20" x14ac:dyDescent="0.25">
      <c r="A7883" t="s">
        <v>6542</v>
      </c>
      <c r="B7883" s="2">
        <v>43072</v>
      </c>
      <c r="C7883" s="2">
        <v>43075</v>
      </c>
      <c r="D7883" t="s">
        <v>11</v>
      </c>
      <c r="E7883" t="s">
        <v>213</v>
      </c>
      <c r="F7883" t="s">
        <v>2456</v>
      </c>
      <c r="G7883" s="1">
        <v>76752</v>
      </c>
      <c r="H7883">
        <v>6</v>
      </c>
      <c r="I7883">
        <v>2</v>
      </c>
      <c r="J7883" s="1">
        <v>105534</v>
      </c>
      <c r="K7883" t="s">
        <v>9139</v>
      </c>
      <c r="L7883" t="s">
        <v>9162</v>
      </c>
      <c r="M7883" t="s">
        <v>10220</v>
      </c>
      <c r="N7883" t="s">
        <v>8536</v>
      </c>
      <c r="O7883" t="s">
        <v>8963</v>
      </c>
      <c r="P7883" t="s">
        <v>8598</v>
      </c>
      <c r="Q7883">
        <v>80229</v>
      </c>
      <c r="R7883" t="s">
        <v>8542</v>
      </c>
      <c r="S7883" t="s">
        <v>7786</v>
      </c>
      <c r="T7883" t="s">
        <v>7736</v>
      </c>
    </row>
    <row r="7884" spans="1:20" x14ac:dyDescent="0.25">
      <c r="A7884" t="s">
        <v>6542</v>
      </c>
      <c r="B7884" s="2">
        <v>43072</v>
      </c>
      <c r="C7884" s="2">
        <v>43075</v>
      </c>
      <c r="D7884" t="s">
        <v>11</v>
      </c>
      <c r="E7884" t="s">
        <v>213</v>
      </c>
      <c r="F7884" t="s">
        <v>2456</v>
      </c>
      <c r="G7884" s="1">
        <v>102336</v>
      </c>
      <c r="H7884">
        <v>8</v>
      </c>
      <c r="I7884">
        <v>2</v>
      </c>
      <c r="J7884" s="1">
        <v>140712</v>
      </c>
      <c r="K7884" t="s">
        <v>9139</v>
      </c>
      <c r="L7884" t="s">
        <v>9162</v>
      </c>
      <c r="M7884" t="s">
        <v>10220</v>
      </c>
      <c r="N7884" t="s">
        <v>8536</v>
      </c>
      <c r="O7884" t="s">
        <v>8963</v>
      </c>
      <c r="P7884" t="s">
        <v>8598</v>
      </c>
      <c r="Q7884">
        <v>80229</v>
      </c>
      <c r="R7884" t="s">
        <v>8542</v>
      </c>
      <c r="S7884" t="s">
        <v>7786</v>
      </c>
      <c r="T7884" t="s">
        <v>7736</v>
      </c>
    </row>
    <row r="7885" spans="1:20" x14ac:dyDescent="0.25">
      <c r="A7885" t="s">
        <v>6542</v>
      </c>
      <c r="B7885" s="2">
        <v>43072</v>
      </c>
      <c r="C7885" s="2">
        <v>43075</v>
      </c>
      <c r="D7885" t="s">
        <v>11</v>
      </c>
      <c r="E7885" t="s">
        <v>213</v>
      </c>
      <c r="F7885" t="s">
        <v>3388</v>
      </c>
      <c r="G7885" s="1">
        <v>1032</v>
      </c>
      <c r="H7885">
        <v>2</v>
      </c>
      <c r="I7885">
        <v>2</v>
      </c>
      <c r="J7885" s="1">
        <v>3741</v>
      </c>
      <c r="K7885" t="s">
        <v>9128</v>
      </c>
      <c r="L7885" t="s">
        <v>9148</v>
      </c>
      <c r="M7885" t="s">
        <v>10520</v>
      </c>
      <c r="N7885" t="s">
        <v>8536</v>
      </c>
      <c r="O7885" t="s">
        <v>8963</v>
      </c>
      <c r="P7885" t="s">
        <v>8598</v>
      </c>
      <c r="Q7885">
        <v>80229</v>
      </c>
      <c r="R7885" t="s">
        <v>8542</v>
      </c>
      <c r="S7885" t="s">
        <v>7786</v>
      </c>
      <c r="T7885" t="s">
        <v>7736</v>
      </c>
    </row>
    <row r="7886" spans="1:20" x14ac:dyDescent="0.25">
      <c r="A7886" t="s">
        <v>6542</v>
      </c>
      <c r="B7886" s="2">
        <v>43072</v>
      </c>
      <c r="C7886" s="2">
        <v>43075</v>
      </c>
      <c r="D7886" t="s">
        <v>11</v>
      </c>
      <c r="E7886" t="s">
        <v>213</v>
      </c>
      <c r="F7886" t="s">
        <v>4109</v>
      </c>
      <c r="G7886" s="1">
        <v>4732</v>
      </c>
      <c r="H7886">
        <v>7</v>
      </c>
      <c r="I7886">
        <v>2</v>
      </c>
      <c r="J7886" s="1">
        <v>5915</v>
      </c>
      <c r="K7886" t="s">
        <v>9128</v>
      </c>
      <c r="L7886" t="s">
        <v>9273</v>
      </c>
      <c r="M7886" t="s">
        <v>10674</v>
      </c>
      <c r="N7886" t="s">
        <v>8536</v>
      </c>
      <c r="O7886" t="s">
        <v>8963</v>
      </c>
      <c r="P7886" t="s">
        <v>8598</v>
      </c>
      <c r="Q7886">
        <v>80229</v>
      </c>
      <c r="R7886" t="s">
        <v>8542</v>
      </c>
      <c r="S7886" t="s">
        <v>7786</v>
      </c>
      <c r="T7886" t="s">
        <v>7736</v>
      </c>
    </row>
    <row r="7887" spans="1:20" x14ac:dyDescent="0.25">
      <c r="A7887" t="s">
        <v>6542</v>
      </c>
      <c r="B7887" s="2">
        <v>43072</v>
      </c>
      <c r="C7887" s="2">
        <v>43075</v>
      </c>
      <c r="D7887" t="s">
        <v>11</v>
      </c>
      <c r="E7887" t="s">
        <v>213</v>
      </c>
      <c r="F7887" t="s">
        <v>455</v>
      </c>
      <c r="G7887" s="1">
        <v>23376</v>
      </c>
      <c r="H7887">
        <v>3</v>
      </c>
      <c r="I7887">
        <v>2</v>
      </c>
      <c r="J7887" s="1">
        <v>70128</v>
      </c>
      <c r="K7887" t="s">
        <v>9123</v>
      </c>
      <c r="L7887" t="s">
        <v>9135</v>
      </c>
      <c r="M7887" t="s">
        <v>9363</v>
      </c>
      <c r="N7887" t="s">
        <v>8536</v>
      </c>
      <c r="O7887" t="s">
        <v>8963</v>
      </c>
      <c r="P7887" t="s">
        <v>8598</v>
      </c>
      <c r="Q7887">
        <v>80229</v>
      </c>
      <c r="R7887" t="s">
        <v>8542</v>
      </c>
      <c r="S7887" t="s">
        <v>7786</v>
      </c>
      <c r="T7887" t="s">
        <v>7736</v>
      </c>
    </row>
    <row r="7888" spans="1:20" x14ac:dyDescent="0.25">
      <c r="A7888" t="s">
        <v>6542</v>
      </c>
      <c r="B7888" s="2">
        <v>43072</v>
      </c>
      <c r="C7888" s="2">
        <v>43075</v>
      </c>
      <c r="D7888" t="s">
        <v>11</v>
      </c>
      <c r="E7888" t="s">
        <v>213</v>
      </c>
      <c r="F7888" t="s">
        <v>2194</v>
      </c>
      <c r="G7888" s="1">
        <v>1672</v>
      </c>
      <c r="H7888">
        <v>5</v>
      </c>
      <c r="I7888">
        <v>2</v>
      </c>
      <c r="J7888" s="1">
        <v>3344</v>
      </c>
      <c r="K7888" t="s">
        <v>9123</v>
      </c>
      <c r="L7888" t="s">
        <v>9135</v>
      </c>
      <c r="M7888" t="s">
        <v>10132</v>
      </c>
      <c r="N7888" t="s">
        <v>8536</v>
      </c>
      <c r="O7888" t="s">
        <v>8963</v>
      </c>
      <c r="P7888" t="s">
        <v>8598</v>
      </c>
      <c r="Q7888">
        <v>80229</v>
      </c>
      <c r="R7888" t="s">
        <v>8542</v>
      </c>
      <c r="S7888" t="s">
        <v>7786</v>
      </c>
      <c r="T7888" t="s">
        <v>7736</v>
      </c>
    </row>
    <row r="7889" spans="1:20" x14ac:dyDescent="0.25">
      <c r="A7889" t="s">
        <v>6542</v>
      </c>
      <c r="B7889" s="2">
        <v>43072</v>
      </c>
      <c r="C7889" s="2">
        <v>43075</v>
      </c>
      <c r="D7889" t="s">
        <v>11</v>
      </c>
      <c r="E7889" t="s">
        <v>213</v>
      </c>
      <c r="F7889" t="s">
        <v>4570</v>
      </c>
      <c r="G7889" s="1">
        <v>16192</v>
      </c>
      <c r="H7889">
        <v>1</v>
      </c>
      <c r="I7889">
        <v>2</v>
      </c>
      <c r="J7889" s="1">
        <v>46552</v>
      </c>
      <c r="K7889" t="s">
        <v>9123</v>
      </c>
      <c r="L7889" t="s">
        <v>9135</v>
      </c>
      <c r="M7889" t="s">
        <v>10758</v>
      </c>
      <c r="N7889" t="s">
        <v>8536</v>
      </c>
      <c r="O7889" t="s">
        <v>8963</v>
      </c>
      <c r="P7889" t="s">
        <v>8598</v>
      </c>
      <c r="Q7889">
        <v>80229</v>
      </c>
      <c r="R7889" t="s">
        <v>8542</v>
      </c>
      <c r="S7889" t="s">
        <v>7786</v>
      </c>
      <c r="T7889" t="s">
        <v>7736</v>
      </c>
    </row>
    <row r="7890" spans="1:20" x14ac:dyDescent="0.25">
      <c r="A7890" t="s">
        <v>6543</v>
      </c>
      <c r="B7890" s="2">
        <v>42598</v>
      </c>
      <c r="C7890" s="2">
        <v>42604</v>
      </c>
      <c r="D7890" t="s">
        <v>19</v>
      </c>
      <c r="E7890" t="s">
        <v>837</v>
      </c>
      <c r="F7890" t="s">
        <v>1494</v>
      </c>
      <c r="G7890" s="1">
        <v>324</v>
      </c>
      <c r="H7890">
        <v>5</v>
      </c>
      <c r="I7890">
        <v>0</v>
      </c>
      <c r="J7890" s="1">
        <v>15552</v>
      </c>
      <c r="K7890" t="s">
        <v>9128</v>
      </c>
      <c r="L7890" t="s">
        <v>9148</v>
      </c>
      <c r="M7890" t="s">
        <v>9849</v>
      </c>
      <c r="N7890" t="s">
        <v>8536</v>
      </c>
      <c r="O7890" t="s">
        <v>9086</v>
      </c>
      <c r="P7890" t="s">
        <v>8541</v>
      </c>
      <c r="Q7890">
        <v>95616</v>
      </c>
      <c r="R7890" t="s">
        <v>8542</v>
      </c>
      <c r="S7890" t="s">
        <v>7925</v>
      </c>
      <c r="T7890" t="s">
        <v>7736</v>
      </c>
    </row>
    <row r="7891" spans="1:20" x14ac:dyDescent="0.25">
      <c r="A7891" t="s">
        <v>6544</v>
      </c>
      <c r="B7891" s="2">
        <v>42729</v>
      </c>
      <c r="C7891" s="2">
        <v>42733</v>
      </c>
      <c r="D7891" t="s">
        <v>19</v>
      </c>
      <c r="E7891" t="s">
        <v>5574</v>
      </c>
      <c r="F7891" t="s">
        <v>907</v>
      </c>
      <c r="G7891" s="1">
        <v>1989</v>
      </c>
      <c r="H7891">
        <v>9</v>
      </c>
      <c r="I7891">
        <v>0</v>
      </c>
      <c r="J7891" s="1">
        <v>53703</v>
      </c>
      <c r="K7891" t="s">
        <v>9128</v>
      </c>
      <c r="L7891" t="s">
        <v>9137</v>
      </c>
      <c r="M7891" t="s">
        <v>9594</v>
      </c>
      <c r="N7891" t="s">
        <v>8536</v>
      </c>
      <c r="O7891" t="s">
        <v>8692</v>
      </c>
      <c r="P7891" t="s">
        <v>8693</v>
      </c>
      <c r="Q7891">
        <v>72701</v>
      </c>
      <c r="R7891" t="s">
        <v>8539</v>
      </c>
      <c r="S7891" t="s">
        <v>8510</v>
      </c>
      <c r="T7891" t="s">
        <v>7736</v>
      </c>
    </row>
    <row r="7892" spans="1:20" x14ac:dyDescent="0.25">
      <c r="A7892" t="s">
        <v>6544</v>
      </c>
      <c r="B7892" s="2">
        <v>42729</v>
      </c>
      <c r="C7892" s="2">
        <v>42733</v>
      </c>
      <c r="D7892" t="s">
        <v>19</v>
      </c>
      <c r="E7892" t="s">
        <v>5574</v>
      </c>
      <c r="F7892" t="s">
        <v>1354</v>
      </c>
      <c r="G7892" s="1">
        <v>39998</v>
      </c>
      <c r="H7892">
        <v>2</v>
      </c>
      <c r="I7892">
        <v>0</v>
      </c>
      <c r="J7892" s="1">
        <v>1719914</v>
      </c>
      <c r="K7892" t="s">
        <v>9139</v>
      </c>
      <c r="L7892" t="s">
        <v>9162</v>
      </c>
      <c r="M7892" t="s">
        <v>9789</v>
      </c>
      <c r="N7892" t="s">
        <v>8536</v>
      </c>
      <c r="O7892" t="s">
        <v>8692</v>
      </c>
      <c r="P7892" t="s">
        <v>8693</v>
      </c>
      <c r="Q7892">
        <v>72701</v>
      </c>
      <c r="R7892" t="s">
        <v>8539</v>
      </c>
      <c r="S7892" t="s">
        <v>8510</v>
      </c>
      <c r="T7892" t="s">
        <v>7736</v>
      </c>
    </row>
    <row r="7893" spans="1:20" x14ac:dyDescent="0.25">
      <c r="A7893" t="s">
        <v>6544</v>
      </c>
      <c r="B7893" s="2">
        <v>42729</v>
      </c>
      <c r="C7893" s="2">
        <v>42733</v>
      </c>
      <c r="D7893" t="s">
        <v>19</v>
      </c>
      <c r="E7893" t="s">
        <v>5574</v>
      </c>
      <c r="F7893" t="s">
        <v>1162</v>
      </c>
      <c r="G7893" s="1">
        <v>34385</v>
      </c>
      <c r="H7893">
        <v>5</v>
      </c>
      <c r="I7893">
        <v>0</v>
      </c>
      <c r="J7893" s="1">
        <v>13754</v>
      </c>
      <c r="K7893" t="s">
        <v>9123</v>
      </c>
      <c r="L7893" t="s">
        <v>9135</v>
      </c>
      <c r="M7893" t="s">
        <v>9706</v>
      </c>
      <c r="N7893" t="s">
        <v>8536</v>
      </c>
      <c r="O7893" t="s">
        <v>8692</v>
      </c>
      <c r="P7893" t="s">
        <v>8693</v>
      </c>
      <c r="Q7893">
        <v>72701</v>
      </c>
      <c r="R7893" t="s">
        <v>8539</v>
      </c>
      <c r="S7893" t="s">
        <v>8510</v>
      </c>
      <c r="T7893" t="s">
        <v>7736</v>
      </c>
    </row>
    <row r="7894" spans="1:20" x14ac:dyDescent="0.25">
      <c r="A7894" t="s">
        <v>6544</v>
      </c>
      <c r="B7894" s="2">
        <v>42729</v>
      </c>
      <c r="C7894" s="2">
        <v>42733</v>
      </c>
      <c r="D7894" t="s">
        <v>19</v>
      </c>
      <c r="E7894" t="s">
        <v>5574</v>
      </c>
      <c r="F7894" t="s">
        <v>5179</v>
      </c>
      <c r="G7894" s="1">
        <v>10632</v>
      </c>
      <c r="H7894">
        <v>3</v>
      </c>
      <c r="I7894">
        <v>0</v>
      </c>
      <c r="J7894" s="1">
        <v>499704</v>
      </c>
      <c r="K7894" t="s">
        <v>9128</v>
      </c>
      <c r="L7894" t="s">
        <v>9148</v>
      </c>
      <c r="M7894" t="s">
        <v>10835</v>
      </c>
      <c r="N7894" t="s">
        <v>8536</v>
      </c>
      <c r="O7894" t="s">
        <v>8692</v>
      </c>
      <c r="P7894" t="s">
        <v>8693</v>
      </c>
      <c r="Q7894">
        <v>72701</v>
      </c>
      <c r="R7894" t="s">
        <v>8539</v>
      </c>
      <c r="S7894" t="s">
        <v>8510</v>
      </c>
      <c r="T7894" t="s">
        <v>7736</v>
      </c>
    </row>
    <row r="7895" spans="1:20" x14ac:dyDescent="0.25">
      <c r="A7895" t="s">
        <v>6545</v>
      </c>
      <c r="B7895" s="2">
        <v>42939</v>
      </c>
      <c r="C7895" s="2">
        <v>42946</v>
      </c>
      <c r="D7895" t="s">
        <v>19</v>
      </c>
      <c r="E7895" t="s">
        <v>585</v>
      </c>
      <c r="F7895" t="s">
        <v>656</v>
      </c>
      <c r="G7895" s="1">
        <v>1392</v>
      </c>
      <c r="H7895">
        <v>3</v>
      </c>
      <c r="I7895">
        <v>2</v>
      </c>
      <c r="J7895" s="1">
        <v>435</v>
      </c>
      <c r="K7895" t="s">
        <v>9128</v>
      </c>
      <c r="L7895" t="s">
        <v>9142</v>
      </c>
      <c r="M7895" t="s">
        <v>9468</v>
      </c>
      <c r="N7895" t="s">
        <v>8536</v>
      </c>
      <c r="O7895" t="s">
        <v>8576</v>
      </c>
      <c r="P7895" t="s">
        <v>8577</v>
      </c>
      <c r="Q7895">
        <v>10011</v>
      </c>
      <c r="R7895" t="s">
        <v>8561</v>
      </c>
      <c r="S7895" t="s">
        <v>7872</v>
      </c>
      <c r="T7895" t="s">
        <v>7744</v>
      </c>
    </row>
    <row r="7896" spans="1:20" x14ac:dyDescent="0.25">
      <c r="A7896" t="s">
        <v>6546</v>
      </c>
      <c r="B7896" s="2">
        <v>42907</v>
      </c>
      <c r="C7896" s="2">
        <v>42911</v>
      </c>
      <c r="D7896" t="s">
        <v>19</v>
      </c>
      <c r="E7896" t="s">
        <v>1136</v>
      </c>
      <c r="F7896" t="s">
        <v>191</v>
      </c>
      <c r="G7896" s="1">
        <v>824</v>
      </c>
      <c r="H7896">
        <v>5</v>
      </c>
      <c r="I7896">
        <v>0</v>
      </c>
      <c r="J7896" s="1">
        <v>40376</v>
      </c>
      <c r="K7896" t="s">
        <v>9128</v>
      </c>
      <c r="L7896" t="s">
        <v>9142</v>
      </c>
      <c r="M7896" t="s">
        <v>9231</v>
      </c>
      <c r="N7896" t="s">
        <v>8536</v>
      </c>
      <c r="O7896" t="s">
        <v>8905</v>
      </c>
      <c r="P7896" t="s">
        <v>9087</v>
      </c>
      <c r="Q7896">
        <v>26003</v>
      </c>
      <c r="R7896" t="s">
        <v>8561</v>
      </c>
      <c r="S7896" t="s">
        <v>7996</v>
      </c>
      <c r="T7896" t="s">
        <v>7744</v>
      </c>
    </row>
    <row r="7897" spans="1:20" x14ac:dyDescent="0.25">
      <c r="A7897" t="s">
        <v>6546</v>
      </c>
      <c r="B7897" s="2">
        <v>42907</v>
      </c>
      <c r="C7897" s="2">
        <v>42911</v>
      </c>
      <c r="D7897" t="s">
        <v>19</v>
      </c>
      <c r="E7897" t="s">
        <v>1136</v>
      </c>
      <c r="F7897" t="s">
        <v>1572</v>
      </c>
      <c r="G7897" s="1">
        <v>624</v>
      </c>
      <c r="H7897">
        <v>2</v>
      </c>
      <c r="I7897">
        <v>0</v>
      </c>
      <c r="J7897" s="1">
        <v>30576</v>
      </c>
      <c r="K7897" t="s">
        <v>9128</v>
      </c>
      <c r="L7897" t="s">
        <v>9142</v>
      </c>
      <c r="M7897" t="s">
        <v>9880</v>
      </c>
      <c r="N7897" t="s">
        <v>8536</v>
      </c>
      <c r="O7897" t="s">
        <v>8905</v>
      </c>
      <c r="P7897" t="s">
        <v>9087</v>
      </c>
      <c r="Q7897">
        <v>26003</v>
      </c>
      <c r="R7897" t="s">
        <v>8561</v>
      </c>
      <c r="S7897" t="s">
        <v>7996</v>
      </c>
      <c r="T7897" t="s">
        <v>7744</v>
      </c>
    </row>
    <row r="7898" spans="1:20" x14ac:dyDescent="0.25">
      <c r="A7898" t="s">
        <v>6546</v>
      </c>
      <c r="B7898" s="2">
        <v>42907</v>
      </c>
      <c r="C7898" s="2">
        <v>42911</v>
      </c>
      <c r="D7898" t="s">
        <v>19</v>
      </c>
      <c r="E7898" t="s">
        <v>1136</v>
      </c>
      <c r="F7898" t="s">
        <v>632</v>
      </c>
      <c r="G7898" s="1">
        <v>44784</v>
      </c>
      <c r="H7898">
        <v>8</v>
      </c>
      <c r="I7898">
        <v>0</v>
      </c>
      <c r="J7898" s="1">
        <v>2194416</v>
      </c>
      <c r="K7898" t="s">
        <v>9128</v>
      </c>
      <c r="L7898" t="s">
        <v>9148</v>
      </c>
      <c r="M7898" t="s">
        <v>9456</v>
      </c>
      <c r="N7898" t="s">
        <v>8536</v>
      </c>
      <c r="O7898" t="s">
        <v>8905</v>
      </c>
      <c r="P7898" t="s">
        <v>9087</v>
      </c>
      <c r="Q7898">
        <v>26003</v>
      </c>
      <c r="R7898" t="s">
        <v>8561</v>
      </c>
      <c r="S7898" t="s">
        <v>7996</v>
      </c>
      <c r="T7898" t="s">
        <v>7744</v>
      </c>
    </row>
    <row r="7899" spans="1:20" x14ac:dyDescent="0.25">
      <c r="A7899" t="s">
        <v>6547</v>
      </c>
      <c r="B7899" s="2">
        <v>42960</v>
      </c>
      <c r="C7899" s="2">
        <v>42965</v>
      </c>
      <c r="D7899" t="s">
        <v>19</v>
      </c>
      <c r="E7899" t="s">
        <v>1940</v>
      </c>
      <c r="F7899" t="s">
        <v>1087</v>
      </c>
      <c r="G7899" s="1">
        <v>272048</v>
      </c>
      <c r="H7899">
        <v>7</v>
      </c>
      <c r="I7899">
        <v>2</v>
      </c>
      <c r="J7899" s="1">
        <v>306054</v>
      </c>
      <c r="K7899" t="s">
        <v>9128</v>
      </c>
      <c r="L7899" t="s">
        <v>9144</v>
      </c>
      <c r="M7899" t="s">
        <v>9674</v>
      </c>
      <c r="N7899" t="s">
        <v>8536</v>
      </c>
      <c r="O7899" t="s">
        <v>8585</v>
      </c>
      <c r="P7899" t="s">
        <v>8586</v>
      </c>
      <c r="Q7899">
        <v>38109</v>
      </c>
      <c r="R7899" t="s">
        <v>8539</v>
      </c>
      <c r="S7899" t="s">
        <v>8157</v>
      </c>
      <c r="T7899" t="s">
        <v>7736</v>
      </c>
    </row>
    <row r="7900" spans="1:20" x14ac:dyDescent="0.25">
      <c r="A7900" t="s">
        <v>6547</v>
      </c>
      <c r="B7900" s="2">
        <v>42960</v>
      </c>
      <c r="C7900" s="2">
        <v>42965</v>
      </c>
      <c r="D7900" t="s">
        <v>19</v>
      </c>
      <c r="E7900" t="s">
        <v>1940</v>
      </c>
      <c r="F7900" t="s">
        <v>2670</v>
      </c>
      <c r="G7900" s="1">
        <v>1614582</v>
      </c>
      <c r="H7900">
        <v>6</v>
      </c>
      <c r="I7900">
        <v>7</v>
      </c>
      <c r="J7900" s="1">
        <v>-12378462</v>
      </c>
      <c r="K7900" t="s">
        <v>9128</v>
      </c>
      <c r="L7900" t="s">
        <v>9142</v>
      </c>
      <c r="M7900" t="s">
        <v>10295</v>
      </c>
      <c r="N7900" t="s">
        <v>8536</v>
      </c>
      <c r="O7900" t="s">
        <v>8585</v>
      </c>
      <c r="P7900" t="s">
        <v>8586</v>
      </c>
      <c r="Q7900">
        <v>38109</v>
      </c>
      <c r="R7900" t="s">
        <v>8539</v>
      </c>
      <c r="S7900" t="s">
        <v>8157</v>
      </c>
      <c r="T7900" t="s">
        <v>7736</v>
      </c>
    </row>
    <row r="7901" spans="1:20" x14ac:dyDescent="0.25">
      <c r="A7901" t="s">
        <v>6547</v>
      </c>
      <c r="B7901" s="2">
        <v>42960</v>
      </c>
      <c r="C7901" s="2">
        <v>42965</v>
      </c>
      <c r="D7901" t="s">
        <v>19</v>
      </c>
      <c r="E7901" t="s">
        <v>1940</v>
      </c>
      <c r="F7901" t="s">
        <v>1770</v>
      </c>
      <c r="G7901" s="1">
        <v>2432</v>
      </c>
      <c r="H7901">
        <v>5</v>
      </c>
      <c r="I7901">
        <v>2</v>
      </c>
      <c r="J7901" s="1">
        <v>912</v>
      </c>
      <c r="K7901" t="s">
        <v>9128</v>
      </c>
      <c r="L7901" t="s">
        <v>9191</v>
      </c>
      <c r="M7901" t="s">
        <v>9267</v>
      </c>
      <c r="N7901" t="s">
        <v>8536</v>
      </c>
      <c r="O7901" t="s">
        <v>8585</v>
      </c>
      <c r="P7901" t="s">
        <v>8586</v>
      </c>
      <c r="Q7901">
        <v>38109</v>
      </c>
      <c r="R7901" t="s">
        <v>8539</v>
      </c>
      <c r="S7901" t="s">
        <v>8157</v>
      </c>
      <c r="T7901" t="s">
        <v>7736</v>
      </c>
    </row>
    <row r="7902" spans="1:20" x14ac:dyDescent="0.25">
      <c r="A7902" t="s">
        <v>6547</v>
      </c>
      <c r="B7902" s="2">
        <v>42960</v>
      </c>
      <c r="C7902" s="2">
        <v>42965</v>
      </c>
      <c r="D7902" t="s">
        <v>19</v>
      </c>
      <c r="E7902" t="s">
        <v>1940</v>
      </c>
      <c r="F7902" t="s">
        <v>3457</v>
      </c>
      <c r="G7902" s="1">
        <v>1584</v>
      </c>
      <c r="H7902">
        <v>2</v>
      </c>
      <c r="I7902">
        <v>2</v>
      </c>
      <c r="J7902" s="1">
        <v>4752</v>
      </c>
      <c r="K7902" t="s">
        <v>9139</v>
      </c>
      <c r="L7902" t="s">
        <v>9162</v>
      </c>
      <c r="M7902" t="s">
        <v>10537</v>
      </c>
      <c r="N7902" t="s">
        <v>8536</v>
      </c>
      <c r="O7902" t="s">
        <v>8585</v>
      </c>
      <c r="P7902" t="s">
        <v>8586</v>
      </c>
      <c r="Q7902">
        <v>38109</v>
      </c>
      <c r="R7902" t="s">
        <v>8539</v>
      </c>
      <c r="S7902" t="s">
        <v>8157</v>
      </c>
      <c r="T7902" t="s">
        <v>7736</v>
      </c>
    </row>
    <row r="7903" spans="1:20" x14ac:dyDescent="0.25">
      <c r="A7903" t="s">
        <v>6547</v>
      </c>
      <c r="B7903" s="2">
        <v>42960</v>
      </c>
      <c r="C7903" s="2">
        <v>42965</v>
      </c>
      <c r="D7903" t="s">
        <v>19</v>
      </c>
      <c r="E7903" t="s">
        <v>1940</v>
      </c>
      <c r="F7903" t="s">
        <v>1897</v>
      </c>
      <c r="G7903" s="1">
        <v>31984</v>
      </c>
      <c r="H7903">
        <v>1</v>
      </c>
      <c r="I7903">
        <v>2</v>
      </c>
      <c r="J7903" s="1">
        <v>0</v>
      </c>
      <c r="K7903" t="s">
        <v>9123</v>
      </c>
      <c r="L7903" t="s">
        <v>9135</v>
      </c>
      <c r="M7903" t="s">
        <v>10021</v>
      </c>
      <c r="N7903" t="s">
        <v>8536</v>
      </c>
      <c r="O7903" t="s">
        <v>8585</v>
      </c>
      <c r="P7903" t="s">
        <v>8586</v>
      </c>
      <c r="Q7903">
        <v>38109</v>
      </c>
      <c r="R7903" t="s">
        <v>8539</v>
      </c>
      <c r="S7903" t="s">
        <v>8157</v>
      </c>
      <c r="T7903" t="s">
        <v>7736</v>
      </c>
    </row>
    <row r="7904" spans="1:20" x14ac:dyDescent="0.25">
      <c r="A7904" t="s">
        <v>6547</v>
      </c>
      <c r="B7904" s="2">
        <v>42960</v>
      </c>
      <c r="C7904" s="2">
        <v>42965</v>
      </c>
      <c r="D7904" t="s">
        <v>19</v>
      </c>
      <c r="E7904" t="s">
        <v>1940</v>
      </c>
      <c r="F7904" t="s">
        <v>873</v>
      </c>
      <c r="G7904" s="1">
        <v>1476</v>
      </c>
      <c r="H7904">
        <v>5</v>
      </c>
      <c r="I7904">
        <v>2</v>
      </c>
      <c r="J7904" s="1">
        <v>4797</v>
      </c>
      <c r="K7904" t="s">
        <v>9128</v>
      </c>
      <c r="L7904" t="s">
        <v>9167</v>
      </c>
      <c r="M7904" t="s">
        <v>9577</v>
      </c>
      <c r="N7904" t="s">
        <v>8536</v>
      </c>
      <c r="O7904" t="s">
        <v>8585</v>
      </c>
      <c r="P7904" t="s">
        <v>8586</v>
      </c>
      <c r="Q7904">
        <v>38109</v>
      </c>
      <c r="R7904" t="s">
        <v>8539</v>
      </c>
      <c r="S7904" t="s">
        <v>8157</v>
      </c>
      <c r="T7904" t="s">
        <v>7736</v>
      </c>
    </row>
    <row r="7905" spans="1:20" x14ac:dyDescent="0.25">
      <c r="A7905" t="s">
        <v>6547</v>
      </c>
      <c r="B7905" s="2">
        <v>42960</v>
      </c>
      <c r="C7905" s="2">
        <v>42965</v>
      </c>
      <c r="D7905" t="s">
        <v>19</v>
      </c>
      <c r="E7905" t="s">
        <v>1940</v>
      </c>
      <c r="F7905" t="s">
        <v>5994</v>
      </c>
      <c r="G7905" s="1">
        <v>423648</v>
      </c>
      <c r="H7905">
        <v>2</v>
      </c>
      <c r="I7905">
        <v>2</v>
      </c>
      <c r="J7905" s="1">
        <v>476604</v>
      </c>
      <c r="K7905" t="s">
        <v>9123</v>
      </c>
      <c r="L7905" t="s">
        <v>9126</v>
      </c>
      <c r="M7905" t="s">
        <v>10903</v>
      </c>
      <c r="N7905" t="s">
        <v>8536</v>
      </c>
      <c r="O7905" t="s">
        <v>8585</v>
      </c>
      <c r="P7905" t="s">
        <v>8586</v>
      </c>
      <c r="Q7905">
        <v>38109</v>
      </c>
      <c r="R7905" t="s">
        <v>8539</v>
      </c>
      <c r="S7905" t="s">
        <v>8157</v>
      </c>
      <c r="T7905" t="s">
        <v>7736</v>
      </c>
    </row>
    <row r="7906" spans="1:20" x14ac:dyDescent="0.25">
      <c r="A7906" t="s">
        <v>6548</v>
      </c>
      <c r="B7906" s="2">
        <v>42315</v>
      </c>
      <c r="C7906" s="2">
        <v>42321</v>
      </c>
      <c r="D7906" t="s">
        <v>19</v>
      </c>
      <c r="E7906" t="s">
        <v>5460</v>
      </c>
      <c r="F7906" t="s">
        <v>2336</v>
      </c>
      <c r="G7906" s="1">
        <v>7664</v>
      </c>
      <c r="H7906">
        <v>2</v>
      </c>
      <c r="I7906">
        <v>2</v>
      </c>
      <c r="J7906" s="1">
        <v>26824</v>
      </c>
      <c r="K7906" t="s">
        <v>9128</v>
      </c>
      <c r="L7906" t="s">
        <v>9148</v>
      </c>
      <c r="M7906" t="s">
        <v>10175</v>
      </c>
      <c r="N7906" t="s">
        <v>8536</v>
      </c>
      <c r="O7906" t="s">
        <v>8563</v>
      </c>
      <c r="P7906" t="s">
        <v>8550</v>
      </c>
      <c r="Q7906">
        <v>77036</v>
      </c>
      <c r="R7906" t="s">
        <v>8551</v>
      </c>
      <c r="S7906" t="s">
        <v>8508</v>
      </c>
      <c r="T7906" t="s">
        <v>7736</v>
      </c>
    </row>
    <row r="7907" spans="1:20" x14ac:dyDescent="0.25">
      <c r="A7907" t="s">
        <v>6549</v>
      </c>
      <c r="B7907" s="2">
        <v>42292</v>
      </c>
      <c r="C7907" s="2">
        <v>42299</v>
      </c>
      <c r="D7907" t="s">
        <v>19</v>
      </c>
      <c r="E7907" t="s">
        <v>261</v>
      </c>
      <c r="F7907" t="s">
        <v>816</v>
      </c>
      <c r="G7907" s="1">
        <v>4464</v>
      </c>
      <c r="H7907">
        <v>1</v>
      </c>
      <c r="I7907">
        <v>2</v>
      </c>
      <c r="J7907" s="1">
        <v>1674</v>
      </c>
      <c r="K7907" t="s">
        <v>9128</v>
      </c>
      <c r="L7907" t="s">
        <v>9167</v>
      </c>
      <c r="M7907" t="s">
        <v>9293</v>
      </c>
      <c r="N7907" t="s">
        <v>8536</v>
      </c>
      <c r="O7907" t="s">
        <v>8633</v>
      </c>
      <c r="P7907" t="s">
        <v>8550</v>
      </c>
      <c r="Q7907">
        <v>75217</v>
      </c>
      <c r="R7907" t="s">
        <v>8551</v>
      </c>
      <c r="S7907" t="s">
        <v>7798</v>
      </c>
      <c r="T7907" t="s">
        <v>7744</v>
      </c>
    </row>
    <row r="7908" spans="1:20" x14ac:dyDescent="0.25">
      <c r="A7908" t="s">
        <v>6549</v>
      </c>
      <c r="B7908" s="2">
        <v>42292</v>
      </c>
      <c r="C7908" s="2">
        <v>42299</v>
      </c>
      <c r="D7908" t="s">
        <v>19</v>
      </c>
      <c r="E7908" t="s">
        <v>261</v>
      </c>
      <c r="F7908" t="s">
        <v>1961</v>
      </c>
      <c r="G7908" s="1">
        <v>396</v>
      </c>
      <c r="H7908">
        <v>10</v>
      </c>
      <c r="I7908">
        <v>8</v>
      </c>
      <c r="J7908" s="1">
        <v>-693</v>
      </c>
      <c r="K7908" t="s">
        <v>9128</v>
      </c>
      <c r="L7908" t="s">
        <v>9142</v>
      </c>
      <c r="M7908" t="s">
        <v>10050</v>
      </c>
      <c r="N7908" t="s">
        <v>8536</v>
      </c>
      <c r="O7908" t="s">
        <v>8633</v>
      </c>
      <c r="P7908" t="s">
        <v>8550</v>
      </c>
      <c r="Q7908">
        <v>75217</v>
      </c>
      <c r="R7908" t="s">
        <v>8551</v>
      </c>
      <c r="S7908" t="s">
        <v>7798</v>
      </c>
      <c r="T7908" t="s">
        <v>7744</v>
      </c>
    </row>
    <row r="7909" spans="1:20" x14ac:dyDescent="0.25">
      <c r="A7909" t="s">
        <v>6550</v>
      </c>
      <c r="B7909" s="2">
        <v>42581</v>
      </c>
      <c r="C7909" s="2">
        <v>42584</v>
      </c>
      <c r="D7909" t="s">
        <v>79</v>
      </c>
      <c r="E7909" t="s">
        <v>1510</v>
      </c>
      <c r="F7909" t="s">
        <v>1804</v>
      </c>
      <c r="G7909" s="1">
        <v>71564</v>
      </c>
      <c r="H7909">
        <v>2</v>
      </c>
      <c r="I7909">
        <v>0</v>
      </c>
      <c r="J7909" s="1">
        <v>17891</v>
      </c>
      <c r="K7909" t="s">
        <v>9128</v>
      </c>
      <c r="L7909" t="s">
        <v>9144</v>
      </c>
      <c r="M7909" t="s">
        <v>9978</v>
      </c>
      <c r="N7909" t="s">
        <v>8536</v>
      </c>
      <c r="O7909" t="s">
        <v>8556</v>
      </c>
      <c r="P7909" t="s">
        <v>8541</v>
      </c>
      <c r="Q7909">
        <v>94122</v>
      </c>
      <c r="R7909" t="s">
        <v>8542</v>
      </c>
      <c r="S7909" t="s">
        <v>8076</v>
      </c>
      <c r="T7909" t="s">
        <v>7738</v>
      </c>
    </row>
    <row r="7910" spans="1:20" x14ac:dyDescent="0.25">
      <c r="A7910" t="s">
        <v>6551</v>
      </c>
      <c r="B7910" s="2">
        <v>42707</v>
      </c>
      <c r="C7910" s="2">
        <v>42711</v>
      </c>
      <c r="D7910" t="s">
        <v>19</v>
      </c>
      <c r="E7910" t="s">
        <v>4560</v>
      </c>
      <c r="F7910" t="s">
        <v>1758</v>
      </c>
      <c r="G7910" s="1">
        <v>268704</v>
      </c>
      <c r="H7910">
        <v>3</v>
      </c>
      <c r="I7910">
        <v>2</v>
      </c>
      <c r="J7910" s="1">
        <v>67176</v>
      </c>
      <c r="K7910" t="s">
        <v>9123</v>
      </c>
      <c r="L7910" t="s">
        <v>9131</v>
      </c>
      <c r="M7910" t="s">
        <v>9956</v>
      </c>
      <c r="N7910" t="s">
        <v>8536</v>
      </c>
      <c r="O7910" t="s">
        <v>9088</v>
      </c>
      <c r="P7910" t="s">
        <v>8541</v>
      </c>
      <c r="Q7910">
        <v>95037</v>
      </c>
      <c r="R7910" t="s">
        <v>8542</v>
      </c>
      <c r="S7910" t="s">
        <v>8480</v>
      </c>
      <c r="T7910" t="s">
        <v>7736</v>
      </c>
    </row>
    <row r="7911" spans="1:20" x14ac:dyDescent="0.25">
      <c r="A7911" t="s">
        <v>6551</v>
      </c>
      <c r="B7911" s="2">
        <v>42707</v>
      </c>
      <c r="C7911" s="2">
        <v>42711</v>
      </c>
      <c r="D7911" t="s">
        <v>19</v>
      </c>
      <c r="E7911" t="s">
        <v>4560</v>
      </c>
      <c r="F7911" t="s">
        <v>897</v>
      </c>
      <c r="G7911" s="1">
        <v>2192</v>
      </c>
      <c r="H7911">
        <v>8</v>
      </c>
      <c r="I7911">
        <v>0</v>
      </c>
      <c r="J7911" s="1">
        <v>59184</v>
      </c>
      <c r="K7911" t="s">
        <v>9128</v>
      </c>
      <c r="L7911" t="s">
        <v>9137</v>
      </c>
      <c r="M7911" t="s">
        <v>9589</v>
      </c>
      <c r="N7911" t="s">
        <v>8536</v>
      </c>
      <c r="O7911" t="s">
        <v>9088</v>
      </c>
      <c r="P7911" t="s">
        <v>8541</v>
      </c>
      <c r="Q7911">
        <v>95037</v>
      </c>
      <c r="R7911" t="s">
        <v>8542</v>
      </c>
      <c r="S7911" t="s">
        <v>8480</v>
      </c>
      <c r="T7911" t="s">
        <v>7736</v>
      </c>
    </row>
    <row r="7912" spans="1:20" x14ac:dyDescent="0.25">
      <c r="A7912" t="s">
        <v>6551</v>
      </c>
      <c r="B7912" s="2">
        <v>42707</v>
      </c>
      <c r="C7912" s="2">
        <v>42711</v>
      </c>
      <c r="D7912" t="s">
        <v>19</v>
      </c>
      <c r="E7912" t="s">
        <v>4560</v>
      </c>
      <c r="F7912" t="s">
        <v>1511</v>
      </c>
      <c r="G7912" s="1">
        <v>4872</v>
      </c>
      <c r="H7912">
        <v>3</v>
      </c>
      <c r="I7912">
        <v>0</v>
      </c>
      <c r="J7912" s="1">
        <v>7308</v>
      </c>
      <c r="K7912" t="s">
        <v>9128</v>
      </c>
      <c r="L7912" t="s">
        <v>9133</v>
      </c>
      <c r="M7912" t="s">
        <v>9857</v>
      </c>
      <c r="N7912" t="s">
        <v>8536</v>
      </c>
      <c r="O7912" t="s">
        <v>9088</v>
      </c>
      <c r="P7912" t="s">
        <v>8541</v>
      </c>
      <c r="Q7912">
        <v>95037</v>
      </c>
      <c r="R7912" t="s">
        <v>8542</v>
      </c>
      <c r="S7912" t="s">
        <v>8480</v>
      </c>
      <c r="T7912" t="s">
        <v>7736</v>
      </c>
    </row>
    <row r="7913" spans="1:20" x14ac:dyDescent="0.25">
      <c r="A7913" t="s">
        <v>6551</v>
      </c>
      <c r="B7913" s="2">
        <v>42707</v>
      </c>
      <c r="C7913" s="2">
        <v>42711</v>
      </c>
      <c r="D7913" t="s">
        <v>19</v>
      </c>
      <c r="E7913" t="s">
        <v>4560</v>
      </c>
      <c r="F7913" t="s">
        <v>861</v>
      </c>
      <c r="G7913" s="1">
        <v>205666</v>
      </c>
      <c r="H7913">
        <v>2</v>
      </c>
      <c r="I7913">
        <v>15</v>
      </c>
      <c r="J7913" s="1">
        <v>-12098</v>
      </c>
      <c r="K7913" t="s">
        <v>9123</v>
      </c>
      <c r="L7913" t="s">
        <v>9124</v>
      </c>
      <c r="M7913" t="s">
        <v>9571</v>
      </c>
      <c r="N7913" t="s">
        <v>8536</v>
      </c>
      <c r="O7913" t="s">
        <v>9088</v>
      </c>
      <c r="P7913" t="s">
        <v>8541</v>
      </c>
      <c r="Q7913">
        <v>95037</v>
      </c>
      <c r="R7913" t="s">
        <v>8542</v>
      </c>
      <c r="S7913" t="s">
        <v>8480</v>
      </c>
      <c r="T7913" t="s">
        <v>7736</v>
      </c>
    </row>
    <row r="7914" spans="1:20" x14ac:dyDescent="0.25">
      <c r="A7914" t="s">
        <v>6552</v>
      </c>
      <c r="B7914" s="2">
        <v>42488</v>
      </c>
      <c r="C7914" s="2">
        <v>42490</v>
      </c>
      <c r="D7914" t="s">
        <v>11</v>
      </c>
      <c r="E7914" t="s">
        <v>1155</v>
      </c>
      <c r="F7914" t="s">
        <v>1633</v>
      </c>
      <c r="G7914" s="1">
        <v>30344</v>
      </c>
      <c r="H7914">
        <v>2</v>
      </c>
      <c r="I7914">
        <v>6</v>
      </c>
      <c r="J7914" s="1">
        <v>-318612</v>
      </c>
      <c r="K7914" t="s">
        <v>9123</v>
      </c>
      <c r="L7914" t="s">
        <v>9135</v>
      </c>
      <c r="M7914" t="s">
        <v>9903</v>
      </c>
      <c r="N7914" t="s">
        <v>8536</v>
      </c>
      <c r="O7914" t="s">
        <v>9078</v>
      </c>
      <c r="P7914" t="s">
        <v>8566</v>
      </c>
      <c r="Q7914">
        <v>60174</v>
      </c>
      <c r="R7914" t="s">
        <v>8551</v>
      </c>
      <c r="S7914" t="s">
        <v>8000</v>
      </c>
      <c r="T7914" t="s">
        <v>7736</v>
      </c>
    </row>
    <row r="7915" spans="1:20" x14ac:dyDescent="0.25">
      <c r="A7915" t="s">
        <v>6553</v>
      </c>
      <c r="B7915" s="2">
        <v>42972</v>
      </c>
      <c r="C7915" s="2">
        <v>42974</v>
      </c>
      <c r="D7915" t="s">
        <v>79</v>
      </c>
      <c r="E7915" t="s">
        <v>2723</v>
      </c>
      <c r="F7915" t="s">
        <v>2812</v>
      </c>
      <c r="G7915" s="1">
        <v>25696</v>
      </c>
      <c r="H7915">
        <v>2</v>
      </c>
      <c r="I7915">
        <v>2</v>
      </c>
      <c r="J7915" s="1">
        <v>19272</v>
      </c>
      <c r="K7915" t="s">
        <v>9128</v>
      </c>
      <c r="L7915" t="s">
        <v>9133</v>
      </c>
      <c r="M7915" t="s">
        <v>10345</v>
      </c>
      <c r="N7915" t="s">
        <v>8536</v>
      </c>
      <c r="O7915" t="s">
        <v>8717</v>
      </c>
      <c r="P7915" t="s">
        <v>8604</v>
      </c>
      <c r="Q7915">
        <v>44105</v>
      </c>
      <c r="R7915" t="s">
        <v>8561</v>
      </c>
      <c r="S7915" t="s">
        <v>8293</v>
      </c>
      <c r="T7915" t="s">
        <v>7736</v>
      </c>
    </row>
    <row r="7916" spans="1:20" x14ac:dyDescent="0.25">
      <c r="A7916" t="s">
        <v>6554</v>
      </c>
      <c r="B7916" s="2">
        <v>42903</v>
      </c>
      <c r="C7916" s="2">
        <v>42907</v>
      </c>
      <c r="D7916" t="s">
        <v>19</v>
      </c>
      <c r="E7916" t="s">
        <v>1127</v>
      </c>
      <c r="F7916" t="s">
        <v>6555</v>
      </c>
      <c r="G7916" s="1">
        <v>34045</v>
      </c>
      <c r="H7916">
        <v>5</v>
      </c>
      <c r="I7916">
        <v>0</v>
      </c>
      <c r="J7916" s="1">
        <v>1668205</v>
      </c>
      <c r="K7916" t="s">
        <v>9139</v>
      </c>
      <c r="L7916" t="s">
        <v>9296</v>
      </c>
      <c r="M7916" t="s">
        <v>10928</v>
      </c>
      <c r="N7916" t="s">
        <v>8536</v>
      </c>
      <c r="O7916" t="s">
        <v>8576</v>
      </c>
      <c r="P7916" t="s">
        <v>8577</v>
      </c>
      <c r="Q7916">
        <v>10024</v>
      </c>
      <c r="R7916" t="s">
        <v>8561</v>
      </c>
      <c r="S7916" t="s">
        <v>7994</v>
      </c>
      <c r="T7916" t="s">
        <v>7744</v>
      </c>
    </row>
    <row r="7917" spans="1:20" x14ac:dyDescent="0.25">
      <c r="A7917" t="s">
        <v>6554</v>
      </c>
      <c r="B7917" s="2">
        <v>42903</v>
      </c>
      <c r="C7917" s="2">
        <v>42907</v>
      </c>
      <c r="D7917" t="s">
        <v>19</v>
      </c>
      <c r="E7917" t="s">
        <v>1127</v>
      </c>
      <c r="F7917" t="s">
        <v>5204</v>
      </c>
      <c r="G7917" s="1">
        <v>10134</v>
      </c>
      <c r="H7917">
        <v>3</v>
      </c>
      <c r="I7917">
        <v>0</v>
      </c>
      <c r="J7917" s="1">
        <v>81072</v>
      </c>
      <c r="K7917" t="s">
        <v>9139</v>
      </c>
      <c r="L7917" t="s">
        <v>9162</v>
      </c>
      <c r="M7917" t="s">
        <v>10837</v>
      </c>
      <c r="N7917" t="s">
        <v>8536</v>
      </c>
      <c r="O7917" t="s">
        <v>8576</v>
      </c>
      <c r="P7917" t="s">
        <v>8577</v>
      </c>
      <c r="Q7917">
        <v>10024</v>
      </c>
      <c r="R7917" t="s">
        <v>8561</v>
      </c>
      <c r="S7917" t="s">
        <v>7994</v>
      </c>
      <c r="T7917" t="s">
        <v>7744</v>
      </c>
    </row>
    <row r="7918" spans="1:20" x14ac:dyDescent="0.25">
      <c r="A7918" t="s">
        <v>6556</v>
      </c>
      <c r="B7918" s="2">
        <v>42328</v>
      </c>
      <c r="C7918" s="2">
        <v>42332</v>
      </c>
      <c r="D7918" t="s">
        <v>19</v>
      </c>
      <c r="E7918" t="s">
        <v>1250</v>
      </c>
      <c r="F7918" t="s">
        <v>1736</v>
      </c>
      <c r="G7918" s="1">
        <v>344372</v>
      </c>
      <c r="H7918">
        <v>4</v>
      </c>
      <c r="I7918">
        <v>3</v>
      </c>
      <c r="J7918" s="1">
        <v>-934724</v>
      </c>
      <c r="K7918" t="s">
        <v>9123</v>
      </c>
      <c r="L7918" t="s">
        <v>9126</v>
      </c>
      <c r="M7918" t="s">
        <v>9946</v>
      </c>
      <c r="N7918" t="s">
        <v>8536</v>
      </c>
      <c r="O7918" t="s">
        <v>8559</v>
      </c>
      <c r="P7918" t="s">
        <v>8560</v>
      </c>
      <c r="Q7918">
        <v>19140</v>
      </c>
      <c r="R7918" t="s">
        <v>8561</v>
      </c>
      <c r="S7918" t="s">
        <v>8023</v>
      </c>
      <c r="T7918" t="s">
        <v>7744</v>
      </c>
    </row>
    <row r="7919" spans="1:20" x14ac:dyDescent="0.25">
      <c r="A7919" t="s">
        <v>6557</v>
      </c>
      <c r="B7919" s="2">
        <v>42982</v>
      </c>
      <c r="C7919" s="2">
        <v>42986</v>
      </c>
      <c r="D7919" t="s">
        <v>11</v>
      </c>
      <c r="E7919" t="s">
        <v>2090</v>
      </c>
      <c r="F7919" t="s">
        <v>230</v>
      </c>
      <c r="G7919" s="1">
        <v>30384</v>
      </c>
      <c r="H7919">
        <v>1</v>
      </c>
      <c r="I7919">
        <v>2</v>
      </c>
      <c r="J7919" s="1">
        <v>3798</v>
      </c>
      <c r="K7919" t="s">
        <v>9128</v>
      </c>
      <c r="L7919" t="s">
        <v>9137</v>
      </c>
      <c r="M7919" t="s">
        <v>9248</v>
      </c>
      <c r="N7919" t="s">
        <v>8536</v>
      </c>
      <c r="O7919" t="s">
        <v>8745</v>
      </c>
      <c r="P7919" t="s">
        <v>8550</v>
      </c>
      <c r="Q7919">
        <v>75043</v>
      </c>
      <c r="R7919" t="s">
        <v>8551</v>
      </c>
      <c r="S7919" t="s">
        <v>8189</v>
      </c>
      <c r="T7919" t="s">
        <v>7744</v>
      </c>
    </row>
    <row r="7920" spans="1:20" x14ac:dyDescent="0.25">
      <c r="A7920" t="s">
        <v>6558</v>
      </c>
      <c r="B7920" s="2">
        <v>42189</v>
      </c>
      <c r="C7920" s="2">
        <v>42193</v>
      </c>
      <c r="D7920" t="s">
        <v>11</v>
      </c>
      <c r="E7920" t="s">
        <v>3453</v>
      </c>
      <c r="F7920" t="s">
        <v>553</v>
      </c>
      <c r="G7920" s="1">
        <v>22848</v>
      </c>
      <c r="H7920">
        <v>2</v>
      </c>
      <c r="I7920">
        <v>2</v>
      </c>
      <c r="J7920" s="1">
        <v>74256</v>
      </c>
      <c r="K7920" t="s">
        <v>9128</v>
      </c>
      <c r="L7920" t="s">
        <v>9142</v>
      </c>
      <c r="M7920" t="s">
        <v>9417</v>
      </c>
      <c r="N7920" t="s">
        <v>8536</v>
      </c>
      <c r="O7920" t="s">
        <v>8642</v>
      </c>
      <c r="P7920" t="s">
        <v>8541</v>
      </c>
      <c r="Q7920">
        <v>92024</v>
      </c>
      <c r="R7920" t="s">
        <v>8542</v>
      </c>
      <c r="S7920" t="s">
        <v>8393</v>
      </c>
      <c r="T7920" t="s">
        <v>7744</v>
      </c>
    </row>
    <row r="7921" spans="1:20" x14ac:dyDescent="0.25">
      <c r="A7921" t="s">
        <v>6559</v>
      </c>
      <c r="B7921" s="2">
        <v>42993</v>
      </c>
      <c r="C7921" s="2">
        <v>42999</v>
      </c>
      <c r="D7921" t="s">
        <v>19</v>
      </c>
      <c r="E7921" t="s">
        <v>3455</v>
      </c>
      <c r="F7921" t="s">
        <v>2780</v>
      </c>
      <c r="G7921" s="1">
        <v>3862</v>
      </c>
      <c r="H7921">
        <v>2</v>
      </c>
      <c r="I7921">
        <v>0</v>
      </c>
      <c r="J7921" s="1">
        <v>108136</v>
      </c>
      <c r="K7921" t="s">
        <v>9128</v>
      </c>
      <c r="L7921" t="s">
        <v>9133</v>
      </c>
      <c r="M7921" t="s">
        <v>10337</v>
      </c>
      <c r="N7921" t="s">
        <v>8536</v>
      </c>
      <c r="O7921" t="s">
        <v>9003</v>
      </c>
      <c r="P7921" t="s">
        <v>8625</v>
      </c>
      <c r="Q7921">
        <v>6708</v>
      </c>
      <c r="R7921" t="s">
        <v>8561</v>
      </c>
      <c r="S7921" t="s">
        <v>8394</v>
      </c>
      <c r="T7921" t="s">
        <v>7744</v>
      </c>
    </row>
    <row r="7922" spans="1:20" x14ac:dyDescent="0.25">
      <c r="A7922" t="s">
        <v>6559</v>
      </c>
      <c r="B7922" s="2">
        <v>42993</v>
      </c>
      <c r="C7922" s="2">
        <v>42999</v>
      </c>
      <c r="D7922" t="s">
        <v>19</v>
      </c>
      <c r="E7922" t="s">
        <v>3455</v>
      </c>
      <c r="F7922" t="s">
        <v>4270</v>
      </c>
      <c r="G7922" s="1">
        <v>5998</v>
      </c>
      <c r="H7922">
        <v>2</v>
      </c>
      <c r="I7922">
        <v>0</v>
      </c>
      <c r="J7922" s="1">
        <v>107964</v>
      </c>
      <c r="K7922" t="s">
        <v>9139</v>
      </c>
      <c r="L7922" t="s">
        <v>9162</v>
      </c>
      <c r="M7922" t="s">
        <v>10708</v>
      </c>
      <c r="N7922" t="s">
        <v>8536</v>
      </c>
      <c r="O7922" t="s">
        <v>9003</v>
      </c>
      <c r="P7922" t="s">
        <v>8625</v>
      </c>
      <c r="Q7922">
        <v>6708</v>
      </c>
      <c r="R7922" t="s">
        <v>8561</v>
      </c>
      <c r="S7922" t="s">
        <v>8394</v>
      </c>
      <c r="T7922" t="s">
        <v>7744</v>
      </c>
    </row>
    <row r="7923" spans="1:20" x14ac:dyDescent="0.25">
      <c r="A7923" t="s">
        <v>6560</v>
      </c>
      <c r="B7923" s="2">
        <v>42807</v>
      </c>
      <c r="C7923" s="2">
        <v>42811</v>
      </c>
      <c r="D7923" t="s">
        <v>19</v>
      </c>
      <c r="E7923" t="s">
        <v>3665</v>
      </c>
      <c r="F7923" t="s">
        <v>1958</v>
      </c>
      <c r="G7923" s="1">
        <v>1743</v>
      </c>
      <c r="H7923">
        <v>3</v>
      </c>
      <c r="I7923">
        <v>0</v>
      </c>
      <c r="J7923" s="1">
        <v>81921</v>
      </c>
      <c r="K7923" t="s">
        <v>9128</v>
      </c>
      <c r="L7923" t="s">
        <v>9142</v>
      </c>
      <c r="M7923" t="s">
        <v>10048</v>
      </c>
      <c r="N7923" t="s">
        <v>8536</v>
      </c>
      <c r="O7923" t="s">
        <v>8590</v>
      </c>
      <c r="P7923" t="s">
        <v>8744</v>
      </c>
      <c r="Q7923">
        <v>21044</v>
      </c>
      <c r="R7923" t="s">
        <v>8561</v>
      </c>
      <c r="S7923" t="s">
        <v>8415</v>
      </c>
      <c r="T7923" t="s">
        <v>7736</v>
      </c>
    </row>
    <row r="7924" spans="1:20" x14ac:dyDescent="0.25">
      <c r="A7924" t="s">
        <v>6561</v>
      </c>
      <c r="B7924" s="2">
        <v>43002</v>
      </c>
      <c r="C7924" s="2">
        <v>43007</v>
      </c>
      <c r="D7924" t="s">
        <v>19</v>
      </c>
      <c r="E7924" t="s">
        <v>2092</v>
      </c>
      <c r="F7924" t="s">
        <v>3720</v>
      </c>
      <c r="G7924" s="1">
        <v>38396</v>
      </c>
      <c r="H7924">
        <v>5</v>
      </c>
      <c r="I7924">
        <v>2</v>
      </c>
      <c r="J7924" s="1">
        <v>38396</v>
      </c>
      <c r="K7924" t="s">
        <v>9139</v>
      </c>
      <c r="L7924" t="s">
        <v>9140</v>
      </c>
      <c r="M7924" t="s">
        <v>10595</v>
      </c>
      <c r="N7924" t="s">
        <v>8536</v>
      </c>
      <c r="O7924" t="s">
        <v>8975</v>
      </c>
      <c r="P7924" t="s">
        <v>8544</v>
      </c>
      <c r="Q7924">
        <v>33021</v>
      </c>
      <c r="R7924" t="s">
        <v>8539</v>
      </c>
      <c r="S7924" t="s">
        <v>8190</v>
      </c>
      <c r="T7924" t="s">
        <v>7744</v>
      </c>
    </row>
    <row r="7925" spans="1:20" x14ac:dyDescent="0.25">
      <c r="A7925" t="s">
        <v>6561</v>
      </c>
      <c r="B7925" s="2">
        <v>43002</v>
      </c>
      <c r="C7925" s="2">
        <v>43007</v>
      </c>
      <c r="D7925" t="s">
        <v>19</v>
      </c>
      <c r="E7925" t="s">
        <v>2092</v>
      </c>
      <c r="F7925" t="s">
        <v>325</v>
      </c>
      <c r="G7925" s="1">
        <v>1557</v>
      </c>
      <c r="H7925">
        <v>3</v>
      </c>
      <c r="I7925">
        <v>7</v>
      </c>
      <c r="J7925" s="1">
        <v>-11418</v>
      </c>
      <c r="K7925" t="s">
        <v>9128</v>
      </c>
      <c r="L7925" t="s">
        <v>9142</v>
      </c>
      <c r="M7925" t="s">
        <v>9294</v>
      </c>
      <c r="N7925" t="s">
        <v>8536</v>
      </c>
      <c r="O7925" t="s">
        <v>8975</v>
      </c>
      <c r="P7925" t="s">
        <v>8544</v>
      </c>
      <c r="Q7925">
        <v>33021</v>
      </c>
      <c r="R7925" t="s">
        <v>8539</v>
      </c>
      <c r="S7925" t="s">
        <v>8190</v>
      </c>
      <c r="T7925" t="s">
        <v>7744</v>
      </c>
    </row>
    <row r="7926" spans="1:20" x14ac:dyDescent="0.25">
      <c r="A7926" t="s">
        <v>6562</v>
      </c>
      <c r="B7926" s="2">
        <v>42595</v>
      </c>
      <c r="C7926" s="2">
        <v>42598</v>
      </c>
      <c r="D7926" t="s">
        <v>79</v>
      </c>
      <c r="E7926" t="s">
        <v>727</v>
      </c>
      <c r="F7926" t="s">
        <v>163</v>
      </c>
      <c r="G7926" s="1">
        <v>2232</v>
      </c>
      <c r="H7926">
        <v>4</v>
      </c>
      <c r="I7926">
        <v>0</v>
      </c>
      <c r="J7926" s="1">
        <v>107136</v>
      </c>
      <c r="K7926" t="s">
        <v>9128</v>
      </c>
      <c r="L7926" t="s">
        <v>9142</v>
      </c>
      <c r="M7926" t="s">
        <v>9218</v>
      </c>
      <c r="N7926" t="s">
        <v>8536</v>
      </c>
      <c r="O7926" t="s">
        <v>8582</v>
      </c>
      <c r="P7926" t="s">
        <v>8583</v>
      </c>
      <c r="Q7926">
        <v>22153</v>
      </c>
      <c r="R7926" t="s">
        <v>8539</v>
      </c>
      <c r="S7926" t="s">
        <v>7905</v>
      </c>
      <c r="T7926" t="s">
        <v>7736</v>
      </c>
    </row>
    <row r="7927" spans="1:20" x14ac:dyDescent="0.25">
      <c r="A7927" t="s">
        <v>6562</v>
      </c>
      <c r="B7927" s="2">
        <v>42595</v>
      </c>
      <c r="C7927" s="2">
        <v>42598</v>
      </c>
      <c r="D7927" t="s">
        <v>79</v>
      </c>
      <c r="E7927" t="s">
        <v>727</v>
      </c>
      <c r="F7927" t="s">
        <v>860</v>
      </c>
      <c r="G7927" s="1">
        <v>1036</v>
      </c>
      <c r="H7927">
        <v>7</v>
      </c>
      <c r="I7927">
        <v>0</v>
      </c>
      <c r="J7927" s="1">
        <v>518</v>
      </c>
      <c r="K7927" t="s">
        <v>9128</v>
      </c>
      <c r="L7927" t="s">
        <v>9129</v>
      </c>
      <c r="M7927" t="s">
        <v>9570</v>
      </c>
      <c r="N7927" t="s">
        <v>8536</v>
      </c>
      <c r="O7927" t="s">
        <v>8582</v>
      </c>
      <c r="P7927" t="s">
        <v>8583</v>
      </c>
      <c r="Q7927">
        <v>22153</v>
      </c>
      <c r="R7927" t="s">
        <v>8539</v>
      </c>
      <c r="S7927" t="s">
        <v>7905</v>
      </c>
      <c r="T7927" t="s">
        <v>7736</v>
      </c>
    </row>
    <row r="7928" spans="1:20" x14ac:dyDescent="0.25">
      <c r="A7928" t="s">
        <v>6563</v>
      </c>
      <c r="B7928" s="2">
        <v>43059</v>
      </c>
      <c r="C7928" s="2">
        <v>43063</v>
      </c>
      <c r="D7928" t="s">
        <v>11</v>
      </c>
      <c r="E7928" t="s">
        <v>2605</v>
      </c>
      <c r="F7928" t="s">
        <v>3474</v>
      </c>
      <c r="G7928" s="1">
        <v>297</v>
      </c>
      <c r="H7928">
        <v>3</v>
      </c>
      <c r="I7928">
        <v>0</v>
      </c>
      <c r="J7928" s="1">
        <v>13365</v>
      </c>
      <c r="K7928" t="s">
        <v>9139</v>
      </c>
      <c r="L7928" t="s">
        <v>9162</v>
      </c>
      <c r="M7928" t="s">
        <v>10542</v>
      </c>
      <c r="N7928" t="s">
        <v>8536</v>
      </c>
      <c r="O7928" t="s">
        <v>8576</v>
      </c>
      <c r="P7928" t="s">
        <v>8577</v>
      </c>
      <c r="Q7928">
        <v>10035</v>
      </c>
      <c r="R7928" t="s">
        <v>8561</v>
      </c>
      <c r="S7928" t="s">
        <v>8280</v>
      </c>
      <c r="T7928" t="s">
        <v>7738</v>
      </c>
    </row>
    <row r="7929" spans="1:20" x14ac:dyDescent="0.25">
      <c r="A7929" t="s">
        <v>6563</v>
      </c>
      <c r="B7929" s="2">
        <v>43059</v>
      </c>
      <c r="C7929" s="2">
        <v>43063</v>
      </c>
      <c r="D7929" t="s">
        <v>11</v>
      </c>
      <c r="E7929" t="s">
        <v>2605</v>
      </c>
      <c r="F7929" t="s">
        <v>865</v>
      </c>
      <c r="G7929" s="1">
        <v>56999</v>
      </c>
      <c r="H7929">
        <v>1</v>
      </c>
      <c r="I7929">
        <v>0</v>
      </c>
      <c r="J7929" s="1">
        <v>170997</v>
      </c>
      <c r="K7929" t="s">
        <v>9139</v>
      </c>
      <c r="L7929" t="s">
        <v>9140</v>
      </c>
      <c r="M7929" t="s">
        <v>9573</v>
      </c>
      <c r="N7929" t="s">
        <v>8536</v>
      </c>
      <c r="O7929" t="s">
        <v>8576</v>
      </c>
      <c r="P7929" t="s">
        <v>8577</v>
      </c>
      <c r="Q7929">
        <v>10035</v>
      </c>
      <c r="R7929" t="s">
        <v>8561</v>
      </c>
      <c r="S7929" t="s">
        <v>8280</v>
      </c>
      <c r="T7929" t="s">
        <v>7738</v>
      </c>
    </row>
    <row r="7930" spans="1:20" x14ac:dyDescent="0.25">
      <c r="A7930" t="s">
        <v>6563</v>
      </c>
      <c r="B7930" s="2">
        <v>43059</v>
      </c>
      <c r="C7930" s="2">
        <v>43063</v>
      </c>
      <c r="D7930" t="s">
        <v>11</v>
      </c>
      <c r="E7930" t="s">
        <v>2605</v>
      </c>
      <c r="F7930" t="s">
        <v>5899</v>
      </c>
      <c r="G7930" s="1">
        <v>5097</v>
      </c>
      <c r="H7930">
        <v>3</v>
      </c>
      <c r="I7930">
        <v>0</v>
      </c>
      <c r="J7930" s="1">
        <v>91746</v>
      </c>
      <c r="K7930" t="s">
        <v>9123</v>
      </c>
      <c r="L7930" t="s">
        <v>9135</v>
      </c>
      <c r="M7930" t="s">
        <v>10894</v>
      </c>
      <c r="N7930" t="s">
        <v>8536</v>
      </c>
      <c r="O7930" t="s">
        <v>8576</v>
      </c>
      <c r="P7930" t="s">
        <v>8577</v>
      </c>
      <c r="Q7930">
        <v>10035</v>
      </c>
      <c r="R7930" t="s">
        <v>8561</v>
      </c>
      <c r="S7930" t="s">
        <v>8280</v>
      </c>
      <c r="T7930" t="s">
        <v>7738</v>
      </c>
    </row>
    <row r="7931" spans="1:20" x14ac:dyDescent="0.25">
      <c r="A7931" t="s">
        <v>6564</v>
      </c>
      <c r="B7931" s="2">
        <v>42941</v>
      </c>
      <c r="C7931" s="2">
        <v>42943</v>
      </c>
      <c r="D7931" t="s">
        <v>79</v>
      </c>
      <c r="E7931" t="s">
        <v>5613</v>
      </c>
      <c r="F7931" t="s">
        <v>2643</v>
      </c>
      <c r="G7931" s="1">
        <v>298116</v>
      </c>
      <c r="H7931">
        <v>6</v>
      </c>
      <c r="I7931">
        <v>3</v>
      </c>
      <c r="J7931" s="1">
        <v>-42588</v>
      </c>
      <c r="K7931" t="s">
        <v>9123</v>
      </c>
      <c r="L7931" t="s">
        <v>9131</v>
      </c>
      <c r="M7931" t="s">
        <v>10289</v>
      </c>
      <c r="N7931" t="s">
        <v>8536</v>
      </c>
      <c r="O7931" t="s">
        <v>8633</v>
      </c>
      <c r="P7931" t="s">
        <v>8550</v>
      </c>
      <c r="Q7931">
        <v>75217</v>
      </c>
      <c r="R7931" t="s">
        <v>8551</v>
      </c>
      <c r="S7931" t="s">
        <v>8511</v>
      </c>
      <c r="T7931" t="s">
        <v>7744</v>
      </c>
    </row>
    <row r="7932" spans="1:20" x14ac:dyDescent="0.25">
      <c r="A7932" t="s">
        <v>6565</v>
      </c>
      <c r="B7932" s="2">
        <v>42454</v>
      </c>
      <c r="C7932" s="2">
        <v>42456</v>
      </c>
      <c r="D7932" t="s">
        <v>11</v>
      </c>
      <c r="E7932" t="s">
        <v>2132</v>
      </c>
      <c r="F7932" t="s">
        <v>2302</v>
      </c>
      <c r="G7932" s="1">
        <v>5952</v>
      </c>
      <c r="H7932">
        <v>3</v>
      </c>
      <c r="I7932">
        <v>0</v>
      </c>
      <c r="J7932" s="1">
        <v>17856</v>
      </c>
      <c r="K7932" t="s">
        <v>9128</v>
      </c>
      <c r="L7932" t="s">
        <v>9137</v>
      </c>
      <c r="M7932" t="s">
        <v>10164</v>
      </c>
      <c r="N7932" t="s">
        <v>8536</v>
      </c>
      <c r="O7932" t="s">
        <v>8576</v>
      </c>
      <c r="P7932" t="s">
        <v>8577</v>
      </c>
      <c r="Q7932">
        <v>10024</v>
      </c>
      <c r="R7932" t="s">
        <v>8561</v>
      </c>
      <c r="S7932" t="s">
        <v>8198</v>
      </c>
      <c r="T7932" t="s">
        <v>7738</v>
      </c>
    </row>
    <row r="7933" spans="1:20" x14ac:dyDescent="0.25">
      <c r="A7933" t="s">
        <v>6566</v>
      </c>
      <c r="B7933" s="2">
        <v>42566</v>
      </c>
      <c r="C7933" s="2">
        <v>42571</v>
      </c>
      <c r="D7933" t="s">
        <v>19</v>
      </c>
      <c r="E7933" t="s">
        <v>2165</v>
      </c>
      <c r="F7933" t="s">
        <v>746</v>
      </c>
      <c r="G7933" s="1">
        <v>23028</v>
      </c>
      <c r="H7933">
        <v>3</v>
      </c>
      <c r="I7933">
        <v>2</v>
      </c>
      <c r="J7933" s="1">
        <v>23028</v>
      </c>
      <c r="K7933" t="s">
        <v>9123</v>
      </c>
      <c r="L7933" t="s">
        <v>9126</v>
      </c>
      <c r="M7933" t="s">
        <v>9512</v>
      </c>
      <c r="N7933" t="s">
        <v>8536</v>
      </c>
      <c r="O7933" t="s">
        <v>8594</v>
      </c>
      <c r="P7933" t="s">
        <v>8595</v>
      </c>
      <c r="Q7933">
        <v>97206</v>
      </c>
      <c r="R7933" t="s">
        <v>8542</v>
      </c>
      <c r="S7933" t="s">
        <v>8204</v>
      </c>
      <c r="T7933" t="s">
        <v>7738</v>
      </c>
    </row>
    <row r="7934" spans="1:20" x14ac:dyDescent="0.25">
      <c r="A7934" t="s">
        <v>6566</v>
      </c>
      <c r="B7934" s="2">
        <v>42566</v>
      </c>
      <c r="C7934" s="2">
        <v>42571</v>
      </c>
      <c r="D7934" t="s">
        <v>19</v>
      </c>
      <c r="E7934" t="s">
        <v>2165</v>
      </c>
      <c r="F7934" t="s">
        <v>2059</v>
      </c>
      <c r="G7934" s="1">
        <v>10552</v>
      </c>
      <c r="H7934">
        <v>5</v>
      </c>
      <c r="I7934">
        <v>2</v>
      </c>
      <c r="J7934" s="1">
        <v>34294</v>
      </c>
      <c r="K7934" t="s">
        <v>9128</v>
      </c>
      <c r="L7934" t="s">
        <v>9148</v>
      </c>
      <c r="M7934" t="s">
        <v>10082</v>
      </c>
      <c r="N7934" t="s">
        <v>8536</v>
      </c>
      <c r="O7934" t="s">
        <v>8594</v>
      </c>
      <c r="P7934" t="s">
        <v>8595</v>
      </c>
      <c r="Q7934">
        <v>97206</v>
      </c>
      <c r="R7934" t="s">
        <v>8542</v>
      </c>
      <c r="S7934" t="s">
        <v>8204</v>
      </c>
      <c r="T7934" t="s">
        <v>7738</v>
      </c>
    </row>
    <row r="7935" spans="1:20" x14ac:dyDescent="0.25">
      <c r="A7935" t="s">
        <v>6567</v>
      </c>
      <c r="B7935" s="2">
        <v>42964</v>
      </c>
      <c r="C7935" s="2">
        <v>42971</v>
      </c>
      <c r="D7935" t="s">
        <v>19</v>
      </c>
      <c r="E7935" t="s">
        <v>2127</v>
      </c>
      <c r="F7935" t="s">
        <v>2301</v>
      </c>
      <c r="G7935" s="1">
        <v>2336</v>
      </c>
      <c r="H7935">
        <v>2</v>
      </c>
      <c r="I7935">
        <v>0</v>
      </c>
      <c r="J7935" s="1">
        <v>1168</v>
      </c>
      <c r="K7935" t="s">
        <v>9128</v>
      </c>
      <c r="L7935" t="s">
        <v>9167</v>
      </c>
      <c r="M7935" t="s">
        <v>9293</v>
      </c>
      <c r="N7935" t="s">
        <v>8536</v>
      </c>
      <c r="O7935" t="s">
        <v>8643</v>
      </c>
      <c r="P7935" t="s">
        <v>8541</v>
      </c>
      <c r="Q7935">
        <v>94513</v>
      </c>
      <c r="R7935" t="s">
        <v>8542</v>
      </c>
      <c r="S7935" t="s">
        <v>8197</v>
      </c>
      <c r="T7935" t="s">
        <v>7738</v>
      </c>
    </row>
    <row r="7936" spans="1:20" x14ac:dyDescent="0.25">
      <c r="A7936" t="s">
        <v>6567</v>
      </c>
      <c r="B7936" s="2">
        <v>42964</v>
      </c>
      <c r="C7936" s="2">
        <v>42971</v>
      </c>
      <c r="D7936" t="s">
        <v>19</v>
      </c>
      <c r="E7936" t="s">
        <v>2127</v>
      </c>
      <c r="F7936" t="s">
        <v>2156</v>
      </c>
      <c r="G7936" s="1">
        <v>71976</v>
      </c>
      <c r="H7936">
        <v>3</v>
      </c>
      <c r="I7936">
        <v>2</v>
      </c>
      <c r="J7936" s="1">
        <v>8997</v>
      </c>
      <c r="K7936" t="s">
        <v>9139</v>
      </c>
      <c r="L7936" t="s">
        <v>9140</v>
      </c>
      <c r="M7936" t="s">
        <v>10119</v>
      </c>
      <c r="N7936" t="s">
        <v>8536</v>
      </c>
      <c r="O7936" t="s">
        <v>8643</v>
      </c>
      <c r="P7936" t="s">
        <v>8541</v>
      </c>
      <c r="Q7936">
        <v>94513</v>
      </c>
      <c r="R7936" t="s">
        <v>8542</v>
      </c>
      <c r="S7936" t="s">
        <v>8197</v>
      </c>
      <c r="T7936" t="s">
        <v>7738</v>
      </c>
    </row>
    <row r="7937" spans="1:20" x14ac:dyDescent="0.25">
      <c r="A7937" t="s">
        <v>6567</v>
      </c>
      <c r="B7937" s="2">
        <v>42964</v>
      </c>
      <c r="C7937" s="2">
        <v>42971</v>
      </c>
      <c r="D7937" t="s">
        <v>19</v>
      </c>
      <c r="E7937" t="s">
        <v>2127</v>
      </c>
      <c r="F7937" t="s">
        <v>2510</v>
      </c>
      <c r="G7937" s="1">
        <v>856</v>
      </c>
      <c r="H7937">
        <v>2</v>
      </c>
      <c r="I7937">
        <v>0</v>
      </c>
      <c r="J7937" s="1">
        <v>3852</v>
      </c>
      <c r="K7937" t="s">
        <v>9128</v>
      </c>
      <c r="L7937" t="s">
        <v>9148</v>
      </c>
      <c r="M7937" t="s">
        <v>10238</v>
      </c>
      <c r="N7937" t="s">
        <v>8536</v>
      </c>
      <c r="O7937" t="s">
        <v>8643</v>
      </c>
      <c r="P7937" t="s">
        <v>8541</v>
      </c>
      <c r="Q7937">
        <v>94513</v>
      </c>
      <c r="R7937" t="s">
        <v>8542</v>
      </c>
      <c r="S7937" t="s">
        <v>8197</v>
      </c>
      <c r="T7937" t="s">
        <v>7738</v>
      </c>
    </row>
    <row r="7938" spans="1:20" x14ac:dyDescent="0.25">
      <c r="A7938" t="s">
        <v>6567</v>
      </c>
      <c r="B7938" s="2">
        <v>42964</v>
      </c>
      <c r="C7938" s="2">
        <v>42971</v>
      </c>
      <c r="D7938" t="s">
        <v>19</v>
      </c>
      <c r="E7938" t="s">
        <v>2127</v>
      </c>
      <c r="F7938" t="s">
        <v>3607</v>
      </c>
      <c r="G7938" s="1">
        <v>1392</v>
      </c>
      <c r="H7938">
        <v>3</v>
      </c>
      <c r="I7938">
        <v>2</v>
      </c>
      <c r="J7938" s="1">
        <v>4872</v>
      </c>
      <c r="K7938" t="s">
        <v>9128</v>
      </c>
      <c r="L7938" t="s">
        <v>9142</v>
      </c>
      <c r="M7938" t="s">
        <v>10568</v>
      </c>
      <c r="N7938" t="s">
        <v>8536</v>
      </c>
      <c r="O7938" t="s">
        <v>8643</v>
      </c>
      <c r="P7938" t="s">
        <v>8541</v>
      </c>
      <c r="Q7938">
        <v>94513</v>
      </c>
      <c r="R7938" t="s">
        <v>8542</v>
      </c>
      <c r="S7938" t="s">
        <v>8197</v>
      </c>
      <c r="T7938" t="s">
        <v>7738</v>
      </c>
    </row>
    <row r="7939" spans="1:20" x14ac:dyDescent="0.25">
      <c r="A7939" t="s">
        <v>6567</v>
      </c>
      <c r="B7939" s="2">
        <v>42964</v>
      </c>
      <c r="C7939" s="2">
        <v>42971</v>
      </c>
      <c r="D7939" t="s">
        <v>19</v>
      </c>
      <c r="E7939" t="s">
        <v>2127</v>
      </c>
      <c r="F7939" t="s">
        <v>285</v>
      </c>
      <c r="G7939" s="1">
        <v>251829</v>
      </c>
      <c r="H7939">
        <v>9</v>
      </c>
      <c r="I7939">
        <v>0</v>
      </c>
      <c r="J7939" s="1">
        <v>6547554</v>
      </c>
      <c r="K7939" t="s">
        <v>9128</v>
      </c>
      <c r="L7939" t="s">
        <v>9144</v>
      </c>
      <c r="M7939" t="s">
        <v>9278</v>
      </c>
      <c r="N7939" t="s">
        <v>8536</v>
      </c>
      <c r="O7939" t="s">
        <v>8643</v>
      </c>
      <c r="P7939" t="s">
        <v>8541</v>
      </c>
      <c r="Q7939">
        <v>94513</v>
      </c>
      <c r="R7939" t="s">
        <v>8542</v>
      </c>
      <c r="S7939" t="s">
        <v>8197</v>
      </c>
      <c r="T7939" t="s">
        <v>7738</v>
      </c>
    </row>
    <row r="7940" spans="1:20" x14ac:dyDescent="0.25">
      <c r="A7940" t="s">
        <v>6567</v>
      </c>
      <c r="B7940" s="2">
        <v>42964</v>
      </c>
      <c r="C7940" s="2">
        <v>42971</v>
      </c>
      <c r="D7940" t="s">
        <v>19</v>
      </c>
      <c r="E7940" t="s">
        <v>2127</v>
      </c>
      <c r="F7940" t="s">
        <v>1546</v>
      </c>
      <c r="G7940" s="1">
        <v>54057</v>
      </c>
      <c r="H7940">
        <v>3</v>
      </c>
      <c r="I7940">
        <v>0</v>
      </c>
      <c r="J7940" s="1">
        <v>1405482</v>
      </c>
      <c r="K7940" t="s">
        <v>9128</v>
      </c>
      <c r="L7940" t="s">
        <v>9133</v>
      </c>
      <c r="M7940" t="s">
        <v>9871</v>
      </c>
      <c r="N7940" t="s">
        <v>8536</v>
      </c>
      <c r="O7940" t="s">
        <v>8643</v>
      </c>
      <c r="P7940" t="s">
        <v>8541</v>
      </c>
      <c r="Q7940">
        <v>94513</v>
      </c>
      <c r="R7940" t="s">
        <v>8542</v>
      </c>
      <c r="S7940" t="s">
        <v>8197</v>
      </c>
      <c r="T7940" t="s">
        <v>7738</v>
      </c>
    </row>
    <row r="7941" spans="1:20" x14ac:dyDescent="0.25">
      <c r="A7941" t="s">
        <v>6567</v>
      </c>
      <c r="B7941" s="2">
        <v>42964</v>
      </c>
      <c r="C7941" s="2">
        <v>42971</v>
      </c>
      <c r="D7941" t="s">
        <v>19</v>
      </c>
      <c r="E7941" t="s">
        <v>2127</v>
      </c>
      <c r="F7941" t="s">
        <v>1362</v>
      </c>
      <c r="G7941" s="1">
        <v>221056</v>
      </c>
      <c r="H7941">
        <v>8</v>
      </c>
      <c r="I7941">
        <v>2</v>
      </c>
      <c r="J7941" s="1">
        <v>773696</v>
      </c>
      <c r="K7941" t="s">
        <v>9128</v>
      </c>
      <c r="L7941" t="s">
        <v>9142</v>
      </c>
      <c r="M7941" t="s">
        <v>9793</v>
      </c>
      <c r="N7941" t="s">
        <v>8536</v>
      </c>
      <c r="O7941" t="s">
        <v>8643</v>
      </c>
      <c r="P7941" t="s">
        <v>8541</v>
      </c>
      <c r="Q7941">
        <v>94513</v>
      </c>
      <c r="R7941" t="s">
        <v>8542</v>
      </c>
      <c r="S7941" t="s">
        <v>8197</v>
      </c>
      <c r="T7941" t="s">
        <v>7738</v>
      </c>
    </row>
    <row r="7942" spans="1:20" x14ac:dyDescent="0.25">
      <c r="A7942" t="s">
        <v>6568</v>
      </c>
      <c r="B7942" s="2">
        <v>42718</v>
      </c>
      <c r="C7942" s="2">
        <v>42721</v>
      </c>
      <c r="D7942" t="s">
        <v>79</v>
      </c>
      <c r="E7942" t="s">
        <v>432</v>
      </c>
      <c r="F7942" t="s">
        <v>135</v>
      </c>
      <c r="G7942" s="1">
        <v>81424</v>
      </c>
      <c r="H7942">
        <v>2</v>
      </c>
      <c r="I7942">
        <v>2</v>
      </c>
      <c r="J7942" s="1">
        <v>-91602</v>
      </c>
      <c r="K7942" t="s">
        <v>9123</v>
      </c>
      <c r="L7942" t="s">
        <v>9126</v>
      </c>
      <c r="M7942" t="s">
        <v>9204</v>
      </c>
      <c r="N7942" t="s">
        <v>8536</v>
      </c>
      <c r="O7942" t="s">
        <v>8642</v>
      </c>
      <c r="P7942" t="s">
        <v>8541</v>
      </c>
      <c r="Q7942">
        <v>92037</v>
      </c>
      <c r="R7942" t="s">
        <v>8542</v>
      </c>
      <c r="S7942" t="s">
        <v>7841</v>
      </c>
      <c r="T7942" t="s">
        <v>7738</v>
      </c>
    </row>
    <row r="7943" spans="1:20" x14ac:dyDescent="0.25">
      <c r="A7943" t="s">
        <v>6568</v>
      </c>
      <c r="B7943" s="2">
        <v>42718</v>
      </c>
      <c r="C7943" s="2">
        <v>42721</v>
      </c>
      <c r="D7943" t="s">
        <v>79</v>
      </c>
      <c r="E7943" t="s">
        <v>432</v>
      </c>
      <c r="F7943" t="s">
        <v>304</v>
      </c>
      <c r="G7943" s="1">
        <v>1348</v>
      </c>
      <c r="H7943">
        <v>10</v>
      </c>
      <c r="I7943">
        <v>0</v>
      </c>
      <c r="J7943" s="1">
        <v>35048</v>
      </c>
      <c r="K7943" t="s">
        <v>9128</v>
      </c>
      <c r="L7943" t="s">
        <v>9133</v>
      </c>
      <c r="M7943" t="s">
        <v>9287</v>
      </c>
      <c r="N7943" t="s">
        <v>8536</v>
      </c>
      <c r="O7943" t="s">
        <v>8642</v>
      </c>
      <c r="P7943" t="s">
        <v>8541</v>
      </c>
      <c r="Q7943">
        <v>92037</v>
      </c>
      <c r="R7943" t="s">
        <v>8542</v>
      </c>
      <c r="S7943" t="s">
        <v>7841</v>
      </c>
      <c r="T7943" t="s">
        <v>7738</v>
      </c>
    </row>
    <row r="7944" spans="1:20" x14ac:dyDescent="0.25">
      <c r="A7944" t="s">
        <v>6569</v>
      </c>
      <c r="B7944" s="2">
        <v>43094</v>
      </c>
      <c r="C7944" s="2">
        <v>43101</v>
      </c>
      <c r="D7944" t="s">
        <v>19</v>
      </c>
      <c r="E7944" t="s">
        <v>1402</v>
      </c>
      <c r="F7944" t="s">
        <v>1498</v>
      </c>
      <c r="G7944" s="1">
        <v>39582</v>
      </c>
      <c r="H7944">
        <v>9</v>
      </c>
      <c r="I7944">
        <v>8</v>
      </c>
      <c r="J7944" s="1">
        <v>-59373</v>
      </c>
      <c r="K7944" t="s">
        <v>9128</v>
      </c>
      <c r="L7944" t="s">
        <v>9142</v>
      </c>
      <c r="M7944" t="s">
        <v>9852</v>
      </c>
      <c r="N7944" t="s">
        <v>8536</v>
      </c>
      <c r="O7944" t="s">
        <v>8633</v>
      </c>
      <c r="P7944" t="s">
        <v>8550</v>
      </c>
      <c r="Q7944">
        <v>75081</v>
      </c>
      <c r="R7944" t="s">
        <v>8551</v>
      </c>
      <c r="S7944" t="s">
        <v>8053</v>
      </c>
      <c r="T7944" t="s">
        <v>7736</v>
      </c>
    </row>
    <row r="7945" spans="1:20" x14ac:dyDescent="0.25">
      <c r="A7945" t="s">
        <v>6569</v>
      </c>
      <c r="B7945" s="2">
        <v>43094</v>
      </c>
      <c r="C7945" s="2">
        <v>43101</v>
      </c>
      <c r="D7945" t="s">
        <v>19</v>
      </c>
      <c r="E7945" t="s">
        <v>1402</v>
      </c>
      <c r="F7945" t="s">
        <v>3544</v>
      </c>
      <c r="G7945" s="1">
        <v>44688</v>
      </c>
      <c r="H7945">
        <v>7</v>
      </c>
      <c r="I7945">
        <v>2</v>
      </c>
      <c r="J7945" s="1">
        <v>50274</v>
      </c>
      <c r="K7945" t="s">
        <v>9128</v>
      </c>
      <c r="L7945" t="s">
        <v>9273</v>
      </c>
      <c r="M7945" t="s">
        <v>9469</v>
      </c>
      <c r="N7945" t="s">
        <v>8536</v>
      </c>
      <c r="O7945" t="s">
        <v>8633</v>
      </c>
      <c r="P7945" t="s">
        <v>8550</v>
      </c>
      <c r="Q7945">
        <v>75081</v>
      </c>
      <c r="R7945" t="s">
        <v>8551</v>
      </c>
      <c r="S7945" t="s">
        <v>8053</v>
      </c>
      <c r="T7945" t="s">
        <v>7736</v>
      </c>
    </row>
    <row r="7946" spans="1:20" x14ac:dyDescent="0.25">
      <c r="A7946" t="s">
        <v>6569</v>
      </c>
      <c r="B7946" s="2">
        <v>43094</v>
      </c>
      <c r="C7946" s="2">
        <v>43101</v>
      </c>
      <c r="D7946" t="s">
        <v>19</v>
      </c>
      <c r="E7946" t="s">
        <v>1402</v>
      </c>
      <c r="F7946" t="s">
        <v>3774</v>
      </c>
      <c r="G7946" s="1">
        <v>31744</v>
      </c>
      <c r="H7946">
        <v>2</v>
      </c>
      <c r="I7946">
        <v>2</v>
      </c>
      <c r="J7946" s="1">
        <v>23808</v>
      </c>
      <c r="K7946" t="s">
        <v>9128</v>
      </c>
      <c r="L7946" t="s">
        <v>9137</v>
      </c>
      <c r="M7946" t="s">
        <v>10610</v>
      </c>
      <c r="N7946" t="s">
        <v>8536</v>
      </c>
      <c r="O7946" t="s">
        <v>8633</v>
      </c>
      <c r="P7946" t="s">
        <v>8550</v>
      </c>
      <c r="Q7946">
        <v>75081</v>
      </c>
      <c r="R7946" t="s">
        <v>8551</v>
      </c>
      <c r="S7946" t="s">
        <v>8053</v>
      </c>
      <c r="T7946" t="s">
        <v>7736</v>
      </c>
    </row>
    <row r="7947" spans="1:20" x14ac:dyDescent="0.25">
      <c r="A7947" t="s">
        <v>6569</v>
      </c>
      <c r="B7947" s="2">
        <v>43094</v>
      </c>
      <c r="C7947" s="2">
        <v>43101</v>
      </c>
      <c r="D7947" t="s">
        <v>19</v>
      </c>
      <c r="E7947" t="s">
        <v>1402</v>
      </c>
      <c r="F7947" t="s">
        <v>1700</v>
      </c>
      <c r="G7947" s="1">
        <v>4098</v>
      </c>
      <c r="H7947">
        <v>5</v>
      </c>
      <c r="I7947">
        <v>8</v>
      </c>
      <c r="J7947" s="1">
        <v>-65568</v>
      </c>
      <c r="K7947" t="s">
        <v>9128</v>
      </c>
      <c r="L7947" t="s">
        <v>9142</v>
      </c>
      <c r="M7947" t="s">
        <v>9935</v>
      </c>
      <c r="N7947" t="s">
        <v>8536</v>
      </c>
      <c r="O7947" t="s">
        <v>8633</v>
      </c>
      <c r="P7947" t="s">
        <v>8550</v>
      </c>
      <c r="Q7947">
        <v>75081</v>
      </c>
      <c r="R7947" t="s">
        <v>8551</v>
      </c>
      <c r="S7947" t="s">
        <v>8053</v>
      </c>
      <c r="T7947" t="s">
        <v>7736</v>
      </c>
    </row>
    <row r="7948" spans="1:20" x14ac:dyDescent="0.25">
      <c r="A7948" t="s">
        <v>6569</v>
      </c>
      <c r="B7948" s="2">
        <v>43094</v>
      </c>
      <c r="C7948" s="2">
        <v>43101</v>
      </c>
      <c r="D7948" t="s">
        <v>19</v>
      </c>
      <c r="E7948" t="s">
        <v>1402</v>
      </c>
      <c r="F7948" t="s">
        <v>2413</v>
      </c>
      <c r="G7948" s="1">
        <v>3168</v>
      </c>
      <c r="H7948">
        <v>3</v>
      </c>
      <c r="I7948">
        <v>8</v>
      </c>
      <c r="J7948" s="1">
        <v>-50688</v>
      </c>
      <c r="K7948" t="s">
        <v>9128</v>
      </c>
      <c r="L7948" t="s">
        <v>9142</v>
      </c>
      <c r="M7948" t="s">
        <v>10208</v>
      </c>
      <c r="N7948" t="s">
        <v>8536</v>
      </c>
      <c r="O7948" t="s">
        <v>8633</v>
      </c>
      <c r="P7948" t="s">
        <v>8550</v>
      </c>
      <c r="Q7948">
        <v>75081</v>
      </c>
      <c r="R7948" t="s">
        <v>8551</v>
      </c>
      <c r="S7948" t="s">
        <v>8053</v>
      </c>
      <c r="T7948" t="s">
        <v>7736</v>
      </c>
    </row>
    <row r="7949" spans="1:20" x14ac:dyDescent="0.25">
      <c r="A7949" t="s">
        <v>6570</v>
      </c>
      <c r="B7949" s="2">
        <v>41699</v>
      </c>
      <c r="C7949" s="2">
        <v>41703</v>
      </c>
      <c r="D7949" t="s">
        <v>19</v>
      </c>
      <c r="E7949" t="s">
        <v>3187</v>
      </c>
      <c r="F7949" t="s">
        <v>2765</v>
      </c>
      <c r="G7949" s="1">
        <v>1884</v>
      </c>
      <c r="H7949">
        <v>5</v>
      </c>
      <c r="I7949">
        <v>2</v>
      </c>
      <c r="J7949" s="1">
        <v>-35325</v>
      </c>
      <c r="K7949" t="s">
        <v>9128</v>
      </c>
      <c r="L7949" t="s">
        <v>9191</v>
      </c>
      <c r="M7949" t="s">
        <v>10334</v>
      </c>
      <c r="N7949" t="s">
        <v>8536</v>
      </c>
      <c r="O7949" t="s">
        <v>8817</v>
      </c>
      <c r="P7949" t="s">
        <v>8550</v>
      </c>
      <c r="Q7949">
        <v>79907</v>
      </c>
      <c r="R7949" t="s">
        <v>8551</v>
      </c>
      <c r="S7949" t="s">
        <v>8356</v>
      </c>
      <c r="T7949" t="s">
        <v>7736</v>
      </c>
    </row>
    <row r="7950" spans="1:20" x14ac:dyDescent="0.25">
      <c r="A7950" t="s">
        <v>6570</v>
      </c>
      <c r="B7950" s="2">
        <v>41699</v>
      </c>
      <c r="C7950" s="2">
        <v>41703</v>
      </c>
      <c r="D7950" t="s">
        <v>19</v>
      </c>
      <c r="E7950" t="s">
        <v>3187</v>
      </c>
      <c r="F7950" t="s">
        <v>1845</v>
      </c>
      <c r="G7950" s="1">
        <v>36225</v>
      </c>
      <c r="H7950">
        <v>6</v>
      </c>
      <c r="I7950">
        <v>3</v>
      </c>
      <c r="J7950" s="1">
        <v>0</v>
      </c>
      <c r="K7950" t="s">
        <v>9123</v>
      </c>
      <c r="L7950" t="s">
        <v>9126</v>
      </c>
      <c r="M7950" t="s">
        <v>9996</v>
      </c>
      <c r="N7950" t="s">
        <v>8536</v>
      </c>
      <c r="O7950" t="s">
        <v>8817</v>
      </c>
      <c r="P7950" t="s">
        <v>8550</v>
      </c>
      <c r="Q7950">
        <v>79907</v>
      </c>
      <c r="R7950" t="s">
        <v>8551</v>
      </c>
      <c r="S7950" t="s">
        <v>8356</v>
      </c>
      <c r="T7950" t="s">
        <v>7736</v>
      </c>
    </row>
    <row r="7951" spans="1:20" x14ac:dyDescent="0.25">
      <c r="A7951" t="s">
        <v>6570</v>
      </c>
      <c r="B7951" s="2">
        <v>41699</v>
      </c>
      <c r="C7951" s="2">
        <v>41703</v>
      </c>
      <c r="D7951" t="s">
        <v>19</v>
      </c>
      <c r="E7951" t="s">
        <v>3187</v>
      </c>
      <c r="F7951" t="s">
        <v>1583</v>
      </c>
      <c r="G7951" s="1">
        <v>63552</v>
      </c>
      <c r="H7951">
        <v>6</v>
      </c>
      <c r="I7951">
        <v>6</v>
      </c>
      <c r="J7951" s="1">
        <v>-349536</v>
      </c>
      <c r="K7951" t="s">
        <v>9123</v>
      </c>
      <c r="L7951" t="s">
        <v>9135</v>
      </c>
      <c r="M7951" t="s">
        <v>9886</v>
      </c>
      <c r="N7951" t="s">
        <v>8536</v>
      </c>
      <c r="O7951" t="s">
        <v>8817</v>
      </c>
      <c r="P7951" t="s">
        <v>8550</v>
      </c>
      <c r="Q7951">
        <v>79907</v>
      </c>
      <c r="R7951" t="s">
        <v>8551</v>
      </c>
      <c r="S7951" t="s">
        <v>8356</v>
      </c>
      <c r="T7951" t="s">
        <v>7736</v>
      </c>
    </row>
    <row r="7952" spans="1:20" x14ac:dyDescent="0.25">
      <c r="A7952" t="s">
        <v>6570</v>
      </c>
      <c r="B7952" s="2">
        <v>41699</v>
      </c>
      <c r="C7952" s="2">
        <v>41703</v>
      </c>
      <c r="D7952" t="s">
        <v>19</v>
      </c>
      <c r="E7952" t="s">
        <v>3187</v>
      </c>
      <c r="F7952" t="s">
        <v>801</v>
      </c>
      <c r="G7952" s="1">
        <v>129552</v>
      </c>
      <c r="H7952">
        <v>3</v>
      </c>
      <c r="I7952">
        <v>2</v>
      </c>
      <c r="J7952" s="1">
        <v>-226716</v>
      </c>
      <c r="K7952" t="s">
        <v>9128</v>
      </c>
      <c r="L7952" t="s">
        <v>9133</v>
      </c>
      <c r="M7952" t="s">
        <v>9540</v>
      </c>
      <c r="N7952" t="s">
        <v>8536</v>
      </c>
      <c r="O7952" t="s">
        <v>8817</v>
      </c>
      <c r="P7952" t="s">
        <v>8550</v>
      </c>
      <c r="Q7952">
        <v>79907</v>
      </c>
      <c r="R7952" t="s">
        <v>8551</v>
      </c>
      <c r="S7952" t="s">
        <v>8356</v>
      </c>
      <c r="T7952" t="s">
        <v>7736</v>
      </c>
    </row>
    <row r="7953" spans="1:20" x14ac:dyDescent="0.25">
      <c r="A7953" t="s">
        <v>6571</v>
      </c>
      <c r="B7953" s="2">
        <v>42327</v>
      </c>
      <c r="C7953" s="2">
        <v>42332</v>
      </c>
      <c r="D7953" t="s">
        <v>19</v>
      </c>
      <c r="E7953" t="s">
        <v>199</v>
      </c>
      <c r="F7953" t="s">
        <v>3331</v>
      </c>
      <c r="G7953" s="1">
        <v>5984</v>
      </c>
      <c r="H7953">
        <v>2</v>
      </c>
      <c r="I7953">
        <v>2</v>
      </c>
      <c r="J7953" s="1">
        <v>2244</v>
      </c>
      <c r="K7953" t="s">
        <v>9128</v>
      </c>
      <c r="L7953" t="s">
        <v>9142</v>
      </c>
      <c r="M7953" t="s">
        <v>10502</v>
      </c>
      <c r="N7953" t="s">
        <v>8536</v>
      </c>
      <c r="O7953" t="s">
        <v>8576</v>
      </c>
      <c r="P7953" t="s">
        <v>8577</v>
      </c>
      <c r="Q7953">
        <v>10035</v>
      </c>
      <c r="R7953" t="s">
        <v>8561</v>
      </c>
      <c r="S7953" t="s">
        <v>7782</v>
      </c>
      <c r="T7953" t="s">
        <v>7736</v>
      </c>
    </row>
    <row r="7954" spans="1:20" x14ac:dyDescent="0.25">
      <c r="A7954" t="s">
        <v>6571</v>
      </c>
      <c r="B7954" s="2">
        <v>42327</v>
      </c>
      <c r="C7954" s="2">
        <v>42332</v>
      </c>
      <c r="D7954" t="s">
        <v>19</v>
      </c>
      <c r="E7954" t="s">
        <v>199</v>
      </c>
      <c r="F7954" t="s">
        <v>1879</v>
      </c>
      <c r="G7954" s="1">
        <v>86176</v>
      </c>
      <c r="H7954">
        <v>4</v>
      </c>
      <c r="I7954">
        <v>0</v>
      </c>
      <c r="J7954" s="1">
        <v>2499104</v>
      </c>
      <c r="K7954" t="s">
        <v>9139</v>
      </c>
      <c r="L7954" t="s">
        <v>9140</v>
      </c>
      <c r="M7954" t="s">
        <v>10013</v>
      </c>
      <c r="N7954" t="s">
        <v>8536</v>
      </c>
      <c r="O7954" t="s">
        <v>8576</v>
      </c>
      <c r="P7954" t="s">
        <v>8577</v>
      </c>
      <c r="Q7954">
        <v>10035</v>
      </c>
      <c r="R7954" t="s">
        <v>8561</v>
      </c>
      <c r="S7954" t="s">
        <v>7782</v>
      </c>
      <c r="T7954" t="s">
        <v>7736</v>
      </c>
    </row>
    <row r="7955" spans="1:20" x14ac:dyDescent="0.25">
      <c r="A7955" t="s">
        <v>6572</v>
      </c>
      <c r="B7955" s="2">
        <v>41730</v>
      </c>
      <c r="C7955" s="2">
        <v>41735</v>
      </c>
      <c r="D7955" t="s">
        <v>19</v>
      </c>
      <c r="E7955" t="s">
        <v>2605</v>
      </c>
      <c r="F7955" t="s">
        <v>5463</v>
      </c>
      <c r="G7955" s="1">
        <v>6696</v>
      </c>
      <c r="H7955">
        <v>4</v>
      </c>
      <c r="I7955">
        <v>0</v>
      </c>
      <c r="J7955" s="1">
        <v>26784</v>
      </c>
      <c r="K7955" t="s">
        <v>9128</v>
      </c>
      <c r="L7955" t="s">
        <v>9133</v>
      </c>
      <c r="M7955" t="s">
        <v>10865</v>
      </c>
      <c r="N7955" t="s">
        <v>8536</v>
      </c>
      <c r="O7955" t="s">
        <v>8945</v>
      </c>
      <c r="P7955" t="s">
        <v>8663</v>
      </c>
      <c r="Q7955">
        <v>2151</v>
      </c>
      <c r="R7955" t="s">
        <v>8561</v>
      </c>
      <c r="S7955" t="s">
        <v>8280</v>
      </c>
      <c r="T7955" t="s">
        <v>7738</v>
      </c>
    </row>
    <row r="7956" spans="1:20" x14ac:dyDescent="0.25">
      <c r="A7956" t="s">
        <v>6572</v>
      </c>
      <c r="B7956" s="2">
        <v>41730</v>
      </c>
      <c r="C7956" s="2">
        <v>41735</v>
      </c>
      <c r="D7956" t="s">
        <v>19</v>
      </c>
      <c r="E7956" t="s">
        <v>2605</v>
      </c>
      <c r="F7956" t="s">
        <v>1572</v>
      </c>
      <c r="G7956" s="1">
        <v>624</v>
      </c>
      <c r="H7956">
        <v>2</v>
      </c>
      <c r="I7956">
        <v>0</v>
      </c>
      <c r="J7956" s="1">
        <v>30576</v>
      </c>
      <c r="K7956" t="s">
        <v>9128</v>
      </c>
      <c r="L7956" t="s">
        <v>9142</v>
      </c>
      <c r="M7956" t="s">
        <v>9880</v>
      </c>
      <c r="N7956" t="s">
        <v>8536</v>
      </c>
      <c r="O7956" t="s">
        <v>8945</v>
      </c>
      <c r="P7956" t="s">
        <v>8663</v>
      </c>
      <c r="Q7956">
        <v>2151</v>
      </c>
      <c r="R7956" t="s">
        <v>8561</v>
      </c>
      <c r="S7956" t="s">
        <v>8280</v>
      </c>
      <c r="T7956" t="s">
        <v>7738</v>
      </c>
    </row>
    <row r="7957" spans="1:20" x14ac:dyDescent="0.25">
      <c r="A7957" t="s">
        <v>6573</v>
      </c>
      <c r="B7957" s="2">
        <v>43013</v>
      </c>
      <c r="C7957" s="2">
        <v>43018</v>
      </c>
      <c r="D7957" t="s">
        <v>19</v>
      </c>
      <c r="E7957" t="s">
        <v>242</v>
      </c>
      <c r="F7957" t="s">
        <v>3196</v>
      </c>
      <c r="G7957" s="1">
        <v>435168</v>
      </c>
      <c r="H7957">
        <v>4</v>
      </c>
      <c r="I7957">
        <v>2</v>
      </c>
      <c r="J7957" s="1">
        <v>-598356</v>
      </c>
      <c r="K7957" t="s">
        <v>9123</v>
      </c>
      <c r="L7957" t="s">
        <v>9126</v>
      </c>
      <c r="M7957" t="s">
        <v>10462</v>
      </c>
      <c r="N7957" t="s">
        <v>8536</v>
      </c>
      <c r="O7957" t="s">
        <v>9042</v>
      </c>
      <c r="P7957" t="s">
        <v>8541</v>
      </c>
      <c r="Q7957">
        <v>95928</v>
      </c>
      <c r="R7957" t="s">
        <v>8542</v>
      </c>
      <c r="S7957" t="s">
        <v>7793</v>
      </c>
      <c r="T7957" t="s">
        <v>7738</v>
      </c>
    </row>
    <row r="7958" spans="1:20" x14ac:dyDescent="0.25">
      <c r="A7958" t="s">
        <v>6573</v>
      </c>
      <c r="B7958" s="2">
        <v>43013</v>
      </c>
      <c r="C7958" s="2">
        <v>43018</v>
      </c>
      <c r="D7958" t="s">
        <v>19</v>
      </c>
      <c r="E7958" t="s">
        <v>242</v>
      </c>
      <c r="F7958" t="s">
        <v>267</v>
      </c>
      <c r="G7958" s="1">
        <v>149</v>
      </c>
      <c r="H7958">
        <v>5</v>
      </c>
      <c r="I7958">
        <v>0</v>
      </c>
      <c r="J7958" s="1">
        <v>6854</v>
      </c>
      <c r="K7958" t="s">
        <v>9128</v>
      </c>
      <c r="L7958" t="s">
        <v>9191</v>
      </c>
      <c r="M7958" t="s">
        <v>9267</v>
      </c>
      <c r="N7958" t="s">
        <v>8536</v>
      </c>
      <c r="O7958" t="s">
        <v>9042</v>
      </c>
      <c r="P7958" t="s">
        <v>8541</v>
      </c>
      <c r="Q7958">
        <v>95928</v>
      </c>
      <c r="R7958" t="s">
        <v>8542</v>
      </c>
      <c r="S7958" t="s">
        <v>7793</v>
      </c>
      <c r="T7958" t="s">
        <v>7738</v>
      </c>
    </row>
    <row r="7959" spans="1:20" x14ac:dyDescent="0.25">
      <c r="A7959" t="s">
        <v>6573</v>
      </c>
      <c r="B7959" s="2">
        <v>43013</v>
      </c>
      <c r="C7959" s="2">
        <v>43018</v>
      </c>
      <c r="D7959" t="s">
        <v>19</v>
      </c>
      <c r="E7959" t="s">
        <v>242</v>
      </c>
      <c r="F7959" t="s">
        <v>4722</v>
      </c>
      <c r="G7959" s="1">
        <v>158</v>
      </c>
      <c r="H7959">
        <v>4</v>
      </c>
      <c r="I7959">
        <v>0</v>
      </c>
      <c r="J7959" s="1">
        <v>4108</v>
      </c>
      <c r="K7959" t="s">
        <v>9128</v>
      </c>
      <c r="L7959" t="s">
        <v>9144</v>
      </c>
      <c r="M7959" t="s">
        <v>10787</v>
      </c>
      <c r="N7959" t="s">
        <v>8536</v>
      </c>
      <c r="O7959" t="s">
        <v>9042</v>
      </c>
      <c r="P7959" t="s">
        <v>8541</v>
      </c>
      <c r="Q7959">
        <v>95928</v>
      </c>
      <c r="R7959" t="s">
        <v>8542</v>
      </c>
      <c r="S7959" t="s">
        <v>7793</v>
      </c>
      <c r="T7959" t="s">
        <v>7738</v>
      </c>
    </row>
    <row r="7960" spans="1:20" x14ac:dyDescent="0.25">
      <c r="A7960" t="s">
        <v>6573</v>
      </c>
      <c r="B7960" s="2">
        <v>43013</v>
      </c>
      <c r="C7960" s="2">
        <v>43018</v>
      </c>
      <c r="D7960" t="s">
        <v>19</v>
      </c>
      <c r="E7960" t="s">
        <v>242</v>
      </c>
      <c r="F7960" t="s">
        <v>3678</v>
      </c>
      <c r="G7960" s="1">
        <v>729</v>
      </c>
      <c r="H7960">
        <v>5</v>
      </c>
      <c r="I7960">
        <v>0</v>
      </c>
      <c r="J7960" s="1">
        <v>26973</v>
      </c>
      <c r="K7960" t="s">
        <v>9123</v>
      </c>
      <c r="L7960" t="s">
        <v>9135</v>
      </c>
      <c r="M7960" t="s">
        <v>10584</v>
      </c>
      <c r="N7960" t="s">
        <v>8536</v>
      </c>
      <c r="O7960" t="s">
        <v>9042</v>
      </c>
      <c r="P7960" t="s">
        <v>8541</v>
      </c>
      <c r="Q7960">
        <v>95928</v>
      </c>
      <c r="R7960" t="s">
        <v>8542</v>
      </c>
      <c r="S7960" t="s">
        <v>7793</v>
      </c>
      <c r="T7960" t="s">
        <v>7738</v>
      </c>
    </row>
    <row r="7961" spans="1:20" x14ac:dyDescent="0.25">
      <c r="A7961" t="s">
        <v>6573</v>
      </c>
      <c r="B7961" s="2">
        <v>43013</v>
      </c>
      <c r="C7961" s="2">
        <v>43018</v>
      </c>
      <c r="D7961" t="s">
        <v>19</v>
      </c>
      <c r="E7961" t="s">
        <v>242</v>
      </c>
      <c r="F7961" t="s">
        <v>1787</v>
      </c>
      <c r="G7961" s="1">
        <v>206352</v>
      </c>
      <c r="H7961">
        <v>3</v>
      </c>
      <c r="I7961">
        <v>2</v>
      </c>
      <c r="J7961" s="1">
        <v>51588</v>
      </c>
      <c r="K7961" t="s">
        <v>9123</v>
      </c>
      <c r="L7961" t="s">
        <v>9131</v>
      </c>
      <c r="M7961" t="s">
        <v>9969</v>
      </c>
      <c r="N7961" t="s">
        <v>8536</v>
      </c>
      <c r="O7961" t="s">
        <v>9042</v>
      </c>
      <c r="P7961" t="s">
        <v>8541</v>
      </c>
      <c r="Q7961">
        <v>95928</v>
      </c>
      <c r="R7961" t="s">
        <v>8542</v>
      </c>
      <c r="S7961" t="s">
        <v>7793</v>
      </c>
      <c r="T7961" t="s">
        <v>7738</v>
      </c>
    </row>
    <row r="7962" spans="1:20" x14ac:dyDescent="0.25">
      <c r="A7962" t="s">
        <v>6573</v>
      </c>
      <c r="B7962" s="2">
        <v>43013</v>
      </c>
      <c r="C7962" s="2">
        <v>43018</v>
      </c>
      <c r="D7962" t="s">
        <v>19</v>
      </c>
      <c r="E7962" t="s">
        <v>242</v>
      </c>
      <c r="F7962" t="s">
        <v>623</v>
      </c>
      <c r="G7962" s="1">
        <v>7992</v>
      </c>
      <c r="H7962">
        <v>1</v>
      </c>
      <c r="I7962">
        <v>2</v>
      </c>
      <c r="J7962" s="1">
        <v>26973</v>
      </c>
      <c r="K7962" t="s">
        <v>9139</v>
      </c>
      <c r="L7962" t="s">
        <v>9140</v>
      </c>
      <c r="M7962" t="s">
        <v>9454</v>
      </c>
      <c r="N7962" t="s">
        <v>8536</v>
      </c>
      <c r="O7962" t="s">
        <v>9042</v>
      </c>
      <c r="P7962" t="s">
        <v>8541</v>
      </c>
      <c r="Q7962">
        <v>95928</v>
      </c>
      <c r="R7962" t="s">
        <v>8542</v>
      </c>
      <c r="S7962" t="s">
        <v>7793</v>
      </c>
      <c r="T7962" t="s">
        <v>7738</v>
      </c>
    </row>
    <row r="7963" spans="1:20" x14ac:dyDescent="0.25">
      <c r="A7963" t="s">
        <v>6574</v>
      </c>
      <c r="B7963" s="2">
        <v>43057</v>
      </c>
      <c r="C7963" s="2">
        <v>43062</v>
      </c>
      <c r="D7963" t="s">
        <v>11</v>
      </c>
      <c r="E7963" t="s">
        <v>184</v>
      </c>
      <c r="F7963" t="s">
        <v>3823</v>
      </c>
      <c r="G7963" s="1">
        <v>8136</v>
      </c>
      <c r="H7963">
        <v>5</v>
      </c>
      <c r="I7963">
        <v>2</v>
      </c>
      <c r="J7963" s="1">
        <v>-19323</v>
      </c>
      <c r="K7963" t="s">
        <v>9128</v>
      </c>
      <c r="L7963" t="s">
        <v>9133</v>
      </c>
      <c r="M7963" t="s">
        <v>10621</v>
      </c>
      <c r="N7963" t="s">
        <v>8536</v>
      </c>
      <c r="O7963" t="s">
        <v>8974</v>
      </c>
      <c r="P7963" t="s">
        <v>8544</v>
      </c>
      <c r="Q7963">
        <v>33023</v>
      </c>
      <c r="R7963" t="s">
        <v>8539</v>
      </c>
      <c r="S7963" t="s">
        <v>7778</v>
      </c>
      <c r="T7963" t="s">
        <v>7738</v>
      </c>
    </row>
    <row r="7964" spans="1:20" x14ac:dyDescent="0.25">
      <c r="A7964" t="s">
        <v>6574</v>
      </c>
      <c r="B7964" s="2">
        <v>43057</v>
      </c>
      <c r="C7964" s="2">
        <v>43062</v>
      </c>
      <c r="D7964" t="s">
        <v>11</v>
      </c>
      <c r="E7964" t="s">
        <v>184</v>
      </c>
      <c r="F7964" t="s">
        <v>1396</v>
      </c>
      <c r="G7964" s="1">
        <v>20232</v>
      </c>
      <c r="H7964">
        <v>8</v>
      </c>
      <c r="I7964">
        <v>7</v>
      </c>
      <c r="J7964" s="1">
        <v>-161856</v>
      </c>
      <c r="K7964" t="s">
        <v>9128</v>
      </c>
      <c r="L7964" t="s">
        <v>9142</v>
      </c>
      <c r="M7964" t="s">
        <v>9812</v>
      </c>
      <c r="N7964" t="s">
        <v>8536</v>
      </c>
      <c r="O7964" t="s">
        <v>8974</v>
      </c>
      <c r="P7964" t="s">
        <v>8544</v>
      </c>
      <c r="Q7964">
        <v>33023</v>
      </c>
      <c r="R7964" t="s">
        <v>8539</v>
      </c>
      <c r="S7964" t="s">
        <v>7778</v>
      </c>
      <c r="T7964" t="s">
        <v>7738</v>
      </c>
    </row>
    <row r="7965" spans="1:20" x14ac:dyDescent="0.25">
      <c r="A7965" t="s">
        <v>6574</v>
      </c>
      <c r="B7965" s="2">
        <v>43057</v>
      </c>
      <c r="C7965" s="2">
        <v>43062</v>
      </c>
      <c r="D7965" t="s">
        <v>11</v>
      </c>
      <c r="E7965" t="s">
        <v>184</v>
      </c>
      <c r="F7965" t="s">
        <v>346</v>
      </c>
      <c r="G7965" s="1">
        <v>389056</v>
      </c>
      <c r="H7965">
        <v>4</v>
      </c>
      <c r="I7965">
        <v>2</v>
      </c>
      <c r="J7965" s="1">
        <v>48632</v>
      </c>
      <c r="K7965" t="s">
        <v>9128</v>
      </c>
      <c r="L7965" t="s">
        <v>9144</v>
      </c>
      <c r="M7965" t="s">
        <v>9308</v>
      </c>
      <c r="N7965" t="s">
        <v>8536</v>
      </c>
      <c r="O7965" t="s">
        <v>8974</v>
      </c>
      <c r="P7965" t="s">
        <v>8544</v>
      </c>
      <c r="Q7965">
        <v>33023</v>
      </c>
      <c r="R7965" t="s">
        <v>8539</v>
      </c>
      <c r="S7965" t="s">
        <v>7778</v>
      </c>
      <c r="T7965" t="s">
        <v>7738</v>
      </c>
    </row>
    <row r="7966" spans="1:20" x14ac:dyDescent="0.25">
      <c r="A7966" t="s">
        <v>6574</v>
      </c>
      <c r="B7966" s="2">
        <v>43057</v>
      </c>
      <c r="C7966" s="2">
        <v>43062</v>
      </c>
      <c r="D7966" t="s">
        <v>11</v>
      </c>
      <c r="E7966" t="s">
        <v>184</v>
      </c>
      <c r="F7966" t="s">
        <v>3850</v>
      </c>
      <c r="G7966" s="1">
        <v>20736</v>
      </c>
      <c r="H7966">
        <v>4</v>
      </c>
      <c r="I7966">
        <v>2</v>
      </c>
      <c r="J7966" s="1">
        <v>72576</v>
      </c>
      <c r="K7966" t="s">
        <v>9128</v>
      </c>
      <c r="L7966" t="s">
        <v>9148</v>
      </c>
      <c r="M7966" t="s">
        <v>10625</v>
      </c>
      <c r="N7966" t="s">
        <v>8536</v>
      </c>
      <c r="O7966" t="s">
        <v>8974</v>
      </c>
      <c r="P7966" t="s">
        <v>8544</v>
      </c>
      <c r="Q7966">
        <v>33023</v>
      </c>
      <c r="R7966" t="s">
        <v>8539</v>
      </c>
      <c r="S7966" t="s">
        <v>7778</v>
      </c>
      <c r="T7966" t="s">
        <v>7738</v>
      </c>
    </row>
    <row r="7967" spans="1:20" x14ac:dyDescent="0.25">
      <c r="A7967" t="s">
        <v>6574</v>
      </c>
      <c r="B7967" s="2">
        <v>43057</v>
      </c>
      <c r="C7967" s="2">
        <v>43062</v>
      </c>
      <c r="D7967" t="s">
        <v>11</v>
      </c>
      <c r="E7967" t="s">
        <v>184</v>
      </c>
      <c r="F7967" t="s">
        <v>2634</v>
      </c>
      <c r="G7967" s="1">
        <v>41472</v>
      </c>
      <c r="H7967">
        <v>8</v>
      </c>
      <c r="I7967">
        <v>2</v>
      </c>
      <c r="J7967" s="1">
        <v>145152</v>
      </c>
      <c r="K7967" t="s">
        <v>9128</v>
      </c>
      <c r="L7967" t="s">
        <v>9148</v>
      </c>
      <c r="M7967" t="s">
        <v>10285</v>
      </c>
      <c r="N7967" t="s">
        <v>8536</v>
      </c>
      <c r="O7967" t="s">
        <v>8974</v>
      </c>
      <c r="P7967" t="s">
        <v>8544</v>
      </c>
      <c r="Q7967">
        <v>33023</v>
      </c>
      <c r="R7967" t="s">
        <v>8539</v>
      </c>
      <c r="S7967" t="s">
        <v>7778</v>
      </c>
      <c r="T7967" t="s">
        <v>7738</v>
      </c>
    </row>
    <row r="7968" spans="1:20" x14ac:dyDescent="0.25">
      <c r="A7968" t="s">
        <v>6575</v>
      </c>
      <c r="B7968" s="2">
        <v>42086</v>
      </c>
      <c r="C7968" s="2">
        <v>42093</v>
      </c>
      <c r="D7968" t="s">
        <v>19</v>
      </c>
      <c r="E7968" t="s">
        <v>705</v>
      </c>
      <c r="F7968" t="s">
        <v>3073</v>
      </c>
      <c r="G7968" s="1">
        <v>3336</v>
      </c>
      <c r="H7968">
        <v>4</v>
      </c>
      <c r="I7968">
        <v>0</v>
      </c>
      <c r="J7968" s="1">
        <v>1668</v>
      </c>
      <c r="K7968" t="s">
        <v>9128</v>
      </c>
      <c r="L7968" t="s">
        <v>9148</v>
      </c>
      <c r="M7968" t="s">
        <v>10420</v>
      </c>
      <c r="N7968" t="s">
        <v>8536</v>
      </c>
      <c r="O7968" t="s">
        <v>8540</v>
      </c>
      <c r="P7968" t="s">
        <v>8541</v>
      </c>
      <c r="Q7968">
        <v>90049</v>
      </c>
      <c r="R7968" t="s">
        <v>8542</v>
      </c>
      <c r="S7968" t="s">
        <v>7900</v>
      </c>
      <c r="T7968" t="s">
        <v>7738</v>
      </c>
    </row>
    <row r="7969" spans="1:20" x14ac:dyDescent="0.25">
      <c r="A7969" t="s">
        <v>6576</v>
      </c>
      <c r="B7969" s="2">
        <v>42653</v>
      </c>
      <c r="C7969" s="2">
        <v>42655</v>
      </c>
      <c r="D7969" t="s">
        <v>79</v>
      </c>
      <c r="E7969" t="s">
        <v>2820</v>
      </c>
      <c r="F7969" t="s">
        <v>6577</v>
      </c>
      <c r="G7969" s="1">
        <v>90882</v>
      </c>
      <c r="H7969">
        <v>3</v>
      </c>
      <c r="I7969">
        <v>7</v>
      </c>
      <c r="J7969" s="1">
        <v>-1908522</v>
      </c>
      <c r="K7969" t="s">
        <v>9123</v>
      </c>
      <c r="L7969" t="s">
        <v>9124</v>
      </c>
      <c r="M7969" t="s">
        <v>10929</v>
      </c>
      <c r="N7969" t="s">
        <v>8536</v>
      </c>
      <c r="O7969" t="s">
        <v>8632</v>
      </c>
      <c r="P7969" t="s">
        <v>8598</v>
      </c>
      <c r="Q7969">
        <v>80219</v>
      </c>
      <c r="R7969" t="s">
        <v>8542</v>
      </c>
      <c r="S7969" t="s">
        <v>8304</v>
      </c>
      <c r="T7969" t="s">
        <v>7738</v>
      </c>
    </row>
    <row r="7970" spans="1:20" x14ac:dyDescent="0.25">
      <c r="A7970" t="s">
        <v>6576</v>
      </c>
      <c r="B7970" s="2">
        <v>42653</v>
      </c>
      <c r="C7970" s="2">
        <v>42655</v>
      </c>
      <c r="D7970" t="s">
        <v>79</v>
      </c>
      <c r="E7970" t="s">
        <v>2820</v>
      </c>
      <c r="F7970" t="s">
        <v>5142</v>
      </c>
      <c r="G7970" s="1">
        <v>15992</v>
      </c>
      <c r="H7970">
        <v>1</v>
      </c>
      <c r="I7970">
        <v>2</v>
      </c>
      <c r="J7970" s="1">
        <v>-29985</v>
      </c>
      <c r="K7970" t="s">
        <v>9139</v>
      </c>
      <c r="L7970" t="s">
        <v>9140</v>
      </c>
      <c r="M7970" t="s">
        <v>10832</v>
      </c>
      <c r="N7970" t="s">
        <v>8536</v>
      </c>
      <c r="O7970" t="s">
        <v>8632</v>
      </c>
      <c r="P7970" t="s">
        <v>8598</v>
      </c>
      <c r="Q7970">
        <v>80219</v>
      </c>
      <c r="R7970" t="s">
        <v>8542</v>
      </c>
      <c r="S7970" t="s">
        <v>8304</v>
      </c>
      <c r="T7970" t="s">
        <v>7738</v>
      </c>
    </row>
    <row r="7971" spans="1:20" x14ac:dyDescent="0.25">
      <c r="A7971" t="s">
        <v>6576</v>
      </c>
      <c r="B7971" s="2">
        <v>42653</v>
      </c>
      <c r="C7971" s="2">
        <v>42655</v>
      </c>
      <c r="D7971" t="s">
        <v>79</v>
      </c>
      <c r="E7971" t="s">
        <v>2820</v>
      </c>
      <c r="F7971" t="s">
        <v>1079</v>
      </c>
      <c r="G7971" s="1">
        <v>120784</v>
      </c>
      <c r="H7971">
        <v>1</v>
      </c>
      <c r="I7971">
        <v>2</v>
      </c>
      <c r="J7971" s="1">
        <v>135882</v>
      </c>
      <c r="K7971" t="s">
        <v>9123</v>
      </c>
      <c r="L7971" t="s">
        <v>9126</v>
      </c>
      <c r="M7971" t="s">
        <v>9670</v>
      </c>
      <c r="N7971" t="s">
        <v>8536</v>
      </c>
      <c r="O7971" t="s">
        <v>8632</v>
      </c>
      <c r="P7971" t="s">
        <v>8598</v>
      </c>
      <c r="Q7971">
        <v>80219</v>
      </c>
      <c r="R7971" t="s">
        <v>8542</v>
      </c>
      <c r="S7971" t="s">
        <v>8304</v>
      </c>
      <c r="T7971" t="s">
        <v>7738</v>
      </c>
    </row>
    <row r="7972" spans="1:20" x14ac:dyDescent="0.25">
      <c r="A7972" t="s">
        <v>6578</v>
      </c>
      <c r="B7972" s="2">
        <v>42232</v>
      </c>
      <c r="C7972" s="2">
        <v>42236</v>
      </c>
      <c r="D7972" t="s">
        <v>19</v>
      </c>
      <c r="E7972" t="s">
        <v>582</v>
      </c>
      <c r="F7972" t="s">
        <v>2216</v>
      </c>
      <c r="G7972" s="1">
        <v>519792</v>
      </c>
      <c r="H7972">
        <v>4</v>
      </c>
      <c r="I7972">
        <v>4</v>
      </c>
      <c r="J7972" s="1">
        <v>-1126216</v>
      </c>
      <c r="K7972" t="s">
        <v>9139</v>
      </c>
      <c r="L7972" t="s">
        <v>9140</v>
      </c>
      <c r="M7972" t="s">
        <v>10140</v>
      </c>
      <c r="N7972" t="s">
        <v>8536</v>
      </c>
      <c r="O7972" t="s">
        <v>8559</v>
      </c>
      <c r="P7972" t="s">
        <v>8560</v>
      </c>
      <c r="Q7972">
        <v>19134</v>
      </c>
      <c r="R7972" t="s">
        <v>8561</v>
      </c>
      <c r="S7972" t="s">
        <v>7871</v>
      </c>
      <c r="T7972" t="s">
        <v>7738</v>
      </c>
    </row>
    <row r="7973" spans="1:20" x14ac:dyDescent="0.25">
      <c r="A7973" t="s">
        <v>6578</v>
      </c>
      <c r="B7973" s="2">
        <v>42232</v>
      </c>
      <c r="C7973" s="2">
        <v>42236</v>
      </c>
      <c r="D7973" t="s">
        <v>19</v>
      </c>
      <c r="E7973" t="s">
        <v>582</v>
      </c>
      <c r="F7973" t="s">
        <v>3433</v>
      </c>
      <c r="G7973" s="1">
        <v>31176</v>
      </c>
      <c r="H7973">
        <v>3</v>
      </c>
      <c r="I7973">
        <v>2</v>
      </c>
      <c r="J7973" s="1">
        <v>-54558</v>
      </c>
      <c r="K7973" t="s">
        <v>9139</v>
      </c>
      <c r="L7973" t="s">
        <v>9162</v>
      </c>
      <c r="M7973" t="s">
        <v>10533</v>
      </c>
      <c r="N7973" t="s">
        <v>8536</v>
      </c>
      <c r="O7973" t="s">
        <v>8559</v>
      </c>
      <c r="P7973" t="s">
        <v>8560</v>
      </c>
      <c r="Q7973">
        <v>19134</v>
      </c>
      <c r="R7973" t="s">
        <v>8561</v>
      </c>
      <c r="S7973" t="s">
        <v>7871</v>
      </c>
      <c r="T7973" t="s">
        <v>7738</v>
      </c>
    </row>
    <row r="7974" spans="1:20" x14ac:dyDescent="0.25">
      <c r="A7974" t="s">
        <v>6578</v>
      </c>
      <c r="B7974" s="2">
        <v>42232</v>
      </c>
      <c r="C7974" s="2">
        <v>42236</v>
      </c>
      <c r="D7974" t="s">
        <v>19</v>
      </c>
      <c r="E7974" t="s">
        <v>582</v>
      </c>
      <c r="F7974" t="s">
        <v>3018</v>
      </c>
      <c r="G7974" s="1">
        <v>10368</v>
      </c>
      <c r="H7974">
        <v>2</v>
      </c>
      <c r="I7974">
        <v>2</v>
      </c>
      <c r="J7974" s="1">
        <v>36288</v>
      </c>
      <c r="K7974" t="s">
        <v>9128</v>
      </c>
      <c r="L7974" t="s">
        <v>9148</v>
      </c>
      <c r="M7974" t="s">
        <v>10406</v>
      </c>
      <c r="N7974" t="s">
        <v>8536</v>
      </c>
      <c r="O7974" t="s">
        <v>8559</v>
      </c>
      <c r="P7974" t="s">
        <v>8560</v>
      </c>
      <c r="Q7974">
        <v>19134</v>
      </c>
      <c r="R7974" t="s">
        <v>8561</v>
      </c>
      <c r="S7974" t="s">
        <v>7871</v>
      </c>
      <c r="T7974" t="s">
        <v>7738</v>
      </c>
    </row>
    <row r="7975" spans="1:20" x14ac:dyDescent="0.25">
      <c r="A7975" t="s">
        <v>6578</v>
      </c>
      <c r="B7975" s="2">
        <v>42232</v>
      </c>
      <c r="C7975" s="2">
        <v>42236</v>
      </c>
      <c r="D7975" t="s">
        <v>19</v>
      </c>
      <c r="E7975" t="s">
        <v>582</v>
      </c>
      <c r="F7975" t="s">
        <v>231</v>
      </c>
      <c r="G7975" s="1">
        <v>2724</v>
      </c>
      <c r="H7975">
        <v>2</v>
      </c>
      <c r="I7975">
        <v>7</v>
      </c>
      <c r="J7975" s="1">
        <v>-19068</v>
      </c>
      <c r="K7975" t="s">
        <v>9128</v>
      </c>
      <c r="L7975" t="s">
        <v>9142</v>
      </c>
      <c r="M7975" t="s">
        <v>9249</v>
      </c>
      <c r="N7975" t="s">
        <v>8536</v>
      </c>
      <c r="O7975" t="s">
        <v>8559</v>
      </c>
      <c r="P7975" t="s">
        <v>8560</v>
      </c>
      <c r="Q7975">
        <v>19134</v>
      </c>
      <c r="R7975" t="s">
        <v>8561</v>
      </c>
      <c r="S7975" t="s">
        <v>7871</v>
      </c>
      <c r="T7975" t="s">
        <v>7738</v>
      </c>
    </row>
    <row r="7976" spans="1:20" x14ac:dyDescent="0.25">
      <c r="A7976" t="s">
        <v>6578</v>
      </c>
      <c r="B7976" s="2">
        <v>42232</v>
      </c>
      <c r="C7976" s="2">
        <v>42236</v>
      </c>
      <c r="D7976" t="s">
        <v>19</v>
      </c>
      <c r="E7976" t="s">
        <v>582</v>
      </c>
      <c r="F7976" t="s">
        <v>2357</v>
      </c>
      <c r="G7976" s="1">
        <v>254352</v>
      </c>
      <c r="H7976">
        <v>3</v>
      </c>
      <c r="I7976">
        <v>2</v>
      </c>
      <c r="J7976" s="1">
        <v>0</v>
      </c>
      <c r="K7976" t="s">
        <v>9123</v>
      </c>
      <c r="L7976" t="s">
        <v>9135</v>
      </c>
      <c r="M7976" t="s">
        <v>10183</v>
      </c>
      <c r="N7976" t="s">
        <v>8536</v>
      </c>
      <c r="O7976" t="s">
        <v>8559</v>
      </c>
      <c r="P7976" t="s">
        <v>8560</v>
      </c>
      <c r="Q7976">
        <v>19134</v>
      </c>
      <c r="R7976" t="s">
        <v>8561</v>
      </c>
      <c r="S7976" t="s">
        <v>7871</v>
      </c>
      <c r="T7976" t="s">
        <v>7738</v>
      </c>
    </row>
    <row r="7977" spans="1:20" x14ac:dyDescent="0.25">
      <c r="A7977" t="s">
        <v>6578</v>
      </c>
      <c r="B7977" s="2">
        <v>42232</v>
      </c>
      <c r="C7977" s="2">
        <v>42236</v>
      </c>
      <c r="D7977" t="s">
        <v>19</v>
      </c>
      <c r="E7977" t="s">
        <v>582</v>
      </c>
      <c r="F7977" t="s">
        <v>1725</v>
      </c>
      <c r="G7977" s="1">
        <v>3762</v>
      </c>
      <c r="H7977">
        <v>3</v>
      </c>
      <c r="I7977">
        <v>7</v>
      </c>
      <c r="J7977" s="1">
        <v>-27588</v>
      </c>
      <c r="K7977" t="s">
        <v>9128</v>
      </c>
      <c r="L7977" t="s">
        <v>9142</v>
      </c>
      <c r="M7977" t="s">
        <v>9942</v>
      </c>
      <c r="N7977" t="s">
        <v>8536</v>
      </c>
      <c r="O7977" t="s">
        <v>8559</v>
      </c>
      <c r="P7977" t="s">
        <v>8560</v>
      </c>
      <c r="Q7977">
        <v>19134</v>
      </c>
      <c r="R7977" t="s">
        <v>8561</v>
      </c>
      <c r="S7977" t="s">
        <v>7871</v>
      </c>
      <c r="T7977" t="s">
        <v>7738</v>
      </c>
    </row>
    <row r="7978" spans="1:20" x14ac:dyDescent="0.25">
      <c r="A7978" t="s">
        <v>6578</v>
      </c>
      <c r="B7978" s="2">
        <v>42232</v>
      </c>
      <c r="C7978" s="2">
        <v>42236</v>
      </c>
      <c r="D7978" t="s">
        <v>19</v>
      </c>
      <c r="E7978" t="s">
        <v>582</v>
      </c>
      <c r="F7978" t="s">
        <v>2208</v>
      </c>
      <c r="G7978" s="1">
        <v>10272</v>
      </c>
      <c r="H7978">
        <v>3</v>
      </c>
      <c r="I7978">
        <v>2</v>
      </c>
      <c r="J7978" s="1">
        <v>321</v>
      </c>
      <c r="K7978" t="s">
        <v>9128</v>
      </c>
      <c r="L7978" t="s">
        <v>9148</v>
      </c>
      <c r="M7978" t="s">
        <v>10138</v>
      </c>
      <c r="N7978" t="s">
        <v>8536</v>
      </c>
      <c r="O7978" t="s">
        <v>8559</v>
      </c>
      <c r="P7978" t="s">
        <v>8560</v>
      </c>
      <c r="Q7978">
        <v>19134</v>
      </c>
      <c r="R7978" t="s">
        <v>8561</v>
      </c>
      <c r="S7978" t="s">
        <v>7871</v>
      </c>
      <c r="T7978" t="s">
        <v>7738</v>
      </c>
    </row>
    <row r="7979" spans="1:20" x14ac:dyDescent="0.25">
      <c r="A7979" t="s">
        <v>6579</v>
      </c>
      <c r="B7979" s="2">
        <v>41790</v>
      </c>
      <c r="C7979" s="2">
        <v>41795</v>
      </c>
      <c r="D7979" t="s">
        <v>19</v>
      </c>
      <c r="E7979" t="s">
        <v>3029</v>
      </c>
      <c r="F7979" t="s">
        <v>840</v>
      </c>
      <c r="G7979" s="1">
        <v>65997</v>
      </c>
      <c r="H7979">
        <v>3</v>
      </c>
      <c r="I7979">
        <v>0</v>
      </c>
      <c r="J7979" s="1">
        <v>197991</v>
      </c>
      <c r="K7979" t="s">
        <v>9139</v>
      </c>
      <c r="L7979" t="s">
        <v>9140</v>
      </c>
      <c r="M7979" t="s">
        <v>9561</v>
      </c>
      <c r="N7979" t="s">
        <v>8536</v>
      </c>
      <c r="O7979" t="s">
        <v>8584</v>
      </c>
      <c r="P7979" t="s">
        <v>8681</v>
      </c>
      <c r="Q7979">
        <v>39212</v>
      </c>
      <c r="R7979" t="s">
        <v>8539</v>
      </c>
      <c r="S7979" t="s">
        <v>8338</v>
      </c>
      <c r="T7979" t="s">
        <v>7736</v>
      </c>
    </row>
    <row r="7980" spans="1:20" x14ac:dyDescent="0.25">
      <c r="A7980" t="s">
        <v>6579</v>
      </c>
      <c r="B7980" s="2">
        <v>41790</v>
      </c>
      <c r="C7980" s="2">
        <v>41795</v>
      </c>
      <c r="D7980" t="s">
        <v>19</v>
      </c>
      <c r="E7980" t="s">
        <v>3029</v>
      </c>
      <c r="F7980" t="s">
        <v>1073</v>
      </c>
      <c r="G7980" s="1">
        <v>11373</v>
      </c>
      <c r="H7980">
        <v>3</v>
      </c>
      <c r="I7980">
        <v>0</v>
      </c>
      <c r="J7980" s="1">
        <v>329817</v>
      </c>
      <c r="K7980" t="s">
        <v>9139</v>
      </c>
      <c r="L7980" t="s">
        <v>9140</v>
      </c>
      <c r="M7980" t="s">
        <v>9668</v>
      </c>
      <c r="N7980" t="s">
        <v>8536</v>
      </c>
      <c r="O7980" t="s">
        <v>8584</v>
      </c>
      <c r="P7980" t="s">
        <v>8681</v>
      </c>
      <c r="Q7980">
        <v>39212</v>
      </c>
      <c r="R7980" t="s">
        <v>8539</v>
      </c>
      <c r="S7980" t="s">
        <v>8338</v>
      </c>
      <c r="T7980" t="s">
        <v>7736</v>
      </c>
    </row>
    <row r="7981" spans="1:20" x14ac:dyDescent="0.25">
      <c r="A7981" t="s">
        <v>6580</v>
      </c>
      <c r="B7981" s="2">
        <v>42243</v>
      </c>
      <c r="C7981" s="2">
        <v>42247</v>
      </c>
      <c r="D7981" t="s">
        <v>19</v>
      </c>
      <c r="E7981" t="s">
        <v>1728</v>
      </c>
      <c r="F7981" t="s">
        <v>2743</v>
      </c>
      <c r="G7981" s="1">
        <v>5104</v>
      </c>
      <c r="H7981">
        <v>1</v>
      </c>
      <c r="I7981">
        <v>2</v>
      </c>
      <c r="J7981" s="1">
        <v>16588</v>
      </c>
      <c r="K7981" t="s">
        <v>9128</v>
      </c>
      <c r="L7981" t="s">
        <v>9142</v>
      </c>
      <c r="M7981" t="s">
        <v>10324</v>
      </c>
      <c r="N7981" t="s">
        <v>8536</v>
      </c>
      <c r="O7981" t="s">
        <v>8540</v>
      </c>
      <c r="P7981" t="s">
        <v>8541</v>
      </c>
      <c r="Q7981">
        <v>90045</v>
      </c>
      <c r="R7981" t="s">
        <v>8542</v>
      </c>
      <c r="S7981" t="s">
        <v>8123</v>
      </c>
      <c r="T7981" t="s">
        <v>7744</v>
      </c>
    </row>
    <row r="7982" spans="1:20" x14ac:dyDescent="0.25">
      <c r="A7982" t="s">
        <v>6581</v>
      </c>
      <c r="B7982" s="2">
        <v>41642</v>
      </c>
      <c r="C7982" s="2">
        <v>41646</v>
      </c>
      <c r="D7982" t="s">
        <v>19</v>
      </c>
      <c r="E7982" t="s">
        <v>110</v>
      </c>
      <c r="F7982" t="s">
        <v>3953</v>
      </c>
      <c r="G7982" s="1">
        <v>16448</v>
      </c>
      <c r="H7982">
        <v>2</v>
      </c>
      <c r="I7982">
        <v>2</v>
      </c>
      <c r="J7982" s="1">
        <v>55512</v>
      </c>
      <c r="K7982" t="s">
        <v>9128</v>
      </c>
      <c r="L7982" t="s">
        <v>9148</v>
      </c>
      <c r="M7982" t="s">
        <v>10645</v>
      </c>
      <c r="N7982" t="s">
        <v>8536</v>
      </c>
      <c r="O7982" t="s">
        <v>8563</v>
      </c>
      <c r="P7982" t="s">
        <v>8550</v>
      </c>
      <c r="Q7982">
        <v>77095</v>
      </c>
      <c r="R7982" t="s">
        <v>8551</v>
      </c>
      <c r="S7982" t="s">
        <v>7762</v>
      </c>
      <c r="T7982" t="s">
        <v>7736</v>
      </c>
    </row>
    <row r="7983" spans="1:20" x14ac:dyDescent="0.25">
      <c r="A7983" t="s">
        <v>6582</v>
      </c>
      <c r="B7983" s="2">
        <v>41892</v>
      </c>
      <c r="C7983" s="2">
        <v>41895</v>
      </c>
      <c r="D7983" t="s">
        <v>79</v>
      </c>
      <c r="E7983" t="s">
        <v>58</v>
      </c>
      <c r="F7983" t="s">
        <v>1156</v>
      </c>
      <c r="G7983" s="1">
        <v>8192</v>
      </c>
      <c r="H7983">
        <v>4</v>
      </c>
      <c r="I7983">
        <v>0</v>
      </c>
      <c r="J7983" s="1">
        <v>221184</v>
      </c>
      <c r="K7983" t="s">
        <v>9128</v>
      </c>
      <c r="L7983" t="s">
        <v>9144</v>
      </c>
      <c r="M7983" t="s">
        <v>9702</v>
      </c>
      <c r="N7983" t="s">
        <v>8536</v>
      </c>
      <c r="O7983" t="s">
        <v>9089</v>
      </c>
      <c r="P7983" t="s">
        <v>8630</v>
      </c>
      <c r="Q7983">
        <v>7011</v>
      </c>
      <c r="R7983" t="s">
        <v>8561</v>
      </c>
      <c r="S7983" t="s">
        <v>7749</v>
      </c>
      <c r="T7983" t="s">
        <v>7736</v>
      </c>
    </row>
    <row r="7984" spans="1:20" x14ac:dyDescent="0.25">
      <c r="A7984" t="s">
        <v>6582</v>
      </c>
      <c r="B7984" s="2">
        <v>41892</v>
      </c>
      <c r="C7984" s="2">
        <v>41895</v>
      </c>
      <c r="D7984" t="s">
        <v>79</v>
      </c>
      <c r="E7984" t="s">
        <v>58</v>
      </c>
      <c r="F7984" t="s">
        <v>2608</v>
      </c>
      <c r="G7984" s="1">
        <v>2549</v>
      </c>
      <c r="H7984">
        <v>5</v>
      </c>
      <c r="I7984">
        <v>0</v>
      </c>
      <c r="J7984" s="1">
        <v>7647</v>
      </c>
      <c r="K7984" t="s">
        <v>9123</v>
      </c>
      <c r="L7984" t="s">
        <v>9135</v>
      </c>
      <c r="M7984" t="s">
        <v>10275</v>
      </c>
      <c r="N7984" t="s">
        <v>8536</v>
      </c>
      <c r="O7984" t="s">
        <v>9089</v>
      </c>
      <c r="P7984" t="s">
        <v>8630</v>
      </c>
      <c r="Q7984">
        <v>7011</v>
      </c>
      <c r="R7984" t="s">
        <v>8561</v>
      </c>
      <c r="S7984" t="s">
        <v>7749</v>
      </c>
      <c r="T7984" t="s">
        <v>7736</v>
      </c>
    </row>
    <row r="7985" spans="1:20" x14ac:dyDescent="0.25">
      <c r="A7985" t="s">
        <v>6583</v>
      </c>
      <c r="B7985" s="2">
        <v>42757</v>
      </c>
      <c r="C7985" s="2">
        <v>42760</v>
      </c>
      <c r="D7985" t="s">
        <v>11</v>
      </c>
      <c r="E7985" t="s">
        <v>2700</v>
      </c>
      <c r="F7985" t="s">
        <v>2811</v>
      </c>
      <c r="G7985" s="1">
        <v>1512</v>
      </c>
      <c r="H7985">
        <v>5</v>
      </c>
      <c r="I7985">
        <v>2</v>
      </c>
      <c r="J7985" s="1">
        <v>4914</v>
      </c>
      <c r="K7985" t="s">
        <v>9128</v>
      </c>
      <c r="L7985" t="s">
        <v>9191</v>
      </c>
      <c r="M7985" t="s">
        <v>9267</v>
      </c>
      <c r="N7985" t="s">
        <v>8536</v>
      </c>
      <c r="O7985" t="s">
        <v>8579</v>
      </c>
      <c r="P7985" t="s">
        <v>8566</v>
      </c>
      <c r="Q7985">
        <v>60623</v>
      </c>
      <c r="R7985" t="s">
        <v>8551</v>
      </c>
      <c r="S7985" t="s">
        <v>8291</v>
      </c>
      <c r="T7985" t="s">
        <v>7738</v>
      </c>
    </row>
    <row r="7986" spans="1:20" x14ac:dyDescent="0.25">
      <c r="A7986" t="s">
        <v>6583</v>
      </c>
      <c r="B7986" s="2">
        <v>42757</v>
      </c>
      <c r="C7986" s="2">
        <v>42760</v>
      </c>
      <c r="D7986" t="s">
        <v>11</v>
      </c>
      <c r="E7986" t="s">
        <v>2700</v>
      </c>
      <c r="F7986" t="s">
        <v>4310</v>
      </c>
      <c r="G7986" s="1">
        <v>7872</v>
      </c>
      <c r="H7986">
        <v>3</v>
      </c>
      <c r="I7986">
        <v>2</v>
      </c>
      <c r="J7986" s="1">
        <v>8856</v>
      </c>
      <c r="K7986" t="s">
        <v>9128</v>
      </c>
      <c r="L7986" t="s">
        <v>9137</v>
      </c>
      <c r="M7986" t="s">
        <v>10716</v>
      </c>
      <c r="N7986" t="s">
        <v>8536</v>
      </c>
      <c r="O7986" t="s">
        <v>8579</v>
      </c>
      <c r="P7986" t="s">
        <v>8566</v>
      </c>
      <c r="Q7986">
        <v>60623</v>
      </c>
      <c r="R7986" t="s">
        <v>8551</v>
      </c>
      <c r="S7986" t="s">
        <v>8291</v>
      </c>
      <c r="T7986" t="s">
        <v>7738</v>
      </c>
    </row>
    <row r="7987" spans="1:20" x14ac:dyDescent="0.25">
      <c r="A7987" t="s">
        <v>6584</v>
      </c>
      <c r="B7987" s="2">
        <v>42481</v>
      </c>
      <c r="C7987" s="2">
        <v>42484</v>
      </c>
      <c r="D7987" t="s">
        <v>79</v>
      </c>
      <c r="E7987" t="s">
        <v>165</v>
      </c>
      <c r="F7987" t="s">
        <v>522</v>
      </c>
      <c r="G7987" s="1">
        <v>832</v>
      </c>
      <c r="H7987">
        <v>5</v>
      </c>
      <c r="I7987">
        <v>2</v>
      </c>
      <c r="J7987" s="1">
        <v>2808</v>
      </c>
      <c r="K7987" t="s">
        <v>9128</v>
      </c>
      <c r="L7987" t="s">
        <v>9142</v>
      </c>
      <c r="M7987" t="s">
        <v>9397</v>
      </c>
      <c r="N7987" t="s">
        <v>8536</v>
      </c>
      <c r="O7987" t="s">
        <v>8547</v>
      </c>
      <c r="P7987" t="s">
        <v>8548</v>
      </c>
      <c r="Q7987">
        <v>98115</v>
      </c>
      <c r="R7987" t="s">
        <v>8542</v>
      </c>
      <c r="S7987" t="s">
        <v>7773</v>
      </c>
      <c r="T7987" t="s">
        <v>7736</v>
      </c>
    </row>
    <row r="7988" spans="1:20" x14ac:dyDescent="0.25">
      <c r="A7988" t="s">
        <v>6585</v>
      </c>
      <c r="B7988" s="2">
        <v>42571</v>
      </c>
      <c r="C7988" s="2">
        <v>42574</v>
      </c>
      <c r="D7988" t="s">
        <v>11</v>
      </c>
      <c r="E7988" t="s">
        <v>1353</v>
      </c>
      <c r="F7988" t="s">
        <v>1772</v>
      </c>
      <c r="G7988" s="1">
        <v>8995</v>
      </c>
      <c r="H7988">
        <v>5</v>
      </c>
      <c r="I7988">
        <v>0</v>
      </c>
      <c r="J7988" s="1">
        <v>43176</v>
      </c>
      <c r="K7988" t="s">
        <v>9139</v>
      </c>
      <c r="L7988" t="s">
        <v>9140</v>
      </c>
      <c r="M7988" t="s">
        <v>9963</v>
      </c>
      <c r="N7988" t="s">
        <v>8536</v>
      </c>
      <c r="O7988" t="s">
        <v>8657</v>
      </c>
      <c r="P7988" t="s">
        <v>8577</v>
      </c>
      <c r="Q7988">
        <v>11561</v>
      </c>
      <c r="R7988" t="s">
        <v>8561</v>
      </c>
      <c r="S7988" t="s">
        <v>8045</v>
      </c>
      <c r="T7988" t="s">
        <v>7736</v>
      </c>
    </row>
    <row r="7989" spans="1:20" x14ac:dyDescent="0.25">
      <c r="A7989" t="s">
        <v>6586</v>
      </c>
      <c r="B7989" s="2">
        <v>42605</v>
      </c>
      <c r="C7989" s="2">
        <v>42611</v>
      </c>
      <c r="D7989" t="s">
        <v>19</v>
      </c>
      <c r="E7989" t="s">
        <v>76</v>
      </c>
      <c r="F7989" t="s">
        <v>4369</v>
      </c>
      <c r="G7989" s="1">
        <v>252</v>
      </c>
      <c r="H7989">
        <v>4</v>
      </c>
      <c r="I7989">
        <v>0</v>
      </c>
      <c r="J7989" s="1">
        <v>11592</v>
      </c>
      <c r="K7989" t="s">
        <v>9128</v>
      </c>
      <c r="L7989" t="s">
        <v>9129</v>
      </c>
      <c r="M7989" t="s">
        <v>10728</v>
      </c>
      <c r="N7989" t="s">
        <v>8536</v>
      </c>
      <c r="O7989" t="s">
        <v>9090</v>
      </c>
      <c r="P7989" t="s">
        <v>8553</v>
      </c>
      <c r="Q7989">
        <v>53081</v>
      </c>
      <c r="R7989" t="s">
        <v>8551</v>
      </c>
      <c r="S7989" t="s">
        <v>7753</v>
      </c>
      <c r="T7989" t="s">
        <v>7744</v>
      </c>
    </row>
    <row r="7990" spans="1:20" x14ac:dyDescent="0.25">
      <c r="A7990" t="s">
        <v>6586</v>
      </c>
      <c r="B7990" s="2">
        <v>42605</v>
      </c>
      <c r="C7990" s="2">
        <v>42611</v>
      </c>
      <c r="D7990" t="s">
        <v>19</v>
      </c>
      <c r="E7990" t="s">
        <v>76</v>
      </c>
      <c r="F7990" t="s">
        <v>4207</v>
      </c>
      <c r="G7990" s="1">
        <v>3759</v>
      </c>
      <c r="H7990">
        <v>3</v>
      </c>
      <c r="I7990">
        <v>0</v>
      </c>
      <c r="J7990" s="1">
        <v>176673</v>
      </c>
      <c r="K7990" t="s">
        <v>9128</v>
      </c>
      <c r="L7990" t="s">
        <v>9129</v>
      </c>
      <c r="M7990" t="s">
        <v>10694</v>
      </c>
      <c r="N7990" t="s">
        <v>8536</v>
      </c>
      <c r="O7990" t="s">
        <v>9090</v>
      </c>
      <c r="P7990" t="s">
        <v>8553</v>
      </c>
      <c r="Q7990">
        <v>53081</v>
      </c>
      <c r="R7990" t="s">
        <v>8551</v>
      </c>
      <c r="S7990" t="s">
        <v>7753</v>
      </c>
      <c r="T7990" t="s">
        <v>7744</v>
      </c>
    </row>
    <row r="7991" spans="1:20" x14ac:dyDescent="0.25">
      <c r="A7991" t="s">
        <v>6586</v>
      </c>
      <c r="B7991" s="2">
        <v>42605</v>
      </c>
      <c r="C7991" s="2">
        <v>42611</v>
      </c>
      <c r="D7991" t="s">
        <v>19</v>
      </c>
      <c r="E7991" t="s">
        <v>76</v>
      </c>
      <c r="F7991" t="s">
        <v>658</v>
      </c>
      <c r="G7991" s="1">
        <v>1497</v>
      </c>
      <c r="H7991">
        <v>1</v>
      </c>
      <c r="I7991">
        <v>0</v>
      </c>
      <c r="J7991" s="1">
        <v>41916</v>
      </c>
      <c r="K7991" t="s">
        <v>9128</v>
      </c>
      <c r="L7991" t="s">
        <v>9133</v>
      </c>
      <c r="M7991" t="s">
        <v>9470</v>
      </c>
      <c r="N7991" t="s">
        <v>8536</v>
      </c>
      <c r="O7991" t="s">
        <v>9090</v>
      </c>
      <c r="P7991" t="s">
        <v>8553</v>
      </c>
      <c r="Q7991">
        <v>53081</v>
      </c>
      <c r="R7991" t="s">
        <v>8551</v>
      </c>
      <c r="S7991" t="s">
        <v>7753</v>
      </c>
      <c r="T7991" t="s">
        <v>7744</v>
      </c>
    </row>
    <row r="7992" spans="1:20" x14ac:dyDescent="0.25">
      <c r="A7992" t="s">
        <v>6586</v>
      </c>
      <c r="B7992" s="2">
        <v>42605</v>
      </c>
      <c r="C7992" s="2">
        <v>42611</v>
      </c>
      <c r="D7992" t="s">
        <v>19</v>
      </c>
      <c r="E7992" t="s">
        <v>76</v>
      </c>
      <c r="F7992" t="s">
        <v>3474</v>
      </c>
      <c r="G7992" s="1">
        <v>198</v>
      </c>
      <c r="H7992">
        <v>2</v>
      </c>
      <c r="I7992">
        <v>0</v>
      </c>
      <c r="J7992" s="1">
        <v>891</v>
      </c>
      <c r="K7992" t="s">
        <v>9139</v>
      </c>
      <c r="L7992" t="s">
        <v>9162</v>
      </c>
      <c r="M7992" t="s">
        <v>10542</v>
      </c>
      <c r="N7992" t="s">
        <v>8536</v>
      </c>
      <c r="O7992" t="s">
        <v>9090</v>
      </c>
      <c r="P7992" t="s">
        <v>8553</v>
      </c>
      <c r="Q7992">
        <v>53081</v>
      </c>
      <c r="R7992" t="s">
        <v>8551</v>
      </c>
      <c r="S7992" t="s">
        <v>7753</v>
      </c>
      <c r="T7992" t="s">
        <v>7744</v>
      </c>
    </row>
    <row r="7993" spans="1:20" x14ac:dyDescent="0.25">
      <c r="A7993" t="s">
        <v>6587</v>
      </c>
      <c r="B7993" s="2">
        <v>42535</v>
      </c>
      <c r="C7993" s="2">
        <v>42538</v>
      </c>
      <c r="D7993" t="s">
        <v>79</v>
      </c>
      <c r="E7993" t="s">
        <v>4158</v>
      </c>
      <c r="F7993" t="s">
        <v>2724</v>
      </c>
      <c r="G7993" s="1">
        <v>39936</v>
      </c>
      <c r="H7993">
        <v>4</v>
      </c>
      <c r="I7993">
        <v>7</v>
      </c>
      <c r="J7993" s="1">
        <v>-26624</v>
      </c>
      <c r="K7993" t="s">
        <v>9128</v>
      </c>
      <c r="L7993" t="s">
        <v>9142</v>
      </c>
      <c r="M7993" t="s">
        <v>10315</v>
      </c>
      <c r="N7993" t="s">
        <v>8536</v>
      </c>
      <c r="O7993" t="s">
        <v>8753</v>
      </c>
      <c r="P7993" t="s">
        <v>8544</v>
      </c>
      <c r="Q7993">
        <v>33433</v>
      </c>
      <c r="R7993" t="s">
        <v>8539</v>
      </c>
      <c r="S7993" t="s">
        <v>8456</v>
      </c>
      <c r="T7993" t="s">
        <v>7736</v>
      </c>
    </row>
    <row r="7994" spans="1:20" x14ac:dyDescent="0.25">
      <c r="A7994" t="s">
        <v>6587</v>
      </c>
      <c r="B7994" s="2">
        <v>42535</v>
      </c>
      <c r="C7994" s="2">
        <v>42538</v>
      </c>
      <c r="D7994" t="s">
        <v>79</v>
      </c>
      <c r="E7994" t="s">
        <v>4158</v>
      </c>
      <c r="F7994" t="s">
        <v>4141</v>
      </c>
      <c r="G7994" s="1">
        <v>18464</v>
      </c>
      <c r="H7994">
        <v>2</v>
      </c>
      <c r="I7994">
        <v>2</v>
      </c>
      <c r="J7994" s="1">
        <v>2308</v>
      </c>
      <c r="K7994" t="s">
        <v>9139</v>
      </c>
      <c r="L7994" t="s">
        <v>9162</v>
      </c>
      <c r="M7994" t="s">
        <v>10683</v>
      </c>
      <c r="N7994" t="s">
        <v>8536</v>
      </c>
      <c r="O7994" t="s">
        <v>8753</v>
      </c>
      <c r="P7994" t="s">
        <v>8544</v>
      </c>
      <c r="Q7994">
        <v>33433</v>
      </c>
      <c r="R7994" t="s">
        <v>8539</v>
      </c>
      <c r="S7994" t="s">
        <v>8456</v>
      </c>
      <c r="T7994" t="s">
        <v>7736</v>
      </c>
    </row>
    <row r="7995" spans="1:20" x14ac:dyDescent="0.25">
      <c r="A7995" t="s">
        <v>6588</v>
      </c>
      <c r="B7995" s="2">
        <v>42328</v>
      </c>
      <c r="C7995" s="2">
        <v>42331</v>
      </c>
      <c r="D7995" t="s">
        <v>11</v>
      </c>
      <c r="E7995" t="s">
        <v>2419</v>
      </c>
      <c r="F7995" t="s">
        <v>609</v>
      </c>
      <c r="G7995" s="1">
        <v>4896</v>
      </c>
      <c r="H7995">
        <v>3</v>
      </c>
      <c r="I7995">
        <v>7</v>
      </c>
      <c r="J7995" s="1">
        <v>-34272</v>
      </c>
      <c r="K7995" t="s">
        <v>9128</v>
      </c>
      <c r="L7995" t="s">
        <v>9142</v>
      </c>
      <c r="M7995" t="s">
        <v>9445</v>
      </c>
      <c r="N7995" t="s">
        <v>8536</v>
      </c>
      <c r="O7995" t="s">
        <v>8597</v>
      </c>
      <c r="P7995" t="s">
        <v>8598</v>
      </c>
      <c r="Q7995">
        <v>80013</v>
      </c>
      <c r="R7995" t="s">
        <v>8542</v>
      </c>
      <c r="S7995" t="s">
        <v>8252</v>
      </c>
      <c r="T7995" t="s">
        <v>7736</v>
      </c>
    </row>
    <row r="7996" spans="1:20" x14ac:dyDescent="0.25">
      <c r="A7996" t="s">
        <v>6588</v>
      </c>
      <c r="B7996" s="2">
        <v>42328</v>
      </c>
      <c r="C7996" s="2">
        <v>42331</v>
      </c>
      <c r="D7996" t="s">
        <v>11</v>
      </c>
      <c r="E7996" t="s">
        <v>2419</v>
      </c>
      <c r="F7996" t="s">
        <v>637</v>
      </c>
      <c r="G7996" s="1">
        <v>145764</v>
      </c>
      <c r="H7996">
        <v>6</v>
      </c>
      <c r="I7996">
        <v>7</v>
      </c>
      <c r="J7996" s="1">
        <v>-2477988</v>
      </c>
      <c r="K7996" t="s">
        <v>9123</v>
      </c>
      <c r="L7996" t="s">
        <v>9124</v>
      </c>
      <c r="M7996" t="s">
        <v>9459</v>
      </c>
      <c r="N7996" t="s">
        <v>8536</v>
      </c>
      <c r="O7996" t="s">
        <v>8597</v>
      </c>
      <c r="P7996" t="s">
        <v>8598</v>
      </c>
      <c r="Q7996">
        <v>80013</v>
      </c>
      <c r="R7996" t="s">
        <v>8542</v>
      </c>
      <c r="S7996" t="s">
        <v>8252</v>
      </c>
      <c r="T7996" t="s">
        <v>7736</v>
      </c>
    </row>
    <row r="7997" spans="1:20" x14ac:dyDescent="0.25">
      <c r="A7997" t="s">
        <v>6588</v>
      </c>
      <c r="B7997" s="2">
        <v>42328</v>
      </c>
      <c r="C7997" s="2">
        <v>42331</v>
      </c>
      <c r="D7997" t="s">
        <v>11</v>
      </c>
      <c r="E7997" t="s">
        <v>2419</v>
      </c>
      <c r="F7997" t="s">
        <v>2049</v>
      </c>
      <c r="G7997" s="1">
        <v>9612</v>
      </c>
      <c r="H7997">
        <v>6</v>
      </c>
      <c r="I7997">
        <v>7</v>
      </c>
      <c r="J7997" s="1">
        <v>-73692</v>
      </c>
      <c r="K7997" t="s">
        <v>9128</v>
      </c>
      <c r="L7997" t="s">
        <v>9142</v>
      </c>
      <c r="M7997" t="s">
        <v>10079</v>
      </c>
      <c r="N7997" t="s">
        <v>8536</v>
      </c>
      <c r="O7997" t="s">
        <v>8597</v>
      </c>
      <c r="P7997" t="s">
        <v>8598</v>
      </c>
      <c r="Q7997">
        <v>80013</v>
      </c>
      <c r="R7997" t="s">
        <v>8542</v>
      </c>
      <c r="S7997" t="s">
        <v>8252</v>
      </c>
      <c r="T7997" t="s">
        <v>7736</v>
      </c>
    </row>
    <row r="7998" spans="1:20" x14ac:dyDescent="0.25">
      <c r="A7998" t="s">
        <v>6589</v>
      </c>
      <c r="B7998" s="2">
        <v>43042</v>
      </c>
      <c r="C7998" s="2">
        <v>43044</v>
      </c>
      <c r="D7998" t="s">
        <v>79</v>
      </c>
      <c r="E7998" t="s">
        <v>3157</v>
      </c>
      <c r="F7998" t="s">
        <v>494</v>
      </c>
      <c r="G7998" s="1">
        <v>19975</v>
      </c>
      <c r="H7998">
        <v>5</v>
      </c>
      <c r="I7998">
        <v>0</v>
      </c>
      <c r="J7998" s="1">
        <v>8789</v>
      </c>
      <c r="K7998" t="s">
        <v>9139</v>
      </c>
      <c r="L7998" t="s">
        <v>9162</v>
      </c>
      <c r="M7998" t="s">
        <v>9382</v>
      </c>
      <c r="N7998" t="s">
        <v>8536</v>
      </c>
      <c r="O7998" t="s">
        <v>8642</v>
      </c>
      <c r="P7998" t="s">
        <v>8541</v>
      </c>
      <c r="Q7998">
        <v>92037</v>
      </c>
      <c r="R7998" t="s">
        <v>8542</v>
      </c>
      <c r="S7998" t="s">
        <v>8353</v>
      </c>
      <c r="T7998" t="s">
        <v>7744</v>
      </c>
    </row>
    <row r="7999" spans="1:20" x14ac:dyDescent="0.25">
      <c r="A7999" t="s">
        <v>6589</v>
      </c>
      <c r="B7999" s="2">
        <v>43042</v>
      </c>
      <c r="C7999" s="2">
        <v>43044</v>
      </c>
      <c r="D7999" t="s">
        <v>79</v>
      </c>
      <c r="E7999" t="s">
        <v>3157</v>
      </c>
      <c r="F7999" t="s">
        <v>1271</v>
      </c>
      <c r="G7999" s="1">
        <v>1673184</v>
      </c>
      <c r="H7999">
        <v>12</v>
      </c>
      <c r="I7999">
        <v>2</v>
      </c>
      <c r="J7999" s="1">
        <v>209148</v>
      </c>
      <c r="K7999" t="s">
        <v>9123</v>
      </c>
      <c r="L7999" t="s">
        <v>9131</v>
      </c>
      <c r="M7999" t="s">
        <v>9754</v>
      </c>
      <c r="N7999" t="s">
        <v>8536</v>
      </c>
      <c r="O7999" t="s">
        <v>8642</v>
      </c>
      <c r="P7999" t="s">
        <v>8541</v>
      </c>
      <c r="Q7999">
        <v>92037</v>
      </c>
      <c r="R7999" t="s">
        <v>8542</v>
      </c>
      <c r="S7999" t="s">
        <v>8353</v>
      </c>
      <c r="T7999" t="s">
        <v>7744</v>
      </c>
    </row>
    <row r="8000" spans="1:20" x14ac:dyDescent="0.25">
      <c r="A8000" t="s">
        <v>6590</v>
      </c>
      <c r="B8000" s="2">
        <v>41763</v>
      </c>
      <c r="C8000" s="2">
        <v>41766</v>
      </c>
      <c r="D8000" t="s">
        <v>79</v>
      </c>
      <c r="E8000" t="s">
        <v>4507</v>
      </c>
      <c r="F8000" t="s">
        <v>1810</v>
      </c>
      <c r="G8000" s="1">
        <v>1218</v>
      </c>
      <c r="H8000">
        <v>7</v>
      </c>
      <c r="I8000">
        <v>0</v>
      </c>
      <c r="J8000" s="1">
        <v>38976</v>
      </c>
      <c r="K8000" t="s">
        <v>9123</v>
      </c>
      <c r="L8000" t="s">
        <v>9135</v>
      </c>
      <c r="M8000" t="s">
        <v>9982</v>
      </c>
      <c r="N8000" t="s">
        <v>8536</v>
      </c>
      <c r="O8000" t="s">
        <v>8547</v>
      </c>
      <c r="P8000" t="s">
        <v>8548</v>
      </c>
      <c r="Q8000">
        <v>98105</v>
      </c>
      <c r="R8000" t="s">
        <v>8542</v>
      </c>
      <c r="S8000" t="s">
        <v>8478</v>
      </c>
      <c r="T8000" t="s">
        <v>7738</v>
      </c>
    </row>
    <row r="8001" spans="1:20" x14ac:dyDescent="0.25">
      <c r="A8001" t="s">
        <v>6590</v>
      </c>
      <c r="B8001" s="2">
        <v>41763</v>
      </c>
      <c r="C8001" s="2">
        <v>41766</v>
      </c>
      <c r="D8001" t="s">
        <v>79</v>
      </c>
      <c r="E8001" t="s">
        <v>4507</v>
      </c>
      <c r="F8001" t="s">
        <v>676</v>
      </c>
      <c r="G8001" s="1">
        <v>5768</v>
      </c>
      <c r="H8001">
        <v>4</v>
      </c>
      <c r="I8001">
        <v>0</v>
      </c>
      <c r="J8001" s="1">
        <v>190344</v>
      </c>
      <c r="K8001" t="s">
        <v>9128</v>
      </c>
      <c r="L8001" t="s">
        <v>9144</v>
      </c>
      <c r="M8001" t="s">
        <v>9478</v>
      </c>
      <c r="N8001" t="s">
        <v>8536</v>
      </c>
      <c r="O8001" t="s">
        <v>8547</v>
      </c>
      <c r="P8001" t="s">
        <v>8548</v>
      </c>
      <c r="Q8001">
        <v>98105</v>
      </c>
      <c r="R8001" t="s">
        <v>8542</v>
      </c>
      <c r="S8001" t="s">
        <v>8478</v>
      </c>
      <c r="T8001" t="s">
        <v>7738</v>
      </c>
    </row>
    <row r="8002" spans="1:20" x14ac:dyDescent="0.25">
      <c r="A8002" t="s">
        <v>6591</v>
      </c>
      <c r="B8002" s="2">
        <v>42316</v>
      </c>
      <c r="C8002" s="2">
        <v>42320</v>
      </c>
      <c r="D8002" t="s">
        <v>19</v>
      </c>
      <c r="E8002" t="s">
        <v>1615</v>
      </c>
      <c r="F8002" t="s">
        <v>1660</v>
      </c>
      <c r="G8002" s="1">
        <v>26396</v>
      </c>
      <c r="H8002">
        <v>4</v>
      </c>
      <c r="I8002">
        <v>0</v>
      </c>
      <c r="J8002" s="1">
        <v>765484</v>
      </c>
      <c r="K8002" t="s">
        <v>9139</v>
      </c>
      <c r="L8002" t="s">
        <v>9140</v>
      </c>
      <c r="M8002" t="s">
        <v>9917</v>
      </c>
      <c r="N8002" t="s">
        <v>8536</v>
      </c>
      <c r="O8002" t="s">
        <v>8948</v>
      </c>
      <c r="P8002" t="s">
        <v>8602</v>
      </c>
      <c r="Q8002">
        <v>52001</v>
      </c>
      <c r="R8002" t="s">
        <v>8551</v>
      </c>
      <c r="S8002" t="s">
        <v>8099</v>
      </c>
      <c r="T8002" t="s">
        <v>7736</v>
      </c>
    </row>
    <row r="8003" spans="1:20" x14ac:dyDescent="0.25">
      <c r="A8003" t="s">
        <v>6592</v>
      </c>
      <c r="B8003" s="2">
        <v>42350</v>
      </c>
      <c r="C8003" s="2">
        <v>42353</v>
      </c>
      <c r="D8003" t="s">
        <v>79</v>
      </c>
      <c r="E8003" t="s">
        <v>141</v>
      </c>
      <c r="F8003" t="s">
        <v>2560</v>
      </c>
      <c r="G8003" s="1">
        <v>29994</v>
      </c>
      <c r="H8003">
        <v>6</v>
      </c>
      <c r="I8003">
        <v>0</v>
      </c>
      <c r="J8003" s="1">
        <v>1289742</v>
      </c>
      <c r="K8003" t="s">
        <v>9139</v>
      </c>
      <c r="L8003" t="s">
        <v>9162</v>
      </c>
      <c r="M8003" t="s">
        <v>10256</v>
      </c>
      <c r="N8003" t="s">
        <v>8536</v>
      </c>
      <c r="O8003" t="s">
        <v>8540</v>
      </c>
      <c r="P8003" t="s">
        <v>8541</v>
      </c>
      <c r="Q8003">
        <v>90032</v>
      </c>
      <c r="R8003" t="s">
        <v>8542</v>
      </c>
      <c r="S8003" t="s">
        <v>7768</v>
      </c>
      <c r="T8003" t="s">
        <v>7736</v>
      </c>
    </row>
    <row r="8004" spans="1:20" x14ac:dyDescent="0.25">
      <c r="A8004" t="s">
        <v>6592</v>
      </c>
      <c r="B8004" s="2">
        <v>42350</v>
      </c>
      <c r="C8004" s="2">
        <v>42353</v>
      </c>
      <c r="D8004" t="s">
        <v>79</v>
      </c>
      <c r="E8004" t="s">
        <v>141</v>
      </c>
      <c r="F8004" t="s">
        <v>657</v>
      </c>
      <c r="G8004" s="1">
        <v>2576</v>
      </c>
      <c r="H8004">
        <v>7</v>
      </c>
      <c r="I8004">
        <v>0</v>
      </c>
      <c r="J8004" s="1">
        <v>5152</v>
      </c>
      <c r="K8004" t="s">
        <v>9128</v>
      </c>
      <c r="L8004" t="s">
        <v>9273</v>
      </c>
      <c r="M8004" t="s">
        <v>9469</v>
      </c>
      <c r="N8004" t="s">
        <v>8536</v>
      </c>
      <c r="O8004" t="s">
        <v>8540</v>
      </c>
      <c r="P8004" t="s">
        <v>8541</v>
      </c>
      <c r="Q8004">
        <v>90032</v>
      </c>
      <c r="R8004" t="s">
        <v>8542</v>
      </c>
      <c r="S8004" t="s">
        <v>7768</v>
      </c>
      <c r="T8004" t="s">
        <v>7736</v>
      </c>
    </row>
    <row r="8005" spans="1:20" x14ac:dyDescent="0.25">
      <c r="A8005" t="s">
        <v>6593</v>
      </c>
      <c r="B8005" s="2">
        <v>41974</v>
      </c>
      <c r="C8005" s="2">
        <v>41976</v>
      </c>
      <c r="D8005" t="s">
        <v>79</v>
      </c>
      <c r="E8005" t="s">
        <v>4354</v>
      </c>
      <c r="F8005" t="s">
        <v>4378</v>
      </c>
      <c r="G8005" s="1">
        <v>2719</v>
      </c>
      <c r="H8005">
        <v>2</v>
      </c>
      <c r="I8005">
        <v>0</v>
      </c>
      <c r="J8005" s="1">
        <v>78851</v>
      </c>
      <c r="K8005" t="s">
        <v>9139</v>
      </c>
      <c r="L8005" t="s">
        <v>9140</v>
      </c>
      <c r="M8005" t="s">
        <v>10729</v>
      </c>
      <c r="N8005" t="s">
        <v>8536</v>
      </c>
      <c r="O8005" t="s">
        <v>8662</v>
      </c>
      <c r="P8005" t="s">
        <v>8663</v>
      </c>
      <c r="Q8005">
        <v>1852</v>
      </c>
      <c r="R8005" t="s">
        <v>8561</v>
      </c>
      <c r="S8005" t="s">
        <v>8469</v>
      </c>
      <c r="T8005" t="s">
        <v>7736</v>
      </c>
    </row>
    <row r="8006" spans="1:20" x14ac:dyDescent="0.25">
      <c r="A8006" t="s">
        <v>6593</v>
      </c>
      <c r="B8006" s="2">
        <v>41974</v>
      </c>
      <c r="C8006" s="2">
        <v>41976</v>
      </c>
      <c r="D8006" t="s">
        <v>79</v>
      </c>
      <c r="E8006" t="s">
        <v>4354</v>
      </c>
      <c r="F8006" t="s">
        <v>1403</v>
      </c>
      <c r="G8006" s="1">
        <v>4584</v>
      </c>
      <c r="H8006">
        <v>3</v>
      </c>
      <c r="I8006">
        <v>0</v>
      </c>
      <c r="J8006" s="1">
        <v>155856</v>
      </c>
      <c r="K8006" t="s">
        <v>9123</v>
      </c>
      <c r="L8006" t="s">
        <v>9135</v>
      </c>
      <c r="M8006" t="s">
        <v>9815</v>
      </c>
      <c r="N8006" t="s">
        <v>8536</v>
      </c>
      <c r="O8006" t="s">
        <v>8662</v>
      </c>
      <c r="P8006" t="s">
        <v>8663</v>
      </c>
      <c r="Q8006">
        <v>1852</v>
      </c>
      <c r="R8006" t="s">
        <v>8561</v>
      </c>
      <c r="S8006" t="s">
        <v>8469</v>
      </c>
      <c r="T8006" t="s">
        <v>7736</v>
      </c>
    </row>
    <row r="8007" spans="1:20" x14ac:dyDescent="0.25">
      <c r="A8007" t="s">
        <v>6593</v>
      </c>
      <c r="B8007" s="2">
        <v>41974</v>
      </c>
      <c r="C8007" s="2">
        <v>41976</v>
      </c>
      <c r="D8007" t="s">
        <v>79</v>
      </c>
      <c r="E8007" t="s">
        <v>4354</v>
      </c>
      <c r="F8007" t="s">
        <v>1863</v>
      </c>
      <c r="G8007" s="1">
        <v>982</v>
      </c>
      <c r="H8007">
        <v>2</v>
      </c>
      <c r="I8007">
        <v>0</v>
      </c>
      <c r="J8007" s="1">
        <v>32406</v>
      </c>
      <c r="K8007" t="s">
        <v>9123</v>
      </c>
      <c r="L8007" t="s">
        <v>9135</v>
      </c>
      <c r="M8007" t="s">
        <v>10005</v>
      </c>
      <c r="N8007" t="s">
        <v>8536</v>
      </c>
      <c r="O8007" t="s">
        <v>8662</v>
      </c>
      <c r="P8007" t="s">
        <v>8663</v>
      </c>
      <c r="Q8007">
        <v>1852</v>
      </c>
      <c r="R8007" t="s">
        <v>8561</v>
      </c>
      <c r="S8007" t="s">
        <v>8469</v>
      </c>
      <c r="T8007" t="s">
        <v>7736</v>
      </c>
    </row>
    <row r="8008" spans="1:20" x14ac:dyDescent="0.25">
      <c r="A8008" t="s">
        <v>6594</v>
      </c>
      <c r="B8008" s="2">
        <v>42650</v>
      </c>
      <c r="C8008" s="2">
        <v>42654</v>
      </c>
      <c r="D8008" t="s">
        <v>19</v>
      </c>
      <c r="E8008" t="s">
        <v>2327</v>
      </c>
      <c r="F8008" t="s">
        <v>3798</v>
      </c>
      <c r="G8008" s="1">
        <v>9336</v>
      </c>
      <c r="H8008">
        <v>12</v>
      </c>
      <c r="I8008">
        <v>0</v>
      </c>
      <c r="J8008" s="1">
        <v>9336</v>
      </c>
      <c r="K8008" t="s">
        <v>9128</v>
      </c>
      <c r="L8008" t="s">
        <v>9191</v>
      </c>
      <c r="M8008" t="s">
        <v>10615</v>
      </c>
      <c r="N8008" t="s">
        <v>8536</v>
      </c>
      <c r="O8008" t="s">
        <v>8705</v>
      </c>
      <c r="P8008" t="s">
        <v>8548</v>
      </c>
      <c r="Q8008">
        <v>98270</v>
      </c>
      <c r="R8008" t="s">
        <v>8542</v>
      </c>
      <c r="S8008" t="s">
        <v>8236</v>
      </c>
      <c r="T8008" t="s">
        <v>7736</v>
      </c>
    </row>
    <row r="8009" spans="1:20" x14ac:dyDescent="0.25">
      <c r="A8009" t="s">
        <v>6595</v>
      </c>
      <c r="B8009" s="2">
        <v>42325</v>
      </c>
      <c r="C8009" s="2">
        <v>42332</v>
      </c>
      <c r="D8009" t="s">
        <v>19</v>
      </c>
      <c r="E8009" t="s">
        <v>4354</v>
      </c>
      <c r="F8009" t="s">
        <v>550</v>
      </c>
      <c r="G8009" s="1">
        <v>54124</v>
      </c>
      <c r="H8009">
        <v>4</v>
      </c>
      <c r="I8009">
        <v>0</v>
      </c>
      <c r="J8009" s="1">
        <v>54124</v>
      </c>
      <c r="K8009" t="s">
        <v>9128</v>
      </c>
      <c r="L8009" t="s">
        <v>9133</v>
      </c>
      <c r="M8009" t="s">
        <v>9414</v>
      </c>
      <c r="N8009" t="s">
        <v>8536</v>
      </c>
      <c r="O8009" t="s">
        <v>8850</v>
      </c>
      <c r="P8009" t="s">
        <v>8618</v>
      </c>
      <c r="Q8009">
        <v>73120</v>
      </c>
      <c r="R8009" t="s">
        <v>8551</v>
      </c>
      <c r="S8009" t="s">
        <v>8469</v>
      </c>
      <c r="T8009" t="s">
        <v>7736</v>
      </c>
    </row>
    <row r="8010" spans="1:20" x14ac:dyDescent="0.25">
      <c r="A8010" t="s">
        <v>6595</v>
      </c>
      <c r="B8010" s="2">
        <v>42325</v>
      </c>
      <c r="C8010" s="2">
        <v>42332</v>
      </c>
      <c r="D8010" t="s">
        <v>19</v>
      </c>
      <c r="E8010" t="s">
        <v>4354</v>
      </c>
      <c r="F8010" t="s">
        <v>528</v>
      </c>
      <c r="G8010" s="1">
        <v>10632</v>
      </c>
      <c r="H8010">
        <v>3</v>
      </c>
      <c r="I8010">
        <v>0</v>
      </c>
      <c r="J8010" s="1">
        <v>499704</v>
      </c>
      <c r="K8010" t="s">
        <v>9128</v>
      </c>
      <c r="L8010" t="s">
        <v>9148</v>
      </c>
      <c r="M8010" t="s">
        <v>9172</v>
      </c>
      <c r="N8010" t="s">
        <v>8536</v>
      </c>
      <c r="O8010" t="s">
        <v>8850</v>
      </c>
      <c r="P8010" t="s">
        <v>8618</v>
      </c>
      <c r="Q8010">
        <v>73120</v>
      </c>
      <c r="R8010" t="s">
        <v>8551</v>
      </c>
      <c r="S8010" t="s">
        <v>8469</v>
      </c>
      <c r="T8010" t="s">
        <v>7736</v>
      </c>
    </row>
    <row r="8011" spans="1:20" x14ac:dyDescent="0.25">
      <c r="A8011" t="s">
        <v>6595</v>
      </c>
      <c r="B8011" s="2">
        <v>42325</v>
      </c>
      <c r="C8011" s="2">
        <v>42332</v>
      </c>
      <c r="D8011" t="s">
        <v>19</v>
      </c>
      <c r="E8011" t="s">
        <v>4354</v>
      </c>
      <c r="F8011" t="s">
        <v>5994</v>
      </c>
      <c r="G8011" s="1">
        <v>13239</v>
      </c>
      <c r="H8011">
        <v>5</v>
      </c>
      <c r="I8011">
        <v>0</v>
      </c>
      <c r="J8011" s="1">
        <v>383931</v>
      </c>
      <c r="K8011" t="s">
        <v>9123</v>
      </c>
      <c r="L8011" t="s">
        <v>9126</v>
      </c>
      <c r="M8011" t="s">
        <v>10903</v>
      </c>
      <c r="N8011" t="s">
        <v>8536</v>
      </c>
      <c r="O8011" t="s">
        <v>8850</v>
      </c>
      <c r="P8011" t="s">
        <v>8618</v>
      </c>
      <c r="Q8011">
        <v>73120</v>
      </c>
      <c r="R8011" t="s">
        <v>8551</v>
      </c>
      <c r="S8011" t="s">
        <v>8469</v>
      </c>
      <c r="T8011" t="s">
        <v>7736</v>
      </c>
    </row>
    <row r="8012" spans="1:20" x14ac:dyDescent="0.25">
      <c r="A8012" t="s">
        <v>6596</v>
      </c>
      <c r="B8012" s="2">
        <v>41715</v>
      </c>
      <c r="C8012" s="2">
        <v>41718</v>
      </c>
      <c r="D8012" t="s">
        <v>11</v>
      </c>
      <c r="E8012" t="s">
        <v>1978</v>
      </c>
      <c r="F8012" t="s">
        <v>2059</v>
      </c>
      <c r="G8012" s="1">
        <v>126624</v>
      </c>
      <c r="H8012">
        <v>6</v>
      </c>
      <c r="I8012">
        <v>2</v>
      </c>
      <c r="J8012" s="1">
        <v>411528</v>
      </c>
      <c r="K8012" t="s">
        <v>9128</v>
      </c>
      <c r="L8012" t="s">
        <v>9148</v>
      </c>
      <c r="M8012" t="s">
        <v>10082</v>
      </c>
      <c r="N8012" t="s">
        <v>8536</v>
      </c>
      <c r="O8012" t="s">
        <v>8559</v>
      </c>
      <c r="P8012" t="s">
        <v>8560</v>
      </c>
      <c r="Q8012">
        <v>19134</v>
      </c>
      <c r="R8012" t="s">
        <v>8561</v>
      </c>
      <c r="S8012" t="s">
        <v>8163</v>
      </c>
      <c r="T8012" t="s">
        <v>7738</v>
      </c>
    </row>
    <row r="8013" spans="1:20" x14ac:dyDescent="0.25">
      <c r="A8013" t="s">
        <v>6597</v>
      </c>
      <c r="B8013" s="2">
        <v>42175</v>
      </c>
      <c r="C8013" s="2">
        <v>42178</v>
      </c>
      <c r="D8013" t="s">
        <v>79</v>
      </c>
      <c r="E8013" t="s">
        <v>2994</v>
      </c>
      <c r="F8013" t="s">
        <v>6041</v>
      </c>
      <c r="G8013" s="1">
        <v>125944</v>
      </c>
      <c r="H8013">
        <v>7</v>
      </c>
      <c r="I8013">
        <v>2</v>
      </c>
      <c r="J8013" s="1">
        <v>15743</v>
      </c>
      <c r="K8013" t="s">
        <v>9139</v>
      </c>
      <c r="L8013" t="s">
        <v>9140</v>
      </c>
      <c r="M8013" t="s">
        <v>10905</v>
      </c>
      <c r="N8013" t="s">
        <v>8536</v>
      </c>
      <c r="O8013" t="s">
        <v>8597</v>
      </c>
      <c r="P8013" t="s">
        <v>8598</v>
      </c>
      <c r="Q8013">
        <v>80013</v>
      </c>
      <c r="R8013" t="s">
        <v>8542</v>
      </c>
      <c r="S8013" t="s">
        <v>8332</v>
      </c>
      <c r="T8013" t="s">
        <v>7736</v>
      </c>
    </row>
    <row r="8014" spans="1:20" x14ac:dyDescent="0.25">
      <c r="A8014" t="s">
        <v>6598</v>
      </c>
      <c r="B8014" s="2">
        <v>42880</v>
      </c>
      <c r="C8014" s="2">
        <v>42880</v>
      </c>
      <c r="D8014" t="s">
        <v>654</v>
      </c>
      <c r="E8014" t="s">
        <v>2887</v>
      </c>
      <c r="F8014" t="s">
        <v>1905</v>
      </c>
      <c r="G8014" s="1">
        <v>66392</v>
      </c>
      <c r="H8014">
        <v>5</v>
      </c>
      <c r="I8014">
        <v>2</v>
      </c>
      <c r="J8014" s="1">
        <v>207475</v>
      </c>
      <c r="K8014" t="s">
        <v>9128</v>
      </c>
      <c r="L8014" t="s">
        <v>9142</v>
      </c>
      <c r="M8014" t="s">
        <v>10025</v>
      </c>
      <c r="N8014" t="s">
        <v>8536</v>
      </c>
      <c r="O8014" t="s">
        <v>8576</v>
      </c>
      <c r="P8014" t="s">
        <v>8577</v>
      </c>
      <c r="Q8014">
        <v>10009</v>
      </c>
      <c r="R8014" t="s">
        <v>8561</v>
      </c>
      <c r="S8014" t="s">
        <v>8315</v>
      </c>
      <c r="T8014" t="s">
        <v>7736</v>
      </c>
    </row>
    <row r="8015" spans="1:20" x14ac:dyDescent="0.25">
      <c r="A8015" t="s">
        <v>6598</v>
      </c>
      <c r="B8015" s="2">
        <v>42880</v>
      </c>
      <c r="C8015" s="2">
        <v>42880</v>
      </c>
      <c r="D8015" t="s">
        <v>654</v>
      </c>
      <c r="E8015" t="s">
        <v>2887</v>
      </c>
      <c r="F8015" t="s">
        <v>107</v>
      </c>
      <c r="G8015" s="1">
        <v>1200</v>
      </c>
      <c r="H8015">
        <v>8</v>
      </c>
      <c r="I8015">
        <v>0</v>
      </c>
      <c r="J8015" s="1">
        <v>132</v>
      </c>
      <c r="K8015" t="s">
        <v>9139</v>
      </c>
      <c r="L8015" t="s">
        <v>9162</v>
      </c>
      <c r="M8015" t="s">
        <v>9185</v>
      </c>
      <c r="N8015" t="s">
        <v>8536</v>
      </c>
      <c r="O8015" t="s">
        <v>8576</v>
      </c>
      <c r="P8015" t="s">
        <v>8577</v>
      </c>
      <c r="Q8015">
        <v>10009</v>
      </c>
      <c r="R8015" t="s">
        <v>8561</v>
      </c>
      <c r="S8015" t="s">
        <v>8315</v>
      </c>
      <c r="T8015" t="s">
        <v>7736</v>
      </c>
    </row>
    <row r="8016" spans="1:20" x14ac:dyDescent="0.25">
      <c r="A8016" t="s">
        <v>6598</v>
      </c>
      <c r="B8016" s="2">
        <v>42880</v>
      </c>
      <c r="C8016" s="2">
        <v>42880</v>
      </c>
      <c r="D8016" t="s">
        <v>654</v>
      </c>
      <c r="E8016" t="s">
        <v>2887</v>
      </c>
      <c r="F8016" t="s">
        <v>3111</v>
      </c>
      <c r="G8016" s="1">
        <v>329</v>
      </c>
      <c r="H8016">
        <v>1</v>
      </c>
      <c r="I8016">
        <v>0</v>
      </c>
      <c r="J8016" s="1">
        <v>14805</v>
      </c>
      <c r="K8016" t="s">
        <v>9128</v>
      </c>
      <c r="L8016" t="s">
        <v>9191</v>
      </c>
      <c r="M8016" t="s">
        <v>10436</v>
      </c>
      <c r="N8016" t="s">
        <v>8536</v>
      </c>
      <c r="O8016" t="s">
        <v>8576</v>
      </c>
      <c r="P8016" t="s">
        <v>8577</v>
      </c>
      <c r="Q8016">
        <v>10009</v>
      </c>
      <c r="R8016" t="s">
        <v>8561</v>
      </c>
      <c r="S8016" t="s">
        <v>8315</v>
      </c>
      <c r="T8016" t="s">
        <v>7736</v>
      </c>
    </row>
    <row r="8017" spans="1:20" x14ac:dyDescent="0.25">
      <c r="A8017" t="s">
        <v>6598</v>
      </c>
      <c r="B8017" s="2">
        <v>42880</v>
      </c>
      <c r="C8017" s="2">
        <v>42880</v>
      </c>
      <c r="D8017" t="s">
        <v>654</v>
      </c>
      <c r="E8017" t="s">
        <v>2887</v>
      </c>
      <c r="F8017" t="s">
        <v>1108</v>
      </c>
      <c r="G8017" s="1">
        <v>1884</v>
      </c>
      <c r="H8017">
        <v>3</v>
      </c>
      <c r="I8017">
        <v>0</v>
      </c>
      <c r="J8017" s="1">
        <v>60288</v>
      </c>
      <c r="K8017" t="s">
        <v>9123</v>
      </c>
      <c r="L8017" t="s">
        <v>9135</v>
      </c>
      <c r="M8017" t="s">
        <v>9684</v>
      </c>
      <c r="N8017" t="s">
        <v>8536</v>
      </c>
      <c r="O8017" t="s">
        <v>8576</v>
      </c>
      <c r="P8017" t="s">
        <v>8577</v>
      </c>
      <c r="Q8017">
        <v>10009</v>
      </c>
      <c r="R8017" t="s">
        <v>8561</v>
      </c>
      <c r="S8017" t="s">
        <v>8315</v>
      </c>
      <c r="T8017" t="s">
        <v>7736</v>
      </c>
    </row>
    <row r="8018" spans="1:20" x14ac:dyDescent="0.25">
      <c r="A8018" t="s">
        <v>6599</v>
      </c>
      <c r="B8018" s="2">
        <v>41891</v>
      </c>
      <c r="C8018" s="2">
        <v>41893</v>
      </c>
      <c r="D8018" t="s">
        <v>79</v>
      </c>
      <c r="E8018" t="s">
        <v>1694</v>
      </c>
      <c r="F8018" t="s">
        <v>3084</v>
      </c>
      <c r="G8018" s="1">
        <v>60672</v>
      </c>
      <c r="H8018">
        <v>6</v>
      </c>
      <c r="I8018">
        <v>2</v>
      </c>
      <c r="J8018" s="1">
        <v>128928</v>
      </c>
      <c r="K8018" t="s">
        <v>9123</v>
      </c>
      <c r="L8018" t="s">
        <v>9135</v>
      </c>
      <c r="M8018" t="s">
        <v>10423</v>
      </c>
      <c r="N8018" t="s">
        <v>8536</v>
      </c>
      <c r="O8018" t="s">
        <v>8731</v>
      </c>
      <c r="P8018" t="s">
        <v>8604</v>
      </c>
      <c r="Q8018">
        <v>43130</v>
      </c>
      <c r="R8018" t="s">
        <v>8561</v>
      </c>
      <c r="S8018" t="s">
        <v>8114</v>
      </c>
      <c r="T8018" t="s">
        <v>7744</v>
      </c>
    </row>
    <row r="8019" spans="1:20" x14ac:dyDescent="0.25">
      <c r="A8019" t="s">
        <v>6599</v>
      </c>
      <c r="B8019" s="2">
        <v>41891</v>
      </c>
      <c r="C8019" s="2">
        <v>41893</v>
      </c>
      <c r="D8019" t="s">
        <v>79</v>
      </c>
      <c r="E8019" t="s">
        <v>1694</v>
      </c>
      <c r="F8019" t="s">
        <v>2190</v>
      </c>
      <c r="G8019" s="1">
        <v>30816</v>
      </c>
      <c r="H8019">
        <v>9</v>
      </c>
      <c r="I8019">
        <v>2</v>
      </c>
      <c r="J8019" s="1">
        <v>26964</v>
      </c>
      <c r="K8019" t="s">
        <v>9128</v>
      </c>
      <c r="L8019" t="s">
        <v>9137</v>
      </c>
      <c r="M8019" t="s">
        <v>10131</v>
      </c>
      <c r="N8019" t="s">
        <v>8536</v>
      </c>
      <c r="O8019" t="s">
        <v>8731</v>
      </c>
      <c r="P8019" t="s">
        <v>8604</v>
      </c>
      <c r="Q8019">
        <v>43130</v>
      </c>
      <c r="R8019" t="s">
        <v>8561</v>
      </c>
      <c r="S8019" t="s">
        <v>8114</v>
      </c>
      <c r="T8019" t="s">
        <v>7744</v>
      </c>
    </row>
    <row r="8020" spans="1:20" x14ac:dyDescent="0.25">
      <c r="A8020" t="s">
        <v>6600</v>
      </c>
      <c r="B8020" s="2">
        <v>43025</v>
      </c>
      <c r="C8020" s="2">
        <v>43027</v>
      </c>
      <c r="D8020" t="s">
        <v>11</v>
      </c>
      <c r="E8020" t="s">
        <v>1277</v>
      </c>
      <c r="F8020" t="s">
        <v>409</v>
      </c>
      <c r="G8020" s="1">
        <v>52792</v>
      </c>
      <c r="H8020">
        <v>1</v>
      </c>
      <c r="I8020">
        <v>2</v>
      </c>
      <c r="J8020" s="1">
        <v>46193</v>
      </c>
      <c r="K8020" t="s">
        <v>9139</v>
      </c>
      <c r="L8020" t="s">
        <v>9140</v>
      </c>
      <c r="M8020" t="s">
        <v>9336</v>
      </c>
      <c r="N8020" t="s">
        <v>8536</v>
      </c>
      <c r="O8020" t="s">
        <v>9082</v>
      </c>
      <c r="P8020" t="s">
        <v>8541</v>
      </c>
      <c r="Q8020">
        <v>95351</v>
      </c>
      <c r="R8020" t="s">
        <v>8542</v>
      </c>
      <c r="S8020" t="s">
        <v>8030</v>
      </c>
      <c r="T8020" t="s">
        <v>7738</v>
      </c>
    </row>
    <row r="8021" spans="1:20" x14ac:dyDescent="0.25">
      <c r="A8021" t="s">
        <v>6601</v>
      </c>
      <c r="B8021" s="2">
        <v>43041</v>
      </c>
      <c r="C8021" s="2">
        <v>43044</v>
      </c>
      <c r="D8021" t="s">
        <v>79</v>
      </c>
      <c r="E8021" t="s">
        <v>311</v>
      </c>
      <c r="F8021" t="s">
        <v>4328</v>
      </c>
      <c r="G8021" s="1">
        <v>839</v>
      </c>
      <c r="H8021">
        <v>10</v>
      </c>
      <c r="I8021">
        <v>0</v>
      </c>
      <c r="J8021" s="1">
        <v>20975</v>
      </c>
      <c r="K8021" t="s">
        <v>9128</v>
      </c>
      <c r="L8021" t="s">
        <v>9144</v>
      </c>
      <c r="M8021" t="s">
        <v>10719</v>
      </c>
      <c r="N8021" t="s">
        <v>8536</v>
      </c>
      <c r="O8021" t="s">
        <v>8867</v>
      </c>
      <c r="P8021" t="s">
        <v>8611</v>
      </c>
      <c r="Q8021">
        <v>63116</v>
      </c>
      <c r="R8021" t="s">
        <v>8551</v>
      </c>
      <c r="S8021" t="s">
        <v>7811</v>
      </c>
      <c r="T8021" t="s">
        <v>7736</v>
      </c>
    </row>
    <row r="8022" spans="1:20" x14ac:dyDescent="0.25">
      <c r="A8022" t="s">
        <v>6601</v>
      </c>
      <c r="B8022" s="2">
        <v>43041</v>
      </c>
      <c r="C8022" s="2">
        <v>43044</v>
      </c>
      <c r="D8022" t="s">
        <v>79</v>
      </c>
      <c r="E8022" t="s">
        <v>311</v>
      </c>
      <c r="F8022" t="s">
        <v>2223</v>
      </c>
      <c r="G8022" s="1">
        <v>1176</v>
      </c>
      <c r="H8022">
        <v>2</v>
      </c>
      <c r="I8022">
        <v>0</v>
      </c>
      <c r="J8022" s="1">
        <v>57624</v>
      </c>
      <c r="K8022" t="s">
        <v>9128</v>
      </c>
      <c r="L8022" t="s">
        <v>9148</v>
      </c>
      <c r="M8022" t="s">
        <v>10142</v>
      </c>
      <c r="N8022" t="s">
        <v>8536</v>
      </c>
      <c r="O8022" t="s">
        <v>8867</v>
      </c>
      <c r="P8022" t="s">
        <v>8611</v>
      </c>
      <c r="Q8022">
        <v>63116</v>
      </c>
      <c r="R8022" t="s">
        <v>8551</v>
      </c>
      <c r="S8022" t="s">
        <v>7811</v>
      </c>
      <c r="T8022" t="s">
        <v>7736</v>
      </c>
    </row>
    <row r="8023" spans="1:20" x14ac:dyDescent="0.25">
      <c r="A8023" t="s">
        <v>6602</v>
      </c>
      <c r="B8023" s="2">
        <v>41841</v>
      </c>
      <c r="C8023" s="2">
        <v>41845</v>
      </c>
      <c r="D8023" t="s">
        <v>19</v>
      </c>
      <c r="E8023" t="s">
        <v>2066</v>
      </c>
      <c r="F8023" t="s">
        <v>2879</v>
      </c>
      <c r="G8023" s="1">
        <v>4992</v>
      </c>
      <c r="H8023">
        <v>3</v>
      </c>
      <c r="I8023">
        <v>8</v>
      </c>
      <c r="J8023" s="1">
        <v>-129792</v>
      </c>
      <c r="K8023" t="s">
        <v>9128</v>
      </c>
      <c r="L8023" t="s">
        <v>9144</v>
      </c>
      <c r="M8023" t="s">
        <v>10368</v>
      </c>
      <c r="N8023" t="s">
        <v>8536</v>
      </c>
      <c r="O8023" t="s">
        <v>8633</v>
      </c>
      <c r="P8023" t="s">
        <v>8550</v>
      </c>
      <c r="Q8023">
        <v>75217</v>
      </c>
      <c r="R8023" t="s">
        <v>8551</v>
      </c>
      <c r="S8023" t="s">
        <v>8185</v>
      </c>
      <c r="T8023" t="s">
        <v>7738</v>
      </c>
    </row>
    <row r="8024" spans="1:20" x14ac:dyDescent="0.25">
      <c r="A8024" t="s">
        <v>6602</v>
      </c>
      <c r="B8024" s="2">
        <v>41841</v>
      </c>
      <c r="C8024" s="2">
        <v>41845</v>
      </c>
      <c r="D8024" t="s">
        <v>19</v>
      </c>
      <c r="E8024" t="s">
        <v>2066</v>
      </c>
      <c r="F8024" t="s">
        <v>4630</v>
      </c>
      <c r="G8024" s="1">
        <v>8792</v>
      </c>
      <c r="H8024">
        <v>5</v>
      </c>
      <c r="I8024">
        <v>2</v>
      </c>
      <c r="J8024" s="1">
        <v>29673</v>
      </c>
      <c r="K8024" t="s">
        <v>9128</v>
      </c>
      <c r="L8024" t="s">
        <v>9167</v>
      </c>
      <c r="M8024" t="s">
        <v>10768</v>
      </c>
      <c r="N8024" t="s">
        <v>8536</v>
      </c>
      <c r="O8024" t="s">
        <v>8633</v>
      </c>
      <c r="P8024" t="s">
        <v>8550</v>
      </c>
      <c r="Q8024">
        <v>75217</v>
      </c>
      <c r="R8024" t="s">
        <v>8551</v>
      </c>
      <c r="S8024" t="s">
        <v>8185</v>
      </c>
      <c r="T8024" t="s">
        <v>7738</v>
      </c>
    </row>
    <row r="8025" spans="1:20" x14ac:dyDescent="0.25">
      <c r="A8025" t="s">
        <v>6602</v>
      </c>
      <c r="B8025" s="2">
        <v>41841</v>
      </c>
      <c r="C8025" s="2">
        <v>41845</v>
      </c>
      <c r="D8025" t="s">
        <v>19</v>
      </c>
      <c r="E8025" t="s">
        <v>2066</v>
      </c>
      <c r="F8025" t="s">
        <v>1007</v>
      </c>
      <c r="G8025" s="1">
        <v>65793</v>
      </c>
      <c r="H8025">
        <v>5</v>
      </c>
      <c r="I8025">
        <v>3</v>
      </c>
      <c r="J8025" s="1">
        <v>-9399</v>
      </c>
      <c r="K8025" t="s">
        <v>9123</v>
      </c>
      <c r="L8025" t="s">
        <v>9126</v>
      </c>
      <c r="M8025" t="s">
        <v>9638</v>
      </c>
      <c r="N8025" t="s">
        <v>8536</v>
      </c>
      <c r="O8025" t="s">
        <v>8633</v>
      </c>
      <c r="P8025" t="s">
        <v>8550</v>
      </c>
      <c r="Q8025">
        <v>75217</v>
      </c>
      <c r="R8025" t="s">
        <v>8551</v>
      </c>
      <c r="S8025" t="s">
        <v>8185</v>
      </c>
      <c r="T8025" t="s">
        <v>7738</v>
      </c>
    </row>
    <row r="8026" spans="1:20" x14ac:dyDescent="0.25">
      <c r="A8026" t="s">
        <v>6602</v>
      </c>
      <c r="B8026" s="2">
        <v>41841</v>
      </c>
      <c r="C8026" s="2">
        <v>41845</v>
      </c>
      <c r="D8026" t="s">
        <v>19</v>
      </c>
      <c r="E8026" t="s">
        <v>2066</v>
      </c>
      <c r="F8026" t="s">
        <v>4188</v>
      </c>
      <c r="G8026" s="1">
        <v>1044</v>
      </c>
      <c r="H8026">
        <v>1</v>
      </c>
      <c r="I8026">
        <v>8</v>
      </c>
      <c r="J8026" s="1">
        <v>-1827</v>
      </c>
      <c r="K8026" t="s">
        <v>9128</v>
      </c>
      <c r="L8026" t="s">
        <v>9142</v>
      </c>
      <c r="M8026" t="s">
        <v>10689</v>
      </c>
      <c r="N8026" t="s">
        <v>8536</v>
      </c>
      <c r="O8026" t="s">
        <v>8633</v>
      </c>
      <c r="P8026" t="s">
        <v>8550</v>
      </c>
      <c r="Q8026">
        <v>75217</v>
      </c>
      <c r="R8026" t="s">
        <v>8551</v>
      </c>
      <c r="S8026" t="s">
        <v>8185</v>
      </c>
      <c r="T8026" t="s">
        <v>7738</v>
      </c>
    </row>
    <row r="8027" spans="1:20" x14ac:dyDescent="0.25">
      <c r="A8027" t="s">
        <v>6603</v>
      </c>
      <c r="B8027" s="2">
        <v>42258</v>
      </c>
      <c r="C8027" s="2">
        <v>42262</v>
      </c>
      <c r="D8027" t="s">
        <v>11</v>
      </c>
      <c r="E8027" t="s">
        <v>5187</v>
      </c>
      <c r="F8027" t="s">
        <v>6044</v>
      </c>
      <c r="G8027" s="1">
        <v>21068</v>
      </c>
      <c r="H8027">
        <v>2</v>
      </c>
      <c r="I8027">
        <v>0</v>
      </c>
      <c r="J8027" s="1">
        <v>505632</v>
      </c>
      <c r="K8027" t="s">
        <v>9123</v>
      </c>
      <c r="L8027" t="s">
        <v>9135</v>
      </c>
      <c r="M8027" t="s">
        <v>10906</v>
      </c>
      <c r="N8027" t="s">
        <v>8536</v>
      </c>
      <c r="O8027" t="s">
        <v>8576</v>
      </c>
      <c r="P8027" t="s">
        <v>8577</v>
      </c>
      <c r="Q8027">
        <v>10035</v>
      </c>
      <c r="R8027" t="s">
        <v>8561</v>
      </c>
      <c r="S8027" t="s">
        <v>8498</v>
      </c>
      <c r="T8027" t="s">
        <v>7738</v>
      </c>
    </row>
    <row r="8028" spans="1:20" x14ac:dyDescent="0.25">
      <c r="A8028" t="s">
        <v>6603</v>
      </c>
      <c r="B8028" s="2">
        <v>42258</v>
      </c>
      <c r="C8028" s="2">
        <v>42262</v>
      </c>
      <c r="D8028" t="s">
        <v>11</v>
      </c>
      <c r="E8028" t="s">
        <v>5187</v>
      </c>
      <c r="F8028" t="s">
        <v>6306</v>
      </c>
      <c r="G8028" s="1">
        <v>788</v>
      </c>
      <c r="H8028">
        <v>1</v>
      </c>
      <c r="I8028">
        <v>0</v>
      </c>
      <c r="J8028" s="1">
        <v>1576</v>
      </c>
      <c r="K8028" t="s">
        <v>9128</v>
      </c>
      <c r="L8028" t="s">
        <v>9133</v>
      </c>
      <c r="M8028" t="s">
        <v>10919</v>
      </c>
      <c r="N8028" t="s">
        <v>8536</v>
      </c>
      <c r="O8028" t="s">
        <v>8576</v>
      </c>
      <c r="P8028" t="s">
        <v>8577</v>
      </c>
      <c r="Q8028">
        <v>10035</v>
      </c>
      <c r="R8028" t="s">
        <v>8561</v>
      </c>
      <c r="S8028" t="s">
        <v>8498</v>
      </c>
      <c r="T8028" t="s">
        <v>7738</v>
      </c>
    </row>
    <row r="8029" spans="1:20" x14ac:dyDescent="0.25">
      <c r="A8029" t="s">
        <v>6603</v>
      </c>
      <c r="B8029" s="2">
        <v>42258</v>
      </c>
      <c r="C8029" s="2">
        <v>42262</v>
      </c>
      <c r="D8029" t="s">
        <v>11</v>
      </c>
      <c r="E8029" t="s">
        <v>5187</v>
      </c>
      <c r="F8029" t="s">
        <v>178</v>
      </c>
      <c r="G8029" s="1">
        <v>1999</v>
      </c>
      <c r="H8029">
        <v>1</v>
      </c>
      <c r="I8029">
        <v>0</v>
      </c>
      <c r="J8029" s="1">
        <v>67966</v>
      </c>
      <c r="K8029" t="s">
        <v>9139</v>
      </c>
      <c r="L8029" t="s">
        <v>9162</v>
      </c>
      <c r="M8029" t="s">
        <v>9224</v>
      </c>
      <c r="N8029" t="s">
        <v>8536</v>
      </c>
      <c r="O8029" t="s">
        <v>8576</v>
      </c>
      <c r="P8029" t="s">
        <v>8577</v>
      </c>
      <c r="Q8029">
        <v>10035</v>
      </c>
      <c r="R8029" t="s">
        <v>8561</v>
      </c>
      <c r="S8029" t="s">
        <v>8498</v>
      </c>
      <c r="T8029" t="s">
        <v>7738</v>
      </c>
    </row>
    <row r="8030" spans="1:20" x14ac:dyDescent="0.25">
      <c r="A8030" t="s">
        <v>6603</v>
      </c>
      <c r="B8030" s="2">
        <v>42258</v>
      </c>
      <c r="C8030" s="2">
        <v>42262</v>
      </c>
      <c r="D8030" t="s">
        <v>11</v>
      </c>
      <c r="E8030" t="s">
        <v>5187</v>
      </c>
      <c r="F8030" t="s">
        <v>4625</v>
      </c>
      <c r="G8030" s="1">
        <v>77268</v>
      </c>
      <c r="H8030">
        <v>4</v>
      </c>
      <c r="I8030">
        <v>0</v>
      </c>
      <c r="J8030" s="1">
        <v>1081752</v>
      </c>
      <c r="K8030" t="s">
        <v>9128</v>
      </c>
      <c r="L8030" t="s">
        <v>9133</v>
      </c>
      <c r="M8030" t="s">
        <v>10766</v>
      </c>
      <c r="N8030" t="s">
        <v>8536</v>
      </c>
      <c r="O8030" t="s">
        <v>8576</v>
      </c>
      <c r="P8030" t="s">
        <v>8577</v>
      </c>
      <c r="Q8030">
        <v>10035</v>
      </c>
      <c r="R8030" t="s">
        <v>8561</v>
      </c>
      <c r="S8030" t="s">
        <v>8498</v>
      </c>
      <c r="T8030" t="s">
        <v>7738</v>
      </c>
    </row>
    <row r="8031" spans="1:20" x14ac:dyDescent="0.25">
      <c r="A8031" t="s">
        <v>6604</v>
      </c>
      <c r="B8031" s="2">
        <v>42664</v>
      </c>
      <c r="C8031" s="2">
        <v>42668</v>
      </c>
      <c r="D8031" t="s">
        <v>19</v>
      </c>
      <c r="E8031" t="s">
        <v>2556</v>
      </c>
      <c r="F8031" t="s">
        <v>367</v>
      </c>
      <c r="G8031" s="1">
        <v>10608</v>
      </c>
      <c r="H8031">
        <v>6</v>
      </c>
      <c r="I8031">
        <v>2</v>
      </c>
      <c r="J8031" s="1">
        <v>-9282</v>
      </c>
      <c r="K8031" t="s">
        <v>9139</v>
      </c>
      <c r="L8031" t="s">
        <v>9162</v>
      </c>
      <c r="M8031" t="s">
        <v>9318</v>
      </c>
      <c r="N8031" t="s">
        <v>8536</v>
      </c>
      <c r="O8031" t="s">
        <v>8621</v>
      </c>
      <c r="P8031" t="s">
        <v>8550</v>
      </c>
      <c r="Q8031">
        <v>78207</v>
      </c>
      <c r="R8031" t="s">
        <v>8551</v>
      </c>
      <c r="S8031" t="s">
        <v>8273</v>
      </c>
      <c r="T8031" t="s">
        <v>7736</v>
      </c>
    </row>
    <row r="8032" spans="1:20" x14ac:dyDescent="0.25">
      <c r="A8032" t="s">
        <v>6605</v>
      </c>
      <c r="B8032" s="2">
        <v>42376</v>
      </c>
      <c r="C8032" s="2">
        <v>42380</v>
      </c>
      <c r="D8032" t="s">
        <v>19</v>
      </c>
      <c r="E8032" t="s">
        <v>1766</v>
      </c>
      <c r="F8032" t="s">
        <v>2194</v>
      </c>
      <c r="G8032" s="1">
        <v>23076</v>
      </c>
      <c r="H8032">
        <v>3</v>
      </c>
      <c r="I8032">
        <v>6</v>
      </c>
      <c r="J8032" s="1">
        <v>-109611</v>
      </c>
      <c r="K8032" t="s">
        <v>9123</v>
      </c>
      <c r="L8032" t="s">
        <v>9135</v>
      </c>
      <c r="M8032" t="s">
        <v>10132</v>
      </c>
      <c r="N8032" t="s">
        <v>8536</v>
      </c>
      <c r="O8032" t="s">
        <v>8689</v>
      </c>
      <c r="P8032" t="s">
        <v>8550</v>
      </c>
      <c r="Q8032">
        <v>79109</v>
      </c>
      <c r="R8032" t="s">
        <v>8551</v>
      </c>
      <c r="S8032" t="s">
        <v>8130</v>
      </c>
      <c r="T8032" t="s">
        <v>7736</v>
      </c>
    </row>
    <row r="8033" spans="1:20" x14ac:dyDescent="0.25">
      <c r="A8033" t="s">
        <v>6605</v>
      </c>
      <c r="B8033" s="2">
        <v>42376</v>
      </c>
      <c r="C8033" s="2">
        <v>42380</v>
      </c>
      <c r="D8033" t="s">
        <v>19</v>
      </c>
      <c r="E8033" t="s">
        <v>1766</v>
      </c>
      <c r="F8033" t="s">
        <v>1579</v>
      </c>
      <c r="G8033" s="1">
        <v>2592</v>
      </c>
      <c r="H8033">
        <v>5</v>
      </c>
      <c r="I8033">
        <v>2</v>
      </c>
      <c r="J8033" s="1">
        <v>9072</v>
      </c>
      <c r="K8033" t="s">
        <v>9128</v>
      </c>
      <c r="L8033" t="s">
        <v>9148</v>
      </c>
      <c r="M8033" t="s">
        <v>9883</v>
      </c>
      <c r="N8033" t="s">
        <v>8536</v>
      </c>
      <c r="O8033" t="s">
        <v>8689</v>
      </c>
      <c r="P8033" t="s">
        <v>8550</v>
      </c>
      <c r="Q8033">
        <v>79109</v>
      </c>
      <c r="R8033" t="s">
        <v>8551</v>
      </c>
      <c r="S8033" t="s">
        <v>8130</v>
      </c>
      <c r="T8033" t="s">
        <v>7736</v>
      </c>
    </row>
    <row r="8034" spans="1:20" x14ac:dyDescent="0.25">
      <c r="A8034" t="s">
        <v>6606</v>
      </c>
      <c r="B8034" s="2">
        <v>42180</v>
      </c>
      <c r="C8034" s="2">
        <v>42183</v>
      </c>
      <c r="D8034" t="s">
        <v>79</v>
      </c>
      <c r="E8034" t="s">
        <v>3008</v>
      </c>
      <c r="F8034" t="s">
        <v>1415</v>
      </c>
      <c r="G8034" s="1">
        <v>47952</v>
      </c>
      <c r="H8034">
        <v>3</v>
      </c>
      <c r="I8034">
        <v>2</v>
      </c>
      <c r="J8034" s="1">
        <v>161838</v>
      </c>
      <c r="K8034" t="s">
        <v>9128</v>
      </c>
      <c r="L8034" t="s">
        <v>9148</v>
      </c>
      <c r="M8034" t="s">
        <v>9819</v>
      </c>
      <c r="N8034" t="s">
        <v>8536</v>
      </c>
      <c r="O8034" t="s">
        <v>8563</v>
      </c>
      <c r="P8034" t="s">
        <v>8550</v>
      </c>
      <c r="Q8034">
        <v>77041</v>
      </c>
      <c r="R8034" t="s">
        <v>8551</v>
      </c>
      <c r="S8034" t="s">
        <v>8335</v>
      </c>
      <c r="T8034" t="s">
        <v>7736</v>
      </c>
    </row>
    <row r="8035" spans="1:20" x14ac:dyDescent="0.25">
      <c r="A8035" t="s">
        <v>6606</v>
      </c>
      <c r="B8035" s="2">
        <v>42180</v>
      </c>
      <c r="C8035" s="2">
        <v>42183</v>
      </c>
      <c r="D8035" t="s">
        <v>79</v>
      </c>
      <c r="E8035" t="s">
        <v>3008</v>
      </c>
      <c r="F8035" t="s">
        <v>4836</v>
      </c>
      <c r="G8035" s="1">
        <v>984</v>
      </c>
      <c r="H8035">
        <v>2</v>
      </c>
      <c r="I8035">
        <v>8</v>
      </c>
      <c r="J8035" s="1">
        <v>-1476</v>
      </c>
      <c r="K8035" t="s">
        <v>9128</v>
      </c>
      <c r="L8035" t="s">
        <v>9142</v>
      </c>
      <c r="M8035" t="s">
        <v>10803</v>
      </c>
      <c r="N8035" t="s">
        <v>8536</v>
      </c>
      <c r="O8035" t="s">
        <v>8563</v>
      </c>
      <c r="P8035" t="s">
        <v>8550</v>
      </c>
      <c r="Q8035">
        <v>77041</v>
      </c>
      <c r="R8035" t="s">
        <v>8551</v>
      </c>
      <c r="S8035" t="s">
        <v>8335</v>
      </c>
      <c r="T8035" t="s">
        <v>7736</v>
      </c>
    </row>
    <row r="8036" spans="1:20" x14ac:dyDescent="0.25">
      <c r="A8036" t="s">
        <v>6606</v>
      </c>
      <c r="B8036" s="2">
        <v>42180</v>
      </c>
      <c r="C8036" s="2">
        <v>42183</v>
      </c>
      <c r="D8036" t="s">
        <v>79</v>
      </c>
      <c r="E8036" t="s">
        <v>3008</v>
      </c>
      <c r="F8036" t="s">
        <v>3294</v>
      </c>
      <c r="G8036" s="1">
        <v>75384</v>
      </c>
      <c r="H8036">
        <v>9</v>
      </c>
      <c r="I8036">
        <v>6</v>
      </c>
      <c r="J8036" s="1">
        <v>-207306</v>
      </c>
      <c r="K8036" t="s">
        <v>9123</v>
      </c>
      <c r="L8036" t="s">
        <v>9135</v>
      </c>
      <c r="M8036" t="s">
        <v>10489</v>
      </c>
      <c r="N8036" t="s">
        <v>8536</v>
      </c>
      <c r="O8036" t="s">
        <v>8563</v>
      </c>
      <c r="P8036" t="s">
        <v>8550</v>
      </c>
      <c r="Q8036">
        <v>77041</v>
      </c>
      <c r="R8036" t="s">
        <v>8551</v>
      </c>
      <c r="S8036" t="s">
        <v>8335</v>
      </c>
      <c r="T8036" t="s">
        <v>7736</v>
      </c>
    </row>
    <row r="8037" spans="1:20" x14ac:dyDescent="0.25">
      <c r="A8037" t="s">
        <v>6606</v>
      </c>
      <c r="B8037" s="2">
        <v>42180</v>
      </c>
      <c r="C8037" s="2">
        <v>42183</v>
      </c>
      <c r="D8037" t="s">
        <v>79</v>
      </c>
      <c r="E8037" t="s">
        <v>3008</v>
      </c>
      <c r="F8037" t="s">
        <v>1575</v>
      </c>
      <c r="G8037" s="1">
        <v>4608</v>
      </c>
      <c r="H8037">
        <v>2</v>
      </c>
      <c r="I8037">
        <v>2</v>
      </c>
      <c r="J8037" s="1">
        <v>16704</v>
      </c>
      <c r="K8037" t="s">
        <v>9128</v>
      </c>
      <c r="L8037" t="s">
        <v>9129</v>
      </c>
      <c r="M8037" t="s">
        <v>9881</v>
      </c>
      <c r="N8037" t="s">
        <v>8536</v>
      </c>
      <c r="O8037" t="s">
        <v>8563</v>
      </c>
      <c r="P8037" t="s">
        <v>8550</v>
      </c>
      <c r="Q8037">
        <v>77041</v>
      </c>
      <c r="R8037" t="s">
        <v>8551</v>
      </c>
      <c r="S8037" t="s">
        <v>8335</v>
      </c>
      <c r="T8037" t="s">
        <v>7736</v>
      </c>
    </row>
    <row r="8038" spans="1:20" x14ac:dyDescent="0.25">
      <c r="A8038" t="s">
        <v>6607</v>
      </c>
      <c r="B8038" s="2">
        <v>42267</v>
      </c>
      <c r="C8038" s="2">
        <v>42269</v>
      </c>
      <c r="D8038" t="s">
        <v>79</v>
      </c>
      <c r="E8038" t="s">
        <v>46</v>
      </c>
      <c r="F8038" t="s">
        <v>3284</v>
      </c>
      <c r="G8038" s="1">
        <v>3768</v>
      </c>
      <c r="H8038">
        <v>6</v>
      </c>
      <c r="I8038">
        <v>0</v>
      </c>
      <c r="J8038" s="1">
        <v>16956</v>
      </c>
      <c r="K8038" t="s">
        <v>9128</v>
      </c>
      <c r="L8038" t="s">
        <v>9142</v>
      </c>
      <c r="M8038" t="s">
        <v>10487</v>
      </c>
      <c r="N8038" t="s">
        <v>8536</v>
      </c>
      <c r="O8038" t="s">
        <v>8680</v>
      </c>
      <c r="P8038" t="s">
        <v>8663</v>
      </c>
      <c r="Q8038">
        <v>1841</v>
      </c>
      <c r="R8038" t="s">
        <v>8561</v>
      </c>
      <c r="S8038" t="s">
        <v>7746</v>
      </c>
      <c r="T8038" t="s">
        <v>7736</v>
      </c>
    </row>
    <row r="8039" spans="1:20" x14ac:dyDescent="0.25">
      <c r="A8039" t="s">
        <v>6608</v>
      </c>
      <c r="B8039" s="2">
        <v>42926</v>
      </c>
      <c r="C8039" s="2">
        <v>42930</v>
      </c>
      <c r="D8039" t="s">
        <v>19</v>
      </c>
      <c r="E8039" t="s">
        <v>3549</v>
      </c>
      <c r="F8039" t="s">
        <v>6020</v>
      </c>
      <c r="G8039" s="1">
        <v>4191</v>
      </c>
      <c r="H8039">
        <v>3</v>
      </c>
      <c r="I8039">
        <v>0</v>
      </c>
      <c r="J8039" s="1">
        <v>108966</v>
      </c>
      <c r="K8039" t="s">
        <v>9128</v>
      </c>
      <c r="L8039" t="s">
        <v>9144</v>
      </c>
      <c r="M8039" t="s">
        <v>10904</v>
      </c>
      <c r="N8039" t="s">
        <v>8536</v>
      </c>
      <c r="O8039" t="s">
        <v>8603</v>
      </c>
      <c r="P8039" t="s">
        <v>8664</v>
      </c>
      <c r="Q8039">
        <v>31907</v>
      </c>
      <c r="R8039" t="s">
        <v>8539</v>
      </c>
      <c r="S8039" t="s">
        <v>8405</v>
      </c>
      <c r="T8039" t="s">
        <v>7738</v>
      </c>
    </row>
    <row r="8040" spans="1:20" x14ac:dyDescent="0.25">
      <c r="A8040" t="s">
        <v>6609</v>
      </c>
      <c r="B8040" s="2">
        <v>42916</v>
      </c>
      <c r="C8040" s="2">
        <v>42918</v>
      </c>
      <c r="D8040" t="s">
        <v>11</v>
      </c>
      <c r="E8040" t="s">
        <v>2647</v>
      </c>
      <c r="F8040" t="s">
        <v>2480</v>
      </c>
      <c r="G8040" s="1">
        <v>435999</v>
      </c>
      <c r="H8040">
        <v>3</v>
      </c>
      <c r="I8040">
        <v>15</v>
      </c>
      <c r="J8040" s="1">
        <v>51294</v>
      </c>
      <c r="K8040" t="s">
        <v>9123</v>
      </c>
      <c r="L8040" t="s">
        <v>9124</v>
      </c>
      <c r="M8040" t="s">
        <v>10228</v>
      </c>
      <c r="N8040" t="s">
        <v>8536</v>
      </c>
      <c r="O8040" t="s">
        <v>8540</v>
      </c>
      <c r="P8040" t="s">
        <v>8541</v>
      </c>
      <c r="Q8040">
        <v>90032</v>
      </c>
      <c r="R8040" t="s">
        <v>8542</v>
      </c>
      <c r="S8040" t="s">
        <v>8285</v>
      </c>
      <c r="T8040" t="s">
        <v>7736</v>
      </c>
    </row>
    <row r="8041" spans="1:20" x14ac:dyDescent="0.25">
      <c r="A8041" t="s">
        <v>6610</v>
      </c>
      <c r="B8041" s="2">
        <v>42968</v>
      </c>
      <c r="C8041" s="2">
        <v>42972</v>
      </c>
      <c r="D8041" t="s">
        <v>11</v>
      </c>
      <c r="E8041" t="s">
        <v>3849</v>
      </c>
      <c r="F8041" t="s">
        <v>348</v>
      </c>
      <c r="G8041" s="1">
        <v>388704</v>
      </c>
      <c r="H8041">
        <v>6</v>
      </c>
      <c r="I8041">
        <v>2</v>
      </c>
      <c r="J8041" s="1">
        <v>388704</v>
      </c>
      <c r="K8041" t="s">
        <v>9123</v>
      </c>
      <c r="L8041" t="s">
        <v>9126</v>
      </c>
      <c r="M8041" t="s">
        <v>9309</v>
      </c>
      <c r="N8041" t="s">
        <v>8536</v>
      </c>
      <c r="O8041" t="s">
        <v>8547</v>
      </c>
      <c r="P8041" t="s">
        <v>8548</v>
      </c>
      <c r="Q8041">
        <v>98115</v>
      </c>
      <c r="R8041" t="s">
        <v>8542</v>
      </c>
      <c r="S8041" t="s">
        <v>8436</v>
      </c>
      <c r="T8041" t="s">
        <v>7738</v>
      </c>
    </row>
    <row r="8042" spans="1:20" x14ac:dyDescent="0.25">
      <c r="A8042" t="s">
        <v>6610</v>
      </c>
      <c r="B8042" s="2">
        <v>42968</v>
      </c>
      <c r="C8042" s="2">
        <v>42972</v>
      </c>
      <c r="D8042" t="s">
        <v>11</v>
      </c>
      <c r="E8042" t="s">
        <v>3849</v>
      </c>
      <c r="F8042" t="s">
        <v>1288</v>
      </c>
      <c r="G8042" s="1">
        <v>57258</v>
      </c>
      <c r="H8042">
        <v>6</v>
      </c>
      <c r="I8042">
        <v>0</v>
      </c>
      <c r="J8042" s="1">
        <v>343548</v>
      </c>
      <c r="K8042" t="s">
        <v>9128</v>
      </c>
      <c r="L8042" t="s">
        <v>9133</v>
      </c>
      <c r="M8042" t="s">
        <v>9759</v>
      </c>
      <c r="N8042" t="s">
        <v>8536</v>
      </c>
      <c r="O8042" t="s">
        <v>8547</v>
      </c>
      <c r="P8042" t="s">
        <v>8548</v>
      </c>
      <c r="Q8042">
        <v>98115</v>
      </c>
      <c r="R8042" t="s">
        <v>8542</v>
      </c>
      <c r="S8042" t="s">
        <v>8436</v>
      </c>
      <c r="T8042" t="s">
        <v>7738</v>
      </c>
    </row>
    <row r="8043" spans="1:20" x14ac:dyDescent="0.25">
      <c r="A8043" t="s">
        <v>6610</v>
      </c>
      <c r="B8043" s="2">
        <v>42968</v>
      </c>
      <c r="C8043" s="2">
        <v>42972</v>
      </c>
      <c r="D8043" t="s">
        <v>11</v>
      </c>
      <c r="E8043" t="s">
        <v>3849</v>
      </c>
      <c r="F8043" t="s">
        <v>3197</v>
      </c>
      <c r="G8043" s="1">
        <v>3318</v>
      </c>
      <c r="H8043">
        <v>2</v>
      </c>
      <c r="I8043">
        <v>0</v>
      </c>
      <c r="J8043" s="1">
        <v>11613</v>
      </c>
      <c r="K8043" t="s">
        <v>9139</v>
      </c>
      <c r="L8043" t="s">
        <v>9162</v>
      </c>
      <c r="M8043" t="s">
        <v>10463</v>
      </c>
      <c r="N8043" t="s">
        <v>8536</v>
      </c>
      <c r="O8043" t="s">
        <v>8547</v>
      </c>
      <c r="P8043" t="s">
        <v>8548</v>
      </c>
      <c r="Q8043">
        <v>98115</v>
      </c>
      <c r="R8043" t="s">
        <v>8542</v>
      </c>
      <c r="S8043" t="s">
        <v>8436</v>
      </c>
      <c r="T8043" t="s">
        <v>7738</v>
      </c>
    </row>
    <row r="8044" spans="1:20" x14ac:dyDescent="0.25">
      <c r="A8044" t="s">
        <v>6611</v>
      </c>
      <c r="B8044" s="2">
        <v>42805</v>
      </c>
      <c r="C8044" s="2">
        <v>42809</v>
      </c>
      <c r="D8044" t="s">
        <v>19</v>
      </c>
      <c r="E8044" t="s">
        <v>1760</v>
      </c>
      <c r="F8044" t="s">
        <v>810</v>
      </c>
      <c r="G8044" s="1">
        <v>6388</v>
      </c>
      <c r="H8044">
        <v>4</v>
      </c>
      <c r="I8044">
        <v>0</v>
      </c>
      <c r="J8044" s="1">
        <v>249132</v>
      </c>
      <c r="K8044" t="s">
        <v>9139</v>
      </c>
      <c r="L8044" t="s">
        <v>9162</v>
      </c>
      <c r="M8044" t="s">
        <v>9546</v>
      </c>
      <c r="N8044" t="s">
        <v>8536</v>
      </c>
      <c r="O8044" t="s">
        <v>9059</v>
      </c>
      <c r="P8044" t="s">
        <v>8663</v>
      </c>
      <c r="Q8044">
        <v>2138</v>
      </c>
      <c r="R8044" t="s">
        <v>8561</v>
      </c>
      <c r="S8044" t="s">
        <v>8129</v>
      </c>
      <c r="T8044" t="s">
        <v>7744</v>
      </c>
    </row>
    <row r="8045" spans="1:20" x14ac:dyDescent="0.25">
      <c r="A8045" t="s">
        <v>6611</v>
      </c>
      <c r="B8045" s="2">
        <v>42805</v>
      </c>
      <c r="C8045" s="2">
        <v>42809</v>
      </c>
      <c r="D8045" t="s">
        <v>19</v>
      </c>
      <c r="E8045" t="s">
        <v>1760</v>
      </c>
      <c r="F8045" t="s">
        <v>6612</v>
      </c>
      <c r="G8045" s="1">
        <v>2672</v>
      </c>
      <c r="H8045">
        <v>1</v>
      </c>
      <c r="I8045">
        <v>0</v>
      </c>
      <c r="J8045" s="1">
        <v>117568</v>
      </c>
      <c r="K8045" t="s">
        <v>9123</v>
      </c>
      <c r="L8045" t="s">
        <v>9135</v>
      </c>
      <c r="M8045" t="s">
        <v>10930</v>
      </c>
      <c r="N8045" t="s">
        <v>8536</v>
      </c>
      <c r="O8045" t="s">
        <v>9059</v>
      </c>
      <c r="P8045" t="s">
        <v>8663</v>
      </c>
      <c r="Q8045">
        <v>2138</v>
      </c>
      <c r="R8045" t="s">
        <v>8561</v>
      </c>
      <c r="S8045" t="s">
        <v>8129</v>
      </c>
      <c r="T8045" t="s">
        <v>7744</v>
      </c>
    </row>
    <row r="8046" spans="1:20" x14ac:dyDescent="0.25">
      <c r="A8046" t="s">
        <v>6613</v>
      </c>
      <c r="B8046" s="2">
        <v>42993</v>
      </c>
      <c r="C8046" s="2">
        <v>42995</v>
      </c>
      <c r="D8046" t="s">
        <v>11</v>
      </c>
      <c r="E8046" t="s">
        <v>5460</v>
      </c>
      <c r="F8046" t="s">
        <v>216</v>
      </c>
      <c r="G8046" s="1">
        <v>295056</v>
      </c>
      <c r="H8046">
        <v>9</v>
      </c>
      <c r="I8046">
        <v>2</v>
      </c>
      <c r="J8046" s="1">
        <v>1069578</v>
      </c>
      <c r="K8046" t="s">
        <v>9128</v>
      </c>
      <c r="L8046" t="s">
        <v>9142</v>
      </c>
      <c r="M8046" t="s">
        <v>9242</v>
      </c>
      <c r="N8046" t="s">
        <v>8536</v>
      </c>
      <c r="O8046" t="s">
        <v>8870</v>
      </c>
      <c r="P8046" t="s">
        <v>8555</v>
      </c>
      <c r="Q8046">
        <v>84106</v>
      </c>
      <c r="R8046" t="s">
        <v>8542</v>
      </c>
      <c r="S8046" t="s">
        <v>8508</v>
      </c>
      <c r="T8046" t="s">
        <v>7736</v>
      </c>
    </row>
    <row r="8047" spans="1:20" x14ac:dyDescent="0.25">
      <c r="A8047" t="s">
        <v>6614</v>
      </c>
      <c r="B8047" s="2">
        <v>42633</v>
      </c>
      <c r="C8047" s="2">
        <v>42637</v>
      </c>
      <c r="D8047" t="s">
        <v>19</v>
      </c>
      <c r="E8047" t="s">
        <v>2118</v>
      </c>
      <c r="F8047" t="s">
        <v>2603</v>
      </c>
      <c r="G8047" s="1">
        <v>39325</v>
      </c>
      <c r="H8047">
        <v>5</v>
      </c>
      <c r="I8047">
        <v>0</v>
      </c>
      <c r="J8047" s="1">
        <v>1297725</v>
      </c>
      <c r="K8047" t="s">
        <v>9128</v>
      </c>
      <c r="L8047" t="s">
        <v>9144</v>
      </c>
      <c r="M8047" t="s">
        <v>10273</v>
      </c>
      <c r="N8047" t="s">
        <v>8536</v>
      </c>
      <c r="O8047" t="s">
        <v>8576</v>
      </c>
      <c r="P8047" t="s">
        <v>8577</v>
      </c>
      <c r="Q8047">
        <v>10035</v>
      </c>
      <c r="R8047" t="s">
        <v>8561</v>
      </c>
      <c r="S8047" t="s">
        <v>8194</v>
      </c>
      <c r="T8047" t="s">
        <v>7736</v>
      </c>
    </row>
    <row r="8048" spans="1:20" x14ac:dyDescent="0.25">
      <c r="A8048" t="s">
        <v>6615</v>
      </c>
      <c r="B8048" s="2">
        <v>42719</v>
      </c>
      <c r="C8048" s="2">
        <v>42721</v>
      </c>
      <c r="D8048" t="s">
        <v>11</v>
      </c>
      <c r="E8048" t="s">
        <v>566</v>
      </c>
      <c r="F8048" t="s">
        <v>4836</v>
      </c>
      <c r="G8048" s="1">
        <v>2214</v>
      </c>
      <c r="H8048">
        <v>3</v>
      </c>
      <c r="I8048">
        <v>7</v>
      </c>
      <c r="J8048" s="1">
        <v>-1476</v>
      </c>
      <c r="K8048" t="s">
        <v>9128</v>
      </c>
      <c r="L8048" t="s">
        <v>9142</v>
      </c>
      <c r="M8048" t="s">
        <v>10803</v>
      </c>
      <c r="N8048" t="s">
        <v>8536</v>
      </c>
      <c r="O8048" t="s">
        <v>8772</v>
      </c>
      <c r="P8048" t="s">
        <v>8604</v>
      </c>
      <c r="Q8048">
        <v>44221</v>
      </c>
      <c r="R8048" t="s">
        <v>8561</v>
      </c>
      <c r="S8048" t="s">
        <v>7867</v>
      </c>
      <c r="T8048" t="s">
        <v>7736</v>
      </c>
    </row>
    <row r="8049" spans="1:20" x14ac:dyDescent="0.25">
      <c r="A8049" t="s">
        <v>6616</v>
      </c>
      <c r="B8049" s="2">
        <v>43042</v>
      </c>
      <c r="C8049" s="2">
        <v>43045</v>
      </c>
      <c r="D8049" t="s">
        <v>11</v>
      </c>
      <c r="E8049" t="s">
        <v>2994</v>
      </c>
      <c r="F8049" t="s">
        <v>2138</v>
      </c>
      <c r="G8049" s="1">
        <v>16272</v>
      </c>
      <c r="H8049">
        <v>3</v>
      </c>
      <c r="I8049">
        <v>2</v>
      </c>
      <c r="J8049" s="1">
        <v>52884</v>
      </c>
      <c r="K8049" t="s">
        <v>9128</v>
      </c>
      <c r="L8049" t="s">
        <v>9148</v>
      </c>
      <c r="M8049" t="s">
        <v>10114</v>
      </c>
      <c r="N8049" t="s">
        <v>8536</v>
      </c>
      <c r="O8049" t="s">
        <v>8606</v>
      </c>
      <c r="P8049" t="s">
        <v>8546</v>
      </c>
      <c r="Q8049">
        <v>28403</v>
      </c>
      <c r="R8049" t="s">
        <v>8539</v>
      </c>
      <c r="S8049" t="s">
        <v>8332</v>
      </c>
      <c r="T8049" t="s">
        <v>7736</v>
      </c>
    </row>
    <row r="8050" spans="1:20" x14ac:dyDescent="0.25">
      <c r="A8050" t="s">
        <v>6617</v>
      </c>
      <c r="B8050" s="2">
        <v>42554</v>
      </c>
      <c r="C8050" s="2">
        <v>42558</v>
      </c>
      <c r="D8050" t="s">
        <v>19</v>
      </c>
      <c r="E8050" t="s">
        <v>691</v>
      </c>
      <c r="F8050" t="s">
        <v>5086</v>
      </c>
      <c r="G8050" s="1">
        <v>70686</v>
      </c>
      <c r="H8050">
        <v>7</v>
      </c>
      <c r="I8050">
        <v>0</v>
      </c>
      <c r="J8050" s="1">
        <v>1979208</v>
      </c>
      <c r="K8050" t="s">
        <v>9128</v>
      </c>
      <c r="L8050" t="s">
        <v>9144</v>
      </c>
      <c r="M8050" t="s">
        <v>10827</v>
      </c>
      <c r="N8050" t="s">
        <v>8536</v>
      </c>
      <c r="O8050" t="s">
        <v>8576</v>
      </c>
      <c r="P8050" t="s">
        <v>8577</v>
      </c>
      <c r="Q8050">
        <v>10035</v>
      </c>
      <c r="R8050" t="s">
        <v>8561</v>
      </c>
      <c r="S8050" t="s">
        <v>7896</v>
      </c>
      <c r="T8050" t="s">
        <v>7738</v>
      </c>
    </row>
    <row r="8051" spans="1:20" x14ac:dyDescent="0.25">
      <c r="A8051" t="s">
        <v>6618</v>
      </c>
      <c r="B8051" s="2">
        <v>41908</v>
      </c>
      <c r="C8051" s="2">
        <v>41912</v>
      </c>
      <c r="D8051" t="s">
        <v>19</v>
      </c>
      <c r="E8051" t="s">
        <v>6360</v>
      </c>
      <c r="F8051" t="s">
        <v>258</v>
      </c>
      <c r="G8051" s="1">
        <v>597</v>
      </c>
      <c r="H8051">
        <v>5</v>
      </c>
      <c r="I8051">
        <v>7</v>
      </c>
      <c r="J8051" s="1">
        <v>-4577</v>
      </c>
      <c r="K8051" t="s">
        <v>9128</v>
      </c>
      <c r="L8051" t="s">
        <v>9142</v>
      </c>
      <c r="M8051" t="s">
        <v>9262</v>
      </c>
      <c r="N8051" t="s">
        <v>8536</v>
      </c>
      <c r="O8051" t="s">
        <v>8559</v>
      </c>
      <c r="P8051" t="s">
        <v>8560</v>
      </c>
      <c r="Q8051">
        <v>19140</v>
      </c>
      <c r="R8051" t="s">
        <v>8561</v>
      </c>
      <c r="S8051" t="s">
        <v>8520</v>
      </c>
      <c r="T8051" t="s">
        <v>7738</v>
      </c>
    </row>
    <row r="8052" spans="1:20" x14ac:dyDescent="0.25">
      <c r="A8052" t="s">
        <v>6618</v>
      </c>
      <c r="B8052" s="2">
        <v>41908</v>
      </c>
      <c r="C8052" s="2">
        <v>41912</v>
      </c>
      <c r="D8052" t="s">
        <v>19</v>
      </c>
      <c r="E8052" t="s">
        <v>6360</v>
      </c>
      <c r="F8052" t="s">
        <v>1583</v>
      </c>
      <c r="G8052" s="1">
        <v>21184</v>
      </c>
      <c r="H8052">
        <v>1</v>
      </c>
      <c r="I8052">
        <v>2</v>
      </c>
      <c r="J8052" s="1">
        <v>47664</v>
      </c>
      <c r="K8052" t="s">
        <v>9123</v>
      </c>
      <c r="L8052" t="s">
        <v>9135</v>
      </c>
      <c r="M8052" t="s">
        <v>9886</v>
      </c>
      <c r="N8052" t="s">
        <v>8536</v>
      </c>
      <c r="O8052" t="s">
        <v>8559</v>
      </c>
      <c r="P8052" t="s">
        <v>8560</v>
      </c>
      <c r="Q8052">
        <v>19140</v>
      </c>
      <c r="R8052" t="s">
        <v>8561</v>
      </c>
      <c r="S8052" t="s">
        <v>8520</v>
      </c>
      <c r="T8052" t="s">
        <v>7738</v>
      </c>
    </row>
    <row r="8053" spans="1:20" x14ac:dyDescent="0.25">
      <c r="A8053" t="s">
        <v>6618</v>
      </c>
      <c r="B8053" s="2">
        <v>41908</v>
      </c>
      <c r="C8053" s="2">
        <v>41912</v>
      </c>
      <c r="D8053" t="s">
        <v>19</v>
      </c>
      <c r="E8053" t="s">
        <v>6360</v>
      </c>
      <c r="F8053" t="s">
        <v>56</v>
      </c>
      <c r="G8053" s="1">
        <v>41376</v>
      </c>
      <c r="H8053">
        <v>6</v>
      </c>
      <c r="I8053">
        <v>2</v>
      </c>
      <c r="J8053" s="1">
        <v>31032</v>
      </c>
      <c r="K8053" t="s">
        <v>9128</v>
      </c>
      <c r="L8053" t="s">
        <v>9144</v>
      </c>
      <c r="M8053" t="s">
        <v>9159</v>
      </c>
      <c r="N8053" t="s">
        <v>8536</v>
      </c>
      <c r="O8053" t="s">
        <v>8559</v>
      </c>
      <c r="P8053" t="s">
        <v>8560</v>
      </c>
      <c r="Q8053">
        <v>19140</v>
      </c>
      <c r="R8053" t="s">
        <v>8561</v>
      </c>
      <c r="S8053" t="s">
        <v>8520</v>
      </c>
      <c r="T8053" t="s">
        <v>7738</v>
      </c>
    </row>
    <row r="8054" spans="1:20" x14ac:dyDescent="0.25">
      <c r="A8054" t="s">
        <v>6619</v>
      </c>
      <c r="B8054" s="2">
        <v>41834</v>
      </c>
      <c r="C8054" s="2">
        <v>41837</v>
      </c>
      <c r="D8054" t="s">
        <v>11</v>
      </c>
      <c r="E8054" t="s">
        <v>2602</v>
      </c>
      <c r="F8054" t="s">
        <v>1873</v>
      </c>
      <c r="G8054" s="1">
        <v>1794</v>
      </c>
      <c r="H8054">
        <v>3</v>
      </c>
      <c r="I8054">
        <v>0</v>
      </c>
      <c r="J8054" s="1">
        <v>4485</v>
      </c>
      <c r="K8054" t="s">
        <v>9128</v>
      </c>
      <c r="L8054" t="s">
        <v>9137</v>
      </c>
      <c r="M8054" t="s">
        <v>10009</v>
      </c>
      <c r="N8054" t="s">
        <v>8536</v>
      </c>
      <c r="O8054" t="s">
        <v>8576</v>
      </c>
      <c r="P8054" t="s">
        <v>8577</v>
      </c>
      <c r="Q8054">
        <v>10009</v>
      </c>
      <c r="R8054" t="s">
        <v>8561</v>
      </c>
      <c r="S8054" t="s">
        <v>8279</v>
      </c>
      <c r="T8054" t="s">
        <v>7738</v>
      </c>
    </row>
    <row r="8055" spans="1:20" x14ac:dyDescent="0.25">
      <c r="A8055" t="s">
        <v>6620</v>
      </c>
      <c r="B8055" s="2">
        <v>43006</v>
      </c>
      <c r="C8055" s="2">
        <v>43013</v>
      </c>
      <c r="D8055" t="s">
        <v>19</v>
      </c>
      <c r="E8055" t="s">
        <v>1078</v>
      </c>
      <c r="F8055" t="s">
        <v>1252</v>
      </c>
      <c r="G8055" s="1">
        <v>2655</v>
      </c>
      <c r="H8055">
        <v>1</v>
      </c>
      <c r="I8055">
        <v>7</v>
      </c>
      <c r="J8055" s="1">
        <v>-18585</v>
      </c>
      <c r="K8055" t="s">
        <v>9128</v>
      </c>
      <c r="L8055" t="s">
        <v>9142</v>
      </c>
      <c r="M8055" t="s">
        <v>9746</v>
      </c>
      <c r="N8055" t="s">
        <v>8536</v>
      </c>
      <c r="O8055" t="s">
        <v>8559</v>
      </c>
      <c r="P8055" t="s">
        <v>8560</v>
      </c>
      <c r="Q8055">
        <v>19134</v>
      </c>
      <c r="R8055" t="s">
        <v>8561</v>
      </c>
      <c r="S8055" t="s">
        <v>7983</v>
      </c>
      <c r="T8055" t="s">
        <v>7738</v>
      </c>
    </row>
    <row r="8056" spans="1:20" x14ac:dyDescent="0.25">
      <c r="A8056" t="s">
        <v>6621</v>
      </c>
      <c r="B8056" s="2">
        <v>42244</v>
      </c>
      <c r="C8056" s="2">
        <v>42251</v>
      </c>
      <c r="D8056" t="s">
        <v>19</v>
      </c>
      <c r="E8056" t="s">
        <v>380</v>
      </c>
      <c r="F8056" t="s">
        <v>1052</v>
      </c>
      <c r="G8056" s="1">
        <v>89235</v>
      </c>
      <c r="H8056">
        <v>5</v>
      </c>
      <c r="I8056">
        <v>0</v>
      </c>
      <c r="J8056" s="1">
        <v>267705</v>
      </c>
      <c r="K8056" t="s">
        <v>9128</v>
      </c>
      <c r="L8056" t="s">
        <v>9133</v>
      </c>
      <c r="M8056" t="s">
        <v>9657</v>
      </c>
      <c r="N8056" t="s">
        <v>8536</v>
      </c>
      <c r="O8056" t="s">
        <v>8540</v>
      </c>
      <c r="P8056" t="s">
        <v>8541</v>
      </c>
      <c r="Q8056">
        <v>90049</v>
      </c>
      <c r="R8056" t="s">
        <v>8542</v>
      </c>
      <c r="S8056" t="s">
        <v>7828</v>
      </c>
      <c r="T8056" t="s">
        <v>7736</v>
      </c>
    </row>
    <row r="8057" spans="1:20" x14ac:dyDescent="0.25">
      <c r="A8057" t="s">
        <v>6621</v>
      </c>
      <c r="B8057" s="2">
        <v>42244</v>
      </c>
      <c r="C8057" s="2">
        <v>42251</v>
      </c>
      <c r="D8057" t="s">
        <v>19</v>
      </c>
      <c r="E8057" t="s">
        <v>380</v>
      </c>
      <c r="F8057" t="s">
        <v>418</v>
      </c>
      <c r="G8057" s="1">
        <v>307666</v>
      </c>
      <c r="H8057">
        <v>2</v>
      </c>
      <c r="I8057">
        <v>15</v>
      </c>
      <c r="J8057" s="1">
        <v>289568</v>
      </c>
      <c r="K8057" t="s">
        <v>9123</v>
      </c>
      <c r="L8057" t="s">
        <v>9124</v>
      </c>
      <c r="M8057" t="s">
        <v>9341</v>
      </c>
      <c r="N8057" t="s">
        <v>8536</v>
      </c>
      <c r="O8057" t="s">
        <v>8540</v>
      </c>
      <c r="P8057" t="s">
        <v>8541</v>
      </c>
      <c r="Q8057">
        <v>90049</v>
      </c>
      <c r="R8057" t="s">
        <v>8542</v>
      </c>
      <c r="S8057" t="s">
        <v>7828</v>
      </c>
      <c r="T8057" t="s">
        <v>7736</v>
      </c>
    </row>
    <row r="8058" spans="1:20" x14ac:dyDescent="0.25">
      <c r="A8058" t="s">
        <v>6621</v>
      </c>
      <c r="B8058" s="2">
        <v>42244</v>
      </c>
      <c r="C8058" s="2">
        <v>42251</v>
      </c>
      <c r="D8058" t="s">
        <v>19</v>
      </c>
      <c r="E8058" t="s">
        <v>380</v>
      </c>
      <c r="F8058" t="s">
        <v>916</v>
      </c>
      <c r="G8058" s="1">
        <v>72882</v>
      </c>
      <c r="H8058">
        <v>9</v>
      </c>
      <c r="I8058">
        <v>0</v>
      </c>
      <c r="J8058" s="1">
        <v>291528</v>
      </c>
      <c r="K8058" t="s">
        <v>9128</v>
      </c>
      <c r="L8058" t="s">
        <v>9133</v>
      </c>
      <c r="M8058" t="s">
        <v>9600</v>
      </c>
      <c r="N8058" t="s">
        <v>8536</v>
      </c>
      <c r="O8058" t="s">
        <v>8540</v>
      </c>
      <c r="P8058" t="s">
        <v>8541</v>
      </c>
      <c r="Q8058">
        <v>90049</v>
      </c>
      <c r="R8058" t="s">
        <v>8542</v>
      </c>
      <c r="S8058" t="s">
        <v>7828</v>
      </c>
      <c r="T8058" t="s">
        <v>7736</v>
      </c>
    </row>
    <row r="8059" spans="1:20" x14ac:dyDescent="0.25">
      <c r="A8059" t="s">
        <v>6621</v>
      </c>
      <c r="B8059" s="2">
        <v>42244</v>
      </c>
      <c r="C8059" s="2">
        <v>42251</v>
      </c>
      <c r="D8059" t="s">
        <v>19</v>
      </c>
      <c r="E8059" t="s">
        <v>380</v>
      </c>
      <c r="F8059" t="s">
        <v>3162</v>
      </c>
      <c r="G8059" s="1">
        <v>4136</v>
      </c>
      <c r="H8059">
        <v>5</v>
      </c>
      <c r="I8059">
        <v>2</v>
      </c>
      <c r="J8059" s="1">
        <v>13959</v>
      </c>
      <c r="K8059" t="s">
        <v>9128</v>
      </c>
      <c r="L8059" t="s">
        <v>9142</v>
      </c>
      <c r="M8059" t="s">
        <v>10452</v>
      </c>
      <c r="N8059" t="s">
        <v>8536</v>
      </c>
      <c r="O8059" t="s">
        <v>8540</v>
      </c>
      <c r="P8059" t="s">
        <v>8541</v>
      </c>
      <c r="Q8059">
        <v>90049</v>
      </c>
      <c r="R8059" t="s">
        <v>8542</v>
      </c>
      <c r="S8059" t="s">
        <v>7828</v>
      </c>
      <c r="T8059" t="s">
        <v>7736</v>
      </c>
    </row>
    <row r="8060" spans="1:20" x14ac:dyDescent="0.25">
      <c r="A8060" t="s">
        <v>6621</v>
      </c>
      <c r="B8060" s="2">
        <v>42244</v>
      </c>
      <c r="C8060" s="2">
        <v>42251</v>
      </c>
      <c r="D8060" t="s">
        <v>19</v>
      </c>
      <c r="E8060" t="s">
        <v>380</v>
      </c>
      <c r="F8060" t="s">
        <v>1772</v>
      </c>
      <c r="G8060" s="1">
        <v>43176</v>
      </c>
      <c r="H8060">
        <v>3</v>
      </c>
      <c r="I8060">
        <v>2</v>
      </c>
      <c r="J8060" s="1">
        <v>151116</v>
      </c>
      <c r="K8060" t="s">
        <v>9139</v>
      </c>
      <c r="L8060" t="s">
        <v>9140</v>
      </c>
      <c r="M8060" t="s">
        <v>9963</v>
      </c>
      <c r="N8060" t="s">
        <v>8536</v>
      </c>
      <c r="O8060" t="s">
        <v>8540</v>
      </c>
      <c r="P8060" t="s">
        <v>8541</v>
      </c>
      <c r="Q8060">
        <v>90049</v>
      </c>
      <c r="R8060" t="s">
        <v>8542</v>
      </c>
      <c r="S8060" t="s">
        <v>7828</v>
      </c>
      <c r="T8060" t="s">
        <v>7736</v>
      </c>
    </row>
    <row r="8061" spans="1:20" x14ac:dyDescent="0.25">
      <c r="A8061" t="s">
        <v>6621</v>
      </c>
      <c r="B8061" s="2">
        <v>42244</v>
      </c>
      <c r="C8061" s="2">
        <v>42251</v>
      </c>
      <c r="D8061" t="s">
        <v>19</v>
      </c>
      <c r="E8061" t="s">
        <v>380</v>
      </c>
      <c r="F8061" t="s">
        <v>2280</v>
      </c>
      <c r="G8061" s="1">
        <v>416</v>
      </c>
      <c r="H8061">
        <v>2</v>
      </c>
      <c r="I8061">
        <v>0</v>
      </c>
      <c r="J8061" s="1">
        <v>17472</v>
      </c>
      <c r="K8061" t="s">
        <v>9123</v>
      </c>
      <c r="L8061" t="s">
        <v>9135</v>
      </c>
      <c r="M8061" t="s">
        <v>9467</v>
      </c>
      <c r="N8061" t="s">
        <v>8536</v>
      </c>
      <c r="O8061" t="s">
        <v>8540</v>
      </c>
      <c r="P8061" t="s">
        <v>8541</v>
      </c>
      <c r="Q8061">
        <v>90049</v>
      </c>
      <c r="R8061" t="s">
        <v>8542</v>
      </c>
      <c r="S8061" t="s">
        <v>7828</v>
      </c>
      <c r="T8061" t="s">
        <v>7736</v>
      </c>
    </row>
    <row r="8062" spans="1:20" x14ac:dyDescent="0.25">
      <c r="A8062" t="s">
        <v>6622</v>
      </c>
      <c r="B8062" s="2">
        <v>42267</v>
      </c>
      <c r="C8062" s="2">
        <v>42273</v>
      </c>
      <c r="D8062" t="s">
        <v>19</v>
      </c>
      <c r="E8062" t="s">
        <v>2824</v>
      </c>
      <c r="F8062" t="s">
        <v>632</v>
      </c>
      <c r="G8062" s="1">
        <v>614</v>
      </c>
      <c r="H8062">
        <v>5</v>
      </c>
      <c r="I8062">
        <v>0</v>
      </c>
      <c r="J8062" s="1">
        <v>28858</v>
      </c>
      <c r="K8062" t="s">
        <v>9128</v>
      </c>
      <c r="L8062" t="s">
        <v>9148</v>
      </c>
      <c r="M8062" t="s">
        <v>9456</v>
      </c>
      <c r="N8062" t="s">
        <v>8536</v>
      </c>
      <c r="O8062" t="s">
        <v>8657</v>
      </c>
      <c r="P8062" t="s">
        <v>8577</v>
      </c>
      <c r="Q8062">
        <v>11561</v>
      </c>
      <c r="R8062" t="s">
        <v>8561</v>
      </c>
      <c r="S8062" t="s">
        <v>8306</v>
      </c>
      <c r="T8062" t="s">
        <v>7738</v>
      </c>
    </row>
    <row r="8063" spans="1:20" x14ac:dyDescent="0.25">
      <c r="A8063" t="s">
        <v>6622</v>
      </c>
      <c r="B8063" s="2">
        <v>42267</v>
      </c>
      <c r="C8063" s="2">
        <v>42273</v>
      </c>
      <c r="D8063" t="s">
        <v>19</v>
      </c>
      <c r="E8063" t="s">
        <v>2824</v>
      </c>
      <c r="F8063" t="s">
        <v>3126</v>
      </c>
      <c r="G8063" s="1">
        <v>24448</v>
      </c>
      <c r="H8063">
        <v>2</v>
      </c>
      <c r="I8063">
        <v>2</v>
      </c>
      <c r="J8063" s="1">
        <v>88624</v>
      </c>
      <c r="K8063" t="s">
        <v>9128</v>
      </c>
      <c r="L8063" t="s">
        <v>9142</v>
      </c>
      <c r="M8063" t="s">
        <v>10442</v>
      </c>
      <c r="N8063" t="s">
        <v>8536</v>
      </c>
      <c r="O8063" t="s">
        <v>8657</v>
      </c>
      <c r="P8063" t="s">
        <v>8577</v>
      </c>
      <c r="Q8063">
        <v>11561</v>
      </c>
      <c r="R8063" t="s">
        <v>8561</v>
      </c>
      <c r="S8063" t="s">
        <v>8306</v>
      </c>
      <c r="T8063" t="s">
        <v>7738</v>
      </c>
    </row>
    <row r="8064" spans="1:20" x14ac:dyDescent="0.25">
      <c r="A8064" t="s">
        <v>6623</v>
      </c>
      <c r="B8064" s="2">
        <v>42681</v>
      </c>
      <c r="C8064" s="2">
        <v>42683</v>
      </c>
      <c r="D8064" t="s">
        <v>79</v>
      </c>
      <c r="E8064" t="s">
        <v>2771</v>
      </c>
      <c r="F8064" t="s">
        <v>1026</v>
      </c>
      <c r="G8064" s="1">
        <v>26396</v>
      </c>
      <c r="H8064">
        <v>4</v>
      </c>
      <c r="I8064">
        <v>0</v>
      </c>
      <c r="J8064" s="1">
        <v>712692</v>
      </c>
      <c r="K8064" t="s">
        <v>9139</v>
      </c>
      <c r="L8064" t="s">
        <v>9140</v>
      </c>
      <c r="M8064" t="s">
        <v>9645</v>
      </c>
      <c r="N8064" t="s">
        <v>8536</v>
      </c>
      <c r="O8064" t="s">
        <v>8592</v>
      </c>
      <c r="P8064" t="s">
        <v>8577</v>
      </c>
      <c r="Q8064">
        <v>14609</v>
      </c>
      <c r="R8064" t="s">
        <v>8561</v>
      </c>
      <c r="S8064" t="s">
        <v>8298</v>
      </c>
      <c r="T8064" t="s">
        <v>7736</v>
      </c>
    </row>
    <row r="8065" spans="1:20" x14ac:dyDescent="0.25">
      <c r="A8065" t="s">
        <v>6623</v>
      </c>
      <c r="B8065" s="2">
        <v>42681</v>
      </c>
      <c r="C8065" s="2">
        <v>42683</v>
      </c>
      <c r="D8065" t="s">
        <v>79</v>
      </c>
      <c r="E8065" t="s">
        <v>2771</v>
      </c>
      <c r="F8065" t="s">
        <v>2753</v>
      </c>
      <c r="G8065" s="1">
        <v>35997</v>
      </c>
      <c r="H8065">
        <v>3</v>
      </c>
      <c r="I8065">
        <v>0</v>
      </c>
      <c r="J8065" s="1">
        <v>1007916</v>
      </c>
      <c r="K8065" t="s">
        <v>9139</v>
      </c>
      <c r="L8065" t="s">
        <v>9140</v>
      </c>
      <c r="M8065" t="s">
        <v>10329</v>
      </c>
      <c r="N8065" t="s">
        <v>8536</v>
      </c>
      <c r="O8065" t="s">
        <v>8592</v>
      </c>
      <c r="P8065" t="s">
        <v>8577</v>
      </c>
      <c r="Q8065">
        <v>14609</v>
      </c>
      <c r="R8065" t="s">
        <v>8561</v>
      </c>
      <c r="S8065" t="s">
        <v>8298</v>
      </c>
      <c r="T8065" t="s">
        <v>7736</v>
      </c>
    </row>
    <row r="8066" spans="1:20" x14ac:dyDescent="0.25">
      <c r="A8066" t="s">
        <v>6623</v>
      </c>
      <c r="B8066" s="2">
        <v>42681</v>
      </c>
      <c r="C8066" s="2">
        <v>42683</v>
      </c>
      <c r="D8066" t="s">
        <v>79</v>
      </c>
      <c r="E8066" t="s">
        <v>2771</v>
      </c>
      <c r="F8066" t="s">
        <v>3191</v>
      </c>
      <c r="G8066" s="1">
        <v>1296</v>
      </c>
      <c r="H8066">
        <v>2</v>
      </c>
      <c r="I8066">
        <v>0</v>
      </c>
      <c r="J8066" s="1">
        <v>62208</v>
      </c>
      <c r="K8066" t="s">
        <v>9128</v>
      </c>
      <c r="L8066" t="s">
        <v>9148</v>
      </c>
      <c r="M8066" t="s">
        <v>10460</v>
      </c>
      <c r="N8066" t="s">
        <v>8536</v>
      </c>
      <c r="O8066" t="s">
        <v>8592</v>
      </c>
      <c r="P8066" t="s">
        <v>8577</v>
      </c>
      <c r="Q8066">
        <v>14609</v>
      </c>
      <c r="R8066" t="s">
        <v>8561</v>
      </c>
      <c r="S8066" t="s">
        <v>8298</v>
      </c>
      <c r="T8066" t="s">
        <v>7736</v>
      </c>
    </row>
    <row r="8067" spans="1:20" x14ac:dyDescent="0.25">
      <c r="A8067" t="s">
        <v>6623</v>
      </c>
      <c r="B8067" s="2">
        <v>42681</v>
      </c>
      <c r="C8067" s="2">
        <v>42683</v>
      </c>
      <c r="D8067" t="s">
        <v>79</v>
      </c>
      <c r="E8067" t="s">
        <v>2771</v>
      </c>
      <c r="F8067" t="s">
        <v>94</v>
      </c>
      <c r="G8067" s="1">
        <v>11682</v>
      </c>
      <c r="H8067">
        <v>3</v>
      </c>
      <c r="I8067">
        <v>0</v>
      </c>
      <c r="J8067" s="1">
        <v>5841</v>
      </c>
      <c r="K8067" t="s">
        <v>9128</v>
      </c>
      <c r="L8067" t="s">
        <v>9133</v>
      </c>
      <c r="M8067" t="s">
        <v>9180</v>
      </c>
      <c r="N8067" t="s">
        <v>8536</v>
      </c>
      <c r="O8067" t="s">
        <v>8592</v>
      </c>
      <c r="P8067" t="s">
        <v>8577</v>
      </c>
      <c r="Q8067">
        <v>14609</v>
      </c>
      <c r="R8067" t="s">
        <v>8561</v>
      </c>
      <c r="S8067" t="s">
        <v>8298</v>
      </c>
      <c r="T8067" t="s">
        <v>7736</v>
      </c>
    </row>
    <row r="8068" spans="1:20" x14ac:dyDescent="0.25">
      <c r="A8068" t="s">
        <v>6623</v>
      </c>
      <c r="B8068" s="2">
        <v>42681</v>
      </c>
      <c r="C8068" s="2">
        <v>42683</v>
      </c>
      <c r="D8068" t="s">
        <v>79</v>
      </c>
      <c r="E8068" t="s">
        <v>2771</v>
      </c>
      <c r="F8068" t="s">
        <v>4229</v>
      </c>
      <c r="G8068" s="1">
        <v>276784</v>
      </c>
      <c r="H8068">
        <v>2</v>
      </c>
      <c r="I8068">
        <v>2</v>
      </c>
      <c r="J8068" s="1">
        <v>899548</v>
      </c>
      <c r="K8068" t="s">
        <v>9128</v>
      </c>
      <c r="L8068" t="s">
        <v>9142</v>
      </c>
      <c r="M8068" t="s">
        <v>10699</v>
      </c>
      <c r="N8068" t="s">
        <v>8536</v>
      </c>
      <c r="O8068" t="s">
        <v>8592</v>
      </c>
      <c r="P8068" t="s">
        <v>8577</v>
      </c>
      <c r="Q8068">
        <v>14609</v>
      </c>
      <c r="R8068" t="s">
        <v>8561</v>
      </c>
      <c r="S8068" t="s">
        <v>8298</v>
      </c>
      <c r="T8068" t="s">
        <v>7736</v>
      </c>
    </row>
    <row r="8069" spans="1:20" x14ac:dyDescent="0.25">
      <c r="A8069" t="s">
        <v>6624</v>
      </c>
      <c r="B8069" s="2">
        <v>42297</v>
      </c>
      <c r="C8069" s="2">
        <v>42301</v>
      </c>
      <c r="D8069" t="s">
        <v>19</v>
      </c>
      <c r="E8069" t="s">
        <v>1681</v>
      </c>
      <c r="F8069" t="s">
        <v>857</v>
      </c>
      <c r="G8069" s="1">
        <v>23997</v>
      </c>
      <c r="H8069">
        <v>3</v>
      </c>
      <c r="I8069">
        <v>0</v>
      </c>
      <c r="J8069" s="1">
        <v>863892</v>
      </c>
      <c r="K8069" t="s">
        <v>9139</v>
      </c>
      <c r="L8069" t="s">
        <v>9162</v>
      </c>
      <c r="M8069" t="s">
        <v>9569</v>
      </c>
      <c r="N8069" t="s">
        <v>8536</v>
      </c>
      <c r="O8069" t="s">
        <v>8556</v>
      </c>
      <c r="P8069" t="s">
        <v>8541</v>
      </c>
      <c r="Q8069">
        <v>94109</v>
      </c>
      <c r="R8069" t="s">
        <v>8542</v>
      </c>
      <c r="S8069" t="s">
        <v>8112</v>
      </c>
      <c r="T8069" t="s">
        <v>7738</v>
      </c>
    </row>
    <row r="8070" spans="1:20" x14ac:dyDescent="0.25">
      <c r="A8070" t="s">
        <v>6624</v>
      </c>
      <c r="B8070" s="2">
        <v>42297</v>
      </c>
      <c r="C8070" s="2">
        <v>42301</v>
      </c>
      <c r="D8070" t="s">
        <v>19</v>
      </c>
      <c r="E8070" t="s">
        <v>1681</v>
      </c>
      <c r="F8070" t="s">
        <v>4107</v>
      </c>
      <c r="G8070" s="1">
        <v>1602</v>
      </c>
      <c r="H8070">
        <v>6</v>
      </c>
      <c r="I8070">
        <v>0</v>
      </c>
      <c r="J8070" s="1">
        <v>60876</v>
      </c>
      <c r="K8070" t="s">
        <v>9123</v>
      </c>
      <c r="L8070" t="s">
        <v>9135</v>
      </c>
      <c r="M8070" t="s">
        <v>10673</v>
      </c>
      <c r="N8070" t="s">
        <v>8536</v>
      </c>
      <c r="O8070" t="s">
        <v>8556</v>
      </c>
      <c r="P8070" t="s">
        <v>8541</v>
      </c>
      <c r="Q8070">
        <v>94109</v>
      </c>
      <c r="R8070" t="s">
        <v>8542</v>
      </c>
      <c r="S8070" t="s">
        <v>8112</v>
      </c>
      <c r="T8070" t="s">
        <v>7738</v>
      </c>
    </row>
    <row r="8071" spans="1:20" x14ac:dyDescent="0.25">
      <c r="A8071" t="s">
        <v>6625</v>
      </c>
      <c r="B8071" s="2">
        <v>42736</v>
      </c>
      <c r="C8071" s="2">
        <v>42740</v>
      </c>
      <c r="D8071" t="s">
        <v>19</v>
      </c>
      <c r="E8071" t="s">
        <v>218</v>
      </c>
      <c r="F8071" t="s">
        <v>838</v>
      </c>
      <c r="G8071" s="1">
        <v>45456</v>
      </c>
      <c r="H8071">
        <v>5</v>
      </c>
      <c r="I8071">
        <v>2</v>
      </c>
      <c r="J8071" s="1">
        <v>-107958</v>
      </c>
      <c r="K8071" t="s">
        <v>9128</v>
      </c>
      <c r="L8071" t="s">
        <v>9133</v>
      </c>
      <c r="M8071" t="s">
        <v>9559</v>
      </c>
      <c r="N8071" t="s">
        <v>8536</v>
      </c>
      <c r="O8071" t="s">
        <v>8691</v>
      </c>
      <c r="P8071" t="s">
        <v>8550</v>
      </c>
      <c r="Q8071">
        <v>77340</v>
      </c>
      <c r="R8071" t="s">
        <v>8551</v>
      </c>
      <c r="S8071" t="s">
        <v>7787</v>
      </c>
      <c r="T8071" t="s">
        <v>7736</v>
      </c>
    </row>
    <row r="8072" spans="1:20" x14ac:dyDescent="0.25">
      <c r="A8072" t="s">
        <v>6625</v>
      </c>
      <c r="B8072" s="2">
        <v>42736</v>
      </c>
      <c r="C8072" s="2">
        <v>42740</v>
      </c>
      <c r="D8072" t="s">
        <v>19</v>
      </c>
      <c r="E8072" t="s">
        <v>218</v>
      </c>
      <c r="F8072" t="s">
        <v>3592</v>
      </c>
      <c r="G8072" s="1">
        <v>14142</v>
      </c>
      <c r="H8072">
        <v>5</v>
      </c>
      <c r="I8072">
        <v>6</v>
      </c>
      <c r="J8072" s="1">
        <v>-1873815</v>
      </c>
      <c r="K8072" t="s">
        <v>9123</v>
      </c>
      <c r="L8072" t="s">
        <v>9135</v>
      </c>
      <c r="M8072" t="s">
        <v>10564</v>
      </c>
      <c r="N8072" t="s">
        <v>8536</v>
      </c>
      <c r="O8072" t="s">
        <v>8691</v>
      </c>
      <c r="P8072" t="s">
        <v>8550</v>
      </c>
      <c r="Q8072">
        <v>77340</v>
      </c>
      <c r="R8072" t="s">
        <v>8551</v>
      </c>
      <c r="S8072" t="s">
        <v>7787</v>
      </c>
      <c r="T8072" t="s">
        <v>7736</v>
      </c>
    </row>
    <row r="8073" spans="1:20" x14ac:dyDescent="0.25">
      <c r="A8073" t="s">
        <v>6625</v>
      </c>
      <c r="B8073" s="2">
        <v>42736</v>
      </c>
      <c r="C8073" s="2">
        <v>42740</v>
      </c>
      <c r="D8073" t="s">
        <v>19</v>
      </c>
      <c r="E8073" t="s">
        <v>218</v>
      </c>
      <c r="F8073" t="s">
        <v>1319</v>
      </c>
      <c r="G8073" s="1">
        <v>310744</v>
      </c>
      <c r="H8073">
        <v>4</v>
      </c>
      <c r="I8073">
        <v>3</v>
      </c>
      <c r="J8073" s="1">
        <v>-266352</v>
      </c>
      <c r="K8073" t="s">
        <v>9123</v>
      </c>
      <c r="L8073" t="s">
        <v>9126</v>
      </c>
      <c r="M8073" t="s">
        <v>9775</v>
      </c>
      <c r="N8073" t="s">
        <v>8536</v>
      </c>
      <c r="O8073" t="s">
        <v>8691</v>
      </c>
      <c r="P8073" t="s">
        <v>8550</v>
      </c>
      <c r="Q8073">
        <v>77340</v>
      </c>
      <c r="R8073" t="s">
        <v>8551</v>
      </c>
      <c r="S8073" t="s">
        <v>7787</v>
      </c>
      <c r="T8073" t="s">
        <v>7736</v>
      </c>
    </row>
    <row r="8074" spans="1:20" x14ac:dyDescent="0.25">
      <c r="A8074" t="s">
        <v>6625</v>
      </c>
      <c r="B8074" s="2">
        <v>42736</v>
      </c>
      <c r="C8074" s="2">
        <v>42740</v>
      </c>
      <c r="D8074" t="s">
        <v>19</v>
      </c>
      <c r="E8074" t="s">
        <v>218</v>
      </c>
      <c r="F8074" t="s">
        <v>1472</v>
      </c>
      <c r="G8074" s="1">
        <v>12736</v>
      </c>
      <c r="H8074">
        <v>4</v>
      </c>
      <c r="I8074">
        <v>2</v>
      </c>
      <c r="J8074" s="1">
        <v>22288</v>
      </c>
      <c r="K8074" t="s">
        <v>9128</v>
      </c>
      <c r="L8074" t="s">
        <v>9137</v>
      </c>
      <c r="M8074" t="s">
        <v>9841</v>
      </c>
      <c r="N8074" t="s">
        <v>8536</v>
      </c>
      <c r="O8074" t="s">
        <v>8691</v>
      </c>
      <c r="P8074" t="s">
        <v>8550</v>
      </c>
      <c r="Q8074">
        <v>77340</v>
      </c>
      <c r="R8074" t="s">
        <v>8551</v>
      </c>
      <c r="S8074" t="s">
        <v>7787</v>
      </c>
      <c r="T8074" t="s">
        <v>7736</v>
      </c>
    </row>
    <row r="8075" spans="1:20" x14ac:dyDescent="0.25">
      <c r="A8075" t="s">
        <v>6625</v>
      </c>
      <c r="B8075" s="2">
        <v>42736</v>
      </c>
      <c r="C8075" s="2">
        <v>42740</v>
      </c>
      <c r="D8075" t="s">
        <v>19</v>
      </c>
      <c r="E8075" t="s">
        <v>218</v>
      </c>
      <c r="F8075" t="s">
        <v>1297</v>
      </c>
      <c r="G8075" s="1">
        <v>647</v>
      </c>
      <c r="H8075">
        <v>5</v>
      </c>
      <c r="I8075">
        <v>8</v>
      </c>
      <c r="J8075" s="1">
        <v>-9705</v>
      </c>
      <c r="K8075" t="s">
        <v>9128</v>
      </c>
      <c r="L8075" t="s">
        <v>9142</v>
      </c>
      <c r="M8075" t="s">
        <v>9763</v>
      </c>
      <c r="N8075" t="s">
        <v>8536</v>
      </c>
      <c r="O8075" t="s">
        <v>8691</v>
      </c>
      <c r="P8075" t="s">
        <v>8550</v>
      </c>
      <c r="Q8075">
        <v>77340</v>
      </c>
      <c r="R8075" t="s">
        <v>8551</v>
      </c>
      <c r="S8075" t="s">
        <v>7787</v>
      </c>
      <c r="T8075" t="s">
        <v>7736</v>
      </c>
    </row>
    <row r="8076" spans="1:20" x14ac:dyDescent="0.25">
      <c r="A8076" t="s">
        <v>6625</v>
      </c>
      <c r="B8076" s="2">
        <v>42736</v>
      </c>
      <c r="C8076" s="2">
        <v>42740</v>
      </c>
      <c r="D8076" t="s">
        <v>19</v>
      </c>
      <c r="E8076" t="s">
        <v>218</v>
      </c>
      <c r="F8076" t="s">
        <v>388</v>
      </c>
      <c r="G8076" s="1">
        <v>13748</v>
      </c>
      <c r="H8076">
        <v>14</v>
      </c>
      <c r="I8076">
        <v>8</v>
      </c>
      <c r="J8076" s="1">
        <v>-226842</v>
      </c>
      <c r="K8076" t="s">
        <v>9128</v>
      </c>
      <c r="L8076" t="s">
        <v>9142</v>
      </c>
      <c r="M8076" t="s">
        <v>9327</v>
      </c>
      <c r="N8076" t="s">
        <v>8536</v>
      </c>
      <c r="O8076" t="s">
        <v>8691</v>
      </c>
      <c r="P8076" t="s">
        <v>8550</v>
      </c>
      <c r="Q8076">
        <v>77340</v>
      </c>
      <c r="R8076" t="s">
        <v>8551</v>
      </c>
      <c r="S8076" t="s">
        <v>7787</v>
      </c>
      <c r="T8076" t="s">
        <v>7736</v>
      </c>
    </row>
    <row r="8077" spans="1:20" x14ac:dyDescent="0.25">
      <c r="A8077" t="s">
        <v>6625</v>
      </c>
      <c r="B8077" s="2">
        <v>42736</v>
      </c>
      <c r="C8077" s="2">
        <v>42740</v>
      </c>
      <c r="D8077" t="s">
        <v>19</v>
      </c>
      <c r="E8077" t="s">
        <v>218</v>
      </c>
      <c r="F8077" t="s">
        <v>1041</v>
      </c>
      <c r="G8077" s="1">
        <v>15224</v>
      </c>
      <c r="H8077">
        <v>2</v>
      </c>
      <c r="I8077">
        <v>8</v>
      </c>
      <c r="J8077" s="1">
        <v>-388212</v>
      </c>
      <c r="K8077" t="s">
        <v>9128</v>
      </c>
      <c r="L8077" t="s">
        <v>9144</v>
      </c>
      <c r="M8077" t="s">
        <v>9652</v>
      </c>
      <c r="N8077" t="s">
        <v>8536</v>
      </c>
      <c r="O8077" t="s">
        <v>8691</v>
      </c>
      <c r="P8077" t="s">
        <v>8550</v>
      </c>
      <c r="Q8077">
        <v>77340</v>
      </c>
      <c r="R8077" t="s">
        <v>8551</v>
      </c>
      <c r="S8077" t="s">
        <v>7787</v>
      </c>
      <c r="T8077" t="s">
        <v>7736</v>
      </c>
    </row>
    <row r="8078" spans="1:20" x14ac:dyDescent="0.25">
      <c r="A8078" t="s">
        <v>6626</v>
      </c>
      <c r="B8078" s="2">
        <v>42178</v>
      </c>
      <c r="C8078" s="2">
        <v>42184</v>
      </c>
      <c r="D8078" t="s">
        <v>19</v>
      </c>
      <c r="E8078" t="s">
        <v>2878</v>
      </c>
      <c r="F8078" t="s">
        <v>1343</v>
      </c>
      <c r="G8078" s="1">
        <v>2742</v>
      </c>
      <c r="H8078">
        <v>3</v>
      </c>
      <c r="I8078">
        <v>0</v>
      </c>
      <c r="J8078" s="1">
        <v>93228</v>
      </c>
      <c r="K8078" t="s">
        <v>9123</v>
      </c>
      <c r="L8078" t="s">
        <v>9135</v>
      </c>
      <c r="M8078" t="s">
        <v>9783</v>
      </c>
      <c r="N8078" t="s">
        <v>8536</v>
      </c>
      <c r="O8078" t="s">
        <v>9091</v>
      </c>
      <c r="P8078" t="s">
        <v>8664</v>
      </c>
      <c r="Q8078">
        <v>30344</v>
      </c>
      <c r="R8078" t="s">
        <v>8539</v>
      </c>
      <c r="S8078" t="s">
        <v>8313</v>
      </c>
      <c r="T8078" t="s">
        <v>7738</v>
      </c>
    </row>
    <row r="8079" spans="1:20" x14ac:dyDescent="0.25">
      <c r="A8079" t="s">
        <v>6626</v>
      </c>
      <c r="B8079" s="2">
        <v>42178</v>
      </c>
      <c r="C8079" s="2">
        <v>42184</v>
      </c>
      <c r="D8079" t="s">
        <v>19</v>
      </c>
      <c r="E8079" t="s">
        <v>2878</v>
      </c>
      <c r="F8079" t="s">
        <v>1905</v>
      </c>
      <c r="G8079" s="1">
        <v>16598</v>
      </c>
      <c r="H8079">
        <v>1</v>
      </c>
      <c r="I8079">
        <v>0</v>
      </c>
      <c r="J8079" s="1">
        <v>74691</v>
      </c>
      <c r="K8079" t="s">
        <v>9128</v>
      </c>
      <c r="L8079" t="s">
        <v>9142</v>
      </c>
      <c r="M8079" t="s">
        <v>10025</v>
      </c>
      <c r="N8079" t="s">
        <v>8536</v>
      </c>
      <c r="O8079" t="s">
        <v>9091</v>
      </c>
      <c r="P8079" t="s">
        <v>8664</v>
      </c>
      <c r="Q8079">
        <v>30344</v>
      </c>
      <c r="R8079" t="s">
        <v>8539</v>
      </c>
      <c r="S8079" t="s">
        <v>8313</v>
      </c>
      <c r="T8079" t="s">
        <v>7738</v>
      </c>
    </row>
    <row r="8080" spans="1:20" x14ac:dyDescent="0.25">
      <c r="A8080" t="s">
        <v>6626</v>
      </c>
      <c r="B8080" s="2">
        <v>42178</v>
      </c>
      <c r="C8080" s="2">
        <v>42184</v>
      </c>
      <c r="D8080" t="s">
        <v>19</v>
      </c>
      <c r="E8080" t="s">
        <v>2878</v>
      </c>
      <c r="F8080" t="s">
        <v>3272</v>
      </c>
      <c r="G8080" s="1">
        <v>750</v>
      </c>
      <c r="H8080">
        <v>3</v>
      </c>
      <c r="I8080">
        <v>0</v>
      </c>
      <c r="J8080" s="1">
        <v>180</v>
      </c>
      <c r="K8080" t="s">
        <v>9139</v>
      </c>
      <c r="L8080" t="s">
        <v>9162</v>
      </c>
      <c r="M8080" t="s">
        <v>10483</v>
      </c>
      <c r="N8080" t="s">
        <v>8536</v>
      </c>
      <c r="O8080" t="s">
        <v>9091</v>
      </c>
      <c r="P8080" t="s">
        <v>8664</v>
      </c>
      <c r="Q8080">
        <v>30344</v>
      </c>
      <c r="R8080" t="s">
        <v>8539</v>
      </c>
      <c r="S8080" t="s">
        <v>8313</v>
      </c>
      <c r="T8080" t="s">
        <v>7738</v>
      </c>
    </row>
    <row r="8081" spans="1:20" x14ac:dyDescent="0.25">
      <c r="A8081" t="s">
        <v>6627</v>
      </c>
      <c r="B8081" s="2">
        <v>42696</v>
      </c>
      <c r="C8081" s="2">
        <v>42701</v>
      </c>
      <c r="D8081" t="s">
        <v>19</v>
      </c>
      <c r="E8081" t="s">
        <v>1847</v>
      </c>
      <c r="F8081" t="s">
        <v>604</v>
      </c>
      <c r="G8081" s="1">
        <v>134272</v>
      </c>
      <c r="H8081">
        <v>8</v>
      </c>
      <c r="I8081">
        <v>2</v>
      </c>
      <c r="J8081" s="1">
        <v>469952</v>
      </c>
      <c r="K8081" t="s">
        <v>9128</v>
      </c>
      <c r="L8081" t="s">
        <v>9142</v>
      </c>
      <c r="M8081" t="s">
        <v>9442</v>
      </c>
      <c r="N8081" t="s">
        <v>8536</v>
      </c>
      <c r="O8081" t="s">
        <v>8576</v>
      </c>
      <c r="P8081" t="s">
        <v>8577</v>
      </c>
      <c r="Q8081">
        <v>10009</v>
      </c>
      <c r="R8081" t="s">
        <v>8561</v>
      </c>
      <c r="S8081" t="s">
        <v>8140</v>
      </c>
      <c r="T8081" t="s">
        <v>7744</v>
      </c>
    </row>
    <row r="8082" spans="1:20" x14ac:dyDescent="0.25">
      <c r="A8082" t="s">
        <v>6628</v>
      </c>
      <c r="B8082" s="2">
        <v>42303</v>
      </c>
      <c r="C8082" s="2">
        <v>42309</v>
      </c>
      <c r="D8082" t="s">
        <v>19</v>
      </c>
      <c r="E8082" t="s">
        <v>505</v>
      </c>
      <c r="F8082" t="s">
        <v>1994</v>
      </c>
      <c r="G8082" s="1">
        <v>146544</v>
      </c>
      <c r="H8082">
        <v>6</v>
      </c>
      <c r="I8082">
        <v>2</v>
      </c>
      <c r="J8082" s="1">
        <v>476268</v>
      </c>
      <c r="K8082" t="s">
        <v>9128</v>
      </c>
      <c r="L8082" t="s">
        <v>9129</v>
      </c>
      <c r="M8082" t="s">
        <v>10061</v>
      </c>
      <c r="N8082" t="s">
        <v>8536</v>
      </c>
      <c r="O8082" t="s">
        <v>8582</v>
      </c>
      <c r="P8082" t="s">
        <v>8595</v>
      </c>
      <c r="Q8082">
        <v>97477</v>
      </c>
      <c r="R8082" t="s">
        <v>8542</v>
      </c>
      <c r="S8082" t="s">
        <v>7858</v>
      </c>
      <c r="T8082" t="s">
        <v>7738</v>
      </c>
    </row>
    <row r="8083" spans="1:20" x14ac:dyDescent="0.25">
      <c r="A8083" t="s">
        <v>6628</v>
      </c>
      <c r="B8083" s="2">
        <v>42303</v>
      </c>
      <c r="C8083" s="2">
        <v>42309</v>
      </c>
      <c r="D8083" t="s">
        <v>19</v>
      </c>
      <c r="E8083" t="s">
        <v>505</v>
      </c>
      <c r="F8083" t="s">
        <v>5474</v>
      </c>
      <c r="G8083" s="1">
        <v>131904</v>
      </c>
      <c r="H8083">
        <v>3</v>
      </c>
      <c r="I8083">
        <v>2</v>
      </c>
      <c r="J8083" s="1">
        <v>478152</v>
      </c>
      <c r="K8083" t="s">
        <v>9128</v>
      </c>
      <c r="L8083" t="s">
        <v>9148</v>
      </c>
      <c r="M8083" t="s">
        <v>10867</v>
      </c>
      <c r="N8083" t="s">
        <v>8536</v>
      </c>
      <c r="O8083" t="s">
        <v>8582</v>
      </c>
      <c r="P8083" t="s">
        <v>8595</v>
      </c>
      <c r="Q8083">
        <v>97477</v>
      </c>
      <c r="R8083" t="s">
        <v>8542</v>
      </c>
      <c r="S8083" t="s">
        <v>7858</v>
      </c>
      <c r="T8083" t="s">
        <v>7738</v>
      </c>
    </row>
    <row r="8084" spans="1:20" x14ac:dyDescent="0.25">
      <c r="A8084" t="s">
        <v>6628</v>
      </c>
      <c r="B8084" s="2">
        <v>42303</v>
      </c>
      <c r="C8084" s="2">
        <v>42309</v>
      </c>
      <c r="D8084" t="s">
        <v>19</v>
      </c>
      <c r="E8084" t="s">
        <v>505</v>
      </c>
      <c r="F8084" t="s">
        <v>1103</v>
      </c>
      <c r="G8084" s="1">
        <v>20388</v>
      </c>
      <c r="H8084">
        <v>5</v>
      </c>
      <c r="I8084">
        <v>2</v>
      </c>
      <c r="J8084" s="1">
        <v>20388</v>
      </c>
      <c r="K8084" t="s">
        <v>9128</v>
      </c>
      <c r="L8084" t="s">
        <v>9144</v>
      </c>
      <c r="M8084" t="s">
        <v>9682</v>
      </c>
      <c r="N8084" t="s">
        <v>8536</v>
      </c>
      <c r="O8084" t="s">
        <v>8582</v>
      </c>
      <c r="P8084" t="s">
        <v>8595</v>
      </c>
      <c r="Q8084">
        <v>97477</v>
      </c>
      <c r="R8084" t="s">
        <v>8542</v>
      </c>
      <c r="S8084" t="s">
        <v>7858</v>
      </c>
      <c r="T8084" t="s">
        <v>7738</v>
      </c>
    </row>
    <row r="8085" spans="1:20" x14ac:dyDescent="0.25">
      <c r="A8085" t="s">
        <v>6628</v>
      </c>
      <c r="B8085" s="2">
        <v>42303</v>
      </c>
      <c r="C8085" s="2">
        <v>42309</v>
      </c>
      <c r="D8085" t="s">
        <v>19</v>
      </c>
      <c r="E8085" t="s">
        <v>505</v>
      </c>
      <c r="F8085" t="s">
        <v>2989</v>
      </c>
      <c r="G8085" s="1">
        <v>14301</v>
      </c>
      <c r="H8085">
        <v>7</v>
      </c>
      <c r="I8085">
        <v>7</v>
      </c>
      <c r="J8085" s="1">
        <v>-104874</v>
      </c>
      <c r="K8085" t="s">
        <v>9128</v>
      </c>
      <c r="L8085" t="s">
        <v>9142</v>
      </c>
      <c r="M8085" t="s">
        <v>10398</v>
      </c>
      <c r="N8085" t="s">
        <v>8536</v>
      </c>
      <c r="O8085" t="s">
        <v>8582</v>
      </c>
      <c r="P8085" t="s">
        <v>8595</v>
      </c>
      <c r="Q8085">
        <v>97477</v>
      </c>
      <c r="R8085" t="s">
        <v>8542</v>
      </c>
      <c r="S8085" t="s">
        <v>7858</v>
      </c>
      <c r="T8085" t="s">
        <v>7738</v>
      </c>
    </row>
    <row r="8086" spans="1:20" x14ac:dyDescent="0.25">
      <c r="A8086" t="s">
        <v>6628</v>
      </c>
      <c r="B8086" s="2">
        <v>42303</v>
      </c>
      <c r="C8086" s="2">
        <v>42309</v>
      </c>
      <c r="D8086" t="s">
        <v>19</v>
      </c>
      <c r="E8086" t="s">
        <v>505</v>
      </c>
      <c r="F8086" t="s">
        <v>872</v>
      </c>
      <c r="G8086" s="1">
        <v>71864</v>
      </c>
      <c r="H8086">
        <v>10</v>
      </c>
      <c r="I8086">
        <v>2</v>
      </c>
      <c r="J8086" s="1">
        <v>-161694</v>
      </c>
      <c r="K8086" t="s">
        <v>9128</v>
      </c>
      <c r="L8086" t="s">
        <v>9133</v>
      </c>
      <c r="M8086" t="s">
        <v>9576</v>
      </c>
      <c r="N8086" t="s">
        <v>8536</v>
      </c>
      <c r="O8086" t="s">
        <v>8582</v>
      </c>
      <c r="P8086" t="s">
        <v>8595</v>
      </c>
      <c r="Q8086">
        <v>97477</v>
      </c>
      <c r="R8086" t="s">
        <v>8542</v>
      </c>
      <c r="S8086" t="s">
        <v>7858</v>
      </c>
      <c r="T8086" t="s">
        <v>7738</v>
      </c>
    </row>
    <row r="8087" spans="1:20" x14ac:dyDescent="0.25">
      <c r="A8087" t="s">
        <v>6629</v>
      </c>
      <c r="B8087" s="2">
        <v>42663</v>
      </c>
      <c r="C8087" s="2">
        <v>42669</v>
      </c>
      <c r="D8087" t="s">
        <v>19</v>
      </c>
      <c r="E8087" t="s">
        <v>6630</v>
      </c>
      <c r="F8087" t="s">
        <v>789</v>
      </c>
      <c r="G8087" s="1">
        <v>611</v>
      </c>
      <c r="H8087">
        <v>5</v>
      </c>
      <c r="I8087">
        <v>0</v>
      </c>
      <c r="J8087" s="1">
        <v>1833</v>
      </c>
      <c r="K8087" t="s">
        <v>9123</v>
      </c>
      <c r="L8087" t="s">
        <v>9135</v>
      </c>
      <c r="M8087" t="s">
        <v>9532</v>
      </c>
      <c r="N8087" t="s">
        <v>8536</v>
      </c>
      <c r="O8087" t="s">
        <v>8653</v>
      </c>
      <c r="P8087" t="s">
        <v>8583</v>
      </c>
      <c r="Q8087">
        <v>22204</v>
      </c>
      <c r="R8087" t="s">
        <v>8539</v>
      </c>
      <c r="S8087" t="s">
        <v>8522</v>
      </c>
      <c r="T8087" t="s">
        <v>7744</v>
      </c>
    </row>
    <row r="8088" spans="1:20" x14ac:dyDescent="0.25">
      <c r="A8088" t="s">
        <v>6631</v>
      </c>
      <c r="B8088" s="2">
        <v>42853</v>
      </c>
      <c r="C8088" s="2">
        <v>42857</v>
      </c>
      <c r="D8088" t="s">
        <v>19</v>
      </c>
      <c r="E8088" t="s">
        <v>3796</v>
      </c>
      <c r="F8088" t="s">
        <v>2937</v>
      </c>
      <c r="G8088" s="1">
        <v>2808</v>
      </c>
      <c r="H8088">
        <v>3</v>
      </c>
      <c r="I8088">
        <v>2</v>
      </c>
      <c r="J8088" s="1">
        <v>5265</v>
      </c>
      <c r="K8088" t="s">
        <v>9128</v>
      </c>
      <c r="L8088" t="s">
        <v>9144</v>
      </c>
      <c r="M8088" t="s">
        <v>10383</v>
      </c>
      <c r="N8088" t="s">
        <v>8536</v>
      </c>
      <c r="O8088" t="s">
        <v>8606</v>
      </c>
      <c r="P8088" t="s">
        <v>8546</v>
      </c>
      <c r="Q8088">
        <v>28403</v>
      </c>
      <c r="R8088" t="s">
        <v>8539</v>
      </c>
      <c r="S8088" t="s">
        <v>8429</v>
      </c>
      <c r="T8088" t="s">
        <v>7736</v>
      </c>
    </row>
    <row r="8089" spans="1:20" x14ac:dyDescent="0.25">
      <c r="A8089" t="s">
        <v>6632</v>
      </c>
      <c r="B8089" s="2">
        <v>42642</v>
      </c>
      <c r="C8089" s="2">
        <v>42644</v>
      </c>
      <c r="D8089" t="s">
        <v>11</v>
      </c>
      <c r="E8089" t="s">
        <v>3673</v>
      </c>
      <c r="F8089" t="s">
        <v>1783</v>
      </c>
      <c r="G8089" s="1">
        <v>10496</v>
      </c>
      <c r="H8089">
        <v>4</v>
      </c>
      <c r="I8089">
        <v>2</v>
      </c>
      <c r="J8089" s="1">
        <v>11808</v>
      </c>
      <c r="K8089" t="s">
        <v>9128</v>
      </c>
      <c r="L8089" t="s">
        <v>9137</v>
      </c>
      <c r="M8089" t="s">
        <v>9968</v>
      </c>
      <c r="N8089" t="s">
        <v>8536</v>
      </c>
      <c r="O8089" t="s">
        <v>9007</v>
      </c>
      <c r="P8089" t="s">
        <v>8581</v>
      </c>
      <c r="Q8089">
        <v>85364</v>
      </c>
      <c r="R8089" t="s">
        <v>8542</v>
      </c>
      <c r="S8089" t="s">
        <v>8416</v>
      </c>
      <c r="T8089" t="s">
        <v>7738</v>
      </c>
    </row>
    <row r="8090" spans="1:20" x14ac:dyDescent="0.25">
      <c r="A8090" t="s">
        <v>6633</v>
      </c>
      <c r="B8090" s="2">
        <v>42195</v>
      </c>
      <c r="C8090" s="2">
        <v>42199</v>
      </c>
      <c r="D8090" t="s">
        <v>19</v>
      </c>
      <c r="E8090" t="s">
        <v>698</v>
      </c>
      <c r="F8090" t="s">
        <v>1436</v>
      </c>
      <c r="G8090" s="1">
        <v>3992</v>
      </c>
      <c r="H8090">
        <v>2</v>
      </c>
      <c r="I8090">
        <v>2</v>
      </c>
      <c r="J8090" s="1">
        <v>12974</v>
      </c>
      <c r="K8090" t="s">
        <v>9128</v>
      </c>
      <c r="L8090" t="s">
        <v>9142</v>
      </c>
      <c r="M8090" t="s">
        <v>9829</v>
      </c>
      <c r="N8090" t="s">
        <v>8536</v>
      </c>
      <c r="O8090" t="s">
        <v>8854</v>
      </c>
      <c r="P8090" t="s">
        <v>8541</v>
      </c>
      <c r="Q8090">
        <v>92404</v>
      </c>
      <c r="R8090" t="s">
        <v>8542</v>
      </c>
      <c r="S8090" t="s">
        <v>7898</v>
      </c>
      <c r="T8090" t="s">
        <v>7736</v>
      </c>
    </row>
    <row r="8091" spans="1:20" x14ac:dyDescent="0.25">
      <c r="A8091" t="s">
        <v>6634</v>
      </c>
      <c r="B8091" s="2">
        <v>42223</v>
      </c>
      <c r="C8091" s="2">
        <v>42225</v>
      </c>
      <c r="D8091" t="s">
        <v>79</v>
      </c>
      <c r="E8091" t="s">
        <v>1681</v>
      </c>
      <c r="F8091" t="s">
        <v>56</v>
      </c>
      <c r="G8091" s="1">
        <v>7758</v>
      </c>
      <c r="H8091">
        <v>9</v>
      </c>
      <c r="I8091">
        <v>0</v>
      </c>
      <c r="J8091" s="1">
        <v>201708</v>
      </c>
      <c r="K8091" t="s">
        <v>9128</v>
      </c>
      <c r="L8091" t="s">
        <v>9144</v>
      </c>
      <c r="M8091" t="s">
        <v>9159</v>
      </c>
      <c r="N8091" t="s">
        <v>8536</v>
      </c>
      <c r="O8091" t="s">
        <v>8829</v>
      </c>
      <c r="P8091" t="s">
        <v>8744</v>
      </c>
      <c r="Q8091">
        <v>21215</v>
      </c>
      <c r="R8091" t="s">
        <v>8561</v>
      </c>
      <c r="S8091" t="s">
        <v>8112</v>
      </c>
      <c r="T8091" t="s">
        <v>7738</v>
      </c>
    </row>
    <row r="8092" spans="1:20" x14ac:dyDescent="0.25">
      <c r="A8092" t="s">
        <v>6635</v>
      </c>
      <c r="B8092" s="2">
        <v>41980</v>
      </c>
      <c r="C8092" s="2">
        <v>41986</v>
      </c>
      <c r="D8092" t="s">
        <v>19</v>
      </c>
      <c r="E8092" t="s">
        <v>1598</v>
      </c>
      <c r="F8092" t="s">
        <v>3447</v>
      </c>
      <c r="G8092" s="1">
        <v>26936</v>
      </c>
      <c r="H8092">
        <v>7</v>
      </c>
      <c r="I8092">
        <v>0</v>
      </c>
      <c r="J8092" s="1">
        <v>700336</v>
      </c>
      <c r="K8092" t="s">
        <v>9128</v>
      </c>
      <c r="L8092" t="s">
        <v>9133</v>
      </c>
      <c r="M8092" t="s">
        <v>10536</v>
      </c>
      <c r="N8092" t="s">
        <v>8536</v>
      </c>
      <c r="O8092" t="s">
        <v>8547</v>
      </c>
      <c r="P8092" t="s">
        <v>8548</v>
      </c>
      <c r="Q8092">
        <v>98103</v>
      </c>
      <c r="R8092" t="s">
        <v>8542</v>
      </c>
      <c r="S8092" t="s">
        <v>8095</v>
      </c>
      <c r="T8092" t="s">
        <v>7744</v>
      </c>
    </row>
    <row r="8093" spans="1:20" x14ac:dyDescent="0.25">
      <c r="A8093" t="s">
        <v>6636</v>
      </c>
      <c r="B8093" s="2">
        <v>42348</v>
      </c>
      <c r="C8093" s="2">
        <v>42352</v>
      </c>
      <c r="D8093" t="s">
        <v>19</v>
      </c>
      <c r="E8093" t="s">
        <v>1627</v>
      </c>
      <c r="F8093" t="s">
        <v>1575</v>
      </c>
      <c r="G8093" s="1">
        <v>576</v>
      </c>
      <c r="H8093">
        <v>2</v>
      </c>
      <c r="I8093">
        <v>0</v>
      </c>
      <c r="J8093" s="1">
        <v>28224</v>
      </c>
      <c r="K8093" t="s">
        <v>9128</v>
      </c>
      <c r="L8093" t="s">
        <v>9129</v>
      </c>
      <c r="M8093" t="s">
        <v>9881</v>
      </c>
      <c r="N8093" t="s">
        <v>8536</v>
      </c>
      <c r="O8093" t="s">
        <v>8556</v>
      </c>
      <c r="P8093" t="s">
        <v>8541</v>
      </c>
      <c r="Q8093">
        <v>94110</v>
      </c>
      <c r="R8093" t="s">
        <v>8542</v>
      </c>
      <c r="S8093" t="s">
        <v>8101</v>
      </c>
      <c r="T8093" t="s">
        <v>7736</v>
      </c>
    </row>
    <row r="8094" spans="1:20" x14ac:dyDescent="0.25">
      <c r="A8094" t="s">
        <v>6637</v>
      </c>
      <c r="B8094" s="2">
        <v>43047</v>
      </c>
      <c r="C8094" s="2">
        <v>43052</v>
      </c>
      <c r="D8094" t="s">
        <v>11</v>
      </c>
      <c r="E8094" t="s">
        <v>3659</v>
      </c>
      <c r="F8094" t="s">
        <v>2021</v>
      </c>
      <c r="G8094" s="1">
        <v>1099</v>
      </c>
      <c r="H8094">
        <v>5</v>
      </c>
      <c r="I8094">
        <v>0</v>
      </c>
      <c r="J8094" s="1">
        <v>3297</v>
      </c>
      <c r="K8094" t="s">
        <v>9128</v>
      </c>
      <c r="L8094" t="s">
        <v>9137</v>
      </c>
      <c r="M8094" t="s">
        <v>10068</v>
      </c>
      <c r="N8094" t="s">
        <v>8536</v>
      </c>
      <c r="O8094" t="s">
        <v>8576</v>
      </c>
      <c r="P8094" t="s">
        <v>8577</v>
      </c>
      <c r="Q8094">
        <v>10035</v>
      </c>
      <c r="R8094" t="s">
        <v>8561</v>
      </c>
      <c r="S8094" t="s">
        <v>8414</v>
      </c>
      <c r="T8094" t="s">
        <v>7744</v>
      </c>
    </row>
    <row r="8095" spans="1:20" x14ac:dyDescent="0.25">
      <c r="A8095" t="s">
        <v>6638</v>
      </c>
      <c r="B8095" s="2">
        <v>42943</v>
      </c>
      <c r="C8095" s="2">
        <v>42948</v>
      </c>
      <c r="D8095" t="s">
        <v>11</v>
      </c>
      <c r="E8095" t="s">
        <v>2964</v>
      </c>
      <c r="F8095" t="s">
        <v>1556</v>
      </c>
      <c r="G8095" s="1">
        <v>2388</v>
      </c>
      <c r="H8095">
        <v>3</v>
      </c>
      <c r="I8095">
        <v>0</v>
      </c>
      <c r="J8095" s="1">
        <v>105072</v>
      </c>
      <c r="K8095" t="s">
        <v>9123</v>
      </c>
      <c r="L8095" t="s">
        <v>9135</v>
      </c>
      <c r="M8095" t="s">
        <v>9363</v>
      </c>
      <c r="N8095" t="s">
        <v>8536</v>
      </c>
      <c r="O8095" t="s">
        <v>8547</v>
      </c>
      <c r="P8095" t="s">
        <v>8548</v>
      </c>
      <c r="Q8095">
        <v>98115</v>
      </c>
      <c r="R8095" t="s">
        <v>8542</v>
      </c>
      <c r="S8095" t="s">
        <v>8327</v>
      </c>
      <c r="T8095" t="s">
        <v>7736</v>
      </c>
    </row>
    <row r="8096" spans="1:20" x14ac:dyDescent="0.25">
      <c r="A8096" t="s">
        <v>6638</v>
      </c>
      <c r="B8096" s="2">
        <v>42943</v>
      </c>
      <c r="C8096" s="2">
        <v>42948</v>
      </c>
      <c r="D8096" t="s">
        <v>11</v>
      </c>
      <c r="E8096" t="s">
        <v>2964</v>
      </c>
      <c r="F8096" t="s">
        <v>2882</v>
      </c>
      <c r="G8096" s="1">
        <v>262</v>
      </c>
      <c r="H8096">
        <v>4</v>
      </c>
      <c r="I8096">
        <v>0</v>
      </c>
      <c r="J8096" s="1">
        <v>12052</v>
      </c>
      <c r="K8096" t="s">
        <v>9128</v>
      </c>
      <c r="L8096" t="s">
        <v>9148</v>
      </c>
      <c r="M8096" t="s">
        <v>10370</v>
      </c>
      <c r="N8096" t="s">
        <v>8536</v>
      </c>
      <c r="O8096" t="s">
        <v>8547</v>
      </c>
      <c r="P8096" t="s">
        <v>8548</v>
      </c>
      <c r="Q8096">
        <v>98115</v>
      </c>
      <c r="R8096" t="s">
        <v>8542</v>
      </c>
      <c r="S8096" t="s">
        <v>8327</v>
      </c>
      <c r="T8096" t="s">
        <v>7736</v>
      </c>
    </row>
    <row r="8097" spans="1:20" x14ac:dyDescent="0.25">
      <c r="A8097" t="s">
        <v>6638</v>
      </c>
      <c r="B8097" s="2">
        <v>42943</v>
      </c>
      <c r="C8097" s="2">
        <v>42948</v>
      </c>
      <c r="D8097" t="s">
        <v>11</v>
      </c>
      <c r="E8097" t="s">
        <v>2964</v>
      </c>
      <c r="F8097" t="s">
        <v>3018</v>
      </c>
      <c r="G8097" s="1">
        <v>1296</v>
      </c>
      <c r="H8097">
        <v>2</v>
      </c>
      <c r="I8097">
        <v>0</v>
      </c>
      <c r="J8097" s="1">
        <v>62208</v>
      </c>
      <c r="K8097" t="s">
        <v>9128</v>
      </c>
      <c r="L8097" t="s">
        <v>9148</v>
      </c>
      <c r="M8097" t="s">
        <v>10406</v>
      </c>
      <c r="N8097" t="s">
        <v>8536</v>
      </c>
      <c r="O8097" t="s">
        <v>8547</v>
      </c>
      <c r="P8097" t="s">
        <v>8548</v>
      </c>
      <c r="Q8097">
        <v>98115</v>
      </c>
      <c r="R8097" t="s">
        <v>8542</v>
      </c>
      <c r="S8097" t="s">
        <v>8327</v>
      </c>
      <c r="T8097" t="s">
        <v>7736</v>
      </c>
    </row>
    <row r="8098" spans="1:20" x14ac:dyDescent="0.25">
      <c r="A8098" t="s">
        <v>6638</v>
      </c>
      <c r="B8098" s="2">
        <v>42943</v>
      </c>
      <c r="C8098" s="2">
        <v>42948</v>
      </c>
      <c r="D8098" t="s">
        <v>11</v>
      </c>
      <c r="E8098" t="s">
        <v>2964</v>
      </c>
      <c r="F8098" t="s">
        <v>876</v>
      </c>
      <c r="G8098" s="1">
        <v>23495</v>
      </c>
      <c r="H8098">
        <v>5</v>
      </c>
      <c r="I8098">
        <v>0</v>
      </c>
      <c r="J8098" s="1">
        <v>32893</v>
      </c>
      <c r="K8098" t="s">
        <v>9139</v>
      </c>
      <c r="L8098" t="s">
        <v>9162</v>
      </c>
      <c r="M8098" t="s">
        <v>9578</v>
      </c>
      <c r="N8098" t="s">
        <v>8536</v>
      </c>
      <c r="O8098" t="s">
        <v>8547</v>
      </c>
      <c r="P8098" t="s">
        <v>8548</v>
      </c>
      <c r="Q8098">
        <v>98115</v>
      </c>
      <c r="R8098" t="s">
        <v>8542</v>
      </c>
      <c r="S8098" t="s">
        <v>8327</v>
      </c>
      <c r="T8098" t="s">
        <v>7736</v>
      </c>
    </row>
    <row r="8099" spans="1:20" x14ac:dyDescent="0.25">
      <c r="A8099" t="s">
        <v>6639</v>
      </c>
      <c r="B8099" s="2">
        <v>43097</v>
      </c>
      <c r="C8099" s="2">
        <v>43101</v>
      </c>
      <c r="D8099" t="s">
        <v>19</v>
      </c>
      <c r="E8099" t="s">
        <v>3055</v>
      </c>
      <c r="F8099" t="s">
        <v>791</v>
      </c>
      <c r="G8099" s="1">
        <v>11825</v>
      </c>
      <c r="H8099">
        <v>5</v>
      </c>
      <c r="I8099">
        <v>0</v>
      </c>
      <c r="J8099" s="1">
        <v>342925</v>
      </c>
      <c r="K8099" t="s">
        <v>9128</v>
      </c>
      <c r="L8099" t="s">
        <v>9133</v>
      </c>
      <c r="M8099" t="s">
        <v>9534</v>
      </c>
      <c r="N8099" t="s">
        <v>8536</v>
      </c>
      <c r="O8099" t="s">
        <v>8890</v>
      </c>
      <c r="P8099" t="s">
        <v>8620</v>
      </c>
      <c r="Q8099">
        <v>87105</v>
      </c>
      <c r="R8099" t="s">
        <v>8542</v>
      </c>
      <c r="S8099" t="s">
        <v>8341</v>
      </c>
      <c r="T8099" t="s">
        <v>7736</v>
      </c>
    </row>
    <row r="8100" spans="1:20" x14ac:dyDescent="0.25">
      <c r="A8100" t="s">
        <v>6639</v>
      </c>
      <c r="B8100" s="2">
        <v>43097</v>
      </c>
      <c r="C8100" s="2">
        <v>43101</v>
      </c>
      <c r="D8100" t="s">
        <v>19</v>
      </c>
      <c r="E8100" t="s">
        <v>3055</v>
      </c>
      <c r="F8100" t="s">
        <v>3492</v>
      </c>
      <c r="G8100" s="1">
        <v>428</v>
      </c>
      <c r="H8100">
        <v>1</v>
      </c>
      <c r="I8100">
        <v>0</v>
      </c>
      <c r="J8100" s="1">
        <v>1926</v>
      </c>
      <c r="K8100" t="s">
        <v>9128</v>
      </c>
      <c r="L8100" t="s">
        <v>9148</v>
      </c>
      <c r="M8100" t="s">
        <v>10545</v>
      </c>
      <c r="N8100" t="s">
        <v>8536</v>
      </c>
      <c r="O8100" t="s">
        <v>8890</v>
      </c>
      <c r="P8100" t="s">
        <v>8620</v>
      </c>
      <c r="Q8100">
        <v>87105</v>
      </c>
      <c r="R8100" t="s">
        <v>8542</v>
      </c>
      <c r="S8100" t="s">
        <v>8341</v>
      </c>
      <c r="T8100" t="s">
        <v>7736</v>
      </c>
    </row>
    <row r="8101" spans="1:20" x14ac:dyDescent="0.25">
      <c r="A8101" t="s">
        <v>6640</v>
      </c>
      <c r="B8101" s="2">
        <v>42439</v>
      </c>
      <c r="C8101" s="2">
        <v>42442</v>
      </c>
      <c r="D8101" t="s">
        <v>79</v>
      </c>
      <c r="E8101" t="s">
        <v>2786</v>
      </c>
      <c r="F8101" t="s">
        <v>2318</v>
      </c>
      <c r="G8101" s="1">
        <v>2685</v>
      </c>
      <c r="H8101">
        <v>3</v>
      </c>
      <c r="I8101">
        <v>0</v>
      </c>
      <c r="J8101" s="1">
        <v>51015</v>
      </c>
      <c r="K8101" t="s">
        <v>9139</v>
      </c>
      <c r="L8101" t="s">
        <v>9162</v>
      </c>
      <c r="M8101" t="s">
        <v>10167</v>
      </c>
      <c r="N8101" t="s">
        <v>8536</v>
      </c>
      <c r="O8101" t="s">
        <v>8540</v>
      </c>
      <c r="P8101" t="s">
        <v>8541</v>
      </c>
      <c r="Q8101">
        <v>90045</v>
      </c>
      <c r="R8101" t="s">
        <v>8542</v>
      </c>
      <c r="S8101" t="s">
        <v>8301</v>
      </c>
      <c r="T8101" t="s">
        <v>7744</v>
      </c>
    </row>
    <row r="8102" spans="1:20" x14ac:dyDescent="0.25">
      <c r="A8102" t="s">
        <v>6640</v>
      </c>
      <c r="B8102" s="2">
        <v>42439</v>
      </c>
      <c r="C8102" s="2">
        <v>42442</v>
      </c>
      <c r="D8102" t="s">
        <v>79</v>
      </c>
      <c r="E8102" t="s">
        <v>2786</v>
      </c>
      <c r="F8102" t="s">
        <v>6641</v>
      </c>
      <c r="G8102" s="1">
        <v>33576</v>
      </c>
      <c r="H8102">
        <v>3</v>
      </c>
      <c r="I8102">
        <v>2</v>
      </c>
      <c r="J8102" s="1">
        <v>37773</v>
      </c>
      <c r="K8102" t="s">
        <v>9139</v>
      </c>
      <c r="L8102" t="s">
        <v>9296</v>
      </c>
      <c r="M8102" t="s">
        <v>10931</v>
      </c>
      <c r="N8102" t="s">
        <v>8536</v>
      </c>
      <c r="O8102" t="s">
        <v>8540</v>
      </c>
      <c r="P8102" t="s">
        <v>8541</v>
      </c>
      <c r="Q8102">
        <v>90045</v>
      </c>
      <c r="R8102" t="s">
        <v>8542</v>
      </c>
      <c r="S8102" t="s">
        <v>8301</v>
      </c>
      <c r="T8102" t="s">
        <v>7744</v>
      </c>
    </row>
    <row r="8103" spans="1:20" x14ac:dyDescent="0.25">
      <c r="A8103" t="s">
        <v>6642</v>
      </c>
      <c r="B8103" s="2">
        <v>42146</v>
      </c>
      <c r="C8103" s="2">
        <v>42150</v>
      </c>
      <c r="D8103" t="s">
        <v>19</v>
      </c>
      <c r="E8103" t="s">
        <v>5320</v>
      </c>
      <c r="F8103" t="s">
        <v>1280</v>
      </c>
      <c r="G8103" s="1">
        <v>826</v>
      </c>
      <c r="H8103">
        <v>2</v>
      </c>
      <c r="I8103">
        <v>0</v>
      </c>
      <c r="J8103" s="1">
        <v>37996</v>
      </c>
      <c r="K8103" t="s">
        <v>9128</v>
      </c>
      <c r="L8103" t="s">
        <v>9129</v>
      </c>
      <c r="M8103" t="s">
        <v>9755</v>
      </c>
      <c r="N8103" t="s">
        <v>8536</v>
      </c>
      <c r="O8103" t="s">
        <v>8540</v>
      </c>
      <c r="P8103" t="s">
        <v>8541</v>
      </c>
      <c r="Q8103">
        <v>90045</v>
      </c>
      <c r="R8103" t="s">
        <v>8542</v>
      </c>
      <c r="S8103" t="s">
        <v>8504</v>
      </c>
      <c r="T8103" t="s">
        <v>7736</v>
      </c>
    </row>
    <row r="8104" spans="1:20" x14ac:dyDescent="0.25">
      <c r="A8104" t="s">
        <v>6642</v>
      </c>
      <c r="B8104" s="2">
        <v>42146</v>
      </c>
      <c r="C8104" s="2">
        <v>42150</v>
      </c>
      <c r="D8104" t="s">
        <v>19</v>
      </c>
      <c r="E8104" t="s">
        <v>5320</v>
      </c>
      <c r="F8104" t="s">
        <v>1382</v>
      </c>
      <c r="G8104" s="1">
        <v>297332</v>
      </c>
      <c r="H8104">
        <v>7</v>
      </c>
      <c r="I8104">
        <v>2</v>
      </c>
      <c r="J8104" s="1">
        <v>3344985</v>
      </c>
      <c r="K8104" t="s">
        <v>9139</v>
      </c>
      <c r="L8104" t="s">
        <v>9296</v>
      </c>
      <c r="M8104" t="s">
        <v>9806</v>
      </c>
      <c r="N8104" t="s">
        <v>8536</v>
      </c>
      <c r="O8104" t="s">
        <v>8540</v>
      </c>
      <c r="P8104" t="s">
        <v>8541</v>
      </c>
      <c r="Q8104">
        <v>90045</v>
      </c>
      <c r="R8104" t="s">
        <v>8542</v>
      </c>
      <c r="S8104" t="s">
        <v>8504</v>
      </c>
      <c r="T8104" t="s">
        <v>7736</v>
      </c>
    </row>
    <row r="8105" spans="1:20" x14ac:dyDescent="0.25">
      <c r="A8105" t="s">
        <v>6642</v>
      </c>
      <c r="B8105" s="2">
        <v>42146</v>
      </c>
      <c r="C8105" s="2">
        <v>42150</v>
      </c>
      <c r="D8105" t="s">
        <v>19</v>
      </c>
      <c r="E8105" t="s">
        <v>5320</v>
      </c>
      <c r="F8105" t="s">
        <v>658</v>
      </c>
      <c r="G8105" s="1">
        <v>10479</v>
      </c>
      <c r="H8105">
        <v>7</v>
      </c>
      <c r="I8105">
        <v>0</v>
      </c>
      <c r="J8105" s="1">
        <v>293412</v>
      </c>
      <c r="K8105" t="s">
        <v>9128</v>
      </c>
      <c r="L8105" t="s">
        <v>9133</v>
      </c>
      <c r="M8105" t="s">
        <v>9470</v>
      </c>
      <c r="N8105" t="s">
        <v>8536</v>
      </c>
      <c r="O8105" t="s">
        <v>8540</v>
      </c>
      <c r="P8105" t="s">
        <v>8541</v>
      </c>
      <c r="Q8105">
        <v>90045</v>
      </c>
      <c r="R8105" t="s">
        <v>8542</v>
      </c>
      <c r="S8105" t="s">
        <v>8504</v>
      </c>
      <c r="T8105" t="s">
        <v>7736</v>
      </c>
    </row>
    <row r="8106" spans="1:20" x14ac:dyDescent="0.25">
      <c r="A8106" t="s">
        <v>6642</v>
      </c>
      <c r="B8106" s="2">
        <v>42146</v>
      </c>
      <c r="C8106" s="2">
        <v>42150</v>
      </c>
      <c r="D8106" t="s">
        <v>19</v>
      </c>
      <c r="E8106" t="s">
        <v>5320</v>
      </c>
      <c r="F8106" t="s">
        <v>600</v>
      </c>
      <c r="G8106" s="1">
        <v>775728</v>
      </c>
      <c r="H8106">
        <v>6</v>
      </c>
      <c r="I8106">
        <v>2</v>
      </c>
      <c r="J8106" s="1">
        <v>581796</v>
      </c>
      <c r="K8106" t="s">
        <v>9139</v>
      </c>
      <c r="L8106" t="s">
        <v>9140</v>
      </c>
      <c r="M8106" t="s">
        <v>9438</v>
      </c>
      <c r="N8106" t="s">
        <v>8536</v>
      </c>
      <c r="O8106" t="s">
        <v>8540</v>
      </c>
      <c r="P8106" t="s">
        <v>8541</v>
      </c>
      <c r="Q8106">
        <v>90045</v>
      </c>
      <c r="R8106" t="s">
        <v>8542</v>
      </c>
      <c r="S8106" t="s">
        <v>8504</v>
      </c>
      <c r="T8106" t="s">
        <v>7736</v>
      </c>
    </row>
    <row r="8107" spans="1:20" x14ac:dyDescent="0.25">
      <c r="A8107" t="s">
        <v>6643</v>
      </c>
      <c r="B8107" s="2">
        <v>42783</v>
      </c>
      <c r="C8107" s="2">
        <v>42785</v>
      </c>
      <c r="D8107" t="s">
        <v>79</v>
      </c>
      <c r="E8107" t="s">
        <v>4453</v>
      </c>
      <c r="F8107" t="s">
        <v>839</v>
      </c>
      <c r="G8107" s="1">
        <v>890664</v>
      </c>
      <c r="H8107">
        <v>1</v>
      </c>
      <c r="I8107">
        <v>32</v>
      </c>
      <c r="J8107" s="1">
        <v>-170274</v>
      </c>
      <c r="K8107" t="s">
        <v>9123</v>
      </c>
      <c r="L8107" t="s">
        <v>9124</v>
      </c>
      <c r="M8107" t="s">
        <v>9560</v>
      </c>
      <c r="N8107" t="s">
        <v>8536</v>
      </c>
      <c r="O8107" t="s">
        <v>8563</v>
      </c>
      <c r="P8107" t="s">
        <v>8550</v>
      </c>
      <c r="Q8107">
        <v>77041</v>
      </c>
      <c r="R8107" t="s">
        <v>8551</v>
      </c>
      <c r="S8107" t="s">
        <v>8474</v>
      </c>
      <c r="T8107" t="s">
        <v>7744</v>
      </c>
    </row>
    <row r="8108" spans="1:20" x14ac:dyDescent="0.25">
      <c r="A8108" t="s">
        <v>6643</v>
      </c>
      <c r="B8108" s="2">
        <v>42783</v>
      </c>
      <c r="C8108" s="2">
        <v>42785</v>
      </c>
      <c r="D8108" t="s">
        <v>79</v>
      </c>
      <c r="E8108" t="s">
        <v>4453</v>
      </c>
      <c r="F8108" t="s">
        <v>6644</v>
      </c>
      <c r="G8108" s="1">
        <v>17544</v>
      </c>
      <c r="H8108">
        <v>6</v>
      </c>
      <c r="I8108">
        <v>2</v>
      </c>
      <c r="J8108" s="1">
        <v>52632</v>
      </c>
      <c r="K8108" t="s">
        <v>9128</v>
      </c>
      <c r="L8108" t="s">
        <v>9137</v>
      </c>
      <c r="M8108" t="s">
        <v>10932</v>
      </c>
      <c r="N8108" t="s">
        <v>8536</v>
      </c>
      <c r="O8108" t="s">
        <v>8563</v>
      </c>
      <c r="P8108" t="s">
        <v>8550</v>
      </c>
      <c r="Q8108">
        <v>77041</v>
      </c>
      <c r="R8108" t="s">
        <v>8551</v>
      </c>
      <c r="S8108" t="s">
        <v>8474</v>
      </c>
      <c r="T8108" t="s">
        <v>7744</v>
      </c>
    </row>
    <row r="8109" spans="1:20" x14ac:dyDescent="0.25">
      <c r="A8109" t="s">
        <v>6643</v>
      </c>
      <c r="B8109" s="2">
        <v>42783</v>
      </c>
      <c r="C8109" s="2">
        <v>42785</v>
      </c>
      <c r="D8109" t="s">
        <v>79</v>
      </c>
      <c r="E8109" t="s">
        <v>4453</v>
      </c>
      <c r="F8109" t="s">
        <v>2392</v>
      </c>
      <c r="G8109" s="1">
        <v>438336</v>
      </c>
      <c r="H8109">
        <v>4</v>
      </c>
      <c r="I8109">
        <v>2</v>
      </c>
      <c r="J8109" s="1">
        <v>-876672</v>
      </c>
      <c r="K8109" t="s">
        <v>9139</v>
      </c>
      <c r="L8109" t="s">
        <v>9140</v>
      </c>
      <c r="M8109" t="s">
        <v>10198</v>
      </c>
      <c r="N8109" t="s">
        <v>8536</v>
      </c>
      <c r="O8109" t="s">
        <v>8563</v>
      </c>
      <c r="P8109" t="s">
        <v>8550</v>
      </c>
      <c r="Q8109">
        <v>77041</v>
      </c>
      <c r="R8109" t="s">
        <v>8551</v>
      </c>
      <c r="S8109" t="s">
        <v>8474</v>
      </c>
      <c r="T8109" t="s">
        <v>7744</v>
      </c>
    </row>
    <row r="8110" spans="1:20" x14ac:dyDescent="0.25">
      <c r="A8110" t="s">
        <v>6645</v>
      </c>
      <c r="B8110" s="2">
        <v>43077</v>
      </c>
      <c r="C8110" s="2">
        <v>43084</v>
      </c>
      <c r="D8110" t="s">
        <v>19</v>
      </c>
      <c r="E8110" t="s">
        <v>1238</v>
      </c>
      <c r="F8110" t="s">
        <v>787</v>
      </c>
      <c r="G8110" s="1">
        <v>215544</v>
      </c>
      <c r="H8110">
        <v>4</v>
      </c>
      <c r="I8110">
        <v>3</v>
      </c>
      <c r="J8110" s="1">
        <v>-585048</v>
      </c>
      <c r="K8110" t="s">
        <v>9123</v>
      </c>
      <c r="L8110" t="s">
        <v>9126</v>
      </c>
      <c r="M8110" t="s">
        <v>9531</v>
      </c>
      <c r="N8110" t="s">
        <v>8536</v>
      </c>
      <c r="O8110" t="s">
        <v>8559</v>
      </c>
      <c r="P8110" t="s">
        <v>8560</v>
      </c>
      <c r="Q8110">
        <v>19140</v>
      </c>
      <c r="R8110" t="s">
        <v>8561</v>
      </c>
      <c r="S8110" t="s">
        <v>8021</v>
      </c>
      <c r="T8110" t="s">
        <v>7736</v>
      </c>
    </row>
    <row r="8111" spans="1:20" x14ac:dyDescent="0.25">
      <c r="A8111" t="s">
        <v>6646</v>
      </c>
      <c r="B8111" s="2">
        <v>43057</v>
      </c>
      <c r="C8111" s="2">
        <v>43062</v>
      </c>
      <c r="D8111" t="s">
        <v>19</v>
      </c>
      <c r="E8111" t="s">
        <v>4006</v>
      </c>
      <c r="F8111" t="s">
        <v>5361</v>
      </c>
      <c r="G8111" s="1">
        <v>55584</v>
      </c>
      <c r="H8111">
        <v>6</v>
      </c>
      <c r="I8111">
        <v>2</v>
      </c>
      <c r="J8111" s="1">
        <v>20844</v>
      </c>
      <c r="K8111" t="s">
        <v>9128</v>
      </c>
      <c r="L8111" t="s">
        <v>9167</v>
      </c>
      <c r="M8111" t="s">
        <v>10826</v>
      </c>
      <c r="N8111" t="s">
        <v>8536</v>
      </c>
      <c r="O8111" t="s">
        <v>8579</v>
      </c>
      <c r="P8111" t="s">
        <v>8566</v>
      </c>
      <c r="Q8111">
        <v>60623</v>
      </c>
      <c r="R8111" t="s">
        <v>8551</v>
      </c>
      <c r="S8111" t="s">
        <v>8447</v>
      </c>
      <c r="T8111" t="s">
        <v>7736</v>
      </c>
    </row>
    <row r="8112" spans="1:20" x14ac:dyDescent="0.25">
      <c r="A8112" t="s">
        <v>6646</v>
      </c>
      <c r="B8112" s="2">
        <v>43057</v>
      </c>
      <c r="C8112" s="2">
        <v>43062</v>
      </c>
      <c r="D8112" t="s">
        <v>19</v>
      </c>
      <c r="E8112" t="s">
        <v>4006</v>
      </c>
      <c r="F8112" t="s">
        <v>3601</v>
      </c>
      <c r="G8112" s="1">
        <v>127386</v>
      </c>
      <c r="H8112">
        <v>2</v>
      </c>
      <c r="I8112">
        <v>3</v>
      </c>
      <c r="J8112" s="1">
        <v>-254772</v>
      </c>
      <c r="K8112" t="s">
        <v>9123</v>
      </c>
      <c r="L8112" t="s">
        <v>9126</v>
      </c>
      <c r="M8112" t="s">
        <v>10565</v>
      </c>
      <c r="N8112" t="s">
        <v>8536</v>
      </c>
      <c r="O8112" t="s">
        <v>8579</v>
      </c>
      <c r="P8112" t="s">
        <v>8566</v>
      </c>
      <c r="Q8112">
        <v>60623</v>
      </c>
      <c r="R8112" t="s">
        <v>8551</v>
      </c>
      <c r="S8112" t="s">
        <v>8447</v>
      </c>
      <c r="T8112" t="s">
        <v>7736</v>
      </c>
    </row>
    <row r="8113" spans="1:20" x14ac:dyDescent="0.25">
      <c r="A8113" t="s">
        <v>6647</v>
      </c>
      <c r="B8113" s="2">
        <v>42705</v>
      </c>
      <c r="C8113" s="2">
        <v>42707</v>
      </c>
      <c r="D8113" t="s">
        <v>11</v>
      </c>
      <c r="E8113" t="s">
        <v>3216</v>
      </c>
      <c r="F8113" t="s">
        <v>953</v>
      </c>
      <c r="G8113" s="1">
        <v>24843</v>
      </c>
      <c r="H8113">
        <v>5</v>
      </c>
      <c r="I8113">
        <v>3</v>
      </c>
      <c r="J8113" s="1">
        <v>-17745</v>
      </c>
      <c r="K8113" t="s">
        <v>9123</v>
      </c>
      <c r="L8113" t="s">
        <v>9126</v>
      </c>
      <c r="M8113" t="s">
        <v>9614</v>
      </c>
      <c r="N8113" t="s">
        <v>8536</v>
      </c>
      <c r="O8113" t="s">
        <v>8869</v>
      </c>
      <c r="P8113" t="s">
        <v>8550</v>
      </c>
      <c r="Q8113">
        <v>76903</v>
      </c>
      <c r="R8113" t="s">
        <v>8551</v>
      </c>
      <c r="S8113" t="s">
        <v>8360</v>
      </c>
      <c r="T8113" t="s">
        <v>7736</v>
      </c>
    </row>
    <row r="8114" spans="1:20" x14ac:dyDescent="0.25">
      <c r="A8114" t="s">
        <v>6647</v>
      </c>
      <c r="B8114" s="2">
        <v>42705</v>
      </c>
      <c r="C8114" s="2">
        <v>42707</v>
      </c>
      <c r="D8114" t="s">
        <v>11</v>
      </c>
      <c r="E8114" t="s">
        <v>3216</v>
      </c>
      <c r="F8114" t="s">
        <v>2008</v>
      </c>
      <c r="G8114" s="1">
        <v>11648</v>
      </c>
      <c r="H8114">
        <v>4</v>
      </c>
      <c r="I8114">
        <v>8</v>
      </c>
      <c r="J8114" s="1">
        <v>-308672</v>
      </c>
      <c r="K8114" t="s">
        <v>9128</v>
      </c>
      <c r="L8114" t="s">
        <v>9144</v>
      </c>
      <c r="M8114" t="s">
        <v>10065</v>
      </c>
      <c r="N8114" t="s">
        <v>8536</v>
      </c>
      <c r="O8114" t="s">
        <v>8869</v>
      </c>
      <c r="P8114" t="s">
        <v>8550</v>
      </c>
      <c r="Q8114">
        <v>76903</v>
      </c>
      <c r="R8114" t="s">
        <v>8551</v>
      </c>
      <c r="S8114" t="s">
        <v>8360</v>
      </c>
      <c r="T8114" t="s">
        <v>7736</v>
      </c>
    </row>
    <row r="8115" spans="1:20" x14ac:dyDescent="0.25">
      <c r="A8115" t="s">
        <v>6647</v>
      </c>
      <c r="B8115" s="2">
        <v>42705</v>
      </c>
      <c r="C8115" s="2">
        <v>42707</v>
      </c>
      <c r="D8115" t="s">
        <v>11</v>
      </c>
      <c r="E8115" t="s">
        <v>3216</v>
      </c>
      <c r="F8115" t="s">
        <v>439</v>
      </c>
      <c r="G8115" s="1">
        <v>85246</v>
      </c>
      <c r="H8115">
        <v>2</v>
      </c>
      <c r="I8115">
        <v>3</v>
      </c>
      <c r="J8115" s="1">
        <v>-12178</v>
      </c>
      <c r="K8115" t="s">
        <v>9123</v>
      </c>
      <c r="L8115" t="s">
        <v>9126</v>
      </c>
      <c r="M8115" t="s">
        <v>9354</v>
      </c>
      <c r="N8115" t="s">
        <v>8536</v>
      </c>
      <c r="O8115" t="s">
        <v>8869</v>
      </c>
      <c r="P8115" t="s">
        <v>8550</v>
      </c>
      <c r="Q8115">
        <v>76903</v>
      </c>
      <c r="R8115" t="s">
        <v>8551</v>
      </c>
      <c r="S8115" t="s">
        <v>8360</v>
      </c>
      <c r="T8115" t="s">
        <v>7736</v>
      </c>
    </row>
    <row r="8116" spans="1:20" x14ac:dyDescent="0.25">
      <c r="A8116" t="s">
        <v>6648</v>
      </c>
      <c r="B8116" s="2">
        <v>43011</v>
      </c>
      <c r="C8116" s="2">
        <v>43015</v>
      </c>
      <c r="D8116" t="s">
        <v>11</v>
      </c>
      <c r="E8116" t="s">
        <v>2003</v>
      </c>
      <c r="F8116" t="s">
        <v>1965</v>
      </c>
      <c r="G8116" s="1">
        <v>2064</v>
      </c>
      <c r="H8116">
        <v>5</v>
      </c>
      <c r="I8116">
        <v>2</v>
      </c>
      <c r="J8116" s="1">
        <v>2322</v>
      </c>
      <c r="K8116" t="s">
        <v>9128</v>
      </c>
      <c r="L8116" t="s">
        <v>9137</v>
      </c>
      <c r="M8116" t="s">
        <v>10051</v>
      </c>
      <c r="N8116" t="s">
        <v>8536</v>
      </c>
      <c r="O8116" t="s">
        <v>8612</v>
      </c>
      <c r="P8116" t="s">
        <v>8550</v>
      </c>
      <c r="Q8116">
        <v>77506</v>
      </c>
      <c r="R8116" t="s">
        <v>8551</v>
      </c>
      <c r="S8116" t="s">
        <v>8167</v>
      </c>
      <c r="T8116" t="s">
        <v>7738</v>
      </c>
    </row>
    <row r="8117" spans="1:20" x14ac:dyDescent="0.25">
      <c r="A8117" t="s">
        <v>6649</v>
      </c>
      <c r="B8117" s="2">
        <v>42976</v>
      </c>
      <c r="C8117" s="2">
        <v>42982</v>
      </c>
      <c r="D8117" t="s">
        <v>19</v>
      </c>
      <c r="E8117" t="s">
        <v>2127</v>
      </c>
      <c r="F8117" t="s">
        <v>6224</v>
      </c>
      <c r="G8117" s="1">
        <v>14802</v>
      </c>
      <c r="H8117">
        <v>3</v>
      </c>
      <c r="I8117">
        <v>0</v>
      </c>
      <c r="J8117" s="1">
        <v>414456</v>
      </c>
      <c r="K8117" t="s">
        <v>9123</v>
      </c>
      <c r="L8117" t="s">
        <v>9135</v>
      </c>
      <c r="M8117" t="s">
        <v>10918</v>
      </c>
      <c r="N8117" t="s">
        <v>8536</v>
      </c>
      <c r="O8117" t="s">
        <v>8540</v>
      </c>
      <c r="P8117" t="s">
        <v>8541</v>
      </c>
      <c r="Q8117">
        <v>90049</v>
      </c>
      <c r="R8117" t="s">
        <v>8542</v>
      </c>
      <c r="S8117" t="s">
        <v>8197</v>
      </c>
      <c r="T8117" t="s">
        <v>7738</v>
      </c>
    </row>
    <row r="8118" spans="1:20" x14ac:dyDescent="0.25">
      <c r="A8118" t="s">
        <v>6650</v>
      </c>
      <c r="B8118" s="2">
        <v>43063</v>
      </c>
      <c r="C8118" s="2">
        <v>43063</v>
      </c>
      <c r="D8118" t="s">
        <v>654</v>
      </c>
      <c r="E8118" t="s">
        <v>1893</v>
      </c>
      <c r="F8118" t="s">
        <v>3021</v>
      </c>
      <c r="G8118" s="1">
        <v>3329</v>
      </c>
      <c r="H8118">
        <v>1</v>
      </c>
      <c r="I8118">
        <v>0</v>
      </c>
      <c r="J8118" s="1">
        <v>79896</v>
      </c>
      <c r="K8118" t="s">
        <v>9128</v>
      </c>
      <c r="L8118" t="s">
        <v>9133</v>
      </c>
      <c r="M8118" t="s">
        <v>10407</v>
      </c>
      <c r="N8118" t="s">
        <v>8536</v>
      </c>
      <c r="O8118" t="s">
        <v>9083</v>
      </c>
      <c r="P8118" t="s">
        <v>8832</v>
      </c>
      <c r="Q8118">
        <v>67846</v>
      </c>
      <c r="R8118" t="s">
        <v>8551</v>
      </c>
      <c r="S8118" t="s">
        <v>8148</v>
      </c>
      <c r="T8118" t="s">
        <v>7738</v>
      </c>
    </row>
    <row r="8119" spans="1:20" x14ac:dyDescent="0.25">
      <c r="A8119" t="s">
        <v>6651</v>
      </c>
      <c r="B8119" s="2">
        <v>42916</v>
      </c>
      <c r="C8119" s="2">
        <v>42921</v>
      </c>
      <c r="D8119" t="s">
        <v>19</v>
      </c>
      <c r="E8119" t="s">
        <v>3247</v>
      </c>
      <c r="F8119" t="s">
        <v>2534</v>
      </c>
      <c r="G8119" s="1">
        <v>20495</v>
      </c>
      <c r="H8119">
        <v>5</v>
      </c>
      <c r="I8119">
        <v>0</v>
      </c>
      <c r="J8119" s="1">
        <v>1004255</v>
      </c>
      <c r="K8119" t="s">
        <v>9128</v>
      </c>
      <c r="L8119" t="s">
        <v>9148</v>
      </c>
      <c r="M8119" t="s">
        <v>10248</v>
      </c>
      <c r="N8119" t="s">
        <v>8536</v>
      </c>
      <c r="O8119" t="s">
        <v>8540</v>
      </c>
      <c r="P8119" t="s">
        <v>8541</v>
      </c>
      <c r="Q8119">
        <v>90045</v>
      </c>
      <c r="R8119" t="s">
        <v>8542</v>
      </c>
      <c r="S8119" t="s">
        <v>8365</v>
      </c>
      <c r="T8119" t="s">
        <v>7736</v>
      </c>
    </row>
    <row r="8120" spans="1:20" x14ac:dyDescent="0.25">
      <c r="A8120" t="s">
        <v>6652</v>
      </c>
      <c r="B8120" s="2">
        <v>42938</v>
      </c>
      <c r="C8120" s="2">
        <v>42943</v>
      </c>
      <c r="D8120" t="s">
        <v>19</v>
      </c>
      <c r="E8120" t="s">
        <v>2437</v>
      </c>
      <c r="F8120" t="s">
        <v>1007</v>
      </c>
      <c r="G8120" s="1">
        <v>526344</v>
      </c>
      <c r="H8120">
        <v>4</v>
      </c>
      <c r="I8120">
        <v>3</v>
      </c>
      <c r="J8120" s="1">
        <v>-75192</v>
      </c>
      <c r="K8120" t="s">
        <v>9123</v>
      </c>
      <c r="L8120" t="s">
        <v>9126</v>
      </c>
      <c r="M8120" t="s">
        <v>9638</v>
      </c>
      <c r="N8120" t="s">
        <v>8536</v>
      </c>
      <c r="O8120" t="s">
        <v>8579</v>
      </c>
      <c r="P8120" t="s">
        <v>8566</v>
      </c>
      <c r="Q8120">
        <v>60653</v>
      </c>
      <c r="R8120" t="s">
        <v>8551</v>
      </c>
      <c r="S8120" t="s">
        <v>8256</v>
      </c>
      <c r="T8120" t="s">
        <v>7736</v>
      </c>
    </row>
    <row r="8121" spans="1:20" x14ac:dyDescent="0.25">
      <c r="A8121" t="s">
        <v>6653</v>
      </c>
      <c r="B8121" s="2">
        <v>42685</v>
      </c>
      <c r="C8121" s="2">
        <v>42690</v>
      </c>
      <c r="D8121" t="s">
        <v>19</v>
      </c>
      <c r="E8121" t="s">
        <v>990</v>
      </c>
      <c r="F8121" t="s">
        <v>227</v>
      </c>
      <c r="G8121" s="1">
        <v>4196</v>
      </c>
      <c r="H8121">
        <v>2</v>
      </c>
      <c r="I8121">
        <v>0</v>
      </c>
      <c r="J8121" s="1">
        <v>109096</v>
      </c>
      <c r="K8121" t="s">
        <v>9123</v>
      </c>
      <c r="L8121" t="s">
        <v>9135</v>
      </c>
      <c r="M8121" t="s">
        <v>9247</v>
      </c>
      <c r="N8121" t="s">
        <v>8536</v>
      </c>
      <c r="O8121" t="s">
        <v>8556</v>
      </c>
      <c r="P8121" t="s">
        <v>8541</v>
      </c>
      <c r="Q8121">
        <v>94110</v>
      </c>
      <c r="R8121" t="s">
        <v>8542</v>
      </c>
      <c r="S8121" t="s">
        <v>7959</v>
      </c>
      <c r="T8121" t="s">
        <v>7736</v>
      </c>
    </row>
    <row r="8122" spans="1:20" x14ac:dyDescent="0.25">
      <c r="A8122" t="s">
        <v>6653</v>
      </c>
      <c r="B8122" s="2">
        <v>42685</v>
      </c>
      <c r="C8122" s="2">
        <v>42690</v>
      </c>
      <c r="D8122" t="s">
        <v>19</v>
      </c>
      <c r="E8122" t="s">
        <v>990</v>
      </c>
      <c r="F8122" t="s">
        <v>1007</v>
      </c>
      <c r="G8122" s="1">
        <v>451152</v>
      </c>
      <c r="H8122">
        <v>3</v>
      </c>
      <c r="I8122">
        <v>2</v>
      </c>
      <c r="J8122" s="1">
        <v>0</v>
      </c>
      <c r="K8122" t="s">
        <v>9123</v>
      </c>
      <c r="L8122" t="s">
        <v>9126</v>
      </c>
      <c r="M8122" t="s">
        <v>9638</v>
      </c>
      <c r="N8122" t="s">
        <v>8536</v>
      </c>
      <c r="O8122" t="s">
        <v>8556</v>
      </c>
      <c r="P8122" t="s">
        <v>8541</v>
      </c>
      <c r="Q8122">
        <v>94110</v>
      </c>
      <c r="R8122" t="s">
        <v>8542</v>
      </c>
      <c r="S8122" t="s">
        <v>7959</v>
      </c>
      <c r="T8122" t="s">
        <v>7736</v>
      </c>
    </row>
    <row r="8123" spans="1:20" x14ac:dyDescent="0.25">
      <c r="A8123" t="s">
        <v>6653</v>
      </c>
      <c r="B8123" s="2">
        <v>42685</v>
      </c>
      <c r="C8123" s="2">
        <v>42690</v>
      </c>
      <c r="D8123" t="s">
        <v>19</v>
      </c>
      <c r="E8123" t="s">
        <v>990</v>
      </c>
      <c r="F8123" t="s">
        <v>364</v>
      </c>
      <c r="G8123" s="1">
        <v>31504</v>
      </c>
      <c r="H8123">
        <v>11</v>
      </c>
      <c r="I8123">
        <v>2</v>
      </c>
      <c r="J8123" s="1">
        <v>110264</v>
      </c>
      <c r="K8123" t="s">
        <v>9128</v>
      </c>
      <c r="L8123" t="s">
        <v>9142</v>
      </c>
      <c r="M8123" t="s">
        <v>9317</v>
      </c>
      <c r="N8123" t="s">
        <v>8536</v>
      </c>
      <c r="O8123" t="s">
        <v>8556</v>
      </c>
      <c r="P8123" t="s">
        <v>8541</v>
      </c>
      <c r="Q8123">
        <v>94110</v>
      </c>
      <c r="R8123" t="s">
        <v>8542</v>
      </c>
      <c r="S8123" t="s">
        <v>7959</v>
      </c>
      <c r="T8123" t="s">
        <v>7736</v>
      </c>
    </row>
    <row r="8124" spans="1:20" x14ac:dyDescent="0.25">
      <c r="A8124" t="s">
        <v>6654</v>
      </c>
      <c r="B8124" s="2">
        <v>41982</v>
      </c>
      <c r="C8124" s="2">
        <v>41988</v>
      </c>
      <c r="D8124" t="s">
        <v>19</v>
      </c>
      <c r="E8124" t="s">
        <v>1000</v>
      </c>
      <c r="F8124" t="s">
        <v>248</v>
      </c>
      <c r="G8124" s="1">
        <v>30672</v>
      </c>
      <c r="H8124">
        <v>3</v>
      </c>
      <c r="I8124">
        <v>2</v>
      </c>
      <c r="J8124" s="1">
        <v>9585</v>
      </c>
      <c r="K8124" t="s">
        <v>9128</v>
      </c>
      <c r="L8124" t="s">
        <v>9167</v>
      </c>
      <c r="M8124" t="s">
        <v>9258</v>
      </c>
      <c r="N8124" t="s">
        <v>8536</v>
      </c>
      <c r="O8124" t="s">
        <v>8559</v>
      </c>
      <c r="P8124" t="s">
        <v>8560</v>
      </c>
      <c r="Q8124">
        <v>19134</v>
      </c>
      <c r="R8124" t="s">
        <v>8561</v>
      </c>
      <c r="S8124" t="s">
        <v>7962</v>
      </c>
      <c r="T8124" t="s">
        <v>7736</v>
      </c>
    </row>
    <row r="8125" spans="1:20" x14ac:dyDescent="0.25">
      <c r="A8125" t="s">
        <v>6654</v>
      </c>
      <c r="B8125" s="2">
        <v>41982</v>
      </c>
      <c r="C8125" s="2">
        <v>41988</v>
      </c>
      <c r="D8125" t="s">
        <v>19</v>
      </c>
      <c r="E8125" t="s">
        <v>1000</v>
      </c>
      <c r="F8125" t="s">
        <v>2399</v>
      </c>
      <c r="G8125" s="1">
        <v>1079976</v>
      </c>
      <c r="H8125">
        <v>4</v>
      </c>
      <c r="I8125">
        <v>4</v>
      </c>
      <c r="J8125" s="1">
        <v>1259972</v>
      </c>
      <c r="K8125" t="s">
        <v>9139</v>
      </c>
      <c r="L8125" t="s">
        <v>9447</v>
      </c>
      <c r="M8125" t="s">
        <v>10200</v>
      </c>
      <c r="N8125" t="s">
        <v>8536</v>
      </c>
      <c r="O8125" t="s">
        <v>8559</v>
      </c>
      <c r="P8125" t="s">
        <v>8560</v>
      </c>
      <c r="Q8125">
        <v>19134</v>
      </c>
      <c r="R8125" t="s">
        <v>8561</v>
      </c>
      <c r="S8125" t="s">
        <v>7962</v>
      </c>
      <c r="T8125" t="s">
        <v>7736</v>
      </c>
    </row>
    <row r="8126" spans="1:20" x14ac:dyDescent="0.25">
      <c r="A8126" t="s">
        <v>6655</v>
      </c>
      <c r="B8126" s="2">
        <v>42985</v>
      </c>
      <c r="C8126" s="2">
        <v>42990</v>
      </c>
      <c r="D8126" t="s">
        <v>19</v>
      </c>
      <c r="E8126" t="s">
        <v>1562</v>
      </c>
      <c r="F8126" t="s">
        <v>438</v>
      </c>
      <c r="G8126" s="1">
        <v>161568</v>
      </c>
      <c r="H8126">
        <v>2</v>
      </c>
      <c r="I8126">
        <v>2</v>
      </c>
      <c r="J8126" s="1">
        <v>-282744</v>
      </c>
      <c r="K8126" t="s">
        <v>9123</v>
      </c>
      <c r="L8126" t="s">
        <v>9126</v>
      </c>
      <c r="M8126" t="s">
        <v>9353</v>
      </c>
      <c r="N8126" t="s">
        <v>8536</v>
      </c>
      <c r="O8126" t="s">
        <v>9082</v>
      </c>
      <c r="P8126" t="s">
        <v>8541</v>
      </c>
      <c r="Q8126">
        <v>95351</v>
      </c>
      <c r="R8126" t="s">
        <v>8542</v>
      </c>
      <c r="S8126" t="s">
        <v>8088</v>
      </c>
      <c r="T8126" t="s">
        <v>7736</v>
      </c>
    </row>
    <row r="8127" spans="1:20" x14ac:dyDescent="0.25">
      <c r="A8127" t="s">
        <v>6656</v>
      </c>
      <c r="B8127" s="2">
        <v>42041</v>
      </c>
      <c r="C8127" s="2">
        <v>42048</v>
      </c>
      <c r="D8127" t="s">
        <v>19</v>
      </c>
      <c r="E8127" t="s">
        <v>5574</v>
      </c>
      <c r="F8127" t="s">
        <v>1628</v>
      </c>
      <c r="G8127" s="1">
        <v>2934</v>
      </c>
      <c r="H8127">
        <v>3</v>
      </c>
      <c r="I8127">
        <v>8</v>
      </c>
      <c r="J8127" s="1">
        <v>-49878</v>
      </c>
      <c r="K8127" t="s">
        <v>9128</v>
      </c>
      <c r="L8127" t="s">
        <v>9142</v>
      </c>
      <c r="M8127" t="s">
        <v>9902</v>
      </c>
      <c r="N8127" t="s">
        <v>8536</v>
      </c>
      <c r="O8127" t="s">
        <v>8563</v>
      </c>
      <c r="P8127" t="s">
        <v>8550</v>
      </c>
      <c r="Q8127">
        <v>77070</v>
      </c>
      <c r="R8127" t="s">
        <v>8551</v>
      </c>
      <c r="S8127" t="s">
        <v>8510</v>
      </c>
      <c r="T8127" t="s">
        <v>7736</v>
      </c>
    </row>
    <row r="8128" spans="1:20" x14ac:dyDescent="0.25">
      <c r="A8128" t="s">
        <v>6656</v>
      </c>
      <c r="B8128" s="2">
        <v>42041</v>
      </c>
      <c r="C8128" s="2">
        <v>42048</v>
      </c>
      <c r="D8128" t="s">
        <v>19</v>
      </c>
      <c r="E8128" t="s">
        <v>5574</v>
      </c>
      <c r="F8128" t="s">
        <v>219</v>
      </c>
      <c r="G8128" s="1">
        <v>18528</v>
      </c>
      <c r="H8128">
        <v>2</v>
      </c>
      <c r="I8128">
        <v>2</v>
      </c>
      <c r="J8128" s="1">
        <v>44004</v>
      </c>
      <c r="K8128" t="s">
        <v>9139</v>
      </c>
      <c r="L8128" t="s">
        <v>9162</v>
      </c>
      <c r="M8128" t="s">
        <v>9243</v>
      </c>
      <c r="N8128" t="s">
        <v>8536</v>
      </c>
      <c r="O8128" t="s">
        <v>8563</v>
      </c>
      <c r="P8128" t="s">
        <v>8550</v>
      </c>
      <c r="Q8128">
        <v>77070</v>
      </c>
      <c r="R8128" t="s">
        <v>8551</v>
      </c>
      <c r="S8128" t="s">
        <v>8510</v>
      </c>
      <c r="T8128" t="s">
        <v>7736</v>
      </c>
    </row>
    <row r="8129" spans="1:20" x14ac:dyDescent="0.25">
      <c r="A8129" t="s">
        <v>6656</v>
      </c>
      <c r="B8129" s="2">
        <v>42041</v>
      </c>
      <c r="C8129" s="2">
        <v>42048</v>
      </c>
      <c r="D8129" t="s">
        <v>19</v>
      </c>
      <c r="E8129" t="s">
        <v>5574</v>
      </c>
      <c r="F8129" t="s">
        <v>3235</v>
      </c>
      <c r="G8129" s="1">
        <v>670752</v>
      </c>
      <c r="H8129">
        <v>3</v>
      </c>
      <c r="I8129">
        <v>2</v>
      </c>
      <c r="J8129" s="1">
        <v>-125766</v>
      </c>
      <c r="K8129" t="s">
        <v>9128</v>
      </c>
      <c r="L8129" t="s">
        <v>9133</v>
      </c>
      <c r="M8129" t="s">
        <v>10475</v>
      </c>
      <c r="N8129" t="s">
        <v>8536</v>
      </c>
      <c r="O8129" t="s">
        <v>8563</v>
      </c>
      <c r="P8129" t="s">
        <v>8550</v>
      </c>
      <c r="Q8129">
        <v>77070</v>
      </c>
      <c r="R8129" t="s">
        <v>8551</v>
      </c>
      <c r="S8129" t="s">
        <v>8510</v>
      </c>
      <c r="T8129" t="s">
        <v>7736</v>
      </c>
    </row>
    <row r="8130" spans="1:20" x14ac:dyDescent="0.25">
      <c r="A8130" t="s">
        <v>6657</v>
      </c>
      <c r="B8130" s="2">
        <v>42973</v>
      </c>
      <c r="C8130" s="2">
        <v>42979</v>
      </c>
      <c r="D8130" t="s">
        <v>19</v>
      </c>
      <c r="E8130" t="s">
        <v>110</v>
      </c>
      <c r="F8130" t="s">
        <v>1229</v>
      </c>
      <c r="G8130" s="1">
        <v>6496</v>
      </c>
      <c r="H8130">
        <v>5</v>
      </c>
      <c r="I8130">
        <v>6</v>
      </c>
      <c r="J8130" s="1">
        <v>-43848</v>
      </c>
      <c r="K8130" t="s">
        <v>9123</v>
      </c>
      <c r="L8130" t="s">
        <v>9135</v>
      </c>
      <c r="M8130" t="s">
        <v>9734</v>
      </c>
      <c r="N8130" t="s">
        <v>8536</v>
      </c>
      <c r="O8130" t="s">
        <v>8579</v>
      </c>
      <c r="P8130" t="s">
        <v>8566</v>
      </c>
      <c r="Q8130">
        <v>60610</v>
      </c>
      <c r="R8130" t="s">
        <v>8551</v>
      </c>
      <c r="S8130" t="s">
        <v>7762</v>
      </c>
      <c r="T8130" t="s">
        <v>7736</v>
      </c>
    </row>
    <row r="8131" spans="1:20" x14ac:dyDescent="0.25">
      <c r="A8131" t="s">
        <v>6658</v>
      </c>
      <c r="B8131" s="2">
        <v>41840</v>
      </c>
      <c r="C8131" s="2">
        <v>41843</v>
      </c>
      <c r="D8131" t="s">
        <v>79</v>
      </c>
      <c r="E8131" t="s">
        <v>277</v>
      </c>
      <c r="F8131" t="s">
        <v>1953</v>
      </c>
      <c r="G8131" s="1">
        <v>4194</v>
      </c>
      <c r="H8131">
        <v>2</v>
      </c>
      <c r="I8131">
        <v>0</v>
      </c>
      <c r="J8131" s="1">
        <v>150984</v>
      </c>
      <c r="K8131" t="s">
        <v>9139</v>
      </c>
      <c r="L8131" t="s">
        <v>9162</v>
      </c>
      <c r="M8131" t="s">
        <v>10045</v>
      </c>
      <c r="N8131" t="s">
        <v>8536</v>
      </c>
      <c r="O8131" t="s">
        <v>8750</v>
      </c>
      <c r="P8131" t="s">
        <v>8541</v>
      </c>
      <c r="Q8131">
        <v>92503</v>
      </c>
      <c r="R8131" t="s">
        <v>8542</v>
      </c>
      <c r="S8131" t="s">
        <v>7801</v>
      </c>
      <c r="T8131" t="s">
        <v>7738</v>
      </c>
    </row>
    <row r="8132" spans="1:20" x14ac:dyDescent="0.25">
      <c r="A8132" t="s">
        <v>6658</v>
      </c>
      <c r="B8132" s="2">
        <v>41840</v>
      </c>
      <c r="C8132" s="2">
        <v>41843</v>
      </c>
      <c r="D8132" t="s">
        <v>79</v>
      </c>
      <c r="E8132" t="s">
        <v>277</v>
      </c>
      <c r="F8132" t="s">
        <v>3035</v>
      </c>
      <c r="G8132" s="1">
        <v>1196</v>
      </c>
      <c r="H8132">
        <v>2</v>
      </c>
      <c r="I8132">
        <v>0</v>
      </c>
      <c r="J8132" s="1">
        <v>58604</v>
      </c>
      <c r="K8132" t="s">
        <v>9128</v>
      </c>
      <c r="L8132" t="s">
        <v>9148</v>
      </c>
      <c r="M8132" t="s">
        <v>10411</v>
      </c>
      <c r="N8132" t="s">
        <v>8536</v>
      </c>
      <c r="O8132" t="s">
        <v>8750</v>
      </c>
      <c r="P8132" t="s">
        <v>8541</v>
      </c>
      <c r="Q8132">
        <v>92503</v>
      </c>
      <c r="R8132" t="s">
        <v>8542</v>
      </c>
      <c r="S8132" t="s">
        <v>7801</v>
      </c>
      <c r="T8132" t="s">
        <v>7738</v>
      </c>
    </row>
    <row r="8133" spans="1:20" x14ac:dyDescent="0.25">
      <c r="A8133" t="s">
        <v>6658</v>
      </c>
      <c r="B8133" s="2">
        <v>41840</v>
      </c>
      <c r="C8133" s="2">
        <v>41843</v>
      </c>
      <c r="D8133" t="s">
        <v>79</v>
      </c>
      <c r="E8133" t="s">
        <v>277</v>
      </c>
      <c r="F8133" t="s">
        <v>4310</v>
      </c>
      <c r="G8133" s="1">
        <v>1312</v>
      </c>
      <c r="H8133">
        <v>4</v>
      </c>
      <c r="I8133">
        <v>0</v>
      </c>
      <c r="J8133" s="1">
        <v>38048</v>
      </c>
      <c r="K8133" t="s">
        <v>9128</v>
      </c>
      <c r="L8133" t="s">
        <v>9137</v>
      </c>
      <c r="M8133" t="s">
        <v>10716</v>
      </c>
      <c r="N8133" t="s">
        <v>8536</v>
      </c>
      <c r="O8133" t="s">
        <v>8750</v>
      </c>
      <c r="P8133" t="s">
        <v>8541</v>
      </c>
      <c r="Q8133">
        <v>92503</v>
      </c>
      <c r="R8133" t="s">
        <v>8542</v>
      </c>
      <c r="S8133" t="s">
        <v>7801</v>
      </c>
      <c r="T8133" t="s">
        <v>7738</v>
      </c>
    </row>
    <row r="8134" spans="1:20" x14ac:dyDescent="0.25">
      <c r="A8134" t="s">
        <v>6658</v>
      </c>
      <c r="B8134" s="2">
        <v>41840</v>
      </c>
      <c r="C8134" s="2">
        <v>41843</v>
      </c>
      <c r="D8134" t="s">
        <v>79</v>
      </c>
      <c r="E8134" t="s">
        <v>277</v>
      </c>
      <c r="F8134" t="s">
        <v>1052</v>
      </c>
      <c r="G8134" s="1">
        <v>53541</v>
      </c>
      <c r="H8134">
        <v>3</v>
      </c>
      <c r="I8134">
        <v>0</v>
      </c>
      <c r="J8134" s="1">
        <v>160623</v>
      </c>
      <c r="K8134" t="s">
        <v>9128</v>
      </c>
      <c r="L8134" t="s">
        <v>9133</v>
      </c>
      <c r="M8134" t="s">
        <v>9657</v>
      </c>
      <c r="N8134" t="s">
        <v>8536</v>
      </c>
      <c r="O8134" t="s">
        <v>8750</v>
      </c>
      <c r="P8134" t="s">
        <v>8541</v>
      </c>
      <c r="Q8134">
        <v>92503</v>
      </c>
      <c r="R8134" t="s">
        <v>8542</v>
      </c>
      <c r="S8134" t="s">
        <v>7801</v>
      </c>
      <c r="T8134" t="s">
        <v>7738</v>
      </c>
    </row>
    <row r="8135" spans="1:20" x14ac:dyDescent="0.25">
      <c r="A8135" t="s">
        <v>6659</v>
      </c>
      <c r="B8135" s="2">
        <v>42285</v>
      </c>
      <c r="C8135" s="2">
        <v>42290</v>
      </c>
      <c r="D8135" t="s">
        <v>19</v>
      </c>
      <c r="E8135" t="s">
        <v>80</v>
      </c>
      <c r="F8135" t="s">
        <v>151</v>
      </c>
      <c r="G8135" s="1">
        <v>7278</v>
      </c>
      <c r="H8135">
        <v>3</v>
      </c>
      <c r="I8135">
        <v>6</v>
      </c>
      <c r="J8135" s="1">
        <v>-709605</v>
      </c>
      <c r="K8135" t="s">
        <v>9123</v>
      </c>
      <c r="L8135" t="s">
        <v>9135</v>
      </c>
      <c r="M8135" t="s">
        <v>9211</v>
      </c>
      <c r="N8135" t="s">
        <v>8536</v>
      </c>
      <c r="O8135" t="s">
        <v>8633</v>
      </c>
      <c r="P8135" t="s">
        <v>8550</v>
      </c>
      <c r="Q8135">
        <v>75081</v>
      </c>
      <c r="R8135" t="s">
        <v>8551</v>
      </c>
      <c r="S8135" t="s">
        <v>7754</v>
      </c>
      <c r="T8135" t="s">
        <v>7738</v>
      </c>
    </row>
    <row r="8136" spans="1:20" x14ac:dyDescent="0.25">
      <c r="A8136" t="s">
        <v>6660</v>
      </c>
      <c r="B8136" s="2">
        <v>42051</v>
      </c>
      <c r="C8136" s="2">
        <v>42056</v>
      </c>
      <c r="D8136" t="s">
        <v>19</v>
      </c>
      <c r="E8136" t="s">
        <v>1615</v>
      </c>
      <c r="F8136" t="s">
        <v>632</v>
      </c>
      <c r="G8136" s="1">
        <v>3684</v>
      </c>
      <c r="H8136">
        <v>3</v>
      </c>
      <c r="I8136">
        <v>0</v>
      </c>
      <c r="J8136" s="1">
        <v>173148</v>
      </c>
      <c r="K8136" t="s">
        <v>9128</v>
      </c>
      <c r="L8136" t="s">
        <v>9148</v>
      </c>
      <c r="M8136" t="s">
        <v>9456</v>
      </c>
      <c r="N8136" t="s">
        <v>8536</v>
      </c>
      <c r="O8136" t="s">
        <v>8540</v>
      </c>
      <c r="P8136" t="s">
        <v>8541</v>
      </c>
      <c r="Q8136">
        <v>90008</v>
      </c>
      <c r="R8136" t="s">
        <v>8542</v>
      </c>
      <c r="S8136" t="s">
        <v>8099</v>
      </c>
      <c r="T8136" t="s">
        <v>7736</v>
      </c>
    </row>
    <row r="8137" spans="1:20" x14ac:dyDescent="0.25">
      <c r="A8137" t="s">
        <v>6660</v>
      </c>
      <c r="B8137" s="2">
        <v>42051</v>
      </c>
      <c r="C8137" s="2">
        <v>42056</v>
      </c>
      <c r="D8137" t="s">
        <v>19</v>
      </c>
      <c r="E8137" t="s">
        <v>1615</v>
      </c>
      <c r="F8137" t="s">
        <v>112</v>
      </c>
      <c r="G8137" s="1">
        <v>8771</v>
      </c>
      <c r="H8137">
        <v>7</v>
      </c>
      <c r="I8137">
        <v>0</v>
      </c>
      <c r="J8137" s="1">
        <v>412237</v>
      </c>
      <c r="K8137" t="s">
        <v>9128</v>
      </c>
      <c r="L8137" t="s">
        <v>9129</v>
      </c>
      <c r="M8137" t="s">
        <v>9188</v>
      </c>
      <c r="N8137" t="s">
        <v>8536</v>
      </c>
      <c r="O8137" t="s">
        <v>8540</v>
      </c>
      <c r="P8137" t="s">
        <v>8541</v>
      </c>
      <c r="Q8137">
        <v>90008</v>
      </c>
      <c r="R8137" t="s">
        <v>8542</v>
      </c>
      <c r="S8137" t="s">
        <v>8099</v>
      </c>
      <c r="T8137" t="s">
        <v>7736</v>
      </c>
    </row>
    <row r="8138" spans="1:20" x14ac:dyDescent="0.25">
      <c r="A8138" t="s">
        <v>6661</v>
      </c>
      <c r="B8138" s="2">
        <v>42594</v>
      </c>
      <c r="C8138" s="2">
        <v>42598</v>
      </c>
      <c r="D8138" t="s">
        <v>19</v>
      </c>
      <c r="E8138" t="s">
        <v>3924</v>
      </c>
      <c r="F8138" t="s">
        <v>555</v>
      </c>
      <c r="G8138" s="1">
        <v>5622925</v>
      </c>
      <c r="H8138">
        <v>7</v>
      </c>
      <c r="I8138">
        <v>45</v>
      </c>
      <c r="J8138" s="1">
        <v>-2555875</v>
      </c>
      <c r="K8138" t="s">
        <v>9123</v>
      </c>
      <c r="L8138" t="s">
        <v>9131</v>
      </c>
      <c r="M8138" t="s">
        <v>9418</v>
      </c>
      <c r="N8138" t="s">
        <v>8536</v>
      </c>
      <c r="O8138" t="s">
        <v>8700</v>
      </c>
      <c r="P8138" t="s">
        <v>8544</v>
      </c>
      <c r="Q8138">
        <v>33801</v>
      </c>
      <c r="R8138" t="s">
        <v>8539</v>
      </c>
      <c r="S8138" t="s">
        <v>8441</v>
      </c>
      <c r="T8138" t="s">
        <v>7738</v>
      </c>
    </row>
    <row r="8139" spans="1:20" x14ac:dyDescent="0.25">
      <c r="A8139" t="s">
        <v>6662</v>
      </c>
      <c r="B8139" s="2">
        <v>41952</v>
      </c>
      <c r="C8139" s="2">
        <v>41956</v>
      </c>
      <c r="D8139" t="s">
        <v>19</v>
      </c>
      <c r="E8139" t="s">
        <v>3704</v>
      </c>
      <c r="F8139" t="s">
        <v>543</v>
      </c>
      <c r="G8139" s="1">
        <v>5652</v>
      </c>
      <c r="H8139">
        <v>9</v>
      </c>
      <c r="I8139">
        <v>0</v>
      </c>
      <c r="J8139" s="1">
        <v>214776</v>
      </c>
      <c r="K8139" t="s">
        <v>9123</v>
      </c>
      <c r="L8139" t="s">
        <v>9135</v>
      </c>
      <c r="M8139" t="s">
        <v>9408</v>
      </c>
      <c r="N8139" t="s">
        <v>8536</v>
      </c>
      <c r="O8139" t="s">
        <v>8576</v>
      </c>
      <c r="P8139" t="s">
        <v>8577</v>
      </c>
      <c r="Q8139">
        <v>10035</v>
      </c>
      <c r="R8139" t="s">
        <v>8561</v>
      </c>
      <c r="S8139" t="s">
        <v>8420</v>
      </c>
      <c r="T8139" t="s">
        <v>7744</v>
      </c>
    </row>
    <row r="8140" spans="1:20" x14ac:dyDescent="0.25">
      <c r="A8140" t="s">
        <v>6663</v>
      </c>
      <c r="B8140" s="2">
        <v>42569</v>
      </c>
      <c r="C8140" s="2">
        <v>42573</v>
      </c>
      <c r="D8140" t="s">
        <v>19</v>
      </c>
      <c r="E8140" t="s">
        <v>306</v>
      </c>
      <c r="F8140" t="s">
        <v>1761</v>
      </c>
      <c r="G8140" s="1">
        <v>11264</v>
      </c>
      <c r="H8140">
        <v>8</v>
      </c>
      <c r="I8140">
        <v>2</v>
      </c>
      <c r="J8140" s="1">
        <v>12672</v>
      </c>
      <c r="K8140" t="s">
        <v>9128</v>
      </c>
      <c r="L8140" t="s">
        <v>9137</v>
      </c>
      <c r="M8140" t="s">
        <v>9957</v>
      </c>
      <c r="N8140" t="s">
        <v>8536</v>
      </c>
      <c r="O8140" t="s">
        <v>8559</v>
      </c>
      <c r="P8140" t="s">
        <v>8560</v>
      </c>
      <c r="Q8140">
        <v>19140</v>
      </c>
      <c r="R8140" t="s">
        <v>8561</v>
      </c>
      <c r="S8140" t="s">
        <v>7809</v>
      </c>
      <c r="T8140" t="s">
        <v>7744</v>
      </c>
    </row>
    <row r="8141" spans="1:20" x14ac:dyDescent="0.25">
      <c r="A8141" t="s">
        <v>6663</v>
      </c>
      <c r="B8141" s="2">
        <v>42569</v>
      </c>
      <c r="C8141" s="2">
        <v>42573</v>
      </c>
      <c r="D8141" t="s">
        <v>19</v>
      </c>
      <c r="E8141" t="s">
        <v>306</v>
      </c>
      <c r="F8141" t="s">
        <v>1793</v>
      </c>
      <c r="G8141" s="1">
        <v>28408</v>
      </c>
      <c r="H8141">
        <v>10</v>
      </c>
      <c r="I8141">
        <v>2</v>
      </c>
      <c r="J8141" s="1">
        <v>24857</v>
      </c>
      <c r="K8141" t="s">
        <v>9128</v>
      </c>
      <c r="L8141" t="s">
        <v>9133</v>
      </c>
      <c r="M8141" t="s">
        <v>9972</v>
      </c>
      <c r="N8141" t="s">
        <v>8536</v>
      </c>
      <c r="O8141" t="s">
        <v>8559</v>
      </c>
      <c r="P8141" t="s">
        <v>8560</v>
      </c>
      <c r="Q8141">
        <v>19140</v>
      </c>
      <c r="R8141" t="s">
        <v>8561</v>
      </c>
      <c r="S8141" t="s">
        <v>7809</v>
      </c>
      <c r="T8141" t="s">
        <v>7744</v>
      </c>
    </row>
    <row r="8142" spans="1:20" x14ac:dyDescent="0.25">
      <c r="A8142" t="s">
        <v>6663</v>
      </c>
      <c r="B8142" s="2">
        <v>42569</v>
      </c>
      <c r="C8142" s="2">
        <v>42573</v>
      </c>
      <c r="D8142" t="s">
        <v>19</v>
      </c>
      <c r="E8142" t="s">
        <v>306</v>
      </c>
      <c r="F8142" t="s">
        <v>1255</v>
      </c>
      <c r="G8142" s="1">
        <v>18496</v>
      </c>
      <c r="H8142">
        <v>4</v>
      </c>
      <c r="I8142">
        <v>2</v>
      </c>
      <c r="J8142" s="1">
        <v>67048</v>
      </c>
      <c r="K8142" t="s">
        <v>9128</v>
      </c>
      <c r="L8142" t="s">
        <v>9148</v>
      </c>
      <c r="M8142" t="s">
        <v>9747</v>
      </c>
      <c r="N8142" t="s">
        <v>8536</v>
      </c>
      <c r="O8142" t="s">
        <v>8559</v>
      </c>
      <c r="P8142" t="s">
        <v>8560</v>
      </c>
      <c r="Q8142">
        <v>19140</v>
      </c>
      <c r="R8142" t="s">
        <v>8561</v>
      </c>
      <c r="S8142" t="s">
        <v>7809</v>
      </c>
      <c r="T8142" t="s">
        <v>7744</v>
      </c>
    </row>
    <row r="8143" spans="1:20" x14ac:dyDescent="0.25">
      <c r="A8143" t="s">
        <v>6664</v>
      </c>
      <c r="B8143" s="2">
        <v>42405</v>
      </c>
      <c r="C8143" s="2">
        <v>42410</v>
      </c>
      <c r="D8143" t="s">
        <v>19</v>
      </c>
      <c r="E8143" t="s">
        <v>3166</v>
      </c>
      <c r="F8143" t="s">
        <v>1251</v>
      </c>
      <c r="G8143" s="1">
        <v>1473</v>
      </c>
      <c r="H8143">
        <v>3</v>
      </c>
      <c r="I8143">
        <v>0</v>
      </c>
      <c r="J8143" s="1">
        <v>72177</v>
      </c>
      <c r="K8143" t="s">
        <v>9128</v>
      </c>
      <c r="L8143" t="s">
        <v>9129</v>
      </c>
      <c r="M8143" t="s">
        <v>9745</v>
      </c>
      <c r="N8143" t="s">
        <v>8536</v>
      </c>
      <c r="O8143" t="s">
        <v>8642</v>
      </c>
      <c r="P8143" t="s">
        <v>8541</v>
      </c>
      <c r="Q8143">
        <v>92037</v>
      </c>
      <c r="R8143" t="s">
        <v>8542</v>
      </c>
      <c r="S8143" t="s">
        <v>8354</v>
      </c>
      <c r="T8143" t="s">
        <v>7736</v>
      </c>
    </row>
    <row r="8144" spans="1:20" x14ac:dyDescent="0.25">
      <c r="A8144" t="s">
        <v>6664</v>
      </c>
      <c r="B8144" s="2">
        <v>42405</v>
      </c>
      <c r="C8144" s="2">
        <v>42410</v>
      </c>
      <c r="D8144" t="s">
        <v>19</v>
      </c>
      <c r="E8144" t="s">
        <v>3166</v>
      </c>
      <c r="F8144" t="s">
        <v>1755</v>
      </c>
      <c r="G8144" s="1">
        <v>18654</v>
      </c>
      <c r="H8144">
        <v>3</v>
      </c>
      <c r="I8144">
        <v>0</v>
      </c>
      <c r="J8144" s="1">
        <v>503658</v>
      </c>
      <c r="K8144" t="s">
        <v>9128</v>
      </c>
      <c r="L8144" t="s">
        <v>9133</v>
      </c>
      <c r="M8144" t="s">
        <v>9954</v>
      </c>
      <c r="N8144" t="s">
        <v>8536</v>
      </c>
      <c r="O8144" t="s">
        <v>8642</v>
      </c>
      <c r="P8144" t="s">
        <v>8541</v>
      </c>
      <c r="Q8144">
        <v>92037</v>
      </c>
      <c r="R8144" t="s">
        <v>8542</v>
      </c>
      <c r="S8144" t="s">
        <v>8354</v>
      </c>
      <c r="T8144" t="s">
        <v>7736</v>
      </c>
    </row>
    <row r="8145" spans="1:20" x14ac:dyDescent="0.25">
      <c r="A8145" t="s">
        <v>6664</v>
      </c>
      <c r="B8145" s="2">
        <v>42405</v>
      </c>
      <c r="C8145" s="2">
        <v>42410</v>
      </c>
      <c r="D8145" t="s">
        <v>19</v>
      </c>
      <c r="E8145" t="s">
        <v>3166</v>
      </c>
      <c r="F8145" t="s">
        <v>1271</v>
      </c>
      <c r="G8145" s="1">
        <v>557728</v>
      </c>
      <c r="H8145">
        <v>4</v>
      </c>
      <c r="I8145">
        <v>2</v>
      </c>
      <c r="J8145" s="1">
        <v>69716</v>
      </c>
      <c r="K8145" t="s">
        <v>9123</v>
      </c>
      <c r="L8145" t="s">
        <v>9131</v>
      </c>
      <c r="M8145" t="s">
        <v>9754</v>
      </c>
      <c r="N8145" t="s">
        <v>8536</v>
      </c>
      <c r="O8145" t="s">
        <v>8642</v>
      </c>
      <c r="P8145" t="s">
        <v>8541</v>
      </c>
      <c r="Q8145">
        <v>92037</v>
      </c>
      <c r="R8145" t="s">
        <v>8542</v>
      </c>
      <c r="S8145" t="s">
        <v>8354</v>
      </c>
      <c r="T8145" t="s">
        <v>7736</v>
      </c>
    </row>
    <row r="8146" spans="1:20" x14ac:dyDescent="0.25">
      <c r="A8146" t="s">
        <v>6664</v>
      </c>
      <c r="B8146" s="2">
        <v>42405</v>
      </c>
      <c r="C8146" s="2">
        <v>42410</v>
      </c>
      <c r="D8146" t="s">
        <v>19</v>
      </c>
      <c r="E8146" t="s">
        <v>3166</v>
      </c>
      <c r="F8146" t="s">
        <v>294</v>
      </c>
      <c r="G8146" s="1">
        <v>159968</v>
      </c>
      <c r="H8146">
        <v>4</v>
      </c>
      <c r="I8146">
        <v>2</v>
      </c>
      <c r="J8146" s="1">
        <v>-319936</v>
      </c>
      <c r="K8146" t="s">
        <v>9139</v>
      </c>
      <c r="L8146" t="s">
        <v>9140</v>
      </c>
      <c r="M8146" t="s">
        <v>9281</v>
      </c>
      <c r="N8146" t="s">
        <v>8536</v>
      </c>
      <c r="O8146" t="s">
        <v>8642</v>
      </c>
      <c r="P8146" t="s">
        <v>8541</v>
      </c>
      <c r="Q8146">
        <v>92037</v>
      </c>
      <c r="R8146" t="s">
        <v>8542</v>
      </c>
      <c r="S8146" t="s">
        <v>8354</v>
      </c>
      <c r="T8146" t="s">
        <v>7736</v>
      </c>
    </row>
    <row r="8147" spans="1:20" x14ac:dyDescent="0.25">
      <c r="A8147" t="s">
        <v>6665</v>
      </c>
      <c r="B8147" s="2">
        <v>41810</v>
      </c>
      <c r="C8147" s="2">
        <v>41817</v>
      </c>
      <c r="D8147" t="s">
        <v>19</v>
      </c>
      <c r="E8147" t="s">
        <v>2219</v>
      </c>
      <c r="F8147" t="s">
        <v>2603</v>
      </c>
      <c r="G8147" s="1">
        <v>4719</v>
      </c>
      <c r="H8147">
        <v>6</v>
      </c>
      <c r="I8147">
        <v>0</v>
      </c>
      <c r="J8147" s="1">
        <v>155727</v>
      </c>
      <c r="K8147" t="s">
        <v>9128</v>
      </c>
      <c r="L8147" t="s">
        <v>9144</v>
      </c>
      <c r="M8147" t="s">
        <v>10273</v>
      </c>
      <c r="N8147" t="s">
        <v>8536</v>
      </c>
      <c r="O8147" t="s">
        <v>8995</v>
      </c>
      <c r="P8147" t="s">
        <v>8618</v>
      </c>
      <c r="Q8147">
        <v>73505</v>
      </c>
      <c r="R8147" t="s">
        <v>8551</v>
      </c>
      <c r="S8147" t="s">
        <v>8214</v>
      </c>
      <c r="T8147" t="s">
        <v>7736</v>
      </c>
    </row>
    <row r="8148" spans="1:20" x14ac:dyDescent="0.25">
      <c r="A8148" t="s">
        <v>6665</v>
      </c>
      <c r="B8148" s="2">
        <v>41810</v>
      </c>
      <c r="C8148" s="2">
        <v>41817</v>
      </c>
      <c r="D8148" t="s">
        <v>19</v>
      </c>
      <c r="E8148" t="s">
        <v>2219</v>
      </c>
      <c r="F8148" t="s">
        <v>2960</v>
      </c>
      <c r="G8148" s="1">
        <v>352</v>
      </c>
      <c r="H8148">
        <v>2</v>
      </c>
      <c r="I8148">
        <v>0</v>
      </c>
      <c r="J8148" s="1">
        <v>16896</v>
      </c>
      <c r="K8148" t="s">
        <v>9128</v>
      </c>
      <c r="L8148" t="s">
        <v>9137</v>
      </c>
      <c r="M8148" t="s">
        <v>10389</v>
      </c>
      <c r="N8148" t="s">
        <v>8536</v>
      </c>
      <c r="O8148" t="s">
        <v>8995</v>
      </c>
      <c r="P8148" t="s">
        <v>8618</v>
      </c>
      <c r="Q8148">
        <v>73505</v>
      </c>
      <c r="R8148" t="s">
        <v>8551</v>
      </c>
      <c r="S8148" t="s">
        <v>8214</v>
      </c>
      <c r="T8148" t="s">
        <v>7736</v>
      </c>
    </row>
    <row r="8149" spans="1:20" x14ac:dyDescent="0.25">
      <c r="A8149" t="s">
        <v>6666</v>
      </c>
      <c r="B8149" s="2">
        <v>42895</v>
      </c>
      <c r="C8149" s="2">
        <v>42900</v>
      </c>
      <c r="D8149" t="s">
        <v>19</v>
      </c>
      <c r="E8149" t="s">
        <v>717</v>
      </c>
      <c r="F8149" t="s">
        <v>77</v>
      </c>
      <c r="G8149" s="1">
        <v>4912</v>
      </c>
      <c r="H8149">
        <v>4</v>
      </c>
      <c r="I8149">
        <v>0</v>
      </c>
      <c r="J8149" s="1">
        <v>230864</v>
      </c>
      <c r="K8149" t="s">
        <v>9128</v>
      </c>
      <c r="L8149" t="s">
        <v>9148</v>
      </c>
      <c r="M8149" t="s">
        <v>9172</v>
      </c>
      <c r="N8149" t="s">
        <v>8536</v>
      </c>
      <c r="O8149" t="s">
        <v>8706</v>
      </c>
      <c r="P8149" t="s">
        <v>8583</v>
      </c>
      <c r="Q8149">
        <v>24153</v>
      </c>
      <c r="R8149" t="s">
        <v>8539</v>
      </c>
      <c r="S8149" t="s">
        <v>7903</v>
      </c>
      <c r="T8149" t="s">
        <v>7736</v>
      </c>
    </row>
    <row r="8150" spans="1:20" x14ac:dyDescent="0.25">
      <c r="A8150" t="s">
        <v>6667</v>
      </c>
      <c r="B8150" s="2">
        <v>42731</v>
      </c>
      <c r="C8150" s="2">
        <v>42735</v>
      </c>
      <c r="D8150" t="s">
        <v>19</v>
      </c>
      <c r="E8150" t="s">
        <v>3609</v>
      </c>
      <c r="F8150" t="s">
        <v>1575</v>
      </c>
      <c r="G8150" s="1">
        <v>2016</v>
      </c>
      <c r="H8150">
        <v>7</v>
      </c>
      <c r="I8150">
        <v>0</v>
      </c>
      <c r="J8150" s="1">
        <v>98784</v>
      </c>
      <c r="K8150" t="s">
        <v>9128</v>
      </c>
      <c r="L8150" t="s">
        <v>9129</v>
      </c>
      <c r="M8150" t="s">
        <v>9881</v>
      </c>
      <c r="N8150" t="s">
        <v>8536</v>
      </c>
      <c r="O8150" t="s">
        <v>8736</v>
      </c>
      <c r="P8150" t="s">
        <v>8541</v>
      </c>
      <c r="Q8150">
        <v>92704</v>
      </c>
      <c r="R8150" t="s">
        <v>8542</v>
      </c>
      <c r="S8150" t="s">
        <v>8408</v>
      </c>
      <c r="T8150" t="s">
        <v>7744</v>
      </c>
    </row>
    <row r="8151" spans="1:20" x14ac:dyDescent="0.25">
      <c r="A8151" t="s">
        <v>6668</v>
      </c>
      <c r="B8151" s="2">
        <v>41665</v>
      </c>
      <c r="C8151" s="2">
        <v>41668</v>
      </c>
      <c r="D8151" t="s">
        <v>79</v>
      </c>
      <c r="E8151" t="s">
        <v>3513</v>
      </c>
      <c r="F8151" t="s">
        <v>2049</v>
      </c>
      <c r="G8151" s="1">
        <v>1068</v>
      </c>
      <c r="H8151">
        <v>2</v>
      </c>
      <c r="I8151">
        <v>0</v>
      </c>
      <c r="J8151" s="1">
        <v>50196</v>
      </c>
      <c r="K8151" t="s">
        <v>9128</v>
      </c>
      <c r="L8151" t="s">
        <v>9142</v>
      </c>
      <c r="M8151" t="s">
        <v>10079</v>
      </c>
      <c r="N8151" t="s">
        <v>8536</v>
      </c>
      <c r="O8151" t="s">
        <v>9092</v>
      </c>
      <c r="P8151" t="s">
        <v>8883</v>
      </c>
      <c r="Q8151">
        <v>57701</v>
      </c>
      <c r="R8151" t="s">
        <v>8551</v>
      </c>
      <c r="S8151" t="s">
        <v>8400</v>
      </c>
      <c r="T8151" t="s">
        <v>7738</v>
      </c>
    </row>
    <row r="8152" spans="1:20" x14ac:dyDescent="0.25">
      <c r="A8152" t="s">
        <v>6668</v>
      </c>
      <c r="B8152" s="2">
        <v>41665</v>
      </c>
      <c r="C8152" s="2">
        <v>41668</v>
      </c>
      <c r="D8152" t="s">
        <v>79</v>
      </c>
      <c r="E8152" t="s">
        <v>3513</v>
      </c>
      <c r="F8152" t="s">
        <v>1308</v>
      </c>
      <c r="G8152" s="1">
        <v>14196</v>
      </c>
      <c r="H8152">
        <v>2</v>
      </c>
      <c r="I8152">
        <v>0</v>
      </c>
      <c r="J8152" s="1">
        <v>397488</v>
      </c>
      <c r="K8152" t="s">
        <v>9123</v>
      </c>
      <c r="L8152" t="s">
        <v>9124</v>
      </c>
      <c r="M8152" t="s">
        <v>9769</v>
      </c>
      <c r="N8152" t="s">
        <v>8536</v>
      </c>
      <c r="O8152" t="s">
        <v>9092</v>
      </c>
      <c r="P8152" t="s">
        <v>8883</v>
      </c>
      <c r="Q8152">
        <v>57701</v>
      </c>
      <c r="R8152" t="s">
        <v>8551</v>
      </c>
      <c r="S8152" t="s">
        <v>8400</v>
      </c>
      <c r="T8152" t="s">
        <v>7738</v>
      </c>
    </row>
    <row r="8153" spans="1:20" x14ac:dyDescent="0.25">
      <c r="A8153" t="s">
        <v>6669</v>
      </c>
      <c r="B8153" s="2">
        <v>42817</v>
      </c>
      <c r="C8153" s="2">
        <v>42819</v>
      </c>
      <c r="D8153" t="s">
        <v>79</v>
      </c>
      <c r="E8153" t="s">
        <v>799</v>
      </c>
      <c r="F8153" t="s">
        <v>1511</v>
      </c>
      <c r="G8153" s="1">
        <v>3248</v>
      </c>
      <c r="H8153">
        <v>2</v>
      </c>
      <c r="I8153">
        <v>0</v>
      </c>
      <c r="J8153" s="1">
        <v>4872</v>
      </c>
      <c r="K8153" t="s">
        <v>9128</v>
      </c>
      <c r="L8153" t="s">
        <v>9133</v>
      </c>
      <c r="M8153" t="s">
        <v>9857</v>
      </c>
      <c r="N8153" t="s">
        <v>8536</v>
      </c>
      <c r="O8153" t="s">
        <v>8547</v>
      </c>
      <c r="P8153" t="s">
        <v>8548</v>
      </c>
      <c r="Q8153">
        <v>98115</v>
      </c>
      <c r="R8153" t="s">
        <v>8542</v>
      </c>
      <c r="S8153" t="s">
        <v>7919</v>
      </c>
      <c r="T8153" t="s">
        <v>7736</v>
      </c>
    </row>
    <row r="8154" spans="1:20" x14ac:dyDescent="0.25">
      <c r="A8154" t="s">
        <v>6669</v>
      </c>
      <c r="B8154" s="2">
        <v>42817</v>
      </c>
      <c r="C8154" s="2">
        <v>42819</v>
      </c>
      <c r="D8154" t="s">
        <v>79</v>
      </c>
      <c r="E8154" t="s">
        <v>799</v>
      </c>
      <c r="F8154" t="s">
        <v>968</v>
      </c>
      <c r="G8154" s="1">
        <v>2004</v>
      </c>
      <c r="H8154">
        <v>3</v>
      </c>
      <c r="I8154">
        <v>0</v>
      </c>
      <c r="J8154" s="1">
        <v>96192</v>
      </c>
      <c r="K8154" t="s">
        <v>9128</v>
      </c>
      <c r="L8154" t="s">
        <v>9148</v>
      </c>
      <c r="M8154" t="s">
        <v>9621</v>
      </c>
      <c r="N8154" t="s">
        <v>8536</v>
      </c>
      <c r="O8154" t="s">
        <v>8547</v>
      </c>
      <c r="P8154" t="s">
        <v>8548</v>
      </c>
      <c r="Q8154">
        <v>98115</v>
      </c>
      <c r="R8154" t="s">
        <v>8542</v>
      </c>
      <c r="S8154" t="s">
        <v>7919</v>
      </c>
      <c r="T8154" t="s">
        <v>7736</v>
      </c>
    </row>
    <row r="8155" spans="1:20" x14ac:dyDescent="0.25">
      <c r="A8155" t="s">
        <v>6669</v>
      </c>
      <c r="B8155" s="2">
        <v>42817</v>
      </c>
      <c r="C8155" s="2">
        <v>42819</v>
      </c>
      <c r="D8155" t="s">
        <v>79</v>
      </c>
      <c r="E8155" t="s">
        <v>799</v>
      </c>
      <c r="F8155" t="s">
        <v>3328</v>
      </c>
      <c r="G8155" s="1">
        <v>1399996</v>
      </c>
      <c r="H8155">
        <v>4</v>
      </c>
      <c r="I8155">
        <v>0</v>
      </c>
      <c r="J8155" s="1">
        <v>67199808</v>
      </c>
      <c r="K8155" t="s">
        <v>9139</v>
      </c>
      <c r="L8155" t="s">
        <v>9447</v>
      </c>
      <c r="M8155" t="s">
        <v>10500</v>
      </c>
      <c r="N8155" t="s">
        <v>8536</v>
      </c>
      <c r="O8155" t="s">
        <v>8547</v>
      </c>
      <c r="P8155" t="s">
        <v>8548</v>
      </c>
      <c r="Q8155">
        <v>98115</v>
      </c>
      <c r="R8155" t="s">
        <v>8542</v>
      </c>
      <c r="S8155" t="s">
        <v>7919</v>
      </c>
      <c r="T8155" t="s">
        <v>7736</v>
      </c>
    </row>
    <row r="8156" spans="1:20" x14ac:dyDescent="0.25">
      <c r="A8156" t="s">
        <v>6670</v>
      </c>
      <c r="B8156" s="2">
        <v>42814</v>
      </c>
      <c r="C8156" s="2">
        <v>42818</v>
      </c>
      <c r="D8156" t="s">
        <v>19</v>
      </c>
      <c r="E8156" t="s">
        <v>4560</v>
      </c>
      <c r="F8156" t="s">
        <v>2731</v>
      </c>
      <c r="G8156" s="1">
        <v>2380</v>
      </c>
      <c r="H8156">
        <v>2</v>
      </c>
      <c r="I8156">
        <v>0</v>
      </c>
      <c r="J8156" s="1">
        <v>3808</v>
      </c>
      <c r="K8156" t="s">
        <v>9139</v>
      </c>
      <c r="L8156" t="s">
        <v>9162</v>
      </c>
      <c r="M8156" t="s">
        <v>10318</v>
      </c>
      <c r="N8156" t="s">
        <v>8536</v>
      </c>
      <c r="O8156" t="s">
        <v>8790</v>
      </c>
      <c r="P8156" t="s">
        <v>8625</v>
      </c>
      <c r="Q8156">
        <v>6457</v>
      </c>
      <c r="R8156" t="s">
        <v>8561</v>
      </c>
      <c r="S8156" t="s">
        <v>8480</v>
      </c>
      <c r="T8156" t="s">
        <v>7736</v>
      </c>
    </row>
    <row r="8157" spans="1:20" x14ac:dyDescent="0.25">
      <c r="A8157" t="s">
        <v>6670</v>
      </c>
      <c r="B8157" s="2">
        <v>42814</v>
      </c>
      <c r="C8157" s="2">
        <v>42818</v>
      </c>
      <c r="D8157" t="s">
        <v>19</v>
      </c>
      <c r="E8157" t="s">
        <v>4560</v>
      </c>
      <c r="F8157" t="s">
        <v>2266</v>
      </c>
      <c r="G8157" s="1">
        <v>6196</v>
      </c>
      <c r="H8157">
        <v>2</v>
      </c>
      <c r="I8157">
        <v>0</v>
      </c>
      <c r="J8157" s="1">
        <v>27882</v>
      </c>
      <c r="K8157" t="s">
        <v>9128</v>
      </c>
      <c r="L8157" t="s">
        <v>9148</v>
      </c>
      <c r="M8157" t="s">
        <v>10155</v>
      </c>
      <c r="N8157" t="s">
        <v>8536</v>
      </c>
      <c r="O8157" t="s">
        <v>8790</v>
      </c>
      <c r="P8157" t="s">
        <v>8625</v>
      </c>
      <c r="Q8157">
        <v>6457</v>
      </c>
      <c r="R8157" t="s">
        <v>8561</v>
      </c>
      <c r="S8157" t="s">
        <v>8480</v>
      </c>
      <c r="T8157" t="s">
        <v>7736</v>
      </c>
    </row>
    <row r="8158" spans="1:20" x14ac:dyDescent="0.25">
      <c r="A8158" t="s">
        <v>6671</v>
      </c>
      <c r="B8158" s="2">
        <v>42647</v>
      </c>
      <c r="C8158" s="2">
        <v>42652</v>
      </c>
      <c r="D8158" t="s">
        <v>19</v>
      </c>
      <c r="E8158" t="s">
        <v>1037</v>
      </c>
      <c r="F8158" t="s">
        <v>2107</v>
      </c>
      <c r="G8158" s="1">
        <v>239372</v>
      </c>
      <c r="H8158">
        <v>2</v>
      </c>
      <c r="I8158">
        <v>3</v>
      </c>
      <c r="J8158" s="1">
        <v>-239372</v>
      </c>
      <c r="K8158" t="s">
        <v>9123</v>
      </c>
      <c r="L8158" t="s">
        <v>9131</v>
      </c>
      <c r="M8158" t="s">
        <v>10103</v>
      </c>
      <c r="N8158" t="s">
        <v>8536</v>
      </c>
      <c r="O8158" t="s">
        <v>8829</v>
      </c>
      <c r="P8158" t="s">
        <v>8744</v>
      </c>
      <c r="Q8158">
        <v>21215</v>
      </c>
      <c r="R8158" t="s">
        <v>8561</v>
      </c>
      <c r="S8158" t="s">
        <v>7972</v>
      </c>
      <c r="T8158" t="s">
        <v>7736</v>
      </c>
    </row>
    <row r="8159" spans="1:20" x14ac:dyDescent="0.25">
      <c r="A8159" t="s">
        <v>6672</v>
      </c>
      <c r="B8159" s="2">
        <v>42692</v>
      </c>
      <c r="C8159" s="2">
        <v>42696</v>
      </c>
      <c r="D8159" t="s">
        <v>19</v>
      </c>
      <c r="E8159" t="s">
        <v>1368</v>
      </c>
      <c r="F8159" t="s">
        <v>2731</v>
      </c>
      <c r="G8159" s="1">
        <v>5950</v>
      </c>
      <c r="H8159">
        <v>5</v>
      </c>
      <c r="I8159">
        <v>0</v>
      </c>
      <c r="J8159" s="1">
        <v>952</v>
      </c>
      <c r="K8159" t="s">
        <v>9139</v>
      </c>
      <c r="L8159" t="s">
        <v>9162</v>
      </c>
      <c r="M8159" t="s">
        <v>10318</v>
      </c>
      <c r="N8159" t="s">
        <v>8536</v>
      </c>
      <c r="O8159" t="s">
        <v>8642</v>
      </c>
      <c r="P8159" t="s">
        <v>8541</v>
      </c>
      <c r="Q8159">
        <v>92105</v>
      </c>
      <c r="R8159" t="s">
        <v>8542</v>
      </c>
      <c r="S8159" t="s">
        <v>8048</v>
      </c>
      <c r="T8159" t="s">
        <v>7736</v>
      </c>
    </row>
    <row r="8160" spans="1:20" x14ac:dyDescent="0.25">
      <c r="A8160" t="s">
        <v>6673</v>
      </c>
      <c r="B8160" s="2">
        <v>43095</v>
      </c>
      <c r="C8160" s="2">
        <v>43101</v>
      </c>
      <c r="D8160" t="s">
        <v>19</v>
      </c>
      <c r="E8160" t="s">
        <v>934</v>
      </c>
      <c r="F8160" t="s">
        <v>2995</v>
      </c>
      <c r="G8160" s="1">
        <v>16032</v>
      </c>
      <c r="H8160">
        <v>3</v>
      </c>
      <c r="I8160">
        <v>2</v>
      </c>
      <c r="J8160" s="1">
        <v>56112</v>
      </c>
      <c r="K8160" t="s">
        <v>9128</v>
      </c>
      <c r="L8160" t="s">
        <v>9148</v>
      </c>
      <c r="M8160" t="s">
        <v>10399</v>
      </c>
      <c r="N8160" t="s">
        <v>8536</v>
      </c>
      <c r="O8160" t="s">
        <v>8958</v>
      </c>
      <c r="P8160" t="s">
        <v>8550</v>
      </c>
      <c r="Q8160">
        <v>79762</v>
      </c>
      <c r="R8160" t="s">
        <v>8551</v>
      </c>
      <c r="S8160" t="s">
        <v>7946</v>
      </c>
      <c r="T8160" t="s">
        <v>7738</v>
      </c>
    </row>
    <row r="8161" spans="1:20" x14ac:dyDescent="0.25">
      <c r="A8161" t="s">
        <v>6674</v>
      </c>
      <c r="B8161" s="2">
        <v>42438</v>
      </c>
      <c r="C8161" s="2">
        <v>42442</v>
      </c>
      <c r="D8161" t="s">
        <v>19</v>
      </c>
      <c r="E8161" t="s">
        <v>205</v>
      </c>
      <c r="F8161" t="s">
        <v>494</v>
      </c>
      <c r="G8161" s="1">
        <v>19975</v>
      </c>
      <c r="H8161">
        <v>5</v>
      </c>
      <c r="I8161">
        <v>0</v>
      </c>
      <c r="J8161" s="1">
        <v>8789</v>
      </c>
      <c r="K8161" t="s">
        <v>9139</v>
      </c>
      <c r="L8161" t="s">
        <v>9162</v>
      </c>
      <c r="M8161" t="s">
        <v>9382</v>
      </c>
      <c r="N8161" t="s">
        <v>8536</v>
      </c>
      <c r="O8161" t="s">
        <v>9038</v>
      </c>
      <c r="P8161" t="s">
        <v>8625</v>
      </c>
      <c r="Q8161">
        <v>6460</v>
      </c>
      <c r="R8161" t="s">
        <v>8561</v>
      </c>
      <c r="S8161" t="s">
        <v>7784</v>
      </c>
      <c r="T8161" t="s">
        <v>7744</v>
      </c>
    </row>
    <row r="8162" spans="1:20" x14ac:dyDescent="0.25">
      <c r="A8162" t="s">
        <v>6675</v>
      </c>
      <c r="B8162" s="2">
        <v>42416</v>
      </c>
      <c r="C8162" s="2">
        <v>42420</v>
      </c>
      <c r="D8162" t="s">
        <v>19</v>
      </c>
      <c r="E8162" t="s">
        <v>2228</v>
      </c>
      <c r="F8162" t="s">
        <v>5343</v>
      </c>
      <c r="G8162" s="1">
        <v>22796</v>
      </c>
      <c r="H8162">
        <v>2</v>
      </c>
      <c r="I8162">
        <v>0</v>
      </c>
      <c r="J8162" s="1">
        <v>364736</v>
      </c>
      <c r="K8162" t="s">
        <v>9123</v>
      </c>
      <c r="L8162" t="s">
        <v>9126</v>
      </c>
      <c r="M8162" t="s">
        <v>10858</v>
      </c>
      <c r="N8162" t="s">
        <v>8536</v>
      </c>
      <c r="O8162" t="s">
        <v>8650</v>
      </c>
      <c r="P8162" t="s">
        <v>8630</v>
      </c>
      <c r="Q8162">
        <v>7109</v>
      </c>
      <c r="R8162" t="s">
        <v>8561</v>
      </c>
      <c r="S8162" t="s">
        <v>8217</v>
      </c>
      <c r="T8162" t="s">
        <v>7736</v>
      </c>
    </row>
    <row r="8163" spans="1:20" x14ac:dyDescent="0.25">
      <c r="A8163" t="s">
        <v>6676</v>
      </c>
      <c r="B8163" s="2">
        <v>42275</v>
      </c>
      <c r="C8163" s="2">
        <v>42280</v>
      </c>
      <c r="D8163" t="s">
        <v>11</v>
      </c>
      <c r="E8163" t="s">
        <v>1668</v>
      </c>
      <c r="F8163" t="s">
        <v>826</v>
      </c>
      <c r="G8163" s="1">
        <v>29352</v>
      </c>
      <c r="H8163">
        <v>6</v>
      </c>
      <c r="I8163">
        <v>0</v>
      </c>
      <c r="J8163" s="1">
        <v>763152</v>
      </c>
      <c r="K8163" t="s">
        <v>9128</v>
      </c>
      <c r="L8163" t="s">
        <v>9144</v>
      </c>
      <c r="M8163" t="s">
        <v>9555</v>
      </c>
      <c r="N8163" t="s">
        <v>8536</v>
      </c>
      <c r="O8163" t="s">
        <v>8576</v>
      </c>
      <c r="P8163" t="s">
        <v>8577</v>
      </c>
      <c r="Q8163">
        <v>10035</v>
      </c>
      <c r="R8163" t="s">
        <v>8561</v>
      </c>
      <c r="S8163" t="s">
        <v>8108</v>
      </c>
      <c r="T8163" t="s">
        <v>7736</v>
      </c>
    </row>
    <row r="8164" spans="1:20" x14ac:dyDescent="0.25">
      <c r="A8164" t="s">
        <v>6676</v>
      </c>
      <c r="B8164" s="2">
        <v>42275</v>
      </c>
      <c r="C8164" s="2">
        <v>42280</v>
      </c>
      <c r="D8164" t="s">
        <v>11</v>
      </c>
      <c r="E8164" t="s">
        <v>1668</v>
      </c>
      <c r="F8164" t="s">
        <v>702</v>
      </c>
      <c r="G8164" s="1">
        <v>30798</v>
      </c>
      <c r="H8164">
        <v>2</v>
      </c>
      <c r="I8164">
        <v>0</v>
      </c>
      <c r="J8164" s="1">
        <v>893142</v>
      </c>
      <c r="K8164" t="s">
        <v>9139</v>
      </c>
      <c r="L8164" t="s">
        <v>9140</v>
      </c>
      <c r="M8164" t="s">
        <v>9490</v>
      </c>
      <c r="N8164" t="s">
        <v>8536</v>
      </c>
      <c r="O8164" t="s">
        <v>8576</v>
      </c>
      <c r="P8164" t="s">
        <v>8577</v>
      </c>
      <c r="Q8164">
        <v>10035</v>
      </c>
      <c r="R8164" t="s">
        <v>8561</v>
      </c>
      <c r="S8164" t="s">
        <v>8108</v>
      </c>
      <c r="T8164" t="s">
        <v>7736</v>
      </c>
    </row>
    <row r="8165" spans="1:20" x14ac:dyDescent="0.25">
      <c r="A8165" t="s">
        <v>6677</v>
      </c>
      <c r="B8165" s="2">
        <v>42310</v>
      </c>
      <c r="C8165" s="2">
        <v>42314</v>
      </c>
      <c r="D8165" t="s">
        <v>19</v>
      </c>
      <c r="E8165" t="s">
        <v>1315</v>
      </c>
      <c r="F8165" t="s">
        <v>3274</v>
      </c>
      <c r="G8165" s="1">
        <v>9696</v>
      </c>
      <c r="H8165">
        <v>6</v>
      </c>
      <c r="I8165">
        <v>0</v>
      </c>
      <c r="J8165" s="1">
        <v>33936</v>
      </c>
      <c r="K8165" t="s">
        <v>9123</v>
      </c>
      <c r="L8165" t="s">
        <v>9135</v>
      </c>
      <c r="M8165" t="s">
        <v>10484</v>
      </c>
      <c r="N8165" t="s">
        <v>8536</v>
      </c>
      <c r="O8165" t="s">
        <v>8642</v>
      </c>
      <c r="P8165" t="s">
        <v>8541</v>
      </c>
      <c r="Q8165">
        <v>92105</v>
      </c>
      <c r="R8165" t="s">
        <v>8542</v>
      </c>
      <c r="S8165" t="s">
        <v>8037</v>
      </c>
      <c r="T8165" t="s">
        <v>7736</v>
      </c>
    </row>
    <row r="8166" spans="1:20" x14ac:dyDescent="0.25">
      <c r="A8166" t="s">
        <v>6677</v>
      </c>
      <c r="B8166" s="2">
        <v>42310</v>
      </c>
      <c r="C8166" s="2">
        <v>42314</v>
      </c>
      <c r="D8166" t="s">
        <v>19</v>
      </c>
      <c r="E8166" t="s">
        <v>1315</v>
      </c>
      <c r="F8166" t="s">
        <v>604</v>
      </c>
      <c r="G8166" s="1">
        <v>117488</v>
      </c>
      <c r="H8166">
        <v>7</v>
      </c>
      <c r="I8166">
        <v>2</v>
      </c>
      <c r="J8166" s="1">
        <v>411208</v>
      </c>
      <c r="K8166" t="s">
        <v>9128</v>
      </c>
      <c r="L8166" t="s">
        <v>9142</v>
      </c>
      <c r="M8166" t="s">
        <v>9442</v>
      </c>
      <c r="N8166" t="s">
        <v>8536</v>
      </c>
      <c r="O8166" t="s">
        <v>8642</v>
      </c>
      <c r="P8166" t="s">
        <v>8541</v>
      </c>
      <c r="Q8166">
        <v>92105</v>
      </c>
      <c r="R8166" t="s">
        <v>8542</v>
      </c>
      <c r="S8166" t="s">
        <v>8037</v>
      </c>
      <c r="T8166" t="s">
        <v>7736</v>
      </c>
    </row>
    <row r="8167" spans="1:20" x14ac:dyDescent="0.25">
      <c r="A8167" t="s">
        <v>6677</v>
      </c>
      <c r="B8167" s="2">
        <v>42310</v>
      </c>
      <c r="C8167" s="2">
        <v>42314</v>
      </c>
      <c r="D8167" t="s">
        <v>19</v>
      </c>
      <c r="E8167" t="s">
        <v>1315</v>
      </c>
      <c r="F8167" t="s">
        <v>1214</v>
      </c>
      <c r="G8167" s="1">
        <v>11952</v>
      </c>
      <c r="H8167">
        <v>3</v>
      </c>
      <c r="I8167">
        <v>2</v>
      </c>
      <c r="J8167" s="1">
        <v>41832</v>
      </c>
      <c r="K8167" t="s">
        <v>9128</v>
      </c>
      <c r="L8167" t="s">
        <v>9142</v>
      </c>
      <c r="M8167" t="s">
        <v>9729</v>
      </c>
      <c r="N8167" t="s">
        <v>8536</v>
      </c>
      <c r="O8167" t="s">
        <v>8642</v>
      </c>
      <c r="P8167" t="s">
        <v>8541</v>
      </c>
      <c r="Q8167">
        <v>92105</v>
      </c>
      <c r="R8167" t="s">
        <v>8542</v>
      </c>
      <c r="S8167" t="s">
        <v>8037</v>
      </c>
      <c r="T8167" t="s">
        <v>7736</v>
      </c>
    </row>
    <row r="8168" spans="1:20" x14ac:dyDescent="0.25">
      <c r="A8168" t="s">
        <v>6677</v>
      </c>
      <c r="B8168" s="2">
        <v>42310</v>
      </c>
      <c r="C8168" s="2">
        <v>42314</v>
      </c>
      <c r="D8168" t="s">
        <v>19</v>
      </c>
      <c r="E8168" t="s">
        <v>1315</v>
      </c>
      <c r="F8168" t="s">
        <v>3277</v>
      </c>
      <c r="G8168" s="1">
        <v>512499</v>
      </c>
      <c r="H8168">
        <v>3</v>
      </c>
      <c r="I8168">
        <v>15</v>
      </c>
      <c r="J8168" s="1">
        <v>-30147</v>
      </c>
      <c r="K8168" t="s">
        <v>9123</v>
      </c>
      <c r="L8168" t="s">
        <v>9124</v>
      </c>
      <c r="M8168" t="s">
        <v>10485</v>
      </c>
      <c r="N8168" t="s">
        <v>8536</v>
      </c>
      <c r="O8168" t="s">
        <v>8642</v>
      </c>
      <c r="P8168" t="s">
        <v>8541</v>
      </c>
      <c r="Q8168">
        <v>92105</v>
      </c>
      <c r="R8168" t="s">
        <v>8542</v>
      </c>
      <c r="S8168" t="s">
        <v>8037</v>
      </c>
      <c r="T8168" t="s">
        <v>7736</v>
      </c>
    </row>
    <row r="8169" spans="1:20" x14ac:dyDescent="0.25">
      <c r="A8169" t="s">
        <v>6678</v>
      </c>
      <c r="B8169" s="2">
        <v>42582</v>
      </c>
      <c r="C8169" s="2">
        <v>42587</v>
      </c>
      <c r="D8169" t="s">
        <v>19</v>
      </c>
      <c r="E8169" t="s">
        <v>3966</v>
      </c>
      <c r="F8169" t="s">
        <v>1196</v>
      </c>
      <c r="G8169" s="1">
        <v>863128</v>
      </c>
      <c r="H8169">
        <v>7</v>
      </c>
      <c r="I8169">
        <v>2</v>
      </c>
      <c r="J8169" s="1">
        <v>-323673</v>
      </c>
      <c r="K8169" t="s">
        <v>9123</v>
      </c>
      <c r="L8169" t="s">
        <v>9131</v>
      </c>
      <c r="M8169" t="s">
        <v>9722</v>
      </c>
      <c r="N8169" t="s">
        <v>8536</v>
      </c>
      <c r="O8169" t="s">
        <v>8556</v>
      </c>
      <c r="P8169" t="s">
        <v>8541</v>
      </c>
      <c r="Q8169">
        <v>94122</v>
      </c>
      <c r="R8169" t="s">
        <v>8542</v>
      </c>
      <c r="S8169" t="s">
        <v>8444</v>
      </c>
      <c r="T8169" t="s">
        <v>7738</v>
      </c>
    </row>
    <row r="8170" spans="1:20" x14ac:dyDescent="0.25">
      <c r="A8170" t="s">
        <v>6679</v>
      </c>
      <c r="B8170" s="2">
        <v>43045</v>
      </c>
      <c r="C8170" s="2">
        <v>43052</v>
      </c>
      <c r="D8170" t="s">
        <v>19</v>
      </c>
      <c r="E8170" t="s">
        <v>631</v>
      </c>
      <c r="F8170" t="s">
        <v>618</v>
      </c>
      <c r="G8170" s="1">
        <v>203686</v>
      </c>
      <c r="H8170">
        <v>7</v>
      </c>
      <c r="I8170">
        <v>0</v>
      </c>
      <c r="J8170" s="1">
        <v>3666348</v>
      </c>
      <c r="K8170" t="s">
        <v>9123</v>
      </c>
      <c r="L8170" t="s">
        <v>9131</v>
      </c>
      <c r="M8170" t="s">
        <v>9451</v>
      </c>
      <c r="N8170" t="s">
        <v>8536</v>
      </c>
      <c r="O8170" t="s">
        <v>8547</v>
      </c>
      <c r="P8170" t="s">
        <v>8548</v>
      </c>
      <c r="Q8170">
        <v>98105</v>
      </c>
      <c r="R8170" t="s">
        <v>8542</v>
      </c>
      <c r="S8170" t="s">
        <v>7882</v>
      </c>
      <c r="T8170" t="s">
        <v>7744</v>
      </c>
    </row>
    <row r="8171" spans="1:20" x14ac:dyDescent="0.25">
      <c r="A8171" t="s">
        <v>6679</v>
      </c>
      <c r="B8171" s="2">
        <v>43045</v>
      </c>
      <c r="C8171" s="2">
        <v>43052</v>
      </c>
      <c r="D8171" t="s">
        <v>19</v>
      </c>
      <c r="E8171" t="s">
        <v>631</v>
      </c>
      <c r="F8171" t="s">
        <v>602</v>
      </c>
      <c r="G8171" s="1">
        <v>449568</v>
      </c>
      <c r="H8171">
        <v>2</v>
      </c>
      <c r="I8171">
        <v>2</v>
      </c>
      <c r="J8171" s="1">
        <v>-730548</v>
      </c>
      <c r="K8171" t="s">
        <v>9123</v>
      </c>
      <c r="L8171" t="s">
        <v>9126</v>
      </c>
      <c r="M8171" t="s">
        <v>9440</v>
      </c>
      <c r="N8171" t="s">
        <v>8536</v>
      </c>
      <c r="O8171" t="s">
        <v>8547</v>
      </c>
      <c r="P8171" t="s">
        <v>8548</v>
      </c>
      <c r="Q8171">
        <v>98105</v>
      </c>
      <c r="R8171" t="s">
        <v>8542</v>
      </c>
      <c r="S8171" t="s">
        <v>7882</v>
      </c>
      <c r="T8171" t="s">
        <v>7744</v>
      </c>
    </row>
    <row r="8172" spans="1:20" x14ac:dyDescent="0.25">
      <c r="A8172" t="s">
        <v>6679</v>
      </c>
      <c r="B8172" s="2">
        <v>43045</v>
      </c>
      <c r="C8172" s="2">
        <v>43052</v>
      </c>
      <c r="D8172" t="s">
        <v>19</v>
      </c>
      <c r="E8172" t="s">
        <v>631</v>
      </c>
      <c r="F8172" t="s">
        <v>962</v>
      </c>
      <c r="G8172" s="1">
        <v>10896</v>
      </c>
      <c r="H8172">
        <v>3</v>
      </c>
      <c r="I8172">
        <v>0</v>
      </c>
      <c r="J8172" s="1">
        <v>32688</v>
      </c>
      <c r="K8172" t="s">
        <v>9139</v>
      </c>
      <c r="L8172" t="s">
        <v>9162</v>
      </c>
      <c r="M8172" t="s">
        <v>9617</v>
      </c>
      <c r="N8172" t="s">
        <v>8536</v>
      </c>
      <c r="O8172" t="s">
        <v>8547</v>
      </c>
      <c r="P8172" t="s">
        <v>8548</v>
      </c>
      <c r="Q8172">
        <v>98105</v>
      </c>
      <c r="R8172" t="s">
        <v>8542</v>
      </c>
      <c r="S8172" t="s">
        <v>7882</v>
      </c>
      <c r="T8172" t="s">
        <v>7744</v>
      </c>
    </row>
    <row r="8173" spans="1:20" x14ac:dyDescent="0.25">
      <c r="A8173" t="s">
        <v>6680</v>
      </c>
      <c r="B8173" s="2">
        <v>42414</v>
      </c>
      <c r="C8173" s="2">
        <v>42419</v>
      </c>
      <c r="D8173" t="s">
        <v>19</v>
      </c>
      <c r="E8173" t="s">
        <v>1091</v>
      </c>
      <c r="F8173" t="s">
        <v>2112</v>
      </c>
      <c r="G8173" s="1">
        <v>26418</v>
      </c>
      <c r="H8173">
        <v>7</v>
      </c>
      <c r="I8173">
        <v>0</v>
      </c>
      <c r="J8173" s="1">
        <v>686868</v>
      </c>
      <c r="K8173" t="s">
        <v>9128</v>
      </c>
      <c r="L8173" t="s">
        <v>9137</v>
      </c>
      <c r="M8173" t="s">
        <v>10105</v>
      </c>
      <c r="N8173" t="s">
        <v>8536</v>
      </c>
      <c r="O8173" t="s">
        <v>8584</v>
      </c>
      <c r="P8173" t="s">
        <v>8681</v>
      </c>
      <c r="Q8173">
        <v>39212</v>
      </c>
      <c r="R8173" t="s">
        <v>8539</v>
      </c>
      <c r="S8173" t="s">
        <v>7986</v>
      </c>
      <c r="T8173" t="s">
        <v>7736</v>
      </c>
    </row>
    <row r="8174" spans="1:20" x14ac:dyDescent="0.25">
      <c r="A8174" t="s">
        <v>6681</v>
      </c>
      <c r="B8174" s="2">
        <v>41829</v>
      </c>
      <c r="C8174" s="2">
        <v>41833</v>
      </c>
      <c r="D8174" t="s">
        <v>19</v>
      </c>
      <c r="E8174" t="s">
        <v>3767</v>
      </c>
      <c r="F8174" t="s">
        <v>3244</v>
      </c>
      <c r="G8174" s="1">
        <v>288</v>
      </c>
      <c r="H8174">
        <v>1</v>
      </c>
      <c r="I8174">
        <v>0</v>
      </c>
      <c r="J8174" s="1">
        <v>14112</v>
      </c>
      <c r="K8174" t="s">
        <v>9128</v>
      </c>
      <c r="L8174" t="s">
        <v>9129</v>
      </c>
      <c r="M8174" t="s">
        <v>10476</v>
      </c>
      <c r="N8174" t="s">
        <v>8536</v>
      </c>
      <c r="O8174" t="s">
        <v>8540</v>
      </c>
      <c r="P8174" t="s">
        <v>8541</v>
      </c>
      <c r="Q8174">
        <v>90049</v>
      </c>
      <c r="R8174" t="s">
        <v>8542</v>
      </c>
      <c r="S8174" t="s">
        <v>8427</v>
      </c>
      <c r="T8174" t="s">
        <v>7744</v>
      </c>
    </row>
    <row r="8175" spans="1:20" x14ac:dyDescent="0.25">
      <c r="A8175" t="s">
        <v>6681</v>
      </c>
      <c r="B8175" s="2">
        <v>41829</v>
      </c>
      <c r="C8175" s="2">
        <v>41833</v>
      </c>
      <c r="D8175" t="s">
        <v>19</v>
      </c>
      <c r="E8175" t="s">
        <v>3767</v>
      </c>
      <c r="F8175" t="s">
        <v>101</v>
      </c>
      <c r="G8175" s="1">
        <v>41904</v>
      </c>
      <c r="H8175">
        <v>6</v>
      </c>
      <c r="I8175">
        <v>2</v>
      </c>
      <c r="J8175" s="1">
        <v>141426</v>
      </c>
      <c r="K8175" t="s">
        <v>9128</v>
      </c>
      <c r="L8175" t="s">
        <v>9142</v>
      </c>
      <c r="M8175" t="s">
        <v>9183</v>
      </c>
      <c r="N8175" t="s">
        <v>8536</v>
      </c>
      <c r="O8175" t="s">
        <v>8540</v>
      </c>
      <c r="P8175" t="s">
        <v>8541</v>
      </c>
      <c r="Q8175">
        <v>90049</v>
      </c>
      <c r="R8175" t="s">
        <v>8542</v>
      </c>
      <c r="S8175" t="s">
        <v>8427</v>
      </c>
      <c r="T8175" t="s">
        <v>7744</v>
      </c>
    </row>
    <row r="8176" spans="1:20" x14ac:dyDescent="0.25">
      <c r="A8176" t="s">
        <v>6681</v>
      </c>
      <c r="B8176" s="2">
        <v>41829</v>
      </c>
      <c r="C8176" s="2">
        <v>41833</v>
      </c>
      <c r="D8176" t="s">
        <v>19</v>
      </c>
      <c r="E8176" t="s">
        <v>3767</v>
      </c>
      <c r="F8176" t="s">
        <v>2725</v>
      </c>
      <c r="G8176" s="1">
        <v>2392</v>
      </c>
      <c r="H8176">
        <v>4</v>
      </c>
      <c r="I8176">
        <v>0</v>
      </c>
      <c r="J8176" s="1">
        <v>40664</v>
      </c>
      <c r="K8176" t="s">
        <v>9128</v>
      </c>
      <c r="L8176" t="s">
        <v>9133</v>
      </c>
      <c r="M8176" t="s">
        <v>10316</v>
      </c>
      <c r="N8176" t="s">
        <v>8536</v>
      </c>
      <c r="O8176" t="s">
        <v>8540</v>
      </c>
      <c r="P8176" t="s">
        <v>8541</v>
      </c>
      <c r="Q8176">
        <v>90049</v>
      </c>
      <c r="R8176" t="s">
        <v>8542</v>
      </c>
      <c r="S8176" t="s">
        <v>8427</v>
      </c>
      <c r="T8176" t="s">
        <v>7744</v>
      </c>
    </row>
    <row r="8177" spans="1:20" x14ac:dyDescent="0.25">
      <c r="A8177" t="s">
        <v>6682</v>
      </c>
      <c r="B8177" s="2">
        <v>42399</v>
      </c>
      <c r="C8177" s="2">
        <v>42404</v>
      </c>
      <c r="D8177" t="s">
        <v>19</v>
      </c>
      <c r="E8177" t="s">
        <v>6683</v>
      </c>
      <c r="F8177" t="s">
        <v>131</v>
      </c>
      <c r="G8177" s="1">
        <v>156512</v>
      </c>
      <c r="H8177">
        <v>4</v>
      </c>
      <c r="I8177">
        <v>2</v>
      </c>
      <c r="J8177" s="1">
        <v>528228</v>
      </c>
      <c r="K8177" t="s">
        <v>9128</v>
      </c>
      <c r="L8177" t="s">
        <v>9148</v>
      </c>
      <c r="M8177" t="s">
        <v>9202</v>
      </c>
      <c r="N8177" t="s">
        <v>8536</v>
      </c>
      <c r="O8177" t="s">
        <v>8579</v>
      </c>
      <c r="P8177" t="s">
        <v>8566</v>
      </c>
      <c r="Q8177">
        <v>60623</v>
      </c>
      <c r="R8177" t="s">
        <v>8551</v>
      </c>
      <c r="S8177" t="s">
        <v>8523</v>
      </c>
      <c r="T8177" t="s">
        <v>7738</v>
      </c>
    </row>
    <row r="8178" spans="1:20" x14ac:dyDescent="0.25">
      <c r="A8178" t="s">
        <v>6684</v>
      </c>
      <c r="B8178" s="2">
        <v>42635</v>
      </c>
      <c r="C8178" s="2">
        <v>42638</v>
      </c>
      <c r="D8178" t="s">
        <v>79</v>
      </c>
      <c r="E8178" t="s">
        <v>2074</v>
      </c>
      <c r="F8178" t="s">
        <v>167</v>
      </c>
      <c r="G8178" s="1">
        <v>12834</v>
      </c>
      <c r="H8178">
        <v>6</v>
      </c>
      <c r="I8178">
        <v>0</v>
      </c>
      <c r="J8178" s="1">
        <v>372186</v>
      </c>
      <c r="K8178" t="s">
        <v>9128</v>
      </c>
      <c r="L8178" t="s">
        <v>9133</v>
      </c>
      <c r="M8178" t="s">
        <v>9220</v>
      </c>
      <c r="N8178" t="s">
        <v>8536</v>
      </c>
      <c r="O8178" t="s">
        <v>8576</v>
      </c>
      <c r="P8178" t="s">
        <v>8577</v>
      </c>
      <c r="Q8178">
        <v>10035</v>
      </c>
      <c r="R8178" t="s">
        <v>8561</v>
      </c>
      <c r="S8178" t="s">
        <v>8187</v>
      </c>
      <c r="T8178" t="s">
        <v>7744</v>
      </c>
    </row>
    <row r="8179" spans="1:20" x14ac:dyDescent="0.25">
      <c r="A8179" t="s">
        <v>6685</v>
      </c>
      <c r="B8179" s="2">
        <v>43091</v>
      </c>
      <c r="C8179" s="2">
        <v>43093</v>
      </c>
      <c r="D8179" t="s">
        <v>79</v>
      </c>
      <c r="E8179" t="s">
        <v>2036</v>
      </c>
      <c r="F8179" t="s">
        <v>3893</v>
      </c>
      <c r="G8179" s="1">
        <v>47495</v>
      </c>
      <c r="H8179">
        <v>5</v>
      </c>
      <c r="I8179">
        <v>0</v>
      </c>
      <c r="J8179" s="1">
        <v>142485</v>
      </c>
      <c r="K8179" t="s">
        <v>9139</v>
      </c>
      <c r="L8179" t="s">
        <v>9162</v>
      </c>
      <c r="M8179" t="s">
        <v>10632</v>
      </c>
      <c r="N8179" t="s">
        <v>8536</v>
      </c>
      <c r="O8179" t="s">
        <v>8540</v>
      </c>
      <c r="P8179" t="s">
        <v>8541</v>
      </c>
      <c r="Q8179">
        <v>90008</v>
      </c>
      <c r="R8179" t="s">
        <v>8542</v>
      </c>
      <c r="S8179" t="s">
        <v>8179</v>
      </c>
      <c r="T8179" t="s">
        <v>7736</v>
      </c>
    </row>
    <row r="8180" spans="1:20" x14ac:dyDescent="0.25">
      <c r="A8180" t="s">
        <v>6686</v>
      </c>
      <c r="B8180" s="2">
        <v>42615</v>
      </c>
      <c r="C8180" s="2">
        <v>42621</v>
      </c>
      <c r="D8180" t="s">
        <v>19</v>
      </c>
      <c r="E8180" t="s">
        <v>2988</v>
      </c>
      <c r="F8180" t="s">
        <v>1268</v>
      </c>
      <c r="G8180" s="1">
        <v>99998</v>
      </c>
      <c r="H8180">
        <v>2</v>
      </c>
      <c r="I8180">
        <v>0</v>
      </c>
      <c r="J8180" s="1">
        <v>449991</v>
      </c>
      <c r="K8180" t="s">
        <v>9139</v>
      </c>
      <c r="L8180" t="s">
        <v>9447</v>
      </c>
      <c r="M8180" t="s">
        <v>9753</v>
      </c>
      <c r="N8180" t="s">
        <v>8536</v>
      </c>
      <c r="O8180" t="s">
        <v>8670</v>
      </c>
      <c r="P8180" t="s">
        <v>8548</v>
      </c>
      <c r="Q8180">
        <v>98198</v>
      </c>
      <c r="R8180" t="s">
        <v>8542</v>
      </c>
      <c r="S8180" t="s">
        <v>8330</v>
      </c>
      <c r="T8180" t="s">
        <v>7736</v>
      </c>
    </row>
    <row r="8181" spans="1:20" x14ac:dyDescent="0.25">
      <c r="A8181" t="s">
        <v>6687</v>
      </c>
      <c r="B8181" s="2">
        <v>42218</v>
      </c>
      <c r="C8181" s="2">
        <v>42222</v>
      </c>
      <c r="D8181" t="s">
        <v>19</v>
      </c>
      <c r="E8181" t="s">
        <v>951</v>
      </c>
      <c r="F8181" t="s">
        <v>4197</v>
      </c>
      <c r="G8181" s="1">
        <v>2775</v>
      </c>
      <c r="H8181">
        <v>4</v>
      </c>
      <c r="I8181">
        <v>5</v>
      </c>
      <c r="J8181" s="1">
        <v>-1887</v>
      </c>
      <c r="K8181" t="s">
        <v>9123</v>
      </c>
      <c r="L8181" t="s">
        <v>9131</v>
      </c>
      <c r="M8181" t="s">
        <v>10690</v>
      </c>
      <c r="N8181" t="s">
        <v>8536</v>
      </c>
      <c r="O8181" t="s">
        <v>8582</v>
      </c>
      <c r="P8181" t="s">
        <v>8595</v>
      </c>
      <c r="Q8181">
        <v>97477</v>
      </c>
      <c r="R8181" t="s">
        <v>8542</v>
      </c>
      <c r="S8181" t="s">
        <v>7951</v>
      </c>
      <c r="T8181" t="s">
        <v>7736</v>
      </c>
    </row>
    <row r="8182" spans="1:20" x14ac:dyDescent="0.25">
      <c r="A8182" t="s">
        <v>6688</v>
      </c>
      <c r="B8182" s="2">
        <v>42329</v>
      </c>
      <c r="C8182" s="2">
        <v>42333</v>
      </c>
      <c r="D8182" t="s">
        <v>19</v>
      </c>
      <c r="E8182" t="s">
        <v>4976</v>
      </c>
      <c r="F8182" t="s">
        <v>2099</v>
      </c>
      <c r="G8182" s="1">
        <v>1252704</v>
      </c>
      <c r="H8182">
        <v>8</v>
      </c>
      <c r="I8182">
        <v>4</v>
      </c>
      <c r="J8182" s="1">
        <v>-4802032</v>
      </c>
      <c r="K8182" t="s">
        <v>9123</v>
      </c>
      <c r="L8182" t="s">
        <v>9131</v>
      </c>
      <c r="M8182" t="s">
        <v>10099</v>
      </c>
      <c r="N8182" t="s">
        <v>8536</v>
      </c>
      <c r="O8182" t="s">
        <v>8559</v>
      </c>
      <c r="P8182" t="s">
        <v>8560</v>
      </c>
      <c r="Q8182">
        <v>19120</v>
      </c>
      <c r="R8182" t="s">
        <v>8561</v>
      </c>
      <c r="S8182" t="s">
        <v>8495</v>
      </c>
      <c r="T8182" t="s">
        <v>7736</v>
      </c>
    </row>
    <row r="8183" spans="1:20" x14ac:dyDescent="0.25">
      <c r="A8183" t="s">
        <v>6688</v>
      </c>
      <c r="B8183" s="2">
        <v>42329</v>
      </c>
      <c r="C8183" s="2">
        <v>42333</v>
      </c>
      <c r="D8183" t="s">
        <v>19</v>
      </c>
      <c r="E8183" t="s">
        <v>4976</v>
      </c>
      <c r="F8183" t="s">
        <v>1426</v>
      </c>
      <c r="G8183" s="1">
        <v>11097</v>
      </c>
      <c r="H8183">
        <v>5</v>
      </c>
      <c r="I8183">
        <v>4</v>
      </c>
      <c r="J8183" s="1">
        <v>-240435</v>
      </c>
      <c r="K8183" t="s">
        <v>9139</v>
      </c>
      <c r="L8183" t="s">
        <v>9140</v>
      </c>
      <c r="M8183" t="s">
        <v>9825</v>
      </c>
      <c r="N8183" t="s">
        <v>8536</v>
      </c>
      <c r="O8183" t="s">
        <v>8559</v>
      </c>
      <c r="P8183" t="s">
        <v>8560</v>
      </c>
      <c r="Q8183">
        <v>19120</v>
      </c>
      <c r="R8183" t="s">
        <v>8561</v>
      </c>
      <c r="S8183" t="s">
        <v>8495</v>
      </c>
      <c r="T8183" t="s">
        <v>7736</v>
      </c>
    </row>
    <row r="8184" spans="1:20" x14ac:dyDescent="0.25">
      <c r="A8184" t="s">
        <v>6689</v>
      </c>
      <c r="B8184" s="2">
        <v>42873</v>
      </c>
      <c r="C8184" s="2">
        <v>42877</v>
      </c>
      <c r="D8184" t="s">
        <v>19</v>
      </c>
      <c r="E8184" t="s">
        <v>3066</v>
      </c>
      <c r="F8184" t="s">
        <v>2612</v>
      </c>
      <c r="G8184" s="1">
        <v>22608</v>
      </c>
      <c r="H8184">
        <v>3</v>
      </c>
      <c r="I8184">
        <v>6</v>
      </c>
      <c r="J8184" s="1">
        <v>-101736</v>
      </c>
      <c r="K8184" t="s">
        <v>9123</v>
      </c>
      <c r="L8184" t="s">
        <v>9135</v>
      </c>
      <c r="M8184" t="s">
        <v>10276</v>
      </c>
      <c r="N8184" t="s">
        <v>8536</v>
      </c>
      <c r="O8184" t="s">
        <v>8579</v>
      </c>
      <c r="P8184" t="s">
        <v>8566</v>
      </c>
      <c r="Q8184">
        <v>60653</v>
      </c>
      <c r="R8184" t="s">
        <v>8551</v>
      </c>
      <c r="S8184" t="s">
        <v>8344</v>
      </c>
      <c r="T8184" t="s">
        <v>7738</v>
      </c>
    </row>
    <row r="8185" spans="1:20" x14ac:dyDescent="0.25">
      <c r="A8185" t="s">
        <v>6689</v>
      </c>
      <c r="B8185" s="2">
        <v>42873</v>
      </c>
      <c r="C8185" s="2">
        <v>42877</v>
      </c>
      <c r="D8185" t="s">
        <v>19</v>
      </c>
      <c r="E8185" t="s">
        <v>3066</v>
      </c>
      <c r="F8185" t="s">
        <v>570</v>
      </c>
      <c r="G8185" s="1">
        <v>1892</v>
      </c>
      <c r="H8185">
        <v>1</v>
      </c>
      <c r="I8185">
        <v>6</v>
      </c>
      <c r="J8185" s="1">
        <v>-9933</v>
      </c>
      <c r="K8185" t="s">
        <v>9123</v>
      </c>
      <c r="L8185" t="s">
        <v>9135</v>
      </c>
      <c r="M8185" t="s">
        <v>9424</v>
      </c>
      <c r="N8185" t="s">
        <v>8536</v>
      </c>
      <c r="O8185" t="s">
        <v>8579</v>
      </c>
      <c r="P8185" t="s">
        <v>8566</v>
      </c>
      <c r="Q8185">
        <v>60653</v>
      </c>
      <c r="R8185" t="s">
        <v>8551</v>
      </c>
      <c r="S8185" t="s">
        <v>8344</v>
      </c>
      <c r="T8185" t="s">
        <v>7738</v>
      </c>
    </row>
    <row r="8186" spans="1:20" x14ac:dyDescent="0.25">
      <c r="A8186" t="s">
        <v>6690</v>
      </c>
      <c r="B8186" s="2">
        <v>42939</v>
      </c>
      <c r="C8186" s="2">
        <v>42943</v>
      </c>
      <c r="D8186" t="s">
        <v>19</v>
      </c>
      <c r="E8186" t="s">
        <v>888</v>
      </c>
      <c r="F8186" t="s">
        <v>2059</v>
      </c>
      <c r="G8186" s="1">
        <v>63312</v>
      </c>
      <c r="H8186">
        <v>3</v>
      </c>
      <c r="I8186">
        <v>2</v>
      </c>
      <c r="J8186" s="1">
        <v>205764</v>
      </c>
      <c r="K8186" t="s">
        <v>9128</v>
      </c>
      <c r="L8186" t="s">
        <v>9148</v>
      </c>
      <c r="M8186" t="s">
        <v>10082</v>
      </c>
      <c r="N8186" t="s">
        <v>8536</v>
      </c>
      <c r="O8186" t="s">
        <v>8579</v>
      </c>
      <c r="P8186" t="s">
        <v>8566</v>
      </c>
      <c r="Q8186">
        <v>60623</v>
      </c>
      <c r="R8186" t="s">
        <v>8551</v>
      </c>
      <c r="S8186" t="s">
        <v>7937</v>
      </c>
      <c r="T8186" t="s">
        <v>7738</v>
      </c>
    </row>
    <row r="8187" spans="1:20" x14ac:dyDescent="0.25">
      <c r="A8187" t="s">
        <v>6691</v>
      </c>
      <c r="B8187" s="2">
        <v>42260</v>
      </c>
      <c r="C8187" s="2">
        <v>42264</v>
      </c>
      <c r="D8187" t="s">
        <v>11</v>
      </c>
      <c r="E8187" t="s">
        <v>664</v>
      </c>
      <c r="F8187" t="s">
        <v>2651</v>
      </c>
      <c r="G8187" s="1">
        <v>7824</v>
      </c>
      <c r="H8187">
        <v>1</v>
      </c>
      <c r="I8187">
        <v>2</v>
      </c>
      <c r="J8187" s="1">
        <v>2934</v>
      </c>
      <c r="K8187" t="s">
        <v>9128</v>
      </c>
      <c r="L8187" t="s">
        <v>9167</v>
      </c>
      <c r="M8187" t="s">
        <v>9293</v>
      </c>
      <c r="N8187" t="s">
        <v>8536</v>
      </c>
      <c r="O8187" t="s">
        <v>8579</v>
      </c>
      <c r="P8187" t="s">
        <v>8566</v>
      </c>
      <c r="Q8187">
        <v>60623</v>
      </c>
      <c r="R8187" t="s">
        <v>8551</v>
      </c>
      <c r="S8187" t="s">
        <v>7889</v>
      </c>
      <c r="T8187" t="s">
        <v>7736</v>
      </c>
    </row>
    <row r="8188" spans="1:20" x14ac:dyDescent="0.25">
      <c r="A8188" t="s">
        <v>6691</v>
      </c>
      <c r="B8188" s="2">
        <v>42260</v>
      </c>
      <c r="C8188" s="2">
        <v>42264</v>
      </c>
      <c r="D8188" t="s">
        <v>11</v>
      </c>
      <c r="E8188" t="s">
        <v>664</v>
      </c>
      <c r="F8188" t="s">
        <v>339</v>
      </c>
      <c r="G8188" s="1">
        <v>170072</v>
      </c>
      <c r="H8188">
        <v>4</v>
      </c>
      <c r="I8188">
        <v>3</v>
      </c>
      <c r="J8188" s="1">
        <v>-12148</v>
      </c>
      <c r="K8188" t="s">
        <v>9123</v>
      </c>
      <c r="L8188" t="s">
        <v>9126</v>
      </c>
      <c r="M8188" t="s">
        <v>9305</v>
      </c>
      <c r="N8188" t="s">
        <v>8536</v>
      </c>
      <c r="O8188" t="s">
        <v>8579</v>
      </c>
      <c r="P8188" t="s">
        <v>8566</v>
      </c>
      <c r="Q8188">
        <v>60623</v>
      </c>
      <c r="R8188" t="s">
        <v>8551</v>
      </c>
      <c r="S8188" t="s">
        <v>7889</v>
      </c>
      <c r="T8188" t="s">
        <v>7736</v>
      </c>
    </row>
    <row r="8189" spans="1:20" x14ac:dyDescent="0.25">
      <c r="A8189" t="s">
        <v>6692</v>
      </c>
      <c r="B8189" s="2">
        <v>42714</v>
      </c>
      <c r="C8189" s="2">
        <v>42720</v>
      </c>
      <c r="D8189" t="s">
        <v>19</v>
      </c>
      <c r="E8189" t="s">
        <v>1356</v>
      </c>
      <c r="F8189" t="s">
        <v>337</v>
      </c>
      <c r="G8189" s="1">
        <v>6282</v>
      </c>
      <c r="H8189">
        <v>9</v>
      </c>
      <c r="I8189">
        <v>0</v>
      </c>
      <c r="J8189" s="1">
        <v>295254</v>
      </c>
      <c r="K8189" t="s">
        <v>9128</v>
      </c>
      <c r="L8189" t="s">
        <v>9148</v>
      </c>
      <c r="M8189" t="s">
        <v>9303</v>
      </c>
      <c r="N8189" t="s">
        <v>8536</v>
      </c>
      <c r="O8189" t="s">
        <v>8576</v>
      </c>
      <c r="P8189" t="s">
        <v>8577</v>
      </c>
      <c r="Q8189">
        <v>10024</v>
      </c>
      <c r="R8189" t="s">
        <v>8561</v>
      </c>
      <c r="S8189" t="s">
        <v>8046</v>
      </c>
      <c r="T8189" t="s">
        <v>7738</v>
      </c>
    </row>
    <row r="8190" spans="1:20" x14ac:dyDescent="0.25">
      <c r="A8190" t="s">
        <v>6693</v>
      </c>
      <c r="B8190" s="2">
        <v>42279</v>
      </c>
      <c r="C8190" s="2">
        <v>42282</v>
      </c>
      <c r="D8190" t="s">
        <v>11</v>
      </c>
      <c r="E8190" t="s">
        <v>2310</v>
      </c>
      <c r="F8190" t="s">
        <v>1410</v>
      </c>
      <c r="G8190" s="1">
        <v>1944</v>
      </c>
      <c r="H8190">
        <v>3</v>
      </c>
      <c r="I8190">
        <v>0</v>
      </c>
      <c r="J8190" s="1">
        <v>93312</v>
      </c>
      <c r="K8190" t="s">
        <v>9128</v>
      </c>
      <c r="L8190" t="s">
        <v>9148</v>
      </c>
      <c r="M8190" t="s">
        <v>9818</v>
      </c>
      <c r="N8190" t="s">
        <v>8536</v>
      </c>
      <c r="O8190" t="s">
        <v>8777</v>
      </c>
      <c r="P8190" t="s">
        <v>8744</v>
      </c>
      <c r="Q8190">
        <v>20852</v>
      </c>
      <c r="R8190" t="s">
        <v>8561</v>
      </c>
      <c r="S8190" t="s">
        <v>8233</v>
      </c>
      <c r="T8190" t="s">
        <v>7736</v>
      </c>
    </row>
    <row r="8191" spans="1:20" x14ac:dyDescent="0.25">
      <c r="A8191" t="s">
        <v>6693</v>
      </c>
      <c r="B8191" s="2">
        <v>42279</v>
      </c>
      <c r="C8191" s="2">
        <v>42282</v>
      </c>
      <c r="D8191" t="s">
        <v>11</v>
      </c>
      <c r="E8191" t="s">
        <v>2310</v>
      </c>
      <c r="F8191" t="s">
        <v>1653</v>
      </c>
      <c r="G8191" s="1">
        <v>738</v>
      </c>
      <c r="H8191">
        <v>1</v>
      </c>
      <c r="I8191">
        <v>0</v>
      </c>
      <c r="J8191" s="1">
        <v>36162</v>
      </c>
      <c r="K8191" t="s">
        <v>9128</v>
      </c>
      <c r="L8191" t="s">
        <v>9142</v>
      </c>
      <c r="M8191" t="s">
        <v>9913</v>
      </c>
      <c r="N8191" t="s">
        <v>8536</v>
      </c>
      <c r="O8191" t="s">
        <v>8777</v>
      </c>
      <c r="P8191" t="s">
        <v>8744</v>
      </c>
      <c r="Q8191">
        <v>20852</v>
      </c>
      <c r="R8191" t="s">
        <v>8561</v>
      </c>
      <c r="S8191" t="s">
        <v>8233</v>
      </c>
      <c r="T8191" t="s">
        <v>7736</v>
      </c>
    </row>
    <row r="8192" spans="1:20" x14ac:dyDescent="0.25">
      <c r="A8192" t="s">
        <v>6694</v>
      </c>
      <c r="B8192" s="2">
        <v>43056</v>
      </c>
      <c r="C8192" s="2">
        <v>43060</v>
      </c>
      <c r="D8192" t="s">
        <v>19</v>
      </c>
      <c r="E8192" t="s">
        <v>3539</v>
      </c>
      <c r="F8192" t="s">
        <v>1773</v>
      </c>
      <c r="G8192" s="1">
        <v>3888</v>
      </c>
      <c r="H8192">
        <v>6</v>
      </c>
      <c r="I8192">
        <v>0</v>
      </c>
      <c r="J8192" s="1">
        <v>186624</v>
      </c>
      <c r="K8192" t="s">
        <v>9128</v>
      </c>
      <c r="L8192" t="s">
        <v>9148</v>
      </c>
      <c r="M8192" t="s">
        <v>9964</v>
      </c>
      <c r="N8192" t="s">
        <v>8536</v>
      </c>
      <c r="O8192" t="s">
        <v>8576</v>
      </c>
      <c r="P8192" t="s">
        <v>8577</v>
      </c>
      <c r="Q8192">
        <v>10011</v>
      </c>
      <c r="R8192" t="s">
        <v>8561</v>
      </c>
      <c r="S8192" t="s">
        <v>8404</v>
      </c>
      <c r="T8192" t="s">
        <v>7736</v>
      </c>
    </row>
    <row r="8193" spans="1:20" x14ac:dyDescent="0.25">
      <c r="A8193" t="s">
        <v>6694</v>
      </c>
      <c r="B8193" s="2">
        <v>43056</v>
      </c>
      <c r="C8193" s="2">
        <v>43060</v>
      </c>
      <c r="D8193" t="s">
        <v>19</v>
      </c>
      <c r="E8193" t="s">
        <v>3539</v>
      </c>
      <c r="F8193" t="s">
        <v>543</v>
      </c>
      <c r="G8193" s="1">
        <v>18776</v>
      </c>
      <c r="H8193">
        <v>4</v>
      </c>
      <c r="I8193">
        <v>0</v>
      </c>
      <c r="J8193" s="1">
        <v>769816</v>
      </c>
      <c r="K8193" t="s">
        <v>9123</v>
      </c>
      <c r="L8193" t="s">
        <v>9135</v>
      </c>
      <c r="M8193" t="s">
        <v>9408</v>
      </c>
      <c r="N8193" t="s">
        <v>8536</v>
      </c>
      <c r="O8193" t="s">
        <v>8576</v>
      </c>
      <c r="P8193" t="s">
        <v>8577</v>
      </c>
      <c r="Q8193">
        <v>10011</v>
      </c>
      <c r="R8193" t="s">
        <v>8561</v>
      </c>
      <c r="S8193" t="s">
        <v>8404</v>
      </c>
      <c r="T8193" t="s">
        <v>7736</v>
      </c>
    </row>
    <row r="8194" spans="1:20" x14ac:dyDescent="0.25">
      <c r="A8194" t="s">
        <v>6695</v>
      </c>
      <c r="B8194" s="2">
        <v>42338</v>
      </c>
      <c r="C8194" s="2">
        <v>42341</v>
      </c>
      <c r="D8194" t="s">
        <v>79</v>
      </c>
      <c r="E8194" t="s">
        <v>1040</v>
      </c>
      <c r="F8194" t="s">
        <v>1265</v>
      </c>
      <c r="G8194" s="1">
        <v>6048</v>
      </c>
      <c r="H8194">
        <v>7</v>
      </c>
      <c r="I8194">
        <v>7</v>
      </c>
      <c r="J8194" s="1">
        <v>-42336</v>
      </c>
      <c r="K8194" t="s">
        <v>9128</v>
      </c>
      <c r="L8194" t="s">
        <v>9142</v>
      </c>
      <c r="M8194" t="s">
        <v>9752</v>
      </c>
      <c r="N8194" t="s">
        <v>8536</v>
      </c>
      <c r="O8194" t="s">
        <v>8589</v>
      </c>
      <c r="P8194" t="s">
        <v>8546</v>
      </c>
      <c r="Q8194">
        <v>27707</v>
      </c>
      <c r="R8194" t="s">
        <v>8539</v>
      </c>
      <c r="S8194" t="s">
        <v>7973</v>
      </c>
      <c r="T8194" t="s">
        <v>7736</v>
      </c>
    </row>
    <row r="8195" spans="1:20" x14ac:dyDescent="0.25">
      <c r="A8195" t="s">
        <v>6695</v>
      </c>
      <c r="B8195" s="2">
        <v>42338</v>
      </c>
      <c r="C8195" s="2">
        <v>42341</v>
      </c>
      <c r="D8195" t="s">
        <v>79</v>
      </c>
      <c r="E8195" t="s">
        <v>1040</v>
      </c>
      <c r="F8195" t="s">
        <v>3231</v>
      </c>
      <c r="G8195" s="1">
        <v>98352</v>
      </c>
      <c r="H8195">
        <v>3</v>
      </c>
      <c r="I8195">
        <v>2</v>
      </c>
      <c r="J8195" s="1">
        <v>98352</v>
      </c>
      <c r="K8195" t="s">
        <v>9128</v>
      </c>
      <c r="L8195" t="s">
        <v>9144</v>
      </c>
      <c r="M8195" t="s">
        <v>10473</v>
      </c>
      <c r="N8195" t="s">
        <v>8536</v>
      </c>
      <c r="O8195" t="s">
        <v>8589</v>
      </c>
      <c r="P8195" t="s">
        <v>8546</v>
      </c>
      <c r="Q8195">
        <v>27707</v>
      </c>
      <c r="R8195" t="s">
        <v>8539</v>
      </c>
      <c r="S8195" t="s">
        <v>7973</v>
      </c>
      <c r="T8195" t="s">
        <v>7736</v>
      </c>
    </row>
    <row r="8196" spans="1:20" x14ac:dyDescent="0.25">
      <c r="A8196" t="s">
        <v>6695</v>
      </c>
      <c r="B8196" s="2">
        <v>42338</v>
      </c>
      <c r="C8196" s="2">
        <v>42341</v>
      </c>
      <c r="D8196" t="s">
        <v>79</v>
      </c>
      <c r="E8196" t="s">
        <v>1040</v>
      </c>
      <c r="F8196" t="s">
        <v>454</v>
      </c>
      <c r="G8196" s="1">
        <v>335744</v>
      </c>
      <c r="H8196">
        <v>2</v>
      </c>
      <c r="I8196">
        <v>2</v>
      </c>
      <c r="J8196" s="1">
        <v>251808</v>
      </c>
      <c r="K8196" t="s">
        <v>9123</v>
      </c>
      <c r="L8196" t="s">
        <v>9135</v>
      </c>
      <c r="M8196" t="s">
        <v>9362</v>
      </c>
      <c r="N8196" t="s">
        <v>8536</v>
      </c>
      <c r="O8196" t="s">
        <v>8589</v>
      </c>
      <c r="P8196" t="s">
        <v>8546</v>
      </c>
      <c r="Q8196">
        <v>27707</v>
      </c>
      <c r="R8196" t="s">
        <v>8539</v>
      </c>
      <c r="S8196" t="s">
        <v>7973</v>
      </c>
      <c r="T8196" t="s">
        <v>7736</v>
      </c>
    </row>
    <row r="8197" spans="1:20" x14ac:dyDescent="0.25">
      <c r="A8197" t="s">
        <v>6696</v>
      </c>
      <c r="B8197" s="2">
        <v>42344</v>
      </c>
      <c r="C8197" s="2">
        <v>42349</v>
      </c>
      <c r="D8197" t="s">
        <v>11</v>
      </c>
      <c r="E8197" t="s">
        <v>449</v>
      </c>
      <c r="F8197" t="s">
        <v>2347</v>
      </c>
      <c r="G8197" s="1">
        <v>896</v>
      </c>
      <c r="H8197">
        <v>2</v>
      </c>
      <c r="I8197">
        <v>0</v>
      </c>
      <c r="J8197" s="1">
        <v>43904</v>
      </c>
      <c r="K8197" t="s">
        <v>9128</v>
      </c>
      <c r="L8197" t="s">
        <v>9148</v>
      </c>
      <c r="M8197" t="s">
        <v>10179</v>
      </c>
      <c r="N8197" t="s">
        <v>8536</v>
      </c>
      <c r="O8197" t="s">
        <v>9030</v>
      </c>
      <c r="P8197" t="s">
        <v>8541</v>
      </c>
      <c r="Q8197">
        <v>93101</v>
      </c>
      <c r="R8197" t="s">
        <v>8542</v>
      </c>
      <c r="S8197" t="s">
        <v>7844</v>
      </c>
      <c r="T8197" t="s">
        <v>7738</v>
      </c>
    </row>
    <row r="8198" spans="1:20" x14ac:dyDescent="0.25">
      <c r="A8198" t="s">
        <v>6697</v>
      </c>
      <c r="B8198" s="2">
        <v>42983</v>
      </c>
      <c r="C8198" s="2">
        <v>42987</v>
      </c>
      <c r="D8198" t="s">
        <v>19</v>
      </c>
      <c r="E8198" t="s">
        <v>2007</v>
      </c>
      <c r="F8198" t="s">
        <v>2543</v>
      </c>
      <c r="G8198" s="1">
        <v>89568</v>
      </c>
      <c r="H8198">
        <v>4</v>
      </c>
      <c r="I8198">
        <v>2</v>
      </c>
      <c r="J8198" s="1">
        <v>-11196</v>
      </c>
      <c r="K8198" t="s">
        <v>9139</v>
      </c>
      <c r="L8198" t="s">
        <v>9162</v>
      </c>
      <c r="M8198" t="s">
        <v>10251</v>
      </c>
      <c r="N8198" t="s">
        <v>8536</v>
      </c>
      <c r="O8198" t="s">
        <v>8871</v>
      </c>
      <c r="P8198" t="s">
        <v>8586</v>
      </c>
      <c r="Q8198">
        <v>37918</v>
      </c>
      <c r="R8198" t="s">
        <v>8539</v>
      </c>
      <c r="S8198" t="s">
        <v>8169</v>
      </c>
      <c r="T8198" t="s">
        <v>7736</v>
      </c>
    </row>
    <row r="8199" spans="1:20" x14ac:dyDescent="0.25">
      <c r="A8199" t="s">
        <v>6697</v>
      </c>
      <c r="B8199" s="2">
        <v>42983</v>
      </c>
      <c r="C8199" s="2">
        <v>42987</v>
      </c>
      <c r="D8199" t="s">
        <v>19</v>
      </c>
      <c r="E8199" t="s">
        <v>2007</v>
      </c>
      <c r="F8199" t="s">
        <v>1345</v>
      </c>
      <c r="G8199" s="1">
        <v>7196</v>
      </c>
      <c r="H8199">
        <v>5</v>
      </c>
      <c r="I8199">
        <v>2</v>
      </c>
      <c r="J8199" s="1">
        <v>7196</v>
      </c>
      <c r="K8199" t="s">
        <v>9128</v>
      </c>
      <c r="L8199" t="s">
        <v>9137</v>
      </c>
      <c r="M8199" t="s">
        <v>9784</v>
      </c>
      <c r="N8199" t="s">
        <v>8536</v>
      </c>
      <c r="O8199" t="s">
        <v>8871</v>
      </c>
      <c r="P8199" t="s">
        <v>8586</v>
      </c>
      <c r="Q8199">
        <v>37918</v>
      </c>
      <c r="R8199" t="s">
        <v>8539</v>
      </c>
      <c r="S8199" t="s">
        <v>8169</v>
      </c>
      <c r="T8199" t="s">
        <v>7736</v>
      </c>
    </row>
    <row r="8200" spans="1:20" x14ac:dyDescent="0.25">
      <c r="A8200" t="s">
        <v>6697</v>
      </c>
      <c r="B8200" s="2">
        <v>42983</v>
      </c>
      <c r="C8200" s="2">
        <v>42987</v>
      </c>
      <c r="D8200" t="s">
        <v>19</v>
      </c>
      <c r="E8200" t="s">
        <v>2007</v>
      </c>
      <c r="F8200" t="s">
        <v>1199</v>
      </c>
      <c r="G8200" s="1">
        <v>15552</v>
      </c>
      <c r="H8200">
        <v>3</v>
      </c>
      <c r="I8200">
        <v>2</v>
      </c>
      <c r="J8200" s="1">
        <v>54432</v>
      </c>
      <c r="K8200" t="s">
        <v>9128</v>
      </c>
      <c r="L8200" t="s">
        <v>9148</v>
      </c>
      <c r="M8200" t="s">
        <v>9723</v>
      </c>
      <c r="N8200" t="s">
        <v>8536</v>
      </c>
      <c r="O8200" t="s">
        <v>8871</v>
      </c>
      <c r="P8200" t="s">
        <v>8586</v>
      </c>
      <c r="Q8200">
        <v>37918</v>
      </c>
      <c r="R8200" t="s">
        <v>8539</v>
      </c>
      <c r="S8200" t="s">
        <v>8169</v>
      </c>
      <c r="T8200" t="s">
        <v>7736</v>
      </c>
    </row>
    <row r="8201" spans="1:20" x14ac:dyDescent="0.25">
      <c r="A8201" t="s">
        <v>6698</v>
      </c>
      <c r="B8201" s="2">
        <v>42849</v>
      </c>
      <c r="C8201" s="2">
        <v>42855</v>
      </c>
      <c r="D8201" t="s">
        <v>19</v>
      </c>
      <c r="E8201" t="s">
        <v>2899</v>
      </c>
      <c r="F8201" t="s">
        <v>2530</v>
      </c>
      <c r="G8201" s="1">
        <v>1043</v>
      </c>
      <c r="H8201">
        <v>5</v>
      </c>
      <c r="I8201">
        <v>8</v>
      </c>
      <c r="J8201" s="1">
        <v>-182525</v>
      </c>
      <c r="K8201" t="s">
        <v>9128</v>
      </c>
      <c r="L8201" t="s">
        <v>9142</v>
      </c>
      <c r="M8201" t="s">
        <v>10245</v>
      </c>
      <c r="N8201" t="s">
        <v>8536</v>
      </c>
      <c r="O8201" t="s">
        <v>8579</v>
      </c>
      <c r="P8201" t="s">
        <v>8566</v>
      </c>
      <c r="Q8201">
        <v>60610</v>
      </c>
      <c r="R8201" t="s">
        <v>8551</v>
      </c>
      <c r="S8201" t="s">
        <v>8316</v>
      </c>
      <c r="T8201" t="s">
        <v>7736</v>
      </c>
    </row>
    <row r="8202" spans="1:20" x14ac:dyDescent="0.25">
      <c r="A8202" t="s">
        <v>6698</v>
      </c>
      <c r="B8202" s="2">
        <v>42849</v>
      </c>
      <c r="C8202" s="2">
        <v>42855</v>
      </c>
      <c r="D8202" t="s">
        <v>19</v>
      </c>
      <c r="E8202" t="s">
        <v>2899</v>
      </c>
      <c r="F8202" t="s">
        <v>152</v>
      </c>
      <c r="G8202" s="1">
        <v>72784</v>
      </c>
      <c r="H8202">
        <v>1</v>
      </c>
      <c r="I8202">
        <v>2</v>
      </c>
      <c r="J8202" s="1">
        <v>-18196</v>
      </c>
      <c r="K8202" t="s">
        <v>9128</v>
      </c>
      <c r="L8202" t="s">
        <v>9133</v>
      </c>
      <c r="M8202" t="s">
        <v>9212</v>
      </c>
      <c r="N8202" t="s">
        <v>8536</v>
      </c>
      <c r="O8202" t="s">
        <v>8579</v>
      </c>
      <c r="P8202" t="s">
        <v>8566</v>
      </c>
      <c r="Q8202">
        <v>60610</v>
      </c>
      <c r="R8202" t="s">
        <v>8551</v>
      </c>
      <c r="S8202" t="s">
        <v>8316</v>
      </c>
      <c r="T8202" t="s">
        <v>7736</v>
      </c>
    </row>
    <row r="8203" spans="1:20" x14ac:dyDescent="0.25">
      <c r="A8203" t="s">
        <v>6699</v>
      </c>
      <c r="B8203" s="2">
        <v>42316</v>
      </c>
      <c r="C8203" s="2">
        <v>42316</v>
      </c>
      <c r="D8203" t="s">
        <v>654</v>
      </c>
      <c r="E8203" t="s">
        <v>2183</v>
      </c>
      <c r="F8203" t="s">
        <v>4707</v>
      </c>
      <c r="G8203" s="1">
        <v>6715</v>
      </c>
      <c r="H8203">
        <v>5</v>
      </c>
      <c r="I8203">
        <v>0</v>
      </c>
      <c r="J8203" s="1">
        <v>167875</v>
      </c>
      <c r="K8203" t="s">
        <v>9128</v>
      </c>
      <c r="L8203" t="s">
        <v>9133</v>
      </c>
      <c r="M8203" t="s">
        <v>10782</v>
      </c>
      <c r="N8203" t="s">
        <v>8536</v>
      </c>
      <c r="O8203" t="s">
        <v>8576</v>
      </c>
      <c r="P8203" t="s">
        <v>8577</v>
      </c>
      <c r="Q8203">
        <v>10024</v>
      </c>
      <c r="R8203" t="s">
        <v>8561</v>
      </c>
      <c r="S8203" t="s">
        <v>8208</v>
      </c>
      <c r="T8203" t="s">
        <v>7738</v>
      </c>
    </row>
    <row r="8204" spans="1:20" x14ac:dyDescent="0.25">
      <c r="A8204" t="s">
        <v>6699</v>
      </c>
      <c r="B8204" s="2">
        <v>42316</v>
      </c>
      <c r="C8204" s="2">
        <v>42316</v>
      </c>
      <c r="D8204" t="s">
        <v>654</v>
      </c>
      <c r="E8204" t="s">
        <v>2183</v>
      </c>
      <c r="F8204" t="s">
        <v>1918</v>
      </c>
      <c r="G8204" s="1">
        <v>54998</v>
      </c>
      <c r="H8204">
        <v>2</v>
      </c>
      <c r="I8204">
        <v>0</v>
      </c>
      <c r="J8204" s="1">
        <v>1429948</v>
      </c>
      <c r="K8204" t="s">
        <v>9139</v>
      </c>
      <c r="L8204" t="s">
        <v>9140</v>
      </c>
      <c r="M8204" t="s">
        <v>10031</v>
      </c>
      <c r="N8204" t="s">
        <v>8536</v>
      </c>
      <c r="O8204" t="s">
        <v>8576</v>
      </c>
      <c r="P8204" t="s">
        <v>8577</v>
      </c>
      <c r="Q8204">
        <v>10024</v>
      </c>
      <c r="R8204" t="s">
        <v>8561</v>
      </c>
      <c r="S8204" t="s">
        <v>8208</v>
      </c>
      <c r="T8204" t="s">
        <v>7738</v>
      </c>
    </row>
    <row r="8205" spans="1:20" x14ac:dyDescent="0.25">
      <c r="A8205" t="s">
        <v>6699</v>
      </c>
      <c r="B8205" s="2">
        <v>42316</v>
      </c>
      <c r="C8205" s="2">
        <v>42316</v>
      </c>
      <c r="D8205" t="s">
        <v>654</v>
      </c>
      <c r="E8205" t="s">
        <v>2183</v>
      </c>
      <c r="F8205" t="s">
        <v>5971</v>
      </c>
      <c r="G8205" s="1">
        <v>1182</v>
      </c>
      <c r="H8205">
        <v>3</v>
      </c>
      <c r="I8205">
        <v>0</v>
      </c>
      <c r="J8205" s="1">
        <v>4728</v>
      </c>
      <c r="K8205" t="s">
        <v>9123</v>
      </c>
      <c r="L8205" t="s">
        <v>9135</v>
      </c>
      <c r="M8205" t="s">
        <v>10901</v>
      </c>
      <c r="N8205" t="s">
        <v>8536</v>
      </c>
      <c r="O8205" t="s">
        <v>8576</v>
      </c>
      <c r="P8205" t="s">
        <v>8577</v>
      </c>
      <c r="Q8205">
        <v>10024</v>
      </c>
      <c r="R8205" t="s">
        <v>8561</v>
      </c>
      <c r="S8205" t="s">
        <v>8208</v>
      </c>
      <c r="T8205" t="s">
        <v>7738</v>
      </c>
    </row>
    <row r="8206" spans="1:20" x14ac:dyDescent="0.25">
      <c r="A8206" t="s">
        <v>6699</v>
      </c>
      <c r="B8206" s="2">
        <v>42316</v>
      </c>
      <c r="C8206" s="2">
        <v>42316</v>
      </c>
      <c r="D8206" t="s">
        <v>654</v>
      </c>
      <c r="E8206" t="s">
        <v>2183</v>
      </c>
      <c r="F8206" t="s">
        <v>4966</v>
      </c>
      <c r="G8206" s="1">
        <v>46438</v>
      </c>
      <c r="H8206">
        <v>4</v>
      </c>
      <c r="I8206">
        <v>0</v>
      </c>
      <c r="J8206" s="1">
        <v>2229024</v>
      </c>
      <c r="K8206" t="s">
        <v>9139</v>
      </c>
      <c r="L8206" t="s">
        <v>9296</v>
      </c>
      <c r="M8206" t="s">
        <v>10817</v>
      </c>
      <c r="N8206" t="s">
        <v>8536</v>
      </c>
      <c r="O8206" t="s">
        <v>8576</v>
      </c>
      <c r="P8206" t="s">
        <v>8577</v>
      </c>
      <c r="Q8206">
        <v>10024</v>
      </c>
      <c r="R8206" t="s">
        <v>8561</v>
      </c>
      <c r="S8206" t="s">
        <v>8208</v>
      </c>
      <c r="T8206" t="s">
        <v>7738</v>
      </c>
    </row>
    <row r="8207" spans="1:20" x14ac:dyDescent="0.25">
      <c r="A8207" t="s">
        <v>6699</v>
      </c>
      <c r="B8207" s="2">
        <v>42316</v>
      </c>
      <c r="C8207" s="2">
        <v>42316</v>
      </c>
      <c r="D8207" t="s">
        <v>654</v>
      </c>
      <c r="E8207" t="s">
        <v>2183</v>
      </c>
      <c r="F8207" t="s">
        <v>1293</v>
      </c>
      <c r="G8207" s="1">
        <v>577764</v>
      </c>
      <c r="H8207">
        <v>2</v>
      </c>
      <c r="I8207">
        <v>1</v>
      </c>
      <c r="J8207" s="1">
        <v>1155528</v>
      </c>
      <c r="K8207" t="s">
        <v>9123</v>
      </c>
      <c r="L8207" t="s">
        <v>9126</v>
      </c>
      <c r="M8207" t="s">
        <v>9761</v>
      </c>
      <c r="N8207" t="s">
        <v>8536</v>
      </c>
      <c r="O8207" t="s">
        <v>8576</v>
      </c>
      <c r="P8207" t="s">
        <v>8577</v>
      </c>
      <c r="Q8207">
        <v>10024</v>
      </c>
      <c r="R8207" t="s">
        <v>8561</v>
      </c>
      <c r="S8207" t="s">
        <v>8208</v>
      </c>
      <c r="T8207" t="s">
        <v>7738</v>
      </c>
    </row>
    <row r="8208" spans="1:20" x14ac:dyDescent="0.25">
      <c r="A8208" t="s">
        <v>6700</v>
      </c>
      <c r="B8208" s="2">
        <v>42120</v>
      </c>
      <c r="C8208" s="2">
        <v>42124</v>
      </c>
      <c r="D8208" t="s">
        <v>19</v>
      </c>
      <c r="E8208" t="s">
        <v>864</v>
      </c>
      <c r="F8208" t="s">
        <v>21</v>
      </c>
      <c r="G8208" s="1">
        <v>1915155</v>
      </c>
      <c r="H8208">
        <v>1</v>
      </c>
      <c r="I8208">
        <v>45</v>
      </c>
      <c r="J8208" s="1">
        <v>-766062</v>
      </c>
      <c r="K8208" t="s">
        <v>9123</v>
      </c>
      <c r="L8208" t="s">
        <v>9131</v>
      </c>
      <c r="M8208" t="s">
        <v>9132</v>
      </c>
      <c r="N8208" t="s">
        <v>8536</v>
      </c>
      <c r="O8208" t="s">
        <v>8985</v>
      </c>
      <c r="P8208" t="s">
        <v>8544</v>
      </c>
      <c r="Q8208">
        <v>32114</v>
      </c>
      <c r="R8208" t="s">
        <v>8539</v>
      </c>
      <c r="S8208" t="s">
        <v>7931</v>
      </c>
      <c r="T8208" t="s">
        <v>7736</v>
      </c>
    </row>
    <row r="8209" spans="1:20" x14ac:dyDescent="0.25">
      <c r="A8209" t="s">
        <v>6700</v>
      </c>
      <c r="B8209" s="2">
        <v>42120</v>
      </c>
      <c r="C8209" s="2">
        <v>42124</v>
      </c>
      <c r="D8209" t="s">
        <v>19</v>
      </c>
      <c r="E8209" t="s">
        <v>864</v>
      </c>
      <c r="F8209" t="s">
        <v>696</v>
      </c>
      <c r="G8209" s="1">
        <v>2624</v>
      </c>
      <c r="H8209">
        <v>1</v>
      </c>
      <c r="I8209">
        <v>2</v>
      </c>
      <c r="J8209" s="1">
        <v>4264</v>
      </c>
      <c r="K8209" t="s">
        <v>9128</v>
      </c>
      <c r="L8209" t="s">
        <v>9137</v>
      </c>
      <c r="M8209" t="s">
        <v>9488</v>
      </c>
      <c r="N8209" t="s">
        <v>8536</v>
      </c>
      <c r="O8209" t="s">
        <v>8985</v>
      </c>
      <c r="P8209" t="s">
        <v>8544</v>
      </c>
      <c r="Q8209">
        <v>32114</v>
      </c>
      <c r="R8209" t="s">
        <v>8539</v>
      </c>
      <c r="S8209" t="s">
        <v>7931</v>
      </c>
      <c r="T8209" t="s">
        <v>7736</v>
      </c>
    </row>
    <row r="8210" spans="1:20" x14ac:dyDescent="0.25">
      <c r="A8210" t="s">
        <v>6701</v>
      </c>
      <c r="B8210" s="2">
        <v>42267</v>
      </c>
      <c r="C8210" s="2">
        <v>42271</v>
      </c>
      <c r="D8210" t="s">
        <v>19</v>
      </c>
      <c r="E8210" t="s">
        <v>5331</v>
      </c>
      <c r="F8210" t="s">
        <v>1439</v>
      </c>
      <c r="G8210" s="1">
        <v>1369764</v>
      </c>
      <c r="H8210">
        <v>6</v>
      </c>
      <c r="I8210">
        <v>7</v>
      </c>
      <c r="J8210" s="1">
        <v>-913176</v>
      </c>
      <c r="K8210" t="s">
        <v>9128</v>
      </c>
      <c r="L8210" t="s">
        <v>9142</v>
      </c>
      <c r="M8210" t="s">
        <v>9830</v>
      </c>
      <c r="N8210" t="s">
        <v>8536</v>
      </c>
      <c r="O8210" t="s">
        <v>8901</v>
      </c>
      <c r="P8210" t="s">
        <v>8586</v>
      </c>
      <c r="Q8210">
        <v>37211</v>
      </c>
      <c r="R8210" t="s">
        <v>8539</v>
      </c>
      <c r="S8210" t="s">
        <v>8505</v>
      </c>
      <c r="T8210" t="s">
        <v>7736</v>
      </c>
    </row>
    <row r="8211" spans="1:20" x14ac:dyDescent="0.25">
      <c r="A8211" t="s">
        <v>6701</v>
      </c>
      <c r="B8211" s="2">
        <v>42267</v>
      </c>
      <c r="C8211" s="2">
        <v>42271</v>
      </c>
      <c r="D8211" t="s">
        <v>19</v>
      </c>
      <c r="E8211" t="s">
        <v>5331</v>
      </c>
      <c r="F8211" t="s">
        <v>411</v>
      </c>
      <c r="G8211" s="1">
        <v>294368</v>
      </c>
      <c r="H8211">
        <v>4</v>
      </c>
      <c r="I8211">
        <v>2</v>
      </c>
      <c r="J8211" s="1">
        <v>-588736</v>
      </c>
      <c r="K8211" t="s">
        <v>9128</v>
      </c>
      <c r="L8211" t="s">
        <v>9133</v>
      </c>
      <c r="M8211" t="s">
        <v>9338</v>
      </c>
      <c r="N8211" t="s">
        <v>8536</v>
      </c>
      <c r="O8211" t="s">
        <v>8901</v>
      </c>
      <c r="P8211" t="s">
        <v>8586</v>
      </c>
      <c r="Q8211">
        <v>37211</v>
      </c>
      <c r="R8211" t="s">
        <v>8539</v>
      </c>
      <c r="S8211" t="s">
        <v>8505</v>
      </c>
      <c r="T8211" t="s">
        <v>7736</v>
      </c>
    </row>
    <row r="8212" spans="1:20" x14ac:dyDescent="0.25">
      <c r="A8212" t="s">
        <v>6702</v>
      </c>
      <c r="B8212" s="2">
        <v>42985</v>
      </c>
      <c r="C8212" s="2">
        <v>42990</v>
      </c>
      <c r="D8212" t="s">
        <v>19</v>
      </c>
      <c r="E8212" t="s">
        <v>3673</v>
      </c>
      <c r="F8212" t="s">
        <v>952</v>
      </c>
      <c r="G8212" s="1">
        <v>81568</v>
      </c>
      <c r="H8212">
        <v>2</v>
      </c>
      <c r="I8212">
        <v>2</v>
      </c>
      <c r="J8212" s="1">
        <v>71372</v>
      </c>
      <c r="K8212" t="s">
        <v>9128</v>
      </c>
      <c r="L8212" t="s">
        <v>9144</v>
      </c>
      <c r="M8212" t="s">
        <v>9613</v>
      </c>
      <c r="N8212" t="s">
        <v>8536</v>
      </c>
      <c r="O8212" t="s">
        <v>8901</v>
      </c>
      <c r="P8212" t="s">
        <v>8586</v>
      </c>
      <c r="Q8212">
        <v>37211</v>
      </c>
      <c r="R8212" t="s">
        <v>8539</v>
      </c>
      <c r="S8212" t="s">
        <v>8416</v>
      </c>
      <c r="T8212" t="s">
        <v>7738</v>
      </c>
    </row>
    <row r="8213" spans="1:20" x14ac:dyDescent="0.25">
      <c r="A8213" t="s">
        <v>6703</v>
      </c>
      <c r="B8213" s="2">
        <v>42681</v>
      </c>
      <c r="C8213" s="2">
        <v>42686</v>
      </c>
      <c r="D8213" t="s">
        <v>19</v>
      </c>
      <c r="E8213" t="s">
        <v>1172</v>
      </c>
      <c r="F8213" t="s">
        <v>6704</v>
      </c>
      <c r="G8213" s="1">
        <v>4446</v>
      </c>
      <c r="H8213">
        <v>5</v>
      </c>
      <c r="I8213">
        <v>6</v>
      </c>
      <c r="J8213" s="1">
        <v>-17784</v>
      </c>
      <c r="K8213" t="s">
        <v>9123</v>
      </c>
      <c r="L8213" t="s">
        <v>9135</v>
      </c>
      <c r="M8213" t="s">
        <v>10933</v>
      </c>
      <c r="N8213" t="s">
        <v>8536</v>
      </c>
      <c r="O8213" t="s">
        <v>8633</v>
      </c>
      <c r="P8213" t="s">
        <v>8550</v>
      </c>
      <c r="Q8213">
        <v>75220</v>
      </c>
      <c r="R8213" t="s">
        <v>8551</v>
      </c>
      <c r="S8213" t="s">
        <v>8004</v>
      </c>
      <c r="T8213" t="s">
        <v>7736</v>
      </c>
    </row>
    <row r="8214" spans="1:20" x14ac:dyDescent="0.25">
      <c r="A8214" t="s">
        <v>6703</v>
      </c>
      <c r="B8214" s="2">
        <v>42681</v>
      </c>
      <c r="C8214" s="2">
        <v>42686</v>
      </c>
      <c r="D8214" t="s">
        <v>19</v>
      </c>
      <c r="E8214" t="s">
        <v>1172</v>
      </c>
      <c r="F8214" t="s">
        <v>1081</v>
      </c>
      <c r="G8214" s="1">
        <v>314088</v>
      </c>
      <c r="H8214">
        <v>3</v>
      </c>
      <c r="I8214">
        <v>2</v>
      </c>
      <c r="J8214" s="1">
        <v>196305</v>
      </c>
      <c r="K8214" t="s">
        <v>9128</v>
      </c>
      <c r="L8214" t="s">
        <v>9133</v>
      </c>
      <c r="M8214" t="s">
        <v>9672</v>
      </c>
      <c r="N8214" t="s">
        <v>8536</v>
      </c>
      <c r="O8214" t="s">
        <v>8633</v>
      </c>
      <c r="P8214" t="s">
        <v>8550</v>
      </c>
      <c r="Q8214">
        <v>75220</v>
      </c>
      <c r="R8214" t="s">
        <v>8551</v>
      </c>
      <c r="S8214" t="s">
        <v>8004</v>
      </c>
      <c r="T8214" t="s">
        <v>7736</v>
      </c>
    </row>
    <row r="8215" spans="1:20" x14ac:dyDescent="0.25">
      <c r="A8215" t="s">
        <v>6705</v>
      </c>
      <c r="B8215" s="2">
        <v>42272</v>
      </c>
      <c r="C8215" s="2">
        <v>42279</v>
      </c>
      <c r="D8215" t="s">
        <v>19</v>
      </c>
      <c r="E8215" t="s">
        <v>2367</v>
      </c>
      <c r="F8215" t="s">
        <v>2413</v>
      </c>
      <c r="G8215" s="1">
        <v>6336</v>
      </c>
      <c r="H8215">
        <v>4</v>
      </c>
      <c r="I8215">
        <v>7</v>
      </c>
      <c r="J8215" s="1">
        <v>-46464</v>
      </c>
      <c r="K8215" t="s">
        <v>9128</v>
      </c>
      <c r="L8215" t="s">
        <v>9142</v>
      </c>
      <c r="M8215" t="s">
        <v>10208</v>
      </c>
      <c r="N8215" t="s">
        <v>8536</v>
      </c>
      <c r="O8215" t="s">
        <v>8659</v>
      </c>
      <c r="P8215" t="s">
        <v>8586</v>
      </c>
      <c r="Q8215">
        <v>37130</v>
      </c>
      <c r="R8215" t="s">
        <v>8539</v>
      </c>
      <c r="S8215" t="s">
        <v>8242</v>
      </c>
      <c r="T8215" t="s">
        <v>7738</v>
      </c>
    </row>
    <row r="8216" spans="1:20" x14ac:dyDescent="0.25">
      <c r="A8216" t="s">
        <v>6705</v>
      </c>
      <c r="B8216" s="2">
        <v>42272</v>
      </c>
      <c r="C8216" s="2">
        <v>42279</v>
      </c>
      <c r="D8216" t="s">
        <v>19</v>
      </c>
      <c r="E8216" t="s">
        <v>2367</v>
      </c>
      <c r="F8216" t="s">
        <v>3369</v>
      </c>
      <c r="G8216" s="1">
        <v>1048</v>
      </c>
      <c r="H8216">
        <v>1</v>
      </c>
      <c r="I8216">
        <v>2</v>
      </c>
      <c r="J8216" s="1">
        <v>3799</v>
      </c>
      <c r="K8216" t="s">
        <v>9128</v>
      </c>
      <c r="L8216" t="s">
        <v>9148</v>
      </c>
      <c r="M8216" t="s">
        <v>10514</v>
      </c>
      <c r="N8216" t="s">
        <v>8536</v>
      </c>
      <c r="O8216" t="s">
        <v>8659</v>
      </c>
      <c r="P8216" t="s">
        <v>8586</v>
      </c>
      <c r="Q8216">
        <v>37130</v>
      </c>
      <c r="R8216" t="s">
        <v>8539</v>
      </c>
      <c r="S8216" t="s">
        <v>8242</v>
      </c>
      <c r="T8216" t="s">
        <v>7738</v>
      </c>
    </row>
    <row r="8217" spans="1:20" x14ac:dyDescent="0.25">
      <c r="A8217" t="s">
        <v>6705</v>
      </c>
      <c r="B8217" s="2">
        <v>42272</v>
      </c>
      <c r="C8217" s="2">
        <v>42279</v>
      </c>
      <c r="D8217" t="s">
        <v>19</v>
      </c>
      <c r="E8217" t="s">
        <v>2367</v>
      </c>
      <c r="F8217" t="s">
        <v>2922</v>
      </c>
      <c r="G8217" s="1">
        <v>2469</v>
      </c>
      <c r="H8217">
        <v>1</v>
      </c>
      <c r="I8217">
        <v>7</v>
      </c>
      <c r="J8217" s="1">
        <v>-18106</v>
      </c>
      <c r="K8217" t="s">
        <v>9128</v>
      </c>
      <c r="L8217" t="s">
        <v>9142</v>
      </c>
      <c r="M8217" t="s">
        <v>10379</v>
      </c>
      <c r="N8217" t="s">
        <v>8536</v>
      </c>
      <c r="O8217" t="s">
        <v>8659</v>
      </c>
      <c r="P8217" t="s">
        <v>8586</v>
      </c>
      <c r="Q8217">
        <v>37130</v>
      </c>
      <c r="R8217" t="s">
        <v>8539</v>
      </c>
      <c r="S8217" t="s">
        <v>8242</v>
      </c>
      <c r="T8217" t="s">
        <v>7738</v>
      </c>
    </row>
    <row r="8218" spans="1:20" x14ac:dyDescent="0.25">
      <c r="A8218" t="s">
        <v>6705</v>
      </c>
      <c r="B8218" s="2">
        <v>42272</v>
      </c>
      <c r="C8218" s="2">
        <v>42279</v>
      </c>
      <c r="D8218" t="s">
        <v>19</v>
      </c>
      <c r="E8218" t="s">
        <v>2367</v>
      </c>
      <c r="F8218" t="s">
        <v>609</v>
      </c>
      <c r="G8218" s="1">
        <v>3264</v>
      </c>
      <c r="H8218">
        <v>2</v>
      </c>
      <c r="I8218">
        <v>7</v>
      </c>
      <c r="J8218" s="1">
        <v>-22848</v>
      </c>
      <c r="K8218" t="s">
        <v>9128</v>
      </c>
      <c r="L8218" t="s">
        <v>9142</v>
      </c>
      <c r="M8218" t="s">
        <v>9445</v>
      </c>
      <c r="N8218" t="s">
        <v>8536</v>
      </c>
      <c r="O8218" t="s">
        <v>8659</v>
      </c>
      <c r="P8218" t="s">
        <v>8586</v>
      </c>
      <c r="Q8218">
        <v>37130</v>
      </c>
      <c r="R8218" t="s">
        <v>8539</v>
      </c>
      <c r="S8218" t="s">
        <v>8242</v>
      </c>
      <c r="T8218" t="s">
        <v>7738</v>
      </c>
    </row>
    <row r="8219" spans="1:20" x14ac:dyDescent="0.25">
      <c r="A8219" t="s">
        <v>6706</v>
      </c>
      <c r="B8219" s="2">
        <v>41915</v>
      </c>
      <c r="C8219" s="2">
        <v>41919</v>
      </c>
      <c r="D8219" t="s">
        <v>19</v>
      </c>
      <c r="E8219" t="s">
        <v>4006</v>
      </c>
      <c r="F8219" t="s">
        <v>2424</v>
      </c>
      <c r="G8219" s="1">
        <v>4344</v>
      </c>
      <c r="H8219">
        <v>3</v>
      </c>
      <c r="I8219">
        <v>2</v>
      </c>
      <c r="J8219" s="1">
        <v>8688</v>
      </c>
      <c r="K8219" t="s">
        <v>9128</v>
      </c>
      <c r="L8219" t="s">
        <v>9191</v>
      </c>
      <c r="M8219" t="s">
        <v>10211</v>
      </c>
      <c r="N8219" t="s">
        <v>8536</v>
      </c>
      <c r="O8219" t="s">
        <v>8633</v>
      </c>
      <c r="P8219" t="s">
        <v>8550</v>
      </c>
      <c r="Q8219">
        <v>75217</v>
      </c>
      <c r="R8219" t="s">
        <v>8551</v>
      </c>
      <c r="S8219" t="s">
        <v>8447</v>
      </c>
      <c r="T8219" t="s">
        <v>7736</v>
      </c>
    </row>
    <row r="8220" spans="1:20" x14ac:dyDescent="0.25">
      <c r="A8220" t="s">
        <v>6706</v>
      </c>
      <c r="B8220" s="2">
        <v>41915</v>
      </c>
      <c r="C8220" s="2">
        <v>41919</v>
      </c>
      <c r="D8220" t="s">
        <v>19</v>
      </c>
      <c r="E8220" t="s">
        <v>4006</v>
      </c>
      <c r="F8220" t="s">
        <v>2439</v>
      </c>
      <c r="G8220" s="1">
        <v>31776</v>
      </c>
      <c r="H8220">
        <v>3</v>
      </c>
      <c r="I8220">
        <v>6</v>
      </c>
      <c r="J8220" s="1">
        <v>-190656</v>
      </c>
      <c r="K8220" t="s">
        <v>9123</v>
      </c>
      <c r="L8220" t="s">
        <v>9135</v>
      </c>
      <c r="M8220" t="s">
        <v>10215</v>
      </c>
      <c r="N8220" t="s">
        <v>8536</v>
      </c>
      <c r="O8220" t="s">
        <v>8633</v>
      </c>
      <c r="P8220" t="s">
        <v>8550</v>
      </c>
      <c r="Q8220">
        <v>75217</v>
      </c>
      <c r="R8220" t="s">
        <v>8551</v>
      </c>
      <c r="S8220" t="s">
        <v>8447</v>
      </c>
      <c r="T8220" t="s">
        <v>7736</v>
      </c>
    </row>
    <row r="8221" spans="1:20" x14ac:dyDescent="0.25">
      <c r="A8221" t="s">
        <v>6706</v>
      </c>
      <c r="B8221" s="2">
        <v>41915</v>
      </c>
      <c r="C8221" s="2">
        <v>41919</v>
      </c>
      <c r="D8221" t="s">
        <v>19</v>
      </c>
      <c r="E8221" t="s">
        <v>4006</v>
      </c>
      <c r="F8221" t="s">
        <v>1330</v>
      </c>
      <c r="G8221" s="1">
        <v>4928</v>
      </c>
      <c r="H8221">
        <v>2</v>
      </c>
      <c r="I8221">
        <v>2</v>
      </c>
      <c r="J8221" s="1">
        <v>17248</v>
      </c>
      <c r="K8221" t="s">
        <v>9128</v>
      </c>
      <c r="L8221" t="s">
        <v>9129</v>
      </c>
      <c r="M8221" t="s">
        <v>9779</v>
      </c>
      <c r="N8221" t="s">
        <v>8536</v>
      </c>
      <c r="O8221" t="s">
        <v>8633</v>
      </c>
      <c r="P8221" t="s">
        <v>8550</v>
      </c>
      <c r="Q8221">
        <v>75217</v>
      </c>
      <c r="R8221" t="s">
        <v>8551</v>
      </c>
      <c r="S8221" t="s">
        <v>8447</v>
      </c>
      <c r="T8221" t="s">
        <v>7736</v>
      </c>
    </row>
    <row r="8222" spans="1:20" x14ac:dyDescent="0.25">
      <c r="A8222" t="s">
        <v>6706</v>
      </c>
      <c r="B8222" s="2">
        <v>41915</v>
      </c>
      <c r="C8222" s="2">
        <v>41919</v>
      </c>
      <c r="D8222" t="s">
        <v>19</v>
      </c>
      <c r="E8222" t="s">
        <v>4006</v>
      </c>
      <c r="F8222" t="s">
        <v>208</v>
      </c>
      <c r="G8222" s="1">
        <v>1788</v>
      </c>
      <c r="H8222">
        <v>3</v>
      </c>
      <c r="I8222">
        <v>8</v>
      </c>
      <c r="J8222" s="1">
        <v>-30396</v>
      </c>
      <c r="K8222" t="s">
        <v>9128</v>
      </c>
      <c r="L8222" t="s">
        <v>9142</v>
      </c>
      <c r="M8222" t="s">
        <v>9238</v>
      </c>
      <c r="N8222" t="s">
        <v>8536</v>
      </c>
      <c r="O8222" t="s">
        <v>8633</v>
      </c>
      <c r="P8222" t="s">
        <v>8550</v>
      </c>
      <c r="Q8222">
        <v>75217</v>
      </c>
      <c r="R8222" t="s">
        <v>8551</v>
      </c>
      <c r="S8222" t="s">
        <v>8447</v>
      </c>
      <c r="T8222" t="s">
        <v>7736</v>
      </c>
    </row>
    <row r="8223" spans="1:20" x14ac:dyDescent="0.25">
      <c r="A8223" t="s">
        <v>6706</v>
      </c>
      <c r="B8223" s="2">
        <v>41915</v>
      </c>
      <c r="C8223" s="2">
        <v>41919</v>
      </c>
      <c r="D8223" t="s">
        <v>19</v>
      </c>
      <c r="E8223" t="s">
        <v>4006</v>
      </c>
      <c r="F8223" t="s">
        <v>6707</v>
      </c>
      <c r="G8223" s="1">
        <v>15072</v>
      </c>
      <c r="H8223">
        <v>4</v>
      </c>
      <c r="I8223">
        <v>2</v>
      </c>
      <c r="J8223" s="1">
        <v>-3768</v>
      </c>
      <c r="K8223" t="s">
        <v>9128</v>
      </c>
      <c r="L8223" t="s">
        <v>9191</v>
      </c>
      <c r="M8223" t="s">
        <v>10934</v>
      </c>
      <c r="N8223" t="s">
        <v>8536</v>
      </c>
      <c r="O8223" t="s">
        <v>8633</v>
      </c>
      <c r="P8223" t="s">
        <v>8550</v>
      </c>
      <c r="Q8223">
        <v>75217</v>
      </c>
      <c r="R8223" t="s">
        <v>8551</v>
      </c>
      <c r="S8223" t="s">
        <v>8447</v>
      </c>
      <c r="T8223" t="s">
        <v>7736</v>
      </c>
    </row>
    <row r="8224" spans="1:20" x14ac:dyDescent="0.25">
      <c r="A8224" t="s">
        <v>6708</v>
      </c>
      <c r="B8224" s="2">
        <v>41688</v>
      </c>
      <c r="C8224" s="2">
        <v>41694</v>
      </c>
      <c r="D8224" t="s">
        <v>19</v>
      </c>
      <c r="E8224" t="s">
        <v>4937</v>
      </c>
      <c r="F8224" t="s">
        <v>4057</v>
      </c>
      <c r="G8224" s="1">
        <v>12624</v>
      </c>
      <c r="H8224">
        <v>2</v>
      </c>
      <c r="I8224">
        <v>2</v>
      </c>
      <c r="J8224" s="1">
        <v>-25248</v>
      </c>
      <c r="K8224" t="s">
        <v>9128</v>
      </c>
      <c r="L8224" t="s">
        <v>9133</v>
      </c>
      <c r="M8224" t="s">
        <v>10663</v>
      </c>
      <c r="N8224" t="s">
        <v>8536</v>
      </c>
      <c r="O8224" t="s">
        <v>8653</v>
      </c>
      <c r="P8224" t="s">
        <v>8550</v>
      </c>
      <c r="Q8224">
        <v>76017</v>
      </c>
      <c r="R8224" t="s">
        <v>8551</v>
      </c>
      <c r="S8224" t="s">
        <v>8493</v>
      </c>
      <c r="T8224" t="s">
        <v>7736</v>
      </c>
    </row>
    <row r="8225" spans="1:20" x14ac:dyDescent="0.25">
      <c r="A8225" t="s">
        <v>6709</v>
      </c>
      <c r="B8225" s="2">
        <v>42533</v>
      </c>
      <c r="C8225" s="2">
        <v>42537</v>
      </c>
      <c r="D8225" t="s">
        <v>19</v>
      </c>
      <c r="E8225" t="s">
        <v>441</v>
      </c>
      <c r="F8225" t="s">
        <v>2663</v>
      </c>
      <c r="G8225" s="1">
        <v>18588</v>
      </c>
      <c r="H8225">
        <v>6</v>
      </c>
      <c r="I8225">
        <v>0</v>
      </c>
      <c r="J8225" s="1">
        <v>83646</v>
      </c>
      <c r="K8225" t="s">
        <v>9128</v>
      </c>
      <c r="L8225" t="s">
        <v>9148</v>
      </c>
      <c r="M8225" t="s">
        <v>10293</v>
      </c>
      <c r="N8225" t="s">
        <v>8536</v>
      </c>
      <c r="O8225" t="s">
        <v>8612</v>
      </c>
      <c r="P8225" t="s">
        <v>8541</v>
      </c>
      <c r="Q8225">
        <v>91104</v>
      </c>
      <c r="R8225" t="s">
        <v>8542</v>
      </c>
      <c r="S8225" t="s">
        <v>7843</v>
      </c>
      <c r="T8225" t="s">
        <v>7738</v>
      </c>
    </row>
    <row r="8226" spans="1:20" x14ac:dyDescent="0.25">
      <c r="A8226" t="s">
        <v>6709</v>
      </c>
      <c r="B8226" s="2">
        <v>42533</v>
      </c>
      <c r="C8226" s="2">
        <v>42537</v>
      </c>
      <c r="D8226" t="s">
        <v>19</v>
      </c>
      <c r="E8226" t="s">
        <v>441</v>
      </c>
      <c r="F8226" t="s">
        <v>3496</v>
      </c>
      <c r="G8226" s="1">
        <v>1296</v>
      </c>
      <c r="H8226">
        <v>2</v>
      </c>
      <c r="I8226">
        <v>0</v>
      </c>
      <c r="J8226" s="1">
        <v>62208</v>
      </c>
      <c r="K8226" t="s">
        <v>9128</v>
      </c>
      <c r="L8226" t="s">
        <v>9148</v>
      </c>
      <c r="M8226" t="s">
        <v>10546</v>
      </c>
      <c r="N8226" t="s">
        <v>8536</v>
      </c>
      <c r="O8226" t="s">
        <v>8612</v>
      </c>
      <c r="P8226" t="s">
        <v>8541</v>
      </c>
      <c r="Q8226">
        <v>91104</v>
      </c>
      <c r="R8226" t="s">
        <v>8542</v>
      </c>
      <c r="S8226" t="s">
        <v>7843</v>
      </c>
      <c r="T8226" t="s">
        <v>7738</v>
      </c>
    </row>
    <row r="8227" spans="1:20" x14ac:dyDescent="0.25">
      <c r="A8227" t="s">
        <v>6710</v>
      </c>
      <c r="B8227" s="2">
        <v>43040</v>
      </c>
      <c r="C8227" s="2">
        <v>43043</v>
      </c>
      <c r="D8227" t="s">
        <v>11</v>
      </c>
      <c r="E8227" t="s">
        <v>58</v>
      </c>
      <c r="F8227" t="s">
        <v>551</v>
      </c>
      <c r="G8227" s="1">
        <v>1897</v>
      </c>
      <c r="H8227">
        <v>10</v>
      </c>
      <c r="I8227">
        <v>0</v>
      </c>
      <c r="J8227" s="1">
        <v>91056</v>
      </c>
      <c r="K8227" t="s">
        <v>9128</v>
      </c>
      <c r="L8227" t="s">
        <v>9148</v>
      </c>
      <c r="M8227" t="s">
        <v>9415</v>
      </c>
      <c r="N8227" t="s">
        <v>8536</v>
      </c>
      <c r="O8227" t="s">
        <v>8812</v>
      </c>
      <c r="P8227" t="s">
        <v>8663</v>
      </c>
      <c r="Q8227">
        <v>2149</v>
      </c>
      <c r="R8227" t="s">
        <v>8561</v>
      </c>
      <c r="S8227" t="s">
        <v>7749</v>
      </c>
      <c r="T8227" t="s">
        <v>7736</v>
      </c>
    </row>
    <row r="8228" spans="1:20" x14ac:dyDescent="0.25">
      <c r="A8228" t="s">
        <v>6710</v>
      </c>
      <c r="B8228" s="2">
        <v>43040</v>
      </c>
      <c r="C8228" s="2">
        <v>43043</v>
      </c>
      <c r="D8228" t="s">
        <v>11</v>
      </c>
      <c r="E8228" t="s">
        <v>58</v>
      </c>
      <c r="F8228" t="s">
        <v>3891</v>
      </c>
      <c r="G8228" s="1">
        <v>4099</v>
      </c>
      <c r="H8228">
        <v>1</v>
      </c>
      <c r="I8228">
        <v>0</v>
      </c>
      <c r="J8228" s="1">
        <v>200851</v>
      </c>
      <c r="K8228" t="s">
        <v>9128</v>
      </c>
      <c r="L8228" t="s">
        <v>9148</v>
      </c>
      <c r="M8228" t="s">
        <v>10631</v>
      </c>
      <c r="N8228" t="s">
        <v>8536</v>
      </c>
      <c r="O8228" t="s">
        <v>8812</v>
      </c>
      <c r="P8228" t="s">
        <v>8663</v>
      </c>
      <c r="Q8228">
        <v>2149</v>
      </c>
      <c r="R8228" t="s">
        <v>8561</v>
      </c>
      <c r="S8228" t="s">
        <v>7749</v>
      </c>
      <c r="T8228" t="s">
        <v>7736</v>
      </c>
    </row>
    <row r="8229" spans="1:20" x14ac:dyDescent="0.25">
      <c r="A8229" t="s">
        <v>6711</v>
      </c>
      <c r="B8229" s="2">
        <v>42464</v>
      </c>
      <c r="C8229" s="2">
        <v>42468</v>
      </c>
      <c r="D8229" t="s">
        <v>11</v>
      </c>
      <c r="E8229" t="s">
        <v>3057</v>
      </c>
      <c r="F8229" t="s">
        <v>964</v>
      </c>
      <c r="G8229" s="1">
        <v>8264</v>
      </c>
      <c r="H8229">
        <v>2</v>
      </c>
      <c r="I8229">
        <v>0</v>
      </c>
      <c r="J8229" s="1">
        <v>74376</v>
      </c>
      <c r="K8229" t="s">
        <v>9123</v>
      </c>
      <c r="L8229" t="s">
        <v>9135</v>
      </c>
      <c r="M8229" t="s">
        <v>9619</v>
      </c>
      <c r="N8229" t="s">
        <v>8536</v>
      </c>
      <c r="O8229" t="s">
        <v>8578</v>
      </c>
      <c r="P8229" t="s">
        <v>8577</v>
      </c>
      <c r="Q8229">
        <v>12180</v>
      </c>
      <c r="R8229" t="s">
        <v>8561</v>
      </c>
      <c r="S8229" t="s">
        <v>8342</v>
      </c>
      <c r="T8229" t="s">
        <v>7744</v>
      </c>
    </row>
    <row r="8230" spans="1:20" x14ac:dyDescent="0.25">
      <c r="A8230" t="s">
        <v>6711</v>
      </c>
      <c r="B8230" s="2">
        <v>42464</v>
      </c>
      <c r="C8230" s="2">
        <v>42468</v>
      </c>
      <c r="D8230" t="s">
        <v>11</v>
      </c>
      <c r="E8230" t="s">
        <v>3057</v>
      </c>
      <c r="F8230" t="s">
        <v>355</v>
      </c>
      <c r="G8230" s="1">
        <v>3102</v>
      </c>
      <c r="H8230">
        <v>2</v>
      </c>
      <c r="I8230">
        <v>0</v>
      </c>
      <c r="J8230" s="1">
        <v>80652</v>
      </c>
      <c r="K8230" t="s">
        <v>9128</v>
      </c>
      <c r="L8230" t="s">
        <v>9133</v>
      </c>
      <c r="M8230" t="s">
        <v>9312</v>
      </c>
      <c r="N8230" t="s">
        <v>8536</v>
      </c>
      <c r="O8230" t="s">
        <v>8578</v>
      </c>
      <c r="P8230" t="s">
        <v>8577</v>
      </c>
      <c r="Q8230">
        <v>12180</v>
      </c>
      <c r="R8230" t="s">
        <v>8561</v>
      </c>
      <c r="S8230" t="s">
        <v>8342</v>
      </c>
      <c r="T8230" t="s">
        <v>7744</v>
      </c>
    </row>
    <row r="8231" spans="1:20" x14ac:dyDescent="0.25">
      <c r="A8231" t="s">
        <v>6711</v>
      </c>
      <c r="B8231" s="2">
        <v>42464</v>
      </c>
      <c r="C8231" s="2">
        <v>42468</v>
      </c>
      <c r="D8231" t="s">
        <v>11</v>
      </c>
      <c r="E8231" t="s">
        <v>3057</v>
      </c>
      <c r="F8231" t="s">
        <v>2217</v>
      </c>
      <c r="G8231" s="1">
        <v>8997</v>
      </c>
      <c r="H8231">
        <v>3</v>
      </c>
      <c r="I8231">
        <v>0</v>
      </c>
      <c r="J8231" s="1">
        <v>377874</v>
      </c>
      <c r="K8231" t="s">
        <v>9139</v>
      </c>
      <c r="L8231" t="s">
        <v>9162</v>
      </c>
      <c r="M8231" t="s">
        <v>10141</v>
      </c>
      <c r="N8231" t="s">
        <v>8536</v>
      </c>
      <c r="O8231" t="s">
        <v>8578</v>
      </c>
      <c r="P8231" t="s">
        <v>8577</v>
      </c>
      <c r="Q8231">
        <v>12180</v>
      </c>
      <c r="R8231" t="s">
        <v>8561</v>
      </c>
      <c r="S8231" t="s">
        <v>8342</v>
      </c>
      <c r="T8231" t="s">
        <v>7744</v>
      </c>
    </row>
    <row r="8232" spans="1:20" x14ac:dyDescent="0.25">
      <c r="A8232" t="s">
        <v>6712</v>
      </c>
      <c r="B8232" s="2">
        <v>42551</v>
      </c>
      <c r="C8232" s="2">
        <v>42553</v>
      </c>
      <c r="D8232" t="s">
        <v>11</v>
      </c>
      <c r="E8232" t="s">
        <v>254</v>
      </c>
      <c r="F8232" t="s">
        <v>743</v>
      </c>
      <c r="G8232" s="1">
        <v>3597</v>
      </c>
      <c r="H8232">
        <v>3</v>
      </c>
      <c r="I8232">
        <v>0</v>
      </c>
      <c r="J8232" s="1">
        <v>97119</v>
      </c>
      <c r="K8232" t="s">
        <v>9128</v>
      </c>
      <c r="L8232" t="s">
        <v>9137</v>
      </c>
      <c r="M8232" t="s">
        <v>9511</v>
      </c>
      <c r="N8232" t="s">
        <v>8536</v>
      </c>
      <c r="O8232" t="s">
        <v>8993</v>
      </c>
      <c r="P8232" t="s">
        <v>8664</v>
      </c>
      <c r="Q8232">
        <v>30328</v>
      </c>
      <c r="R8232" t="s">
        <v>8539</v>
      </c>
      <c r="S8232" t="s">
        <v>7796</v>
      </c>
      <c r="T8232" t="s">
        <v>7736</v>
      </c>
    </row>
    <row r="8233" spans="1:20" x14ac:dyDescent="0.25">
      <c r="A8233" t="s">
        <v>6712</v>
      </c>
      <c r="B8233" s="2">
        <v>42551</v>
      </c>
      <c r="C8233" s="2">
        <v>42553</v>
      </c>
      <c r="D8233" t="s">
        <v>11</v>
      </c>
      <c r="E8233" t="s">
        <v>254</v>
      </c>
      <c r="F8233" t="s">
        <v>418</v>
      </c>
      <c r="G8233" s="1">
        <v>126686</v>
      </c>
      <c r="H8233">
        <v>7</v>
      </c>
      <c r="I8233">
        <v>0</v>
      </c>
      <c r="J8233" s="1">
        <v>2913778</v>
      </c>
      <c r="K8233" t="s">
        <v>9123</v>
      </c>
      <c r="L8233" t="s">
        <v>9124</v>
      </c>
      <c r="M8233" t="s">
        <v>9341</v>
      </c>
      <c r="N8233" t="s">
        <v>8536</v>
      </c>
      <c r="O8233" t="s">
        <v>8993</v>
      </c>
      <c r="P8233" t="s">
        <v>8664</v>
      </c>
      <c r="Q8233">
        <v>30328</v>
      </c>
      <c r="R8233" t="s">
        <v>8539</v>
      </c>
      <c r="S8233" t="s">
        <v>7796</v>
      </c>
      <c r="T8233" t="s">
        <v>7736</v>
      </c>
    </row>
    <row r="8234" spans="1:20" x14ac:dyDescent="0.25">
      <c r="A8234" t="s">
        <v>6713</v>
      </c>
      <c r="B8234" s="2">
        <v>41904</v>
      </c>
      <c r="C8234" s="2">
        <v>41910</v>
      </c>
      <c r="D8234" t="s">
        <v>19</v>
      </c>
      <c r="E8234" t="s">
        <v>1514</v>
      </c>
      <c r="F8234" t="s">
        <v>601</v>
      </c>
      <c r="G8234" s="1">
        <v>16945</v>
      </c>
      <c r="H8234">
        <v>5</v>
      </c>
      <c r="I8234">
        <v>0</v>
      </c>
      <c r="J8234" s="1">
        <v>423625</v>
      </c>
      <c r="K8234" t="s">
        <v>9128</v>
      </c>
      <c r="L8234" t="s">
        <v>9133</v>
      </c>
      <c r="M8234" t="s">
        <v>9439</v>
      </c>
      <c r="N8234" t="s">
        <v>8536</v>
      </c>
      <c r="O8234" t="s">
        <v>8616</v>
      </c>
      <c r="P8234" t="s">
        <v>8541</v>
      </c>
      <c r="Q8234">
        <v>95123</v>
      </c>
      <c r="R8234" t="s">
        <v>8542</v>
      </c>
      <c r="S8234" t="s">
        <v>8077</v>
      </c>
      <c r="T8234" t="s">
        <v>7736</v>
      </c>
    </row>
    <row r="8235" spans="1:20" x14ac:dyDescent="0.25">
      <c r="A8235" t="s">
        <v>6713</v>
      </c>
      <c r="B8235" s="2">
        <v>41904</v>
      </c>
      <c r="C8235" s="2">
        <v>41910</v>
      </c>
      <c r="D8235" t="s">
        <v>19</v>
      </c>
      <c r="E8235" t="s">
        <v>1514</v>
      </c>
      <c r="F8235" t="s">
        <v>3823</v>
      </c>
      <c r="G8235" s="1">
        <v>4068</v>
      </c>
      <c r="H8235">
        <v>2</v>
      </c>
      <c r="I8235">
        <v>0</v>
      </c>
      <c r="J8235" s="1">
        <v>4068</v>
      </c>
      <c r="K8235" t="s">
        <v>9128</v>
      </c>
      <c r="L8235" t="s">
        <v>9133</v>
      </c>
      <c r="M8235" t="s">
        <v>10621</v>
      </c>
      <c r="N8235" t="s">
        <v>8536</v>
      </c>
      <c r="O8235" t="s">
        <v>8616</v>
      </c>
      <c r="P8235" t="s">
        <v>8541</v>
      </c>
      <c r="Q8235">
        <v>95123</v>
      </c>
      <c r="R8235" t="s">
        <v>8542</v>
      </c>
      <c r="S8235" t="s">
        <v>8077</v>
      </c>
      <c r="T8235" t="s">
        <v>7736</v>
      </c>
    </row>
    <row r="8236" spans="1:20" x14ac:dyDescent="0.25">
      <c r="A8236" t="s">
        <v>6714</v>
      </c>
      <c r="B8236" s="2">
        <v>42856</v>
      </c>
      <c r="C8236" s="2">
        <v>42861</v>
      </c>
      <c r="D8236" t="s">
        <v>19</v>
      </c>
      <c r="E8236" t="s">
        <v>742</v>
      </c>
      <c r="F8236" t="s">
        <v>4828</v>
      </c>
      <c r="G8236" s="1">
        <v>3328</v>
      </c>
      <c r="H8236">
        <v>2</v>
      </c>
      <c r="I8236">
        <v>2</v>
      </c>
      <c r="J8236" s="1">
        <v>416</v>
      </c>
      <c r="K8236" t="s">
        <v>9128</v>
      </c>
      <c r="L8236" t="s">
        <v>9273</v>
      </c>
      <c r="M8236" t="s">
        <v>10802</v>
      </c>
      <c r="N8236" t="s">
        <v>8536</v>
      </c>
      <c r="O8236" t="s">
        <v>8685</v>
      </c>
      <c r="P8236" t="s">
        <v>8544</v>
      </c>
      <c r="Q8236">
        <v>32216</v>
      </c>
      <c r="R8236" t="s">
        <v>8539</v>
      </c>
      <c r="S8236" t="s">
        <v>7908</v>
      </c>
      <c r="T8236" t="s">
        <v>7736</v>
      </c>
    </row>
    <row r="8237" spans="1:20" x14ac:dyDescent="0.25">
      <c r="A8237" t="s">
        <v>6714</v>
      </c>
      <c r="B8237" s="2">
        <v>42856</v>
      </c>
      <c r="C8237" s="2">
        <v>42861</v>
      </c>
      <c r="D8237" t="s">
        <v>19</v>
      </c>
      <c r="E8237" t="s">
        <v>742</v>
      </c>
      <c r="F8237" t="s">
        <v>823</v>
      </c>
      <c r="G8237" s="1">
        <v>933262</v>
      </c>
      <c r="H8237">
        <v>4</v>
      </c>
      <c r="I8237">
        <v>45</v>
      </c>
      <c r="J8237" s="1">
        <v>-4581468</v>
      </c>
      <c r="K8237" t="s">
        <v>9123</v>
      </c>
      <c r="L8237" t="s">
        <v>9131</v>
      </c>
      <c r="M8237" t="s">
        <v>9552</v>
      </c>
      <c r="N8237" t="s">
        <v>8536</v>
      </c>
      <c r="O8237" t="s">
        <v>8685</v>
      </c>
      <c r="P8237" t="s">
        <v>8544</v>
      </c>
      <c r="Q8237">
        <v>32216</v>
      </c>
      <c r="R8237" t="s">
        <v>8539</v>
      </c>
      <c r="S8237" t="s">
        <v>7908</v>
      </c>
      <c r="T8237" t="s">
        <v>7736</v>
      </c>
    </row>
    <row r="8238" spans="1:20" x14ac:dyDescent="0.25">
      <c r="A8238" t="s">
        <v>6714</v>
      </c>
      <c r="B8238" s="2">
        <v>42856</v>
      </c>
      <c r="C8238" s="2">
        <v>42861</v>
      </c>
      <c r="D8238" t="s">
        <v>19</v>
      </c>
      <c r="E8238" t="s">
        <v>742</v>
      </c>
      <c r="F8238" t="s">
        <v>973</v>
      </c>
      <c r="G8238" s="1">
        <v>280392</v>
      </c>
      <c r="H8238">
        <v>5</v>
      </c>
      <c r="I8238">
        <v>2</v>
      </c>
      <c r="J8238" s="1">
        <v>0</v>
      </c>
      <c r="K8238" t="s">
        <v>9123</v>
      </c>
      <c r="L8238" t="s">
        <v>9126</v>
      </c>
      <c r="M8238" t="s">
        <v>9622</v>
      </c>
      <c r="N8238" t="s">
        <v>8536</v>
      </c>
      <c r="O8238" t="s">
        <v>8685</v>
      </c>
      <c r="P8238" t="s">
        <v>8544</v>
      </c>
      <c r="Q8238">
        <v>32216</v>
      </c>
      <c r="R8238" t="s">
        <v>8539</v>
      </c>
      <c r="S8238" t="s">
        <v>7908</v>
      </c>
      <c r="T8238" t="s">
        <v>7736</v>
      </c>
    </row>
    <row r="8239" spans="1:20" x14ac:dyDescent="0.25">
      <c r="A8239" t="s">
        <v>6715</v>
      </c>
      <c r="B8239" s="2">
        <v>43028</v>
      </c>
      <c r="C8239" s="2">
        <v>43028</v>
      </c>
      <c r="D8239" t="s">
        <v>654</v>
      </c>
      <c r="E8239" t="s">
        <v>3771</v>
      </c>
      <c r="F8239" t="s">
        <v>773</v>
      </c>
      <c r="G8239" s="1">
        <v>4768</v>
      </c>
      <c r="H8239">
        <v>2</v>
      </c>
      <c r="I8239">
        <v>2</v>
      </c>
      <c r="J8239" s="1">
        <v>-7748</v>
      </c>
      <c r="K8239" t="s">
        <v>9128</v>
      </c>
      <c r="L8239" t="s">
        <v>9133</v>
      </c>
      <c r="M8239" t="s">
        <v>9525</v>
      </c>
      <c r="N8239" t="s">
        <v>8536</v>
      </c>
      <c r="O8239" t="s">
        <v>8685</v>
      </c>
      <c r="P8239" t="s">
        <v>8544</v>
      </c>
      <c r="Q8239">
        <v>32216</v>
      </c>
      <c r="R8239" t="s">
        <v>8539</v>
      </c>
      <c r="S8239" t="s">
        <v>8428</v>
      </c>
      <c r="T8239" t="s">
        <v>7736</v>
      </c>
    </row>
    <row r="8240" spans="1:20" x14ac:dyDescent="0.25">
      <c r="A8240" t="s">
        <v>6715</v>
      </c>
      <c r="B8240" s="2">
        <v>43028</v>
      </c>
      <c r="C8240" s="2">
        <v>43028</v>
      </c>
      <c r="D8240" t="s">
        <v>654</v>
      </c>
      <c r="E8240" t="s">
        <v>3771</v>
      </c>
      <c r="F8240" t="s">
        <v>3073</v>
      </c>
      <c r="G8240" s="1">
        <v>6672</v>
      </c>
      <c r="H8240">
        <v>1</v>
      </c>
      <c r="I8240">
        <v>2</v>
      </c>
      <c r="J8240" s="1">
        <v>2502</v>
      </c>
      <c r="K8240" t="s">
        <v>9128</v>
      </c>
      <c r="L8240" t="s">
        <v>9148</v>
      </c>
      <c r="M8240" t="s">
        <v>10420</v>
      </c>
      <c r="N8240" t="s">
        <v>8536</v>
      </c>
      <c r="O8240" t="s">
        <v>8685</v>
      </c>
      <c r="P8240" t="s">
        <v>8544</v>
      </c>
      <c r="Q8240">
        <v>32216</v>
      </c>
      <c r="R8240" t="s">
        <v>8539</v>
      </c>
      <c r="S8240" t="s">
        <v>8428</v>
      </c>
      <c r="T8240" t="s">
        <v>7736</v>
      </c>
    </row>
    <row r="8241" spans="1:20" x14ac:dyDescent="0.25">
      <c r="A8241" t="s">
        <v>6715</v>
      </c>
      <c r="B8241" s="2">
        <v>43028</v>
      </c>
      <c r="C8241" s="2">
        <v>43028</v>
      </c>
      <c r="D8241" t="s">
        <v>654</v>
      </c>
      <c r="E8241" t="s">
        <v>3771</v>
      </c>
      <c r="F8241" t="s">
        <v>2359</v>
      </c>
      <c r="G8241" s="1">
        <v>4448</v>
      </c>
      <c r="H8241">
        <v>2</v>
      </c>
      <c r="I8241">
        <v>2</v>
      </c>
      <c r="J8241" s="1">
        <v>1112</v>
      </c>
      <c r="K8241" t="s">
        <v>9128</v>
      </c>
      <c r="L8241" t="s">
        <v>9137</v>
      </c>
      <c r="M8241" t="s">
        <v>10184</v>
      </c>
      <c r="N8241" t="s">
        <v>8536</v>
      </c>
      <c r="O8241" t="s">
        <v>8685</v>
      </c>
      <c r="P8241" t="s">
        <v>8544</v>
      </c>
      <c r="Q8241">
        <v>32216</v>
      </c>
      <c r="R8241" t="s">
        <v>8539</v>
      </c>
      <c r="S8241" t="s">
        <v>8428</v>
      </c>
      <c r="T8241" t="s">
        <v>7736</v>
      </c>
    </row>
    <row r="8242" spans="1:20" x14ac:dyDescent="0.25">
      <c r="A8242" t="s">
        <v>6715</v>
      </c>
      <c r="B8242" s="2">
        <v>43028</v>
      </c>
      <c r="C8242" s="2">
        <v>43028</v>
      </c>
      <c r="D8242" t="s">
        <v>654</v>
      </c>
      <c r="E8242" t="s">
        <v>3771</v>
      </c>
      <c r="F8242" t="s">
        <v>4551</v>
      </c>
      <c r="G8242" s="1">
        <v>43936</v>
      </c>
      <c r="H8242">
        <v>4</v>
      </c>
      <c r="I8242">
        <v>2</v>
      </c>
      <c r="J8242" s="1">
        <v>60412</v>
      </c>
      <c r="K8242" t="s">
        <v>9123</v>
      </c>
      <c r="L8242" t="s">
        <v>9135</v>
      </c>
      <c r="M8242" t="s">
        <v>10754</v>
      </c>
      <c r="N8242" t="s">
        <v>8536</v>
      </c>
      <c r="O8242" t="s">
        <v>8685</v>
      </c>
      <c r="P8242" t="s">
        <v>8544</v>
      </c>
      <c r="Q8242">
        <v>32216</v>
      </c>
      <c r="R8242" t="s">
        <v>8539</v>
      </c>
      <c r="S8242" t="s">
        <v>8428</v>
      </c>
      <c r="T8242" t="s">
        <v>7736</v>
      </c>
    </row>
    <row r="8243" spans="1:20" x14ac:dyDescent="0.25">
      <c r="A8243" t="s">
        <v>6716</v>
      </c>
      <c r="B8243" s="2">
        <v>41883</v>
      </c>
      <c r="C8243" s="2">
        <v>41887</v>
      </c>
      <c r="D8243" t="s">
        <v>19</v>
      </c>
      <c r="E8243" t="s">
        <v>106</v>
      </c>
      <c r="F8243" t="s">
        <v>1487</v>
      </c>
      <c r="G8243" s="1">
        <v>23744</v>
      </c>
      <c r="H8243">
        <v>2</v>
      </c>
      <c r="I8243">
        <v>2</v>
      </c>
      <c r="J8243" s="1">
        <v>83104</v>
      </c>
      <c r="K8243" t="s">
        <v>9128</v>
      </c>
      <c r="L8243" t="s">
        <v>9142</v>
      </c>
      <c r="M8243" t="s">
        <v>9845</v>
      </c>
      <c r="N8243" t="s">
        <v>8536</v>
      </c>
      <c r="O8243" t="s">
        <v>8576</v>
      </c>
      <c r="P8243" t="s">
        <v>8577</v>
      </c>
      <c r="Q8243">
        <v>10009</v>
      </c>
      <c r="R8243" t="s">
        <v>8561</v>
      </c>
      <c r="S8243" t="s">
        <v>7761</v>
      </c>
      <c r="T8243" t="s">
        <v>7736</v>
      </c>
    </row>
    <row r="8244" spans="1:20" x14ac:dyDescent="0.25">
      <c r="A8244" t="s">
        <v>6716</v>
      </c>
      <c r="B8244" s="2">
        <v>41883</v>
      </c>
      <c r="C8244" s="2">
        <v>41887</v>
      </c>
      <c r="D8244" t="s">
        <v>19</v>
      </c>
      <c r="E8244" t="s">
        <v>106</v>
      </c>
      <c r="F8244" t="s">
        <v>2731</v>
      </c>
      <c r="G8244" s="1">
        <v>3570</v>
      </c>
      <c r="H8244">
        <v>3</v>
      </c>
      <c r="I8244">
        <v>0</v>
      </c>
      <c r="J8244" s="1">
        <v>5712</v>
      </c>
      <c r="K8244" t="s">
        <v>9139</v>
      </c>
      <c r="L8244" t="s">
        <v>9162</v>
      </c>
      <c r="M8244" t="s">
        <v>10318</v>
      </c>
      <c r="N8244" t="s">
        <v>8536</v>
      </c>
      <c r="O8244" t="s">
        <v>8576</v>
      </c>
      <c r="P8244" t="s">
        <v>8577</v>
      </c>
      <c r="Q8244">
        <v>10009</v>
      </c>
      <c r="R8244" t="s">
        <v>8561</v>
      </c>
      <c r="S8244" t="s">
        <v>7761</v>
      </c>
      <c r="T8244" t="s">
        <v>7736</v>
      </c>
    </row>
    <row r="8245" spans="1:20" x14ac:dyDescent="0.25">
      <c r="A8245" t="s">
        <v>6717</v>
      </c>
      <c r="B8245" s="2">
        <v>41863</v>
      </c>
      <c r="C8245" s="2">
        <v>41867</v>
      </c>
      <c r="D8245" t="s">
        <v>19</v>
      </c>
      <c r="E8245" t="s">
        <v>2856</v>
      </c>
      <c r="F8245" t="s">
        <v>3430</v>
      </c>
      <c r="G8245" s="1">
        <v>806336</v>
      </c>
      <c r="H8245">
        <v>8</v>
      </c>
      <c r="I8245">
        <v>2</v>
      </c>
      <c r="J8245" s="1">
        <v>50396</v>
      </c>
      <c r="K8245" t="s">
        <v>9139</v>
      </c>
      <c r="L8245" t="s">
        <v>9140</v>
      </c>
      <c r="M8245" t="s">
        <v>10531</v>
      </c>
      <c r="N8245" t="s">
        <v>8536</v>
      </c>
      <c r="O8245" t="s">
        <v>8556</v>
      </c>
      <c r="P8245" t="s">
        <v>8541</v>
      </c>
      <c r="Q8245">
        <v>94122</v>
      </c>
      <c r="R8245" t="s">
        <v>8542</v>
      </c>
      <c r="S8245" t="s">
        <v>8310</v>
      </c>
      <c r="T8245" t="s">
        <v>7736</v>
      </c>
    </row>
    <row r="8246" spans="1:20" x14ac:dyDescent="0.25">
      <c r="A8246" t="s">
        <v>6717</v>
      </c>
      <c r="B8246" s="2">
        <v>41863</v>
      </c>
      <c r="C8246" s="2">
        <v>41867</v>
      </c>
      <c r="D8246" t="s">
        <v>19</v>
      </c>
      <c r="E8246" t="s">
        <v>2856</v>
      </c>
      <c r="F8246" t="s">
        <v>2585</v>
      </c>
      <c r="G8246" s="1">
        <v>8544</v>
      </c>
      <c r="H8246">
        <v>3</v>
      </c>
      <c r="I8246">
        <v>0</v>
      </c>
      <c r="J8246" s="1">
        <v>316128</v>
      </c>
      <c r="K8246" t="s">
        <v>9123</v>
      </c>
      <c r="L8246" t="s">
        <v>9135</v>
      </c>
      <c r="M8246" t="s">
        <v>10267</v>
      </c>
      <c r="N8246" t="s">
        <v>8536</v>
      </c>
      <c r="O8246" t="s">
        <v>8556</v>
      </c>
      <c r="P8246" t="s">
        <v>8541</v>
      </c>
      <c r="Q8246">
        <v>94122</v>
      </c>
      <c r="R8246" t="s">
        <v>8542</v>
      </c>
      <c r="S8246" t="s">
        <v>8310</v>
      </c>
      <c r="T8246" t="s">
        <v>7736</v>
      </c>
    </row>
    <row r="8247" spans="1:20" x14ac:dyDescent="0.25">
      <c r="A8247" t="s">
        <v>6718</v>
      </c>
      <c r="B8247" s="2">
        <v>41870</v>
      </c>
      <c r="C8247" s="2">
        <v>41874</v>
      </c>
      <c r="D8247" t="s">
        <v>19</v>
      </c>
      <c r="E8247" t="s">
        <v>4507</v>
      </c>
      <c r="F8247" t="s">
        <v>330</v>
      </c>
      <c r="G8247" s="1">
        <v>34491</v>
      </c>
      <c r="H8247">
        <v>3</v>
      </c>
      <c r="I8247">
        <v>0</v>
      </c>
      <c r="J8247" s="1">
        <v>103473</v>
      </c>
      <c r="K8247" t="s">
        <v>9128</v>
      </c>
      <c r="L8247" t="s">
        <v>9133</v>
      </c>
      <c r="M8247" t="s">
        <v>9298</v>
      </c>
      <c r="N8247" t="s">
        <v>8536</v>
      </c>
      <c r="O8247" t="s">
        <v>8603</v>
      </c>
      <c r="P8247" t="s">
        <v>8664</v>
      </c>
      <c r="Q8247">
        <v>31907</v>
      </c>
      <c r="R8247" t="s">
        <v>8539</v>
      </c>
      <c r="S8247" t="s">
        <v>8478</v>
      </c>
      <c r="T8247" t="s">
        <v>7738</v>
      </c>
    </row>
    <row r="8248" spans="1:20" x14ac:dyDescent="0.25">
      <c r="A8248" t="s">
        <v>6719</v>
      </c>
      <c r="B8248" s="2">
        <v>42134</v>
      </c>
      <c r="C8248" s="2">
        <v>42134</v>
      </c>
      <c r="D8248" t="s">
        <v>654</v>
      </c>
      <c r="E8248" t="s">
        <v>2349</v>
      </c>
      <c r="F8248" t="s">
        <v>1132</v>
      </c>
      <c r="G8248" s="1">
        <v>7097</v>
      </c>
      <c r="H8248">
        <v>5</v>
      </c>
      <c r="I8248">
        <v>8</v>
      </c>
      <c r="J8248" s="1">
        <v>-191619</v>
      </c>
      <c r="K8248" t="s">
        <v>9128</v>
      </c>
      <c r="L8248" t="s">
        <v>9144</v>
      </c>
      <c r="M8248" t="s">
        <v>9692</v>
      </c>
      <c r="N8248" t="s">
        <v>8536</v>
      </c>
      <c r="O8248" t="s">
        <v>8597</v>
      </c>
      <c r="P8248" t="s">
        <v>8566</v>
      </c>
      <c r="Q8248">
        <v>60505</v>
      </c>
      <c r="R8248" t="s">
        <v>8551</v>
      </c>
      <c r="S8248" t="s">
        <v>8241</v>
      </c>
      <c r="T8248" t="s">
        <v>7744</v>
      </c>
    </row>
    <row r="8249" spans="1:20" x14ac:dyDescent="0.25">
      <c r="A8249" t="s">
        <v>6719</v>
      </c>
      <c r="B8249" s="2">
        <v>42134</v>
      </c>
      <c r="C8249" s="2">
        <v>42134</v>
      </c>
      <c r="D8249" t="s">
        <v>654</v>
      </c>
      <c r="E8249" t="s">
        <v>2349</v>
      </c>
      <c r="F8249" t="s">
        <v>2848</v>
      </c>
      <c r="G8249" s="1">
        <v>36784</v>
      </c>
      <c r="H8249">
        <v>2</v>
      </c>
      <c r="I8249">
        <v>2</v>
      </c>
      <c r="J8249" s="1">
        <v>36784</v>
      </c>
      <c r="K8249" t="s">
        <v>9128</v>
      </c>
      <c r="L8249" t="s">
        <v>9137</v>
      </c>
      <c r="M8249" t="s">
        <v>10359</v>
      </c>
      <c r="N8249" t="s">
        <v>8536</v>
      </c>
      <c r="O8249" t="s">
        <v>8597</v>
      </c>
      <c r="P8249" t="s">
        <v>8566</v>
      </c>
      <c r="Q8249">
        <v>60505</v>
      </c>
      <c r="R8249" t="s">
        <v>8551</v>
      </c>
      <c r="S8249" t="s">
        <v>8241</v>
      </c>
      <c r="T8249" t="s">
        <v>7744</v>
      </c>
    </row>
    <row r="8250" spans="1:20" x14ac:dyDescent="0.25">
      <c r="A8250" t="s">
        <v>6720</v>
      </c>
      <c r="B8250" s="2">
        <v>42500</v>
      </c>
      <c r="C8250" s="2">
        <v>42503</v>
      </c>
      <c r="D8250" t="s">
        <v>11</v>
      </c>
      <c r="E8250" t="s">
        <v>172</v>
      </c>
      <c r="F8250" t="s">
        <v>1346</v>
      </c>
      <c r="G8250" s="1">
        <v>743988</v>
      </c>
      <c r="H8250">
        <v>2</v>
      </c>
      <c r="I8250">
        <v>4</v>
      </c>
      <c r="J8250" s="1">
        <v>-123998</v>
      </c>
      <c r="K8250" t="s">
        <v>9139</v>
      </c>
      <c r="L8250" t="s">
        <v>9140</v>
      </c>
      <c r="M8250" t="s">
        <v>9785</v>
      </c>
      <c r="N8250" t="s">
        <v>8536</v>
      </c>
      <c r="O8250" t="s">
        <v>8559</v>
      </c>
      <c r="P8250" t="s">
        <v>8560</v>
      </c>
      <c r="Q8250">
        <v>19134</v>
      </c>
      <c r="R8250" t="s">
        <v>8561</v>
      </c>
      <c r="S8250" t="s">
        <v>7775</v>
      </c>
      <c r="T8250" t="s">
        <v>7744</v>
      </c>
    </row>
    <row r="8251" spans="1:20" x14ac:dyDescent="0.25">
      <c r="A8251" t="s">
        <v>6721</v>
      </c>
      <c r="B8251" s="2">
        <v>42068</v>
      </c>
      <c r="C8251" s="2">
        <v>42072</v>
      </c>
      <c r="D8251" t="s">
        <v>11</v>
      </c>
      <c r="E8251" t="s">
        <v>1481</v>
      </c>
      <c r="F8251" t="s">
        <v>1944</v>
      </c>
      <c r="G8251" s="1">
        <v>11212</v>
      </c>
      <c r="H8251">
        <v>2</v>
      </c>
      <c r="I8251">
        <v>8</v>
      </c>
      <c r="J8251" s="1">
        <v>-16818</v>
      </c>
      <c r="K8251" t="s">
        <v>9128</v>
      </c>
      <c r="L8251" t="s">
        <v>9142</v>
      </c>
      <c r="M8251" t="s">
        <v>10040</v>
      </c>
      <c r="N8251" t="s">
        <v>8536</v>
      </c>
      <c r="O8251" t="s">
        <v>8579</v>
      </c>
      <c r="P8251" t="s">
        <v>8566</v>
      </c>
      <c r="Q8251">
        <v>60653</v>
      </c>
      <c r="R8251" t="s">
        <v>8551</v>
      </c>
      <c r="S8251" t="s">
        <v>8071</v>
      </c>
      <c r="T8251" t="s">
        <v>7736</v>
      </c>
    </row>
    <row r="8252" spans="1:20" x14ac:dyDescent="0.25">
      <c r="A8252" t="s">
        <v>6721</v>
      </c>
      <c r="B8252" s="2">
        <v>42068</v>
      </c>
      <c r="C8252" s="2">
        <v>42072</v>
      </c>
      <c r="D8252" t="s">
        <v>11</v>
      </c>
      <c r="E8252" t="s">
        <v>1481</v>
      </c>
      <c r="F8252" t="s">
        <v>650</v>
      </c>
      <c r="G8252" s="1">
        <v>4712</v>
      </c>
      <c r="H8252">
        <v>2</v>
      </c>
      <c r="I8252">
        <v>6</v>
      </c>
      <c r="J8252" s="1">
        <v>-18848</v>
      </c>
      <c r="K8252" t="s">
        <v>9123</v>
      </c>
      <c r="L8252" t="s">
        <v>9135</v>
      </c>
      <c r="M8252" t="s">
        <v>9467</v>
      </c>
      <c r="N8252" t="s">
        <v>8536</v>
      </c>
      <c r="O8252" t="s">
        <v>8579</v>
      </c>
      <c r="P8252" t="s">
        <v>8566</v>
      </c>
      <c r="Q8252">
        <v>60653</v>
      </c>
      <c r="R8252" t="s">
        <v>8551</v>
      </c>
      <c r="S8252" t="s">
        <v>8071</v>
      </c>
      <c r="T8252" t="s">
        <v>7736</v>
      </c>
    </row>
    <row r="8253" spans="1:20" x14ac:dyDescent="0.25">
      <c r="A8253" t="s">
        <v>6721</v>
      </c>
      <c r="B8253" s="2">
        <v>42068</v>
      </c>
      <c r="C8253" s="2">
        <v>42072</v>
      </c>
      <c r="D8253" t="s">
        <v>11</v>
      </c>
      <c r="E8253" t="s">
        <v>1481</v>
      </c>
      <c r="F8253" t="s">
        <v>2482</v>
      </c>
      <c r="G8253" s="1">
        <v>18098</v>
      </c>
      <c r="H8253">
        <v>5</v>
      </c>
      <c r="I8253">
        <v>8</v>
      </c>
      <c r="J8253" s="1">
        <v>-470548</v>
      </c>
      <c r="K8253" t="s">
        <v>9128</v>
      </c>
      <c r="L8253" t="s">
        <v>9144</v>
      </c>
      <c r="M8253" t="s">
        <v>10229</v>
      </c>
      <c r="N8253" t="s">
        <v>8536</v>
      </c>
      <c r="O8253" t="s">
        <v>8579</v>
      </c>
      <c r="P8253" t="s">
        <v>8566</v>
      </c>
      <c r="Q8253">
        <v>60653</v>
      </c>
      <c r="R8253" t="s">
        <v>8551</v>
      </c>
      <c r="S8253" t="s">
        <v>8071</v>
      </c>
      <c r="T8253" t="s">
        <v>7736</v>
      </c>
    </row>
    <row r="8254" spans="1:20" x14ac:dyDescent="0.25">
      <c r="A8254" t="s">
        <v>6721</v>
      </c>
      <c r="B8254" s="2">
        <v>42068</v>
      </c>
      <c r="C8254" s="2">
        <v>42072</v>
      </c>
      <c r="D8254" t="s">
        <v>11</v>
      </c>
      <c r="E8254" t="s">
        <v>1481</v>
      </c>
      <c r="F8254" t="s">
        <v>247</v>
      </c>
      <c r="G8254" s="1">
        <v>60416</v>
      </c>
      <c r="H8254">
        <v>2</v>
      </c>
      <c r="I8254">
        <v>2</v>
      </c>
      <c r="J8254" s="1">
        <v>60416</v>
      </c>
      <c r="K8254" t="s">
        <v>9128</v>
      </c>
      <c r="L8254" t="s">
        <v>9133</v>
      </c>
      <c r="M8254" t="s">
        <v>9257</v>
      </c>
      <c r="N8254" t="s">
        <v>8536</v>
      </c>
      <c r="O8254" t="s">
        <v>8579</v>
      </c>
      <c r="P8254" t="s">
        <v>8566</v>
      </c>
      <c r="Q8254">
        <v>60653</v>
      </c>
      <c r="R8254" t="s">
        <v>8551</v>
      </c>
      <c r="S8254" t="s">
        <v>8071</v>
      </c>
      <c r="T8254" t="s">
        <v>7736</v>
      </c>
    </row>
    <row r="8255" spans="1:20" x14ac:dyDescent="0.25">
      <c r="A8255" t="s">
        <v>6722</v>
      </c>
      <c r="B8255" s="2">
        <v>42959</v>
      </c>
      <c r="C8255" s="2">
        <v>42966</v>
      </c>
      <c r="D8255" t="s">
        <v>19</v>
      </c>
      <c r="E8255" t="s">
        <v>4336</v>
      </c>
      <c r="F8255" t="s">
        <v>3123</v>
      </c>
      <c r="G8255" s="1">
        <v>29999</v>
      </c>
      <c r="H8255">
        <v>1</v>
      </c>
      <c r="I8255">
        <v>0</v>
      </c>
      <c r="J8255" s="1">
        <v>89997</v>
      </c>
      <c r="K8255" t="s">
        <v>9139</v>
      </c>
      <c r="L8255" t="s">
        <v>9447</v>
      </c>
      <c r="M8255" t="s">
        <v>10441</v>
      </c>
      <c r="N8255" t="s">
        <v>8536</v>
      </c>
      <c r="O8255" t="s">
        <v>8547</v>
      </c>
      <c r="P8255" t="s">
        <v>8548</v>
      </c>
      <c r="Q8255">
        <v>98103</v>
      </c>
      <c r="R8255" t="s">
        <v>8542</v>
      </c>
      <c r="S8255" t="s">
        <v>8467</v>
      </c>
      <c r="T8255" t="s">
        <v>7736</v>
      </c>
    </row>
    <row r="8256" spans="1:20" x14ac:dyDescent="0.25">
      <c r="A8256" t="s">
        <v>6722</v>
      </c>
      <c r="B8256" s="2">
        <v>42959</v>
      </c>
      <c r="C8256" s="2">
        <v>42966</v>
      </c>
      <c r="D8256" t="s">
        <v>19</v>
      </c>
      <c r="E8256" t="s">
        <v>4336</v>
      </c>
      <c r="F8256" t="s">
        <v>4727</v>
      </c>
      <c r="G8256" s="1">
        <v>19216</v>
      </c>
      <c r="H8256">
        <v>4</v>
      </c>
      <c r="I8256">
        <v>0</v>
      </c>
      <c r="J8256" s="1">
        <v>922368</v>
      </c>
      <c r="K8256" t="s">
        <v>9128</v>
      </c>
      <c r="L8256" t="s">
        <v>9148</v>
      </c>
      <c r="M8256" t="s">
        <v>10788</v>
      </c>
      <c r="N8256" t="s">
        <v>8536</v>
      </c>
      <c r="O8256" t="s">
        <v>8547</v>
      </c>
      <c r="P8256" t="s">
        <v>8548</v>
      </c>
      <c r="Q8256">
        <v>98103</v>
      </c>
      <c r="R8256" t="s">
        <v>8542</v>
      </c>
      <c r="S8256" t="s">
        <v>8467</v>
      </c>
      <c r="T8256" t="s">
        <v>7736</v>
      </c>
    </row>
    <row r="8257" spans="1:20" x14ac:dyDescent="0.25">
      <c r="A8257" t="s">
        <v>6722</v>
      </c>
      <c r="B8257" s="2">
        <v>42959</v>
      </c>
      <c r="C8257" s="2">
        <v>42966</v>
      </c>
      <c r="D8257" t="s">
        <v>19</v>
      </c>
      <c r="E8257" t="s">
        <v>4336</v>
      </c>
      <c r="F8257" t="s">
        <v>1073</v>
      </c>
      <c r="G8257" s="1">
        <v>242624</v>
      </c>
      <c r="H8257">
        <v>8</v>
      </c>
      <c r="I8257">
        <v>2</v>
      </c>
      <c r="J8257" s="1">
        <v>272952</v>
      </c>
      <c r="K8257" t="s">
        <v>9139</v>
      </c>
      <c r="L8257" t="s">
        <v>9140</v>
      </c>
      <c r="M8257" t="s">
        <v>9668</v>
      </c>
      <c r="N8257" t="s">
        <v>8536</v>
      </c>
      <c r="O8257" t="s">
        <v>8547</v>
      </c>
      <c r="P8257" t="s">
        <v>8548</v>
      </c>
      <c r="Q8257">
        <v>98103</v>
      </c>
      <c r="R8257" t="s">
        <v>8542</v>
      </c>
      <c r="S8257" t="s">
        <v>8467</v>
      </c>
      <c r="T8257" t="s">
        <v>7736</v>
      </c>
    </row>
    <row r="8258" spans="1:20" x14ac:dyDescent="0.25">
      <c r="A8258" t="s">
        <v>6722</v>
      </c>
      <c r="B8258" s="2">
        <v>42959</v>
      </c>
      <c r="C8258" s="2">
        <v>42966</v>
      </c>
      <c r="D8258" t="s">
        <v>19</v>
      </c>
      <c r="E8258" t="s">
        <v>4336</v>
      </c>
      <c r="F8258" t="s">
        <v>472</v>
      </c>
      <c r="G8258" s="1">
        <v>4674</v>
      </c>
      <c r="H8258">
        <v>3</v>
      </c>
      <c r="I8258">
        <v>0</v>
      </c>
      <c r="J8258" s="1">
        <v>11685</v>
      </c>
      <c r="K8258" t="s">
        <v>9128</v>
      </c>
      <c r="L8258" t="s">
        <v>9133</v>
      </c>
      <c r="M8258" t="s">
        <v>9372</v>
      </c>
      <c r="N8258" t="s">
        <v>8536</v>
      </c>
      <c r="O8258" t="s">
        <v>8547</v>
      </c>
      <c r="P8258" t="s">
        <v>8548</v>
      </c>
      <c r="Q8258">
        <v>98103</v>
      </c>
      <c r="R8258" t="s">
        <v>8542</v>
      </c>
      <c r="S8258" t="s">
        <v>8467</v>
      </c>
      <c r="T8258" t="s">
        <v>7736</v>
      </c>
    </row>
    <row r="8259" spans="1:20" x14ac:dyDescent="0.25">
      <c r="A8259" t="s">
        <v>6722</v>
      </c>
      <c r="B8259" s="2">
        <v>42959</v>
      </c>
      <c r="C8259" s="2">
        <v>42966</v>
      </c>
      <c r="D8259" t="s">
        <v>19</v>
      </c>
      <c r="E8259" t="s">
        <v>4336</v>
      </c>
      <c r="F8259" t="s">
        <v>3702</v>
      </c>
      <c r="G8259" s="1">
        <v>17495</v>
      </c>
      <c r="H8259">
        <v>5</v>
      </c>
      <c r="I8259">
        <v>0</v>
      </c>
      <c r="J8259" s="1">
        <v>122465</v>
      </c>
      <c r="K8259" t="s">
        <v>9139</v>
      </c>
      <c r="L8259" t="s">
        <v>9162</v>
      </c>
      <c r="M8259" t="s">
        <v>10591</v>
      </c>
      <c r="N8259" t="s">
        <v>8536</v>
      </c>
      <c r="O8259" t="s">
        <v>8547</v>
      </c>
      <c r="P8259" t="s">
        <v>8548</v>
      </c>
      <c r="Q8259">
        <v>98103</v>
      </c>
      <c r="R8259" t="s">
        <v>8542</v>
      </c>
      <c r="S8259" t="s">
        <v>8467</v>
      </c>
      <c r="T8259" t="s">
        <v>7736</v>
      </c>
    </row>
    <row r="8260" spans="1:20" x14ac:dyDescent="0.25">
      <c r="A8260" t="s">
        <v>6722</v>
      </c>
      <c r="B8260" s="2">
        <v>42959</v>
      </c>
      <c r="C8260" s="2">
        <v>42966</v>
      </c>
      <c r="D8260" t="s">
        <v>19</v>
      </c>
      <c r="E8260" t="s">
        <v>4336</v>
      </c>
      <c r="F8260" t="s">
        <v>5783</v>
      </c>
      <c r="G8260" s="1">
        <v>100704</v>
      </c>
      <c r="H8260">
        <v>6</v>
      </c>
      <c r="I8260">
        <v>2</v>
      </c>
      <c r="J8260" s="1">
        <v>37764</v>
      </c>
      <c r="K8260" t="s">
        <v>9128</v>
      </c>
      <c r="L8260" t="s">
        <v>9142</v>
      </c>
      <c r="M8260" t="s">
        <v>10887</v>
      </c>
      <c r="N8260" t="s">
        <v>8536</v>
      </c>
      <c r="O8260" t="s">
        <v>8547</v>
      </c>
      <c r="P8260" t="s">
        <v>8548</v>
      </c>
      <c r="Q8260">
        <v>98103</v>
      </c>
      <c r="R8260" t="s">
        <v>8542</v>
      </c>
      <c r="S8260" t="s">
        <v>8467</v>
      </c>
      <c r="T8260" t="s">
        <v>7736</v>
      </c>
    </row>
    <row r="8261" spans="1:20" x14ac:dyDescent="0.25">
      <c r="A8261" t="s">
        <v>6723</v>
      </c>
      <c r="B8261" s="2">
        <v>42547</v>
      </c>
      <c r="C8261" s="2">
        <v>42547</v>
      </c>
      <c r="D8261" t="s">
        <v>654</v>
      </c>
      <c r="E8261" t="s">
        <v>1717</v>
      </c>
      <c r="F8261" t="s">
        <v>893</v>
      </c>
      <c r="G8261" s="1">
        <v>36891</v>
      </c>
      <c r="H8261">
        <v>9</v>
      </c>
      <c r="I8261">
        <v>0</v>
      </c>
      <c r="J8261" s="1">
        <v>1807659</v>
      </c>
      <c r="K8261" t="s">
        <v>9128</v>
      </c>
      <c r="L8261" t="s">
        <v>9148</v>
      </c>
      <c r="M8261" t="s">
        <v>9588</v>
      </c>
      <c r="N8261" t="s">
        <v>8536</v>
      </c>
      <c r="O8261" t="s">
        <v>8609</v>
      </c>
      <c r="P8261" t="s">
        <v>8571</v>
      </c>
      <c r="Q8261">
        <v>48066</v>
      </c>
      <c r="R8261" t="s">
        <v>8551</v>
      </c>
      <c r="S8261" t="s">
        <v>8119</v>
      </c>
      <c r="T8261" t="s">
        <v>7744</v>
      </c>
    </row>
    <row r="8262" spans="1:20" x14ac:dyDescent="0.25">
      <c r="A8262" t="s">
        <v>6723</v>
      </c>
      <c r="B8262" s="2">
        <v>42547</v>
      </c>
      <c r="C8262" s="2">
        <v>42547</v>
      </c>
      <c r="D8262" t="s">
        <v>654</v>
      </c>
      <c r="E8262" t="s">
        <v>1717</v>
      </c>
      <c r="F8262" t="s">
        <v>778</v>
      </c>
      <c r="G8262" s="1">
        <v>802</v>
      </c>
      <c r="H8262">
        <v>1</v>
      </c>
      <c r="I8262">
        <v>0</v>
      </c>
      <c r="J8262" s="1">
        <v>37694</v>
      </c>
      <c r="K8262" t="s">
        <v>9128</v>
      </c>
      <c r="L8262" t="s">
        <v>9142</v>
      </c>
      <c r="M8262" t="s">
        <v>9527</v>
      </c>
      <c r="N8262" t="s">
        <v>8536</v>
      </c>
      <c r="O8262" t="s">
        <v>8609</v>
      </c>
      <c r="P8262" t="s">
        <v>8571</v>
      </c>
      <c r="Q8262">
        <v>48066</v>
      </c>
      <c r="R8262" t="s">
        <v>8551</v>
      </c>
      <c r="S8262" t="s">
        <v>8119</v>
      </c>
      <c r="T8262" t="s">
        <v>7744</v>
      </c>
    </row>
    <row r="8263" spans="1:20" x14ac:dyDescent="0.25">
      <c r="A8263" t="s">
        <v>6723</v>
      </c>
      <c r="B8263" s="2">
        <v>42547</v>
      </c>
      <c r="C8263" s="2">
        <v>42547</v>
      </c>
      <c r="D8263" t="s">
        <v>654</v>
      </c>
      <c r="E8263" t="s">
        <v>1717</v>
      </c>
      <c r="F8263" t="s">
        <v>3208</v>
      </c>
      <c r="G8263" s="1">
        <v>17104</v>
      </c>
      <c r="H8263">
        <v>4</v>
      </c>
      <c r="I8263">
        <v>0</v>
      </c>
      <c r="J8263" s="1">
        <v>444704</v>
      </c>
      <c r="K8263" t="s">
        <v>9128</v>
      </c>
      <c r="L8263" t="s">
        <v>9133</v>
      </c>
      <c r="M8263" t="s">
        <v>10467</v>
      </c>
      <c r="N8263" t="s">
        <v>8536</v>
      </c>
      <c r="O8263" t="s">
        <v>8609</v>
      </c>
      <c r="P8263" t="s">
        <v>8571</v>
      </c>
      <c r="Q8263">
        <v>48066</v>
      </c>
      <c r="R8263" t="s">
        <v>8551</v>
      </c>
      <c r="S8263" t="s">
        <v>8119</v>
      </c>
      <c r="T8263" t="s">
        <v>7744</v>
      </c>
    </row>
    <row r="8264" spans="1:20" x14ac:dyDescent="0.25">
      <c r="A8264" t="s">
        <v>6724</v>
      </c>
      <c r="B8264" s="2">
        <v>42719</v>
      </c>
      <c r="C8264" s="2">
        <v>42723</v>
      </c>
      <c r="D8264" t="s">
        <v>19</v>
      </c>
      <c r="E8264" t="s">
        <v>3689</v>
      </c>
      <c r="F8264" t="s">
        <v>713</v>
      </c>
      <c r="G8264" s="1">
        <v>1944</v>
      </c>
      <c r="H8264">
        <v>3</v>
      </c>
      <c r="I8264">
        <v>0</v>
      </c>
      <c r="J8264" s="1">
        <v>93312</v>
      </c>
      <c r="K8264" t="s">
        <v>9128</v>
      </c>
      <c r="L8264" t="s">
        <v>9148</v>
      </c>
      <c r="M8264" t="s">
        <v>9495</v>
      </c>
      <c r="N8264" t="s">
        <v>8536</v>
      </c>
      <c r="O8264" t="s">
        <v>8692</v>
      </c>
      <c r="P8264" t="s">
        <v>8693</v>
      </c>
      <c r="Q8264">
        <v>72701</v>
      </c>
      <c r="R8264" t="s">
        <v>8539</v>
      </c>
      <c r="S8264" t="s">
        <v>8417</v>
      </c>
      <c r="T8264" t="s">
        <v>7744</v>
      </c>
    </row>
    <row r="8265" spans="1:20" x14ac:dyDescent="0.25">
      <c r="A8265" t="s">
        <v>6725</v>
      </c>
      <c r="B8265" s="2">
        <v>42260</v>
      </c>
      <c r="C8265" s="2">
        <v>42264</v>
      </c>
      <c r="D8265" t="s">
        <v>19</v>
      </c>
      <c r="E8265" t="s">
        <v>2782</v>
      </c>
      <c r="F8265" t="s">
        <v>1313</v>
      </c>
      <c r="G8265" s="1">
        <v>13092</v>
      </c>
      <c r="H8265">
        <v>4</v>
      </c>
      <c r="I8265">
        <v>7</v>
      </c>
      <c r="J8265" s="1">
        <v>-100372</v>
      </c>
      <c r="K8265" t="s">
        <v>9128</v>
      </c>
      <c r="L8265" t="s">
        <v>9142</v>
      </c>
      <c r="M8265" t="s">
        <v>9772</v>
      </c>
      <c r="N8265" t="s">
        <v>8536</v>
      </c>
      <c r="O8265" t="s">
        <v>8685</v>
      </c>
      <c r="P8265" t="s">
        <v>8546</v>
      </c>
      <c r="Q8265">
        <v>28540</v>
      </c>
      <c r="R8265" t="s">
        <v>8539</v>
      </c>
      <c r="S8265" t="s">
        <v>8300</v>
      </c>
      <c r="T8265" t="s">
        <v>7736</v>
      </c>
    </row>
    <row r="8266" spans="1:20" x14ac:dyDescent="0.25">
      <c r="A8266" t="s">
        <v>6726</v>
      </c>
      <c r="B8266" s="2">
        <v>42003</v>
      </c>
      <c r="C8266" s="2">
        <v>42008</v>
      </c>
      <c r="D8266" t="s">
        <v>19</v>
      </c>
      <c r="E8266" t="s">
        <v>871</v>
      </c>
      <c r="F8266" t="s">
        <v>6727</v>
      </c>
      <c r="G8266" s="1">
        <v>12294</v>
      </c>
      <c r="H8266">
        <v>3</v>
      </c>
      <c r="I8266">
        <v>0</v>
      </c>
      <c r="J8266" s="1">
        <v>30735</v>
      </c>
      <c r="K8266" t="s">
        <v>9128</v>
      </c>
      <c r="L8266" t="s">
        <v>9144</v>
      </c>
      <c r="M8266" t="s">
        <v>10935</v>
      </c>
      <c r="N8266" t="s">
        <v>8536</v>
      </c>
      <c r="O8266" t="s">
        <v>8576</v>
      </c>
      <c r="P8266" t="s">
        <v>8577</v>
      </c>
      <c r="Q8266">
        <v>10035</v>
      </c>
      <c r="R8266" t="s">
        <v>8561</v>
      </c>
      <c r="S8266" t="s">
        <v>7933</v>
      </c>
      <c r="T8266" t="s">
        <v>7736</v>
      </c>
    </row>
    <row r="8267" spans="1:20" x14ac:dyDescent="0.25">
      <c r="A8267" t="s">
        <v>6726</v>
      </c>
      <c r="B8267" s="2">
        <v>42003</v>
      </c>
      <c r="C8267" s="2">
        <v>42008</v>
      </c>
      <c r="D8267" t="s">
        <v>19</v>
      </c>
      <c r="E8267" t="s">
        <v>871</v>
      </c>
      <c r="F8267" t="s">
        <v>1825</v>
      </c>
      <c r="G8267" s="1">
        <v>35448</v>
      </c>
      <c r="H8267">
        <v>7</v>
      </c>
      <c r="I8267">
        <v>2</v>
      </c>
      <c r="J8267" s="1">
        <v>128499</v>
      </c>
      <c r="K8267" t="s">
        <v>9128</v>
      </c>
      <c r="L8267" t="s">
        <v>9142</v>
      </c>
      <c r="M8267" t="s">
        <v>9988</v>
      </c>
      <c r="N8267" t="s">
        <v>8536</v>
      </c>
      <c r="O8267" t="s">
        <v>8576</v>
      </c>
      <c r="P8267" t="s">
        <v>8577</v>
      </c>
      <c r="Q8267">
        <v>10035</v>
      </c>
      <c r="R8267" t="s">
        <v>8561</v>
      </c>
      <c r="S8267" t="s">
        <v>7933</v>
      </c>
      <c r="T8267" t="s">
        <v>7736</v>
      </c>
    </row>
    <row r="8268" spans="1:20" x14ac:dyDescent="0.25">
      <c r="A8268" t="s">
        <v>6728</v>
      </c>
      <c r="B8268" s="2">
        <v>41758</v>
      </c>
      <c r="C8268" s="2">
        <v>41763</v>
      </c>
      <c r="D8268" t="s">
        <v>19</v>
      </c>
      <c r="E8268" t="s">
        <v>1555</v>
      </c>
      <c r="F8268" t="s">
        <v>868</v>
      </c>
      <c r="G8268" s="1">
        <v>1998</v>
      </c>
      <c r="H8268">
        <v>2</v>
      </c>
      <c r="I8268">
        <v>0</v>
      </c>
      <c r="J8268" s="1">
        <v>51948</v>
      </c>
      <c r="K8268" t="s">
        <v>9139</v>
      </c>
      <c r="L8268" t="s">
        <v>9140</v>
      </c>
      <c r="M8268" t="s">
        <v>9574</v>
      </c>
      <c r="N8268" t="s">
        <v>8536</v>
      </c>
      <c r="O8268" t="s">
        <v>8572</v>
      </c>
      <c r="P8268" t="s">
        <v>8573</v>
      </c>
      <c r="Q8268">
        <v>19901</v>
      </c>
      <c r="R8268" t="s">
        <v>8561</v>
      </c>
      <c r="S8268" t="s">
        <v>8085</v>
      </c>
      <c r="T8268" t="s">
        <v>7736</v>
      </c>
    </row>
    <row r="8269" spans="1:20" x14ac:dyDescent="0.25">
      <c r="A8269" t="s">
        <v>6729</v>
      </c>
      <c r="B8269" s="2">
        <v>42765</v>
      </c>
      <c r="C8269" s="2">
        <v>42772</v>
      </c>
      <c r="D8269" t="s">
        <v>19</v>
      </c>
      <c r="E8269" t="s">
        <v>2007</v>
      </c>
      <c r="F8269" t="s">
        <v>4197</v>
      </c>
      <c r="G8269" s="1">
        <v>69375</v>
      </c>
      <c r="H8269">
        <v>1</v>
      </c>
      <c r="I8269">
        <v>5</v>
      </c>
      <c r="J8269" s="1">
        <v>-47175</v>
      </c>
      <c r="K8269" t="s">
        <v>9123</v>
      </c>
      <c r="L8269" t="s">
        <v>9131</v>
      </c>
      <c r="M8269" t="s">
        <v>10690</v>
      </c>
      <c r="N8269" t="s">
        <v>8536</v>
      </c>
      <c r="O8269" t="s">
        <v>8597</v>
      </c>
      <c r="P8269" t="s">
        <v>8566</v>
      </c>
      <c r="Q8269">
        <v>60505</v>
      </c>
      <c r="R8269" t="s">
        <v>8551</v>
      </c>
      <c r="S8269" t="s">
        <v>8169</v>
      </c>
      <c r="T8269" t="s">
        <v>7736</v>
      </c>
    </row>
    <row r="8270" spans="1:20" x14ac:dyDescent="0.25">
      <c r="A8270" t="s">
        <v>6729</v>
      </c>
      <c r="B8270" s="2">
        <v>42765</v>
      </c>
      <c r="C8270" s="2">
        <v>42772</v>
      </c>
      <c r="D8270" t="s">
        <v>19</v>
      </c>
      <c r="E8270" t="s">
        <v>2007</v>
      </c>
      <c r="F8270" t="s">
        <v>1144</v>
      </c>
      <c r="G8270" s="1">
        <v>3168</v>
      </c>
      <c r="H8270">
        <v>4</v>
      </c>
      <c r="I8270">
        <v>2</v>
      </c>
      <c r="J8270" s="1">
        <v>2772</v>
      </c>
      <c r="K8270" t="s">
        <v>9128</v>
      </c>
      <c r="L8270" t="s">
        <v>9273</v>
      </c>
      <c r="M8270" t="s">
        <v>9696</v>
      </c>
      <c r="N8270" t="s">
        <v>8536</v>
      </c>
      <c r="O8270" t="s">
        <v>8597</v>
      </c>
      <c r="P8270" t="s">
        <v>8566</v>
      </c>
      <c r="Q8270">
        <v>60505</v>
      </c>
      <c r="R8270" t="s">
        <v>8551</v>
      </c>
      <c r="S8270" t="s">
        <v>8169</v>
      </c>
      <c r="T8270" t="s">
        <v>7736</v>
      </c>
    </row>
    <row r="8271" spans="1:20" x14ac:dyDescent="0.25">
      <c r="A8271" t="s">
        <v>6729</v>
      </c>
      <c r="B8271" s="2">
        <v>42765</v>
      </c>
      <c r="C8271" s="2">
        <v>42772</v>
      </c>
      <c r="D8271" t="s">
        <v>19</v>
      </c>
      <c r="E8271" t="s">
        <v>2007</v>
      </c>
      <c r="F8271" t="s">
        <v>4974</v>
      </c>
      <c r="G8271" s="1">
        <v>2003168</v>
      </c>
      <c r="H8271">
        <v>4</v>
      </c>
      <c r="I8271">
        <v>2</v>
      </c>
      <c r="J8271" s="1">
        <v>250396</v>
      </c>
      <c r="K8271" t="s">
        <v>9139</v>
      </c>
      <c r="L8271" t="s">
        <v>9140</v>
      </c>
      <c r="M8271" t="s">
        <v>10820</v>
      </c>
      <c r="N8271" t="s">
        <v>8536</v>
      </c>
      <c r="O8271" t="s">
        <v>8597</v>
      </c>
      <c r="P8271" t="s">
        <v>8566</v>
      </c>
      <c r="Q8271">
        <v>60505</v>
      </c>
      <c r="R8271" t="s">
        <v>8551</v>
      </c>
      <c r="S8271" t="s">
        <v>8169</v>
      </c>
      <c r="T8271" t="s">
        <v>7736</v>
      </c>
    </row>
    <row r="8272" spans="1:20" x14ac:dyDescent="0.25">
      <c r="A8272" t="s">
        <v>6729</v>
      </c>
      <c r="B8272" s="2">
        <v>42765</v>
      </c>
      <c r="C8272" s="2">
        <v>42772</v>
      </c>
      <c r="D8272" t="s">
        <v>19</v>
      </c>
      <c r="E8272" t="s">
        <v>2007</v>
      </c>
      <c r="F8272" t="s">
        <v>497</v>
      </c>
      <c r="G8272" s="1">
        <v>9344</v>
      </c>
      <c r="H8272">
        <v>2</v>
      </c>
      <c r="I8272">
        <v>2</v>
      </c>
      <c r="J8272" s="1">
        <v>31536</v>
      </c>
      <c r="K8272" t="s">
        <v>9128</v>
      </c>
      <c r="L8272" t="s">
        <v>9137</v>
      </c>
      <c r="M8272" t="s">
        <v>9383</v>
      </c>
      <c r="N8272" t="s">
        <v>8536</v>
      </c>
      <c r="O8272" t="s">
        <v>8597</v>
      </c>
      <c r="P8272" t="s">
        <v>8566</v>
      </c>
      <c r="Q8272">
        <v>60505</v>
      </c>
      <c r="R8272" t="s">
        <v>8551</v>
      </c>
      <c r="S8272" t="s">
        <v>8169</v>
      </c>
      <c r="T8272" t="s">
        <v>7736</v>
      </c>
    </row>
    <row r="8273" spans="1:20" x14ac:dyDescent="0.25">
      <c r="A8273" t="s">
        <v>6730</v>
      </c>
      <c r="B8273" s="2">
        <v>42729</v>
      </c>
      <c r="C8273" s="2">
        <v>42735</v>
      </c>
      <c r="D8273" t="s">
        <v>19</v>
      </c>
      <c r="E8273" t="s">
        <v>2723</v>
      </c>
      <c r="F8273" t="s">
        <v>815</v>
      </c>
      <c r="G8273" s="1">
        <v>2563056</v>
      </c>
      <c r="H8273">
        <v>8</v>
      </c>
      <c r="I8273">
        <v>1</v>
      </c>
      <c r="J8273" s="1">
        <v>3132624</v>
      </c>
      <c r="K8273" t="s">
        <v>9123</v>
      </c>
      <c r="L8273" t="s">
        <v>9126</v>
      </c>
      <c r="M8273" t="s">
        <v>9548</v>
      </c>
      <c r="N8273" t="s">
        <v>8536</v>
      </c>
      <c r="O8273" t="s">
        <v>8576</v>
      </c>
      <c r="P8273" t="s">
        <v>8577</v>
      </c>
      <c r="Q8273">
        <v>10009</v>
      </c>
      <c r="R8273" t="s">
        <v>8561</v>
      </c>
      <c r="S8273" t="s">
        <v>8293</v>
      </c>
      <c r="T8273" t="s">
        <v>7736</v>
      </c>
    </row>
    <row r="8274" spans="1:20" x14ac:dyDescent="0.25">
      <c r="A8274" t="s">
        <v>6731</v>
      </c>
      <c r="B8274" s="2">
        <v>42663</v>
      </c>
      <c r="C8274" s="2">
        <v>42668</v>
      </c>
      <c r="D8274" t="s">
        <v>19</v>
      </c>
      <c r="E8274" t="s">
        <v>2341</v>
      </c>
      <c r="F8274" t="s">
        <v>4906</v>
      </c>
      <c r="G8274" s="1">
        <v>387136</v>
      </c>
      <c r="H8274">
        <v>4</v>
      </c>
      <c r="I8274">
        <v>2</v>
      </c>
      <c r="J8274" s="1">
        <v>48392</v>
      </c>
      <c r="K8274" t="s">
        <v>9123</v>
      </c>
      <c r="L8274" t="s">
        <v>9126</v>
      </c>
      <c r="M8274" t="s">
        <v>10812</v>
      </c>
      <c r="N8274" t="s">
        <v>8536</v>
      </c>
      <c r="O8274" t="s">
        <v>9073</v>
      </c>
      <c r="P8274" t="s">
        <v>8541</v>
      </c>
      <c r="Q8274">
        <v>92020</v>
      </c>
      <c r="R8274" t="s">
        <v>8542</v>
      </c>
      <c r="S8274" t="s">
        <v>8239</v>
      </c>
      <c r="T8274" t="s">
        <v>7738</v>
      </c>
    </row>
    <row r="8275" spans="1:20" x14ac:dyDescent="0.25">
      <c r="A8275" t="s">
        <v>6732</v>
      </c>
      <c r="B8275" s="2">
        <v>42168</v>
      </c>
      <c r="C8275" s="2">
        <v>42170</v>
      </c>
      <c r="D8275" t="s">
        <v>11</v>
      </c>
      <c r="E8275" t="s">
        <v>5222</v>
      </c>
      <c r="F8275" t="s">
        <v>2190</v>
      </c>
      <c r="G8275" s="1">
        <v>3424</v>
      </c>
      <c r="H8275">
        <v>1</v>
      </c>
      <c r="I8275">
        <v>2</v>
      </c>
      <c r="J8275" s="1">
        <v>2996</v>
      </c>
      <c r="K8275" t="s">
        <v>9128</v>
      </c>
      <c r="L8275" t="s">
        <v>9137</v>
      </c>
      <c r="M8275" t="s">
        <v>10131</v>
      </c>
      <c r="N8275" t="s">
        <v>8536</v>
      </c>
      <c r="O8275" t="s">
        <v>8582</v>
      </c>
      <c r="P8275" t="s">
        <v>8604</v>
      </c>
      <c r="Q8275">
        <v>45503</v>
      </c>
      <c r="R8275" t="s">
        <v>8561</v>
      </c>
      <c r="S8275" t="s">
        <v>8501</v>
      </c>
      <c r="T8275" t="s">
        <v>7744</v>
      </c>
    </row>
    <row r="8276" spans="1:20" x14ac:dyDescent="0.25">
      <c r="A8276" t="s">
        <v>6733</v>
      </c>
      <c r="B8276" s="2">
        <v>42916</v>
      </c>
      <c r="C8276" s="2">
        <v>42920</v>
      </c>
      <c r="D8276" t="s">
        <v>19</v>
      </c>
      <c r="E8276" t="s">
        <v>2590</v>
      </c>
      <c r="F8276" t="s">
        <v>3576</v>
      </c>
      <c r="G8276" s="1">
        <v>108542</v>
      </c>
      <c r="H8276">
        <v>7</v>
      </c>
      <c r="I8276">
        <v>0</v>
      </c>
      <c r="J8276" s="1">
        <v>2822092</v>
      </c>
      <c r="K8276" t="s">
        <v>9128</v>
      </c>
      <c r="L8276" t="s">
        <v>9133</v>
      </c>
      <c r="M8276" t="s">
        <v>10560</v>
      </c>
      <c r="N8276" t="s">
        <v>8536</v>
      </c>
      <c r="O8276" t="s">
        <v>8724</v>
      </c>
      <c r="P8276" t="s">
        <v>8577</v>
      </c>
      <c r="Q8276">
        <v>10550</v>
      </c>
      <c r="R8276" t="s">
        <v>8561</v>
      </c>
      <c r="S8276" t="s">
        <v>8278</v>
      </c>
      <c r="T8276" t="s">
        <v>7738</v>
      </c>
    </row>
    <row r="8277" spans="1:20" x14ac:dyDescent="0.25">
      <c r="A8277" t="s">
        <v>6734</v>
      </c>
      <c r="B8277" s="2">
        <v>42181</v>
      </c>
      <c r="C8277" s="2">
        <v>42185</v>
      </c>
      <c r="D8277" t="s">
        <v>19</v>
      </c>
      <c r="E8277" t="s">
        <v>4754</v>
      </c>
      <c r="F8277" t="s">
        <v>211</v>
      </c>
      <c r="G8277" s="1">
        <v>43056</v>
      </c>
      <c r="H8277">
        <v>9</v>
      </c>
      <c r="I8277">
        <v>2</v>
      </c>
      <c r="J8277" s="1">
        <v>156078</v>
      </c>
      <c r="K8277" t="s">
        <v>9128</v>
      </c>
      <c r="L8277" t="s">
        <v>9148</v>
      </c>
      <c r="M8277" t="s">
        <v>9239</v>
      </c>
      <c r="N8277" t="s">
        <v>8536</v>
      </c>
      <c r="O8277" t="s">
        <v>8652</v>
      </c>
      <c r="P8277" t="s">
        <v>8604</v>
      </c>
      <c r="Q8277">
        <v>44107</v>
      </c>
      <c r="R8277" t="s">
        <v>8561</v>
      </c>
      <c r="S8277" t="s">
        <v>8486</v>
      </c>
      <c r="T8277" t="s">
        <v>7744</v>
      </c>
    </row>
    <row r="8278" spans="1:20" x14ac:dyDescent="0.25">
      <c r="A8278" t="s">
        <v>6735</v>
      </c>
      <c r="B8278" s="2">
        <v>42421</v>
      </c>
      <c r="C8278" s="2">
        <v>42425</v>
      </c>
      <c r="D8278" t="s">
        <v>19</v>
      </c>
      <c r="E8278" t="s">
        <v>6630</v>
      </c>
      <c r="F8278" t="s">
        <v>1725</v>
      </c>
      <c r="G8278" s="1">
        <v>3762</v>
      </c>
      <c r="H8278">
        <v>3</v>
      </c>
      <c r="I8278">
        <v>7</v>
      </c>
      <c r="J8278" s="1">
        <v>-27588</v>
      </c>
      <c r="K8278" t="s">
        <v>9128</v>
      </c>
      <c r="L8278" t="s">
        <v>9142</v>
      </c>
      <c r="M8278" t="s">
        <v>9942</v>
      </c>
      <c r="N8278" t="s">
        <v>8536</v>
      </c>
      <c r="O8278" t="s">
        <v>8639</v>
      </c>
      <c r="P8278" t="s">
        <v>8544</v>
      </c>
      <c r="Q8278">
        <v>33614</v>
      </c>
      <c r="R8278" t="s">
        <v>8539</v>
      </c>
      <c r="S8278" t="s">
        <v>8522</v>
      </c>
      <c r="T8278" t="s">
        <v>7744</v>
      </c>
    </row>
    <row r="8279" spans="1:20" x14ac:dyDescent="0.25">
      <c r="A8279" t="s">
        <v>6735</v>
      </c>
      <c r="B8279" s="2">
        <v>42421</v>
      </c>
      <c r="C8279" s="2">
        <v>42425</v>
      </c>
      <c r="D8279" t="s">
        <v>19</v>
      </c>
      <c r="E8279" t="s">
        <v>6630</v>
      </c>
      <c r="F8279" t="s">
        <v>1958</v>
      </c>
      <c r="G8279" s="1">
        <v>3486</v>
      </c>
      <c r="H8279">
        <v>2</v>
      </c>
      <c r="I8279">
        <v>7</v>
      </c>
      <c r="J8279" s="1">
        <v>-26726</v>
      </c>
      <c r="K8279" t="s">
        <v>9128</v>
      </c>
      <c r="L8279" t="s">
        <v>9142</v>
      </c>
      <c r="M8279" t="s">
        <v>10048</v>
      </c>
      <c r="N8279" t="s">
        <v>8536</v>
      </c>
      <c r="O8279" t="s">
        <v>8639</v>
      </c>
      <c r="P8279" t="s">
        <v>8544</v>
      </c>
      <c r="Q8279">
        <v>33614</v>
      </c>
      <c r="R8279" t="s">
        <v>8539</v>
      </c>
      <c r="S8279" t="s">
        <v>8522</v>
      </c>
      <c r="T8279" t="s">
        <v>7744</v>
      </c>
    </row>
    <row r="8280" spans="1:20" x14ac:dyDescent="0.25">
      <c r="A8280" t="s">
        <v>6735</v>
      </c>
      <c r="B8280" s="2">
        <v>42421</v>
      </c>
      <c r="C8280" s="2">
        <v>42425</v>
      </c>
      <c r="D8280" t="s">
        <v>19</v>
      </c>
      <c r="E8280" t="s">
        <v>6630</v>
      </c>
      <c r="F8280" t="s">
        <v>1546</v>
      </c>
      <c r="G8280" s="1">
        <v>432456</v>
      </c>
      <c r="H8280">
        <v>3</v>
      </c>
      <c r="I8280">
        <v>2</v>
      </c>
      <c r="J8280" s="1">
        <v>324342</v>
      </c>
      <c r="K8280" t="s">
        <v>9128</v>
      </c>
      <c r="L8280" t="s">
        <v>9133</v>
      </c>
      <c r="M8280" t="s">
        <v>9871</v>
      </c>
      <c r="N8280" t="s">
        <v>8536</v>
      </c>
      <c r="O8280" t="s">
        <v>8639</v>
      </c>
      <c r="P8280" t="s">
        <v>8544</v>
      </c>
      <c r="Q8280">
        <v>33614</v>
      </c>
      <c r="R8280" t="s">
        <v>8539</v>
      </c>
      <c r="S8280" t="s">
        <v>8522</v>
      </c>
      <c r="T8280" t="s">
        <v>7744</v>
      </c>
    </row>
    <row r="8281" spans="1:20" x14ac:dyDescent="0.25">
      <c r="A8281" t="s">
        <v>6736</v>
      </c>
      <c r="B8281" s="2">
        <v>42847</v>
      </c>
      <c r="C8281" s="2">
        <v>42851</v>
      </c>
      <c r="D8281" t="s">
        <v>19</v>
      </c>
      <c r="E8281" t="s">
        <v>1029</v>
      </c>
      <c r="F8281" t="s">
        <v>1924</v>
      </c>
      <c r="G8281" s="1">
        <v>67506</v>
      </c>
      <c r="H8281">
        <v>3</v>
      </c>
      <c r="I8281">
        <v>0</v>
      </c>
      <c r="J8281" s="1">
        <v>877578</v>
      </c>
      <c r="K8281" t="s">
        <v>9128</v>
      </c>
      <c r="L8281" t="s">
        <v>9133</v>
      </c>
      <c r="M8281" t="s">
        <v>10034</v>
      </c>
      <c r="N8281" t="s">
        <v>8536</v>
      </c>
      <c r="O8281" t="s">
        <v>8603</v>
      </c>
      <c r="P8281" t="s">
        <v>8664</v>
      </c>
      <c r="Q8281">
        <v>31907</v>
      </c>
      <c r="R8281" t="s">
        <v>8539</v>
      </c>
      <c r="S8281" t="s">
        <v>7970</v>
      </c>
      <c r="T8281" t="s">
        <v>7736</v>
      </c>
    </row>
    <row r="8282" spans="1:20" x14ac:dyDescent="0.25">
      <c r="A8282" t="s">
        <v>6737</v>
      </c>
      <c r="B8282" s="2">
        <v>42864</v>
      </c>
      <c r="C8282" s="2">
        <v>42865</v>
      </c>
      <c r="D8282" t="s">
        <v>79</v>
      </c>
      <c r="E8282" t="s">
        <v>919</v>
      </c>
      <c r="F8282" t="s">
        <v>237</v>
      </c>
      <c r="G8282" s="1">
        <v>65232</v>
      </c>
      <c r="H8282">
        <v>3</v>
      </c>
      <c r="I8282">
        <v>2</v>
      </c>
      <c r="J8282" s="1">
        <v>220158</v>
      </c>
      <c r="K8282" t="s">
        <v>9128</v>
      </c>
      <c r="L8282" t="s">
        <v>9167</v>
      </c>
      <c r="M8282" t="s">
        <v>9253</v>
      </c>
      <c r="N8282" t="s">
        <v>8536</v>
      </c>
      <c r="O8282" t="s">
        <v>8685</v>
      </c>
      <c r="P8282" t="s">
        <v>8546</v>
      </c>
      <c r="Q8282">
        <v>28540</v>
      </c>
      <c r="R8282" t="s">
        <v>8539</v>
      </c>
      <c r="S8282" t="s">
        <v>7942</v>
      </c>
      <c r="T8282" t="s">
        <v>7738</v>
      </c>
    </row>
    <row r="8283" spans="1:20" x14ac:dyDescent="0.25">
      <c r="A8283" t="s">
        <v>6737</v>
      </c>
      <c r="B8283" s="2">
        <v>42864</v>
      </c>
      <c r="C8283" s="2">
        <v>42865</v>
      </c>
      <c r="D8283" t="s">
        <v>79</v>
      </c>
      <c r="E8283" t="s">
        <v>919</v>
      </c>
      <c r="F8283" t="s">
        <v>1845</v>
      </c>
      <c r="G8283" s="1">
        <v>2070</v>
      </c>
      <c r="H8283">
        <v>3</v>
      </c>
      <c r="I8283">
        <v>2</v>
      </c>
      <c r="J8283" s="1">
        <v>25875</v>
      </c>
      <c r="K8283" t="s">
        <v>9123</v>
      </c>
      <c r="L8283" t="s">
        <v>9126</v>
      </c>
      <c r="M8283" t="s">
        <v>9996</v>
      </c>
      <c r="N8283" t="s">
        <v>8536</v>
      </c>
      <c r="O8283" t="s">
        <v>8685</v>
      </c>
      <c r="P8283" t="s">
        <v>8546</v>
      </c>
      <c r="Q8283">
        <v>28540</v>
      </c>
      <c r="R8283" t="s">
        <v>8539</v>
      </c>
      <c r="S8283" t="s">
        <v>7942</v>
      </c>
      <c r="T8283" t="s">
        <v>7738</v>
      </c>
    </row>
    <row r="8284" spans="1:20" x14ac:dyDescent="0.25">
      <c r="A8284" t="s">
        <v>6738</v>
      </c>
      <c r="B8284" s="2">
        <v>42359</v>
      </c>
      <c r="C8284" s="2">
        <v>42364</v>
      </c>
      <c r="D8284" t="s">
        <v>11</v>
      </c>
      <c r="E8284" t="s">
        <v>2074</v>
      </c>
      <c r="F8284" t="s">
        <v>1801</v>
      </c>
      <c r="G8284" s="1">
        <v>60053</v>
      </c>
      <c r="H8284">
        <v>2</v>
      </c>
      <c r="I8284">
        <v>3</v>
      </c>
      <c r="J8284" s="1">
        <v>137264</v>
      </c>
      <c r="K8284" t="s">
        <v>9139</v>
      </c>
      <c r="L8284" t="s">
        <v>9296</v>
      </c>
      <c r="M8284" t="s">
        <v>9977</v>
      </c>
      <c r="N8284" t="s">
        <v>8536</v>
      </c>
      <c r="O8284" t="s">
        <v>9078</v>
      </c>
      <c r="P8284" t="s">
        <v>8566</v>
      </c>
      <c r="Q8284">
        <v>60174</v>
      </c>
      <c r="R8284" t="s">
        <v>8551</v>
      </c>
      <c r="S8284" t="s">
        <v>8187</v>
      </c>
      <c r="T8284" t="s">
        <v>7744</v>
      </c>
    </row>
    <row r="8285" spans="1:20" x14ac:dyDescent="0.25">
      <c r="A8285" t="s">
        <v>6738</v>
      </c>
      <c r="B8285" s="2">
        <v>42359</v>
      </c>
      <c r="C8285" s="2">
        <v>42364</v>
      </c>
      <c r="D8285" t="s">
        <v>11</v>
      </c>
      <c r="E8285" t="s">
        <v>2074</v>
      </c>
      <c r="F8285" t="s">
        <v>1527</v>
      </c>
      <c r="G8285" s="1">
        <v>59904</v>
      </c>
      <c r="H8285">
        <v>2</v>
      </c>
      <c r="I8285">
        <v>2</v>
      </c>
      <c r="J8285" s="1">
        <v>142272</v>
      </c>
      <c r="K8285" t="s">
        <v>9128</v>
      </c>
      <c r="L8285" t="s">
        <v>9137</v>
      </c>
      <c r="M8285" t="s">
        <v>9863</v>
      </c>
      <c r="N8285" t="s">
        <v>8536</v>
      </c>
      <c r="O8285" t="s">
        <v>9078</v>
      </c>
      <c r="P8285" t="s">
        <v>8566</v>
      </c>
      <c r="Q8285">
        <v>60174</v>
      </c>
      <c r="R8285" t="s">
        <v>8551</v>
      </c>
      <c r="S8285" t="s">
        <v>8187</v>
      </c>
      <c r="T8285" t="s">
        <v>7744</v>
      </c>
    </row>
    <row r="8286" spans="1:20" x14ac:dyDescent="0.25">
      <c r="A8286" t="s">
        <v>6738</v>
      </c>
      <c r="B8286" s="2">
        <v>42359</v>
      </c>
      <c r="C8286" s="2">
        <v>42364</v>
      </c>
      <c r="D8286" t="s">
        <v>11</v>
      </c>
      <c r="E8286" t="s">
        <v>2074</v>
      </c>
      <c r="F8286" t="s">
        <v>1638</v>
      </c>
      <c r="G8286" s="1">
        <v>63744</v>
      </c>
      <c r="H8286">
        <v>8</v>
      </c>
      <c r="I8286">
        <v>2</v>
      </c>
      <c r="J8286" s="1">
        <v>135456</v>
      </c>
      <c r="K8286" t="s">
        <v>9139</v>
      </c>
      <c r="L8286" t="s">
        <v>9162</v>
      </c>
      <c r="M8286" t="s">
        <v>9905</v>
      </c>
      <c r="N8286" t="s">
        <v>8536</v>
      </c>
      <c r="O8286" t="s">
        <v>9078</v>
      </c>
      <c r="P8286" t="s">
        <v>8566</v>
      </c>
      <c r="Q8286">
        <v>60174</v>
      </c>
      <c r="R8286" t="s">
        <v>8551</v>
      </c>
      <c r="S8286" t="s">
        <v>8187</v>
      </c>
      <c r="T8286" t="s">
        <v>7744</v>
      </c>
    </row>
    <row r="8287" spans="1:20" x14ac:dyDescent="0.25">
      <c r="A8287" t="s">
        <v>6738</v>
      </c>
      <c r="B8287" s="2">
        <v>42359</v>
      </c>
      <c r="C8287" s="2">
        <v>42364</v>
      </c>
      <c r="D8287" t="s">
        <v>11</v>
      </c>
      <c r="E8287" t="s">
        <v>2074</v>
      </c>
      <c r="F8287" t="s">
        <v>975</v>
      </c>
      <c r="G8287" s="1">
        <v>51756</v>
      </c>
      <c r="H8287">
        <v>3</v>
      </c>
      <c r="I8287">
        <v>6</v>
      </c>
      <c r="J8287" s="1">
        <v>-336414</v>
      </c>
      <c r="K8287" t="s">
        <v>9123</v>
      </c>
      <c r="L8287" t="s">
        <v>9135</v>
      </c>
      <c r="M8287" t="s">
        <v>9623</v>
      </c>
      <c r="N8287" t="s">
        <v>8536</v>
      </c>
      <c r="O8287" t="s">
        <v>9078</v>
      </c>
      <c r="P8287" t="s">
        <v>8566</v>
      </c>
      <c r="Q8287">
        <v>60174</v>
      </c>
      <c r="R8287" t="s">
        <v>8551</v>
      </c>
      <c r="S8287" t="s">
        <v>8187</v>
      </c>
      <c r="T8287" t="s">
        <v>7744</v>
      </c>
    </row>
    <row r="8288" spans="1:20" x14ac:dyDescent="0.25">
      <c r="A8288" t="s">
        <v>6739</v>
      </c>
      <c r="B8288" s="2">
        <v>41863</v>
      </c>
      <c r="C8288" s="2">
        <v>41867</v>
      </c>
      <c r="D8288" t="s">
        <v>19</v>
      </c>
      <c r="E8288" t="s">
        <v>4232</v>
      </c>
      <c r="F8288" t="s">
        <v>5956</v>
      </c>
      <c r="G8288" s="1">
        <v>31104</v>
      </c>
      <c r="H8288">
        <v>6</v>
      </c>
      <c r="I8288">
        <v>2</v>
      </c>
      <c r="J8288" s="1">
        <v>108864</v>
      </c>
      <c r="K8288" t="s">
        <v>9128</v>
      </c>
      <c r="L8288" t="s">
        <v>9148</v>
      </c>
      <c r="M8288" t="s">
        <v>10899</v>
      </c>
      <c r="N8288" t="s">
        <v>8536</v>
      </c>
      <c r="O8288" t="s">
        <v>8676</v>
      </c>
      <c r="P8288" t="s">
        <v>8544</v>
      </c>
      <c r="Q8288">
        <v>33180</v>
      </c>
      <c r="R8288" t="s">
        <v>8539</v>
      </c>
      <c r="S8288" t="s">
        <v>8461</v>
      </c>
      <c r="T8288" t="s">
        <v>7744</v>
      </c>
    </row>
    <row r="8289" spans="1:20" x14ac:dyDescent="0.25">
      <c r="A8289" t="s">
        <v>6739</v>
      </c>
      <c r="B8289" s="2">
        <v>41863</v>
      </c>
      <c r="C8289" s="2">
        <v>41867</v>
      </c>
      <c r="D8289" t="s">
        <v>19</v>
      </c>
      <c r="E8289" t="s">
        <v>4232</v>
      </c>
      <c r="F8289" t="s">
        <v>743</v>
      </c>
      <c r="G8289" s="1">
        <v>4796</v>
      </c>
      <c r="H8289">
        <v>5</v>
      </c>
      <c r="I8289">
        <v>2</v>
      </c>
      <c r="J8289" s="1">
        <v>41965</v>
      </c>
      <c r="K8289" t="s">
        <v>9128</v>
      </c>
      <c r="L8289" t="s">
        <v>9137</v>
      </c>
      <c r="M8289" t="s">
        <v>9511</v>
      </c>
      <c r="N8289" t="s">
        <v>8536</v>
      </c>
      <c r="O8289" t="s">
        <v>8676</v>
      </c>
      <c r="P8289" t="s">
        <v>8544</v>
      </c>
      <c r="Q8289">
        <v>33180</v>
      </c>
      <c r="R8289" t="s">
        <v>8539</v>
      </c>
      <c r="S8289" t="s">
        <v>8461</v>
      </c>
      <c r="T8289" t="s">
        <v>7744</v>
      </c>
    </row>
    <row r="8290" spans="1:20" x14ac:dyDescent="0.25">
      <c r="A8290" t="s">
        <v>6739</v>
      </c>
      <c r="B8290" s="2">
        <v>41863</v>
      </c>
      <c r="C8290" s="2">
        <v>41867</v>
      </c>
      <c r="D8290" t="s">
        <v>19</v>
      </c>
      <c r="E8290" t="s">
        <v>4232</v>
      </c>
      <c r="F8290" t="s">
        <v>1515</v>
      </c>
      <c r="G8290" s="1">
        <v>158928</v>
      </c>
      <c r="H8290">
        <v>7</v>
      </c>
      <c r="I8290">
        <v>2</v>
      </c>
      <c r="J8290" s="1">
        <v>417186</v>
      </c>
      <c r="K8290" t="s">
        <v>9139</v>
      </c>
      <c r="L8290" t="s">
        <v>9162</v>
      </c>
      <c r="M8290" t="s">
        <v>9858</v>
      </c>
      <c r="N8290" t="s">
        <v>8536</v>
      </c>
      <c r="O8290" t="s">
        <v>8676</v>
      </c>
      <c r="P8290" t="s">
        <v>8544</v>
      </c>
      <c r="Q8290">
        <v>33180</v>
      </c>
      <c r="R8290" t="s">
        <v>8539</v>
      </c>
      <c r="S8290" t="s">
        <v>8461</v>
      </c>
      <c r="T8290" t="s">
        <v>7744</v>
      </c>
    </row>
    <row r="8291" spans="1:20" x14ac:dyDescent="0.25">
      <c r="A8291" t="s">
        <v>6739</v>
      </c>
      <c r="B8291" s="2">
        <v>41863</v>
      </c>
      <c r="C8291" s="2">
        <v>41867</v>
      </c>
      <c r="D8291" t="s">
        <v>19</v>
      </c>
      <c r="E8291" t="s">
        <v>4232</v>
      </c>
      <c r="F8291" t="s">
        <v>3120</v>
      </c>
      <c r="G8291" s="1">
        <v>211248</v>
      </c>
      <c r="H8291">
        <v>6</v>
      </c>
      <c r="I8291">
        <v>2</v>
      </c>
      <c r="J8291" s="1">
        <v>158436</v>
      </c>
      <c r="K8291" t="s">
        <v>9128</v>
      </c>
      <c r="L8291" t="s">
        <v>9144</v>
      </c>
      <c r="M8291" t="s">
        <v>10439</v>
      </c>
      <c r="N8291" t="s">
        <v>8536</v>
      </c>
      <c r="O8291" t="s">
        <v>8676</v>
      </c>
      <c r="P8291" t="s">
        <v>8544</v>
      </c>
      <c r="Q8291">
        <v>33180</v>
      </c>
      <c r="R8291" t="s">
        <v>8539</v>
      </c>
      <c r="S8291" t="s">
        <v>8461</v>
      </c>
      <c r="T8291" t="s">
        <v>7744</v>
      </c>
    </row>
    <row r="8292" spans="1:20" x14ac:dyDescent="0.25">
      <c r="A8292" t="s">
        <v>6739</v>
      </c>
      <c r="B8292" s="2">
        <v>41863</v>
      </c>
      <c r="C8292" s="2">
        <v>41867</v>
      </c>
      <c r="D8292" t="s">
        <v>19</v>
      </c>
      <c r="E8292" t="s">
        <v>4232</v>
      </c>
      <c r="F8292" t="s">
        <v>4113</v>
      </c>
      <c r="G8292" s="1">
        <v>5552</v>
      </c>
      <c r="H8292">
        <v>2</v>
      </c>
      <c r="I8292">
        <v>2</v>
      </c>
      <c r="J8292" s="1">
        <v>-1041</v>
      </c>
      <c r="K8292" t="s">
        <v>9128</v>
      </c>
      <c r="L8292" t="s">
        <v>9273</v>
      </c>
      <c r="M8292" t="s">
        <v>10675</v>
      </c>
      <c r="N8292" t="s">
        <v>8536</v>
      </c>
      <c r="O8292" t="s">
        <v>8676</v>
      </c>
      <c r="P8292" t="s">
        <v>8544</v>
      </c>
      <c r="Q8292">
        <v>33180</v>
      </c>
      <c r="R8292" t="s">
        <v>8539</v>
      </c>
      <c r="S8292" t="s">
        <v>8461</v>
      </c>
      <c r="T8292" t="s">
        <v>7744</v>
      </c>
    </row>
    <row r="8293" spans="1:20" x14ac:dyDescent="0.25">
      <c r="A8293" t="s">
        <v>6739</v>
      </c>
      <c r="B8293" s="2">
        <v>41863</v>
      </c>
      <c r="C8293" s="2">
        <v>41867</v>
      </c>
      <c r="D8293" t="s">
        <v>19</v>
      </c>
      <c r="E8293" t="s">
        <v>4232</v>
      </c>
      <c r="F8293" t="s">
        <v>2573</v>
      </c>
      <c r="G8293" s="1">
        <v>2952</v>
      </c>
      <c r="H8293">
        <v>1</v>
      </c>
      <c r="I8293">
        <v>2</v>
      </c>
      <c r="J8293" s="1">
        <v>9963</v>
      </c>
      <c r="K8293" t="s">
        <v>9128</v>
      </c>
      <c r="L8293" t="s">
        <v>9129</v>
      </c>
      <c r="M8293" t="s">
        <v>10260</v>
      </c>
      <c r="N8293" t="s">
        <v>8536</v>
      </c>
      <c r="O8293" t="s">
        <v>8676</v>
      </c>
      <c r="P8293" t="s">
        <v>8544</v>
      </c>
      <c r="Q8293">
        <v>33180</v>
      </c>
      <c r="R8293" t="s">
        <v>8539</v>
      </c>
      <c r="S8293" t="s">
        <v>8461</v>
      </c>
      <c r="T8293" t="s">
        <v>7744</v>
      </c>
    </row>
    <row r="8294" spans="1:20" x14ac:dyDescent="0.25">
      <c r="A8294" t="s">
        <v>6740</v>
      </c>
      <c r="B8294" s="2">
        <v>42349</v>
      </c>
      <c r="C8294" s="2">
        <v>42353</v>
      </c>
      <c r="D8294" t="s">
        <v>19</v>
      </c>
      <c r="E8294" t="s">
        <v>269</v>
      </c>
      <c r="F8294" t="s">
        <v>3459</v>
      </c>
      <c r="G8294" s="1">
        <v>10332</v>
      </c>
      <c r="H8294">
        <v>3</v>
      </c>
      <c r="I8294">
        <v>7</v>
      </c>
      <c r="J8294" s="1">
        <v>-75768</v>
      </c>
      <c r="K8294" t="s">
        <v>9128</v>
      </c>
      <c r="L8294" t="s">
        <v>9142</v>
      </c>
      <c r="M8294" t="s">
        <v>10538</v>
      </c>
      <c r="N8294" t="s">
        <v>8536</v>
      </c>
      <c r="O8294" t="s">
        <v>8578</v>
      </c>
      <c r="P8294" t="s">
        <v>8604</v>
      </c>
      <c r="Q8294">
        <v>45373</v>
      </c>
      <c r="R8294" t="s">
        <v>8561</v>
      </c>
      <c r="S8294" t="s">
        <v>7800</v>
      </c>
      <c r="T8294" t="s">
        <v>7736</v>
      </c>
    </row>
    <row r="8295" spans="1:20" x14ac:dyDescent="0.25">
      <c r="A8295" t="s">
        <v>6741</v>
      </c>
      <c r="B8295" s="2">
        <v>43042</v>
      </c>
      <c r="C8295" s="2">
        <v>43046</v>
      </c>
      <c r="D8295" t="s">
        <v>19</v>
      </c>
      <c r="E8295" t="s">
        <v>3963</v>
      </c>
      <c r="F8295" t="s">
        <v>2758</v>
      </c>
      <c r="G8295" s="1">
        <v>18368</v>
      </c>
      <c r="H8295">
        <v>4</v>
      </c>
      <c r="I8295">
        <v>2</v>
      </c>
      <c r="J8295" s="1">
        <v>59696</v>
      </c>
      <c r="K8295" t="s">
        <v>9128</v>
      </c>
      <c r="L8295" t="s">
        <v>9142</v>
      </c>
      <c r="M8295" t="s">
        <v>10330</v>
      </c>
      <c r="N8295" t="s">
        <v>8536</v>
      </c>
      <c r="O8295" t="s">
        <v>8547</v>
      </c>
      <c r="P8295" t="s">
        <v>8548</v>
      </c>
      <c r="Q8295">
        <v>98103</v>
      </c>
      <c r="R8295" t="s">
        <v>8542</v>
      </c>
      <c r="S8295" t="s">
        <v>8443</v>
      </c>
      <c r="T8295" t="s">
        <v>7738</v>
      </c>
    </row>
    <row r="8296" spans="1:20" x14ac:dyDescent="0.25">
      <c r="A8296" t="s">
        <v>6742</v>
      </c>
      <c r="B8296" s="2">
        <v>42807</v>
      </c>
      <c r="C8296" s="2">
        <v>42811</v>
      </c>
      <c r="D8296" t="s">
        <v>19</v>
      </c>
      <c r="E8296" t="s">
        <v>1627</v>
      </c>
      <c r="F8296" t="s">
        <v>2698</v>
      </c>
      <c r="G8296" s="1">
        <v>2999</v>
      </c>
      <c r="H8296">
        <v>2</v>
      </c>
      <c r="I8296">
        <v>0</v>
      </c>
      <c r="J8296" s="1">
        <v>74975</v>
      </c>
      <c r="K8296" t="s">
        <v>9139</v>
      </c>
      <c r="L8296" t="s">
        <v>9140</v>
      </c>
      <c r="M8296" t="s">
        <v>10306</v>
      </c>
      <c r="N8296" t="s">
        <v>8536</v>
      </c>
      <c r="O8296" t="s">
        <v>8576</v>
      </c>
      <c r="P8296" t="s">
        <v>8577</v>
      </c>
      <c r="Q8296">
        <v>10011</v>
      </c>
      <c r="R8296" t="s">
        <v>8561</v>
      </c>
      <c r="S8296" t="s">
        <v>8101</v>
      </c>
      <c r="T8296" t="s">
        <v>7736</v>
      </c>
    </row>
    <row r="8297" spans="1:20" x14ac:dyDescent="0.25">
      <c r="A8297" t="s">
        <v>6743</v>
      </c>
      <c r="B8297" s="2">
        <v>42520</v>
      </c>
      <c r="C8297" s="2">
        <v>42524</v>
      </c>
      <c r="D8297" t="s">
        <v>19</v>
      </c>
      <c r="E8297" t="s">
        <v>2305</v>
      </c>
      <c r="F8297" t="s">
        <v>235</v>
      </c>
      <c r="G8297" s="1">
        <v>2655</v>
      </c>
      <c r="H8297">
        <v>9</v>
      </c>
      <c r="I8297">
        <v>0</v>
      </c>
      <c r="J8297" s="1">
        <v>12744</v>
      </c>
      <c r="K8297" t="s">
        <v>9128</v>
      </c>
      <c r="L8297" t="s">
        <v>9167</v>
      </c>
      <c r="M8297" t="s">
        <v>9251</v>
      </c>
      <c r="N8297" t="s">
        <v>8536</v>
      </c>
      <c r="O8297" t="s">
        <v>8653</v>
      </c>
      <c r="P8297" t="s">
        <v>8583</v>
      </c>
      <c r="Q8297">
        <v>22204</v>
      </c>
      <c r="R8297" t="s">
        <v>8539</v>
      </c>
      <c r="S8297" t="s">
        <v>8232</v>
      </c>
      <c r="T8297" t="s">
        <v>7738</v>
      </c>
    </row>
    <row r="8298" spans="1:20" x14ac:dyDescent="0.25">
      <c r="A8298" t="s">
        <v>6743</v>
      </c>
      <c r="B8298" s="2">
        <v>42520</v>
      </c>
      <c r="C8298" s="2">
        <v>42524</v>
      </c>
      <c r="D8298" t="s">
        <v>19</v>
      </c>
      <c r="E8298" t="s">
        <v>2305</v>
      </c>
      <c r="F8298" t="s">
        <v>420</v>
      </c>
      <c r="G8298" s="1">
        <v>11198</v>
      </c>
      <c r="H8298">
        <v>2</v>
      </c>
      <c r="I8298">
        <v>0</v>
      </c>
      <c r="J8298" s="1">
        <v>268752</v>
      </c>
      <c r="K8298" t="s">
        <v>9139</v>
      </c>
      <c r="L8298" t="s">
        <v>9162</v>
      </c>
      <c r="M8298" t="s">
        <v>9343</v>
      </c>
      <c r="N8298" t="s">
        <v>8536</v>
      </c>
      <c r="O8298" t="s">
        <v>8653</v>
      </c>
      <c r="P8298" t="s">
        <v>8583</v>
      </c>
      <c r="Q8298">
        <v>22204</v>
      </c>
      <c r="R8298" t="s">
        <v>8539</v>
      </c>
      <c r="S8298" t="s">
        <v>8232</v>
      </c>
      <c r="T8298" t="s">
        <v>7738</v>
      </c>
    </row>
    <row r="8299" spans="1:20" x14ac:dyDescent="0.25">
      <c r="A8299" t="s">
        <v>6744</v>
      </c>
      <c r="B8299" s="2">
        <v>42190</v>
      </c>
      <c r="C8299" s="2">
        <v>42196</v>
      </c>
      <c r="D8299" t="s">
        <v>19</v>
      </c>
      <c r="E8299" t="s">
        <v>1210</v>
      </c>
      <c r="F8299" t="s">
        <v>3337</v>
      </c>
      <c r="G8299" s="1">
        <v>4928</v>
      </c>
      <c r="H8299">
        <v>2</v>
      </c>
      <c r="I8299">
        <v>2</v>
      </c>
      <c r="J8299" s="1">
        <v>7392</v>
      </c>
      <c r="K8299" t="s">
        <v>9123</v>
      </c>
      <c r="L8299" t="s">
        <v>9135</v>
      </c>
      <c r="M8299" t="s">
        <v>10504</v>
      </c>
      <c r="N8299" t="s">
        <v>8536</v>
      </c>
      <c r="O8299" t="s">
        <v>8599</v>
      </c>
      <c r="P8299" t="s">
        <v>8546</v>
      </c>
      <c r="Q8299">
        <v>28205</v>
      </c>
      <c r="R8299" t="s">
        <v>8539</v>
      </c>
      <c r="S8299" t="s">
        <v>8014</v>
      </c>
      <c r="T8299" t="s">
        <v>7738</v>
      </c>
    </row>
    <row r="8300" spans="1:20" x14ac:dyDescent="0.25">
      <c r="A8300" t="s">
        <v>6744</v>
      </c>
      <c r="B8300" s="2">
        <v>42190</v>
      </c>
      <c r="C8300" s="2">
        <v>42196</v>
      </c>
      <c r="D8300" t="s">
        <v>19</v>
      </c>
      <c r="E8300" t="s">
        <v>1210</v>
      </c>
      <c r="F8300" t="s">
        <v>1251</v>
      </c>
      <c r="G8300" s="1">
        <v>11784</v>
      </c>
      <c r="H8300">
        <v>3</v>
      </c>
      <c r="I8300">
        <v>2</v>
      </c>
      <c r="J8300" s="1">
        <v>42717</v>
      </c>
      <c r="K8300" t="s">
        <v>9128</v>
      </c>
      <c r="L8300" t="s">
        <v>9129</v>
      </c>
      <c r="M8300" t="s">
        <v>9745</v>
      </c>
      <c r="N8300" t="s">
        <v>8536</v>
      </c>
      <c r="O8300" t="s">
        <v>8599</v>
      </c>
      <c r="P8300" t="s">
        <v>8546</v>
      </c>
      <c r="Q8300">
        <v>28205</v>
      </c>
      <c r="R8300" t="s">
        <v>8539</v>
      </c>
      <c r="S8300" t="s">
        <v>8014</v>
      </c>
      <c r="T8300" t="s">
        <v>7738</v>
      </c>
    </row>
    <row r="8301" spans="1:20" x14ac:dyDescent="0.25">
      <c r="A8301" t="s">
        <v>6745</v>
      </c>
      <c r="B8301" s="2">
        <v>41709</v>
      </c>
      <c r="C8301" s="2">
        <v>41713</v>
      </c>
      <c r="D8301" t="s">
        <v>19</v>
      </c>
      <c r="E8301" t="s">
        <v>2901</v>
      </c>
      <c r="F8301" t="s">
        <v>4244</v>
      </c>
      <c r="G8301" s="1">
        <v>798</v>
      </c>
      <c r="H8301">
        <v>3</v>
      </c>
      <c r="I8301">
        <v>0</v>
      </c>
      <c r="J8301" s="1">
        <v>20748</v>
      </c>
      <c r="K8301" t="s">
        <v>9128</v>
      </c>
      <c r="L8301" t="s">
        <v>9137</v>
      </c>
      <c r="M8301" t="s">
        <v>10704</v>
      </c>
      <c r="N8301" t="s">
        <v>8536</v>
      </c>
      <c r="O8301" t="s">
        <v>8609</v>
      </c>
      <c r="P8301" t="s">
        <v>8541</v>
      </c>
      <c r="Q8301">
        <v>95661</v>
      </c>
      <c r="R8301" t="s">
        <v>8542</v>
      </c>
      <c r="S8301" t="s">
        <v>8317</v>
      </c>
      <c r="T8301" t="s">
        <v>7736</v>
      </c>
    </row>
    <row r="8302" spans="1:20" x14ac:dyDescent="0.25">
      <c r="A8302" t="s">
        <v>6746</v>
      </c>
      <c r="B8302" s="2">
        <v>42114</v>
      </c>
      <c r="C8302" s="2">
        <v>42118</v>
      </c>
      <c r="D8302" t="s">
        <v>19</v>
      </c>
      <c r="E8302" t="s">
        <v>985</v>
      </c>
      <c r="F8302" t="s">
        <v>473</v>
      </c>
      <c r="G8302" s="1">
        <v>18096</v>
      </c>
      <c r="H8302">
        <v>2</v>
      </c>
      <c r="I8302">
        <v>0</v>
      </c>
      <c r="J8302" s="1">
        <v>81432</v>
      </c>
      <c r="K8302" t="s">
        <v>9128</v>
      </c>
      <c r="L8302" t="s">
        <v>9167</v>
      </c>
      <c r="M8302" t="s">
        <v>9373</v>
      </c>
      <c r="N8302" t="s">
        <v>8536</v>
      </c>
      <c r="O8302" t="s">
        <v>8638</v>
      </c>
      <c r="P8302" t="s">
        <v>8571</v>
      </c>
      <c r="Q8302">
        <v>48234</v>
      </c>
      <c r="R8302" t="s">
        <v>8551</v>
      </c>
      <c r="S8302" t="s">
        <v>7958</v>
      </c>
      <c r="T8302" t="s">
        <v>7736</v>
      </c>
    </row>
    <row r="8303" spans="1:20" x14ac:dyDescent="0.25">
      <c r="A8303" t="s">
        <v>6747</v>
      </c>
      <c r="B8303" s="2">
        <v>42942</v>
      </c>
      <c r="C8303" s="2">
        <v>42948</v>
      </c>
      <c r="D8303" t="s">
        <v>19</v>
      </c>
      <c r="E8303" t="s">
        <v>2013</v>
      </c>
      <c r="F8303" t="s">
        <v>5216</v>
      </c>
      <c r="G8303" s="1">
        <v>164995</v>
      </c>
      <c r="H8303">
        <v>5</v>
      </c>
      <c r="I8303">
        <v>0</v>
      </c>
      <c r="J8303" s="1">
        <v>65998</v>
      </c>
      <c r="K8303" t="s">
        <v>9139</v>
      </c>
      <c r="L8303" t="s">
        <v>9162</v>
      </c>
      <c r="M8303" t="s">
        <v>10840</v>
      </c>
      <c r="N8303" t="s">
        <v>8536</v>
      </c>
      <c r="O8303" t="s">
        <v>8540</v>
      </c>
      <c r="P8303" t="s">
        <v>8541</v>
      </c>
      <c r="Q8303">
        <v>90036</v>
      </c>
      <c r="R8303" t="s">
        <v>8542</v>
      </c>
      <c r="S8303" t="s">
        <v>8171</v>
      </c>
      <c r="T8303" t="s">
        <v>7738</v>
      </c>
    </row>
    <row r="8304" spans="1:20" x14ac:dyDescent="0.25">
      <c r="A8304" t="s">
        <v>6747</v>
      </c>
      <c r="B8304" s="2">
        <v>42942</v>
      </c>
      <c r="C8304" s="2">
        <v>42948</v>
      </c>
      <c r="D8304" t="s">
        <v>19</v>
      </c>
      <c r="E8304" t="s">
        <v>2013</v>
      </c>
      <c r="F8304" t="s">
        <v>1375</v>
      </c>
      <c r="G8304" s="1">
        <v>362352</v>
      </c>
      <c r="H8304">
        <v>3</v>
      </c>
      <c r="I8304">
        <v>2</v>
      </c>
      <c r="J8304" s="1">
        <v>45294</v>
      </c>
      <c r="K8304" t="s">
        <v>9123</v>
      </c>
      <c r="L8304" t="s">
        <v>9126</v>
      </c>
      <c r="M8304" t="s">
        <v>9800</v>
      </c>
      <c r="N8304" t="s">
        <v>8536</v>
      </c>
      <c r="O8304" t="s">
        <v>8540</v>
      </c>
      <c r="P8304" t="s">
        <v>8541</v>
      </c>
      <c r="Q8304">
        <v>90036</v>
      </c>
      <c r="R8304" t="s">
        <v>8542</v>
      </c>
      <c r="S8304" t="s">
        <v>8171</v>
      </c>
      <c r="T8304" t="s">
        <v>7738</v>
      </c>
    </row>
    <row r="8305" spans="1:20" x14ac:dyDescent="0.25">
      <c r="A8305" t="s">
        <v>6748</v>
      </c>
      <c r="B8305" s="2">
        <v>41943</v>
      </c>
      <c r="C8305" s="2">
        <v>41945</v>
      </c>
      <c r="D8305" t="s">
        <v>11</v>
      </c>
      <c r="E8305" t="s">
        <v>3365</v>
      </c>
      <c r="F8305" t="s">
        <v>1057</v>
      </c>
      <c r="G8305" s="1">
        <v>73584</v>
      </c>
      <c r="H8305">
        <v>2</v>
      </c>
      <c r="I8305">
        <v>2</v>
      </c>
      <c r="J8305" s="1">
        <v>82782</v>
      </c>
      <c r="K8305" t="s">
        <v>9139</v>
      </c>
      <c r="L8305" t="s">
        <v>9140</v>
      </c>
      <c r="M8305" t="s">
        <v>9660</v>
      </c>
      <c r="N8305" t="s">
        <v>8536</v>
      </c>
      <c r="O8305" t="s">
        <v>8556</v>
      </c>
      <c r="P8305" t="s">
        <v>8541</v>
      </c>
      <c r="Q8305">
        <v>94110</v>
      </c>
      <c r="R8305" t="s">
        <v>8542</v>
      </c>
      <c r="S8305" t="s">
        <v>8382</v>
      </c>
      <c r="T8305" t="s">
        <v>7744</v>
      </c>
    </row>
    <row r="8306" spans="1:20" x14ac:dyDescent="0.25">
      <c r="A8306" t="s">
        <v>6749</v>
      </c>
      <c r="B8306" s="2">
        <v>43042</v>
      </c>
      <c r="C8306" s="2">
        <v>43048</v>
      </c>
      <c r="D8306" t="s">
        <v>19</v>
      </c>
      <c r="E8306" t="s">
        <v>3841</v>
      </c>
      <c r="F8306" t="s">
        <v>5290</v>
      </c>
      <c r="G8306" s="1">
        <v>486368</v>
      </c>
      <c r="H8306">
        <v>4</v>
      </c>
      <c r="I8306">
        <v>2</v>
      </c>
      <c r="J8306" s="1">
        <v>364776</v>
      </c>
      <c r="K8306" t="s">
        <v>9123</v>
      </c>
      <c r="L8306" t="s">
        <v>9131</v>
      </c>
      <c r="M8306" t="s">
        <v>10848</v>
      </c>
      <c r="N8306" t="s">
        <v>8536</v>
      </c>
      <c r="O8306" t="s">
        <v>8914</v>
      </c>
      <c r="P8306" t="s">
        <v>8541</v>
      </c>
      <c r="Q8306">
        <v>93309</v>
      </c>
      <c r="R8306" t="s">
        <v>8542</v>
      </c>
      <c r="S8306" t="s">
        <v>8434</v>
      </c>
      <c r="T8306" t="s">
        <v>7736</v>
      </c>
    </row>
    <row r="8307" spans="1:20" x14ac:dyDescent="0.25">
      <c r="A8307" t="s">
        <v>6750</v>
      </c>
      <c r="B8307" s="2">
        <v>42593</v>
      </c>
      <c r="C8307" s="2">
        <v>42598</v>
      </c>
      <c r="D8307" t="s">
        <v>19</v>
      </c>
      <c r="E8307" t="s">
        <v>859</v>
      </c>
      <c r="F8307" t="s">
        <v>1410</v>
      </c>
      <c r="G8307" s="1">
        <v>324</v>
      </c>
      <c r="H8307">
        <v>5</v>
      </c>
      <c r="I8307">
        <v>0</v>
      </c>
      <c r="J8307" s="1">
        <v>15552</v>
      </c>
      <c r="K8307" t="s">
        <v>9128</v>
      </c>
      <c r="L8307" t="s">
        <v>9148</v>
      </c>
      <c r="M8307" t="s">
        <v>9818</v>
      </c>
      <c r="N8307" t="s">
        <v>8536</v>
      </c>
      <c r="O8307" t="s">
        <v>8833</v>
      </c>
      <c r="P8307" t="s">
        <v>8618</v>
      </c>
      <c r="Q8307">
        <v>74133</v>
      </c>
      <c r="R8307" t="s">
        <v>8551</v>
      </c>
      <c r="S8307" t="s">
        <v>7930</v>
      </c>
      <c r="T8307" t="s">
        <v>7744</v>
      </c>
    </row>
    <row r="8308" spans="1:20" x14ac:dyDescent="0.25">
      <c r="A8308" t="s">
        <v>6750</v>
      </c>
      <c r="B8308" s="2">
        <v>42593</v>
      </c>
      <c r="C8308" s="2">
        <v>42598</v>
      </c>
      <c r="D8308" t="s">
        <v>19</v>
      </c>
      <c r="E8308" t="s">
        <v>859</v>
      </c>
      <c r="F8308" t="s">
        <v>1166</v>
      </c>
      <c r="G8308" s="1">
        <v>4186</v>
      </c>
      <c r="H8308">
        <v>7</v>
      </c>
      <c r="I8308">
        <v>0</v>
      </c>
      <c r="J8308" s="1">
        <v>192556</v>
      </c>
      <c r="K8308" t="s">
        <v>9128</v>
      </c>
      <c r="L8308" t="s">
        <v>9142</v>
      </c>
      <c r="M8308" t="s">
        <v>9708</v>
      </c>
      <c r="N8308" t="s">
        <v>8536</v>
      </c>
      <c r="O8308" t="s">
        <v>8833</v>
      </c>
      <c r="P8308" t="s">
        <v>8618</v>
      </c>
      <c r="Q8308">
        <v>74133</v>
      </c>
      <c r="R8308" t="s">
        <v>8551</v>
      </c>
      <c r="S8308" t="s">
        <v>7930</v>
      </c>
      <c r="T8308" t="s">
        <v>7744</v>
      </c>
    </row>
    <row r="8309" spans="1:20" x14ac:dyDescent="0.25">
      <c r="A8309" t="s">
        <v>6750</v>
      </c>
      <c r="B8309" s="2">
        <v>42593</v>
      </c>
      <c r="C8309" s="2">
        <v>42598</v>
      </c>
      <c r="D8309" t="s">
        <v>19</v>
      </c>
      <c r="E8309" t="s">
        <v>859</v>
      </c>
      <c r="F8309" t="s">
        <v>4096</v>
      </c>
      <c r="G8309" s="1">
        <v>7756</v>
      </c>
      <c r="H8309">
        <v>2</v>
      </c>
      <c r="I8309">
        <v>0</v>
      </c>
      <c r="J8309" s="1">
        <v>356776</v>
      </c>
      <c r="K8309" t="s">
        <v>9128</v>
      </c>
      <c r="L8309" t="s">
        <v>9142</v>
      </c>
      <c r="M8309" t="s">
        <v>10669</v>
      </c>
      <c r="N8309" t="s">
        <v>8536</v>
      </c>
      <c r="O8309" t="s">
        <v>8833</v>
      </c>
      <c r="P8309" t="s">
        <v>8618</v>
      </c>
      <c r="Q8309">
        <v>74133</v>
      </c>
      <c r="R8309" t="s">
        <v>8551</v>
      </c>
      <c r="S8309" t="s">
        <v>7930</v>
      </c>
      <c r="T8309" t="s">
        <v>7744</v>
      </c>
    </row>
    <row r="8310" spans="1:20" x14ac:dyDescent="0.25">
      <c r="A8310" t="s">
        <v>6751</v>
      </c>
      <c r="B8310" s="2">
        <v>42576</v>
      </c>
      <c r="C8310" s="2">
        <v>42576</v>
      </c>
      <c r="D8310" t="s">
        <v>654</v>
      </c>
      <c r="E8310" t="s">
        <v>3057</v>
      </c>
      <c r="F8310" t="s">
        <v>2255</v>
      </c>
      <c r="G8310" s="1">
        <v>3717</v>
      </c>
      <c r="H8310">
        <v>9</v>
      </c>
      <c r="I8310">
        <v>0</v>
      </c>
      <c r="J8310" s="1">
        <v>11151</v>
      </c>
      <c r="K8310" t="s">
        <v>9128</v>
      </c>
      <c r="L8310" t="s">
        <v>9137</v>
      </c>
      <c r="M8310" t="s">
        <v>10149</v>
      </c>
      <c r="N8310" t="s">
        <v>8536</v>
      </c>
      <c r="O8310" t="s">
        <v>8556</v>
      </c>
      <c r="P8310" t="s">
        <v>8541</v>
      </c>
      <c r="Q8310">
        <v>94122</v>
      </c>
      <c r="R8310" t="s">
        <v>8542</v>
      </c>
      <c r="S8310" t="s">
        <v>8342</v>
      </c>
      <c r="T8310" t="s">
        <v>7744</v>
      </c>
    </row>
    <row r="8311" spans="1:20" x14ac:dyDescent="0.25">
      <c r="A8311" t="s">
        <v>6752</v>
      </c>
      <c r="B8311" s="2">
        <v>41699</v>
      </c>
      <c r="C8311" s="2">
        <v>41705</v>
      </c>
      <c r="D8311" t="s">
        <v>19</v>
      </c>
      <c r="E8311" t="s">
        <v>2610</v>
      </c>
      <c r="F8311" t="s">
        <v>2977</v>
      </c>
      <c r="G8311" s="1">
        <v>137352</v>
      </c>
      <c r="H8311">
        <v>3</v>
      </c>
      <c r="I8311">
        <v>2</v>
      </c>
      <c r="J8311" s="1">
        <v>85845</v>
      </c>
      <c r="K8311" t="s">
        <v>9128</v>
      </c>
      <c r="L8311" t="s">
        <v>9133</v>
      </c>
      <c r="M8311" t="s">
        <v>10393</v>
      </c>
      <c r="N8311" t="s">
        <v>8536</v>
      </c>
      <c r="O8311" t="s">
        <v>8563</v>
      </c>
      <c r="P8311" t="s">
        <v>8550</v>
      </c>
      <c r="Q8311">
        <v>77036</v>
      </c>
      <c r="R8311" t="s">
        <v>8551</v>
      </c>
      <c r="S8311" t="s">
        <v>8281</v>
      </c>
      <c r="T8311" t="s">
        <v>7736</v>
      </c>
    </row>
    <row r="8312" spans="1:20" x14ac:dyDescent="0.25">
      <c r="A8312" t="s">
        <v>6752</v>
      </c>
      <c r="B8312" s="2">
        <v>41699</v>
      </c>
      <c r="C8312" s="2">
        <v>41705</v>
      </c>
      <c r="D8312" t="s">
        <v>19</v>
      </c>
      <c r="E8312" t="s">
        <v>2610</v>
      </c>
      <c r="F8312" t="s">
        <v>3026</v>
      </c>
      <c r="G8312" s="1">
        <v>376509</v>
      </c>
      <c r="H8312">
        <v>3</v>
      </c>
      <c r="I8312">
        <v>3</v>
      </c>
      <c r="J8312" s="1">
        <v>-430296</v>
      </c>
      <c r="K8312" t="s">
        <v>9123</v>
      </c>
      <c r="L8312" t="s">
        <v>9131</v>
      </c>
      <c r="M8312" t="s">
        <v>10410</v>
      </c>
      <c r="N8312" t="s">
        <v>8536</v>
      </c>
      <c r="O8312" t="s">
        <v>8563</v>
      </c>
      <c r="P8312" t="s">
        <v>8550</v>
      </c>
      <c r="Q8312">
        <v>77036</v>
      </c>
      <c r="R8312" t="s">
        <v>8551</v>
      </c>
      <c r="S8312" t="s">
        <v>8281</v>
      </c>
      <c r="T8312" t="s">
        <v>7736</v>
      </c>
    </row>
    <row r="8313" spans="1:20" x14ac:dyDescent="0.25">
      <c r="A8313" t="s">
        <v>6753</v>
      </c>
      <c r="B8313" s="2">
        <v>42761</v>
      </c>
      <c r="C8313" s="2">
        <v>42766</v>
      </c>
      <c r="D8313" t="s">
        <v>19</v>
      </c>
      <c r="E8313" t="s">
        <v>955</v>
      </c>
      <c r="F8313" t="s">
        <v>246</v>
      </c>
      <c r="G8313" s="1">
        <v>6272</v>
      </c>
      <c r="H8313">
        <v>4</v>
      </c>
      <c r="I8313">
        <v>0</v>
      </c>
      <c r="J8313" s="1">
        <v>244608</v>
      </c>
      <c r="K8313" t="s">
        <v>9123</v>
      </c>
      <c r="L8313" t="s">
        <v>9135</v>
      </c>
      <c r="M8313" t="s">
        <v>9256</v>
      </c>
      <c r="N8313" t="s">
        <v>8536</v>
      </c>
      <c r="O8313" t="s">
        <v>8603</v>
      </c>
      <c r="P8313" t="s">
        <v>8664</v>
      </c>
      <c r="Q8313">
        <v>31907</v>
      </c>
      <c r="R8313" t="s">
        <v>8539</v>
      </c>
      <c r="S8313" t="s">
        <v>7952</v>
      </c>
      <c r="T8313" t="s">
        <v>7736</v>
      </c>
    </row>
    <row r="8314" spans="1:20" x14ac:dyDescent="0.25">
      <c r="A8314" t="s">
        <v>6753</v>
      </c>
      <c r="B8314" s="2">
        <v>42761</v>
      </c>
      <c r="C8314" s="2">
        <v>42766</v>
      </c>
      <c r="D8314" t="s">
        <v>19</v>
      </c>
      <c r="E8314" t="s">
        <v>955</v>
      </c>
      <c r="F8314" t="s">
        <v>3612</v>
      </c>
      <c r="G8314" s="1">
        <v>293993</v>
      </c>
      <c r="H8314">
        <v>7</v>
      </c>
      <c r="I8314">
        <v>0</v>
      </c>
      <c r="J8314" s="1">
        <v>7643818</v>
      </c>
      <c r="K8314" t="s">
        <v>9139</v>
      </c>
      <c r="L8314" t="s">
        <v>9140</v>
      </c>
      <c r="M8314" t="s">
        <v>10571</v>
      </c>
      <c r="N8314" t="s">
        <v>8536</v>
      </c>
      <c r="O8314" t="s">
        <v>8603</v>
      </c>
      <c r="P8314" t="s">
        <v>8664</v>
      </c>
      <c r="Q8314">
        <v>31907</v>
      </c>
      <c r="R8314" t="s">
        <v>8539</v>
      </c>
      <c r="S8314" t="s">
        <v>7952</v>
      </c>
      <c r="T8314" t="s">
        <v>7736</v>
      </c>
    </row>
    <row r="8315" spans="1:20" x14ac:dyDescent="0.25">
      <c r="A8315" t="s">
        <v>6754</v>
      </c>
      <c r="B8315" s="2">
        <v>41832</v>
      </c>
      <c r="C8315" s="2">
        <v>41836</v>
      </c>
      <c r="D8315" t="s">
        <v>19</v>
      </c>
      <c r="E8315" t="s">
        <v>1760</v>
      </c>
      <c r="F8315" t="s">
        <v>1817</v>
      </c>
      <c r="G8315" s="1">
        <v>512358</v>
      </c>
      <c r="H8315">
        <v>3</v>
      </c>
      <c r="I8315">
        <v>3</v>
      </c>
      <c r="J8315" s="1">
        <v>-146388</v>
      </c>
      <c r="K8315" t="s">
        <v>9123</v>
      </c>
      <c r="L8315" t="s">
        <v>9126</v>
      </c>
      <c r="M8315" t="s">
        <v>9986</v>
      </c>
      <c r="N8315" t="s">
        <v>8536</v>
      </c>
      <c r="O8315" t="s">
        <v>9012</v>
      </c>
      <c r="P8315" t="s">
        <v>8550</v>
      </c>
      <c r="Q8315">
        <v>77573</v>
      </c>
      <c r="R8315" t="s">
        <v>8551</v>
      </c>
      <c r="S8315" t="s">
        <v>8129</v>
      </c>
      <c r="T8315" t="s">
        <v>7744</v>
      </c>
    </row>
    <row r="8316" spans="1:20" x14ac:dyDescent="0.25">
      <c r="A8316" t="s">
        <v>6754</v>
      </c>
      <c r="B8316" s="2">
        <v>41832</v>
      </c>
      <c r="C8316" s="2">
        <v>41836</v>
      </c>
      <c r="D8316" t="s">
        <v>19</v>
      </c>
      <c r="E8316" t="s">
        <v>1760</v>
      </c>
      <c r="F8316" t="s">
        <v>1800</v>
      </c>
      <c r="G8316" s="1">
        <v>3488</v>
      </c>
      <c r="H8316">
        <v>2</v>
      </c>
      <c r="I8316">
        <v>2</v>
      </c>
      <c r="J8316" s="1">
        <v>5668</v>
      </c>
      <c r="K8316" t="s">
        <v>9128</v>
      </c>
      <c r="L8316" t="s">
        <v>9191</v>
      </c>
      <c r="M8316" t="s">
        <v>9976</v>
      </c>
      <c r="N8316" t="s">
        <v>8536</v>
      </c>
      <c r="O8316" t="s">
        <v>9012</v>
      </c>
      <c r="P8316" t="s">
        <v>8550</v>
      </c>
      <c r="Q8316">
        <v>77573</v>
      </c>
      <c r="R8316" t="s">
        <v>8551</v>
      </c>
      <c r="S8316" t="s">
        <v>8129</v>
      </c>
      <c r="T8316" t="s">
        <v>7744</v>
      </c>
    </row>
    <row r="8317" spans="1:20" x14ac:dyDescent="0.25">
      <c r="A8317" t="s">
        <v>6754</v>
      </c>
      <c r="B8317" s="2">
        <v>41832</v>
      </c>
      <c r="C8317" s="2">
        <v>41836</v>
      </c>
      <c r="D8317" t="s">
        <v>19</v>
      </c>
      <c r="E8317" t="s">
        <v>1760</v>
      </c>
      <c r="F8317" t="s">
        <v>1472</v>
      </c>
      <c r="G8317" s="1">
        <v>22288</v>
      </c>
      <c r="H8317">
        <v>7</v>
      </c>
      <c r="I8317">
        <v>2</v>
      </c>
      <c r="J8317" s="1">
        <v>39004</v>
      </c>
      <c r="K8317" t="s">
        <v>9128</v>
      </c>
      <c r="L8317" t="s">
        <v>9137</v>
      </c>
      <c r="M8317" t="s">
        <v>9841</v>
      </c>
      <c r="N8317" t="s">
        <v>8536</v>
      </c>
      <c r="O8317" t="s">
        <v>9012</v>
      </c>
      <c r="P8317" t="s">
        <v>8550</v>
      </c>
      <c r="Q8317">
        <v>77573</v>
      </c>
      <c r="R8317" t="s">
        <v>8551</v>
      </c>
      <c r="S8317" t="s">
        <v>8129</v>
      </c>
      <c r="T8317" t="s">
        <v>7744</v>
      </c>
    </row>
    <row r="8318" spans="1:20" x14ac:dyDescent="0.25">
      <c r="A8318" t="s">
        <v>6754</v>
      </c>
      <c r="B8318" s="2">
        <v>41832</v>
      </c>
      <c r="C8318" s="2">
        <v>41836</v>
      </c>
      <c r="D8318" t="s">
        <v>19</v>
      </c>
      <c r="E8318" t="s">
        <v>1760</v>
      </c>
      <c r="F8318" t="s">
        <v>270</v>
      </c>
      <c r="G8318" s="1">
        <v>16032</v>
      </c>
      <c r="H8318">
        <v>3</v>
      </c>
      <c r="I8318">
        <v>2</v>
      </c>
      <c r="J8318" s="1">
        <v>56112</v>
      </c>
      <c r="K8318" t="s">
        <v>9128</v>
      </c>
      <c r="L8318" t="s">
        <v>9148</v>
      </c>
      <c r="M8318" t="s">
        <v>9268</v>
      </c>
      <c r="N8318" t="s">
        <v>8536</v>
      </c>
      <c r="O8318" t="s">
        <v>9012</v>
      </c>
      <c r="P8318" t="s">
        <v>8550</v>
      </c>
      <c r="Q8318">
        <v>77573</v>
      </c>
      <c r="R8318" t="s">
        <v>8551</v>
      </c>
      <c r="S8318" t="s">
        <v>8129</v>
      </c>
      <c r="T8318" t="s">
        <v>7744</v>
      </c>
    </row>
    <row r="8319" spans="1:20" x14ac:dyDescent="0.25">
      <c r="A8319" t="s">
        <v>6755</v>
      </c>
      <c r="B8319" s="2">
        <v>42836</v>
      </c>
      <c r="C8319" s="2">
        <v>42841</v>
      </c>
      <c r="D8319" t="s">
        <v>19</v>
      </c>
      <c r="E8319" t="s">
        <v>144</v>
      </c>
      <c r="F8319" t="s">
        <v>1936</v>
      </c>
      <c r="G8319" s="1">
        <v>1752</v>
      </c>
      <c r="H8319">
        <v>1</v>
      </c>
      <c r="I8319">
        <v>2</v>
      </c>
      <c r="J8319" s="1">
        <v>1533</v>
      </c>
      <c r="K8319" t="s">
        <v>9128</v>
      </c>
      <c r="L8319" t="s">
        <v>9137</v>
      </c>
      <c r="M8319" t="s">
        <v>10037</v>
      </c>
      <c r="N8319" t="s">
        <v>8536</v>
      </c>
      <c r="O8319" t="s">
        <v>8719</v>
      </c>
      <c r="P8319" t="s">
        <v>8546</v>
      </c>
      <c r="Q8319">
        <v>27217</v>
      </c>
      <c r="R8319" t="s">
        <v>8539</v>
      </c>
      <c r="S8319" t="s">
        <v>7769</v>
      </c>
      <c r="T8319" t="s">
        <v>7736</v>
      </c>
    </row>
    <row r="8320" spans="1:20" x14ac:dyDescent="0.25">
      <c r="A8320" t="s">
        <v>6755</v>
      </c>
      <c r="B8320" s="2">
        <v>42836</v>
      </c>
      <c r="C8320" s="2">
        <v>42841</v>
      </c>
      <c r="D8320" t="s">
        <v>19</v>
      </c>
      <c r="E8320" t="s">
        <v>144</v>
      </c>
      <c r="F8320" t="s">
        <v>2749</v>
      </c>
      <c r="G8320" s="1">
        <v>20992</v>
      </c>
      <c r="H8320">
        <v>8</v>
      </c>
      <c r="I8320">
        <v>2</v>
      </c>
      <c r="J8320" s="1">
        <v>23616</v>
      </c>
      <c r="K8320" t="s">
        <v>9128</v>
      </c>
      <c r="L8320" t="s">
        <v>9137</v>
      </c>
      <c r="M8320" t="s">
        <v>10328</v>
      </c>
      <c r="N8320" t="s">
        <v>8536</v>
      </c>
      <c r="O8320" t="s">
        <v>8719</v>
      </c>
      <c r="P8320" t="s">
        <v>8546</v>
      </c>
      <c r="Q8320">
        <v>27217</v>
      </c>
      <c r="R8320" t="s">
        <v>8539</v>
      </c>
      <c r="S8320" t="s">
        <v>7769</v>
      </c>
      <c r="T8320" t="s">
        <v>7736</v>
      </c>
    </row>
    <row r="8321" spans="1:20" x14ac:dyDescent="0.25">
      <c r="A8321" t="s">
        <v>6756</v>
      </c>
      <c r="B8321" s="2">
        <v>43052</v>
      </c>
      <c r="C8321" s="2">
        <v>43057</v>
      </c>
      <c r="D8321" t="s">
        <v>19</v>
      </c>
      <c r="E8321" t="s">
        <v>856</v>
      </c>
      <c r="F8321" t="s">
        <v>1241</v>
      </c>
      <c r="G8321" s="1">
        <v>1121</v>
      </c>
      <c r="H8321">
        <v>1</v>
      </c>
      <c r="I8321">
        <v>0</v>
      </c>
      <c r="J8321" s="1">
        <v>3363</v>
      </c>
      <c r="K8321" t="s">
        <v>9128</v>
      </c>
      <c r="L8321" t="s">
        <v>9133</v>
      </c>
      <c r="M8321" t="s">
        <v>9740</v>
      </c>
      <c r="N8321" t="s">
        <v>8536</v>
      </c>
      <c r="O8321" t="s">
        <v>8576</v>
      </c>
      <c r="P8321" t="s">
        <v>8577</v>
      </c>
      <c r="Q8321">
        <v>10009</v>
      </c>
      <c r="R8321" t="s">
        <v>8561</v>
      </c>
      <c r="S8321" t="s">
        <v>7929</v>
      </c>
      <c r="T8321" t="s">
        <v>7736</v>
      </c>
    </row>
    <row r="8322" spans="1:20" x14ac:dyDescent="0.25">
      <c r="A8322" t="s">
        <v>6757</v>
      </c>
      <c r="B8322" s="2">
        <v>42343</v>
      </c>
      <c r="C8322" s="2">
        <v>42344</v>
      </c>
      <c r="D8322" t="s">
        <v>79</v>
      </c>
      <c r="E8322" t="s">
        <v>58</v>
      </c>
      <c r="F8322" t="s">
        <v>3677</v>
      </c>
      <c r="G8322" s="1">
        <v>4504</v>
      </c>
      <c r="H8322">
        <v>2</v>
      </c>
      <c r="I8322">
        <v>2</v>
      </c>
      <c r="J8322" s="1">
        <v>4504</v>
      </c>
      <c r="K8322" t="s">
        <v>9128</v>
      </c>
      <c r="L8322" t="s">
        <v>9137</v>
      </c>
      <c r="M8322" t="s">
        <v>10583</v>
      </c>
      <c r="N8322" t="s">
        <v>8536</v>
      </c>
      <c r="O8322" t="s">
        <v>8633</v>
      </c>
      <c r="P8322" t="s">
        <v>8550</v>
      </c>
      <c r="Q8322">
        <v>75220</v>
      </c>
      <c r="R8322" t="s">
        <v>8551</v>
      </c>
      <c r="S8322" t="s">
        <v>7749</v>
      </c>
      <c r="T8322" t="s">
        <v>7736</v>
      </c>
    </row>
    <row r="8323" spans="1:20" x14ac:dyDescent="0.25">
      <c r="A8323" t="s">
        <v>6758</v>
      </c>
      <c r="B8323" s="2">
        <v>42639</v>
      </c>
      <c r="C8323" s="2">
        <v>42644</v>
      </c>
      <c r="D8323" t="s">
        <v>19</v>
      </c>
      <c r="E8323" t="s">
        <v>3187</v>
      </c>
      <c r="F8323" t="s">
        <v>1958</v>
      </c>
      <c r="G8323" s="1">
        <v>15624</v>
      </c>
      <c r="H8323">
        <v>2</v>
      </c>
      <c r="I8323">
        <v>8</v>
      </c>
      <c r="J8323" s="1">
        <v>-249984</v>
      </c>
      <c r="K8323" t="s">
        <v>9128</v>
      </c>
      <c r="L8323" t="s">
        <v>9142</v>
      </c>
      <c r="M8323" t="s">
        <v>10048</v>
      </c>
      <c r="N8323" t="s">
        <v>8536</v>
      </c>
      <c r="O8323" t="s">
        <v>8563</v>
      </c>
      <c r="P8323" t="s">
        <v>8550</v>
      </c>
      <c r="Q8323">
        <v>77095</v>
      </c>
      <c r="R8323" t="s">
        <v>8551</v>
      </c>
      <c r="S8323" t="s">
        <v>8356</v>
      </c>
      <c r="T8323" t="s">
        <v>7736</v>
      </c>
    </row>
    <row r="8324" spans="1:20" x14ac:dyDescent="0.25">
      <c r="A8324" t="s">
        <v>6759</v>
      </c>
      <c r="B8324" s="2">
        <v>42693</v>
      </c>
      <c r="C8324" s="2">
        <v>42699</v>
      </c>
      <c r="D8324" t="s">
        <v>19</v>
      </c>
      <c r="E8324" t="s">
        <v>2058</v>
      </c>
      <c r="F8324" t="s">
        <v>3867</v>
      </c>
      <c r="G8324" s="1">
        <v>874</v>
      </c>
      <c r="H8324">
        <v>2</v>
      </c>
      <c r="I8324">
        <v>0</v>
      </c>
      <c r="J8324" s="1">
        <v>22724</v>
      </c>
      <c r="K8324" t="s">
        <v>9128</v>
      </c>
      <c r="L8324" t="s">
        <v>9144</v>
      </c>
      <c r="M8324" t="s">
        <v>10627</v>
      </c>
      <c r="N8324" t="s">
        <v>8536</v>
      </c>
      <c r="O8324" t="s">
        <v>8657</v>
      </c>
      <c r="P8324" t="s">
        <v>8577</v>
      </c>
      <c r="Q8324">
        <v>11561</v>
      </c>
      <c r="R8324" t="s">
        <v>8561</v>
      </c>
      <c r="S8324" t="s">
        <v>8182</v>
      </c>
      <c r="T8324" t="s">
        <v>7736</v>
      </c>
    </row>
    <row r="8325" spans="1:20" x14ac:dyDescent="0.25">
      <c r="A8325" t="s">
        <v>6759</v>
      </c>
      <c r="B8325" s="2">
        <v>42693</v>
      </c>
      <c r="C8325" s="2">
        <v>42699</v>
      </c>
      <c r="D8325" t="s">
        <v>19</v>
      </c>
      <c r="E8325" t="s">
        <v>2058</v>
      </c>
      <c r="F8325" t="s">
        <v>842</v>
      </c>
      <c r="G8325" s="1">
        <v>4475</v>
      </c>
      <c r="H8325">
        <v>5</v>
      </c>
      <c r="I8325">
        <v>0</v>
      </c>
      <c r="J8325" s="1">
        <v>20585</v>
      </c>
      <c r="K8325" t="s">
        <v>9128</v>
      </c>
      <c r="L8325" t="s">
        <v>9148</v>
      </c>
      <c r="M8325" t="s">
        <v>9563</v>
      </c>
      <c r="N8325" t="s">
        <v>8536</v>
      </c>
      <c r="O8325" t="s">
        <v>8657</v>
      </c>
      <c r="P8325" t="s">
        <v>8577</v>
      </c>
      <c r="Q8325">
        <v>11561</v>
      </c>
      <c r="R8325" t="s">
        <v>8561</v>
      </c>
      <c r="S8325" t="s">
        <v>8182</v>
      </c>
      <c r="T8325" t="s">
        <v>7736</v>
      </c>
    </row>
    <row r="8326" spans="1:20" x14ac:dyDescent="0.25">
      <c r="A8326" t="s">
        <v>6760</v>
      </c>
      <c r="B8326" s="2">
        <v>42986</v>
      </c>
      <c r="C8326" s="2">
        <v>42987</v>
      </c>
      <c r="D8326" t="s">
        <v>79</v>
      </c>
      <c r="E8326" t="s">
        <v>5222</v>
      </c>
      <c r="F8326" t="s">
        <v>841</v>
      </c>
      <c r="G8326" s="1">
        <v>6168</v>
      </c>
      <c r="H8326">
        <v>5</v>
      </c>
      <c r="I8326">
        <v>2</v>
      </c>
      <c r="J8326" s="1">
        <v>5397</v>
      </c>
      <c r="K8326" t="s">
        <v>9128</v>
      </c>
      <c r="L8326" t="s">
        <v>9133</v>
      </c>
      <c r="M8326" t="s">
        <v>9562</v>
      </c>
      <c r="N8326" t="s">
        <v>8536</v>
      </c>
      <c r="O8326" t="s">
        <v>8725</v>
      </c>
      <c r="P8326" t="s">
        <v>8544</v>
      </c>
      <c r="Q8326">
        <v>33012</v>
      </c>
      <c r="R8326" t="s">
        <v>8539</v>
      </c>
      <c r="S8326" t="s">
        <v>8501</v>
      </c>
      <c r="T8326" t="s">
        <v>7744</v>
      </c>
    </row>
    <row r="8327" spans="1:20" x14ac:dyDescent="0.25">
      <c r="A8327" t="s">
        <v>6760</v>
      </c>
      <c r="B8327" s="2">
        <v>42986</v>
      </c>
      <c r="C8327" s="2">
        <v>42987</v>
      </c>
      <c r="D8327" t="s">
        <v>79</v>
      </c>
      <c r="E8327" t="s">
        <v>5222</v>
      </c>
      <c r="F8327" t="s">
        <v>2130</v>
      </c>
      <c r="G8327" s="1">
        <v>158376</v>
      </c>
      <c r="H8327">
        <v>3</v>
      </c>
      <c r="I8327">
        <v>2</v>
      </c>
      <c r="J8327" s="1">
        <v>138579</v>
      </c>
      <c r="K8327" t="s">
        <v>9139</v>
      </c>
      <c r="L8327" t="s">
        <v>9140</v>
      </c>
      <c r="M8327" t="s">
        <v>10111</v>
      </c>
      <c r="N8327" t="s">
        <v>8536</v>
      </c>
      <c r="O8327" t="s">
        <v>8725</v>
      </c>
      <c r="P8327" t="s">
        <v>8544</v>
      </c>
      <c r="Q8327">
        <v>33012</v>
      </c>
      <c r="R8327" t="s">
        <v>8539</v>
      </c>
      <c r="S8327" t="s">
        <v>8501</v>
      </c>
      <c r="T8327" t="s">
        <v>7744</v>
      </c>
    </row>
    <row r="8328" spans="1:20" x14ac:dyDescent="0.25">
      <c r="A8328" t="s">
        <v>6761</v>
      </c>
      <c r="B8328" s="2">
        <v>42937</v>
      </c>
      <c r="C8328" s="2">
        <v>42940</v>
      </c>
      <c r="D8328" t="s">
        <v>11</v>
      </c>
      <c r="E8328" t="s">
        <v>542</v>
      </c>
      <c r="F8328" t="s">
        <v>364</v>
      </c>
      <c r="G8328" s="1">
        <v>2864</v>
      </c>
      <c r="H8328">
        <v>4</v>
      </c>
      <c r="I8328">
        <v>8</v>
      </c>
      <c r="J8328" s="1">
        <v>-45824</v>
      </c>
      <c r="K8328" t="s">
        <v>9128</v>
      </c>
      <c r="L8328" t="s">
        <v>9142</v>
      </c>
      <c r="M8328" t="s">
        <v>9317</v>
      </c>
      <c r="N8328" t="s">
        <v>8536</v>
      </c>
      <c r="O8328" t="s">
        <v>8597</v>
      </c>
      <c r="P8328" t="s">
        <v>8566</v>
      </c>
      <c r="Q8328">
        <v>60505</v>
      </c>
      <c r="R8328" t="s">
        <v>8551</v>
      </c>
      <c r="S8328" t="s">
        <v>7864</v>
      </c>
      <c r="T8328" t="s">
        <v>7738</v>
      </c>
    </row>
    <row r="8329" spans="1:20" x14ac:dyDescent="0.25">
      <c r="A8329" t="s">
        <v>6761</v>
      </c>
      <c r="B8329" s="2">
        <v>42937</v>
      </c>
      <c r="C8329" s="2">
        <v>42940</v>
      </c>
      <c r="D8329" t="s">
        <v>11</v>
      </c>
      <c r="E8329" t="s">
        <v>542</v>
      </c>
      <c r="F8329" t="s">
        <v>2404</v>
      </c>
      <c r="G8329" s="1">
        <v>94192</v>
      </c>
      <c r="H8329">
        <v>7</v>
      </c>
      <c r="I8329">
        <v>8</v>
      </c>
      <c r="J8329" s="1">
        <v>-164836</v>
      </c>
      <c r="K8329" t="s">
        <v>9128</v>
      </c>
      <c r="L8329" t="s">
        <v>9142</v>
      </c>
      <c r="M8329" t="s">
        <v>10203</v>
      </c>
      <c r="N8329" t="s">
        <v>8536</v>
      </c>
      <c r="O8329" t="s">
        <v>8597</v>
      </c>
      <c r="P8329" t="s">
        <v>8566</v>
      </c>
      <c r="Q8329">
        <v>60505</v>
      </c>
      <c r="R8329" t="s">
        <v>8551</v>
      </c>
      <c r="S8329" t="s">
        <v>7864</v>
      </c>
      <c r="T8329" t="s">
        <v>7738</v>
      </c>
    </row>
    <row r="8330" spans="1:20" x14ac:dyDescent="0.25">
      <c r="A8330" t="s">
        <v>6762</v>
      </c>
      <c r="B8330" s="2">
        <v>43014</v>
      </c>
      <c r="C8330" s="2">
        <v>43019</v>
      </c>
      <c r="D8330" t="s">
        <v>19</v>
      </c>
      <c r="E8330" t="s">
        <v>853</v>
      </c>
      <c r="F8330" t="s">
        <v>2336</v>
      </c>
      <c r="G8330" s="1">
        <v>1437</v>
      </c>
      <c r="H8330">
        <v>3</v>
      </c>
      <c r="I8330">
        <v>0</v>
      </c>
      <c r="J8330" s="1">
        <v>68976</v>
      </c>
      <c r="K8330" t="s">
        <v>9128</v>
      </c>
      <c r="L8330" t="s">
        <v>9148</v>
      </c>
      <c r="M8330" t="s">
        <v>10175</v>
      </c>
      <c r="N8330" t="s">
        <v>8536</v>
      </c>
      <c r="O8330" t="s">
        <v>8650</v>
      </c>
      <c r="P8330" t="s">
        <v>8630</v>
      </c>
      <c r="Q8330">
        <v>7109</v>
      </c>
      <c r="R8330" t="s">
        <v>8561</v>
      </c>
      <c r="S8330" t="s">
        <v>7928</v>
      </c>
      <c r="T8330" t="s">
        <v>7736</v>
      </c>
    </row>
    <row r="8331" spans="1:20" x14ac:dyDescent="0.25">
      <c r="A8331" t="s">
        <v>6762</v>
      </c>
      <c r="B8331" s="2">
        <v>43014</v>
      </c>
      <c r="C8331" s="2">
        <v>43019</v>
      </c>
      <c r="D8331" t="s">
        <v>19</v>
      </c>
      <c r="E8331" t="s">
        <v>853</v>
      </c>
      <c r="F8331" t="s">
        <v>2103</v>
      </c>
      <c r="G8331" s="1">
        <v>648</v>
      </c>
      <c r="H8331">
        <v>1</v>
      </c>
      <c r="I8331">
        <v>0</v>
      </c>
      <c r="J8331" s="1">
        <v>31104</v>
      </c>
      <c r="K8331" t="s">
        <v>9128</v>
      </c>
      <c r="L8331" t="s">
        <v>9148</v>
      </c>
      <c r="M8331" t="s">
        <v>10102</v>
      </c>
      <c r="N8331" t="s">
        <v>8536</v>
      </c>
      <c r="O8331" t="s">
        <v>8650</v>
      </c>
      <c r="P8331" t="s">
        <v>8630</v>
      </c>
      <c r="Q8331">
        <v>7109</v>
      </c>
      <c r="R8331" t="s">
        <v>8561</v>
      </c>
      <c r="S8331" t="s">
        <v>7928</v>
      </c>
      <c r="T8331" t="s">
        <v>7736</v>
      </c>
    </row>
    <row r="8332" spans="1:20" x14ac:dyDescent="0.25">
      <c r="A8332" t="s">
        <v>6763</v>
      </c>
      <c r="B8332" s="2">
        <v>43046</v>
      </c>
      <c r="C8332" s="2">
        <v>43050</v>
      </c>
      <c r="D8332" t="s">
        <v>19</v>
      </c>
      <c r="E8332" t="s">
        <v>1000</v>
      </c>
      <c r="F8332" t="s">
        <v>6764</v>
      </c>
      <c r="G8332" s="1">
        <v>788</v>
      </c>
      <c r="H8332">
        <v>4</v>
      </c>
      <c r="I8332">
        <v>0</v>
      </c>
      <c r="J8332" s="1">
        <v>25216</v>
      </c>
      <c r="K8332" t="s">
        <v>9139</v>
      </c>
      <c r="L8332" t="s">
        <v>9162</v>
      </c>
      <c r="M8332" t="s">
        <v>10936</v>
      </c>
      <c r="N8332" t="s">
        <v>8536</v>
      </c>
      <c r="O8332" t="s">
        <v>8576</v>
      </c>
      <c r="P8332" t="s">
        <v>8577</v>
      </c>
      <c r="Q8332">
        <v>10024</v>
      </c>
      <c r="R8332" t="s">
        <v>8561</v>
      </c>
      <c r="S8332" t="s">
        <v>7962</v>
      </c>
      <c r="T8332" t="s">
        <v>7736</v>
      </c>
    </row>
    <row r="8333" spans="1:20" x14ac:dyDescent="0.25">
      <c r="A8333" t="s">
        <v>6765</v>
      </c>
      <c r="B8333" s="2">
        <v>42438</v>
      </c>
      <c r="C8333" s="2">
        <v>42441</v>
      </c>
      <c r="D8333" t="s">
        <v>79</v>
      </c>
      <c r="E8333" t="s">
        <v>2442</v>
      </c>
      <c r="F8333" t="s">
        <v>1241</v>
      </c>
      <c r="G8333" s="1">
        <v>1121</v>
      </c>
      <c r="H8333">
        <v>1</v>
      </c>
      <c r="I8333">
        <v>0</v>
      </c>
      <c r="J8333" s="1">
        <v>3363</v>
      </c>
      <c r="K8333" t="s">
        <v>9128</v>
      </c>
      <c r="L8333" t="s">
        <v>9133</v>
      </c>
      <c r="M8333" t="s">
        <v>9740</v>
      </c>
      <c r="N8333" t="s">
        <v>8536</v>
      </c>
      <c r="O8333" t="s">
        <v>9093</v>
      </c>
      <c r="P8333" t="s">
        <v>8663</v>
      </c>
      <c r="Q8333">
        <v>1810</v>
      </c>
      <c r="R8333" t="s">
        <v>8561</v>
      </c>
      <c r="S8333" t="s">
        <v>8257</v>
      </c>
      <c r="T8333" t="s">
        <v>7736</v>
      </c>
    </row>
    <row r="8334" spans="1:20" x14ac:dyDescent="0.25">
      <c r="A8334" t="s">
        <v>6765</v>
      </c>
      <c r="B8334" s="2">
        <v>42438</v>
      </c>
      <c r="C8334" s="2">
        <v>42441</v>
      </c>
      <c r="D8334" t="s">
        <v>79</v>
      </c>
      <c r="E8334" t="s">
        <v>2442</v>
      </c>
      <c r="F8334" t="s">
        <v>953</v>
      </c>
      <c r="G8334" s="1">
        <v>3549</v>
      </c>
      <c r="H8334">
        <v>5</v>
      </c>
      <c r="I8334">
        <v>0</v>
      </c>
      <c r="J8334" s="1">
        <v>88725</v>
      </c>
      <c r="K8334" t="s">
        <v>9123</v>
      </c>
      <c r="L8334" t="s">
        <v>9126</v>
      </c>
      <c r="M8334" t="s">
        <v>9614</v>
      </c>
      <c r="N8334" t="s">
        <v>8536</v>
      </c>
      <c r="O8334" t="s">
        <v>9093</v>
      </c>
      <c r="P8334" t="s">
        <v>8663</v>
      </c>
      <c r="Q8334">
        <v>1810</v>
      </c>
      <c r="R8334" t="s">
        <v>8561</v>
      </c>
      <c r="S8334" t="s">
        <v>8257</v>
      </c>
      <c r="T8334" t="s">
        <v>7736</v>
      </c>
    </row>
    <row r="8335" spans="1:20" x14ac:dyDescent="0.25">
      <c r="A8335" t="s">
        <v>6765</v>
      </c>
      <c r="B8335" s="2">
        <v>42438</v>
      </c>
      <c r="C8335" s="2">
        <v>42441</v>
      </c>
      <c r="D8335" t="s">
        <v>79</v>
      </c>
      <c r="E8335" t="s">
        <v>2442</v>
      </c>
      <c r="F8335" t="s">
        <v>5644</v>
      </c>
      <c r="G8335" s="1">
        <v>1794</v>
      </c>
      <c r="H8335">
        <v>3</v>
      </c>
      <c r="I8335">
        <v>0</v>
      </c>
      <c r="J8335" s="1">
        <v>87906</v>
      </c>
      <c r="K8335" t="s">
        <v>9128</v>
      </c>
      <c r="L8335" t="s">
        <v>9148</v>
      </c>
      <c r="M8335" t="s">
        <v>10877</v>
      </c>
      <c r="N8335" t="s">
        <v>8536</v>
      </c>
      <c r="O8335" t="s">
        <v>9093</v>
      </c>
      <c r="P8335" t="s">
        <v>8663</v>
      </c>
      <c r="Q8335">
        <v>1810</v>
      </c>
      <c r="R8335" t="s">
        <v>8561</v>
      </c>
      <c r="S8335" t="s">
        <v>8257</v>
      </c>
      <c r="T8335" t="s">
        <v>7736</v>
      </c>
    </row>
    <row r="8336" spans="1:20" x14ac:dyDescent="0.25">
      <c r="A8336" t="s">
        <v>6765</v>
      </c>
      <c r="B8336" s="2">
        <v>42438</v>
      </c>
      <c r="C8336" s="2">
        <v>42441</v>
      </c>
      <c r="D8336" t="s">
        <v>79</v>
      </c>
      <c r="E8336" t="s">
        <v>2442</v>
      </c>
      <c r="F8336" t="s">
        <v>1163</v>
      </c>
      <c r="G8336" s="1">
        <v>518</v>
      </c>
      <c r="H8336">
        <v>4</v>
      </c>
      <c r="I8336">
        <v>0</v>
      </c>
      <c r="J8336" s="1">
        <v>2331</v>
      </c>
      <c r="K8336" t="s">
        <v>9128</v>
      </c>
      <c r="L8336" t="s">
        <v>9142</v>
      </c>
      <c r="M8336" t="s">
        <v>9707</v>
      </c>
      <c r="N8336" t="s">
        <v>8536</v>
      </c>
      <c r="O8336" t="s">
        <v>9093</v>
      </c>
      <c r="P8336" t="s">
        <v>8663</v>
      </c>
      <c r="Q8336">
        <v>1810</v>
      </c>
      <c r="R8336" t="s">
        <v>8561</v>
      </c>
      <c r="S8336" t="s">
        <v>8257</v>
      </c>
      <c r="T8336" t="s">
        <v>7736</v>
      </c>
    </row>
    <row r="8337" spans="1:20" x14ac:dyDescent="0.25">
      <c r="A8337" t="s">
        <v>6766</v>
      </c>
      <c r="B8337" s="2">
        <v>42868</v>
      </c>
      <c r="C8337" s="2">
        <v>42873</v>
      </c>
      <c r="D8337" t="s">
        <v>11</v>
      </c>
      <c r="E8337" t="s">
        <v>867</v>
      </c>
      <c r="F8337" t="s">
        <v>2724</v>
      </c>
      <c r="G8337" s="1">
        <v>29952</v>
      </c>
      <c r="H8337">
        <v>9</v>
      </c>
      <c r="I8337">
        <v>0</v>
      </c>
      <c r="J8337" s="1">
        <v>14976</v>
      </c>
      <c r="K8337" t="s">
        <v>9128</v>
      </c>
      <c r="L8337" t="s">
        <v>9142</v>
      </c>
      <c r="M8337" t="s">
        <v>10315</v>
      </c>
      <c r="N8337" t="s">
        <v>8536</v>
      </c>
      <c r="O8337" t="s">
        <v>8613</v>
      </c>
      <c r="P8337" t="s">
        <v>8573</v>
      </c>
      <c r="Q8337">
        <v>19711</v>
      </c>
      <c r="R8337" t="s">
        <v>8561</v>
      </c>
      <c r="S8337" t="s">
        <v>7932</v>
      </c>
      <c r="T8337" t="s">
        <v>7744</v>
      </c>
    </row>
    <row r="8338" spans="1:20" x14ac:dyDescent="0.25">
      <c r="A8338" t="s">
        <v>6767</v>
      </c>
      <c r="B8338" s="2">
        <v>42553</v>
      </c>
      <c r="C8338" s="2">
        <v>42559</v>
      </c>
      <c r="D8338" t="s">
        <v>19</v>
      </c>
      <c r="E8338" t="s">
        <v>1555</v>
      </c>
      <c r="F8338" t="s">
        <v>6768</v>
      </c>
      <c r="G8338" s="1">
        <v>77</v>
      </c>
      <c r="H8338">
        <v>2</v>
      </c>
      <c r="I8338">
        <v>0</v>
      </c>
      <c r="J8338" s="1">
        <v>3157</v>
      </c>
      <c r="K8338" t="s">
        <v>9128</v>
      </c>
      <c r="L8338" t="s">
        <v>9137</v>
      </c>
      <c r="M8338" t="s">
        <v>10937</v>
      </c>
      <c r="N8338" t="s">
        <v>8536</v>
      </c>
      <c r="O8338" t="s">
        <v>8653</v>
      </c>
      <c r="P8338" t="s">
        <v>8583</v>
      </c>
      <c r="Q8338">
        <v>22204</v>
      </c>
      <c r="R8338" t="s">
        <v>8539</v>
      </c>
      <c r="S8338" t="s">
        <v>8085</v>
      </c>
      <c r="T8338" t="s">
        <v>7736</v>
      </c>
    </row>
    <row r="8339" spans="1:20" x14ac:dyDescent="0.25">
      <c r="A8339" t="s">
        <v>6769</v>
      </c>
      <c r="B8339" s="2">
        <v>42000</v>
      </c>
      <c r="C8339" s="2">
        <v>42007</v>
      </c>
      <c r="D8339" t="s">
        <v>19</v>
      </c>
      <c r="E8339" t="s">
        <v>2824</v>
      </c>
      <c r="F8339" t="s">
        <v>6163</v>
      </c>
      <c r="G8339" s="1">
        <v>2392</v>
      </c>
      <c r="H8339">
        <v>4</v>
      </c>
      <c r="I8339">
        <v>0</v>
      </c>
      <c r="J8339" s="1">
        <v>117208</v>
      </c>
      <c r="K8339" t="s">
        <v>9128</v>
      </c>
      <c r="L8339" t="s">
        <v>9148</v>
      </c>
      <c r="M8339" t="s">
        <v>10914</v>
      </c>
      <c r="N8339" t="s">
        <v>8536</v>
      </c>
      <c r="O8339" t="s">
        <v>8587</v>
      </c>
      <c r="P8339" t="s">
        <v>8588</v>
      </c>
      <c r="Q8339">
        <v>35601</v>
      </c>
      <c r="R8339" t="s">
        <v>8539</v>
      </c>
      <c r="S8339" t="s">
        <v>8306</v>
      </c>
      <c r="T8339" t="s">
        <v>7738</v>
      </c>
    </row>
    <row r="8340" spans="1:20" x14ac:dyDescent="0.25">
      <c r="A8340" t="s">
        <v>6769</v>
      </c>
      <c r="B8340" s="2">
        <v>42000</v>
      </c>
      <c r="C8340" s="2">
        <v>42007</v>
      </c>
      <c r="D8340" t="s">
        <v>19</v>
      </c>
      <c r="E8340" t="s">
        <v>2824</v>
      </c>
      <c r="F8340" t="s">
        <v>1638</v>
      </c>
      <c r="G8340" s="1">
        <v>4980</v>
      </c>
      <c r="H8340">
        <v>5</v>
      </c>
      <c r="I8340">
        <v>0</v>
      </c>
      <c r="J8340" s="1">
        <v>18426</v>
      </c>
      <c r="K8340" t="s">
        <v>9139</v>
      </c>
      <c r="L8340" t="s">
        <v>9162</v>
      </c>
      <c r="M8340" t="s">
        <v>9905</v>
      </c>
      <c r="N8340" t="s">
        <v>8536</v>
      </c>
      <c r="O8340" t="s">
        <v>8587</v>
      </c>
      <c r="P8340" t="s">
        <v>8588</v>
      </c>
      <c r="Q8340">
        <v>35601</v>
      </c>
      <c r="R8340" t="s">
        <v>8539</v>
      </c>
      <c r="S8340" t="s">
        <v>8306</v>
      </c>
      <c r="T8340" t="s">
        <v>7738</v>
      </c>
    </row>
    <row r="8341" spans="1:20" x14ac:dyDescent="0.25">
      <c r="A8341" t="s">
        <v>6770</v>
      </c>
      <c r="B8341" s="2">
        <v>42838</v>
      </c>
      <c r="C8341" s="2">
        <v>42842</v>
      </c>
      <c r="D8341" t="s">
        <v>19</v>
      </c>
      <c r="E8341" t="s">
        <v>2097</v>
      </c>
      <c r="F8341" t="s">
        <v>2747</v>
      </c>
      <c r="G8341" s="1">
        <v>436704</v>
      </c>
      <c r="H8341">
        <v>6</v>
      </c>
      <c r="I8341">
        <v>2</v>
      </c>
      <c r="J8341" s="1">
        <v>-382116</v>
      </c>
      <c r="K8341" t="s">
        <v>9123</v>
      </c>
      <c r="L8341" t="s">
        <v>9126</v>
      </c>
      <c r="M8341" t="s">
        <v>10327</v>
      </c>
      <c r="N8341" t="s">
        <v>8536</v>
      </c>
      <c r="O8341" t="s">
        <v>8658</v>
      </c>
      <c r="P8341" t="s">
        <v>8541</v>
      </c>
      <c r="Q8341">
        <v>92345</v>
      </c>
      <c r="R8341" t="s">
        <v>8542</v>
      </c>
      <c r="S8341" t="s">
        <v>8191</v>
      </c>
      <c r="T8341" t="s">
        <v>7738</v>
      </c>
    </row>
    <row r="8342" spans="1:20" x14ac:dyDescent="0.25">
      <c r="A8342" t="s">
        <v>6771</v>
      </c>
      <c r="B8342" s="2">
        <v>41957</v>
      </c>
      <c r="C8342" s="2">
        <v>41963</v>
      </c>
      <c r="D8342" t="s">
        <v>19</v>
      </c>
      <c r="E8342" t="s">
        <v>1933</v>
      </c>
      <c r="F8342" t="s">
        <v>2204</v>
      </c>
      <c r="G8342" s="1">
        <v>324</v>
      </c>
      <c r="H8342">
        <v>5</v>
      </c>
      <c r="I8342">
        <v>0</v>
      </c>
      <c r="J8342" s="1">
        <v>15552</v>
      </c>
      <c r="K8342" t="s">
        <v>9128</v>
      </c>
      <c r="L8342" t="s">
        <v>9148</v>
      </c>
      <c r="M8342" t="s">
        <v>10135</v>
      </c>
      <c r="N8342" t="s">
        <v>8536</v>
      </c>
      <c r="O8342" t="s">
        <v>8851</v>
      </c>
      <c r="P8342" t="s">
        <v>8583</v>
      </c>
      <c r="Q8342">
        <v>23320</v>
      </c>
      <c r="R8342" t="s">
        <v>8539</v>
      </c>
      <c r="S8342" t="s">
        <v>8155</v>
      </c>
      <c r="T8342" t="s">
        <v>7736</v>
      </c>
    </row>
    <row r="8343" spans="1:20" x14ac:dyDescent="0.25">
      <c r="A8343" t="s">
        <v>6772</v>
      </c>
      <c r="B8343" s="2">
        <v>42897</v>
      </c>
      <c r="C8343" s="2">
        <v>42900</v>
      </c>
      <c r="D8343" t="s">
        <v>79</v>
      </c>
      <c r="E8343" t="s">
        <v>49</v>
      </c>
      <c r="F8343" t="s">
        <v>1156</v>
      </c>
      <c r="G8343" s="1">
        <v>6144</v>
      </c>
      <c r="H8343">
        <v>3</v>
      </c>
      <c r="I8343">
        <v>0</v>
      </c>
      <c r="J8343" s="1">
        <v>165888</v>
      </c>
      <c r="K8343" t="s">
        <v>9128</v>
      </c>
      <c r="L8343" t="s">
        <v>9144</v>
      </c>
      <c r="M8343" t="s">
        <v>9702</v>
      </c>
      <c r="N8343" t="s">
        <v>8536</v>
      </c>
      <c r="O8343" t="s">
        <v>8540</v>
      </c>
      <c r="P8343" t="s">
        <v>8541</v>
      </c>
      <c r="Q8343">
        <v>90036</v>
      </c>
      <c r="R8343" t="s">
        <v>8542</v>
      </c>
      <c r="S8343" t="s">
        <v>7747</v>
      </c>
      <c r="T8343" t="s">
        <v>7736</v>
      </c>
    </row>
    <row r="8344" spans="1:20" x14ac:dyDescent="0.25">
      <c r="A8344" t="s">
        <v>6773</v>
      </c>
      <c r="B8344" s="2">
        <v>42699</v>
      </c>
      <c r="C8344" s="2">
        <v>42704</v>
      </c>
      <c r="D8344" t="s">
        <v>19</v>
      </c>
      <c r="E8344" t="s">
        <v>1195</v>
      </c>
      <c r="F8344" t="s">
        <v>944</v>
      </c>
      <c r="G8344" s="1">
        <v>7336</v>
      </c>
      <c r="H8344">
        <v>7</v>
      </c>
      <c r="I8344">
        <v>0</v>
      </c>
      <c r="J8344" s="1">
        <v>198072</v>
      </c>
      <c r="K8344" t="s">
        <v>9128</v>
      </c>
      <c r="L8344" t="s">
        <v>9133</v>
      </c>
      <c r="M8344" t="s">
        <v>9610</v>
      </c>
      <c r="N8344" t="s">
        <v>8536</v>
      </c>
      <c r="O8344" t="s">
        <v>8691</v>
      </c>
      <c r="P8344" t="s">
        <v>8588</v>
      </c>
      <c r="Q8344">
        <v>35810</v>
      </c>
      <c r="R8344" t="s">
        <v>8539</v>
      </c>
      <c r="S8344" t="s">
        <v>8009</v>
      </c>
      <c r="T8344" t="s">
        <v>7736</v>
      </c>
    </row>
    <row r="8345" spans="1:20" x14ac:dyDescent="0.25">
      <c r="A8345" t="s">
        <v>6774</v>
      </c>
      <c r="B8345" s="2">
        <v>41719</v>
      </c>
      <c r="C8345" s="2">
        <v>41723</v>
      </c>
      <c r="D8345" t="s">
        <v>19</v>
      </c>
      <c r="E8345" t="s">
        <v>1342</v>
      </c>
      <c r="F8345" t="s">
        <v>417</v>
      </c>
      <c r="G8345" s="1">
        <v>592</v>
      </c>
      <c r="H8345">
        <v>5</v>
      </c>
      <c r="I8345">
        <v>2</v>
      </c>
      <c r="J8345" s="1">
        <v>222</v>
      </c>
      <c r="K8345" t="s">
        <v>9128</v>
      </c>
      <c r="L8345" t="s">
        <v>9129</v>
      </c>
      <c r="M8345" t="s">
        <v>9340</v>
      </c>
      <c r="N8345" t="s">
        <v>8536</v>
      </c>
      <c r="O8345" t="s">
        <v>8871</v>
      </c>
      <c r="P8345" t="s">
        <v>8586</v>
      </c>
      <c r="Q8345">
        <v>37918</v>
      </c>
      <c r="R8345" t="s">
        <v>8539</v>
      </c>
      <c r="S8345" t="s">
        <v>8044</v>
      </c>
      <c r="T8345" t="s">
        <v>7736</v>
      </c>
    </row>
    <row r="8346" spans="1:20" x14ac:dyDescent="0.25">
      <c r="A8346" t="s">
        <v>6774</v>
      </c>
      <c r="B8346" s="2">
        <v>41719</v>
      </c>
      <c r="C8346" s="2">
        <v>41723</v>
      </c>
      <c r="D8346" t="s">
        <v>19</v>
      </c>
      <c r="E8346" t="s">
        <v>1342</v>
      </c>
      <c r="F8346" t="s">
        <v>2176</v>
      </c>
      <c r="G8346" s="1">
        <v>32952</v>
      </c>
      <c r="H8346">
        <v>3</v>
      </c>
      <c r="I8346">
        <v>2</v>
      </c>
      <c r="J8346" s="1">
        <v>65904</v>
      </c>
      <c r="K8346" t="s">
        <v>9123</v>
      </c>
      <c r="L8346" t="s">
        <v>9135</v>
      </c>
      <c r="M8346" t="s">
        <v>10127</v>
      </c>
      <c r="N8346" t="s">
        <v>8536</v>
      </c>
      <c r="O8346" t="s">
        <v>8871</v>
      </c>
      <c r="P8346" t="s">
        <v>8586</v>
      </c>
      <c r="Q8346">
        <v>37918</v>
      </c>
      <c r="R8346" t="s">
        <v>8539</v>
      </c>
      <c r="S8346" t="s">
        <v>8044</v>
      </c>
      <c r="T8346" t="s">
        <v>7736</v>
      </c>
    </row>
    <row r="8347" spans="1:20" x14ac:dyDescent="0.25">
      <c r="A8347" t="s">
        <v>6774</v>
      </c>
      <c r="B8347" s="2">
        <v>41719</v>
      </c>
      <c r="C8347" s="2">
        <v>41723</v>
      </c>
      <c r="D8347" t="s">
        <v>19</v>
      </c>
      <c r="E8347" t="s">
        <v>1342</v>
      </c>
      <c r="F8347" t="s">
        <v>3601</v>
      </c>
      <c r="G8347" s="1">
        <v>218376</v>
      </c>
      <c r="H8347">
        <v>3</v>
      </c>
      <c r="I8347">
        <v>2</v>
      </c>
      <c r="J8347" s="1">
        <v>-109188</v>
      </c>
      <c r="K8347" t="s">
        <v>9123</v>
      </c>
      <c r="L8347" t="s">
        <v>9126</v>
      </c>
      <c r="M8347" t="s">
        <v>10565</v>
      </c>
      <c r="N8347" t="s">
        <v>8536</v>
      </c>
      <c r="O8347" t="s">
        <v>8871</v>
      </c>
      <c r="P8347" t="s">
        <v>8586</v>
      </c>
      <c r="Q8347">
        <v>37918</v>
      </c>
      <c r="R8347" t="s">
        <v>8539</v>
      </c>
      <c r="S8347" t="s">
        <v>8044</v>
      </c>
      <c r="T8347" t="s">
        <v>7736</v>
      </c>
    </row>
    <row r="8348" spans="1:20" x14ac:dyDescent="0.25">
      <c r="A8348" t="s">
        <v>6775</v>
      </c>
      <c r="B8348" s="2">
        <v>42124</v>
      </c>
      <c r="C8348" s="2">
        <v>42128</v>
      </c>
      <c r="D8348" t="s">
        <v>19</v>
      </c>
      <c r="E8348" t="s">
        <v>2225</v>
      </c>
      <c r="F8348" t="s">
        <v>402</v>
      </c>
      <c r="G8348" s="1">
        <v>314</v>
      </c>
      <c r="H8348">
        <v>5</v>
      </c>
      <c r="I8348">
        <v>0</v>
      </c>
      <c r="J8348" s="1">
        <v>13188</v>
      </c>
      <c r="K8348" t="s">
        <v>9123</v>
      </c>
      <c r="L8348" t="s">
        <v>9135</v>
      </c>
      <c r="M8348" t="s">
        <v>9333</v>
      </c>
      <c r="N8348" t="s">
        <v>8536</v>
      </c>
      <c r="O8348" t="s">
        <v>8680</v>
      </c>
      <c r="P8348" t="s">
        <v>8663</v>
      </c>
      <c r="Q8348">
        <v>1841</v>
      </c>
      <c r="R8348" t="s">
        <v>8561</v>
      </c>
      <c r="S8348" t="s">
        <v>8216</v>
      </c>
      <c r="T8348" t="s">
        <v>7738</v>
      </c>
    </row>
    <row r="8349" spans="1:20" x14ac:dyDescent="0.25">
      <c r="A8349" t="s">
        <v>6775</v>
      </c>
      <c r="B8349" s="2">
        <v>42124</v>
      </c>
      <c r="C8349" s="2">
        <v>42128</v>
      </c>
      <c r="D8349" t="s">
        <v>19</v>
      </c>
      <c r="E8349" t="s">
        <v>2225</v>
      </c>
      <c r="F8349" t="s">
        <v>3621</v>
      </c>
      <c r="G8349" s="1">
        <v>948</v>
      </c>
      <c r="H8349">
        <v>1</v>
      </c>
      <c r="I8349">
        <v>0</v>
      </c>
      <c r="J8349" s="1">
        <v>3792</v>
      </c>
      <c r="K8349" t="s">
        <v>9123</v>
      </c>
      <c r="L8349" t="s">
        <v>9135</v>
      </c>
      <c r="M8349" t="s">
        <v>10572</v>
      </c>
      <c r="N8349" t="s">
        <v>8536</v>
      </c>
      <c r="O8349" t="s">
        <v>8680</v>
      </c>
      <c r="P8349" t="s">
        <v>8663</v>
      </c>
      <c r="Q8349">
        <v>1841</v>
      </c>
      <c r="R8349" t="s">
        <v>8561</v>
      </c>
      <c r="S8349" t="s">
        <v>8216</v>
      </c>
      <c r="T8349" t="s">
        <v>7738</v>
      </c>
    </row>
    <row r="8350" spans="1:20" x14ac:dyDescent="0.25">
      <c r="A8350" t="s">
        <v>6775</v>
      </c>
      <c r="B8350" s="2">
        <v>42124</v>
      </c>
      <c r="C8350" s="2">
        <v>42128</v>
      </c>
      <c r="D8350" t="s">
        <v>19</v>
      </c>
      <c r="E8350" t="s">
        <v>2225</v>
      </c>
      <c r="F8350" t="s">
        <v>2234</v>
      </c>
      <c r="G8350" s="1">
        <v>2095</v>
      </c>
      <c r="H8350">
        <v>10</v>
      </c>
      <c r="I8350">
        <v>0</v>
      </c>
      <c r="J8350" s="1">
        <v>5866</v>
      </c>
      <c r="K8350" t="s">
        <v>9139</v>
      </c>
      <c r="L8350" t="s">
        <v>9140</v>
      </c>
      <c r="M8350" t="s">
        <v>10145</v>
      </c>
      <c r="N8350" t="s">
        <v>8536</v>
      </c>
      <c r="O8350" t="s">
        <v>8680</v>
      </c>
      <c r="P8350" t="s">
        <v>8663</v>
      </c>
      <c r="Q8350">
        <v>1841</v>
      </c>
      <c r="R8350" t="s">
        <v>8561</v>
      </c>
      <c r="S8350" t="s">
        <v>8216</v>
      </c>
      <c r="T8350" t="s">
        <v>7738</v>
      </c>
    </row>
    <row r="8351" spans="1:20" x14ac:dyDescent="0.25">
      <c r="A8351" t="s">
        <v>6775</v>
      </c>
      <c r="B8351" s="2">
        <v>42124</v>
      </c>
      <c r="C8351" s="2">
        <v>42128</v>
      </c>
      <c r="D8351" t="s">
        <v>19</v>
      </c>
      <c r="E8351" t="s">
        <v>2225</v>
      </c>
      <c r="F8351" t="s">
        <v>5026</v>
      </c>
      <c r="G8351" s="1">
        <v>243</v>
      </c>
      <c r="H8351">
        <v>5</v>
      </c>
      <c r="I8351">
        <v>0</v>
      </c>
      <c r="J8351" s="1">
        <v>10449</v>
      </c>
      <c r="K8351" t="s">
        <v>9123</v>
      </c>
      <c r="L8351" t="s">
        <v>9135</v>
      </c>
      <c r="M8351" t="s">
        <v>10823</v>
      </c>
      <c r="N8351" t="s">
        <v>8536</v>
      </c>
      <c r="O8351" t="s">
        <v>8680</v>
      </c>
      <c r="P8351" t="s">
        <v>8663</v>
      </c>
      <c r="Q8351">
        <v>1841</v>
      </c>
      <c r="R8351" t="s">
        <v>8561</v>
      </c>
      <c r="S8351" t="s">
        <v>8216</v>
      </c>
      <c r="T8351" t="s">
        <v>7738</v>
      </c>
    </row>
    <row r="8352" spans="1:20" x14ac:dyDescent="0.25">
      <c r="A8352" t="s">
        <v>6775</v>
      </c>
      <c r="B8352" s="2">
        <v>42124</v>
      </c>
      <c r="C8352" s="2">
        <v>42128</v>
      </c>
      <c r="D8352" t="s">
        <v>19</v>
      </c>
      <c r="E8352" t="s">
        <v>2225</v>
      </c>
      <c r="F8352" t="s">
        <v>2395</v>
      </c>
      <c r="G8352" s="1">
        <v>648</v>
      </c>
      <c r="H8352">
        <v>1</v>
      </c>
      <c r="I8352">
        <v>0</v>
      </c>
      <c r="J8352" s="1">
        <v>31104</v>
      </c>
      <c r="K8352" t="s">
        <v>9128</v>
      </c>
      <c r="L8352" t="s">
        <v>9148</v>
      </c>
      <c r="M8352" t="s">
        <v>10199</v>
      </c>
      <c r="N8352" t="s">
        <v>8536</v>
      </c>
      <c r="O8352" t="s">
        <v>8680</v>
      </c>
      <c r="P8352" t="s">
        <v>8663</v>
      </c>
      <c r="Q8352">
        <v>1841</v>
      </c>
      <c r="R8352" t="s">
        <v>8561</v>
      </c>
      <c r="S8352" t="s">
        <v>8216</v>
      </c>
      <c r="T8352" t="s">
        <v>7738</v>
      </c>
    </row>
    <row r="8353" spans="1:20" x14ac:dyDescent="0.25">
      <c r="A8353" t="s">
        <v>6776</v>
      </c>
      <c r="B8353" s="2">
        <v>42858</v>
      </c>
      <c r="C8353" s="2">
        <v>42863</v>
      </c>
      <c r="D8353" t="s">
        <v>19</v>
      </c>
      <c r="E8353" t="s">
        <v>3318</v>
      </c>
      <c r="F8353" t="s">
        <v>5350</v>
      </c>
      <c r="G8353" s="1">
        <v>32448</v>
      </c>
      <c r="H8353">
        <v>2</v>
      </c>
      <c r="I8353">
        <v>2</v>
      </c>
      <c r="J8353" s="1">
        <v>73008</v>
      </c>
      <c r="K8353" t="s">
        <v>9123</v>
      </c>
      <c r="L8353" t="s">
        <v>9135</v>
      </c>
      <c r="M8353" t="s">
        <v>10859</v>
      </c>
      <c r="N8353" t="s">
        <v>8536</v>
      </c>
      <c r="O8353" t="s">
        <v>8559</v>
      </c>
      <c r="P8353" t="s">
        <v>8560</v>
      </c>
      <c r="Q8353">
        <v>19134</v>
      </c>
      <c r="R8353" t="s">
        <v>8561</v>
      </c>
      <c r="S8353" t="s">
        <v>8373</v>
      </c>
      <c r="T8353" t="s">
        <v>7738</v>
      </c>
    </row>
    <row r="8354" spans="1:20" x14ac:dyDescent="0.25">
      <c r="A8354" t="s">
        <v>6776</v>
      </c>
      <c r="B8354" s="2">
        <v>42858</v>
      </c>
      <c r="C8354" s="2">
        <v>42863</v>
      </c>
      <c r="D8354" t="s">
        <v>19</v>
      </c>
      <c r="E8354" t="s">
        <v>3318</v>
      </c>
      <c r="F8354" t="s">
        <v>1498</v>
      </c>
      <c r="G8354" s="1">
        <v>26388</v>
      </c>
      <c r="H8354">
        <v>4</v>
      </c>
      <c r="I8354">
        <v>7</v>
      </c>
      <c r="J8354" s="1">
        <v>-17592</v>
      </c>
      <c r="K8354" t="s">
        <v>9128</v>
      </c>
      <c r="L8354" t="s">
        <v>9142</v>
      </c>
      <c r="M8354" t="s">
        <v>9852</v>
      </c>
      <c r="N8354" t="s">
        <v>8536</v>
      </c>
      <c r="O8354" t="s">
        <v>8559</v>
      </c>
      <c r="P8354" t="s">
        <v>8560</v>
      </c>
      <c r="Q8354">
        <v>19134</v>
      </c>
      <c r="R8354" t="s">
        <v>8561</v>
      </c>
      <c r="S8354" t="s">
        <v>8373</v>
      </c>
      <c r="T8354" t="s">
        <v>7738</v>
      </c>
    </row>
    <row r="8355" spans="1:20" x14ac:dyDescent="0.25">
      <c r="A8355" t="s">
        <v>6776</v>
      </c>
      <c r="B8355" s="2">
        <v>42858</v>
      </c>
      <c r="C8355" s="2">
        <v>42863</v>
      </c>
      <c r="D8355" t="s">
        <v>19</v>
      </c>
      <c r="E8355" t="s">
        <v>3318</v>
      </c>
      <c r="F8355" t="s">
        <v>434</v>
      </c>
      <c r="G8355" s="1">
        <v>37347</v>
      </c>
      <c r="H8355">
        <v>5</v>
      </c>
      <c r="I8355">
        <v>4</v>
      </c>
      <c r="J8355" s="1">
        <v>-112041</v>
      </c>
      <c r="K8355" t="s">
        <v>9123</v>
      </c>
      <c r="L8355" t="s">
        <v>9131</v>
      </c>
      <c r="M8355" t="s">
        <v>9351</v>
      </c>
      <c r="N8355" t="s">
        <v>8536</v>
      </c>
      <c r="O8355" t="s">
        <v>8559</v>
      </c>
      <c r="P8355" t="s">
        <v>8560</v>
      </c>
      <c r="Q8355">
        <v>19134</v>
      </c>
      <c r="R8355" t="s">
        <v>8561</v>
      </c>
      <c r="S8355" t="s">
        <v>8373</v>
      </c>
      <c r="T8355" t="s">
        <v>7738</v>
      </c>
    </row>
    <row r="8356" spans="1:20" x14ac:dyDescent="0.25">
      <c r="A8356" t="s">
        <v>6776</v>
      </c>
      <c r="B8356" s="2">
        <v>42858</v>
      </c>
      <c r="C8356" s="2">
        <v>42863</v>
      </c>
      <c r="D8356" t="s">
        <v>19</v>
      </c>
      <c r="E8356" t="s">
        <v>3318</v>
      </c>
      <c r="F8356" t="s">
        <v>2621</v>
      </c>
      <c r="G8356" s="1">
        <v>642</v>
      </c>
      <c r="H8356">
        <v>5</v>
      </c>
      <c r="I8356">
        <v>7</v>
      </c>
      <c r="J8356" s="1">
        <v>-4494</v>
      </c>
      <c r="K8356" t="s">
        <v>9128</v>
      </c>
      <c r="L8356" t="s">
        <v>9142</v>
      </c>
      <c r="M8356" t="s">
        <v>10280</v>
      </c>
      <c r="N8356" t="s">
        <v>8536</v>
      </c>
      <c r="O8356" t="s">
        <v>8559</v>
      </c>
      <c r="P8356" t="s">
        <v>8560</v>
      </c>
      <c r="Q8356">
        <v>19134</v>
      </c>
      <c r="R8356" t="s">
        <v>8561</v>
      </c>
      <c r="S8356" t="s">
        <v>8373</v>
      </c>
      <c r="T8356" t="s">
        <v>7738</v>
      </c>
    </row>
    <row r="8357" spans="1:20" x14ac:dyDescent="0.25">
      <c r="A8357" t="s">
        <v>6776</v>
      </c>
      <c r="B8357" s="2">
        <v>42858</v>
      </c>
      <c r="C8357" s="2">
        <v>42863</v>
      </c>
      <c r="D8357" t="s">
        <v>19</v>
      </c>
      <c r="E8357" t="s">
        <v>3318</v>
      </c>
      <c r="F8357" t="s">
        <v>1371</v>
      </c>
      <c r="G8357" s="1">
        <v>80</v>
      </c>
      <c r="H8357">
        <v>2</v>
      </c>
      <c r="I8357">
        <v>2</v>
      </c>
      <c r="J8357" s="1">
        <v>28</v>
      </c>
      <c r="K8357" t="s">
        <v>9128</v>
      </c>
      <c r="L8357" t="s">
        <v>9191</v>
      </c>
      <c r="M8357" t="s">
        <v>9797</v>
      </c>
      <c r="N8357" t="s">
        <v>8536</v>
      </c>
      <c r="O8357" t="s">
        <v>8559</v>
      </c>
      <c r="P8357" t="s">
        <v>8560</v>
      </c>
      <c r="Q8357">
        <v>19134</v>
      </c>
      <c r="R8357" t="s">
        <v>8561</v>
      </c>
      <c r="S8357" t="s">
        <v>8373</v>
      </c>
      <c r="T8357" t="s">
        <v>7738</v>
      </c>
    </row>
    <row r="8358" spans="1:20" x14ac:dyDescent="0.25">
      <c r="A8358" t="s">
        <v>6777</v>
      </c>
      <c r="B8358" s="2">
        <v>42608</v>
      </c>
      <c r="C8358" s="2">
        <v>42612</v>
      </c>
      <c r="D8358" t="s">
        <v>19</v>
      </c>
      <c r="E8358" t="s">
        <v>853</v>
      </c>
      <c r="F8358" t="s">
        <v>3023</v>
      </c>
      <c r="G8358" s="1">
        <v>18654</v>
      </c>
      <c r="H8358">
        <v>3</v>
      </c>
      <c r="I8358">
        <v>0</v>
      </c>
      <c r="J8358" s="1">
        <v>410388</v>
      </c>
      <c r="K8358" t="s">
        <v>9123</v>
      </c>
      <c r="L8358" t="s">
        <v>9135</v>
      </c>
      <c r="M8358" t="s">
        <v>10408</v>
      </c>
      <c r="N8358" t="s">
        <v>8536</v>
      </c>
      <c r="O8358" t="s">
        <v>9004</v>
      </c>
      <c r="P8358" t="s">
        <v>8664</v>
      </c>
      <c r="Q8358">
        <v>30605</v>
      </c>
      <c r="R8358" t="s">
        <v>8539</v>
      </c>
      <c r="S8358" t="s">
        <v>7928</v>
      </c>
      <c r="T8358" t="s">
        <v>7736</v>
      </c>
    </row>
    <row r="8359" spans="1:20" x14ac:dyDescent="0.25">
      <c r="A8359" t="s">
        <v>6778</v>
      </c>
      <c r="B8359" s="2">
        <v>41740</v>
      </c>
      <c r="C8359" s="2">
        <v>41747</v>
      </c>
      <c r="D8359" t="s">
        <v>19</v>
      </c>
      <c r="E8359" t="s">
        <v>2419</v>
      </c>
      <c r="F8359" t="s">
        <v>519</v>
      </c>
      <c r="G8359" s="1">
        <v>8708</v>
      </c>
      <c r="H8359">
        <v>7</v>
      </c>
      <c r="I8359">
        <v>0</v>
      </c>
      <c r="J8359" s="1">
        <v>243824</v>
      </c>
      <c r="K8359" t="s">
        <v>9128</v>
      </c>
      <c r="L8359" t="s">
        <v>9133</v>
      </c>
      <c r="M8359" t="s">
        <v>9395</v>
      </c>
      <c r="N8359" t="s">
        <v>8536</v>
      </c>
      <c r="O8359" t="s">
        <v>8698</v>
      </c>
      <c r="P8359" t="s">
        <v>8699</v>
      </c>
      <c r="Q8359">
        <v>59405</v>
      </c>
      <c r="R8359" t="s">
        <v>8542</v>
      </c>
      <c r="S8359" t="s">
        <v>8252</v>
      </c>
      <c r="T8359" t="s">
        <v>7736</v>
      </c>
    </row>
    <row r="8360" spans="1:20" x14ac:dyDescent="0.25">
      <c r="A8360" t="s">
        <v>6778</v>
      </c>
      <c r="B8360" s="2">
        <v>41740</v>
      </c>
      <c r="C8360" s="2">
        <v>41747</v>
      </c>
      <c r="D8360" t="s">
        <v>19</v>
      </c>
      <c r="E8360" t="s">
        <v>2419</v>
      </c>
      <c r="F8360" t="s">
        <v>1026</v>
      </c>
      <c r="G8360" s="1">
        <v>105584</v>
      </c>
      <c r="H8360">
        <v>2</v>
      </c>
      <c r="I8360">
        <v>2</v>
      </c>
      <c r="J8360" s="1">
        <v>92386</v>
      </c>
      <c r="K8360" t="s">
        <v>9139</v>
      </c>
      <c r="L8360" t="s">
        <v>9140</v>
      </c>
      <c r="M8360" t="s">
        <v>9645</v>
      </c>
      <c r="N8360" t="s">
        <v>8536</v>
      </c>
      <c r="O8360" t="s">
        <v>8698</v>
      </c>
      <c r="P8360" t="s">
        <v>8699</v>
      </c>
      <c r="Q8360">
        <v>59405</v>
      </c>
      <c r="R8360" t="s">
        <v>8542</v>
      </c>
      <c r="S8360" t="s">
        <v>8252</v>
      </c>
      <c r="T8360" t="s">
        <v>7736</v>
      </c>
    </row>
    <row r="8361" spans="1:20" x14ac:dyDescent="0.25">
      <c r="A8361" t="s">
        <v>6778</v>
      </c>
      <c r="B8361" s="2">
        <v>41740</v>
      </c>
      <c r="C8361" s="2">
        <v>41747</v>
      </c>
      <c r="D8361" t="s">
        <v>19</v>
      </c>
      <c r="E8361" t="s">
        <v>2419</v>
      </c>
      <c r="F8361" t="s">
        <v>3869</v>
      </c>
      <c r="G8361" s="1">
        <v>21744</v>
      </c>
      <c r="H8361">
        <v>6</v>
      </c>
      <c r="I8361">
        <v>0</v>
      </c>
      <c r="J8361" s="1">
        <v>913248</v>
      </c>
      <c r="K8361" t="s">
        <v>9139</v>
      </c>
      <c r="L8361" t="s">
        <v>9162</v>
      </c>
      <c r="M8361" t="s">
        <v>10628</v>
      </c>
      <c r="N8361" t="s">
        <v>8536</v>
      </c>
      <c r="O8361" t="s">
        <v>8698</v>
      </c>
      <c r="P8361" t="s">
        <v>8699</v>
      </c>
      <c r="Q8361">
        <v>59405</v>
      </c>
      <c r="R8361" t="s">
        <v>8542</v>
      </c>
      <c r="S8361" t="s">
        <v>8252</v>
      </c>
      <c r="T8361" t="s">
        <v>7736</v>
      </c>
    </row>
    <row r="8362" spans="1:20" x14ac:dyDescent="0.25">
      <c r="A8362" t="s">
        <v>6779</v>
      </c>
      <c r="B8362" s="2">
        <v>42737</v>
      </c>
      <c r="C8362" s="2">
        <v>42739</v>
      </c>
      <c r="D8362" t="s">
        <v>11</v>
      </c>
      <c r="E8362" t="s">
        <v>5574</v>
      </c>
      <c r="F8362" t="s">
        <v>2302</v>
      </c>
      <c r="G8362" s="1">
        <v>31744</v>
      </c>
      <c r="H8362">
        <v>2</v>
      </c>
      <c r="I8362">
        <v>2</v>
      </c>
      <c r="J8362" s="1">
        <v>3968</v>
      </c>
      <c r="K8362" t="s">
        <v>9128</v>
      </c>
      <c r="L8362" t="s">
        <v>9137</v>
      </c>
      <c r="M8362" t="s">
        <v>10164</v>
      </c>
      <c r="N8362" t="s">
        <v>8536</v>
      </c>
      <c r="O8362" t="s">
        <v>8817</v>
      </c>
      <c r="P8362" t="s">
        <v>8550</v>
      </c>
      <c r="Q8362">
        <v>79907</v>
      </c>
      <c r="R8362" t="s">
        <v>8551</v>
      </c>
      <c r="S8362" t="s">
        <v>8510</v>
      </c>
      <c r="T8362" t="s">
        <v>7736</v>
      </c>
    </row>
    <row r="8363" spans="1:20" x14ac:dyDescent="0.25">
      <c r="A8363" t="s">
        <v>6779</v>
      </c>
      <c r="B8363" s="2">
        <v>42737</v>
      </c>
      <c r="C8363" s="2">
        <v>42739</v>
      </c>
      <c r="D8363" t="s">
        <v>11</v>
      </c>
      <c r="E8363" t="s">
        <v>5574</v>
      </c>
      <c r="F8363" t="s">
        <v>6447</v>
      </c>
      <c r="G8363" s="1">
        <v>5432</v>
      </c>
      <c r="H8363">
        <v>2</v>
      </c>
      <c r="I8363">
        <v>8</v>
      </c>
      <c r="J8363" s="1">
        <v>-1358</v>
      </c>
      <c r="K8363" t="s">
        <v>9128</v>
      </c>
      <c r="L8363" t="s">
        <v>9144</v>
      </c>
      <c r="M8363" t="s">
        <v>10924</v>
      </c>
      <c r="N8363" t="s">
        <v>8536</v>
      </c>
      <c r="O8363" t="s">
        <v>8817</v>
      </c>
      <c r="P8363" t="s">
        <v>8550</v>
      </c>
      <c r="Q8363">
        <v>79907</v>
      </c>
      <c r="R8363" t="s">
        <v>8551</v>
      </c>
      <c r="S8363" t="s">
        <v>8510</v>
      </c>
      <c r="T8363" t="s">
        <v>7736</v>
      </c>
    </row>
    <row r="8364" spans="1:20" x14ac:dyDescent="0.25">
      <c r="A8364" t="s">
        <v>6779</v>
      </c>
      <c r="B8364" s="2">
        <v>42737</v>
      </c>
      <c r="C8364" s="2">
        <v>42739</v>
      </c>
      <c r="D8364" t="s">
        <v>11</v>
      </c>
      <c r="E8364" t="s">
        <v>5574</v>
      </c>
      <c r="F8364" t="s">
        <v>2099</v>
      </c>
      <c r="G8364" s="1">
        <v>91343</v>
      </c>
      <c r="H8364">
        <v>5</v>
      </c>
      <c r="I8364">
        <v>3</v>
      </c>
      <c r="J8364" s="1">
        <v>-169637</v>
      </c>
      <c r="K8364" t="s">
        <v>9123</v>
      </c>
      <c r="L8364" t="s">
        <v>9131</v>
      </c>
      <c r="M8364" t="s">
        <v>10099</v>
      </c>
      <c r="N8364" t="s">
        <v>8536</v>
      </c>
      <c r="O8364" t="s">
        <v>8817</v>
      </c>
      <c r="P8364" t="s">
        <v>8550</v>
      </c>
      <c r="Q8364">
        <v>79907</v>
      </c>
      <c r="R8364" t="s">
        <v>8551</v>
      </c>
      <c r="S8364" t="s">
        <v>8510</v>
      </c>
      <c r="T8364" t="s">
        <v>7736</v>
      </c>
    </row>
    <row r="8365" spans="1:20" x14ac:dyDescent="0.25">
      <c r="A8365" t="s">
        <v>6779</v>
      </c>
      <c r="B8365" s="2">
        <v>42737</v>
      </c>
      <c r="C8365" s="2">
        <v>42739</v>
      </c>
      <c r="D8365" t="s">
        <v>11</v>
      </c>
      <c r="E8365" t="s">
        <v>5574</v>
      </c>
      <c r="F8365" t="s">
        <v>3576</v>
      </c>
      <c r="G8365" s="1">
        <v>372144</v>
      </c>
      <c r="H8365">
        <v>3</v>
      </c>
      <c r="I8365">
        <v>2</v>
      </c>
      <c r="J8365" s="1">
        <v>279108</v>
      </c>
      <c r="K8365" t="s">
        <v>9128</v>
      </c>
      <c r="L8365" t="s">
        <v>9133</v>
      </c>
      <c r="M8365" t="s">
        <v>10560</v>
      </c>
      <c r="N8365" t="s">
        <v>8536</v>
      </c>
      <c r="O8365" t="s">
        <v>8817</v>
      </c>
      <c r="P8365" t="s">
        <v>8550</v>
      </c>
      <c r="Q8365">
        <v>79907</v>
      </c>
      <c r="R8365" t="s">
        <v>8551</v>
      </c>
      <c r="S8365" t="s">
        <v>8510</v>
      </c>
      <c r="T8365" t="s">
        <v>7736</v>
      </c>
    </row>
    <row r="8366" spans="1:20" x14ac:dyDescent="0.25">
      <c r="A8366" t="s">
        <v>6780</v>
      </c>
      <c r="B8366" s="2">
        <v>42853</v>
      </c>
      <c r="C8366" s="2">
        <v>42857</v>
      </c>
      <c r="D8366" t="s">
        <v>19</v>
      </c>
      <c r="E8366" t="s">
        <v>2577</v>
      </c>
      <c r="F8366" t="s">
        <v>2588</v>
      </c>
      <c r="G8366" s="1">
        <v>751984</v>
      </c>
      <c r="H8366">
        <v>2</v>
      </c>
      <c r="I8366">
        <v>2</v>
      </c>
      <c r="J8366" s="1">
        <v>845982</v>
      </c>
      <c r="K8366" t="s">
        <v>9139</v>
      </c>
      <c r="L8366" t="s">
        <v>9140</v>
      </c>
      <c r="M8366" t="s">
        <v>10268</v>
      </c>
      <c r="N8366" t="s">
        <v>8536</v>
      </c>
      <c r="O8366" t="s">
        <v>9094</v>
      </c>
      <c r="P8366" t="s">
        <v>8544</v>
      </c>
      <c r="Q8366">
        <v>34741</v>
      </c>
      <c r="R8366" t="s">
        <v>8539</v>
      </c>
      <c r="S8366" t="s">
        <v>8276</v>
      </c>
      <c r="T8366" t="s">
        <v>7736</v>
      </c>
    </row>
    <row r="8367" spans="1:20" x14ac:dyDescent="0.25">
      <c r="A8367" t="s">
        <v>6781</v>
      </c>
      <c r="B8367" s="2">
        <v>42765</v>
      </c>
      <c r="C8367" s="2">
        <v>42768</v>
      </c>
      <c r="D8367" t="s">
        <v>79</v>
      </c>
      <c r="E8367" t="s">
        <v>2074</v>
      </c>
      <c r="F8367" t="s">
        <v>27</v>
      </c>
      <c r="G8367" s="1">
        <v>604768</v>
      </c>
      <c r="H8367">
        <v>4</v>
      </c>
      <c r="I8367">
        <v>2</v>
      </c>
      <c r="J8367" s="1">
        <v>604768</v>
      </c>
      <c r="K8367" t="s">
        <v>9139</v>
      </c>
      <c r="L8367" t="s">
        <v>9140</v>
      </c>
      <c r="M8367" t="s">
        <v>9141</v>
      </c>
      <c r="N8367" t="s">
        <v>8536</v>
      </c>
      <c r="O8367" t="s">
        <v>8547</v>
      </c>
      <c r="P8367" t="s">
        <v>8548</v>
      </c>
      <c r="Q8367">
        <v>98105</v>
      </c>
      <c r="R8367" t="s">
        <v>8542</v>
      </c>
      <c r="S8367" t="s">
        <v>8187</v>
      </c>
      <c r="T8367" t="s">
        <v>7744</v>
      </c>
    </row>
    <row r="8368" spans="1:20" x14ac:dyDescent="0.25">
      <c r="A8368" t="s">
        <v>6782</v>
      </c>
      <c r="B8368" s="2">
        <v>41889</v>
      </c>
      <c r="C8368" s="2">
        <v>41894</v>
      </c>
      <c r="D8368" t="s">
        <v>11</v>
      </c>
      <c r="E8368" t="s">
        <v>4968</v>
      </c>
      <c r="F8368" t="s">
        <v>6783</v>
      </c>
      <c r="G8368" s="1">
        <v>2736</v>
      </c>
      <c r="H8368">
        <v>4</v>
      </c>
      <c r="I8368">
        <v>0</v>
      </c>
      <c r="J8368" s="1">
        <v>73872</v>
      </c>
      <c r="K8368" t="s">
        <v>9128</v>
      </c>
      <c r="L8368" t="s">
        <v>9273</v>
      </c>
      <c r="M8368" t="s">
        <v>10938</v>
      </c>
      <c r="N8368" t="s">
        <v>8536</v>
      </c>
      <c r="O8368" t="s">
        <v>8640</v>
      </c>
      <c r="P8368" t="s">
        <v>8541</v>
      </c>
      <c r="Q8368">
        <v>95051</v>
      </c>
      <c r="R8368" t="s">
        <v>8542</v>
      </c>
      <c r="S8368" t="s">
        <v>8494</v>
      </c>
      <c r="T8368" t="s">
        <v>7738</v>
      </c>
    </row>
    <row r="8369" spans="1:20" x14ac:dyDescent="0.25">
      <c r="A8369" t="s">
        <v>6782</v>
      </c>
      <c r="B8369" s="2">
        <v>41889</v>
      </c>
      <c r="C8369" s="2">
        <v>41894</v>
      </c>
      <c r="D8369" t="s">
        <v>11</v>
      </c>
      <c r="E8369" t="s">
        <v>4968</v>
      </c>
      <c r="F8369" t="s">
        <v>3953</v>
      </c>
      <c r="G8369" s="1">
        <v>2056</v>
      </c>
      <c r="H8369">
        <v>2</v>
      </c>
      <c r="I8369">
        <v>0</v>
      </c>
      <c r="J8369" s="1">
        <v>96632</v>
      </c>
      <c r="K8369" t="s">
        <v>9128</v>
      </c>
      <c r="L8369" t="s">
        <v>9148</v>
      </c>
      <c r="M8369" t="s">
        <v>10645</v>
      </c>
      <c r="N8369" t="s">
        <v>8536</v>
      </c>
      <c r="O8369" t="s">
        <v>8640</v>
      </c>
      <c r="P8369" t="s">
        <v>8541</v>
      </c>
      <c r="Q8369">
        <v>95051</v>
      </c>
      <c r="R8369" t="s">
        <v>8542</v>
      </c>
      <c r="S8369" t="s">
        <v>8494</v>
      </c>
      <c r="T8369" t="s">
        <v>7738</v>
      </c>
    </row>
    <row r="8370" spans="1:20" x14ac:dyDescent="0.25">
      <c r="A8370" t="s">
        <v>6782</v>
      </c>
      <c r="B8370" s="2">
        <v>41889</v>
      </c>
      <c r="C8370" s="2">
        <v>41894</v>
      </c>
      <c r="D8370" t="s">
        <v>11</v>
      </c>
      <c r="E8370" t="s">
        <v>4968</v>
      </c>
      <c r="F8370" t="s">
        <v>5783</v>
      </c>
      <c r="G8370" s="1">
        <v>8392</v>
      </c>
      <c r="H8370">
        <v>5</v>
      </c>
      <c r="I8370">
        <v>2</v>
      </c>
      <c r="J8370" s="1">
        <v>3147</v>
      </c>
      <c r="K8370" t="s">
        <v>9128</v>
      </c>
      <c r="L8370" t="s">
        <v>9142</v>
      </c>
      <c r="M8370" t="s">
        <v>10887</v>
      </c>
      <c r="N8370" t="s">
        <v>8536</v>
      </c>
      <c r="O8370" t="s">
        <v>8640</v>
      </c>
      <c r="P8370" t="s">
        <v>8541</v>
      </c>
      <c r="Q8370">
        <v>95051</v>
      </c>
      <c r="R8370" t="s">
        <v>8542</v>
      </c>
      <c r="S8370" t="s">
        <v>8494</v>
      </c>
      <c r="T8370" t="s">
        <v>7738</v>
      </c>
    </row>
    <row r="8371" spans="1:20" x14ac:dyDescent="0.25">
      <c r="A8371" t="s">
        <v>6784</v>
      </c>
      <c r="B8371" s="2">
        <v>42532</v>
      </c>
      <c r="C8371" s="2">
        <v>42537</v>
      </c>
      <c r="D8371" t="s">
        <v>19</v>
      </c>
      <c r="E8371" t="s">
        <v>1216</v>
      </c>
      <c r="F8371" t="s">
        <v>445</v>
      </c>
      <c r="G8371" s="1">
        <v>902712</v>
      </c>
      <c r="H8371">
        <v>3</v>
      </c>
      <c r="I8371">
        <v>2</v>
      </c>
      <c r="J8371" s="1">
        <v>338517</v>
      </c>
      <c r="K8371" t="s">
        <v>9123</v>
      </c>
      <c r="L8371" t="s">
        <v>9131</v>
      </c>
      <c r="M8371" t="s">
        <v>9357</v>
      </c>
      <c r="N8371" t="s">
        <v>8536</v>
      </c>
      <c r="O8371" t="s">
        <v>8540</v>
      </c>
      <c r="P8371" t="s">
        <v>8541</v>
      </c>
      <c r="Q8371">
        <v>90049</v>
      </c>
      <c r="R8371" t="s">
        <v>8542</v>
      </c>
      <c r="S8371" t="s">
        <v>8015</v>
      </c>
      <c r="T8371" t="s">
        <v>7736</v>
      </c>
    </row>
    <row r="8372" spans="1:20" x14ac:dyDescent="0.25">
      <c r="A8372" t="s">
        <v>6785</v>
      </c>
      <c r="B8372" s="2">
        <v>42660</v>
      </c>
      <c r="C8372" s="2">
        <v>42664</v>
      </c>
      <c r="D8372" t="s">
        <v>19</v>
      </c>
      <c r="E8372" t="s">
        <v>2077</v>
      </c>
      <c r="F8372" t="s">
        <v>4481</v>
      </c>
      <c r="G8372" s="1">
        <v>120666</v>
      </c>
      <c r="H8372">
        <v>2</v>
      </c>
      <c r="I8372">
        <v>15</v>
      </c>
      <c r="J8372" s="1">
        <v>21294</v>
      </c>
      <c r="K8372" t="s">
        <v>9123</v>
      </c>
      <c r="L8372" t="s">
        <v>9124</v>
      </c>
      <c r="M8372" t="s">
        <v>10744</v>
      </c>
      <c r="N8372" t="s">
        <v>8536</v>
      </c>
      <c r="O8372" t="s">
        <v>8782</v>
      </c>
      <c r="P8372" t="s">
        <v>8541</v>
      </c>
      <c r="Q8372">
        <v>93727</v>
      </c>
      <c r="R8372" t="s">
        <v>8542</v>
      </c>
      <c r="S8372" t="s">
        <v>8188</v>
      </c>
      <c r="T8372" t="s">
        <v>7744</v>
      </c>
    </row>
    <row r="8373" spans="1:20" x14ac:dyDescent="0.25">
      <c r="A8373" t="s">
        <v>6786</v>
      </c>
      <c r="B8373" s="2">
        <v>42000</v>
      </c>
      <c r="C8373" s="2">
        <v>42003</v>
      </c>
      <c r="D8373" t="s">
        <v>79</v>
      </c>
      <c r="E8373" t="s">
        <v>4202</v>
      </c>
      <c r="F8373" t="s">
        <v>890</v>
      </c>
      <c r="G8373" s="1">
        <v>4984</v>
      </c>
      <c r="H8373">
        <v>1</v>
      </c>
      <c r="I8373">
        <v>8</v>
      </c>
      <c r="J8373" s="1">
        <v>-84728</v>
      </c>
      <c r="K8373" t="s">
        <v>9128</v>
      </c>
      <c r="L8373" t="s">
        <v>9142</v>
      </c>
      <c r="M8373" t="s">
        <v>9585</v>
      </c>
      <c r="N8373" t="s">
        <v>8536</v>
      </c>
      <c r="O8373" t="s">
        <v>8549</v>
      </c>
      <c r="P8373" t="s">
        <v>8550</v>
      </c>
      <c r="Q8373">
        <v>76106</v>
      </c>
      <c r="R8373" t="s">
        <v>8551</v>
      </c>
      <c r="S8373" t="s">
        <v>8458</v>
      </c>
      <c r="T8373" t="s">
        <v>7736</v>
      </c>
    </row>
    <row r="8374" spans="1:20" x14ac:dyDescent="0.25">
      <c r="A8374" t="s">
        <v>6787</v>
      </c>
      <c r="B8374" s="2">
        <v>42698</v>
      </c>
      <c r="C8374" s="2">
        <v>42705</v>
      </c>
      <c r="D8374" t="s">
        <v>19</v>
      </c>
      <c r="E8374" t="s">
        <v>3414</v>
      </c>
      <c r="F8374" t="s">
        <v>1922</v>
      </c>
      <c r="G8374" s="1">
        <v>8226</v>
      </c>
      <c r="H8374">
        <v>3</v>
      </c>
      <c r="I8374">
        <v>0</v>
      </c>
      <c r="J8374" s="1">
        <v>337266</v>
      </c>
      <c r="K8374" t="s">
        <v>9123</v>
      </c>
      <c r="L8374" t="s">
        <v>9135</v>
      </c>
      <c r="M8374" t="s">
        <v>10033</v>
      </c>
      <c r="N8374" t="s">
        <v>8536</v>
      </c>
      <c r="O8374" t="s">
        <v>8547</v>
      </c>
      <c r="P8374" t="s">
        <v>8548</v>
      </c>
      <c r="Q8374">
        <v>98105</v>
      </c>
      <c r="R8374" t="s">
        <v>8542</v>
      </c>
      <c r="S8374" t="s">
        <v>8387</v>
      </c>
      <c r="T8374" t="s">
        <v>7744</v>
      </c>
    </row>
    <row r="8375" spans="1:20" x14ac:dyDescent="0.25">
      <c r="A8375" t="s">
        <v>6788</v>
      </c>
      <c r="B8375" s="2">
        <v>42684</v>
      </c>
      <c r="C8375" s="2">
        <v>42687</v>
      </c>
      <c r="D8375" t="s">
        <v>79</v>
      </c>
      <c r="E8375" t="s">
        <v>878</v>
      </c>
      <c r="F8375" t="s">
        <v>2375</v>
      </c>
      <c r="G8375" s="1">
        <v>2974</v>
      </c>
      <c r="H8375">
        <v>1</v>
      </c>
      <c r="I8375">
        <v>0</v>
      </c>
      <c r="J8375" s="1">
        <v>4461</v>
      </c>
      <c r="K8375" t="s">
        <v>9128</v>
      </c>
      <c r="L8375" t="s">
        <v>9133</v>
      </c>
      <c r="M8375" t="s">
        <v>10192</v>
      </c>
      <c r="N8375" t="s">
        <v>8536</v>
      </c>
      <c r="O8375" t="s">
        <v>8556</v>
      </c>
      <c r="P8375" t="s">
        <v>8541</v>
      </c>
      <c r="Q8375">
        <v>94110</v>
      </c>
      <c r="R8375" t="s">
        <v>8542</v>
      </c>
      <c r="S8375" t="s">
        <v>7935</v>
      </c>
      <c r="T8375" t="s">
        <v>7736</v>
      </c>
    </row>
    <row r="8376" spans="1:20" x14ac:dyDescent="0.25">
      <c r="A8376" t="s">
        <v>6789</v>
      </c>
      <c r="B8376" s="2">
        <v>42009</v>
      </c>
      <c r="C8376" s="2">
        <v>42014</v>
      </c>
      <c r="D8376" t="s">
        <v>19</v>
      </c>
      <c r="E8376" t="s">
        <v>1386</v>
      </c>
      <c r="F8376" t="s">
        <v>2008</v>
      </c>
      <c r="G8376" s="1">
        <v>8736</v>
      </c>
      <c r="H8376">
        <v>6</v>
      </c>
      <c r="I8376">
        <v>0</v>
      </c>
      <c r="J8376" s="1">
        <v>235872</v>
      </c>
      <c r="K8376" t="s">
        <v>9128</v>
      </c>
      <c r="L8376" t="s">
        <v>9144</v>
      </c>
      <c r="M8376" t="s">
        <v>10065</v>
      </c>
      <c r="N8376" t="s">
        <v>8536</v>
      </c>
      <c r="O8376" t="s">
        <v>8556</v>
      </c>
      <c r="P8376" t="s">
        <v>8541</v>
      </c>
      <c r="Q8376">
        <v>94110</v>
      </c>
      <c r="R8376" t="s">
        <v>8542</v>
      </c>
      <c r="S8376" t="s">
        <v>8049</v>
      </c>
      <c r="T8376" t="s">
        <v>7744</v>
      </c>
    </row>
    <row r="8377" spans="1:20" x14ac:dyDescent="0.25">
      <c r="A8377" t="s">
        <v>6789</v>
      </c>
      <c r="B8377" s="2">
        <v>42009</v>
      </c>
      <c r="C8377" s="2">
        <v>42014</v>
      </c>
      <c r="D8377" t="s">
        <v>19</v>
      </c>
      <c r="E8377" t="s">
        <v>1386</v>
      </c>
      <c r="F8377" t="s">
        <v>1395</v>
      </c>
      <c r="G8377" s="1">
        <v>5616</v>
      </c>
      <c r="H8377">
        <v>6</v>
      </c>
      <c r="I8377">
        <v>2</v>
      </c>
      <c r="J8377" s="1">
        <v>1755</v>
      </c>
      <c r="K8377" t="s">
        <v>9128</v>
      </c>
      <c r="L8377" t="s">
        <v>9142</v>
      </c>
      <c r="M8377" t="s">
        <v>9811</v>
      </c>
      <c r="N8377" t="s">
        <v>8536</v>
      </c>
      <c r="O8377" t="s">
        <v>8556</v>
      </c>
      <c r="P8377" t="s">
        <v>8541</v>
      </c>
      <c r="Q8377">
        <v>94110</v>
      </c>
      <c r="R8377" t="s">
        <v>8542</v>
      </c>
      <c r="S8377" t="s">
        <v>8049</v>
      </c>
      <c r="T8377" t="s">
        <v>7744</v>
      </c>
    </row>
    <row r="8378" spans="1:20" x14ac:dyDescent="0.25">
      <c r="A8378" t="s">
        <v>6790</v>
      </c>
      <c r="B8378" s="2">
        <v>42815</v>
      </c>
      <c r="C8378" s="2">
        <v>42821</v>
      </c>
      <c r="D8378" t="s">
        <v>19</v>
      </c>
      <c r="E8378" t="s">
        <v>2150</v>
      </c>
      <c r="F8378" t="s">
        <v>3465</v>
      </c>
      <c r="G8378" s="1">
        <v>64384</v>
      </c>
      <c r="H8378">
        <v>1</v>
      </c>
      <c r="I8378">
        <v>2</v>
      </c>
      <c r="J8378" s="1">
        <v>8048</v>
      </c>
      <c r="K8378" t="s">
        <v>9128</v>
      </c>
      <c r="L8378" t="s">
        <v>9144</v>
      </c>
      <c r="M8378" t="s">
        <v>10541</v>
      </c>
      <c r="N8378" t="s">
        <v>8536</v>
      </c>
      <c r="O8378" t="s">
        <v>8915</v>
      </c>
      <c r="P8378" t="s">
        <v>8544</v>
      </c>
      <c r="Q8378">
        <v>33068</v>
      </c>
      <c r="R8378" t="s">
        <v>8539</v>
      </c>
      <c r="S8378" t="s">
        <v>8201</v>
      </c>
      <c r="T8378" t="s">
        <v>7738</v>
      </c>
    </row>
    <row r="8379" spans="1:20" x14ac:dyDescent="0.25">
      <c r="A8379" t="s">
        <v>6791</v>
      </c>
      <c r="B8379" s="2">
        <v>42320</v>
      </c>
      <c r="C8379" s="2">
        <v>42326</v>
      </c>
      <c r="D8379" t="s">
        <v>19</v>
      </c>
      <c r="E8379" t="s">
        <v>4842</v>
      </c>
      <c r="F8379" t="s">
        <v>1856</v>
      </c>
      <c r="G8379" s="1">
        <v>64784</v>
      </c>
      <c r="H8379">
        <v>1</v>
      </c>
      <c r="I8379">
        <v>2</v>
      </c>
      <c r="J8379" s="1">
        <v>-145764</v>
      </c>
      <c r="K8379" t="s">
        <v>9128</v>
      </c>
      <c r="L8379" t="s">
        <v>9133</v>
      </c>
      <c r="M8379" t="s">
        <v>10001</v>
      </c>
      <c r="N8379" t="s">
        <v>8536</v>
      </c>
      <c r="O8379" t="s">
        <v>8563</v>
      </c>
      <c r="P8379" t="s">
        <v>8550</v>
      </c>
      <c r="Q8379">
        <v>77095</v>
      </c>
      <c r="R8379" t="s">
        <v>8551</v>
      </c>
      <c r="S8379" t="s">
        <v>8489</v>
      </c>
      <c r="T8379" t="s">
        <v>7738</v>
      </c>
    </row>
    <row r="8380" spans="1:20" x14ac:dyDescent="0.25">
      <c r="A8380" t="s">
        <v>6791</v>
      </c>
      <c r="B8380" s="2">
        <v>42320</v>
      </c>
      <c r="C8380" s="2">
        <v>42326</v>
      </c>
      <c r="D8380" t="s">
        <v>19</v>
      </c>
      <c r="E8380" t="s">
        <v>4842</v>
      </c>
      <c r="F8380" t="s">
        <v>453</v>
      </c>
      <c r="G8380" s="1">
        <v>15552</v>
      </c>
      <c r="H8380">
        <v>3</v>
      </c>
      <c r="I8380">
        <v>2</v>
      </c>
      <c r="J8380" s="1">
        <v>56376</v>
      </c>
      <c r="K8380" t="s">
        <v>9128</v>
      </c>
      <c r="L8380" t="s">
        <v>9148</v>
      </c>
      <c r="M8380" t="s">
        <v>9361</v>
      </c>
      <c r="N8380" t="s">
        <v>8536</v>
      </c>
      <c r="O8380" t="s">
        <v>8563</v>
      </c>
      <c r="P8380" t="s">
        <v>8550</v>
      </c>
      <c r="Q8380">
        <v>77095</v>
      </c>
      <c r="R8380" t="s">
        <v>8551</v>
      </c>
      <c r="S8380" t="s">
        <v>8489</v>
      </c>
      <c r="T8380" t="s">
        <v>7738</v>
      </c>
    </row>
    <row r="8381" spans="1:20" x14ac:dyDescent="0.25">
      <c r="A8381" t="s">
        <v>6791</v>
      </c>
      <c r="B8381" s="2">
        <v>42320</v>
      </c>
      <c r="C8381" s="2">
        <v>42326</v>
      </c>
      <c r="D8381" t="s">
        <v>19</v>
      </c>
      <c r="E8381" t="s">
        <v>4842</v>
      </c>
      <c r="F8381" t="s">
        <v>1891</v>
      </c>
      <c r="G8381" s="1">
        <v>223888</v>
      </c>
      <c r="H8381">
        <v>7</v>
      </c>
      <c r="I8381">
        <v>2</v>
      </c>
      <c r="J8381" s="1">
        <v>69965</v>
      </c>
      <c r="K8381" t="s">
        <v>9128</v>
      </c>
      <c r="L8381" t="s">
        <v>9167</v>
      </c>
      <c r="M8381" t="s">
        <v>10018</v>
      </c>
      <c r="N8381" t="s">
        <v>8536</v>
      </c>
      <c r="O8381" t="s">
        <v>8563</v>
      </c>
      <c r="P8381" t="s">
        <v>8550</v>
      </c>
      <c r="Q8381">
        <v>77095</v>
      </c>
      <c r="R8381" t="s">
        <v>8551</v>
      </c>
      <c r="S8381" t="s">
        <v>8489</v>
      </c>
      <c r="T8381" t="s">
        <v>7738</v>
      </c>
    </row>
    <row r="8382" spans="1:20" x14ac:dyDescent="0.25">
      <c r="A8382" t="s">
        <v>6792</v>
      </c>
      <c r="B8382" s="2">
        <v>41891</v>
      </c>
      <c r="C8382" s="2">
        <v>41896</v>
      </c>
      <c r="D8382" t="s">
        <v>11</v>
      </c>
      <c r="E8382" t="s">
        <v>1933</v>
      </c>
      <c r="F8382" t="s">
        <v>1471</v>
      </c>
      <c r="G8382" s="1">
        <v>10896</v>
      </c>
      <c r="H8382">
        <v>3</v>
      </c>
      <c r="I8382">
        <v>2</v>
      </c>
      <c r="J8382" s="1">
        <v>3405</v>
      </c>
      <c r="K8382" t="s">
        <v>9128</v>
      </c>
      <c r="L8382" t="s">
        <v>9148</v>
      </c>
      <c r="M8382" t="s">
        <v>9840</v>
      </c>
      <c r="N8382" t="s">
        <v>8536</v>
      </c>
      <c r="O8382" t="s">
        <v>8579</v>
      </c>
      <c r="P8382" t="s">
        <v>8566</v>
      </c>
      <c r="Q8382">
        <v>60653</v>
      </c>
      <c r="R8382" t="s">
        <v>8551</v>
      </c>
      <c r="S8382" t="s">
        <v>8155</v>
      </c>
      <c r="T8382" t="s">
        <v>7736</v>
      </c>
    </row>
    <row r="8383" spans="1:20" x14ac:dyDescent="0.25">
      <c r="A8383" t="s">
        <v>6793</v>
      </c>
      <c r="B8383" s="2">
        <v>42446</v>
      </c>
      <c r="C8383" s="2">
        <v>42448</v>
      </c>
      <c r="D8383" t="s">
        <v>11</v>
      </c>
      <c r="E8383" t="s">
        <v>3521</v>
      </c>
      <c r="F8383" t="s">
        <v>1033</v>
      </c>
      <c r="G8383" s="1">
        <v>84784</v>
      </c>
      <c r="H8383">
        <v>2</v>
      </c>
      <c r="I8383">
        <v>2</v>
      </c>
      <c r="J8383" s="1">
        <v>-201362</v>
      </c>
      <c r="K8383" t="s">
        <v>9139</v>
      </c>
      <c r="L8383" t="s">
        <v>9140</v>
      </c>
      <c r="M8383" t="s">
        <v>9648</v>
      </c>
      <c r="N8383" t="s">
        <v>8536</v>
      </c>
      <c r="O8383" t="s">
        <v>8556</v>
      </c>
      <c r="P8383" t="s">
        <v>8541</v>
      </c>
      <c r="Q8383">
        <v>94109</v>
      </c>
      <c r="R8383" t="s">
        <v>8542</v>
      </c>
      <c r="S8383" t="s">
        <v>8401</v>
      </c>
      <c r="T8383" t="s">
        <v>7736</v>
      </c>
    </row>
    <row r="8384" spans="1:20" x14ac:dyDescent="0.25">
      <c r="A8384" t="s">
        <v>6794</v>
      </c>
      <c r="B8384" s="2">
        <v>42408</v>
      </c>
      <c r="C8384" s="2">
        <v>42415</v>
      </c>
      <c r="D8384" t="s">
        <v>19</v>
      </c>
      <c r="E8384" t="s">
        <v>5641</v>
      </c>
      <c r="F8384" t="s">
        <v>1845</v>
      </c>
      <c r="G8384" s="1">
        <v>2415</v>
      </c>
      <c r="H8384">
        <v>4</v>
      </c>
      <c r="I8384">
        <v>3</v>
      </c>
      <c r="J8384" s="1">
        <v>0</v>
      </c>
      <c r="K8384" t="s">
        <v>9123</v>
      </c>
      <c r="L8384" t="s">
        <v>9126</v>
      </c>
      <c r="M8384" t="s">
        <v>9996</v>
      </c>
      <c r="N8384" t="s">
        <v>8536</v>
      </c>
      <c r="O8384" t="s">
        <v>8563</v>
      </c>
      <c r="P8384" t="s">
        <v>8550</v>
      </c>
      <c r="Q8384">
        <v>77036</v>
      </c>
      <c r="R8384" t="s">
        <v>8551</v>
      </c>
      <c r="S8384" t="s">
        <v>8513</v>
      </c>
      <c r="T8384" t="s">
        <v>7738</v>
      </c>
    </row>
    <row r="8385" spans="1:20" x14ac:dyDescent="0.25">
      <c r="A8385" t="s">
        <v>6795</v>
      </c>
      <c r="B8385" s="2">
        <v>42700</v>
      </c>
      <c r="C8385" s="2">
        <v>42702</v>
      </c>
      <c r="D8385" t="s">
        <v>79</v>
      </c>
      <c r="E8385" t="s">
        <v>2462</v>
      </c>
      <c r="F8385" t="s">
        <v>1726</v>
      </c>
      <c r="G8385" s="1">
        <v>5997</v>
      </c>
      <c r="H8385">
        <v>3</v>
      </c>
      <c r="I8385">
        <v>0</v>
      </c>
      <c r="J8385" s="1">
        <v>149925</v>
      </c>
      <c r="K8385" t="s">
        <v>9139</v>
      </c>
      <c r="L8385" t="s">
        <v>9162</v>
      </c>
      <c r="M8385" t="s">
        <v>9943</v>
      </c>
      <c r="N8385" t="s">
        <v>8536</v>
      </c>
      <c r="O8385" t="s">
        <v>9095</v>
      </c>
      <c r="P8385" t="s">
        <v>8625</v>
      </c>
      <c r="Q8385">
        <v>6484</v>
      </c>
      <c r="R8385" t="s">
        <v>8561</v>
      </c>
      <c r="S8385" t="s">
        <v>8260</v>
      </c>
      <c r="T8385" t="s">
        <v>7744</v>
      </c>
    </row>
    <row r="8386" spans="1:20" x14ac:dyDescent="0.25">
      <c r="A8386" t="s">
        <v>6795</v>
      </c>
      <c r="B8386" s="2">
        <v>42700</v>
      </c>
      <c r="C8386" s="2">
        <v>42702</v>
      </c>
      <c r="D8386" t="s">
        <v>79</v>
      </c>
      <c r="E8386" t="s">
        <v>2462</v>
      </c>
      <c r="F8386" t="s">
        <v>2995</v>
      </c>
      <c r="G8386" s="1">
        <v>1336</v>
      </c>
      <c r="H8386">
        <v>2</v>
      </c>
      <c r="I8386">
        <v>0</v>
      </c>
      <c r="J8386" s="1">
        <v>64128</v>
      </c>
      <c r="K8386" t="s">
        <v>9128</v>
      </c>
      <c r="L8386" t="s">
        <v>9148</v>
      </c>
      <c r="M8386" t="s">
        <v>10399</v>
      </c>
      <c r="N8386" t="s">
        <v>8536</v>
      </c>
      <c r="O8386" t="s">
        <v>9095</v>
      </c>
      <c r="P8386" t="s">
        <v>8625</v>
      </c>
      <c r="Q8386">
        <v>6484</v>
      </c>
      <c r="R8386" t="s">
        <v>8561</v>
      </c>
      <c r="S8386" t="s">
        <v>8260</v>
      </c>
      <c r="T8386" t="s">
        <v>7744</v>
      </c>
    </row>
    <row r="8387" spans="1:20" x14ac:dyDescent="0.25">
      <c r="A8387" t="s">
        <v>6796</v>
      </c>
      <c r="B8387" s="2">
        <v>42982</v>
      </c>
      <c r="C8387" s="2">
        <v>42986</v>
      </c>
      <c r="D8387" t="s">
        <v>19</v>
      </c>
      <c r="E8387" t="s">
        <v>226</v>
      </c>
      <c r="F8387" t="s">
        <v>2682</v>
      </c>
      <c r="G8387" s="1">
        <v>11808</v>
      </c>
      <c r="H8387">
        <v>3</v>
      </c>
      <c r="I8387">
        <v>2</v>
      </c>
      <c r="J8387" s="1">
        <v>41328</v>
      </c>
      <c r="K8387" t="s">
        <v>9128</v>
      </c>
      <c r="L8387" t="s">
        <v>9142</v>
      </c>
      <c r="M8387" t="s">
        <v>10300</v>
      </c>
      <c r="N8387" t="s">
        <v>8536</v>
      </c>
      <c r="O8387" t="s">
        <v>8763</v>
      </c>
      <c r="P8387" t="s">
        <v>8541</v>
      </c>
      <c r="Q8387">
        <v>94601</v>
      </c>
      <c r="R8387" t="s">
        <v>8542</v>
      </c>
      <c r="S8387" t="s">
        <v>7789</v>
      </c>
      <c r="T8387" t="s">
        <v>7738</v>
      </c>
    </row>
    <row r="8388" spans="1:20" x14ac:dyDescent="0.25">
      <c r="A8388" t="s">
        <v>6797</v>
      </c>
      <c r="B8388" s="2">
        <v>42152</v>
      </c>
      <c r="C8388" s="2">
        <v>42158</v>
      </c>
      <c r="D8388" t="s">
        <v>19</v>
      </c>
      <c r="E8388" t="s">
        <v>2887</v>
      </c>
      <c r="F8388" t="s">
        <v>1511</v>
      </c>
      <c r="G8388" s="1">
        <v>1624</v>
      </c>
      <c r="H8388">
        <v>1</v>
      </c>
      <c r="I8388">
        <v>0</v>
      </c>
      <c r="J8388" s="1">
        <v>2436</v>
      </c>
      <c r="K8388" t="s">
        <v>9128</v>
      </c>
      <c r="L8388" t="s">
        <v>9133</v>
      </c>
      <c r="M8388" t="s">
        <v>9857</v>
      </c>
      <c r="N8388" t="s">
        <v>8536</v>
      </c>
      <c r="O8388" t="s">
        <v>8665</v>
      </c>
      <c r="P8388" t="s">
        <v>8625</v>
      </c>
      <c r="Q8388">
        <v>6040</v>
      </c>
      <c r="R8388" t="s">
        <v>8561</v>
      </c>
      <c r="S8388" t="s">
        <v>8315</v>
      </c>
      <c r="T8388" t="s">
        <v>7736</v>
      </c>
    </row>
    <row r="8389" spans="1:20" x14ac:dyDescent="0.25">
      <c r="A8389" t="s">
        <v>6797</v>
      </c>
      <c r="B8389" s="2">
        <v>42152</v>
      </c>
      <c r="C8389" s="2">
        <v>42158</v>
      </c>
      <c r="D8389" t="s">
        <v>19</v>
      </c>
      <c r="E8389" t="s">
        <v>2887</v>
      </c>
      <c r="F8389" t="s">
        <v>370</v>
      </c>
      <c r="G8389" s="1">
        <v>7755</v>
      </c>
      <c r="H8389">
        <v>5</v>
      </c>
      <c r="I8389">
        <v>0</v>
      </c>
      <c r="J8389" s="1">
        <v>21714</v>
      </c>
      <c r="K8389" t="s">
        <v>9128</v>
      </c>
      <c r="L8389" t="s">
        <v>9133</v>
      </c>
      <c r="M8389" t="s">
        <v>9319</v>
      </c>
      <c r="N8389" t="s">
        <v>8536</v>
      </c>
      <c r="O8389" t="s">
        <v>8665</v>
      </c>
      <c r="P8389" t="s">
        <v>8625</v>
      </c>
      <c r="Q8389">
        <v>6040</v>
      </c>
      <c r="R8389" t="s">
        <v>8561</v>
      </c>
      <c r="S8389" t="s">
        <v>8315</v>
      </c>
      <c r="T8389" t="s">
        <v>7736</v>
      </c>
    </row>
    <row r="8390" spans="1:20" x14ac:dyDescent="0.25">
      <c r="A8390" t="s">
        <v>6798</v>
      </c>
      <c r="B8390" s="2">
        <v>41944</v>
      </c>
      <c r="C8390" s="2">
        <v>41948</v>
      </c>
      <c r="D8390" t="s">
        <v>19</v>
      </c>
      <c r="E8390" t="s">
        <v>1689</v>
      </c>
      <c r="F8390" t="s">
        <v>1041</v>
      </c>
      <c r="G8390" s="1">
        <v>7612</v>
      </c>
      <c r="H8390">
        <v>2</v>
      </c>
      <c r="I8390">
        <v>0</v>
      </c>
      <c r="J8390" s="1">
        <v>220748</v>
      </c>
      <c r="K8390" t="s">
        <v>9128</v>
      </c>
      <c r="L8390" t="s">
        <v>9144</v>
      </c>
      <c r="M8390" t="s">
        <v>9652</v>
      </c>
      <c r="N8390" t="s">
        <v>8536</v>
      </c>
      <c r="O8390" t="s">
        <v>8919</v>
      </c>
      <c r="P8390" t="s">
        <v>8630</v>
      </c>
      <c r="Q8390">
        <v>7050</v>
      </c>
      <c r="R8390" t="s">
        <v>8561</v>
      </c>
      <c r="S8390" t="s">
        <v>8113</v>
      </c>
      <c r="T8390" t="s">
        <v>7738</v>
      </c>
    </row>
    <row r="8391" spans="1:20" x14ac:dyDescent="0.25">
      <c r="A8391" t="s">
        <v>6799</v>
      </c>
      <c r="B8391" s="2">
        <v>42731</v>
      </c>
      <c r="C8391" s="2">
        <v>42734</v>
      </c>
      <c r="D8391" t="s">
        <v>79</v>
      </c>
      <c r="E8391" t="s">
        <v>1222</v>
      </c>
      <c r="F8391" t="s">
        <v>234</v>
      </c>
      <c r="G8391" s="1">
        <v>17184</v>
      </c>
      <c r="H8391">
        <v>6</v>
      </c>
      <c r="I8391">
        <v>2</v>
      </c>
      <c r="J8391" s="1">
        <v>62292</v>
      </c>
      <c r="K8391" t="s">
        <v>9128</v>
      </c>
      <c r="L8391" t="s">
        <v>9191</v>
      </c>
      <c r="M8391" t="s">
        <v>9250</v>
      </c>
      <c r="N8391" t="s">
        <v>8536</v>
      </c>
      <c r="O8391" t="s">
        <v>8631</v>
      </c>
      <c r="P8391" t="s">
        <v>8604</v>
      </c>
      <c r="Q8391">
        <v>44312</v>
      </c>
      <c r="R8391" t="s">
        <v>8561</v>
      </c>
      <c r="S8391" t="s">
        <v>8017</v>
      </c>
      <c r="T8391" t="s">
        <v>7744</v>
      </c>
    </row>
    <row r="8392" spans="1:20" x14ac:dyDescent="0.25">
      <c r="A8392" t="s">
        <v>6800</v>
      </c>
      <c r="B8392" s="2">
        <v>43073</v>
      </c>
      <c r="C8392" s="2">
        <v>43075</v>
      </c>
      <c r="D8392" t="s">
        <v>79</v>
      </c>
      <c r="E8392" t="s">
        <v>1284</v>
      </c>
      <c r="F8392" t="s">
        <v>2223</v>
      </c>
      <c r="G8392" s="1">
        <v>1176</v>
      </c>
      <c r="H8392">
        <v>2</v>
      </c>
      <c r="I8392">
        <v>0</v>
      </c>
      <c r="J8392" s="1">
        <v>57624</v>
      </c>
      <c r="K8392" t="s">
        <v>9128</v>
      </c>
      <c r="L8392" t="s">
        <v>9148</v>
      </c>
      <c r="M8392" t="s">
        <v>10142</v>
      </c>
      <c r="N8392" t="s">
        <v>8536</v>
      </c>
      <c r="O8392" t="s">
        <v>8540</v>
      </c>
      <c r="P8392" t="s">
        <v>8541</v>
      </c>
      <c r="Q8392">
        <v>90032</v>
      </c>
      <c r="R8392" t="s">
        <v>8542</v>
      </c>
      <c r="S8392" t="s">
        <v>8032</v>
      </c>
      <c r="T8392" t="s">
        <v>7738</v>
      </c>
    </row>
    <row r="8393" spans="1:20" x14ac:dyDescent="0.25">
      <c r="A8393" t="s">
        <v>6801</v>
      </c>
      <c r="B8393" s="2">
        <v>43092</v>
      </c>
      <c r="C8393" s="2">
        <v>43099</v>
      </c>
      <c r="D8393" t="s">
        <v>19</v>
      </c>
      <c r="E8393" t="s">
        <v>3637</v>
      </c>
      <c r="F8393" t="s">
        <v>2176</v>
      </c>
      <c r="G8393" s="1">
        <v>2746</v>
      </c>
      <c r="H8393">
        <v>2</v>
      </c>
      <c r="I8393">
        <v>0</v>
      </c>
      <c r="J8393" s="1">
        <v>98856</v>
      </c>
      <c r="K8393" t="s">
        <v>9123</v>
      </c>
      <c r="L8393" t="s">
        <v>9135</v>
      </c>
      <c r="M8393" t="s">
        <v>10127</v>
      </c>
      <c r="N8393" t="s">
        <v>8536</v>
      </c>
      <c r="O8393" t="s">
        <v>9096</v>
      </c>
      <c r="P8393" t="s">
        <v>8625</v>
      </c>
      <c r="Q8393">
        <v>6810</v>
      </c>
      <c r="R8393" t="s">
        <v>8561</v>
      </c>
      <c r="S8393" t="s">
        <v>8412</v>
      </c>
      <c r="T8393" t="s">
        <v>7744</v>
      </c>
    </row>
    <row r="8394" spans="1:20" x14ac:dyDescent="0.25">
      <c r="A8394" t="s">
        <v>6802</v>
      </c>
      <c r="B8394" s="2">
        <v>42705</v>
      </c>
      <c r="C8394" s="2">
        <v>42710</v>
      </c>
      <c r="D8394" t="s">
        <v>11</v>
      </c>
      <c r="E8394" t="s">
        <v>1907</v>
      </c>
      <c r="F8394" t="s">
        <v>4697</v>
      </c>
      <c r="G8394" s="1">
        <v>13794</v>
      </c>
      <c r="H8394">
        <v>3</v>
      </c>
      <c r="I8394">
        <v>0</v>
      </c>
      <c r="J8394" s="1">
        <v>358644</v>
      </c>
      <c r="K8394" t="s">
        <v>9139</v>
      </c>
      <c r="L8394" t="s">
        <v>9140</v>
      </c>
      <c r="M8394" t="s">
        <v>10780</v>
      </c>
      <c r="N8394" t="s">
        <v>8536</v>
      </c>
      <c r="O8394" t="s">
        <v>8614</v>
      </c>
      <c r="P8394" t="s">
        <v>8663</v>
      </c>
      <c r="Q8394">
        <v>2038</v>
      </c>
      <c r="R8394" t="s">
        <v>8561</v>
      </c>
      <c r="S8394" t="s">
        <v>8150</v>
      </c>
      <c r="T8394" t="s">
        <v>7736</v>
      </c>
    </row>
    <row r="8395" spans="1:20" x14ac:dyDescent="0.25">
      <c r="A8395" t="s">
        <v>6802</v>
      </c>
      <c r="B8395" s="2">
        <v>42705</v>
      </c>
      <c r="C8395" s="2">
        <v>42710</v>
      </c>
      <c r="D8395" t="s">
        <v>11</v>
      </c>
      <c r="E8395" t="s">
        <v>1907</v>
      </c>
      <c r="F8395" t="s">
        <v>3299</v>
      </c>
      <c r="G8395" s="1">
        <v>11115</v>
      </c>
      <c r="H8395">
        <v>5</v>
      </c>
      <c r="I8395">
        <v>0</v>
      </c>
      <c r="J8395" s="1">
        <v>48906</v>
      </c>
      <c r="K8395" t="s">
        <v>9123</v>
      </c>
      <c r="L8395" t="s">
        <v>9135</v>
      </c>
      <c r="M8395" t="s">
        <v>10492</v>
      </c>
      <c r="N8395" t="s">
        <v>8536</v>
      </c>
      <c r="O8395" t="s">
        <v>8614</v>
      </c>
      <c r="P8395" t="s">
        <v>8663</v>
      </c>
      <c r="Q8395">
        <v>2038</v>
      </c>
      <c r="R8395" t="s">
        <v>8561</v>
      </c>
      <c r="S8395" t="s">
        <v>8150</v>
      </c>
      <c r="T8395" t="s">
        <v>7736</v>
      </c>
    </row>
    <row r="8396" spans="1:20" x14ac:dyDescent="0.25">
      <c r="A8396" t="s">
        <v>6802</v>
      </c>
      <c r="B8396" s="2">
        <v>42705</v>
      </c>
      <c r="C8396" s="2">
        <v>42710</v>
      </c>
      <c r="D8396" t="s">
        <v>11</v>
      </c>
      <c r="E8396" t="s">
        <v>1907</v>
      </c>
      <c r="F8396" t="s">
        <v>463</v>
      </c>
      <c r="G8396" s="1">
        <v>90195</v>
      </c>
      <c r="H8396">
        <v>3</v>
      </c>
      <c r="I8396">
        <v>0</v>
      </c>
      <c r="J8396" s="1">
        <v>2976435</v>
      </c>
      <c r="K8396" t="s">
        <v>9128</v>
      </c>
      <c r="L8396" t="s">
        <v>9144</v>
      </c>
      <c r="M8396" t="s">
        <v>9369</v>
      </c>
      <c r="N8396" t="s">
        <v>8536</v>
      </c>
      <c r="O8396" t="s">
        <v>8614</v>
      </c>
      <c r="P8396" t="s">
        <v>8663</v>
      </c>
      <c r="Q8396">
        <v>2038</v>
      </c>
      <c r="R8396" t="s">
        <v>8561</v>
      </c>
      <c r="S8396" t="s">
        <v>8150</v>
      </c>
      <c r="T8396" t="s">
        <v>7736</v>
      </c>
    </row>
    <row r="8397" spans="1:20" x14ac:dyDescent="0.25">
      <c r="A8397" t="s">
        <v>6802</v>
      </c>
      <c r="B8397" s="2">
        <v>42705</v>
      </c>
      <c r="C8397" s="2">
        <v>42710</v>
      </c>
      <c r="D8397" t="s">
        <v>11</v>
      </c>
      <c r="E8397" t="s">
        <v>1907</v>
      </c>
      <c r="F8397" t="s">
        <v>1271</v>
      </c>
      <c r="G8397" s="1">
        <v>366009</v>
      </c>
      <c r="H8397">
        <v>3</v>
      </c>
      <c r="I8397">
        <v>3</v>
      </c>
      <c r="J8397" s="1">
        <v>-470583</v>
      </c>
      <c r="K8397" t="s">
        <v>9123</v>
      </c>
      <c r="L8397" t="s">
        <v>9131</v>
      </c>
      <c r="M8397" t="s">
        <v>9754</v>
      </c>
      <c r="N8397" t="s">
        <v>8536</v>
      </c>
      <c r="O8397" t="s">
        <v>8614</v>
      </c>
      <c r="P8397" t="s">
        <v>8663</v>
      </c>
      <c r="Q8397">
        <v>2038</v>
      </c>
      <c r="R8397" t="s">
        <v>8561</v>
      </c>
      <c r="S8397" t="s">
        <v>8150</v>
      </c>
      <c r="T8397" t="s">
        <v>7736</v>
      </c>
    </row>
    <row r="8398" spans="1:20" x14ac:dyDescent="0.25">
      <c r="A8398" t="s">
        <v>6803</v>
      </c>
      <c r="B8398" s="2">
        <v>41820</v>
      </c>
      <c r="C8398" s="2">
        <v>41820</v>
      </c>
      <c r="D8398" t="s">
        <v>654</v>
      </c>
      <c r="E8398" t="s">
        <v>1712</v>
      </c>
      <c r="F8398" t="s">
        <v>338</v>
      </c>
      <c r="G8398" s="1">
        <v>310688</v>
      </c>
      <c r="H8398">
        <v>7</v>
      </c>
      <c r="I8398">
        <v>2</v>
      </c>
      <c r="J8398" s="1">
        <v>1087408</v>
      </c>
      <c r="K8398" t="s">
        <v>9128</v>
      </c>
      <c r="L8398" t="s">
        <v>9148</v>
      </c>
      <c r="M8398" t="s">
        <v>9304</v>
      </c>
      <c r="N8398" t="s">
        <v>8536</v>
      </c>
      <c r="O8398" t="s">
        <v>8606</v>
      </c>
      <c r="P8398" t="s">
        <v>8546</v>
      </c>
      <c r="Q8398">
        <v>28403</v>
      </c>
      <c r="R8398" t="s">
        <v>8539</v>
      </c>
      <c r="S8398" t="s">
        <v>8117</v>
      </c>
      <c r="T8398" t="s">
        <v>7736</v>
      </c>
    </row>
    <row r="8399" spans="1:20" x14ac:dyDescent="0.25">
      <c r="A8399" t="s">
        <v>6804</v>
      </c>
      <c r="B8399" s="2">
        <v>41885</v>
      </c>
      <c r="C8399" s="2">
        <v>41886</v>
      </c>
      <c r="D8399" t="s">
        <v>79</v>
      </c>
      <c r="E8399" t="s">
        <v>1228</v>
      </c>
      <c r="F8399" t="s">
        <v>5208</v>
      </c>
      <c r="G8399" s="1">
        <v>768</v>
      </c>
      <c r="H8399">
        <v>5</v>
      </c>
      <c r="I8399">
        <v>8</v>
      </c>
      <c r="J8399" s="1">
        <v>-1152</v>
      </c>
      <c r="K8399" t="s">
        <v>9128</v>
      </c>
      <c r="L8399" t="s">
        <v>9142</v>
      </c>
      <c r="M8399" t="s">
        <v>10838</v>
      </c>
      <c r="N8399" t="s">
        <v>8536</v>
      </c>
      <c r="O8399" t="s">
        <v>8563</v>
      </c>
      <c r="P8399" t="s">
        <v>8550</v>
      </c>
      <c r="Q8399">
        <v>77095</v>
      </c>
      <c r="R8399" t="s">
        <v>8551</v>
      </c>
      <c r="S8399" t="s">
        <v>8018</v>
      </c>
      <c r="T8399" t="s">
        <v>7744</v>
      </c>
    </row>
    <row r="8400" spans="1:20" x14ac:dyDescent="0.25">
      <c r="A8400" t="s">
        <v>6805</v>
      </c>
      <c r="B8400" s="2">
        <v>43041</v>
      </c>
      <c r="C8400" s="2">
        <v>43046</v>
      </c>
      <c r="D8400" t="s">
        <v>11</v>
      </c>
      <c r="E8400" t="s">
        <v>3659</v>
      </c>
      <c r="F8400" t="s">
        <v>1946</v>
      </c>
      <c r="G8400" s="1">
        <v>155372</v>
      </c>
      <c r="H8400">
        <v>2</v>
      </c>
      <c r="I8400">
        <v>3</v>
      </c>
      <c r="J8400" s="1">
        <v>-355136</v>
      </c>
      <c r="K8400" t="s">
        <v>9123</v>
      </c>
      <c r="L8400" t="s">
        <v>9126</v>
      </c>
      <c r="M8400" t="s">
        <v>10041</v>
      </c>
      <c r="N8400" t="s">
        <v>8536</v>
      </c>
      <c r="O8400" t="s">
        <v>8582</v>
      </c>
      <c r="P8400" t="s">
        <v>8604</v>
      </c>
      <c r="Q8400">
        <v>45503</v>
      </c>
      <c r="R8400" t="s">
        <v>8561</v>
      </c>
      <c r="S8400" t="s">
        <v>8414</v>
      </c>
      <c r="T8400" t="s">
        <v>7744</v>
      </c>
    </row>
    <row r="8401" spans="1:20" x14ac:dyDescent="0.25">
      <c r="A8401" t="s">
        <v>6806</v>
      </c>
      <c r="B8401" s="2">
        <v>42107</v>
      </c>
      <c r="C8401" s="2">
        <v>42112</v>
      </c>
      <c r="D8401" t="s">
        <v>19</v>
      </c>
      <c r="E8401" t="s">
        <v>2416</v>
      </c>
      <c r="F8401" t="s">
        <v>2268</v>
      </c>
      <c r="G8401" s="1">
        <v>10744</v>
      </c>
      <c r="H8401">
        <v>1</v>
      </c>
      <c r="I8401">
        <v>2</v>
      </c>
      <c r="J8401" s="1">
        <v>8058</v>
      </c>
      <c r="K8401" t="s">
        <v>9128</v>
      </c>
      <c r="L8401" t="s">
        <v>9133</v>
      </c>
      <c r="M8401" t="s">
        <v>10156</v>
      </c>
      <c r="N8401" t="s">
        <v>8536</v>
      </c>
      <c r="O8401" t="s">
        <v>8801</v>
      </c>
      <c r="P8401" t="s">
        <v>8581</v>
      </c>
      <c r="Q8401">
        <v>85301</v>
      </c>
      <c r="R8401" t="s">
        <v>8542</v>
      </c>
      <c r="S8401" t="s">
        <v>8251</v>
      </c>
      <c r="T8401" t="s">
        <v>7736</v>
      </c>
    </row>
    <row r="8402" spans="1:20" x14ac:dyDescent="0.25">
      <c r="A8402" t="s">
        <v>6807</v>
      </c>
      <c r="B8402" s="2">
        <v>42343</v>
      </c>
      <c r="C8402" s="2">
        <v>42347</v>
      </c>
      <c r="D8402" t="s">
        <v>11</v>
      </c>
      <c r="E8402" t="s">
        <v>3282</v>
      </c>
      <c r="F8402" t="s">
        <v>1958</v>
      </c>
      <c r="G8402" s="1">
        <v>2324</v>
      </c>
      <c r="H8402">
        <v>5</v>
      </c>
      <c r="I8402">
        <v>2</v>
      </c>
      <c r="J8402" s="1">
        <v>78435</v>
      </c>
      <c r="K8402" t="s">
        <v>9128</v>
      </c>
      <c r="L8402" t="s">
        <v>9142</v>
      </c>
      <c r="M8402" t="s">
        <v>10048</v>
      </c>
      <c r="N8402" t="s">
        <v>8536</v>
      </c>
      <c r="O8402" t="s">
        <v>8576</v>
      </c>
      <c r="P8402" t="s">
        <v>8577</v>
      </c>
      <c r="Q8402">
        <v>10009</v>
      </c>
      <c r="R8402" t="s">
        <v>8561</v>
      </c>
      <c r="S8402" t="s">
        <v>8369</v>
      </c>
      <c r="T8402" t="s">
        <v>7736</v>
      </c>
    </row>
    <row r="8403" spans="1:20" x14ac:dyDescent="0.25">
      <c r="A8403" t="s">
        <v>6807</v>
      </c>
      <c r="B8403" s="2">
        <v>42343</v>
      </c>
      <c r="C8403" s="2">
        <v>42347</v>
      </c>
      <c r="D8403" t="s">
        <v>11</v>
      </c>
      <c r="E8403" t="s">
        <v>3282</v>
      </c>
      <c r="F8403" t="s">
        <v>3931</v>
      </c>
      <c r="G8403" s="1">
        <v>164646</v>
      </c>
      <c r="H8403">
        <v>3</v>
      </c>
      <c r="I8403">
        <v>1</v>
      </c>
      <c r="J8403" s="1">
        <v>128058</v>
      </c>
      <c r="K8403" t="s">
        <v>9123</v>
      </c>
      <c r="L8403" t="s">
        <v>9126</v>
      </c>
      <c r="M8403" t="s">
        <v>10643</v>
      </c>
      <c r="N8403" t="s">
        <v>8536</v>
      </c>
      <c r="O8403" t="s">
        <v>8576</v>
      </c>
      <c r="P8403" t="s">
        <v>8577</v>
      </c>
      <c r="Q8403">
        <v>10009</v>
      </c>
      <c r="R8403" t="s">
        <v>8561</v>
      </c>
      <c r="S8403" t="s">
        <v>8369</v>
      </c>
      <c r="T8403" t="s">
        <v>7736</v>
      </c>
    </row>
    <row r="8404" spans="1:20" x14ac:dyDescent="0.25">
      <c r="A8404" t="s">
        <v>6807</v>
      </c>
      <c r="B8404" s="2">
        <v>42343</v>
      </c>
      <c r="C8404" s="2">
        <v>42347</v>
      </c>
      <c r="D8404" t="s">
        <v>11</v>
      </c>
      <c r="E8404" t="s">
        <v>3282</v>
      </c>
      <c r="F8404" t="s">
        <v>1591</v>
      </c>
      <c r="G8404" s="1">
        <v>2268</v>
      </c>
      <c r="H8404">
        <v>2</v>
      </c>
      <c r="I8404">
        <v>0</v>
      </c>
      <c r="J8404" s="1">
        <v>111132</v>
      </c>
      <c r="K8404" t="s">
        <v>9128</v>
      </c>
      <c r="L8404" t="s">
        <v>9148</v>
      </c>
      <c r="M8404" t="s">
        <v>9888</v>
      </c>
      <c r="N8404" t="s">
        <v>8536</v>
      </c>
      <c r="O8404" t="s">
        <v>8576</v>
      </c>
      <c r="P8404" t="s">
        <v>8577</v>
      </c>
      <c r="Q8404">
        <v>10009</v>
      </c>
      <c r="R8404" t="s">
        <v>8561</v>
      </c>
      <c r="S8404" t="s">
        <v>8369</v>
      </c>
      <c r="T8404" t="s">
        <v>7736</v>
      </c>
    </row>
    <row r="8405" spans="1:20" x14ac:dyDescent="0.25">
      <c r="A8405" t="s">
        <v>6808</v>
      </c>
      <c r="B8405" s="2">
        <v>42401</v>
      </c>
      <c r="C8405" s="2">
        <v>42407</v>
      </c>
      <c r="D8405" t="s">
        <v>19</v>
      </c>
      <c r="E8405" t="s">
        <v>1929</v>
      </c>
      <c r="F8405" t="s">
        <v>303</v>
      </c>
      <c r="G8405" s="1">
        <v>10552</v>
      </c>
      <c r="H8405">
        <v>4</v>
      </c>
      <c r="I8405">
        <v>0</v>
      </c>
      <c r="J8405" s="1">
        <v>485392</v>
      </c>
      <c r="K8405" t="s">
        <v>9128</v>
      </c>
      <c r="L8405" t="s">
        <v>9148</v>
      </c>
      <c r="M8405" t="s">
        <v>9286</v>
      </c>
      <c r="N8405" t="s">
        <v>8536</v>
      </c>
      <c r="O8405" t="s">
        <v>8540</v>
      </c>
      <c r="P8405" t="s">
        <v>8541</v>
      </c>
      <c r="Q8405">
        <v>90036</v>
      </c>
      <c r="R8405" t="s">
        <v>8542</v>
      </c>
      <c r="S8405" t="s">
        <v>8154</v>
      </c>
      <c r="T8405" t="s">
        <v>7738</v>
      </c>
    </row>
    <row r="8406" spans="1:20" x14ac:dyDescent="0.25">
      <c r="A8406" t="s">
        <v>6809</v>
      </c>
      <c r="B8406" s="2">
        <v>42924</v>
      </c>
      <c r="C8406" s="2">
        <v>42928</v>
      </c>
      <c r="D8406" t="s">
        <v>19</v>
      </c>
      <c r="E8406" t="s">
        <v>6683</v>
      </c>
      <c r="F8406" t="s">
        <v>3691</v>
      </c>
      <c r="G8406" s="1">
        <v>8392</v>
      </c>
      <c r="H8406">
        <v>4</v>
      </c>
      <c r="I8406">
        <v>0</v>
      </c>
      <c r="J8406" s="1">
        <v>58744</v>
      </c>
      <c r="K8406" t="s">
        <v>9123</v>
      </c>
      <c r="L8406" t="s">
        <v>9135</v>
      </c>
      <c r="M8406" t="s">
        <v>10588</v>
      </c>
      <c r="N8406" t="s">
        <v>8536</v>
      </c>
      <c r="O8406" t="s">
        <v>8613</v>
      </c>
      <c r="P8406" t="s">
        <v>8573</v>
      </c>
      <c r="Q8406">
        <v>19711</v>
      </c>
      <c r="R8406" t="s">
        <v>8561</v>
      </c>
      <c r="S8406" t="s">
        <v>8523</v>
      </c>
      <c r="T8406" t="s">
        <v>7738</v>
      </c>
    </row>
    <row r="8407" spans="1:20" x14ac:dyDescent="0.25">
      <c r="A8407" t="s">
        <v>6809</v>
      </c>
      <c r="B8407" s="2">
        <v>42924</v>
      </c>
      <c r="C8407" s="2">
        <v>42928</v>
      </c>
      <c r="D8407" t="s">
        <v>19</v>
      </c>
      <c r="E8407" t="s">
        <v>6683</v>
      </c>
      <c r="F8407" t="s">
        <v>1515</v>
      </c>
      <c r="G8407" s="1">
        <v>1419</v>
      </c>
      <c r="H8407">
        <v>5</v>
      </c>
      <c r="I8407">
        <v>0</v>
      </c>
      <c r="J8407" s="1">
        <v>58179</v>
      </c>
      <c r="K8407" t="s">
        <v>9139</v>
      </c>
      <c r="L8407" t="s">
        <v>9162</v>
      </c>
      <c r="M8407" t="s">
        <v>9858</v>
      </c>
      <c r="N8407" t="s">
        <v>8536</v>
      </c>
      <c r="O8407" t="s">
        <v>8613</v>
      </c>
      <c r="P8407" t="s">
        <v>8573</v>
      </c>
      <c r="Q8407">
        <v>19711</v>
      </c>
      <c r="R8407" t="s">
        <v>8561</v>
      </c>
      <c r="S8407" t="s">
        <v>8523</v>
      </c>
      <c r="T8407" t="s">
        <v>7738</v>
      </c>
    </row>
    <row r="8408" spans="1:20" x14ac:dyDescent="0.25">
      <c r="A8408" t="s">
        <v>6809</v>
      </c>
      <c r="B8408" s="2">
        <v>42924</v>
      </c>
      <c r="C8408" s="2">
        <v>42928</v>
      </c>
      <c r="D8408" t="s">
        <v>19</v>
      </c>
      <c r="E8408" t="s">
        <v>6683</v>
      </c>
      <c r="F8408" t="s">
        <v>5978</v>
      </c>
      <c r="G8408" s="1">
        <v>3998</v>
      </c>
      <c r="H8408">
        <v>2</v>
      </c>
      <c r="I8408">
        <v>0</v>
      </c>
      <c r="J8408" s="1">
        <v>91954</v>
      </c>
      <c r="K8408" t="s">
        <v>9123</v>
      </c>
      <c r="L8408" t="s">
        <v>9135</v>
      </c>
      <c r="M8408" t="s">
        <v>10902</v>
      </c>
      <c r="N8408" t="s">
        <v>8536</v>
      </c>
      <c r="O8408" t="s">
        <v>8613</v>
      </c>
      <c r="P8408" t="s">
        <v>8573</v>
      </c>
      <c r="Q8408">
        <v>19711</v>
      </c>
      <c r="R8408" t="s">
        <v>8561</v>
      </c>
      <c r="S8408" t="s">
        <v>8523</v>
      </c>
      <c r="T8408" t="s">
        <v>7738</v>
      </c>
    </row>
    <row r="8409" spans="1:20" x14ac:dyDescent="0.25">
      <c r="A8409" t="s">
        <v>6809</v>
      </c>
      <c r="B8409" s="2">
        <v>42924</v>
      </c>
      <c r="C8409" s="2">
        <v>42928</v>
      </c>
      <c r="D8409" t="s">
        <v>19</v>
      </c>
      <c r="E8409" t="s">
        <v>6683</v>
      </c>
      <c r="F8409" t="s">
        <v>2255</v>
      </c>
      <c r="G8409" s="1">
        <v>2891</v>
      </c>
      <c r="H8409">
        <v>7</v>
      </c>
      <c r="I8409">
        <v>0</v>
      </c>
      <c r="J8409" s="1">
        <v>8673</v>
      </c>
      <c r="K8409" t="s">
        <v>9128</v>
      </c>
      <c r="L8409" t="s">
        <v>9137</v>
      </c>
      <c r="M8409" t="s">
        <v>10149</v>
      </c>
      <c r="N8409" t="s">
        <v>8536</v>
      </c>
      <c r="O8409" t="s">
        <v>8613</v>
      </c>
      <c r="P8409" t="s">
        <v>8573</v>
      </c>
      <c r="Q8409">
        <v>19711</v>
      </c>
      <c r="R8409" t="s">
        <v>8561</v>
      </c>
      <c r="S8409" t="s">
        <v>8523</v>
      </c>
      <c r="T8409" t="s">
        <v>7738</v>
      </c>
    </row>
    <row r="8410" spans="1:20" x14ac:dyDescent="0.25">
      <c r="A8410" t="s">
        <v>6809</v>
      </c>
      <c r="B8410" s="2">
        <v>42924</v>
      </c>
      <c r="C8410" s="2">
        <v>42928</v>
      </c>
      <c r="D8410" t="s">
        <v>19</v>
      </c>
      <c r="E8410" t="s">
        <v>6683</v>
      </c>
      <c r="F8410" t="s">
        <v>5323</v>
      </c>
      <c r="G8410" s="1">
        <v>17495</v>
      </c>
      <c r="H8410">
        <v>5</v>
      </c>
      <c r="I8410">
        <v>0</v>
      </c>
      <c r="J8410" s="1">
        <v>45487</v>
      </c>
      <c r="K8410" t="s">
        <v>9128</v>
      </c>
      <c r="L8410" t="s">
        <v>9137</v>
      </c>
      <c r="M8410" t="s">
        <v>10855</v>
      </c>
      <c r="N8410" t="s">
        <v>8536</v>
      </c>
      <c r="O8410" t="s">
        <v>8613</v>
      </c>
      <c r="P8410" t="s">
        <v>8573</v>
      </c>
      <c r="Q8410">
        <v>19711</v>
      </c>
      <c r="R8410" t="s">
        <v>8561</v>
      </c>
      <c r="S8410" t="s">
        <v>8523</v>
      </c>
      <c r="T8410" t="s">
        <v>7738</v>
      </c>
    </row>
    <row r="8411" spans="1:20" x14ac:dyDescent="0.25">
      <c r="A8411" t="s">
        <v>6810</v>
      </c>
      <c r="B8411" s="2">
        <v>42349</v>
      </c>
      <c r="C8411" s="2">
        <v>42355</v>
      </c>
      <c r="D8411" t="s">
        <v>19</v>
      </c>
      <c r="E8411" t="s">
        <v>351</v>
      </c>
      <c r="F8411" t="s">
        <v>1362</v>
      </c>
      <c r="G8411" s="1">
        <v>110528</v>
      </c>
      <c r="H8411">
        <v>4</v>
      </c>
      <c r="I8411">
        <v>2</v>
      </c>
      <c r="J8411" s="1">
        <v>386848</v>
      </c>
      <c r="K8411" t="s">
        <v>9128</v>
      </c>
      <c r="L8411" t="s">
        <v>9142</v>
      </c>
      <c r="M8411" t="s">
        <v>9793</v>
      </c>
      <c r="N8411" t="s">
        <v>8536</v>
      </c>
      <c r="O8411" t="s">
        <v>8854</v>
      </c>
      <c r="P8411" t="s">
        <v>8541</v>
      </c>
      <c r="Q8411">
        <v>92404</v>
      </c>
      <c r="R8411" t="s">
        <v>8542</v>
      </c>
      <c r="S8411" t="s">
        <v>7820</v>
      </c>
      <c r="T8411" t="s">
        <v>7744</v>
      </c>
    </row>
    <row r="8412" spans="1:20" x14ac:dyDescent="0.25">
      <c r="A8412" t="s">
        <v>6811</v>
      </c>
      <c r="B8412" s="2">
        <v>42689</v>
      </c>
      <c r="C8412" s="2">
        <v>42689</v>
      </c>
      <c r="D8412" t="s">
        <v>654</v>
      </c>
      <c r="E8412" t="s">
        <v>99</v>
      </c>
      <c r="F8412" t="s">
        <v>240</v>
      </c>
      <c r="G8412" s="1">
        <v>630024</v>
      </c>
      <c r="H8412">
        <v>4</v>
      </c>
      <c r="I8412">
        <v>4</v>
      </c>
      <c r="J8412" s="1">
        <v>-1995076</v>
      </c>
      <c r="K8412" t="s">
        <v>9123</v>
      </c>
      <c r="L8412" t="s">
        <v>9131</v>
      </c>
      <c r="M8412" t="s">
        <v>9254</v>
      </c>
      <c r="N8412" t="s">
        <v>8536</v>
      </c>
      <c r="O8412" t="s">
        <v>8719</v>
      </c>
      <c r="P8412" t="s">
        <v>8546</v>
      </c>
      <c r="Q8412">
        <v>27217</v>
      </c>
      <c r="R8412" t="s">
        <v>8539</v>
      </c>
      <c r="S8412" t="s">
        <v>7759</v>
      </c>
      <c r="T8412" t="s">
        <v>7738</v>
      </c>
    </row>
    <row r="8413" spans="1:20" x14ac:dyDescent="0.25">
      <c r="A8413" t="s">
        <v>6812</v>
      </c>
      <c r="B8413" s="2">
        <v>42499</v>
      </c>
      <c r="C8413" s="2">
        <v>42502</v>
      </c>
      <c r="D8413" t="s">
        <v>11</v>
      </c>
      <c r="E8413" t="s">
        <v>2416</v>
      </c>
      <c r="F8413" t="s">
        <v>376</v>
      </c>
      <c r="G8413" s="1">
        <v>2786</v>
      </c>
      <c r="H8413">
        <v>7</v>
      </c>
      <c r="I8413">
        <v>0</v>
      </c>
      <c r="J8413" s="1">
        <v>91938</v>
      </c>
      <c r="K8413" t="s">
        <v>9128</v>
      </c>
      <c r="L8413" t="s">
        <v>9137</v>
      </c>
      <c r="M8413" t="s">
        <v>9323</v>
      </c>
      <c r="N8413" t="s">
        <v>8536</v>
      </c>
      <c r="O8413" t="s">
        <v>8706</v>
      </c>
      <c r="P8413" t="s">
        <v>8583</v>
      </c>
      <c r="Q8413">
        <v>24153</v>
      </c>
      <c r="R8413" t="s">
        <v>8539</v>
      </c>
      <c r="S8413" t="s">
        <v>8251</v>
      </c>
      <c r="T8413" t="s">
        <v>7736</v>
      </c>
    </row>
    <row r="8414" spans="1:20" x14ac:dyDescent="0.25">
      <c r="A8414" t="s">
        <v>6813</v>
      </c>
      <c r="B8414" s="2">
        <v>42804</v>
      </c>
      <c r="C8414" s="2">
        <v>42808</v>
      </c>
      <c r="D8414" t="s">
        <v>19</v>
      </c>
      <c r="E8414" t="s">
        <v>881</v>
      </c>
      <c r="F8414" t="s">
        <v>1240</v>
      </c>
      <c r="G8414" s="1">
        <v>933408</v>
      </c>
      <c r="H8414">
        <v>4</v>
      </c>
      <c r="I8414">
        <v>3</v>
      </c>
      <c r="J8414" s="1">
        <v>-1733472</v>
      </c>
      <c r="K8414" t="s">
        <v>9123</v>
      </c>
      <c r="L8414" t="s">
        <v>9131</v>
      </c>
      <c r="M8414" t="s">
        <v>9739</v>
      </c>
      <c r="N8414" t="s">
        <v>8536</v>
      </c>
      <c r="O8414" t="s">
        <v>8633</v>
      </c>
      <c r="P8414" t="s">
        <v>8550</v>
      </c>
      <c r="Q8414">
        <v>75217</v>
      </c>
      <c r="R8414" t="s">
        <v>8551</v>
      </c>
      <c r="S8414" t="s">
        <v>7936</v>
      </c>
      <c r="T8414" t="s">
        <v>7736</v>
      </c>
    </row>
    <row r="8415" spans="1:20" x14ac:dyDescent="0.25">
      <c r="A8415" t="s">
        <v>6814</v>
      </c>
      <c r="B8415" s="2">
        <v>42721</v>
      </c>
      <c r="C8415" s="2">
        <v>42725</v>
      </c>
      <c r="D8415" t="s">
        <v>19</v>
      </c>
      <c r="E8415" t="s">
        <v>1519</v>
      </c>
      <c r="F8415" t="s">
        <v>2714</v>
      </c>
      <c r="G8415" s="1">
        <v>5184</v>
      </c>
      <c r="H8415">
        <v>10</v>
      </c>
      <c r="I8415">
        <v>2</v>
      </c>
      <c r="J8415" s="1">
        <v>18144</v>
      </c>
      <c r="K8415" t="s">
        <v>9128</v>
      </c>
      <c r="L8415" t="s">
        <v>9148</v>
      </c>
      <c r="M8415" t="s">
        <v>10311</v>
      </c>
      <c r="N8415" t="s">
        <v>8536</v>
      </c>
      <c r="O8415" t="s">
        <v>8653</v>
      </c>
      <c r="P8415" t="s">
        <v>8550</v>
      </c>
      <c r="Q8415">
        <v>76017</v>
      </c>
      <c r="R8415" t="s">
        <v>8551</v>
      </c>
      <c r="S8415" t="s">
        <v>8078</v>
      </c>
      <c r="T8415" t="s">
        <v>7738</v>
      </c>
    </row>
    <row r="8416" spans="1:20" x14ac:dyDescent="0.25">
      <c r="A8416" t="s">
        <v>6814</v>
      </c>
      <c r="B8416" s="2">
        <v>42721</v>
      </c>
      <c r="C8416" s="2">
        <v>42725</v>
      </c>
      <c r="D8416" t="s">
        <v>19</v>
      </c>
      <c r="E8416" t="s">
        <v>1519</v>
      </c>
      <c r="F8416" t="s">
        <v>4340</v>
      </c>
      <c r="G8416" s="1">
        <v>1656</v>
      </c>
      <c r="H8416">
        <v>3</v>
      </c>
      <c r="I8416">
        <v>2</v>
      </c>
      <c r="J8416" s="1">
        <v>-621</v>
      </c>
      <c r="K8416" t="s">
        <v>9139</v>
      </c>
      <c r="L8416" t="s">
        <v>9162</v>
      </c>
      <c r="M8416" t="s">
        <v>10722</v>
      </c>
      <c r="N8416" t="s">
        <v>8536</v>
      </c>
      <c r="O8416" t="s">
        <v>8653</v>
      </c>
      <c r="P8416" t="s">
        <v>8550</v>
      </c>
      <c r="Q8416">
        <v>76017</v>
      </c>
      <c r="R8416" t="s">
        <v>8551</v>
      </c>
      <c r="S8416" t="s">
        <v>8078</v>
      </c>
      <c r="T8416" t="s">
        <v>7738</v>
      </c>
    </row>
    <row r="8417" spans="1:20" x14ac:dyDescent="0.25">
      <c r="A8417" t="s">
        <v>6815</v>
      </c>
      <c r="B8417" s="2">
        <v>42831</v>
      </c>
      <c r="C8417" s="2">
        <v>42837</v>
      </c>
      <c r="D8417" t="s">
        <v>19</v>
      </c>
      <c r="E8417" t="s">
        <v>2522</v>
      </c>
      <c r="F8417" t="s">
        <v>528</v>
      </c>
      <c r="G8417" s="1">
        <v>10632</v>
      </c>
      <c r="H8417">
        <v>3</v>
      </c>
      <c r="I8417">
        <v>0</v>
      </c>
      <c r="J8417" s="1">
        <v>499704</v>
      </c>
      <c r="K8417" t="s">
        <v>9128</v>
      </c>
      <c r="L8417" t="s">
        <v>9148</v>
      </c>
      <c r="M8417" t="s">
        <v>9172</v>
      </c>
      <c r="N8417" t="s">
        <v>8536</v>
      </c>
      <c r="O8417" t="s">
        <v>8874</v>
      </c>
      <c r="P8417" t="s">
        <v>8602</v>
      </c>
      <c r="Q8417">
        <v>52302</v>
      </c>
      <c r="R8417" t="s">
        <v>8551</v>
      </c>
      <c r="S8417" t="s">
        <v>8267</v>
      </c>
      <c r="T8417" t="s">
        <v>7744</v>
      </c>
    </row>
    <row r="8418" spans="1:20" x14ac:dyDescent="0.25">
      <c r="A8418" t="s">
        <v>6816</v>
      </c>
      <c r="B8418" s="2">
        <v>42864</v>
      </c>
      <c r="C8418" s="2">
        <v>42866</v>
      </c>
      <c r="D8418" t="s">
        <v>79</v>
      </c>
      <c r="E8418" t="s">
        <v>3847</v>
      </c>
      <c r="F8418" t="s">
        <v>1710</v>
      </c>
      <c r="G8418" s="1">
        <v>14792</v>
      </c>
      <c r="H8418">
        <v>5</v>
      </c>
      <c r="I8418">
        <v>2</v>
      </c>
      <c r="J8418" s="1">
        <v>46225</v>
      </c>
      <c r="K8418" t="s">
        <v>9128</v>
      </c>
      <c r="L8418" t="s">
        <v>9142</v>
      </c>
      <c r="M8418" t="s">
        <v>9940</v>
      </c>
      <c r="N8418" t="s">
        <v>8536</v>
      </c>
      <c r="O8418" t="s">
        <v>8547</v>
      </c>
      <c r="P8418" t="s">
        <v>8548</v>
      </c>
      <c r="Q8418">
        <v>98105</v>
      </c>
      <c r="R8418" t="s">
        <v>8542</v>
      </c>
      <c r="S8418" t="s">
        <v>8435</v>
      </c>
      <c r="T8418" t="s">
        <v>7744</v>
      </c>
    </row>
    <row r="8419" spans="1:20" x14ac:dyDescent="0.25">
      <c r="A8419" t="s">
        <v>6816</v>
      </c>
      <c r="B8419" s="2">
        <v>42864</v>
      </c>
      <c r="C8419" s="2">
        <v>42866</v>
      </c>
      <c r="D8419" t="s">
        <v>79</v>
      </c>
      <c r="E8419" t="s">
        <v>3847</v>
      </c>
      <c r="F8419" t="s">
        <v>121</v>
      </c>
      <c r="G8419" s="1">
        <v>10428</v>
      </c>
      <c r="H8419">
        <v>3</v>
      </c>
      <c r="I8419">
        <v>0</v>
      </c>
      <c r="J8419" s="1">
        <v>2607</v>
      </c>
      <c r="K8419" t="s">
        <v>9128</v>
      </c>
      <c r="L8419" t="s">
        <v>9133</v>
      </c>
      <c r="M8419" t="s">
        <v>9194</v>
      </c>
      <c r="N8419" t="s">
        <v>8536</v>
      </c>
      <c r="O8419" t="s">
        <v>8547</v>
      </c>
      <c r="P8419" t="s">
        <v>8548</v>
      </c>
      <c r="Q8419">
        <v>98105</v>
      </c>
      <c r="R8419" t="s">
        <v>8542</v>
      </c>
      <c r="S8419" t="s">
        <v>8435</v>
      </c>
      <c r="T8419" t="s">
        <v>7744</v>
      </c>
    </row>
    <row r="8420" spans="1:20" x14ac:dyDescent="0.25">
      <c r="A8420" t="s">
        <v>6816</v>
      </c>
      <c r="B8420" s="2">
        <v>42864</v>
      </c>
      <c r="C8420" s="2">
        <v>42866</v>
      </c>
      <c r="D8420" t="s">
        <v>79</v>
      </c>
      <c r="E8420" t="s">
        <v>3847</v>
      </c>
      <c r="F8420" t="s">
        <v>1552</v>
      </c>
      <c r="G8420" s="1">
        <v>28685</v>
      </c>
      <c r="H8420">
        <v>1</v>
      </c>
      <c r="I8420">
        <v>0</v>
      </c>
      <c r="J8420" s="1">
        <v>63107</v>
      </c>
      <c r="K8420" t="s">
        <v>9123</v>
      </c>
      <c r="L8420" t="s">
        <v>9131</v>
      </c>
      <c r="M8420" t="s">
        <v>9875</v>
      </c>
      <c r="N8420" t="s">
        <v>8536</v>
      </c>
      <c r="O8420" t="s">
        <v>8547</v>
      </c>
      <c r="P8420" t="s">
        <v>8548</v>
      </c>
      <c r="Q8420">
        <v>98105</v>
      </c>
      <c r="R8420" t="s">
        <v>8542</v>
      </c>
      <c r="S8420" t="s">
        <v>8435</v>
      </c>
      <c r="T8420" t="s">
        <v>7744</v>
      </c>
    </row>
    <row r="8421" spans="1:20" x14ac:dyDescent="0.25">
      <c r="A8421" t="s">
        <v>6816</v>
      </c>
      <c r="B8421" s="2">
        <v>42864</v>
      </c>
      <c r="C8421" s="2">
        <v>42866</v>
      </c>
      <c r="D8421" t="s">
        <v>79</v>
      </c>
      <c r="E8421" t="s">
        <v>3847</v>
      </c>
      <c r="F8421" t="s">
        <v>5463</v>
      </c>
      <c r="G8421" s="1">
        <v>6696</v>
      </c>
      <c r="H8421">
        <v>4</v>
      </c>
      <c r="I8421">
        <v>0</v>
      </c>
      <c r="J8421" s="1">
        <v>26784</v>
      </c>
      <c r="K8421" t="s">
        <v>9128</v>
      </c>
      <c r="L8421" t="s">
        <v>9133</v>
      </c>
      <c r="M8421" t="s">
        <v>10865</v>
      </c>
      <c r="N8421" t="s">
        <v>8536</v>
      </c>
      <c r="O8421" t="s">
        <v>8547</v>
      </c>
      <c r="P8421" t="s">
        <v>8548</v>
      </c>
      <c r="Q8421">
        <v>98105</v>
      </c>
      <c r="R8421" t="s">
        <v>8542</v>
      </c>
      <c r="S8421" t="s">
        <v>8435</v>
      </c>
      <c r="T8421" t="s">
        <v>7744</v>
      </c>
    </row>
    <row r="8422" spans="1:20" x14ac:dyDescent="0.25">
      <c r="A8422" t="s">
        <v>6816</v>
      </c>
      <c r="B8422" s="2">
        <v>42864</v>
      </c>
      <c r="C8422" s="2">
        <v>42866</v>
      </c>
      <c r="D8422" t="s">
        <v>79</v>
      </c>
      <c r="E8422" t="s">
        <v>3847</v>
      </c>
      <c r="F8422" t="s">
        <v>3155</v>
      </c>
      <c r="G8422" s="1">
        <v>19998</v>
      </c>
      <c r="H8422">
        <v>2</v>
      </c>
      <c r="I8422">
        <v>0</v>
      </c>
      <c r="J8422" s="1">
        <v>879912</v>
      </c>
      <c r="K8422" t="s">
        <v>9139</v>
      </c>
      <c r="L8422" t="s">
        <v>9162</v>
      </c>
      <c r="M8422" t="s">
        <v>10449</v>
      </c>
      <c r="N8422" t="s">
        <v>8536</v>
      </c>
      <c r="O8422" t="s">
        <v>8547</v>
      </c>
      <c r="P8422" t="s">
        <v>8548</v>
      </c>
      <c r="Q8422">
        <v>98105</v>
      </c>
      <c r="R8422" t="s">
        <v>8542</v>
      </c>
      <c r="S8422" t="s">
        <v>8435</v>
      </c>
      <c r="T8422" t="s">
        <v>7744</v>
      </c>
    </row>
    <row r="8423" spans="1:20" x14ac:dyDescent="0.25">
      <c r="A8423" t="s">
        <v>6817</v>
      </c>
      <c r="B8423" s="2">
        <v>43020</v>
      </c>
      <c r="C8423" s="2">
        <v>43024</v>
      </c>
      <c r="D8423" t="s">
        <v>19</v>
      </c>
      <c r="E8423" t="s">
        <v>311</v>
      </c>
      <c r="F8423" t="s">
        <v>107</v>
      </c>
      <c r="G8423" s="1">
        <v>450</v>
      </c>
      <c r="H8423">
        <v>3</v>
      </c>
      <c r="I8423">
        <v>0</v>
      </c>
      <c r="J8423" s="1">
        <v>495</v>
      </c>
      <c r="K8423" t="s">
        <v>9139</v>
      </c>
      <c r="L8423" t="s">
        <v>9162</v>
      </c>
      <c r="M8423" t="s">
        <v>9185</v>
      </c>
      <c r="N8423" t="s">
        <v>8536</v>
      </c>
      <c r="O8423" t="s">
        <v>8652</v>
      </c>
      <c r="P8423" t="s">
        <v>8630</v>
      </c>
      <c r="Q8423">
        <v>8701</v>
      </c>
      <c r="R8423" t="s">
        <v>8561</v>
      </c>
      <c r="S8423" t="s">
        <v>7811</v>
      </c>
      <c r="T8423" t="s">
        <v>7736</v>
      </c>
    </row>
    <row r="8424" spans="1:20" x14ac:dyDescent="0.25">
      <c r="A8424" t="s">
        <v>6817</v>
      </c>
      <c r="B8424" s="2">
        <v>43020</v>
      </c>
      <c r="C8424" s="2">
        <v>43024</v>
      </c>
      <c r="D8424" t="s">
        <v>19</v>
      </c>
      <c r="E8424" t="s">
        <v>311</v>
      </c>
      <c r="F8424" t="s">
        <v>234</v>
      </c>
      <c r="G8424" s="1">
        <v>179</v>
      </c>
      <c r="H8424">
        <v>5</v>
      </c>
      <c r="I8424">
        <v>0</v>
      </c>
      <c r="J8424" s="1">
        <v>8771</v>
      </c>
      <c r="K8424" t="s">
        <v>9128</v>
      </c>
      <c r="L8424" t="s">
        <v>9191</v>
      </c>
      <c r="M8424" t="s">
        <v>9250</v>
      </c>
      <c r="N8424" t="s">
        <v>8536</v>
      </c>
      <c r="O8424" t="s">
        <v>8652</v>
      </c>
      <c r="P8424" t="s">
        <v>8630</v>
      </c>
      <c r="Q8424">
        <v>8701</v>
      </c>
      <c r="R8424" t="s">
        <v>8561</v>
      </c>
      <c r="S8424" t="s">
        <v>7811</v>
      </c>
      <c r="T8424" t="s">
        <v>7736</v>
      </c>
    </row>
    <row r="8425" spans="1:20" x14ac:dyDescent="0.25">
      <c r="A8425" t="s">
        <v>6817</v>
      </c>
      <c r="B8425" s="2">
        <v>43020</v>
      </c>
      <c r="C8425" s="2">
        <v>43024</v>
      </c>
      <c r="D8425" t="s">
        <v>19</v>
      </c>
      <c r="E8425" t="s">
        <v>311</v>
      </c>
      <c r="F8425" t="s">
        <v>4570</v>
      </c>
      <c r="G8425" s="1">
        <v>4048</v>
      </c>
      <c r="H8425">
        <v>2</v>
      </c>
      <c r="I8425">
        <v>0</v>
      </c>
      <c r="J8425" s="1">
        <v>174064</v>
      </c>
      <c r="K8425" t="s">
        <v>9123</v>
      </c>
      <c r="L8425" t="s">
        <v>9135</v>
      </c>
      <c r="M8425" t="s">
        <v>10758</v>
      </c>
      <c r="N8425" t="s">
        <v>8536</v>
      </c>
      <c r="O8425" t="s">
        <v>8652</v>
      </c>
      <c r="P8425" t="s">
        <v>8630</v>
      </c>
      <c r="Q8425">
        <v>8701</v>
      </c>
      <c r="R8425" t="s">
        <v>8561</v>
      </c>
      <c r="S8425" t="s">
        <v>7811</v>
      </c>
      <c r="T8425" t="s">
        <v>7736</v>
      </c>
    </row>
    <row r="8426" spans="1:20" x14ac:dyDescent="0.25">
      <c r="A8426" t="s">
        <v>6817</v>
      </c>
      <c r="B8426" s="2">
        <v>43020</v>
      </c>
      <c r="C8426" s="2">
        <v>43024</v>
      </c>
      <c r="D8426" t="s">
        <v>19</v>
      </c>
      <c r="E8426" t="s">
        <v>311</v>
      </c>
      <c r="F8426" t="s">
        <v>3353</v>
      </c>
      <c r="G8426" s="1">
        <v>21549</v>
      </c>
      <c r="H8426">
        <v>5</v>
      </c>
      <c r="I8426">
        <v>0</v>
      </c>
      <c r="J8426" s="1">
        <v>129294</v>
      </c>
      <c r="K8426" t="s">
        <v>9123</v>
      </c>
      <c r="L8426" t="s">
        <v>9124</v>
      </c>
      <c r="M8426" t="s">
        <v>10510</v>
      </c>
      <c r="N8426" t="s">
        <v>8536</v>
      </c>
      <c r="O8426" t="s">
        <v>8652</v>
      </c>
      <c r="P8426" t="s">
        <v>8630</v>
      </c>
      <c r="Q8426">
        <v>8701</v>
      </c>
      <c r="R8426" t="s">
        <v>8561</v>
      </c>
      <c r="S8426" t="s">
        <v>7811</v>
      </c>
      <c r="T8426" t="s">
        <v>7736</v>
      </c>
    </row>
    <row r="8427" spans="1:20" x14ac:dyDescent="0.25">
      <c r="A8427" t="s">
        <v>6818</v>
      </c>
      <c r="B8427" s="2">
        <v>42610</v>
      </c>
      <c r="C8427" s="2">
        <v>42612</v>
      </c>
      <c r="D8427" t="s">
        <v>79</v>
      </c>
      <c r="E8427" t="s">
        <v>2305</v>
      </c>
      <c r="F8427" t="s">
        <v>5208</v>
      </c>
      <c r="G8427" s="1">
        <v>18432</v>
      </c>
      <c r="H8427">
        <v>8</v>
      </c>
      <c r="I8427">
        <v>7</v>
      </c>
      <c r="J8427" s="1">
        <v>-12288</v>
      </c>
      <c r="K8427" t="s">
        <v>9128</v>
      </c>
      <c r="L8427" t="s">
        <v>9142</v>
      </c>
      <c r="M8427" t="s">
        <v>10838</v>
      </c>
      <c r="N8427" t="s">
        <v>8536</v>
      </c>
      <c r="O8427" t="s">
        <v>8646</v>
      </c>
      <c r="P8427" t="s">
        <v>8604</v>
      </c>
      <c r="Q8427">
        <v>45231</v>
      </c>
      <c r="R8427" t="s">
        <v>8561</v>
      </c>
      <c r="S8427" t="s">
        <v>8232</v>
      </c>
      <c r="T8427" t="s">
        <v>7738</v>
      </c>
    </row>
    <row r="8428" spans="1:20" x14ac:dyDescent="0.25">
      <c r="A8428" t="s">
        <v>6819</v>
      </c>
      <c r="B8428" s="2">
        <v>42279</v>
      </c>
      <c r="C8428" s="2">
        <v>42284</v>
      </c>
      <c r="D8428" t="s">
        <v>19</v>
      </c>
      <c r="E8428" t="s">
        <v>1147</v>
      </c>
      <c r="F8428" t="s">
        <v>6783</v>
      </c>
      <c r="G8428" s="1">
        <v>10944</v>
      </c>
      <c r="H8428">
        <v>2</v>
      </c>
      <c r="I8428">
        <v>2</v>
      </c>
      <c r="J8428" s="1">
        <v>9576</v>
      </c>
      <c r="K8428" t="s">
        <v>9128</v>
      </c>
      <c r="L8428" t="s">
        <v>9273</v>
      </c>
      <c r="M8428" t="s">
        <v>10938</v>
      </c>
      <c r="N8428" t="s">
        <v>8536</v>
      </c>
      <c r="O8428" t="s">
        <v>8963</v>
      </c>
      <c r="P8428" t="s">
        <v>8598</v>
      </c>
      <c r="Q8428">
        <v>80229</v>
      </c>
      <c r="R8428" t="s">
        <v>8542</v>
      </c>
      <c r="S8428" t="s">
        <v>7999</v>
      </c>
      <c r="T8428" t="s">
        <v>7736</v>
      </c>
    </row>
    <row r="8429" spans="1:20" x14ac:dyDescent="0.25">
      <c r="A8429" t="s">
        <v>6820</v>
      </c>
      <c r="B8429" s="2">
        <v>43062</v>
      </c>
      <c r="C8429" s="2">
        <v>43064</v>
      </c>
      <c r="D8429" t="s">
        <v>79</v>
      </c>
      <c r="E8429" t="s">
        <v>1940</v>
      </c>
      <c r="F8429" t="s">
        <v>970</v>
      </c>
      <c r="G8429" s="1">
        <v>436</v>
      </c>
      <c r="H8429">
        <v>2</v>
      </c>
      <c r="I8429">
        <v>0</v>
      </c>
      <c r="J8429" s="1">
        <v>1744</v>
      </c>
      <c r="K8429" t="s">
        <v>9128</v>
      </c>
      <c r="L8429" t="s">
        <v>9273</v>
      </c>
      <c r="M8429" t="s">
        <v>9469</v>
      </c>
      <c r="N8429" t="s">
        <v>8536</v>
      </c>
      <c r="O8429" t="s">
        <v>8609</v>
      </c>
      <c r="P8429" t="s">
        <v>8571</v>
      </c>
      <c r="Q8429">
        <v>48066</v>
      </c>
      <c r="R8429" t="s">
        <v>8551</v>
      </c>
      <c r="S8429" t="s">
        <v>8157</v>
      </c>
      <c r="T8429" t="s">
        <v>7736</v>
      </c>
    </row>
    <row r="8430" spans="1:20" x14ac:dyDescent="0.25">
      <c r="A8430" t="s">
        <v>6821</v>
      </c>
      <c r="B8430" s="2">
        <v>43051</v>
      </c>
      <c r="C8430" s="2">
        <v>43055</v>
      </c>
      <c r="D8430" t="s">
        <v>19</v>
      </c>
      <c r="E8430" t="s">
        <v>596</v>
      </c>
      <c r="F8430" t="s">
        <v>3433</v>
      </c>
      <c r="G8430" s="1">
        <v>62352</v>
      </c>
      <c r="H8430">
        <v>6</v>
      </c>
      <c r="I8430">
        <v>2</v>
      </c>
      <c r="J8430" s="1">
        <v>-109116</v>
      </c>
      <c r="K8430" t="s">
        <v>9139</v>
      </c>
      <c r="L8430" t="s">
        <v>9162</v>
      </c>
      <c r="M8430" t="s">
        <v>10533</v>
      </c>
      <c r="N8430" t="s">
        <v>8536</v>
      </c>
      <c r="O8430" t="s">
        <v>8809</v>
      </c>
      <c r="P8430" t="s">
        <v>8581</v>
      </c>
      <c r="Q8430">
        <v>85281</v>
      </c>
      <c r="R8430" t="s">
        <v>8542</v>
      </c>
      <c r="S8430" t="s">
        <v>7875</v>
      </c>
      <c r="T8430" t="s">
        <v>7738</v>
      </c>
    </row>
    <row r="8431" spans="1:20" x14ac:dyDescent="0.25">
      <c r="A8431" t="s">
        <v>6822</v>
      </c>
      <c r="B8431" s="2">
        <v>42723</v>
      </c>
      <c r="C8431" s="2">
        <v>42725</v>
      </c>
      <c r="D8431" t="s">
        <v>11</v>
      </c>
      <c r="E8431" t="s">
        <v>229</v>
      </c>
      <c r="F8431" t="s">
        <v>4246</v>
      </c>
      <c r="G8431" s="1">
        <v>30392</v>
      </c>
      <c r="H8431">
        <v>5</v>
      </c>
      <c r="I8431">
        <v>2</v>
      </c>
      <c r="J8431" s="1">
        <v>-30392</v>
      </c>
      <c r="K8431" t="s">
        <v>9123</v>
      </c>
      <c r="L8431" t="s">
        <v>9135</v>
      </c>
      <c r="M8431" t="s">
        <v>10705</v>
      </c>
      <c r="N8431" t="s">
        <v>8536</v>
      </c>
      <c r="O8431" t="s">
        <v>8847</v>
      </c>
      <c r="P8431" t="s">
        <v>8560</v>
      </c>
      <c r="Q8431">
        <v>19601</v>
      </c>
      <c r="R8431" t="s">
        <v>8561</v>
      </c>
      <c r="S8431" t="s">
        <v>7790</v>
      </c>
      <c r="T8431" t="s">
        <v>7736</v>
      </c>
    </row>
    <row r="8432" spans="1:20" x14ac:dyDescent="0.25">
      <c r="A8432" t="s">
        <v>6823</v>
      </c>
      <c r="B8432" s="2">
        <v>41728</v>
      </c>
      <c r="C8432" s="2">
        <v>41734</v>
      </c>
      <c r="D8432" t="s">
        <v>19</v>
      </c>
      <c r="E8432" t="s">
        <v>1803</v>
      </c>
      <c r="F8432" t="s">
        <v>1138</v>
      </c>
      <c r="G8432" s="1">
        <v>1293</v>
      </c>
      <c r="H8432">
        <v>2</v>
      </c>
      <c r="I8432">
        <v>0</v>
      </c>
      <c r="J8432" s="1">
        <v>6465</v>
      </c>
      <c r="K8432" t="s">
        <v>9128</v>
      </c>
      <c r="L8432" t="s">
        <v>9133</v>
      </c>
      <c r="M8432" t="s">
        <v>9695</v>
      </c>
      <c r="N8432" t="s">
        <v>8536</v>
      </c>
      <c r="O8432" t="s">
        <v>8924</v>
      </c>
      <c r="P8432" t="s">
        <v>8569</v>
      </c>
      <c r="Q8432">
        <v>55124</v>
      </c>
      <c r="R8432" t="s">
        <v>8551</v>
      </c>
      <c r="S8432" t="s">
        <v>8134</v>
      </c>
      <c r="T8432" t="s">
        <v>7736</v>
      </c>
    </row>
    <row r="8433" spans="1:20" x14ac:dyDescent="0.25">
      <c r="A8433" t="s">
        <v>6824</v>
      </c>
      <c r="B8433" s="2">
        <v>43047</v>
      </c>
      <c r="C8433" s="2">
        <v>43052</v>
      </c>
      <c r="D8433" t="s">
        <v>19</v>
      </c>
      <c r="E8433" t="s">
        <v>3312</v>
      </c>
      <c r="F8433" t="s">
        <v>1922</v>
      </c>
      <c r="G8433" s="1">
        <v>2742</v>
      </c>
      <c r="H8433">
        <v>10</v>
      </c>
      <c r="I8433">
        <v>0</v>
      </c>
      <c r="J8433" s="1">
        <v>112422</v>
      </c>
      <c r="K8433" t="s">
        <v>9123</v>
      </c>
      <c r="L8433" t="s">
        <v>9135</v>
      </c>
      <c r="M8433" t="s">
        <v>10033</v>
      </c>
      <c r="N8433" t="s">
        <v>8536</v>
      </c>
      <c r="O8433" t="s">
        <v>8829</v>
      </c>
      <c r="P8433" t="s">
        <v>8744</v>
      </c>
      <c r="Q8433">
        <v>21215</v>
      </c>
      <c r="R8433" t="s">
        <v>8561</v>
      </c>
      <c r="S8433" t="s">
        <v>8372</v>
      </c>
      <c r="T8433" t="s">
        <v>7738</v>
      </c>
    </row>
    <row r="8434" spans="1:20" x14ac:dyDescent="0.25">
      <c r="A8434" t="s">
        <v>6825</v>
      </c>
      <c r="B8434" s="2">
        <v>41896</v>
      </c>
      <c r="C8434" s="2">
        <v>41900</v>
      </c>
      <c r="D8434" t="s">
        <v>11</v>
      </c>
      <c r="E8434" t="s">
        <v>3093</v>
      </c>
      <c r="F8434" t="s">
        <v>2094</v>
      </c>
      <c r="G8434" s="1">
        <v>6048</v>
      </c>
      <c r="H8434">
        <v>4</v>
      </c>
      <c r="I8434">
        <v>2</v>
      </c>
      <c r="J8434" s="1">
        <v>-13608</v>
      </c>
      <c r="K8434" t="s">
        <v>9128</v>
      </c>
      <c r="L8434" t="s">
        <v>9191</v>
      </c>
      <c r="M8434" t="s">
        <v>10097</v>
      </c>
      <c r="N8434" t="s">
        <v>8536</v>
      </c>
      <c r="O8434" t="s">
        <v>8916</v>
      </c>
      <c r="P8434" t="s">
        <v>8550</v>
      </c>
      <c r="Q8434">
        <v>78415</v>
      </c>
      <c r="R8434" t="s">
        <v>8551</v>
      </c>
      <c r="S8434" t="s">
        <v>8347</v>
      </c>
      <c r="T8434" t="s">
        <v>7738</v>
      </c>
    </row>
    <row r="8435" spans="1:20" x14ac:dyDescent="0.25">
      <c r="A8435" t="s">
        <v>6825</v>
      </c>
      <c r="B8435" s="2">
        <v>41896</v>
      </c>
      <c r="C8435" s="2">
        <v>41900</v>
      </c>
      <c r="D8435" t="s">
        <v>11</v>
      </c>
      <c r="E8435" t="s">
        <v>3093</v>
      </c>
      <c r="F8435" t="s">
        <v>3926</v>
      </c>
      <c r="G8435" s="1">
        <v>6848</v>
      </c>
      <c r="H8435">
        <v>2</v>
      </c>
      <c r="I8435">
        <v>2</v>
      </c>
      <c r="J8435" s="1">
        <v>214</v>
      </c>
      <c r="K8435" t="s">
        <v>9128</v>
      </c>
      <c r="L8435" t="s">
        <v>9148</v>
      </c>
      <c r="M8435" t="s">
        <v>10641</v>
      </c>
      <c r="N8435" t="s">
        <v>8536</v>
      </c>
      <c r="O8435" t="s">
        <v>8916</v>
      </c>
      <c r="P8435" t="s">
        <v>8550</v>
      </c>
      <c r="Q8435">
        <v>78415</v>
      </c>
      <c r="R8435" t="s">
        <v>8551</v>
      </c>
      <c r="S8435" t="s">
        <v>8347</v>
      </c>
      <c r="T8435" t="s">
        <v>7738</v>
      </c>
    </row>
    <row r="8436" spans="1:20" x14ac:dyDescent="0.25">
      <c r="A8436" t="s">
        <v>6825</v>
      </c>
      <c r="B8436" s="2">
        <v>41896</v>
      </c>
      <c r="C8436" s="2">
        <v>41900</v>
      </c>
      <c r="D8436" t="s">
        <v>11</v>
      </c>
      <c r="E8436" t="s">
        <v>3093</v>
      </c>
      <c r="F8436" t="s">
        <v>3645</v>
      </c>
      <c r="G8436" s="1">
        <v>996</v>
      </c>
      <c r="H8436">
        <v>5</v>
      </c>
      <c r="I8436">
        <v>6</v>
      </c>
      <c r="J8436" s="1">
        <v>-6723</v>
      </c>
      <c r="K8436" t="s">
        <v>9123</v>
      </c>
      <c r="L8436" t="s">
        <v>9135</v>
      </c>
      <c r="M8436" t="s">
        <v>10577</v>
      </c>
      <c r="N8436" t="s">
        <v>8536</v>
      </c>
      <c r="O8436" t="s">
        <v>8916</v>
      </c>
      <c r="P8436" t="s">
        <v>8550</v>
      </c>
      <c r="Q8436">
        <v>78415</v>
      </c>
      <c r="R8436" t="s">
        <v>8551</v>
      </c>
      <c r="S8436" t="s">
        <v>8347</v>
      </c>
      <c r="T8436" t="s">
        <v>7738</v>
      </c>
    </row>
    <row r="8437" spans="1:20" x14ac:dyDescent="0.25">
      <c r="A8437" t="s">
        <v>6825</v>
      </c>
      <c r="B8437" s="2">
        <v>41896</v>
      </c>
      <c r="C8437" s="2">
        <v>41900</v>
      </c>
      <c r="D8437" t="s">
        <v>11</v>
      </c>
      <c r="E8437" t="s">
        <v>3093</v>
      </c>
      <c r="F8437" t="s">
        <v>200</v>
      </c>
      <c r="G8437" s="1">
        <v>8552</v>
      </c>
      <c r="H8437">
        <v>2</v>
      </c>
      <c r="I8437">
        <v>8</v>
      </c>
      <c r="J8437" s="1">
        <v>-136832</v>
      </c>
      <c r="K8437" t="s">
        <v>9128</v>
      </c>
      <c r="L8437" t="s">
        <v>9142</v>
      </c>
      <c r="M8437" t="s">
        <v>9234</v>
      </c>
      <c r="N8437" t="s">
        <v>8536</v>
      </c>
      <c r="O8437" t="s">
        <v>8916</v>
      </c>
      <c r="P8437" t="s">
        <v>8550</v>
      </c>
      <c r="Q8437">
        <v>78415</v>
      </c>
      <c r="R8437" t="s">
        <v>8551</v>
      </c>
      <c r="S8437" t="s">
        <v>8347</v>
      </c>
      <c r="T8437" t="s">
        <v>7738</v>
      </c>
    </row>
    <row r="8438" spans="1:20" x14ac:dyDescent="0.25">
      <c r="A8438" t="s">
        <v>6826</v>
      </c>
      <c r="B8438" s="2">
        <v>42267</v>
      </c>
      <c r="C8438" s="2">
        <v>42273</v>
      </c>
      <c r="D8438" t="s">
        <v>19</v>
      </c>
      <c r="E8438" t="s">
        <v>2782</v>
      </c>
      <c r="F8438" t="s">
        <v>3772</v>
      </c>
      <c r="G8438" s="1">
        <v>45584</v>
      </c>
      <c r="H8438">
        <v>11</v>
      </c>
      <c r="I8438">
        <v>2</v>
      </c>
      <c r="J8438" s="1">
        <v>165242</v>
      </c>
      <c r="K8438" t="s">
        <v>9128</v>
      </c>
      <c r="L8438" t="s">
        <v>9142</v>
      </c>
      <c r="M8438" t="s">
        <v>10609</v>
      </c>
      <c r="N8438" t="s">
        <v>8536</v>
      </c>
      <c r="O8438" t="s">
        <v>8672</v>
      </c>
      <c r="P8438" t="s">
        <v>8673</v>
      </c>
      <c r="Q8438">
        <v>89115</v>
      </c>
      <c r="R8438" t="s">
        <v>8542</v>
      </c>
      <c r="S8438" t="s">
        <v>8300</v>
      </c>
      <c r="T8438" t="s">
        <v>7736</v>
      </c>
    </row>
    <row r="8439" spans="1:20" x14ac:dyDescent="0.25">
      <c r="A8439" t="s">
        <v>6827</v>
      </c>
      <c r="B8439" s="2">
        <v>42348</v>
      </c>
      <c r="C8439" s="2">
        <v>42354</v>
      </c>
      <c r="D8439" t="s">
        <v>19</v>
      </c>
      <c r="E8439" t="s">
        <v>1623</v>
      </c>
      <c r="F8439" t="s">
        <v>3248</v>
      </c>
      <c r="G8439" s="1">
        <v>25488</v>
      </c>
      <c r="H8439">
        <v>2</v>
      </c>
      <c r="I8439">
        <v>2</v>
      </c>
      <c r="J8439" s="1">
        <v>44604</v>
      </c>
      <c r="K8439" t="s">
        <v>9139</v>
      </c>
      <c r="L8439" t="s">
        <v>9162</v>
      </c>
      <c r="M8439" t="s">
        <v>10478</v>
      </c>
      <c r="N8439" t="s">
        <v>8536</v>
      </c>
      <c r="O8439" t="s">
        <v>8717</v>
      </c>
      <c r="P8439" t="s">
        <v>8604</v>
      </c>
      <c r="Q8439">
        <v>44105</v>
      </c>
      <c r="R8439" t="s">
        <v>8561</v>
      </c>
      <c r="S8439" t="s">
        <v>8100</v>
      </c>
      <c r="T8439" t="s">
        <v>7736</v>
      </c>
    </row>
    <row r="8440" spans="1:20" x14ac:dyDescent="0.25">
      <c r="A8440" t="s">
        <v>6828</v>
      </c>
      <c r="B8440" s="2">
        <v>41787</v>
      </c>
      <c r="C8440" s="2">
        <v>41791</v>
      </c>
      <c r="D8440" t="s">
        <v>19</v>
      </c>
      <c r="E8440" t="s">
        <v>2841</v>
      </c>
      <c r="F8440" t="s">
        <v>4476</v>
      </c>
      <c r="G8440" s="1">
        <v>13696</v>
      </c>
      <c r="H8440">
        <v>4</v>
      </c>
      <c r="I8440">
        <v>2</v>
      </c>
      <c r="J8440" s="1">
        <v>5136</v>
      </c>
      <c r="K8440" t="s">
        <v>9128</v>
      </c>
      <c r="L8440" t="s">
        <v>9142</v>
      </c>
      <c r="M8440" t="s">
        <v>10742</v>
      </c>
      <c r="N8440" t="s">
        <v>8536</v>
      </c>
      <c r="O8440" t="s">
        <v>8547</v>
      </c>
      <c r="P8440" t="s">
        <v>8548</v>
      </c>
      <c r="Q8440">
        <v>98105</v>
      </c>
      <c r="R8440" t="s">
        <v>8542</v>
      </c>
      <c r="S8440" t="s">
        <v>8308</v>
      </c>
      <c r="T8440" t="s">
        <v>7736</v>
      </c>
    </row>
    <row r="8441" spans="1:20" x14ac:dyDescent="0.25">
      <c r="A8441" t="s">
        <v>6829</v>
      </c>
      <c r="B8441" s="2">
        <v>42808</v>
      </c>
      <c r="C8441" s="2">
        <v>42811</v>
      </c>
      <c r="D8441" t="s">
        <v>11</v>
      </c>
      <c r="E8441" t="s">
        <v>1198</v>
      </c>
      <c r="F8441" t="s">
        <v>4657</v>
      </c>
      <c r="G8441" s="1">
        <v>49616</v>
      </c>
      <c r="H8441">
        <v>2</v>
      </c>
      <c r="I8441">
        <v>2</v>
      </c>
      <c r="J8441" s="1">
        <v>49616</v>
      </c>
      <c r="K8441" t="s">
        <v>9139</v>
      </c>
      <c r="L8441" t="s">
        <v>9140</v>
      </c>
      <c r="M8441" t="s">
        <v>10774</v>
      </c>
      <c r="N8441" t="s">
        <v>8536</v>
      </c>
      <c r="O8441" t="s">
        <v>8579</v>
      </c>
      <c r="P8441" t="s">
        <v>8566</v>
      </c>
      <c r="Q8441">
        <v>60623</v>
      </c>
      <c r="R8441" t="s">
        <v>8551</v>
      </c>
      <c r="S8441" t="s">
        <v>8010</v>
      </c>
      <c r="T8441" t="s">
        <v>7738</v>
      </c>
    </row>
    <row r="8442" spans="1:20" x14ac:dyDescent="0.25">
      <c r="A8442" t="s">
        <v>6830</v>
      </c>
      <c r="B8442" s="2">
        <v>42712</v>
      </c>
      <c r="C8442" s="2">
        <v>42716</v>
      </c>
      <c r="D8442" t="s">
        <v>11</v>
      </c>
      <c r="E8442" t="s">
        <v>3637</v>
      </c>
      <c r="F8442" t="s">
        <v>513</v>
      </c>
      <c r="G8442" s="1">
        <v>10584</v>
      </c>
      <c r="H8442">
        <v>3</v>
      </c>
      <c r="I8442">
        <v>2</v>
      </c>
      <c r="J8442" s="1">
        <v>34398</v>
      </c>
      <c r="K8442" t="s">
        <v>9128</v>
      </c>
      <c r="L8442" t="s">
        <v>9148</v>
      </c>
      <c r="M8442" t="s">
        <v>9391</v>
      </c>
      <c r="N8442" t="s">
        <v>8536</v>
      </c>
      <c r="O8442" t="s">
        <v>8603</v>
      </c>
      <c r="P8442" t="s">
        <v>8604</v>
      </c>
      <c r="Q8442">
        <v>43229</v>
      </c>
      <c r="R8442" t="s">
        <v>8561</v>
      </c>
      <c r="S8442" t="s">
        <v>8412</v>
      </c>
      <c r="T8442" t="s">
        <v>7744</v>
      </c>
    </row>
    <row r="8443" spans="1:20" x14ac:dyDescent="0.25">
      <c r="A8443" t="s">
        <v>6831</v>
      </c>
      <c r="B8443" s="2">
        <v>42861</v>
      </c>
      <c r="C8443" s="2">
        <v>42865</v>
      </c>
      <c r="D8443" t="s">
        <v>19</v>
      </c>
      <c r="E8443" t="s">
        <v>611</v>
      </c>
      <c r="F8443" t="s">
        <v>303</v>
      </c>
      <c r="G8443" s="1">
        <v>84416</v>
      </c>
      <c r="H8443">
        <v>4</v>
      </c>
      <c r="I8443">
        <v>2</v>
      </c>
      <c r="J8443" s="1">
        <v>274352</v>
      </c>
      <c r="K8443" t="s">
        <v>9128</v>
      </c>
      <c r="L8443" t="s">
        <v>9148</v>
      </c>
      <c r="M8443" t="s">
        <v>9286</v>
      </c>
      <c r="N8443" t="s">
        <v>8536</v>
      </c>
      <c r="O8443" t="s">
        <v>8667</v>
      </c>
      <c r="P8443" t="s">
        <v>8581</v>
      </c>
      <c r="Q8443">
        <v>85705</v>
      </c>
      <c r="R8443" t="s">
        <v>8542</v>
      </c>
      <c r="S8443" t="s">
        <v>7878</v>
      </c>
      <c r="T8443" t="s">
        <v>7736</v>
      </c>
    </row>
    <row r="8444" spans="1:20" x14ac:dyDescent="0.25">
      <c r="A8444" t="s">
        <v>6832</v>
      </c>
      <c r="B8444" s="2">
        <v>42435</v>
      </c>
      <c r="C8444" s="2">
        <v>42439</v>
      </c>
      <c r="D8444" t="s">
        <v>19</v>
      </c>
      <c r="E8444" t="s">
        <v>3637</v>
      </c>
      <c r="F8444" t="s">
        <v>1927</v>
      </c>
      <c r="G8444" s="1">
        <v>43194</v>
      </c>
      <c r="H8444">
        <v>2</v>
      </c>
      <c r="I8444">
        <v>4</v>
      </c>
      <c r="J8444" s="1">
        <v>-7199</v>
      </c>
      <c r="K8444" t="s">
        <v>9139</v>
      </c>
      <c r="L8444" t="s">
        <v>9140</v>
      </c>
      <c r="M8444" t="s">
        <v>10035</v>
      </c>
      <c r="N8444" t="s">
        <v>8536</v>
      </c>
      <c r="O8444" t="s">
        <v>8559</v>
      </c>
      <c r="P8444" t="s">
        <v>8560</v>
      </c>
      <c r="Q8444">
        <v>19120</v>
      </c>
      <c r="R8444" t="s">
        <v>8561</v>
      </c>
      <c r="S8444" t="s">
        <v>8412</v>
      </c>
      <c r="T8444" t="s">
        <v>7744</v>
      </c>
    </row>
    <row r="8445" spans="1:20" x14ac:dyDescent="0.25">
      <c r="A8445" t="s">
        <v>6832</v>
      </c>
      <c r="B8445" s="2">
        <v>42435</v>
      </c>
      <c r="C8445" s="2">
        <v>42439</v>
      </c>
      <c r="D8445" t="s">
        <v>19</v>
      </c>
      <c r="E8445" t="s">
        <v>3637</v>
      </c>
      <c r="F8445" t="s">
        <v>2989</v>
      </c>
      <c r="G8445" s="1">
        <v>2043</v>
      </c>
      <c r="H8445">
        <v>1</v>
      </c>
      <c r="I8445">
        <v>7</v>
      </c>
      <c r="J8445" s="1">
        <v>-14982</v>
      </c>
      <c r="K8445" t="s">
        <v>9128</v>
      </c>
      <c r="L8445" t="s">
        <v>9142</v>
      </c>
      <c r="M8445" t="s">
        <v>10398</v>
      </c>
      <c r="N8445" t="s">
        <v>8536</v>
      </c>
      <c r="O8445" t="s">
        <v>8559</v>
      </c>
      <c r="P8445" t="s">
        <v>8560</v>
      </c>
      <c r="Q8445">
        <v>19120</v>
      </c>
      <c r="R8445" t="s">
        <v>8561</v>
      </c>
      <c r="S8445" t="s">
        <v>8412</v>
      </c>
      <c r="T8445" t="s">
        <v>7744</v>
      </c>
    </row>
    <row r="8446" spans="1:20" x14ac:dyDescent="0.25">
      <c r="A8446" t="s">
        <v>6832</v>
      </c>
      <c r="B8446" s="2">
        <v>42435</v>
      </c>
      <c r="C8446" s="2">
        <v>42439</v>
      </c>
      <c r="D8446" t="s">
        <v>19</v>
      </c>
      <c r="E8446" t="s">
        <v>3637</v>
      </c>
      <c r="F8446" t="s">
        <v>1073</v>
      </c>
      <c r="G8446" s="1">
        <v>68238</v>
      </c>
      <c r="H8446">
        <v>3</v>
      </c>
      <c r="I8446">
        <v>4</v>
      </c>
      <c r="J8446" s="1">
        <v>-125103</v>
      </c>
      <c r="K8446" t="s">
        <v>9139</v>
      </c>
      <c r="L8446" t="s">
        <v>9140</v>
      </c>
      <c r="M8446" t="s">
        <v>9668</v>
      </c>
      <c r="N8446" t="s">
        <v>8536</v>
      </c>
      <c r="O8446" t="s">
        <v>8559</v>
      </c>
      <c r="P8446" t="s">
        <v>8560</v>
      </c>
      <c r="Q8446">
        <v>19120</v>
      </c>
      <c r="R8446" t="s">
        <v>8561</v>
      </c>
      <c r="S8446" t="s">
        <v>8412</v>
      </c>
      <c r="T8446" t="s">
        <v>7744</v>
      </c>
    </row>
    <row r="8447" spans="1:20" x14ac:dyDescent="0.25">
      <c r="A8447" t="s">
        <v>6833</v>
      </c>
      <c r="B8447" s="2">
        <v>43031</v>
      </c>
      <c r="C8447" s="2">
        <v>43032</v>
      </c>
      <c r="D8447" t="s">
        <v>79</v>
      </c>
      <c r="E8447" t="s">
        <v>1519</v>
      </c>
      <c r="F8447" t="s">
        <v>2110</v>
      </c>
      <c r="G8447" s="1">
        <v>240744</v>
      </c>
      <c r="H8447">
        <v>4</v>
      </c>
      <c r="I8447">
        <v>3</v>
      </c>
      <c r="J8447" s="1">
        <v>-137568</v>
      </c>
      <c r="K8447" t="s">
        <v>9123</v>
      </c>
      <c r="L8447" t="s">
        <v>9131</v>
      </c>
      <c r="M8447" t="s">
        <v>9969</v>
      </c>
      <c r="N8447" t="s">
        <v>8536</v>
      </c>
      <c r="O8447" t="s">
        <v>8981</v>
      </c>
      <c r="P8447" t="s">
        <v>8675</v>
      </c>
      <c r="Q8447">
        <v>2920</v>
      </c>
      <c r="R8447" t="s">
        <v>8561</v>
      </c>
      <c r="S8447" t="s">
        <v>8078</v>
      </c>
      <c r="T8447" t="s">
        <v>7738</v>
      </c>
    </row>
    <row r="8448" spans="1:20" x14ac:dyDescent="0.25">
      <c r="A8448" t="s">
        <v>6833</v>
      </c>
      <c r="B8448" s="2">
        <v>43031</v>
      </c>
      <c r="C8448" s="2">
        <v>43032</v>
      </c>
      <c r="D8448" t="s">
        <v>79</v>
      </c>
      <c r="E8448" t="s">
        <v>1519</v>
      </c>
      <c r="F8448" t="s">
        <v>3606</v>
      </c>
      <c r="G8448" s="1">
        <v>350</v>
      </c>
      <c r="H8448">
        <v>4</v>
      </c>
      <c r="I8448">
        <v>0</v>
      </c>
      <c r="J8448" s="1">
        <v>147</v>
      </c>
      <c r="K8448" t="s">
        <v>9123</v>
      </c>
      <c r="L8448" t="s">
        <v>9135</v>
      </c>
      <c r="M8448" t="s">
        <v>10567</v>
      </c>
      <c r="N8448" t="s">
        <v>8536</v>
      </c>
      <c r="O8448" t="s">
        <v>8981</v>
      </c>
      <c r="P8448" t="s">
        <v>8675</v>
      </c>
      <c r="Q8448">
        <v>2920</v>
      </c>
      <c r="R8448" t="s">
        <v>8561</v>
      </c>
      <c r="S8448" t="s">
        <v>8078</v>
      </c>
      <c r="T8448" t="s">
        <v>7738</v>
      </c>
    </row>
    <row r="8449" spans="1:20" x14ac:dyDescent="0.25">
      <c r="A8449" t="s">
        <v>6833</v>
      </c>
      <c r="B8449" s="2">
        <v>43031</v>
      </c>
      <c r="C8449" s="2">
        <v>43032</v>
      </c>
      <c r="D8449" t="s">
        <v>79</v>
      </c>
      <c r="E8449" t="s">
        <v>1519</v>
      </c>
      <c r="F8449" t="s">
        <v>6044</v>
      </c>
      <c r="G8449" s="1">
        <v>21068</v>
      </c>
      <c r="H8449">
        <v>2</v>
      </c>
      <c r="I8449">
        <v>0</v>
      </c>
      <c r="J8449" s="1">
        <v>505632</v>
      </c>
      <c r="K8449" t="s">
        <v>9123</v>
      </c>
      <c r="L8449" t="s">
        <v>9135</v>
      </c>
      <c r="M8449" t="s">
        <v>10906</v>
      </c>
      <c r="N8449" t="s">
        <v>8536</v>
      </c>
      <c r="O8449" t="s">
        <v>8981</v>
      </c>
      <c r="P8449" t="s">
        <v>8675</v>
      </c>
      <c r="Q8449">
        <v>2920</v>
      </c>
      <c r="R8449" t="s">
        <v>8561</v>
      </c>
      <c r="S8449" t="s">
        <v>8078</v>
      </c>
      <c r="T8449" t="s">
        <v>7738</v>
      </c>
    </row>
    <row r="8450" spans="1:20" x14ac:dyDescent="0.25">
      <c r="A8450" t="s">
        <v>6833</v>
      </c>
      <c r="B8450" s="2">
        <v>43031</v>
      </c>
      <c r="C8450" s="2">
        <v>43032</v>
      </c>
      <c r="D8450" t="s">
        <v>79</v>
      </c>
      <c r="E8450" t="s">
        <v>1519</v>
      </c>
      <c r="F8450" t="s">
        <v>673</v>
      </c>
      <c r="G8450" s="1">
        <v>637896</v>
      </c>
      <c r="H8450">
        <v>3</v>
      </c>
      <c r="I8450">
        <v>3</v>
      </c>
      <c r="J8450" s="1">
        <v>-1275792</v>
      </c>
      <c r="K8450" t="s">
        <v>9123</v>
      </c>
      <c r="L8450" t="s">
        <v>9131</v>
      </c>
      <c r="M8450" t="s">
        <v>9477</v>
      </c>
      <c r="N8450" t="s">
        <v>8536</v>
      </c>
      <c r="O8450" t="s">
        <v>8981</v>
      </c>
      <c r="P8450" t="s">
        <v>8675</v>
      </c>
      <c r="Q8450">
        <v>2920</v>
      </c>
      <c r="R8450" t="s">
        <v>8561</v>
      </c>
      <c r="S8450" t="s">
        <v>8078</v>
      </c>
      <c r="T8450" t="s">
        <v>7738</v>
      </c>
    </row>
    <row r="8451" spans="1:20" x14ac:dyDescent="0.25">
      <c r="A8451" t="s">
        <v>6833</v>
      </c>
      <c r="B8451" s="2">
        <v>43031</v>
      </c>
      <c r="C8451" s="2">
        <v>43032</v>
      </c>
      <c r="D8451" t="s">
        <v>79</v>
      </c>
      <c r="E8451" t="s">
        <v>1519</v>
      </c>
      <c r="F8451" t="s">
        <v>732</v>
      </c>
      <c r="G8451" s="1">
        <v>4344</v>
      </c>
      <c r="H8451">
        <v>8</v>
      </c>
      <c r="I8451">
        <v>0</v>
      </c>
      <c r="J8451" s="1">
        <v>212856</v>
      </c>
      <c r="K8451" t="s">
        <v>9128</v>
      </c>
      <c r="L8451" t="s">
        <v>9148</v>
      </c>
      <c r="M8451" t="s">
        <v>9504</v>
      </c>
      <c r="N8451" t="s">
        <v>8536</v>
      </c>
      <c r="O8451" t="s">
        <v>8981</v>
      </c>
      <c r="P8451" t="s">
        <v>8675</v>
      </c>
      <c r="Q8451">
        <v>2920</v>
      </c>
      <c r="R8451" t="s">
        <v>8561</v>
      </c>
      <c r="S8451" t="s">
        <v>8078</v>
      </c>
      <c r="T8451" t="s">
        <v>7738</v>
      </c>
    </row>
    <row r="8452" spans="1:20" x14ac:dyDescent="0.25">
      <c r="A8452" t="s">
        <v>6833</v>
      </c>
      <c r="B8452" s="2">
        <v>43031</v>
      </c>
      <c r="C8452" s="2">
        <v>43032</v>
      </c>
      <c r="D8452" t="s">
        <v>79</v>
      </c>
      <c r="E8452" t="s">
        <v>1519</v>
      </c>
      <c r="F8452" t="s">
        <v>2483</v>
      </c>
      <c r="G8452" s="1">
        <v>222</v>
      </c>
      <c r="H8452">
        <v>1</v>
      </c>
      <c r="I8452">
        <v>0</v>
      </c>
      <c r="J8452" s="1">
        <v>666</v>
      </c>
      <c r="K8452" t="s">
        <v>9128</v>
      </c>
      <c r="L8452" t="s">
        <v>9144</v>
      </c>
      <c r="M8452" t="s">
        <v>10230</v>
      </c>
      <c r="N8452" t="s">
        <v>8536</v>
      </c>
      <c r="O8452" t="s">
        <v>8981</v>
      </c>
      <c r="P8452" t="s">
        <v>8675</v>
      </c>
      <c r="Q8452">
        <v>2920</v>
      </c>
      <c r="R8452" t="s">
        <v>8561</v>
      </c>
      <c r="S8452" t="s">
        <v>8078</v>
      </c>
      <c r="T8452" t="s">
        <v>7738</v>
      </c>
    </row>
    <row r="8453" spans="1:20" x14ac:dyDescent="0.25">
      <c r="A8453" t="s">
        <v>6834</v>
      </c>
      <c r="B8453" s="2">
        <v>41757</v>
      </c>
      <c r="C8453" s="2">
        <v>41759</v>
      </c>
      <c r="D8453" t="s">
        <v>79</v>
      </c>
      <c r="E8453" t="s">
        <v>2248</v>
      </c>
      <c r="F8453" t="s">
        <v>3612</v>
      </c>
      <c r="G8453" s="1">
        <v>167996</v>
      </c>
      <c r="H8453">
        <v>5</v>
      </c>
      <c r="I8453">
        <v>2</v>
      </c>
      <c r="J8453" s="1">
        <v>125997</v>
      </c>
      <c r="K8453" t="s">
        <v>9139</v>
      </c>
      <c r="L8453" t="s">
        <v>9140</v>
      </c>
      <c r="M8453" t="s">
        <v>10571</v>
      </c>
      <c r="N8453" t="s">
        <v>8536</v>
      </c>
      <c r="O8453" t="s">
        <v>8556</v>
      </c>
      <c r="P8453" t="s">
        <v>8541</v>
      </c>
      <c r="Q8453">
        <v>94122</v>
      </c>
      <c r="R8453" t="s">
        <v>8542</v>
      </c>
      <c r="S8453" t="s">
        <v>8220</v>
      </c>
      <c r="T8453" t="s">
        <v>7736</v>
      </c>
    </row>
    <row r="8454" spans="1:20" x14ac:dyDescent="0.25">
      <c r="A8454" t="s">
        <v>6835</v>
      </c>
      <c r="B8454" s="2">
        <v>42478</v>
      </c>
      <c r="C8454" s="2">
        <v>42483</v>
      </c>
      <c r="D8454" t="s">
        <v>19</v>
      </c>
      <c r="E8454" t="s">
        <v>5268</v>
      </c>
      <c r="F8454" t="s">
        <v>1736</v>
      </c>
      <c r="G8454" s="1">
        <v>344372</v>
      </c>
      <c r="H8454">
        <v>4</v>
      </c>
      <c r="I8454">
        <v>3</v>
      </c>
      <c r="J8454" s="1">
        <v>-934724</v>
      </c>
      <c r="K8454" t="s">
        <v>9123</v>
      </c>
      <c r="L8454" t="s">
        <v>9126</v>
      </c>
      <c r="M8454" t="s">
        <v>9946</v>
      </c>
      <c r="N8454" t="s">
        <v>8536</v>
      </c>
      <c r="O8454" t="s">
        <v>8563</v>
      </c>
      <c r="P8454" t="s">
        <v>8550</v>
      </c>
      <c r="Q8454">
        <v>77070</v>
      </c>
      <c r="R8454" t="s">
        <v>8551</v>
      </c>
      <c r="S8454" t="s">
        <v>8502</v>
      </c>
      <c r="T8454" t="s">
        <v>7738</v>
      </c>
    </row>
    <row r="8455" spans="1:20" x14ac:dyDescent="0.25">
      <c r="A8455" t="s">
        <v>6835</v>
      </c>
      <c r="B8455" s="2">
        <v>42478</v>
      </c>
      <c r="C8455" s="2">
        <v>42483</v>
      </c>
      <c r="D8455" t="s">
        <v>19</v>
      </c>
      <c r="E8455" t="s">
        <v>5268</v>
      </c>
      <c r="F8455" t="s">
        <v>980</v>
      </c>
      <c r="G8455" s="1">
        <v>1554936</v>
      </c>
      <c r="H8455">
        <v>3</v>
      </c>
      <c r="I8455">
        <v>2</v>
      </c>
      <c r="J8455" s="1">
        <v>777468</v>
      </c>
      <c r="K8455" t="s">
        <v>9128</v>
      </c>
      <c r="L8455" t="s">
        <v>9133</v>
      </c>
      <c r="M8455" t="s">
        <v>9625</v>
      </c>
      <c r="N8455" t="s">
        <v>8536</v>
      </c>
      <c r="O8455" t="s">
        <v>8563</v>
      </c>
      <c r="P8455" t="s">
        <v>8550</v>
      </c>
      <c r="Q8455">
        <v>77070</v>
      </c>
      <c r="R8455" t="s">
        <v>8551</v>
      </c>
      <c r="S8455" t="s">
        <v>8502</v>
      </c>
      <c r="T8455" t="s">
        <v>7738</v>
      </c>
    </row>
    <row r="8456" spans="1:20" x14ac:dyDescent="0.25">
      <c r="A8456" t="s">
        <v>6835</v>
      </c>
      <c r="B8456" s="2">
        <v>42478</v>
      </c>
      <c r="C8456" s="2">
        <v>42483</v>
      </c>
      <c r="D8456" t="s">
        <v>19</v>
      </c>
      <c r="E8456" t="s">
        <v>5268</v>
      </c>
      <c r="F8456" t="s">
        <v>2943</v>
      </c>
      <c r="G8456" s="1">
        <v>12788</v>
      </c>
      <c r="H8456">
        <v>5</v>
      </c>
      <c r="I8456">
        <v>6</v>
      </c>
      <c r="J8456" s="1">
        <v>-67137</v>
      </c>
      <c r="K8456" t="s">
        <v>9123</v>
      </c>
      <c r="L8456" t="s">
        <v>9135</v>
      </c>
      <c r="M8456" t="s">
        <v>10384</v>
      </c>
      <c r="N8456" t="s">
        <v>8536</v>
      </c>
      <c r="O8456" t="s">
        <v>8563</v>
      </c>
      <c r="P8456" t="s">
        <v>8550</v>
      </c>
      <c r="Q8456">
        <v>77070</v>
      </c>
      <c r="R8456" t="s">
        <v>8551</v>
      </c>
      <c r="S8456" t="s">
        <v>8502</v>
      </c>
      <c r="T8456" t="s">
        <v>7738</v>
      </c>
    </row>
    <row r="8457" spans="1:20" x14ac:dyDescent="0.25">
      <c r="A8457" t="s">
        <v>6836</v>
      </c>
      <c r="B8457" s="2">
        <v>42512</v>
      </c>
      <c r="C8457" s="2">
        <v>42519</v>
      </c>
      <c r="D8457" t="s">
        <v>19</v>
      </c>
      <c r="E8457" t="s">
        <v>2539</v>
      </c>
      <c r="F8457" t="s">
        <v>405</v>
      </c>
      <c r="G8457" s="1">
        <v>222384</v>
      </c>
      <c r="H8457">
        <v>2</v>
      </c>
      <c r="I8457">
        <v>2</v>
      </c>
      <c r="J8457" s="1">
        <v>222384</v>
      </c>
      <c r="K8457" t="s">
        <v>9139</v>
      </c>
      <c r="L8457" t="s">
        <v>9140</v>
      </c>
      <c r="M8457" t="s">
        <v>9334</v>
      </c>
      <c r="N8457" t="s">
        <v>8536</v>
      </c>
      <c r="O8457" t="s">
        <v>8540</v>
      </c>
      <c r="P8457" t="s">
        <v>8541</v>
      </c>
      <c r="Q8457">
        <v>90049</v>
      </c>
      <c r="R8457" t="s">
        <v>8542</v>
      </c>
      <c r="S8457" t="s">
        <v>8269</v>
      </c>
      <c r="T8457" t="s">
        <v>7738</v>
      </c>
    </row>
    <row r="8458" spans="1:20" x14ac:dyDescent="0.25">
      <c r="A8458" t="s">
        <v>6837</v>
      </c>
      <c r="B8458" s="2">
        <v>42883</v>
      </c>
      <c r="C8458" s="2">
        <v>42888</v>
      </c>
      <c r="D8458" t="s">
        <v>11</v>
      </c>
      <c r="E8458" t="s">
        <v>1143</v>
      </c>
      <c r="F8458" t="s">
        <v>135</v>
      </c>
      <c r="G8458" s="1">
        <v>106869</v>
      </c>
      <c r="H8458">
        <v>3</v>
      </c>
      <c r="I8458">
        <v>3</v>
      </c>
      <c r="J8458" s="1">
        <v>-290073</v>
      </c>
      <c r="K8458" t="s">
        <v>9123</v>
      </c>
      <c r="L8458" t="s">
        <v>9126</v>
      </c>
      <c r="M8458" t="s">
        <v>9204</v>
      </c>
      <c r="N8458" t="s">
        <v>8536</v>
      </c>
      <c r="O8458" t="s">
        <v>8579</v>
      </c>
      <c r="P8458" t="s">
        <v>8566</v>
      </c>
      <c r="Q8458">
        <v>60653</v>
      </c>
      <c r="R8458" t="s">
        <v>8551</v>
      </c>
      <c r="S8458" t="s">
        <v>7998</v>
      </c>
      <c r="T8458" t="s">
        <v>7738</v>
      </c>
    </row>
    <row r="8459" spans="1:20" x14ac:dyDescent="0.25">
      <c r="A8459" t="s">
        <v>6837</v>
      </c>
      <c r="B8459" s="2">
        <v>42883</v>
      </c>
      <c r="C8459" s="2">
        <v>42888</v>
      </c>
      <c r="D8459" t="s">
        <v>11</v>
      </c>
      <c r="E8459" t="s">
        <v>1143</v>
      </c>
      <c r="F8459" t="s">
        <v>2145</v>
      </c>
      <c r="G8459" s="1">
        <v>3564</v>
      </c>
      <c r="H8459">
        <v>3</v>
      </c>
      <c r="I8459">
        <v>8</v>
      </c>
      <c r="J8459" s="1">
        <v>-6237</v>
      </c>
      <c r="K8459" t="s">
        <v>9128</v>
      </c>
      <c r="L8459" t="s">
        <v>9142</v>
      </c>
      <c r="M8459" t="s">
        <v>9446</v>
      </c>
      <c r="N8459" t="s">
        <v>8536</v>
      </c>
      <c r="O8459" t="s">
        <v>8579</v>
      </c>
      <c r="P8459" t="s">
        <v>8566</v>
      </c>
      <c r="Q8459">
        <v>60653</v>
      </c>
      <c r="R8459" t="s">
        <v>8551</v>
      </c>
      <c r="S8459" t="s">
        <v>7998</v>
      </c>
      <c r="T8459" t="s">
        <v>7738</v>
      </c>
    </row>
    <row r="8460" spans="1:20" x14ac:dyDescent="0.25">
      <c r="A8460" t="s">
        <v>6838</v>
      </c>
      <c r="B8460" s="2">
        <v>41876</v>
      </c>
      <c r="C8460" s="2">
        <v>41880</v>
      </c>
      <c r="D8460" t="s">
        <v>19</v>
      </c>
      <c r="E8460" t="s">
        <v>2723</v>
      </c>
      <c r="F8460" t="s">
        <v>2621</v>
      </c>
      <c r="G8460" s="1">
        <v>2568</v>
      </c>
      <c r="H8460">
        <v>3</v>
      </c>
      <c r="I8460">
        <v>8</v>
      </c>
      <c r="J8460" s="1">
        <v>-39804</v>
      </c>
      <c r="K8460" t="s">
        <v>9128</v>
      </c>
      <c r="L8460" t="s">
        <v>9142</v>
      </c>
      <c r="M8460" t="s">
        <v>10280</v>
      </c>
      <c r="N8460" t="s">
        <v>8536</v>
      </c>
      <c r="O8460" t="s">
        <v>8563</v>
      </c>
      <c r="P8460" t="s">
        <v>8550</v>
      </c>
      <c r="Q8460">
        <v>77070</v>
      </c>
      <c r="R8460" t="s">
        <v>8551</v>
      </c>
      <c r="S8460" t="s">
        <v>8293</v>
      </c>
      <c r="T8460" t="s">
        <v>7736</v>
      </c>
    </row>
    <row r="8461" spans="1:20" x14ac:dyDescent="0.25">
      <c r="A8461" t="s">
        <v>6838</v>
      </c>
      <c r="B8461" s="2">
        <v>41876</v>
      </c>
      <c r="C8461" s="2">
        <v>41880</v>
      </c>
      <c r="D8461" t="s">
        <v>19</v>
      </c>
      <c r="E8461" t="s">
        <v>2723</v>
      </c>
      <c r="F8461" t="s">
        <v>682</v>
      </c>
      <c r="G8461" s="1">
        <v>12384</v>
      </c>
      <c r="H8461">
        <v>3</v>
      </c>
      <c r="I8461">
        <v>8</v>
      </c>
      <c r="J8461" s="1">
        <v>-198144</v>
      </c>
      <c r="K8461" t="s">
        <v>9128</v>
      </c>
      <c r="L8461" t="s">
        <v>9142</v>
      </c>
      <c r="M8461" t="s">
        <v>9482</v>
      </c>
      <c r="N8461" t="s">
        <v>8536</v>
      </c>
      <c r="O8461" t="s">
        <v>8563</v>
      </c>
      <c r="P8461" t="s">
        <v>8550</v>
      </c>
      <c r="Q8461">
        <v>77070</v>
      </c>
      <c r="R8461" t="s">
        <v>8551</v>
      </c>
      <c r="S8461" t="s">
        <v>8293</v>
      </c>
      <c r="T8461" t="s">
        <v>7736</v>
      </c>
    </row>
    <row r="8462" spans="1:20" x14ac:dyDescent="0.25">
      <c r="A8462" t="s">
        <v>6839</v>
      </c>
      <c r="B8462" s="2">
        <v>41881</v>
      </c>
      <c r="C8462" s="2">
        <v>41886</v>
      </c>
      <c r="D8462" t="s">
        <v>19</v>
      </c>
      <c r="E8462" t="s">
        <v>1086</v>
      </c>
      <c r="F8462" t="s">
        <v>1877</v>
      </c>
      <c r="G8462" s="1">
        <v>253</v>
      </c>
      <c r="H8462">
        <v>5</v>
      </c>
      <c r="I8462">
        <v>0</v>
      </c>
      <c r="J8462" s="1">
        <v>11891</v>
      </c>
      <c r="K8462" t="s">
        <v>9128</v>
      </c>
      <c r="L8462" t="s">
        <v>9142</v>
      </c>
      <c r="M8462" t="s">
        <v>10011</v>
      </c>
      <c r="N8462" t="s">
        <v>8536</v>
      </c>
      <c r="O8462" t="s">
        <v>8605</v>
      </c>
      <c r="P8462" t="s">
        <v>8625</v>
      </c>
      <c r="Q8462">
        <v>6010</v>
      </c>
      <c r="R8462" t="s">
        <v>8561</v>
      </c>
      <c r="S8462" t="s">
        <v>7985</v>
      </c>
      <c r="T8462" t="s">
        <v>7736</v>
      </c>
    </row>
    <row r="8463" spans="1:20" x14ac:dyDescent="0.25">
      <c r="A8463" t="s">
        <v>6839</v>
      </c>
      <c r="B8463" s="2">
        <v>41881</v>
      </c>
      <c r="C8463" s="2">
        <v>41886</v>
      </c>
      <c r="D8463" t="s">
        <v>19</v>
      </c>
      <c r="E8463" t="s">
        <v>1086</v>
      </c>
      <c r="F8463" t="s">
        <v>1943</v>
      </c>
      <c r="G8463" s="1">
        <v>9594</v>
      </c>
      <c r="H8463">
        <v>3</v>
      </c>
      <c r="I8463">
        <v>0</v>
      </c>
      <c r="J8463" s="1">
        <v>9594</v>
      </c>
      <c r="K8463" t="s">
        <v>9128</v>
      </c>
      <c r="L8463" t="s">
        <v>9133</v>
      </c>
      <c r="M8463" t="s">
        <v>10039</v>
      </c>
      <c r="N8463" t="s">
        <v>8536</v>
      </c>
      <c r="O8463" t="s">
        <v>8605</v>
      </c>
      <c r="P8463" t="s">
        <v>8625</v>
      </c>
      <c r="Q8463">
        <v>6010</v>
      </c>
      <c r="R8463" t="s">
        <v>8561</v>
      </c>
      <c r="S8463" t="s">
        <v>7985</v>
      </c>
      <c r="T8463" t="s">
        <v>7736</v>
      </c>
    </row>
    <row r="8464" spans="1:20" x14ac:dyDescent="0.25">
      <c r="A8464" t="s">
        <v>6840</v>
      </c>
      <c r="B8464" s="2">
        <v>42250</v>
      </c>
      <c r="C8464" s="2">
        <v>42254</v>
      </c>
      <c r="D8464" t="s">
        <v>11</v>
      </c>
      <c r="E8464" t="s">
        <v>2918</v>
      </c>
      <c r="F8464" t="s">
        <v>4036</v>
      </c>
      <c r="G8464" s="1">
        <v>75</v>
      </c>
      <c r="H8464">
        <v>2</v>
      </c>
      <c r="I8464">
        <v>0</v>
      </c>
      <c r="J8464" s="1">
        <v>36</v>
      </c>
      <c r="K8464" t="s">
        <v>9128</v>
      </c>
      <c r="L8464" t="s">
        <v>9129</v>
      </c>
      <c r="M8464" t="s">
        <v>10659</v>
      </c>
      <c r="N8464" t="s">
        <v>8536</v>
      </c>
      <c r="O8464" t="s">
        <v>9037</v>
      </c>
      <c r="P8464" t="s">
        <v>8571</v>
      </c>
      <c r="Q8464">
        <v>49423</v>
      </c>
      <c r="R8464" t="s">
        <v>8551</v>
      </c>
      <c r="S8464" t="s">
        <v>8319</v>
      </c>
      <c r="T8464" t="s">
        <v>7736</v>
      </c>
    </row>
    <row r="8465" spans="1:20" x14ac:dyDescent="0.25">
      <c r="A8465" t="s">
        <v>6841</v>
      </c>
      <c r="B8465" s="2">
        <v>41726</v>
      </c>
      <c r="C8465" s="2">
        <v>41730</v>
      </c>
      <c r="D8465" t="s">
        <v>19</v>
      </c>
      <c r="E8465" t="s">
        <v>3500</v>
      </c>
      <c r="F8465" t="s">
        <v>359</v>
      </c>
      <c r="G8465" s="1">
        <v>302376</v>
      </c>
      <c r="H8465">
        <v>3</v>
      </c>
      <c r="I8465">
        <v>2</v>
      </c>
      <c r="J8465" s="1">
        <v>226782</v>
      </c>
      <c r="K8465" t="s">
        <v>9139</v>
      </c>
      <c r="L8465" t="s">
        <v>9140</v>
      </c>
      <c r="M8465" t="s">
        <v>9314</v>
      </c>
      <c r="N8465" t="s">
        <v>8536</v>
      </c>
      <c r="O8465" t="s">
        <v>8890</v>
      </c>
      <c r="P8465" t="s">
        <v>8620</v>
      </c>
      <c r="Q8465">
        <v>87105</v>
      </c>
      <c r="R8465" t="s">
        <v>8542</v>
      </c>
      <c r="S8465" t="s">
        <v>8398</v>
      </c>
      <c r="T8465" t="s">
        <v>7744</v>
      </c>
    </row>
    <row r="8466" spans="1:20" x14ac:dyDescent="0.25">
      <c r="A8466" t="s">
        <v>6842</v>
      </c>
      <c r="B8466" s="2">
        <v>42134</v>
      </c>
      <c r="C8466" s="2">
        <v>42139</v>
      </c>
      <c r="D8466" t="s">
        <v>19</v>
      </c>
      <c r="E8466" t="s">
        <v>1182</v>
      </c>
      <c r="F8466" t="s">
        <v>2744</v>
      </c>
      <c r="G8466" s="1">
        <v>46688</v>
      </c>
      <c r="H8466">
        <v>4</v>
      </c>
      <c r="I8466">
        <v>2</v>
      </c>
      <c r="J8466" s="1">
        <v>-2918</v>
      </c>
      <c r="K8466" t="s">
        <v>9139</v>
      </c>
      <c r="L8466" t="s">
        <v>9162</v>
      </c>
      <c r="M8466" t="s">
        <v>10325</v>
      </c>
      <c r="N8466" t="s">
        <v>8536</v>
      </c>
      <c r="O8466" t="s">
        <v>8679</v>
      </c>
      <c r="P8466" t="s">
        <v>8598</v>
      </c>
      <c r="Q8466">
        <v>80027</v>
      </c>
      <c r="R8466" t="s">
        <v>8542</v>
      </c>
      <c r="S8466" t="s">
        <v>8007</v>
      </c>
      <c r="T8466" t="s">
        <v>7736</v>
      </c>
    </row>
    <row r="8467" spans="1:20" x14ac:dyDescent="0.25">
      <c r="A8467" t="s">
        <v>6843</v>
      </c>
      <c r="B8467" s="2">
        <v>42103</v>
      </c>
      <c r="C8467" s="2">
        <v>42108</v>
      </c>
      <c r="D8467" t="s">
        <v>19</v>
      </c>
      <c r="E8467" t="s">
        <v>2327</v>
      </c>
      <c r="F8467" t="s">
        <v>2725</v>
      </c>
      <c r="G8467" s="1">
        <v>1794</v>
      </c>
      <c r="H8467">
        <v>3</v>
      </c>
      <c r="I8467">
        <v>0</v>
      </c>
      <c r="J8467" s="1">
        <v>30498</v>
      </c>
      <c r="K8467" t="s">
        <v>9128</v>
      </c>
      <c r="L8467" t="s">
        <v>9133</v>
      </c>
      <c r="M8467" t="s">
        <v>10316</v>
      </c>
      <c r="N8467" t="s">
        <v>8536</v>
      </c>
      <c r="O8467" t="s">
        <v>8576</v>
      </c>
      <c r="P8467" t="s">
        <v>8577</v>
      </c>
      <c r="Q8467">
        <v>10024</v>
      </c>
      <c r="R8467" t="s">
        <v>8561</v>
      </c>
      <c r="S8467" t="s">
        <v>8236</v>
      </c>
      <c r="T8467" t="s">
        <v>7736</v>
      </c>
    </row>
    <row r="8468" spans="1:20" x14ac:dyDescent="0.25">
      <c r="A8468" t="s">
        <v>6844</v>
      </c>
      <c r="B8468" s="2">
        <v>42103</v>
      </c>
      <c r="C8468" s="2">
        <v>42108</v>
      </c>
      <c r="D8468" t="s">
        <v>19</v>
      </c>
      <c r="E8468" t="s">
        <v>2290</v>
      </c>
      <c r="F8468" t="s">
        <v>1080</v>
      </c>
      <c r="G8468" s="1">
        <v>37014</v>
      </c>
      <c r="H8468">
        <v>3</v>
      </c>
      <c r="I8468">
        <v>0</v>
      </c>
      <c r="J8468" s="1">
        <v>1443546</v>
      </c>
      <c r="K8468" t="s">
        <v>9128</v>
      </c>
      <c r="L8468" t="s">
        <v>9144</v>
      </c>
      <c r="M8468" t="s">
        <v>9671</v>
      </c>
      <c r="N8468" t="s">
        <v>8536</v>
      </c>
      <c r="O8468" t="s">
        <v>8746</v>
      </c>
      <c r="P8468" t="s">
        <v>8625</v>
      </c>
      <c r="Q8468">
        <v>6360</v>
      </c>
      <c r="R8468" t="s">
        <v>8561</v>
      </c>
      <c r="S8468" t="s">
        <v>8228</v>
      </c>
      <c r="T8468" t="s">
        <v>7736</v>
      </c>
    </row>
    <row r="8469" spans="1:20" x14ac:dyDescent="0.25">
      <c r="A8469" t="s">
        <v>6845</v>
      </c>
      <c r="B8469" s="2">
        <v>42632</v>
      </c>
      <c r="C8469" s="2">
        <v>42636</v>
      </c>
      <c r="D8469" t="s">
        <v>19</v>
      </c>
      <c r="E8469" t="s">
        <v>1795</v>
      </c>
      <c r="F8469" t="s">
        <v>163</v>
      </c>
      <c r="G8469" s="1">
        <v>8928</v>
      </c>
      <c r="H8469">
        <v>2</v>
      </c>
      <c r="I8469">
        <v>2</v>
      </c>
      <c r="J8469" s="1">
        <v>31248</v>
      </c>
      <c r="K8469" t="s">
        <v>9128</v>
      </c>
      <c r="L8469" t="s">
        <v>9142</v>
      </c>
      <c r="M8469" t="s">
        <v>9218</v>
      </c>
      <c r="N8469" t="s">
        <v>8536</v>
      </c>
      <c r="O8469" t="s">
        <v>8556</v>
      </c>
      <c r="P8469" t="s">
        <v>8541</v>
      </c>
      <c r="Q8469">
        <v>94122</v>
      </c>
      <c r="R8469" t="s">
        <v>8542</v>
      </c>
      <c r="S8469" t="s">
        <v>8133</v>
      </c>
      <c r="T8469" t="s">
        <v>7738</v>
      </c>
    </row>
    <row r="8470" spans="1:20" x14ac:dyDescent="0.25">
      <c r="A8470" t="s">
        <v>6846</v>
      </c>
      <c r="B8470" s="2">
        <v>42685</v>
      </c>
      <c r="C8470" s="2">
        <v>42691</v>
      </c>
      <c r="D8470" t="s">
        <v>19</v>
      </c>
      <c r="E8470" t="s">
        <v>680</v>
      </c>
      <c r="F8470" t="s">
        <v>3043</v>
      </c>
      <c r="G8470" s="1">
        <v>267894</v>
      </c>
      <c r="H8470">
        <v>6</v>
      </c>
      <c r="I8470">
        <v>0</v>
      </c>
      <c r="J8470" s="1">
        <v>2411046</v>
      </c>
      <c r="K8470" t="s">
        <v>9123</v>
      </c>
      <c r="L8470" t="s">
        <v>9131</v>
      </c>
      <c r="M8470" t="s">
        <v>10414</v>
      </c>
      <c r="N8470" t="s">
        <v>8536</v>
      </c>
      <c r="O8470" t="s">
        <v>8923</v>
      </c>
      <c r="P8470" t="s">
        <v>8575</v>
      </c>
      <c r="Q8470">
        <v>46060</v>
      </c>
      <c r="R8470" t="s">
        <v>8551</v>
      </c>
      <c r="S8470" t="s">
        <v>7893</v>
      </c>
      <c r="T8470" t="s">
        <v>7738</v>
      </c>
    </row>
    <row r="8471" spans="1:20" x14ac:dyDescent="0.25">
      <c r="A8471" t="s">
        <v>6847</v>
      </c>
      <c r="B8471" s="2">
        <v>42848</v>
      </c>
      <c r="C8471" s="2">
        <v>42852</v>
      </c>
      <c r="D8471" t="s">
        <v>19</v>
      </c>
      <c r="E8471" t="s">
        <v>196</v>
      </c>
      <c r="F8471" t="s">
        <v>736</v>
      </c>
      <c r="G8471" s="1">
        <v>387136</v>
      </c>
      <c r="H8471">
        <v>4</v>
      </c>
      <c r="I8471">
        <v>2</v>
      </c>
      <c r="J8471" s="1">
        <v>-145176</v>
      </c>
      <c r="K8471" t="s">
        <v>9123</v>
      </c>
      <c r="L8471" t="s">
        <v>9124</v>
      </c>
      <c r="M8471" t="s">
        <v>9508</v>
      </c>
      <c r="N8471" t="s">
        <v>8536</v>
      </c>
      <c r="O8471" t="s">
        <v>8885</v>
      </c>
      <c r="P8471" t="s">
        <v>8586</v>
      </c>
      <c r="Q8471">
        <v>37042</v>
      </c>
      <c r="R8471" t="s">
        <v>8539</v>
      </c>
      <c r="S8471" t="s">
        <v>7781</v>
      </c>
      <c r="T8471" t="s">
        <v>7744</v>
      </c>
    </row>
    <row r="8472" spans="1:20" x14ac:dyDescent="0.25">
      <c r="A8472" t="s">
        <v>6847</v>
      </c>
      <c r="B8472" s="2">
        <v>42848</v>
      </c>
      <c r="C8472" s="2">
        <v>42852</v>
      </c>
      <c r="D8472" t="s">
        <v>19</v>
      </c>
      <c r="E8472" t="s">
        <v>196</v>
      </c>
      <c r="F8472" t="s">
        <v>1515</v>
      </c>
      <c r="G8472" s="1">
        <v>45408</v>
      </c>
      <c r="H8472">
        <v>2</v>
      </c>
      <c r="I8472">
        <v>2</v>
      </c>
      <c r="J8472" s="1">
        <v>119196</v>
      </c>
      <c r="K8472" t="s">
        <v>9139</v>
      </c>
      <c r="L8472" t="s">
        <v>9162</v>
      </c>
      <c r="M8472" t="s">
        <v>9858</v>
      </c>
      <c r="N8472" t="s">
        <v>8536</v>
      </c>
      <c r="O8472" t="s">
        <v>8885</v>
      </c>
      <c r="P8472" t="s">
        <v>8586</v>
      </c>
      <c r="Q8472">
        <v>37042</v>
      </c>
      <c r="R8472" t="s">
        <v>8539</v>
      </c>
      <c r="S8472" t="s">
        <v>7781</v>
      </c>
      <c r="T8472" t="s">
        <v>7744</v>
      </c>
    </row>
    <row r="8473" spans="1:20" x14ac:dyDescent="0.25">
      <c r="A8473" t="s">
        <v>6847</v>
      </c>
      <c r="B8473" s="2">
        <v>42848</v>
      </c>
      <c r="C8473" s="2">
        <v>42852</v>
      </c>
      <c r="D8473" t="s">
        <v>19</v>
      </c>
      <c r="E8473" t="s">
        <v>196</v>
      </c>
      <c r="F8473" t="s">
        <v>3897</v>
      </c>
      <c r="G8473" s="1">
        <v>77952</v>
      </c>
      <c r="H8473">
        <v>3</v>
      </c>
      <c r="I8473">
        <v>2</v>
      </c>
      <c r="J8473" s="1">
        <v>-116928</v>
      </c>
      <c r="K8473" t="s">
        <v>9123</v>
      </c>
      <c r="L8473" t="s">
        <v>9135</v>
      </c>
      <c r="M8473" t="s">
        <v>10634</v>
      </c>
      <c r="N8473" t="s">
        <v>8536</v>
      </c>
      <c r="O8473" t="s">
        <v>8885</v>
      </c>
      <c r="P8473" t="s">
        <v>8586</v>
      </c>
      <c r="Q8473">
        <v>37042</v>
      </c>
      <c r="R8473" t="s">
        <v>8539</v>
      </c>
      <c r="S8473" t="s">
        <v>7781</v>
      </c>
      <c r="T8473" t="s">
        <v>7744</v>
      </c>
    </row>
    <row r="8474" spans="1:20" x14ac:dyDescent="0.25">
      <c r="A8474" t="s">
        <v>6847</v>
      </c>
      <c r="B8474" s="2">
        <v>42848</v>
      </c>
      <c r="C8474" s="2">
        <v>42852</v>
      </c>
      <c r="D8474" t="s">
        <v>19</v>
      </c>
      <c r="E8474" t="s">
        <v>196</v>
      </c>
      <c r="F8474" t="s">
        <v>3184</v>
      </c>
      <c r="G8474" s="1">
        <v>30</v>
      </c>
      <c r="H8474">
        <v>1</v>
      </c>
      <c r="I8474">
        <v>2</v>
      </c>
      <c r="J8474" s="1">
        <v>105</v>
      </c>
      <c r="K8474" t="s">
        <v>9128</v>
      </c>
      <c r="L8474" t="s">
        <v>9129</v>
      </c>
      <c r="M8474" t="s">
        <v>10458</v>
      </c>
      <c r="N8474" t="s">
        <v>8536</v>
      </c>
      <c r="O8474" t="s">
        <v>8885</v>
      </c>
      <c r="P8474" t="s">
        <v>8586</v>
      </c>
      <c r="Q8474">
        <v>37042</v>
      </c>
      <c r="R8474" t="s">
        <v>8539</v>
      </c>
      <c r="S8474" t="s">
        <v>7781</v>
      </c>
      <c r="T8474" t="s">
        <v>7744</v>
      </c>
    </row>
    <row r="8475" spans="1:20" x14ac:dyDescent="0.25">
      <c r="A8475" t="s">
        <v>6848</v>
      </c>
      <c r="B8475" s="2">
        <v>42299</v>
      </c>
      <c r="C8475" s="2">
        <v>42303</v>
      </c>
      <c r="D8475" t="s">
        <v>11</v>
      </c>
      <c r="E8475" t="s">
        <v>1963</v>
      </c>
      <c r="F8475" t="s">
        <v>519</v>
      </c>
      <c r="G8475" s="1">
        <v>9952</v>
      </c>
      <c r="H8475">
        <v>1</v>
      </c>
      <c r="I8475">
        <v>2</v>
      </c>
      <c r="J8475" s="1">
        <v>9952</v>
      </c>
      <c r="K8475" t="s">
        <v>9128</v>
      </c>
      <c r="L8475" t="s">
        <v>9133</v>
      </c>
      <c r="M8475" t="s">
        <v>9395</v>
      </c>
      <c r="N8475" t="s">
        <v>8536</v>
      </c>
      <c r="O8475" t="s">
        <v>8975</v>
      </c>
      <c r="P8475" t="s">
        <v>8544</v>
      </c>
      <c r="Q8475">
        <v>33021</v>
      </c>
      <c r="R8475" t="s">
        <v>8539</v>
      </c>
      <c r="S8475" t="s">
        <v>8159</v>
      </c>
      <c r="T8475" t="s">
        <v>7736</v>
      </c>
    </row>
    <row r="8476" spans="1:20" x14ac:dyDescent="0.25">
      <c r="A8476" t="s">
        <v>6849</v>
      </c>
      <c r="B8476" s="2">
        <v>42834</v>
      </c>
      <c r="C8476" s="2">
        <v>42839</v>
      </c>
      <c r="D8476" t="s">
        <v>19</v>
      </c>
      <c r="E8476" t="s">
        <v>2628</v>
      </c>
      <c r="F8476" t="s">
        <v>709</v>
      </c>
      <c r="G8476" s="1">
        <v>37896</v>
      </c>
      <c r="H8476">
        <v>4</v>
      </c>
      <c r="I8476">
        <v>7</v>
      </c>
      <c r="J8476" s="1">
        <v>-290536</v>
      </c>
      <c r="K8476" t="s">
        <v>9128</v>
      </c>
      <c r="L8476" t="s">
        <v>9142</v>
      </c>
      <c r="M8476" t="s">
        <v>9493</v>
      </c>
      <c r="N8476" t="s">
        <v>8536</v>
      </c>
      <c r="O8476" t="s">
        <v>8865</v>
      </c>
      <c r="P8476" t="s">
        <v>8560</v>
      </c>
      <c r="Q8476">
        <v>17403</v>
      </c>
      <c r="R8476" t="s">
        <v>8561</v>
      </c>
      <c r="S8476" t="s">
        <v>8282</v>
      </c>
      <c r="T8476" t="s">
        <v>7738</v>
      </c>
    </row>
    <row r="8477" spans="1:20" x14ac:dyDescent="0.25">
      <c r="A8477" t="s">
        <v>6849</v>
      </c>
      <c r="B8477" s="2">
        <v>42834</v>
      </c>
      <c r="C8477" s="2">
        <v>42839</v>
      </c>
      <c r="D8477" t="s">
        <v>19</v>
      </c>
      <c r="E8477" t="s">
        <v>2628</v>
      </c>
      <c r="F8477" t="s">
        <v>3891</v>
      </c>
      <c r="G8477" s="1">
        <v>65584</v>
      </c>
      <c r="H8477">
        <v>2</v>
      </c>
      <c r="I8477">
        <v>2</v>
      </c>
      <c r="J8477" s="1">
        <v>237742</v>
      </c>
      <c r="K8477" t="s">
        <v>9128</v>
      </c>
      <c r="L8477" t="s">
        <v>9148</v>
      </c>
      <c r="M8477" t="s">
        <v>10631</v>
      </c>
      <c r="N8477" t="s">
        <v>8536</v>
      </c>
      <c r="O8477" t="s">
        <v>8865</v>
      </c>
      <c r="P8477" t="s">
        <v>8560</v>
      </c>
      <c r="Q8477">
        <v>17403</v>
      </c>
      <c r="R8477" t="s">
        <v>8561</v>
      </c>
      <c r="S8477" t="s">
        <v>8282</v>
      </c>
      <c r="T8477" t="s">
        <v>7738</v>
      </c>
    </row>
    <row r="8478" spans="1:20" x14ac:dyDescent="0.25">
      <c r="A8478" t="s">
        <v>6850</v>
      </c>
      <c r="B8478" s="2">
        <v>43035</v>
      </c>
      <c r="C8478" s="2">
        <v>43040</v>
      </c>
      <c r="D8478" t="s">
        <v>19</v>
      </c>
      <c r="E8478" t="s">
        <v>297</v>
      </c>
      <c r="F8478" t="s">
        <v>4092</v>
      </c>
      <c r="G8478" s="1">
        <v>44784</v>
      </c>
      <c r="H8478">
        <v>1</v>
      </c>
      <c r="I8478">
        <v>2</v>
      </c>
      <c r="J8478" s="1">
        <v>162342</v>
      </c>
      <c r="K8478" t="s">
        <v>9128</v>
      </c>
      <c r="L8478" t="s">
        <v>9148</v>
      </c>
      <c r="M8478" t="s">
        <v>10666</v>
      </c>
      <c r="N8478" t="s">
        <v>8536</v>
      </c>
      <c r="O8478" t="s">
        <v>8702</v>
      </c>
      <c r="P8478" t="s">
        <v>8581</v>
      </c>
      <c r="Q8478">
        <v>85204</v>
      </c>
      <c r="R8478" t="s">
        <v>8542</v>
      </c>
      <c r="S8478" t="s">
        <v>7807</v>
      </c>
      <c r="T8478" t="s">
        <v>7744</v>
      </c>
    </row>
    <row r="8479" spans="1:20" x14ac:dyDescent="0.25">
      <c r="A8479" t="s">
        <v>6851</v>
      </c>
      <c r="B8479" s="2">
        <v>42307</v>
      </c>
      <c r="C8479" s="2">
        <v>42307</v>
      </c>
      <c r="D8479" t="s">
        <v>654</v>
      </c>
      <c r="E8479" t="s">
        <v>1277</v>
      </c>
      <c r="F8479" t="s">
        <v>6852</v>
      </c>
      <c r="G8479" s="1">
        <v>10358</v>
      </c>
      <c r="H8479">
        <v>4</v>
      </c>
      <c r="I8479">
        <v>0</v>
      </c>
      <c r="J8479" s="1">
        <v>269308</v>
      </c>
      <c r="K8479" t="s">
        <v>9139</v>
      </c>
      <c r="L8479" t="s">
        <v>9296</v>
      </c>
      <c r="M8479" t="s">
        <v>10939</v>
      </c>
      <c r="N8479" t="s">
        <v>8536</v>
      </c>
      <c r="O8479" t="s">
        <v>8576</v>
      </c>
      <c r="P8479" t="s">
        <v>8577</v>
      </c>
      <c r="Q8479">
        <v>10024</v>
      </c>
      <c r="R8479" t="s">
        <v>8561</v>
      </c>
      <c r="S8479" t="s">
        <v>8030</v>
      </c>
      <c r="T8479" t="s">
        <v>7738</v>
      </c>
    </row>
    <row r="8480" spans="1:20" x14ac:dyDescent="0.25">
      <c r="A8480" t="s">
        <v>6853</v>
      </c>
      <c r="B8480" s="2">
        <v>43087</v>
      </c>
      <c r="C8480" s="2">
        <v>43093</v>
      </c>
      <c r="D8480" t="s">
        <v>19</v>
      </c>
      <c r="E8480" t="s">
        <v>2330</v>
      </c>
      <c r="F8480" t="s">
        <v>1391</v>
      </c>
      <c r="G8480" s="1">
        <v>576</v>
      </c>
      <c r="H8480">
        <v>2</v>
      </c>
      <c r="I8480">
        <v>0</v>
      </c>
      <c r="J8480" s="1">
        <v>16704</v>
      </c>
      <c r="K8480" t="s">
        <v>9128</v>
      </c>
      <c r="L8480" t="s">
        <v>9137</v>
      </c>
      <c r="M8480" t="s">
        <v>9809</v>
      </c>
      <c r="N8480" t="s">
        <v>8536</v>
      </c>
      <c r="O8480" t="s">
        <v>8556</v>
      </c>
      <c r="P8480" t="s">
        <v>8541</v>
      </c>
      <c r="Q8480">
        <v>94110</v>
      </c>
      <c r="R8480" t="s">
        <v>8542</v>
      </c>
      <c r="S8480" t="s">
        <v>8237</v>
      </c>
      <c r="T8480" t="s">
        <v>7744</v>
      </c>
    </row>
    <row r="8481" spans="1:20" x14ac:dyDescent="0.25">
      <c r="A8481" t="s">
        <v>6854</v>
      </c>
      <c r="B8481" s="2">
        <v>42441</v>
      </c>
      <c r="C8481" s="2">
        <v>42445</v>
      </c>
      <c r="D8481" t="s">
        <v>19</v>
      </c>
      <c r="E8481" t="s">
        <v>2865</v>
      </c>
      <c r="F8481" t="s">
        <v>4460</v>
      </c>
      <c r="G8481" s="1">
        <v>1998</v>
      </c>
      <c r="H8481">
        <v>2</v>
      </c>
      <c r="I8481">
        <v>0</v>
      </c>
      <c r="J8481" s="1">
        <v>8991</v>
      </c>
      <c r="K8481" t="s">
        <v>9128</v>
      </c>
      <c r="L8481" t="s">
        <v>9148</v>
      </c>
      <c r="M8481" t="s">
        <v>10739</v>
      </c>
      <c r="N8481" t="s">
        <v>8536</v>
      </c>
      <c r="O8481" t="s">
        <v>8540</v>
      </c>
      <c r="P8481" t="s">
        <v>8541</v>
      </c>
      <c r="Q8481">
        <v>90036</v>
      </c>
      <c r="R8481" t="s">
        <v>8542</v>
      </c>
      <c r="S8481" t="s">
        <v>8311</v>
      </c>
      <c r="T8481" t="s">
        <v>7736</v>
      </c>
    </row>
    <row r="8482" spans="1:20" x14ac:dyDescent="0.25">
      <c r="A8482" t="s">
        <v>6855</v>
      </c>
      <c r="B8482" s="2">
        <v>41841</v>
      </c>
      <c r="C8482" s="2">
        <v>41847</v>
      </c>
      <c r="D8482" t="s">
        <v>19</v>
      </c>
      <c r="E8482" t="s">
        <v>1368</v>
      </c>
      <c r="F8482" t="s">
        <v>5461</v>
      </c>
      <c r="G8482" s="1">
        <v>3598</v>
      </c>
      <c r="H8482">
        <v>2</v>
      </c>
      <c r="I8482">
        <v>0</v>
      </c>
      <c r="J8482" s="1">
        <v>100744</v>
      </c>
      <c r="K8482" t="s">
        <v>9139</v>
      </c>
      <c r="L8482" t="s">
        <v>9140</v>
      </c>
      <c r="M8482" t="s">
        <v>10864</v>
      </c>
      <c r="N8482" t="s">
        <v>8536</v>
      </c>
      <c r="O8482" t="s">
        <v>8734</v>
      </c>
      <c r="P8482" t="s">
        <v>8558</v>
      </c>
      <c r="Q8482">
        <v>68104</v>
      </c>
      <c r="R8482" t="s">
        <v>8551</v>
      </c>
      <c r="S8482" t="s">
        <v>8048</v>
      </c>
      <c r="T8482" t="s">
        <v>7736</v>
      </c>
    </row>
    <row r="8483" spans="1:20" x14ac:dyDescent="0.25">
      <c r="A8483" t="s">
        <v>6856</v>
      </c>
      <c r="B8483" s="2">
        <v>42514</v>
      </c>
      <c r="C8483" s="2">
        <v>42518</v>
      </c>
      <c r="D8483" t="s">
        <v>19</v>
      </c>
      <c r="E8483" t="s">
        <v>2349</v>
      </c>
      <c r="F8483" t="s">
        <v>1968</v>
      </c>
      <c r="G8483" s="1">
        <v>16656</v>
      </c>
      <c r="H8483">
        <v>3</v>
      </c>
      <c r="I8483">
        <v>2</v>
      </c>
      <c r="J8483" s="1">
        <v>33312</v>
      </c>
      <c r="K8483" t="s">
        <v>9128</v>
      </c>
      <c r="L8483" t="s">
        <v>9137</v>
      </c>
      <c r="M8483" t="s">
        <v>10052</v>
      </c>
      <c r="N8483" t="s">
        <v>8536</v>
      </c>
      <c r="O8483" t="s">
        <v>8559</v>
      </c>
      <c r="P8483" t="s">
        <v>8560</v>
      </c>
      <c r="Q8483">
        <v>19120</v>
      </c>
      <c r="R8483" t="s">
        <v>8561</v>
      </c>
      <c r="S8483" t="s">
        <v>8241</v>
      </c>
      <c r="T8483" t="s">
        <v>7744</v>
      </c>
    </row>
    <row r="8484" spans="1:20" x14ac:dyDescent="0.25">
      <c r="A8484" t="s">
        <v>6857</v>
      </c>
      <c r="B8484" s="2">
        <v>42777</v>
      </c>
      <c r="C8484" s="2">
        <v>42781</v>
      </c>
      <c r="D8484" t="s">
        <v>19</v>
      </c>
      <c r="E8484" t="s">
        <v>596</v>
      </c>
      <c r="F8484" t="s">
        <v>986</v>
      </c>
      <c r="G8484" s="1">
        <v>207</v>
      </c>
      <c r="H8484">
        <v>2</v>
      </c>
      <c r="I8484">
        <v>0</v>
      </c>
      <c r="J8484" s="1">
        <v>9936</v>
      </c>
      <c r="K8484" t="s">
        <v>9128</v>
      </c>
      <c r="L8484" t="s">
        <v>9129</v>
      </c>
      <c r="M8484" t="s">
        <v>9627</v>
      </c>
      <c r="N8484" t="s">
        <v>8536</v>
      </c>
      <c r="O8484" t="s">
        <v>8576</v>
      </c>
      <c r="P8484" t="s">
        <v>8577</v>
      </c>
      <c r="Q8484">
        <v>10024</v>
      </c>
      <c r="R8484" t="s">
        <v>8561</v>
      </c>
      <c r="S8484" t="s">
        <v>7875</v>
      </c>
      <c r="T8484" t="s">
        <v>7738</v>
      </c>
    </row>
    <row r="8485" spans="1:20" x14ac:dyDescent="0.25">
      <c r="A8485" t="s">
        <v>6858</v>
      </c>
      <c r="B8485" s="2">
        <v>42633</v>
      </c>
      <c r="C8485" s="2">
        <v>42637</v>
      </c>
      <c r="D8485" t="s">
        <v>19</v>
      </c>
      <c r="E8485" t="s">
        <v>3309</v>
      </c>
      <c r="F8485" t="s">
        <v>4242</v>
      </c>
      <c r="G8485" s="1">
        <v>837</v>
      </c>
      <c r="H8485">
        <v>5</v>
      </c>
      <c r="I8485">
        <v>0</v>
      </c>
      <c r="J8485" s="1">
        <v>41013</v>
      </c>
      <c r="K8485" t="s">
        <v>9128</v>
      </c>
      <c r="L8485" t="s">
        <v>9142</v>
      </c>
      <c r="M8485" t="s">
        <v>10703</v>
      </c>
      <c r="N8485" t="s">
        <v>8536</v>
      </c>
      <c r="O8485" t="s">
        <v>8940</v>
      </c>
      <c r="P8485" t="s">
        <v>8571</v>
      </c>
      <c r="Q8485">
        <v>49505</v>
      </c>
      <c r="R8485" t="s">
        <v>8551</v>
      </c>
      <c r="S8485" t="s">
        <v>8371</v>
      </c>
      <c r="T8485" t="s">
        <v>7736</v>
      </c>
    </row>
    <row r="8486" spans="1:20" x14ac:dyDescent="0.25">
      <c r="A8486" t="s">
        <v>6859</v>
      </c>
      <c r="B8486" s="2">
        <v>43002</v>
      </c>
      <c r="C8486" s="2">
        <v>43002</v>
      </c>
      <c r="D8486" t="s">
        <v>654</v>
      </c>
      <c r="E8486" t="s">
        <v>745</v>
      </c>
      <c r="F8486" t="s">
        <v>1150</v>
      </c>
      <c r="G8486" s="1">
        <v>1998</v>
      </c>
      <c r="H8486">
        <v>10</v>
      </c>
      <c r="I8486">
        <v>0</v>
      </c>
      <c r="J8486" s="1">
        <v>71928</v>
      </c>
      <c r="K8486" t="s">
        <v>9123</v>
      </c>
      <c r="L8486" t="s">
        <v>9135</v>
      </c>
      <c r="M8486" t="s">
        <v>9699</v>
      </c>
      <c r="N8486" t="s">
        <v>8536</v>
      </c>
      <c r="O8486" t="s">
        <v>8547</v>
      </c>
      <c r="P8486" t="s">
        <v>8548</v>
      </c>
      <c r="Q8486">
        <v>98115</v>
      </c>
      <c r="R8486" t="s">
        <v>8542</v>
      </c>
      <c r="S8486" t="s">
        <v>7909</v>
      </c>
      <c r="T8486" t="s">
        <v>7736</v>
      </c>
    </row>
    <row r="8487" spans="1:20" x14ac:dyDescent="0.25">
      <c r="A8487" t="s">
        <v>6860</v>
      </c>
      <c r="B8487" s="2">
        <v>42821</v>
      </c>
      <c r="C8487" s="2">
        <v>42825</v>
      </c>
      <c r="D8487" t="s">
        <v>19</v>
      </c>
      <c r="E8487" t="s">
        <v>6861</v>
      </c>
      <c r="F8487" t="s">
        <v>2927</v>
      </c>
      <c r="G8487" s="1">
        <v>4568</v>
      </c>
      <c r="H8487">
        <v>2</v>
      </c>
      <c r="I8487">
        <v>0</v>
      </c>
      <c r="J8487" s="1">
        <v>210128</v>
      </c>
      <c r="K8487" t="s">
        <v>9128</v>
      </c>
      <c r="L8487" t="s">
        <v>9148</v>
      </c>
      <c r="M8487" t="s">
        <v>10380</v>
      </c>
      <c r="N8487" t="s">
        <v>8536</v>
      </c>
      <c r="O8487" t="s">
        <v>8782</v>
      </c>
      <c r="P8487" t="s">
        <v>8541</v>
      </c>
      <c r="Q8487">
        <v>93727</v>
      </c>
      <c r="R8487" t="s">
        <v>8542</v>
      </c>
      <c r="S8487" t="s">
        <v>8524</v>
      </c>
      <c r="T8487" t="s">
        <v>7744</v>
      </c>
    </row>
    <row r="8488" spans="1:20" x14ac:dyDescent="0.25">
      <c r="A8488" t="s">
        <v>6860</v>
      </c>
      <c r="B8488" s="2">
        <v>42821</v>
      </c>
      <c r="C8488" s="2">
        <v>42825</v>
      </c>
      <c r="D8488" t="s">
        <v>19</v>
      </c>
      <c r="E8488" t="s">
        <v>6861</v>
      </c>
      <c r="F8488" t="s">
        <v>338</v>
      </c>
      <c r="G8488" s="1">
        <v>11096</v>
      </c>
      <c r="H8488">
        <v>2</v>
      </c>
      <c r="I8488">
        <v>0</v>
      </c>
      <c r="J8488" s="1">
        <v>532608</v>
      </c>
      <c r="K8488" t="s">
        <v>9128</v>
      </c>
      <c r="L8488" t="s">
        <v>9148</v>
      </c>
      <c r="M8488" t="s">
        <v>9304</v>
      </c>
      <c r="N8488" t="s">
        <v>8536</v>
      </c>
      <c r="O8488" t="s">
        <v>8782</v>
      </c>
      <c r="P8488" t="s">
        <v>8541</v>
      </c>
      <c r="Q8488">
        <v>93727</v>
      </c>
      <c r="R8488" t="s">
        <v>8542</v>
      </c>
      <c r="S8488" t="s">
        <v>8524</v>
      </c>
      <c r="T8488" t="s">
        <v>7744</v>
      </c>
    </row>
    <row r="8489" spans="1:20" x14ac:dyDescent="0.25">
      <c r="A8489" t="s">
        <v>6860</v>
      </c>
      <c r="B8489" s="2">
        <v>42821</v>
      </c>
      <c r="C8489" s="2">
        <v>42825</v>
      </c>
      <c r="D8489" t="s">
        <v>19</v>
      </c>
      <c r="E8489" t="s">
        <v>6861</v>
      </c>
      <c r="F8489" t="s">
        <v>5231</v>
      </c>
      <c r="G8489" s="1">
        <v>1194</v>
      </c>
      <c r="H8489">
        <v>3</v>
      </c>
      <c r="I8489">
        <v>0</v>
      </c>
      <c r="J8489" s="1">
        <v>597</v>
      </c>
      <c r="K8489" t="s">
        <v>9128</v>
      </c>
      <c r="L8489" t="s">
        <v>9148</v>
      </c>
      <c r="M8489" t="s">
        <v>10843</v>
      </c>
      <c r="N8489" t="s">
        <v>8536</v>
      </c>
      <c r="O8489" t="s">
        <v>8782</v>
      </c>
      <c r="P8489" t="s">
        <v>8541</v>
      </c>
      <c r="Q8489">
        <v>93727</v>
      </c>
      <c r="R8489" t="s">
        <v>8542</v>
      </c>
      <c r="S8489" t="s">
        <v>8524</v>
      </c>
      <c r="T8489" t="s">
        <v>7744</v>
      </c>
    </row>
    <row r="8490" spans="1:20" x14ac:dyDescent="0.25">
      <c r="A8490" t="s">
        <v>6862</v>
      </c>
      <c r="B8490" s="2">
        <v>42402</v>
      </c>
      <c r="C8490" s="2">
        <v>42404</v>
      </c>
      <c r="D8490" t="s">
        <v>11</v>
      </c>
      <c r="E8490" t="s">
        <v>1514</v>
      </c>
      <c r="F8490" t="s">
        <v>4415</v>
      </c>
      <c r="G8490" s="1">
        <v>874995</v>
      </c>
      <c r="H8490">
        <v>5</v>
      </c>
      <c r="I8490">
        <v>0</v>
      </c>
      <c r="J8490" s="1">
        <v>2799984</v>
      </c>
      <c r="K8490" t="s">
        <v>9139</v>
      </c>
      <c r="L8490" t="s">
        <v>9296</v>
      </c>
      <c r="M8490" t="s">
        <v>10735</v>
      </c>
      <c r="N8490" t="s">
        <v>8536</v>
      </c>
      <c r="O8490" t="s">
        <v>8653</v>
      </c>
      <c r="P8490" t="s">
        <v>8583</v>
      </c>
      <c r="Q8490">
        <v>22204</v>
      </c>
      <c r="R8490" t="s">
        <v>8539</v>
      </c>
      <c r="S8490" t="s">
        <v>8077</v>
      </c>
      <c r="T8490" t="s">
        <v>7736</v>
      </c>
    </row>
    <row r="8491" spans="1:20" x14ac:dyDescent="0.25">
      <c r="A8491" t="s">
        <v>6862</v>
      </c>
      <c r="B8491" s="2">
        <v>42402</v>
      </c>
      <c r="C8491" s="2">
        <v>42404</v>
      </c>
      <c r="D8491" t="s">
        <v>11</v>
      </c>
      <c r="E8491" t="s">
        <v>1514</v>
      </c>
      <c r="F8491" t="s">
        <v>510</v>
      </c>
      <c r="G8491" s="1">
        <v>364</v>
      </c>
      <c r="H8491">
        <v>8</v>
      </c>
      <c r="I8491">
        <v>0</v>
      </c>
      <c r="J8491" s="1">
        <v>182</v>
      </c>
      <c r="K8491" t="s">
        <v>9128</v>
      </c>
      <c r="L8491" t="s">
        <v>9142</v>
      </c>
      <c r="M8491" t="s">
        <v>9390</v>
      </c>
      <c r="N8491" t="s">
        <v>8536</v>
      </c>
      <c r="O8491" t="s">
        <v>8653</v>
      </c>
      <c r="P8491" t="s">
        <v>8583</v>
      </c>
      <c r="Q8491">
        <v>22204</v>
      </c>
      <c r="R8491" t="s">
        <v>8539</v>
      </c>
      <c r="S8491" t="s">
        <v>8077</v>
      </c>
      <c r="T8491" t="s">
        <v>7736</v>
      </c>
    </row>
    <row r="8492" spans="1:20" x14ac:dyDescent="0.25">
      <c r="A8492" t="s">
        <v>6862</v>
      </c>
      <c r="B8492" s="2">
        <v>42402</v>
      </c>
      <c r="C8492" s="2">
        <v>42404</v>
      </c>
      <c r="D8492" t="s">
        <v>11</v>
      </c>
      <c r="E8492" t="s">
        <v>1514</v>
      </c>
      <c r="F8492" t="s">
        <v>4107</v>
      </c>
      <c r="G8492" s="1">
        <v>1869</v>
      </c>
      <c r="H8492">
        <v>7</v>
      </c>
      <c r="I8492">
        <v>0</v>
      </c>
      <c r="J8492" s="1">
        <v>71022</v>
      </c>
      <c r="K8492" t="s">
        <v>9123</v>
      </c>
      <c r="L8492" t="s">
        <v>9135</v>
      </c>
      <c r="M8492" t="s">
        <v>10673</v>
      </c>
      <c r="N8492" t="s">
        <v>8536</v>
      </c>
      <c r="O8492" t="s">
        <v>8653</v>
      </c>
      <c r="P8492" t="s">
        <v>8583</v>
      </c>
      <c r="Q8492">
        <v>22204</v>
      </c>
      <c r="R8492" t="s">
        <v>8539</v>
      </c>
      <c r="S8492" t="s">
        <v>8077</v>
      </c>
      <c r="T8492" t="s">
        <v>7736</v>
      </c>
    </row>
    <row r="8493" spans="1:20" x14ac:dyDescent="0.25">
      <c r="A8493" t="s">
        <v>6863</v>
      </c>
      <c r="B8493" s="2">
        <v>42923</v>
      </c>
      <c r="C8493" s="2">
        <v>42927</v>
      </c>
      <c r="D8493" t="s">
        <v>19</v>
      </c>
      <c r="E8493" t="s">
        <v>1086</v>
      </c>
      <c r="F8493" t="s">
        <v>2402</v>
      </c>
      <c r="G8493" s="1">
        <v>594</v>
      </c>
      <c r="H8493">
        <v>3</v>
      </c>
      <c r="I8493">
        <v>0</v>
      </c>
      <c r="J8493" s="1">
        <v>1188</v>
      </c>
      <c r="K8493" t="s">
        <v>9128</v>
      </c>
      <c r="L8493" t="s">
        <v>9191</v>
      </c>
      <c r="M8493" t="s">
        <v>10202</v>
      </c>
      <c r="N8493" t="s">
        <v>8536</v>
      </c>
      <c r="O8493" t="s">
        <v>8540</v>
      </c>
      <c r="P8493" t="s">
        <v>8541</v>
      </c>
      <c r="Q8493">
        <v>90049</v>
      </c>
      <c r="R8493" t="s">
        <v>8542</v>
      </c>
      <c r="S8493" t="s">
        <v>7985</v>
      </c>
      <c r="T8493" t="s">
        <v>7736</v>
      </c>
    </row>
    <row r="8494" spans="1:20" x14ac:dyDescent="0.25">
      <c r="A8494" t="s">
        <v>6864</v>
      </c>
      <c r="B8494" s="2">
        <v>42300</v>
      </c>
      <c r="C8494" s="2">
        <v>42305</v>
      </c>
      <c r="D8494" t="s">
        <v>19</v>
      </c>
      <c r="E8494" t="s">
        <v>2526</v>
      </c>
      <c r="F8494" t="s">
        <v>4212</v>
      </c>
      <c r="G8494" s="1">
        <v>60736</v>
      </c>
      <c r="H8494">
        <v>8</v>
      </c>
      <c r="I8494">
        <v>2</v>
      </c>
      <c r="J8494" s="1">
        <v>204984</v>
      </c>
      <c r="K8494" t="s">
        <v>9128</v>
      </c>
      <c r="L8494" t="s">
        <v>9148</v>
      </c>
      <c r="M8494" t="s">
        <v>10695</v>
      </c>
      <c r="N8494" t="s">
        <v>8536</v>
      </c>
      <c r="O8494" t="s">
        <v>8852</v>
      </c>
      <c r="P8494" t="s">
        <v>8550</v>
      </c>
      <c r="Q8494">
        <v>79424</v>
      </c>
      <c r="R8494" t="s">
        <v>8551</v>
      </c>
      <c r="S8494" t="s">
        <v>8268</v>
      </c>
      <c r="T8494" t="s">
        <v>7736</v>
      </c>
    </row>
    <row r="8495" spans="1:20" x14ac:dyDescent="0.25">
      <c r="A8495" t="s">
        <v>6864</v>
      </c>
      <c r="B8495" s="2">
        <v>42300</v>
      </c>
      <c r="C8495" s="2">
        <v>42305</v>
      </c>
      <c r="D8495" t="s">
        <v>19</v>
      </c>
      <c r="E8495" t="s">
        <v>2526</v>
      </c>
      <c r="F8495" t="s">
        <v>4747</v>
      </c>
      <c r="G8495" s="1">
        <v>479976</v>
      </c>
      <c r="H8495">
        <v>3</v>
      </c>
      <c r="I8495">
        <v>2</v>
      </c>
      <c r="J8495" s="1">
        <v>1619919</v>
      </c>
      <c r="K8495" t="s">
        <v>9139</v>
      </c>
      <c r="L8495" t="s">
        <v>9447</v>
      </c>
      <c r="M8495" t="s">
        <v>10791</v>
      </c>
      <c r="N8495" t="s">
        <v>8536</v>
      </c>
      <c r="O8495" t="s">
        <v>8852</v>
      </c>
      <c r="P8495" t="s">
        <v>8550</v>
      </c>
      <c r="Q8495">
        <v>79424</v>
      </c>
      <c r="R8495" t="s">
        <v>8551</v>
      </c>
      <c r="S8495" t="s">
        <v>8268</v>
      </c>
      <c r="T8495" t="s">
        <v>7736</v>
      </c>
    </row>
    <row r="8496" spans="1:20" x14ac:dyDescent="0.25">
      <c r="A8496" t="s">
        <v>6864</v>
      </c>
      <c r="B8496" s="2">
        <v>42300</v>
      </c>
      <c r="C8496" s="2">
        <v>42305</v>
      </c>
      <c r="D8496" t="s">
        <v>19</v>
      </c>
      <c r="E8496" t="s">
        <v>2526</v>
      </c>
      <c r="F8496" t="s">
        <v>2170</v>
      </c>
      <c r="G8496" s="1">
        <v>608</v>
      </c>
      <c r="H8496">
        <v>1</v>
      </c>
      <c r="I8496">
        <v>8</v>
      </c>
      <c r="J8496" s="1">
        <v>-10336</v>
      </c>
      <c r="K8496" t="s">
        <v>9128</v>
      </c>
      <c r="L8496" t="s">
        <v>9142</v>
      </c>
      <c r="M8496" t="s">
        <v>10125</v>
      </c>
      <c r="N8496" t="s">
        <v>8536</v>
      </c>
      <c r="O8496" t="s">
        <v>8852</v>
      </c>
      <c r="P8496" t="s">
        <v>8550</v>
      </c>
      <c r="Q8496">
        <v>79424</v>
      </c>
      <c r="R8496" t="s">
        <v>8551</v>
      </c>
      <c r="S8496" t="s">
        <v>8268</v>
      </c>
      <c r="T8496" t="s">
        <v>7736</v>
      </c>
    </row>
    <row r="8497" spans="1:20" x14ac:dyDescent="0.25">
      <c r="A8497" t="s">
        <v>6865</v>
      </c>
      <c r="B8497" s="2">
        <v>42706</v>
      </c>
      <c r="C8497" s="2">
        <v>42712</v>
      </c>
      <c r="D8497" t="s">
        <v>19</v>
      </c>
      <c r="E8497" t="s">
        <v>557</v>
      </c>
      <c r="F8497" t="s">
        <v>4340</v>
      </c>
      <c r="G8497" s="1">
        <v>1656</v>
      </c>
      <c r="H8497">
        <v>3</v>
      </c>
      <c r="I8497">
        <v>2</v>
      </c>
      <c r="J8497" s="1">
        <v>-621</v>
      </c>
      <c r="K8497" t="s">
        <v>9139</v>
      </c>
      <c r="L8497" t="s">
        <v>9162</v>
      </c>
      <c r="M8497" t="s">
        <v>10722</v>
      </c>
      <c r="N8497" t="s">
        <v>8536</v>
      </c>
      <c r="O8497" t="s">
        <v>9085</v>
      </c>
      <c r="P8497" t="s">
        <v>8598</v>
      </c>
      <c r="Q8497">
        <v>80501</v>
      </c>
      <c r="R8497" t="s">
        <v>8542</v>
      </c>
      <c r="S8497" t="s">
        <v>7865</v>
      </c>
      <c r="T8497" t="s">
        <v>7738</v>
      </c>
    </row>
    <row r="8498" spans="1:20" x14ac:dyDescent="0.25">
      <c r="A8498" t="s">
        <v>6866</v>
      </c>
      <c r="B8498" s="2">
        <v>41703</v>
      </c>
      <c r="C8498" s="2">
        <v>41706</v>
      </c>
      <c r="D8498" t="s">
        <v>11</v>
      </c>
      <c r="E8498" t="s">
        <v>2298</v>
      </c>
      <c r="F8498" t="s">
        <v>800</v>
      </c>
      <c r="G8498" s="1">
        <v>5952</v>
      </c>
      <c r="H8498">
        <v>3</v>
      </c>
      <c r="I8498">
        <v>0</v>
      </c>
      <c r="J8498" s="1">
        <v>154752</v>
      </c>
      <c r="K8498" t="s">
        <v>9128</v>
      </c>
      <c r="L8498" t="s">
        <v>9137</v>
      </c>
      <c r="M8498" t="s">
        <v>9539</v>
      </c>
      <c r="N8498" t="s">
        <v>8536</v>
      </c>
      <c r="O8498" t="s">
        <v>8762</v>
      </c>
      <c r="P8498" t="s">
        <v>8577</v>
      </c>
      <c r="Q8498">
        <v>10701</v>
      </c>
      <c r="R8498" t="s">
        <v>8561</v>
      </c>
      <c r="S8498" t="s">
        <v>8230</v>
      </c>
      <c r="T8498" t="s">
        <v>7736</v>
      </c>
    </row>
    <row r="8499" spans="1:20" x14ac:dyDescent="0.25">
      <c r="A8499" t="s">
        <v>6866</v>
      </c>
      <c r="B8499" s="2">
        <v>41703</v>
      </c>
      <c r="C8499" s="2">
        <v>41706</v>
      </c>
      <c r="D8499" t="s">
        <v>11</v>
      </c>
      <c r="E8499" t="s">
        <v>2298</v>
      </c>
      <c r="F8499" t="s">
        <v>539</v>
      </c>
      <c r="G8499" s="1">
        <v>47997</v>
      </c>
      <c r="H8499">
        <v>3</v>
      </c>
      <c r="I8499">
        <v>0</v>
      </c>
      <c r="J8499" s="1">
        <v>1775889</v>
      </c>
      <c r="K8499" t="s">
        <v>9139</v>
      </c>
      <c r="L8499" t="s">
        <v>9162</v>
      </c>
      <c r="M8499" t="s">
        <v>9406</v>
      </c>
      <c r="N8499" t="s">
        <v>8536</v>
      </c>
      <c r="O8499" t="s">
        <v>8762</v>
      </c>
      <c r="P8499" t="s">
        <v>8577</v>
      </c>
      <c r="Q8499">
        <v>10701</v>
      </c>
      <c r="R8499" t="s">
        <v>8561</v>
      </c>
      <c r="S8499" t="s">
        <v>8230</v>
      </c>
      <c r="T8499" t="s">
        <v>7736</v>
      </c>
    </row>
    <row r="8500" spans="1:20" x14ac:dyDescent="0.25">
      <c r="A8500" t="s">
        <v>6866</v>
      </c>
      <c r="B8500" s="2">
        <v>41703</v>
      </c>
      <c r="C8500" s="2">
        <v>41706</v>
      </c>
      <c r="D8500" t="s">
        <v>11</v>
      </c>
      <c r="E8500" t="s">
        <v>2298</v>
      </c>
      <c r="F8500" t="s">
        <v>1372</v>
      </c>
      <c r="G8500" s="1">
        <v>1862</v>
      </c>
      <c r="H8500">
        <v>2</v>
      </c>
      <c r="I8500">
        <v>0</v>
      </c>
      <c r="J8500" s="1">
        <v>53998</v>
      </c>
      <c r="K8500" t="s">
        <v>9128</v>
      </c>
      <c r="L8500" t="s">
        <v>9273</v>
      </c>
      <c r="M8500" t="s">
        <v>9798</v>
      </c>
      <c r="N8500" t="s">
        <v>8536</v>
      </c>
      <c r="O8500" t="s">
        <v>8762</v>
      </c>
      <c r="P8500" t="s">
        <v>8577</v>
      </c>
      <c r="Q8500">
        <v>10701</v>
      </c>
      <c r="R8500" t="s">
        <v>8561</v>
      </c>
      <c r="S8500" t="s">
        <v>8230</v>
      </c>
      <c r="T8500" t="s">
        <v>7736</v>
      </c>
    </row>
    <row r="8501" spans="1:20" x14ac:dyDescent="0.25">
      <c r="A8501" t="s">
        <v>6866</v>
      </c>
      <c r="B8501" s="2">
        <v>41703</v>
      </c>
      <c r="C8501" s="2">
        <v>41706</v>
      </c>
      <c r="D8501" t="s">
        <v>11</v>
      </c>
      <c r="E8501" t="s">
        <v>2298</v>
      </c>
      <c r="F8501" t="s">
        <v>3162</v>
      </c>
      <c r="G8501" s="1">
        <v>49632</v>
      </c>
      <c r="H8501">
        <v>6</v>
      </c>
      <c r="I8501">
        <v>2</v>
      </c>
      <c r="J8501" s="1">
        <v>167508</v>
      </c>
      <c r="K8501" t="s">
        <v>9128</v>
      </c>
      <c r="L8501" t="s">
        <v>9142</v>
      </c>
      <c r="M8501" t="s">
        <v>10452</v>
      </c>
      <c r="N8501" t="s">
        <v>8536</v>
      </c>
      <c r="O8501" t="s">
        <v>8762</v>
      </c>
      <c r="P8501" t="s">
        <v>8577</v>
      </c>
      <c r="Q8501">
        <v>10701</v>
      </c>
      <c r="R8501" t="s">
        <v>8561</v>
      </c>
      <c r="S8501" t="s">
        <v>8230</v>
      </c>
      <c r="T8501" t="s">
        <v>7736</v>
      </c>
    </row>
    <row r="8502" spans="1:20" x14ac:dyDescent="0.25">
      <c r="A8502" t="s">
        <v>6866</v>
      </c>
      <c r="B8502" s="2">
        <v>41703</v>
      </c>
      <c r="C8502" s="2">
        <v>41706</v>
      </c>
      <c r="D8502" t="s">
        <v>11</v>
      </c>
      <c r="E8502" t="s">
        <v>2298</v>
      </c>
      <c r="F8502" t="s">
        <v>2690</v>
      </c>
      <c r="G8502" s="1">
        <v>9782</v>
      </c>
      <c r="H8502">
        <v>2</v>
      </c>
      <c r="I8502">
        <v>0</v>
      </c>
      <c r="J8502" s="1">
        <v>459754</v>
      </c>
      <c r="K8502" t="s">
        <v>9128</v>
      </c>
      <c r="L8502" t="s">
        <v>9148</v>
      </c>
      <c r="M8502" t="s">
        <v>10303</v>
      </c>
      <c r="N8502" t="s">
        <v>8536</v>
      </c>
      <c r="O8502" t="s">
        <v>8762</v>
      </c>
      <c r="P8502" t="s">
        <v>8577</v>
      </c>
      <c r="Q8502">
        <v>10701</v>
      </c>
      <c r="R8502" t="s">
        <v>8561</v>
      </c>
      <c r="S8502" t="s">
        <v>8230</v>
      </c>
      <c r="T8502" t="s">
        <v>7736</v>
      </c>
    </row>
    <row r="8503" spans="1:20" x14ac:dyDescent="0.25">
      <c r="A8503" t="s">
        <v>6867</v>
      </c>
      <c r="B8503" s="2">
        <v>42064</v>
      </c>
      <c r="C8503" s="2">
        <v>42066</v>
      </c>
      <c r="D8503" t="s">
        <v>11</v>
      </c>
      <c r="E8503" t="s">
        <v>3939</v>
      </c>
      <c r="F8503" t="s">
        <v>868</v>
      </c>
      <c r="G8503" s="1">
        <v>15984</v>
      </c>
      <c r="H8503">
        <v>2</v>
      </c>
      <c r="I8503">
        <v>2</v>
      </c>
      <c r="J8503" s="1">
        <v>11988</v>
      </c>
      <c r="K8503" t="s">
        <v>9139</v>
      </c>
      <c r="L8503" t="s">
        <v>9140</v>
      </c>
      <c r="M8503" t="s">
        <v>9574</v>
      </c>
      <c r="N8503" t="s">
        <v>8536</v>
      </c>
      <c r="O8503" t="s">
        <v>8540</v>
      </c>
      <c r="P8503" t="s">
        <v>8541</v>
      </c>
      <c r="Q8503">
        <v>90045</v>
      </c>
      <c r="R8503" t="s">
        <v>8542</v>
      </c>
      <c r="S8503" t="s">
        <v>8442</v>
      </c>
      <c r="T8503" t="s">
        <v>7738</v>
      </c>
    </row>
    <row r="8504" spans="1:20" x14ac:dyDescent="0.25">
      <c r="A8504" t="s">
        <v>6867</v>
      </c>
      <c r="B8504" s="2">
        <v>42064</v>
      </c>
      <c r="C8504" s="2">
        <v>42066</v>
      </c>
      <c r="D8504" t="s">
        <v>11</v>
      </c>
      <c r="E8504" t="s">
        <v>3939</v>
      </c>
      <c r="F8504" t="s">
        <v>787</v>
      </c>
      <c r="G8504" s="1">
        <v>184752</v>
      </c>
      <c r="H8504">
        <v>3</v>
      </c>
      <c r="I8504">
        <v>2</v>
      </c>
      <c r="J8504" s="1">
        <v>-207846</v>
      </c>
      <c r="K8504" t="s">
        <v>9123</v>
      </c>
      <c r="L8504" t="s">
        <v>9126</v>
      </c>
      <c r="M8504" t="s">
        <v>9531</v>
      </c>
      <c r="N8504" t="s">
        <v>8536</v>
      </c>
      <c r="O8504" t="s">
        <v>8540</v>
      </c>
      <c r="P8504" t="s">
        <v>8541</v>
      </c>
      <c r="Q8504">
        <v>90045</v>
      </c>
      <c r="R8504" t="s">
        <v>8542</v>
      </c>
      <c r="S8504" t="s">
        <v>8442</v>
      </c>
      <c r="T8504" t="s">
        <v>7738</v>
      </c>
    </row>
    <row r="8505" spans="1:20" x14ac:dyDescent="0.25">
      <c r="A8505" t="s">
        <v>6868</v>
      </c>
      <c r="B8505" s="2">
        <v>41690</v>
      </c>
      <c r="C8505" s="2">
        <v>41694</v>
      </c>
      <c r="D8505" t="s">
        <v>19</v>
      </c>
      <c r="E8505" t="s">
        <v>1127</v>
      </c>
      <c r="F8505" t="s">
        <v>3993</v>
      </c>
      <c r="G8505" s="1">
        <v>1296</v>
      </c>
      <c r="H8505">
        <v>2</v>
      </c>
      <c r="I8505">
        <v>0</v>
      </c>
      <c r="J8505" s="1">
        <v>62208</v>
      </c>
      <c r="K8505" t="s">
        <v>9128</v>
      </c>
      <c r="L8505" t="s">
        <v>9148</v>
      </c>
      <c r="M8505" t="s">
        <v>10650</v>
      </c>
      <c r="N8505" t="s">
        <v>8536</v>
      </c>
      <c r="O8505" t="s">
        <v>8540</v>
      </c>
      <c r="P8505" t="s">
        <v>8541</v>
      </c>
      <c r="Q8505">
        <v>90049</v>
      </c>
      <c r="R8505" t="s">
        <v>8542</v>
      </c>
      <c r="S8505" t="s">
        <v>7994</v>
      </c>
      <c r="T8505" t="s">
        <v>7744</v>
      </c>
    </row>
    <row r="8506" spans="1:20" x14ac:dyDescent="0.25">
      <c r="A8506" t="s">
        <v>6869</v>
      </c>
      <c r="B8506" s="2">
        <v>42492</v>
      </c>
      <c r="C8506" s="2">
        <v>42496</v>
      </c>
      <c r="D8506" t="s">
        <v>19</v>
      </c>
      <c r="E8506" t="s">
        <v>4793</v>
      </c>
      <c r="F8506" t="s">
        <v>4205</v>
      </c>
      <c r="G8506" s="1">
        <v>366744</v>
      </c>
      <c r="H8506">
        <v>4</v>
      </c>
      <c r="I8506">
        <v>3</v>
      </c>
      <c r="J8506" s="1">
        <v>-1100232</v>
      </c>
      <c r="K8506" t="s">
        <v>9123</v>
      </c>
      <c r="L8506" t="s">
        <v>9126</v>
      </c>
      <c r="M8506" t="s">
        <v>10693</v>
      </c>
      <c r="N8506" t="s">
        <v>8536</v>
      </c>
      <c r="O8506" t="s">
        <v>8689</v>
      </c>
      <c r="P8506" t="s">
        <v>8550</v>
      </c>
      <c r="Q8506">
        <v>79109</v>
      </c>
      <c r="R8506" t="s">
        <v>8551</v>
      </c>
      <c r="S8506" t="s">
        <v>8487</v>
      </c>
      <c r="T8506" t="s">
        <v>7736</v>
      </c>
    </row>
    <row r="8507" spans="1:20" x14ac:dyDescent="0.25">
      <c r="A8507" t="s">
        <v>6870</v>
      </c>
      <c r="B8507" s="2">
        <v>42437</v>
      </c>
      <c r="C8507" s="2">
        <v>42441</v>
      </c>
      <c r="D8507" t="s">
        <v>19</v>
      </c>
      <c r="E8507" t="s">
        <v>1419</v>
      </c>
      <c r="F8507" t="s">
        <v>2682</v>
      </c>
      <c r="G8507" s="1">
        <v>8856</v>
      </c>
      <c r="H8507">
        <v>9</v>
      </c>
      <c r="I8507">
        <v>8</v>
      </c>
      <c r="J8507" s="1">
        <v>-141696</v>
      </c>
      <c r="K8507" t="s">
        <v>9128</v>
      </c>
      <c r="L8507" t="s">
        <v>9142</v>
      </c>
      <c r="M8507" t="s">
        <v>10300</v>
      </c>
      <c r="N8507" t="s">
        <v>8536</v>
      </c>
      <c r="O8507" t="s">
        <v>8633</v>
      </c>
      <c r="P8507" t="s">
        <v>8550</v>
      </c>
      <c r="Q8507">
        <v>75217</v>
      </c>
      <c r="R8507" t="s">
        <v>8551</v>
      </c>
      <c r="S8507" t="s">
        <v>8057</v>
      </c>
      <c r="T8507" t="s">
        <v>7744</v>
      </c>
    </row>
    <row r="8508" spans="1:20" x14ac:dyDescent="0.25">
      <c r="A8508" t="s">
        <v>6870</v>
      </c>
      <c r="B8508" s="2">
        <v>42437</v>
      </c>
      <c r="C8508" s="2">
        <v>42441</v>
      </c>
      <c r="D8508" t="s">
        <v>19</v>
      </c>
      <c r="E8508" t="s">
        <v>1419</v>
      </c>
      <c r="F8508" t="s">
        <v>129</v>
      </c>
      <c r="G8508" s="1">
        <v>2796</v>
      </c>
      <c r="H8508">
        <v>5</v>
      </c>
      <c r="I8508">
        <v>2</v>
      </c>
      <c r="J8508" s="1">
        <v>8388</v>
      </c>
      <c r="K8508" t="s">
        <v>9139</v>
      </c>
      <c r="L8508" t="s">
        <v>9162</v>
      </c>
      <c r="M8508" t="s">
        <v>9200</v>
      </c>
      <c r="N8508" t="s">
        <v>8536</v>
      </c>
      <c r="O8508" t="s">
        <v>8633</v>
      </c>
      <c r="P8508" t="s">
        <v>8550</v>
      </c>
      <c r="Q8508">
        <v>75217</v>
      </c>
      <c r="R8508" t="s">
        <v>8551</v>
      </c>
      <c r="S8508" t="s">
        <v>8057</v>
      </c>
      <c r="T8508" t="s">
        <v>7744</v>
      </c>
    </row>
    <row r="8509" spans="1:20" x14ac:dyDescent="0.25">
      <c r="A8509" t="s">
        <v>6870</v>
      </c>
      <c r="B8509" s="2">
        <v>42437</v>
      </c>
      <c r="C8509" s="2">
        <v>42441</v>
      </c>
      <c r="D8509" t="s">
        <v>19</v>
      </c>
      <c r="E8509" t="s">
        <v>1419</v>
      </c>
      <c r="F8509" t="s">
        <v>4821</v>
      </c>
      <c r="G8509" s="1">
        <v>146352</v>
      </c>
      <c r="H8509">
        <v>3</v>
      </c>
      <c r="I8509">
        <v>2</v>
      </c>
      <c r="J8509" s="1">
        <v>493938</v>
      </c>
      <c r="K8509" t="s">
        <v>9128</v>
      </c>
      <c r="L8509" t="s">
        <v>9167</v>
      </c>
      <c r="M8509" t="s">
        <v>10801</v>
      </c>
      <c r="N8509" t="s">
        <v>8536</v>
      </c>
      <c r="O8509" t="s">
        <v>8633</v>
      </c>
      <c r="P8509" t="s">
        <v>8550</v>
      </c>
      <c r="Q8509">
        <v>75217</v>
      </c>
      <c r="R8509" t="s">
        <v>8551</v>
      </c>
      <c r="S8509" t="s">
        <v>8057</v>
      </c>
      <c r="T8509" t="s">
        <v>7744</v>
      </c>
    </row>
    <row r="8510" spans="1:20" x14ac:dyDescent="0.25">
      <c r="A8510" t="s">
        <v>6871</v>
      </c>
      <c r="B8510" s="2">
        <v>42349</v>
      </c>
      <c r="C8510" s="2">
        <v>42352</v>
      </c>
      <c r="D8510" t="s">
        <v>79</v>
      </c>
      <c r="E8510" t="s">
        <v>993</v>
      </c>
      <c r="F8510" t="s">
        <v>1678</v>
      </c>
      <c r="G8510" s="1">
        <v>17523</v>
      </c>
      <c r="H8510">
        <v>11</v>
      </c>
      <c r="I8510">
        <v>0</v>
      </c>
      <c r="J8510" s="1">
        <v>613305</v>
      </c>
      <c r="K8510" t="s">
        <v>9139</v>
      </c>
      <c r="L8510" t="s">
        <v>9162</v>
      </c>
      <c r="M8510" t="s">
        <v>9923</v>
      </c>
      <c r="N8510" t="s">
        <v>8536</v>
      </c>
      <c r="O8510" t="s">
        <v>8638</v>
      </c>
      <c r="P8510" t="s">
        <v>8571</v>
      </c>
      <c r="Q8510">
        <v>48205</v>
      </c>
      <c r="R8510" t="s">
        <v>8551</v>
      </c>
      <c r="S8510" t="s">
        <v>7960</v>
      </c>
      <c r="T8510" t="s">
        <v>7736</v>
      </c>
    </row>
    <row r="8511" spans="1:20" x14ac:dyDescent="0.25">
      <c r="A8511" t="s">
        <v>6871</v>
      </c>
      <c r="B8511" s="2">
        <v>42349</v>
      </c>
      <c r="C8511" s="2">
        <v>42352</v>
      </c>
      <c r="D8511" t="s">
        <v>79</v>
      </c>
      <c r="E8511" t="s">
        <v>993</v>
      </c>
      <c r="F8511" t="s">
        <v>3430</v>
      </c>
      <c r="G8511" s="1">
        <v>12599</v>
      </c>
      <c r="H8511">
        <v>1</v>
      </c>
      <c r="I8511">
        <v>0</v>
      </c>
      <c r="J8511" s="1">
        <v>314975</v>
      </c>
      <c r="K8511" t="s">
        <v>9139</v>
      </c>
      <c r="L8511" t="s">
        <v>9140</v>
      </c>
      <c r="M8511" t="s">
        <v>10531</v>
      </c>
      <c r="N8511" t="s">
        <v>8536</v>
      </c>
      <c r="O8511" t="s">
        <v>8638</v>
      </c>
      <c r="P8511" t="s">
        <v>8571</v>
      </c>
      <c r="Q8511">
        <v>48205</v>
      </c>
      <c r="R8511" t="s">
        <v>8551</v>
      </c>
      <c r="S8511" t="s">
        <v>7960</v>
      </c>
      <c r="T8511" t="s">
        <v>7736</v>
      </c>
    </row>
    <row r="8512" spans="1:20" x14ac:dyDescent="0.25">
      <c r="A8512" t="s">
        <v>6871</v>
      </c>
      <c r="B8512" s="2">
        <v>42349</v>
      </c>
      <c r="C8512" s="2">
        <v>42352</v>
      </c>
      <c r="D8512" t="s">
        <v>79</v>
      </c>
      <c r="E8512" t="s">
        <v>993</v>
      </c>
      <c r="F8512" t="s">
        <v>2243</v>
      </c>
      <c r="G8512" s="1">
        <v>230</v>
      </c>
      <c r="H8512">
        <v>2</v>
      </c>
      <c r="I8512">
        <v>0</v>
      </c>
      <c r="J8512" s="1">
        <v>1035</v>
      </c>
      <c r="K8512" t="s">
        <v>9128</v>
      </c>
      <c r="L8512" t="s">
        <v>9142</v>
      </c>
      <c r="M8512" t="s">
        <v>10148</v>
      </c>
      <c r="N8512" t="s">
        <v>8536</v>
      </c>
      <c r="O8512" t="s">
        <v>8638</v>
      </c>
      <c r="P8512" t="s">
        <v>8571</v>
      </c>
      <c r="Q8512">
        <v>48205</v>
      </c>
      <c r="R8512" t="s">
        <v>8551</v>
      </c>
      <c r="S8512" t="s">
        <v>7960</v>
      </c>
      <c r="T8512" t="s">
        <v>7736</v>
      </c>
    </row>
    <row r="8513" spans="1:20" x14ac:dyDescent="0.25">
      <c r="A8513" t="s">
        <v>6872</v>
      </c>
      <c r="B8513" s="2">
        <v>42726</v>
      </c>
      <c r="C8513" s="2">
        <v>42730</v>
      </c>
      <c r="D8513" t="s">
        <v>19</v>
      </c>
      <c r="E8513" t="s">
        <v>269</v>
      </c>
      <c r="F8513" t="s">
        <v>3354</v>
      </c>
      <c r="G8513" s="1">
        <v>25584</v>
      </c>
      <c r="H8513">
        <v>2</v>
      </c>
      <c r="I8513">
        <v>2</v>
      </c>
      <c r="J8513" s="1">
        <v>89544</v>
      </c>
      <c r="K8513" t="s">
        <v>9128</v>
      </c>
      <c r="L8513" t="s">
        <v>9142</v>
      </c>
      <c r="M8513" t="s">
        <v>10511</v>
      </c>
      <c r="N8513" t="s">
        <v>8536</v>
      </c>
      <c r="O8513" t="s">
        <v>8576</v>
      </c>
      <c r="P8513" t="s">
        <v>8577</v>
      </c>
      <c r="Q8513">
        <v>10035</v>
      </c>
      <c r="R8513" t="s">
        <v>8561</v>
      </c>
      <c r="S8513" t="s">
        <v>7800</v>
      </c>
      <c r="T8513" t="s">
        <v>7736</v>
      </c>
    </row>
    <row r="8514" spans="1:20" x14ac:dyDescent="0.25">
      <c r="A8514" t="s">
        <v>6873</v>
      </c>
      <c r="B8514" s="2">
        <v>42402</v>
      </c>
      <c r="C8514" s="2">
        <v>42408</v>
      </c>
      <c r="D8514" t="s">
        <v>19</v>
      </c>
      <c r="E8514" t="s">
        <v>1681</v>
      </c>
      <c r="F8514" t="s">
        <v>1551</v>
      </c>
      <c r="G8514" s="1">
        <v>73784</v>
      </c>
      <c r="H8514">
        <v>2</v>
      </c>
      <c r="I8514">
        <v>6</v>
      </c>
      <c r="J8514" s="1">
        <v>-774732</v>
      </c>
      <c r="K8514" t="s">
        <v>9123</v>
      </c>
      <c r="L8514" t="s">
        <v>9135</v>
      </c>
      <c r="M8514" t="s">
        <v>9874</v>
      </c>
      <c r="N8514" t="s">
        <v>8536</v>
      </c>
      <c r="O8514" t="s">
        <v>8563</v>
      </c>
      <c r="P8514" t="s">
        <v>8550</v>
      </c>
      <c r="Q8514">
        <v>77041</v>
      </c>
      <c r="R8514" t="s">
        <v>8551</v>
      </c>
      <c r="S8514" t="s">
        <v>8112</v>
      </c>
      <c r="T8514" t="s">
        <v>7738</v>
      </c>
    </row>
    <row r="8515" spans="1:20" x14ac:dyDescent="0.25">
      <c r="A8515" t="s">
        <v>6874</v>
      </c>
      <c r="B8515" s="2">
        <v>42891</v>
      </c>
      <c r="C8515" s="2">
        <v>42895</v>
      </c>
      <c r="D8515" t="s">
        <v>19</v>
      </c>
      <c r="E8515" t="s">
        <v>1681</v>
      </c>
      <c r="F8515" t="s">
        <v>3018</v>
      </c>
      <c r="G8515" s="1">
        <v>20736</v>
      </c>
      <c r="H8515">
        <v>4</v>
      </c>
      <c r="I8515">
        <v>2</v>
      </c>
      <c r="J8515" s="1">
        <v>72576</v>
      </c>
      <c r="K8515" t="s">
        <v>9128</v>
      </c>
      <c r="L8515" t="s">
        <v>9148</v>
      </c>
      <c r="M8515" t="s">
        <v>10406</v>
      </c>
      <c r="N8515" t="s">
        <v>8536</v>
      </c>
      <c r="O8515" t="s">
        <v>8918</v>
      </c>
      <c r="P8515" t="s">
        <v>8544</v>
      </c>
      <c r="Q8515">
        <v>32839</v>
      </c>
      <c r="R8515" t="s">
        <v>8539</v>
      </c>
      <c r="S8515" t="s">
        <v>8112</v>
      </c>
      <c r="T8515" t="s">
        <v>7738</v>
      </c>
    </row>
    <row r="8516" spans="1:20" x14ac:dyDescent="0.25">
      <c r="A8516" t="s">
        <v>6875</v>
      </c>
      <c r="B8516" s="2">
        <v>42237</v>
      </c>
      <c r="C8516" s="2">
        <v>42242</v>
      </c>
      <c r="D8516" t="s">
        <v>19</v>
      </c>
      <c r="E8516" t="s">
        <v>1997</v>
      </c>
      <c r="F8516" t="s">
        <v>497</v>
      </c>
      <c r="G8516" s="1">
        <v>1752</v>
      </c>
      <c r="H8516">
        <v>3</v>
      </c>
      <c r="I8516">
        <v>0</v>
      </c>
      <c r="J8516" s="1">
        <v>82344</v>
      </c>
      <c r="K8516" t="s">
        <v>9128</v>
      </c>
      <c r="L8516" t="s">
        <v>9137</v>
      </c>
      <c r="M8516" t="s">
        <v>9383</v>
      </c>
      <c r="N8516" t="s">
        <v>8536</v>
      </c>
      <c r="O8516" t="s">
        <v>8738</v>
      </c>
      <c r="P8516" t="s">
        <v>8538</v>
      </c>
      <c r="Q8516">
        <v>41042</v>
      </c>
      <c r="R8516" t="s">
        <v>8539</v>
      </c>
      <c r="S8516" t="s">
        <v>8166</v>
      </c>
      <c r="T8516" t="s">
        <v>7738</v>
      </c>
    </row>
    <row r="8517" spans="1:20" x14ac:dyDescent="0.25">
      <c r="A8517" t="s">
        <v>6875</v>
      </c>
      <c r="B8517" s="2">
        <v>42237</v>
      </c>
      <c r="C8517" s="2">
        <v>42242</v>
      </c>
      <c r="D8517" t="s">
        <v>19</v>
      </c>
      <c r="E8517" t="s">
        <v>1997</v>
      </c>
      <c r="F8517" t="s">
        <v>166</v>
      </c>
      <c r="G8517" s="1">
        <v>3576</v>
      </c>
      <c r="H8517">
        <v>12</v>
      </c>
      <c r="I8517">
        <v>0</v>
      </c>
      <c r="J8517" s="1">
        <v>100128</v>
      </c>
      <c r="K8517" t="s">
        <v>9128</v>
      </c>
      <c r="L8517" t="s">
        <v>9137</v>
      </c>
      <c r="M8517" t="s">
        <v>9219</v>
      </c>
      <c r="N8517" t="s">
        <v>8536</v>
      </c>
      <c r="O8517" t="s">
        <v>8738</v>
      </c>
      <c r="P8517" t="s">
        <v>8538</v>
      </c>
      <c r="Q8517">
        <v>41042</v>
      </c>
      <c r="R8517" t="s">
        <v>8539</v>
      </c>
      <c r="S8517" t="s">
        <v>8166</v>
      </c>
      <c r="T8517" t="s">
        <v>7738</v>
      </c>
    </row>
    <row r="8518" spans="1:20" x14ac:dyDescent="0.25">
      <c r="A8518" t="s">
        <v>6876</v>
      </c>
      <c r="B8518" s="2">
        <v>42467</v>
      </c>
      <c r="C8518" s="2">
        <v>42471</v>
      </c>
      <c r="D8518" t="s">
        <v>19</v>
      </c>
      <c r="E8518" t="s">
        <v>1012</v>
      </c>
      <c r="F8518" t="s">
        <v>26</v>
      </c>
      <c r="G8518" s="1">
        <v>364</v>
      </c>
      <c r="H8518">
        <v>2</v>
      </c>
      <c r="I8518">
        <v>0</v>
      </c>
      <c r="J8518" s="1">
        <v>9828</v>
      </c>
      <c r="K8518" t="s">
        <v>9128</v>
      </c>
      <c r="L8518" t="s">
        <v>9137</v>
      </c>
      <c r="M8518" t="s">
        <v>9138</v>
      </c>
      <c r="N8518" t="s">
        <v>8536</v>
      </c>
      <c r="O8518" t="s">
        <v>8576</v>
      </c>
      <c r="P8518" t="s">
        <v>8577</v>
      </c>
      <c r="Q8518">
        <v>10009</v>
      </c>
      <c r="R8518" t="s">
        <v>8561</v>
      </c>
      <c r="S8518" t="s">
        <v>7965</v>
      </c>
      <c r="T8518" t="s">
        <v>7736</v>
      </c>
    </row>
    <row r="8519" spans="1:20" x14ac:dyDescent="0.25">
      <c r="A8519" t="s">
        <v>6877</v>
      </c>
      <c r="B8519" s="2">
        <v>42890</v>
      </c>
      <c r="C8519" s="2">
        <v>42893</v>
      </c>
      <c r="D8519" t="s">
        <v>11</v>
      </c>
      <c r="E8519" t="s">
        <v>856</v>
      </c>
      <c r="F8519" t="s">
        <v>3084</v>
      </c>
      <c r="G8519" s="1">
        <v>30336</v>
      </c>
      <c r="H8519">
        <v>6</v>
      </c>
      <c r="I8519">
        <v>6</v>
      </c>
      <c r="J8519" s="1">
        <v>-174432</v>
      </c>
      <c r="K8519" t="s">
        <v>9123</v>
      </c>
      <c r="L8519" t="s">
        <v>9135</v>
      </c>
      <c r="M8519" t="s">
        <v>10423</v>
      </c>
      <c r="N8519" t="s">
        <v>8536</v>
      </c>
      <c r="O8519" t="s">
        <v>8911</v>
      </c>
      <c r="P8519" t="s">
        <v>8550</v>
      </c>
      <c r="Q8519">
        <v>75034</v>
      </c>
      <c r="R8519" t="s">
        <v>8551</v>
      </c>
      <c r="S8519" t="s">
        <v>7929</v>
      </c>
      <c r="T8519" t="s">
        <v>7736</v>
      </c>
    </row>
    <row r="8520" spans="1:20" x14ac:dyDescent="0.25">
      <c r="A8520" t="s">
        <v>6878</v>
      </c>
      <c r="B8520" s="2">
        <v>43073</v>
      </c>
      <c r="C8520" s="2">
        <v>43079</v>
      </c>
      <c r="D8520" t="s">
        <v>19</v>
      </c>
      <c r="E8520" t="s">
        <v>5460</v>
      </c>
      <c r="F8520" t="s">
        <v>6423</v>
      </c>
      <c r="G8520" s="1">
        <v>1299</v>
      </c>
      <c r="H8520">
        <v>1</v>
      </c>
      <c r="I8520">
        <v>0</v>
      </c>
      <c r="J8520" s="1">
        <v>15588</v>
      </c>
      <c r="K8520" t="s">
        <v>9123</v>
      </c>
      <c r="L8520" t="s">
        <v>9135</v>
      </c>
      <c r="M8520" t="s">
        <v>10922</v>
      </c>
      <c r="N8520" t="s">
        <v>8536</v>
      </c>
      <c r="O8520" t="s">
        <v>8849</v>
      </c>
      <c r="P8520" t="s">
        <v>8630</v>
      </c>
      <c r="Q8520">
        <v>7501</v>
      </c>
      <c r="R8520" t="s">
        <v>8561</v>
      </c>
      <c r="S8520" t="s">
        <v>8508</v>
      </c>
      <c r="T8520" t="s">
        <v>7736</v>
      </c>
    </row>
    <row r="8521" spans="1:20" x14ac:dyDescent="0.25">
      <c r="A8521" t="s">
        <v>6878</v>
      </c>
      <c r="B8521" s="2">
        <v>43073</v>
      </c>
      <c r="C8521" s="2">
        <v>43079</v>
      </c>
      <c r="D8521" t="s">
        <v>19</v>
      </c>
      <c r="E8521" t="s">
        <v>5460</v>
      </c>
      <c r="F8521" t="s">
        <v>339</v>
      </c>
      <c r="G8521" s="1">
        <v>18222</v>
      </c>
      <c r="H8521">
        <v>3</v>
      </c>
      <c r="I8521">
        <v>0</v>
      </c>
      <c r="J8521" s="1">
        <v>45555</v>
      </c>
      <c r="K8521" t="s">
        <v>9123</v>
      </c>
      <c r="L8521" t="s">
        <v>9126</v>
      </c>
      <c r="M8521" t="s">
        <v>9305</v>
      </c>
      <c r="N8521" t="s">
        <v>8536</v>
      </c>
      <c r="O8521" t="s">
        <v>8849</v>
      </c>
      <c r="P8521" t="s">
        <v>8630</v>
      </c>
      <c r="Q8521">
        <v>7501</v>
      </c>
      <c r="R8521" t="s">
        <v>8561</v>
      </c>
      <c r="S8521" t="s">
        <v>8508</v>
      </c>
      <c r="T8521" t="s">
        <v>7736</v>
      </c>
    </row>
    <row r="8522" spans="1:20" x14ac:dyDescent="0.25">
      <c r="A8522" t="s">
        <v>6878</v>
      </c>
      <c r="B8522" s="2">
        <v>43073</v>
      </c>
      <c r="C8522" s="2">
        <v>43079</v>
      </c>
      <c r="D8522" t="s">
        <v>19</v>
      </c>
      <c r="E8522" t="s">
        <v>5460</v>
      </c>
      <c r="F8522" t="s">
        <v>438</v>
      </c>
      <c r="G8522" s="1">
        <v>30294</v>
      </c>
      <c r="H8522">
        <v>3</v>
      </c>
      <c r="I8522">
        <v>0</v>
      </c>
      <c r="J8522" s="1">
        <v>181764</v>
      </c>
      <c r="K8522" t="s">
        <v>9123</v>
      </c>
      <c r="L8522" t="s">
        <v>9126</v>
      </c>
      <c r="M8522" t="s">
        <v>9353</v>
      </c>
      <c r="N8522" t="s">
        <v>8536</v>
      </c>
      <c r="O8522" t="s">
        <v>8849</v>
      </c>
      <c r="P8522" t="s">
        <v>8630</v>
      </c>
      <c r="Q8522">
        <v>7501</v>
      </c>
      <c r="R8522" t="s">
        <v>8561</v>
      </c>
      <c r="S8522" t="s">
        <v>8508</v>
      </c>
      <c r="T8522" t="s">
        <v>7736</v>
      </c>
    </row>
    <row r="8523" spans="1:20" x14ac:dyDescent="0.25">
      <c r="A8523" t="s">
        <v>6879</v>
      </c>
      <c r="B8523" s="2">
        <v>42380</v>
      </c>
      <c r="C8523" s="2">
        <v>42384</v>
      </c>
      <c r="D8523" t="s">
        <v>19</v>
      </c>
      <c r="E8523" t="s">
        <v>372</v>
      </c>
      <c r="F8523" t="s">
        <v>1863</v>
      </c>
      <c r="G8523" s="1">
        <v>54992</v>
      </c>
      <c r="H8523">
        <v>14</v>
      </c>
      <c r="I8523">
        <v>2</v>
      </c>
      <c r="J8523" s="1">
        <v>89362</v>
      </c>
      <c r="K8523" t="s">
        <v>9123</v>
      </c>
      <c r="L8523" t="s">
        <v>9135</v>
      </c>
      <c r="M8523" t="s">
        <v>10005</v>
      </c>
      <c r="N8523" t="s">
        <v>8536</v>
      </c>
      <c r="O8523" t="s">
        <v>8603</v>
      </c>
      <c r="P8523" t="s">
        <v>8604</v>
      </c>
      <c r="Q8523">
        <v>43229</v>
      </c>
      <c r="R8523" t="s">
        <v>8561</v>
      </c>
      <c r="S8523" t="s">
        <v>7826</v>
      </c>
      <c r="T8523" t="s">
        <v>7744</v>
      </c>
    </row>
    <row r="8524" spans="1:20" x14ac:dyDescent="0.25">
      <c r="A8524" t="s">
        <v>6880</v>
      </c>
      <c r="B8524" s="2">
        <v>42461</v>
      </c>
      <c r="C8524" s="2">
        <v>42467</v>
      </c>
      <c r="D8524" t="s">
        <v>19</v>
      </c>
      <c r="E8524" t="s">
        <v>2341</v>
      </c>
      <c r="F8524" t="s">
        <v>1658</v>
      </c>
      <c r="G8524" s="1">
        <v>1299</v>
      </c>
      <c r="H8524">
        <v>1</v>
      </c>
      <c r="I8524">
        <v>0</v>
      </c>
      <c r="J8524" s="1">
        <v>2598</v>
      </c>
      <c r="K8524" t="s">
        <v>9139</v>
      </c>
      <c r="L8524" t="s">
        <v>9140</v>
      </c>
      <c r="M8524" t="s">
        <v>9916</v>
      </c>
      <c r="N8524" t="s">
        <v>8536</v>
      </c>
      <c r="O8524" t="s">
        <v>8737</v>
      </c>
      <c r="P8524" t="s">
        <v>8553</v>
      </c>
      <c r="Q8524">
        <v>53209</v>
      </c>
      <c r="R8524" t="s">
        <v>8551</v>
      </c>
      <c r="S8524" t="s">
        <v>8239</v>
      </c>
      <c r="T8524" t="s">
        <v>7738</v>
      </c>
    </row>
    <row r="8525" spans="1:20" x14ac:dyDescent="0.25">
      <c r="A8525" t="s">
        <v>6881</v>
      </c>
      <c r="B8525" s="2">
        <v>42999</v>
      </c>
      <c r="C8525" s="2">
        <v>43003</v>
      </c>
      <c r="D8525" t="s">
        <v>19</v>
      </c>
      <c r="E8525" t="s">
        <v>611</v>
      </c>
      <c r="F8525" t="s">
        <v>462</v>
      </c>
      <c r="G8525" s="1">
        <v>5586</v>
      </c>
      <c r="H8525">
        <v>7</v>
      </c>
      <c r="I8525">
        <v>0</v>
      </c>
      <c r="J8525" s="1">
        <v>2793</v>
      </c>
      <c r="K8525" t="s">
        <v>9128</v>
      </c>
      <c r="L8525" t="s">
        <v>9148</v>
      </c>
      <c r="M8525" t="s">
        <v>9368</v>
      </c>
      <c r="N8525" t="s">
        <v>8536</v>
      </c>
      <c r="O8525" t="s">
        <v>8556</v>
      </c>
      <c r="P8525" t="s">
        <v>8541</v>
      </c>
      <c r="Q8525">
        <v>94109</v>
      </c>
      <c r="R8525" t="s">
        <v>8542</v>
      </c>
      <c r="S8525" t="s">
        <v>7878</v>
      </c>
      <c r="T8525" t="s">
        <v>7736</v>
      </c>
    </row>
    <row r="8526" spans="1:20" x14ac:dyDescent="0.25">
      <c r="A8526" t="s">
        <v>6882</v>
      </c>
      <c r="B8526" s="2">
        <v>42810</v>
      </c>
      <c r="C8526" s="2">
        <v>42810</v>
      </c>
      <c r="D8526" t="s">
        <v>654</v>
      </c>
      <c r="E8526" t="s">
        <v>4317</v>
      </c>
      <c r="F8526" t="s">
        <v>2160</v>
      </c>
      <c r="G8526" s="1">
        <v>44376</v>
      </c>
      <c r="H8526">
        <v>2</v>
      </c>
      <c r="I8526">
        <v>4</v>
      </c>
      <c r="J8526" s="1">
        <v>-7396</v>
      </c>
      <c r="K8526" t="s">
        <v>9139</v>
      </c>
      <c r="L8526" t="s">
        <v>9140</v>
      </c>
      <c r="M8526" t="s">
        <v>10121</v>
      </c>
      <c r="N8526" t="s">
        <v>8536</v>
      </c>
      <c r="O8526" t="s">
        <v>8603</v>
      </c>
      <c r="P8526" t="s">
        <v>8604</v>
      </c>
      <c r="Q8526">
        <v>43229</v>
      </c>
      <c r="R8526" t="s">
        <v>8561</v>
      </c>
      <c r="S8526" t="s">
        <v>8465</v>
      </c>
      <c r="T8526" t="s">
        <v>7736</v>
      </c>
    </row>
    <row r="8527" spans="1:20" x14ac:dyDescent="0.25">
      <c r="A8527" t="s">
        <v>6882</v>
      </c>
      <c r="B8527" s="2">
        <v>42810</v>
      </c>
      <c r="C8527" s="2">
        <v>42810</v>
      </c>
      <c r="D8527" t="s">
        <v>654</v>
      </c>
      <c r="E8527" t="s">
        <v>4317</v>
      </c>
      <c r="F8527" t="s">
        <v>4714</v>
      </c>
      <c r="G8527" s="1">
        <v>51264</v>
      </c>
      <c r="H8527">
        <v>6</v>
      </c>
      <c r="I8527">
        <v>2</v>
      </c>
      <c r="J8527" s="1">
        <v>76896</v>
      </c>
      <c r="K8527" t="s">
        <v>9123</v>
      </c>
      <c r="L8527" t="s">
        <v>9135</v>
      </c>
      <c r="M8527" t="s">
        <v>10784</v>
      </c>
      <c r="N8527" t="s">
        <v>8536</v>
      </c>
      <c r="O8527" t="s">
        <v>8603</v>
      </c>
      <c r="P8527" t="s">
        <v>8604</v>
      </c>
      <c r="Q8527">
        <v>43229</v>
      </c>
      <c r="R8527" t="s">
        <v>8561</v>
      </c>
      <c r="S8527" t="s">
        <v>8465</v>
      </c>
      <c r="T8527" t="s">
        <v>7736</v>
      </c>
    </row>
    <row r="8528" spans="1:20" x14ac:dyDescent="0.25">
      <c r="A8528" t="s">
        <v>6882</v>
      </c>
      <c r="B8528" s="2">
        <v>42810</v>
      </c>
      <c r="C8528" s="2">
        <v>42810</v>
      </c>
      <c r="D8528" t="s">
        <v>654</v>
      </c>
      <c r="E8528" t="s">
        <v>4317</v>
      </c>
      <c r="F8528" t="s">
        <v>145</v>
      </c>
      <c r="G8528" s="1">
        <v>5193</v>
      </c>
      <c r="H8528">
        <v>3</v>
      </c>
      <c r="I8528">
        <v>7</v>
      </c>
      <c r="J8528" s="1">
        <v>-3462</v>
      </c>
      <c r="K8528" t="s">
        <v>9128</v>
      </c>
      <c r="L8528" t="s">
        <v>9142</v>
      </c>
      <c r="M8528" t="s">
        <v>9208</v>
      </c>
      <c r="N8528" t="s">
        <v>8536</v>
      </c>
      <c r="O8528" t="s">
        <v>8603</v>
      </c>
      <c r="P8528" t="s">
        <v>8604</v>
      </c>
      <c r="Q8528">
        <v>43229</v>
      </c>
      <c r="R8528" t="s">
        <v>8561</v>
      </c>
      <c r="S8528" t="s">
        <v>8465</v>
      </c>
      <c r="T8528" t="s">
        <v>7736</v>
      </c>
    </row>
    <row r="8529" spans="1:20" x14ac:dyDescent="0.25">
      <c r="A8529" t="s">
        <v>6882</v>
      </c>
      <c r="B8529" s="2">
        <v>42810</v>
      </c>
      <c r="C8529" s="2">
        <v>42810</v>
      </c>
      <c r="D8529" t="s">
        <v>654</v>
      </c>
      <c r="E8529" t="s">
        <v>4317</v>
      </c>
      <c r="F8529" t="s">
        <v>819</v>
      </c>
      <c r="G8529" s="1">
        <v>159984</v>
      </c>
      <c r="H8529">
        <v>2</v>
      </c>
      <c r="I8529">
        <v>2</v>
      </c>
      <c r="J8529" s="1">
        <v>439956</v>
      </c>
      <c r="K8529" t="s">
        <v>9139</v>
      </c>
      <c r="L8529" t="s">
        <v>9162</v>
      </c>
      <c r="M8529" t="s">
        <v>9550</v>
      </c>
      <c r="N8529" t="s">
        <v>8536</v>
      </c>
      <c r="O8529" t="s">
        <v>8603</v>
      </c>
      <c r="P8529" t="s">
        <v>8604</v>
      </c>
      <c r="Q8529">
        <v>43229</v>
      </c>
      <c r="R8529" t="s">
        <v>8561</v>
      </c>
      <c r="S8529" t="s">
        <v>8465</v>
      </c>
      <c r="T8529" t="s">
        <v>7736</v>
      </c>
    </row>
    <row r="8530" spans="1:20" x14ac:dyDescent="0.25">
      <c r="A8530" t="s">
        <v>6882</v>
      </c>
      <c r="B8530" s="2">
        <v>42810</v>
      </c>
      <c r="C8530" s="2">
        <v>42810</v>
      </c>
      <c r="D8530" t="s">
        <v>654</v>
      </c>
      <c r="E8530" t="s">
        <v>4317</v>
      </c>
      <c r="F8530" t="s">
        <v>601</v>
      </c>
      <c r="G8530" s="1">
        <v>54224</v>
      </c>
      <c r="H8530">
        <v>2</v>
      </c>
      <c r="I8530">
        <v>2</v>
      </c>
      <c r="J8530" s="1">
        <v>3389</v>
      </c>
      <c r="K8530" t="s">
        <v>9128</v>
      </c>
      <c r="L8530" t="s">
        <v>9133</v>
      </c>
      <c r="M8530" t="s">
        <v>9439</v>
      </c>
      <c r="N8530" t="s">
        <v>8536</v>
      </c>
      <c r="O8530" t="s">
        <v>8603</v>
      </c>
      <c r="P8530" t="s">
        <v>8604</v>
      </c>
      <c r="Q8530">
        <v>43229</v>
      </c>
      <c r="R8530" t="s">
        <v>8561</v>
      </c>
      <c r="S8530" t="s">
        <v>8465</v>
      </c>
      <c r="T8530" t="s">
        <v>7736</v>
      </c>
    </row>
    <row r="8531" spans="1:20" x14ac:dyDescent="0.25">
      <c r="A8531" t="s">
        <v>6883</v>
      </c>
      <c r="B8531" s="2">
        <v>43049</v>
      </c>
      <c r="C8531" s="2">
        <v>43056</v>
      </c>
      <c r="D8531" t="s">
        <v>19</v>
      </c>
      <c r="E8531" t="s">
        <v>2169</v>
      </c>
      <c r="F8531" t="s">
        <v>3104</v>
      </c>
      <c r="G8531" s="1">
        <v>241424</v>
      </c>
      <c r="H8531">
        <v>2</v>
      </c>
      <c r="I8531">
        <v>2</v>
      </c>
      <c r="J8531" s="1">
        <v>-362136</v>
      </c>
      <c r="K8531" t="s">
        <v>9123</v>
      </c>
      <c r="L8531" t="s">
        <v>9126</v>
      </c>
      <c r="M8531" t="s">
        <v>10433</v>
      </c>
      <c r="N8531" t="s">
        <v>8536</v>
      </c>
      <c r="O8531" t="s">
        <v>8540</v>
      </c>
      <c r="P8531" t="s">
        <v>8541</v>
      </c>
      <c r="Q8531">
        <v>90008</v>
      </c>
      <c r="R8531" t="s">
        <v>8542</v>
      </c>
      <c r="S8531" t="s">
        <v>8205</v>
      </c>
      <c r="T8531" t="s">
        <v>7744</v>
      </c>
    </row>
    <row r="8532" spans="1:20" x14ac:dyDescent="0.25">
      <c r="A8532" t="s">
        <v>6884</v>
      </c>
      <c r="B8532" s="2">
        <v>42704</v>
      </c>
      <c r="C8532" s="2">
        <v>42710</v>
      </c>
      <c r="D8532" t="s">
        <v>19</v>
      </c>
      <c r="E8532" t="s">
        <v>394</v>
      </c>
      <c r="F8532" t="s">
        <v>3073</v>
      </c>
      <c r="G8532" s="1">
        <v>3336</v>
      </c>
      <c r="H8532">
        <v>4</v>
      </c>
      <c r="I8532">
        <v>0</v>
      </c>
      <c r="J8532" s="1">
        <v>1668</v>
      </c>
      <c r="K8532" t="s">
        <v>9128</v>
      </c>
      <c r="L8532" t="s">
        <v>9148</v>
      </c>
      <c r="M8532" t="s">
        <v>10420</v>
      </c>
      <c r="N8532" t="s">
        <v>8536</v>
      </c>
      <c r="O8532" t="s">
        <v>8638</v>
      </c>
      <c r="P8532" t="s">
        <v>8571</v>
      </c>
      <c r="Q8532">
        <v>48227</v>
      </c>
      <c r="R8532" t="s">
        <v>8551</v>
      </c>
      <c r="S8532" t="s">
        <v>7832</v>
      </c>
      <c r="T8532" t="s">
        <v>7736</v>
      </c>
    </row>
    <row r="8533" spans="1:20" x14ac:dyDescent="0.25">
      <c r="A8533" t="s">
        <v>6884</v>
      </c>
      <c r="B8533" s="2">
        <v>42704</v>
      </c>
      <c r="C8533" s="2">
        <v>42710</v>
      </c>
      <c r="D8533" t="s">
        <v>19</v>
      </c>
      <c r="E8533" t="s">
        <v>394</v>
      </c>
      <c r="F8533" t="s">
        <v>640</v>
      </c>
      <c r="G8533" s="1">
        <v>1376</v>
      </c>
      <c r="H8533">
        <v>2</v>
      </c>
      <c r="I8533">
        <v>0</v>
      </c>
      <c r="J8533" s="1">
        <v>63296</v>
      </c>
      <c r="K8533" t="s">
        <v>9128</v>
      </c>
      <c r="L8533" t="s">
        <v>9148</v>
      </c>
      <c r="M8533" t="s">
        <v>9462</v>
      </c>
      <c r="N8533" t="s">
        <v>8536</v>
      </c>
      <c r="O8533" t="s">
        <v>8638</v>
      </c>
      <c r="P8533" t="s">
        <v>8571</v>
      </c>
      <c r="Q8533">
        <v>48227</v>
      </c>
      <c r="R8533" t="s">
        <v>8551</v>
      </c>
      <c r="S8533" t="s">
        <v>7832</v>
      </c>
      <c r="T8533" t="s">
        <v>7736</v>
      </c>
    </row>
    <row r="8534" spans="1:20" x14ac:dyDescent="0.25">
      <c r="A8534" t="s">
        <v>6884</v>
      </c>
      <c r="B8534" s="2">
        <v>42704</v>
      </c>
      <c r="C8534" s="2">
        <v>42710</v>
      </c>
      <c r="D8534" t="s">
        <v>19</v>
      </c>
      <c r="E8534" t="s">
        <v>394</v>
      </c>
      <c r="F8534" t="s">
        <v>2314</v>
      </c>
      <c r="G8534" s="1">
        <v>49686</v>
      </c>
      <c r="H8534">
        <v>7</v>
      </c>
      <c r="I8534">
        <v>0</v>
      </c>
      <c r="J8534" s="1">
        <v>24843</v>
      </c>
      <c r="K8534" t="s">
        <v>9128</v>
      </c>
      <c r="L8534" t="s">
        <v>9133</v>
      </c>
      <c r="M8534" t="s">
        <v>10166</v>
      </c>
      <c r="N8534" t="s">
        <v>8536</v>
      </c>
      <c r="O8534" t="s">
        <v>8638</v>
      </c>
      <c r="P8534" t="s">
        <v>8571</v>
      </c>
      <c r="Q8534">
        <v>48227</v>
      </c>
      <c r="R8534" t="s">
        <v>8551</v>
      </c>
      <c r="S8534" t="s">
        <v>7832</v>
      </c>
      <c r="T8534" t="s">
        <v>7736</v>
      </c>
    </row>
    <row r="8535" spans="1:20" x14ac:dyDescent="0.25">
      <c r="A8535" t="s">
        <v>6884</v>
      </c>
      <c r="B8535" s="2">
        <v>42704</v>
      </c>
      <c r="C8535" s="2">
        <v>42710</v>
      </c>
      <c r="D8535" t="s">
        <v>19</v>
      </c>
      <c r="E8535" t="s">
        <v>394</v>
      </c>
      <c r="F8535" t="s">
        <v>150</v>
      </c>
      <c r="G8535" s="1">
        <v>38997</v>
      </c>
      <c r="H8535">
        <v>3</v>
      </c>
      <c r="I8535">
        <v>0</v>
      </c>
      <c r="J8535" s="1">
        <v>350973</v>
      </c>
      <c r="K8535" t="s">
        <v>9123</v>
      </c>
      <c r="L8535" t="s">
        <v>9126</v>
      </c>
      <c r="M8535" t="s">
        <v>9210</v>
      </c>
      <c r="N8535" t="s">
        <v>8536</v>
      </c>
      <c r="O8535" t="s">
        <v>8638</v>
      </c>
      <c r="P8535" t="s">
        <v>8571</v>
      </c>
      <c r="Q8535">
        <v>48227</v>
      </c>
      <c r="R8535" t="s">
        <v>8551</v>
      </c>
      <c r="S8535" t="s">
        <v>7832</v>
      </c>
      <c r="T8535" t="s">
        <v>7736</v>
      </c>
    </row>
    <row r="8536" spans="1:20" x14ac:dyDescent="0.25">
      <c r="A8536" t="s">
        <v>6885</v>
      </c>
      <c r="B8536" s="2">
        <v>42017</v>
      </c>
      <c r="C8536" s="2">
        <v>42019</v>
      </c>
      <c r="D8536" t="s">
        <v>11</v>
      </c>
      <c r="E8536" t="s">
        <v>4918</v>
      </c>
      <c r="F8536" t="s">
        <v>1251</v>
      </c>
      <c r="G8536" s="1">
        <v>982</v>
      </c>
      <c r="H8536">
        <v>2</v>
      </c>
      <c r="I8536">
        <v>0</v>
      </c>
      <c r="J8536" s="1">
        <v>48118</v>
      </c>
      <c r="K8536" t="s">
        <v>9128</v>
      </c>
      <c r="L8536" t="s">
        <v>9129</v>
      </c>
      <c r="M8536" t="s">
        <v>9745</v>
      </c>
      <c r="N8536" t="s">
        <v>8536</v>
      </c>
      <c r="O8536" t="s">
        <v>8603</v>
      </c>
      <c r="P8536" t="s">
        <v>8664</v>
      </c>
      <c r="Q8536">
        <v>31907</v>
      </c>
      <c r="R8536" t="s">
        <v>8539</v>
      </c>
      <c r="S8536" t="s">
        <v>8492</v>
      </c>
      <c r="T8536" t="s">
        <v>7738</v>
      </c>
    </row>
    <row r="8537" spans="1:20" x14ac:dyDescent="0.25">
      <c r="A8537" t="s">
        <v>6886</v>
      </c>
      <c r="B8537" s="2">
        <v>41775</v>
      </c>
      <c r="C8537" s="2">
        <v>41779</v>
      </c>
      <c r="D8537" t="s">
        <v>19</v>
      </c>
      <c r="E8537" t="s">
        <v>3827</v>
      </c>
      <c r="F8537" t="s">
        <v>2734</v>
      </c>
      <c r="G8537" s="1">
        <v>564</v>
      </c>
      <c r="H8537">
        <v>3</v>
      </c>
      <c r="I8537">
        <v>0</v>
      </c>
      <c r="J8537" s="1">
        <v>3384</v>
      </c>
      <c r="K8537" t="s">
        <v>9139</v>
      </c>
      <c r="L8537" t="s">
        <v>9162</v>
      </c>
      <c r="M8537" t="s">
        <v>10320</v>
      </c>
      <c r="N8537" t="s">
        <v>8536</v>
      </c>
      <c r="O8537" t="s">
        <v>8556</v>
      </c>
      <c r="P8537" t="s">
        <v>8541</v>
      </c>
      <c r="Q8537">
        <v>94122</v>
      </c>
      <c r="R8537" t="s">
        <v>8542</v>
      </c>
      <c r="S8537" t="s">
        <v>8431</v>
      </c>
      <c r="T8537" t="s">
        <v>7736</v>
      </c>
    </row>
    <row r="8538" spans="1:20" x14ac:dyDescent="0.25">
      <c r="A8538" t="s">
        <v>6887</v>
      </c>
      <c r="B8538" s="2">
        <v>42162</v>
      </c>
      <c r="C8538" s="2">
        <v>42166</v>
      </c>
      <c r="D8538" t="s">
        <v>19</v>
      </c>
      <c r="E8538" t="s">
        <v>6888</v>
      </c>
      <c r="F8538" t="s">
        <v>1669</v>
      </c>
      <c r="G8538" s="1">
        <v>18312</v>
      </c>
      <c r="H8538">
        <v>4</v>
      </c>
      <c r="I8538">
        <v>7</v>
      </c>
      <c r="J8538" s="1">
        <v>-12208</v>
      </c>
      <c r="K8538" t="s">
        <v>9128</v>
      </c>
      <c r="L8538" t="s">
        <v>9142</v>
      </c>
      <c r="M8538" t="s">
        <v>9921</v>
      </c>
      <c r="N8538" t="s">
        <v>8536</v>
      </c>
      <c r="O8538" t="s">
        <v>8559</v>
      </c>
      <c r="P8538" t="s">
        <v>8560</v>
      </c>
      <c r="Q8538">
        <v>19143</v>
      </c>
      <c r="R8538" t="s">
        <v>8561</v>
      </c>
      <c r="S8538" t="s">
        <v>8525</v>
      </c>
      <c r="T8538" t="s">
        <v>7744</v>
      </c>
    </row>
    <row r="8539" spans="1:20" x14ac:dyDescent="0.25">
      <c r="A8539" t="s">
        <v>6887</v>
      </c>
      <c r="B8539" s="2">
        <v>42162</v>
      </c>
      <c r="C8539" s="2">
        <v>42166</v>
      </c>
      <c r="D8539" t="s">
        <v>19</v>
      </c>
      <c r="E8539" t="s">
        <v>6888</v>
      </c>
      <c r="F8539" t="s">
        <v>4046</v>
      </c>
      <c r="G8539" s="1">
        <v>2592</v>
      </c>
      <c r="H8539">
        <v>5</v>
      </c>
      <c r="I8539">
        <v>2</v>
      </c>
      <c r="J8539" s="1">
        <v>9072</v>
      </c>
      <c r="K8539" t="s">
        <v>9128</v>
      </c>
      <c r="L8539" t="s">
        <v>9148</v>
      </c>
      <c r="M8539" t="s">
        <v>10662</v>
      </c>
      <c r="N8539" t="s">
        <v>8536</v>
      </c>
      <c r="O8539" t="s">
        <v>8559</v>
      </c>
      <c r="P8539" t="s">
        <v>8560</v>
      </c>
      <c r="Q8539">
        <v>19143</v>
      </c>
      <c r="R8539" t="s">
        <v>8561</v>
      </c>
      <c r="S8539" t="s">
        <v>8525</v>
      </c>
      <c r="T8539" t="s">
        <v>7744</v>
      </c>
    </row>
    <row r="8540" spans="1:20" x14ac:dyDescent="0.25">
      <c r="A8540" t="s">
        <v>6887</v>
      </c>
      <c r="B8540" s="2">
        <v>42162</v>
      </c>
      <c r="C8540" s="2">
        <v>42166</v>
      </c>
      <c r="D8540" t="s">
        <v>19</v>
      </c>
      <c r="E8540" t="s">
        <v>6888</v>
      </c>
      <c r="F8540" t="s">
        <v>3397</v>
      </c>
      <c r="G8540" s="1">
        <v>8016</v>
      </c>
      <c r="H8540">
        <v>3</v>
      </c>
      <c r="I8540">
        <v>2</v>
      </c>
      <c r="J8540" s="1">
        <v>1002</v>
      </c>
      <c r="K8540" t="s">
        <v>9128</v>
      </c>
      <c r="L8540" t="s">
        <v>9137</v>
      </c>
      <c r="M8540" t="s">
        <v>10524</v>
      </c>
      <c r="N8540" t="s">
        <v>8536</v>
      </c>
      <c r="O8540" t="s">
        <v>8559</v>
      </c>
      <c r="P8540" t="s">
        <v>8560</v>
      </c>
      <c r="Q8540">
        <v>19143</v>
      </c>
      <c r="R8540" t="s">
        <v>8561</v>
      </c>
      <c r="S8540" t="s">
        <v>8525</v>
      </c>
      <c r="T8540" t="s">
        <v>7744</v>
      </c>
    </row>
    <row r="8541" spans="1:20" x14ac:dyDescent="0.25">
      <c r="A8541" t="s">
        <v>6889</v>
      </c>
      <c r="B8541" s="2">
        <v>42803</v>
      </c>
      <c r="C8541" s="2">
        <v>42807</v>
      </c>
      <c r="D8541" t="s">
        <v>19</v>
      </c>
      <c r="E8541" t="s">
        <v>188</v>
      </c>
      <c r="F8541" t="s">
        <v>3123</v>
      </c>
      <c r="G8541" s="1">
        <v>479984</v>
      </c>
      <c r="H8541">
        <v>2</v>
      </c>
      <c r="I8541">
        <v>2</v>
      </c>
      <c r="J8541" s="1">
        <v>59998</v>
      </c>
      <c r="K8541" t="s">
        <v>9139</v>
      </c>
      <c r="L8541" t="s">
        <v>9447</v>
      </c>
      <c r="M8541" t="s">
        <v>10441</v>
      </c>
      <c r="N8541" t="s">
        <v>8536</v>
      </c>
      <c r="O8541" t="s">
        <v>8540</v>
      </c>
      <c r="P8541" t="s">
        <v>8541</v>
      </c>
      <c r="Q8541">
        <v>90008</v>
      </c>
      <c r="R8541" t="s">
        <v>8542</v>
      </c>
      <c r="S8541" t="s">
        <v>7779</v>
      </c>
      <c r="T8541" t="s">
        <v>7736</v>
      </c>
    </row>
    <row r="8542" spans="1:20" x14ac:dyDescent="0.25">
      <c r="A8542" t="s">
        <v>6889</v>
      </c>
      <c r="B8542" s="2">
        <v>42803</v>
      </c>
      <c r="C8542" s="2">
        <v>42807</v>
      </c>
      <c r="D8542" t="s">
        <v>19</v>
      </c>
      <c r="E8542" t="s">
        <v>188</v>
      </c>
      <c r="F8542" t="s">
        <v>28</v>
      </c>
      <c r="G8542" s="1">
        <v>3084</v>
      </c>
      <c r="H8542">
        <v>5</v>
      </c>
      <c r="I8542">
        <v>2</v>
      </c>
      <c r="J8542" s="1">
        <v>96375</v>
      </c>
      <c r="K8542" t="s">
        <v>9128</v>
      </c>
      <c r="L8542" t="s">
        <v>9142</v>
      </c>
      <c r="M8542" t="s">
        <v>9143</v>
      </c>
      <c r="N8542" t="s">
        <v>8536</v>
      </c>
      <c r="O8542" t="s">
        <v>8540</v>
      </c>
      <c r="P8542" t="s">
        <v>8541</v>
      </c>
      <c r="Q8542">
        <v>90008</v>
      </c>
      <c r="R8542" t="s">
        <v>8542</v>
      </c>
      <c r="S8542" t="s">
        <v>7779</v>
      </c>
      <c r="T8542" t="s">
        <v>7736</v>
      </c>
    </row>
    <row r="8543" spans="1:20" x14ac:dyDescent="0.25">
      <c r="A8543" t="s">
        <v>6890</v>
      </c>
      <c r="B8543" s="2">
        <v>42360</v>
      </c>
      <c r="C8543" s="2">
        <v>42361</v>
      </c>
      <c r="D8543" t="s">
        <v>79</v>
      </c>
      <c r="E8543" t="s">
        <v>1854</v>
      </c>
      <c r="F8543" t="s">
        <v>2791</v>
      </c>
      <c r="G8543" s="1">
        <v>33568</v>
      </c>
      <c r="H8543">
        <v>2</v>
      </c>
      <c r="I8543">
        <v>2</v>
      </c>
      <c r="J8543" s="1">
        <v>16784</v>
      </c>
      <c r="K8543" t="s">
        <v>9128</v>
      </c>
      <c r="L8543" t="s">
        <v>9133</v>
      </c>
      <c r="M8543" t="s">
        <v>10339</v>
      </c>
      <c r="N8543" t="s">
        <v>8536</v>
      </c>
      <c r="O8543" t="s">
        <v>8559</v>
      </c>
      <c r="P8543" t="s">
        <v>8560</v>
      </c>
      <c r="Q8543">
        <v>19140</v>
      </c>
      <c r="R8543" t="s">
        <v>8561</v>
      </c>
      <c r="S8543" t="s">
        <v>8141</v>
      </c>
      <c r="T8543" t="s">
        <v>7738</v>
      </c>
    </row>
    <row r="8544" spans="1:20" x14ac:dyDescent="0.25">
      <c r="A8544" t="s">
        <v>6890</v>
      </c>
      <c r="B8544" s="2">
        <v>42360</v>
      </c>
      <c r="C8544" s="2">
        <v>42361</v>
      </c>
      <c r="D8544" t="s">
        <v>79</v>
      </c>
      <c r="E8544" t="s">
        <v>1854</v>
      </c>
      <c r="F8544" t="s">
        <v>1845</v>
      </c>
      <c r="G8544" s="1">
        <v>422625</v>
      </c>
      <c r="H8544">
        <v>7</v>
      </c>
      <c r="I8544">
        <v>3</v>
      </c>
      <c r="J8544" s="1">
        <v>0</v>
      </c>
      <c r="K8544" t="s">
        <v>9123</v>
      </c>
      <c r="L8544" t="s">
        <v>9126</v>
      </c>
      <c r="M8544" t="s">
        <v>9996</v>
      </c>
      <c r="N8544" t="s">
        <v>8536</v>
      </c>
      <c r="O8544" t="s">
        <v>8559</v>
      </c>
      <c r="P8544" t="s">
        <v>8560</v>
      </c>
      <c r="Q8544">
        <v>19140</v>
      </c>
      <c r="R8544" t="s">
        <v>8561</v>
      </c>
      <c r="S8544" t="s">
        <v>8141</v>
      </c>
      <c r="T8544" t="s">
        <v>7738</v>
      </c>
    </row>
    <row r="8545" spans="1:20" x14ac:dyDescent="0.25">
      <c r="A8545" t="s">
        <v>6891</v>
      </c>
      <c r="B8545" s="2">
        <v>41857</v>
      </c>
      <c r="C8545" s="2">
        <v>41862</v>
      </c>
      <c r="D8545" t="s">
        <v>19</v>
      </c>
      <c r="E8545" t="s">
        <v>2887</v>
      </c>
      <c r="F8545" t="s">
        <v>819</v>
      </c>
      <c r="G8545" s="1">
        <v>19998</v>
      </c>
      <c r="H8545">
        <v>2</v>
      </c>
      <c r="I8545">
        <v>0</v>
      </c>
      <c r="J8545" s="1">
        <v>839916</v>
      </c>
      <c r="K8545" t="s">
        <v>9139</v>
      </c>
      <c r="L8545" t="s">
        <v>9162</v>
      </c>
      <c r="M8545" t="s">
        <v>9550</v>
      </c>
      <c r="N8545" t="s">
        <v>8536</v>
      </c>
      <c r="O8545" t="s">
        <v>8576</v>
      </c>
      <c r="P8545" t="s">
        <v>8577</v>
      </c>
      <c r="Q8545">
        <v>10035</v>
      </c>
      <c r="R8545" t="s">
        <v>8561</v>
      </c>
      <c r="S8545" t="s">
        <v>8315</v>
      </c>
      <c r="T8545" t="s">
        <v>7736</v>
      </c>
    </row>
    <row r="8546" spans="1:20" x14ac:dyDescent="0.25">
      <c r="A8546" t="s">
        <v>6892</v>
      </c>
      <c r="B8546" s="2">
        <v>42456</v>
      </c>
      <c r="C8546" s="2">
        <v>42460</v>
      </c>
      <c r="D8546" t="s">
        <v>19</v>
      </c>
      <c r="E8546" t="s">
        <v>432</v>
      </c>
      <c r="F8546" t="s">
        <v>4570</v>
      </c>
      <c r="G8546" s="1">
        <v>2024</v>
      </c>
      <c r="H8546">
        <v>1</v>
      </c>
      <c r="I8546">
        <v>0</v>
      </c>
      <c r="J8546" s="1">
        <v>87032</v>
      </c>
      <c r="K8546" t="s">
        <v>9123</v>
      </c>
      <c r="L8546" t="s">
        <v>9135</v>
      </c>
      <c r="M8546" t="s">
        <v>10758</v>
      </c>
      <c r="N8546" t="s">
        <v>8536</v>
      </c>
      <c r="O8546" t="s">
        <v>8603</v>
      </c>
      <c r="P8546" t="s">
        <v>8664</v>
      </c>
      <c r="Q8546">
        <v>31907</v>
      </c>
      <c r="R8546" t="s">
        <v>8539</v>
      </c>
      <c r="S8546" t="s">
        <v>7841</v>
      </c>
      <c r="T8546" t="s">
        <v>7738</v>
      </c>
    </row>
    <row r="8547" spans="1:20" x14ac:dyDescent="0.25">
      <c r="A8547" t="s">
        <v>6892</v>
      </c>
      <c r="B8547" s="2">
        <v>42456</v>
      </c>
      <c r="C8547" s="2">
        <v>42460</v>
      </c>
      <c r="D8547" t="s">
        <v>19</v>
      </c>
      <c r="E8547" t="s">
        <v>432</v>
      </c>
      <c r="F8547" t="s">
        <v>4321</v>
      </c>
      <c r="G8547" s="1">
        <v>3992</v>
      </c>
      <c r="H8547">
        <v>4</v>
      </c>
      <c r="I8547">
        <v>0</v>
      </c>
      <c r="J8547" s="1">
        <v>111776</v>
      </c>
      <c r="K8547" t="s">
        <v>9123</v>
      </c>
      <c r="L8547" t="s">
        <v>9135</v>
      </c>
      <c r="M8547" t="s">
        <v>10718</v>
      </c>
      <c r="N8547" t="s">
        <v>8536</v>
      </c>
      <c r="O8547" t="s">
        <v>8603</v>
      </c>
      <c r="P8547" t="s">
        <v>8664</v>
      </c>
      <c r="Q8547">
        <v>31907</v>
      </c>
      <c r="R8547" t="s">
        <v>8539</v>
      </c>
      <c r="S8547" t="s">
        <v>7841</v>
      </c>
      <c r="T8547" t="s">
        <v>7738</v>
      </c>
    </row>
    <row r="8548" spans="1:20" x14ac:dyDescent="0.25">
      <c r="A8548" t="s">
        <v>6892</v>
      </c>
      <c r="B8548" s="2">
        <v>42456</v>
      </c>
      <c r="C8548" s="2">
        <v>42460</v>
      </c>
      <c r="D8548" t="s">
        <v>19</v>
      </c>
      <c r="E8548" t="s">
        <v>432</v>
      </c>
      <c r="F8548" t="s">
        <v>3898</v>
      </c>
      <c r="G8548" s="1">
        <v>3254</v>
      </c>
      <c r="H8548">
        <v>2</v>
      </c>
      <c r="I8548">
        <v>0</v>
      </c>
      <c r="J8548" s="1">
        <v>159446</v>
      </c>
      <c r="K8548" t="s">
        <v>9128</v>
      </c>
      <c r="L8548" t="s">
        <v>9142</v>
      </c>
      <c r="M8548" t="s">
        <v>10635</v>
      </c>
      <c r="N8548" t="s">
        <v>8536</v>
      </c>
      <c r="O8548" t="s">
        <v>8603</v>
      </c>
      <c r="P8548" t="s">
        <v>8664</v>
      </c>
      <c r="Q8548">
        <v>31907</v>
      </c>
      <c r="R8548" t="s">
        <v>8539</v>
      </c>
      <c r="S8548" t="s">
        <v>7841</v>
      </c>
      <c r="T8548" t="s">
        <v>7738</v>
      </c>
    </row>
    <row r="8549" spans="1:20" x14ac:dyDescent="0.25">
      <c r="A8549" t="s">
        <v>6893</v>
      </c>
      <c r="B8549" s="2">
        <v>42343</v>
      </c>
      <c r="C8549" s="2">
        <v>42348</v>
      </c>
      <c r="D8549" t="s">
        <v>19</v>
      </c>
      <c r="E8549" t="s">
        <v>1483</v>
      </c>
      <c r="F8549" t="s">
        <v>414</v>
      </c>
      <c r="G8549" s="1">
        <v>390</v>
      </c>
      <c r="H8549">
        <v>3</v>
      </c>
      <c r="I8549">
        <v>0</v>
      </c>
      <c r="J8549" s="1">
        <v>1755</v>
      </c>
      <c r="K8549" t="s">
        <v>9139</v>
      </c>
      <c r="L8549" t="s">
        <v>9162</v>
      </c>
      <c r="M8549" t="s">
        <v>9339</v>
      </c>
      <c r="N8549" t="s">
        <v>8536</v>
      </c>
      <c r="O8549" t="s">
        <v>8540</v>
      </c>
      <c r="P8549" t="s">
        <v>8541</v>
      </c>
      <c r="Q8549">
        <v>90049</v>
      </c>
      <c r="R8549" t="s">
        <v>8542</v>
      </c>
      <c r="S8549" t="s">
        <v>8072</v>
      </c>
      <c r="T8549" t="s">
        <v>7738</v>
      </c>
    </row>
    <row r="8550" spans="1:20" x14ac:dyDescent="0.25">
      <c r="A8550" t="s">
        <v>6893</v>
      </c>
      <c r="B8550" s="2">
        <v>42343</v>
      </c>
      <c r="C8550" s="2">
        <v>42348</v>
      </c>
      <c r="D8550" t="s">
        <v>19</v>
      </c>
      <c r="E8550" t="s">
        <v>1483</v>
      </c>
      <c r="F8550" t="s">
        <v>1744</v>
      </c>
      <c r="G8550" s="1">
        <v>126</v>
      </c>
      <c r="H8550">
        <v>4</v>
      </c>
      <c r="I8550">
        <v>0</v>
      </c>
      <c r="J8550" s="1">
        <v>6048</v>
      </c>
      <c r="K8550" t="s">
        <v>9128</v>
      </c>
      <c r="L8550" t="s">
        <v>9129</v>
      </c>
      <c r="M8550" t="s">
        <v>9949</v>
      </c>
      <c r="N8550" t="s">
        <v>8536</v>
      </c>
      <c r="O8550" t="s">
        <v>8540</v>
      </c>
      <c r="P8550" t="s">
        <v>8541</v>
      </c>
      <c r="Q8550">
        <v>90049</v>
      </c>
      <c r="R8550" t="s">
        <v>8542</v>
      </c>
      <c r="S8550" t="s">
        <v>8072</v>
      </c>
      <c r="T8550" t="s">
        <v>7738</v>
      </c>
    </row>
    <row r="8551" spans="1:20" x14ac:dyDescent="0.25">
      <c r="A8551" t="s">
        <v>6894</v>
      </c>
      <c r="B8551" s="2">
        <v>42258</v>
      </c>
      <c r="C8551" s="2">
        <v>42259</v>
      </c>
      <c r="D8551" t="s">
        <v>79</v>
      </c>
      <c r="E8551" t="s">
        <v>1483</v>
      </c>
      <c r="F8551" t="s">
        <v>886</v>
      </c>
      <c r="G8551" s="1">
        <v>2464</v>
      </c>
      <c r="H8551">
        <v>4</v>
      </c>
      <c r="I8551">
        <v>2</v>
      </c>
      <c r="J8551" s="1">
        <v>4004</v>
      </c>
      <c r="K8551" t="s">
        <v>9123</v>
      </c>
      <c r="L8551" t="s">
        <v>9135</v>
      </c>
      <c r="M8551" t="s">
        <v>9583</v>
      </c>
      <c r="N8551" t="s">
        <v>8536</v>
      </c>
      <c r="O8551" t="s">
        <v>8597</v>
      </c>
      <c r="P8551" t="s">
        <v>8598</v>
      </c>
      <c r="Q8551">
        <v>80013</v>
      </c>
      <c r="R8551" t="s">
        <v>8542</v>
      </c>
      <c r="S8551" t="s">
        <v>8072</v>
      </c>
      <c r="T8551" t="s">
        <v>7738</v>
      </c>
    </row>
    <row r="8552" spans="1:20" x14ac:dyDescent="0.25">
      <c r="A8552" t="s">
        <v>6895</v>
      </c>
      <c r="B8552" s="2">
        <v>42202</v>
      </c>
      <c r="C8552" s="2">
        <v>42209</v>
      </c>
      <c r="D8552" t="s">
        <v>19</v>
      </c>
      <c r="E8552" t="s">
        <v>643</v>
      </c>
      <c r="F8552" t="s">
        <v>5921</v>
      </c>
      <c r="G8552" s="1">
        <v>6264</v>
      </c>
      <c r="H8552">
        <v>3</v>
      </c>
      <c r="I8552">
        <v>2</v>
      </c>
      <c r="J8552" s="1">
        <v>20358</v>
      </c>
      <c r="K8552" t="s">
        <v>9128</v>
      </c>
      <c r="L8552" t="s">
        <v>9129</v>
      </c>
      <c r="M8552" t="s">
        <v>10897</v>
      </c>
      <c r="N8552" t="s">
        <v>8536</v>
      </c>
      <c r="O8552" t="s">
        <v>8563</v>
      </c>
      <c r="P8552" t="s">
        <v>8550</v>
      </c>
      <c r="Q8552">
        <v>77041</v>
      </c>
      <c r="R8552" t="s">
        <v>8551</v>
      </c>
      <c r="S8552" t="s">
        <v>7884</v>
      </c>
      <c r="T8552" t="s">
        <v>7738</v>
      </c>
    </row>
    <row r="8553" spans="1:20" x14ac:dyDescent="0.25">
      <c r="A8553" t="s">
        <v>6895</v>
      </c>
      <c r="B8553" s="2">
        <v>42202</v>
      </c>
      <c r="C8553" s="2">
        <v>42209</v>
      </c>
      <c r="D8553" t="s">
        <v>19</v>
      </c>
      <c r="E8553" t="s">
        <v>643</v>
      </c>
      <c r="F8553" t="s">
        <v>978</v>
      </c>
      <c r="G8553" s="1">
        <v>14432</v>
      </c>
      <c r="H8553">
        <v>4</v>
      </c>
      <c r="I8553">
        <v>2</v>
      </c>
      <c r="J8553" s="1">
        <v>34276</v>
      </c>
      <c r="K8553" t="s">
        <v>9128</v>
      </c>
      <c r="L8553" t="s">
        <v>9191</v>
      </c>
      <c r="M8553" t="s">
        <v>9624</v>
      </c>
      <c r="N8553" t="s">
        <v>8536</v>
      </c>
      <c r="O8553" t="s">
        <v>8563</v>
      </c>
      <c r="P8553" t="s">
        <v>8550</v>
      </c>
      <c r="Q8553">
        <v>77041</v>
      </c>
      <c r="R8553" t="s">
        <v>8551</v>
      </c>
      <c r="S8553" t="s">
        <v>7884</v>
      </c>
      <c r="T8553" t="s">
        <v>7738</v>
      </c>
    </row>
    <row r="8554" spans="1:20" x14ac:dyDescent="0.25">
      <c r="A8554" t="s">
        <v>6896</v>
      </c>
      <c r="B8554" s="2">
        <v>41789</v>
      </c>
      <c r="C8554" s="2">
        <v>41793</v>
      </c>
      <c r="D8554" t="s">
        <v>19</v>
      </c>
      <c r="E8554" t="s">
        <v>2165</v>
      </c>
      <c r="F8554" t="s">
        <v>1808</v>
      </c>
      <c r="G8554" s="1">
        <v>719976</v>
      </c>
      <c r="H8554">
        <v>3</v>
      </c>
      <c r="I8554">
        <v>2</v>
      </c>
      <c r="J8554" s="1">
        <v>1349955</v>
      </c>
      <c r="K8554" t="s">
        <v>9139</v>
      </c>
      <c r="L8554" t="s">
        <v>9447</v>
      </c>
      <c r="M8554" t="s">
        <v>9981</v>
      </c>
      <c r="N8554" t="s">
        <v>8536</v>
      </c>
      <c r="O8554" t="s">
        <v>8579</v>
      </c>
      <c r="P8554" t="s">
        <v>8566</v>
      </c>
      <c r="Q8554">
        <v>60623</v>
      </c>
      <c r="R8554" t="s">
        <v>8551</v>
      </c>
      <c r="S8554" t="s">
        <v>8204</v>
      </c>
      <c r="T8554" t="s">
        <v>7738</v>
      </c>
    </row>
    <row r="8555" spans="1:20" x14ac:dyDescent="0.25">
      <c r="A8555" t="s">
        <v>6897</v>
      </c>
      <c r="B8555" s="2">
        <v>43052</v>
      </c>
      <c r="C8555" s="2">
        <v>43059</v>
      </c>
      <c r="D8555" t="s">
        <v>19</v>
      </c>
      <c r="E8555" t="s">
        <v>380</v>
      </c>
      <c r="F8555" t="s">
        <v>1469</v>
      </c>
      <c r="G8555" s="1">
        <v>23992</v>
      </c>
      <c r="H8555">
        <v>8</v>
      </c>
      <c r="I8555">
        <v>0</v>
      </c>
      <c r="J8555" s="1">
        <v>23992</v>
      </c>
      <c r="K8555" t="s">
        <v>9139</v>
      </c>
      <c r="L8555" t="s">
        <v>9162</v>
      </c>
      <c r="M8555" t="s">
        <v>9839</v>
      </c>
      <c r="N8555" t="s">
        <v>8536</v>
      </c>
      <c r="O8555" t="s">
        <v>8587</v>
      </c>
      <c r="P8555" t="s">
        <v>8588</v>
      </c>
      <c r="Q8555">
        <v>35601</v>
      </c>
      <c r="R8555" t="s">
        <v>8539</v>
      </c>
      <c r="S8555" t="s">
        <v>7828</v>
      </c>
      <c r="T8555" t="s">
        <v>7736</v>
      </c>
    </row>
    <row r="8556" spans="1:20" x14ac:dyDescent="0.25">
      <c r="A8556" t="s">
        <v>6898</v>
      </c>
      <c r="B8556" s="2">
        <v>42713</v>
      </c>
      <c r="C8556" s="2">
        <v>42715</v>
      </c>
      <c r="D8556" t="s">
        <v>79</v>
      </c>
      <c r="E8556" t="s">
        <v>1827</v>
      </c>
      <c r="F8556" t="s">
        <v>2171</v>
      </c>
      <c r="G8556" s="1">
        <v>105686</v>
      </c>
      <c r="H8556">
        <v>7</v>
      </c>
      <c r="I8556">
        <v>0</v>
      </c>
      <c r="J8556" s="1">
        <v>158529</v>
      </c>
      <c r="K8556" t="s">
        <v>9123</v>
      </c>
      <c r="L8556" t="s">
        <v>9131</v>
      </c>
      <c r="M8556" t="s">
        <v>10126</v>
      </c>
      <c r="N8556" t="s">
        <v>8536</v>
      </c>
      <c r="O8556" t="s">
        <v>8582</v>
      </c>
      <c r="P8556" t="s">
        <v>8583</v>
      </c>
      <c r="Q8556">
        <v>22153</v>
      </c>
      <c r="R8556" t="s">
        <v>8539</v>
      </c>
      <c r="S8556" t="s">
        <v>8138</v>
      </c>
      <c r="T8556" t="s">
        <v>7736</v>
      </c>
    </row>
    <row r="8557" spans="1:20" x14ac:dyDescent="0.25">
      <c r="A8557" t="s">
        <v>6899</v>
      </c>
      <c r="B8557" s="2">
        <v>42085</v>
      </c>
      <c r="C8557" s="2">
        <v>42085</v>
      </c>
      <c r="D8557" t="s">
        <v>654</v>
      </c>
      <c r="E8557" t="s">
        <v>1273</v>
      </c>
      <c r="F8557" t="s">
        <v>857</v>
      </c>
      <c r="G8557" s="1">
        <v>447944</v>
      </c>
      <c r="H8557">
        <v>7</v>
      </c>
      <c r="I8557">
        <v>2</v>
      </c>
      <c r="J8557" s="1">
        <v>895888</v>
      </c>
      <c r="K8557" t="s">
        <v>9139</v>
      </c>
      <c r="L8557" t="s">
        <v>9162</v>
      </c>
      <c r="M8557" t="s">
        <v>9569</v>
      </c>
      <c r="N8557" t="s">
        <v>8536</v>
      </c>
      <c r="O8557" t="s">
        <v>8955</v>
      </c>
      <c r="P8557" t="s">
        <v>8544</v>
      </c>
      <c r="Q8557">
        <v>33317</v>
      </c>
      <c r="R8557" t="s">
        <v>8539</v>
      </c>
      <c r="S8557" t="s">
        <v>8028</v>
      </c>
      <c r="T8557" t="s">
        <v>7736</v>
      </c>
    </row>
    <row r="8558" spans="1:20" x14ac:dyDescent="0.25">
      <c r="A8558" t="s">
        <v>6899</v>
      </c>
      <c r="B8558" s="2">
        <v>42085</v>
      </c>
      <c r="C8558" s="2">
        <v>42085</v>
      </c>
      <c r="D8558" t="s">
        <v>654</v>
      </c>
      <c r="E8558" t="s">
        <v>1273</v>
      </c>
      <c r="F8558" t="s">
        <v>5311</v>
      </c>
      <c r="G8558" s="1">
        <v>150408</v>
      </c>
      <c r="H8558">
        <v>9</v>
      </c>
      <c r="I8558">
        <v>2</v>
      </c>
      <c r="J8558" s="1">
        <v>-338418</v>
      </c>
      <c r="K8558" t="s">
        <v>9128</v>
      </c>
      <c r="L8558" t="s">
        <v>9133</v>
      </c>
      <c r="M8558" t="s">
        <v>10853</v>
      </c>
      <c r="N8558" t="s">
        <v>8536</v>
      </c>
      <c r="O8558" t="s">
        <v>8955</v>
      </c>
      <c r="P8558" t="s">
        <v>8544</v>
      </c>
      <c r="Q8558">
        <v>33317</v>
      </c>
      <c r="R8558" t="s">
        <v>8539</v>
      </c>
      <c r="S8558" t="s">
        <v>8028</v>
      </c>
      <c r="T8558" t="s">
        <v>7736</v>
      </c>
    </row>
    <row r="8559" spans="1:20" x14ac:dyDescent="0.25">
      <c r="A8559" t="s">
        <v>6900</v>
      </c>
      <c r="B8559" s="2">
        <v>42727</v>
      </c>
      <c r="C8559" s="2">
        <v>42730</v>
      </c>
      <c r="D8559" t="s">
        <v>11</v>
      </c>
      <c r="E8559" t="s">
        <v>684</v>
      </c>
      <c r="F8559" t="s">
        <v>1849</v>
      </c>
      <c r="G8559" s="1">
        <v>453576</v>
      </c>
      <c r="H8559">
        <v>3</v>
      </c>
      <c r="I8559">
        <v>2</v>
      </c>
      <c r="J8559" s="1">
        <v>396879</v>
      </c>
      <c r="K8559" t="s">
        <v>9139</v>
      </c>
      <c r="L8559" t="s">
        <v>9140</v>
      </c>
      <c r="M8559" t="s">
        <v>9997</v>
      </c>
      <c r="N8559" t="s">
        <v>8536</v>
      </c>
      <c r="O8559" t="s">
        <v>8563</v>
      </c>
      <c r="P8559" t="s">
        <v>8550</v>
      </c>
      <c r="Q8559">
        <v>77041</v>
      </c>
      <c r="R8559" t="s">
        <v>8551</v>
      </c>
      <c r="S8559" t="s">
        <v>7894</v>
      </c>
      <c r="T8559" t="s">
        <v>7738</v>
      </c>
    </row>
    <row r="8560" spans="1:20" x14ac:dyDescent="0.25">
      <c r="A8560" t="s">
        <v>6900</v>
      </c>
      <c r="B8560" s="2">
        <v>42727</v>
      </c>
      <c r="C8560" s="2">
        <v>42730</v>
      </c>
      <c r="D8560" t="s">
        <v>11</v>
      </c>
      <c r="E8560" t="s">
        <v>684</v>
      </c>
      <c r="F8560" t="s">
        <v>4369</v>
      </c>
      <c r="G8560" s="1">
        <v>4536</v>
      </c>
      <c r="H8560">
        <v>9</v>
      </c>
      <c r="I8560">
        <v>2</v>
      </c>
      <c r="J8560" s="1">
        <v>14742</v>
      </c>
      <c r="K8560" t="s">
        <v>9128</v>
      </c>
      <c r="L8560" t="s">
        <v>9129</v>
      </c>
      <c r="M8560" t="s">
        <v>10728</v>
      </c>
      <c r="N8560" t="s">
        <v>8536</v>
      </c>
      <c r="O8560" t="s">
        <v>8563</v>
      </c>
      <c r="P8560" t="s">
        <v>8550</v>
      </c>
      <c r="Q8560">
        <v>77041</v>
      </c>
      <c r="R8560" t="s">
        <v>8551</v>
      </c>
      <c r="S8560" t="s">
        <v>7894</v>
      </c>
      <c r="T8560" t="s">
        <v>7738</v>
      </c>
    </row>
    <row r="8561" spans="1:20" x14ac:dyDescent="0.25">
      <c r="A8561" t="s">
        <v>6900</v>
      </c>
      <c r="B8561" s="2">
        <v>42727</v>
      </c>
      <c r="C8561" s="2">
        <v>42730</v>
      </c>
      <c r="D8561" t="s">
        <v>11</v>
      </c>
      <c r="E8561" t="s">
        <v>684</v>
      </c>
      <c r="F8561" t="s">
        <v>2707</v>
      </c>
      <c r="G8561" s="1">
        <v>28788</v>
      </c>
      <c r="H8561">
        <v>3</v>
      </c>
      <c r="I8561">
        <v>2</v>
      </c>
      <c r="J8561" s="1">
        <v>35985</v>
      </c>
      <c r="K8561" t="s">
        <v>9139</v>
      </c>
      <c r="L8561" t="s">
        <v>9140</v>
      </c>
      <c r="M8561" t="s">
        <v>10309</v>
      </c>
      <c r="N8561" t="s">
        <v>8536</v>
      </c>
      <c r="O8561" t="s">
        <v>8563</v>
      </c>
      <c r="P8561" t="s">
        <v>8550</v>
      </c>
      <c r="Q8561">
        <v>77041</v>
      </c>
      <c r="R8561" t="s">
        <v>8551</v>
      </c>
      <c r="S8561" t="s">
        <v>7894</v>
      </c>
      <c r="T8561" t="s">
        <v>7738</v>
      </c>
    </row>
    <row r="8562" spans="1:20" x14ac:dyDescent="0.25">
      <c r="A8562" t="s">
        <v>6900</v>
      </c>
      <c r="B8562" s="2">
        <v>42727</v>
      </c>
      <c r="C8562" s="2">
        <v>42730</v>
      </c>
      <c r="D8562" t="s">
        <v>11</v>
      </c>
      <c r="E8562" t="s">
        <v>684</v>
      </c>
      <c r="F8562" t="s">
        <v>3835</v>
      </c>
      <c r="G8562" s="1">
        <v>13188</v>
      </c>
      <c r="H8562">
        <v>3</v>
      </c>
      <c r="I8562">
        <v>2</v>
      </c>
      <c r="J8562" s="1">
        <v>148365</v>
      </c>
      <c r="K8562" t="s">
        <v>9139</v>
      </c>
      <c r="L8562" t="s">
        <v>9140</v>
      </c>
      <c r="M8562" t="s">
        <v>10623</v>
      </c>
      <c r="N8562" t="s">
        <v>8536</v>
      </c>
      <c r="O8562" t="s">
        <v>8563</v>
      </c>
      <c r="P8562" t="s">
        <v>8550</v>
      </c>
      <c r="Q8562">
        <v>77041</v>
      </c>
      <c r="R8562" t="s">
        <v>8551</v>
      </c>
      <c r="S8562" t="s">
        <v>7894</v>
      </c>
      <c r="T8562" t="s">
        <v>7738</v>
      </c>
    </row>
    <row r="8563" spans="1:20" x14ac:dyDescent="0.25">
      <c r="A8563" t="s">
        <v>6900</v>
      </c>
      <c r="B8563" s="2">
        <v>42727</v>
      </c>
      <c r="C8563" s="2">
        <v>42730</v>
      </c>
      <c r="D8563" t="s">
        <v>11</v>
      </c>
      <c r="E8563" t="s">
        <v>684</v>
      </c>
      <c r="F8563" t="s">
        <v>797</v>
      </c>
      <c r="G8563" s="1">
        <v>2328</v>
      </c>
      <c r="H8563">
        <v>2</v>
      </c>
      <c r="I8563">
        <v>6</v>
      </c>
      <c r="J8563" s="1">
        <v>-7566</v>
      </c>
      <c r="K8563" t="s">
        <v>9123</v>
      </c>
      <c r="L8563" t="s">
        <v>9135</v>
      </c>
      <c r="M8563" t="s">
        <v>9538</v>
      </c>
      <c r="N8563" t="s">
        <v>8536</v>
      </c>
      <c r="O8563" t="s">
        <v>8563</v>
      </c>
      <c r="P8563" t="s">
        <v>8550</v>
      </c>
      <c r="Q8563">
        <v>77041</v>
      </c>
      <c r="R8563" t="s">
        <v>8551</v>
      </c>
      <c r="S8563" t="s">
        <v>7894</v>
      </c>
      <c r="T8563" t="s">
        <v>7738</v>
      </c>
    </row>
    <row r="8564" spans="1:20" x14ac:dyDescent="0.25">
      <c r="A8564" t="s">
        <v>6901</v>
      </c>
      <c r="B8564" s="2">
        <v>42462</v>
      </c>
      <c r="C8564" s="2">
        <v>42466</v>
      </c>
      <c r="D8564" t="s">
        <v>11</v>
      </c>
      <c r="E8564" t="s">
        <v>1098</v>
      </c>
      <c r="F8564" t="s">
        <v>2187</v>
      </c>
      <c r="G8564" s="1">
        <v>14549</v>
      </c>
      <c r="H8564">
        <v>5</v>
      </c>
      <c r="I8564">
        <v>0</v>
      </c>
      <c r="J8564" s="1">
        <v>378274</v>
      </c>
      <c r="K8564" t="s">
        <v>9123</v>
      </c>
      <c r="L8564" t="s">
        <v>9126</v>
      </c>
      <c r="M8564" t="s">
        <v>10129</v>
      </c>
      <c r="N8564" t="s">
        <v>8536</v>
      </c>
      <c r="O8564" t="s">
        <v>8737</v>
      </c>
      <c r="P8564" t="s">
        <v>8553</v>
      </c>
      <c r="Q8564">
        <v>53209</v>
      </c>
      <c r="R8564" t="s">
        <v>8551</v>
      </c>
      <c r="S8564" t="s">
        <v>7987</v>
      </c>
      <c r="T8564" t="s">
        <v>7738</v>
      </c>
    </row>
    <row r="8565" spans="1:20" x14ac:dyDescent="0.25">
      <c r="A8565" t="s">
        <v>6902</v>
      </c>
      <c r="B8565" s="2">
        <v>42855</v>
      </c>
      <c r="C8565" s="2">
        <v>42859</v>
      </c>
      <c r="D8565" t="s">
        <v>19</v>
      </c>
      <c r="E8565" t="s">
        <v>1920</v>
      </c>
      <c r="F8565" t="s">
        <v>2102</v>
      </c>
      <c r="G8565" s="1">
        <v>4842</v>
      </c>
      <c r="H8565">
        <v>3</v>
      </c>
      <c r="I8565">
        <v>7</v>
      </c>
      <c r="J8565" s="1">
        <v>-35508</v>
      </c>
      <c r="K8565" t="s">
        <v>9128</v>
      </c>
      <c r="L8565" t="s">
        <v>9142</v>
      </c>
      <c r="M8565" t="s">
        <v>10101</v>
      </c>
      <c r="N8565" t="s">
        <v>8536</v>
      </c>
      <c r="O8565" t="s">
        <v>9097</v>
      </c>
      <c r="P8565" t="s">
        <v>8544</v>
      </c>
      <c r="Q8565">
        <v>32771</v>
      </c>
      <c r="R8565" t="s">
        <v>8539</v>
      </c>
      <c r="S8565" t="s">
        <v>8152</v>
      </c>
      <c r="T8565" t="s">
        <v>7744</v>
      </c>
    </row>
    <row r="8566" spans="1:20" x14ac:dyDescent="0.25">
      <c r="A8566" t="s">
        <v>6902</v>
      </c>
      <c r="B8566" s="2">
        <v>42855</v>
      </c>
      <c r="C8566" s="2">
        <v>42859</v>
      </c>
      <c r="D8566" t="s">
        <v>19</v>
      </c>
      <c r="E8566" t="s">
        <v>1920</v>
      </c>
      <c r="F8566" t="s">
        <v>5448</v>
      </c>
      <c r="G8566" s="1">
        <v>220704</v>
      </c>
      <c r="H8566">
        <v>6</v>
      </c>
      <c r="I8566">
        <v>2</v>
      </c>
      <c r="J8566" s="1">
        <v>-82764</v>
      </c>
      <c r="K8566" t="s">
        <v>9123</v>
      </c>
      <c r="L8566" t="s">
        <v>9135</v>
      </c>
      <c r="M8566" t="s">
        <v>10863</v>
      </c>
      <c r="N8566" t="s">
        <v>8536</v>
      </c>
      <c r="O8566" t="s">
        <v>9097</v>
      </c>
      <c r="P8566" t="s">
        <v>8544</v>
      </c>
      <c r="Q8566">
        <v>32771</v>
      </c>
      <c r="R8566" t="s">
        <v>8539</v>
      </c>
      <c r="S8566" t="s">
        <v>8152</v>
      </c>
      <c r="T8566" t="s">
        <v>7744</v>
      </c>
    </row>
    <row r="8567" spans="1:20" x14ac:dyDescent="0.25">
      <c r="A8567" t="s">
        <v>6903</v>
      </c>
      <c r="B8567" s="2">
        <v>42691</v>
      </c>
      <c r="C8567" s="2">
        <v>42692</v>
      </c>
      <c r="D8567" t="s">
        <v>79</v>
      </c>
      <c r="E8567" t="s">
        <v>5331</v>
      </c>
      <c r="F8567" t="s">
        <v>3701</v>
      </c>
      <c r="G8567" s="1">
        <v>67176</v>
      </c>
      <c r="H8567">
        <v>3</v>
      </c>
      <c r="I8567">
        <v>2</v>
      </c>
      <c r="J8567" s="1">
        <v>67176</v>
      </c>
      <c r="K8567" t="s">
        <v>9139</v>
      </c>
      <c r="L8567" t="s">
        <v>9140</v>
      </c>
      <c r="M8567" t="s">
        <v>10590</v>
      </c>
      <c r="N8567" t="s">
        <v>8536</v>
      </c>
      <c r="O8567" t="s">
        <v>8984</v>
      </c>
      <c r="P8567" t="s">
        <v>8550</v>
      </c>
      <c r="Q8567">
        <v>75056</v>
      </c>
      <c r="R8567" t="s">
        <v>8551</v>
      </c>
      <c r="S8567" t="s">
        <v>8505</v>
      </c>
      <c r="T8567" t="s">
        <v>7736</v>
      </c>
    </row>
    <row r="8568" spans="1:20" x14ac:dyDescent="0.25">
      <c r="A8568" t="s">
        <v>6903</v>
      </c>
      <c r="B8568" s="2">
        <v>42691</v>
      </c>
      <c r="C8568" s="2">
        <v>42692</v>
      </c>
      <c r="D8568" t="s">
        <v>79</v>
      </c>
      <c r="E8568" t="s">
        <v>5331</v>
      </c>
      <c r="F8568" t="s">
        <v>3342</v>
      </c>
      <c r="G8568" s="1">
        <v>15232</v>
      </c>
      <c r="H8568">
        <v>4</v>
      </c>
      <c r="I8568">
        <v>2</v>
      </c>
      <c r="J8568" s="1">
        <v>55216</v>
      </c>
      <c r="K8568" t="s">
        <v>9128</v>
      </c>
      <c r="L8568" t="s">
        <v>9148</v>
      </c>
      <c r="M8568" t="s">
        <v>10505</v>
      </c>
      <c r="N8568" t="s">
        <v>8536</v>
      </c>
      <c r="O8568" t="s">
        <v>8984</v>
      </c>
      <c r="P8568" t="s">
        <v>8550</v>
      </c>
      <c r="Q8568">
        <v>75056</v>
      </c>
      <c r="R8568" t="s">
        <v>8551</v>
      </c>
      <c r="S8568" t="s">
        <v>8505</v>
      </c>
      <c r="T8568" t="s">
        <v>7736</v>
      </c>
    </row>
    <row r="8569" spans="1:20" x14ac:dyDescent="0.25">
      <c r="A8569" t="s">
        <v>6904</v>
      </c>
      <c r="B8569" s="2">
        <v>42684</v>
      </c>
      <c r="C8569" s="2">
        <v>42686</v>
      </c>
      <c r="D8569" t="s">
        <v>79</v>
      </c>
      <c r="E8569" t="s">
        <v>1216</v>
      </c>
      <c r="F8569" t="s">
        <v>3018</v>
      </c>
      <c r="G8569" s="1">
        <v>31104</v>
      </c>
      <c r="H8569">
        <v>6</v>
      </c>
      <c r="I8569">
        <v>2</v>
      </c>
      <c r="J8569" s="1">
        <v>108864</v>
      </c>
      <c r="K8569" t="s">
        <v>9128</v>
      </c>
      <c r="L8569" t="s">
        <v>9148</v>
      </c>
      <c r="M8569" t="s">
        <v>10406</v>
      </c>
      <c r="N8569" t="s">
        <v>8536</v>
      </c>
      <c r="O8569" t="s">
        <v>8578</v>
      </c>
      <c r="P8569" t="s">
        <v>8604</v>
      </c>
      <c r="Q8569">
        <v>45373</v>
      </c>
      <c r="R8569" t="s">
        <v>8561</v>
      </c>
      <c r="S8569" t="s">
        <v>8015</v>
      </c>
      <c r="T8569" t="s">
        <v>7736</v>
      </c>
    </row>
    <row r="8570" spans="1:20" x14ac:dyDescent="0.25">
      <c r="A8570" t="s">
        <v>6905</v>
      </c>
      <c r="B8570" s="2">
        <v>42710</v>
      </c>
      <c r="C8570" s="2">
        <v>42716</v>
      </c>
      <c r="D8570" t="s">
        <v>19</v>
      </c>
      <c r="E8570" t="s">
        <v>1408</v>
      </c>
      <c r="F8570" t="s">
        <v>4229</v>
      </c>
      <c r="G8570" s="1">
        <v>968744</v>
      </c>
      <c r="H8570">
        <v>7</v>
      </c>
      <c r="I8570">
        <v>2</v>
      </c>
      <c r="J8570" s="1">
        <v>3148418</v>
      </c>
      <c r="K8570" t="s">
        <v>9128</v>
      </c>
      <c r="L8570" t="s">
        <v>9142</v>
      </c>
      <c r="M8570" t="s">
        <v>10699</v>
      </c>
      <c r="N8570" t="s">
        <v>8536</v>
      </c>
      <c r="O8570" t="s">
        <v>8922</v>
      </c>
      <c r="P8570" t="s">
        <v>8577</v>
      </c>
      <c r="Q8570">
        <v>11550</v>
      </c>
      <c r="R8570" t="s">
        <v>8561</v>
      </c>
      <c r="S8570" t="s">
        <v>8055</v>
      </c>
      <c r="T8570" t="s">
        <v>7738</v>
      </c>
    </row>
    <row r="8571" spans="1:20" x14ac:dyDescent="0.25">
      <c r="A8571" t="s">
        <v>6905</v>
      </c>
      <c r="B8571" s="2">
        <v>42710</v>
      </c>
      <c r="C8571" s="2">
        <v>42716</v>
      </c>
      <c r="D8571" t="s">
        <v>19</v>
      </c>
      <c r="E8571" t="s">
        <v>1408</v>
      </c>
      <c r="F8571" t="s">
        <v>200</v>
      </c>
      <c r="G8571" s="1">
        <v>222352</v>
      </c>
      <c r="H8571">
        <v>13</v>
      </c>
      <c r="I8571">
        <v>2</v>
      </c>
      <c r="J8571" s="1">
        <v>778232</v>
      </c>
      <c r="K8571" t="s">
        <v>9128</v>
      </c>
      <c r="L8571" t="s">
        <v>9142</v>
      </c>
      <c r="M8571" t="s">
        <v>9234</v>
      </c>
      <c r="N8571" t="s">
        <v>8536</v>
      </c>
      <c r="O8571" t="s">
        <v>8922</v>
      </c>
      <c r="P8571" t="s">
        <v>8577</v>
      </c>
      <c r="Q8571">
        <v>11550</v>
      </c>
      <c r="R8571" t="s">
        <v>8561</v>
      </c>
      <c r="S8571" t="s">
        <v>8055</v>
      </c>
      <c r="T8571" t="s">
        <v>7738</v>
      </c>
    </row>
    <row r="8572" spans="1:20" x14ac:dyDescent="0.25">
      <c r="A8572" t="s">
        <v>6905</v>
      </c>
      <c r="B8572" s="2">
        <v>42710</v>
      </c>
      <c r="C8572" s="2">
        <v>42716</v>
      </c>
      <c r="D8572" t="s">
        <v>19</v>
      </c>
      <c r="E8572" t="s">
        <v>1408</v>
      </c>
      <c r="F8572" t="s">
        <v>1808</v>
      </c>
      <c r="G8572" s="1">
        <v>479984</v>
      </c>
      <c r="H8572">
        <v>2</v>
      </c>
      <c r="I8572">
        <v>2</v>
      </c>
      <c r="J8572" s="1">
        <v>89997</v>
      </c>
      <c r="K8572" t="s">
        <v>9139</v>
      </c>
      <c r="L8572" t="s">
        <v>9447</v>
      </c>
      <c r="M8572" t="s">
        <v>9981</v>
      </c>
      <c r="N8572" t="s">
        <v>8536</v>
      </c>
      <c r="O8572" t="s">
        <v>8922</v>
      </c>
      <c r="P8572" t="s">
        <v>8577</v>
      </c>
      <c r="Q8572">
        <v>11550</v>
      </c>
      <c r="R8572" t="s">
        <v>8561</v>
      </c>
      <c r="S8572" t="s">
        <v>8055</v>
      </c>
      <c r="T8572" t="s">
        <v>7738</v>
      </c>
    </row>
    <row r="8573" spans="1:20" x14ac:dyDescent="0.25">
      <c r="A8573" t="s">
        <v>6906</v>
      </c>
      <c r="B8573" s="2">
        <v>42463</v>
      </c>
      <c r="C8573" s="2">
        <v>42463</v>
      </c>
      <c r="D8573" t="s">
        <v>654</v>
      </c>
      <c r="E8573" t="s">
        <v>1127</v>
      </c>
      <c r="F8573" t="s">
        <v>2510</v>
      </c>
      <c r="G8573" s="1">
        <v>10272</v>
      </c>
      <c r="H8573">
        <v>3</v>
      </c>
      <c r="I8573">
        <v>2</v>
      </c>
      <c r="J8573" s="1">
        <v>321</v>
      </c>
      <c r="K8573" t="s">
        <v>9128</v>
      </c>
      <c r="L8573" t="s">
        <v>9148</v>
      </c>
      <c r="M8573" t="s">
        <v>10238</v>
      </c>
      <c r="N8573" t="s">
        <v>8536</v>
      </c>
      <c r="O8573" t="s">
        <v>8633</v>
      </c>
      <c r="P8573" t="s">
        <v>8550</v>
      </c>
      <c r="Q8573">
        <v>75081</v>
      </c>
      <c r="R8573" t="s">
        <v>8551</v>
      </c>
      <c r="S8573" t="s">
        <v>7994</v>
      </c>
      <c r="T8573" t="s">
        <v>7744</v>
      </c>
    </row>
    <row r="8574" spans="1:20" x14ac:dyDescent="0.25">
      <c r="A8574" t="s">
        <v>6907</v>
      </c>
      <c r="B8574" s="2">
        <v>41971</v>
      </c>
      <c r="C8574" s="2">
        <v>41975</v>
      </c>
      <c r="D8574" t="s">
        <v>19</v>
      </c>
      <c r="E8574" t="s">
        <v>2570</v>
      </c>
      <c r="F8574" t="s">
        <v>2440</v>
      </c>
      <c r="G8574" s="1">
        <v>99885</v>
      </c>
      <c r="H8574">
        <v>5</v>
      </c>
      <c r="I8574">
        <v>4</v>
      </c>
      <c r="J8574" s="1">
        <v>-19977</v>
      </c>
      <c r="K8574" t="s">
        <v>9139</v>
      </c>
      <c r="L8574" t="s">
        <v>9296</v>
      </c>
      <c r="M8574" t="s">
        <v>10216</v>
      </c>
      <c r="N8574" t="s">
        <v>8536</v>
      </c>
      <c r="O8574" t="s">
        <v>8563</v>
      </c>
      <c r="P8574" t="s">
        <v>8550</v>
      </c>
      <c r="Q8574">
        <v>77041</v>
      </c>
      <c r="R8574" t="s">
        <v>8551</v>
      </c>
      <c r="S8574" t="s">
        <v>8275</v>
      </c>
      <c r="T8574" t="s">
        <v>7736</v>
      </c>
    </row>
    <row r="8575" spans="1:20" x14ac:dyDescent="0.25">
      <c r="A8575" t="s">
        <v>6908</v>
      </c>
      <c r="B8575" s="2">
        <v>42297</v>
      </c>
      <c r="C8575" s="2">
        <v>42299</v>
      </c>
      <c r="D8575" t="s">
        <v>79</v>
      </c>
      <c r="E8575" t="s">
        <v>2212</v>
      </c>
      <c r="F8575" t="s">
        <v>77</v>
      </c>
      <c r="G8575" s="1">
        <v>2456</v>
      </c>
      <c r="H8575">
        <v>2</v>
      </c>
      <c r="I8575">
        <v>0</v>
      </c>
      <c r="J8575" s="1">
        <v>115432</v>
      </c>
      <c r="K8575" t="s">
        <v>9128</v>
      </c>
      <c r="L8575" t="s">
        <v>9148</v>
      </c>
      <c r="M8575" t="s">
        <v>9172</v>
      </c>
      <c r="N8575" t="s">
        <v>8536</v>
      </c>
      <c r="O8575" t="s">
        <v>8576</v>
      </c>
      <c r="P8575" t="s">
        <v>8577</v>
      </c>
      <c r="Q8575">
        <v>10035</v>
      </c>
      <c r="R8575" t="s">
        <v>8561</v>
      </c>
      <c r="S8575" t="s">
        <v>8212</v>
      </c>
      <c r="T8575" t="s">
        <v>7736</v>
      </c>
    </row>
    <row r="8576" spans="1:20" x14ac:dyDescent="0.25">
      <c r="A8576" t="s">
        <v>6909</v>
      </c>
      <c r="B8576" s="2">
        <v>41901</v>
      </c>
      <c r="C8576" s="2">
        <v>41901</v>
      </c>
      <c r="D8576" t="s">
        <v>654</v>
      </c>
      <c r="E8576" t="s">
        <v>351</v>
      </c>
      <c r="F8576" t="s">
        <v>2094</v>
      </c>
      <c r="G8576" s="1">
        <v>567</v>
      </c>
      <c r="H8576">
        <v>3</v>
      </c>
      <c r="I8576">
        <v>0</v>
      </c>
      <c r="J8576" s="1">
        <v>1134</v>
      </c>
      <c r="K8576" t="s">
        <v>9128</v>
      </c>
      <c r="L8576" t="s">
        <v>9191</v>
      </c>
      <c r="M8576" t="s">
        <v>10097</v>
      </c>
      <c r="N8576" t="s">
        <v>8536</v>
      </c>
      <c r="O8576" t="s">
        <v>8556</v>
      </c>
      <c r="P8576" t="s">
        <v>8541</v>
      </c>
      <c r="Q8576">
        <v>94110</v>
      </c>
      <c r="R8576" t="s">
        <v>8542</v>
      </c>
      <c r="S8576" t="s">
        <v>7820</v>
      </c>
      <c r="T8576" t="s">
        <v>7744</v>
      </c>
    </row>
    <row r="8577" spans="1:20" x14ac:dyDescent="0.25">
      <c r="A8577" t="s">
        <v>6910</v>
      </c>
      <c r="B8577" s="2">
        <v>42974</v>
      </c>
      <c r="C8577" s="2">
        <v>42977</v>
      </c>
      <c r="D8577" t="s">
        <v>11</v>
      </c>
      <c r="E8577" t="s">
        <v>2140</v>
      </c>
      <c r="F8577" t="s">
        <v>1160</v>
      </c>
      <c r="G8577" s="1">
        <v>14336</v>
      </c>
      <c r="H8577">
        <v>4</v>
      </c>
      <c r="I8577">
        <v>2</v>
      </c>
      <c r="J8577" s="1">
        <v>896</v>
      </c>
      <c r="K8577" t="s">
        <v>9128</v>
      </c>
      <c r="L8577" t="s">
        <v>9144</v>
      </c>
      <c r="M8577" t="s">
        <v>9704</v>
      </c>
      <c r="N8577" t="s">
        <v>8536</v>
      </c>
      <c r="O8577" t="s">
        <v>8956</v>
      </c>
      <c r="P8577" t="s">
        <v>8544</v>
      </c>
      <c r="Q8577">
        <v>34952</v>
      </c>
      <c r="R8577" t="s">
        <v>8539</v>
      </c>
      <c r="S8577" t="s">
        <v>8199</v>
      </c>
      <c r="T8577" t="s">
        <v>7736</v>
      </c>
    </row>
    <row r="8578" spans="1:20" x14ac:dyDescent="0.25">
      <c r="A8578" t="s">
        <v>6911</v>
      </c>
      <c r="B8578" s="2">
        <v>42919</v>
      </c>
      <c r="C8578" s="2">
        <v>42920</v>
      </c>
      <c r="D8578" t="s">
        <v>79</v>
      </c>
      <c r="E8578" t="s">
        <v>3888</v>
      </c>
      <c r="F8578" t="s">
        <v>1567</v>
      </c>
      <c r="G8578" s="1">
        <v>1023</v>
      </c>
      <c r="H8578">
        <v>1</v>
      </c>
      <c r="I8578">
        <v>0</v>
      </c>
      <c r="J8578" s="1">
        <v>26598</v>
      </c>
      <c r="K8578" t="s">
        <v>9123</v>
      </c>
      <c r="L8578" t="s">
        <v>9135</v>
      </c>
      <c r="M8578" t="s">
        <v>9879</v>
      </c>
      <c r="N8578" t="s">
        <v>8536</v>
      </c>
      <c r="O8578" t="s">
        <v>8545</v>
      </c>
      <c r="P8578" t="s">
        <v>8743</v>
      </c>
      <c r="Q8578">
        <v>3301</v>
      </c>
      <c r="R8578" t="s">
        <v>8561</v>
      </c>
      <c r="S8578" t="s">
        <v>8438</v>
      </c>
      <c r="T8578" t="s">
        <v>7736</v>
      </c>
    </row>
    <row r="8579" spans="1:20" x14ac:dyDescent="0.25">
      <c r="A8579" t="s">
        <v>6912</v>
      </c>
      <c r="B8579" s="2">
        <v>43091</v>
      </c>
      <c r="C8579" s="2">
        <v>43095</v>
      </c>
      <c r="D8579" t="s">
        <v>19</v>
      </c>
      <c r="E8579" t="s">
        <v>2312</v>
      </c>
      <c r="F8579" t="s">
        <v>673</v>
      </c>
      <c r="G8579" s="1">
        <v>60752</v>
      </c>
      <c r="H8579">
        <v>2</v>
      </c>
      <c r="I8579">
        <v>0</v>
      </c>
      <c r="J8579" s="1">
        <v>972032</v>
      </c>
      <c r="K8579" t="s">
        <v>9123</v>
      </c>
      <c r="L8579" t="s">
        <v>9131</v>
      </c>
      <c r="M8579" t="s">
        <v>9477</v>
      </c>
      <c r="N8579" t="s">
        <v>8536</v>
      </c>
      <c r="O8579" t="s">
        <v>8592</v>
      </c>
      <c r="P8579" t="s">
        <v>8569</v>
      </c>
      <c r="Q8579">
        <v>55901</v>
      </c>
      <c r="R8579" t="s">
        <v>8551</v>
      </c>
      <c r="S8579" t="s">
        <v>8234</v>
      </c>
      <c r="T8579" t="s">
        <v>7736</v>
      </c>
    </row>
    <row r="8580" spans="1:20" x14ac:dyDescent="0.25">
      <c r="A8580" t="s">
        <v>6912</v>
      </c>
      <c r="B8580" s="2">
        <v>43091</v>
      </c>
      <c r="C8580" s="2">
        <v>43095</v>
      </c>
      <c r="D8580" t="s">
        <v>19</v>
      </c>
      <c r="E8580" t="s">
        <v>2312</v>
      </c>
      <c r="F8580" t="s">
        <v>472</v>
      </c>
      <c r="G8580" s="1">
        <v>3116</v>
      </c>
      <c r="H8580">
        <v>2</v>
      </c>
      <c r="I8580">
        <v>0</v>
      </c>
      <c r="J8580" s="1">
        <v>779</v>
      </c>
      <c r="K8580" t="s">
        <v>9128</v>
      </c>
      <c r="L8580" t="s">
        <v>9133</v>
      </c>
      <c r="M8580" t="s">
        <v>9372</v>
      </c>
      <c r="N8580" t="s">
        <v>8536</v>
      </c>
      <c r="O8580" t="s">
        <v>8592</v>
      </c>
      <c r="P8580" t="s">
        <v>8569</v>
      </c>
      <c r="Q8580">
        <v>55901</v>
      </c>
      <c r="R8580" t="s">
        <v>8551</v>
      </c>
      <c r="S8580" t="s">
        <v>8234</v>
      </c>
      <c r="T8580" t="s">
        <v>7736</v>
      </c>
    </row>
    <row r="8581" spans="1:20" x14ac:dyDescent="0.25">
      <c r="A8581" t="s">
        <v>6913</v>
      </c>
      <c r="B8581" s="2">
        <v>42731</v>
      </c>
      <c r="C8581" s="2">
        <v>42737</v>
      </c>
      <c r="D8581" t="s">
        <v>19</v>
      </c>
      <c r="E8581" t="s">
        <v>2508</v>
      </c>
      <c r="F8581" t="s">
        <v>5921</v>
      </c>
      <c r="G8581" s="1">
        <v>261</v>
      </c>
      <c r="H8581">
        <v>1</v>
      </c>
      <c r="I8581">
        <v>0</v>
      </c>
      <c r="J8581" s="1">
        <v>12006</v>
      </c>
      <c r="K8581" t="s">
        <v>9128</v>
      </c>
      <c r="L8581" t="s">
        <v>9129</v>
      </c>
      <c r="M8581" t="s">
        <v>10897</v>
      </c>
      <c r="N8581" t="s">
        <v>8536</v>
      </c>
      <c r="O8581" t="s">
        <v>8679</v>
      </c>
      <c r="P8581" t="s">
        <v>8538</v>
      </c>
      <c r="Q8581">
        <v>40214</v>
      </c>
      <c r="R8581" t="s">
        <v>8539</v>
      </c>
      <c r="S8581" t="s">
        <v>8265</v>
      </c>
      <c r="T8581" t="s">
        <v>7736</v>
      </c>
    </row>
    <row r="8582" spans="1:20" x14ac:dyDescent="0.25">
      <c r="A8582" t="s">
        <v>6914</v>
      </c>
      <c r="B8582" s="2">
        <v>41779</v>
      </c>
      <c r="C8582" s="2">
        <v>41781</v>
      </c>
      <c r="D8582" t="s">
        <v>11</v>
      </c>
      <c r="E8582" t="s">
        <v>2803</v>
      </c>
      <c r="F8582" t="s">
        <v>5717</v>
      </c>
      <c r="G8582" s="1">
        <v>10332</v>
      </c>
      <c r="H8582">
        <v>3</v>
      </c>
      <c r="I8582">
        <v>6</v>
      </c>
      <c r="J8582" s="1">
        <v>-59409</v>
      </c>
      <c r="K8582" t="s">
        <v>9123</v>
      </c>
      <c r="L8582" t="s">
        <v>9135</v>
      </c>
      <c r="M8582" t="s">
        <v>10882</v>
      </c>
      <c r="N8582" t="s">
        <v>8536</v>
      </c>
      <c r="O8582" t="s">
        <v>9098</v>
      </c>
      <c r="P8582" t="s">
        <v>8550</v>
      </c>
      <c r="Q8582">
        <v>78666</v>
      </c>
      <c r="R8582" t="s">
        <v>8551</v>
      </c>
      <c r="S8582" t="s">
        <v>8303</v>
      </c>
      <c r="T8582" t="s">
        <v>7738</v>
      </c>
    </row>
    <row r="8583" spans="1:20" x14ac:dyDescent="0.25">
      <c r="A8583" t="s">
        <v>6914</v>
      </c>
      <c r="B8583" s="2">
        <v>41779</v>
      </c>
      <c r="C8583" s="2">
        <v>41781</v>
      </c>
      <c r="D8583" t="s">
        <v>11</v>
      </c>
      <c r="E8583" t="s">
        <v>2803</v>
      </c>
      <c r="F8583" t="s">
        <v>1538</v>
      </c>
      <c r="G8583" s="1">
        <v>10368</v>
      </c>
      <c r="H8583">
        <v>2</v>
      </c>
      <c r="I8583">
        <v>2</v>
      </c>
      <c r="J8583" s="1">
        <v>36288</v>
      </c>
      <c r="K8583" t="s">
        <v>9128</v>
      </c>
      <c r="L8583" t="s">
        <v>9148</v>
      </c>
      <c r="M8583" t="s">
        <v>9867</v>
      </c>
      <c r="N8583" t="s">
        <v>8536</v>
      </c>
      <c r="O8583" t="s">
        <v>9098</v>
      </c>
      <c r="P8583" t="s">
        <v>8550</v>
      </c>
      <c r="Q8583">
        <v>78666</v>
      </c>
      <c r="R8583" t="s">
        <v>8551</v>
      </c>
      <c r="S8583" t="s">
        <v>8303</v>
      </c>
      <c r="T8583" t="s">
        <v>7738</v>
      </c>
    </row>
    <row r="8584" spans="1:20" x14ac:dyDescent="0.25">
      <c r="A8584" t="s">
        <v>6914</v>
      </c>
      <c r="B8584" s="2">
        <v>41779</v>
      </c>
      <c r="C8584" s="2">
        <v>41781</v>
      </c>
      <c r="D8584" t="s">
        <v>11</v>
      </c>
      <c r="E8584" t="s">
        <v>2803</v>
      </c>
      <c r="F8584" t="s">
        <v>3433</v>
      </c>
      <c r="G8584" s="1">
        <v>20784</v>
      </c>
      <c r="H8584">
        <v>2</v>
      </c>
      <c r="I8584">
        <v>2</v>
      </c>
      <c r="J8584" s="1">
        <v>-36372</v>
      </c>
      <c r="K8584" t="s">
        <v>9139</v>
      </c>
      <c r="L8584" t="s">
        <v>9162</v>
      </c>
      <c r="M8584" t="s">
        <v>10533</v>
      </c>
      <c r="N8584" t="s">
        <v>8536</v>
      </c>
      <c r="O8584" t="s">
        <v>9098</v>
      </c>
      <c r="P8584" t="s">
        <v>8550</v>
      </c>
      <c r="Q8584">
        <v>78666</v>
      </c>
      <c r="R8584" t="s">
        <v>8551</v>
      </c>
      <c r="S8584" t="s">
        <v>8303</v>
      </c>
      <c r="T8584" t="s">
        <v>7738</v>
      </c>
    </row>
    <row r="8585" spans="1:20" x14ac:dyDescent="0.25">
      <c r="A8585" t="s">
        <v>6914</v>
      </c>
      <c r="B8585" s="2">
        <v>41779</v>
      </c>
      <c r="C8585" s="2">
        <v>41781</v>
      </c>
      <c r="D8585" t="s">
        <v>11</v>
      </c>
      <c r="E8585" t="s">
        <v>2803</v>
      </c>
      <c r="F8585" t="s">
        <v>5463</v>
      </c>
      <c r="G8585" s="1">
        <v>6696</v>
      </c>
      <c r="H8585">
        <v>5</v>
      </c>
      <c r="I8585">
        <v>2</v>
      </c>
      <c r="J8585" s="1">
        <v>-13392</v>
      </c>
      <c r="K8585" t="s">
        <v>9128</v>
      </c>
      <c r="L8585" t="s">
        <v>9133</v>
      </c>
      <c r="M8585" t="s">
        <v>10865</v>
      </c>
      <c r="N8585" t="s">
        <v>8536</v>
      </c>
      <c r="O8585" t="s">
        <v>9098</v>
      </c>
      <c r="P8585" t="s">
        <v>8550</v>
      </c>
      <c r="Q8585">
        <v>78666</v>
      </c>
      <c r="R8585" t="s">
        <v>8551</v>
      </c>
      <c r="S8585" t="s">
        <v>8303</v>
      </c>
      <c r="T8585" t="s">
        <v>7738</v>
      </c>
    </row>
    <row r="8586" spans="1:20" x14ac:dyDescent="0.25">
      <c r="A8586" t="s">
        <v>6915</v>
      </c>
      <c r="B8586" s="2">
        <v>41674</v>
      </c>
      <c r="C8586" s="2">
        <v>41678</v>
      </c>
      <c r="D8586" t="s">
        <v>11</v>
      </c>
      <c r="E8586" t="s">
        <v>5641</v>
      </c>
      <c r="F8586" t="s">
        <v>1769</v>
      </c>
      <c r="G8586" s="1">
        <v>17248</v>
      </c>
      <c r="H8586">
        <v>2</v>
      </c>
      <c r="I8586">
        <v>2</v>
      </c>
      <c r="J8586" s="1">
        <v>60368</v>
      </c>
      <c r="K8586" t="s">
        <v>9128</v>
      </c>
      <c r="L8586" t="s">
        <v>9142</v>
      </c>
      <c r="M8586" t="s">
        <v>9961</v>
      </c>
      <c r="N8586" t="s">
        <v>8536</v>
      </c>
      <c r="O8586" t="s">
        <v>8775</v>
      </c>
      <c r="P8586" t="s">
        <v>8541</v>
      </c>
      <c r="Q8586">
        <v>92025</v>
      </c>
      <c r="R8586" t="s">
        <v>8542</v>
      </c>
      <c r="S8586" t="s">
        <v>8513</v>
      </c>
      <c r="T8586" t="s">
        <v>7738</v>
      </c>
    </row>
    <row r="8587" spans="1:20" x14ac:dyDescent="0.25">
      <c r="A8587" t="s">
        <v>6916</v>
      </c>
      <c r="B8587" s="2">
        <v>43078</v>
      </c>
      <c r="C8587" s="2">
        <v>43084</v>
      </c>
      <c r="D8587" t="s">
        <v>19</v>
      </c>
      <c r="E8587" t="s">
        <v>4560</v>
      </c>
      <c r="F8587" t="s">
        <v>2413</v>
      </c>
      <c r="G8587" s="1">
        <v>11088</v>
      </c>
      <c r="H8587">
        <v>7</v>
      </c>
      <c r="I8587">
        <v>7</v>
      </c>
      <c r="J8587" s="1">
        <v>-81312</v>
      </c>
      <c r="K8587" t="s">
        <v>9128</v>
      </c>
      <c r="L8587" t="s">
        <v>9142</v>
      </c>
      <c r="M8587" t="s">
        <v>10208</v>
      </c>
      <c r="N8587" t="s">
        <v>8536</v>
      </c>
      <c r="O8587" t="s">
        <v>8559</v>
      </c>
      <c r="P8587" t="s">
        <v>8560</v>
      </c>
      <c r="Q8587">
        <v>19134</v>
      </c>
      <c r="R8587" t="s">
        <v>8561</v>
      </c>
      <c r="S8587" t="s">
        <v>8480</v>
      </c>
      <c r="T8587" t="s">
        <v>7736</v>
      </c>
    </row>
    <row r="8588" spans="1:20" x14ac:dyDescent="0.25">
      <c r="A8588" t="s">
        <v>6917</v>
      </c>
      <c r="B8588" s="2">
        <v>42927</v>
      </c>
      <c r="C8588" s="2">
        <v>42934</v>
      </c>
      <c r="D8588" t="s">
        <v>19</v>
      </c>
      <c r="E8588" t="s">
        <v>934</v>
      </c>
      <c r="F8588" t="s">
        <v>447</v>
      </c>
      <c r="G8588" s="1">
        <v>128745</v>
      </c>
      <c r="H8588">
        <v>5</v>
      </c>
      <c r="I8588">
        <v>0</v>
      </c>
      <c r="J8588" s="1">
        <v>2446155</v>
      </c>
      <c r="K8588" t="s">
        <v>9139</v>
      </c>
      <c r="L8588" t="s">
        <v>9162</v>
      </c>
      <c r="M8588" t="s">
        <v>9359</v>
      </c>
      <c r="N8588" t="s">
        <v>8536</v>
      </c>
      <c r="O8588" t="s">
        <v>8540</v>
      </c>
      <c r="P8588" t="s">
        <v>8541</v>
      </c>
      <c r="Q8588">
        <v>90049</v>
      </c>
      <c r="R8588" t="s">
        <v>8542</v>
      </c>
      <c r="S8588" t="s">
        <v>7946</v>
      </c>
      <c r="T8588" t="s">
        <v>7738</v>
      </c>
    </row>
    <row r="8589" spans="1:20" x14ac:dyDescent="0.25">
      <c r="A8589" t="s">
        <v>6917</v>
      </c>
      <c r="B8589" s="2">
        <v>42927</v>
      </c>
      <c r="C8589" s="2">
        <v>42934</v>
      </c>
      <c r="D8589" t="s">
        <v>19</v>
      </c>
      <c r="E8589" t="s">
        <v>934</v>
      </c>
      <c r="F8589" t="s">
        <v>1539</v>
      </c>
      <c r="G8589" s="1">
        <v>1681</v>
      </c>
      <c r="H8589">
        <v>5</v>
      </c>
      <c r="I8589">
        <v>0</v>
      </c>
      <c r="J8589" s="1">
        <v>43706</v>
      </c>
      <c r="K8589" t="s">
        <v>9128</v>
      </c>
      <c r="L8589" t="s">
        <v>9144</v>
      </c>
      <c r="M8589" t="s">
        <v>9868</v>
      </c>
      <c r="N8589" t="s">
        <v>8536</v>
      </c>
      <c r="O8589" t="s">
        <v>8540</v>
      </c>
      <c r="P8589" t="s">
        <v>8541</v>
      </c>
      <c r="Q8589">
        <v>90049</v>
      </c>
      <c r="R8589" t="s">
        <v>8542</v>
      </c>
      <c r="S8589" t="s">
        <v>7946</v>
      </c>
      <c r="T8589" t="s">
        <v>7738</v>
      </c>
    </row>
    <row r="8590" spans="1:20" x14ac:dyDescent="0.25">
      <c r="A8590" t="s">
        <v>6918</v>
      </c>
      <c r="B8590" s="2">
        <v>42139</v>
      </c>
      <c r="C8590" s="2">
        <v>42146</v>
      </c>
      <c r="D8590" t="s">
        <v>19</v>
      </c>
      <c r="E8590" t="s">
        <v>4051</v>
      </c>
      <c r="F8590" t="s">
        <v>1167</v>
      </c>
      <c r="G8590" s="1">
        <v>51968</v>
      </c>
      <c r="H8590">
        <v>2</v>
      </c>
      <c r="I8590">
        <v>2</v>
      </c>
      <c r="J8590" s="1">
        <v>-103936</v>
      </c>
      <c r="K8590" t="s">
        <v>9128</v>
      </c>
      <c r="L8590" t="s">
        <v>9133</v>
      </c>
      <c r="M8590" t="s">
        <v>9709</v>
      </c>
      <c r="N8590" t="s">
        <v>8536</v>
      </c>
      <c r="O8590" t="s">
        <v>8559</v>
      </c>
      <c r="P8590" t="s">
        <v>8560</v>
      </c>
      <c r="Q8590">
        <v>19140</v>
      </c>
      <c r="R8590" t="s">
        <v>8561</v>
      </c>
      <c r="S8590" t="s">
        <v>8450</v>
      </c>
      <c r="T8590" t="s">
        <v>7738</v>
      </c>
    </row>
    <row r="8591" spans="1:20" x14ac:dyDescent="0.25">
      <c r="A8591" t="s">
        <v>6919</v>
      </c>
      <c r="B8591" s="2">
        <v>42764</v>
      </c>
      <c r="C8591" s="2">
        <v>42767</v>
      </c>
      <c r="D8591" t="s">
        <v>79</v>
      </c>
      <c r="E8591" t="s">
        <v>1949</v>
      </c>
      <c r="F8591" t="s">
        <v>166</v>
      </c>
      <c r="G8591" s="1">
        <v>4768</v>
      </c>
      <c r="H8591">
        <v>2</v>
      </c>
      <c r="I8591">
        <v>2</v>
      </c>
      <c r="J8591" s="1">
        <v>4768</v>
      </c>
      <c r="K8591" t="s">
        <v>9128</v>
      </c>
      <c r="L8591" t="s">
        <v>9137</v>
      </c>
      <c r="M8591" t="s">
        <v>9219</v>
      </c>
      <c r="N8591" t="s">
        <v>8536</v>
      </c>
      <c r="O8591" t="s">
        <v>8559</v>
      </c>
      <c r="P8591" t="s">
        <v>8560</v>
      </c>
      <c r="Q8591">
        <v>19120</v>
      </c>
      <c r="R8591" t="s">
        <v>8561</v>
      </c>
      <c r="S8591" t="s">
        <v>8158</v>
      </c>
      <c r="T8591" t="s">
        <v>7736</v>
      </c>
    </row>
    <row r="8592" spans="1:20" x14ac:dyDescent="0.25">
      <c r="A8592" t="s">
        <v>6920</v>
      </c>
      <c r="B8592" s="2">
        <v>43007</v>
      </c>
      <c r="C8592" s="2">
        <v>43009</v>
      </c>
      <c r="D8592" t="s">
        <v>79</v>
      </c>
      <c r="E8592" t="s">
        <v>387</v>
      </c>
      <c r="F8592" t="s">
        <v>3818</v>
      </c>
      <c r="G8592" s="1">
        <v>798</v>
      </c>
      <c r="H8592">
        <v>3</v>
      </c>
      <c r="I8592">
        <v>0</v>
      </c>
      <c r="J8592" s="1">
        <v>39102</v>
      </c>
      <c r="K8592" t="s">
        <v>9128</v>
      </c>
      <c r="L8592" t="s">
        <v>9167</v>
      </c>
      <c r="M8592" t="s">
        <v>10619</v>
      </c>
      <c r="N8592" t="s">
        <v>8536</v>
      </c>
      <c r="O8592" t="s">
        <v>8922</v>
      </c>
      <c r="P8592" t="s">
        <v>8577</v>
      </c>
      <c r="Q8592">
        <v>11550</v>
      </c>
      <c r="R8592" t="s">
        <v>8561</v>
      </c>
      <c r="S8592" t="s">
        <v>7830</v>
      </c>
      <c r="T8592" t="s">
        <v>7738</v>
      </c>
    </row>
    <row r="8593" spans="1:20" x14ac:dyDescent="0.25">
      <c r="A8593" t="s">
        <v>6921</v>
      </c>
      <c r="B8593" s="2">
        <v>42848</v>
      </c>
      <c r="C8593" s="2">
        <v>42851</v>
      </c>
      <c r="D8593" t="s">
        <v>79</v>
      </c>
      <c r="E8593" t="s">
        <v>20</v>
      </c>
      <c r="F8593" t="s">
        <v>2301</v>
      </c>
      <c r="G8593" s="1">
        <v>18688</v>
      </c>
      <c r="H8593">
        <v>2</v>
      </c>
      <c r="I8593">
        <v>2</v>
      </c>
      <c r="J8593" s="1">
        <v>7008</v>
      </c>
      <c r="K8593" t="s">
        <v>9128</v>
      </c>
      <c r="L8593" t="s">
        <v>9167</v>
      </c>
      <c r="M8593" t="s">
        <v>9293</v>
      </c>
      <c r="N8593" t="s">
        <v>8536</v>
      </c>
      <c r="O8593" t="s">
        <v>9099</v>
      </c>
      <c r="P8593" t="s">
        <v>8598</v>
      </c>
      <c r="Q8593">
        <v>80634</v>
      </c>
      <c r="R8593" t="s">
        <v>8542</v>
      </c>
      <c r="S8593" t="s">
        <v>7739</v>
      </c>
      <c r="T8593" t="s">
        <v>7736</v>
      </c>
    </row>
    <row r="8594" spans="1:20" x14ac:dyDescent="0.25">
      <c r="A8594" t="s">
        <v>6921</v>
      </c>
      <c r="B8594" s="2">
        <v>42848</v>
      </c>
      <c r="C8594" s="2">
        <v>42851</v>
      </c>
      <c r="D8594" t="s">
        <v>79</v>
      </c>
      <c r="E8594" t="s">
        <v>20</v>
      </c>
      <c r="F8594" t="s">
        <v>5026</v>
      </c>
      <c r="G8594" s="1">
        <v>11664</v>
      </c>
      <c r="H8594">
        <v>3</v>
      </c>
      <c r="I8594">
        <v>2</v>
      </c>
      <c r="J8594" s="1">
        <v>33534</v>
      </c>
      <c r="K8594" t="s">
        <v>9123</v>
      </c>
      <c r="L8594" t="s">
        <v>9135</v>
      </c>
      <c r="M8594" t="s">
        <v>10823</v>
      </c>
      <c r="N8594" t="s">
        <v>8536</v>
      </c>
      <c r="O8594" t="s">
        <v>9099</v>
      </c>
      <c r="P8594" t="s">
        <v>8598</v>
      </c>
      <c r="Q8594">
        <v>80634</v>
      </c>
      <c r="R8594" t="s">
        <v>8542</v>
      </c>
      <c r="S8594" t="s">
        <v>7739</v>
      </c>
      <c r="T8594" t="s">
        <v>7736</v>
      </c>
    </row>
    <row r="8595" spans="1:20" x14ac:dyDescent="0.25">
      <c r="A8595" t="s">
        <v>6922</v>
      </c>
      <c r="B8595" s="2">
        <v>43048</v>
      </c>
      <c r="C8595" s="2">
        <v>43052</v>
      </c>
      <c r="D8595" t="s">
        <v>19</v>
      </c>
      <c r="E8595" t="s">
        <v>1456</v>
      </c>
      <c r="F8595" t="s">
        <v>857</v>
      </c>
      <c r="G8595" s="1">
        <v>191976</v>
      </c>
      <c r="H8595">
        <v>3</v>
      </c>
      <c r="I8595">
        <v>2</v>
      </c>
      <c r="J8595" s="1">
        <v>383952</v>
      </c>
      <c r="K8595" t="s">
        <v>9139</v>
      </c>
      <c r="L8595" t="s">
        <v>9162</v>
      </c>
      <c r="M8595" t="s">
        <v>9569</v>
      </c>
      <c r="N8595" t="s">
        <v>8536</v>
      </c>
      <c r="O8595" t="s">
        <v>8685</v>
      </c>
      <c r="P8595" t="s">
        <v>8544</v>
      </c>
      <c r="Q8595">
        <v>32216</v>
      </c>
      <c r="R8595" t="s">
        <v>8539</v>
      </c>
      <c r="S8595" t="s">
        <v>8065</v>
      </c>
      <c r="T8595" t="s">
        <v>7744</v>
      </c>
    </row>
    <row r="8596" spans="1:20" x14ac:dyDescent="0.25">
      <c r="A8596" t="s">
        <v>6922</v>
      </c>
      <c r="B8596" s="2">
        <v>43048</v>
      </c>
      <c r="C8596" s="2">
        <v>43052</v>
      </c>
      <c r="D8596" t="s">
        <v>19</v>
      </c>
      <c r="E8596" t="s">
        <v>1456</v>
      </c>
      <c r="F8596" t="s">
        <v>6050</v>
      </c>
      <c r="G8596" s="1">
        <v>499168</v>
      </c>
      <c r="H8596">
        <v>4</v>
      </c>
      <c r="I8596">
        <v>2</v>
      </c>
      <c r="J8596" s="1">
        <v>31198</v>
      </c>
      <c r="K8596" t="s">
        <v>9139</v>
      </c>
      <c r="L8596" t="s">
        <v>9140</v>
      </c>
      <c r="M8596" t="s">
        <v>10908</v>
      </c>
      <c r="N8596" t="s">
        <v>8536</v>
      </c>
      <c r="O8596" t="s">
        <v>8685</v>
      </c>
      <c r="P8596" t="s">
        <v>8544</v>
      </c>
      <c r="Q8596">
        <v>32216</v>
      </c>
      <c r="R8596" t="s">
        <v>8539</v>
      </c>
      <c r="S8596" t="s">
        <v>8065</v>
      </c>
      <c r="T8596" t="s">
        <v>7744</v>
      </c>
    </row>
    <row r="8597" spans="1:20" x14ac:dyDescent="0.25">
      <c r="A8597" t="s">
        <v>6923</v>
      </c>
      <c r="B8597" s="2">
        <v>41764</v>
      </c>
      <c r="C8597" s="2">
        <v>41766</v>
      </c>
      <c r="D8597" t="s">
        <v>79</v>
      </c>
      <c r="E8597" t="s">
        <v>1062</v>
      </c>
      <c r="F8597" t="s">
        <v>2145</v>
      </c>
      <c r="G8597" s="1">
        <v>1188</v>
      </c>
      <c r="H8597">
        <v>2</v>
      </c>
      <c r="I8597">
        <v>0</v>
      </c>
      <c r="J8597" s="1">
        <v>5346</v>
      </c>
      <c r="K8597" t="s">
        <v>9128</v>
      </c>
      <c r="L8597" t="s">
        <v>9142</v>
      </c>
      <c r="M8597" t="s">
        <v>9446</v>
      </c>
      <c r="N8597" t="s">
        <v>8536</v>
      </c>
      <c r="O8597" t="s">
        <v>8653</v>
      </c>
      <c r="P8597" t="s">
        <v>8583</v>
      </c>
      <c r="Q8597">
        <v>22204</v>
      </c>
      <c r="R8597" t="s">
        <v>8539</v>
      </c>
      <c r="S8597" t="s">
        <v>7979</v>
      </c>
      <c r="T8597" t="s">
        <v>7738</v>
      </c>
    </row>
    <row r="8598" spans="1:20" x14ac:dyDescent="0.25">
      <c r="A8598" t="s">
        <v>6923</v>
      </c>
      <c r="B8598" s="2">
        <v>41764</v>
      </c>
      <c r="C8598" s="2">
        <v>41766</v>
      </c>
      <c r="D8598" t="s">
        <v>79</v>
      </c>
      <c r="E8598" t="s">
        <v>1062</v>
      </c>
      <c r="F8598" t="s">
        <v>528</v>
      </c>
      <c r="G8598" s="1">
        <v>3544</v>
      </c>
      <c r="H8598">
        <v>1</v>
      </c>
      <c r="I8598">
        <v>0</v>
      </c>
      <c r="J8598" s="1">
        <v>166568</v>
      </c>
      <c r="K8598" t="s">
        <v>9128</v>
      </c>
      <c r="L8598" t="s">
        <v>9148</v>
      </c>
      <c r="M8598" t="s">
        <v>9172</v>
      </c>
      <c r="N8598" t="s">
        <v>8536</v>
      </c>
      <c r="O8598" t="s">
        <v>8653</v>
      </c>
      <c r="P8598" t="s">
        <v>8583</v>
      </c>
      <c r="Q8598">
        <v>22204</v>
      </c>
      <c r="R8598" t="s">
        <v>8539</v>
      </c>
      <c r="S8598" t="s">
        <v>7979</v>
      </c>
      <c r="T8598" t="s">
        <v>7738</v>
      </c>
    </row>
    <row r="8599" spans="1:20" x14ac:dyDescent="0.25">
      <c r="A8599" t="s">
        <v>6924</v>
      </c>
      <c r="B8599" s="2">
        <v>42670</v>
      </c>
      <c r="C8599" s="2">
        <v>42674</v>
      </c>
      <c r="D8599" t="s">
        <v>19</v>
      </c>
      <c r="E8599" t="s">
        <v>223</v>
      </c>
      <c r="F8599" t="s">
        <v>5783</v>
      </c>
      <c r="G8599" s="1">
        <v>67136</v>
      </c>
      <c r="H8599">
        <v>4</v>
      </c>
      <c r="I8599">
        <v>2</v>
      </c>
      <c r="J8599" s="1">
        <v>25176</v>
      </c>
      <c r="K8599" t="s">
        <v>9128</v>
      </c>
      <c r="L8599" t="s">
        <v>9142</v>
      </c>
      <c r="M8599" t="s">
        <v>10887</v>
      </c>
      <c r="N8599" t="s">
        <v>8536</v>
      </c>
      <c r="O8599" t="s">
        <v>8556</v>
      </c>
      <c r="P8599" t="s">
        <v>8541</v>
      </c>
      <c r="Q8599">
        <v>94122</v>
      </c>
      <c r="R8599" t="s">
        <v>8542</v>
      </c>
      <c r="S8599" t="s">
        <v>7788</v>
      </c>
      <c r="T8599" t="s">
        <v>7744</v>
      </c>
    </row>
    <row r="8600" spans="1:20" x14ac:dyDescent="0.25">
      <c r="A8600" t="s">
        <v>6925</v>
      </c>
      <c r="B8600" s="2">
        <v>41969</v>
      </c>
      <c r="C8600" s="2">
        <v>41974</v>
      </c>
      <c r="D8600" t="s">
        <v>19</v>
      </c>
      <c r="E8600" t="s">
        <v>3225</v>
      </c>
      <c r="F8600" t="s">
        <v>1586</v>
      </c>
      <c r="G8600" s="1">
        <v>432</v>
      </c>
      <c r="H8600">
        <v>3</v>
      </c>
      <c r="I8600">
        <v>2</v>
      </c>
      <c r="J8600" s="1">
        <v>1512</v>
      </c>
      <c r="K8600" t="s">
        <v>9128</v>
      </c>
      <c r="L8600" t="s">
        <v>9142</v>
      </c>
      <c r="M8600" t="s">
        <v>9887</v>
      </c>
      <c r="N8600" t="s">
        <v>8536</v>
      </c>
      <c r="O8600" t="s">
        <v>8782</v>
      </c>
      <c r="P8600" t="s">
        <v>8541</v>
      </c>
      <c r="Q8600">
        <v>93727</v>
      </c>
      <c r="R8600" t="s">
        <v>8542</v>
      </c>
      <c r="S8600" t="s">
        <v>8362</v>
      </c>
      <c r="T8600" t="s">
        <v>7738</v>
      </c>
    </row>
    <row r="8601" spans="1:20" x14ac:dyDescent="0.25">
      <c r="A8601" t="s">
        <v>6925</v>
      </c>
      <c r="B8601" s="2">
        <v>41969</v>
      </c>
      <c r="C8601" s="2">
        <v>41974</v>
      </c>
      <c r="D8601" t="s">
        <v>19</v>
      </c>
      <c r="E8601" t="s">
        <v>3225</v>
      </c>
      <c r="F8601" t="s">
        <v>2258</v>
      </c>
      <c r="G8601" s="1">
        <v>1494</v>
      </c>
      <c r="H8601">
        <v>3</v>
      </c>
      <c r="I8601">
        <v>0</v>
      </c>
      <c r="J8601" s="1">
        <v>70218</v>
      </c>
      <c r="K8601" t="s">
        <v>9128</v>
      </c>
      <c r="L8601" t="s">
        <v>9148</v>
      </c>
      <c r="M8601" t="s">
        <v>10150</v>
      </c>
      <c r="N8601" t="s">
        <v>8536</v>
      </c>
      <c r="O8601" t="s">
        <v>8782</v>
      </c>
      <c r="P8601" t="s">
        <v>8541</v>
      </c>
      <c r="Q8601">
        <v>93727</v>
      </c>
      <c r="R8601" t="s">
        <v>8542</v>
      </c>
      <c r="S8601" t="s">
        <v>8362</v>
      </c>
      <c r="T8601" t="s">
        <v>7738</v>
      </c>
    </row>
    <row r="8602" spans="1:20" x14ac:dyDescent="0.25">
      <c r="A8602" t="s">
        <v>6925</v>
      </c>
      <c r="B8602" s="2">
        <v>41969</v>
      </c>
      <c r="C8602" s="2">
        <v>41974</v>
      </c>
      <c r="D8602" t="s">
        <v>19</v>
      </c>
      <c r="E8602" t="s">
        <v>3225</v>
      </c>
      <c r="F8602" t="s">
        <v>2935</v>
      </c>
      <c r="G8602" s="1">
        <v>4054</v>
      </c>
      <c r="H8602">
        <v>2</v>
      </c>
      <c r="I8602">
        <v>0</v>
      </c>
      <c r="J8602" s="1">
        <v>113512</v>
      </c>
      <c r="K8602" t="s">
        <v>9128</v>
      </c>
      <c r="L8602" t="s">
        <v>9144</v>
      </c>
      <c r="M8602" t="s">
        <v>10382</v>
      </c>
      <c r="N8602" t="s">
        <v>8536</v>
      </c>
      <c r="O8602" t="s">
        <v>8782</v>
      </c>
      <c r="P8602" t="s">
        <v>8541</v>
      </c>
      <c r="Q8602">
        <v>93727</v>
      </c>
      <c r="R8602" t="s">
        <v>8542</v>
      </c>
      <c r="S8602" t="s">
        <v>8362</v>
      </c>
      <c r="T8602" t="s">
        <v>7738</v>
      </c>
    </row>
    <row r="8603" spans="1:20" x14ac:dyDescent="0.25">
      <c r="A8603" t="s">
        <v>6925</v>
      </c>
      <c r="B8603" s="2">
        <v>41969</v>
      </c>
      <c r="C8603" s="2">
        <v>41974</v>
      </c>
      <c r="D8603" t="s">
        <v>19</v>
      </c>
      <c r="E8603" t="s">
        <v>3225</v>
      </c>
      <c r="F8603" t="s">
        <v>3100</v>
      </c>
      <c r="G8603" s="1">
        <v>7312</v>
      </c>
      <c r="H8603">
        <v>1</v>
      </c>
      <c r="I8603">
        <v>2</v>
      </c>
      <c r="J8603" s="1">
        <v>25592</v>
      </c>
      <c r="K8603" t="s">
        <v>9128</v>
      </c>
      <c r="L8603" t="s">
        <v>9142</v>
      </c>
      <c r="M8603" t="s">
        <v>10431</v>
      </c>
      <c r="N8603" t="s">
        <v>8536</v>
      </c>
      <c r="O8603" t="s">
        <v>8782</v>
      </c>
      <c r="P8603" t="s">
        <v>8541</v>
      </c>
      <c r="Q8603">
        <v>93727</v>
      </c>
      <c r="R8603" t="s">
        <v>8542</v>
      </c>
      <c r="S8603" t="s">
        <v>8362</v>
      </c>
      <c r="T8603" t="s">
        <v>7738</v>
      </c>
    </row>
    <row r="8604" spans="1:20" x14ac:dyDescent="0.25">
      <c r="A8604" t="s">
        <v>6926</v>
      </c>
      <c r="B8604" s="2">
        <v>42004</v>
      </c>
      <c r="C8604" s="2">
        <v>42004</v>
      </c>
      <c r="D8604" t="s">
        <v>654</v>
      </c>
      <c r="E8604" t="s">
        <v>1386</v>
      </c>
      <c r="F8604" t="s">
        <v>3751</v>
      </c>
      <c r="G8604" s="1">
        <v>475944</v>
      </c>
      <c r="H8604">
        <v>7</v>
      </c>
      <c r="I8604">
        <v>2</v>
      </c>
      <c r="J8604" s="1">
        <v>59493</v>
      </c>
      <c r="K8604" t="s">
        <v>9139</v>
      </c>
      <c r="L8604" t="s">
        <v>9140</v>
      </c>
      <c r="M8604" t="s">
        <v>10605</v>
      </c>
      <c r="N8604" t="s">
        <v>8536</v>
      </c>
      <c r="O8604" t="s">
        <v>8773</v>
      </c>
      <c r="P8604" t="s">
        <v>8673</v>
      </c>
      <c r="Q8604">
        <v>89502</v>
      </c>
      <c r="R8604" t="s">
        <v>8542</v>
      </c>
      <c r="S8604" t="s">
        <v>8049</v>
      </c>
      <c r="T8604" t="s">
        <v>7744</v>
      </c>
    </row>
    <row r="8605" spans="1:20" x14ac:dyDescent="0.25">
      <c r="A8605" t="s">
        <v>6927</v>
      </c>
      <c r="B8605" s="2">
        <v>42372</v>
      </c>
      <c r="C8605" s="2">
        <v>42377</v>
      </c>
      <c r="D8605" t="s">
        <v>19</v>
      </c>
      <c r="E8605" t="s">
        <v>501</v>
      </c>
      <c r="F8605" t="s">
        <v>2734</v>
      </c>
      <c r="G8605" s="1">
        <v>3008</v>
      </c>
      <c r="H8605">
        <v>2</v>
      </c>
      <c r="I8605">
        <v>2</v>
      </c>
      <c r="J8605" s="1">
        <v>-5264</v>
      </c>
      <c r="K8605" t="s">
        <v>9139</v>
      </c>
      <c r="L8605" t="s">
        <v>9162</v>
      </c>
      <c r="M8605" t="s">
        <v>10320</v>
      </c>
      <c r="N8605" t="s">
        <v>8536</v>
      </c>
      <c r="O8605" t="s">
        <v>8621</v>
      </c>
      <c r="P8605" t="s">
        <v>8550</v>
      </c>
      <c r="Q8605">
        <v>78207</v>
      </c>
      <c r="R8605" t="s">
        <v>8551</v>
      </c>
      <c r="S8605" t="s">
        <v>7857</v>
      </c>
      <c r="T8605" t="s">
        <v>7738</v>
      </c>
    </row>
    <row r="8606" spans="1:20" x14ac:dyDescent="0.25">
      <c r="A8606" t="s">
        <v>6927</v>
      </c>
      <c r="B8606" s="2">
        <v>42372</v>
      </c>
      <c r="C8606" s="2">
        <v>42377</v>
      </c>
      <c r="D8606" t="s">
        <v>19</v>
      </c>
      <c r="E8606" t="s">
        <v>501</v>
      </c>
      <c r="F8606" t="s">
        <v>4340</v>
      </c>
      <c r="G8606" s="1">
        <v>1656</v>
      </c>
      <c r="H8606">
        <v>3</v>
      </c>
      <c r="I8606">
        <v>2</v>
      </c>
      <c r="J8606" s="1">
        <v>-621</v>
      </c>
      <c r="K8606" t="s">
        <v>9139</v>
      </c>
      <c r="L8606" t="s">
        <v>9162</v>
      </c>
      <c r="M8606" t="s">
        <v>10722</v>
      </c>
      <c r="N8606" t="s">
        <v>8536</v>
      </c>
      <c r="O8606" t="s">
        <v>8621</v>
      </c>
      <c r="P8606" t="s">
        <v>8550</v>
      </c>
      <c r="Q8606">
        <v>78207</v>
      </c>
      <c r="R8606" t="s">
        <v>8551</v>
      </c>
      <c r="S8606" t="s">
        <v>7857</v>
      </c>
      <c r="T8606" t="s">
        <v>7738</v>
      </c>
    </row>
    <row r="8607" spans="1:20" x14ac:dyDescent="0.25">
      <c r="A8607" t="s">
        <v>6927</v>
      </c>
      <c r="B8607" s="2">
        <v>42372</v>
      </c>
      <c r="C8607" s="2">
        <v>42377</v>
      </c>
      <c r="D8607" t="s">
        <v>19</v>
      </c>
      <c r="E8607" t="s">
        <v>501</v>
      </c>
      <c r="F8607" t="s">
        <v>3389</v>
      </c>
      <c r="G8607" s="1">
        <v>18096</v>
      </c>
      <c r="H8607">
        <v>5</v>
      </c>
      <c r="I8607">
        <v>2</v>
      </c>
      <c r="J8607" s="1">
        <v>13572</v>
      </c>
      <c r="K8607" t="s">
        <v>9139</v>
      </c>
      <c r="L8607" t="s">
        <v>9140</v>
      </c>
      <c r="M8607" t="s">
        <v>10521</v>
      </c>
      <c r="N8607" t="s">
        <v>8536</v>
      </c>
      <c r="O8607" t="s">
        <v>8621</v>
      </c>
      <c r="P8607" t="s">
        <v>8550</v>
      </c>
      <c r="Q8607">
        <v>78207</v>
      </c>
      <c r="R8607" t="s">
        <v>8551</v>
      </c>
      <c r="S8607" t="s">
        <v>7857</v>
      </c>
      <c r="T8607" t="s">
        <v>7738</v>
      </c>
    </row>
    <row r="8608" spans="1:20" x14ac:dyDescent="0.25">
      <c r="A8608" t="s">
        <v>6928</v>
      </c>
      <c r="B8608" s="2">
        <v>42965</v>
      </c>
      <c r="C8608" s="2">
        <v>42969</v>
      </c>
      <c r="D8608" t="s">
        <v>19</v>
      </c>
      <c r="E8608" t="s">
        <v>1714</v>
      </c>
      <c r="F8608" t="s">
        <v>1161</v>
      </c>
      <c r="G8608" s="1">
        <v>2318</v>
      </c>
      <c r="H8608">
        <v>2</v>
      </c>
      <c r="I8608">
        <v>0</v>
      </c>
      <c r="J8608" s="1">
        <v>76494</v>
      </c>
      <c r="K8608" t="s">
        <v>9139</v>
      </c>
      <c r="L8608" t="s">
        <v>9162</v>
      </c>
      <c r="M8608" t="s">
        <v>9705</v>
      </c>
      <c r="N8608" t="s">
        <v>8536</v>
      </c>
      <c r="O8608" t="s">
        <v>8798</v>
      </c>
      <c r="P8608" t="s">
        <v>8663</v>
      </c>
      <c r="Q8608">
        <v>2740</v>
      </c>
      <c r="R8608" t="s">
        <v>8561</v>
      </c>
      <c r="S8608" t="s">
        <v>8118</v>
      </c>
      <c r="T8608" t="s">
        <v>7736</v>
      </c>
    </row>
    <row r="8609" spans="1:20" x14ac:dyDescent="0.25">
      <c r="A8609" t="s">
        <v>6929</v>
      </c>
      <c r="B8609" s="2">
        <v>41794</v>
      </c>
      <c r="C8609" s="2">
        <v>41799</v>
      </c>
      <c r="D8609" t="s">
        <v>19</v>
      </c>
      <c r="E8609" t="s">
        <v>2968</v>
      </c>
      <c r="F8609" t="s">
        <v>2585</v>
      </c>
      <c r="G8609" s="1">
        <v>5696</v>
      </c>
      <c r="H8609">
        <v>2</v>
      </c>
      <c r="I8609">
        <v>0</v>
      </c>
      <c r="J8609" s="1">
        <v>210752</v>
      </c>
      <c r="K8609" t="s">
        <v>9123</v>
      </c>
      <c r="L8609" t="s">
        <v>9135</v>
      </c>
      <c r="M8609" t="s">
        <v>10267</v>
      </c>
      <c r="N8609" t="s">
        <v>8536</v>
      </c>
      <c r="O8609" t="s">
        <v>8576</v>
      </c>
      <c r="P8609" t="s">
        <v>8577</v>
      </c>
      <c r="Q8609">
        <v>10035</v>
      </c>
      <c r="R8609" t="s">
        <v>8561</v>
      </c>
      <c r="S8609" t="s">
        <v>8328</v>
      </c>
      <c r="T8609" t="s">
        <v>7736</v>
      </c>
    </row>
    <row r="8610" spans="1:20" x14ac:dyDescent="0.25">
      <c r="A8610" t="s">
        <v>6929</v>
      </c>
      <c r="B8610" s="2">
        <v>41794</v>
      </c>
      <c r="C8610" s="2">
        <v>41799</v>
      </c>
      <c r="D8610" t="s">
        <v>19</v>
      </c>
      <c r="E8610" t="s">
        <v>2968</v>
      </c>
      <c r="F8610" t="s">
        <v>2276</v>
      </c>
      <c r="G8610" s="1">
        <v>1556</v>
      </c>
      <c r="H8610">
        <v>4</v>
      </c>
      <c r="I8610">
        <v>0</v>
      </c>
      <c r="J8610" s="1">
        <v>40456</v>
      </c>
      <c r="K8610" t="s">
        <v>9128</v>
      </c>
      <c r="L8610" t="s">
        <v>9144</v>
      </c>
      <c r="M8610" t="s">
        <v>10159</v>
      </c>
      <c r="N8610" t="s">
        <v>8536</v>
      </c>
      <c r="O8610" t="s">
        <v>8576</v>
      </c>
      <c r="P8610" t="s">
        <v>8577</v>
      </c>
      <c r="Q8610">
        <v>10035</v>
      </c>
      <c r="R8610" t="s">
        <v>8561</v>
      </c>
      <c r="S8610" t="s">
        <v>8328</v>
      </c>
      <c r="T8610" t="s">
        <v>7736</v>
      </c>
    </row>
    <row r="8611" spans="1:20" x14ac:dyDescent="0.25">
      <c r="A8611" t="s">
        <v>6929</v>
      </c>
      <c r="B8611" s="2">
        <v>41794</v>
      </c>
      <c r="C8611" s="2">
        <v>41799</v>
      </c>
      <c r="D8611" t="s">
        <v>19</v>
      </c>
      <c r="E8611" t="s">
        <v>2968</v>
      </c>
      <c r="F8611" t="s">
        <v>1203</v>
      </c>
      <c r="G8611" s="1">
        <v>353568</v>
      </c>
      <c r="H8611">
        <v>2</v>
      </c>
      <c r="I8611">
        <v>2</v>
      </c>
      <c r="J8611" s="1">
        <v>-44196</v>
      </c>
      <c r="K8611" t="s">
        <v>9123</v>
      </c>
      <c r="L8611" t="s">
        <v>9124</v>
      </c>
      <c r="M8611" t="s">
        <v>9725</v>
      </c>
      <c r="N8611" t="s">
        <v>8536</v>
      </c>
      <c r="O8611" t="s">
        <v>8576</v>
      </c>
      <c r="P8611" t="s">
        <v>8577</v>
      </c>
      <c r="Q8611">
        <v>10035</v>
      </c>
      <c r="R8611" t="s">
        <v>8561</v>
      </c>
      <c r="S8611" t="s">
        <v>8328</v>
      </c>
      <c r="T8611" t="s">
        <v>7736</v>
      </c>
    </row>
    <row r="8612" spans="1:20" x14ac:dyDescent="0.25">
      <c r="A8612" t="s">
        <v>6929</v>
      </c>
      <c r="B8612" s="2">
        <v>41794</v>
      </c>
      <c r="C8612" s="2">
        <v>41799</v>
      </c>
      <c r="D8612" t="s">
        <v>19</v>
      </c>
      <c r="E8612" t="s">
        <v>2968</v>
      </c>
      <c r="F8612" t="s">
        <v>1642</v>
      </c>
      <c r="G8612" s="1">
        <v>1396</v>
      </c>
      <c r="H8612">
        <v>2</v>
      </c>
      <c r="I8612">
        <v>0</v>
      </c>
      <c r="J8612" s="1">
        <v>67008</v>
      </c>
      <c r="K8612" t="s">
        <v>9123</v>
      </c>
      <c r="L8612" t="s">
        <v>9135</v>
      </c>
      <c r="M8612" t="s">
        <v>9906</v>
      </c>
      <c r="N8612" t="s">
        <v>8536</v>
      </c>
      <c r="O8612" t="s">
        <v>8576</v>
      </c>
      <c r="P8612" t="s">
        <v>8577</v>
      </c>
      <c r="Q8612">
        <v>10035</v>
      </c>
      <c r="R8612" t="s">
        <v>8561</v>
      </c>
      <c r="S8612" t="s">
        <v>8328</v>
      </c>
      <c r="T8612" t="s">
        <v>7736</v>
      </c>
    </row>
    <row r="8613" spans="1:20" x14ac:dyDescent="0.25">
      <c r="A8613" t="s">
        <v>6930</v>
      </c>
      <c r="B8613" s="2">
        <v>43052</v>
      </c>
      <c r="C8613" s="2">
        <v>43056</v>
      </c>
      <c r="D8613" t="s">
        <v>11</v>
      </c>
      <c r="E8613" t="s">
        <v>1514</v>
      </c>
      <c r="F8613" t="s">
        <v>3197</v>
      </c>
      <c r="G8613" s="1">
        <v>8295</v>
      </c>
      <c r="H8613">
        <v>5</v>
      </c>
      <c r="I8613">
        <v>0</v>
      </c>
      <c r="J8613" s="1">
        <v>290325</v>
      </c>
      <c r="K8613" t="s">
        <v>9139</v>
      </c>
      <c r="L8613" t="s">
        <v>9162</v>
      </c>
      <c r="M8613" t="s">
        <v>10463</v>
      </c>
      <c r="N8613" t="s">
        <v>8536</v>
      </c>
      <c r="O8613" t="s">
        <v>9063</v>
      </c>
      <c r="P8613" t="s">
        <v>8541</v>
      </c>
      <c r="Q8613">
        <v>93030</v>
      </c>
      <c r="R8613" t="s">
        <v>8542</v>
      </c>
      <c r="S8613" t="s">
        <v>8077</v>
      </c>
      <c r="T8613" t="s">
        <v>7736</v>
      </c>
    </row>
    <row r="8614" spans="1:20" x14ac:dyDescent="0.25">
      <c r="A8614" t="s">
        <v>6931</v>
      </c>
      <c r="B8614" s="2">
        <v>42397</v>
      </c>
      <c r="C8614" s="2">
        <v>42401</v>
      </c>
      <c r="D8614" t="s">
        <v>11</v>
      </c>
      <c r="E8614" t="s">
        <v>1997</v>
      </c>
      <c r="F8614" t="s">
        <v>800</v>
      </c>
      <c r="G8614" s="1">
        <v>3968</v>
      </c>
      <c r="H8614">
        <v>2</v>
      </c>
      <c r="I8614">
        <v>0</v>
      </c>
      <c r="J8614" s="1">
        <v>103168</v>
      </c>
      <c r="K8614" t="s">
        <v>9128</v>
      </c>
      <c r="L8614" t="s">
        <v>9137</v>
      </c>
      <c r="M8614" t="s">
        <v>9539</v>
      </c>
      <c r="N8614" t="s">
        <v>8536</v>
      </c>
      <c r="O8614" t="s">
        <v>8540</v>
      </c>
      <c r="P8614" t="s">
        <v>8541</v>
      </c>
      <c r="Q8614">
        <v>90036</v>
      </c>
      <c r="R8614" t="s">
        <v>8542</v>
      </c>
      <c r="S8614" t="s">
        <v>8166</v>
      </c>
      <c r="T8614" t="s">
        <v>7738</v>
      </c>
    </row>
    <row r="8615" spans="1:20" x14ac:dyDescent="0.25">
      <c r="A8615" t="s">
        <v>6932</v>
      </c>
      <c r="B8615" s="2">
        <v>42683</v>
      </c>
      <c r="C8615" s="2">
        <v>42688</v>
      </c>
      <c r="D8615" t="s">
        <v>19</v>
      </c>
      <c r="E8615" t="s">
        <v>254</v>
      </c>
      <c r="F8615" t="s">
        <v>539</v>
      </c>
      <c r="G8615" s="1">
        <v>47997</v>
      </c>
      <c r="H8615">
        <v>3</v>
      </c>
      <c r="I8615">
        <v>0</v>
      </c>
      <c r="J8615" s="1">
        <v>1775889</v>
      </c>
      <c r="K8615" t="s">
        <v>9139</v>
      </c>
      <c r="L8615" t="s">
        <v>9162</v>
      </c>
      <c r="M8615" t="s">
        <v>9406</v>
      </c>
      <c r="N8615" t="s">
        <v>8536</v>
      </c>
      <c r="O8615" t="s">
        <v>8763</v>
      </c>
      <c r="P8615" t="s">
        <v>8541</v>
      </c>
      <c r="Q8615">
        <v>94601</v>
      </c>
      <c r="R8615" t="s">
        <v>8542</v>
      </c>
      <c r="S8615" t="s">
        <v>7796</v>
      </c>
      <c r="T8615" t="s">
        <v>7736</v>
      </c>
    </row>
    <row r="8616" spans="1:20" x14ac:dyDescent="0.25">
      <c r="A8616" t="s">
        <v>6933</v>
      </c>
      <c r="B8616" s="2">
        <v>42623</v>
      </c>
      <c r="C8616" s="2">
        <v>42627</v>
      </c>
      <c r="D8616" t="s">
        <v>19</v>
      </c>
      <c r="E8616" t="s">
        <v>1949</v>
      </c>
      <c r="F8616" t="s">
        <v>4531</v>
      </c>
      <c r="G8616" s="1">
        <v>738</v>
      </c>
      <c r="H8616">
        <v>2</v>
      </c>
      <c r="I8616">
        <v>0</v>
      </c>
      <c r="J8616" s="1">
        <v>34686</v>
      </c>
      <c r="K8616" t="s">
        <v>9128</v>
      </c>
      <c r="L8616" t="s">
        <v>9129</v>
      </c>
      <c r="M8616" t="s">
        <v>10752</v>
      </c>
      <c r="N8616" t="s">
        <v>8536</v>
      </c>
      <c r="O8616" t="s">
        <v>8735</v>
      </c>
      <c r="P8616" t="s">
        <v>8548</v>
      </c>
      <c r="Q8616">
        <v>98026</v>
      </c>
      <c r="R8616" t="s">
        <v>8542</v>
      </c>
      <c r="S8616" t="s">
        <v>8158</v>
      </c>
      <c r="T8616" t="s">
        <v>7736</v>
      </c>
    </row>
    <row r="8617" spans="1:20" x14ac:dyDescent="0.25">
      <c r="A8617" t="s">
        <v>6933</v>
      </c>
      <c r="B8617" s="2">
        <v>42623</v>
      </c>
      <c r="C8617" s="2">
        <v>42627</v>
      </c>
      <c r="D8617" t="s">
        <v>19</v>
      </c>
      <c r="E8617" t="s">
        <v>1949</v>
      </c>
      <c r="F8617" t="s">
        <v>2145</v>
      </c>
      <c r="G8617" s="1">
        <v>14256</v>
      </c>
      <c r="H8617">
        <v>3</v>
      </c>
      <c r="I8617">
        <v>2</v>
      </c>
      <c r="J8617" s="1">
        <v>4455</v>
      </c>
      <c r="K8617" t="s">
        <v>9128</v>
      </c>
      <c r="L8617" t="s">
        <v>9142</v>
      </c>
      <c r="M8617" t="s">
        <v>9446</v>
      </c>
      <c r="N8617" t="s">
        <v>8536</v>
      </c>
      <c r="O8617" t="s">
        <v>8735</v>
      </c>
      <c r="P8617" t="s">
        <v>8548</v>
      </c>
      <c r="Q8617">
        <v>98026</v>
      </c>
      <c r="R8617" t="s">
        <v>8542</v>
      </c>
      <c r="S8617" t="s">
        <v>8158</v>
      </c>
      <c r="T8617" t="s">
        <v>7736</v>
      </c>
    </row>
    <row r="8618" spans="1:20" x14ac:dyDescent="0.25">
      <c r="A8618" t="s">
        <v>6933</v>
      </c>
      <c r="B8618" s="2">
        <v>42623</v>
      </c>
      <c r="C8618" s="2">
        <v>42627</v>
      </c>
      <c r="D8618" t="s">
        <v>19</v>
      </c>
      <c r="E8618" t="s">
        <v>1949</v>
      </c>
      <c r="F8618" t="s">
        <v>1788</v>
      </c>
      <c r="G8618" s="1">
        <v>8198</v>
      </c>
      <c r="H8618">
        <v>2</v>
      </c>
      <c r="I8618">
        <v>0</v>
      </c>
      <c r="J8618" s="1">
        <v>401702</v>
      </c>
      <c r="K8618" t="s">
        <v>9128</v>
      </c>
      <c r="L8618" t="s">
        <v>9148</v>
      </c>
      <c r="M8618" t="s">
        <v>9970</v>
      </c>
      <c r="N8618" t="s">
        <v>8536</v>
      </c>
      <c r="O8618" t="s">
        <v>8735</v>
      </c>
      <c r="P8618" t="s">
        <v>8548</v>
      </c>
      <c r="Q8618">
        <v>98026</v>
      </c>
      <c r="R8618" t="s">
        <v>8542</v>
      </c>
      <c r="S8618" t="s">
        <v>8158</v>
      </c>
      <c r="T8618" t="s">
        <v>7736</v>
      </c>
    </row>
    <row r="8619" spans="1:20" x14ac:dyDescent="0.25">
      <c r="A8619" t="s">
        <v>6933</v>
      </c>
      <c r="B8619" s="2">
        <v>42623</v>
      </c>
      <c r="C8619" s="2">
        <v>42627</v>
      </c>
      <c r="D8619" t="s">
        <v>19</v>
      </c>
      <c r="E8619" t="s">
        <v>1949</v>
      </c>
      <c r="F8619" t="s">
        <v>1534</v>
      </c>
      <c r="G8619" s="1">
        <v>39624</v>
      </c>
      <c r="H8619">
        <v>3</v>
      </c>
      <c r="I8619">
        <v>2</v>
      </c>
      <c r="J8619" s="1">
        <v>138684</v>
      </c>
      <c r="K8619" t="s">
        <v>9128</v>
      </c>
      <c r="L8619" t="s">
        <v>9142</v>
      </c>
      <c r="M8619" t="s">
        <v>9866</v>
      </c>
      <c r="N8619" t="s">
        <v>8536</v>
      </c>
      <c r="O8619" t="s">
        <v>8735</v>
      </c>
      <c r="P8619" t="s">
        <v>8548</v>
      </c>
      <c r="Q8619">
        <v>98026</v>
      </c>
      <c r="R8619" t="s">
        <v>8542</v>
      </c>
      <c r="S8619" t="s">
        <v>8158</v>
      </c>
      <c r="T8619" t="s">
        <v>7736</v>
      </c>
    </row>
    <row r="8620" spans="1:20" x14ac:dyDescent="0.25">
      <c r="A8620" t="s">
        <v>6934</v>
      </c>
      <c r="B8620" s="2">
        <v>42797</v>
      </c>
      <c r="C8620" s="2">
        <v>42802</v>
      </c>
      <c r="D8620" t="s">
        <v>19</v>
      </c>
      <c r="E8620" t="s">
        <v>1734</v>
      </c>
      <c r="F8620" t="s">
        <v>1508</v>
      </c>
      <c r="G8620" s="1">
        <v>399672</v>
      </c>
      <c r="H8620">
        <v>7</v>
      </c>
      <c r="I8620">
        <v>2</v>
      </c>
      <c r="J8620" s="1">
        <v>-149877</v>
      </c>
      <c r="K8620" t="s">
        <v>9123</v>
      </c>
      <c r="L8620" t="s">
        <v>9131</v>
      </c>
      <c r="M8620" t="s">
        <v>9856</v>
      </c>
      <c r="N8620" t="s">
        <v>8536</v>
      </c>
      <c r="O8620" t="s">
        <v>8540</v>
      </c>
      <c r="P8620" t="s">
        <v>8541</v>
      </c>
      <c r="Q8620">
        <v>90004</v>
      </c>
      <c r="R8620" t="s">
        <v>8542</v>
      </c>
      <c r="S8620" t="s">
        <v>8125</v>
      </c>
      <c r="T8620" t="s">
        <v>7738</v>
      </c>
    </row>
    <row r="8621" spans="1:20" x14ac:dyDescent="0.25">
      <c r="A8621" t="s">
        <v>6935</v>
      </c>
      <c r="B8621" s="2">
        <v>42986</v>
      </c>
      <c r="C8621" s="2">
        <v>42991</v>
      </c>
      <c r="D8621" t="s">
        <v>11</v>
      </c>
      <c r="E8621" t="s">
        <v>1394</v>
      </c>
      <c r="F8621" t="s">
        <v>4115</v>
      </c>
      <c r="G8621" s="1">
        <v>6512</v>
      </c>
      <c r="H8621">
        <v>4</v>
      </c>
      <c r="I8621">
        <v>0</v>
      </c>
      <c r="J8621" s="1">
        <v>169312</v>
      </c>
      <c r="K8621" t="s">
        <v>9128</v>
      </c>
      <c r="L8621" t="s">
        <v>9133</v>
      </c>
      <c r="M8621" t="s">
        <v>10677</v>
      </c>
      <c r="N8621" t="s">
        <v>8536</v>
      </c>
      <c r="O8621" t="s">
        <v>8576</v>
      </c>
      <c r="P8621" t="s">
        <v>8577</v>
      </c>
      <c r="Q8621">
        <v>10024</v>
      </c>
      <c r="R8621" t="s">
        <v>8561</v>
      </c>
      <c r="S8621" t="s">
        <v>8051</v>
      </c>
      <c r="T8621" t="s">
        <v>7738</v>
      </c>
    </row>
    <row r="8622" spans="1:20" x14ac:dyDescent="0.25">
      <c r="A8622" t="s">
        <v>6936</v>
      </c>
      <c r="B8622" s="2">
        <v>43045</v>
      </c>
      <c r="C8622" s="2">
        <v>43048</v>
      </c>
      <c r="D8622" t="s">
        <v>11</v>
      </c>
      <c r="E8622" t="s">
        <v>3916</v>
      </c>
      <c r="F8622" t="s">
        <v>1403</v>
      </c>
      <c r="G8622" s="1">
        <v>3056</v>
      </c>
      <c r="H8622">
        <v>5</v>
      </c>
      <c r="I8622">
        <v>6</v>
      </c>
      <c r="J8622" s="1">
        <v>-19864</v>
      </c>
      <c r="K8622" t="s">
        <v>9123</v>
      </c>
      <c r="L8622" t="s">
        <v>9135</v>
      </c>
      <c r="M8622" t="s">
        <v>9815</v>
      </c>
      <c r="N8622" t="s">
        <v>8536</v>
      </c>
      <c r="O8622" t="s">
        <v>8633</v>
      </c>
      <c r="P8622" t="s">
        <v>8550</v>
      </c>
      <c r="Q8622">
        <v>75217</v>
      </c>
      <c r="R8622" t="s">
        <v>8551</v>
      </c>
      <c r="S8622" t="s">
        <v>8440</v>
      </c>
      <c r="T8622" t="s">
        <v>7736</v>
      </c>
    </row>
    <row r="8623" spans="1:20" x14ac:dyDescent="0.25">
      <c r="A8623" t="s">
        <v>6937</v>
      </c>
      <c r="B8623" s="2">
        <v>42868</v>
      </c>
      <c r="C8623" s="2">
        <v>42873</v>
      </c>
      <c r="D8623" t="s">
        <v>19</v>
      </c>
      <c r="E8623" t="s">
        <v>1795</v>
      </c>
      <c r="F8623" t="s">
        <v>203</v>
      </c>
      <c r="G8623" s="1">
        <v>20768</v>
      </c>
      <c r="H8623">
        <v>2</v>
      </c>
      <c r="I8623">
        <v>2</v>
      </c>
      <c r="J8623" s="1">
        <v>23364</v>
      </c>
      <c r="K8623" t="s">
        <v>9128</v>
      </c>
      <c r="L8623" t="s">
        <v>9144</v>
      </c>
      <c r="M8623" t="s">
        <v>9235</v>
      </c>
      <c r="N8623" t="s">
        <v>8536</v>
      </c>
      <c r="O8623" t="s">
        <v>8614</v>
      </c>
      <c r="P8623" t="s">
        <v>8586</v>
      </c>
      <c r="Q8623">
        <v>37064</v>
      </c>
      <c r="R8623" t="s">
        <v>8539</v>
      </c>
      <c r="S8623" t="s">
        <v>8133</v>
      </c>
      <c r="T8623" t="s">
        <v>7738</v>
      </c>
    </row>
    <row r="8624" spans="1:20" x14ac:dyDescent="0.25">
      <c r="A8624" t="s">
        <v>6938</v>
      </c>
      <c r="B8624" s="2">
        <v>42701</v>
      </c>
      <c r="C8624" s="2">
        <v>42705</v>
      </c>
      <c r="D8624" t="s">
        <v>19</v>
      </c>
      <c r="E8624" t="s">
        <v>3289</v>
      </c>
      <c r="F8624" t="s">
        <v>519</v>
      </c>
      <c r="G8624" s="1">
        <v>39808</v>
      </c>
      <c r="H8624">
        <v>4</v>
      </c>
      <c r="I8624">
        <v>2</v>
      </c>
      <c r="J8624" s="1">
        <v>39808</v>
      </c>
      <c r="K8624" t="s">
        <v>9128</v>
      </c>
      <c r="L8624" t="s">
        <v>9133</v>
      </c>
      <c r="M8624" t="s">
        <v>9395</v>
      </c>
      <c r="N8624" t="s">
        <v>8536</v>
      </c>
      <c r="O8624" t="s">
        <v>8608</v>
      </c>
      <c r="P8624" t="s">
        <v>8581</v>
      </c>
      <c r="Q8624">
        <v>85023</v>
      </c>
      <c r="R8624" t="s">
        <v>8542</v>
      </c>
      <c r="S8624" t="s">
        <v>8370</v>
      </c>
      <c r="T8624" t="s">
        <v>7736</v>
      </c>
    </row>
    <row r="8625" spans="1:20" x14ac:dyDescent="0.25">
      <c r="A8625" t="s">
        <v>6939</v>
      </c>
      <c r="B8625" s="2">
        <v>42321</v>
      </c>
      <c r="C8625" s="2">
        <v>42326</v>
      </c>
      <c r="D8625" t="s">
        <v>19</v>
      </c>
      <c r="E8625" t="s">
        <v>1091</v>
      </c>
      <c r="F8625" t="s">
        <v>2404</v>
      </c>
      <c r="G8625" s="1">
        <v>121104</v>
      </c>
      <c r="H8625">
        <v>6</v>
      </c>
      <c r="I8625">
        <v>7</v>
      </c>
      <c r="J8625" s="1">
        <v>-10092</v>
      </c>
      <c r="K8625" t="s">
        <v>9128</v>
      </c>
      <c r="L8625" t="s">
        <v>9142</v>
      </c>
      <c r="M8625" t="s">
        <v>10203</v>
      </c>
      <c r="N8625" t="s">
        <v>8536</v>
      </c>
      <c r="O8625" t="s">
        <v>8676</v>
      </c>
      <c r="P8625" t="s">
        <v>8544</v>
      </c>
      <c r="Q8625">
        <v>33178</v>
      </c>
      <c r="R8625" t="s">
        <v>8539</v>
      </c>
      <c r="S8625" t="s">
        <v>7986</v>
      </c>
      <c r="T8625" t="s">
        <v>7736</v>
      </c>
    </row>
    <row r="8626" spans="1:20" x14ac:dyDescent="0.25">
      <c r="A8626" t="s">
        <v>6939</v>
      </c>
      <c r="B8626" s="2">
        <v>42321</v>
      </c>
      <c r="C8626" s="2">
        <v>42326</v>
      </c>
      <c r="D8626" t="s">
        <v>19</v>
      </c>
      <c r="E8626" t="s">
        <v>1091</v>
      </c>
      <c r="F8626" t="s">
        <v>2543</v>
      </c>
      <c r="G8626" s="1">
        <v>11196</v>
      </c>
      <c r="H8626">
        <v>5</v>
      </c>
      <c r="I8626">
        <v>2</v>
      </c>
      <c r="J8626" s="1">
        <v>-13995</v>
      </c>
      <c r="K8626" t="s">
        <v>9139</v>
      </c>
      <c r="L8626" t="s">
        <v>9162</v>
      </c>
      <c r="M8626" t="s">
        <v>10251</v>
      </c>
      <c r="N8626" t="s">
        <v>8536</v>
      </c>
      <c r="O8626" t="s">
        <v>8676</v>
      </c>
      <c r="P8626" t="s">
        <v>8544</v>
      </c>
      <c r="Q8626">
        <v>33178</v>
      </c>
      <c r="R8626" t="s">
        <v>8539</v>
      </c>
      <c r="S8626" t="s">
        <v>7986</v>
      </c>
      <c r="T8626" t="s">
        <v>7736</v>
      </c>
    </row>
    <row r="8627" spans="1:20" x14ac:dyDescent="0.25">
      <c r="A8627" t="s">
        <v>6940</v>
      </c>
      <c r="B8627" s="2">
        <v>42346</v>
      </c>
      <c r="C8627" s="2">
        <v>42350</v>
      </c>
      <c r="D8627" t="s">
        <v>19</v>
      </c>
      <c r="E8627" t="s">
        <v>1997</v>
      </c>
      <c r="F8627" t="s">
        <v>2783</v>
      </c>
      <c r="G8627" s="1">
        <v>15696</v>
      </c>
      <c r="H8627">
        <v>3</v>
      </c>
      <c r="I8627">
        <v>2</v>
      </c>
      <c r="J8627" s="1">
        <v>51012</v>
      </c>
      <c r="K8627" t="s">
        <v>9128</v>
      </c>
      <c r="L8627" t="s">
        <v>9148</v>
      </c>
      <c r="M8627" t="s">
        <v>10338</v>
      </c>
      <c r="N8627" t="s">
        <v>8536</v>
      </c>
      <c r="O8627" t="s">
        <v>8649</v>
      </c>
      <c r="P8627" t="s">
        <v>8598</v>
      </c>
      <c r="Q8627">
        <v>80906</v>
      </c>
      <c r="R8627" t="s">
        <v>8542</v>
      </c>
      <c r="S8627" t="s">
        <v>8166</v>
      </c>
      <c r="T8627" t="s">
        <v>7738</v>
      </c>
    </row>
    <row r="8628" spans="1:20" x14ac:dyDescent="0.25">
      <c r="A8628" t="s">
        <v>6941</v>
      </c>
      <c r="B8628" s="2">
        <v>42254</v>
      </c>
      <c r="C8628" s="2">
        <v>42259</v>
      </c>
      <c r="D8628" t="s">
        <v>19</v>
      </c>
      <c r="E8628" t="s">
        <v>578</v>
      </c>
      <c r="F8628" t="s">
        <v>2861</v>
      </c>
      <c r="G8628" s="1">
        <v>7026</v>
      </c>
      <c r="H8628">
        <v>3</v>
      </c>
      <c r="I8628">
        <v>0</v>
      </c>
      <c r="J8628" s="1">
        <v>189702</v>
      </c>
      <c r="K8628" t="s">
        <v>9128</v>
      </c>
      <c r="L8628" t="s">
        <v>9133</v>
      </c>
      <c r="M8628" t="s">
        <v>10363</v>
      </c>
      <c r="N8628" t="s">
        <v>8536</v>
      </c>
      <c r="O8628" t="s">
        <v>8576</v>
      </c>
      <c r="P8628" t="s">
        <v>8577</v>
      </c>
      <c r="Q8628">
        <v>10011</v>
      </c>
      <c r="R8628" t="s">
        <v>8561</v>
      </c>
      <c r="S8628" t="s">
        <v>7870</v>
      </c>
      <c r="T8628" t="s">
        <v>7738</v>
      </c>
    </row>
    <row r="8629" spans="1:20" x14ac:dyDescent="0.25">
      <c r="A8629" t="s">
        <v>6941</v>
      </c>
      <c r="B8629" s="2">
        <v>42254</v>
      </c>
      <c r="C8629" s="2">
        <v>42259</v>
      </c>
      <c r="D8629" t="s">
        <v>19</v>
      </c>
      <c r="E8629" t="s">
        <v>578</v>
      </c>
      <c r="F8629" t="s">
        <v>4001</v>
      </c>
      <c r="G8629" s="1">
        <v>900</v>
      </c>
      <c r="H8629">
        <v>5</v>
      </c>
      <c r="I8629">
        <v>0</v>
      </c>
      <c r="J8629" s="1">
        <v>162</v>
      </c>
      <c r="K8629" t="s">
        <v>9139</v>
      </c>
      <c r="L8629" t="s">
        <v>9162</v>
      </c>
      <c r="M8629" t="s">
        <v>10651</v>
      </c>
      <c r="N8629" t="s">
        <v>8536</v>
      </c>
      <c r="O8629" t="s">
        <v>8576</v>
      </c>
      <c r="P8629" t="s">
        <v>8577</v>
      </c>
      <c r="Q8629">
        <v>10011</v>
      </c>
      <c r="R8629" t="s">
        <v>8561</v>
      </c>
      <c r="S8629" t="s">
        <v>7870</v>
      </c>
      <c r="T8629" t="s">
        <v>7738</v>
      </c>
    </row>
    <row r="8630" spans="1:20" x14ac:dyDescent="0.25">
      <c r="A8630" t="s">
        <v>6941</v>
      </c>
      <c r="B8630" s="2">
        <v>42254</v>
      </c>
      <c r="C8630" s="2">
        <v>42259</v>
      </c>
      <c r="D8630" t="s">
        <v>19</v>
      </c>
      <c r="E8630" t="s">
        <v>578</v>
      </c>
      <c r="F8630" t="s">
        <v>1089</v>
      </c>
      <c r="G8630" s="1">
        <v>6096</v>
      </c>
      <c r="H8630">
        <v>2</v>
      </c>
      <c r="I8630">
        <v>2</v>
      </c>
      <c r="J8630" s="1">
        <v>20574</v>
      </c>
      <c r="K8630" t="s">
        <v>9128</v>
      </c>
      <c r="L8630" t="s">
        <v>9142</v>
      </c>
      <c r="M8630" t="s">
        <v>9675</v>
      </c>
      <c r="N8630" t="s">
        <v>8536</v>
      </c>
      <c r="O8630" t="s">
        <v>8576</v>
      </c>
      <c r="P8630" t="s">
        <v>8577</v>
      </c>
      <c r="Q8630">
        <v>10011</v>
      </c>
      <c r="R8630" t="s">
        <v>8561</v>
      </c>
      <c r="S8630" t="s">
        <v>7870</v>
      </c>
      <c r="T8630" t="s">
        <v>7738</v>
      </c>
    </row>
    <row r="8631" spans="1:20" x14ac:dyDescent="0.25">
      <c r="A8631" t="s">
        <v>6941</v>
      </c>
      <c r="B8631" s="2">
        <v>42254</v>
      </c>
      <c r="C8631" s="2">
        <v>42259</v>
      </c>
      <c r="D8631" t="s">
        <v>19</v>
      </c>
      <c r="E8631" t="s">
        <v>578</v>
      </c>
      <c r="F8631" t="s">
        <v>3303</v>
      </c>
      <c r="G8631" s="1">
        <v>481176</v>
      </c>
      <c r="H8631">
        <v>2</v>
      </c>
      <c r="I8631">
        <v>4</v>
      </c>
      <c r="J8631" s="1">
        <v>-120294</v>
      </c>
      <c r="K8631" t="s">
        <v>9123</v>
      </c>
      <c r="L8631" t="s">
        <v>9131</v>
      </c>
      <c r="M8631" t="s">
        <v>10494</v>
      </c>
      <c r="N8631" t="s">
        <v>8536</v>
      </c>
      <c r="O8631" t="s">
        <v>8576</v>
      </c>
      <c r="P8631" t="s">
        <v>8577</v>
      </c>
      <c r="Q8631">
        <v>10011</v>
      </c>
      <c r="R8631" t="s">
        <v>8561</v>
      </c>
      <c r="S8631" t="s">
        <v>7870</v>
      </c>
      <c r="T8631" t="s">
        <v>7738</v>
      </c>
    </row>
    <row r="8632" spans="1:20" x14ac:dyDescent="0.25">
      <c r="A8632" t="s">
        <v>6941</v>
      </c>
      <c r="B8632" s="2">
        <v>42254</v>
      </c>
      <c r="C8632" s="2">
        <v>42259</v>
      </c>
      <c r="D8632" t="s">
        <v>19</v>
      </c>
      <c r="E8632" t="s">
        <v>578</v>
      </c>
      <c r="F8632" t="s">
        <v>1709</v>
      </c>
      <c r="G8632" s="1">
        <v>724</v>
      </c>
      <c r="H8632">
        <v>4</v>
      </c>
      <c r="I8632">
        <v>0</v>
      </c>
      <c r="J8632" s="1">
        <v>23892</v>
      </c>
      <c r="K8632" t="s">
        <v>9128</v>
      </c>
      <c r="L8632" t="s">
        <v>9191</v>
      </c>
      <c r="M8632" t="s">
        <v>9939</v>
      </c>
      <c r="N8632" t="s">
        <v>8536</v>
      </c>
      <c r="O8632" t="s">
        <v>8576</v>
      </c>
      <c r="P8632" t="s">
        <v>8577</v>
      </c>
      <c r="Q8632">
        <v>10011</v>
      </c>
      <c r="R8632" t="s">
        <v>8561</v>
      </c>
      <c r="S8632" t="s">
        <v>7870</v>
      </c>
      <c r="T8632" t="s">
        <v>7738</v>
      </c>
    </row>
    <row r="8633" spans="1:20" x14ac:dyDescent="0.25">
      <c r="A8633" t="s">
        <v>6942</v>
      </c>
      <c r="B8633" s="2">
        <v>42579</v>
      </c>
      <c r="C8633" s="2">
        <v>42580</v>
      </c>
      <c r="D8633" t="s">
        <v>79</v>
      </c>
      <c r="E8633" t="s">
        <v>985</v>
      </c>
      <c r="F8633" t="s">
        <v>1308</v>
      </c>
      <c r="G8633" s="1">
        <v>17745</v>
      </c>
      <c r="H8633">
        <v>5</v>
      </c>
      <c r="I8633">
        <v>5</v>
      </c>
      <c r="J8633" s="1">
        <v>-78078</v>
      </c>
      <c r="K8633" t="s">
        <v>9123</v>
      </c>
      <c r="L8633" t="s">
        <v>9124</v>
      </c>
      <c r="M8633" t="s">
        <v>9769</v>
      </c>
      <c r="N8633" t="s">
        <v>8536</v>
      </c>
      <c r="O8633" t="s">
        <v>9024</v>
      </c>
      <c r="P8633" t="s">
        <v>8560</v>
      </c>
      <c r="Q8633">
        <v>18018</v>
      </c>
      <c r="R8633" t="s">
        <v>8561</v>
      </c>
      <c r="S8633" t="s">
        <v>7958</v>
      </c>
      <c r="T8633" t="s">
        <v>7736</v>
      </c>
    </row>
    <row r="8634" spans="1:20" x14ac:dyDescent="0.25">
      <c r="A8634" t="s">
        <v>6942</v>
      </c>
      <c r="B8634" s="2">
        <v>42579</v>
      </c>
      <c r="C8634" s="2">
        <v>42580</v>
      </c>
      <c r="D8634" t="s">
        <v>79</v>
      </c>
      <c r="E8634" t="s">
        <v>985</v>
      </c>
      <c r="F8634" t="s">
        <v>1439</v>
      </c>
      <c r="G8634" s="1">
        <v>1369764</v>
      </c>
      <c r="H8634">
        <v>6</v>
      </c>
      <c r="I8634">
        <v>7</v>
      </c>
      <c r="J8634" s="1">
        <v>-913176</v>
      </c>
      <c r="K8634" t="s">
        <v>9128</v>
      </c>
      <c r="L8634" t="s">
        <v>9142</v>
      </c>
      <c r="M8634" t="s">
        <v>9830</v>
      </c>
      <c r="N8634" t="s">
        <v>8536</v>
      </c>
      <c r="O8634" t="s">
        <v>9024</v>
      </c>
      <c r="P8634" t="s">
        <v>8560</v>
      </c>
      <c r="Q8634">
        <v>18018</v>
      </c>
      <c r="R8634" t="s">
        <v>8561</v>
      </c>
      <c r="S8634" t="s">
        <v>7958</v>
      </c>
      <c r="T8634" t="s">
        <v>7736</v>
      </c>
    </row>
    <row r="8635" spans="1:20" x14ac:dyDescent="0.25">
      <c r="A8635" t="s">
        <v>6942</v>
      </c>
      <c r="B8635" s="2">
        <v>42579</v>
      </c>
      <c r="C8635" s="2">
        <v>42580</v>
      </c>
      <c r="D8635" t="s">
        <v>79</v>
      </c>
      <c r="E8635" t="s">
        <v>985</v>
      </c>
      <c r="F8635" t="s">
        <v>4722</v>
      </c>
      <c r="G8635" s="1">
        <v>948</v>
      </c>
      <c r="H8635">
        <v>3</v>
      </c>
      <c r="I8635">
        <v>2</v>
      </c>
      <c r="J8635" s="1">
        <v>711</v>
      </c>
      <c r="K8635" t="s">
        <v>9128</v>
      </c>
      <c r="L8635" t="s">
        <v>9144</v>
      </c>
      <c r="M8635" t="s">
        <v>10787</v>
      </c>
      <c r="N8635" t="s">
        <v>8536</v>
      </c>
      <c r="O8635" t="s">
        <v>9024</v>
      </c>
      <c r="P8635" t="s">
        <v>8560</v>
      </c>
      <c r="Q8635">
        <v>18018</v>
      </c>
      <c r="R8635" t="s">
        <v>8561</v>
      </c>
      <c r="S8635" t="s">
        <v>7958</v>
      </c>
      <c r="T8635" t="s">
        <v>7736</v>
      </c>
    </row>
    <row r="8636" spans="1:20" x14ac:dyDescent="0.25">
      <c r="A8636" t="s">
        <v>6943</v>
      </c>
      <c r="B8636" s="2">
        <v>42972</v>
      </c>
      <c r="C8636" s="2">
        <v>42976</v>
      </c>
      <c r="D8636" t="s">
        <v>19</v>
      </c>
      <c r="E8636" t="s">
        <v>1216</v>
      </c>
      <c r="F8636" t="s">
        <v>13</v>
      </c>
      <c r="G8636" s="1">
        <v>13098</v>
      </c>
      <c r="H8636">
        <v>2</v>
      </c>
      <c r="I8636">
        <v>5</v>
      </c>
      <c r="J8636" s="1">
        <v>-890664</v>
      </c>
      <c r="K8636" t="s">
        <v>9123</v>
      </c>
      <c r="L8636" t="s">
        <v>9124</v>
      </c>
      <c r="M8636" t="s">
        <v>9125</v>
      </c>
      <c r="N8636" t="s">
        <v>8536</v>
      </c>
      <c r="O8636" t="s">
        <v>8559</v>
      </c>
      <c r="P8636" t="s">
        <v>8560</v>
      </c>
      <c r="Q8636">
        <v>19140</v>
      </c>
      <c r="R8636" t="s">
        <v>8561</v>
      </c>
      <c r="S8636" t="s">
        <v>8015</v>
      </c>
      <c r="T8636" t="s">
        <v>7736</v>
      </c>
    </row>
    <row r="8637" spans="1:20" x14ac:dyDescent="0.25">
      <c r="A8637" t="s">
        <v>6944</v>
      </c>
      <c r="B8637" s="2">
        <v>41759</v>
      </c>
      <c r="C8637" s="2">
        <v>41761</v>
      </c>
      <c r="D8637" t="s">
        <v>79</v>
      </c>
      <c r="E8637" t="s">
        <v>2994</v>
      </c>
      <c r="F8637" t="s">
        <v>5323</v>
      </c>
      <c r="G8637" s="1">
        <v>17495</v>
      </c>
      <c r="H8637">
        <v>5</v>
      </c>
      <c r="I8637">
        <v>0</v>
      </c>
      <c r="J8637" s="1">
        <v>45487</v>
      </c>
      <c r="K8637" t="s">
        <v>9128</v>
      </c>
      <c r="L8637" t="s">
        <v>9137</v>
      </c>
      <c r="M8637" t="s">
        <v>10855</v>
      </c>
      <c r="N8637" t="s">
        <v>8536</v>
      </c>
      <c r="O8637" t="s">
        <v>8679</v>
      </c>
      <c r="P8637" t="s">
        <v>8538</v>
      </c>
      <c r="Q8637">
        <v>40214</v>
      </c>
      <c r="R8637" t="s">
        <v>8539</v>
      </c>
      <c r="S8637" t="s">
        <v>8332</v>
      </c>
      <c r="T8637" t="s">
        <v>7736</v>
      </c>
    </row>
    <row r="8638" spans="1:20" x14ac:dyDescent="0.25">
      <c r="A8638" t="s">
        <v>6944</v>
      </c>
      <c r="B8638" s="2">
        <v>41759</v>
      </c>
      <c r="C8638" s="2">
        <v>41761</v>
      </c>
      <c r="D8638" t="s">
        <v>79</v>
      </c>
      <c r="E8638" t="s">
        <v>2994</v>
      </c>
      <c r="F8638" t="s">
        <v>1111</v>
      </c>
      <c r="G8638" s="1">
        <v>8260</v>
      </c>
      <c r="H8638">
        <v>5</v>
      </c>
      <c r="I8638">
        <v>0</v>
      </c>
      <c r="J8638" s="1">
        <v>21476</v>
      </c>
      <c r="K8638" t="s">
        <v>9128</v>
      </c>
      <c r="L8638" t="s">
        <v>9133</v>
      </c>
      <c r="M8638" t="s">
        <v>9685</v>
      </c>
      <c r="N8638" t="s">
        <v>8536</v>
      </c>
      <c r="O8638" t="s">
        <v>8679</v>
      </c>
      <c r="P8638" t="s">
        <v>8538</v>
      </c>
      <c r="Q8638">
        <v>40214</v>
      </c>
      <c r="R8638" t="s">
        <v>8539</v>
      </c>
      <c r="S8638" t="s">
        <v>8332</v>
      </c>
      <c r="T8638" t="s">
        <v>7736</v>
      </c>
    </row>
    <row r="8639" spans="1:20" x14ac:dyDescent="0.25">
      <c r="A8639" t="s">
        <v>6945</v>
      </c>
      <c r="B8639" s="2">
        <v>42852</v>
      </c>
      <c r="C8639" s="2">
        <v>42857</v>
      </c>
      <c r="D8639" t="s">
        <v>19</v>
      </c>
      <c r="E8639" t="s">
        <v>144</v>
      </c>
      <c r="F8639" t="s">
        <v>132</v>
      </c>
      <c r="G8639" s="1">
        <v>13958</v>
      </c>
      <c r="H8639">
        <v>7</v>
      </c>
      <c r="I8639">
        <v>0</v>
      </c>
      <c r="J8639" s="1">
        <v>390824</v>
      </c>
      <c r="K8639" t="s">
        <v>9123</v>
      </c>
      <c r="L8639" t="s">
        <v>9135</v>
      </c>
      <c r="M8639" t="s">
        <v>9203</v>
      </c>
      <c r="N8639" t="s">
        <v>8536</v>
      </c>
      <c r="O8639" t="s">
        <v>8547</v>
      </c>
      <c r="P8639" t="s">
        <v>8548</v>
      </c>
      <c r="Q8639">
        <v>98105</v>
      </c>
      <c r="R8639" t="s">
        <v>8542</v>
      </c>
      <c r="S8639" t="s">
        <v>7769</v>
      </c>
      <c r="T8639" t="s">
        <v>7736</v>
      </c>
    </row>
    <row r="8640" spans="1:20" x14ac:dyDescent="0.25">
      <c r="A8640" t="s">
        <v>6946</v>
      </c>
      <c r="B8640" s="2">
        <v>42939</v>
      </c>
      <c r="C8640" s="2">
        <v>42940</v>
      </c>
      <c r="D8640" t="s">
        <v>79</v>
      </c>
      <c r="E8640" t="s">
        <v>781</v>
      </c>
      <c r="F8640" t="s">
        <v>2479</v>
      </c>
      <c r="G8640" s="1">
        <v>39995</v>
      </c>
      <c r="H8640">
        <v>5</v>
      </c>
      <c r="I8640">
        <v>0</v>
      </c>
      <c r="J8640" s="1">
        <v>143982</v>
      </c>
      <c r="K8640" t="s">
        <v>9139</v>
      </c>
      <c r="L8640" t="s">
        <v>9162</v>
      </c>
      <c r="M8640" t="s">
        <v>10227</v>
      </c>
      <c r="N8640" t="s">
        <v>8536</v>
      </c>
      <c r="O8640" t="s">
        <v>8830</v>
      </c>
      <c r="P8640" t="s">
        <v>8553</v>
      </c>
      <c r="Q8640">
        <v>53142</v>
      </c>
      <c r="R8640" t="s">
        <v>8551</v>
      </c>
      <c r="S8640" t="s">
        <v>7916</v>
      </c>
      <c r="T8640" t="s">
        <v>7744</v>
      </c>
    </row>
    <row r="8641" spans="1:20" x14ac:dyDescent="0.25">
      <c r="A8641" t="s">
        <v>6947</v>
      </c>
      <c r="B8641" s="2">
        <v>41986</v>
      </c>
      <c r="C8641" s="2">
        <v>41988</v>
      </c>
      <c r="D8641" t="s">
        <v>11</v>
      </c>
      <c r="E8641" t="s">
        <v>739</v>
      </c>
      <c r="F8641" t="s">
        <v>1970</v>
      </c>
      <c r="G8641" s="1">
        <v>1239</v>
      </c>
      <c r="H8641">
        <v>3</v>
      </c>
      <c r="I8641">
        <v>0</v>
      </c>
      <c r="J8641" s="1">
        <v>58233</v>
      </c>
      <c r="K8641" t="s">
        <v>9128</v>
      </c>
      <c r="L8641" t="s">
        <v>9142</v>
      </c>
      <c r="M8641" t="s">
        <v>10053</v>
      </c>
      <c r="N8641" t="s">
        <v>8536</v>
      </c>
      <c r="O8641" t="s">
        <v>8537</v>
      </c>
      <c r="P8641" t="s">
        <v>8538</v>
      </c>
      <c r="Q8641">
        <v>42420</v>
      </c>
      <c r="R8641" t="s">
        <v>8539</v>
      </c>
      <c r="S8641" t="s">
        <v>7907</v>
      </c>
      <c r="T8641" t="s">
        <v>7738</v>
      </c>
    </row>
    <row r="8642" spans="1:20" x14ac:dyDescent="0.25">
      <c r="A8642" t="s">
        <v>6948</v>
      </c>
      <c r="B8642" s="2">
        <v>42747</v>
      </c>
      <c r="C8642" s="2">
        <v>42751</v>
      </c>
      <c r="D8642" t="s">
        <v>19</v>
      </c>
      <c r="E8642" t="s">
        <v>449</v>
      </c>
      <c r="F8642" t="s">
        <v>1439</v>
      </c>
      <c r="G8642" s="1">
        <v>76098</v>
      </c>
      <c r="H8642">
        <v>5</v>
      </c>
      <c r="I8642">
        <v>8</v>
      </c>
      <c r="J8642" s="1">
        <v>-114147</v>
      </c>
      <c r="K8642" t="s">
        <v>9128</v>
      </c>
      <c r="L8642" t="s">
        <v>9142</v>
      </c>
      <c r="M8642" t="s">
        <v>9830</v>
      </c>
      <c r="N8642" t="s">
        <v>8536</v>
      </c>
      <c r="O8642" t="s">
        <v>8633</v>
      </c>
      <c r="P8642" t="s">
        <v>8550</v>
      </c>
      <c r="Q8642">
        <v>75217</v>
      </c>
      <c r="R8642" t="s">
        <v>8551</v>
      </c>
      <c r="S8642" t="s">
        <v>7844</v>
      </c>
      <c r="T8642" t="s">
        <v>7738</v>
      </c>
    </row>
    <row r="8643" spans="1:20" x14ac:dyDescent="0.25">
      <c r="A8643" t="s">
        <v>6949</v>
      </c>
      <c r="B8643" s="2">
        <v>43071</v>
      </c>
      <c r="C8643" s="2">
        <v>43071</v>
      </c>
      <c r="D8643" t="s">
        <v>654</v>
      </c>
      <c r="E8643" t="s">
        <v>3055</v>
      </c>
      <c r="F8643" t="s">
        <v>889</v>
      </c>
      <c r="G8643" s="1">
        <v>6786</v>
      </c>
      <c r="H8643">
        <v>6</v>
      </c>
      <c r="I8643">
        <v>7</v>
      </c>
      <c r="J8643" s="1">
        <v>-4524</v>
      </c>
      <c r="K8643" t="s">
        <v>9128</v>
      </c>
      <c r="L8643" t="s">
        <v>9142</v>
      </c>
      <c r="M8643" t="s">
        <v>9584</v>
      </c>
      <c r="N8643" t="s">
        <v>8536</v>
      </c>
      <c r="O8643" t="s">
        <v>8671</v>
      </c>
      <c r="P8643" t="s">
        <v>8581</v>
      </c>
      <c r="Q8643">
        <v>85345</v>
      </c>
      <c r="R8643" t="s">
        <v>8542</v>
      </c>
      <c r="S8643" t="s">
        <v>8341</v>
      </c>
      <c r="T8643" t="s">
        <v>7736</v>
      </c>
    </row>
    <row r="8644" spans="1:20" x14ac:dyDescent="0.25">
      <c r="A8644" t="s">
        <v>6950</v>
      </c>
      <c r="B8644" s="2">
        <v>42316</v>
      </c>
      <c r="C8644" s="2">
        <v>42323</v>
      </c>
      <c r="D8644" t="s">
        <v>19</v>
      </c>
      <c r="E8644" t="s">
        <v>1681</v>
      </c>
      <c r="F8644" t="s">
        <v>591</v>
      </c>
      <c r="G8644" s="1">
        <v>31504</v>
      </c>
      <c r="H8644">
        <v>11</v>
      </c>
      <c r="I8644">
        <v>2</v>
      </c>
      <c r="J8644" s="1">
        <v>11814</v>
      </c>
      <c r="K8644" t="s">
        <v>9128</v>
      </c>
      <c r="L8644" t="s">
        <v>9191</v>
      </c>
      <c r="M8644" t="s">
        <v>9435</v>
      </c>
      <c r="N8644" t="s">
        <v>8536</v>
      </c>
      <c r="O8644" t="s">
        <v>8685</v>
      </c>
      <c r="P8644" t="s">
        <v>8546</v>
      </c>
      <c r="Q8644">
        <v>28540</v>
      </c>
      <c r="R8644" t="s">
        <v>8539</v>
      </c>
      <c r="S8644" t="s">
        <v>8112</v>
      </c>
      <c r="T8644" t="s">
        <v>7738</v>
      </c>
    </row>
    <row r="8645" spans="1:20" x14ac:dyDescent="0.25">
      <c r="A8645" t="s">
        <v>6950</v>
      </c>
      <c r="B8645" s="2">
        <v>42316</v>
      </c>
      <c r="C8645" s="2">
        <v>42323</v>
      </c>
      <c r="D8645" t="s">
        <v>19</v>
      </c>
      <c r="E8645" t="s">
        <v>1681</v>
      </c>
      <c r="F8645" t="s">
        <v>4369</v>
      </c>
      <c r="G8645" s="1">
        <v>504</v>
      </c>
      <c r="H8645">
        <v>1</v>
      </c>
      <c r="I8645">
        <v>2</v>
      </c>
      <c r="J8645" s="1">
        <v>1638</v>
      </c>
      <c r="K8645" t="s">
        <v>9128</v>
      </c>
      <c r="L8645" t="s">
        <v>9129</v>
      </c>
      <c r="M8645" t="s">
        <v>10728</v>
      </c>
      <c r="N8645" t="s">
        <v>8536</v>
      </c>
      <c r="O8645" t="s">
        <v>8685</v>
      </c>
      <c r="P8645" t="s">
        <v>8546</v>
      </c>
      <c r="Q8645">
        <v>28540</v>
      </c>
      <c r="R8645" t="s">
        <v>8539</v>
      </c>
      <c r="S8645" t="s">
        <v>8112</v>
      </c>
      <c r="T8645" t="s">
        <v>7738</v>
      </c>
    </row>
    <row r="8646" spans="1:20" x14ac:dyDescent="0.25">
      <c r="A8646" t="s">
        <v>6950</v>
      </c>
      <c r="B8646" s="2">
        <v>42316</v>
      </c>
      <c r="C8646" s="2">
        <v>42323</v>
      </c>
      <c r="D8646" t="s">
        <v>19</v>
      </c>
      <c r="E8646" t="s">
        <v>1681</v>
      </c>
      <c r="F8646" t="s">
        <v>824</v>
      </c>
      <c r="G8646" s="1">
        <v>39879</v>
      </c>
      <c r="H8646">
        <v>7</v>
      </c>
      <c r="I8646">
        <v>7</v>
      </c>
      <c r="J8646" s="1">
        <v>-292446</v>
      </c>
      <c r="K8646" t="s">
        <v>9128</v>
      </c>
      <c r="L8646" t="s">
        <v>9142</v>
      </c>
      <c r="M8646" t="s">
        <v>9553</v>
      </c>
      <c r="N8646" t="s">
        <v>8536</v>
      </c>
      <c r="O8646" t="s">
        <v>8685</v>
      </c>
      <c r="P8646" t="s">
        <v>8546</v>
      </c>
      <c r="Q8646">
        <v>28540</v>
      </c>
      <c r="R8646" t="s">
        <v>8539</v>
      </c>
      <c r="S8646" t="s">
        <v>8112</v>
      </c>
      <c r="T8646" t="s">
        <v>7738</v>
      </c>
    </row>
    <row r="8647" spans="1:20" x14ac:dyDescent="0.25">
      <c r="A8647" t="s">
        <v>6950</v>
      </c>
      <c r="B8647" s="2">
        <v>42316</v>
      </c>
      <c r="C8647" s="2">
        <v>42323</v>
      </c>
      <c r="D8647" t="s">
        <v>19</v>
      </c>
      <c r="E8647" t="s">
        <v>1681</v>
      </c>
      <c r="F8647" t="s">
        <v>650</v>
      </c>
      <c r="G8647" s="1">
        <v>4712</v>
      </c>
      <c r="H8647">
        <v>1</v>
      </c>
      <c r="I8647">
        <v>2</v>
      </c>
      <c r="J8647" s="1">
        <v>14136</v>
      </c>
      <c r="K8647" t="s">
        <v>9123</v>
      </c>
      <c r="L8647" t="s">
        <v>9135</v>
      </c>
      <c r="M8647" t="s">
        <v>9467</v>
      </c>
      <c r="N8647" t="s">
        <v>8536</v>
      </c>
      <c r="O8647" t="s">
        <v>8685</v>
      </c>
      <c r="P8647" t="s">
        <v>8546</v>
      </c>
      <c r="Q8647">
        <v>28540</v>
      </c>
      <c r="R8647" t="s">
        <v>8539</v>
      </c>
      <c r="S8647" t="s">
        <v>8112</v>
      </c>
      <c r="T8647" t="s">
        <v>7738</v>
      </c>
    </row>
    <row r="8648" spans="1:20" x14ac:dyDescent="0.25">
      <c r="A8648" t="s">
        <v>6951</v>
      </c>
      <c r="B8648" s="2">
        <v>42699</v>
      </c>
      <c r="C8648" s="2">
        <v>42703</v>
      </c>
      <c r="D8648" t="s">
        <v>19</v>
      </c>
      <c r="E8648" t="s">
        <v>3986</v>
      </c>
      <c r="F8648" t="s">
        <v>348</v>
      </c>
      <c r="G8648" s="1">
        <v>194352</v>
      </c>
      <c r="H8648">
        <v>3</v>
      </c>
      <c r="I8648">
        <v>2</v>
      </c>
      <c r="J8648" s="1">
        <v>194352</v>
      </c>
      <c r="K8648" t="s">
        <v>9123</v>
      </c>
      <c r="L8648" t="s">
        <v>9126</v>
      </c>
      <c r="M8648" t="s">
        <v>9309</v>
      </c>
      <c r="N8648" t="s">
        <v>8536</v>
      </c>
      <c r="O8648" t="s">
        <v>8540</v>
      </c>
      <c r="P8648" t="s">
        <v>8541</v>
      </c>
      <c r="Q8648">
        <v>90032</v>
      </c>
      <c r="R8648" t="s">
        <v>8542</v>
      </c>
      <c r="S8648" t="s">
        <v>8446</v>
      </c>
      <c r="T8648" t="s">
        <v>7736</v>
      </c>
    </row>
    <row r="8649" spans="1:20" x14ac:dyDescent="0.25">
      <c r="A8649" t="s">
        <v>6952</v>
      </c>
      <c r="B8649" s="2">
        <v>42343</v>
      </c>
      <c r="C8649" s="2">
        <v>42346</v>
      </c>
      <c r="D8649" t="s">
        <v>79</v>
      </c>
      <c r="E8649" t="s">
        <v>3367</v>
      </c>
      <c r="F8649" t="s">
        <v>439</v>
      </c>
      <c r="G8649" s="1">
        <v>97424</v>
      </c>
      <c r="H8649">
        <v>2</v>
      </c>
      <c r="I8649">
        <v>2</v>
      </c>
      <c r="J8649" s="1">
        <v>109602</v>
      </c>
      <c r="K8649" t="s">
        <v>9123</v>
      </c>
      <c r="L8649" t="s">
        <v>9126</v>
      </c>
      <c r="M8649" t="s">
        <v>9354</v>
      </c>
      <c r="N8649" t="s">
        <v>8536</v>
      </c>
      <c r="O8649" t="s">
        <v>8901</v>
      </c>
      <c r="P8649" t="s">
        <v>8586</v>
      </c>
      <c r="Q8649">
        <v>37211</v>
      </c>
      <c r="R8649" t="s">
        <v>8539</v>
      </c>
      <c r="S8649" t="s">
        <v>8383</v>
      </c>
      <c r="T8649" t="s">
        <v>7738</v>
      </c>
    </row>
    <row r="8650" spans="1:20" x14ac:dyDescent="0.25">
      <c r="A8650" t="s">
        <v>6953</v>
      </c>
      <c r="B8650" s="2">
        <v>42580</v>
      </c>
      <c r="C8650" s="2">
        <v>42585</v>
      </c>
      <c r="D8650" t="s">
        <v>19</v>
      </c>
      <c r="E8650" t="s">
        <v>3443</v>
      </c>
      <c r="F8650" t="s">
        <v>1503</v>
      </c>
      <c r="G8650" s="1">
        <v>70476</v>
      </c>
      <c r="H8650">
        <v>5</v>
      </c>
      <c r="I8650">
        <v>2</v>
      </c>
      <c r="J8650" s="1">
        <v>264285</v>
      </c>
      <c r="K8650" t="s">
        <v>9128</v>
      </c>
      <c r="L8650" t="s">
        <v>9133</v>
      </c>
      <c r="M8650" t="s">
        <v>9855</v>
      </c>
      <c r="N8650" t="s">
        <v>8536</v>
      </c>
      <c r="O8650" t="s">
        <v>8599</v>
      </c>
      <c r="P8650" t="s">
        <v>8546</v>
      </c>
      <c r="Q8650">
        <v>28205</v>
      </c>
      <c r="R8650" t="s">
        <v>8539</v>
      </c>
      <c r="S8650" t="s">
        <v>8391</v>
      </c>
      <c r="T8650" t="s">
        <v>7736</v>
      </c>
    </row>
    <row r="8651" spans="1:20" x14ac:dyDescent="0.25">
      <c r="A8651" t="s">
        <v>6953</v>
      </c>
      <c r="B8651" s="2">
        <v>42580</v>
      </c>
      <c r="C8651" s="2">
        <v>42585</v>
      </c>
      <c r="D8651" t="s">
        <v>19</v>
      </c>
      <c r="E8651" t="s">
        <v>3443</v>
      </c>
      <c r="F8651" t="s">
        <v>947</v>
      </c>
      <c r="G8651" s="1">
        <v>27396</v>
      </c>
      <c r="H8651">
        <v>3</v>
      </c>
      <c r="I8651">
        <v>7</v>
      </c>
      <c r="J8651" s="1">
        <v>-200904</v>
      </c>
      <c r="K8651" t="s">
        <v>9128</v>
      </c>
      <c r="L8651" t="s">
        <v>9142</v>
      </c>
      <c r="M8651" t="s">
        <v>9611</v>
      </c>
      <c r="N8651" t="s">
        <v>8536</v>
      </c>
      <c r="O8651" t="s">
        <v>8599</v>
      </c>
      <c r="P8651" t="s">
        <v>8546</v>
      </c>
      <c r="Q8651">
        <v>28205</v>
      </c>
      <c r="R8651" t="s">
        <v>8539</v>
      </c>
      <c r="S8651" t="s">
        <v>8391</v>
      </c>
      <c r="T8651" t="s">
        <v>7736</v>
      </c>
    </row>
    <row r="8652" spans="1:20" x14ac:dyDescent="0.25">
      <c r="A8652" t="s">
        <v>6954</v>
      </c>
      <c r="B8652" s="2">
        <v>41895</v>
      </c>
      <c r="C8652" s="2">
        <v>41895</v>
      </c>
      <c r="D8652" t="s">
        <v>654</v>
      </c>
      <c r="E8652" t="s">
        <v>1147</v>
      </c>
      <c r="F8652" t="s">
        <v>4885</v>
      </c>
      <c r="G8652" s="1">
        <v>57</v>
      </c>
      <c r="H8652">
        <v>5</v>
      </c>
      <c r="I8652">
        <v>0</v>
      </c>
      <c r="J8652" s="1">
        <v>2679</v>
      </c>
      <c r="K8652" t="s">
        <v>9128</v>
      </c>
      <c r="L8652" t="s">
        <v>9191</v>
      </c>
      <c r="M8652" t="s">
        <v>10809</v>
      </c>
      <c r="N8652" t="s">
        <v>8536</v>
      </c>
      <c r="O8652" t="s">
        <v>8547</v>
      </c>
      <c r="P8652" t="s">
        <v>8548</v>
      </c>
      <c r="Q8652">
        <v>98103</v>
      </c>
      <c r="R8652" t="s">
        <v>8542</v>
      </c>
      <c r="S8652" t="s">
        <v>7999</v>
      </c>
      <c r="T8652" t="s">
        <v>7736</v>
      </c>
    </row>
    <row r="8653" spans="1:20" x14ac:dyDescent="0.25">
      <c r="A8653" t="s">
        <v>6954</v>
      </c>
      <c r="B8653" s="2">
        <v>41895</v>
      </c>
      <c r="C8653" s="2">
        <v>41895</v>
      </c>
      <c r="D8653" t="s">
        <v>654</v>
      </c>
      <c r="E8653" t="s">
        <v>1147</v>
      </c>
      <c r="F8653" t="s">
        <v>570</v>
      </c>
      <c r="G8653" s="1">
        <v>1419</v>
      </c>
      <c r="H8653">
        <v>3</v>
      </c>
      <c r="I8653">
        <v>0</v>
      </c>
      <c r="J8653" s="1">
        <v>55341</v>
      </c>
      <c r="K8653" t="s">
        <v>9123</v>
      </c>
      <c r="L8653" t="s">
        <v>9135</v>
      </c>
      <c r="M8653" t="s">
        <v>9424</v>
      </c>
      <c r="N8653" t="s">
        <v>8536</v>
      </c>
      <c r="O8653" t="s">
        <v>8547</v>
      </c>
      <c r="P8653" t="s">
        <v>8548</v>
      </c>
      <c r="Q8653">
        <v>98103</v>
      </c>
      <c r="R8653" t="s">
        <v>8542</v>
      </c>
      <c r="S8653" t="s">
        <v>7999</v>
      </c>
      <c r="T8653" t="s">
        <v>7736</v>
      </c>
    </row>
    <row r="8654" spans="1:20" x14ac:dyDescent="0.25">
      <c r="A8654" t="s">
        <v>6954</v>
      </c>
      <c r="B8654" s="2">
        <v>41895</v>
      </c>
      <c r="C8654" s="2">
        <v>41895</v>
      </c>
      <c r="D8654" t="s">
        <v>654</v>
      </c>
      <c r="E8654" t="s">
        <v>1147</v>
      </c>
      <c r="F8654" t="s">
        <v>1017</v>
      </c>
      <c r="G8654" s="1">
        <v>73</v>
      </c>
      <c r="H8654">
        <v>2</v>
      </c>
      <c r="I8654">
        <v>0</v>
      </c>
      <c r="J8654" s="1">
        <v>219</v>
      </c>
      <c r="K8654" t="s">
        <v>9128</v>
      </c>
      <c r="L8654" t="s">
        <v>9273</v>
      </c>
      <c r="M8654" t="s">
        <v>9642</v>
      </c>
      <c r="N8654" t="s">
        <v>8536</v>
      </c>
      <c r="O8654" t="s">
        <v>8547</v>
      </c>
      <c r="P8654" t="s">
        <v>8548</v>
      </c>
      <c r="Q8654">
        <v>98103</v>
      </c>
      <c r="R8654" t="s">
        <v>8542</v>
      </c>
      <c r="S8654" t="s">
        <v>7999</v>
      </c>
      <c r="T8654" t="s">
        <v>7736</v>
      </c>
    </row>
    <row r="8655" spans="1:20" x14ac:dyDescent="0.25">
      <c r="A8655" t="s">
        <v>6954</v>
      </c>
      <c r="B8655" s="2">
        <v>41895</v>
      </c>
      <c r="C8655" s="2">
        <v>41895</v>
      </c>
      <c r="D8655" t="s">
        <v>654</v>
      </c>
      <c r="E8655" t="s">
        <v>1147</v>
      </c>
      <c r="F8655" t="s">
        <v>1212</v>
      </c>
      <c r="G8655" s="1">
        <v>19998</v>
      </c>
      <c r="H8655">
        <v>2</v>
      </c>
      <c r="I8655">
        <v>0</v>
      </c>
      <c r="J8655" s="1">
        <v>759924</v>
      </c>
      <c r="K8655" t="s">
        <v>9139</v>
      </c>
      <c r="L8655" t="s">
        <v>9162</v>
      </c>
      <c r="M8655" t="s">
        <v>9728</v>
      </c>
      <c r="N8655" t="s">
        <v>8536</v>
      </c>
      <c r="O8655" t="s">
        <v>8547</v>
      </c>
      <c r="P8655" t="s">
        <v>8548</v>
      </c>
      <c r="Q8655">
        <v>98103</v>
      </c>
      <c r="R8655" t="s">
        <v>8542</v>
      </c>
      <c r="S8655" t="s">
        <v>7999</v>
      </c>
      <c r="T8655" t="s">
        <v>7736</v>
      </c>
    </row>
    <row r="8656" spans="1:20" x14ac:dyDescent="0.25">
      <c r="A8656" t="s">
        <v>6954</v>
      </c>
      <c r="B8656" s="2">
        <v>41895</v>
      </c>
      <c r="C8656" s="2">
        <v>41895</v>
      </c>
      <c r="D8656" t="s">
        <v>654</v>
      </c>
      <c r="E8656" t="s">
        <v>1147</v>
      </c>
      <c r="F8656" t="s">
        <v>3869</v>
      </c>
      <c r="G8656" s="1">
        <v>14496</v>
      </c>
      <c r="H8656">
        <v>4</v>
      </c>
      <c r="I8656">
        <v>0</v>
      </c>
      <c r="J8656" s="1">
        <v>608832</v>
      </c>
      <c r="K8656" t="s">
        <v>9139</v>
      </c>
      <c r="L8656" t="s">
        <v>9162</v>
      </c>
      <c r="M8656" t="s">
        <v>10628</v>
      </c>
      <c r="N8656" t="s">
        <v>8536</v>
      </c>
      <c r="O8656" t="s">
        <v>8547</v>
      </c>
      <c r="P8656" t="s">
        <v>8548</v>
      </c>
      <c r="Q8656">
        <v>98103</v>
      </c>
      <c r="R8656" t="s">
        <v>8542</v>
      </c>
      <c r="S8656" t="s">
        <v>7999</v>
      </c>
      <c r="T8656" t="s">
        <v>7736</v>
      </c>
    </row>
    <row r="8657" spans="1:20" x14ac:dyDescent="0.25">
      <c r="A8657" t="s">
        <v>6954</v>
      </c>
      <c r="B8657" s="2">
        <v>41895</v>
      </c>
      <c r="C8657" s="2">
        <v>41895</v>
      </c>
      <c r="D8657" t="s">
        <v>654</v>
      </c>
      <c r="E8657" t="s">
        <v>1147</v>
      </c>
      <c r="F8657" t="s">
        <v>2210</v>
      </c>
      <c r="G8657" s="1">
        <v>1180</v>
      </c>
      <c r="H8657">
        <v>2</v>
      </c>
      <c r="I8657">
        <v>0</v>
      </c>
      <c r="J8657" s="1">
        <v>2006</v>
      </c>
      <c r="K8657" t="s">
        <v>9139</v>
      </c>
      <c r="L8657" t="s">
        <v>9162</v>
      </c>
      <c r="M8657" t="s">
        <v>10139</v>
      </c>
      <c r="N8657" t="s">
        <v>8536</v>
      </c>
      <c r="O8657" t="s">
        <v>8547</v>
      </c>
      <c r="P8657" t="s">
        <v>8548</v>
      </c>
      <c r="Q8657">
        <v>98103</v>
      </c>
      <c r="R8657" t="s">
        <v>8542</v>
      </c>
      <c r="S8657" t="s">
        <v>7999</v>
      </c>
      <c r="T8657" t="s">
        <v>7736</v>
      </c>
    </row>
    <row r="8658" spans="1:20" x14ac:dyDescent="0.25">
      <c r="A8658" t="s">
        <v>6954</v>
      </c>
      <c r="B8658" s="2">
        <v>41895</v>
      </c>
      <c r="C8658" s="2">
        <v>41895</v>
      </c>
      <c r="D8658" t="s">
        <v>654</v>
      </c>
      <c r="E8658" t="s">
        <v>1147</v>
      </c>
      <c r="F8658" t="s">
        <v>3509</v>
      </c>
      <c r="G8658" s="1">
        <v>4894</v>
      </c>
      <c r="H8658">
        <v>1</v>
      </c>
      <c r="I8658">
        <v>0</v>
      </c>
      <c r="J8658" s="1">
        <v>2447</v>
      </c>
      <c r="K8658" t="s">
        <v>9128</v>
      </c>
      <c r="L8658" t="s">
        <v>9148</v>
      </c>
      <c r="M8658" t="s">
        <v>10550</v>
      </c>
      <c r="N8658" t="s">
        <v>8536</v>
      </c>
      <c r="O8658" t="s">
        <v>8547</v>
      </c>
      <c r="P8658" t="s">
        <v>8548</v>
      </c>
      <c r="Q8658">
        <v>98103</v>
      </c>
      <c r="R8658" t="s">
        <v>8542</v>
      </c>
      <c r="S8658" t="s">
        <v>7999</v>
      </c>
      <c r="T8658" t="s">
        <v>7736</v>
      </c>
    </row>
    <row r="8659" spans="1:20" x14ac:dyDescent="0.25">
      <c r="A8659" t="s">
        <v>6954</v>
      </c>
      <c r="B8659" s="2">
        <v>41895</v>
      </c>
      <c r="C8659" s="2">
        <v>41895</v>
      </c>
      <c r="D8659" t="s">
        <v>654</v>
      </c>
      <c r="E8659" t="s">
        <v>1147</v>
      </c>
      <c r="F8659" t="s">
        <v>2733</v>
      </c>
      <c r="G8659" s="1">
        <v>2266</v>
      </c>
      <c r="H8659">
        <v>2</v>
      </c>
      <c r="I8659">
        <v>0</v>
      </c>
      <c r="J8659" s="1">
        <v>97438</v>
      </c>
      <c r="K8659" t="s">
        <v>9128</v>
      </c>
      <c r="L8659" t="s">
        <v>9144</v>
      </c>
      <c r="M8659" t="s">
        <v>10319</v>
      </c>
      <c r="N8659" t="s">
        <v>8536</v>
      </c>
      <c r="O8659" t="s">
        <v>8547</v>
      </c>
      <c r="P8659" t="s">
        <v>8548</v>
      </c>
      <c r="Q8659">
        <v>98103</v>
      </c>
      <c r="R8659" t="s">
        <v>8542</v>
      </c>
      <c r="S8659" t="s">
        <v>7999</v>
      </c>
      <c r="T8659" t="s">
        <v>7736</v>
      </c>
    </row>
    <row r="8660" spans="1:20" x14ac:dyDescent="0.25">
      <c r="A8660" t="s">
        <v>6955</v>
      </c>
      <c r="B8660" s="2">
        <v>42542</v>
      </c>
      <c r="C8660" s="2">
        <v>42546</v>
      </c>
      <c r="D8660" t="s">
        <v>19</v>
      </c>
      <c r="E8660" t="s">
        <v>154</v>
      </c>
      <c r="F8660" t="s">
        <v>1725</v>
      </c>
      <c r="G8660" s="1">
        <v>836</v>
      </c>
      <c r="H8660">
        <v>1</v>
      </c>
      <c r="I8660">
        <v>8</v>
      </c>
      <c r="J8660" s="1">
        <v>-13376</v>
      </c>
      <c r="K8660" t="s">
        <v>9128</v>
      </c>
      <c r="L8660" t="s">
        <v>9142</v>
      </c>
      <c r="M8660" t="s">
        <v>9942</v>
      </c>
      <c r="N8660" t="s">
        <v>8536</v>
      </c>
      <c r="O8660" t="s">
        <v>8579</v>
      </c>
      <c r="P8660" t="s">
        <v>8566</v>
      </c>
      <c r="Q8660">
        <v>60623</v>
      </c>
      <c r="R8660" t="s">
        <v>8551</v>
      </c>
      <c r="S8660" t="s">
        <v>7771</v>
      </c>
      <c r="T8660" t="s">
        <v>7738</v>
      </c>
    </row>
    <row r="8661" spans="1:20" x14ac:dyDescent="0.25">
      <c r="A8661" t="s">
        <v>6956</v>
      </c>
      <c r="B8661" s="2">
        <v>42616</v>
      </c>
      <c r="C8661" s="2">
        <v>42621</v>
      </c>
      <c r="D8661" t="s">
        <v>19</v>
      </c>
      <c r="E8661" t="s">
        <v>2962</v>
      </c>
      <c r="F8661" t="s">
        <v>3388</v>
      </c>
      <c r="G8661" s="1">
        <v>3096</v>
      </c>
      <c r="H8661">
        <v>6</v>
      </c>
      <c r="I8661">
        <v>2</v>
      </c>
      <c r="J8661" s="1">
        <v>11223</v>
      </c>
      <c r="K8661" t="s">
        <v>9128</v>
      </c>
      <c r="L8661" t="s">
        <v>9148</v>
      </c>
      <c r="M8661" t="s">
        <v>10520</v>
      </c>
      <c r="N8661" t="s">
        <v>8536</v>
      </c>
      <c r="O8661" t="s">
        <v>8646</v>
      </c>
      <c r="P8661" t="s">
        <v>8604</v>
      </c>
      <c r="Q8661">
        <v>45231</v>
      </c>
      <c r="R8661" t="s">
        <v>8561</v>
      </c>
      <c r="S8661" t="s">
        <v>8326</v>
      </c>
      <c r="T8661" t="s">
        <v>7738</v>
      </c>
    </row>
    <row r="8662" spans="1:20" x14ac:dyDescent="0.25">
      <c r="A8662" t="s">
        <v>6957</v>
      </c>
      <c r="B8662" s="2">
        <v>43064</v>
      </c>
      <c r="C8662" s="2">
        <v>43069</v>
      </c>
      <c r="D8662" t="s">
        <v>19</v>
      </c>
      <c r="E8662" t="s">
        <v>2452</v>
      </c>
      <c r="F8662" t="s">
        <v>2474</v>
      </c>
      <c r="G8662" s="1">
        <v>72392</v>
      </c>
      <c r="H8662">
        <v>5</v>
      </c>
      <c r="I8662">
        <v>2</v>
      </c>
      <c r="J8662" s="1">
        <v>-81441</v>
      </c>
      <c r="K8662" t="s">
        <v>9123</v>
      </c>
      <c r="L8662" t="s">
        <v>9124</v>
      </c>
      <c r="M8662" t="s">
        <v>10225</v>
      </c>
      <c r="N8662" t="s">
        <v>8536</v>
      </c>
      <c r="O8662" t="s">
        <v>8543</v>
      </c>
      <c r="P8662" t="s">
        <v>8544</v>
      </c>
      <c r="Q8662">
        <v>33311</v>
      </c>
      <c r="R8662" t="s">
        <v>8539</v>
      </c>
      <c r="S8662" t="s">
        <v>8259</v>
      </c>
      <c r="T8662" t="s">
        <v>7736</v>
      </c>
    </row>
    <row r="8663" spans="1:20" x14ac:dyDescent="0.25">
      <c r="A8663" t="s">
        <v>6958</v>
      </c>
      <c r="B8663" s="2">
        <v>42136</v>
      </c>
      <c r="C8663" s="2">
        <v>42141</v>
      </c>
      <c r="D8663" t="s">
        <v>19</v>
      </c>
      <c r="E8663" t="s">
        <v>2382</v>
      </c>
      <c r="F8663" t="s">
        <v>4551</v>
      </c>
      <c r="G8663" s="1">
        <v>21968</v>
      </c>
      <c r="H8663">
        <v>4</v>
      </c>
      <c r="I8663">
        <v>6</v>
      </c>
      <c r="J8663" s="1">
        <v>-159268</v>
      </c>
      <c r="K8663" t="s">
        <v>9123</v>
      </c>
      <c r="L8663" t="s">
        <v>9135</v>
      </c>
      <c r="M8663" t="s">
        <v>10754</v>
      </c>
      <c r="N8663" t="s">
        <v>8536</v>
      </c>
      <c r="O8663" t="s">
        <v>8563</v>
      </c>
      <c r="P8663" t="s">
        <v>8550</v>
      </c>
      <c r="Q8663">
        <v>77041</v>
      </c>
      <c r="R8663" t="s">
        <v>8551</v>
      </c>
      <c r="S8663" t="s">
        <v>8244</v>
      </c>
      <c r="T8663" t="s">
        <v>7736</v>
      </c>
    </row>
    <row r="8664" spans="1:20" x14ac:dyDescent="0.25">
      <c r="A8664" t="s">
        <v>6958</v>
      </c>
      <c r="B8664" s="2">
        <v>42136</v>
      </c>
      <c r="C8664" s="2">
        <v>42141</v>
      </c>
      <c r="D8664" t="s">
        <v>19</v>
      </c>
      <c r="E8664" t="s">
        <v>2382</v>
      </c>
      <c r="F8664" t="s">
        <v>2068</v>
      </c>
      <c r="G8664" s="1">
        <v>619152</v>
      </c>
      <c r="H8664">
        <v>6</v>
      </c>
      <c r="I8664">
        <v>2</v>
      </c>
      <c r="J8664" s="1">
        <v>696546</v>
      </c>
      <c r="K8664" t="s">
        <v>9139</v>
      </c>
      <c r="L8664" t="s">
        <v>9140</v>
      </c>
      <c r="M8664" t="s">
        <v>10085</v>
      </c>
      <c r="N8664" t="s">
        <v>8536</v>
      </c>
      <c r="O8664" t="s">
        <v>8563</v>
      </c>
      <c r="P8664" t="s">
        <v>8550</v>
      </c>
      <c r="Q8664">
        <v>77041</v>
      </c>
      <c r="R8664" t="s">
        <v>8551</v>
      </c>
      <c r="S8664" t="s">
        <v>8244</v>
      </c>
      <c r="T8664" t="s">
        <v>7736</v>
      </c>
    </row>
    <row r="8665" spans="1:20" x14ac:dyDescent="0.25">
      <c r="A8665" t="s">
        <v>6958</v>
      </c>
      <c r="B8665" s="2">
        <v>42136</v>
      </c>
      <c r="C8665" s="2">
        <v>42141</v>
      </c>
      <c r="D8665" t="s">
        <v>19</v>
      </c>
      <c r="E8665" t="s">
        <v>2382</v>
      </c>
      <c r="F8665" t="s">
        <v>1239</v>
      </c>
      <c r="G8665" s="1">
        <v>127904</v>
      </c>
      <c r="H8665">
        <v>7</v>
      </c>
      <c r="I8665">
        <v>2</v>
      </c>
      <c r="J8665" s="1">
        <v>415688</v>
      </c>
      <c r="K8665" t="s">
        <v>9128</v>
      </c>
      <c r="L8665" t="s">
        <v>9148</v>
      </c>
      <c r="M8665" t="s">
        <v>9738</v>
      </c>
      <c r="N8665" t="s">
        <v>8536</v>
      </c>
      <c r="O8665" t="s">
        <v>8563</v>
      </c>
      <c r="P8665" t="s">
        <v>8550</v>
      </c>
      <c r="Q8665">
        <v>77041</v>
      </c>
      <c r="R8665" t="s">
        <v>8551</v>
      </c>
      <c r="S8665" t="s">
        <v>8244</v>
      </c>
      <c r="T8665" t="s">
        <v>7736</v>
      </c>
    </row>
    <row r="8666" spans="1:20" x14ac:dyDescent="0.25">
      <c r="A8666" t="s">
        <v>6959</v>
      </c>
      <c r="B8666" s="2">
        <v>42824</v>
      </c>
      <c r="C8666" s="2">
        <v>42826</v>
      </c>
      <c r="D8666" t="s">
        <v>11</v>
      </c>
      <c r="E8666" t="s">
        <v>1182</v>
      </c>
      <c r="F8666" t="s">
        <v>2612</v>
      </c>
      <c r="G8666" s="1">
        <v>942</v>
      </c>
      <c r="H8666">
        <v>5</v>
      </c>
      <c r="I8666">
        <v>0</v>
      </c>
      <c r="J8666" s="1">
        <v>39564</v>
      </c>
      <c r="K8666" t="s">
        <v>9123</v>
      </c>
      <c r="L8666" t="s">
        <v>9135</v>
      </c>
      <c r="M8666" t="s">
        <v>10276</v>
      </c>
      <c r="N8666" t="s">
        <v>8536</v>
      </c>
      <c r="O8666" t="s">
        <v>8652</v>
      </c>
      <c r="P8666" t="s">
        <v>8541</v>
      </c>
      <c r="Q8666">
        <v>90712</v>
      </c>
      <c r="R8666" t="s">
        <v>8542</v>
      </c>
      <c r="S8666" t="s">
        <v>8007</v>
      </c>
      <c r="T8666" t="s">
        <v>7736</v>
      </c>
    </row>
    <row r="8667" spans="1:20" x14ac:dyDescent="0.25">
      <c r="A8667" t="s">
        <v>6960</v>
      </c>
      <c r="B8667" s="2">
        <v>42691</v>
      </c>
      <c r="C8667" s="2">
        <v>42692</v>
      </c>
      <c r="D8667" t="s">
        <v>79</v>
      </c>
      <c r="E8667" t="s">
        <v>3981</v>
      </c>
      <c r="F8667" t="s">
        <v>1144</v>
      </c>
      <c r="G8667" s="1">
        <v>495</v>
      </c>
      <c r="H8667">
        <v>5</v>
      </c>
      <c r="I8667">
        <v>0</v>
      </c>
      <c r="J8667" s="1">
        <v>13365</v>
      </c>
      <c r="K8667" t="s">
        <v>9128</v>
      </c>
      <c r="L8667" t="s">
        <v>9273</v>
      </c>
      <c r="M8667" t="s">
        <v>9696</v>
      </c>
      <c r="N8667" t="s">
        <v>8536</v>
      </c>
      <c r="O8667" t="s">
        <v>8556</v>
      </c>
      <c r="P8667" t="s">
        <v>8541</v>
      </c>
      <c r="Q8667">
        <v>94122</v>
      </c>
      <c r="R8667" t="s">
        <v>8542</v>
      </c>
      <c r="S8667" t="s">
        <v>8445</v>
      </c>
      <c r="T8667" t="s">
        <v>7744</v>
      </c>
    </row>
    <row r="8668" spans="1:20" x14ac:dyDescent="0.25">
      <c r="A8668" t="s">
        <v>6961</v>
      </c>
      <c r="B8668" s="2">
        <v>42734</v>
      </c>
      <c r="C8668" s="2">
        <v>42737</v>
      </c>
      <c r="D8668" t="s">
        <v>79</v>
      </c>
      <c r="E8668" t="s">
        <v>6962</v>
      </c>
      <c r="F8668" t="s">
        <v>4095</v>
      </c>
      <c r="G8668" s="1">
        <v>1652</v>
      </c>
      <c r="H8668">
        <v>5</v>
      </c>
      <c r="I8668">
        <v>2</v>
      </c>
      <c r="J8668" s="1">
        <v>1652</v>
      </c>
      <c r="K8668" t="s">
        <v>9128</v>
      </c>
      <c r="L8668" t="s">
        <v>9137</v>
      </c>
      <c r="M8668" t="s">
        <v>10668</v>
      </c>
      <c r="N8668" t="s">
        <v>8536</v>
      </c>
      <c r="O8668" t="s">
        <v>8559</v>
      </c>
      <c r="P8668" t="s">
        <v>8560</v>
      </c>
      <c r="Q8668">
        <v>19140</v>
      </c>
      <c r="R8668" t="s">
        <v>8561</v>
      </c>
      <c r="S8668" t="s">
        <v>8526</v>
      </c>
      <c r="T8668" t="s">
        <v>7738</v>
      </c>
    </row>
    <row r="8669" spans="1:20" x14ac:dyDescent="0.25">
      <c r="A8669" t="s">
        <v>6963</v>
      </c>
      <c r="B8669" s="2">
        <v>42726</v>
      </c>
      <c r="C8669" s="2">
        <v>42728</v>
      </c>
      <c r="D8669" t="s">
        <v>11</v>
      </c>
      <c r="E8669" t="s">
        <v>2497</v>
      </c>
      <c r="F8669" t="s">
        <v>325</v>
      </c>
      <c r="G8669" s="1">
        <v>5536</v>
      </c>
      <c r="H8669">
        <v>4</v>
      </c>
      <c r="I8669">
        <v>2</v>
      </c>
      <c r="J8669" s="1">
        <v>19376</v>
      </c>
      <c r="K8669" t="s">
        <v>9128</v>
      </c>
      <c r="L8669" t="s">
        <v>9142</v>
      </c>
      <c r="M8669" t="s">
        <v>9294</v>
      </c>
      <c r="N8669" t="s">
        <v>8536</v>
      </c>
      <c r="O8669" t="s">
        <v>8547</v>
      </c>
      <c r="P8669" t="s">
        <v>8548</v>
      </c>
      <c r="Q8669">
        <v>98115</v>
      </c>
      <c r="R8669" t="s">
        <v>8542</v>
      </c>
      <c r="S8669" t="s">
        <v>8263</v>
      </c>
      <c r="T8669" t="s">
        <v>7744</v>
      </c>
    </row>
    <row r="8670" spans="1:20" x14ac:dyDescent="0.25">
      <c r="A8670" t="s">
        <v>6963</v>
      </c>
      <c r="B8670" s="2">
        <v>42726</v>
      </c>
      <c r="C8670" s="2">
        <v>42728</v>
      </c>
      <c r="D8670" t="s">
        <v>11</v>
      </c>
      <c r="E8670" t="s">
        <v>2497</v>
      </c>
      <c r="F8670" t="s">
        <v>4859</v>
      </c>
      <c r="G8670" s="1">
        <v>1156</v>
      </c>
      <c r="H8670">
        <v>1</v>
      </c>
      <c r="I8670">
        <v>2</v>
      </c>
      <c r="J8670" s="1">
        <v>3757</v>
      </c>
      <c r="K8670" t="s">
        <v>9139</v>
      </c>
      <c r="L8670" t="s">
        <v>9296</v>
      </c>
      <c r="M8670" t="s">
        <v>10807</v>
      </c>
      <c r="N8670" t="s">
        <v>8536</v>
      </c>
      <c r="O8670" t="s">
        <v>8547</v>
      </c>
      <c r="P8670" t="s">
        <v>8548</v>
      </c>
      <c r="Q8670">
        <v>98115</v>
      </c>
      <c r="R8670" t="s">
        <v>8542</v>
      </c>
      <c r="S8670" t="s">
        <v>8263</v>
      </c>
      <c r="T8670" t="s">
        <v>7744</v>
      </c>
    </row>
    <row r="8671" spans="1:20" x14ac:dyDescent="0.25">
      <c r="A8671" t="s">
        <v>6964</v>
      </c>
      <c r="B8671" s="2">
        <v>42358</v>
      </c>
      <c r="C8671" s="2">
        <v>42363</v>
      </c>
      <c r="D8671" t="s">
        <v>11</v>
      </c>
      <c r="E8671" t="s">
        <v>2248</v>
      </c>
      <c r="F8671" t="s">
        <v>2502</v>
      </c>
      <c r="G8671" s="1">
        <v>1712</v>
      </c>
      <c r="H8671">
        <v>4</v>
      </c>
      <c r="I8671">
        <v>0</v>
      </c>
      <c r="J8671" s="1">
        <v>7704</v>
      </c>
      <c r="K8671" t="s">
        <v>9128</v>
      </c>
      <c r="L8671" t="s">
        <v>9148</v>
      </c>
      <c r="M8671" t="s">
        <v>9172</v>
      </c>
      <c r="N8671" t="s">
        <v>8536</v>
      </c>
      <c r="O8671" t="s">
        <v>8540</v>
      </c>
      <c r="P8671" t="s">
        <v>8541</v>
      </c>
      <c r="Q8671">
        <v>90036</v>
      </c>
      <c r="R8671" t="s">
        <v>8542</v>
      </c>
      <c r="S8671" t="s">
        <v>8220</v>
      </c>
      <c r="T8671" t="s">
        <v>7736</v>
      </c>
    </row>
    <row r="8672" spans="1:20" x14ac:dyDescent="0.25">
      <c r="A8672" t="s">
        <v>6965</v>
      </c>
      <c r="B8672" s="2">
        <v>42000</v>
      </c>
      <c r="C8672" s="2">
        <v>42005</v>
      </c>
      <c r="D8672" t="s">
        <v>11</v>
      </c>
      <c r="E8672" t="s">
        <v>188</v>
      </c>
      <c r="F8672" t="s">
        <v>4246</v>
      </c>
      <c r="G8672" s="1">
        <v>182352</v>
      </c>
      <c r="H8672">
        <v>3</v>
      </c>
      <c r="I8672">
        <v>2</v>
      </c>
      <c r="J8672" s="1">
        <v>-182352</v>
      </c>
      <c r="K8672" t="s">
        <v>9123</v>
      </c>
      <c r="L8672" t="s">
        <v>9135</v>
      </c>
      <c r="M8672" t="s">
        <v>10705</v>
      </c>
      <c r="N8672" t="s">
        <v>8536</v>
      </c>
      <c r="O8672" t="s">
        <v>8717</v>
      </c>
      <c r="P8672" t="s">
        <v>8604</v>
      </c>
      <c r="Q8672">
        <v>44105</v>
      </c>
      <c r="R8672" t="s">
        <v>8561</v>
      </c>
      <c r="S8672" t="s">
        <v>7779</v>
      </c>
      <c r="T8672" t="s">
        <v>7736</v>
      </c>
    </row>
    <row r="8673" spans="1:20" x14ac:dyDescent="0.25">
      <c r="A8673" t="s">
        <v>6965</v>
      </c>
      <c r="B8673" s="2">
        <v>42000</v>
      </c>
      <c r="C8673" s="2">
        <v>42005</v>
      </c>
      <c r="D8673" t="s">
        <v>11</v>
      </c>
      <c r="E8673" t="s">
        <v>188</v>
      </c>
      <c r="F8673" t="s">
        <v>481</v>
      </c>
      <c r="G8673" s="1">
        <v>11816</v>
      </c>
      <c r="H8673">
        <v>2</v>
      </c>
      <c r="I8673">
        <v>2</v>
      </c>
      <c r="J8673" s="1">
        <v>-25109</v>
      </c>
      <c r="K8673" t="s">
        <v>9128</v>
      </c>
      <c r="L8673" t="s">
        <v>9133</v>
      </c>
      <c r="M8673" t="s">
        <v>9377</v>
      </c>
      <c r="N8673" t="s">
        <v>8536</v>
      </c>
      <c r="O8673" t="s">
        <v>8717</v>
      </c>
      <c r="P8673" t="s">
        <v>8604</v>
      </c>
      <c r="Q8673">
        <v>44105</v>
      </c>
      <c r="R8673" t="s">
        <v>8561</v>
      </c>
      <c r="S8673" t="s">
        <v>7779</v>
      </c>
      <c r="T8673" t="s">
        <v>7736</v>
      </c>
    </row>
    <row r="8674" spans="1:20" x14ac:dyDescent="0.25">
      <c r="A8674" t="s">
        <v>6966</v>
      </c>
      <c r="B8674" s="2">
        <v>42782</v>
      </c>
      <c r="C8674" s="2">
        <v>42787</v>
      </c>
      <c r="D8674" t="s">
        <v>19</v>
      </c>
      <c r="E8674" t="s">
        <v>2767</v>
      </c>
      <c r="F8674" t="s">
        <v>547</v>
      </c>
      <c r="G8674" s="1">
        <v>18368</v>
      </c>
      <c r="H8674">
        <v>2</v>
      </c>
      <c r="I8674">
        <v>2</v>
      </c>
      <c r="J8674" s="1">
        <v>61992</v>
      </c>
      <c r="K8674" t="s">
        <v>9128</v>
      </c>
      <c r="L8674" t="s">
        <v>9191</v>
      </c>
      <c r="M8674" t="s">
        <v>9412</v>
      </c>
      <c r="N8674" t="s">
        <v>8536</v>
      </c>
      <c r="O8674" t="s">
        <v>8587</v>
      </c>
      <c r="P8674" t="s">
        <v>8566</v>
      </c>
      <c r="Q8674">
        <v>62521</v>
      </c>
      <c r="R8674" t="s">
        <v>8551</v>
      </c>
      <c r="S8674" t="s">
        <v>8297</v>
      </c>
      <c r="T8674" t="s">
        <v>7736</v>
      </c>
    </row>
    <row r="8675" spans="1:20" x14ac:dyDescent="0.25">
      <c r="A8675" t="s">
        <v>6966</v>
      </c>
      <c r="B8675" s="2">
        <v>42782</v>
      </c>
      <c r="C8675" s="2">
        <v>42787</v>
      </c>
      <c r="D8675" t="s">
        <v>19</v>
      </c>
      <c r="E8675" t="s">
        <v>2767</v>
      </c>
      <c r="F8675" t="s">
        <v>252</v>
      </c>
      <c r="G8675" s="1">
        <v>600558</v>
      </c>
      <c r="H8675">
        <v>3</v>
      </c>
      <c r="I8675">
        <v>3</v>
      </c>
      <c r="J8675" s="1">
        <v>-85794</v>
      </c>
      <c r="K8675" t="s">
        <v>9123</v>
      </c>
      <c r="L8675" t="s">
        <v>9126</v>
      </c>
      <c r="M8675" t="s">
        <v>9260</v>
      </c>
      <c r="N8675" t="s">
        <v>8536</v>
      </c>
      <c r="O8675" t="s">
        <v>8587</v>
      </c>
      <c r="P8675" t="s">
        <v>8566</v>
      </c>
      <c r="Q8675">
        <v>62521</v>
      </c>
      <c r="R8675" t="s">
        <v>8551</v>
      </c>
      <c r="S8675" t="s">
        <v>8297</v>
      </c>
      <c r="T8675" t="s">
        <v>7736</v>
      </c>
    </row>
    <row r="8676" spans="1:20" x14ac:dyDescent="0.25">
      <c r="A8676" t="s">
        <v>6966</v>
      </c>
      <c r="B8676" s="2">
        <v>42782</v>
      </c>
      <c r="C8676" s="2">
        <v>42787</v>
      </c>
      <c r="D8676" t="s">
        <v>19</v>
      </c>
      <c r="E8676" t="s">
        <v>2767</v>
      </c>
      <c r="F8676" t="s">
        <v>408</v>
      </c>
      <c r="G8676" s="1">
        <v>50352</v>
      </c>
      <c r="H8676">
        <v>3</v>
      </c>
      <c r="I8676">
        <v>2</v>
      </c>
      <c r="J8676" s="1">
        <v>-81822</v>
      </c>
      <c r="K8676" t="s">
        <v>9128</v>
      </c>
      <c r="L8676" t="s">
        <v>9133</v>
      </c>
      <c r="M8676" t="s">
        <v>9335</v>
      </c>
      <c r="N8676" t="s">
        <v>8536</v>
      </c>
      <c r="O8676" t="s">
        <v>8587</v>
      </c>
      <c r="P8676" t="s">
        <v>8566</v>
      </c>
      <c r="Q8676">
        <v>62521</v>
      </c>
      <c r="R8676" t="s">
        <v>8551</v>
      </c>
      <c r="S8676" t="s">
        <v>8297</v>
      </c>
      <c r="T8676" t="s">
        <v>7736</v>
      </c>
    </row>
    <row r="8677" spans="1:20" x14ac:dyDescent="0.25">
      <c r="A8677" t="s">
        <v>6966</v>
      </c>
      <c r="B8677" s="2">
        <v>42782</v>
      </c>
      <c r="C8677" s="2">
        <v>42787</v>
      </c>
      <c r="D8677" t="s">
        <v>19</v>
      </c>
      <c r="E8677" t="s">
        <v>2767</v>
      </c>
      <c r="F8677" t="s">
        <v>1038</v>
      </c>
      <c r="G8677" s="1">
        <v>28032</v>
      </c>
      <c r="H8677">
        <v>6</v>
      </c>
      <c r="I8677">
        <v>2</v>
      </c>
      <c r="J8677" s="1">
        <v>3504</v>
      </c>
      <c r="K8677" t="s">
        <v>9128</v>
      </c>
      <c r="L8677" t="s">
        <v>9137</v>
      </c>
      <c r="M8677" t="s">
        <v>9651</v>
      </c>
      <c r="N8677" t="s">
        <v>8536</v>
      </c>
      <c r="O8677" t="s">
        <v>8587</v>
      </c>
      <c r="P8677" t="s">
        <v>8566</v>
      </c>
      <c r="Q8677">
        <v>62521</v>
      </c>
      <c r="R8677" t="s">
        <v>8551</v>
      </c>
      <c r="S8677" t="s">
        <v>8297</v>
      </c>
      <c r="T8677" t="s">
        <v>7736</v>
      </c>
    </row>
    <row r="8678" spans="1:20" x14ac:dyDescent="0.25">
      <c r="A8678" t="s">
        <v>6966</v>
      </c>
      <c r="B8678" s="2">
        <v>42782</v>
      </c>
      <c r="C8678" s="2">
        <v>42787</v>
      </c>
      <c r="D8678" t="s">
        <v>19</v>
      </c>
      <c r="E8678" t="s">
        <v>2767</v>
      </c>
      <c r="F8678" t="s">
        <v>2194</v>
      </c>
      <c r="G8678" s="1">
        <v>7692</v>
      </c>
      <c r="H8678">
        <v>1</v>
      </c>
      <c r="I8678">
        <v>6</v>
      </c>
      <c r="J8678" s="1">
        <v>-36537</v>
      </c>
      <c r="K8678" t="s">
        <v>9123</v>
      </c>
      <c r="L8678" t="s">
        <v>9135</v>
      </c>
      <c r="M8678" t="s">
        <v>10132</v>
      </c>
      <c r="N8678" t="s">
        <v>8536</v>
      </c>
      <c r="O8678" t="s">
        <v>8587</v>
      </c>
      <c r="P8678" t="s">
        <v>8566</v>
      </c>
      <c r="Q8678">
        <v>62521</v>
      </c>
      <c r="R8678" t="s">
        <v>8551</v>
      </c>
      <c r="S8678" t="s">
        <v>8297</v>
      </c>
      <c r="T8678" t="s">
        <v>7736</v>
      </c>
    </row>
    <row r="8679" spans="1:20" x14ac:dyDescent="0.25">
      <c r="A8679" t="s">
        <v>6967</v>
      </c>
      <c r="B8679" s="2">
        <v>43032</v>
      </c>
      <c r="C8679" s="2">
        <v>43034</v>
      </c>
      <c r="D8679" t="s">
        <v>79</v>
      </c>
      <c r="E8679" t="s">
        <v>599</v>
      </c>
      <c r="F8679" t="s">
        <v>2506</v>
      </c>
      <c r="G8679" s="1">
        <v>517405</v>
      </c>
      <c r="H8679">
        <v>5</v>
      </c>
      <c r="I8679">
        <v>3</v>
      </c>
      <c r="J8679" s="1">
        <v>-813065</v>
      </c>
      <c r="K8679" t="s">
        <v>9123</v>
      </c>
      <c r="L8679" t="s">
        <v>9131</v>
      </c>
      <c r="M8679" t="s">
        <v>10237</v>
      </c>
      <c r="N8679" t="s">
        <v>8536</v>
      </c>
      <c r="O8679" t="s">
        <v>9100</v>
      </c>
      <c r="P8679" t="s">
        <v>8550</v>
      </c>
      <c r="Q8679">
        <v>76063</v>
      </c>
      <c r="R8679" t="s">
        <v>8551</v>
      </c>
      <c r="S8679" t="s">
        <v>7876</v>
      </c>
      <c r="T8679" t="s">
        <v>7736</v>
      </c>
    </row>
    <row r="8680" spans="1:20" x14ac:dyDescent="0.25">
      <c r="A8680" t="s">
        <v>6968</v>
      </c>
      <c r="B8680" s="2">
        <v>42615</v>
      </c>
      <c r="C8680" s="2">
        <v>42620</v>
      </c>
      <c r="D8680" t="s">
        <v>11</v>
      </c>
      <c r="E8680" t="s">
        <v>1222</v>
      </c>
      <c r="F8680" t="s">
        <v>1318</v>
      </c>
      <c r="G8680" s="1">
        <v>8608</v>
      </c>
      <c r="H8680">
        <v>8</v>
      </c>
      <c r="I8680">
        <v>8</v>
      </c>
      <c r="J8680" s="1">
        <v>-133424</v>
      </c>
      <c r="K8680" t="s">
        <v>9128</v>
      </c>
      <c r="L8680" t="s">
        <v>9142</v>
      </c>
      <c r="M8680" t="s">
        <v>9774</v>
      </c>
      <c r="N8680" t="s">
        <v>8536</v>
      </c>
      <c r="O8680" t="s">
        <v>8563</v>
      </c>
      <c r="P8680" t="s">
        <v>8550</v>
      </c>
      <c r="Q8680">
        <v>77070</v>
      </c>
      <c r="R8680" t="s">
        <v>8551</v>
      </c>
      <c r="S8680" t="s">
        <v>8017</v>
      </c>
      <c r="T8680" t="s">
        <v>7744</v>
      </c>
    </row>
    <row r="8681" spans="1:20" x14ac:dyDescent="0.25">
      <c r="A8681" t="s">
        <v>6968</v>
      </c>
      <c r="B8681" s="2">
        <v>42615</v>
      </c>
      <c r="C8681" s="2">
        <v>42620</v>
      </c>
      <c r="D8681" t="s">
        <v>11</v>
      </c>
      <c r="E8681" t="s">
        <v>1222</v>
      </c>
      <c r="F8681" t="s">
        <v>1424</v>
      </c>
      <c r="G8681" s="1">
        <v>15956</v>
      </c>
      <c r="H8681">
        <v>5</v>
      </c>
      <c r="I8681">
        <v>2</v>
      </c>
      <c r="J8681" s="1">
        <v>339065</v>
      </c>
      <c r="K8681" t="s">
        <v>9139</v>
      </c>
      <c r="L8681" t="s">
        <v>9162</v>
      </c>
      <c r="M8681" t="s">
        <v>9823</v>
      </c>
      <c r="N8681" t="s">
        <v>8536</v>
      </c>
      <c r="O8681" t="s">
        <v>8563</v>
      </c>
      <c r="P8681" t="s">
        <v>8550</v>
      </c>
      <c r="Q8681">
        <v>77070</v>
      </c>
      <c r="R8681" t="s">
        <v>8551</v>
      </c>
      <c r="S8681" t="s">
        <v>8017</v>
      </c>
      <c r="T8681" t="s">
        <v>7744</v>
      </c>
    </row>
    <row r="8682" spans="1:20" x14ac:dyDescent="0.25">
      <c r="A8682" t="s">
        <v>6969</v>
      </c>
      <c r="B8682" s="2">
        <v>42705</v>
      </c>
      <c r="C8682" s="2">
        <v>42707</v>
      </c>
      <c r="D8682" t="s">
        <v>11</v>
      </c>
      <c r="E8682" t="s">
        <v>277</v>
      </c>
      <c r="F8682" t="s">
        <v>463</v>
      </c>
      <c r="G8682" s="1">
        <v>210455</v>
      </c>
      <c r="H8682">
        <v>7</v>
      </c>
      <c r="I8682">
        <v>0</v>
      </c>
      <c r="J8682" s="1">
        <v>6945015</v>
      </c>
      <c r="K8682" t="s">
        <v>9128</v>
      </c>
      <c r="L8682" t="s">
        <v>9144</v>
      </c>
      <c r="M8682" t="s">
        <v>9369</v>
      </c>
      <c r="N8682" t="s">
        <v>8536</v>
      </c>
      <c r="O8682" t="s">
        <v>8678</v>
      </c>
      <c r="P8682" t="s">
        <v>8583</v>
      </c>
      <c r="Q8682">
        <v>23223</v>
      </c>
      <c r="R8682" t="s">
        <v>8539</v>
      </c>
      <c r="S8682" t="s">
        <v>7801</v>
      </c>
      <c r="T8682" t="s">
        <v>7738</v>
      </c>
    </row>
    <row r="8683" spans="1:20" x14ac:dyDescent="0.25">
      <c r="A8683" t="s">
        <v>6969</v>
      </c>
      <c r="B8683" s="2">
        <v>42705</v>
      </c>
      <c r="C8683" s="2">
        <v>42707</v>
      </c>
      <c r="D8683" t="s">
        <v>11</v>
      </c>
      <c r="E8683" t="s">
        <v>277</v>
      </c>
      <c r="F8683" t="s">
        <v>1232</v>
      </c>
      <c r="G8683" s="1">
        <v>407</v>
      </c>
      <c r="H8683">
        <v>5</v>
      </c>
      <c r="I8683">
        <v>0</v>
      </c>
      <c r="J8683" s="1">
        <v>11803</v>
      </c>
      <c r="K8683" t="s">
        <v>9128</v>
      </c>
      <c r="L8683" t="s">
        <v>9273</v>
      </c>
      <c r="M8683" t="s">
        <v>9735</v>
      </c>
      <c r="N8683" t="s">
        <v>8536</v>
      </c>
      <c r="O8683" t="s">
        <v>8678</v>
      </c>
      <c r="P8683" t="s">
        <v>8583</v>
      </c>
      <c r="Q8683">
        <v>23223</v>
      </c>
      <c r="R8683" t="s">
        <v>8539</v>
      </c>
      <c r="S8683" t="s">
        <v>7801</v>
      </c>
      <c r="T8683" t="s">
        <v>7738</v>
      </c>
    </row>
    <row r="8684" spans="1:20" x14ac:dyDescent="0.25">
      <c r="A8684" t="s">
        <v>6970</v>
      </c>
      <c r="B8684" s="2">
        <v>41948</v>
      </c>
      <c r="C8684" s="2">
        <v>41953</v>
      </c>
      <c r="D8684" t="s">
        <v>19</v>
      </c>
      <c r="E8684" t="s">
        <v>1127</v>
      </c>
      <c r="F8684" t="s">
        <v>3248</v>
      </c>
      <c r="G8684" s="1">
        <v>4779</v>
      </c>
      <c r="H8684">
        <v>3</v>
      </c>
      <c r="I8684">
        <v>0</v>
      </c>
      <c r="J8684" s="1">
        <v>162486</v>
      </c>
      <c r="K8684" t="s">
        <v>9139</v>
      </c>
      <c r="L8684" t="s">
        <v>9162</v>
      </c>
      <c r="M8684" t="s">
        <v>10478</v>
      </c>
      <c r="N8684" t="s">
        <v>8536</v>
      </c>
      <c r="O8684" t="s">
        <v>8653</v>
      </c>
      <c r="P8684" t="s">
        <v>8583</v>
      </c>
      <c r="Q8684">
        <v>22204</v>
      </c>
      <c r="R8684" t="s">
        <v>8539</v>
      </c>
      <c r="S8684" t="s">
        <v>7994</v>
      </c>
      <c r="T8684" t="s">
        <v>7744</v>
      </c>
    </row>
    <row r="8685" spans="1:20" x14ac:dyDescent="0.25">
      <c r="A8685" t="s">
        <v>6971</v>
      </c>
      <c r="B8685" s="2">
        <v>43064</v>
      </c>
      <c r="C8685" s="2">
        <v>43070</v>
      </c>
      <c r="D8685" t="s">
        <v>19</v>
      </c>
      <c r="E8685" t="s">
        <v>1594</v>
      </c>
      <c r="F8685" t="s">
        <v>1409</v>
      </c>
      <c r="G8685" s="1">
        <v>516</v>
      </c>
      <c r="H8685">
        <v>2</v>
      </c>
      <c r="I8685">
        <v>0</v>
      </c>
      <c r="J8685" s="1">
        <v>13416</v>
      </c>
      <c r="K8685" t="s">
        <v>9128</v>
      </c>
      <c r="L8685" t="s">
        <v>9137</v>
      </c>
      <c r="M8685" t="s">
        <v>9817</v>
      </c>
      <c r="N8685" t="s">
        <v>8536</v>
      </c>
      <c r="O8685" t="s">
        <v>8556</v>
      </c>
      <c r="P8685" t="s">
        <v>8541</v>
      </c>
      <c r="Q8685">
        <v>94122</v>
      </c>
      <c r="R8685" t="s">
        <v>8542</v>
      </c>
      <c r="S8685" t="s">
        <v>8094</v>
      </c>
      <c r="T8685" t="s">
        <v>7736</v>
      </c>
    </row>
    <row r="8686" spans="1:20" x14ac:dyDescent="0.25">
      <c r="A8686" t="s">
        <v>6972</v>
      </c>
      <c r="B8686" s="2">
        <v>42720</v>
      </c>
      <c r="C8686" s="2">
        <v>42727</v>
      </c>
      <c r="D8686" t="s">
        <v>19</v>
      </c>
      <c r="E8686" t="s">
        <v>822</v>
      </c>
      <c r="F8686" t="s">
        <v>854</v>
      </c>
      <c r="G8686" s="1">
        <v>2121</v>
      </c>
      <c r="H8686">
        <v>7</v>
      </c>
      <c r="I8686">
        <v>0</v>
      </c>
      <c r="J8686" s="1">
        <v>44541</v>
      </c>
      <c r="K8686" t="s">
        <v>9139</v>
      </c>
      <c r="L8686" t="s">
        <v>9162</v>
      </c>
      <c r="M8686" t="s">
        <v>9568</v>
      </c>
      <c r="N8686" t="s">
        <v>8536</v>
      </c>
      <c r="O8686" t="s">
        <v>8642</v>
      </c>
      <c r="P8686" t="s">
        <v>8541</v>
      </c>
      <c r="Q8686">
        <v>92024</v>
      </c>
      <c r="R8686" t="s">
        <v>8542</v>
      </c>
      <c r="S8686" t="s">
        <v>7922</v>
      </c>
      <c r="T8686" t="s">
        <v>7744</v>
      </c>
    </row>
    <row r="8687" spans="1:20" x14ac:dyDescent="0.25">
      <c r="A8687" t="s">
        <v>6973</v>
      </c>
      <c r="B8687" s="2">
        <v>43053</v>
      </c>
      <c r="C8687" s="2">
        <v>43057</v>
      </c>
      <c r="D8687" t="s">
        <v>11</v>
      </c>
      <c r="E8687" t="s">
        <v>2150</v>
      </c>
      <c r="F8687" t="s">
        <v>2812</v>
      </c>
      <c r="G8687" s="1">
        <v>9636</v>
      </c>
      <c r="H8687">
        <v>6</v>
      </c>
      <c r="I8687">
        <v>0</v>
      </c>
      <c r="J8687" s="1">
        <v>250536</v>
      </c>
      <c r="K8687" t="s">
        <v>9128</v>
      </c>
      <c r="L8687" t="s">
        <v>9133</v>
      </c>
      <c r="M8687" t="s">
        <v>10345</v>
      </c>
      <c r="N8687" t="s">
        <v>8536</v>
      </c>
      <c r="O8687" t="s">
        <v>8813</v>
      </c>
      <c r="P8687" t="s">
        <v>8577</v>
      </c>
      <c r="Q8687">
        <v>13601</v>
      </c>
      <c r="R8687" t="s">
        <v>8561</v>
      </c>
      <c r="S8687" t="s">
        <v>8201</v>
      </c>
      <c r="T8687" t="s">
        <v>7738</v>
      </c>
    </row>
    <row r="8688" spans="1:20" x14ac:dyDescent="0.25">
      <c r="A8688" t="s">
        <v>6974</v>
      </c>
      <c r="B8688" s="2">
        <v>42547</v>
      </c>
      <c r="C8688" s="2">
        <v>42547</v>
      </c>
      <c r="D8688" t="s">
        <v>654</v>
      </c>
      <c r="E8688" t="s">
        <v>1519</v>
      </c>
      <c r="F8688" t="s">
        <v>825</v>
      </c>
      <c r="G8688" s="1">
        <v>23172</v>
      </c>
      <c r="H8688">
        <v>2</v>
      </c>
      <c r="I8688">
        <v>0</v>
      </c>
      <c r="J8688" s="1">
        <v>11586</v>
      </c>
      <c r="K8688" t="s">
        <v>9128</v>
      </c>
      <c r="L8688" t="s">
        <v>9273</v>
      </c>
      <c r="M8688" t="s">
        <v>9554</v>
      </c>
      <c r="N8688" t="s">
        <v>8536</v>
      </c>
      <c r="O8688" t="s">
        <v>8540</v>
      </c>
      <c r="P8688" t="s">
        <v>8541</v>
      </c>
      <c r="Q8688">
        <v>90036</v>
      </c>
      <c r="R8688" t="s">
        <v>8542</v>
      </c>
      <c r="S8688" t="s">
        <v>8078</v>
      </c>
      <c r="T8688" t="s">
        <v>7738</v>
      </c>
    </row>
    <row r="8689" spans="1:20" x14ac:dyDescent="0.25">
      <c r="A8689" t="s">
        <v>6974</v>
      </c>
      <c r="B8689" s="2">
        <v>42547</v>
      </c>
      <c r="C8689" s="2">
        <v>42547</v>
      </c>
      <c r="D8689" t="s">
        <v>654</v>
      </c>
      <c r="E8689" t="s">
        <v>1519</v>
      </c>
      <c r="F8689" t="s">
        <v>591</v>
      </c>
      <c r="G8689" s="1">
        <v>179</v>
      </c>
      <c r="H8689">
        <v>5</v>
      </c>
      <c r="I8689">
        <v>0</v>
      </c>
      <c r="J8689" s="1">
        <v>895</v>
      </c>
      <c r="K8689" t="s">
        <v>9128</v>
      </c>
      <c r="L8689" t="s">
        <v>9191</v>
      </c>
      <c r="M8689" t="s">
        <v>9435</v>
      </c>
      <c r="N8689" t="s">
        <v>8536</v>
      </c>
      <c r="O8689" t="s">
        <v>8540</v>
      </c>
      <c r="P8689" t="s">
        <v>8541</v>
      </c>
      <c r="Q8689">
        <v>90036</v>
      </c>
      <c r="R8689" t="s">
        <v>8542</v>
      </c>
      <c r="S8689" t="s">
        <v>8078</v>
      </c>
      <c r="T8689" t="s">
        <v>7738</v>
      </c>
    </row>
    <row r="8690" spans="1:20" x14ac:dyDescent="0.25">
      <c r="A8690" t="s">
        <v>6974</v>
      </c>
      <c r="B8690" s="2">
        <v>42547</v>
      </c>
      <c r="C8690" s="2">
        <v>42547</v>
      </c>
      <c r="D8690" t="s">
        <v>654</v>
      </c>
      <c r="E8690" t="s">
        <v>1519</v>
      </c>
      <c r="F8690" t="s">
        <v>1941</v>
      </c>
      <c r="G8690" s="1">
        <v>1248</v>
      </c>
      <c r="H8690">
        <v>2</v>
      </c>
      <c r="I8690">
        <v>0</v>
      </c>
      <c r="J8690" s="1">
        <v>5616</v>
      </c>
      <c r="K8690" t="s">
        <v>9128</v>
      </c>
      <c r="L8690" t="s">
        <v>9148</v>
      </c>
      <c r="M8690" t="s">
        <v>10038</v>
      </c>
      <c r="N8690" t="s">
        <v>8536</v>
      </c>
      <c r="O8690" t="s">
        <v>8540</v>
      </c>
      <c r="P8690" t="s">
        <v>8541</v>
      </c>
      <c r="Q8690">
        <v>90036</v>
      </c>
      <c r="R8690" t="s">
        <v>8542</v>
      </c>
      <c r="S8690" t="s">
        <v>8078</v>
      </c>
      <c r="T8690" t="s">
        <v>7738</v>
      </c>
    </row>
    <row r="8691" spans="1:20" x14ac:dyDescent="0.25">
      <c r="A8691" t="s">
        <v>6975</v>
      </c>
      <c r="B8691" s="2">
        <v>41999</v>
      </c>
      <c r="C8691" s="2">
        <v>42003</v>
      </c>
      <c r="D8691" t="s">
        <v>19</v>
      </c>
      <c r="E8691" t="s">
        <v>3620</v>
      </c>
      <c r="F8691" t="s">
        <v>2764</v>
      </c>
      <c r="G8691" s="1">
        <v>8016</v>
      </c>
      <c r="H8691">
        <v>3</v>
      </c>
      <c r="I8691">
        <v>2</v>
      </c>
      <c r="J8691" s="1">
        <v>11022</v>
      </c>
      <c r="K8691" t="s">
        <v>9128</v>
      </c>
      <c r="L8691" t="s">
        <v>9137</v>
      </c>
      <c r="M8691" t="s">
        <v>10333</v>
      </c>
      <c r="N8691" t="s">
        <v>8536</v>
      </c>
      <c r="O8691" t="s">
        <v>8559</v>
      </c>
      <c r="P8691" t="s">
        <v>8560</v>
      </c>
      <c r="Q8691">
        <v>19140</v>
      </c>
      <c r="R8691" t="s">
        <v>8561</v>
      </c>
      <c r="S8691" t="s">
        <v>8410</v>
      </c>
      <c r="T8691" t="s">
        <v>7738</v>
      </c>
    </row>
    <row r="8692" spans="1:20" x14ac:dyDescent="0.25">
      <c r="A8692" t="s">
        <v>6976</v>
      </c>
      <c r="B8692" s="2">
        <v>42596</v>
      </c>
      <c r="C8692" s="2">
        <v>42600</v>
      </c>
      <c r="D8692" t="s">
        <v>19</v>
      </c>
      <c r="E8692" t="s">
        <v>301</v>
      </c>
      <c r="F8692" t="s">
        <v>2216</v>
      </c>
      <c r="G8692" s="1">
        <v>259896</v>
      </c>
      <c r="H8692">
        <v>2</v>
      </c>
      <c r="I8692">
        <v>4</v>
      </c>
      <c r="J8692" s="1">
        <v>-563108</v>
      </c>
      <c r="K8692" t="s">
        <v>9139</v>
      </c>
      <c r="L8692" t="s">
        <v>9140</v>
      </c>
      <c r="M8692" t="s">
        <v>10140</v>
      </c>
      <c r="N8692" t="s">
        <v>8536</v>
      </c>
      <c r="O8692" t="s">
        <v>8631</v>
      </c>
      <c r="P8692" t="s">
        <v>8604</v>
      </c>
      <c r="Q8692">
        <v>44312</v>
      </c>
      <c r="R8692" t="s">
        <v>8561</v>
      </c>
      <c r="S8692" t="s">
        <v>7808</v>
      </c>
      <c r="T8692" t="s">
        <v>7738</v>
      </c>
    </row>
    <row r="8693" spans="1:20" x14ac:dyDescent="0.25">
      <c r="A8693" t="s">
        <v>6976</v>
      </c>
      <c r="B8693" s="2">
        <v>42596</v>
      </c>
      <c r="C8693" s="2">
        <v>42600</v>
      </c>
      <c r="D8693" t="s">
        <v>19</v>
      </c>
      <c r="E8693" t="s">
        <v>301</v>
      </c>
      <c r="F8693" t="s">
        <v>1322</v>
      </c>
      <c r="G8693" s="1">
        <v>247188</v>
      </c>
      <c r="H8693">
        <v>2</v>
      </c>
      <c r="I8693">
        <v>4</v>
      </c>
      <c r="J8693" s="1">
        <v>-494376</v>
      </c>
      <c r="K8693" t="s">
        <v>9139</v>
      </c>
      <c r="L8693" t="s">
        <v>9140</v>
      </c>
      <c r="M8693" t="s">
        <v>9776</v>
      </c>
      <c r="N8693" t="s">
        <v>8536</v>
      </c>
      <c r="O8693" t="s">
        <v>8631</v>
      </c>
      <c r="P8693" t="s">
        <v>8604</v>
      </c>
      <c r="Q8693">
        <v>44312</v>
      </c>
      <c r="R8693" t="s">
        <v>8561</v>
      </c>
      <c r="S8693" t="s">
        <v>7808</v>
      </c>
      <c r="T8693" t="s">
        <v>7738</v>
      </c>
    </row>
    <row r="8694" spans="1:20" x14ac:dyDescent="0.25">
      <c r="A8694" t="s">
        <v>6976</v>
      </c>
      <c r="B8694" s="2">
        <v>42596</v>
      </c>
      <c r="C8694" s="2">
        <v>42600</v>
      </c>
      <c r="D8694" t="s">
        <v>19</v>
      </c>
      <c r="E8694" t="s">
        <v>301</v>
      </c>
      <c r="F8694" t="s">
        <v>3809</v>
      </c>
      <c r="G8694" s="1">
        <v>27996</v>
      </c>
      <c r="H8694">
        <v>5</v>
      </c>
      <c r="I8694">
        <v>2</v>
      </c>
      <c r="J8694" s="1">
        <v>48993</v>
      </c>
      <c r="K8694" t="s">
        <v>9139</v>
      </c>
      <c r="L8694" t="s">
        <v>9162</v>
      </c>
      <c r="M8694" t="s">
        <v>10618</v>
      </c>
      <c r="N8694" t="s">
        <v>8536</v>
      </c>
      <c r="O8694" t="s">
        <v>8631</v>
      </c>
      <c r="P8694" t="s">
        <v>8604</v>
      </c>
      <c r="Q8694">
        <v>44312</v>
      </c>
      <c r="R8694" t="s">
        <v>8561</v>
      </c>
      <c r="S8694" t="s">
        <v>7808</v>
      </c>
      <c r="T8694" t="s">
        <v>7738</v>
      </c>
    </row>
    <row r="8695" spans="1:20" x14ac:dyDescent="0.25">
      <c r="A8695" t="s">
        <v>6977</v>
      </c>
      <c r="B8695" s="2">
        <v>42667</v>
      </c>
      <c r="C8695" s="2">
        <v>42671</v>
      </c>
      <c r="D8695" t="s">
        <v>19</v>
      </c>
      <c r="E8695" t="s">
        <v>2497</v>
      </c>
      <c r="F8695" t="s">
        <v>588</v>
      </c>
      <c r="G8695" s="1">
        <v>4500</v>
      </c>
      <c r="H8695">
        <v>5</v>
      </c>
      <c r="I8695">
        <v>0</v>
      </c>
      <c r="J8695" s="1">
        <v>1620</v>
      </c>
      <c r="K8695" t="s">
        <v>9139</v>
      </c>
      <c r="L8695" t="s">
        <v>9162</v>
      </c>
      <c r="M8695" t="s">
        <v>9434</v>
      </c>
      <c r="N8695" t="s">
        <v>8536</v>
      </c>
      <c r="O8695" t="s">
        <v>8556</v>
      </c>
      <c r="P8695" t="s">
        <v>8541</v>
      </c>
      <c r="Q8695">
        <v>94110</v>
      </c>
      <c r="R8695" t="s">
        <v>8542</v>
      </c>
      <c r="S8695" t="s">
        <v>8263</v>
      </c>
      <c r="T8695" t="s">
        <v>7744</v>
      </c>
    </row>
    <row r="8696" spans="1:20" x14ac:dyDescent="0.25">
      <c r="A8696" t="s">
        <v>6978</v>
      </c>
      <c r="B8696" s="2">
        <v>41874</v>
      </c>
      <c r="C8696" s="2">
        <v>41879</v>
      </c>
      <c r="D8696" t="s">
        <v>11</v>
      </c>
      <c r="E8696" t="s">
        <v>562</v>
      </c>
      <c r="F8696" t="s">
        <v>1116</v>
      </c>
      <c r="G8696" s="1">
        <v>1944</v>
      </c>
      <c r="H8696">
        <v>3</v>
      </c>
      <c r="I8696">
        <v>0</v>
      </c>
      <c r="J8696" s="1">
        <v>95256</v>
      </c>
      <c r="K8696" t="s">
        <v>9128</v>
      </c>
      <c r="L8696" t="s">
        <v>9148</v>
      </c>
      <c r="M8696" t="s">
        <v>9687</v>
      </c>
      <c r="N8696" t="s">
        <v>8536</v>
      </c>
      <c r="O8696" t="s">
        <v>8940</v>
      </c>
      <c r="P8696" t="s">
        <v>8571</v>
      </c>
      <c r="Q8696">
        <v>49505</v>
      </c>
      <c r="R8696" t="s">
        <v>8551</v>
      </c>
      <c r="S8696" t="s">
        <v>7866</v>
      </c>
      <c r="T8696" t="s">
        <v>7744</v>
      </c>
    </row>
    <row r="8697" spans="1:20" x14ac:dyDescent="0.25">
      <c r="A8697" t="s">
        <v>6979</v>
      </c>
      <c r="B8697" s="2">
        <v>42993</v>
      </c>
      <c r="C8697" s="2">
        <v>42995</v>
      </c>
      <c r="D8697" t="s">
        <v>11</v>
      </c>
      <c r="E8697" t="s">
        <v>172</v>
      </c>
      <c r="F8697" t="s">
        <v>445</v>
      </c>
      <c r="G8697" s="1">
        <v>300904</v>
      </c>
      <c r="H8697">
        <v>1</v>
      </c>
      <c r="I8697">
        <v>2</v>
      </c>
      <c r="J8697" s="1">
        <v>112839</v>
      </c>
      <c r="K8697" t="s">
        <v>9123</v>
      </c>
      <c r="L8697" t="s">
        <v>9131</v>
      </c>
      <c r="M8697" t="s">
        <v>9357</v>
      </c>
      <c r="N8697" t="s">
        <v>8536</v>
      </c>
      <c r="O8697" t="s">
        <v>8556</v>
      </c>
      <c r="P8697" t="s">
        <v>8541</v>
      </c>
      <c r="Q8697">
        <v>94109</v>
      </c>
      <c r="R8697" t="s">
        <v>8542</v>
      </c>
      <c r="S8697" t="s">
        <v>7775</v>
      </c>
      <c r="T8697" t="s">
        <v>7744</v>
      </c>
    </row>
    <row r="8698" spans="1:20" x14ac:dyDescent="0.25">
      <c r="A8698" t="s">
        <v>6980</v>
      </c>
      <c r="B8698" s="2">
        <v>42901</v>
      </c>
      <c r="C8698" s="2">
        <v>42906</v>
      </c>
      <c r="D8698" t="s">
        <v>19</v>
      </c>
      <c r="E8698" t="s">
        <v>575</v>
      </c>
      <c r="F8698" t="s">
        <v>2979</v>
      </c>
      <c r="G8698" s="1">
        <v>239976</v>
      </c>
      <c r="H8698">
        <v>3</v>
      </c>
      <c r="I8698">
        <v>2</v>
      </c>
      <c r="J8698" s="1">
        <v>269973</v>
      </c>
      <c r="K8698" t="s">
        <v>9139</v>
      </c>
      <c r="L8698" t="s">
        <v>9140</v>
      </c>
      <c r="M8698" t="s">
        <v>10394</v>
      </c>
      <c r="N8698" t="s">
        <v>8536</v>
      </c>
      <c r="O8698" t="s">
        <v>8901</v>
      </c>
      <c r="P8698" t="s">
        <v>8586</v>
      </c>
      <c r="Q8698">
        <v>37211</v>
      </c>
      <c r="R8698" t="s">
        <v>8539</v>
      </c>
      <c r="S8698" t="s">
        <v>7869</v>
      </c>
      <c r="T8698" t="s">
        <v>7738</v>
      </c>
    </row>
    <row r="8699" spans="1:20" x14ac:dyDescent="0.25">
      <c r="A8699" t="s">
        <v>6980</v>
      </c>
      <c r="B8699" s="2">
        <v>42901</v>
      </c>
      <c r="C8699" s="2">
        <v>42906</v>
      </c>
      <c r="D8699" t="s">
        <v>19</v>
      </c>
      <c r="E8699" t="s">
        <v>575</v>
      </c>
      <c r="F8699" t="s">
        <v>455</v>
      </c>
      <c r="G8699" s="1">
        <v>31168</v>
      </c>
      <c r="H8699">
        <v>4</v>
      </c>
      <c r="I8699">
        <v>2</v>
      </c>
      <c r="J8699" s="1">
        <v>93504</v>
      </c>
      <c r="K8699" t="s">
        <v>9123</v>
      </c>
      <c r="L8699" t="s">
        <v>9135</v>
      </c>
      <c r="M8699" t="s">
        <v>9363</v>
      </c>
      <c r="N8699" t="s">
        <v>8536</v>
      </c>
      <c r="O8699" t="s">
        <v>8901</v>
      </c>
      <c r="P8699" t="s">
        <v>8586</v>
      </c>
      <c r="Q8699">
        <v>37211</v>
      </c>
      <c r="R8699" t="s">
        <v>8539</v>
      </c>
      <c r="S8699" t="s">
        <v>7869</v>
      </c>
      <c r="T8699" t="s">
        <v>7738</v>
      </c>
    </row>
    <row r="8700" spans="1:20" x14ac:dyDescent="0.25">
      <c r="A8700" t="s">
        <v>6980</v>
      </c>
      <c r="B8700" s="2">
        <v>42901</v>
      </c>
      <c r="C8700" s="2">
        <v>42906</v>
      </c>
      <c r="D8700" t="s">
        <v>19</v>
      </c>
      <c r="E8700" t="s">
        <v>575</v>
      </c>
      <c r="F8700" t="s">
        <v>3908</v>
      </c>
      <c r="G8700" s="1">
        <v>12096</v>
      </c>
      <c r="H8700">
        <v>2</v>
      </c>
      <c r="I8700">
        <v>4</v>
      </c>
      <c r="J8700" s="1">
        <v>-28224</v>
      </c>
      <c r="K8700" t="s">
        <v>9123</v>
      </c>
      <c r="L8700" t="s">
        <v>9131</v>
      </c>
      <c r="M8700" t="s">
        <v>10638</v>
      </c>
      <c r="N8700" t="s">
        <v>8536</v>
      </c>
      <c r="O8700" t="s">
        <v>8901</v>
      </c>
      <c r="P8700" t="s">
        <v>8586</v>
      </c>
      <c r="Q8700">
        <v>37211</v>
      </c>
      <c r="R8700" t="s">
        <v>8539</v>
      </c>
      <c r="S8700" t="s">
        <v>7869</v>
      </c>
      <c r="T8700" t="s">
        <v>7738</v>
      </c>
    </row>
    <row r="8701" spans="1:20" x14ac:dyDescent="0.25">
      <c r="A8701" t="s">
        <v>6980</v>
      </c>
      <c r="B8701" s="2">
        <v>42901</v>
      </c>
      <c r="C8701" s="2">
        <v>42906</v>
      </c>
      <c r="D8701" t="s">
        <v>19</v>
      </c>
      <c r="E8701" t="s">
        <v>575</v>
      </c>
      <c r="F8701" t="s">
        <v>1596</v>
      </c>
      <c r="G8701" s="1">
        <v>2239936</v>
      </c>
      <c r="H8701">
        <v>8</v>
      </c>
      <c r="I8701">
        <v>2</v>
      </c>
      <c r="J8701" s="1">
        <v>2239936</v>
      </c>
      <c r="K8701" t="s">
        <v>9139</v>
      </c>
      <c r="L8701" t="s">
        <v>9140</v>
      </c>
      <c r="M8701" t="s">
        <v>9890</v>
      </c>
      <c r="N8701" t="s">
        <v>8536</v>
      </c>
      <c r="O8701" t="s">
        <v>8901</v>
      </c>
      <c r="P8701" t="s">
        <v>8586</v>
      </c>
      <c r="Q8701">
        <v>37211</v>
      </c>
      <c r="R8701" t="s">
        <v>8539</v>
      </c>
      <c r="S8701" t="s">
        <v>7869</v>
      </c>
      <c r="T8701" t="s">
        <v>7738</v>
      </c>
    </row>
    <row r="8702" spans="1:20" x14ac:dyDescent="0.25">
      <c r="A8702" t="s">
        <v>6980</v>
      </c>
      <c r="B8702" s="2">
        <v>42901</v>
      </c>
      <c r="C8702" s="2">
        <v>42906</v>
      </c>
      <c r="D8702" t="s">
        <v>19</v>
      </c>
      <c r="E8702" t="s">
        <v>575</v>
      </c>
      <c r="F8702" t="s">
        <v>728</v>
      </c>
      <c r="G8702" s="1">
        <v>76608</v>
      </c>
      <c r="H8702">
        <v>8</v>
      </c>
      <c r="I8702">
        <v>2</v>
      </c>
      <c r="J8702" s="1">
        <v>67032</v>
      </c>
      <c r="K8702" t="s">
        <v>9128</v>
      </c>
      <c r="L8702" t="s">
        <v>9144</v>
      </c>
      <c r="M8702" t="s">
        <v>9502</v>
      </c>
      <c r="N8702" t="s">
        <v>8536</v>
      </c>
      <c r="O8702" t="s">
        <v>8901</v>
      </c>
      <c r="P8702" t="s">
        <v>8586</v>
      </c>
      <c r="Q8702">
        <v>37211</v>
      </c>
      <c r="R8702" t="s">
        <v>8539</v>
      </c>
      <c r="S8702" t="s">
        <v>7869</v>
      </c>
      <c r="T8702" t="s">
        <v>7738</v>
      </c>
    </row>
    <row r="8703" spans="1:20" x14ac:dyDescent="0.25">
      <c r="A8703" t="s">
        <v>6980</v>
      </c>
      <c r="B8703" s="2">
        <v>42901</v>
      </c>
      <c r="C8703" s="2">
        <v>42906</v>
      </c>
      <c r="D8703" t="s">
        <v>19</v>
      </c>
      <c r="E8703" t="s">
        <v>575</v>
      </c>
      <c r="F8703" t="s">
        <v>1052</v>
      </c>
      <c r="G8703" s="1">
        <v>142776</v>
      </c>
      <c r="H8703">
        <v>1</v>
      </c>
      <c r="I8703">
        <v>2</v>
      </c>
      <c r="J8703" s="1">
        <v>17847</v>
      </c>
      <c r="K8703" t="s">
        <v>9128</v>
      </c>
      <c r="L8703" t="s">
        <v>9133</v>
      </c>
      <c r="M8703" t="s">
        <v>9657</v>
      </c>
      <c r="N8703" t="s">
        <v>8536</v>
      </c>
      <c r="O8703" t="s">
        <v>8901</v>
      </c>
      <c r="P8703" t="s">
        <v>8586</v>
      </c>
      <c r="Q8703">
        <v>37211</v>
      </c>
      <c r="R8703" t="s">
        <v>8539</v>
      </c>
      <c r="S8703" t="s">
        <v>7869</v>
      </c>
      <c r="T8703" t="s">
        <v>7738</v>
      </c>
    </row>
    <row r="8704" spans="1:20" x14ac:dyDescent="0.25">
      <c r="A8704" t="s">
        <v>6980</v>
      </c>
      <c r="B8704" s="2">
        <v>42901</v>
      </c>
      <c r="C8704" s="2">
        <v>42906</v>
      </c>
      <c r="D8704" t="s">
        <v>19</v>
      </c>
      <c r="E8704" t="s">
        <v>575</v>
      </c>
      <c r="F8704" t="s">
        <v>6981</v>
      </c>
      <c r="G8704" s="1">
        <v>9136</v>
      </c>
      <c r="H8704">
        <v>5</v>
      </c>
      <c r="I8704">
        <v>2</v>
      </c>
      <c r="J8704" s="1">
        <v>29692</v>
      </c>
      <c r="K8704" t="s">
        <v>9128</v>
      </c>
      <c r="L8704" t="s">
        <v>9148</v>
      </c>
      <c r="M8704" t="s">
        <v>10940</v>
      </c>
      <c r="N8704" t="s">
        <v>8536</v>
      </c>
      <c r="O8704" t="s">
        <v>8901</v>
      </c>
      <c r="P8704" t="s">
        <v>8586</v>
      </c>
      <c r="Q8704">
        <v>37211</v>
      </c>
      <c r="R8704" t="s">
        <v>8539</v>
      </c>
      <c r="S8704" t="s">
        <v>7869</v>
      </c>
      <c r="T8704" t="s">
        <v>7738</v>
      </c>
    </row>
    <row r="8705" spans="1:20" x14ac:dyDescent="0.25">
      <c r="A8705" t="s">
        <v>6982</v>
      </c>
      <c r="B8705" s="2">
        <v>42064</v>
      </c>
      <c r="C8705" s="2">
        <v>42068</v>
      </c>
      <c r="D8705" t="s">
        <v>19</v>
      </c>
      <c r="E8705" t="s">
        <v>1147</v>
      </c>
      <c r="F8705" t="s">
        <v>2483</v>
      </c>
      <c r="G8705" s="1">
        <v>3552</v>
      </c>
      <c r="H8705">
        <v>2</v>
      </c>
      <c r="I8705">
        <v>2</v>
      </c>
      <c r="J8705" s="1">
        <v>444</v>
      </c>
      <c r="K8705" t="s">
        <v>9128</v>
      </c>
      <c r="L8705" t="s">
        <v>9144</v>
      </c>
      <c r="M8705" t="s">
        <v>10230</v>
      </c>
      <c r="N8705" t="s">
        <v>8536</v>
      </c>
      <c r="O8705" t="s">
        <v>8559</v>
      </c>
      <c r="P8705" t="s">
        <v>8560</v>
      </c>
      <c r="Q8705">
        <v>19120</v>
      </c>
      <c r="R8705" t="s">
        <v>8561</v>
      </c>
      <c r="S8705" t="s">
        <v>7999</v>
      </c>
      <c r="T8705" t="s">
        <v>7736</v>
      </c>
    </row>
    <row r="8706" spans="1:20" x14ac:dyDescent="0.25">
      <c r="A8706" t="s">
        <v>6983</v>
      </c>
      <c r="B8706" s="2">
        <v>42574</v>
      </c>
      <c r="C8706" s="2">
        <v>42577</v>
      </c>
      <c r="D8706" t="s">
        <v>79</v>
      </c>
      <c r="E8706" t="s">
        <v>2921</v>
      </c>
      <c r="F8706" t="s">
        <v>5461</v>
      </c>
      <c r="G8706" s="1">
        <v>115136</v>
      </c>
      <c r="H8706">
        <v>8</v>
      </c>
      <c r="I8706">
        <v>2</v>
      </c>
      <c r="J8706" s="1">
        <v>115136</v>
      </c>
      <c r="K8706" t="s">
        <v>9139</v>
      </c>
      <c r="L8706" t="s">
        <v>9140</v>
      </c>
      <c r="M8706" t="s">
        <v>10864</v>
      </c>
      <c r="N8706" t="s">
        <v>8536</v>
      </c>
      <c r="O8706" t="s">
        <v>8563</v>
      </c>
      <c r="P8706" t="s">
        <v>8550</v>
      </c>
      <c r="Q8706">
        <v>77041</v>
      </c>
      <c r="R8706" t="s">
        <v>8551</v>
      </c>
      <c r="S8706" t="s">
        <v>8320</v>
      </c>
      <c r="T8706" t="s">
        <v>7736</v>
      </c>
    </row>
    <row r="8707" spans="1:20" x14ac:dyDescent="0.25">
      <c r="A8707" t="s">
        <v>6984</v>
      </c>
      <c r="B8707" s="2">
        <v>41913</v>
      </c>
      <c r="C8707" s="2">
        <v>41917</v>
      </c>
      <c r="D8707" t="s">
        <v>19</v>
      </c>
      <c r="E8707" t="s">
        <v>4494</v>
      </c>
      <c r="F8707" t="s">
        <v>6707</v>
      </c>
      <c r="G8707" s="1">
        <v>471</v>
      </c>
      <c r="H8707">
        <v>1</v>
      </c>
      <c r="I8707">
        <v>0</v>
      </c>
      <c r="J8707" s="1">
        <v>0</v>
      </c>
      <c r="K8707" t="s">
        <v>9128</v>
      </c>
      <c r="L8707" t="s">
        <v>9191</v>
      </c>
      <c r="M8707" t="s">
        <v>10934</v>
      </c>
      <c r="N8707" t="s">
        <v>8536</v>
      </c>
      <c r="O8707" t="s">
        <v>8773</v>
      </c>
      <c r="P8707" t="s">
        <v>8673</v>
      </c>
      <c r="Q8707">
        <v>89502</v>
      </c>
      <c r="R8707" t="s">
        <v>8542</v>
      </c>
      <c r="S8707" t="s">
        <v>8477</v>
      </c>
      <c r="T8707" t="s">
        <v>7744</v>
      </c>
    </row>
    <row r="8708" spans="1:20" x14ac:dyDescent="0.25">
      <c r="A8708" t="s">
        <v>6985</v>
      </c>
      <c r="B8708" s="2">
        <v>41890</v>
      </c>
      <c r="C8708" s="2">
        <v>41895</v>
      </c>
      <c r="D8708" t="s">
        <v>19</v>
      </c>
      <c r="E8708" t="s">
        <v>2092</v>
      </c>
      <c r="F8708" t="s">
        <v>2155</v>
      </c>
      <c r="G8708" s="1">
        <v>172764</v>
      </c>
      <c r="H8708">
        <v>2</v>
      </c>
      <c r="I8708">
        <v>1</v>
      </c>
      <c r="J8708" s="1">
        <v>134372</v>
      </c>
      <c r="K8708" t="s">
        <v>9123</v>
      </c>
      <c r="L8708" t="s">
        <v>9126</v>
      </c>
      <c r="M8708" t="s">
        <v>10118</v>
      </c>
      <c r="N8708" t="s">
        <v>8536</v>
      </c>
      <c r="O8708" t="s">
        <v>8576</v>
      </c>
      <c r="P8708" t="s">
        <v>8577</v>
      </c>
      <c r="Q8708">
        <v>10009</v>
      </c>
      <c r="R8708" t="s">
        <v>8561</v>
      </c>
      <c r="S8708" t="s">
        <v>8190</v>
      </c>
      <c r="T8708" t="s">
        <v>7744</v>
      </c>
    </row>
    <row r="8709" spans="1:20" x14ac:dyDescent="0.25">
      <c r="A8709" t="s">
        <v>6985</v>
      </c>
      <c r="B8709" s="2">
        <v>41890</v>
      </c>
      <c r="C8709" s="2">
        <v>41895</v>
      </c>
      <c r="D8709" t="s">
        <v>19</v>
      </c>
      <c r="E8709" t="s">
        <v>2092</v>
      </c>
      <c r="F8709" t="s">
        <v>2960</v>
      </c>
      <c r="G8709" s="1">
        <v>352</v>
      </c>
      <c r="H8709">
        <v>2</v>
      </c>
      <c r="I8709">
        <v>0</v>
      </c>
      <c r="J8709" s="1">
        <v>16896</v>
      </c>
      <c r="K8709" t="s">
        <v>9128</v>
      </c>
      <c r="L8709" t="s">
        <v>9137</v>
      </c>
      <c r="M8709" t="s">
        <v>10389</v>
      </c>
      <c r="N8709" t="s">
        <v>8536</v>
      </c>
      <c r="O8709" t="s">
        <v>8576</v>
      </c>
      <c r="P8709" t="s">
        <v>8577</v>
      </c>
      <c r="Q8709">
        <v>10009</v>
      </c>
      <c r="R8709" t="s">
        <v>8561</v>
      </c>
      <c r="S8709" t="s">
        <v>8190</v>
      </c>
      <c r="T8709" t="s">
        <v>7744</v>
      </c>
    </row>
    <row r="8710" spans="1:20" x14ac:dyDescent="0.25">
      <c r="A8710" t="s">
        <v>6986</v>
      </c>
      <c r="B8710" s="2">
        <v>41959</v>
      </c>
      <c r="C8710" s="2">
        <v>41961</v>
      </c>
      <c r="D8710" t="s">
        <v>79</v>
      </c>
      <c r="E8710" t="s">
        <v>1107</v>
      </c>
      <c r="F8710" t="s">
        <v>1643</v>
      </c>
      <c r="G8710" s="1">
        <v>79968</v>
      </c>
      <c r="H8710">
        <v>4</v>
      </c>
      <c r="I8710">
        <v>2</v>
      </c>
      <c r="J8710" s="1">
        <v>-179928</v>
      </c>
      <c r="K8710" t="s">
        <v>9139</v>
      </c>
      <c r="L8710" t="s">
        <v>9140</v>
      </c>
      <c r="M8710" t="s">
        <v>9907</v>
      </c>
      <c r="N8710" t="s">
        <v>8536</v>
      </c>
      <c r="O8710" t="s">
        <v>8540</v>
      </c>
      <c r="P8710" t="s">
        <v>8541</v>
      </c>
      <c r="Q8710">
        <v>90008</v>
      </c>
      <c r="R8710" t="s">
        <v>8542</v>
      </c>
      <c r="S8710" t="s">
        <v>7989</v>
      </c>
      <c r="T8710" t="s">
        <v>7738</v>
      </c>
    </row>
    <row r="8711" spans="1:20" x14ac:dyDescent="0.25">
      <c r="A8711" t="s">
        <v>6986</v>
      </c>
      <c r="B8711" s="2">
        <v>41959</v>
      </c>
      <c r="C8711" s="2">
        <v>41961</v>
      </c>
      <c r="D8711" t="s">
        <v>79</v>
      </c>
      <c r="E8711" t="s">
        <v>1107</v>
      </c>
      <c r="F8711" t="s">
        <v>1176</v>
      </c>
      <c r="G8711" s="1">
        <v>3059745</v>
      </c>
      <c r="H8711">
        <v>3</v>
      </c>
      <c r="I8711">
        <v>15</v>
      </c>
      <c r="J8711" s="1">
        <v>251979</v>
      </c>
      <c r="K8711" t="s">
        <v>9123</v>
      </c>
      <c r="L8711" t="s">
        <v>9124</v>
      </c>
      <c r="M8711" t="s">
        <v>9712</v>
      </c>
      <c r="N8711" t="s">
        <v>8536</v>
      </c>
      <c r="O8711" t="s">
        <v>8540</v>
      </c>
      <c r="P8711" t="s">
        <v>8541</v>
      </c>
      <c r="Q8711">
        <v>90008</v>
      </c>
      <c r="R8711" t="s">
        <v>8542</v>
      </c>
      <c r="S8711" t="s">
        <v>7989</v>
      </c>
      <c r="T8711" t="s">
        <v>7738</v>
      </c>
    </row>
    <row r="8712" spans="1:20" x14ac:dyDescent="0.25">
      <c r="A8712" t="s">
        <v>6986</v>
      </c>
      <c r="B8712" s="2">
        <v>41959</v>
      </c>
      <c r="C8712" s="2">
        <v>41961</v>
      </c>
      <c r="D8712" t="s">
        <v>79</v>
      </c>
      <c r="E8712" t="s">
        <v>1107</v>
      </c>
      <c r="F8712" t="s">
        <v>330</v>
      </c>
      <c r="G8712" s="1">
        <v>34491</v>
      </c>
      <c r="H8712">
        <v>3</v>
      </c>
      <c r="I8712">
        <v>0</v>
      </c>
      <c r="J8712" s="1">
        <v>103473</v>
      </c>
      <c r="K8712" t="s">
        <v>9128</v>
      </c>
      <c r="L8712" t="s">
        <v>9133</v>
      </c>
      <c r="M8712" t="s">
        <v>9298</v>
      </c>
      <c r="N8712" t="s">
        <v>8536</v>
      </c>
      <c r="O8712" t="s">
        <v>8540</v>
      </c>
      <c r="P8712" t="s">
        <v>8541</v>
      </c>
      <c r="Q8712">
        <v>90008</v>
      </c>
      <c r="R8712" t="s">
        <v>8542</v>
      </c>
      <c r="S8712" t="s">
        <v>7989</v>
      </c>
      <c r="T8712" t="s">
        <v>7738</v>
      </c>
    </row>
    <row r="8713" spans="1:20" x14ac:dyDescent="0.25">
      <c r="A8713" t="s">
        <v>6987</v>
      </c>
      <c r="B8713" s="2">
        <v>41701</v>
      </c>
      <c r="C8713" s="2">
        <v>41705</v>
      </c>
      <c r="D8713" t="s">
        <v>19</v>
      </c>
      <c r="E8713" t="s">
        <v>1907</v>
      </c>
      <c r="F8713" t="s">
        <v>2099</v>
      </c>
      <c r="G8713" s="1">
        <v>626352</v>
      </c>
      <c r="H8713">
        <v>3</v>
      </c>
      <c r="I8713">
        <v>2</v>
      </c>
      <c r="J8713" s="1">
        <v>-234882</v>
      </c>
      <c r="K8713" t="s">
        <v>9123</v>
      </c>
      <c r="L8713" t="s">
        <v>9131</v>
      </c>
      <c r="M8713" t="s">
        <v>10099</v>
      </c>
      <c r="N8713" t="s">
        <v>8536</v>
      </c>
      <c r="O8713" t="s">
        <v>8642</v>
      </c>
      <c r="P8713" t="s">
        <v>8541</v>
      </c>
      <c r="Q8713">
        <v>92037</v>
      </c>
      <c r="R8713" t="s">
        <v>8542</v>
      </c>
      <c r="S8713" t="s">
        <v>8150</v>
      </c>
      <c r="T8713" t="s">
        <v>7736</v>
      </c>
    </row>
    <row r="8714" spans="1:20" x14ac:dyDescent="0.25">
      <c r="A8714" t="s">
        <v>6988</v>
      </c>
      <c r="B8714" s="2">
        <v>42341</v>
      </c>
      <c r="C8714" s="2">
        <v>42345</v>
      </c>
      <c r="D8714" t="s">
        <v>19</v>
      </c>
      <c r="E8714" t="s">
        <v>3173</v>
      </c>
      <c r="F8714" t="s">
        <v>2862</v>
      </c>
      <c r="G8714" s="1">
        <v>359499</v>
      </c>
      <c r="H8714">
        <v>3</v>
      </c>
      <c r="I8714">
        <v>15</v>
      </c>
      <c r="J8714" s="1">
        <v>-296058</v>
      </c>
      <c r="K8714" t="s">
        <v>9123</v>
      </c>
      <c r="L8714" t="s">
        <v>9124</v>
      </c>
      <c r="M8714" t="s">
        <v>10364</v>
      </c>
      <c r="N8714" t="s">
        <v>8536</v>
      </c>
      <c r="O8714" t="s">
        <v>8556</v>
      </c>
      <c r="P8714" t="s">
        <v>8541</v>
      </c>
      <c r="Q8714">
        <v>94110</v>
      </c>
      <c r="R8714" t="s">
        <v>8542</v>
      </c>
      <c r="S8714" t="s">
        <v>8355</v>
      </c>
      <c r="T8714" t="s">
        <v>7736</v>
      </c>
    </row>
    <row r="8715" spans="1:20" x14ac:dyDescent="0.25">
      <c r="A8715" t="s">
        <v>6989</v>
      </c>
      <c r="B8715" s="2">
        <v>42927</v>
      </c>
      <c r="C8715" s="2">
        <v>42932</v>
      </c>
      <c r="D8715" t="s">
        <v>19</v>
      </c>
      <c r="E8715" t="s">
        <v>4717</v>
      </c>
      <c r="F8715" t="s">
        <v>1260</v>
      </c>
      <c r="G8715" s="1">
        <v>71952</v>
      </c>
      <c r="H8715">
        <v>6</v>
      </c>
      <c r="I8715">
        <v>2</v>
      </c>
      <c r="J8715" s="1">
        <v>53964</v>
      </c>
      <c r="K8715" t="s">
        <v>9139</v>
      </c>
      <c r="L8715" t="s">
        <v>9140</v>
      </c>
      <c r="M8715" t="s">
        <v>9749</v>
      </c>
      <c r="N8715" t="s">
        <v>8536</v>
      </c>
      <c r="O8715" t="s">
        <v>8642</v>
      </c>
      <c r="P8715" t="s">
        <v>8541</v>
      </c>
      <c r="Q8715">
        <v>92105</v>
      </c>
      <c r="R8715" t="s">
        <v>8542</v>
      </c>
      <c r="S8715" t="s">
        <v>8485</v>
      </c>
      <c r="T8715" t="s">
        <v>7738</v>
      </c>
    </row>
    <row r="8716" spans="1:20" x14ac:dyDescent="0.25">
      <c r="A8716" t="s">
        <v>6989</v>
      </c>
      <c r="B8716" s="2">
        <v>42927</v>
      </c>
      <c r="C8716" s="2">
        <v>42932</v>
      </c>
      <c r="D8716" t="s">
        <v>19</v>
      </c>
      <c r="E8716" t="s">
        <v>4717</v>
      </c>
      <c r="F8716" t="s">
        <v>2133</v>
      </c>
      <c r="G8716" s="1">
        <v>298</v>
      </c>
      <c r="H8716">
        <v>5</v>
      </c>
      <c r="I8716">
        <v>2</v>
      </c>
      <c r="J8716" s="1">
        <v>93125</v>
      </c>
      <c r="K8716" t="s">
        <v>9128</v>
      </c>
      <c r="L8716" t="s">
        <v>9142</v>
      </c>
      <c r="M8716" t="s">
        <v>10112</v>
      </c>
      <c r="N8716" t="s">
        <v>8536</v>
      </c>
      <c r="O8716" t="s">
        <v>8642</v>
      </c>
      <c r="P8716" t="s">
        <v>8541</v>
      </c>
      <c r="Q8716">
        <v>92105</v>
      </c>
      <c r="R8716" t="s">
        <v>8542</v>
      </c>
      <c r="S8716" t="s">
        <v>8485</v>
      </c>
      <c r="T8716" t="s">
        <v>7738</v>
      </c>
    </row>
    <row r="8717" spans="1:20" x14ac:dyDescent="0.25">
      <c r="A8717" t="s">
        <v>6990</v>
      </c>
      <c r="B8717" s="2">
        <v>43055</v>
      </c>
      <c r="C8717" s="2">
        <v>43059</v>
      </c>
      <c r="D8717" t="s">
        <v>11</v>
      </c>
      <c r="E8717" t="s">
        <v>1390</v>
      </c>
      <c r="F8717" t="s">
        <v>1067</v>
      </c>
      <c r="G8717" s="1">
        <v>1824</v>
      </c>
      <c r="H8717">
        <v>1</v>
      </c>
      <c r="I8717">
        <v>7</v>
      </c>
      <c r="J8717" s="1">
        <v>-13984</v>
      </c>
      <c r="K8717" t="s">
        <v>9128</v>
      </c>
      <c r="L8717" t="s">
        <v>9142</v>
      </c>
      <c r="M8717" t="s">
        <v>9664</v>
      </c>
      <c r="N8717" t="s">
        <v>8536</v>
      </c>
      <c r="O8717" t="s">
        <v>9101</v>
      </c>
      <c r="P8717" t="s">
        <v>8604</v>
      </c>
      <c r="Q8717">
        <v>44035</v>
      </c>
      <c r="R8717" t="s">
        <v>8561</v>
      </c>
      <c r="S8717" t="s">
        <v>8050</v>
      </c>
      <c r="T8717" t="s">
        <v>7738</v>
      </c>
    </row>
    <row r="8718" spans="1:20" x14ac:dyDescent="0.25">
      <c r="A8718" t="s">
        <v>6991</v>
      </c>
      <c r="B8718" s="2">
        <v>42533</v>
      </c>
      <c r="C8718" s="2">
        <v>42537</v>
      </c>
      <c r="D8718" t="s">
        <v>11</v>
      </c>
      <c r="E8718" t="s">
        <v>2948</v>
      </c>
      <c r="F8718" t="s">
        <v>3465</v>
      </c>
      <c r="G8718" s="1">
        <v>64384</v>
      </c>
      <c r="H8718">
        <v>4</v>
      </c>
      <c r="I8718">
        <v>8</v>
      </c>
      <c r="J8718" s="1">
        <v>-16096</v>
      </c>
      <c r="K8718" t="s">
        <v>9128</v>
      </c>
      <c r="L8718" t="s">
        <v>9144</v>
      </c>
      <c r="M8718" t="s">
        <v>10541</v>
      </c>
      <c r="N8718" t="s">
        <v>8536</v>
      </c>
      <c r="O8718" t="s">
        <v>8563</v>
      </c>
      <c r="P8718" t="s">
        <v>8550</v>
      </c>
      <c r="Q8718">
        <v>77070</v>
      </c>
      <c r="R8718" t="s">
        <v>8551</v>
      </c>
      <c r="S8718" t="s">
        <v>8323</v>
      </c>
      <c r="T8718" t="s">
        <v>7744</v>
      </c>
    </row>
    <row r="8719" spans="1:20" x14ac:dyDescent="0.25">
      <c r="A8719" t="s">
        <v>6991</v>
      </c>
      <c r="B8719" s="2">
        <v>42533</v>
      </c>
      <c r="C8719" s="2">
        <v>42537</v>
      </c>
      <c r="D8719" t="s">
        <v>11</v>
      </c>
      <c r="E8719" t="s">
        <v>2948</v>
      </c>
      <c r="F8719" t="s">
        <v>1459</v>
      </c>
      <c r="G8719" s="1">
        <v>6984</v>
      </c>
      <c r="H8719">
        <v>2</v>
      </c>
      <c r="I8719">
        <v>6</v>
      </c>
      <c r="J8719" s="1">
        <v>-45396</v>
      </c>
      <c r="K8719" t="s">
        <v>9123</v>
      </c>
      <c r="L8719" t="s">
        <v>9135</v>
      </c>
      <c r="M8719" t="s">
        <v>9836</v>
      </c>
      <c r="N8719" t="s">
        <v>8536</v>
      </c>
      <c r="O8719" t="s">
        <v>8563</v>
      </c>
      <c r="P8719" t="s">
        <v>8550</v>
      </c>
      <c r="Q8719">
        <v>77070</v>
      </c>
      <c r="R8719" t="s">
        <v>8551</v>
      </c>
      <c r="S8719" t="s">
        <v>8323</v>
      </c>
      <c r="T8719" t="s">
        <v>7744</v>
      </c>
    </row>
    <row r="8720" spans="1:20" x14ac:dyDescent="0.25">
      <c r="A8720" t="s">
        <v>6991</v>
      </c>
      <c r="B8720" s="2">
        <v>42533</v>
      </c>
      <c r="C8720" s="2">
        <v>42537</v>
      </c>
      <c r="D8720" t="s">
        <v>11</v>
      </c>
      <c r="E8720" t="s">
        <v>2948</v>
      </c>
      <c r="F8720" t="s">
        <v>2960</v>
      </c>
      <c r="G8720" s="1">
        <v>11264</v>
      </c>
      <c r="H8720">
        <v>8</v>
      </c>
      <c r="I8720">
        <v>2</v>
      </c>
      <c r="J8720" s="1">
        <v>39424</v>
      </c>
      <c r="K8720" t="s">
        <v>9128</v>
      </c>
      <c r="L8720" t="s">
        <v>9137</v>
      </c>
      <c r="M8720" t="s">
        <v>10389</v>
      </c>
      <c r="N8720" t="s">
        <v>8536</v>
      </c>
      <c r="O8720" t="s">
        <v>8563</v>
      </c>
      <c r="P8720" t="s">
        <v>8550</v>
      </c>
      <c r="Q8720">
        <v>77070</v>
      </c>
      <c r="R8720" t="s">
        <v>8551</v>
      </c>
      <c r="S8720" t="s">
        <v>8323</v>
      </c>
      <c r="T8720" t="s">
        <v>7744</v>
      </c>
    </row>
    <row r="8721" spans="1:20" x14ac:dyDescent="0.25">
      <c r="A8721" t="s">
        <v>6991</v>
      </c>
      <c r="B8721" s="2">
        <v>42533</v>
      </c>
      <c r="C8721" s="2">
        <v>42537</v>
      </c>
      <c r="D8721" t="s">
        <v>11</v>
      </c>
      <c r="E8721" t="s">
        <v>2948</v>
      </c>
      <c r="F8721" t="s">
        <v>4491</v>
      </c>
      <c r="G8721" s="1">
        <v>15552</v>
      </c>
      <c r="H8721">
        <v>3</v>
      </c>
      <c r="I8721">
        <v>2</v>
      </c>
      <c r="J8721" s="1">
        <v>56376</v>
      </c>
      <c r="K8721" t="s">
        <v>9128</v>
      </c>
      <c r="L8721" t="s">
        <v>9148</v>
      </c>
      <c r="M8721" t="s">
        <v>10747</v>
      </c>
      <c r="N8721" t="s">
        <v>8536</v>
      </c>
      <c r="O8721" t="s">
        <v>8563</v>
      </c>
      <c r="P8721" t="s">
        <v>8550</v>
      </c>
      <c r="Q8721">
        <v>77070</v>
      </c>
      <c r="R8721" t="s">
        <v>8551</v>
      </c>
      <c r="S8721" t="s">
        <v>8323</v>
      </c>
      <c r="T8721" t="s">
        <v>7744</v>
      </c>
    </row>
    <row r="8722" spans="1:20" x14ac:dyDescent="0.25">
      <c r="A8722" t="s">
        <v>6991</v>
      </c>
      <c r="B8722" s="2">
        <v>42533</v>
      </c>
      <c r="C8722" s="2">
        <v>42537</v>
      </c>
      <c r="D8722" t="s">
        <v>11</v>
      </c>
      <c r="E8722" t="s">
        <v>2948</v>
      </c>
      <c r="F8722" t="s">
        <v>4442</v>
      </c>
      <c r="G8722" s="1">
        <v>379372</v>
      </c>
      <c r="H8722">
        <v>2</v>
      </c>
      <c r="I8722">
        <v>3</v>
      </c>
      <c r="J8722" s="1">
        <v>-1192312</v>
      </c>
      <c r="K8722" t="s">
        <v>9123</v>
      </c>
      <c r="L8722" t="s">
        <v>9126</v>
      </c>
      <c r="M8722" t="s">
        <v>10737</v>
      </c>
      <c r="N8722" t="s">
        <v>8536</v>
      </c>
      <c r="O8722" t="s">
        <v>8563</v>
      </c>
      <c r="P8722" t="s">
        <v>8550</v>
      </c>
      <c r="Q8722">
        <v>77070</v>
      </c>
      <c r="R8722" t="s">
        <v>8551</v>
      </c>
      <c r="S8722" t="s">
        <v>8323</v>
      </c>
      <c r="T8722" t="s">
        <v>7744</v>
      </c>
    </row>
    <row r="8723" spans="1:20" x14ac:dyDescent="0.25">
      <c r="A8723" t="s">
        <v>6991</v>
      </c>
      <c r="B8723" s="2">
        <v>42533</v>
      </c>
      <c r="C8723" s="2">
        <v>42537</v>
      </c>
      <c r="D8723" t="s">
        <v>11</v>
      </c>
      <c r="E8723" t="s">
        <v>2948</v>
      </c>
      <c r="F8723" t="s">
        <v>2704</v>
      </c>
      <c r="G8723" s="1">
        <v>67536</v>
      </c>
      <c r="H8723">
        <v>9</v>
      </c>
      <c r="I8723">
        <v>2</v>
      </c>
      <c r="J8723" s="1">
        <v>67536</v>
      </c>
      <c r="K8723" t="s">
        <v>9128</v>
      </c>
      <c r="L8723" t="s">
        <v>9133</v>
      </c>
      <c r="M8723" t="s">
        <v>9821</v>
      </c>
      <c r="N8723" t="s">
        <v>8536</v>
      </c>
      <c r="O8723" t="s">
        <v>8563</v>
      </c>
      <c r="P8723" t="s">
        <v>8550</v>
      </c>
      <c r="Q8723">
        <v>77070</v>
      </c>
      <c r="R8723" t="s">
        <v>8551</v>
      </c>
      <c r="S8723" t="s">
        <v>8323</v>
      </c>
      <c r="T8723" t="s">
        <v>7744</v>
      </c>
    </row>
    <row r="8724" spans="1:20" x14ac:dyDescent="0.25">
      <c r="A8724" t="s">
        <v>6991</v>
      </c>
      <c r="B8724" s="2">
        <v>42533</v>
      </c>
      <c r="C8724" s="2">
        <v>42537</v>
      </c>
      <c r="D8724" t="s">
        <v>11</v>
      </c>
      <c r="E8724" t="s">
        <v>2948</v>
      </c>
      <c r="F8724" t="s">
        <v>73</v>
      </c>
      <c r="G8724" s="1">
        <v>1524</v>
      </c>
      <c r="H8724">
        <v>2</v>
      </c>
      <c r="I8724">
        <v>8</v>
      </c>
      <c r="J8724" s="1">
        <v>-2667</v>
      </c>
      <c r="K8724" t="s">
        <v>9128</v>
      </c>
      <c r="L8724" t="s">
        <v>9142</v>
      </c>
      <c r="M8724" t="s">
        <v>9170</v>
      </c>
      <c r="N8724" t="s">
        <v>8536</v>
      </c>
      <c r="O8724" t="s">
        <v>8563</v>
      </c>
      <c r="P8724" t="s">
        <v>8550</v>
      </c>
      <c r="Q8724">
        <v>77070</v>
      </c>
      <c r="R8724" t="s">
        <v>8551</v>
      </c>
      <c r="S8724" t="s">
        <v>8323</v>
      </c>
      <c r="T8724" t="s">
        <v>7744</v>
      </c>
    </row>
    <row r="8725" spans="1:20" x14ac:dyDescent="0.25">
      <c r="A8725" t="s">
        <v>6992</v>
      </c>
      <c r="B8725" s="2">
        <v>42733</v>
      </c>
      <c r="C8725" s="2">
        <v>42735</v>
      </c>
      <c r="D8725" t="s">
        <v>11</v>
      </c>
      <c r="E8725" t="s">
        <v>5218</v>
      </c>
      <c r="F8725" t="s">
        <v>968</v>
      </c>
      <c r="G8725" s="1">
        <v>37408</v>
      </c>
      <c r="H8725">
        <v>7</v>
      </c>
      <c r="I8725">
        <v>2</v>
      </c>
      <c r="J8725" s="1">
        <v>130928</v>
      </c>
      <c r="K8725" t="s">
        <v>9128</v>
      </c>
      <c r="L8725" t="s">
        <v>9148</v>
      </c>
      <c r="M8725" t="s">
        <v>9621</v>
      </c>
      <c r="N8725" t="s">
        <v>8536</v>
      </c>
      <c r="O8725" t="s">
        <v>8676</v>
      </c>
      <c r="P8725" t="s">
        <v>8544</v>
      </c>
      <c r="Q8725">
        <v>33178</v>
      </c>
      <c r="R8725" t="s">
        <v>8539</v>
      </c>
      <c r="S8725" t="s">
        <v>8500</v>
      </c>
      <c r="T8725" t="s">
        <v>7744</v>
      </c>
    </row>
    <row r="8726" spans="1:20" x14ac:dyDescent="0.25">
      <c r="A8726" t="s">
        <v>6992</v>
      </c>
      <c r="B8726" s="2">
        <v>42733</v>
      </c>
      <c r="C8726" s="2">
        <v>42735</v>
      </c>
      <c r="D8726" t="s">
        <v>11</v>
      </c>
      <c r="E8726" t="s">
        <v>5218</v>
      </c>
      <c r="F8726" t="s">
        <v>4962</v>
      </c>
      <c r="G8726" s="1">
        <v>25344</v>
      </c>
      <c r="H8726">
        <v>6</v>
      </c>
      <c r="I8726">
        <v>2</v>
      </c>
      <c r="J8726" s="1">
        <v>88704</v>
      </c>
      <c r="K8726" t="s">
        <v>9128</v>
      </c>
      <c r="L8726" t="s">
        <v>9148</v>
      </c>
      <c r="M8726" t="s">
        <v>10816</v>
      </c>
      <c r="N8726" t="s">
        <v>8536</v>
      </c>
      <c r="O8726" t="s">
        <v>8676</v>
      </c>
      <c r="P8726" t="s">
        <v>8544</v>
      </c>
      <c r="Q8726">
        <v>33178</v>
      </c>
      <c r="R8726" t="s">
        <v>8539</v>
      </c>
      <c r="S8726" t="s">
        <v>8500</v>
      </c>
      <c r="T8726" t="s">
        <v>7744</v>
      </c>
    </row>
    <row r="8727" spans="1:20" x14ac:dyDescent="0.25">
      <c r="A8727" t="s">
        <v>6993</v>
      </c>
      <c r="B8727" s="2">
        <v>42812</v>
      </c>
      <c r="C8727" s="2">
        <v>42817</v>
      </c>
      <c r="D8727" t="s">
        <v>19</v>
      </c>
      <c r="E8727" t="s">
        <v>1560</v>
      </c>
      <c r="F8727" t="s">
        <v>1422</v>
      </c>
      <c r="G8727" s="1">
        <v>462</v>
      </c>
      <c r="H8727">
        <v>4</v>
      </c>
      <c r="I8727">
        <v>0</v>
      </c>
      <c r="J8727" s="1">
        <v>21252</v>
      </c>
      <c r="K8727" t="s">
        <v>9128</v>
      </c>
      <c r="L8727" t="s">
        <v>9137</v>
      </c>
      <c r="M8727" t="s">
        <v>9822</v>
      </c>
      <c r="N8727" t="s">
        <v>8536</v>
      </c>
      <c r="O8727" t="s">
        <v>8547</v>
      </c>
      <c r="P8727" t="s">
        <v>8548</v>
      </c>
      <c r="Q8727">
        <v>98115</v>
      </c>
      <c r="R8727" t="s">
        <v>8542</v>
      </c>
      <c r="S8727" t="s">
        <v>8087</v>
      </c>
      <c r="T8727" t="s">
        <v>7736</v>
      </c>
    </row>
    <row r="8728" spans="1:20" x14ac:dyDescent="0.25">
      <c r="A8728" t="s">
        <v>6994</v>
      </c>
      <c r="B8728" s="2">
        <v>42365</v>
      </c>
      <c r="C8728" s="2">
        <v>42369</v>
      </c>
      <c r="D8728" t="s">
        <v>19</v>
      </c>
      <c r="E8728" t="s">
        <v>582</v>
      </c>
      <c r="F8728" t="s">
        <v>6764</v>
      </c>
      <c r="G8728" s="1">
        <v>4728</v>
      </c>
      <c r="H8728">
        <v>3</v>
      </c>
      <c r="I8728">
        <v>2</v>
      </c>
      <c r="J8728" s="1">
        <v>7092</v>
      </c>
      <c r="K8728" t="s">
        <v>9139</v>
      </c>
      <c r="L8728" t="s">
        <v>9162</v>
      </c>
      <c r="M8728" t="s">
        <v>10936</v>
      </c>
      <c r="N8728" t="s">
        <v>8536</v>
      </c>
      <c r="O8728" t="s">
        <v>8659</v>
      </c>
      <c r="P8728" t="s">
        <v>8586</v>
      </c>
      <c r="Q8728">
        <v>37130</v>
      </c>
      <c r="R8728" t="s">
        <v>8539</v>
      </c>
      <c r="S8728" t="s">
        <v>7871</v>
      </c>
      <c r="T8728" t="s">
        <v>7738</v>
      </c>
    </row>
    <row r="8729" spans="1:20" x14ac:dyDescent="0.25">
      <c r="A8729" t="s">
        <v>6994</v>
      </c>
      <c r="B8729" s="2">
        <v>42365</v>
      </c>
      <c r="C8729" s="2">
        <v>42369</v>
      </c>
      <c r="D8729" t="s">
        <v>19</v>
      </c>
      <c r="E8729" t="s">
        <v>582</v>
      </c>
      <c r="F8729" t="s">
        <v>6704</v>
      </c>
      <c r="G8729" s="1">
        <v>53352</v>
      </c>
      <c r="H8729">
        <v>3</v>
      </c>
      <c r="I8729">
        <v>2</v>
      </c>
      <c r="J8729" s="1">
        <v>160056</v>
      </c>
      <c r="K8729" t="s">
        <v>9123</v>
      </c>
      <c r="L8729" t="s">
        <v>9135</v>
      </c>
      <c r="M8729" t="s">
        <v>10933</v>
      </c>
      <c r="N8729" t="s">
        <v>8536</v>
      </c>
      <c r="O8729" t="s">
        <v>8659</v>
      </c>
      <c r="P8729" t="s">
        <v>8586</v>
      </c>
      <c r="Q8729">
        <v>37130</v>
      </c>
      <c r="R8729" t="s">
        <v>8539</v>
      </c>
      <c r="S8729" t="s">
        <v>7871</v>
      </c>
      <c r="T8729" t="s">
        <v>7738</v>
      </c>
    </row>
    <row r="8730" spans="1:20" x14ac:dyDescent="0.25">
      <c r="A8730" t="s">
        <v>6994</v>
      </c>
      <c r="B8730" s="2">
        <v>42365</v>
      </c>
      <c r="C8730" s="2">
        <v>42369</v>
      </c>
      <c r="D8730" t="s">
        <v>19</v>
      </c>
      <c r="E8730" t="s">
        <v>582</v>
      </c>
      <c r="F8730" t="s">
        <v>4455</v>
      </c>
      <c r="G8730" s="1">
        <v>131104</v>
      </c>
      <c r="H8730">
        <v>2</v>
      </c>
      <c r="I8730">
        <v>2</v>
      </c>
      <c r="J8730" s="1">
        <v>8194</v>
      </c>
      <c r="K8730" t="s">
        <v>9123</v>
      </c>
      <c r="L8730" t="s">
        <v>9124</v>
      </c>
      <c r="M8730" t="s">
        <v>10738</v>
      </c>
      <c r="N8730" t="s">
        <v>8536</v>
      </c>
      <c r="O8730" t="s">
        <v>8659</v>
      </c>
      <c r="P8730" t="s">
        <v>8586</v>
      </c>
      <c r="Q8730">
        <v>37130</v>
      </c>
      <c r="R8730" t="s">
        <v>8539</v>
      </c>
      <c r="S8730" t="s">
        <v>7871</v>
      </c>
      <c r="T8730" t="s">
        <v>7738</v>
      </c>
    </row>
    <row r="8731" spans="1:20" x14ac:dyDescent="0.25">
      <c r="A8731" t="s">
        <v>6994</v>
      </c>
      <c r="B8731" s="2">
        <v>42365</v>
      </c>
      <c r="C8731" s="2">
        <v>42369</v>
      </c>
      <c r="D8731" t="s">
        <v>19</v>
      </c>
      <c r="E8731" t="s">
        <v>582</v>
      </c>
      <c r="F8731" t="s">
        <v>2704</v>
      </c>
      <c r="G8731" s="1">
        <v>22512</v>
      </c>
      <c r="H8731">
        <v>3</v>
      </c>
      <c r="I8731">
        <v>2</v>
      </c>
      <c r="J8731" s="1">
        <v>22512</v>
      </c>
      <c r="K8731" t="s">
        <v>9128</v>
      </c>
      <c r="L8731" t="s">
        <v>9133</v>
      </c>
      <c r="M8731" t="s">
        <v>9821</v>
      </c>
      <c r="N8731" t="s">
        <v>8536</v>
      </c>
      <c r="O8731" t="s">
        <v>8659</v>
      </c>
      <c r="P8731" t="s">
        <v>8586</v>
      </c>
      <c r="Q8731">
        <v>37130</v>
      </c>
      <c r="R8731" t="s">
        <v>8539</v>
      </c>
      <c r="S8731" t="s">
        <v>7871</v>
      </c>
      <c r="T8731" t="s">
        <v>7738</v>
      </c>
    </row>
    <row r="8732" spans="1:20" x14ac:dyDescent="0.25">
      <c r="A8732" t="s">
        <v>6994</v>
      </c>
      <c r="B8732" s="2">
        <v>42365</v>
      </c>
      <c r="C8732" s="2">
        <v>42369</v>
      </c>
      <c r="D8732" t="s">
        <v>19</v>
      </c>
      <c r="E8732" t="s">
        <v>582</v>
      </c>
      <c r="F8732" t="s">
        <v>3433</v>
      </c>
      <c r="G8732" s="1">
        <v>72744</v>
      </c>
      <c r="H8732">
        <v>7</v>
      </c>
      <c r="I8732">
        <v>2</v>
      </c>
      <c r="J8732" s="1">
        <v>-127302</v>
      </c>
      <c r="K8732" t="s">
        <v>9139</v>
      </c>
      <c r="L8732" t="s">
        <v>9162</v>
      </c>
      <c r="M8732" t="s">
        <v>10533</v>
      </c>
      <c r="N8732" t="s">
        <v>8536</v>
      </c>
      <c r="O8732" t="s">
        <v>8659</v>
      </c>
      <c r="P8732" t="s">
        <v>8586</v>
      </c>
      <c r="Q8732">
        <v>37130</v>
      </c>
      <c r="R8732" t="s">
        <v>8539</v>
      </c>
      <c r="S8732" t="s">
        <v>7871</v>
      </c>
      <c r="T8732" t="s">
        <v>7738</v>
      </c>
    </row>
    <row r="8733" spans="1:20" x14ac:dyDescent="0.25">
      <c r="A8733" t="s">
        <v>6995</v>
      </c>
      <c r="B8733" s="2">
        <v>42216</v>
      </c>
      <c r="C8733" s="2">
        <v>42222</v>
      </c>
      <c r="D8733" t="s">
        <v>19</v>
      </c>
      <c r="E8733" t="s">
        <v>1231</v>
      </c>
      <c r="F8733" t="s">
        <v>715</v>
      </c>
      <c r="G8733" s="1">
        <v>5259</v>
      </c>
      <c r="H8733">
        <v>3</v>
      </c>
      <c r="I8733">
        <v>0</v>
      </c>
      <c r="J8733" s="1">
        <v>15777</v>
      </c>
      <c r="K8733" t="s">
        <v>9128</v>
      </c>
      <c r="L8733" t="s">
        <v>9273</v>
      </c>
      <c r="M8733" t="s">
        <v>9496</v>
      </c>
      <c r="N8733" t="s">
        <v>8536</v>
      </c>
      <c r="O8733" t="s">
        <v>8867</v>
      </c>
      <c r="P8733" t="s">
        <v>8611</v>
      </c>
      <c r="Q8733">
        <v>63116</v>
      </c>
      <c r="R8733" t="s">
        <v>8551</v>
      </c>
      <c r="S8733" t="s">
        <v>8019</v>
      </c>
      <c r="T8733" t="s">
        <v>7738</v>
      </c>
    </row>
    <row r="8734" spans="1:20" x14ac:dyDescent="0.25">
      <c r="A8734" t="s">
        <v>6996</v>
      </c>
      <c r="B8734" s="2">
        <v>42913</v>
      </c>
      <c r="C8734" s="2">
        <v>42915</v>
      </c>
      <c r="D8734" t="s">
        <v>11</v>
      </c>
      <c r="E8734" t="s">
        <v>2150</v>
      </c>
      <c r="F8734" t="s">
        <v>3633</v>
      </c>
      <c r="G8734" s="1">
        <v>1944</v>
      </c>
      <c r="H8734">
        <v>3</v>
      </c>
      <c r="I8734">
        <v>0</v>
      </c>
      <c r="J8734" s="1">
        <v>93312</v>
      </c>
      <c r="K8734" t="s">
        <v>9128</v>
      </c>
      <c r="L8734" t="s">
        <v>9148</v>
      </c>
      <c r="M8734" t="s">
        <v>10575</v>
      </c>
      <c r="N8734" t="s">
        <v>8536</v>
      </c>
      <c r="O8734" t="s">
        <v>8547</v>
      </c>
      <c r="P8734" t="s">
        <v>8548</v>
      </c>
      <c r="Q8734">
        <v>98105</v>
      </c>
      <c r="R8734" t="s">
        <v>8542</v>
      </c>
      <c r="S8734" t="s">
        <v>8201</v>
      </c>
      <c r="T8734" t="s">
        <v>7738</v>
      </c>
    </row>
    <row r="8735" spans="1:20" x14ac:dyDescent="0.25">
      <c r="A8735" t="s">
        <v>6996</v>
      </c>
      <c r="B8735" s="2">
        <v>42913</v>
      </c>
      <c r="C8735" s="2">
        <v>42915</v>
      </c>
      <c r="D8735" t="s">
        <v>11</v>
      </c>
      <c r="E8735" t="s">
        <v>2150</v>
      </c>
      <c r="F8735" t="s">
        <v>902</v>
      </c>
      <c r="G8735" s="1">
        <v>1263</v>
      </c>
      <c r="H8735">
        <v>3</v>
      </c>
      <c r="I8735">
        <v>0</v>
      </c>
      <c r="J8735" s="1">
        <v>40416</v>
      </c>
      <c r="K8735" t="s">
        <v>9123</v>
      </c>
      <c r="L8735" t="s">
        <v>9135</v>
      </c>
      <c r="M8735" t="s">
        <v>9592</v>
      </c>
      <c r="N8735" t="s">
        <v>8536</v>
      </c>
      <c r="O8735" t="s">
        <v>8547</v>
      </c>
      <c r="P8735" t="s">
        <v>8548</v>
      </c>
      <c r="Q8735">
        <v>98105</v>
      </c>
      <c r="R8735" t="s">
        <v>8542</v>
      </c>
      <c r="S8735" t="s">
        <v>8201</v>
      </c>
      <c r="T8735" t="s">
        <v>7738</v>
      </c>
    </row>
    <row r="8736" spans="1:20" x14ac:dyDescent="0.25">
      <c r="A8736" t="s">
        <v>6996</v>
      </c>
      <c r="B8736" s="2">
        <v>42913</v>
      </c>
      <c r="C8736" s="2">
        <v>42915</v>
      </c>
      <c r="D8736" t="s">
        <v>11</v>
      </c>
      <c r="E8736" t="s">
        <v>2150</v>
      </c>
      <c r="F8736" t="s">
        <v>447</v>
      </c>
      <c r="G8736" s="1">
        <v>128745</v>
      </c>
      <c r="H8736">
        <v>5</v>
      </c>
      <c r="I8736">
        <v>0</v>
      </c>
      <c r="J8736" s="1">
        <v>2446155</v>
      </c>
      <c r="K8736" t="s">
        <v>9139</v>
      </c>
      <c r="L8736" t="s">
        <v>9162</v>
      </c>
      <c r="M8736" t="s">
        <v>9359</v>
      </c>
      <c r="N8736" t="s">
        <v>8536</v>
      </c>
      <c r="O8736" t="s">
        <v>8547</v>
      </c>
      <c r="P8736" t="s">
        <v>8548</v>
      </c>
      <c r="Q8736">
        <v>98105</v>
      </c>
      <c r="R8736" t="s">
        <v>8542</v>
      </c>
      <c r="S8736" t="s">
        <v>8201</v>
      </c>
      <c r="T8736" t="s">
        <v>7738</v>
      </c>
    </row>
    <row r="8737" spans="1:20" x14ac:dyDescent="0.25">
      <c r="A8737" t="s">
        <v>6997</v>
      </c>
      <c r="B8737" s="2">
        <v>41677</v>
      </c>
      <c r="C8737" s="2">
        <v>41680</v>
      </c>
      <c r="D8737" t="s">
        <v>11</v>
      </c>
      <c r="E8737" t="s">
        <v>1284</v>
      </c>
      <c r="F8737" t="s">
        <v>1511</v>
      </c>
      <c r="G8737" s="1">
        <v>6496</v>
      </c>
      <c r="H8737">
        <v>4</v>
      </c>
      <c r="I8737">
        <v>0</v>
      </c>
      <c r="J8737" s="1">
        <v>9744</v>
      </c>
      <c r="K8737" t="s">
        <v>9128</v>
      </c>
      <c r="L8737" t="s">
        <v>9133</v>
      </c>
      <c r="M8737" t="s">
        <v>9857</v>
      </c>
      <c r="N8737" t="s">
        <v>8536</v>
      </c>
      <c r="O8737" t="s">
        <v>8576</v>
      </c>
      <c r="P8737" t="s">
        <v>8577</v>
      </c>
      <c r="Q8737">
        <v>10024</v>
      </c>
      <c r="R8737" t="s">
        <v>8561</v>
      </c>
      <c r="S8737" t="s">
        <v>8032</v>
      </c>
      <c r="T8737" t="s">
        <v>7738</v>
      </c>
    </row>
    <row r="8738" spans="1:20" x14ac:dyDescent="0.25">
      <c r="A8738" t="s">
        <v>6998</v>
      </c>
      <c r="B8738" s="2">
        <v>42617</v>
      </c>
      <c r="C8738" s="2">
        <v>42622</v>
      </c>
      <c r="D8738" t="s">
        <v>19</v>
      </c>
      <c r="E8738" t="s">
        <v>2542</v>
      </c>
      <c r="F8738" t="s">
        <v>1052</v>
      </c>
      <c r="G8738" s="1">
        <v>53541</v>
      </c>
      <c r="H8738">
        <v>3</v>
      </c>
      <c r="I8738">
        <v>0</v>
      </c>
      <c r="J8738" s="1">
        <v>160623</v>
      </c>
      <c r="K8738" t="s">
        <v>9128</v>
      </c>
      <c r="L8738" t="s">
        <v>9133</v>
      </c>
      <c r="M8738" t="s">
        <v>9657</v>
      </c>
      <c r="N8738" t="s">
        <v>8536</v>
      </c>
      <c r="O8738" t="s">
        <v>9026</v>
      </c>
      <c r="P8738" t="s">
        <v>8569</v>
      </c>
      <c r="Q8738">
        <v>55125</v>
      </c>
      <c r="R8738" t="s">
        <v>8551</v>
      </c>
      <c r="S8738" t="s">
        <v>8270</v>
      </c>
      <c r="T8738" t="s">
        <v>7738</v>
      </c>
    </row>
    <row r="8739" spans="1:20" x14ac:dyDescent="0.25">
      <c r="A8739" t="s">
        <v>6999</v>
      </c>
      <c r="B8739" s="2">
        <v>42831</v>
      </c>
      <c r="C8739" s="2">
        <v>42835</v>
      </c>
      <c r="D8739" t="s">
        <v>19</v>
      </c>
      <c r="E8739" t="s">
        <v>4330</v>
      </c>
      <c r="F8739" t="s">
        <v>1722</v>
      </c>
      <c r="G8739" s="1">
        <v>81</v>
      </c>
      <c r="H8739">
        <v>5</v>
      </c>
      <c r="I8739">
        <v>7</v>
      </c>
      <c r="J8739" s="1">
        <v>-594</v>
      </c>
      <c r="K8739" t="s">
        <v>9128</v>
      </c>
      <c r="L8739" t="s">
        <v>9142</v>
      </c>
      <c r="M8739" t="s">
        <v>9941</v>
      </c>
      <c r="N8739" t="s">
        <v>8536</v>
      </c>
      <c r="O8739" t="s">
        <v>8931</v>
      </c>
      <c r="P8739" t="s">
        <v>8586</v>
      </c>
      <c r="Q8739">
        <v>37421</v>
      </c>
      <c r="R8739" t="s">
        <v>8539</v>
      </c>
      <c r="S8739" t="s">
        <v>8466</v>
      </c>
      <c r="T8739" t="s">
        <v>7738</v>
      </c>
    </row>
    <row r="8740" spans="1:20" x14ac:dyDescent="0.25">
      <c r="A8740" t="s">
        <v>7000</v>
      </c>
      <c r="B8740" s="2">
        <v>43077</v>
      </c>
      <c r="C8740" s="2">
        <v>43080</v>
      </c>
      <c r="D8740" t="s">
        <v>79</v>
      </c>
      <c r="E8740" t="s">
        <v>324</v>
      </c>
      <c r="F8740" t="s">
        <v>328</v>
      </c>
      <c r="G8740" s="1">
        <v>13248</v>
      </c>
      <c r="H8740">
        <v>4</v>
      </c>
      <c r="I8740">
        <v>2</v>
      </c>
      <c r="J8740" s="1">
        <v>36432</v>
      </c>
      <c r="K8740" t="s">
        <v>9128</v>
      </c>
      <c r="L8740" t="s">
        <v>9137</v>
      </c>
      <c r="M8740" t="s">
        <v>9295</v>
      </c>
      <c r="N8740" t="s">
        <v>8536</v>
      </c>
      <c r="O8740" t="s">
        <v>8559</v>
      </c>
      <c r="P8740" t="s">
        <v>8560</v>
      </c>
      <c r="Q8740">
        <v>19140</v>
      </c>
      <c r="R8740" t="s">
        <v>8561</v>
      </c>
      <c r="S8740" t="s">
        <v>7815</v>
      </c>
      <c r="T8740" t="s">
        <v>7736</v>
      </c>
    </row>
    <row r="8741" spans="1:20" x14ac:dyDescent="0.25">
      <c r="A8741" t="s">
        <v>7000</v>
      </c>
      <c r="B8741" s="2">
        <v>43077</v>
      </c>
      <c r="C8741" s="2">
        <v>43080</v>
      </c>
      <c r="D8741" t="s">
        <v>79</v>
      </c>
      <c r="E8741" t="s">
        <v>324</v>
      </c>
      <c r="F8741" t="s">
        <v>862</v>
      </c>
      <c r="G8741" s="1">
        <v>83988</v>
      </c>
      <c r="H8741">
        <v>2</v>
      </c>
      <c r="I8741">
        <v>4</v>
      </c>
      <c r="J8741" s="1">
        <v>-20997</v>
      </c>
      <c r="K8741" t="s">
        <v>9139</v>
      </c>
      <c r="L8741" t="s">
        <v>9140</v>
      </c>
      <c r="M8741" t="s">
        <v>9572</v>
      </c>
      <c r="N8741" t="s">
        <v>8536</v>
      </c>
      <c r="O8741" t="s">
        <v>8559</v>
      </c>
      <c r="P8741" t="s">
        <v>8560</v>
      </c>
      <c r="Q8741">
        <v>19140</v>
      </c>
      <c r="R8741" t="s">
        <v>8561</v>
      </c>
      <c r="S8741" t="s">
        <v>7815</v>
      </c>
      <c r="T8741" t="s">
        <v>7736</v>
      </c>
    </row>
    <row r="8742" spans="1:20" x14ac:dyDescent="0.25">
      <c r="A8742" t="s">
        <v>7001</v>
      </c>
      <c r="B8742" s="2">
        <v>42575</v>
      </c>
      <c r="C8742" s="2">
        <v>42576</v>
      </c>
      <c r="D8742" t="s">
        <v>79</v>
      </c>
      <c r="E8742" t="s">
        <v>2382</v>
      </c>
      <c r="F8742" t="s">
        <v>2364</v>
      </c>
      <c r="G8742" s="1">
        <v>732</v>
      </c>
      <c r="H8742">
        <v>5</v>
      </c>
      <c r="I8742">
        <v>0</v>
      </c>
      <c r="J8742" s="1">
        <v>21228</v>
      </c>
      <c r="K8742" t="s">
        <v>9128</v>
      </c>
      <c r="L8742" t="s">
        <v>9137</v>
      </c>
      <c r="M8742" t="s">
        <v>10187</v>
      </c>
      <c r="N8742" t="s">
        <v>8536</v>
      </c>
      <c r="O8742" t="s">
        <v>8821</v>
      </c>
      <c r="P8742" t="s">
        <v>8623</v>
      </c>
      <c r="Q8742">
        <v>70506</v>
      </c>
      <c r="R8742" t="s">
        <v>8539</v>
      </c>
      <c r="S8742" t="s">
        <v>8244</v>
      </c>
      <c r="T8742" t="s">
        <v>7736</v>
      </c>
    </row>
    <row r="8743" spans="1:20" x14ac:dyDescent="0.25">
      <c r="A8743" t="s">
        <v>7002</v>
      </c>
      <c r="B8743" s="2">
        <v>42317</v>
      </c>
      <c r="C8743" s="2">
        <v>42317</v>
      </c>
      <c r="D8743" t="s">
        <v>654</v>
      </c>
      <c r="E8743" t="s">
        <v>1449</v>
      </c>
      <c r="F8743" t="s">
        <v>364</v>
      </c>
      <c r="G8743" s="1">
        <v>1074</v>
      </c>
      <c r="H8743">
        <v>3</v>
      </c>
      <c r="I8743">
        <v>0</v>
      </c>
      <c r="J8743" s="1">
        <v>51552</v>
      </c>
      <c r="K8743" t="s">
        <v>9128</v>
      </c>
      <c r="L8743" t="s">
        <v>9142</v>
      </c>
      <c r="M8743" t="s">
        <v>9317</v>
      </c>
      <c r="N8743" t="s">
        <v>8536</v>
      </c>
      <c r="O8743" t="s">
        <v>8680</v>
      </c>
      <c r="P8743" t="s">
        <v>8575</v>
      </c>
      <c r="Q8743">
        <v>46226</v>
      </c>
      <c r="R8743" t="s">
        <v>8551</v>
      </c>
      <c r="S8743" t="s">
        <v>8064</v>
      </c>
      <c r="T8743" t="s">
        <v>7744</v>
      </c>
    </row>
    <row r="8744" spans="1:20" x14ac:dyDescent="0.25">
      <c r="A8744" t="s">
        <v>7003</v>
      </c>
      <c r="B8744" s="2">
        <v>42279</v>
      </c>
      <c r="C8744" s="2">
        <v>42281</v>
      </c>
      <c r="D8744" t="s">
        <v>79</v>
      </c>
      <c r="E8744" t="s">
        <v>1047</v>
      </c>
      <c r="F8744" t="s">
        <v>197</v>
      </c>
      <c r="G8744" s="1">
        <v>11032</v>
      </c>
      <c r="H8744">
        <v>1</v>
      </c>
      <c r="I8744">
        <v>2</v>
      </c>
      <c r="J8744" s="1">
        <v>30338</v>
      </c>
      <c r="K8744" t="s">
        <v>9123</v>
      </c>
      <c r="L8744" t="s">
        <v>9135</v>
      </c>
      <c r="M8744" t="s">
        <v>9233</v>
      </c>
      <c r="N8744" t="s">
        <v>8536</v>
      </c>
      <c r="O8744" t="s">
        <v>9080</v>
      </c>
      <c r="P8744" t="s">
        <v>8595</v>
      </c>
      <c r="Q8744">
        <v>97123</v>
      </c>
      <c r="R8744" t="s">
        <v>8542</v>
      </c>
      <c r="S8744" t="s">
        <v>7975</v>
      </c>
      <c r="T8744" t="s">
        <v>7736</v>
      </c>
    </row>
    <row r="8745" spans="1:20" x14ac:dyDescent="0.25">
      <c r="A8745" t="s">
        <v>7003</v>
      </c>
      <c r="B8745" s="2">
        <v>42279</v>
      </c>
      <c r="C8745" s="2">
        <v>42281</v>
      </c>
      <c r="D8745" t="s">
        <v>79</v>
      </c>
      <c r="E8745" t="s">
        <v>1047</v>
      </c>
      <c r="F8745" t="s">
        <v>367</v>
      </c>
      <c r="G8745" s="1">
        <v>5304</v>
      </c>
      <c r="H8745">
        <v>3</v>
      </c>
      <c r="I8745">
        <v>2</v>
      </c>
      <c r="J8745" s="1">
        <v>-4641</v>
      </c>
      <c r="K8745" t="s">
        <v>9139</v>
      </c>
      <c r="L8745" t="s">
        <v>9162</v>
      </c>
      <c r="M8745" t="s">
        <v>9318</v>
      </c>
      <c r="N8745" t="s">
        <v>8536</v>
      </c>
      <c r="O8745" t="s">
        <v>9080</v>
      </c>
      <c r="P8745" t="s">
        <v>8595</v>
      </c>
      <c r="Q8745">
        <v>97123</v>
      </c>
      <c r="R8745" t="s">
        <v>8542</v>
      </c>
      <c r="S8745" t="s">
        <v>7975</v>
      </c>
      <c r="T8745" t="s">
        <v>7736</v>
      </c>
    </row>
    <row r="8746" spans="1:20" x14ac:dyDescent="0.25">
      <c r="A8746" t="s">
        <v>7004</v>
      </c>
      <c r="B8746" s="2">
        <v>42330</v>
      </c>
      <c r="C8746" s="2">
        <v>42333</v>
      </c>
      <c r="D8746" t="s">
        <v>11</v>
      </c>
      <c r="E8746" t="s">
        <v>6888</v>
      </c>
      <c r="F8746" t="s">
        <v>50</v>
      </c>
      <c r="G8746" s="1">
        <v>1712</v>
      </c>
      <c r="H8746">
        <v>4</v>
      </c>
      <c r="I8746">
        <v>0</v>
      </c>
      <c r="J8746" s="1">
        <v>49648</v>
      </c>
      <c r="K8746" t="s">
        <v>9128</v>
      </c>
      <c r="L8746" t="s">
        <v>9137</v>
      </c>
      <c r="M8746" t="s">
        <v>9155</v>
      </c>
      <c r="N8746" t="s">
        <v>8536</v>
      </c>
      <c r="O8746" t="s">
        <v>9059</v>
      </c>
      <c r="P8746" t="s">
        <v>8663</v>
      </c>
      <c r="Q8746">
        <v>2138</v>
      </c>
      <c r="R8746" t="s">
        <v>8561</v>
      </c>
      <c r="S8746" t="s">
        <v>8525</v>
      </c>
      <c r="T8746" t="s">
        <v>7744</v>
      </c>
    </row>
    <row r="8747" spans="1:20" x14ac:dyDescent="0.25">
      <c r="A8747" t="s">
        <v>7004</v>
      </c>
      <c r="B8747" s="2">
        <v>42330</v>
      </c>
      <c r="C8747" s="2">
        <v>42333</v>
      </c>
      <c r="D8747" t="s">
        <v>11</v>
      </c>
      <c r="E8747" t="s">
        <v>6888</v>
      </c>
      <c r="F8747" t="s">
        <v>5773</v>
      </c>
      <c r="G8747" s="1">
        <v>5994</v>
      </c>
      <c r="H8747">
        <v>3</v>
      </c>
      <c r="I8747">
        <v>0</v>
      </c>
      <c r="J8747" s="1">
        <v>281718</v>
      </c>
      <c r="K8747" t="s">
        <v>9128</v>
      </c>
      <c r="L8747" t="s">
        <v>9148</v>
      </c>
      <c r="M8747" t="s">
        <v>10886</v>
      </c>
      <c r="N8747" t="s">
        <v>8536</v>
      </c>
      <c r="O8747" t="s">
        <v>9059</v>
      </c>
      <c r="P8747" t="s">
        <v>8663</v>
      </c>
      <c r="Q8747">
        <v>2138</v>
      </c>
      <c r="R8747" t="s">
        <v>8561</v>
      </c>
      <c r="S8747" t="s">
        <v>8525</v>
      </c>
      <c r="T8747" t="s">
        <v>7744</v>
      </c>
    </row>
    <row r="8748" spans="1:20" x14ac:dyDescent="0.25">
      <c r="A8748" t="s">
        <v>7005</v>
      </c>
      <c r="B8748" s="2">
        <v>42768</v>
      </c>
      <c r="C8748" s="2">
        <v>42773</v>
      </c>
      <c r="D8748" t="s">
        <v>19</v>
      </c>
      <c r="E8748" t="s">
        <v>3318</v>
      </c>
      <c r="F8748" t="s">
        <v>1690</v>
      </c>
      <c r="G8748" s="1">
        <v>21058</v>
      </c>
      <c r="H8748">
        <v>2</v>
      </c>
      <c r="I8748">
        <v>0</v>
      </c>
      <c r="J8748" s="1">
        <v>126348</v>
      </c>
      <c r="K8748" t="s">
        <v>9123</v>
      </c>
      <c r="L8748" t="s">
        <v>9135</v>
      </c>
      <c r="M8748" t="s">
        <v>9928</v>
      </c>
      <c r="N8748" t="s">
        <v>8536</v>
      </c>
      <c r="O8748" t="s">
        <v>8642</v>
      </c>
      <c r="P8748" t="s">
        <v>8541</v>
      </c>
      <c r="Q8748">
        <v>92105</v>
      </c>
      <c r="R8748" t="s">
        <v>8542</v>
      </c>
      <c r="S8748" t="s">
        <v>8373</v>
      </c>
      <c r="T8748" t="s">
        <v>7738</v>
      </c>
    </row>
    <row r="8749" spans="1:20" x14ac:dyDescent="0.25">
      <c r="A8749" t="s">
        <v>7005</v>
      </c>
      <c r="B8749" s="2">
        <v>42768</v>
      </c>
      <c r="C8749" s="2">
        <v>42773</v>
      </c>
      <c r="D8749" t="s">
        <v>19</v>
      </c>
      <c r="E8749" t="s">
        <v>3318</v>
      </c>
      <c r="F8749" t="s">
        <v>1263</v>
      </c>
      <c r="G8749" s="1">
        <v>3096</v>
      </c>
      <c r="H8749">
        <v>2</v>
      </c>
      <c r="I8749">
        <v>2</v>
      </c>
      <c r="J8749" s="1">
        <v>10062</v>
      </c>
      <c r="K8749" t="s">
        <v>9128</v>
      </c>
      <c r="L8749" t="s">
        <v>9142</v>
      </c>
      <c r="M8749" t="s">
        <v>9750</v>
      </c>
      <c r="N8749" t="s">
        <v>8536</v>
      </c>
      <c r="O8749" t="s">
        <v>8642</v>
      </c>
      <c r="P8749" t="s">
        <v>8541</v>
      </c>
      <c r="Q8749">
        <v>92105</v>
      </c>
      <c r="R8749" t="s">
        <v>8542</v>
      </c>
      <c r="S8749" t="s">
        <v>8373</v>
      </c>
      <c r="T8749" t="s">
        <v>7738</v>
      </c>
    </row>
    <row r="8750" spans="1:20" x14ac:dyDescent="0.25">
      <c r="A8750" t="s">
        <v>7005</v>
      </c>
      <c r="B8750" s="2">
        <v>42768</v>
      </c>
      <c r="C8750" s="2">
        <v>42773</v>
      </c>
      <c r="D8750" t="s">
        <v>19</v>
      </c>
      <c r="E8750" t="s">
        <v>3318</v>
      </c>
      <c r="F8750" t="s">
        <v>5301</v>
      </c>
      <c r="G8750" s="1">
        <v>239984</v>
      </c>
      <c r="H8750">
        <v>2</v>
      </c>
      <c r="I8750">
        <v>2</v>
      </c>
      <c r="J8750" s="1">
        <v>389974</v>
      </c>
      <c r="K8750" t="s">
        <v>9139</v>
      </c>
      <c r="L8750" t="s">
        <v>9296</v>
      </c>
      <c r="M8750" t="s">
        <v>10850</v>
      </c>
      <c r="N8750" t="s">
        <v>8536</v>
      </c>
      <c r="O8750" t="s">
        <v>8642</v>
      </c>
      <c r="P8750" t="s">
        <v>8541</v>
      </c>
      <c r="Q8750">
        <v>92105</v>
      </c>
      <c r="R8750" t="s">
        <v>8542</v>
      </c>
      <c r="S8750" t="s">
        <v>8373</v>
      </c>
      <c r="T8750" t="s">
        <v>7738</v>
      </c>
    </row>
    <row r="8751" spans="1:20" x14ac:dyDescent="0.25">
      <c r="A8751" t="s">
        <v>7006</v>
      </c>
      <c r="B8751" s="2">
        <v>42171</v>
      </c>
      <c r="C8751" s="2">
        <v>42174</v>
      </c>
      <c r="D8751" t="s">
        <v>79</v>
      </c>
      <c r="E8751" t="s">
        <v>269</v>
      </c>
      <c r="F8751" t="s">
        <v>899</v>
      </c>
      <c r="G8751" s="1">
        <v>3050376</v>
      </c>
      <c r="H8751">
        <v>3</v>
      </c>
      <c r="I8751">
        <v>2</v>
      </c>
      <c r="J8751" s="1">
        <v>1143891</v>
      </c>
      <c r="K8751" t="s">
        <v>9128</v>
      </c>
      <c r="L8751" t="s">
        <v>9142</v>
      </c>
      <c r="M8751" t="s">
        <v>9591</v>
      </c>
      <c r="N8751" t="s">
        <v>8536</v>
      </c>
      <c r="O8751" t="s">
        <v>8576</v>
      </c>
      <c r="P8751" t="s">
        <v>8577</v>
      </c>
      <c r="Q8751">
        <v>10009</v>
      </c>
      <c r="R8751" t="s">
        <v>8561</v>
      </c>
      <c r="S8751" t="s">
        <v>7800</v>
      </c>
      <c r="T8751" t="s">
        <v>7736</v>
      </c>
    </row>
    <row r="8752" spans="1:20" x14ac:dyDescent="0.25">
      <c r="A8752" t="s">
        <v>7006</v>
      </c>
      <c r="B8752" s="2">
        <v>42171</v>
      </c>
      <c r="C8752" s="2">
        <v>42174</v>
      </c>
      <c r="D8752" t="s">
        <v>79</v>
      </c>
      <c r="E8752" t="s">
        <v>269</v>
      </c>
      <c r="F8752" t="s">
        <v>2417</v>
      </c>
      <c r="G8752" s="1">
        <v>13398</v>
      </c>
      <c r="H8752">
        <v>2</v>
      </c>
      <c r="I8752">
        <v>0</v>
      </c>
      <c r="J8752" s="1">
        <v>33495</v>
      </c>
      <c r="K8752" t="s">
        <v>9139</v>
      </c>
      <c r="L8752" t="s">
        <v>9140</v>
      </c>
      <c r="M8752" t="s">
        <v>10209</v>
      </c>
      <c r="N8752" t="s">
        <v>8536</v>
      </c>
      <c r="O8752" t="s">
        <v>8576</v>
      </c>
      <c r="P8752" t="s">
        <v>8577</v>
      </c>
      <c r="Q8752">
        <v>10009</v>
      </c>
      <c r="R8752" t="s">
        <v>8561</v>
      </c>
      <c r="S8752" t="s">
        <v>7800</v>
      </c>
      <c r="T8752" t="s">
        <v>7736</v>
      </c>
    </row>
    <row r="8753" spans="1:20" x14ac:dyDescent="0.25">
      <c r="A8753" t="s">
        <v>7007</v>
      </c>
      <c r="B8753" s="2">
        <v>42495</v>
      </c>
      <c r="C8753" s="2">
        <v>42499</v>
      </c>
      <c r="D8753" t="s">
        <v>19</v>
      </c>
      <c r="E8753" t="s">
        <v>205</v>
      </c>
      <c r="F8753" t="s">
        <v>7008</v>
      </c>
      <c r="G8753" s="1">
        <v>93248</v>
      </c>
      <c r="H8753">
        <v>4</v>
      </c>
      <c r="I8753">
        <v>2</v>
      </c>
      <c r="J8753" s="1">
        <v>314712</v>
      </c>
      <c r="K8753" t="s">
        <v>9128</v>
      </c>
      <c r="L8753" t="s">
        <v>9148</v>
      </c>
      <c r="M8753" t="s">
        <v>10941</v>
      </c>
      <c r="N8753" t="s">
        <v>8536</v>
      </c>
      <c r="O8753" t="s">
        <v>8900</v>
      </c>
      <c r="P8753" t="s">
        <v>8544</v>
      </c>
      <c r="Q8753">
        <v>32303</v>
      </c>
      <c r="R8753" t="s">
        <v>8539</v>
      </c>
      <c r="S8753" t="s">
        <v>7784</v>
      </c>
      <c r="T8753" t="s">
        <v>7744</v>
      </c>
    </row>
    <row r="8754" spans="1:20" x14ac:dyDescent="0.25">
      <c r="A8754" t="s">
        <v>7007</v>
      </c>
      <c r="B8754" s="2">
        <v>42495</v>
      </c>
      <c r="C8754" s="2">
        <v>42499</v>
      </c>
      <c r="D8754" t="s">
        <v>19</v>
      </c>
      <c r="E8754" t="s">
        <v>205</v>
      </c>
      <c r="F8754" t="s">
        <v>2711</v>
      </c>
      <c r="G8754" s="1">
        <v>17748</v>
      </c>
      <c r="H8754">
        <v>3</v>
      </c>
      <c r="I8754">
        <v>2</v>
      </c>
      <c r="J8754" s="1">
        <v>199665</v>
      </c>
      <c r="K8754" t="s">
        <v>9139</v>
      </c>
      <c r="L8754" t="s">
        <v>9140</v>
      </c>
      <c r="M8754" t="s">
        <v>10310</v>
      </c>
      <c r="N8754" t="s">
        <v>8536</v>
      </c>
      <c r="O8754" t="s">
        <v>8900</v>
      </c>
      <c r="P8754" t="s">
        <v>8544</v>
      </c>
      <c r="Q8754">
        <v>32303</v>
      </c>
      <c r="R8754" t="s">
        <v>8539</v>
      </c>
      <c r="S8754" t="s">
        <v>7784</v>
      </c>
      <c r="T8754" t="s">
        <v>7744</v>
      </c>
    </row>
    <row r="8755" spans="1:20" x14ac:dyDescent="0.25">
      <c r="A8755" t="s">
        <v>7009</v>
      </c>
      <c r="B8755" s="2">
        <v>42987</v>
      </c>
      <c r="C8755" s="2">
        <v>42988</v>
      </c>
      <c r="D8755" t="s">
        <v>79</v>
      </c>
      <c r="E8755" t="s">
        <v>2742</v>
      </c>
      <c r="F8755" t="s">
        <v>2573</v>
      </c>
      <c r="G8755" s="1">
        <v>17712</v>
      </c>
      <c r="H8755">
        <v>6</v>
      </c>
      <c r="I8755">
        <v>2</v>
      </c>
      <c r="J8755" s="1">
        <v>59778</v>
      </c>
      <c r="K8755" t="s">
        <v>9128</v>
      </c>
      <c r="L8755" t="s">
        <v>9129</v>
      </c>
      <c r="M8755" t="s">
        <v>10260</v>
      </c>
      <c r="N8755" t="s">
        <v>8536</v>
      </c>
      <c r="O8755" t="s">
        <v>8748</v>
      </c>
      <c r="P8755" t="s">
        <v>8604</v>
      </c>
      <c r="Q8755">
        <v>43615</v>
      </c>
      <c r="R8755" t="s">
        <v>8561</v>
      </c>
      <c r="S8755" t="s">
        <v>8295</v>
      </c>
      <c r="T8755" t="s">
        <v>7736</v>
      </c>
    </row>
    <row r="8756" spans="1:20" x14ac:dyDescent="0.25">
      <c r="A8756" t="s">
        <v>7009</v>
      </c>
      <c r="B8756" s="2">
        <v>42987</v>
      </c>
      <c r="C8756" s="2">
        <v>42988</v>
      </c>
      <c r="D8756" t="s">
        <v>79</v>
      </c>
      <c r="E8756" t="s">
        <v>2742</v>
      </c>
      <c r="F8756" t="s">
        <v>1722</v>
      </c>
      <c r="G8756" s="1">
        <v>486</v>
      </c>
      <c r="H8756">
        <v>3</v>
      </c>
      <c r="I8756">
        <v>7</v>
      </c>
      <c r="J8756" s="1">
        <v>-3564</v>
      </c>
      <c r="K8756" t="s">
        <v>9128</v>
      </c>
      <c r="L8756" t="s">
        <v>9142</v>
      </c>
      <c r="M8756" t="s">
        <v>9941</v>
      </c>
      <c r="N8756" t="s">
        <v>8536</v>
      </c>
      <c r="O8756" t="s">
        <v>8748</v>
      </c>
      <c r="P8756" t="s">
        <v>8604</v>
      </c>
      <c r="Q8756">
        <v>43615</v>
      </c>
      <c r="R8756" t="s">
        <v>8561</v>
      </c>
      <c r="S8756" t="s">
        <v>8295</v>
      </c>
      <c r="T8756" t="s">
        <v>7736</v>
      </c>
    </row>
    <row r="8757" spans="1:20" x14ac:dyDescent="0.25">
      <c r="A8757" t="s">
        <v>7009</v>
      </c>
      <c r="B8757" s="2">
        <v>42987</v>
      </c>
      <c r="C8757" s="2">
        <v>42988</v>
      </c>
      <c r="D8757" t="s">
        <v>79</v>
      </c>
      <c r="E8757" t="s">
        <v>2742</v>
      </c>
      <c r="F8757" t="s">
        <v>2530</v>
      </c>
      <c r="G8757" s="1">
        <v>6258</v>
      </c>
      <c r="H8757">
        <v>2</v>
      </c>
      <c r="I8757">
        <v>7</v>
      </c>
      <c r="J8757" s="1">
        <v>-5215</v>
      </c>
      <c r="K8757" t="s">
        <v>9128</v>
      </c>
      <c r="L8757" t="s">
        <v>9142</v>
      </c>
      <c r="M8757" t="s">
        <v>10245</v>
      </c>
      <c r="N8757" t="s">
        <v>8536</v>
      </c>
      <c r="O8757" t="s">
        <v>8748</v>
      </c>
      <c r="P8757" t="s">
        <v>8604</v>
      </c>
      <c r="Q8757">
        <v>43615</v>
      </c>
      <c r="R8757" t="s">
        <v>8561</v>
      </c>
      <c r="S8757" t="s">
        <v>8295</v>
      </c>
      <c r="T8757" t="s">
        <v>7736</v>
      </c>
    </row>
    <row r="8758" spans="1:20" x14ac:dyDescent="0.25">
      <c r="A8758" t="s">
        <v>7010</v>
      </c>
      <c r="B8758" s="2">
        <v>42573</v>
      </c>
      <c r="C8758" s="2">
        <v>42577</v>
      </c>
      <c r="D8758" t="s">
        <v>19</v>
      </c>
      <c r="E8758" t="s">
        <v>4135</v>
      </c>
      <c r="F8758" t="s">
        <v>1122</v>
      </c>
      <c r="G8758" s="1">
        <v>3768</v>
      </c>
      <c r="H8758">
        <v>2</v>
      </c>
      <c r="I8758">
        <v>0</v>
      </c>
      <c r="J8758" s="1">
        <v>105504</v>
      </c>
      <c r="K8758" t="s">
        <v>9128</v>
      </c>
      <c r="L8758" t="s">
        <v>9144</v>
      </c>
      <c r="M8758" t="s">
        <v>9689</v>
      </c>
      <c r="N8758" t="s">
        <v>8536</v>
      </c>
      <c r="O8758" t="s">
        <v>8590</v>
      </c>
      <c r="P8758" t="s">
        <v>8744</v>
      </c>
      <c r="Q8758">
        <v>21044</v>
      </c>
      <c r="R8758" t="s">
        <v>8561</v>
      </c>
      <c r="S8758" t="s">
        <v>8454</v>
      </c>
      <c r="T8758" t="s">
        <v>7738</v>
      </c>
    </row>
    <row r="8759" spans="1:20" x14ac:dyDescent="0.25">
      <c r="A8759" t="s">
        <v>7010</v>
      </c>
      <c r="B8759" s="2">
        <v>42573</v>
      </c>
      <c r="C8759" s="2">
        <v>42577</v>
      </c>
      <c r="D8759" t="s">
        <v>19</v>
      </c>
      <c r="E8759" t="s">
        <v>4135</v>
      </c>
      <c r="F8759" t="s">
        <v>530</v>
      </c>
      <c r="G8759" s="1">
        <v>5184</v>
      </c>
      <c r="H8759">
        <v>8</v>
      </c>
      <c r="I8759">
        <v>0</v>
      </c>
      <c r="J8759" s="1">
        <v>248832</v>
      </c>
      <c r="K8759" t="s">
        <v>9128</v>
      </c>
      <c r="L8759" t="s">
        <v>9148</v>
      </c>
      <c r="M8759" t="s">
        <v>9401</v>
      </c>
      <c r="N8759" t="s">
        <v>8536</v>
      </c>
      <c r="O8759" t="s">
        <v>8590</v>
      </c>
      <c r="P8759" t="s">
        <v>8744</v>
      </c>
      <c r="Q8759">
        <v>21044</v>
      </c>
      <c r="R8759" t="s">
        <v>8561</v>
      </c>
      <c r="S8759" t="s">
        <v>8454</v>
      </c>
      <c r="T8759" t="s">
        <v>7738</v>
      </c>
    </row>
    <row r="8760" spans="1:20" x14ac:dyDescent="0.25">
      <c r="A8760" t="s">
        <v>7010</v>
      </c>
      <c r="B8760" s="2">
        <v>42573</v>
      </c>
      <c r="C8760" s="2">
        <v>42577</v>
      </c>
      <c r="D8760" t="s">
        <v>19</v>
      </c>
      <c r="E8760" t="s">
        <v>4135</v>
      </c>
      <c r="F8760" t="s">
        <v>1343</v>
      </c>
      <c r="G8760" s="1">
        <v>2742</v>
      </c>
      <c r="H8760">
        <v>3</v>
      </c>
      <c r="I8760">
        <v>0</v>
      </c>
      <c r="J8760" s="1">
        <v>93228</v>
      </c>
      <c r="K8760" t="s">
        <v>9123</v>
      </c>
      <c r="L8760" t="s">
        <v>9135</v>
      </c>
      <c r="M8760" t="s">
        <v>9783</v>
      </c>
      <c r="N8760" t="s">
        <v>8536</v>
      </c>
      <c r="O8760" t="s">
        <v>8590</v>
      </c>
      <c r="P8760" t="s">
        <v>8744</v>
      </c>
      <c r="Q8760">
        <v>21044</v>
      </c>
      <c r="R8760" t="s">
        <v>8561</v>
      </c>
      <c r="S8760" t="s">
        <v>8454</v>
      </c>
      <c r="T8760" t="s">
        <v>7738</v>
      </c>
    </row>
    <row r="8761" spans="1:20" x14ac:dyDescent="0.25">
      <c r="A8761" t="s">
        <v>7010</v>
      </c>
      <c r="B8761" s="2">
        <v>42573</v>
      </c>
      <c r="C8761" s="2">
        <v>42577</v>
      </c>
      <c r="D8761" t="s">
        <v>19</v>
      </c>
      <c r="E8761" t="s">
        <v>4135</v>
      </c>
      <c r="F8761" t="s">
        <v>1586</v>
      </c>
      <c r="G8761" s="1">
        <v>54</v>
      </c>
      <c r="H8761">
        <v>3</v>
      </c>
      <c r="I8761">
        <v>0</v>
      </c>
      <c r="J8761" s="1">
        <v>2592</v>
      </c>
      <c r="K8761" t="s">
        <v>9128</v>
      </c>
      <c r="L8761" t="s">
        <v>9142</v>
      </c>
      <c r="M8761" t="s">
        <v>9887</v>
      </c>
      <c r="N8761" t="s">
        <v>8536</v>
      </c>
      <c r="O8761" t="s">
        <v>8590</v>
      </c>
      <c r="P8761" t="s">
        <v>8744</v>
      </c>
      <c r="Q8761">
        <v>21044</v>
      </c>
      <c r="R8761" t="s">
        <v>8561</v>
      </c>
      <c r="S8761" t="s">
        <v>8454</v>
      </c>
      <c r="T8761" t="s">
        <v>7738</v>
      </c>
    </row>
    <row r="8762" spans="1:20" x14ac:dyDescent="0.25">
      <c r="A8762" t="s">
        <v>7011</v>
      </c>
      <c r="B8762" s="2">
        <v>42400</v>
      </c>
      <c r="C8762" s="2">
        <v>42406</v>
      </c>
      <c r="D8762" t="s">
        <v>19</v>
      </c>
      <c r="E8762" t="s">
        <v>1881</v>
      </c>
      <c r="F8762" t="s">
        <v>899</v>
      </c>
      <c r="G8762" s="1">
        <v>127099</v>
      </c>
      <c r="H8762">
        <v>1</v>
      </c>
      <c r="I8762">
        <v>0</v>
      </c>
      <c r="J8762" s="1">
        <v>635495</v>
      </c>
      <c r="K8762" t="s">
        <v>9128</v>
      </c>
      <c r="L8762" t="s">
        <v>9142</v>
      </c>
      <c r="M8762" t="s">
        <v>9591</v>
      </c>
      <c r="N8762" t="s">
        <v>8536</v>
      </c>
      <c r="O8762" t="s">
        <v>8696</v>
      </c>
      <c r="P8762" t="s">
        <v>8664</v>
      </c>
      <c r="Q8762">
        <v>30318</v>
      </c>
      <c r="R8762" t="s">
        <v>8539</v>
      </c>
      <c r="S8762" t="s">
        <v>8146</v>
      </c>
      <c r="T8762" t="s">
        <v>7744</v>
      </c>
    </row>
    <row r="8763" spans="1:20" x14ac:dyDescent="0.25">
      <c r="A8763" t="s">
        <v>7011</v>
      </c>
      <c r="B8763" s="2">
        <v>42400</v>
      </c>
      <c r="C8763" s="2">
        <v>42406</v>
      </c>
      <c r="D8763" t="s">
        <v>19</v>
      </c>
      <c r="E8763" t="s">
        <v>1881</v>
      </c>
      <c r="F8763" t="s">
        <v>3223</v>
      </c>
      <c r="G8763" s="1">
        <v>12536</v>
      </c>
      <c r="H8763">
        <v>8</v>
      </c>
      <c r="I8763">
        <v>0</v>
      </c>
      <c r="J8763" s="1">
        <v>589192</v>
      </c>
      <c r="K8763" t="s">
        <v>9128</v>
      </c>
      <c r="L8763" t="s">
        <v>9167</v>
      </c>
      <c r="M8763" t="s">
        <v>10471</v>
      </c>
      <c r="N8763" t="s">
        <v>8536</v>
      </c>
      <c r="O8763" t="s">
        <v>8696</v>
      </c>
      <c r="P8763" t="s">
        <v>8664</v>
      </c>
      <c r="Q8763">
        <v>30318</v>
      </c>
      <c r="R8763" t="s">
        <v>8539</v>
      </c>
      <c r="S8763" t="s">
        <v>8146</v>
      </c>
      <c r="T8763" t="s">
        <v>7744</v>
      </c>
    </row>
    <row r="8764" spans="1:20" x14ac:dyDescent="0.25">
      <c r="A8764" t="s">
        <v>7012</v>
      </c>
      <c r="B8764" s="2">
        <v>42733</v>
      </c>
      <c r="C8764" s="2">
        <v>42737</v>
      </c>
      <c r="D8764" t="s">
        <v>19</v>
      </c>
      <c r="E8764" t="s">
        <v>1721</v>
      </c>
      <c r="F8764" t="s">
        <v>1635</v>
      </c>
      <c r="G8764" s="1">
        <v>1403</v>
      </c>
      <c r="H8764">
        <v>1</v>
      </c>
      <c r="I8764">
        <v>0</v>
      </c>
      <c r="J8764" s="1">
        <v>40687</v>
      </c>
      <c r="K8764" t="s">
        <v>9128</v>
      </c>
      <c r="L8764" t="s">
        <v>9133</v>
      </c>
      <c r="M8764" t="s">
        <v>9904</v>
      </c>
      <c r="N8764" t="s">
        <v>8536</v>
      </c>
      <c r="O8764" t="s">
        <v>8886</v>
      </c>
      <c r="P8764" t="s">
        <v>8541</v>
      </c>
      <c r="Q8764">
        <v>95823</v>
      </c>
      <c r="R8764" t="s">
        <v>8542</v>
      </c>
      <c r="S8764" t="s">
        <v>8121</v>
      </c>
      <c r="T8764" t="s">
        <v>7736</v>
      </c>
    </row>
    <row r="8765" spans="1:20" x14ac:dyDescent="0.25">
      <c r="A8765" t="s">
        <v>7012</v>
      </c>
      <c r="B8765" s="2">
        <v>42733</v>
      </c>
      <c r="C8765" s="2">
        <v>42737</v>
      </c>
      <c r="D8765" t="s">
        <v>19</v>
      </c>
      <c r="E8765" t="s">
        <v>1721</v>
      </c>
      <c r="F8765" t="s">
        <v>3203</v>
      </c>
      <c r="G8765" s="1">
        <v>2796</v>
      </c>
      <c r="H8765">
        <v>2</v>
      </c>
      <c r="I8765">
        <v>0</v>
      </c>
      <c r="J8765" s="1">
        <v>72696</v>
      </c>
      <c r="K8765" t="s">
        <v>9128</v>
      </c>
      <c r="L8765" t="s">
        <v>9273</v>
      </c>
      <c r="M8765" t="s">
        <v>10465</v>
      </c>
      <c r="N8765" t="s">
        <v>8536</v>
      </c>
      <c r="O8765" t="s">
        <v>8886</v>
      </c>
      <c r="P8765" t="s">
        <v>8541</v>
      </c>
      <c r="Q8765">
        <v>95823</v>
      </c>
      <c r="R8765" t="s">
        <v>8542</v>
      </c>
      <c r="S8765" t="s">
        <v>8121</v>
      </c>
      <c r="T8765" t="s">
        <v>7736</v>
      </c>
    </row>
    <row r="8766" spans="1:20" x14ac:dyDescent="0.25">
      <c r="A8766" t="s">
        <v>7013</v>
      </c>
      <c r="B8766" s="2">
        <v>42329</v>
      </c>
      <c r="C8766" s="2">
        <v>42335</v>
      </c>
      <c r="D8766" t="s">
        <v>19</v>
      </c>
      <c r="E8766" t="s">
        <v>784</v>
      </c>
      <c r="F8766" t="s">
        <v>2764</v>
      </c>
      <c r="G8766" s="1">
        <v>5344</v>
      </c>
      <c r="H8766">
        <v>2</v>
      </c>
      <c r="I8766">
        <v>2</v>
      </c>
      <c r="J8766" s="1">
        <v>7348</v>
      </c>
      <c r="K8766" t="s">
        <v>9128</v>
      </c>
      <c r="L8766" t="s">
        <v>9137</v>
      </c>
      <c r="M8766" t="s">
        <v>10333</v>
      </c>
      <c r="N8766" t="s">
        <v>8536</v>
      </c>
      <c r="O8766" t="s">
        <v>8549</v>
      </c>
      <c r="P8766" t="s">
        <v>8550</v>
      </c>
      <c r="Q8766">
        <v>76106</v>
      </c>
      <c r="R8766" t="s">
        <v>8551</v>
      </c>
      <c r="S8766" t="s">
        <v>7917</v>
      </c>
      <c r="T8766" t="s">
        <v>7738</v>
      </c>
    </row>
    <row r="8767" spans="1:20" x14ac:dyDescent="0.25">
      <c r="A8767" t="s">
        <v>7013</v>
      </c>
      <c r="B8767" s="2">
        <v>42329</v>
      </c>
      <c r="C8767" s="2">
        <v>42335</v>
      </c>
      <c r="D8767" t="s">
        <v>19</v>
      </c>
      <c r="E8767" t="s">
        <v>784</v>
      </c>
      <c r="F8767" t="s">
        <v>41</v>
      </c>
      <c r="G8767" s="1">
        <v>1696</v>
      </c>
      <c r="H8767">
        <v>2</v>
      </c>
      <c r="I8767">
        <v>8</v>
      </c>
      <c r="J8767" s="1">
        <v>-2544</v>
      </c>
      <c r="K8767" t="s">
        <v>9128</v>
      </c>
      <c r="L8767" t="s">
        <v>9142</v>
      </c>
      <c r="M8767" t="s">
        <v>9152</v>
      </c>
      <c r="N8767" t="s">
        <v>8536</v>
      </c>
      <c r="O8767" t="s">
        <v>8549</v>
      </c>
      <c r="P8767" t="s">
        <v>8550</v>
      </c>
      <c r="Q8767">
        <v>76106</v>
      </c>
      <c r="R8767" t="s">
        <v>8551</v>
      </c>
      <c r="S8767" t="s">
        <v>7917</v>
      </c>
      <c r="T8767" t="s">
        <v>7738</v>
      </c>
    </row>
    <row r="8768" spans="1:20" x14ac:dyDescent="0.25">
      <c r="A8768" t="s">
        <v>7013</v>
      </c>
      <c r="B8768" s="2">
        <v>42329</v>
      </c>
      <c r="C8768" s="2">
        <v>42335</v>
      </c>
      <c r="D8768" t="s">
        <v>19</v>
      </c>
      <c r="E8768" t="s">
        <v>784</v>
      </c>
      <c r="F8768" t="s">
        <v>6727</v>
      </c>
      <c r="G8768" s="1">
        <v>24588</v>
      </c>
      <c r="H8768">
        <v>3</v>
      </c>
      <c r="I8768">
        <v>8</v>
      </c>
      <c r="J8768" s="1">
        <v>-67617</v>
      </c>
      <c r="K8768" t="s">
        <v>9128</v>
      </c>
      <c r="L8768" t="s">
        <v>9144</v>
      </c>
      <c r="M8768" t="s">
        <v>10935</v>
      </c>
      <c r="N8768" t="s">
        <v>8536</v>
      </c>
      <c r="O8768" t="s">
        <v>8549</v>
      </c>
      <c r="P8768" t="s">
        <v>8550</v>
      </c>
      <c r="Q8768">
        <v>76106</v>
      </c>
      <c r="R8768" t="s">
        <v>8551</v>
      </c>
      <c r="S8768" t="s">
        <v>7917</v>
      </c>
      <c r="T8768" t="s">
        <v>7738</v>
      </c>
    </row>
    <row r="8769" spans="1:20" x14ac:dyDescent="0.25">
      <c r="A8769" t="s">
        <v>7013</v>
      </c>
      <c r="B8769" s="2">
        <v>42329</v>
      </c>
      <c r="C8769" s="2">
        <v>42335</v>
      </c>
      <c r="D8769" t="s">
        <v>19</v>
      </c>
      <c r="E8769" t="s">
        <v>784</v>
      </c>
      <c r="F8769" t="s">
        <v>832</v>
      </c>
      <c r="G8769" s="1">
        <v>798</v>
      </c>
      <c r="H8769">
        <v>5</v>
      </c>
      <c r="I8769">
        <v>8</v>
      </c>
      <c r="J8769" s="1">
        <v>-13167</v>
      </c>
      <c r="K8769" t="s">
        <v>9128</v>
      </c>
      <c r="L8769" t="s">
        <v>9142</v>
      </c>
      <c r="M8769" t="s">
        <v>9557</v>
      </c>
      <c r="N8769" t="s">
        <v>8536</v>
      </c>
      <c r="O8769" t="s">
        <v>8549</v>
      </c>
      <c r="P8769" t="s">
        <v>8550</v>
      </c>
      <c r="Q8769">
        <v>76106</v>
      </c>
      <c r="R8769" t="s">
        <v>8551</v>
      </c>
      <c r="S8769" t="s">
        <v>7917</v>
      </c>
      <c r="T8769" t="s">
        <v>7738</v>
      </c>
    </row>
    <row r="8770" spans="1:20" x14ac:dyDescent="0.25">
      <c r="A8770" t="s">
        <v>7014</v>
      </c>
      <c r="B8770" s="2">
        <v>42282</v>
      </c>
      <c r="C8770" s="2">
        <v>42286</v>
      </c>
      <c r="D8770" t="s">
        <v>19</v>
      </c>
      <c r="E8770" t="s">
        <v>2921</v>
      </c>
      <c r="F8770" t="s">
        <v>588</v>
      </c>
      <c r="G8770" s="1">
        <v>2880</v>
      </c>
      <c r="H8770">
        <v>4</v>
      </c>
      <c r="I8770">
        <v>2</v>
      </c>
      <c r="J8770" s="1">
        <v>576</v>
      </c>
      <c r="K8770" t="s">
        <v>9139</v>
      </c>
      <c r="L8770" t="s">
        <v>9162</v>
      </c>
      <c r="M8770" t="s">
        <v>9434</v>
      </c>
      <c r="N8770" t="s">
        <v>8536</v>
      </c>
      <c r="O8770" t="s">
        <v>8603</v>
      </c>
      <c r="P8770" t="s">
        <v>8604</v>
      </c>
      <c r="Q8770">
        <v>43229</v>
      </c>
      <c r="R8770" t="s">
        <v>8561</v>
      </c>
      <c r="S8770" t="s">
        <v>8320</v>
      </c>
      <c r="T8770" t="s">
        <v>7736</v>
      </c>
    </row>
    <row r="8771" spans="1:20" x14ac:dyDescent="0.25">
      <c r="A8771" t="s">
        <v>7015</v>
      </c>
      <c r="B8771" s="2">
        <v>42625</v>
      </c>
      <c r="C8771" s="2">
        <v>42626</v>
      </c>
      <c r="D8771" t="s">
        <v>654</v>
      </c>
      <c r="E8771" t="s">
        <v>781</v>
      </c>
      <c r="F8771" t="s">
        <v>5304</v>
      </c>
      <c r="G8771" s="1">
        <v>146952</v>
      </c>
      <c r="H8771">
        <v>3</v>
      </c>
      <c r="I8771">
        <v>2</v>
      </c>
      <c r="J8771" s="1">
        <v>91845</v>
      </c>
      <c r="K8771" t="s">
        <v>9139</v>
      </c>
      <c r="L8771" t="s">
        <v>9140</v>
      </c>
      <c r="M8771" t="s">
        <v>10852</v>
      </c>
      <c r="N8771" t="s">
        <v>8536</v>
      </c>
      <c r="O8771" t="s">
        <v>8679</v>
      </c>
      <c r="P8771" t="s">
        <v>8598</v>
      </c>
      <c r="Q8771">
        <v>80027</v>
      </c>
      <c r="R8771" t="s">
        <v>8542</v>
      </c>
      <c r="S8771" t="s">
        <v>7916</v>
      </c>
      <c r="T8771" t="s">
        <v>7744</v>
      </c>
    </row>
    <row r="8772" spans="1:20" x14ac:dyDescent="0.25">
      <c r="A8772" t="s">
        <v>7015</v>
      </c>
      <c r="B8772" s="2">
        <v>42625</v>
      </c>
      <c r="C8772" s="2">
        <v>42626</v>
      </c>
      <c r="D8772" t="s">
        <v>654</v>
      </c>
      <c r="E8772" t="s">
        <v>781</v>
      </c>
      <c r="F8772" t="s">
        <v>1685</v>
      </c>
      <c r="G8772" s="1">
        <v>83136</v>
      </c>
      <c r="H8772">
        <v>4</v>
      </c>
      <c r="I8772">
        <v>2</v>
      </c>
      <c r="J8772" s="1">
        <v>5196</v>
      </c>
      <c r="K8772" t="s">
        <v>9123</v>
      </c>
      <c r="L8772" t="s">
        <v>9126</v>
      </c>
      <c r="M8772" t="s">
        <v>9927</v>
      </c>
      <c r="N8772" t="s">
        <v>8536</v>
      </c>
      <c r="O8772" t="s">
        <v>8679</v>
      </c>
      <c r="P8772" t="s">
        <v>8598</v>
      </c>
      <c r="Q8772">
        <v>80027</v>
      </c>
      <c r="R8772" t="s">
        <v>8542</v>
      </c>
      <c r="S8772" t="s">
        <v>7916</v>
      </c>
      <c r="T8772" t="s">
        <v>7744</v>
      </c>
    </row>
    <row r="8773" spans="1:20" x14ac:dyDescent="0.25">
      <c r="A8773" t="s">
        <v>7016</v>
      </c>
      <c r="B8773" s="2">
        <v>42992</v>
      </c>
      <c r="C8773" s="2">
        <v>42995</v>
      </c>
      <c r="D8773" t="s">
        <v>79</v>
      </c>
      <c r="E8773" t="s">
        <v>2959</v>
      </c>
      <c r="F8773" t="s">
        <v>2768</v>
      </c>
      <c r="G8773" s="1">
        <v>942784</v>
      </c>
      <c r="H8773">
        <v>4</v>
      </c>
      <c r="I8773">
        <v>2</v>
      </c>
      <c r="J8773" s="1">
        <v>942784</v>
      </c>
      <c r="K8773" t="s">
        <v>9128</v>
      </c>
      <c r="L8773" t="s">
        <v>9144</v>
      </c>
      <c r="M8773" t="s">
        <v>10335</v>
      </c>
      <c r="N8773" t="s">
        <v>8536</v>
      </c>
      <c r="O8773" t="s">
        <v>8835</v>
      </c>
      <c r="P8773" t="s">
        <v>8546</v>
      </c>
      <c r="Q8773">
        <v>27604</v>
      </c>
      <c r="R8773" t="s">
        <v>8539</v>
      </c>
      <c r="S8773" t="s">
        <v>8325</v>
      </c>
      <c r="T8773" t="s">
        <v>7738</v>
      </c>
    </row>
    <row r="8774" spans="1:20" x14ac:dyDescent="0.25">
      <c r="A8774" t="s">
        <v>7016</v>
      </c>
      <c r="B8774" s="2">
        <v>42992</v>
      </c>
      <c r="C8774" s="2">
        <v>42995</v>
      </c>
      <c r="D8774" t="s">
        <v>79</v>
      </c>
      <c r="E8774" t="s">
        <v>2959</v>
      </c>
      <c r="F8774" t="s">
        <v>2266</v>
      </c>
      <c r="G8774" s="1">
        <v>74352</v>
      </c>
      <c r="H8774">
        <v>3</v>
      </c>
      <c r="I8774">
        <v>2</v>
      </c>
      <c r="J8774" s="1">
        <v>23235</v>
      </c>
      <c r="K8774" t="s">
        <v>9128</v>
      </c>
      <c r="L8774" t="s">
        <v>9148</v>
      </c>
      <c r="M8774" t="s">
        <v>10155</v>
      </c>
      <c r="N8774" t="s">
        <v>8536</v>
      </c>
      <c r="O8774" t="s">
        <v>8835</v>
      </c>
      <c r="P8774" t="s">
        <v>8546</v>
      </c>
      <c r="Q8774">
        <v>27604</v>
      </c>
      <c r="R8774" t="s">
        <v>8539</v>
      </c>
      <c r="S8774" t="s">
        <v>8325</v>
      </c>
      <c r="T8774" t="s">
        <v>7738</v>
      </c>
    </row>
    <row r="8775" spans="1:20" x14ac:dyDescent="0.25">
      <c r="A8775" t="s">
        <v>7017</v>
      </c>
      <c r="B8775" s="2">
        <v>42058</v>
      </c>
      <c r="C8775" s="2">
        <v>42063</v>
      </c>
      <c r="D8775" t="s">
        <v>19</v>
      </c>
      <c r="E8775" t="s">
        <v>6630</v>
      </c>
      <c r="F8775" t="s">
        <v>1160</v>
      </c>
      <c r="G8775" s="1">
        <v>2688</v>
      </c>
      <c r="H8775">
        <v>6</v>
      </c>
      <c r="I8775">
        <v>0</v>
      </c>
      <c r="J8775" s="1">
        <v>672</v>
      </c>
      <c r="K8775" t="s">
        <v>9128</v>
      </c>
      <c r="L8775" t="s">
        <v>9144</v>
      </c>
      <c r="M8775" t="s">
        <v>9704</v>
      </c>
      <c r="N8775" t="s">
        <v>8536</v>
      </c>
      <c r="O8775" t="s">
        <v>8576</v>
      </c>
      <c r="P8775" t="s">
        <v>8577</v>
      </c>
      <c r="Q8775">
        <v>10024</v>
      </c>
      <c r="R8775" t="s">
        <v>8561</v>
      </c>
      <c r="S8775" t="s">
        <v>8522</v>
      </c>
      <c r="T8775" t="s">
        <v>7744</v>
      </c>
    </row>
    <row r="8776" spans="1:20" x14ac:dyDescent="0.25">
      <c r="A8776" t="s">
        <v>7017</v>
      </c>
      <c r="B8776" s="2">
        <v>42058</v>
      </c>
      <c r="C8776" s="2">
        <v>42063</v>
      </c>
      <c r="D8776" t="s">
        <v>19</v>
      </c>
      <c r="E8776" t="s">
        <v>6630</v>
      </c>
      <c r="F8776" t="s">
        <v>2989</v>
      </c>
      <c r="G8776" s="1">
        <v>10896</v>
      </c>
      <c r="H8776">
        <v>2</v>
      </c>
      <c r="I8776">
        <v>2</v>
      </c>
      <c r="J8776" s="1">
        <v>38136</v>
      </c>
      <c r="K8776" t="s">
        <v>9128</v>
      </c>
      <c r="L8776" t="s">
        <v>9142</v>
      </c>
      <c r="M8776" t="s">
        <v>10398</v>
      </c>
      <c r="N8776" t="s">
        <v>8536</v>
      </c>
      <c r="O8776" t="s">
        <v>8576</v>
      </c>
      <c r="P8776" t="s">
        <v>8577</v>
      </c>
      <c r="Q8776">
        <v>10024</v>
      </c>
      <c r="R8776" t="s">
        <v>8561</v>
      </c>
      <c r="S8776" t="s">
        <v>8522</v>
      </c>
      <c r="T8776" t="s">
        <v>7744</v>
      </c>
    </row>
    <row r="8777" spans="1:20" x14ac:dyDescent="0.25">
      <c r="A8777" t="s">
        <v>7018</v>
      </c>
      <c r="B8777" s="2">
        <v>42709</v>
      </c>
      <c r="C8777" s="2">
        <v>42713</v>
      </c>
      <c r="D8777" t="s">
        <v>11</v>
      </c>
      <c r="E8777" t="s">
        <v>2272</v>
      </c>
      <c r="F8777" t="s">
        <v>307</v>
      </c>
      <c r="G8777" s="1">
        <v>3536</v>
      </c>
      <c r="H8777">
        <v>2</v>
      </c>
      <c r="I8777">
        <v>2</v>
      </c>
      <c r="J8777" s="1">
        <v>3094</v>
      </c>
      <c r="K8777" t="s">
        <v>9128</v>
      </c>
      <c r="L8777" t="s">
        <v>9137</v>
      </c>
      <c r="M8777" t="s">
        <v>9288</v>
      </c>
      <c r="N8777" t="s">
        <v>8536</v>
      </c>
      <c r="O8777" t="s">
        <v>8579</v>
      </c>
      <c r="P8777" t="s">
        <v>8566</v>
      </c>
      <c r="Q8777">
        <v>60623</v>
      </c>
      <c r="R8777" t="s">
        <v>8551</v>
      </c>
      <c r="S8777" t="s">
        <v>8224</v>
      </c>
      <c r="T8777" t="s">
        <v>7744</v>
      </c>
    </row>
    <row r="8778" spans="1:20" x14ac:dyDescent="0.25">
      <c r="A8778" t="s">
        <v>7019</v>
      </c>
      <c r="B8778" s="2">
        <v>42553</v>
      </c>
      <c r="C8778" s="2">
        <v>42554</v>
      </c>
      <c r="D8778" t="s">
        <v>79</v>
      </c>
      <c r="E8778" t="s">
        <v>441</v>
      </c>
      <c r="F8778" t="s">
        <v>1375</v>
      </c>
      <c r="G8778" s="1">
        <v>52843</v>
      </c>
      <c r="H8778">
        <v>5</v>
      </c>
      <c r="I8778">
        <v>3</v>
      </c>
      <c r="J8778" s="1">
        <v>0</v>
      </c>
      <c r="K8778" t="s">
        <v>9123</v>
      </c>
      <c r="L8778" t="s">
        <v>9126</v>
      </c>
      <c r="M8778" t="s">
        <v>9800</v>
      </c>
      <c r="N8778" t="s">
        <v>8536</v>
      </c>
      <c r="O8778" t="s">
        <v>8691</v>
      </c>
      <c r="P8778" t="s">
        <v>8550</v>
      </c>
      <c r="Q8778">
        <v>77340</v>
      </c>
      <c r="R8778" t="s">
        <v>8551</v>
      </c>
      <c r="S8778" t="s">
        <v>7843</v>
      </c>
      <c r="T8778" t="s">
        <v>7738</v>
      </c>
    </row>
    <row r="8779" spans="1:20" x14ac:dyDescent="0.25">
      <c r="A8779" t="s">
        <v>7019</v>
      </c>
      <c r="B8779" s="2">
        <v>42553</v>
      </c>
      <c r="C8779" s="2">
        <v>42554</v>
      </c>
      <c r="D8779" t="s">
        <v>79</v>
      </c>
      <c r="E8779" t="s">
        <v>441</v>
      </c>
      <c r="F8779" t="s">
        <v>3515</v>
      </c>
      <c r="G8779" s="1">
        <v>41472</v>
      </c>
      <c r="H8779">
        <v>8</v>
      </c>
      <c r="I8779">
        <v>2</v>
      </c>
      <c r="J8779" s="1">
        <v>145152</v>
      </c>
      <c r="K8779" t="s">
        <v>9128</v>
      </c>
      <c r="L8779" t="s">
        <v>9148</v>
      </c>
      <c r="M8779" t="s">
        <v>10552</v>
      </c>
      <c r="N8779" t="s">
        <v>8536</v>
      </c>
      <c r="O8779" t="s">
        <v>8691</v>
      </c>
      <c r="P8779" t="s">
        <v>8550</v>
      </c>
      <c r="Q8779">
        <v>77340</v>
      </c>
      <c r="R8779" t="s">
        <v>8551</v>
      </c>
      <c r="S8779" t="s">
        <v>7843</v>
      </c>
      <c r="T8779" t="s">
        <v>7738</v>
      </c>
    </row>
    <row r="8780" spans="1:20" x14ac:dyDescent="0.25">
      <c r="A8780" t="s">
        <v>7020</v>
      </c>
      <c r="B8780" s="2">
        <v>43082</v>
      </c>
      <c r="C8780" s="2">
        <v>43087</v>
      </c>
      <c r="D8780" t="s">
        <v>19</v>
      </c>
      <c r="E8780" t="s">
        <v>705</v>
      </c>
      <c r="F8780" t="s">
        <v>1176</v>
      </c>
      <c r="G8780" s="1">
        <v>287976</v>
      </c>
      <c r="H8780">
        <v>3</v>
      </c>
      <c r="I8780">
        <v>2</v>
      </c>
      <c r="J8780" s="1">
        <v>71994</v>
      </c>
      <c r="K8780" t="s">
        <v>9123</v>
      </c>
      <c r="L8780" t="s">
        <v>9124</v>
      </c>
      <c r="M8780" t="s">
        <v>9712</v>
      </c>
      <c r="N8780" t="s">
        <v>8536</v>
      </c>
      <c r="O8780" t="s">
        <v>8576</v>
      </c>
      <c r="P8780" t="s">
        <v>8577</v>
      </c>
      <c r="Q8780">
        <v>10024</v>
      </c>
      <c r="R8780" t="s">
        <v>8561</v>
      </c>
      <c r="S8780" t="s">
        <v>7900</v>
      </c>
      <c r="T8780" t="s">
        <v>7738</v>
      </c>
    </row>
    <row r="8781" spans="1:20" x14ac:dyDescent="0.25">
      <c r="A8781" t="s">
        <v>7021</v>
      </c>
      <c r="B8781" s="2">
        <v>42083</v>
      </c>
      <c r="C8781" s="2">
        <v>42085</v>
      </c>
      <c r="D8781" t="s">
        <v>11</v>
      </c>
      <c r="E8781" t="s">
        <v>1307</v>
      </c>
      <c r="F8781" t="s">
        <v>1617</v>
      </c>
      <c r="G8781" s="1">
        <v>29304</v>
      </c>
      <c r="H8781">
        <v>3</v>
      </c>
      <c r="I8781">
        <v>2</v>
      </c>
      <c r="J8781" s="1">
        <v>25641</v>
      </c>
      <c r="K8781" t="s">
        <v>9128</v>
      </c>
      <c r="L8781" t="s">
        <v>9133</v>
      </c>
      <c r="M8781" t="s">
        <v>9898</v>
      </c>
      <c r="N8781" t="s">
        <v>8536</v>
      </c>
      <c r="O8781" t="s">
        <v>8706</v>
      </c>
      <c r="P8781" t="s">
        <v>8595</v>
      </c>
      <c r="Q8781">
        <v>97301</v>
      </c>
      <c r="R8781" t="s">
        <v>8542</v>
      </c>
      <c r="S8781" t="s">
        <v>8036</v>
      </c>
      <c r="T8781" t="s">
        <v>7736</v>
      </c>
    </row>
    <row r="8782" spans="1:20" x14ac:dyDescent="0.25">
      <c r="A8782" t="s">
        <v>7022</v>
      </c>
      <c r="B8782" s="2">
        <v>42064</v>
      </c>
      <c r="C8782" s="2">
        <v>42067</v>
      </c>
      <c r="D8782" t="s">
        <v>79</v>
      </c>
      <c r="E8782" t="s">
        <v>6360</v>
      </c>
      <c r="F8782" t="s">
        <v>2912</v>
      </c>
      <c r="G8782" s="1">
        <v>55328</v>
      </c>
      <c r="H8782">
        <v>2</v>
      </c>
      <c r="I8782">
        <v>2</v>
      </c>
      <c r="J8782" s="1">
        <v>62244</v>
      </c>
      <c r="K8782" t="s">
        <v>9128</v>
      </c>
      <c r="L8782" t="s">
        <v>9137</v>
      </c>
      <c r="M8782" t="s">
        <v>10377</v>
      </c>
      <c r="N8782" t="s">
        <v>8536</v>
      </c>
      <c r="O8782" t="s">
        <v>8563</v>
      </c>
      <c r="P8782" t="s">
        <v>8550</v>
      </c>
      <c r="Q8782">
        <v>77070</v>
      </c>
      <c r="R8782" t="s">
        <v>8551</v>
      </c>
      <c r="S8782" t="s">
        <v>8520</v>
      </c>
      <c r="T8782" t="s">
        <v>7738</v>
      </c>
    </row>
    <row r="8783" spans="1:20" x14ac:dyDescent="0.25">
      <c r="A8783" t="s">
        <v>7022</v>
      </c>
      <c r="B8783" s="2">
        <v>42064</v>
      </c>
      <c r="C8783" s="2">
        <v>42067</v>
      </c>
      <c r="D8783" t="s">
        <v>79</v>
      </c>
      <c r="E8783" t="s">
        <v>6360</v>
      </c>
      <c r="F8783" t="s">
        <v>1679</v>
      </c>
      <c r="G8783" s="1">
        <v>12279984</v>
      </c>
      <c r="H8783">
        <v>6</v>
      </c>
      <c r="I8783">
        <v>32</v>
      </c>
      <c r="J8783" s="1">
        <v>-361176</v>
      </c>
      <c r="K8783" t="s">
        <v>9123</v>
      </c>
      <c r="L8783" t="s">
        <v>9124</v>
      </c>
      <c r="M8783" t="s">
        <v>9924</v>
      </c>
      <c r="N8783" t="s">
        <v>8536</v>
      </c>
      <c r="O8783" t="s">
        <v>8563</v>
      </c>
      <c r="P8783" t="s">
        <v>8550</v>
      </c>
      <c r="Q8783">
        <v>77070</v>
      </c>
      <c r="R8783" t="s">
        <v>8551</v>
      </c>
      <c r="S8783" t="s">
        <v>8520</v>
      </c>
      <c r="T8783" t="s">
        <v>7738</v>
      </c>
    </row>
    <row r="8784" spans="1:20" x14ac:dyDescent="0.25">
      <c r="A8784" t="s">
        <v>7023</v>
      </c>
      <c r="B8784" s="2">
        <v>42628</v>
      </c>
      <c r="C8784" s="2">
        <v>42633</v>
      </c>
      <c r="D8784" t="s">
        <v>19</v>
      </c>
      <c r="E8784" t="s">
        <v>1107</v>
      </c>
      <c r="F8784" t="s">
        <v>2743</v>
      </c>
      <c r="G8784" s="1">
        <v>20416</v>
      </c>
      <c r="H8784">
        <v>4</v>
      </c>
      <c r="I8784">
        <v>2</v>
      </c>
      <c r="J8784" s="1">
        <v>66352</v>
      </c>
      <c r="K8784" t="s">
        <v>9128</v>
      </c>
      <c r="L8784" t="s">
        <v>9142</v>
      </c>
      <c r="M8784" t="s">
        <v>10324</v>
      </c>
      <c r="N8784" t="s">
        <v>8536</v>
      </c>
      <c r="O8784" t="s">
        <v>9102</v>
      </c>
      <c r="P8784" t="s">
        <v>8933</v>
      </c>
      <c r="Q8784">
        <v>83301</v>
      </c>
      <c r="R8784" t="s">
        <v>8542</v>
      </c>
      <c r="S8784" t="s">
        <v>7989</v>
      </c>
      <c r="T8784" t="s">
        <v>7738</v>
      </c>
    </row>
    <row r="8785" spans="1:20" x14ac:dyDescent="0.25">
      <c r="A8785" t="s">
        <v>7023</v>
      </c>
      <c r="B8785" s="2">
        <v>42628</v>
      </c>
      <c r="C8785" s="2">
        <v>42633</v>
      </c>
      <c r="D8785" t="s">
        <v>19</v>
      </c>
      <c r="E8785" t="s">
        <v>1107</v>
      </c>
      <c r="F8785" t="s">
        <v>445</v>
      </c>
      <c r="G8785" s="1">
        <v>112839</v>
      </c>
      <c r="H8785">
        <v>3</v>
      </c>
      <c r="I8785">
        <v>0</v>
      </c>
      <c r="J8785" s="1">
        <v>2595297</v>
      </c>
      <c r="K8785" t="s">
        <v>9123</v>
      </c>
      <c r="L8785" t="s">
        <v>9131</v>
      </c>
      <c r="M8785" t="s">
        <v>9357</v>
      </c>
      <c r="N8785" t="s">
        <v>8536</v>
      </c>
      <c r="O8785" t="s">
        <v>9102</v>
      </c>
      <c r="P8785" t="s">
        <v>8933</v>
      </c>
      <c r="Q8785">
        <v>83301</v>
      </c>
      <c r="R8785" t="s">
        <v>8542</v>
      </c>
      <c r="S8785" t="s">
        <v>7989</v>
      </c>
      <c r="T8785" t="s">
        <v>7738</v>
      </c>
    </row>
    <row r="8786" spans="1:20" x14ac:dyDescent="0.25">
      <c r="A8786" t="s">
        <v>7024</v>
      </c>
      <c r="B8786" s="2">
        <v>42811</v>
      </c>
      <c r="C8786" s="2">
        <v>42817</v>
      </c>
      <c r="D8786" t="s">
        <v>19</v>
      </c>
      <c r="E8786" t="s">
        <v>1598</v>
      </c>
      <c r="F8786" t="s">
        <v>2695</v>
      </c>
      <c r="G8786" s="1">
        <v>4608</v>
      </c>
      <c r="H8786">
        <v>2</v>
      </c>
      <c r="I8786">
        <v>2</v>
      </c>
      <c r="J8786" s="1">
        <v>16704</v>
      </c>
      <c r="K8786" t="s">
        <v>9128</v>
      </c>
      <c r="L8786" t="s">
        <v>9129</v>
      </c>
      <c r="M8786" t="s">
        <v>10305</v>
      </c>
      <c r="N8786" t="s">
        <v>8536</v>
      </c>
      <c r="O8786" t="s">
        <v>8871</v>
      </c>
      <c r="P8786" t="s">
        <v>8586</v>
      </c>
      <c r="Q8786">
        <v>37918</v>
      </c>
      <c r="R8786" t="s">
        <v>8539</v>
      </c>
      <c r="S8786" t="s">
        <v>8095</v>
      </c>
      <c r="T8786" t="s">
        <v>7744</v>
      </c>
    </row>
    <row r="8787" spans="1:20" x14ac:dyDescent="0.25">
      <c r="A8787" t="s">
        <v>7025</v>
      </c>
      <c r="B8787" s="2">
        <v>42883</v>
      </c>
      <c r="C8787" s="2">
        <v>42888</v>
      </c>
      <c r="D8787" t="s">
        <v>19</v>
      </c>
      <c r="E8787" t="s">
        <v>3849</v>
      </c>
      <c r="F8787" t="s">
        <v>4775</v>
      </c>
      <c r="G8787" s="1">
        <v>19596</v>
      </c>
      <c r="H8787">
        <v>5</v>
      </c>
      <c r="I8787">
        <v>2</v>
      </c>
      <c r="J8787" s="1">
        <v>19596</v>
      </c>
      <c r="K8787" t="s">
        <v>9139</v>
      </c>
      <c r="L8787" t="s">
        <v>9140</v>
      </c>
      <c r="M8787" t="s">
        <v>10796</v>
      </c>
      <c r="N8787" t="s">
        <v>8536</v>
      </c>
      <c r="O8787" t="s">
        <v>8608</v>
      </c>
      <c r="P8787" t="s">
        <v>8581</v>
      </c>
      <c r="Q8787">
        <v>85023</v>
      </c>
      <c r="R8787" t="s">
        <v>8542</v>
      </c>
      <c r="S8787" t="s">
        <v>8436</v>
      </c>
      <c r="T8787" t="s">
        <v>7738</v>
      </c>
    </row>
    <row r="8788" spans="1:20" x14ac:dyDescent="0.25">
      <c r="A8788" t="s">
        <v>7025</v>
      </c>
      <c r="B8788" s="2">
        <v>42883</v>
      </c>
      <c r="C8788" s="2">
        <v>42888</v>
      </c>
      <c r="D8788" t="s">
        <v>19</v>
      </c>
      <c r="E8788" t="s">
        <v>3849</v>
      </c>
      <c r="F8788" t="s">
        <v>3706</v>
      </c>
      <c r="G8788" s="1">
        <v>15552</v>
      </c>
      <c r="H8788">
        <v>3</v>
      </c>
      <c r="I8788">
        <v>2</v>
      </c>
      <c r="J8788" s="1">
        <v>54432</v>
      </c>
      <c r="K8788" t="s">
        <v>9128</v>
      </c>
      <c r="L8788" t="s">
        <v>9148</v>
      </c>
      <c r="M8788" t="s">
        <v>10593</v>
      </c>
      <c r="N8788" t="s">
        <v>8536</v>
      </c>
      <c r="O8788" t="s">
        <v>8608</v>
      </c>
      <c r="P8788" t="s">
        <v>8581</v>
      </c>
      <c r="Q8788">
        <v>85023</v>
      </c>
      <c r="R8788" t="s">
        <v>8542</v>
      </c>
      <c r="S8788" t="s">
        <v>8436</v>
      </c>
      <c r="T8788" t="s">
        <v>7738</v>
      </c>
    </row>
    <row r="8789" spans="1:20" x14ac:dyDescent="0.25">
      <c r="A8789" t="s">
        <v>7025</v>
      </c>
      <c r="B8789" s="2">
        <v>42883</v>
      </c>
      <c r="C8789" s="2">
        <v>42888</v>
      </c>
      <c r="D8789" t="s">
        <v>19</v>
      </c>
      <c r="E8789" t="s">
        <v>3849</v>
      </c>
      <c r="F8789" t="s">
        <v>224</v>
      </c>
      <c r="G8789" s="1">
        <v>271968</v>
      </c>
      <c r="H8789">
        <v>4</v>
      </c>
      <c r="I8789">
        <v>2</v>
      </c>
      <c r="J8789" s="1">
        <v>543936</v>
      </c>
      <c r="K8789" t="s">
        <v>9139</v>
      </c>
      <c r="L8789" t="s">
        <v>9162</v>
      </c>
      <c r="M8789" t="s">
        <v>9246</v>
      </c>
      <c r="N8789" t="s">
        <v>8536</v>
      </c>
      <c r="O8789" t="s">
        <v>8608</v>
      </c>
      <c r="P8789" t="s">
        <v>8581</v>
      </c>
      <c r="Q8789">
        <v>85023</v>
      </c>
      <c r="R8789" t="s">
        <v>8542</v>
      </c>
      <c r="S8789" t="s">
        <v>8436</v>
      </c>
      <c r="T8789" t="s">
        <v>7738</v>
      </c>
    </row>
    <row r="8790" spans="1:20" x14ac:dyDescent="0.25">
      <c r="A8790" t="s">
        <v>7026</v>
      </c>
      <c r="B8790" s="2">
        <v>42901</v>
      </c>
      <c r="C8790" s="2">
        <v>42905</v>
      </c>
      <c r="D8790" t="s">
        <v>19</v>
      </c>
      <c r="E8790" t="s">
        <v>2723</v>
      </c>
      <c r="F8790" t="s">
        <v>2187</v>
      </c>
      <c r="G8790" s="1">
        <v>698352</v>
      </c>
      <c r="H8790">
        <v>3</v>
      </c>
      <c r="I8790">
        <v>2</v>
      </c>
      <c r="J8790" s="1">
        <v>523764</v>
      </c>
      <c r="K8790" t="s">
        <v>9123</v>
      </c>
      <c r="L8790" t="s">
        <v>9126</v>
      </c>
      <c r="M8790" t="s">
        <v>10129</v>
      </c>
      <c r="N8790" t="s">
        <v>8536</v>
      </c>
      <c r="O8790" t="s">
        <v>8622</v>
      </c>
      <c r="P8790" t="s">
        <v>8546</v>
      </c>
      <c r="Q8790">
        <v>28110</v>
      </c>
      <c r="R8790" t="s">
        <v>8539</v>
      </c>
      <c r="S8790" t="s">
        <v>8293</v>
      </c>
      <c r="T8790" t="s">
        <v>7736</v>
      </c>
    </row>
    <row r="8791" spans="1:20" x14ac:dyDescent="0.25">
      <c r="A8791" t="s">
        <v>7026</v>
      </c>
      <c r="B8791" s="2">
        <v>42901</v>
      </c>
      <c r="C8791" s="2">
        <v>42905</v>
      </c>
      <c r="D8791" t="s">
        <v>19</v>
      </c>
      <c r="E8791" t="s">
        <v>2723</v>
      </c>
      <c r="F8791" t="s">
        <v>2718</v>
      </c>
      <c r="G8791" s="1">
        <v>77728</v>
      </c>
      <c r="H8791">
        <v>2</v>
      </c>
      <c r="I8791">
        <v>2</v>
      </c>
      <c r="J8791" s="1">
        <v>-38864</v>
      </c>
      <c r="K8791" t="s">
        <v>9123</v>
      </c>
      <c r="L8791" t="s">
        <v>9124</v>
      </c>
      <c r="M8791" t="s">
        <v>10313</v>
      </c>
      <c r="N8791" t="s">
        <v>8536</v>
      </c>
      <c r="O8791" t="s">
        <v>8622</v>
      </c>
      <c r="P8791" t="s">
        <v>8546</v>
      </c>
      <c r="Q8791">
        <v>28110</v>
      </c>
      <c r="R8791" t="s">
        <v>8539</v>
      </c>
      <c r="S8791" t="s">
        <v>8293</v>
      </c>
      <c r="T8791" t="s">
        <v>7736</v>
      </c>
    </row>
    <row r="8792" spans="1:20" x14ac:dyDescent="0.25">
      <c r="A8792" t="s">
        <v>7027</v>
      </c>
      <c r="B8792" s="2">
        <v>42253</v>
      </c>
      <c r="C8792" s="2">
        <v>42259</v>
      </c>
      <c r="D8792" t="s">
        <v>19</v>
      </c>
      <c r="E8792" t="s">
        <v>578</v>
      </c>
      <c r="F8792" t="s">
        <v>3669</v>
      </c>
      <c r="G8792" s="1">
        <v>4662</v>
      </c>
      <c r="H8792">
        <v>9</v>
      </c>
      <c r="I8792">
        <v>0</v>
      </c>
      <c r="J8792" s="1">
        <v>214452</v>
      </c>
      <c r="K8792" t="s">
        <v>9128</v>
      </c>
      <c r="L8792" t="s">
        <v>9142</v>
      </c>
      <c r="M8792" t="s">
        <v>10582</v>
      </c>
      <c r="N8792" t="s">
        <v>8536</v>
      </c>
      <c r="O8792" t="s">
        <v>8678</v>
      </c>
      <c r="P8792" t="s">
        <v>8583</v>
      </c>
      <c r="Q8792">
        <v>23223</v>
      </c>
      <c r="R8792" t="s">
        <v>8539</v>
      </c>
      <c r="S8792" t="s">
        <v>7870</v>
      </c>
      <c r="T8792" t="s">
        <v>7738</v>
      </c>
    </row>
    <row r="8793" spans="1:20" x14ac:dyDescent="0.25">
      <c r="A8793" t="s">
        <v>7028</v>
      </c>
      <c r="B8793" s="2">
        <v>42812</v>
      </c>
      <c r="C8793" s="2">
        <v>42818</v>
      </c>
      <c r="D8793" t="s">
        <v>19</v>
      </c>
      <c r="E8793" t="s">
        <v>3247</v>
      </c>
      <c r="F8793" t="s">
        <v>1377</v>
      </c>
      <c r="G8793" s="1">
        <v>537544</v>
      </c>
      <c r="H8793">
        <v>7</v>
      </c>
      <c r="I8793">
        <v>2</v>
      </c>
      <c r="J8793" s="1">
        <v>470351</v>
      </c>
      <c r="K8793" t="s">
        <v>9139</v>
      </c>
      <c r="L8793" t="s">
        <v>9140</v>
      </c>
      <c r="M8793" t="s">
        <v>9802</v>
      </c>
      <c r="N8793" t="s">
        <v>8536</v>
      </c>
      <c r="O8793" t="s">
        <v>8563</v>
      </c>
      <c r="P8793" t="s">
        <v>8550</v>
      </c>
      <c r="Q8793">
        <v>77041</v>
      </c>
      <c r="R8793" t="s">
        <v>8551</v>
      </c>
      <c r="S8793" t="s">
        <v>8365</v>
      </c>
      <c r="T8793" t="s">
        <v>7736</v>
      </c>
    </row>
    <row r="8794" spans="1:20" x14ac:dyDescent="0.25">
      <c r="A8794" t="s">
        <v>7029</v>
      </c>
      <c r="B8794" s="2">
        <v>41992</v>
      </c>
      <c r="C8794" s="2">
        <v>41994</v>
      </c>
      <c r="D8794" t="s">
        <v>79</v>
      </c>
      <c r="E8794" t="s">
        <v>705</v>
      </c>
      <c r="F8794" t="s">
        <v>1173</v>
      </c>
      <c r="G8794" s="1">
        <v>1462</v>
      </c>
      <c r="H8794">
        <v>2</v>
      </c>
      <c r="I8794">
        <v>0</v>
      </c>
      <c r="J8794" s="1">
        <v>68714</v>
      </c>
      <c r="K8794" t="s">
        <v>9128</v>
      </c>
      <c r="L8794" t="s">
        <v>9129</v>
      </c>
      <c r="M8794" t="s">
        <v>9711</v>
      </c>
      <c r="N8794" t="s">
        <v>8536</v>
      </c>
      <c r="O8794" t="s">
        <v>8540</v>
      </c>
      <c r="P8794" t="s">
        <v>8541</v>
      </c>
      <c r="Q8794">
        <v>90008</v>
      </c>
      <c r="R8794" t="s">
        <v>8542</v>
      </c>
      <c r="S8794" t="s">
        <v>7900</v>
      </c>
      <c r="T8794" t="s">
        <v>7738</v>
      </c>
    </row>
    <row r="8795" spans="1:20" x14ac:dyDescent="0.25">
      <c r="A8795" t="s">
        <v>7029</v>
      </c>
      <c r="B8795" s="2">
        <v>41992</v>
      </c>
      <c r="C8795" s="2">
        <v>41994</v>
      </c>
      <c r="D8795" t="s">
        <v>79</v>
      </c>
      <c r="E8795" t="s">
        <v>705</v>
      </c>
      <c r="F8795" t="s">
        <v>978</v>
      </c>
      <c r="G8795" s="1">
        <v>2255</v>
      </c>
      <c r="H8795">
        <v>5</v>
      </c>
      <c r="I8795">
        <v>0</v>
      </c>
      <c r="J8795" s="1">
        <v>87945</v>
      </c>
      <c r="K8795" t="s">
        <v>9128</v>
      </c>
      <c r="L8795" t="s">
        <v>9191</v>
      </c>
      <c r="M8795" t="s">
        <v>9624</v>
      </c>
      <c r="N8795" t="s">
        <v>8536</v>
      </c>
      <c r="O8795" t="s">
        <v>8540</v>
      </c>
      <c r="P8795" t="s">
        <v>8541</v>
      </c>
      <c r="Q8795">
        <v>90008</v>
      </c>
      <c r="R8795" t="s">
        <v>8542</v>
      </c>
      <c r="S8795" t="s">
        <v>7900</v>
      </c>
      <c r="T8795" t="s">
        <v>7738</v>
      </c>
    </row>
    <row r="8796" spans="1:20" x14ac:dyDescent="0.25">
      <c r="A8796" t="s">
        <v>7029</v>
      </c>
      <c r="B8796" s="2">
        <v>41992</v>
      </c>
      <c r="C8796" s="2">
        <v>41994</v>
      </c>
      <c r="D8796" t="s">
        <v>79</v>
      </c>
      <c r="E8796" t="s">
        <v>705</v>
      </c>
      <c r="F8796" t="s">
        <v>3000</v>
      </c>
      <c r="G8796" s="1">
        <v>5838</v>
      </c>
      <c r="H8796">
        <v>5</v>
      </c>
      <c r="I8796">
        <v>2</v>
      </c>
      <c r="J8796" s="1">
        <v>72975</v>
      </c>
      <c r="K8796" t="s">
        <v>9139</v>
      </c>
      <c r="L8796" t="s">
        <v>9140</v>
      </c>
      <c r="M8796" t="s">
        <v>10401</v>
      </c>
      <c r="N8796" t="s">
        <v>8536</v>
      </c>
      <c r="O8796" t="s">
        <v>8540</v>
      </c>
      <c r="P8796" t="s">
        <v>8541</v>
      </c>
      <c r="Q8796">
        <v>90008</v>
      </c>
      <c r="R8796" t="s">
        <v>8542</v>
      </c>
      <c r="S8796" t="s">
        <v>7900</v>
      </c>
      <c r="T8796" t="s">
        <v>7738</v>
      </c>
    </row>
    <row r="8797" spans="1:20" x14ac:dyDescent="0.25">
      <c r="A8797" t="s">
        <v>7029</v>
      </c>
      <c r="B8797" s="2">
        <v>41992</v>
      </c>
      <c r="C8797" s="2">
        <v>41994</v>
      </c>
      <c r="D8797" t="s">
        <v>79</v>
      </c>
      <c r="E8797" t="s">
        <v>705</v>
      </c>
      <c r="F8797" t="s">
        <v>1378</v>
      </c>
      <c r="G8797" s="1">
        <v>211168</v>
      </c>
      <c r="H8797">
        <v>4</v>
      </c>
      <c r="I8797">
        <v>2</v>
      </c>
      <c r="J8797" s="1">
        <v>158376</v>
      </c>
      <c r="K8797" t="s">
        <v>9139</v>
      </c>
      <c r="L8797" t="s">
        <v>9140</v>
      </c>
      <c r="M8797" t="s">
        <v>9803</v>
      </c>
      <c r="N8797" t="s">
        <v>8536</v>
      </c>
      <c r="O8797" t="s">
        <v>8540</v>
      </c>
      <c r="P8797" t="s">
        <v>8541</v>
      </c>
      <c r="Q8797">
        <v>90008</v>
      </c>
      <c r="R8797" t="s">
        <v>8542</v>
      </c>
      <c r="S8797" t="s">
        <v>7900</v>
      </c>
      <c r="T8797" t="s">
        <v>7738</v>
      </c>
    </row>
    <row r="8798" spans="1:20" x14ac:dyDescent="0.25">
      <c r="A8798" t="s">
        <v>7030</v>
      </c>
      <c r="B8798" s="2">
        <v>42558</v>
      </c>
      <c r="C8798" s="2">
        <v>42564</v>
      </c>
      <c r="D8798" t="s">
        <v>19</v>
      </c>
      <c r="E8798" t="s">
        <v>324</v>
      </c>
      <c r="F8798" t="s">
        <v>988</v>
      </c>
      <c r="G8798" s="1">
        <v>1296</v>
      </c>
      <c r="H8798">
        <v>2</v>
      </c>
      <c r="I8798">
        <v>0</v>
      </c>
      <c r="J8798" s="1">
        <v>62208</v>
      </c>
      <c r="K8798" t="s">
        <v>9128</v>
      </c>
      <c r="L8798" t="s">
        <v>9148</v>
      </c>
      <c r="M8798" t="s">
        <v>9629</v>
      </c>
      <c r="N8798" t="s">
        <v>8536</v>
      </c>
      <c r="O8798" t="s">
        <v>8562</v>
      </c>
      <c r="P8798" t="s">
        <v>8555</v>
      </c>
      <c r="Q8798">
        <v>84057</v>
      </c>
      <c r="R8798" t="s">
        <v>8542</v>
      </c>
      <c r="S8798" t="s">
        <v>7815</v>
      </c>
      <c r="T8798" t="s">
        <v>7736</v>
      </c>
    </row>
    <row r="8799" spans="1:20" x14ac:dyDescent="0.25">
      <c r="A8799" t="s">
        <v>7030</v>
      </c>
      <c r="B8799" s="2">
        <v>42558</v>
      </c>
      <c r="C8799" s="2">
        <v>42564</v>
      </c>
      <c r="D8799" t="s">
        <v>19</v>
      </c>
      <c r="E8799" t="s">
        <v>324</v>
      </c>
      <c r="F8799" t="s">
        <v>2848</v>
      </c>
      <c r="G8799" s="1">
        <v>4598</v>
      </c>
      <c r="H8799">
        <v>2</v>
      </c>
      <c r="I8799">
        <v>0</v>
      </c>
      <c r="J8799" s="1">
        <v>128744</v>
      </c>
      <c r="K8799" t="s">
        <v>9128</v>
      </c>
      <c r="L8799" t="s">
        <v>9137</v>
      </c>
      <c r="M8799" t="s">
        <v>10359</v>
      </c>
      <c r="N8799" t="s">
        <v>8536</v>
      </c>
      <c r="O8799" t="s">
        <v>8562</v>
      </c>
      <c r="P8799" t="s">
        <v>8555</v>
      </c>
      <c r="Q8799">
        <v>84057</v>
      </c>
      <c r="R8799" t="s">
        <v>8542</v>
      </c>
      <c r="S8799" t="s">
        <v>7815</v>
      </c>
      <c r="T8799" t="s">
        <v>7736</v>
      </c>
    </row>
    <row r="8800" spans="1:20" x14ac:dyDescent="0.25">
      <c r="A8800" t="s">
        <v>7031</v>
      </c>
      <c r="B8800" s="2">
        <v>42466</v>
      </c>
      <c r="C8800" s="2">
        <v>42470</v>
      </c>
      <c r="D8800" t="s">
        <v>19</v>
      </c>
      <c r="E8800" t="s">
        <v>384</v>
      </c>
      <c r="F8800" t="s">
        <v>3256</v>
      </c>
      <c r="G8800" s="1">
        <v>129475</v>
      </c>
      <c r="H8800">
        <v>5</v>
      </c>
      <c r="I8800">
        <v>0</v>
      </c>
      <c r="J8800" s="1">
        <v>336635</v>
      </c>
      <c r="K8800" t="s">
        <v>9139</v>
      </c>
      <c r="L8800" t="s">
        <v>9140</v>
      </c>
      <c r="M8800" t="s">
        <v>10479</v>
      </c>
      <c r="N8800" t="s">
        <v>8536</v>
      </c>
      <c r="O8800" t="s">
        <v>8719</v>
      </c>
      <c r="P8800" t="s">
        <v>8876</v>
      </c>
      <c r="Q8800">
        <v>5408</v>
      </c>
      <c r="R8800" t="s">
        <v>8561</v>
      </c>
      <c r="S8800" t="s">
        <v>7829</v>
      </c>
      <c r="T8800" t="s">
        <v>7744</v>
      </c>
    </row>
    <row r="8801" spans="1:20" x14ac:dyDescent="0.25">
      <c r="A8801" t="s">
        <v>7032</v>
      </c>
      <c r="B8801" s="2">
        <v>41767</v>
      </c>
      <c r="C8801" s="2">
        <v>41769</v>
      </c>
      <c r="D8801" t="s">
        <v>79</v>
      </c>
      <c r="E8801" t="s">
        <v>1890</v>
      </c>
      <c r="F8801" t="s">
        <v>613</v>
      </c>
      <c r="G8801" s="1">
        <v>179997</v>
      </c>
      <c r="H8801">
        <v>5</v>
      </c>
      <c r="I8801">
        <v>4</v>
      </c>
      <c r="J8801" s="1">
        <v>239996</v>
      </c>
      <c r="K8801" t="s">
        <v>9139</v>
      </c>
      <c r="L8801" t="s">
        <v>9447</v>
      </c>
      <c r="M8801" t="s">
        <v>9448</v>
      </c>
      <c r="N8801" t="s">
        <v>8536</v>
      </c>
      <c r="O8801" t="s">
        <v>8559</v>
      </c>
      <c r="P8801" t="s">
        <v>8560</v>
      </c>
      <c r="Q8801">
        <v>19134</v>
      </c>
      <c r="R8801" t="s">
        <v>8561</v>
      </c>
      <c r="S8801" t="s">
        <v>8147</v>
      </c>
      <c r="T8801" t="s">
        <v>7736</v>
      </c>
    </row>
    <row r="8802" spans="1:20" x14ac:dyDescent="0.25">
      <c r="A8802" t="s">
        <v>7033</v>
      </c>
      <c r="B8802" s="2">
        <v>43062</v>
      </c>
      <c r="C8802" s="2">
        <v>43066</v>
      </c>
      <c r="D8802" t="s">
        <v>19</v>
      </c>
      <c r="E8802" t="s">
        <v>1284</v>
      </c>
      <c r="F8802" t="s">
        <v>2995</v>
      </c>
      <c r="G8802" s="1">
        <v>10688</v>
      </c>
      <c r="H8802">
        <v>2</v>
      </c>
      <c r="I8802">
        <v>2</v>
      </c>
      <c r="J8802" s="1">
        <v>37408</v>
      </c>
      <c r="K8802" t="s">
        <v>9128</v>
      </c>
      <c r="L8802" t="s">
        <v>9148</v>
      </c>
      <c r="M8802" t="s">
        <v>10399</v>
      </c>
      <c r="N8802" t="s">
        <v>8536</v>
      </c>
      <c r="O8802" t="s">
        <v>8579</v>
      </c>
      <c r="P8802" t="s">
        <v>8566</v>
      </c>
      <c r="Q8802">
        <v>60623</v>
      </c>
      <c r="R8802" t="s">
        <v>8551</v>
      </c>
      <c r="S8802" t="s">
        <v>8032</v>
      </c>
      <c r="T8802" t="s">
        <v>7738</v>
      </c>
    </row>
    <row r="8803" spans="1:20" x14ac:dyDescent="0.25">
      <c r="A8803" t="s">
        <v>7034</v>
      </c>
      <c r="B8803" s="2">
        <v>42684</v>
      </c>
      <c r="C8803" s="2">
        <v>42686</v>
      </c>
      <c r="D8803" t="s">
        <v>79</v>
      </c>
      <c r="E8803" t="s">
        <v>4937</v>
      </c>
      <c r="F8803" t="s">
        <v>5013</v>
      </c>
      <c r="G8803" s="1">
        <v>22198</v>
      </c>
      <c r="H8803">
        <v>2</v>
      </c>
      <c r="I8803">
        <v>0</v>
      </c>
      <c r="J8803" s="1">
        <v>621544</v>
      </c>
      <c r="K8803" t="s">
        <v>9139</v>
      </c>
      <c r="L8803" t="s">
        <v>9140</v>
      </c>
      <c r="M8803" t="s">
        <v>10822</v>
      </c>
      <c r="N8803" t="s">
        <v>8536</v>
      </c>
      <c r="O8803" t="s">
        <v>8850</v>
      </c>
      <c r="P8803" t="s">
        <v>8618</v>
      </c>
      <c r="Q8803">
        <v>73120</v>
      </c>
      <c r="R8803" t="s">
        <v>8551</v>
      </c>
      <c r="S8803" t="s">
        <v>8493</v>
      </c>
      <c r="T8803" t="s">
        <v>7736</v>
      </c>
    </row>
    <row r="8804" spans="1:20" x14ac:dyDescent="0.25">
      <c r="A8804" t="s">
        <v>7034</v>
      </c>
      <c r="B8804" s="2">
        <v>42684</v>
      </c>
      <c r="C8804" s="2">
        <v>42686</v>
      </c>
      <c r="D8804" t="s">
        <v>79</v>
      </c>
      <c r="E8804" t="s">
        <v>4937</v>
      </c>
      <c r="F8804" t="s">
        <v>2480</v>
      </c>
      <c r="G8804" s="1">
        <v>34196</v>
      </c>
      <c r="H8804">
        <v>2</v>
      </c>
      <c r="I8804">
        <v>0</v>
      </c>
      <c r="J8804" s="1">
        <v>547136</v>
      </c>
      <c r="K8804" t="s">
        <v>9123</v>
      </c>
      <c r="L8804" t="s">
        <v>9124</v>
      </c>
      <c r="M8804" t="s">
        <v>10228</v>
      </c>
      <c r="N8804" t="s">
        <v>8536</v>
      </c>
      <c r="O8804" t="s">
        <v>8850</v>
      </c>
      <c r="P8804" t="s">
        <v>8618</v>
      </c>
      <c r="Q8804">
        <v>73120</v>
      </c>
      <c r="R8804" t="s">
        <v>8551</v>
      </c>
      <c r="S8804" t="s">
        <v>8493</v>
      </c>
      <c r="T8804" t="s">
        <v>7736</v>
      </c>
    </row>
    <row r="8805" spans="1:20" x14ac:dyDescent="0.25">
      <c r="A8805" t="s">
        <v>7035</v>
      </c>
      <c r="B8805" s="2">
        <v>42004</v>
      </c>
      <c r="C8805" s="2">
        <v>42005</v>
      </c>
      <c r="D8805" t="s">
        <v>79</v>
      </c>
      <c r="E8805" t="s">
        <v>3804</v>
      </c>
      <c r="F8805" t="s">
        <v>1161</v>
      </c>
      <c r="G8805" s="1">
        <v>3477</v>
      </c>
      <c r="H8805">
        <v>3</v>
      </c>
      <c r="I8805">
        <v>0</v>
      </c>
      <c r="J8805" s="1">
        <v>114741</v>
      </c>
      <c r="K8805" t="s">
        <v>9139</v>
      </c>
      <c r="L8805" t="s">
        <v>9162</v>
      </c>
      <c r="M8805" t="s">
        <v>9705</v>
      </c>
      <c r="N8805" t="s">
        <v>8536</v>
      </c>
      <c r="O8805" t="s">
        <v>8576</v>
      </c>
      <c r="P8805" t="s">
        <v>8577</v>
      </c>
      <c r="Q8805">
        <v>10035</v>
      </c>
      <c r="R8805" t="s">
        <v>8561</v>
      </c>
      <c r="S8805" t="s">
        <v>8430</v>
      </c>
      <c r="T8805" t="s">
        <v>7738</v>
      </c>
    </row>
    <row r="8806" spans="1:20" x14ac:dyDescent="0.25">
      <c r="A8806" t="s">
        <v>7035</v>
      </c>
      <c r="B8806" s="2">
        <v>42004</v>
      </c>
      <c r="C8806" s="2">
        <v>42005</v>
      </c>
      <c r="D8806" t="s">
        <v>79</v>
      </c>
      <c r="E8806" t="s">
        <v>3804</v>
      </c>
      <c r="F8806" t="s">
        <v>343</v>
      </c>
      <c r="G8806" s="1">
        <v>189</v>
      </c>
      <c r="H8806">
        <v>3</v>
      </c>
      <c r="I8806">
        <v>0</v>
      </c>
      <c r="J8806" s="1">
        <v>8694</v>
      </c>
      <c r="K8806" t="s">
        <v>9128</v>
      </c>
      <c r="L8806" t="s">
        <v>9129</v>
      </c>
      <c r="M8806" t="s">
        <v>9307</v>
      </c>
      <c r="N8806" t="s">
        <v>8536</v>
      </c>
      <c r="O8806" t="s">
        <v>8576</v>
      </c>
      <c r="P8806" t="s">
        <v>8577</v>
      </c>
      <c r="Q8806">
        <v>10035</v>
      </c>
      <c r="R8806" t="s">
        <v>8561</v>
      </c>
      <c r="S8806" t="s">
        <v>8430</v>
      </c>
      <c r="T8806" t="s">
        <v>7738</v>
      </c>
    </row>
    <row r="8807" spans="1:20" x14ac:dyDescent="0.25">
      <c r="A8807" t="s">
        <v>7036</v>
      </c>
      <c r="B8807" s="2">
        <v>42966</v>
      </c>
      <c r="C8807" s="2">
        <v>42970</v>
      </c>
      <c r="D8807" t="s">
        <v>19</v>
      </c>
      <c r="E8807" t="s">
        <v>687</v>
      </c>
      <c r="F8807" t="s">
        <v>2621</v>
      </c>
      <c r="G8807" s="1">
        <v>10272</v>
      </c>
      <c r="H8807">
        <v>3</v>
      </c>
      <c r="I8807">
        <v>2</v>
      </c>
      <c r="J8807" s="1">
        <v>37236</v>
      </c>
      <c r="K8807" t="s">
        <v>9128</v>
      </c>
      <c r="L8807" t="s">
        <v>9142</v>
      </c>
      <c r="M8807" t="s">
        <v>10280</v>
      </c>
      <c r="N8807" t="s">
        <v>8536</v>
      </c>
      <c r="O8807" t="s">
        <v>8870</v>
      </c>
      <c r="P8807" t="s">
        <v>8555</v>
      </c>
      <c r="Q8807">
        <v>84106</v>
      </c>
      <c r="R8807" t="s">
        <v>8542</v>
      </c>
      <c r="S8807" t="s">
        <v>7895</v>
      </c>
      <c r="T8807" t="s">
        <v>7736</v>
      </c>
    </row>
    <row r="8808" spans="1:20" x14ac:dyDescent="0.25">
      <c r="A8808" t="s">
        <v>7037</v>
      </c>
      <c r="B8808" s="2">
        <v>42625</v>
      </c>
      <c r="C8808" s="2">
        <v>42629</v>
      </c>
      <c r="D8808" t="s">
        <v>19</v>
      </c>
      <c r="E8808" t="s">
        <v>2803</v>
      </c>
      <c r="F8808" t="s">
        <v>4851</v>
      </c>
      <c r="G8808" s="1">
        <v>4048</v>
      </c>
      <c r="H8808">
        <v>2</v>
      </c>
      <c r="I8808">
        <v>0</v>
      </c>
      <c r="J8808" s="1">
        <v>145728</v>
      </c>
      <c r="K8808" t="s">
        <v>9123</v>
      </c>
      <c r="L8808" t="s">
        <v>9135</v>
      </c>
      <c r="M8808" t="s">
        <v>10806</v>
      </c>
      <c r="N8808" t="s">
        <v>8536</v>
      </c>
      <c r="O8808" t="s">
        <v>9043</v>
      </c>
      <c r="P8808" t="s">
        <v>8577</v>
      </c>
      <c r="Q8808">
        <v>13501</v>
      </c>
      <c r="R8808" t="s">
        <v>8561</v>
      </c>
      <c r="S8808" t="s">
        <v>8303</v>
      </c>
      <c r="T8808" t="s">
        <v>7738</v>
      </c>
    </row>
    <row r="8809" spans="1:20" x14ac:dyDescent="0.25">
      <c r="A8809" t="s">
        <v>7038</v>
      </c>
      <c r="B8809" s="2">
        <v>43034</v>
      </c>
      <c r="C8809" s="2">
        <v>43039</v>
      </c>
      <c r="D8809" t="s">
        <v>19</v>
      </c>
      <c r="E8809" t="s">
        <v>2034</v>
      </c>
      <c r="F8809" t="s">
        <v>1710</v>
      </c>
      <c r="G8809" s="1">
        <v>33282</v>
      </c>
      <c r="H8809">
        <v>3</v>
      </c>
      <c r="I8809">
        <v>7</v>
      </c>
      <c r="J8809" s="1">
        <v>-27735</v>
      </c>
      <c r="K8809" t="s">
        <v>9128</v>
      </c>
      <c r="L8809" t="s">
        <v>9142</v>
      </c>
      <c r="M8809" t="s">
        <v>9940</v>
      </c>
      <c r="N8809" t="s">
        <v>8536</v>
      </c>
      <c r="O8809" t="s">
        <v>8559</v>
      </c>
      <c r="P8809" t="s">
        <v>8560</v>
      </c>
      <c r="Q8809">
        <v>19134</v>
      </c>
      <c r="R8809" t="s">
        <v>8561</v>
      </c>
      <c r="S8809" t="s">
        <v>8178</v>
      </c>
      <c r="T8809" t="s">
        <v>7736</v>
      </c>
    </row>
    <row r="8810" spans="1:20" x14ac:dyDescent="0.25">
      <c r="A8810" t="s">
        <v>7038</v>
      </c>
      <c r="B8810" s="2">
        <v>43034</v>
      </c>
      <c r="C8810" s="2">
        <v>43039</v>
      </c>
      <c r="D8810" t="s">
        <v>19</v>
      </c>
      <c r="E8810" t="s">
        <v>2034</v>
      </c>
      <c r="F8810" t="s">
        <v>2885</v>
      </c>
      <c r="G8810" s="1">
        <v>11865</v>
      </c>
      <c r="H8810">
        <v>5</v>
      </c>
      <c r="I8810">
        <v>4</v>
      </c>
      <c r="J8810" s="1">
        <v>19775</v>
      </c>
      <c r="K8810" t="s">
        <v>9139</v>
      </c>
      <c r="L8810" t="s">
        <v>9140</v>
      </c>
      <c r="M8810" t="s">
        <v>10371</v>
      </c>
      <c r="N8810" t="s">
        <v>8536</v>
      </c>
      <c r="O8810" t="s">
        <v>8559</v>
      </c>
      <c r="P8810" t="s">
        <v>8560</v>
      </c>
      <c r="Q8810">
        <v>19134</v>
      </c>
      <c r="R8810" t="s">
        <v>8561</v>
      </c>
      <c r="S8810" t="s">
        <v>8178</v>
      </c>
      <c r="T8810" t="s">
        <v>7736</v>
      </c>
    </row>
    <row r="8811" spans="1:20" x14ac:dyDescent="0.25">
      <c r="A8811" t="s">
        <v>7038</v>
      </c>
      <c r="B8811" s="2">
        <v>43034</v>
      </c>
      <c r="C8811" s="2">
        <v>43039</v>
      </c>
      <c r="D8811" t="s">
        <v>19</v>
      </c>
      <c r="E8811" t="s">
        <v>2034</v>
      </c>
      <c r="F8811" t="s">
        <v>1993</v>
      </c>
      <c r="G8811" s="1">
        <v>1476</v>
      </c>
      <c r="H8811">
        <v>5</v>
      </c>
      <c r="I8811">
        <v>2</v>
      </c>
      <c r="J8811" s="1">
        <v>49815</v>
      </c>
      <c r="K8811" t="s">
        <v>9128</v>
      </c>
      <c r="L8811" t="s">
        <v>9129</v>
      </c>
      <c r="M8811" t="s">
        <v>10060</v>
      </c>
      <c r="N8811" t="s">
        <v>8536</v>
      </c>
      <c r="O8811" t="s">
        <v>8559</v>
      </c>
      <c r="P8811" t="s">
        <v>8560</v>
      </c>
      <c r="Q8811">
        <v>19134</v>
      </c>
      <c r="R8811" t="s">
        <v>8561</v>
      </c>
      <c r="S8811" t="s">
        <v>8178</v>
      </c>
      <c r="T8811" t="s">
        <v>7736</v>
      </c>
    </row>
    <row r="8812" spans="1:20" x14ac:dyDescent="0.25">
      <c r="A8812" t="s">
        <v>7039</v>
      </c>
      <c r="B8812" s="2">
        <v>42885</v>
      </c>
      <c r="C8812" s="2">
        <v>42890</v>
      </c>
      <c r="D8812" t="s">
        <v>19</v>
      </c>
      <c r="E8812" t="s">
        <v>1929</v>
      </c>
      <c r="F8812" t="s">
        <v>2039</v>
      </c>
      <c r="G8812" s="1">
        <v>3752</v>
      </c>
      <c r="H8812">
        <v>4</v>
      </c>
      <c r="I8812">
        <v>0</v>
      </c>
      <c r="J8812" s="1">
        <v>180096</v>
      </c>
      <c r="K8812" t="s">
        <v>9128</v>
      </c>
      <c r="L8812" t="s">
        <v>9148</v>
      </c>
      <c r="M8812" t="s">
        <v>10073</v>
      </c>
      <c r="N8812" t="s">
        <v>8536</v>
      </c>
      <c r="O8812" t="s">
        <v>8540</v>
      </c>
      <c r="P8812" t="s">
        <v>8541</v>
      </c>
      <c r="Q8812">
        <v>90004</v>
      </c>
      <c r="R8812" t="s">
        <v>8542</v>
      </c>
      <c r="S8812" t="s">
        <v>8154</v>
      </c>
      <c r="T8812" t="s">
        <v>7738</v>
      </c>
    </row>
    <row r="8813" spans="1:20" x14ac:dyDescent="0.25">
      <c r="A8813" t="s">
        <v>7040</v>
      </c>
      <c r="B8813" s="2">
        <v>42437</v>
      </c>
      <c r="C8813" s="2">
        <v>42442</v>
      </c>
      <c r="D8813" t="s">
        <v>19</v>
      </c>
      <c r="E8813" t="s">
        <v>301</v>
      </c>
      <c r="F8813" t="s">
        <v>2581</v>
      </c>
      <c r="G8813" s="1">
        <v>207144</v>
      </c>
      <c r="H8813">
        <v>3</v>
      </c>
      <c r="I8813">
        <v>1</v>
      </c>
      <c r="J8813" s="1">
        <v>483336</v>
      </c>
      <c r="K8813" t="s">
        <v>9128</v>
      </c>
      <c r="L8813" t="s">
        <v>9144</v>
      </c>
      <c r="M8813" t="s">
        <v>10264</v>
      </c>
      <c r="N8813" t="s">
        <v>8536</v>
      </c>
      <c r="O8813" t="s">
        <v>8584</v>
      </c>
      <c r="P8813" t="s">
        <v>8571</v>
      </c>
      <c r="Q8813">
        <v>49201</v>
      </c>
      <c r="R8813" t="s">
        <v>8551</v>
      </c>
      <c r="S8813" t="s">
        <v>7808</v>
      </c>
      <c r="T8813" t="s">
        <v>7738</v>
      </c>
    </row>
    <row r="8814" spans="1:20" x14ac:dyDescent="0.25">
      <c r="A8814" t="s">
        <v>7040</v>
      </c>
      <c r="B8814" s="2">
        <v>42437</v>
      </c>
      <c r="C8814" s="2">
        <v>42442</v>
      </c>
      <c r="D8814" t="s">
        <v>19</v>
      </c>
      <c r="E8814" t="s">
        <v>301</v>
      </c>
      <c r="F8814" t="s">
        <v>4376</v>
      </c>
      <c r="G8814" s="1">
        <v>139</v>
      </c>
      <c r="H8814">
        <v>5</v>
      </c>
      <c r="I8814">
        <v>0</v>
      </c>
      <c r="J8814" s="1">
        <v>3753</v>
      </c>
      <c r="K8814" t="s">
        <v>9128</v>
      </c>
      <c r="L8814" t="s">
        <v>9137</v>
      </c>
      <c r="M8814" t="s">
        <v>10184</v>
      </c>
      <c r="N8814" t="s">
        <v>8536</v>
      </c>
      <c r="O8814" t="s">
        <v>8584</v>
      </c>
      <c r="P8814" t="s">
        <v>8571</v>
      </c>
      <c r="Q8814">
        <v>49201</v>
      </c>
      <c r="R8814" t="s">
        <v>8551</v>
      </c>
      <c r="S8814" t="s">
        <v>7808</v>
      </c>
      <c r="T8814" t="s">
        <v>7738</v>
      </c>
    </row>
    <row r="8815" spans="1:20" x14ac:dyDescent="0.25">
      <c r="A8815" t="s">
        <v>7041</v>
      </c>
      <c r="B8815" s="2">
        <v>42211</v>
      </c>
      <c r="C8815" s="2">
        <v>42216</v>
      </c>
      <c r="D8815" t="s">
        <v>19</v>
      </c>
      <c r="E8815" t="s">
        <v>1405</v>
      </c>
      <c r="F8815" t="s">
        <v>1319</v>
      </c>
      <c r="G8815" s="1">
        <v>266352</v>
      </c>
      <c r="H8815">
        <v>3</v>
      </c>
      <c r="I8815">
        <v>2</v>
      </c>
      <c r="J8815" s="1">
        <v>133176</v>
      </c>
      <c r="K8815" t="s">
        <v>9123</v>
      </c>
      <c r="L8815" t="s">
        <v>9126</v>
      </c>
      <c r="M8815" t="s">
        <v>9775</v>
      </c>
      <c r="N8815" t="s">
        <v>8536</v>
      </c>
      <c r="O8815" t="s">
        <v>8801</v>
      </c>
      <c r="P8815" t="s">
        <v>8581</v>
      </c>
      <c r="Q8815">
        <v>85301</v>
      </c>
      <c r="R8815" t="s">
        <v>8542</v>
      </c>
      <c r="S8815" t="s">
        <v>8054</v>
      </c>
      <c r="T8815" t="s">
        <v>7738</v>
      </c>
    </row>
    <row r="8816" spans="1:20" x14ac:dyDescent="0.25">
      <c r="A8816" t="s">
        <v>7042</v>
      </c>
      <c r="B8816" s="2">
        <v>42331</v>
      </c>
      <c r="C8816" s="2">
        <v>42333</v>
      </c>
      <c r="D8816" t="s">
        <v>11</v>
      </c>
      <c r="E8816" t="s">
        <v>3173</v>
      </c>
      <c r="F8816" t="s">
        <v>702</v>
      </c>
      <c r="G8816" s="1">
        <v>30798</v>
      </c>
      <c r="H8816">
        <v>2</v>
      </c>
      <c r="I8816">
        <v>0</v>
      </c>
      <c r="J8816" s="1">
        <v>893142</v>
      </c>
      <c r="K8816" t="s">
        <v>9139</v>
      </c>
      <c r="L8816" t="s">
        <v>9140</v>
      </c>
      <c r="M8816" t="s">
        <v>9490</v>
      </c>
      <c r="N8816" t="s">
        <v>8536</v>
      </c>
      <c r="O8816" t="s">
        <v>8606</v>
      </c>
      <c r="P8816" t="s">
        <v>8573</v>
      </c>
      <c r="Q8816">
        <v>19805</v>
      </c>
      <c r="R8816" t="s">
        <v>8561</v>
      </c>
      <c r="S8816" t="s">
        <v>8355</v>
      </c>
      <c r="T8816" t="s">
        <v>7736</v>
      </c>
    </row>
    <row r="8817" spans="1:20" x14ac:dyDescent="0.25">
      <c r="A8817" t="s">
        <v>7042</v>
      </c>
      <c r="B8817" s="2">
        <v>42331</v>
      </c>
      <c r="C8817" s="2">
        <v>42333</v>
      </c>
      <c r="D8817" t="s">
        <v>11</v>
      </c>
      <c r="E8817" t="s">
        <v>3173</v>
      </c>
      <c r="F8817" t="s">
        <v>7043</v>
      </c>
      <c r="G8817" s="1">
        <v>441</v>
      </c>
      <c r="H8817">
        <v>6</v>
      </c>
      <c r="I8817">
        <v>0</v>
      </c>
      <c r="J8817" s="1">
        <v>20727</v>
      </c>
      <c r="K8817" t="s">
        <v>9128</v>
      </c>
      <c r="L8817" t="s">
        <v>9148</v>
      </c>
      <c r="M8817" t="s">
        <v>10942</v>
      </c>
      <c r="N8817" t="s">
        <v>8536</v>
      </c>
      <c r="O8817" t="s">
        <v>8606</v>
      </c>
      <c r="P8817" t="s">
        <v>8573</v>
      </c>
      <c r="Q8817">
        <v>19805</v>
      </c>
      <c r="R8817" t="s">
        <v>8561</v>
      </c>
      <c r="S8817" t="s">
        <v>8355</v>
      </c>
      <c r="T8817" t="s">
        <v>7736</v>
      </c>
    </row>
    <row r="8818" spans="1:20" x14ac:dyDescent="0.25">
      <c r="A8818" t="s">
        <v>7042</v>
      </c>
      <c r="B8818" s="2">
        <v>42331</v>
      </c>
      <c r="C8818" s="2">
        <v>42333</v>
      </c>
      <c r="D8818" t="s">
        <v>11</v>
      </c>
      <c r="E8818" t="s">
        <v>3173</v>
      </c>
      <c r="F8818" t="s">
        <v>352</v>
      </c>
      <c r="G8818" s="1">
        <v>1312</v>
      </c>
      <c r="H8818">
        <v>4</v>
      </c>
      <c r="I8818">
        <v>0</v>
      </c>
      <c r="J8818" s="1">
        <v>56416</v>
      </c>
      <c r="K8818" t="s">
        <v>9128</v>
      </c>
      <c r="L8818" t="s">
        <v>9137</v>
      </c>
      <c r="M8818" t="s">
        <v>9311</v>
      </c>
      <c r="N8818" t="s">
        <v>8536</v>
      </c>
      <c r="O8818" t="s">
        <v>8606</v>
      </c>
      <c r="P8818" t="s">
        <v>8573</v>
      </c>
      <c r="Q8818">
        <v>19805</v>
      </c>
      <c r="R8818" t="s">
        <v>8561</v>
      </c>
      <c r="S8818" t="s">
        <v>8355</v>
      </c>
      <c r="T8818" t="s">
        <v>7736</v>
      </c>
    </row>
    <row r="8819" spans="1:20" x14ac:dyDescent="0.25">
      <c r="A8819" t="s">
        <v>7042</v>
      </c>
      <c r="B8819" s="2">
        <v>42331</v>
      </c>
      <c r="C8819" s="2">
        <v>42333</v>
      </c>
      <c r="D8819" t="s">
        <v>11</v>
      </c>
      <c r="E8819" t="s">
        <v>3173</v>
      </c>
      <c r="F8819" t="s">
        <v>3582</v>
      </c>
      <c r="G8819" s="1">
        <v>1656</v>
      </c>
      <c r="H8819">
        <v>2</v>
      </c>
      <c r="I8819">
        <v>0</v>
      </c>
      <c r="J8819" s="1">
        <v>77832</v>
      </c>
      <c r="K8819" t="s">
        <v>9128</v>
      </c>
      <c r="L8819" t="s">
        <v>9167</v>
      </c>
      <c r="M8819" t="s">
        <v>9293</v>
      </c>
      <c r="N8819" t="s">
        <v>8536</v>
      </c>
      <c r="O8819" t="s">
        <v>8606</v>
      </c>
      <c r="P8819" t="s">
        <v>8573</v>
      </c>
      <c r="Q8819">
        <v>19805</v>
      </c>
      <c r="R8819" t="s">
        <v>8561</v>
      </c>
      <c r="S8819" t="s">
        <v>8355</v>
      </c>
      <c r="T8819" t="s">
        <v>7736</v>
      </c>
    </row>
    <row r="8820" spans="1:20" x14ac:dyDescent="0.25">
      <c r="A8820" t="s">
        <v>7042</v>
      </c>
      <c r="B8820" s="2">
        <v>42331</v>
      </c>
      <c r="C8820" s="2">
        <v>42333</v>
      </c>
      <c r="D8820" t="s">
        <v>11</v>
      </c>
      <c r="E8820" t="s">
        <v>3173</v>
      </c>
      <c r="F8820" t="s">
        <v>988</v>
      </c>
      <c r="G8820" s="1">
        <v>3888</v>
      </c>
      <c r="H8820">
        <v>6</v>
      </c>
      <c r="I8820">
        <v>0</v>
      </c>
      <c r="J8820" s="1">
        <v>186624</v>
      </c>
      <c r="K8820" t="s">
        <v>9128</v>
      </c>
      <c r="L8820" t="s">
        <v>9148</v>
      </c>
      <c r="M8820" t="s">
        <v>9629</v>
      </c>
      <c r="N8820" t="s">
        <v>8536</v>
      </c>
      <c r="O8820" t="s">
        <v>8606</v>
      </c>
      <c r="P8820" t="s">
        <v>8573</v>
      </c>
      <c r="Q8820">
        <v>19805</v>
      </c>
      <c r="R8820" t="s">
        <v>8561</v>
      </c>
      <c r="S8820" t="s">
        <v>8355</v>
      </c>
      <c r="T8820" t="s">
        <v>7736</v>
      </c>
    </row>
    <row r="8821" spans="1:20" x14ac:dyDescent="0.25">
      <c r="A8821" t="s">
        <v>7044</v>
      </c>
      <c r="B8821" s="2">
        <v>42336</v>
      </c>
      <c r="C8821" s="2">
        <v>42340</v>
      </c>
      <c r="D8821" t="s">
        <v>19</v>
      </c>
      <c r="E8821" t="s">
        <v>2010</v>
      </c>
      <c r="F8821" t="s">
        <v>1363</v>
      </c>
      <c r="G8821" s="1">
        <v>33552</v>
      </c>
      <c r="H8821">
        <v>4</v>
      </c>
      <c r="I8821">
        <v>2</v>
      </c>
      <c r="J8821" s="1">
        <v>117432</v>
      </c>
      <c r="K8821" t="s">
        <v>9128</v>
      </c>
      <c r="L8821" t="s">
        <v>9148</v>
      </c>
      <c r="M8821" t="s">
        <v>9794</v>
      </c>
      <c r="N8821" t="s">
        <v>8536</v>
      </c>
      <c r="O8821" t="s">
        <v>8661</v>
      </c>
      <c r="P8821" t="s">
        <v>8550</v>
      </c>
      <c r="Q8821">
        <v>78745</v>
      </c>
      <c r="R8821" t="s">
        <v>8551</v>
      </c>
      <c r="S8821" t="s">
        <v>8170</v>
      </c>
      <c r="T8821" t="s">
        <v>7736</v>
      </c>
    </row>
    <row r="8822" spans="1:20" x14ac:dyDescent="0.25">
      <c r="A8822" t="s">
        <v>7045</v>
      </c>
      <c r="B8822" s="2">
        <v>43042</v>
      </c>
      <c r="C8822" s="2">
        <v>43046</v>
      </c>
      <c r="D8822" t="s">
        <v>19</v>
      </c>
      <c r="E8822" t="s">
        <v>239</v>
      </c>
      <c r="F8822" t="s">
        <v>910</v>
      </c>
      <c r="G8822" s="1">
        <v>959984</v>
      </c>
      <c r="H8822">
        <v>2</v>
      </c>
      <c r="I8822">
        <v>2</v>
      </c>
      <c r="J8822" s="1">
        <v>3119948</v>
      </c>
      <c r="K8822" t="s">
        <v>9139</v>
      </c>
      <c r="L8822" t="s">
        <v>9447</v>
      </c>
      <c r="M8822" t="s">
        <v>9596</v>
      </c>
      <c r="N8822" t="s">
        <v>8536</v>
      </c>
      <c r="O8822" t="s">
        <v>8918</v>
      </c>
      <c r="P8822" t="s">
        <v>8544</v>
      </c>
      <c r="Q8822">
        <v>32839</v>
      </c>
      <c r="R8822" t="s">
        <v>8539</v>
      </c>
      <c r="S8822" t="s">
        <v>7792</v>
      </c>
      <c r="T8822" t="s">
        <v>7736</v>
      </c>
    </row>
    <row r="8823" spans="1:20" x14ac:dyDescent="0.25">
      <c r="A8823" t="s">
        <v>7045</v>
      </c>
      <c r="B8823" s="2">
        <v>43042</v>
      </c>
      <c r="C8823" s="2">
        <v>43046</v>
      </c>
      <c r="D8823" t="s">
        <v>19</v>
      </c>
      <c r="E8823" t="s">
        <v>239</v>
      </c>
      <c r="F8823" t="s">
        <v>2989</v>
      </c>
      <c r="G8823" s="1">
        <v>4086</v>
      </c>
      <c r="H8823">
        <v>2</v>
      </c>
      <c r="I8823">
        <v>7</v>
      </c>
      <c r="J8823" s="1">
        <v>-29964</v>
      </c>
      <c r="K8823" t="s">
        <v>9128</v>
      </c>
      <c r="L8823" t="s">
        <v>9142</v>
      </c>
      <c r="M8823" t="s">
        <v>10398</v>
      </c>
      <c r="N8823" t="s">
        <v>8536</v>
      </c>
      <c r="O8823" t="s">
        <v>8918</v>
      </c>
      <c r="P8823" t="s">
        <v>8544</v>
      </c>
      <c r="Q8823">
        <v>32839</v>
      </c>
      <c r="R8823" t="s">
        <v>8539</v>
      </c>
      <c r="S8823" t="s">
        <v>7792</v>
      </c>
      <c r="T8823" t="s">
        <v>7736</v>
      </c>
    </row>
    <row r="8824" spans="1:20" x14ac:dyDescent="0.25">
      <c r="A8824" t="s">
        <v>7045</v>
      </c>
      <c r="B8824" s="2">
        <v>43042</v>
      </c>
      <c r="C8824" s="2">
        <v>43046</v>
      </c>
      <c r="D8824" t="s">
        <v>19</v>
      </c>
      <c r="E8824" t="s">
        <v>239</v>
      </c>
      <c r="F8824" t="s">
        <v>5323</v>
      </c>
      <c r="G8824" s="1">
        <v>55984</v>
      </c>
      <c r="H8824">
        <v>2</v>
      </c>
      <c r="I8824">
        <v>2</v>
      </c>
      <c r="J8824" s="1">
        <v>41988</v>
      </c>
      <c r="K8824" t="s">
        <v>9128</v>
      </c>
      <c r="L8824" t="s">
        <v>9137</v>
      </c>
      <c r="M8824" t="s">
        <v>10855</v>
      </c>
      <c r="N8824" t="s">
        <v>8536</v>
      </c>
      <c r="O8824" t="s">
        <v>8918</v>
      </c>
      <c r="P8824" t="s">
        <v>8544</v>
      </c>
      <c r="Q8824">
        <v>32839</v>
      </c>
      <c r="R8824" t="s">
        <v>8539</v>
      </c>
      <c r="S8824" t="s">
        <v>7792</v>
      </c>
      <c r="T8824" t="s">
        <v>7736</v>
      </c>
    </row>
    <row r="8825" spans="1:20" x14ac:dyDescent="0.25">
      <c r="A8825" t="s">
        <v>7045</v>
      </c>
      <c r="B8825" s="2">
        <v>43042</v>
      </c>
      <c r="C8825" s="2">
        <v>43046</v>
      </c>
      <c r="D8825" t="s">
        <v>19</v>
      </c>
      <c r="E8825" t="s">
        <v>239</v>
      </c>
      <c r="F8825" t="s">
        <v>1493</v>
      </c>
      <c r="G8825" s="1">
        <v>10688</v>
      </c>
      <c r="H8825">
        <v>2</v>
      </c>
      <c r="I8825">
        <v>2</v>
      </c>
      <c r="J8825" s="1">
        <v>37408</v>
      </c>
      <c r="K8825" t="s">
        <v>9128</v>
      </c>
      <c r="L8825" t="s">
        <v>9148</v>
      </c>
      <c r="M8825" t="s">
        <v>9848</v>
      </c>
      <c r="N8825" t="s">
        <v>8536</v>
      </c>
      <c r="O8825" t="s">
        <v>8918</v>
      </c>
      <c r="P8825" t="s">
        <v>8544</v>
      </c>
      <c r="Q8825">
        <v>32839</v>
      </c>
      <c r="R8825" t="s">
        <v>8539</v>
      </c>
      <c r="S8825" t="s">
        <v>7792</v>
      </c>
      <c r="T8825" t="s">
        <v>7736</v>
      </c>
    </row>
    <row r="8826" spans="1:20" x14ac:dyDescent="0.25">
      <c r="A8826" t="s">
        <v>7046</v>
      </c>
      <c r="B8826" s="2">
        <v>42815</v>
      </c>
      <c r="C8826" s="2">
        <v>42817</v>
      </c>
      <c r="D8826" t="s">
        <v>11</v>
      </c>
      <c r="E8826" t="s">
        <v>120</v>
      </c>
      <c r="F8826" t="s">
        <v>873</v>
      </c>
      <c r="G8826" s="1">
        <v>8856</v>
      </c>
      <c r="H8826">
        <v>3</v>
      </c>
      <c r="I8826">
        <v>2</v>
      </c>
      <c r="J8826" s="1">
        <v>28782</v>
      </c>
      <c r="K8826" t="s">
        <v>9128</v>
      </c>
      <c r="L8826" t="s">
        <v>9167</v>
      </c>
      <c r="M8826" t="s">
        <v>9577</v>
      </c>
      <c r="N8826" t="s">
        <v>8536</v>
      </c>
      <c r="O8826" t="s">
        <v>8847</v>
      </c>
      <c r="P8826" t="s">
        <v>8560</v>
      </c>
      <c r="Q8826">
        <v>19601</v>
      </c>
      <c r="R8826" t="s">
        <v>8561</v>
      </c>
      <c r="S8826" t="s">
        <v>7764</v>
      </c>
      <c r="T8826" t="s">
        <v>7736</v>
      </c>
    </row>
    <row r="8827" spans="1:20" x14ac:dyDescent="0.25">
      <c r="A8827" t="s">
        <v>7047</v>
      </c>
      <c r="B8827" s="2">
        <v>42357</v>
      </c>
      <c r="C8827" s="2">
        <v>42360</v>
      </c>
      <c r="D8827" t="s">
        <v>79</v>
      </c>
      <c r="E8827" t="s">
        <v>664</v>
      </c>
      <c r="F8827" t="s">
        <v>2695</v>
      </c>
      <c r="G8827" s="1">
        <v>6912</v>
      </c>
      <c r="H8827">
        <v>3</v>
      </c>
      <c r="I8827">
        <v>2</v>
      </c>
      <c r="J8827" s="1">
        <v>25056</v>
      </c>
      <c r="K8827" t="s">
        <v>9128</v>
      </c>
      <c r="L8827" t="s">
        <v>9129</v>
      </c>
      <c r="M8827" t="s">
        <v>10305</v>
      </c>
      <c r="N8827" t="s">
        <v>8536</v>
      </c>
      <c r="O8827" t="s">
        <v>8559</v>
      </c>
      <c r="P8827" t="s">
        <v>8560</v>
      </c>
      <c r="Q8827">
        <v>19134</v>
      </c>
      <c r="R8827" t="s">
        <v>8561</v>
      </c>
      <c r="S8827" t="s">
        <v>7889</v>
      </c>
      <c r="T8827" t="s">
        <v>7736</v>
      </c>
    </row>
    <row r="8828" spans="1:20" x14ac:dyDescent="0.25">
      <c r="A8828" t="s">
        <v>7048</v>
      </c>
      <c r="B8828" s="2">
        <v>41731</v>
      </c>
      <c r="C8828" s="2">
        <v>41735</v>
      </c>
      <c r="D8828" t="s">
        <v>11</v>
      </c>
      <c r="E8828" t="s">
        <v>4009</v>
      </c>
      <c r="F8828" t="s">
        <v>968</v>
      </c>
      <c r="G8828" s="1">
        <v>2672</v>
      </c>
      <c r="H8828">
        <v>5</v>
      </c>
      <c r="I8828">
        <v>2</v>
      </c>
      <c r="J8828" s="1">
        <v>9352</v>
      </c>
      <c r="K8828" t="s">
        <v>9128</v>
      </c>
      <c r="L8828" t="s">
        <v>9148</v>
      </c>
      <c r="M8828" t="s">
        <v>9621</v>
      </c>
      <c r="N8828" t="s">
        <v>8536</v>
      </c>
      <c r="O8828" t="s">
        <v>8563</v>
      </c>
      <c r="P8828" t="s">
        <v>8550</v>
      </c>
      <c r="Q8828">
        <v>77095</v>
      </c>
      <c r="R8828" t="s">
        <v>8551</v>
      </c>
      <c r="S8828" t="s">
        <v>8448</v>
      </c>
      <c r="T8828" t="s">
        <v>7736</v>
      </c>
    </row>
    <row r="8829" spans="1:20" x14ac:dyDescent="0.25">
      <c r="A8829" t="s">
        <v>7048</v>
      </c>
      <c r="B8829" s="2">
        <v>41731</v>
      </c>
      <c r="C8829" s="2">
        <v>41735</v>
      </c>
      <c r="D8829" t="s">
        <v>11</v>
      </c>
      <c r="E8829" t="s">
        <v>4009</v>
      </c>
      <c r="F8829" t="s">
        <v>5609</v>
      </c>
      <c r="G8829" s="1">
        <v>33488</v>
      </c>
      <c r="H8829">
        <v>7</v>
      </c>
      <c r="I8829">
        <v>2</v>
      </c>
      <c r="J8829" s="1">
        <v>10465</v>
      </c>
      <c r="K8829" t="s">
        <v>9128</v>
      </c>
      <c r="L8829" t="s">
        <v>9148</v>
      </c>
      <c r="M8829" t="s">
        <v>10875</v>
      </c>
      <c r="N8829" t="s">
        <v>8536</v>
      </c>
      <c r="O8829" t="s">
        <v>8563</v>
      </c>
      <c r="P8829" t="s">
        <v>8550</v>
      </c>
      <c r="Q8829">
        <v>77095</v>
      </c>
      <c r="R8829" t="s">
        <v>8551</v>
      </c>
      <c r="S8829" t="s">
        <v>8448</v>
      </c>
      <c r="T8829" t="s">
        <v>7736</v>
      </c>
    </row>
    <row r="8830" spans="1:20" x14ac:dyDescent="0.25">
      <c r="A8830" t="s">
        <v>7049</v>
      </c>
      <c r="B8830" s="2">
        <v>42160</v>
      </c>
      <c r="C8830" s="2">
        <v>42164</v>
      </c>
      <c r="D8830" t="s">
        <v>19</v>
      </c>
      <c r="E8830" t="s">
        <v>784</v>
      </c>
      <c r="F8830" t="s">
        <v>2616</v>
      </c>
      <c r="G8830" s="1">
        <v>1056</v>
      </c>
      <c r="H8830">
        <v>2</v>
      </c>
      <c r="I8830">
        <v>0</v>
      </c>
      <c r="J8830" s="1">
        <v>4752</v>
      </c>
      <c r="K8830" t="s">
        <v>9128</v>
      </c>
      <c r="L8830" t="s">
        <v>9148</v>
      </c>
      <c r="M8830" t="s">
        <v>10278</v>
      </c>
      <c r="N8830" t="s">
        <v>8536</v>
      </c>
      <c r="O8830" t="s">
        <v>9078</v>
      </c>
      <c r="P8830" t="s">
        <v>8611</v>
      </c>
      <c r="Q8830">
        <v>63301</v>
      </c>
      <c r="R8830" t="s">
        <v>8551</v>
      </c>
      <c r="S8830" t="s">
        <v>7917</v>
      </c>
      <c r="T8830" t="s">
        <v>7738</v>
      </c>
    </row>
    <row r="8831" spans="1:20" x14ac:dyDescent="0.25">
      <c r="A8831" t="s">
        <v>7050</v>
      </c>
      <c r="B8831" s="2">
        <v>41918</v>
      </c>
      <c r="C8831" s="2">
        <v>41921</v>
      </c>
      <c r="D8831" t="s">
        <v>79</v>
      </c>
      <c r="E8831" t="s">
        <v>5874</v>
      </c>
      <c r="F8831" t="s">
        <v>4625</v>
      </c>
      <c r="G8831" s="1">
        <v>38634</v>
      </c>
      <c r="H8831">
        <v>2</v>
      </c>
      <c r="I8831">
        <v>0</v>
      </c>
      <c r="J8831" s="1">
        <v>540876</v>
      </c>
      <c r="K8831" t="s">
        <v>9128</v>
      </c>
      <c r="L8831" t="s">
        <v>9133</v>
      </c>
      <c r="M8831" t="s">
        <v>10766</v>
      </c>
      <c r="N8831" t="s">
        <v>8536</v>
      </c>
      <c r="O8831" t="s">
        <v>8826</v>
      </c>
      <c r="P8831" t="s">
        <v>8575</v>
      </c>
      <c r="Q8831">
        <v>46203</v>
      </c>
      <c r="R8831" t="s">
        <v>8551</v>
      </c>
      <c r="S8831" t="s">
        <v>8516</v>
      </c>
      <c r="T8831" t="s">
        <v>7738</v>
      </c>
    </row>
    <row r="8832" spans="1:20" x14ac:dyDescent="0.25">
      <c r="A8832" t="s">
        <v>7051</v>
      </c>
      <c r="B8832" s="2">
        <v>42603</v>
      </c>
      <c r="C8832" s="2">
        <v>42606</v>
      </c>
      <c r="D8832" t="s">
        <v>11</v>
      </c>
      <c r="E8832" t="s">
        <v>1537</v>
      </c>
      <c r="F8832" t="s">
        <v>1725</v>
      </c>
      <c r="G8832" s="1">
        <v>3344</v>
      </c>
      <c r="H8832">
        <v>10</v>
      </c>
      <c r="I8832">
        <v>2</v>
      </c>
      <c r="J8832" s="1">
        <v>11704</v>
      </c>
      <c r="K8832" t="s">
        <v>9128</v>
      </c>
      <c r="L8832" t="s">
        <v>9142</v>
      </c>
      <c r="M8832" t="s">
        <v>9942</v>
      </c>
      <c r="N8832" t="s">
        <v>8536</v>
      </c>
      <c r="O8832" t="s">
        <v>8547</v>
      </c>
      <c r="P8832" t="s">
        <v>8548</v>
      </c>
      <c r="Q8832">
        <v>98115</v>
      </c>
      <c r="R8832" t="s">
        <v>8542</v>
      </c>
      <c r="S8832" t="s">
        <v>8083</v>
      </c>
      <c r="T8832" t="s">
        <v>7738</v>
      </c>
    </row>
    <row r="8833" spans="1:20" x14ac:dyDescent="0.25">
      <c r="A8833" t="s">
        <v>7052</v>
      </c>
      <c r="B8833" s="2">
        <v>42323</v>
      </c>
      <c r="C8833" s="2">
        <v>42327</v>
      </c>
      <c r="D8833" t="s">
        <v>19</v>
      </c>
      <c r="E8833" t="s">
        <v>4232</v>
      </c>
      <c r="F8833" t="s">
        <v>1150</v>
      </c>
      <c r="G8833" s="1">
        <v>3996</v>
      </c>
      <c r="H8833">
        <v>2</v>
      </c>
      <c r="I8833">
        <v>0</v>
      </c>
      <c r="J8833" s="1">
        <v>143856</v>
      </c>
      <c r="K8833" t="s">
        <v>9123</v>
      </c>
      <c r="L8833" t="s">
        <v>9135</v>
      </c>
      <c r="M8833" t="s">
        <v>9699</v>
      </c>
      <c r="N8833" t="s">
        <v>8536</v>
      </c>
      <c r="O8833" t="s">
        <v>8774</v>
      </c>
      <c r="P8833" t="s">
        <v>8583</v>
      </c>
      <c r="Q8833">
        <v>22801</v>
      </c>
      <c r="R8833" t="s">
        <v>8539</v>
      </c>
      <c r="S8833" t="s">
        <v>8461</v>
      </c>
      <c r="T8833" t="s">
        <v>7744</v>
      </c>
    </row>
    <row r="8834" spans="1:20" x14ac:dyDescent="0.25">
      <c r="A8834" t="s">
        <v>7053</v>
      </c>
      <c r="B8834" s="2">
        <v>42177</v>
      </c>
      <c r="C8834" s="2">
        <v>42182</v>
      </c>
      <c r="D8834" t="s">
        <v>19</v>
      </c>
      <c r="E8834" t="s">
        <v>2434</v>
      </c>
      <c r="F8834" t="s">
        <v>1439</v>
      </c>
      <c r="G8834" s="1">
        <v>1217568</v>
      </c>
      <c r="H8834">
        <v>2</v>
      </c>
      <c r="I8834">
        <v>2</v>
      </c>
      <c r="J8834" s="1">
        <v>456588</v>
      </c>
      <c r="K8834" t="s">
        <v>9128</v>
      </c>
      <c r="L8834" t="s">
        <v>9142</v>
      </c>
      <c r="M8834" t="s">
        <v>9830</v>
      </c>
      <c r="N8834" t="s">
        <v>8536</v>
      </c>
      <c r="O8834" t="s">
        <v>8592</v>
      </c>
      <c r="P8834" t="s">
        <v>8577</v>
      </c>
      <c r="Q8834">
        <v>14609</v>
      </c>
      <c r="R8834" t="s">
        <v>8561</v>
      </c>
      <c r="S8834" t="s">
        <v>8255</v>
      </c>
      <c r="T8834" t="s">
        <v>7736</v>
      </c>
    </row>
    <row r="8835" spans="1:20" x14ac:dyDescent="0.25">
      <c r="A8835" t="s">
        <v>7054</v>
      </c>
      <c r="B8835" s="2">
        <v>43002</v>
      </c>
      <c r="C8835" s="2">
        <v>43006</v>
      </c>
      <c r="D8835" t="s">
        <v>19</v>
      </c>
      <c r="E8835" t="s">
        <v>2914</v>
      </c>
      <c r="F8835" t="s">
        <v>2229</v>
      </c>
      <c r="G8835" s="1">
        <v>1551</v>
      </c>
      <c r="H8835">
        <v>1</v>
      </c>
      <c r="I8835">
        <v>0</v>
      </c>
      <c r="J8835" s="1">
        <v>38775</v>
      </c>
      <c r="K8835" t="s">
        <v>9128</v>
      </c>
      <c r="L8835" t="s">
        <v>9133</v>
      </c>
      <c r="M8835" t="s">
        <v>10143</v>
      </c>
      <c r="N8835" t="s">
        <v>8536</v>
      </c>
      <c r="O8835" t="s">
        <v>8993</v>
      </c>
      <c r="P8835" t="s">
        <v>8664</v>
      </c>
      <c r="Q8835">
        <v>30328</v>
      </c>
      <c r="R8835" t="s">
        <v>8539</v>
      </c>
      <c r="S8835" t="s">
        <v>8318</v>
      </c>
      <c r="T8835" t="s">
        <v>7744</v>
      </c>
    </row>
    <row r="8836" spans="1:20" x14ac:dyDescent="0.25">
      <c r="A8836" t="s">
        <v>7054</v>
      </c>
      <c r="B8836" s="2">
        <v>43002</v>
      </c>
      <c r="C8836" s="2">
        <v>43006</v>
      </c>
      <c r="D8836" t="s">
        <v>19</v>
      </c>
      <c r="E8836" t="s">
        <v>2914</v>
      </c>
      <c r="F8836" t="s">
        <v>3856</v>
      </c>
      <c r="G8836" s="1">
        <v>899</v>
      </c>
      <c r="H8836">
        <v>2</v>
      </c>
      <c r="I8836">
        <v>0</v>
      </c>
      <c r="J8836" s="1">
        <v>25172</v>
      </c>
      <c r="K8836" t="s">
        <v>9139</v>
      </c>
      <c r="L8836" t="s">
        <v>9140</v>
      </c>
      <c r="M8836" t="s">
        <v>10626</v>
      </c>
      <c r="N8836" t="s">
        <v>8536</v>
      </c>
      <c r="O8836" t="s">
        <v>8993</v>
      </c>
      <c r="P8836" t="s">
        <v>8664</v>
      </c>
      <c r="Q8836">
        <v>30328</v>
      </c>
      <c r="R8836" t="s">
        <v>8539</v>
      </c>
      <c r="S8836" t="s">
        <v>8318</v>
      </c>
      <c r="T8836" t="s">
        <v>7744</v>
      </c>
    </row>
    <row r="8837" spans="1:20" x14ac:dyDescent="0.25">
      <c r="A8837" t="s">
        <v>7054</v>
      </c>
      <c r="B8837" s="2">
        <v>43002</v>
      </c>
      <c r="C8837" s="2">
        <v>43006</v>
      </c>
      <c r="D8837" t="s">
        <v>19</v>
      </c>
      <c r="E8837" t="s">
        <v>2914</v>
      </c>
      <c r="F8837" t="s">
        <v>5233</v>
      </c>
      <c r="G8837" s="1">
        <v>1428</v>
      </c>
      <c r="H8837">
        <v>4</v>
      </c>
      <c r="I8837">
        <v>0</v>
      </c>
      <c r="J8837" s="1">
        <v>37128</v>
      </c>
      <c r="K8837" t="s">
        <v>9128</v>
      </c>
      <c r="L8837" t="s">
        <v>9137</v>
      </c>
      <c r="M8837" t="s">
        <v>10844</v>
      </c>
      <c r="N8837" t="s">
        <v>8536</v>
      </c>
      <c r="O8837" t="s">
        <v>8993</v>
      </c>
      <c r="P8837" t="s">
        <v>8664</v>
      </c>
      <c r="Q8837">
        <v>30328</v>
      </c>
      <c r="R8837" t="s">
        <v>8539</v>
      </c>
      <c r="S8837" t="s">
        <v>8318</v>
      </c>
      <c r="T8837" t="s">
        <v>7744</v>
      </c>
    </row>
    <row r="8838" spans="1:20" x14ac:dyDescent="0.25">
      <c r="A8838" t="s">
        <v>7054</v>
      </c>
      <c r="B8838" s="2">
        <v>43002</v>
      </c>
      <c r="C8838" s="2">
        <v>43006</v>
      </c>
      <c r="D8838" t="s">
        <v>19</v>
      </c>
      <c r="E8838" t="s">
        <v>2914</v>
      </c>
      <c r="F8838" t="s">
        <v>1595</v>
      </c>
      <c r="G8838" s="1">
        <v>1272</v>
      </c>
      <c r="H8838">
        <v>3</v>
      </c>
      <c r="I8838">
        <v>0</v>
      </c>
      <c r="J8838" s="1">
        <v>49608</v>
      </c>
      <c r="K8838" t="s">
        <v>9128</v>
      </c>
      <c r="L8838" t="s">
        <v>9137</v>
      </c>
      <c r="M8838" t="s">
        <v>9889</v>
      </c>
      <c r="N8838" t="s">
        <v>8536</v>
      </c>
      <c r="O8838" t="s">
        <v>8993</v>
      </c>
      <c r="P8838" t="s">
        <v>8664</v>
      </c>
      <c r="Q8838">
        <v>30328</v>
      </c>
      <c r="R8838" t="s">
        <v>8539</v>
      </c>
      <c r="S8838" t="s">
        <v>8318</v>
      </c>
      <c r="T8838" t="s">
        <v>7744</v>
      </c>
    </row>
    <row r="8839" spans="1:20" x14ac:dyDescent="0.25">
      <c r="A8839" t="s">
        <v>7054</v>
      </c>
      <c r="B8839" s="2">
        <v>43002</v>
      </c>
      <c r="C8839" s="2">
        <v>43006</v>
      </c>
      <c r="D8839" t="s">
        <v>19</v>
      </c>
      <c r="E8839" t="s">
        <v>2914</v>
      </c>
      <c r="F8839" t="s">
        <v>735</v>
      </c>
      <c r="G8839" s="1">
        <v>1575</v>
      </c>
      <c r="H8839">
        <v>5</v>
      </c>
      <c r="I8839">
        <v>0</v>
      </c>
      <c r="J8839" s="1">
        <v>756</v>
      </c>
      <c r="K8839" t="s">
        <v>9128</v>
      </c>
      <c r="L8839" t="s">
        <v>9129</v>
      </c>
      <c r="M8839" t="s">
        <v>9507</v>
      </c>
      <c r="N8839" t="s">
        <v>8536</v>
      </c>
      <c r="O8839" t="s">
        <v>8993</v>
      </c>
      <c r="P8839" t="s">
        <v>8664</v>
      </c>
      <c r="Q8839">
        <v>30328</v>
      </c>
      <c r="R8839" t="s">
        <v>8539</v>
      </c>
      <c r="S8839" t="s">
        <v>8318</v>
      </c>
      <c r="T8839" t="s">
        <v>7744</v>
      </c>
    </row>
    <row r="8840" spans="1:20" x14ac:dyDescent="0.25">
      <c r="A8840" t="s">
        <v>7055</v>
      </c>
      <c r="B8840" s="2">
        <v>41735</v>
      </c>
      <c r="C8840" s="2">
        <v>41739</v>
      </c>
      <c r="D8840" t="s">
        <v>11</v>
      </c>
      <c r="E8840" t="s">
        <v>1795</v>
      </c>
      <c r="F8840" t="s">
        <v>4094</v>
      </c>
      <c r="G8840" s="1">
        <v>7095</v>
      </c>
      <c r="H8840">
        <v>3</v>
      </c>
      <c r="I8840">
        <v>0</v>
      </c>
      <c r="J8840" s="1">
        <v>18447</v>
      </c>
      <c r="K8840" t="s">
        <v>9128</v>
      </c>
      <c r="L8840" t="s">
        <v>9137</v>
      </c>
      <c r="M8840" t="s">
        <v>10667</v>
      </c>
      <c r="N8840" t="s">
        <v>8536</v>
      </c>
      <c r="O8840" t="s">
        <v>8540</v>
      </c>
      <c r="P8840" t="s">
        <v>8541</v>
      </c>
      <c r="Q8840">
        <v>90004</v>
      </c>
      <c r="R8840" t="s">
        <v>8542</v>
      </c>
      <c r="S8840" t="s">
        <v>8133</v>
      </c>
      <c r="T8840" t="s">
        <v>7738</v>
      </c>
    </row>
    <row r="8841" spans="1:20" x14ac:dyDescent="0.25">
      <c r="A8841" t="s">
        <v>7055</v>
      </c>
      <c r="B8841" s="2">
        <v>41735</v>
      </c>
      <c r="C8841" s="2">
        <v>41739</v>
      </c>
      <c r="D8841" t="s">
        <v>11</v>
      </c>
      <c r="E8841" t="s">
        <v>1795</v>
      </c>
      <c r="F8841" t="s">
        <v>216</v>
      </c>
      <c r="G8841" s="1">
        <v>65568</v>
      </c>
      <c r="H8841">
        <v>2</v>
      </c>
      <c r="I8841">
        <v>2</v>
      </c>
      <c r="J8841" s="1">
        <v>237684</v>
      </c>
      <c r="K8841" t="s">
        <v>9128</v>
      </c>
      <c r="L8841" t="s">
        <v>9142</v>
      </c>
      <c r="M8841" t="s">
        <v>9242</v>
      </c>
      <c r="N8841" t="s">
        <v>8536</v>
      </c>
      <c r="O8841" t="s">
        <v>8540</v>
      </c>
      <c r="P8841" t="s">
        <v>8541</v>
      </c>
      <c r="Q8841">
        <v>90004</v>
      </c>
      <c r="R8841" t="s">
        <v>8542</v>
      </c>
      <c r="S8841" t="s">
        <v>8133</v>
      </c>
      <c r="T8841" t="s">
        <v>7738</v>
      </c>
    </row>
    <row r="8842" spans="1:20" x14ac:dyDescent="0.25">
      <c r="A8842" t="s">
        <v>7055</v>
      </c>
      <c r="B8842" s="2">
        <v>41735</v>
      </c>
      <c r="C8842" s="2">
        <v>41739</v>
      </c>
      <c r="D8842" t="s">
        <v>11</v>
      </c>
      <c r="E8842" t="s">
        <v>1795</v>
      </c>
      <c r="F8842" t="s">
        <v>3155</v>
      </c>
      <c r="G8842" s="1">
        <v>29997</v>
      </c>
      <c r="H8842">
        <v>3</v>
      </c>
      <c r="I8842">
        <v>0</v>
      </c>
      <c r="J8842" s="1">
        <v>1319868</v>
      </c>
      <c r="K8842" t="s">
        <v>9139</v>
      </c>
      <c r="L8842" t="s">
        <v>9162</v>
      </c>
      <c r="M8842" t="s">
        <v>10449</v>
      </c>
      <c r="N8842" t="s">
        <v>8536</v>
      </c>
      <c r="O8842" t="s">
        <v>8540</v>
      </c>
      <c r="P8842" t="s">
        <v>8541</v>
      </c>
      <c r="Q8842">
        <v>90004</v>
      </c>
      <c r="R8842" t="s">
        <v>8542</v>
      </c>
      <c r="S8842" t="s">
        <v>8133</v>
      </c>
      <c r="T8842" t="s">
        <v>7738</v>
      </c>
    </row>
    <row r="8843" spans="1:20" x14ac:dyDescent="0.25">
      <c r="A8843" t="s">
        <v>7056</v>
      </c>
      <c r="B8843" s="2">
        <v>42409</v>
      </c>
      <c r="C8843" s="2">
        <v>42413</v>
      </c>
      <c r="D8843" t="s">
        <v>19</v>
      </c>
      <c r="E8843" t="s">
        <v>1486</v>
      </c>
      <c r="F8843" t="s">
        <v>508</v>
      </c>
      <c r="G8843" s="1">
        <v>8997</v>
      </c>
      <c r="H8843">
        <v>3</v>
      </c>
      <c r="I8843">
        <v>0</v>
      </c>
      <c r="J8843" s="1">
        <v>395868</v>
      </c>
      <c r="K8843" t="s">
        <v>9139</v>
      </c>
      <c r="L8843" t="s">
        <v>9162</v>
      </c>
      <c r="M8843" t="s">
        <v>9388</v>
      </c>
      <c r="N8843" t="s">
        <v>8536</v>
      </c>
      <c r="O8843" t="s">
        <v>8556</v>
      </c>
      <c r="P8843" t="s">
        <v>8541</v>
      </c>
      <c r="Q8843">
        <v>94110</v>
      </c>
      <c r="R8843" t="s">
        <v>8542</v>
      </c>
      <c r="S8843" t="s">
        <v>8073</v>
      </c>
      <c r="T8843" t="s">
        <v>7738</v>
      </c>
    </row>
    <row r="8844" spans="1:20" x14ac:dyDescent="0.25">
      <c r="A8844" t="s">
        <v>7056</v>
      </c>
      <c r="B8844" s="2">
        <v>42409</v>
      </c>
      <c r="C8844" s="2">
        <v>42413</v>
      </c>
      <c r="D8844" t="s">
        <v>19</v>
      </c>
      <c r="E8844" t="s">
        <v>1486</v>
      </c>
      <c r="F8844" t="s">
        <v>1678</v>
      </c>
      <c r="G8844" s="1">
        <v>3186</v>
      </c>
      <c r="H8844">
        <v>2</v>
      </c>
      <c r="I8844">
        <v>0</v>
      </c>
      <c r="J8844" s="1">
        <v>11151</v>
      </c>
      <c r="K8844" t="s">
        <v>9139</v>
      </c>
      <c r="L8844" t="s">
        <v>9162</v>
      </c>
      <c r="M8844" t="s">
        <v>9923</v>
      </c>
      <c r="N8844" t="s">
        <v>8536</v>
      </c>
      <c r="O8844" t="s">
        <v>8556</v>
      </c>
      <c r="P8844" t="s">
        <v>8541</v>
      </c>
      <c r="Q8844">
        <v>94110</v>
      </c>
      <c r="R8844" t="s">
        <v>8542</v>
      </c>
      <c r="S8844" t="s">
        <v>8073</v>
      </c>
      <c r="T8844" t="s">
        <v>7738</v>
      </c>
    </row>
    <row r="8845" spans="1:20" x14ac:dyDescent="0.25">
      <c r="A8845" t="s">
        <v>7057</v>
      </c>
      <c r="B8845" s="2">
        <v>41961</v>
      </c>
      <c r="C8845" s="2">
        <v>41963</v>
      </c>
      <c r="D8845" t="s">
        <v>11</v>
      </c>
      <c r="E8845" t="s">
        <v>169</v>
      </c>
      <c r="F8845" t="s">
        <v>4707</v>
      </c>
      <c r="G8845" s="1">
        <v>6715</v>
      </c>
      <c r="H8845">
        <v>5</v>
      </c>
      <c r="I8845">
        <v>0</v>
      </c>
      <c r="J8845" s="1">
        <v>167875</v>
      </c>
      <c r="K8845" t="s">
        <v>9128</v>
      </c>
      <c r="L8845" t="s">
        <v>9133</v>
      </c>
      <c r="M8845" t="s">
        <v>10782</v>
      </c>
      <c r="N8845" t="s">
        <v>8536</v>
      </c>
      <c r="O8845" t="s">
        <v>8593</v>
      </c>
      <c r="P8845" t="s">
        <v>8569</v>
      </c>
      <c r="Q8845">
        <v>55407</v>
      </c>
      <c r="R8845" t="s">
        <v>8551</v>
      </c>
      <c r="S8845" t="s">
        <v>7774</v>
      </c>
      <c r="T8845" t="s">
        <v>7738</v>
      </c>
    </row>
    <row r="8846" spans="1:20" x14ac:dyDescent="0.25">
      <c r="A8846" t="s">
        <v>7058</v>
      </c>
      <c r="B8846" s="2">
        <v>43087</v>
      </c>
      <c r="C8846" s="2">
        <v>43092</v>
      </c>
      <c r="D8846" t="s">
        <v>19</v>
      </c>
      <c r="E8846" t="s">
        <v>2052</v>
      </c>
      <c r="F8846" t="s">
        <v>2815</v>
      </c>
      <c r="G8846" s="1">
        <v>7236</v>
      </c>
      <c r="H8846">
        <v>3</v>
      </c>
      <c r="I8846">
        <v>7</v>
      </c>
      <c r="J8846" s="1">
        <v>-603</v>
      </c>
      <c r="K8846" t="s">
        <v>9128</v>
      </c>
      <c r="L8846" t="s">
        <v>9142</v>
      </c>
      <c r="M8846" t="s">
        <v>10348</v>
      </c>
      <c r="N8846" t="s">
        <v>8536</v>
      </c>
      <c r="O8846" t="s">
        <v>8603</v>
      </c>
      <c r="P8846" t="s">
        <v>8604</v>
      </c>
      <c r="Q8846">
        <v>43229</v>
      </c>
      <c r="R8846" t="s">
        <v>8561</v>
      </c>
      <c r="S8846" t="s">
        <v>8181</v>
      </c>
      <c r="T8846" t="s">
        <v>7736</v>
      </c>
    </row>
    <row r="8847" spans="1:20" x14ac:dyDescent="0.25">
      <c r="A8847" t="s">
        <v>7058</v>
      </c>
      <c r="B8847" s="2">
        <v>43087</v>
      </c>
      <c r="C8847" s="2">
        <v>43092</v>
      </c>
      <c r="D8847" t="s">
        <v>19</v>
      </c>
      <c r="E8847" t="s">
        <v>2052</v>
      </c>
      <c r="F8847" t="s">
        <v>273</v>
      </c>
      <c r="G8847" s="1">
        <v>4824</v>
      </c>
      <c r="H8847">
        <v>3</v>
      </c>
      <c r="I8847">
        <v>2</v>
      </c>
      <c r="J8847" s="1">
        <v>17487</v>
      </c>
      <c r="K8847" t="s">
        <v>9128</v>
      </c>
      <c r="L8847" t="s">
        <v>9191</v>
      </c>
      <c r="M8847" t="s">
        <v>9271</v>
      </c>
      <c r="N8847" t="s">
        <v>8536</v>
      </c>
      <c r="O8847" t="s">
        <v>8603</v>
      </c>
      <c r="P8847" t="s">
        <v>8604</v>
      </c>
      <c r="Q8847">
        <v>43229</v>
      </c>
      <c r="R8847" t="s">
        <v>8561</v>
      </c>
      <c r="S8847" t="s">
        <v>8181</v>
      </c>
      <c r="T8847" t="s">
        <v>7736</v>
      </c>
    </row>
    <row r="8848" spans="1:20" x14ac:dyDescent="0.25">
      <c r="A8848" t="s">
        <v>7058</v>
      </c>
      <c r="B8848" s="2">
        <v>43087</v>
      </c>
      <c r="C8848" s="2">
        <v>43092</v>
      </c>
      <c r="D8848" t="s">
        <v>19</v>
      </c>
      <c r="E8848" t="s">
        <v>2052</v>
      </c>
      <c r="F8848" t="s">
        <v>792</v>
      </c>
      <c r="G8848" s="1">
        <v>9136</v>
      </c>
      <c r="H8848">
        <v>5</v>
      </c>
      <c r="I8848">
        <v>2</v>
      </c>
      <c r="J8848" s="1">
        <v>29692</v>
      </c>
      <c r="K8848" t="s">
        <v>9128</v>
      </c>
      <c r="L8848" t="s">
        <v>9148</v>
      </c>
      <c r="M8848" t="s">
        <v>9535</v>
      </c>
      <c r="N8848" t="s">
        <v>8536</v>
      </c>
      <c r="O8848" t="s">
        <v>8603</v>
      </c>
      <c r="P8848" t="s">
        <v>8604</v>
      </c>
      <c r="Q8848">
        <v>43229</v>
      </c>
      <c r="R8848" t="s">
        <v>8561</v>
      </c>
      <c r="S8848" t="s">
        <v>8181</v>
      </c>
      <c r="T8848" t="s">
        <v>7736</v>
      </c>
    </row>
    <row r="8849" spans="1:20" x14ac:dyDescent="0.25">
      <c r="A8849" t="s">
        <v>7058</v>
      </c>
      <c r="B8849" s="2">
        <v>43087</v>
      </c>
      <c r="C8849" s="2">
        <v>43092</v>
      </c>
      <c r="D8849" t="s">
        <v>19</v>
      </c>
      <c r="E8849" t="s">
        <v>2052</v>
      </c>
      <c r="F8849" t="s">
        <v>1517</v>
      </c>
      <c r="G8849" s="1">
        <v>130112</v>
      </c>
      <c r="H8849">
        <v>2</v>
      </c>
      <c r="I8849">
        <v>2</v>
      </c>
      <c r="J8849" s="1">
        <v>130112</v>
      </c>
      <c r="K8849" t="s">
        <v>9128</v>
      </c>
      <c r="L8849" t="s">
        <v>9144</v>
      </c>
      <c r="M8849" t="s">
        <v>9860</v>
      </c>
      <c r="N8849" t="s">
        <v>8536</v>
      </c>
      <c r="O8849" t="s">
        <v>8603</v>
      </c>
      <c r="P8849" t="s">
        <v>8604</v>
      </c>
      <c r="Q8849">
        <v>43229</v>
      </c>
      <c r="R8849" t="s">
        <v>8561</v>
      </c>
      <c r="S8849" t="s">
        <v>8181</v>
      </c>
      <c r="T8849" t="s">
        <v>7736</v>
      </c>
    </row>
    <row r="8850" spans="1:20" x14ac:dyDescent="0.25">
      <c r="A8850" t="s">
        <v>7059</v>
      </c>
      <c r="B8850" s="2">
        <v>42187</v>
      </c>
      <c r="C8850" s="2">
        <v>42189</v>
      </c>
      <c r="D8850" t="s">
        <v>79</v>
      </c>
      <c r="E8850" t="s">
        <v>590</v>
      </c>
      <c r="F8850" t="s">
        <v>1955</v>
      </c>
      <c r="G8850" s="1">
        <v>7424</v>
      </c>
      <c r="H8850">
        <v>1</v>
      </c>
      <c r="I8850">
        <v>2</v>
      </c>
      <c r="J8850" s="1">
        <v>8352</v>
      </c>
      <c r="K8850" t="s">
        <v>9139</v>
      </c>
      <c r="L8850" t="s">
        <v>9140</v>
      </c>
      <c r="M8850" t="s">
        <v>10046</v>
      </c>
      <c r="N8850" t="s">
        <v>8536</v>
      </c>
      <c r="O8850" t="s">
        <v>8835</v>
      </c>
      <c r="P8850" t="s">
        <v>8546</v>
      </c>
      <c r="Q8850">
        <v>27604</v>
      </c>
      <c r="R8850" t="s">
        <v>8539</v>
      </c>
      <c r="S8850" t="s">
        <v>7873</v>
      </c>
      <c r="T8850" t="s">
        <v>7738</v>
      </c>
    </row>
    <row r="8851" spans="1:20" x14ac:dyDescent="0.25">
      <c r="A8851" t="s">
        <v>7059</v>
      </c>
      <c r="B8851" s="2">
        <v>42187</v>
      </c>
      <c r="C8851" s="2">
        <v>42189</v>
      </c>
      <c r="D8851" t="s">
        <v>79</v>
      </c>
      <c r="E8851" t="s">
        <v>590</v>
      </c>
      <c r="F8851" t="s">
        <v>1896</v>
      </c>
      <c r="G8851" s="1">
        <v>15984</v>
      </c>
      <c r="H8851">
        <v>10</v>
      </c>
      <c r="I8851">
        <v>2</v>
      </c>
      <c r="J8851" s="1">
        <v>45954</v>
      </c>
      <c r="K8851" t="s">
        <v>9123</v>
      </c>
      <c r="L8851" t="s">
        <v>9135</v>
      </c>
      <c r="M8851" t="s">
        <v>10020</v>
      </c>
      <c r="N8851" t="s">
        <v>8536</v>
      </c>
      <c r="O8851" t="s">
        <v>8835</v>
      </c>
      <c r="P8851" t="s">
        <v>8546</v>
      </c>
      <c r="Q8851">
        <v>27604</v>
      </c>
      <c r="R8851" t="s">
        <v>8539</v>
      </c>
      <c r="S8851" t="s">
        <v>7873</v>
      </c>
      <c r="T8851" t="s">
        <v>7738</v>
      </c>
    </row>
    <row r="8852" spans="1:20" x14ac:dyDescent="0.25">
      <c r="A8852" t="s">
        <v>7059</v>
      </c>
      <c r="B8852" s="2">
        <v>42187</v>
      </c>
      <c r="C8852" s="2">
        <v>42189</v>
      </c>
      <c r="D8852" t="s">
        <v>79</v>
      </c>
      <c r="E8852" t="s">
        <v>590</v>
      </c>
      <c r="F8852" t="s">
        <v>1105</v>
      </c>
      <c r="G8852" s="1">
        <v>2892</v>
      </c>
      <c r="H8852">
        <v>2</v>
      </c>
      <c r="I8852">
        <v>7</v>
      </c>
      <c r="J8852" s="1">
        <v>-23136</v>
      </c>
      <c r="K8852" t="s">
        <v>9128</v>
      </c>
      <c r="L8852" t="s">
        <v>9142</v>
      </c>
      <c r="M8852" t="s">
        <v>9683</v>
      </c>
      <c r="N8852" t="s">
        <v>8536</v>
      </c>
      <c r="O8852" t="s">
        <v>8835</v>
      </c>
      <c r="P8852" t="s">
        <v>8546</v>
      </c>
      <c r="Q8852">
        <v>27604</v>
      </c>
      <c r="R8852" t="s">
        <v>8539</v>
      </c>
      <c r="S8852" t="s">
        <v>7873</v>
      </c>
      <c r="T8852" t="s">
        <v>7738</v>
      </c>
    </row>
    <row r="8853" spans="1:20" x14ac:dyDescent="0.25">
      <c r="A8853" t="s">
        <v>7059</v>
      </c>
      <c r="B8853" s="2">
        <v>42187</v>
      </c>
      <c r="C8853" s="2">
        <v>42189</v>
      </c>
      <c r="D8853" t="s">
        <v>79</v>
      </c>
      <c r="E8853" t="s">
        <v>590</v>
      </c>
      <c r="F8853" t="s">
        <v>1484</v>
      </c>
      <c r="G8853" s="1">
        <v>9392</v>
      </c>
      <c r="H8853">
        <v>2</v>
      </c>
      <c r="I8853">
        <v>2</v>
      </c>
      <c r="J8853" s="1">
        <v>32872</v>
      </c>
      <c r="K8853" t="s">
        <v>9128</v>
      </c>
      <c r="L8853" t="s">
        <v>9148</v>
      </c>
      <c r="M8853" t="s">
        <v>9844</v>
      </c>
      <c r="N8853" t="s">
        <v>8536</v>
      </c>
      <c r="O8853" t="s">
        <v>8835</v>
      </c>
      <c r="P8853" t="s">
        <v>8546</v>
      </c>
      <c r="Q8853">
        <v>27604</v>
      </c>
      <c r="R8853" t="s">
        <v>8539</v>
      </c>
      <c r="S8853" t="s">
        <v>7873</v>
      </c>
      <c r="T8853" t="s">
        <v>7738</v>
      </c>
    </row>
    <row r="8854" spans="1:20" x14ac:dyDescent="0.25">
      <c r="A8854" t="s">
        <v>7060</v>
      </c>
      <c r="B8854" s="2">
        <v>41920</v>
      </c>
      <c r="C8854" s="2">
        <v>41925</v>
      </c>
      <c r="D8854" t="s">
        <v>11</v>
      </c>
      <c r="E8854" t="s">
        <v>165</v>
      </c>
      <c r="F8854" t="s">
        <v>2232</v>
      </c>
      <c r="G8854" s="1">
        <v>12392</v>
      </c>
      <c r="H8854">
        <v>4</v>
      </c>
      <c r="I8854">
        <v>0</v>
      </c>
      <c r="J8854" s="1">
        <v>55764</v>
      </c>
      <c r="K8854" t="s">
        <v>9128</v>
      </c>
      <c r="L8854" t="s">
        <v>9148</v>
      </c>
      <c r="M8854" t="s">
        <v>10144</v>
      </c>
      <c r="N8854" t="s">
        <v>8536</v>
      </c>
      <c r="O8854" t="s">
        <v>8576</v>
      </c>
      <c r="P8854" t="s">
        <v>8577</v>
      </c>
      <c r="Q8854">
        <v>10011</v>
      </c>
      <c r="R8854" t="s">
        <v>8561</v>
      </c>
      <c r="S8854" t="s">
        <v>7773</v>
      </c>
      <c r="T8854" t="s">
        <v>7736</v>
      </c>
    </row>
    <row r="8855" spans="1:20" x14ac:dyDescent="0.25">
      <c r="A8855" t="s">
        <v>7061</v>
      </c>
      <c r="B8855" s="2">
        <v>42269</v>
      </c>
      <c r="C8855" s="2">
        <v>42272</v>
      </c>
      <c r="D8855" t="s">
        <v>79</v>
      </c>
      <c r="E8855" t="s">
        <v>1721</v>
      </c>
      <c r="F8855" t="s">
        <v>2738</v>
      </c>
      <c r="G8855" s="1">
        <v>556</v>
      </c>
      <c r="H8855">
        <v>5</v>
      </c>
      <c r="I8855">
        <v>2</v>
      </c>
      <c r="J8855" s="1">
        <v>6255</v>
      </c>
      <c r="K8855" t="s">
        <v>9128</v>
      </c>
      <c r="L8855" t="s">
        <v>9273</v>
      </c>
      <c r="M8855" t="s">
        <v>10323</v>
      </c>
      <c r="N8855" t="s">
        <v>8536</v>
      </c>
      <c r="O8855" t="s">
        <v>8559</v>
      </c>
      <c r="P8855" t="s">
        <v>8560</v>
      </c>
      <c r="Q8855">
        <v>19143</v>
      </c>
      <c r="R8855" t="s">
        <v>8561</v>
      </c>
      <c r="S8855" t="s">
        <v>8121</v>
      </c>
      <c r="T8855" t="s">
        <v>7736</v>
      </c>
    </row>
    <row r="8856" spans="1:20" x14ac:dyDescent="0.25">
      <c r="A8856" t="s">
        <v>7061</v>
      </c>
      <c r="B8856" s="2">
        <v>42269</v>
      </c>
      <c r="C8856" s="2">
        <v>42272</v>
      </c>
      <c r="D8856" t="s">
        <v>79</v>
      </c>
      <c r="E8856" t="s">
        <v>1721</v>
      </c>
      <c r="F8856" t="s">
        <v>447</v>
      </c>
      <c r="G8856" s="1">
        <v>617976</v>
      </c>
      <c r="H8856">
        <v>3</v>
      </c>
      <c r="I8856">
        <v>2</v>
      </c>
      <c r="J8856" s="1">
        <v>-77247</v>
      </c>
      <c r="K8856" t="s">
        <v>9139</v>
      </c>
      <c r="L8856" t="s">
        <v>9162</v>
      </c>
      <c r="M8856" t="s">
        <v>9359</v>
      </c>
      <c r="N8856" t="s">
        <v>8536</v>
      </c>
      <c r="O8856" t="s">
        <v>8559</v>
      </c>
      <c r="P8856" t="s">
        <v>8560</v>
      </c>
      <c r="Q8856">
        <v>19143</v>
      </c>
      <c r="R8856" t="s">
        <v>8561</v>
      </c>
      <c r="S8856" t="s">
        <v>8121</v>
      </c>
      <c r="T8856" t="s">
        <v>7736</v>
      </c>
    </row>
    <row r="8857" spans="1:20" x14ac:dyDescent="0.25">
      <c r="A8857" t="s">
        <v>7062</v>
      </c>
      <c r="B8857" s="2">
        <v>43093</v>
      </c>
      <c r="C8857" s="2">
        <v>43099</v>
      </c>
      <c r="D8857" t="s">
        <v>19</v>
      </c>
      <c r="E8857" t="s">
        <v>1408</v>
      </c>
      <c r="F8857" t="s">
        <v>442</v>
      </c>
      <c r="G8857" s="1">
        <v>21312</v>
      </c>
      <c r="H8857">
        <v>3</v>
      </c>
      <c r="I8857">
        <v>2</v>
      </c>
      <c r="J8857" s="1">
        <v>7992</v>
      </c>
      <c r="K8857" t="s">
        <v>9128</v>
      </c>
      <c r="L8857" t="s">
        <v>9142</v>
      </c>
      <c r="M8857" t="s">
        <v>9355</v>
      </c>
      <c r="N8857" t="s">
        <v>8536</v>
      </c>
      <c r="O8857" t="s">
        <v>8932</v>
      </c>
      <c r="P8857" t="s">
        <v>8933</v>
      </c>
      <c r="Q8857">
        <v>83642</v>
      </c>
      <c r="R8857" t="s">
        <v>8542</v>
      </c>
      <c r="S8857" t="s">
        <v>8055</v>
      </c>
      <c r="T8857" t="s">
        <v>7738</v>
      </c>
    </row>
    <row r="8858" spans="1:20" x14ac:dyDescent="0.25">
      <c r="A8858" t="s">
        <v>7063</v>
      </c>
      <c r="B8858" s="2">
        <v>43021</v>
      </c>
      <c r="C8858" s="2">
        <v>43028</v>
      </c>
      <c r="D8858" t="s">
        <v>19</v>
      </c>
      <c r="E8858" t="s">
        <v>2225</v>
      </c>
      <c r="F8858" t="s">
        <v>689</v>
      </c>
      <c r="G8858" s="1">
        <v>20994</v>
      </c>
      <c r="H8858">
        <v>6</v>
      </c>
      <c r="I8858">
        <v>0</v>
      </c>
      <c r="J8858" s="1">
        <v>398886</v>
      </c>
      <c r="K8858" t="s">
        <v>9139</v>
      </c>
      <c r="L8858" t="s">
        <v>9162</v>
      </c>
      <c r="M8858" t="s">
        <v>9485</v>
      </c>
      <c r="N8858" t="s">
        <v>8536</v>
      </c>
      <c r="O8858" t="s">
        <v>8886</v>
      </c>
      <c r="P8858" t="s">
        <v>8541</v>
      </c>
      <c r="Q8858">
        <v>95823</v>
      </c>
      <c r="R8858" t="s">
        <v>8542</v>
      </c>
      <c r="S8858" t="s">
        <v>8216</v>
      </c>
      <c r="T8858" t="s">
        <v>7738</v>
      </c>
    </row>
    <row r="8859" spans="1:20" x14ac:dyDescent="0.25">
      <c r="A8859" t="s">
        <v>7063</v>
      </c>
      <c r="B8859" s="2">
        <v>43021</v>
      </c>
      <c r="C8859" s="2">
        <v>43028</v>
      </c>
      <c r="D8859" t="s">
        <v>19</v>
      </c>
      <c r="E8859" t="s">
        <v>2225</v>
      </c>
      <c r="F8859" t="s">
        <v>3479</v>
      </c>
      <c r="G8859" s="1">
        <v>31984</v>
      </c>
      <c r="H8859">
        <v>2</v>
      </c>
      <c r="I8859">
        <v>2</v>
      </c>
      <c r="J8859" s="1">
        <v>-7996</v>
      </c>
      <c r="K8859" t="s">
        <v>9139</v>
      </c>
      <c r="L8859" t="s">
        <v>9140</v>
      </c>
      <c r="M8859" t="s">
        <v>10543</v>
      </c>
      <c r="N8859" t="s">
        <v>8536</v>
      </c>
      <c r="O8859" t="s">
        <v>8886</v>
      </c>
      <c r="P8859" t="s">
        <v>8541</v>
      </c>
      <c r="Q8859">
        <v>95823</v>
      </c>
      <c r="R8859" t="s">
        <v>8542</v>
      </c>
      <c r="S8859" t="s">
        <v>8216</v>
      </c>
      <c r="T8859" t="s">
        <v>7738</v>
      </c>
    </row>
    <row r="8860" spans="1:20" x14ac:dyDescent="0.25">
      <c r="A8860" t="s">
        <v>7063</v>
      </c>
      <c r="B8860" s="2">
        <v>43021</v>
      </c>
      <c r="C8860" s="2">
        <v>43028</v>
      </c>
      <c r="D8860" t="s">
        <v>19</v>
      </c>
      <c r="E8860" t="s">
        <v>2225</v>
      </c>
      <c r="F8860" t="s">
        <v>899</v>
      </c>
      <c r="G8860" s="1">
        <v>508396</v>
      </c>
      <c r="H8860">
        <v>5</v>
      </c>
      <c r="I8860">
        <v>2</v>
      </c>
      <c r="J8860" s="1">
        <v>1906485</v>
      </c>
      <c r="K8860" t="s">
        <v>9128</v>
      </c>
      <c r="L8860" t="s">
        <v>9142</v>
      </c>
      <c r="M8860" t="s">
        <v>9591</v>
      </c>
      <c r="N8860" t="s">
        <v>8536</v>
      </c>
      <c r="O8860" t="s">
        <v>8886</v>
      </c>
      <c r="P8860" t="s">
        <v>8541</v>
      </c>
      <c r="Q8860">
        <v>95823</v>
      </c>
      <c r="R8860" t="s">
        <v>8542</v>
      </c>
      <c r="S8860" t="s">
        <v>8216</v>
      </c>
      <c r="T8860" t="s">
        <v>7738</v>
      </c>
    </row>
    <row r="8861" spans="1:20" x14ac:dyDescent="0.25">
      <c r="A8861" t="s">
        <v>7064</v>
      </c>
      <c r="B8861" s="2">
        <v>42967</v>
      </c>
      <c r="C8861" s="2">
        <v>42973</v>
      </c>
      <c r="D8861" t="s">
        <v>19</v>
      </c>
      <c r="E8861" t="s">
        <v>2330</v>
      </c>
      <c r="F8861" t="s">
        <v>3856</v>
      </c>
      <c r="G8861" s="1">
        <v>3596</v>
      </c>
      <c r="H8861">
        <v>1</v>
      </c>
      <c r="I8861">
        <v>2</v>
      </c>
      <c r="J8861" s="1">
        <v>3596</v>
      </c>
      <c r="K8861" t="s">
        <v>9139</v>
      </c>
      <c r="L8861" t="s">
        <v>9140</v>
      </c>
      <c r="M8861" t="s">
        <v>10626</v>
      </c>
      <c r="N8861" t="s">
        <v>8536</v>
      </c>
      <c r="O8861" t="s">
        <v>8599</v>
      </c>
      <c r="P8861" t="s">
        <v>8546</v>
      </c>
      <c r="Q8861">
        <v>28205</v>
      </c>
      <c r="R8861" t="s">
        <v>8539</v>
      </c>
      <c r="S8861" t="s">
        <v>8237</v>
      </c>
      <c r="T8861" t="s">
        <v>7744</v>
      </c>
    </row>
    <row r="8862" spans="1:20" x14ac:dyDescent="0.25">
      <c r="A8862" t="s">
        <v>7065</v>
      </c>
      <c r="B8862" s="2">
        <v>42258</v>
      </c>
      <c r="C8862" s="2">
        <v>42265</v>
      </c>
      <c r="D8862" t="s">
        <v>19</v>
      </c>
      <c r="E8862" t="s">
        <v>1717</v>
      </c>
      <c r="F8862" t="s">
        <v>4584</v>
      </c>
      <c r="G8862" s="1">
        <v>3105</v>
      </c>
      <c r="H8862">
        <v>3</v>
      </c>
      <c r="I8862">
        <v>0</v>
      </c>
      <c r="J8862" s="1">
        <v>14904</v>
      </c>
      <c r="K8862" t="s">
        <v>9128</v>
      </c>
      <c r="L8862" t="s">
        <v>9129</v>
      </c>
      <c r="M8862" t="s">
        <v>10759</v>
      </c>
      <c r="N8862" t="s">
        <v>8536</v>
      </c>
      <c r="O8862" t="s">
        <v>8849</v>
      </c>
      <c r="P8862" t="s">
        <v>8630</v>
      </c>
      <c r="Q8862">
        <v>7501</v>
      </c>
      <c r="R8862" t="s">
        <v>8561</v>
      </c>
      <c r="S8862" t="s">
        <v>8119</v>
      </c>
      <c r="T8862" t="s">
        <v>7744</v>
      </c>
    </row>
    <row r="8863" spans="1:20" x14ac:dyDescent="0.25">
      <c r="A8863" t="s">
        <v>7065</v>
      </c>
      <c r="B8863" s="2">
        <v>42258</v>
      </c>
      <c r="C8863" s="2">
        <v>42265</v>
      </c>
      <c r="D8863" t="s">
        <v>19</v>
      </c>
      <c r="E8863" t="s">
        <v>1717</v>
      </c>
      <c r="F8863" t="s">
        <v>3194</v>
      </c>
      <c r="G8863" s="1">
        <v>892</v>
      </c>
      <c r="H8863">
        <v>4</v>
      </c>
      <c r="I8863">
        <v>0</v>
      </c>
      <c r="J8863" s="1">
        <v>39248</v>
      </c>
      <c r="K8863" t="s">
        <v>9123</v>
      </c>
      <c r="L8863" t="s">
        <v>9135</v>
      </c>
      <c r="M8863" t="s">
        <v>10461</v>
      </c>
      <c r="N8863" t="s">
        <v>8536</v>
      </c>
      <c r="O8863" t="s">
        <v>8849</v>
      </c>
      <c r="P8863" t="s">
        <v>8630</v>
      </c>
      <c r="Q8863">
        <v>7501</v>
      </c>
      <c r="R8863" t="s">
        <v>8561</v>
      </c>
      <c r="S8863" t="s">
        <v>8119</v>
      </c>
      <c r="T8863" t="s">
        <v>7744</v>
      </c>
    </row>
    <row r="8864" spans="1:20" x14ac:dyDescent="0.25">
      <c r="A8864" t="s">
        <v>7065</v>
      </c>
      <c r="B8864" s="2">
        <v>42258</v>
      </c>
      <c r="C8864" s="2">
        <v>42265</v>
      </c>
      <c r="D8864" t="s">
        <v>19</v>
      </c>
      <c r="E8864" t="s">
        <v>1717</v>
      </c>
      <c r="F8864" t="s">
        <v>546</v>
      </c>
      <c r="G8864" s="1">
        <v>2096</v>
      </c>
      <c r="H8864">
        <v>4</v>
      </c>
      <c r="I8864">
        <v>0</v>
      </c>
      <c r="J8864" s="1">
        <v>96416</v>
      </c>
      <c r="K8864" t="s">
        <v>9128</v>
      </c>
      <c r="L8864" t="s">
        <v>9142</v>
      </c>
      <c r="M8864" t="s">
        <v>9411</v>
      </c>
      <c r="N8864" t="s">
        <v>8536</v>
      </c>
      <c r="O8864" t="s">
        <v>8849</v>
      </c>
      <c r="P8864" t="s">
        <v>8630</v>
      </c>
      <c r="Q8864">
        <v>7501</v>
      </c>
      <c r="R8864" t="s">
        <v>8561</v>
      </c>
      <c r="S8864" t="s">
        <v>8119</v>
      </c>
      <c r="T8864" t="s">
        <v>7744</v>
      </c>
    </row>
    <row r="8865" spans="1:20" x14ac:dyDescent="0.25">
      <c r="A8865" t="s">
        <v>7065</v>
      </c>
      <c r="B8865" s="2">
        <v>42258</v>
      </c>
      <c r="C8865" s="2">
        <v>42265</v>
      </c>
      <c r="D8865" t="s">
        <v>19</v>
      </c>
      <c r="E8865" t="s">
        <v>1717</v>
      </c>
      <c r="F8865" t="s">
        <v>2484</v>
      </c>
      <c r="G8865" s="1">
        <v>11104</v>
      </c>
      <c r="H8865">
        <v>4</v>
      </c>
      <c r="I8865">
        <v>0</v>
      </c>
      <c r="J8865" s="1">
        <v>299808</v>
      </c>
      <c r="K8865" t="s">
        <v>9128</v>
      </c>
      <c r="L8865" t="s">
        <v>9144</v>
      </c>
      <c r="M8865" t="s">
        <v>10231</v>
      </c>
      <c r="N8865" t="s">
        <v>8536</v>
      </c>
      <c r="O8865" t="s">
        <v>8849</v>
      </c>
      <c r="P8865" t="s">
        <v>8630</v>
      </c>
      <c r="Q8865">
        <v>7501</v>
      </c>
      <c r="R8865" t="s">
        <v>8561</v>
      </c>
      <c r="S8865" t="s">
        <v>8119</v>
      </c>
      <c r="T8865" t="s">
        <v>7744</v>
      </c>
    </row>
    <row r="8866" spans="1:20" x14ac:dyDescent="0.25">
      <c r="A8866" t="s">
        <v>7065</v>
      </c>
      <c r="B8866" s="2">
        <v>42258</v>
      </c>
      <c r="C8866" s="2">
        <v>42265</v>
      </c>
      <c r="D8866" t="s">
        <v>19</v>
      </c>
      <c r="E8866" t="s">
        <v>1717</v>
      </c>
      <c r="F8866" t="s">
        <v>4557</v>
      </c>
      <c r="G8866" s="1">
        <v>3888</v>
      </c>
      <c r="H8866">
        <v>6</v>
      </c>
      <c r="I8866">
        <v>0</v>
      </c>
      <c r="J8866" s="1">
        <v>186624</v>
      </c>
      <c r="K8866" t="s">
        <v>9128</v>
      </c>
      <c r="L8866" t="s">
        <v>9148</v>
      </c>
      <c r="M8866" t="s">
        <v>10755</v>
      </c>
      <c r="N8866" t="s">
        <v>8536</v>
      </c>
      <c r="O8866" t="s">
        <v>8849</v>
      </c>
      <c r="P8866" t="s">
        <v>8630</v>
      </c>
      <c r="Q8866">
        <v>7501</v>
      </c>
      <c r="R8866" t="s">
        <v>8561</v>
      </c>
      <c r="S8866" t="s">
        <v>8119</v>
      </c>
      <c r="T8866" t="s">
        <v>7744</v>
      </c>
    </row>
    <row r="8867" spans="1:20" x14ac:dyDescent="0.25">
      <c r="A8867" t="s">
        <v>7066</v>
      </c>
      <c r="B8867" s="2">
        <v>42358</v>
      </c>
      <c r="C8867" s="2">
        <v>42364</v>
      </c>
      <c r="D8867" t="s">
        <v>19</v>
      </c>
      <c r="E8867" t="s">
        <v>3216</v>
      </c>
      <c r="F8867" t="s">
        <v>2736</v>
      </c>
      <c r="G8867" s="1">
        <v>3627</v>
      </c>
      <c r="H8867">
        <v>3</v>
      </c>
      <c r="I8867">
        <v>0</v>
      </c>
      <c r="J8867" s="1">
        <v>10881</v>
      </c>
      <c r="K8867" t="s">
        <v>9128</v>
      </c>
      <c r="L8867" t="s">
        <v>9144</v>
      </c>
      <c r="M8867" t="s">
        <v>10322</v>
      </c>
      <c r="N8867" t="s">
        <v>8536</v>
      </c>
      <c r="O8867" t="s">
        <v>8653</v>
      </c>
      <c r="P8867" t="s">
        <v>8583</v>
      </c>
      <c r="Q8867">
        <v>22204</v>
      </c>
      <c r="R8867" t="s">
        <v>8539</v>
      </c>
      <c r="S8867" t="s">
        <v>8360</v>
      </c>
      <c r="T8867" t="s">
        <v>7736</v>
      </c>
    </row>
    <row r="8868" spans="1:20" x14ac:dyDescent="0.25">
      <c r="A8868" t="s">
        <v>7067</v>
      </c>
      <c r="B8868" s="2">
        <v>41902</v>
      </c>
      <c r="C8868" s="2">
        <v>41905</v>
      </c>
      <c r="D8868" t="s">
        <v>79</v>
      </c>
      <c r="E8868" t="s">
        <v>5320</v>
      </c>
      <c r="F8868" t="s">
        <v>4274</v>
      </c>
      <c r="G8868" s="1">
        <v>49343</v>
      </c>
      <c r="H8868">
        <v>5</v>
      </c>
      <c r="I8868">
        <v>3</v>
      </c>
      <c r="J8868" s="1">
        <v>-7049</v>
      </c>
      <c r="K8868" t="s">
        <v>9123</v>
      </c>
      <c r="L8868" t="s">
        <v>9124</v>
      </c>
      <c r="M8868" t="s">
        <v>10709</v>
      </c>
      <c r="N8868" t="s">
        <v>8536</v>
      </c>
      <c r="O8868" t="s">
        <v>8579</v>
      </c>
      <c r="P8868" t="s">
        <v>8566</v>
      </c>
      <c r="Q8868">
        <v>60653</v>
      </c>
      <c r="R8868" t="s">
        <v>8551</v>
      </c>
      <c r="S8868" t="s">
        <v>8504</v>
      </c>
      <c r="T8868" t="s">
        <v>7736</v>
      </c>
    </row>
    <row r="8869" spans="1:20" x14ac:dyDescent="0.25">
      <c r="A8869" t="s">
        <v>7067</v>
      </c>
      <c r="B8869" s="2">
        <v>41902</v>
      </c>
      <c r="C8869" s="2">
        <v>41905</v>
      </c>
      <c r="D8869" t="s">
        <v>79</v>
      </c>
      <c r="E8869" t="s">
        <v>5320</v>
      </c>
      <c r="F8869" t="s">
        <v>2429</v>
      </c>
      <c r="G8869" s="1">
        <v>1112</v>
      </c>
      <c r="H8869">
        <v>2</v>
      </c>
      <c r="I8869">
        <v>2</v>
      </c>
      <c r="J8869" s="1">
        <v>3475</v>
      </c>
      <c r="K8869" t="s">
        <v>9139</v>
      </c>
      <c r="L8869" t="s">
        <v>9140</v>
      </c>
      <c r="M8869" t="s">
        <v>10214</v>
      </c>
      <c r="N8869" t="s">
        <v>8536</v>
      </c>
      <c r="O8869" t="s">
        <v>8579</v>
      </c>
      <c r="P8869" t="s">
        <v>8566</v>
      </c>
      <c r="Q8869">
        <v>60653</v>
      </c>
      <c r="R8869" t="s">
        <v>8551</v>
      </c>
      <c r="S8869" t="s">
        <v>8504</v>
      </c>
      <c r="T8869" t="s">
        <v>7736</v>
      </c>
    </row>
    <row r="8870" spans="1:20" x14ac:dyDescent="0.25">
      <c r="A8870" t="s">
        <v>7068</v>
      </c>
      <c r="B8870" s="2">
        <v>42678</v>
      </c>
      <c r="C8870" s="2">
        <v>42682</v>
      </c>
      <c r="D8870" t="s">
        <v>19</v>
      </c>
      <c r="E8870" t="s">
        <v>3827</v>
      </c>
      <c r="F8870" t="s">
        <v>5584</v>
      </c>
      <c r="G8870" s="1">
        <v>6864</v>
      </c>
      <c r="H8870">
        <v>2</v>
      </c>
      <c r="I8870">
        <v>2</v>
      </c>
      <c r="J8870" s="1">
        <v>7722</v>
      </c>
      <c r="K8870" t="s">
        <v>9139</v>
      </c>
      <c r="L8870" t="s">
        <v>9296</v>
      </c>
      <c r="M8870" t="s">
        <v>10872</v>
      </c>
      <c r="N8870" t="s">
        <v>8536</v>
      </c>
      <c r="O8870" t="s">
        <v>8642</v>
      </c>
      <c r="P8870" t="s">
        <v>8541</v>
      </c>
      <c r="Q8870">
        <v>92037</v>
      </c>
      <c r="R8870" t="s">
        <v>8542</v>
      </c>
      <c r="S8870" t="s">
        <v>8431</v>
      </c>
      <c r="T8870" t="s">
        <v>7736</v>
      </c>
    </row>
    <row r="8871" spans="1:20" x14ac:dyDescent="0.25">
      <c r="A8871" t="s">
        <v>7069</v>
      </c>
      <c r="B8871" s="2">
        <v>43070</v>
      </c>
      <c r="C8871" s="2">
        <v>43075</v>
      </c>
      <c r="D8871" t="s">
        <v>19</v>
      </c>
      <c r="E8871" t="s">
        <v>279</v>
      </c>
      <c r="F8871" t="s">
        <v>3382</v>
      </c>
      <c r="G8871" s="1">
        <v>1592</v>
      </c>
      <c r="H8871">
        <v>5</v>
      </c>
      <c r="I8871">
        <v>2</v>
      </c>
      <c r="J8871" s="1">
        <v>5373</v>
      </c>
      <c r="K8871" t="s">
        <v>9128</v>
      </c>
      <c r="L8871" t="s">
        <v>9142</v>
      </c>
      <c r="M8871" t="s">
        <v>10518</v>
      </c>
      <c r="N8871" t="s">
        <v>8536</v>
      </c>
      <c r="O8871" t="s">
        <v>8547</v>
      </c>
      <c r="P8871" t="s">
        <v>8548</v>
      </c>
      <c r="Q8871">
        <v>98105</v>
      </c>
      <c r="R8871" t="s">
        <v>8542</v>
      </c>
      <c r="S8871" t="s">
        <v>7802</v>
      </c>
      <c r="T8871" t="s">
        <v>7738</v>
      </c>
    </row>
    <row r="8872" spans="1:20" x14ac:dyDescent="0.25">
      <c r="A8872" t="s">
        <v>7069</v>
      </c>
      <c r="B8872" s="2">
        <v>43070</v>
      </c>
      <c r="C8872" s="2">
        <v>43075</v>
      </c>
      <c r="D8872" t="s">
        <v>19</v>
      </c>
      <c r="E8872" t="s">
        <v>279</v>
      </c>
      <c r="F8872" t="s">
        <v>650</v>
      </c>
      <c r="G8872" s="1">
        <v>7068</v>
      </c>
      <c r="H8872">
        <v>12</v>
      </c>
      <c r="I8872">
        <v>0</v>
      </c>
      <c r="J8872" s="1">
        <v>310992</v>
      </c>
      <c r="K8872" t="s">
        <v>9123</v>
      </c>
      <c r="L8872" t="s">
        <v>9135</v>
      </c>
      <c r="M8872" t="s">
        <v>9467</v>
      </c>
      <c r="N8872" t="s">
        <v>8536</v>
      </c>
      <c r="O8872" t="s">
        <v>8547</v>
      </c>
      <c r="P8872" t="s">
        <v>8548</v>
      </c>
      <c r="Q8872">
        <v>98105</v>
      </c>
      <c r="R8872" t="s">
        <v>8542</v>
      </c>
      <c r="S8872" t="s">
        <v>7802</v>
      </c>
      <c r="T8872" t="s">
        <v>7738</v>
      </c>
    </row>
    <row r="8873" spans="1:20" x14ac:dyDescent="0.25">
      <c r="A8873" t="s">
        <v>7069</v>
      </c>
      <c r="B8873" s="2">
        <v>43070</v>
      </c>
      <c r="C8873" s="2">
        <v>43075</v>
      </c>
      <c r="D8873" t="s">
        <v>19</v>
      </c>
      <c r="E8873" t="s">
        <v>279</v>
      </c>
      <c r="F8873" t="s">
        <v>550</v>
      </c>
      <c r="G8873" s="1">
        <v>54124</v>
      </c>
      <c r="H8873">
        <v>4</v>
      </c>
      <c r="I8873">
        <v>0</v>
      </c>
      <c r="J8873" s="1">
        <v>54124</v>
      </c>
      <c r="K8873" t="s">
        <v>9128</v>
      </c>
      <c r="L8873" t="s">
        <v>9133</v>
      </c>
      <c r="M8873" t="s">
        <v>9414</v>
      </c>
      <c r="N8873" t="s">
        <v>8536</v>
      </c>
      <c r="O8873" t="s">
        <v>8547</v>
      </c>
      <c r="P8873" t="s">
        <v>8548</v>
      </c>
      <c r="Q8873">
        <v>98105</v>
      </c>
      <c r="R8873" t="s">
        <v>8542</v>
      </c>
      <c r="S8873" t="s">
        <v>7802</v>
      </c>
      <c r="T8873" t="s">
        <v>7738</v>
      </c>
    </row>
    <row r="8874" spans="1:20" x14ac:dyDescent="0.25">
      <c r="A8874" t="s">
        <v>7070</v>
      </c>
      <c r="B8874" s="2">
        <v>41922</v>
      </c>
      <c r="C8874" s="2">
        <v>41922</v>
      </c>
      <c r="D8874" t="s">
        <v>654</v>
      </c>
      <c r="E8874" t="s">
        <v>2901</v>
      </c>
      <c r="F8874" t="s">
        <v>7071</v>
      </c>
      <c r="G8874" s="1">
        <v>101994</v>
      </c>
      <c r="H8874">
        <v>2</v>
      </c>
      <c r="I8874">
        <v>7</v>
      </c>
      <c r="J8874" s="1">
        <v>-713958</v>
      </c>
      <c r="K8874" t="s">
        <v>9139</v>
      </c>
      <c r="L8874" t="s">
        <v>9296</v>
      </c>
      <c r="M8874" t="s">
        <v>10943</v>
      </c>
      <c r="N8874" t="s">
        <v>8536</v>
      </c>
      <c r="O8874" t="s">
        <v>8603</v>
      </c>
      <c r="P8874" t="s">
        <v>8604</v>
      </c>
      <c r="Q8874">
        <v>43229</v>
      </c>
      <c r="R8874" t="s">
        <v>8561</v>
      </c>
      <c r="S8874" t="s">
        <v>8317</v>
      </c>
      <c r="T8874" t="s">
        <v>7736</v>
      </c>
    </row>
    <row r="8875" spans="1:20" x14ac:dyDescent="0.25">
      <c r="A8875" t="s">
        <v>7070</v>
      </c>
      <c r="B8875" s="2">
        <v>41922</v>
      </c>
      <c r="C8875" s="2">
        <v>41922</v>
      </c>
      <c r="D8875" t="s">
        <v>654</v>
      </c>
      <c r="E8875" t="s">
        <v>2901</v>
      </c>
      <c r="F8875" t="s">
        <v>947</v>
      </c>
      <c r="G8875" s="1">
        <v>18264</v>
      </c>
      <c r="H8875">
        <v>2</v>
      </c>
      <c r="I8875">
        <v>7</v>
      </c>
      <c r="J8875" s="1">
        <v>-133936</v>
      </c>
      <c r="K8875" t="s">
        <v>9128</v>
      </c>
      <c r="L8875" t="s">
        <v>9142</v>
      </c>
      <c r="M8875" t="s">
        <v>9611</v>
      </c>
      <c r="N8875" t="s">
        <v>8536</v>
      </c>
      <c r="O8875" t="s">
        <v>8603</v>
      </c>
      <c r="P8875" t="s">
        <v>8604</v>
      </c>
      <c r="Q8875">
        <v>43229</v>
      </c>
      <c r="R8875" t="s">
        <v>8561</v>
      </c>
      <c r="S8875" t="s">
        <v>8317</v>
      </c>
      <c r="T8875" t="s">
        <v>7736</v>
      </c>
    </row>
    <row r="8876" spans="1:20" x14ac:dyDescent="0.25">
      <c r="A8876" t="s">
        <v>7072</v>
      </c>
      <c r="B8876" s="2">
        <v>43053</v>
      </c>
      <c r="C8876" s="2">
        <v>43055</v>
      </c>
      <c r="D8876" t="s">
        <v>11</v>
      </c>
      <c r="E8876" t="s">
        <v>3371</v>
      </c>
      <c r="F8876" t="s">
        <v>1498</v>
      </c>
      <c r="G8876" s="1">
        <v>2199</v>
      </c>
      <c r="H8876">
        <v>5</v>
      </c>
      <c r="I8876">
        <v>8</v>
      </c>
      <c r="J8876" s="1">
        <v>-32985</v>
      </c>
      <c r="K8876" t="s">
        <v>9128</v>
      </c>
      <c r="L8876" t="s">
        <v>9142</v>
      </c>
      <c r="M8876" t="s">
        <v>9852</v>
      </c>
      <c r="N8876" t="s">
        <v>8536</v>
      </c>
      <c r="O8876" t="s">
        <v>8563</v>
      </c>
      <c r="P8876" t="s">
        <v>8550</v>
      </c>
      <c r="Q8876">
        <v>77095</v>
      </c>
      <c r="R8876" t="s">
        <v>8551</v>
      </c>
      <c r="S8876" t="s">
        <v>8384</v>
      </c>
      <c r="T8876" t="s">
        <v>7736</v>
      </c>
    </row>
    <row r="8877" spans="1:20" x14ac:dyDescent="0.25">
      <c r="A8877" t="s">
        <v>7073</v>
      </c>
      <c r="B8877" s="2">
        <v>42595</v>
      </c>
      <c r="C8877" s="2">
        <v>42601</v>
      </c>
      <c r="D8877" t="s">
        <v>19</v>
      </c>
      <c r="E8877" t="s">
        <v>2794</v>
      </c>
      <c r="F8877" t="s">
        <v>825</v>
      </c>
      <c r="G8877" s="1">
        <v>185376</v>
      </c>
      <c r="H8877">
        <v>2</v>
      </c>
      <c r="I8877">
        <v>2</v>
      </c>
      <c r="J8877" s="1">
        <v>-34758</v>
      </c>
      <c r="K8877" t="s">
        <v>9128</v>
      </c>
      <c r="L8877" t="s">
        <v>9273</v>
      </c>
      <c r="M8877" t="s">
        <v>9554</v>
      </c>
      <c r="N8877" t="s">
        <v>8536</v>
      </c>
      <c r="O8877" t="s">
        <v>8799</v>
      </c>
      <c r="P8877" t="s">
        <v>8550</v>
      </c>
      <c r="Q8877">
        <v>75061</v>
      </c>
      <c r="R8877" t="s">
        <v>8551</v>
      </c>
      <c r="S8877" t="s">
        <v>8302</v>
      </c>
      <c r="T8877" t="s">
        <v>7736</v>
      </c>
    </row>
    <row r="8878" spans="1:20" x14ac:dyDescent="0.25">
      <c r="A8878" t="s">
        <v>7073</v>
      </c>
      <c r="B8878" s="2">
        <v>42595</v>
      </c>
      <c r="C8878" s="2">
        <v>42601</v>
      </c>
      <c r="D8878" t="s">
        <v>19</v>
      </c>
      <c r="E8878" t="s">
        <v>2794</v>
      </c>
      <c r="F8878" t="s">
        <v>2768</v>
      </c>
      <c r="G8878" s="1">
        <v>58924</v>
      </c>
      <c r="H8878">
        <v>1</v>
      </c>
      <c r="I8878">
        <v>8</v>
      </c>
      <c r="J8878" s="1">
        <v>-1532024</v>
      </c>
      <c r="K8878" t="s">
        <v>9128</v>
      </c>
      <c r="L8878" t="s">
        <v>9144</v>
      </c>
      <c r="M8878" t="s">
        <v>10335</v>
      </c>
      <c r="N8878" t="s">
        <v>8536</v>
      </c>
      <c r="O8878" t="s">
        <v>8799</v>
      </c>
      <c r="P8878" t="s">
        <v>8550</v>
      </c>
      <c r="Q8878">
        <v>75061</v>
      </c>
      <c r="R8878" t="s">
        <v>8551</v>
      </c>
      <c r="S8878" t="s">
        <v>8302</v>
      </c>
      <c r="T8878" t="s">
        <v>7736</v>
      </c>
    </row>
    <row r="8879" spans="1:20" x14ac:dyDescent="0.25">
      <c r="A8879" t="s">
        <v>7074</v>
      </c>
      <c r="B8879" s="2">
        <v>42995</v>
      </c>
      <c r="C8879" s="2">
        <v>43001</v>
      </c>
      <c r="D8879" t="s">
        <v>19</v>
      </c>
      <c r="E8879" t="s">
        <v>210</v>
      </c>
      <c r="F8879" t="s">
        <v>7075</v>
      </c>
      <c r="G8879" s="1">
        <v>4800</v>
      </c>
      <c r="H8879">
        <v>4</v>
      </c>
      <c r="I8879">
        <v>0</v>
      </c>
      <c r="J8879" s="1">
        <v>2256</v>
      </c>
      <c r="K8879" t="s">
        <v>9139</v>
      </c>
      <c r="L8879" t="s">
        <v>9296</v>
      </c>
      <c r="M8879" t="s">
        <v>10944</v>
      </c>
      <c r="N8879" t="s">
        <v>8536</v>
      </c>
      <c r="O8879" t="s">
        <v>8645</v>
      </c>
      <c r="P8879" t="s">
        <v>8630</v>
      </c>
      <c r="Q8879">
        <v>7960</v>
      </c>
      <c r="R8879" t="s">
        <v>8561</v>
      </c>
      <c r="S8879" t="s">
        <v>7785</v>
      </c>
      <c r="T8879" t="s">
        <v>7736</v>
      </c>
    </row>
    <row r="8880" spans="1:20" x14ac:dyDescent="0.25">
      <c r="A8880" t="s">
        <v>7074</v>
      </c>
      <c r="B8880" s="2">
        <v>42995</v>
      </c>
      <c r="C8880" s="2">
        <v>43001</v>
      </c>
      <c r="D8880" t="s">
        <v>19</v>
      </c>
      <c r="E8880" t="s">
        <v>210</v>
      </c>
      <c r="F8880" t="s">
        <v>157</v>
      </c>
      <c r="G8880" s="1">
        <v>3405</v>
      </c>
      <c r="H8880">
        <v>3</v>
      </c>
      <c r="I8880">
        <v>0</v>
      </c>
      <c r="J8880" s="1">
        <v>9534</v>
      </c>
      <c r="K8880" t="s">
        <v>9128</v>
      </c>
      <c r="L8880" t="s">
        <v>9133</v>
      </c>
      <c r="M8880" t="s">
        <v>9215</v>
      </c>
      <c r="N8880" t="s">
        <v>8536</v>
      </c>
      <c r="O8880" t="s">
        <v>8645</v>
      </c>
      <c r="P8880" t="s">
        <v>8630</v>
      </c>
      <c r="Q8880">
        <v>7960</v>
      </c>
      <c r="R8880" t="s">
        <v>8561</v>
      </c>
      <c r="S8880" t="s">
        <v>7785</v>
      </c>
      <c r="T8880" t="s">
        <v>7736</v>
      </c>
    </row>
    <row r="8881" spans="1:20" x14ac:dyDescent="0.25">
      <c r="A8881" t="s">
        <v>7076</v>
      </c>
      <c r="B8881" s="2">
        <v>42086</v>
      </c>
      <c r="C8881" s="2">
        <v>42088</v>
      </c>
      <c r="D8881" t="s">
        <v>79</v>
      </c>
      <c r="E8881" t="s">
        <v>369</v>
      </c>
      <c r="F8881" t="s">
        <v>337</v>
      </c>
      <c r="G8881" s="1">
        <v>19272</v>
      </c>
      <c r="H8881">
        <v>11</v>
      </c>
      <c r="I8881">
        <v>0</v>
      </c>
      <c r="J8881" s="1">
        <v>925056</v>
      </c>
      <c r="K8881" t="s">
        <v>9128</v>
      </c>
      <c r="L8881" t="s">
        <v>9148</v>
      </c>
      <c r="M8881" t="s">
        <v>9303</v>
      </c>
      <c r="N8881" t="s">
        <v>8536</v>
      </c>
      <c r="O8881" t="s">
        <v>8540</v>
      </c>
      <c r="P8881" t="s">
        <v>8541</v>
      </c>
      <c r="Q8881">
        <v>90008</v>
      </c>
      <c r="R8881" t="s">
        <v>8542</v>
      </c>
      <c r="S8881" t="s">
        <v>7825</v>
      </c>
      <c r="T8881" t="s">
        <v>7738</v>
      </c>
    </row>
    <row r="8882" spans="1:20" x14ac:dyDescent="0.25">
      <c r="A8882" t="s">
        <v>7076</v>
      </c>
      <c r="B8882" s="2">
        <v>42086</v>
      </c>
      <c r="C8882" s="2">
        <v>42088</v>
      </c>
      <c r="D8882" t="s">
        <v>79</v>
      </c>
      <c r="E8882" t="s">
        <v>369</v>
      </c>
      <c r="F8882" t="s">
        <v>2479</v>
      </c>
      <c r="G8882" s="1">
        <v>23997</v>
      </c>
      <c r="H8882">
        <v>3</v>
      </c>
      <c r="I8882">
        <v>0</v>
      </c>
      <c r="J8882" s="1">
        <v>863892</v>
      </c>
      <c r="K8882" t="s">
        <v>9139</v>
      </c>
      <c r="L8882" t="s">
        <v>9162</v>
      </c>
      <c r="M8882" t="s">
        <v>10227</v>
      </c>
      <c r="N8882" t="s">
        <v>8536</v>
      </c>
      <c r="O8882" t="s">
        <v>8540</v>
      </c>
      <c r="P8882" t="s">
        <v>8541</v>
      </c>
      <c r="Q8882">
        <v>90008</v>
      </c>
      <c r="R8882" t="s">
        <v>8542</v>
      </c>
      <c r="S8882" t="s">
        <v>7825</v>
      </c>
      <c r="T8882" t="s">
        <v>7738</v>
      </c>
    </row>
    <row r="8883" spans="1:20" x14ac:dyDescent="0.25">
      <c r="A8883" t="s">
        <v>7077</v>
      </c>
      <c r="B8883" s="2">
        <v>42551</v>
      </c>
      <c r="C8883" s="2">
        <v>42554</v>
      </c>
      <c r="D8883" t="s">
        <v>11</v>
      </c>
      <c r="E8883" t="s">
        <v>2853</v>
      </c>
      <c r="F8883" t="s">
        <v>2318</v>
      </c>
      <c r="G8883" s="1">
        <v>5012</v>
      </c>
      <c r="H8883">
        <v>7</v>
      </c>
      <c r="I8883">
        <v>2</v>
      </c>
      <c r="J8883" s="1">
        <v>-6265</v>
      </c>
      <c r="K8883" t="s">
        <v>9139</v>
      </c>
      <c r="L8883" t="s">
        <v>9162</v>
      </c>
      <c r="M8883" t="s">
        <v>10167</v>
      </c>
      <c r="N8883" t="s">
        <v>8536</v>
      </c>
      <c r="O8883" t="s">
        <v>8597</v>
      </c>
      <c r="P8883" t="s">
        <v>8566</v>
      </c>
      <c r="Q8883">
        <v>60505</v>
      </c>
      <c r="R8883" t="s">
        <v>8551</v>
      </c>
      <c r="S8883" t="s">
        <v>8309</v>
      </c>
      <c r="T8883" t="s">
        <v>7744</v>
      </c>
    </row>
    <row r="8884" spans="1:20" x14ac:dyDescent="0.25">
      <c r="A8884" t="s">
        <v>7078</v>
      </c>
      <c r="B8884" s="2">
        <v>43028</v>
      </c>
      <c r="C8884" s="2">
        <v>43033</v>
      </c>
      <c r="D8884" t="s">
        <v>19</v>
      </c>
      <c r="E8884" t="s">
        <v>2341</v>
      </c>
      <c r="F8884" t="s">
        <v>4084</v>
      </c>
      <c r="G8884" s="1">
        <v>15984</v>
      </c>
      <c r="H8884">
        <v>2</v>
      </c>
      <c r="I8884">
        <v>2</v>
      </c>
      <c r="J8884" s="1">
        <v>13986</v>
      </c>
      <c r="K8884" t="s">
        <v>9139</v>
      </c>
      <c r="L8884" t="s">
        <v>9140</v>
      </c>
      <c r="M8884" t="s">
        <v>10665</v>
      </c>
      <c r="N8884" t="s">
        <v>8536</v>
      </c>
      <c r="O8884" t="s">
        <v>8589</v>
      </c>
      <c r="P8884" t="s">
        <v>8546</v>
      </c>
      <c r="Q8884">
        <v>27707</v>
      </c>
      <c r="R8884" t="s">
        <v>8539</v>
      </c>
      <c r="S8884" t="s">
        <v>8239</v>
      </c>
      <c r="T8884" t="s">
        <v>7738</v>
      </c>
    </row>
    <row r="8885" spans="1:20" x14ac:dyDescent="0.25">
      <c r="A8885" t="s">
        <v>7078</v>
      </c>
      <c r="B8885" s="2">
        <v>43028</v>
      </c>
      <c r="C8885" s="2">
        <v>43033</v>
      </c>
      <c r="D8885" t="s">
        <v>19</v>
      </c>
      <c r="E8885" t="s">
        <v>2341</v>
      </c>
      <c r="F8885" t="s">
        <v>912</v>
      </c>
      <c r="G8885" s="1">
        <v>14352</v>
      </c>
      <c r="H8885">
        <v>3</v>
      </c>
      <c r="I8885">
        <v>2</v>
      </c>
      <c r="J8885" s="1">
        <v>4485</v>
      </c>
      <c r="K8885" t="s">
        <v>9128</v>
      </c>
      <c r="L8885" t="s">
        <v>9148</v>
      </c>
      <c r="M8885" t="s">
        <v>9598</v>
      </c>
      <c r="N8885" t="s">
        <v>8536</v>
      </c>
      <c r="O8885" t="s">
        <v>8589</v>
      </c>
      <c r="P8885" t="s">
        <v>8546</v>
      </c>
      <c r="Q8885">
        <v>27707</v>
      </c>
      <c r="R8885" t="s">
        <v>8539</v>
      </c>
      <c r="S8885" t="s">
        <v>8239</v>
      </c>
      <c r="T8885" t="s">
        <v>7738</v>
      </c>
    </row>
    <row r="8886" spans="1:20" x14ac:dyDescent="0.25">
      <c r="A8886" t="s">
        <v>7079</v>
      </c>
      <c r="B8886" s="2">
        <v>41876</v>
      </c>
      <c r="C8886" s="2">
        <v>41881</v>
      </c>
      <c r="D8886" t="s">
        <v>19</v>
      </c>
      <c r="E8886" t="s">
        <v>137</v>
      </c>
      <c r="F8886" t="s">
        <v>609</v>
      </c>
      <c r="G8886" s="1">
        <v>6528</v>
      </c>
      <c r="H8886">
        <v>4</v>
      </c>
      <c r="I8886">
        <v>7</v>
      </c>
      <c r="J8886" s="1">
        <v>-45696</v>
      </c>
      <c r="K8886" t="s">
        <v>9128</v>
      </c>
      <c r="L8886" t="s">
        <v>9142</v>
      </c>
      <c r="M8886" t="s">
        <v>9445</v>
      </c>
      <c r="N8886" t="s">
        <v>8536</v>
      </c>
      <c r="O8886" t="s">
        <v>8603</v>
      </c>
      <c r="P8886" t="s">
        <v>8604</v>
      </c>
      <c r="Q8886">
        <v>43229</v>
      </c>
      <c r="R8886" t="s">
        <v>8561</v>
      </c>
      <c r="S8886" t="s">
        <v>7767</v>
      </c>
      <c r="T8886" t="s">
        <v>7738</v>
      </c>
    </row>
    <row r="8887" spans="1:20" x14ac:dyDescent="0.25">
      <c r="A8887" t="s">
        <v>7079</v>
      </c>
      <c r="B8887" s="2">
        <v>41876</v>
      </c>
      <c r="C8887" s="2">
        <v>41881</v>
      </c>
      <c r="D8887" t="s">
        <v>19</v>
      </c>
      <c r="E8887" t="s">
        <v>137</v>
      </c>
      <c r="F8887" t="s">
        <v>3089</v>
      </c>
      <c r="G8887" s="1">
        <v>2862</v>
      </c>
      <c r="H8887">
        <v>3</v>
      </c>
      <c r="I8887">
        <v>7</v>
      </c>
      <c r="J8887" s="1">
        <v>-22896</v>
      </c>
      <c r="K8887" t="s">
        <v>9128</v>
      </c>
      <c r="L8887" t="s">
        <v>9142</v>
      </c>
      <c r="M8887" t="s">
        <v>10425</v>
      </c>
      <c r="N8887" t="s">
        <v>8536</v>
      </c>
      <c r="O8887" t="s">
        <v>8603</v>
      </c>
      <c r="P8887" t="s">
        <v>8604</v>
      </c>
      <c r="Q8887">
        <v>43229</v>
      </c>
      <c r="R8887" t="s">
        <v>8561</v>
      </c>
      <c r="S8887" t="s">
        <v>7767</v>
      </c>
      <c r="T8887" t="s">
        <v>7738</v>
      </c>
    </row>
    <row r="8888" spans="1:20" x14ac:dyDescent="0.25">
      <c r="A8888" t="s">
        <v>7079</v>
      </c>
      <c r="B8888" s="2">
        <v>41876</v>
      </c>
      <c r="C8888" s="2">
        <v>41881</v>
      </c>
      <c r="D8888" t="s">
        <v>19</v>
      </c>
      <c r="E8888" t="s">
        <v>137</v>
      </c>
      <c r="F8888" t="s">
        <v>1076</v>
      </c>
      <c r="G8888" s="1">
        <v>20856</v>
      </c>
      <c r="H8888">
        <v>8</v>
      </c>
      <c r="I8888">
        <v>7</v>
      </c>
      <c r="J8888" s="1">
        <v>-166848</v>
      </c>
      <c r="K8888" t="s">
        <v>9128</v>
      </c>
      <c r="L8888" t="s">
        <v>9142</v>
      </c>
      <c r="M8888" t="s">
        <v>9669</v>
      </c>
      <c r="N8888" t="s">
        <v>8536</v>
      </c>
      <c r="O8888" t="s">
        <v>8603</v>
      </c>
      <c r="P8888" t="s">
        <v>8604</v>
      </c>
      <c r="Q8888">
        <v>43229</v>
      </c>
      <c r="R8888" t="s">
        <v>8561</v>
      </c>
      <c r="S8888" t="s">
        <v>7767</v>
      </c>
      <c r="T8888" t="s">
        <v>7738</v>
      </c>
    </row>
    <row r="8889" spans="1:20" x14ac:dyDescent="0.25">
      <c r="A8889" t="s">
        <v>7080</v>
      </c>
      <c r="B8889" s="2">
        <v>41847</v>
      </c>
      <c r="C8889" s="2">
        <v>41850</v>
      </c>
      <c r="D8889" t="s">
        <v>11</v>
      </c>
      <c r="E8889" t="s">
        <v>512</v>
      </c>
      <c r="F8889" t="s">
        <v>2032</v>
      </c>
      <c r="G8889" s="1">
        <v>27628</v>
      </c>
      <c r="H8889">
        <v>2</v>
      </c>
      <c r="I8889">
        <v>0</v>
      </c>
      <c r="J8889" s="1">
        <v>0</v>
      </c>
      <c r="K8889" t="s">
        <v>9128</v>
      </c>
      <c r="L8889" t="s">
        <v>9133</v>
      </c>
      <c r="M8889" t="s">
        <v>10070</v>
      </c>
      <c r="N8889" t="s">
        <v>8536</v>
      </c>
      <c r="O8889" t="s">
        <v>8540</v>
      </c>
      <c r="P8889" t="s">
        <v>8541</v>
      </c>
      <c r="Q8889">
        <v>90036</v>
      </c>
      <c r="R8889" t="s">
        <v>8542</v>
      </c>
      <c r="S8889" t="s">
        <v>7859</v>
      </c>
      <c r="T8889" t="s">
        <v>7738</v>
      </c>
    </row>
    <row r="8890" spans="1:20" x14ac:dyDescent="0.25">
      <c r="A8890" t="s">
        <v>7081</v>
      </c>
      <c r="B8890" s="2">
        <v>43070</v>
      </c>
      <c r="C8890" s="2">
        <v>43076</v>
      </c>
      <c r="D8890" t="s">
        <v>19</v>
      </c>
      <c r="E8890" t="s">
        <v>2522</v>
      </c>
      <c r="F8890" t="s">
        <v>1193</v>
      </c>
      <c r="G8890" s="1">
        <v>62964</v>
      </c>
      <c r="H8890">
        <v>9</v>
      </c>
      <c r="I8890">
        <v>0</v>
      </c>
      <c r="J8890" s="1">
        <v>1070388</v>
      </c>
      <c r="K8890" t="s">
        <v>9123</v>
      </c>
      <c r="L8890" t="s">
        <v>9135</v>
      </c>
      <c r="M8890" t="s">
        <v>9721</v>
      </c>
      <c r="N8890" t="s">
        <v>8536</v>
      </c>
      <c r="O8890" t="s">
        <v>8862</v>
      </c>
      <c r="P8890" t="s">
        <v>8541</v>
      </c>
      <c r="Q8890">
        <v>95207</v>
      </c>
      <c r="R8890" t="s">
        <v>8542</v>
      </c>
      <c r="S8890" t="s">
        <v>8267</v>
      </c>
      <c r="T8890" t="s">
        <v>7744</v>
      </c>
    </row>
    <row r="8891" spans="1:20" x14ac:dyDescent="0.25">
      <c r="A8891" t="s">
        <v>7082</v>
      </c>
      <c r="B8891" s="2">
        <v>42660</v>
      </c>
      <c r="C8891" s="2">
        <v>42664</v>
      </c>
      <c r="D8891" t="s">
        <v>11</v>
      </c>
      <c r="E8891" t="s">
        <v>5222</v>
      </c>
      <c r="F8891" t="s">
        <v>3142</v>
      </c>
      <c r="G8891" s="1">
        <v>44997</v>
      </c>
      <c r="H8891">
        <v>3</v>
      </c>
      <c r="I8891">
        <v>0</v>
      </c>
      <c r="J8891" s="1">
        <v>2204853</v>
      </c>
      <c r="K8891" t="s">
        <v>9139</v>
      </c>
      <c r="L8891" t="s">
        <v>9140</v>
      </c>
      <c r="M8891" t="s">
        <v>10447</v>
      </c>
      <c r="N8891" t="s">
        <v>8536</v>
      </c>
      <c r="O8891" t="s">
        <v>8590</v>
      </c>
      <c r="P8891" t="s">
        <v>8611</v>
      </c>
      <c r="Q8891">
        <v>65203</v>
      </c>
      <c r="R8891" t="s">
        <v>8551</v>
      </c>
      <c r="S8891" t="s">
        <v>8501</v>
      </c>
      <c r="T8891" t="s">
        <v>7744</v>
      </c>
    </row>
    <row r="8892" spans="1:20" x14ac:dyDescent="0.25">
      <c r="A8892" t="s">
        <v>7082</v>
      </c>
      <c r="B8892" s="2">
        <v>42660</v>
      </c>
      <c r="C8892" s="2">
        <v>42664</v>
      </c>
      <c r="D8892" t="s">
        <v>11</v>
      </c>
      <c r="E8892" t="s">
        <v>5222</v>
      </c>
      <c r="F8892" t="s">
        <v>3170</v>
      </c>
      <c r="G8892" s="1">
        <v>192759</v>
      </c>
      <c r="H8892">
        <v>7</v>
      </c>
      <c r="I8892">
        <v>0</v>
      </c>
      <c r="J8892" s="1">
        <v>7517601</v>
      </c>
      <c r="K8892" t="s">
        <v>9128</v>
      </c>
      <c r="L8892" t="s">
        <v>9144</v>
      </c>
      <c r="M8892" t="s">
        <v>10454</v>
      </c>
      <c r="N8892" t="s">
        <v>8536</v>
      </c>
      <c r="O8892" t="s">
        <v>8590</v>
      </c>
      <c r="P8892" t="s">
        <v>8611</v>
      </c>
      <c r="Q8892">
        <v>65203</v>
      </c>
      <c r="R8892" t="s">
        <v>8551</v>
      </c>
      <c r="S8892" t="s">
        <v>8501</v>
      </c>
      <c r="T8892" t="s">
        <v>7744</v>
      </c>
    </row>
    <row r="8893" spans="1:20" x14ac:dyDescent="0.25">
      <c r="A8893" t="s">
        <v>7083</v>
      </c>
      <c r="B8893" s="2">
        <v>42629</v>
      </c>
      <c r="C8893" s="2">
        <v>42631</v>
      </c>
      <c r="D8893" t="s">
        <v>79</v>
      </c>
      <c r="E8893" t="s">
        <v>562</v>
      </c>
      <c r="F8893" t="s">
        <v>135</v>
      </c>
      <c r="G8893" s="1">
        <v>12178</v>
      </c>
      <c r="H8893">
        <v>2</v>
      </c>
      <c r="I8893">
        <v>0</v>
      </c>
      <c r="J8893" s="1">
        <v>30445</v>
      </c>
      <c r="K8893" t="s">
        <v>9123</v>
      </c>
      <c r="L8893" t="s">
        <v>9126</v>
      </c>
      <c r="M8893" t="s">
        <v>9204</v>
      </c>
      <c r="N8893" t="s">
        <v>8536</v>
      </c>
      <c r="O8893" t="s">
        <v>8603</v>
      </c>
      <c r="P8893" t="s">
        <v>8664</v>
      </c>
      <c r="Q8893">
        <v>31907</v>
      </c>
      <c r="R8893" t="s">
        <v>8539</v>
      </c>
      <c r="S8893" t="s">
        <v>7866</v>
      </c>
      <c r="T8893" t="s">
        <v>7744</v>
      </c>
    </row>
    <row r="8894" spans="1:20" x14ac:dyDescent="0.25">
      <c r="A8894" t="s">
        <v>7084</v>
      </c>
      <c r="B8894" s="2">
        <v>42339</v>
      </c>
      <c r="C8894" s="2">
        <v>42344</v>
      </c>
      <c r="D8894" t="s">
        <v>19</v>
      </c>
      <c r="E8894" t="s">
        <v>6630</v>
      </c>
      <c r="F8894" t="s">
        <v>1860</v>
      </c>
      <c r="G8894" s="1">
        <v>2676672</v>
      </c>
      <c r="H8894">
        <v>9</v>
      </c>
      <c r="I8894">
        <v>2</v>
      </c>
      <c r="J8894" s="1">
        <v>2676672</v>
      </c>
      <c r="K8894" t="s">
        <v>9123</v>
      </c>
      <c r="L8894" t="s">
        <v>9126</v>
      </c>
      <c r="M8894" t="s">
        <v>10003</v>
      </c>
      <c r="N8894" t="s">
        <v>8536</v>
      </c>
      <c r="O8894" t="s">
        <v>8642</v>
      </c>
      <c r="P8894" t="s">
        <v>8541</v>
      </c>
      <c r="Q8894">
        <v>92037</v>
      </c>
      <c r="R8894" t="s">
        <v>8542</v>
      </c>
      <c r="S8894" t="s">
        <v>8522</v>
      </c>
      <c r="T8894" t="s">
        <v>7744</v>
      </c>
    </row>
    <row r="8895" spans="1:20" x14ac:dyDescent="0.25">
      <c r="A8895" t="s">
        <v>7085</v>
      </c>
      <c r="B8895" s="2">
        <v>41856</v>
      </c>
      <c r="C8895" s="2">
        <v>41863</v>
      </c>
      <c r="D8895" t="s">
        <v>19</v>
      </c>
      <c r="E8895" t="s">
        <v>210</v>
      </c>
      <c r="F8895" t="s">
        <v>2487</v>
      </c>
      <c r="G8895" s="1">
        <v>48923</v>
      </c>
      <c r="H8895">
        <v>2</v>
      </c>
      <c r="I8895">
        <v>3</v>
      </c>
      <c r="J8895" s="1">
        <v>41934</v>
      </c>
      <c r="K8895" t="s">
        <v>9123</v>
      </c>
      <c r="L8895" t="s">
        <v>9131</v>
      </c>
      <c r="M8895" t="s">
        <v>10232</v>
      </c>
      <c r="N8895" t="s">
        <v>8536</v>
      </c>
      <c r="O8895" t="s">
        <v>9068</v>
      </c>
      <c r="P8895" t="s">
        <v>8550</v>
      </c>
      <c r="Q8895">
        <v>77590</v>
      </c>
      <c r="R8895" t="s">
        <v>8551</v>
      </c>
      <c r="S8895" t="s">
        <v>7785</v>
      </c>
      <c r="T8895" t="s">
        <v>7736</v>
      </c>
    </row>
    <row r="8896" spans="1:20" x14ac:dyDescent="0.25">
      <c r="A8896" t="s">
        <v>7086</v>
      </c>
      <c r="B8896" s="2">
        <v>42597</v>
      </c>
      <c r="C8896" s="2">
        <v>42604</v>
      </c>
      <c r="D8896" t="s">
        <v>19</v>
      </c>
      <c r="E8896" t="s">
        <v>972</v>
      </c>
      <c r="F8896" t="s">
        <v>1179</v>
      </c>
      <c r="G8896" s="1">
        <v>31203</v>
      </c>
      <c r="H8896">
        <v>3</v>
      </c>
      <c r="I8896">
        <v>0</v>
      </c>
      <c r="J8896" s="1">
        <v>436842</v>
      </c>
      <c r="K8896" t="s">
        <v>9123</v>
      </c>
      <c r="L8896" t="s">
        <v>9135</v>
      </c>
      <c r="M8896" t="s">
        <v>9713</v>
      </c>
      <c r="N8896" t="s">
        <v>8536</v>
      </c>
      <c r="O8896" t="s">
        <v>8540</v>
      </c>
      <c r="P8896" t="s">
        <v>8541</v>
      </c>
      <c r="Q8896">
        <v>90004</v>
      </c>
      <c r="R8896" t="s">
        <v>8542</v>
      </c>
      <c r="S8896" t="s">
        <v>7955</v>
      </c>
      <c r="T8896" t="s">
        <v>7736</v>
      </c>
    </row>
    <row r="8897" spans="1:20" x14ac:dyDescent="0.25">
      <c r="A8897" t="s">
        <v>7086</v>
      </c>
      <c r="B8897" s="2">
        <v>42597</v>
      </c>
      <c r="C8897" s="2">
        <v>42604</v>
      </c>
      <c r="D8897" t="s">
        <v>19</v>
      </c>
      <c r="E8897" t="s">
        <v>972</v>
      </c>
      <c r="F8897" t="s">
        <v>2725</v>
      </c>
      <c r="G8897" s="1">
        <v>1794</v>
      </c>
      <c r="H8897">
        <v>3</v>
      </c>
      <c r="I8897">
        <v>0</v>
      </c>
      <c r="J8897" s="1">
        <v>30498</v>
      </c>
      <c r="K8897" t="s">
        <v>9128</v>
      </c>
      <c r="L8897" t="s">
        <v>9133</v>
      </c>
      <c r="M8897" t="s">
        <v>10316</v>
      </c>
      <c r="N8897" t="s">
        <v>8536</v>
      </c>
      <c r="O8897" t="s">
        <v>8540</v>
      </c>
      <c r="P8897" t="s">
        <v>8541</v>
      </c>
      <c r="Q8897">
        <v>90004</v>
      </c>
      <c r="R8897" t="s">
        <v>8542</v>
      </c>
      <c r="S8897" t="s">
        <v>7955</v>
      </c>
      <c r="T8897" t="s">
        <v>7736</v>
      </c>
    </row>
    <row r="8898" spans="1:20" x14ac:dyDescent="0.25">
      <c r="A8898" t="s">
        <v>7086</v>
      </c>
      <c r="B8898" s="2">
        <v>42597</v>
      </c>
      <c r="C8898" s="2">
        <v>42604</v>
      </c>
      <c r="D8898" t="s">
        <v>19</v>
      </c>
      <c r="E8898" t="s">
        <v>972</v>
      </c>
      <c r="F8898" t="s">
        <v>607</v>
      </c>
      <c r="G8898" s="1">
        <v>1656</v>
      </c>
      <c r="H8898">
        <v>3</v>
      </c>
      <c r="I8898">
        <v>2</v>
      </c>
      <c r="J8898" s="1">
        <v>1035</v>
      </c>
      <c r="K8898" t="s">
        <v>9139</v>
      </c>
      <c r="L8898" t="s">
        <v>9140</v>
      </c>
      <c r="M8898" t="s">
        <v>9443</v>
      </c>
      <c r="N8898" t="s">
        <v>8536</v>
      </c>
      <c r="O8898" t="s">
        <v>8540</v>
      </c>
      <c r="P8898" t="s">
        <v>8541</v>
      </c>
      <c r="Q8898">
        <v>90004</v>
      </c>
      <c r="R8898" t="s">
        <v>8542</v>
      </c>
      <c r="S8898" t="s">
        <v>7955</v>
      </c>
      <c r="T8898" t="s">
        <v>7736</v>
      </c>
    </row>
    <row r="8899" spans="1:20" x14ac:dyDescent="0.25">
      <c r="A8899" t="s">
        <v>7086</v>
      </c>
      <c r="B8899" s="2">
        <v>42597</v>
      </c>
      <c r="C8899" s="2">
        <v>42604</v>
      </c>
      <c r="D8899" t="s">
        <v>19</v>
      </c>
      <c r="E8899" t="s">
        <v>972</v>
      </c>
      <c r="F8899" t="s">
        <v>2039</v>
      </c>
      <c r="G8899" s="1">
        <v>3752</v>
      </c>
      <c r="H8899">
        <v>4</v>
      </c>
      <c r="I8899">
        <v>0</v>
      </c>
      <c r="J8899" s="1">
        <v>180096</v>
      </c>
      <c r="K8899" t="s">
        <v>9128</v>
      </c>
      <c r="L8899" t="s">
        <v>9148</v>
      </c>
      <c r="M8899" t="s">
        <v>10073</v>
      </c>
      <c r="N8899" t="s">
        <v>8536</v>
      </c>
      <c r="O8899" t="s">
        <v>8540</v>
      </c>
      <c r="P8899" t="s">
        <v>8541</v>
      </c>
      <c r="Q8899">
        <v>90004</v>
      </c>
      <c r="R8899" t="s">
        <v>8542</v>
      </c>
      <c r="S8899" t="s">
        <v>7955</v>
      </c>
      <c r="T8899" t="s">
        <v>7736</v>
      </c>
    </row>
    <row r="8900" spans="1:20" x14ac:dyDescent="0.25">
      <c r="A8900" t="s">
        <v>7087</v>
      </c>
      <c r="B8900" s="2">
        <v>42223</v>
      </c>
      <c r="C8900" s="2">
        <v>42225</v>
      </c>
      <c r="D8900" t="s">
        <v>11</v>
      </c>
      <c r="E8900" t="s">
        <v>1394</v>
      </c>
      <c r="F8900" t="s">
        <v>3378</v>
      </c>
      <c r="G8900" s="1">
        <v>49497</v>
      </c>
      <c r="H8900">
        <v>3</v>
      </c>
      <c r="I8900">
        <v>0</v>
      </c>
      <c r="J8900" s="1">
        <v>148491</v>
      </c>
      <c r="K8900" t="s">
        <v>9139</v>
      </c>
      <c r="L8900" t="s">
        <v>9140</v>
      </c>
      <c r="M8900" t="s">
        <v>10517</v>
      </c>
      <c r="N8900" t="s">
        <v>8536</v>
      </c>
      <c r="O8900" t="s">
        <v>8582</v>
      </c>
      <c r="P8900" t="s">
        <v>8583</v>
      </c>
      <c r="Q8900">
        <v>22153</v>
      </c>
      <c r="R8900" t="s">
        <v>8539</v>
      </c>
      <c r="S8900" t="s">
        <v>8051</v>
      </c>
      <c r="T8900" t="s">
        <v>7738</v>
      </c>
    </row>
    <row r="8901" spans="1:20" x14ac:dyDescent="0.25">
      <c r="A8901" t="s">
        <v>7087</v>
      </c>
      <c r="B8901" s="2">
        <v>42223</v>
      </c>
      <c r="C8901" s="2">
        <v>42225</v>
      </c>
      <c r="D8901" t="s">
        <v>11</v>
      </c>
      <c r="E8901" t="s">
        <v>1394</v>
      </c>
      <c r="F8901" t="s">
        <v>3198</v>
      </c>
      <c r="G8901" s="1">
        <v>2506</v>
      </c>
      <c r="H8901">
        <v>2</v>
      </c>
      <c r="I8901">
        <v>0</v>
      </c>
      <c r="J8901" s="1">
        <v>117782</v>
      </c>
      <c r="K8901" t="s">
        <v>9128</v>
      </c>
      <c r="L8901" t="s">
        <v>9129</v>
      </c>
      <c r="M8901" t="s">
        <v>10464</v>
      </c>
      <c r="N8901" t="s">
        <v>8536</v>
      </c>
      <c r="O8901" t="s">
        <v>8582</v>
      </c>
      <c r="P8901" t="s">
        <v>8583</v>
      </c>
      <c r="Q8901">
        <v>22153</v>
      </c>
      <c r="R8901" t="s">
        <v>8539</v>
      </c>
      <c r="S8901" t="s">
        <v>8051</v>
      </c>
      <c r="T8901" t="s">
        <v>7738</v>
      </c>
    </row>
    <row r="8902" spans="1:20" x14ac:dyDescent="0.25">
      <c r="A8902" t="s">
        <v>7088</v>
      </c>
      <c r="B8902" s="2">
        <v>42521</v>
      </c>
      <c r="C8902" s="2">
        <v>42525</v>
      </c>
      <c r="D8902" t="s">
        <v>19</v>
      </c>
      <c r="E8902" t="s">
        <v>2052</v>
      </c>
      <c r="F8902" t="s">
        <v>6612</v>
      </c>
      <c r="G8902" s="1">
        <v>32064</v>
      </c>
      <c r="H8902">
        <v>3</v>
      </c>
      <c r="I8902">
        <v>6</v>
      </c>
      <c r="J8902" s="1">
        <v>-128256</v>
      </c>
      <c r="K8902" t="s">
        <v>9123</v>
      </c>
      <c r="L8902" t="s">
        <v>9135</v>
      </c>
      <c r="M8902" t="s">
        <v>10930</v>
      </c>
      <c r="N8902" t="s">
        <v>8536</v>
      </c>
      <c r="O8902" t="s">
        <v>8587</v>
      </c>
      <c r="P8902" t="s">
        <v>8566</v>
      </c>
      <c r="Q8902">
        <v>62521</v>
      </c>
      <c r="R8902" t="s">
        <v>8551</v>
      </c>
      <c r="S8902" t="s">
        <v>8181</v>
      </c>
      <c r="T8902" t="s">
        <v>7736</v>
      </c>
    </row>
    <row r="8903" spans="1:20" x14ac:dyDescent="0.25">
      <c r="A8903" t="s">
        <v>7088</v>
      </c>
      <c r="B8903" s="2">
        <v>42521</v>
      </c>
      <c r="C8903" s="2">
        <v>42525</v>
      </c>
      <c r="D8903" t="s">
        <v>19</v>
      </c>
      <c r="E8903" t="s">
        <v>2052</v>
      </c>
      <c r="F8903" t="s">
        <v>6532</v>
      </c>
      <c r="G8903" s="1">
        <v>18496</v>
      </c>
      <c r="H8903">
        <v>4</v>
      </c>
      <c r="I8903">
        <v>2</v>
      </c>
      <c r="J8903" s="1">
        <v>67048</v>
      </c>
      <c r="K8903" t="s">
        <v>9128</v>
      </c>
      <c r="L8903" t="s">
        <v>9148</v>
      </c>
      <c r="M8903" t="s">
        <v>10927</v>
      </c>
      <c r="N8903" t="s">
        <v>8536</v>
      </c>
      <c r="O8903" t="s">
        <v>8587</v>
      </c>
      <c r="P8903" t="s">
        <v>8566</v>
      </c>
      <c r="Q8903">
        <v>62521</v>
      </c>
      <c r="R8903" t="s">
        <v>8551</v>
      </c>
      <c r="S8903" t="s">
        <v>8181</v>
      </c>
      <c r="T8903" t="s">
        <v>7736</v>
      </c>
    </row>
    <row r="8904" spans="1:20" x14ac:dyDescent="0.25">
      <c r="A8904" t="s">
        <v>7088</v>
      </c>
      <c r="B8904" s="2">
        <v>42521</v>
      </c>
      <c r="C8904" s="2">
        <v>42525</v>
      </c>
      <c r="D8904" t="s">
        <v>19</v>
      </c>
      <c r="E8904" t="s">
        <v>2052</v>
      </c>
      <c r="F8904" t="s">
        <v>3601</v>
      </c>
      <c r="G8904" s="1">
        <v>191079</v>
      </c>
      <c r="H8904">
        <v>3</v>
      </c>
      <c r="I8904">
        <v>3</v>
      </c>
      <c r="J8904" s="1">
        <v>-382158</v>
      </c>
      <c r="K8904" t="s">
        <v>9123</v>
      </c>
      <c r="L8904" t="s">
        <v>9126</v>
      </c>
      <c r="M8904" t="s">
        <v>10565</v>
      </c>
      <c r="N8904" t="s">
        <v>8536</v>
      </c>
      <c r="O8904" t="s">
        <v>8587</v>
      </c>
      <c r="P8904" t="s">
        <v>8566</v>
      </c>
      <c r="Q8904">
        <v>62521</v>
      </c>
      <c r="R8904" t="s">
        <v>8551</v>
      </c>
      <c r="S8904" t="s">
        <v>8181</v>
      </c>
      <c r="T8904" t="s">
        <v>7736</v>
      </c>
    </row>
    <row r="8905" spans="1:20" x14ac:dyDescent="0.25">
      <c r="A8905" t="s">
        <v>7088</v>
      </c>
      <c r="B8905" s="2">
        <v>42521</v>
      </c>
      <c r="C8905" s="2">
        <v>42525</v>
      </c>
      <c r="D8905" t="s">
        <v>19</v>
      </c>
      <c r="E8905" t="s">
        <v>2052</v>
      </c>
      <c r="F8905" t="s">
        <v>1579</v>
      </c>
      <c r="G8905" s="1">
        <v>10368</v>
      </c>
      <c r="H8905">
        <v>2</v>
      </c>
      <c r="I8905">
        <v>2</v>
      </c>
      <c r="J8905" s="1">
        <v>36288</v>
      </c>
      <c r="K8905" t="s">
        <v>9128</v>
      </c>
      <c r="L8905" t="s">
        <v>9148</v>
      </c>
      <c r="M8905" t="s">
        <v>9883</v>
      </c>
      <c r="N8905" t="s">
        <v>8536</v>
      </c>
      <c r="O8905" t="s">
        <v>8587</v>
      </c>
      <c r="P8905" t="s">
        <v>8566</v>
      </c>
      <c r="Q8905">
        <v>62521</v>
      </c>
      <c r="R8905" t="s">
        <v>8551</v>
      </c>
      <c r="S8905" t="s">
        <v>8181</v>
      </c>
      <c r="T8905" t="s">
        <v>7736</v>
      </c>
    </row>
    <row r="8906" spans="1:20" x14ac:dyDescent="0.25">
      <c r="A8906" t="s">
        <v>7089</v>
      </c>
      <c r="B8906" s="2">
        <v>42552</v>
      </c>
      <c r="C8906" s="2">
        <v>42552</v>
      </c>
      <c r="D8906" t="s">
        <v>654</v>
      </c>
      <c r="E8906" t="s">
        <v>4022</v>
      </c>
      <c r="F8906" t="s">
        <v>1994</v>
      </c>
      <c r="G8906" s="1">
        <v>3053</v>
      </c>
      <c r="H8906">
        <v>1</v>
      </c>
      <c r="I8906">
        <v>0</v>
      </c>
      <c r="J8906" s="1">
        <v>140438</v>
      </c>
      <c r="K8906" t="s">
        <v>9128</v>
      </c>
      <c r="L8906" t="s">
        <v>9129</v>
      </c>
      <c r="M8906" t="s">
        <v>10061</v>
      </c>
      <c r="N8906" t="s">
        <v>8536</v>
      </c>
      <c r="O8906" t="s">
        <v>8576</v>
      </c>
      <c r="P8906" t="s">
        <v>8577</v>
      </c>
      <c r="Q8906">
        <v>10009</v>
      </c>
      <c r="R8906" t="s">
        <v>8561</v>
      </c>
      <c r="S8906" t="s">
        <v>8449</v>
      </c>
      <c r="T8906" t="s">
        <v>7744</v>
      </c>
    </row>
    <row r="8907" spans="1:20" x14ac:dyDescent="0.25">
      <c r="A8907" t="s">
        <v>7089</v>
      </c>
      <c r="B8907" s="2">
        <v>42552</v>
      </c>
      <c r="C8907" s="2">
        <v>42552</v>
      </c>
      <c r="D8907" t="s">
        <v>654</v>
      </c>
      <c r="E8907" t="s">
        <v>4022</v>
      </c>
      <c r="F8907" t="s">
        <v>3316</v>
      </c>
      <c r="G8907" s="1">
        <v>3084</v>
      </c>
      <c r="H8907">
        <v>3</v>
      </c>
      <c r="I8907">
        <v>0</v>
      </c>
      <c r="J8907" s="1">
        <v>6168</v>
      </c>
      <c r="K8907" t="s">
        <v>9139</v>
      </c>
      <c r="L8907" t="s">
        <v>9162</v>
      </c>
      <c r="M8907" t="s">
        <v>10498</v>
      </c>
      <c r="N8907" t="s">
        <v>8536</v>
      </c>
      <c r="O8907" t="s">
        <v>8576</v>
      </c>
      <c r="P8907" t="s">
        <v>8577</v>
      </c>
      <c r="Q8907">
        <v>10009</v>
      </c>
      <c r="R8907" t="s">
        <v>8561</v>
      </c>
      <c r="S8907" t="s">
        <v>8449</v>
      </c>
      <c r="T8907" t="s">
        <v>7744</v>
      </c>
    </row>
    <row r="8908" spans="1:20" x14ac:dyDescent="0.25">
      <c r="A8908" t="s">
        <v>7089</v>
      </c>
      <c r="B8908" s="2">
        <v>42552</v>
      </c>
      <c r="C8908" s="2">
        <v>42552</v>
      </c>
      <c r="D8908" t="s">
        <v>654</v>
      </c>
      <c r="E8908" t="s">
        <v>4022</v>
      </c>
      <c r="F8908" t="s">
        <v>302</v>
      </c>
      <c r="G8908" s="1">
        <v>7506</v>
      </c>
      <c r="H8908">
        <v>9</v>
      </c>
      <c r="I8908">
        <v>0</v>
      </c>
      <c r="J8908" s="1">
        <v>33777</v>
      </c>
      <c r="K8908" t="s">
        <v>9128</v>
      </c>
      <c r="L8908" t="s">
        <v>9148</v>
      </c>
      <c r="M8908" t="s">
        <v>9285</v>
      </c>
      <c r="N8908" t="s">
        <v>8536</v>
      </c>
      <c r="O8908" t="s">
        <v>8576</v>
      </c>
      <c r="P8908" t="s">
        <v>8577</v>
      </c>
      <c r="Q8908">
        <v>10009</v>
      </c>
      <c r="R8908" t="s">
        <v>8561</v>
      </c>
      <c r="S8908" t="s">
        <v>8449</v>
      </c>
      <c r="T8908" t="s">
        <v>7744</v>
      </c>
    </row>
    <row r="8909" spans="1:20" x14ac:dyDescent="0.25">
      <c r="A8909" t="s">
        <v>7090</v>
      </c>
      <c r="B8909" s="2">
        <v>42722</v>
      </c>
      <c r="C8909" s="2">
        <v>42724</v>
      </c>
      <c r="D8909" t="s">
        <v>79</v>
      </c>
      <c r="E8909" t="s">
        <v>3620</v>
      </c>
      <c r="F8909" t="s">
        <v>374</v>
      </c>
      <c r="G8909" s="1">
        <v>66976</v>
      </c>
      <c r="H8909">
        <v>7</v>
      </c>
      <c r="I8909">
        <v>2</v>
      </c>
      <c r="J8909" s="1">
        <v>66976</v>
      </c>
      <c r="K8909" t="s">
        <v>9139</v>
      </c>
      <c r="L8909" t="s">
        <v>9140</v>
      </c>
      <c r="M8909" t="s">
        <v>9321</v>
      </c>
      <c r="N8909" t="s">
        <v>8536</v>
      </c>
      <c r="O8909" t="s">
        <v>8556</v>
      </c>
      <c r="P8909" t="s">
        <v>8541</v>
      </c>
      <c r="Q8909">
        <v>94110</v>
      </c>
      <c r="R8909" t="s">
        <v>8542</v>
      </c>
      <c r="S8909" t="s">
        <v>8410</v>
      </c>
      <c r="T8909" t="s">
        <v>7738</v>
      </c>
    </row>
    <row r="8910" spans="1:20" x14ac:dyDescent="0.25">
      <c r="A8910" t="s">
        <v>7091</v>
      </c>
      <c r="B8910" s="2">
        <v>42030</v>
      </c>
      <c r="C8910" s="2">
        <v>42036</v>
      </c>
      <c r="D8910" t="s">
        <v>19</v>
      </c>
      <c r="E8910" t="s">
        <v>3059</v>
      </c>
      <c r="F8910" t="s">
        <v>2966</v>
      </c>
      <c r="G8910" s="1">
        <v>18272</v>
      </c>
      <c r="H8910">
        <v>8</v>
      </c>
      <c r="I8910">
        <v>0</v>
      </c>
      <c r="J8910" s="1">
        <v>840512</v>
      </c>
      <c r="K8910" t="s">
        <v>9128</v>
      </c>
      <c r="L8910" t="s">
        <v>9148</v>
      </c>
      <c r="M8910" t="s">
        <v>10390</v>
      </c>
      <c r="N8910" t="s">
        <v>8536</v>
      </c>
      <c r="O8910" t="s">
        <v>9016</v>
      </c>
      <c r="P8910" t="s">
        <v>8541</v>
      </c>
      <c r="Q8910">
        <v>92553</v>
      </c>
      <c r="R8910" t="s">
        <v>8542</v>
      </c>
      <c r="S8910" t="s">
        <v>8343</v>
      </c>
      <c r="T8910" t="s">
        <v>7738</v>
      </c>
    </row>
    <row r="8911" spans="1:20" x14ac:dyDescent="0.25">
      <c r="A8911" t="s">
        <v>7092</v>
      </c>
      <c r="B8911" s="2">
        <v>43036</v>
      </c>
      <c r="C8911" s="2">
        <v>43040</v>
      </c>
      <c r="D8911" t="s">
        <v>19</v>
      </c>
      <c r="E8911" t="s">
        <v>864</v>
      </c>
      <c r="F8911" t="s">
        <v>312</v>
      </c>
      <c r="G8911" s="1">
        <v>2193</v>
      </c>
      <c r="H8911">
        <v>3</v>
      </c>
      <c r="I8911">
        <v>0</v>
      </c>
      <c r="J8911" s="1">
        <v>103071</v>
      </c>
      <c r="K8911" t="s">
        <v>9128</v>
      </c>
      <c r="L8911" t="s">
        <v>9129</v>
      </c>
      <c r="M8911" t="s">
        <v>9289</v>
      </c>
      <c r="N8911" t="s">
        <v>8536</v>
      </c>
      <c r="O8911" t="s">
        <v>8812</v>
      </c>
      <c r="P8911" t="s">
        <v>8663</v>
      </c>
      <c r="Q8911">
        <v>2149</v>
      </c>
      <c r="R8911" t="s">
        <v>8561</v>
      </c>
      <c r="S8911" t="s">
        <v>7931</v>
      </c>
      <c r="T8911" t="s">
        <v>7736</v>
      </c>
    </row>
    <row r="8912" spans="1:20" x14ac:dyDescent="0.25">
      <c r="A8912" t="s">
        <v>7093</v>
      </c>
      <c r="B8912" s="2">
        <v>43043</v>
      </c>
      <c r="C8912" s="2">
        <v>43047</v>
      </c>
      <c r="D8912" t="s">
        <v>19</v>
      </c>
      <c r="E8912" t="s">
        <v>1075</v>
      </c>
      <c r="F8912" t="s">
        <v>869</v>
      </c>
      <c r="G8912" s="1">
        <v>95976</v>
      </c>
      <c r="H8912">
        <v>3</v>
      </c>
      <c r="I8912">
        <v>2</v>
      </c>
      <c r="J8912" s="1">
        <v>155961</v>
      </c>
      <c r="K8912" t="s">
        <v>9139</v>
      </c>
      <c r="L8912" t="s">
        <v>9162</v>
      </c>
      <c r="M8912" t="s">
        <v>9575</v>
      </c>
      <c r="N8912" t="s">
        <v>8536</v>
      </c>
      <c r="O8912" t="s">
        <v>8931</v>
      </c>
      <c r="P8912" t="s">
        <v>8586</v>
      </c>
      <c r="Q8912">
        <v>37421</v>
      </c>
      <c r="R8912" t="s">
        <v>8539</v>
      </c>
      <c r="S8912" t="s">
        <v>7982</v>
      </c>
      <c r="T8912" t="s">
        <v>7736</v>
      </c>
    </row>
    <row r="8913" spans="1:20" x14ac:dyDescent="0.25">
      <c r="A8913" t="s">
        <v>7093</v>
      </c>
      <c r="B8913" s="2">
        <v>43043</v>
      </c>
      <c r="C8913" s="2">
        <v>43047</v>
      </c>
      <c r="D8913" t="s">
        <v>19</v>
      </c>
      <c r="E8913" t="s">
        <v>1075</v>
      </c>
      <c r="F8913" t="s">
        <v>5673</v>
      </c>
      <c r="G8913" s="1">
        <v>143928</v>
      </c>
      <c r="H8913">
        <v>9</v>
      </c>
      <c r="I8913">
        <v>2</v>
      </c>
      <c r="J8913" s="1">
        <v>-323838</v>
      </c>
      <c r="K8913" t="s">
        <v>9139</v>
      </c>
      <c r="L8913" t="s">
        <v>9140</v>
      </c>
      <c r="M8913" t="s">
        <v>10878</v>
      </c>
      <c r="N8913" t="s">
        <v>8536</v>
      </c>
      <c r="O8913" t="s">
        <v>8931</v>
      </c>
      <c r="P8913" t="s">
        <v>8586</v>
      </c>
      <c r="Q8913">
        <v>37421</v>
      </c>
      <c r="R8913" t="s">
        <v>8539</v>
      </c>
      <c r="S8913" t="s">
        <v>7982</v>
      </c>
      <c r="T8913" t="s">
        <v>7736</v>
      </c>
    </row>
    <row r="8914" spans="1:20" x14ac:dyDescent="0.25">
      <c r="A8914" t="s">
        <v>7093</v>
      </c>
      <c r="B8914" s="2">
        <v>43043</v>
      </c>
      <c r="C8914" s="2">
        <v>43047</v>
      </c>
      <c r="D8914" t="s">
        <v>19</v>
      </c>
      <c r="E8914" t="s">
        <v>1075</v>
      </c>
      <c r="F8914" t="s">
        <v>2145</v>
      </c>
      <c r="G8914" s="1">
        <v>3564</v>
      </c>
      <c r="H8914">
        <v>2</v>
      </c>
      <c r="I8914">
        <v>7</v>
      </c>
      <c r="J8914" s="1">
        <v>-297</v>
      </c>
      <c r="K8914" t="s">
        <v>9128</v>
      </c>
      <c r="L8914" t="s">
        <v>9142</v>
      </c>
      <c r="M8914" t="s">
        <v>9446</v>
      </c>
      <c r="N8914" t="s">
        <v>8536</v>
      </c>
      <c r="O8914" t="s">
        <v>8931</v>
      </c>
      <c r="P8914" t="s">
        <v>8586</v>
      </c>
      <c r="Q8914">
        <v>37421</v>
      </c>
      <c r="R8914" t="s">
        <v>8539</v>
      </c>
      <c r="S8914" t="s">
        <v>7982</v>
      </c>
      <c r="T8914" t="s">
        <v>7736</v>
      </c>
    </row>
    <row r="8915" spans="1:20" x14ac:dyDescent="0.25">
      <c r="A8915" t="s">
        <v>7093</v>
      </c>
      <c r="B8915" s="2">
        <v>43043</v>
      </c>
      <c r="C8915" s="2">
        <v>43047</v>
      </c>
      <c r="D8915" t="s">
        <v>19</v>
      </c>
      <c r="E8915" t="s">
        <v>1075</v>
      </c>
      <c r="F8915" t="s">
        <v>2292</v>
      </c>
      <c r="G8915" s="1">
        <v>4928</v>
      </c>
      <c r="H8915">
        <v>2</v>
      </c>
      <c r="I8915">
        <v>2</v>
      </c>
      <c r="J8915" s="1">
        <v>17248</v>
      </c>
      <c r="K8915" t="s">
        <v>9128</v>
      </c>
      <c r="L8915" t="s">
        <v>9129</v>
      </c>
      <c r="M8915" t="s">
        <v>10162</v>
      </c>
      <c r="N8915" t="s">
        <v>8536</v>
      </c>
      <c r="O8915" t="s">
        <v>8931</v>
      </c>
      <c r="P8915" t="s">
        <v>8586</v>
      </c>
      <c r="Q8915">
        <v>37421</v>
      </c>
      <c r="R8915" t="s">
        <v>8539</v>
      </c>
      <c r="S8915" t="s">
        <v>7982</v>
      </c>
      <c r="T8915" t="s">
        <v>7736</v>
      </c>
    </row>
    <row r="8916" spans="1:20" x14ac:dyDescent="0.25">
      <c r="A8916" t="s">
        <v>7094</v>
      </c>
      <c r="B8916" s="2">
        <v>42499</v>
      </c>
      <c r="C8916" s="2">
        <v>42503</v>
      </c>
      <c r="D8916" t="s">
        <v>19</v>
      </c>
      <c r="E8916" t="s">
        <v>226</v>
      </c>
      <c r="F8916" t="s">
        <v>1052</v>
      </c>
      <c r="G8916" s="1">
        <v>856656</v>
      </c>
      <c r="H8916">
        <v>6</v>
      </c>
      <c r="I8916">
        <v>2</v>
      </c>
      <c r="J8916" s="1">
        <v>107082</v>
      </c>
      <c r="K8916" t="s">
        <v>9128</v>
      </c>
      <c r="L8916" t="s">
        <v>9133</v>
      </c>
      <c r="M8916" t="s">
        <v>9657</v>
      </c>
      <c r="N8916" t="s">
        <v>8536</v>
      </c>
      <c r="O8916" t="s">
        <v>8661</v>
      </c>
      <c r="P8916" t="s">
        <v>8550</v>
      </c>
      <c r="Q8916">
        <v>78745</v>
      </c>
      <c r="R8916" t="s">
        <v>8551</v>
      </c>
      <c r="S8916" t="s">
        <v>7789</v>
      </c>
      <c r="T8916" t="s">
        <v>7738</v>
      </c>
    </row>
    <row r="8917" spans="1:20" x14ac:dyDescent="0.25">
      <c r="A8917" t="s">
        <v>7094</v>
      </c>
      <c r="B8917" s="2">
        <v>42499</v>
      </c>
      <c r="C8917" s="2">
        <v>42503</v>
      </c>
      <c r="D8917" t="s">
        <v>19</v>
      </c>
      <c r="E8917" t="s">
        <v>226</v>
      </c>
      <c r="F8917" t="s">
        <v>191</v>
      </c>
      <c r="G8917" s="1">
        <v>13184</v>
      </c>
      <c r="H8917">
        <v>4</v>
      </c>
      <c r="I8917">
        <v>8</v>
      </c>
      <c r="J8917" s="1">
        <v>-204352</v>
      </c>
      <c r="K8917" t="s">
        <v>9128</v>
      </c>
      <c r="L8917" t="s">
        <v>9142</v>
      </c>
      <c r="M8917" t="s">
        <v>9231</v>
      </c>
      <c r="N8917" t="s">
        <v>8536</v>
      </c>
      <c r="O8917" t="s">
        <v>8661</v>
      </c>
      <c r="P8917" t="s">
        <v>8550</v>
      </c>
      <c r="Q8917">
        <v>78745</v>
      </c>
      <c r="R8917" t="s">
        <v>8551</v>
      </c>
      <c r="S8917" t="s">
        <v>7789</v>
      </c>
      <c r="T8917" t="s">
        <v>7738</v>
      </c>
    </row>
    <row r="8918" spans="1:20" x14ac:dyDescent="0.25">
      <c r="A8918" t="s">
        <v>7094</v>
      </c>
      <c r="B8918" s="2">
        <v>42499</v>
      </c>
      <c r="C8918" s="2">
        <v>42503</v>
      </c>
      <c r="D8918" t="s">
        <v>19</v>
      </c>
      <c r="E8918" t="s">
        <v>226</v>
      </c>
      <c r="F8918" t="s">
        <v>4956</v>
      </c>
      <c r="G8918" s="1">
        <v>48784</v>
      </c>
      <c r="H8918">
        <v>4</v>
      </c>
      <c r="I8918">
        <v>8</v>
      </c>
      <c r="J8918" s="1">
        <v>-1317168</v>
      </c>
      <c r="K8918" t="s">
        <v>9128</v>
      </c>
      <c r="L8918" t="s">
        <v>9144</v>
      </c>
      <c r="M8918" t="s">
        <v>10815</v>
      </c>
      <c r="N8918" t="s">
        <v>8536</v>
      </c>
      <c r="O8918" t="s">
        <v>8661</v>
      </c>
      <c r="P8918" t="s">
        <v>8550</v>
      </c>
      <c r="Q8918">
        <v>78745</v>
      </c>
      <c r="R8918" t="s">
        <v>8551</v>
      </c>
      <c r="S8918" t="s">
        <v>7789</v>
      </c>
      <c r="T8918" t="s">
        <v>7738</v>
      </c>
    </row>
    <row r="8919" spans="1:20" x14ac:dyDescent="0.25">
      <c r="A8919" t="s">
        <v>7094</v>
      </c>
      <c r="B8919" s="2">
        <v>42499</v>
      </c>
      <c r="C8919" s="2">
        <v>42503</v>
      </c>
      <c r="D8919" t="s">
        <v>19</v>
      </c>
      <c r="E8919" t="s">
        <v>226</v>
      </c>
      <c r="F8919" t="s">
        <v>282</v>
      </c>
      <c r="G8919" s="1">
        <v>7664</v>
      </c>
      <c r="H8919">
        <v>2</v>
      </c>
      <c r="I8919">
        <v>2</v>
      </c>
      <c r="J8919" s="1">
        <v>26824</v>
      </c>
      <c r="K8919" t="s">
        <v>9128</v>
      </c>
      <c r="L8919" t="s">
        <v>9148</v>
      </c>
      <c r="M8919" t="s">
        <v>9277</v>
      </c>
      <c r="N8919" t="s">
        <v>8536</v>
      </c>
      <c r="O8919" t="s">
        <v>8661</v>
      </c>
      <c r="P8919" t="s">
        <v>8550</v>
      </c>
      <c r="Q8919">
        <v>78745</v>
      </c>
      <c r="R8919" t="s">
        <v>8551</v>
      </c>
      <c r="S8919" t="s">
        <v>7789</v>
      </c>
      <c r="T8919" t="s">
        <v>7738</v>
      </c>
    </row>
    <row r="8920" spans="1:20" x14ac:dyDescent="0.25">
      <c r="A8920" t="s">
        <v>7094</v>
      </c>
      <c r="B8920" s="2">
        <v>42499</v>
      </c>
      <c r="C8920" s="2">
        <v>42503</v>
      </c>
      <c r="D8920" t="s">
        <v>19</v>
      </c>
      <c r="E8920" t="s">
        <v>226</v>
      </c>
      <c r="F8920" t="s">
        <v>2421</v>
      </c>
      <c r="G8920" s="1">
        <v>18528</v>
      </c>
      <c r="H8920">
        <v>6</v>
      </c>
      <c r="I8920">
        <v>8</v>
      </c>
      <c r="J8920" s="1">
        <v>-27792</v>
      </c>
      <c r="K8920" t="s">
        <v>9128</v>
      </c>
      <c r="L8920" t="s">
        <v>9142</v>
      </c>
      <c r="M8920" t="s">
        <v>10210</v>
      </c>
      <c r="N8920" t="s">
        <v>8536</v>
      </c>
      <c r="O8920" t="s">
        <v>8661</v>
      </c>
      <c r="P8920" t="s">
        <v>8550</v>
      </c>
      <c r="Q8920">
        <v>78745</v>
      </c>
      <c r="R8920" t="s">
        <v>8551</v>
      </c>
      <c r="S8920" t="s">
        <v>7789</v>
      </c>
      <c r="T8920" t="s">
        <v>7738</v>
      </c>
    </row>
    <row r="8921" spans="1:20" x14ac:dyDescent="0.25">
      <c r="A8921" t="s">
        <v>7095</v>
      </c>
      <c r="B8921" s="2">
        <v>41731</v>
      </c>
      <c r="C8921" s="2">
        <v>41737</v>
      </c>
      <c r="D8921" t="s">
        <v>19</v>
      </c>
      <c r="E8921" t="s">
        <v>3966</v>
      </c>
      <c r="F8921" t="s">
        <v>5227</v>
      </c>
      <c r="G8921" s="1">
        <v>17768</v>
      </c>
      <c r="H8921">
        <v>2</v>
      </c>
      <c r="I8921">
        <v>0</v>
      </c>
      <c r="J8921" s="1">
        <v>461968</v>
      </c>
      <c r="K8921" t="s">
        <v>9123</v>
      </c>
      <c r="L8921" t="s">
        <v>9135</v>
      </c>
      <c r="M8921" t="s">
        <v>10842</v>
      </c>
      <c r="N8921" t="s">
        <v>8536</v>
      </c>
      <c r="O8921" t="s">
        <v>8754</v>
      </c>
      <c r="P8921" t="s">
        <v>8583</v>
      </c>
      <c r="Q8921">
        <v>23464</v>
      </c>
      <c r="R8921" t="s">
        <v>8539</v>
      </c>
      <c r="S8921" t="s">
        <v>8444</v>
      </c>
      <c r="T8921" t="s">
        <v>7738</v>
      </c>
    </row>
    <row r="8922" spans="1:20" x14ac:dyDescent="0.25">
      <c r="A8922" t="s">
        <v>7096</v>
      </c>
      <c r="B8922" s="2">
        <v>41757</v>
      </c>
      <c r="C8922" s="2">
        <v>41762</v>
      </c>
      <c r="D8922" t="s">
        <v>19</v>
      </c>
      <c r="E8922" t="s">
        <v>432</v>
      </c>
      <c r="F8922" t="s">
        <v>2479</v>
      </c>
      <c r="G8922" s="1">
        <v>15998</v>
      </c>
      <c r="H8922">
        <v>2</v>
      </c>
      <c r="I8922">
        <v>0</v>
      </c>
      <c r="J8922" s="1">
        <v>575928</v>
      </c>
      <c r="K8922" t="s">
        <v>9139</v>
      </c>
      <c r="L8922" t="s">
        <v>9162</v>
      </c>
      <c r="M8922" t="s">
        <v>10227</v>
      </c>
      <c r="N8922" t="s">
        <v>8536</v>
      </c>
      <c r="O8922" t="s">
        <v>8897</v>
      </c>
      <c r="P8922" t="s">
        <v>8577</v>
      </c>
      <c r="Q8922">
        <v>14701</v>
      </c>
      <c r="R8922" t="s">
        <v>8561</v>
      </c>
      <c r="S8922" t="s">
        <v>7841</v>
      </c>
      <c r="T8922" t="s">
        <v>7738</v>
      </c>
    </row>
    <row r="8923" spans="1:20" x14ac:dyDescent="0.25">
      <c r="A8923" t="s">
        <v>7097</v>
      </c>
      <c r="B8923" s="2">
        <v>42647</v>
      </c>
      <c r="C8923" s="2">
        <v>42651</v>
      </c>
      <c r="D8923" t="s">
        <v>19</v>
      </c>
      <c r="E8923" t="s">
        <v>3966</v>
      </c>
      <c r="F8923" t="s">
        <v>3830</v>
      </c>
      <c r="G8923" s="1">
        <v>5268</v>
      </c>
      <c r="H8923">
        <v>3</v>
      </c>
      <c r="I8923">
        <v>2</v>
      </c>
      <c r="J8923" s="1">
        <v>19755</v>
      </c>
      <c r="K8923" t="s">
        <v>9139</v>
      </c>
      <c r="L8923" t="s">
        <v>9140</v>
      </c>
      <c r="M8923" t="s">
        <v>10622</v>
      </c>
      <c r="N8923" t="s">
        <v>8536</v>
      </c>
      <c r="O8923" t="s">
        <v>9103</v>
      </c>
      <c r="P8923" t="s">
        <v>8544</v>
      </c>
      <c r="Q8923">
        <v>33134</v>
      </c>
      <c r="R8923" t="s">
        <v>8539</v>
      </c>
      <c r="S8923" t="s">
        <v>8444</v>
      </c>
      <c r="T8923" t="s">
        <v>7738</v>
      </c>
    </row>
    <row r="8924" spans="1:20" x14ac:dyDescent="0.25">
      <c r="A8924" t="s">
        <v>7097</v>
      </c>
      <c r="B8924" s="2">
        <v>42647</v>
      </c>
      <c r="C8924" s="2">
        <v>42651</v>
      </c>
      <c r="D8924" t="s">
        <v>19</v>
      </c>
      <c r="E8924" t="s">
        <v>3966</v>
      </c>
      <c r="F8924" t="s">
        <v>1618</v>
      </c>
      <c r="G8924" s="1">
        <v>11568</v>
      </c>
      <c r="H8924">
        <v>3</v>
      </c>
      <c r="I8924">
        <v>2</v>
      </c>
      <c r="J8924" s="1">
        <v>26028</v>
      </c>
      <c r="K8924" t="s">
        <v>9123</v>
      </c>
      <c r="L8924" t="s">
        <v>9135</v>
      </c>
      <c r="M8924" t="s">
        <v>9899</v>
      </c>
      <c r="N8924" t="s">
        <v>8536</v>
      </c>
      <c r="O8924" t="s">
        <v>9103</v>
      </c>
      <c r="P8924" t="s">
        <v>8544</v>
      </c>
      <c r="Q8924">
        <v>33134</v>
      </c>
      <c r="R8924" t="s">
        <v>8539</v>
      </c>
      <c r="S8924" t="s">
        <v>8444</v>
      </c>
      <c r="T8924" t="s">
        <v>7738</v>
      </c>
    </row>
    <row r="8925" spans="1:20" x14ac:dyDescent="0.25">
      <c r="A8925" t="s">
        <v>7098</v>
      </c>
      <c r="B8925" s="2">
        <v>42897</v>
      </c>
      <c r="C8925" s="2">
        <v>42903</v>
      </c>
      <c r="D8925" t="s">
        <v>19</v>
      </c>
      <c r="E8925" t="s">
        <v>1032</v>
      </c>
      <c r="F8925" t="s">
        <v>73</v>
      </c>
      <c r="G8925" s="1">
        <v>4572</v>
      </c>
      <c r="H8925">
        <v>4</v>
      </c>
      <c r="I8925">
        <v>7</v>
      </c>
      <c r="J8925" s="1">
        <v>-381</v>
      </c>
      <c r="K8925" t="s">
        <v>9128</v>
      </c>
      <c r="L8925" t="s">
        <v>9142</v>
      </c>
      <c r="M8925" t="s">
        <v>9170</v>
      </c>
      <c r="N8925" t="s">
        <v>8536</v>
      </c>
      <c r="O8925" t="s">
        <v>8951</v>
      </c>
      <c r="P8925" t="s">
        <v>8546</v>
      </c>
      <c r="Q8925">
        <v>28601</v>
      </c>
      <c r="R8925" t="s">
        <v>8539</v>
      </c>
      <c r="S8925" t="s">
        <v>7971</v>
      </c>
      <c r="T8925" t="s">
        <v>7736</v>
      </c>
    </row>
    <row r="8926" spans="1:20" x14ac:dyDescent="0.25">
      <c r="A8926" t="s">
        <v>7099</v>
      </c>
      <c r="B8926" s="2">
        <v>42399</v>
      </c>
      <c r="C8926" s="2">
        <v>42403</v>
      </c>
      <c r="D8926" t="s">
        <v>19</v>
      </c>
      <c r="E8926" t="s">
        <v>3422</v>
      </c>
      <c r="F8926" t="s">
        <v>7100</v>
      </c>
      <c r="G8926" s="1">
        <v>1439968</v>
      </c>
      <c r="H8926">
        <v>4</v>
      </c>
      <c r="I8926">
        <v>2</v>
      </c>
      <c r="J8926" s="1">
        <v>1439968</v>
      </c>
      <c r="K8926" t="s">
        <v>9139</v>
      </c>
      <c r="L8926" t="s">
        <v>9140</v>
      </c>
      <c r="M8926" t="s">
        <v>10945</v>
      </c>
      <c r="N8926" t="s">
        <v>8536</v>
      </c>
      <c r="O8926" t="s">
        <v>8760</v>
      </c>
      <c r="P8926" t="s">
        <v>8566</v>
      </c>
      <c r="Q8926">
        <v>61107</v>
      </c>
      <c r="R8926" t="s">
        <v>8551</v>
      </c>
      <c r="S8926" t="s">
        <v>8388</v>
      </c>
      <c r="T8926" t="s">
        <v>7736</v>
      </c>
    </row>
    <row r="8927" spans="1:20" x14ac:dyDescent="0.25">
      <c r="A8927" t="s">
        <v>7099</v>
      </c>
      <c r="B8927" s="2">
        <v>42399</v>
      </c>
      <c r="C8927" s="2">
        <v>42403</v>
      </c>
      <c r="D8927" t="s">
        <v>19</v>
      </c>
      <c r="E8927" t="s">
        <v>3422</v>
      </c>
      <c r="F8927" t="s">
        <v>1265</v>
      </c>
      <c r="G8927" s="1">
        <v>1728</v>
      </c>
      <c r="H8927">
        <v>3</v>
      </c>
      <c r="I8927">
        <v>8</v>
      </c>
      <c r="J8927" s="1">
        <v>-26784</v>
      </c>
      <c r="K8927" t="s">
        <v>9128</v>
      </c>
      <c r="L8927" t="s">
        <v>9142</v>
      </c>
      <c r="M8927" t="s">
        <v>9752</v>
      </c>
      <c r="N8927" t="s">
        <v>8536</v>
      </c>
      <c r="O8927" t="s">
        <v>8760</v>
      </c>
      <c r="P8927" t="s">
        <v>8566</v>
      </c>
      <c r="Q8927">
        <v>61107</v>
      </c>
      <c r="R8927" t="s">
        <v>8551</v>
      </c>
      <c r="S8927" t="s">
        <v>8388</v>
      </c>
      <c r="T8927" t="s">
        <v>7736</v>
      </c>
    </row>
    <row r="8928" spans="1:20" x14ac:dyDescent="0.25">
      <c r="A8928" t="s">
        <v>7099</v>
      </c>
      <c r="B8928" s="2">
        <v>42399</v>
      </c>
      <c r="C8928" s="2">
        <v>42403</v>
      </c>
      <c r="D8928" t="s">
        <v>19</v>
      </c>
      <c r="E8928" t="s">
        <v>3422</v>
      </c>
      <c r="F8928" t="s">
        <v>987</v>
      </c>
      <c r="G8928" s="1">
        <v>6261</v>
      </c>
      <c r="H8928">
        <v>3</v>
      </c>
      <c r="I8928">
        <v>5</v>
      </c>
      <c r="J8928" s="1">
        <v>-538446</v>
      </c>
      <c r="K8928" t="s">
        <v>9123</v>
      </c>
      <c r="L8928" t="s">
        <v>9131</v>
      </c>
      <c r="M8928" t="s">
        <v>9628</v>
      </c>
      <c r="N8928" t="s">
        <v>8536</v>
      </c>
      <c r="O8928" t="s">
        <v>8760</v>
      </c>
      <c r="P8928" t="s">
        <v>8566</v>
      </c>
      <c r="Q8928">
        <v>61107</v>
      </c>
      <c r="R8928" t="s">
        <v>8551</v>
      </c>
      <c r="S8928" t="s">
        <v>8388</v>
      </c>
      <c r="T8928" t="s">
        <v>7736</v>
      </c>
    </row>
    <row r="8929" spans="1:20" x14ac:dyDescent="0.25">
      <c r="A8929" t="s">
        <v>7101</v>
      </c>
      <c r="B8929" s="2">
        <v>42274</v>
      </c>
      <c r="C8929" s="2">
        <v>42276</v>
      </c>
      <c r="D8929" t="s">
        <v>11</v>
      </c>
      <c r="E8929" t="s">
        <v>711</v>
      </c>
      <c r="F8929" t="s">
        <v>2639</v>
      </c>
      <c r="G8929" s="1">
        <v>992</v>
      </c>
      <c r="H8929">
        <v>5</v>
      </c>
      <c r="I8929">
        <v>0</v>
      </c>
      <c r="J8929" s="1">
        <v>25792</v>
      </c>
      <c r="K8929" t="s">
        <v>9128</v>
      </c>
      <c r="L8929" t="s">
        <v>9137</v>
      </c>
      <c r="M8929" t="s">
        <v>10287</v>
      </c>
      <c r="N8929" t="s">
        <v>8536</v>
      </c>
      <c r="O8929" t="s">
        <v>8547</v>
      </c>
      <c r="P8929" t="s">
        <v>8548</v>
      </c>
      <c r="Q8929">
        <v>98103</v>
      </c>
      <c r="R8929" t="s">
        <v>8542</v>
      </c>
      <c r="S8929" t="s">
        <v>7902</v>
      </c>
      <c r="T8929" t="s">
        <v>7738</v>
      </c>
    </row>
    <row r="8930" spans="1:20" x14ac:dyDescent="0.25">
      <c r="A8930" t="s">
        <v>7102</v>
      </c>
      <c r="B8930" s="2">
        <v>42107</v>
      </c>
      <c r="C8930" s="2">
        <v>42111</v>
      </c>
      <c r="D8930" t="s">
        <v>19</v>
      </c>
      <c r="E8930" t="s">
        <v>1000</v>
      </c>
      <c r="F8930" t="s">
        <v>1151</v>
      </c>
      <c r="G8930" s="1">
        <v>60998</v>
      </c>
      <c r="H8930">
        <v>4</v>
      </c>
      <c r="I8930">
        <v>3</v>
      </c>
      <c r="J8930" s="1">
        <v>-113282</v>
      </c>
      <c r="K8930" t="s">
        <v>9123</v>
      </c>
      <c r="L8930" t="s">
        <v>9131</v>
      </c>
      <c r="M8930" t="s">
        <v>9700</v>
      </c>
      <c r="N8930" t="s">
        <v>8536</v>
      </c>
      <c r="O8930" t="s">
        <v>8691</v>
      </c>
      <c r="P8930" t="s">
        <v>8550</v>
      </c>
      <c r="Q8930">
        <v>77340</v>
      </c>
      <c r="R8930" t="s">
        <v>8551</v>
      </c>
      <c r="S8930" t="s">
        <v>7962</v>
      </c>
      <c r="T8930" t="s">
        <v>7736</v>
      </c>
    </row>
    <row r="8931" spans="1:20" x14ac:dyDescent="0.25">
      <c r="A8931" t="s">
        <v>7102</v>
      </c>
      <c r="B8931" s="2">
        <v>42107</v>
      </c>
      <c r="C8931" s="2">
        <v>42111</v>
      </c>
      <c r="D8931" t="s">
        <v>19</v>
      </c>
      <c r="E8931" t="s">
        <v>1000</v>
      </c>
      <c r="F8931" t="s">
        <v>2171</v>
      </c>
      <c r="G8931" s="1">
        <v>211372</v>
      </c>
      <c r="H8931">
        <v>2</v>
      </c>
      <c r="I8931">
        <v>3</v>
      </c>
      <c r="J8931" s="1">
        <v>-45294</v>
      </c>
      <c r="K8931" t="s">
        <v>9123</v>
      </c>
      <c r="L8931" t="s">
        <v>9131</v>
      </c>
      <c r="M8931" t="s">
        <v>10126</v>
      </c>
      <c r="N8931" t="s">
        <v>8536</v>
      </c>
      <c r="O8931" t="s">
        <v>8691</v>
      </c>
      <c r="P8931" t="s">
        <v>8550</v>
      </c>
      <c r="Q8931">
        <v>77340</v>
      </c>
      <c r="R8931" t="s">
        <v>8551</v>
      </c>
      <c r="S8931" t="s">
        <v>7962</v>
      </c>
      <c r="T8931" t="s">
        <v>7736</v>
      </c>
    </row>
    <row r="8932" spans="1:20" x14ac:dyDescent="0.25">
      <c r="A8932" t="s">
        <v>7102</v>
      </c>
      <c r="B8932" s="2">
        <v>42107</v>
      </c>
      <c r="C8932" s="2">
        <v>42111</v>
      </c>
      <c r="D8932" t="s">
        <v>19</v>
      </c>
      <c r="E8932" t="s">
        <v>1000</v>
      </c>
      <c r="F8932" t="s">
        <v>1782</v>
      </c>
      <c r="G8932" s="1">
        <v>239976</v>
      </c>
      <c r="H8932">
        <v>3</v>
      </c>
      <c r="I8932">
        <v>2</v>
      </c>
      <c r="J8932" s="1">
        <v>179982</v>
      </c>
      <c r="K8932" t="s">
        <v>9139</v>
      </c>
      <c r="L8932" t="s">
        <v>9140</v>
      </c>
      <c r="M8932" t="s">
        <v>9967</v>
      </c>
      <c r="N8932" t="s">
        <v>8536</v>
      </c>
      <c r="O8932" t="s">
        <v>8691</v>
      </c>
      <c r="P8932" t="s">
        <v>8550</v>
      </c>
      <c r="Q8932">
        <v>77340</v>
      </c>
      <c r="R8932" t="s">
        <v>8551</v>
      </c>
      <c r="S8932" t="s">
        <v>7962</v>
      </c>
      <c r="T8932" t="s">
        <v>7736</v>
      </c>
    </row>
    <row r="8933" spans="1:20" x14ac:dyDescent="0.25">
      <c r="A8933" t="s">
        <v>7103</v>
      </c>
      <c r="B8933" s="2">
        <v>43087</v>
      </c>
      <c r="C8933" s="2">
        <v>43093</v>
      </c>
      <c r="D8933" t="s">
        <v>19</v>
      </c>
      <c r="E8933" t="s">
        <v>6683</v>
      </c>
      <c r="F8933" t="s">
        <v>5978</v>
      </c>
      <c r="G8933" s="1">
        <v>9995</v>
      </c>
      <c r="H8933">
        <v>5</v>
      </c>
      <c r="I8933">
        <v>0</v>
      </c>
      <c r="J8933" s="1">
        <v>229885</v>
      </c>
      <c r="K8933" t="s">
        <v>9123</v>
      </c>
      <c r="L8933" t="s">
        <v>9135</v>
      </c>
      <c r="M8933" t="s">
        <v>10902</v>
      </c>
      <c r="N8933" t="s">
        <v>8536</v>
      </c>
      <c r="O8933" t="s">
        <v>8737</v>
      </c>
      <c r="P8933" t="s">
        <v>8553</v>
      </c>
      <c r="Q8933">
        <v>53209</v>
      </c>
      <c r="R8933" t="s">
        <v>8551</v>
      </c>
      <c r="S8933" t="s">
        <v>8523</v>
      </c>
      <c r="T8933" t="s">
        <v>7738</v>
      </c>
    </row>
    <row r="8934" spans="1:20" x14ac:dyDescent="0.25">
      <c r="A8934" t="s">
        <v>7103</v>
      </c>
      <c r="B8934" s="2">
        <v>43087</v>
      </c>
      <c r="C8934" s="2">
        <v>43093</v>
      </c>
      <c r="D8934" t="s">
        <v>19</v>
      </c>
      <c r="E8934" t="s">
        <v>6683</v>
      </c>
      <c r="F8934" t="s">
        <v>4264</v>
      </c>
      <c r="G8934" s="1">
        <v>2934</v>
      </c>
      <c r="H8934">
        <v>3</v>
      </c>
      <c r="I8934">
        <v>0</v>
      </c>
      <c r="J8934" s="1">
        <v>108558</v>
      </c>
      <c r="K8934" t="s">
        <v>9139</v>
      </c>
      <c r="L8934" t="s">
        <v>9162</v>
      </c>
      <c r="M8934" t="s">
        <v>10707</v>
      </c>
      <c r="N8934" t="s">
        <v>8536</v>
      </c>
      <c r="O8934" t="s">
        <v>8737</v>
      </c>
      <c r="P8934" t="s">
        <v>8553</v>
      </c>
      <c r="Q8934">
        <v>53209</v>
      </c>
      <c r="R8934" t="s">
        <v>8551</v>
      </c>
      <c r="S8934" t="s">
        <v>8523</v>
      </c>
      <c r="T8934" t="s">
        <v>7738</v>
      </c>
    </row>
    <row r="8935" spans="1:20" x14ac:dyDescent="0.25">
      <c r="A8935" t="s">
        <v>7104</v>
      </c>
      <c r="B8935" s="2">
        <v>42443</v>
      </c>
      <c r="C8935" s="2">
        <v>42448</v>
      </c>
      <c r="D8935" t="s">
        <v>19</v>
      </c>
      <c r="E8935" t="s">
        <v>1140</v>
      </c>
      <c r="F8935" t="s">
        <v>1921</v>
      </c>
      <c r="G8935" s="1">
        <v>1674</v>
      </c>
      <c r="H8935">
        <v>2</v>
      </c>
      <c r="I8935">
        <v>0</v>
      </c>
      <c r="J8935" s="1">
        <v>43524</v>
      </c>
      <c r="K8935" t="s">
        <v>9123</v>
      </c>
      <c r="L8935" t="s">
        <v>9135</v>
      </c>
      <c r="M8935" t="s">
        <v>10032</v>
      </c>
      <c r="N8935" t="s">
        <v>8536</v>
      </c>
      <c r="O8935" t="s">
        <v>8703</v>
      </c>
      <c r="P8935" t="s">
        <v>8553</v>
      </c>
      <c r="Q8935">
        <v>54302</v>
      </c>
      <c r="R8935" t="s">
        <v>8551</v>
      </c>
      <c r="S8935" t="s">
        <v>7997</v>
      </c>
      <c r="T8935" t="s">
        <v>7738</v>
      </c>
    </row>
    <row r="8936" spans="1:20" x14ac:dyDescent="0.25">
      <c r="A8936" t="s">
        <v>7105</v>
      </c>
      <c r="B8936" s="2">
        <v>42974</v>
      </c>
      <c r="C8936" s="2">
        <v>42974</v>
      </c>
      <c r="D8936" t="s">
        <v>654</v>
      </c>
      <c r="E8936" t="s">
        <v>569</v>
      </c>
      <c r="F8936" t="s">
        <v>2616</v>
      </c>
      <c r="G8936" s="1">
        <v>12672</v>
      </c>
      <c r="H8936">
        <v>3</v>
      </c>
      <c r="I8936">
        <v>2</v>
      </c>
      <c r="J8936" s="1">
        <v>396</v>
      </c>
      <c r="K8936" t="s">
        <v>9128</v>
      </c>
      <c r="L8936" t="s">
        <v>9148</v>
      </c>
      <c r="M8936" t="s">
        <v>10278</v>
      </c>
      <c r="N8936" t="s">
        <v>8536</v>
      </c>
      <c r="O8936" t="s">
        <v>8559</v>
      </c>
      <c r="P8936" t="s">
        <v>8560</v>
      </c>
      <c r="Q8936">
        <v>19120</v>
      </c>
      <c r="R8936" t="s">
        <v>8561</v>
      </c>
      <c r="S8936" t="s">
        <v>7868</v>
      </c>
      <c r="T8936" t="s">
        <v>7738</v>
      </c>
    </row>
    <row r="8937" spans="1:20" x14ac:dyDescent="0.25">
      <c r="A8937" t="s">
        <v>7105</v>
      </c>
      <c r="B8937" s="2">
        <v>42974</v>
      </c>
      <c r="C8937" s="2">
        <v>42974</v>
      </c>
      <c r="D8937" t="s">
        <v>654</v>
      </c>
      <c r="E8937" t="s">
        <v>569</v>
      </c>
      <c r="F8937" t="s">
        <v>594</v>
      </c>
      <c r="G8937" s="1">
        <v>1119888</v>
      </c>
      <c r="H8937">
        <v>14</v>
      </c>
      <c r="I8937">
        <v>2</v>
      </c>
      <c r="J8937" s="1">
        <v>209979</v>
      </c>
      <c r="K8937" t="s">
        <v>9139</v>
      </c>
      <c r="L8937" t="s">
        <v>9162</v>
      </c>
      <c r="M8937" t="s">
        <v>9436</v>
      </c>
      <c r="N8937" t="s">
        <v>8536</v>
      </c>
      <c r="O8937" t="s">
        <v>8559</v>
      </c>
      <c r="P8937" t="s">
        <v>8560</v>
      </c>
      <c r="Q8937">
        <v>19120</v>
      </c>
      <c r="R8937" t="s">
        <v>8561</v>
      </c>
      <c r="S8937" t="s">
        <v>7868</v>
      </c>
      <c r="T8937" t="s">
        <v>7738</v>
      </c>
    </row>
    <row r="8938" spans="1:20" x14ac:dyDescent="0.25">
      <c r="A8938" t="s">
        <v>7106</v>
      </c>
      <c r="B8938" s="2">
        <v>42355</v>
      </c>
      <c r="C8938" s="2">
        <v>42357</v>
      </c>
      <c r="D8938" t="s">
        <v>11</v>
      </c>
      <c r="E8938" t="s">
        <v>177</v>
      </c>
      <c r="F8938" t="s">
        <v>1901</v>
      </c>
      <c r="G8938" s="1">
        <v>20485</v>
      </c>
      <c r="H8938">
        <v>5</v>
      </c>
      <c r="I8938">
        <v>0</v>
      </c>
      <c r="J8938" s="1">
        <v>53261</v>
      </c>
      <c r="K8938" t="s">
        <v>9128</v>
      </c>
      <c r="L8938" t="s">
        <v>9137</v>
      </c>
      <c r="M8938" t="s">
        <v>10023</v>
      </c>
      <c r="N8938" t="s">
        <v>8536</v>
      </c>
      <c r="O8938" t="s">
        <v>8540</v>
      </c>
      <c r="P8938" t="s">
        <v>8541</v>
      </c>
      <c r="Q8938">
        <v>90008</v>
      </c>
      <c r="R8938" t="s">
        <v>8542</v>
      </c>
      <c r="S8938" t="s">
        <v>7776</v>
      </c>
      <c r="T8938" t="s">
        <v>7736</v>
      </c>
    </row>
    <row r="8939" spans="1:20" x14ac:dyDescent="0.25">
      <c r="A8939" t="s">
        <v>7106</v>
      </c>
      <c r="B8939" s="2">
        <v>42355</v>
      </c>
      <c r="C8939" s="2">
        <v>42357</v>
      </c>
      <c r="D8939" t="s">
        <v>11</v>
      </c>
      <c r="E8939" t="s">
        <v>177</v>
      </c>
      <c r="F8939" t="s">
        <v>3751</v>
      </c>
      <c r="G8939" s="1">
        <v>135984</v>
      </c>
      <c r="H8939">
        <v>2</v>
      </c>
      <c r="I8939">
        <v>2</v>
      </c>
      <c r="J8939" s="1">
        <v>16998</v>
      </c>
      <c r="K8939" t="s">
        <v>9139</v>
      </c>
      <c r="L8939" t="s">
        <v>9140</v>
      </c>
      <c r="M8939" t="s">
        <v>10605</v>
      </c>
      <c r="N8939" t="s">
        <v>8536</v>
      </c>
      <c r="O8939" t="s">
        <v>8540</v>
      </c>
      <c r="P8939" t="s">
        <v>8541</v>
      </c>
      <c r="Q8939">
        <v>90008</v>
      </c>
      <c r="R8939" t="s">
        <v>8542</v>
      </c>
      <c r="S8939" t="s">
        <v>7776</v>
      </c>
      <c r="T8939" t="s">
        <v>7736</v>
      </c>
    </row>
    <row r="8940" spans="1:20" x14ac:dyDescent="0.25">
      <c r="A8940" t="s">
        <v>7106</v>
      </c>
      <c r="B8940" s="2">
        <v>42355</v>
      </c>
      <c r="C8940" s="2">
        <v>42357</v>
      </c>
      <c r="D8940" t="s">
        <v>11</v>
      </c>
      <c r="E8940" t="s">
        <v>177</v>
      </c>
      <c r="F8940" t="s">
        <v>352</v>
      </c>
      <c r="G8940" s="1">
        <v>164</v>
      </c>
      <c r="H8940">
        <v>5</v>
      </c>
      <c r="I8940">
        <v>0</v>
      </c>
      <c r="J8940" s="1">
        <v>7052</v>
      </c>
      <c r="K8940" t="s">
        <v>9128</v>
      </c>
      <c r="L8940" t="s">
        <v>9137</v>
      </c>
      <c r="M8940" t="s">
        <v>9311</v>
      </c>
      <c r="N8940" t="s">
        <v>8536</v>
      </c>
      <c r="O8940" t="s">
        <v>8540</v>
      </c>
      <c r="P8940" t="s">
        <v>8541</v>
      </c>
      <c r="Q8940">
        <v>90008</v>
      </c>
      <c r="R8940" t="s">
        <v>8542</v>
      </c>
      <c r="S8940" t="s">
        <v>7776</v>
      </c>
      <c r="T8940" t="s">
        <v>7736</v>
      </c>
    </row>
    <row r="8941" spans="1:20" x14ac:dyDescent="0.25">
      <c r="A8941" t="s">
        <v>7106</v>
      </c>
      <c r="B8941" s="2">
        <v>42355</v>
      </c>
      <c r="C8941" s="2">
        <v>42357</v>
      </c>
      <c r="D8941" t="s">
        <v>11</v>
      </c>
      <c r="E8941" t="s">
        <v>177</v>
      </c>
      <c r="F8941" t="s">
        <v>1958</v>
      </c>
      <c r="G8941" s="1">
        <v>9296</v>
      </c>
      <c r="H8941">
        <v>2</v>
      </c>
      <c r="I8941">
        <v>2</v>
      </c>
      <c r="J8941" s="1">
        <v>31374</v>
      </c>
      <c r="K8941" t="s">
        <v>9128</v>
      </c>
      <c r="L8941" t="s">
        <v>9142</v>
      </c>
      <c r="M8941" t="s">
        <v>10048</v>
      </c>
      <c r="N8941" t="s">
        <v>8536</v>
      </c>
      <c r="O8941" t="s">
        <v>8540</v>
      </c>
      <c r="P8941" t="s">
        <v>8541</v>
      </c>
      <c r="Q8941">
        <v>90008</v>
      </c>
      <c r="R8941" t="s">
        <v>8542</v>
      </c>
      <c r="S8941" t="s">
        <v>7776</v>
      </c>
      <c r="T8941" t="s">
        <v>7736</v>
      </c>
    </row>
    <row r="8942" spans="1:20" x14ac:dyDescent="0.25">
      <c r="A8942" t="s">
        <v>7107</v>
      </c>
      <c r="B8942" s="2">
        <v>41873</v>
      </c>
      <c r="C8942" s="2">
        <v>41875</v>
      </c>
      <c r="D8942" t="s">
        <v>11</v>
      </c>
      <c r="E8942" t="s">
        <v>837</v>
      </c>
      <c r="F8942" t="s">
        <v>7108</v>
      </c>
      <c r="G8942" s="1">
        <v>7632</v>
      </c>
      <c r="H8942">
        <v>3</v>
      </c>
      <c r="I8942">
        <v>2</v>
      </c>
      <c r="J8942" s="1">
        <v>-18126</v>
      </c>
      <c r="K8942" t="s">
        <v>9128</v>
      </c>
      <c r="L8942" t="s">
        <v>9273</v>
      </c>
      <c r="M8942" t="s">
        <v>10946</v>
      </c>
      <c r="N8942" t="s">
        <v>8536</v>
      </c>
      <c r="O8942" t="s">
        <v>8954</v>
      </c>
      <c r="P8942" t="s">
        <v>8544</v>
      </c>
      <c r="Q8942">
        <v>33161</v>
      </c>
      <c r="R8942" t="s">
        <v>8539</v>
      </c>
      <c r="S8942" t="s">
        <v>7925</v>
      </c>
      <c r="T8942" t="s">
        <v>7736</v>
      </c>
    </row>
    <row r="8943" spans="1:20" x14ac:dyDescent="0.25">
      <c r="A8943" t="s">
        <v>7109</v>
      </c>
      <c r="B8943" s="2">
        <v>42677</v>
      </c>
      <c r="C8943" s="2">
        <v>42679</v>
      </c>
      <c r="D8943" t="s">
        <v>79</v>
      </c>
      <c r="E8943" t="s">
        <v>2391</v>
      </c>
      <c r="F8943" t="s">
        <v>1961</v>
      </c>
      <c r="G8943" s="1">
        <v>4158</v>
      </c>
      <c r="H8943">
        <v>7</v>
      </c>
      <c r="I8943">
        <v>7</v>
      </c>
      <c r="J8943" s="1">
        <v>-3465</v>
      </c>
      <c r="K8943" t="s">
        <v>9128</v>
      </c>
      <c r="L8943" t="s">
        <v>9142</v>
      </c>
      <c r="M8943" t="s">
        <v>10050</v>
      </c>
      <c r="N8943" t="s">
        <v>8536</v>
      </c>
      <c r="O8943" t="s">
        <v>8594</v>
      </c>
      <c r="P8943" t="s">
        <v>8595</v>
      </c>
      <c r="Q8943">
        <v>97206</v>
      </c>
      <c r="R8943" t="s">
        <v>8542</v>
      </c>
      <c r="S8943" t="s">
        <v>8246</v>
      </c>
      <c r="T8943" t="s">
        <v>7736</v>
      </c>
    </row>
    <row r="8944" spans="1:20" x14ac:dyDescent="0.25">
      <c r="A8944" t="s">
        <v>7109</v>
      </c>
      <c r="B8944" s="2">
        <v>42677</v>
      </c>
      <c r="C8944" s="2">
        <v>42679</v>
      </c>
      <c r="D8944" t="s">
        <v>79</v>
      </c>
      <c r="E8944" t="s">
        <v>2391</v>
      </c>
      <c r="F8944" t="s">
        <v>7110</v>
      </c>
      <c r="G8944" s="1">
        <v>179991</v>
      </c>
      <c r="H8944">
        <v>3</v>
      </c>
      <c r="I8944">
        <v>7</v>
      </c>
      <c r="J8944" s="1">
        <v>-2519874</v>
      </c>
      <c r="K8944" t="s">
        <v>9139</v>
      </c>
      <c r="L8944" t="s">
        <v>9296</v>
      </c>
      <c r="M8944" t="s">
        <v>10947</v>
      </c>
      <c r="N8944" t="s">
        <v>8536</v>
      </c>
      <c r="O8944" t="s">
        <v>8594</v>
      </c>
      <c r="P8944" t="s">
        <v>8595</v>
      </c>
      <c r="Q8944">
        <v>97206</v>
      </c>
      <c r="R8944" t="s">
        <v>8542</v>
      </c>
      <c r="S8944" t="s">
        <v>8246</v>
      </c>
      <c r="T8944" t="s">
        <v>7736</v>
      </c>
    </row>
    <row r="8945" spans="1:20" x14ac:dyDescent="0.25">
      <c r="A8945" t="s">
        <v>7111</v>
      </c>
      <c r="B8945" s="2">
        <v>43018</v>
      </c>
      <c r="C8945" s="2">
        <v>43024</v>
      </c>
      <c r="D8945" t="s">
        <v>19</v>
      </c>
      <c r="E8945" t="s">
        <v>2865</v>
      </c>
      <c r="F8945" t="s">
        <v>5343</v>
      </c>
      <c r="G8945" s="1">
        <v>239358</v>
      </c>
      <c r="H8945">
        <v>3</v>
      </c>
      <c r="I8945">
        <v>3</v>
      </c>
      <c r="J8945" s="1">
        <v>-478716</v>
      </c>
      <c r="K8945" t="s">
        <v>9123</v>
      </c>
      <c r="L8945" t="s">
        <v>9126</v>
      </c>
      <c r="M8945" t="s">
        <v>10858</v>
      </c>
      <c r="N8945" t="s">
        <v>8536</v>
      </c>
      <c r="O8945" t="s">
        <v>8597</v>
      </c>
      <c r="P8945" t="s">
        <v>8566</v>
      </c>
      <c r="Q8945">
        <v>60505</v>
      </c>
      <c r="R8945" t="s">
        <v>8551</v>
      </c>
      <c r="S8945" t="s">
        <v>8311</v>
      </c>
      <c r="T8945" t="s">
        <v>7736</v>
      </c>
    </row>
    <row r="8946" spans="1:20" x14ac:dyDescent="0.25">
      <c r="A8946" t="s">
        <v>7112</v>
      </c>
      <c r="B8946" s="2">
        <v>41980</v>
      </c>
      <c r="C8946" s="2">
        <v>41981</v>
      </c>
      <c r="D8946" t="s">
        <v>79</v>
      </c>
      <c r="E8946" t="s">
        <v>1719</v>
      </c>
      <c r="F8946" t="s">
        <v>3352</v>
      </c>
      <c r="G8946" s="1">
        <v>16488</v>
      </c>
      <c r="H8946">
        <v>3</v>
      </c>
      <c r="I8946">
        <v>0</v>
      </c>
      <c r="J8946" s="1">
        <v>807912</v>
      </c>
      <c r="K8946" t="s">
        <v>9128</v>
      </c>
      <c r="L8946" t="s">
        <v>9148</v>
      </c>
      <c r="M8946" t="s">
        <v>10509</v>
      </c>
      <c r="N8946" t="s">
        <v>8536</v>
      </c>
      <c r="O8946" t="s">
        <v>8556</v>
      </c>
      <c r="P8946" t="s">
        <v>8541</v>
      </c>
      <c r="Q8946">
        <v>94109</v>
      </c>
      <c r="R8946" t="s">
        <v>8542</v>
      </c>
      <c r="S8946" t="s">
        <v>8120</v>
      </c>
      <c r="T8946" t="s">
        <v>7744</v>
      </c>
    </row>
    <row r="8947" spans="1:20" x14ac:dyDescent="0.25">
      <c r="A8947" t="s">
        <v>7113</v>
      </c>
      <c r="B8947" s="2">
        <v>41958</v>
      </c>
      <c r="C8947" s="2">
        <v>41960</v>
      </c>
      <c r="D8947" t="s">
        <v>11</v>
      </c>
      <c r="E8947" t="s">
        <v>3093</v>
      </c>
      <c r="F8947" t="s">
        <v>1017</v>
      </c>
      <c r="G8947" s="1">
        <v>1095</v>
      </c>
      <c r="H8947">
        <v>3</v>
      </c>
      <c r="I8947">
        <v>0</v>
      </c>
      <c r="J8947" s="1">
        <v>3285</v>
      </c>
      <c r="K8947" t="s">
        <v>9128</v>
      </c>
      <c r="L8947" t="s">
        <v>9273</v>
      </c>
      <c r="M8947" t="s">
        <v>9642</v>
      </c>
      <c r="N8947" t="s">
        <v>8536</v>
      </c>
      <c r="O8947" t="s">
        <v>8556</v>
      </c>
      <c r="P8947" t="s">
        <v>8541</v>
      </c>
      <c r="Q8947">
        <v>94110</v>
      </c>
      <c r="R8947" t="s">
        <v>8542</v>
      </c>
      <c r="S8947" t="s">
        <v>8347</v>
      </c>
      <c r="T8947" t="s">
        <v>7738</v>
      </c>
    </row>
    <row r="8948" spans="1:20" x14ac:dyDescent="0.25">
      <c r="A8948" t="s">
        <v>7114</v>
      </c>
      <c r="B8948" s="2">
        <v>43093</v>
      </c>
      <c r="C8948" s="2">
        <v>43097</v>
      </c>
      <c r="D8948" t="s">
        <v>19</v>
      </c>
      <c r="E8948" t="s">
        <v>4078</v>
      </c>
      <c r="F8948" t="s">
        <v>2714</v>
      </c>
      <c r="G8948" s="1">
        <v>1944</v>
      </c>
      <c r="H8948">
        <v>3</v>
      </c>
      <c r="I8948">
        <v>0</v>
      </c>
      <c r="J8948" s="1">
        <v>93312</v>
      </c>
      <c r="K8948" t="s">
        <v>9128</v>
      </c>
      <c r="L8948" t="s">
        <v>9148</v>
      </c>
      <c r="M8948" t="s">
        <v>10311</v>
      </c>
      <c r="N8948" t="s">
        <v>8536</v>
      </c>
      <c r="O8948" t="s">
        <v>8798</v>
      </c>
      <c r="P8948" t="s">
        <v>8663</v>
      </c>
      <c r="Q8948">
        <v>2740</v>
      </c>
      <c r="R8948" t="s">
        <v>8561</v>
      </c>
      <c r="S8948" t="s">
        <v>8452</v>
      </c>
      <c r="T8948" t="s">
        <v>7738</v>
      </c>
    </row>
    <row r="8949" spans="1:20" x14ac:dyDescent="0.25">
      <c r="A8949" t="s">
        <v>7114</v>
      </c>
      <c r="B8949" s="2">
        <v>43093</v>
      </c>
      <c r="C8949" s="2">
        <v>43097</v>
      </c>
      <c r="D8949" t="s">
        <v>19</v>
      </c>
      <c r="E8949" t="s">
        <v>4078</v>
      </c>
      <c r="F8949" t="s">
        <v>4836</v>
      </c>
      <c r="G8949" s="1">
        <v>123</v>
      </c>
      <c r="H8949">
        <v>5</v>
      </c>
      <c r="I8949">
        <v>0</v>
      </c>
      <c r="J8949" s="1">
        <v>615</v>
      </c>
      <c r="K8949" t="s">
        <v>9128</v>
      </c>
      <c r="L8949" t="s">
        <v>9142</v>
      </c>
      <c r="M8949" t="s">
        <v>10803</v>
      </c>
      <c r="N8949" t="s">
        <v>8536</v>
      </c>
      <c r="O8949" t="s">
        <v>8798</v>
      </c>
      <c r="P8949" t="s">
        <v>8663</v>
      </c>
      <c r="Q8949">
        <v>2740</v>
      </c>
      <c r="R8949" t="s">
        <v>8561</v>
      </c>
      <c r="S8949" t="s">
        <v>8452</v>
      </c>
      <c r="T8949" t="s">
        <v>7738</v>
      </c>
    </row>
    <row r="8950" spans="1:20" x14ac:dyDescent="0.25">
      <c r="A8950" t="s">
        <v>7115</v>
      </c>
      <c r="B8950" s="2">
        <v>41997</v>
      </c>
      <c r="C8950" s="2">
        <v>41999</v>
      </c>
      <c r="D8950" t="s">
        <v>79</v>
      </c>
      <c r="E8950" t="s">
        <v>2665</v>
      </c>
      <c r="F8950" t="s">
        <v>6020</v>
      </c>
      <c r="G8950" s="1">
        <v>1397</v>
      </c>
      <c r="H8950">
        <v>1</v>
      </c>
      <c r="I8950">
        <v>0</v>
      </c>
      <c r="J8950" s="1">
        <v>36322</v>
      </c>
      <c r="K8950" t="s">
        <v>9128</v>
      </c>
      <c r="L8950" t="s">
        <v>9144</v>
      </c>
      <c r="M8950" t="s">
        <v>10904</v>
      </c>
      <c r="N8950" t="s">
        <v>8536</v>
      </c>
      <c r="O8950" t="s">
        <v>8642</v>
      </c>
      <c r="P8950" t="s">
        <v>8541</v>
      </c>
      <c r="Q8950">
        <v>92037</v>
      </c>
      <c r="R8950" t="s">
        <v>8542</v>
      </c>
      <c r="S8950" t="s">
        <v>8286</v>
      </c>
      <c r="T8950" t="s">
        <v>7736</v>
      </c>
    </row>
    <row r="8951" spans="1:20" x14ac:dyDescent="0.25">
      <c r="A8951" t="s">
        <v>7116</v>
      </c>
      <c r="B8951" s="2">
        <v>43091</v>
      </c>
      <c r="C8951" s="2">
        <v>43097</v>
      </c>
      <c r="D8951" t="s">
        <v>19</v>
      </c>
      <c r="E8951" t="s">
        <v>3796</v>
      </c>
      <c r="F8951" t="s">
        <v>526</v>
      </c>
      <c r="G8951" s="1">
        <v>934956</v>
      </c>
      <c r="H8951">
        <v>6</v>
      </c>
      <c r="I8951">
        <v>4</v>
      </c>
      <c r="J8951" s="1">
        <v>-2493216</v>
      </c>
      <c r="K8951" t="s">
        <v>9123</v>
      </c>
      <c r="L8951" t="s">
        <v>9131</v>
      </c>
      <c r="M8951" t="s">
        <v>9399</v>
      </c>
      <c r="N8951" t="s">
        <v>8536</v>
      </c>
      <c r="O8951" t="s">
        <v>8584</v>
      </c>
      <c r="P8951" t="s">
        <v>8586</v>
      </c>
      <c r="Q8951">
        <v>38301</v>
      </c>
      <c r="R8951" t="s">
        <v>8539</v>
      </c>
      <c r="S8951" t="s">
        <v>8429</v>
      </c>
      <c r="T8951" t="s">
        <v>7736</v>
      </c>
    </row>
    <row r="8952" spans="1:20" x14ac:dyDescent="0.25">
      <c r="A8952" t="s">
        <v>7116</v>
      </c>
      <c r="B8952" s="2">
        <v>43091</v>
      </c>
      <c r="C8952" s="2">
        <v>43097</v>
      </c>
      <c r="D8952" t="s">
        <v>19</v>
      </c>
      <c r="E8952" t="s">
        <v>3796</v>
      </c>
      <c r="F8952" t="s">
        <v>1762</v>
      </c>
      <c r="G8952" s="1">
        <v>46864</v>
      </c>
      <c r="H8952">
        <v>2</v>
      </c>
      <c r="I8952">
        <v>2</v>
      </c>
      <c r="J8952" s="1">
        <v>76154</v>
      </c>
      <c r="K8952" t="s">
        <v>9139</v>
      </c>
      <c r="L8952" t="s">
        <v>9162</v>
      </c>
      <c r="M8952" t="s">
        <v>9958</v>
      </c>
      <c r="N8952" t="s">
        <v>8536</v>
      </c>
      <c r="O8952" t="s">
        <v>8584</v>
      </c>
      <c r="P8952" t="s">
        <v>8586</v>
      </c>
      <c r="Q8952">
        <v>38301</v>
      </c>
      <c r="R8952" t="s">
        <v>8539</v>
      </c>
      <c r="S8952" t="s">
        <v>8429</v>
      </c>
      <c r="T8952" t="s">
        <v>7736</v>
      </c>
    </row>
    <row r="8953" spans="1:20" x14ac:dyDescent="0.25">
      <c r="A8953" t="s">
        <v>7116</v>
      </c>
      <c r="B8953" s="2">
        <v>43091</v>
      </c>
      <c r="C8953" s="2">
        <v>43097</v>
      </c>
      <c r="D8953" t="s">
        <v>19</v>
      </c>
      <c r="E8953" t="s">
        <v>3796</v>
      </c>
      <c r="F8953" t="s">
        <v>757</v>
      </c>
      <c r="G8953" s="1">
        <v>2616</v>
      </c>
      <c r="H8953">
        <v>3</v>
      </c>
      <c r="I8953">
        <v>2</v>
      </c>
      <c r="J8953" s="1">
        <v>1962</v>
      </c>
      <c r="K8953" t="s">
        <v>9128</v>
      </c>
      <c r="L8953" t="s">
        <v>9133</v>
      </c>
      <c r="M8953" t="s">
        <v>9518</v>
      </c>
      <c r="N8953" t="s">
        <v>8536</v>
      </c>
      <c r="O8953" t="s">
        <v>8584</v>
      </c>
      <c r="P8953" t="s">
        <v>8586</v>
      </c>
      <c r="Q8953">
        <v>38301</v>
      </c>
      <c r="R8953" t="s">
        <v>8539</v>
      </c>
      <c r="S8953" t="s">
        <v>8429</v>
      </c>
      <c r="T8953" t="s">
        <v>7736</v>
      </c>
    </row>
    <row r="8954" spans="1:20" x14ac:dyDescent="0.25">
      <c r="A8954" t="s">
        <v>7116</v>
      </c>
      <c r="B8954" s="2">
        <v>43091</v>
      </c>
      <c r="C8954" s="2">
        <v>43097</v>
      </c>
      <c r="D8954" t="s">
        <v>19</v>
      </c>
      <c r="E8954" t="s">
        <v>3796</v>
      </c>
      <c r="F8954" t="s">
        <v>2255</v>
      </c>
      <c r="G8954" s="1">
        <v>23128</v>
      </c>
      <c r="H8954">
        <v>7</v>
      </c>
      <c r="I8954">
        <v>2</v>
      </c>
      <c r="J8954" s="1">
        <v>2891</v>
      </c>
      <c r="K8954" t="s">
        <v>9128</v>
      </c>
      <c r="L8954" t="s">
        <v>9137</v>
      </c>
      <c r="M8954" t="s">
        <v>10149</v>
      </c>
      <c r="N8954" t="s">
        <v>8536</v>
      </c>
      <c r="O8954" t="s">
        <v>8584</v>
      </c>
      <c r="P8954" t="s">
        <v>8586</v>
      </c>
      <c r="Q8954">
        <v>38301</v>
      </c>
      <c r="R8954" t="s">
        <v>8539</v>
      </c>
      <c r="S8954" t="s">
        <v>8429</v>
      </c>
      <c r="T8954" t="s">
        <v>7736</v>
      </c>
    </row>
    <row r="8955" spans="1:20" x14ac:dyDescent="0.25">
      <c r="A8955" t="s">
        <v>7116</v>
      </c>
      <c r="B8955" s="2">
        <v>43091</v>
      </c>
      <c r="C8955" s="2">
        <v>43097</v>
      </c>
      <c r="D8955" t="s">
        <v>19</v>
      </c>
      <c r="E8955" t="s">
        <v>3796</v>
      </c>
      <c r="F8955" t="s">
        <v>1381</v>
      </c>
      <c r="G8955" s="1">
        <v>5924</v>
      </c>
      <c r="H8955">
        <v>5</v>
      </c>
      <c r="I8955">
        <v>2</v>
      </c>
      <c r="J8955" s="1">
        <v>16291</v>
      </c>
      <c r="K8955" t="s">
        <v>9128</v>
      </c>
      <c r="L8955" t="s">
        <v>9144</v>
      </c>
      <c r="M8955" t="s">
        <v>9805</v>
      </c>
      <c r="N8955" t="s">
        <v>8536</v>
      </c>
      <c r="O8955" t="s">
        <v>8584</v>
      </c>
      <c r="P8955" t="s">
        <v>8586</v>
      </c>
      <c r="Q8955">
        <v>38301</v>
      </c>
      <c r="R8955" t="s">
        <v>8539</v>
      </c>
      <c r="S8955" t="s">
        <v>8429</v>
      </c>
      <c r="T8955" t="s">
        <v>7736</v>
      </c>
    </row>
    <row r="8956" spans="1:20" x14ac:dyDescent="0.25">
      <c r="A8956" t="s">
        <v>7117</v>
      </c>
      <c r="B8956" s="2">
        <v>41859</v>
      </c>
      <c r="C8956" s="2">
        <v>41861</v>
      </c>
      <c r="D8956" t="s">
        <v>11</v>
      </c>
      <c r="E8956" t="s">
        <v>1632</v>
      </c>
      <c r="F8956" t="s">
        <v>2718</v>
      </c>
      <c r="G8956" s="1">
        <v>155456</v>
      </c>
      <c r="H8956">
        <v>4</v>
      </c>
      <c r="I8956">
        <v>2</v>
      </c>
      <c r="J8956" s="1">
        <v>-77728</v>
      </c>
      <c r="K8956" t="s">
        <v>9123</v>
      </c>
      <c r="L8956" t="s">
        <v>9124</v>
      </c>
      <c r="M8956" t="s">
        <v>10313</v>
      </c>
      <c r="N8956" t="s">
        <v>8536</v>
      </c>
      <c r="O8956" t="s">
        <v>8685</v>
      </c>
      <c r="P8956" t="s">
        <v>8544</v>
      </c>
      <c r="Q8956">
        <v>32216</v>
      </c>
      <c r="R8956" t="s">
        <v>8539</v>
      </c>
      <c r="S8956" t="s">
        <v>8102</v>
      </c>
      <c r="T8956" t="s">
        <v>7736</v>
      </c>
    </row>
    <row r="8957" spans="1:20" x14ac:dyDescent="0.25">
      <c r="A8957" t="s">
        <v>7118</v>
      </c>
      <c r="B8957" s="2">
        <v>41902</v>
      </c>
      <c r="C8957" s="2">
        <v>41906</v>
      </c>
      <c r="D8957" t="s">
        <v>19</v>
      </c>
      <c r="E8957" t="s">
        <v>1997</v>
      </c>
      <c r="F8957" t="s">
        <v>3926</v>
      </c>
      <c r="G8957" s="1">
        <v>856</v>
      </c>
      <c r="H8957">
        <v>2</v>
      </c>
      <c r="I8957">
        <v>0</v>
      </c>
      <c r="J8957" s="1">
        <v>3852</v>
      </c>
      <c r="K8957" t="s">
        <v>9128</v>
      </c>
      <c r="L8957" t="s">
        <v>9148</v>
      </c>
      <c r="M8957" t="s">
        <v>10641</v>
      </c>
      <c r="N8957" t="s">
        <v>8536</v>
      </c>
      <c r="O8957" t="s">
        <v>8642</v>
      </c>
      <c r="P8957" t="s">
        <v>8541</v>
      </c>
      <c r="Q8957">
        <v>92024</v>
      </c>
      <c r="R8957" t="s">
        <v>8542</v>
      </c>
      <c r="S8957" t="s">
        <v>8166</v>
      </c>
      <c r="T8957" t="s">
        <v>7738</v>
      </c>
    </row>
    <row r="8958" spans="1:20" x14ac:dyDescent="0.25">
      <c r="A8958" t="s">
        <v>7119</v>
      </c>
      <c r="B8958" s="2">
        <v>43094</v>
      </c>
      <c r="C8958" s="2">
        <v>43097</v>
      </c>
      <c r="D8958" t="s">
        <v>79</v>
      </c>
      <c r="E8958" t="s">
        <v>1671</v>
      </c>
      <c r="F8958" t="s">
        <v>3606</v>
      </c>
      <c r="G8958" s="1">
        <v>210</v>
      </c>
      <c r="H8958">
        <v>3</v>
      </c>
      <c r="I8958">
        <v>2</v>
      </c>
      <c r="J8958" s="1">
        <v>5775</v>
      </c>
      <c r="K8958" t="s">
        <v>9123</v>
      </c>
      <c r="L8958" t="s">
        <v>9135</v>
      </c>
      <c r="M8958" t="s">
        <v>10567</v>
      </c>
      <c r="N8958" t="s">
        <v>8536</v>
      </c>
      <c r="O8958" t="s">
        <v>8725</v>
      </c>
      <c r="P8958" t="s">
        <v>8544</v>
      </c>
      <c r="Q8958">
        <v>33012</v>
      </c>
      <c r="R8958" t="s">
        <v>8539</v>
      </c>
      <c r="S8958" t="s">
        <v>8109</v>
      </c>
      <c r="T8958" t="s">
        <v>7736</v>
      </c>
    </row>
    <row r="8959" spans="1:20" x14ac:dyDescent="0.25">
      <c r="A8959" t="s">
        <v>7119</v>
      </c>
      <c r="B8959" s="2">
        <v>43094</v>
      </c>
      <c r="C8959" s="2">
        <v>43097</v>
      </c>
      <c r="D8959" t="s">
        <v>79</v>
      </c>
      <c r="E8959" t="s">
        <v>1671</v>
      </c>
      <c r="F8959" t="s">
        <v>7075</v>
      </c>
      <c r="G8959" s="1">
        <v>1200</v>
      </c>
      <c r="H8959">
        <v>2</v>
      </c>
      <c r="I8959">
        <v>5</v>
      </c>
      <c r="J8959" s="1">
        <v>-72</v>
      </c>
      <c r="K8959" t="s">
        <v>9139</v>
      </c>
      <c r="L8959" t="s">
        <v>9296</v>
      </c>
      <c r="M8959" t="s">
        <v>10944</v>
      </c>
      <c r="N8959" t="s">
        <v>8536</v>
      </c>
      <c r="O8959" t="s">
        <v>8725</v>
      </c>
      <c r="P8959" t="s">
        <v>8544</v>
      </c>
      <c r="Q8959">
        <v>33012</v>
      </c>
      <c r="R8959" t="s">
        <v>8539</v>
      </c>
      <c r="S8959" t="s">
        <v>8109</v>
      </c>
      <c r="T8959" t="s">
        <v>7736</v>
      </c>
    </row>
    <row r="8960" spans="1:20" x14ac:dyDescent="0.25">
      <c r="A8960" t="s">
        <v>7120</v>
      </c>
      <c r="B8960" s="2">
        <v>43064</v>
      </c>
      <c r="C8960" s="2">
        <v>43069</v>
      </c>
      <c r="D8960" t="s">
        <v>19</v>
      </c>
      <c r="E8960" t="s">
        <v>878</v>
      </c>
      <c r="F8960" t="s">
        <v>1988</v>
      </c>
      <c r="G8960" s="1">
        <v>29996</v>
      </c>
      <c r="H8960">
        <v>5</v>
      </c>
      <c r="I8960">
        <v>2</v>
      </c>
      <c r="J8960" s="1">
        <v>37495</v>
      </c>
      <c r="K8960" t="s">
        <v>9139</v>
      </c>
      <c r="L8960" t="s">
        <v>9140</v>
      </c>
      <c r="M8960" t="s">
        <v>10057</v>
      </c>
      <c r="N8960" t="s">
        <v>8536</v>
      </c>
      <c r="O8960" t="s">
        <v>8563</v>
      </c>
      <c r="P8960" t="s">
        <v>8550</v>
      </c>
      <c r="Q8960">
        <v>77070</v>
      </c>
      <c r="R8960" t="s">
        <v>8551</v>
      </c>
      <c r="S8960" t="s">
        <v>7935</v>
      </c>
      <c r="T8960" t="s">
        <v>7736</v>
      </c>
    </row>
    <row r="8961" spans="1:20" x14ac:dyDescent="0.25">
      <c r="A8961" t="s">
        <v>7120</v>
      </c>
      <c r="B8961" s="2">
        <v>43064</v>
      </c>
      <c r="C8961" s="2">
        <v>43069</v>
      </c>
      <c r="D8961" t="s">
        <v>19</v>
      </c>
      <c r="E8961" t="s">
        <v>878</v>
      </c>
      <c r="F8961" t="s">
        <v>3899</v>
      </c>
      <c r="G8961" s="1">
        <v>6784</v>
      </c>
      <c r="H8961">
        <v>5</v>
      </c>
      <c r="I8961">
        <v>8</v>
      </c>
      <c r="J8961" s="1">
        <v>-179776</v>
      </c>
      <c r="K8961" t="s">
        <v>9128</v>
      </c>
      <c r="L8961" t="s">
        <v>9144</v>
      </c>
      <c r="M8961" t="s">
        <v>10636</v>
      </c>
      <c r="N8961" t="s">
        <v>8536</v>
      </c>
      <c r="O8961" t="s">
        <v>8563</v>
      </c>
      <c r="P8961" t="s">
        <v>8550</v>
      </c>
      <c r="Q8961">
        <v>77070</v>
      </c>
      <c r="R8961" t="s">
        <v>8551</v>
      </c>
      <c r="S8961" t="s">
        <v>7935</v>
      </c>
      <c r="T8961" t="s">
        <v>7736</v>
      </c>
    </row>
    <row r="8962" spans="1:20" x14ac:dyDescent="0.25">
      <c r="A8962" t="s">
        <v>7120</v>
      </c>
      <c r="B8962" s="2">
        <v>43064</v>
      </c>
      <c r="C8962" s="2">
        <v>43069</v>
      </c>
      <c r="D8962" t="s">
        <v>19</v>
      </c>
      <c r="E8962" t="s">
        <v>878</v>
      </c>
      <c r="F8962" t="s">
        <v>1817</v>
      </c>
      <c r="G8962" s="1">
        <v>85393</v>
      </c>
      <c r="H8962">
        <v>5</v>
      </c>
      <c r="I8962">
        <v>3</v>
      </c>
      <c r="J8962" s="1">
        <v>-24398</v>
      </c>
      <c r="K8962" t="s">
        <v>9123</v>
      </c>
      <c r="L8962" t="s">
        <v>9126</v>
      </c>
      <c r="M8962" t="s">
        <v>9986</v>
      </c>
      <c r="N8962" t="s">
        <v>8536</v>
      </c>
      <c r="O8962" t="s">
        <v>8563</v>
      </c>
      <c r="P8962" t="s">
        <v>8550</v>
      </c>
      <c r="Q8962">
        <v>77070</v>
      </c>
      <c r="R8962" t="s">
        <v>8551</v>
      </c>
      <c r="S8962" t="s">
        <v>7935</v>
      </c>
      <c r="T8962" t="s">
        <v>7736</v>
      </c>
    </row>
    <row r="8963" spans="1:20" x14ac:dyDescent="0.25">
      <c r="A8963" t="s">
        <v>7120</v>
      </c>
      <c r="B8963" s="2">
        <v>43064</v>
      </c>
      <c r="C8963" s="2">
        <v>43069</v>
      </c>
      <c r="D8963" t="s">
        <v>19</v>
      </c>
      <c r="E8963" t="s">
        <v>878</v>
      </c>
      <c r="F8963" t="s">
        <v>4626</v>
      </c>
      <c r="G8963" s="1">
        <v>18688</v>
      </c>
      <c r="H8963">
        <v>4</v>
      </c>
      <c r="I8963">
        <v>2</v>
      </c>
      <c r="J8963" s="1">
        <v>37376</v>
      </c>
      <c r="K8963" t="s">
        <v>9128</v>
      </c>
      <c r="L8963" t="s">
        <v>9137</v>
      </c>
      <c r="M8963" t="s">
        <v>10767</v>
      </c>
      <c r="N8963" t="s">
        <v>8536</v>
      </c>
      <c r="O8963" t="s">
        <v>8563</v>
      </c>
      <c r="P8963" t="s">
        <v>8550</v>
      </c>
      <c r="Q8963">
        <v>77070</v>
      </c>
      <c r="R8963" t="s">
        <v>8551</v>
      </c>
      <c r="S8963" t="s">
        <v>7935</v>
      </c>
      <c r="T8963" t="s">
        <v>7736</v>
      </c>
    </row>
    <row r="8964" spans="1:20" x14ac:dyDescent="0.25">
      <c r="A8964" t="s">
        <v>7121</v>
      </c>
      <c r="B8964" s="2">
        <v>42679</v>
      </c>
      <c r="C8964" s="2">
        <v>42681</v>
      </c>
      <c r="D8964" t="s">
        <v>79</v>
      </c>
      <c r="E8964" t="s">
        <v>4855</v>
      </c>
      <c r="F8964" t="s">
        <v>3267</v>
      </c>
      <c r="G8964" s="1">
        <v>27396</v>
      </c>
      <c r="H8964">
        <v>2</v>
      </c>
      <c r="I8964">
        <v>0</v>
      </c>
      <c r="J8964" s="1">
        <v>712296</v>
      </c>
      <c r="K8964" t="s">
        <v>9123</v>
      </c>
      <c r="L8964" t="s">
        <v>9135</v>
      </c>
      <c r="M8964" t="s">
        <v>10481</v>
      </c>
      <c r="N8964" t="s">
        <v>8536</v>
      </c>
      <c r="O8964" t="s">
        <v>8754</v>
      </c>
      <c r="P8964" t="s">
        <v>8583</v>
      </c>
      <c r="Q8964">
        <v>23464</v>
      </c>
      <c r="R8964" t="s">
        <v>8539</v>
      </c>
      <c r="S8964" t="s">
        <v>8490</v>
      </c>
      <c r="T8964" t="s">
        <v>7736</v>
      </c>
    </row>
    <row r="8965" spans="1:20" x14ac:dyDescent="0.25">
      <c r="A8965" t="s">
        <v>7121</v>
      </c>
      <c r="B8965" s="2">
        <v>42679</v>
      </c>
      <c r="C8965" s="2">
        <v>42681</v>
      </c>
      <c r="D8965" t="s">
        <v>79</v>
      </c>
      <c r="E8965" t="s">
        <v>4855</v>
      </c>
      <c r="F8965" t="s">
        <v>1309</v>
      </c>
      <c r="G8965" s="1">
        <v>8997</v>
      </c>
      <c r="H8965">
        <v>3</v>
      </c>
      <c r="I8965">
        <v>0</v>
      </c>
      <c r="J8965" s="1">
        <v>188937</v>
      </c>
      <c r="K8965" t="s">
        <v>9139</v>
      </c>
      <c r="L8965" t="s">
        <v>9162</v>
      </c>
      <c r="M8965" t="s">
        <v>9770</v>
      </c>
      <c r="N8965" t="s">
        <v>8536</v>
      </c>
      <c r="O8965" t="s">
        <v>8754</v>
      </c>
      <c r="P8965" t="s">
        <v>8583</v>
      </c>
      <c r="Q8965">
        <v>23464</v>
      </c>
      <c r="R8965" t="s">
        <v>8539</v>
      </c>
      <c r="S8965" t="s">
        <v>8490</v>
      </c>
      <c r="T8965" t="s">
        <v>7736</v>
      </c>
    </row>
    <row r="8966" spans="1:20" x14ac:dyDescent="0.25">
      <c r="A8966" t="s">
        <v>7121</v>
      </c>
      <c r="B8966" s="2">
        <v>42679</v>
      </c>
      <c r="C8966" s="2">
        <v>42681</v>
      </c>
      <c r="D8966" t="s">
        <v>79</v>
      </c>
      <c r="E8966" t="s">
        <v>4855</v>
      </c>
      <c r="F8966" t="s">
        <v>6187</v>
      </c>
      <c r="G8966" s="1">
        <v>7568</v>
      </c>
      <c r="H8966">
        <v>5</v>
      </c>
      <c r="I8966">
        <v>0</v>
      </c>
      <c r="J8966" s="1">
        <v>7568</v>
      </c>
      <c r="K8966" t="s">
        <v>9123</v>
      </c>
      <c r="L8966" t="s">
        <v>9135</v>
      </c>
      <c r="M8966" t="s">
        <v>10915</v>
      </c>
      <c r="N8966" t="s">
        <v>8536</v>
      </c>
      <c r="O8966" t="s">
        <v>8754</v>
      </c>
      <c r="P8966" t="s">
        <v>8583</v>
      </c>
      <c r="Q8966">
        <v>23464</v>
      </c>
      <c r="R8966" t="s">
        <v>8539</v>
      </c>
      <c r="S8966" t="s">
        <v>8490</v>
      </c>
      <c r="T8966" t="s">
        <v>7736</v>
      </c>
    </row>
    <row r="8967" spans="1:20" x14ac:dyDescent="0.25">
      <c r="A8967" t="s">
        <v>7122</v>
      </c>
      <c r="B8967" s="2">
        <v>43045</v>
      </c>
      <c r="C8967" s="2">
        <v>43051</v>
      </c>
      <c r="D8967" t="s">
        <v>19</v>
      </c>
      <c r="E8967" t="s">
        <v>3539</v>
      </c>
      <c r="F8967" t="s">
        <v>1572</v>
      </c>
      <c r="G8967" s="1">
        <v>1248</v>
      </c>
      <c r="H8967">
        <v>2</v>
      </c>
      <c r="I8967">
        <v>8</v>
      </c>
      <c r="J8967" s="1">
        <v>-19344</v>
      </c>
      <c r="K8967" t="s">
        <v>9128</v>
      </c>
      <c r="L8967" t="s">
        <v>9142</v>
      </c>
      <c r="M8967" t="s">
        <v>9880</v>
      </c>
      <c r="N8967" t="s">
        <v>8536</v>
      </c>
      <c r="O8967" t="s">
        <v>8563</v>
      </c>
      <c r="P8967" t="s">
        <v>8550</v>
      </c>
      <c r="Q8967">
        <v>77070</v>
      </c>
      <c r="R8967" t="s">
        <v>8551</v>
      </c>
      <c r="S8967" t="s">
        <v>8404</v>
      </c>
      <c r="T8967" t="s">
        <v>7736</v>
      </c>
    </row>
    <row r="8968" spans="1:20" x14ac:dyDescent="0.25">
      <c r="A8968" t="s">
        <v>7123</v>
      </c>
      <c r="B8968" s="2">
        <v>42677</v>
      </c>
      <c r="C8968" s="2">
        <v>42681</v>
      </c>
      <c r="D8968" t="s">
        <v>19</v>
      </c>
      <c r="E8968" t="s">
        <v>3453</v>
      </c>
      <c r="F8968" t="s">
        <v>588</v>
      </c>
      <c r="G8968" s="1">
        <v>720</v>
      </c>
      <c r="H8968">
        <v>1</v>
      </c>
      <c r="I8968">
        <v>2</v>
      </c>
      <c r="J8968" s="1">
        <v>144</v>
      </c>
      <c r="K8968" t="s">
        <v>9139</v>
      </c>
      <c r="L8968" t="s">
        <v>9162</v>
      </c>
      <c r="M8968" t="s">
        <v>9434</v>
      </c>
      <c r="N8968" t="s">
        <v>8536</v>
      </c>
      <c r="O8968" t="s">
        <v>8559</v>
      </c>
      <c r="P8968" t="s">
        <v>8560</v>
      </c>
      <c r="Q8968">
        <v>19120</v>
      </c>
      <c r="R8968" t="s">
        <v>8561</v>
      </c>
      <c r="S8968" t="s">
        <v>8393</v>
      </c>
      <c r="T8968" t="s">
        <v>7744</v>
      </c>
    </row>
    <row r="8969" spans="1:20" x14ac:dyDescent="0.25">
      <c r="A8969" t="s">
        <v>7123</v>
      </c>
      <c r="B8969" s="2">
        <v>42677</v>
      </c>
      <c r="C8969" s="2">
        <v>42681</v>
      </c>
      <c r="D8969" t="s">
        <v>19</v>
      </c>
      <c r="E8969" t="s">
        <v>3453</v>
      </c>
      <c r="F8969" t="s">
        <v>746</v>
      </c>
      <c r="G8969" s="1">
        <v>470155</v>
      </c>
      <c r="H8969">
        <v>7</v>
      </c>
      <c r="I8969">
        <v>3</v>
      </c>
      <c r="J8969" s="1">
        <v>-13433</v>
      </c>
      <c r="K8969" t="s">
        <v>9123</v>
      </c>
      <c r="L8969" t="s">
        <v>9126</v>
      </c>
      <c r="M8969" t="s">
        <v>9512</v>
      </c>
      <c r="N8969" t="s">
        <v>8536</v>
      </c>
      <c r="O8969" t="s">
        <v>8559</v>
      </c>
      <c r="P8969" t="s">
        <v>8560</v>
      </c>
      <c r="Q8969">
        <v>19120</v>
      </c>
      <c r="R8969" t="s">
        <v>8561</v>
      </c>
      <c r="S8969" t="s">
        <v>8393</v>
      </c>
      <c r="T8969" t="s">
        <v>7744</v>
      </c>
    </row>
    <row r="8970" spans="1:20" x14ac:dyDescent="0.25">
      <c r="A8970" t="s">
        <v>7124</v>
      </c>
      <c r="B8970" s="2">
        <v>42003</v>
      </c>
      <c r="C8970" s="2">
        <v>42005</v>
      </c>
      <c r="D8970" t="s">
        <v>79</v>
      </c>
      <c r="E8970" t="s">
        <v>4401</v>
      </c>
      <c r="F8970" t="s">
        <v>2635</v>
      </c>
      <c r="G8970" s="1">
        <v>39128</v>
      </c>
      <c r="H8970">
        <v>1</v>
      </c>
      <c r="I8970">
        <v>2</v>
      </c>
      <c r="J8970" s="1">
        <v>-88038</v>
      </c>
      <c r="K8970" t="s">
        <v>9128</v>
      </c>
      <c r="L8970" t="s">
        <v>9133</v>
      </c>
      <c r="M8970" t="s">
        <v>10286</v>
      </c>
      <c r="N8970" t="s">
        <v>8536</v>
      </c>
      <c r="O8970" t="s">
        <v>8585</v>
      </c>
      <c r="P8970" t="s">
        <v>8586</v>
      </c>
      <c r="Q8970">
        <v>38109</v>
      </c>
      <c r="R8970" t="s">
        <v>8539</v>
      </c>
      <c r="S8970" t="s">
        <v>8470</v>
      </c>
      <c r="T8970" t="s">
        <v>7736</v>
      </c>
    </row>
    <row r="8971" spans="1:20" x14ac:dyDescent="0.25">
      <c r="A8971" t="s">
        <v>7125</v>
      </c>
      <c r="B8971" s="2">
        <v>43071</v>
      </c>
      <c r="C8971" s="2">
        <v>43076</v>
      </c>
      <c r="D8971" t="s">
        <v>19</v>
      </c>
      <c r="E8971" t="s">
        <v>96</v>
      </c>
      <c r="F8971" t="s">
        <v>897</v>
      </c>
      <c r="G8971" s="1">
        <v>19728</v>
      </c>
      <c r="H8971">
        <v>9</v>
      </c>
      <c r="I8971">
        <v>2</v>
      </c>
      <c r="J8971" s="1">
        <v>17262</v>
      </c>
      <c r="K8971" t="s">
        <v>9128</v>
      </c>
      <c r="L8971" t="s">
        <v>9137</v>
      </c>
      <c r="M8971" t="s">
        <v>9589</v>
      </c>
      <c r="N8971" t="s">
        <v>8536</v>
      </c>
      <c r="O8971" t="s">
        <v>8652</v>
      </c>
      <c r="P8971" t="s">
        <v>8604</v>
      </c>
      <c r="Q8971">
        <v>44107</v>
      </c>
      <c r="R8971" t="s">
        <v>8561</v>
      </c>
      <c r="S8971" t="s">
        <v>7758</v>
      </c>
      <c r="T8971" t="s">
        <v>7738</v>
      </c>
    </row>
    <row r="8972" spans="1:20" x14ac:dyDescent="0.25">
      <c r="A8972" t="s">
        <v>7125</v>
      </c>
      <c r="B8972" s="2">
        <v>43071</v>
      </c>
      <c r="C8972" s="2">
        <v>43076</v>
      </c>
      <c r="D8972" t="s">
        <v>19</v>
      </c>
      <c r="E8972" t="s">
        <v>96</v>
      </c>
      <c r="F8972" t="s">
        <v>1516</v>
      </c>
      <c r="G8972" s="1">
        <v>151188</v>
      </c>
      <c r="H8972">
        <v>2</v>
      </c>
      <c r="I8972">
        <v>4</v>
      </c>
      <c r="J8972" s="1">
        <v>-25198</v>
      </c>
      <c r="K8972" t="s">
        <v>9139</v>
      </c>
      <c r="L8972" t="s">
        <v>9140</v>
      </c>
      <c r="M8972" t="s">
        <v>9859</v>
      </c>
      <c r="N8972" t="s">
        <v>8536</v>
      </c>
      <c r="O8972" t="s">
        <v>8652</v>
      </c>
      <c r="P8972" t="s">
        <v>8604</v>
      </c>
      <c r="Q8972">
        <v>44107</v>
      </c>
      <c r="R8972" t="s">
        <v>8561</v>
      </c>
      <c r="S8972" t="s">
        <v>7758</v>
      </c>
      <c r="T8972" t="s">
        <v>7738</v>
      </c>
    </row>
    <row r="8973" spans="1:20" x14ac:dyDescent="0.25">
      <c r="A8973" t="s">
        <v>7126</v>
      </c>
      <c r="B8973" s="2">
        <v>42818</v>
      </c>
      <c r="C8973" s="2">
        <v>42822</v>
      </c>
      <c r="D8973" t="s">
        <v>19</v>
      </c>
      <c r="E8973" t="s">
        <v>3008</v>
      </c>
      <c r="F8973" t="s">
        <v>1375</v>
      </c>
      <c r="G8973" s="1">
        <v>271764</v>
      </c>
      <c r="H8973">
        <v>2</v>
      </c>
      <c r="I8973">
        <v>1</v>
      </c>
      <c r="J8973" s="1">
        <v>60392</v>
      </c>
      <c r="K8973" t="s">
        <v>9123</v>
      </c>
      <c r="L8973" t="s">
        <v>9126</v>
      </c>
      <c r="M8973" t="s">
        <v>9800</v>
      </c>
      <c r="N8973" t="s">
        <v>8536</v>
      </c>
      <c r="O8973" t="s">
        <v>8576</v>
      </c>
      <c r="P8973" t="s">
        <v>8577</v>
      </c>
      <c r="Q8973">
        <v>10011</v>
      </c>
      <c r="R8973" t="s">
        <v>8561</v>
      </c>
      <c r="S8973" t="s">
        <v>8335</v>
      </c>
      <c r="T8973" t="s">
        <v>7736</v>
      </c>
    </row>
    <row r="8974" spans="1:20" x14ac:dyDescent="0.25">
      <c r="A8974" t="s">
        <v>7127</v>
      </c>
      <c r="B8974" s="2">
        <v>41962</v>
      </c>
      <c r="C8974" s="2">
        <v>41964</v>
      </c>
      <c r="D8974" t="s">
        <v>79</v>
      </c>
      <c r="E8974" t="s">
        <v>321</v>
      </c>
      <c r="F8974" t="s">
        <v>2425</v>
      </c>
      <c r="G8974" s="1">
        <v>47496</v>
      </c>
      <c r="H8974">
        <v>1</v>
      </c>
      <c r="I8974">
        <v>2</v>
      </c>
      <c r="J8974" s="1">
        <v>-11874</v>
      </c>
      <c r="K8974" t="s">
        <v>9139</v>
      </c>
      <c r="L8974" t="s">
        <v>9162</v>
      </c>
      <c r="M8974" t="s">
        <v>10212</v>
      </c>
      <c r="N8974" t="s">
        <v>8536</v>
      </c>
      <c r="O8974" t="s">
        <v>8559</v>
      </c>
      <c r="P8974" t="s">
        <v>8560</v>
      </c>
      <c r="Q8974">
        <v>19120</v>
      </c>
      <c r="R8974" t="s">
        <v>8561</v>
      </c>
      <c r="S8974" t="s">
        <v>7814</v>
      </c>
      <c r="T8974" t="s">
        <v>7736</v>
      </c>
    </row>
    <row r="8975" spans="1:20" x14ac:dyDescent="0.25">
      <c r="A8975" t="s">
        <v>7128</v>
      </c>
      <c r="B8975" s="2">
        <v>42850</v>
      </c>
      <c r="C8975" s="2">
        <v>42852</v>
      </c>
      <c r="D8975" t="s">
        <v>11</v>
      </c>
      <c r="E8975" t="s">
        <v>940</v>
      </c>
      <c r="F8975" t="s">
        <v>540</v>
      </c>
      <c r="G8975" s="1">
        <v>344981</v>
      </c>
      <c r="H8975">
        <v>7</v>
      </c>
      <c r="I8975">
        <v>15</v>
      </c>
      <c r="J8975" s="1">
        <v>284102</v>
      </c>
      <c r="K8975" t="s">
        <v>9123</v>
      </c>
      <c r="L8975" t="s">
        <v>9124</v>
      </c>
      <c r="M8975" t="s">
        <v>9407</v>
      </c>
      <c r="N8975" t="s">
        <v>8536</v>
      </c>
      <c r="O8975" t="s">
        <v>8540</v>
      </c>
      <c r="P8975" t="s">
        <v>8541</v>
      </c>
      <c r="Q8975">
        <v>90008</v>
      </c>
      <c r="R8975" t="s">
        <v>8542</v>
      </c>
      <c r="S8975" t="s">
        <v>7948</v>
      </c>
      <c r="T8975" t="s">
        <v>7736</v>
      </c>
    </row>
    <row r="8976" spans="1:20" x14ac:dyDescent="0.25">
      <c r="A8976" t="s">
        <v>7129</v>
      </c>
      <c r="B8976" s="2">
        <v>43062</v>
      </c>
      <c r="C8976" s="2">
        <v>43065</v>
      </c>
      <c r="D8976" t="s">
        <v>79</v>
      </c>
      <c r="E8976" t="s">
        <v>3748</v>
      </c>
      <c r="F8976" t="s">
        <v>2814</v>
      </c>
      <c r="G8976" s="1">
        <v>36288</v>
      </c>
      <c r="H8976">
        <v>7</v>
      </c>
      <c r="I8976">
        <v>2</v>
      </c>
      <c r="J8976" s="1">
        <v>127008</v>
      </c>
      <c r="K8976" t="s">
        <v>9128</v>
      </c>
      <c r="L8976" t="s">
        <v>9148</v>
      </c>
      <c r="M8976" t="s">
        <v>10347</v>
      </c>
      <c r="N8976" t="s">
        <v>8536</v>
      </c>
      <c r="O8976" t="s">
        <v>8633</v>
      </c>
      <c r="P8976" t="s">
        <v>8550</v>
      </c>
      <c r="Q8976">
        <v>75220</v>
      </c>
      <c r="R8976" t="s">
        <v>8551</v>
      </c>
      <c r="S8976" t="s">
        <v>8425</v>
      </c>
      <c r="T8976" t="s">
        <v>7738</v>
      </c>
    </row>
    <row r="8977" spans="1:20" x14ac:dyDescent="0.25">
      <c r="A8977" t="s">
        <v>7129</v>
      </c>
      <c r="B8977" s="2">
        <v>43062</v>
      </c>
      <c r="C8977" s="2">
        <v>43065</v>
      </c>
      <c r="D8977" t="s">
        <v>79</v>
      </c>
      <c r="E8977" t="s">
        <v>3748</v>
      </c>
      <c r="F8977" t="s">
        <v>3509</v>
      </c>
      <c r="G8977" s="1">
        <v>78304</v>
      </c>
      <c r="H8977">
        <v>2</v>
      </c>
      <c r="I8977">
        <v>2</v>
      </c>
      <c r="J8977" s="1">
        <v>29364</v>
      </c>
      <c r="K8977" t="s">
        <v>9128</v>
      </c>
      <c r="L8977" t="s">
        <v>9148</v>
      </c>
      <c r="M8977" t="s">
        <v>10550</v>
      </c>
      <c r="N8977" t="s">
        <v>8536</v>
      </c>
      <c r="O8977" t="s">
        <v>8633</v>
      </c>
      <c r="P8977" t="s">
        <v>8550</v>
      </c>
      <c r="Q8977">
        <v>75220</v>
      </c>
      <c r="R8977" t="s">
        <v>8551</v>
      </c>
      <c r="S8977" t="s">
        <v>8425</v>
      </c>
      <c r="T8977" t="s">
        <v>7738</v>
      </c>
    </row>
    <row r="8978" spans="1:20" x14ac:dyDescent="0.25">
      <c r="A8978" t="s">
        <v>7129</v>
      </c>
      <c r="B8978" s="2">
        <v>43062</v>
      </c>
      <c r="C8978" s="2">
        <v>43065</v>
      </c>
      <c r="D8978" t="s">
        <v>79</v>
      </c>
      <c r="E8978" t="s">
        <v>3748</v>
      </c>
      <c r="F8978" t="s">
        <v>2082</v>
      </c>
      <c r="G8978" s="1">
        <v>127785</v>
      </c>
      <c r="H8978">
        <v>1</v>
      </c>
      <c r="I8978">
        <v>3</v>
      </c>
      <c r="J8978" s="1">
        <v>-310335</v>
      </c>
      <c r="K8978" t="s">
        <v>9123</v>
      </c>
      <c r="L8978" t="s">
        <v>9131</v>
      </c>
      <c r="M8978" t="s">
        <v>10090</v>
      </c>
      <c r="N8978" t="s">
        <v>8536</v>
      </c>
      <c r="O8978" t="s">
        <v>8633</v>
      </c>
      <c r="P8978" t="s">
        <v>8550</v>
      </c>
      <c r="Q8978">
        <v>75220</v>
      </c>
      <c r="R8978" t="s">
        <v>8551</v>
      </c>
      <c r="S8978" t="s">
        <v>8425</v>
      </c>
      <c r="T8978" t="s">
        <v>7738</v>
      </c>
    </row>
    <row r="8979" spans="1:20" x14ac:dyDescent="0.25">
      <c r="A8979" t="s">
        <v>7129</v>
      </c>
      <c r="B8979" s="2">
        <v>43062</v>
      </c>
      <c r="C8979" s="2">
        <v>43065</v>
      </c>
      <c r="D8979" t="s">
        <v>79</v>
      </c>
      <c r="E8979" t="s">
        <v>3748</v>
      </c>
      <c r="F8979" t="s">
        <v>1669</v>
      </c>
      <c r="G8979" s="1">
        <v>6104</v>
      </c>
      <c r="H8979">
        <v>2</v>
      </c>
      <c r="I8979">
        <v>8</v>
      </c>
      <c r="J8979" s="1">
        <v>-9156</v>
      </c>
      <c r="K8979" t="s">
        <v>9128</v>
      </c>
      <c r="L8979" t="s">
        <v>9142</v>
      </c>
      <c r="M8979" t="s">
        <v>9921</v>
      </c>
      <c r="N8979" t="s">
        <v>8536</v>
      </c>
      <c r="O8979" t="s">
        <v>8633</v>
      </c>
      <c r="P8979" t="s">
        <v>8550</v>
      </c>
      <c r="Q8979">
        <v>75220</v>
      </c>
      <c r="R8979" t="s">
        <v>8551</v>
      </c>
      <c r="S8979" t="s">
        <v>8425</v>
      </c>
      <c r="T8979" t="s">
        <v>7738</v>
      </c>
    </row>
    <row r="8980" spans="1:20" x14ac:dyDescent="0.25">
      <c r="A8980" t="s">
        <v>7130</v>
      </c>
      <c r="B8980" s="2">
        <v>41946</v>
      </c>
      <c r="C8980" s="2">
        <v>41948</v>
      </c>
      <c r="D8980" t="s">
        <v>11</v>
      </c>
      <c r="E8980" t="s">
        <v>3527</v>
      </c>
      <c r="F8980" t="s">
        <v>1265</v>
      </c>
      <c r="G8980" s="1">
        <v>576</v>
      </c>
      <c r="H8980">
        <v>2</v>
      </c>
      <c r="I8980">
        <v>0</v>
      </c>
      <c r="J8980" s="1">
        <v>28224</v>
      </c>
      <c r="K8980" t="s">
        <v>9128</v>
      </c>
      <c r="L8980" t="s">
        <v>9142</v>
      </c>
      <c r="M8980" t="s">
        <v>9752</v>
      </c>
      <c r="N8980" t="s">
        <v>8536</v>
      </c>
      <c r="O8980" t="s">
        <v>8919</v>
      </c>
      <c r="P8980" t="s">
        <v>8630</v>
      </c>
      <c r="Q8980">
        <v>7050</v>
      </c>
      <c r="R8980" t="s">
        <v>8561</v>
      </c>
      <c r="S8980" t="s">
        <v>8402</v>
      </c>
      <c r="T8980" t="s">
        <v>7738</v>
      </c>
    </row>
    <row r="8981" spans="1:20" x14ac:dyDescent="0.25">
      <c r="A8981" t="s">
        <v>7131</v>
      </c>
      <c r="B8981" s="2">
        <v>42296</v>
      </c>
      <c r="C8981" s="2">
        <v>42301</v>
      </c>
      <c r="D8981" t="s">
        <v>11</v>
      </c>
      <c r="E8981" t="s">
        <v>4826</v>
      </c>
      <c r="F8981" t="s">
        <v>967</v>
      </c>
      <c r="G8981" s="1">
        <v>172</v>
      </c>
      <c r="H8981">
        <v>1</v>
      </c>
      <c r="I8981">
        <v>8</v>
      </c>
      <c r="J8981" s="1">
        <v>-2838</v>
      </c>
      <c r="K8981" t="s">
        <v>9128</v>
      </c>
      <c r="L8981" t="s">
        <v>9142</v>
      </c>
      <c r="M8981" t="s">
        <v>9620</v>
      </c>
      <c r="N8981" t="s">
        <v>8536</v>
      </c>
      <c r="O8981" t="s">
        <v>8633</v>
      </c>
      <c r="P8981" t="s">
        <v>8550</v>
      </c>
      <c r="Q8981">
        <v>75220</v>
      </c>
      <c r="R8981" t="s">
        <v>8551</v>
      </c>
      <c r="S8981" t="s">
        <v>8488</v>
      </c>
      <c r="T8981" t="s">
        <v>7736</v>
      </c>
    </row>
    <row r="8982" spans="1:20" x14ac:dyDescent="0.25">
      <c r="A8982" t="s">
        <v>7132</v>
      </c>
      <c r="B8982" s="2">
        <v>41676</v>
      </c>
      <c r="C8982" s="2">
        <v>41680</v>
      </c>
      <c r="D8982" t="s">
        <v>11</v>
      </c>
      <c r="E8982" t="s">
        <v>471</v>
      </c>
      <c r="F8982" t="s">
        <v>3376</v>
      </c>
      <c r="G8982" s="1">
        <v>8952</v>
      </c>
      <c r="H8982">
        <v>2</v>
      </c>
      <c r="I8982">
        <v>8</v>
      </c>
      <c r="J8982" s="1">
        <v>-147708</v>
      </c>
      <c r="K8982" t="s">
        <v>9128</v>
      </c>
      <c r="L8982" t="s">
        <v>9142</v>
      </c>
      <c r="M8982" t="s">
        <v>10515</v>
      </c>
      <c r="N8982" t="s">
        <v>8536</v>
      </c>
      <c r="O8982" t="s">
        <v>9104</v>
      </c>
      <c r="P8982" t="s">
        <v>8566</v>
      </c>
      <c r="Q8982">
        <v>60441</v>
      </c>
      <c r="R8982" t="s">
        <v>8551</v>
      </c>
      <c r="S8982" t="s">
        <v>7849</v>
      </c>
      <c r="T8982" t="s">
        <v>7736</v>
      </c>
    </row>
    <row r="8983" spans="1:20" x14ac:dyDescent="0.25">
      <c r="A8983" t="s">
        <v>7133</v>
      </c>
      <c r="B8983" s="2">
        <v>42435</v>
      </c>
      <c r="C8983" s="2">
        <v>42441</v>
      </c>
      <c r="D8983" t="s">
        <v>19</v>
      </c>
      <c r="E8983" t="s">
        <v>213</v>
      </c>
      <c r="F8983" t="s">
        <v>2276</v>
      </c>
      <c r="G8983" s="1">
        <v>2334</v>
      </c>
      <c r="H8983">
        <v>3</v>
      </c>
      <c r="I8983">
        <v>8</v>
      </c>
      <c r="J8983" s="1">
        <v>-63018</v>
      </c>
      <c r="K8983" t="s">
        <v>9128</v>
      </c>
      <c r="L8983" t="s">
        <v>9144</v>
      </c>
      <c r="M8983" t="s">
        <v>10159</v>
      </c>
      <c r="N8983" t="s">
        <v>8536</v>
      </c>
      <c r="O8983" t="s">
        <v>8579</v>
      </c>
      <c r="P8983" t="s">
        <v>8566</v>
      </c>
      <c r="Q8983">
        <v>60623</v>
      </c>
      <c r="R8983" t="s">
        <v>8551</v>
      </c>
      <c r="S8983" t="s">
        <v>7786</v>
      </c>
      <c r="T8983" t="s">
        <v>7736</v>
      </c>
    </row>
    <row r="8984" spans="1:20" x14ac:dyDescent="0.25">
      <c r="A8984" t="s">
        <v>7133</v>
      </c>
      <c r="B8984" s="2">
        <v>42435</v>
      </c>
      <c r="C8984" s="2">
        <v>42441</v>
      </c>
      <c r="D8984" t="s">
        <v>19</v>
      </c>
      <c r="E8984" t="s">
        <v>213</v>
      </c>
      <c r="F8984" t="s">
        <v>1855</v>
      </c>
      <c r="G8984" s="1">
        <v>1728</v>
      </c>
      <c r="H8984">
        <v>4</v>
      </c>
      <c r="I8984">
        <v>8</v>
      </c>
      <c r="J8984" s="1">
        <v>-27648</v>
      </c>
      <c r="K8984" t="s">
        <v>9128</v>
      </c>
      <c r="L8984" t="s">
        <v>9142</v>
      </c>
      <c r="M8984" t="s">
        <v>10000</v>
      </c>
      <c r="N8984" t="s">
        <v>8536</v>
      </c>
      <c r="O8984" t="s">
        <v>8579</v>
      </c>
      <c r="P8984" t="s">
        <v>8566</v>
      </c>
      <c r="Q8984">
        <v>60623</v>
      </c>
      <c r="R8984" t="s">
        <v>8551</v>
      </c>
      <c r="S8984" t="s">
        <v>7786</v>
      </c>
      <c r="T8984" t="s">
        <v>7736</v>
      </c>
    </row>
    <row r="8985" spans="1:20" x14ac:dyDescent="0.25">
      <c r="A8985" t="s">
        <v>7133</v>
      </c>
      <c r="B8985" s="2">
        <v>42435</v>
      </c>
      <c r="C8985" s="2">
        <v>42441</v>
      </c>
      <c r="D8985" t="s">
        <v>19</v>
      </c>
      <c r="E8985" t="s">
        <v>213</v>
      </c>
      <c r="F8985" t="s">
        <v>262</v>
      </c>
      <c r="G8985" s="1">
        <v>15904</v>
      </c>
      <c r="H8985">
        <v>5</v>
      </c>
      <c r="I8985">
        <v>6</v>
      </c>
      <c r="J8985" s="1">
        <v>-194824</v>
      </c>
      <c r="K8985" t="s">
        <v>9123</v>
      </c>
      <c r="L8985" t="s">
        <v>9135</v>
      </c>
      <c r="M8985" t="s">
        <v>9264</v>
      </c>
      <c r="N8985" t="s">
        <v>8536</v>
      </c>
      <c r="O8985" t="s">
        <v>8579</v>
      </c>
      <c r="P8985" t="s">
        <v>8566</v>
      </c>
      <c r="Q8985">
        <v>60623</v>
      </c>
      <c r="R8985" t="s">
        <v>8551</v>
      </c>
      <c r="S8985" t="s">
        <v>7786</v>
      </c>
      <c r="T8985" t="s">
        <v>7736</v>
      </c>
    </row>
    <row r="8986" spans="1:20" x14ac:dyDescent="0.25">
      <c r="A8986" t="s">
        <v>7133</v>
      </c>
      <c r="B8986" s="2">
        <v>42435</v>
      </c>
      <c r="C8986" s="2">
        <v>42441</v>
      </c>
      <c r="D8986" t="s">
        <v>19</v>
      </c>
      <c r="E8986" t="s">
        <v>213</v>
      </c>
      <c r="F8986" t="s">
        <v>3174</v>
      </c>
      <c r="G8986" s="1">
        <v>14598</v>
      </c>
      <c r="H8986">
        <v>2</v>
      </c>
      <c r="I8986">
        <v>5</v>
      </c>
      <c r="J8986" s="1">
        <v>-992664</v>
      </c>
      <c r="K8986" t="s">
        <v>9123</v>
      </c>
      <c r="L8986" t="s">
        <v>9131</v>
      </c>
      <c r="M8986" t="s">
        <v>10455</v>
      </c>
      <c r="N8986" t="s">
        <v>8536</v>
      </c>
      <c r="O8986" t="s">
        <v>8579</v>
      </c>
      <c r="P8986" t="s">
        <v>8566</v>
      </c>
      <c r="Q8986">
        <v>60623</v>
      </c>
      <c r="R8986" t="s">
        <v>8551</v>
      </c>
      <c r="S8986" t="s">
        <v>7786</v>
      </c>
      <c r="T8986" t="s">
        <v>7736</v>
      </c>
    </row>
    <row r="8987" spans="1:20" x14ac:dyDescent="0.25">
      <c r="A8987" t="s">
        <v>7134</v>
      </c>
      <c r="B8987" s="2">
        <v>42341</v>
      </c>
      <c r="C8987" s="2">
        <v>42345</v>
      </c>
      <c r="D8987" t="s">
        <v>19</v>
      </c>
      <c r="E8987" t="s">
        <v>701</v>
      </c>
      <c r="F8987" t="s">
        <v>1229</v>
      </c>
      <c r="G8987" s="1">
        <v>77952</v>
      </c>
      <c r="H8987">
        <v>3</v>
      </c>
      <c r="I8987">
        <v>2</v>
      </c>
      <c r="J8987" s="1">
        <v>126672</v>
      </c>
      <c r="K8987" t="s">
        <v>9123</v>
      </c>
      <c r="L8987" t="s">
        <v>9135</v>
      </c>
      <c r="M8987" t="s">
        <v>9734</v>
      </c>
      <c r="N8987" t="s">
        <v>8536</v>
      </c>
      <c r="O8987" t="s">
        <v>8685</v>
      </c>
      <c r="P8987" t="s">
        <v>8546</v>
      </c>
      <c r="Q8987">
        <v>28540</v>
      </c>
      <c r="R8987" t="s">
        <v>8539</v>
      </c>
      <c r="S8987" t="s">
        <v>7899</v>
      </c>
      <c r="T8987" t="s">
        <v>7736</v>
      </c>
    </row>
    <row r="8988" spans="1:20" x14ac:dyDescent="0.25">
      <c r="A8988" t="s">
        <v>7134</v>
      </c>
      <c r="B8988" s="2">
        <v>42341</v>
      </c>
      <c r="C8988" s="2">
        <v>42345</v>
      </c>
      <c r="D8988" t="s">
        <v>19</v>
      </c>
      <c r="E8988" t="s">
        <v>701</v>
      </c>
      <c r="F8988" t="s">
        <v>2847</v>
      </c>
      <c r="G8988" s="1">
        <v>9597</v>
      </c>
      <c r="H8988">
        <v>5</v>
      </c>
      <c r="I8988">
        <v>7</v>
      </c>
      <c r="J8988" s="1">
        <v>-73577</v>
      </c>
      <c r="K8988" t="s">
        <v>9128</v>
      </c>
      <c r="L8988" t="s">
        <v>9142</v>
      </c>
      <c r="M8988" t="s">
        <v>10358</v>
      </c>
      <c r="N8988" t="s">
        <v>8536</v>
      </c>
      <c r="O8988" t="s">
        <v>8685</v>
      </c>
      <c r="P8988" t="s">
        <v>8546</v>
      </c>
      <c r="Q8988">
        <v>28540</v>
      </c>
      <c r="R8988" t="s">
        <v>8539</v>
      </c>
      <c r="S8988" t="s">
        <v>7899</v>
      </c>
      <c r="T8988" t="s">
        <v>7736</v>
      </c>
    </row>
    <row r="8989" spans="1:20" x14ac:dyDescent="0.25">
      <c r="A8989" t="s">
        <v>7134</v>
      </c>
      <c r="B8989" s="2">
        <v>42341</v>
      </c>
      <c r="C8989" s="2">
        <v>42345</v>
      </c>
      <c r="D8989" t="s">
        <v>19</v>
      </c>
      <c r="E8989" t="s">
        <v>701</v>
      </c>
      <c r="F8989" t="s">
        <v>409</v>
      </c>
      <c r="G8989" s="1">
        <v>105584</v>
      </c>
      <c r="H8989">
        <v>2</v>
      </c>
      <c r="I8989">
        <v>2</v>
      </c>
      <c r="J8989" s="1">
        <v>92386</v>
      </c>
      <c r="K8989" t="s">
        <v>9139</v>
      </c>
      <c r="L8989" t="s">
        <v>9140</v>
      </c>
      <c r="M8989" t="s">
        <v>9336</v>
      </c>
      <c r="N8989" t="s">
        <v>8536</v>
      </c>
      <c r="O8989" t="s">
        <v>8685</v>
      </c>
      <c r="P8989" t="s">
        <v>8546</v>
      </c>
      <c r="Q8989">
        <v>28540</v>
      </c>
      <c r="R8989" t="s">
        <v>8539</v>
      </c>
      <c r="S8989" t="s">
        <v>7899</v>
      </c>
      <c r="T8989" t="s">
        <v>7736</v>
      </c>
    </row>
    <row r="8990" spans="1:20" x14ac:dyDescent="0.25">
      <c r="A8990" t="s">
        <v>7134</v>
      </c>
      <c r="B8990" s="2">
        <v>42341</v>
      </c>
      <c r="C8990" s="2">
        <v>42345</v>
      </c>
      <c r="D8990" t="s">
        <v>19</v>
      </c>
      <c r="E8990" t="s">
        <v>701</v>
      </c>
      <c r="F8990" t="s">
        <v>1038</v>
      </c>
      <c r="G8990" s="1">
        <v>9344</v>
      </c>
      <c r="H8990">
        <v>2</v>
      </c>
      <c r="I8990">
        <v>2</v>
      </c>
      <c r="J8990" s="1">
        <v>1168</v>
      </c>
      <c r="K8990" t="s">
        <v>9128</v>
      </c>
      <c r="L8990" t="s">
        <v>9137</v>
      </c>
      <c r="M8990" t="s">
        <v>9651</v>
      </c>
      <c r="N8990" t="s">
        <v>8536</v>
      </c>
      <c r="O8990" t="s">
        <v>8685</v>
      </c>
      <c r="P8990" t="s">
        <v>8546</v>
      </c>
      <c r="Q8990">
        <v>28540</v>
      </c>
      <c r="R8990" t="s">
        <v>8539</v>
      </c>
      <c r="S8990" t="s">
        <v>7899</v>
      </c>
      <c r="T8990" t="s">
        <v>7736</v>
      </c>
    </row>
    <row r="8991" spans="1:20" x14ac:dyDescent="0.25">
      <c r="A8991" t="s">
        <v>7135</v>
      </c>
      <c r="B8991" s="2">
        <v>42362</v>
      </c>
      <c r="C8991" s="2">
        <v>42368</v>
      </c>
      <c r="D8991" t="s">
        <v>19</v>
      </c>
      <c r="E8991" t="s">
        <v>2066</v>
      </c>
      <c r="F8991" t="s">
        <v>4127</v>
      </c>
      <c r="G8991" s="1">
        <v>968</v>
      </c>
      <c r="H8991">
        <v>2</v>
      </c>
      <c r="I8991">
        <v>0</v>
      </c>
      <c r="J8991" s="1">
        <v>37752</v>
      </c>
      <c r="K8991" t="s">
        <v>9123</v>
      </c>
      <c r="L8991" t="s">
        <v>9135</v>
      </c>
      <c r="M8991" t="s">
        <v>10681</v>
      </c>
      <c r="N8991" t="s">
        <v>8536</v>
      </c>
      <c r="O8991" t="s">
        <v>8582</v>
      </c>
      <c r="P8991" t="s">
        <v>8611</v>
      </c>
      <c r="Q8991">
        <v>65807</v>
      </c>
      <c r="R8991" t="s">
        <v>8551</v>
      </c>
      <c r="S8991" t="s">
        <v>8185</v>
      </c>
      <c r="T8991" t="s">
        <v>7738</v>
      </c>
    </row>
    <row r="8992" spans="1:20" x14ac:dyDescent="0.25">
      <c r="A8992" t="s">
        <v>7135</v>
      </c>
      <c r="B8992" s="2">
        <v>42362</v>
      </c>
      <c r="C8992" s="2">
        <v>42368</v>
      </c>
      <c r="D8992" t="s">
        <v>19</v>
      </c>
      <c r="E8992" t="s">
        <v>2066</v>
      </c>
      <c r="F8992" t="s">
        <v>3024</v>
      </c>
      <c r="G8992" s="1">
        <v>489993</v>
      </c>
      <c r="H8992">
        <v>7</v>
      </c>
      <c r="I8992">
        <v>0</v>
      </c>
      <c r="J8992" s="1">
        <v>23029671</v>
      </c>
      <c r="K8992" t="s">
        <v>9139</v>
      </c>
      <c r="L8992" t="s">
        <v>9447</v>
      </c>
      <c r="M8992" t="s">
        <v>10409</v>
      </c>
      <c r="N8992" t="s">
        <v>8536</v>
      </c>
      <c r="O8992" t="s">
        <v>8582</v>
      </c>
      <c r="P8992" t="s">
        <v>8611</v>
      </c>
      <c r="Q8992">
        <v>65807</v>
      </c>
      <c r="R8992" t="s">
        <v>8551</v>
      </c>
      <c r="S8992" t="s">
        <v>8185</v>
      </c>
      <c r="T8992" t="s">
        <v>7738</v>
      </c>
    </row>
    <row r="8993" spans="1:20" x14ac:dyDescent="0.25">
      <c r="A8993" t="s">
        <v>7136</v>
      </c>
      <c r="B8993" s="2">
        <v>43009</v>
      </c>
      <c r="C8993" s="2">
        <v>43014</v>
      </c>
      <c r="D8993" t="s">
        <v>19</v>
      </c>
      <c r="E8993" t="s">
        <v>822</v>
      </c>
      <c r="F8993" t="s">
        <v>685</v>
      </c>
      <c r="G8993" s="1">
        <v>10475</v>
      </c>
      <c r="H8993">
        <v>5</v>
      </c>
      <c r="I8993">
        <v>0</v>
      </c>
      <c r="J8993" s="1">
        <v>219975</v>
      </c>
      <c r="K8993" t="s">
        <v>9139</v>
      </c>
      <c r="L8993" t="s">
        <v>9162</v>
      </c>
      <c r="M8993" t="s">
        <v>9483</v>
      </c>
      <c r="N8993" t="s">
        <v>8536</v>
      </c>
      <c r="O8993" t="s">
        <v>8556</v>
      </c>
      <c r="P8993" t="s">
        <v>8541</v>
      </c>
      <c r="Q8993">
        <v>94110</v>
      </c>
      <c r="R8993" t="s">
        <v>8542</v>
      </c>
      <c r="S8993" t="s">
        <v>7922</v>
      </c>
      <c r="T8993" t="s">
        <v>7744</v>
      </c>
    </row>
    <row r="8994" spans="1:20" x14ac:dyDescent="0.25">
      <c r="A8994" t="s">
        <v>7137</v>
      </c>
      <c r="B8994" s="2">
        <v>43024</v>
      </c>
      <c r="C8994" s="2">
        <v>43029</v>
      </c>
      <c r="D8994" t="s">
        <v>19</v>
      </c>
      <c r="E8994" t="s">
        <v>5874</v>
      </c>
      <c r="F8994" t="s">
        <v>219</v>
      </c>
      <c r="G8994" s="1">
        <v>18528</v>
      </c>
      <c r="H8994">
        <v>2</v>
      </c>
      <c r="I8994">
        <v>2</v>
      </c>
      <c r="J8994" s="1">
        <v>44004</v>
      </c>
      <c r="K8994" t="s">
        <v>9139</v>
      </c>
      <c r="L8994" t="s">
        <v>9162</v>
      </c>
      <c r="M8994" t="s">
        <v>9243</v>
      </c>
      <c r="N8994" t="s">
        <v>8536</v>
      </c>
      <c r="O8994" t="s">
        <v>8590</v>
      </c>
      <c r="P8994" t="s">
        <v>8586</v>
      </c>
      <c r="Q8994">
        <v>38401</v>
      </c>
      <c r="R8994" t="s">
        <v>8539</v>
      </c>
      <c r="S8994" t="s">
        <v>8516</v>
      </c>
      <c r="T8994" t="s">
        <v>7738</v>
      </c>
    </row>
    <row r="8995" spans="1:20" x14ac:dyDescent="0.25">
      <c r="A8995" t="s">
        <v>7137</v>
      </c>
      <c r="B8995" s="2">
        <v>43024</v>
      </c>
      <c r="C8995" s="2">
        <v>43029</v>
      </c>
      <c r="D8995" t="s">
        <v>19</v>
      </c>
      <c r="E8995" t="s">
        <v>5874</v>
      </c>
      <c r="F8995" t="s">
        <v>3043</v>
      </c>
      <c r="G8995" s="1">
        <v>1875258</v>
      </c>
      <c r="H8995">
        <v>7</v>
      </c>
      <c r="I8995">
        <v>4</v>
      </c>
      <c r="J8995" s="1">
        <v>-9688833</v>
      </c>
      <c r="K8995" t="s">
        <v>9123</v>
      </c>
      <c r="L8995" t="s">
        <v>9131</v>
      </c>
      <c r="M8995" t="s">
        <v>10414</v>
      </c>
      <c r="N8995" t="s">
        <v>8536</v>
      </c>
      <c r="O8995" t="s">
        <v>8590</v>
      </c>
      <c r="P8995" t="s">
        <v>8586</v>
      </c>
      <c r="Q8995">
        <v>38401</v>
      </c>
      <c r="R8995" t="s">
        <v>8539</v>
      </c>
      <c r="S8995" t="s">
        <v>8516</v>
      </c>
      <c r="T8995" t="s">
        <v>7738</v>
      </c>
    </row>
    <row r="8996" spans="1:20" x14ac:dyDescent="0.25">
      <c r="A8996" t="s">
        <v>7138</v>
      </c>
      <c r="B8996" s="2">
        <v>41866</v>
      </c>
      <c r="C8996" s="2">
        <v>41868</v>
      </c>
      <c r="D8996" t="s">
        <v>79</v>
      </c>
      <c r="E8996" t="s">
        <v>1779</v>
      </c>
      <c r="F8996" t="s">
        <v>6981</v>
      </c>
      <c r="G8996" s="1">
        <v>9136</v>
      </c>
      <c r="H8996">
        <v>5</v>
      </c>
      <c r="I8996">
        <v>2</v>
      </c>
      <c r="J8996" s="1">
        <v>29692</v>
      </c>
      <c r="K8996" t="s">
        <v>9128</v>
      </c>
      <c r="L8996" t="s">
        <v>9148</v>
      </c>
      <c r="M8996" t="s">
        <v>10940</v>
      </c>
      <c r="N8996" t="s">
        <v>8536</v>
      </c>
      <c r="O8996" t="s">
        <v>8975</v>
      </c>
      <c r="P8996" t="s">
        <v>8544</v>
      </c>
      <c r="Q8996">
        <v>33021</v>
      </c>
      <c r="R8996" t="s">
        <v>8539</v>
      </c>
      <c r="S8996" t="s">
        <v>8132</v>
      </c>
      <c r="T8996" t="s">
        <v>7736</v>
      </c>
    </row>
    <row r="8997" spans="1:20" x14ac:dyDescent="0.25">
      <c r="A8997" t="s">
        <v>7138</v>
      </c>
      <c r="B8997" s="2">
        <v>41866</v>
      </c>
      <c r="C8997" s="2">
        <v>41868</v>
      </c>
      <c r="D8997" t="s">
        <v>79</v>
      </c>
      <c r="E8997" t="s">
        <v>1779</v>
      </c>
      <c r="F8997" t="s">
        <v>1041</v>
      </c>
      <c r="G8997" s="1">
        <v>15224</v>
      </c>
      <c r="H8997">
        <v>5</v>
      </c>
      <c r="I8997">
        <v>2</v>
      </c>
      <c r="J8997" s="1">
        <v>17127</v>
      </c>
      <c r="K8997" t="s">
        <v>9128</v>
      </c>
      <c r="L8997" t="s">
        <v>9144</v>
      </c>
      <c r="M8997" t="s">
        <v>9652</v>
      </c>
      <c r="N8997" t="s">
        <v>8536</v>
      </c>
      <c r="O8997" t="s">
        <v>8975</v>
      </c>
      <c r="P8997" t="s">
        <v>8544</v>
      </c>
      <c r="Q8997">
        <v>33021</v>
      </c>
      <c r="R8997" t="s">
        <v>8539</v>
      </c>
      <c r="S8997" t="s">
        <v>8132</v>
      </c>
      <c r="T8997" t="s">
        <v>7736</v>
      </c>
    </row>
    <row r="8998" spans="1:20" x14ac:dyDescent="0.25">
      <c r="A8998" t="s">
        <v>7139</v>
      </c>
      <c r="B8998" s="2">
        <v>43050</v>
      </c>
      <c r="C8998" s="2">
        <v>43052</v>
      </c>
      <c r="D8998" t="s">
        <v>79</v>
      </c>
      <c r="E8998" t="s">
        <v>1368</v>
      </c>
      <c r="F8998" t="s">
        <v>1516</v>
      </c>
      <c r="G8998" s="1">
        <v>35184</v>
      </c>
      <c r="H8998">
        <v>2</v>
      </c>
      <c r="I8998">
        <v>2</v>
      </c>
      <c r="J8998" s="1">
        <v>123144</v>
      </c>
      <c r="K8998" t="s">
        <v>9139</v>
      </c>
      <c r="L8998" t="s">
        <v>9140</v>
      </c>
      <c r="M8998" t="s">
        <v>9859</v>
      </c>
      <c r="N8998" t="s">
        <v>8536</v>
      </c>
      <c r="O8998" t="s">
        <v>8633</v>
      </c>
      <c r="P8998" t="s">
        <v>8550</v>
      </c>
      <c r="Q8998">
        <v>75081</v>
      </c>
      <c r="R8998" t="s">
        <v>8551</v>
      </c>
      <c r="S8998" t="s">
        <v>8048</v>
      </c>
      <c r="T8998" t="s">
        <v>7736</v>
      </c>
    </row>
    <row r="8999" spans="1:20" x14ac:dyDescent="0.25">
      <c r="A8999" t="s">
        <v>7140</v>
      </c>
      <c r="B8999" s="2">
        <v>42814</v>
      </c>
      <c r="C8999" s="2">
        <v>42814</v>
      </c>
      <c r="D8999" t="s">
        <v>654</v>
      </c>
      <c r="E8999" t="s">
        <v>3564</v>
      </c>
      <c r="F8999" t="s">
        <v>528</v>
      </c>
      <c r="G8999" s="1">
        <v>56704</v>
      </c>
      <c r="H8999">
        <v>2</v>
      </c>
      <c r="I8999">
        <v>2</v>
      </c>
      <c r="J8999" s="1">
        <v>191376</v>
      </c>
      <c r="K8999" t="s">
        <v>9128</v>
      </c>
      <c r="L8999" t="s">
        <v>9148</v>
      </c>
      <c r="M8999" t="s">
        <v>9172</v>
      </c>
      <c r="N8999" t="s">
        <v>8536</v>
      </c>
      <c r="O8999" t="s">
        <v>8563</v>
      </c>
      <c r="P8999" t="s">
        <v>8550</v>
      </c>
      <c r="Q8999">
        <v>77041</v>
      </c>
      <c r="R8999" t="s">
        <v>8551</v>
      </c>
      <c r="S8999" t="s">
        <v>8406</v>
      </c>
      <c r="T8999" t="s">
        <v>7736</v>
      </c>
    </row>
    <row r="9000" spans="1:20" x14ac:dyDescent="0.25">
      <c r="A9000" t="s">
        <v>7140</v>
      </c>
      <c r="B9000" s="2">
        <v>42814</v>
      </c>
      <c r="C9000" s="2">
        <v>42814</v>
      </c>
      <c r="D9000" t="s">
        <v>654</v>
      </c>
      <c r="E9000" t="s">
        <v>3564</v>
      </c>
      <c r="F9000" t="s">
        <v>266</v>
      </c>
      <c r="G9000" s="1">
        <v>274064</v>
      </c>
      <c r="H9000">
        <v>7</v>
      </c>
      <c r="I9000">
        <v>2</v>
      </c>
      <c r="J9000" s="1">
        <v>102774</v>
      </c>
      <c r="K9000" t="s">
        <v>9128</v>
      </c>
      <c r="L9000" t="s">
        <v>9148</v>
      </c>
      <c r="M9000" t="s">
        <v>9266</v>
      </c>
      <c r="N9000" t="s">
        <v>8536</v>
      </c>
      <c r="O9000" t="s">
        <v>8563</v>
      </c>
      <c r="P9000" t="s">
        <v>8550</v>
      </c>
      <c r="Q9000">
        <v>77041</v>
      </c>
      <c r="R9000" t="s">
        <v>8551</v>
      </c>
      <c r="S9000" t="s">
        <v>8406</v>
      </c>
      <c r="T9000" t="s">
        <v>7736</v>
      </c>
    </row>
    <row r="9001" spans="1:20" x14ac:dyDescent="0.25">
      <c r="A9001" t="s">
        <v>7141</v>
      </c>
      <c r="B9001" s="2">
        <v>42868</v>
      </c>
      <c r="C9001" s="2">
        <v>42872</v>
      </c>
      <c r="D9001" t="s">
        <v>19</v>
      </c>
      <c r="E9001" t="s">
        <v>1920</v>
      </c>
      <c r="F9001" t="s">
        <v>1099</v>
      </c>
      <c r="G9001" s="1">
        <v>45843</v>
      </c>
      <c r="H9001">
        <v>5</v>
      </c>
      <c r="I9001">
        <v>3</v>
      </c>
      <c r="J9001" s="1">
        <v>-124431</v>
      </c>
      <c r="K9001" t="s">
        <v>9123</v>
      </c>
      <c r="L9001" t="s">
        <v>9126</v>
      </c>
      <c r="M9001" t="s">
        <v>9680</v>
      </c>
      <c r="N9001" t="s">
        <v>8536</v>
      </c>
      <c r="O9001" t="s">
        <v>8559</v>
      </c>
      <c r="P9001" t="s">
        <v>8560</v>
      </c>
      <c r="Q9001">
        <v>19140</v>
      </c>
      <c r="R9001" t="s">
        <v>8561</v>
      </c>
      <c r="S9001" t="s">
        <v>8152</v>
      </c>
      <c r="T9001" t="s">
        <v>7744</v>
      </c>
    </row>
    <row r="9002" spans="1:20" x14ac:dyDescent="0.25">
      <c r="A9002" t="s">
        <v>7142</v>
      </c>
      <c r="B9002" s="2">
        <v>41812</v>
      </c>
      <c r="C9002" s="2">
        <v>41812</v>
      </c>
      <c r="D9002" t="s">
        <v>654</v>
      </c>
      <c r="E9002" t="s">
        <v>2394</v>
      </c>
      <c r="F9002" t="s">
        <v>3100</v>
      </c>
      <c r="G9002" s="1">
        <v>8226</v>
      </c>
      <c r="H9002">
        <v>3</v>
      </c>
      <c r="I9002">
        <v>7</v>
      </c>
      <c r="J9002" s="1">
        <v>-60324</v>
      </c>
      <c r="K9002" t="s">
        <v>9128</v>
      </c>
      <c r="L9002" t="s">
        <v>9142</v>
      </c>
      <c r="M9002" t="s">
        <v>10431</v>
      </c>
      <c r="N9002" t="s">
        <v>8536</v>
      </c>
      <c r="O9002" t="s">
        <v>8608</v>
      </c>
      <c r="P9002" t="s">
        <v>8581</v>
      </c>
      <c r="Q9002">
        <v>85023</v>
      </c>
      <c r="R9002" t="s">
        <v>8542</v>
      </c>
      <c r="S9002" t="s">
        <v>8247</v>
      </c>
      <c r="T9002" t="s">
        <v>7736</v>
      </c>
    </row>
    <row r="9003" spans="1:20" x14ac:dyDescent="0.25">
      <c r="A9003" t="s">
        <v>7143</v>
      </c>
      <c r="B9003" s="2">
        <v>41975</v>
      </c>
      <c r="C9003" s="2">
        <v>41982</v>
      </c>
      <c r="D9003" t="s">
        <v>19</v>
      </c>
      <c r="E9003" t="s">
        <v>3059</v>
      </c>
      <c r="F9003" t="s">
        <v>4409</v>
      </c>
      <c r="G9003" s="1">
        <v>595</v>
      </c>
      <c r="H9003">
        <v>1</v>
      </c>
      <c r="I9003">
        <v>0</v>
      </c>
      <c r="J9003" s="1">
        <v>833</v>
      </c>
      <c r="K9003" t="s">
        <v>9139</v>
      </c>
      <c r="L9003" t="s">
        <v>9162</v>
      </c>
      <c r="M9003" t="s">
        <v>10734</v>
      </c>
      <c r="N9003" t="s">
        <v>8536</v>
      </c>
      <c r="O9003" t="s">
        <v>8993</v>
      </c>
      <c r="P9003" t="s">
        <v>8664</v>
      </c>
      <c r="Q9003">
        <v>30328</v>
      </c>
      <c r="R9003" t="s">
        <v>8539</v>
      </c>
      <c r="S9003" t="s">
        <v>8343</v>
      </c>
      <c r="T9003" t="s">
        <v>7738</v>
      </c>
    </row>
    <row r="9004" spans="1:20" x14ac:dyDescent="0.25">
      <c r="A9004" t="s">
        <v>7143</v>
      </c>
      <c r="B9004" s="2">
        <v>41975</v>
      </c>
      <c r="C9004" s="2">
        <v>41982</v>
      </c>
      <c r="D9004" t="s">
        <v>19</v>
      </c>
      <c r="E9004" t="s">
        <v>3059</v>
      </c>
      <c r="F9004" t="s">
        <v>1530</v>
      </c>
      <c r="G9004" s="1">
        <v>1524</v>
      </c>
      <c r="H9004">
        <v>3</v>
      </c>
      <c r="I9004">
        <v>0</v>
      </c>
      <c r="J9004" s="1">
        <v>71628</v>
      </c>
      <c r="K9004" t="s">
        <v>9128</v>
      </c>
      <c r="L9004" t="s">
        <v>9148</v>
      </c>
      <c r="M9004" t="s">
        <v>9864</v>
      </c>
      <c r="N9004" t="s">
        <v>8536</v>
      </c>
      <c r="O9004" t="s">
        <v>8993</v>
      </c>
      <c r="P9004" t="s">
        <v>8664</v>
      </c>
      <c r="Q9004">
        <v>30328</v>
      </c>
      <c r="R9004" t="s">
        <v>8539</v>
      </c>
      <c r="S9004" t="s">
        <v>8343</v>
      </c>
      <c r="T9004" t="s">
        <v>7738</v>
      </c>
    </row>
    <row r="9005" spans="1:20" x14ac:dyDescent="0.25">
      <c r="A9005" t="s">
        <v>7144</v>
      </c>
      <c r="B9005" s="2">
        <v>42099</v>
      </c>
      <c r="C9005" s="2">
        <v>42100</v>
      </c>
      <c r="D9005" t="s">
        <v>654</v>
      </c>
      <c r="E9005" t="s">
        <v>1009</v>
      </c>
      <c r="F9005" t="s">
        <v>207</v>
      </c>
      <c r="G9005" s="1">
        <v>23994</v>
      </c>
      <c r="H9005">
        <v>6</v>
      </c>
      <c r="I9005">
        <v>0</v>
      </c>
      <c r="J9005" s="1">
        <v>263934</v>
      </c>
      <c r="K9005" t="s">
        <v>9139</v>
      </c>
      <c r="L9005" t="s">
        <v>9162</v>
      </c>
      <c r="M9005" t="s">
        <v>9237</v>
      </c>
      <c r="N9005" t="s">
        <v>8536</v>
      </c>
      <c r="O9005" t="s">
        <v>8840</v>
      </c>
      <c r="P9005" t="s">
        <v>8548</v>
      </c>
      <c r="Q9005">
        <v>99207</v>
      </c>
      <c r="R9005" t="s">
        <v>8542</v>
      </c>
      <c r="S9005" t="s">
        <v>7964</v>
      </c>
      <c r="T9005" t="s">
        <v>7736</v>
      </c>
    </row>
    <row r="9006" spans="1:20" x14ac:dyDescent="0.25">
      <c r="A9006" t="s">
        <v>7144</v>
      </c>
      <c r="B9006" s="2">
        <v>42099</v>
      </c>
      <c r="C9006" s="2">
        <v>42100</v>
      </c>
      <c r="D9006" t="s">
        <v>654</v>
      </c>
      <c r="E9006" t="s">
        <v>1009</v>
      </c>
      <c r="F9006" t="s">
        <v>4845</v>
      </c>
      <c r="G9006" s="1">
        <v>2384</v>
      </c>
      <c r="H9006">
        <v>8</v>
      </c>
      <c r="I9006">
        <v>0</v>
      </c>
      <c r="J9006" s="1">
        <v>64368</v>
      </c>
      <c r="K9006" t="s">
        <v>9128</v>
      </c>
      <c r="L9006" t="s">
        <v>9137</v>
      </c>
      <c r="M9006" t="s">
        <v>10805</v>
      </c>
      <c r="N9006" t="s">
        <v>8536</v>
      </c>
      <c r="O9006" t="s">
        <v>8840</v>
      </c>
      <c r="P9006" t="s">
        <v>8548</v>
      </c>
      <c r="Q9006">
        <v>99207</v>
      </c>
      <c r="R9006" t="s">
        <v>8542</v>
      </c>
      <c r="S9006" t="s">
        <v>7964</v>
      </c>
      <c r="T9006" t="s">
        <v>7736</v>
      </c>
    </row>
    <row r="9007" spans="1:20" x14ac:dyDescent="0.25">
      <c r="A9007" t="s">
        <v>7145</v>
      </c>
      <c r="B9007" s="2">
        <v>43057</v>
      </c>
      <c r="C9007" s="2">
        <v>43057</v>
      </c>
      <c r="D9007" t="s">
        <v>654</v>
      </c>
      <c r="E9007" t="s">
        <v>1059</v>
      </c>
      <c r="F9007" t="s">
        <v>841</v>
      </c>
      <c r="G9007" s="1">
        <v>9252</v>
      </c>
      <c r="H9007">
        <v>6</v>
      </c>
      <c r="I9007">
        <v>0</v>
      </c>
      <c r="J9007" s="1">
        <v>249804</v>
      </c>
      <c r="K9007" t="s">
        <v>9128</v>
      </c>
      <c r="L9007" t="s">
        <v>9133</v>
      </c>
      <c r="M9007" t="s">
        <v>9562</v>
      </c>
      <c r="N9007" t="s">
        <v>8536</v>
      </c>
      <c r="O9007" t="s">
        <v>8737</v>
      </c>
      <c r="P9007" t="s">
        <v>8553</v>
      </c>
      <c r="Q9007">
        <v>53209</v>
      </c>
      <c r="R9007" t="s">
        <v>8551</v>
      </c>
      <c r="S9007" t="s">
        <v>7978</v>
      </c>
      <c r="T9007" t="s">
        <v>7738</v>
      </c>
    </row>
    <row r="9008" spans="1:20" x14ac:dyDescent="0.25">
      <c r="A9008" t="s">
        <v>7145</v>
      </c>
      <c r="B9008" s="2">
        <v>43057</v>
      </c>
      <c r="C9008" s="2">
        <v>43057</v>
      </c>
      <c r="D9008" t="s">
        <v>654</v>
      </c>
      <c r="E9008" t="s">
        <v>1059</v>
      </c>
      <c r="F9008" t="s">
        <v>247</v>
      </c>
      <c r="G9008" s="1">
        <v>3776</v>
      </c>
      <c r="H9008">
        <v>1</v>
      </c>
      <c r="I9008">
        <v>0</v>
      </c>
      <c r="J9008" s="1">
        <v>105728</v>
      </c>
      <c r="K9008" t="s">
        <v>9128</v>
      </c>
      <c r="L9008" t="s">
        <v>9133</v>
      </c>
      <c r="M9008" t="s">
        <v>9257</v>
      </c>
      <c r="N9008" t="s">
        <v>8536</v>
      </c>
      <c r="O9008" t="s">
        <v>8737</v>
      </c>
      <c r="P9008" t="s">
        <v>8553</v>
      </c>
      <c r="Q9008">
        <v>53209</v>
      </c>
      <c r="R9008" t="s">
        <v>8551</v>
      </c>
      <c r="S9008" t="s">
        <v>7978</v>
      </c>
      <c r="T9008" t="s">
        <v>7738</v>
      </c>
    </row>
    <row r="9009" spans="1:20" x14ac:dyDescent="0.25">
      <c r="A9009" t="s">
        <v>7145</v>
      </c>
      <c r="B9009" s="2">
        <v>43057</v>
      </c>
      <c r="C9009" s="2">
        <v>43057</v>
      </c>
      <c r="D9009" t="s">
        <v>654</v>
      </c>
      <c r="E9009" t="s">
        <v>1059</v>
      </c>
      <c r="F9009" t="s">
        <v>4531</v>
      </c>
      <c r="G9009" s="1">
        <v>738</v>
      </c>
      <c r="H9009">
        <v>2</v>
      </c>
      <c r="I9009">
        <v>0</v>
      </c>
      <c r="J9009" s="1">
        <v>34686</v>
      </c>
      <c r="K9009" t="s">
        <v>9128</v>
      </c>
      <c r="L9009" t="s">
        <v>9129</v>
      </c>
      <c r="M9009" t="s">
        <v>10752</v>
      </c>
      <c r="N9009" t="s">
        <v>8536</v>
      </c>
      <c r="O9009" t="s">
        <v>8737</v>
      </c>
      <c r="P9009" t="s">
        <v>8553</v>
      </c>
      <c r="Q9009">
        <v>53209</v>
      </c>
      <c r="R9009" t="s">
        <v>8551</v>
      </c>
      <c r="S9009" t="s">
        <v>7978</v>
      </c>
      <c r="T9009" t="s">
        <v>7738</v>
      </c>
    </row>
    <row r="9010" spans="1:20" x14ac:dyDescent="0.25">
      <c r="A9010" t="s">
        <v>7145</v>
      </c>
      <c r="B9010" s="2">
        <v>43057</v>
      </c>
      <c r="C9010" s="2">
        <v>43057</v>
      </c>
      <c r="D9010" t="s">
        <v>654</v>
      </c>
      <c r="E9010" t="s">
        <v>1059</v>
      </c>
      <c r="F9010" t="s">
        <v>797</v>
      </c>
      <c r="G9010" s="1">
        <v>582</v>
      </c>
      <c r="H9010">
        <v>2</v>
      </c>
      <c r="I9010">
        <v>0</v>
      </c>
      <c r="J9010" s="1">
        <v>27354</v>
      </c>
      <c r="K9010" t="s">
        <v>9123</v>
      </c>
      <c r="L9010" t="s">
        <v>9135</v>
      </c>
      <c r="M9010" t="s">
        <v>9538</v>
      </c>
      <c r="N9010" t="s">
        <v>8536</v>
      </c>
      <c r="O9010" t="s">
        <v>8737</v>
      </c>
      <c r="P9010" t="s">
        <v>8553</v>
      </c>
      <c r="Q9010">
        <v>53209</v>
      </c>
      <c r="R9010" t="s">
        <v>8551</v>
      </c>
      <c r="S9010" t="s">
        <v>7978</v>
      </c>
      <c r="T9010" t="s">
        <v>7738</v>
      </c>
    </row>
    <row r="9011" spans="1:20" x14ac:dyDescent="0.25">
      <c r="A9011" t="s">
        <v>7146</v>
      </c>
      <c r="B9011" s="2">
        <v>42928</v>
      </c>
      <c r="C9011" s="2">
        <v>42934</v>
      </c>
      <c r="D9011" t="s">
        <v>19</v>
      </c>
      <c r="E9011" t="s">
        <v>4826</v>
      </c>
      <c r="F9011" t="s">
        <v>3562</v>
      </c>
      <c r="G9011" s="1">
        <v>3816</v>
      </c>
      <c r="H9011">
        <v>1</v>
      </c>
      <c r="I9011">
        <v>2</v>
      </c>
      <c r="J9011" s="1">
        <v>11925</v>
      </c>
      <c r="K9011" t="s">
        <v>9128</v>
      </c>
      <c r="L9011" t="s">
        <v>9148</v>
      </c>
      <c r="M9011" t="s">
        <v>10557</v>
      </c>
      <c r="N9011" t="s">
        <v>8536</v>
      </c>
      <c r="O9011" t="s">
        <v>8624</v>
      </c>
      <c r="P9011" t="s">
        <v>8604</v>
      </c>
      <c r="Q9011">
        <v>45014</v>
      </c>
      <c r="R9011" t="s">
        <v>8561</v>
      </c>
      <c r="S9011" t="s">
        <v>8488</v>
      </c>
      <c r="T9011" t="s">
        <v>7736</v>
      </c>
    </row>
    <row r="9012" spans="1:20" x14ac:dyDescent="0.25">
      <c r="A9012" t="s">
        <v>7147</v>
      </c>
      <c r="B9012" s="2">
        <v>42874</v>
      </c>
      <c r="C9012" s="2">
        <v>42878</v>
      </c>
      <c r="D9012" t="s">
        <v>19</v>
      </c>
      <c r="E9012" t="s">
        <v>2590</v>
      </c>
      <c r="F9012" t="s">
        <v>3790</v>
      </c>
      <c r="G9012" s="1">
        <v>2616</v>
      </c>
      <c r="H9012">
        <v>4</v>
      </c>
      <c r="I9012">
        <v>0</v>
      </c>
      <c r="J9012" s="1">
        <v>128184</v>
      </c>
      <c r="K9012" t="s">
        <v>9128</v>
      </c>
      <c r="L9012" t="s">
        <v>9142</v>
      </c>
      <c r="M9012" t="s">
        <v>10613</v>
      </c>
      <c r="N9012" t="s">
        <v>8536</v>
      </c>
      <c r="O9012" t="s">
        <v>8691</v>
      </c>
      <c r="P9012" t="s">
        <v>8588</v>
      </c>
      <c r="Q9012">
        <v>35810</v>
      </c>
      <c r="R9012" t="s">
        <v>8539</v>
      </c>
      <c r="S9012" t="s">
        <v>8278</v>
      </c>
      <c r="T9012" t="s">
        <v>7738</v>
      </c>
    </row>
    <row r="9013" spans="1:20" x14ac:dyDescent="0.25">
      <c r="A9013" t="s">
        <v>7148</v>
      </c>
      <c r="B9013" s="2">
        <v>42358</v>
      </c>
      <c r="C9013" s="2">
        <v>42359</v>
      </c>
      <c r="D9013" t="s">
        <v>79</v>
      </c>
      <c r="E9013" t="s">
        <v>2497</v>
      </c>
      <c r="F9013" t="s">
        <v>1523</v>
      </c>
      <c r="G9013" s="1">
        <v>1008</v>
      </c>
      <c r="H9013">
        <v>2</v>
      </c>
      <c r="I9013">
        <v>2</v>
      </c>
      <c r="J9013" s="1">
        <v>2142</v>
      </c>
      <c r="K9013" t="s">
        <v>9139</v>
      </c>
      <c r="L9013" t="s">
        <v>9162</v>
      </c>
      <c r="M9013" t="s">
        <v>9862</v>
      </c>
      <c r="N9013" t="s">
        <v>8536</v>
      </c>
      <c r="O9013" t="s">
        <v>8563</v>
      </c>
      <c r="P9013" t="s">
        <v>8550</v>
      </c>
      <c r="Q9013">
        <v>77036</v>
      </c>
      <c r="R9013" t="s">
        <v>8551</v>
      </c>
      <c r="S9013" t="s">
        <v>8263</v>
      </c>
      <c r="T9013" t="s">
        <v>7744</v>
      </c>
    </row>
    <row r="9014" spans="1:20" x14ac:dyDescent="0.25">
      <c r="A9014" t="s">
        <v>7149</v>
      </c>
      <c r="B9014" s="2">
        <v>42421</v>
      </c>
      <c r="C9014" s="2">
        <v>42422</v>
      </c>
      <c r="D9014" t="s">
        <v>79</v>
      </c>
      <c r="E9014" t="s">
        <v>441</v>
      </c>
      <c r="F9014" t="s">
        <v>552</v>
      </c>
      <c r="G9014" s="1">
        <v>1358</v>
      </c>
      <c r="H9014">
        <v>7</v>
      </c>
      <c r="I9014">
        <v>0</v>
      </c>
      <c r="J9014" s="1">
        <v>66542</v>
      </c>
      <c r="K9014" t="s">
        <v>9123</v>
      </c>
      <c r="L9014" t="s">
        <v>9135</v>
      </c>
      <c r="M9014" t="s">
        <v>9416</v>
      </c>
      <c r="N9014" t="s">
        <v>8536</v>
      </c>
      <c r="O9014" t="s">
        <v>8576</v>
      </c>
      <c r="P9014" t="s">
        <v>8577</v>
      </c>
      <c r="Q9014">
        <v>10011</v>
      </c>
      <c r="R9014" t="s">
        <v>8561</v>
      </c>
      <c r="S9014" t="s">
        <v>7843</v>
      </c>
      <c r="T9014" t="s">
        <v>7738</v>
      </c>
    </row>
    <row r="9015" spans="1:20" x14ac:dyDescent="0.25">
      <c r="A9015" t="s">
        <v>7150</v>
      </c>
      <c r="B9015" s="2">
        <v>42812</v>
      </c>
      <c r="C9015" s="2">
        <v>42816</v>
      </c>
      <c r="D9015" t="s">
        <v>19</v>
      </c>
      <c r="E9015" t="s">
        <v>5489</v>
      </c>
      <c r="F9015" t="s">
        <v>4376</v>
      </c>
      <c r="G9015" s="1">
        <v>139</v>
      </c>
      <c r="H9015">
        <v>5</v>
      </c>
      <c r="I9015">
        <v>0</v>
      </c>
      <c r="J9015" s="1">
        <v>3753</v>
      </c>
      <c r="K9015" t="s">
        <v>9128</v>
      </c>
      <c r="L9015" t="s">
        <v>9137</v>
      </c>
      <c r="M9015" t="s">
        <v>10184</v>
      </c>
      <c r="N9015" t="s">
        <v>8536</v>
      </c>
      <c r="O9015" t="s">
        <v>8540</v>
      </c>
      <c r="P9015" t="s">
        <v>8541</v>
      </c>
      <c r="Q9015">
        <v>90008</v>
      </c>
      <c r="R9015" t="s">
        <v>8542</v>
      </c>
      <c r="S9015" t="s">
        <v>8509</v>
      </c>
      <c r="T9015" t="s">
        <v>7738</v>
      </c>
    </row>
    <row r="9016" spans="1:20" x14ac:dyDescent="0.25">
      <c r="A9016" t="s">
        <v>7150</v>
      </c>
      <c r="B9016" s="2">
        <v>42812</v>
      </c>
      <c r="C9016" s="2">
        <v>42816</v>
      </c>
      <c r="D9016" t="s">
        <v>19</v>
      </c>
      <c r="E9016" t="s">
        <v>5489</v>
      </c>
      <c r="F9016" t="s">
        <v>1650</v>
      </c>
      <c r="G9016" s="1">
        <v>194</v>
      </c>
      <c r="H9016">
        <v>5</v>
      </c>
      <c r="I9016">
        <v>0</v>
      </c>
      <c r="J9016" s="1">
        <v>9312</v>
      </c>
      <c r="K9016" t="s">
        <v>9128</v>
      </c>
      <c r="L9016" t="s">
        <v>9167</v>
      </c>
      <c r="M9016" t="s">
        <v>9912</v>
      </c>
      <c r="N9016" t="s">
        <v>8536</v>
      </c>
      <c r="O9016" t="s">
        <v>8540</v>
      </c>
      <c r="P9016" t="s">
        <v>8541</v>
      </c>
      <c r="Q9016">
        <v>90008</v>
      </c>
      <c r="R9016" t="s">
        <v>8542</v>
      </c>
      <c r="S9016" t="s">
        <v>8509</v>
      </c>
      <c r="T9016" t="s">
        <v>7738</v>
      </c>
    </row>
    <row r="9017" spans="1:20" x14ac:dyDescent="0.25">
      <c r="A9017" t="s">
        <v>7151</v>
      </c>
      <c r="B9017" s="2">
        <v>42721</v>
      </c>
      <c r="C9017" s="2">
        <v>42727</v>
      </c>
      <c r="D9017" t="s">
        <v>19</v>
      </c>
      <c r="E9017" t="s">
        <v>1681</v>
      </c>
      <c r="F9017" t="s">
        <v>1396</v>
      </c>
      <c r="G9017" s="1">
        <v>13488</v>
      </c>
      <c r="H9017">
        <v>2</v>
      </c>
      <c r="I9017">
        <v>2</v>
      </c>
      <c r="J9017" s="1">
        <v>43836</v>
      </c>
      <c r="K9017" t="s">
        <v>9128</v>
      </c>
      <c r="L9017" t="s">
        <v>9142</v>
      </c>
      <c r="M9017" t="s">
        <v>9812</v>
      </c>
      <c r="N9017" t="s">
        <v>8536</v>
      </c>
      <c r="O9017" t="s">
        <v>8619</v>
      </c>
      <c r="P9017" t="s">
        <v>8620</v>
      </c>
      <c r="Q9017">
        <v>88220</v>
      </c>
      <c r="R9017" t="s">
        <v>8542</v>
      </c>
      <c r="S9017" t="s">
        <v>8112</v>
      </c>
      <c r="T9017" t="s">
        <v>7738</v>
      </c>
    </row>
    <row r="9018" spans="1:20" x14ac:dyDescent="0.25">
      <c r="A9018" t="s">
        <v>7151</v>
      </c>
      <c r="B9018" s="2">
        <v>42721</v>
      </c>
      <c r="C9018" s="2">
        <v>42727</v>
      </c>
      <c r="D9018" t="s">
        <v>19</v>
      </c>
      <c r="E9018" t="s">
        <v>1681</v>
      </c>
      <c r="F9018" t="s">
        <v>3348</v>
      </c>
      <c r="G9018" s="1">
        <v>11416</v>
      </c>
      <c r="H9018">
        <v>1</v>
      </c>
      <c r="I9018">
        <v>2</v>
      </c>
      <c r="J9018" s="1">
        <v>38529</v>
      </c>
      <c r="K9018" t="s">
        <v>9128</v>
      </c>
      <c r="L9018" t="s">
        <v>9142</v>
      </c>
      <c r="M9018" t="s">
        <v>10507</v>
      </c>
      <c r="N9018" t="s">
        <v>8536</v>
      </c>
      <c r="O9018" t="s">
        <v>8619</v>
      </c>
      <c r="P9018" t="s">
        <v>8620</v>
      </c>
      <c r="Q9018">
        <v>88220</v>
      </c>
      <c r="R9018" t="s">
        <v>8542</v>
      </c>
      <c r="S9018" t="s">
        <v>8112</v>
      </c>
      <c r="T9018" t="s">
        <v>7738</v>
      </c>
    </row>
    <row r="9019" spans="1:20" x14ac:dyDescent="0.25">
      <c r="A9019" t="s">
        <v>7152</v>
      </c>
      <c r="B9019" s="2">
        <v>42455</v>
      </c>
      <c r="C9019" s="2">
        <v>42457</v>
      </c>
      <c r="D9019" t="s">
        <v>11</v>
      </c>
      <c r="E9019" t="s">
        <v>3008</v>
      </c>
      <c r="F9019" t="s">
        <v>2223</v>
      </c>
      <c r="G9019" s="1">
        <v>1764</v>
      </c>
      <c r="H9019">
        <v>3</v>
      </c>
      <c r="I9019">
        <v>0</v>
      </c>
      <c r="J9019" s="1">
        <v>86436</v>
      </c>
      <c r="K9019" t="s">
        <v>9128</v>
      </c>
      <c r="L9019" t="s">
        <v>9148</v>
      </c>
      <c r="M9019" t="s">
        <v>10142</v>
      </c>
      <c r="N9019" t="s">
        <v>8536</v>
      </c>
      <c r="O9019" t="s">
        <v>9036</v>
      </c>
      <c r="P9019" t="s">
        <v>8933</v>
      </c>
      <c r="Q9019">
        <v>83201</v>
      </c>
      <c r="R9019" t="s">
        <v>8542</v>
      </c>
      <c r="S9019" t="s">
        <v>8335</v>
      </c>
      <c r="T9019" t="s">
        <v>7736</v>
      </c>
    </row>
    <row r="9020" spans="1:20" x14ac:dyDescent="0.25">
      <c r="A9020" t="s">
        <v>7152</v>
      </c>
      <c r="B9020" s="2">
        <v>42455</v>
      </c>
      <c r="C9020" s="2">
        <v>42457</v>
      </c>
      <c r="D9020" t="s">
        <v>11</v>
      </c>
      <c r="E9020" t="s">
        <v>3008</v>
      </c>
      <c r="F9020" t="s">
        <v>52</v>
      </c>
      <c r="G9020" s="1">
        <v>1704</v>
      </c>
      <c r="H9020">
        <v>3</v>
      </c>
      <c r="I9020">
        <v>2</v>
      </c>
      <c r="J9020" s="1">
        <v>5538</v>
      </c>
      <c r="K9020" t="s">
        <v>9128</v>
      </c>
      <c r="L9020" t="s">
        <v>9142</v>
      </c>
      <c r="M9020" t="s">
        <v>9157</v>
      </c>
      <c r="N9020" t="s">
        <v>8536</v>
      </c>
      <c r="O9020" t="s">
        <v>9036</v>
      </c>
      <c r="P9020" t="s">
        <v>8933</v>
      </c>
      <c r="Q9020">
        <v>83201</v>
      </c>
      <c r="R9020" t="s">
        <v>8542</v>
      </c>
      <c r="S9020" t="s">
        <v>8335</v>
      </c>
      <c r="T9020" t="s">
        <v>7736</v>
      </c>
    </row>
    <row r="9021" spans="1:20" x14ac:dyDescent="0.25">
      <c r="A9021" t="s">
        <v>7153</v>
      </c>
      <c r="B9021" s="2">
        <v>41989</v>
      </c>
      <c r="C9021" s="2">
        <v>41991</v>
      </c>
      <c r="D9021" t="s">
        <v>11</v>
      </c>
      <c r="E9021" t="s">
        <v>404</v>
      </c>
      <c r="F9021" t="s">
        <v>2072</v>
      </c>
      <c r="G9021" s="1">
        <v>9998</v>
      </c>
      <c r="H9021">
        <v>2</v>
      </c>
      <c r="I9021">
        <v>0</v>
      </c>
      <c r="J9021" s="1">
        <v>79984</v>
      </c>
      <c r="K9021" t="s">
        <v>9139</v>
      </c>
      <c r="L9021" t="s">
        <v>9162</v>
      </c>
      <c r="M9021" t="s">
        <v>10087</v>
      </c>
      <c r="N9021" t="s">
        <v>8536</v>
      </c>
      <c r="O9021" t="s">
        <v>8582</v>
      </c>
      <c r="P9021" t="s">
        <v>8583</v>
      </c>
      <c r="Q9021">
        <v>22153</v>
      </c>
      <c r="R9021" t="s">
        <v>8539</v>
      </c>
      <c r="S9021" t="s">
        <v>7835</v>
      </c>
      <c r="T9021" t="s">
        <v>7736</v>
      </c>
    </row>
    <row r="9022" spans="1:20" x14ac:dyDescent="0.25">
      <c r="A9022" t="s">
        <v>7153</v>
      </c>
      <c r="B9022" s="2">
        <v>41989</v>
      </c>
      <c r="C9022" s="2">
        <v>41991</v>
      </c>
      <c r="D9022" t="s">
        <v>11</v>
      </c>
      <c r="E9022" t="s">
        <v>404</v>
      </c>
      <c r="F9022" t="s">
        <v>1863</v>
      </c>
      <c r="G9022" s="1">
        <v>2946</v>
      </c>
      <c r="H9022">
        <v>6</v>
      </c>
      <c r="I9022">
        <v>0</v>
      </c>
      <c r="J9022" s="1">
        <v>97218</v>
      </c>
      <c r="K9022" t="s">
        <v>9123</v>
      </c>
      <c r="L9022" t="s">
        <v>9135</v>
      </c>
      <c r="M9022" t="s">
        <v>10005</v>
      </c>
      <c r="N9022" t="s">
        <v>8536</v>
      </c>
      <c r="O9022" t="s">
        <v>8582</v>
      </c>
      <c r="P9022" t="s">
        <v>8583</v>
      </c>
      <c r="Q9022">
        <v>22153</v>
      </c>
      <c r="R9022" t="s">
        <v>8539</v>
      </c>
      <c r="S9022" t="s">
        <v>7835</v>
      </c>
      <c r="T9022" t="s">
        <v>7736</v>
      </c>
    </row>
    <row r="9023" spans="1:20" x14ac:dyDescent="0.25">
      <c r="A9023" t="s">
        <v>7154</v>
      </c>
      <c r="B9023" s="2">
        <v>42323</v>
      </c>
      <c r="C9023" s="2">
        <v>42328</v>
      </c>
      <c r="D9023" t="s">
        <v>19</v>
      </c>
      <c r="E9023" t="s">
        <v>5874</v>
      </c>
      <c r="F9023" t="s">
        <v>2621</v>
      </c>
      <c r="G9023" s="1">
        <v>16692</v>
      </c>
      <c r="H9023">
        <v>13</v>
      </c>
      <c r="I9023">
        <v>7</v>
      </c>
      <c r="J9023" s="1">
        <v>-116844</v>
      </c>
      <c r="K9023" t="s">
        <v>9128</v>
      </c>
      <c r="L9023" t="s">
        <v>9142</v>
      </c>
      <c r="M9023" t="s">
        <v>10280</v>
      </c>
      <c r="N9023" t="s">
        <v>8536</v>
      </c>
      <c r="O9023" t="s">
        <v>8748</v>
      </c>
      <c r="P9023" t="s">
        <v>8604</v>
      </c>
      <c r="Q9023">
        <v>43615</v>
      </c>
      <c r="R9023" t="s">
        <v>8561</v>
      </c>
      <c r="S9023" t="s">
        <v>8516</v>
      </c>
      <c r="T9023" t="s">
        <v>7738</v>
      </c>
    </row>
    <row r="9024" spans="1:20" x14ac:dyDescent="0.25">
      <c r="A9024" t="s">
        <v>7155</v>
      </c>
      <c r="B9024" s="2">
        <v>42604</v>
      </c>
      <c r="C9024" s="2">
        <v>42605</v>
      </c>
      <c r="D9024" t="s">
        <v>79</v>
      </c>
      <c r="E9024" t="s">
        <v>3689</v>
      </c>
      <c r="F9024" t="s">
        <v>1042</v>
      </c>
      <c r="G9024" s="1">
        <v>98328</v>
      </c>
      <c r="H9024">
        <v>3</v>
      </c>
      <c r="I9024">
        <v>2</v>
      </c>
      <c r="J9024" s="1">
        <v>98328</v>
      </c>
      <c r="K9024" t="s">
        <v>9123</v>
      </c>
      <c r="L9024" t="s">
        <v>9135</v>
      </c>
      <c r="M9024" t="s">
        <v>9653</v>
      </c>
      <c r="N9024" t="s">
        <v>8536</v>
      </c>
      <c r="O9024" t="s">
        <v>8884</v>
      </c>
      <c r="P9024" t="s">
        <v>8598</v>
      </c>
      <c r="Q9024">
        <v>80525</v>
      </c>
      <c r="R9024" t="s">
        <v>8542</v>
      </c>
      <c r="S9024" t="s">
        <v>8417</v>
      </c>
      <c r="T9024" t="s">
        <v>7744</v>
      </c>
    </row>
    <row r="9025" spans="1:20" x14ac:dyDescent="0.25">
      <c r="A9025" t="s">
        <v>7156</v>
      </c>
      <c r="B9025" s="2">
        <v>42184</v>
      </c>
      <c r="C9025" s="2">
        <v>42187</v>
      </c>
      <c r="D9025" t="s">
        <v>79</v>
      </c>
      <c r="E9025" t="s">
        <v>2310</v>
      </c>
      <c r="F9025" t="s">
        <v>1099</v>
      </c>
      <c r="G9025" s="1">
        <v>117882</v>
      </c>
      <c r="H9025">
        <v>1</v>
      </c>
      <c r="I9025">
        <v>1</v>
      </c>
      <c r="J9025" s="1">
        <v>13098</v>
      </c>
      <c r="K9025" t="s">
        <v>9123</v>
      </c>
      <c r="L9025" t="s">
        <v>9126</v>
      </c>
      <c r="M9025" t="s">
        <v>9680</v>
      </c>
      <c r="N9025" t="s">
        <v>8536</v>
      </c>
      <c r="O9025" t="s">
        <v>8576</v>
      </c>
      <c r="P9025" t="s">
        <v>8577</v>
      </c>
      <c r="Q9025">
        <v>10024</v>
      </c>
      <c r="R9025" t="s">
        <v>8561</v>
      </c>
      <c r="S9025" t="s">
        <v>8233</v>
      </c>
      <c r="T9025" t="s">
        <v>7736</v>
      </c>
    </row>
    <row r="9026" spans="1:20" x14ac:dyDescent="0.25">
      <c r="A9026" t="s">
        <v>7157</v>
      </c>
      <c r="B9026" s="2">
        <v>42547</v>
      </c>
      <c r="C9026" s="2">
        <v>42553</v>
      </c>
      <c r="D9026" t="s">
        <v>19</v>
      </c>
      <c r="E9026" t="s">
        <v>5874</v>
      </c>
      <c r="F9026" t="s">
        <v>4813</v>
      </c>
      <c r="G9026" s="1">
        <v>2097</v>
      </c>
      <c r="H9026">
        <v>3</v>
      </c>
      <c r="I9026">
        <v>0</v>
      </c>
      <c r="J9026" s="1">
        <v>90171</v>
      </c>
      <c r="K9026" t="s">
        <v>9139</v>
      </c>
      <c r="L9026" t="s">
        <v>9162</v>
      </c>
      <c r="M9026" t="s">
        <v>10799</v>
      </c>
      <c r="N9026" t="s">
        <v>8536</v>
      </c>
      <c r="O9026" t="s">
        <v>8576</v>
      </c>
      <c r="P9026" t="s">
        <v>8577</v>
      </c>
      <c r="Q9026">
        <v>10035</v>
      </c>
      <c r="R9026" t="s">
        <v>8561</v>
      </c>
      <c r="S9026" t="s">
        <v>8516</v>
      </c>
      <c r="T9026" t="s">
        <v>7738</v>
      </c>
    </row>
    <row r="9027" spans="1:20" x14ac:dyDescent="0.25">
      <c r="A9027" t="s">
        <v>7157</v>
      </c>
      <c r="B9027" s="2">
        <v>42547</v>
      </c>
      <c r="C9027" s="2">
        <v>42553</v>
      </c>
      <c r="D9027" t="s">
        <v>19</v>
      </c>
      <c r="E9027" t="s">
        <v>5874</v>
      </c>
      <c r="F9027" t="s">
        <v>3702</v>
      </c>
      <c r="G9027" s="1">
        <v>13996</v>
      </c>
      <c r="H9027">
        <v>4</v>
      </c>
      <c r="I9027">
        <v>0</v>
      </c>
      <c r="J9027" s="1">
        <v>97972</v>
      </c>
      <c r="K9027" t="s">
        <v>9139</v>
      </c>
      <c r="L9027" t="s">
        <v>9162</v>
      </c>
      <c r="M9027" t="s">
        <v>10591</v>
      </c>
      <c r="N9027" t="s">
        <v>8536</v>
      </c>
      <c r="O9027" t="s">
        <v>8576</v>
      </c>
      <c r="P9027" t="s">
        <v>8577</v>
      </c>
      <c r="Q9027">
        <v>10035</v>
      </c>
      <c r="R9027" t="s">
        <v>8561</v>
      </c>
      <c r="S9027" t="s">
        <v>8516</v>
      </c>
      <c r="T9027" t="s">
        <v>7738</v>
      </c>
    </row>
    <row r="9028" spans="1:20" x14ac:dyDescent="0.25">
      <c r="A9028" t="s">
        <v>7157</v>
      </c>
      <c r="B9028" s="2">
        <v>42547</v>
      </c>
      <c r="C9028" s="2">
        <v>42553</v>
      </c>
      <c r="D9028" t="s">
        <v>19</v>
      </c>
      <c r="E9028" t="s">
        <v>5874</v>
      </c>
      <c r="F9028" t="s">
        <v>2122</v>
      </c>
      <c r="G9028" s="1">
        <v>3774</v>
      </c>
      <c r="H9028">
        <v>3</v>
      </c>
      <c r="I9028">
        <v>0</v>
      </c>
      <c r="J9028" s="1">
        <v>128316</v>
      </c>
      <c r="K9028" t="s">
        <v>9123</v>
      </c>
      <c r="L9028" t="s">
        <v>9135</v>
      </c>
      <c r="M9028" t="s">
        <v>10107</v>
      </c>
      <c r="N9028" t="s">
        <v>8536</v>
      </c>
      <c r="O9028" t="s">
        <v>8576</v>
      </c>
      <c r="P9028" t="s">
        <v>8577</v>
      </c>
      <c r="Q9028">
        <v>10035</v>
      </c>
      <c r="R9028" t="s">
        <v>8561</v>
      </c>
      <c r="S9028" t="s">
        <v>8516</v>
      </c>
      <c r="T9028" t="s">
        <v>7738</v>
      </c>
    </row>
    <row r="9029" spans="1:20" x14ac:dyDescent="0.25">
      <c r="A9029" t="s">
        <v>7158</v>
      </c>
      <c r="B9029" s="2">
        <v>42630</v>
      </c>
      <c r="C9029" s="2">
        <v>42635</v>
      </c>
      <c r="D9029" t="s">
        <v>19</v>
      </c>
      <c r="E9029" t="s">
        <v>103</v>
      </c>
      <c r="F9029" t="s">
        <v>1299</v>
      </c>
      <c r="G9029" s="1">
        <v>1482</v>
      </c>
      <c r="H9029">
        <v>3</v>
      </c>
      <c r="I9029">
        <v>0</v>
      </c>
      <c r="J9029" s="1">
        <v>62244</v>
      </c>
      <c r="K9029" t="s">
        <v>9123</v>
      </c>
      <c r="L9029" t="s">
        <v>9135</v>
      </c>
      <c r="M9029" t="s">
        <v>9765</v>
      </c>
      <c r="N9029" t="s">
        <v>8536</v>
      </c>
      <c r="O9029" t="s">
        <v>9105</v>
      </c>
      <c r="P9029" t="s">
        <v>8663</v>
      </c>
      <c r="Q9029">
        <v>1752</v>
      </c>
      <c r="R9029" t="s">
        <v>8561</v>
      </c>
      <c r="S9029" t="s">
        <v>7760</v>
      </c>
      <c r="T9029" t="s">
        <v>7736</v>
      </c>
    </row>
    <row r="9030" spans="1:20" x14ac:dyDescent="0.25">
      <c r="A9030" t="s">
        <v>7158</v>
      </c>
      <c r="B9030" s="2">
        <v>42630</v>
      </c>
      <c r="C9030" s="2">
        <v>42635</v>
      </c>
      <c r="D9030" t="s">
        <v>19</v>
      </c>
      <c r="E9030" t="s">
        <v>103</v>
      </c>
      <c r="F9030" t="s">
        <v>885</v>
      </c>
      <c r="G9030" s="1">
        <v>19182</v>
      </c>
      <c r="H9030">
        <v>3</v>
      </c>
      <c r="I9030">
        <v>0</v>
      </c>
      <c r="J9030" s="1">
        <v>613824</v>
      </c>
      <c r="K9030" t="s">
        <v>9123</v>
      </c>
      <c r="L9030" t="s">
        <v>9135</v>
      </c>
      <c r="M9030" t="s">
        <v>9582</v>
      </c>
      <c r="N9030" t="s">
        <v>8536</v>
      </c>
      <c r="O9030" t="s">
        <v>9105</v>
      </c>
      <c r="P9030" t="s">
        <v>8663</v>
      </c>
      <c r="Q9030">
        <v>1752</v>
      </c>
      <c r="R9030" t="s">
        <v>8561</v>
      </c>
      <c r="S9030" t="s">
        <v>7760</v>
      </c>
      <c r="T9030" t="s">
        <v>7736</v>
      </c>
    </row>
    <row r="9031" spans="1:20" x14ac:dyDescent="0.25">
      <c r="A9031" t="s">
        <v>7159</v>
      </c>
      <c r="B9031" s="2">
        <v>41838</v>
      </c>
      <c r="C9031" s="2">
        <v>41843</v>
      </c>
      <c r="D9031" t="s">
        <v>19</v>
      </c>
      <c r="E9031" t="s">
        <v>3796</v>
      </c>
      <c r="F9031" t="s">
        <v>1076</v>
      </c>
      <c r="G9031" s="1">
        <v>13904</v>
      </c>
      <c r="H9031">
        <v>2</v>
      </c>
      <c r="I9031">
        <v>2</v>
      </c>
      <c r="J9031" s="1">
        <v>45188</v>
      </c>
      <c r="K9031" t="s">
        <v>9128</v>
      </c>
      <c r="L9031" t="s">
        <v>9142</v>
      </c>
      <c r="M9031" t="s">
        <v>9669</v>
      </c>
      <c r="N9031" t="s">
        <v>8536</v>
      </c>
      <c r="O9031" t="s">
        <v>8683</v>
      </c>
      <c r="P9031" t="s">
        <v>8577</v>
      </c>
      <c r="Q9031">
        <v>10801</v>
      </c>
      <c r="R9031" t="s">
        <v>8561</v>
      </c>
      <c r="S9031" t="s">
        <v>8429</v>
      </c>
      <c r="T9031" t="s">
        <v>7736</v>
      </c>
    </row>
    <row r="9032" spans="1:20" x14ac:dyDescent="0.25">
      <c r="A9032" t="s">
        <v>7160</v>
      </c>
      <c r="B9032" s="2">
        <v>42979</v>
      </c>
      <c r="C9032" s="2">
        <v>42979</v>
      </c>
      <c r="D9032" t="s">
        <v>654</v>
      </c>
      <c r="E9032" t="s">
        <v>2127</v>
      </c>
      <c r="F9032" t="s">
        <v>2603</v>
      </c>
      <c r="G9032" s="1">
        <v>3146</v>
      </c>
      <c r="H9032">
        <v>4</v>
      </c>
      <c r="I9032">
        <v>0</v>
      </c>
      <c r="J9032" s="1">
        <v>103818</v>
      </c>
      <c r="K9032" t="s">
        <v>9128</v>
      </c>
      <c r="L9032" t="s">
        <v>9144</v>
      </c>
      <c r="M9032" t="s">
        <v>10273</v>
      </c>
      <c r="N9032" t="s">
        <v>8536</v>
      </c>
      <c r="O9032" t="s">
        <v>8547</v>
      </c>
      <c r="P9032" t="s">
        <v>8548</v>
      </c>
      <c r="Q9032">
        <v>98103</v>
      </c>
      <c r="R9032" t="s">
        <v>8542</v>
      </c>
      <c r="S9032" t="s">
        <v>8197</v>
      </c>
      <c r="T9032" t="s">
        <v>7738</v>
      </c>
    </row>
    <row r="9033" spans="1:20" x14ac:dyDescent="0.25">
      <c r="A9033" t="s">
        <v>7160</v>
      </c>
      <c r="B9033" s="2">
        <v>42979</v>
      </c>
      <c r="C9033" s="2">
        <v>42979</v>
      </c>
      <c r="D9033" t="s">
        <v>654</v>
      </c>
      <c r="E9033" t="s">
        <v>2127</v>
      </c>
      <c r="F9033" t="s">
        <v>457</v>
      </c>
      <c r="G9033" s="1">
        <v>28356</v>
      </c>
      <c r="H9033">
        <v>4</v>
      </c>
      <c r="I9033">
        <v>0</v>
      </c>
      <c r="J9033" s="1">
        <v>453696</v>
      </c>
      <c r="K9033" t="s">
        <v>9123</v>
      </c>
      <c r="L9033" t="s">
        <v>9131</v>
      </c>
      <c r="M9033" t="s">
        <v>9365</v>
      </c>
      <c r="N9033" t="s">
        <v>8536</v>
      </c>
      <c r="O9033" t="s">
        <v>8547</v>
      </c>
      <c r="P9033" t="s">
        <v>8548</v>
      </c>
      <c r="Q9033">
        <v>98103</v>
      </c>
      <c r="R9033" t="s">
        <v>8542</v>
      </c>
      <c r="S9033" t="s">
        <v>8197</v>
      </c>
      <c r="T9033" t="s">
        <v>7738</v>
      </c>
    </row>
    <row r="9034" spans="1:20" x14ac:dyDescent="0.25">
      <c r="A9034" t="s">
        <v>7161</v>
      </c>
      <c r="B9034" s="2">
        <v>42908</v>
      </c>
      <c r="C9034" s="2">
        <v>42912</v>
      </c>
      <c r="D9034" t="s">
        <v>19</v>
      </c>
      <c r="E9034" t="s">
        <v>205</v>
      </c>
      <c r="F9034" t="s">
        <v>14</v>
      </c>
      <c r="G9034" s="1">
        <v>48796</v>
      </c>
      <c r="H9034">
        <v>2</v>
      </c>
      <c r="I9034">
        <v>0</v>
      </c>
      <c r="J9034" s="1">
        <v>146388</v>
      </c>
      <c r="K9034" t="s">
        <v>9123</v>
      </c>
      <c r="L9034" t="s">
        <v>9126</v>
      </c>
      <c r="M9034" t="s">
        <v>9127</v>
      </c>
      <c r="N9034" t="s">
        <v>8536</v>
      </c>
      <c r="O9034" t="s">
        <v>8638</v>
      </c>
      <c r="P9034" t="s">
        <v>8571</v>
      </c>
      <c r="Q9034">
        <v>48227</v>
      </c>
      <c r="R9034" t="s">
        <v>8551</v>
      </c>
      <c r="S9034" t="s">
        <v>7784</v>
      </c>
      <c r="T9034" t="s">
        <v>7744</v>
      </c>
    </row>
    <row r="9035" spans="1:20" x14ac:dyDescent="0.25">
      <c r="A9035" t="s">
        <v>7162</v>
      </c>
      <c r="B9035" s="2">
        <v>41884</v>
      </c>
      <c r="C9035" s="2">
        <v>41889</v>
      </c>
      <c r="D9035" t="s">
        <v>19</v>
      </c>
      <c r="E9035" t="s">
        <v>812</v>
      </c>
      <c r="F9035" t="s">
        <v>2670</v>
      </c>
      <c r="G9035" s="1">
        <v>179398</v>
      </c>
      <c r="H9035">
        <v>2</v>
      </c>
      <c r="I9035">
        <v>0</v>
      </c>
      <c r="J9035" s="1">
        <v>8431706</v>
      </c>
      <c r="K9035" t="s">
        <v>9128</v>
      </c>
      <c r="L9035" t="s">
        <v>9142</v>
      </c>
      <c r="M9035" t="s">
        <v>10295</v>
      </c>
      <c r="N9035" t="s">
        <v>8536</v>
      </c>
      <c r="O9035" t="s">
        <v>8692</v>
      </c>
      <c r="P9035" t="s">
        <v>8693</v>
      </c>
      <c r="Q9035">
        <v>72701</v>
      </c>
      <c r="R9035" t="s">
        <v>8539</v>
      </c>
      <c r="S9035" t="s">
        <v>7921</v>
      </c>
      <c r="T9035" t="s">
        <v>7736</v>
      </c>
    </row>
    <row r="9036" spans="1:20" x14ac:dyDescent="0.25">
      <c r="A9036" t="s">
        <v>7163</v>
      </c>
      <c r="B9036" s="2">
        <v>42278</v>
      </c>
      <c r="C9036" s="2">
        <v>42282</v>
      </c>
      <c r="D9036" t="s">
        <v>19</v>
      </c>
      <c r="E9036" t="s">
        <v>318</v>
      </c>
      <c r="F9036" t="s">
        <v>3331</v>
      </c>
      <c r="G9036" s="1">
        <v>2992</v>
      </c>
      <c r="H9036">
        <v>4</v>
      </c>
      <c r="I9036">
        <v>8</v>
      </c>
      <c r="J9036" s="1">
        <v>-4488</v>
      </c>
      <c r="K9036" t="s">
        <v>9128</v>
      </c>
      <c r="L9036" t="s">
        <v>9142</v>
      </c>
      <c r="M9036" t="s">
        <v>10502</v>
      </c>
      <c r="N9036" t="s">
        <v>8536</v>
      </c>
      <c r="O9036" t="s">
        <v>8668</v>
      </c>
      <c r="P9036" t="s">
        <v>8566</v>
      </c>
      <c r="Q9036">
        <v>62301</v>
      </c>
      <c r="R9036" t="s">
        <v>8551</v>
      </c>
      <c r="S9036" t="s">
        <v>7813</v>
      </c>
      <c r="T9036" t="s">
        <v>7736</v>
      </c>
    </row>
    <row r="9037" spans="1:20" x14ac:dyDescent="0.25">
      <c r="A9037" t="s">
        <v>7163</v>
      </c>
      <c r="B9037" s="2">
        <v>42278</v>
      </c>
      <c r="C9037" s="2">
        <v>42282</v>
      </c>
      <c r="D9037" t="s">
        <v>19</v>
      </c>
      <c r="E9037" t="s">
        <v>318</v>
      </c>
      <c r="F9037" t="s">
        <v>319</v>
      </c>
      <c r="G9037" s="1">
        <v>108768</v>
      </c>
      <c r="H9037">
        <v>4</v>
      </c>
      <c r="I9037">
        <v>2</v>
      </c>
      <c r="J9037" s="1">
        <v>27192</v>
      </c>
      <c r="K9037" t="s">
        <v>9139</v>
      </c>
      <c r="L9037" t="s">
        <v>9162</v>
      </c>
      <c r="M9037" t="s">
        <v>9292</v>
      </c>
      <c r="N9037" t="s">
        <v>8536</v>
      </c>
      <c r="O9037" t="s">
        <v>8668</v>
      </c>
      <c r="P9037" t="s">
        <v>8566</v>
      </c>
      <c r="Q9037">
        <v>62301</v>
      </c>
      <c r="R9037" t="s">
        <v>8551</v>
      </c>
      <c r="S9037" t="s">
        <v>7813</v>
      </c>
      <c r="T9037" t="s">
        <v>7736</v>
      </c>
    </row>
    <row r="9038" spans="1:20" x14ac:dyDescent="0.25">
      <c r="A9038" t="s">
        <v>7164</v>
      </c>
      <c r="B9038" s="2">
        <v>42101</v>
      </c>
      <c r="C9038" s="2">
        <v>42104</v>
      </c>
      <c r="D9038" t="s">
        <v>79</v>
      </c>
      <c r="E9038" t="s">
        <v>1147</v>
      </c>
      <c r="F9038" t="s">
        <v>2204</v>
      </c>
      <c r="G9038" s="1">
        <v>2592</v>
      </c>
      <c r="H9038">
        <v>4</v>
      </c>
      <c r="I9038">
        <v>0</v>
      </c>
      <c r="J9038" s="1">
        <v>124416</v>
      </c>
      <c r="K9038" t="s">
        <v>9128</v>
      </c>
      <c r="L9038" t="s">
        <v>9148</v>
      </c>
      <c r="M9038" t="s">
        <v>10135</v>
      </c>
      <c r="N9038" t="s">
        <v>8536</v>
      </c>
      <c r="O9038" t="s">
        <v>8576</v>
      </c>
      <c r="P9038" t="s">
        <v>8577</v>
      </c>
      <c r="Q9038">
        <v>10035</v>
      </c>
      <c r="R9038" t="s">
        <v>8561</v>
      </c>
      <c r="S9038" t="s">
        <v>7999</v>
      </c>
      <c r="T9038" t="s">
        <v>7736</v>
      </c>
    </row>
    <row r="9039" spans="1:20" x14ac:dyDescent="0.25">
      <c r="A9039" t="s">
        <v>7164</v>
      </c>
      <c r="B9039" s="2">
        <v>42101</v>
      </c>
      <c r="C9039" s="2">
        <v>42104</v>
      </c>
      <c r="D9039" t="s">
        <v>79</v>
      </c>
      <c r="E9039" t="s">
        <v>1147</v>
      </c>
      <c r="F9039" t="s">
        <v>2206</v>
      </c>
      <c r="G9039" s="1">
        <v>2258</v>
      </c>
      <c r="H9039">
        <v>2</v>
      </c>
      <c r="I9039">
        <v>0</v>
      </c>
      <c r="J9039" s="1">
        <v>58708</v>
      </c>
      <c r="K9039" t="s">
        <v>9128</v>
      </c>
      <c r="L9039" t="s">
        <v>9133</v>
      </c>
      <c r="M9039" t="s">
        <v>10137</v>
      </c>
      <c r="N9039" t="s">
        <v>8536</v>
      </c>
      <c r="O9039" t="s">
        <v>8576</v>
      </c>
      <c r="P9039" t="s">
        <v>8577</v>
      </c>
      <c r="Q9039">
        <v>10035</v>
      </c>
      <c r="R9039" t="s">
        <v>8561</v>
      </c>
      <c r="S9039" t="s">
        <v>7999</v>
      </c>
      <c r="T9039" t="s">
        <v>7736</v>
      </c>
    </row>
    <row r="9040" spans="1:20" x14ac:dyDescent="0.25">
      <c r="A9040" t="s">
        <v>7165</v>
      </c>
      <c r="B9040" s="2">
        <v>43060</v>
      </c>
      <c r="C9040" s="2">
        <v>43060</v>
      </c>
      <c r="D9040" t="s">
        <v>654</v>
      </c>
      <c r="E9040" t="s">
        <v>2452</v>
      </c>
      <c r="F9040" t="s">
        <v>921</v>
      </c>
      <c r="G9040" s="1">
        <v>55176</v>
      </c>
      <c r="H9040">
        <v>3</v>
      </c>
      <c r="I9040">
        <v>2</v>
      </c>
      <c r="J9040" s="1">
        <v>-124146</v>
      </c>
      <c r="K9040" t="s">
        <v>9139</v>
      </c>
      <c r="L9040" t="s">
        <v>9140</v>
      </c>
      <c r="M9040" t="s">
        <v>9602</v>
      </c>
      <c r="N9040" t="s">
        <v>8536</v>
      </c>
      <c r="O9040" t="s">
        <v>8563</v>
      </c>
      <c r="P9040" t="s">
        <v>8550</v>
      </c>
      <c r="Q9040">
        <v>77095</v>
      </c>
      <c r="R9040" t="s">
        <v>8551</v>
      </c>
      <c r="S9040" t="s">
        <v>8259</v>
      </c>
      <c r="T9040" t="s">
        <v>7736</v>
      </c>
    </row>
    <row r="9041" spans="1:20" x14ac:dyDescent="0.25">
      <c r="A9041" t="s">
        <v>7166</v>
      </c>
      <c r="B9041" s="2">
        <v>42721</v>
      </c>
      <c r="C9041" s="2">
        <v>42725</v>
      </c>
      <c r="D9041" t="s">
        <v>19</v>
      </c>
      <c r="E9041" t="s">
        <v>2114</v>
      </c>
      <c r="F9041" t="s">
        <v>1439</v>
      </c>
      <c r="G9041" s="1">
        <v>989274</v>
      </c>
      <c r="H9041">
        <v>13</v>
      </c>
      <c r="I9041">
        <v>0</v>
      </c>
      <c r="J9041" s="1">
        <v>494637</v>
      </c>
      <c r="K9041" t="s">
        <v>9128</v>
      </c>
      <c r="L9041" t="s">
        <v>9142</v>
      </c>
      <c r="M9041" t="s">
        <v>9830</v>
      </c>
      <c r="N9041" t="s">
        <v>8536</v>
      </c>
      <c r="O9041" t="s">
        <v>8638</v>
      </c>
      <c r="P9041" t="s">
        <v>8571</v>
      </c>
      <c r="Q9041">
        <v>48205</v>
      </c>
      <c r="R9041" t="s">
        <v>8551</v>
      </c>
      <c r="S9041" t="s">
        <v>8193</v>
      </c>
      <c r="T9041" t="s">
        <v>7736</v>
      </c>
    </row>
    <row r="9042" spans="1:20" x14ac:dyDescent="0.25">
      <c r="A9042" t="s">
        <v>7167</v>
      </c>
      <c r="B9042" s="2">
        <v>41901</v>
      </c>
      <c r="C9042" s="2">
        <v>41906</v>
      </c>
      <c r="D9042" t="s">
        <v>19</v>
      </c>
      <c r="E9042" t="s">
        <v>2590</v>
      </c>
      <c r="F9042" t="s">
        <v>2506</v>
      </c>
      <c r="G9042" s="1">
        <v>73915</v>
      </c>
      <c r="H9042">
        <v>1</v>
      </c>
      <c r="I9042">
        <v>5</v>
      </c>
      <c r="J9042" s="1">
        <v>-458273</v>
      </c>
      <c r="K9042" t="s">
        <v>9123</v>
      </c>
      <c r="L9042" t="s">
        <v>9131</v>
      </c>
      <c r="M9042" t="s">
        <v>10237</v>
      </c>
      <c r="N9042" t="s">
        <v>8536</v>
      </c>
      <c r="O9042" t="s">
        <v>9019</v>
      </c>
      <c r="P9042" t="s">
        <v>8581</v>
      </c>
      <c r="Q9042">
        <v>85224</v>
      </c>
      <c r="R9042" t="s">
        <v>8542</v>
      </c>
      <c r="S9042" t="s">
        <v>8278</v>
      </c>
      <c r="T9042" t="s">
        <v>7738</v>
      </c>
    </row>
    <row r="9043" spans="1:20" x14ac:dyDescent="0.25">
      <c r="A9043" t="s">
        <v>7168</v>
      </c>
      <c r="B9043" s="2">
        <v>41910</v>
      </c>
      <c r="C9043" s="2">
        <v>41915</v>
      </c>
      <c r="D9043" t="s">
        <v>19</v>
      </c>
      <c r="E9043" t="s">
        <v>853</v>
      </c>
      <c r="F9043" t="s">
        <v>6044</v>
      </c>
      <c r="G9043" s="1">
        <v>337088</v>
      </c>
      <c r="H9043">
        <v>4</v>
      </c>
      <c r="I9043">
        <v>2</v>
      </c>
      <c r="J9043" s="1">
        <v>168544</v>
      </c>
      <c r="K9043" t="s">
        <v>9123</v>
      </c>
      <c r="L9043" t="s">
        <v>9135</v>
      </c>
      <c r="M9043" t="s">
        <v>10906</v>
      </c>
      <c r="N9043" t="s">
        <v>8536</v>
      </c>
      <c r="O9043" t="s">
        <v>8975</v>
      </c>
      <c r="P9043" t="s">
        <v>8544</v>
      </c>
      <c r="Q9043">
        <v>33021</v>
      </c>
      <c r="R9043" t="s">
        <v>8539</v>
      </c>
      <c r="S9043" t="s">
        <v>7928</v>
      </c>
      <c r="T9043" t="s">
        <v>7736</v>
      </c>
    </row>
    <row r="9044" spans="1:20" x14ac:dyDescent="0.25">
      <c r="A9044" t="s">
        <v>7169</v>
      </c>
      <c r="B9044" s="2">
        <v>42269</v>
      </c>
      <c r="C9044" s="2">
        <v>42273</v>
      </c>
      <c r="D9044" t="s">
        <v>11</v>
      </c>
      <c r="E9044" t="s">
        <v>669</v>
      </c>
      <c r="F9044" t="s">
        <v>1156</v>
      </c>
      <c r="G9044" s="1">
        <v>6144</v>
      </c>
      <c r="H9044">
        <v>3</v>
      </c>
      <c r="I9044">
        <v>0</v>
      </c>
      <c r="J9044" s="1">
        <v>165888</v>
      </c>
      <c r="K9044" t="s">
        <v>9128</v>
      </c>
      <c r="L9044" t="s">
        <v>9144</v>
      </c>
      <c r="M9044" t="s">
        <v>9702</v>
      </c>
      <c r="N9044" t="s">
        <v>8536</v>
      </c>
      <c r="O9044" t="s">
        <v>8540</v>
      </c>
      <c r="P9044" t="s">
        <v>8541</v>
      </c>
      <c r="Q9044">
        <v>90049</v>
      </c>
      <c r="R9044" t="s">
        <v>8542</v>
      </c>
      <c r="S9044" t="s">
        <v>7890</v>
      </c>
      <c r="T9044" t="s">
        <v>7738</v>
      </c>
    </row>
    <row r="9045" spans="1:20" x14ac:dyDescent="0.25">
      <c r="A9045" t="s">
        <v>7170</v>
      </c>
      <c r="B9045" s="2">
        <v>42681</v>
      </c>
      <c r="C9045" s="2">
        <v>42687</v>
      </c>
      <c r="D9045" t="s">
        <v>19</v>
      </c>
      <c r="E9045" t="s">
        <v>2367</v>
      </c>
      <c r="F9045" t="s">
        <v>665</v>
      </c>
      <c r="G9045" s="1">
        <v>47997</v>
      </c>
      <c r="H9045">
        <v>3</v>
      </c>
      <c r="I9045">
        <v>0</v>
      </c>
      <c r="J9045" s="1">
        <v>1631898</v>
      </c>
      <c r="K9045" t="s">
        <v>9139</v>
      </c>
      <c r="L9045" t="s">
        <v>9162</v>
      </c>
      <c r="M9045" t="s">
        <v>9473</v>
      </c>
      <c r="N9045" t="s">
        <v>8536</v>
      </c>
      <c r="O9045" t="s">
        <v>8556</v>
      </c>
      <c r="P9045" t="s">
        <v>8541</v>
      </c>
      <c r="Q9045">
        <v>94122</v>
      </c>
      <c r="R9045" t="s">
        <v>8542</v>
      </c>
      <c r="S9045" t="s">
        <v>8242</v>
      </c>
      <c r="T9045" t="s">
        <v>7738</v>
      </c>
    </row>
    <row r="9046" spans="1:20" x14ac:dyDescent="0.25">
      <c r="A9046" t="s">
        <v>7171</v>
      </c>
      <c r="B9046" s="2">
        <v>43085</v>
      </c>
      <c r="C9046" s="2">
        <v>43089</v>
      </c>
      <c r="D9046" t="s">
        <v>11</v>
      </c>
      <c r="E9046" t="s">
        <v>1641</v>
      </c>
      <c r="F9046" t="s">
        <v>3331</v>
      </c>
      <c r="G9046" s="1">
        <v>5984</v>
      </c>
      <c r="H9046">
        <v>2</v>
      </c>
      <c r="I9046">
        <v>2</v>
      </c>
      <c r="J9046" s="1">
        <v>2244</v>
      </c>
      <c r="K9046" t="s">
        <v>9128</v>
      </c>
      <c r="L9046" t="s">
        <v>9142</v>
      </c>
      <c r="M9046" t="s">
        <v>10502</v>
      </c>
      <c r="N9046" t="s">
        <v>8536</v>
      </c>
      <c r="O9046" t="s">
        <v>8864</v>
      </c>
      <c r="P9046" t="s">
        <v>8541</v>
      </c>
      <c r="Q9046">
        <v>94086</v>
      </c>
      <c r="R9046" t="s">
        <v>8542</v>
      </c>
      <c r="S9046" t="s">
        <v>8104</v>
      </c>
      <c r="T9046" t="s">
        <v>7738</v>
      </c>
    </row>
    <row r="9047" spans="1:20" x14ac:dyDescent="0.25">
      <c r="A9047" t="s">
        <v>7171</v>
      </c>
      <c r="B9047" s="2">
        <v>43085</v>
      </c>
      <c r="C9047" s="2">
        <v>43089</v>
      </c>
      <c r="D9047" t="s">
        <v>11</v>
      </c>
      <c r="E9047" t="s">
        <v>1641</v>
      </c>
      <c r="F9047" t="s">
        <v>3063</v>
      </c>
      <c r="G9047" s="1">
        <v>18995</v>
      </c>
      <c r="H9047">
        <v>5</v>
      </c>
      <c r="I9047">
        <v>0</v>
      </c>
      <c r="J9047" s="1">
        <v>45588</v>
      </c>
      <c r="K9047" t="s">
        <v>9139</v>
      </c>
      <c r="L9047" t="s">
        <v>9162</v>
      </c>
      <c r="M9047" t="s">
        <v>10417</v>
      </c>
      <c r="N9047" t="s">
        <v>8536</v>
      </c>
      <c r="O9047" t="s">
        <v>8864</v>
      </c>
      <c r="P9047" t="s">
        <v>8541</v>
      </c>
      <c r="Q9047">
        <v>94086</v>
      </c>
      <c r="R9047" t="s">
        <v>8542</v>
      </c>
      <c r="S9047" t="s">
        <v>8104</v>
      </c>
      <c r="T9047" t="s">
        <v>7738</v>
      </c>
    </row>
    <row r="9048" spans="1:20" x14ac:dyDescent="0.25">
      <c r="A9048" t="s">
        <v>7171</v>
      </c>
      <c r="B9048" s="2">
        <v>43085</v>
      </c>
      <c r="C9048" s="2">
        <v>43089</v>
      </c>
      <c r="D9048" t="s">
        <v>11</v>
      </c>
      <c r="E9048" t="s">
        <v>1641</v>
      </c>
      <c r="F9048" t="s">
        <v>1309</v>
      </c>
      <c r="G9048" s="1">
        <v>14995</v>
      </c>
      <c r="H9048">
        <v>5</v>
      </c>
      <c r="I9048">
        <v>0</v>
      </c>
      <c r="J9048" s="1">
        <v>314895</v>
      </c>
      <c r="K9048" t="s">
        <v>9139</v>
      </c>
      <c r="L9048" t="s">
        <v>9162</v>
      </c>
      <c r="M9048" t="s">
        <v>9770</v>
      </c>
      <c r="N9048" t="s">
        <v>8536</v>
      </c>
      <c r="O9048" t="s">
        <v>8864</v>
      </c>
      <c r="P9048" t="s">
        <v>8541</v>
      </c>
      <c r="Q9048">
        <v>94086</v>
      </c>
      <c r="R9048" t="s">
        <v>8542</v>
      </c>
      <c r="S9048" t="s">
        <v>8104</v>
      </c>
      <c r="T9048" t="s">
        <v>7738</v>
      </c>
    </row>
    <row r="9049" spans="1:20" x14ac:dyDescent="0.25">
      <c r="A9049" t="s">
        <v>7171</v>
      </c>
      <c r="B9049" s="2">
        <v>43085</v>
      </c>
      <c r="C9049" s="2">
        <v>43089</v>
      </c>
      <c r="D9049" t="s">
        <v>11</v>
      </c>
      <c r="E9049" t="s">
        <v>1641</v>
      </c>
      <c r="F9049" t="s">
        <v>1605</v>
      </c>
      <c r="G9049" s="1">
        <v>2995</v>
      </c>
      <c r="H9049">
        <v>5</v>
      </c>
      <c r="I9049">
        <v>0</v>
      </c>
      <c r="J9049" s="1">
        <v>86855</v>
      </c>
      <c r="K9049" t="s">
        <v>9128</v>
      </c>
      <c r="L9049" t="s">
        <v>9137</v>
      </c>
      <c r="M9049" t="s">
        <v>9894</v>
      </c>
      <c r="N9049" t="s">
        <v>8536</v>
      </c>
      <c r="O9049" t="s">
        <v>8864</v>
      </c>
      <c r="P9049" t="s">
        <v>8541</v>
      </c>
      <c r="Q9049">
        <v>94086</v>
      </c>
      <c r="R9049" t="s">
        <v>8542</v>
      </c>
      <c r="S9049" t="s">
        <v>8104</v>
      </c>
      <c r="T9049" t="s">
        <v>7738</v>
      </c>
    </row>
    <row r="9050" spans="1:20" x14ac:dyDescent="0.25">
      <c r="A9050" t="s">
        <v>7171</v>
      </c>
      <c r="B9050" s="2">
        <v>43085</v>
      </c>
      <c r="C9050" s="2">
        <v>43089</v>
      </c>
      <c r="D9050" t="s">
        <v>11</v>
      </c>
      <c r="E9050" t="s">
        <v>1641</v>
      </c>
      <c r="F9050" t="s">
        <v>5410</v>
      </c>
      <c r="G9050" s="1">
        <v>444</v>
      </c>
      <c r="H9050">
        <v>3</v>
      </c>
      <c r="I9050">
        <v>0</v>
      </c>
      <c r="J9050" s="1">
        <v>222</v>
      </c>
      <c r="K9050" t="s">
        <v>9128</v>
      </c>
      <c r="L9050" t="s">
        <v>9129</v>
      </c>
      <c r="M9050" t="s">
        <v>10861</v>
      </c>
      <c r="N9050" t="s">
        <v>8536</v>
      </c>
      <c r="O9050" t="s">
        <v>8864</v>
      </c>
      <c r="P9050" t="s">
        <v>8541</v>
      </c>
      <c r="Q9050">
        <v>94086</v>
      </c>
      <c r="R9050" t="s">
        <v>8542</v>
      </c>
      <c r="S9050" t="s">
        <v>8104</v>
      </c>
      <c r="T9050" t="s">
        <v>7738</v>
      </c>
    </row>
    <row r="9051" spans="1:20" x14ac:dyDescent="0.25">
      <c r="A9051" t="s">
        <v>7172</v>
      </c>
      <c r="B9051" s="2">
        <v>41903</v>
      </c>
      <c r="C9051" s="2">
        <v>41907</v>
      </c>
      <c r="D9051" t="s">
        <v>19</v>
      </c>
      <c r="E9051" t="s">
        <v>1607</v>
      </c>
      <c r="F9051" t="s">
        <v>1380</v>
      </c>
      <c r="G9051" s="1">
        <v>6603</v>
      </c>
      <c r="H9051">
        <v>3</v>
      </c>
      <c r="I9051">
        <v>0</v>
      </c>
      <c r="J9051" s="1">
        <v>171678</v>
      </c>
      <c r="K9051" t="s">
        <v>9128</v>
      </c>
      <c r="L9051" t="s">
        <v>9137</v>
      </c>
      <c r="M9051" t="s">
        <v>9804</v>
      </c>
      <c r="N9051" t="s">
        <v>8536</v>
      </c>
      <c r="O9051" t="s">
        <v>8576</v>
      </c>
      <c r="P9051" t="s">
        <v>8577</v>
      </c>
      <c r="Q9051">
        <v>10011</v>
      </c>
      <c r="R9051" t="s">
        <v>8561</v>
      </c>
      <c r="S9051" t="s">
        <v>8097</v>
      </c>
      <c r="T9051" t="s">
        <v>7744</v>
      </c>
    </row>
    <row r="9052" spans="1:20" x14ac:dyDescent="0.25">
      <c r="A9052" t="s">
        <v>7173</v>
      </c>
      <c r="B9052" s="2">
        <v>42142</v>
      </c>
      <c r="C9052" s="2">
        <v>42146</v>
      </c>
      <c r="D9052" t="s">
        <v>19</v>
      </c>
      <c r="E9052" t="s">
        <v>1428</v>
      </c>
      <c r="F9052" t="s">
        <v>732</v>
      </c>
      <c r="G9052" s="1">
        <v>1086</v>
      </c>
      <c r="H9052">
        <v>2</v>
      </c>
      <c r="I9052">
        <v>0</v>
      </c>
      <c r="J9052" s="1">
        <v>53214</v>
      </c>
      <c r="K9052" t="s">
        <v>9128</v>
      </c>
      <c r="L9052" t="s">
        <v>9148</v>
      </c>
      <c r="M9052" t="s">
        <v>9504</v>
      </c>
      <c r="N9052" t="s">
        <v>8536</v>
      </c>
      <c r="O9052" t="s">
        <v>8540</v>
      </c>
      <c r="P9052" t="s">
        <v>8541</v>
      </c>
      <c r="Q9052">
        <v>90004</v>
      </c>
      <c r="R9052" t="s">
        <v>8542</v>
      </c>
      <c r="S9052" t="s">
        <v>8059</v>
      </c>
      <c r="T9052" t="s">
        <v>7738</v>
      </c>
    </row>
    <row r="9053" spans="1:20" x14ac:dyDescent="0.25">
      <c r="A9053" t="s">
        <v>7174</v>
      </c>
      <c r="B9053" s="2">
        <v>41724</v>
      </c>
      <c r="C9053" s="2">
        <v>41729</v>
      </c>
      <c r="D9053" t="s">
        <v>11</v>
      </c>
      <c r="E9053" t="s">
        <v>2132</v>
      </c>
      <c r="F9053" t="s">
        <v>2859</v>
      </c>
      <c r="G9053" s="1">
        <v>336</v>
      </c>
      <c r="H9053">
        <v>2</v>
      </c>
      <c r="I9053">
        <v>0</v>
      </c>
      <c r="J9053" s="1">
        <v>84</v>
      </c>
      <c r="K9053" t="s">
        <v>9128</v>
      </c>
      <c r="L9053" t="s">
        <v>9137</v>
      </c>
      <c r="M9053" t="s">
        <v>10361</v>
      </c>
      <c r="N9053" t="s">
        <v>8536</v>
      </c>
      <c r="O9053" t="s">
        <v>8556</v>
      </c>
      <c r="P9053" t="s">
        <v>8541</v>
      </c>
      <c r="Q9053">
        <v>94122</v>
      </c>
      <c r="R9053" t="s">
        <v>8542</v>
      </c>
      <c r="S9053" t="s">
        <v>8198</v>
      </c>
      <c r="T9053" t="s">
        <v>7738</v>
      </c>
    </row>
    <row r="9054" spans="1:20" x14ac:dyDescent="0.25">
      <c r="A9054" t="s">
        <v>7174</v>
      </c>
      <c r="B9054" s="2">
        <v>41724</v>
      </c>
      <c r="C9054" s="2">
        <v>41729</v>
      </c>
      <c r="D9054" t="s">
        <v>11</v>
      </c>
      <c r="E9054" t="s">
        <v>2132</v>
      </c>
      <c r="F9054" t="s">
        <v>101</v>
      </c>
      <c r="G9054" s="1">
        <v>27936</v>
      </c>
      <c r="H9054">
        <v>4</v>
      </c>
      <c r="I9054">
        <v>2</v>
      </c>
      <c r="J9054" s="1">
        <v>94284</v>
      </c>
      <c r="K9054" t="s">
        <v>9128</v>
      </c>
      <c r="L9054" t="s">
        <v>9142</v>
      </c>
      <c r="M9054" t="s">
        <v>9183</v>
      </c>
      <c r="N9054" t="s">
        <v>8536</v>
      </c>
      <c r="O9054" t="s">
        <v>8556</v>
      </c>
      <c r="P9054" t="s">
        <v>8541</v>
      </c>
      <c r="Q9054">
        <v>94122</v>
      </c>
      <c r="R9054" t="s">
        <v>8542</v>
      </c>
      <c r="S9054" t="s">
        <v>8198</v>
      </c>
      <c r="T9054" t="s">
        <v>7738</v>
      </c>
    </row>
    <row r="9055" spans="1:20" x14ac:dyDescent="0.25">
      <c r="A9055" t="s">
        <v>7174</v>
      </c>
      <c r="B9055" s="2">
        <v>41724</v>
      </c>
      <c r="C9055" s="2">
        <v>41729</v>
      </c>
      <c r="D9055" t="s">
        <v>11</v>
      </c>
      <c r="E9055" t="s">
        <v>2132</v>
      </c>
      <c r="F9055" t="s">
        <v>5461</v>
      </c>
      <c r="G9055" s="1">
        <v>28784</v>
      </c>
      <c r="H9055">
        <v>2</v>
      </c>
      <c r="I9055">
        <v>2</v>
      </c>
      <c r="J9055" s="1">
        <v>28784</v>
      </c>
      <c r="K9055" t="s">
        <v>9139</v>
      </c>
      <c r="L9055" t="s">
        <v>9140</v>
      </c>
      <c r="M9055" t="s">
        <v>10864</v>
      </c>
      <c r="N9055" t="s">
        <v>8536</v>
      </c>
      <c r="O9055" t="s">
        <v>8556</v>
      </c>
      <c r="P9055" t="s">
        <v>8541</v>
      </c>
      <c r="Q9055">
        <v>94122</v>
      </c>
      <c r="R9055" t="s">
        <v>8542</v>
      </c>
      <c r="S9055" t="s">
        <v>8198</v>
      </c>
      <c r="T9055" t="s">
        <v>7738</v>
      </c>
    </row>
    <row r="9056" spans="1:20" x14ac:dyDescent="0.25">
      <c r="A9056" t="s">
        <v>7175</v>
      </c>
      <c r="B9056" s="2">
        <v>43000</v>
      </c>
      <c r="C9056" s="2">
        <v>43006</v>
      </c>
      <c r="D9056" t="s">
        <v>19</v>
      </c>
      <c r="E9056" t="s">
        <v>1414</v>
      </c>
      <c r="F9056" t="s">
        <v>275</v>
      </c>
      <c r="G9056" s="1">
        <v>2196</v>
      </c>
      <c r="H9056">
        <v>2</v>
      </c>
      <c r="I9056">
        <v>0</v>
      </c>
      <c r="J9056" s="1">
        <v>61488</v>
      </c>
      <c r="K9056" t="s">
        <v>9128</v>
      </c>
      <c r="L9056" t="s">
        <v>9273</v>
      </c>
      <c r="M9056" t="s">
        <v>9274</v>
      </c>
      <c r="N9056" t="s">
        <v>8536</v>
      </c>
      <c r="O9056" t="s">
        <v>8736</v>
      </c>
      <c r="P9056" t="s">
        <v>8541</v>
      </c>
      <c r="Q9056">
        <v>92704</v>
      </c>
      <c r="R9056" t="s">
        <v>8542</v>
      </c>
      <c r="S9056" t="s">
        <v>8056</v>
      </c>
      <c r="T9056" t="s">
        <v>7736</v>
      </c>
    </row>
    <row r="9057" spans="1:20" x14ac:dyDescent="0.25">
      <c r="A9057" t="s">
        <v>7176</v>
      </c>
      <c r="B9057" s="2">
        <v>42259</v>
      </c>
      <c r="C9057" s="2">
        <v>42264</v>
      </c>
      <c r="D9057" t="s">
        <v>11</v>
      </c>
      <c r="E9057" t="s">
        <v>479</v>
      </c>
      <c r="F9057" t="s">
        <v>1952</v>
      </c>
      <c r="G9057" s="1">
        <v>2198</v>
      </c>
      <c r="H9057">
        <v>2</v>
      </c>
      <c r="I9057">
        <v>0</v>
      </c>
      <c r="J9057" s="1">
        <v>85722</v>
      </c>
      <c r="K9057" t="s">
        <v>9139</v>
      </c>
      <c r="L9057" t="s">
        <v>9162</v>
      </c>
      <c r="M9057" t="s">
        <v>10044</v>
      </c>
      <c r="N9057" t="s">
        <v>8536</v>
      </c>
      <c r="O9057" t="s">
        <v>8547</v>
      </c>
      <c r="P9057" t="s">
        <v>8548</v>
      </c>
      <c r="Q9057">
        <v>98103</v>
      </c>
      <c r="R9057" t="s">
        <v>8542</v>
      </c>
      <c r="S9057" t="s">
        <v>7851</v>
      </c>
      <c r="T9057" t="s">
        <v>7736</v>
      </c>
    </row>
    <row r="9058" spans="1:20" x14ac:dyDescent="0.25">
      <c r="A9058" t="s">
        <v>7177</v>
      </c>
      <c r="B9058" s="2">
        <v>42310</v>
      </c>
      <c r="C9058" s="2">
        <v>42312</v>
      </c>
      <c r="D9058" t="s">
        <v>79</v>
      </c>
      <c r="E9058" t="s">
        <v>2497</v>
      </c>
      <c r="F9058" t="s">
        <v>5994</v>
      </c>
      <c r="G9058" s="1">
        <v>2621322</v>
      </c>
      <c r="H9058">
        <v>11</v>
      </c>
      <c r="I9058">
        <v>1</v>
      </c>
      <c r="J9058" s="1">
        <v>5533902</v>
      </c>
      <c r="K9058" t="s">
        <v>9123</v>
      </c>
      <c r="L9058" t="s">
        <v>9126</v>
      </c>
      <c r="M9058" t="s">
        <v>10903</v>
      </c>
      <c r="N9058" t="s">
        <v>8536</v>
      </c>
      <c r="O9058" t="s">
        <v>8576</v>
      </c>
      <c r="P9058" t="s">
        <v>8577</v>
      </c>
      <c r="Q9058">
        <v>10011</v>
      </c>
      <c r="R9058" t="s">
        <v>8561</v>
      </c>
      <c r="S9058" t="s">
        <v>8263</v>
      </c>
      <c r="T9058" t="s">
        <v>7744</v>
      </c>
    </row>
    <row r="9059" spans="1:20" x14ac:dyDescent="0.25">
      <c r="A9059" t="s">
        <v>7178</v>
      </c>
      <c r="B9059" s="2">
        <v>42297</v>
      </c>
      <c r="C9059" s="2">
        <v>42301</v>
      </c>
      <c r="D9059" t="s">
        <v>19</v>
      </c>
      <c r="E9059" t="s">
        <v>3374</v>
      </c>
      <c r="F9059" t="s">
        <v>4714</v>
      </c>
      <c r="G9059" s="1">
        <v>7476</v>
      </c>
      <c r="H9059">
        <v>7</v>
      </c>
      <c r="I9059">
        <v>0</v>
      </c>
      <c r="J9059" s="1">
        <v>239232</v>
      </c>
      <c r="K9059" t="s">
        <v>9123</v>
      </c>
      <c r="L9059" t="s">
        <v>9135</v>
      </c>
      <c r="M9059" t="s">
        <v>10784</v>
      </c>
      <c r="N9059" t="s">
        <v>8536</v>
      </c>
      <c r="O9059" t="s">
        <v>8540</v>
      </c>
      <c r="P9059" t="s">
        <v>8541</v>
      </c>
      <c r="Q9059">
        <v>90045</v>
      </c>
      <c r="R9059" t="s">
        <v>8542</v>
      </c>
      <c r="S9059" t="s">
        <v>8385</v>
      </c>
      <c r="T9059" t="s">
        <v>7736</v>
      </c>
    </row>
    <row r="9060" spans="1:20" x14ac:dyDescent="0.25">
      <c r="A9060" t="s">
        <v>7178</v>
      </c>
      <c r="B9060" s="2">
        <v>42297</v>
      </c>
      <c r="C9060" s="2">
        <v>42301</v>
      </c>
      <c r="D9060" t="s">
        <v>19</v>
      </c>
      <c r="E9060" t="s">
        <v>3374</v>
      </c>
      <c r="F9060" t="s">
        <v>5290</v>
      </c>
      <c r="G9060" s="1">
        <v>364776</v>
      </c>
      <c r="H9060">
        <v>3</v>
      </c>
      <c r="I9060">
        <v>2</v>
      </c>
      <c r="J9060" s="1">
        <v>273582</v>
      </c>
      <c r="K9060" t="s">
        <v>9123</v>
      </c>
      <c r="L9060" t="s">
        <v>9131</v>
      </c>
      <c r="M9060" t="s">
        <v>10848</v>
      </c>
      <c r="N9060" t="s">
        <v>8536</v>
      </c>
      <c r="O9060" t="s">
        <v>8540</v>
      </c>
      <c r="P9060" t="s">
        <v>8541</v>
      </c>
      <c r="Q9060">
        <v>90045</v>
      </c>
      <c r="R9060" t="s">
        <v>8542</v>
      </c>
      <c r="S9060" t="s">
        <v>8385</v>
      </c>
      <c r="T9060" t="s">
        <v>7736</v>
      </c>
    </row>
    <row r="9061" spans="1:20" x14ac:dyDescent="0.25">
      <c r="A9061" t="s">
        <v>7179</v>
      </c>
      <c r="B9061" s="2">
        <v>42535</v>
      </c>
      <c r="C9061" s="2">
        <v>42539</v>
      </c>
      <c r="D9061" t="s">
        <v>19</v>
      </c>
      <c r="E9061" t="s">
        <v>1124</v>
      </c>
      <c r="F9061" t="s">
        <v>1911</v>
      </c>
      <c r="G9061" s="1">
        <v>111517</v>
      </c>
      <c r="H9061">
        <v>7</v>
      </c>
      <c r="I9061">
        <v>0</v>
      </c>
      <c r="J9061" s="1">
        <v>334551</v>
      </c>
      <c r="K9061" t="s">
        <v>9123</v>
      </c>
      <c r="L9061" t="s">
        <v>9131</v>
      </c>
      <c r="M9061" t="s">
        <v>10027</v>
      </c>
      <c r="N9061" t="s">
        <v>8536</v>
      </c>
      <c r="O9061" t="s">
        <v>8547</v>
      </c>
      <c r="P9061" t="s">
        <v>8548</v>
      </c>
      <c r="Q9061">
        <v>98103</v>
      </c>
      <c r="R9061" t="s">
        <v>8542</v>
      </c>
      <c r="S9061" t="s">
        <v>7993</v>
      </c>
      <c r="T9061" t="s">
        <v>7738</v>
      </c>
    </row>
    <row r="9062" spans="1:20" x14ac:dyDescent="0.25">
      <c r="A9062" t="s">
        <v>7180</v>
      </c>
      <c r="B9062" s="2">
        <v>42328</v>
      </c>
      <c r="C9062" s="2">
        <v>42329</v>
      </c>
      <c r="D9062" t="s">
        <v>79</v>
      </c>
      <c r="E9062" t="s">
        <v>1284</v>
      </c>
      <c r="F9062" t="s">
        <v>1944</v>
      </c>
      <c r="G9062" s="1">
        <v>89696</v>
      </c>
      <c r="H9062">
        <v>4</v>
      </c>
      <c r="I9062">
        <v>2</v>
      </c>
      <c r="J9062" s="1">
        <v>33636</v>
      </c>
      <c r="K9062" t="s">
        <v>9128</v>
      </c>
      <c r="L9062" t="s">
        <v>9142</v>
      </c>
      <c r="M9062" t="s">
        <v>10040</v>
      </c>
      <c r="N9062" t="s">
        <v>8536</v>
      </c>
      <c r="O9062" t="s">
        <v>8642</v>
      </c>
      <c r="P9062" t="s">
        <v>8541</v>
      </c>
      <c r="Q9062">
        <v>92024</v>
      </c>
      <c r="R9062" t="s">
        <v>8542</v>
      </c>
      <c r="S9062" t="s">
        <v>8032</v>
      </c>
      <c r="T9062" t="s">
        <v>7738</v>
      </c>
    </row>
    <row r="9063" spans="1:20" x14ac:dyDescent="0.25">
      <c r="A9063" t="s">
        <v>7180</v>
      </c>
      <c r="B9063" s="2">
        <v>42328</v>
      </c>
      <c r="C9063" s="2">
        <v>42329</v>
      </c>
      <c r="D9063" t="s">
        <v>79</v>
      </c>
      <c r="E9063" t="s">
        <v>1284</v>
      </c>
      <c r="F9063" t="s">
        <v>112</v>
      </c>
      <c r="G9063" s="1">
        <v>5012</v>
      </c>
      <c r="H9063">
        <v>4</v>
      </c>
      <c r="I9063">
        <v>0</v>
      </c>
      <c r="J9063" s="1">
        <v>235564</v>
      </c>
      <c r="K9063" t="s">
        <v>9128</v>
      </c>
      <c r="L9063" t="s">
        <v>9129</v>
      </c>
      <c r="M9063" t="s">
        <v>9188</v>
      </c>
      <c r="N9063" t="s">
        <v>8536</v>
      </c>
      <c r="O9063" t="s">
        <v>8642</v>
      </c>
      <c r="P9063" t="s">
        <v>8541</v>
      </c>
      <c r="Q9063">
        <v>92024</v>
      </c>
      <c r="R9063" t="s">
        <v>8542</v>
      </c>
      <c r="S9063" t="s">
        <v>8032</v>
      </c>
      <c r="T9063" t="s">
        <v>7738</v>
      </c>
    </row>
    <row r="9064" spans="1:20" x14ac:dyDescent="0.25">
      <c r="A9064" t="s">
        <v>7181</v>
      </c>
      <c r="B9064" s="2">
        <v>42428</v>
      </c>
      <c r="C9064" s="2">
        <v>42435</v>
      </c>
      <c r="D9064" t="s">
        <v>19</v>
      </c>
      <c r="E9064" t="s">
        <v>3367</v>
      </c>
      <c r="F9064" t="s">
        <v>1770</v>
      </c>
      <c r="G9064" s="1">
        <v>3648</v>
      </c>
      <c r="H9064">
        <v>6</v>
      </c>
      <c r="I9064">
        <v>0</v>
      </c>
      <c r="J9064" s="1">
        <v>1824</v>
      </c>
      <c r="K9064" t="s">
        <v>9128</v>
      </c>
      <c r="L9064" t="s">
        <v>9191</v>
      </c>
      <c r="M9064" t="s">
        <v>9267</v>
      </c>
      <c r="N9064" t="s">
        <v>8536</v>
      </c>
      <c r="O9064" t="s">
        <v>8576</v>
      </c>
      <c r="P9064" t="s">
        <v>8577</v>
      </c>
      <c r="Q9064">
        <v>10035</v>
      </c>
      <c r="R9064" t="s">
        <v>8561</v>
      </c>
      <c r="S9064" t="s">
        <v>8383</v>
      </c>
      <c r="T9064" t="s">
        <v>7738</v>
      </c>
    </row>
    <row r="9065" spans="1:20" x14ac:dyDescent="0.25">
      <c r="A9065" t="s">
        <v>7182</v>
      </c>
      <c r="B9065" s="2">
        <v>41926</v>
      </c>
      <c r="C9065" s="2">
        <v>41932</v>
      </c>
      <c r="D9065" t="s">
        <v>19</v>
      </c>
      <c r="E9065" t="s">
        <v>955</v>
      </c>
      <c r="F9065" t="s">
        <v>3117</v>
      </c>
      <c r="G9065" s="1">
        <v>322192</v>
      </c>
      <c r="H9065">
        <v>13</v>
      </c>
      <c r="I9065">
        <v>2</v>
      </c>
      <c r="J9065" s="1">
        <v>100685</v>
      </c>
      <c r="K9065" t="s">
        <v>9128</v>
      </c>
      <c r="L9065" t="s">
        <v>9148</v>
      </c>
      <c r="M9065" t="s">
        <v>10438</v>
      </c>
      <c r="N9065" t="s">
        <v>8536</v>
      </c>
      <c r="O9065" t="s">
        <v>8579</v>
      </c>
      <c r="P9065" t="s">
        <v>8566</v>
      </c>
      <c r="Q9065">
        <v>60653</v>
      </c>
      <c r="R9065" t="s">
        <v>8551</v>
      </c>
      <c r="S9065" t="s">
        <v>7952</v>
      </c>
      <c r="T9065" t="s">
        <v>7736</v>
      </c>
    </row>
    <row r="9066" spans="1:20" x14ac:dyDescent="0.25">
      <c r="A9066" t="s">
        <v>7182</v>
      </c>
      <c r="B9066" s="2">
        <v>41926</v>
      </c>
      <c r="C9066" s="2">
        <v>41932</v>
      </c>
      <c r="D9066" t="s">
        <v>19</v>
      </c>
      <c r="E9066" t="s">
        <v>955</v>
      </c>
      <c r="F9066" t="s">
        <v>388</v>
      </c>
      <c r="G9066" s="1">
        <v>2946</v>
      </c>
      <c r="H9066">
        <v>3</v>
      </c>
      <c r="I9066">
        <v>8</v>
      </c>
      <c r="J9066" s="1">
        <v>-48609</v>
      </c>
      <c r="K9066" t="s">
        <v>9128</v>
      </c>
      <c r="L9066" t="s">
        <v>9142</v>
      </c>
      <c r="M9066" t="s">
        <v>9327</v>
      </c>
      <c r="N9066" t="s">
        <v>8536</v>
      </c>
      <c r="O9066" t="s">
        <v>8579</v>
      </c>
      <c r="P9066" t="s">
        <v>8566</v>
      </c>
      <c r="Q9066">
        <v>60653</v>
      </c>
      <c r="R9066" t="s">
        <v>8551</v>
      </c>
      <c r="S9066" t="s">
        <v>7952</v>
      </c>
      <c r="T9066" t="s">
        <v>7736</v>
      </c>
    </row>
    <row r="9067" spans="1:20" x14ac:dyDescent="0.25">
      <c r="A9067" t="s">
        <v>7182</v>
      </c>
      <c r="B9067" s="2">
        <v>41926</v>
      </c>
      <c r="C9067" s="2">
        <v>41932</v>
      </c>
      <c r="D9067" t="s">
        <v>19</v>
      </c>
      <c r="E9067" t="s">
        <v>955</v>
      </c>
      <c r="F9067" t="s">
        <v>3130</v>
      </c>
      <c r="G9067" s="1">
        <v>19136</v>
      </c>
      <c r="H9067">
        <v>4</v>
      </c>
      <c r="I9067">
        <v>2</v>
      </c>
      <c r="J9067" s="1">
        <v>69368</v>
      </c>
      <c r="K9067" t="s">
        <v>9128</v>
      </c>
      <c r="L9067" t="s">
        <v>9148</v>
      </c>
      <c r="M9067" t="s">
        <v>10444</v>
      </c>
      <c r="N9067" t="s">
        <v>8536</v>
      </c>
      <c r="O9067" t="s">
        <v>8579</v>
      </c>
      <c r="P9067" t="s">
        <v>8566</v>
      </c>
      <c r="Q9067">
        <v>60653</v>
      </c>
      <c r="R9067" t="s">
        <v>8551</v>
      </c>
      <c r="S9067" t="s">
        <v>7952</v>
      </c>
      <c r="T9067" t="s">
        <v>7736</v>
      </c>
    </row>
    <row r="9068" spans="1:20" x14ac:dyDescent="0.25">
      <c r="A9068" t="s">
        <v>7183</v>
      </c>
      <c r="B9068" s="2">
        <v>42881</v>
      </c>
      <c r="C9068" s="2">
        <v>42885</v>
      </c>
      <c r="D9068" t="s">
        <v>19</v>
      </c>
      <c r="E9068" t="s">
        <v>1307</v>
      </c>
      <c r="F9068" t="s">
        <v>4141</v>
      </c>
      <c r="G9068" s="1">
        <v>2308</v>
      </c>
      <c r="H9068">
        <v>2</v>
      </c>
      <c r="I9068">
        <v>0</v>
      </c>
      <c r="J9068" s="1">
        <v>6924</v>
      </c>
      <c r="K9068" t="s">
        <v>9139</v>
      </c>
      <c r="L9068" t="s">
        <v>9162</v>
      </c>
      <c r="M9068" t="s">
        <v>10683</v>
      </c>
      <c r="N9068" t="s">
        <v>8536</v>
      </c>
      <c r="O9068" t="s">
        <v>8774</v>
      </c>
      <c r="P9068" t="s">
        <v>8583</v>
      </c>
      <c r="Q9068">
        <v>22801</v>
      </c>
      <c r="R9068" t="s">
        <v>8539</v>
      </c>
      <c r="S9068" t="s">
        <v>8036</v>
      </c>
      <c r="T9068" t="s">
        <v>7736</v>
      </c>
    </row>
    <row r="9069" spans="1:20" x14ac:dyDescent="0.25">
      <c r="A9069" t="s">
        <v>7184</v>
      </c>
      <c r="B9069" s="2">
        <v>42404</v>
      </c>
      <c r="C9069" s="2">
        <v>42410</v>
      </c>
      <c r="D9069" t="s">
        <v>19</v>
      </c>
      <c r="E9069" t="s">
        <v>1481</v>
      </c>
      <c r="F9069" t="s">
        <v>3389</v>
      </c>
      <c r="G9069" s="1">
        <v>9048</v>
      </c>
      <c r="H9069">
        <v>2</v>
      </c>
      <c r="I9069">
        <v>0</v>
      </c>
      <c r="J9069" s="1">
        <v>235248</v>
      </c>
      <c r="K9069" t="s">
        <v>9139</v>
      </c>
      <c r="L9069" t="s">
        <v>9140</v>
      </c>
      <c r="M9069" t="s">
        <v>10521</v>
      </c>
      <c r="N9069" t="s">
        <v>8536</v>
      </c>
      <c r="O9069" t="s">
        <v>8777</v>
      </c>
      <c r="P9069" t="s">
        <v>8744</v>
      </c>
      <c r="Q9069">
        <v>20852</v>
      </c>
      <c r="R9069" t="s">
        <v>8561</v>
      </c>
      <c r="S9069" t="s">
        <v>8071</v>
      </c>
      <c r="T9069" t="s">
        <v>7736</v>
      </c>
    </row>
    <row r="9070" spans="1:20" x14ac:dyDescent="0.25">
      <c r="A9070" t="s">
        <v>7185</v>
      </c>
      <c r="B9070" s="2">
        <v>42615</v>
      </c>
      <c r="C9070" s="2">
        <v>42618</v>
      </c>
      <c r="D9070" t="s">
        <v>11</v>
      </c>
      <c r="E9070" t="s">
        <v>327</v>
      </c>
      <c r="F9070" t="s">
        <v>114</v>
      </c>
      <c r="G9070" s="1">
        <v>215976</v>
      </c>
      <c r="H9070">
        <v>3</v>
      </c>
      <c r="I9070">
        <v>2</v>
      </c>
      <c r="J9070" s="1">
        <v>-26997</v>
      </c>
      <c r="K9070" t="s">
        <v>9123</v>
      </c>
      <c r="L9070" t="s">
        <v>9126</v>
      </c>
      <c r="M9070" t="s">
        <v>9190</v>
      </c>
      <c r="N9070" t="s">
        <v>8536</v>
      </c>
      <c r="O9070" t="s">
        <v>8670</v>
      </c>
      <c r="P9070" t="s">
        <v>8548</v>
      </c>
      <c r="Q9070">
        <v>98198</v>
      </c>
      <c r="R9070" t="s">
        <v>8542</v>
      </c>
      <c r="S9070" t="s">
        <v>7816</v>
      </c>
      <c r="T9070" t="s">
        <v>7736</v>
      </c>
    </row>
    <row r="9071" spans="1:20" x14ac:dyDescent="0.25">
      <c r="A9071" t="s">
        <v>7185</v>
      </c>
      <c r="B9071" s="2">
        <v>42615</v>
      </c>
      <c r="C9071" s="2">
        <v>42618</v>
      </c>
      <c r="D9071" t="s">
        <v>11</v>
      </c>
      <c r="E9071" t="s">
        <v>327</v>
      </c>
      <c r="F9071" t="s">
        <v>4630</v>
      </c>
      <c r="G9071" s="1">
        <v>6594</v>
      </c>
      <c r="H9071">
        <v>3</v>
      </c>
      <c r="I9071">
        <v>0</v>
      </c>
      <c r="J9071" s="1">
        <v>309918</v>
      </c>
      <c r="K9071" t="s">
        <v>9128</v>
      </c>
      <c r="L9071" t="s">
        <v>9167</v>
      </c>
      <c r="M9071" t="s">
        <v>10768</v>
      </c>
      <c r="N9071" t="s">
        <v>8536</v>
      </c>
      <c r="O9071" t="s">
        <v>8670</v>
      </c>
      <c r="P9071" t="s">
        <v>8548</v>
      </c>
      <c r="Q9071">
        <v>98198</v>
      </c>
      <c r="R9071" t="s">
        <v>8542</v>
      </c>
      <c r="S9071" t="s">
        <v>7816</v>
      </c>
      <c r="T9071" t="s">
        <v>7736</v>
      </c>
    </row>
    <row r="9072" spans="1:20" x14ac:dyDescent="0.25">
      <c r="A9072" t="s">
        <v>7186</v>
      </c>
      <c r="B9072" s="2">
        <v>43073</v>
      </c>
      <c r="C9072" s="2">
        <v>43074</v>
      </c>
      <c r="D9072" t="s">
        <v>79</v>
      </c>
      <c r="E9072" t="s">
        <v>4224</v>
      </c>
      <c r="F9072" t="s">
        <v>570</v>
      </c>
      <c r="G9072" s="1">
        <v>11352</v>
      </c>
      <c r="H9072">
        <v>3</v>
      </c>
      <c r="I9072">
        <v>2</v>
      </c>
      <c r="J9072" s="1">
        <v>26961</v>
      </c>
      <c r="K9072" t="s">
        <v>9123</v>
      </c>
      <c r="L9072" t="s">
        <v>9135</v>
      </c>
      <c r="M9072" t="s">
        <v>9424</v>
      </c>
      <c r="N9072" t="s">
        <v>8536</v>
      </c>
      <c r="O9072" t="s">
        <v>8559</v>
      </c>
      <c r="P9072" t="s">
        <v>8560</v>
      </c>
      <c r="Q9072">
        <v>19134</v>
      </c>
      <c r="R9072" t="s">
        <v>8561</v>
      </c>
      <c r="S9072" t="s">
        <v>8460</v>
      </c>
      <c r="T9072" t="s">
        <v>7738</v>
      </c>
    </row>
    <row r="9073" spans="1:20" x14ac:dyDescent="0.25">
      <c r="A9073" t="s">
        <v>7187</v>
      </c>
      <c r="B9073" s="2">
        <v>42167</v>
      </c>
      <c r="C9073" s="2">
        <v>42171</v>
      </c>
      <c r="D9073" t="s">
        <v>19</v>
      </c>
      <c r="E9073" t="s">
        <v>2074</v>
      </c>
      <c r="F9073" t="s">
        <v>1180</v>
      </c>
      <c r="G9073" s="1">
        <v>2456</v>
      </c>
      <c r="H9073">
        <v>2</v>
      </c>
      <c r="I9073">
        <v>0</v>
      </c>
      <c r="J9073" s="1">
        <v>68768</v>
      </c>
      <c r="K9073" t="s">
        <v>9128</v>
      </c>
      <c r="L9073" t="s">
        <v>9133</v>
      </c>
      <c r="M9073" t="s">
        <v>9714</v>
      </c>
      <c r="N9073" t="s">
        <v>8536</v>
      </c>
      <c r="O9073" t="s">
        <v>8603</v>
      </c>
      <c r="P9073" t="s">
        <v>8575</v>
      </c>
      <c r="Q9073">
        <v>47201</v>
      </c>
      <c r="R9073" t="s">
        <v>8551</v>
      </c>
      <c r="S9073" t="s">
        <v>8187</v>
      </c>
      <c r="T9073" t="s">
        <v>7744</v>
      </c>
    </row>
    <row r="9074" spans="1:20" x14ac:dyDescent="0.25">
      <c r="A9074" t="s">
        <v>7188</v>
      </c>
      <c r="B9074" s="2">
        <v>42617</v>
      </c>
      <c r="C9074" s="2">
        <v>42621</v>
      </c>
      <c r="D9074" t="s">
        <v>19</v>
      </c>
      <c r="E9074" t="s">
        <v>2180</v>
      </c>
      <c r="F9074" t="s">
        <v>3582</v>
      </c>
      <c r="G9074" s="1">
        <v>1656</v>
      </c>
      <c r="H9074">
        <v>2</v>
      </c>
      <c r="I9074">
        <v>0</v>
      </c>
      <c r="J9074" s="1">
        <v>77832</v>
      </c>
      <c r="K9074" t="s">
        <v>9128</v>
      </c>
      <c r="L9074" t="s">
        <v>9167</v>
      </c>
      <c r="M9074" t="s">
        <v>9293</v>
      </c>
      <c r="N9074" t="s">
        <v>8536</v>
      </c>
      <c r="O9074" t="s">
        <v>8582</v>
      </c>
      <c r="P9074" t="s">
        <v>8611</v>
      </c>
      <c r="Q9074">
        <v>65807</v>
      </c>
      <c r="R9074" t="s">
        <v>8551</v>
      </c>
      <c r="S9074" t="s">
        <v>8207</v>
      </c>
      <c r="T9074" t="s">
        <v>7736</v>
      </c>
    </row>
    <row r="9075" spans="1:20" x14ac:dyDescent="0.25">
      <c r="A9075" t="s">
        <v>7188</v>
      </c>
      <c r="B9075" s="2">
        <v>42617</v>
      </c>
      <c r="C9075" s="2">
        <v>42621</v>
      </c>
      <c r="D9075" t="s">
        <v>19</v>
      </c>
      <c r="E9075" t="s">
        <v>2180</v>
      </c>
      <c r="F9075" t="s">
        <v>420</v>
      </c>
      <c r="G9075" s="1">
        <v>27995</v>
      </c>
      <c r="H9075">
        <v>5</v>
      </c>
      <c r="I9075">
        <v>0</v>
      </c>
      <c r="J9075" s="1">
        <v>67188</v>
      </c>
      <c r="K9075" t="s">
        <v>9139</v>
      </c>
      <c r="L9075" t="s">
        <v>9162</v>
      </c>
      <c r="M9075" t="s">
        <v>9343</v>
      </c>
      <c r="N9075" t="s">
        <v>8536</v>
      </c>
      <c r="O9075" t="s">
        <v>8582</v>
      </c>
      <c r="P9075" t="s">
        <v>8611</v>
      </c>
      <c r="Q9075">
        <v>65807</v>
      </c>
      <c r="R9075" t="s">
        <v>8551</v>
      </c>
      <c r="S9075" t="s">
        <v>8207</v>
      </c>
      <c r="T9075" t="s">
        <v>7736</v>
      </c>
    </row>
    <row r="9076" spans="1:20" x14ac:dyDescent="0.25">
      <c r="A9076" t="s">
        <v>7189</v>
      </c>
      <c r="B9076" s="2">
        <v>41750</v>
      </c>
      <c r="C9076" s="2">
        <v>41755</v>
      </c>
      <c r="D9076" t="s">
        <v>19</v>
      </c>
      <c r="E9076" t="s">
        <v>2959</v>
      </c>
      <c r="F9076" t="s">
        <v>2032</v>
      </c>
      <c r="G9076" s="1">
        <v>82884</v>
      </c>
      <c r="H9076">
        <v>6</v>
      </c>
      <c r="I9076">
        <v>0</v>
      </c>
      <c r="J9076" s="1">
        <v>0</v>
      </c>
      <c r="K9076" t="s">
        <v>9128</v>
      </c>
      <c r="L9076" t="s">
        <v>9133</v>
      </c>
      <c r="M9076" t="s">
        <v>10070</v>
      </c>
      <c r="N9076" t="s">
        <v>8536</v>
      </c>
      <c r="O9076" t="s">
        <v>8537</v>
      </c>
      <c r="P9076" t="s">
        <v>8538</v>
      </c>
      <c r="Q9076">
        <v>42420</v>
      </c>
      <c r="R9076" t="s">
        <v>8539</v>
      </c>
      <c r="S9076" t="s">
        <v>8325</v>
      </c>
      <c r="T9076" t="s">
        <v>7738</v>
      </c>
    </row>
    <row r="9077" spans="1:20" x14ac:dyDescent="0.25">
      <c r="A9077" t="s">
        <v>7190</v>
      </c>
      <c r="B9077" s="2">
        <v>42313</v>
      </c>
      <c r="C9077" s="2">
        <v>42316</v>
      </c>
      <c r="D9077" t="s">
        <v>79</v>
      </c>
      <c r="E9077" t="s">
        <v>2756</v>
      </c>
      <c r="F9077" t="s">
        <v>778</v>
      </c>
      <c r="G9077" s="1">
        <v>7218</v>
      </c>
      <c r="H9077">
        <v>3</v>
      </c>
      <c r="I9077">
        <v>7</v>
      </c>
      <c r="J9077" s="1">
        <v>-55338</v>
      </c>
      <c r="K9077" t="s">
        <v>9128</v>
      </c>
      <c r="L9077" t="s">
        <v>9142</v>
      </c>
      <c r="M9077" t="s">
        <v>9527</v>
      </c>
      <c r="N9077" t="s">
        <v>8536</v>
      </c>
      <c r="O9077" t="s">
        <v>8652</v>
      </c>
      <c r="P9077" t="s">
        <v>8604</v>
      </c>
      <c r="Q9077">
        <v>44107</v>
      </c>
      <c r="R9077" t="s">
        <v>8561</v>
      </c>
      <c r="S9077" t="s">
        <v>8296</v>
      </c>
      <c r="T9077" t="s">
        <v>7736</v>
      </c>
    </row>
    <row r="9078" spans="1:20" x14ac:dyDescent="0.25">
      <c r="A9078" t="s">
        <v>7190</v>
      </c>
      <c r="B9078" s="2">
        <v>42313</v>
      </c>
      <c r="C9078" s="2">
        <v>42316</v>
      </c>
      <c r="D9078" t="s">
        <v>79</v>
      </c>
      <c r="E9078" t="s">
        <v>2756</v>
      </c>
      <c r="F9078" t="s">
        <v>5505</v>
      </c>
      <c r="G9078" s="1">
        <v>272</v>
      </c>
      <c r="H9078">
        <v>4</v>
      </c>
      <c r="I9078">
        <v>2</v>
      </c>
      <c r="J9078" s="1">
        <v>204</v>
      </c>
      <c r="K9078" t="s">
        <v>9128</v>
      </c>
      <c r="L9078" t="s">
        <v>9273</v>
      </c>
      <c r="M9078" t="s">
        <v>10869</v>
      </c>
      <c r="N9078" t="s">
        <v>8536</v>
      </c>
      <c r="O9078" t="s">
        <v>8652</v>
      </c>
      <c r="P9078" t="s">
        <v>8604</v>
      </c>
      <c r="Q9078">
        <v>44107</v>
      </c>
      <c r="R9078" t="s">
        <v>8561</v>
      </c>
      <c r="S9078" t="s">
        <v>8296</v>
      </c>
      <c r="T9078" t="s">
        <v>7736</v>
      </c>
    </row>
    <row r="9079" spans="1:20" x14ac:dyDescent="0.25">
      <c r="A9079" t="s">
        <v>7191</v>
      </c>
      <c r="B9079" s="2">
        <v>41946</v>
      </c>
      <c r="C9079" s="2">
        <v>41950</v>
      </c>
      <c r="D9079" t="s">
        <v>19</v>
      </c>
      <c r="E9079" t="s">
        <v>301</v>
      </c>
      <c r="F9079" t="s">
        <v>2325</v>
      </c>
      <c r="G9079" s="1">
        <v>8997</v>
      </c>
      <c r="H9079">
        <v>3</v>
      </c>
      <c r="I9079">
        <v>0</v>
      </c>
      <c r="J9079" s="1">
        <v>188937</v>
      </c>
      <c r="K9079" t="s">
        <v>9139</v>
      </c>
      <c r="L9079" t="s">
        <v>9162</v>
      </c>
      <c r="M9079" t="s">
        <v>10171</v>
      </c>
      <c r="N9079" t="s">
        <v>8536</v>
      </c>
      <c r="O9079" t="s">
        <v>8734</v>
      </c>
      <c r="P9079" t="s">
        <v>8558</v>
      </c>
      <c r="Q9079">
        <v>68104</v>
      </c>
      <c r="R9079" t="s">
        <v>8551</v>
      </c>
      <c r="S9079" t="s">
        <v>7808</v>
      </c>
      <c r="T9079" t="s">
        <v>7738</v>
      </c>
    </row>
    <row r="9080" spans="1:20" x14ac:dyDescent="0.25">
      <c r="A9080" t="s">
        <v>7192</v>
      </c>
      <c r="B9080" s="2">
        <v>42416</v>
      </c>
      <c r="C9080" s="2">
        <v>42423</v>
      </c>
      <c r="D9080" t="s">
        <v>19</v>
      </c>
      <c r="E9080" t="s">
        <v>2610</v>
      </c>
      <c r="F9080" t="s">
        <v>262</v>
      </c>
      <c r="G9080" s="1">
        <v>31808</v>
      </c>
      <c r="H9080">
        <v>4</v>
      </c>
      <c r="I9080">
        <v>0</v>
      </c>
      <c r="J9080" s="1">
        <v>349888</v>
      </c>
      <c r="K9080" t="s">
        <v>9123</v>
      </c>
      <c r="L9080" t="s">
        <v>9135</v>
      </c>
      <c r="M9080" t="s">
        <v>9264</v>
      </c>
      <c r="N9080" t="s">
        <v>8536</v>
      </c>
      <c r="O9080" t="s">
        <v>8537</v>
      </c>
      <c r="P9080" t="s">
        <v>8538</v>
      </c>
      <c r="Q9080">
        <v>42420</v>
      </c>
      <c r="R9080" t="s">
        <v>8539</v>
      </c>
      <c r="S9080" t="s">
        <v>8281</v>
      </c>
      <c r="T9080" t="s">
        <v>7736</v>
      </c>
    </row>
    <row r="9081" spans="1:20" x14ac:dyDescent="0.25">
      <c r="A9081" t="s">
        <v>7192</v>
      </c>
      <c r="B9081" s="2">
        <v>42416</v>
      </c>
      <c r="C9081" s="2">
        <v>42423</v>
      </c>
      <c r="D9081" t="s">
        <v>19</v>
      </c>
      <c r="E9081" t="s">
        <v>2610</v>
      </c>
      <c r="F9081" t="s">
        <v>656</v>
      </c>
      <c r="G9081" s="1">
        <v>58</v>
      </c>
      <c r="H9081">
        <v>1</v>
      </c>
      <c r="I9081">
        <v>0</v>
      </c>
      <c r="J9081" s="1">
        <v>261</v>
      </c>
      <c r="K9081" t="s">
        <v>9128</v>
      </c>
      <c r="L9081" t="s">
        <v>9142</v>
      </c>
      <c r="M9081" t="s">
        <v>9468</v>
      </c>
      <c r="N9081" t="s">
        <v>8536</v>
      </c>
      <c r="O9081" t="s">
        <v>8537</v>
      </c>
      <c r="P9081" t="s">
        <v>8538</v>
      </c>
      <c r="Q9081">
        <v>42420</v>
      </c>
      <c r="R9081" t="s">
        <v>8539</v>
      </c>
      <c r="S9081" t="s">
        <v>8281</v>
      </c>
      <c r="T9081" t="s">
        <v>7736</v>
      </c>
    </row>
    <row r="9082" spans="1:20" x14ac:dyDescent="0.25">
      <c r="A9082" t="s">
        <v>7193</v>
      </c>
      <c r="B9082" s="2">
        <v>42989</v>
      </c>
      <c r="C9082" s="2">
        <v>42991</v>
      </c>
      <c r="D9082" t="s">
        <v>11</v>
      </c>
      <c r="E9082" t="s">
        <v>768</v>
      </c>
      <c r="F9082" t="s">
        <v>2156</v>
      </c>
      <c r="G9082" s="1">
        <v>143952</v>
      </c>
      <c r="H9082">
        <v>6</v>
      </c>
      <c r="I9082">
        <v>2</v>
      </c>
      <c r="J9082" s="1">
        <v>17994</v>
      </c>
      <c r="K9082" t="s">
        <v>9139</v>
      </c>
      <c r="L9082" t="s">
        <v>9140</v>
      </c>
      <c r="M9082" t="s">
        <v>10119</v>
      </c>
      <c r="N9082" t="s">
        <v>8536</v>
      </c>
      <c r="O9082" t="s">
        <v>8736</v>
      </c>
      <c r="P9082" t="s">
        <v>8541</v>
      </c>
      <c r="Q9082">
        <v>92704</v>
      </c>
      <c r="R9082" t="s">
        <v>8542</v>
      </c>
      <c r="S9082" t="s">
        <v>7913</v>
      </c>
      <c r="T9082" t="s">
        <v>7738</v>
      </c>
    </row>
    <row r="9083" spans="1:20" x14ac:dyDescent="0.25">
      <c r="A9083" t="s">
        <v>7193</v>
      </c>
      <c r="B9083" s="2">
        <v>42989</v>
      </c>
      <c r="C9083" s="2">
        <v>42991</v>
      </c>
      <c r="D9083" t="s">
        <v>11</v>
      </c>
      <c r="E9083" t="s">
        <v>768</v>
      </c>
      <c r="F9083" t="s">
        <v>2204</v>
      </c>
      <c r="G9083" s="1">
        <v>1944</v>
      </c>
      <c r="H9083">
        <v>3</v>
      </c>
      <c r="I9083">
        <v>0</v>
      </c>
      <c r="J9083" s="1">
        <v>93312</v>
      </c>
      <c r="K9083" t="s">
        <v>9128</v>
      </c>
      <c r="L9083" t="s">
        <v>9148</v>
      </c>
      <c r="M9083" t="s">
        <v>10135</v>
      </c>
      <c r="N9083" t="s">
        <v>8536</v>
      </c>
      <c r="O9083" t="s">
        <v>8736</v>
      </c>
      <c r="P9083" t="s">
        <v>8541</v>
      </c>
      <c r="Q9083">
        <v>92704</v>
      </c>
      <c r="R9083" t="s">
        <v>8542</v>
      </c>
      <c r="S9083" t="s">
        <v>7913</v>
      </c>
      <c r="T9083" t="s">
        <v>7738</v>
      </c>
    </row>
    <row r="9084" spans="1:20" x14ac:dyDescent="0.25">
      <c r="A9084" t="s">
        <v>7194</v>
      </c>
      <c r="B9084" s="2">
        <v>43041</v>
      </c>
      <c r="C9084" s="2">
        <v>43045</v>
      </c>
      <c r="D9084" t="s">
        <v>19</v>
      </c>
      <c r="E9084" t="s">
        <v>5331</v>
      </c>
      <c r="F9084" t="s">
        <v>55</v>
      </c>
      <c r="G9084" s="1">
        <v>556</v>
      </c>
      <c r="H9084">
        <v>2</v>
      </c>
      <c r="I9084">
        <v>0</v>
      </c>
      <c r="J9084" s="1">
        <v>14456</v>
      </c>
      <c r="K9084" t="s">
        <v>9128</v>
      </c>
      <c r="L9084" t="s">
        <v>9137</v>
      </c>
      <c r="M9084" t="s">
        <v>9158</v>
      </c>
      <c r="N9084" t="s">
        <v>8536</v>
      </c>
      <c r="O9084" t="s">
        <v>8582</v>
      </c>
      <c r="P9084" t="s">
        <v>8583</v>
      </c>
      <c r="Q9084">
        <v>22153</v>
      </c>
      <c r="R9084" t="s">
        <v>8539</v>
      </c>
      <c r="S9084" t="s">
        <v>8505</v>
      </c>
      <c r="T9084" t="s">
        <v>7736</v>
      </c>
    </row>
    <row r="9085" spans="1:20" x14ac:dyDescent="0.25">
      <c r="A9085" t="s">
        <v>7195</v>
      </c>
      <c r="B9085" s="2">
        <v>42041</v>
      </c>
      <c r="C9085" s="2">
        <v>42043</v>
      </c>
      <c r="D9085" t="s">
        <v>79</v>
      </c>
      <c r="E9085" t="s">
        <v>3254</v>
      </c>
      <c r="F9085" t="s">
        <v>2635</v>
      </c>
      <c r="G9085" s="1">
        <v>14673</v>
      </c>
      <c r="H9085">
        <v>3</v>
      </c>
      <c r="I9085">
        <v>0</v>
      </c>
      <c r="J9085" s="1">
        <v>29346</v>
      </c>
      <c r="K9085" t="s">
        <v>9128</v>
      </c>
      <c r="L9085" t="s">
        <v>9133</v>
      </c>
      <c r="M9085" t="s">
        <v>10286</v>
      </c>
      <c r="N9085" t="s">
        <v>8536</v>
      </c>
      <c r="O9085" t="s">
        <v>8825</v>
      </c>
      <c r="P9085" t="s">
        <v>8583</v>
      </c>
      <c r="Q9085">
        <v>23434</v>
      </c>
      <c r="R9085" t="s">
        <v>8539</v>
      </c>
      <c r="S9085" t="s">
        <v>8366</v>
      </c>
      <c r="T9085" t="s">
        <v>7738</v>
      </c>
    </row>
    <row r="9086" spans="1:20" x14ac:dyDescent="0.25">
      <c r="A9086" t="s">
        <v>7195</v>
      </c>
      <c r="B9086" s="2">
        <v>42041</v>
      </c>
      <c r="C9086" s="2">
        <v>42043</v>
      </c>
      <c r="D9086" t="s">
        <v>79</v>
      </c>
      <c r="E9086" t="s">
        <v>3254</v>
      </c>
      <c r="F9086" t="s">
        <v>316</v>
      </c>
      <c r="G9086" s="1">
        <v>299</v>
      </c>
      <c r="H9086">
        <v>5</v>
      </c>
      <c r="I9086">
        <v>0</v>
      </c>
      <c r="J9086" s="1">
        <v>13455</v>
      </c>
      <c r="K9086" t="s">
        <v>9128</v>
      </c>
      <c r="L9086" t="s">
        <v>9148</v>
      </c>
      <c r="M9086" t="s">
        <v>9291</v>
      </c>
      <c r="N9086" t="s">
        <v>8536</v>
      </c>
      <c r="O9086" t="s">
        <v>8825</v>
      </c>
      <c r="P9086" t="s">
        <v>8583</v>
      </c>
      <c r="Q9086">
        <v>23434</v>
      </c>
      <c r="R9086" t="s">
        <v>8539</v>
      </c>
      <c r="S9086" t="s">
        <v>8366</v>
      </c>
      <c r="T9086" t="s">
        <v>7738</v>
      </c>
    </row>
    <row r="9087" spans="1:20" x14ac:dyDescent="0.25">
      <c r="A9087" t="s">
        <v>7196</v>
      </c>
      <c r="B9087" s="2">
        <v>42623</v>
      </c>
      <c r="C9087" s="2">
        <v>42625</v>
      </c>
      <c r="D9087" t="s">
        <v>11</v>
      </c>
      <c r="E9087" t="s">
        <v>1025</v>
      </c>
      <c r="F9087" t="s">
        <v>4229</v>
      </c>
      <c r="G9087" s="1">
        <v>276784</v>
      </c>
      <c r="H9087">
        <v>2</v>
      </c>
      <c r="I9087">
        <v>2</v>
      </c>
      <c r="J9087" s="1">
        <v>899548</v>
      </c>
      <c r="K9087" t="s">
        <v>9128</v>
      </c>
      <c r="L9087" t="s">
        <v>9142</v>
      </c>
      <c r="M9087" t="s">
        <v>10699</v>
      </c>
      <c r="N9087" t="s">
        <v>8536</v>
      </c>
      <c r="O9087" t="s">
        <v>8540</v>
      </c>
      <c r="P9087" t="s">
        <v>8541</v>
      </c>
      <c r="Q9087">
        <v>90049</v>
      </c>
      <c r="R9087" t="s">
        <v>8542</v>
      </c>
      <c r="S9087" t="s">
        <v>7969</v>
      </c>
      <c r="T9087" t="s">
        <v>7736</v>
      </c>
    </row>
    <row r="9088" spans="1:20" x14ac:dyDescent="0.25">
      <c r="A9088" t="s">
        <v>7197</v>
      </c>
      <c r="B9088" s="2">
        <v>42639</v>
      </c>
      <c r="C9088" s="2">
        <v>42643</v>
      </c>
      <c r="D9088" t="s">
        <v>19</v>
      </c>
      <c r="E9088" t="s">
        <v>4968</v>
      </c>
      <c r="F9088" t="s">
        <v>5683</v>
      </c>
      <c r="G9088" s="1">
        <v>93032</v>
      </c>
      <c r="H9088">
        <v>2</v>
      </c>
      <c r="I9088">
        <v>8</v>
      </c>
      <c r="J9088" s="1">
        <v>-2511864</v>
      </c>
      <c r="K9088" t="s">
        <v>9128</v>
      </c>
      <c r="L9088" t="s">
        <v>9144</v>
      </c>
      <c r="M9088" t="s">
        <v>10879</v>
      </c>
      <c r="N9088" t="s">
        <v>8536</v>
      </c>
      <c r="O9088" t="s">
        <v>8563</v>
      </c>
      <c r="P9088" t="s">
        <v>8550</v>
      </c>
      <c r="Q9088">
        <v>77041</v>
      </c>
      <c r="R9088" t="s">
        <v>8551</v>
      </c>
      <c r="S9088" t="s">
        <v>8494</v>
      </c>
      <c r="T9088" t="s">
        <v>7738</v>
      </c>
    </row>
    <row r="9089" spans="1:20" x14ac:dyDescent="0.25">
      <c r="A9089" t="s">
        <v>7197</v>
      </c>
      <c r="B9089" s="2">
        <v>42639</v>
      </c>
      <c r="C9089" s="2">
        <v>42643</v>
      </c>
      <c r="D9089" t="s">
        <v>19</v>
      </c>
      <c r="E9089" t="s">
        <v>4968</v>
      </c>
      <c r="F9089" t="s">
        <v>150</v>
      </c>
      <c r="G9089" s="1">
        <v>454965</v>
      </c>
      <c r="H9089">
        <v>5</v>
      </c>
      <c r="I9089">
        <v>3</v>
      </c>
      <c r="J9089" s="1">
        <v>-1364895</v>
      </c>
      <c r="K9089" t="s">
        <v>9123</v>
      </c>
      <c r="L9089" t="s">
        <v>9126</v>
      </c>
      <c r="M9089" t="s">
        <v>9210</v>
      </c>
      <c r="N9089" t="s">
        <v>8536</v>
      </c>
      <c r="O9089" t="s">
        <v>8563</v>
      </c>
      <c r="P9089" t="s">
        <v>8550</v>
      </c>
      <c r="Q9089">
        <v>77041</v>
      </c>
      <c r="R9089" t="s">
        <v>8551</v>
      </c>
      <c r="S9089" t="s">
        <v>8494</v>
      </c>
      <c r="T9089" t="s">
        <v>7738</v>
      </c>
    </row>
    <row r="9090" spans="1:20" x14ac:dyDescent="0.25">
      <c r="A9090" t="s">
        <v>7198</v>
      </c>
      <c r="B9090" s="2">
        <v>42353</v>
      </c>
      <c r="C9090" s="2">
        <v>42358</v>
      </c>
      <c r="D9090" t="s">
        <v>19</v>
      </c>
      <c r="E9090" t="s">
        <v>3367</v>
      </c>
      <c r="F9090" t="s">
        <v>491</v>
      </c>
      <c r="G9090" s="1">
        <v>246168</v>
      </c>
      <c r="H9090">
        <v>3</v>
      </c>
      <c r="I9090">
        <v>2</v>
      </c>
      <c r="J9090" s="1">
        <v>215397</v>
      </c>
      <c r="K9090" t="s">
        <v>9139</v>
      </c>
      <c r="L9090" t="s">
        <v>9140</v>
      </c>
      <c r="M9090" t="s">
        <v>9381</v>
      </c>
      <c r="N9090" t="s">
        <v>8536</v>
      </c>
      <c r="O9090" t="s">
        <v>8722</v>
      </c>
      <c r="P9090" t="s">
        <v>8546</v>
      </c>
      <c r="Q9090">
        <v>27511</v>
      </c>
      <c r="R9090" t="s">
        <v>8539</v>
      </c>
      <c r="S9090" t="s">
        <v>8383</v>
      </c>
      <c r="T9090" t="s">
        <v>7738</v>
      </c>
    </row>
    <row r="9091" spans="1:20" x14ac:dyDescent="0.25">
      <c r="A9091" t="s">
        <v>7199</v>
      </c>
      <c r="B9091" s="2">
        <v>42630</v>
      </c>
      <c r="C9091" s="2">
        <v>42633</v>
      </c>
      <c r="D9091" t="s">
        <v>11</v>
      </c>
      <c r="E9091" t="s">
        <v>257</v>
      </c>
      <c r="F9091" t="s">
        <v>481</v>
      </c>
      <c r="G9091" s="1">
        <v>2954</v>
      </c>
      <c r="H9091">
        <v>5</v>
      </c>
      <c r="I9091">
        <v>2</v>
      </c>
      <c r="J9091" s="1">
        <v>-627725</v>
      </c>
      <c r="K9091" t="s">
        <v>9128</v>
      </c>
      <c r="L9091" t="s">
        <v>9133</v>
      </c>
      <c r="M9091" t="s">
        <v>9377</v>
      </c>
      <c r="N9091" t="s">
        <v>8536</v>
      </c>
      <c r="O9091" t="s">
        <v>8582</v>
      </c>
      <c r="P9091" t="s">
        <v>8604</v>
      </c>
      <c r="Q9091">
        <v>45503</v>
      </c>
      <c r="R9091" t="s">
        <v>8561</v>
      </c>
      <c r="S9091" t="s">
        <v>7797</v>
      </c>
      <c r="T9091" t="s">
        <v>7736</v>
      </c>
    </row>
    <row r="9092" spans="1:20" x14ac:dyDescent="0.25">
      <c r="A9092" t="s">
        <v>7200</v>
      </c>
      <c r="B9092" s="2">
        <v>43021</v>
      </c>
      <c r="C9092" s="2">
        <v>43023</v>
      </c>
      <c r="D9092" t="s">
        <v>79</v>
      </c>
      <c r="E9092" t="s">
        <v>493</v>
      </c>
      <c r="F9092" t="s">
        <v>259</v>
      </c>
      <c r="G9092" s="1">
        <v>34856</v>
      </c>
      <c r="H9092">
        <v>8</v>
      </c>
      <c r="I9092">
        <v>0</v>
      </c>
      <c r="J9092" s="1">
        <v>104568</v>
      </c>
      <c r="K9092" t="s">
        <v>9128</v>
      </c>
      <c r="L9092" t="s">
        <v>9133</v>
      </c>
      <c r="M9092" t="s">
        <v>9263</v>
      </c>
      <c r="N9092" t="s">
        <v>8536</v>
      </c>
      <c r="O9092" t="s">
        <v>8679</v>
      </c>
      <c r="P9092" t="s">
        <v>8538</v>
      </c>
      <c r="Q9092">
        <v>40214</v>
      </c>
      <c r="R9092" t="s">
        <v>8539</v>
      </c>
      <c r="S9092" t="s">
        <v>7855</v>
      </c>
      <c r="T9092" t="s">
        <v>7736</v>
      </c>
    </row>
    <row r="9093" spans="1:20" x14ac:dyDescent="0.25">
      <c r="A9093" t="s">
        <v>7201</v>
      </c>
      <c r="B9093" s="2">
        <v>42183</v>
      </c>
      <c r="C9093" s="2">
        <v>42188</v>
      </c>
      <c r="D9093" t="s">
        <v>11</v>
      </c>
      <c r="E9093" t="s">
        <v>264</v>
      </c>
      <c r="F9093" t="s">
        <v>189</v>
      </c>
      <c r="G9093" s="1">
        <v>15552</v>
      </c>
      <c r="H9093">
        <v>3</v>
      </c>
      <c r="I9093">
        <v>2</v>
      </c>
      <c r="J9093" s="1">
        <v>54432</v>
      </c>
      <c r="K9093" t="s">
        <v>9128</v>
      </c>
      <c r="L9093" t="s">
        <v>9148</v>
      </c>
      <c r="M9093" t="s">
        <v>9229</v>
      </c>
      <c r="N9093" t="s">
        <v>8536</v>
      </c>
      <c r="O9093" t="s">
        <v>8578</v>
      </c>
      <c r="P9093" t="s">
        <v>8604</v>
      </c>
      <c r="Q9093">
        <v>45373</v>
      </c>
      <c r="R9093" t="s">
        <v>8561</v>
      </c>
      <c r="S9093" t="s">
        <v>7799</v>
      </c>
      <c r="T9093" t="s">
        <v>7738</v>
      </c>
    </row>
    <row r="9094" spans="1:20" x14ac:dyDescent="0.25">
      <c r="A9094" t="s">
        <v>7201</v>
      </c>
      <c r="B9094" s="2">
        <v>42183</v>
      </c>
      <c r="C9094" s="2">
        <v>42188</v>
      </c>
      <c r="D9094" t="s">
        <v>11</v>
      </c>
      <c r="E9094" t="s">
        <v>264</v>
      </c>
      <c r="F9094" t="s">
        <v>2625</v>
      </c>
      <c r="G9094" s="1">
        <v>48294</v>
      </c>
      <c r="H9094">
        <v>6</v>
      </c>
      <c r="I9094">
        <v>5</v>
      </c>
      <c r="J9094" s="1">
        <v>-3766932</v>
      </c>
      <c r="K9094" t="s">
        <v>9123</v>
      </c>
      <c r="L9094" t="s">
        <v>9124</v>
      </c>
      <c r="M9094" t="s">
        <v>10282</v>
      </c>
      <c r="N9094" t="s">
        <v>8536</v>
      </c>
      <c r="O9094" t="s">
        <v>8578</v>
      </c>
      <c r="P9094" t="s">
        <v>8604</v>
      </c>
      <c r="Q9094">
        <v>45373</v>
      </c>
      <c r="R9094" t="s">
        <v>8561</v>
      </c>
      <c r="S9094" t="s">
        <v>7799</v>
      </c>
      <c r="T9094" t="s">
        <v>7738</v>
      </c>
    </row>
    <row r="9095" spans="1:20" x14ac:dyDescent="0.25">
      <c r="A9095" t="s">
        <v>7202</v>
      </c>
      <c r="B9095" s="2">
        <v>42156</v>
      </c>
      <c r="C9095" s="2">
        <v>42160</v>
      </c>
      <c r="D9095" t="s">
        <v>19</v>
      </c>
      <c r="E9095" t="s">
        <v>982</v>
      </c>
      <c r="F9095" t="s">
        <v>3775</v>
      </c>
      <c r="G9095" s="1">
        <v>29998</v>
      </c>
      <c r="H9095">
        <v>2</v>
      </c>
      <c r="I9095">
        <v>0</v>
      </c>
      <c r="J9095" s="1">
        <v>839944</v>
      </c>
      <c r="K9095" t="s">
        <v>9139</v>
      </c>
      <c r="L9095" t="s">
        <v>9140</v>
      </c>
      <c r="M9095" t="s">
        <v>10611</v>
      </c>
      <c r="N9095" t="s">
        <v>8536</v>
      </c>
      <c r="O9095" t="s">
        <v>8638</v>
      </c>
      <c r="P9095" t="s">
        <v>8571</v>
      </c>
      <c r="Q9095">
        <v>48227</v>
      </c>
      <c r="R9095" t="s">
        <v>8551</v>
      </c>
      <c r="S9095" t="s">
        <v>7957</v>
      </c>
      <c r="T9095" t="s">
        <v>7736</v>
      </c>
    </row>
    <row r="9096" spans="1:20" x14ac:dyDescent="0.25">
      <c r="A9096" t="s">
        <v>7202</v>
      </c>
      <c r="B9096" s="2">
        <v>42156</v>
      </c>
      <c r="C9096" s="2">
        <v>42160</v>
      </c>
      <c r="D9096" t="s">
        <v>19</v>
      </c>
      <c r="E9096" t="s">
        <v>982</v>
      </c>
      <c r="F9096" t="s">
        <v>2404</v>
      </c>
      <c r="G9096" s="1">
        <v>40368</v>
      </c>
      <c r="H9096">
        <v>6</v>
      </c>
      <c r="I9096">
        <v>0</v>
      </c>
      <c r="J9096" s="1">
        <v>181656</v>
      </c>
      <c r="K9096" t="s">
        <v>9128</v>
      </c>
      <c r="L9096" t="s">
        <v>9142</v>
      </c>
      <c r="M9096" t="s">
        <v>10203</v>
      </c>
      <c r="N9096" t="s">
        <v>8536</v>
      </c>
      <c r="O9096" t="s">
        <v>8638</v>
      </c>
      <c r="P9096" t="s">
        <v>8571</v>
      </c>
      <c r="Q9096">
        <v>48227</v>
      </c>
      <c r="R9096" t="s">
        <v>8551</v>
      </c>
      <c r="S9096" t="s">
        <v>7957</v>
      </c>
      <c r="T9096" t="s">
        <v>7736</v>
      </c>
    </row>
    <row r="9097" spans="1:20" x14ac:dyDescent="0.25">
      <c r="A9097" t="s">
        <v>7202</v>
      </c>
      <c r="B9097" s="2">
        <v>42156</v>
      </c>
      <c r="C9097" s="2">
        <v>42160</v>
      </c>
      <c r="D9097" t="s">
        <v>19</v>
      </c>
      <c r="E9097" t="s">
        <v>982</v>
      </c>
      <c r="F9097" t="s">
        <v>2234</v>
      </c>
      <c r="G9097" s="1">
        <v>419</v>
      </c>
      <c r="H9097">
        <v>2</v>
      </c>
      <c r="I9097">
        <v>0</v>
      </c>
      <c r="J9097" s="1">
        <v>11732</v>
      </c>
      <c r="K9097" t="s">
        <v>9139</v>
      </c>
      <c r="L9097" t="s">
        <v>9140</v>
      </c>
      <c r="M9097" t="s">
        <v>10145</v>
      </c>
      <c r="N9097" t="s">
        <v>8536</v>
      </c>
      <c r="O9097" t="s">
        <v>8638</v>
      </c>
      <c r="P9097" t="s">
        <v>8571</v>
      </c>
      <c r="Q9097">
        <v>48227</v>
      </c>
      <c r="R9097" t="s">
        <v>8551</v>
      </c>
      <c r="S9097" t="s">
        <v>7957</v>
      </c>
      <c r="T9097" t="s">
        <v>7736</v>
      </c>
    </row>
    <row r="9098" spans="1:20" x14ac:dyDescent="0.25">
      <c r="A9098" t="s">
        <v>7202</v>
      </c>
      <c r="B9098" s="2">
        <v>42156</v>
      </c>
      <c r="C9098" s="2">
        <v>42160</v>
      </c>
      <c r="D9098" t="s">
        <v>19</v>
      </c>
      <c r="E9098" t="s">
        <v>982</v>
      </c>
      <c r="F9098" t="s">
        <v>5030</v>
      </c>
      <c r="G9098" s="1">
        <v>2891</v>
      </c>
      <c r="H9098">
        <v>7</v>
      </c>
      <c r="I9098">
        <v>0</v>
      </c>
      <c r="J9098" s="1">
        <v>132986</v>
      </c>
      <c r="K9098" t="s">
        <v>9128</v>
      </c>
      <c r="L9098" t="s">
        <v>9129</v>
      </c>
      <c r="M9098" t="s">
        <v>10824</v>
      </c>
      <c r="N9098" t="s">
        <v>8536</v>
      </c>
      <c r="O9098" t="s">
        <v>8638</v>
      </c>
      <c r="P9098" t="s">
        <v>8571</v>
      </c>
      <c r="Q9098">
        <v>48227</v>
      </c>
      <c r="R9098" t="s">
        <v>8551</v>
      </c>
      <c r="S9098" t="s">
        <v>7957</v>
      </c>
      <c r="T9098" t="s">
        <v>7736</v>
      </c>
    </row>
    <row r="9099" spans="1:20" x14ac:dyDescent="0.25">
      <c r="A9099" t="s">
        <v>7203</v>
      </c>
      <c r="B9099" s="2">
        <v>41741</v>
      </c>
      <c r="C9099" s="2">
        <v>41746</v>
      </c>
      <c r="D9099" t="s">
        <v>19</v>
      </c>
      <c r="E9099" t="s">
        <v>3374</v>
      </c>
      <c r="F9099" t="s">
        <v>1538</v>
      </c>
      <c r="G9099" s="1">
        <v>324</v>
      </c>
      <c r="H9099">
        <v>5</v>
      </c>
      <c r="I9099">
        <v>0</v>
      </c>
      <c r="J9099" s="1">
        <v>15552</v>
      </c>
      <c r="K9099" t="s">
        <v>9128</v>
      </c>
      <c r="L9099" t="s">
        <v>9148</v>
      </c>
      <c r="M9099" t="s">
        <v>9867</v>
      </c>
      <c r="N9099" t="s">
        <v>8536</v>
      </c>
      <c r="O9099" t="s">
        <v>8607</v>
      </c>
      <c r="P9099" t="s">
        <v>8575</v>
      </c>
      <c r="Q9099">
        <v>47401</v>
      </c>
      <c r="R9099" t="s">
        <v>8551</v>
      </c>
      <c r="S9099" t="s">
        <v>8385</v>
      </c>
      <c r="T9099" t="s">
        <v>7736</v>
      </c>
    </row>
    <row r="9100" spans="1:20" x14ac:dyDescent="0.25">
      <c r="A9100" t="s">
        <v>7204</v>
      </c>
      <c r="B9100" s="2">
        <v>43020</v>
      </c>
      <c r="C9100" s="2">
        <v>43024</v>
      </c>
      <c r="D9100" t="s">
        <v>19</v>
      </c>
      <c r="E9100" t="s">
        <v>1702</v>
      </c>
      <c r="F9100" t="s">
        <v>1378</v>
      </c>
      <c r="G9100" s="1">
        <v>369544</v>
      </c>
      <c r="H9100">
        <v>7</v>
      </c>
      <c r="I9100">
        <v>2</v>
      </c>
      <c r="J9100" s="1">
        <v>277158</v>
      </c>
      <c r="K9100" t="s">
        <v>9139</v>
      </c>
      <c r="L9100" t="s">
        <v>9140</v>
      </c>
      <c r="M9100" t="s">
        <v>9803</v>
      </c>
      <c r="N9100" t="s">
        <v>8536</v>
      </c>
      <c r="O9100" t="s">
        <v>8633</v>
      </c>
      <c r="P9100" t="s">
        <v>8550</v>
      </c>
      <c r="Q9100">
        <v>75081</v>
      </c>
      <c r="R9100" t="s">
        <v>8551</v>
      </c>
      <c r="S9100" t="s">
        <v>8115</v>
      </c>
      <c r="T9100" t="s">
        <v>7744</v>
      </c>
    </row>
    <row r="9101" spans="1:20" x14ac:dyDescent="0.25">
      <c r="A9101" t="s">
        <v>7204</v>
      </c>
      <c r="B9101" s="2">
        <v>43020</v>
      </c>
      <c r="C9101" s="2">
        <v>43024</v>
      </c>
      <c r="D9101" t="s">
        <v>19</v>
      </c>
      <c r="E9101" t="s">
        <v>1702</v>
      </c>
      <c r="F9101" t="s">
        <v>1116</v>
      </c>
      <c r="G9101" s="1">
        <v>10368</v>
      </c>
      <c r="H9101">
        <v>2</v>
      </c>
      <c r="I9101">
        <v>2</v>
      </c>
      <c r="J9101" s="1">
        <v>37584</v>
      </c>
      <c r="K9101" t="s">
        <v>9128</v>
      </c>
      <c r="L9101" t="s">
        <v>9148</v>
      </c>
      <c r="M9101" t="s">
        <v>9687</v>
      </c>
      <c r="N9101" t="s">
        <v>8536</v>
      </c>
      <c r="O9101" t="s">
        <v>8633</v>
      </c>
      <c r="P9101" t="s">
        <v>8550</v>
      </c>
      <c r="Q9101">
        <v>75081</v>
      </c>
      <c r="R9101" t="s">
        <v>8551</v>
      </c>
      <c r="S9101" t="s">
        <v>8115</v>
      </c>
      <c r="T9101" t="s">
        <v>7744</v>
      </c>
    </row>
    <row r="9102" spans="1:20" x14ac:dyDescent="0.25">
      <c r="A9102" t="s">
        <v>7204</v>
      </c>
      <c r="B9102" s="2">
        <v>43020</v>
      </c>
      <c r="C9102" s="2">
        <v>43024</v>
      </c>
      <c r="D9102" t="s">
        <v>19</v>
      </c>
      <c r="E9102" t="s">
        <v>1702</v>
      </c>
      <c r="F9102" t="s">
        <v>1621</v>
      </c>
      <c r="G9102" s="1">
        <v>79188</v>
      </c>
      <c r="H9102">
        <v>3</v>
      </c>
      <c r="I9102">
        <v>2</v>
      </c>
      <c r="J9102" s="1">
        <v>1286805</v>
      </c>
      <c r="K9102" t="s">
        <v>9139</v>
      </c>
      <c r="L9102" t="s">
        <v>9162</v>
      </c>
      <c r="M9102" t="s">
        <v>9900</v>
      </c>
      <c r="N9102" t="s">
        <v>8536</v>
      </c>
      <c r="O9102" t="s">
        <v>8633</v>
      </c>
      <c r="P9102" t="s">
        <v>8550</v>
      </c>
      <c r="Q9102">
        <v>75081</v>
      </c>
      <c r="R9102" t="s">
        <v>8551</v>
      </c>
      <c r="S9102" t="s">
        <v>8115</v>
      </c>
      <c r="T9102" t="s">
        <v>7744</v>
      </c>
    </row>
    <row r="9103" spans="1:20" x14ac:dyDescent="0.25">
      <c r="A9103" t="s">
        <v>7205</v>
      </c>
      <c r="B9103" s="2">
        <v>42315</v>
      </c>
      <c r="C9103" s="2">
        <v>42320</v>
      </c>
      <c r="D9103" t="s">
        <v>19</v>
      </c>
      <c r="E9103" t="s">
        <v>2114</v>
      </c>
      <c r="F9103" t="s">
        <v>74</v>
      </c>
      <c r="G9103" s="1">
        <v>2364</v>
      </c>
      <c r="H9103">
        <v>3</v>
      </c>
      <c r="I9103">
        <v>2</v>
      </c>
      <c r="J9103" s="1">
        <v>5319</v>
      </c>
      <c r="K9103" t="s">
        <v>9128</v>
      </c>
      <c r="L9103" t="s">
        <v>9137</v>
      </c>
      <c r="M9103" t="s">
        <v>9171</v>
      </c>
      <c r="N9103" t="s">
        <v>8536</v>
      </c>
      <c r="O9103" t="s">
        <v>8563</v>
      </c>
      <c r="P9103" t="s">
        <v>8550</v>
      </c>
      <c r="Q9103">
        <v>77041</v>
      </c>
      <c r="R9103" t="s">
        <v>8551</v>
      </c>
      <c r="S9103" t="s">
        <v>8193</v>
      </c>
      <c r="T9103" t="s">
        <v>7736</v>
      </c>
    </row>
    <row r="9104" spans="1:20" x14ac:dyDescent="0.25">
      <c r="A9104" t="s">
        <v>7205</v>
      </c>
      <c r="B9104" s="2">
        <v>42315</v>
      </c>
      <c r="C9104" s="2">
        <v>42320</v>
      </c>
      <c r="D9104" t="s">
        <v>19</v>
      </c>
      <c r="E9104" t="s">
        <v>2114</v>
      </c>
      <c r="F9104" t="s">
        <v>104</v>
      </c>
      <c r="G9104" s="1">
        <v>84784</v>
      </c>
      <c r="H9104">
        <v>2</v>
      </c>
      <c r="I9104">
        <v>2</v>
      </c>
      <c r="J9104" s="1">
        <v>-169568</v>
      </c>
      <c r="K9104" t="s">
        <v>9128</v>
      </c>
      <c r="L9104" t="s">
        <v>9133</v>
      </c>
      <c r="M9104" t="s">
        <v>9184</v>
      </c>
      <c r="N9104" t="s">
        <v>8536</v>
      </c>
      <c r="O9104" t="s">
        <v>8563</v>
      </c>
      <c r="P9104" t="s">
        <v>8550</v>
      </c>
      <c r="Q9104">
        <v>77041</v>
      </c>
      <c r="R9104" t="s">
        <v>8551</v>
      </c>
      <c r="S9104" t="s">
        <v>8193</v>
      </c>
      <c r="T9104" t="s">
        <v>7736</v>
      </c>
    </row>
    <row r="9105" spans="1:20" x14ac:dyDescent="0.25">
      <c r="A9105" t="s">
        <v>7205</v>
      </c>
      <c r="B9105" s="2">
        <v>42315</v>
      </c>
      <c r="C9105" s="2">
        <v>42320</v>
      </c>
      <c r="D9105" t="s">
        <v>19</v>
      </c>
      <c r="E9105" t="s">
        <v>2114</v>
      </c>
      <c r="F9105" t="s">
        <v>3897</v>
      </c>
      <c r="G9105" s="1">
        <v>6496</v>
      </c>
      <c r="H9105">
        <v>5</v>
      </c>
      <c r="I9105">
        <v>6</v>
      </c>
      <c r="J9105" s="1">
        <v>-84448</v>
      </c>
      <c r="K9105" t="s">
        <v>9123</v>
      </c>
      <c r="L9105" t="s">
        <v>9135</v>
      </c>
      <c r="M9105" t="s">
        <v>10634</v>
      </c>
      <c r="N9105" t="s">
        <v>8536</v>
      </c>
      <c r="O9105" t="s">
        <v>8563</v>
      </c>
      <c r="P9105" t="s">
        <v>8550</v>
      </c>
      <c r="Q9105">
        <v>77041</v>
      </c>
      <c r="R9105" t="s">
        <v>8551</v>
      </c>
      <c r="S9105" t="s">
        <v>8193</v>
      </c>
      <c r="T9105" t="s">
        <v>7736</v>
      </c>
    </row>
    <row r="9106" spans="1:20" x14ac:dyDescent="0.25">
      <c r="A9106" t="s">
        <v>7205</v>
      </c>
      <c r="B9106" s="2">
        <v>42315</v>
      </c>
      <c r="C9106" s="2">
        <v>42320</v>
      </c>
      <c r="D9106" t="s">
        <v>19</v>
      </c>
      <c r="E9106" t="s">
        <v>2114</v>
      </c>
      <c r="F9106" t="s">
        <v>69</v>
      </c>
      <c r="G9106" s="1">
        <v>3206</v>
      </c>
      <c r="H9106">
        <v>10</v>
      </c>
      <c r="I9106">
        <v>8</v>
      </c>
      <c r="J9106" s="1">
        <v>-51296</v>
      </c>
      <c r="K9106" t="s">
        <v>9128</v>
      </c>
      <c r="L9106" t="s">
        <v>9142</v>
      </c>
      <c r="M9106" t="s">
        <v>9165</v>
      </c>
      <c r="N9106" t="s">
        <v>8536</v>
      </c>
      <c r="O9106" t="s">
        <v>8563</v>
      </c>
      <c r="P9106" t="s">
        <v>8550</v>
      </c>
      <c r="Q9106">
        <v>77041</v>
      </c>
      <c r="R9106" t="s">
        <v>8551</v>
      </c>
      <c r="S9106" t="s">
        <v>8193</v>
      </c>
      <c r="T9106" t="s">
        <v>7736</v>
      </c>
    </row>
    <row r="9107" spans="1:20" x14ac:dyDescent="0.25">
      <c r="A9107" t="s">
        <v>7205</v>
      </c>
      <c r="B9107" s="2">
        <v>42315</v>
      </c>
      <c r="C9107" s="2">
        <v>42320</v>
      </c>
      <c r="D9107" t="s">
        <v>19</v>
      </c>
      <c r="E9107" t="s">
        <v>2114</v>
      </c>
      <c r="F9107" t="s">
        <v>4642</v>
      </c>
      <c r="G9107" s="1">
        <v>177648</v>
      </c>
      <c r="H9107">
        <v>2</v>
      </c>
      <c r="I9107">
        <v>2</v>
      </c>
      <c r="J9107" s="1">
        <v>-288678</v>
      </c>
      <c r="K9107" t="s">
        <v>9128</v>
      </c>
      <c r="L9107" t="s">
        <v>9133</v>
      </c>
      <c r="M9107" t="s">
        <v>10771</v>
      </c>
      <c r="N9107" t="s">
        <v>8536</v>
      </c>
      <c r="O9107" t="s">
        <v>8563</v>
      </c>
      <c r="P9107" t="s">
        <v>8550</v>
      </c>
      <c r="Q9107">
        <v>77041</v>
      </c>
      <c r="R9107" t="s">
        <v>8551</v>
      </c>
      <c r="S9107" t="s">
        <v>8193</v>
      </c>
      <c r="T9107" t="s">
        <v>7736</v>
      </c>
    </row>
    <row r="9108" spans="1:20" x14ac:dyDescent="0.25">
      <c r="A9108" t="s">
        <v>7205</v>
      </c>
      <c r="B9108" s="2">
        <v>42315</v>
      </c>
      <c r="C9108" s="2">
        <v>42320</v>
      </c>
      <c r="D9108" t="s">
        <v>19</v>
      </c>
      <c r="E9108" t="s">
        <v>2114</v>
      </c>
      <c r="F9108" t="s">
        <v>4342</v>
      </c>
      <c r="G9108" s="1">
        <v>28791</v>
      </c>
      <c r="H9108">
        <v>3</v>
      </c>
      <c r="I9108">
        <v>4</v>
      </c>
      <c r="J9108" s="1">
        <v>335895</v>
      </c>
      <c r="K9108" t="s">
        <v>9139</v>
      </c>
      <c r="L9108" t="s">
        <v>9296</v>
      </c>
      <c r="M9108" t="s">
        <v>10723</v>
      </c>
      <c r="N9108" t="s">
        <v>8536</v>
      </c>
      <c r="O9108" t="s">
        <v>8563</v>
      </c>
      <c r="P9108" t="s">
        <v>8550</v>
      </c>
      <c r="Q9108">
        <v>77041</v>
      </c>
      <c r="R9108" t="s">
        <v>8551</v>
      </c>
      <c r="S9108" t="s">
        <v>8193</v>
      </c>
      <c r="T9108" t="s">
        <v>7736</v>
      </c>
    </row>
    <row r="9109" spans="1:20" x14ac:dyDescent="0.25">
      <c r="A9109" t="s">
        <v>7206</v>
      </c>
      <c r="B9109" s="2">
        <v>42149</v>
      </c>
      <c r="C9109" s="2">
        <v>42152</v>
      </c>
      <c r="D9109" t="s">
        <v>79</v>
      </c>
      <c r="E9109" t="s">
        <v>669</v>
      </c>
      <c r="F9109" t="s">
        <v>3203</v>
      </c>
      <c r="G9109" s="1">
        <v>22368</v>
      </c>
      <c r="H9109">
        <v>2</v>
      </c>
      <c r="I9109">
        <v>2</v>
      </c>
      <c r="J9109" s="1">
        <v>16776</v>
      </c>
      <c r="K9109" t="s">
        <v>9128</v>
      </c>
      <c r="L9109" t="s">
        <v>9273</v>
      </c>
      <c r="M9109" t="s">
        <v>10465</v>
      </c>
      <c r="N9109" t="s">
        <v>8536</v>
      </c>
      <c r="O9109" t="s">
        <v>8904</v>
      </c>
      <c r="P9109" t="s">
        <v>8550</v>
      </c>
      <c r="Q9109">
        <v>76117</v>
      </c>
      <c r="R9109" t="s">
        <v>8551</v>
      </c>
      <c r="S9109" t="s">
        <v>7890</v>
      </c>
      <c r="T9109" t="s">
        <v>7738</v>
      </c>
    </row>
    <row r="9110" spans="1:20" x14ac:dyDescent="0.25">
      <c r="A9110" t="s">
        <v>7206</v>
      </c>
      <c r="B9110" s="2">
        <v>42149</v>
      </c>
      <c r="C9110" s="2">
        <v>42152</v>
      </c>
      <c r="D9110" t="s">
        <v>79</v>
      </c>
      <c r="E9110" t="s">
        <v>669</v>
      </c>
      <c r="F9110" t="s">
        <v>2761</v>
      </c>
      <c r="G9110" s="1">
        <v>32368</v>
      </c>
      <c r="H9110">
        <v>7</v>
      </c>
      <c r="I9110">
        <v>2</v>
      </c>
      <c r="J9110" s="1">
        <v>117334</v>
      </c>
      <c r="K9110" t="s">
        <v>9128</v>
      </c>
      <c r="L9110" t="s">
        <v>9148</v>
      </c>
      <c r="M9110" t="s">
        <v>10332</v>
      </c>
      <c r="N9110" t="s">
        <v>8536</v>
      </c>
      <c r="O9110" t="s">
        <v>8904</v>
      </c>
      <c r="P9110" t="s">
        <v>8550</v>
      </c>
      <c r="Q9110">
        <v>76117</v>
      </c>
      <c r="R9110" t="s">
        <v>8551</v>
      </c>
      <c r="S9110" t="s">
        <v>7890</v>
      </c>
      <c r="T9110" t="s">
        <v>7738</v>
      </c>
    </row>
    <row r="9111" spans="1:20" x14ac:dyDescent="0.25">
      <c r="A9111" t="s">
        <v>7206</v>
      </c>
      <c r="B9111" s="2">
        <v>42149</v>
      </c>
      <c r="C9111" s="2">
        <v>42152</v>
      </c>
      <c r="D9111" t="s">
        <v>79</v>
      </c>
      <c r="E9111" t="s">
        <v>669</v>
      </c>
      <c r="F9111" t="s">
        <v>3060</v>
      </c>
      <c r="G9111" s="1">
        <v>207984</v>
      </c>
      <c r="H9111">
        <v>2</v>
      </c>
      <c r="I9111">
        <v>2</v>
      </c>
      <c r="J9111" s="1">
        <v>363972</v>
      </c>
      <c r="K9111" t="s">
        <v>9139</v>
      </c>
      <c r="L9111" t="s">
        <v>9162</v>
      </c>
      <c r="M9111" t="s">
        <v>10416</v>
      </c>
      <c r="N9111" t="s">
        <v>8536</v>
      </c>
      <c r="O9111" t="s">
        <v>8904</v>
      </c>
      <c r="P9111" t="s">
        <v>8550</v>
      </c>
      <c r="Q9111">
        <v>76117</v>
      </c>
      <c r="R9111" t="s">
        <v>8551</v>
      </c>
      <c r="S9111" t="s">
        <v>7890</v>
      </c>
      <c r="T9111" t="s">
        <v>7738</v>
      </c>
    </row>
    <row r="9112" spans="1:20" x14ac:dyDescent="0.25">
      <c r="A9112" t="s">
        <v>7207</v>
      </c>
      <c r="B9112" s="2">
        <v>41925</v>
      </c>
      <c r="C9112" s="2">
        <v>41927</v>
      </c>
      <c r="D9112" t="s">
        <v>79</v>
      </c>
      <c r="E9112" t="s">
        <v>3615</v>
      </c>
      <c r="F9112" t="s">
        <v>2324</v>
      </c>
      <c r="G9112" s="1">
        <v>364</v>
      </c>
      <c r="H9112">
        <v>5</v>
      </c>
      <c r="I9112">
        <v>0</v>
      </c>
      <c r="J9112" s="1">
        <v>17472</v>
      </c>
      <c r="K9112" t="s">
        <v>9128</v>
      </c>
      <c r="L9112" t="s">
        <v>9167</v>
      </c>
      <c r="M9112" t="s">
        <v>10170</v>
      </c>
      <c r="N9112" t="s">
        <v>8536</v>
      </c>
      <c r="O9112" t="s">
        <v>8678</v>
      </c>
      <c r="P9112" t="s">
        <v>8583</v>
      </c>
      <c r="Q9112">
        <v>23223</v>
      </c>
      <c r="R9112" t="s">
        <v>8539</v>
      </c>
      <c r="S9112" t="s">
        <v>8409</v>
      </c>
      <c r="T9112" t="s">
        <v>7744</v>
      </c>
    </row>
    <row r="9113" spans="1:20" x14ac:dyDescent="0.25">
      <c r="A9113" t="s">
        <v>7207</v>
      </c>
      <c r="B9113" s="2">
        <v>41925</v>
      </c>
      <c r="C9113" s="2">
        <v>41927</v>
      </c>
      <c r="D9113" t="s">
        <v>79</v>
      </c>
      <c r="E9113" t="s">
        <v>3615</v>
      </c>
      <c r="F9113" t="s">
        <v>4762</v>
      </c>
      <c r="G9113" s="1">
        <v>2296</v>
      </c>
      <c r="H9113">
        <v>2</v>
      </c>
      <c r="I9113">
        <v>0</v>
      </c>
      <c r="J9113" s="1">
        <v>43624</v>
      </c>
      <c r="K9113" t="s">
        <v>9139</v>
      </c>
      <c r="L9113" t="s">
        <v>9162</v>
      </c>
      <c r="M9113" t="s">
        <v>10794</v>
      </c>
      <c r="N9113" t="s">
        <v>8536</v>
      </c>
      <c r="O9113" t="s">
        <v>8678</v>
      </c>
      <c r="P9113" t="s">
        <v>8583</v>
      </c>
      <c r="Q9113">
        <v>23223</v>
      </c>
      <c r="R9113" t="s">
        <v>8539</v>
      </c>
      <c r="S9113" t="s">
        <v>8409</v>
      </c>
      <c r="T9113" t="s">
        <v>7744</v>
      </c>
    </row>
    <row r="9114" spans="1:20" x14ac:dyDescent="0.25">
      <c r="A9114" t="s">
        <v>7207</v>
      </c>
      <c r="B9114" s="2">
        <v>41925</v>
      </c>
      <c r="C9114" s="2">
        <v>41927</v>
      </c>
      <c r="D9114" t="s">
        <v>79</v>
      </c>
      <c r="E9114" t="s">
        <v>3615</v>
      </c>
      <c r="F9114" t="s">
        <v>6306</v>
      </c>
      <c r="G9114" s="1">
        <v>3152</v>
      </c>
      <c r="H9114">
        <v>4</v>
      </c>
      <c r="I9114">
        <v>0</v>
      </c>
      <c r="J9114" s="1">
        <v>6304</v>
      </c>
      <c r="K9114" t="s">
        <v>9128</v>
      </c>
      <c r="L9114" t="s">
        <v>9133</v>
      </c>
      <c r="M9114" t="s">
        <v>10919</v>
      </c>
      <c r="N9114" t="s">
        <v>8536</v>
      </c>
      <c r="O9114" t="s">
        <v>8678</v>
      </c>
      <c r="P9114" t="s">
        <v>8583</v>
      </c>
      <c r="Q9114">
        <v>23223</v>
      </c>
      <c r="R9114" t="s">
        <v>8539</v>
      </c>
      <c r="S9114" t="s">
        <v>8409</v>
      </c>
      <c r="T9114" t="s">
        <v>7744</v>
      </c>
    </row>
    <row r="9115" spans="1:20" x14ac:dyDescent="0.25">
      <c r="A9115" t="s">
        <v>7207</v>
      </c>
      <c r="B9115" s="2">
        <v>41925</v>
      </c>
      <c r="C9115" s="2">
        <v>41927</v>
      </c>
      <c r="D9115" t="s">
        <v>79</v>
      </c>
      <c r="E9115" t="s">
        <v>3615</v>
      </c>
      <c r="F9115" t="s">
        <v>1877</v>
      </c>
      <c r="G9115" s="1">
        <v>1518</v>
      </c>
      <c r="H9115">
        <v>3</v>
      </c>
      <c r="I9115">
        <v>0</v>
      </c>
      <c r="J9115" s="1">
        <v>71346</v>
      </c>
      <c r="K9115" t="s">
        <v>9128</v>
      </c>
      <c r="L9115" t="s">
        <v>9142</v>
      </c>
      <c r="M9115" t="s">
        <v>10011</v>
      </c>
      <c r="N9115" t="s">
        <v>8536</v>
      </c>
      <c r="O9115" t="s">
        <v>8678</v>
      </c>
      <c r="P9115" t="s">
        <v>8583</v>
      </c>
      <c r="Q9115">
        <v>23223</v>
      </c>
      <c r="R9115" t="s">
        <v>8539</v>
      </c>
      <c r="S9115" t="s">
        <v>8409</v>
      </c>
      <c r="T9115" t="s">
        <v>7744</v>
      </c>
    </row>
    <row r="9116" spans="1:20" x14ac:dyDescent="0.25">
      <c r="A9116" t="s">
        <v>7208</v>
      </c>
      <c r="B9116" s="2">
        <v>42407</v>
      </c>
      <c r="C9116" s="2">
        <v>42410</v>
      </c>
      <c r="D9116" t="s">
        <v>11</v>
      </c>
      <c r="E9116" t="s">
        <v>1976</v>
      </c>
      <c r="F9116" t="s">
        <v>6050</v>
      </c>
      <c r="G9116" s="1">
        <v>62396</v>
      </c>
      <c r="H9116">
        <v>5</v>
      </c>
      <c r="I9116">
        <v>2</v>
      </c>
      <c r="J9116" s="1">
        <v>389975</v>
      </c>
      <c r="K9116" t="s">
        <v>9139</v>
      </c>
      <c r="L9116" t="s">
        <v>9140</v>
      </c>
      <c r="M9116" t="s">
        <v>10908</v>
      </c>
      <c r="N9116" t="s">
        <v>8536</v>
      </c>
      <c r="O9116" t="s">
        <v>8540</v>
      </c>
      <c r="P9116" t="s">
        <v>8541</v>
      </c>
      <c r="Q9116">
        <v>90049</v>
      </c>
      <c r="R9116" t="s">
        <v>8542</v>
      </c>
      <c r="S9116" t="s">
        <v>8162</v>
      </c>
      <c r="T9116" t="s">
        <v>7738</v>
      </c>
    </row>
    <row r="9117" spans="1:20" x14ac:dyDescent="0.25">
      <c r="A9117" t="s">
        <v>7209</v>
      </c>
      <c r="B9117" s="2">
        <v>42754</v>
      </c>
      <c r="C9117" s="2">
        <v>42759</v>
      </c>
      <c r="D9117" t="s">
        <v>11</v>
      </c>
      <c r="E9117" t="s">
        <v>2423</v>
      </c>
      <c r="F9117" t="s">
        <v>2512</v>
      </c>
      <c r="G9117" s="1">
        <v>4296</v>
      </c>
      <c r="H9117">
        <v>2</v>
      </c>
      <c r="I9117">
        <v>4</v>
      </c>
      <c r="J9117" s="1">
        <v>-9308</v>
      </c>
      <c r="K9117" t="s">
        <v>9139</v>
      </c>
      <c r="L9117" t="s">
        <v>9140</v>
      </c>
      <c r="M9117" t="s">
        <v>10239</v>
      </c>
      <c r="N9117" t="s">
        <v>8536</v>
      </c>
      <c r="O9117" t="s">
        <v>8559</v>
      </c>
      <c r="P9117" t="s">
        <v>8560</v>
      </c>
      <c r="Q9117">
        <v>19140</v>
      </c>
      <c r="R9117" t="s">
        <v>8561</v>
      </c>
      <c r="S9117" t="s">
        <v>8253</v>
      </c>
      <c r="T9117" t="s">
        <v>7736</v>
      </c>
    </row>
    <row r="9118" spans="1:20" x14ac:dyDescent="0.25">
      <c r="A9118" t="s">
        <v>7209</v>
      </c>
      <c r="B9118" s="2">
        <v>42754</v>
      </c>
      <c r="C9118" s="2">
        <v>42759</v>
      </c>
      <c r="D9118" t="s">
        <v>11</v>
      </c>
      <c r="E9118" t="s">
        <v>2423</v>
      </c>
      <c r="F9118" t="s">
        <v>1150</v>
      </c>
      <c r="G9118" s="1">
        <v>31968</v>
      </c>
      <c r="H9118">
        <v>2</v>
      </c>
      <c r="I9118">
        <v>2</v>
      </c>
      <c r="J9118" s="1">
        <v>63936</v>
      </c>
      <c r="K9118" t="s">
        <v>9123</v>
      </c>
      <c r="L9118" t="s">
        <v>9135</v>
      </c>
      <c r="M9118" t="s">
        <v>9699</v>
      </c>
      <c r="N9118" t="s">
        <v>8536</v>
      </c>
      <c r="O9118" t="s">
        <v>8559</v>
      </c>
      <c r="P9118" t="s">
        <v>8560</v>
      </c>
      <c r="Q9118">
        <v>19140</v>
      </c>
      <c r="R9118" t="s">
        <v>8561</v>
      </c>
      <c r="S9118" t="s">
        <v>8253</v>
      </c>
      <c r="T9118" t="s">
        <v>7736</v>
      </c>
    </row>
    <row r="9119" spans="1:20" x14ac:dyDescent="0.25">
      <c r="A9119" t="s">
        <v>7209</v>
      </c>
      <c r="B9119" s="2">
        <v>42754</v>
      </c>
      <c r="C9119" s="2">
        <v>42759</v>
      </c>
      <c r="D9119" t="s">
        <v>11</v>
      </c>
      <c r="E9119" t="s">
        <v>2423</v>
      </c>
      <c r="F9119" t="s">
        <v>1647</v>
      </c>
      <c r="G9119" s="1">
        <v>887271</v>
      </c>
      <c r="H9119">
        <v>3</v>
      </c>
      <c r="I9119">
        <v>3</v>
      </c>
      <c r="J9119" s="1">
        <v>-633765</v>
      </c>
      <c r="K9119" t="s">
        <v>9123</v>
      </c>
      <c r="L9119" t="s">
        <v>9126</v>
      </c>
      <c r="M9119" t="s">
        <v>9910</v>
      </c>
      <c r="N9119" t="s">
        <v>8536</v>
      </c>
      <c r="O9119" t="s">
        <v>8559</v>
      </c>
      <c r="P9119" t="s">
        <v>8560</v>
      </c>
      <c r="Q9119">
        <v>19140</v>
      </c>
      <c r="R9119" t="s">
        <v>8561</v>
      </c>
      <c r="S9119" t="s">
        <v>8253</v>
      </c>
      <c r="T9119" t="s">
        <v>7736</v>
      </c>
    </row>
    <row r="9120" spans="1:20" x14ac:dyDescent="0.25">
      <c r="A9120" t="s">
        <v>7209</v>
      </c>
      <c r="B9120" s="2">
        <v>42754</v>
      </c>
      <c r="C9120" s="2">
        <v>42759</v>
      </c>
      <c r="D9120" t="s">
        <v>11</v>
      </c>
      <c r="E9120" t="s">
        <v>2423</v>
      </c>
      <c r="F9120" t="s">
        <v>2138</v>
      </c>
      <c r="G9120" s="1">
        <v>21696</v>
      </c>
      <c r="H9120">
        <v>4</v>
      </c>
      <c r="I9120">
        <v>2</v>
      </c>
      <c r="J9120" s="1">
        <v>70512</v>
      </c>
      <c r="K9120" t="s">
        <v>9128</v>
      </c>
      <c r="L9120" t="s">
        <v>9148</v>
      </c>
      <c r="M9120" t="s">
        <v>10114</v>
      </c>
      <c r="N9120" t="s">
        <v>8536</v>
      </c>
      <c r="O9120" t="s">
        <v>8559</v>
      </c>
      <c r="P9120" t="s">
        <v>8560</v>
      </c>
      <c r="Q9120">
        <v>19140</v>
      </c>
      <c r="R9120" t="s">
        <v>8561</v>
      </c>
      <c r="S9120" t="s">
        <v>8253</v>
      </c>
      <c r="T9120" t="s">
        <v>7736</v>
      </c>
    </row>
    <row r="9121" spans="1:20" x14ac:dyDescent="0.25">
      <c r="A9121" t="s">
        <v>7210</v>
      </c>
      <c r="B9121" s="2">
        <v>42527</v>
      </c>
      <c r="C9121" s="2">
        <v>42533</v>
      </c>
      <c r="D9121" t="s">
        <v>19</v>
      </c>
      <c r="E9121" t="s">
        <v>771</v>
      </c>
      <c r="F9121" t="s">
        <v>1744</v>
      </c>
      <c r="G9121" s="1">
        <v>2205</v>
      </c>
      <c r="H9121">
        <v>7</v>
      </c>
      <c r="I9121">
        <v>0</v>
      </c>
      <c r="J9121" s="1">
        <v>10584</v>
      </c>
      <c r="K9121" t="s">
        <v>9128</v>
      </c>
      <c r="L9121" t="s">
        <v>9129</v>
      </c>
      <c r="M9121" t="s">
        <v>9949</v>
      </c>
      <c r="N9121" t="s">
        <v>8536</v>
      </c>
      <c r="O9121" t="s">
        <v>8540</v>
      </c>
      <c r="P9121" t="s">
        <v>8541</v>
      </c>
      <c r="Q9121">
        <v>90036</v>
      </c>
      <c r="R9121" t="s">
        <v>8542</v>
      </c>
      <c r="S9121" t="s">
        <v>7914</v>
      </c>
      <c r="T9121" t="s">
        <v>7744</v>
      </c>
    </row>
    <row r="9122" spans="1:20" x14ac:dyDescent="0.25">
      <c r="A9122" t="s">
        <v>7210</v>
      </c>
      <c r="B9122" s="2">
        <v>42527</v>
      </c>
      <c r="C9122" s="2">
        <v>42533</v>
      </c>
      <c r="D9122" t="s">
        <v>19</v>
      </c>
      <c r="E9122" t="s">
        <v>771</v>
      </c>
      <c r="F9122" t="s">
        <v>7211</v>
      </c>
      <c r="G9122" s="1">
        <v>999</v>
      </c>
      <c r="H9122">
        <v>5</v>
      </c>
      <c r="I9122">
        <v>0</v>
      </c>
      <c r="J9122" s="1">
        <v>46953</v>
      </c>
      <c r="K9122" t="s">
        <v>9128</v>
      </c>
      <c r="L9122" t="s">
        <v>9148</v>
      </c>
      <c r="M9122" t="s">
        <v>10948</v>
      </c>
      <c r="N9122" t="s">
        <v>8536</v>
      </c>
      <c r="O9122" t="s">
        <v>8540</v>
      </c>
      <c r="P9122" t="s">
        <v>8541</v>
      </c>
      <c r="Q9122">
        <v>90036</v>
      </c>
      <c r="R9122" t="s">
        <v>8542</v>
      </c>
      <c r="S9122" t="s">
        <v>7914</v>
      </c>
      <c r="T9122" t="s">
        <v>7744</v>
      </c>
    </row>
    <row r="9123" spans="1:20" x14ac:dyDescent="0.25">
      <c r="A9123" t="s">
        <v>7212</v>
      </c>
      <c r="B9123" s="2">
        <v>42812</v>
      </c>
      <c r="C9123" s="2">
        <v>42814</v>
      </c>
      <c r="D9123" t="s">
        <v>11</v>
      </c>
      <c r="E9123" t="s">
        <v>5161</v>
      </c>
      <c r="F9123" t="s">
        <v>203</v>
      </c>
      <c r="G9123" s="1">
        <v>9086</v>
      </c>
      <c r="H9123">
        <v>7</v>
      </c>
      <c r="I9123">
        <v>0</v>
      </c>
      <c r="J9123" s="1">
        <v>263494</v>
      </c>
      <c r="K9123" t="s">
        <v>9128</v>
      </c>
      <c r="L9123" t="s">
        <v>9144</v>
      </c>
      <c r="M9123" t="s">
        <v>9235</v>
      </c>
      <c r="N9123" t="s">
        <v>8536</v>
      </c>
      <c r="O9123" t="s">
        <v>8540</v>
      </c>
      <c r="P9123" t="s">
        <v>8541</v>
      </c>
      <c r="Q9123">
        <v>90032</v>
      </c>
      <c r="R9123" t="s">
        <v>8542</v>
      </c>
      <c r="S9123" t="s">
        <v>8497</v>
      </c>
      <c r="T9123" t="s">
        <v>7738</v>
      </c>
    </row>
    <row r="9124" spans="1:20" x14ac:dyDescent="0.25">
      <c r="A9124" t="s">
        <v>7213</v>
      </c>
      <c r="B9124" s="2">
        <v>43063</v>
      </c>
      <c r="C9124" s="2">
        <v>43063</v>
      </c>
      <c r="D9124" t="s">
        <v>654</v>
      </c>
      <c r="E9124" t="s">
        <v>3896</v>
      </c>
      <c r="F9124" t="s">
        <v>1157</v>
      </c>
      <c r="G9124" s="1">
        <v>778</v>
      </c>
      <c r="H9124">
        <v>1</v>
      </c>
      <c r="I9124">
        <v>0</v>
      </c>
      <c r="J9124" s="1">
        <v>3501</v>
      </c>
      <c r="K9124" t="s">
        <v>9128</v>
      </c>
      <c r="L9124" t="s">
        <v>9148</v>
      </c>
      <c r="M9124" t="s">
        <v>9703</v>
      </c>
      <c r="N9124" t="s">
        <v>8536</v>
      </c>
      <c r="O9124" t="s">
        <v>8556</v>
      </c>
      <c r="P9124" t="s">
        <v>8541</v>
      </c>
      <c r="Q9124">
        <v>94109</v>
      </c>
      <c r="R9124" t="s">
        <v>8542</v>
      </c>
      <c r="S9124" t="s">
        <v>8439</v>
      </c>
      <c r="T9124" t="s">
        <v>7736</v>
      </c>
    </row>
    <row r="9125" spans="1:20" x14ac:dyDescent="0.25">
      <c r="A9125" t="s">
        <v>7214</v>
      </c>
      <c r="B9125" s="2">
        <v>42700</v>
      </c>
      <c r="C9125" s="2">
        <v>42702</v>
      </c>
      <c r="D9125" t="s">
        <v>11</v>
      </c>
      <c r="E9125" t="s">
        <v>63</v>
      </c>
      <c r="F9125" t="s">
        <v>1476</v>
      </c>
      <c r="G9125" s="1">
        <v>78759</v>
      </c>
      <c r="H9125">
        <v>9</v>
      </c>
      <c r="I9125">
        <v>7</v>
      </c>
      <c r="J9125" s="1">
        <v>-577566</v>
      </c>
      <c r="K9125" t="s">
        <v>9128</v>
      </c>
      <c r="L9125" t="s">
        <v>9142</v>
      </c>
      <c r="M9125" t="s">
        <v>9843</v>
      </c>
      <c r="N9125" t="s">
        <v>8536</v>
      </c>
      <c r="O9125" t="s">
        <v>8559</v>
      </c>
      <c r="P9125" t="s">
        <v>8560</v>
      </c>
      <c r="Q9125">
        <v>19120</v>
      </c>
      <c r="R9125" t="s">
        <v>8561</v>
      </c>
      <c r="S9125" t="s">
        <v>7751</v>
      </c>
      <c r="T9125" t="s">
        <v>7736</v>
      </c>
    </row>
    <row r="9126" spans="1:20" x14ac:dyDescent="0.25">
      <c r="A9126" t="s">
        <v>7215</v>
      </c>
      <c r="B9126" s="2">
        <v>42600</v>
      </c>
      <c r="C9126" s="2">
        <v>42602</v>
      </c>
      <c r="D9126" t="s">
        <v>11</v>
      </c>
      <c r="E9126" t="s">
        <v>76</v>
      </c>
      <c r="F9126" t="s">
        <v>1556</v>
      </c>
      <c r="G9126" s="1">
        <v>9552</v>
      </c>
      <c r="H9126">
        <v>3</v>
      </c>
      <c r="I9126">
        <v>6</v>
      </c>
      <c r="J9126" s="1">
        <v>-38208</v>
      </c>
      <c r="K9126" t="s">
        <v>9123</v>
      </c>
      <c r="L9126" t="s">
        <v>9135</v>
      </c>
      <c r="M9126" t="s">
        <v>9363</v>
      </c>
      <c r="N9126" t="s">
        <v>8536</v>
      </c>
      <c r="O9126" t="s">
        <v>8563</v>
      </c>
      <c r="P9126" t="s">
        <v>8550</v>
      </c>
      <c r="Q9126">
        <v>77070</v>
      </c>
      <c r="R9126" t="s">
        <v>8551</v>
      </c>
      <c r="S9126" t="s">
        <v>7753</v>
      </c>
      <c r="T9126" t="s">
        <v>7744</v>
      </c>
    </row>
    <row r="9127" spans="1:20" x14ac:dyDescent="0.25">
      <c r="A9127" t="s">
        <v>7215</v>
      </c>
      <c r="B9127" s="2">
        <v>42600</v>
      </c>
      <c r="C9127" s="2">
        <v>42602</v>
      </c>
      <c r="D9127" t="s">
        <v>11</v>
      </c>
      <c r="E9127" t="s">
        <v>76</v>
      </c>
      <c r="F9127" t="s">
        <v>3928</v>
      </c>
      <c r="G9127" s="1">
        <v>5344</v>
      </c>
      <c r="H9127">
        <v>4</v>
      </c>
      <c r="I9127">
        <v>6</v>
      </c>
      <c r="J9127" s="1">
        <v>-21376</v>
      </c>
      <c r="K9127" t="s">
        <v>9123</v>
      </c>
      <c r="L9127" t="s">
        <v>9135</v>
      </c>
      <c r="M9127" t="s">
        <v>10642</v>
      </c>
      <c r="N9127" t="s">
        <v>8536</v>
      </c>
      <c r="O9127" t="s">
        <v>8563</v>
      </c>
      <c r="P9127" t="s">
        <v>8550</v>
      </c>
      <c r="Q9127">
        <v>77070</v>
      </c>
      <c r="R9127" t="s">
        <v>8551</v>
      </c>
      <c r="S9127" t="s">
        <v>7753</v>
      </c>
      <c r="T9127" t="s">
        <v>7744</v>
      </c>
    </row>
    <row r="9128" spans="1:20" x14ac:dyDescent="0.25">
      <c r="A9128" t="s">
        <v>7216</v>
      </c>
      <c r="B9128" s="2">
        <v>42336</v>
      </c>
      <c r="C9128" s="2">
        <v>42341</v>
      </c>
      <c r="D9128" t="s">
        <v>19</v>
      </c>
      <c r="E9128" t="s">
        <v>3615</v>
      </c>
      <c r="F9128" t="s">
        <v>328</v>
      </c>
      <c r="G9128" s="1">
        <v>828</v>
      </c>
      <c r="H9128">
        <v>2</v>
      </c>
      <c r="I9128">
        <v>0</v>
      </c>
      <c r="J9128" s="1">
        <v>34776</v>
      </c>
      <c r="K9128" t="s">
        <v>9128</v>
      </c>
      <c r="L9128" t="s">
        <v>9137</v>
      </c>
      <c r="M9128" t="s">
        <v>9295</v>
      </c>
      <c r="N9128" t="s">
        <v>8536</v>
      </c>
      <c r="O9128" t="s">
        <v>8909</v>
      </c>
      <c r="P9128" t="s">
        <v>8620</v>
      </c>
      <c r="Q9128">
        <v>88001</v>
      </c>
      <c r="R9128" t="s">
        <v>8542</v>
      </c>
      <c r="S9128" t="s">
        <v>8409</v>
      </c>
      <c r="T9128" t="s">
        <v>7744</v>
      </c>
    </row>
    <row r="9129" spans="1:20" x14ac:dyDescent="0.25">
      <c r="A9129" t="s">
        <v>7217</v>
      </c>
      <c r="B9129" s="2">
        <v>42880</v>
      </c>
      <c r="C9129" s="2">
        <v>42887</v>
      </c>
      <c r="D9129" t="s">
        <v>19</v>
      </c>
      <c r="E9129" t="s">
        <v>636</v>
      </c>
      <c r="F9129" t="s">
        <v>5311</v>
      </c>
      <c r="G9129" s="1">
        <v>50136</v>
      </c>
      <c r="H9129">
        <v>3</v>
      </c>
      <c r="I9129">
        <v>2</v>
      </c>
      <c r="J9129" s="1">
        <v>-112806</v>
      </c>
      <c r="K9129" t="s">
        <v>9128</v>
      </c>
      <c r="L9129" t="s">
        <v>9133</v>
      </c>
      <c r="M9129" t="s">
        <v>10853</v>
      </c>
      <c r="N9129" t="s">
        <v>8536</v>
      </c>
      <c r="O9129" t="s">
        <v>8563</v>
      </c>
      <c r="P9129" t="s">
        <v>8550</v>
      </c>
      <c r="Q9129">
        <v>77070</v>
      </c>
      <c r="R9129" t="s">
        <v>8551</v>
      </c>
      <c r="S9129" t="s">
        <v>7883</v>
      </c>
      <c r="T9129" t="s">
        <v>7736</v>
      </c>
    </row>
    <row r="9130" spans="1:20" x14ac:dyDescent="0.25">
      <c r="A9130" t="s">
        <v>7218</v>
      </c>
      <c r="B9130" s="2">
        <v>42982</v>
      </c>
      <c r="C9130" s="2">
        <v>42983</v>
      </c>
      <c r="D9130" t="s">
        <v>79</v>
      </c>
      <c r="E9130" t="s">
        <v>2041</v>
      </c>
      <c r="F9130" t="s">
        <v>1547</v>
      </c>
      <c r="G9130" s="1">
        <v>88074</v>
      </c>
      <c r="H9130">
        <v>7</v>
      </c>
      <c r="I9130">
        <v>7</v>
      </c>
      <c r="J9130" s="1">
        <v>-58716</v>
      </c>
      <c r="K9130" t="s">
        <v>9128</v>
      </c>
      <c r="L9130" t="s">
        <v>9142</v>
      </c>
      <c r="M9130" t="s">
        <v>9872</v>
      </c>
      <c r="N9130" t="s">
        <v>8536</v>
      </c>
      <c r="O9130" t="s">
        <v>8834</v>
      </c>
      <c r="P9130" t="s">
        <v>8595</v>
      </c>
      <c r="Q9130">
        <v>97756</v>
      </c>
      <c r="R9130" t="s">
        <v>8542</v>
      </c>
      <c r="S9130" t="s">
        <v>8180</v>
      </c>
      <c r="T9130" t="s">
        <v>7738</v>
      </c>
    </row>
    <row r="9131" spans="1:20" x14ac:dyDescent="0.25">
      <c r="A9131" t="s">
        <v>7219</v>
      </c>
      <c r="B9131" s="2">
        <v>42453</v>
      </c>
      <c r="C9131" s="2">
        <v>42455</v>
      </c>
      <c r="D9131" t="s">
        <v>11</v>
      </c>
      <c r="E9131" t="s">
        <v>1940</v>
      </c>
      <c r="F9131" t="s">
        <v>3277</v>
      </c>
      <c r="G9131" s="1">
        <v>30147</v>
      </c>
      <c r="H9131">
        <v>3</v>
      </c>
      <c r="I9131">
        <v>5</v>
      </c>
      <c r="J9131" s="1">
        <v>-241176</v>
      </c>
      <c r="K9131" t="s">
        <v>9123</v>
      </c>
      <c r="L9131" t="s">
        <v>9124</v>
      </c>
      <c r="M9131" t="s">
        <v>10485</v>
      </c>
      <c r="N9131" t="s">
        <v>8536</v>
      </c>
      <c r="O9131" t="s">
        <v>8717</v>
      </c>
      <c r="P9131" t="s">
        <v>8604</v>
      </c>
      <c r="Q9131">
        <v>44105</v>
      </c>
      <c r="R9131" t="s">
        <v>8561</v>
      </c>
      <c r="S9131" t="s">
        <v>8157</v>
      </c>
      <c r="T9131" t="s">
        <v>7736</v>
      </c>
    </row>
    <row r="9132" spans="1:20" x14ac:dyDescent="0.25">
      <c r="A9132" t="s">
        <v>7219</v>
      </c>
      <c r="B9132" s="2">
        <v>42453</v>
      </c>
      <c r="C9132" s="2">
        <v>42455</v>
      </c>
      <c r="D9132" t="s">
        <v>11</v>
      </c>
      <c r="E9132" t="s">
        <v>1940</v>
      </c>
      <c r="F9132" t="s">
        <v>2547</v>
      </c>
      <c r="G9132" s="1">
        <v>18656</v>
      </c>
      <c r="H9132">
        <v>2</v>
      </c>
      <c r="I9132">
        <v>2</v>
      </c>
      <c r="J9132" s="1">
        <v>16324</v>
      </c>
      <c r="K9132" t="s">
        <v>9128</v>
      </c>
      <c r="L9132" t="s">
        <v>9137</v>
      </c>
      <c r="M9132" t="s">
        <v>10253</v>
      </c>
      <c r="N9132" t="s">
        <v>8536</v>
      </c>
      <c r="O9132" t="s">
        <v>8717</v>
      </c>
      <c r="P9132" t="s">
        <v>8604</v>
      </c>
      <c r="Q9132">
        <v>44105</v>
      </c>
      <c r="R9132" t="s">
        <v>8561</v>
      </c>
      <c r="S9132" t="s">
        <v>8157</v>
      </c>
      <c r="T9132" t="s">
        <v>7736</v>
      </c>
    </row>
    <row r="9133" spans="1:20" x14ac:dyDescent="0.25">
      <c r="A9133" t="s">
        <v>7220</v>
      </c>
      <c r="B9133" s="2">
        <v>42883</v>
      </c>
      <c r="C9133" s="2">
        <v>42887</v>
      </c>
      <c r="D9133" t="s">
        <v>19</v>
      </c>
      <c r="E9133" t="s">
        <v>2680</v>
      </c>
      <c r="F9133" t="s">
        <v>2176</v>
      </c>
      <c r="G9133" s="1">
        <v>2746</v>
      </c>
      <c r="H9133">
        <v>2</v>
      </c>
      <c r="I9133">
        <v>0</v>
      </c>
      <c r="J9133" s="1">
        <v>98856</v>
      </c>
      <c r="K9133" t="s">
        <v>9123</v>
      </c>
      <c r="L9133" t="s">
        <v>9135</v>
      </c>
      <c r="M9133" t="s">
        <v>10127</v>
      </c>
      <c r="N9133" t="s">
        <v>8536</v>
      </c>
      <c r="O9133" t="s">
        <v>9106</v>
      </c>
      <c r="P9133" t="s">
        <v>8744</v>
      </c>
      <c r="Q9133">
        <v>20707</v>
      </c>
      <c r="R9133" t="s">
        <v>8561</v>
      </c>
      <c r="S9133" t="s">
        <v>8288</v>
      </c>
      <c r="T9133" t="s">
        <v>7738</v>
      </c>
    </row>
    <row r="9134" spans="1:20" x14ac:dyDescent="0.25">
      <c r="A9134" t="s">
        <v>7220</v>
      </c>
      <c r="B9134" s="2">
        <v>42883</v>
      </c>
      <c r="C9134" s="2">
        <v>42887</v>
      </c>
      <c r="D9134" t="s">
        <v>19</v>
      </c>
      <c r="E9134" t="s">
        <v>2680</v>
      </c>
      <c r="F9134" t="s">
        <v>1200</v>
      </c>
      <c r="G9134" s="1">
        <v>12513</v>
      </c>
      <c r="H9134">
        <v>3</v>
      </c>
      <c r="I9134">
        <v>0</v>
      </c>
      <c r="J9134" s="1">
        <v>362877</v>
      </c>
      <c r="K9134" t="s">
        <v>9128</v>
      </c>
      <c r="L9134" t="s">
        <v>9144</v>
      </c>
      <c r="M9134" t="s">
        <v>9724</v>
      </c>
      <c r="N9134" t="s">
        <v>8536</v>
      </c>
      <c r="O9134" t="s">
        <v>9106</v>
      </c>
      <c r="P9134" t="s">
        <v>8744</v>
      </c>
      <c r="Q9134">
        <v>20707</v>
      </c>
      <c r="R9134" t="s">
        <v>8561</v>
      </c>
      <c r="S9134" t="s">
        <v>8288</v>
      </c>
      <c r="T9134" t="s">
        <v>7738</v>
      </c>
    </row>
    <row r="9135" spans="1:20" x14ac:dyDescent="0.25">
      <c r="A9135" t="s">
        <v>7221</v>
      </c>
      <c r="B9135" s="2">
        <v>42247</v>
      </c>
      <c r="C9135" s="2">
        <v>42251</v>
      </c>
      <c r="D9135" t="s">
        <v>19</v>
      </c>
      <c r="E9135" t="s">
        <v>2786</v>
      </c>
      <c r="F9135" t="s">
        <v>1859</v>
      </c>
      <c r="G9135" s="1">
        <v>55596</v>
      </c>
      <c r="H9135">
        <v>5</v>
      </c>
      <c r="I9135">
        <v>2</v>
      </c>
      <c r="J9135" s="1">
        <v>41697</v>
      </c>
      <c r="K9135" t="s">
        <v>9139</v>
      </c>
      <c r="L9135" t="s">
        <v>9140</v>
      </c>
      <c r="M9135" t="s">
        <v>10002</v>
      </c>
      <c r="N9135" t="s">
        <v>8536</v>
      </c>
      <c r="O9135" t="s">
        <v>8642</v>
      </c>
      <c r="P9135" t="s">
        <v>8541</v>
      </c>
      <c r="Q9135">
        <v>92037</v>
      </c>
      <c r="R9135" t="s">
        <v>8542</v>
      </c>
      <c r="S9135" t="s">
        <v>8301</v>
      </c>
      <c r="T9135" t="s">
        <v>7744</v>
      </c>
    </row>
    <row r="9136" spans="1:20" x14ac:dyDescent="0.25">
      <c r="A9136" t="s">
        <v>7222</v>
      </c>
      <c r="B9136" s="2">
        <v>42472</v>
      </c>
      <c r="C9136" s="2">
        <v>42477</v>
      </c>
      <c r="D9136" t="s">
        <v>19</v>
      </c>
      <c r="E9136" t="s">
        <v>2549</v>
      </c>
      <c r="F9136" t="s">
        <v>801</v>
      </c>
      <c r="G9136" s="1">
        <v>129552</v>
      </c>
      <c r="H9136">
        <v>3</v>
      </c>
      <c r="I9136">
        <v>2</v>
      </c>
      <c r="J9136" s="1">
        <v>-226716</v>
      </c>
      <c r="K9136" t="s">
        <v>9128</v>
      </c>
      <c r="L9136" t="s">
        <v>9133</v>
      </c>
      <c r="M9136" t="s">
        <v>9540</v>
      </c>
      <c r="N9136" t="s">
        <v>8536</v>
      </c>
      <c r="O9136" t="s">
        <v>9069</v>
      </c>
      <c r="P9136" t="s">
        <v>8546</v>
      </c>
      <c r="Q9136">
        <v>27893</v>
      </c>
      <c r="R9136" t="s">
        <v>8539</v>
      </c>
      <c r="S9136" t="s">
        <v>8271</v>
      </c>
      <c r="T9136" t="s">
        <v>7738</v>
      </c>
    </row>
    <row r="9137" spans="1:20" x14ac:dyDescent="0.25">
      <c r="A9137" t="s">
        <v>7222</v>
      </c>
      <c r="B9137" s="2">
        <v>42472</v>
      </c>
      <c r="C9137" s="2">
        <v>42477</v>
      </c>
      <c r="D9137" t="s">
        <v>19</v>
      </c>
      <c r="E9137" t="s">
        <v>2549</v>
      </c>
      <c r="F9137" t="s">
        <v>790</v>
      </c>
      <c r="G9137" s="1">
        <v>51984</v>
      </c>
      <c r="H9137">
        <v>1</v>
      </c>
      <c r="I9137">
        <v>2</v>
      </c>
      <c r="J9137" s="1">
        <v>-51984</v>
      </c>
      <c r="K9137" t="s">
        <v>9128</v>
      </c>
      <c r="L9137" t="s">
        <v>9133</v>
      </c>
      <c r="M9137" t="s">
        <v>9533</v>
      </c>
      <c r="N9137" t="s">
        <v>8536</v>
      </c>
      <c r="O9137" t="s">
        <v>9069</v>
      </c>
      <c r="P9137" t="s">
        <v>8546</v>
      </c>
      <c r="Q9137">
        <v>27893</v>
      </c>
      <c r="R9137" t="s">
        <v>8539</v>
      </c>
      <c r="S9137" t="s">
        <v>8271</v>
      </c>
      <c r="T9137" t="s">
        <v>7738</v>
      </c>
    </row>
    <row r="9138" spans="1:20" x14ac:dyDescent="0.25">
      <c r="A9138" t="s">
        <v>7222</v>
      </c>
      <c r="B9138" s="2">
        <v>42472</v>
      </c>
      <c r="C9138" s="2">
        <v>42477</v>
      </c>
      <c r="D9138" t="s">
        <v>19</v>
      </c>
      <c r="E9138" t="s">
        <v>2549</v>
      </c>
      <c r="F9138" t="s">
        <v>4666</v>
      </c>
      <c r="G9138" s="1">
        <v>10272</v>
      </c>
      <c r="H9138">
        <v>3</v>
      </c>
      <c r="I9138">
        <v>2</v>
      </c>
      <c r="J9138" s="1">
        <v>34668</v>
      </c>
      <c r="K9138" t="s">
        <v>9128</v>
      </c>
      <c r="L9138" t="s">
        <v>9148</v>
      </c>
      <c r="M9138" t="s">
        <v>10775</v>
      </c>
      <c r="N9138" t="s">
        <v>8536</v>
      </c>
      <c r="O9138" t="s">
        <v>9069</v>
      </c>
      <c r="P9138" t="s">
        <v>8546</v>
      </c>
      <c r="Q9138">
        <v>27893</v>
      </c>
      <c r="R9138" t="s">
        <v>8539</v>
      </c>
      <c r="S9138" t="s">
        <v>8271</v>
      </c>
      <c r="T9138" t="s">
        <v>7738</v>
      </c>
    </row>
    <row r="9139" spans="1:20" x14ac:dyDescent="0.25">
      <c r="A9139" t="s">
        <v>7223</v>
      </c>
      <c r="B9139" s="2">
        <v>41672</v>
      </c>
      <c r="C9139" s="2">
        <v>41679</v>
      </c>
      <c r="D9139" t="s">
        <v>19</v>
      </c>
      <c r="E9139" t="s">
        <v>2437</v>
      </c>
      <c r="F9139" t="s">
        <v>2166</v>
      </c>
      <c r="G9139" s="1">
        <v>18336</v>
      </c>
      <c r="H9139">
        <v>2</v>
      </c>
      <c r="I9139">
        <v>7</v>
      </c>
      <c r="J9139" s="1">
        <v>-12224</v>
      </c>
      <c r="K9139" t="s">
        <v>9128</v>
      </c>
      <c r="L9139" t="s">
        <v>9142</v>
      </c>
      <c r="M9139" t="s">
        <v>10123</v>
      </c>
      <c r="N9139" t="s">
        <v>8536</v>
      </c>
      <c r="O9139" t="s">
        <v>8656</v>
      </c>
      <c r="P9139" t="s">
        <v>8544</v>
      </c>
      <c r="Q9139">
        <v>33710</v>
      </c>
      <c r="R9139" t="s">
        <v>8539</v>
      </c>
      <c r="S9139" t="s">
        <v>8256</v>
      </c>
      <c r="T9139" t="s">
        <v>7736</v>
      </c>
    </row>
    <row r="9140" spans="1:20" x14ac:dyDescent="0.25">
      <c r="A9140" t="s">
        <v>7223</v>
      </c>
      <c r="B9140" s="2">
        <v>41672</v>
      </c>
      <c r="C9140" s="2">
        <v>41679</v>
      </c>
      <c r="D9140" t="s">
        <v>19</v>
      </c>
      <c r="E9140" t="s">
        <v>2437</v>
      </c>
      <c r="F9140" t="s">
        <v>3389</v>
      </c>
      <c r="G9140" s="1">
        <v>18096</v>
      </c>
      <c r="H9140">
        <v>5</v>
      </c>
      <c r="I9140">
        <v>2</v>
      </c>
      <c r="J9140" s="1">
        <v>13572</v>
      </c>
      <c r="K9140" t="s">
        <v>9139</v>
      </c>
      <c r="L9140" t="s">
        <v>9140</v>
      </c>
      <c r="M9140" t="s">
        <v>10521</v>
      </c>
      <c r="N9140" t="s">
        <v>8536</v>
      </c>
      <c r="O9140" t="s">
        <v>8656</v>
      </c>
      <c r="P9140" t="s">
        <v>8544</v>
      </c>
      <c r="Q9140">
        <v>33710</v>
      </c>
      <c r="R9140" t="s">
        <v>8539</v>
      </c>
      <c r="S9140" t="s">
        <v>8256</v>
      </c>
      <c r="T9140" t="s">
        <v>7736</v>
      </c>
    </row>
    <row r="9141" spans="1:20" x14ac:dyDescent="0.25">
      <c r="A9141" t="s">
        <v>7224</v>
      </c>
      <c r="B9141" s="2">
        <v>41884</v>
      </c>
      <c r="C9141" s="2">
        <v>41890</v>
      </c>
      <c r="D9141" t="s">
        <v>19</v>
      </c>
      <c r="E9141" t="s">
        <v>1307</v>
      </c>
      <c r="F9141" t="s">
        <v>224</v>
      </c>
      <c r="G9141" s="1">
        <v>475944</v>
      </c>
      <c r="H9141">
        <v>7</v>
      </c>
      <c r="I9141">
        <v>2</v>
      </c>
      <c r="J9141" s="1">
        <v>951888</v>
      </c>
      <c r="K9141" t="s">
        <v>9139</v>
      </c>
      <c r="L9141" t="s">
        <v>9162</v>
      </c>
      <c r="M9141" t="s">
        <v>9246</v>
      </c>
      <c r="N9141" t="s">
        <v>8536</v>
      </c>
      <c r="O9141" t="s">
        <v>9039</v>
      </c>
      <c r="P9141" t="s">
        <v>8566</v>
      </c>
      <c r="Q9141">
        <v>60089</v>
      </c>
      <c r="R9141" t="s">
        <v>8551</v>
      </c>
      <c r="S9141" t="s">
        <v>8036</v>
      </c>
      <c r="T9141" t="s">
        <v>7736</v>
      </c>
    </row>
    <row r="9142" spans="1:20" x14ac:dyDescent="0.25">
      <c r="A9142" t="s">
        <v>7225</v>
      </c>
      <c r="B9142" s="2">
        <v>43008</v>
      </c>
      <c r="C9142" s="2">
        <v>43010</v>
      </c>
      <c r="D9142" t="s">
        <v>11</v>
      </c>
      <c r="E9142" t="s">
        <v>1858</v>
      </c>
      <c r="F9142" t="s">
        <v>1366</v>
      </c>
      <c r="G9142" s="1">
        <v>15998</v>
      </c>
      <c r="H9142">
        <v>2</v>
      </c>
      <c r="I9142">
        <v>0</v>
      </c>
      <c r="J9142" s="1">
        <v>47994</v>
      </c>
      <c r="K9142" t="s">
        <v>9139</v>
      </c>
      <c r="L9142" t="s">
        <v>9162</v>
      </c>
      <c r="M9142" t="s">
        <v>9795</v>
      </c>
      <c r="N9142" t="s">
        <v>8536</v>
      </c>
      <c r="O9142" t="s">
        <v>8540</v>
      </c>
      <c r="P9142" t="s">
        <v>8541</v>
      </c>
      <c r="Q9142">
        <v>90049</v>
      </c>
      <c r="R9142" t="s">
        <v>8542</v>
      </c>
      <c r="S9142" t="s">
        <v>8142</v>
      </c>
      <c r="T9142" t="s">
        <v>7744</v>
      </c>
    </row>
    <row r="9143" spans="1:20" x14ac:dyDescent="0.25">
      <c r="A9143" t="s">
        <v>7226</v>
      </c>
      <c r="B9143" s="2">
        <v>42618</v>
      </c>
      <c r="C9143" s="2">
        <v>42620</v>
      </c>
      <c r="D9143" t="s">
        <v>79</v>
      </c>
      <c r="E9143" t="s">
        <v>6412</v>
      </c>
      <c r="F9143" t="s">
        <v>108</v>
      </c>
      <c r="G9143" s="1">
        <v>436</v>
      </c>
      <c r="H9143">
        <v>4</v>
      </c>
      <c r="I9143">
        <v>0</v>
      </c>
      <c r="J9143" s="1">
        <v>12208</v>
      </c>
      <c r="K9143" t="s">
        <v>9139</v>
      </c>
      <c r="L9143" t="s">
        <v>9140</v>
      </c>
      <c r="M9143" t="s">
        <v>9186</v>
      </c>
      <c r="N9143" t="s">
        <v>8536</v>
      </c>
      <c r="O9143" t="s">
        <v>8576</v>
      </c>
      <c r="P9143" t="s">
        <v>8577</v>
      </c>
      <c r="Q9143">
        <v>10011</v>
      </c>
      <c r="R9143" t="s">
        <v>8561</v>
      </c>
      <c r="S9143" t="s">
        <v>8521</v>
      </c>
      <c r="T9143" t="s">
        <v>7738</v>
      </c>
    </row>
    <row r="9144" spans="1:20" x14ac:dyDescent="0.25">
      <c r="A9144" t="s">
        <v>7227</v>
      </c>
      <c r="B9144" s="2">
        <v>42875</v>
      </c>
      <c r="C9144" s="2">
        <v>42881</v>
      </c>
      <c r="D9144" t="s">
        <v>19</v>
      </c>
      <c r="E9144" t="s">
        <v>2344</v>
      </c>
      <c r="F9144" t="s">
        <v>3772</v>
      </c>
      <c r="G9144" s="1">
        <v>8288</v>
      </c>
      <c r="H9144">
        <v>2</v>
      </c>
      <c r="I9144">
        <v>2</v>
      </c>
      <c r="J9144" s="1">
        <v>30044</v>
      </c>
      <c r="K9144" t="s">
        <v>9128</v>
      </c>
      <c r="L9144" t="s">
        <v>9142</v>
      </c>
      <c r="M9144" t="s">
        <v>10609</v>
      </c>
      <c r="N9144" t="s">
        <v>8536</v>
      </c>
      <c r="O9144" t="s">
        <v>8672</v>
      </c>
      <c r="P9144" t="s">
        <v>8673</v>
      </c>
      <c r="Q9144">
        <v>89115</v>
      </c>
      <c r="R9144" t="s">
        <v>8542</v>
      </c>
      <c r="S9144" t="s">
        <v>8240</v>
      </c>
      <c r="T9144" t="s">
        <v>7736</v>
      </c>
    </row>
    <row r="9145" spans="1:20" x14ac:dyDescent="0.25">
      <c r="A9145" t="s">
        <v>7227</v>
      </c>
      <c r="B9145" s="2">
        <v>42875</v>
      </c>
      <c r="C9145" s="2">
        <v>42881</v>
      </c>
      <c r="D9145" t="s">
        <v>19</v>
      </c>
      <c r="E9145" t="s">
        <v>2344</v>
      </c>
      <c r="F9145" t="s">
        <v>6050</v>
      </c>
      <c r="G9145" s="1">
        <v>1123128</v>
      </c>
      <c r="H9145">
        <v>9</v>
      </c>
      <c r="I9145">
        <v>2</v>
      </c>
      <c r="J9145" s="1">
        <v>701955</v>
      </c>
      <c r="K9145" t="s">
        <v>9139</v>
      </c>
      <c r="L9145" t="s">
        <v>9140</v>
      </c>
      <c r="M9145" t="s">
        <v>10908</v>
      </c>
      <c r="N9145" t="s">
        <v>8536</v>
      </c>
      <c r="O9145" t="s">
        <v>8672</v>
      </c>
      <c r="P9145" t="s">
        <v>8673</v>
      </c>
      <c r="Q9145">
        <v>89115</v>
      </c>
      <c r="R9145" t="s">
        <v>8542</v>
      </c>
      <c r="S9145" t="s">
        <v>8240</v>
      </c>
      <c r="T9145" t="s">
        <v>7736</v>
      </c>
    </row>
    <row r="9146" spans="1:20" x14ac:dyDescent="0.25">
      <c r="A9146" t="s">
        <v>7227</v>
      </c>
      <c r="B9146" s="2">
        <v>42875</v>
      </c>
      <c r="C9146" s="2">
        <v>42881</v>
      </c>
      <c r="D9146" t="s">
        <v>19</v>
      </c>
      <c r="E9146" t="s">
        <v>2344</v>
      </c>
      <c r="F9146" t="s">
        <v>203</v>
      </c>
      <c r="G9146" s="1">
        <v>649</v>
      </c>
      <c r="H9146">
        <v>5</v>
      </c>
      <c r="I9146">
        <v>0</v>
      </c>
      <c r="J9146" s="1">
        <v>18821</v>
      </c>
      <c r="K9146" t="s">
        <v>9128</v>
      </c>
      <c r="L9146" t="s">
        <v>9144</v>
      </c>
      <c r="M9146" t="s">
        <v>9235</v>
      </c>
      <c r="N9146" t="s">
        <v>8536</v>
      </c>
      <c r="O9146" t="s">
        <v>8672</v>
      </c>
      <c r="P9146" t="s">
        <v>8673</v>
      </c>
      <c r="Q9146">
        <v>89115</v>
      </c>
      <c r="R9146" t="s">
        <v>8542</v>
      </c>
      <c r="S9146" t="s">
        <v>8240</v>
      </c>
      <c r="T9146" t="s">
        <v>7736</v>
      </c>
    </row>
    <row r="9147" spans="1:20" x14ac:dyDescent="0.25">
      <c r="A9147" t="s">
        <v>7228</v>
      </c>
      <c r="B9147" s="2">
        <v>42267</v>
      </c>
      <c r="C9147" s="2">
        <v>42271</v>
      </c>
      <c r="D9147" t="s">
        <v>19</v>
      </c>
      <c r="E9147" t="s">
        <v>1044</v>
      </c>
      <c r="F9147" t="s">
        <v>1246</v>
      </c>
      <c r="G9147" s="1">
        <v>2808</v>
      </c>
      <c r="H9147">
        <v>3</v>
      </c>
      <c r="I9147">
        <v>8</v>
      </c>
      <c r="J9147" s="1">
        <v>-44928</v>
      </c>
      <c r="K9147" t="s">
        <v>9128</v>
      </c>
      <c r="L9147" t="s">
        <v>9142</v>
      </c>
      <c r="M9147" t="s">
        <v>9743</v>
      </c>
      <c r="N9147" t="s">
        <v>8536</v>
      </c>
      <c r="O9147" t="s">
        <v>8565</v>
      </c>
      <c r="P9147" t="s">
        <v>8566</v>
      </c>
      <c r="Q9147">
        <v>60540</v>
      </c>
      <c r="R9147" t="s">
        <v>8551</v>
      </c>
      <c r="S9147" t="s">
        <v>7974</v>
      </c>
      <c r="T9147" t="s">
        <v>7736</v>
      </c>
    </row>
    <row r="9148" spans="1:20" x14ac:dyDescent="0.25">
      <c r="A9148" t="s">
        <v>7229</v>
      </c>
      <c r="B9148" s="2">
        <v>42392</v>
      </c>
      <c r="C9148" s="2">
        <v>42396</v>
      </c>
      <c r="D9148" t="s">
        <v>19</v>
      </c>
      <c r="E9148" t="s">
        <v>496</v>
      </c>
      <c r="F9148" t="s">
        <v>2560</v>
      </c>
      <c r="G9148" s="1">
        <v>9998</v>
      </c>
      <c r="H9148">
        <v>2</v>
      </c>
      <c r="I9148">
        <v>0</v>
      </c>
      <c r="J9148" s="1">
        <v>429914</v>
      </c>
      <c r="K9148" t="s">
        <v>9139</v>
      </c>
      <c r="L9148" t="s">
        <v>9162</v>
      </c>
      <c r="M9148" t="s">
        <v>10256</v>
      </c>
      <c r="N9148" t="s">
        <v>8536</v>
      </c>
      <c r="O9148" t="s">
        <v>8719</v>
      </c>
      <c r="P9148" t="s">
        <v>8876</v>
      </c>
      <c r="Q9148">
        <v>5408</v>
      </c>
      <c r="R9148" t="s">
        <v>8561</v>
      </c>
      <c r="S9148" t="s">
        <v>7856</v>
      </c>
      <c r="T9148" t="s">
        <v>7738</v>
      </c>
    </row>
    <row r="9149" spans="1:20" x14ac:dyDescent="0.25">
      <c r="A9149" t="s">
        <v>7229</v>
      </c>
      <c r="B9149" s="2">
        <v>42392</v>
      </c>
      <c r="C9149" s="2">
        <v>42396</v>
      </c>
      <c r="D9149" t="s">
        <v>19</v>
      </c>
      <c r="E9149" t="s">
        <v>496</v>
      </c>
      <c r="F9149" t="s">
        <v>7230</v>
      </c>
      <c r="G9149" s="1">
        <v>804</v>
      </c>
      <c r="H9149">
        <v>6</v>
      </c>
      <c r="I9149">
        <v>0</v>
      </c>
      <c r="J9149" s="1">
        <v>27336</v>
      </c>
      <c r="K9149" t="s">
        <v>9128</v>
      </c>
      <c r="L9149" t="s">
        <v>9137</v>
      </c>
      <c r="M9149" t="s">
        <v>10949</v>
      </c>
      <c r="N9149" t="s">
        <v>8536</v>
      </c>
      <c r="O9149" t="s">
        <v>8719</v>
      </c>
      <c r="P9149" t="s">
        <v>8876</v>
      </c>
      <c r="Q9149">
        <v>5408</v>
      </c>
      <c r="R9149" t="s">
        <v>8561</v>
      </c>
      <c r="S9149" t="s">
        <v>7856</v>
      </c>
      <c r="T9149" t="s">
        <v>7738</v>
      </c>
    </row>
    <row r="9150" spans="1:20" x14ac:dyDescent="0.25">
      <c r="A9150" t="s">
        <v>7229</v>
      </c>
      <c r="B9150" s="2">
        <v>42392</v>
      </c>
      <c r="C9150" s="2">
        <v>42396</v>
      </c>
      <c r="D9150" t="s">
        <v>19</v>
      </c>
      <c r="E9150" t="s">
        <v>496</v>
      </c>
      <c r="F9150" t="s">
        <v>1644</v>
      </c>
      <c r="G9150" s="1">
        <v>156429</v>
      </c>
      <c r="H9150">
        <v>13</v>
      </c>
      <c r="I9150">
        <v>0</v>
      </c>
      <c r="J9150" s="1">
        <v>4067154</v>
      </c>
      <c r="K9150" t="s">
        <v>9128</v>
      </c>
      <c r="L9150" t="s">
        <v>9133</v>
      </c>
      <c r="M9150" t="s">
        <v>9908</v>
      </c>
      <c r="N9150" t="s">
        <v>8536</v>
      </c>
      <c r="O9150" t="s">
        <v>8719</v>
      </c>
      <c r="P9150" t="s">
        <v>8876</v>
      </c>
      <c r="Q9150">
        <v>5408</v>
      </c>
      <c r="R9150" t="s">
        <v>8561</v>
      </c>
      <c r="S9150" t="s">
        <v>7856</v>
      </c>
      <c r="T9150" t="s">
        <v>7738</v>
      </c>
    </row>
    <row r="9151" spans="1:20" x14ac:dyDescent="0.25">
      <c r="A9151" t="s">
        <v>7231</v>
      </c>
      <c r="B9151" s="2">
        <v>41791</v>
      </c>
      <c r="C9151" s="2">
        <v>41796</v>
      </c>
      <c r="D9151" t="s">
        <v>19</v>
      </c>
      <c r="E9151" t="s">
        <v>1978</v>
      </c>
      <c r="F9151" t="s">
        <v>2178</v>
      </c>
      <c r="G9151" s="1">
        <v>13856</v>
      </c>
      <c r="H9151">
        <v>4</v>
      </c>
      <c r="I9151">
        <v>0</v>
      </c>
      <c r="J9151" s="1">
        <v>665088</v>
      </c>
      <c r="K9151" t="s">
        <v>9128</v>
      </c>
      <c r="L9151" t="s">
        <v>9142</v>
      </c>
      <c r="M9151" t="s">
        <v>10128</v>
      </c>
      <c r="N9151" t="s">
        <v>8536</v>
      </c>
      <c r="O9151" t="s">
        <v>8638</v>
      </c>
      <c r="P9151" t="s">
        <v>8571</v>
      </c>
      <c r="Q9151">
        <v>48234</v>
      </c>
      <c r="R9151" t="s">
        <v>8551</v>
      </c>
      <c r="S9151" t="s">
        <v>8163</v>
      </c>
      <c r="T9151" t="s">
        <v>7738</v>
      </c>
    </row>
    <row r="9152" spans="1:20" x14ac:dyDescent="0.25">
      <c r="A9152" t="s">
        <v>7231</v>
      </c>
      <c r="B9152" s="2">
        <v>41791</v>
      </c>
      <c r="C9152" s="2">
        <v>41796</v>
      </c>
      <c r="D9152" t="s">
        <v>19</v>
      </c>
      <c r="E9152" t="s">
        <v>1978</v>
      </c>
      <c r="F9152" t="s">
        <v>2008</v>
      </c>
      <c r="G9152" s="1">
        <v>6552</v>
      </c>
      <c r="H9152">
        <v>5</v>
      </c>
      <c r="I9152">
        <v>1</v>
      </c>
      <c r="J9152" s="1">
        <v>12376</v>
      </c>
      <c r="K9152" t="s">
        <v>9128</v>
      </c>
      <c r="L9152" t="s">
        <v>9144</v>
      </c>
      <c r="M9152" t="s">
        <v>10065</v>
      </c>
      <c r="N9152" t="s">
        <v>8536</v>
      </c>
      <c r="O9152" t="s">
        <v>8638</v>
      </c>
      <c r="P9152" t="s">
        <v>8571</v>
      </c>
      <c r="Q9152">
        <v>48234</v>
      </c>
      <c r="R9152" t="s">
        <v>8551</v>
      </c>
      <c r="S9152" t="s">
        <v>8163</v>
      </c>
      <c r="T9152" t="s">
        <v>7738</v>
      </c>
    </row>
    <row r="9153" spans="1:20" x14ac:dyDescent="0.25">
      <c r="A9153" t="s">
        <v>7232</v>
      </c>
      <c r="B9153" s="2">
        <v>42271</v>
      </c>
      <c r="C9153" s="2">
        <v>42276</v>
      </c>
      <c r="D9153" t="s">
        <v>11</v>
      </c>
      <c r="E9153" t="s">
        <v>128</v>
      </c>
      <c r="F9153" t="s">
        <v>4198</v>
      </c>
      <c r="G9153" s="1">
        <v>14576</v>
      </c>
      <c r="H9153">
        <v>2</v>
      </c>
      <c r="I9153">
        <v>2</v>
      </c>
      <c r="J9153" s="1">
        <v>23686</v>
      </c>
      <c r="K9153" t="s">
        <v>9128</v>
      </c>
      <c r="L9153" t="s">
        <v>9137</v>
      </c>
      <c r="M9153" t="s">
        <v>10691</v>
      </c>
      <c r="N9153" t="s">
        <v>8536</v>
      </c>
      <c r="O9153" t="s">
        <v>9005</v>
      </c>
      <c r="P9153" t="s">
        <v>8581</v>
      </c>
      <c r="Q9153">
        <v>85323</v>
      </c>
      <c r="R9153" t="s">
        <v>8542</v>
      </c>
      <c r="S9153" t="s">
        <v>7765</v>
      </c>
      <c r="T9153" t="s">
        <v>7736</v>
      </c>
    </row>
    <row r="9154" spans="1:20" x14ac:dyDescent="0.25">
      <c r="A9154" t="s">
        <v>7232</v>
      </c>
      <c r="B9154" s="2">
        <v>42271</v>
      </c>
      <c r="C9154" s="2">
        <v>42276</v>
      </c>
      <c r="D9154" t="s">
        <v>11</v>
      </c>
      <c r="E9154" t="s">
        <v>128</v>
      </c>
      <c r="F9154" t="s">
        <v>361</v>
      </c>
      <c r="G9154" s="1">
        <v>232</v>
      </c>
      <c r="H9154">
        <v>2</v>
      </c>
      <c r="I9154">
        <v>2</v>
      </c>
      <c r="J9154" s="1">
        <v>145</v>
      </c>
      <c r="K9154" t="s">
        <v>9139</v>
      </c>
      <c r="L9154" t="s">
        <v>9162</v>
      </c>
      <c r="M9154" t="s">
        <v>9316</v>
      </c>
      <c r="N9154" t="s">
        <v>8536</v>
      </c>
      <c r="O9154" t="s">
        <v>9005</v>
      </c>
      <c r="P9154" t="s">
        <v>8581</v>
      </c>
      <c r="Q9154">
        <v>85323</v>
      </c>
      <c r="R9154" t="s">
        <v>8542</v>
      </c>
      <c r="S9154" t="s">
        <v>7765</v>
      </c>
      <c r="T9154" t="s">
        <v>7736</v>
      </c>
    </row>
    <row r="9155" spans="1:20" x14ac:dyDescent="0.25">
      <c r="A9155" t="s">
        <v>7232</v>
      </c>
      <c r="B9155" s="2">
        <v>42271</v>
      </c>
      <c r="C9155" s="2">
        <v>42276</v>
      </c>
      <c r="D9155" t="s">
        <v>11</v>
      </c>
      <c r="E9155" t="s">
        <v>128</v>
      </c>
      <c r="F9155" t="s">
        <v>908</v>
      </c>
      <c r="G9155" s="1">
        <v>16464</v>
      </c>
      <c r="H9155">
        <v>7</v>
      </c>
      <c r="I9155">
        <v>2</v>
      </c>
      <c r="J9155" s="1">
        <v>18522</v>
      </c>
      <c r="K9155" t="s">
        <v>9128</v>
      </c>
      <c r="L9155" t="s">
        <v>9137</v>
      </c>
      <c r="M9155" t="s">
        <v>9595</v>
      </c>
      <c r="N9155" t="s">
        <v>8536</v>
      </c>
      <c r="O9155" t="s">
        <v>9005</v>
      </c>
      <c r="P9155" t="s">
        <v>8581</v>
      </c>
      <c r="Q9155">
        <v>85323</v>
      </c>
      <c r="R9155" t="s">
        <v>8542</v>
      </c>
      <c r="S9155" t="s">
        <v>7765</v>
      </c>
      <c r="T9155" t="s">
        <v>7736</v>
      </c>
    </row>
    <row r="9156" spans="1:20" x14ac:dyDescent="0.25">
      <c r="A9156" t="s">
        <v>7233</v>
      </c>
      <c r="B9156" s="2">
        <v>42583</v>
      </c>
      <c r="C9156" s="2">
        <v>42585</v>
      </c>
      <c r="D9156" t="s">
        <v>11</v>
      </c>
      <c r="E9156" t="s">
        <v>4344</v>
      </c>
      <c r="F9156" t="s">
        <v>885</v>
      </c>
      <c r="G9156" s="1">
        <v>19312</v>
      </c>
      <c r="H9156">
        <v>2</v>
      </c>
      <c r="I9156">
        <v>2</v>
      </c>
      <c r="J9156" s="1">
        <v>31382</v>
      </c>
      <c r="K9156" t="s">
        <v>9123</v>
      </c>
      <c r="L9156" t="s">
        <v>9135</v>
      </c>
      <c r="M9156" t="s">
        <v>9582</v>
      </c>
      <c r="N9156" t="s">
        <v>8536</v>
      </c>
      <c r="O9156" t="s">
        <v>8559</v>
      </c>
      <c r="P9156" t="s">
        <v>8560</v>
      </c>
      <c r="Q9156">
        <v>19140</v>
      </c>
      <c r="R9156" t="s">
        <v>8561</v>
      </c>
      <c r="S9156" t="s">
        <v>8468</v>
      </c>
      <c r="T9156" t="s">
        <v>7736</v>
      </c>
    </row>
    <row r="9157" spans="1:20" x14ac:dyDescent="0.25">
      <c r="A9157" t="s">
        <v>7234</v>
      </c>
      <c r="B9157" s="2">
        <v>41662</v>
      </c>
      <c r="C9157" s="2">
        <v>41667</v>
      </c>
      <c r="D9157" t="s">
        <v>19</v>
      </c>
      <c r="E9157" t="s">
        <v>5966</v>
      </c>
      <c r="F9157" t="s">
        <v>270</v>
      </c>
      <c r="G9157" s="1">
        <v>4008</v>
      </c>
      <c r="H9157">
        <v>6</v>
      </c>
      <c r="I9157">
        <v>0</v>
      </c>
      <c r="J9157" s="1">
        <v>192384</v>
      </c>
      <c r="K9157" t="s">
        <v>9128</v>
      </c>
      <c r="L9157" t="s">
        <v>9148</v>
      </c>
      <c r="M9157" t="s">
        <v>9268</v>
      </c>
      <c r="N9157" t="s">
        <v>8536</v>
      </c>
      <c r="O9157" t="s">
        <v>8672</v>
      </c>
      <c r="P9157" t="s">
        <v>8673</v>
      </c>
      <c r="Q9157">
        <v>89115</v>
      </c>
      <c r="R9157" t="s">
        <v>8542</v>
      </c>
      <c r="S9157" t="s">
        <v>8518</v>
      </c>
      <c r="T9157" t="s">
        <v>7736</v>
      </c>
    </row>
    <row r="9158" spans="1:20" x14ac:dyDescent="0.25">
      <c r="A9158" t="s">
        <v>7235</v>
      </c>
      <c r="B9158" s="2">
        <v>41855</v>
      </c>
      <c r="C9158" s="2">
        <v>41859</v>
      </c>
      <c r="D9158" t="s">
        <v>19</v>
      </c>
      <c r="E9158" t="s">
        <v>2367</v>
      </c>
      <c r="F9158" t="s">
        <v>952</v>
      </c>
      <c r="G9158" s="1">
        <v>10196</v>
      </c>
      <c r="H9158">
        <v>2</v>
      </c>
      <c r="I9158">
        <v>0</v>
      </c>
      <c r="J9158" s="1">
        <v>275292</v>
      </c>
      <c r="K9158" t="s">
        <v>9128</v>
      </c>
      <c r="L9158" t="s">
        <v>9144</v>
      </c>
      <c r="M9158" t="s">
        <v>9613</v>
      </c>
      <c r="N9158" t="s">
        <v>8536</v>
      </c>
      <c r="O9158" t="s">
        <v>8877</v>
      </c>
      <c r="P9158" t="s">
        <v>8878</v>
      </c>
      <c r="Q9158">
        <v>4401</v>
      </c>
      <c r="R9158" t="s">
        <v>8561</v>
      </c>
      <c r="S9158" t="s">
        <v>8242</v>
      </c>
      <c r="T9158" t="s">
        <v>7738</v>
      </c>
    </row>
    <row r="9159" spans="1:20" x14ac:dyDescent="0.25">
      <c r="A9159" t="s">
        <v>7235</v>
      </c>
      <c r="B9159" s="2">
        <v>41855</v>
      </c>
      <c r="C9159" s="2">
        <v>41859</v>
      </c>
      <c r="D9159" t="s">
        <v>19</v>
      </c>
      <c r="E9159" t="s">
        <v>2367</v>
      </c>
      <c r="F9159" t="s">
        <v>4674</v>
      </c>
      <c r="G9159" s="1">
        <v>25974</v>
      </c>
      <c r="H9159">
        <v>13</v>
      </c>
      <c r="I9159">
        <v>0</v>
      </c>
      <c r="J9159" s="1">
        <v>1246752</v>
      </c>
      <c r="K9159" t="s">
        <v>9128</v>
      </c>
      <c r="L9159" t="s">
        <v>9148</v>
      </c>
      <c r="M9159" t="s">
        <v>10777</v>
      </c>
      <c r="N9159" t="s">
        <v>8536</v>
      </c>
      <c r="O9159" t="s">
        <v>8877</v>
      </c>
      <c r="P9159" t="s">
        <v>8878</v>
      </c>
      <c r="Q9159">
        <v>4401</v>
      </c>
      <c r="R9159" t="s">
        <v>8561</v>
      </c>
      <c r="S9159" t="s">
        <v>8242</v>
      </c>
      <c r="T9159" t="s">
        <v>7738</v>
      </c>
    </row>
    <row r="9160" spans="1:20" x14ac:dyDescent="0.25">
      <c r="A9160" t="s">
        <v>7235</v>
      </c>
      <c r="B9160" s="2">
        <v>41855</v>
      </c>
      <c r="C9160" s="2">
        <v>41859</v>
      </c>
      <c r="D9160" t="s">
        <v>19</v>
      </c>
      <c r="E9160" t="s">
        <v>2367</v>
      </c>
      <c r="F9160" t="s">
        <v>1515</v>
      </c>
      <c r="G9160" s="1">
        <v>25542</v>
      </c>
      <c r="H9160">
        <v>9</v>
      </c>
      <c r="I9160">
        <v>0</v>
      </c>
      <c r="J9160" s="1">
        <v>1047222</v>
      </c>
      <c r="K9160" t="s">
        <v>9139</v>
      </c>
      <c r="L9160" t="s">
        <v>9162</v>
      </c>
      <c r="M9160" t="s">
        <v>9858</v>
      </c>
      <c r="N9160" t="s">
        <v>8536</v>
      </c>
      <c r="O9160" t="s">
        <v>8877</v>
      </c>
      <c r="P9160" t="s">
        <v>8878</v>
      </c>
      <c r="Q9160">
        <v>4401</v>
      </c>
      <c r="R9160" t="s">
        <v>8561</v>
      </c>
      <c r="S9160" t="s">
        <v>8242</v>
      </c>
      <c r="T9160" t="s">
        <v>7738</v>
      </c>
    </row>
    <row r="9161" spans="1:20" x14ac:dyDescent="0.25">
      <c r="A9161" t="s">
        <v>7236</v>
      </c>
      <c r="B9161" s="2">
        <v>42591</v>
      </c>
      <c r="C9161" s="2">
        <v>42596</v>
      </c>
      <c r="D9161" t="s">
        <v>19</v>
      </c>
      <c r="E9161" t="s">
        <v>3767</v>
      </c>
      <c r="F9161" t="s">
        <v>617</v>
      </c>
      <c r="G9161" s="1">
        <v>4338</v>
      </c>
      <c r="H9161">
        <v>3</v>
      </c>
      <c r="I9161">
        <v>7</v>
      </c>
      <c r="J9161" s="1">
        <v>-30366</v>
      </c>
      <c r="K9161" t="s">
        <v>9128</v>
      </c>
      <c r="L9161" t="s">
        <v>9142</v>
      </c>
      <c r="M9161" t="s">
        <v>9450</v>
      </c>
      <c r="N9161" t="s">
        <v>8536</v>
      </c>
      <c r="O9161" t="s">
        <v>9057</v>
      </c>
      <c r="P9161" t="s">
        <v>8586</v>
      </c>
      <c r="Q9161">
        <v>37075</v>
      </c>
      <c r="R9161" t="s">
        <v>8539</v>
      </c>
      <c r="S9161" t="s">
        <v>8427</v>
      </c>
      <c r="T9161" t="s">
        <v>7744</v>
      </c>
    </row>
    <row r="9162" spans="1:20" x14ac:dyDescent="0.25">
      <c r="A9162" t="s">
        <v>7236</v>
      </c>
      <c r="B9162" s="2">
        <v>42591</v>
      </c>
      <c r="C9162" s="2">
        <v>42596</v>
      </c>
      <c r="D9162" t="s">
        <v>19</v>
      </c>
      <c r="E9162" t="s">
        <v>3767</v>
      </c>
      <c r="F9162" t="s">
        <v>1563</v>
      </c>
      <c r="G9162" s="1">
        <v>1188</v>
      </c>
      <c r="H9162">
        <v>5</v>
      </c>
      <c r="I9162">
        <v>7</v>
      </c>
      <c r="J9162" s="1">
        <v>-792</v>
      </c>
      <c r="K9162" t="s">
        <v>9128</v>
      </c>
      <c r="L9162" t="s">
        <v>9142</v>
      </c>
      <c r="M9162" t="s">
        <v>9877</v>
      </c>
      <c r="N9162" t="s">
        <v>8536</v>
      </c>
      <c r="O9162" t="s">
        <v>9057</v>
      </c>
      <c r="P9162" t="s">
        <v>8586</v>
      </c>
      <c r="Q9162">
        <v>37075</v>
      </c>
      <c r="R9162" t="s">
        <v>8539</v>
      </c>
      <c r="S9162" t="s">
        <v>8427</v>
      </c>
      <c r="T9162" t="s">
        <v>7744</v>
      </c>
    </row>
    <row r="9163" spans="1:20" x14ac:dyDescent="0.25">
      <c r="A9163" t="s">
        <v>7237</v>
      </c>
      <c r="B9163" s="2">
        <v>42712</v>
      </c>
      <c r="C9163" s="2">
        <v>42716</v>
      </c>
      <c r="D9163" t="s">
        <v>19</v>
      </c>
      <c r="E9163" t="s">
        <v>664</v>
      </c>
      <c r="F9163" t="s">
        <v>3263</v>
      </c>
      <c r="G9163" s="1">
        <v>40586</v>
      </c>
      <c r="H9163">
        <v>7</v>
      </c>
      <c r="I9163">
        <v>0</v>
      </c>
      <c r="J9163" s="1">
        <v>324688</v>
      </c>
      <c r="K9163" t="s">
        <v>9123</v>
      </c>
      <c r="L9163" t="s">
        <v>9124</v>
      </c>
      <c r="M9163" t="s">
        <v>10480</v>
      </c>
      <c r="N9163" t="s">
        <v>8536</v>
      </c>
      <c r="O9163" t="s">
        <v>8927</v>
      </c>
      <c r="P9163" t="s">
        <v>8553</v>
      </c>
      <c r="Q9163">
        <v>54703</v>
      </c>
      <c r="R9163" t="s">
        <v>8551</v>
      </c>
      <c r="S9163" t="s">
        <v>7889</v>
      </c>
      <c r="T9163" t="s">
        <v>7736</v>
      </c>
    </row>
    <row r="9164" spans="1:20" x14ac:dyDescent="0.25">
      <c r="A9164" t="s">
        <v>7237</v>
      </c>
      <c r="B9164" s="2">
        <v>42712</v>
      </c>
      <c r="C9164" s="2">
        <v>42716</v>
      </c>
      <c r="D9164" t="s">
        <v>19</v>
      </c>
      <c r="E9164" t="s">
        <v>664</v>
      </c>
      <c r="F9164" t="s">
        <v>1304</v>
      </c>
      <c r="G9164" s="1">
        <v>68001</v>
      </c>
      <c r="H9164">
        <v>3</v>
      </c>
      <c r="I9164">
        <v>0</v>
      </c>
      <c r="J9164" s="1">
        <v>1768026</v>
      </c>
      <c r="K9164" t="s">
        <v>9123</v>
      </c>
      <c r="L9164" t="s">
        <v>9126</v>
      </c>
      <c r="M9164" t="s">
        <v>9767</v>
      </c>
      <c r="N9164" t="s">
        <v>8536</v>
      </c>
      <c r="O9164" t="s">
        <v>8927</v>
      </c>
      <c r="P9164" t="s">
        <v>8553</v>
      </c>
      <c r="Q9164">
        <v>54703</v>
      </c>
      <c r="R9164" t="s">
        <v>8551</v>
      </c>
      <c r="S9164" t="s">
        <v>7889</v>
      </c>
      <c r="T9164" t="s">
        <v>7736</v>
      </c>
    </row>
    <row r="9165" spans="1:20" x14ac:dyDescent="0.25">
      <c r="A9165" t="s">
        <v>7238</v>
      </c>
      <c r="B9165" s="2">
        <v>42163</v>
      </c>
      <c r="C9165" s="2">
        <v>42167</v>
      </c>
      <c r="D9165" t="s">
        <v>19</v>
      </c>
      <c r="E9165" t="s">
        <v>4295</v>
      </c>
      <c r="F9165" t="s">
        <v>3474</v>
      </c>
      <c r="G9165" s="1">
        <v>2376</v>
      </c>
      <c r="H9165">
        <v>3</v>
      </c>
      <c r="I9165">
        <v>2</v>
      </c>
      <c r="J9165" s="1">
        <v>7425</v>
      </c>
      <c r="K9165" t="s">
        <v>9139</v>
      </c>
      <c r="L9165" t="s">
        <v>9162</v>
      </c>
      <c r="M9165" t="s">
        <v>10542</v>
      </c>
      <c r="N9165" t="s">
        <v>8536</v>
      </c>
      <c r="O9165" t="s">
        <v>8579</v>
      </c>
      <c r="P9165" t="s">
        <v>8566</v>
      </c>
      <c r="Q9165">
        <v>60610</v>
      </c>
      <c r="R9165" t="s">
        <v>8551</v>
      </c>
      <c r="S9165" t="s">
        <v>8464</v>
      </c>
      <c r="T9165" t="s">
        <v>7736</v>
      </c>
    </row>
    <row r="9166" spans="1:20" x14ac:dyDescent="0.25">
      <c r="A9166" t="s">
        <v>7238</v>
      </c>
      <c r="B9166" s="2">
        <v>42163</v>
      </c>
      <c r="C9166" s="2">
        <v>42167</v>
      </c>
      <c r="D9166" t="s">
        <v>19</v>
      </c>
      <c r="E9166" t="s">
        <v>4295</v>
      </c>
      <c r="F9166" t="s">
        <v>1804</v>
      </c>
      <c r="G9166" s="1">
        <v>143128</v>
      </c>
      <c r="H9166">
        <v>2</v>
      </c>
      <c r="I9166">
        <v>8</v>
      </c>
      <c r="J9166" s="1">
        <v>-393602</v>
      </c>
      <c r="K9166" t="s">
        <v>9128</v>
      </c>
      <c r="L9166" t="s">
        <v>9144</v>
      </c>
      <c r="M9166" t="s">
        <v>9978</v>
      </c>
      <c r="N9166" t="s">
        <v>8536</v>
      </c>
      <c r="O9166" t="s">
        <v>8579</v>
      </c>
      <c r="P9166" t="s">
        <v>8566</v>
      </c>
      <c r="Q9166">
        <v>60610</v>
      </c>
      <c r="R9166" t="s">
        <v>8551</v>
      </c>
      <c r="S9166" t="s">
        <v>8464</v>
      </c>
      <c r="T9166" t="s">
        <v>7736</v>
      </c>
    </row>
    <row r="9167" spans="1:20" x14ac:dyDescent="0.25">
      <c r="A9167" t="s">
        <v>7239</v>
      </c>
      <c r="B9167" s="2">
        <v>42545</v>
      </c>
      <c r="C9167" s="2">
        <v>42547</v>
      </c>
      <c r="D9167" t="s">
        <v>11</v>
      </c>
      <c r="E9167" t="s">
        <v>324</v>
      </c>
      <c r="F9167" t="s">
        <v>6641</v>
      </c>
      <c r="G9167" s="1">
        <v>44768</v>
      </c>
      <c r="H9167">
        <v>4</v>
      </c>
      <c r="I9167">
        <v>2</v>
      </c>
      <c r="J9167" s="1">
        <v>50364</v>
      </c>
      <c r="K9167" t="s">
        <v>9139</v>
      </c>
      <c r="L9167" t="s">
        <v>9296</v>
      </c>
      <c r="M9167" t="s">
        <v>10931</v>
      </c>
      <c r="N9167" t="s">
        <v>8536</v>
      </c>
      <c r="O9167" t="s">
        <v>8642</v>
      </c>
      <c r="P9167" t="s">
        <v>8541</v>
      </c>
      <c r="Q9167">
        <v>92037</v>
      </c>
      <c r="R9167" t="s">
        <v>8542</v>
      </c>
      <c r="S9167" t="s">
        <v>7815</v>
      </c>
      <c r="T9167" t="s">
        <v>7736</v>
      </c>
    </row>
    <row r="9168" spans="1:20" x14ac:dyDescent="0.25">
      <c r="A9168" t="s">
        <v>7239</v>
      </c>
      <c r="B9168" s="2">
        <v>42545</v>
      </c>
      <c r="C9168" s="2">
        <v>42547</v>
      </c>
      <c r="D9168" t="s">
        <v>11</v>
      </c>
      <c r="E9168" t="s">
        <v>324</v>
      </c>
      <c r="F9168" t="s">
        <v>2108</v>
      </c>
      <c r="G9168" s="1">
        <v>10485</v>
      </c>
      <c r="H9168">
        <v>1</v>
      </c>
      <c r="I9168">
        <v>0</v>
      </c>
      <c r="J9168" s="1">
        <v>50328</v>
      </c>
      <c r="K9168" t="s">
        <v>9128</v>
      </c>
      <c r="L9168" t="s">
        <v>9148</v>
      </c>
      <c r="M9168" t="s">
        <v>10104</v>
      </c>
      <c r="N9168" t="s">
        <v>8536</v>
      </c>
      <c r="O9168" t="s">
        <v>8642</v>
      </c>
      <c r="P9168" t="s">
        <v>8541</v>
      </c>
      <c r="Q9168">
        <v>92037</v>
      </c>
      <c r="R9168" t="s">
        <v>8542</v>
      </c>
      <c r="S9168" t="s">
        <v>7815</v>
      </c>
      <c r="T9168" t="s">
        <v>7736</v>
      </c>
    </row>
    <row r="9169" spans="1:20" x14ac:dyDescent="0.25">
      <c r="A9169" t="s">
        <v>7239</v>
      </c>
      <c r="B9169" s="2">
        <v>42545</v>
      </c>
      <c r="C9169" s="2">
        <v>42547</v>
      </c>
      <c r="D9169" t="s">
        <v>11</v>
      </c>
      <c r="E9169" t="s">
        <v>324</v>
      </c>
      <c r="F9169" t="s">
        <v>3465</v>
      </c>
      <c r="G9169" s="1">
        <v>24144</v>
      </c>
      <c r="H9169">
        <v>3</v>
      </c>
      <c r="I9169">
        <v>0</v>
      </c>
      <c r="J9169" s="1">
        <v>72432</v>
      </c>
      <c r="K9169" t="s">
        <v>9128</v>
      </c>
      <c r="L9169" t="s">
        <v>9144</v>
      </c>
      <c r="M9169" t="s">
        <v>10541</v>
      </c>
      <c r="N9169" t="s">
        <v>8536</v>
      </c>
      <c r="O9169" t="s">
        <v>8642</v>
      </c>
      <c r="P9169" t="s">
        <v>8541</v>
      </c>
      <c r="Q9169">
        <v>92037</v>
      </c>
      <c r="R9169" t="s">
        <v>8542</v>
      </c>
      <c r="S9169" t="s">
        <v>7815</v>
      </c>
      <c r="T9169" t="s">
        <v>7736</v>
      </c>
    </row>
    <row r="9170" spans="1:20" x14ac:dyDescent="0.25">
      <c r="A9170" t="s">
        <v>7240</v>
      </c>
      <c r="B9170" s="2">
        <v>42444</v>
      </c>
      <c r="C9170" s="2">
        <v>42448</v>
      </c>
      <c r="D9170" t="s">
        <v>19</v>
      </c>
      <c r="E9170" t="s">
        <v>1419</v>
      </c>
      <c r="F9170" t="s">
        <v>1239</v>
      </c>
      <c r="G9170" s="1">
        <v>31976</v>
      </c>
      <c r="H9170">
        <v>14</v>
      </c>
      <c r="I9170">
        <v>0</v>
      </c>
      <c r="J9170" s="1">
        <v>1470896</v>
      </c>
      <c r="K9170" t="s">
        <v>9128</v>
      </c>
      <c r="L9170" t="s">
        <v>9148</v>
      </c>
      <c r="M9170" t="s">
        <v>9738</v>
      </c>
      <c r="N9170" t="s">
        <v>8536</v>
      </c>
      <c r="O9170" t="s">
        <v>8584</v>
      </c>
      <c r="P9170" t="s">
        <v>8681</v>
      </c>
      <c r="Q9170">
        <v>39212</v>
      </c>
      <c r="R9170" t="s">
        <v>8539</v>
      </c>
      <c r="S9170" t="s">
        <v>8057</v>
      </c>
      <c r="T9170" t="s">
        <v>7744</v>
      </c>
    </row>
    <row r="9171" spans="1:20" x14ac:dyDescent="0.25">
      <c r="A9171" t="s">
        <v>7240</v>
      </c>
      <c r="B9171" s="2">
        <v>42444</v>
      </c>
      <c r="C9171" s="2">
        <v>42448</v>
      </c>
      <c r="D9171" t="s">
        <v>19</v>
      </c>
      <c r="E9171" t="s">
        <v>1419</v>
      </c>
      <c r="F9171" t="s">
        <v>1239</v>
      </c>
      <c r="G9171" s="1">
        <v>4568</v>
      </c>
      <c r="H9171">
        <v>2</v>
      </c>
      <c r="I9171">
        <v>0</v>
      </c>
      <c r="J9171" s="1">
        <v>210128</v>
      </c>
      <c r="K9171" t="s">
        <v>9128</v>
      </c>
      <c r="L9171" t="s">
        <v>9148</v>
      </c>
      <c r="M9171" t="s">
        <v>9738</v>
      </c>
      <c r="N9171" t="s">
        <v>8536</v>
      </c>
      <c r="O9171" t="s">
        <v>8584</v>
      </c>
      <c r="P9171" t="s">
        <v>8681</v>
      </c>
      <c r="Q9171">
        <v>39212</v>
      </c>
      <c r="R9171" t="s">
        <v>8539</v>
      </c>
      <c r="S9171" t="s">
        <v>8057</v>
      </c>
      <c r="T9171" t="s">
        <v>7744</v>
      </c>
    </row>
    <row r="9172" spans="1:20" x14ac:dyDescent="0.25">
      <c r="A9172" t="s">
        <v>7241</v>
      </c>
      <c r="B9172" s="2">
        <v>42705</v>
      </c>
      <c r="C9172" s="2">
        <v>42705</v>
      </c>
      <c r="D9172" t="s">
        <v>654</v>
      </c>
      <c r="E9172" t="s">
        <v>3847</v>
      </c>
      <c r="F9172" t="s">
        <v>938</v>
      </c>
      <c r="G9172" s="1">
        <v>3196</v>
      </c>
      <c r="H9172">
        <v>2</v>
      </c>
      <c r="I9172">
        <v>0</v>
      </c>
      <c r="J9172" s="1">
        <v>1598</v>
      </c>
      <c r="K9172" t="s">
        <v>9123</v>
      </c>
      <c r="L9172" t="s">
        <v>9135</v>
      </c>
      <c r="M9172" t="s">
        <v>9608</v>
      </c>
      <c r="N9172" t="s">
        <v>8536</v>
      </c>
      <c r="O9172" t="s">
        <v>9063</v>
      </c>
      <c r="P9172" t="s">
        <v>8541</v>
      </c>
      <c r="Q9172">
        <v>93030</v>
      </c>
      <c r="R9172" t="s">
        <v>8542</v>
      </c>
      <c r="S9172" t="s">
        <v>8435</v>
      </c>
      <c r="T9172" t="s">
        <v>7744</v>
      </c>
    </row>
    <row r="9173" spans="1:20" x14ac:dyDescent="0.25">
      <c r="A9173" t="s">
        <v>7241</v>
      </c>
      <c r="B9173" s="2">
        <v>42705</v>
      </c>
      <c r="C9173" s="2">
        <v>42705</v>
      </c>
      <c r="D9173" t="s">
        <v>654</v>
      </c>
      <c r="E9173" t="s">
        <v>3847</v>
      </c>
      <c r="F9173" t="s">
        <v>2336</v>
      </c>
      <c r="G9173" s="1">
        <v>479</v>
      </c>
      <c r="H9173">
        <v>1</v>
      </c>
      <c r="I9173">
        <v>0</v>
      </c>
      <c r="J9173" s="1">
        <v>22992</v>
      </c>
      <c r="K9173" t="s">
        <v>9128</v>
      </c>
      <c r="L9173" t="s">
        <v>9148</v>
      </c>
      <c r="M9173" t="s">
        <v>10175</v>
      </c>
      <c r="N9173" t="s">
        <v>8536</v>
      </c>
      <c r="O9173" t="s">
        <v>9063</v>
      </c>
      <c r="P9173" t="s">
        <v>8541</v>
      </c>
      <c r="Q9173">
        <v>93030</v>
      </c>
      <c r="R9173" t="s">
        <v>8542</v>
      </c>
      <c r="S9173" t="s">
        <v>8435</v>
      </c>
      <c r="T9173" t="s">
        <v>7744</v>
      </c>
    </row>
    <row r="9174" spans="1:20" x14ac:dyDescent="0.25">
      <c r="A9174" t="s">
        <v>7241</v>
      </c>
      <c r="B9174" s="2">
        <v>42705</v>
      </c>
      <c r="C9174" s="2">
        <v>42705</v>
      </c>
      <c r="D9174" t="s">
        <v>654</v>
      </c>
      <c r="E9174" t="s">
        <v>3847</v>
      </c>
      <c r="F9174" t="s">
        <v>1868</v>
      </c>
      <c r="G9174" s="1">
        <v>111294</v>
      </c>
      <c r="H9174">
        <v>3</v>
      </c>
      <c r="I9174">
        <v>0</v>
      </c>
      <c r="J9174" s="1">
        <v>222588</v>
      </c>
      <c r="K9174" t="s">
        <v>9128</v>
      </c>
      <c r="L9174" t="s">
        <v>9133</v>
      </c>
      <c r="M9174" t="s">
        <v>10008</v>
      </c>
      <c r="N9174" t="s">
        <v>8536</v>
      </c>
      <c r="O9174" t="s">
        <v>9063</v>
      </c>
      <c r="P9174" t="s">
        <v>8541</v>
      </c>
      <c r="Q9174">
        <v>93030</v>
      </c>
      <c r="R9174" t="s">
        <v>8542</v>
      </c>
      <c r="S9174" t="s">
        <v>8435</v>
      </c>
      <c r="T9174" t="s">
        <v>7744</v>
      </c>
    </row>
    <row r="9175" spans="1:20" x14ac:dyDescent="0.25">
      <c r="A9175" t="s">
        <v>7241</v>
      </c>
      <c r="B9175" s="2">
        <v>42705</v>
      </c>
      <c r="C9175" s="2">
        <v>42705</v>
      </c>
      <c r="D9175" t="s">
        <v>654</v>
      </c>
      <c r="E9175" t="s">
        <v>3847</v>
      </c>
      <c r="F9175" t="s">
        <v>1208</v>
      </c>
      <c r="G9175" s="1">
        <v>2292</v>
      </c>
      <c r="H9175">
        <v>3</v>
      </c>
      <c r="I9175">
        <v>0</v>
      </c>
      <c r="J9175" s="1">
        <v>112308</v>
      </c>
      <c r="K9175" t="s">
        <v>9128</v>
      </c>
      <c r="L9175" t="s">
        <v>9167</v>
      </c>
      <c r="M9175" t="s">
        <v>9726</v>
      </c>
      <c r="N9175" t="s">
        <v>8536</v>
      </c>
      <c r="O9175" t="s">
        <v>9063</v>
      </c>
      <c r="P9175" t="s">
        <v>8541</v>
      </c>
      <c r="Q9175">
        <v>93030</v>
      </c>
      <c r="R9175" t="s">
        <v>8542</v>
      </c>
      <c r="S9175" t="s">
        <v>8435</v>
      </c>
      <c r="T9175" t="s">
        <v>7744</v>
      </c>
    </row>
    <row r="9176" spans="1:20" x14ac:dyDescent="0.25">
      <c r="A9176" t="s">
        <v>7242</v>
      </c>
      <c r="B9176" s="2">
        <v>42898</v>
      </c>
      <c r="C9176" s="2">
        <v>42900</v>
      </c>
      <c r="D9176" t="s">
        <v>11</v>
      </c>
      <c r="E9176" t="s">
        <v>5320</v>
      </c>
      <c r="F9176" t="s">
        <v>2156</v>
      </c>
      <c r="G9176" s="1">
        <v>71976</v>
      </c>
      <c r="H9176">
        <v>3</v>
      </c>
      <c r="I9176">
        <v>2</v>
      </c>
      <c r="J9176" s="1">
        <v>8997</v>
      </c>
      <c r="K9176" t="s">
        <v>9139</v>
      </c>
      <c r="L9176" t="s">
        <v>9140</v>
      </c>
      <c r="M9176" t="s">
        <v>10119</v>
      </c>
      <c r="N9176" t="s">
        <v>8536</v>
      </c>
      <c r="O9176" t="s">
        <v>8820</v>
      </c>
      <c r="P9176" t="s">
        <v>8548</v>
      </c>
      <c r="Q9176">
        <v>98031</v>
      </c>
      <c r="R9176" t="s">
        <v>8542</v>
      </c>
      <c r="S9176" t="s">
        <v>8504</v>
      </c>
      <c r="T9176" t="s">
        <v>7736</v>
      </c>
    </row>
    <row r="9177" spans="1:20" x14ac:dyDescent="0.25">
      <c r="A9177" t="s">
        <v>7242</v>
      </c>
      <c r="B9177" s="2">
        <v>42898</v>
      </c>
      <c r="C9177" s="2">
        <v>42900</v>
      </c>
      <c r="D9177" t="s">
        <v>11</v>
      </c>
      <c r="E9177" t="s">
        <v>5320</v>
      </c>
      <c r="F9177" t="s">
        <v>2141</v>
      </c>
      <c r="G9177" s="1">
        <v>1944</v>
      </c>
      <c r="H9177">
        <v>3</v>
      </c>
      <c r="I9177">
        <v>0</v>
      </c>
      <c r="J9177" s="1">
        <v>93312</v>
      </c>
      <c r="K9177" t="s">
        <v>9128</v>
      </c>
      <c r="L9177" t="s">
        <v>9148</v>
      </c>
      <c r="M9177" t="s">
        <v>10115</v>
      </c>
      <c r="N9177" t="s">
        <v>8536</v>
      </c>
      <c r="O9177" t="s">
        <v>8820</v>
      </c>
      <c r="P9177" t="s">
        <v>8548</v>
      </c>
      <c r="Q9177">
        <v>98031</v>
      </c>
      <c r="R9177" t="s">
        <v>8542</v>
      </c>
      <c r="S9177" t="s">
        <v>8504</v>
      </c>
      <c r="T9177" t="s">
        <v>7736</v>
      </c>
    </row>
    <row r="9178" spans="1:20" x14ac:dyDescent="0.25">
      <c r="A9178" t="s">
        <v>7243</v>
      </c>
      <c r="B9178" s="2">
        <v>42448</v>
      </c>
      <c r="C9178" s="2">
        <v>42453</v>
      </c>
      <c r="D9178" t="s">
        <v>19</v>
      </c>
      <c r="E9178" t="s">
        <v>2820</v>
      </c>
      <c r="F9178" t="s">
        <v>608</v>
      </c>
      <c r="G9178" s="1">
        <v>31086</v>
      </c>
      <c r="H9178">
        <v>3</v>
      </c>
      <c r="I9178">
        <v>7</v>
      </c>
      <c r="J9178" s="1">
        <v>-20724</v>
      </c>
      <c r="K9178" t="s">
        <v>9128</v>
      </c>
      <c r="L9178" t="s">
        <v>9142</v>
      </c>
      <c r="M9178" t="s">
        <v>9444</v>
      </c>
      <c r="N9178" t="s">
        <v>8536</v>
      </c>
      <c r="O9178" t="s">
        <v>8901</v>
      </c>
      <c r="P9178" t="s">
        <v>8586</v>
      </c>
      <c r="Q9178">
        <v>37211</v>
      </c>
      <c r="R9178" t="s">
        <v>8539</v>
      </c>
      <c r="S9178" t="s">
        <v>8304</v>
      </c>
      <c r="T9178" t="s">
        <v>7738</v>
      </c>
    </row>
    <row r="9179" spans="1:20" x14ac:dyDescent="0.25">
      <c r="A9179" t="s">
        <v>7244</v>
      </c>
      <c r="B9179" s="2">
        <v>42688</v>
      </c>
      <c r="C9179" s="2">
        <v>42692</v>
      </c>
      <c r="D9179" t="s">
        <v>19</v>
      </c>
      <c r="E9179" t="s">
        <v>110</v>
      </c>
      <c r="F9179" t="s">
        <v>4919</v>
      </c>
      <c r="G9179" s="1">
        <v>1398</v>
      </c>
      <c r="H9179">
        <v>2</v>
      </c>
      <c r="I9179">
        <v>0</v>
      </c>
      <c r="J9179" s="1">
        <v>39144</v>
      </c>
      <c r="K9179" t="s">
        <v>9139</v>
      </c>
      <c r="L9179" t="s">
        <v>9140</v>
      </c>
      <c r="M9179" t="s">
        <v>10813</v>
      </c>
      <c r="N9179" t="s">
        <v>8536</v>
      </c>
      <c r="O9179" t="s">
        <v>8576</v>
      </c>
      <c r="P9179" t="s">
        <v>8577</v>
      </c>
      <c r="Q9179">
        <v>10035</v>
      </c>
      <c r="R9179" t="s">
        <v>8561</v>
      </c>
      <c r="S9179" t="s">
        <v>7762</v>
      </c>
      <c r="T9179" t="s">
        <v>7736</v>
      </c>
    </row>
    <row r="9180" spans="1:20" x14ac:dyDescent="0.25">
      <c r="A9180" t="s">
        <v>7244</v>
      </c>
      <c r="B9180" s="2">
        <v>42688</v>
      </c>
      <c r="C9180" s="2">
        <v>42692</v>
      </c>
      <c r="D9180" t="s">
        <v>19</v>
      </c>
      <c r="E9180" t="s">
        <v>110</v>
      </c>
      <c r="F9180" t="s">
        <v>4094</v>
      </c>
      <c r="G9180" s="1">
        <v>2365</v>
      </c>
      <c r="H9180">
        <v>1</v>
      </c>
      <c r="I9180">
        <v>0</v>
      </c>
      <c r="J9180" s="1">
        <v>6149</v>
      </c>
      <c r="K9180" t="s">
        <v>9128</v>
      </c>
      <c r="L9180" t="s">
        <v>9137</v>
      </c>
      <c r="M9180" t="s">
        <v>10667</v>
      </c>
      <c r="N9180" t="s">
        <v>8536</v>
      </c>
      <c r="O9180" t="s">
        <v>8576</v>
      </c>
      <c r="P9180" t="s">
        <v>8577</v>
      </c>
      <c r="Q9180">
        <v>10035</v>
      </c>
      <c r="R9180" t="s">
        <v>8561</v>
      </c>
      <c r="S9180" t="s">
        <v>7762</v>
      </c>
      <c r="T9180" t="s">
        <v>7736</v>
      </c>
    </row>
    <row r="9181" spans="1:20" x14ac:dyDescent="0.25">
      <c r="A9181" t="s">
        <v>7245</v>
      </c>
      <c r="B9181" s="2">
        <v>42954</v>
      </c>
      <c r="C9181" s="2">
        <v>42958</v>
      </c>
      <c r="D9181" t="s">
        <v>19</v>
      </c>
      <c r="E9181" t="s">
        <v>636</v>
      </c>
      <c r="F9181" t="s">
        <v>3971</v>
      </c>
      <c r="G9181" s="1">
        <v>70788</v>
      </c>
      <c r="H9181">
        <v>3</v>
      </c>
      <c r="I9181">
        <v>2</v>
      </c>
      <c r="J9181" s="1">
        <v>442425</v>
      </c>
      <c r="K9181" t="s">
        <v>9139</v>
      </c>
      <c r="L9181" t="s">
        <v>9140</v>
      </c>
      <c r="M9181" t="s">
        <v>10647</v>
      </c>
      <c r="N9181" t="s">
        <v>8536</v>
      </c>
      <c r="O9181" t="s">
        <v>8804</v>
      </c>
      <c r="P9181" t="s">
        <v>8541</v>
      </c>
      <c r="Q9181">
        <v>92683</v>
      </c>
      <c r="R9181" t="s">
        <v>8542</v>
      </c>
      <c r="S9181" t="s">
        <v>7883</v>
      </c>
      <c r="T9181" t="s">
        <v>7736</v>
      </c>
    </row>
    <row r="9182" spans="1:20" x14ac:dyDescent="0.25">
      <c r="A9182" t="s">
        <v>7245</v>
      </c>
      <c r="B9182" s="2">
        <v>42954</v>
      </c>
      <c r="C9182" s="2">
        <v>42958</v>
      </c>
      <c r="D9182" t="s">
        <v>19</v>
      </c>
      <c r="E9182" t="s">
        <v>636</v>
      </c>
      <c r="F9182" t="s">
        <v>1214</v>
      </c>
      <c r="G9182" s="1">
        <v>11952</v>
      </c>
      <c r="H9182">
        <v>3</v>
      </c>
      <c r="I9182">
        <v>2</v>
      </c>
      <c r="J9182" s="1">
        <v>41832</v>
      </c>
      <c r="K9182" t="s">
        <v>9128</v>
      </c>
      <c r="L9182" t="s">
        <v>9142</v>
      </c>
      <c r="M9182" t="s">
        <v>9729</v>
      </c>
      <c r="N9182" t="s">
        <v>8536</v>
      </c>
      <c r="O9182" t="s">
        <v>8804</v>
      </c>
      <c r="P9182" t="s">
        <v>8541</v>
      </c>
      <c r="Q9182">
        <v>92683</v>
      </c>
      <c r="R9182" t="s">
        <v>8542</v>
      </c>
      <c r="S9182" t="s">
        <v>7883</v>
      </c>
      <c r="T9182" t="s">
        <v>7736</v>
      </c>
    </row>
    <row r="9183" spans="1:20" x14ac:dyDescent="0.25">
      <c r="A9183" t="s">
        <v>7245</v>
      </c>
      <c r="B9183" s="2">
        <v>42954</v>
      </c>
      <c r="C9183" s="2">
        <v>42958</v>
      </c>
      <c r="D9183" t="s">
        <v>19</v>
      </c>
      <c r="E9183" t="s">
        <v>636</v>
      </c>
      <c r="F9183" t="s">
        <v>4517</v>
      </c>
      <c r="G9183" s="1">
        <v>31128</v>
      </c>
      <c r="H9183">
        <v>3</v>
      </c>
      <c r="I9183">
        <v>2</v>
      </c>
      <c r="J9183" s="1">
        <v>11673</v>
      </c>
      <c r="K9183" t="s">
        <v>9128</v>
      </c>
      <c r="L9183" t="s">
        <v>9142</v>
      </c>
      <c r="M9183" t="s">
        <v>10750</v>
      </c>
      <c r="N9183" t="s">
        <v>8536</v>
      </c>
      <c r="O9183" t="s">
        <v>8804</v>
      </c>
      <c r="P9183" t="s">
        <v>8541</v>
      </c>
      <c r="Q9183">
        <v>92683</v>
      </c>
      <c r="R9183" t="s">
        <v>8542</v>
      </c>
      <c r="S9183" t="s">
        <v>7883</v>
      </c>
      <c r="T9183" t="s">
        <v>7736</v>
      </c>
    </row>
    <row r="9184" spans="1:20" x14ac:dyDescent="0.25">
      <c r="A9184" t="s">
        <v>7245</v>
      </c>
      <c r="B9184" s="2">
        <v>42954</v>
      </c>
      <c r="C9184" s="2">
        <v>42958</v>
      </c>
      <c r="D9184" t="s">
        <v>19</v>
      </c>
      <c r="E9184" t="s">
        <v>636</v>
      </c>
      <c r="F9184" t="s">
        <v>5634</v>
      </c>
      <c r="G9184" s="1">
        <v>5576</v>
      </c>
      <c r="H9184">
        <v>4</v>
      </c>
      <c r="I9184">
        <v>0</v>
      </c>
      <c r="J9184" s="1">
        <v>78064</v>
      </c>
      <c r="K9184" t="s">
        <v>9139</v>
      </c>
      <c r="L9184" t="s">
        <v>9162</v>
      </c>
      <c r="M9184" t="s">
        <v>10876</v>
      </c>
      <c r="N9184" t="s">
        <v>8536</v>
      </c>
      <c r="O9184" t="s">
        <v>8804</v>
      </c>
      <c r="P9184" t="s">
        <v>8541</v>
      </c>
      <c r="Q9184">
        <v>92683</v>
      </c>
      <c r="R9184" t="s">
        <v>8542</v>
      </c>
      <c r="S9184" t="s">
        <v>7883</v>
      </c>
      <c r="T9184" t="s">
        <v>7736</v>
      </c>
    </row>
    <row r="9185" spans="1:20" x14ac:dyDescent="0.25">
      <c r="A9185" t="s">
        <v>7245</v>
      </c>
      <c r="B9185" s="2">
        <v>42954</v>
      </c>
      <c r="C9185" s="2">
        <v>42958</v>
      </c>
      <c r="D9185" t="s">
        <v>19</v>
      </c>
      <c r="E9185" t="s">
        <v>636</v>
      </c>
      <c r="F9185" t="s">
        <v>632</v>
      </c>
      <c r="G9185" s="1">
        <v>2456</v>
      </c>
      <c r="H9185">
        <v>2</v>
      </c>
      <c r="I9185">
        <v>0</v>
      </c>
      <c r="J9185" s="1">
        <v>115432</v>
      </c>
      <c r="K9185" t="s">
        <v>9128</v>
      </c>
      <c r="L9185" t="s">
        <v>9148</v>
      </c>
      <c r="M9185" t="s">
        <v>9456</v>
      </c>
      <c r="N9185" t="s">
        <v>8536</v>
      </c>
      <c r="O9185" t="s">
        <v>8804</v>
      </c>
      <c r="P9185" t="s">
        <v>8541</v>
      </c>
      <c r="Q9185">
        <v>92683</v>
      </c>
      <c r="R9185" t="s">
        <v>8542</v>
      </c>
      <c r="S9185" t="s">
        <v>7883</v>
      </c>
      <c r="T9185" t="s">
        <v>7736</v>
      </c>
    </row>
    <row r="9186" spans="1:20" x14ac:dyDescent="0.25">
      <c r="A9186" t="s">
        <v>7245</v>
      </c>
      <c r="B9186" s="2">
        <v>42954</v>
      </c>
      <c r="C9186" s="2">
        <v>42958</v>
      </c>
      <c r="D9186" t="s">
        <v>19</v>
      </c>
      <c r="E9186" t="s">
        <v>636</v>
      </c>
      <c r="F9186" t="s">
        <v>70</v>
      </c>
      <c r="G9186" s="1">
        <v>5175</v>
      </c>
      <c r="H9186">
        <v>1</v>
      </c>
      <c r="I9186">
        <v>0</v>
      </c>
      <c r="J9186" s="1">
        <v>15525</v>
      </c>
      <c r="K9186" t="s">
        <v>9123</v>
      </c>
      <c r="L9186" t="s">
        <v>9135</v>
      </c>
      <c r="M9186" t="s">
        <v>9166</v>
      </c>
      <c r="N9186" t="s">
        <v>8536</v>
      </c>
      <c r="O9186" t="s">
        <v>8804</v>
      </c>
      <c r="P9186" t="s">
        <v>8541</v>
      </c>
      <c r="Q9186">
        <v>92683</v>
      </c>
      <c r="R9186" t="s">
        <v>8542</v>
      </c>
      <c r="S9186" t="s">
        <v>7883</v>
      </c>
      <c r="T9186" t="s">
        <v>7736</v>
      </c>
    </row>
    <row r="9187" spans="1:20" x14ac:dyDescent="0.25">
      <c r="A9187" t="s">
        <v>7245</v>
      </c>
      <c r="B9187" s="2">
        <v>42954</v>
      </c>
      <c r="C9187" s="2">
        <v>42958</v>
      </c>
      <c r="D9187" t="s">
        <v>19</v>
      </c>
      <c r="E9187" t="s">
        <v>636</v>
      </c>
      <c r="F9187" t="s">
        <v>7246</v>
      </c>
      <c r="G9187" s="1">
        <v>207184</v>
      </c>
      <c r="H9187">
        <v>1</v>
      </c>
      <c r="I9187">
        <v>2</v>
      </c>
      <c r="J9187" s="1">
        <v>25898</v>
      </c>
      <c r="K9187" t="s">
        <v>9123</v>
      </c>
      <c r="L9187" t="s">
        <v>9126</v>
      </c>
      <c r="M9187" t="s">
        <v>10950</v>
      </c>
      <c r="N9187" t="s">
        <v>8536</v>
      </c>
      <c r="O9187" t="s">
        <v>8804</v>
      </c>
      <c r="P9187" t="s">
        <v>8541</v>
      </c>
      <c r="Q9187">
        <v>92683</v>
      </c>
      <c r="R9187" t="s">
        <v>8542</v>
      </c>
      <c r="S9187" t="s">
        <v>7883</v>
      </c>
      <c r="T9187" t="s">
        <v>7736</v>
      </c>
    </row>
    <row r="9188" spans="1:20" x14ac:dyDescent="0.25">
      <c r="A9188" t="s">
        <v>7245</v>
      </c>
      <c r="B9188" s="2">
        <v>42954</v>
      </c>
      <c r="C9188" s="2">
        <v>42958</v>
      </c>
      <c r="D9188" t="s">
        <v>19</v>
      </c>
      <c r="E9188" t="s">
        <v>636</v>
      </c>
      <c r="F9188" t="s">
        <v>2768</v>
      </c>
      <c r="G9188" s="1">
        <v>14731</v>
      </c>
      <c r="H9188">
        <v>5</v>
      </c>
      <c r="I9188">
        <v>0</v>
      </c>
      <c r="J9188" s="1">
        <v>412468</v>
      </c>
      <c r="K9188" t="s">
        <v>9128</v>
      </c>
      <c r="L9188" t="s">
        <v>9144</v>
      </c>
      <c r="M9188" t="s">
        <v>10335</v>
      </c>
      <c r="N9188" t="s">
        <v>8536</v>
      </c>
      <c r="O9188" t="s">
        <v>8804</v>
      </c>
      <c r="P9188" t="s">
        <v>8541</v>
      </c>
      <c r="Q9188">
        <v>92683</v>
      </c>
      <c r="R9188" t="s">
        <v>8542</v>
      </c>
      <c r="S9188" t="s">
        <v>7883</v>
      </c>
      <c r="T9188" t="s">
        <v>7736</v>
      </c>
    </row>
    <row r="9189" spans="1:20" x14ac:dyDescent="0.25">
      <c r="A9189" t="s">
        <v>7247</v>
      </c>
      <c r="B9189" s="2">
        <v>42237</v>
      </c>
      <c r="C9189" s="2">
        <v>42241</v>
      </c>
      <c r="D9189" t="s">
        <v>19</v>
      </c>
      <c r="E9189" t="s">
        <v>3012</v>
      </c>
      <c r="F9189" t="s">
        <v>970</v>
      </c>
      <c r="G9189" s="1">
        <v>3488</v>
      </c>
      <c r="H9189">
        <v>2</v>
      </c>
      <c r="I9189">
        <v>2</v>
      </c>
      <c r="J9189" s="1">
        <v>-6976</v>
      </c>
      <c r="K9189" t="s">
        <v>9128</v>
      </c>
      <c r="L9189" t="s">
        <v>9273</v>
      </c>
      <c r="M9189" t="s">
        <v>9469</v>
      </c>
      <c r="N9189" t="s">
        <v>8536</v>
      </c>
      <c r="O9189" t="s">
        <v>8808</v>
      </c>
      <c r="P9189" t="s">
        <v>8560</v>
      </c>
      <c r="Q9189">
        <v>18103</v>
      </c>
      <c r="R9189" t="s">
        <v>8561</v>
      </c>
      <c r="S9189" t="s">
        <v>8336</v>
      </c>
      <c r="T9189" t="s">
        <v>7744</v>
      </c>
    </row>
    <row r="9190" spans="1:20" x14ac:dyDescent="0.25">
      <c r="A9190" t="s">
        <v>7247</v>
      </c>
      <c r="B9190" s="2">
        <v>42237</v>
      </c>
      <c r="C9190" s="2">
        <v>42241</v>
      </c>
      <c r="D9190" t="s">
        <v>19</v>
      </c>
      <c r="E9190" t="s">
        <v>3012</v>
      </c>
      <c r="F9190" t="s">
        <v>480</v>
      </c>
      <c r="G9190" s="1">
        <v>21728</v>
      </c>
      <c r="H9190">
        <v>4</v>
      </c>
      <c r="I9190">
        <v>2</v>
      </c>
      <c r="J9190" s="1">
        <v>38024</v>
      </c>
      <c r="K9190" t="s">
        <v>9139</v>
      </c>
      <c r="L9190" t="s">
        <v>9162</v>
      </c>
      <c r="M9190" t="s">
        <v>9376</v>
      </c>
      <c r="N9190" t="s">
        <v>8536</v>
      </c>
      <c r="O9190" t="s">
        <v>8808</v>
      </c>
      <c r="P9190" t="s">
        <v>8560</v>
      </c>
      <c r="Q9190">
        <v>18103</v>
      </c>
      <c r="R9190" t="s">
        <v>8561</v>
      </c>
      <c r="S9190" t="s">
        <v>8336</v>
      </c>
      <c r="T9190" t="s">
        <v>7744</v>
      </c>
    </row>
    <row r="9191" spans="1:20" x14ac:dyDescent="0.25">
      <c r="A9191" t="s">
        <v>7247</v>
      </c>
      <c r="B9191" s="2">
        <v>42237</v>
      </c>
      <c r="C9191" s="2">
        <v>42241</v>
      </c>
      <c r="D9191" t="s">
        <v>19</v>
      </c>
      <c r="E9191" t="s">
        <v>3012</v>
      </c>
      <c r="F9191" t="s">
        <v>2032</v>
      </c>
      <c r="G9191" s="1">
        <v>663072</v>
      </c>
      <c r="H9191">
        <v>6</v>
      </c>
      <c r="I9191">
        <v>2</v>
      </c>
      <c r="J9191" s="1">
        <v>-165768</v>
      </c>
      <c r="K9191" t="s">
        <v>9128</v>
      </c>
      <c r="L9191" t="s">
        <v>9133</v>
      </c>
      <c r="M9191" t="s">
        <v>10070</v>
      </c>
      <c r="N9191" t="s">
        <v>8536</v>
      </c>
      <c r="O9191" t="s">
        <v>8808</v>
      </c>
      <c r="P9191" t="s">
        <v>8560</v>
      </c>
      <c r="Q9191">
        <v>18103</v>
      </c>
      <c r="R9191" t="s">
        <v>8561</v>
      </c>
      <c r="S9191" t="s">
        <v>8336</v>
      </c>
      <c r="T9191" t="s">
        <v>7744</v>
      </c>
    </row>
    <row r="9192" spans="1:20" x14ac:dyDescent="0.25">
      <c r="A9192" t="s">
        <v>7247</v>
      </c>
      <c r="B9192" s="2">
        <v>42237</v>
      </c>
      <c r="C9192" s="2">
        <v>42241</v>
      </c>
      <c r="D9192" t="s">
        <v>19</v>
      </c>
      <c r="E9192" t="s">
        <v>3012</v>
      </c>
      <c r="F9192" t="s">
        <v>1905</v>
      </c>
      <c r="G9192" s="1">
        <v>99588</v>
      </c>
      <c r="H9192">
        <v>2</v>
      </c>
      <c r="I9192">
        <v>7</v>
      </c>
      <c r="J9192" s="1">
        <v>-8299</v>
      </c>
      <c r="K9192" t="s">
        <v>9128</v>
      </c>
      <c r="L9192" t="s">
        <v>9142</v>
      </c>
      <c r="M9192" t="s">
        <v>10025</v>
      </c>
      <c r="N9192" t="s">
        <v>8536</v>
      </c>
      <c r="O9192" t="s">
        <v>8808</v>
      </c>
      <c r="P9192" t="s">
        <v>8560</v>
      </c>
      <c r="Q9192">
        <v>18103</v>
      </c>
      <c r="R9192" t="s">
        <v>8561</v>
      </c>
      <c r="S9192" t="s">
        <v>8336</v>
      </c>
      <c r="T9192" t="s">
        <v>7744</v>
      </c>
    </row>
    <row r="9193" spans="1:20" x14ac:dyDescent="0.25">
      <c r="A9193" t="s">
        <v>7247</v>
      </c>
      <c r="B9193" s="2">
        <v>42237</v>
      </c>
      <c r="C9193" s="2">
        <v>42241</v>
      </c>
      <c r="D9193" t="s">
        <v>19</v>
      </c>
      <c r="E9193" t="s">
        <v>3012</v>
      </c>
      <c r="F9193" t="s">
        <v>1610</v>
      </c>
      <c r="G9193" s="1">
        <v>49568</v>
      </c>
      <c r="H9193">
        <v>2</v>
      </c>
      <c r="I9193">
        <v>2</v>
      </c>
      <c r="J9193" s="1">
        <v>1549</v>
      </c>
      <c r="K9193" t="s">
        <v>9128</v>
      </c>
      <c r="L9193" t="s">
        <v>9148</v>
      </c>
      <c r="M9193" t="s">
        <v>9895</v>
      </c>
      <c r="N9193" t="s">
        <v>8536</v>
      </c>
      <c r="O9193" t="s">
        <v>8808</v>
      </c>
      <c r="P9193" t="s">
        <v>8560</v>
      </c>
      <c r="Q9193">
        <v>18103</v>
      </c>
      <c r="R9193" t="s">
        <v>8561</v>
      </c>
      <c r="S9193" t="s">
        <v>8336</v>
      </c>
      <c r="T9193" t="s">
        <v>7744</v>
      </c>
    </row>
    <row r="9194" spans="1:20" x14ac:dyDescent="0.25">
      <c r="A9194" t="s">
        <v>7248</v>
      </c>
      <c r="B9194" s="2">
        <v>42310</v>
      </c>
      <c r="C9194" s="2">
        <v>42315</v>
      </c>
      <c r="D9194" t="s">
        <v>19</v>
      </c>
      <c r="E9194" t="s">
        <v>512</v>
      </c>
      <c r="F9194" t="s">
        <v>604</v>
      </c>
      <c r="G9194" s="1">
        <v>29372</v>
      </c>
      <c r="H9194">
        <v>7</v>
      </c>
      <c r="I9194">
        <v>8</v>
      </c>
      <c r="J9194" s="1">
        <v>-469952</v>
      </c>
      <c r="K9194" t="s">
        <v>9128</v>
      </c>
      <c r="L9194" t="s">
        <v>9142</v>
      </c>
      <c r="M9194" t="s">
        <v>9442</v>
      </c>
      <c r="N9194" t="s">
        <v>8536</v>
      </c>
      <c r="O9194" t="s">
        <v>8621</v>
      </c>
      <c r="P9194" t="s">
        <v>8550</v>
      </c>
      <c r="Q9194">
        <v>78207</v>
      </c>
      <c r="R9194" t="s">
        <v>8551</v>
      </c>
      <c r="S9194" t="s">
        <v>7859</v>
      </c>
      <c r="T9194" t="s">
        <v>7738</v>
      </c>
    </row>
    <row r="9195" spans="1:20" x14ac:dyDescent="0.25">
      <c r="A9195" t="s">
        <v>7248</v>
      </c>
      <c r="B9195" s="2">
        <v>42310</v>
      </c>
      <c r="C9195" s="2">
        <v>42315</v>
      </c>
      <c r="D9195" t="s">
        <v>19</v>
      </c>
      <c r="E9195" t="s">
        <v>512</v>
      </c>
      <c r="F9195" t="s">
        <v>1879</v>
      </c>
      <c r="G9195" s="1">
        <v>344704</v>
      </c>
      <c r="H9195">
        <v>2</v>
      </c>
      <c r="I9195">
        <v>2</v>
      </c>
      <c r="J9195" s="1">
        <v>387792</v>
      </c>
      <c r="K9195" t="s">
        <v>9139</v>
      </c>
      <c r="L9195" t="s">
        <v>9140</v>
      </c>
      <c r="M9195" t="s">
        <v>10013</v>
      </c>
      <c r="N9195" t="s">
        <v>8536</v>
      </c>
      <c r="O9195" t="s">
        <v>8621</v>
      </c>
      <c r="P9195" t="s">
        <v>8550</v>
      </c>
      <c r="Q9195">
        <v>78207</v>
      </c>
      <c r="R9195" t="s">
        <v>8551</v>
      </c>
      <c r="S9195" t="s">
        <v>7859</v>
      </c>
      <c r="T9195" t="s">
        <v>7738</v>
      </c>
    </row>
    <row r="9196" spans="1:20" x14ac:dyDescent="0.25">
      <c r="A9196" t="s">
        <v>7249</v>
      </c>
      <c r="B9196" s="2">
        <v>41973</v>
      </c>
      <c r="C9196" s="2">
        <v>41979</v>
      </c>
      <c r="D9196" t="s">
        <v>19</v>
      </c>
      <c r="E9196" t="s">
        <v>745</v>
      </c>
      <c r="F9196" t="s">
        <v>2891</v>
      </c>
      <c r="G9196" s="1">
        <v>47992</v>
      </c>
      <c r="H9196">
        <v>7</v>
      </c>
      <c r="I9196">
        <v>2</v>
      </c>
      <c r="J9196" s="1">
        <v>35994</v>
      </c>
      <c r="K9196" t="s">
        <v>9128</v>
      </c>
      <c r="L9196" t="s">
        <v>9273</v>
      </c>
      <c r="M9196" t="s">
        <v>10373</v>
      </c>
      <c r="N9196" t="s">
        <v>8536</v>
      </c>
      <c r="O9196" t="s">
        <v>9005</v>
      </c>
      <c r="P9196" t="s">
        <v>8581</v>
      </c>
      <c r="Q9196">
        <v>85323</v>
      </c>
      <c r="R9196" t="s">
        <v>8542</v>
      </c>
      <c r="S9196" t="s">
        <v>7909</v>
      </c>
      <c r="T9196" t="s">
        <v>7736</v>
      </c>
    </row>
    <row r="9197" spans="1:20" x14ac:dyDescent="0.25">
      <c r="A9197" t="s">
        <v>7249</v>
      </c>
      <c r="B9197" s="2">
        <v>41973</v>
      </c>
      <c r="C9197" s="2">
        <v>41979</v>
      </c>
      <c r="D9197" t="s">
        <v>19</v>
      </c>
      <c r="E9197" t="s">
        <v>745</v>
      </c>
      <c r="F9197" t="s">
        <v>3248</v>
      </c>
      <c r="G9197" s="1">
        <v>10224</v>
      </c>
      <c r="H9197">
        <v>4</v>
      </c>
      <c r="I9197">
        <v>2</v>
      </c>
      <c r="J9197" s="1">
        <v>-16614</v>
      </c>
      <c r="K9197" t="s">
        <v>9139</v>
      </c>
      <c r="L9197" t="s">
        <v>9162</v>
      </c>
      <c r="M9197" t="s">
        <v>10478</v>
      </c>
      <c r="N9197" t="s">
        <v>8536</v>
      </c>
      <c r="O9197" t="s">
        <v>9005</v>
      </c>
      <c r="P9197" t="s">
        <v>8581</v>
      </c>
      <c r="Q9197">
        <v>85323</v>
      </c>
      <c r="R9197" t="s">
        <v>8542</v>
      </c>
      <c r="S9197" t="s">
        <v>7909</v>
      </c>
      <c r="T9197" t="s">
        <v>7736</v>
      </c>
    </row>
    <row r="9198" spans="1:20" x14ac:dyDescent="0.25">
      <c r="A9198" t="s">
        <v>7250</v>
      </c>
      <c r="B9198" s="2">
        <v>41769</v>
      </c>
      <c r="C9198" s="2">
        <v>41774</v>
      </c>
      <c r="D9198" t="s">
        <v>19</v>
      </c>
      <c r="E9198" t="s">
        <v>1899</v>
      </c>
      <c r="F9198" t="s">
        <v>4674</v>
      </c>
      <c r="G9198" s="1">
        <v>3996</v>
      </c>
      <c r="H9198">
        <v>2</v>
      </c>
      <c r="I9198">
        <v>0</v>
      </c>
      <c r="J9198" s="1">
        <v>191808</v>
      </c>
      <c r="K9198" t="s">
        <v>9128</v>
      </c>
      <c r="L9198" t="s">
        <v>9148</v>
      </c>
      <c r="M9198" t="s">
        <v>10777</v>
      </c>
      <c r="N9198" t="s">
        <v>8536</v>
      </c>
      <c r="O9198" t="s">
        <v>8616</v>
      </c>
      <c r="P9198" t="s">
        <v>8541</v>
      </c>
      <c r="Q9198">
        <v>95123</v>
      </c>
      <c r="R9198" t="s">
        <v>8542</v>
      </c>
      <c r="S9198" t="s">
        <v>8149</v>
      </c>
      <c r="T9198" t="s">
        <v>7736</v>
      </c>
    </row>
    <row r="9199" spans="1:20" x14ac:dyDescent="0.25">
      <c r="A9199" t="s">
        <v>7250</v>
      </c>
      <c r="B9199" s="2">
        <v>41769</v>
      </c>
      <c r="C9199" s="2">
        <v>41774</v>
      </c>
      <c r="D9199" t="s">
        <v>19</v>
      </c>
      <c r="E9199" t="s">
        <v>1899</v>
      </c>
      <c r="F9199" t="s">
        <v>2512</v>
      </c>
      <c r="G9199" s="1">
        <v>14320</v>
      </c>
      <c r="H9199">
        <v>5</v>
      </c>
      <c r="I9199">
        <v>2</v>
      </c>
      <c r="J9199" s="1">
        <v>1253</v>
      </c>
      <c r="K9199" t="s">
        <v>9139</v>
      </c>
      <c r="L9199" t="s">
        <v>9140</v>
      </c>
      <c r="M9199" t="s">
        <v>10239</v>
      </c>
      <c r="N9199" t="s">
        <v>8536</v>
      </c>
      <c r="O9199" t="s">
        <v>8616</v>
      </c>
      <c r="P9199" t="s">
        <v>8541</v>
      </c>
      <c r="Q9199">
        <v>95123</v>
      </c>
      <c r="R9199" t="s">
        <v>8542</v>
      </c>
      <c r="S9199" t="s">
        <v>8149</v>
      </c>
      <c r="T9199" t="s">
        <v>7736</v>
      </c>
    </row>
    <row r="9200" spans="1:20" x14ac:dyDescent="0.25">
      <c r="A9200" t="s">
        <v>7250</v>
      </c>
      <c r="B9200" s="2">
        <v>41769</v>
      </c>
      <c r="C9200" s="2">
        <v>41774</v>
      </c>
      <c r="D9200" t="s">
        <v>19</v>
      </c>
      <c r="E9200" t="s">
        <v>1899</v>
      </c>
      <c r="F9200" t="s">
        <v>5097</v>
      </c>
      <c r="G9200" s="1">
        <v>4104</v>
      </c>
      <c r="H9200">
        <v>6</v>
      </c>
      <c r="I9200">
        <v>0</v>
      </c>
      <c r="J9200" s="1">
        <v>110808</v>
      </c>
      <c r="K9200" t="s">
        <v>9128</v>
      </c>
      <c r="L9200" t="s">
        <v>9273</v>
      </c>
      <c r="M9200" t="s">
        <v>10828</v>
      </c>
      <c r="N9200" t="s">
        <v>8536</v>
      </c>
      <c r="O9200" t="s">
        <v>8616</v>
      </c>
      <c r="P9200" t="s">
        <v>8541</v>
      </c>
      <c r="Q9200">
        <v>95123</v>
      </c>
      <c r="R9200" t="s">
        <v>8542</v>
      </c>
      <c r="S9200" t="s">
        <v>8149</v>
      </c>
      <c r="T9200" t="s">
        <v>7736</v>
      </c>
    </row>
    <row r="9201" spans="1:20" x14ac:dyDescent="0.25">
      <c r="A9201" t="s">
        <v>7250</v>
      </c>
      <c r="B9201" s="2">
        <v>41769</v>
      </c>
      <c r="C9201" s="2">
        <v>41774</v>
      </c>
      <c r="D9201" t="s">
        <v>19</v>
      </c>
      <c r="E9201" t="s">
        <v>1899</v>
      </c>
      <c r="F9201" t="s">
        <v>3683</v>
      </c>
      <c r="G9201" s="1">
        <v>256784</v>
      </c>
      <c r="H9201">
        <v>1</v>
      </c>
      <c r="I9201">
        <v>2</v>
      </c>
      <c r="J9201" s="1">
        <v>32098</v>
      </c>
      <c r="K9201" t="s">
        <v>9123</v>
      </c>
      <c r="L9201" t="s">
        <v>9126</v>
      </c>
      <c r="M9201" t="s">
        <v>10586</v>
      </c>
      <c r="N9201" t="s">
        <v>8536</v>
      </c>
      <c r="O9201" t="s">
        <v>8616</v>
      </c>
      <c r="P9201" t="s">
        <v>8541</v>
      </c>
      <c r="Q9201">
        <v>95123</v>
      </c>
      <c r="R9201" t="s">
        <v>8542</v>
      </c>
      <c r="S9201" t="s">
        <v>8149</v>
      </c>
      <c r="T9201" t="s">
        <v>7736</v>
      </c>
    </row>
    <row r="9202" spans="1:20" x14ac:dyDescent="0.25">
      <c r="A9202" t="s">
        <v>7251</v>
      </c>
      <c r="B9202" s="2">
        <v>42660</v>
      </c>
      <c r="C9202" s="2">
        <v>42663</v>
      </c>
      <c r="D9202" t="s">
        <v>79</v>
      </c>
      <c r="E9202" t="s">
        <v>4793</v>
      </c>
      <c r="F9202" t="s">
        <v>861</v>
      </c>
      <c r="G9202" s="1">
        <v>12098</v>
      </c>
      <c r="H9202">
        <v>1</v>
      </c>
      <c r="I9202">
        <v>0</v>
      </c>
      <c r="J9202" s="1">
        <v>12098</v>
      </c>
      <c r="K9202" t="s">
        <v>9123</v>
      </c>
      <c r="L9202" t="s">
        <v>9124</v>
      </c>
      <c r="M9202" t="s">
        <v>9571</v>
      </c>
      <c r="N9202" t="s">
        <v>8536</v>
      </c>
      <c r="O9202" t="s">
        <v>8857</v>
      </c>
      <c r="P9202" t="s">
        <v>8630</v>
      </c>
      <c r="Q9202">
        <v>8861</v>
      </c>
      <c r="R9202" t="s">
        <v>8561</v>
      </c>
      <c r="S9202" t="s">
        <v>8487</v>
      </c>
      <c r="T9202" t="s">
        <v>7736</v>
      </c>
    </row>
    <row r="9203" spans="1:20" x14ac:dyDescent="0.25">
      <c r="A9203" t="s">
        <v>7251</v>
      </c>
      <c r="B9203" s="2">
        <v>42660</v>
      </c>
      <c r="C9203" s="2">
        <v>42663</v>
      </c>
      <c r="D9203" t="s">
        <v>79</v>
      </c>
      <c r="E9203" t="s">
        <v>4793</v>
      </c>
      <c r="F9203" t="s">
        <v>772</v>
      </c>
      <c r="G9203" s="1">
        <v>31598</v>
      </c>
      <c r="H9203">
        <v>1</v>
      </c>
      <c r="I9203">
        <v>0</v>
      </c>
      <c r="J9203" s="1">
        <v>1485106</v>
      </c>
      <c r="K9203" t="s">
        <v>9128</v>
      </c>
      <c r="L9203" t="s">
        <v>9142</v>
      </c>
      <c r="M9203" t="s">
        <v>9524</v>
      </c>
      <c r="N9203" t="s">
        <v>8536</v>
      </c>
      <c r="O9203" t="s">
        <v>8857</v>
      </c>
      <c r="P9203" t="s">
        <v>8630</v>
      </c>
      <c r="Q9203">
        <v>8861</v>
      </c>
      <c r="R9203" t="s">
        <v>8561</v>
      </c>
      <c r="S9203" t="s">
        <v>8487</v>
      </c>
      <c r="T9203" t="s">
        <v>7736</v>
      </c>
    </row>
    <row r="9204" spans="1:20" x14ac:dyDescent="0.25">
      <c r="A9204" t="s">
        <v>7252</v>
      </c>
      <c r="B9204" s="2">
        <v>42673</v>
      </c>
      <c r="C9204" s="2">
        <v>42677</v>
      </c>
      <c r="D9204" t="s">
        <v>19</v>
      </c>
      <c r="E9204" t="s">
        <v>2700</v>
      </c>
      <c r="F9204" t="s">
        <v>2799</v>
      </c>
      <c r="G9204" s="1">
        <v>28752</v>
      </c>
      <c r="H9204">
        <v>3</v>
      </c>
      <c r="I9204">
        <v>2</v>
      </c>
      <c r="J9204" s="1">
        <v>100632</v>
      </c>
      <c r="K9204" t="s">
        <v>9128</v>
      </c>
      <c r="L9204" t="s">
        <v>9142</v>
      </c>
      <c r="M9204" t="s">
        <v>10341</v>
      </c>
      <c r="N9204" t="s">
        <v>8536</v>
      </c>
      <c r="O9204" t="s">
        <v>8576</v>
      </c>
      <c r="P9204" t="s">
        <v>8577</v>
      </c>
      <c r="Q9204">
        <v>10011</v>
      </c>
      <c r="R9204" t="s">
        <v>8561</v>
      </c>
      <c r="S9204" t="s">
        <v>8291</v>
      </c>
      <c r="T9204" t="s">
        <v>7738</v>
      </c>
    </row>
    <row r="9205" spans="1:20" x14ac:dyDescent="0.25">
      <c r="A9205" t="s">
        <v>7252</v>
      </c>
      <c r="B9205" s="2">
        <v>42673</v>
      </c>
      <c r="C9205" s="2">
        <v>42677</v>
      </c>
      <c r="D9205" t="s">
        <v>19</v>
      </c>
      <c r="E9205" t="s">
        <v>2700</v>
      </c>
      <c r="F9205" t="s">
        <v>2848</v>
      </c>
      <c r="G9205" s="1">
        <v>11495</v>
      </c>
      <c r="H9205">
        <v>5</v>
      </c>
      <c r="I9205">
        <v>0</v>
      </c>
      <c r="J9205" s="1">
        <v>32186</v>
      </c>
      <c r="K9205" t="s">
        <v>9128</v>
      </c>
      <c r="L9205" t="s">
        <v>9137</v>
      </c>
      <c r="M9205" t="s">
        <v>10359</v>
      </c>
      <c r="N9205" t="s">
        <v>8536</v>
      </c>
      <c r="O9205" t="s">
        <v>8576</v>
      </c>
      <c r="P9205" t="s">
        <v>8577</v>
      </c>
      <c r="Q9205">
        <v>10011</v>
      </c>
      <c r="R9205" t="s">
        <v>8561</v>
      </c>
      <c r="S9205" t="s">
        <v>8291</v>
      </c>
      <c r="T9205" t="s">
        <v>7738</v>
      </c>
    </row>
    <row r="9206" spans="1:20" x14ac:dyDescent="0.25">
      <c r="A9206" t="s">
        <v>7253</v>
      </c>
      <c r="B9206" s="2">
        <v>42705</v>
      </c>
      <c r="C9206" s="2">
        <v>42709</v>
      </c>
      <c r="D9206" t="s">
        <v>19</v>
      </c>
      <c r="E9206" t="s">
        <v>387</v>
      </c>
      <c r="F9206" t="s">
        <v>272</v>
      </c>
      <c r="G9206" s="1">
        <v>2304</v>
      </c>
      <c r="H9206">
        <v>8</v>
      </c>
      <c r="I9206">
        <v>0</v>
      </c>
      <c r="J9206" s="1">
        <v>6912</v>
      </c>
      <c r="K9206" t="s">
        <v>9128</v>
      </c>
      <c r="L9206" t="s">
        <v>9137</v>
      </c>
      <c r="M9206" t="s">
        <v>9270</v>
      </c>
      <c r="N9206" t="s">
        <v>8536</v>
      </c>
      <c r="O9206" t="s">
        <v>8540</v>
      </c>
      <c r="P9206" t="s">
        <v>8541</v>
      </c>
      <c r="Q9206">
        <v>90004</v>
      </c>
      <c r="R9206" t="s">
        <v>8542</v>
      </c>
      <c r="S9206" t="s">
        <v>7830</v>
      </c>
      <c r="T9206" t="s">
        <v>7738</v>
      </c>
    </row>
    <row r="9207" spans="1:20" x14ac:dyDescent="0.25">
      <c r="A9207" t="s">
        <v>7254</v>
      </c>
      <c r="B9207" s="2">
        <v>42481</v>
      </c>
      <c r="C9207" s="2">
        <v>42481</v>
      </c>
      <c r="D9207" t="s">
        <v>654</v>
      </c>
      <c r="E9207" t="s">
        <v>2570</v>
      </c>
      <c r="F9207" t="s">
        <v>1965</v>
      </c>
      <c r="G9207" s="1">
        <v>1548</v>
      </c>
      <c r="H9207">
        <v>3</v>
      </c>
      <c r="I9207">
        <v>0</v>
      </c>
      <c r="J9207" s="1">
        <v>44892</v>
      </c>
      <c r="K9207" t="s">
        <v>9128</v>
      </c>
      <c r="L9207" t="s">
        <v>9137</v>
      </c>
      <c r="M9207" t="s">
        <v>10051</v>
      </c>
      <c r="N9207" t="s">
        <v>8536</v>
      </c>
      <c r="O9207" t="s">
        <v>9038</v>
      </c>
      <c r="P9207" t="s">
        <v>8625</v>
      </c>
      <c r="Q9207">
        <v>6460</v>
      </c>
      <c r="R9207" t="s">
        <v>8561</v>
      </c>
      <c r="S9207" t="s">
        <v>8275</v>
      </c>
      <c r="T9207" t="s">
        <v>7736</v>
      </c>
    </row>
    <row r="9208" spans="1:20" x14ac:dyDescent="0.25">
      <c r="A9208" t="s">
        <v>7254</v>
      </c>
      <c r="B9208" s="2">
        <v>42481</v>
      </c>
      <c r="C9208" s="2">
        <v>42481</v>
      </c>
      <c r="D9208" t="s">
        <v>654</v>
      </c>
      <c r="E9208" t="s">
        <v>2570</v>
      </c>
      <c r="F9208" t="s">
        <v>5034</v>
      </c>
      <c r="G9208" s="1">
        <v>5184</v>
      </c>
      <c r="H9208">
        <v>8</v>
      </c>
      <c r="I9208">
        <v>0</v>
      </c>
      <c r="J9208" s="1">
        <v>248832</v>
      </c>
      <c r="K9208" t="s">
        <v>9128</v>
      </c>
      <c r="L9208" t="s">
        <v>9148</v>
      </c>
      <c r="M9208" t="s">
        <v>10825</v>
      </c>
      <c r="N9208" t="s">
        <v>8536</v>
      </c>
      <c r="O9208" t="s">
        <v>9038</v>
      </c>
      <c r="P9208" t="s">
        <v>8625</v>
      </c>
      <c r="Q9208">
        <v>6460</v>
      </c>
      <c r="R9208" t="s">
        <v>8561</v>
      </c>
      <c r="S9208" t="s">
        <v>8275</v>
      </c>
      <c r="T9208" t="s">
        <v>7736</v>
      </c>
    </row>
    <row r="9209" spans="1:20" x14ac:dyDescent="0.25">
      <c r="A9209" t="s">
        <v>7255</v>
      </c>
      <c r="B9209" s="2">
        <v>42950</v>
      </c>
      <c r="C9209" s="2">
        <v>42954</v>
      </c>
      <c r="D9209" t="s">
        <v>19</v>
      </c>
      <c r="E9209" t="s">
        <v>2114</v>
      </c>
      <c r="F9209" t="s">
        <v>3197</v>
      </c>
      <c r="G9209" s="1">
        <v>39816</v>
      </c>
      <c r="H9209">
        <v>3</v>
      </c>
      <c r="I9209">
        <v>2</v>
      </c>
      <c r="J9209" s="1">
        <v>74655</v>
      </c>
      <c r="K9209" t="s">
        <v>9139</v>
      </c>
      <c r="L9209" t="s">
        <v>9162</v>
      </c>
      <c r="M9209" t="s">
        <v>10463</v>
      </c>
      <c r="N9209" t="s">
        <v>8536</v>
      </c>
      <c r="O9209" t="s">
        <v>8607</v>
      </c>
      <c r="P9209" t="s">
        <v>8566</v>
      </c>
      <c r="Q9209">
        <v>61701</v>
      </c>
      <c r="R9209" t="s">
        <v>8551</v>
      </c>
      <c r="S9209" t="s">
        <v>8193</v>
      </c>
      <c r="T9209" t="s">
        <v>7736</v>
      </c>
    </row>
    <row r="9210" spans="1:20" x14ac:dyDescent="0.25">
      <c r="A9210" t="s">
        <v>7256</v>
      </c>
      <c r="B9210" s="2">
        <v>42950</v>
      </c>
      <c r="C9210" s="2">
        <v>42955</v>
      </c>
      <c r="D9210" t="s">
        <v>11</v>
      </c>
      <c r="E9210" t="s">
        <v>2706</v>
      </c>
      <c r="F9210" t="s">
        <v>2812</v>
      </c>
      <c r="G9210" s="1">
        <v>1606</v>
      </c>
      <c r="H9210">
        <v>1</v>
      </c>
      <c r="I9210">
        <v>0</v>
      </c>
      <c r="J9210" s="1">
        <v>41756</v>
      </c>
      <c r="K9210" t="s">
        <v>9128</v>
      </c>
      <c r="L9210" t="s">
        <v>9133</v>
      </c>
      <c r="M9210" t="s">
        <v>10345</v>
      </c>
      <c r="N9210" t="s">
        <v>8536</v>
      </c>
      <c r="O9210" t="s">
        <v>8547</v>
      </c>
      <c r="P9210" t="s">
        <v>8548</v>
      </c>
      <c r="Q9210">
        <v>98105</v>
      </c>
      <c r="R9210" t="s">
        <v>8542</v>
      </c>
      <c r="S9210" t="s">
        <v>8292</v>
      </c>
      <c r="T9210" t="s">
        <v>7738</v>
      </c>
    </row>
    <row r="9211" spans="1:20" x14ac:dyDescent="0.25">
      <c r="A9211" t="s">
        <v>7257</v>
      </c>
      <c r="B9211" s="2">
        <v>43080</v>
      </c>
      <c r="C9211" s="2">
        <v>43083</v>
      </c>
      <c r="D9211" t="s">
        <v>11</v>
      </c>
      <c r="E9211" t="s">
        <v>7258</v>
      </c>
      <c r="F9211" t="s">
        <v>2324</v>
      </c>
      <c r="G9211" s="1">
        <v>728</v>
      </c>
      <c r="H9211">
        <v>1</v>
      </c>
      <c r="I9211">
        <v>0</v>
      </c>
      <c r="J9211" s="1">
        <v>34944</v>
      </c>
      <c r="K9211" t="s">
        <v>9128</v>
      </c>
      <c r="L9211" t="s">
        <v>9167</v>
      </c>
      <c r="M9211" t="s">
        <v>10170</v>
      </c>
      <c r="N9211" t="s">
        <v>8536</v>
      </c>
      <c r="O9211" t="s">
        <v>8719</v>
      </c>
      <c r="P9211" t="s">
        <v>8602</v>
      </c>
      <c r="Q9211">
        <v>52601</v>
      </c>
      <c r="R9211" t="s">
        <v>8551</v>
      </c>
      <c r="S9211" t="s">
        <v>8527</v>
      </c>
      <c r="T9211" t="s">
        <v>7744</v>
      </c>
    </row>
    <row r="9212" spans="1:20" x14ac:dyDescent="0.25">
      <c r="A9212" t="s">
        <v>7257</v>
      </c>
      <c r="B9212" s="2">
        <v>43080</v>
      </c>
      <c r="C9212" s="2">
        <v>43083</v>
      </c>
      <c r="D9212" t="s">
        <v>11</v>
      </c>
      <c r="E9212" t="s">
        <v>7258</v>
      </c>
      <c r="F9212" t="s">
        <v>1586</v>
      </c>
      <c r="G9212" s="1">
        <v>54</v>
      </c>
      <c r="H9212">
        <v>3</v>
      </c>
      <c r="I9212">
        <v>0</v>
      </c>
      <c r="J9212" s="1">
        <v>2592</v>
      </c>
      <c r="K9212" t="s">
        <v>9128</v>
      </c>
      <c r="L9212" t="s">
        <v>9142</v>
      </c>
      <c r="M9212" t="s">
        <v>9887</v>
      </c>
      <c r="N9212" t="s">
        <v>8536</v>
      </c>
      <c r="O9212" t="s">
        <v>8719</v>
      </c>
      <c r="P9212" t="s">
        <v>8602</v>
      </c>
      <c r="Q9212">
        <v>52601</v>
      </c>
      <c r="R9212" t="s">
        <v>8551</v>
      </c>
      <c r="S9212" t="s">
        <v>8527</v>
      </c>
      <c r="T9212" t="s">
        <v>7744</v>
      </c>
    </row>
    <row r="9213" spans="1:20" x14ac:dyDescent="0.25">
      <c r="A9213" t="s">
        <v>7259</v>
      </c>
      <c r="B9213" s="2">
        <v>42077</v>
      </c>
      <c r="C9213" s="2">
        <v>42082</v>
      </c>
      <c r="D9213" t="s">
        <v>19</v>
      </c>
      <c r="E9213" t="s">
        <v>2248</v>
      </c>
      <c r="F9213" t="s">
        <v>549</v>
      </c>
      <c r="G9213" s="1">
        <v>1944</v>
      </c>
      <c r="H9213">
        <v>3</v>
      </c>
      <c r="I9213">
        <v>0</v>
      </c>
      <c r="J9213" s="1">
        <v>93312</v>
      </c>
      <c r="K9213" t="s">
        <v>9128</v>
      </c>
      <c r="L9213" t="s">
        <v>9148</v>
      </c>
      <c r="M9213" t="s">
        <v>9413</v>
      </c>
      <c r="N9213" t="s">
        <v>8536</v>
      </c>
      <c r="O9213" t="s">
        <v>8609</v>
      </c>
      <c r="P9213" t="s">
        <v>8541</v>
      </c>
      <c r="Q9213">
        <v>95661</v>
      </c>
      <c r="R9213" t="s">
        <v>8542</v>
      </c>
      <c r="S9213" t="s">
        <v>8220</v>
      </c>
      <c r="T9213" t="s">
        <v>7736</v>
      </c>
    </row>
    <row r="9214" spans="1:20" x14ac:dyDescent="0.25">
      <c r="A9214" t="s">
        <v>7260</v>
      </c>
      <c r="B9214" s="2">
        <v>41981</v>
      </c>
      <c r="C9214" s="2">
        <v>41988</v>
      </c>
      <c r="D9214" t="s">
        <v>19</v>
      </c>
      <c r="E9214" t="s">
        <v>1098</v>
      </c>
      <c r="F9214" t="s">
        <v>132</v>
      </c>
      <c r="G9214" s="1">
        <v>3988</v>
      </c>
      <c r="H9214">
        <v>2</v>
      </c>
      <c r="I9214">
        <v>0</v>
      </c>
      <c r="J9214" s="1">
        <v>111664</v>
      </c>
      <c r="K9214" t="s">
        <v>9123</v>
      </c>
      <c r="L9214" t="s">
        <v>9135</v>
      </c>
      <c r="M9214" t="s">
        <v>9203</v>
      </c>
      <c r="N9214" t="s">
        <v>8536</v>
      </c>
      <c r="O9214" t="s">
        <v>8556</v>
      </c>
      <c r="P9214" t="s">
        <v>8541</v>
      </c>
      <c r="Q9214">
        <v>94110</v>
      </c>
      <c r="R9214" t="s">
        <v>8542</v>
      </c>
      <c r="S9214" t="s">
        <v>7987</v>
      </c>
      <c r="T9214" t="s">
        <v>7738</v>
      </c>
    </row>
    <row r="9215" spans="1:20" x14ac:dyDescent="0.25">
      <c r="A9215" t="s">
        <v>7260</v>
      </c>
      <c r="B9215" s="2">
        <v>41981</v>
      </c>
      <c r="C9215" s="2">
        <v>41988</v>
      </c>
      <c r="D9215" t="s">
        <v>19</v>
      </c>
      <c r="E9215" t="s">
        <v>1098</v>
      </c>
      <c r="F9215" t="s">
        <v>2439</v>
      </c>
      <c r="G9215" s="1">
        <v>7944</v>
      </c>
      <c r="H9215">
        <v>3</v>
      </c>
      <c r="I9215">
        <v>0</v>
      </c>
      <c r="J9215" s="1">
        <v>285984</v>
      </c>
      <c r="K9215" t="s">
        <v>9123</v>
      </c>
      <c r="L9215" t="s">
        <v>9135</v>
      </c>
      <c r="M9215" t="s">
        <v>10215</v>
      </c>
      <c r="N9215" t="s">
        <v>8536</v>
      </c>
      <c r="O9215" t="s">
        <v>8556</v>
      </c>
      <c r="P9215" t="s">
        <v>8541</v>
      </c>
      <c r="Q9215">
        <v>94110</v>
      </c>
      <c r="R9215" t="s">
        <v>8542</v>
      </c>
      <c r="S9215" t="s">
        <v>7987</v>
      </c>
      <c r="T9215" t="s">
        <v>7738</v>
      </c>
    </row>
    <row r="9216" spans="1:20" x14ac:dyDescent="0.25">
      <c r="A9216" t="s">
        <v>7261</v>
      </c>
      <c r="B9216" s="2">
        <v>43008</v>
      </c>
      <c r="C9216" s="2">
        <v>43010</v>
      </c>
      <c r="D9216" t="s">
        <v>79</v>
      </c>
      <c r="E9216" t="s">
        <v>2602</v>
      </c>
      <c r="F9216" t="s">
        <v>7262</v>
      </c>
      <c r="G9216" s="1">
        <v>20664</v>
      </c>
      <c r="H9216">
        <v>7</v>
      </c>
      <c r="I9216">
        <v>2</v>
      </c>
      <c r="J9216" s="1">
        <v>69741</v>
      </c>
      <c r="K9216" t="s">
        <v>9128</v>
      </c>
      <c r="L9216" t="s">
        <v>9129</v>
      </c>
      <c r="M9216" t="s">
        <v>10951</v>
      </c>
      <c r="N9216" t="s">
        <v>8536</v>
      </c>
      <c r="O9216" t="s">
        <v>8559</v>
      </c>
      <c r="P9216" t="s">
        <v>8560</v>
      </c>
      <c r="Q9216">
        <v>19120</v>
      </c>
      <c r="R9216" t="s">
        <v>8561</v>
      </c>
      <c r="S9216" t="s">
        <v>8279</v>
      </c>
      <c r="T9216" t="s">
        <v>7738</v>
      </c>
    </row>
    <row r="9217" spans="1:20" x14ac:dyDescent="0.25">
      <c r="A9217" t="s">
        <v>7263</v>
      </c>
      <c r="B9217" s="2">
        <v>42695</v>
      </c>
      <c r="C9217" s="2">
        <v>42700</v>
      </c>
      <c r="D9217" t="s">
        <v>19</v>
      </c>
      <c r="E9217" t="s">
        <v>1143</v>
      </c>
      <c r="F9217" t="s">
        <v>1006</v>
      </c>
      <c r="G9217" s="1">
        <v>324</v>
      </c>
      <c r="H9217">
        <v>5</v>
      </c>
      <c r="I9217">
        <v>0</v>
      </c>
      <c r="J9217" s="1">
        <v>15552</v>
      </c>
      <c r="K9217" t="s">
        <v>9128</v>
      </c>
      <c r="L9217" t="s">
        <v>9148</v>
      </c>
      <c r="M9217" t="s">
        <v>9637</v>
      </c>
      <c r="N9217" t="s">
        <v>8536</v>
      </c>
      <c r="O9217" t="s">
        <v>8540</v>
      </c>
      <c r="P9217" t="s">
        <v>8541</v>
      </c>
      <c r="Q9217">
        <v>90049</v>
      </c>
      <c r="R9217" t="s">
        <v>8542</v>
      </c>
      <c r="S9217" t="s">
        <v>7998</v>
      </c>
      <c r="T9217" t="s">
        <v>7738</v>
      </c>
    </row>
    <row r="9218" spans="1:20" x14ac:dyDescent="0.25">
      <c r="A9218" t="s">
        <v>7264</v>
      </c>
      <c r="B9218" s="2">
        <v>43063</v>
      </c>
      <c r="C9218" s="2">
        <v>43069</v>
      </c>
      <c r="D9218" t="s">
        <v>19</v>
      </c>
      <c r="E9218" t="s">
        <v>3727</v>
      </c>
      <c r="F9218" t="s">
        <v>40</v>
      </c>
      <c r="G9218" s="1">
        <v>13762</v>
      </c>
      <c r="H9218">
        <v>1</v>
      </c>
      <c r="I9218">
        <v>8</v>
      </c>
      <c r="J9218" s="1">
        <v>-247716</v>
      </c>
      <c r="K9218" t="s">
        <v>9128</v>
      </c>
      <c r="L9218" t="s">
        <v>9144</v>
      </c>
      <c r="M9218" t="s">
        <v>9151</v>
      </c>
      <c r="N9218" t="s">
        <v>8536</v>
      </c>
      <c r="O9218" t="s">
        <v>8958</v>
      </c>
      <c r="P9218" t="s">
        <v>8550</v>
      </c>
      <c r="Q9218">
        <v>79762</v>
      </c>
      <c r="R9218" t="s">
        <v>8551</v>
      </c>
      <c r="S9218" t="s">
        <v>8422</v>
      </c>
      <c r="T9218" t="s">
        <v>7738</v>
      </c>
    </row>
    <row r="9219" spans="1:20" x14ac:dyDescent="0.25">
      <c r="A9219" t="s">
        <v>7265</v>
      </c>
      <c r="B9219" s="2">
        <v>43053</v>
      </c>
      <c r="C9219" s="2">
        <v>43056</v>
      </c>
      <c r="D9219" t="s">
        <v>79</v>
      </c>
      <c r="E9219" t="s">
        <v>2948</v>
      </c>
      <c r="F9219" t="s">
        <v>1373</v>
      </c>
      <c r="G9219" s="1">
        <v>1528</v>
      </c>
      <c r="H9219">
        <v>2</v>
      </c>
      <c r="I9219">
        <v>0</v>
      </c>
      <c r="J9219" s="1">
        <v>74872</v>
      </c>
      <c r="K9219" t="s">
        <v>9128</v>
      </c>
      <c r="L9219" t="s">
        <v>9167</v>
      </c>
      <c r="M9219" t="s">
        <v>9799</v>
      </c>
      <c r="N9219" t="s">
        <v>8536</v>
      </c>
      <c r="O9219" t="s">
        <v>8593</v>
      </c>
      <c r="P9219" t="s">
        <v>8569</v>
      </c>
      <c r="Q9219">
        <v>55407</v>
      </c>
      <c r="R9219" t="s">
        <v>8551</v>
      </c>
      <c r="S9219" t="s">
        <v>8323</v>
      </c>
      <c r="T9219" t="s">
        <v>7744</v>
      </c>
    </row>
    <row r="9220" spans="1:20" x14ac:dyDescent="0.25">
      <c r="A9220" t="s">
        <v>7266</v>
      </c>
      <c r="B9220" s="2">
        <v>42232</v>
      </c>
      <c r="C9220" s="2">
        <v>42236</v>
      </c>
      <c r="D9220" t="s">
        <v>19</v>
      </c>
      <c r="E9220" t="s">
        <v>2508</v>
      </c>
      <c r="F9220" t="s">
        <v>1832</v>
      </c>
      <c r="G9220" s="1">
        <v>44688</v>
      </c>
      <c r="H9220">
        <v>7</v>
      </c>
      <c r="I9220">
        <v>2</v>
      </c>
      <c r="J9220" s="1">
        <v>33516</v>
      </c>
      <c r="K9220" t="s">
        <v>9128</v>
      </c>
      <c r="L9220" t="s">
        <v>9133</v>
      </c>
      <c r="M9220" t="s">
        <v>9991</v>
      </c>
      <c r="N9220" t="s">
        <v>8536</v>
      </c>
      <c r="O9220" t="s">
        <v>8559</v>
      </c>
      <c r="P9220" t="s">
        <v>8560</v>
      </c>
      <c r="Q9220">
        <v>19120</v>
      </c>
      <c r="R9220" t="s">
        <v>8561</v>
      </c>
      <c r="S9220" t="s">
        <v>8265</v>
      </c>
      <c r="T9220" t="s">
        <v>7736</v>
      </c>
    </row>
    <row r="9221" spans="1:20" x14ac:dyDescent="0.25">
      <c r="A9221" t="s">
        <v>7266</v>
      </c>
      <c r="B9221" s="2">
        <v>42232</v>
      </c>
      <c r="C9221" s="2">
        <v>42236</v>
      </c>
      <c r="D9221" t="s">
        <v>19</v>
      </c>
      <c r="E9221" t="s">
        <v>2508</v>
      </c>
      <c r="F9221" t="s">
        <v>3138</v>
      </c>
      <c r="G9221" s="1">
        <v>30147</v>
      </c>
      <c r="H9221">
        <v>3</v>
      </c>
      <c r="I9221">
        <v>5</v>
      </c>
      <c r="J9221" s="1">
        <v>-2049996</v>
      </c>
      <c r="K9221" t="s">
        <v>9123</v>
      </c>
      <c r="L9221" t="s">
        <v>9124</v>
      </c>
      <c r="M9221" t="s">
        <v>10446</v>
      </c>
      <c r="N9221" t="s">
        <v>8536</v>
      </c>
      <c r="O9221" t="s">
        <v>8559</v>
      </c>
      <c r="P9221" t="s">
        <v>8560</v>
      </c>
      <c r="Q9221">
        <v>19120</v>
      </c>
      <c r="R9221" t="s">
        <v>8561</v>
      </c>
      <c r="S9221" t="s">
        <v>8265</v>
      </c>
      <c r="T9221" t="s">
        <v>7736</v>
      </c>
    </row>
    <row r="9222" spans="1:20" x14ac:dyDescent="0.25">
      <c r="A9222" t="s">
        <v>7267</v>
      </c>
      <c r="B9222" s="2">
        <v>43021</v>
      </c>
      <c r="C9222" s="2">
        <v>43022</v>
      </c>
      <c r="D9222" t="s">
        <v>79</v>
      </c>
      <c r="E9222" t="s">
        <v>3495</v>
      </c>
      <c r="F9222" t="s">
        <v>2836</v>
      </c>
      <c r="G9222" s="1">
        <v>1107</v>
      </c>
      <c r="H9222">
        <v>3</v>
      </c>
      <c r="I9222">
        <v>0</v>
      </c>
      <c r="J9222" s="1">
        <v>52029</v>
      </c>
      <c r="K9222" t="s">
        <v>9128</v>
      </c>
      <c r="L9222" t="s">
        <v>9129</v>
      </c>
      <c r="M9222" t="s">
        <v>10354</v>
      </c>
      <c r="N9222" t="s">
        <v>8536</v>
      </c>
      <c r="O9222" t="s">
        <v>8821</v>
      </c>
      <c r="P9222" t="s">
        <v>8623</v>
      </c>
      <c r="Q9222">
        <v>70506</v>
      </c>
      <c r="R9222" t="s">
        <v>8539</v>
      </c>
      <c r="S9222" t="s">
        <v>8397</v>
      </c>
      <c r="T9222" t="s">
        <v>7736</v>
      </c>
    </row>
    <row r="9223" spans="1:20" x14ac:dyDescent="0.25">
      <c r="A9223" t="s">
        <v>7267</v>
      </c>
      <c r="B9223" s="2">
        <v>43021</v>
      </c>
      <c r="C9223" s="2">
        <v>43022</v>
      </c>
      <c r="D9223" t="s">
        <v>79</v>
      </c>
      <c r="E9223" t="s">
        <v>3495</v>
      </c>
      <c r="F9223" t="s">
        <v>445</v>
      </c>
      <c r="G9223" s="1">
        <v>150452</v>
      </c>
      <c r="H9223">
        <v>4</v>
      </c>
      <c r="I9223">
        <v>0</v>
      </c>
      <c r="J9223" s="1">
        <v>3460396</v>
      </c>
      <c r="K9223" t="s">
        <v>9123</v>
      </c>
      <c r="L9223" t="s">
        <v>9131</v>
      </c>
      <c r="M9223" t="s">
        <v>9357</v>
      </c>
      <c r="N9223" t="s">
        <v>8536</v>
      </c>
      <c r="O9223" t="s">
        <v>8821</v>
      </c>
      <c r="P9223" t="s">
        <v>8623</v>
      </c>
      <c r="Q9223">
        <v>70506</v>
      </c>
      <c r="R9223" t="s">
        <v>8539</v>
      </c>
      <c r="S9223" t="s">
        <v>8397</v>
      </c>
      <c r="T9223" t="s">
        <v>7736</v>
      </c>
    </row>
    <row r="9224" spans="1:20" x14ac:dyDescent="0.25">
      <c r="A9224" t="s">
        <v>7267</v>
      </c>
      <c r="B9224" s="2">
        <v>43021</v>
      </c>
      <c r="C9224" s="2">
        <v>43022</v>
      </c>
      <c r="D9224" t="s">
        <v>79</v>
      </c>
      <c r="E9224" t="s">
        <v>3495</v>
      </c>
      <c r="F9224" t="s">
        <v>2499</v>
      </c>
      <c r="G9224" s="1">
        <v>2592</v>
      </c>
      <c r="H9224">
        <v>4</v>
      </c>
      <c r="I9224">
        <v>0</v>
      </c>
      <c r="J9224" s="1">
        <v>124416</v>
      </c>
      <c r="K9224" t="s">
        <v>9128</v>
      </c>
      <c r="L9224" t="s">
        <v>9148</v>
      </c>
      <c r="M9224" t="s">
        <v>10236</v>
      </c>
      <c r="N9224" t="s">
        <v>8536</v>
      </c>
      <c r="O9224" t="s">
        <v>8821</v>
      </c>
      <c r="P9224" t="s">
        <v>8623</v>
      </c>
      <c r="Q9224">
        <v>70506</v>
      </c>
      <c r="R9224" t="s">
        <v>8539</v>
      </c>
      <c r="S9224" t="s">
        <v>8397</v>
      </c>
      <c r="T9224" t="s">
        <v>7736</v>
      </c>
    </row>
    <row r="9225" spans="1:20" x14ac:dyDescent="0.25">
      <c r="A9225" t="s">
        <v>7268</v>
      </c>
      <c r="B9225" s="2">
        <v>43043</v>
      </c>
      <c r="C9225" s="2">
        <v>43043</v>
      </c>
      <c r="D9225" t="s">
        <v>654</v>
      </c>
      <c r="E9225" t="s">
        <v>366</v>
      </c>
      <c r="F9225" t="s">
        <v>3284</v>
      </c>
      <c r="G9225" s="1">
        <v>7536</v>
      </c>
      <c r="H9225">
        <v>6</v>
      </c>
      <c r="I9225">
        <v>8</v>
      </c>
      <c r="J9225" s="1">
        <v>-13188</v>
      </c>
      <c r="K9225" t="s">
        <v>9128</v>
      </c>
      <c r="L9225" t="s">
        <v>9142</v>
      </c>
      <c r="M9225" t="s">
        <v>10487</v>
      </c>
      <c r="N9225" t="s">
        <v>8536</v>
      </c>
      <c r="O9225" t="s">
        <v>9107</v>
      </c>
      <c r="P9225" t="s">
        <v>8550</v>
      </c>
      <c r="Q9225">
        <v>77803</v>
      </c>
      <c r="R9225" t="s">
        <v>8551</v>
      </c>
      <c r="S9225" t="s">
        <v>7824</v>
      </c>
      <c r="T9225" t="s">
        <v>7744</v>
      </c>
    </row>
    <row r="9226" spans="1:20" x14ac:dyDescent="0.25">
      <c r="A9226" t="s">
        <v>7268</v>
      </c>
      <c r="B9226" s="2">
        <v>43043</v>
      </c>
      <c r="C9226" s="2">
        <v>43043</v>
      </c>
      <c r="D9226" t="s">
        <v>654</v>
      </c>
      <c r="E9226" t="s">
        <v>366</v>
      </c>
      <c r="F9226" t="s">
        <v>1360</v>
      </c>
      <c r="G9226" s="1">
        <v>1408</v>
      </c>
      <c r="H9226">
        <v>2</v>
      </c>
      <c r="I9226">
        <v>8</v>
      </c>
      <c r="J9226" s="1">
        <v>-23232</v>
      </c>
      <c r="K9226" t="s">
        <v>9128</v>
      </c>
      <c r="L9226" t="s">
        <v>9142</v>
      </c>
      <c r="M9226" t="s">
        <v>9791</v>
      </c>
      <c r="N9226" t="s">
        <v>8536</v>
      </c>
      <c r="O9226" t="s">
        <v>9107</v>
      </c>
      <c r="P9226" t="s">
        <v>8550</v>
      </c>
      <c r="Q9226">
        <v>77803</v>
      </c>
      <c r="R9226" t="s">
        <v>8551</v>
      </c>
      <c r="S9226" t="s">
        <v>7824</v>
      </c>
      <c r="T9226" t="s">
        <v>7744</v>
      </c>
    </row>
    <row r="9227" spans="1:20" x14ac:dyDescent="0.25">
      <c r="A9227" t="s">
        <v>7268</v>
      </c>
      <c r="B9227" s="2">
        <v>43043</v>
      </c>
      <c r="C9227" s="2">
        <v>43043</v>
      </c>
      <c r="D9227" t="s">
        <v>654</v>
      </c>
      <c r="E9227" t="s">
        <v>366</v>
      </c>
      <c r="F9227" t="s">
        <v>3772</v>
      </c>
      <c r="G9227" s="1">
        <v>4144</v>
      </c>
      <c r="H9227">
        <v>4</v>
      </c>
      <c r="I9227">
        <v>8</v>
      </c>
      <c r="J9227" s="1">
        <v>-64232</v>
      </c>
      <c r="K9227" t="s">
        <v>9128</v>
      </c>
      <c r="L9227" t="s">
        <v>9142</v>
      </c>
      <c r="M9227" t="s">
        <v>10609</v>
      </c>
      <c r="N9227" t="s">
        <v>8536</v>
      </c>
      <c r="O9227" t="s">
        <v>9107</v>
      </c>
      <c r="P9227" t="s">
        <v>8550</v>
      </c>
      <c r="Q9227">
        <v>77803</v>
      </c>
      <c r="R9227" t="s">
        <v>8551</v>
      </c>
      <c r="S9227" t="s">
        <v>7824</v>
      </c>
      <c r="T9227" t="s">
        <v>7744</v>
      </c>
    </row>
    <row r="9228" spans="1:20" x14ac:dyDescent="0.25">
      <c r="A9228" t="s">
        <v>7268</v>
      </c>
      <c r="B9228" s="2">
        <v>43043</v>
      </c>
      <c r="C9228" s="2">
        <v>43043</v>
      </c>
      <c r="D9228" t="s">
        <v>654</v>
      </c>
      <c r="E9228" t="s">
        <v>366</v>
      </c>
      <c r="F9228" t="s">
        <v>435</v>
      </c>
      <c r="G9228" s="1">
        <v>52752</v>
      </c>
      <c r="H9228">
        <v>3</v>
      </c>
      <c r="I9228">
        <v>2</v>
      </c>
      <c r="J9228" s="1">
        <v>-125286</v>
      </c>
      <c r="K9228" t="s">
        <v>9128</v>
      </c>
      <c r="L9228" t="s">
        <v>9133</v>
      </c>
      <c r="M9228" t="s">
        <v>9352</v>
      </c>
      <c r="N9228" t="s">
        <v>8536</v>
      </c>
      <c r="O9228" t="s">
        <v>9107</v>
      </c>
      <c r="P9228" t="s">
        <v>8550</v>
      </c>
      <c r="Q9228">
        <v>77803</v>
      </c>
      <c r="R9228" t="s">
        <v>8551</v>
      </c>
      <c r="S9228" t="s">
        <v>7824</v>
      </c>
      <c r="T9228" t="s">
        <v>7744</v>
      </c>
    </row>
    <row r="9229" spans="1:20" x14ac:dyDescent="0.25">
      <c r="A9229" t="s">
        <v>7269</v>
      </c>
      <c r="B9229" s="2">
        <v>42813</v>
      </c>
      <c r="C9229" s="2">
        <v>42818</v>
      </c>
      <c r="D9229" t="s">
        <v>19</v>
      </c>
      <c r="E9229" t="s">
        <v>2013</v>
      </c>
      <c r="F9229" t="s">
        <v>3087</v>
      </c>
      <c r="G9229" s="1">
        <v>38136</v>
      </c>
      <c r="H9229">
        <v>7</v>
      </c>
      <c r="I9229">
        <v>0</v>
      </c>
      <c r="J9229" s="1">
        <v>1067808</v>
      </c>
      <c r="K9229" t="s">
        <v>9128</v>
      </c>
      <c r="L9229" t="s">
        <v>9144</v>
      </c>
      <c r="M9229" t="s">
        <v>10424</v>
      </c>
      <c r="N9229" t="s">
        <v>8536</v>
      </c>
      <c r="O9229" t="s">
        <v>8540</v>
      </c>
      <c r="P9229" t="s">
        <v>8541</v>
      </c>
      <c r="Q9229">
        <v>90008</v>
      </c>
      <c r="R9229" t="s">
        <v>8542</v>
      </c>
      <c r="S9229" t="s">
        <v>8171</v>
      </c>
      <c r="T9229" t="s">
        <v>7738</v>
      </c>
    </row>
    <row r="9230" spans="1:20" x14ac:dyDescent="0.25">
      <c r="A9230" t="s">
        <v>7270</v>
      </c>
      <c r="B9230" s="2">
        <v>41946</v>
      </c>
      <c r="C9230" s="2">
        <v>41946</v>
      </c>
      <c r="D9230" t="s">
        <v>654</v>
      </c>
      <c r="E9230" t="s">
        <v>1982</v>
      </c>
      <c r="F9230" t="s">
        <v>126</v>
      </c>
      <c r="G9230" s="1">
        <v>672</v>
      </c>
      <c r="H9230">
        <v>4</v>
      </c>
      <c r="I9230">
        <v>0</v>
      </c>
      <c r="J9230" s="1">
        <v>336</v>
      </c>
      <c r="K9230" t="s">
        <v>9128</v>
      </c>
      <c r="L9230" t="s">
        <v>9137</v>
      </c>
      <c r="M9230" t="s">
        <v>9199</v>
      </c>
      <c r="N9230" t="s">
        <v>8536</v>
      </c>
      <c r="O9230" t="s">
        <v>8540</v>
      </c>
      <c r="P9230" t="s">
        <v>8541</v>
      </c>
      <c r="Q9230">
        <v>90049</v>
      </c>
      <c r="R9230" t="s">
        <v>8542</v>
      </c>
      <c r="S9230" t="s">
        <v>8164</v>
      </c>
      <c r="T9230" t="s">
        <v>7744</v>
      </c>
    </row>
    <row r="9231" spans="1:20" x14ac:dyDescent="0.25">
      <c r="A9231" t="s">
        <v>7271</v>
      </c>
      <c r="B9231" s="2">
        <v>42939</v>
      </c>
      <c r="C9231" s="2">
        <v>42942</v>
      </c>
      <c r="D9231" t="s">
        <v>79</v>
      </c>
      <c r="E9231" t="s">
        <v>67</v>
      </c>
      <c r="F9231" t="s">
        <v>1825</v>
      </c>
      <c r="G9231" s="1">
        <v>15192</v>
      </c>
      <c r="H9231">
        <v>3</v>
      </c>
      <c r="I9231">
        <v>2</v>
      </c>
      <c r="J9231" s="1">
        <v>55071</v>
      </c>
      <c r="K9231" t="s">
        <v>9128</v>
      </c>
      <c r="L9231" t="s">
        <v>9142</v>
      </c>
      <c r="M9231" t="s">
        <v>9988</v>
      </c>
      <c r="N9231" t="s">
        <v>8536</v>
      </c>
      <c r="O9231" t="s">
        <v>8540</v>
      </c>
      <c r="P9231" t="s">
        <v>8541</v>
      </c>
      <c r="Q9231">
        <v>90045</v>
      </c>
      <c r="R9231" t="s">
        <v>8542</v>
      </c>
      <c r="S9231" t="s">
        <v>7752</v>
      </c>
      <c r="T9231" t="s">
        <v>7736</v>
      </c>
    </row>
    <row r="9232" spans="1:20" x14ac:dyDescent="0.25">
      <c r="A9232" t="s">
        <v>7271</v>
      </c>
      <c r="B9232" s="2">
        <v>42939</v>
      </c>
      <c r="C9232" s="2">
        <v>42942</v>
      </c>
      <c r="D9232" t="s">
        <v>79</v>
      </c>
      <c r="E9232" t="s">
        <v>67</v>
      </c>
      <c r="F9232" t="s">
        <v>2395</v>
      </c>
      <c r="G9232" s="1">
        <v>5832</v>
      </c>
      <c r="H9232">
        <v>9</v>
      </c>
      <c r="I9232">
        <v>0</v>
      </c>
      <c r="J9232" s="1">
        <v>279936</v>
      </c>
      <c r="K9232" t="s">
        <v>9128</v>
      </c>
      <c r="L9232" t="s">
        <v>9148</v>
      </c>
      <c r="M9232" t="s">
        <v>10199</v>
      </c>
      <c r="N9232" t="s">
        <v>8536</v>
      </c>
      <c r="O9232" t="s">
        <v>8540</v>
      </c>
      <c r="P9232" t="s">
        <v>8541</v>
      </c>
      <c r="Q9232">
        <v>90045</v>
      </c>
      <c r="R9232" t="s">
        <v>8542</v>
      </c>
      <c r="S9232" t="s">
        <v>7752</v>
      </c>
      <c r="T9232" t="s">
        <v>7736</v>
      </c>
    </row>
    <row r="9233" spans="1:20" x14ac:dyDescent="0.25">
      <c r="A9233" t="s">
        <v>7272</v>
      </c>
      <c r="B9233" s="2">
        <v>42000</v>
      </c>
      <c r="C9233" s="2">
        <v>42004</v>
      </c>
      <c r="D9233" t="s">
        <v>19</v>
      </c>
      <c r="E9233" t="s">
        <v>1147</v>
      </c>
      <c r="F9233" t="s">
        <v>243</v>
      </c>
      <c r="G9233" s="1">
        <v>946764</v>
      </c>
      <c r="H9233">
        <v>6</v>
      </c>
      <c r="I9233">
        <v>7</v>
      </c>
      <c r="J9233" s="1">
        <v>-6942936</v>
      </c>
      <c r="K9233" t="s">
        <v>9128</v>
      </c>
      <c r="L9233" t="s">
        <v>9142</v>
      </c>
      <c r="M9233" t="s">
        <v>9255</v>
      </c>
      <c r="N9233" t="s">
        <v>8536</v>
      </c>
      <c r="O9233" t="s">
        <v>8608</v>
      </c>
      <c r="P9233" t="s">
        <v>8581</v>
      </c>
      <c r="Q9233">
        <v>85023</v>
      </c>
      <c r="R9233" t="s">
        <v>8542</v>
      </c>
      <c r="S9233" t="s">
        <v>7999</v>
      </c>
      <c r="T9233" t="s">
        <v>7736</v>
      </c>
    </row>
    <row r="9234" spans="1:20" x14ac:dyDescent="0.25">
      <c r="A9234" t="s">
        <v>7273</v>
      </c>
      <c r="B9234" s="2">
        <v>42615</v>
      </c>
      <c r="C9234" s="2">
        <v>42619</v>
      </c>
      <c r="D9234" t="s">
        <v>19</v>
      </c>
      <c r="E9234" t="s">
        <v>1040</v>
      </c>
      <c r="F9234" t="s">
        <v>2656</v>
      </c>
      <c r="G9234" s="1">
        <v>9468</v>
      </c>
      <c r="H9234">
        <v>9</v>
      </c>
      <c r="I9234">
        <v>0</v>
      </c>
      <c r="J9234" s="1">
        <v>312444</v>
      </c>
      <c r="K9234" t="s">
        <v>9123</v>
      </c>
      <c r="L9234" t="s">
        <v>9135</v>
      </c>
      <c r="M9234" t="s">
        <v>10291</v>
      </c>
      <c r="N9234" t="s">
        <v>8536</v>
      </c>
      <c r="O9234" t="s">
        <v>8540</v>
      </c>
      <c r="P9234" t="s">
        <v>8541</v>
      </c>
      <c r="Q9234">
        <v>90036</v>
      </c>
      <c r="R9234" t="s">
        <v>8542</v>
      </c>
      <c r="S9234" t="s">
        <v>7973</v>
      </c>
      <c r="T9234" t="s">
        <v>7736</v>
      </c>
    </row>
    <row r="9235" spans="1:20" x14ac:dyDescent="0.25">
      <c r="A9235" t="s">
        <v>7273</v>
      </c>
      <c r="B9235" s="2">
        <v>42615</v>
      </c>
      <c r="C9235" s="2">
        <v>42619</v>
      </c>
      <c r="D9235" t="s">
        <v>19</v>
      </c>
      <c r="E9235" t="s">
        <v>1040</v>
      </c>
      <c r="F9235" t="s">
        <v>4057</v>
      </c>
      <c r="G9235" s="1">
        <v>2367</v>
      </c>
      <c r="H9235">
        <v>3</v>
      </c>
      <c r="I9235">
        <v>0</v>
      </c>
      <c r="J9235" s="1">
        <v>9468</v>
      </c>
      <c r="K9235" t="s">
        <v>9128</v>
      </c>
      <c r="L9235" t="s">
        <v>9133</v>
      </c>
      <c r="M9235" t="s">
        <v>10663</v>
      </c>
      <c r="N9235" t="s">
        <v>8536</v>
      </c>
      <c r="O9235" t="s">
        <v>8540</v>
      </c>
      <c r="P9235" t="s">
        <v>8541</v>
      </c>
      <c r="Q9235">
        <v>90036</v>
      </c>
      <c r="R9235" t="s">
        <v>8542</v>
      </c>
      <c r="S9235" t="s">
        <v>7973</v>
      </c>
      <c r="T9235" t="s">
        <v>7736</v>
      </c>
    </row>
    <row r="9236" spans="1:20" x14ac:dyDescent="0.25">
      <c r="A9236" t="s">
        <v>7273</v>
      </c>
      <c r="B9236" s="2">
        <v>42615</v>
      </c>
      <c r="C9236" s="2">
        <v>42619</v>
      </c>
      <c r="D9236" t="s">
        <v>19</v>
      </c>
      <c r="E9236" t="s">
        <v>1040</v>
      </c>
      <c r="F9236" t="s">
        <v>1322</v>
      </c>
      <c r="G9236" s="1">
        <v>1091168</v>
      </c>
      <c r="H9236">
        <v>4</v>
      </c>
      <c r="I9236">
        <v>2</v>
      </c>
      <c r="J9236" s="1">
        <v>68198</v>
      </c>
      <c r="K9236" t="s">
        <v>9139</v>
      </c>
      <c r="L9236" t="s">
        <v>9140</v>
      </c>
      <c r="M9236" t="s">
        <v>9776</v>
      </c>
      <c r="N9236" t="s">
        <v>8536</v>
      </c>
      <c r="O9236" t="s">
        <v>8540</v>
      </c>
      <c r="P9236" t="s">
        <v>8541</v>
      </c>
      <c r="Q9236">
        <v>90036</v>
      </c>
      <c r="R9236" t="s">
        <v>8542</v>
      </c>
      <c r="S9236" t="s">
        <v>7973</v>
      </c>
      <c r="T9236" t="s">
        <v>7736</v>
      </c>
    </row>
    <row r="9237" spans="1:20" x14ac:dyDescent="0.25">
      <c r="A9237" t="s">
        <v>7273</v>
      </c>
      <c r="B9237" s="2">
        <v>42615</v>
      </c>
      <c r="C9237" s="2">
        <v>42619</v>
      </c>
      <c r="D9237" t="s">
        <v>19</v>
      </c>
      <c r="E9237" t="s">
        <v>1040</v>
      </c>
      <c r="F9237" t="s">
        <v>2532</v>
      </c>
      <c r="G9237" s="1">
        <v>1869</v>
      </c>
      <c r="H9237">
        <v>7</v>
      </c>
      <c r="I9237">
        <v>0</v>
      </c>
      <c r="J9237" s="1">
        <v>52332</v>
      </c>
      <c r="K9237" t="s">
        <v>9128</v>
      </c>
      <c r="L9237" t="s">
        <v>9137</v>
      </c>
      <c r="M9237" t="s">
        <v>10247</v>
      </c>
      <c r="N9237" t="s">
        <v>8536</v>
      </c>
      <c r="O9237" t="s">
        <v>8540</v>
      </c>
      <c r="P9237" t="s">
        <v>8541</v>
      </c>
      <c r="Q9237">
        <v>90036</v>
      </c>
      <c r="R9237" t="s">
        <v>8542</v>
      </c>
      <c r="S9237" t="s">
        <v>7973</v>
      </c>
      <c r="T9237" t="s">
        <v>7736</v>
      </c>
    </row>
    <row r="9238" spans="1:20" x14ac:dyDescent="0.25">
      <c r="A9238" t="s">
        <v>7273</v>
      </c>
      <c r="B9238" s="2">
        <v>42615</v>
      </c>
      <c r="C9238" s="2">
        <v>42619</v>
      </c>
      <c r="D9238" t="s">
        <v>19</v>
      </c>
      <c r="E9238" t="s">
        <v>1040</v>
      </c>
      <c r="F9238" t="s">
        <v>30</v>
      </c>
      <c r="G9238" s="1">
        <v>568728</v>
      </c>
      <c r="H9238">
        <v>3</v>
      </c>
      <c r="I9238">
        <v>2</v>
      </c>
      <c r="J9238" s="1">
        <v>284364</v>
      </c>
      <c r="K9238" t="s">
        <v>9123</v>
      </c>
      <c r="L9238" t="s">
        <v>9131</v>
      </c>
      <c r="M9238" t="s">
        <v>9146</v>
      </c>
      <c r="N9238" t="s">
        <v>8536</v>
      </c>
      <c r="O9238" t="s">
        <v>8540</v>
      </c>
      <c r="P9238" t="s">
        <v>8541</v>
      </c>
      <c r="Q9238">
        <v>90036</v>
      </c>
      <c r="R9238" t="s">
        <v>8542</v>
      </c>
      <c r="S9238" t="s">
        <v>7973</v>
      </c>
      <c r="T9238" t="s">
        <v>7736</v>
      </c>
    </row>
    <row r="9239" spans="1:20" x14ac:dyDescent="0.25">
      <c r="A9239" t="s">
        <v>7273</v>
      </c>
      <c r="B9239" s="2">
        <v>42615</v>
      </c>
      <c r="C9239" s="2">
        <v>42619</v>
      </c>
      <c r="D9239" t="s">
        <v>19</v>
      </c>
      <c r="E9239" t="s">
        <v>1040</v>
      </c>
      <c r="F9239" t="s">
        <v>3100</v>
      </c>
      <c r="G9239" s="1">
        <v>7312</v>
      </c>
      <c r="H9239">
        <v>1</v>
      </c>
      <c r="I9239">
        <v>2</v>
      </c>
      <c r="J9239" s="1">
        <v>25592</v>
      </c>
      <c r="K9239" t="s">
        <v>9128</v>
      </c>
      <c r="L9239" t="s">
        <v>9142</v>
      </c>
      <c r="M9239" t="s">
        <v>10431</v>
      </c>
      <c r="N9239" t="s">
        <v>8536</v>
      </c>
      <c r="O9239" t="s">
        <v>8540</v>
      </c>
      <c r="P9239" t="s">
        <v>8541</v>
      </c>
      <c r="Q9239">
        <v>90036</v>
      </c>
      <c r="R9239" t="s">
        <v>8542</v>
      </c>
      <c r="S9239" t="s">
        <v>7973</v>
      </c>
      <c r="T9239" t="s">
        <v>7736</v>
      </c>
    </row>
    <row r="9240" spans="1:20" x14ac:dyDescent="0.25">
      <c r="A9240" t="s">
        <v>7274</v>
      </c>
      <c r="B9240" s="2">
        <v>42777</v>
      </c>
      <c r="C9240" s="2">
        <v>42780</v>
      </c>
      <c r="D9240" t="s">
        <v>79</v>
      </c>
      <c r="E9240" t="s">
        <v>2841</v>
      </c>
      <c r="F9240" t="s">
        <v>1551</v>
      </c>
      <c r="G9240" s="1">
        <v>147568</v>
      </c>
      <c r="H9240">
        <v>2</v>
      </c>
      <c r="I9240">
        <v>2</v>
      </c>
      <c r="J9240" s="1">
        <v>-36892</v>
      </c>
      <c r="K9240" t="s">
        <v>9123</v>
      </c>
      <c r="L9240" t="s">
        <v>9135</v>
      </c>
      <c r="M9240" t="s">
        <v>9874</v>
      </c>
      <c r="N9240" t="s">
        <v>8536</v>
      </c>
      <c r="O9240" t="s">
        <v>8603</v>
      </c>
      <c r="P9240" t="s">
        <v>8604</v>
      </c>
      <c r="Q9240">
        <v>43229</v>
      </c>
      <c r="R9240" t="s">
        <v>8561</v>
      </c>
      <c r="S9240" t="s">
        <v>8308</v>
      </c>
      <c r="T9240" t="s">
        <v>7736</v>
      </c>
    </row>
    <row r="9241" spans="1:20" x14ac:dyDescent="0.25">
      <c r="A9241" t="s">
        <v>7275</v>
      </c>
      <c r="B9241" s="2">
        <v>43035</v>
      </c>
      <c r="C9241" s="2">
        <v>43041</v>
      </c>
      <c r="D9241" t="s">
        <v>19</v>
      </c>
      <c r="E9241" t="s">
        <v>1059</v>
      </c>
      <c r="F9241" t="s">
        <v>1884</v>
      </c>
      <c r="G9241" s="1">
        <v>56784</v>
      </c>
      <c r="H9241">
        <v>7</v>
      </c>
      <c r="I9241">
        <v>2</v>
      </c>
      <c r="J9241" s="1">
        <v>205842</v>
      </c>
      <c r="K9241" t="s">
        <v>9128</v>
      </c>
      <c r="L9241" t="s">
        <v>9148</v>
      </c>
      <c r="M9241" t="s">
        <v>9172</v>
      </c>
      <c r="N9241" t="s">
        <v>8536</v>
      </c>
      <c r="O9241" t="s">
        <v>8900</v>
      </c>
      <c r="P9241" t="s">
        <v>8544</v>
      </c>
      <c r="Q9241">
        <v>32303</v>
      </c>
      <c r="R9241" t="s">
        <v>8539</v>
      </c>
      <c r="S9241" t="s">
        <v>7978</v>
      </c>
      <c r="T9241" t="s">
        <v>7738</v>
      </c>
    </row>
    <row r="9242" spans="1:20" x14ac:dyDescent="0.25">
      <c r="A9242" t="s">
        <v>7275</v>
      </c>
      <c r="B9242" s="2">
        <v>43035</v>
      </c>
      <c r="C9242" s="2">
        <v>43041</v>
      </c>
      <c r="D9242" t="s">
        <v>19</v>
      </c>
      <c r="E9242" t="s">
        <v>1059</v>
      </c>
      <c r="F9242" t="s">
        <v>1699</v>
      </c>
      <c r="G9242" s="1">
        <v>5607</v>
      </c>
      <c r="H9242">
        <v>3</v>
      </c>
      <c r="I9242">
        <v>7</v>
      </c>
      <c r="J9242" s="1">
        <v>-39249</v>
      </c>
      <c r="K9242" t="s">
        <v>9128</v>
      </c>
      <c r="L9242" t="s">
        <v>9142</v>
      </c>
      <c r="M9242" t="s">
        <v>9934</v>
      </c>
      <c r="N9242" t="s">
        <v>8536</v>
      </c>
      <c r="O9242" t="s">
        <v>8900</v>
      </c>
      <c r="P9242" t="s">
        <v>8544</v>
      </c>
      <c r="Q9242">
        <v>32303</v>
      </c>
      <c r="R9242" t="s">
        <v>8539</v>
      </c>
      <c r="S9242" t="s">
        <v>7978</v>
      </c>
      <c r="T9242" t="s">
        <v>7738</v>
      </c>
    </row>
    <row r="9243" spans="1:20" x14ac:dyDescent="0.25">
      <c r="A9243" t="s">
        <v>7275</v>
      </c>
      <c r="B9243" s="2">
        <v>43035</v>
      </c>
      <c r="C9243" s="2">
        <v>43041</v>
      </c>
      <c r="D9243" t="s">
        <v>19</v>
      </c>
      <c r="E9243" t="s">
        <v>1059</v>
      </c>
      <c r="F9243" t="s">
        <v>897</v>
      </c>
      <c r="G9243" s="1">
        <v>6576</v>
      </c>
      <c r="H9243">
        <v>3</v>
      </c>
      <c r="I9243">
        <v>2</v>
      </c>
      <c r="J9243" s="1">
        <v>5754</v>
      </c>
      <c r="K9243" t="s">
        <v>9128</v>
      </c>
      <c r="L9243" t="s">
        <v>9137</v>
      </c>
      <c r="M9243" t="s">
        <v>9589</v>
      </c>
      <c r="N9243" t="s">
        <v>8536</v>
      </c>
      <c r="O9243" t="s">
        <v>8900</v>
      </c>
      <c r="P9243" t="s">
        <v>8544</v>
      </c>
      <c r="Q9243">
        <v>32303</v>
      </c>
      <c r="R9243" t="s">
        <v>8539</v>
      </c>
      <c r="S9243" t="s">
        <v>7978</v>
      </c>
      <c r="T9243" t="s">
        <v>7738</v>
      </c>
    </row>
    <row r="9244" spans="1:20" x14ac:dyDescent="0.25">
      <c r="A9244" t="s">
        <v>7276</v>
      </c>
      <c r="B9244" s="2">
        <v>41829</v>
      </c>
      <c r="C9244" s="2">
        <v>41834</v>
      </c>
      <c r="D9244" t="s">
        <v>19</v>
      </c>
      <c r="E9244" t="s">
        <v>1243</v>
      </c>
      <c r="F9244" t="s">
        <v>208</v>
      </c>
      <c r="G9244" s="1">
        <v>14304</v>
      </c>
      <c r="H9244">
        <v>6</v>
      </c>
      <c r="I9244">
        <v>2</v>
      </c>
      <c r="J9244" s="1">
        <v>46488</v>
      </c>
      <c r="K9244" t="s">
        <v>9128</v>
      </c>
      <c r="L9244" t="s">
        <v>9142</v>
      </c>
      <c r="M9244" t="s">
        <v>9238</v>
      </c>
      <c r="N9244" t="s">
        <v>8536</v>
      </c>
      <c r="O9244" t="s">
        <v>8556</v>
      </c>
      <c r="P9244" t="s">
        <v>8541</v>
      </c>
      <c r="Q9244">
        <v>94122</v>
      </c>
      <c r="R9244" t="s">
        <v>8542</v>
      </c>
      <c r="S9244" t="s">
        <v>8022</v>
      </c>
      <c r="T9244" t="s">
        <v>7744</v>
      </c>
    </row>
    <row r="9245" spans="1:20" x14ac:dyDescent="0.25">
      <c r="A9245" t="s">
        <v>7276</v>
      </c>
      <c r="B9245" s="2">
        <v>41829</v>
      </c>
      <c r="C9245" s="2">
        <v>41834</v>
      </c>
      <c r="D9245" t="s">
        <v>19</v>
      </c>
      <c r="E9245" t="s">
        <v>1243</v>
      </c>
      <c r="F9245" t="s">
        <v>4274</v>
      </c>
      <c r="G9245" s="1">
        <v>119833</v>
      </c>
      <c r="H9245">
        <v>1</v>
      </c>
      <c r="I9245">
        <v>15</v>
      </c>
      <c r="J9245" s="1">
        <v>7049</v>
      </c>
      <c r="K9245" t="s">
        <v>9123</v>
      </c>
      <c r="L9245" t="s">
        <v>9124</v>
      </c>
      <c r="M9245" t="s">
        <v>10709</v>
      </c>
      <c r="N9245" t="s">
        <v>8536</v>
      </c>
      <c r="O9245" t="s">
        <v>8556</v>
      </c>
      <c r="P9245" t="s">
        <v>8541</v>
      </c>
      <c r="Q9245">
        <v>94122</v>
      </c>
      <c r="R9245" t="s">
        <v>8542</v>
      </c>
      <c r="S9245" t="s">
        <v>8022</v>
      </c>
      <c r="T9245" t="s">
        <v>7744</v>
      </c>
    </row>
    <row r="9246" spans="1:20" x14ac:dyDescent="0.25">
      <c r="A9246" t="s">
        <v>7276</v>
      </c>
      <c r="B9246" s="2">
        <v>41829</v>
      </c>
      <c r="C9246" s="2">
        <v>41834</v>
      </c>
      <c r="D9246" t="s">
        <v>19</v>
      </c>
      <c r="E9246" t="s">
        <v>1243</v>
      </c>
      <c r="F9246" t="s">
        <v>2359</v>
      </c>
      <c r="G9246" s="1">
        <v>556</v>
      </c>
      <c r="H9246">
        <v>2</v>
      </c>
      <c r="I9246">
        <v>0</v>
      </c>
      <c r="J9246" s="1">
        <v>2224</v>
      </c>
      <c r="K9246" t="s">
        <v>9128</v>
      </c>
      <c r="L9246" t="s">
        <v>9137</v>
      </c>
      <c r="M9246" t="s">
        <v>10184</v>
      </c>
      <c r="N9246" t="s">
        <v>8536</v>
      </c>
      <c r="O9246" t="s">
        <v>8556</v>
      </c>
      <c r="P9246" t="s">
        <v>8541</v>
      </c>
      <c r="Q9246">
        <v>94122</v>
      </c>
      <c r="R9246" t="s">
        <v>8542</v>
      </c>
      <c r="S9246" t="s">
        <v>8022</v>
      </c>
      <c r="T9246" t="s">
        <v>7744</v>
      </c>
    </row>
    <row r="9247" spans="1:20" x14ac:dyDescent="0.25">
      <c r="A9247" t="s">
        <v>7276</v>
      </c>
      <c r="B9247" s="2">
        <v>41829</v>
      </c>
      <c r="C9247" s="2">
        <v>41834</v>
      </c>
      <c r="D9247" t="s">
        <v>19</v>
      </c>
      <c r="E9247" t="s">
        <v>1243</v>
      </c>
      <c r="F9247" t="s">
        <v>34</v>
      </c>
      <c r="G9247" s="1">
        <v>324</v>
      </c>
      <c r="H9247">
        <v>5</v>
      </c>
      <c r="I9247">
        <v>0</v>
      </c>
      <c r="J9247" s="1">
        <v>15552</v>
      </c>
      <c r="K9247" t="s">
        <v>9128</v>
      </c>
      <c r="L9247" t="s">
        <v>9148</v>
      </c>
      <c r="M9247" t="s">
        <v>9149</v>
      </c>
      <c r="N9247" t="s">
        <v>8536</v>
      </c>
      <c r="O9247" t="s">
        <v>8556</v>
      </c>
      <c r="P9247" t="s">
        <v>8541</v>
      </c>
      <c r="Q9247">
        <v>94122</v>
      </c>
      <c r="R9247" t="s">
        <v>8542</v>
      </c>
      <c r="S9247" t="s">
        <v>8022</v>
      </c>
      <c r="T9247" t="s">
        <v>7744</v>
      </c>
    </row>
    <row r="9248" spans="1:20" x14ac:dyDescent="0.25">
      <c r="A9248" t="s">
        <v>7277</v>
      </c>
      <c r="B9248" s="2">
        <v>42877</v>
      </c>
      <c r="C9248" s="2">
        <v>42881</v>
      </c>
      <c r="D9248" t="s">
        <v>19</v>
      </c>
      <c r="E9248" t="s">
        <v>3532</v>
      </c>
      <c r="F9248" t="s">
        <v>560</v>
      </c>
      <c r="G9248" s="1">
        <v>984</v>
      </c>
      <c r="H9248">
        <v>3</v>
      </c>
      <c r="I9248">
        <v>0</v>
      </c>
      <c r="J9248" s="1">
        <v>28536</v>
      </c>
      <c r="K9248" t="s">
        <v>9128</v>
      </c>
      <c r="L9248" t="s">
        <v>9137</v>
      </c>
      <c r="M9248" t="s">
        <v>9420</v>
      </c>
      <c r="N9248" t="s">
        <v>8536</v>
      </c>
      <c r="O9248" t="s">
        <v>8556</v>
      </c>
      <c r="P9248" t="s">
        <v>8541</v>
      </c>
      <c r="Q9248">
        <v>94109</v>
      </c>
      <c r="R9248" t="s">
        <v>8542</v>
      </c>
      <c r="S9248" t="s">
        <v>8403</v>
      </c>
      <c r="T9248" t="s">
        <v>7744</v>
      </c>
    </row>
    <row r="9249" spans="1:20" x14ac:dyDescent="0.25">
      <c r="A9249" t="s">
        <v>7277</v>
      </c>
      <c r="B9249" s="2">
        <v>42877</v>
      </c>
      <c r="C9249" s="2">
        <v>42881</v>
      </c>
      <c r="D9249" t="s">
        <v>19</v>
      </c>
      <c r="E9249" t="s">
        <v>3532</v>
      </c>
      <c r="F9249" t="s">
        <v>649</v>
      </c>
      <c r="G9249" s="1">
        <v>278</v>
      </c>
      <c r="H9249">
        <v>1</v>
      </c>
      <c r="I9249">
        <v>0</v>
      </c>
      <c r="J9249" s="1">
        <v>7228</v>
      </c>
      <c r="K9249" t="s">
        <v>9128</v>
      </c>
      <c r="L9249" t="s">
        <v>9137</v>
      </c>
      <c r="M9249" t="s">
        <v>9466</v>
      </c>
      <c r="N9249" t="s">
        <v>8536</v>
      </c>
      <c r="O9249" t="s">
        <v>8556</v>
      </c>
      <c r="P9249" t="s">
        <v>8541</v>
      </c>
      <c r="Q9249">
        <v>94109</v>
      </c>
      <c r="R9249" t="s">
        <v>8542</v>
      </c>
      <c r="S9249" t="s">
        <v>8403</v>
      </c>
      <c r="T9249" t="s">
        <v>7744</v>
      </c>
    </row>
    <row r="9250" spans="1:20" x14ac:dyDescent="0.25">
      <c r="A9250" t="s">
        <v>7278</v>
      </c>
      <c r="B9250" s="2">
        <v>42684</v>
      </c>
      <c r="C9250" s="2">
        <v>42688</v>
      </c>
      <c r="D9250" t="s">
        <v>19</v>
      </c>
      <c r="E9250" t="s">
        <v>1560</v>
      </c>
      <c r="F9250" t="s">
        <v>510</v>
      </c>
      <c r="G9250" s="1">
        <v>364</v>
      </c>
      <c r="H9250">
        <v>1</v>
      </c>
      <c r="I9250">
        <v>2</v>
      </c>
      <c r="J9250" s="1">
        <v>1365</v>
      </c>
      <c r="K9250" t="s">
        <v>9128</v>
      </c>
      <c r="L9250" t="s">
        <v>9142</v>
      </c>
      <c r="M9250" t="s">
        <v>9390</v>
      </c>
      <c r="N9250" t="s">
        <v>8536</v>
      </c>
      <c r="O9250" t="s">
        <v>8576</v>
      </c>
      <c r="P9250" t="s">
        <v>8577</v>
      </c>
      <c r="Q9250">
        <v>10009</v>
      </c>
      <c r="R9250" t="s">
        <v>8561</v>
      </c>
      <c r="S9250" t="s">
        <v>8087</v>
      </c>
      <c r="T9250" t="s">
        <v>7736</v>
      </c>
    </row>
    <row r="9251" spans="1:20" x14ac:dyDescent="0.25">
      <c r="A9251" t="s">
        <v>7278</v>
      </c>
      <c r="B9251" s="2">
        <v>42684</v>
      </c>
      <c r="C9251" s="2">
        <v>42688</v>
      </c>
      <c r="D9251" t="s">
        <v>19</v>
      </c>
      <c r="E9251" t="s">
        <v>1560</v>
      </c>
      <c r="F9251" t="s">
        <v>3430</v>
      </c>
      <c r="G9251" s="1">
        <v>88193</v>
      </c>
      <c r="H9251">
        <v>7</v>
      </c>
      <c r="I9251">
        <v>0</v>
      </c>
      <c r="J9251" s="1">
        <v>2204825</v>
      </c>
      <c r="K9251" t="s">
        <v>9139</v>
      </c>
      <c r="L9251" t="s">
        <v>9140</v>
      </c>
      <c r="M9251" t="s">
        <v>10531</v>
      </c>
      <c r="N9251" t="s">
        <v>8536</v>
      </c>
      <c r="O9251" t="s">
        <v>8576</v>
      </c>
      <c r="P9251" t="s">
        <v>8577</v>
      </c>
      <c r="Q9251">
        <v>10009</v>
      </c>
      <c r="R9251" t="s">
        <v>8561</v>
      </c>
      <c r="S9251" t="s">
        <v>8087</v>
      </c>
      <c r="T9251" t="s">
        <v>7736</v>
      </c>
    </row>
    <row r="9252" spans="1:20" x14ac:dyDescent="0.25">
      <c r="A9252" t="s">
        <v>7279</v>
      </c>
      <c r="B9252" s="2">
        <v>42706</v>
      </c>
      <c r="C9252" s="2">
        <v>42710</v>
      </c>
      <c r="D9252" t="s">
        <v>19</v>
      </c>
      <c r="E9252" t="s">
        <v>2150</v>
      </c>
      <c r="F9252" t="s">
        <v>1005</v>
      </c>
      <c r="G9252" s="1">
        <v>11584</v>
      </c>
      <c r="H9252">
        <v>8</v>
      </c>
      <c r="I9252">
        <v>0</v>
      </c>
      <c r="J9252" s="1">
        <v>544448</v>
      </c>
      <c r="K9252" t="s">
        <v>9128</v>
      </c>
      <c r="L9252" t="s">
        <v>9142</v>
      </c>
      <c r="M9252" t="s">
        <v>9636</v>
      </c>
      <c r="N9252" t="s">
        <v>8536</v>
      </c>
      <c r="O9252" t="s">
        <v>8874</v>
      </c>
      <c r="P9252" t="s">
        <v>8602</v>
      </c>
      <c r="Q9252">
        <v>52302</v>
      </c>
      <c r="R9252" t="s">
        <v>8551</v>
      </c>
      <c r="S9252" t="s">
        <v>8201</v>
      </c>
      <c r="T9252" t="s">
        <v>7738</v>
      </c>
    </row>
    <row r="9253" spans="1:20" x14ac:dyDescent="0.25">
      <c r="A9253" t="s">
        <v>7280</v>
      </c>
      <c r="B9253" s="2">
        <v>42796</v>
      </c>
      <c r="C9253" s="2">
        <v>42802</v>
      </c>
      <c r="D9253" t="s">
        <v>19</v>
      </c>
      <c r="E9253" t="s">
        <v>3259</v>
      </c>
      <c r="F9253" t="s">
        <v>2404</v>
      </c>
      <c r="G9253" s="1">
        <v>107648</v>
      </c>
      <c r="H9253">
        <v>2</v>
      </c>
      <c r="I9253">
        <v>2</v>
      </c>
      <c r="J9253" s="1">
        <v>3364</v>
      </c>
      <c r="K9253" t="s">
        <v>9128</v>
      </c>
      <c r="L9253" t="s">
        <v>9142</v>
      </c>
      <c r="M9253" t="s">
        <v>10203</v>
      </c>
      <c r="N9253" t="s">
        <v>8536</v>
      </c>
      <c r="O9253" t="s">
        <v>8540</v>
      </c>
      <c r="P9253" t="s">
        <v>8541</v>
      </c>
      <c r="Q9253">
        <v>90008</v>
      </c>
      <c r="R9253" t="s">
        <v>8542</v>
      </c>
      <c r="S9253" t="s">
        <v>8367</v>
      </c>
      <c r="T9253" t="s">
        <v>7738</v>
      </c>
    </row>
    <row r="9254" spans="1:20" x14ac:dyDescent="0.25">
      <c r="A9254" t="s">
        <v>7281</v>
      </c>
      <c r="B9254" s="2">
        <v>43001</v>
      </c>
      <c r="C9254" s="2">
        <v>43003</v>
      </c>
      <c r="D9254" t="s">
        <v>11</v>
      </c>
      <c r="E9254" t="s">
        <v>5460</v>
      </c>
      <c r="F9254" t="s">
        <v>2809</v>
      </c>
      <c r="G9254" s="1">
        <v>19995</v>
      </c>
      <c r="H9254">
        <v>5</v>
      </c>
      <c r="I9254">
        <v>0</v>
      </c>
      <c r="J9254" s="1">
        <v>63984</v>
      </c>
      <c r="K9254" t="s">
        <v>9139</v>
      </c>
      <c r="L9254" t="s">
        <v>9162</v>
      </c>
      <c r="M9254" t="s">
        <v>10344</v>
      </c>
      <c r="N9254" t="s">
        <v>8536</v>
      </c>
      <c r="O9254" t="s">
        <v>9108</v>
      </c>
      <c r="P9254" t="s">
        <v>8693</v>
      </c>
      <c r="Q9254">
        <v>71603</v>
      </c>
      <c r="R9254" t="s">
        <v>8539</v>
      </c>
      <c r="S9254" t="s">
        <v>8508</v>
      </c>
      <c r="T9254" t="s">
        <v>7736</v>
      </c>
    </row>
    <row r="9255" spans="1:20" x14ac:dyDescent="0.25">
      <c r="A9255" t="s">
        <v>7281</v>
      </c>
      <c r="B9255" s="2">
        <v>43001</v>
      </c>
      <c r="C9255" s="2">
        <v>43003</v>
      </c>
      <c r="D9255" t="s">
        <v>11</v>
      </c>
      <c r="E9255" t="s">
        <v>5460</v>
      </c>
      <c r="F9255" t="s">
        <v>1034</v>
      </c>
      <c r="G9255" s="1">
        <v>1296</v>
      </c>
      <c r="H9255">
        <v>2</v>
      </c>
      <c r="I9255">
        <v>0</v>
      </c>
      <c r="J9255" s="1">
        <v>62208</v>
      </c>
      <c r="K9255" t="s">
        <v>9128</v>
      </c>
      <c r="L9255" t="s">
        <v>9148</v>
      </c>
      <c r="M9255" t="s">
        <v>9649</v>
      </c>
      <c r="N9255" t="s">
        <v>8536</v>
      </c>
      <c r="O9255" t="s">
        <v>9108</v>
      </c>
      <c r="P9255" t="s">
        <v>8693</v>
      </c>
      <c r="Q9255">
        <v>71603</v>
      </c>
      <c r="R9255" t="s">
        <v>8539</v>
      </c>
      <c r="S9255" t="s">
        <v>8508</v>
      </c>
      <c r="T9255" t="s">
        <v>7736</v>
      </c>
    </row>
    <row r="9256" spans="1:20" x14ac:dyDescent="0.25">
      <c r="A9256" t="s">
        <v>7282</v>
      </c>
      <c r="B9256" s="2">
        <v>41681</v>
      </c>
      <c r="C9256" s="2">
        <v>41685</v>
      </c>
      <c r="D9256" t="s">
        <v>11</v>
      </c>
      <c r="E9256" t="s">
        <v>1402</v>
      </c>
      <c r="F9256" t="s">
        <v>135</v>
      </c>
      <c r="G9256" s="1">
        <v>6089</v>
      </c>
      <c r="H9256">
        <v>1</v>
      </c>
      <c r="I9256">
        <v>0</v>
      </c>
      <c r="J9256" s="1">
        <v>152225</v>
      </c>
      <c r="K9256" t="s">
        <v>9123</v>
      </c>
      <c r="L9256" t="s">
        <v>9126</v>
      </c>
      <c r="M9256" t="s">
        <v>9204</v>
      </c>
      <c r="N9256" t="s">
        <v>8536</v>
      </c>
      <c r="O9256" t="s">
        <v>8590</v>
      </c>
      <c r="P9256" t="s">
        <v>8611</v>
      </c>
      <c r="Q9256">
        <v>65203</v>
      </c>
      <c r="R9256" t="s">
        <v>8551</v>
      </c>
      <c r="S9256" t="s">
        <v>8053</v>
      </c>
      <c r="T9256" t="s">
        <v>7736</v>
      </c>
    </row>
    <row r="9257" spans="1:20" x14ac:dyDescent="0.25">
      <c r="A9257" t="s">
        <v>7282</v>
      </c>
      <c r="B9257" s="2">
        <v>41681</v>
      </c>
      <c r="C9257" s="2">
        <v>41685</v>
      </c>
      <c r="D9257" t="s">
        <v>11</v>
      </c>
      <c r="E9257" t="s">
        <v>1402</v>
      </c>
      <c r="F9257" t="s">
        <v>1433</v>
      </c>
      <c r="G9257" s="1">
        <v>1494</v>
      </c>
      <c r="H9257">
        <v>3</v>
      </c>
      <c r="I9257">
        <v>0</v>
      </c>
      <c r="J9257" s="1">
        <v>68724</v>
      </c>
      <c r="K9257" t="s">
        <v>9128</v>
      </c>
      <c r="L9257" t="s">
        <v>9129</v>
      </c>
      <c r="M9257" t="s">
        <v>9828</v>
      </c>
      <c r="N9257" t="s">
        <v>8536</v>
      </c>
      <c r="O9257" t="s">
        <v>8590</v>
      </c>
      <c r="P9257" t="s">
        <v>8611</v>
      </c>
      <c r="Q9257">
        <v>65203</v>
      </c>
      <c r="R9257" t="s">
        <v>8551</v>
      </c>
      <c r="S9257" t="s">
        <v>8053</v>
      </c>
      <c r="T9257" t="s">
        <v>7736</v>
      </c>
    </row>
    <row r="9258" spans="1:20" x14ac:dyDescent="0.25">
      <c r="A9258" t="s">
        <v>7282</v>
      </c>
      <c r="B9258" s="2">
        <v>41681</v>
      </c>
      <c r="C9258" s="2">
        <v>41685</v>
      </c>
      <c r="D9258" t="s">
        <v>11</v>
      </c>
      <c r="E9258" t="s">
        <v>1402</v>
      </c>
      <c r="F9258" t="s">
        <v>1105</v>
      </c>
      <c r="G9258" s="1">
        <v>964</v>
      </c>
      <c r="H9258">
        <v>2</v>
      </c>
      <c r="I9258">
        <v>0</v>
      </c>
      <c r="J9258" s="1">
        <v>44344</v>
      </c>
      <c r="K9258" t="s">
        <v>9128</v>
      </c>
      <c r="L9258" t="s">
        <v>9142</v>
      </c>
      <c r="M9258" t="s">
        <v>9683</v>
      </c>
      <c r="N9258" t="s">
        <v>8536</v>
      </c>
      <c r="O9258" t="s">
        <v>8590</v>
      </c>
      <c r="P9258" t="s">
        <v>8611</v>
      </c>
      <c r="Q9258">
        <v>65203</v>
      </c>
      <c r="R9258" t="s">
        <v>8551</v>
      </c>
      <c r="S9258" t="s">
        <v>8053</v>
      </c>
      <c r="T9258" t="s">
        <v>7736</v>
      </c>
    </row>
    <row r="9259" spans="1:20" x14ac:dyDescent="0.25">
      <c r="A9259" t="s">
        <v>7282</v>
      </c>
      <c r="B9259" s="2">
        <v>41681</v>
      </c>
      <c r="C9259" s="2">
        <v>41685</v>
      </c>
      <c r="D9259" t="s">
        <v>11</v>
      </c>
      <c r="E9259" t="s">
        <v>1402</v>
      </c>
      <c r="F9259" t="s">
        <v>3107</v>
      </c>
      <c r="G9259" s="1">
        <v>33294</v>
      </c>
      <c r="H9259">
        <v>3</v>
      </c>
      <c r="I9259">
        <v>0</v>
      </c>
      <c r="J9259" s="1">
        <v>532704</v>
      </c>
      <c r="K9259" t="s">
        <v>9123</v>
      </c>
      <c r="L9259" t="s">
        <v>9135</v>
      </c>
      <c r="M9259" t="s">
        <v>10434</v>
      </c>
      <c r="N9259" t="s">
        <v>8536</v>
      </c>
      <c r="O9259" t="s">
        <v>8590</v>
      </c>
      <c r="P9259" t="s">
        <v>8611</v>
      </c>
      <c r="Q9259">
        <v>65203</v>
      </c>
      <c r="R9259" t="s">
        <v>8551</v>
      </c>
      <c r="S9259" t="s">
        <v>8053</v>
      </c>
      <c r="T9259" t="s">
        <v>7736</v>
      </c>
    </row>
    <row r="9260" spans="1:20" x14ac:dyDescent="0.25">
      <c r="A9260" t="s">
        <v>7282</v>
      </c>
      <c r="B9260" s="2">
        <v>41681</v>
      </c>
      <c r="C9260" s="2">
        <v>41685</v>
      </c>
      <c r="D9260" t="s">
        <v>11</v>
      </c>
      <c r="E9260" t="s">
        <v>1402</v>
      </c>
      <c r="F9260" t="s">
        <v>145</v>
      </c>
      <c r="G9260" s="1">
        <v>519</v>
      </c>
      <c r="H9260">
        <v>3</v>
      </c>
      <c r="I9260">
        <v>0</v>
      </c>
      <c r="J9260" s="1">
        <v>24393</v>
      </c>
      <c r="K9260" t="s">
        <v>9128</v>
      </c>
      <c r="L9260" t="s">
        <v>9142</v>
      </c>
      <c r="M9260" t="s">
        <v>9208</v>
      </c>
      <c r="N9260" t="s">
        <v>8536</v>
      </c>
      <c r="O9260" t="s">
        <v>8590</v>
      </c>
      <c r="P9260" t="s">
        <v>8611</v>
      </c>
      <c r="Q9260">
        <v>65203</v>
      </c>
      <c r="R9260" t="s">
        <v>8551</v>
      </c>
      <c r="S9260" t="s">
        <v>8053</v>
      </c>
      <c r="T9260" t="s">
        <v>7736</v>
      </c>
    </row>
    <row r="9261" spans="1:20" x14ac:dyDescent="0.25">
      <c r="A9261" t="s">
        <v>7282</v>
      </c>
      <c r="B9261" s="2">
        <v>41681</v>
      </c>
      <c r="C9261" s="2">
        <v>41685</v>
      </c>
      <c r="D9261" t="s">
        <v>11</v>
      </c>
      <c r="E9261" t="s">
        <v>1402</v>
      </c>
      <c r="F9261" t="s">
        <v>1167</v>
      </c>
      <c r="G9261" s="1">
        <v>6496</v>
      </c>
      <c r="H9261">
        <v>2</v>
      </c>
      <c r="I9261">
        <v>0</v>
      </c>
      <c r="J9261" s="1">
        <v>25984</v>
      </c>
      <c r="K9261" t="s">
        <v>9128</v>
      </c>
      <c r="L9261" t="s">
        <v>9133</v>
      </c>
      <c r="M9261" t="s">
        <v>9709</v>
      </c>
      <c r="N9261" t="s">
        <v>8536</v>
      </c>
      <c r="O9261" t="s">
        <v>8590</v>
      </c>
      <c r="P9261" t="s">
        <v>8611</v>
      </c>
      <c r="Q9261">
        <v>65203</v>
      </c>
      <c r="R9261" t="s">
        <v>8551</v>
      </c>
      <c r="S9261" t="s">
        <v>8053</v>
      </c>
      <c r="T9261" t="s">
        <v>7736</v>
      </c>
    </row>
    <row r="9262" spans="1:20" x14ac:dyDescent="0.25">
      <c r="A9262" t="s">
        <v>7283</v>
      </c>
      <c r="B9262" s="2">
        <v>43050</v>
      </c>
      <c r="C9262" s="2">
        <v>43053</v>
      </c>
      <c r="D9262" t="s">
        <v>11</v>
      </c>
      <c r="E9262" t="s">
        <v>636</v>
      </c>
      <c r="F9262" t="s">
        <v>5505</v>
      </c>
      <c r="G9262" s="1">
        <v>255</v>
      </c>
      <c r="H9262">
        <v>3</v>
      </c>
      <c r="I9262">
        <v>0</v>
      </c>
      <c r="J9262" s="1">
        <v>663</v>
      </c>
      <c r="K9262" t="s">
        <v>9128</v>
      </c>
      <c r="L9262" t="s">
        <v>9273</v>
      </c>
      <c r="M9262" t="s">
        <v>10869</v>
      </c>
      <c r="N9262" t="s">
        <v>8536</v>
      </c>
      <c r="O9262" t="s">
        <v>9109</v>
      </c>
      <c r="P9262" t="s">
        <v>8883</v>
      </c>
      <c r="Q9262">
        <v>57401</v>
      </c>
      <c r="R9262" t="s">
        <v>8551</v>
      </c>
      <c r="S9262" t="s">
        <v>7883</v>
      </c>
      <c r="T9262" t="s">
        <v>7736</v>
      </c>
    </row>
    <row r="9263" spans="1:20" x14ac:dyDescent="0.25">
      <c r="A9263" t="s">
        <v>7284</v>
      </c>
      <c r="B9263" s="2">
        <v>42980</v>
      </c>
      <c r="C9263" s="2">
        <v>42980</v>
      </c>
      <c r="D9263" t="s">
        <v>654</v>
      </c>
      <c r="E9263" t="s">
        <v>4022</v>
      </c>
      <c r="F9263" t="s">
        <v>114</v>
      </c>
      <c r="G9263" s="1">
        <v>215976</v>
      </c>
      <c r="H9263">
        <v>3</v>
      </c>
      <c r="I9263">
        <v>2</v>
      </c>
      <c r="J9263" s="1">
        <v>-26997</v>
      </c>
      <c r="K9263" t="s">
        <v>9123</v>
      </c>
      <c r="L9263" t="s">
        <v>9126</v>
      </c>
      <c r="M9263" t="s">
        <v>9190</v>
      </c>
      <c r="N9263" t="s">
        <v>8536</v>
      </c>
      <c r="O9263" t="s">
        <v>8547</v>
      </c>
      <c r="P9263" t="s">
        <v>8548</v>
      </c>
      <c r="Q9263">
        <v>98103</v>
      </c>
      <c r="R9263" t="s">
        <v>8542</v>
      </c>
      <c r="S9263" t="s">
        <v>8449</v>
      </c>
      <c r="T9263" t="s">
        <v>7744</v>
      </c>
    </row>
    <row r="9264" spans="1:20" x14ac:dyDescent="0.25">
      <c r="A9264" t="s">
        <v>7285</v>
      </c>
      <c r="B9264" s="2">
        <v>42286</v>
      </c>
      <c r="C9264" s="2">
        <v>42290</v>
      </c>
      <c r="D9264" t="s">
        <v>19</v>
      </c>
      <c r="E9264" t="s">
        <v>1091</v>
      </c>
      <c r="F9264" t="s">
        <v>150</v>
      </c>
      <c r="G9264" s="1">
        <v>38997</v>
      </c>
      <c r="H9264">
        <v>3</v>
      </c>
      <c r="I9264">
        <v>0</v>
      </c>
      <c r="J9264" s="1">
        <v>350973</v>
      </c>
      <c r="K9264" t="s">
        <v>9123</v>
      </c>
      <c r="L9264" t="s">
        <v>9126</v>
      </c>
      <c r="M9264" t="s">
        <v>9210</v>
      </c>
      <c r="N9264" t="s">
        <v>8536</v>
      </c>
      <c r="O9264" t="s">
        <v>8638</v>
      </c>
      <c r="P9264" t="s">
        <v>8571</v>
      </c>
      <c r="Q9264">
        <v>48227</v>
      </c>
      <c r="R9264" t="s">
        <v>8551</v>
      </c>
      <c r="S9264" t="s">
        <v>7986</v>
      </c>
      <c r="T9264" t="s">
        <v>7736</v>
      </c>
    </row>
    <row r="9265" spans="1:20" x14ac:dyDescent="0.25">
      <c r="A9265" t="s">
        <v>7285</v>
      </c>
      <c r="B9265" s="2">
        <v>42286</v>
      </c>
      <c r="C9265" s="2">
        <v>42290</v>
      </c>
      <c r="D9265" t="s">
        <v>19</v>
      </c>
      <c r="E9265" t="s">
        <v>1091</v>
      </c>
      <c r="F9265" t="s">
        <v>1732</v>
      </c>
      <c r="G9265" s="1">
        <v>26991</v>
      </c>
      <c r="H9265">
        <v>5</v>
      </c>
      <c r="I9265">
        <v>1</v>
      </c>
      <c r="J9265" s="1">
        <v>53982</v>
      </c>
      <c r="K9265" t="s">
        <v>9128</v>
      </c>
      <c r="L9265" t="s">
        <v>9144</v>
      </c>
      <c r="M9265" t="s">
        <v>9945</v>
      </c>
      <c r="N9265" t="s">
        <v>8536</v>
      </c>
      <c r="O9265" t="s">
        <v>8638</v>
      </c>
      <c r="P9265" t="s">
        <v>8571</v>
      </c>
      <c r="Q9265">
        <v>48227</v>
      </c>
      <c r="R9265" t="s">
        <v>8551</v>
      </c>
      <c r="S9265" t="s">
        <v>7986</v>
      </c>
      <c r="T9265" t="s">
        <v>7736</v>
      </c>
    </row>
    <row r="9266" spans="1:20" x14ac:dyDescent="0.25">
      <c r="A9266" t="s">
        <v>7286</v>
      </c>
      <c r="B9266" s="2">
        <v>43063</v>
      </c>
      <c r="C9266" s="2">
        <v>43070</v>
      </c>
      <c r="D9266" t="s">
        <v>19</v>
      </c>
      <c r="E9266" t="s">
        <v>888</v>
      </c>
      <c r="F9266" t="s">
        <v>4517</v>
      </c>
      <c r="G9266" s="1">
        <v>11673</v>
      </c>
      <c r="H9266">
        <v>3</v>
      </c>
      <c r="I9266">
        <v>7</v>
      </c>
      <c r="J9266" s="1">
        <v>-7782</v>
      </c>
      <c r="K9266" t="s">
        <v>9128</v>
      </c>
      <c r="L9266" t="s">
        <v>9142</v>
      </c>
      <c r="M9266" t="s">
        <v>10750</v>
      </c>
      <c r="N9266" t="s">
        <v>8536</v>
      </c>
      <c r="O9266" t="s">
        <v>8585</v>
      </c>
      <c r="P9266" t="s">
        <v>8586</v>
      </c>
      <c r="Q9266">
        <v>38109</v>
      </c>
      <c r="R9266" t="s">
        <v>8539</v>
      </c>
      <c r="S9266" t="s">
        <v>7937</v>
      </c>
      <c r="T9266" t="s">
        <v>7738</v>
      </c>
    </row>
    <row r="9267" spans="1:20" x14ac:dyDescent="0.25">
      <c r="A9267" t="s">
        <v>7286</v>
      </c>
      <c r="B9267" s="2">
        <v>43063</v>
      </c>
      <c r="C9267" s="2">
        <v>43070</v>
      </c>
      <c r="D9267" t="s">
        <v>19</v>
      </c>
      <c r="E9267" t="s">
        <v>888</v>
      </c>
      <c r="F9267" t="s">
        <v>5071</v>
      </c>
      <c r="G9267" s="1">
        <v>64848</v>
      </c>
      <c r="H9267">
        <v>7</v>
      </c>
      <c r="I9267">
        <v>2</v>
      </c>
      <c r="J9267" s="1">
        <v>24318</v>
      </c>
      <c r="K9267" t="s">
        <v>9128</v>
      </c>
      <c r="L9267" t="s">
        <v>9167</v>
      </c>
      <c r="M9267" t="s">
        <v>10826</v>
      </c>
      <c r="N9267" t="s">
        <v>8536</v>
      </c>
      <c r="O9267" t="s">
        <v>8585</v>
      </c>
      <c r="P9267" t="s">
        <v>8586</v>
      </c>
      <c r="Q9267">
        <v>38109</v>
      </c>
      <c r="R9267" t="s">
        <v>8539</v>
      </c>
      <c r="S9267" t="s">
        <v>7937</v>
      </c>
      <c r="T9267" t="s">
        <v>7738</v>
      </c>
    </row>
    <row r="9268" spans="1:20" x14ac:dyDescent="0.25">
      <c r="A9268" t="s">
        <v>7287</v>
      </c>
      <c r="B9268" s="2">
        <v>41678</v>
      </c>
      <c r="C9268" s="2">
        <v>41679</v>
      </c>
      <c r="D9268" t="s">
        <v>79</v>
      </c>
      <c r="E9268" t="s">
        <v>585</v>
      </c>
      <c r="F9268" t="s">
        <v>4698</v>
      </c>
      <c r="G9268" s="1">
        <v>1456</v>
      </c>
      <c r="H9268">
        <v>2</v>
      </c>
      <c r="I9268">
        <v>0</v>
      </c>
      <c r="J9268" s="1">
        <v>55328</v>
      </c>
      <c r="K9268" t="s">
        <v>9123</v>
      </c>
      <c r="L9268" t="s">
        <v>9135</v>
      </c>
      <c r="M9268" t="s">
        <v>10781</v>
      </c>
      <c r="N9268" t="s">
        <v>8536</v>
      </c>
      <c r="O9268" t="s">
        <v>8807</v>
      </c>
      <c r="P9268" t="s">
        <v>8673</v>
      </c>
      <c r="Q9268">
        <v>89031</v>
      </c>
      <c r="R9268" t="s">
        <v>8542</v>
      </c>
      <c r="S9268" t="s">
        <v>7872</v>
      </c>
      <c r="T9268" t="s">
        <v>7744</v>
      </c>
    </row>
    <row r="9269" spans="1:20" x14ac:dyDescent="0.25">
      <c r="A9269" t="s">
        <v>7288</v>
      </c>
      <c r="B9269" s="2">
        <v>42272</v>
      </c>
      <c r="C9269" s="2">
        <v>42272</v>
      </c>
      <c r="D9269" t="s">
        <v>654</v>
      </c>
      <c r="E9269" t="s">
        <v>1019</v>
      </c>
      <c r="F9269" t="s">
        <v>5343</v>
      </c>
      <c r="G9269" s="1">
        <v>102582</v>
      </c>
      <c r="H9269">
        <v>1</v>
      </c>
      <c r="I9269">
        <v>1</v>
      </c>
      <c r="J9269" s="1">
        <v>68388</v>
      </c>
      <c r="K9269" t="s">
        <v>9123</v>
      </c>
      <c r="L9269" t="s">
        <v>9126</v>
      </c>
      <c r="M9269" t="s">
        <v>10858</v>
      </c>
      <c r="N9269" t="s">
        <v>8536</v>
      </c>
      <c r="O9269" t="s">
        <v>8791</v>
      </c>
      <c r="P9269" t="s">
        <v>8577</v>
      </c>
      <c r="Q9269">
        <v>11520</v>
      </c>
      <c r="R9269" t="s">
        <v>8561</v>
      </c>
      <c r="S9269" t="s">
        <v>7967</v>
      </c>
      <c r="T9269" t="s">
        <v>7736</v>
      </c>
    </row>
    <row r="9270" spans="1:20" x14ac:dyDescent="0.25">
      <c r="A9270" t="s">
        <v>7288</v>
      </c>
      <c r="B9270" s="2">
        <v>42272</v>
      </c>
      <c r="C9270" s="2">
        <v>42272</v>
      </c>
      <c r="D9270" t="s">
        <v>654</v>
      </c>
      <c r="E9270" t="s">
        <v>1019</v>
      </c>
      <c r="F9270" t="s">
        <v>1493</v>
      </c>
      <c r="G9270" s="1">
        <v>2004</v>
      </c>
      <c r="H9270">
        <v>3</v>
      </c>
      <c r="I9270">
        <v>0</v>
      </c>
      <c r="J9270" s="1">
        <v>96192</v>
      </c>
      <c r="K9270" t="s">
        <v>9128</v>
      </c>
      <c r="L9270" t="s">
        <v>9148</v>
      </c>
      <c r="M9270" t="s">
        <v>9848</v>
      </c>
      <c r="N9270" t="s">
        <v>8536</v>
      </c>
      <c r="O9270" t="s">
        <v>8791</v>
      </c>
      <c r="P9270" t="s">
        <v>8577</v>
      </c>
      <c r="Q9270">
        <v>11520</v>
      </c>
      <c r="R9270" t="s">
        <v>8561</v>
      </c>
      <c r="S9270" t="s">
        <v>7967</v>
      </c>
      <c r="T9270" t="s">
        <v>7736</v>
      </c>
    </row>
    <row r="9271" spans="1:20" x14ac:dyDescent="0.25">
      <c r="A9271" t="s">
        <v>7289</v>
      </c>
      <c r="B9271" s="2">
        <v>42968</v>
      </c>
      <c r="C9271" s="2">
        <v>42975</v>
      </c>
      <c r="D9271" t="s">
        <v>19</v>
      </c>
      <c r="E9271" t="s">
        <v>43</v>
      </c>
      <c r="F9271" t="s">
        <v>4023</v>
      </c>
      <c r="G9271" s="1">
        <v>32088</v>
      </c>
      <c r="H9271">
        <v>7</v>
      </c>
      <c r="I9271">
        <v>2</v>
      </c>
      <c r="J9271" s="1">
        <v>112308</v>
      </c>
      <c r="K9271" t="s">
        <v>9128</v>
      </c>
      <c r="L9271" t="s">
        <v>9142</v>
      </c>
      <c r="M9271" t="s">
        <v>10656</v>
      </c>
      <c r="N9271" t="s">
        <v>8536</v>
      </c>
      <c r="O9271" t="s">
        <v>8576</v>
      </c>
      <c r="P9271" t="s">
        <v>8577</v>
      </c>
      <c r="Q9271">
        <v>10035</v>
      </c>
      <c r="R9271" t="s">
        <v>8561</v>
      </c>
      <c r="S9271" t="s">
        <v>7745</v>
      </c>
      <c r="T9271" t="s">
        <v>7736</v>
      </c>
    </row>
    <row r="9272" spans="1:20" x14ac:dyDescent="0.25">
      <c r="A9272" t="s">
        <v>7289</v>
      </c>
      <c r="B9272" s="2">
        <v>42968</v>
      </c>
      <c r="C9272" s="2">
        <v>42975</v>
      </c>
      <c r="D9272" t="s">
        <v>19</v>
      </c>
      <c r="E9272" t="s">
        <v>43</v>
      </c>
      <c r="F9272" t="s">
        <v>2670</v>
      </c>
      <c r="G9272" s="1">
        <v>4305552</v>
      </c>
      <c r="H9272">
        <v>6</v>
      </c>
      <c r="I9272">
        <v>2</v>
      </c>
      <c r="J9272" s="1">
        <v>14531238</v>
      </c>
      <c r="K9272" t="s">
        <v>9128</v>
      </c>
      <c r="L9272" t="s">
        <v>9142</v>
      </c>
      <c r="M9272" t="s">
        <v>10295</v>
      </c>
      <c r="N9272" t="s">
        <v>8536</v>
      </c>
      <c r="O9272" t="s">
        <v>8576</v>
      </c>
      <c r="P9272" t="s">
        <v>8577</v>
      </c>
      <c r="Q9272">
        <v>10035</v>
      </c>
      <c r="R9272" t="s">
        <v>8561</v>
      </c>
      <c r="S9272" t="s">
        <v>7745</v>
      </c>
      <c r="T9272" t="s">
        <v>7736</v>
      </c>
    </row>
    <row r="9273" spans="1:20" x14ac:dyDescent="0.25">
      <c r="A9273" t="s">
        <v>7290</v>
      </c>
      <c r="B9273" s="2">
        <v>42502</v>
      </c>
      <c r="C9273" s="2">
        <v>42507</v>
      </c>
      <c r="D9273" t="s">
        <v>19</v>
      </c>
      <c r="E9273" t="s">
        <v>2066</v>
      </c>
      <c r="F9273" t="s">
        <v>3928</v>
      </c>
      <c r="G9273" s="1">
        <v>1002</v>
      </c>
      <c r="H9273">
        <v>3</v>
      </c>
      <c r="I9273">
        <v>0</v>
      </c>
      <c r="J9273" s="1">
        <v>44088</v>
      </c>
      <c r="K9273" t="s">
        <v>9123</v>
      </c>
      <c r="L9273" t="s">
        <v>9135</v>
      </c>
      <c r="M9273" t="s">
        <v>10642</v>
      </c>
      <c r="N9273" t="s">
        <v>8536</v>
      </c>
      <c r="O9273" t="s">
        <v>8576</v>
      </c>
      <c r="P9273" t="s">
        <v>8577</v>
      </c>
      <c r="Q9273">
        <v>10024</v>
      </c>
      <c r="R9273" t="s">
        <v>8561</v>
      </c>
      <c r="S9273" t="s">
        <v>8185</v>
      </c>
      <c r="T9273" t="s">
        <v>7738</v>
      </c>
    </row>
    <row r="9274" spans="1:20" x14ac:dyDescent="0.25">
      <c r="A9274" t="s">
        <v>7290</v>
      </c>
      <c r="B9274" s="2">
        <v>42502</v>
      </c>
      <c r="C9274" s="2">
        <v>42507</v>
      </c>
      <c r="D9274" t="s">
        <v>19</v>
      </c>
      <c r="E9274" t="s">
        <v>2066</v>
      </c>
      <c r="F9274" t="s">
        <v>3212</v>
      </c>
      <c r="G9274" s="1">
        <v>63196</v>
      </c>
      <c r="H9274">
        <v>4</v>
      </c>
      <c r="I9274">
        <v>0</v>
      </c>
      <c r="J9274" s="1">
        <v>3033408</v>
      </c>
      <c r="K9274" t="s">
        <v>9139</v>
      </c>
      <c r="L9274" t="s">
        <v>9140</v>
      </c>
      <c r="M9274" t="s">
        <v>10469</v>
      </c>
      <c r="N9274" t="s">
        <v>8536</v>
      </c>
      <c r="O9274" t="s">
        <v>8576</v>
      </c>
      <c r="P9274" t="s">
        <v>8577</v>
      </c>
      <c r="Q9274">
        <v>10024</v>
      </c>
      <c r="R9274" t="s">
        <v>8561</v>
      </c>
      <c r="S9274" t="s">
        <v>8185</v>
      </c>
      <c r="T9274" t="s">
        <v>7738</v>
      </c>
    </row>
    <row r="9275" spans="1:20" x14ac:dyDescent="0.25">
      <c r="A9275" t="s">
        <v>7291</v>
      </c>
      <c r="B9275" s="2">
        <v>42980</v>
      </c>
      <c r="C9275" s="2">
        <v>42984</v>
      </c>
      <c r="D9275" t="s">
        <v>19</v>
      </c>
      <c r="E9275" t="s">
        <v>493</v>
      </c>
      <c r="F9275" t="s">
        <v>243</v>
      </c>
      <c r="G9275" s="1">
        <v>157794</v>
      </c>
      <c r="H9275">
        <v>3</v>
      </c>
      <c r="I9275">
        <v>0</v>
      </c>
      <c r="J9275" s="1">
        <v>7574112</v>
      </c>
      <c r="K9275" t="s">
        <v>9128</v>
      </c>
      <c r="L9275" t="s">
        <v>9142</v>
      </c>
      <c r="M9275" t="s">
        <v>9255</v>
      </c>
      <c r="N9275" t="s">
        <v>8536</v>
      </c>
      <c r="O9275" t="s">
        <v>8537</v>
      </c>
      <c r="P9275" t="s">
        <v>8538</v>
      </c>
      <c r="Q9275">
        <v>42420</v>
      </c>
      <c r="R9275" t="s">
        <v>8539</v>
      </c>
      <c r="S9275" t="s">
        <v>7855</v>
      </c>
      <c r="T9275" t="s">
        <v>7736</v>
      </c>
    </row>
    <row r="9276" spans="1:20" x14ac:dyDescent="0.25">
      <c r="A9276" t="s">
        <v>7292</v>
      </c>
      <c r="B9276" s="2">
        <v>41922</v>
      </c>
      <c r="C9276" s="2">
        <v>41922</v>
      </c>
      <c r="D9276" t="s">
        <v>654</v>
      </c>
      <c r="E9276" t="s">
        <v>4051</v>
      </c>
      <c r="F9276" t="s">
        <v>6644</v>
      </c>
      <c r="G9276" s="1">
        <v>25585</v>
      </c>
      <c r="H9276">
        <v>7</v>
      </c>
      <c r="I9276">
        <v>0</v>
      </c>
      <c r="J9276" s="1">
        <v>112574</v>
      </c>
      <c r="K9276" t="s">
        <v>9128</v>
      </c>
      <c r="L9276" t="s">
        <v>9137</v>
      </c>
      <c r="M9276" t="s">
        <v>10932</v>
      </c>
      <c r="N9276" t="s">
        <v>8536</v>
      </c>
      <c r="O9276" t="s">
        <v>8890</v>
      </c>
      <c r="P9276" t="s">
        <v>8620</v>
      </c>
      <c r="Q9276">
        <v>87105</v>
      </c>
      <c r="R9276" t="s">
        <v>8542</v>
      </c>
      <c r="S9276" t="s">
        <v>8450</v>
      </c>
      <c r="T9276" t="s">
        <v>7738</v>
      </c>
    </row>
    <row r="9277" spans="1:20" x14ac:dyDescent="0.25">
      <c r="A9277" t="s">
        <v>7293</v>
      </c>
      <c r="B9277" s="2">
        <v>42516</v>
      </c>
      <c r="C9277" s="2">
        <v>42519</v>
      </c>
      <c r="D9277" t="s">
        <v>11</v>
      </c>
      <c r="E9277" t="s">
        <v>2018</v>
      </c>
      <c r="F9277" t="s">
        <v>3447</v>
      </c>
      <c r="G9277" s="1">
        <v>184704</v>
      </c>
      <c r="H9277">
        <v>6</v>
      </c>
      <c r="I9277">
        <v>2</v>
      </c>
      <c r="J9277" s="1">
        <v>138528</v>
      </c>
      <c r="K9277" t="s">
        <v>9128</v>
      </c>
      <c r="L9277" t="s">
        <v>9133</v>
      </c>
      <c r="M9277" t="s">
        <v>10536</v>
      </c>
      <c r="N9277" t="s">
        <v>8536</v>
      </c>
      <c r="O9277" t="s">
        <v>9066</v>
      </c>
      <c r="P9277" t="s">
        <v>8544</v>
      </c>
      <c r="Q9277">
        <v>33445</v>
      </c>
      <c r="R9277" t="s">
        <v>8539</v>
      </c>
      <c r="S9277" t="s">
        <v>8172</v>
      </c>
      <c r="T9277" t="s">
        <v>7738</v>
      </c>
    </row>
    <row r="9278" spans="1:20" x14ac:dyDescent="0.25">
      <c r="A9278" t="s">
        <v>7293</v>
      </c>
      <c r="B9278" s="2">
        <v>42516</v>
      </c>
      <c r="C9278" s="2">
        <v>42519</v>
      </c>
      <c r="D9278" t="s">
        <v>11</v>
      </c>
      <c r="E9278" t="s">
        <v>2018</v>
      </c>
      <c r="F9278" t="s">
        <v>1093</v>
      </c>
      <c r="G9278" s="1">
        <v>4792</v>
      </c>
      <c r="H9278">
        <v>2</v>
      </c>
      <c r="I9278">
        <v>2</v>
      </c>
      <c r="J9278" s="1">
        <v>1198</v>
      </c>
      <c r="K9278" t="s">
        <v>9139</v>
      </c>
      <c r="L9278" t="s">
        <v>9162</v>
      </c>
      <c r="M9278" t="s">
        <v>9677</v>
      </c>
      <c r="N9278" t="s">
        <v>8536</v>
      </c>
      <c r="O9278" t="s">
        <v>9066</v>
      </c>
      <c r="P9278" t="s">
        <v>8544</v>
      </c>
      <c r="Q9278">
        <v>33445</v>
      </c>
      <c r="R9278" t="s">
        <v>8539</v>
      </c>
      <c r="S9278" t="s">
        <v>8172</v>
      </c>
      <c r="T9278" t="s">
        <v>7738</v>
      </c>
    </row>
    <row r="9279" spans="1:20" x14ac:dyDescent="0.25">
      <c r="A9279" t="s">
        <v>7294</v>
      </c>
      <c r="B9279" s="2">
        <v>43070</v>
      </c>
      <c r="C9279" s="2">
        <v>43074</v>
      </c>
      <c r="D9279" t="s">
        <v>19</v>
      </c>
      <c r="E9279" t="s">
        <v>1114</v>
      </c>
      <c r="F9279" t="s">
        <v>1433</v>
      </c>
      <c r="G9279" s="1">
        <v>15936</v>
      </c>
      <c r="H9279">
        <v>4</v>
      </c>
      <c r="I9279">
        <v>2</v>
      </c>
      <c r="J9279" s="1">
        <v>51792</v>
      </c>
      <c r="K9279" t="s">
        <v>9128</v>
      </c>
      <c r="L9279" t="s">
        <v>9129</v>
      </c>
      <c r="M9279" t="s">
        <v>9828</v>
      </c>
      <c r="N9279" t="s">
        <v>8536</v>
      </c>
      <c r="O9279" t="s">
        <v>8559</v>
      </c>
      <c r="P9279" t="s">
        <v>8560</v>
      </c>
      <c r="Q9279">
        <v>19140</v>
      </c>
      <c r="R9279" t="s">
        <v>8561</v>
      </c>
      <c r="S9279" t="s">
        <v>7991</v>
      </c>
      <c r="T9279" t="s">
        <v>7736</v>
      </c>
    </row>
    <row r="9280" spans="1:20" x14ac:dyDescent="0.25">
      <c r="A9280" t="s">
        <v>7294</v>
      </c>
      <c r="B9280" s="2">
        <v>43070</v>
      </c>
      <c r="C9280" s="2">
        <v>43074</v>
      </c>
      <c r="D9280" t="s">
        <v>19</v>
      </c>
      <c r="E9280" t="s">
        <v>1114</v>
      </c>
      <c r="F9280" t="s">
        <v>1544</v>
      </c>
      <c r="G9280" s="1">
        <v>8001</v>
      </c>
      <c r="H9280">
        <v>7</v>
      </c>
      <c r="I9280">
        <v>7</v>
      </c>
      <c r="J9280" s="1">
        <v>-56007</v>
      </c>
      <c r="K9280" t="s">
        <v>9128</v>
      </c>
      <c r="L9280" t="s">
        <v>9142</v>
      </c>
      <c r="M9280" t="s">
        <v>9870</v>
      </c>
      <c r="N9280" t="s">
        <v>8536</v>
      </c>
      <c r="O9280" t="s">
        <v>8559</v>
      </c>
      <c r="P9280" t="s">
        <v>8560</v>
      </c>
      <c r="Q9280">
        <v>19140</v>
      </c>
      <c r="R9280" t="s">
        <v>8561</v>
      </c>
      <c r="S9280" t="s">
        <v>7991</v>
      </c>
      <c r="T9280" t="s">
        <v>7736</v>
      </c>
    </row>
    <row r="9281" spans="1:20" x14ac:dyDescent="0.25">
      <c r="A9281" t="s">
        <v>7294</v>
      </c>
      <c r="B9281" s="2">
        <v>43070</v>
      </c>
      <c r="C9281" s="2">
        <v>43074</v>
      </c>
      <c r="D9281" t="s">
        <v>19</v>
      </c>
      <c r="E9281" t="s">
        <v>1114</v>
      </c>
      <c r="F9281" t="s">
        <v>927</v>
      </c>
      <c r="G9281" s="1">
        <v>398972</v>
      </c>
      <c r="H9281">
        <v>2</v>
      </c>
      <c r="I9281">
        <v>3</v>
      </c>
      <c r="J9281" s="1">
        <v>-28498</v>
      </c>
      <c r="K9281" t="s">
        <v>9123</v>
      </c>
      <c r="L9281" t="s">
        <v>9126</v>
      </c>
      <c r="M9281" t="s">
        <v>9603</v>
      </c>
      <c r="N9281" t="s">
        <v>8536</v>
      </c>
      <c r="O9281" t="s">
        <v>8559</v>
      </c>
      <c r="P9281" t="s">
        <v>8560</v>
      </c>
      <c r="Q9281">
        <v>19140</v>
      </c>
      <c r="R9281" t="s">
        <v>8561</v>
      </c>
      <c r="S9281" t="s">
        <v>7991</v>
      </c>
      <c r="T9281" t="s">
        <v>7736</v>
      </c>
    </row>
    <row r="9282" spans="1:20" x14ac:dyDescent="0.25">
      <c r="A9282" t="s">
        <v>7295</v>
      </c>
      <c r="B9282" s="2">
        <v>42633</v>
      </c>
      <c r="C9282" s="2">
        <v>42637</v>
      </c>
      <c r="D9282" t="s">
        <v>19</v>
      </c>
      <c r="E9282" t="s">
        <v>3981</v>
      </c>
      <c r="F9282" t="s">
        <v>4455</v>
      </c>
      <c r="G9282" s="1">
        <v>16388</v>
      </c>
      <c r="H9282">
        <v>2</v>
      </c>
      <c r="I9282">
        <v>0</v>
      </c>
      <c r="J9282" s="1">
        <v>4097</v>
      </c>
      <c r="K9282" t="s">
        <v>9123</v>
      </c>
      <c r="L9282" t="s">
        <v>9124</v>
      </c>
      <c r="M9282" t="s">
        <v>10738</v>
      </c>
      <c r="N9282" t="s">
        <v>8536</v>
      </c>
      <c r="O9282" t="s">
        <v>8547</v>
      </c>
      <c r="P9282" t="s">
        <v>8548</v>
      </c>
      <c r="Q9282">
        <v>98105</v>
      </c>
      <c r="R9282" t="s">
        <v>8542</v>
      </c>
      <c r="S9282" t="s">
        <v>8445</v>
      </c>
      <c r="T9282" t="s">
        <v>7744</v>
      </c>
    </row>
    <row r="9283" spans="1:20" x14ac:dyDescent="0.25">
      <c r="A9283" t="s">
        <v>7296</v>
      </c>
      <c r="B9283" s="2">
        <v>42989</v>
      </c>
      <c r="C9283" s="2">
        <v>42993</v>
      </c>
      <c r="D9283" t="s">
        <v>19</v>
      </c>
      <c r="E9283" t="s">
        <v>380</v>
      </c>
      <c r="F9283" t="s">
        <v>6447</v>
      </c>
      <c r="G9283" s="1">
        <v>679</v>
      </c>
      <c r="H9283">
        <v>5</v>
      </c>
      <c r="I9283">
        <v>0</v>
      </c>
      <c r="J9283" s="1">
        <v>2037</v>
      </c>
      <c r="K9283" t="s">
        <v>9128</v>
      </c>
      <c r="L9283" t="s">
        <v>9144</v>
      </c>
      <c r="M9283" t="s">
        <v>10924</v>
      </c>
      <c r="N9283" t="s">
        <v>8536</v>
      </c>
      <c r="O9283" t="s">
        <v>8678</v>
      </c>
      <c r="P9283" t="s">
        <v>8583</v>
      </c>
      <c r="Q9283">
        <v>23223</v>
      </c>
      <c r="R9283" t="s">
        <v>8539</v>
      </c>
      <c r="S9283" t="s">
        <v>7828</v>
      </c>
      <c r="T9283" t="s">
        <v>7736</v>
      </c>
    </row>
    <row r="9284" spans="1:20" x14ac:dyDescent="0.25">
      <c r="A9284" t="s">
        <v>7297</v>
      </c>
      <c r="B9284" s="2">
        <v>42734</v>
      </c>
      <c r="C9284" s="2">
        <v>42739</v>
      </c>
      <c r="D9284" t="s">
        <v>19</v>
      </c>
      <c r="E9284" t="s">
        <v>3855</v>
      </c>
      <c r="F9284" t="s">
        <v>3508</v>
      </c>
      <c r="G9284" s="1">
        <v>72224</v>
      </c>
      <c r="H9284">
        <v>4</v>
      </c>
      <c r="I9284">
        <v>2</v>
      </c>
      <c r="J9284" s="1">
        <v>252784</v>
      </c>
      <c r="K9284" t="s">
        <v>9128</v>
      </c>
      <c r="L9284" t="s">
        <v>9148</v>
      </c>
      <c r="M9284" t="s">
        <v>10549</v>
      </c>
      <c r="N9284" t="s">
        <v>8536</v>
      </c>
      <c r="O9284" t="s">
        <v>9075</v>
      </c>
      <c r="P9284" t="s">
        <v>8544</v>
      </c>
      <c r="Q9284">
        <v>33407</v>
      </c>
      <c r="R9284" t="s">
        <v>8539</v>
      </c>
      <c r="S9284" t="s">
        <v>8437</v>
      </c>
      <c r="T9284" t="s">
        <v>7736</v>
      </c>
    </row>
    <row r="9285" spans="1:20" x14ac:dyDescent="0.25">
      <c r="A9285" t="s">
        <v>7298</v>
      </c>
      <c r="B9285" s="2">
        <v>42980</v>
      </c>
      <c r="C9285" s="2">
        <v>42982</v>
      </c>
      <c r="D9285" t="s">
        <v>11</v>
      </c>
      <c r="E9285" t="s">
        <v>2771</v>
      </c>
      <c r="F9285" t="s">
        <v>312</v>
      </c>
      <c r="G9285" s="1">
        <v>11696</v>
      </c>
      <c r="H9285">
        <v>2</v>
      </c>
      <c r="I9285">
        <v>2</v>
      </c>
      <c r="J9285" s="1">
        <v>39474</v>
      </c>
      <c r="K9285" t="s">
        <v>9128</v>
      </c>
      <c r="L9285" t="s">
        <v>9129</v>
      </c>
      <c r="M9285" t="s">
        <v>9289</v>
      </c>
      <c r="N9285" t="s">
        <v>8536</v>
      </c>
      <c r="O9285" t="s">
        <v>8884</v>
      </c>
      <c r="P9285" t="s">
        <v>8598</v>
      </c>
      <c r="Q9285">
        <v>80525</v>
      </c>
      <c r="R9285" t="s">
        <v>8542</v>
      </c>
      <c r="S9285" t="s">
        <v>8298</v>
      </c>
      <c r="T9285" t="s">
        <v>7736</v>
      </c>
    </row>
    <row r="9286" spans="1:20" x14ac:dyDescent="0.25">
      <c r="A9286" t="s">
        <v>7299</v>
      </c>
      <c r="B9286" s="2">
        <v>41961</v>
      </c>
      <c r="C9286" s="2">
        <v>41966</v>
      </c>
      <c r="D9286" t="s">
        <v>19</v>
      </c>
      <c r="E9286" t="s">
        <v>655</v>
      </c>
      <c r="F9286" t="s">
        <v>1099</v>
      </c>
      <c r="G9286" s="1">
        <v>39294</v>
      </c>
      <c r="H9286">
        <v>3</v>
      </c>
      <c r="I9286">
        <v>0</v>
      </c>
      <c r="J9286" s="1">
        <v>432234</v>
      </c>
      <c r="K9286" t="s">
        <v>9123</v>
      </c>
      <c r="L9286" t="s">
        <v>9126</v>
      </c>
      <c r="M9286" t="s">
        <v>9680</v>
      </c>
      <c r="N9286" t="s">
        <v>8536</v>
      </c>
      <c r="O9286" t="s">
        <v>8614</v>
      </c>
      <c r="P9286" t="s">
        <v>8553</v>
      </c>
      <c r="Q9286">
        <v>53132</v>
      </c>
      <c r="R9286" t="s">
        <v>8551</v>
      </c>
      <c r="S9286" t="s">
        <v>7887</v>
      </c>
      <c r="T9286" t="s">
        <v>7738</v>
      </c>
    </row>
    <row r="9287" spans="1:20" x14ac:dyDescent="0.25">
      <c r="A9287" t="s">
        <v>7300</v>
      </c>
      <c r="B9287" s="2">
        <v>42329</v>
      </c>
      <c r="C9287" s="2">
        <v>42332</v>
      </c>
      <c r="D9287" t="s">
        <v>79</v>
      </c>
      <c r="E9287" t="s">
        <v>2918</v>
      </c>
      <c r="F9287" t="s">
        <v>428</v>
      </c>
      <c r="G9287" s="1">
        <v>18176</v>
      </c>
      <c r="H9287">
        <v>1</v>
      </c>
      <c r="I9287">
        <v>2</v>
      </c>
      <c r="J9287" s="1">
        <v>47712</v>
      </c>
      <c r="K9287" t="s">
        <v>9123</v>
      </c>
      <c r="L9287" t="s">
        <v>9135</v>
      </c>
      <c r="M9287" t="s">
        <v>9347</v>
      </c>
      <c r="N9287" t="s">
        <v>8536</v>
      </c>
      <c r="O9287" t="s">
        <v>8622</v>
      </c>
      <c r="P9287" t="s">
        <v>8546</v>
      </c>
      <c r="Q9287">
        <v>28110</v>
      </c>
      <c r="R9287" t="s">
        <v>8539</v>
      </c>
      <c r="S9287" t="s">
        <v>8319</v>
      </c>
      <c r="T9287" t="s">
        <v>7736</v>
      </c>
    </row>
    <row r="9288" spans="1:20" x14ac:dyDescent="0.25">
      <c r="A9288" t="s">
        <v>7301</v>
      </c>
      <c r="B9288" s="2">
        <v>42905</v>
      </c>
      <c r="C9288" s="2">
        <v>42912</v>
      </c>
      <c r="D9288" t="s">
        <v>19</v>
      </c>
      <c r="E9288" t="s">
        <v>2282</v>
      </c>
      <c r="F9288" t="s">
        <v>3459</v>
      </c>
      <c r="G9288" s="1">
        <v>6888</v>
      </c>
      <c r="H9288">
        <v>3</v>
      </c>
      <c r="I9288">
        <v>8</v>
      </c>
      <c r="J9288" s="1">
        <v>-110208</v>
      </c>
      <c r="K9288" t="s">
        <v>9128</v>
      </c>
      <c r="L9288" t="s">
        <v>9142</v>
      </c>
      <c r="M9288" t="s">
        <v>10538</v>
      </c>
      <c r="N9288" t="s">
        <v>8536</v>
      </c>
      <c r="O9288" t="s">
        <v>8633</v>
      </c>
      <c r="P9288" t="s">
        <v>8550</v>
      </c>
      <c r="Q9288">
        <v>75081</v>
      </c>
      <c r="R9288" t="s">
        <v>8551</v>
      </c>
      <c r="S9288" t="s">
        <v>8227</v>
      </c>
      <c r="T9288" t="s">
        <v>7744</v>
      </c>
    </row>
    <row r="9289" spans="1:20" x14ac:dyDescent="0.25">
      <c r="A9289" t="s">
        <v>7301</v>
      </c>
      <c r="B9289" s="2">
        <v>42905</v>
      </c>
      <c r="C9289" s="2">
        <v>42912</v>
      </c>
      <c r="D9289" t="s">
        <v>19</v>
      </c>
      <c r="E9289" t="s">
        <v>2282</v>
      </c>
      <c r="F9289" t="s">
        <v>1151</v>
      </c>
      <c r="G9289" s="1">
        <v>457485</v>
      </c>
      <c r="H9289">
        <v>3</v>
      </c>
      <c r="I9289">
        <v>3</v>
      </c>
      <c r="J9289" s="1">
        <v>-849615</v>
      </c>
      <c r="K9289" t="s">
        <v>9123</v>
      </c>
      <c r="L9289" t="s">
        <v>9131</v>
      </c>
      <c r="M9289" t="s">
        <v>9700</v>
      </c>
      <c r="N9289" t="s">
        <v>8536</v>
      </c>
      <c r="O9289" t="s">
        <v>8633</v>
      </c>
      <c r="P9289" t="s">
        <v>8550</v>
      </c>
      <c r="Q9289">
        <v>75081</v>
      </c>
      <c r="R9289" t="s">
        <v>8551</v>
      </c>
      <c r="S9289" t="s">
        <v>8227</v>
      </c>
      <c r="T9289" t="s">
        <v>7744</v>
      </c>
    </row>
    <row r="9290" spans="1:20" x14ac:dyDescent="0.25">
      <c r="A9290" t="s">
        <v>7302</v>
      </c>
      <c r="B9290" s="2">
        <v>43069</v>
      </c>
      <c r="C9290" s="2">
        <v>43072</v>
      </c>
      <c r="D9290" t="s">
        <v>79</v>
      </c>
      <c r="E9290" t="s">
        <v>2887</v>
      </c>
      <c r="F9290" t="s">
        <v>2702</v>
      </c>
      <c r="G9290" s="1">
        <v>1079316</v>
      </c>
      <c r="H9290">
        <v>6</v>
      </c>
      <c r="I9290">
        <v>3</v>
      </c>
      <c r="J9290" s="1">
        <v>-154188</v>
      </c>
      <c r="K9290" t="s">
        <v>9123</v>
      </c>
      <c r="L9290" t="s">
        <v>9126</v>
      </c>
      <c r="M9290" t="s">
        <v>10308</v>
      </c>
      <c r="N9290" t="s">
        <v>8536</v>
      </c>
      <c r="O9290" t="s">
        <v>8559</v>
      </c>
      <c r="P9290" t="s">
        <v>8560</v>
      </c>
      <c r="Q9290">
        <v>19134</v>
      </c>
      <c r="R9290" t="s">
        <v>8561</v>
      </c>
      <c r="S9290" t="s">
        <v>8315</v>
      </c>
      <c r="T9290" t="s">
        <v>7736</v>
      </c>
    </row>
    <row r="9291" spans="1:20" x14ac:dyDescent="0.25">
      <c r="A9291" t="s">
        <v>7303</v>
      </c>
      <c r="B9291" s="2">
        <v>41752</v>
      </c>
      <c r="C9291" s="2">
        <v>41755</v>
      </c>
      <c r="D9291" t="s">
        <v>11</v>
      </c>
      <c r="E9291" t="s">
        <v>585</v>
      </c>
      <c r="F9291" t="s">
        <v>2690</v>
      </c>
      <c r="G9291" s="1">
        <v>4891</v>
      </c>
      <c r="H9291">
        <v>1</v>
      </c>
      <c r="I9291">
        <v>0</v>
      </c>
      <c r="J9291" s="1">
        <v>229877</v>
      </c>
      <c r="K9291" t="s">
        <v>9128</v>
      </c>
      <c r="L9291" t="s">
        <v>9148</v>
      </c>
      <c r="M9291" t="s">
        <v>10303</v>
      </c>
      <c r="N9291" t="s">
        <v>8536</v>
      </c>
      <c r="O9291" t="s">
        <v>8556</v>
      </c>
      <c r="P9291" t="s">
        <v>8541</v>
      </c>
      <c r="Q9291">
        <v>94109</v>
      </c>
      <c r="R9291" t="s">
        <v>8542</v>
      </c>
      <c r="S9291" t="s">
        <v>7872</v>
      </c>
      <c r="T9291" t="s">
        <v>7744</v>
      </c>
    </row>
    <row r="9292" spans="1:20" x14ac:dyDescent="0.25">
      <c r="A9292" t="s">
        <v>7304</v>
      </c>
      <c r="B9292" s="2">
        <v>41905</v>
      </c>
      <c r="C9292" s="2">
        <v>41907</v>
      </c>
      <c r="D9292" t="s">
        <v>79</v>
      </c>
      <c r="E9292" t="s">
        <v>3247</v>
      </c>
      <c r="F9292" t="s">
        <v>1783</v>
      </c>
      <c r="G9292" s="1">
        <v>984</v>
      </c>
      <c r="H9292">
        <v>3</v>
      </c>
      <c r="I9292">
        <v>0</v>
      </c>
      <c r="J9292" s="1">
        <v>28536</v>
      </c>
      <c r="K9292" t="s">
        <v>9128</v>
      </c>
      <c r="L9292" t="s">
        <v>9137</v>
      </c>
      <c r="M9292" t="s">
        <v>9968</v>
      </c>
      <c r="N9292" t="s">
        <v>8536</v>
      </c>
      <c r="O9292" t="s">
        <v>8572</v>
      </c>
      <c r="P9292" t="s">
        <v>8573</v>
      </c>
      <c r="Q9292">
        <v>19901</v>
      </c>
      <c r="R9292" t="s">
        <v>8561</v>
      </c>
      <c r="S9292" t="s">
        <v>8365</v>
      </c>
      <c r="T9292" t="s">
        <v>7736</v>
      </c>
    </row>
    <row r="9293" spans="1:20" x14ac:dyDescent="0.25">
      <c r="A9293" t="s">
        <v>7304</v>
      </c>
      <c r="B9293" s="2">
        <v>41905</v>
      </c>
      <c r="C9293" s="2">
        <v>41907</v>
      </c>
      <c r="D9293" t="s">
        <v>79</v>
      </c>
      <c r="E9293" t="s">
        <v>3247</v>
      </c>
      <c r="F9293" t="s">
        <v>2243</v>
      </c>
      <c r="G9293" s="1">
        <v>345</v>
      </c>
      <c r="H9293">
        <v>3</v>
      </c>
      <c r="I9293">
        <v>0</v>
      </c>
      <c r="J9293" s="1">
        <v>15525</v>
      </c>
      <c r="K9293" t="s">
        <v>9128</v>
      </c>
      <c r="L9293" t="s">
        <v>9142</v>
      </c>
      <c r="M9293" t="s">
        <v>10148</v>
      </c>
      <c r="N9293" t="s">
        <v>8536</v>
      </c>
      <c r="O9293" t="s">
        <v>8572</v>
      </c>
      <c r="P9293" t="s">
        <v>8573</v>
      </c>
      <c r="Q9293">
        <v>19901</v>
      </c>
      <c r="R9293" t="s">
        <v>8561</v>
      </c>
      <c r="S9293" t="s">
        <v>8365</v>
      </c>
      <c r="T9293" t="s">
        <v>7736</v>
      </c>
    </row>
    <row r="9294" spans="1:20" x14ac:dyDescent="0.25">
      <c r="A9294" t="s">
        <v>7305</v>
      </c>
      <c r="B9294" s="2">
        <v>42796</v>
      </c>
      <c r="C9294" s="2">
        <v>42796</v>
      </c>
      <c r="D9294" t="s">
        <v>654</v>
      </c>
      <c r="E9294" t="s">
        <v>1210</v>
      </c>
      <c r="F9294" t="s">
        <v>1603</v>
      </c>
      <c r="G9294" s="1">
        <v>556</v>
      </c>
      <c r="H9294">
        <v>1</v>
      </c>
      <c r="I9294">
        <v>8</v>
      </c>
      <c r="J9294" s="1">
        <v>-9452</v>
      </c>
      <c r="K9294" t="s">
        <v>9128</v>
      </c>
      <c r="L9294" t="s">
        <v>9142</v>
      </c>
      <c r="M9294" t="s">
        <v>9893</v>
      </c>
      <c r="N9294" t="s">
        <v>8536</v>
      </c>
      <c r="O9294" t="s">
        <v>9022</v>
      </c>
      <c r="P9294" t="s">
        <v>8550</v>
      </c>
      <c r="Q9294">
        <v>76706</v>
      </c>
      <c r="R9294" t="s">
        <v>8551</v>
      </c>
      <c r="S9294" t="s">
        <v>8014</v>
      </c>
      <c r="T9294" t="s">
        <v>7738</v>
      </c>
    </row>
    <row r="9295" spans="1:20" x14ac:dyDescent="0.25">
      <c r="A9295" t="s">
        <v>7306</v>
      </c>
      <c r="B9295" s="2">
        <v>43056</v>
      </c>
      <c r="C9295" s="2">
        <v>43060</v>
      </c>
      <c r="D9295" t="s">
        <v>11</v>
      </c>
      <c r="E9295" t="s">
        <v>2887</v>
      </c>
      <c r="F9295" t="s">
        <v>699</v>
      </c>
      <c r="G9295" s="1">
        <v>438</v>
      </c>
      <c r="H9295">
        <v>6</v>
      </c>
      <c r="I9295">
        <v>0</v>
      </c>
      <c r="J9295" s="1">
        <v>20586</v>
      </c>
      <c r="K9295" t="s">
        <v>9128</v>
      </c>
      <c r="L9295" t="s">
        <v>9142</v>
      </c>
      <c r="M9295" t="s">
        <v>9489</v>
      </c>
      <c r="N9295" t="s">
        <v>8536</v>
      </c>
      <c r="O9295" t="s">
        <v>9110</v>
      </c>
      <c r="P9295" t="s">
        <v>8744</v>
      </c>
      <c r="Q9295">
        <v>21740</v>
      </c>
      <c r="R9295" t="s">
        <v>8561</v>
      </c>
      <c r="S9295" t="s">
        <v>8315</v>
      </c>
      <c r="T9295" t="s">
        <v>7736</v>
      </c>
    </row>
    <row r="9296" spans="1:20" x14ac:dyDescent="0.25">
      <c r="A9296" t="s">
        <v>7307</v>
      </c>
      <c r="B9296" s="2">
        <v>42883</v>
      </c>
      <c r="C9296" s="2">
        <v>42887</v>
      </c>
      <c r="D9296" t="s">
        <v>19</v>
      </c>
      <c r="E9296" t="s">
        <v>369</v>
      </c>
      <c r="F9296" t="s">
        <v>2205</v>
      </c>
      <c r="G9296" s="1">
        <v>13872</v>
      </c>
      <c r="H9296">
        <v>3</v>
      </c>
      <c r="I9296">
        <v>2</v>
      </c>
      <c r="J9296" s="1">
        <v>50286</v>
      </c>
      <c r="K9296" t="s">
        <v>9128</v>
      </c>
      <c r="L9296" t="s">
        <v>9148</v>
      </c>
      <c r="M9296" t="s">
        <v>10136</v>
      </c>
      <c r="N9296" t="s">
        <v>8536</v>
      </c>
      <c r="O9296" t="s">
        <v>8717</v>
      </c>
      <c r="P9296" t="s">
        <v>8604</v>
      </c>
      <c r="Q9296">
        <v>44105</v>
      </c>
      <c r="R9296" t="s">
        <v>8561</v>
      </c>
      <c r="S9296" t="s">
        <v>7825</v>
      </c>
      <c r="T9296" t="s">
        <v>7738</v>
      </c>
    </row>
    <row r="9297" spans="1:20" x14ac:dyDescent="0.25">
      <c r="A9297" t="s">
        <v>7307</v>
      </c>
      <c r="B9297" s="2">
        <v>42883</v>
      </c>
      <c r="C9297" s="2">
        <v>42887</v>
      </c>
      <c r="D9297" t="s">
        <v>19</v>
      </c>
      <c r="E9297" t="s">
        <v>369</v>
      </c>
      <c r="F9297" t="s">
        <v>540</v>
      </c>
      <c r="G9297" s="1">
        <v>11596</v>
      </c>
      <c r="H9297">
        <v>4</v>
      </c>
      <c r="I9297">
        <v>5</v>
      </c>
      <c r="J9297" s="1">
        <v>-649376</v>
      </c>
      <c r="K9297" t="s">
        <v>9123</v>
      </c>
      <c r="L9297" t="s">
        <v>9124</v>
      </c>
      <c r="M9297" t="s">
        <v>9407</v>
      </c>
      <c r="N9297" t="s">
        <v>8536</v>
      </c>
      <c r="O9297" t="s">
        <v>8717</v>
      </c>
      <c r="P9297" t="s">
        <v>8604</v>
      </c>
      <c r="Q9297">
        <v>44105</v>
      </c>
      <c r="R9297" t="s">
        <v>8561</v>
      </c>
      <c r="S9297" t="s">
        <v>7825</v>
      </c>
      <c r="T9297" t="s">
        <v>7738</v>
      </c>
    </row>
    <row r="9298" spans="1:20" x14ac:dyDescent="0.25">
      <c r="A9298" t="s">
        <v>7308</v>
      </c>
      <c r="B9298" s="2">
        <v>42112</v>
      </c>
      <c r="C9298" s="2">
        <v>42116</v>
      </c>
      <c r="D9298" t="s">
        <v>11</v>
      </c>
      <c r="E9298" t="s">
        <v>755</v>
      </c>
      <c r="F9298" t="s">
        <v>2495</v>
      </c>
      <c r="G9298" s="1">
        <v>41424</v>
      </c>
      <c r="H9298">
        <v>2</v>
      </c>
      <c r="I9298">
        <v>2</v>
      </c>
      <c r="J9298" s="1">
        <v>82848</v>
      </c>
      <c r="K9298" t="s">
        <v>9139</v>
      </c>
      <c r="L9298" t="s">
        <v>9162</v>
      </c>
      <c r="M9298" t="s">
        <v>10235</v>
      </c>
      <c r="N9298" t="s">
        <v>8536</v>
      </c>
      <c r="O9298" t="s">
        <v>8978</v>
      </c>
      <c r="P9298" t="s">
        <v>8550</v>
      </c>
      <c r="Q9298">
        <v>78501</v>
      </c>
      <c r="R9298" t="s">
        <v>8551</v>
      </c>
      <c r="S9298" t="s">
        <v>7910</v>
      </c>
      <c r="T9298" t="s">
        <v>7738</v>
      </c>
    </row>
    <row r="9299" spans="1:20" x14ac:dyDescent="0.25">
      <c r="A9299" t="s">
        <v>7308</v>
      </c>
      <c r="B9299" s="2">
        <v>42112</v>
      </c>
      <c r="C9299" s="2">
        <v>42116</v>
      </c>
      <c r="D9299" t="s">
        <v>11</v>
      </c>
      <c r="E9299" t="s">
        <v>755</v>
      </c>
      <c r="F9299" t="s">
        <v>2405</v>
      </c>
      <c r="G9299" s="1">
        <v>244768</v>
      </c>
      <c r="H9299">
        <v>4</v>
      </c>
      <c r="I9299">
        <v>2</v>
      </c>
      <c r="J9299" s="1">
        <v>244768</v>
      </c>
      <c r="K9299" t="s">
        <v>9139</v>
      </c>
      <c r="L9299" t="s">
        <v>9140</v>
      </c>
      <c r="M9299" t="s">
        <v>10204</v>
      </c>
      <c r="N9299" t="s">
        <v>8536</v>
      </c>
      <c r="O9299" t="s">
        <v>8978</v>
      </c>
      <c r="P9299" t="s">
        <v>8550</v>
      </c>
      <c r="Q9299">
        <v>78501</v>
      </c>
      <c r="R9299" t="s">
        <v>8551</v>
      </c>
      <c r="S9299" t="s">
        <v>7910</v>
      </c>
      <c r="T9299" t="s">
        <v>7738</v>
      </c>
    </row>
    <row r="9300" spans="1:20" x14ac:dyDescent="0.25">
      <c r="A9300" t="s">
        <v>7308</v>
      </c>
      <c r="B9300" s="2">
        <v>42112</v>
      </c>
      <c r="C9300" s="2">
        <v>42116</v>
      </c>
      <c r="D9300" t="s">
        <v>11</v>
      </c>
      <c r="E9300" t="s">
        <v>755</v>
      </c>
      <c r="F9300" t="s">
        <v>583</v>
      </c>
      <c r="G9300" s="1">
        <v>74352</v>
      </c>
      <c r="H9300">
        <v>3</v>
      </c>
      <c r="I9300">
        <v>2</v>
      </c>
      <c r="J9300" s="1">
        <v>65058</v>
      </c>
      <c r="K9300" t="s">
        <v>9128</v>
      </c>
      <c r="L9300" t="s">
        <v>9137</v>
      </c>
      <c r="M9300" t="s">
        <v>9431</v>
      </c>
      <c r="N9300" t="s">
        <v>8536</v>
      </c>
      <c r="O9300" t="s">
        <v>8978</v>
      </c>
      <c r="P9300" t="s">
        <v>8550</v>
      </c>
      <c r="Q9300">
        <v>78501</v>
      </c>
      <c r="R9300" t="s">
        <v>8551</v>
      </c>
      <c r="S9300" t="s">
        <v>7910</v>
      </c>
      <c r="T9300" t="s">
        <v>7738</v>
      </c>
    </row>
    <row r="9301" spans="1:20" x14ac:dyDescent="0.25">
      <c r="A9301" t="s">
        <v>7308</v>
      </c>
      <c r="B9301" s="2">
        <v>42112</v>
      </c>
      <c r="C9301" s="2">
        <v>42116</v>
      </c>
      <c r="D9301" t="s">
        <v>11</v>
      </c>
      <c r="E9301" t="s">
        <v>755</v>
      </c>
      <c r="F9301" t="s">
        <v>1769</v>
      </c>
      <c r="G9301" s="1">
        <v>4312</v>
      </c>
      <c r="H9301">
        <v>2</v>
      </c>
      <c r="I9301">
        <v>8</v>
      </c>
      <c r="J9301" s="1">
        <v>-68992</v>
      </c>
      <c r="K9301" t="s">
        <v>9128</v>
      </c>
      <c r="L9301" t="s">
        <v>9142</v>
      </c>
      <c r="M9301" t="s">
        <v>9961</v>
      </c>
      <c r="N9301" t="s">
        <v>8536</v>
      </c>
      <c r="O9301" t="s">
        <v>8978</v>
      </c>
      <c r="P9301" t="s">
        <v>8550</v>
      </c>
      <c r="Q9301">
        <v>78501</v>
      </c>
      <c r="R9301" t="s">
        <v>8551</v>
      </c>
      <c r="S9301" t="s">
        <v>7910</v>
      </c>
      <c r="T9301" t="s">
        <v>7738</v>
      </c>
    </row>
    <row r="9302" spans="1:20" x14ac:dyDescent="0.25">
      <c r="A9302" t="s">
        <v>7308</v>
      </c>
      <c r="B9302" s="2">
        <v>42112</v>
      </c>
      <c r="C9302" s="2">
        <v>42116</v>
      </c>
      <c r="D9302" t="s">
        <v>11</v>
      </c>
      <c r="E9302" t="s">
        <v>755</v>
      </c>
      <c r="F9302" t="s">
        <v>813</v>
      </c>
      <c r="G9302" s="1">
        <v>56686</v>
      </c>
      <c r="H9302">
        <v>1</v>
      </c>
      <c r="I9302">
        <v>3</v>
      </c>
      <c r="J9302" s="1">
        <v>-20245</v>
      </c>
      <c r="K9302" t="s">
        <v>9123</v>
      </c>
      <c r="L9302" t="s">
        <v>9126</v>
      </c>
      <c r="M9302" t="s">
        <v>9547</v>
      </c>
      <c r="N9302" t="s">
        <v>8536</v>
      </c>
      <c r="O9302" t="s">
        <v>8978</v>
      </c>
      <c r="P9302" t="s">
        <v>8550</v>
      </c>
      <c r="Q9302">
        <v>78501</v>
      </c>
      <c r="R9302" t="s">
        <v>8551</v>
      </c>
      <c r="S9302" t="s">
        <v>7910</v>
      </c>
      <c r="T9302" t="s">
        <v>7738</v>
      </c>
    </row>
    <row r="9303" spans="1:20" x14ac:dyDescent="0.25">
      <c r="A9303" t="s">
        <v>7308</v>
      </c>
      <c r="B9303" s="2">
        <v>42112</v>
      </c>
      <c r="C9303" s="2">
        <v>42116</v>
      </c>
      <c r="D9303" t="s">
        <v>11</v>
      </c>
      <c r="E9303" t="s">
        <v>755</v>
      </c>
      <c r="F9303" t="s">
        <v>5304</v>
      </c>
      <c r="G9303" s="1">
        <v>97968</v>
      </c>
      <c r="H9303">
        <v>2</v>
      </c>
      <c r="I9303">
        <v>2</v>
      </c>
      <c r="J9303" s="1">
        <v>6123</v>
      </c>
      <c r="K9303" t="s">
        <v>9139</v>
      </c>
      <c r="L9303" t="s">
        <v>9140</v>
      </c>
      <c r="M9303" t="s">
        <v>10852</v>
      </c>
      <c r="N9303" t="s">
        <v>8536</v>
      </c>
      <c r="O9303" t="s">
        <v>8978</v>
      </c>
      <c r="P9303" t="s">
        <v>8550</v>
      </c>
      <c r="Q9303">
        <v>78501</v>
      </c>
      <c r="R9303" t="s">
        <v>8551</v>
      </c>
      <c r="S9303" t="s">
        <v>7910</v>
      </c>
      <c r="T9303" t="s">
        <v>7738</v>
      </c>
    </row>
    <row r="9304" spans="1:20" x14ac:dyDescent="0.25">
      <c r="A9304" t="s">
        <v>7308</v>
      </c>
      <c r="B9304" s="2">
        <v>42112</v>
      </c>
      <c r="C9304" s="2">
        <v>42116</v>
      </c>
      <c r="D9304" t="s">
        <v>11</v>
      </c>
      <c r="E9304" t="s">
        <v>755</v>
      </c>
      <c r="F9304" t="s">
        <v>4310</v>
      </c>
      <c r="G9304" s="1">
        <v>7872</v>
      </c>
      <c r="H9304">
        <v>3</v>
      </c>
      <c r="I9304">
        <v>2</v>
      </c>
      <c r="J9304" s="1">
        <v>8856</v>
      </c>
      <c r="K9304" t="s">
        <v>9128</v>
      </c>
      <c r="L9304" t="s">
        <v>9137</v>
      </c>
      <c r="M9304" t="s">
        <v>10716</v>
      </c>
      <c r="N9304" t="s">
        <v>8536</v>
      </c>
      <c r="O9304" t="s">
        <v>8978</v>
      </c>
      <c r="P9304" t="s">
        <v>8550</v>
      </c>
      <c r="Q9304">
        <v>78501</v>
      </c>
      <c r="R9304" t="s">
        <v>8551</v>
      </c>
      <c r="S9304" t="s">
        <v>7910</v>
      </c>
      <c r="T9304" t="s">
        <v>7738</v>
      </c>
    </row>
    <row r="9305" spans="1:20" x14ac:dyDescent="0.25">
      <c r="A9305" t="s">
        <v>7308</v>
      </c>
      <c r="B9305" s="2">
        <v>42112</v>
      </c>
      <c r="C9305" s="2">
        <v>42116</v>
      </c>
      <c r="D9305" t="s">
        <v>11</v>
      </c>
      <c r="E9305" t="s">
        <v>755</v>
      </c>
      <c r="F9305" t="s">
        <v>3080</v>
      </c>
      <c r="G9305" s="1">
        <v>15552</v>
      </c>
      <c r="H9305">
        <v>3</v>
      </c>
      <c r="I9305">
        <v>2</v>
      </c>
      <c r="J9305" s="1">
        <v>54432</v>
      </c>
      <c r="K9305" t="s">
        <v>9128</v>
      </c>
      <c r="L9305" t="s">
        <v>9148</v>
      </c>
      <c r="M9305" t="s">
        <v>10422</v>
      </c>
      <c r="N9305" t="s">
        <v>8536</v>
      </c>
      <c r="O9305" t="s">
        <v>8978</v>
      </c>
      <c r="P9305" t="s">
        <v>8550</v>
      </c>
      <c r="Q9305">
        <v>78501</v>
      </c>
      <c r="R9305" t="s">
        <v>8551</v>
      </c>
      <c r="S9305" t="s">
        <v>7910</v>
      </c>
      <c r="T9305" t="s">
        <v>7738</v>
      </c>
    </row>
    <row r="9306" spans="1:20" x14ac:dyDescent="0.25">
      <c r="A9306" t="s">
        <v>7308</v>
      </c>
      <c r="B9306" s="2">
        <v>42112</v>
      </c>
      <c r="C9306" s="2">
        <v>42116</v>
      </c>
      <c r="D9306" t="s">
        <v>11</v>
      </c>
      <c r="E9306" t="s">
        <v>755</v>
      </c>
      <c r="F9306" t="s">
        <v>1653</v>
      </c>
      <c r="G9306" s="1">
        <v>1476</v>
      </c>
      <c r="H9306">
        <v>1</v>
      </c>
      <c r="I9306">
        <v>8</v>
      </c>
      <c r="J9306" s="1">
        <v>-22878</v>
      </c>
      <c r="K9306" t="s">
        <v>9128</v>
      </c>
      <c r="L9306" t="s">
        <v>9142</v>
      </c>
      <c r="M9306" t="s">
        <v>9913</v>
      </c>
      <c r="N9306" t="s">
        <v>8536</v>
      </c>
      <c r="O9306" t="s">
        <v>8978</v>
      </c>
      <c r="P9306" t="s">
        <v>8550</v>
      </c>
      <c r="Q9306">
        <v>78501</v>
      </c>
      <c r="R9306" t="s">
        <v>8551</v>
      </c>
      <c r="S9306" t="s">
        <v>7910</v>
      </c>
      <c r="T9306" t="s">
        <v>7738</v>
      </c>
    </row>
    <row r="9307" spans="1:20" x14ac:dyDescent="0.25">
      <c r="A9307" t="s">
        <v>7309</v>
      </c>
      <c r="B9307" s="2">
        <v>42266</v>
      </c>
      <c r="C9307" s="2">
        <v>42271</v>
      </c>
      <c r="D9307" t="s">
        <v>19</v>
      </c>
      <c r="E9307" t="s">
        <v>5218</v>
      </c>
      <c r="F9307" t="s">
        <v>4496</v>
      </c>
      <c r="G9307" s="1">
        <v>84</v>
      </c>
      <c r="H9307">
        <v>5</v>
      </c>
      <c r="I9307">
        <v>0</v>
      </c>
      <c r="J9307" s="1">
        <v>2184</v>
      </c>
      <c r="K9307" t="s">
        <v>9128</v>
      </c>
      <c r="L9307" t="s">
        <v>9137</v>
      </c>
      <c r="M9307" t="s">
        <v>10748</v>
      </c>
      <c r="N9307" t="s">
        <v>8536</v>
      </c>
      <c r="O9307" t="s">
        <v>8950</v>
      </c>
      <c r="P9307" t="s">
        <v>8620</v>
      </c>
      <c r="Q9307">
        <v>87505</v>
      </c>
      <c r="R9307" t="s">
        <v>8542</v>
      </c>
      <c r="S9307" t="s">
        <v>8500</v>
      </c>
      <c r="T9307" t="s">
        <v>7744</v>
      </c>
    </row>
    <row r="9308" spans="1:20" x14ac:dyDescent="0.25">
      <c r="A9308" t="s">
        <v>7310</v>
      </c>
      <c r="B9308" s="2">
        <v>41723</v>
      </c>
      <c r="C9308" s="2">
        <v>41728</v>
      </c>
      <c r="D9308" t="s">
        <v>19</v>
      </c>
      <c r="E9308" t="s">
        <v>1075</v>
      </c>
      <c r="F9308" t="s">
        <v>2048</v>
      </c>
      <c r="G9308" s="1">
        <v>656</v>
      </c>
      <c r="H9308">
        <v>2</v>
      </c>
      <c r="I9308">
        <v>0</v>
      </c>
      <c r="J9308" s="1">
        <v>19024</v>
      </c>
      <c r="K9308" t="s">
        <v>9128</v>
      </c>
      <c r="L9308" t="s">
        <v>9137</v>
      </c>
      <c r="M9308" t="s">
        <v>10078</v>
      </c>
      <c r="N9308" t="s">
        <v>8536</v>
      </c>
      <c r="O9308" t="s">
        <v>8556</v>
      </c>
      <c r="P9308" t="s">
        <v>8541</v>
      </c>
      <c r="Q9308">
        <v>94110</v>
      </c>
      <c r="R9308" t="s">
        <v>8542</v>
      </c>
      <c r="S9308" t="s">
        <v>7982</v>
      </c>
      <c r="T9308" t="s">
        <v>7736</v>
      </c>
    </row>
    <row r="9309" spans="1:20" x14ac:dyDescent="0.25">
      <c r="A9309" t="s">
        <v>7310</v>
      </c>
      <c r="B9309" s="2">
        <v>41723</v>
      </c>
      <c r="C9309" s="2">
        <v>41728</v>
      </c>
      <c r="D9309" t="s">
        <v>19</v>
      </c>
      <c r="E9309" t="s">
        <v>1075</v>
      </c>
      <c r="F9309" t="s">
        <v>3586</v>
      </c>
      <c r="G9309" s="1">
        <v>1488</v>
      </c>
      <c r="H9309">
        <v>2</v>
      </c>
      <c r="I9309">
        <v>0</v>
      </c>
      <c r="J9309" s="1">
        <v>372</v>
      </c>
      <c r="K9309" t="s">
        <v>9128</v>
      </c>
      <c r="L9309" t="s">
        <v>9137</v>
      </c>
      <c r="M9309" t="s">
        <v>10563</v>
      </c>
      <c r="N9309" t="s">
        <v>8536</v>
      </c>
      <c r="O9309" t="s">
        <v>8556</v>
      </c>
      <c r="P9309" t="s">
        <v>8541</v>
      </c>
      <c r="Q9309">
        <v>94110</v>
      </c>
      <c r="R9309" t="s">
        <v>8542</v>
      </c>
      <c r="S9309" t="s">
        <v>7982</v>
      </c>
      <c r="T9309" t="s">
        <v>7736</v>
      </c>
    </row>
    <row r="9310" spans="1:20" x14ac:dyDescent="0.25">
      <c r="A9310" t="s">
        <v>7310</v>
      </c>
      <c r="B9310" s="2">
        <v>41723</v>
      </c>
      <c r="C9310" s="2">
        <v>41728</v>
      </c>
      <c r="D9310" t="s">
        <v>19</v>
      </c>
      <c r="E9310" t="s">
        <v>1075</v>
      </c>
      <c r="F9310" t="s">
        <v>4105</v>
      </c>
      <c r="G9310" s="1">
        <v>4548</v>
      </c>
      <c r="H9310">
        <v>4</v>
      </c>
      <c r="I9310">
        <v>0</v>
      </c>
      <c r="J9310" s="1">
        <v>15918</v>
      </c>
      <c r="K9310" t="s">
        <v>9139</v>
      </c>
      <c r="L9310" t="s">
        <v>9162</v>
      </c>
      <c r="M9310" t="s">
        <v>10672</v>
      </c>
      <c r="N9310" t="s">
        <v>8536</v>
      </c>
      <c r="O9310" t="s">
        <v>8556</v>
      </c>
      <c r="P9310" t="s">
        <v>8541</v>
      </c>
      <c r="Q9310">
        <v>94110</v>
      </c>
      <c r="R9310" t="s">
        <v>8542</v>
      </c>
      <c r="S9310" t="s">
        <v>7982</v>
      </c>
      <c r="T9310" t="s">
        <v>7736</v>
      </c>
    </row>
    <row r="9311" spans="1:20" x14ac:dyDescent="0.25">
      <c r="A9311" t="s">
        <v>7310</v>
      </c>
      <c r="B9311" s="2">
        <v>41723</v>
      </c>
      <c r="C9311" s="2">
        <v>41728</v>
      </c>
      <c r="D9311" t="s">
        <v>19</v>
      </c>
      <c r="E9311" t="s">
        <v>1075</v>
      </c>
      <c r="F9311" t="s">
        <v>1595</v>
      </c>
      <c r="G9311" s="1">
        <v>2544</v>
      </c>
      <c r="H9311">
        <v>6</v>
      </c>
      <c r="I9311">
        <v>0</v>
      </c>
      <c r="J9311" s="1">
        <v>99216</v>
      </c>
      <c r="K9311" t="s">
        <v>9128</v>
      </c>
      <c r="L9311" t="s">
        <v>9137</v>
      </c>
      <c r="M9311" t="s">
        <v>9889</v>
      </c>
      <c r="N9311" t="s">
        <v>8536</v>
      </c>
      <c r="O9311" t="s">
        <v>8556</v>
      </c>
      <c r="P9311" t="s">
        <v>8541</v>
      </c>
      <c r="Q9311">
        <v>94110</v>
      </c>
      <c r="R9311" t="s">
        <v>8542</v>
      </c>
      <c r="S9311" t="s">
        <v>7982</v>
      </c>
      <c r="T9311" t="s">
        <v>7736</v>
      </c>
    </row>
    <row r="9312" spans="1:20" x14ac:dyDescent="0.25">
      <c r="A9312" t="s">
        <v>7311</v>
      </c>
      <c r="B9312" s="2">
        <v>42608</v>
      </c>
      <c r="C9312" s="2">
        <v>42613</v>
      </c>
      <c r="D9312" t="s">
        <v>19</v>
      </c>
      <c r="E9312" t="s">
        <v>3259</v>
      </c>
      <c r="F9312" t="s">
        <v>1490</v>
      </c>
      <c r="G9312" s="1">
        <v>146688</v>
      </c>
      <c r="H9312">
        <v>8</v>
      </c>
      <c r="I9312">
        <v>2</v>
      </c>
      <c r="J9312" s="1">
        <v>4584</v>
      </c>
      <c r="K9312" t="s">
        <v>9128</v>
      </c>
      <c r="L9312" t="s">
        <v>9142</v>
      </c>
      <c r="M9312" t="s">
        <v>9847</v>
      </c>
      <c r="N9312" t="s">
        <v>8536</v>
      </c>
      <c r="O9312" t="s">
        <v>8576</v>
      </c>
      <c r="P9312" t="s">
        <v>8577</v>
      </c>
      <c r="Q9312">
        <v>10024</v>
      </c>
      <c r="R9312" t="s">
        <v>8561</v>
      </c>
      <c r="S9312" t="s">
        <v>8367</v>
      </c>
      <c r="T9312" t="s">
        <v>7738</v>
      </c>
    </row>
    <row r="9313" spans="1:20" x14ac:dyDescent="0.25">
      <c r="A9313" t="s">
        <v>7312</v>
      </c>
      <c r="B9313" s="2">
        <v>42800</v>
      </c>
      <c r="C9313" s="2">
        <v>42806</v>
      </c>
      <c r="D9313" t="s">
        <v>19</v>
      </c>
      <c r="E9313" t="s">
        <v>1731</v>
      </c>
      <c r="F9313" t="s">
        <v>179</v>
      </c>
      <c r="G9313" s="1">
        <v>4928</v>
      </c>
      <c r="H9313">
        <v>2</v>
      </c>
      <c r="I9313">
        <v>2</v>
      </c>
      <c r="J9313" s="1">
        <v>17248</v>
      </c>
      <c r="K9313" t="s">
        <v>9128</v>
      </c>
      <c r="L9313" t="s">
        <v>9129</v>
      </c>
      <c r="M9313" t="s">
        <v>9225</v>
      </c>
      <c r="N9313" t="s">
        <v>8536</v>
      </c>
      <c r="O9313" t="s">
        <v>8633</v>
      </c>
      <c r="P9313" t="s">
        <v>8550</v>
      </c>
      <c r="Q9313">
        <v>75220</v>
      </c>
      <c r="R9313" t="s">
        <v>8551</v>
      </c>
      <c r="S9313" t="s">
        <v>8124</v>
      </c>
      <c r="T9313" t="s">
        <v>7736</v>
      </c>
    </row>
    <row r="9314" spans="1:20" x14ac:dyDescent="0.25">
      <c r="A9314" t="s">
        <v>7312</v>
      </c>
      <c r="B9314" s="2">
        <v>42800</v>
      </c>
      <c r="C9314" s="2">
        <v>42806</v>
      </c>
      <c r="D9314" t="s">
        <v>19</v>
      </c>
      <c r="E9314" t="s">
        <v>1731</v>
      </c>
      <c r="F9314" t="s">
        <v>800</v>
      </c>
      <c r="G9314" s="1">
        <v>63488</v>
      </c>
      <c r="H9314">
        <v>4</v>
      </c>
      <c r="I9314">
        <v>2</v>
      </c>
      <c r="J9314" s="1">
        <v>47616</v>
      </c>
      <c r="K9314" t="s">
        <v>9128</v>
      </c>
      <c r="L9314" t="s">
        <v>9137</v>
      </c>
      <c r="M9314" t="s">
        <v>9539</v>
      </c>
      <c r="N9314" t="s">
        <v>8536</v>
      </c>
      <c r="O9314" t="s">
        <v>8633</v>
      </c>
      <c r="P9314" t="s">
        <v>8550</v>
      </c>
      <c r="Q9314">
        <v>75220</v>
      </c>
      <c r="R9314" t="s">
        <v>8551</v>
      </c>
      <c r="S9314" t="s">
        <v>8124</v>
      </c>
      <c r="T9314" t="s">
        <v>7736</v>
      </c>
    </row>
    <row r="9315" spans="1:20" x14ac:dyDescent="0.25">
      <c r="A9315" t="s">
        <v>7313</v>
      </c>
      <c r="B9315" s="2">
        <v>42319</v>
      </c>
      <c r="C9315" s="2">
        <v>42319</v>
      </c>
      <c r="D9315" t="s">
        <v>654</v>
      </c>
      <c r="E9315" t="s">
        <v>516</v>
      </c>
      <c r="F9315" t="s">
        <v>97</v>
      </c>
      <c r="G9315" s="1">
        <v>41832</v>
      </c>
      <c r="H9315">
        <v>7</v>
      </c>
      <c r="I9315">
        <v>0</v>
      </c>
      <c r="J9315" s="1">
        <v>1171296</v>
      </c>
      <c r="K9315" t="s">
        <v>9128</v>
      </c>
      <c r="L9315" t="s">
        <v>9133</v>
      </c>
      <c r="M9315" t="s">
        <v>9181</v>
      </c>
      <c r="N9315" t="s">
        <v>8536</v>
      </c>
      <c r="O9315" t="s">
        <v>8638</v>
      </c>
      <c r="P9315" t="s">
        <v>8571</v>
      </c>
      <c r="Q9315">
        <v>48234</v>
      </c>
      <c r="R9315" t="s">
        <v>8551</v>
      </c>
      <c r="S9315" t="s">
        <v>7860</v>
      </c>
      <c r="T9315" t="s">
        <v>7738</v>
      </c>
    </row>
    <row r="9316" spans="1:20" x14ac:dyDescent="0.25">
      <c r="A9316" t="s">
        <v>7313</v>
      </c>
      <c r="B9316" s="2">
        <v>42319</v>
      </c>
      <c r="C9316" s="2">
        <v>42319</v>
      </c>
      <c r="D9316" t="s">
        <v>654</v>
      </c>
      <c r="E9316" t="s">
        <v>516</v>
      </c>
      <c r="F9316" t="s">
        <v>40</v>
      </c>
      <c r="G9316" s="1">
        <v>123858</v>
      </c>
      <c r="H9316">
        <v>2</v>
      </c>
      <c r="I9316">
        <v>1</v>
      </c>
      <c r="J9316" s="1">
        <v>467908</v>
      </c>
      <c r="K9316" t="s">
        <v>9128</v>
      </c>
      <c r="L9316" t="s">
        <v>9144</v>
      </c>
      <c r="M9316" t="s">
        <v>9151</v>
      </c>
      <c r="N9316" t="s">
        <v>8536</v>
      </c>
      <c r="O9316" t="s">
        <v>8638</v>
      </c>
      <c r="P9316" t="s">
        <v>8571</v>
      </c>
      <c r="Q9316">
        <v>48234</v>
      </c>
      <c r="R9316" t="s">
        <v>8551</v>
      </c>
      <c r="S9316" t="s">
        <v>7860</v>
      </c>
      <c r="T9316" t="s">
        <v>7738</v>
      </c>
    </row>
    <row r="9317" spans="1:20" x14ac:dyDescent="0.25">
      <c r="A9317" t="s">
        <v>7314</v>
      </c>
      <c r="B9317" s="2">
        <v>42465</v>
      </c>
      <c r="C9317" s="2">
        <v>42469</v>
      </c>
      <c r="D9317" t="s">
        <v>19</v>
      </c>
      <c r="E9317" t="s">
        <v>1974</v>
      </c>
      <c r="F9317" t="s">
        <v>3122</v>
      </c>
      <c r="G9317" s="1">
        <v>118782</v>
      </c>
      <c r="H9317">
        <v>3</v>
      </c>
      <c r="I9317">
        <v>4</v>
      </c>
      <c r="J9317" s="1">
        <v>-277158</v>
      </c>
      <c r="K9317" t="s">
        <v>9139</v>
      </c>
      <c r="L9317" t="s">
        <v>9140</v>
      </c>
      <c r="M9317" t="s">
        <v>10440</v>
      </c>
      <c r="N9317" t="s">
        <v>8536</v>
      </c>
      <c r="O9317" t="s">
        <v>8559</v>
      </c>
      <c r="P9317" t="s">
        <v>8560</v>
      </c>
      <c r="Q9317">
        <v>19140</v>
      </c>
      <c r="R9317" t="s">
        <v>8561</v>
      </c>
      <c r="S9317" t="s">
        <v>8161</v>
      </c>
      <c r="T9317" t="s">
        <v>7736</v>
      </c>
    </row>
    <row r="9318" spans="1:20" x14ac:dyDescent="0.25">
      <c r="A9318" t="s">
        <v>7314</v>
      </c>
      <c r="B9318" s="2">
        <v>42465</v>
      </c>
      <c r="C9318" s="2">
        <v>42469</v>
      </c>
      <c r="D9318" t="s">
        <v>19</v>
      </c>
      <c r="E9318" t="s">
        <v>1974</v>
      </c>
      <c r="F9318" t="s">
        <v>534</v>
      </c>
      <c r="G9318" s="1">
        <v>769184</v>
      </c>
      <c r="H9318">
        <v>4</v>
      </c>
      <c r="I9318">
        <v>2</v>
      </c>
      <c r="J9318" s="1">
        <v>-1634516</v>
      </c>
      <c r="K9318" t="s">
        <v>9128</v>
      </c>
      <c r="L9318" t="s">
        <v>9273</v>
      </c>
      <c r="M9318" t="s">
        <v>9403</v>
      </c>
      <c r="N9318" t="s">
        <v>8536</v>
      </c>
      <c r="O9318" t="s">
        <v>8559</v>
      </c>
      <c r="P9318" t="s">
        <v>8560</v>
      </c>
      <c r="Q9318">
        <v>19140</v>
      </c>
      <c r="R9318" t="s">
        <v>8561</v>
      </c>
      <c r="S9318" t="s">
        <v>8161</v>
      </c>
      <c r="T9318" t="s">
        <v>7736</v>
      </c>
    </row>
    <row r="9319" spans="1:20" x14ac:dyDescent="0.25">
      <c r="A9319" t="s">
        <v>7315</v>
      </c>
      <c r="B9319" s="2">
        <v>42787</v>
      </c>
      <c r="C9319" s="2">
        <v>42792</v>
      </c>
      <c r="D9319" t="s">
        <v>19</v>
      </c>
      <c r="E9319" t="s">
        <v>239</v>
      </c>
      <c r="F9319" t="s">
        <v>667</v>
      </c>
      <c r="G9319" s="1">
        <v>47904</v>
      </c>
      <c r="H9319">
        <v>1</v>
      </c>
      <c r="I9319">
        <v>2</v>
      </c>
      <c r="J9319" s="1">
        <v>-2994</v>
      </c>
      <c r="K9319" t="s">
        <v>9139</v>
      </c>
      <c r="L9319" t="s">
        <v>9162</v>
      </c>
      <c r="M9319" t="s">
        <v>9475</v>
      </c>
      <c r="N9319" t="s">
        <v>8536</v>
      </c>
      <c r="O9319" t="s">
        <v>8819</v>
      </c>
      <c r="P9319" t="s">
        <v>8550</v>
      </c>
      <c r="Q9319">
        <v>75007</v>
      </c>
      <c r="R9319" t="s">
        <v>8551</v>
      </c>
      <c r="S9319" t="s">
        <v>7792</v>
      </c>
      <c r="T9319" t="s">
        <v>7736</v>
      </c>
    </row>
    <row r="9320" spans="1:20" x14ac:dyDescent="0.25">
      <c r="A9320" t="s">
        <v>7316</v>
      </c>
      <c r="B9320" s="2">
        <v>42936</v>
      </c>
      <c r="C9320" s="2">
        <v>42941</v>
      </c>
      <c r="D9320" t="s">
        <v>19</v>
      </c>
      <c r="E9320" t="s">
        <v>1124</v>
      </c>
      <c r="F9320" t="s">
        <v>1184</v>
      </c>
      <c r="G9320" s="1">
        <v>1336</v>
      </c>
      <c r="H9320">
        <v>2</v>
      </c>
      <c r="I9320">
        <v>0</v>
      </c>
      <c r="J9320" s="1">
        <v>64128</v>
      </c>
      <c r="K9320" t="s">
        <v>9128</v>
      </c>
      <c r="L9320" t="s">
        <v>9148</v>
      </c>
      <c r="M9320" t="s">
        <v>9716</v>
      </c>
      <c r="N9320" t="s">
        <v>8536</v>
      </c>
      <c r="O9320" t="s">
        <v>8576</v>
      </c>
      <c r="P9320" t="s">
        <v>8577</v>
      </c>
      <c r="Q9320">
        <v>10009</v>
      </c>
      <c r="R9320" t="s">
        <v>8561</v>
      </c>
      <c r="S9320" t="s">
        <v>7993</v>
      </c>
      <c r="T9320" t="s">
        <v>7738</v>
      </c>
    </row>
    <row r="9321" spans="1:20" x14ac:dyDescent="0.25">
      <c r="A9321" t="s">
        <v>7316</v>
      </c>
      <c r="B9321" s="2">
        <v>42936</v>
      </c>
      <c r="C9321" s="2">
        <v>42941</v>
      </c>
      <c r="D9321" t="s">
        <v>19</v>
      </c>
      <c r="E9321" t="s">
        <v>1124</v>
      </c>
      <c r="F9321" t="s">
        <v>7317</v>
      </c>
      <c r="G9321" s="1">
        <v>163764</v>
      </c>
      <c r="H9321">
        <v>2</v>
      </c>
      <c r="I9321">
        <v>1</v>
      </c>
      <c r="J9321" s="1">
        <v>254744</v>
      </c>
      <c r="K9321" t="s">
        <v>9123</v>
      </c>
      <c r="L9321" t="s">
        <v>9126</v>
      </c>
      <c r="M9321" t="s">
        <v>10952</v>
      </c>
      <c r="N9321" t="s">
        <v>8536</v>
      </c>
      <c r="O9321" t="s">
        <v>8576</v>
      </c>
      <c r="P9321" t="s">
        <v>8577</v>
      </c>
      <c r="Q9321">
        <v>10009</v>
      </c>
      <c r="R9321" t="s">
        <v>8561</v>
      </c>
      <c r="S9321" t="s">
        <v>7993</v>
      </c>
      <c r="T9321" t="s">
        <v>7738</v>
      </c>
    </row>
    <row r="9322" spans="1:20" x14ac:dyDescent="0.25">
      <c r="A9322" t="s">
        <v>7316</v>
      </c>
      <c r="B9322" s="2">
        <v>42936</v>
      </c>
      <c r="C9322" s="2">
        <v>42941</v>
      </c>
      <c r="D9322" t="s">
        <v>19</v>
      </c>
      <c r="E9322" t="s">
        <v>1124</v>
      </c>
      <c r="F9322" t="s">
        <v>5448</v>
      </c>
      <c r="G9322" s="1">
        <v>18392</v>
      </c>
      <c r="H9322">
        <v>4</v>
      </c>
      <c r="I9322">
        <v>0</v>
      </c>
      <c r="J9322" s="1">
        <v>312664</v>
      </c>
      <c r="K9322" t="s">
        <v>9123</v>
      </c>
      <c r="L9322" t="s">
        <v>9135</v>
      </c>
      <c r="M9322" t="s">
        <v>10863</v>
      </c>
      <c r="N9322" t="s">
        <v>8536</v>
      </c>
      <c r="O9322" t="s">
        <v>8576</v>
      </c>
      <c r="P9322" t="s">
        <v>8577</v>
      </c>
      <c r="Q9322">
        <v>10009</v>
      </c>
      <c r="R9322" t="s">
        <v>8561</v>
      </c>
      <c r="S9322" t="s">
        <v>7993</v>
      </c>
      <c r="T9322" t="s">
        <v>7738</v>
      </c>
    </row>
    <row r="9323" spans="1:20" x14ac:dyDescent="0.25">
      <c r="A9323" t="s">
        <v>7318</v>
      </c>
      <c r="B9323" s="2">
        <v>42678</v>
      </c>
      <c r="C9323" s="2">
        <v>42682</v>
      </c>
      <c r="D9323" t="s">
        <v>19</v>
      </c>
      <c r="E9323" t="s">
        <v>1443</v>
      </c>
      <c r="F9323" t="s">
        <v>3621</v>
      </c>
      <c r="G9323" s="1">
        <v>11376</v>
      </c>
      <c r="H9323">
        <v>3</v>
      </c>
      <c r="I9323">
        <v>6</v>
      </c>
      <c r="J9323" s="1">
        <v>-5688</v>
      </c>
      <c r="K9323" t="s">
        <v>9123</v>
      </c>
      <c r="L9323" t="s">
        <v>9135</v>
      </c>
      <c r="M9323" t="s">
        <v>10572</v>
      </c>
      <c r="N9323" t="s">
        <v>8536</v>
      </c>
      <c r="O9323" t="s">
        <v>8563</v>
      </c>
      <c r="P9323" t="s">
        <v>8550</v>
      </c>
      <c r="Q9323">
        <v>77041</v>
      </c>
      <c r="R9323" t="s">
        <v>8551</v>
      </c>
      <c r="S9323" t="s">
        <v>8063</v>
      </c>
      <c r="T9323" t="s">
        <v>7736</v>
      </c>
    </row>
    <row r="9324" spans="1:20" x14ac:dyDescent="0.25">
      <c r="A9324" t="s">
        <v>7318</v>
      </c>
      <c r="B9324" s="2">
        <v>42678</v>
      </c>
      <c r="C9324" s="2">
        <v>42682</v>
      </c>
      <c r="D9324" t="s">
        <v>19</v>
      </c>
      <c r="E9324" t="s">
        <v>1443</v>
      </c>
      <c r="F9324" t="s">
        <v>964</v>
      </c>
      <c r="G9324" s="1">
        <v>66112</v>
      </c>
      <c r="H9324">
        <v>4</v>
      </c>
      <c r="I9324">
        <v>6</v>
      </c>
      <c r="J9324" s="1">
        <v>-842928</v>
      </c>
      <c r="K9324" t="s">
        <v>9123</v>
      </c>
      <c r="L9324" t="s">
        <v>9135</v>
      </c>
      <c r="M9324" t="s">
        <v>9619</v>
      </c>
      <c r="N9324" t="s">
        <v>8536</v>
      </c>
      <c r="O9324" t="s">
        <v>8563</v>
      </c>
      <c r="P9324" t="s">
        <v>8550</v>
      </c>
      <c r="Q9324">
        <v>77041</v>
      </c>
      <c r="R9324" t="s">
        <v>8551</v>
      </c>
      <c r="S9324" t="s">
        <v>8063</v>
      </c>
      <c r="T9324" t="s">
        <v>7736</v>
      </c>
    </row>
    <row r="9325" spans="1:20" x14ac:dyDescent="0.25">
      <c r="A9325" t="s">
        <v>7319</v>
      </c>
      <c r="B9325" s="2">
        <v>43001</v>
      </c>
      <c r="C9325" s="2">
        <v>43007</v>
      </c>
      <c r="D9325" t="s">
        <v>19</v>
      </c>
      <c r="E9325" t="s">
        <v>2686</v>
      </c>
      <c r="F9325" t="s">
        <v>2059</v>
      </c>
      <c r="G9325" s="1">
        <v>21104</v>
      </c>
      <c r="H9325">
        <v>8</v>
      </c>
      <c r="I9325">
        <v>0</v>
      </c>
      <c r="J9325" s="1">
        <v>970784</v>
      </c>
      <c r="K9325" t="s">
        <v>9128</v>
      </c>
      <c r="L9325" t="s">
        <v>9148</v>
      </c>
      <c r="M9325" t="s">
        <v>10082</v>
      </c>
      <c r="N9325" t="s">
        <v>8536</v>
      </c>
      <c r="O9325" t="s">
        <v>8540</v>
      </c>
      <c r="P9325" t="s">
        <v>8541</v>
      </c>
      <c r="Q9325">
        <v>90036</v>
      </c>
      <c r="R9325" t="s">
        <v>8542</v>
      </c>
      <c r="S9325" t="s">
        <v>8289</v>
      </c>
      <c r="T9325" t="s">
        <v>7736</v>
      </c>
    </row>
    <row r="9326" spans="1:20" x14ac:dyDescent="0.25">
      <c r="A9326" t="s">
        <v>7319</v>
      </c>
      <c r="B9326" s="2">
        <v>43001</v>
      </c>
      <c r="C9326" s="2">
        <v>43007</v>
      </c>
      <c r="D9326" t="s">
        <v>19</v>
      </c>
      <c r="E9326" t="s">
        <v>2686</v>
      </c>
      <c r="F9326" t="s">
        <v>1860</v>
      </c>
      <c r="G9326" s="1">
        <v>594816</v>
      </c>
      <c r="H9326">
        <v>2</v>
      </c>
      <c r="I9326">
        <v>2</v>
      </c>
      <c r="J9326" s="1">
        <v>594816</v>
      </c>
      <c r="K9326" t="s">
        <v>9123</v>
      </c>
      <c r="L9326" t="s">
        <v>9126</v>
      </c>
      <c r="M9326" t="s">
        <v>10003</v>
      </c>
      <c r="N9326" t="s">
        <v>8536</v>
      </c>
      <c r="O9326" t="s">
        <v>8540</v>
      </c>
      <c r="P9326" t="s">
        <v>8541</v>
      </c>
      <c r="Q9326">
        <v>90036</v>
      </c>
      <c r="R9326" t="s">
        <v>8542</v>
      </c>
      <c r="S9326" t="s">
        <v>8289</v>
      </c>
      <c r="T9326" t="s">
        <v>7736</v>
      </c>
    </row>
    <row r="9327" spans="1:20" x14ac:dyDescent="0.25">
      <c r="A9327" t="s">
        <v>7319</v>
      </c>
      <c r="B9327" s="2">
        <v>43001</v>
      </c>
      <c r="C9327" s="2">
        <v>43007</v>
      </c>
      <c r="D9327" t="s">
        <v>19</v>
      </c>
      <c r="E9327" t="s">
        <v>2686</v>
      </c>
      <c r="F9327" t="s">
        <v>2170</v>
      </c>
      <c r="G9327" s="1">
        <v>7296</v>
      </c>
      <c r="H9327">
        <v>3</v>
      </c>
      <c r="I9327">
        <v>2</v>
      </c>
      <c r="J9327" s="1">
        <v>23712</v>
      </c>
      <c r="K9327" t="s">
        <v>9128</v>
      </c>
      <c r="L9327" t="s">
        <v>9142</v>
      </c>
      <c r="M9327" t="s">
        <v>10125</v>
      </c>
      <c r="N9327" t="s">
        <v>8536</v>
      </c>
      <c r="O9327" t="s">
        <v>8540</v>
      </c>
      <c r="P9327" t="s">
        <v>8541</v>
      </c>
      <c r="Q9327">
        <v>90036</v>
      </c>
      <c r="R9327" t="s">
        <v>8542</v>
      </c>
      <c r="S9327" t="s">
        <v>8289</v>
      </c>
      <c r="T9327" t="s">
        <v>7736</v>
      </c>
    </row>
    <row r="9328" spans="1:20" x14ac:dyDescent="0.25">
      <c r="A9328" t="s">
        <v>7320</v>
      </c>
      <c r="B9328" s="2">
        <v>42985</v>
      </c>
      <c r="C9328" s="2">
        <v>42988</v>
      </c>
      <c r="D9328" t="s">
        <v>79</v>
      </c>
      <c r="E9328" t="s">
        <v>1935</v>
      </c>
      <c r="F9328" t="s">
        <v>4570</v>
      </c>
      <c r="G9328" s="1">
        <v>8096</v>
      </c>
      <c r="H9328">
        <v>4</v>
      </c>
      <c r="I9328">
        <v>0</v>
      </c>
      <c r="J9328" s="1">
        <v>348128</v>
      </c>
      <c r="K9328" t="s">
        <v>9123</v>
      </c>
      <c r="L9328" t="s">
        <v>9135</v>
      </c>
      <c r="M9328" t="s">
        <v>10758</v>
      </c>
      <c r="N9328" t="s">
        <v>8536</v>
      </c>
      <c r="O9328" t="s">
        <v>8735</v>
      </c>
      <c r="P9328" t="s">
        <v>8548</v>
      </c>
      <c r="Q9328">
        <v>98026</v>
      </c>
      <c r="R9328" t="s">
        <v>8542</v>
      </c>
      <c r="S9328" t="s">
        <v>8156</v>
      </c>
      <c r="T9328" t="s">
        <v>7736</v>
      </c>
    </row>
    <row r="9329" spans="1:20" x14ac:dyDescent="0.25">
      <c r="A9329" t="s">
        <v>7320</v>
      </c>
      <c r="B9329" s="2">
        <v>42985</v>
      </c>
      <c r="C9329" s="2">
        <v>42988</v>
      </c>
      <c r="D9329" t="s">
        <v>79</v>
      </c>
      <c r="E9329" t="s">
        <v>1935</v>
      </c>
      <c r="F9329" t="s">
        <v>31</v>
      </c>
      <c r="G9329" s="1">
        <v>455712</v>
      </c>
      <c r="H9329">
        <v>2</v>
      </c>
      <c r="I9329">
        <v>2</v>
      </c>
      <c r="J9329" s="1">
        <v>341784</v>
      </c>
      <c r="K9329" t="s">
        <v>9139</v>
      </c>
      <c r="L9329" t="s">
        <v>9140</v>
      </c>
      <c r="M9329" t="s">
        <v>9147</v>
      </c>
      <c r="N9329" t="s">
        <v>8536</v>
      </c>
      <c r="O9329" t="s">
        <v>8735</v>
      </c>
      <c r="P9329" t="s">
        <v>8548</v>
      </c>
      <c r="Q9329">
        <v>98026</v>
      </c>
      <c r="R9329" t="s">
        <v>8542</v>
      </c>
      <c r="S9329" t="s">
        <v>8156</v>
      </c>
      <c r="T9329" t="s">
        <v>7736</v>
      </c>
    </row>
    <row r="9330" spans="1:20" x14ac:dyDescent="0.25">
      <c r="A9330" t="s">
        <v>7320</v>
      </c>
      <c r="B9330" s="2">
        <v>42985</v>
      </c>
      <c r="C9330" s="2">
        <v>42988</v>
      </c>
      <c r="D9330" t="s">
        <v>79</v>
      </c>
      <c r="E9330" t="s">
        <v>1935</v>
      </c>
      <c r="F9330" t="s">
        <v>3781</v>
      </c>
      <c r="G9330" s="1">
        <v>2598</v>
      </c>
      <c r="H9330">
        <v>1</v>
      </c>
      <c r="I9330">
        <v>0</v>
      </c>
      <c r="J9330" s="1">
        <v>72744</v>
      </c>
      <c r="K9330" t="s">
        <v>9128</v>
      </c>
      <c r="L9330" t="s">
        <v>9137</v>
      </c>
      <c r="M9330" t="s">
        <v>10612</v>
      </c>
      <c r="N9330" t="s">
        <v>8536</v>
      </c>
      <c r="O9330" t="s">
        <v>8735</v>
      </c>
      <c r="P9330" t="s">
        <v>8548</v>
      </c>
      <c r="Q9330">
        <v>98026</v>
      </c>
      <c r="R9330" t="s">
        <v>8542</v>
      </c>
      <c r="S9330" t="s">
        <v>8156</v>
      </c>
      <c r="T9330" t="s">
        <v>7736</v>
      </c>
    </row>
    <row r="9331" spans="1:20" x14ac:dyDescent="0.25">
      <c r="A9331" t="s">
        <v>7321</v>
      </c>
      <c r="B9331" s="2">
        <v>42336</v>
      </c>
      <c r="C9331" s="2">
        <v>42338</v>
      </c>
      <c r="D9331" t="s">
        <v>79</v>
      </c>
      <c r="E9331" t="s">
        <v>982</v>
      </c>
      <c r="F9331" t="s">
        <v>4397</v>
      </c>
      <c r="G9331" s="1">
        <v>4528</v>
      </c>
      <c r="H9331">
        <v>4</v>
      </c>
      <c r="I9331">
        <v>0</v>
      </c>
      <c r="J9331" s="1">
        <v>153952</v>
      </c>
      <c r="K9331" t="s">
        <v>9128</v>
      </c>
      <c r="L9331" t="s">
        <v>9144</v>
      </c>
      <c r="M9331" t="s">
        <v>10732</v>
      </c>
      <c r="N9331" t="s">
        <v>8536</v>
      </c>
      <c r="O9331" t="s">
        <v>8556</v>
      </c>
      <c r="P9331" t="s">
        <v>8541</v>
      </c>
      <c r="Q9331">
        <v>94110</v>
      </c>
      <c r="R9331" t="s">
        <v>8542</v>
      </c>
      <c r="S9331" t="s">
        <v>7957</v>
      </c>
      <c r="T9331" t="s">
        <v>7736</v>
      </c>
    </row>
    <row r="9332" spans="1:20" x14ac:dyDescent="0.25">
      <c r="A9332" t="s">
        <v>7322</v>
      </c>
      <c r="B9332" s="2">
        <v>42320</v>
      </c>
      <c r="C9332" s="2">
        <v>42326</v>
      </c>
      <c r="D9332" t="s">
        <v>19</v>
      </c>
      <c r="E9332" t="s">
        <v>3743</v>
      </c>
      <c r="F9332" t="s">
        <v>1784</v>
      </c>
      <c r="G9332" s="1">
        <v>1556</v>
      </c>
      <c r="H9332">
        <v>2</v>
      </c>
      <c r="I9332">
        <v>0</v>
      </c>
      <c r="J9332" s="1">
        <v>73132</v>
      </c>
      <c r="K9332" t="s">
        <v>9128</v>
      </c>
      <c r="L9332" t="s">
        <v>9167</v>
      </c>
      <c r="M9332" t="s">
        <v>9293</v>
      </c>
      <c r="N9332" t="s">
        <v>8536</v>
      </c>
      <c r="O9332" t="s">
        <v>8576</v>
      </c>
      <c r="P9332" t="s">
        <v>8577</v>
      </c>
      <c r="Q9332">
        <v>10035</v>
      </c>
      <c r="R9332" t="s">
        <v>8561</v>
      </c>
      <c r="S9332" t="s">
        <v>8424</v>
      </c>
      <c r="T9332" t="s">
        <v>7736</v>
      </c>
    </row>
    <row r="9333" spans="1:20" x14ac:dyDescent="0.25">
      <c r="A9333" t="s">
        <v>7323</v>
      </c>
      <c r="B9333" s="2">
        <v>42642</v>
      </c>
      <c r="C9333" s="2">
        <v>42646</v>
      </c>
      <c r="D9333" t="s">
        <v>19</v>
      </c>
      <c r="E9333" t="s">
        <v>96</v>
      </c>
      <c r="F9333" t="s">
        <v>2512</v>
      </c>
      <c r="G9333" s="1">
        <v>8592</v>
      </c>
      <c r="H9333">
        <v>3</v>
      </c>
      <c r="I9333">
        <v>2</v>
      </c>
      <c r="J9333" s="1">
        <v>7518</v>
      </c>
      <c r="K9333" t="s">
        <v>9139</v>
      </c>
      <c r="L9333" t="s">
        <v>9140</v>
      </c>
      <c r="M9333" t="s">
        <v>10239</v>
      </c>
      <c r="N9333" t="s">
        <v>8536</v>
      </c>
      <c r="O9333" t="s">
        <v>8582</v>
      </c>
      <c r="P9333" t="s">
        <v>8595</v>
      </c>
      <c r="Q9333">
        <v>97477</v>
      </c>
      <c r="R9333" t="s">
        <v>8542</v>
      </c>
      <c r="S9333" t="s">
        <v>7758</v>
      </c>
      <c r="T9333" t="s">
        <v>7738</v>
      </c>
    </row>
    <row r="9334" spans="1:20" x14ac:dyDescent="0.25">
      <c r="A9334" t="s">
        <v>7324</v>
      </c>
      <c r="B9334" s="2">
        <v>42989</v>
      </c>
      <c r="C9334" s="2">
        <v>42991</v>
      </c>
      <c r="D9334" t="s">
        <v>11</v>
      </c>
      <c r="E9334" t="s">
        <v>4976</v>
      </c>
      <c r="F9334" t="s">
        <v>826</v>
      </c>
      <c r="G9334" s="1">
        <v>19568</v>
      </c>
      <c r="H9334">
        <v>4</v>
      </c>
      <c r="I9334">
        <v>0</v>
      </c>
      <c r="J9334" s="1">
        <v>508768</v>
      </c>
      <c r="K9334" t="s">
        <v>9128</v>
      </c>
      <c r="L9334" t="s">
        <v>9144</v>
      </c>
      <c r="M9334" t="s">
        <v>9555</v>
      </c>
      <c r="N9334" t="s">
        <v>8536</v>
      </c>
      <c r="O9334" t="s">
        <v>9017</v>
      </c>
      <c r="P9334" t="s">
        <v>8538</v>
      </c>
      <c r="Q9334">
        <v>40324</v>
      </c>
      <c r="R9334" t="s">
        <v>8539</v>
      </c>
      <c r="S9334" t="s">
        <v>8495</v>
      </c>
      <c r="T9334" t="s">
        <v>7736</v>
      </c>
    </row>
    <row r="9335" spans="1:20" x14ac:dyDescent="0.25">
      <c r="A9335" t="s">
        <v>7324</v>
      </c>
      <c r="B9335" s="2">
        <v>42989</v>
      </c>
      <c r="C9335" s="2">
        <v>42991</v>
      </c>
      <c r="D9335" t="s">
        <v>11</v>
      </c>
      <c r="E9335" t="s">
        <v>4976</v>
      </c>
      <c r="F9335" t="s">
        <v>2337</v>
      </c>
      <c r="G9335" s="1">
        <v>142</v>
      </c>
      <c r="H9335">
        <v>4</v>
      </c>
      <c r="I9335">
        <v>0</v>
      </c>
      <c r="J9335" s="1">
        <v>6674</v>
      </c>
      <c r="K9335" t="s">
        <v>9128</v>
      </c>
      <c r="L9335" t="s">
        <v>9191</v>
      </c>
      <c r="M9335" t="s">
        <v>10176</v>
      </c>
      <c r="N9335" t="s">
        <v>8536</v>
      </c>
      <c r="O9335" t="s">
        <v>9017</v>
      </c>
      <c r="P9335" t="s">
        <v>8538</v>
      </c>
      <c r="Q9335">
        <v>40324</v>
      </c>
      <c r="R9335" t="s">
        <v>8539</v>
      </c>
      <c r="S9335" t="s">
        <v>8495</v>
      </c>
      <c r="T9335" t="s">
        <v>7736</v>
      </c>
    </row>
    <row r="9336" spans="1:20" x14ac:dyDescent="0.25">
      <c r="A9336" t="s">
        <v>7325</v>
      </c>
      <c r="B9336" s="2">
        <v>42856</v>
      </c>
      <c r="C9336" s="2">
        <v>42857</v>
      </c>
      <c r="D9336" t="s">
        <v>79</v>
      </c>
      <c r="E9336" t="s">
        <v>664</v>
      </c>
      <c r="F9336" t="s">
        <v>13</v>
      </c>
      <c r="G9336" s="1">
        <v>314352</v>
      </c>
      <c r="H9336">
        <v>3</v>
      </c>
      <c r="I9336">
        <v>2</v>
      </c>
      <c r="J9336" s="1">
        <v>-157176</v>
      </c>
      <c r="K9336" t="s">
        <v>9123</v>
      </c>
      <c r="L9336" t="s">
        <v>9124</v>
      </c>
      <c r="M9336" t="s">
        <v>9125</v>
      </c>
      <c r="N9336" t="s">
        <v>8536</v>
      </c>
      <c r="O9336" t="s">
        <v>8778</v>
      </c>
      <c r="P9336" t="s">
        <v>8544</v>
      </c>
      <c r="Q9336">
        <v>33065</v>
      </c>
      <c r="R9336" t="s">
        <v>8539</v>
      </c>
      <c r="S9336" t="s">
        <v>7889</v>
      </c>
      <c r="T9336" t="s">
        <v>7736</v>
      </c>
    </row>
    <row r="9337" spans="1:20" x14ac:dyDescent="0.25">
      <c r="A9337" t="s">
        <v>7325</v>
      </c>
      <c r="B9337" s="2">
        <v>42856</v>
      </c>
      <c r="C9337" s="2">
        <v>42857</v>
      </c>
      <c r="D9337" t="s">
        <v>79</v>
      </c>
      <c r="E9337" t="s">
        <v>664</v>
      </c>
      <c r="F9337" t="s">
        <v>4114</v>
      </c>
      <c r="G9337" s="1">
        <v>4608</v>
      </c>
      <c r="H9337">
        <v>2</v>
      </c>
      <c r="I9337">
        <v>2</v>
      </c>
      <c r="J9337" s="1">
        <v>14976</v>
      </c>
      <c r="K9337" t="s">
        <v>9128</v>
      </c>
      <c r="L9337" t="s">
        <v>9129</v>
      </c>
      <c r="M9337" t="s">
        <v>10676</v>
      </c>
      <c r="N9337" t="s">
        <v>8536</v>
      </c>
      <c r="O9337" t="s">
        <v>8778</v>
      </c>
      <c r="P9337" t="s">
        <v>8544</v>
      </c>
      <c r="Q9337">
        <v>33065</v>
      </c>
      <c r="R9337" t="s">
        <v>8539</v>
      </c>
      <c r="S9337" t="s">
        <v>7889</v>
      </c>
      <c r="T9337" t="s">
        <v>7736</v>
      </c>
    </row>
    <row r="9338" spans="1:20" x14ac:dyDescent="0.25">
      <c r="A9338" t="s">
        <v>7326</v>
      </c>
      <c r="B9338" s="2">
        <v>42994</v>
      </c>
      <c r="C9338" s="2">
        <v>42998</v>
      </c>
      <c r="D9338" t="s">
        <v>19</v>
      </c>
      <c r="E9338" t="s">
        <v>1743</v>
      </c>
      <c r="F9338" t="s">
        <v>234</v>
      </c>
      <c r="G9338" s="1">
        <v>179</v>
      </c>
      <c r="H9338">
        <v>5</v>
      </c>
      <c r="I9338">
        <v>0</v>
      </c>
      <c r="J9338" s="1">
        <v>8771</v>
      </c>
      <c r="K9338" t="s">
        <v>9128</v>
      </c>
      <c r="L9338" t="s">
        <v>9191</v>
      </c>
      <c r="M9338" t="s">
        <v>9250</v>
      </c>
      <c r="N9338" t="s">
        <v>8536</v>
      </c>
      <c r="O9338" t="s">
        <v>8556</v>
      </c>
      <c r="P9338" t="s">
        <v>8541</v>
      </c>
      <c r="Q9338">
        <v>94110</v>
      </c>
      <c r="R9338" t="s">
        <v>8542</v>
      </c>
      <c r="S9338" t="s">
        <v>8126</v>
      </c>
      <c r="T9338" t="s">
        <v>7738</v>
      </c>
    </row>
    <row r="9339" spans="1:20" x14ac:dyDescent="0.25">
      <c r="A9339" t="s">
        <v>7327</v>
      </c>
      <c r="B9339" s="2">
        <v>41931</v>
      </c>
      <c r="C9339" s="2">
        <v>41934</v>
      </c>
      <c r="D9339" t="s">
        <v>11</v>
      </c>
      <c r="E9339" t="s">
        <v>1537</v>
      </c>
      <c r="F9339" t="s">
        <v>3331</v>
      </c>
      <c r="G9339" s="1">
        <v>2992</v>
      </c>
      <c r="H9339">
        <v>1</v>
      </c>
      <c r="I9339">
        <v>2</v>
      </c>
      <c r="J9339" s="1">
        <v>1122</v>
      </c>
      <c r="K9339" t="s">
        <v>9128</v>
      </c>
      <c r="L9339" t="s">
        <v>9142</v>
      </c>
      <c r="M9339" t="s">
        <v>10502</v>
      </c>
      <c r="N9339" t="s">
        <v>8536</v>
      </c>
      <c r="O9339" t="s">
        <v>8556</v>
      </c>
      <c r="P9339" t="s">
        <v>8541</v>
      </c>
      <c r="Q9339">
        <v>94110</v>
      </c>
      <c r="R9339" t="s">
        <v>8542</v>
      </c>
      <c r="S9339" t="s">
        <v>8083</v>
      </c>
      <c r="T9339" t="s">
        <v>7738</v>
      </c>
    </row>
    <row r="9340" spans="1:20" x14ac:dyDescent="0.25">
      <c r="A9340" t="s">
        <v>7327</v>
      </c>
      <c r="B9340" s="2">
        <v>41931</v>
      </c>
      <c r="C9340" s="2">
        <v>41934</v>
      </c>
      <c r="D9340" t="s">
        <v>11</v>
      </c>
      <c r="E9340" t="s">
        <v>1537</v>
      </c>
      <c r="F9340" t="s">
        <v>1725</v>
      </c>
      <c r="G9340" s="1">
        <v>20064</v>
      </c>
      <c r="H9340">
        <v>6</v>
      </c>
      <c r="I9340">
        <v>2</v>
      </c>
      <c r="J9340" s="1">
        <v>70224</v>
      </c>
      <c r="K9340" t="s">
        <v>9128</v>
      </c>
      <c r="L9340" t="s">
        <v>9142</v>
      </c>
      <c r="M9340" t="s">
        <v>9942</v>
      </c>
      <c r="N9340" t="s">
        <v>8536</v>
      </c>
      <c r="O9340" t="s">
        <v>8556</v>
      </c>
      <c r="P9340" t="s">
        <v>8541</v>
      </c>
      <c r="Q9340">
        <v>94110</v>
      </c>
      <c r="R9340" t="s">
        <v>8542</v>
      </c>
      <c r="S9340" t="s">
        <v>8083</v>
      </c>
      <c r="T9340" t="s">
        <v>7738</v>
      </c>
    </row>
    <row r="9341" spans="1:20" x14ac:dyDescent="0.25">
      <c r="A9341" t="s">
        <v>7327</v>
      </c>
      <c r="B9341" s="2">
        <v>41931</v>
      </c>
      <c r="C9341" s="2">
        <v>41934</v>
      </c>
      <c r="D9341" t="s">
        <v>11</v>
      </c>
      <c r="E9341" t="s">
        <v>1537</v>
      </c>
      <c r="F9341" t="s">
        <v>4756</v>
      </c>
      <c r="G9341" s="1">
        <v>14673</v>
      </c>
      <c r="H9341">
        <v>3</v>
      </c>
      <c r="I9341">
        <v>0</v>
      </c>
      <c r="J9341" s="1">
        <v>689631</v>
      </c>
      <c r="K9341" t="s">
        <v>9128</v>
      </c>
      <c r="L9341" t="s">
        <v>9148</v>
      </c>
      <c r="M9341" t="s">
        <v>10793</v>
      </c>
      <c r="N9341" t="s">
        <v>8536</v>
      </c>
      <c r="O9341" t="s">
        <v>8556</v>
      </c>
      <c r="P9341" t="s">
        <v>8541</v>
      </c>
      <c r="Q9341">
        <v>94110</v>
      </c>
      <c r="R9341" t="s">
        <v>8542</v>
      </c>
      <c r="S9341" t="s">
        <v>8083</v>
      </c>
      <c r="T9341" t="s">
        <v>7738</v>
      </c>
    </row>
    <row r="9342" spans="1:20" x14ac:dyDescent="0.25">
      <c r="A9342" t="s">
        <v>7327</v>
      </c>
      <c r="B9342" s="2">
        <v>41931</v>
      </c>
      <c r="C9342" s="2">
        <v>41934</v>
      </c>
      <c r="D9342" t="s">
        <v>11</v>
      </c>
      <c r="E9342" t="s">
        <v>1537</v>
      </c>
      <c r="F9342" t="s">
        <v>1112</v>
      </c>
      <c r="G9342" s="1">
        <v>1875</v>
      </c>
      <c r="H9342">
        <v>5</v>
      </c>
      <c r="I9342">
        <v>0</v>
      </c>
      <c r="J9342" s="1">
        <v>90</v>
      </c>
      <c r="K9342" t="s">
        <v>9128</v>
      </c>
      <c r="L9342" t="s">
        <v>9129</v>
      </c>
      <c r="M9342" t="s">
        <v>9686</v>
      </c>
      <c r="N9342" t="s">
        <v>8536</v>
      </c>
      <c r="O9342" t="s">
        <v>8556</v>
      </c>
      <c r="P9342" t="s">
        <v>8541</v>
      </c>
      <c r="Q9342">
        <v>94110</v>
      </c>
      <c r="R9342" t="s">
        <v>8542</v>
      </c>
      <c r="S9342" t="s">
        <v>8083</v>
      </c>
      <c r="T9342" t="s">
        <v>7738</v>
      </c>
    </row>
    <row r="9343" spans="1:20" x14ac:dyDescent="0.25">
      <c r="A9343" t="s">
        <v>7327</v>
      </c>
      <c r="B9343" s="2">
        <v>41931</v>
      </c>
      <c r="C9343" s="2">
        <v>41934</v>
      </c>
      <c r="D9343" t="s">
        <v>11</v>
      </c>
      <c r="E9343" t="s">
        <v>1537</v>
      </c>
      <c r="F9343" t="s">
        <v>4775</v>
      </c>
      <c r="G9343" s="1">
        <v>117576</v>
      </c>
      <c r="H9343">
        <v>3</v>
      </c>
      <c r="I9343">
        <v>2</v>
      </c>
      <c r="J9343" s="1">
        <v>117576</v>
      </c>
      <c r="K9343" t="s">
        <v>9139</v>
      </c>
      <c r="L9343" t="s">
        <v>9140</v>
      </c>
      <c r="M9343" t="s">
        <v>10796</v>
      </c>
      <c r="N9343" t="s">
        <v>8536</v>
      </c>
      <c r="O9343" t="s">
        <v>8556</v>
      </c>
      <c r="P9343" t="s">
        <v>8541</v>
      </c>
      <c r="Q9343">
        <v>94110</v>
      </c>
      <c r="R9343" t="s">
        <v>8542</v>
      </c>
      <c r="S9343" t="s">
        <v>8083</v>
      </c>
      <c r="T9343" t="s">
        <v>7738</v>
      </c>
    </row>
    <row r="9344" spans="1:20" x14ac:dyDescent="0.25">
      <c r="A9344" t="s">
        <v>7328</v>
      </c>
      <c r="B9344" s="2">
        <v>42442</v>
      </c>
      <c r="C9344" s="2">
        <v>42447</v>
      </c>
      <c r="D9344" t="s">
        <v>19</v>
      </c>
      <c r="E9344" t="s">
        <v>4754</v>
      </c>
      <c r="F9344" t="s">
        <v>1296</v>
      </c>
      <c r="G9344" s="1">
        <v>51184</v>
      </c>
      <c r="H9344">
        <v>7</v>
      </c>
      <c r="I9344">
        <v>2</v>
      </c>
      <c r="J9344" s="1">
        <v>19194</v>
      </c>
      <c r="K9344" t="s">
        <v>9128</v>
      </c>
      <c r="L9344" t="s">
        <v>9142</v>
      </c>
      <c r="M9344" t="s">
        <v>9762</v>
      </c>
      <c r="N9344" t="s">
        <v>8536</v>
      </c>
      <c r="O9344" t="s">
        <v>8750</v>
      </c>
      <c r="P9344" t="s">
        <v>8541</v>
      </c>
      <c r="Q9344">
        <v>92503</v>
      </c>
      <c r="R9344" t="s">
        <v>8542</v>
      </c>
      <c r="S9344" t="s">
        <v>8486</v>
      </c>
      <c r="T9344" t="s">
        <v>7744</v>
      </c>
    </row>
    <row r="9345" spans="1:20" x14ac:dyDescent="0.25">
      <c r="A9345" t="s">
        <v>7329</v>
      </c>
      <c r="B9345" s="2">
        <v>42783</v>
      </c>
      <c r="C9345" s="2">
        <v>42786</v>
      </c>
      <c r="D9345" t="s">
        <v>79</v>
      </c>
      <c r="E9345" t="s">
        <v>1220</v>
      </c>
      <c r="F9345" t="s">
        <v>5290</v>
      </c>
      <c r="G9345" s="1">
        <v>45597</v>
      </c>
      <c r="H9345">
        <v>5</v>
      </c>
      <c r="I9345">
        <v>4</v>
      </c>
      <c r="J9345" s="1">
        <v>-106393</v>
      </c>
      <c r="K9345" t="s">
        <v>9123</v>
      </c>
      <c r="L9345" t="s">
        <v>9131</v>
      </c>
      <c r="M9345" t="s">
        <v>10848</v>
      </c>
      <c r="N9345" t="s">
        <v>8536</v>
      </c>
      <c r="O9345" t="s">
        <v>8578</v>
      </c>
      <c r="P9345" t="s">
        <v>8604</v>
      </c>
      <c r="Q9345">
        <v>45373</v>
      </c>
      <c r="R9345" t="s">
        <v>8561</v>
      </c>
      <c r="S9345" t="s">
        <v>8016</v>
      </c>
      <c r="T9345" t="s">
        <v>7744</v>
      </c>
    </row>
    <row r="9346" spans="1:20" x14ac:dyDescent="0.25">
      <c r="A9346" t="s">
        <v>7329</v>
      </c>
      <c r="B9346" s="2">
        <v>42783</v>
      </c>
      <c r="C9346" s="2">
        <v>42786</v>
      </c>
      <c r="D9346" t="s">
        <v>79</v>
      </c>
      <c r="E9346" t="s">
        <v>1220</v>
      </c>
      <c r="F9346" t="s">
        <v>73</v>
      </c>
      <c r="G9346" s="1">
        <v>5715</v>
      </c>
      <c r="H9346">
        <v>5</v>
      </c>
      <c r="I9346">
        <v>7</v>
      </c>
      <c r="J9346" s="1">
        <v>-47625</v>
      </c>
      <c r="K9346" t="s">
        <v>9128</v>
      </c>
      <c r="L9346" t="s">
        <v>9142</v>
      </c>
      <c r="M9346" t="s">
        <v>9170</v>
      </c>
      <c r="N9346" t="s">
        <v>8536</v>
      </c>
      <c r="O9346" t="s">
        <v>8578</v>
      </c>
      <c r="P9346" t="s">
        <v>8604</v>
      </c>
      <c r="Q9346">
        <v>45373</v>
      </c>
      <c r="R9346" t="s">
        <v>8561</v>
      </c>
      <c r="S9346" t="s">
        <v>8016</v>
      </c>
      <c r="T9346" t="s">
        <v>7744</v>
      </c>
    </row>
    <row r="9347" spans="1:20" x14ac:dyDescent="0.25">
      <c r="A9347" t="s">
        <v>7329</v>
      </c>
      <c r="B9347" s="2">
        <v>42783</v>
      </c>
      <c r="C9347" s="2">
        <v>42786</v>
      </c>
      <c r="D9347" t="s">
        <v>79</v>
      </c>
      <c r="E9347" t="s">
        <v>1220</v>
      </c>
      <c r="F9347" t="s">
        <v>3720</v>
      </c>
      <c r="G9347" s="1">
        <v>57594</v>
      </c>
      <c r="H9347">
        <v>1</v>
      </c>
      <c r="I9347">
        <v>4</v>
      </c>
      <c r="J9347" s="1">
        <v>-115188</v>
      </c>
      <c r="K9347" t="s">
        <v>9139</v>
      </c>
      <c r="L9347" t="s">
        <v>9140</v>
      </c>
      <c r="M9347" t="s">
        <v>10595</v>
      </c>
      <c r="N9347" t="s">
        <v>8536</v>
      </c>
      <c r="O9347" t="s">
        <v>8578</v>
      </c>
      <c r="P9347" t="s">
        <v>8604</v>
      </c>
      <c r="Q9347">
        <v>45373</v>
      </c>
      <c r="R9347" t="s">
        <v>8561</v>
      </c>
      <c r="S9347" t="s">
        <v>8016</v>
      </c>
      <c r="T9347" t="s">
        <v>7744</v>
      </c>
    </row>
    <row r="9348" spans="1:20" x14ac:dyDescent="0.25">
      <c r="A9348" t="s">
        <v>7329</v>
      </c>
      <c r="B9348" s="2">
        <v>42783</v>
      </c>
      <c r="C9348" s="2">
        <v>42786</v>
      </c>
      <c r="D9348" t="s">
        <v>79</v>
      </c>
      <c r="E9348" t="s">
        <v>1220</v>
      </c>
      <c r="F9348" t="s">
        <v>2612</v>
      </c>
      <c r="G9348" s="1">
        <v>30144</v>
      </c>
      <c r="H9348">
        <v>2</v>
      </c>
      <c r="I9348">
        <v>2</v>
      </c>
      <c r="J9348" s="1">
        <v>82896</v>
      </c>
      <c r="K9348" t="s">
        <v>9123</v>
      </c>
      <c r="L9348" t="s">
        <v>9135</v>
      </c>
      <c r="M9348" t="s">
        <v>10276</v>
      </c>
      <c r="N9348" t="s">
        <v>8536</v>
      </c>
      <c r="O9348" t="s">
        <v>8578</v>
      </c>
      <c r="P9348" t="s">
        <v>8604</v>
      </c>
      <c r="Q9348">
        <v>45373</v>
      </c>
      <c r="R9348" t="s">
        <v>8561</v>
      </c>
      <c r="S9348" t="s">
        <v>8016</v>
      </c>
      <c r="T9348" t="s">
        <v>7744</v>
      </c>
    </row>
    <row r="9349" spans="1:20" x14ac:dyDescent="0.25">
      <c r="A9349" t="s">
        <v>7329</v>
      </c>
      <c r="B9349" s="2">
        <v>42783</v>
      </c>
      <c r="C9349" s="2">
        <v>42786</v>
      </c>
      <c r="D9349" t="s">
        <v>79</v>
      </c>
      <c r="E9349" t="s">
        <v>1220</v>
      </c>
      <c r="F9349" t="s">
        <v>2702</v>
      </c>
      <c r="G9349" s="1">
        <v>89943</v>
      </c>
      <c r="H9349">
        <v>5</v>
      </c>
      <c r="I9349">
        <v>3</v>
      </c>
      <c r="J9349" s="1">
        <v>-12849</v>
      </c>
      <c r="K9349" t="s">
        <v>9123</v>
      </c>
      <c r="L9349" t="s">
        <v>9126</v>
      </c>
      <c r="M9349" t="s">
        <v>10308</v>
      </c>
      <c r="N9349" t="s">
        <v>8536</v>
      </c>
      <c r="O9349" t="s">
        <v>8578</v>
      </c>
      <c r="P9349" t="s">
        <v>8604</v>
      </c>
      <c r="Q9349">
        <v>45373</v>
      </c>
      <c r="R9349" t="s">
        <v>8561</v>
      </c>
      <c r="S9349" t="s">
        <v>8016</v>
      </c>
      <c r="T9349" t="s">
        <v>7744</v>
      </c>
    </row>
    <row r="9350" spans="1:20" x14ac:dyDescent="0.25">
      <c r="A9350" t="s">
        <v>7330</v>
      </c>
      <c r="B9350" s="2">
        <v>42726</v>
      </c>
      <c r="C9350" s="2">
        <v>42732</v>
      </c>
      <c r="D9350" t="s">
        <v>19</v>
      </c>
      <c r="E9350" t="s">
        <v>165</v>
      </c>
      <c r="F9350" t="s">
        <v>6044</v>
      </c>
      <c r="G9350" s="1">
        <v>84272</v>
      </c>
      <c r="H9350">
        <v>8</v>
      </c>
      <c r="I9350">
        <v>0</v>
      </c>
      <c r="J9350" s="1">
        <v>2022528</v>
      </c>
      <c r="K9350" t="s">
        <v>9123</v>
      </c>
      <c r="L9350" t="s">
        <v>9135</v>
      </c>
      <c r="M9350" t="s">
        <v>10906</v>
      </c>
      <c r="N9350" t="s">
        <v>8536</v>
      </c>
      <c r="O9350" t="s">
        <v>9016</v>
      </c>
      <c r="P9350" t="s">
        <v>8541</v>
      </c>
      <c r="Q9350">
        <v>92553</v>
      </c>
      <c r="R9350" t="s">
        <v>8542</v>
      </c>
      <c r="S9350" t="s">
        <v>7773</v>
      </c>
      <c r="T9350" t="s">
        <v>7736</v>
      </c>
    </row>
    <row r="9351" spans="1:20" x14ac:dyDescent="0.25">
      <c r="A9351" t="s">
        <v>7330</v>
      </c>
      <c r="B9351" s="2">
        <v>42726</v>
      </c>
      <c r="C9351" s="2">
        <v>42732</v>
      </c>
      <c r="D9351" t="s">
        <v>19</v>
      </c>
      <c r="E9351" t="s">
        <v>165</v>
      </c>
      <c r="F9351" t="s">
        <v>227</v>
      </c>
      <c r="G9351" s="1">
        <v>4196</v>
      </c>
      <c r="H9351">
        <v>2</v>
      </c>
      <c r="I9351">
        <v>0</v>
      </c>
      <c r="J9351" s="1">
        <v>109096</v>
      </c>
      <c r="K9351" t="s">
        <v>9123</v>
      </c>
      <c r="L9351" t="s">
        <v>9135</v>
      </c>
      <c r="M9351" t="s">
        <v>9247</v>
      </c>
      <c r="N9351" t="s">
        <v>8536</v>
      </c>
      <c r="O9351" t="s">
        <v>9016</v>
      </c>
      <c r="P9351" t="s">
        <v>8541</v>
      </c>
      <c r="Q9351">
        <v>92553</v>
      </c>
      <c r="R9351" t="s">
        <v>8542</v>
      </c>
      <c r="S9351" t="s">
        <v>7773</v>
      </c>
      <c r="T9351" t="s">
        <v>7736</v>
      </c>
    </row>
    <row r="9352" spans="1:20" x14ac:dyDescent="0.25">
      <c r="A9352" t="s">
        <v>7331</v>
      </c>
      <c r="B9352" s="2">
        <v>42636</v>
      </c>
      <c r="C9352" s="2">
        <v>42640</v>
      </c>
      <c r="D9352" t="s">
        <v>19</v>
      </c>
      <c r="E9352" t="s">
        <v>1408</v>
      </c>
      <c r="F9352" t="s">
        <v>1970</v>
      </c>
      <c r="G9352" s="1">
        <v>13216</v>
      </c>
      <c r="H9352">
        <v>4</v>
      </c>
      <c r="I9352">
        <v>2</v>
      </c>
      <c r="J9352" s="1">
        <v>44604</v>
      </c>
      <c r="K9352" t="s">
        <v>9128</v>
      </c>
      <c r="L9352" t="s">
        <v>9142</v>
      </c>
      <c r="M9352" t="s">
        <v>10053</v>
      </c>
      <c r="N9352" t="s">
        <v>8536</v>
      </c>
      <c r="O9352" t="s">
        <v>8547</v>
      </c>
      <c r="P9352" t="s">
        <v>8548</v>
      </c>
      <c r="Q9352">
        <v>98115</v>
      </c>
      <c r="R9352" t="s">
        <v>8542</v>
      </c>
      <c r="S9352" t="s">
        <v>8055</v>
      </c>
      <c r="T9352" t="s">
        <v>7738</v>
      </c>
    </row>
    <row r="9353" spans="1:20" x14ac:dyDescent="0.25">
      <c r="A9353" t="s">
        <v>7331</v>
      </c>
      <c r="B9353" s="2">
        <v>42636</v>
      </c>
      <c r="C9353" s="2">
        <v>42640</v>
      </c>
      <c r="D9353" t="s">
        <v>19</v>
      </c>
      <c r="E9353" t="s">
        <v>1408</v>
      </c>
      <c r="F9353" t="s">
        <v>787</v>
      </c>
      <c r="G9353" s="1">
        <v>184752</v>
      </c>
      <c r="H9353">
        <v>3</v>
      </c>
      <c r="I9353">
        <v>2</v>
      </c>
      <c r="J9353" s="1">
        <v>-207846</v>
      </c>
      <c r="K9353" t="s">
        <v>9123</v>
      </c>
      <c r="L9353" t="s">
        <v>9126</v>
      </c>
      <c r="M9353" t="s">
        <v>9531</v>
      </c>
      <c r="N9353" t="s">
        <v>8536</v>
      </c>
      <c r="O9353" t="s">
        <v>8547</v>
      </c>
      <c r="P9353" t="s">
        <v>8548</v>
      </c>
      <c r="Q9353">
        <v>98115</v>
      </c>
      <c r="R9353" t="s">
        <v>8542</v>
      </c>
      <c r="S9353" t="s">
        <v>8055</v>
      </c>
      <c r="T9353" t="s">
        <v>7738</v>
      </c>
    </row>
    <row r="9354" spans="1:20" x14ac:dyDescent="0.25">
      <c r="A9354" t="s">
        <v>7332</v>
      </c>
      <c r="B9354" s="2">
        <v>43002</v>
      </c>
      <c r="C9354" s="2">
        <v>43004</v>
      </c>
      <c r="D9354" t="s">
        <v>79</v>
      </c>
      <c r="E9354" t="s">
        <v>878</v>
      </c>
      <c r="F9354" t="s">
        <v>1860</v>
      </c>
      <c r="G9354" s="1">
        <v>520464</v>
      </c>
      <c r="H9354">
        <v>2</v>
      </c>
      <c r="I9354">
        <v>3</v>
      </c>
      <c r="J9354" s="1">
        <v>-148704</v>
      </c>
      <c r="K9354" t="s">
        <v>9123</v>
      </c>
      <c r="L9354" t="s">
        <v>9126</v>
      </c>
      <c r="M9354" t="s">
        <v>10003</v>
      </c>
      <c r="N9354" t="s">
        <v>8536</v>
      </c>
      <c r="O9354" t="s">
        <v>8579</v>
      </c>
      <c r="P9354" t="s">
        <v>8566</v>
      </c>
      <c r="Q9354">
        <v>60623</v>
      </c>
      <c r="R9354" t="s">
        <v>8551</v>
      </c>
      <c r="S9354" t="s">
        <v>7935</v>
      </c>
      <c r="T9354" t="s">
        <v>7736</v>
      </c>
    </row>
    <row r="9355" spans="1:20" x14ac:dyDescent="0.25">
      <c r="A9355" t="s">
        <v>7332</v>
      </c>
      <c r="B9355" s="2">
        <v>43002</v>
      </c>
      <c r="C9355" s="2">
        <v>43004</v>
      </c>
      <c r="D9355" t="s">
        <v>79</v>
      </c>
      <c r="E9355" t="s">
        <v>878</v>
      </c>
      <c r="F9355" t="s">
        <v>5842</v>
      </c>
      <c r="G9355" s="1">
        <v>11424</v>
      </c>
      <c r="H9355">
        <v>3</v>
      </c>
      <c r="I9355">
        <v>2</v>
      </c>
      <c r="J9355" s="1">
        <v>37128</v>
      </c>
      <c r="K9355" t="s">
        <v>9128</v>
      </c>
      <c r="L9355" t="s">
        <v>9148</v>
      </c>
      <c r="M9355" t="s">
        <v>10891</v>
      </c>
      <c r="N9355" t="s">
        <v>8536</v>
      </c>
      <c r="O9355" t="s">
        <v>8579</v>
      </c>
      <c r="P9355" t="s">
        <v>8566</v>
      </c>
      <c r="Q9355">
        <v>60623</v>
      </c>
      <c r="R9355" t="s">
        <v>8551</v>
      </c>
      <c r="S9355" t="s">
        <v>7935</v>
      </c>
      <c r="T9355" t="s">
        <v>7736</v>
      </c>
    </row>
    <row r="9356" spans="1:20" x14ac:dyDescent="0.25">
      <c r="A9356" t="s">
        <v>7333</v>
      </c>
      <c r="B9356" s="2">
        <v>42339</v>
      </c>
      <c r="C9356" s="2">
        <v>42343</v>
      </c>
      <c r="D9356" t="s">
        <v>19</v>
      </c>
      <c r="E9356" t="s">
        <v>76</v>
      </c>
      <c r="F9356" t="s">
        <v>5521</v>
      </c>
      <c r="G9356" s="1">
        <v>1944</v>
      </c>
      <c r="H9356">
        <v>3</v>
      </c>
      <c r="I9356">
        <v>0</v>
      </c>
      <c r="J9356" s="1">
        <v>93312</v>
      </c>
      <c r="K9356" t="s">
        <v>9128</v>
      </c>
      <c r="L9356" t="s">
        <v>9148</v>
      </c>
      <c r="M9356" t="s">
        <v>10870</v>
      </c>
      <c r="N9356" t="s">
        <v>8536</v>
      </c>
      <c r="O9356" t="s">
        <v>8584</v>
      </c>
      <c r="P9356" t="s">
        <v>8571</v>
      </c>
      <c r="Q9356">
        <v>49201</v>
      </c>
      <c r="R9356" t="s">
        <v>8551</v>
      </c>
      <c r="S9356" t="s">
        <v>7753</v>
      </c>
      <c r="T9356" t="s">
        <v>7744</v>
      </c>
    </row>
    <row r="9357" spans="1:20" x14ac:dyDescent="0.25">
      <c r="A9357" t="s">
        <v>7333</v>
      </c>
      <c r="B9357" s="2">
        <v>42339</v>
      </c>
      <c r="C9357" s="2">
        <v>42343</v>
      </c>
      <c r="D9357" t="s">
        <v>19</v>
      </c>
      <c r="E9357" t="s">
        <v>76</v>
      </c>
      <c r="F9357" t="s">
        <v>2363</v>
      </c>
      <c r="G9357" s="1">
        <v>364</v>
      </c>
      <c r="H9357">
        <v>2</v>
      </c>
      <c r="I9357">
        <v>0</v>
      </c>
      <c r="J9357" s="1">
        <v>10192</v>
      </c>
      <c r="K9357" t="s">
        <v>9128</v>
      </c>
      <c r="L9357" t="s">
        <v>9137</v>
      </c>
      <c r="M9357" t="s">
        <v>10186</v>
      </c>
      <c r="N9357" t="s">
        <v>8536</v>
      </c>
      <c r="O9357" t="s">
        <v>8584</v>
      </c>
      <c r="P9357" t="s">
        <v>8571</v>
      </c>
      <c r="Q9357">
        <v>49201</v>
      </c>
      <c r="R9357" t="s">
        <v>8551</v>
      </c>
      <c r="S9357" t="s">
        <v>7753</v>
      </c>
      <c r="T9357" t="s">
        <v>7744</v>
      </c>
    </row>
    <row r="9358" spans="1:20" x14ac:dyDescent="0.25">
      <c r="A9358" t="s">
        <v>7333</v>
      </c>
      <c r="B9358" s="2">
        <v>42339</v>
      </c>
      <c r="C9358" s="2">
        <v>42343</v>
      </c>
      <c r="D9358" t="s">
        <v>19</v>
      </c>
      <c r="E9358" t="s">
        <v>76</v>
      </c>
      <c r="F9358" t="s">
        <v>3002</v>
      </c>
      <c r="G9358" s="1">
        <v>1854</v>
      </c>
      <c r="H9358">
        <v>2</v>
      </c>
      <c r="I9358">
        <v>0</v>
      </c>
      <c r="J9358" s="1">
        <v>87138</v>
      </c>
      <c r="K9358" t="s">
        <v>9128</v>
      </c>
      <c r="L9358" t="s">
        <v>9148</v>
      </c>
      <c r="M9358" t="s">
        <v>10402</v>
      </c>
      <c r="N9358" t="s">
        <v>8536</v>
      </c>
      <c r="O9358" t="s">
        <v>8584</v>
      </c>
      <c r="P9358" t="s">
        <v>8571</v>
      </c>
      <c r="Q9358">
        <v>49201</v>
      </c>
      <c r="R9358" t="s">
        <v>8551</v>
      </c>
      <c r="S9358" t="s">
        <v>7753</v>
      </c>
      <c r="T9358" t="s">
        <v>7744</v>
      </c>
    </row>
    <row r="9359" spans="1:20" x14ac:dyDescent="0.25">
      <c r="A9359" t="s">
        <v>7334</v>
      </c>
      <c r="B9359" s="2">
        <v>42394</v>
      </c>
      <c r="C9359" s="2">
        <v>42397</v>
      </c>
      <c r="D9359" t="s">
        <v>11</v>
      </c>
      <c r="E9359" t="s">
        <v>277</v>
      </c>
      <c r="F9359" t="s">
        <v>1769</v>
      </c>
      <c r="G9359" s="1">
        <v>4312</v>
      </c>
      <c r="H9359">
        <v>5</v>
      </c>
      <c r="I9359">
        <v>2</v>
      </c>
      <c r="J9359" s="1">
        <v>15092</v>
      </c>
      <c r="K9359" t="s">
        <v>9128</v>
      </c>
      <c r="L9359" t="s">
        <v>9142</v>
      </c>
      <c r="M9359" t="s">
        <v>9961</v>
      </c>
      <c r="N9359" t="s">
        <v>8536</v>
      </c>
      <c r="O9359" t="s">
        <v>8576</v>
      </c>
      <c r="P9359" t="s">
        <v>8577</v>
      </c>
      <c r="Q9359">
        <v>10024</v>
      </c>
      <c r="R9359" t="s">
        <v>8561</v>
      </c>
      <c r="S9359" t="s">
        <v>7801</v>
      </c>
      <c r="T9359" t="s">
        <v>7738</v>
      </c>
    </row>
    <row r="9360" spans="1:20" x14ac:dyDescent="0.25">
      <c r="A9360" t="s">
        <v>7334</v>
      </c>
      <c r="B9360" s="2">
        <v>42394</v>
      </c>
      <c r="C9360" s="2">
        <v>42397</v>
      </c>
      <c r="D9360" t="s">
        <v>11</v>
      </c>
      <c r="E9360" t="s">
        <v>277</v>
      </c>
      <c r="F9360" t="s">
        <v>1271</v>
      </c>
      <c r="G9360" s="1">
        <v>313722</v>
      </c>
      <c r="H9360">
        <v>3</v>
      </c>
      <c r="I9360">
        <v>4</v>
      </c>
      <c r="J9360" s="1">
        <v>-993453</v>
      </c>
      <c r="K9360" t="s">
        <v>9123</v>
      </c>
      <c r="L9360" t="s">
        <v>9131</v>
      </c>
      <c r="M9360" t="s">
        <v>9754</v>
      </c>
      <c r="N9360" t="s">
        <v>8536</v>
      </c>
      <c r="O9360" t="s">
        <v>8576</v>
      </c>
      <c r="P9360" t="s">
        <v>8577</v>
      </c>
      <c r="Q9360">
        <v>10024</v>
      </c>
      <c r="R9360" t="s">
        <v>8561</v>
      </c>
      <c r="S9360" t="s">
        <v>7801</v>
      </c>
      <c r="T9360" t="s">
        <v>7738</v>
      </c>
    </row>
    <row r="9361" spans="1:20" x14ac:dyDescent="0.25">
      <c r="A9361" t="s">
        <v>7334</v>
      </c>
      <c r="B9361" s="2">
        <v>42394</v>
      </c>
      <c r="C9361" s="2">
        <v>42397</v>
      </c>
      <c r="D9361" t="s">
        <v>11</v>
      </c>
      <c r="E9361" t="s">
        <v>277</v>
      </c>
      <c r="F9361" t="s">
        <v>5448</v>
      </c>
      <c r="G9361" s="1">
        <v>4598</v>
      </c>
      <c r="H9361">
        <v>1</v>
      </c>
      <c r="I9361">
        <v>0</v>
      </c>
      <c r="J9361" s="1">
        <v>78166</v>
      </c>
      <c r="K9361" t="s">
        <v>9123</v>
      </c>
      <c r="L9361" t="s">
        <v>9135</v>
      </c>
      <c r="M9361" t="s">
        <v>10863</v>
      </c>
      <c r="N9361" t="s">
        <v>8536</v>
      </c>
      <c r="O9361" t="s">
        <v>8576</v>
      </c>
      <c r="P9361" t="s">
        <v>8577</v>
      </c>
      <c r="Q9361">
        <v>10024</v>
      </c>
      <c r="R9361" t="s">
        <v>8561</v>
      </c>
      <c r="S9361" t="s">
        <v>7801</v>
      </c>
      <c r="T9361" t="s">
        <v>7738</v>
      </c>
    </row>
    <row r="9362" spans="1:20" x14ac:dyDescent="0.25">
      <c r="A9362" t="s">
        <v>7334</v>
      </c>
      <c r="B9362" s="2">
        <v>42394</v>
      </c>
      <c r="C9362" s="2">
        <v>42397</v>
      </c>
      <c r="D9362" t="s">
        <v>11</v>
      </c>
      <c r="E9362" t="s">
        <v>277</v>
      </c>
      <c r="F9362" t="s">
        <v>1814</v>
      </c>
      <c r="G9362" s="1">
        <v>42868</v>
      </c>
      <c r="H9362">
        <v>7</v>
      </c>
      <c r="I9362">
        <v>0</v>
      </c>
      <c r="J9362" s="1">
        <v>0</v>
      </c>
      <c r="K9362" t="s">
        <v>9128</v>
      </c>
      <c r="L9362" t="s">
        <v>9133</v>
      </c>
      <c r="M9362" t="s">
        <v>9984</v>
      </c>
      <c r="N9362" t="s">
        <v>8536</v>
      </c>
      <c r="O9362" t="s">
        <v>8576</v>
      </c>
      <c r="P9362" t="s">
        <v>8577</v>
      </c>
      <c r="Q9362">
        <v>10024</v>
      </c>
      <c r="R9362" t="s">
        <v>8561</v>
      </c>
      <c r="S9362" t="s">
        <v>7801</v>
      </c>
      <c r="T9362" t="s">
        <v>7738</v>
      </c>
    </row>
    <row r="9363" spans="1:20" x14ac:dyDescent="0.25">
      <c r="A9363" t="s">
        <v>7335</v>
      </c>
      <c r="B9363" s="2">
        <v>42815</v>
      </c>
      <c r="C9363" s="2">
        <v>42819</v>
      </c>
      <c r="D9363" t="s">
        <v>19</v>
      </c>
      <c r="E9363" t="s">
        <v>134</v>
      </c>
      <c r="F9363" t="s">
        <v>111</v>
      </c>
      <c r="G9363" s="1">
        <v>30576</v>
      </c>
      <c r="H9363">
        <v>6</v>
      </c>
      <c r="I9363">
        <v>2</v>
      </c>
      <c r="J9363" s="1">
        <v>103194</v>
      </c>
      <c r="K9363" t="s">
        <v>9128</v>
      </c>
      <c r="L9363" t="s">
        <v>9142</v>
      </c>
      <c r="M9363" t="s">
        <v>9187</v>
      </c>
      <c r="N9363" t="s">
        <v>8536</v>
      </c>
      <c r="O9363" t="s">
        <v>8547</v>
      </c>
      <c r="P9363" t="s">
        <v>8548</v>
      </c>
      <c r="Q9363">
        <v>98105</v>
      </c>
      <c r="R9363" t="s">
        <v>8542</v>
      </c>
      <c r="S9363" t="s">
        <v>7766</v>
      </c>
      <c r="T9363" t="s">
        <v>7744</v>
      </c>
    </row>
    <row r="9364" spans="1:20" x14ac:dyDescent="0.25">
      <c r="A9364" t="s">
        <v>7335</v>
      </c>
      <c r="B9364" s="2">
        <v>42815</v>
      </c>
      <c r="C9364" s="2">
        <v>42819</v>
      </c>
      <c r="D9364" t="s">
        <v>19</v>
      </c>
      <c r="E9364" t="s">
        <v>134</v>
      </c>
      <c r="F9364" t="s">
        <v>1707</v>
      </c>
      <c r="G9364" s="1">
        <v>1302</v>
      </c>
      <c r="H9364">
        <v>7</v>
      </c>
      <c r="I9364">
        <v>0</v>
      </c>
      <c r="J9364" s="1">
        <v>3906</v>
      </c>
      <c r="K9364" t="s">
        <v>9128</v>
      </c>
      <c r="L9364" t="s">
        <v>9191</v>
      </c>
      <c r="M9364" t="s">
        <v>9937</v>
      </c>
      <c r="N9364" t="s">
        <v>8536</v>
      </c>
      <c r="O9364" t="s">
        <v>8547</v>
      </c>
      <c r="P9364" t="s">
        <v>8548</v>
      </c>
      <c r="Q9364">
        <v>98105</v>
      </c>
      <c r="R9364" t="s">
        <v>8542</v>
      </c>
      <c r="S9364" t="s">
        <v>7766</v>
      </c>
      <c r="T9364" t="s">
        <v>7744</v>
      </c>
    </row>
    <row r="9365" spans="1:20" x14ac:dyDescent="0.25">
      <c r="A9365" t="s">
        <v>7335</v>
      </c>
      <c r="B9365" s="2">
        <v>42815</v>
      </c>
      <c r="C9365" s="2">
        <v>42819</v>
      </c>
      <c r="D9365" t="s">
        <v>19</v>
      </c>
      <c r="E9365" t="s">
        <v>134</v>
      </c>
      <c r="F9365" t="s">
        <v>2888</v>
      </c>
      <c r="G9365" s="1">
        <v>2214</v>
      </c>
      <c r="H9365">
        <v>3</v>
      </c>
      <c r="I9365">
        <v>0</v>
      </c>
      <c r="J9365" s="1">
        <v>64206</v>
      </c>
      <c r="K9365" t="s">
        <v>9123</v>
      </c>
      <c r="L9365" t="s">
        <v>9135</v>
      </c>
      <c r="M9365" t="s">
        <v>10372</v>
      </c>
      <c r="N9365" t="s">
        <v>8536</v>
      </c>
      <c r="O9365" t="s">
        <v>8547</v>
      </c>
      <c r="P9365" t="s">
        <v>8548</v>
      </c>
      <c r="Q9365">
        <v>98105</v>
      </c>
      <c r="R9365" t="s">
        <v>8542</v>
      </c>
      <c r="S9365" t="s">
        <v>7766</v>
      </c>
      <c r="T9365" t="s">
        <v>7744</v>
      </c>
    </row>
    <row r="9366" spans="1:20" x14ac:dyDescent="0.25">
      <c r="A9366" t="s">
        <v>7335</v>
      </c>
      <c r="B9366" s="2">
        <v>42815</v>
      </c>
      <c r="C9366" s="2">
        <v>42819</v>
      </c>
      <c r="D9366" t="s">
        <v>19</v>
      </c>
      <c r="E9366" t="s">
        <v>134</v>
      </c>
      <c r="F9366" t="s">
        <v>872</v>
      </c>
      <c r="G9366" s="1">
        <v>35932</v>
      </c>
      <c r="H9366">
        <v>4</v>
      </c>
      <c r="I9366">
        <v>0</v>
      </c>
      <c r="J9366" s="1">
        <v>71864</v>
      </c>
      <c r="K9366" t="s">
        <v>9128</v>
      </c>
      <c r="L9366" t="s">
        <v>9133</v>
      </c>
      <c r="M9366" t="s">
        <v>9576</v>
      </c>
      <c r="N9366" t="s">
        <v>8536</v>
      </c>
      <c r="O9366" t="s">
        <v>8547</v>
      </c>
      <c r="P9366" t="s">
        <v>8548</v>
      </c>
      <c r="Q9366">
        <v>98105</v>
      </c>
      <c r="R9366" t="s">
        <v>8542</v>
      </c>
      <c r="S9366" t="s">
        <v>7766</v>
      </c>
      <c r="T9366" t="s">
        <v>7744</v>
      </c>
    </row>
    <row r="9367" spans="1:20" x14ac:dyDescent="0.25">
      <c r="A9367" t="s">
        <v>7336</v>
      </c>
      <c r="B9367" s="2">
        <v>41873</v>
      </c>
      <c r="C9367" s="2">
        <v>41876</v>
      </c>
      <c r="D9367" t="s">
        <v>79</v>
      </c>
      <c r="E9367" t="s">
        <v>1009</v>
      </c>
      <c r="F9367" t="s">
        <v>6532</v>
      </c>
      <c r="G9367" s="1">
        <v>1156</v>
      </c>
      <c r="H9367">
        <v>2</v>
      </c>
      <c r="I9367">
        <v>0</v>
      </c>
      <c r="J9367" s="1">
        <v>56644</v>
      </c>
      <c r="K9367" t="s">
        <v>9128</v>
      </c>
      <c r="L9367" t="s">
        <v>9148</v>
      </c>
      <c r="M9367" t="s">
        <v>10927</v>
      </c>
      <c r="N9367" t="s">
        <v>8536</v>
      </c>
      <c r="O9367" t="s">
        <v>9078</v>
      </c>
      <c r="P9367" t="s">
        <v>8611</v>
      </c>
      <c r="Q9367">
        <v>63301</v>
      </c>
      <c r="R9367" t="s">
        <v>8551</v>
      </c>
      <c r="S9367" t="s">
        <v>7964</v>
      </c>
      <c r="T9367" t="s">
        <v>7736</v>
      </c>
    </row>
    <row r="9368" spans="1:20" x14ac:dyDescent="0.25">
      <c r="A9368" t="s">
        <v>7337</v>
      </c>
      <c r="B9368" s="2">
        <v>41798</v>
      </c>
      <c r="C9368" s="2">
        <v>41803</v>
      </c>
      <c r="D9368" t="s">
        <v>19</v>
      </c>
      <c r="E9368" t="s">
        <v>2344</v>
      </c>
      <c r="F9368" t="s">
        <v>4476</v>
      </c>
      <c r="G9368" s="1">
        <v>6848</v>
      </c>
      <c r="H9368">
        <v>2</v>
      </c>
      <c r="I9368">
        <v>2</v>
      </c>
      <c r="J9368" s="1">
        <v>2568</v>
      </c>
      <c r="K9368" t="s">
        <v>9128</v>
      </c>
      <c r="L9368" t="s">
        <v>9142</v>
      </c>
      <c r="M9368" t="s">
        <v>10742</v>
      </c>
      <c r="N9368" t="s">
        <v>8536</v>
      </c>
      <c r="O9368" t="s">
        <v>8657</v>
      </c>
      <c r="P9368" t="s">
        <v>8577</v>
      </c>
      <c r="Q9368">
        <v>11561</v>
      </c>
      <c r="R9368" t="s">
        <v>8561</v>
      </c>
      <c r="S9368" t="s">
        <v>8240</v>
      </c>
      <c r="T9368" t="s">
        <v>7736</v>
      </c>
    </row>
    <row r="9369" spans="1:20" x14ac:dyDescent="0.25">
      <c r="A9369" t="s">
        <v>7337</v>
      </c>
      <c r="B9369" s="2">
        <v>41798</v>
      </c>
      <c r="C9369" s="2">
        <v>41803</v>
      </c>
      <c r="D9369" t="s">
        <v>19</v>
      </c>
      <c r="E9369" t="s">
        <v>2344</v>
      </c>
      <c r="F9369" t="s">
        <v>3235</v>
      </c>
      <c r="G9369" s="1">
        <v>167688</v>
      </c>
      <c r="H9369">
        <v>6</v>
      </c>
      <c r="I9369">
        <v>0</v>
      </c>
      <c r="J9369" s="1">
        <v>83844</v>
      </c>
      <c r="K9369" t="s">
        <v>9128</v>
      </c>
      <c r="L9369" t="s">
        <v>9133</v>
      </c>
      <c r="M9369" t="s">
        <v>10475</v>
      </c>
      <c r="N9369" t="s">
        <v>8536</v>
      </c>
      <c r="O9369" t="s">
        <v>8657</v>
      </c>
      <c r="P9369" t="s">
        <v>8577</v>
      </c>
      <c r="Q9369">
        <v>11561</v>
      </c>
      <c r="R9369" t="s">
        <v>8561</v>
      </c>
      <c r="S9369" t="s">
        <v>8240</v>
      </c>
      <c r="T9369" t="s">
        <v>7736</v>
      </c>
    </row>
    <row r="9370" spans="1:20" x14ac:dyDescent="0.25">
      <c r="A9370" t="s">
        <v>7338</v>
      </c>
      <c r="B9370" s="2">
        <v>42467</v>
      </c>
      <c r="C9370" s="2">
        <v>42469</v>
      </c>
      <c r="D9370" t="s">
        <v>79</v>
      </c>
      <c r="E9370" t="s">
        <v>96</v>
      </c>
      <c r="F9370" t="s">
        <v>551</v>
      </c>
      <c r="G9370" s="1">
        <v>3794</v>
      </c>
      <c r="H9370">
        <v>2</v>
      </c>
      <c r="I9370">
        <v>0</v>
      </c>
      <c r="J9370" s="1">
        <v>182112</v>
      </c>
      <c r="K9370" t="s">
        <v>9128</v>
      </c>
      <c r="L9370" t="s">
        <v>9148</v>
      </c>
      <c r="M9370" t="s">
        <v>9415</v>
      </c>
      <c r="N9370" t="s">
        <v>8536</v>
      </c>
      <c r="O9370" t="s">
        <v>8652</v>
      </c>
      <c r="P9370" t="s">
        <v>8630</v>
      </c>
      <c r="Q9370">
        <v>8701</v>
      </c>
      <c r="R9370" t="s">
        <v>8561</v>
      </c>
      <c r="S9370" t="s">
        <v>7758</v>
      </c>
      <c r="T9370" t="s">
        <v>7738</v>
      </c>
    </row>
    <row r="9371" spans="1:20" x14ac:dyDescent="0.25">
      <c r="A9371" t="s">
        <v>7339</v>
      </c>
      <c r="B9371" s="2">
        <v>43046</v>
      </c>
      <c r="C9371" s="2">
        <v>43048</v>
      </c>
      <c r="D9371" t="s">
        <v>11</v>
      </c>
      <c r="E9371" t="s">
        <v>2192</v>
      </c>
      <c r="F9371" t="s">
        <v>3601</v>
      </c>
      <c r="G9371" s="1">
        <v>27297</v>
      </c>
      <c r="H9371">
        <v>3</v>
      </c>
      <c r="I9371">
        <v>0</v>
      </c>
      <c r="J9371" s="1">
        <v>436752</v>
      </c>
      <c r="K9371" t="s">
        <v>9123</v>
      </c>
      <c r="L9371" t="s">
        <v>9126</v>
      </c>
      <c r="M9371" t="s">
        <v>10565</v>
      </c>
      <c r="N9371" t="s">
        <v>8536</v>
      </c>
      <c r="O9371" t="s">
        <v>8764</v>
      </c>
      <c r="P9371" t="s">
        <v>8744</v>
      </c>
      <c r="Q9371">
        <v>20735</v>
      </c>
      <c r="R9371" t="s">
        <v>8561</v>
      </c>
      <c r="S9371" t="s">
        <v>8209</v>
      </c>
      <c r="T9371" t="s">
        <v>7738</v>
      </c>
    </row>
    <row r="9372" spans="1:20" x14ac:dyDescent="0.25">
      <c r="A9372" t="s">
        <v>7340</v>
      </c>
      <c r="B9372" s="2">
        <v>42153</v>
      </c>
      <c r="C9372" s="2">
        <v>42155</v>
      </c>
      <c r="D9372" t="s">
        <v>79</v>
      </c>
      <c r="E9372" t="s">
        <v>5874</v>
      </c>
      <c r="F9372" t="s">
        <v>6423</v>
      </c>
      <c r="G9372" s="1">
        <v>41568</v>
      </c>
      <c r="H9372">
        <v>4</v>
      </c>
      <c r="I9372">
        <v>2</v>
      </c>
      <c r="J9372" s="1">
        <v>-41568</v>
      </c>
      <c r="K9372" t="s">
        <v>9123</v>
      </c>
      <c r="L9372" t="s">
        <v>9135</v>
      </c>
      <c r="M9372" t="s">
        <v>10922</v>
      </c>
      <c r="N9372" t="s">
        <v>8536</v>
      </c>
      <c r="O9372" t="s">
        <v>8603</v>
      </c>
      <c r="P9372" t="s">
        <v>8604</v>
      </c>
      <c r="Q9372">
        <v>43229</v>
      </c>
      <c r="R9372" t="s">
        <v>8561</v>
      </c>
      <c r="S9372" t="s">
        <v>8516</v>
      </c>
      <c r="T9372" t="s">
        <v>7738</v>
      </c>
    </row>
    <row r="9373" spans="1:20" x14ac:dyDescent="0.25">
      <c r="A9373" t="s">
        <v>7340</v>
      </c>
      <c r="B9373" s="2">
        <v>42153</v>
      </c>
      <c r="C9373" s="2">
        <v>42155</v>
      </c>
      <c r="D9373" t="s">
        <v>79</v>
      </c>
      <c r="E9373" t="s">
        <v>5874</v>
      </c>
      <c r="F9373" t="s">
        <v>175</v>
      </c>
      <c r="G9373" s="1">
        <v>317058</v>
      </c>
      <c r="H9373">
        <v>3</v>
      </c>
      <c r="I9373">
        <v>3</v>
      </c>
      <c r="J9373" s="1">
        <v>-860586</v>
      </c>
      <c r="K9373" t="s">
        <v>9123</v>
      </c>
      <c r="L9373" t="s">
        <v>9126</v>
      </c>
      <c r="M9373" t="s">
        <v>9223</v>
      </c>
      <c r="N9373" t="s">
        <v>8536</v>
      </c>
      <c r="O9373" t="s">
        <v>8603</v>
      </c>
      <c r="P9373" t="s">
        <v>8604</v>
      </c>
      <c r="Q9373">
        <v>43229</v>
      </c>
      <c r="R9373" t="s">
        <v>8561</v>
      </c>
      <c r="S9373" t="s">
        <v>8516</v>
      </c>
      <c r="T9373" t="s">
        <v>7738</v>
      </c>
    </row>
    <row r="9374" spans="1:20" x14ac:dyDescent="0.25">
      <c r="A9374" t="s">
        <v>7340</v>
      </c>
      <c r="B9374" s="2">
        <v>42153</v>
      </c>
      <c r="C9374" s="2">
        <v>42155</v>
      </c>
      <c r="D9374" t="s">
        <v>79</v>
      </c>
      <c r="E9374" t="s">
        <v>5874</v>
      </c>
      <c r="F9374" t="s">
        <v>273</v>
      </c>
      <c r="G9374" s="1">
        <v>804</v>
      </c>
      <c r="H9374">
        <v>5</v>
      </c>
      <c r="I9374">
        <v>2</v>
      </c>
      <c r="J9374" s="1">
        <v>29145</v>
      </c>
      <c r="K9374" t="s">
        <v>9128</v>
      </c>
      <c r="L9374" t="s">
        <v>9191</v>
      </c>
      <c r="M9374" t="s">
        <v>9271</v>
      </c>
      <c r="N9374" t="s">
        <v>8536</v>
      </c>
      <c r="O9374" t="s">
        <v>8603</v>
      </c>
      <c r="P9374" t="s">
        <v>8604</v>
      </c>
      <c r="Q9374">
        <v>43229</v>
      </c>
      <c r="R9374" t="s">
        <v>8561</v>
      </c>
      <c r="S9374" t="s">
        <v>8516</v>
      </c>
      <c r="T9374" t="s">
        <v>7738</v>
      </c>
    </row>
    <row r="9375" spans="1:20" x14ac:dyDescent="0.25">
      <c r="A9375" t="s">
        <v>7341</v>
      </c>
      <c r="B9375" s="2">
        <v>42862</v>
      </c>
      <c r="C9375" s="2">
        <v>42866</v>
      </c>
      <c r="D9375" t="s">
        <v>19</v>
      </c>
      <c r="E9375" t="s">
        <v>1019</v>
      </c>
      <c r="F9375" t="s">
        <v>1988</v>
      </c>
      <c r="G9375" s="1">
        <v>419944</v>
      </c>
      <c r="H9375">
        <v>7</v>
      </c>
      <c r="I9375">
        <v>2</v>
      </c>
      <c r="J9375" s="1">
        <v>52493</v>
      </c>
      <c r="K9375" t="s">
        <v>9139</v>
      </c>
      <c r="L9375" t="s">
        <v>9140</v>
      </c>
      <c r="M9375" t="s">
        <v>10057</v>
      </c>
      <c r="N9375" t="s">
        <v>8536</v>
      </c>
      <c r="O9375" t="s">
        <v>8612</v>
      </c>
      <c r="P9375" t="s">
        <v>8541</v>
      </c>
      <c r="Q9375">
        <v>91104</v>
      </c>
      <c r="R9375" t="s">
        <v>8542</v>
      </c>
      <c r="S9375" t="s">
        <v>7967</v>
      </c>
      <c r="T9375" t="s">
        <v>7736</v>
      </c>
    </row>
    <row r="9376" spans="1:20" x14ac:dyDescent="0.25">
      <c r="A9376" t="s">
        <v>7342</v>
      </c>
      <c r="B9376" s="2">
        <v>42526</v>
      </c>
      <c r="C9376" s="2">
        <v>42530</v>
      </c>
      <c r="D9376" t="s">
        <v>19</v>
      </c>
      <c r="E9376" t="s">
        <v>154</v>
      </c>
      <c r="F9376" t="s">
        <v>1416</v>
      </c>
      <c r="G9376" s="1">
        <v>6138</v>
      </c>
      <c r="H9376">
        <v>6</v>
      </c>
      <c r="I9376">
        <v>0</v>
      </c>
      <c r="J9376" s="1">
        <v>159588</v>
      </c>
      <c r="K9376" t="s">
        <v>9128</v>
      </c>
      <c r="L9376" t="s">
        <v>9273</v>
      </c>
      <c r="M9376" t="s">
        <v>9820</v>
      </c>
      <c r="N9376" t="s">
        <v>8536</v>
      </c>
      <c r="O9376" t="s">
        <v>8547</v>
      </c>
      <c r="P9376" t="s">
        <v>8548</v>
      </c>
      <c r="Q9376">
        <v>98105</v>
      </c>
      <c r="R9376" t="s">
        <v>8542</v>
      </c>
      <c r="S9376" t="s">
        <v>7771</v>
      </c>
      <c r="T9376" t="s">
        <v>7738</v>
      </c>
    </row>
    <row r="9377" spans="1:20" x14ac:dyDescent="0.25">
      <c r="A9377" t="s">
        <v>7343</v>
      </c>
      <c r="B9377" s="2">
        <v>42352</v>
      </c>
      <c r="C9377" s="2">
        <v>42357</v>
      </c>
      <c r="D9377" t="s">
        <v>11</v>
      </c>
      <c r="E9377" t="s">
        <v>982</v>
      </c>
      <c r="F9377" t="s">
        <v>2380</v>
      </c>
      <c r="G9377" s="1">
        <v>500</v>
      </c>
      <c r="H9377">
        <v>2</v>
      </c>
      <c r="I9377">
        <v>0</v>
      </c>
      <c r="J9377" s="1">
        <v>105</v>
      </c>
      <c r="K9377" t="s">
        <v>9139</v>
      </c>
      <c r="L9377" t="s">
        <v>9162</v>
      </c>
      <c r="M9377" t="s">
        <v>10195</v>
      </c>
      <c r="N9377" t="s">
        <v>8536</v>
      </c>
      <c r="O9377" t="s">
        <v>8540</v>
      </c>
      <c r="P9377" t="s">
        <v>8541</v>
      </c>
      <c r="Q9377">
        <v>90045</v>
      </c>
      <c r="R9377" t="s">
        <v>8542</v>
      </c>
      <c r="S9377" t="s">
        <v>7957</v>
      </c>
      <c r="T9377" t="s">
        <v>7736</v>
      </c>
    </row>
    <row r="9378" spans="1:20" x14ac:dyDescent="0.25">
      <c r="A9378" t="s">
        <v>7344</v>
      </c>
      <c r="B9378" s="2">
        <v>43094</v>
      </c>
      <c r="C9378" s="2">
        <v>43098</v>
      </c>
      <c r="D9378" t="s">
        <v>19</v>
      </c>
      <c r="E9378" t="s">
        <v>103</v>
      </c>
      <c r="F9378" t="s">
        <v>4561</v>
      </c>
      <c r="G9378" s="1">
        <v>318</v>
      </c>
      <c r="H9378">
        <v>3</v>
      </c>
      <c r="I9378">
        <v>0</v>
      </c>
      <c r="J9378" s="1">
        <v>13674</v>
      </c>
      <c r="K9378" t="s">
        <v>9139</v>
      </c>
      <c r="L9378" t="s">
        <v>9162</v>
      </c>
      <c r="M9378" t="s">
        <v>10756</v>
      </c>
      <c r="N9378" t="s">
        <v>8536</v>
      </c>
      <c r="O9378" t="s">
        <v>9111</v>
      </c>
      <c r="P9378" t="s">
        <v>8630</v>
      </c>
      <c r="Q9378">
        <v>7017</v>
      </c>
      <c r="R9378" t="s">
        <v>8561</v>
      </c>
      <c r="S9378" t="s">
        <v>7760</v>
      </c>
      <c r="T9378" t="s">
        <v>7736</v>
      </c>
    </row>
    <row r="9379" spans="1:20" x14ac:dyDescent="0.25">
      <c r="A9379" t="s">
        <v>7345</v>
      </c>
      <c r="B9379" s="2">
        <v>43086</v>
      </c>
      <c r="C9379" s="2">
        <v>43090</v>
      </c>
      <c r="D9379" t="s">
        <v>19</v>
      </c>
      <c r="E9379" t="s">
        <v>1408</v>
      </c>
      <c r="F9379" t="s">
        <v>4115</v>
      </c>
      <c r="G9379" s="1">
        <v>3256</v>
      </c>
      <c r="H9379">
        <v>2</v>
      </c>
      <c r="I9379">
        <v>0</v>
      </c>
      <c r="J9379" s="1">
        <v>84656</v>
      </c>
      <c r="K9379" t="s">
        <v>9128</v>
      </c>
      <c r="L9379" t="s">
        <v>9133</v>
      </c>
      <c r="M9379" t="s">
        <v>10677</v>
      </c>
      <c r="N9379" t="s">
        <v>8536</v>
      </c>
      <c r="O9379" t="s">
        <v>8927</v>
      </c>
      <c r="P9379" t="s">
        <v>8553</v>
      </c>
      <c r="Q9379">
        <v>54703</v>
      </c>
      <c r="R9379" t="s">
        <v>8551</v>
      </c>
      <c r="S9379" t="s">
        <v>8055</v>
      </c>
      <c r="T9379" t="s">
        <v>7738</v>
      </c>
    </row>
    <row r="9380" spans="1:20" x14ac:dyDescent="0.25">
      <c r="A9380" t="s">
        <v>7346</v>
      </c>
      <c r="B9380" s="2">
        <v>42500</v>
      </c>
      <c r="C9380" s="2">
        <v>42505</v>
      </c>
      <c r="D9380" t="s">
        <v>19</v>
      </c>
      <c r="E9380" t="s">
        <v>1963</v>
      </c>
      <c r="F9380" t="s">
        <v>7347</v>
      </c>
      <c r="G9380" s="1">
        <v>7072</v>
      </c>
      <c r="H9380">
        <v>2</v>
      </c>
      <c r="I9380">
        <v>2</v>
      </c>
      <c r="J9380" s="1">
        <v>23868</v>
      </c>
      <c r="K9380" t="s">
        <v>9128</v>
      </c>
      <c r="L9380" t="s">
        <v>9167</v>
      </c>
      <c r="M9380" t="s">
        <v>10953</v>
      </c>
      <c r="N9380" t="s">
        <v>8536</v>
      </c>
      <c r="O9380" t="s">
        <v>8579</v>
      </c>
      <c r="P9380" t="s">
        <v>8566</v>
      </c>
      <c r="Q9380">
        <v>60610</v>
      </c>
      <c r="R9380" t="s">
        <v>8551</v>
      </c>
      <c r="S9380" t="s">
        <v>8159</v>
      </c>
      <c r="T9380" t="s">
        <v>7736</v>
      </c>
    </row>
    <row r="9381" spans="1:20" x14ac:dyDescent="0.25">
      <c r="A9381" t="s">
        <v>7348</v>
      </c>
      <c r="B9381" s="2">
        <v>41996</v>
      </c>
      <c r="C9381" s="2">
        <v>42000</v>
      </c>
      <c r="D9381" t="s">
        <v>11</v>
      </c>
      <c r="E9381" t="s">
        <v>479</v>
      </c>
      <c r="F9381" t="s">
        <v>2832</v>
      </c>
      <c r="G9381" s="1">
        <v>45528</v>
      </c>
      <c r="H9381">
        <v>3</v>
      </c>
      <c r="I9381">
        <v>2</v>
      </c>
      <c r="J9381" s="1">
        <v>159348</v>
      </c>
      <c r="K9381" t="s">
        <v>9128</v>
      </c>
      <c r="L9381" t="s">
        <v>9148</v>
      </c>
      <c r="M9381" t="s">
        <v>10353</v>
      </c>
      <c r="N9381" t="s">
        <v>8536</v>
      </c>
      <c r="O9381" t="s">
        <v>8639</v>
      </c>
      <c r="P9381" t="s">
        <v>8544</v>
      </c>
      <c r="Q9381">
        <v>33614</v>
      </c>
      <c r="R9381" t="s">
        <v>8539</v>
      </c>
      <c r="S9381" t="s">
        <v>7851</v>
      </c>
      <c r="T9381" t="s">
        <v>7736</v>
      </c>
    </row>
    <row r="9382" spans="1:20" x14ac:dyDescent="0.25">
      <c r="A9382" t="s">
        <v>7348</v>
      </c>
      <c r="B9382" s="2">
        <v>41996</v>
      </c>
      <c r="C9382" s="2">
        <v>42000</v>
      </c>
      <c r="D9382" t="s">
        <v>11</v>
      </c>
      <c r="E9382" t="s">
        <v>479</v>
      </c>
      <c r="F9382" t="s">
        <v>348</v>
      </c>
      <c r="G9382" s="1">
        <v>64784</v>
      </c>
      <c r="H9382">
        <v>1</v>
      </c>
      <c r="I9382">
        <v>2</v>
      </c>
      <c r="J9382" s="1">
        <v>64784</v>
      </c>
      <c r="K9382" t="s">
        <v>9123</v>
      </c>
      <c r="L9382" t="s">
        <v>9126</v>
      </c>
      <c r="M9382" t="s">
        <v>9309</v>
      </c>
      <c r="N9382" t="s">
        <v>8536</v>
      </c>
      <c r="O9382" t="s">
        <v>8639</v>
      </c>
      <c r="P9382" t="s">
        <v>8544</v>
      </c>
      <c r="Q9382">
        <v>33614</v>
      </c>
      <c r="R9382" t="s">
        <v>8539</v>
      </c>
      <c r="S9382" t="s">
        <v>7851</v>
      </c>
      <c r="T9382" t="s">
        <v>7736</v>
      </c>
    </row>
    <row r="9383" spans="1:20" x14ac:dyDescent="0.25">
      <c r="A9383" t="s">
        <v>7348</v>
      </c>
      <c r="B9383" s="2">
        <v>41996</v>
      </c>
      <c r="C9383" s="2">
        <v>42000</v>
      </c>
      <c r="D9383" t="s">
        <v>11</v>
      </c>
      <c r="E9383" t="s">
        <v>479</v>
      </c>
      <c r="F9383" t="s">
        <v>2851</v>
      </c>
      <c r="G9383" s="1">
        <v>424272</v>
      </c>
      <c r="H9383">
        <v>2</v>
      </c>
      <c r="I9383">
        <v>2</v>
      </c>
      <c r="J9383" s="1">
        <v>-106068</v>
      </c>
      <c r="K9383" t="s">
        <v>9128</v>
      </c>
      <c r="L9383" t="s">
        <v>9133</v>
      </c>
      <c r="M9383" t="s">
        <v>10360</v>
      </c>
      <c r="N9383" t="s">
        <v>8536</v>
      </c>
      <c r="O9383" t="s">
        <v>8639</v>
      </c>
      <c r="P9383" t="s">
        <v>8544</v>
      </c>
      <c r="Q9383">
        <v>33614</v>
      </c>
      <c r="R9383" t="s">
        <v>8539</v>
      </c>
      <c r="S9383" t="s">
        <v>7851</v>
      </c>
      <c r="T9383" t="s">
        <v>7736</v>
      </c>
    </row>
    <row r="9384" spans="1:20" x14ac:dyDescent="0.25">
      <c r="A9384" t="s">
        <v>7348</v>
      </c>
      <c r="B9384" s="2">
        <v>41996</v>
      </c>
      <c r="C9384" s="2">
        <v>42000</v>
      </c>
      <c r="D9384" t="s">
        <v>11</v>
      </c>
      <c r="E9384" t="s">
        <v>479</v>
      </c>
      <c r="F9384" t="s">
        <v>126</v>
      </c>
      <c r="G9384" s="1">
        <v>1344</v>
      </c>
      <c r="H9384">
        <v>1</v>
      </c>
      <c r="I9384">
        <v>2</v>
      </c>
      <c r="J9384" s="1">
        <v>504</v>
      </c>
      <c r="K9384" t="s">
        <v>9128</v>
      </c>
      <c r="L9384" t="s">
        <v>9137</v>
      </c>
      <c r="M9384" t="s">
        <v>9199</v>
      </c>
      <c r="N9384" t="s">
        <v>8536</v>
      </c>
      <c r="O9384" t="s">
        <v>8639</v>
      </c>
      <c r="P9384" t="s">
        <v>8544</v>
      </c>
      <c r="Q9384">
        <v>33614</v>
      </c>
      <c r="R9384" t="s">
        <v>8539</v>
      </c>
      <c r="S9384" t="s">
        <v>7851</v>
      </c>
      <c r="T9384" t="s">
        <v>7736</v>
      </c>
    </row>
    <row r="9385" spans="1:20" x14ac:dyDescent="0.25">
      <c r="A9385" t="s">
        <v>7348</v>
      </c>
      <c r="B9385" s="2">
        <v>41996</v>
      </c>
      <c r="C9385" s="2">
        <v>42000</v>
      </c>
      <c r="D9385" t="s">
        <v>11</v>
      </c>
      <c r="E9385" t="s">
        <v>479</v>
      </c>
      <c r="F9385" t="s">
        <v>2229</v>
      </c>
      <c r="G9385" s="1">
        <v>8392</v>
      </c>
      <c r="H9385">
        <v>5</v>
      </c>
      <c r="I9385">
        <v>2</v>
      </c>
      <c r="J9385" s="1">
        <v>-1049</v>
      </c>
      <c r="K9385" t="s">
        <v>9128</v>
      </c>
      <c r="L9385" t="s">
        <v>9133</v>
      </c>
      <c r="M9385" t="s">
        <v>10143</v>
      </c>
      <c r="N9385" t="s">
        <v>8536</v>
      </c>
      <c r="O9385" t="s">
        <v>8639</v>
      </c>
      <c r="P9385" t="s">
        <v>8544</v>
      </c>
      <c r="Q9385">
        <v>33614</v>
      </c>
      <c r="R9385" t="s">
        <v>8539</v>
      </c>
      <c r="S9385" t="s">
        <v>7851</v>
      </c>
      <c r="T9385" t="s">
        <v>7736</v>
      </c>
    </row>
    <row r="9386" spans="1:20" x14ac:dyDescent="0.25">
      <c r="A9386" t="s">
        <v>7349</v>
      </c>
      <c r="B9386" s="2">
        <v>42958</v>
      </c>
      <c r="C9386" s="2">
        <v>42963</v>
      </c>
      <c r="D9386" t="s">
        <v>19</v>
      </c>
      <c r="E9386" t="s">
        <v>1419</v>
      </c>
      <c r="F9386" t="s">
        <v>988</v>
      </c>
      <c r="G9386" s="1">
        <v>2592</v>
      </c>
      <c r="H9386">
        <v>4</v>
      </c>
      <c r="I9386">
        <v>0</v>
      </c>
      <c r="J9386" s="1">
        <v>124416</v>
      </c>
      <c r="K9386" t="s">
        <v>9128</v>
      </c>
      <c r="L9386" t="s">
        <v>9148</v>
      </c>
      <c r="M9386" t="s">
        <v>9629</v>
      </c>
      <c r="N9386" t="s">
        <v>8536</v>
      </c>
      <c r="O9386" t="s">
        <v>8576</v>
      </c>
      <c r="P9386" t="s">
        <v>8577</v>
      </c>
      <c r="Q9386">
        <v>10009</v>
      </c>
      <c r="R9386" t="s">
        <v>8561</v>
      </c>
      <c r="S9386" t="s">
        <v>8057</v>
      </c>
      <c r="T9386" t="s">
        <v>7744</v>
      </c>
    </row>
    <row r="9387" spans="1:20" x14ac:dyDescent="0.25">
      <c r="A9387" t="s">
        <v>7350</v>
      </c>
      <c r="B9387" s="2">
        <v>42974</v>
      </c>
      <c r="C9387" s="2">
        <v>42978</v>
      </c>
      <c r="D9387" t="s">
        <v>19</v>
      </c>
      <c r="E9387" t="s">
        <v>1012</v>
      </c>
      <c r="F9387" t="s">
        <v>2612</v>
      </c>
      <c r="G9387" s="1">
        <v>120576</v>
      </c>
      <c r="H9387">
        <v>8</v>
      </c>
      <c r="I9387">
        <v>2</v>
      </c>
      <c r="J9387" s="1">
        <v>331584</v>
      </c>
      <c r="K9387" t="s">
        <v>9123</v>
      </c>
      <c r="L9387" t="s">
        <v>9135</v>
      </c>
      <c r="M9387" t="s">
        <v>10276</v>
      </c>
      <c r="N9387" t="s">
        <v>8536</v>
      </c>
      <c r="O9387" t="s">
        <v>8702</v>
      </c>
      <c r="P9387" t="s">
        <v>8581</v>
      </c>
      <c r="Q9387">
        <v>85204</v>
      </c>
      <c r="R9387" t="s">
        <v>8542</v>
      </c>
      <c r="S9387" t="s">
        <v>7965</v>
      </c>
      <c r="T9387" t="s">
        <v>7736</v>
      </c>
    </row>
    <row r="9388" spans="1:20" x14ac:dyDescent="0.25">
      <c r="A9388" t="s">
        <v>7351</v>
      </c>
      <c r="B9388" s="2">
        <v>42754</v>
      </c>
      <c r="C9388" s="2">
        <v>42758</v>
      </c>
      <c r="D9388" t="s">
        <v>19</v>
      </c>
      <c r="E9388" t="s">
        <v>2515</v>
      </c>
      <c r="F9388" t="s">
        <v>740</v>
      </c>
      <c r="G9388" s="1">
        <v>7992</v>
      </c>
      <c r="H9388">
        <v>4</v>
      </c>
      <c r="I9388">
        <v>0</v>
      </c>
      <c r="J9388" s="1">
        <v>375624</v>
      </c>
      <c r="K9388" t="s">
        <v>9128</v>
      </c>
      <c r="L9388" t="s">
        <v>9148</v>
      </c>
      <c r="M9388" t="s">
        <v>9510</v>
      </c>
      <c r="N9388" t="s">
        <v>8536</v>
      </c>
      <c r="O9388" t="s">
        <v>8719</v>
      </c>
      <c r="P9388" t="s">
        <v>8876</v>
      </c>
      <c r="Q9388">
        <v>5408</v>
      </c>
      <c r="R9388" t="s">
        <v>8561</v>
      </c>
      <c r="S9388" t="s">
        <v>8266</v>
      </c>
      <c r="T9388" t="s">
        <v>7736</v>
      </c>
    </row>
    <row r="9389" spans="1:20" x14ac:dyDescent="0.25">
      <c r="A9389" t="s">
        <v>7351</v>
      </c>
      <c r="B9389" s="2">
        <v>42754</v>
      </c>
      <c r="C9389" s="2">
        <v>42758</v>
      </c>
      <c r="D9389" t="s">
        <v>19</v>
      </c>
      <c r="E9389" t="s">
        <v>2515</v>
      </c>
      <c r="F9389" t="s">
        <v>632</v>
      </c>
      <c r="G9389" s="1">
        <v>1228</v>
      </c>
      <c r="H9389">
        <v>1</v>
      </c>
      <c r="I9389">
        <v>0</v>
      </c>
      <c r="J9389" s="1">
        <v>57716</v>
      </c>
      <c r="K9389" t="s">
        <v>9128</v>
      </c>
      <c r="L9389" t="s">
        <v>9148</v>
      </c>
      <c r="M9389" t="s">
        <v>9456</v>
      </c>
      <c r="N9389" t="s">
        <v>8536</v>
      </c>
      <c r="O9389" t="s">
        <v>8719</v>
      </c>
      <c r="P9389" t="s">
        <v>8876</v>
      </c>
      <c r="Q9389">
        <v>5408</v>
      </c>
      <c r="R9389" t="s">
        <v>8561</v>
      </c>
      <c r="S9389" t="s">
        <v>8266</v>
      </c>
      <c r="T9389" t="s">
        <v>7736</v>
      </c>
    </row>
    <row r="9390" spans="1:20" x14ac:dyDescent="0.25">
      <c r="A9390" t="s">
        <v>7351</v>
      </c>
      <c r="B9390" s="2">
        <v>42754</v>
      </c>
      <c r="C9390" s="2">
        <v>42758</v>
      </c>
      <c r="D9390" t="s">
        <v>19</v>
      </c>
      <c r="E9390" t="s">
        <v>2515</v>
      </c>
      <c r="F9390" t="s">
        <v>2482</v>
      </c>
      <c r="G9390" s="1">
        <v>54294</v>
      </c>
      <c r="H9390">
        <v>3</v>
      </c>
      <c r="I9390">
        <v>0</v>
      </c>
      <c r="J9390" s="1">
        <v>1520232</v>
      </c>
      <c r="K9390" t="s">
        <v>9128</v>
      </c>
      <c r="L9390" t="s">
        <v>9144</v>
      </c>
      <c r="M9390" t="s">
        <v>10229</v>
      </c>
      <c r="N9390" t="s">
        <v>8536</v>
      </c>
      <c r="O9390" t="s">
        <v>8719</v>
      </c>
      <c r="P9390" t="s">
        <v>8876</v>
      </c>
      <c r="Q9390">
        <v>5408</v>
      </c>
      <c r="R9390" t="s">
        <v>8561</v>
      </c>
      <c r="S9390" t="s">
        <v>8266</v>
      </c>
      <c r="T9390" t="s">
        <v>7736</v>
      </c>
    </row>
    <row r="9391" spans="1:20" x14ac:dyDescent="0.25">
      <c r="A9391" t="s">
        <v>7351</v>
      </c>
      <c r="B9391" s="2">
        <v>42754</v>
      </c>
      <c r="C9391" s="2">
        <v>42758</v>
      </c>
      <c r="D9391" t="s">
        <v>19</v>
      </c>
      <c r="E9391" t="s">
        <v>2515</v>
      </c>
      <c r="F9391" t="s">
        <v>71</v>
      </c>
      <c r="G9391" s="1">
        <v>204</v>
      </c>
      <c r="H9391">
        <v>1</v>
      </c>
      <c r="I9391">
        <v>0</v>
      </c>
      <c r="J9391" s="1">
        <v>9588</v>
      </c>
      <c r="K9391" t="s">
        <v>9128</v>
      </c>
      <c r="L9391" t="s">
        <v>9167</v>
      </c>
      <c r="M9391" t="s">
        <v>9168</v>
      </c>
      <c r="N9391" t="s">
        <v>8536</v>
      </c>
      <c r="O9391" t="s">
        <v>8719</v>
      </c>
      <c r="P9391" t="s">
        <v>8876</v>
      </c>
      <c r="Q9391">
        <v>5408</v>
      </c>
      <c r="R9391" t="s">
        <v>8561</v>
      </c>
      <c r="S9391" t="s">
        <v>8266</v>
      </c>
      <c r="T9391" t="s">
        <v>7736</v>
      </c>
    </row>
    <row r="9392" spans="1:20" x14ac:dyDescent="0.25">
      <c r="A9392" t="s">
        <v>7352</v>
      </c>
      <c r="B9392" s="2">
        <v>42174</v>
      </c>
      <c r="C9392" s="2">
        <v>42179</v>
      </c>
      <c r="D9392" t="s">
        <v>19</v>
      </c>
      <c r="E9392" t="s">
        <v>2105</v>
      </c>
      <c r="F9392" t="s">
        <v>2977</v>
      </c>
      <c r="G9392" s="1">
        <v>22892</v>
      </c>
      <c r="H9392">
        <v>5</v>
      </c>
      <c r="I9392">
        <v>2</v>
      </c>
      <c r="J9392" s="1">
        <v>143075</v>
      </c>
      <c r="K9392" t="s">
        <v>9128</v>
      </c>
      <c r="L9392" t="s">
        <v>9133</v>
      </c>
      <c r="M9392" t="s">
        <v>10393</v>
      </c>
      <c r="N9392" t="s">
        <v>8536</v>
      </c>
      <c r="O9392" t="s">
        <v>8563</v>
      </c>
      <c r="P9392" t="s">
        <v>8550</v>
      </c>
      <c r="Q9392">
        <v>77070</v>
      </c>
      <c r="R9392" t="s">
        <v>8551</v>
      </c>
      <c r="S9392" t="s">
        <v>8192</v>
      </c>
      <c r="T9392" t="s">
        <v>7744</v>
      </c>
    </row>
    <row r="9393" spans="1:20" x14ac:dyDescent="0.25">
      <c r="A9393" t="s">
        <v>7353</v>
      </c>
      <c r="B9393" s="2">
        <v>42807</v>
      </c>
      <c r="C9393" s="2">
        <v>42810</v>
      </c>
      <c r="D9393" t="s">
        <v>79</v>
      </c>
      <c r="E9393" t="s">
        <v>1795</v>
      </c>
      <c r="F9393" t="s">
        <v>1824</v>
      </c>
      <c r="G9393" s="1">
        <v>7992</v>
      </c>
      <c r="H9393">
        <v>1</v>
      </c>
      <c r="I9393">
        <v>2</v>
      </c>
      <c r="J9393" s="1">
        <v>25974</v>
      </c>
      <c r="K9393" t="s">
        <v>9139</v>
      </c>
      <c r="L9393" t="s">
        <v>9140</v>
      </c>
      <c r="M9393" t="s">
        <v>9987</v>
      </c>
      <c r="N9393" t="s">
        <v>8536</v>
      </c>
      <c r="O9393" t="s">
        <v>8597</v>
      </c>
      <c r="P9393" t="s">
        <v>8566</v>
      </c>
      <c r="Q9393">
        <v>60505</v>
      </c>
      <c r="R9393" t="s">
        <v>8551</v>
      </c>
      <c r="S9393" t="s">
        <v>8133</v>
      </c>
      <c r="T9393" t="s">
        <v>7738</v>
      </c>
    </row>
    <row r="9394" spans="1:20" x14ac:dyDescent="0.25">
      <c r="A9394" t="s">
        <v>7354</v>
      </c>
      <c r="B9394" s="2">
        <v>42302</v>
      </c>
      <c r="C9394" s="2">
        <v>42302</v>
      </c>
      <c r="D9394" t="s">
        <v>654</v>
      </c>
      <c r="E9394" t="s">
        <v>1689</v>
      </c>
      <c r="F9394" t="s">
        <v>3601</v>
      </c>
      <c r="G9394" s="1">
        <v>582336</v>
      </c>
      <c r="H9394">
        <v>8</v>
      </c>
      <c r="I9394">
        <v>2</v>
      </c>
      <c r="J9394" s="1">
        <v>-291168</v>
      </c>
      <c r="K9394" t="s">
        <v>9123</v>
      </c>
      <c r="L9394" t="s">
        <v>9126</v>
      </c>
      <c r="M9394" t="s">
        <v>10565</v>
      </c>
      <c r="N9394" t="s">
        <v>8536</v>
      </c>
      <c r="O9394" t="s">
        <v>8632</v>
      </c>
      <c r="P9394" t="s">
        <v>8598</v>
      </c>
      <c r="Q9394">
        <v>80219</v>
      </c>
      <c r="R9394" t="s">
        <v>8542</v>
      </c>
      <c r="S9394" t="s">
        <v>8113</v>
      </c>
      <c r="T9394" t="s">
        <v>7738</v>
      </c>
    </row>
    <row r="9395" spans="1:20" x14ac:dyDescent="0.25">
      <c r="A9395" t="s">
        <v>7355</v>
      </c>
      <c r="B9395" s="2">
        <v>41902</v>
      </c>
      <c r="C9395" s="2">
        <v>41905</v>
      </c>
      <c r="D9395" t="s">
        <v>79</v>
      </c>
      <c r="E9395" t="s">
        <v>3006</v>
      </c>
      <c r="F9395" t="s">
        <v>4040</v>
      </c>
      <c r="G9395" s="1">
        <v>62995</v>
      </c>
      <c r="H9395">
        <v>5</v>
      </c>
      <c r="I9395">
        <v>0</v>
      </c>
      <c r="J9395" s="1">
        <v>1574875</v>
      </c>
      <c r="K9395" t="s">
        <v>9139</v>
      </c>
      <c r="L9395" t="s">
        <v>9140</v>
      </c>
      <c r="M9395" t="s">
        <v>10660</v>
      </c>
      <c r="N9395" t="s">
        <v>8536</v>
      </c>
      <c r="O9395" t="s">
        <v>8576</v>
      </c>
      <c r="P9395" t="s">
        <v>8577</v>
      </c>
      <c r="Q9395">
        <v>10011</v>
      </c>
      <c r="R9395" t="s">
        <v>8561</v>
      </c>
      <c r="S9395" t="s">
        <v>8334</v>
      </c>
      <c r="T9395" t="s">
        <v>7736</v>
      </c>
    </row>
    <row r="9396" spans="1:20" x14ac:dyDescent="0.25">
      <c r="A9396" t="s">
        <v>7355</v>
      </c>
      <c r="B9396" s="2">
        <v>41902</v>
      </c>
      <c r="C9396" s="2">
        <v>41905</v>
      </c>
      <c r="D9396" t="s">
        <v>79</v>
      </c>
      <c r="E9396" t="s">
        <v>3006</v>
      </c>
      <c r="F9396" t="s">
        <v>1361</v>
      </c>
      <c r="G9396" s="1">
        <v>631782</v>
      </c>
      <c r="H9396">
        <v>2</v>
      </c>
      <c r="I9396">
        <v>1</v>
      </c>
      <c r="J9396" s="1">
        <v>140396</v>
      </c>
      <c r="K9396" t="s">
        <v>9123</v>
      </c>
      <c r="L9396" t="s">
        <v>9126</v>
      </c>
      <c r="M9396" t="s">
        <v>9792</v>
      </c>
      <c r="N9396" t="s">
        <v>8536</v>
      </c>
      <c r="O9396" t="s">
        <v>8576</v>
      </c>
      <c r="P9396" t="s">
        <v>8577</v>
      </c>
      <c r="Q9396">
        <v>10011</v>
      </c>
      <c r="R9396" t="s">
        <v>8561</v>
      </c>
      <c r="S9396" t="s">
        <v>8334</v>
      </c>
      <c r="T9396" t="s">
        <v>7736</v>
      </c>
    </row>
    <row r="9397" spans="1:20" x14ac:dyDescent="0.25">
      <c r="A9397" t="s">
        <v>7355</v>
      </c>
      <c r="B9397" s="2">
        <v>41902</v>
      </c>
      <c r="C9397" s="2">
        <v>41905</v>
      </c>
      <c r="D9397" t="s">
        <v>79</v>
      </c>
      <c r="E9397" t="s">
        <v>3006</v>
      </c>
      <c r="F9397" t="s">
        <v>2862</v>
      </c>
      <c r="G9397" s="1">
        <v>801568</v>
      </c>
      <c r="H9397">
        <v>2</v>
      </c>
      <c r="I9397">
        <v>2</v>
      </c>
      <c r="J9397" s="1">
        <v>-100196</v>
      </c>
      <c r="K9397" t="s">
        <v>9123</v>
      </c>
      <c r="L9397" t="s">
        <v>9124</v>
      </c>
      <c r="M9397" t="s">
        <v>10364</v>
      </c>
      <c r="N9397" t="s">
        <v>8536</v>
      </c>
      <c r="O9397" t="s">
        <v>8576</v>
      </c>
      <c r="P9397" t="s">
        <v>8577</v>
      </c>
      <c r="Q9397">
        <v>10011</v>
      </c>
      <c r="R9397" t="s">
        <v>8561</v>
      </c>
      <c r="S9397" t="s">
        <v>8334</v>
      </c>
      <c r="T9397" t="s">
        <v>7736</v>
      </c>
    </row>
    <row r="9398" spans="1:20" x14ac:dyDescent="0.25">
      <c r="A9398" t="s">
        <v>7355</v>
      </c>
      <c r="B9398" s="2">
        <v>41902</v>
      </c>
      <c r="C9398" s="2">
        <v>41905</v>
      </c>
      <c r="D9398" t="s">
        <v>79</v>
      </c>
      <c r="E9398" t="s">
        <v>3006</v>
      </c>
      <c r="F9398" t="s">
        <v>112</v>
      </c>
      <c r="G9398" s="1">
        <v>7518</v>
      </c>
      <c r="H9398">
        <v>6</v>
      </c>
      <c r="I9398">
        <v>0</v>
      </c>
      <c r="J9398" s="1">
        <v>353346</v>
      </c>
      <c r="K9398" t="s">
        <v>9128</v>
      </c>
      <c r="L9398" t="s">
        <v>9129</v>
      </c>
      <c r="M9398" t="s">
        <v>9188</v>
      </c>
      <c r="N9398" t="s">
        <v>8536</v>
      </c>
      <c r="O9398" t="s">
        <v>8576</v>
      </c>
      <c r="P9398" t="s">
        <v>8577</v>
      </c>
      <c r="Q9398">
        <v>10011</v>
      </c>
      <c r="R9398" t="s">
        <v>8561</v>
      </c>
      <c r="S9398" t="s">
        <v>8334</v>
      </c>
      <c r="T9398" t="s">
        <v>7736</v>
      </c>
    </row>
    <row r="9399" spans="1:20" x14ac:dyDescent="0.25">
      <c r="A9399" t="s">
        <v>7355</v>
      </c>
      <c r="B9399" s="2">
        <v>41902</v>
      </c>
      <c r="C9399" s="2">
        <v>41905</v>
      </c>
      <c r="D9399" t="s">
        <v>79</v>
      </c>
      <c r="E9399" t="s">
        <v>3006</v>
      </c>
      <c r="F9399" t="s">
        <v>2954</v>
      </c>
      <c r="G9399" s="1">
        <v>3098</v>
      </c>
      <c r="H9399">
        <v>1</v>
      </c>
      <c r="I9399">
        <v>0</v>
      </c>
      <c r="J9399" s="1">
        <v>80548</v>
      </c>
      <c r="K9399" t="s">
        <v>9128</v>
      </c>
      <c r="L9399" t="s">
        <v>9144</v>
      </c>
      <c r="M9399" t="s">
        <v>10387</v>
      </c>
      <c r="N9399" t="s">
        <v>8536</v>
      </c>
      <c r="O9399" t="s">
        <v>8576</v>
      </c>
      <c r="P9399" t="s">
        <v>8577</v>
      </c>
      <c r="Q9399">
        <v>10011</v>
      </c>
      <c r="R9399" t="s">
        <v>8561</v>
      </c>
      <c r="S9399" t="s">
        <v>8334</v>
      </c>
      <c r="T9399" t="s">
        <v>7736</v>
      </c>
    </row>
    <row r="9400" spans="1:20" x14ac:dyDescent="0.25">
      <c r="A9400" t="s">
        <v>7355</v>
      </c>
      <c r="B9400" s="2">
        <v>41902</v>
      </c>
      <c r="C9400" s="2">
        <v>41905</v>
      </c>
      <c r="D9400" t="s">
        <v>79</v>
      </c>
      <c r="E9400" t="s">
        <v>3006</v>
      </c>
      <c r="F9400" t="s">
        <v>3142</v>
      </c>
      <c r="G9400" s="1">
        <v>134991</v>
      </c>
      <c r="H9400">
        <v>9</v>
      </c>
      <c r="I9400">
        <v>0</v>
      </c>
      <c r="J9400" s="1">
        <v>6614559</v>
      </c>
      <c r="K9400" t="s">
        <v>9139</v>
      </c>
      <c r="L9400" t="s">
        <v>9140</v>
      </c>
      <c r="M9400" t="s">
        <v>10447</v>
      </c>
      <c r="N9400" t="s">
        <v>8536</v>
      </c>
      <c r="O9400" t="s">
        <v>8576</v>
      </c>
      <c r="P9400" t="s">
        <v>8577</v>
      </c>
      <c r="Q9400">
        <v>10011</v>
      </c>
      <c r="R9400" t="s">
        <v>8561</v>
      </c>
      <c r="S9400" t="s">
        <v>8334</v>
      </c>
      <c r="T9400" t="s">
        <v>7736</v>
      </c>
    </row>
    <row r="9401" spans="1:20" x14ac:dyDescent="0.25">
      <c r="A9401" t="s">
        <v>7356</v>
      </c>
      <c r="B9401" s="2">
        <v>42685</v>
      </c>
      <c r="C9401" s="2">
        <v>42689</v>
      </c>
      <c r="D9401" t="s">
        <v>19</v>
      </c>
      <c r="E9401" t="s">
        <v>7357</v>
      </c>
      <c r="F9401" t="s">
        <v>1013</v>
      </c>
      <c r="G9401" s="1">
        <v>14112</v>
      </c>
      <c r="H9401">
        <v>6</v>
      </c>
      <c r="I9401">
        <v>2</v>
      </c>
      <c r="J9401" s="1">
        <v>12348</v>
      </c>
      <c r="K9401" t="s">
        <v>9128</v>
      </c>
      <c r="L9401" t="s">
        <v>9137</v>
      </c>
      <c r="M9401" t="s">
        <v>9640</v>
      </c>
      <c r="N9401" t="s">
        <v>8536</v>
      </c>
      <c r="O9401" t="s">
        <v>9112</v>
      </c>
      <c r="P9401" t="s">
        <v>8566</v>
      </c>
      <c r="Q9401">
        <v>60004</v>
      </c>
      <c r="R9401" t="s">
        <v>8551</v>
      </c>
      <c r="S9401" t="s">
        <v>8528</v>
      </c>
      <c r="T9401" t="s">
        <v>7736</v>
      </c>
    </row>
    <row r="9402" spans="1:20" x14ac:dyDescent="0.25">
      <c r="A9402" t="s">
        <v>7358</v>
      </c>
      <c r="B9402" s="2">
        <v>42263</v>
      </c>
      <c r="C9402" s="2">
        <v>42268</v>
      </c>
      <c r="D9402" t="s">
        <v>19</v>
      </c>
      <c r="E9402" t="s">
        <v>955</v>
      </c>
      <c r="F9402" t="s">
        <v>1784</v>
      </c>
      <c r="G9402" s="1">
        <v>3112</v>
      </c>
      <c r="H9402">
        <v>4</v>
      </c>
      <c r="I9402">
        <v>0</v>
      </c>
      <c r="J9402" s="1">
        <v>146264</v>
      </c>
      <c r="K9402" t="s">
        <v>9128</v>
      </c>
      <c r="L9402" t="s">
        <v>9167</v>
      </c>
      <c r="M9402" t="s">
        <v>9293</v>
      </c>
      <c r="N9402" t="s">
        <v>8536</v>
      </c>
      <c r="O9402" t="s">
        <v>8896</v>
      </c>
      <c r="P9402" t="s">
        <v>8583</v>
      </c>
      <c r="Q9402">
        <v>23602</v>
      </c>
      <c r="R9402" t="s">
        <v>8539</v>
      </c>
      <c r="S9402" t="s">
        <v>7952</v>
      </c>
      <c r="T9402" t="s">
        <v>7736</v>
      </c>
    </row>
    <row r="9403" spans="1:20" x14ac:dyDescent="0.25">
      <c r="A9403" t="s">
        <v>7359</v>
      </c>
      <c r="B9403" s="2">
        <v>41814</v>
      </c>
      <c r="C9403" s="2">
        <v>41818</v>
      </c>
      <c r="D9403" t="s">
        <v>19</v>
      </c>
      <c r="E9403" t="s">
        <v>990</v>
      </c>
      <c r="F9403" t="s">
        <v>4107</v>
      </c>
      <c r="G9403" s="1">
        <v>4272</v>
      </c>
      <c r="H9403">
        <v>2</v>
      </c>
      <c r="I9403">
        <v>2</v>
      </c>
      <c r="J9403" s="1">
        <v>9612</v>
      </c>
      <c r="K9403" t="s">
        <v>9123</v>
      </c>
      <c r="L9403" t="s">
        <v>9135</v>
      </c>
      <c r="M9403" t="s">
        <v>10673</v>
      </c>
      <c r="N9403" t="s">
        <v>8536</v>
      </c>
      <c r="O9403" t="s">
        <v>8667</v>
      </c>
      <c r="P9403" t="s">
        <v>8581</v>
      </c>
      <c r="Q9403">
        <v>85705</v>
      </c>
      <c r="R9403" t="s">
        <v>8542</v>
      </c>
      <c r="S9403" t="s">
        <v>7959</v>
      </c>
      <c r="T9403" t="s">
        <v>7736</v>
      </c>
    </row>
    <row r="9404" spans="1:20" x14ac:dyDescent="0.25">
      <c r="A9404" t="s">
        <v>7360</v>
      </c>
      <c r="B9404" s="2">
        <v>42594</v>
      </c>
      <c r="C9404" s="2">
        <v>42599</v>
      </c>
      <c r="D9404" t="s">
        <v>11</v>
      </c>
      <c r="E9404" t="s">
        <v>1910</v>
      </c>
      <c r="F9404" t="s">
        <v>1271</v>
      </c>
      <c r="G9404" s="1">
        <v>209148</v>
      </c>
      <c r="H9404">
        <v>2</v>
      </c>
      <c r="I9404">
        <v>4</v>
      </c>
      <c r="J9404" s="1">
        <v>-662302</v>
      </c>
      <c r="K9404" t="s">
        <v>9123</v>
      </c>
      <c r="L9404" t="s">
        <v>9131</v>
      </c>
      <c r="M9404" t="s">
        <v>9754</v>
      </c>
      <c r="N9404" t="s">
        <v>8536</v>
      </c>
      <c r="O9404" t="s">
        <v>8576</v>
      </c>
      <c r="P9404" t="s">
        <v>8577</v>
      </c>
      <c r="Q9404">
        <v>10024</v>
      </c>
      <c r="R9404" t="s">
        <v>8561</v>
      </c>
      <c r="S9404" t="s">
        <v>8151</v>
      </c>
      <c r="T9404" t="s">
        <v>7736</v>
      </c>
    </row>
    <row r="9405" spans="1:20" x14ac:dyDescent="0.25">
      <c r="A9405" t="s">
        <v>7360</v>
      </c>
      <c r="B9405" s="2">
        <v>42594</v>
      </c>
      <c r="C9405" s="2">
        <v>42599</v>
      </c>
      <c r="D9405" t="s">
        <v>11</v>
      </c>
      <c r="E9405" t="s">
        <v>1910</v>
      </c>
      <c r="F9405" t="s">
        <v>2851</v>
      </c>
      <c r="G9405" s="1">
        <v>159102</v>
      </c>
      <c r="H9405">
        <v>6</v>
      </c>
      <c r="I9405">
        <v>0</v>
      </c>
      <c r="J9405" s="1">
        <v>2863836</v>
      </c>
      <c r="K9405" t="s">
        <v>9128</v>
      </c>
      <c r="L9405" t="s">
        <v>9133</v>
      </c>
      <c r="M9405" t="s">
        <v>10360</v>
      </c>
      <c r="N9405" t="s">
        <v>8536</v>
      </c>
      <c r="O9405" t="s">
        <v>8576</v>
      </c>
      <c r="P9405" t="s">
        <v>8577</v>
      </c>
      <c r="Q9405">
        <v>10024</v>
      </c>
      <c r="R9405" t="s">
        <v>8561</v>
      </c>
      <c r="S9405" t="s">
        <v>8151</v>
      </c>
      <c r="T9405" t="s">
        <v>7736</v>
      </c>
    </row>
    <row r="9406" spans="1:20" x14ac:dyDescent="0.25">
      <c r="A9406" t="s">
        <v>7361</v>
      </c>
      <c r="B9406" s="2">
        <v>42838</v>
      </c>
      <c r="C9406" s="2">
        <v>42842</v>
      </c>
      <c r="D9406" t="s">
        <v>19</v>
      </c>
      <c r="E9406" t="s">
        <v>1408</v>
      </c>
      <c r="F9406" t="s">
        <v>2837</v>
      </c>
      <c r="G9406" s="1">
        <v>792</v>
      </c>
      <c r="H9406">
        <v>5</v>
      </c>
      <c r="I9406">
        <v>2</v>
      </c>
      <c r="J9406" s="1">
        <v>1683</v>
      </c>
      <c r="K9406" t="s">
        <v>9128</v>
      </c>
      <c r="L9406" t="s">
        <v>9191</v>
      </c>
      <c r="M9406" t="s">
        <v>10355</v>
      </c>
      <c r="N9406" t="s">
        <v>8536</v>
      </c>
      <c r="O9406" t="s">
        <v>8559</v>
      </c>
      <c r="P9406" t="s">
        <v>8560</v>
      </c>
      <c r="Q9406">
        <v>19134</v>
      </c>
      <c r="R9406" t="s">
        <v>8561</v>
      </c>
      <c r="S9406" t="s">
        <v>8055</v>
      </c>
      <c r="T9406" t="s">
        <v>7738</v>
      </c>
    </row>
    <row r="9407" spans="1:20" x14ac:dyDescent="0.25">
      <c r="A9407" t="s">
        <v>7362</v>
      </c>
      <c r="B9407" s="2">
        <v>41712</v>
      </c>
      <c r="C9407" s="2">
        <v>41715</v>
      </c>
      <c r="D9407" t="s">
        <v>79</v>
      </c>
      <c r="E9407" t="s">
        <v>205</v>
      </c>
      <c r="F9407" t="s">
        <v>3395</v>
      </c>
      <c r="G9407" s="1">
        <v>57491</v>
      </c>
      <c r="H9407">
        <v>2</v>
      </c>
      <c r="I9407">
        <v>3</v>
      </c>
      <c r="J9407" s="1">
        <v>156047</v>
      </c>
      <c r="K9407" t="s">
        <v>9139</v>
      </c>
      <c r="L9407" t="s">
        <v>9296</v>
      </c>
      <c r="M9407" t="s">
        <v>10522</v>
      </c>
      <c r="N9407" t="s">
        <v>8536</v>
      </c>
      <c r="O9407" t="s">
        <v>8579</v>
      </c>
      <c r="P9407" t="s">
        <v>8566</v>
      </c>
      <c r="Q9407">
        <v>60653</v>
      </c>
      <c r="R9407" t="s">
        <v>8551</v>
      </c>
      <c r="S9407" t="s">
        <v>7784</v>
      </c>
      <c r="T9407" t="s">
        <v>7744</v>
      </c>
    </row>
    <row r="9408" spans="1:20" x14ac:dyDescent="0.25">
      <c r="A9408" t="s">
        <v>7362</v>
      </c>
      <c r="B9408" s="2">
        <v>41712</v>
      </c>
      <c r="C9408" s="2">
        <v>41715</v>
      </c>
      <c r="D9408" t="s">
        <v>79</v>
      </c>
      <c r="E9408" t="s">
        <v>205</v>
      </c>
      <c r="F9408" t="s">
        <v>5213</v>
      </c>
      <c r="G9408" s="1">
        <v>8448</v>
      </c>
      <c r="H9408">
        <v>2</v>
      </c>
      <c r="I9408">
        <v>2</v>
      </c>
      <c r="J9408" s="1">
        <v>264</v>
      </c>
      <c r="K9408" t="s">
        <v>9128</v>
      </c>
      <c r="L9408" t="s">
        <v>9148</v>
      </c>
      <c r="M9408" t="s">
        <v>10839</v>
      </c>
      <c r="N9408" t="s">
        <v>8536</v>
      </c>
      <c r="O9408" t="s">
        <v>8579</v>
      </c>
      <c r="P9408" t="s">
        <v>8566</v>
      </c>
      <c r="Q9408">
        <v>60653</v>
      </c>
      <c r="R9408" t="s">
        <v>8551</v>
      </c>
      <c r="S9408" t="s">
        <v>7784</v>
      </c>
      <c r="T9408" t="s">
        <v>7744</v>
      </c>
    </row>
    <row r="9409" spans="1:20" x14ac:dyDescent="0.25">
      <c r="A9409" t="s">
        <v>7363</v>
      </c>
      <c r="B9409" s="2">
        <v>43000</v>
      </c>
      <c r="C9409" s="2">
        <v>43002</v>
      </c>
      <c r="D9409" t="s">
        <v>11</v>
      </c>
      <c r="E9409" t="s">
        <v>398</v>
      </c>
      <c r="F9409" t="s">
        <v>2731</v>
      </c>
      <c r="G9409" s="1">
        <v>10710</v>
      </c>
      <c r="H9409">
        <v>9</v>
      </c>
      <c r="I9409">
        <v>0</v>
      </c>
      <c r="J9409" s="1">
        <v>17136</v>
      </c>
      <c r="K9409" t="s">
        <v>9139</v>
      </c>
      <c r="L9409" t="s">
        <v>9162</v>
      </c>
      <c r="M9409" t="s">
        <v>10318</v>
      </c>
      <c r="N9409" t="s">
        <v>8536</v>
      </c>
      <c r="O9409" t="s">
        <v>8576</v>
      </c>
      <c r="P9409" t="s">
        <v>8577</v>
      </c>
      <c r="Q9409">
        <v>10035</v>
      </c>
      <c r="R9409" t="s">
        <v>8561</v>
      </c>
      <c r="S9409" t="s">
        <v>7833</v>
      </c>
      <c r="T9409" t="s">
        <v>7736</v>
      </c>
    </row>
    <row r="9410" spans="1:20" x14ac:dyDescent="0.25">
      <c r="A9410" t="s">
        <v>7363</v>
      </c>
      <c r="B9410" s="2">
        <v>43000</v>
      </c>
      <c r="C9410" s="2">
        <v>43002</v>
      </c>
      <c r="D9410" t="s">
        <v>11</v>
      </c>
      <c r="E9410" t="s">
        <v>398</v>
      </c>
      <c r="F9410" t="s">
        <v>885</v>
      </c>
      <c r="G9410" s="1">
        <v>1207</v>
      </c>
      <c r="H9410">
        <v>1</v>
      </c>
      <c r="I9410">
        <v>0</v>
      </c>
      <c r="J9410" s="1">
        <v>39831</v>
      </c>
      <c r="K9410" t="s">
        <v>9123</v>
      </c>
      <c r="L9410" t="s">
        <v>9135</v>
      </c>
      <c r="M9410" t="s">
        <v>9582</v>
      </c>
      <c r="N9410" t="s">
        <v>8536</v>
      </c>
      <c r="O9410" t="s">
        <v>8576</v>
      </c>
      <c r="P9410" t="s">
        <v>8577</v>
      </c>
      <c r="Q9410">
        <v>10035</v>
      </c>
      <c r="R9410" t="s">
        <v>8561</v>
      </c>
      <c r="S9410" t="s">
        <v>7833</v>
      </c>
      <c r="T9410" t="s">
        <v>7736</v>
      </c>
    </row>
    <row r="9411" spans="1:20" x14ac:dyDescent="0.25">
      <c r="A9411" t="s">
        <v>7364</v>
      </c>
      <c r="B9411" s="2">
        <v>43079</v>
      </c>
      <c r="C9411" s="2">
        <v>43082</v>
      </c>
      <c r="D9411" t="s">
        <v>79</v>
      </c>
      <c r="E9411" t="s">
        <v>2884</v>
      </c>
      <c r="F9411" t="s">
        <v>1313</v>
      </c>
      <c r="G9411" s="1">
        <v>3273</v>
      </c>
      <c r="H9411">
        <v>1</v>
      </c>
      <c r="I9411">
        <v>7</v>
      </c>
      <c r="J9411" s="1">
        <v>-25093</v>
      </c>
      <c r="K9411" t="s">
        <v>9128</v>
      </c>
      <c r="L9411" t="s">
        <v>9142</v>
      </c>
      <c r="M9411" t="s">
        <v>9772</v>
      </c>
      <c r="N9411" t="s">
        <v>8536</v>
      </c>
      <c r="O9411" t="s">
        <v>8559</v>
      </c>
      <c r="P9411" t="s">
        <v>8560</v>
      </c>
      <c r="Q9411">
        <v>19143</v>
      </c>
      <c r="R9411" t="s">
        <v>8561</v>
      </c>
      <c r="S9411" t="s">
        <v>8314</v>
      </c>
      <c r="T9411" t="s">
        <v>7736</v>
      </c>
    </row>
    <row r="9412" spans="1:20" x14ac:dyDescent="0.25">
      <c r="A9412" t="s">
        <v>7364</v>
      </c>
      <c r="B9412" s="2">
        <v>43079</v>
      </c>
      <c r="C9412" s="2">
        <v>43082</v>
      </c>
      <c r="D9412" t="s">
        <v>79</v>
      </c>
      <c r="E9412" t="s">
        <v>2884</v>
      </c>
      <c r="F9412" t="s">
        <v>1020</v>
      </c>
      <c r="G9412" s="1">
        <v>8792</v>
      </c>
      <c r="H9412">
        <v>5</v>
      </c>
      <c r="I9412">
        <v>2</v>
      </c>
      <c r="J9412" s="1">
        <v>15386</v>
      </c>
      <c r="K9412" t="s">
        <v>9123</v>
      </c>
      <c r="L9412" t="s">
        <v>9135</v>
      </c>
      <c r="M9412" t="s">
        <v>9643</v>
      </c>
      <c r="N9412" t="s">
        <v>8536</v>
      </c>
      <c r="O9412" t="s">
        <v>8559</v>
      </c>
      <c r="P9412" t="s">
        <v>8560</v>
      </c>
      <c r="Q9412">
        <v>19143</v>
      </c>
      <c r="R9412" t="s">
        <v>8561</v>
      </c>
      <c r="S9412" t="s">
        <v>8314</v>
      </c>
      <c r="T9412" t="s">
        <v>7736</v>
      </c>
    </row>
    <row r="9413" spans="1:20" x14ac:dyDescent="0.25">
      <c r="A9413" t="s">
        <v>7365</v>
      </c>
      <c r="B9413" s="2">
        <v>42439</v>
      </c>
      <c r="C9413" s="2">
        <v>42443</v>
      </c>
      <c r="D9413" t="s">
        <v>11</v>
      </c>
      <c r="E9413" t="s">
        <v>834</v>
      </c>
      <c r="F9413" t="s">
        <v>1081</v>
      </c>
      <c r="G9413" s="1">
        <v>104696</v>
      </c>
      <c r="H9413">
        <v>1</v>
      </c>
      <c r="I9413">
        <v>2</v>
      </c>
      <c r="J9413" s="1">
        <v>65435</v>
      </c>
      <c r="K9413" t="s">
        <v>9128</v>
      </c>
      <c r="L9413" t="s">
        <v>9133</v>
      </c>
      <c r="M9413" t="s">
        <v>9672</v>
      </c>
      <c r="N9413" t="s">
        <v>8536</v>
      </c>
      <c r="O9413" t="s">
        <v>8801</v>
      </c>
      <c r="P9413" t="s">
        <v>8581</v>
      </c>
      <c r="Q9413">
        <v>85301</v>
      </c>
      <c r="R9413" t="s">
        <v>8542</v>
      </c>
      <c r="S9413" t="s">
        <v>7924</v>
      </c>
      <c r="T9413" t="s">
        <v>7738</v>
      </c>
    </row>
    <row r="9414" spans="1:20" x14ac:dyDescent="0.25">
      <c r="A9414" t="s">
        <v>7366</v>
      </c>
      <c r="B9414" s="2">
        <v>42031</v>
      </c>
      <c r="C9414" s="2">
        <v>42033</v>
      </c>
      <c r="D9414" t="s">
        <v>79</v>
      </c>
      <c r="E9414" t="s">
        <v>1114</v>
      </c>
      <c r="F9414" t="s">
        <v>973</v>
      </c>
      <c r="G9414" s="1">
        <v>280392</v>
      </c>
      <c r="H9414">
        <v>5</v>
      </c>
      <c r="I9414">
        <v>2</v>
      </c>
      <c r="J9414" s="1">
        <v>0</v>
      </c>
      <c r="K9414" t="s">
        <v>9123</v>
      </c>
      <c r="L9414" t="s">
        <v>9126</v>
      </c>
      <c r="M9414" t="s">
        <v>9622</v>
      </c>
      <c r="N9414" t="s">
        <v>8536</v>
      </c>
      <c r="O9414" t="s">
        <v>8540</v>
      </c>
      <c r="P9414" t="s">
        <v>8541</v>
      </c>
      <c r="Q9414">
        <v>90036</v>
      </c>
      <c r="R9414" t="s">
        <v>8542</v>
      </c>
      <c r="S9414" t="s">
        <v>7991</v>
      </c>
      <c r="T9414" t="s">
        <v>7736</v>
      </c>
    </row>
    <row r="9415" spans="1:20" x14ac:dyDescent="0.25">
      <c r="A9415" t="s">
        <v>7367</v>
      </c>
      <c r="B9415" s="2">
        <v>42639</v>
      </c>
      <c r="C9415" s="2">
        <v>42640</v>
      </c>
      <c r="D9415" t="s">
        <v>79</v>
      </c>
      <c r="E9415" t="s">
        <v>2962</v>
      </c>
      <c r="F9415" t="s">
        <v>1756</v>
      </c>
      <c r="G9415" s="1">
        <v>6816</v>
      </c>
      <c r="H9415">
        <v>2</v>
      </c>
      <c r="I9415">
        <v>8</v>
      </c>
      <c r="J9415" s="1">
        <v>-115872</v>
      </c>
      <c r="K9415" t="s">
        <v>9128</v>
      </c>
      <c r="L9415" t="s">
        <v>9142</v>
      </c>
      <c r="M9415" t="s">
        <v>9955</v>
      </c>
      <c r="N9415" t="s">
        <v>8536</v>
      </c>
      <c r="O9415" t="s">
        <v>8563</v>
      </c>
      <c r="P9415" t="s">
        <v>8550</v>
      </c>
      <c r="Q9415">
        <v>77041</v>
      </c>
      <c r="R9415" t="s">
        <v>8551</v>
      </c>
      <c r="S9415" t="s">
        <v>8326</v>
      </c>
      <c r="T9415" t="s">
        <v>7738</v>
      </c>
    </row>
    <row r="9416" spans="1:20" x14ac:dyDescent="0.25">
      <c r="A9416" t="s">
        <v>7368</v>
      </c>
      <c r="B9416" s="2">
        <v>42295</v>
      </c>
      <c r="C9416" s="2">
        <v>42299</v>
      </c>
      <c r="D9416" t="s">
        <v>19</v>
      </c>
      <c r="E9416" t="s">
        <v>2647</v>
      </c>
      <c r="F9416" t="s">
        <v>6050</v>
      </c>
      <c r="G9416" s="1">
        <v>249584</v>
      </c>
      <c r="H9416">
        <v>2</v>
      </c>
      <c r="I9416">
        <v>2</v>
      </c>
      <c r="J9416" s="1">
        <v>15599</v>
      </c>
      <c r="K9416" t="s">
        <v>9139</v>
      </c>
      <c r="L9416" t="s">
        <v>9140</v>
      </c>
      <c r="M9416" t="s">
        <v>10908</v>
      </c>
      <c r="N9416" t="s">
        <v>8536</v>
      </c>
      <c r="O9416" t="s">
        <v>8547</v>
      </c>
      <c r="P9416" t="s">
        <v>8548</v>
      </c>
      <c r="Q9416">
        <v>98115</v>
      </c>
      <c r="R9416" t="s">
        <v>8542</v>
      </c>
      <c r="S9416" t="s">
        <v>8285</v>
      </c>
      <c r="T9416" t="s">
        <v>7736</v>
      </c>
    </row>
    <row r="9417" spans="1:20" x14ac:dyDescent="0.25">
      <c r="A9417" t="s">
        <v>7368</v>
      </c>
      <c r="B9417" s="2">
        <v>42295</v>
      </c>
      <c r="C9417" s="2">
        <v>42299</v>
      </c>
      <c r="D9417" t="s">
        <v>19</v>
      </c>
      <c r="E9417" t="s">
        <v>2647</v>
      </c>
      <c r="F9417" t="s">
        <v>3130</v>
      </c>
      <c r="G9417" s="1">
        <v>1794</v>
      </c>
      <c r="H9417">
        <v>3</v>
      </c>
      <c r="I9417">
        <v>0</v>
      </c>
      <c r="J9417" s="1">
        <v>87906</v>
      </c>
      <c r="K9417" t="s">
        <v>9128</v>
      </c>
      <c r="L9417" t="s">
        <v>9148</v>
      </c>
      <c r="M9417" t="s">
        <v>10444</v>
      </c>
      <c r="N9417" t="s">
        <v>8536</v>
      </c>
      <c r="O9417" t="s">
        <v>8547</v>
      </c>
      <c r="P9417" t="s">
        <v>8548</v>
      </c>
      <c r="Q9417">
        <v>98115</v>
      </c>
      <c r="R9417" t="s">
        <v>8542</v>
      </c>
      <c r="S9417" t="s">
        <v>8285</v>
      </c>
      <c r="T9417" t="s">
        <v>7736</v>
      </c>
    </row>
    <row r="9418" spans="1:20" x14ac:dyDescent="0.25">
      <c r="A9418" t="s">
        <v>7368</v>
      </c>
      <c r="B9418" s="2">
        <v>42295</v>
      </c>
      <c r="C9418" s="2">
        <v>42299</v>
      </c>
      <c r="D9418" t="s">
        <v>19</v>
      </c>
      <c r="E9418" t="s">
        <v>2647</v>
      </c>
      <c r="F9418" t="s">
        <v>458</v>
      </c>
      <c r="G9418" s="1">
        <v>1011</v>
      </c>
      <c r="H9418">
        <v>3</v>
      </c>
      <c r="I9418">
        <v>0</v>
      </c>
      <c r="J9418" s="1">
        <v>32352</v>
      </c>
      <c r="K9418" t="s">
        <v>9123</v>
      </c>
      <c r="L9418" t="s">
        <v>9135</v>
      </c>
      <c r="M9418" t="s">
        <v>9366</v>
      </c>
      <c r="N9418" t="s">
        <v>8536</v>
      </c>
      <c r="O9418" t="s">
        <v>8547</v>
      </c>
      <c r="P9418" t="s">
        <v>8548</v>
      </c>
      <c r="Q9418">
        <v>98115</v>
      </c>
      <c r="R9418" t="s">
        <v>8542</v>
      </c>
      <c r="S9418" t="s">
        <v>8285</v>
      </c>
      <c r="T9418" t="s">
        <v>7736</v>
      </c>
    </row>
    <row r="9419" spans="1:20" x14ac:dyDescent="0.25">
      <c r="A9419" t="s">
        <v>7369</v>
      </c>
      <c r="B9419" s="2">
        <v>41939</v>
      </c>
      <c r="C9419" s="2">
        <v>41944</v>
      </c>
      <c r="D9419" t="s">
        <v>19</v>
      </c>
      <c r="E9419" t="s">
        <v>1222</v>
      </c>
      <c r="F9419" t="s">
        <v>1656</v>
      </c>
      <c r="G9419" s="1">
        <v>10368</v>
      </c>
      <c r="H9419">
        <v>2</v>
      </c>
      <c r="I9419">
        <v>2</v>
      </c>
      <c r="J9419" s="1">
        <v>36288</v>
      </c>
      <c r="K9419" t="s">
        <v>9128</v>
      </c>
      <c r="L9419" t="s">
        <v>9148</v>
      </c>
      <c r="M9419" t="s">
        <v>9914</v>
      </c>
      <c r="N9419" t="s">
        <v>8536</v>
      </c>
      <c r="O9419" t="s">
        <v>8692</v>
      </c>
      <c r="P9419" t="s">
        <v>8546</v>
      </c>
      <c r="Q9419">
        <v>28314</v>
      </c>
      <c r="R9419" t="s">
        <v>8539</v>
      </c>
      <c r="S9419" t="s">
        <v>8017</v>
      </c>
      <c r="T9419" t="s">
        <v>7744</v>
      </c>
    </row>
    <row r="9420" spans="1:20" x14ac:dyDescent="0.25">
      <c r="A9420" t="s">
        <v>7369</v>
      </c>
      <c r="B9420" s="2">
        <v>41939</v>
      </c>
      <c r="C9420" s="2">
        <v>41944</v>
      </c>
      <c r="D9420" t="s">
        <v>19</v>
      </c>
      <c r="E9420" t="s">
        <v>1222</v>
      </c>
      <c r="F9420" t="s">
        <v>1735</v>
      </c>
      <c r="G9420" s="1">
        <v>11952</v>
      </c>
      <c r="H9420">
        <v>3</v>
      </c>
      <c r="I9420">
        <v>2</v>
      </c>
      <c r="J9420" s="1">
        <v>40338</v>
      </c>
      <c r="K9420" t="s">
        <v>9128</v>
      </c>
      <c r="L9420" t="s">
        <v>9148</v>
      </c>
      <c r="M9420" t="s">
        <v>9172</v>
      </c>
      <c r="N9420" t="s">
        <v>8536</v>
      </c>
      <c r="O9420" t="s">
        <v>8692</v>
      </c>
      <c r="P9420" t="s">
        <v>8546</v>
      </c>
      <c r="Q9420">
        <v>28314</v>
      </c>
      <c r="R9420" t="s">
        <v>8539</v>
      </c>
      <c r="S9420" t="s">
        <v>8017</v>
      </c>
      <c r="T9420" t="s">
        <v>7744</v>
      </c>
    </row>
    <row r="9421" spans="1:20" x14ac:dyDescent="0.25">
      <c r="A9421" t="s">
        <v>7370</v>
      </c>
      <c r="B9421" s="2">
        <v>43010</v>
      </c>
      <c r="C9421" s="2">
        <v>43012</v>
      </c>
      <c r="D9421" t="s">
        <v>11</v>
      </c>
      <c r="E9421" t="s">
        <v>1231</v>
      </c>
      <c r="F9421" t="s">
        <v>1041</v>
      </c>
      <c r="G9421" s="1">
        <v>15224</v>
      </c>
      <c r="H9421">
        <v>2</v>
      </c>
      <c r="I9421">
        <v>8</v>
      </c>
      <c r="J9421" s="1">
        <v>-388212</v>
      </c>
      <c r="K9421" t="s">
        <v>9128</v>
      </c>
      <c r="L9421" t="s">
        <v>9144</v>
      </c>
      <c r="M9421" t="s">
        <v>9652</v>
      </c>
      <c r="N9421" t="s">
        <v>8536</v>
      </c>
      <c r="O9421" t="s">
        <v>8563</v>
      </c>
      <c r="P9421" t="s">
        <v>8550</v>
      </c>
      <c r="Q9421">
        <v>77041</v>
      </c>
      <c r="R9421" t="s">
        <v>8551</v>
      </c>
      <c r="S9421" t="s">
        <v>8019</v>
      </c>
      <c r="T9421" t="s">
        <v>7738</v>
      </c>
    </row>
    <row r="9422" spans="1:20" x14ac:dyDescent="0.25">
      <c r="A9422" t="s">
        <v>7370</v>
      </c>
      <c r="B9422" s="2">
        <v>43010</v>
      </c>
      <c r="C9422" s="2">
        <v>43012</v>
      </c>
      <c r="D9422" t="s">
        <v>11</v>
      </c>
      <c r="E9422" t="s">
        <v>1231</v>
      </c>
      <c r="F9422" t="s">
        <v>4034</v>
      </c>
      <c r="G9422" s="1">
        <v>21984</v>
      </c>
      <c r="H9422">
        <v>6</v>
      </c>
      <c r="I9422">
        <v>8</v>
      </c>
      <c r="J9422" s="1">
        <v>-560592</v>
      </c>
      <c r="K9422" t="s">
        <v>9128</v>
      </c>
      <c r="L9422" t="s">
        <v>9144</v>
      </c>
      <c r="M9422" t="s">
        <v>10658</v>
      </c>
      <c r="N9422" t="s">
        <v>8536</v>
      </c>
      <c r="O9422" t="s">
        <v>8563</v>
      </c>
      <c r="P9422" t="s">
        <v>8550</v>
      </c>
      <c r="Q9422">
        <v>77041</v>
      </c>
      <c r="R9422" t="s">
        <v>8551</v>
      </c>
      <c r="S9422" t="s">
        <v>8019</v>
      </c>
      <c r="T9422" t="s">
        <v>7738</v>
      </c>
    </row>
    <row r="9423" spans="1:20" x14ac:dyDescent="0.25">
      <c r="A9423" t="s">
        <v>7371</v>
      </c>
      <c r="B9423" s="2">
        <v>41843</v>
      </c>
      <c r="C9423" s="2">
        <v>41847</v>
      </c>
      <c r="D9423" t="s">
        <v>19</v>
      </c>
      <c r="E9423" t="s">
        <v>4078</v>
      </c>
      <c r="F9423" t="s">
        <v>2368</v>
      </c>
      <c r="G9423" s="1">
        <v>604752</v>
      </c>
      <c r="H9423">
        <v>6</v>
      </c>
      <c r="I9423">
        <v>2</v>
      </c>
      <c r="J9423" s="1">
        <v>604752</v>
      </c>
      <c r="K9423" t="s">
        <v>9139</v>
      </c>
      <c r="L9423" t="s">
        <v>9140</v>
      </c>
      <c r="M9423" t="s">
        <v>10189</v>
      </c>
      <c r="N9423" t="s">
        <v>8536</v>
      </c>
      <c r="O9423" t="s">
        <v>8556</v>
      </c>
      <c r="P9423" t="s">
        <v>8541</v>
      </c>
      <c r="Q9423">
        <v>94122</v>
      </c>
      <c r="R9423" t="s">
        <v>8542</v>
      </c>
      <c r="S9423" t="s">
        <v>8452</v>
      </c>
      <c r="T9423" t="s">
        <v>7738</v>
      </c>
    </row>
    <row r="9424" spans="1:20" x14ac:dyDescent="0.25">
      <c r="A9424" t="s">
        <v>7371</v>
      </c>
      <c r="B9424" s="2">
        <v>41843</v>
      </c>
      <c r="C9424" s="2">
        <v>41847</v>
      </c>
      <c r="D9424" t="s">
        <v>19</v>
      </c>
      <c r="E9424" t="s">
        <v>4078</v>
      </c>
      <c r="F9424" t="s">
        <v>1232</v>
      </c>
      <c r="G9424" s="1">
        <v>407</v>
      </c>
      <c r="H9424">
        <v>5</v>
      </c>
      <c r="I9424">
        <v>0</v>
      </c>
      <c r="J9424" s="1">
        <v>11803</v>
      </c>
      <c r="K9424" t="s">
        <v>9128</v>
      </c>
      <c r="L9424" t="s">
        <v>9273</v>
      </c>
      <c r="M9424" t="s">
        <v>9735</v>
      </c>
      <c r="N9424" t="s">
        <v>8536</v>
      </c>
      <c r="O9424" t="s">
        <v>8556</v>
      </c>
      <c r="P9424" t="s">
        <v>8541</v>
      </c>
      <c r="Q9424">
        <v>94122</v>
      </c>
      <c r="R9424" t="s">
        <v>8542</v>
      </c>
      <c r="S9424" t="s">
        <v>8452</v>
      </c>
      <c r="T9424" t="s">
        <v>7738</v>
      </c>
    </row>
    <row r="9425" spans="1:20" x14ac:dyDescent="0.25">
      <c r="A9425" t="s">
        <v>7371</v>
      </c>
      <c r="B9425" s="2">
        <v>41843</v>
      </c>
      <c r="C9425" s="2">
        <v>41847</v>
      </c>
      <c r="D9425" t="s">
        <v>19</v>
      </c>
      <c r="E9425" t="s">
        <v>4078</v>
      </c>
      <c r="F9425" t="s">
        <v>1516</v>
      </c>
      <c r="G9425" s="1">
        <v>302376</v>
      </c>
      <c r="H9425">
        <v>3</v>
      </c>
      <c r="I9425">
        <v>2</v>
      </c>
      <c r="J9425" s="1">
        <v>37797</v>
      </c>
      <c r="K9425" t="s">
        <v>9139</v>
      </c>
      <c r="L9425" t="s">
        <v>9140</v>
      </c>
      <c r="M9425" t="s">
        <v>9859</v>
      </c>
      <c r="N9425" t="s">
        <v>8536</v>
      </c>
      <c r="O9425" t="s">
        <v>8556</v>
      </c>
      <c r="P9425" t="s">
        <v>8541</v>
      </c>
      <c r="Q9425">
        <v>94122</v>
      </c>
      <c r="R9425" t="s">
        <v>8542</v>
      </c>
      <c r="S9425" t="s">
        <v>8452</v>
      </c>
      <c r="T9425" t="s">
        <v>7738</v>
      </c>
    </row>
    <row r="9426" spans="1:20" x14ac:dyDescent="0.25">
      <c r="A9426" t="s">
        <v>7371</v>
      </c>
      <c r="B9426" s="2">
        <v>41843</v>
      </c>
      <c r="C9426" s="2">
        <v>41847</v>
      </c>
      <c r="D9426" t="s">
        <v>19</v>
      </c>
      <c r="E9426" t="s">
        <v>4078</v>
      </c>
      <c r="F9426" t="s">
        <v>107</v>
      </c>
      <c r="G9426" s="1">
        <v>450</v>
      </c>
      <c r="H9426">
        <v>3</v>
      </c>
      <c r="I9426">
        <v>0</v>
      </c>
      <c r="J9426" s="1">
        <v>495</v>
      </c>
      <c r="K9426" t="s">
        <v>9139</v>
      </c>
      <c r="L9426" t="s">
        <v>9162</v>
      </c>
      <c r="M9426" t="s">
        <v>9185</v>
      </c>
      <c r="N9426" t="s">
        <v>8536</v>
      </c>
      <c r="O9426" t="s">
        <v>8556</v>
      </c>
      <c r="P9426" t="s">
        <v>8541</v>
      </c>
      <c r="Q9426">
        <v>94122</v>
      </c>
      <c r="R9426" t="s">
        <v>8542</v>
      </c>
      <c r="S9426" t="s">
        <v>8452</v>
      </c>
      <c r="T9426" t="s">
        <v>7738</v>
      </c>
    </row>
    <row r="9427" spans="1:20" x14ac:dyDescent="0.25">
      <c r="A9427" t="s">
        <v>7372</v>
      </c>
      <c r="B9427" s="2">
        <v>41894</v>
      </c>
      <c r="C9427" s="2">
        <v>41899</v>
      </c>
      <c r="D9427" t="s">
        <v>11</v>
      </c>
      <c r="E9427" t="s">
        <v>2771</v>
      </c>
      <c r="F9427" t="s">
        <v>973</v>
      </c>
      <c r="G9427" s="1">
        <v>3785292</v>
      </c>
      <c r="H9427">
        <v>6</v>
      </c>
      <c r="I9427">
        <v>1</v>
      </c>
      <c r="J9427" s="1">
        <v>420588</v>
      </c>
      <c r="K9427" t="s">
        <v>9123</v>
      </c>
      <c r="L9427" t="s">
        <v>9126</v>
      </c>
      <c r="M9427" t="s">
        <v>9622</v>
      </c>
      <c r="N9427" t="s">
        <v>8536</v>
      </c>
      <c r="O9427" t="s">
        <v>8576</v>
      </c>
      <c r="P9427" t="s">
        <v>8577</v>
      </c>
      <c r="Q9427">
        <v>10035</v>
      </c>
      <c r="R9427" t="s">
        <v>8561</v>
      </c>
      <c r="S9427" t="s">
        <v>8298</v>
      </c>
      <c r="T9427" t="s">
        <v>7736</v>
      </c>
    </row>
    <row r="9428" spans="1:20" x14ac:dyDescent="0.25">
      <c r="A9428" t="s">
        <v>7373</v>
      </c>
      <c r="B9428" s="2">
        <v>42628</v>
      </c>
      <c r="C9428" s="2">
        <v>42633</v>
      </c>
      <c r="D9428" t="s">
        <v>19</v>
      </c>
      <c r="E9428" t="s">
        <v>4472</v>
      </c>
      <c r="F9428" t="s">
        <v>4601</v>
      </c>
      <c r="G9428" s="1">
        <v>354</v>
      </c>
      <c r="H9428">
        <v>5</v>
      </c>
      <c r="I9428">
        <v>0</v>
      </c>
      <c r="J9428" s="1">
        <v>13452</v>
      </c>
      <c r="K9428" t="s">
        <v>9128</v>
      </c>
      <c r="L9428" t="s">
        <v>9137</v>
      </c>
      <c r="M9428" t="s">
        <v>10762</v>
      </c>
      <c r="N9428" t="s">
        <v>8536</v>
      </c>
      <c r="O9428" t="s">
        <v>8547</v>
      </c>
      <c r="P9428" t="s">
        <v>8548</v>
      </c>
      <c r="Q9428">
        <v>98105</v>
      </c>
      <c r="R9428" t="s">
        <v>8542</v>
      </c>
      <c r="S9428" t="s">
        <v>8476</v>
      </c>
      <c r="T9428" t="s">
        <v>7736</v>
      </c>
    </row>
    <row r="9429" spans="1:20" x14ac:dyDescent="0.25">
      <c r="A9429" t="s">
        <v>7374</v>
      </c>
      <c r="B9429" s="2">
        <v>41970</v>
      </c>
      <c r="C9429" s="2">
        <v>41974</v>
      </c>
      <c r="D9429" t="s">
        <v>19</v>
      </c>
      <c r="E9429" t="s">
        <v>3963</v>
      </c>
      <c r="F9429" t="s">
        <v>1897</v>
      </c>
      <c r="G9429" s="1">
        <v>1999</v>
      </c>
      <c r="H9429">
        <v>5</v>
      </c>
      <c r="I9429">
        <v>0</v>
      </c>
      <c r="J9429" s="1">
        <v>3998</v>
      </c>
      <c r="K9429" t="s">
        <v>9123</v>
      </c>
      <c r="L9429" t="s">
        <v>9135</v>
      </c>
      <c r="M9429" t="s">
        <v>10021</v>
      </c>
      <c r="N9429" t="s">
        <v>8536</v>
      </c>
      <c r="O9429" t="s">
        <v>8779</v>
      </c>
      <c r="P9429" t="s">
        <v>8577</v>
      </c>
      <c r="Q9429">
        <v>14215</v>
      </c>
      <c r="R9429" t="s">
        <v>8561</v>
      </c>
      <c r="S9429" t="s">
        <v>8443</v>
      </c>
      <c r="T9429" t="s">
        <v>7738</v>
      </c>
    </row>
    <row r="9430" spans="1:20" x14ac:dyDescent="0.25">
      <c r="A9430" t="s">
        <v>7375</v>
      </c>
      <c r="B9430" s="2">
        <v>41770</v>
      </c>
      <c r="C9430" s="2">
        <v>41775</v>
      </c>
      <c r="D9430" t="s">
        <v>19</v>
      </c>
      <c r="E9430" t="s">
        <v>416</v>
      </c>
      <c r="F9430" t="s">
        <v>760</v>
      </c>
      <c r="G9430" s="1">
        <v>121296</v>
      </c>
      <c r="H9430">
        <v>8</v>
      </c>
      <c r="I9430">
        <v>3</v>
      </c>
      <c r="J9430" s="1">
        <v>-69312</v>
      </c>
      <c r="K9430" t="s">
        <v>9123</v>
      </c>
      <c r="L9430" t="s">
        <v>9126</v>
      </c>
      <c r="M9430" t="s">
        <v>9519</v>
      </c>
      <c r="N9430" t="s">
        <v>8536</v>
      </c>
      <c r="O9430" t="s">
        <v>8691</v>
      </c>
      <c r="P9430" t="s">
        <v>8550</v>
      </c>
      <c r="Q9430">
        <v>77340</v>
      </c>
      <c r="R9430" t="s">
        <v>8551</v>
      </c>
      <c r="S9430" t="s">
        <v>7838</v>
      </c>
      <c r="T9430" t="s">
        <v>7738</v>
      </c>
    </row>
    <row r="9431" spans="1:20" x14ac:dyDescent="0.25">
      <c r="A9431" t="s">
        <v>7376</v>
      </c>
      <c r="B9431" s="2">
        <v>42244</v>
      </c>
      <c r="C9431" s="2">
        <v>42248</v>
      </c>
      <c r="D9431" t="s">
        <v>19</v>
      </c>
      <c r="E9431" t="s">
        <v>569</v>
      </c>
      <c r="F9431" t="s">
        <v>1918</v>
      </c>
      <c r="G9431" s="1">
        <v>109996</v>
      </c>
      <c r="H9431">
        <v>5</v>
      </c>
      <c r="I9431">
        <v>2</v>
      </c>
      <c r="J9431" s="1">
        <v>82497</v>
      </c>
      <c r="K9431" t="s">
        <v>9139</v>
      </c>
      <c r="L9431" t="s">
        <v>9140</v>
      </c>
      <c r="M9431" t="s">
        <v>10031</v>
      </c>
      <c r="N9431" t="s">
        <v>8536</v>
      </c>
      <c r="O9431" t="s">
        <v>8633</v>
      </c>
      <c r="P9431" t="s">
        <v>8550</v>
      </c>
      <c r="Q9431">
        <v>75081</v>
      </c>
      <c r="R9431" t="s">
        <v>8551</v>
      </c>
      <c r="S9431" t="s">
        <v>7868</v>
      </c>
      <c r="T9431" t="s">
        <v>7738</v>
      </c>
    </row>
    <row r="9432" spans="1:20" x14ac:dyDescent="0.25">
      <c r="A9432" t="s">
        <v>7376</v>
      </c>
      <c r="B9432" s="2">
        <v>42244</v>
      </c>
      <c r="C9432" s="2">
        <v>42248</v>
      </c>
      <c r="D9432" t="s">
        <v>19</v>
      </c>
      <c r="E9432" t="s">
        <v>569</v>
      </c>
      <c r="F9432" t="s">
        <v>2506</v>
      </c>
      <c r="G9432" s="1">
        <v>103481</v>
      </c>
      <c r="H9432">
        <v>1</v>
      </c>
      <c r="I9432">
        <v>3</v>
      </c>
      <c r="J9432" s="1">
        <v>-162613</v>
      </c>
      <c r="K9432" t="s">
        <v>9123</v>
      </c>
      <c r="L9432" t="s">
        <v>9131</v>
      </c>
      <c r="M9432" t="s">
        <v>10237</v>
      </c>
      <c r="N9432" t="s">
        <v>8536</v>
      </c>
      <c r="O9432" t="s">
        <v>8633</v>
      </c>
      <c r="P9432" t="s">
        <v>8550</v>
      </c>
      <c r="Q9432">
        <v>75081</v>
      </c>
      <c r="R9432" t="s">
        <v>8551</v>
      </c>
      <c r="S9432" t="s">
        <v>7868</v>
      </c>
      <c r="T9432" t="s">
        <v>7738</v>
      </c>
    </row>
    <row r="9433" spans="1:20" x14ac:dyDescent="0.25">
      <c r="A9433" t="s">
        <v>7377</v>
      </c>
      <c r="B9433" s="2">
        <v>42174</v>
      </c>
      <c r="C9433" s="2">
        <v>42174</v>
      </c>
      <c r="D9433" t="s">
        <v>654</v>
      </c>
      <c r="E9433" t="s">
        <v>2092</v>
      </c>
      <c r="F9433" t="s">
        <v>7262</v>
      </c>
      <c r="G9433" s="1">
        <v>5904</v>
      </c>
      <c r="H9433">
        <v>2</v>
      </c>
      <c r="I9433">
        <v>2</v>
      </c>
      <c r="J9433" s="1">
        <v>19926</v>
      </c>
      <c r="K9433" t="s">
        <v>9128</v>
      </c>
      <c r="L9433" t="s">
        <v>9129</v>
      </c>
      <c r="M9433" t="s">
        <v>10951</v>
      </c>
      <c r="N9433" t="s">
        <v>8536</v>
      </c>
      <c r="O9433" t="s">
        <v>8559</v>
      </c>
      <c r="P9433" t="s">
        <v>8560</v>
      </c>
      <c r="Q9433">
        <v>19134</v>
      </c>
      <c r="R9433" t="s">
        <v>8561</v>
      </c>
      <c r="S9433" t="s">
        <v>8190</v>
      </c>
      <c r="T9433" t="s">
        <v>7744</v>
      </c>
    </row>
    <row r="9434" spans="1:20" x14ac:dyDescent="0.25">
      <c r="A9434" t="s">
        <v>7378</v>
      </c>
      <c r="B9434" s="2">
        <v>42233</v>
      </c>
      <c r="C9434" s="2">
        <v>42239</v>
      </c>
      <c r="D9434" t="s">
        <v>19</v>
      </c>
      <c r="E9434" t="s">
        <v>245</v>
      </c>
      <c r="F9434" t="s">
        <v>2734</v>
      </c>
      <c r="G9434" s="1">
        <v>3008</v>
      </c>
      <c r="H9434">
        <v>2</v>
      </c>
      <c r="I9434">
        <v>2</v>
      </c>
      <c r="J9434" s="1">
        <v>-5264</v>
      </c>
      <c r="K9434" t="s">
        <v>9139</v>
      </c>
      <c r="L9434" t="s">
        <v>9162</v>
      </c>
      <c r="M9434" t="s">
        <v>10320</v>
      </c>
      <c r="N9434" t="s">
        <v>8536</v>
      </c>
      <c r="O9434" t="s">
        <v>8671</v>
      </c>
      <c r="P9434" t="s">
        <v>8581</v>
      </c>
      <c r="Q9434">
        <v>85345</v>
      </c>
      <c r="R9434" t="s">
        <v>8542</v>
      </c>
      <c r="S9434" t="s">
        <v>7794</v>
      </c>
      <c r="T9434" t="s">
        <v>7736</v>
      </c>
    </row>
    <row r="9435" spans="1:20" x14ac:dyDescent="0.25">
      <c r="A9435" t="s">
        <v>7378</v>
      </c>
      <c r="B9435" s="2">
        <v>42233</v>
      </c>
      <c r="C9435" s="2">
        <v>42239</v>
      </c>
      <c r="D9435" t="s">
        <v>19</v>
      </c>
      <c r="E9435" t="s">
        <v>245</v>
      </c>
      <c r="F9435" t="s">
        <v>580</v>
      </c>
      <c r="G9435" s="1">
        <v>36288</v>
      </c>
      <c r="H9435">
        <v>7</v>
      </c>
      <c r="I9435">
        <v>2</v>
      </c>
      <c r="J9435" s="1">
        <v>127008</v>
      </c>
      <c r="K9435" t="s">
        <v>9128</v>
      </c>
      <c r="L9435" t="s">
        <v>9148</v>
      </c>
      <c r="M9435" t="s">
        <v>9430</v>
      </c>
      <c r="N9435" t="s">
        <v>8536</v>
      </c>
      <c r="O9435" t="s">
        <v>8671</v>
      </c>
      <c r="P9435" t="s">
        <v>8581</v>
      </c>
      <c r="Q9435">
        <v>85345</v>
      </c>
      <c r="R9435" t="s">
        <v>8542</v>
      </c>
      <c r="S9435" t="s">
        <v>7794</v>
      </c>
      <c r="T9435" t="s">
        <v>7736</v>
      </c>
    </row>
    <row r="9436" spans="1:20" x14ac:dyDescent="0.25">
      <c r="A9436" t="s">
        <v>7378</v>
      </c>
      <c r="B9436" s="2">
        <v>42233</v>
      </c>
      <c r="C9436" s="2">
        <v>42239</v>
      </c>
      <c r="D9436" t="s">
        <v>19</v>
      </c>
      <c r="E9436" t="s">
        <v>245</v>
      </c>
      <c r="F9436" t="s">
        <v>1672</v>
      </c>
      <c r="G9436" s="1">
        <v>10272</v>
      </c>
      <c r="H9436">
        <v>3</v>
      </c>
      <c r="I9436">
        <v>2</v>
      </c>
      <c r="J9436" s="1">
        <v>11556</v>
      </c>
      <c r="K9436" t="s">
        <v>9128</v>
      </c>
      <c r="L9436" t="s">
        <v>9137</v>
      </c>
      <c r="M9436" t="s">
        <v>9922</v>
      </c>
      <c r="N9436" t="s">
        <v>8536</v>
      </c>
      <c r="O9436" t="s">
        <v>8671</v>
      </c>
      <c r="P9436" t="s">
        <v>8581</v>
      </c>
      <c r="Q9436">
        <v>85345</v>
      </c>
      <c r="R9436" t="s">
        <v>8542</v>
      </c>
      <c r="S9436" t="s">
        <v>7794</v>
      </c>
      <c r="T9436" t="s">
        <v>7736</v>
      </c>
    </row>
    <row r="9437" spans="1:20" x14ac:dyDescent="0.25">
      <c r="A9437" t="s">
        <v>7378</v>
      </c>
      <c r="B9437" s="2">
        <v>42233</v>
      </c>
      <c r="C9437" s="2">
        <v>42239</v>
      </c>
      <c r="D9437" t="s">
        <v>19</v>
      </c>
      <c r="E9437" t="s">
        <v>245</v>
      </c>
      <c r="F9437" t="s">
        <v>1125</v>
      </c>
      <c r="G9437" s="1">
        <v>2528</v>
      </c>
      <c r="H9437">
        <v>4</v>
      </c>
      <c r="I9437">
        <v>2</v>
      </c>
      <c r="J9437" s="1">
        <v>-316</v>
      </c>
      <c r="K9437" t="s">
        <v>9139</v>
      </c>
      <c r="L9437" t="s">
        <v>9162</v>
      </c>
      <c r="M9437" t="s">
        <v>9690</v>
      </c>
      <c r="N9437" t="s">
        <v>8536</v>
      </c>
      <c r="O9437" t="s">
        <v>8671</v>
      </c>
      <c r="P9437" t="s">
        <v>8581</v>
      </c>
      <c r="Q9437">
        <v>85345</v>
      </c>
      <c r="R9437" t="s">
        <v>8542</v>
      </c>
      <c r="S9437" t="s">
        <v>7794</v>
      </c>
      <c r="T9437" t="s">
        <v>7736</v>
      </c>
    </row>
    <row r="9438" spans="1:20" x14ac:dyDescent="0.25">
      <c r="A9438" t="s">
        <v>7379</v>
      </c>
      <c r="B9438" s="2">
        <v>42272</v>
      </c>
      <c r="C9438" s="2">
        <v>42272</v>
      </c>
      <c r="D9438" t="s">
        <v>654</v>
      </c>
      <c r="E9438" t="s">
        <v>1307</v>
      </c>
      <c r="F9438" t="s">
        <v>1450</v>
      </c>
      <c r="G9438" s="1">
        <v>2946</v>
      </c>
      <c r="H9438">
        <v>2</v>
      </c>
      <c r="I9438">
        <v>7</v>
      </c>
      <c r="J9438" s="1">
        <v>-20622</v>
      </c>
      <c r="K9438" t="s">
        <v>9128</v>
      </c>
      <c r="L9438" t="s">
        <v>9142</v>
      </c>
      <c r="M9438" t="s">
        <v>9834</v>
      </c>
      <c r="N9438" t="s">
        <v>8536</v>
      </c>
      <c r="O9438" t="s">
        <v>8559</v>
      </c>
      <c r="P9438" t="s">
        <v>8560</v>
      </c>
      <c r="Q9438">
        <v>19143</v>
      </c>
      <c r="R9438" t="s">
        <v>8561</v>
      </c>
      <c r="S9438" t="s">
        <v>8036</v>
      </c>
      <c r="T9438" t="s">
        <v>7736</v>
      </c>
    </row>
    <row r="9439" spans="1:20" x14ac:dyDescent="0.25">
      <c r="A9439" t="s">
        <v>7380</v>
      </c>
      <c r="B9439" s="2">
        <v>42881</v>
      </c>
      <c r="C9439" s="2">
        <v>42886</v>
      </c>
      <c r="D9439" t="s">
        <v>19</v>
      </c>
      <c r="E9439" t="s">
        <v>1332</v>
      </c>
      <c r="F9439" t="s">
        <v>3515</v>
      </c>
      <c r="G9439" s="1">
        <v>1296</v>
      </c>
      <c r="H9439">
        <v>2</v>
      </c>
      <c r="I9439">
        <v>0</v>
      </c>
      <c r="J9439" s="1">
        <v>62208</v>
      </c>
      <c r="K9439" t="s">
        <v>9128</v>
      </c>
      <c r="L9439" t="s">
        <v>9148</v>
      </c>
      <c r="M9439" t="s">
        <v>10552</v>
      </c>
      <c r="N9439" t="s">
        <v>8536</v>
      </c>
      <c r="O9439" t="s">
        <v>8726</v>
      </c>
      <c r="P9439" t="s">
        <v>8541</v>
      </c>
      <c r="Q9439">
        <v>92054</v>
      </c>
      <c r="R9439" t="s">
        <v>8542</v>
      </c>
      <c r="S9439" t="s">
        <v>8041</v>
      </c>
      <c r="T9439" t="s">
        <v>7736</v>
      </c>
    </row>
    <row r="9440" spans="1:20" x14ac:dyDescent="0.25">
      <c r="A9440" t="s">
        <v>7381</v>
      </c>
      <c r="B9440" s="2">
        <v>42947</v>
      </c>
      <c r="C9440" s="2">
        <v>42952</v>
      </c>
      <c r="D9440" t="s">
        <v>19</v>
      </c>
      <c r="E9440" t="s">
        <v>1899</v>
      </c>
      <c r="F9440" t="s">
        <v>2952</v>
      </c>
      <c r="G9440" s="1">
        <v>285576</v>
      </c>
      <c r="H9440">
        <v>4</v>
      </c>
      <c r="I9440">
        <v>4</v>
      </c>
      <c r="J9440" s="1">
        <v>-571152</v>
      </c>
      <c r="K9440" t="s">
        <v>9139</v>
      </c>
      <c r="L9440" t="s">
        <v>9140</v>
      </c>
      <c r="M9440" t="s">
        <v>10386</v>
      </c>
      <c r="N9440" t="s">
        <v>8536</v>
      </c>
      <c r="O9440" t="s">
        <v>8559</v>
      </c>
      <c r="P9440" t="s">
        <v>8560</v>
      </c>
      <c r="Q9440">
        <v>19134</v>
      </c>
      <c r="R9440" t="s">
        <v>8561</v>
      </c>
      <c r="S9440" t="s">
        <v>8149</v>
      </c>
      <c r="T9440" t="s">
        <v>7736</v>
      </c>
    </row>
    <row r="9441" spans="1:20" x14ac:dyDescent="0.25">
      <c r="A9441" t="s">
        <v>7382</v>
      </c>
      <c r="B9441" s="2">
        <v>41924</v>
      </c>
      <c r="C9441" s="2">
        <v>41929</v>
      </c>
      <c r="D9441" t="s">
        <v>19</v>
      </c>
      <c r="E9441" t="s">
        <v>5489</v>
      </c>
      <c r="F9441" t="s">
        <v>2738</v>
      </c>
      <c r="G9441" s="1">
        <v>2224</v>
      </c>
      <c r="H9441">
        <v>2</v>
      </c>
      <c r="I9441">
        <v>2</v>
      </c>
      <c r="J9441" s="1">
        <v>2502</v>
      </c>
      <c r="K9441" t="s">
        <v>9128</v>
      </c>
      <c r="L9441" t="s">
        <v>9273</v>
      </c>
      <c r="M9441" t="s">
        <v>10323</v>
      </c>
      <c r="N9441" t="s">
        <v>8536</v>
      </c>
      <c r="O9441" t="s">
        <v>8579</v>
      </c>
      <c r="P9441" t="s">
        <v>8566</v>
      </c>
      <c r="Q9441">
        <v>60623</v>
      </c>
      <c r="R9441" t="s">
        <v>8551</v>
      </c>
      <c r="S9441" t="s">
        <v>8509</v>
      </c>
      <c r="T9441" t="s">
        <v>7738</v>
      </c>
    </row>
    <row r="9442" spans="1:20" x14ac:dyDescent="0.25">
      <c r="A9442" t="s">
        <v>7383</v>
      </c>
      <c r="B9442" s="2">
        <v>41784</v>
      </c>
      <c r="C9442" s="2">
        <v>41788</v>
      </c>
      <c r="D9442" t="s">
        <v>19</v>
      </c>
      <c r="E9442" t="s">
        <v>5415</v>
      </c>
      <c r="F9442" t="s">
        <v>3737</v>
      </c>
      <c r="G9442" s="1">
        <v>1462</v>
      </c>
      <c r="H9442">
        <v>2</v>
      </c>
      <c r="I9442">
        <v>0</v>
      </c>
      <c r="J9442" s="1">
        <v>67252</v>
      </c>
      <c r="K9442" t="s">
        <v>9128</v>
      </c>
      <c r="L9442" t="s">
        <v>9148</v>
      </c>
      <c r="M9442" t="s">
        <v>10600</v>
      </c>
      <c r="N9442" t="s">
        <v>8536</v>
      </c>
      <c r="O9442" t="s">
        <v>8576</v>
      </c>
      <c r="P9442" t="s">
        <v>8577</v>
      </c>
      <c r="Q9442">
        <v>10035</v>
      </c>
      <c r="R9442" t="s">
        <v>8561</v>
      </c>
      <c r="S9442" t="s">
        <v>8506</v>
      </c>
      <c r="T9442" t="s">
        <v>7736</v>
      </c>
    </row>
    <row r="9443" spans="1:20" x14ac:dyDescent="0.25">
      <c r="A9443" t="s">
        <v>7384</v>
      </c>
      <c r="B9443" s="2">
        <v>42002</v>
      </c>
      <c r="C9443" s="2">
        <v>42004</v>
      </c>
      <c r="D9443" t="s">
        <v>11</v>
      </c>
      <c r="E9443" t="s">
        <v>7385</v>
      </c>
      <c r="F9443" t="s">
        <v>2736</v>
      </c>
      <c r="G9443" s="1">
        <v>4836</v>
      </c>
      <c r="H9443">
        <v>5</v>
      </c>
      <c r="I9443">
        <v>2</v>
      </c>
      <c r="J9443" s="1">
        <v>6045</v>
      </c>
      <c r="K9443" t="s">
        <v>9128</v>
      </c>
      <c r="L9443" t="s">
        <v>9144</v>
      </c>
      <c r="M9443" t="s">
        <v>10322</v>
      </c>
      <c r="N9443" t="s">
        <v>8536</v>
      </c>
      <c r="O9443" t="s">
        <v>8820</v>
      </c>
      <c r="P9443" t="s">
        <v>8604</v>
      </c>
      <c r="Q9443">
        <v>44240</v>
      </c>
      <c r="R9443" t="s">
        <v>8561</v>
      </c>
      <c r="S9443" t="s">
        <v>8529</v>
      </c>
      <c r="T9443" t="s">
        <v>7736</v>
      </c>
    </row>
    <row r="9444" spans="1:20" x14ac:dyDescent="0.25">
      <c r="A9444" t="s">
        <v>7386</v>
      </c>
      <c r="B9444" s="2">
        <v>42832</v>
      </c>
      <c r="C9444" s="2">
        <v>42836</v>
      </c>
      <c r="D9444" t="s">
        <v>19</v>
      </c>
      <c r="E9444" t="s">
        <v>1652</v>
      </c>
      <c r="F9444" t="s">
        <v>803</v>
      </c>
      <c r="G9444" s="1">
        <v>16256</v>
      </c>
      <c r="H9444">
        <v>2</v>
      </c>
      <c r="I9444">
        <v>2</v>
      </c>
      <c r="J9444" s="1">
        <v>12192</v>
      </c>
      <c r="K9444" t="s">
        <v>9128</v>
      </c>
      <c r="L9444" t="s">
        <v>9137</v>
      </c>
      <c r="M9444" t="s">
        <v>9542</v>
      </c>
      <c r="N9444" t="s">
        <v>8536</v>
      </c>
      <c r="O9444" t="s">
        <v>8685</v>
      </c>
      <c r="P9444" t="s">
        <v>8544</v>
      </c>
      <c r="Q9444">
        <v>32216</v>
      </c>
      <c r="R9444" t="s">
        <v>8539</v>
      </c>
      <c r="S9444" t="s">
        <v>8105</v>
      </c>
      <c r="T9444" t="s">
        <v>7744</v>
      </c>
    </row>
    <row r="9445" spans="1:20" x14ac:dyDescent="0.25">
      <c r="A9445" t="s">
        <v>7386</v>
      </c>
      <c r="B9445" s="2">
        <v>42832</v>
      </c>
      <c r="C9445" s="2">
        <v>42836</v>
      </c>
      <c r="D9445" t="s">
        <v>19</v>
      </c>
      <c r="E9445" t="s">
        <v>1652</v>
      </c>
      <c r="F9445" t="s">
        <v>1749</v>
      </c>
      <c r="G9445" s="1">
        <v>219184</v>
      </c>
      <c r="H9445">
        <v>2</v>
      </c>
      <c r="I9445">
        <v>2</v>
      </c>
      <c r="J9445" s="1">
        <v>191786</v>
      </c>
      <c r="K9445" t="s">
        <v>9139</v>
      </c>
      <c r="L9445" t="s">
        <v>9140</v>
      </c>
      <c r="M9445" t="s">
        <v>9952</v>
      </c>
      <c r="N9445" t="s">
        <v>8536</v>
      </c>
      <c r="O9445" t="s">
        <v>8685</v>
      </c>
      <c r="P9445" t="s">
        <v>8544</v>
      </c>
      <c r="Q9445">
        <v>32216</v>
      </c>
      <c r="R9445" t="s">
        <v>8539</v>
      </c>
      <c r="S9445" t="s">
        <v>8105</v>
      </c>
      <c r="T9445" t="s">
        <v>7744</v>
      </c>
    </row>
    <row r="9446" spans="1:20" x14ac:dyDescent="0.25">
      <c r="A9446" t="s">
        <v>7387</v>
      </c>
      <c r="B9446" s="2">
        <v>42064</v>
      </c>
      <c r="C9446" s="2">
        <v>42065</v>
      </c>
      <c r="D9446" t="s">
        <v>79</v>
      </c>
      <c r="E9446" t="s">
        <v>4439</v>
      </c>
      <c r="F9446" t="s">
        <v>4356</v>
      </c>
      <c r="G9446" s="1">
        <v>9584</v>
      </c>
      <c r="H9446">
        <v>4</v>
      </c>
      <c r="I9446">
        <v>2</v>
      </c>
      <c r="J9446" s="1">
        <v>34742</v>
      </c>
      <c r="K9446" t="s">
        <v>9139</v>
      </c>
      <c r="L9446" t="s">
        <v>9140</v>
      </c>
      <c r="M9446" t="s">
        <v>10727</v>
      </c>
      <c r="N9446" t="s">
        <v>8536</v>
      </c>
      <c r="O9446" t="s">
        <v>8805</v>
      </c>
      <c r="P9446" t="s">
        <v>8550</v>
      </c>
      <c r="Q9446">
        <v>75019</v>
      </c>
      <c r="R9446" t="s">
        <v>8551</v>
      </c>
      <c r="S9446" t="s">
        <v>8472</v>
      </c>
      <c r="T9446" t="s">
        <v>7738</v>
      </c>
    </row>
    <row r="9447" spans="1:20" x14ac:dyDescent="0.25">
      <c r="A9447" t="s">
        <v>7388</v>
      </c>
      <c r="B9447" s="2">
        <v>42153</v>
      </c>
      <c r="C9447" s="2">
        <v>42158</v>
      </c>
      <c r="D9447" t="s">
        <v>19</v>
      </c>
      <c r="E9447" t="s">
        <v>188</v>
      </c>
      <c r="F9447" t="s">
        <v>1280</v>
      </c>
      <c r="G9447" s="1">
        <v>1239</v>
      </c>
      <c r="H9447">
        <v>3</v>
      </c>
      <c r="I9447">
        <v>0</v>
      </c>
      <c r="J9447" s="1">
        <v>56994</v>
      </c>
      <c r="K9447" t="s">
        <v>9128</v>
      </c>
      <c r="L9447" t="s">
        <v>9129</v>
      </c>
      <c r="M9447" t="s">
        <v>9755</v>
      </c>
      <c r="N9447" t="s">
        <v>8536</v>
      </c>
      <c r="O9447" t="s">
        <v>8826</v>
      </c>
      <c r="P9447" t="s">
        <v>8575</v>
      </c>
      <c r="Q9447">
        <v>46203</v>
      </c>
      <c r="R9447" t="s">
        <v>8551</v>
      </c>
      <c r="S9447" t="s">
        <v>7779</v>
      </c>
      <c r="T9447" t="s">
        <v>7736</v>
      </c>
    </row>
    <row r="9448" spans="1:20" x14ac:dyDescent="0.25">
      <c r="A9448" t="s">
        <v>7389</v>
      </c>
      <c r="B9448" s="2">
        <v>42635</v>
      </c>
      <c r="C9448" s="2">
        <v>42641</v>
      </c>
      <c r="D9448" t="s">
        <v>19</v>
      </c>
      <c r="E9448" t="s">
        <v>3521</v>
      </c>
      <c r="F9448" t="s">
        <v>3213</v>
      </c>
      <c r="G9448" s="1">
        <v>3588</v>
      </c>
      <c r="H9448">
        <v>6</v>
      </c>
      <c r="I9448">
        <v>0</v>
      </c>
      <c r="J9448" s="1">
        <v>16146</v>
      </c>
      <c r="K9448" t="s">
        <v>9128</v>
      </c>
      <c r="L9448" t="s">
        <v>9148</v>
      </c>
      <c r="M9448" t="s">
        <v>10470</v>
      </c>
      <c r="N9448" t="s">
        <v>8536</v>
      </c>
      <c r="O9448" t="s">
        <v>8680</v>
      </c>
      <c r="P9448" t="s">
        <v>8575</v>
      </c>
      <c r="Q9448">
        <v>46226</v>
      </c>
      <c r="R9448" t="s">
        <v>8551</v>
      </c>
      <c r="S9448" t="s">
        <v>8401</v>
      </c>
      <c r="T9448" t="s">
        <v>7736</v>
      </c>
    </row>
    <row r="9449" spans="1:20" x14ac:dyDescent="0.25">
      <c r="A9449" t="s">
        <v>7390</v>
      </c>
      <c r="B9449" s="2">
        <v>42882</v>
      </c>
      <c r="C9449" s="2">
        <v>42889</v>
      </c>
      <c r="D9449" t="s">
        <v>19</v>
      </c>
      <c r="E9449" t="s">
        <v>165</v>
      </c>
      <c r="F9449" t="s">
        <v>82</v>
      </c>
      <c r="G9449" s="1">
        <v>4773</v>
      </c>
      <c r="H9449">
        <v>5</v>
      </c>
      <c r="I9449">
        <v>0</v>
      </c>
      <c r="J9449" s="1">
        <v>138417</v>
      </c>
      <c r="K9449" t="s">
        <v>9123</v>
      </c>
      <c r="L9449" t="s">
        <v>9135</v>
      </c>
      <c r="M9449" t="s">
        <v>9174</v>
      </c>
      <c r="N9449" t="s">
        <v>8536</v>
      </c>
      <c r="O9449" t="s">
        <v>8833</v>
      </c>
      <c r="P9449" t="s">
        <v>8618</v>
      </c>
      <c r="Q9449">
        <v>74133</v>
      </c>
      <c r="R9449" t="s">
        <v>8551</v>
      </c>
      <c r="S9449" t="s">
        <v>7773</v>
      </c>
      <c r="T9449" t="s">
        <v>7736</v>
      </c>
    </row>
    <row r="9450" spans="1:20" x14ac:dyDescent="0.25">
      <c r="A9450" t="s">
        <v>7391</v>
      </c>
      <c r="B9450" s="2">
        <v>42630</v>
      </c>
      <c r="C9450" s="2">
        <v>42636</v>
      </c>
      <c r="D9450" t="s">
        <v>19</v>
      </c>
      <c r="E9450" t="s">
        <v>1118</v>
      </c>
      <c r="F9450" t="s">
        <v>2292</v>
      </c>
      <c r="G9450" s="1">
        <v>1232</v>
      </c>
      <c r="H9450">
        <v>4</v>
      </c>
      <c r="I9450">
        <v>0</v>
      </c>
      <c r="J9450" s="1">
        <v>59136</v>
      </c>
      <c r="K9450" t="s">
        <v>9128</v>
      </c>
      <c r="L9450" t="s">
        <v>9129</v>
      </c>
      <c r="M9450" t="s">
        <v>10162</v>
      </c>
      <c r="N9450" t="s">
        <v>8536</v>
      </c>
      <c r="O9450" t="s">
        <v>8834</v>
      </c>
      <c r="P9450" t="s">
        <v>8548</v>
      </c>
      <c r="Q9450">
        <v>98052</v>
      </c>
      <c r="R9450" t="s">
        <v>8542</v>
      </c>
      <c r="S9450" t="s">
        <v>7992</v>
      </c>
      <c r="T9450" t="s">
        <v>7744</v>
      </c>
    </row>
    <row r="9451" spans="1:20" x14ac:dyDescent="0.25">
      <c r="A9451" t="s">
        <v>7392</v>
      </c>
      <c r="B9451" s="2">
        <v>41890</v>
      </c>
      <c r="C9451" s="2">
        <v>41895</v>
      </c>
      <c r="D9451" t="s">
        <v>19</v>
      </c>
      <c r="E9451" t="s">
        <v>1602</v>
      </c>
      <c r="F9451" t="s">
        <v>2102</v>
      </c>
      <c r="G9451" s="1">
        <v>8608</v>
      </c>
      <c r="H9451">
        <v>2</v>
      </c>
      <c r="I9451">
        <v>2</v>
      </c>
      <c r="J9451" s="1">
        <v>30128</v>
      </c>
      <c r="K9451" t="s">
        <v>9128</v>
      </c>
      <c r="L9451" t="s">
        <v>9142</v>
      </c>
      <c r="M9451" t="s">
        <v>10101</v>
      </c>
      <c r="N9451" t="s">
        <v>8536</v>
      </c>
      <c r="O9451" t="s">
        <v>8556</v>
      </c>
      <c r="P9451" t="s">
        <v>8541</v>
      </c>
      <c r="Q9451">
        <v>94109</v>
      </c>
      <c r="R9451" t="s">
        <v>8542</v>
      </c>
      <c r="S9451" t="s">
        <v>8096</v>
      </c>
      <c r="T9451" t="s">
        <v>7736</v>
      </c>
    </row>
    <row r="9452" spans="1:20" x14ac:dyDescent="0.25">
      <c r="A9452" t="s">
        <v>7393</v>
      </c>
      <c r="B9452" s="2">
        <v>42889</v>
      </c>
      <c r="C9452" s="2">
        <v>42893</v>
      </c>
      <c r="D9452" t="s">
        <v>19</v>
      </c>
      <c r="E9452" t="s">
        <v>1083</v>
      </c>
      <c r="F9452" t="s">
        <v>930</v>
      </c>
      <c r="G9452" s="1">
        <v>13626</v>
      </c>
      <c r="H9452">
        <v>9</v>
      </c>
      <c r="I9452">
        <v>0</v>
      </c>
      <c r="J9452" s="1">
        <v>54504</v>
      </c>
      <c r="K9452" t="s">
        <v>9128</v>
      </c>
      <c r="L9452" t="s">
        <v>9133</v>
      </c>
      <c r="M9452" t="s">
        <v>9604</v>
      </c>
      <c r="N9452" t="s">
        <v>8536</v>
      </c>
      <c r="O9452" t="s">
        <v>8840</v>
      </c>
      <c r="P9452" t="s">
        <v>8548</v>
      </c>
      <c r="Q9452">
        <v>99207</v>
      </c>
      <c r="R9452" t="s">
        <v>8542</v>
      </c>
      <c r="S9452" t="s">
        <v>7984</v>
      </c>
      <c r="T9452" t="s">
        <v>7744</v>
      </c>
    </row>
    <row r="9453" spans="1:20" x14ac:dyDescent="0.25">
      <c r="A9453" t="s">
        <v>7394</v>
      </c>
      <c r="B9453" s="2">
        <v>42275</v>
      </c>
      <c r="C9453" s="2">
        <v>42282</v>
      </c>
      <c r="D9453" t="s">
        <v>19</v>
      </c>
      <c r="E9453" t="s">
        <v>2542</v>
      </c>
      <c r="F9453" t="s">
        <v>2445</v>
      </c>
      <c r="G9453" s="1">
        <v>18615</v>
      </c>
      <c r="H9453">
        <v>3</v>
      </c>
      <c r="I9453">
        <v>0</v>
      </c>
      <c r="J9453" s="1">
        <v>55845</v>
      </c>
      <c r="K9453" t="s">
        <v>9128</v>
      </c>
      <c r="L9453" t="s">
        <v>9144</v>
      </c>
      <c r="M9453" t="s">
        <v>10217</v>
      </c>
      <c r="N9453" t="s">
        <v>8536</v>
      </c>
      <c r="O9453" t="s">
        <v>8540</v>
      </c>
      <c r="P9453" t="s">
        <v>8541</v>
      </c>
      <c r="Q9453">
        <v>90032</v>
      </c>
      <c r="R9453" t="s">
        <v>8542</v>
      </c>
      <c r="S9453" t="s">
        <v>8270</v>
      </c>
      <c r="T9453" t="s">
        <v>7738</v>
      </c>
    </row>
    <row r="9454" spans="1:20" x14ac:dyDescent="0.25">
      <c r="A9454" t="s">
        <v>7394</v>
      </c>
      <c r="B9454" s="2">
        <v>42275</v>
      </c>
      <c r="C9454" s="2">
        <v>42282</v>
      </c>
      <c r="D9454" t="s">
        <v>19</v>
      </c>
      <c r="E9454" t="s">
        <v>2542</v>
      </c>
      <c r="F9454" t="s">
        <v>1756</v>
      </c>
      <c r="G9454" s="1">
        <v>81792</v>
      </c>
      <c r="H9454">
        <v>6</v>
      </c>
      <c r="I9454">
        <v>2</v>
      </c>
      <c r="J9454" s="1">
        <v>265824</v>
      </c>
      <c r="K9454" t="s">
        <v>9128</v>
      </c>
      <c r="L9454" t="s">
        <v>9142</v>
      </c>
      <c r="M9454" t="s">
        <v>9955</v>
      </c>
      <c r="N9454" t="s">
        <v>8536</v>
      </c>
      <c r="O9454" t="s">
        <v>8540</v>
      </c>
      <c r="P9454" t="s">
        <v>8541</v>
      </c>
      <c r="Q9454">
        <v>90032</v>
      </c>
      <c r="R9454" t="s">
        <v>8542</v>
      </c>
      <c r="S9454" t="s">
        <v>8270</v>
      </c>
      <c r="T9454" t="s">
        <v>7738</v>
      </c>
    </row>
    <row r="9455" spans="1:20" x14ac:dyDescent="0.25">
      <c r="A9455" t="s">
        <v>7394</v>
      </c>
      <c r="B9455" s="2">
        <v>42275</v>
      </c>
      <c r="C9455" s="2">
        <v>42282</v>
      </c>
      <c r="D9455" t="s">
        <v>19</v>
      </c>
      <c r="E9455" t="s">
        <v>2542</v>
      </c>
      <c r="F9455" t="s">
        <v>5962</v>
      </c>
      <c r="G9455" s="1">
        <v>4719</v>
      </c>
      <c r="H9455">
        <v>3</v>
      </c>
      <c r="I9455">
        <v>0</v>
      </c>
      <c r="J9455" s="1">
        <v>136851</v>
      </c>
      <c r="K9455" t="s">
        <v>9128</v>
      </c>
      <c r="L9455" t="s">
        <v>9273</v>
      </c>
      <c r="M9455" t="s">
        <v>10900</v>
      </c>
      <c r="N9455" t="s">
        <v>8536</v>
      </c>
      <c r="O9455" t="s">
        <v>8540</v>
      </c>
      <c r="P9455" t="s">
        <v>8541</v>
      </c>
      <c r="Q9455">
        <v>90032</v>
      </c>
      <c r="R9455" t="s">
        <v>8542</v>
      </c>
      <c r="S9455" t="s">
        <v>8270</v>
      </c>
      <c r="T9455" t="s">
        <v>7738</v>
      </c>
    </row>
    <row r="9456" spans="1:20" x14ac:dyDescent="0.25">
      <c r="A9456" t="s">
        <v>7394</v>
      </c>
      <c r="B9456" s="2">
        <v>42275</v>
      </c>
      <c r="C9456" s="2">
        <v>42282</v>
      </c>
      <c r="D9456" t="s">
        <v>19</v>
      </c>
      <c r="E9456" t="s">
        <v>2542</v>
      </c>
      <c r="F9456" t="s">
        <v>921</v>
      </c>
      <c r="G9456" s="1">
        <v>36784</v>
      </c>
      <c r="H9456">
        <v>2</v>
      </c>
      <c r="I9456">
        <v>2</v>
      </c>
      <c r="J9456" s="1">
        <v>-82764</v>
      </c>
      <c r="K9456" t="s">
        <v>9139</v>
      </c>
      <c r="L9456" t="s">
        <v>9140</v>
      </c>
      <c r="M9456" t="s">
        <v>9602</v>
      </c>
      <c r="N9456" t="s">
        <v>8536</v>
      </c>
      <c r="O9456" t="s">
        <v>8540</v>
      </c>
      <c r="P9456" t="s">
        <v>8541</v>
      </c>
      <c r="Q9456">
        <v>90032</v>
      </c>
      <c r="R9456" t="s">
        <v>8542</v>
      </c>
      <c r="S9456" t="s">
        <v>8270</v>
      </c>
      <c r="T9456" t="s">
        <v>7738</v>
      </c>
    </row>
    <row r="9457" spans="1:20" x14ac:dyDescent="0.25">
      <c r="A9457" t="s">
        <v>7395</v>
      </c>
      <c r="B9457" s="2">
        <v>42537</v>
      </c>
      <c r="C9457" s="2">
        <v>42540</v>
      </c>
      <c r="D9457" t="s">
        <v>11</v>
      </c>
      <c r="E9457" t="s">
        <v>1386</v>
      </c>
      <c r="F9457" t="s">
        <v>7396</v>
      </c>
      <c r="G9457" s="1">
        <v>91475</v>
      </c>
      <c r="H9457">
        <v>1</v>
      </c>
      <c r="I9457">
        <v>5</v>
      </c>
      <c r="J9457" s="1">
        <v>-18295</v>
      </c>
      <c r="K9457" t="s">
        <v>9139</v>
      </c>
      <c r="L9457" t="s">
        <v>9296</v>
      </c>
      <c r="M9457" t="s">
        <v>10954</v>
      </c>
      <c r="N9457" t="s">
        <v>8536</v>
      </c>
      <c r="O9457" t="s">
        <v>8931</v>
      </c>
      <c r="P9457" t="s">
        <v>8586</v>
      </c>
      <c r="Q9457">
        <v>37421</v>
      </c>
      <c r="R9457" t="s">
        <v>8539</v>
      </c>
      <c r="S9457" t="s">
        <v>8049</v>
      </c>
      <c r="T9457" t="s">
        <v>7744</v>
      </c>
    </row>
    <row r="9458" spans="1:20" x14ac:dyDescent="0.25">
      <c r="A9458" t="s">
        <v>7397</v>
      </c>
      <c r="B9458" s="2">
        <v>42882</v>
      </c>
      <c r="C9458" s="2">
        <v>42889</v>
      </c>
      <c r="D9458" t="s">
        <v>19</v>
      </c>
      <c r="E9458" t="s">
        <v>1356</v>
      </c>
      <c r="F9458" t="s">
        <v>7398</v>
      </c>
      <c r="G9458" s="1">
        <v>27192</v>
      </c>
      <c r="H9458">
        <v>3</v>
      </c>
      <c r="I9458">
        <v>2</v>
      </c>
      <c r="J9458" s="1">
        <v>3399</v>
      </c>
      <c r="K9458" t="s">
        <v>9139</v>
      </c>
      <c r="L9458" t="s">
        <v>9162</v>
      </c>
      <c r="M9458" t="s">
        <v>10955</v>
      </c>
      <c r="N9458" t="s">
        <v>8536</v>
      </c>
      <c r="O9458" t="s">
        <v>8828</v>
      </c>
      <c r="P9458" t="s">
        <v>8546</v>
      </c>
      <c r="Q9458">
        <v>27405</v>
      </c>
      <c r="R9458" t="s">
        <v>8539</v>
      </c>
      <c r="S9458" t="s">
        <v>8046</v>
      </c>
      <c r="T9458" t="s">
        <v>7738</v>
      </c>
    </row>
    <row r="9459" spans="1:20" x14ac:dyDescent="0.25">
      <c r="A9459" t="s">
        <v>7397</v>
      </c>
      <c r="B9459" s="2">
        <v>42882</v>
      </c>
      <c r="C9459" s="2">
        <v>42889</v>
      </c>
      <c r="D9459" t="s">
        <v>19</v>
      </c>
      <c r="E9459" t="s">
        <v>1356</v>
      </c>
      <c r="F9459" t="s">
        <v>2815</v>
      </c>
      <c r="G9459" s="1">
        <v>1206</v>
      </c>
      <c r="H9459">
        <v>5</v>
      </c>
      <c r="I9459">
        <v>7</v>
      </c>
      <c r="J9459" s="1">
        <v>-1005</v>
      </c>
      <c r="K9459" t="s">
        <v>9128</v>
      </c>
      <c r="L9459" t="s">
        <v>9142</v>
      </c>
      <c r="M9459" t="s">
        <v>10348</v>
      </c>
      <c r="N9459" t="s">
        <v>8536</v>
      </c>
      <c r="O9459" t="s">
        <v>8828</v>
      </c>
      <c r="P9459" t="s">
        <v>8546</v>
      </c>
      <c r="Q9459">
        <v>27405</v>
      </c>
      <c r="R9459" t="s">
        <v>8539</v>
      </c>
      <c r="S9459" t="s">
        <v>8046</v>
      </c>
      <c r="T9459" t="s">
        <v>7738</v>
      </c>
    </row>
    <row r="9460" spans="1:20" x14ac:dyDescent="0.25">
      <c r="A9460" t="s">
        <v>7399</v>
      </c>
      <c r="B9460" s="2">
        <v>41921</v>
      </c>
      <c r="C9460" s="2">
        <v>41926</v>
      </c>
      <c r="D9460" t="s">
        <v>19</v>
      </c>
      <c r="E9460" t="s">
        <v>345</v>
      </c>
      <c r="F9460" t="s">
        <v>564</v>
      </c>
      <c r="G9460" s="1">
        <v>1446</v>
      </c>
      <c r="H9460">
        <v>3</v>
      </c>
      <c r="I9460">
        <v>0</v>
      </c>
      <c r="J9460" s="1">
        <v>41934</v>
      </c>
      <c r="K9460" t="s">
        <v>9128</v>
      </c>
      <c r="L9460" t="s">
        <v>9137</v>
      </c>
      <c r="M9460" t="s">
        <v>9422</v>
      </c>
      <c r="N9460" t="s">
        <v>8536</v>
      </c>
      <c r="O9460" t="s">
        <v>8556</v>
      </c>
      <c r="P9460" t="s">
        <v>8541</v>
      </c>
      <c r="Q9460">
        <v>94122</v>
      </c>
      <c r="R9460" t="s">
        <v>8542</v>
      </c>
      <c r="S9460" t="s">
        <v>7819</v>
      </c>
      <c r="T9460" t="s">
        <v>7736</v>
      </c>
    </row>
    <row r="9461" spans="1:20" x14ac:dyDescent="0.25">
      <c r="A9461" t="s">
        <v>7399</v>
      </c>
      <c r="B9461" s="2">
        <v>41921</v>
      </c>
      <c r="C9461" s="2">
        <v>41926</v>
      </c>
      <c r="D9461" t="s">
        <v>19</v>
      </c>
      <c r="E9461" t="s">
        <v>345</v>
      </c>
      <c r="F9461" t="s">
        <v>5142</v>
      </c>
      <c r="G9461" s="1">
        <v>15992</v>
      </c>
      <c r="H9461">
        <v>1</v>
      </c>
      <c r="I9461">
        <v>2</v>
      </c>
      <c r="J9461" s="1">
        <v>-29985</v>
      </c>
      <c r="K9461" t="s">
        <v>9139</v>
      </c>
      <c r="L9461" t="s">
        <v>9140</v>
      </c>
      <c r="M9461" t="s">
        <v>10832</v>
      </c>
      <c r="N9461" t="s">
        <v>8536</v>
      </c>
      <c r="O9461" t="s">
        <v>8556</v>
      </c>
      <c r="P9461" t="s">
        <v>8541</v>
      </c>
      <c r="Q9461">
        <v>94122</v>
      </c>
      <c r="R9461" t="s">
        <v>8542</v>
      </c>
      <c r="S9461" t="s">
        <v>7819</v>
      </c>
      <c r="T9461" t="s">
        <v>7736</v>
      </c>
    </row>
    <row r="9462" spans="1:20" x14ac:dyDescent="0.25">
      <c r="A9462" t="s">
        <v>7400</v>
      </c>
      <c r="B9462" s="2">
        <v>41960</v>
      </c>
      <c r="C9462" s="2">
        <v>41965</v>
      </c>
      <c r="D9462" t="s">
        <v>11</v>
      </c>
      <c r="E9462" t="s">
        <v>2020</v>
      </c>
      <c r="F9462" t="s">
        <v>1441</v>
      </c>
      <c r="G9462" s="1">
        <v>3444</v>
      </c>
      <c r="H9462">
        <v>3</v>
      </c>
      <c r="I9462">
        <v>0</v>
      </c>
      <c r="J9462" s="1">
        <v>1722</v>
      </c>
      <c r="K9462" t="s">
        <v>9128</v>
      </c>
      <c r="L9462" t="s">
        <v>9148</v>
      </c>
      <c r="M9462" t="s">
        <v>9831</v>
      </c>
      <c r="N9462" t="s">
        <v>8536</v>
      </c>
      <c r="O9462" t="s">
        <v>8576</v>
      </c>
      <c r="P9462" t="s">
        <v>8577</v>
      </c>
      <c r="Q9462">
        <v>10024</v>
      </c>
      <c r="R9462" t="s">
        <v>8561</v>
      </c>
      <c r="S9462" t="s">
        <v>8173</v>
      </c>
      <c r="T9462" t="s">
        <v>7744</v>
      </c>
    </row>
    <row r="9463" spans="1:20" x14ac:dyDescent="0.25">
      <c r="A9463" t="s">
        <v>7401</v>
      </c>
      <c r="B9463" s="2">
        <v>41931</v>
      </c>
      <c r="C9463" s="2">
        <v>41936</v>
      </c>
      <c r="D9463" t="s">
        <v>19</v>
      </c>
      <c r="E9463" t="s">
        <v>1136</v>
      </c>
      <c r="F9463" t="s">
        <v>2417</v>
      </c>
      <c r="G9463" s="1">
        <v>321552</v>
      </c>
      <c r="H9463">
        <v>6</v>
      </c>
      <c r="I9463">
        <v>2</v>
      </c>
      <c r="J9463" s="1">
        <v>20097</v>
      </c>
      <c r="K9463" t="s">
        <v>9139</v>
      </c>
      <c r="L9463" t="s">
        <v>9140</v>
      </c>
      <c r="M9463" t="s">
        <v>10209</v>
      </c>
      <c r="N9463" t="s">
        <v>8536</v>
      </c>
      <c r="O9463" t="s">
        <v>8652</v>
      </c>
      <c r="P9463" t="s">
        <v>8541</v>
      </c>
      <c r="Q9463">
        <v>90712</v>
      </c>
      <c r="R9463" t="s">
        <v>8542</v>
      </c>
      <c r="S9463" t="s">
        <v>7996</v>
      </c>
      <c r="T9463" t="s">
        <v>7744</v>
      </c>
    </row>
    <row r="9464" spans="1:20" x14ac:dyDescent="0.25">
      <c r="A9464" t="s">
        <v>7402</v>
      </c>
      <c r="B9464" s="2">
        <v>43064</v>
      </c>
      <c r="C9464" s="2">
        <v>43069</v>
      </c>
      <c r="D9464" t="s">
        <v>11</v>
      </c>
      <c r="E9464" t="s">
        <v>137</v>
      </c>
      <c r="F9464" t="s">
        <v>2546</v>
      </c>
      <c r="G9464" s="1">
        <v>70196</v>
      </c>
      <c r="H9464">
        <v>2</v>
      </c>
      <c r="I9464">
        <v>0</v>
      </c>
      <c r="J9464" s="1">
        <v>1684704</v>
      </c>
      <c r="K9464" t="s">
        <v>9123</v>
      </c>
      <c r="L9464" t="s">
        <v>9126</v>
      </c>
      <c r="M9464" t="s">
        <v>10252</v>
      </c>
      <c r="N9464" t="s">
        <v>8536</v>
      </c>
      <c r="O9464" t="s">
        <v>8679</v>
      </c>
      <c r="P9464" t="s">
        <v>8538</v>
      </c>
      <c r="Q9464">
        <v>40214</v>
      </c>
      <c r="R9464" t="s">
        <v>8539</v>
      </c>
      <c r="S9464" t="s">
        <v>7767</v>
      </c>
      <c r="T9464" t="s">
        <v>7738</v>
      </c>
    </row>
    <row r="9465" spans="1:20" x14ac:dyDescent="0.25">
      <c r="A9465" t="s">
        <v>7403</v>
      </c>
      <c r="B9465" s="2">
        <v>41697</v>
      </c>
      <c r="C9465" s="2">
        <v>41701</v>
      </c>
      <c r="D9465" t="s">
        <v>79</v>
      </c>
      <c r="E9465" t="s">
        <v>2767</v>
      </c>
      <c r="F9465" t="s">
        <v>983</v>
      </c>
      <c r="G9465" s="1">
        <v>19456</v>
      </c>
      <c r="H9465">
        <v>4</v>
      </c>
      <c r="I9465">
        <v>2</v>
      </c>
      <c r="J9465" s="1">
        <v>34048</v>
      </c>
      <c r="K9465" t="s">
        <v>9128</v>
      </c>
      <c r="L9465" t="s">
        <v>9137</v>
      </c>
      <c r="M9465" t="s">
        <v>9626</v>
      </c>
      <c r="N9465" t="s">
        <v>8536</v>
      </c>
      <c r="O9465" t="s">
        <v>8603</v>
      </c>
      <c r="P9465" t="s">
        <v>8604</v>
      </c>
      <c r="Q9465">
        <v>43229</v>
      </c>
      <c r="R9465" t="s">
        <v>8561</v>
      </c>
      <c r="S9465" t="s">
        <v>8297</v>
      </c>
      <c r="T9465" t="s">
        <v>7736</v>
      </c>
    </row>
    <row r="9466" spans="1:20" x14ac:dyDescent="0.25">
      <c r="A9466" t="s">
        <v>7404</v>
      </c>
      <c r="B9466" s="2">
        <v>41994</v>
      </c>
      <c r="C9466" s="2">
        <v>41998</v>
      </c>
      <c r="D9466" t="s">
        <v>19</v>
      </c>
      <c r="E9466" t="s">
        <v>2647</v>
      </c>
      <c r="F9466" t="s">
        <v>4114</v>
      </c>
      <c r="G9466" s="1">
        <v>1728</v>
      </c>
      <c r="H9466">
        <v>6</v>
      </c>
      <c r="I9466">
        <v>0</v>
      </c>
      <c r="J9466" s="1">
        <v>79488</v>
      </c>
      <c r="K9466" t="s">
        <v>9128</v>
      </c>
      <c r="L9466" t="s">
        <v>9129</v>
      </c>
      <c r="M9466" t="s">
        <v>10676</v>
      </c>
      <c r="N9466" t="s">
        <v>8536</v>
      </c>
      <c r="O9466" t="s">
        <v>8613</v>
      </c>
      <c r="P9466" t="s">
        <v>8573</v>
      </c>
      <c r="Q9466">
        <v>19711</v>
      </c>
      <c r="R9466" t="s">
        <v>8561</v>
      </c>
      <c r="S9466" t="s">
        <v>8285</v>
      </c>
      <c r="T9466" t="s">
        <v>7736</v>
      </c>
    </row>
    <row r="9467" spans="1:20" x14ac:dyDescent="0.25">
      <c r="A9467" t="s">
        <v>7405</v>
      </c>
      <c r="B9467" s="2">
        <v>42693</v>
      </c>
      <c r="C9467" s="2">
        <v>42697</v>
      </c>
      <c r="D9467" t="s">
        <v>19</v>
      </c>
      <c r="E9467" t="s">
        <v>116</v>
      </c>
      <c r="F9467" t="s">
        <v>938</v>
      </c>
      <c r="G9467" s="1">
        <v>3196</v>
      </c>
      <c r="H9467">
        <v>2</v>
      </c>
      <c r="I9467">
        <v>0</v>
      </c>
      <c r="J9467" s="1">
        <v>1598</v>
      </c>
      <c r="K9467" t="s">
        <v>9123</v>
      </c>
      <c r="L9467" t="s">
        <v>9135</v>
      </c>
      <c r="M9467" t="s">
        <v>9608</v>
      </c>
      <c r="N9467" t="s">
        <v>8536</v>
      </c>
      <c r="O9467" t="s">
        <v>8547</v>
      </c>
      <c r="P9467" t="s">
        <v>8548</v>
      </c>
      <c r="Q9467">
        <v>98115</v>
      </c>
      <c r="R9467" t="s">
        <v>8542</v>
      </c>
      <c r="S9467" t="s">
        <v>7763</v>
      </c>
      <c r="T9467" t="s">
        <v>7738</v>
      </c>
    </row>
    <row r="9468" spans="1:20" x14ac:dyDescent="0.25">
      <c r="A9468" t="s">
        <v>7406</v>
      </c>
      <c r="B9468" s="2">
        <v>43044</v>
      </c>
      <c r="C9468" s="2">
        <v>43049</v>
      </c>
      <c r="D9468" t="s">
        <v>11</v>
      </c>
      <c r="E9468" t="s">
        <v>2411</v>
      </c>
      <c r="F9468" t="s">
        <v>295</v>
      </c>
      <c r="G9468" s="1">
        <v>164688</v>
      </c>
      <c r="H9468">
        <v>6</v>
      </c>
      <c r="I9468">
        <v>2</v>
      </c>
      <c r="J9468" s="1">
        <v>555822</v>
      </c>
      <c r="K9468" t="s">
        <v>9128</v>
      </c>
      <c r="L9468" t="s">
        <v>9142</v>
      </c>
      <c r="M9468" t="s">
        <v>9282</v>
      </c>
      <c r="N9468" t="s">
        <v>8536</v>
      </c>
      <c r="O9468" t="s">
        <v>8576</v>
      </c>
      <c r="P9468" t="s">
        <v>8577</v>
      </c>
      <c r="Q9468">
        <v>10024</v>
      </c>
      <c r="R9468" t="s">
        <v>8561</v>
      </c>
      <c r="S9468" t="s">
        <v>8250</v>
      </c>
      <c r="T9468" t="s">
        <v>7736</v>
      </c>
    </row>
    <row r="9469" spans="1:20" x14ac:dyDescent="0.25">
      <c r="A9469" t="s">
        <v>7406</v>
      </c>
      <c r="B9469" s="2">
        <v>43044</v>
      </c>
      <c r="C9469" s="2">
        <v>43049</v>
      </c>
      <c r="D9469" t="s">
        <v>11</v>
      </c>
      <c r="E9469" t="s">
        <v>2411</v>
      </c>
      <c r="F9469" t="s">
        <v>4197</v>
      </c>
      <c r="G9469" s="1">
        <v>1665</v>
      </c>
      <c r="H9469">
        <v>2</v>
      </c>
      <c r="I9469">
        <v>4</v>
      </c>
      <c r="J9469" s="1">
        <v>-666</v>
      </c>
      <c r="K9469" t="s">
        <v>9123</v>
      </c>
      <c r="L9469" t="s">
        <v>9131</v>
      </c>
      <c r="M9469" t="s">
        <v>10690</v>
      </c>
      <c r="N9469" t="s">
        <v>8536</v>
      </c>
      <c r="O9469" t="s">
        <v>8576</v>
      </c>
      <c r="P9469" t="s">
        <v>8577</v>
      </c>
      <c r="Q9469">
        <v>10024</v>
      </c>
      <c r="R9469" t="s">
        <v>8561</v>
      </c>
      <c r="S9469" t="s">
        <v>8250</v>
      </c>
      <c r="T9469" t="s">
        <v>7736</v>
      </c>
    </row>
    <row r="9470" spans="1:20" x14ac:dyDescent="0.25">
      <c r="A9470" t="s">
        <v>7406</v>
      </c>
      <c r="B9470" s="2">
        <v>43044</v>
      </c>
      <c r="C9470" s="2">
        <v>43049</v>
      </c>
      <c r="D9470" t="s">
        <v>11</v>
      </c>
      <c r="E9470" t="s">
        <v>2411</v>
      </c>
      <c r="F9470" t="s">
        <v>1410</v>
      </c>
      <c r="G9470" s="1">
        <v>1296</v>
      </c>
      <c r="H9470">
        <v>2</v>
      </c>
      <c r="I9470">
        <v>0</v>
      </c>
      <c r="J9470" s="1">
        <v>62208</v>
      </c>
      <c r="K9470" t="s">
        <v>9128</v>
      </c>
      <c r="L9470" t="s">
        <v>9148</v>
      </c>
      <c r="M9470" t="s">
        <v>9818</v>
      </c>
      <c r="N9470" t="s">
        <v>8536</v>
      </c>
      <c r="O9470" t="s">
        <v>8576</v>
      </c>
      <c r="P9470" t="s">
        <v>8577</v>
      </c>
      <c r="Q9470">
        <v>10024</v>
      </c>
      <c r="R9470" t="s">
        <v>8561</v>
      </c>
      <c r="S9470" t="s">
        <v>8250</v>
      </c>
      <c r="T9470" t="s">
        <v>7736</v>
      </c>
    </row>
    <row r="9471" spans="1:20" x14ac:dyDescent="0.25">
      <c r="A9471" t="s">
        <v>7406</v>
      </c>
      <c r="B9471" s="2">
        <v>43044</v>
      </c>
      <c r="C9471" s="2">
        <v>43049</v>
      </c>
      <c r="D9471" t="s">
        <v>11</v>
      </c>
      <c r="E9471" t="s">
        <v>2411</v>
      </c>
      <c r="F9471" t="s">
        <v>835</v>
      </c>
      <c r="G9471" s="1">
        <v>11096</v>
      </c>
      <c r="H9471">
        <v>2</v>
      </c>
      <c r="I9471">
        <v>0</v>
      </c>
      <c r="J9471" s="1">
        <v>532608</v>
      </c>
      <c r="K9471" t="s">
        <v>9128</v>
      </c>
      <c r="L9471" t="s">
        <v>9148</v>
      </c>
      <c r="M9471" t="s">
        <v>9558</v>
      </c>
      <c r="N9471" t="s">
        <v>8536</v>
      </c>
      <c r="O9471" t="s">
        <v>8576</v>
      </c>
      <c r="P9471" t="s">
        <v>8577</v>
      </c>
      <c r="Q9471">
        <v>10024</v>
      </c>
      <c r="R9471" t="s">
        <v>8561</v>
      </c>
      <c r="S9471" t="s">
        <v>8250</v>
      </c>
      <c r="T9471" t="s">
        <v>7736</v>
      </c>
    </row>
    <row r="9472" spans="1:20" x14ac:dyDescent="0.25">
      <c r="A9472" t="s">
        <v>7406</v>
      </c>
      <c r="B9472" s="2">
        <v>43044</v>
      </c>
      <c r="C9472" s="2">
        <v>43049</v>
      </c>
      <c r="D9472" t="s">
        <v>11</v>
      </c>
      <c r="E9472" t="s">
        <v>2411</v>
      </c>
      <c r="F9472" t="s">
        <v>294</v>
      </c>
      <c r="G9472" s="1">
        <v>9998</v>
      </c>
      <c r="H9472">
        <v>2</v>
      </c>
      <c r="I9472">
        <v>0</v>
      </c>
      <c r="J9472" s="1">
        <v>39992</v>
      </c>
      <c r="K9472" t="s">
        <v>9139</v>
      </c>
      <c r="L9472" t="s">
        <v>9140</v>
      </c>
      <c r="M9472" t="s">
        <v>9281</v>
      </c>
      <c r="N9472" t="s">
        <v>8536</v>
      </c>
      <c r="O9472" t="s">
        <v>8576</v>
      </c>
      <c r="P9472" t="s">
        <v>8577</v>
      </c>
      <c r="Q9472">
        <v>10024</v>
      </c>
      <c r="R9472" t="s">
        <v>8561</v>
      </c>
      <c r="S9472" t="s">
        <v>8250</v>
      </c>
      <c r="T9472" t="s">
        <v>7736</v>
      </c>
    </row>
    <row r="9473" spans="1:20" x14ac:dyDescent="0.25">
      <c r="A9473" t="s">
        <v>7406</v>
      </c>
      <c r="B9473" s="2">
        <v>43044</v>
      </c>
      <c r="C9473" s="2">
        <v>43049</v>
      </c>
      <c r="D9473" t="s">
        <v>11</v>
      </c>
      <c r="E9473" t="s">
        <v>2411</v>
      </c>
      <c r="F9473" t="s">
        <v>553</v>
      </c>
      <c r="G9473" s="1">
        <v>11424</v>
      </c>
      <c r="H9473">
        <v>1</v>
      </c>
      <c r="I9473">
        <v>2</v>
      </c>
      <c r="J9473" s="1">
        <v>37128</v>
      </c>
      <c r="K9473" t="s">
        <v>9128</v>
      </c>
      <c r="L9473" t="s">
        <v>9142</v>
      </c>
      <c r="M9473" t="s">
        <v>9417</v>
      </c>
      <c r="N9473" t="s">
        <v>8536</v>
      </c>
      <c r="O9473" t="s">
        <v>8576</v>
      </c>
      <c r="P9473" t="s">
        <v>8577</v>
      </c>
      <c r="Q9473">
        <v>10024</v>
      </c>
      <c r="R9473" t="s">
        <v>8561</v>
      </c>
      <c r="S9473" t="s">
        <v>8250</v>
      </c>
      <c r="T9473" t="s">
        <v>7736</v>
      </c>
    </row>
    <row r="9474" spans="1:20" x14ac:dyDescent="0.25">
      <c r="A9474" t="s">
        <v>7406</v>
      </c>
      <c r="B9474" s="2">
        <v>43044</v>
      </c>
      <c r="C9474" s="2">
        <v>43049</v>
      </c>
      <c r="D9474" t="s">
        <v>11</v>
      </c>
      <c r="E9474" t="s">
        <v>2411</v>
      </c>
      <c r="F9474" t="s">
        <v>3610</v>
      </c>
      <c r="G9474" s="1">
        <v>128124</v>
      </c>
      <c r="H9474">
        <v>2</v>
      </c>
      <c r="I9474">
        <v>1</v>
      </c>
      <c r="J9474" s="1">
        <v>242012</v>
      </c>
      <c r="K9474" t="s">
        <v>9123</v>
      </c>
      <c r="L9474" t="s">
        <v>9126</v>
      </c>
      <c r="M9474" t="s">
        <v>10569</v>
      </c>
      <c r="N9474" t="s">
        <v>8536</v>
      </c>
      <c r="O9474" t="s">
        <v>8576</v>
      </c>
      <c r="P9474" t="s">
        <v>8577</v>
      </c>
      <c r="Q9474">
        <v>10024</v>
      </c>
      <c r="R9474" t="s">
        <v>8561</v>
      </c>
      <c r="S9474" t="s">
        <v>8250</v>
      </c>
      <c r="T9474" t="s">
        <v>7736</v>
      </c>
    </row>
    <row r="9475" spans="1:20" x14ac:dyDescent="0.25">
      <c r="A9475" t="s">
        <v>7406</v>
      </c>
      <c r="B9475" s="2">
        <v>43044</v>
      </c>
      <c r="C9475" s="2">
        <v>43049</v>
      </c>
      <c r="D9475" t="s">
        <v>11</v>
      </c>
      <c r="E9475" t="s">
        <v>2411</v>
      </c>
      <c r="F9475" t="s">
        <v>5350</v>
      </c>
      <c r="G9475" s="1">
        <v>1014</v>
      </c>
      <c r="H9475">
        <v>5</v>
      </c>
      <c r="I9475">
        <v>0</v>
      </c>
      <c r="J9475" s="1">
        <v>38532</v>
      </c>
      <c r="K9475" t="s">
        <v>9123</v>
      </c>
      <c r="L9475" t="s">
        <v>9135</v>
      </c>
      <c r="M9475" t="s">
        <v>10859</v>
      </c>
      <c r="N9475" t="s">
        <v>8536</v>
      </c>
      <c r="O9475" t="s">
        <v>8576</v>
      </c>
      <c r="P9475" t="s">
        <v>8577</v>
      </c>
      <c r="Q9475">
        <v>10024</v>
      </c>
      <c r="R9475" t="s">
        <v>8561</v>
      </c>
      <c r="S9475" t="s">
        <v>8250</v>
      </c>
      <c r="T9475" t="s">
        <v>7736</v>
      </c>
    </row>
    <row r="9476" spans="1:20" x14ac:dyDescent="0.25">
      <c r="A9476" t="s">
        <v>7407</v>
      </c>
      <c r="B9476" s="2">
        <v>42155</v>
      </c>
      <c r="C9476" s="2">
        <v>42160</v>
      </c>
      <c r="D9476" t="s">
        <v>11</v>
      </c>
      <c r="E9476" t="s">
        <v>116</v>
      </c>
      <c r="F9476" t="s">
        <v>2573</v>
      </c>
      <c r="G9476" s="1">
        <v>5904</v>
      </c>
      <c r="H9476">
        <v>2</v>
      </c>
      <c r="I9476">
        <v>2</v>
      </c>
      <c r="J9476" s="1">
        <v>19926</v>
      </c>
      <c r="K9476" t="s">
        <v>9128</v>
      </c>
      <c r="L9476" t="s">
        <v>9129</v>
      </c>
      <c r="M9476" t="s">
        <v>10260</v>
      </c>
      <c r="N9476" t="s">
        <v>8536</v>
      </c>
      <c r="O9476" t="s">
        <v>8579</v>
      </c>
      <c r="P9476" t="s">
        <v>8566</v>
      </c>
      <c r="Q9476">
        <v>60653</v>
      </c>
      <c r="R9476" t="s">
        <v>8551</v>
      </c>
      <c r="S9476" t="s">
        <v>7763</v>
      </c>
      <c r="T9476" t="s">
        <v>7738</v>
      </c>
    </row>
    <row r="9477" spans="1:20" x14ac:dyDescent="0.25">
      <c r="A9477" t="s">
        <v>7407</v>
      </c>
      <c r="B9477" s="2">
        <v>42155</v>
      </c>
      <c r="C9477" s="2">
        <v>42160</v>
      </c>
      <c r="D9477" t="s">
        <v>11</v>
      </c>
      <c r="E9477" t="s">
        <v>116</v>
      </c>
      <c r="F9477" t="s">
        <v>2266</v>
      </c>
      <c r="G9477" s="1">
        <v>173488</v>
      </c>
      <c r="H9477">
        <v>7</v>
      </c>
      <c r="I9477">
        <v>2</v>
      </c>
      <c r="J9477" s="1">
        <v>54215</v>
      </c>
      <c r="K9477" t="s">
        <v>9128</v>
      </c>
      <c r="L9477" t="s">
        <v>9148</v>
      </c>
      <c r="M9477" t="s">
        <v>10155</v>
      </c>
      <c r="N9477" t="s">
        <v>8536</v>
      </c>
      <c r="O9477" t="s">
        <v>8579</v>
      </c>
      <c r="P9477" t="s">
        <v>8566</v>
      </c>
      <c r="Q9477">
        <v>60653</v>
      </c>
      <c r="R9477" t="s">
        <v>8551</v>
      </c>
      <c r="S9477" t="s">
        <v>7763</v>
      </c>
      <c r="T9477" t="s">
        <v>7738</v>
      </c>
    </row>
    <row r="9478" spans="1:20" x14ac:dyDescent="0.25">
      <c r="A9478" t="s">
        <v>7407</v>
      </c>
      <c r="B9478" s="2">
        <v>42155</v>
      </c>
      <c r="C9478" s="2">
        <v>42160</v>
      </c>
      <c r="D9478" t="s">
        <v>11</v>
      </c>
      <c r="E9478" t="s">
        <v>116</v>
      </c>
      <c r="F9478" t="s">
        <v>3955</v>
      </c>
      <c r="G9478" s="1">
        <v>5156</v>
      </c>
      <c r="H9478">
        <v>2</v>
      </c>
      <c r="I9478">
        <v>6</v>
      </c>
      <c r="J9478" s="1">
        <v>-61872</v>
      </c>
      <c r="K9478" t="s">
        <v>9123</v>
      </c>
      <c r="L9478" t="s">
        <v>9135</v>
      </c>
      <c r="M9478" t="s">
        <v>10646</v>
      </c>
      <c r="N9478" t="s">
        <v>8536</v>
      </c>
      <c r="O9478" t="s">
        <v>8579</v>
      </c>
      <c r="P9478" t="s">
        <v>8566</v>
      </c>
      <c r="Q9478">
        <v>60653</v>
      </c>
      <c r="R9478" t="s">
        <v>8551</v>
      </c>
      <c r="S9478" t="s">
        <v>7763</v>
      </c>
      <c r="T9478" t="s">
        <v>7738</v>
      </c>
    </row>
    <row r="9479" spans="1:20" x14ac:dyDescent="0.25">
      <c r="A9479" t="s">
        <v>7407</v>
      </c>
      <c r="B9479" s="2">
        <v>42155</v>
      </c>
      <c r="C9479" s="2">
        <v>42160</v>
      </c>
      <c r="D9479" t="s">
        <v>11</v>
      </c>
      <c r="E9479" t="s">
        <v>116</v>
      </c>
      <c r="F9479" t="s">
        <v>2145</v>
      </c>
      <c r="G9479" s="1">
        <v>3564</v>
      </c>
      <c r="H9479">
        <v>3</v>
      </c>
      <c r="I9479">
        <v>8</v>
      </c>
      <c r="J9479" s="1">
        <v>-6237</v>
      </c>
      <c r="K9479" t="s">
        <v>9128</v>
      </c>
      <c r="L9479" t="s">
        <v>9142</v>
      </c>
      <c r="M9479" t="s">
        <v>9446</v>
      </c>
      <c r="N9479" t="s">
        <v>8536</v>
      </c>
      <c r="O9479" t="s">
        <v>8579</v>
      </c>
      <c r="P9479" t="s">
        <v>8566</v>
      </c>
      <c r="Q9479">
        <v>60653</v>
      </c>
      <c r="R9479" t="s">
        <v>8551</v>
      </c>
      <c r="S9479" t="s">
        <v>7763</v>
      </c>
      <c r="T9479" t="s">
        <v>7738</v>
      </c>
    </row>
    <row r="9480" spans="1:20" x14ac:dyDescent="0.25">
      <c r="A9480" t="s">
        <v>7408</v>
      </c>
      <c r="B9480" s="2">
        <v>41889</v>
      </c>
      <c r="C9480" s="2">
        <v>41896</v>
      </c>
      <c r="D9480" t="s">
        <v>19</v>
      </c>
      <c r="E9480" t="s">
        <v>4976</v>
      </c>
      <c r="F9480" t="s">
        <v>3111</v>
      </c>
      <c r="G9480" s="1">
        <v>1316</v>
      </c>
      <c r="H9480">
        <v>5</v>
      </c>
      <c r="I9480">
        <v>2</v>
      </c>
      <c r="J9480" s="1">
        <v>41125</v>
      </c>
      <c r="K9480" t="s">
        <v>9128</v>
      </c>
      <c r="L9480" t="s">
        <v>9191</v>
      </c>
      <c r="M9480" t="s">
        <v>10436</v>
      </c>
      <c r="N9480" t="s">
        <v>8536</v>
      </c>
      <c r="O9480" t="s">
        <v>9113</v>
      </c>
      <c r="P9480" t="s">
        <v>8566</v>
      </c>
      <c r="Q9480">
        <v>60543</v>
      </c>
      <c r="R9480" t="s">
        <v>8551</v>
      </c>
      <c r="S9480" t="s">
        <v>8495</v>
      </c>
      <c r="T9480" t="s">
        <v>7736</v>
      </c>
    </row>
    <row r="9481" spans="1:20" x14ac:dyDescent="0.25">
      <c r="A9481" t="s">
        <v>7408</v>
      </c>
      <c r="B9481" s="2">
        <v>41889</v>
      </c>
      <c r="C9481" s="2">
        <v>41896</v>
      </c>
      <c r="D9481" t="s">
        <v>19</v>
      </c>
      <c r="E9481" t="s">
        <v>4976</v>
      </c>
      <c r="F9481" t="s">
        <v>2743</v>
      </c>
      <c r="G9481" s="1">
        <v>3828</v>
      </c>
      <c r="H9481">
        <v>3</v>
      </c>
      <c r="I9481">
        <v>8</v>
      </c>
      <c r="J9481" s="1">
        <v>-65076</v>
      </c>
      <c r="K9481" t="s">
        <v>9128</v>
      </c>
      <c r="L9481" t="s">
        <v>9142</v>
      </c>
      <c r="M9481" t="s">
        <v>10324</v>
      </c>
      <c r="N9481" t="s">
        <v>8536</v>
      </c>
      <c r="O9481" t="s">
        <v>9113</v>
      </c>
      <c r="P9481" t="s">
        <v>8566</v>
      </c>
      <c r="Q9481">
        <v>60543</v>
      </c>
      <c r="R9481" t="s">
        <v>8551</v>
      </c>
      <c r="S9481" t="s">
        <v>8495</v>
      </c>
      <c r="T9481" t="s">
        <v>7736</v>
      </c>
    </row>
    <row r="9482" spans="1:20" x14ac:dyDescent="0.25">
      <c r="A9482" t="s">
        <v>7408</v>
      </c>
      <c r="B9482" s="2">
        <v>41889</v>
      </c>
      <c r="C9482" s="2">
        <v>41896</v>
      </c>
      <c r="D9482" t="s">
        <v>19</v>
      </c>
      <c r="E9482" t="s">
        <v>4976</v>
      </c>
      <c r="F9482" t="s">
        <v>1163</v>
      </c>
      <c r="G9482" s="1">
        <v>30499</v>
      </c>
      <c r="H9482">
        <v>5</v>
      </c>
      <c r="I9482">
        <v>8</v>
      </c>
      <c r="J9482" s="1">
        <v>-5337325</v>
      </c>
      <c r="K9482" t="s">
        <v>9128</v>
      </c>
      <c r="L9482" t="s">
        <v>9142</v>
      </c>
      <c r="M9482" t="s">
        <v>9707</v>
      </c>
      <c r="N9482" t="s">
        <v>8536</v>
      </c>
      <c r="O9482" t="s">
        <v>9113</v>
      </c>
      <c r="P9482" t="s">
        <v>8566</v>
      </c>
      <c r="Q9482">
        <v>60543</v>
      </c>
      <c r="R9482" t="s">
        <v>8551</v>
      </c>
      <c r="S9482" t="s">
        <v>8495</v>
      </c>
      <c r="T9482" t="s">
        <v>7736</v>
      </c>
    </row>
    <row r="9483" spans="1:20" x14ac:dyDescent="0.25">
      <c r="A9483" t="s">
        <v>7409</v>
      </c>
      <c r="B9483" s="2">
        <v>43045</v>
      </c>
      <c r="C9483" s="2">
        <v>43051</v>
      </c>
      <c r="D9483" t="s">
        <v>19</v>
      </c>
      <c r="E9483" t="s">
        <v>3564</v>
      </c>
      <c r="F9483" t="s">
        <v>157</v>
      </c>
      <c r="G9483" s="1">
        <v>1816</v>
      </c>
      <c r="H9483">
        <v>2</v>
      </c>
      <c r="I9483">
        <v>2</v>
      </c>
      <c r="J9483" s="1">
        <v>1816</v>
      </c>
      <c r="K9483" t="s">
        <v>9128</v>
      </c>
      <c r="L9483" t="s">
        <v>9133</v>
      </c>
      <c r="M9483" t="s">
        <v>9215</v>
      </c>
      <c r="N9483" t="s">
        <v>8536</v>
      </c>
      <c r="O9483" t="s">
        <v>8633</v>
      </c>
      <c r="P9483" t="s">
        <v>8550</v>
      </c>
      <c r="Q9483">
        <v>75220</v>
      </c>
      <c r="R9483" t="s">
        <v>8551</v>
      </c>
      <c r="S9483" t="s">
        <v>8406</v>
      </c>
      <c r="T9483" t="s">
        <v>7736</v>
      </c>
    </row>
    <row r="9484" spans="1:20" x14ac:dyDescent="0.25">
      <c r="A9484" t="s">
        <v>7410</v>
      </c>
      <c r="B9484" s="2">
        <v>42175</v>
      </c>
      <c r="C9484" s="2">
        <v>42179</v>
      </c>
      <c r="D9484" t="s">
        <v>11</v>
      </c>
      <c r="E9484" t="s">
        <v>3057</v>
      </c>
      <c r="F9484" t="s">
        <v>1354</v>
      </c>
      <c r="G9484" s="1">
        <v>319984</v>
      </c>
      <c r="H9484">
        <v>2</v>
      </c>
      <c r="I9484">
        <v>2</v>
      </c>
      <c r="J9484" s="1">
        <v>919954</v>
      </c>
      <c r="K9484" t="s">
        <v>9139</v>
      </c>
      <c r="L9484" t="s">
        <v>9162</v>
      </c>
      <c r="M9484" t="s">
        <v>9789</v>
      </c>
      <c r="N9484" t="s">
        <v>8536</v>
      </c>
      <c r="O9484" t="s">
        <v>8559</v>
      </c>
      <c r="P9484" t="s">
        <v>8560</v>
      </c>
      <c r="Q9484">
        <v>19134</v>
      </c>
      <c r="R9484" t="s">
        <v>8561</v>
      </c>
      <c r="S9484" t="s">
        <v>8342</v>
      </c>
      <c r="T9484" t="s">
        <v>7744</v>
      </c>
    </row>
    <row r="9485" spans="1:20" x14ac:dyDescent="0.25">
      <c r="A9485" t="s">
        <v>7411</v>
      </c>
      <c r="B9485" s="2">
        <v>41842</v>
      </c>
      <c r="C9485" s="2">
        <v>41848</v>
      </c>
      <c r="D9485" t="s">
        <v>19</v>
      </c>
      <c r="E9485" t="s">
        <v>2025</v>
      </c>
      <c r="F9485" t="s">
        <v>696</v>
      </c>
      <c r="G9485" s="1">
        <v>1968</v>
      </c>
      <c r="H9485">
        <v>6</v>
      </c>
      <c r="I9485">
        <v>0</v>
      </c>
      <c r="J9485" s="1">
        <v>64944</v>
      </c>
      <c r="K9485" t="s">
        <v>9128</v>
      </c>
      <c r="L9485" t="s">
        <v>9137</v>
      </c>
      <c r="M9485" t="s">
        <v>9488</v>
      </c>
      <c r="N9485" t="s">
        <v>8536</v>
      </c>
      <c r="O9485" t="s">
        <v>8540</v>
      </c>
      <c r="P9485" t="s">
        <v>8541</v>
      </c>
      <c r="Q9485">
        <v>90008</v>
      </c>
      <c r="R9485" t="s">
        <v>8542</v>
      </c>
      <c r="S9485" t="s">
        <v>8175</v>
      </c>
      <c r="T9485" t="s">
        <v>7744</v>
      </c>
    </row>
    <row r="9486" spans="1:20" x14ac:dyDescent="0.25">
      <c r="A9486" t="s">
        <v>7412</v>
      </c>
      <c r="B9486" s="2">
        <v>42706</v>
      </c>
      <c r="C9486" s="2">
        <v>42708</v>
      </c>
      <c r="D9486" t="s">
        <v>11</v>
      </c>
      <c r="E9486" t="s">
        <v>2341</v>
      </c>
      <c r="F9486" t="s">
        <v>4743</v>
      </c>
      <c r="G9486" s="1">
        <v>781864</v>
      </c>
      <c r="H9486">
        <v>10</v>
      </c>
      <c r="I9486">
        <v>32</v>
      </c>
      <c r="J9486" s="1">
        <v>-137976</v>
      </c>
      <c r="K9486" t="s">
        <v>9123</v>
      </c>
      <c r="L9486" t="s">
        <v>9124</v>
      </c>
      <c r="M9486" t="s">
        <v>10790</v>
      </c>
      <c r="N9486" t="s">
        <v>8536</v>
      </c>
      <c r="O9486" t="s">
        <v>8563</v>
      </c>
      <c r="P9486" t="s">
        <v>8550</v>
      </c>
      <c r="Q9486">
        <v>77036</v>
      </c>
      <c r="R9486" t="s">
        <v>8551</v>
      </c>
      <c r="S9486" t="s">
        <v>8239</v>
      </c>
      <c r="T9486" t="s">
        <v>7738</v>
      </c>
    </row>
    <row r="9487" spans="1:20" x14ac:dyDescent="0.25">
      <c r="A9487" t="s">
        <v>7412</v>
      </c>
      <c r="B9487" s="2">
        <v>42706</v>
      </c>
      <c r="C9487" s="2">
        <v>42708</v>
      </c>
      <c r="D9487" t="s">
        <v>11</v>
      </c>
      <c r="E9487" t="s">
        <v>2341</v>
      </c>
      <c r="F9487" t="s">
        <v>2510</v>
      </c>
      <c r="G9487" s="1">
        <v>30816</v>
      </c>
      <c r="H9487">
        <v>9</v>
      </c>
      <c r="I9487">
        <v>2</v>
      </c>
      <c r="J9487" s="1">
        <v>963</v>
      </c>
      <c r="K9487" t="s">
        <v>9128</v>
      </c>
      <c r="L9487" t="s">
        <v>9148</v>
      </c>
      <c r="M9487" t="s">
        <v>10238</v>
      </c>
      <c r="N9487" t="s">
        <v>8536</v>
      </c>
      <c r="O9487" t="s">
        <v>8563</v>
      </c>
      <c r="P9487" t="s">
        <v>8550</v>
      </c>
      <c r="Q9487">
        <v>77036</v>
      </c>
      <c r="R9487" t="s">
        <v>8551</v>
      </c>
      <c r="S9487" t="s">
        <v>8239</v>
      </c>
      <c r="T9487" t="s">
        <v>7738</v>
      </c>
    </row>
    <row r="9488" spans="1:20" x14ac:dyDescent="0.25">
      <c r="A9488" t="s">
        <v>7413</v>
      </c>
      <c r="B9488" s="2">
        <v>43020</v>
      </c>
      <c r="C9488" s="2">
        <v>43020</v>
      </c>
      <c r="D9488" t="s">
        <v>654</v>
      </c>
      <c r="E9488" t="s">
        <v>759</v>
      </c>
      <c r="F9488" t="s">
        <v>1815</v>
      </c>
      <c r="G9488" s="1">
        <v>673344</v>
      </c>
      <c r="H9488">
        <v>3</v>
      </c>
      <c r="I9488">
        <v>3</v>
      </c>
      <c r="J9488" s="1">
        <v>-769536</v>
      </c>
      <c r="K9488" t="s">
        <v>9123</v>
      </c>
      <c r="L9488" t="s">
        <v>9131</v>
      </c>
      <c r="M9488" t="s">
        <v>9985</v>
      </c>
      <c r="N9488" t="s">
        <v>8536</v>
      </c>
      <c r="O9488" t="s">
        <v>8905</v>
      </c>
      <c r="P9488" t="s">
        <v>9087</v>
      </c>
      <c r="Q9488">
        <v>26003</v>
      </c>
      <c r="R9488" t="s">
        <v>8561</v>
      </c>
      <c r="S9488" t="s">
        <v>7911</v>
      </c>
      <c r="T9488" t="s">
        <v>7736</v>
      </c>
    </row>
    <row r="9489" spans="1:20" x14ac:dyDescent="0.25">
      <c r="A9489" t="s">
        <v>7414</v>
      </c>
      <c r="B9489" s="2">
        <v>43080</v>
      </c>
      <c r="C9489" s="2">
        <v>43082</v>
      </c>
      <c r="D9489" t="s">
        <v>79</v>
      </c>
      <c r="E9489" t="s">
        <v>1059</v>
      </c>
      <c r="F9489" t="s">
        <v>1800</v>
      </c>
      <c r="G9489" s="1">
        <v>654</v>
      </c>
      <c r="H9489">
        <v>3</v>
      </c>
      <c r="I9489">
        <v>0</v>
      </c>
      <c r="J9489" s="1">
        <v>21582</v>
      </c>
      <c r="K9489" t="s">
        <v>9128</v>
      </c>
      <c r="L9489" t="s">
        <v>9191</v>
      </c>
      <c r="M9489" t="s">
        <v>9976</v>
      </c>
      <c r="N9489" t="s">
        <v>8536</v>
      </c>
      <c r="O9489" t="s">
        <v>8849</v>
      </c>
      <c r="P9489" t="s">
        <v>8630</v>
      </c>
      <c r="Q9489">
        <v>7501</v>
      </c>
      <c r="R9489" t="s">
        <v>8561</v>
      </c>
      <c r="S9489" t="s">
        <v>7978</v>
      </c>
      <c r="T9489" t="s">
        <v>7738</v>
      </c>
    </row>
    <row r="9490" spans="1:20" x14ac:dyDescent="0.25">
      <c r="A9490" t="s">
        <v>7415</v>
      </c>
      <c r="B9490" s="2">
        <v>42278</v>
      </c>
      <c r="C9490" s="2">
        <v>42281</v>
      </c>
      <c r="D9490" t="s">
        <v>79</v>
      </c>
      <c r="E9490" t="s">
        <v>318</v>
      </c>
      <c r="F9490" t="s">
        <v>2512</v>
      </c>
      <c r="G9490" s="1">
        <v>5728</v>
      </c>
      <c r="H9490">
        <v>2</v>
      </c>
      <c r="I9490">
        <v>2</v>
      </c>
      <c r="J9490" s="1">
        <v>5012</v>
      </c>
      <c r="K9490" t="s">
        <v>9139</v>
      </c>
      <c r="L9490" t="s">
        <v>9140</v>
      </c>
      <c r="M9490" t="s">
        <v>10239</v>
      </c>
      <c r="N9490" t="s">
        <v>8536</v>
      </c>
      <c r="O9490" t="s">
        <v>8594</v>
      </c>
      <c r="P9490" t="s">
        <v>8595</v>
      </c>
      <c r="Q9490">
        <v>97206</v>
      </c>
      <c r="R9490" t="s">
        <v>8542</v>
      </c>
      <c r="S9490" t="s">
        <v>7813</v>
      </c>
      <c r="T9490" t="s">
        <v>7736</v>
      </c>
    </row>
    <row r="9491" spans="1:20" x14ac:dyDescent="0.25">
      <c r="A9491" t="s">
        <v>7416</v>
      </c>
      <c r="B9491" s="2">
        <v>42587</v>
      </c>
      <c r="C9491" s="2">
        <v>42593</v>
      </c>
      <c r="D9491" t="s">
        <v>19</v>
      </c>
      <c r="E9491" t="s">
        <v>4135</v>
      </c>
      <c r="F9491" t="s">
        <v>2946</v>
      </c>
      <c r="G9491" s="1">
        <v>19705</v>
      </c>
      <c r="H9491">
        <v>7</v>
      </c>
      <c r="I9491">
        <v>0</v>
      </c>
      <c r="J9491" s="1">
        <v>59115</v>
      </c>
      <c r="K9491" t="s">
        <v>9128</v>
      </c>
      <c r="L9491" t="s">
        <v>9137</v>
      </c>
      <c r="M9491" t="s">
        <v>10385</v>
      </c>
      <c r="N9491" t="s">
        <v>8536</v>
      </c>
      <c r="O9491" t="s">
        <v>8691</v>
      </c>
      <c r="P9491" t="s">
        <v>8588</v>
      </c>
      <c r="Q9491">
        <v>35810</v>
      </c>
      <c r="R9491" t="s">
        <v>8539</v>
      </c>
      <c r="S9491" t="s">
        <v>8454</v>
      </c>
      <c r="T9491" t="s">
        <v>7738</v>
      </c>
    </row>
    <row r="9492" spans="1:20" x14ac:dyDescent="0.25">
      <c r="A9492" t="s">
        <v>7417</v>
      </c>
      <c r="B9492" s="2">
        <v>42738</v>
      </c>
      <c r="C9492" s="2">
        <v>42742</v>
      </c>
      <c r="D9492" t="s">
        <v>19</v>
      </c>
      <c r="E9492" t="s">
        <v>896</v>
      </c>
      <c r="F9492" t="s">
        <v>772</v>
      </c>
      <c r="G9492" s="1">
        <v>2022272</v>
      </c>
      <c r="H9492">
        <v>8</v>
      </c>
      <c r="I9492">
        <v>2</v>
      </c>
      <c r="J9492" s="1">
        <v>6825168</v>
      </c>
      <c r="K9492" t="s">
        <v>9128</v>
      </c>
      <c r="L9492" t="s">
        <v>9142</v>
      </c>
      <c r="M9492" t="s">
        <v>9524</v>
      </c>
      <c r="N9492" t="s">
        <v>8536</v>
      </c>
      <c r="O9492" t="s">
        <v>8556</v>
      </c>
      <c r="P9492" t="s">
        <v>8541</v>
      </c>
      <c r="Q9492">
        <v>94110</v>
      </c>
      <c r="R9492" t="s">
        <v>8542</v>
      </c>
      <c r="S9492" t="s">
        <v>7938</v>
      </c>
      <c r="T9492" t="s">
        <v>7736</v>
      </c>
    </row>
    <row r="9493" spans="1:20" x14ac:dyDescent="0.25">
      <c r="A9493" t="s">
        <v>7417</v>
      </c>
      <c r="B9493" s="2">
        <v>42738</v>
      </c>
      <c r="C9493" s="2">
        <v>42742</v>
      </c>
      <c r="D9493" t="s">
        <v>19</v>
      </c>
      <c r="E9493" t="s">
        <v>896</v>
      </c>
      <c r="F9493" t="s">
        <v>2982</v>
      </c>
      <c r="G9493" s="1">
        <v>912</v>
      </c>
      <c r="H9493">
        <v>3</v>
      </c>
      <c r="I9493">
        <v>0</v>
      </c>
      <c r="J9493" s="1">
        <v>31008</v>
      </c>
      <c r="K9493" t="s">
        <v>9128</v>
      </c>
      <c r="L9493" t="s">
        <v>9137</v>
      </c>
      <c r="M9493" t="s">
        <v>10395</v>
      </c>
      <c r="N9493" t="s">
        <v>8536</v>
      </c>
      <c r="O9493" t="s">
        <v>8556</v>
      </c>
      <c r="P9493" t="s">
        <v>8541</v>
      </c>
      <c r="Q9493">
        <v>94110</v>
      </c>
      <c r="R9493" t="s">
        <v>8542</v>
      </c>
      <c r="S9493" t="s">
        <v>7938</v>
      </c>
      <c r="T9493" t="s">
        <v>7736</v>
      </c>
    </row>
    <row r="9494" spans="1:20" x14ac:dyDescent="0.25">
      <c r="A9494" t="s">
        <v>7418</v>
      </c>
      <c r="B9494" s="2">
        <v>43046</v>
      </c>
      <c r="C9494" s="2">
        <v>43046</v>
      </c>
      <c r="D9494" t="s">
        <v>654</v>
      </c>
      <c r="E9494" t="s">
        <v>3732</v>
      </c>
      <c r="F9494" t="s">
        <v>41</v>
      </c>
      <c r="G9494" s="1">
        <v>3816</v>
      </c>
      <c r="H9494">
        <v>9</v>
      </c>
      <c r="I9494">
        <v>0</v>
      </c>
      <c r="J9494" s="1">
        <v>1908</v>
      </c>
      <c r="K9494" t="s">
        <v>9128</v>
      </c>
      <c r="L9494" t="s">
        <v>9142</v>
      </c>
      <c r="M9494" t="s">
        <v>9152</v>
      </c>
      <c r="N9494" t="s">
        <v>8536</v>
      </c>
      <c r="O9494" t="s">
        <v>8850</v>
      </c>
      <c r="P9494" t="s">
        <v>8618</v>
      </c>
      <c r="Q9494">
        <v>73120</v>
      </c>
      <c r="R9494" t="s">
        <v>8551</v>
      </c>
      <c r="S9494" t="s">
        <v>8423</v>
      </c>
      <c r="T9494" t="s">
        <v>7736</v>
      </c>
    </row>
    <row r="9495" spans="1:20" x14ac:dyDescent="0.25">
      <c r="A9495" t="s">
        <v>7419</v>
      </c>
      <c r="B9495" s="2">
        <v>42372</v>
      </c>
      <c r="C9495" s="2">
        <v>42377</v>
      </c>
      <c r="D9495" t="s">
        <v>19</v>
      </c>
      <c r="E9495" t="s">
        <v>3318</v>
      </c>
      <c r="F9495" t="s">
        <v>688</v>
      </c>
      <c r="G9495" s="1">
        <v>159285</v>
      </c>
      <c r="H9495">
        <v>7</v>
      </c>
      <c r="I9495">
        <v>0</v>
      </c>
      <c r="J9495" s="1">
        <v>350427</v>
      </c>
      <c r="K9495" t="s">
        <v>9123</v>
      </c>
      <c r="L9495" t="s">
        <v>9131</v>
      </c>
      <c r="M9495" t="s">
        <v>9484</v>
      </c>
      <c r="N9495" t="s">
        <v>8536</v>
      </c>
      <c r="O9495" t="s">
        <v>8973</v>
      </c>
      <c r="P9495" t="s">
        <v>8618</v>
      </c>
      <c r="Q9495">
        <v>74012</v>
      </c>
      <c r="R9495" t="s">
        <v>8551</v>
      </c>
      <c r="S9495" t="s">
        <v>8373</v>
      </c>
      <c r="T9495" t="s">
        <v>7738</v>
      </c>
    </row>
    <row r="9496" spans="1:20" x14ac:dyDescent="0.25">
      <c r="A9496" t="s">
        <v>7419</v>
      </c>
      <c r="B9496" s="2">
        <v>42372</v>
      </c>
      <c r="C9496" s="2">
        <v>42377</v>
      </c>
      <c r="D9496" t="s">
        <v>19</v>
      </c>
      <c r="E9496" t="s">
        <v>3318</v>
      </c>
      <c r="F9496" t="s">
        <v>2145</v>
      </c>
      <c r="G9496" s="1">
        <v>1188</v>
      </c>
      <c r="H9496">
        <v>2</v>
      </c>
      <c r="I9496">
        <v>0</v>
      </c>
      <c r="J9496" s="1">
        <v>5346</v>
      </c>
      <c r="K9496" t="s">
        <v>9128</v>
      </c>
      <c r="L9496" t="s">
        <v>9142</v>
      </c>
      <c r="M9496" t="s">
        <v>9446</v>
      </c>
      <c r="N9496" t="s">
        <v>8536</v>
      </c>
      <c r="O9496" t="s">
        <v>8973</v>
      </c>
      <c r="P9496" t="s">
        <v>8618</v>
      </c>
      <c r="Q9496">
        <v>74012</v>
      </c>
      <c r="R9496" t="s">
        <v>8551</v>
      </c>
      <c r="S9496" t="s">
        <v>8373</v>
      </c>
      <c r="T9496" t="s">
        <v>7738</v>
      </c>
    </row>
    <row r="9497" spans="1:20" x14ac:dyDescent="0.25">
      <c r="A9497" t="s">
        <v>7420</v>
      </c>
      <c r="B9497" s="2">
        <v>42502</v>
      </c>
      <c r="C9497" s="2">
        <v>42506</v>
      </c>
      <c r="D9497" t="s">
        <v>19</v>
      </c>
      <c r="E9497" t="s">
        <v>4158</v>
      </c>
      <c r="F9497" t="s">
        <v>6430</v>
      </c>
      <c r="G9497" s="1">
        <v>1200</v>
      </c>
      <c r="H9497">
        <v>6</v>
      </c>
      <c r="I9497">
        <v>0</v>
      </c>
      <c r="J9497" s="1">
        <v>468</v>
      </c>
      <c r="K9497" t="s">
        <v>9139</v>
      </c>
      <c r="L9497" t="s">
        <v>9162</v>
      </c>
      <c r="M9497" t="s">
        <v>10923</v>
      </c>
      <c r="N9497" t="s">
        <v>8536</v>
      </c>
      <c r="O9497" t="s">
        <v>8712</v>
      </c>
      <c r="P9497" t="s">
        <v>8541</v>
      </c>
      <c r="Q9497">
        <v>92691</v>
      </c>
      <c r="R9497" t="s">
        <v>8542</v>
      </c>
      <c r="S9497" t="s">
        <v>8456</v>
      </c>
      <c r="T9497" t="s">
        <v>7736</v>
      </c>
    </row>
    <row r="9498" spans="1:20" x14ac:dyDescent="0.25">
      <c r="A9498" t="s">
        <v>7420</v>
      </c>
      <c r="B9498" s="2">
        <v>42502</v>
      </c>
      <c r="C9498" s="2">
        <v>42506</v>
      </c>
      <c r="D9498" t="s">
        <v>19</v>
      </c>
      <c r="E9498" t="s">
        <v>4158</v>
      </c>
      <c r="F9498" t="s">
        <v>3032</v>
      </c>
      <c r="G9498" s="1">
        <v>867</v>
      </c>
      <c r="H9498">
        <v>1</v>
      </c>
      <c r="I9498">
        <v>0</v>
      </c>
      <c r="J9498" s="1">
        <v>23409</v>
      </c>
      <c r="K9498" t="s">
        <v>9128</v>
      </c>
      <c r="L9498" t="s">
        <v>9144</v>
      </c>
      <c r="M9498" t="s">
        <v>9502</v>
      </c>
      <c r="N9498" t="s">
        <v>8536</v>
      </c>
      <c r="O9498" t="s">
        <v>8712</v>
      </c>
      <c r="P9498" t="s">
        <v>8541</v>
      </c>
      <c r="Q9498">
        <v>92691</v>
      </c>
      <c r="R9498" t="s">
        <v>8542</v>
      </c>
      <c r="S9498" t="s">
        <v>8456</v>
      </c>
      <c r="T9498" t="s">
        <v>7736</v>
      </c>
    </row>
    <row r="9499" spans="1:20" x14ac:dyDescent="0.25">
      <c r="A9499" t="s">
        <v>7421</v>
      </c>
      <c r="B9499" s="2">
        <v>43044</v>
      </c>
      <c r="C9499" s="2">
        <v>43046</v>
      </c>
      <c r="D9499" t="s">
        <v>79</v>
      </c>
      <c r="E9499" t="s">
        <v>631</v>
      </c>
      <c r="F9499" t="s">
        <v>513</v>
      </c>
      <c r="G9499" s="1">
        <v>441</v>
      </c>
      <c r="H9499">
        <v>1</v>
      </c>
      <c r="I9499">
        <v>0</v>
      </c>
      <c r="J9499" s="1">
        <v>20286</v>
      </c>
      <c r="K9499" t="s">
        <v>9128</v>
      </c>
      <c r="L9499" t="s">
        <v>9148</v>
      </c>
      <c r="M9499" t="s">
        <v>9391</v>
      </c>
      <c r="N9499" t="s">
        <v>8536</v>
      </c>
      <c r="O9499" t="s">
        <v>8968</v>
      </c>
      <c r="P9499" t="s">
        <v>8575</v>
      </c>
      <c r="Q9499">
        <v>46142</v>
      </c>
      <c r="R9499" t="s">
        <v>8551</v>
      </c>
      <c r="S9499" t="s">
        <v>7882</v>
      </c>
      <c r="T9499" t="s">
        <v>7744</v>
      </c>
    </row>
    <row r="9500" spans="1:20" x14ac:dyDescent="0.25">
      <c r="A9500" t="s">
        <v>7421</v>
      </c>
      <c r="B9500" s="2">
        <v>43044</v>
      </c>
      <c r="C9500" s="2">
        <v>43046</v>
      </c>
      <c r="D9500" t="s">
        <v>79</v>
      </c>
      <c r="E9500" t="s">
        <v>631</v>
      </c>
      <c r="F9500" t="s">
        <v>4579</v>
      </c>
      <c r="G9500" s="1">
        <v>16794</v>
      </c>
      <c r="H9500">
        <v>3</v>
      </c>
      <c r="I9500">
        <v>0</v>
      </c>
      <c r="J9500" s="1">
        <v>822906</v>
      </c>
      <c r="K9500" t="s">
        <v>9128</v>
      </c>
      <c r="L9500" t="s">
        <v>9148</v>
      </c>
      <c r="M9500" t="s">
        <v>9172</v>
      </c>
      <c r="N9500" t="s">
        <v>8536</v>
      </c>
      <c r="O9500" t="s">
        <v>8968</v>
      </c>
      <c r="P9500" t="s">
        <v>8575</v>
      </c>
      <c r="Q9500">
        <v>46142</v>
      </c>
      <c r="R9500" t="s">
        <v>8551</v>
      </c>
      <c r="S9500" t="s">
        <v>7882</v>
      </c>
      <c r="T9500" t="s">
        <v>7744</v>
      </c>
    </row>
    <row r="9501" spans="1:20" x14ac:dyDescent="0.25">
      <c r="A9501" t="s">
        <v>7421</v>
      </c>
      <c r="B9501" s="2">
        <v>43044</v>
      </c>
      <c r="C9501" s="2">
        <v>43046</v>
      </c>
      <c r="D9501" t="s">
        <v>79</v>
      </c>
      <c r="E9501" t="s">
        <v>631</v>
      </c>
      <c r="F9501" t="s">
        <v>2138</v>
      </c>
      <c r="G9501" s="1">
        <v>678</v>
      </c>
      <c r="H9501">
        <v>10</v>
      </c>
      <c r="I9501">
        <v>0</v>
      </c>
      <c r="J9501" s="1">
        <v>31188</v>
      </c>
      <c r="K9501" t="s">
        <v>9128</v>
      </c>
      <c r="L9501" t="s">
        <v>9148</v>
      </c>
      <c r="M9501" t="s">
        <v>10114</v>
      </c>
      <c r="N9501" t="s">
        <v>8536</v>
      </c>
      <c r="O9501" t="s">
        <v>8968</v>
      </c>
      <c r="P9501" t="s">
        <v>8575</v>
      </c>
      <c r="Q9501">
        <v>46142</v>
      </c>
      <c r="R9501" t="s">
        <v>8551</v>
      </c>
      <c r="S9501" t="s">
        <v>7882</v>
      </c>
      <c r="T9501" t="s">
        <v>7744</v>
      </c>
    </row>
    <row r="9502" spans="1:20" x14ac:dyDescent="0.25">
      <c r="A9502" t="s">
        <v>7422</v>
      </c>
      <c r="B9502" s="2">
        <v>42516</v>
      </c>
      <c r="C9502" s="2">
        <v>42520</v>
      </c>
      <c r="D9502" t="s">
        <v>19</v>
      </c>
      <c r="E9502" t="s">
        <v>3289</v>
      </c>
      <c r="F9502" t="s">
        <v>2477</v>
      </c>
      <c r="G9502" s="1">
        <v>2694</v>
      </c>
      <c r="H9502">
        <v>3</v>
      </c>
      <c r="I9502">
        <v>0</v>
      </c>
      <c r="J9502" s="1">
        <v>113148</v>
      </c>
      <c r="K9502" t="s">
        <v>9123</v>
      </c>
      <c r="L9502" t="s">
        <v>9135</v>
      </c>
      <c r="M9502" t="s">
        <v>10226</v>
      </c>
      <c r="N9502" t="s">
        <v>8536</v>
      </c>
      <c r="O9502" t="s">
        <v>8737</v>
      </c>
      <c r="P9502" t="s">
        <v>8553</v>
      </c>
      <c r="Q9502">
        <v>53209</v>
      </c>
      <c r="R9502" t="s">
        <v>8551</v>
      </c>
      <c r="S9502" t="s">
        <v>8370</v>
      </c>
      <c r="T9502" t="s">
        <v>7736</v>
      </c>
    </row>
    <row r="9503" spans="1:20" x14ac:dyDescent="0.25">
      <c r="A9503" t="s">
        <v>7423</v>
      </c>
      <c r="B9503" s="2">
        <v>42328</v>
      </c>
      <c r="C9503" s="2">
        <v>42332</v>
      </c>
      <c r="D9503" t="s">
        <v>19</v>
      </c>
      <c r="E9503" t="s">
        <v>3076</v>
      </c>
      <c r="F9503" t="s">
        <v>3547</v>
      </c>
      <c r="G9503" s="1">
        <v>3204</v>
      </c>
      <c r="H9503">
        <v>3</v>
      </c>
      <c r="I9503">
        <v>0</v>
      </c>
      <c r="J9503" s="1">
        <v>801</v>
      </c>
      <c r="K9503" t="s">
        <v>9123</v>
      </c>
      <c r="L9503" t="s">
        <v>9135</v>
      </c>
      <c r="M9503" t="s">
        <v>10556</v>
      </c>
      <c r="N9503" t="s">
        <v>8536</v>
      </c>
      <c r="O9503" t="s">
        <v>8556</v>
      </c>
      <c r="P9503" t="s">
        <v>8541</v>
      </c>
      <c r="Q9503">
        <v>94109</v>
      </c>
      <c r="R9503" t="s">
        <v>8542</v>
      </c>
      <c r="S9503" t="s">
        <v>8346</v>
      </c>
      <c r="T9503" t="s">
        <v>7736</v>
      </c>
    </row>
    <row r="9504" spans="1:20" x14ac:dyDescent="0.25">
      <c r="A9504" t="s">
        <v>7424</v>
      </c>
      <c r="B9504" s="2">
        <v>42482</v>
      </c>
      <c r="C9504" s="2">
        <v>42489</v>
      </c>
      <c r="D9504" t="s">
        <v>19</v>
      </c>
      <c r="E9504" t="s">
        <v>2148</v>
      </c>
      <c r="F9504" t="s">
        <v>5233</v>
      </c>
      <c r="G9504" s="1">
        <v>3213</v>
      </c>
      <c r="H9504">
        <v>9</v>
      </c>
      <c r="I9504">
        <v>0</v>
      </c>
      <c r="J9504" s="1">
        <v>83538</v>
      </c>
      <c r="K9504" t="s">
        <v>9128</v>
      </c>
      <c r="L9504" t="s">
        <v>9137</v>
      </c>
      <c r="M9504" t="s">
        <v>10844</v>
      </c>
      <c r="N9504" t="s">
        <v>8536</v>
      </c>
      <c r="O9504" t="s">
        <v>8997</v>
      </c>
      <c r="P9504" t="s">
        <v>8577</v>
      </c>
      <c r="Q9504">
        <v>13440</v>
      </c>
      <c r="R9504" t="s">
        <v>8561</v>
      </c>
      <c r="S9504" t="s">
        <v>8200</v>
      </c>
      <c r="T9504" t="s">
        <v>7736</v>
      </c>
    </row>
    <row r="9505" spans="1:20" x14ac:dyDescent="0.25">
      <c r="A9505" t="s">
        <v>7424</v>
      </c>
      <c r="B9505" s="2">
        <v>42482</v>
      </c>
      <c r="C9505" s="2">
        <v>42489</v>
      </c>
      <c r="D9505" t="s">
        <v>19</v>
      </c>
      <c r="E9505" t="s">
        <v>2148</v>
      </c>
      <c r="F9505" t="s">
        <v>1350</v>
      </c>
      <c r="G9505" s="1">
        <v>288</v>
      </c>
      <c r="H9505">
        <v>1</v>
      </c>
      <c r="I9505">
        <v>0</v>
      </c>
      <c r="J9505" s="1">
        <v>8064</v>
      </c>
      <c r="K9505" t="s">
        <v>9128</v>
      </c>
      <c r="L9505" t="s">
        <v>9137</v>
      </c>
      <c r="M9505" t="s">
        <v>9787</v>
      </c>
      <c r="N9505" t="s">
        <v>8536</v>
      </c>
      <c r="O9505" t="s">
        <v>8997</v>
      </c>
      <c r="P9505" t="s">
        <v>8577</v>
      </c>
      <c r="Q9505">
        <v>13440</v>
      </c>
      <c r="R9505" t="s">
        <v>8561</v>
      </c>
      <c r="S9505" t="s">
        <v>8200</v>
      </c>
      <c r="T9505" t="s">
        <v>7736</v>
      </c>
    </row>
    <row r="9506" spans="1:20" x14ac:dyDescent="0.25">
      <c r="A9506" t="s">
        <v>7425</v>
      </c>
      <c r="B9506" s="2">
        <v>42657</v>
      </c>
      <c r="C9506" s="2">
        <v>42661</v>
      </c>
      <c r="D9506" t="s">
        <v>19</v>
      </c>
      <c r="E9506" t="s">
        <v>2150</v>
      </c>
      <c r="F9506" t="s">
        <v>6050</v>
      </c>
      <c r="G9506" s="1">
        <v>109193</v>
      </c>
      <c r="H9506">
        <v>7</v>
      </c>
      <c r="I9506">
        <v>0</v>
      </c>
      <c r="J9506" s="1">
        <v>2729825</v>
      </c>
      <c r="K9506" t="s">
        <v>9139</v>
      </c>
      <c r="L9506" t="s">
        <v>9140</v>
      </c>
      <c r="M9506" t="s">
        <v>10908</v>
      </c>
      <c r="N9506" t="s">
        <v>8536</v>
      </c>
      <c r="O9506" t="s">
        <v>8576</v>
      </c>
      <c r="P9506" t="s">
        <v>8577</v>
      </c>
      <c r="Q9506">
        <v>10009</v>
      </c>
      <c r="R9506" t="s">
        <v>8561</v>
      </c>
      <c r="S9506" t="s">
        <v>8201</v>
      </c>
      <c r="T9506" t="s">
        <v>7738</v>
      </c>
    </row>
    <row r="9507" spans="1:20" x14ac:dyDescent="0.25">
      <c r="A9507" t="s">
        <v>7425</v>
      </c>
      <c r="B9507" s="2">
        <v>42657</v>
      </c>
      <c r="C9507" s="2">
        <v>42661</v>
      </c>
      <c r="D9507" t="s">
        <v>19</v>
      </c>
      <c r="E9507" t="s">
        <v>2150</v>
      </c>
      <c r="F9507" t="s">
        <v>632</v>
      </c>
      <c r="G9507" s="1">
        <v>11196</v>
      </c>
      <c r="H9507">
        <v>2</v>
      </c>
      <c r="I9507">
        <v>0</v>
      </c>
      <c r="J9507" s="1">
        <v>548604</v>
      </c>
      <c r="K9507" t="s">
        <v>9128</v>
      </c>
      <c r="L9507" t="s">
        <v>9148</v>
      </c>
      <c r="M9507" t="s">
        <v>9456</v>
      </c>
      <c r="N9507" t="s">
        <v>8536</v>
      </c>
      <c r="O9507" t="s">
        <v>8576</v>
      </c>
      <c r="P9507" t="s">
        <v>8577</v>
      </c>
      <c r="Q9507">
        <v>10009</v>
      </c>
      <c r="R9507" t="s">
        <v>8561</v>
      </c>
      <c r="S9507" t="s">
        <v>8201</v>
      </c>
      <c r="T9507" t="s">
        <v>7738</v>
      </c>
    </row>
    <row r="9508" spans="1:20" x14ac:dyDescent="0.25">
      <c r="A9508" t="s">
        <v>7426</v>
      </c>
      <c r="B9508" s="2">
        <v>41734</v>
      </c>
      <c r="C9508" s="2">
        <v>41736</v>
      </c>
      <c r="D9508" t="s">
        <v>11</v>
      </c>
      <c r="E9508" t="s">
        <v>321</v>
      </c>
      <c r="F9508" t="s">
        <v>1748</v>
      </c>
      <c r="G9508" s="1">
        <v>267</v>
      </c>
      <c r="H9508">
        <v>2</v>
      </c>
      <c r="I9508">
        <v>0</v>
      </c>
      <c r="J9508" s="1">
        <v>7476</v>
      </c>
      <c r="K9508" t="s">
        <v>9128</v>
      </c>
      <c r="L9508" t="s">
        <v>9137</v>
      </c>
      <c r="M9508" t="s">
        <v>9951</v>
      </c>
      <c r="N9508" t="s">
        <v>8536</v>
      </c>
      <c r="O9508" t="s">
        <v>8949</v>
      </c>
      <c r="P9508" t="s">
        <v>8571</v>
      </c>
      <c r="Q9508">
        <v>48127</v>
      </c>
      <c r="R9508" t="s">
        <v>8551</v>
      </c>
      <c r="S9508" t="s">
        <v>7814</v>
      </c>
      <c r="T9508" t="s">
        <v>7736</v>
      </c>
    </row>
    <row r="9509" spans="1:20" x14ac:dyDescent="0.25">
      <c r="A9509" t="s">
        <v>7426</v>
      </c>
      <c r="B9509" s="2">
        <v>41734</v>
      </c>
      <c r="C9509" s="2">
        <v>41736</v>
      </c>
      <c r="D9509" t="s">
        <v>11</v>
      </c>
      <c r="E9509" t="s">
        <v>321</v>
      </c>
      <c r="F9509" t="s">
        <v>2815</v>
      </c>
      <c r="G9509" s="1">
        <v>402</v>
      </c>
      <c r="H9509">
        <v>5</v>
      </c>
      <c r="I9509">
        <v>0</v>
      </c>
      <c r="J9509" s="1">
        <v>1809</v>
      </c>
      <c r="K9509" t="s">
        <v>9128</v>
      </c>
      <c r="L9509" t="s">
        <v>9142</v>
      </c>
      <c r="M9509" t="s">
        <v>10348</v>
      </c>
      <c r="N9509" t="s">
        <v>8536</v>
      </c>
      <c r="O9509" t="s">
        <v>8949</v>
      </c>
      <c r="P9509" t="s">
        <v>8571</v>
      </c>
      <c r="Q9509">
        <v>48127</v>
      </c>
      <c r="R9509" t="s">
        <v>8551</v>
      </c>
      <c r="S9509" t="s">
        <v>7814</v>
      </c>
      <c r="T9509" t="s">
        <v>7736</v>
      </c>
    </row>
    <row r="9510" spans="1:20" x14ac:dyDescent="0.25">
      <c r="A9510" t="s">
        <v>7426</v>
      </c>
      <c r="B9510" s="2">
        <v>41734</v>
      </c>
      <c r="C9510" s="2">
        <v>41736</v>
      </c>
      <c r="D9510" t="s">
        <v>11</v>
      </c>
      <c r="E9510" t="s">
        <v>321</v>
      </c>
      <c r="F9510" t="s">
        <v>381</v>
      </c>
      <c r="G9510" s="1">
        <v>1389</v>
      </c>
      <c r="H9510">
        <v>3</v>
      </c>
      <c r="I9510">
        <v>0</v>
      </c>
      <c r="J9510" s="1">
        <v>45837</v>
      </c>
      <c r="K9510" t="s">
        <v>9128</v>
      </c>
      <c r="L9510" t="s">
        <v>9137</v>
      </c>
      <c r="M9510" t="s">
        <v>9324</v>
      </c>
      <c r="N9510" t="s">
        <v>8536</v>
      </c>
      <c r="O9510" t="s">
        <v>8949</v>
      </c>
      <c r="P9510" t="s">
        <v>8571</v>
      </c>
      <c r="Q9510">
        <v>48127</v>
      </c>
      <c r="R9510" t="s">
        <v>8551</v>
      </c>
      <c r="S9510" t="s">
        <v>7814</v>
      </c>
      <c r="T9510" t="s">
        <v>7736</v>
      </c>
    </row>
    <row r="9511" spans="1:20" x14ac:dyDescent="0.25">
      <c r="A9511" t="s">
        <v>7426</v>
      </c>
      <c r="B9511" s="2">
        <v>41734</v>
      </c>
      <c r="C9511" s="2">
        <v>41736</v>
      </c>
      <c r="D9511" t="s">
        <v>11</v>
      </c>
      <c r="E9511" t="s">
        <v>321</v>
      </c>
      <c r="F9511" t="s">
        <v>330</v>
      </c>
      <c r="G9511" s="1">
        <v>68982</v>
      </c>
      <c r="H9511">
        <v>6</v>
      </c>
      <c r="I9511">
        <v>0</v>
      </c>
      <c r="J9511" s="1">
        <v>206946</v>
      </c>
      <c r="K9511" t="s">
        <v>9128</v>
      </c>
      <c r="L9511" t="s">
        <v>9133</v>
      </c>
      <c r="M9511" t="s">
        <v>9298</v>
      </c>
      <c r="N9511" t="s">
        <v>8536</v>
      </c>
      <c r="O9511" t="s">
        <v>8949</v>
      </c>
      <c r="P9511" t="s">
        <v>8571</v>
      </c>
      <c r="Q9511">
        <v>48127</v>
      </c>
      <c r="R9511" t="s">
        <v>8551</v>
      </c>
      <c r="S9511" t="s">
        <v>7814</v>
      </c>
      <c r="T9511" t="s">
        <v>7736</v>
      </c>
    </row>
    <row r="9512" spans="1:20" x14ac:dyDescent="0.25">
      <c r="A9512" t="s">
        <v>7427</v>
      </c>
      <c r="B9512" s="2">
        <v>42588</v>
      </c>
      <c r="C9512" s="2">
        <v>42593</v>
      </c>
      <c r="D9512" t="s">
        <v>19</v>
      </c>
      <c r="E9512" t="s">
        <v>960</v>
      </c>
      <c r="F9512" t="s">
        <v>639</v>
      </c>
      <c r="G9512" s="1">
        <v>3834</v>
      </c>
      <c r="H9512">
        <v>9</v>
      </c>
      <c r="I9512">
        <v>0</v>
      </c>
      <c r="J9512" s="1">
        <v>157194</v>
      </c>
      <c r="K9512" t="s">
        <v>9128</v>
      </c>
      <c r="L9512" t="s">
        <v>9137</v>
      </c>
      <c r="M9512" t="s">
        <v>9461</v>
      </c>
      <c r="N9512" t="s">
        <v>8536</v>
      </c>
      <c r="O9512" t="s">
        <v>8576</v>
      </c>
      <c r="P9512" t="s">
        <v>8577</v>
      </c>
      <c r="Q9512">
        <v>10024</v>
      </c>
      <c r="R9512" t="s">
        <v>8561</v>
      </c>
      <c r="S9512" t="s">
        <v>7953</v>
      </c>
      <c r="T9512" t="s">
        <v>7736</v>
      </c>
    </row>
    <row r="9513" spans="1:20" x14ac:dyDescent="0.25">
      <c r="A9513" t="s">
        <v>7428</v>
      </c>
      <c r="B9513" s="2">
        <v>41987</v>
      </c>
      <c r="C9513" s="2">
        <v>41989</v>
      </c>
      <c r="D9513" t="s">
        <v>79</v>
      </c>
      <c r="E9513" t="s">
        <v>3757</v>
      </c>
      <c r="F9513" t="s">
        <v>2421</v>
      </c>
      <c r="G9513" s="1">
        <v>9264</v>
      </c>
      <c r="H9513">
        <v>3</v>
      </c>
      <c r="I9513">
        <v>8</v>
      </c>
      <c r="J9513" s="1">
        <v>-13896</v>
      </c>
      <c r="K9513" t="s">
        <v>9128</v>
      </c>
      <c r="L9513" t="s">
        <v>9142</v>
      </c>
      <c r="M9513" t="s">
        <v>10210</v>
      </c>
      <c r="N9513" t="s">
        <v>8536</v>
      </c>
      <c r="O9513" t="s">
        <v>8579</v>
      </c>
      <c r="P9513" t="s">
        <v>8566</v>
      </c>
      <c r="Q9513">
        <v>60623</v>
      </c>
      <c r="R9513" t="s">
        <v>8551</v>
      </c>
      <c r="S9513" t="s">
        <v>8426</v>
      </c>
      <c r="T9513" t="s">
        <v>7738</v>
      </c>
    </row>
    <row r="9514" spans="1:20" x14ac:dyDescent="0.25">
      <c r="A9514" t="s">
        <v>7429</v>
      </c>
      <c r="B9514" s="2">
        <v>42885</v>
      </c>
      <c r="C9514" s="2">
        <v>42889</v>
      </c>
      <c r="D9514" t="s">
        <v>11</v>
      </c>
      <c r="E9514" t="s">
        <v>1890</v>
      </c>
      <c r="F9514" t="s">
        <v>1679</v>
      </c>
      <c r="G9514" s="1">
        <v>2046664</v>
      </c>
      <c r="H9514">
        <v>1</v>
      </c>
      <c r="I9514">
        <v>32</v>
      </c>
      <c r="J9514" s="1">
        <v>-60196</v>
      </c>
      <c r="K9514" t="s">
        <v>9123</v>
      </c>
      <c r="L9514" t="s">
        <v>9124</v>
      </c>
      <c r="M9514" t="s">
        <v>9924</v>
      </c>
      <c r="N9514" t="s">
        <v>8536</v>
      </c>
      <c r="O9514" t="s">
        <v>8633</v>
      </c>
      <c r="P9514" t="s">
        <v>8550</v>
      </c>
      <c r="Q9514">
        <v>75217</v>
      </c>
      <c r="R9514" t="s">
        <v>8551</v>
      </c>
      <c r="S9514" t="s">
        <v>8147</v>
      </c>
      <c r="T9514" t="s">
        <v>7736</v>
      </c>
    </row>
    <row r="9515" spans="1:20" x14ac:dyDescent="0.25">
      <c r="A9515" t="s">
        <v>7430</v>
      </c>
      <c r="B9515" s="2">
        <v>42657</v>
      </c>
      <c r="C9515" s="2">
        <v>42662</v>
      </c>
      <c r="D9515" t="s">
        <v>19</v>
      </c>
      <c r="E9515" t="s">
        <v>3393</v>
      </c>
      <c r="F9515" t="s">
        <v>1621</v>
      </c>
      <c r="G9515" s="1">
        <v>164975</v>
      </c>
      <c r="H9515">
        <v>5</v>
      </c>
      <c r="I9515">
        <v>0</v>
      </c>
      <c r="J9515" s="1">
        <v>5444175</v>
      </c>
      <c r="K9515" t="s">
        <v>9139</v>
      </c>
      <c r="L9515" t="s">
        <v>9162</v>
      </c>
      <c r="M9515" t="s">
        <v>9900</v>
      </c>
      <c r="N9515" t="s">
        <v>8536</v>
      </c>
      <c r="O9515" t="s">
        <v>8814</v>
      </c>
      <c r="P9515" t="s">
        <v>8553</v>
      </c>
      <c r="Q9515">
        <v>54915</v>
      </c>
      <c r="R9515" t="s">
        <v>8551</v>
      </c>
      <c r="S9515" t="s">
        <v>8386</v>
      </c>
      <c r="T9515" t="s">
        <v>7736</v>
      </c>
    </row>
    <row r="9516" spans="1:20" x14ac:dyDescent="0.25">
      <c r="A9516" t="s">
        <v>7431</v>
      </c>
      <c r="B9516" s="2">
        <v>41712</v>
      </c>
      <c r="C9516" s="2">
        <v>41716</v>
      </c>
      <c r="D9516" t="s">
        <v>19</v>
      </c>
      <c r="E9516" t="s">
        <v>4494</v>
      </c>
      <c r="F9516" t="s">
        <v>1329</v>
      </c>
      <c r="G9516" s="1">
        <v>91056</v>
      </c>
      <c r="H9516">
        <v>6</v>
      </c>
      <c r="I9516">
        <v>2</v>
      </c>
      <c r="J9516" s="1">
        <v>318696</v>
      </c>
      <c r="K9516" t="s">
        <v>9128</v>
      </c>
      <c r="L9516" t="s">
        <v>9148</v>
      </c>
      <c r="M9516" t="s">
        <v>9778</v>
      </c>
      <c r="N9516" t="s">
        <v>8536</v>
      </c>
      <c r="O9516" t="s">
        <v>8685</v>
      </c>
      <c r="P9516" t="s">
        <v>8544</v>
      </c>
      <c r="Q9516">
        <v>32216</v>
      </c>
      <c r="R9516" t="s">
        <v>8539</v>
      </c>
      <c r="S9516" t="s">
        <v>8477</v>
      </c>
      <c r="T9516" t="s">
        <v>7744</v>
      </c>
    </row>
    <row r="9517" spans="1:20" x14ac:dyDescent="0.25">
      <c r="A9517" t="s">
        <v>7432</v>
      </c>
      <c r="B9517" s="2">
        <v>41687</v>
      </c>
      <c r="C9517" s="2">
        <v>41694</v>
      </c>
      <c r="D9517" t="s">
        <v>19</v>
      </c>
      <c r="E9517" t="s">
        <v>471</v>
      </c>
      <c r="F9517" t="s">
        <v>2619</v>
      </c>
      <c r="G9517" s="1">
        <v>54208</v>
      </c>
      <c r="H9517">
        <v>14</v>
      </c>
      <c r="I9517">
        <v>2</v>
      </c>
      <c r="J9517" s="1">
        <v>88088</v>
      </c>
      <c r="K9517" t="s">
        <v>9128</v>
      </c>
      <c r="L9517" t="s">
        <v>9137</v>
      </c>
      <c r="M9517" t="s">
        <v>9909</v>
      </c>
      <c r="N9517" t="s">
        <v>8536</v>
      </c>
      <c r="O9517" t="s">
        <v>8579</v>
      </c>
      <c r="P9517" t="s">
        <v>8566</v>
      </c>
      <c r="Q9517">
        <v>60653</v>
      </c>
      <c r="R9517" t="s">
        <v>8551</v>
      </c>
      <c r="S9517" t="s">
        <v>7849</v>
      </c>
      <c r="T9517" t="s">
        <v>7736</v>
      </c>
    </row>
    <row r="9518" spans="1:20" x14ac:dyDescent="0.25">
      <c r="A9518" t="s">
        <v>7433</v>
      </c>
      <c r="B9518" s="2">
        <v>42240</v>
      </c>
      <c r="C9518" s="2">
        <v>42242</v>
      </c>
      <c r="D9518" t="s">
        <v>11</v>
      </c>
      <c r="E9518" t="s">
        <v>1724</v>
      </c>
      <c r="F9518" t="s">
        <v>2872</v>
      </c>
      <c r="G9518" s="1">
        <v>26982</v>
      </c>
      <c r="H9518">
        <v>3</v>
      </c>
      <c r="I9518">
        <v>4</v>
      </c>
      <c r="J9518" s="1">
        <v>40473</v>
      </c>
      <c r="K9518" t="s">
        <v>9139</v>
      </c>
      <c r="L9518" t="s">
        <v>9140</v>
      </c>
      <c r="M9518" t="s">
        <v>10366</v>
      </c>
      <c r="N9518" t="s">
        <v>8536</v>
      </c>
      <c r="O9518" t="s">
        <v>8838</v>
      </c>
      <c r="P9518" t="s">
        <v>8604</v>
      </c>
      <c r="Q9518">
        <v>43402</v>
      </c>
      <c r="R9518" t="s">
        <v>8561</v>
      </c>
      <c r="S9518" t="s">
        <v>8122</v>
      </c>
      <c r="T9518" t="s">
        <v>7736</v>
      </c>
    </row>
    <row r="9519" spans="1:20" x14ac:dyDescent="0.25">
      <c r="A9519" t="s">
        <v>7433</v>
      </c>
      <c r="B9519" s="2">
        <v>42240</v>
      </c>
      <c r="C9519" s="2">
        <v>42242</v>
      </c>
      <c r="D9519" t="s">
        <v>11</v>
      </c>
      <c r="E9519" t="s">
        <v>1724</v>
      </c>
      <c r="F9519" t="s">
        <v>2695</v>
      </c>
      <c r="G9519" s="1">
        <v>6912</v>
      </c>
      <c r="H9519">
        <v>3</v>
      </c>
      <c r="I9519">
        <v>2</v>
      </c>
      <c r="J9519" s="1">
        <v>25056</v>
      </c>
      <c r="K9519" t="s">
        <v>9128</v>
      </c>
      <c r="L9519" t="s">
        <v>9129</v>
      </c>
      <c r="M9519" t="s">
        <v>10305</v>
      </c>
      <c r="N9519" t="s">
        <v>8536</v>
      </c>
      <c r="O9519" t="s">
        <v>8838</v>
      </c>
      <c r="P9519" t="s">
        <v>8604</v>
      </c>
      <c r="Q9519">
        <v>43402</v>
      </c>
      <c r="R9519" t="s">
        <v>8561</v>
      </c>
      <c r="S9519" t="s">
        <v>8122</v>
      </c>
      <c r="T9519" t="s">
        <v>7736</v>
      </c>
    </row>
    <row r="9520" spans="1:20" x14ac:dyDescent="0.25">
      <c r="A9520" t="s">
        <v>7433</v>
      </c>
      <c r="B9520" s="2">
        <v>42240</v>
      </c>
      <c r="C9520" s="2">
        <v>42242</v>
      </c>
      <c r="D9520" t="s">
        <v>11</v>
      </c>
      <c r="E9520" t="s">
        <v>1724</v>
      </c>
      <c r="F9520" t="s">
        <v>506</v>
      </c>
      <c r="G9520" s="1">
        <v>435504</v>
      </c>
      <c r="H9520">
        <v>3</v>
      </c>
      <c r="I9520">
        <v>2</v>
      </c>
      <c r="J9520" s="1">
        <v>489942</v>
      </c>
      <c r="K9520" t="s">
        <v>9128</v>
      </c>
      <c r="L9520" t="s">
        <v>9133</v>
      </c>
      <c r="M9520" t="s">
        <v>9387</v>
      </c>
      <c r="N9520" t="s">
        <v>8536</v>
      </c>
      <c r="O9520" t="s">
        <v>8838</v>
      </c>
      <c r="P9520" t="s">
        <v>8604</v>
      </c>
      <c r="Q9520">
        <v>43402</v>
      </c>
      <c r="R9520" t="s">
        <v>8561</v>
      </c>
      <c r="S9520" t="s">
        <v>8122</v>
      </c>
      <c r="T9520" t="s">
        <v>7736</v>
      </c>
    </row>
    <row r="9521" spans="1:20" x14ac:dyDescent="0.25">
      <c r="A9521" t="s">
        <v>7434</v>
      </c>
      <c r="B9521" s="2">
        <v>42863</v>
      </c>
      <c r="C9521" s="2">
        <v>42867</v>
      </c>
      <c r="D9521" t="s">
        <v>11</v>
      </c>
      <c r="E9521" t="s">
        <v>2419</v>
      </c>
      <c r="F9521" t="s">
        <v>2935</v>
      </c>
      <c r="G9521" s="1">
        <v>8108</v>
      </c>
      <c r="H9521">
        <v>4</v>
      </c>
      <c r="I9521">
        <v>0</v>
      </c>
      <c r="J9521" s="1">
        <v>227024</v>
      </c>
      <c r="K9521" t="s">
        <v>9128</v>
      </c>
      <c r="L9521" t="s">
        <v>9144</v>
      </c>
      <c r="M9521" t="s">
        <v>10382</v>
      </c>
      <c r="N9521" t="s">
        <v>8536</v>
      </c>
      <c r="O9521" t="s">
        <v>8556</v>
      </c>
      <c r="P9521" t="s">
        <v>8541</v>
      </c>
      <c r="Q9521">
        <v>94110</v>
      </c>
      <c r="R9521" t="s">
        <v>8542</v>
      </c>
      <c r="S9521" t="s">
        <v>8252</v>
      </c>
      <c r="T9521" t="s">
        <v>7736</v>
      </c>
    </row>
    <row r="9522" spans="1:20" x14ac:dyDescent="0.25">
      <c r="A9522" t="s">
        <v>7435</v>
      </c>
      <c r="B9522" s="2">
        <v>42404</v>
      </c>
      <c r="C9522" s="2">
        <v>42409</v>
      </c>
      <c r="D9522" t="s">
        <v>19</v>
      </c>
      <c r="E9522" t="s">
        <v>341</v>
      </c>
      <c r="F9522" t="s">
        <v>502</v>
      </c>
      <c r="G9522" s="1">
        <v>9302</v>
      </c>
      <c r="H9522">
        <v>2</v>
      </c>
      <c r="I9522">
        <v>0</v>
      </c>
      <c r="J9522" s="1">
        <v>37208</v>
      </c>
      <c r="K9522" t="s">
        <v>9128</v>
      </c>
      <c r="L9522" t="s">
        <v>9133</v>
      </c>
      <c r="M9522" t="s">
        <v>9385</v>
      </c>
      <c r="N9522" t="s">
        <v>8536</v>
      </c>
      <c r="O9522" t="s">
        <v>8540</v>
      </c>
      <c r="P9522" t="s">
        <v>8541</v>
      </c>
      <c r="Q9522">
        <v>90049</v>
      </c>
      <c r="R9522" t="s">
        <v>8542</v>
      </c>
      <c r="S9522" t="s">
        <v>7818</v>
      </c>
      <c r="T9522" t="s">
        <v>7738</v>
      </c>
    </row>
    <row r="9523" spans="1:20" x14ac:dyDescent="0.25">
      <c r="A9523" t="s">
        <v>7436</v>
      </c>
      <c r="B9523" s="2">
        <v>41992</v>
      </c>
      <c r="C9523" s="2">
        <v>41998</v>
      </c>
      <c r="D9523" t="s">
        <v>19</v>
      </c>
      <c r="E9523" t="s">
        <v>3128</v>
      </c>
      <c r="F9523" t="s">
        <v>7437</v>
      </c>
      <c r="G9523" s="1">
        <v>323976</v>
      </c>
      <c r="H9523">
        <v>3</v>
      </c>
      <c r="I9523">
        <v>2</v>
      </c>
      <c r="J9523" s="1">
        <v>364473</v>
      </c>
      <c r="K9523" t="s">
        <v>9139</v>
      </c>
      <c r="L9523" t="s">
        <v>9140</v>
      </c>
      <c r="M9523" t="s">
        <v>10956</v>
      </c>
      <c r="N9523" t="s">
        <v>8536</v>
      </c>
      <c r="O9523" t="s">
        <v>8579</v>
      </c>
      <c r="P9523" t="s">
        <v>8566</v>
      </c>
      <c r="Q9523">
        <v>60623</v>
      </c>
      <c r="R9523" t="s">
        <v>8551</v>
      </c>
      <c r="S9523" t="s">
        <v>8349</v>
      </c>
      <c r="T9523" t="s">
        <v>7736</v>
      </c>
    </row>
    <row r="9524" spans="1:20" x14ac:dyDescent="0.25">
      <c r="A9524" t="s">
        <v>7436</v>
      </c>
      <c r="B9524" s="2">
        <v>41992</v>
      </c>
      <c r="C9524" s="2">
        <v>41998</v>
      </c>
      <c r="D9524" t="s">
        <v>19</v>
      </c>
      <c r="E9524" t="s">
        <v>3128</v>
      </c>
      <c r="F9524" t="s">
        <v>5956</v>
      </c>
      <c r="G9524" s="1">
        <v>15552</v>
      </c>
      <c r="H9524">
        <v>3</v>
      </c>
      <c r="I9524">
        <v>2</v>
      </c>
      <c r="J9524" s="1">
        <v>54432</v>
      </c>
      <c r="K9524" t="s">
        <v>9128</v>
      </c>
      <c r="L9524" t="s">
        <v>9148</v>
      </c>
      <c r="M9524" t="s">
        <v>10899</v>
      </c>
      <c r="N9524" t="s">
        <v>8536</v>
      </c>
      <c r="O9524" t="s">
        <v>8579</v>
      </c>
      <c r="P9524" t="s">
        <v>8566</v>
      </c>
      <c r="Q9524">
        <v>60623</v>
      </c>
      <c r="R9524" t="s">
        <v>8551</v>
      </c>
      <c r="S9524" t="s">
        <v>8349</v>
      </c>
      <c r="T9524" t="s">
        <v>7736</v>
      </c>
    </row>
    <row r="9525" spans="1:20" x14ac:dyDescent="0.25">
      <c r="A9525" t="s">
        <v>7436</v>
      </c>
      <c r="B9525" s="2">
        <v>41992</v>
      </c>
      <c r="C9525" s="2">
        <v>41998</v>
      </c>
      <c r="D9525" t="s">
        <v>19</v>
      </c>
      <c r="E9525" t="s">
        <v>3128</v>
      </c>
      <c r="F9525" t="s">
        <v>2275</v>
      </c>
      <c r="G9525" s="1">
        <v>32592</v>
      </c>
      <c r="H9525">
        <v>3</v>
      </c>
      <c r="I9525">
        <v>2</v>
      </c>
      <c r="J9525" s="1">
        <v>-77406</v>
      </c>
      <c r="K9525" t="s">
        <v>9128</v>
      </c>
      <c r="L9525" t="s">
        <v>9133</v>
      </c>
      <c r="M9525" t="s">
        <v>10158</v>
      </c>
      <c r="N9525" t="s">
        <v>8536</v>
      </c>
      <c r="O9525" t="s">
        <v>8579</v>
      </c>
      <c r="P9525" t="s">
        <v>8566</v>
      </c>
      <c r="Q9525">
        <v>60623</v>
      </c>
      <c r="R9525" t="s">
        <v>8551</v>
      </c>
      <c r="S9525" t="s">
        <v>8349</v>
      </c>
      <c r="T9525" t="s">
        <v>7736</v>
      </c>
    </row>
    <row r="9526" spans="1:20" x14ac:dyDescent="0.25">
      <c r="A9526" t="s">
        <v>7438</v>
      </c>
      <c r="B9526" s="2">
        <v>43074</v>
      </c>
      <c r="C9526" s="2">
        <v>43075</v>
      </c>
      <c r="D9526" t="s">
        <v>79</v>
      </c>
      <c r="E9526" t="s">
        <v>2926</v>
      </c>
      <c r="F9526" t="s">
        <v>604</v>
      </c>
      <c r="G9526" s="1">
        <v>8392</v>
      </c>
      <c r="H9526">
        <v>5</v>
      </c>
      <c r="I9526">
        <v>2</v>
      </c>
      <c r="J9526" s="1">
        <v>29372</v>
      </c>
      <c r="K9526" t="s">
        <v>9128</v>
      </c>
      <c r="L9526" t="s">
        <v>9142</v>
      </c>
      <c r="M9526" t="s">
        <v>9442</v>
      </c>
      <c r="N9526" t="s">
        <v>8536</v>
      </c>
      <c r="O9526" t="s">
        <v>8547</v>
      </c>
      <c r="P9526" t="s">
        <v>8548</v>
      </c>
      <c r="Q9526">
        <v>98115</v>
      </c>
      <c r="R9526" t="s">
        <v>8542</v>
      </c>
      <c r="S9526" t="s">
        <v>8321</v>
      </c>
      <c r="T9526" t="s">
        <v>7744</v>
      </c>
    </row>
    <row r="9527" spans="1:20" x14ac:dyDescent="0.25">
      <c r="A9527" t="s">
        <v>7438</v>
      </c>
      <c r="B9527" s="2">
        <v>43074</v>
      </c>
      <c r="C9527" s="2">
        <v>43075</v>
      </c>
      <c r="D9527" t="s">
        <v>79</v>
      </c>
      <c r="E9527" t="s">
        <v>2926</v>
      </c>
      <c r="F9527" t="s">
        <v>1897</v>
      </c>
      <c r="G9527" s="1">
        <v>1999</v>
      </c>
      <c r="H9527">
        <v>5</v>
      </c>
      <c r="I9527">
        <v>0</v>
      </c>
      <c r="J9527" s="1">
        <v>3998</v>
      </c>
      <c r="K9527" t="s">
        <v>9123</v>
      </c>
      <c r="L9527" t="s">
        <v>9135</v>
      </c>
      <c r="M9527" t="s">
        <v>10021</v>
      </c>
      <c r="N9527" t="s">
        <v>8536</v>
      </c>
      <c r="O9527" t="s">
        <v>8547</v>
      </c>
      <c r="P9527" t="s">
        <v>8548</v>
      </c>
      <c r="Q9527">
        <v>98115</v>
      </c>
      <c r="R9527" t="s">
        <v>8542</v>
      </c>
      <c r="S9527" t="s">
        <v>8321</v>
      </c>
      <c r="T9527" t="s">
        <v>7744</v>
      </c>
    </row>
    <row r="9528" spans="1:20" x14ac:dyDescent="0.25">
      <c r="A9528" t="s">
        <v>7438</v>
      </c>
      <c r="B9528" s="2">
        <v>43074</v>
      </c>
      <c r="C9528" s="2">
        <v>43075</v>
      </c>
      <c r="D9528" t="s">
        <v>79</v>
      </c>
      <c r="E9528" t="s">
        <v>2926</v>
      </c>
      <c r="F9528" t="s">
        <v>1658</v>
      </c>
      <c r="G9528" s="1">
        <v>31176</v>
      </c>
      <c r="H9528">
        <v>3</v>
      </c>
      <c r="I9528">
        <v>2</v>
      </c>
      <c r="J9528" s="1">
        <v>-70146</v>
      </c>
      <c r="K9528" t="s">
        <v>9139</v>
      </c>
      <c r="L9528" t="s">
        <v>9140</v>
      </c>
      <c r="M9528" t="s">
        <v>9916</v>
      </c>
      <c r="N9528" t="s">
        <v>8536</v>
      </c>
      <c r="O9528" t="s">
        <v>8547</v>
      </c>
      <c r="P9528" t="s">
        <v>8548</v>
      </c>
      <c r="Q9528">
        <v>98115</v>
      </c>
      <c r="R9528" t="s">
        <v>8542</v>
      </c>
      <c r="S9528" t="s">
        <v>8321</v>
      </c>
      <c r="T9528" t="s">
        <v>7744</v>
      </c>
    </row>
    <row r="9529" spans="1:20" x14ac:dyDescent="0.25">
      <c r="A9529" t="s">
        <v>7438</v>
      </c>
      <c r="B9529" s="2">
        <v>43074</v>
      </c>
      <c r="C9529" s="2">
        <v>43075</v>
      </c>
      <c r="D9529" t="s">
        <v>79</v>
      </c>
      <c r="E9529" t="s">
        <v>2926</v>
      </c>
      <c r="F9529" t="s">
        <v>763</v>
      </c>
      <c r="G9529" s="1">
        <v>172752</v>
      </c>
      <c r="H9529">
        <v>6</v>
      </c>
      <c r="I9529">
        <v>2</v>
      </c>
      <c r="J9529" s="1">
        <v>604632</v>
      </c>
      <c r="K9529" t="s">
        <v>9128</v>
      </c>
      <c r="L9529" t="s">
        <v>9142</v>
      </c>
      <c r="M9529" t="s">
        <v>9521</v>
      </c>
      <c r="N9529" t="s">
        <v>8536</v>
      </c>
      <c r="O9529" t="s">
        <v>8547</v>
      </c>
      <c r="P9529" t="s">
        <v>8548</v>
      </c>
      <c r="Q9529">
        <v>98115</v>
      </c>
      <c r="R9529" t="s">
        <v>8542</v>
      </c>
      <c r="S9529" t="s">
        <v>8321</v>
      </c>
      <c r="T9529" t="s">
        <v>7744</v>
      </c>
    </row>
    <row r="9530" spans="1:20" x14ac:dyDescent="0.25">
      <c r="A9530" t="s">
        <v>7438</v>
      </c>
      <c r="B9530" s="2">
        <v>43074</v>
      </c>
      <c r="C9530" s="2">
        <v>43075</v>
      </c>
      <c r="D9530" t="s">
        <v>79</v>
      </c>
      <c r="E9530" t="s">
        <v>2926</v>
      </c>
      <c r="F9530" t="s">
        <v>1462</v>
      </c>
      <c r="G9530" s="1">
        <v>9296</v>
      </c>
      <c r="H9530">
        <v>2</v>
      </c>
      <c r="I9530">
        <v>2</v>
      </c>
      <c r="J9530" s="1">
        <v>30212</v>
      </c>
      <c r="K9530" t="s">
        <v>9128</v>
      </c>
      <c r="L9530" t="s">
        <v>9142</v>
      </c>
      <c r="M9530" t="s">
        <v>9837</v>
      </c>
      <c r="N9530" t="s">
        <v>8536</v>
      </c>
      <c r="O9530" t="s">
        <v>8547</v>
      </c>
      <c r="P9530" t="s">
        <v>8548</v>
      </c>
      <c r="Q9530">
        <v>98115</v>
      </c>
      <c r="R9530" t="s">
        <v>8542</v>
      </c>
      <c r="S9530" t="s">
        <v>8321</v>
      </c>
      <c r="T9530" t="s">
        <v>7744</v>
      </c>
    </row>
    <row r="9531" spans="1:20" x14ac:dyDescent="0.25">
      <c r="A9531" t="s">
        <v>7439</v>
      </c>
      <c r="B9531" s="2">
        <v>42818</v>
      </c>
      <c r="C9531" s="2">
        <v>42819</v>
      </c>
      <c r="D9531" t="s">
        <v>654</v>
      </c>
      <c r="E9531" t="s">
        <v>2729</v>
      </c>
      <c r="F9531" t="s">
        <v>1832</v>
      </c>
      <c r="G9531" s="1">
        <v>12768</v>
      </c>
      <c r="H9531">
        <v>2</v>
      </c>
      <c r="I9531">
        <v>2</v>
      </c>
      <c r="J9531" s="1">
        <v>9576</v>
      </c>
      <c r="K9531" t="s">
        <v>9128</v>
      </c>
      <c r="L9531" t="s">
        <v>9133</v>
      </c>
      <c r="M9531" t="s">
        <v>9991</v>
      </c>
      <c r="N9531" t="s">
        <v>8536</v>
      </c>
      <c r="O9531" t="s">
        <v>9074</v>
      </c>
      <c r="P9531" t="s">
        <v>8550</v>
      </c>
      <c r="Q9531">
        <v>77705</v>
      </c>
      <c r="R9531" t="s">
        <v>8551</v>
      </c>
      <c r="S9531" t="s">
        <v>8294</v>
      </c>
      <c r="T9531" t="s">
        <v>7738</v>
      </c>
    </row>
    <row r="9532" spans="1:20" x14ac:dyDescent="0.25">
      <c r="A9532" t="s">
        <v>7440</v>
      </c>
      <c r="B9532" s="2">
        <v>42924</v>
      </c>
      <c r="C9532" s="2">
        <v>42928</v>
      </c>
      <c r="D9532" t="s">
        <v>19</v>
      </c>
      <c r="E9532" t="s">
        <v>1228</v>
      </c>
      <c r="F9532" t="s">
        <v>1738</v>
      </c>
      <c r="G9532" s="1">
        <v>5276</v>
      </c>
      <c r="H9532">
        <v>2</v>
      </c>
      <c r="I9532">
        <v>0</v>
      </c>
      <c r="J9532" s="1">
        <v>242696</v>
      </c>
      <c r="K9532" t="s">
        <v>9128</v>
      </c>
      <c r="L9532" t="s">
        <v>9148</v>
      </c>
      <c r="M9532" t="s">
        <v>9172</v>
      </c>
      <c r="N9532" t="s">
        <v>8536</v>
      </c>
      <c r="O9532" t="s">
        <v>8547</v>
      </c>
      <c r="P9532" t="s">
        <v>8548</v>
      </c>
      <c r="Q9532">
        <v>98103</v>
      </c>
      <c r="R9532" t="s">
        <v>8542</v>
      </c>
      <c r="S9532" t="s">
        <v>8018</v>
      </c>
      <c r="T9532" t="s">
        <v>7744</v>
      </c>
    </row>
    <row r="9533" spans="1:20" x14ac:dyDescent="0.25">
      <c r="A9533" t="s">
        <v>7441</v>
      </c>
      <c r="B9533" s="2">
        <v>43034</v>
      </c>
      <c r="C9533" s="2">
        <v>43039</v>
      </c>
      <c r="D9533" t="s">
        <v>19</v>
      </c>
      <c r="E9533" t="s">
        <v>3704</v>
      </c>
      <c r="F9533" t="s">
        <v>2615</v>
      </c>
      <c r="G9533" s="1">
        <v>55616</v>
      </c>
      <c r="H9533">
        <v>2</v>
      </c>
      <c r="I9533">
        <v>2</v>
      </c>
      <c r="J9533" s="1">
        <v>55616</v>
      </c>
      <c r="K9533" t="s">
        <v>9128</v>
      </c>
      <c r="L9533" t="s">
        <v>9133</v>
      </c>
      <c r="M9533" t="s">
        <v>10277</v>
      </c>
      <c r="N9533" t="s">
        <v>8536</v>
      </c>
      <c r="O9533" t="s">
        <v>8633</v>
      </c>
      <c r="P9533" t="s">
        <v>8550</v>
      </c>
      <c r="Q9533">
        <v>75217</v>
      </c>
      <c r="R9533" t="s">
        <v>8551</v>
      </c>
      <c r="S9533" t="s">
        <v>8420</v>
      </c>
      <c r="T9533" t="s">
        <v>7744</v>
      </c>
    </row>
    <row r="9534" spans="1:20" x14ac:dyDescent="0.25">
      <c r="A9534" t="s">
        <v>7442</v>
      </c>
      <c r="B9534" s="2">
        <v>42670</v>
      </c>
      <c r="C9534" s="2">
        <v>42674</v>
      </c>
      <c r="D9534" t="s">
        <v>19</v>
      </c>
      <c r="E9534" t="s">
        <v>2856</v>
      </c>
      <c r="F9534" t="s">
        <v>2957</v>
      </c>
      <c r="G9534" s="1">
        <v>427644</v>
      </c>
      <c r="H9534">
        <v>14</v>
      </c>
      <c r="I9534">
        <v>1</v>
      </c>
      <c r="J9534" s="1">
        <v>807772</v>
      </c>
      <c r="K9534" t="s">
        <v>9123</v>
      </c>
      <c r="L9534" t="s">
        <v>9126</v>
      </c>
      <c r="M9534" t="s">
        <v>10388</v>
      </c>
      <c r="N9534" t="s">
        <v>8536</v>
      </c>
      <c r="O9534" t="s">
        <v>8576</v>
      </c>
      <c r="P9534" t="s">
        <v>8577</v>
      </c>
      <c r="Q9534">
        <v>10011</v>
      </c>
      <c r="R9534" t="s">
        <v>8561</v>
      </c>
      <c r="S9534" t="s">
        <v>8310</v>
      </c>
      <c r="T9534" t="s">
        <v>7736</v>
      </c>
    </row>
    <row r="9535" spans="1:20" x14ac:dyDescent="0.25">
      <c r="A9535" t="s">
        <v>7442</v>
      </c>
      <c r="B9535" s="2">
        <v>42670</v>
      </c>
      <c r="C9535" s="2">
        <v>42674</v>
      </c>
      <c r="D9535" t="s">
        <v>19</v>
      </c>
      <c r="E9535" t="s">
        <v>2856</v>
      </c>
      <c r="F9535" t="s">
        <v>410</v>
      </c>
      <c r="G9535" s="1">
        <v>4067</v>
      </c>
      <c r="H9535">
        <v>7</v>
      </c>
      <c r="I9535">
        <v>0</v>
      </c>
      <c r="J9535" s="1">
        <v>126077</v>
      </c>
      <c r="K9535" t="s">
        <v>9128</v>
      </c>
      <c r="L9535" t="s">
        <v>9191</v>
      </c>
      <c r="M9535" t="s">
        <v>9337</v>
      </c>
      <c r="N9535" t="s">
        <v>8536</v>
      </c>
      <c r="O9535" t="s">
        <v>8576</v>
      </c>
      <c r="P9535" t="s">
        <v>8577</v>
      </c>
      <c r="Q9535">
        <v>10011</v>
      </c>
      <c r="R9535" t="s">
        <v>8561</v>
      </c>
      <c r="S9535" t="s">
        <v>8310</v>
      </c>
      <c r="T9535" t="s">
        <v>7736</v>
      </c>
    </row>
    <row r="9536" spans="1:20" x14ac:dyDescent="0.25">
      <c r="A9536" t="s">
        <v>7442</v>
      </c>
      <c r="B9536" s="2">
        <v>42670</v>
      </c>
      <c r="C9536" s="2">
        <v>42674</v>
      </c>
      <c r="D9536" t="s">
        <v>19</v>
      </c>
      <c r="E9536" t="s">
        <v>2856</v>
      </c>
      <c r="F9536" t="s">
        <v>5463</v>
      </c>
      <c r="G9536" s="1">
        <v>3348</v>
      </c>
      <c r="H9536">
        <v>2</v>
      </c>
      <c r="I9536">
        <v>0</v>
      </c>
      <c r="J9536" s="1">
        <v>13392</v>
      </c>
      <c r="K9536" t="s">
        <v>9128</v>
      </c>
      <c r="L9536" t="s">
        <v>9133</v>
      </c>
      <c r="M9536" t="s">
        <v>10865</v>
      </c>
      <c r="N9536" t="s">
        <v>8536</v>
      </c>
      <c r="O9536" t="s">
        <v>8576</v>
      </c>
      <c r="P9536" t="s">
        <v>8577</v>
      </c>
      <c r="Q9536">
        <v>10011</v>
      </c>
      <c r="R9536" t="s">
        <v>8561</v>
      </c>
      <c r="S9536" t="s">
        <v>8310</v>
      </c>
      <c r="T9536" t="s">
        <v>7736</v>
      </c>
    </row>
    <row r="9537" spans="1:20" x14ac:dyDescent="0.25">
      <c r="A9537" t="s">
        <v>7442</v>
      </c>
      <c r="B9537" s="2">
        <v>42670</v>
      </c>
      <c r="C9537" s="2">
        <v>42674</v>
      </c>
      <c r="D9537" t="s">
        <v>19</v>
      </c>
      <c r="E9537" t="s">
        <v>2856</v>
      </c>
      <c r="F9537" t="s">
        <v>1067</v>
      </c>
      <c r="G9537" s="1">
        <v>9728</v>
      </c>
      <c r="H9537">
        <v>2</v>
      </c>
      <c r="I9537">
        <v>2</v>
      </c>
      <c r="J9537" s="1">
        <v>32832</v>
      </c>
      <c r="K9537" t="s">
        <v>9128</v>
      </c>
      <c r="L9537" t="s">
        <v>9142</v>
      </c>
      <c r="M9537" t="s">
        <v>9664</v>
      </c>
      <c r="N9537" t="s">
        <v>8536</v>
      </c>
      <c r="O9537" t="s">
        <v>8576</v>
      </c>
      <c r="P9537" t="s">
        <v>8577</v>
      </c>
      <c r="Q9537">
        <v>10011</v>
      </c>
      <c r="R9537" t="s">
        <v>8561</v>
      </c>
      <c r="S9537" t="s">
        <v>8310</v>
      </c>
      <c r="T9537" t="s">
        <v>7736</v>
      </c>
    </row>
    <row r="9538" spans="1:20" x14ac:dyDescent="0.25">
      <c r="A9538" t="s">
        <v>7443</v>
      </c>
      <c r="B9538" s="2">
        <v>42898</v>
      </c>
      <c r="C9538" s="2">
        <v>42900</v>
      </c>
      <c r="D9538" t="s">
        <v>11</v>
      </c>
      <c r="E9538" t="s">
        <v>257</v>
      </c>
      <c r="F9538" t="s">
        <v>2888</v>
      </c>
      <c r="G9538" s="1">
        <v>8856</v>
      </c>
      <c r="H9538">
        <v>3</v>
      </c>
      <c r="I9538">
        <v>6</v>
      </c>
      <c r="J9538" s="1">
        <v>-68634</v>
      </c>
      <c r="K9538" t="s">
        <v>9123</v>
      </c>
      <c r="L9538" t="s">
        <v>9135</v>
      </c>
      <c r="M9538" t="s">
        <v>10372</v>
      </c>
      <c r="N9538" t="s">
        <v>8536</v>
      </c>
      <c r="O9538" t="s">
        <v>8579</v>
      </c>
      <c r="P9538" t="s">
        <v>8566</v>
      </c>
      <c r="Q9538">
        <v>60610</v>
      </c>
      <c r="R9538" t="s">
        <v>8551</v>
      </c>
      <c r="S9538" t="s">
        <v>7797</v>
      </c>
      <c r="T9538" t="s">
        <v>7736</v>
      </c>
    </row>
    <row r="9539" spans="1:20" x14ac:dyDescent="0.25">
      <c r="A9539" t="s">
        <v>7444</v>
      </c>
      <c r="B9539" s="2">
        <v>42638</v>
      </c>
      <c r="C9539" s="2">
        <v>42640</v>
      </c>
      <c r="D9539" t="s">
        <v>79</v>
      </c>
      <c r="E9539" t="s">
        <v>2041</v>
      </c>
      <c r="F9539" t="s">
        <v>373</v>
      </c>
      <c r="G9539" s="1">
        <v>477666</v>
      </c>
      <c r="H9539">
        <v>2</v>
      </c>
      <c r="I9539">
        <v>15</v>
      </c>
      <c r="J9539" s="1">
        <v>84294</v>
      </c>
      <c r="K9539" t="s">
        <v>9123</v>
      </c>
      <c r="L9539" t="s">
        <v>9124</v>
      </c>
      <c r="M9539" t="s">
        <v>9320</v>
      </c>
      <c r="N9539" t="s">
        <v>8536</v>
      </c>
      <c r="O9539" t="s">
        <v>8556</v>
      </c>
      <c r="P9539" t="s">
        <v>8541</v>
      </c>
      <c r="Q9539">
        <v>94110</v>
      </c>
      <c r="R9539" t="s">
        <v>8542</v>
      </c>
      <c r="S9539" t="s">
        <v>8180</v>
      </c>
      <c r="T9539" t="s">
        <v>7738</v>
      </c>
    </row>
    <row r="9540" spans="1:20" x14ac:dyDescent="0.25">
      <c r="A9540" t="s">
        <v>7445</v>
      </c>
      <c r="B9540" s="2">
        <v>42985</v>
      </c>
      <c r="C9540" s="2">
        <v>42987</v>
      </c>
      <c r="D9540" t="s">
        <v>79</v>
      </c>
      <c r="E9540" t="s">
        <v>943</v>
      </c>
      <c r="F9540" t="s">
        <v>2011</v>
      </c>
      <c r="G9540" s="1">
        <v>169</v>
      </c>
      <c r="H9540">
        <v>5</v>
      </c>
      <c r="I9540">
        <v>0</v>
      </c>
      <c r="J9540" s="1">
        <v>7774</v>
      </c>
      <c r="K9540" t="s">
        <v>9128</v>
      </c>
      <c r="L9540" t="s">
        <v>9148</v>
      </c>
      <c r="M9540" t="s">
        <v>10066</v>
      </c>
      <c r="N9540" t="s">
        <v>8536</v>
      </c>
      <c r="O9540" t="s">
        <v>8786</v>
      </c>
      <c r="P9540" t="s">
        <v>8675</v>
      </c>
      <c r="Q9540">
        <v>2908</v>
      </c>
      <c r="R9540" t="s">
        <v>8561</v>
      </c>
      <c r="S9540" t="s">
        <v>7949</v>
      </c>
      <c r="T9540" t="s">
        <v>7736</v>
      </c>
    </row>
    <row r="9541" spans="1:20" x14ac:dyDescent="0.25">
      <c r="A9541" t="s">
        <v>7445</v>
      </c>
      <c r="B9541" s="2">
        <v>42985</v>
      </c>
      <c r="C9541" s="2">
        <v>42987</v>
      </c>
      <c r="D9541" t="s">
        <v>79</v>
      </c>
      <c r="E9541" t="s">
        <v>943</v>
      </c>
      <c r="F9541" t="s">
        <v>740</v>
      </c>
      <c r="G9541" s="1">
        <v>3996</v>
      </c>
      <c r="H9541">
        <v>2</v>
      </c>
      <c r="I9541">
        <v>0</v>
      </c>
      <c r="J9541" s="1">
        <v>187812</v>
      </c>
      <c r="K9541" t="s">
        <v>9128</v>
      </c>
      <c r="L9541" t="s">
        <v>9148</v>
      </c>
      <c r="M9541" t="s">
        <v>9510</v>
      </c>
      <c r="N9541" t="s">
        <v>8536</v>
      </c>
      <c r="O9541" t="s">
        <v>8786</v>
      </c>
      <c r="P9541" t="s">
        <v>8675</v>
      </c>
      <c r="Q9541">
        <v>2908</v>
      </c>
      <c r="R9541" t="s">
        <v>8561</v>
      </c>
      <c r="S9541" t="s">
        <v>7949</v>
      </c>
      <c r="T9541" t="s">
        <v>7736</v>
      </c>
    </row>
    <row r="9542" spans="1:20" x14ac:dyDescent="0.25">
      <c r="A9542" t="s">
        <v>7446</v>
      </c>
      <c r="B9542" s="2">
        <v>42135</v>
      </c>
      <c r="C9542" s="2">
        <v>42140</v>
      </c>
      <c r="D9542" t="s">
        <v>11</v>
      </c>
      <c r="E9542" t="s">
        <v>134</v>
      </c>
      <c r="F9542" t="s">
        <v>1866</v>
      </c>
      <c r="G9542" s="1">
        <v>191968</v>
      </c>
      <c r="H9542">
        <v>7</v>
      </c>
      <c r="I9542">
        <v>2</v>
      </c>
      <c r="J9542" s="1">
        <v>167972</v>
      </c>
      <c r="K9542" t="s">
        <v>9123</v>
      </c>
      <c r="L9542" t="s">
        <v>9126</v>
      </c>
      <c r="M9542" t="s">
        <v>10007</v>
      </c>
      <c r="N9542" t="s">
        <v>8536</v>
      </c>
      <c r="O9542" t="s">
        <v>8608</v>
      </c>
      <c r="P9542" t="s">
        <v>8581</v>
      </c>
      <c r="Q9542">
        <v>85023</v>
      </c>
      <c r="R9542" t="s">
        <v>8542</v>
      </c>
      <c r="S9542" t="s">
        <v>7766</v>
      </c>
      <c r="T9542" t="s">
        <v>7744</v>
      </c>
    </row>
    <row r="9543" spans="1:20" x14ac:dyDescent="0.25">
      <c r="A9543" t="s">
        <v>7447</v>
      </c>
      <c r="B9543" s="2">
        <v>42222</v>
      </c>
      <c r="C9543" s="2">
        <v>42226</v>
      </c>
      <c r="D9543" t="s">
        <v>19</v>
      </c>
      <c r="E9543" t="s">
        <v>1537</v>
      </c>
      <c r="F9543" t="s">
        <v>417</v>
      </c>
      <c r="G9543" s="1">
        <v>3552</v>
      </c>
      <c r="H9543">
        <v>3</v>
      </c>
      <c r="I9543">
        <v>2</v>
      </c>
      <c r="J9543" s="1">
        <v>1332</v>
      </c>
      <c r="K9543" t="s">
        <v>9128</v>
      </c>
      <c r="L9543" t="s">
        <v>9129</v>
      </c>
      <c r="M9543" t="s">
        <v>9340</v>
      </c>
      <c r="N9543" t="s">
        <v>8536</v>
      </c>
      <c r="O9543" t="s">
        <v>8563</v>
      </c>
      <c r="P9543" t="s">
        <v>8550</v>
      </c>
      <c r="Q9543">
        <v>77095</v>
      </c>
      <c r="R9543" t="s">
        <v>8551</v>
      </c>
      <c r="S9543" t="s">
        <v>8083</v>
      </c>
      <c r="T9543" t="s">
        <v>7738</v>
      </c>
    </row>
    <row r="9544" spans="1:20" x14ac:dyDescent="0.25">
      <c r="A9544" t="s">
        <v>7447</v>
      </c>
      <c r="B9544" s="2">
        <v>42222</v>
      </c>
      <c r="C9544" s="2">
        <v>42226</v>
      </c>
      <c r="D9544" t="s">
        <v>19</v>
      </c>
      <c r="E9544" t="s">
        <v>1537</v>
      </c>
      <c r="F9544" t="s">
        <v>1699</v>
      </c>
      <c r="G9544" s="1">
        <v>623</v>
      </c>
      <c r="H9544">
        <v>5</v>
      </c>
      <c r="I9544">
        <v>8</v>
      </c>
      <c r="J9544" s="1">
        <v>-96565</v>
      </c>
      <c r="K9544" t="s">
        <v>9128</v>
      </c>
      <c r="L9544" t="s">
        <v>9142</v>
      </c>
      <c r="M9544" t="s">
        <v>9934</v>
      </c>
      <c r="N9544" t="s">
        <v>8536</v>
      </c>
      <c r="O9544" t="s">
        <v>8563</v>
      </c>
      <c r="P9544" t="s">
        <v>8550</v>
      </c>
      <c r="Q9544">
        <v>77095</v>
      </c>
      <c r="R9544" t="s">
        <v>8551</v>
      </c>
      <c r="S9544" t="s">
        <v>8083</v>
      </c>
      <c r="T9544" t="s">
        <v>7738</v>
      </c>
    </row>
    <row r="9545" spans="1:20" x14ac:dyDescent="0.25">
      <c r="A9545" t="s">
        <v>7447</v>
      </c>
      <c r="B9545" s="2">
        <v>42222</v>
      </c>
      <c r="C9545" s="2">
        <v>42226</v>
      </c>
      <c r="D9545" t="s">
        <v>19</v>
      </c>
      <c r="E9545" t="s">
        <v>1537</v>
      </c>
      <c r="F9545" t="s">
        <v>5179</v>
      </c>
      <c r="G9545" s="1">
        <v>56704</v>
      </c>
      <c r="H9545">
        <v>2</v>
      </c>
      <c r="I9545">
        <v>2</v>
      </c>
      <c r="J9545" s="1">
        <v>191376</v>
      </c>
      <c r="K9545" t="s">
        <v>9128</v>
      </c>
      <c r="L9545" t="s">
        <v>9148</v>
      </c>
      <c r="M9545" t="s">
        <v>10835</v>
      </c>
      <c r="N9545" t="s">
        <v>8536</v>
      </c>
      <c r="O9545" t="s">
        <v>8563</v>
      </c>
      <c r="P9545" t="s">
        <v>8550</v>
      </c>
      <c r="Q9545">
        <v>77095</v>
      </c>
      <c r="R9545" t="s">
        <v>8551</v>
      </c>
      <c r="S9545" t="s">
        <v>8083</v>
      </c>
      <c r="T9545" t="s">
        <v>7738</v>
      </c>
    </row>
    <row r="9546" spans="1:20" x14ac:dyDescent="0.25">
      <c r="A9546" t="s">
        <v>7447</v>
      </c>
      <c r="B9546" s="2">
        <v>42222</v>
      </c>
      <c r="C9546" s="2">
        <v>42226</v>
      </c>
      <c r="D9546" t="s">
        <v>19</v>
      </c>
      <c r="E9546" t="s">
        <v>1537</v>
      </c>
      <c r="F9546" t="s">
        <v>2474</v>
      </c>
      <c r="G9546" s="1">
        <v>3691992</v>
      </c>
      <c r="H9546">
        <v>3</v>
      </c>
      <c r="I9546">
        <v>32</v>
      </c>
      <c r="J9546" s="1">
        <v>-1140174</v>
      </c>
      <c r="K9546" t="s">
        <v>9123</v>
      </c>
      <c r="L9546" t="s">
        <v>9124</v>
      </c>
      <c r="M9546" t="s">
        <v>10225</v>
      </c>
      <c r="N9546" t="s">
        <v>8536</v>
      </c>
      <c r="O9546" t="s">
        <v>8563</v>
      </c>
      <c r="P9546" t="s">
        <v>8550</v>
      </c>
      <c r="Q9546">
        <v>77095</v>
      </c>
      <c r="R9546" t="s">
        <v>8551</v>
      </c>
      <c r="S9546" t="s">
        <v>8083</v>
      </c>
      <c r="T9546" t="s">
        <v>7738</v>
      </c>
    </row>
    <row r="9547" spans="1:20" x14ac:dyDescent="0.25">
      <c r="A9547" t="s">
        <v>7448</v>
      </c>
      <c r="B9547" s="2">
        <v>41941</v>
      </c>
      <c r="C9547" s="2">
        <v>41945</v>
      </c>
      <c r="D9547" t="s">
        <v>19</v>
      </c>
      <c r="E9547" t="s">
        <v>2628</v>
      </c>
      <c r="F9547" t="s">
        <v>3474</v>
      </c>
      <c r="G9547" s="1">
        <v>198</v>
      </c>
      <c r="H9547">
        <v>2</v>
      </c>
      <c r="I9547">
        <v>0</v>
      </c>
      <c r="J9547" s="1">
        <v>891</v>
      </c>
      <c r="K9547" t="s">
        <v>9139</v>
      </c>
      <c r="L9547" t="s">
        <v>9162</v>
      </c>
      <c r="M9547" t="s">
        <v>10542</v>
      </c>
      <c r="N9547" t="s">
        <v>8536</v>
      </c>
      <c r="O9547" t="s">
        <v>8603</v>
      </c>
      <c r="P9547" t="s">
        <v>8575</v>
      </c>
      <c r="Q9547">
        <v>47201</v>
      </c>
      <c r="R9547" t="s">
        <v>8551</v>
      </c>
      <c r="S9547" t="s">
        <v>8282</v>
      </c>
      <c r="T9547" t="s">
        <v>7738</v>
      </c>
    </row>
    <row r="9548" spans="1:20" x14ac:dyDescent="0.25">
      <c r="A9548" t="s">
        <v>7448</v>
      </c>
      <c r="B9548" s="2">
        <v>41941</v>
      </c>
      <c r="C9548" s="2">
        <v>41945</v>
      </c>
      <c r="D9548" t="s">
        <v>19</v>
      </c>
      <c r="E9548" t="s">
        <v>2628</v>
      </c>
      <c r="F9548" t="s">
        <v>142</v>
      </c>
      <c r="G9548" s="1">
        <v>7588</v>
      </c>
      <c r="H9548">
        <v>2</v>
      </c>
      <c r="I9548">
        <v>0</v>
      </c>
      <c r="J9548" s="1">
        <v>356636</v>
      </c>
      <c r="K9548" t="s">
        <v>9128</v>
      </c>
      <c r="L9548" t="s">
        <v>9148</v>
      </c>
      <c r="M9548" t="s">
        <v>9207</v>
      </c>
      <c r="N9548" t="s">
        <v>8536</v>
      </c>
      <c r="O9548" t="s">
        <v>8603</v>
      </c>
      <c r="P9548" t="s">
        <v>8575</v>
      </c>
      <c r="Q9548">
        <v>47201</v>
      </c>
      <c r="R9548" t="s">
        <v>8551</v>
      </c>
      <c r="S9548" t="s">
        <v>8282</v>
      </c>
      <c r="T9548" t="s">
        <v>7738</v>
      </c>
    </row>
    <row r="9549" spans="1:20" x14ac:dyDescent="0.25">
      <c r="A9549" t="s">
        <v>7449</v>
      </c>
      <c r="B9549" s="2">
        <v>42539</v>
      </c>
      <c r="C9549" s="2">
        <v>42541</v>
      </c>
      <c r="D9549" t="s">
        <v>11</v>
      </c>
      <c r="E9549" t="s">
        <v>161</v>
      </c>
      <c r="F9549" t="s">
        <v>3926</v>
      </c>
      <c r="G9549" s="1">
        <v>6848</v>
      </c>
      <c r="H9549">
        <v>2</v>
      </c>
      <c r="I9549">
        <v>2</v>
      </c>
      <c r="J9549" s="1">
        <v>214</v>
      </c>
      <c r="K9549" t="s">
        <v>9128</v>
      </c>
      <c r="L9549" t="s">
        <v>9148</v>
      </c>
      <c r="M9549" t="s">
        <v>10641</v>
      </c>
      <c r="N9549" t="s">
        <v>8536</v>
      </c>
      <c r="O9549" t="s">
        <v>8559</v>
      </c>
      <c r="P9549" t="s">
        <v>8560</v>
      </c>
      <c r="Q9549">
        <v>19134</v>
      </c>
      <c r="R9549" t="s">
        <v>8561</v>
      </c>
      <c r="S9549" t="s">
        <v>7772</v>
      </c>
      <c r="T9549" t="s">
        <v>7738</v>
      </c>
    </row>
    <row r="9550" spans="1:20" x14ac:dyDescent="0.25">
      <c r="A9550" t="s">
        <v>7449</v>
      </c>
      <c r="B9550" s="2">
        <v>42539</v>
      </c>
      <c r="C9550" s="2">
        <v>42541</v>
      </c>
      <c r="D9550" t="s">
        <v>11</v>
      </c>
      <c r="E9550" t="s">
        <v>161</v>
      </c>
      <c r="F9550" t="s">
        <v>28</v>
      </c>
      <c r="G9550" s="1">
        <v>4626</v>
      </c>
      <c r="H9550">
        <v>2</v>
      </c>
      <c r="I9550">
        <v>7</v>
      </c>
      <c r="J9550" s="1">
        <v>-3855</v>
      </c>
      <c r="K9550" t="s">
        <v>9128</v>
      </c>
      <c r="L9550" t="s">
        <v>9142</v>
      </c>
      <c r="M9550" t="s">
        <v>9143</v>
      </c>
      <c r="N9550" t="s">
        <v>8536</v>
      </c>
      <c r="O9550" t="s">
        <v>8559</v>
      </c>
      <c r="P9550" t="s">
        <v>8560</v>
      </c>
      <c r="Q9550">
        <v>19134</v>
      </c>
      <c r="R9550" t="s">
        <v>8561</v>
      </c>
      <c r="S9550" t="s">
        <v>7772</v>
      </c>
      <c r="T9550" t="s">
        <v>7738</v>
      </c>
    </row>
    <row r="9551" spans="1:20" x14ac:dyDescent="0.25">
      <c r="A9551" t="s">
        <v>7449</v>
      </c>
      <c r="B9551" s="2">
        <v>42539</v>
      </c>
      <c r="C9551" s="2">
        <v>42541</v>
      </c>
      <c r="D9551" t="s">
        <v>11</v>
      </c>
      <c r="E9551" t="s">
        <v>161</v>
      </c>
      <c r="F9551" t="s">
        <v>2578</v>
      </c>
      <c r="G9551" s="1">
        <v>4536</v>
      </c>
      <c r="H9551">
        <v>3</v>
      </c>
      <c r="I9551">
        <v>2</v>
      </c>
      <c r="J9551" s="1">
        <v>9072</v>
      </c>
      <c r="K9551" t="s">
        <v>9128</v>
      </c>
      <c r="L9551" t="s">
        <v>9144</v>
      </c>
      <c r="M9551" t="s">
        <v>10262</v>
      </c>
      <c r="N9551" t="s">
        <v>8536</v>
      </c>
      <c r="O9551" t="s">
        <v>8559</v>
      </c>
      <c r="P9551" t="s">
        <v>8560</v>
      </c>
      <c r="Q9551">
        <v>19134</v>
      </c>
      <c r="R9551" t="s">
        <v>8561</v>
      </c>
      <c r="S9551" t="s">
        <v>7772</v>
      </c>
      <c r="T9551" t="s">
        <v>7738</v>
      </c>
    </row>
    <row r="9552" spans="1:20" x14ac:dyDescent="0.25">
      <c r="A9552" t="s">
        <v>7450</v>
      </c>
      <c r="B9552" s="2">
        <v>42127</v>
      </c>
      <c r="C9552" s="2">
        <v>42130</v>
      </c>
      <c r="D9552" t="s">
        <v>79</v>
      </c>
      <c r="E9552" t="s">
        <v>1694</v>
      </c>
      <c r="F9552" t="s">
        <v>145</v>
      </c>
      <c r="G9552" s="1">
        <v>13848</v>
      </c>
      <c r="H9552">
        <v>3</v>
      </c>
      <c r="I9552">
        <v>2</v>
      </c>
      <c r="J9552" s="1">
        <v>5193</v>
      </c>
      <c r="K9552" t="s">
        <v>9128</v>
      </c>
      <c r="L9552" t="s">
        <v>9142</v>
      </c>
      <c r="M9552" t="s">
        <v>9208</v>
      </c>
      <c r="N9552" t="s">
        <v>8536</v>
      </c>
      <c r="O9552" t="s">
        <v>8616</v>
      </c>
      <c r="P9552" t="s">
        <v>8541</v>
      </c>
      <c r="Q9552">
        <v>95123</v>
      </c>
      <c r="R9552" t="s">
        <v>8542</v>
      </c>
      <c r="S9552" t="s">
        <v>8114</v>
      </c>
      <c r="T9552" t="s">
        <v>7744</v>
      </c>
    </row>
    <row r="9553" spans="1:20" x14ac:dyDescent="0.25">
      <c r="A9553" t="s">
        <v>7451</v>
      </c>
      <c r="B9553" s="2">
        <v>42318</v>
      </c>
      <c r="C9553" s="2">
        <v>42322</v>
      </c>
      <c r="D9553" t="s">
        <v>19</v>
      </c>
      <c r="E9553" t="s">
        <v>4009</v>
      </c>
      <c r="F9553" t="s">
        <v>1644</v>
      </c>
      <c r="G9553" s="1">
        <v>577584</v>
      </c>
      <c r="H9553">
        <v>6</v>
      </c>
      <c r="I9553">
        <v>2</v>
      </c>
      <c r="J9553" s="1">
        <v>433188</v>
      </c>
      <c r="K9553" t="s">
        <v>9128</v>
      </c>
      <c r="L9553" t="s">
        <v>9133</v>
      </c>
      <c r="M9553" t="s">
        <v>9908</v>
      </c>
      <c r="N9553" t="s">
        <v>8536</v>
      </c>
      <c r="O9553" t="s">
        <v>8559</v>
      </c>
      <c r="P9553" t="s">
        <v>8560</v>
      </c>
      <c r="Q9553">
        <v>19140</v>
      </c>
      <c r="R9553" t="s">
        <v>8561</v>
      </c>
      <c r="S9553" t="s">
        <v>8448</v>
      </c>
      <c r="T9553" t="s">
        <v>7736</v>
      </c>
    </row>
    <row r="9554" spans="1:20" x14ac:dyDescent="0.25">
      <c r="A9554" t="s">
        <v>7452</v>
      </c>
      <c r="B9554" s="2">
        <v>42154</v>
      </c>
      <c r="C9554" s="2">
        <v>42158</v>
      </c>
      <c r="D9554" t="s">
        <v>19</v>
      </c>
      <c r="E9554" t="s">
        <v>6861</v>
      </c>
      <c r="F9554" t="s">
        <v>3063</v>
      </c>
      <c r="G9554" s="1">
        <v>15196</v>
      </c>
      <c r="H9554">
        <v>4</v>
      </c>
      <c r="I9554">
        <v>0</v>
      </c>
      <c r="J9554" s="1">
        <v>364704</v>
      </c>
      <c r="K9554" t="s">
        <v>9139</v>
      </c>
      <c r="L9554" t="s">
        <v>9162</v>
      </c>
      <c r="M9554" t="s">
        <v>10417</v>
      </c>
      <c r="N9554" t="s">
        <v>8536</v>
      </c>
      <c r="O9554" t="s">
        <v>8582</v>
      </c>
      <c r="P9554" t="s">
        <v>8583</v>
      </c>
      <c r="Q9554">
        <v>22153</v>
      </c>
      <c r="R9554" t="s">
        <v>8539</v>
      </c>
      <c r="S9554" t="s">
        <v>8524</v>
      </c>
      <c r="T9554" t="s">
        <v>7744</v>
      </c>
    </row>
    <row r="9555" spans="1:20" x14ac:dyDescent="0.25">
      <c r="A9555" t="s">
        <v>7453</v>
      </c>
      <c r="B9555" s="2">
        <v>42635</v>
      </c>
      <c r="C9555" s="2">
        <v>42640</v>
      </c>
      <c r="D9555" t="s">
        <v>19</v>
      </c>
      <c r="E9555" t="s">
        <v>1929</v>
      </c>
      <c r="F9555" t="s">
        <v>789</v>
      </c>
      <c r="G9555" s="1">
        <v>68432</v>
      </c>
      <c r="H9555">
        <v>7</v>
      </c>
      <c r="I9555">
        <v>2</v>
      </c>
      <c r="J9555" s="1">
        <v>8554</v>
      </c>
      <c r="K9555" t="s">
        <v>9123</v>
      </c>
      <c r="L9555" t="s">
        <v>9135</v>
      </c>
      <c r="M9555" t="s">
        <v>9532</v>
      </c>
      <c r="N9555" t="s">
        <v>8536</v>
      </c>
      <c r="O9555" t="s">
        <v>8848</v>
      </c>
      <c r="P9555" t="s">
        <v>8598</v>
      </c>
      <c r="Q9555">
        <v>80020</v>
      </c>
      <c r="R9555" t="s">
        <v>8542</v>
      </c>
      <c r="S9555" t="s">
        <v>8154</v>
      </c>
      <c r="T9555" t="s">
        <v>7738</v>
      </c>
    </row>
    <row r="9556" spans="1:20" x14ac:dyDescent="0.25">
      <c r="A9556" t="s">
        <v>7454</v>
      </c>
      <c r="B9556" s="2">
        <v>42336</v>
      </c>
      <c r="C9556" s="2">
        <v>42340</v>
      </c>
      <c r="D9556" t="s">
        <v>19</v>
      </c>
      <c r="E9556" t="s">
        <v>3743</v>
      </c>
      <c r="F9556" t="s">
        <v>190</v>
      </c>
      <c r="G9556" s="1">
        <v>7112</v>
      </c>
      <c r="H9556">
        <v>5</v>
      </c>
      <c r="I9556">
        <v>2</v>
      </c>
      <c r="J9556" s="1">
        <v>9779</v>
      </c>
      <c r="K9556" t="s">
        <v>9123</v>
      </c>
      <c r="L9556" t="s">
        <v>9135</v>
      </c>
      <c r="M9556" t="s">
        <v>9230</v>
      </c>
      <c r="N9556" t="s">
        <v>8536</v>
      </c>
      <c r="O9556" t="s">
        <v>8603</v>
      </c>
      <c r="P9556" t="s">
        <v>8604</v>
      </c>
      <c r="Q9556">
        <v>43229</v>
      </c>
      <c r="R9556" t="s">
        <v>8561</v>
      </c>
      <c r="S9556" t="s">
        <v>8424</v>
      </c>
      <c r="T9556" t="s">
        <v>7736</v>
      </c>
    </row>
    <row r="9557" spans="1:20" x14ac:dyDescent="0.25">
      <c r="A9557" t="s">
        <v>7454</v>
      </c>
      <c r="B9557" s="2">
        <v>42336</v>
      </c>
      <c r="C9557" s="2">
        <v>42340</v>
      </c>
      <c r="D9557" t="s">
        <v>19</v>
      </c>
      <c r="E9557" t="s">
        <v>3743</v>
      </c>
      <c r="F9557" t="s">
        <v>2213</v>
      </c>
      <c r="G9557" s="1">
        <v>3008</v>
      </c>
      <c r="H9557">
        <v>2</v>
      </c>
      <c r="I9557">
        <v>2</v>
      </c>
      <c r="J9557" s="1">
        <v>564</v>
      </c>
      <c r="K9557" t="s">
        <v>9128</v>
      </c>
      <c r="L9557" t="s">
        <v>9191</v>
      </c>
      <c r="M9557" t="s">
        <v>9267</v>
      </c>
      <c r="N9557" t="s">
        <v>8536</v>
      </c>
      <c r="O9557" t="s">
        <v>8603</v>
      </c>
      <c r="P9557" t="s">
        <v>8604</v>
      </c>
      <c r="Q9557">
        <v>43229</v>
      </c>
      <c r="R9557" t="s">
        <v>8561</v>
      </c>
      <c r="S9557" t="s">
        <v>8424</v>
      </c>
      <c r="T9557" t="s">
        <v>7736</v>
      </c>
    </row>
    <row r="9558" spans="1:20" x14ac:dyDescent="0.25">
      <c r="A9558" t="s">
        <v>7455</v>
      </c>
      <c r="B9558" s="2">
        <v>42341</v>
      </c>
      <c r="C9558" s="2">
        <v>42343</v>
      </c>
      <c r="D9558" t="s">
        <v>11</v>
      </c>
      <c r="E9558" t="s">
        <v>39</v>
      </c>
      <c r="F9558" t="s">
        <v>1657</v>
      </c>
      <c r="G9558" s="1">
        <v>18466</v>
      </c>
      <c r="H9558">
        <v>7</v>
      </c>
      <c r="I9558">
        <v>0</v>
      </c>
      <c r="J9558" s="1">
        <v>849436</v>
      </c>
      <c r="K9558" t="s">
        <v>9128</v>
      </c>
      <c r="L9558" t="s">
        <v>9148</v>
      </c>
      <c r="M9558" t="s">
        <v>9915</v>
      </c>
      <c r="N9558" t="s">
        <v>8536</v>
      </c>
      <c r="O9558" t="s">
        <v>8545</v>
      </c>
      <c r="P9558" t="s">
        <v>8743</v>
      </c>
      <c r="Q9558">
        <v>3301</v>
      </c>
      <c r="R9558" t="s">
        <v>8561</v>
      </c>
      <c r="S9558" t="s">
        <v>7743</v>
      </c>
      <c r="T9558" t="s">
        <v>7744</v>
      </c>
    </row>
    <row r="9559" spans="1:20" x14ac:dyDescent="0.25">
      <c r="A9559" t="s">
        <v>7456</v>
      </c>
      <c r="B9559" s="2">
        <v>41929</v>
      </c>
      <c r="C9559" s="2">
        <v>41931</v>
      </c>
      <c r="D9559" t="s">
        <v>11</v>
      </c>
      <c r="E9559" t="s">
        <v>2010</v>
      </c>
      <c r="F9559" t="s">
        <v>3749</v>
      </c>
      <c r="G9559" s="1">
        <v>5312</v>
      </c>
      <c r="H9559">
        <v>2</v>
      </c>
      <c r="I9559">
        <v>6</v>
      </c>
      <c r="J9559" s="1">
        <v>-15936</v>
      </c>
      <c r="K9559" t="s">
        <v>9123</v>
      </c>
      <c r="L9559" t="s">
        <v>9135</v>
      </c>
      <c r="M9559" t="s">
        <v>10604</v>
      </c>
      <c r="N9559" t="s">
        <v>8536</v>
      </c>
      <c r="O9559" t="s">
        <v>8563</v>
      </c>
      <c r="P9559" t="s">
        <v>8550</v>
      </c>
      <c r="Q9559">
        <v>77095</v>
      </c>
      <c r="R9559" t="s">
        <v>8551</v>
      </c>
      <c r="S9559" t="s">
        <v>8170</v>
      </c>
      <c r="T9559" t="s">
        <v>7736</v>
      </c>
    </row>
    <row r="9560" spans="1:20" x14ac:dyDescent="0.25">
      <c r="A9560" t="s">
        <v>7457</v>
      </c>
      <c r="B9560" s="2">
        <v>42493</v>
      </c>
      <c r="C9560" s="2">
        <v>42495</v>
      </c>
      <c r="D9560" t="s">
        <v>79</v>
      </c>
      <c r="E9560" t="s">
        <v>7458</v>
      </c>
      <c r="F9560" t="s">
        <v>447</v>
      </c>
      <c r="G9560" s="1">
        <v>13252</v>
      </c>
      <c r="H9560">
        <v>5</v>
      </c>
      <c r="I9560">
        <v>2</v>
      </c>
      <c r="J9560" s="1">
        <v>347865</v>
      </c>
      <c r="K9560" t="s">
        <v>9139</v>
      </c>
      <c r="L9560" t="s">
        <v>9162</v>
      </c>
      <c r="M9560" t="s">
        <v>9359</v>
      </c>
      <c r="N9560" t="s">
        <v>8536</v>
      </c>
      <c r="O9560" t="s">
        <v>8613</v>
      </c>
      <c r="P9560" t="s">
        <v>8604</v>
      </c>
      <c r="Q9560">
        <v>43055</v>
      </c>
      <c r="R9560" t="s">
        <v>8561</v>
      </c>
      <c r="S9560" t="s">
        <v>8530</v>
      </c>
      <c r="T9560" t="s">
        <v>7736</v>
      </c>
    </row>
    <row r="9561" spans="1:20" x14ac:dyDescent="0.25">
      <c r="A9561" t="s">
        <v>7457</v>
      </c>
      <c r="B9561" s="2">
        <v>42493</v>
      </c>
      <c r="C9561" s="2">
        <v>42495</v>
      </c>
      <c r="D9561" t="s">
        <v>79</v>
      </c>
      <c r="E9561" t="s">
        <v>7458</v>
      </c>
      <c r="F9561" t="s">
        <v>2635</v>
      </c>
      <c r="G9561" s="1">
        <v>19564</v>
      </c>
      <c r="H9561">
        <v>5</v>
      </c>
      <c r="I9561">
        <v>2</v>
      </c>
      <c r="J9561" s="1">
        <v>-44019</v>
      </c>
      <c r="K9561" t="s">
        <v>9128</v>
      </c>
      <c r="L9561" t="s">
        <v>9133</v>
      </c>
      <c r="M9561" t="s">
        <v>10286</v>
      </c>
      <c r="N9561" t="s">
        <v>8536</v>
      </c>
      <c r="O9561" t="s">
        <v>8613</v>
      </c>
      <c r="P9561" t="s">
        <v>8604</v>
      </c>
      <c r="Q9561">
        <v>43055</v>
      </c>
      <c r="R9561" t="s">
        <v>8561</v>
      </c>
      <c r="S9561" t="s">
        <v>8530</v>
      </c>
      <c r="T9561" t="s">
        <v>7736</v>
      </c>
    </row>
    <row r="9562" spans="1:20" x14ac:dyDescent="0.25">
      <c r="A9562" t="s">
        <v>7457</v>
      </c>
      <c r="B9562" s="2">
        <v>42493</v>
      </c>
      <c r="C9562" s="2">
        <v>42495</v>
      </c>
      <c r="D9562" t="s">
        <v>79</v>
      </c>
      <c r="E9562" t="s">
        <v>7458</v>
      </c>
      <c r="F9562" t="s">
        <v>3405</v>
      </c>
      <c r="G9562" s="1">
        <v>51968</v>
      </c>
      <c r="H9562">
        <v>2</v>
      </c>
      <c r="I9562">
        <v>2</v>
      </c>
      <c r="J9562" s="1">
        <v>103936</v>
      </c>
      <c r="K9562" t="s">
        <v>9123</v>
      </c>
      <c r="L9562" t="s">
        <v>9135</v>
      </c>
      <c r="M9562" t="s">
        <v>10528</v>
      </c>
      <c r="N9562" t="s">
        <v>8536</v>
      </c>
      <c r="O9562" t="s">
        <v>8613</v>
      </c>
      <c r="P9562" t="s">
        <v>8604</v>
      </c>
      <c r="Q9562">
        <v>43055</v>
      </c>
      <c r="R9562" t="s">
        <v>8561</v>
      </c>
      <c r="S9562" t="s">
        <v>8530</v>
      </c>
      <c r="T9562" t="s">
        <v>7736</v>
      </c>
    </row>
    <row r="9563" spans="1:20" x14ac:dyDescent="0.25">
      <c r="A9563" t="s">
        <v>7457</v>
      </c>
      <c r="B9563" s="2">
        <v>42493</v>
      </c>
      <c r="C9563" s="2">
        <v>42495</v>
      </c>
      <c r="D9563" t="s">
        <v>79</v>
      </c>
      <c r="E9563" t="s">
        <v>7458</v>
      </c>
      <c r="F9563" t="s">
        <v>3131</v>
      </c>
      <c r="G9563" s="1">
        <v>431976</v>
      </c>
      <c r="H9563">
        <v>3</v>
      </c>
      <c r="I9563">
        <v>2</v>
      </c>
      <c r="J9563" s="1">
        <v>-755958</v>
      </c>
      <c r="K9563" t="s">
        <v>9139</v>
      </c>
      <c r="L9563" t="s">
        <v>9162</v>
      </c>
      <c r="M9563" t="s">
        <v>10445</v>
      </c>
      <c r="N9563" t="s">
        <v>8536</v>
      </c>
      <c r="O9563" t="s">
        <v>8613</v>
      </c>
      <c r="P9563" t="s">
        <v>8604</v>
      </c>
      <c r="Q9563">
        <v>43055</v>
      </c>
      <c r="R9563" t="s">
        <v>8561</v>
      </c>
      <c r="S9563" t="s">
        <v>8530</v>
      </c>
      <c r="T9563" t="s">
        <v>7736</v>
      </c>
    </row>
    <row r="9564" spans="1:20" x14ac:dyDescent="0.25">
      <c r="A9564" t="s">
        <v>7457</v>
      </c>
      <c r="B9564" s="2">
        <v>42493</v>
      </c>
      <c r="C9564" s="2">
        <v>42495</v>
      </c>
      <c r="D9564" t="s">
        <v>79</v>
      </c>
      <c r="E9564" t="s">
        <v>7458</v>
      </c>
      <c r="F9564" t="s">
        <v>7459</v>
      </c>
      <c r="G9564" s="1">
        <v>224937</v>
      </c>
      <c r="H9564">
        <v>3</v>
      </c>
      <c r="I9564">
        <v>7</v>
      </c>
      <c r="J9564" s="1">
        <v>-1649538</v>
      </c>
      <c r="K9564" t="s">
        <v>9139</v>
      </c>
      <c r="L9564" t="s">
        <v>9296</v>
      </c>
      <c r="M9564" t="s">
        <v>10957</v>
      </c>
      <c r="N9564" t="s">
        <v>8536</v>
      </c>
      <c r="O9564" t="s">
        <v>8613</v>
      </c>
      <c r="P9564" t="s">
        <v>8604</v>
      </c>
      <c r="Q9564">
        <v>43055</v>
      </c>
      <c r="R9564" t="s">
        <v>8561</v>
      </c>
      <c r="S9564" t="s">
        <v>8530</v>
      </c>
      <c r="T9564" t="s">
        <v>7736</v>
      </c>
    </row>
    <row r="9565" spans="1:20" x14ac:dyDescent="0.25">
      <c r="A9565" t="s">
        <v>7457</v>
      </c>
      <c r="B9565" s="2">
        <v>42493</v>
      </c>
      <c r="C9565" s="2">
        <v>42495</v>
      </c>
      <c r="D9565" t="s">
        <v>79</v>
      </c>
      <c r="E9565" t="s">
        <v>7458</v>
      </c>
      <c r="F9565" t="s">
        <v>3184</v>
      </c>
      <c r="G9565" s="1">
        <v>60</v>
      </c>
      <c r="H9565">
        <v>2</v>
      </c>
      <c r="I9565">
        <v>2</v>
      </c>
      <c r="J9565" s="1">
        <v>21</v>
      </c>
      <c r="K9565" t="s">
        <v>9128</v>
      </c>
      <c r="L9565" t="s">
        <v>9129</v>
      </c>
      <c r="M9565" t="s">
        <v>10458</v>
      </c>
      <c r="N9565" t="s">
        <v>8536</v>
      </c>
      <c r="O9565" t="s">
        <v>8613</v>
      </c>
      <c r="P9565" t="s">
        <v>8604</v>
      </c>
      <c r="Q9565">
        <v>43055</v>
      </c>
      <c r="R9565" t="s">
        <v>8561</v>
      </c>
      <c r="S9565" t="s">
        <v>8530</v>
      </c>
      <c r="T9565" t="s">
        <v>7736</v>
      </c>
    </row>
    <row r="9566" spans="1:20" x14ac:dyDescent="0.25">
      <c r="A9566" t="s">
        <v>7460</v>
      </c>
      <c r="B9566" s="2">
        <v>42156</v>
      </c>
      <c r="C9566" s="2">
        <v>42163</v>
      </c>
      <c r="D9566" t="s">
        <v>19</v>
      </c>
      <c r="E9566" t="s">
        <v>1532</v>
      </c>
      <c r="F9566" t="s">
        <v>2223</v>
      </c>
      <c r="G9566" s="1">
        <v>1176</v>
      </c>
      <c r="H9566">
        <v>2</v>
      </c>
      <c r="I9566">
        <v>0</v>
      </c>
      <c r="J9566" s="1">
        <v>57624</v>
      </c>
      <c r="K9566" t="s">
        <v>9128</v>
      </c>
      <c r="L9566" t="s">
        <v>9148</v>
      </c>
      <c r="M9566" t="s">
        <v>10142</v>
      </c>
      <c r="N9566" t="s">
        <v>8536</v>
      </c>
      <c r="O9566" t="s">
        <v>8540</v>
      </c>
      <c r="P9566" t="s">
        <v>8541</v>
      </c>
      <c r="Q9566">
        <v>90045</v>
      </c>
      <c r="R9566" t="s">
        <v>8542</v>
      </c>
      <c r="S9566" t="s">
        <v>8082</v>
      </c>
      <c r="T9566" t="s">
        <v>7744</v>
      </c>
    </row>
    <row r="9567" spans="1:20" x14ac:dyDescent="0.25">
      <c r="A9567" t="s">
        <v>7461</v>
      </c>
      <c r="B9567" s="2">
        <v>41729</v>
      </c>
      <c r="C9567" s="2">
        <v>41729</v>
      </c>
      <c r="D9567" t="s">
        <v>654</v>
      </c>
      <c r="E9567" t="s">
        <v>1015</v>
      </c>
      <c r="F9567" t="s">
        <v>466</v>
      </c>
      <c r="G9567" s="1">
        <v>1125488</v>
      </c>
      <c r="H9567">
        <v>7</v>
      </c>
      <c r="I9567">
        <v>2</v>
      </c>
      <c r="J9567" s="1">
        <v>984802</v>
      </c>
      <c r="K9567" t="s">
        <v>9123</v>
      </c>
      <c r="L9567" t="s">
        <v>9126</v>
      </c>
      <c r="M9567" t="s">
        <v>9370</v>
      </c>
      <c r="N9567" t="s">
        <v>8536</v>
      </c>
      <c r="O9567" t="s">
        <v>8639</v>
      </c>
      <c r="P9567" t="s">
        <v>8544</v>
      </c>
      <c r="Q9567">
        <v>33614</v>
      </c>
      <c r="R9567" t="s">
        <v>8539</v>
      </c>
      <c r="S9567" t="s">
        <v>7966</v>
      </c>
      <c r="T9567" t="s">
        <v>7736</v>
      </c>
    </row>
    <row r="9568" spans="1:20" x14ac:dyDescent="0.25">
      <c r="A9568" t="s">
        <v>7461</v>
      </c>
      <c r="B9568" s="2">
        <v>41729</v>
      </c>
      <c r="C9568" s="2">
        <v>41729</v>
      </c>
      <c r="D9568" t="s">
        <v>654</v>
      </c>
      <c r="E9568" t="s">
        <v>1015</v>
      </c>
      <c r="F9568" t="s">
        <v>1396</v>
      </c>
      <c r="G9568" s="1">
        <v>12645</v>
      </c>
      <c r="H9568">
        <v>5</v>
      </c>
      <c r="I9568">
        <v>7</v>
      </c>
      <c r="J9568" s="1">
        <v>-10116</v>
      </c>
      <c r="K9568" t="s">
        <v>9128</v>
      </c>
      <c r="L9568" t="s">
        <v>9142</v>
      </c>
      <c r="M9568" t="s">
        <v>9812</v>
      </c>
      <c r="N9568" t="s">
        <v>8536</v>
      </c>
      <c r="O9568" t="s">
        <v>8639</v>
      </c>
      <c r="P9568" t="s">
        <v>8544</v>
      </c>
      <c r="Q9568">
        <v>33614</v>
      </c>
      <c r="R9568" t="s">
        <v>8539</v>
      </c>
      <c r="S9568" t="s">
        <v>7966</v>
      </c>
      <c r="T9568" t="s">
        <v>7736</v>
      </c>
    </row>
    <row r="9569" spans="1:20" x14ac:dyDescent="0.25">
      <c r="A9569" t="s">
        <v>7461</v>
      </c>
      <c r="B9569" s="2">
        <v>41729</v>
      </c>
      <c r="C9569" s="2">
        <v>41729</v>
      </c>
      <c r="D9569" t="s">
        <v>654</v>
      </c>
      <c r="E9569" t="s">
        <v>1015</v>
      </c>
      <c r="F9569" t="s">
        <v>382</v>
      </c>
      <c r="G9569" s="1">
        <v>4032</v>
      </c>
      <c r="H9569">
        <v>2</v>
      </c>
      <c r="I9569">
        <v>2</v>
      </c>
      <c r="J9569" s="1">
        <v>10584</v>
      </c>
      <c r="K9569" t="s">
        <v>9128</v>
      </c>
      <c r="L9569" t="s">
        <v>9137</v>
      </c>
      <c r="M9569" t="s">
        <v>9325</v>
      </c>
      <c r="N9569" t="s">
        <v>8536</v>
      </c>
      <c r="O9569" t="s">
        <v>8639</v>
      </c>
      <c r="P9569" t="s">
        <v>8544</v>
      </c>
      <c r="Q9569">
        <v>33614</v>
      </c>
      <c r="R9569" t="s">
        <v>8539</v>
      </c>
      <c r="S9569" t="s">
        <v>7966</v>
      </c>
      <c r="T9569" t="s">
        <v>7736</v>
      </c>
    </row>
    <row r="9570" spans="1:20" x14ac:dyDescent="0.25">
      <c r="A9570" t="s">
        <v>7462</v>
      </c>
      <c r="B9570" s="2">
        <v>42921</v>
      </c>
      <c r="C9570" s="2">
        <v>42923</v>
      </c>
      <c r="D9570" t="s">
        <v>79</v>
      </c>
      <c r="E9570" t="s">
        <v>2132</v>
      </c>
      <c r="F9570" t="s">
        <v>265</v>
      </c>
      <c r="G9570" s="1">
        <v>7996</v>
      </c>
      <c r="H9570">
        <v>4</v>
      </c>
      <c r="I9570">
        <v>0</v>
      </c>
      <c r="J9570" s="1">
        <v>223888</v>
      </c>
      <c r="K9570" t="s">
        <v>9139</v>
      </c>
      <c r="L9570" t="s">
        <v>9140</v>
      </c>
      <c r="M9570" t="s">
        <v>9265</v>
      </c>
      <c r="N9570" t="s">
        <v>8536</v>
      </c>
      <c r="O9570" t="s">
        <v>8557</v>
      </c>
      <c r="P9570" t="s">
        <v>8558</v>
      </c>
      <c r="Q9570">
        <v>68025</v>
      </c>
      <c r="R9570" t="s">
        <v>8551</v>
      </c>
      <c r="S9570" t="s">
        <v>8198</v>
      </c>
      <c r="T9570" t="s">
        <v>7738</v>
      </c>
    </row>
    <row r="9571" spans="1:20" x14ac:dyDescent="0.25">
      <c r="A9571" t="s">
        <v>7463</v>
      </c>
      <c r="B9571" s="2">
        <v>42271</v>
      </c>
      <c r="C9571" s="2">
        <v>42271</v>
      </c>
      <c r="D9571" t="s">
        <v>654</v>
      </c>
      <c r="E9571" t="s">
        <v>391</v>
      </c>
      <c r="F9571" t="s">
        <v>3331</v>
      </c>
      <c r="G9571" s="1">
        <v>6732</v>
      </c>
      <c r="H9571">
        <v>6</v>
      </c>
      <c r="I9571">
        <v>7</v>
      </c>
      <c r="J9571" s="1">
        <v>-4488</v>
      </c>
      <c r="K9571" t="s">
        <v>9128</v>
      </c>
      <c r="L9571" t="s">
        <v>9142</v>
      </c>
      <c r="M9571" t="s">
        <v>10502</v>
      </c>
      <c r="N9571" t="s">
        <v>8536</v>
      </c>
      <c r="O9571" t="s">
        <v>8603</v>
      </c>
      <c r="P9571" t="s">
        <v>8604</v>
      </c>
      <c r="Q9571">
        <v>43229</v>
      </c>
      <c r="R9571" t="s">
        <v>8561</v>
      </c>
      <c r="S9571" t="s">
        <v>7831</v>
      </c>
      <c r="T9571" t="s">
        <v>7736</v>
      </c>
    </row>
    <row r="9572" spans="1:20" x14ac:dyDescent="0.25">
      <c r="A9572" t="s">
        <v>7463</v>
      </c>
      <c r="B9572" s="2">
        <v>42271</v>
      </c>
      <c r="C9572" s="2">
        <v>42271</v>
      </c>
      <c r="D9572" t="s">
        <v>654</v>
      </c>
      <c r="E9572" t="s">
        <v>391</v>
      </c>
      <c r="F9572" t="s">
        <v>2791</v>
      </c>
      <c r="G9572" s="1">
        <v>33568</v>
      </c>
      <c r="H9572">
        <v>2</v>
      </c>
      <c r="I9572">
        <v>2</v>
      </c>
      <c r="J9572" s="1">
        <v>16784</v>
      </c>
      <c r="K9572" t="s">
        <v>9128</v>
      </c>
      <c r="L9572" t="s">
        <v>9133</v>
      </c>
      <c r="M9572" t="s">
        <v>10339</v>
      </c>
      <c r="N9572" t="s">
        <v>8536</v>
      </c>
      <c r="O9572" t="s">
        <v>8603</v>
      </c>
      <c r="P9572" t="s">
        <v>8604</v>
      </c>
      <c r="Q9572">
        <v>43229</v>
      </c>
      <c r="R9572" t="s">
        <v>8561</v>
      </c>
      <c r="S9572" t="s">
        <v>7831</v>
      </c>
      <c r="T9572" t="s">
        <v>7736</v>
      </c>
    </row>
    <row r="9573" spans="1:20" x14ac:dyDescent="0.25">
      <c r="A9573" t="s">
        <v>7463</v>
      </c>
      <c r="B9573" s="2">
        <v>42271</v>
      </c>
      <c r="C9573" s="2">
        <v>42271</v>
      </c>
      <c r="D9573" t="s">
        <v>654</v>
      </c>
      <c r="E9573" t="s">
        <v>391</v>
      </c>
      <c r="F9573" t="s">
        <v>4563</v>
      </c>
      <c r="G9573" s="1">
        <v>1584</v>
      </c>
      <c r="H9573">
        <v>2</v>
      </c>
      <c r="I9573">
        <v>2</v>
      </c>
      <c r="J9573" s="1">
        <v>5544</v>
      </c>
      <c r="K9573" t="s">
        <v>9128</v>
      </c>
      <c r="L9573" t="s">
        <v>9167</v>
      </c>
      <c r="M9573" t="s">
        <v>10757</v>
      </c>
      <c r="N9573" t="s">
        <v>8536</v>
      </c>
      <c r="O9573" t="s">
        <v>8603</v>
      </c>
      <c r="P9573" t="s">
        <v>8604</v>
      </c>
      <c r="Q9573">
        <v>43229</v>
      </c>
      <c r="R9573" t="s">
        <v>8561</v>
      </c>
      <c r="S9573" t="s">
        <v>7831</v>
      </c>
      <c r="T9573" t="s">
        <v>7736</v>
      </c>
    </row>
    <row r="9574" spans="1:20" x14ac:dyDescent="0.25">
      <c r="A9574" t="s">
        <v>7463</v>
      </c>
      <c r="B9574" s="2">
        <v>42271</v>
      </c>
      <c r="C9574" s="2">
        <v>42271</v>
      </c>
      <c r="D9574" t="s">
        <v>654</v>
      </c>
      <c r="E9574" t="s">
        <v>391</v>
      </c>
      <c r="F9574" t="s">
        <v>1188</v>
      </c>
      <c r="G9574" s="1">
        <v>24424</v>
      </c>
      <c r="H9574">
        <v>1</v>
      </c>
      <c r="I9574">
        <v>2</v>
      </c>
      <c r="J9574" s="1">
        <v>79378</v>
      </c>
      <c r="K9574" t="s">
        <v>9128</v>
      </c>
      <c r="L9574" t="s">
        <v>9129</v>
      </c>
      <c r="M9574" t="s">
        <v>9718</v>
      </c>
      <c r="N9574" t="s">
        <v>8536</v>
      </c>
      <c r="O9574" t="s">
        <v>8603</v>
      </c>
      <c r="P9574" t="s">
        <v>8604</v>
      </c>
      <c r="Q9574">
        <v>43229</v>
      </c>
      <c r="R9574" t="s">
        <v>8561</v>
      </c>
      <c r="S9574" t="s">
        <v>7831</v>
      </c>
      <c r="T9574" t="s">
        <v>7736</v>
      </c>
    </row>
    <row r="9575" spans="1:20" x14ac:dyDescent="0.25">
      <c r="A9575" t="s">
        <v>7463</v>
      </c>
      <c r="B9575" s="2">
        <v>42271</v>
      </c>
      <c r="C9575" s="2">
        <v>42271</v>
      </c>
      <c r="D9575" t="s">
        <v>654</v>
      </c>
      <c r="E9575" t="s">
        <v>391</v>
      </c>
      <c r="F9575" t="s">
        <v>2322</v>
      </c>
      <c r="G9575" s="1">
        <v>1712</v>
      </c>
      <c r="H9575">
        <v>5</v>
      </c>
      <c r="I9575">
        <v>2</v>
      </c>
      <c r="J9575" s="1">
        <v>1926</v>
      </c>
      <c r="K9575" t="s">
        <v>9128</v>
      </c>
      <c r="L9575" t="s">
        <v>9137</v>
      </c>
      <c r="M9575" t="s">
        <v>10169</v>
      </c>
      <c r="N9575" t="s">
        <v>8536</v>
      </c>
      <c r="O9575" t="s">
        <v>8603</v>
      </c>
      <c r="P9575" t="s">
        <v>8604</v>
      </c>
      <c r="Q9575">
        <v>43229</v>
      </c>
      <c r="R9575" t="s">
        <v>8561</v>
      </c>
      <c r="S9575" t="s">
        <v>7831</v>
      </c>
      <c r="T9575" t="s">
        <v>7736</v>
      </c>
    </row>
    <row r="9576" spans="1:20" x14ac:dyDescent="0.25">
      <c r="A9576" t="s">
        <v>7464</v>
      </c>
      <c r="B9576" s="2">
        <v>42229</v>
      </c>
      <c r="C9576" s="2">
        <v>42229</v>
      </c>
      <c r="D9576" t="s">
        <v>654</v>
      </c>
      <c r="E9576" t="s">
        <v>58</v>
      </c>
      <c r="F9576" t="s">
        <v>2656</v>
      </c>
      <c r="G9576" s="1">
        <v>3156</v>
      </c>
      <c r="H9576">
        <v>3</v>
      </c>
      <c r="I9576">
        <v>0</v>
      </c>
      <c r="J9576" s="1">
        <v>104148</v>
      </c>
      <c r="K9576" t="s">
        <v>9123</v>
      </c>
      <c r="L9576" t="s">
        <v>9135</v>
      </c>
      <c r="M9576" t="s">
        <v>10291</v>
      </c>
      <c r="N9576" t="s">
        <v>8536</v>
      </c>
      <c r="O9576" t="s">
        <v>8806</v>
      </c>
      <c r="P9576" t="s">
        <v>8541</v>
      </c>
      <c r="Q9576">
        <v>91767</v>
      </c>
      <c r="R9576" t="s">
        <v>8542</v>
      </c>
      <c r="S9576" t="s">
        <v>7749</v>
      </c>
      <c r="T9576" t="s">
        <v>7736</v>
      </c>
    </row>
    <row r="9577" spans="1:20" x14ac:dyDescent="0.25">
      <c r="A9577" t="s">
        <v>7465</v>
      </c>
      <c r="B9577" s="2">
        <v>42150</v>
      </c>
      <c r="C9577" s="2">
        <v>42152</v>
      </c>
      <c r="D9577" t="s">
        <v>11</v>
      </c>
      <c r="E9577" t="s">
        <v>2442</v>
      </c>
      <c r="F9577" t="s">
        <v>175</v>
      </c>
      <c r="G9577" s="1">
        <v>105686</v>
      </c>
      <c r="H9577">
        <v>1</v>
      </c>
      <c r="I9577">
        <v>3</v>
      </c>
      <c r="J9577" s="1">
        <v>-286862</v>
      </c>
      <c r="K9577" t="s">
        <v>9123</v>
      </c>
      <c r="L9577" t="s">
        <v>9126</v>
      </c>
      <c r="M9577" t="s">
        <v>9223</v>
      </c>
      <c r="N9577" t="s">
        <v>8536</v>
      </c>
      <c r="O9577" t="s">
        <v>8621</v>
      </c>
      <c r="P9577" t="s">
        <v>8550</v>
      </c>
      <c r="Q9577">
        <v>78207</v>
      </c>
      <c r="R9577" t="s">
        <v>8551</v>
      </c>
      <c r="S9577" t="s">
        <v>8257</v>
      </c>
      <c r="T9577" t="s">
        <v>7736</v>
      </c>
    </row>
    <row r="9578" spans="1:20" x14ac:dyDescent="0.25">
      <c r="A9578" t="s">
        <v>7465</v>
      </c>
      <c r="B9578" s="2">
        <v>42150</v>
      </c>
      <c r="C9578" s="2">
        <v>42152</v>
      </c>
      <c r="D9578" t="s">
        <v>11</v>
      </c>
      <c r="E9578" t="s">
        <v>2442</v>
      </c>
      <c r="F9578" t="s">
        <v>2440</v>
      </c>
      <c r="G9578" s="1">
        <v>39954</v>
      </c>
      <c r="H9578">
        <v>2</v>
      </c>
      <c r="I9578">
        <v>4</v>
      </c>
      <c r="J9578" s="1">
        <v>-79908</v>
      </c>
      <c r="K9578" t="s">
        <v>9139</v>
      </c>
      <c r="L9578" t="s">
        <v>9296</v>
      </c>
      <c r="M9578" t="s">
        <v>10216</v>
      </c>
      <c r="N9578" t="s">
        <v>8536</v>
      </c>
      <c r="O9578" t="s">
        <v>8621</v>
      </c>
      <c r="P9578" t="s">
        <v>8550</v>
      </c>
      <c r="Q9578">
        <v>78207</v>
      </c>
      <c r="R9578" t="s">
        <v>8551</v>
      </c>
      <c r="S9578" t="s">
        <v>8257</v>
      </c>
      <c r="T9578" t="s">
        <v>7736</v>
      </c>
    </row>
    <row r="9579" spans="1:20" x14ac:dyDescent="0.25">
      <c r="A9579" t="s">
        <v>7465</v>
      </c>
      <c r="B9579" s="2">
        <v>42150</v>
      </c>
      <c r="C9579" s="2">
        <v>42152</v>
      </c>
      <c r="D9579" t="s">
        <v>11</v>
      </c>
      <c r="E9579" t="s">
        <v>2442</v>
      </c>
      <c r="F9579" t="s">
        <v>2582</v>
      </c>
      <c r="G9579" s="1">
        <v>10493</v>
      </c>
      <c r="H9579">
        <v>5</v>
      </c>
      <c r="I9579">
        <v>3</v>
      </c>
      <c r="J9579" s="1">
        <v>-4497</v>
      </c>
      <c r="K9579" t="s">
        <v>9123</v>
      </c>
      <c r="L9579" t="s">
        <v>9126</v>
      </c>
      <c r="M9579" t="s">
        <v>10265</v>
      </c>
      <c r="N9579" t="s">
        <v>8536</v>
      </c>
      <c r="O9579" t="s">
        <v>8621</v>
      </c>
      <c r="P9579" t="s">
        <v>8550</v>
      </c>
      <c r="Q9579">
        <v>78207</v>
      </c>
      <c r="R9579" t="s">
        <v>8551</v>
      </c>
      <c r="S9579" t="s">
        <v>8257</v>
      </c>
      <c r="T9579" t="s">
        <v>7736</v>
      </c>
    </row>
    <row r="9580" spans="1:20" x14ac:dyDescent="0.25">
      <c r="A9580" t="s">
        <v>7466</v>
      </c>
      <c r="B9580" s="2">
        <v>42992</v>
      </c>
      <c r="C9580" s="2">
        <v>42994</v>
      </c>
      <c r="D9580" t="s">
        <v>79</v>
      </c>
      <c r="E9580" t="s">
        <v>193</v>
      </c>
      <c r="F9580" t="s">
        <v>1927</v>
      </c>
      <c r="G9580" s="1">
        <v>107985</v>
      </c>
      <c r="H9580">
        <v>3</v>
      </c>
      <c r="I9580">
        <v>0</v>
      </c>
      <c r="J9580" s="1">
        <v>323955</v>
      </c>
      <c r="K9580" t="s">
        <v>9139</v>
      </c>
      <c r="L9580" t="s">
        <v>9140</v>
      </c>
      <c r="M9580" t="s">
        <v>10035</v>
      </c>
      <c r="N9580" t="s">
        <v>8536</v>
      </c>
      <c r="O9580" t="s">
        <v>8576</v>
      </c>
      <c r="P9580" t="s">
        <v>8577</v>
      </c>
      <c r="Q9580">
        <v>10035</v>
      </c>
      <c r="R9580" t="s">
        <v>8561</v>
      </c>
      <c r="S9580" t="s">
        <v>7780</v>
      </c>
      <c r="T9580" t="s">
        <v>7744</v>
      </c>
    </row>
    <row r="9581" spans="1:20" x14ac:dyDescent="0.25">
      <c r="A9581" t="s">
        <v>7466</v>
      </c>
      <c r="B9581" s="2">
        <v>42992</v>
      </c>
      <c r="C9581" s="2">
        <v>42994</v>
      </c>
      <c r="D9581" t="s">
        <v>79</v>
      </c>
      <c r="E9581" t="s">
        <v>193</v>
      </c>
      <c r="F9581" t="s">
        <v>2314</v>
      </c>
      <c r="G9581" s="1">
        <v>7098</v>
      </c>
      <c r="H9581">
        <v>1</v>
      </c>
      <c r="I9581">
        <v>0</v>
      </c>
      <c r="J9581" s="1">
        <v>3549</v>
      </c>
      <c r="K9581" t="s">
        <v>9128</v>
      </c>
      <c r="L9581" t="s">
        <v>9133</v>
      </c>
      <c r="M9581" t="s">
        <v>10166</v>
      </c>
      <c r="N9581" t="s">
        <v>8536</v>
      </c>
      <c r="O9581" t="s">
        <v>8576</v>
      </c>
      <c r="P9581" t="s">
        <v>8577</v>
      </c>
      <c r="Q9581">
        <v>10035</v>
      </c>
      <c r="R9581" t="s">
        <v>8561</v>
      </c>
      <c r="S9581" t="s">
        <v>7780</v>
      </c>
      <c r="T9581" t="s">
        <v>7744</v>
      </c>
    </row>
    <row r="9582" spans="1:20" x14ac:dyDescent="0.25">
      <c r="A9582" t="s">
        <v>7466</v>
      </c>
      <c r="B9582" s="2">
        <v>42992</v>
      </c>
      <c r="C9582" s="2">
        <v>42994</v>
      </c>
      <c r="D9582" t="s">
        <v>79</v>
      </c>
      <c r="E9582" t="s">
        <v>193</v>
      </c>
      <c r="F9582" t="s">
        <v>1605</v>
      </c>
      <c r="G9582" s="1">
        <v>2995</v>
      </c>
      <c r="H9582">
        <v>5</v>
      </c>
      <c r="I9582">
        <v>0</v>
      </c>
      <c r="J9582" s="1">
        <v>86855</v>
      </c>
      <c r="K9582" t="s">
        <v>9128</v>
      </c>
      <c r="L9582" t="s">
        <v>9137</v>
      </c>
      <c r="M9582" t="s">
        <v>9894</v>
      </c>
      <c r="N9582" t="s">
        <v>8536</v>
      </c>
      <c r="O9582" t="s">
        <v>8576</v>
      </c>
      <c r="P9582" t="s">
        <v>8577</v>
      </c>
      <c r="Q9582">
        <v>10035</v>
      </c>
      <c r="R9582" t="s">
        <v>8561</v>
      </c>
      <c r="S9582" t="s">
        <v>7780</v>
      </c>
      <c r="T9582" t="s">
        <v>7744</v>
      </c>
    </row>
    <row r="9583" spans="1:20" x14ac:dyDescent="0.25">
      <c r="A9583" t="s">
        <v>7466</v>
      </c>
      <c r="B9583" s="2">
        <v>42992</v>
      </c>
      <c r="C9583" s="2">
        <v>42994</v>
      </c>
      <c r="D9583" t="s">
        <v>79</v>
      </c>
      <c r="E9583" t="s">
        <v>193</v>
      </c>
      <c r="F9583" t="s">
        <v>4205</v>
      </c>
      <c r="G9583" s="1">
        <v>58941</v>
      </c>
      <c r="H9583">
        <v>5</v>
      </c>
      <c r="I9583">
        <v>1</v>
      </c>
      <c r="J9583" s="1">
        <v>-6549</v>
      </c>
      <c r="K9583" t="s">
        <v>9123</v>
      </c>
      <c r="L9583" t="s">
        <v>9126</v>
      </c>
      <c r="M9583" t="s">
        <v>10693</v>
      </c>
      <c r="N9583" t="s">
        <v>8536</v>
      </c>
      <c r="O9583" t="s">
        <v>8576</v>
      </c>
      <c r="P9583" t="s">
        <v>8577</v>
      </c>
      <c r="Q9583">
        <v>10035</v>
      </c>
      <c r="R9583" t="s">
        <v>8561</v>
      </c>
      <c r="S9583" t="s">
        <v>7780</v>
      </c>
      <c r="T9583" t="s">
        <v>7744</v>
      </c>
    </row>
    <row r="9584" spans="1:20" x14ac:dyDescent="0.25">
      <c r="A9584" t="s">
        <v>7467</v>
      </c>
      <c r="B9584" s="2">
        <v>42528</v>
      </c>
      <c r="C9584" s="2">
        <v>42532</v>
      </c>
      <c r="D9584" t="s">
        <v>19</v>
      </c>
      <c r="E9584" t="s">
        <v>7258</v>
      </c>
      <c r="F9584" t="s">
        <v>273</v>
      </c>
      <c r="G9584" s="1">
        <v>9648</v>
      </c>
      <c r="H9584">
        <v>6</v>
      </c>
      <c r="I9584">
        <v>2</v>
      </c>
      <c r="J9584" s="1">
        <v>34974</v>
      </c>
      <c r="K9584" t="s">
        <v>9128</v>
      </c>
      <c r="L9584" t="s">
        <v>9191</v>
      </c>
      <c r="M9584" t="s">
        <v>9271</v>
      </c>
      <c r="N9584" t="s">
        <v>8536</v>
      </c>
      <c r="O9584" t="s">
        <v>8559</v>
      </c>
      <c r="P9584" t="s">
        <v>8560</v>
      </c>
      <c r="Q9584">
        <v>19120</v>
      </c>
      <c r="R9584" t="s">
        <v>8561</v>
      </c>
      <c r="S9584" t="s">
        <v>8527</v>
      </c>
      <c r="T9584" t="s">
        <v>7744</v>
      </c>
    </row>
    <row r="9585" spans="1:20" x14ac:dyDescent="0.25">
      <c r="A9585" t="s">
        <v>7468</v>
      </c>
      <c r="B9585" s="2">
        <v>42911</v>
      </c>
      <c r="C9585" s="2">
        <v>42913</v>
      </c>
      <c r="D9585" t="s">
        <v>11</v>
      </c>
      <c r="E9585" t="s">
        <v>5320</v>
      </c>
      <c r="F9585" t="s">
        <v>2862</v>
      </c>
      <c r="G9585" s="1">
        <v>400784</v>
      </c>
      <c r="H9585">
        <v>1</v>
      </c>
      <c r="I9585">
        <v>2</v>
      </c>
      <c r="J9585" s="1">
        <v>-50098</v>
      </c>
      <c r="K9585" t="s">
        <v>9123</v>
      </c>
      <c r="L9585" t="s">
        <v>9124</v>
      </c>
      <c r="M9585" t="s">
        <v>10364</v>
      </c>
      <c r="N9585" t="s">
        <v>8536</v>
      </c>
      <c r="O9585" t="s">
        <v>8576</v>
      </c>
      <c r="P9585" t="s">
        <v>8577</v>
      </c>
      <c r="Q9585">
        <v>10024</v>
      </c>
      <c r="R9585" t="s">
        <v>8561</v>
      </c>
      <c r="S9585" t="s">
        <v>8504</v>
      </c>
      <c r="T9585" t="s">
        <v>7736</v>
      </c>
    </row>
    <row r="9586" spans="1:20" x14ac:dyDescent="0.25">
      <c r="A9586" t="s">
        <v>7469</v>
      </c>
      <c r="B9586" s="2">
        <v>42973</v>
      </c>
      <c r="C9586" s="2">
        <v>42974</v>
      </c>
      <c r="D9586" t="s">
        <v>79</v>
      </c>
      <c r="E9586" t="s">
        <v>3981</v>
      </c>
      <c r="F9586" t="s">
        <v>2268</v>
      </c>
      <c r="G9586" s="1">
        <v>5372</v>
      </c>
      <c r="H9586">
        <v>4</v>
      </c>
      <c r="I9586">
        <v>0</v>
      </c>
      <c r="J9586" s="1">
        <v>139672</v>
      </c>
      <c r="K9586" t="s">
        <v>9128</v>
      </c>
      <c r="L9586" t="s">
        <v>9133</v>
      </c>
      <c r="M9586" t="s">
        <v>10156</v>
      </c>
      <c r="N9586" t="s">
        <v>8536</v>
      </c>
      <c r="O9586" t="s">
        <v>8638</v>
      </c>
      <c r="P9586" t="s">
        <v>8571</v>
      </c>
      <c r="Q9586">
        <v>48234</v>
      </c>
      <c r="R9586" t="s">
        <v>8551</v>
      </c>
      <c r="S9586" t="s">
        <v>8445</v>
      </c>
      <c r="T9586" t="s">
        <v>7744</v>
      </c>
    </row>
    <row r="9587" spans="1:20" x14ac:dyDescent="0.25">
      <c r="A9587" t="s">
        <v>7470</v>
      </c>
      <c r="B9587" s="2">
        <v>42608</v>
      </c>
      <c r="C9587" s="2">
        <v>42610</v>
      </c>
      <c r="D9587" t="s">
        <v>79</v>
      </c>
      <c r="E9587" t="s">
        <v>2124</v>
      </c>
      <c r="F9587" t="s">
        <v>3399</v>
      </c>
      <c r="G9587" s="1">
        <v>31008</v>
      </c>
      <c r="H9587">
        <v>1</v>
      </c>
      <c r="I9587">
        <v>2</v>
      </c>
      <c r="J9587" s="1">
        <v>112404</v>
      </c>
      <c r="K9587" t="s">
        <v>9128</v>
      </c>
      <c r="L9587" t="s">
        <v>9148</v>
      </c>
      <c r="M9587" t="s">
        <v>10525</v>
      </c>
      <c r="N9587" t="s">
        <v>8536</v>
      </c>
      <c r="O9587" t="s">
        <v>8676</v>
      </c>
      <c r="P9587" t="s">
        <v>8544</v>
      </c>
      <c r="Q9587">
        <v>33142</v>
      </c>
      <c r="R9587" t="s">
        <v>8539</v>
      </c>
      <c r="S9587" t="s">
        <v>8196</v>
      </c>
      <c r="T9587" t="s">
        <v>7738</v>
      </c>
    </row>
    <row r="9588" spans="1:20" x14ac:dyDescent="0.25">
      <c r="A9588" t="s">
        <v>7471</v>
      </c>
      <c r="B9588" s="2">
        <v>42692</v>
      </c>
      <c r="C9588" s="2">
        <v>42692</v>
      </c>
      <c r="D9588" t="s">
        <v>654</v>
      </c>
      <c r="E9588" t="s">
        <v>3393</v>
      </c>
      <c r="F9588" t="s">
        <v>3126</v>
      </c>
      <c r="G9588" s="1">
        <v>6112</v>
      </c>
      <c r="H9588">
        <v>5</v>
      </c>
      <c r="I9588">
        <v>2</v>
      </c>
      <c r="J9588" s="1">
        <v>22156</v>
      </c>
      <c r="K9588" t="s">
        <v>9128</v>
      </c>
      <c r="L9588" t="s">
        <v>9142</v>
      </c>
      <c r="M9588" t="s">
        <v>10442</v>
      </c>
      <c r="N9588" t="s">
        <v>8536</v>
      </c>
      <c r="O9588" t="s">
        <v>8545</v>
      </c>
      <c r="P9588" t="s">
        <v>8541</v>
      </c>
      <c r="Q9588">
        <v>94521</v>
      </c>
      <c r="R9588" t="s">
        <v>8542</v>
      </c>
      <c r="S9588" t="s">
        <v>8386</v>
      </c>
      <c r="T9588" t="s">
        <v>7736</v>
      </c>
    </row>
    <row r="9589" spans="1:20" x14ac:dyDescent="0.25">
      <c r="A9589" t="s">
        <v>7472</v>
      </c>
      <c r="B9589" s="2">
        <v>42842</v>
      </c>
      <c r="C9589" s="2">
        <v>42847</v>
      </c>
      <c r="D9589" t="s">
        <v>19</v>
      </c>
      <c r="E9589" t="s">
        <v>3066</v>
      </c>
      <c r="F9589" t="s">
        <v>1885</v>
      </c>
      <c r="G9589" s="1">
        <v>195136</v>
      </c>
      <c r="H9589">
        <v>4</v>
      </c>
      <c r="I9589">
        <v>2</v>
      </c>
      <c r="J9589" s="1">
        <v>-439056</v>
      </c>
      <c r="K9589" t="s">
        <v>9128</v>
      </c>
      <c r="L9589" t="s">
        <v>9133</v>
      </c>
      <c r="M9589" t="s">
        <v>10015</v>
      </c>
      <c r="N9589" t="s">
        <v>8536</v>
      </c>
      <c r="O9589" t="s">
        <v>8579</v>
      </c>
      <c r="P9589" t="s">
        <v>8566</v>
      </c>
      <c r="Q9589">
        <v>60653</v>
      </c>
      <c r="R9589" t="s">
        <v>8551</v>
      </c>
      <c r="S9589" t="s">
        <v>8344</v>
      </c>
      <c r="T9589" t="s">
        <v>7738</v>
      </c>
    </row>
    <row r="9590" spans="1:20" x14ac:dyDescent="0.25">
      <c r="A9590" t="s">
        <v>7473</v>
      </c>
      <c r="B9590" s="2">
        <v>42939</v>
      </c>
      <c r="C9590" s="2">
        <v>42944</v>
      </c>
      <c r="D9590" t="s">
        <v>19</v>
      </c>
      <c r="E9590" t="s">
        <v>3166</v>
      </c>
      <c r="F9590" t="s">
        <v>230</v>
      </c>
      <c r="G9590" s="1">
        <v>121536</v>
      </c>
      <c r="H9590">
        <v>4</v>
      </c>
      <c r="I9590">
        <v>2</v>
      </c>
      <c r="J9590" s="1">
        <v>15192</v>
      </c>
      <c r="K9590" t="s">
        <v>9128</v>
      </c>
      <c r="L9590" t="s">
        <v>9137</v>
      </c>
      <c r="M9590" t="s">
        <v>9248</v>
      </c>
      <c r="N9590" t="s">
        <v>8536</v>
      </c>
      <c r="O9590" t="s">
        <v>8905</v>
      </c>
      <c r="P9590" t="s">
        <v>8566</v>
      </c>
      <c r="Q9590">
        <v>60090</v>
      </c>
      <c r="R9590" t="s">
        <v>8551</v>
      </c>
      <c r="S9590" t="s">
        <v>8354</v>
      </c>
      <c r="T9590" t="s">
        <v>7736</v>
      </c>
    </row>
    <row r="9591" spans="1:20" x14ac:dyDescent="0.25">
      <c r="A9591" t="s">
        <v>7474</v>
      </c>
      <c r="B9591" s="2">
        <v>41770</v>
      </c>
      <c r="C9591" s="2">
        <v>41774</v>
      </c>
      <c r="D9591" t="s">
        <v>19</v>
      </c>
      <c r="E9591" t="s">
        <v>6888</v>
      </c>
      <c r="F9591" t="s">
        <v>5303</v>
      </c>
      <c r="G9591" s="1">
        <v>17472</v>
      </c>
      <c r="H9591">
        <v>3</v>
      </c>
      <c r="I9591">
        <v>2</v>
      </c>
      <c r="J9591" s="1">
        <v>56784</v>
      </c>
      <c r="K9591" t="s">
        <v>9128</v>
      </c>
      <c r="L9591" t="s">
        <v>9148</v>
      </c>
      <c r="M9591" t="s">
        <v>10851</v>
      </c>
      <c r="N9591" t="s">
        <v>8536</v>
      </c>
      <c r="O9591" t="s">
        <v>8579</v>
      </c>
      <c r="P9591" t="s">
        <v>8566</v>
      </c>
      <c r="Q9591">
        <v>60610</v>
      </c>
      <c r="R9591" t="s">
        <v>8551</v>
      </c>
      <c r="S9591" t="s">
        <v>8525</v>
      </c>
      <c r="T9591" t="s">
        <v>7744</v>
      </c>
    </row>
    <row r="9592" spans="1:20" x14ac:dyDescent="0.25">
      <c r="A9592" t="s">
        <v>7474</v>
      </c>
      <c r="B9592" s="2">
        <v>41770</v>
      </c>
      <c r="C9592" s="2">
        <v>41774</v>
      </c>
      <c r="D9592" t="s">
        <v>19</v>
      </c>
      <c r="E9592" t="s">
        <v>6888</v>
      </c>
      <c r="F9592" t="s">
        <v>1958</v>
      </c>
      <c r="G9592" s="1">
        <v>10458</v>
      </c>
      <c r="H9592">
        <v>9</v>
      </c>
      <c r="I9592">
        <v>8</v>
      </c>
      <c r="J9592" s="1">
        <v>-172557</v>
      </c>
      <c r="K9592" t="s">
        <v>9128</v>
      </c>
      <c r="L9592" t="s">
        <v>9142</v>
      </c>
      <c r="M9592" t="s">
        <v>10048</v>
      </c>
      <c r="N9592" t="s">
        <v>8536</v>
      </c>
      <c r="O9592" t="s">
        <v>8579</v>
      </c>
      <c r="P9592" t="s">
        <v>8566</v>
      </c>
      <c r="Q9592">
        <v>60610</v>
      </c>
      <c r="R9592" t="s">
        <v>8551</v>
      </c>
      <c r="S9592" t="s">
        <v>8525</v>
      </c>
      <c r="T9592" t="s">
        <v>7744</v>
      </c>
    </row>
    <row r="9593" spans="1:20" x14ac:dyDescent="0.25">
      <c r="A9593" t="s">
        <v>7475</v>
      </c>
      <c r="B9593" s="2">
        <v>42579</v>
      </c>
      <c r="C9593" s="2">
        <v>42583</v>
      </c>
      <c r="D9593" t="s">
        <v>19</v>
      </c>
      <c r="E9593" t="s">
        <v>2992</v>
      </c>
      <c r="F9593" t="s">
        <v>1900</v>
      </c>
      <c r="G9593" s="1">
        <v>247</v>
      </c>
      <c r="H9593">
        <v>5</v>
      </c>
      <c r="I9593">
        <v>6</v>
      </c>
      <c r="J9593" s="1">
        <v>-988</v>
      </c>
      <c r="K9593" t="s">
        <v>9123</v>
      </c>
      <c r="L9593" t="s">
        <v>9135</v>
      </c>
      <c r="M9593" t="s">
        <v>10022</v>
      </c>
      <c r="N9593" t="s">
        <v>8536</v>
      </c>
      <c r="O9593" t="s">
        <v>8612</v>
      </c>
      <c r="P9593" t="s">
        <v>8550</v>
      </c>
      <c r="Q9593">
        <v>77506</v>
      </c>
      <c r="R9593" t="s">
        <v>8551</v>
      </c>
      <c r="S9593" t="s">
        <v>8331</v>
      </c>
      <c r="T9593" t="s">
        <v>7744</v>
      </c>
    </row>
    <row r="9594" spans="1:20" x14ac:dyDescent="0.25">
      <c r="A9594" t="s">
        <v>7475</v>
      </c>
      <c r="B9594" s="2">
        <v>42579</v>
      </c>
      <c r="C9594" s="2">
        <v>42583</v>
      </c>
      <c r="D9594" t="s">
        <v>19</v>
      </c>
      <c r="E9594" t="s">
        <v>2992</v>
      </c>
      <c r="F9594" t="s">
        <v>6187</v>
      </c>
      <c r="G9594" s="1">
        <v>30272</v>
      </c>
      <c r="H9594">
        <v>5</v>
      </c>
      <c r="I9594">
        <v>6</v>
      </c>
      <c r="J9594" s="1">
        <v>-3784</v>
      </c>
      <c r="K9594" t="s">
        <v>9123</v>
      </c>
      <c r="L9594" t="s">
        <v>9135</v>
      </c>
      <c r="M9594" t="s">
        <v>10915</v>
      </c>
      <c r="N9594" t="s">
        <v>8536</v>
      </c>
      <c r="O9594" t="s">
        <v>8612</v>
      </c>
      <c r="P9594" t="s">
        <v>8550</v>
      </c>
      <c r="Q9594">
        <v>77506</v>
      </c>
      <c r="R9594" t="s">
        <v>8551</v>
      </c>
      <c r="S9594" t="s">
        <v>8331</v>
      </c>
      <c r="T9594" t="s">
        <v>7744</v>
      </c>
    </row>
    <row r="9595" spans="1:20" x14ac:dyDescent="0.25">
      <c r="A9595" t="s">
        <v>7476</v>
      </c>
      <c r="B9595" s="2">
        <v>42992</v>
      </c>
      <c r="C9595" s="2">
        <v>42997</v>
      </c>
      <c r="D9595" t="s">
        <v>19</v>
      </c>
      <c r="E9595" t="s">
        <v>2452</v>
      </c>
      <c r="F9595" t="s">
        <v>3733</v>
      </c>
      <c r="G9595" s="1">
        <v>856</v>
      </c>
      <c r="H9595">
        <v>2</v>
      </c>
      <c r="I9595">
        <v>0</v>
      </c>
      <c r="J9595" s="1">
        <v>3852</v>
      </c>
      <c r="K9595" t="s">
        <v>9128</v>
      </c>
      <c r="L9595" t="s">
        <v>9148</v>
      </c>
      <c r="M9595" t="s">
        <v>10599</v>
      </c>
      <c r="N9595" t="s">
        <v>8536</v>
      </c>
      <c r="O9595" t="s">
        <v>8576</v>
      </c>
      <c r="P9595" t="s">
        <v>8577</v>
      </c>
      <c r="Q9595">
        <v>10024</v>
      </c>
      <c r="R9595" t="s">
        <v>8561</v>
      </c>
      <c r="S9595" t="s">
        <v>8259</v>
      </c>
      <c r="T9595" t="s">
        <v>7736</v>
      </c>
    </row>
    <row r="9596" spans="1:20" x14ac:dyDescent="0.25">
      <c r="A9596" t="s">
        <v>7476</v>
      </c>
      <c r="B9596" s="2">
        <v>42992</v>
      </c>
      <c r="C9596" s="2">
        <v>42997</v>
      </c>
      <c r="D9596" t="s">
        <v>19</v>
      </c>
      <c r="E9596" t="s">
        <v>2452</v>
      </c>
      <c r="F9596" t="s">
        <v>748</v>
      </c>
      <c r="G9596" s="1">
        <v>1156</v>
      </c>
      <c r="H9596">
        <v>2</v>
      </c>
      <c r="I9596">
        <v>0</v>
      </c>
      <c r="J9596" s="1">
        <v>56644</v>
      </c>
      <c r="K9596" t="s">
        <v>9128</v>
      </c>
      <c r="L9596" t="s">
        <v>9148</v>
      </c>
      <c r="M9596" t="s">
        <v>9513</v>
      </c>
      <c r="N9596" t="s">
        <v>8536</v>
      </c>
      <c r="O9596" t="s">
        <v>8576</v>
      </c>
      <c r="P9596" t="s">
        <v>8577</v>
      </c>
      <c r="Q9596">
        <v>10024</v>
      </c>
      <c r="R9596" t="s">
        <v>8561</v>
      </c>
      <c r="S9596" t="s">
        <v>8259</v>
      </c>
      <c r="T9596" t="s">
        <v>7736</v>
      </c>
    </row>
    <row r="9597" spans="1:20" x14ac:dyDescent="0.25">
      <c r="A9597" t="s">
        <v>7477</v>
      </c>
      <c r="B9597" s="2">
        <v>42759</v>
      </c>
      <c r="C9597" s="2">
        <v>42764</v>
      </c>
      <c r="D9597" t="s">
        <v>19</v>
      </c>
      <c r="E9597" t="s">
        <v>2183</v>
      </c>
      <c r="F9597" t="s">
        <v>56</v>
      </c>
      <c r="G9597" s="1">
        <v>2586</v>
      </c>
      <c r="H9597">
        <v>3</v>
      </c>
      <c r="I9597">
        <v>0</v>
      </c>
      <c r="J9597" s="1">
        <v>67236</v>
      </c>
      <c r="K9597" t="s">
        <v>9128</v>
      </c>
      <c r="L9597" t="s">
        <v>9144</v>
      </c>
      <c r="M9597" t="s">
        <v>9159</v>
      </c>
      <c r="N9597" t="s">
        <v>8536</v>
      </c>
      <c r="O9597" t="s">
        <v>8616</v>
      </c>
      <c r="P9597" t="s">
        <v>8541</v>
      </c>
      <c r="Q9597">
        <v>95123</v>
      </c>
      <c r="R9597" t="s">
        <v>8542</v>
      </c>
      <c r="S9597" t="s">
        <v>8208</v>
      </c>
      <c r="T9597" t="s">
        <v>7738</v>
      </c>
    </row>
    <row r="9598" spans="1:20" x14ac:dyDescent="0.25">
      <c r="A9598" t="s">
        <v>7477</v>
      </c>
      <c r="B9598" s="2">
        <v>42759</v>
      </c>
      <c r="C9598" s="2">
        <v>42764</v>
      </c>
      <c r="D9598" t="s">
        <v>19</v>
      </c>
      <c r="E9598" t="s">
        <v>2183</v>
      </c>
      <c r="F9598" t="s">
        <v>4229</v>
      </c>
      <c r="G9598" s="1">
        <v>276784</v>
      </c>
      <c r="H9598">
        <v>2</v>
      </c>
      <c r="I9598">
        <v>2</v>
      </c>
      <c r="J9598" s="1">
        <v>899548</v>
      </c>
      <c r="K9598" t="s">
        <v>9128</v>
      </c>
      <c r="L9598" t="s">
        <v>9142</v>
      </c>
      <c r="M9598" t="s">
        <v>10699</v>
      </c>
      <c r="N9598" t="s">
        <v>8536</v>
      </c>
      <c r="O9598" t="s">
        <v>8616</v>
      </c>
      <c r="P9598" t="s">
        <v>8541</v>
      </c>
      <c r="Q9598">
        <v>95123</v>
      </c>
      <c r="R9598" t="s">
        <v>8542</v>
      </c>
      <c r="S9598" t="s">
        <v>8208</v>
      </c>
      <c r="T9598" t="s">
        <v>7738</v>
      </c>
    </row>
    <row r="9599" spans="1:20" x14ac:dyDescent="0.25">
      <c r="A9599" t="s">
        <v>7477</v>
      </c>
      <c r="B9599" s="2">
        <v>42759</v>
      </c>
      <c r="C9599" s="2">
        <v>42764</v>
      </c>
      <c r="D9599" t="s">
        <v>19</v>
      </c>
      <c r="E9599" t="s">
        <v>2183</v>
      </c>
      <c r="F9599" t="s">
        <v>4697</v>
      </c>
      <c r="G9599" s="1">
        <v>110352</v>
      </c>
      <c r="H9599">
        <v>3</v>
      </c>
      <c r="I9599">
        <v>2</v>
      </c>
      <c r="J9599" s="1">
        <v>82764</v>
      </c>
      <c r="K9599" t="s">
        <v>9139</v>
      </c>
      <c r="L9599" t="s">
        <v>9140</v>
      </c>
      <c r="M9599" t="s">
        <v>10780</v>
      </c>
      <c r="N9599" t="s">
        <v>8536</v>
      </c>
      <c r="O9599" t="s">
        <v>8616</v>
      </c>
      <c r="P9599" t="s">
        <v>8541</v>
      </c>
      <c r="Q9599">
        <v>95123</v>
      </c>
      <c r="R9599" t="s">
        <v>8542</v>
      </c>
      <c r="S9599" t="s">
        <v>8208</v>
      </c>
      <c r="T9599" t="s">
        <v>7738</v>
      </c>
    </row>
    <row r="9600" spans="1:20" x14ac:dyDescent="0.25">
      <c r="A9600" t="s">
        <v>7478</v>
      </c>
      <c r="B9600" s="2">
        <v>42266</v>
      </c>
      <c r="C9600" s="2">
        <v>42270</v>
      </c>
      <c r="D9600" t="s">
        <v>19</v>
      </c>
      <c r="E9600" t="s">
        <v>5222</v>
      </c>
      <c r="F9600" t="s">
        <v>3741</v>
      </c>
      <c r="G9600" s="1">
        <v>6084</v>
      </c>
      <c r="H9600">
        <v>3</v>
      </c>
      <c r="I9600">
        <v>0</v>
      </c>
      <c r="J9600" s="1">
        <v>194688</v>
      </c>
      <c r="K9600" t="s">
        <v>9123</v>
      </c>
      <c r="L9600" t="s">
        <v>9135</v>
      </c>
      <c r="M9600" t="s">
        <v>10602</v>
      </c>
      <c r="N9600" t="s">
        <v>8536</v>
      </c>
      <c r="O9600" t="s">
        <v>8886</v>
      </c>
      <c r="P9600" t="s">
        <v>8541</v>
      </c>
      <c r="Q9600">
        <v>95823</v>
      </c>
      <c r="R9600" t="s">
        <v>8542</v>
      </c>
      <c r="S9600" t="s">
        <v>8501</v>
      </c>
      <c r="T9600" t="s">
        <v>7744</v>
      </c>
    </row>
    <row r="9601" spans="1:20" x14ac:dyDescent="0.25">
      <c r="A9601" t="s">
        <v>7479</v>
      </c>
      <c r="B9601" s="2">
        <v>42108</v>
      </c>
      <c r="C9601" s="2">
        <v>42112</v>
      </c>
      <c r="D9601" t="s">
        <v>19</v>
      </c>
      <c r="E9601" t="s">
        <v>1044</v>
      </c>
      <c r="F9601" t="s">
        <v>3120</v>
      </c>
      <c r="G9601" s="1">
        <v>35208</v>
      </c>
      <c r="H9601">
        <v>1</v>
      </c>
      <c r="I9601">
        <v>2</v>
      </c>
      <c r="J9601" s="1">
        <v>26406</v>
      </c>
      <c r="K9601" t="s">
        <v>9128</v>
      </c>
      <c r="L9601" t="s">
        <v>9144</v>
      </c>
      <c r="M9601" t="s">
        <v>10439</v>
      </c>
      <c r="N9601" t="s">
        <v>8536</v>
      </c>
      <c r="O9601" t="s">
        <v>8582</v>
      </c>
      <c r="P9601" t="s">
        <v>8595</v>
      </c>
      <c r="Q9601">
        <v>97477</v>
      </c>
      <c r="R9601" t="s">
        <v>8542</v>
      </c>
      <c r="S9601" t="s">
        <v>7974</v>
      </c>
      <c r="T9601" t="s">
        <v>7736</v>
      </c>
    </row>
    <row r="9602" spans="1:20" x14ac:dyDescent="0.25">
      <c r="A9602" t="s">
        <v>7480</v>
      </c>
      <c r="B9602" s="2">
        <v>42863</v>
      </c>
      <c r="C9602" s="2">
        <v>42866</v>
      </c>
      <c r="D9602" t="s">
        <v>11</v>
      </c>
      <c r="E9602" t="s">
        <v>807</v>
      </c>
      <c r="F9602" t="s">
        <v>3633</v>
      </c>
      <c r="G9602" s="1">
        <v>41472</v>
      </c>
      <c r="H9602">
        <v>8</v>
      </c>
      <c r="I9602">
        <v>2</v>
      </c>
      <c r="J9602" s="1">
        <v>145152</v>
      </c>
      <c r="K9602" t="s">
        <v>9128</v>
      </c>
      <c r="L9602" t="s">
        <v>9148</v>
      </c>
      <c r="M9602" t="s">
        <v>10575</v>
      </c>
      <c r="N9602" t="s">
        <v>8536</v>
      </c>
      <c r="O9602" t="s">
        <v>9100</v>
      </c>
      <c r="P9602" t="s">
        <v>8550</v>
      </c>
      <c r="Q9602">
        <v>76063</v>
      </c>
      <c r="R9602" t="s">
        <v>8551</v>
      </c>
      <c r="S9602" t="s">
        <v>7920</v>
      </c>
      <c r="T9602" t="s">
        <v>7738</v>
      </c>
    </row>
    <row r="9603" spans="1:20" x14ac:dyDescent="0.25">
      <c r="A9603" t="s">
        <v>7481</v>
      </c>
      <c r="B9603" s="2">
        <v>42617</v>
      </c>
      <c r="C9603" s="2">
        <v>42622</v>
      </c>
      <c r="D9603" t="s">
        <v>19</v>
      </c>
      <c r="E9603" t="s">
        <v>837</v>
      </c>
      <c r="F9603" t="s">
        <v>2336</v>
      </c>
      <c r="G9603" s="1">
        <v>2395</v>
      </c>
      <c r="H9603">
        <v>5</v>
      </c>
      <c r="I9603">
        <v>0</v>
      </c>
      <c r="J9603" s="1">
        <v>11496</v>
      </c>
      <c r="K9603" t="s">
        <v>9128</v>
      </c>
      <c r="L9603" t="s">
        <v>9148</v>
      </c>
      <c r="M9603" t="s">
        <v>10175</v>
      </c>
      <c r="N9603" t="s">
        <v>8536</v>
      </c>
      <c r="O9603" t="s">
        <v>8767</v>
      </c>
      <c r="P9603" t="s">
        <v>8693</v>
      </c>
      <c r="Q9603">
        <v>72401</v>
      </c>
      <c r="R9603" t="s">
        <v>8539</v>
      </c>
      <c r="S9603" t="s">
        <v>7925</v>
      </c>
      <c r="T9603" t="s">
        <v>7736</v>
      </c>
    </row>
    <row r="9604" spans="1:20" x14ac:dyDescent="0.25">
      <c r="A9604" t="s">
        <v>7482</v>
      </c>
      <c r="B9604" s="2">
        <v>41778</v>
      </c>
      <c r="C9604" s="2">
        <v>41781</v>
      </c>
      <c r="D9604" t="s">
        <v>79</v>
      </c>
      <c r="E9604" t="s">
        <v>628</v>
      </c>
      <c r="F9604" t="s">
        <v>5097</v>
      </c>
      <c r="G9604" s="1">
        <v>342</v>
      </c>
      <c r="H9604">
        <v>5</v>
      </c>
      <c r="I9604">
        <v>0</v>
      </c>
      <c r="J9604" s="1">
        <v>9234</v>
      </c>
      <c r="K9604" t="s">
        <v>9128</v>
      </c>
      <c r="L9604" t="s">
        <v>9273</v>
      </c>
      <c r="M9604" t="s">
        <v>10828</v>
      </c>
      <c r="N9604" t="s">
        <v>8536</v>
      </c>
      <c r="O9604" t="s">
        <v>8754</v>
      </c>
      <c r="P9604" t="s">
        <v>8583</v>
      </c>
      <c r="Q9604">
        <v>23464</v>
      </c>
      <c r="R9604" t="s">
        <v>8539</v>
      </c>
      <c r="S9604" t="s">
        <v>7881</v>
      </c>
      <c r="T9604" t="s">
        <v>7736</v>
      </c>
    </row>
    <row r="9605" spans="1:20" x14ac:dyDescent="0.25">
      <c r="A9605" t="s">
        <v>7483</v>
      </c>
      <c r="B9605" s="2">
        <v>42538</v>
      </c>
      <c r="C9605" s="2">
        <v>42544</v>
      </c>
      <c r="D9605" t="s">
        <v>19</v>
      </c>
      <c r="E9605" t="s">
        <v>3527</v>
      </c>
      <c r="F9605" t="s">
        <v>2237</v>
      </c>
      <c r="G9605" s="1">
        <v>376866</v>
      </c>
      <c r="H9605">
        <v>3</v>
      </c>
      <c r="I9605">
        <v>4</v>
      </c>
      <c r="J9605" s="1">
        <v>-2135574</v>
      </c>
      <c r="K9605" t="s">
        <v>9123</v>
      </c>
      <c r="L9605" t="s">
        <v>9131</v>
      </c>
      <c r="M9605" t="s">
        <v>10146</v>
      </c>
      <c r="N9605" t="s">
        <v>8536</v>
      </c>
      <c r="O9605" t="s">
        <v>8592</v>
      </c>
      <c r="P9605" t="s">
        <v>8577</v>
      </c>
      <c r="Q9605">
        <v>14609</v>
      </c>
      <c r="R9605" t="s">
        <v>8561</v>
      </c>
      <c r="S9605" t="s">
        <v>8402</v>
      </c>
      <c r="T9605" t="s">
        <v>7738</v>
      </c>
    </row>
    <row r="9606" spans="1:20" x14ac:dyDescent="0.25">
      <c r="A9606" t="s">
        <v>7484</v>
      </c>
      <c r="B9606" s="2">
        <v>42310</v>
      </c>
      <c r="C9606" s="2">
        <v>42313</v>
      </c>
      <c r="D9606" t="s">
        <v>79</v>
      </c>
      <c r="E9606" t="s">
        <v>1238</v>
      </c>
      <c r="F9606" t="s">
        <v>7485</v>
      </c>
      <c r="G9606" s="1">
        <v>19772</v>
      </c>
      <c r="H9606">
        <v>4</v>
      </c>
      <c r="I9606">
        <v>0</v>
      </c>
      <c r="J9606" s="1">
        <v>553616</v>
      </c>
      <c r="K9606" t="s">
        <v>9128</v>
      </c>
      <c r="L9606" t="s">
        <v>9144</v>
      </c>
      <c r="M9606" t="s">
        <v>10958</v>
      </c>
      <c r="N9606" t="s">
        <v>8536</v>
      </c>
      <c r="O9606" t="s">
        <v>8851</v>
      </c>
      <c r="P9606" t="s">
        <v>8583</v>
      </c>
      <c r="Q9606">
        <v>23320</v>
      </c>
      <c r="R9606" t="s">
        <v>8539</v>
      </c>
      <c r="S9606" t="s">
        <v>8021</v>
      </c>
      <c r="T9606" t="s">
        <v>7736</v>
      </c>
    </row>
    <row r="9607" spans="1:20" x14ac:dyDescent="0.25">
      <c r="A9607" t="s">
        <v>7486</v>
      </c>
      <c r="B9607" s="2">
        <v>43043</v>
      </c>
      <c r="C9607" s="2">
        <v>43048</v>
      </c>
      <c r="D9607" t="s">
        <v>19</v>
      </c>
      <c r="E9607" t="s">
        <v>1997</v>
      </c>
      <c r="F9607" t="s">
        <v>367</v>
      </c>
      <c r="G9607" s="1">
        <v>7072</v>
      </c>
      <c r="H9607">
        <v>4</v>
      </c>
      <c r="I9607">
        <v>2</v>
      </c>
      <c r="J9607" s="1">
        <v>-6188</v>
      </c>
      <c r="K9607" t="s">
        <v>9139</v>
      </c>
      <c r="L9607" t="s">
        <v>9162</v>
      </c>
      <c r="M9607" t="s">
        <v>9318</v>
      </c>
      <c r="N9607" t="s">
        <v>8536</v>
      </c>
      <c r="O9607" t="s">
        <v>8731</v>
      </c>
      <c r="P9607" t="s">
        <v>8604</v>
      </c>
      <c r="Q9607">
        <v>43130</v>
      </c>
      <c r="R9607" t="s">
        <v>8561</v>
      </c>
      <c r="S9607" t="s">
        <v>8166</v>
      </c>
      <c r="T9607" t="s">
        <v>7738</v>
      </c>
    </row>
    <row r="9608" spans="1:20" x14ac:dyDescent="0.25">
      <c r="A9608" t="s">
        <v>7486</v>
      </c>
      <c r="B9608" s="2">
        <v>43043</v>
      </c>
      <c r="C9608" s="2">
        <v>43048</v>
      </c>
      <c r="D9608" t="s">
        <v>19</v>
      </c>
      <c r="E9608" t="s">
        <v>1997</v>
      </c>
      <c r="F9608" t="s">
        <v>1856</v>
      </c>
      <c r="G9608" s="1">
        <v>194352</v>
      </c>
      <c r="H9608">
        <v>3</v>
      </c>
      <c r="I9608">
        <v>2</v>
      </c>
      <c r="J9608" s="1">
        <v>-437292</v>
      </c>
      <c r="K9608" t="s">
        <v>9128</v>
      </c>
      <c r="L9608" t="s">
        <v>9133</v>
      </c>
      <c r="M9608" t="s">
        <v>10001</v>
      </c>
      <c r="N9608" t="s">
        <v>8536</v>
      </c>
      <c r="O9608" t="s">
        <v>8731</v>
      </c>
      <c r="P9608" t="s">
        <v>8604</v>
      </c>
      <c r="Q9608">
        <v>43130</v>
      </c>
      <c r="R9608" t="s">
        <v>8561</v>
      </c>
      <c r="S9608" t="s">
        <v>8166</v>
      </c>
      <c r="T9608" t="s">
        <v>7738</v>
      </c>
    </row>
    <row r="9609" spans="1:20" x14ac:dyDescent="0.25">
      <c r="A9609" t="s">
        <v>7487</v>
      </c>
      <c r="B9609" s="2">
        <v>43074</v>
      </c>
      <c r="C9609" s="2">
        <v>43077</v>
      </c>
      <c r="D9609" t="s">
        <v>11</v>
      </c>
      <c r="E9609" t="s">
        <v>2830</v>
      </c>
      <c r="F9609" t="s">
        <v>4044</v>
      </c>
      <c r="G9609" s="1">
        <v>216</v>
      </c>
      <c r="H9609">
        <v>6</v>
      </c>
      <c r="I9609">
        <v>0</v>
      </c>
      <c r="J9609" s="1">
        <v>9936</v>
      </c>
      <c r="K9609" t="s">
        <v>9128</v>
      </c>
      <c r="L9609" t="s">
        <v>9148</v>
      </c>
      <c r="M9609" t="s">
        <v>10661</v>
      </c>
      <c r="N9609" t="s">
        <v>8536</v>
      </c>
      <c r="O9609" t="s">
        <v>8576</v>
      </c>
      <c r="P9609" t="s">
        <v>8577</v>
      </c>
      <c r="Q9609">
        <v>10024</v>
      </c>
      <c r="R9609" t="s">
        <v>8561</v>
      </c>
      <c r="S9609" t="s">
        <v>8307</v>
      </c>
      <c r="T9609" t="s">
        <v>7736</v>
      </c>
    </row>
    <row r="9610" spans="1:20" x14ac:dyDescent="0.25">
      <c r="A9610" t="s">
        <v>7487</v>
      </c>
      <c r="B9610" s="2">
        <v>43074</v>
      </c>
      <c r="C9610" s="2">
        <v>43077</v>
      </c>
      <c r="D9610" t="s">
        <v>11</v>
      </c>
      <c r="E9610" t="s">
        <v>2830</v>
      </c>
      <c r="F9610" t="s">
        <v>2836</v>
      </c>
      <c r="G9610" s="1">
        <v>1107</v>
      </c>
      <c r="H9610">
        <v>3</v>
      </c>
      <c r="I9610">
        <v>0</v>
      </c>
      <c r="J9610" s="1">
        <v>52029</v>
      </c>
      <c r="K9610" t="s">
        <v>9128</v>
      </c>
      <c r="L9610" t="s">
        <v>9129</v>
      </c>
      <c r="M9610" t="s">
        <v>10354</v>
      </c>
      <c r="N9610" t="s">
        <v>8536</v>
      </c>
      <c r="O9610" t="s">
        <v>8576</v>
      </c>
      <c r="P9610" t="s">
        <v>8577</v>
      </c>
      <c r="Q9610">
        <v>10024</v>
      </c>
      <c r="R9610" t="s">
        <v>8561</v>
      </c>
      <c r="S9610" t="s">
        <v>8307</v>
      </c>
      <c r="T9610" t="s">
        <v>7736</v>
      </c>
    </row>
    <row r="9611" spans="1:20" x14ac:dyDescent="0.25">
      <c r="A9611" t="s">
        <v>7488</v>
      </c>
      <c r="B9611" s="2">
        <v>42506</v>
      </c>
      <c r="C9611" s="2">
        <v>42509</v>
      </c>
      <c r="D9611" t="s">
        <v>11</v>
      </c>
      <c r="E9611" t="s">
        <v>812</v>
      </c>
      <c r="F9611" t="s">
        <v>3592</v>
      </c>
      <c r="G9611" s="1">
        <v>28284</v>
      </c>
      <c r="H9611">
        <v>4</v>
      </c>
      <c r="I9611">
        <v>0</v>
      </c>
      <c r="J9611" s="1">
        <v>197988</v>
      </c>
      <c r="K9611" t="s">
        <v>9123</v>
      </c>
      <c r="L9611" t="s">
        <v>9135</v>
      </c>
      <c r="M9611" t="s">
        <v>10564</v>
      </c>
      <c r="N9611" t="s">
        <v>8536</v>
      </c>
      <c r="O9611" t="s">
        <v>8540</v>
      </c>
      <c r="P9611" t="s">
        <v>8541</v>
      </c>
      <c r="Q9611">
        <v>90045</v>
      </c>
      <c r="R9611" t="s">
        <v>8542</v>
      </c>
      <c r="S9611" t="s">
        <v>7921</v>
      </c>
      <c r="T9611" t="s">
        <v>7736</v>
      </c>
    </row>
    <row r="9612" spans="1:20" x14ac:dyDescent="0.25">
      <c r="A9612" t="s">
        <v>7488</v>
      </c>
      <c r="B9612" s="2">
        <v>42506</v>
      </c>
      <c r="C9612" s="2">
        <v>42509</v>
      </c>
      <c r="D9612" t="s">
        <v>11</v>
      </c>
      <c r="E9612" t="s">
        <v>812</v>
      </c>
      <c r="F9612" t="s">
        <v>2292</v>
      </c>
      <c r="G9612" s="1">
        <v>2772</v>
      </c>
      <c r="H9612">
        <v>9</v>
      </c>
      <c r="I9612">
        <v>0</v>
      </c>
      <c r="J9612" s="1">
        <v>133056</v>
      </c>
      <c r="K9612" t="s">
        <v>9128</v>
      </c>
      <c r="L9612" t="s">
        <v>9129</v>
      </c>
      <c r="M9612" t="s">
        <v>10162</v>
      </c>
      <c r="N9612" t="s">
        <v>8536</v>
      </c>
      <c r="O9612" t="s">
        <v>8540</v>
      </c>
      <c r="P9612" t="s">
        <v>8541</v>
      </c>
      <c r="Q9612">
        <v>90045</v>
      </c>
      <c r="R9612" t="s">
        <v>8542</v>
      </c>
      <c r="S9612" t="s">
        <v>7921</v>
      </c>
      <c r="T9612" t="s">
        <v>7736</v>
      </c>
    </row>
    <row r="9613" spans="1:20" x14ac:dyDescent="0.25">
      <c r="A9613" t="s">
        <v>7489</v>
      </c>
      <c r="B9613" s="2">
        <v>43032</v>
      </c>
      <c r="C9613" s="2">
        <v>43038</v>
      </c>
      <c r="D9613" t="s">
        <v>19</v>
      </c>
      <c r="E9613" t="s">
        <v>1019</v>
      </c>
      <c r="F9613" t="s">
        <v>1805</v>
      </c>
      <c r="G9613" s="1">
        <v>1168</v>
      </c>
      <c r="H9613">
        <v>4</v>
      </c>
      <c r="I9613">
        <v>0</v>
      </c>
      <c r="J9613" s="1">
        <v>5256</v>
      </c>
      <c r="K9613" t="s">
        <v>9128</v>
      </c>
      <c r="L9613" t="s">
        <v>9191</v>
      </c>
      <c r="M9613" t="s">
        <v>9267</v>
      </c>
      <c r="N9613" t="s">
        <v>8536</v>
      </c>
      <c r="O9613" t="s">
        <v>8584</v>
      </c>
      <c r="P9613" t="s">
        <v>8681</v>
      </c>
      <c r="Q9613">
        <v>39212</v>
      </c>
      <c r="R9613" t="s">
        <v>8539</v>
      </c>
      <c r="S9613" t="s">
        <v>7967</v>
      </c>
      <c r="T9613" t="s">
        <v>7736</v>
      </c>
    </row>
    <row r="9614" spans="1:20" x14ac:dyDescent="0.25">
      <c r="A9614" t="s">
        <v>7490</v>
      </c>
      <c r="B9614" s="2">
        <v>42631</v>
      </c>
      <c r="C9614" s="2">
        <v>42635</v>
      </c>
      <c r="D9614" t="s">
        <v>19</v>
      </c>
      <c r="E9614" t="s">
        <v>972</v>
      </c>
      <c r="F9614" t="s">
        <v>3775</v>
      </c>
      <c r="G9614" s="1">
        <v>239984</v>
      </c>
      <c r="H9614">
        <v>2</v>
      </c>
      <c r="I9614">
        <v>2</v>
      </c>
      <c r="J9614" s="1">
        <v>239984</v>
      </c>
      <c r="K9614" t="s">
        <v>9139</v>
      </c>
      <c r="L9614" t="s">
        <v>9140</v>
      </c>
      <c r="M9614" t="s">
        <v>10611</v>
      </c>
      <c r="N9614" t="s">
        <v>8536</v>
      </c>
      <c r="O9614" t="s">
        <v>8936</v>
      </c>
      <c r="P9614" t="s">
        <v>8541</v>
      </c>
      <c r="Q9614">
        <v>95695</v>
      </c>
      <c r="R9614" t="s">
        <v>8542</v>
      </c>
      <c r="S9614" t="s">
        <v>7955</v>
      </c>
      <c r="T9614" t="s">
        <v>7736</v>
      </c>
    </row>
    <row r="9615" spans="1:20" x14ac:dyDescent="0.25">
      <c r="A9615" t="s">
        <v>7491</v>
      </c>
      <c r="B9615" s="2">
        <v>41954</v>
      </c>
      <c r="C9615" s="2">
        <v>41956</v>
      </c>
      <c r="D9615" t="s">
        <v>79</v>
      </c>
      <c r="E9615" t="s">
        <v>378</v>
      </c>
      <c r="F9615" t="s">
        <v>29</v>
      </c>
      <c r="G9615" s="1">
        <v>2298</v>
      </c>
      <c r="H9615">
        <v>1</v>
      </c>
      <c r="I9615">
        <v>0</v>
      </c>
      <c r="J9615" s="1">
        <v>6894</v>
      </c>
      <c r="K9615" t="s">
        <v>9128</v>
      </c>
      <c r="L9615" t="s">
        <v>9144</v>
      </c>
      <c r="M9615" t="s">
        <v>9145</v>
      </c>
      <c r="N9615" t="s">
        <v>8536</v>
      </c>
      <c r="O9615" t="s">
        <v>8547</v>
      </c>
      <c r="P9615" t="s">
        <v>8548</v>
      </c>
      <c r="Q9615">
        <v>98115</v>
      </c>
      <c r="R9615" t="s">
        <v>8542</v>
      </c>
      <c r="S9615" t="s">
        <v>7827</v>
      </c>
      <c r="T9615" t="s">
        <v>7738</v>
      </c>
    </row>
    <row r="9616" spans="1:20" x14ac:dyDescent="0.25">
      <c r="A9616" t="s">
        <v>7491</v>
      </c>
      <c r="B9616" s="2">
        <v>41954</v>
      </c>
      <c r="C9616" s="2">
        <v>41956</v>
      </c>
      <c r="D9616" t="s">
        <v>79</v>
      </c>
      <c r="E9616" t="s">
        <v>378</v>
      </c>
      <c r="F9616" t="s">
        <v>2744</v>
      </c>
      <c r="G9616" s="1">
        <v>10213</v>
      </c>
      <c r="H9616">
        <v>7</v>
      </c>
      <c r="I9616">
        <v>0</v>
      </c>
      <c r="J9616" s="1">
        <v>153195</v>
      </c>
      <c r="K9616" t="s">
        <v>9139</v>
      </c>
      <c r="L9616" t="s">
        <v>9162</v>
      </c>
      <c r="M9616" t="s">
        <v>10325</v>
      </c>
      <c r="N9616" t="s">
        <v>8536</v>
      </c>
      <c r="O9616" t="s">
        <v>8547</v>
      </c>
      <c r="P9616" t="s">
        <v>8548</v>
      </c>
      <c r="Q9616">
        <v>98115</v>
      </c>
      <c r="R9616" t="s">
        <v>8542</v>
      </c>
      <c r="S9616" t="s">
        <v>7827</v>
      </c>
      <c r="T9616" t="s">
        <v>7738</v>
      </c>
    </row>
    <row r="9617" spans="1:20" x14ac:dyDescent="0.25">
      <c r="A9617" t="s">
        <v>7491</v>
      </c>
      <c r="B9617" s="2">
        <v>41954</v>
      </c>
      <c r="C9617" s="2">
        <v>41956</v>
      </c>
      <c r="D9617" t="s">
        <v>79</v>
      </c>
      <c r="E9617" t="s">
        <v>378</v>
      </c>
      <c r="F9617" t="s">
        <v>899</v>
      </c>
      <c r="G9617" s="1">
        <v>2033584</v>
      </c>
      <c r="H9617">
        <v>2</v>
      </c>
      <c r="I9617">
        <v>2</v>
      </c>
      <c r="J9617" s="1">
        <v>762594</v>
      </c>
      <c r="K9617" t="s">
        <v>9128</v>
      </c>
      <c r="L9617" t="s">
        <v>9142</v>
      </c>
      <c r="M9617" t="s">
        <v>9591</v>
      </c>
      <c r="N9617" t="s">
        <v>8536</v>
      </c>
      <c r="O9617" t="s">
        <v>8547</v>
      </c>
      <c r="P9617" t="s">
        <v>8548</v>
      </c>
      <c r="Q9617">
        <v>98115</v>
      </c>
      <c r="R9617" t="s">
        <v>8542</v>
      </c>
      <c r="S9617" t="s">
        <v>7827</v>
      </c>
      <c r="T9617" t="s">
        <v>7738</v>
      </c>
    </row>
    <row r="9618" spans="1:20" x14ac:dyDescent="0.25">
      <c r="A9618" t="s">
        <v>7492</v>
      </c>
      <c r="B9618" s="2">
        <v>42604</v>
      </c>
      <c r="C9618" s="2">
        <v>42611</v>
      </c>
      <c r="D9618" t="s">
        <v>19</v>
      </c>
      <c r="E9618" t="s">
        <v>2150</v>
      </c>
      <c r="F9618" t="s">
        <v>1763</v>
      </c>
      <c r="G9618" s="1">
        <v>576</v>
      </c>
      <c r="H9618">
        <v>2</v>
      </c>
      <c r="I9618">
        <v>0</v>
      </c>
      <c r="J9618" s="1">
        <v>16704</v>
      </c>
      <c r="K9618" t="s">
        <v>9128</v>
      </c>
      <c r="L9618" t="s">
        <v>9137</v>
      </c>
      <c r="M9618" t="s">
        <v>9959</v>
      </c>
      <c r="N9618" t="s">
        <v>8536</v>
      </c>
      <c r="O9618" t="s">
        <v>8540</v>
      </c>
      <c r="P9618" t="s">
        <v>8541</v>
      </c>
      <c r="Q9618">
        <v>90049</v>
      </c>
      <c r="R9618" t="s">
        <v>8542</v>
      </c>
      <c r="S9618" t="s">
        <v>8201</v>
      </c>
      <c r="T9618" t="s">
        <v>7738</v>
      </c>
    </row>
    <row r="9619" spans="1:20" x14ac:dyDescent="0.25">
      <c r="A9619" t="s">
        <v>7493</v>
      </c>
      <c r="B9619" s="2">
        <v>43055</v>
      </c>
      <c r="C9619" s="2">
        <v>43060</v>
      </c>
      <c r="D9619" t="s">
        <v>19</v>
      </c>
      <c r="E9619" t="s">
        <v>2397</v>
      </c>
      <c r="F9619" t="s">
        <v>1268</v>
      </c>
      <c r="G9619" s="1">
        <v>899982</v>
      </c>
      <c r="H9619">
        <v>3</v>
      </c>
      <c r="I9619">
        <v>4</v>
      </c>
      <c r="J9619" s="1">
        <v>749985</v>
      </c>
      <c r="K9619" t="s">
        <v>9139</v>
      </c>
      <c r="L9619" t="s">
        <v>9447</v>
      </c>
      <c r="M9619" t="s">
        <v>9753</v>
      </c>
      <c r="N9619" t="s">
        <v>8536</v>
      </c>
      <c r="O9619" t="s">
        <v>8838</v>
      </c>
      <c r="P9619" t="s">
        <v>8604</v>
      </c>
      <c r="Q9619">
        <v>43402</v>
      </c>
      <c r="R9619" t="s">
        <v>8561</v>
      </c>
      <c r="S9619" t="s">
        <v>8248</v>
      </c>
      <c r="T9619" t="s">
        <v>7738</v>
      </c>
    </row>
    <row r="9620" spans="1:20" x14ac:dyDescent="0.25">
      <c r="A9620" t="s">
        <v>7493</v>
      </c>
      <c r="B9620" s="2">
        <v>43055</v>
      </c>
      <c r="C9620" s="2">
        <v>43060</v>
      </c>
      <c r="D9620" t="s">
        <v>19</v>
      </c>
      <c r="E9620" t="s">
        <v>2397</v>
      </c>
      <c r="F9620" t="s">
        <v>1950</v>
      </c>
      <c r="G9620" s="1">
        <v>86352</v>
      </c>
      <c r="H9620">
        <v>3</v>
      </c>
      <c r="I9620">
        <v>2</v>
      </c>
      <c r="J9620" s="1">
        <v>5397</v>
      </c>
      <c r="K9620" t="s">
        <v>9128</v>
      </c>
      <c r="L9620" t="s">
        <v>9137</v>
      </c>
      <c r="M9620" t="s">
        <v>10043</v>
      </c>
      <c r="N9620" t="s">
        <v>8536</v>
      </c>
      <c r="O9620" t="s">
        <v>8838</v>
      </c>
      <c r="P9620" t="s">
        <v>8604</v>
      </c>
      <c r="Q9620">
        <v>43402</v>
      </c>
      <c r="R9620" t="s">
        <v>8561</v>
      </c>
      <c r="S9620" t="s">
        <v>8248</v>
      </c>
      <c r="T9620" t="s">
        <v>7738</v>
      </c>
    </row>
    <row r="9621" spans="1:20" x14ac:dyDescent="0.25">
      <c r="A9621" t="s">
        <v>7493</v>
      </c>
      <c r="B9621" s="2">
        <v>43055</v>
      </c>
      <c r="C9621" s="2">
        <v>43060</v>
      </c>
      <c r="D9621" t="s">
        <v>19</v>
      </c>
      <c r="E9621" t="s">
        <v>2397</v>
      </c>
      <c r="F9621" t="s">
        <v>689</v>
      </c>
      <c r="G9621" s="1">
        <v>13996</v>
      </c>
      <c r="H9621">
        <v>5</v>
      </c>
      <c r="I9621">
        <v>2</v>
      </c>
      <c r="J9621" s="1">
        <v>-17495</v>
      </c>
      <c r="K9621" t="s">
        <v>9139</v>
      </c>
      <c r="L9621" t="s">
        <v>9162</v>
      </c>
      <c r="M9621" t="s">
        <v>9485</v>
      </c>
      <c r="N9621" t="s">
        <v>8536</v>
      </c>
      <c r="O9621" t="s">
        <v>8838</v>
      </c>
      <c r="P9621" t="s">
        <v>8604</v>
      </c>
      <c r="Q9621">
        <v>43402</v>
      </c>
      <c r="R9621" t="s">
        <v>8561</v>
      </c>
      <c r="S9621" t="s">
        <v>8248</v>
      </c>
      <c r="T9621" t="s">
        <v>7738</v>
      </c>
    </row>
    <row r="9622" spans="1:20" x14ac:dyDescent="0.25">
      <c r="A9622" t="s">
        <v>7494</v>
      </c>
      <c r="B9622" s="2">
        <v>41908</v>
      </c>
      <c r="C9622" s="2">
        <v>41912</v>
      </c>
      <c r="D9622" t="s">
        <v>19</v>
      </c>
      <c r="E9622" t="s">
        <v>2504</v>
      </c>
      <c r="F9622" t="s">
        <v>6077</v>
      </c>
      <c r="G9622" s="1">
        <v>16704</v>
      </c>
      <c r="H9622">
        <v>6</v>
      </c>
      <c r="I9622">
        <v>2</v>
      </c>
      <c r="J9622" s="1">
        <v>12528</v>
      </c>
      <c r="K9622" t="s">
        <v>9128</v>
      </c>
      <c r="L9622" t="s">
        <v>9144</v>
      </c>
      <c r="M9622" t="s">
        <v>10910</v>
      </c>
      <c r="N9622" t="s">
        <v>8536</v>
      </c>
      <c r="O9622" t="s">
        <v>8731</v>
      </c>
      <c r="P9622" t="s">
        <v>8604</v>
      </c>
      <c r="Q9622">
        <v>43130</v>
      </c>
      <c r="R9622" t="s">
        <v>8561</v>
      </c>
      <c r="S9622" t="s">
        <v>8264</v>
      </c>
      <c r="T9622" t="s">
        <v>7744</v>
      </c>
    </row>
    <row r="9623" spans="1:20" x14ac:dyDescent="0.25">
      <c r="A9623" t="s">
        <v>7494</v>
      </c>
      <c r="B9623" s="2">
        <v>41908</v>
      </c>
      <c r="C9623" s="2">
        <v>41912</v>
      </c>
      <c r="D9623" t="s">
        <v>19</v>
      </c>
      <c r="E9623" t="s">
        <v>2504</v>
      </c>
      <c r="F9623" t="s">
        <v>6764</v>
      </c>
      <c r="G9623" s="1">
        <v>3152</v>
      </c>
      <c r="H9623">
        <v>2</v>
      </c>
      <c r="I9623">
        <v>2</v>
      </c>
      <c r="J9623" s="1">
        <v>4728</v>
      </c>
      <c r="K9623" t="s">
        <v>9139</v>
      </c>
      <c r="L9623" t="s">
        <v>9162</v>
      </c>
      <c r="M9623" t="s">
        <v>10936</v>
      </c>
      <c r="N9623" t="s">
        <v>8536</v>
      </c>
      <c r="O9623" t="s">
        <v>8731</v>
      </c>
      <c r="P9623" t="s">
        <v>8604</v>
      </c>
      <c r="Q9623">
        <v>43130</v>
      </c>
      <c r="R9623" t="s">
        <v>8561</v>
      </c>
      <c r="S9623" t="s">
        <v>8264</v>
      </c>
      <c r="T9623" t="s">
        <v>7744</v>
      </c>
    </row>
    <row r="9624" spans="1:20" x14ac:dyDescent="0.25">
      <c r="A9624" t="s">
        <v>7494</v>
      </c>
      <c r="B9624" s="2">
        <v>41908</v>
      </c>
      <c r="C9624" s="2">
        <v>41912</v>
      </c>
      <c r="D9624" t="s">
        <v>19</v>
      </c>
      <c r="E9624" t="s">
        <v>2504</v>
      </c>
      <c r="F9624" t="s">
        <v>3953</v>
      </c>
      <c r="G9624" s="1">
        <v>32896</v>
      </c>
      <c r="H9624">
        <v>4</v>
      </c>
      <c r="I9624">
        <v>2</v>
      </c>
      <c r="J9624" s="1">
        <v>111024</v>
      </c>
      <c r="K9624" t="s">
        <v>9128</v>
      </c>
      <c r="L9624" t="s">
        <v>9148</v>
      </c>
      <c r="M9624" t="s">
        <v>10645</v>
      </c>
      <c r="N9624" t="s">
        <v>8536</v>
      </c>
      <c r="O9624" t="s">
        <v>8731</v>
      </c>
      <c r="P9624" t="s">
        <v>8604</v>
      </c>
      <c r="Q9624">
        <v>43130</v>
      </c>
      <c r="R9624" t="s">
        <v>8561</v>
      </c>
      <c r="S9624" t="s">
        <v>8264</v>
      </c>
      <c r="T9624" t="s">
        <v>7744</v>
      </c>
    </row>
    <row r="9625" spans="1:20" x14ac:dyDescent="0.25">
      <c r="A9625" t="s">
        <v>7495</v>
      </c>
      <c r="B9625" s="2">
        <v>42915</v>
      </c>
      <c r="C9625" s="2">
        <v>42916</v>
      </c>
      <c r="D9625" t="s">
        <v>79</v>
      </c>
      <c r="E9625" t="s">
        <v>1101</v>
      </c>
      <c r="F9625" t="s">
        <v>1351</v>
      </c>
      <c r="G9625" s="1">
        <v>21392</v>
      </c>
      <c r="H9625">
        <v>2</v>
      </c>
      <c r="I9625">
        <v>8</v>
      </c>
      <c r="J9625" s="1">
        <v>-545496</v>
      </c>
      <c r="K9625" t="s">
        <v>9128</v>
      </c>
      <c r="L9625" t="s">
        <v>9144</v>
      </c>
      <c r="M9625" t="s">
        <v>9788</v>
      </c>
      <c r="N9625" t="s">
        <v>8536</v>
      </c>
      <c r="O9625" t="s">
        <v>8633</v>
      </c>
      <c r="P9625" t="s">
        <v>8550</v>
      </c>
      <c r="Q9625">
        <v>75220</v>
      </c>
      <c r="R9625" t="s">
        <v>8551</v>
      </c>
      <c r="S9625" t="s">
        <v>7988</v>
      </c>
      <c r="T9625" t="s">
        <v>7736</v>
      </c>
    </row>
    <row r="9626" spans="1:20" x14ac:dyDescent="0.25">
      <c r="A9626" t="s">
        <v>7495</v>
      </c>
      <c r="B9626" s="2">
        <v>42915</v>
      </c>
      <c r="C9626" s="2">
        <v>42916</v>
      </c>
      <c r="D9626" t="s">
        <v>79</v>
      </c>
      <c r="E9626" t="s">
        <v>1101</v>
      </c>
      <c r="F9626" t="s">
        <v>2759</v>
      </c>
      <c r="G9626" s="1">
        <v>307314</v>
      </c>
      <c r="H9626">
        <v>3</v>
      </c>
      <c r="I9626">
        <v>3</v>
      </c>
      <c r="J9626" s="1">
        <v>-395118</v>
      </c>
      <c r="K9626" t="s">
        <v>9123</v>
      </c>
      <c r="L9626" t="s">
        <v>9131</v>
      </c>
      <c r="M9626" t="s">
        <v>10331</v>
      </c>
      <c r="N9626" t="s">
        <v>8536</v>
      </c>
      <c r="O9626" t="s">
        <v>8633</v>
      </c>
      <c r="P9626" t="s">
        <v>8550</v>
      </c>
      <c r="Q9626">
        <v>75220</v>
      </c>
      <c r="R9626" t="s">
        <v>8551</v>
      </c>
      <c r="S9626" t="s">
        <v>7988</v>
      </c>
      <c r="T9626" t="s">
        <v>7736</v>
      </c>
    </row>
    <row r="9627" spans="1:20" x14ac:dyDescent="0.25">
      <c r="A9627" t="s">
        <v>7495</v>
      </c>
      <c r="B9627" s="2">
        <v>42915</v>
      </c>
      <c r="C9627" s="2">
        <v>42916</v>
      </c>
      <c r="D9627" t="s">
        <v>79</v>
      </c>
      <c r="E9627" t="s">
        <v>1101</v>
      </c>
      <c r="F9627" t="s">
        <v>3138</v>
      </c>
      <c r="G9627" s="1">
        <v>4099992</v>
      </c>
      <c r="H9627">
        <v>3</v>
      </c>
      <c r="I9627">
        <v>32</v>
      </c>
      <c r="J9627" s="1">
        <v>-964704</v>
      </c>
      <c r="K9627" t="s">
        <v>9123</v>
      </c>
      <c r="L9627" t="s">
        <v>9124</v>
      </c>
      <c r="M9627" t="s">
        <v>10446</v>
      </c>
      <c r="N9627" t="s">
        <v>8536</v>
      </c>
      <c r="O9627" t="s">
        <v>8633</v>
      </c>
      <c r="P9627" t="s">
        <v>8550</v>
      </c>
      <c r="Q9627">
        <v>75220</v>
      </c>
      <c r="R9627" t="s">
        <v>8551</v>
      </c>
      <c r="S9627" t="s">
        <v>7988</v>
      </c>
      <c r="T9627" t="s">
        <v>7736</v>
      </c>
    </row>
    <row r="9628" spans="1:20" x14ac:dyDescent="0.25">
      <c r="A9628" t="s">
        <v>7496</v>
      </c>
      <c r="B9628" s="2">
        <v>43001</v>
      </c>
      <c r="C9628" s="2">
        <v>43003</v>
      </c>
      <c r="D9628" t="s">
        <v>79</v>
      </c>
      <c r="E9628" t="s">
        <v>834</v>
      </c>
      <c r="F9628" t="s">
        <v>6532</v>
      </c>
      <c r="G9628" s="1">
        <v>9248</v>
      </c>
      <c r="H9628">
        <v>2</v>
      </c>
      <c r="I9628">
        <v>2</v>
      </c>
      <c r="J9628" s="1">
        <v>33524</v>
      </c>
      <c r="K9628" t="s">
        <v>9128</v>
      </c>
      <c r="L9628" t="s">
        <v>9148</v>
      </c>
      <c r="M9628" t="s">
        <v>10927</v>
      </c>
      <c r="N9628" t="s">
        <v>8536</v>
      </c>
      <c r="O9628" t="s">
        <v>8852</v>
      </c>
      <c r="P9628" t="s">
        <v>8550</v>
      </c>
      <c r="Q9628">
        <v>79424</v>
      </c>
      <c r="R9628" t="s">
        <v>8551</v>
      </c>
      <c r="S9628" t="s">
        <v>7924</v>
      </c>
      <c r="T9628" t="s">
        <v>7738</v>
      </c>
    </row>
    <row r="9629" spans="1:20" x14ac:dyDescent="0.25">
      <c r="A9629" t="s">
        <v>7497</v>
      </c>
      <c r="B9629" s="2">
        <v>41966</v>
      </c>
      <c r="C9629" s="2">
        <v>41970</v>
      </c>
      <c r="D9629" t="s">
        <v>19</v>
      </c>
      <c r="E9629" t="s">
        <v>2968</v>
      </c>
      <c r="F9629" t="s">
        <v>1628</v>
      </c>
      <c r="G9629" s="1">
        <v>1467</v>
      </c>
      <c r="H9629">
        <v>3</v>
      </c>
      <c r="I9629">
        <v>0</v>
      </c>
      <c r="J9629" s="1">
        <v>67482</v>
      </c>
      <c r="K9629" t="s">
        <v>9128</v>
      </c>
      <c r="L9629" t="s">
        <v>9142</v>
      </c>
      <c r="M9629" t="s">
        <v>9902</v>
      </c>
      <c r="N9629" t="s">
        <v>8536</v>
      </c>
      <c r="O9629" t="s">
        <v>8638</v>
      </c>
      <c r="P9629" t="s">
        <v>8571</v>
      </c>
      <c r="Q9629">
        <v>48227</v>
      </c>
      <c r="R9629" t="s">
        <v>8551</v>
      </c>
      <c r="S9629" t="s">
        <v>8328</v>
      </c>
      <c r="T9629" t="s">
        <v>7736</v>
      </c>
    </row>
    <row r="9630" spans="1:20" x14ac:dyDescent="0.25">
      <c r="A9630" t="s">
        <v>7498</v>
      </c>
      <c r="B9630" s="2">
        <v>41652</v>
      </c>
      <c r="C9630" s="2">
        <v>41657</v>
      </c>
      <c r="D9630" t="s">
        <v>19</v>
      </c>
      <c r="E9630" t="s">
        <v>2148</v>
      </c>
      <c r="F9630" t="s">
        <v>1493</v>
      </c>
      <c r="G9630" s="1">
        <v>37408</v>
      </c>
      <c r="H9630">
        <v>7</v>
      </c>
      <c r="I9630">
        <v>2</v>
      </c>
      <c r="J9630" s="1">
        <v>130928</v>
      </c>
      <c r="K9630" t="s">
        <v>9128</v>
      </c>
      <c r="L9630" t="s">
        <v>9148</v>
      </c>
      <c r="M9630" t="s">
        <v>9848</v>
      </c>
      <c r="N9630" t="s">
        <v>8536</v>
      </c>
      <c r="O9630" t="s">
        <v>8613</v>
      </c>
      <c r="P9630" t="s">
        <v>8604</v>
      </c>
      <c r="Q9630">
        <v>43055</v>
      </c>
      <c r="R9630" t="s">
        <v>8561</v>
      </c>
      <c r="S9630" t="s">
        <v>8200</v>
      </c>
      <c r="T9630" t="s">
        <v>7736</v>
      </c>
    </row>
    <row r="9631" spans="1:20" x14ac:dyDescent="0.25">
      <c r="A9631" t="s">
        <v>7498</v>
      </c>
      <c r="B9631" s="2">
        <v>41652</v>
      </c>
      <c r="C9631" s="2">
        <v>41657</v>
      </c>
      <c r="D9631" t="s">
        <v>19</v>
      </c>
      <c r="E9631" t="s">
        <v>2148</v>
      </c>
      <c r="F9631" t="s">
        <v>4023</v>
      </c>
      <c r="G9631" s="1">
        <v>3438</v>
      </c>
      <c r="H9631">
        <v>2</v>
      </c>
      <c r="I9631">
        <v>7</v>
      </c>
      <c r="J9631" s="1">
        <v>-25212</v>
      </c>
      <c r="K9631" t="s">
        <v>9128</v>
      </c>
      <c r="L9631" t="s">
        <v>9142</v>
      </c>
      <c r="M9631" t="s">
        <v>10656</v>
      </c>
      <c r="N9631" t="s">
        <v>8536</v>
      </c>
      <c r="O9631" t="s">
        <v>8613</v>
      </c>
      <c r="P9631" t="s">
        <v>8604</v>
      </c>
      <c r="Q9631">
        <v>43055</v>
      </c>
      <c r="R9631" t="s">
        <v>8561</v>
      </c>
      <c r="S9631" t="s">
        <v>8200</v>
      </c>
      <c r="T9631" t="s">
        <v>7736</v>
      </c>
    </row>
    <row r="9632" spans="1:20" x14ac:dyDescent="0.25">
      <c r="A9632" t="s">
        <v>7499</v>
      </c>
      <c r="B9632" s="2">
        <v>42521</v>
      </c>
      <c r="C9632" s="2">
        <v>42527</v>
      </c>
      <c r="D9632" t="s">
        <v>19</v>
      </c>
      <c r="E9632" t="s">
        <v>1766</v>
      </c>
      <c r="F9632" t="s">
        <v>208</v>
      </c>
      <c r="G9632" s="1">
        <v>7152</v>
      </c>
      <c r="H9632">
        <v>3</v>
      </c>
      <c r="I9632">
        <v>2</v>
      </c>
      <c r="J9632" s="1">
        <v>23244</v>
      </c>
      <c r="K9632" t="s">
        <v>9128</v>
      </c>
      <c r="L9632" t="s">
        <v>9142</v>
      </c>
      <c r="M9632" t="s">
        <v>9238</v>
      </c>
      <c r="N9632" t="s">
        <v>8536</v>
      </c>
      <c r="O9632" t="s">
        <v>8576</v>
      </c>
      <c r="P9632" t="s">
        <v>8577</v>
      </c>
      <c r="Q9632">
        <v>10011</v>
      </c>
      <c r="R9632" t="s">
        <v>8561</v>
      </c>
      <c r="S9632" t="s">
        <v>8130</v>
      </c>
      <c r="T9632" t="s">
        <v>7736</v>
      </c>
    </row>
    <row r="9633" spans="1:20" x14ac:dyDescent="0.25">
      <c r="A9633" t="s">
        <v>7499</v>
      </c>
      <c r="B9633" s="2">
        <v>42521</v>
      </c>
      <c r="C9633" s="2">
        <v>42527</v>
      </c>
      <c r="D9633" t="s">
        <v>19</v>
      </c>
      <c r="E9633" t="s">
        <v>1766</v>
      </c>
      <c r="F9633" t="s">
        <v>4356</v>
      </c>
      <c r="G9633" s="1">
        <v>1797</v>
      </c>
      <c r="H9633">
        <v>6</v>
      </c>
      <c r="I9633">
        <v>0</v>
      </c>
      <c r="J9633" s="1">
        <v>88053</v>
      </c>
      <c r="K9633" t="s">
        <v>9139</v>
      </c>
      <c r="L9633" t="s">
        <v>9140</v>
      </c>
      <c r="M9633" t="s">
        <v>10727</v>
      </c>
      <c r="N9633" t="s">
        <v>8536</v>
      </c>
      <c r="O9633" t="s">
        <v>8576</v>
      </c>
      <c r="P9633" t="s">
        <v>8577</v>
      </c>
      <c r="Q9633">
        <v>10011</v>
      </c>
      <c r="R9633" t="s">
        <v>8561</v>
      </c>
      <c r="S9633" t="s">
        <v>8130</v>
      </c>
      <c r="T9633" t="s">
        <v>7736</v>
      </c>
    </row>
    <row r="9634" spans="1:20" x14ac:dyDescent="0.25">
      <c r="A9634" t="s">
        <v>7500</v>
      </c>
      <c r="B9634" s="2">
        <v>42779</v>
      </c>
      <c r="C9634" s="2">
        <v>42783</v>
      </c>
      <c r="D9634" t="s">
        <v>19</v>
      </c>
      <c r="E9634" t="s">
        <v>3986</v>
      </c>
      <c r="F9634" t="s">
        <v>2733</v>
      </c>
      <c r="G9634" s="1">
        <v>9064</v>
      </c>
      <c r="H9634">
        <v>8</v>
      </c>
      <c r="I9634">
        <v>0</v>
      </c>
      <c r="J9634" s="1">
        <v>389752</v>
      </c>
      <c r="K9634" t="s">
        <v>9128</v>
      </c>
      <c r="L9634" t="s">
        <v>9144</v>
      </c>
      <c r="M9634" t="s">
        <v>10319</v>
      </c>
      <c r="N9634" t="s">
        <v>8536</v>
      </c>
      <c r="O9634" t="s">
        <v>8593</v>
      </c>
      <c r="P9634" t="s">
        <v>8569</v>
      </c>
      <c r="Q9634">
        <v>55407</v>
      </c>
      <c r="R9634" t="s">
        <v>8551</v>
      </c>
      <c r="S9634" t="s">
        <v>8446</v>
      </c>
      <c r="T9634" t="s">
        <v>7736</v>
      </c>
    </row>
    <row r="9635" spans="1:20" x14ac:dyDescent="0.25">
      <c r="A9635" t="s">
        <v>7501</v>
      </c>
      <c r="B9635" s="2">
        <v>41926</v>
      </c>
      <c r="C9635" s="2">
        <v>41929</v>
      </c>
      <c r="D9635" t="s">
        <v>79</v>
      </c>
      <c r="E9635" t="s">
        <v>3371</v>
      </c>
      <c r="F9635" t="s">
        <v>2210</v>
      </c>
      <c r="G9635" s="1">
        <v>1770</v>
      </c>
      <c r="H9635">
        <v>3</v>
      </c>
      <c r="I9635">
        <v>0</v>
      </c>
      <c r="J9635" s="1">
        <v>3009</v>
      </c>
      <c r="K9635" t="s">
        <v>9139</v>
      </c>
      <c r="L9635" t="s">
        <v>9162</v>
      </c>
      <c r="M9635" t="s">
        <v>10139</v>
      </c>
      <c r="N9635" t="s">
        <v>8536</v>
      </c>
      <c r="O9635" t="s">
        <v>8812</v>
      </c>
      <c r="P9635" t="s">
        <v>8663</v>
      </c>
      <c r="Q9635">
        <v>2149</v>
      </c>
      <c r="R9635" t="s">
        <v>8561</v>
      </c>
      <c r="S9635" t="s">
        <v>8384</v>
      </c>
      <c r="T9635" t="s">
        <v>7736</v>
      </c>
    </row>
    <row r="9636" spans="1:20" x14ac:dyDescent="0.25">
      <c r="A9636" t="s">
        <v>7501</v>
      </c>
      <c r="B9636" s="2">
        <v>41926</v>
      </c>
      <c r="C9636" s="2">
        <v>41929</v>
      </c>
      <c r="D9636" t="s">
        <v>79</v>
      </c>
      <c r="E9636" t="s">
        <v>3371</v>
      </c>
      <c r="F9636" t="s">
        <v>157</v>
      </c>
      <c r="G9636" s="1">
        <v>7945</v>
      </c>
      <c r="H9636">
        <v>7</v>
      </c>
      <c r="I9636">
        <v>0</v>
      </c>
      <c r="J9636" s="1">
        <v>22246</v>
      </c>
      <c r="K9636" t="s">
        <v>9128</v>
      </c>
      <c r="L9636" t="s">
        <v>9133</v>
      </c>
      <c r="M9636" t="s">
        <v>9215</v>
      </c>
      <c r="N9636" t="s">
        <v>8536</v>
      </c>
      <c r="O9636" t="s">
        <v>8812</v>
      </c>
      <c r="P9636" t="s">
        <v>8663</v>
      </c>
      <c r="Q9636">
        <v>2149</v>
      </c>
      <c r="R9636" t="s">
        <v>8561</v>
      </c>
      <c r="S9636" t="s">
        <v>8384</v>
      </c>
      <c r="T9636" t="s">
        <v>7736</v>
      </c>
    </row>
    <row r="9637" spans="1:20" x14ac:dyDescent="0.25">
      <c r="A9637" t="s">
        <v>7501</v>
      </c>
      <c r="B9637" s="2">
        <v>41926</v>
      </c>
      <c r="C9637" s="2">
        <v>41929</v>
      </c>
      <c r="D9637" t="s">
        <v>79</v>
      </c>
      <c r="E9637" t="s">
        <v>3371</v>
      </c>
      <c r="F9637" t="s">
        <v>4749</v>
      </c>
      <c r="G9637" s="1">
        <v>162882</v>
      </c>
      <c r="H9637">
        <v>9</v>
      </c>
      <c r="I9637">
        <v>0</v>
      </c>
      <c r="J9637" s="1">
        <v>2606112</v>
      </c>
      <c r="K9637" t="s">
        <v>9123</v>
      </c>
      <c r="L9637" t="s">
        <v>9126</v>
      </c>
      <c r="M9637" t="s">
        <v>10792</v>
      </c>
      <c r="N9637" t="s">
        <v>8536</v>
      </c>
      <c r="O9637" t="s">
        <v>8812</v>
      </c>
      <c r="P9637" t="s">
        <v>8663</v>
      </c>
      <c r="Q9637">
        <v>2149</v>
      </c>
      <c r="R9637" t="s">
        <v>8561</v>
      </c>
      <c r="S9637" t="s">
        <v>8384</v>
      </c>
      <c r="T9637" t="s">
        <v>7736</v>
      </c>
    </row>
    <row r="9638" spans="1:20" x14ac:dyDescent="0.25">
      <c r="A9638" t="s">
        <v>7502</v>
      </c>
      <c r="B9638" s="2">
        <v>41961</v>
      </c>
      <c r="C9638" s="2">
        <v>41968</v>
      </c>
      <c r="D9638" t="s">
        <v>19</v>
      </c>
      <c r="E9638" t="s">
        <v>834</v>
      </c>
      <c r="F9638" t="s">
        <v>1162</v>
      </c>
      <c r="G9638" s="1">
        <v>13754</v>
      </c>
      <c r="H9638">
        <v>2</v>
      </c>
      <c r="I9638">
        <v>0</v>
      </c>
      <c r="J9638" s="1">
        <v>55016</v>
      </c>
      <c r="K9638" t="s">
        <v>9123</v>
      </c>
      <c r="L9638" t="s">
        <v>9135</v>
      </c>
      <c r="M9638" t="s">
        <v>9706</v>
      </c>
      <c r="N9638" t="s">
        <v>8536</v>
      </c>
      <c r="O9638" t="s">
        <v>8547</v>
      </c>
      <c r="P9638" t="s">
        <v>8548</v>
      </c>
      <c r="Q9638">
        <v>98105</v>
      </c>
      <c r="R9638" t="s">
        <v>8542</v>
      </c>
      <c r="S9638" t="s">
        <v>7924</v>
      </c>
      <c r="T9638" t="s">
        <v>7738</v>
      </c>
    </row>
    <row r="9639" spans="1:20" x14ac:dyDescent="0.25">
      <c r="A9639" t="s">
        <v>7502</v>
      </c>
      <c r="B9639" s="2">
        <v>41961</v>
      </c>
      <c r="C9639" s="2">
        <v>41968</v>
      </c>
      <c r="D9639" t="s">
        <v>19</v>
      </c>
      <c r="E9639" t="s">
        <v>834</v>
      </c>
      <c r="F9639" t="s">
        <v>2082</v>
      </c>
      <c r="G9639" s="1">
        <v>7302</v>
      </c>
      <c r="H9639">
        <v>4</v>
      </c>
      <c r="I9639">
        <v>0</v>
      </c>
      <c r="J9639" s="1">
        <v>94926</v>
      </c>
      <c r="K9639" t="s">
        <v>9123</v>
      </c>
      <c r="L9639" t="s">
        <v>9131</v>
      </c>
      <c r="M9639" t="s">
        <v>10090</v>
      </c>
      <c r="N9639" t="s">
        <v>8536</v>
      </c>
      <c r="O9639" t="s">
        <v>8547</v>
      </c>
      <c r="P9639" t="s">
        <v>8548</v>
      </c>
      <c r="Q9639">
        <v>98105</v>
      </c>
      <c r="R9639" t="s">
        <v>8542</v>
      </c>
      <c r="S9639" t="s">
        <v>7924</v>
      </c>
      <c r="T9639" t="s">
        <v>7738</v>
      </c>
    </row>
    <row r="9640" spans="1:20" x14ac:dyDescent="0.25">
      <c r="A9640" t="s">
        <v>7503</v>
      </c>
      <c r="B9640" s="2">
        <v>43051</v>
      </c>
      <c r="C9640" s="2">
        <v>43054</v>
      </c>
      <c r="D9640" t="s">
        <v>11</v>
      </c>
      <c r="E9640" t="s">
        <v>946</v>
      </c>
      <c r="F9640" t="s">
        <v>6532</v>
      </c>
      <c r="G9640" s="1">
        <v>1156</v>
      </c>
      <c r="H9640">
        <v>2</v>
      </c>
      <c r="I9640">
        <v>0</v>
      </c>
      <c r="J9640" s="1">
        <v>56644</v>
      </c>
      <c r="K9640" t="s">
        <v>9128</v>
      </c>
      <c r="L9640" t="s">
        <v>9148</v>
      </c>
      <c r="M9640" t="s">
        <v>10927</v>
      </c>
      <c r="N9640" t="s">
        <v>8536</v>
      </c>
      <c r="O9640" t="s">
        <v>8540</v>
      </c>
      <c r="P9640" t="s">
        <v>8541</v>
      </c>
      <c r="Q9640">
        <v>90032</v>
      </c>
      <c r="R9640" t="s">
        <v>8542</v>
      </c>
      <c r="S9640" t="s">
        <v>7950</v>
      </c>
      <c r="T9640" t="s">
        <v>7736</v>
      </c>
    </row>
    <row r="9641" spans="1:20" x14ac:dyDescent="0.25">
      <c r="A9641" t="s">
        <v>7504</v>
      </c>
      <c r="B9641" s="2">
        <v>42032</v>
      </c>
      <c r="C9641" s="2">
        <v>42035</v>
      </c>
      <c r="D9641" t="s">
        <v>11</v>
      </c>
      <c r="E9641" t="s">
        <v>407</v>
      </c>
      <c r="F9641" t="s">
        <v>1225</v>
      </c>
      <c r="G9641" s="1">
        <v>4297644</v>
      </c>
      <c r="H9641">
        <v>13</v>
      </c>
      <c r="I9641">
        <v>4</v>
      </c>
      <c r="J9641" s="1">
        <v>-18623124</v>
      </c>
      <c r="K9641" t="s">
        <v>9123</v>
      </c>
      <c r="L9641" t="s">
        <v>9131</v>
      </c>
      <c r="M9641" t="s">
        <v>9732</v>
      </c>
      <c r="N9641" t="s">
        <v>8536</v>
      </c>
      <c r="O9641" t="s">
        <v>8545</v>
      </c>
      <c r="P9641" t="s">
        <v>8546</v>
      </c>
      <c r="Q9641">
        <v>28027</v>
      </c>
      <c r="R9641" t="s">
        <v>8539</v>
      </c>
      <c r="S9641" t="s">
        <v>7836</v>
      </c>
      <c r="T9641" t="s">
        <v>7736</v>
      </c>
    </row>
    <row r="9642" spans="1:20" x14ac:dyDescent="0.25">
      <c r="A9642" t="s">
        <v>7505</v>
      </c>
      <c r="B9642" s="2">
        <v>41705</v>
      </c>
      <c r="C9642" s="2">
        <v>41710</v>
      </c>
      <c r="D9642" t="s">
        <v>19</v>
      </c>
      <c r="E9642" t="s">
        <v>6360</v>
      </c>
      <c r="F9642" t="s">
        <v>221</v>
      </c>
      <c r="G9642" s="1">
        <v>2065</v>
      </c>
      <c r="H9642">
        <v>5</v>
      </c>
      <c r="I9642">
        <v>0</v>
      </c>
      <c r="J9642" s="1">
        <v>9499</v>
      </c>
      <c r="K9642" t="s">
        <v>9128</v>
      </c>
      <c r="L9642" t="s">
        <v>9137</v>
      </c>
      <c r="M9642" t="s">
        <v>9245</v>
      </c>
      <c r="N9642" t="s">
        <v>8536</v>
      </c>
      <c r="O9642" t="s">
        <v>8547</v>
      </c>
      <c r="P9642" t="s">
        <v>8548</v>
      </c>
      <c r="Q9642">
        <v>98103</v>
      </c>
      <c r="R9642" t="s">
        <v>8542</v>
      </c>
      <c r="S9642" t="s">
        <v>8520</v>
      </c>
      <c r="T9642" t="s">
        <v>7738</v>
      </c>
    </row>
    <row r="9643" spans="1:20" x14ac:dyDescent="0.25">
      <c r="A9643" t="s">
        <v>7505</v>
      </c>
      <c r="B9643" s="2">
        <v>41705</v>
      </c>
      <c r="C9643" s="2">
        <v>41710</v>
      </c>
      <c r="D9643" t="s">
        <v>19</v>
      </c>
      <c r="E9643" t="s">
        <v>6360</v>
      </c>
      <c r="F9643" t="s">
        <v>719</v>
      </c>
      <c r="G9643" s="1">
        <v>2049</v>
      </c>
      <c r="H9643">
        <v>5</v>
      </c>
      <c r="I9643">
        <v>0</v>
      </c>
      <c r="J9643" s="1">
        <v>0</v>
      </c>
      <c r="K9643" t="s">
        <v>9128</v>
      </c>
      <c r="L9643" t="s">
        <v>9133</v>
      </c>
      <c r="M9643" t="s">
        <v>9498</v>
      </c>
      <c r="N9643" t="s">
        <v>8536</v>
      </c>
      <c r="O9643" t="s">
        <v>8547</v>
      </c>
      <c r="P9643" t="s">
        <v>8548</v>
      </c>
      <c r="Q9643">
        <v>98103</v>
      </c>
      <c r="R9643" t="s">
        <v>8542</v>
      </c>
      <c r="S9643" t="s">
        <v>8520</v>
      </c>
      <c r="T9643" t="s">
        <v>7738</v>
      </c>
    </row>
    <row r="9644" spans="1:20" x14ac:dyDescent="0.25">
      <c r="A9644" t="s">
        <v>7505</v>
      </c>
      <c r="B9644" s="2">
        <v>41705</v>
      </c>
      <c r="C9644" s="2">
        <v>41710</v>
      </c>
      <c r="D9644" t="s">
        <v>19</v>
      </c>
      <c r="E9644" t="s">
        <v>6360</v>
      </c>
      <c r="F9644" t="s">
        <v>7317</v>
      </c>
      <c r="G9644" s="1">
        <v>436704</v>
      </c>
      <c r="H9644">
        <v>6</v>
      </c>
      <c r="I9644">
        <v>2</v>
      </c>
      <c r="J9644" s="1">
        <v>218352</v>
      </c>
      <c r="K9644" t="s">
        <v>9123</v>
      </c>
      <c r="L9644" t="s">
        <v>9126</v>
      </c>
      <c r="M9644" t="s">
        <v>10952</v>
      </c>
      <c r="N9644" t="s">
        <v>8536</v>
      </c>
      <c r="O9644" t="s">
        <v>8547</v>
      </c>
      <c r="P9644" t="s">
        <v>8548</v>
      </c>
      <c r="Q9644">
        <v>98103</v>
      </c>
      <c r="R9644" t="s">
        <v>8542</v>
      </c>
      <c r="S9644" t="s">
        <v>8520</v>
      </c>
      <c r="T9644" t="s">
        <v>7738</v>
      </c>
    </row>
    <row r="9645" spans="1:20" x14ac:dyDescent="0.25">
      <c r="A9645" t="s">
        <v>7505</v>
      </c>
      <c r="B9645" s="2">
        <v>41705</v>
      </c>
      <c r="C9645" s="2">
        <v>41710</v>
      </c>
      <c r="D9645" t="s">
        <v>19</v>
      </c>
      <c r="E9645" t="s">
        <v>6360</v>
      </c>
      <c r="F9645" t="s">
        <v>3758</v>
      </c>
      <c r="G9645" s="1">
        <v>481568</v>
      </c>
      <c r="H9645">
        <v>2</v>
      </c>
      <c r="I9645">
        <v>2</v>
      </c>
      <c r="J9645" s="1">
        <v>541764</v>
      </c>
      <c r="K9645" t="s">
        <v>9123</v>
      </c>
      <c r="L9645" t="s">
        <v>9126</v>
      </c>
      <c r="M9645" t="s">
        <v>10606</v>
      </c>
      <c r="N9645" t="s">
        <v>8536</v>
      </c>
      <c r="O9645" t="s">
        <v>8547</v>
      </c>
      <c r="P9645" t="s">
        <v>8548</v>
      </c>
      <c r="Q9645">
        <v>98103</v>
      </c>
      <c r="R9645" t="s">
        <v>8542</v>
      </c>
      <c r="S9645" t="s">
        <v>8520</v>
      </c>
      <c r="T9645" t="s">
        <v>7738</v>
      </c>
    </row>
    <row r="9646" spans="1:20" x14ac:dyDescent="0.25">
      <c r="A9646" t="s">
        <v>7506</v>
      </c>
      <c r="B9646" s="2">
        <v>42894</v>
      </c>
      <c r="C9646" s="2">
        <v>42899</v>
      </c>
      <c r="D9646" t="s">
        <v>19</v>
      </c>
      <c r="E9646" t="s">
        <v>1721</v>
      </c>
      <c r="F9646" t="s">
        <v>2456</v>
      </c>
      <c r="G9646" s="1">
        <v>89544</v>
      </c>
      <c r="H9646">
        <v>7</v>
      </c>
      <c r="I9646">
        <v>2</v>
      </c>
      <c r="J9646" s="1">
        <v>123123</v>
      </c>
      <c r="K9646" t="s">
        <v>9139</v>
      </c>
      <c r="L9646" t="s">
        <v>9162</v>
      </c>
      <c r="M9646" t="s">
        <v>10220</v>
      </c>
      <c r="N9646" t="s">
        <v>8536</v>
      </c>
      <c r="O9646" t="s">
        <v>8801</v>
      </c>
      <c r="P9646" t="s">
        <v>8581</v>
      </c>
      <c r="Q9646">
        <v>85301</v>
      </c>
      <c r="R9646" t="s">
        <v>8542</v>
      </c>
      <c r="S9646" t="s">
        <v>8121</v>
      </c>
      <c r="T9646" t="s">
        <v>7736</v>
      </c>
    </row>
    <row r="9647" spans="1:20" x14ac:dyDescent="0.25">
      <c r="A9647" t="s">
        <v>7506</v>
      </c>
      <c r="B9647" s="2">
        <v>42894</v>
      </c>
      <c r="C9647" s="2">
        <v>42899</v>
      </c>
      <c r="D9647" t="s">
        <v>19</v>
      </c>
      <c r="E9647" t="s">
        <v>1721</v>
      </c>
      <c r="F9647" t="s">
        <v>435</v>
      </c>
      <c r="G9647" s="1">
        <v>35168</v>
      </c>
      <c r="H9647">
        <v>2</v>
      </c>
      <c r="I9647">
        <v>2</v>
      </c>
      <c r="J9647" s="1">
        <v>-83524</v>
      </c>
      <c r="K9647" t="s">
        <v>9128</v>
      </c>
      <c r="L9647" t="s">
        <v>9133</v>
      </c>
      <c r="M9647" t="s">
        <v>9352</v>
      </c>
      <c r="N9647" t="s">
        <v>8536</v>
      </c>
      <c r="O9647" t="s">
        <v>8801</v>
      </c>
      <c r="P9647" t="s">
        <v>8581</v>
      </c>
      <c r="Q9647">
        <v>85301</v>
      </c>
      <c r="R9647" t="s">
        <v>8542</v>
      </c>
      <c r="S9647" t="s">
        <v>8121</v>
      </c>
      <c r="T9647" t="s">
        <v>7736</v>
      </c>
    </row>
    <row r="9648" spans="1:20" x14ac:dyDescent="0.25">
      <c r="A9648" t="s">
        <v>7506</v>
      </c>
      <c r="B9648" s="2">
        <v>42894</v>
      </c>
      <c r="C9648" s="2">
        <v>42899</v>
      </c>
      <c r="D9648" t="s">
        <v>19</v>
      </c>
      <c r="E9648" t="s">
        <v>1721</v>
      </c>
      <c r="F9648" t="s">
        <v>533</v>
      </c>
      <c r="G9648" s="1">
        <v>72588</v>
      </c>
      <c r="H9648">
        <v>2</v>
      </c>
      <c r="I9648">
        <v>7</v>
      </c>
      <c r="J9648" s="1">
        <v>-48392</v>
      </c>
      <c r="K9648" t="s">
        <v>9128</v>
      </c>
      <c r="L9648" t="s">
        <v>9142</v>
      </c>
      <c r="M9648" t="s">
        <v>9402</v>
      </c>
      <c r="N9648" t="s">
        <v>8536</v>
      </c>
      <c r="O9648" t="s">
        <v>8801</v>
      </c>
      <c r="P9648" t="s">
        <v>8581</v>
      </c>
      <c r="Q9648">
        <v>85301</v>
      </c>
      <c r="R9648" t="s">
        <v>8542</v>
      </c>
      <c r="S9648" t="s">
        <v>8121</v>
      </c>
      <c r="T9648" t="s">
        <v>7736</v>
      </c>
    </row>
    <row r="9649" spans="1:20" x14ac:dyDescent="0.25">
      <c r="A9649" t="s">
        <v>7507</v>
      </c>
      <c r="B9649" s="2">
        <v>41962</v>
      </c>
      <c r="C9649" s="2">
        <v>41967</v>
      </c>
      <c r="D9649" t="s">
        <v>19</v>
      </c>
      <c r="E9649" t="s">
        <v>3006</v>
      </c>
      <c r="F9649" t="s">
        <v>2531</v>
      </c>
      <c r="G9649" s="1">
        <v>22116</v>
      </c>
      <c r="H9649">
        <v>4</v>
      </c>
      <c r="I9649">
        <v>0</v>
      </c>
      <c r="J9649" s="1">
        <v>575016</v>
      </c>
      <c r="K9649" t="s">
        <v>9128</v>
      </c>
      <c r="L9649" t="s">
        <v>9133</v>
      </c>
      <c r="M9649" t="s">
        <v>10246</v>
      </c>
      <c r="N9649" t="s">
        <v>8536</v>
      </c>
      <c r="O9649" t="s">
        <v>9114</v>
      </c>
      <c r="P9649" t="s">
        <v>8569</v>
      </c>
      <c r="Q9649">
        <v>55433</v>
      </c>
      <c r="R9649" t="s">
        <v>8551</v>
      </c>
      <c r="S9649" t="s">
        <v>8334</v>
      </c>
      <c r="T9649" t="s">
        <v>7736</v>
      </c>
    </row>
    <row r="9650" spans="1:20" x14ac:dyDescent="0.25">
      <c r="A9650" t="s">
        <v>7507</v>
      </c>
      <c r="B9650" s="2">
        <v>41962</v>
      </c>
      <c r="C9650" s="2">
        <v>41967</v>
      </c>
      <c r="D9650" t="s">
        <v>19</v>
      </c>
      <c r="E9650" t="s">
        <v>3006</v>
      </c>
      <c r="F9650" t="s">
        <v>1094</v>
      </c>
      <c r="G9650" s="1">
        <v>28197</v>
      </c>
      <c r="H9650">
        <v>3</v>
      </c>
      <c r="I9650">
        <v>0</v>
      </c>
      <c r="J9650" s="1">
        <v>789516</v>
      </c>
      <c r="K9650" t="s">
        <v>9139</v>
      </c>
      <c r="L9650" t="s">
        <v>9140</v>
      </c>
      <c r="M9650" t="s">
        <v>9678</v>
      </c>
      <c r="N9650" t="s">
        <v>8536</v>
      </c>
      <c r="O9650" t="s">
        <v>9114</v>
      </c>
      <c r="P9650" t="s">
        <v>8569</v>
      </c>
      <c r="Q9650">
        <v>55433</v>
      </c>
      <c r="R9650" t="s">
        <v>8551</v>
      </c>
      <c r="S9650" t="s">
        <v>8334</v>
      </c>
      <c r="T9650" t="s">
        <v>7736</v>
      </c>
    </row>
    <row r="9651" spans="1:20" x14ac:dyDescent="0.25">
      <c r="A9651" t="s">
        <v>7508</v>
      </c>
      <c r="B9651" s="2">
        <v>42700</v>
      </c>
      <c r="C9651" s="2">
        <v>42704</v>
      </c>
      <c r="D9651" t="s">
        <v>19</v>
      </c>
      <c r="E9651" t="s">
        <v>1481</v>
      </c>
      <c r="F9651" t="s">
        <v>2862</v>
      </c>
      <c r="G9651" s="1">
        <v>3406664</v>
      </c>
      <c r="H9651">
        <v>8</v>
      </c>
      <c r="I9651">
        <v>15</v>
      </c>
      <c r="J9651" s="1">
        <v>1603136</v>
      </c>
      <c r="K9651" t="s">
        <v>9123</v>
      </c>
      <c r="L9651" t="s">
        <v>9124</v>
      </c>
      <c r="M9651" t="s">
        <v>10364</v>
      </c>
      <c r="N9651" t="s">
        <v>8536</v>
      </c>
      <c r="O9651" t="s">
        <v>8540</v>
      </c>
      <c r="P9651" t="s">
        <v>8541</v>
      </c>
      <c r="Q9651">
        <v>90045</v>
      </c>
      <c r="R9651" t="s">
        <v>8542</v>
      </c>
      <c r="S9651" t="s">
        <v>8071</v>
      </c>
      <c r="T9651" t="s">
        <v>7736</v>
      </c>
    </row>
    <row r="9652" spans="1:20" x14ac:dyDescent="0.25">
      <c r="A9652" t="s">
        <v>7508</v>
      </c>
      <c r="B9652" s="2">
        <v>42700</v>
      </c>
      <c r="C9652" s="2">
        <v>42704</v>
      </c>
      <c r="D9652" t="s">
        <v>19</v>
      </c>
      <c r="E9652" t="s">
        <v>1481</v>
      </c>
      <c r="F9652" t="s">
        <v>4095</v>
      </c>
      <c r="G9652" s="1">
        <v>3717</v>
      </c>
      <c r="H9652">
        <v>9</v>
      </c>
      <c r="I9652">
        <v>0</v>
      </c>
      <c r="J9652" s="1">
        <v>104076</v>
      </c>
      <c r="K9652" t="s">
        <v>9128</v>
      </c>
      <c r="L9652" t="s">
        <v>9137</v>
      </c>
      <c r="M9652" t="s">
        <v>10668</v>
      </c>
      <c r="N9652" t="s">
        <v>8536</v>
      </c>
      <c r="O9652" t="s">
        <v>8540</v>
      </c>
      <c r="P9652" t="s">
        <v>8541</v>
      </c>
      <c r="Q9652">
        <v>90045</v>
      </c>
      <c r="R9652" t="s">
        <v>8542</v>
      </c>
      <c r="S9652" t="s">
        <v>8071</v>
      </c>
      <c r="T9652" t="s">
        <v>7736</v>
      </c>
    </row>
    <row r="9653" spans="1:20" x14ac:dyDescent="0.25">
      <c r="A9653" t="s">
        <v>7508</v>
      </c>
      <c r="B9653" s="2">
        <v>42700</v>
      </c>
      <c r="C9653" s="2">
        <v>42704</v>
      </c>
      <c r="D9653" t="s">
        <v>19</v>
      </c>
      <c r="E9653" t="s">
        <v>1481</v>
      </c>
      <c r="F9653" t="s">
        <v>1683</v>
      </c>
      <c r="G9653" s="1">
        <v>6496</v>
      </c>
      <c r="H9653">
        <v>2</v>
      </c>
      <c r="I9653">
        <v>0</v>
      </c>
      <c r="J9653" s="1">
        <v>19488</v>
      </c>
      <c r="K9653" t="s">
        <v>9128</v>
      </c>
      <c r="L9653" t="s">
        <v>9144</v>
      </c>
      <c r="M9653" t="s">
        <v>9926</v>
      </c>
      <c r="N9653" t="s">
        <v>8536</v>
      </c>
      <c r="O9653" t="s">
        <v>8540</v>
      </c>
      <c r="P9653" t="s">
        <v>8541</v>
      </c>
      <c r="Q9653">
        <v>90045</v>
      </c>
      <c r="R9653" t="s">
        <v>8542</v>
      </c>
      <c r="S9653" t="s">
        <v>8071</v>
      </c>
      <c r="T9653" t="s">
        <v>7736</v>
      </c>
    </row>
    <row r="9654" spans="1:20" x14ac:dyDescent="0.25">
      <c r="A9654" t="s">
        <v>7508</v>
      </c>
      <c r="B9654" s="2">
        <v>42700</v>
      </c>
      <c r="C9654" s="2">
        <v>42704</v>
      </c>
      <c r="D9654" t="s">
        <v>19</v>
      </c>
      <c r="E9654" t="s">
        <v>1481</v>
      </c>
      <c r="F9654" t="s">
        <v>2379</v>
      </c>
      <c r="G9654" s="1">
        <v>59538</v>
      </c>
      <c r="H9654">
        <v>6</v>
      </c>
      <c r="I9654">
        <v>0</v>
      </c>
      <c r="J9654" s="1">
        <v>29769</v>
      </c>
      <c r="K9654" t="s">
        <v>9123</v>
      </c>
      <c r="L9654" t="s">
        <v>9135</v>
      </c>
      <c r="M9654" t="s">
        <v>10194</v>
      </c>
      <c r="N9654" t="s">
        <v>8536</v>
      </c>
      <c r="O9654" t="s">
        <v>8540</v>
      </c>
      <c r="P9654" t="s">
        <v>8541</v>
      </c>
      <c r="Q9654">
        <v>90045</v>
      </c>
      <c r="R9654" t="s">
        <v>8542</v>
      </c>
      <c r="S9654" t="s">
        <v>8071</v>
      </c>
      <c r="T9654" t="s">
        <v>7736</v>
      </c>
    </row>
    <row r="9655" spans="1:20" x14ac:dyDescent="0.25">
      <c r="A9655" t="s">
        <v>7509</v>
      </c>
      <c r="B9655" s="2">
        <v>42758</v>
      </c>
      <c r="C9655" s="2">
        <v>42762</v>
      </c>
      <c r="D9655" t="s">
        <v>19</v>
      </c>
      <c r="E9655" t="s">
        <v>39</v>
      </c>
      <c r="F9655" t="s">
        <v>4179</v>
      </c>
      <c r="G9655" s="1">
        <v>95984</v>
      </c>
      <c r="H9655">
        <v>2</v>
      </c>
      <c r="I9655">
        <v>2</v>
      </c>
      <c r="J9655" s="1">
        <v>11998</v>
      </c>
      <c r="K9655" t="s">
        <v>9139</v>
      </c>
      <c r="L9655" t="s">
        <v>9162</v>
      </c>
      <c r="M9655" t="s">
        <v>10688</v>
      </c>
      <c r="N9655" t="s">
        <v>8536</v>
      </c>
      <c r="O9655" t="s">
        <v>8667</v>
      </c>
      <c r="P9655" t="s">
        <v>8581</v>
      </c>
      <c r="Q9655">
        <v>85705</v>
      </c>
      <c r="R9655" t="s">
        <v>8542</v>
      </c>
      <c r="S9655" t="s">
        <v>7743</v>
      </c>
      <c r="T9655" t="s">
        <v>7744</v>
      </c>
    </row>
    <row r="9656" spans="1:20" x14ac:dyDescent="0.25">
      <c r="A9656" t="s">
        <v>7509</v>
      </c>
      <c r="B9656" s="2">
        <v>42758</v>
      </c>
      <c r="C9656" s="2">
        <v>42762</v>
      </c>
      <c r="D9656" t="s">
        <v>19</v>
      </c>
      <c r="E9656" t="s">
        <v>39</v>
      </c>
      <c r="F9656" t="s">
        <v>2922</v>
      </c>
      <c r="G9656" s="1">
        <v>4938</v>
      </c>
      <c r="H9656">
        <v>2</v>
      </c>
      <c r="I9656">
        <v>7</v>
      </c>
      <c r="J9656" s="1">
        <v>-36212</v>
      </c>
      <c r="K9656" t="s">
        <v>9128</v>
      </c>
      <c r="L9656" t="s">
        <v>9142</v>
      </c>
      <c r="M9656" t="s">
        <v>10379</v>
      </c>
      <c r="N9656" t="s">
        <v>8536</v>
      </c>
      <c r="O9656" t="s">
        <v>8667</v>
      </c>
      <c r="P9656" t="s">
        <v>8581</v>
      </c>
      <c r="Q9656">
        <v>85705</v>
      </c>
      <c r="R9656" t="s">
        <v>8542</v>
      </c>
      <c r="S9656" t="s">
        <v>7743</v>
      </c>
      <c r="T9656" t="s">
        <v>7744</v>
      </c>
    </row>
    <row r="9657" spans="1:20" x14ac:dyDescent="0.25">
      <c r="A9657" t="s">
        <v>7510</v>
      </c>
      <c r="B9657" s="2">
        <v>41904</v>
      </c>
      <c r="C9657" s="2">
        <v>41911</v>
      </c>
      <c r="D9657" t="s">
        <v>19</v>
      </c>
      <c r="E9657" t="s">
        <v>2665</v>
      </c>
      <c r="F9657" t="s">
        <v>3405</v>
      </c>
      <c r="G9657" s="1">
        <v>9744</v>
      </c>
      <c r="H9657">
        <v>3</v>
      </c>
      <c r="I9657">
        <v>0</v>
      </c>
      <c r="J9657" s="1">
        <v>350784</v>
      </c>
      <c r="K9657" t="s">
        <v>9123</v>
      </c>
      <c r="L9657" t="s">
        <v>9135</v>
      </c>
      <c r="M9657" t="s">
        <v>10528</v>
      </c>
      <c r="N9657" t="s">
        <v>8536</v>
      </c>
      <c r="O9657" t="s">
        <v>8576</v>
      </c>
      <c r="P9657" t="s">
        <v>8577</v>
      </c>
      <c r="Q9657">
        <v>10035</v>
      </c>
      <c r="R9657" t="s">
        <v>8561</v>
      </c>
      <c r="S9657" t="s">
        <v>8286</v>
      </c>
      <c r="T9657" t="s">
        <v>7736</v>
      </c>
    </row>
    <row r="9658" spans="1:20" x14ac:dyDescent="0.25">
      <c r="A9658" t="s">
        <v>7510</v>
      </c>
      <c r="B9658" s="2">
        <v>41904</v>
      </c>
      <c r="C9658" s="2">
        <v>41911</v>
      </c>
      <c r="D9658" t="s">
        <v>19</v>
      </c>
      <c r="E9658" t="s">
        <v>2665</v>
      </c>
      <c r="F9658" t="s">
        <v>1214</v>
      </c>
      <c r="G9658" s="1">
        <v>3984</v>
      </c>
      <c r="H9658">
        <v>1</v>
      </c>
      <c r="I9658">
        <v>2</v>
      </c>
      <c r="J9658" s="1">
        <v>13944</v>
      </c>
      <c r="K9658" t="s">
        <v>9128</v>
      </c>
      <c r="L9658" t="s">
        <v>9142</v>
      </c>
      <c r="M9658" t="s">
        <v>9729</v>
      </c>
      <c r="N9658" t="s">
        <v>8536</v>
      </c>
      <c r="O9658" t="s">
        <v>8576</v>
      </c>
      <c r="P9658" t="s">
        <v>8577</v>
      </c>
      <c r="Q9658">
        <v>10035</v>
      </c>
      <c r="R9658" t="s">
        <v>8561</v>
      </c>
      <c r="S9658" t="s">
        <v>8286</v>
      </c>
      <c r="T9658" t="s">
        <v>7736</v>
      </c>
    </row>
    <row r="9659" spans="1:20" x14ac:dyDescent="0.25">
      <c r="A9659" t="s">
        <v>7510</v>
      </c>
      <c r="B9659" s="2">
        <v>41904</v>
      </c>
      <c r="C9659" s="2">
        <v>41911</v>
      </c>
      <c r="D9659" t="s">
        <v>19</v>
      </c>
      <c r="E9659" t="s">
        <v>2665</v>
      </c>
      <c r="F9659" t="s">
        <v>5144</v>
      </c>
      <c r="G9659" s="1">
        <v>1304</v>
      </c>
      <c r="H9659">
        <v>4</v>
      </c>
      <c r="I9659">
        <v>0</v>
      </c>
      <c r="J9659" s="1">
        <v>57376</v>
      </c>
      <c r="K9659" t="s">
        <v>9128</v>
      </c>
      <c r="L9659" t="s">
        <v>9137</v>
      </c>
      <c r="M9659" t="s">
        <v>10833</v>
      </c>
      <c r="N9659" t="s">
        <v>8536</v>
      </c>
      <c r="O9659" t="s">
        <v>8576</v>
      </c>
      <c r="P9659" t="s">
        <v>8577</v>
      </c>
      <c r="Q9659">
        <v>10035</v>
      </c>
      <c r="R9659" t="s">
        <v>8561</v>
      </c>
      <c r="S9659" t="s">
        <v>8286</v>
      </c>
      <c r="T9659" t="s">
        <v>7736</v>
      </c>
    </row>
    <row r="9660" spans="1:20" x14ac:dyDescent="0.25">
      <c r="A9660" t="s">
        <v>7510</v>
      </c>
      <c r="B9660" s="2">
        <v>41904</v>
      </c>
      <c r="C9660" s="2">
        <v>41911</v>
      </c>
      <c r="D9660" t="s">
        <v>19</v>
      </c>
      <c r="E9660" t="s">
        <v>2665</v>
      </c>
      <c r="F9660" t="s">
        <v>4165</v>
      </c>
      <c r="G9660" s="1">
        <v>579528</v>
      </c>
      <c r="H9660">
        <v>4</v>
      </c>
      <c r="I9660">
        <v>1</v>
      </c>
      <c r="J9660" s="1">
        <v>837096</v>
      </c>
      <c r="K9660" t="s">
        <v>9123</v>
      </c>
      <c r="L9660" t="s">
        <v>9126</v>
      </c>
      <c r="M9660" t="s">
        <v>10686</v>
      </c>
      <c r="N9660" t="s">
        <v>8536</v>
      </c>
      <c r="O9660" t="s">
        <v>8576</v>
      </c>
      <c r="P9660" t="s">
        <v>8577</v>
      </c>
      <c r="Q9660">
        <v>10035</v>
      </c>
      <c r="R9660" t="s">
        <v>8561</v>
      </c>
      <c r="S9660" t="s">
        <v>8286</v>
      </c>
      <c r="T9660" t="s">
        <v>7736</v>
      </c>
    </row>
    <row r="9661" spans="1:20" x14ac:dyDescent="0.25">
      <c r="A9661" t="s">
        <v>7511</v>
      </c>
      <c r="B9661" s="2">
        <v>41724</v>
      </c>
      <c r="C9661" s="2">
        <v>41728</v>
      </c>
      <c r="D9661" t="s">
        <v>11</v>
      </c>
      <c r="E9661" t="s">
        <v>2201</v>
      </c>
      <c r="F9661" t="s">
        <v>4036</v>
      </c>
      <c r="G9661" s="1">
        <v>1875</v>
      </c>
      <c r="H9661">
        <v>5</v>
      </c>
      <c r="I9661">
        <v>0</v>
      </c>
      <c r="J9661" s="1">
        <v>90</v>
      </c>
      <c r="K9661" t="s">
        <v>9128</v>
      </c>
      <c r="L9661" t="s">
        <v>9129</v>
      </c>
      <c r="M9661" t="s">
        <v>10659</v>
      </c>
      <c r="N9661" t="s">
        <v>8536</v>
      </c>
      <c r="O9661" t="s">
        <v>8806</v>
      </c>
      <c r="P9661" t="s">
        <v>8541</v>
      </c>
      <c r="Q9661">
        <v>91767</v>
      </c>
      <c r="R9661" t="s">
        <v>8542</v>
      </c>
      <c r="S9661" t="s">
        <v>8211</v>
      </c>
      <c r="T9661" t="s">
        <v>7736</v>
      </c>
    </row>
    <row r="9662" spans="1:20" x14ac:dyDescent="0.25">
      <c r="A9662" t="s">
        <v>7512</v>
      </c>
      <c r="B9662" s="2">
        <v>42527</v>
      </c>
      <c r="C9662" s="2">
        <v>42532</v>
      </c>
      <c r="D9662" t="s">
        <v>19</v>
      </c>
      <c r="E9662" t="s">
        <v>2169</v>
      </c>
      <c r="F9662" t="s">
        <v>3612</v>
      </c>
      <c r="G9662" s="1">
        <v>3023928</v>
      </c>
      <c r="H9662">
        <v>9</v>
      </c>
      <c r="I9662">
        <v>2</v>
      </c>
      <c r="J9662" s="1">
        <v>2267946</v>
      </c>
      <c r="K9662" t="s">
        <v>9139</v>
      </c>
      <c r="L9662" t="s">
        <v>9140</v>
      </c>
      <c r="M9662" t="s">
        <v>10571</v>
      </c>
      <c r="N9662" t="s">
        <v>8536</v>
      </c>
      <c r="O9662" t="s">
        <v>9030</v>
      </c>
      <c r="P9662" t="s">
        <v>8541</v>
      </c>
      <c r="Q9662">
        <v>93101</v>
      </c>
      <c r="R9662" t="s">
        <v>8542</v>
      </c>
      <c r="S9662" t="s">
        <v>8205</v>
      </c>
      <c r="T9662" t="s">
        <v>7744</v>
      </c>
    </row>
    <row r="9663" spans="1:20" x14ac:dyDescent="0.25">
      <c r="A9663" t="s">
        <v>7512</v>
      </c>
      <c r="B9663" s="2">
        <v>42527</v>
      </c>
      <c r="C9663" s="2">
        <v>42532</v>
      </c>
      <c r="D9663" t="s">
        <v>19</v>
      </c>
      <c r="E9663" t="s">
        <v>2169</v>
      </c>
      <c r="F9663" t="s">
        <v>4069</v>
      </c>
      <c r="G9663" s="1">
        <v>2696</v>
      </c>
      <c r="H9663">
        <v>2</v>
      </c>
      <c r="I9663">
        <v>0</v>
      </c>
      <c r="J9663" s="1">
        <v>37744</v>
      </c>
      <c r="K9663" t="s">
        <v>9139</v>
      </c>
      <c r="L9663" t="s">
        <v>9162</v>
      </c>
      <c r="M9663" t="s">
        <v>10664</v>
      </c>
      <c r="N9663" t="s">
        <v>8536</v>
      </c>
      <c r="O9663" t="s">
        <v>9030</v>
      </c>
      <c r="P9663" t="s">
        <v>8541</v>
      </c>
      <c r="Q9663">
        <v>93101</v>
      </c>
      <c r="R9663" t="s">
        <v>8542</v>
      </c>
      <c r="S9663" t="s">
        <v>8205</v>
      </c>
      <c r="T9663" t="s">
        <v>7744</v>
      </c>
    </row>
    <row r="9664" spans="1:20" x14ac:dyDescent="0.25">
      <c r="A9664" t="s">
        <v>7512</v>
      </c>
      <c r="B9664" s="2">
        <v>42527</v>
      </c>
      <c r="C9664" s="2">
        <v>42532</v>
      </c>
      <c r="D9664" t="s">
        <v>19</v>
      </c>
      <c r="E9664" t="s">
        <v>2169</v>
      </c>
      <c r="F9664" t="s">
        <v>523</v>
      </c>
      <c r="G9664" s="1">
        <v>4776</v>
      </c>
      <c r="H9664">
        <v>3</v>
      </c>
      <c r="I9664">
        <v>2</v>
      </c>
      <c r="J9664" s="1">
        <v>16119</v>
      </c>
      <c r="K9664" t="s">
        <v>9139</v>
      </c>
      <c r="L9664" t="s">
        <v>9140</v>
      </c>
      <c r="M9664" t="s">
        <v>9398</v>
      </c>
      <c r="N9664" t="s">
        <v>8536</v>
      </c>
      <c r="O9664" t="s">
        <v>9030</v>
      </c>
      <c r="P9664" t="s">
        <v>8541</v>
      </c>
      <c r="Q9664">
        <v>93101</v>
      </c>
      <c r="R9664" t="s">
        <v>8542</v>
      </c>
      <c r="S9664" t="s">
        <v>8205</v>
      </c>
      <c r="T9664" t="s">
        <v>7744</v>
      </c>
    </row>
    <row r="9665" spans="1:20" x14ac:dyDescent="0.25">
      <c r="A9665" t="s">
        <v>7513</v>
      </c>
      <c r="B9665" s="2">
        <v>42978</v>
      </c>
      <c r="C9665" s="2">
        <v>42983</v>
      </c>
      <c r="D9665" t="s">
        <v>19</v>
      </c>
      <c r="E9665" t="s">
        <v>2212</v>
      </c>
      <c r="F9665" t="s">
        <v>1138</v>
      </c>
      <c r="G9665" s="1">
        <v>19395</v>
      </c>
      <c r="H9665">
        <v>3</v>
      </c>
      <c r="I9665">
        <v>0</v>
      </c>
      <c r="J9665" s="1">
        <v>96975</v>
      </c>
      <c r="K9665" t="s">
        <v>9128</v>
      </c>
      <c r="L9665" t="s">
        <v>9133</v>
      </c>
      <c r="M9665" t="s">
        <v>9695</v>
      </c>
      <c r="N9665" t="s">
        <v>8536</v>
      </c>
      <c r="O9665" t="s">
        <v>8556</v>
      </c>
      <c r="P9665" t="s">
        <v>8541</v>
      </c>
      <c r="Q9665">
        <v>94109</v>
      </c>
      <c r="R9665" t="s">
        <v>8542</v>
      </c>
      <c r="S9665" t="s">
        <v>8212</v>
      </c>
      <c r="T9665" t="s">
        <v>7736</v>
      </c>
    </row>
    <row r="9666" spans="1:20" x14ac:dyDescent="0.25">
      <c r="A9666" t="s">
        <v>7514</v>
      </c>
      <c r="B9666" s="2">
        <v>42345</v>
      </c>
      <c r="C9666" s="2">
        <v>42345</v>
      </c>
      <c r="D9666" t="s">
        <v>654</v>
      </c>
      <c r="E9666" t="s">
        <v>505</v>
      </c>
      <c r="F9666" t="s">
        <v>1340</v>
      </c>
      <c r="G9666" s="1">
        <v>1296</v>
      </c>
      <c r="H9666">
        <v>2</v>
      </c>
      <c r="I9666">
        <v>0</v>
      </c>
      <c r="J9666" s="1">
        <v>62208</v>
      </c>
      <c r="K9666" t="s">
        <v>9128</v>
      </c>
      <c r="L9666" t="s">
        <v>9148</v>
      </c>
      <c r="M9666" t="s">
        <v>9782</v>
      </c>
      <c r="N9666" t="s">
        <v>8536</v>
      </c>
      <c r="O9666" t="s">
        <v>8750</v>
      </c>
      <c r="P9666" t="s">
        <v>8541</v>
      </c>
      <c r="Q9666">
        <v>92503</v>
      </c>
      <c r="R9666" t="s">
        <v>8542</v>
      </c>
      <c r="S9666" t="s">
        <v>7858</v>
      </c>
      <c r="T9666" t="s">
        <v>7738</v>
      </c>
    </row>
    <row r="9667" spans="1:20" x14ac:dyDescent="0.25">
      <c r="A9667" t="s">
        <v>7515</v>
      </c>
      <c r="B9667" s="2">
        <v>43055</v>
      </c>
      <c r="C9667" s="2">
        <v>43059</v>
      </c>
      <c r="D9667" t="s">
        <v>19</v>
      </c>
      <c r="E9667" t="s">
        <v>269</v>
      </c>
      <c r="F9667" t="s">
        <v>1897</v>
      </c>
      <c r="G9667" s="1">
        <v>11994</v>
      </c>
      <c r="H9667">
        <v>3</v>
      </c>
      <c r="I9667">
        <v>0</v>
      </c>
      <c r="J9667" s="1">
        <v>23988</v>
      </c>
      <c r="K9667" t="s">
        <v>9123</v>
      </c>
      <c r="L9667" t="s">
        <v>9135</v>
      </c>
      <c r="M9667" t="s">
        <v>10021</v>
      </c>
      <c r="N9667" t="s">
        <v>8536</v>
      </c>
      <c r="O9667" t="s">
        <v>8540</v>
      </c>
      <c r="P9667" t="s">
        <v>8541</v>
      </c>
      <c r="Q9667">
        <v>90049</v>
      </c>
      <c r="R9667" t="s">
        <v>8542</v>
      </c>
      <c r="S9667" t="s">
        <v>7800</v>
      </c>
      <c r="T9667" t="s">
        <v>7736</v>
      </c>
    </row>
    <row r="9668" spans="1:20" x14ac:dyDescent="0.25">
      <c r="A9668" t="s">
        <v>7515</v>
      </c>
      <c r="B9668" s="2">
        <v>43055</v>
      </c>
      <c r="C9668" s="2">
        <v>43059</v>
      </c>
      <c r="D9668" t="s">
        <v>19</v>
      </c>
      <c r="E9668" t="s">
        <v>269</v>
      </c>
      <c r="F9668" t="s">
        <v>3296</v>
      </c>
      <c r="G9668" s="1">
        <v>1242</v>
      </c>
      <c r="H9668">
        <v>3</v>
      </c>
      <c r="I9668">
        <v>0</v>
      </c>
      <c r="J9668" s="1">
        <v>44712</v>
      </c>
      <c r="K9668" t="s">
        <v>9123</v>
      </c>
      <c r="L9668" t="s">
        <v>9135</v>
      </c>
      <c r="M9668" t="s">
        <v>10491</v>
      </c>
      <c r="N9668" t="s">
        <v>8536</v>
      </c>
      <c r="O9668" t="s">
        <v>8540</v>
      </c>
      <c r="P9668" t="s">
        <v>8541</v>
      </c>
      <c r="Q9668">
        <v>90049</v>
      </c>
      <c r="R9668" t="s">
        <v>8542</v>
      </c>
      <c r="S9668" t="s">
        <v>7800</v>
      </c>
      <c r="T9668" t="s">
        <v>7736</v>
      </c>
    </row>
    <row r="9669" spans="1:20" x14ac:dyDescent="0.25">
      <c r="A9669" t="s">
        <v>7516</v>
      </c>
      <c r="B9669" s="2">
        <v>42483</v>
      </c>
      <c r="C9669" s="2">
        <v>42487</v>
      </c>
      <c r="D9669" t="s">
        <v>19</v>
      </c>
      <c r="E9669" t="s">
        <v>2899</v>
      </c>
      <c r="F9669" t="s">
        <v>1027</v>
      </c>
      <c r="G9669" s="1">
        <v>18088</v>
      </c>
      <c r="H9669">
        <v>7</v>
      </c>
      <c r="I9669">
        <v>2</v>
      </c>
      <c r="J9669" s="1">
        <v>65569</v>
      </c>
      <c r="K9669" t="s">
        <v>9128</v>
      </c>
      <c r="L9669" t="s">
        <v>9142</v>
      </c>
      <c r="M9669" t="s">
        <v>9646</v>
      </c>
      <c r="N9669" t="s">
        <v>8536</v>
      </c>
      <c r="O9669" t="s">
        <v>9115</v>
      </c>
      <c r="P9669" t="s">
        <v>8541</v>
      </c>
      <c r="Q9669">
        <v>92672</v>
      </c>
      <c r="R9669" t="s">
        <v>8542</v>
      </c>
      <c r="S9669" t="s">
        <v>8316</v>
      </c>
      <c r="T9669" t="s">
        <v>7736</v>
      </c>
    </row>
    <row r="9670" spans="1:20" x14ac:dyDescent="0.25">
      <c r="A9670" t="s">
        <v>7516</v>
      </c>
      <c r="B9670" s="2">
        <v>42483</v>
      </c>
      <c r="C9670" s="2">
        <v>42487</v>
      </c>
      <c r="D9670" t="s">
        <v>19</v>
      </c>
      <c r="E9670" t="s">
        <v>2899</v>
      </c>
      <c r="F9670" t="s">
        <v>503</v>
      </c>
      <c r="G9670" s="1">
        <v>7197</v>
      </c>
      <c r="H9670">
        <v>3</v>
      </c>
      <c r="I9670">
        <v>0</v>
      </c>
      <c r="J9670" s="1">
        <v>35985</v>
      </c>
      <c r="K9670" t="s">
        <v>9128</v>
      </c>
      <c r="L9670" t="s">
        <v>9167</v>
      </c>
      <c r="M9670" t="s">
        <v>9386</v>
      </c>
      <c r="N9670" t="s">
        <v>8536</v>
      </c>
      <c r="O9670" t="s">
        <v>9115</v>
      </c>
      <c r="P9670" t="s">
        <v>8541</v>
      </c>
      <c r="Q9670">
        <v>92672</v>
      </c>
      <c r="R9670" t="s">
        <v>8542</v>
      </c>
      <c r="S9670" t="s">
        <v>8316</v>
      </c>
      <c r="T9670" t="s">
        <v>7736</v>
      </c>
    </row>
    <row r="9671" spans="1:20" x14ac:dyDescent="0.25">
      <c r="A9671" t="s">
        <v>7517</v>
      </c>
      <c r="B9671" s="2">
        <v>42827</v>
      </c>
      <c r="C9671" s="2">
        <v>42831</v>
      </c>
      <c r="D9671" t="s">
        <v>19</v>
      </c>
      <c r="E9671" t="s">
        <v>4436</v>
      </c>
      <c r="F9671" t="s">
        <v>1325</v>
      </c>
      <c r="G9671" s="1">
        <v>1494</v>
      </c>
      <c r="H9671">
        <v>3</v>
      </c>
      <c r="I9671">
        <v>0</v>
      </c>
      <c r="J9671" s="1">
        <v>68724</v>
      </c>
      <c r="K9671" t="s">
        <v>9128</v>
      </c>
      <c r="L9671" t="s">
        <v>9129</v>
      </c>
      <c r="M9671" t="s">
        <v>9777</v>
      </c>
      <c r="N9671" t="s">
        <v>8536</v>
      </c>
      <c r="O9671" t="s">
        <v>8587</v>
      </c>
      <c r="P9671" t="s">
        <v>8588</v>
      </c>
      <c r="Q9671">
        <v>35601</v>
      </c>
      <c r="R9671" t="s">
        <v>8539</v>
      </c>
      <c r="S9671" t="s">
        <v>8471</v>
      </c>
      <c r="T9671" t="s">
        <v>7736</v>
      </c>
    </row>
    <row r="9672" spans="1:20" x14ac:dyDescent="0.25">
      <c r="A9672" t="s">
        <v>7518</v>
      </c>
      <c r="B9672" s="2">
        <v>42229</v>
      </c>
      <c r="C9672" s="2">
        <v>42231</v>
      </c>
      <c r="D9672" t="s">
        <v>79</v>
      </c>
      <c r="E9672" t="s">
        <v>593</v>
      </c>
      <c r="F9672" t="s">
        <v>2666</v>
      </c>
      <c r="G9672" s="1">
        <v>6468</v>
      </c>
      <c r="H9672">
        <v>7</v>
      </c>
      <c r="I9672">
        <v>2</v>
      </c>
      <c r="J9672" s="1">
        <v>8085</v>
      </c>
      <c r="K9672" t="s">
        <v>9128</v>
      </c>
      <c r="L9672" t="s">
        <v>9137</v>
      </c>
      <c r="M9672" t="s">
        <v>10294</v>
      </c>
      <c r="N9672" t="s">
        <v>8536</v>
      </c>
      <c r="O9672" t="s">
        <v>8828</v>
      </c>
      <c r="P9672" t="s">
        <v>8546</v>
      </c>
      <c r="Q9672">
        <v>27405</v>
      </c>
      <c r="R9672" t="s">
        <v>8539</v>
      </c>
      <c r="S9672" t="s">
        <v>7874</v>
      </c>
      <c r="T9672" t="s">
        <v>7738</v>
      </c>
    </row>
    <row r="9673" spans="1:20" x14ac:dyDescent="0.25">
      <c r="A9673" t="s">
        <v>7519</v>
      </c>
      <c r="B9673" s="2">
        <v>43052</v>
      </c>
      <c r="C9673" s="2">
        <v>43058</v>
      </c>
      <c r="D9673" t="s">
        <v>19</v>
      </c>
      <c r="E9673" t="s">
        <v>452</v>
      </c>
      <c r="F9673" t="s">
        <v>1903</v>
      </c>
      <c r="G9673" s="1">
        <v>220</v>
      </c>
      <c r="H9673">
        <v>5</v>
      </c>
      <c r="I9673">
        <v>2</v>
      </c>
      <c r="J9673" s="1">
        <v>1375</v>
      </c>
      <c r="K9673" t="s">
        <v>9139</v>
      </c>
      <c r="L9673" t="s">
        <v>9140</v>
      </c>
      <c r="M9673" t="s">
        <v>10024</v>
      </c>
      <c r="N9673" t="s">
        <v>8536</v>
      </c>
      <c r="O9673" t="s">
        <v>8637</v>
      </c>
      <c r="P9673" t="s">
        <v>8541</v>
      </c>
      <c r="Q9673">
        <v>94568</v>
      </c>
      <c r="R9673" t="s">
        <v>8542</v>
      </c>
      <c r="S9673" t="s">
        <v>7845</v>
      </c>
      <c r="T9673" t="s">
        <v>7736</v>
      </c>
    </row>
    <row r="9674" spans="1:20" x14ac:dyDescent="0.25">
      <c r="A9674" t="s">
        <v>7520</v>
      </c>
      <c r="B9674" s="2">
        <v>42727</v>
      </c>
      <c r="C9674" s="2">
        <v>42732</v>
      </c>
      <c r="D9674" t="s">
        <v>19</v>
      </c>
      <c r="E9674" t="s">
        <v>366</v>
      </c>
      <c r="F9674" t="s">
        <v>2814</v>
      </c>
      <c r="G9674" s="1">
        <v>7968</v>
      </c>
      <c r="H9674">
        <v>2</v>
      </c>
      <c r="I9674">
        <v>2</v>
      </c>
      <c r="J9674" s="1">
        <v>26892</v>
      </c>
      <c r="K9674" t="s">
        <v>9128</v>
      </c>
      <c r="L9674" t="s">
        <v>9148</v>
      </c>
      <c r="M9674" t="s">
        <v>10347</v>
      </c>
      <c r="N9674" t="s">
        <v>8536</v>
      </c>
      <c r="O9674" t="s">
        <v>8559</v>
      </c>
      <c r="P9674" t="s">
        <v>8560</v>
      </c>
      <c r="Q9674">
        <v>19143</v>
      </c>
      <c r="R9674" t="s">
        <v>8561</v>
      </c>
      <c r="S9674" t="s">
        <v>7824</v>
      </c>
      <c r="T9674" t="s">
        <v>7744</v>
      </c>
    </row>
    <row r="9675" spans="1:20" x14ac:dyDescent="0.25">
      <c r="A9675" t="s">
        <v>7520</v>
      </c>
      <c r="B9675" s="2">
        <v>42727</v>
      </c>
      <c r="C9675" s="2">
        <v>42732</v>
      </c>
      <c r="D9675" t="s">
        <v>19</v>
      </c>
      <c r="E9675" t="s">
        <v>366</v>
      </c>
      <c r="F9675" t="s">
        <v>7521</v>
      </c>
      <c r="G9675" s="1">
        <v>149997</v>
      </c>
      <c r="H9675">
        <v>5</v>
      </c>
      <c r="I9675">
        <v>4</v>
      </c>
      <c r="J9675" s="1">
        <v>-3749925</v>
      </c>
      <c r="K9675" t="s">
        <v>9139</v>
      </c>
      <c r="L9675" t="s">
        <v>9140</v>
      </c>
      <c r="M9675" t="s">
        <v>10959</v>
      </c>
      <c r="N9675" t="s">
        <v>8536</v>
      </c>
      <c r="O9675" t="s">
        <v>8559</v>
      </c>
      <c r="P9675" t="s">
        <v>8560</v>
      </c>
      <c r="Q9675">
        <v>19143</v>
      </c>
      <c r="R9675" t="s">
        <v>8561</v>
      </c>
      <c r="S9675" t="s">
        <v>7824</v>
      </c>
      <c r="T9675" t="s">
        <v>7744</v>
      </c>
    </row>
    <row r="9676" spans="1:20" x14ac:dyDescent="0.25">
      <c r="A9676" t="s">
        <v>7522</v>
      </c>
      <c r="B9676" s="2">
        <v>41842</v>
      </c>
      <c r="C9676" s="2">
        <v>41844</v>
      </c>
      <c r="D9676" t="s">
        <v>11</v>
      </c>
      <c r="E9676" t="s">
        <v>606</v>
      </c>
      <c r="F9676" t="s">
        <v>3021</v>
      </c>
      <c r="G9676" s="1">
        <v>26632</v>
      </c>
      <c r="H9676">
        <v>1</v>
      </c>
      <c r="I9676">
        <v>2</v>
      </c>
      <c r="J9676" s="1">
        <v>13316</v>
      </c>
      <c r="K9676" t="s">
        <v>9128</v>
      </c>
      <c r="L9676" t="s">
        <v>9133</v>
      </c>
      <c r="M9676" t="s">
        <v>10407</v>
      </c>
      <c r="N9676" t="s">
        <v>8536</v>
      </c>
      <c r="O9676" t="s">
        <v>8563</v>
      </c>
      <c r="P9676" t="s">
        <v>8550</v>
      </c>
      <c r="Q9676">
        <v>77095</v>
      </c>
      <c r="R9676" t="s">
        <v>8551</v>
      </c>
      <c r="S9676" t="s">
        <v>7877</v>
      </c>
      <c r="T9676" t="s">
        <v>7736</v>
      </c>
    </row>
    <row r="9677" spans="1:20" x14ac:dyDescent="0.25">
      <c r="A9677" t="s">
        <v>7523</v>
      </c>
      <c r="B9677" s="2">
        <v>42496</v>
      </c>
      <c r="C9677" s="2">
        <v>42500</v>
      </c>
      <c r="D9677" t="s">
        <v>19</v>
      </c>
      <c r="E9677" t="s">
        <v>1963</v>
      </c>
      <c r="F9677" t="s">
        <v>2629</v>
      </c>
      <c r="G9677" s="1">
        <v>416</v>
      </c>
      <c r="H9677">
        <v>4</v>
      </c>
      <c r="I9677">
        <v>0</v>
      </c>
      <c r="J9677" s="1">
        <v>14144</v>
      </c>
      <c r="K9677" t="s">
        <v>9123</v>
      </c>
      <c r="L9677" t="s">
        <v>9135</v>
      </c>
      <c r="M9677" t="s">
        <v>10283</v>
      </c>
      <c r="N9677" t="s">
        <v>8536</v>
      </c>
      <c r="O9677" t="s">
        <v>8914</v>
      </c>
      <c r="P9677" t="s">
        <v>8541</v>
      </c>
      <c r="Q9677">
        <v>93309</v>
      </c>
      <c r="R9677" t="s">
        <v>8542</v>
      </c>
      <c r="S9677" t="s">
        <v>8159</v>
      </c>
      <c r="T9677" t="s">
        <v>7736</v>
      </c>
    </row>
    <row r="9678" spans="1:20" x14ac:dyDescent="0.25">
      <c r="A9678" t="s">
        <v>7524</v>
      </c>
      <c r="B9678" s="2">
        <v>41971</v>
      </c>
      <c r="C9678" s="2">
        <v>41976</v>
      </c>
      <c r="D9678" t="s">
        <v>19</v>
      </c>
      <c r="E9678" t="s">
        <v>3325</v>
      </c>
      <c r="F9678" t="s">
        <v>1616</v>
      </c>
      <c r="G9678" s="1">
        <v>6402</v>
      </c>
      <c r="H9678">
        <v>6</v>
      </c>
      <c r="I9678">
        <v>0</v>
      </c>
      <c r="J9678" s="1">
        <v>294492</v>
      </c>
      <c r="K9678" t="s">
        <v>9128</v>
      </c>
      <c r="L9678" t="s">
        <v>9167</v>
      </c>
      <c r="M9678" t="s">
        <v>9897</v>
      </c>
      <c r="N9678" t="s">
        <v>8536</v>
      </c>
      <c r="O9678" t="s">
        <v>8678</v>
      </c>
      <c r="P9678" t="s">
        <v>8575</v>
      </c>
      <c r="Q9678">
        <v>47374</v>
      </c>
      <c r="R9678" t="s">
        <v>8551</v>
      </c>
      <c r="S9678" t="s">
        <v>8375</v>
      </c>
      <c r="T9678" t="s">
        <v>7738</v>
      </c>
    </row>
    <row r="9679" spans="1:20" x14ac:dyDescent="0.25">
      <c r="A9679" t="s">
        <v>7525</v>
      </c>
      <c r="B9679" s="2">
        <v>42478</v>
      </c>
      <c r="C9679" s="2">
        <v>42483</v>
      </c>
      <c r="D9679" t="s">
        <v>19</v>
      </c>
      <c r="E9679" t="s">
        <v>3924</v>
      </c>
      <c r="F9679" t="s">
        <v>750</v>
      </c>
      <c r="G9679" s="1">
        <v>699</v>
      </c>
      <c r="H9679">
        <v>3</v>
      </c>
      <c r="I9679">
        <v>0</v>
      </c>
      <c r="J9679" s="1">
        <v>20271</v>
      </c>
      <c r="K9679" t="s">
        <v>9128</v>
      </c>
      <c r="L9679" t="s">
        <v>9137</v>
      </c>
      <c r="M9679" t="s">
        <v>9514</v>
      </c>
      <c r="N9679" t="s">
        <v>8536</v>
      </c>
      <c r="O9679" t="s">
        <v>8576</v>
      </c>
      <c r="P9679" t="s">
        <v>8577</v>
      </c>
      <c r="Q9679">
        <v>10009</v>
      </c>
      <c r="R9679" t="s">
        <v>8561</v>
      </c>
      <c r="S9679" t="s">
        <v>8441</v>
      </c>
      <c r="T9679" t="s">
        <v>7738</v>
      </c>
    </row>
    <row r="9680" spans="1:20" x14ac:dyDescent="0.25">
      <c r="A9680" t="s">
        <v>7525</v>
      </c>
      <c r="B9680" s="2">
        <v>42478</v>
      </c>
      <c r="C9680" s="2">
        <v>42483</v>
      </c>
      <c r="D9680" t="s">
        <v>19</v>
      </c>
      <c r="E9680" t="s">
        <v>3924</v>
      </c>
      <c r="F9680" t="s">
        <v>6783</v>
      </c>
      <c r="G9680" s="1">
        <v>684</v>
      </c>
      <c r="H9680">
        <v>1</v>
      </c>
      <c r="I9680">
        <v>0</v>
      </c>
      <c r="J9680" s="1">
        <v>18468</v>
      </c>
      <c r="K9680" t="s">
        <v>9128</v>
      </c>
      <c r="L9680" t="s">
        <v>9273</v>
      </c>
      <c r="M9680" t="s">
        <v>10938</v>
      </c>
      <c r="N9680" t="s">
        <v>8536</v>
      </c>
      <c r="O9680" t="s">
        <v>8576</v>
      </c>
      <c r="P9680" t="s">
        <v>8577</v>
      </c>
      <c r="Q9680">
        <v>10009</v>
      </c>
      <c r="R9680" t="s">
        <v>8561</v>
      </c>
      <c r="S9680" t="s">
        <v>8441</v>
      </c>
      <c r="T9680" t="s">
        <v>7738</v>
      </c>
    </row>
    <row r="9681" spans="1:20" x14ac:dyDescent="0.25">
      <c r="A9681" t="s">
        <v>7526</v>
      </c>
      <c r="B9681" s="2">
        <v>42365</v>
      </c>
      <c r="C9681" s="2">
        <v>42369</v>
      </c>
      <c r="D9681" t="s">
        <v>19</v>
      </c>
      <c r="E9681" t="s">
        <v>3804</v>
      </c>
      <c r="F9681" t="s">
        <v>1624</v>
      </c>
      <c r="G9681" s="1">
        <v>3231</v>
      </c>
      <c r="H9681">
        <v>2</v>
      </c>
      <c r="I9681">
        <v>0</v>
      </c>
      <c r="J9681" s="1">
        <v>61389</v>
      </c>
      <c r="K9681" t="s">
        <v>9128</v>
      </c>
      <c r="L9681" t="s">
        <v>9133</v>
      </c>
      <c r="M9681" t="s">
        <v>9901</v>
      </c>
      <c r="N9681" t="s">
        <v>8536</v>
      </c>
      <c r="O9681" t="s">
        <v>8556</v>
      </c>
      <c r="P9681" t="s">
        <v>8541</v>
      </c>
      <c r="Q9681">
        <v>94122</v>
      </c>
      <c r="R9681" t="s">
        <v>8542</v>
      </c>
      <c r="S9681" t="s">
        <v>8430</v>
      </c>
      <c r="T9681" t="s">
        <v>7738</v>
      </c>
    </row>
    <row r="9682" spans="1:20" x14ac:dyDescent="0.25">
      <c r="A9682" t="s">
        <v>7526</v>
      </c>
      <c r="B9682" s="2">
        <v>42365</v>
      </c>
      <c r="C9682" s="2">
        <v>42369</v>
      </c>
      <c r="D9682" t="s">
        <v>19</v>
      </c>
      <c r="E9682" t="s">
        <v>3804</v>
      </c>
      <c r="F9682" t="s">
        <v>1955</v>
      </c>
      <c r="G9682" s="1">
        <v>66816</v>
      </c>
      <c r="H9682">
        <v>9</v>
      </c>
      <c r="I9682">
        <v>2</v>
      </c>
      <c r="J9682" s="1">
        <v>75168</v>
      </c>
      <c r="K9682" t="s">
        <v>9139</v>
      </c>
      <c r="L9682" t="s">
        <v>9140</v>
      </c>
      <c r="M9682" t="s">
        <v>10046</v>
      </c>
      <c r="N9682" t="s">
        <v>8536</v>
      </c>
      <c r="O9682" t="s">
        <v>8556</v>
      </c>
      <c r="P9682" t="s">
        <v>8541</v>
      </c>
      <c r="Q9682">
        <v>94122</v>
      </c>
      <c r="R9682" t="s">
        <v>8542</v>
      </c>
      <c r="S9682" t="s">
        <v>8430</v>
      </c>
      <c r="T9682" t="s">
        <v>7738</v>
      </c>
    </row>
    <row r="9683" spans="1:20" x14ac:dyDescent="0.25">
      <c r="A9683" t="s">
        <v>7527</v>
      </c>
      <c r="B9683" s="2">
        <v>43082</v>
      </c>
      <c r="C9683" s="2">
        <v>43087</v>
      </c>
      <c r="D9683" t="s">
        <v>19</v>
      </c>
      <c r="E9683" t="s">
        <v>946</v>
      </c>
      <c r="F9683" t="s">
        <v>3244</v>
      </c>
      <c r="G9683" s="1">
        <v>864</v>
      </c>
      <c r="H9683">
        <v>3</v>
      </c>
      <c r="I9683">
        <v>0</v>
      </c>
      <c r="J9683" s="1">
        <v>42336</v>
      </c>
      <c r="K9683" t="s">
        <v>9128</v>
      </c>
      <c r="L9683" t="s">
        <v>9129</v>
      </c>
      <c r="M9683" t="s">
        <v>10476</v>
      </c>
      <c r="N9683" t="s">
        <v>8536</v>
      </c>
      <c r="O9683" t="s">
        <v>8556</v>
      </c>
      <c r="P9683" t="s">
        <v>8541</v>
      </c>
      <c r="Q9683">
        <v>94122</v>
      </c>
      <c r="R9683" t="s">
        <v>8542</v>
      </c>
      <c r="S9683" t="s">
        <v>7950</v>
      </c>
      <c r="T9683" t="s">
        <v>7736</v>
      </c>
    </row>
    <row r="9684" spans="1:20" x14ac:dyDescent="0.25">
      <c r="A9684" t="s">
        <v>7527</v>
      </c>
      <c r="B9684" s="2">
        <v>43082</v>
      </c>
      <c r="C9684" s="2">
        <v>43087</v>
      </c>
      <c r="D9684" t="s">
        <v>19</v>
      </c>
      <c r="E9684" t="s">
        <v>946</v>
      </c>
      <c r="F9684" t="s">
        <v>1831</v>
      </c>
      <c r="G9684" s="1">
        <v>3888</v>
      </c>
      <c r="H9684">
        <v>6</v>
      </c>
      <c r="I9684">
        <v>0</v>
      </c>
      <c r="J9684" s="1">
        <v>186624</v>
      </c>
      <c r="K9684" t="s">
        <v>9128</v>
      </c>
      <c r="L9684" t="s">
        <v>9148</v>
      </c>
      <c r="M9684" t="s">
        <v>9990</v>
      </c>
      <c r="N9684" t="s">
        <v>8536</v>
      </c>
      <c r="O9684" t="s">
        <v>8556</v>
      </c>
      <c r="P9684" t="s">
        <v>8541</v>
      </c>
      <c r="Q9684">
        <v>94122</v>
      </c>
      <c r="R9684" t="s">
        <v>8542</v>
      </c>
      <c r="S9684" t="s">
        <v>7950</v>
      </c>
      <c r="T9684" t="s">
        <v>7736</v>
      </c>
    </row>
    <row r="9685" spans="1:20" x14ac:dyDescent="0.25">
      <c r="A9685" t="s">
        <v>7527</v>
      </c>
      <c r="B9685" s="2">
        <v>43082</v>
      </c>
      <c r="C9685" s="2">
        <v>43087</v>
      </c>
      <c r="D9685" t="s">
        <v>19</v>
      </c>
      <c r="E9685" t="s">
        <v>946</v>
      </c>
      <c r="F9685" t="s">
        <v>2176</v>
      </c>
      <c r="G9685" s="1">
        <v>20104</v>
      </c>
      <c r="H9685">
        <v>8</v>
      </c>
      <c r="I9685">
        <v>0</v>
      </c>
      <c r="J9685" s="1">
        <v>542808</v>
      </c>
      <c r="K9685" t="s">
        <v>9123</v>
      </c>
      <c r="L9685" t="s">
        <v>9135</v>
      </c>
      <c r="M9685" t="s">
        <v>10127</v>
      </c>
      <c r="N9685" t="s">
        <v>8536</v>
      </c>
      <c r="O9685" t="s">
        <v>8556</v>
      </c>
      <c r="P9685" t="s">
        <v>8541</v>
      </c>
      <c r="Q9685">
        <v>94122</v>
      </c>
      <c r="R9685" t="s">
        <v>8542</v>
      </c>
      <c r="S9685" t="s">
        <v>7950</v>
      </c>
      <c r="T9685" t="s">
        <v>7736</v>
      </c>
    </row>
    <row r="9686" spans="1:20" x14ac:dyDescent="0.25">
      <c r="A9686" t="s">
        <v>7527</v>
      </c>
      <c r="B9686" s="2">
        <v>43082</v>
      </c>
      <c r="C9686" s="2">
        <v>43087</v>
      </c>
      <c r="D9686" t="s">
        <v>19</v>
      </c>
      <c r="E9686" t="s">
        <v>946</v>
      </c>
      <c r="F9686" t="s">
        <v>4491</v>
      </c>
      <c r="G9686" s="1">
        <v>1296</v>
      </c>
      <c r="H9686">
        <v>2</v>
      </c>
      <c r="I9686">
        <v>0</v>
      </c>
      <c r="J9686" s="1">
        <v>63504</v>
      </c>
      <c r="K9686" t="s">
        <v>9128</v>
      </c>
      <c r="L9686" t="s">
        <v>9148</v>
      </c>
      <c r="M9686" t="s">
        <v>10747</v>
      </c>
      <c r="N9686" t="s">
        <v>8536</v>
      </c>
      <c r="O9686" t="s">
        <v>8556</v>
      </c>
      <c r="P9686" t="s">
        <v>8541</v>
      </c>
      <c r="Q9686">
        <v>94122</v>
      </c>
      <c r="R9686" t="s">
        <v>8542</v>
      </c>
      <c r="S9686" t="s">
        <v>7950</v>
      </c>
      <c r="T9686" t="s">
        <v>7736</v>
      </c>
    </row>
    <row r="9687" spans="1:20" x14ac:dyDescent="0.25">
      <c r="A9687" t="s">
        <v>7528</v>
      </c>
      <c r="B9687" s="2">
        <v>42737</v>
      </c>
      <c r="C9687" s="2">
        <v>42739</v>
      </c>
      <c r="D9687" t="s">
        <v>11</v>
      </c>
      <c r="E9687" t="s">
        <v>6412</v>
      </c>
      <c r="F9687" t="s">
        <v>3197</v>
      </c>
      <c r="G9687" s="1">
        <v>1659</v>
      </c>
      <c r="H9687">
        <v>1</v>
      </c>
      <c r="I9687">
        <v>0</v>
      </c>
      <c r="J9687" s="1">
        <v>58065</v>
      </c>
      <c r="K9687" t="s">
        <v>9139</v>
      </c>
      <c r="L9687" t="s">
        <v>9162</v>
      </c>
      <c r="M9687" t="s">
        <v>10463</v>
      </c>
      <c r="N9687" t="s">
        <v>8536</v>
      </c>
      <c r="O9687" t="s">
        <v>8540</v>
      </c>
      <c r="P9687" t="s">
        <v>8541</v>
      </c>
      <c r="Q9687">
        <v>90032</v>
      </c>
      <c r="R9687" t="s">
        <v>8542</v>
      </c>
      <c r="S9687" t="s">
        <v>8521</v>
      </c>
      <c r="T9687" t="s">
        <v>7738</v>
      </c>
    </row>
    <row r="9688" spans="1:20" x14ac:dyDescent="0.25">
      <c r="A9688" t="s">
        <v>7529</v>
      </c>
      <c r="B9688" s="2">
        <v>42885</v>
      </c>
      <c r="C9688" s="2">
        <v>42889</v>
      </c>
      <c r="D9688" t="s">
        <v>19</v>
      </c>
      <c r="E9688" t="s">
        <v>2822</v>
      </c>
      <c r="F9688" t="s">
        <v>1302</v>
      </c>
      <c r="G9688" s="1">
        <v>351</v>
      </c>
      <c r="H9688">
        <v>6</v>
      </c>
      <c r="I9688">
        <v>0</v>
      </c>
      <c r="J9688" s="1">
        <v>10179</v>
      </c>
      <c r="K9688" t="s">
        <v>9128</v>
      </c>
      <c r="L9688" t="s">
        <v>9137</v>
      </c>
      <c r="M9688" t="s">
        <v>9766</v>
      </c>
      <c r="N9688" t="s">
        <v>8536</v>
      </c>
      <c r="O9688" t="s">
        <v>8642</v>
      </c>
      <c r="P9688" t="s">
        <v>8541</v>
      </c>
      <c r="Q9688">
        <v>92037</v>
      </c>
      <c r="R9688" t="s">
        <v>8542</v>
      </c>
      <c r="S9688" t="s">
        <v>8305</v>
      </c>
      <c r="T9688" t="s">
        <v>7736</v>
      </c>
    </row>
    <row r="9689" spans="1:20" x14ac:dyDescent="0.25">
      <c r="A9689" t="s">
        <v>7530</v>
      </c>
      <c r="B9689" s="2">
        <v>43008</v>
      </c>
      <c r="C9689" s="2">
        <v>43014</v>
      </c>
      <c r="D9689" t="s">
        <v>19</v>
      </c>
      <c r="E9689" t="s">
        <v>1505</v>
      </c>
      <c r="F9689" t="s">
        <v>1297</v>
      </c>
      <c r="G9689" s="1">
        <v>11646</v>
      </c>
      <c r="H9689">
        <v>9</v>
      </c>
      <c r="I9689">
        <v>8</v>
      </c>
      <c r="J9689" s="1">
        <v>-17469</v>
      </c>
      <c r="K9689" t="s">
        <v>9128</v>
      </c>
      <c r="L9689" t="s">
        <v>9142</v>
      </c>
      <c r="M9689" t="s">
        <v>9763</v>
      </c>
      <c r="N9689" t="s">
        <v>8536</v>
      </c>
      <c r="O9689" t="s">
        <v>8653</v>
      </c>
      <c r="P9689" t="s">
        <v>8550</v>
      </c>
      <c r="Q9689">
        <v>76017</v>
      </c>
      <c r="R9689" t="s">
        <v>8551</v>
      </c>
      <c r="S9689" t="s">
        <v>8075</v>
      </c>
      <c r="T9689" t="s">
        <v>7744</v>
      </c>
    </row>
    <row r="9690" spans="1:20" x14ac:dyDescent="0.25">
      <c r="A9690" t="s">
        <v>7531</v>
      </c>
      <c r="B9690" s="2">
        <v>42906</v>
      </c>
      <c r="C9690" s="2">
        <v>42913</v>
      </c>
      <c r="D9690" t="s">
        <v>19</v>
      </c>
      <c r="E9690" t="s">
        <v>177</v>
      </c>
      <c r="F9690" t="s">
        <v>3706</v>
      </c>
      <c r="G9690" s="1">
        <v>324</v>
      </c>
      <c r="H9690">
        <v>5</v>
      </c>
      <c r="I9690">
        <v>0</v>
      </c>
      <c r="J9690" s="1">
        <v>15552</v>
      </c>
      <c r="K9690" t="s">
        <v>9128</v>
      </c>
      <c r="L9690" t="s">
        <v>9148</v>
      </c>
      <c r="M9690" t="s">
        <v>10593</v>
      </c>
      <c r="N9690" t="s">
        <v>8536</v>
      </c>
      <c r="O9690" t="s">
        <v>8678</v>
      </c>
      <c r="P9690" t="s">
        <v>8583</v>
      </c>
      <c r="Q9690">
        <v>23223</v>
      </c>
      <c r="R9690" t="s">
        <v>8539</v>
      </c>
      <c r="S9690" t="s">
        <v>7776</v>
      </c>
      <c r="T9690" t="s">
        <v>7736</v>
      </c>
    </row>
    <row r="9691" spans="1:20" x14ac:dyDescent="0.25">
      <c r="A9691" t="s">
        <v>7531</v>
      </c>
      <c r="B9691" s="2">
        <v>42906</v>
      </c>
      <c r="C9691" s="2">
        <v>42913</v>
      </c>
      <c r="D9691" t="s">
        <v>19</v>
      </c>
      <c r="E9691" t="s">
        <v>177</v>
      </c>
      <c r="F9691" t="s">
        <v>3430</v>
      </c>
      <c r="G9691" s="1">
        <v>50396</v>
      </c>
      <c r="H9691">
        <v>4</v>
      </c>
      <c r="I9691">
        <v>0</v>
      </c>
      <c r="J9691" s="1">
        <v>12599</v>
      </c>
      <c r="K9691" t="s">
        <v>9139</v>
      </c>
      <c r="L9691" t="s">
        <v>9140</v>
      </c>
      <c r="M9691" t="s">
        <v>10531</v>
      </c>
      <c r="N9691" t="s">
        <v>8536</v>
      </c>
      <c r="O9691" t="s">
        <v>8678</v>
      </c>
      <c r="P9691" t="s">
        <v>8583</v>
      </c>
      <c r="Q9691">
        <v>23223</v>
      </c>
      <c r="R9691" t="s">
        <v>8539</v>
      </c>
      <c r="S9691" t="s">
        <v>7776</v>
      </c>
      <c r="T9691" t="s">
        <v>7736</v>
      </c>
    </row>
    <row r="9692" spans="1:20" x14ac:dyDescent="0.25">
      <c r="A9692" t="s">
        <v>7532</v>
      </c>
      <c r="B9692" s="2">
        <v>42829</v>
      </c>
      <c r="C9692" s="2">
        <v>42830</v>
      </c>
      <c r="D9692" t="s">
        <v>79</v>
      </c>
      <c r="E9692" t="s">
        <v>3327</v>
      </c>
      <c r="F9692" t="s">
        <v>1761</v>
      </c>
      <c r="G9692" s="1">
        <v>704</v>
      </c>
      <c r="H9692">
        <v>4</v>
      </c>
      <c r="I9692">
        <v>0</v>
      </c>
      <c r="J9692" s="1">
        <v>20416</v>
      </c>
      <c r="K9692" t="s">
        <v>9128</v>
      </c>
      <c r="L9692" t="s">
        <v>9137</v>
      </c>
      <c r="M9692" t="s">
        <v>9957</v>
      </c>
      <c r="N9692" t="s">
        <v>8536</v>
      </c>
      <c r="O9692" t="s">
        <v>8576</v>
      </c>
      <c r="P9692" t="s">
        <v>8577</v>
      </c>
      <c r="Q9692">
        <v>10035</v>
      </c>
      <c r="R9692" t="s">
        <v>8561</v>
      </c>
      <c r="S9692" t="s">
        <v>8376</v>
      </c>
      <c r="T9692" t="s">
        <v>7744</v>
      </c>
    </row>
    <row r="9693" spans="1:20" x14ac:dyDescent="0.25">
      <c r="A9693" t="s">
        <v>7533</v>
      </c>
      <c r="B9693" s="2">
        <v>42321</v>
      </c>
      <c r="C9693" s="2">
        <v>42325</v>
      </c>
      <c r="D9693" t="s">
        <v>19</v>
      </c>
      <c r="E9693" t="s">
        <v>599</v>
      </c>
      <c r="F9693" t="s">
        <v>1679</v>
      </c>
      <c r="G9693" s="1">
        <v>6139992</v>
      </c>
      <c r="H9693">
        <v>3</v>
      </c>
      <c r="I9693">
        <v>32</v>
      </c>
      <c r="J9693" s="1">
        <v>-180588</v>
      </c>
      <c r="K9693" t="s">
        <v>9123</v>
      </c>
      <c r="L9693" t="s">
        <v>9124</v>
      </c>
      <c r="M9693" t="s">
        <v>9924</v>
      </c>
      <c r="N9693" t="s">
        <v>8536</v>
      </c>
      <c r="O9693" t="s">
        <v>8563</v>
      </c>
      <c r="P9693" t="s">
        <v>8550</v>
      </c>
      <c r="Q9693">
        <v>77041</v>
      </c>
      <c r="R9693" t="s">
        <v>8551</v>
      </c>
      <c r="S9693" t="s">
        <v>7876</v>
      </c>
      <c r="T9693" t="s">
        <v>7736</v>
      </c>
    </row>
    <row r="9694" spans="1:20" x14ac:dyDescent="0.25">
      <c r="A9694" t="s">
        <v>7534</v>
      </c>
      <c r="B9694" s="2">
        <v>42244</v>
      </c>
      <c r="C9694" s="2">
        <v>42249</v>
      </c>
      <c r="D9694" t="s">
        <v>19</v>
      </c>
      <c r="E9694" t="s">
        <v>1929</v>
      </c>
      <c r="F9694" t="s">
        <v>3208</v>
      </c>
      <c r="G9694" s="1">
        <v>47036</v>
      </c>
      <c r="H9694">
        <v>11</v>
      </c>
      <c r="I9694">
        <v>0</v>
      </c>
      <c r="J9694" s="1">
        <v>1222936</v>
      </c>
      <c r="K9694" t="s">
        <v>9128</v>
      </c>
      <c r="L9694" t="s">
        <v>9133</v>
      </c>
      <c r="M9694" t="s">
        <v>10467</v>
      </c>
      <c r="N9694" t="s">
        <v>8536</v>
      </c>
      <c r="O9694" t="s">
        <v>8624</v>
      </c>
      <c r="P9694" t="s">
        <v>8625</v>
      </c>
      <c r="Q9694">
        <v>6824</v>
      </c>
      <c r="R9694" t="s">
        <v>8561</v>
      </c>
      <c r="S9694" t="s">
        <v>8154</v>
      </c>
      <c r="T9694" t="s">
        <v>7738</v>
      </c>
    </row>
    <row r="9695" spans="1:20" x14ac:dyDescent="0.25">
      <c r="A9695" t="s">
        <v>7535</v>
      </c>
      <c r="B9695" s="2">
        <v>43002</v>
      </c>
      <c r="C9695" s="2">
        <v>43006</v>
      </c>
      <c r="D9695" t="s">
        <v>11</v>
      </c>
      <c r="E9695" t="s">
        <v>306</v>
      </c>
      <c r="F9695" t="s">
        <v>2916</v>
      </c>
      <c r="G9695" s="1">
        <v>3108</v>
      </c>
      <c r="H9695">
        <v>6</v>
      </c>
      <c r="I9695">
        <v>0</v>
      </c>
      <c r="J9695" s="1">
        <v>152292</v>
      </c>
      <c r="K9695" t="s">
        <v>9128</v>
      </c>
      <c r="L9695" t="s">
        <v>9148</v>
      </c>
      <c r="M9695" t="s">
        <v>10378</v>
      </c>
      <c r="N9695" t="s">
        <v>8536</v>
      </c>
      <c r="O9695" t="s">
        <v>8556</v>
      </c>
      <c r="P9695" t="s">
        <v>8541</v>
      </c>
      <c r="Q9695">
        <v>94110</v>
      </c>
      <c r="R9695" t="s">
        <v>8542</v>
      </c>
      <c r="S9695" t="s">
        <v>7809</v>
      </c>
      <c r="T9695" t="s">
        <v>7744</v>
      </c>
    </row>
    <row r="9696" spans="1:20" x14ac:dyDescent="0.25">
      <c r="A9696" t="s">
        <v>7535</v>
      </c>
      <c r="B9696" s="2">
        <v>43002</v>
      </c>
      <c r="C9696" s="2">
        <v>43006</v>
      </c>
      <c r="D9696" t="s">
        <v>11</v>
      </c>
      <c r="E9696" t="s">
        <v>306</v>
      </c>
      <c r="F9696" t="s">
        <v>1017</v>
      </c>
      <c r="G9696" s="1">
        <v>73</v>
      </c>
      <c r="H9696">
        <v>2</v>
      </c>
      <c r="I9696">
        <v>0</v>
      </c>
      <c r="J9696" s="1">
        <v>219</v>
      </c>
      <c r="K9696" t="s">
        <v>9128</v>
      </c>
      <c r="L9696" t="s">
        <v>9273</v>
      </c>
      <c r="M9696" t="s">
        <v>9642</v>
      </c>
      <c r="N9696" t="s">
        <v>8536</v>
      </c>
      <c r="O9696" t="s">
        <v>8556</v>
      </c>
      <c r="P9696" t="s">
        <v>8541</v>
      </c>
      <c r="Q9696">
        <v>94110</v>
      </c>
      <c r="R9696" t="s">
        <v>8542</v>
      </c>
      <c r="S9696" t="s">
        <v>7809</v>
      </c>
      <c r="T9696" t="s">
        <v>7744</v>
      </c>
    </row>
    <row r="9697" spans="1:20" x14ac:dyDescent="0.25">
      <c r="A9697" t="s">
        <v>7536</v>
      </c>
      <c r="B9697" s="2">
        <v>42715</v>
      </c>
      <c r="C9697" s="2">
        <v>42718</v>
      </c>
      <c r="D9697" t="s">
        <v>79</v>
      </c>
      <c r="E9697" t="s">
        <v>1231</v>
      </c>
      <c r="F9697" t="s">
        <v>29</v>
      </c>
      <c r="G9697" s="1">
        <v>73536</v>
      </c>
      <c r="H9697">
        <v>4</v>
      </c>
      <c r="I9697">
        <v>2</v>
      </c>
      <c r="J9697" s="1">
        <v>9192</v>
      </c>
      <c r="K9697" t="s">
        <v>9128</v>
      </c>
      <c r="L9697" t="s">
        <v>9144</v>
      </c>
      <c r="M9697" t="s">
        <v>9145</v>
      </c>
      <c r="N9697" t="s">
        <v>8536</v>
      </c>
      <c r="O9697" t="s">
        <v>8582</v>
      </c>
      <c r="P9697" t="s">
        <v>8604</v>
      </c>
      <c r="Q9697">
        <v>45503</v>
      </c>
      <c r="R9697" t="s">
        <v>8561</v>
      </c>
      <c r="S9697" t="s">
        <v>8019</v>
      </c>
      <c r="T9697" t="s">
        <v>7738</v>
      </c>
    </row>
    <row r="9698" spans="1:20" x14ac:dyDescent="0.25">
      <c r="A9698" t="s">
        <v>7537</v>
      </c>
      <c r="B9698" s="2">
        <v>41800</v>
      </c>
      <c r="C9698" s="2">
        <v>41805</v>
      </c>
      <c r="D9698" t="s">
        <v>11</v>
      </c>
      <c r="E9698" t="s">
        <v>401</v>
      </c>
      <c r="F9698" t="s">
        <v>1030</v>
      </c>
      <c r="G9698" s="1">
        <v>49155</v>
      </c>
      <c r="H9698">
        <v>5</v>
      </c>
      <c r="I9698">
        <v>0</v>
      </c>
      <c r="J9698" s="1">
        <v>2408595</v>
      </c>
      <c r="K9698" t="s">
        <v>9128</v>
      </c>
      <c r="L9698" t="s">
        <v>9129</v>
      </c>
      <c r="M9698" t="s">
        <v>9647</v>
      </c>
      <c r="N9698" t="s">
        <v>8536</v>
      </c>
      <c r="O9698" t="s">
        <v>8638</v>
      </c>
      <c r="P9698" t="s">
        <v>8571</v>
      </c>
      <c r="Q9698">
        <v>48234</v>
      </c>
      <c r="R9698" t="s">
        <v>8551</v>
      </c>
      <c r="S9698" t="s">
        <v>7834</v>
      </c>
      <c r="T9698" t="s">
        <v>7738</v>
      </c>
    </row>
    <row r="9699" spans="1:20" x14ac:dyDescent="0.25">
      <c r="A9699" t="s">
        <v>7538</v>
      </c>
      <c r="B9699" s="2">
        <v>42440</v>
      </c>
      <c r="C9699" s="2">
        <v>42440</v>
      </c>
      <c r="D9699" t="s">
        <v>654</v>
      </c>
      <c r="E9699" t="s">
        <v>1751</v>
      </c>
      <c r="F9699" t="s">
        <v>2687</v>
      </c>
      <c r="G9699" s="1">
        <v>30336</v>
      </c>
      <c r="H9699">
        <v>4</v>
      </c>
      <c r="I9699">
        <v>2</v>
      </c>
      <c r="J9699" s="1">
        <v>948</v>
      </c>
      <c r="K9699" t="s">
        <v>9123</v>
      </c>
      <c r="L9699" t="s">
        <v>9135</v>
      </c>
      <c r="M9699" t="s">
        <v>10302</v>
      </c>
      <c r="N9699" t="s">
        <v>8536</v>
      </c>
      <c r="O9699" t="s">
        <v>8559</v>
      </c>
      <c r="P9699" t="s">
        <v>8560</v>
      </c>
      <c r="Q9699">
        <v>19140</v>
      </c>
      <c r="R9699" t="s">
        <v>8561</v>
      </c>
      <c r="S9699" t="s">
        <v>8127</v>
      </c>
      <c r="T9699" t="s">
        <v>7744</v>
      </c>
    </row>
    <row r="9700" spans="1:20" x14ac:dyDescent="0.25">
      <c r="A9700" t="s">
        <v>7539</v>
      </c>
      <c r="B9700" s="2">
        <v>43084</v>
      </c>
      <c r="C9700" s="2">
        <v>43088</v>
      </c>
      <c r="D9700" t="s">
        <v>19</v>
      </c>
      <c r="E9700" t="s">
        <v>4344</v>
      </c>
      <c r="F9700" t="s">
        <v>469</v>
      </c>
      <c r="G9700" s="1">
        <v>2283</v>
      </c>
      <c r="H9700">
        <v>3</v>
      </c>
      <c r="I9700">
        <v>0</v>
      </c>
      <c r="J9700" s="1">
        <v>107301</v>
      </c>
      <c r="K9700" t="s">
        <v>9128</v>
      </c>
      <c r="L9700" t="s">
        <v>9148</v>
      </c>
      <c r="M9700" t="s">
        <v>9371</v>
      </c>
      <c r="N9700" t="s">
        <v>8536</v>
      </c>
      <c r="O9700" t="s">
        <v>8647</v>
      </c>
      <c r="P9700" t="s">
        <v>8541</v>
      </c>
      <c r="Q9700">
        <v>90301</v>
      </c>
      <c r="R9700" t="s">
        <v>8542</v>
      </c>
      <c r="S9700" t="s">
        <v>8468</v>
      </c>
      <c r="T9700" t="s">
        <v>7736</v>
      </c>
    </row>
    <row r="9701" spans="1:20" x14ac:dyDescent="0.25">
      <c r="A9701" t="s">
        <v>7539</v>
      </c>
      <c r="B9701" s="2">
        <v>43084</v>
      </c>
      <c r="C9701" s="2">
        <v>43088</v>
      </c>
      <c r="D9701" t="s">
        <v>19</v>
      </c>
      <c r="E9701" t="s">
        <v>4344</v>
      </c>
      <c r="F9701" t="s">
        <v>6447</v>
      </c>
      <c r="G9701" s="1">
        <v>5432</v>
      </c>
      <c r="H9701">
        <v>4</v>
      </c>
      <c r="I9701">
        <v>0</v>
      </c>
      <c r="J9701" s="1">
        <v>16296</v>
      </c>
      <c r="K9701" t="s">
        <v>9128</v>
      </c>
      <c r="L9701" t="s">
        <v>9144</v>
      </c>
      <c r="M9701" t="s">
        <v>10924</v>
      </c>
      <c r="N9701" t="s">
        <v>8536</v>
      </c>
      <c r="O9701" t="s">
        <v>8647</v>
      </c>
      <c r="P9701" t="s">
        <v>8541</v>
      </c>
      <c r="Q9701">
        <v>90301</v>
      </c>
      <c r="R9701" t="s">
        <v>8542</v>
      </c>
      <c r="S9701" t="s">
        <v>8468</v>
      </c>
      <c r="T9701" t="s">
        <v>7736</v>
      </c>
    </row>
    <row r="9702" spans="1:20" x14ac:dyDescent="0.25">
      <c r="A9702" t="s">
        <v>7539</v>
      </c>
      <c r="B9702" s="2">
        <v>43084</v>
      </c>
      <c r="C9702" s="2">
        <v>43088</v>
      </c>
      <c r="D9702" t="s">
        <v>19</v>
      </c>
      <c r="E9702" t="s">
        <v>4344</v>
      </c>
      <c r="F9702" t="s">
        <v>3233</v>
      </c>
      <c r="G9702" s="1">
        <v>196776</v>
      </c>
      <c r="H9702">
        <v>3</v>
      </c>
      <c r="I9702">
        <v>2</v>
      </c>
      <c r="J9702" s="1">
        <v>147582</v>
      </c>
      <c r="K9702" t="s">
        <v>9139</v>
      </c>
      <c r="L9702" t="s">
        <v>9140</v>
      </c>
      <c r="M9702" t="s">
        <v>10474</v>
      </c>
      <c r="N9702" t="s">
        <v>8536</v>
      </c>
      <c r="O9702" t="s">
        <v>8647</v>
      </c>
      <c r="P9702" t="s">
        <v>8541</v>
      </c>
      <c r="Q9702">
        <v>90301</v>
      </c>
      <c r="R9702" t="s">
        <v>8542</v>
      </c>
      <c r="S9702" t="s">
        <v>8468</v>
      </c>
      <c r="T9702" t="s">
        <v>7736</v>
      </c>
    </row>
    <row r="9703" spans="1:20" x14ac:dyDescent="0.25">
      <c r="A9703" t="s">
        <v>7540</v>
      </c>
      <c r="B9703" s="2">
        <v>42673</v>
      </c>
      <c r="C9703" s="2">
        <v>42678</v>
      </c>
      <c r="D9703" t="s">
        <v>19</v>
      </c>
      <c r="E9703" t="s">
        <v>4317</v>
      </c>
      <c r="F9703" t="s">
        <v>1709</v>
      </c>
      <c r="G9703" s="1">
        <v>362</v>
      </c>
      <c r="H9703">
        <v>2</v>
      </c>
      <c r="I9703">
        <v>0</v>
      </c>
      <c r="J9703" s="1">
        <v>11946</v>
      </c>
      <c r="K9703" t="s">
        <v>9128</v>
      </c>
      <c r="L9703" t="s">
        <v>9191</v>
      </c>
      <c r="M9703" t="s">
        <v>9939</v>
      </c>
      <c r="N9703" t="s">
        <v>8536</v>
      </c>
      <c r="O9703" t="s">
        <v>9116</v>
      </c>
      <c r="P9703" t="s">
        <v>8541</v>
      </c>
      <c r="Q9703">
        <v>93405</v>
      </c>
      <c r="R9703" t="s">
        <v>8542</v>
      </c>
      <c r="S9703" t="s">
        <v>8465</v>
      </c>
      <c r="T9703" t="s">
        <v>7736</v>
      </c>
    </row>
    <row r="9704" spans="1:20" x14ac:dyDescent="0.25">
      <c r="A9704" t="s">
        <v>7541</v>
      </c>
      <c r="B9704" s="2">
        <v>42947</v>
      </c>
      <c r="C9704" s="2">
        <v>42951</v>
      </c>
      <c r="D9704" t="s">
        <v>19</v>
      </c>
      <c r="E9704" t="s">
        <v>3847</v>
      </c>
      <c r="F9704" t="s">
        <v>206</v>
      </c>
      <c r="G9704" s="1">
        <v>1154</v>
      </c>
      <c r="H9704">
        <v>1</v>
      </c>
      <c r="I9704">
        <v>0</v>
      </c>
      <c r="J9704" s="1">
        <v>55392</v>
      </c>
      <c r="K9704" t="s">
        <v>9128</v>
      </c>
      <c r="L9704" t="s">
        <v>9148</v>
      </c>
      <c r="M9704" t="s">
        <v>9236</v>
      </c>
      <c r="N9704" t="s">
        <v>8536</v>
      </c>
      <c r="O9704" t="s">
        <v>8606</v>
      </c>
      <c r="P9704" t="s">
        <v>8573</v>
      </c>
      <c r="Q9704">
        <v>19805</v>
      </c>
      <c r="R9704" t="s">
        <v>8561</v>
      </c>
      <c r="S9704" t="s">
        <v>8435</v>
      </c>
      <c r="T9704" t="s">
        <v>7744</v>
      </c>
    </row>
    <row r="9705" spans="1:20" x14ac:dyDescent="0.25">
      <c r="A9705" t="s">
        <v>7541</v>
      </c>
      <c r="B9705" s="2">
        <v>42947</v>
      </c>
      <c r="C9705" s="2">
        <v>42951</v>
      </c>
      <c r="D9705" t="s">
        <v>19</v>
      </c>
      <c r="E9705" t="s">
        <v>3847</v>
      </c>
      <c r="F9705" t="s">
        <v>37</v>
      </c>
      <c r="G9705" s="1">
        <v>84995</v>
      </c>
      <c r="H9705">
        <v>5</v>
      </c>
      <c r="I9705">
        <v>0</v>
      </c>
      <c r="J9705" s="1">
        <v>390977</v>
      </c>
      <c r="K9705" t="s">
        <v>9128</v>
      </c>
      <c r="L9705" t="s">
        <v>9142</v>
      </c>
      <c r="M9705" t="s">
        <v>9150</v>
      </c>
      <c r="N9705" t="s">
        <v>8536</v>
      </c>
      <c r="O9705" t="s">
        <v>8606</v>
      </c>
      <c r="P9705" t="s">
        <v>8573</v>
      </c>
      <c r="Q9705">
        <v>19805</v>
      </c>
      <c r="R9705" t="s">
        <v>8561</v>
      </c>
      <c r="S9705" t="s">
        <v>8435</v>
      </c>
      <c r="T9705" t="s">
        <v>7744</v>
      </c>
    </row>
    <row r="9706" spans="1:20" x14ac:dyDescent="0.25">
      <c r="A9706" t="s">
        <v>7541</v>
      </c>
      <c r="B9706" s="2">
        <v>42947</v>
      </c>
      <c r="C9706" s="2">
        <v>42951</v>
      </c>
      <c r="D9706" t="s">
        <v>19</v>
      </c>
      <c r="E9706" t="s">
        <v>3847</v>
      </c>
      <c r="F9706" t="s">
        <v>6110</v>
      </c>
      <c r="G9706" s="1">
        <v>1101</v>
      </c>
      <c r="H9706">
        <v>3</v>
      </c>
      <c r="I9706">
        <v>0</v>
      </c>
      <c r="J9706" s="1">
        <v>53949</v>
      </c>
      <c r="K9706" t="s">
        <v>9128</v>
      </c>
      <c r="L9706" t="s">
        <v>9142</v>
      </c>
      <c r="M9706" t="s">
        <v>10913</v>
      </c>
      <c r="N9706" t="s">
        <v>8536</v>
      </c>
      <c r="O9706" t="s">
        <v>8606</v>
      </c>
      <c r="P9706" t="s">
        <v>8573</v>
      </c>
      <c r="Q9706">
        <v>19805</v>
      </c>
      <c r="R9706" t="s">
        <v>8561</v>
      </c>
      <c r="S9706" t="s">
        <v>8435</v>
      </c>
      <c r="T9706" t="s">
        <v>7744</v>
      </c>
    </row>
    <row r="9707" spans="1:20" x14ac:dyDescent="0.25">
      <c r="A9707" t="s">
        <v>7542</v>
      </c>
      <c r="B9707" s="2">
        <v>43027</v>
      </c>
      <c r="C9707" s="2">
        <v>43031</v>
      </c>
      <c r="D9707" t="s">
        <v>19</v>
      </c>
      <c r="E9707" t="s">
        <v>2767</v>
      </c>
      <c r="F9707" t="s">
        <v>1534</v>
      </c>
      <c r="G9707" s="1">
        <v>39624</v>
      </c>
      <c r="H9707">
        <v>3</v>
      </c>
      <c r="I9707">
        <v>2</v>
      </c>
      <c r="J9707" s="1">
        <v>138684</v>
      </c>
      <c r="K9707" t="s">
        <v>9128</v>
      </c>
      <c r="L9707" t="s">
        <v>9142</v>
      </c>
      <c r="M9707" t="s">
        <v>9866</v>
      </c>
      <c r="N9707" t="s">
        <v>8536</v>
      </c>
      <c r="O9707" t="s">
        <v>8556</v>
      </c>
      <c r="P9707" t="s">
        <v>8541</v>
      </c>
      <c r="Q9707">
        <v>94122</v>
      </c>
      <c r="R9707" t="s">
        <v>8542</v>
      </c>
      <c r="S9707" t="s">
        <v>8297</v>
      </c>
      <c r="T9707" t="s">
        <v>7736</v>
      </c>
    </row>
    <row r="9708" spans="1:20" x14ac:dyDescent="0.25">
      <c r="A9708" t="s">
        <v>7543</v>
      </c>
      <c r="B9708" s="2">
        <v>42664</v>
      </c>
      <c r="C9708" s="2">
        <v>42670</v>
      </c>
      <c r="D9708" t="s">
        <v>19</v>
      </c>
      <c r="E9708" t="s">
        <v>1019</v>
      </c>
      <c r="F9708" t="s">
        <v>4980</v>
      </c>
      <c r="G9708" s="1">
        <v>242136</v>
      </c>
      <c r="H9708">
        <v>3</v>
      </c>
      <c r="I9708">
        <v>2</v>
      </c>
      <c r="J9708" s="1">
        <v>121068</v>
      </c>
      <c r="K9708" t="s">
        <v>9123</v>
      </c>
      <c r="L9708" t="s">
        <v>9126</v>
      </c>
      <c r="M9708" t="s">
        <v>10821</v>
      </c>
      <c r="N9708" t="s">
        <v>8536</v>
      </c>
      <c r="O9708" t="s">
        <v>8540</v>
      </c>
      <c r="P9708" t="s">
        <v>8541</v>
      </c>
      <c r="Q9708">
        <v>90045</v>
      </c>
      <c r="R9708" t="s">
        <v>8542</v>
      </c>
      <c r="S9708" t="s">
        <v>7967</v>
      </c>
      <c r="T9708" t="s">
        <v>7736</v>
      </c>
    </row>
    <row r="9709" spans="1:20" x14ac:dyDescent="0.25">
      <c r="A9709" t="s">
        <v>7543</v>
      </c>
      <c r="B9709" s="2">
        <v>42664</v>
      </c>
      <c r="C9709" s="2">
        <v>42670</v>
      </c>
      <c r="D9709" t="s">
        <v>19</v>
      </c>
      <c r="E9709" t="s">
        <v>1019</v>
      </c>
      <c r="F9709" t="s">
        <v>221</v>
      </c>
      <c r="G9709" s="1">
        <v>1239</v>
      </c>
      <c r="H9709">
        <v>3</v>
      </c>
      <c r="I9709">
        <v>0</v>
      </c>
      <c r="J9709" s="1">
        <v>56994</v>
      </c>
      <c r="K9709" t="s">
        <v>9128</v>
      </c>
      <c r="L9709" t="s">
        <v>9137</v>
      </c>
      <c r="M9709" t="s">
        <v>9245</v>
      </c>
      <c r="N9709" t="s">
        <v>8536</v>
      </c>
      <c r="O9709" t="s">
        <v>8540</v>
      </c>
      <c r="P9709" t="s">
        <v>8541</v>
      </c>
      <c r="Q9709">
        <v>90045</v>
      </c>
      <c r="R9709" t="s">
        <v>8542</v>
      </c>
      <c r="S9709" t="s">
        <v>7967</v>
      </c>
      <c r="T9709" t="s">
        <v>7736</v>
      </c>
    </row>
    <row r="9710" spans="1:20" x14ac:dyDescent="0.25">
      <c r="A9710" t="s">
        <v>7543</v>
      </c>
      <c r="B9710" s="2">
        <v>42664</v>
      </c>
      <c r="C9710" s="2">
        <v>42670</v>
      </c>
      <c r="D9710" t="s">
        <v>19</v>
      </c>
      <c r="E9710" t="s">
        <v>1019</v>
      </c>
      <c r="F9710" t="s">
        <v>4321</v>
      </c>
      <c r="G9710" s="1">
        <v>1996</v>
      </c>
      <c r="H9710">
        <v>2</v>
      </c>
      <c r="I9710">
        <v>0</v>
      </c>
      <c r="J9710" s="1">
        <v>55888</v>
      </c>
      <c r="K9710" t="s">
        <v>9123</v>
      </c>
      <c r="L9710" t="s">
        <v>9135</v>
      </c>
      <c r="M9710" t="s">
        <v>10718</v>
      </c>
      <c r="N9710" t="s">
        <v>8536</v>
      </c>
      <c r="O9710" t="s">
        <v>8540</v>
      </c>
      <c r="P9710" t="s">
        <v>8541</v>
      </c>
      <c r="Q9710">
        <v>90045</v>
      </c>
      <c r="R9710" t="s">
        <v>8542</v>
      </c>
      <c r="S9710" t="s">
        <v>7967</v>
      </c>
      <c r="T9710" t="s">
        <v>7736</v>
      </c>
    </row>
    <row r="9711" spans="1:20" x14ac:dyDescent="0.25">
      <c r="A9711" t="s">
        <v>7543</v>
      </c>
      <c r="B9711" s="2">
        <v>42664</v>
      </c>
      <c r="C9711" s="2">
        <v>42670</v>
      </c>
      <c r="D9711" t="s">
        <v>19</v>
      </c>
      <c r="E9711" t="s">
        <v>1019</v>
      </c>
      <c r="F9711" t="s">
        <v>838</v>
      </c>
      <c r="G9711" s="1">
        <v>34092</v>
      </c>
      <c r="H9711">
        <v>3</v>
      </c>
      <c r="I9711">
        <v>0</v>
      </c>
      <c r="J9711" s="1">
        <v>34092</v>
      </c>
      <c r="K9711" t="s">
        <v>9128</v>
      </c>
      <c r="L9711" t="s">
        <v>9133</v>
      </c>
      <c r="M9711" t="s">
        <v>9559</v>
      </c>
      <c r="N9711" t="s">
        <v>8536</v>
      </c>
      <c r="O9711" t="s">
        <v>8540</v>
      </c>
      <c r="P9711" t="s">
        <v>8541</v>
      </c>
      <c r="Q9711">
        <v>90045</v>
      </c>
      <c r="R9711" t="s">
        <v>8542</v>
      </c>
      <c r="S9711" t="s">
        <v>7967</v>
      </c>
      <c r="T9711" t="s">
        <v>7736</v>
      </c>
    </row>
    <row r="9712" spans="1:20" x14ac:dyDescent="0.25">
      <c r="A9712" t="s">
        <v>7544</v>
      </c>
      <c r="B9712" s="2">
        <v>41948</v>
      </c>
      <c r="C9712" s="2">
        <v>41953</v>
      </c>
      <c r="D9712" t="s">
        <v>19</v>
      </c>
      <c r="E9712" t="s">
        <v>881</v>
      </c>
      <c r="F9712" t="s">
        <v>3071</v>
      </c>
      <c r="G9712" s="1">
        <v>273568</v>
      </c>
      <c r="H9712">
        <v>2</v>
      </c>
      <c r="I9712">
        <v>2</v>
      </c>
      <c r="J9712" s="1">
        <v>-34196</v>
      </c>
      <c r="K9712" t="s">
        <v>9123</v>
      </c>
      <c r="L9712" t="s">
        <v>9135</v>
      </c>
      <c r="M9712" t="s">
        <v>10419</v>
      </c>
      <c r="N9712" t="s">
        <v>8536</v>
      </c>
      <c r="O9712" t="s">
        <v>8559</v>
      </c>
      <c r="P9712" t="s">
        <v>8560</v>
      </c>
      <c r="Q9712">
        <v>19143</v>
      </c>
      <c r="R9712" t="s">
        <v>8561</v>
      </c>
      <c r="S9712" t="s">
        <v>7936</v>
      </c>
      <c r="T9712" t="s">
        <v>7736</v>
      </c>
    </row>
    <row r="9713" spans="1:20" x14ac:dyDescent="0.25">
      <c r="A9713" t="s">
        <v>7544</v>
      </c>
      <c r="B9713" s="2">
        <v>41948</v>
      </c>
      <c r="C9713" s="2">
        <v>41953</v>
      </c>
      <c r="D9713" t="s">
        <v>19</v>
      </c>
      <c r="E9713" t="s">
        <v>881</v>
      </c>
      <c r="F9713" t="s">
        <v>1498</v>
      </c>
      <c r="G9713" s="1">
        <v>13194</v>
      </c>
      <c r="H9713">
        <v>2</v>
      </c>
      <c r="I9713">
        <v>7</v>
      </c>
      <c r="J9713" s="1">
        <v>-8796</v>
      </c>
      <c r="K9713" t="s">
        <v>9128</v>
      </c>
      <c r="L9713" t="s">
        <v>9142</v>
      </c>
      <c r="M9713" t="s">
        <v>9852</v>
      </c>
      <c r="N9713" t="s">
        <v>8536</v>
      </c>
      <c r="O9713" t="s">
        <v>8559</v>
      </c>
      <c r="P9713" t="s">
        <v>8560</v>
      </c>
      <c r="Q9713">
        <v>19143</v>
      </c>
      <c r="R9713" t="s">
        <v>8561</v>
      </c>
      <c r="S9713" t="s">
        <v>7936</v>
      </c>
      <c r="T9713" t="s">
        <v>7736</v>
      </c>
    </row>
    <row r="9714" spans="1:20" x14ac:dyDescent="0.25">
      <c r="A9714" t="s">
        <v>7544</v>
      </c>
      <c r="B9714" s="2">
        <v>41948</v>
      </c>
      <c r="C9714" s="2">
        <v>41953</v>
      </c>
      <c r="D9714" t="s">
        <v>19</v>
      </c>
      <c r="E9714" t="s">
        <v>881</v>
      </c>
      <c r="F9714" t="s">
        <v>1924</v>
      </c>
      <c r="G9714" s="1">
        <v>1080096</v>
      </c>
      <c r="H9714">
        <v>6</v>
      </c>
      <c r="I9714">
        <v>2</v>
      </c>
      <c r="J9714" s="1">
        <v>-945084</v>
      </c>
      <c r="K9714" t="s">
        <v>9128</v>
      </c>
      <c r="L9714" t="s">
        <v>9133</v>
      </c>
      <c r="M9714" t="s">
        <v>10034</v>
      </c>
      <c r="N9714" t="s">
        <v>8536</v>
      </c>
      <c r="O9714" t="s">
        <v>8559</v>
      </c>
      <c r="P9714" t="s">
        <v>8560</v>
      </c>
      <c r="Q9714">
        <v>19143</v>
      </c>
      <c r="R9714" t="s">
        <v>8561</v>
      </c>
      <c r="S9714" t="s">
        <v>7936</v>
      </c>
      <c r="T9714" t="s">
        <v>7736</v>
      </c>
    </row>
    <row r="9715" spans="1:20" x14ac:dyDescent="0.25">
      <c r="A9715" t="s">
        <v>7544</v>
      </c>
      <c r="B9715" s="2">
        <v>41948</v>
      </c>
      <c r="C9715" s="2">
        <v>41953</v>
      </c>
      <c r="D9715" t="s">
        <v>19</v>
      </c>
      <c r="E9715" t="s">
        <v>881</v>
      </c>
      <c r="F9715" t="s">
        <v>1129</v>
      </c>
      <c r="G9715" s="1">
        <v>5156</v>
      </c>
      <c r="H9715">
        <v>5</v>
      </c>
      <c r="I9715">
        <v>2</v>
      </c>
      <c r="J9715" s="1">
        <v>-6445</v>
      </c>
      <c r="K9715" t="s">
        <v>9139</v>
      </c>
      <c r="L9715" t="s">
        <v>9162</v>
      </c>
      <c r="M9715" t="s">
        <v>9691</v>
      </c>
      <c r="N9715" t="s">
        <v>8536</v>
      </c>
      <c r="O9715" t="s">
        <v>8559</v>
      </c>
      <c r="P9715" t="s">
        <v>8560</v>
      </c>
      <c r="Q9715">
        <v>19143</v>
      </c>
      <c r="R9715" t="s">
        <v>8561</v>
      </c>
      <c r="S9715" t="s">
        <v>7936</v>
      </c>
      <c r="T9715" t="s">
        <v>7736</v>
      </c>
    </row>
    <row r="9716" spans="1:20" x14ac:dyDescent="0.25">
      <c r="A9716" t="s">
        <v>7544</v>
      </c>
      <c r="B9716" s="2">
        <v>41948</v>
      </c>
      <c r="C9716" s="2">
        <v>41953</v>
      </c>
      <c r="D9716" t="s">
        <v>19</v>
      </c>
      <c r="E9716" t="s">
        <v>881</v>
      </c>
      <c r="F9716" t="s">
        <v>3094</v>
      </c>
      <c r="G9716" s="1">
        <v>58416</v>
      </c>
      <c r="H9716">
        <v>2</v>
      </c>
      <c r="I9716">
        <v>2</v>
      </c>
      <c r="J9716" s="1">
        <v>167946</v>
      </c>
      <c r="K9716" t="s">
        <v>9139</v>
      </c>
      <c r="L9716" t="s">
        <v>9162</v>
      </c>
      <c r="M9716" t="s">
        <v>10427</v>
      </c>
      <c r="N9716" t="s">
        <v>8536</v>
      </c>
      <c r="O9716" t="s">
        <v>8559</v>
      </c>
      <c r="P9716" t="s">
        <v>8560</v>
      </c>
      <c r="Q9716">
        <v>19143</v>
      </c>
      <c r="R9716" t="s">
        <v>8561</v>
      </c>
      <c r="S9716" t="s">
        <v>7936</v>
      </c>
      <c r="T9716" t="s">
        <v>7736</v>
      </c>
    </row>
    <row r="9717" spans="1:20" x14ac:dyDescent="0.25">
      <c r="A9717" t="s">
        <v>7545</v>
      </c>
      <c r="B9717" s="2">
        <v>42681</v>
      </c>
      <c r="C9717" s="2">
        <v>42686</v>
      </c>
      <c r="D9717" t="s">
        <v>19</v>
      </c>
      <c r="E9717" t="s">
        <v>2023</v>
      </c>
      <c r="F9717" t="s">
        <v>763</v>
      </c>
      <c r="G9717" s="1">
        <v>57584</v>
      </c>
      <c r="H9717">
        <v>2</v>
      </c>
      <c r="I9717">
        <v>2</v>
      </c>
      <c r="J9717" s="1">
        <v>201544</v>
      </c>
      <c r="K9717" t="s">
        <v>9128</v>
      </c>
      <c r="L9717" t="s">
        <v>9142</v>
      </c>
      <c r="M9717" t="s">
        <v>9521</v>
      </c>
      <c r="N9717" t="s">
        <v>8536</v>
      </c>
      <c r="O9717" t="s">
        <v>8556</v>
      </c>
      <c r="P9717" t="s">
        <v>8541</v>
      </c>
      <c r="Q9717">
        <v>94122</v>
      </c>
      <c r="R9717" t="s">
        <v>8542</v>
      </c>
      <c r="S9717" t="s">
        <v>8174</v>
      </c>
      <c r="T9717" t="s">
        <v>7736</v>
      </c>
    </row>
    <row r="9718" spans="1:20" x14ac:dyDescent="0.25">
      <c r="A9718" t="s">
        <v>7546</v>
      </c>
      <c r="B9718" s="2">
        <v>42594</v>
      </c>
      <c r="C9718" s="2">
        <v>42596</v>
      </c>
      <c r="D9718" t="s">
        <v>11</v>
      </c>
      <c r="E9718" t="s">
        <v>2282</v>
      </c>
      <c r="F9718" t="s">
        <v>5367</v>
      </c>
      <c r="G9718" s="1">
        <v>37312</v>
      </c>
      <c r="H9718">
        <v>4</v>
      </c>
      <c r="I9718">
        <v>2</v>
      </c>
      <c r="J9718" s="1">
        <v>27984</v>
      </c>
      <c r="K9718" t="s">
        <v>9128</v>
      </c>
      <c r="L9718" t="s">
        <v>9137</v>
      </c>
      <c r="M9718" t="s">
        <v>10860</v>
      </c>
      <c r="N9718" t="s">
        <v>8536</v>
      </c>
      <c r="O9718" t="s">
        <v>8559</v>
      </c>
      <c r="P9718" t="s">
        <v>8560</v>
      </c>
      <c r="Q9718">
        <v>19134</v>
      </c>
      <c r="R9718" t="s">
        <v>8561</v>
      </c>
      <c r="S9718" t="s">
        <v>8227</v>
      </c>
      <c r="T9718" t="s">
        <v>7744</v>
      </c>
    </row>
    <row r="9719" spans="1:20" x14ac:dyDescent="0.25">
      <c r="A9719" t="s">
        <v>7547</v>
      </c>
      <c r="B9719" s="2">
        <v>42520</v>
      </c>
      <c r="C9719" s="2">
        <v>42521</v>
      </c>
      <c r="D9719" t="s">
        <v>654</v>
      </c>
      <c r="E9719" t="s">
        <v>1086</v>
      </c>
      <c r="F9719" t="s">
        <v>265</v>
      </c>
      <c r="G9719" s="1">
        <v>7996</v>
      </c>
      <c r="H9719">
        <v>5</v>
      </c>
      <c r="I9719">
        <v>2</v>
      </c>
      <c r="J9719" s="1">
        <v>7996</v>
      </c>
      <c r="K9719" t="s">
        <v>9139</v>
      </c>
      <c r="L9719" t="s">
        <v>9140</v>
      </c>
      <c r="M9719" t="s">
        <v>9265</v>
      </c>
      <c r="N9719" t="s">
        <v>8536</v>
      </c>
      <c r="O9719" t="s">
        <v>8563</v>
      </c>
      <c r="P9719" t="s">
        <v>8550</v>
      </c>
      <c r="Q9719">
        <v>77041</v>
      </c>
      <c r="R9719" t="s">
        <v>8551</v>
      </c>
      <c r="S9719" t="s">
        <v>7985</v>
      </c>
      <c r="T9719" t="s">
        <v>7736</v>
      </c>
    </row>
    <row r="9720" spans="1:20" x14ac:dyDescent="0.25">
      <c r="A9720" t="s">
        <v>7547</v>
      </c>
      <c r="B9720" s="2">
        <v>42520</v>
      </c>
      <c r="C9720" s="2">
        <v>42521</v>
      </c>
      <c r="D9720" t="s">
        <v>654</v>
      </c>
      <c r="E9720" t="s">
        <v>1086</v>
      </c>
      <c r="F9720" t="s">
        <v>420</v>
      </c>
      <c r="G9720" s="1">
        <v>22396</v>
      </c>
      <c r="H9720">
        <v>5</v>
      </c>
      <c r="I9720">
        <v>2</v>
      </c>
      <c r="J9720" s="1">
        <v>11198</v>
      </c>
      <c r="K9720" t="s">
        <v>9139</v>
      </c>
      <c r="L9720" t="s">
        <v>9162</v>
      </c>
      <c r="M9720" t="s">
        <v>9343</v>
      </c>
      <c r="N9720" t="s">
        <v>8536</v>
      </c>
      <c r="O9720" t="s">
        <v>8563</v>
      </c>
      <c r="P9720" t="s">
        <v>8550</v>
      </c>
      <c r="Q9720">
        <v>77041</v>
      </c>
      <c r="R9720" t="s">
        <v>8551</v>
      </c>
      <c r="S9720" t="s">
        <v>7985</v>
      </c>
      <c r="T9720" t="s">
        <v>7736</v>
      </c>
    </row>
    <row r="9721" spans="1:20" x14ac:dyDescent="0.25">
      <c r="A9721" t="s">
        <v>7548</v>
      </c>
      <c r="B9721" s="2">
        <v>43051</v>
      </c>
      <c r="C9721" s="2">
        <v>43053</v>
      </c>
      <c r="D9721" t="s">
        <v>11</v>
      </c>
      <c r="E9721" t="s">
        <v>2964</v>
      </c>
      <c r="F9721" t="s">
        <v>2032</v>
      </c>
      <c r="G9721" s="1">
        <v>221024</v>
      </c>
      <c r="H9721">
        <v>2</v>
      </c>
      <c r="I9721">
        <v>2</v>
      </c>
      <c r="J9721" s="1">
        <v>-55256</v>
      </c>
      <c r="K9721" t="s">
        <v>9128</v>
      </c>
      <c r="L9721" t="s">
        <v>9133</v>
      </c>
      <c r="M9721" t="s">
        <v>10070</v>
      </c>
      <c r="N9721" t="s">
        <v>8536</v>
      </c>
      <c r="O9721" t="s">
        <v>8731</v>
      </c>
      <c r="P9721" t="s">
        <v>8560</v>
      </c>
      <c r="Q9721">
        <v>17602</v>
      </c>
      <c r="R9721" t="s">
        <v>8561</v>
      </c>
      <c r="S9721" t="s">
        <v>8327</v>
      </c>
      <c r="T9721" t="s">
        <v>7736</v>
      </c>
    </row>
    <row r="9722" spans="1:20" x14ac:dyDescent="0.25">
      <c r="A9722" t="s">
        <v>7549</v>
      </c>
      <c r="B9722" s="2">
        <v>42635</v>
      </c>
      <c r="C9722" s="2">
        <v>42639</v>
      </c>
      <c r="D9722" t="s">
        <v>19</v>
      </c>
      <c r="E9722" t="s">
        <v>1284</v>
      </c>
      <c r="F9722" t="s">
        <v>3621</v>
      </c>
      <c r="G9722" s="1">
        <v>1896</v>
      </c>
      <c r="H9722">
        <v>2</v>
      </c>
      <c r="I9722">
        <v>0</v>
      </c>
      <c r="J9722" s="1">
        <v>7584</v>
      </c>
      <c r="K9722" t="s">
        <v>9123</v>
      </c>
      <c r="L9722" t="s">
        <v>9135</v>
      </c>
      <c r="M9722" t="s">
        <v>10572</v>
      </c>
      <c r="N9722" t="s">
        <v>8536</v>
      </c>
      <c r="O9722" t="s">
        <v>8703</v>
      </c>
      <c r="P9722" t="s">
        <v>8553</v>
      </c>
      <c r="Q9722">
        <v>54302</v>
      </c>
      <c r="R9722" t="s">
        <v>8551</v>
      </c>
      <c r="S9722" t="s">
        <v>8032</v>
      </c>
      <c r="T9722" t="s">
        <v>7738</v>
      </c>
    </row>
    <row r="9723" spans="1:20" x14ac:dyDescent="0.25">
      <c r="A9723" t="s">
        <v>7550</v>
      </c>
      <c r="B9723" s="2">
        <v>42416</v>
      </c>
      <c r="C9723" s="2">
        <v>42420</v>
      </c>
      <c r="D9723" t="s">
        <v>19</v>
      </c>
      <c r="E9723" t="s">
        <v>2556</v>
      </c>
      <c r="F9723" t="s">
        <v>4906</v>
      </c>
      <c r="G9723" s="1">
        <v>326646</v>
      </c>
      <c r="H9723">
        <v>3</v>
      </c>
      <c r="I9723">
        <v>1</v>
      </c>
      <c r="J9723" s="1">
        <v>399234</v>
      </c>
      <c r="K9723" t="s">
        <v>9123</v>
      </c>
      <c r="L9723" t="s">
        <v>9126</v>
      </c>
      <c r="M9723" t="s">
        <v>10812</v>
      </c>
      <c r="N9723" t="s">
        <v>8536</v>
      </c>
      <c r="O9723" t="s">
        <v>8576</v>
      </c>
      <c r="P9723" t="s">
        <v>8577</v>
      </c>
      <c r="Q9723">
        <v>10024</v>
      </c>
      <c r="R9723" t="s">
        <v>8561</v>
      </c>
      <c r="S9723" t="s">
        <v>8273</v>
      </c>
      <c r="T9723" t="s">
        <v>7736</v>
      </c>
    </row>
    <row r="9724" spans="1:20" x14ac:dyDescent="0.25">
      <c r="A9724" t="s">
        <v>7550</v>
      </c>
      <c r="B9724" s="2">
        <v>42416</v>
      </c>
      <c r="C9724" s="2">
        <v>42420</v>
      </c>
      <c r="D9724" t="s">
        <v>19</v>
      </c>
      <c r="E9724" t="s">
        <v>2556</v>
      </c>
      <c r="F9724" t="s">
        <v>508</v>
      </c>
      <c r="G9724" s="1">
        <v>8997</v>
      </c>
      <c r="H9724">
        <v>3</v>
      </c>
      <c r="I9724">
        <v>0</v>
      </c>
      <c r="J9724" s="1">
        <v>395868</v>
      </c>
      <c r="K9724" t="s">
        <v>9139</v>
      </c>
      <c r="L9724" t="s">
        <v>9162</v>
      </c>
      <c r="M9724" t="s">
        <v>9388</v>
      </c>
      <c r="N9724" t="s">
        <v>8536</v>
      </c>
      <c r="O9724" t="s">
        <v>8576</v>
      </c>
      <c r="P9724" t="s">
        <v>8577</v>
      </c>
      <c r="Q9724">
        <v>10024</v>
      </c>
      <c r="R9724" t="s">
        <v>8561</v>
      </c>
      <c r="S9724" t="s">
        <v>8273</v>
      </c>
      <c r="T9724" t="s">
        <v>7736</v>
      </c>
    </row>
    <row r="9725" spans="1:20" x14ac:dyDescent="0.25">
      <c r="A9725" t="s">
        <v>7551</v>
      </c>
      <c r="B9725" s="2">
        <v>41995</v>
      </c>
      <c r="C9725" s="2">
        <v>41999</v>
      </c>
      <c r="D9725" t="s">
        <v>19</v>
      </c>
      <c r="E9725" t="s">
        <v>297</v>
      </c>
      <c r="F9725" t="s">
        <v>1452</v>
      </c>
      <c r="G9725" s="1">
        <v>296712</v>
      </c>
      <c r="H9725">
        <v>13</v>
      </c>
      <c r="I9725">
        <v>2</v>
      </c>
      <c r="J9725" s="1">
        <v>1001403</v>
      </c>
      <c r="K9725" t="s">
        <v>9128</v>
      </c>
      <c r="L9725" t="s">
        <v>9142</v>
      </c>
      <c r="M9725" t="s">
        <v>9835</v>
      </c>
      <c r="N9725" t="s">
        <v>8536</v>
      </c>
      <c r="O9725" t="s">
        <v>8576</v>
      </c>
      <c r="P9725" t="s">
        <v>8577</v>
      </c>
      <c r="Q9725">
        <v>10011</v>
      </c>
      <c r="R9725" t="s">
        <v>8561</v>
      </c>
      <c r="S9725" t="s">
        <v>7807</v>
      </c>
      <c r="T9725" t="s">
        <v>7744</v>
      </c>
    </row>
    <row r="9726" spans="1:20" x14ac:dyDescent="0.25">
      <c r="A9726" t="s">
        <v>7552</v>
      </c>
      <c r="B9726" s="2">
        <v>42343</v>
      </c>
      <c r="C9726" s="2">
        <v>42349</v>
      </c>
      <c r="D9726" t="s">
        <v>19</v>
      </c>
      <c r="E9726" t="s">
        <v>3211</v>
      </c>
      <c r="F9726" t="s">
        <v>1373</v>
      </c>
      <c r="G9726" s="1">
        <v>12224</v>
      </c>
      <c r="H9726">
        <v>2</v>
      </c>
      <c r="I9726">
        <v>2</v>
      </c>
      <c r="J9726" s="1">
        <v>44312</v>
      </c>
      <c r="K9726" t="s">
        <v>9128</v>
      </c>
      <c r="L9726" t="s">
        <v>9167</v>
      </c>
      <c r="M9726" t="s">
        <v>9799</v>
      </c>
      <c r="N9726" t="s">
        <v>8536</v>
      </c>
      <c r="O9726" t="s">
        <v>8607</v>
      </c>
      <c r="P9726" t="s">
        <v>8566</v>
      </c>
      <c r="Q9726">
        <v>61701</v>
      </c>
      <c r="R9726" t="s">
        <v>8551</v>
      </c>
      <c r="S9726" t="s">
        <v>8359</v>
      </c>
      <c r="T9726" t="s">
        <v>7736</v>
      </c>
    </row>
    <row r="9727" spans="1:20" x14ac:dyDescent="0.25">
      <c r="A9727" t="s">
        <v>7553</v>
      </c>
      <c r="B9727" s="2">
        <v>42995</v>
      </c>
      <c r="C9727" s="2">
        <v>42998</v>
      </c>
      <c r="D9727" t="s">
        <v>79</v>
      </c>
      <c r="E9727" t="s">
        <v>3187</v>
      </c>
      <c r="F9727" t="s">
        <v>2217</v>
      </c>
      <c r="G9727" s="1">
        <v>8997</v>
      </c>
      <c r="H9727">
        <v>3</v>
      </c>
      <c r="I9727">
        <v>0</v>
      </c>
      <c r="J9727" s="1">
        <v>377874</v>
      </c>
      <c r="K9727" t="s">
        <v>9139</v>
      </c>
      <c r="L9727" t="s">
        <v>9162</v>
      </c>
      <c r="M9727" t="s">
        <v>10141</v>
      </c>
      <c r="N9727" t="s">
        <v>8536</v>
      </c>
      <c r="O9727" t="s">
        <v>8980</v>
      </c>
      <c r="P9727" t="s">
        <v>8933</v>
      </c>
      <c r="Q9727">
        <v>83704</v>
      </c>
      <c r="R9727" t="s">
        <v>8542</v>
      </c>
      <c r="S9727" t="s">
        <v>8356</v>
      </c>
      <c r="T9727" t="s">
        <v>7736</v>
      </c>
    </row>
    <row r="9728" spans="1:20" x14ac:dyDescent="0.25">
      <c r="A9728" t="s">
        <v>7554</v>
      </c>
      <c r="B9728" s="2">
        <v>43071</v>
      </c>
      <c r="C9728" s="2">
        <v>43073</v>
      </c>
      <c r="D9728" t="s">
        <v>79</v>
      </c>
      <c r="E9728" t="s">
        <v>128</v>
      </c>
      <c r="F9728" t="s">
        <v>3231</v>
      </c>
      <c r="G9728" s="1">
        <v>28686</v>
      </c>
      <c r="H9728">
        <v>7</v>
      </c>
      <c r="I9728">
        <v>0</v>
      </c>
      <c r="J9728" s="1">
        <v>803208</v>
      </c>
      <c r="K9728" t="s">
        <v>9128</v>
      </c>
      <c r="L9728" t="s">
        <v>9144</v>
      </c>
      <c r="M9728" t="s">
        <v>10473</v>
      </c>
      <c r="N9728" t="s">
        <v>8536</v>
      </c>
      <c r="O9728" t="s">
        <v>8662</v>
      </c>
      <c r="P9728" t="s">
        <v>8663</v>
      </c>
      <c r="Q9728">
        <v>1852</v>
      </c>
      <c r="R9728" t="s">
        <v>8561</v>
      </c>
      <c r="S9728" t="s">
        <v>7765</v>
      </c>
      <c r="T9728" t="s">
        <v>7736</v>
      </c>
    </row>
    <row r="9729" spans="1:20" x14ac:dyDescent="0.25">
      <c r="A9729" t="s">
        <v>7554</v>
      </c>
      <c r="B9729" s="2">
        <v>43071</v>
      </c>
      <c r="C9729" s="2">
        <v>43073</v>
      </c>
      <c r="D9729" t="s">
        <v>79</v>
      </c>
      <c r="E9729" t="s">
        <v>128</v>
      </c>
      <c r="F9729" t="s">
        <v>81</v>
      </c>
      <c r="G9729" s="1">
        <v>97995</v>
      </c>
      <c r="H9729">
        <v>5</v>
      </c>
      <c r="I9729">
        <v>0</v>
      </c>
      <c r="J9729" s="1">
        <v>2841855</v>
      </c>
      <c r="K9729" t="s">
        <v>9139</v>
      </c>
      <c r="L9729" t="s">
        <v>9140</v>
      </c>
      <c r="M9729" t="s">
        <v>9173</v>
      </c>
      <c r="N9729" t="s">
        <v>8536</v>
      </c>
      <c r="O9729" t="s">
        <v>8662</v>
      </c>
      <c r="P9729" t="s">
        <v>8663</v>
      </c>
      <c r="Q9729">
        <v>1852</v>
      </c>
      <c r="R9729" t="s">
        <v>8561</v>
      </c>
      <c r="S9729" t="s">
        <v>7765</v>
      </c>
      <c r="T9729" t="s">
        <v>7736</v>
      </c>
    </row>
    <row r="9730" spans="1:20" x14ac:dyDescent="0.25">
      <c r="A9730" t="s">
        <v>7554</v>
      </c>
      <c r="B9730" s="2">
        <v>43071</v>
      </c>
      <c r="C9730" s="2">
        <v>43073</v>
      </c>
      <c r="D9730" t="s">
        <v>79</v>
      </c>
      <c r="E9730" t="s">
        <v>128</v>
      </c>
      <c r="F9730" t="s">
        <v>970</v>
      </c>
      <c r="G9730" s="1">
        <v>436</v>
      </c>
      <c r="H9730">
        <v>2</v>
      </c>
      <c r="I9730">
        <v>0</v>
      </c>
      <c r="J9730" s="1">
        <v>1744</v>
      </c>
      <c r="K9730" t="s">
        <v>9128</v>
      </c>
      <c r="L9730" t="s">
        <v>9273</v>
      </c>
      <c r="M9730" t="s">
        <v>9469</v>
      </c>
      <c r="N9730" t="s">
        <v>8536</v>
      </c>
      <c r="O9730" t="s">
        <v>8662</v>
      </c>
      <c r="P9730" t="s">
        <v>8663</v>
      </c>
      <c r="Q9730">
        <v>1852</v>
      </c>
      <c r="R9730" t="s">
        <v>8561</v>
      </c>
      <c r="S9730" t="s">
        <v>7765</v>
      </c>
      <c r="T9730" t="s">
        <v>7736</v>
      </c>
    </row>
    <row r="9731" spans="1:20" x14ac:dyDescent="0.25">
      <c r="A9731" t="s">
        <v>7555</v>
      </c>
      <c r="B9731" s="2">
        <v>41911</v>
      </c>
      <c r="C9731" s="2">
        <v>41916</v>
      </c>
      <c r="D9731" t="s">
        <v>19</v>
      </c>
      <c r="E9731" t="s">
        <v>2010</v>
      </c>
      <c r="F9731" t="s">
        <v>3284</v>
      </c>
      <c r="G9731" s="1">
        <v>10048</v>
      </c>
      <c r="H9731">
        <v>2</v>
      </c>
      <c r="I9731">
        <v>2</v>
      </c>
      <c r="J9731" s="1">
        <v>314</v>
      </c>
      <c r="K9731" t="s">
        <v>9128</v>
      </c>
      <c r="L9731" t="s">
        <v>9142</v>
      </c>
      <c r="M9731" t="s">
        <v>10487</v>
      </c>
      <c r="N9731" t="s">
        <v>8536</v>
      </c>
      <c r="O9731" t="s">
        <v>8547</v>
      </c>
      <c r="P9731" t="s">
        <v>8548</v>
      </c>
      <c r="Q9731">
        <v>98115</v>
      </c>
      <c r="R9731" t="s">
        <v>8542</v>
      </c>
      <c r="S9731" t="s">
        <v>8170</v>
      </c>
      <c r="T9731" t="s">
        <v>7736</v>
      </c>
    </row>
    <row r="9732" spans="1:20" x14ac:dyDescent="0.25">
      <c r="A9732" t="s">
        <v>7555</v>
      </c>
      <c r="B9732" s="2">
        <v>41911</v>
      </c>
      <c r="C9732" s="2">
        <v>41916</v>
      </c>
      <c r="D9732" t="s">
        <v>19</v>
      </c>
      <c r="E9732" t="s">
        <v>2010</v>
      </c>
      <c r="F9732" t="s">
        <v>1624</v>
      </c>
      <c r="G9732" s="1">
        <v>80775</v>
      </c>
      <c r="H9732">
        <v>5</v>
      </c>
      <c r="I9732">
        <v>0</v>
      </c>
      <c r="J9732" s="1">
        <v>1534725</v>
      </c>
      <c r="K9732" t="s">
        <v>9128</v>
      </c>
      <c r="L9732" t="s">
        <v>9133</v>
      </c>
      <c r="M9732" t="s">
        <v>9901</v>
      </c>
      <c r="N9732" t="s">
        <v>8536</v>
      </c>
      <c r="O9732" t="s">
        <v>8547</v>
      </c>
      <c r="P9732" t="s">
        <v>8548</v>
      </c>
      <c r="Q9732">
        <v>98115</v>
      </c>
      <c r="R9732" t="s">
        <v>8542</v>
      </c>
      <c r="S9732" t="s">
        <v>8170</v>
      </c>
      <c r="T9732" t="s">
        <v>7736</v>
      </c>
    </row>
    <row r="9733" spans="1:20" x14ac:dyDescent="0.25">
      <c r="A9733" t="s">
        <v>7556</v>
      </c>
      <c r="B9733" s="2">
        <v>43053</v>
      </c>
      <c r="C9733" s="2">
        <v>43058</v>
      </c>
      <c r="D9733" t="s">
        <v>19</v>
      </c>
      <c r="E9733" t="s">
        <v>2723</v>
      </c>
      <c r="F9733" t="s">
        <v>2322</v>
      </c>
      <c r="G9733" s="1">
        <v>3424</v>
      </c>
      <c r="H9733">
        <v>8</v>
      </c>
      <c r="I9733">
        <v>0</v>
      </c>
      <c r="J9733" s="1">
        <v>99296</v>
      </c>
      <c r="K9733" t="s">
        <v>9128</v>
      </c>
      <c r="L9733" t="s">
        <v>9137</v>
      </c>
      <c r="M9733" t="s">
        <v>10169</v>
      </c>
      <c r="N9733" t="s">
        <v>8536</v>
      </c>
      <c r="O9733" t="s">
        <v>8540</v>
      </c>
      <c r="P9733" t="s">
        <v>8541</v>
      </c>
      <c r="Q9733">
        <v>90049</v>
      </c>
      <c r="R9733" t="s">
        <v>8542</v>
      </c>
      <c r="S9733" t="s">
        <v>8293</v>
      </c>
      <c r="T9733" t="s">
        <v>7736</v>
      </c>
    </row>
    <row r="9734" spans="1:20" x14ac:dyDescent="0.25">
      <c r="A9734" t="s">
        <v>7557</v>
      </c>
      <c r="B9734" s="2">
        <v>41871</v>
      </c>
      <c r="C9734" s="2">
        <v>41876</v>
      </c>
      <c r="D9734" t="s">
        <v>19</v>
      </c>
      <c r="E9734" t="s">
        <v>4078</v>
      </c>
      <c r="F9734" t="s">
        <v>3628</v>
      </c>
      <c r="G9734" s="1">
        <v>50024</v>
      </c>
      <c r="H9734">
        <v>13</v>
      </c>
      <c r="I9734">
        <v>0</v>
      </c>
      <c r="J9734" s="1">
        <v>1450696</v>
      </c>
      <c r="K9734" t="s">
        <v>9123</v>
      </c>
      <c r="L9734" t="s">
        <v>9126</v>
      </c>
      <c r="M9734" t="s">
        <v>10574</v>
      </c>
      <c r="N9734" t="s">
        <v>8536</v>
      </c>
      <c r="O9734" t="s">
        <v>8996</v>
      </c>
      <c r="P9734" t="s">
        <v>8583</v>
      </c>
      <c r="Q9734">
        <v>23666</v>
      </c>
      <c r="R9734" t="s">
        <v>8539</v>
      </c>
      <c r="S9734" t="s">
        <v>8452</v>
      </c>
      <c r="T9734" t="s">
        <v>7738</v>
      </c>
    </row>
    <row r="9735" spans="1:20" x14ac:dyDescent="0.25">
      <c r="A9735" t="s">
        <v>7557</v>
      </c>
      <c r="B9735" s="2">
        <v>41871</v>
      </c>
      <c r="C9735" s="2">
        <v>41876</v>
      </c>
      <c r="D9735" t="s">
        <v>19</v>
      </c>
      <c r="E9735" t="s">
        <v>4078</v>
      </c>
      <c r="F9735" t="s">
        <v>4279</v>
      </c>
      <c r="G9735" s="1">
        <v>2012</v>
      </c>
      <c r="H9735">
        <v>2</v>
      </c>
      <c r="I9735">
        <v>0</v>
      </c>
      <c r="J9735" s="1">
        <v>92552</v>
      </c>
      <c r="K9735" t="s">
        <v>9128</v>
      </c>
      <c r="L9735" t="s">
        <v>9148</v>
      </c>
      <c r="M9735" t="s">
        <v>10711</v>
      </c>
      <c r="N9735" t="s">
        <v>8536</v>
      </c>
      <c r="O9735" t="s">
        <v>8996</v>
      </c>
      <c r="P9735" t="s">
        <v>8583</v>
      </c>
      <c r="Q9735">
        <v>23666</v>
      </c>
      <c r="R9735" t="s">
        <v>8539</v>
      </c>
      <c r="S9735" t="s">
        <v>8452</v>
      </c>
      <c r="T9735" t="s">
        <v>7738</v>
      </c>
    </row>
    <row r="9736" spans="1:20" x14ac:dyDescent="0.25">
      <c r="A9736" t="s">
        <v>7557</v>
      </c>
      <c r="B9736" s="2">
        <v>41871</v>
      </c>
      <c r="C9736" s="2">
        <v>41876</v>
      </c>
      <c r="D9736" t="s">
        <v>19</v>
      </c>
      <c r="E9736" t="s">
        <v>4078</v>
      </c>
      <c r="F9736" t="s">
        <v>2670</v>
      </c>
      <c r="G9736" s="1">
        <v>89699</v>
      </c>
      <c r="H9736">
        <v>1</v>
      </c>
      <c r="I9736">
        <v>0</v>
      </c>
      <c r="J9736" s="1">
        <v>4215853</v>
      </c>
      <c r="K9736" t="s">
        <v>9128</v>
      </c>
      <c r="L9736" t="s">
        <v>9142</v>
      </c>
      <c r="M9736" t="s">
        <v>10295</v>
      </c>
      <c r="N9736" t="s">
        <v>8536</v>
      </c>
      <c r="O9736" t="s">
        <v>8996</v>
      </c>
      <c r="P9736" t="s">
        <v>8583</v>
      </c>
      <c r="Q9736">
        <v>23666</v>
      </c>
      <c r="R9736" t="s">
        <v>8539</v>
      </c>
      <c r="S9736" t="s">
        <v>8452</v>
      </c>
      <c r="T9736" t="s">
        <v>7738</v>
      </c>
    </row>
    <row r="9737" spans="1:20" x14ac:dyDescent="0.25">
      <c r="A9737" t="s">
        <v>7558</v>
      </c>
      <c r="B9737" s="2">
        <v>41962</v>
      </c>
      <c r="C9737" s="2">
        <v>41965</v>
      </c>
      <c r="D9737" t="s">
        <v>11</v>
      </c>
      <c r="E9737" t="s">
        <v>251</v>
      </c>
      <c r="F9737" t="s">
        <v>7043</v>
      </c>
      <c r="G9737" s="1">
        <v>588</v>
      </c>
      <c r="H9737">
        <v>1</v>
      </c>
      <c r="I9737">
        <v>2</v>
      </c>
      <c r="J9737" s="1">
        <v>19845</v>
      </c>
      <c r="K9737" t="s">
        <v>9128</v>
      </c>
      <c r="L9737" t="s">
        <v>9148</v>
      </c>
      <c r="M9737" t="s">
        <v>10942</v>
      </c>
      <c r="N9737" t="s">
        <v>8536</v>
      </c>
      <c r="O9737" t="s">
        <v>8559</v>
      </c>
      <c r="P9737" t="s">
        <v>8560</v>
      </c>
      <c r="Q9737">
        <v>19134</v>
      </c>
      <c r="R9737" t="s">
        <v>8561</v>
      </c>
      <c r="S9737" t="s">
        <v>7795</v>
      </c>
      <c r="T9737" t="s">
        <v>7744</v>
      </c>
    </row>
    <row r="9738" spans="1:20" x14ac:dyDescent="0.25">
      <c r="A9738" t="s">
        <v>7559</v>
      </c>
      <c r="B9738" s="2">
        <v>42184</v>
      </c>
      <c r="C9738" s="2">
        <v>42188</v>
      </c>
      <c r="D9738" t="s">
        <v>19</v>
      </c>
      <c r="E9738" t="s">
        <v>4494</v>
      </c>
      <c r="F9738" t="s">
        <v>1064</v>
      </c>
      <c r="G9738" s="1">
        <v>26998</v>
      </c>
      <c r="H9738">
        <v>2</v>
      </c>
      <c r="I9738">
        <v>0</v>
      </c>
      <c r="J9738" s="1">
        <v>728946</v>
      </c>
      <c r="K9738" t="s">
        <v>9139</v>
      </c>
      <c r="L9738" t="s">
        <v>9140</v>
      </c>
      <c r="M9738" t="s">
        <v>9663</v>
      </c>
      <c r="N9738" t="s">
        <v>8536</v>
      </c>
      <c r="O9738" t="s">
        <v>8734</v>
      </c>
      <c r="P9738" t="s">
        <v>8558</v>
      </c>
      <c r="Q9738">
        <v>68104</v>
      </c>
      <c r="R9738" t="s">
        <v>8551</v>
      </c>
      <c r="S9738" t="s">
        <v>8477</v>
      </c>
      <c r="T9738" t="s">
        <v>7744</v>
      </c>
    </row>
    <row r="9739" spans="1:20" x14ac:dyDescent="0.25">
      <c r="A9739" t="s">
        <v>7560</v>
      </c>
      <c r="B9739" s="2">
        <v>42810</v>
      </c>
      <c r="C9739" s="2">
        <v>42815</v>
      </c>
      <c r="D9739" t="s">
        <v>19</v>
      </c>
      <c r="E9739" t="s">
        <v>3259</v>
      </c>
      <c r="F9739" t="s">
        <v>3576</v>
      </c>
      <c r="G9739" s="1">
        <v>31012</v>
      </c>
      <c r="H9739">
        <v>2</v>
      </c>
      <c r="I9739">
        <v>0</v>
      </c>
      <c r="J9739" s="1">
        <v>806312</v>
      </c>
      <c r="K9739" t="s">
        <v>9128</v>
      </c>
      <c r="L9739" t="s">
        <v>9133</v>
      </c>
      <c r="M9739" t="s">
        <v>10560</v>
      </c>
      <c r="N9739" t="s">
        <v>8536</v>
      </c>
      <c r="O9739" t="s">
        <v>8540</v>
      </c>
      <c r="P9739" t="s">
        <v>8541</v>
      </c>
      <c r="Q9739">
        <v>90032</v>
      </c>
      <c r="R9739" t="s">
        <v>8542</v>
      </c>
      <c r="S9739" t="s">
        <v>8367</v>
      </c>
      <c r="T9739" t="s">
        <v>7738</v>
      </c>
    </row>
    <row r="9740" spans="1:20" x14ac:dyDescent="0.25">
      <c r="A9740" t="s">
        <v>7560</v>
      </c>
      <c r="B9740" s="2">
        <v>42810</v>
      </c>
      <c r="C9740" s="2">
        <v>42815</v>
      </c>
      <c r="D9740" t="s">
        <v>19</v>
      </c>
      <c r="E9740" t="s">
        <v>3259</v>
      </c>
      <c r="F9740" t="s">
        <v>1930</v>
      </c>
      <c r="G9740" s="1">
        <v>70464</v>
      </c>
      <c r="H9740">
        <v>6</v>
      </c>
      <c r="I9740">
        <v>2</v>
      </c>
      <c r="J9740" s="1">
        <v>229008</v>
      </c>
      <c r="K9740" t="s">
        <v>9128</v>
      </c>
      <c r="L9740" t="s">
        <v>9142</v>
      </c>
      <c r="M9740" t="s">
        <v>10036</v>
      </c>
      <c r="N9740" t="s">
        <v>8536</v>
      </c>
      <c r="O9740" t="s">
        <v>8540</v>
      </c>
      <c r="P9740" t="s">
        <v>8541</v>
      </c>
      <c r="Q9740">
        <v>90032</v>
      </c>
      <c r="R9740" t="s">
        <v>8542</v>
      </c>
      <c r="S9740" t="s">
        <v>8367</v>
      </c>
      <c r="T9740" t="s">
        <v>7738</v>
      </c>
    </row>
    <row r="9741" spans="1:20" x14ac:dyDescent="0.25">
      <c r="A9741" t="s">
        <v>7560</v>
      </c>
      <c r="B9741" s="2">
        <v>42810</v>
      </c>
      <c r="C9741" s="2">
        <v>42815</v>
      </c>
      <c r="D9741" t="s">
        <v>19</v>
      </c>
      <c r="E9741" t="s">
        <v>3259</v>
      </c>
      <c r="F9741" t="s">
        <v>2682</v>
      </c>
      <c r="G9741" s="1">
        <v>1968</v>
      </c>
      <c r="H9741">
        <v>5</v>
      </c>
      <c r="I9741">
        <v>2</v>
      </c>
      <c r="J9741" s="1">
        <v>6888</v>
      </c>
      <c r="K9741" t="s">
        <v>9128</v>
      </c>
      <c r="L9741" t="s">
        <v>9142</v>
      </c>
      <c r="M9741" t="s">
        <v>10300</v>
      </c>
      <c r="N9741" t="s">
        <v>8536</v>
      </c>
      <c r="O9741" t="s">
        <v>8540</v>
      </c>
      <c r="P9741" t="s">
        <v>8541</v>
      </c>
      <c r="Q9741">
        <v>90032</v>
      </c>
      <c r="R9741" t="s">
        <v>8542</v>
      </c>
      <c r="S9741" t="s">
        <v>8367</v>
      </c>
      <c r="T9741" t="s">
        <v>7738</v>
      </c>
    </row>
    <row r="9742" spans="1:20" x14ac:dyDescent="0.25">
      <c r="A9742" t="s">
        <v>7560</v>
      </c>
      <c r="B9742" s="2">
        <v>42810</v>
      </c>
      <c r="C9742" s="2">
        <v>42815</v>
      </c>
      <c r="D9742" t="s">
        <v>19</v>
      </c>
      <c r="E9742" t="s">
        <v>3259</v>
      </c>
      <c r="F9742" t="s">
        <v>1211</v>
      </c>
      <c r="G9742" s="1">
        <v>14067</v>
      </c>
      <c r="H9742">
        <v>3</v>
      </c>
      <c r="I9742">
        <v>0</v>
      </c>
      <c r="J9742" s="1">
        <v>548613</v>
      </c>
      <c r="K9742" t="s">
        <v>9128</v>
      </c>
      <c r="L9742" t="s">
        <v>9144</v>
      </c>
      <c r="M9742" t="s">
        <v>9727</v>
      </c>
      <c r="N9742" t="s">
        <v>8536</v>
      </c>
      <c r="O9742" t="s">
        <v>8540</v>
      </c>
      <c r="P9742" t="s">
        <v>8541</v>
      </c>
      <c r="Q9742">
        <v>90032</v>
      </c>
      <c r="R9742" t="s">
        <v>8542</v>
      </c>
      <c r="S9742" t="s">
        <v>8367</v>
      </c>
      <c r="T9742" t="s">
        <v>7738</v>
      </c>
    </row>
    <row r="9743" spans="1:20" x14ac:dyDescent="0.25">
      <c r="A9743" t="s">
        <v>7561</v>
      </c>
      <c r="B9743" s="2">
        <v>42316</v>
      </c>
      <c r="C9743" s="2">
        <v>42320</v>
      </c>
      <c r="D9743" t="s">
        <v>19</v>
      </c>
      <c r="E9743" t="s">
        <v>1978</v>
      </c>
      <c r="F9743" t="s">
        <v>68</v>
      </c>
      <c r="G9743" s="1">
        <v>44049</v>
      </c>
      <c r="H9743">
        <v>5</v>
      </c>
      <c r="I9743">
        <v>0</v>
      </c>
      <c r="J9743" s="1">
        <v>1013127</v>
      </c>
      <c r="K9743" t="s">
        <v>9123</v>
      </c>
      <c r="L9743" t="s">
        <v>9124</v>
      </c>
      <c r="M9743" t="s">
        <v>9164</v>
      </c>
      <c r="N9743" t="s">
        <v>8536</v>
      </c>
      <c r="O9743" t="s">
        <v>8719</v>
      </c>
      <c r="P9743" t="s">
        <v>8876</v>
      </c>
      <c r="Q9743">
        <v>5408</v>
      </c>
      <c r="R9743" t="s">
        <v>8561</v>
      </c>
      <c r="S9743" t="s">
        <v>8163</v>
      </c>
      <c r="T9743" t="s">
        <v>7738</v>
      </c>
    </row>
    <row r="9744" spans="1:20" x14ac:dyDescent="0.25">
      <c r="A9744" t="s">
        <v>7562</v>
      </c>
      <c r="B9744" s="2">
        <v>43067</v>
      </c>
      <c r="C9744" s="2">
        <v>43071</v>
      </c>
      <c r="D9744" t="s">
        <v>19</v>
      </c>
      <c r="E9744" t="s">
        <v>946</v>
      </c>
      <c r="F9744" t="s">
        <v>603</v>
      </c>
      <c r="G9744" s="1">
        <v>6265</v>
      </c>
      <c r="H9744">
        <v>5</v>
      </c>
      <c r="I9744">
        <v>0</v>
      </c>
      <c r="J9744" s="1">
        <v>294455</v>
      </c>
      <c r="K9744" t="s">
        <v>9128</v>
      </c>
      <c r="L9744" t="s">
        <v>9129</v>
      </c>
      <c r="M9744" t="s">
        <v>9441</v>
      </c>
      <c r="N9744" t="s">
        <v>8536</v>
      </c>
      <c r="O9744" t="s">
        <v>8642</v>
      </c>
      <c r="P9744" t="s">
        <v>8541</v>
      </c>
      <c r="Q9744">
        <v>92037</v>
      </c>
      <c r="R9744" t="s">
        <v>8542</v>
      </c>
      <c r="S9744" t="s">
        <v>7950</v>
      </c>
      <c r="T9744" t="s">
        <v>7736</v>
      </c>
    </row>
    <row r="9745" spans="1:20" x14ac:dyDescent="0.25">
      <c r="A9745" t="s">
        <v>7563</v>
      </c>
      <c r="B9745" s="2">
        <v>42537</v>
      </c>
      <c r="C9745" s="2">
        <v>42543</v>
      </c>
      <c r="D9745" t="s">
        <v>19</v>
      </c>
      <c r="E9745" t="s">
        <v>1668</v>
      </c>
      <c r="F9745" t="s">
        <v>2307</v>
      </c>
      <c r="G9745" s="1">
        <v>945</v>
      </c>
      <c r="H9745">
        <v>3</v>
      </c>
      <c r="I9745">
        <v>0</v>
      </c>
      <c r="J9745" s="1">
        <v>4536</v>
      </c>
      <c r="K9745" t="s">
        <v>9128</v>
      </c>
      <c r="L9745" t="s">
        <v>9129</v>
      </c>
      <c r="M9745" t="s">
        <v>10165</v>
      </c>
      <c r="N9745" t="s">
        <v>8536</v>
      </c>
      <c r="O9745" t="s">
        <v>8613</v>
      </c>
      <c r="P9745" t="s">
        <v>8573</v>
      </c>
      <c r="Q9745">
        <v>19711</v>
      </c>
      <c r="R9745" t="s">
        <v>8561</v>
      </c>
      <c r="S9745" t="s">
        <v>8108</v>
      </c>
      <c r="T9745" t="s">
        <v>7736</v>
      </c>
    </row>
    <row r="9746" spans="1:20" x14ac:dyDescent="0.25">
      <c r="A9746" t="s">
        <v>7564</v>
      </c>
      <c r="B9746" s="2">
        <v>42756</v>
      </c>
      <c r="C9746" s="2">
        <v>42760</v>
      </c>
      <c r="D9746" t="s">
        <v>19</v>
      </c>
      <c r="E9746" t="s">
        <v>3393</v>
      </c>
      <c r="F9746" t="s">
        <v>1134</v>
      </c>
      <c r="G9746" s="1">
        <v>268576</v>
      </c>
      <c r="H9746">
        <v>4</v>
      </c>
      <c r="I9746">
        <v>2</v>
      </c>
      <c r="J9746" s="1">
        <v>906444</v>
      </c>
      <c r="K9746" t="s">
        <v>9128</v>
      </c>
      <c r="L9746" t="s">
        <v>9167</v>
      </c>
      <c r="M9746" t="s">
        <v>9694</v>
      </c>
      <c r="N9746" t="s">
        <v>8536</v>
      </c>
      <c r="O9746" t="s">
        <v>8597</v>
      </c>
      <c r="P9746" t="s">
        <v>8566</v>
      </c>
      <c r="Q9746">
        <v>60505</v>
      </c>
      <c r="R9746" t="s">
        <v>8551</v>
      </c>
      <c r="S9746" t="s">
        <v>8386</v>
      </c>
      <c r="T9746" t="s">
        <v>7736</v>
      </c>
    </row>
    <row r="9747" spans="1:20" x14ac:dyDescent="0.25">
      <c r="A9747" t="s">
        <v>7565</v>
      </c>
      <c r="B9747" s="2">
        <v>43063</v>
      </c>
      <c r="C9747" s="2">
        <v>43063</v>
      </c>
      <c r="D9747" t="s">
        <v>654</v>
      </c>
      <c r="E9747" t="s">
        <v>2052</v>
      </c>
      <c r="F9747" t="s">
        <v>688</v>
      </c>
      <c r="G9747" s="1">
        <v>36408</v>
      </c>
      <c r="H9747">
        <v>2</v>
      </c>
      <c r="I9747">
        <v>2</v>
      </c>
      <c r="J9747" s="1">
        <v>9102</v>
      </c>
      <c r="K9747" t="s">
        <v>9123</v>
      </c>
      <c r="L9747" t="s">
        <v>9131</v>
      </c>
      <c r="M9747" t="s">
        <v>9484</v>
      </c>
      <c r="N9747" t="s">
        <v>8536</v>
      </c>
      <c r="O9747" t="s">
        <v>8540</v>
      </c>
      <c r="P9747" t="s">
        <v>8541</v>
      </c>
      <c r="Q9747">
        <v>90008</v>
      </c>
      <c r="R9747" t="s">
        <v>8542</v>
      </c>
      <c r="S9747" t="s">
        <v>8181</v>
      </c>
      <c r="T9747" t="s">
        <v>7736</v>
      </c>
    </row>
    <row r="9748" spans="1:20" x14ac:dyDescent="0.25">
      <c r="A9748" t="s">
        <v>7565</v>
      </c>
      <c r="B9748" s="2">
        <v>43063</v>
      </c>
      <c r="C9748" s="2">
        <v>43063</v>
      </c>
      <c r="D9748" t="s">
        <v>654</v>
      </c>
      <c r="E9748" t="s">
        <v>2052</v>
      </c>
      <c r="F9748" t="s">
        <v>2100</v>
      </c>
      <c r="G9748" s="1">
        <v>71088</v>
      </c>
      <c r="H9748">
        <v>2</v>
      </c>
      <c r="I9748">
        <v>2</v>
      </c>
      <c r="J9748" s="1">
        <v>-17772</v>
      </c>
      <c r="K9748" t="s">
        <v>9123</v>
      </c>
      <c r="L9748" t="s">
        <v>9131</v>
      </c>
      <c r="M9748" t="s">
        <v>10100</v>
      </c>
      <c r="N9748" t="s">
        <v>8536</v>
      </c>
      <c r="O9748" t="s">
        <v>8540</v>
      </c>
      <c r="P9748" t="s">
        <v>8541</v>
      </c>
      <c r="Q9748">
        <v>90008</v>
      </c>
      <c r="R9748" t="s">
        <v>8542</v>
      </c>
      <c r="S9748" t="s">
        <v>8181</v>
      </c>
      <c r="T9748" t="s">
        <v>7736</v>
      </c>
    </row>
    <row r="9749" spans="1:20" x14ac:dyDescent="0.25">
      <c r="A9749" t="s">
        <v>6527</v>
      </c>
      <c r="B9749" s="2">
        <v>43076</v>
      </c>
      <c r="C9749" s="2">
        <v>43081</v>
      </c>
      <c r="D9749" t="s">
        <v>19</v>
      </c>
      <c r="E9749" t="s">
        <v>24</v>
      </c>
      <c r="F9749" t="s">
        <v>3102</v>
      </c>
      <c r="G9749" s="1">
        <v>32064</v>
      </c>
      <c r="H9749">
        <v>4</v>
      </c>
      <c r="I9749">
        <v>0</v>
      </c>
      <c r="J9749" s="1">
        <v>897792</v>
      </c>
      <c r="K9749" t="s">
        <v>9128</v>
      </c>
      <c r="L9749" t="s">
        <v>9144</v>
      </c>
      <c r="M9749" t="s">
        <v>10432</v>
      </c>
      <c r="N9749" t="s">
        <v>8536</v>
      </c>
      <c r="O9749" t="s">
        <v>9000</v>
      </c>
      <c r="P9749" t="s">
        <v>8681</v>
      </c>
      <c r="Q9749">
        <v>39401</v>
      </c>
      <c r="R9749" t="s">
        <v>8539</v>
      </c>
      <c r="S9749" t="s">
        <v>7740</v>
      </c>
      <c r="T9749" t="s">
        <v>7736</v>
      </c>
    </row>
    <row r="9750" spans="1:20" x14ac:dyDescent="0.25">
      <c r="A9750" t="s">
        <v>6527</v>
      </c>
      <c r="B9750" s="2">
        <v>43076</v>
      </c>
      <c r="C9750" s="2">
        <v>43081</v>
      </c>
      <c r="D9750" t="s">
        <v>19</v>
      </c>
      <c r="E9750" t="s">
        <v>24</v>
      </c>
      <c r="F9750" t="s">
        <v>414</v>
      </c>
      <c r="G9750" s="1">
        <v>520</v>
      </c>
      <c r="H9750">
        <v>4</v>
      </c>
      <c r="I9750">
        <v>0</v>
      </c>
      <c r="J9750" s="1">
        <v>234</v>
      </c>
      <c r="K9750" t="s">
        <v>9139</v>
      </c>
      <c r="L9750" t="s">
        <v>9162</v>
      </c>
      <c r="M9750" t="s">
        <v>9339</v>
      </c>
      <c r="N9750" t="s">
        <v>8536</v>
      </c>
      <c r="O9750" t="s">
        <v>9000</v>
      </c>
      <c r="P9750" t="s">
        <v>8681</v>
      </c>
      <c r="Q9750">
        <v>39401</v>
      </c>
      <c r="R9750" t="s">
        <v>8539</v>
      </c>
      <c r="S9750" t="s">
        <v>7740</v>
      </c>
      <c r="T9750" t="s">
        <v>7736</v>
      </c>
    </row>
    <row r="9751" spans="1:20" x14ac:dyDescent="0.25">
      <c r="A9751" t="s">
        <v>7567</v>
      </c>
      <c r="B9751" s="2">
        <v>42433</v>
      </c>
      <c r="C9751" s="2">
        <v>42437</v>
      </c>
      <c r="D9751" t="s">
        <v>19</v>
      </c>
      <c r="E9751" t="s">
        <v>3146</v>
      </c>
      <c r="F9751" t="s">
        <v>857</v>
      </c>
      <c r="G9751" s="1">
        <v>15998</v>
      </c>
      <c r="H9751">
        <v>2</v>
      </c>
      <c r="I9751">
        <v>0</v>
      </c>
      <c r="J9751" s="1">
        <v>575928</v>
      </c>
      <c r="K9751" t="s">
        <v>9139</v>
      </c>
      <c r="L9751" t="s">
        <v>9162</v>
      </c>
      <c r="M9751" t="s">
        <v>9569</v>
      </c>
      <c r="N9751" t="s">
        <v>8536</v>
      </c>
      <c r="O9751" t="s">
        <v>8572</v>
      </c>
      <c r="P9751" t="s">
        <v>8743</v>
      </c>
      <c r="Q9751">
        <v>3820</v>
      </c>
      <c r="R9751" t="s">
        <v>8561</v>
      </c>
      <c r="S9751" t="s">
        <v>8351</v>
      </c>
      <c r="T9751" t="s">
        <v>7738</v>
      </c>
    </row>
    <row r="9752" spans="1:20" x14ac:dyDescent="0.25">
      <c r="A9752" t="s">
        <v>7568</v>
      </c>
      <c r="B9752" s="2">
        <v>42654</v>
      </c>
      <c r="C9752" s="2">
        <v>42658</v>
      </c>
      <c r="D9752" t="s">
        <v>19</v>
      </c>
      <c r="E9752" t="s">
        <v>946</v>
      </c>
      <c r="F9752" t="s">
        <v>3397</v>
      </c>
      <c r="G9752" s="1">
        <v>5344</v>
      </c>
      <c r="H9752">
        <v>2</v>
      </c>
      <c r="I9752">
        <v>2</v>
      </c>
      <c r="J9752" s="1">
        <v>668</v>
      </c>
      <c r="K9752" t="s">
        <v>9128</v>
      </c>
      <c r="L9752" t="s">
        <v>9137</v>
      </c>
      <c r="M9752" t="s">
        <v>10524</v>
      </c>
      <c r="N9752" t="s">
        <v>8536</v>
      </c>
      <c r="O9752" t="s">
        <v>8579</v>
      </c>
      <c r="P9752" t="s">
        <v>8566</v>
      </c>
      <c r="Q9752">
        <v>60610</v>
      </c>
      <c r="R9752" t="s">
        <v>8551</v>
      </c>
      <c r="S9752" t="s">
        <v>7950</v>
      </c>
      <c r="T9752" t="s">
        <v>7736</v>
      </c>
    </row>
    <row r="9753" spans="1:20" x14ac:dyDescent="0.25">
      <c r="A9753" t="s">
        <v>7568</v>
      </c>
      <c r="B9753" s="2">
        <v>42654</v>
      </c>
      <c r="C9753" s="2">
        <v>42658</v>
      </c>
      <c r="D9753" t="s">
        <v>19</v>
      </c>
      <c r="E9753" t="s">
        <v>946</v>
      </c>
      <c r="F9753" t="s">
        <v>2666</v>
      </c>
      <c r="G9753" s="1">
        <v>2772</v>
      </c>
      <c r="H9753">
        <v>3</v>
      </c>
      <c r="I9753">
        <v>2</v>
      </c>
      <c r="J9753" s="1">
        <v>3465</v>
      </c>
      <c r="K9753" t="s">
        <v>9128</v>
      </c>
      <c r="L9753" t="s">
        <v>9137</v>
      </c>
      <c r="M9753" t="s">
        <v>10294</v>
      </c>
      <c r="N9753" t="s">
        <v>8536</v>
      </c>
      <c r="O9753" t="s">
        <v>8579</v>
      </c>
      <c r="P9753" t="s">
        <v>8566</v>
      </c>
      <c r="Q9753">
        <v>60610</v>
      </c>
      <c r="R9753" t="s">
        <v>8551</v>
      </c>
      <c r="S9753" t="s">
        <v>7950</v>
      </c>
      <c r="T9753" t="s">
        <v>7736</v>
      </c>
    </row>
    <row r="9754" spans="1:20" x14ac:dyDescent="0.25">
      <c r="A9754" t="s">
        <v>7569</v>
      </c>
      <c r="B9754" s="2">
        <v>42552</v>
      </c>
      <c r="C9754" s="2">
        <v>42553</v>
      </c>
      <c r="D9754" t="s">
        <v>79</v>
      </c>
      <c r="E9754" t="s">
        <v>536</v>
      </c>
      <c r="F9754" t="s">
        <v>1572</v>
      </c>
      <c r="G9754" s="1">
        <v>2496</v>
      </c>
      <c r="H9754">
        <v>1</v>
      </c>
      <c r="I9754">
        <v>2</v>
      </c>
      <c r="J9754" s="1">
        <v>9048</v>
      </c>
      <c r="K9754" t="s">
        <v>9128</v>
      </c>
      <c r="L9754" t="s">
        <v>9142</v>
      </c>
      <c r="M9754" t="s">
        <v>9880</v>
      </c>
      <c r="N9754" t="s">
        <v>8536</v>
      </c>
      <c r="O9754" t="s">
        <v>8547</v>
      </c>
      <c r="P9754" t="s">
        <v>8548</v>
      </c>
      <c r="Q9754">
        <v>98115</v>
      </c>
      <c r="R9754" t="s">
        <v>8542</v>
      </c>
      <c r="S9754" t="s">
        <v>7863</v>
      </c>
      <c r="T9754" t="s">
        <v>7744</v>
      </c>
    </row>
    <row r="9755" spans="1:20" x14ac:dyDescent="0.25">
      <c r="A9755" t="s">
        <v>7570</v>
      </c>
      <c r="B9755" s="2">
        <v>42821</v>
      </c>
      <c r="C9755" s="2">
        <v>42823</v>
      </c>
      <c r="D9755" t="s">
        <v>11</v>
      </c>
      <c r="E9755" t="s">
        <v>213</v>
      </c>
      <c r="F9755" t="s">
        <v>4120</v>
      </c>
      <c r="G9755" s="1">
        <v>826</v>
      </c>
      <c r="H9755">
        <v>2</v>
      </c>
      <c r="I9755">
        <v>0</v>
      </c>
      <c r="J9755" s="1">
        <v>37996</v>
      </c>
      <c r="K9755" t="s">
        <v>9128</v>
      </c>
      <c r="L9755" t="s">
        <v>9129</v>
      </c>
      <c r="M9755" t="s">
        <v>10678</v>
      </c>
      <c r="N9755" t="s">
        <v>8536</v>
      </c>
      <c r="O9755" t="s">
        <v>8678</v>
      </c>
      <c r="P9755" t="s">
        <v>8583</v>
      </c>
      <c r="Q9755">
        <v>23223</v>
      </c>
      <c r="R9755" t="s">
        <v>8539</v>
      </c>
      <c r="S9755" t="s">
        <v>7786</v>
      </c>
      <c r="T9755" t="s">
        <v>7736</v>
      </c>
    </row>
    <row r="9756" spans="1:20" x14ac:dyDescent="0.25">
      <c r="A9756" t="s">
        <v>7570</v>
      </c>
      <c r="B9756" s="2">
        <v>42821</v>
      </c>
      <c r="C9756" s="2">
        <v>42823</v>
      </c>
      <c r="D9756" t="s">
        <v>11</v>
      </c>
      <c r="E9756" t="s">
        <v>213</v>
      </c>
      <c r="F9756" t="s">
        <v>442</v>
      </c>
      <c r="G9756" s="1">
        <v>1776</v>
      </c>
      <c r="H9756">
        <v>2</v>
      </c>
      <c r="I9756">
        <v>0</v>
      </c>
      <c r="J9756" s="1">
        <v>888</v>
      </c>
      <c r="K9756" t="s">
        <v>9128</v>
      </c>
      <c r="L9756" t="s">
        <v>9142</v>
      </c>
      <c r="M9756" t="s">
        <v>9355</v>
      </c>
      <c r="N9756" t="s">
        <v>8536</v>
      </c>
      <c r="O9756" t="s">
        <v>8678</v>
      </c>
      <c r="P9756" t="s">
        <v>8583</v>
      </c>
      <c r="Q9756">
        <v>23223</v>
      </c>
      <c r="R9756" t="s">
        <v>8539</v>
      </c>
      <c r="S9756" t="s">
        <v>7786</v>
      </c>
      <c r="T9756" t="s">
        <v>7736</v>
      </c>
    </row>
    <row r="9757" spans="1:20" x14ac:dyDescent="0.25">
      <c r="A9757" t="s">
        <v>7570</v>
      </c>
      <c r="B9757" s="2">
        <v>42821</v>
      </c>
      <c r="C9757" s="2">
        <v>42823</v>
      </c>
      <c r="D9757" t="s">
        <v>11</v>
      </c>
      <c r="E9757" t="s">
        <v>213</v>
      </c>
      <c r="F9757" t="s">
        <v>3511</v>
      </c>
      <c r="G9757" s="1">
        <v>33294</v>
      </c>
      <c r="H9757">
        <v>3</v>
      </c>
      <c r="I9757">
        <v>0</v>
      </c>
      <c r="J9757" s="1">
        <v>99882</v>
      </c>
      <c r="K9757" t="s">
        <v>9128</v>
      </c>
      <c r="L9757" t="s">
        <v>9133</v>
      </c>
      <c r="M9757" t="s">
        <v>10551</v>
      </c>
      <c r="N9757" t="s">
        <v>8536</v>
      </c>
      <c r="O9757" t="s">
        <v>8678</v>
      </c>
      <c r="P9757" t="s">
        <v>8583</v>
      </c>
      <c r="Q9757">
        <v>23223</v>
      </c>
      <c r="R9757" t="s">
        <v>8539</v>
      </c>
      <c r="S9757" t="s">
        <v>7786</v>
      </c>
      <c r="T9757" t="s">
        <v>7736</v>
      </c>
    </row>
    <row r="9758" spans="1:20" x14ac:dyDescent="0.25">
      <c r="A9758" t="s">
        <v>7570</v>
      </c>
      <c r="B9758" s="2">
        <v>42821</v>
      </c>
      <c r="C9758" s="2">
        <v>42823</v>
      </c>
      <c r="D9758" t="s">
        <v>11</v>
      </c>
      <c r="E9758" t="s">
        <v>213</v>
      </c>
      <c r="F9758" t="s">
        <v>555</v>
      </c>
      <c r="G9758" s="1">
        <v>2921</v>
      </c>
      <c r="H9758">
        <v>2</v>
      </c>
      <c r="I9758">
        <v>0</v>
      </c>
      <c r="J9758" s="1">
        <v>5842</v>
      </c>
      <c r="K9758" t="s">
        <v>9123</v>
      </c>
      <c r="L9758" t="s">
        <v>9131</v>
      </c>
      <c r="M9758" t="s">
        <v>9418</v>
      </c>
      <c r="N9758" t="s">
        <v>8536</v>
      </c>
      <c r="O9758" t="s">
        <v>8678</v>
      </c>
      <c r="P9758" t="s">
        <v>8583</v>
      </c>
      <c r="Q9758">
        <v>23223</v>
      </c>
      <c r="R9758" t="s">
        <v>8539</v>
      </c>
      <c r="S9758" t="s">
        <v>7786</v>
      </c>
      <c r="T9758" t="s">
        <v>7736</v>
      </c>
    </row>
    <row r="9759" spans="1:20" x14ac:dyDescent="0.25">
      <c r="A9759" t="s">
        <v>7570</v>
      </c>
      <c r="B9759" s="2">
        <v>42821</v>
      </c>
      <c r="C9759" s="2">
        <v>42823</v>
      </c>
      <c r="D9759" t="s">
        <v>11</v>
      </c>
      <c r="E9759" t="s">
        <v>213</v>
      </c>
      <c r="F9759" t="s">
        <v>5751</v>
      </c>
      <c r="G9759" s="1">
        <v>2061</v>
      </c>
      <c r="H9759">
        <v>5</v>
      </c>
      <c r="I9759">
        <v>0</v>
      </c>
      <c r="J9759" s="1">
        <v>55647</v>
      </c>
      <c r="K9759" t="s">
        <v>9139</v>
      </c>
      <c r="L9759" t="s">
        <v>9140</v>
      </c>
      <c r="M9759" t="s">
        <v>10884</v>
      </c>
      <c r="N9759" t="s">
        <v>8536</v>
      </c>
      <c r="O9759" t="s">
        <v>8678</v>
      </c>
      <c r="P9759" t="s">
        <v>8583</v>
      </c>
      <c r="Q9759">
        <v>23223</v>
      </c>
      <c r="R9759" t="s">
        <v>8539</v>
      </c>
      <c r="S9759" t="s">
        <v>7786</v>
      </c>
      <c r="T9759" t="s">
        <v>7736</v>
      </c>
    </row>
    <row r="9760" spans="1:20" x14ac:dyDescent="0.25">
      <c r="A9760" t="s">
        <v>7570</v>
      </c>
      <c r="B9760" s="2">
        <v>42821</v>
      </c>
      <c r="C9760" s="2">
        <v>42823</v>
      </c>
      <c r="D9760" t="s">
        <v>11</v>
      </c>
      <c r="E9760" t="s">
        <v>213</v>
      </c>
      <c r="F9760" t="s">
        <v>513</v>
      </c>
      <c r="G9760" s="1">
        <v>1764</v>
      </c>
      <c r="H9760">
        <v>4</v>
      </c>
      <c r="I9760">
        <v>0</v>
      </c>
      <c r="J9760" s="1">
        <v>81144</v>
      </c>
      <c r="K9760" t="s">
        <v>9128</v>
      </c>
      <c r="L9760" t="s">
        <v>9148</v>
      </c>
      <c r="M9760" t="s">
        <v>9391</v>
      </c>
      <c r="N9760" t="s">
        <v>8536</v>
      </c>
      <c r="O9760" t="s">
        <v>8678</v>
      </c>
      <c r="P9760" t="s">
        <v>8583</v>
      </c>
      <c r="Q9760">
        <v>23223</v>
      </c>
      <c r="R9760" t="s">
        <v>8539</v>
      </c>
      <c r="S9760" t="s">
        <v>7786</v>
      </c>
      <c r="T9760" t="s">
        <v>7736</v>
      </c>
    </row>
    <row r="9761" spans="1:20" x14ac:dyDescent="0.25">
      <c r="A9761" t="s">
        <v>7571</v>
      </c>
      <c r="B9761" s="2">
        <v>42674</v>
      </c>
      <c r="C9761" s="2">
        <v>42679</v>
      </c>
      <c r="D9761" t="s">
        <v>19</v>
      </c>
      <c r="E9761" t="s">
        <v>1078</v>
      </c>
      <c r="F9761" t="s">
        <v>2546</v>
      </c>
      <c r="G9761" s="1">
        <v>140392</v>
      </c>
      <c r="H9761">
        <v>5</v>
      </c>
      <c r="I9761">
        <v>2</v>
      </c>
      <c r="J9761" s="1">
        <v>70196</v>
      </c>
      <c r="K9761" t="s">
        <v>9123</v>
      </c>
      <c r="L9761" t="s">
        <v>9126</v>
      </c>
      <c r="M9761" t="s">
        <v>10252</v>
      </c>
      <c r="N9761" t="s">
        <v>8536</v>
      </c>
      <c r="O9761" t="s">
        <v>8556</v>
      </c>
      <c r="P9761" t="s">
        <v>8541</v>
      </c>
      <c r="Q9761">
        <v>94109</v>
      </c>
      <c r="R9761" t="s">
        <v>8542</v>
      </c>
      <c r="S9761" t="s">
        <v>7983</v>
      </c>
      <c r="T9761" t="s">
        <v>7738</v>
      </c>
    </row>
    <row r="9762" spans="1:20" x14ac:dyDescent="0.25">
      <c r="A9762" t="s">
        <v>7572</v>
      </c>
      <c r="B9762" s="2">
        <v>43043</v>
      </c>
      <c r="C9762" s="2">
        <v>43047</v>
      </c>
      <c r="D9762" t="s">
        <v>19</v>
      </c>
      <c r="E9762" t="s">
        <v>2105</v>
      </c>
      <c r="F9762" t="s">
        <v>3974</v>
      </c>
      <c r="G9762" s="1">
        <v>43</v>
      </c>
      <c r="H9762">
        <v>2</v>
      </c>
      <c r="I9762">
        <v>0</v>
      </c>
      <c r="J9762" s="1">
        <v>1419</v>
      </c>
      <c r="K9762" t="s">
        <v>9128</v>
      </c>
      <c r="L9762" t="s">
        <v>9137</v>
      </c>
      <c r="M9762" t="s">
        <v>10648</v>
      </c>
      <c r="N9762" t="s">
        <v>8536</v>
      </c>
      <c r="O9762" t="s">
        <v>9117</v>
      </c>
      <c r="P9762" t="s">
        <v>8693</v>
      </c>
      <c r="Q9762">
        <v>72762</v>
      </c>
      <c r="R9762" t="s">
        <v>8539</v>
      </c>
      <c r="S9762" t="s">
        <v>8192</v>
      </c>
      <c r="T9762" t="s">
        <v>7744</v>
      </c>
    </row>
    <row r="9763" spans="1:20" x14ac:dyDescent="0.25">
      <c r="A9763" t="s">
        <v>7573</v>
      </c>
      <c r="B9763" s="2">
        <v>41684</v>
      </c>
      <c r="C9763" s="2">
        <v>41688</v>
      </c>
      <c r="D9763" t="s">
        <v>19</v>
      </c>
      <c r="E9763" t="s">
        <v>2367</v>
      </c>
      <c r="F9763" t="s">
        <v>2479</v>
      </c>
      <c r="G9763" s="1">
        <v>23997</v>
      </c>
      <c r="H9763">
        <v>3</v>
      </c>
      <c r="I9763">
        <v>0</v>
      </c>
      <c r="J9763" s="1">
        <v>863892</v>
      </c>
      <c r="K9763" t="s">
        <v>9139</v>
      </c>
      <c r="L9763" t="s">
        <v>9162</v>
      </c>
      <c r="M9763" t="s">
        <v>10227</v>
      </c>
      <c r="N9763" t="s">
        <v>8536</v>
      </c>
      <c r="O9763" t="s">
        <v>8547</v>
      </c>
      <c r="P9763" t="s">
        <v>8548</v>
      </c>
      <c r="Q9763">
        <v>98103</v>
      </c>
      <c r="R9763" t="s">
        <v>8542</v>
      </c>
      <c r="S9763" t="s">
        <v>8242</v>
      </c>
      <c r="T9763" t="s">
        <v>7738</v>
      </c>
    </row>
    <row r="9764" spans="1:20" x14ac:dyDescent="0.25">
      <c r="A9764" t="s">
        <v>7573</v>
      </c>
      <c r="B9764" s="2">
        <v>41684</v>
      </c>
      <c r="C9764" s="2">
        <v>41688</v>
      </c>
      <c r="D9764" t="s">
        <v>19</v>
      </c>
      <c r="E9764" t="s">
        <v>2367</v>
      </c>
      <c r="F9764" t="s">
        <v>3231</v>
      </c>
      <c r="G9764" s="1">
        <v>8196</v>
      </c>
      <c r="H9764">
        <v>2</v>
      </c>
      <c r="I9764">
        <v>0</v>
      </c>
      <c r="J9764" s="1">
        <v>229488</v>
      </c>
      <c r="K9764" t="s">
        <v>9128</v>
      </c>
      <c r="L9764" t="s">
        <v>9144</v>
      </c>
      <c r="M9764" t="s">
        <v>10473</v>
      </c>
      <c r="N9764" t="s">
        <v>8536</v>
      </c>
      <c r="O9764" t="s">
        <v>8547</v>
      </c>
      <c r="P9764" t="s">
        <v>8548</v>
      </c>
      <c r="Q9764">
        <v>98103</v>
      </c>
      <c r="R9764" t="s">
        <v>8542</v>
      </c>
      <c r="S9764" t="s">
        <v>8242</v>
      </c>
      <c r="T9764" t="s">
        <v>7738</v>
      </c>
    </row>
    <row r="9765" spans="1:20" x14ac:dyDescent="0.25">
      <c r="A9765" t="s">
        <v>7573</v>
      </c>
      <c r="B9765" s="2">
        <v>41684</v>
      </c>
      <c r="C9765" s="2">
        <v>41688</v>
      </c>
      <c r="D9765" t="s">
        <v>19</v>
      </c>
      <c r="E9765" t="s">
        <v>2367</v>
      </c>
      <c r="F9765" t="s">
        <v>3432</v>
      </c>
      <c r="G9765" s="1">
        <v>23862</v>
      </c>
      <c r="H9765">
        <v>2</v>
      </c>
      <c r="I9765">
        <v>0</v>
      </c>
      <c r="J9765" s="1">
        <v>47724</v>
      </c>
      <c r="K9765" t="s">
        <v>9128</v>
      </c>
      <c r="L9765" t="s">
        <v>9273</v>
      </c>
      <c r="M9765" t="s">
        <v>10532</v>
      </c>
      <c r="N9765" t="s">
        <v>8536</v>
      </c>
      <c r="O9765" t="s">
        <v>8547</v>
      </c>
      <c r="P9765" t="s">
        <v>8548</v>
      </c>
      <c r="Q9765">
        <v>98103</v>
      </c>
      <c r="R9765" t="s">
        <v>8542</v>
      </c>
      <c r="S9765" t="s">
        <v>8242</v>
      </c>
      <c r="T9765" t="s">
        <v>7738</v>
      </c>
    </row>
    <row r="9766" spans="1:20" x14ac:dyDescent="0.25">
      <c r="A9766" t="s">
        <v>7574</v>
      </c>
      <c r="B9766" s="2">
        <v>41808</v>
      </c>
      <c r="C9766" s="2">
        <v>41813</v>
      </c>
      <c r="D9766" t="s">
        <v>19</v>
      </c>
      <c r="E9766" t="s">
        <v>2327</v>
      </c>
      <c r="F9766" t="s">
        <v>293</v>
      </c>
      <c r="G9766" s="1">
        <v>1398</v>
      </c>
      <c r="H9766">
        <v>5</v>
      </c>
      <c r="I9766">
        <v>2</v>
      </c>
      <c r="J9766" s="1">
        <v>122325</v>
      </c>
      <c r="K9766" t="s">
        <v>9139</v>
      </c>
      <c r="L9766" t="s">
        <v>9140</v>
      </c>
      <c r="M9766" t="s">
        <v>9280</v>
      </c>
      <c r="N9766" t="s">
        <v>8536</v>
      </c>
      <c r="O9766" t="s">
        <v>8540</v>
      </c>
      <c r="P9766" t="s">
        <v>8541</v>
      </c>
      <c r="Q9766">
        <v>90036</v>
      </c>
      <c r="R9766" t="s">
        <v>8542</v>
      </c>
      <c r="S9766" t="s">
        <v>8236</v>
      </c>
      <c r="T9766" t="s">
        <v>7736</v>
      </c>
    </row>
    <row r="9767" spans="1:20" x14ac:dyDescent="0.25">
      <c r="A9767" t="s">
        <v>7575</v>
      </c>
      <c r="B9767" s="2">
        <v>42794</v>
      </c>
      <c r="C9767" s="2">
        <v>42800</v>
      </c>
      <c r="D9767" t="s">
        <v>19</v>
      </c>
      <c r="E9767" t="s">
        <v>2686</v>
      </c>
      <c r="F9767" t="s">
        <v>2682</v>
      </c>
      <c r="G9767" s="1">
        <v>984</v>
      </c>
      <c r="H9767">
        <v>2</v>
      </c>
      <c r="I9767">
        <v>0</v>
      </c>
      <c r="J9767" s="1">
        <v>47232</v>
      </c>
      <c r="K9767" t="s">
        <v>9128</v>
      </c>
      <c r="L9767" t="s">
        <v>9142</v>
      </c>
      <c r="M9767" t="s">
        <v>10300</v>
      </c>
      <c r="N9767" t="s">
        <v>8536</v>
      </c>
      <c r="O9767" t="s">
        <v>8790</v>
      </c>
      <c r="P9767" t="s">
        <v>8625</v>
      </c>
      <c r="Q9767">
        <v>6457</v>
      </c>
      <c r="R9767" t="s">
        <v>8561</v>
      </c>
      <c r="S9767" t="s">
        <v>8289</v>
      </c>
      <c r="T9767" t="s">
        <v>7736</v>
      </c>
    </row>
    <row r="9768" spans="1:20" x14ac:dyDescent="0.25">
      <c r="A9768" t="s">
        <v>7575</v>
      </c>
      <c r="B9768" s="2">
        <v>42794</v>
      </c>
      <c r="C9768" s="2">
        <v>42800</v>
      </c>
      <c r="D9768" t="s">
        <v>19</v>
      </c>
      <c r="E9768" t="s">
        <v>2686</v>
      </c>
      <c r="F9768" t="s">
        <v>1157</v>
      </c>
      <c r="G9768" s="1">
        <v>778</v>
      </c>
      <c r="H9768">
        <v>1</v>
      </c>
      <c r="I9768">
        <v>0</v>
      </c>
      <c r="J9768" s="1">
        <v>3501</v>
      </c>
      <c r="K9768" t="s">
        <v>9128</v>
      </c>
      <c r="L9768" t="s">
        <v>9148</v>
      </c>
      <c r="M9768" t="s">
        <v>9703</v>
      </c>
      <c r="N9768" t="s">
        <v>8536</v>
      </c>
      <c r="O9768" t="s">
        <v>8790</v>
      </c>
      <c r="P9768" t="s">
        <v>8625</v>
      </c>
      <c r="Q9768">
        <v>6457</v>
      </c>
      <c r="R9768" t="s">
        <v>8561</v>
      </c>
      <c r="S9768" t="s">
        <v>8289</v>
      </c>
      <c r="T9768" t="s">
        <v>7736</v>
      </c>
    </row>
    <row r="9769" spans="1:20" x14ac:dyDescent="0.25">
      <c r="A9769" t="s">
        <v>7576</v>
      </c>
      <c r="B9769" s="2">
        <v>43078</v>
      </c>
      <c r="C9769" s="2">
        <v>43084</v>
      </c>
      <c r="D9769" t="s">
        <v>19</v>
      </c>
      <c r="E9769" t="s">
        <v>2771</v>
      </c>
      <c r="F9769" t="s">
        <v>2319</v>
      </c>
      <c r="G9769" s="1">
        <v>549</v>
      </c>
      <c r="H9769">
        <v>5</v>
      </c>
      <c r="I9769">
        <v>0</v>
      </c>
      <c r="J9769" s="1">
        <v>26901</v>
      </c>
      <c r="K9769" t="s">
        <v>9128</v>
      </c>
      <c r="L9769" t="s">
        <v>9142</v>
      </c>
      <c r="M9769" t="s">
        <v>10168</v>
      </c>
      <c r="N9769" t="s">
        <v>8536</v>
      </c>
      <c r="O9769" t="s">
        <v>8940</v>
      </c>
      <c r="P9769" t="s">
        <v>8571</v>
      </c>
      <c r="Q9769">
        <v>49505</v>
      </c>
      <c r="R9769" t="s">
        <v>8551</v>
      </c>
      <c r="S9769" t="s">
        <v>8298</v>
      </c>
      <c r="T9769" t="s">
        <v>7736</v>
      </c>
    </row>
    <row r="9770" spans="1:20" x14ac:dyDescent="0.25">
      <c r="A9770" t="s">
        <v>7577</v>
      </c>
      <c r="B9770" s="2">
        <v>43076</v>
      </c>
      <c r="C9770" s="2">
        <v>43083</v>
      </c>
      <c r="D9770" t="s">
        <v>19</v>
      </c>
      <c r="E9770" t="s">
        <v>1982</v>
      </c>
      <c r="F9770" t="s">
        <v>3073</v>
      </c>
      <c r="G9770" s="1">
        <v>5004</v>
      </c>
      <c r="H9770">
        <v>6</v>
      </c>
      <c r="I9770">
        <v>0</v>
      </c>
      <c r="J9770" s="1">
        <v>2502</v>
      </c>
      <c r="K9770" t="s">
        <v>9128</v>
      </c>
      <c r="L9770" t="s">
        <v>9148</v>
      </c>
      <c r="M9770" t="s">
        <v>10420</v>
      </c>
      <c r="N9770" t="s">
        <v>8536</v>
      </c>
      <c r="O9770" t="s">
        <v>8556</v>
      </c>
      <c r="P9770" t="s">
        <v>8541</v>
      </c>
      <c r="Q9770">
        <v>94122</v>
      </c>
      <c r="R9770" t="s">
        <v>8542</v>
      </c>
      <c r="S9770" t="s">
        <v>8164</v>
      </c>
      <c r="T9770" t="s">
        <v>7744</v>
      </c>
    </row>
    <row r="9771" spans="1:20" x14ac:dyDescent="0.25">
      <c r="A9771" t="s">
        <v>7578</v>
      </c>
      <c r="B9771" s="2">
        <v>42698</v>
      </c>
      <c r="C9771" s="2">
        <v>42704</v>
      </c>
      <c r="D9771" t="s">
        <v>19</v>
      </c>
      <c r="E9771" t="s">
        <v>1505</v>
      </c>
      <c r="F9771" t="s">
        <v>1245</v>
      </c>
      <c r="G9771" s="1">
        <v>33992</v>
      </c>
      <c r="H9771">
        <v>5</v>
      </c>
      <c r="I9771">
        <v>2</v>
      </c>
      <c r="J9771" s="1">
        <v>8498</v>
      </c>
      <c r="K9771" t="s">
        <v>9123</v>
      </c>
      <c r="L9771" t="s">
        <v>9124</v>
      </c>
      <c r="M9771" t="s">
        <v>9742</v>
      </c>
      <c r="N9771" t="s">
        <v>8536</v>
      </c>
      <c r="O9771" t="s">
        <v>8725</v>
      </c>
      <c r="P9771" t="s">
        <v>8544</v>
      </c>
      <c r="Q9771">
        <v>33012</v>
      </c>
      <c r="R9771" t="s">
        <v>8539</v>
      </c>
      <c r="S9771" t="s">
        <v>8075</v>
      </c>
      <c r="T9771" t="s">
        <v>7744</v>
      </c>
    </row>
    <row r="9772" spans="1:20" x14ac:dyDescent="0.25">
      <c r="A9772" t="s">
        <v>7578</v>
      </c>
      <c r="B9772" s="2">
        <v>42698</v>
      </c>
      <c r="C9772" s="2">
        <v>42704</v>
      </c>
      <c r="D9772" t="s">
        <v>19</v>
      </c>
      <c r="E9772" t="s">
        <v>1505</v>
      </c>
      <c r="F9772" t="s">
        <v>2537</v>
      </c>
      <c r="G9772" s="1">
        <v>10528</v>
      </c>
      <c r="H9772">
        <v>4</v>
      </c>
      <c r="I9772">
        <v>2</v>
      </c>
      <c r="J9772" s="1">
        <v>34216</v>
      </c>
      <c r="K9772" t="s">
        <v>9128</v>
      </c>
      <c r="L9772" t="s">
        <v>9148</v>
      </c>
      <c r="M9772" t="s">
        <v>10249</v>
      </c>
      <c r="N9772" t="s">
        <v>8536</v>
      </c>
      <c r="O9772" t="s">
        <v>8725</v>
      </c>
      <c r="P9772" t="s">
        <v>8544</v>
      </c>
      <c r="Q9772">
        <v>33012</v>
      </c>
      <c r="R9772" t="s">
        <v>8539</v>
      </c>
      <c r="S9772" t="s">
        <v>8075</v>
      </c>
      <c r="T9772" t="s">
        <v>7744</v>
      </c>
    </row>
    <row r="9773" spans="1:20" x14ac:dyDescent="0.25">
      <c r="A9773" t="s">
        <v>7578</v>
      </c>
      <c r="B9773" s="2">
        <v>42698</v>
      </c>
      <c r="C9773" s="2">
        <v>42704</v>
      </c>
      <c r="D9773" t="s">
        <v>19</v>
      </c>
      <c r="E9773" t="s">
        <v>1505</v>
      </c>
      <c r="F9773" t="s">
        <v>2973</v>
      </c>
      <c r="G9773" s="1">
        <v>42384</v>
      </c>
      <c r="H9773">
        <v>2</v>
      </c>
      <c r="I9773">
        <v>2</v>
      </c>
      <c r="J9773" s="1">
        <v>42384</v>
      </c>
      <c r="K9773" t="s">
        <v>9128</v>
      </c>
      <c r="L9773" t="s">
        <v>9144</v>
      </c>
      <c r="M9773" t="s">
        <v>10392</v>
      </c>
      <c r="N9773" t="s">
        <v>8536</v>
      </c>
      <c r="O9773" t="s">
        <v>8725</v>
      </c>
      <c r="P9773" t="s">
        <v>8544</v>
      </c>
      <c r="Q9773">
        <v>33012</v>
      </c>
      <c r="R9773" t="s">
        <v>8539</v>
      </c>
      <c r="S9773" t="s">
        <v>8075</v>
      </c>
      <c r="T9773" t="s">
        <v>7744</v>
      </c>
    </row>
    <row r="9774" spans="1:20" x14ac:dyDescent="0.25">
      <c r="A9774" t="s">
        <v>7579</v>
      </c>
      <c r="B9774" s="2">
        <v>42554</v>
      </c>
      <c r="C9774" s="2">
        <v>42554</v>
      </c>
      <c r="D9774" t="s">
        <v>654</v>
      </c>
      <c r="E9774" t="s">
        <v>2486</v>
      </c>
      <c r="F9774" t="s">
        <v>2426</v>
      </c>
      <c r="G9774" s="1">
        <v>12392</v>
      </c>
      <c r="H9774">
        <v>5</v>
      </c>
      <c r="I9774">
        <v>2</v>
      </c>
      <c r="J9774" s="1">
        <v>38725</v>
      </c>
      <c r="K9774" t="s">
        <v>9128</v>
      </c>
      <c r="L9774" t="s">
        <v>9148</v>
      </c>
      <c r="M9774" t="s">
        <v>10213</v>
      </c>
      <c r="N9774" t="s">
        <v>8536</v>
      </c>
      <c r="O9774" t="s">
        <v>8559</v>
      </c>
      <c r="P9774" t="s">
        <v>8560</v>
      </c>
      <c r="Q9774">
        <v>19143</v>
      </c>
      <c r="R9774" t="s">
        <v>8561</v>
      </c>
      <c r="S9774" t="s">
        <v>8262</v>
      </c>
      <c r="T9774" t="s">
        <v>7738</v>
      </c>
    </row>
    <row r="9775" spans="1:20" x14ac:dyDescent="0.25">
      <c r="A9775" t="s">
        <v>7580</v>
      </c>
      <c r="B9775" s="2">
        <v>42547</v>
      </c>
      <c r="C9775" s="2">
        <v>42554</v>
      </c>
      <c r="D9775" t="s">
        <v>19</v>
      </c>
      <c r="E9775" t="s">
        <v>1935</v>
      </c>
      <c r="F9775" t="s">
        <v>4378</v>
      </c>
      <c r="G9775" s="1">
        <v>13595</v>
      </c>
      <c r="H9775">
        <v>1</v>
      </c>
      <c r="I9775">
        <v>0</v>
      </c>
      <c r="J9775" s="1">
        <v>394255</v>
      </c>
      <c r="K9775" t="s">
        <v>9139</v>
      </c>
      <c r="L9775" t="s">
        <v>9140</v>
      </c>
      <c r="M9775" t="s">
        <v>10729</v>
      </c>
      <c r="N9775" t="s">
        <v>8536</v>
      </c>
      <c r="O9775" t="s">
        <v>8696</v>
      </c>
      <c r="P9775" t="s">
        <v>8664</v>
      </c>
      <c r="Q9775">
        <v>30318</v>
      </c>
      <c r="R9775" t="s">
        <v>8539</v>
      </c>
      <c r="S9775" t="s">
        <v>8156</v>
      </c>
      <c r="T9775" t="s">
        <v>7736</v>
      </c>
    </row>
    <row r="9776" spans="1:20" x14ac:dyDescent="0.25">
      <c r="A9776" t="s">
        <v>7581</v>
      </c>
      <c r="B9776" s="2">
        <v>41846</v>
      </c>
      <c r="C9776" s="2">
        <v>41850</v>
      </c>
      <c r="D9776" t="s">
        <v>19</v>
      </c>
      <c r="E9776" t="s">
        <v>722</v>
      </c>
      <c r="F9776" t="s">
        <v>634</v>
      </c>
      <c r="G9776" s="1">
        <v>2177584</v>
      </c>
      <c r="H9776">
        <v>8</v>
      </c>
      <c r="I9776">
        <v>8</v>
      </c>
      <c r="J9776" s="1">
        <v>-37018928</v>
      </c>
      <c r="K9776" t="s">
        <v>9128</v>
      </c>
      <c r="L9776" t="s">
        <v>9142</v>
      </c>
      <c r="M9776" t="s">
        <v>9458</v>
      </c>
      <c r="N9776" t="s">
        <v>8536</v>
      </c>
      <c r="O9776" t="s">
        <v>8621</v>
      </c>
      <c r="P9776" t="s">
        <v>8550</v>
      </c>
      <c r="Q9776">
        <v>78207</v>
      </c>
      <c r="R9776" t="s">
        <v>8551</v>
      </c>
      <c r="S9776" t="s">
        <v>7904</v>
      </c>
      <c r="T9776" t="s">
        <v>7736</v>
      </c>
    </row>
    <row r="9777" spans="1:20" x14ac:dyDescent="0.25">
      <c r="A9777" t="s">
        <v>7581</v>
      </c>
      <c r="B9777" s="2">
        <v>41846</v>
      </c>
      <c r="C9777" s="2">
        <v>41850</v>
      </c>
      <c r="D9777" t="s">
        <v>19</v>
      </c>
      <c r="E9777" t="s">
        <v>722</v>
      </c>
      <c r="F9777" t="s">
        <v>3678</v>
      </c>
      <c r="G9777" s="1">
        <v>17496</v>
      </c>
      <c r="H9777">
        <v>3</v>
      </c>
      <c r="I9777">
        <v>6</v>
      </c>
      <c r="J9777" s="1">
        <v>-100602</v>
      </c>
      <c r="K9777" t="s">
        <v>9123</v>
      </c>
      <c r="L9777" t="s">
        <v>9135</v>
      </c>
      <c r="M9777" t="s">
        <v>10584</v>
      </c>
      <c r="N9777" t="s">
        <v>8536</v>
      </c>
      <c r="O9777" t="s">
        <v>8621</v>
      </c>
      <c r="P9777" t="s">
        <v>8550</v>
      </c>
      <c r="Q9777">
        <v>78207</v>
      </c>
      <c r="R9777" t="s">
        <v>8551</v>
      </c>
      <c r="S9777" t="s">
        <v>7904</v>
      </c>
      <c r="T9777" t="s">
        <v>7736</v>
      </c>
    </row>
    <row r="9778" spans="1:20" x14ac:dyDescent="0.25">
      <c r="A9778" t="s">
        <v>7581</v>
      </c>
      <c r="B9778" s="2">
        <v>41846</v>
      </c>
      <c r="C9778" s="2">
        <v>41850</v>
      </c>
      <c r="D9778" t="s">
        <v>19</v>
      </c>
      <c r="E9778" t="s">
        <v>722</v>
      </c>
      <c r="F9778" t="s">
        <v>604</v>
      </c>
      <c r="G9778" s="1">
        <v>16784</v>
      </c>
      <c r="H9778">
        <v>4</v>
      </c>
      <c r="I9778">
        <v>8</v>
      </c>
      <c r="J9778" s="1">
        <v>-268544</v>
      </c>
      <c r="K9778" t="s">
        <v>9128</v>
      </c>
      <c r="L9778" t="s">
        <v>9142</v>
      </c>
      <c r="M9778" t="s">
        <v>9442</v>
      </c>
      <c r="N9778" t="s">
        <v>8536</v>
      </c>
      <c r="O9778" t="s">
        <v>8621</v>
      </c>
      <c r="P9778" t="s">
        <v>8550</v>
      </c>
      <c r="Q9778">
        <v>78207</v>
      </c>
      <c r="R9778" t="s">
        <v>8551</v>
      </c>
      <c r="S9778" t="s">
        <v>7904</v>
      </c>
      <c r="T9778" t="s">
        <v>7736</v>
      </c>
    </row>
    <row r="9779" spans="1:20" x14ac:dyDescent="0.25">
      <c r="A9779" t="s">
        <v>7581</v>
      </c>
      <c r="B9779" s="2">
        <v>41846</v>
      </c>
      <c r="C9779" s="2">
        <v>41850</v>
      </c>
      <c r="D9779" t="s">
        <v>19</v>
      </c>
      <c r="E9779" t="s">
        <v>722</v>
      </c>
      <c r="F9779" t="s">
        <v>667</v>
      </c>
      <c r="G9779" s="1">
        <v>431136</v>
      </c>
      <c r="H9779">
        <v>9</v>
      </c>
      <c r="I9779">
        <v>2</v>
      </c>
      <c r="J9779" s="1">
        <v>-26946</v>
      </c>
      <c r="K9779" t="s">
        <v>9139</v>
      </c>
      <c r="L9779" t="s">
        <v>9162</v>
      </c>
      <c r="M9779" t="s">
        <v>9475</v>
      </c>
      <c r="N9779" t="s">
        <v>8536</v>
      </c>
      <c r="O9779" t="s">
        <v>8621</v>
      </c>
      <c r="P9779" t="s">
        <v>8550</v>
      </c>
      <c r="Q9779">
        <v>78207</v>
      </c>
      <c r="R9779" t="s">
        <v>8551</v>
      </c>
      <c r="S9779" t="s">
        <v>7904</v>
      </c>
      <c r="T9779" t="s">
        <v>7736</v>
      </c>
    </row>
    <row r="9780" spans="1:20" x14ac:dyDescent="0.25">
      <c r="A9780" t="s">
        <v>7581</v>
      </c>
      <c r="B9780" s="2">
        <v>41846</v>
      </c>
      <c r="C9780" s="2">
        <v>41850</v>
      </c>
      <c r="D9780" t="s">
        <v>19</v>
      </c>
      <c r="E9780" t="s">
        <v>722</v>
      </c>
      <c r="F9780" t="s">
        <v>442</v>
      </c>
      <c r="G9780" s="1">
        <v>888</v>
      </c>
      <c r="H9780">
        <v>5</v>
      </c>
      <c r="I9780">
        <v>8</v>
      </c>
      <c r="J9780" s="1">
        <v>-1332</v>
      </c>
      <c r="K9780" t="s">
        <v>9128</v>
      </c>
      <c r="L9780" t="s">
        <v>9142</v>
      </c>
      <c r="M9780" t="s">
        <v>9355</v>
      </c>
      <c r="N9780" t="s">
        <v>8536</v>
      </c>
      <c r="O9780" t="s">
        <v>8621</v>
      </c>
      <c r="P9780" t="s">
        <v>8550</v>
      </c>
      <c r="Q9780">
        <v>78207</v>
      </c>
      <c r="R9780" t="s">
        <v>8551</v>
      </c>
      <c r="S9780" t="s">
        <v>7904</v>
      </c>
      <c r="T9780" t="s">
        <v>7736</v>
      </c>
    </row>
    <row r="9781" spans="1:20" x14ac:dyDescent="0.25">
      <c r="A9781" t="s">
        <v>7581</v>
      </c>
      <c r="B9781" s="2">
        <v>41846</v>
      </c>
      <c r="C9781" s="2">
        <v>41850</v>
      </c>
      <c r="D9781" t="s">
        <v>19</v>
      </c>
      <c r="E9781" t="s">
        <v>722</v>
      </c>
      <c r="F9781" t="s">
        <v>2736</v>
      </c>
      <c r="G9781" s="1">
        <v>4836</v>
      </c>
      <c r="H9781">
        <v>2</v>
      </c>
      <c r="I9781">
        <v>8</v>
      </c>
      <c r="J9781" s="1">
        <v>-1209</v>
      </c>
      <c r="K9781" t="s">
        <v>9128</v>
      </c>
      <c r="L9781" t="s">
        <v>9144</v>
      </c>
      <c r="M9781" t="s">
        <v>10322</v>
      </c>
      <c r="N9781" t="s">
        <v>8536</v>
      </c>
      <c r="O9781" t="s">
        <v>8621</v>
      </c>
      <c r="P9781" t="s">
        <v>8550</v>
      </c>
      <c r="Q9781">
        <v>78207</v>
      </c>
      <c r="R9781" t="s">
        <v>8551</v>
      </c>
      <c r="S9781" t="s">
        <v>7904</v>
      </c>
      <c r="T9781" t="s">
        <v>7736</v>
      </c>
    </row>
    <row r="9782" spans="1:20" x14ac:dyDescent="0.25">
      <c r="A9782" t="s">
        <v>7582</v>
      </c>
      <c r="B9782" s="2">
        <v>42627</v>
      </c>
      <c r="C9782" s="2">
        <v>42631</v>
      </c>
      <c r="D9782" t="s">
        <v>19</v>
      </c>
      <c r="E9782" t="s">
        <v>229</v>
      </c>
      <c r="F9782" t="s">
        <v>3000</v>
      </c>
      <c r="G9782" s="1">
        <v>43785</v>
      </c>
      <c r="H9782">
        <v>3</v>
      </c>
      <c r="I9782">
        <v>0</v>
      </c>
      <c r="J9782" s="1">
        <v>131355</v>
      </c>
      <c r="K9782" t="s">
        <v>9139</v>
      </c>
      <c r="L9782" t="s">
        <v>9140</v>
      </c>
      <c r="M9782" t="s">
        <v>10401</v>
      </c>
      <c r="N9782" t="s">
        <v>8536</v>
      </c>
      <c r="O9782" t="s">
        <v>8657</v>
      </c>
      <c r="P9782" t="s">
        <v>8577</v>
      </c>
      <c r="Q9782">
        <v>11561</v>
      </c>
      <c r="R9782" t="s">
        <v>8561</v>
      </c>
      <c r="S9782" t="s">
        <v>7790</v>
      </c>
      <c r="T9782" t="s">
        <v>7736</v>
      </c>
    </row>
    <row r="9783" spans="1:20" x14ac:dyDescent="0.25">
      <c r="A9783" t="s">
        <v>7582</v>
      </c>
      <c r="B9783" s="2">
        <v>42627</v>
      </c>
      <c r="C9783" s="2">
        <v>42631</v>
      </c>
      <c r="D9783" t="s">
        <v>19</v>
      </c>
      <c r="E9783" t="s">
        <v>229</v>
      </c>
      <c r="F9783" t="s">
        <v>2673</v>
      </c>
      <c r="G9783" s="1">
        <v>673568</v>
      </c>
      <c r="H9783">
        <v>2</v>
      </c>
      <c r="I9783">
        <v>2</v>
      </c>
      <c r="J9783" s="1">
        <v>252588</v>
      </c>
      <c r="K9783" t="s">
        <v>9128</v>
      </c>
      <c r="L9783" t="s">
        <v>9142</v>
      </c>
      <c r="M9783" t="s">
        <v>10297</v>
      </c>
      <c r="N9783" t="s">
        <v>8536</v>
      </c>
      <c r="O9783" t="s">
        <v>8657</v>
      </c>
      <c r="P9783" t="s">
        <v>8577</v>
      </c>
      <c r="Q9783">
        <v>11561</v>
      </c>
      <c r="R9783" t="s">
        <v>8561</v>
      </c>
      <c r="S9783" t="s">
        <v>7790</v>
      </c>
      <c r="T9783" t="s">
        <v>7736</v>
      </c>
    </row>
    <row r="9784" spans="1:20" x14ac:dyDescent="0.25">
      <c r="A9784" t="s">
        <v>7583</v>
      </c>
      <c r="B9784" s="2">
        <v>42155</v>
      </c>
      <c r="C9784" s="2">
        <v>42157</v>
      </c>
      <c r="D9784" t="s">
        <v>11</v>
      </c>
      <c r="E9784" t="s">
        <v>3059</v>
      </c>
      <c r="F9784" t="s">
        <v>1053</v>
      </c>
      <c r="G9784" s="1">
        <v>2748</v>
      </c>
      <c r="H9784">
        <v>5</v>
      </c>
      <c r="I9784">
        <v>0</v>
      </c>
      <c r="J9784" s="1">
        <v>134652</v>
      </c>
      <c r="K9784" t="s">
        <v>9128</v>
      </c>
      <c r="L9784" t="s">
        <v>9148</v>
      </c>
      <c r="M9784" t="s">
        <v>9658</v>
      </c>
      <c r="N9784" t="s">
        <v>8536</v>
      </c>
      <c r="O9784" t="s">
        <v>8849</v>
      </c>
      <c r="P9784" t="s">
        <v>8630</v>
      </c>
      <c r="Q9784">
        <v>7501</v>
      </c>
      <c r="R9784" t="s">
        <v>8561</v>
      </c>
      <c r="S9784" t="s">
        <v>8343</v>
      </c>
      <c r="T9784" t="s">
        <v>7738</v>
      </c>
    </row>
    <row r="9785" spans="1:20" x14ac:dyDescent="0.25">
      <c r="A9785" t="s">
        <v>7583</v>
      </c>
      <c r="B9785" s="2">
        <v>42155</v>
      </c>
      <c r="C9785" s="2">
        <v>42157</v>
      </c>
      <c r="D9785" t="s">
        <v>11</v>
      </c>
      <c r="E9785" t="s">
        <v>3059</v>
      </c>
      <c r="F9785" t="s">
        <v>1755</v>
      </c>
      <c r="G9785" s="1">
        <v>6218</v>
      </c>
      <c r="H9785">
        <v>1</v>
      </c>
      <c r="I9785">
        <v>0</v>
      </c>
      <c r="J9785" s="1">
        <v>167886</v>
      </c>
      <c r="K9785" t="s">
        <v>9128</v>
      </c>
      <c r="L9785" t="s">
        <v>9133</v>
      </c>
      <c r="M9785" t="s">
        <v>9954</v>
      </c>
      <c r="N9785" t="s">
        <v>8536</v>
      </c>
      <c r="O9785" t="s">
        <v>8849</v>
      </c>
      <c r="P9785" t="s">
        <v>8630</v>
      </c>
      <c r="Q9785">
        <v>7501</v>
      </c>
      <c r="R9785" t="s">
        <v>8561</v>
      </c>
      <c r="S9785" t="s">
        <v>8343</v>
      </c>
      <c r="T9785" t="s">
        <v>7738</v>
      </c>
    </row>
    <row r="9786" spans="1:20" x14ac:dyDescent="0.25">
      <c r="A9786" t="s">
        <v>7583</v>
      </c>
      <c r="B9786" s="2">
        <v>42155</v>
      </c>
      <c r="C9786" s="2">
        <v>42157</v>
      </c>
      <c r="D9786" t="s">
        <v>11</v>
      </c>
      <c r="E9786" t="s">
        <v>3059</v>
      </c>
      <c r="F9786" t="s">
        <v>3296</v>
      </c>
      <c r="G9786" s="1">
        <v>828</v>
      </c>
      <c r="H9786">
        <v>2</v>
      </c>
      <c r="I9786">
        <v>0</v>
      </c>
      <c r="J9786" s="1">
        <v>29808</v>
      </c>
      <c r="K9786" t="s">
        <v>9123</v>
      </c>
      <c r="L9786" t="s">
        <v>9135</v>
      </c>
      <c r="M9786" t="s">
        <v>10491</v>
      </c>
      <c r="N9786" t="s">
        <v>8536</v>
      </c>
      <c r="O9786" t="s">
        <v>8849</v>
      </c>
      <c r="P9786" t="s">
        <v>8630</v>
      </c>
      <c r="Q9786">
        <v>7501</v>
      </c>
      <c r="R9786" t="s">
        <v>8561</v>
      </c>
      <c r="S9786" t="s">
        <v>8343</v>
      </c>
      <c r="T9786" t="s">
        <v>7738</v>
      </c>
    </row>
    <row r="9787" spans="1:20" x14ac:dyDescent="0.25">
      <c r="A9787" t="s">
        <v>7584</v>
      </c>
      <c r="B9787" s="2">
        <v>42133</v>
      </c>
      <c r="C9787" s="2">
        <v>42137</v>
      </c>
      <c r="D9787" t="s">
        <v>19</v>
      </c>
      <c r="E9787" t="s">
        <v>1101</v>
      </c>
      <c r="F9787" t="s">
        <v>3898</v>
      </c>
      <c r="G9787" s="1">
        <v>4881</v>
      </c>
      <c r="H9787">
        <v>3</v>
      </c>
      <c r="I9787">
        <v>0</v>
      </c>
      <c r="J9787" s="1">
        <v>239169</v>
      </c>
      <c r="K9787" t="s">
        <v>9128</v>
      </c>
      <c r="L9787" t="s">
        <v>9142</v>
      </c>
      <c r="M9787" t="s">
        <v>10635</v>
      </c>
      <c r="N9787" t="s">
        <v>8536</v>
      </c>
      <c r="O9787" t="s">
        <v>8679</v>
      </c>
      <c r="P9787" t="s">
        <v>8538</v>
      </c>
      <c r="Q9787">
        <v>40214</v>
      </c>
      <c r="R9787" t="s">
        <v>8539</v>
      </c>
      <c r="S9787" t="s">
        <v>7988</v>
      </c>
      <c r="T9787" t="s">
        <v>7736</v>
      </c>
    </row>
    <row r="9788" spans="1:20" x14ac:dyDescent="0.25">
      <c r="A9788" t="s">
        <v>7585</v>
      </c>
      <c r="B9788" s="2">
        <v>41948</v>
      </c>
      <c r="C9788" s="2">
        <v>41948</v>
      </c>
      <c r="D9788" t="s">
        <v>654</v>
      </c>
      <c r="E9788" t="s">
        <v>5331</v>
      </c>
      <c r="F9788" t="s">
        <v>2582</v>
      </c>
      <c r="G9788" s="1">
        <v>1499</v>
      </c>
      <c r="H9788">
        <v>5</v>
      </c>
      <c r="I9788">
        <v>0</v>
      </c>
      <c r="J9788" s="1">
        <v>40473</v>
      </c>
      <c r="K9788" t="s">
        <v>9123</v>
      </c>
      <c r="L9788" t="s">
        <v>9126</v>
      </c>
      <c r="M9788" t="s">
        <v>10265</v>
      </c>
      <c r="N9788" t="s">
        <v>8536</v>
      </c>
      <c r="O9788" t="s">
        <v>8996</v>
      </c>
      <c r="P9788" t="s">
        <v>8583</v>
      </c>
      <c r="Q9788">
        <v>23666</v>
      </c>
      <c r="R9788" t="s">
        <v>8539</v>
      </c>
      <c r="S9788" t="s">
        <v>8505</v>
      </c>
      <c r="T9788" t="s">
        <v>7736</v>
      </c>
    </row>
    <row r="9789" spans="1:20" x14ac:dyDescent="0.25">
      <c r="A9789" t="s">
        <v>7586</v>
      </c>
      <c r="B9789" s="2">
        <v>42821</v>
      </c>
      <c r="C9789" s="2">
        <v>42826</v>
      </c>
      <c r="D9789" t="s">
        <v>19</v>
      </c>
      <c r="E9789" t="s">
        <v>742</v>
      </c>
      <c r="F9789" t="s">
        <v>1679</v>
      </c>
      <c r="G9789" s="1">
        <v>1023332</v>
      </c>
      <c r="H9789">
        <v>5</v>
      </c>
      <c r="I9789">
        <v>32</v>
      </c>
      <c r="J9789" s="1">
        <v>-30098</v>
      </c>
      <c r="K9789" t="s">
        <v>9123</v>
      </c>
      <c r="L9789" t="s">
        <v>9124</v>
      </c>
      <c r="M9789" t="s">
        <v>9924</v>
      </c>
      <c r="N9789" t="s">
        <v>8536</v>
      </c>
      <c r="O9789" t="s">
        <v>8563</v>
      </c>
      <c r="P9789" t="s">
        <v>8550</v>
      </c>
      <c r="Q9789">
        <v>77070</v>
      </c>
      <c r="R9789" t="s">
        <v>8551</v>
      </c>
      <c r="S9789" t="s">
        <v>7908</v>
      </c>
      <c r="T9789" t="s">
        <v>7736</v>
      </c>
    </row>
    <row r="9790" spans="1:20" x14ac:dyDescent="0.25">
      <c r="A9790" t="s">
        <v>7586</v>
      </c>
      <c r="B9790" s="2">
        <v>42821</v>
      </c>
      <c r="C9790" s="2">
        <v>42826</v>
      </c>
      <c r="D9790" t="s">
        <v>19</v>
      </c>
      <c r="E9790" t="s">
        <v>742</v>
      </c>
      <c r="F9790" t="s">
        <v>252</v>
      </c>
      <c r="G9790" s="1">
        <v>600558</v>
      </c>
      <c r="H9790">
        <v>3</v>
      </c>
      <c r="I9790">
        <v>3</v>
      </c>
      <c r="J9790" s="1">
        <v>-85794</v>
      </c>
      <c r="K9790" t="s">
        <v>9123</v>
      </c>
      <c r="L9790" t="s">
        <v>9126</v>
      </c>
      <c r="M9790" t="s">
        <v>9260</v>
      </c>
      <c r="N9790" t="s">
        <v>8536</v>
      </c>
      <c r="O9790" t="s">
        <v>8563</v>
      </c>
      <c r="P9790" t="s">
        <v>8550</v>
      </c>
      <c r="Q9790">
        <v>77070</v>
      </c>
      <c r="R9790" t="s">
        <v>8551</v>
      </c>
      <c r="S9790" t="s">
        <v>7908</v>
      </c>
      <c r="T9790" t="s">
        <v>7736</v>
      </c>
    </row>
    <row r="9791" spans="1:20" x14ac:dyDescent="0.25">
      <c r="A9791" t="s">
        <v>7586</v>
      </c>
      <c r="B9791" s="2">
        <v>42821</v>
      </c>
      <c r="C9791" s="2">
        <v>42826</v>
      </c>
      <c r="D9791" t="s">
        <v>19</v>
      </c>
      <c r="E9791" t="s">
        <v>742</v>
      </c>
      <c r="F9791" t="s">
        <v>1348</v>
      </c>
      <c r="G9791" s="1">
        <v>39992</v>
      </c>
      <c r="H9791">
        <v>1</v>
      </c>
      <c r="I9791">
        <v>2</v>
      </c>
      <c r="J9791" s="1">
        <v>69986</v>
      </c>
      <c r="K9791" t="s">
        <v>9139</v>
      </c>
      <c r="L9791" t="s">
        <v>9162</v>
      </c>
      <c r="M9791" t="s">
        <v>9786</v>
      </c>
      <c r="N9791" t="s">
        <v>8536</v>
      </c>
      <c r="O9791" t="s">
        <v>8563</v>
      </c>
      <c r="P9791" t="s">
        <v>8550</v>
      </c>
      <c r="Q9791">
        <v>77070</v>
      </c>
      <c r="R9791" t="s">
        <v>8551</v>
      </c>
      <c r="S9791" t="s">
        <v>7908</v>
      </c>
      <c r="T9791" t="s">
        <v>7736</v>
      </c>
    </row>
    <row r="9792" spans="1:20" x14ac:dyDescent="0.25">
      <c r="A9792" t="s">
        <v>7586</v>
      </c>
      <c r="B9792" s="2">
        <v>42821</v>
      </c>
      <c r="C9792" s="2">
        <v>42826</v>
      </c>
      <c r="D9792" t="s">
        <v>19</v>
      </c>
      <c r="E9792" t="s">
        <v>742</v>
      </c>
      <c r="F9792" t="s">
        <v>3104</v>
      </c>
      <c r="G9792" s="1">
        <v>211246</v>
      </c>
      <c r="H9792">
        <v>2</v>
      </c>
      <c r="I9792">
        <v>3</v>
      </c>
      <c r="J9792" s="1">
        <v>-663916</v>
      </c>
      <c r="K9792" t="s">
        <v>9123</v>
      </c>
      <c r="L9792" t="s">
        <v>9126</v>
      </c>
      <c r="M9792" t="s">
        <v>10433</v>
      </c>
      <c r="N9792" t="s">
        <v>8536</v>
      </c>
      <c r="O9792" t="s">
        <v>8563</v>
      </c>
      <c r="P9792" t="s">
        <v>8550</v>
      </c>
      <c r="Q9792">
        <v>77070</v>
      </c>
      <c r="R9792" t="s">
        <v>8551</v>
      </c>
      <c r="S9792" t="s">
        <v>7908</v>
      </c>
      <c r="T9792" t="s">
        <v>7736</v>
      </c>
    </row>
    <row r="9793" spans="1:20" x14ac:dyDescent="0.25">
      <c r="A9793" t="s">
        <v>7587</v>
      </c>
      <c r="B9793" s="2">
        <v>41780</v>
      </c>
      <c r="C9793" s="2">
        <v>41782</v>
      </c>
      <c r="D9793" t="s">
        <v>11</v>
      </c>
      <c r="E9793" t="s">
        <v>1555</v>
      </c>
      <c r="F9793" t="s">
        <v>2301</v>
      </c>
      <c r="G9793" s="1">
        <v>56064</v>
      </c>
      <c r="H9793">
        <v>6</v>
      </c>
      <c r="I9793">
        <v>2</v>
      </c>
      <c r="J9793" s="1">
        <v>21024</v>
      </c>
      <c r="K9793" t="s">
        <v>9128</v>
      </c>
      <c r="L9793" t="s">
        <v>9167</v>
      </c>
      <c r="M9793" t="s">
        <v>9293</v>
      </c>
      <c r="N9793" t="s">
        <v>8536</v>
      </c>
      <c r="O9793" t="s">
        <v>8563</v>
      </c>
      <c r="P9793" t="s">
        <v>8550</v>
      </c>
      <c r="Q9793">
        <v>77070</v>
      </c>
      <c r="R9793" t="s">
        <v>8551</v>
      </c>
      <c r="S9793" t="s">
        <v>8085</v>
      </c>
      <c r="T9793" t="s">
        <v>7736</v>
      </c>
    </row>
    <row r="9794" spans="1:20" x14ac:dyDescent="0.25">
      <c r="A9794" t="s">
        <v>7587</v>
      </c>
      <c r="B9794" s="2">
        <v>41780</v>
      </c>
      <c r="C9794" s="2">
        <v>41782</v>
      </c>
      <c r="D9794" t="s">
        <v>11</v>
      </c>
      <c r="E9794" t="s">
        <v>1555</v>
      </c>
      <c r="F9794" t="s">
        <v>787</v>
      </c>
      <c r="G9794" s="1">
        <v>107772</v>
      </c>
      <c r="H9794">
        <v>2</v>
      </c>
      <c r="I9794">
        <v>3</v>
      </c>
      <c r="J9794" s="1">
        <v>-292524</v>
      </c>
      <c r="K9794" t="s">
        <v>9123</v>
      </c>
      <c r="L9794" t="s">
        <v>9126</v>
      </c>
      <c r="M9794" t="s">
        <v>9531</v>
      </c>
      <c r="N9794" t="s">
        <v>8536</v>
      </c>
      <c r="O9794" t="s">
        <v>8563</v>
      </c>
      <c r="P9794" t="s">
        <v>8550</v>
      </c>
      <c r="Q9794">
        <v>77070</v>
      </c>
      <c r="R9794" t="s">
        <v>8551</v>
      </c>
      <c r="S9794" t="s">
        <v>8085</v>
      </c>
      <c r="T9794" t="s">
        <v>7736</v>
      </c>
    </row>
    <row r="9795" spans="1:20" x14ac:dyDescent="0.25">
      <c r="A9795" t="s">
        <v>7587</v>
      </c>
      <c r="B9795" s="2">
        <v>41780</v>
      </c>
      <c r="C9795" s="2">
        <v>41782</v>
      </c>
      <c r="D9795" t="s">
        <v>11</v>
      </c>
      <c r="E9795" t="s">
        <v>1555</v>
      </c>
      <c r="F9795" t="s">
        <v>1387</v>
      </c>
      <c r="G9795" s="1">
        <v>4832</v>
      </c>
      <c r="H9795">
        <v>1</v>
      </c>
      <c r="I9795">
        <v>2</v>
      </c>
      <c r="J9795" s="1">
        <v>16308</v>
      </c>
      <c r="K9795" t="s">
        <v>9128</v>
      </c>
      <c r="L9795" t="s">
        <v>9148</v>
      </c>
      <c r="M9795" t="s">
        <v>9808</v>
      </c>
      <c r="N9795" t="s">
        <v>8536</v>
      </c>
      <c r="O9795" t="s">
        <v>8563</v>
      </c>
      <c r="P9795" t="s">
        <v>8550</v>
      </c>
      <c r="Q9795">
        <v>77070</v>
      </c>
      <c r="R9795" t="s">
        <v>8551</v>
      </c>
      <c r="S9795" t="s">
        <v>8085</v>
      </c>
      <c r="T9795" t="s">
        <v>7736</v>
      </c>
    </row>
    <row r="9796" spans="1:20" x14ac:dyDescent="0.25">
      <c r="A9796" t="s">
        <v>7587</v>
      </c>
      <c r="B9796" s="2">
        <v>41780</v>
      </c>
      <c r="C9796" s="2">
        <v>41782</v>
      </c>
      <c r="D9796" t="s">
        <v>11</v>
      </c>
      <c r="E9796" t="s">
        <v>1555</v>
      </c>
      <c r="F9796" t="s">
        <v>2170</v>
      </c>
      <c r="G9796" s="1">
        <v>1824</v>
      </c>
      <c r="H9796">
        <v>3</v>
      </c>
      <c r="I9796">
        <v>8</v>
      </c>
      <c r="J9796" s="1">
        <v>-31008</v>
      </c>
      <c r="K9796" t="s">
        <v>9128</v>
      </c>
      <c r="L9796" t="s">
        <v>9142</v>
      </c>
      <c r="M9796" t="s">
        <v>10125</v>
      </c>
      <c r="N9796" t="s">
        <v>8536</v>
      </c>
      <c r="O9796" t="s">
        <v>8563</v>
      </c>
      <c r="P9796" t="s">
        <v>8550</v>
      </c>
      <c r="Q9796">
        <v>77070</v>
      </c>
      <c r="R9796" t="s">
        <v>8551</v>
      </c>
      <c r="S9796" t="s">
        <v>8085</v>
      </c>
      <c r="T9796" t="s">
        <v>7736</v>
      </c>
    </row>
    <row r="9797" spans="1:20" x14ac:dyDescent="0.25">
      <c r="A9797" t="s">
        <v>7588</v>
      </c>
      <c r="B9797" s="2">
        <v>42511</v>
      </c>
      <c r="C9797" s="2">
        <v>42518</v>
      </c>
      <c r="D9797" t="s">
        <v>19</v>
      </c>
      <c r="E9797" t="s">
        <v>279</v>
      </c>
      <c r="F9797" t="s">
        <v>1825</v>
      </c>
      <c r="G9797" s="1">
        <v>3798</v>
      </c>
      <c r="H9797">
        <v>3</v>
      </c>
      <c r="I9797">
        <v>8</v>
      </c>
      <c r="J9797" s="1">
        <v>-58869</v>
      </c>
      <c r="K9797" t="s">
        <v>9128</v>
      </c>
      <c r="L9797" t="s">
        <v>9142</v>
      </c>
      <c r="M9797" t="s">
        <v>9988</v>
      </c>
      <c r="N9797" t="s">
        <v>8536</v>
      </c>
      <c r="O9797" t="s">
        <v>8579</v>
      </c>
      <c r="P9797" t="s">
        <v>8566</v>
      </c>
      <c r="Q9797">
        <v>60610</v>
      </c>
      <c r="R9797" t="s">
        <v>8551</v>
      </c>
      <c r="S9797" t="s">
        <v>7802</v>
      </c>
      <c r="T9797" t="s">
        <v>7738</v>
      </c>
    </row>
    <row r="9798" spans="1:20" x14ac:dyDescent="0.25">
      <c r="A9798" t="s">
        <v>7589</v>
      </c>
      <c r="B9798" s="2">
        <v>42016</v>
      </c>
      <c r="C9798" s="2">
        <v>42021</v>
      </c>
      <c r="D9798" t="s">
        <v>19</v>
      </c>
      <c r="E9798" t="s">
        <v>3924</v>
      </c>
      <c r="F9798" t="s">
        <v>629</v>
      </c>
      <c r="G9798" s="1">
        <v>10368</v>
      </c>
      <c r="H9798">
        <v>2</v>
      </c>
      <c r="I9798">
        <v>2</v>
      </c>
      <c r="J9798" s="1">
        <v>15552</v>
      </c>
      <c r="K9798" t="s">
        <v>9128</v>
      </c>
      <c r="L9798" t="s">
        <v>9137</v>
      </c>
      <c r="M9798" t="s">
        <v>9455</v>
      </c>
      <c r="N9798" t="s">
        <v>8536</v>
      </c>
      <c r="O9798" t="s">
        <v>8748</v>
      </c>
      <c r="P9798" t="s">
        <v>8604</v>
      </c>
      <c r="Q9798">
        <v>43615</v>
      </c>
      <c r="R9798" t="s">
        <v>8561</v>
      </c>
      <c r="S9798" t="s">
        <v>8441</v>
      </c>
      <c r="T9798" t="s">
        <v>7738</v>
      </c>
    </row>
    <row r="9799" spans="1:20" x14ac:dyDescent="0.25">
      <c r="A9799" t="s">
        <v>7589</v>
      </c>
      <c r="B9799" s="2">
        <v>42016</v>
      </c>
      <c r="C9799" s="2">
        <v>42021</v>
      </c>
      <c r="D9799" t="s">
        <v>19</v>
      </c>
      <c r="E9799" t="s">
        <v>3924</v>
      </c>
      <c r="F9799" t="s">
        <v>81</v>
      </c>
      <c r="G9799" s="1">
        <v>235188</v>
      </c>
      <c r="H9799">
        <v>2</v>
      </c>
      <c r="I9799">
        <v>4</v>
      </c>
      <c r="J9799" s="1">
        <v>-431178</v>
      </c>
      <c r="K9799" t="s">
        <v>9139</v>
      </c>
      <c r="L9799" t="s">
        <v>9140</v>
      </c>
      <c r="M9799" t="s">
        <v>9173</v>
      </c>
      <c r="N9799" t="s">
        <v>8536</v>
      </c>
      <c r="O9799" t="s">
        <v>8748</v>
      </c>
      <c r="P9799" t="s">
        <v>8604</v>
      </c>
      <c r="Q9799">
        <v>43615</v>
      </c>
      <c r="R9799" t="s">
        <v>8561</v>
      </c>
      <c r="S9799" t="s">
        <v>8441</v>
      </c>
      <c r="T9799" t="s">
        <v>7738</v>
      </c>
    </row>
    <row r="9800" spans="1:20" x14ac:dyDescent="0.25">
      <c r="A9800" t="s">
        <v>7589</v>
      </c>
      <c r="B9800" s="2">
        <v>42016</v>
      </c>
      <c r="C9800" s="2">
        <v>42021</v>
      </c>
      <c r="D9800" t="s">
        <v>19</v>
      </c>
      <c r="E9800" t="s">
        <v>3924</v>
      </c>
      <c r="F9800" t="s">
        <v>3206</v>
      </c>
      <c r="G9800" s="1">
        <v>26376</v>
      </c>
      <c r="H9800">
        <v>4</v>
      </c>
      <c r="I9800">
        <v>4</v>
      </c>
      <c r="J9800" s="1">
        <v>26376</v>
      </c>
      <c r="K9800" t="s">
        <v>9139</v>
      </c>
      <c r="L9800" t="s">
        <v>9140</v>
      </c>
      <c r="M9800" t="s">
        <v>10466</v>
      </c>
      <c r="N9800" t="s">
        <v>8536</v>
      </c>
      <c r="O9800" t="s">
        <v>8748</v>
      </c>
      <c r="P9800" t="s">
        <v>8604</v>
      </c>
      <c r="Q9800">
        <v>43615</v>
      </c>
      <c r="R9800" t="s">
        <v>8561</v>
      </c>
      <c r="S9800" t="s">
        <v>8441</v>
      </c>
      <c r="T9800" t="s">
        <v>7738</v>
      </c>
    </row>
    <row r="9801" spans="1:20" x14ac:dyDescent="0.25">
      <c r="A9801" t="s">
        <v>7589</v>
      </c>
      <c r="B9801" s="2">
        <v>42016</v>
      </c>
      <c r="C9801" s="2">
        <v>42021</v>
      </c>
      <c r="D9801" t="s">
        <v>19</v>
      </c>
      <c r="E9801" t="s">
        <v>3924</v>
      </c>
      <c r="F9801" t="s">
        <v>4800</v>
      </c>
      <c r="G9801" s="1">
        <v>10384</v>
      </c>
      <c r="H9801">
        <v>2</v>
      </c>
      <c r="I9801">
        <v>2</v>
      </c>
      <c r="J9801" s="1">
        <v>22066</v>
      </c>
      <c r="K9801" t="s">
        <v>9139</v>
      </c>
      <c r="L9801" t="s">
        <v>9162</v>
      </c>
      <c r="M9801" t="s">
        <v>10798</v>
      </c>
      <c r="N9801" t="s">
        <v>8536</v>
      </c>
      <c r="O9801" t="s">
        <v>8748</v>
      </c>
      <c r="P9801" t="s">
        <v>8604</v>
      </c>
      <c r="Q9801">
        <v>43615</v>
      </c>
      <c r="R9801" t="s">
        <v>8561</v>
      </c>
      <c r="S9801" t="s">
        <v>8441</v>
      </c>
      <c r="T9801" t="s">
        <v>7738</v>
      </c>
    </row>
    <row r="9802" spans="1:20" x14ac:dyDescent="0.25">
      <c r="A9802" t="s">
        <v>7589</v>
      </c>
      <c r="B9802" s="2">
        <v>42016</v>
      </c>
      <c r="C9802" s="2">
        <v>42021</v>
      </c>
      <c r="D9802" t="s">
        <v>19</v>
      </c>
      <c r="E9802" t="s">
        <v>3924</v>
      </c>
      <c r="F9802" t="s">
        <v>958</v>
      </c>
      <c r="G9802" s="1">
        <v>107118</v>
      </c>
      <c r="H9802">
        <v>3</v>
      </c>
      <c r="I9802">
        <v>4</v>
      </c>
      <c r="J9802" s="1">
        <v>-214236</v>
      </c>
      <c r="K9802" t="s">
        <v>9139</v>
      </c>
      <c r="L9802" t="s">
        <v>9140</v>
      </c>
      <c r="M9802" t="s">
        <v>9616</v>
      </c>
      <c r="N9802" t="s">
        <v>8536</v>
      </c>
      <c r="O9802" t="s">
        <v>8748</v>
      </c>
      <c r="P9802" t="s">
        <v>8604</v>
      </c>
      <c r="Q9802">
        <v>43615</v>
      </c>
      <c r="R9802" t="s">
        <v>8561</v>
      </c>
      <c r="S9802" t="s">
        <v>8441</v>
      </c>
      <c r="T9802" t="s">
        <v>7738</v>
      </c>
    </row>
    <row r="9803" spans="1:20" x14ac:dyDescent="0.25">
      <c r="A9803" t="s">
        <v>7590</v>
      </c>
      <c r="B9803" s="2">
        <v>43007</v>
      </c>
      <c r="C9803" s="2">
        <v>43014</v>
      </c>
      <c r="D9803" t="s">
        <v>19</v>
      </c>
      <c r="E9803" t="s">
        <v>1321</v>
      </c>
      <c r="F9803" t="s">
        <v>2738</v>
      </c>
      <c r="G9803" s="1">
        <v>973</v>
      </c>
      <c r="H9803">
        <v>7</v>
      </c>
      <c r="I9803">
        <v>0</v>
      </c>
      <c r="J9803" s="1">
        <v>28217</v>
      </c>
      <c r="K9803" t="s">
        <v>9128</v>
      </c>
      <c r="L9803" t="s">
        <v>9273</v>
      </c>
      <c r="M9803" t="s">
        <v>10323</v>
      </c>
      <c r="N9803" t="s">
        <v>8536</v>
      </c>
      <c r="O9803" t="s">
        <v>9118</v>
      </c>
      <c r="P9803" t="s">
        <v>8541</v>
      </c>
      <c r="Q9803">
        <v>95240</v>
      </c>
      <c r="R9803" t="s">
        <v>8542</v>
      </c>
      <c r="S9803" t="s">
        <v>8038</v>
      </c>
      <c r="T9803" t="s">
        <v>7736</v>
      </c>
    </row>
    <row r="9804" spans="1:20" x14ac:dyDescent="0.25">
      <c r="A9804" t="s">
        <v>7591</v>
      </c>
      <c r="B9804" s="2">
        <v>42203</v>
      </c>
      <c r="C9804" s="2">
        <v>42205</v>
      </c>
      <c r="D9804" t="s">
        <v>11</v>
      </c>
      <c r="E9804" t="s">
        <v>1353</v>
      </c>
      <c r="F9804" t="s">
        <v>155</v>
      </c>
      <c r="G9804" s="1">
        <v>3328</v>
      </c>
      <c r="H9804">
        <v>2</v>
      </c>
      <c r="I9804">
        <v>2</v>
      </c>
      <c r="J9804" s="1">
        <v>12064</v>
      </c>
      <c r="K9804" t="s">
        <v>9128</v>
      </c>
      <c r="L9804" t="s">
        <v>9142</v>
      </c>
      <c r="M9804" t="s">
        <v>9213</v>
      </c>
      <c r="N9804" t="s">
        <v>8536</v>
      </c>
      <c r="O9804" t="s">
        <v>8576</v>
      </c>
      <c r="P9804" t="s">
        <v>8577</v>
      </c>
      <c r="Q9804">
        <v>10024</v>
      </c>
      <c r="R9804" t="s">
        <v>8561</v>
      </c>
      <c r="S9804" t="s">
        <v>8045</v>
      </c>
      <c r="T9804" t="s">
        <v>7736</v>
      </c>
    </row>
    <row r="9805" spans="1:20" x14ac:dyDescent="0.25">
      <c r="A9805" t="s">
        <v>7591</v>
      </c>
      <c r="B9805" s="2">
        <v>42203</v>
      </c>
      <c r="C9805" s="2">
        <v>42205</v>
      </c>
      <c r="D9805" t="s">
        <v>11</v>
      </c>
      <c r="E9805" t="s">
        <v>1353</v>
      </c>
      <c r="F9805" t="s">
        <v>2827</v>
      </c>
      <c r="G9805" s="1">
        <v>13599</v>
      </c>
      <c r="H9805">
        <v>1</v>
      </c>
      <c r="I9805">
        <v>0</v>
      </c>
      <c r="J9805" s="1">
        <v>367173</v>
      </c>
      <c r="K9805" t="s">
        <v>9139</v>
      </c>
      <c r="L9805" t="s">
        <v>9140</v>
      </c>
      <c r="M9805" t="s">
        <v>10352</v>
      </c>
      <c r="N9805" t="s">
        <v>8536</v>
      </c>
      <c r="O9805" t="s">
        <v>8576</v>
      </c>
      <c r="P9805" t="s">
        <v>8577</v>
      </c>
      <c r="Q9805">
        <v>10024</v>
      </c>
      <c r="R9805" t="s">
        <v>8561</v>
      </c>
      <c r="S9805" t="s">
        <v>8045</v>
      </c>
      <c r="T9805" t="s">
        <v>7736</v>
      </c>
    </row>
    <row r="9806" spans="1:20" x14ac:dyDescent="0.25">
      <c r="A9806" t="s">
        <v>7591</v>
      </c>
      <c r="B9806" s="2">
        <v>42203</v>
      </c>
      <c r="C9806" s="2">
        <v>42205</v>
      </c>
      <c r="D9806" t="s">
        <v>11</v>
      </c>
      <c r="E9806" t="s">
        <v>1353</v>
      </c>
      <c r="F9806" t="s">
        <v>2888</v>
      </c>
      <c r="G9806" s="1">
        <v>738</v>
      </c>
      <c r="H9806">
        <v>1</v>
      </c>
      <c r="I9806">
        <v>0</v>
      </c>
      <c r="J9806" s="1">
        <v>21402</v>
      </c>
      <c r="K9806" t="s">
        <v>9123</v>
      </c>
      <c r="L9806" t="s">
        <v>9135</v>
      </c>
      <c r="M9806" t="s">
        <v>10372</v>
      </c>
      <c r="N9806" t="s">
        <v>8536</v>
      </c>
      <c r="O9806" t="s">
        <v>8576</v>
      </c>
      <c r="P9806" t="s">
        <v>8577</v>
      </c>
      <c r="Q9806">
        <v>10024</v>
      </c>
      <c r="R9806" t="s">
        <v>8561</v>
      </c>
      <c r="S9806" t="s">
        <v>8045</v>
      </c>
      <c r="T9806" t="s">
        <v>7736</v>
      </c>
    </row>
    <row r="9807" spans="1:20" x14ac:dyDescent="0.25">
      <c r="A9807" t="s">
        <v>7592</v>
      </c>
      <c r="B9807" s="2">
        <v>42664</v>
      </c>
      <c r="C9807" s="2">
        <v>42669</v>
      </c>
      <c r="D9807" t="s">
        <v>19</v>
      </c>
      <c r="E9807" t="s">
        <v>1823</v>
      </c>
      <c r="F9807" t="s">
        <v>2585</v>
      </c>
      <c r="G9807" s="1">
        <v>45568</v>
      </c>
      <c r="H9807">
        <v>2</v>
      </c>
      <c r="I9807">
        <v>2</v>
      </c>
      <c r="J9807" s="1">
        <v>96832</v>
      </c>
      <c r="K9807" t="s">
        <v>9123</v>
      </c>
      <c r="L9807" t="s">
        <v>9135</v>
      </c>
      <c r="M9807" t="s">
        <v>10267</v>
      </c>
      <c r="N9807" t="s">
        <v>8536</v>
      </c>
      <c r="O9807" t="s">
        <v>8543</v>
      </c>
      <c r="P9807" t="s">
        <v>8544</v>
      </c>
      <c r="Q9807">
        <v>33311</v>
      </c>
      <c r="R9807" t="s">
        <v>8539</v>
      </c>
      <c r="S9807" t="s">
        <v>8137</v>
      </c>
      <c r="T9807" t="s">
        <v>7744</v>
      </c>
    </row>
    <row r="9808" spans="1:20" x14ac:dyDescent="0.25">
      <c r="A9808" t="s">
        <v>7592</v>
      </c>
      <c r="B9808" s="2">
        <v>42664</v>
      </c>
      <c r="C9808" s="2">
        <v>42669</v>
      </c>
      <c r="D9808" t="s">
        <v>19</v>
      </c>
      <c r="E9808" t="s">
        <v>1823</v>
      </c>
      <c r="F9808" t="s">
        <v>2799</v>
      </c>
      <c r="G9808" s="1">
        <v>28752</v>
      </c>
      <c r="H9808">
        <v>8</v>
      </c>
      <c r="I9808">
        <v>7</v>
      </c>
      <c r="J9808" s="1">
        <v>-210848</v>
      </c>
      <c r="K9808" t="s">
        <v>9128</v>
      </c>
      <c r="L9808" t="s">
        <v>9142</v>
      </c>
      <c r="M9808" t="s">
        <v>10341</v>
      </c>
      <c r="N9808" t="s">
        <v>8536</v>
      </c>
      <c r="O9808" t="s">
        <v>8543</v>
      </c>
      <c r="P9808" t="s">
        <v>8544</v>
      </c>
      <c r="Q9808">
        <v>33311</v>
      </c>
      <c r="R9808" t="s">
        <v>8539</v>
      </c>
      <c r="S9808" t="s">
        <v>8137</v>
      </c>
      <c r="T9808" t="s">
        <v>7744</v>
      </c>
    </row>
    <row r="9809" spans="1:20" x14ac:dyDescent="0.25">
      <c r="A9809" t="s">
        <v>7593</v>
      </c>
      <c r="B9809" s="2">
        <v>42943</v>
      </c>
      <c r="C9809" s="2">
        <v>42948</v>
      </c>
      <c r="D9809" t="s">
        <v>11</v>
      </c>
      <c r="E9809" t="s">
        <v>2508</v>
      </c>
      <c r="F9809" t="s">
        <v>135</v>
      </c>
      <c r="G9809" s="1">
        <v>194848</v>
      </c>
      <c r="H9809">
        <v>4</v>
      </c>
      <c r="I9809">
        <v>2</v>
      </c>
      <c r="J9809" s="1">
        <v>12178</v>
      </c>
      <c r="K9809" t="s">
        <v>9123</v>
      </c>
      <c r="L9809" t="s">
        <v>9126</v>
      </c>
      <c r="M9809" t="s">
        <v>9204</v>
      </c>
      <c r="N9809" t="s">
        <v>8536</v>
      </c>
      <c r="O9809" t="s">
        <v>8835</v>
      </c>
      <c r="P9809" t="s">
        <v>8546</v>
      </c>
      <c r="Q9809">
        <v>27604</v>
      </c>
      <c r="R9809" t="s">
        <v>8539</v>
      </c>
      <c r="S9809" t="s">
        <v>8265</v>
      </c>
      <c r="T9809" t="s">
        <v>7736</v>
      </c>
    </row>
    <row r="9810" spans="1:20" x14ac:dyDescent="0.25">
      <c r="A9810" t="s">
        <v>7594</v>
      </c>
      <c r="B9810" s="2">
        <v>42937</v>
      </c>
      <c r="C9810" s="2">
        <v>42942</v>
      </c>
      <c r="D9810" t="s">
        <v>19</v>
      </c>
      <c r="E9810" t="s">
        <v>3771</v>
      </c>
      <c r="F9810" t="s">
        <v>2413</v>
      </c>
      <c r="G9810" s="1">
        <v>2112</v>
      </c>
      <c r="H9810">
        <v>2</v>
      </c>
      <c r="I9810">
        <v>8</v>
      </c>
      <c r="J9810" s="1">
        <v>-33792</v>
      </c>
      <c r="K9810" t="s">
        <v>9128</v>
      </c>
      <c r="L9810" t="s">
        <v>9142</v>
      </c>
      <c r="M9810" t="s">
        <v>10208</v>
      </c>
      <c r="N9810" t="s">
        <v>8536</v>
      </c>
      <c r="O9810" t="s">
        <v>8579</v>
      </c>
      <c r="P9810" t="s">
        <v>8566</v>
      </c>
      <c r="Q9810">
        <v>60623</v>
      </c>
      <c r="R9810" t="s">
        <v>8551</v>
      </c>
      <c r="S9810" t="s">
        <v>8428</v>
      </c>
      <c r="T9810" t="s">
        <v>7736</v>
      </c>
    </row>
    <row r="9811" spans="1:20" x14ac:dyDescent="0.25">
      <c r="A9811" t="s">
        <v>7595</v>
      </c>
      <c r="B9811" s="2">
        <v>41950</v>
      </c>
      <c r="C9811" s="2">
        <v>41954</v>
      </c>
      <c r="D9811" t="s">
        <v>11</v>
      </c>
      <c r="E9811" t="s">
        <v>796</v>
      </c>
      <c r="F9811" t="s">
        <v>186</v>
      </c>
      <c r="G9811" s="1">
        <v>2592</v>
      </c>
      <c r="H9811">
        <v>5</v>
      </c>
      <c r="I9811">
        <v>2</v>
      </c>
      <c r="J9811" s="1">
        <v>9072</v>
      </c>
      <c r="K9811" t="s">
        <v>9128</v>
      </c>
      <c r="L9811" t="s">
        <v>9148</v>
      </c>
      <c r="M9811" t="s">
        <v>9228</v>
      </c>
      <c r="N9811" t="s">
        <v>8536</v>
      </c>
      <c r="O9811" t="s">
        <v>8594</v>
      </c>
      <c r="P9811" t="s">
        <v>8595</v>
      </c>
      <c r="Q9811">
        <v>97206</v>
      </c>
      <c r="R9811" t="s">
        <v>8542</v>
      </c>
      <c r="S9811" t="s">
        <v>7918</v>
      </c>
      <c r="T9811" t="s">
        <v>7736</v>
      </c>
    </row>
    <row r="9812" spans="1:20" x14ac:dyDescent="0.25">
      <c r="A9812" t="s">
        <v>7595</v>
      </c>
      <c r="B9812" s="2">
        <v>41950</v>
      </c>
      <c r="C9812" s="2">
        <v>41954</v>
      </c>
      <c r="D9812" t="s">
        <v>11</v>
      </c>
      <c r="E9812" t="s">
        <v>796</v>
      </c>
      <c r="F9812" t="s">
        <v>2112</v>
      </c>
      <c r="G9812" s="1">
        <v>120768</v>
      </c>
      <c r="H9812">
        <v>4</v>
      </c>
      <c r="I9812">
        <v>2</v>
      </c>
      <c r="J9812" s="1">
        <v>90576</v>
      </c>
      <c r="K9812" t="s">
        <v>9128</v>
      </c>
      <c r="L9812" t="s">
        <v>9137</v>
      </c>
      <c r="M9812" t="s">
        <v>10105</v>
      </c>
      <c r="N9812" t="s">
        <v>8536</v>
      </c>
      <c r="O9812" t="s">
        <v>8594</v>
      </c>
      <c r="P9812" t="s">
        <v>8595</v>
      </c>
      <c r="Q9812">
        <v>97206</v>
      </c>
      <c r="R9812" t="s">
        <v>8542</v>
      </c>
      <c r="S9812" t="s">
        <v>7918</v>
      </c>
      <c r="T9812" t="s">
        <v>7736</v>
      </c>
    </row>
    <row r="9813" spans="1:20" x14ac:dyDescent="0.25">
      <c r="A9813" t="s">
        <v>7596</v>
      </c>
      <c r="B9813" s="2">
        <v>42701</v>
      </c>
      <c r="C9813" s="2">
        <v>42704</v>
      </c>
      <c r="D9813" t="s">
        <v>79</v>
      </c>
      <c r="E9813" t="s">
        <v>380</v>
      </c>
      <c r="F9813" t="s">
        <v>3402</v>
      </c>
      <c r="G9813" s="1">
        <v>2592</v>
      </c>
      <c r="H9813">
        <v>4</v>
      </c>
      <c r="I9813">
        <v>0</v>
      </c>
      <c r="J9813" s="1">
        <v>124416</v>
      </c>
      <c r="K9813" t="s">
        <v>9128</v>
      </c>
      <c r="L9813" t="s">
        <v>9148</v>
      </c>
      <c r="M9813" t="s">
        <v>10526</v>
      </c>
      <c r="N9813" t="s">
        <v>8536</v>
      </c>
      <c r="O9813" t="s">
        <v>9111</v>
      </c>
      <c r="P9813" t="s">
        <v>8630</v>
      </c>
      <c r="Q9813">
        <v>7017</v>
      </c>
      <c r="R9813" t="s">
        <v>8561</v>
      </c>
      <c r="S9813" t="s">
        <v>7828</v>
      </c>
      <c r="T9813" t="s">
        <v>7736</v>
      </c>
    </row>
    <row r="9814" spans="1:20" x14ac:dyDescent="0.25">
      <c r="A9814" t="s">
        <v>7596</v>
      </c>
      <c r="B9814" s="2">
        <v>42701</v>
      </c>
      <c r="C9814" s="2">
        <v>42704</v>
      </c>
      <c r="D9814" t="s">
        <v>79</v>
      </c>
      <c r="E9814" t="s">
        <v>380</v>
      </c>
      <c r="F9814" t="s">
        <v>666</v>
      </c>
      <c r="G9814" s="1">
        <v>3465</v>
      </c>
      <c r="H9814">
        <v>3</v>
      </c>
      <c r="I9814">
        <v>0</v>
      </c>
      <c r="J9814" s="1">
        <v>9702</v>
      </c>
      <c r="K9814" t="s">
        <v>9128</v>
      </c>
      <c r="L9814" t="s">
        <v>9137</v>
      </c>
      <c r="M9814" t="s">
        <v>9474</v>
      </c>
      <c r="N9814" t="s">
        <v>8536</v>
      </c>
      <c r="O9814" t="s">
        <v>9111</v>
      </c>
      <c r="P9814" t="s">
        <v>8630</v>
      </c>
      <c r="Q9814">
        <v>7017</v>
      </c>
      <c r="R9814" t="s">
        <v>8561</v>
      </c>
      <c r="S9814" t="s">
        <v>7828</v>
      </c>
      <c r="T9814" t="s">
        <v>7736</v>
      </c>
    </row>
    <row r="9815" spans="1:20" x14ac:dyDescent="0.25">
      <c r="A9815" t="s">
        <v>7596</v>
      </c>
      <c r="B9815" s="2">
        <v>42701</v>
      </c>
      <c r="C9815" s="2">
        <v>42704</v>
      </c>
      <c r="D9815" t="s">
        <v>79</v>
      </c>
      <c r="E9815" t="s">
        <v>380</v>
      </c>
      <c r="F9815" t="s">
        <v>1788</v>
      </c>
      <c r="G9815" s="1">
        <v>20495</v>
      </c>
      <c r="H9815">
        <v>5</v>
      </c>
      <c r="I9815">
        <v>0</v>
      </c>
      <c r="J9815" s="1">
        <v>1004255</v>
      </c>
      <c r="K9815" t="s">
        <v>9128</v>
      </c>
      <c r="L9815" t="s">
        <v>9148</v>
      </c>
      <c r="M9815" t="s">
        <v>9970</v>
      </c>
      <c r="N9815" t="s">
        <v>8536</v>
      </c>
      <c r="O9815" t="s">
        <v>9111</v>
      </c>
      <c r="P9815" t="s">
        <v>8630</v>
      </c>
      <c r="Q9815">
        <v>7017</v>
      </c>
      <c r="R9815" t="s">
        <v>8561</v>
      </c>
      <c r="S9815" t="s">
        <v>7828</v>
      </c>
      <c r="T9815" t="s">
        <v>7736</v>
      </c>
    </row>
    <row r="9816" spans="1:20" x14ac:dyDescent="0.25">
      <c r="A9816" t="s">
        <v>7596</v>
      </c>
      <c r="B9816" s="2">
        <v>42701</v>
      </c>
      <c r="C9816" s="2">
        <v>42704</v>
      </c>
      <c r="D9816" t="s">
        <v>79</v>
      </c>
      <c r="E9816" t="s">
        <v>380</v>
      </c>
      <c r="F9816" t="s">
        <v>3354</v>
      </c>
      <c r="G9816" s="1">
        <v>7995</v>
      </c>
      <c r="H9816">
        <v>5</v>
      </c>
      <c r="I9816">
        <v>0</v>
      </c>
      <c r="J9816" s="1">
        <v>38376</v>
      </c>
      <c r="K9816" t="s">
        <v>9128</v>
      </c>
      <c r="L9816" t="s">
        <v>9142</v>
      </c>
      <c r="M9816" t="s">
        <v>10511</v>
      </c>
      <c r="N9816" t="s">
        <v>8536</v>
      </c>
      <c r="O9816" t="s">
        <v>9111</v>
      </c>
      <c r="P9816" t="s">
        <v>8630</v>
      </c>
      <c r="Q9816">
        <v>7017</v>
      </c>
      <c r="R9816" t="s">
        <v>8561</v>
      </c>
      <c r="S9816" t="s">
        <v>7828</v>
      </c>
      <c r="T9816" t="s">
        <v>7736</v>
      </c>
    </row>
    <row r="9817" spans="1:20" x14ac:dyDescent="0.25">
      <c r="A9817" t="s">
        <v>7597</v>
      </c>
      <c r="B9817" s="2">
        <v>42163</v>
      </c>
      <c r="C9817" s="2">
        <v>42167</v>
      </c>
      <c r="D9817" t="s">
        <v>19</v>
      </c>
      <c r="E9817" t="s">
        <v>516</v>
      </c>
      <c r="F9817" t="s">
        <v>3117</v>
      </c>
      <c r="G9817" s="1">
        <v>173488</v>
      </c>
      <c r="H9817">
        <v>7</v>
      </c>
      <c r="I9817">
        <v>2</v>
      </c>
      <c r="J9817" s="1">
        <v>54215</v>
      </c>
      <c r="K9817" t="s">
        <v>9128</v>
      </c>
      <c r="L9817" t="s">
        <v>9148</v>
      </c>
      <c r="M9817" t="s">
        <v>10438</v>
      </c>
      <c r="N9817" t="s">
        <v>8536</v>
      </c>
      <c r="O9817" t="s">
        <v>8656</v>
      </c>
      <c r="P9817" t="s">
        <v>8544</v>
      </c>
      <c r="Q9817">
        <v>33710</v>
      </c>
      <c r="R9817" t="s">
        <v>8539</v>
      </c>
      <c r="S9817" t="s">
        <v>7860</v>
      </c>
      <c r="T9817" t="s">
        <v>7738</v>
      </c>
    </row>
    <row r="9818" spans="1:20" x14ac:dyDescent="0.25">
      <c r="A9818" t="s">
        <v>7597</v>
      </c>
      <c r="B9818" s="2">
        <v>42163</v>
      </c>
      <c r="C9818" s="2">
        <v>42167</v>
      </c>
      <c r="D9818" t="s">
        <v>19</v>
      </c>
      <c r="E9818" t="s">
        <v>516</v>
      </c>
      <c r="F9818" t="s">
        <v>1624</v>
      </c>
      <c r="G9818" s="1">
        <v>51696</v>
      </c>
      <c r="H9818">
        <v>4</v>
      </c>
      <c r="I9818">
        <v>2</v>
      </c>
      <c r="J9818" s="1">
        <v>-6462</v>
      </c>
      <c r="K9818" t="s">
        <v>9128</v>
      </c>
      <c r="L9818" t="s">
        <v>9133</v>
      </c>
      <c r="M9818" t="s">
        <v>9901</v>
      </c>
      <c r="N9818" t="s">
        <v>8536</v>
      </c>
      <c r="O9818" t="s">
        <v>8656</v>
      </c>
      <c r="P9818" t="s">
        <v>8544</v>
      </c>
      <c r="Q9818">
        <v>33710</v>
      </c>
      <c r="R9818" t="s">
        <v>8539</v>
      </c>
      <c r="S9818" t="s">
        <v>7860</v>
      </c>
      <c r="T9818" t="s">
        <v>7738</v>
      </c>
    </row>
    <row r="9819" spans="1:20" x14ac:dyDescent="0.25">
      <c r="A9819" t="s">
        <v>7597</v>
      </c>
      <c r="B9819" s="2">
        <v>42163</v>
      </c>
      <c r="C9819" s="2">
        <v>42167</v>
      </c>
      <c r="D9819" t="s">
        <v>19</v>
      </c>
      <c r="E9819" t="s">
        <v>516</v>
      </c>
      <c r="F9819" t="s">
        <v>3498</v>
      </c>
      <c r="G9819" s="1">
        <v>173208</v>
      </c>
      <c r="H9819">
        <v>7</v>
      </c>
      <c r="I9819">
        <v>2</v>
      </c>
      <c r="J9819" s="1">
        <v>454671</v>
      </c>
      <c r="K9819" t="s">
        <v>9123</v>
      </c>
      <c r="L9819" t="s">
        <v>9135</v>
      </c>
      <c r="M9819" t="s">
        <v>10547</v>
      </c>
      <c r="N9819" t="s">
        <v>8536</v>
      </c>
      <c r="O9819" t="s">
        <v>8656</v>
      </c>
      <c r="P9819" t="s">
        <v>8544</v>
      </c>
      <c r="Q9819">
        <v>33710</v>
      </c>
      <c r="R9819" t="s">
        <v>8539</v>
      </c>
      <c r="S9819" t="s">
        <v>7860</v>
      </c>
      <c r="T9819" t="s">
        <v>7738</v>
      </c>
    </row>
    <row r="9820" spans="1:20" x14ac:dyDescent="0.25">
      <c r="A9820" t="s">
        <v>7597</v>
      </c>
      <c r="B9820" s="2">
        <v>42163</v>
      </c>
      <c r="C9820" s="2">
        <v>42167</v>
      </c>
      <c r="D9820" t="s">
        <v>19</v>
      </c>
      <c r="E9820" t="s">
        <v>516</v>
      </c>
      <c r="F9820" t="s">
        <v>898</v>
      </c>
      <c r="G9820" s="1">
        <v>4448</v>
      </c>
      <c r="H9820">
        <v>2</v>
      </c>
      <c r="I9820">
        <v>2</v>
      </c>
      <c r="J9820" s="1">
        <v>3336</v>
      </c>
      <c r="K9820" t="s">
        <v>9128</v>
      </c>
      <c r="L9820" t="s">
        <v>9137</v>
      </c>
      <c r="M9820" t="s">
        <v>9590</v>
      </c>
      <c r="N9820" t="s">
        <v>8536</v>
      </c>
      <c r="O9820" t="s">
        <v>8656</v>
      </c>
      <c r="P9820" t="s">
        <v>8544</v>
      </c>
      <c r="Q9820">
        <v>33710</v>
      </c>
      <c r="R9820" t="s">
        <v>8539</v>
      </c>
      <c r="S9820" t="s">
        <v>7860</v>
      </c>
      <c r="T9820" t="s">
        <v>7738</v>
      </c>
    </row>
    <row r="9821" spans="1:20" x14ac:dyDescent="0.25">
      <c r="A9821" t="s">
        <v>7597</v>
      </c>
      <c r="B9821" s="2">
        <v>42163</v>
      </c>
      <c r="C9821" s="2">
        <v>42167</v>
      </c>
      <c r="D9821" t="s">
        <v>19</v>
      </c>
      <c r="E9821" t="s">
        <v>516</v>
      </c>
      <c r="F9821" t="s">
        <v>4036</v>
      </c>
      <c r="G9821" s="1">
        <v>90</v>
      </c>
      <c r="H9821">
        <v>3</v>
      </c>
      <c r="I9821">
        <v>2</v>
      </c>
      <c r="J9821" s="1">
        <v>315</v>
      </c>
      <c r="K9821" t="s">
        <v>9128</v>
      </c>
      <c r="L9821" t="s">
        <v>9129</v>
      </c>
      <c r="M9821" t="s">
        <v>10659</v>
      </c>
      <c r="N9821" t="s">
        <v>8536</v>
      </c>
      <c r="O9821" t="s">
        <v>8656</v>
      </c>
      <c r="P9821" t="s">
        <v>8544</v>
      </c>
      <c r="Q9821">
        <v>33710</v>
      </c>
      <c r="R9821" t="s">
        <v>8539</v>
      </c>
      <c r="S9821" t="s">
        <v>7860</v>
      </c>
      <c r="T9821" t="s">
        <v>7738</v>
      </c>
    </row>
    <row r="9822" spans="1:20" x14ac:dyDescent="0.25">
      <c r="A9822" t="s">
        <v>7597</v>
      </c>
      <c r="B9822" s="2">
        <v>42163</v>
      </c>
      <c r="C9822" s="2">
        <v>42167</v>
      </c>
      <c r="D9822" t="s">
        <v>19</v>
      </c>
      <c r="E9822" t="s">
        <v>516</v>
      </c>
      <c r="F9822" t="s">
        <v>5213</v>
      </c>
      <c r="G9822" s="1">
        <v>4224</v>
      </c>
      <c r="H9822">
        <v>10</v>
      </c>
      <c r="I9822">
        <v>2</v>
      </c>
      <c r="J9822" s="1">
        <v>132</v>
      </c>
      <c r="K9822" t="s">
        <v>9128</v>
      </c>
      <c r="L9822" t="s">
        <v>9148</v>
      </c>
      <c r="M9822" t="s">
        <v>10839</v>
      </c>
      <c r="N9822" t="s">
        <v>8536</v>
      </c>
      <c r="O9822" t="s">
        <v>8656</v>
      </c>
      <c r="P9822" t="s">
        <v>8544</v>
      </c>
      <c r="Q9822">
        <v>33710</v>
      </c>
      <c r="R9822" t="s">
        <v>8539</v>
      </c>
      <c r="S9822" t="s">
        <v>7860</v>
      </c>
      <c r="T9822" t="s">
        <v>7738</v>
      </c>
    </row>
    <row r="9823" spans="1:20" x14ac:dyDescent="0.25">
      <c r="A9823" t="s">
        <v>7597</v>
      </c>
      <c r="B9823" s="2">
        <v>42163</v>
      </c>
      <c r="C9823" s="2">
        <v>42167</v>
      </c>
      <c r="D9823" t="s">
        <v>19</v>
      </c>
      <c r="E9823" t="s">
        <v>516</v>
      </c>
      <c r="F9823" t="s">
        <v>947</v>
      </c>
      <c r="G9823" s="1">
        <v>18264</v>
      </c>
      <c r="H9823">
        <v>2</v>
      </c>
      <c r="I9823">
        <v>7</v>
      </c>
      <c r="J9823" s="1">
        <v>-133936</v>
      </c>
      <c r="K9823" t="s">
        <v>9128</v>
      </c>
      <c r="L9823" t="s">
        <v>9142</v>
      </c>
      <c r="M9823" t="s">
        <v>9611</v>
      </c>
      <c r="N9823" t="s">
        <v>8536</v>
      </c>
      <c r="O9823" t="s">
        <v>8656</v>
      </c>
      <c r="P9823" t="s">
        <v>8544</v>
      </c>
      <c r="Q9823">
        <v>33710</v>
      </c>
      <c r="R9823" t="s">
        <v>8539</v>
      </c>
      <c r="S9823" t="s">
        <v>7860</v>
      </c>
      <c r="T9823" t="s">
        <v>7738</v>
      </c>
    </row>
    <row r="9824" spans="1:20" x14ac:dyDescent="0.25">
      <c r="A9824" t="s">
        <v>7598</v>
      </c>
      <c r="B9824" s="2">
        <v>41866</v>
      </c>
      <c r="C9824" s="2">
        <v>41870</v>
      </c>
      <c r="D9824" t="s">
        <v>19</v>
      </c>
      <c r="E9824" t="s">
        <v>923</v>
      </c>
      <c r="F9824" t="s">
        <v>1103</v>
      </c>
      <c r="G9824" s="1">
        <v>15291</v>
      </c>
      <c r="H9824">
        <v>3</v>
      </c>
      <c r="I9824">
        <v>0</v>
      </c>
      <c r="J9824" s="1">
        <v>428148</v>
      </c>
      <c r="K9824" t="s">
        <v>9128</v>
      </c>
      <c r="L9824" t="s">
        <v>9144</v>
      </c>
      <c r="M9824" t="s">
        <v>9682</v>
      </c>
      <c r="N9824" t="s">
        <v>8536</v>
      </c>
      <c r="O9824" t="s">
        <v>8556</v>
      </c>
      <c r="P9824" t="s">
        <v>8541</v>
      </c>
      <c r="Q9824">
        <v>94122</v>
      </c>
      <c r="R9824" t="s">
        <v>8542</v>
      </c>
      <c r="S9824" t="s">
        <v>7943</v>
      </c>
      <c r="T9824" t="s">
        <v>7736</v>
      </c>
    </row>
    <row r="9825" spans="1:20" x14ac:dyDescent="0.25">
      <c r="A9825" t="s">
        <v>7598</v>
      </c>
      <c r="B9825" s="2">
        <v>41866</v>
      </c>
      <c r="C9825" s="2">
        <v>41870</v>
      </c>
      <c r="D9825" t="s">
        <v>19</v>
      </c>
      <c r="E9825" t="s">
        <v>923</v>
      </c>
      <c r="F9825" t="s">
        <v>2426</v>
      </c>
      <c r="G9825" s="1">
        <v>9294</v>
      </c>
      <c r="H9825">
        <v>3</v>
      </c>
      <c r="I9825">
        <v>0</v>
      </c>
      <c r="J9825" s="1">
        <v>41823</v>
      </c>
      <c r="K9825" t="s">
        <v>9128</v>
      </c>
      <c r="L9825" t="s">
        <v>9148</v>
      </c>
      <c r="M9825" t="s">
        <v>10213</v>
      </c>
      <c r="N9825" t="s">
        <v>8536</v>
      </c>
      <c r="O9825" t="s">
        <v>8556</v>
      </c>
      <c r="P9825" t="s">
        <v>8541</v>
      </c>
      <c r="Q9825">
        <v>94122</v>
      </c>
      <c r="R9825" t="s">
        <v>8542</v>
      </c>
      <c r="S9825" t="s">
        <v>7943</v>
      </c>
      <c r="T9825" t="s">
        <v>7736</v>
      </c>
    </row>
    <row r="9826" spans="1:20" x14ac:dyDescent="0.25">
      <c r="A9826" t="s">
        <v>7598</v>
      </c>
      <c r="B9826" s="2">
        <v>41866</v>
      </c>
      <c r="C9826" s="2">
        <v>41870</v>
      </c>
      <c r="D9826" t="s">
        <v>19</v>
      </c>
      <c r="E9826" t="s">
        <v>923</v>
      </c>
      <c r="F9826" t="s">
        <v>163</v>
      </c>
      <c r="G9826" s="1">
        <v>17856</v>
      </c>
      <c r="H9826">
        <v>4</v>
      </c>
      <c r="I9826">
        <v>2</v>
      </c>
      <c r="J9826" s="1">
        <v>62496</v>
      </c>
      <c r="K9826" t="s">
        <v>9128</v>
      </c>
      <c r="L9826" t="s">
        <v>9142</v>
      </c>
      <c r="M9826" t="s">
        <v>9218</v>
      </c>
      <c r="N9826" t="s">
        <v>8536</v>
      </c>
      <c r="O9826" t="s">
        <v>8556</v>
      </c>
      <c r="P9826" t="s">
        <v>8541</v>
      </c>
      <c r="Q9826">
        <v>94122</v>
      </c>
      <c r="R9826" t="s">
        <v>8542</v>
      </c>
      <c r="S9826" t="s">
        <v>7943</v>
      </c>
      <c r="T9826" t="s">
        <v>7736</v>
      </c>
    </row>
    <row r="9827" spans="1:20" x14ac:dyDescent="0.25">
      <c r="A9827" t="s">
        <v>7598</v>
      </c>
      <c r="B9827" s="2">
        <v>41866</v>
      </c>
      <c r="C9827" s="2">
        <v>41870</v>
      </c>
      <c r="D9827" t="s">
        <v>19</v>
      </c>
      <c r="E9827" t="s">
        <v>923</v>
      </c>
      <c r="F9827" t="s">
        <v>1263</v>
      </c>
      <c r="G9827" s="1">
        <v>4644</v>
      </c>
      <c r="H9827">
        <v>3</v>
      </c>
      <c r="I9827">
        <v>2</v>
      </c>
      <c r="J9827" s="1">
        <v>15093</v>
      </c>
      <c r="K9827" t="s">
        <v>9128</v>
      </c>
      <c r="L9827" t="s">
        <v>9142</v>
      </c>
      <c r="M9827" t="s">
        <v>9750</v>
      </c>
      <c r="N9827" t="s">
        <v>8536</v>
      </c>
      <c r="O9827" t="s">
        <v>8556</v>
      </c>
      <c r="P9827" t="s">
        <v>8541</v>
      </c>
      <c r="Q9827">
        <v>94122</v>
      </c>
      <c r="R9827" t="s">
        <v>8542</v>
      </c>
      <c r="S9827" t="s">
        <v>7943</v>
      </c>
      <c r="T9827" t="s">
        <v>7736</v>
      </c>
    </row>
    <row r="9828" spans="1:20" x14ac:dyDescent="0.25">
      <c r="A9828" t="s">
        <v>7598</v>
      </c>
      <c r="B9828" s="2">
        <v>41866</v>
      </c>
      <c r="C9828" s="2">
        <v>41870</v>
      </c>
      <c r="D9828" t="s">
        <v>19</v>
      </c>
      <c r="E9828" t="s">
        <v>923</v>
      </c>
      <c r="F9828" t="s">
        <v>2805</v>
      </c>
      <c r="G9828" s="1">
        <v>195136</v>
      </c>
      <c r="H9828">
        <v>4</v>
      </c>
      <c r="I9828">
        <v>2</v>
      </c>
      <c r="J9828" s="1">
        <v>-12196</v>
      </c>
      <c r="K9828" t="s">
        <v>9123</v>
      </c>
      <c r="L9828" t="s">
        <v>9126</v>
      </c>
      <c r="M9828" t="s">
        <v>10342</v>
      </c>
      <c r="N9828" t="s">
        <v>8536</v>
      </c>
      <c r="O9828" t="s">
        <v>8556</v>
      </c>
      <c r="P9828" t="s">
        <v>8541</v>
      </c>
      <c r="Q9828">
        <v>94122</v>
      </c>
      <c r="R9828" t="s">
        <v>8542</v>
      </c>
      <c r="S9828" t="s">
        <v>7943</v>
      </c>
      <c r="T9828" t="s">
        <v>7736</v>
      </c>
    </row>
    <row r="9829" spans="1:20" x14ac:dyDescent="0.25">
      <c r="A9829" t="s">
        <v>7599</v>
      </c>
      <c r="B9829" s="2">
        <v>42905</v>
      </c>
      <c r="C9829" s="2">
        <v>42912</v>
      </c>
      <c r="D9829" t="s">
        <v>19</v>
      </c>
      <c r="E9829" t="s">
        <v>184</v>
      </c>
      <c r="F9829" t="s">
        <v>1138</v>
      </c>
      <c r="G9829" s="1">
        <v>1293</v>
      </c>
      <c r="H9829">
        <v>2</v>
      </c>
      <c r="I9829">
        <v>0</v>
      </c>
      <c r="J9829" s="1">
        <v>6465</v>
      </c>
      <c r="K9829" t="s">
        <v>9128</v>
      </c>
      <c r="L9829" t="s">
        <v>9133</v>
      </c>
      <c r="M9829" t="s">
        <v>9695</v>
      </c>
      <c r="N9829" t="s">
        <v>8536</v>
      </c>
      <c r="O9829" t="s">
        <v>8576</v>
      </c>
      <c r="P9829" t="s">
        <v>8577</v>
      </c>
      <c r="Q9829">
        <v>10035</v>
      </c>
      <c r="R9829" t="s">
        <v>8561</v>
      </c>
      <c r="S9829" t="s">
        <v>7778</v>
      </c>
      <c r="T9829" t="s">
        <v>7738</v>
      </c>
    </row>
    <row r="9830" spans="1:20" x14ac:dyDescent="0.25">
      <c r="A9830" t="s">
        <v>7599</v>
      </c>
      <c r="B9830" s="2">
        <v>42905</v>
      </c>
      <c r="C9830" s="2">
        <v>42912</v>
      </c>
      <c r="D9830" t="s">
        <v>19</v>
      </c>
      <c r="E9830" t="s">
        <v>184</v>
      </c>
      <c r="F9830" t="s">
        <v>1105</v>
      </c>
      <c r="G9830" s="1">
        <v>11568</v>
      </c>
      <c r="H9830">
        <v>3</v>
      </c>
      <c r="I9830">
        <v>2</v>
      </c>
      <c r="J9830" s="1">
        <v>37596</v>
      </c>
      <c r="K9830" t="s">
        <v>9128</v>
      </c>
      <c r="L9830" t="s">
        <v>9142</v>
      </c>
      <c r="M9830" t="s">
        <v>9683</v>
      </c>
      <c r="N9830" t="s">
        <v>8536</v>
      </c>
      <c r="O9830" t="s">
        <v>8576</v>
      </c>
      <c r="P9830" t="s">
        <v>8577</v>
      </c>
      <c r="Q9830">
        <v>10035</v>
      </c>
      <c r="R9830" t="s">
        <v>8561</v>
      </c>
      <c r="S9830" t="s">
        <v>7778</v>
      </c>
      <c r="T9830" t="s">
        <v>7738</v>
      </c>
    </row>
    <row r="9831" spans="1:20" x14ac:dyDescent="0.25">
      <c r="A9831" t="s">
        <v>7600</v>
      </c>
      <c r="B9831" s="2">
        <v>42932</v>
      </c>
      <c r="C9831" s="2">
        <v>42939</v>
      </c>
      <c r="D9831" t="s">
        <v>19</v>
      </c>
      <c r="E9831" t="s">
        <v>759</v>
      </c>
      <c r="F9831" t="s">
        <v>87</v>
      </c>
      <c r="G9831" s="1">
        <v>242352</v>
      </c>
      <c r="H9831">
        <v>3</v>
      </c>
      <c r="I9831">
        <v>2</v>
      </c>
      <c r="J9831" s="1">
        <v>15147</v>
      </c>
      <c r="K9831" t="s">
        <v>9123</v>
      </c>
      <c r="L9831" t="s">
        <v>9126</v>
      </c>
      <c r="M9831" t="s">
        <v>9177</v>
      </c>
      <c r="N9831" t="s">
        <v>8536</v>
      </c>
      <c r="O9831" t="s">
        <v>8599</v>
      </c>
      <c r="P9831" t="s">
        <v>8546</v>
      </c>
      <c r="Q9831">
        <v>28205</v>
      </c>
      <c r="R9831" t="s">
        <v>8539</v>
      </c>
      <c r="S9831" t="s">
        <v>7911</v>
      </c>
      <c r="T9831" t="s">
        <v>7736</v>
      </c>
    </row>
    <row r="9832" spans="1:20" x14ac:dyDescent="0.25">
      <c r="A9832" t="s">
        <v>7601</v>
      </c>
      <c r="B9832" s="2">
        <v>41989</v>
      </c>
      <c r="C9832" s="2">
        <v>41991</v>
      </c>
      <c r="D9832" t="s">
        <v>11</v>
      </c>
      <c r="E9832" t="s">
        <v>1114</v>
      </c>
      <c r="F9832" t="s">
        <v>3155</v>
      </c>
      <c r="G9832" s="1">
        <v>319968</v>
      </c>
      <c r="H9832">
        <v>4</v>
      </c>
      <c r="I9832">
        <v>2</v>
      </c>
      <c r="J9832" s="1">
        <v>959904</v>
      </c>
      <c r="K9832" t="s">
        <v>9139</v>
      </c>
      <c r="L9832" t="s">
        <v>9162</v>
      </c>
      <c r="M9832" t="s">
        <v>10449</v>
      </c>
      <c r="N9832" t="s">
        <v>8536</v>
      </c>
      <c r="O9832" t="s">
        <v>9074</v>
      </c>
      <c r="P9832" t="s">
        <v>8550</v>
      </c>
      <c r="Q9832">
        <v>77705</v>
      </c>
      <c r="R9832" t="s">
        <v>8551</v>
      </c>
      <c r="S9832" t="s">
        <v>7991</v>
      </c>
      <c r="T9832" t="s">
        <v>7736</v>
      </c>
    </row>
    <row r="9833" spans="1:20" x14ac:dyDescent="0.25">
      <c r="A9833" t="s">
        <v>7601</v>
      </c>
      <c r="B9833" s="2">
        <v>41989</v>
      </c>
      <c r="C9833" s="2">
        <v>41991</v>
      </c>
      <c r="D9833" t="s">
        <v>11</v>
      </c>
      <c r="E9833" t="s">
        <v>1114</v>
      </c>
      <c r="F9833" t="s">
        <v>113</v>
      </c>
      <c r="G9833" s="1">
        <v>8624</v>
      </c>
      <c r="H9833">
        <v>7</v>
      </c>
      <c r="I9833">
        <v>6</v>
      </c>
      <c r="J9833" s="1">
        <v>-25872</v>
      </c>
      <c r="K9833" t="s">
        <v>9123</v>
      </c>
      <c r="L9833" t="s">
        <v>9135</v>
      </c>
      <c r="M9833" t="s">
        <v>9189</v>
      </c>
      <c r="N9833" t="s">
        <v>8536</v>
      </c>
      <c r="O9833" t="s">
        <v>9074</v>
      </c>
      <c r="P9833" t="s">
        <v>8550</v>
      </c>
      <c r="Q9833">
        <v>77705</v>
      </c>
      <c r="R9833" t="s">
        <v>8551</v>
      </c>
      <c r="S9833" t="s">
        <v>7991</v>
      </c>
      <c r="T9833" t="s">
        <v>7736</v>
      </c>
    </row>
    <row r="9834" spans="1:20" x14ac:dyDescent="0.25">
      <c r="A9834" t="s">
        <v>7602</v>
      </c>
      <c r="B9834" s="2">
        <v>41777</v>
      </c>
      <c r="C9834" s="2">
        <v>41781</v>
      </c>
      <c r="D9834" t="s">
        <v>11</v>
      </c>
      <c r="E9834" t="s">
        <v>3450</v>
      </c>
      <c r="F9834" t="s">
        <v>2332</v>
      </c>
      <c r="G9834" s="1">
        <v>3984</v>
      </c>
      <c r="H9834">
        <v>1</v>
      </c>
      <c r="I9834">
        <v>2</v>
      </c>
      <c r="J9834" s="1">
        <v>14442</v>
      </c>
      <c r="K9834" t="s">
        <v>9128</v>
      </c>
      <c r="L9834" t="s">
        <v>9148</v>
      </c>
      <c r="M9834" t="s">
        <v>10173</v>
      </c>
      <c r="N9834" t="s">
        <v>8536</v>
      </c>
      <c r="O9834" t="s">
        <v>8633</v>
      </c>
      <c r="P9834" t="s">
        <v>8550</v>
      </c>
      <c r="Q9834">
        <v>75220</v>
      </c>
      <c r="R9834" t="s">
        <v>8551</v>
      </c>
      <c r="S9834" t="s">
        <v>8392</v>
      </c>
      <c r="T9834" t="s">
        <v>7736</v>
      </c>
    </row>
    <row r="9835" spans="1:20" x14ac:dyDescent="0.25">
      <c r="A9835" t="s">
        <v>7603</v>
      </c>
      <c r="B9835" s="2">
        <v>42992</v>
      </c>
      <c r="C9835" s="2">
        <v>42997</v>
      </c>
      <c r="D9835" t="s">
        <v>19</v>
      </c>
      <c r="E9835" t="s">
        <v>1743</v>
      </c>
      <c r="F9835" t="s">
        <v>539</v>
      </c>
      <c r="G9835" s="1">
        <v>895944</v>
      </c>
      <c r="H9835">
        <v>7</v>
      </c>
      <c r="I9835">
        <v>2</v>
      </c>
      <c r="J9835" s="1">
        <v>1903881</v>
      </c>
      <c r="K9835" t="s">
        <v>9139</v>
      </c>
      <c r="L9835" t="s">
        <v>9162</v>
      </c>
      <c r="M9835" t="s">
        <v>9406</v>
      </c>
      <c r="N9835" t="s">
        <v>8536</v>
      </c>
      <c r="O9835" t="s">
        <v>8582</v>
      </c>
      <c r="P9835" t="s">
        <v>8604</v>
      </c>
      <c r="Q9835">
        <v>45503</v>
      </c>
      <c r="R9835" t="s">
        <v>8561</v>
      </c>
      <c r="S9835" t="s">
        <v>8126</v>
      </c>
      <c r="T9835" t="s">
        <v>7738</v>
      </c>
    </row>
    <row r="9836" spans="1:20" x14ac:dyDescent="0.25">
      <c r="A9836" t="s">
        <v>7604</v>
      </c>
      <c r="B9836" s="2">
        <v>42653</v>
      </c>
      <c r="C9836" s="2">
        <v>42655</v>
      </c>
      <c r="D9836" t="s">
        <v>79</v>
      </c>
      <c r="E9836" t="s">
        <v>2884</v>
      </c>
      <c r="F9836" t="s">
        <v>3606</v>
      </c>
      <c r="G9836" s="1">
        <v>140</v>
      </c>
      <c r="H9836">
        <v>4</v>
      </c>
      <c r="I9836">
        <v>6</v>
      </c>
      <c r="J9836" s="1">
        <v>-63</v>
      </c>
      <c r="K9836" t="s">
        <v>9123</v>
      </c>
      <c r="L9836" t="s">
        <v>9135</v>
      </c>
      <c r="M9836" t="s">
        <v>10567</v>
      </c>
      <c r="N9836" t="s">
        <v>8536</v>
      </c>
      <c r="O9836" t="s">
        <v>8770</v>
      </c>
      <c r="P9836" t="s">
        <v>8550</v>
      </c>
      <c r="Q9836">
        <v>77571</v>
      </c>
      <c r="R9836" t="s">
        <v>8551</v>
      </c>
      <c r="S9836" t="s">
        <v>8314</v>
      </c>
      <c r="T9836" t="s">
        <v>7736</v>
      </c>
    </row>
    <row r="9837" spans="1:20" x14ac:dyDescent="0.25">
      <c r="A9837" t="s">
        <v>7604</v>
      </c>
      <c r="B9837" s="2">
        <v>42653</v>
      </c>
      <c r="C9837" s="2">
        <v>42655</v>
      </c>
      <c r="D9837" t="s">
        <v>79</v>
      </c>
      <c r="E9837" t="s">
        <v>2884</v>
      </c>
      <c r="F9837" t="s">
        <v>1700</v>
      </c>
      <c r="G9837" s="1">
        <v>16392</v>
      </c>
      <c r="H9837">
        <v>2</v>
      </c>
      <c r="I9837">
        <v>8</v>
      </c>
      <c r="J9837" s="1">
        <v>-262272</v>
      </c>
      <c r="K9837" t="s">
        <v>9128</v>
      </c>
      <c r="L9837" t="s">
        <v>9142</v>
      </c>
      <c r="M9837" t="s">
        <v>9935</v>
      </c>
      <c r="N9837" t="s">
        <v>8536</v>
      </c>
      <c r="O9837" t="s">
        <v>8770</v>
      </c>
      <c r="P9837" t="s">
        <v>8550</v>
      </c>
      <c r="Q9837">
        <v>77571</v>
      </c>
      <c r="R9837" t="s">
        <v>8551</v>
      </c>
      <c r="S9837" t="s">
        <v>8314</v>
      </c>
      <c r="T9837" t="s">
        <v>7736</v>
      </c>
    </row>
    <row r="9838" spans="1:20" x14ac:dyDescent="0.25">
      <c r="A9838" t="s">
        <v>7605</v>
      </c>
      <c r="B9838" s="2">
        <v>42638</v>
      </c>
      <c r="C9838" s="2">
        <v>42644</v>
      </c>
      <c r="D9838" t="s">
        <v>19</v>
      </c>
      <c r="E9838" t="s">
        <v>1301</v>
      </c>
      <c r="F9838" t="s">
        <v>1780</v>
      </c>
      <c r="G9838" s="1">
        <v>109</v>
      </c>
      <c r="H9838">
        <v>5</v>
      </c>
      <c r="I9838">
        <v>0</v>
      </c>
      <c r="J9838" s="1">
        <v>5123</v>
      </c>
      <c r="K9838" t="s">
        <v>9128</v>
      </c>
      <c r="L9838" t="s">
        <v>9148</v>
      </c>
      <c r="M9838" t="s">
        <v>9966</v>
      </c>
      <c r="N9838" t="s">
        <v>8536</v>
      </c>
      <c r="O9838" t="s">
        <v>8657</v>
      </c>
      <c r="P9838" t="s">
        <v>8541</v>
      </c>
      <c r="Q9838">
        <v>90805</v>
      </c>
      <c r="R9838" t="s">
        <v>8542</v>
      </c>
      <c r="S9838" t="s">
        <v>8035</v>
      </c>
      <c r="T9838" t="s">
        <v>7736</v>
      </c>
    </row>
    <row r="9839" spans="1:20" x14ac:dyDescent="0.25">
      <c r="A9839" t="s">
        <v>7605</v>
      </c>
      <c r="B9839" s="2">
        <v>42638</v>
      </c>
      <c r="C9839" s="2">
        <v>42644</v>
      </c>
      <c r="D9839" t="s">
        <v>19</v>
      </c>
      <c r="E9839" t="s">
        <v>1301</v>
      </c>
      <c r="F9839" t="s">
        <v>860</v>
      </c>
      <c r="G9839" s="1">
        <v>296</v>
      </c>
      <c r="H9839">
        <v>2</v>
      </c>
      <c r="I9839">
        <v>0</v>
      </c>
      <c r="J9839" s="1">
        <v>148</v>
      </c>
      <c r="K9839" t="s">
        <v>9128</v>
      </c>
      <c r="L9839" t="s">
        <v>9129</v>
      </c>
      <c r="M9839" t="s">
        <v>9570</v>
      </c>
      <c r="N9839" t="s">
        <v>8536</v>
      </c>
      <c r="O9839" t="s">
        <v>8657</v>
      </c>
      <c r="P9839" t="s">
        <v>8541</v>
      </c>
      <c r="Q9839">
        <v>90805</v>
      </c>
      <c r="R9839" t="s">
        <v>8542</v>
      </c>
      <c r="S9839" t="s">
        <v>8035</v>
      </c>
      <c r="T9839" t="s">
        <v>7736</v>
      </c>
    </row>
    <row r="9840" spans="1:20" x14ac:dyDescent="0.25">
      <c r="A9840" t="s">
        <v>7605</v>
      </c>
      <c r="B9840" s="2">
        <v>42638</v>
      </c>
      <c r="C9840" s="2">
        <v>42644</v>
      </c>
      <c r="D9840" t="s">
        <v>19</v>
      </c>
      <c r="E9840" t="s">
        <v>1301</v>
      </c>
      <c r="F9840" t="s">
        <v>2575</v>
      </c>
      <c r="G9840" s="1">
        <v>498</v>
      </c>
      <c r="H9840">
        <v>1</v>
      </c>
      <c r="I9840">
        <v>0</v>
      </c>
      <c r="J9840" s="1">
        <v>22908</v>
      </c>
      <c r="K9840" t="s">
        <v>9128</v>
      </c>
      <c r="L9840" t="s">
        <v>9129</v>
      </c>
      <c r="M9840" t="s">
        <v>10261</v>
      </c>
      <c r="N9840" t="s">
        <v>8536</v>
      </c>
      <c r="O9840" t="s">
        <v>8657</v>
      </c>
      <c r="P9840" t="s">
        <v>8541</v>
      </c>
      <c r="Q9840">
        <v>90805</v>
      </c>
      <c r="R9840" t="s">
        <v>8542</v>
      </c>
      <c r="S9840" t="s">
        <v>8035</v>
      </c>
      <c r="T9840" t="s">
        <v>7736</v>
      </c>
    </row>
    <row r="9841" spans="1:20" x14ac:dyDescent="0.25">
      <c r="A9841" t="s">
        <v>7605</v>
      </c>
      <c r="B9841" s="2">
        <v>42638</v>
      </c>
      <c r="C9841" s="2">
        <v>42644</v>
      </c>
      <c r="D9841" t="s">
        <v>19</v>
      </c>
      <c r="E9841" t="s">
        <v>1301</v>
      </c>
      <c r="F9841" t="s">
        <v>4747</v>
      </c>
      <c r="G9841" s="1">
        <v>479976</v>
      </c>
      <c r="H9841">
        <v>3</v>
      </c>
      <c r="I9841">
        <v>2</v>
      </c>
      <c r="J9841" s="1">
        <v>1619919</v>
      </c>
      <c r="K9841" t="s">
        <v>9139</v>
      </c>
      <c r="L9841" t="s">
        <v>9447</v>
      </c>
      <c r="M9841" t="s">
        <v>10791</v>
      </c>
      <c r="N9841" t="s">
        <v>8536</v>
      </c>
      <c r="O9841" t="s">
        <v>8657</v>
      </c>
      <c r="P9841" t="s">
        <v>8541</v>
      </c>
      <c r="Q9841">
        <v>90805</v>
      </c>
      <c r="R9841" t="s">
        <v>8542</v>
      </c>
      <c r="S9841" t="s">
        <v>8035</v>
      </c>
      <c r="T9841" t="s">
        <v>7736</v>
      </c>
    </row>
    <row r="9842" spans="1:20" x14ac:dyDescent="0.25">
      <c r="A9842" t="s">
        <v>7605</v>
      </c>
      <c r="B9842" s="2">
        <v>42638</v>
      </c>
      <c r="C9842" s="2">
        <v>42644</v>
      </c>
      <c r="D9842" t="s">
        <v>19</v>
      </c>
      <c r="E9842" t="s">
        <v>1301</v>
      </c>
      <c r="F9842" t="s">
        <v>4919</v>
      </c>
      <c r="G9842" s="1">
        <v>44736</v>
      </c>
      <c r="H9842">
        <v>8</v>
      </c>
      <c r="I9842">
        <v>2</v>
      </c>
      <c r="J9842" s="1">
        <v>44736</v>
      </c>
      <c r="K9842" t="s">
        <v>9139</v>
      </c>
      <c r="L9842" t="s">
        <v>9140</v>
      </c>
      <c r="M9842" t="s">
        <v>10813</v>
      </c>
      <c r="N9842" t="s">
        <v>8536</v>
      </c>
      <c r="O9842" t="s">
        <v>8657</v>
      </c>
      <c r="P9842" t="s">
        <v>8541</v>
      </c>
      <c r="Q9842">
        <v>90805</v>
      </c>
      <c r="R9842" t="s">
        <v>8542</v>
      </c>
      <c r="S9842" t="s">
        <v>8035</v>
      </c>
      <c r="T9842" t="s">
        <v>7736</v>
      </c>
    </row>
    <row r="9843" spans="1:20" x14ac:dyDescent="0.25">
      <c r="A9843" t="s">
        <v>7605</v>
      </c>
      <c r="B9843" s="2">
        <v>42638</v>
      </c>
      <c r="C9843" s="2">
        <v>42644</v>
      </c>
      <c r="D9843" t="s">
        <v>19</v>
      </c>
      <c r="E9843" t="s">
        <v>1301</v>
      </c>
      <c r="F9843" t="s">
        <v>1763</v>
      </c>
      <c r="G9843" s="1">
        <v>576</v>
      </c>
      <c r="H9843">
        <v>2</v>
      </c>
      <c r="I9843">
        <v>0</v>
      </c>
      <c r="J9843" s="1">
        <v>16704</v>
      </c>
      <c r="K9843" t="s">
        <v>9128</v>
      </c>
      <c r="L9843" t="s">
        <v>9137</v>
      </c>
      <c r="M9843" t="s">
        <v>9959</v>
      </c>
      <c r="N9843" t="s">
        <v>8536</v>
      </c>
      <c r="O9843" t="s">
        <v>8657</v>
      </c>
      <c r="P9843" t="s">
        <v>8541</v>
      </c>
      <c r="Q9843">
        <v>90805</v>
      </c>
      <c r="R9843" t="s">
        <v>8542</v>
      </c>
      <c r="S9843" t="s">
        <v>8035</v>
      </c>
      <c r="T9843" t="s">
        <v>7736</v>
      </c>
    </row>
    <row r="9844" spans="1:20" x14ac:dyDescent="0.25">
      <c r="A9844" t="s">
        <v>7605</v>
      </c>
      <c r="B9844" s="2">
        <v>42638</v>
      </c>
      <c r="C9844" s="2">
        <v>42644</v>
      </c>
      <c r="D9844" t="s">
        <v>19</v>
      </c>
      <c r="E9844" t="s">
        <v>1301</v>
      </c>
      <c r="F9844" t="s">
        <v>1375</v>
      </c>
      <c r="G9844" s="1">
        <v>483136</v>
      </c>
      <c r="H9844">
        <v>4</v>
      </c>
      <c r="I9844">
        <v>2</v>
      </c>
      <c r="J9844" s="1">
        <v>60392</v>
      </c>
      <c r="K9844" t="s">
        <v>9123</v>
      </c>
      <c r="L9844" t="s">
        <v>9126</v>
      </c>
      <c r="M9844" t="s">
        <v>9800</v>
      </c>
      <c r="N9844" t="s">
        <v>8536</v>
      </c>
      <c r="O9844" t="s">
        <v>8657</v>
      </c>
      <c r="P9844" t="s">
        <v>8541</v>
      </c>
      <c r="Q9844">
        <v>90805</v>
      </c>
      <c r="R9844" t="s">
        <v>8542</v>
      </c>
      <c r="S9844" t="s">
        <v>8035</v>
      </c>
      <c r="T9844" t="s">
        <v>7736</v>
      </c>
    </row>
    <row r="9845" spans="1:20" x14ac:dyDescent="0.25">
      <c r="A9845" t="s">
        <v>7606</v>
      </c>
      <c r="B9845" s="2">
        <v>41793</v>
      </c>
      <c r="C9845" s="2">
        <v>41796</v>
      </c>
      <c r="D9845" t="s">
        <v>79</v>
      </c>
      <c r="E9845" t="s">
        <v>3699</v>
      </c>
      <c r="F9845" t="s">
        <v>2575</v>
      </c>
      <c r="G9845" s="1">
        <v>15936</v>
      </c>
      <c r="H9845">
        <v>4</v>
      </c>
      <c r="I9845">
        <v>2</v>
      </c>
      <c r="J9845" s="1">
        <v>51792</v>
      </c>
      <c r="K9845" t="s">
        <v>9128</v>
      </c>
      <c r="L9845" t="s">
        <v>9129</v>
      </c>
      <c r="M9845" t="s">
        <v>10261</v>
      </c>
      <c r="N9845" t="s">
        <v>8536</v>
      </c>
      <c r="O9845" t="s">
        <v>8587</v>
      </c>
      <c r="P9845" t="s">
        <v>8566</v>
      </c>
      <c r="Q9845">
        <v>62521</v>
      </c>
      <c r="R9845" t="s">
        <v>8551</v>
      </c>
      <c r="S9845" t="s">
        <v>8419</v>
      </c>
      <c r="T9845" t="s">
        <v>7736</v>
      </c>
    </row>
    <row r="9846" spans="1:20" x14ac:dyDescent="0.25">
      <c r="A9846" t="s">
        <v>7606</v>
      </c>
      <c r="B9846" s="2">
        <v>41793</v>
      </c>
      <c r="C9846" s="2">
        <v>41796</v>
      </c>
      <c r="D9846" t="s">
        <v>79</v>
      </c>
      <c r="E9846" t="s">
        <v>3699</v>
      </c>
      <c r="F9846" t="s">
        <v>1020</v>
      </c>
      <c r="G9846" s="1">
        <v>61544</v>
      </c>
      <c r="H9846">
        <v>7</v>
      </c>
      <c r="I9846">
        <v>6</v>
      </c>
      <c r="J9846" s="1">
        <v>-400036</v>
      </c>
      <c r="K9846" t="s">
        <v>9123</v>
      </c>
      <c r="L9846" t="s">
        <v>9135</v>
      </c>
      <c r="M9846" t="s">
        <v>9643</v>
      </c>
      <c r="N9846" t="s">
        <v>8536</v>
      </c>
      <c r="O9846" t="s">
        <v>8587</v>
      </c>
      <c r="P9846" t="s">
        <v>8566</v>
      </c>
      <c r="Q9846">
        <v>62521</v>
      </c>
      <c r="R9846" t="s">
        <v>8551</v>
      </c>
      <c r="S9846" t="s">
        <v>8419</v>
      </c>
      <c r="T9846" t="s">
        <v>7736</v>
      </c>
    </row>
    <row r="9847" spans="1:20" x14ac:dyDescent="0.25">
      <c r="A9847" t="s">
        <v>7606</v>
      </c>
      <c r="B9847" s="2">
        <v>41793</v>
      </c>
      <c r="C9847" s="2">
        <v>41796</v>
      </c>
      <c r="D9847" t="s">
        <v>79</v>
      </c>
      <c r="E9847" t="s">
        <v>3699</v>
      </c>
      <c r="F9847" t="s">
        <v>2531</v>
      </c>
      <c r="G9847" s="1">
        <v>132696</v>
      </c>
      <c r="H9847">
        <v>3</v>
      </c>
      <c r="I9847">
        <v>2</v>
      </c>
      <c r="J9847" s="1">
        <v>99522</v>
      </c>
      <c r="K9847" t="s">
        <v>9128</v>
      </c>
      <c r="L9847" t="s">
        <v>9133</v>
      </c>
      <c r="M9847" t="s">
        <v>10246</v>
      </c>
      <c r="N9847" t="s">
        <v>8536</v>
      </c>
      <c r="O9847" t="s">
        <v>8587</v>
      </c>
      <c r="P9847" t="s">
        <v>8566</v>
      </c>
      <c r="Q9847">
        <v>62521</v>
      </c>
      <c r="R9847" t="s">
        <v>8551</v>
      </c>
      <c r="S9847" t="s">
        <v>8419</v>
      </c>
      <c r="T9847" t="s">
        <v>7736</v>
      </c>
    </row>
    <row r="9848" spans="1:20" x14ac:dyDescent="0.25">
      <c r="A9848" t="s">
        <v>7607</v>
      </c>
      <c r="B9848" s="2">
        <v>42980</v>
      </c>
      <c r="C9848" s="2">
        <v>42982</v>
      </c>
      <c r="D9848" t="s">
        <v>11</v>
      </c>
      <c r="E9848" t="s">
        <v>5218</v>
      </c>
      <c r="F9848" t="s">
        <v>56</v>
      </c>
      <c r="G9848" s="1">
        <v>431</v>
      </c>
      <c r="H9848">
        <v>5</v>
      </c>
      <c r="I9848">
        <v>0</v>
      </c>
      <c r="J9848" s="1">
        <v>11206</v>
      </c>
      <c r="K9848" t="s">
        <v>9128</v>
      </c>
      <c r="L9848" t="s">
        <v>9144</v>
      </c>
      <c r="M9848" t="s">
        <v>9159</v>
      </c>
      <c r="N9848" t="s">
        <v>8536</v>
      </c>
      <c r="O9848" t="s">
        <v>8540</v>
      </c>
      <c r="P9848" t="s">
        <v>8541</v>
      </c>
      <c r="Q9848">
        <v>90008</v>
      </c>
      <c r="R9848" t="s">
        <v>8542</v>
      </c>
      <c r="S9848" t="s">
        <v>8500</v>
      </c>
      <c r="T9848" t="s">
        <v>7744</v>
      </c>
    </row>
    <row r="9849" spans="1:20" x14ac:dyDescent="0.25">
      <c r="A9849" t="s">
        <v>7607</v>
      </c>
      <c r="B9849" s="2">
        <v>42980</v>
      </c>
      <c r="C9849" s="2">
        <v>42982</v>
      </c>
      <c r="D9849" t="s">
        <v>11</v>
      </c>
      <c r="E9849" t="s">
        <v>5218</v>
      </c>
      <c r="F9849" t="s">
        <v>1567</v>
      </c>
      <c r="G9849" s="1">
        <v>5115</v>
      </c>
      <c r="H9849">
        <v>5</v>
      </c>
      <c r="I9849">
        <v>0</v>
      </c>
      <c r="J9849" s="1">
        <v>13299</v>
      </c>
      <c r="K9849" t="s">
        <v>9123</v>
      </c>
      <c r="L9849" t="s">
        <v>9135</v>
      </c>
      <c r="M9849" t="s">
        <v>9879</v>
      </c>
      <c r="N9849" t="s">
        <v>8536</v>
      </c>
      <c r="O9849" t="s">
        <v>8540</v>
      </c>
      <c r="P9849" t="s">
        <v>8541</v>
      </c>
      <c r="Q9849">
        <v>90008</v>
      </c>
      <c r="R9849" t="s">
        <v>8542</v>
      </c>
      <c r="S9849" t="s">
        <v>8500</v>
      </c>
      <c r="T9849" t="s">
        <v>7744</v>
      </c>
    </row>
    <row r="9850" spans="1:20" x14ac:dyDescent="0.25">
      <c r="A9850" t="s">
        <v>7607</v>
      </c>
      <c r="B9850" s="2">
        <v>42980</v>
      </c>
      <c r="C9850" s="2">
        <v>42982</v>
      </c>
      <c r="D9850" t="s">
        <v>11</v>
      </c>
      <c r="E9850" t="s">
        <v>5218</v>
      </c>
      <c r="F9850" t="s">
        <v>1710</v>
      </c>
      <c r="G9850" s="1">
        <v>14792</v>
      </c>
      <c r="H9850">
        <v>5</v>
      </c>
      <c r="I9850">
        <v>2</v>
      </c>
      <c r="J9850" s="1">
        <v>46225</v>
      </c>
      <c r="K9850" t="s">
        <v>9128</v>
      </c>
      <c r="L9850" t="s">
        <v>9142</v>
      </c>
      <c r="M9850" t="s">
        <v>9940</v>
      </c>
      <c r="N9850" t="s">
        <v>8536</v>
      </c>
      <c r="O9850" t="s">
        <v>8540</v>
      </c>
      <c r="P9850" t="s">
        <v>8541</v>
      </c>
      <c r="Q9850">
        <v>90008</v>
      </c>
      <c r="R9850" t="s">
        <v>8542</v>
      </c>
      <c r="S9850" t="s">
        <v>8500</v>
      </c>
      <c r="T9850" t="s">
        <v>7744</v>
      </c>
    </row>
    <row r="9851" spans="1:20" x14ac:dyDescent="0.25">
      <c r="A9851" t="s">
        <v>7608</v>
      </c>
      <c r="B9851" s="2">
        <v>41741</v>
      </c>
      <c r="C9851" s="2">
        <v>41747</v>
      </c>
      <c r="D9851" t="s">
        <v>19</v>
      </c>
      <c r="E9851" t="s">
        <v>2700</v>
      </c>
      <c r="F9851" t="s">
        <v>4121</v>
      </c>
      <c r="G9851" s="1">
        <v>3968</v>
      </c>
      <c r="H9851">
        <v>2</v>
      </c>
      <c r="I9851">
        <v>0</v>
      </c>
      <c r="J9851" s="1">
        <v>162688</v>
      </c>
      <c r="K9851" t="s">
        <v>9128</v>
      </c>
      <c r="L9851" t="s">
        <v>9137</v>
      </c>
      <c r="M9851" t="s">
        <v>10679</v>
      </c>
      <c r="N9851" t="s">
        <v>8536</v>
      </c>
      <c r="O9851" t="s">
        <v>9118</v>
      </c>
      <c r="P9851" t="s">
        <v>8541</v>
      </c>
      <c r="Q9851">
        <v>95240</v>
      </c>
      <c r="R9851" t="s">
        <v>8542</v>
      </c>
      <c r="S9851" t="s">
        <v>8291</v>
      </c>
      <c r="T9851" t="s">
        <v>7738</v>
      </c>
    </row>
    <row r="9852" spans="1:20" x14ac:dyDescent="0.25">
      <c r="A9852" t="s">
        <v>7609</v>
      </c>
      <c r="B9852" s="2">
        <v>42492</v>
      </c>
      <c r="C9852" s="2">
        <v>42496</v>
      </c>
      <c r="D9852" t="s">
        <v>19</v>
      </c>
      <c r="E9852" t="s">
        <v>2700</v>
      </c>
      <c r="F9852" t="s">
        <v>1108</v>
      </c>
      <c r="G9852" s="1">
        <v>1256</v>
      </c>
      <c r="H9852">
        <v>2</v>
      </c>
      <c r="I9852">
        <v>0</v>
      </c>
      <c r="J9852" s="1">
        <v>40192</v>
      </c>
      <c r="K9852" t="s">
        <v>9123</v>
      </c>
      <c r="L9852" t="s">
        <v>9135</v>
      </c>
      <c r="M9852" t="s">
        <v>9684</v>
      </c>
      <c r="N9852" t="s">
        <v>8536</v>
      </c>
      <c r="O9852" t="s">
        <v>8576</v>
      </c>
      <c r="P9852" t="s">
        <v>8577</v>
      </c>
      <c r="Q9852">
        <v>10009</v>
      </c>
      <c r="R9852" t="s">
        <v>8561</v>
      </c>
      <c r="S9852" t="s">
        <v>8291</v>
      </c>
      <c r="T9852" t="s">
        <v>7738</v>
      </c>
    </row>
    <row r="9853" spans="1:20" x14ac:dyDescent="0.25">
      <c r="A9853" t="s">
        <v>7609</v>
      </c>
      <c r="B9853" s="2">
        <v>42492</v>
      </c>
      <c r="C9853" s="2">
        <v>42496</v>
      </c>
      <c r="D9853" t="s">
        <v>19</v>
      </c>
      <c r="E9853" t="s">
        <v>2700</v>
      </c>
      <c r="F9853" t="s">
        <v>889</v>
      </c>
      <c r="G9853" s="1">
        <v>9048</v>
      </c>
      <c r="H9853">
        <v>3</v>
      </c>
      <c r="I9853">
        <v>2</v>
      </c>
      <c r="J9853" s="1">
        <v>3393</v>
      </c>
      <c r="K9853" t="s">
        <v>9128</v>
      </c>
      <c r="L9853" t="s">
        <v>9142</v>
      </c>
      <c r="M9853" t="s">
        <v>9584</v>
      </c>
      <c r="N9853" t="s">
        <v>8536</v>
      </c>
      <c r="O9853" t="s">
        <v>8576</v>
      </c>
      <c r="P9853" t="s">
        <v>8577</v>
      </c>
      <c r="Q9853">
        <v>10009</v>
      </c>
      <c r="R9853" t="s">
        <v>8561</v>
      </c>
      <c r="S9853" t="s">
        <v>8291</v>
      </c>
      <c r="T9853" t="s">
        <v>7738</v>
      </c>
    </row>
    <row r="9854" spans="1:20" x14ac:dyDescent="0.25">
      <c r="A9854" t="s">
        <v>7609</v>
      </c>
      <c r="B9854" s="2">
        <v>42492</v>
      </c>
      <c r="C9854" s="2">
        <v>42496</v>
      </c>
      <c r="D9854" t="s">
        <v>19</v>
      </c>
      <c r="E9854" t="s">
        <v>2700</v>
      </c>
      <c r="F9854" t="s">
        <v>2783</v>
      </c>
      <c r="G9854" s="1">
        <v>1308</v>
      </c>
      <c r="H9854">
        <v>2</v>
      </c>
      <c r="I9854">
        <v>0</v>
      </c>
      <c r="J9854" s="1">
        <v>60168</v>
      </c>
      <c r="K9854" t="s">
        <v>9128</v>
      </c>
      <c r="L9854" t="s">
        <v>9148</v>
      </c>
      <c r="M9854" t="s">
        <v>10338</v>
      </c>
      <c r="N9854" t="s">
        <v>8536</v>
      </c>
      <c r="O9854" t="s">
        <v>8576</v>
      </c>
      <c r="P9854" t="s">
        <v>8577</v>
      </c>
      <c r="Q9854">
        <v>10009</v>
      </c>
      <c r="R9854" t="s">
        <v>8561</v>
      </c>
      <c r="S9854" t="s">
        <v>8291</v>
      </c>
      <c r="T9854" t="s">
        <v>7738</v>
      </c>
    </row>
    <row r="9855" spans="1:20" x14ac:dyDescent="0.25">
      <c r="A9855" t="s">
        <v>7609</v>
      </c>
      <c r="B9855" s="2">
        <v>42492</v>
      </c>
      <c r="C9855" s="2">
        <v>42496</v>
      </c>
      <c r="D9855" t="s">
        <v>19</v>
      </c>
      <c r="E9855" t="s">
        <v>2700</v>
      </c>
      <c r="F9855" t="s">
        <v>1218</v>
      </c>
      <c r="G9855" s="1">
        <v>2147</v>
      </c>
      <c r="H9855">
        <v>5</v>
      </c>
      <c r="I9855">
        <v>0</v>
      </c>
      <c r="J9855" s="1">
        <v>83733</v>
      </c>
      <c r="K9855" t="s">
        <v>9123</v>
      </c>
      <c r="L9855" t="s">
        <v>9135</v>
      </c>
      <c r="M9855" t="s">
        <v>9730</v>
      </c>
      <c r="N9855" t="s">
        <v>8536</v>
      </c>
      <c r="O9855" t="s">
        <v>8576</v>
      </c>
      <c r="P9855" t="s">
        <v>8577</v>
      </c>
      <c r="Q9855">
        <v>10009</v>
      </c>
      <c r="R9855" t="s">
        <v>8561</v>
      </c>
      <c r="S9855" t="s">
        <v>8291</v>
      </c>
      <c r="T9855" t="s">
        <v>7738</v>
      </c>
    </row>
    <row r="9856" spans="1:20" x14ac:dyDescent="0.25">
      <c r="A9856" t="s">
        <v>7610</v>
      </c>
      <c r="B9856" s="2">
        <v>42905</v>
      </c>
      <c r="C9856" s="2">
        <v>42909</v>
      </c>
      <c r="D9856" t="s">
        <v>19</v>
      </c>
      <c r="E9856" t="s">
        <v>3450</v>
      </c>
      <c r="F9856" t="s">
        <v>4255</v>
      </c>
      <c r="G9856" s="1">
        <v>5032</v>
      </c>
      <c r="H9856">
        <v>4</v>
      </c>
      <c r="I9856">
        <v>0</v>
      </c>
      <c r="J9856" s="1">
        <v>211344</v>
      </c>
      <c r="K9856" t="s">
        <v>9123</v>
      </c>
      <c r="L9856" t="s">
        <v>9135</v>
      </c>
      <c r="M9856" t="s">
        <v>10706</v>
      </c>
      <c r="N9856" t="s">
        <v>8536</v>
      </c>
      <c r="O9856" t="s">
        <v>8556</v>
      </c>
      <c r="P9856" t="s">
        <v>8541</v>
      </c>
      <c r="Q9856">
        <v>94109</v>
      </c>
      <c r="R9856" t="s">
        <v>8542</v>
      </c>
      <c r="S9856" t="s">
        <v>8392</v>
      </c>
      <c r="T9856" t="s">
        <v>7736</v>
      </c>
    </row>
    <row r="9857" spans="1:20" x14ac:dyDescent="0.25">
      <c r="A9857" t="s">
        <v>7610</v>
      </c>
      <c r="B9857" s="2">
        <v>42905</v>
      </c>
      <c r="C9857" s="2">
        <v>42909</v>
      </c>
      <c r="D9857" t="s">
        <v>19</v>
      </c>
      <c r="E9857" t="s">
        <v>3450</v>
      </c>
      <c r="F9857" t="s">
        <v>3745</v>
      </c>
      <c r="G9857" s="1">
        <v>2456</v>
      </c>
      <c r="H9857">
        <v>2</v>
      </c>
      <c r="I9857">
        <v>0</v>
      </c>
      <c r="J9857" s="1">
        <v>115432</v>
      </c>
      <c r="K9857" t="s">
        <v>9128</v>
      </c>
      <c r="L9857" t="s">
        <v>9148</v>
      </c>
      <c r="M9857" t="s">
        <v>10603</v>
      </c>
      <c r="N9857" t="s">
        <v>8536</v>
      </c>
      <c r="O9857" t="s">
        <v>8556</v>
      </c>
      <c r="P9857" t="s">
        <v>8541</v>
      </c>
      <c r="Q9857">
        <v>94109</v>
      </c>
      <c r="R9857" t="s">
        <v>8542</v>
      </c>
      <c r="S9857" t="s">
        <v>8392</v>
      </c>
      <c r="T9857" t="s">
        <v>7736</v>
      </c>
    </row>
    <row r="9858" spans="1:20" x14ac:dyDescent="0.25">
      <c r="A9858" t="s">
        <v>7611</v>
      </c>
      <c r="B9858" s="2">
        <v>41949</v>
      </c>
      <c r="C9858" s="2">
        <v>41954</v>
      </c>
      <c r="D9858" t="s">
        <v>19</v>
      </c>
      <c r="E9858" t="s">
        <v>3450</v>
      </c>
      <c r="F9858" t="s">
        <v>124</v>
      </c>
      <c r="G9858" s="1">
        <v>4368</v>
      </c>
      <c r="H9858">
        <v>6</v>
      </c>
      <c r="I9858">
        <v>0</v>
      </c>
      <c r="J9858" s="1">
        <v>209664</v>
      </c>
      <c r="K9858" t="s">
        <v>9128</v>
      </c>
      <c r="L9858" t="s">
        <v>9148</v>
      </c>
      <c r="M9858" t="s">
        <v>9197</v>
      </c>
      <c r="N9858" t="s">
        <v>8536</v>
      </c>
      <c r="O9858" t="s">
        <v>8603</v>
      </c>
      <c r="P9858" t="s">
        <v>8664</v>
      </c>
      <c r="Q9858">
        <v>31907</v>
      </c>
      <c r="R9858" t="s">
        <v>8539</v>
      </c>
      <c r="S9858" t="s">
        <v>8392</v>
      </c>
      <c r="T9858" t="s">
        <v>7736</v>
      </c>
    </row>
    <row r="9859" spans="1:20" x14ac:dyDescent="0.25">
      <c r="A9859" t="s">
        <v>7612</v>
      </c>
      <c r="B9859" s="2">
        <v>42089</v>
      </c>
      <c r="C9859" s="2">
        <v>42093</v>
      </c>
      <c r="D9859" t="s">
        <v>19</v>
      </c>
      <c r="E9859" t="s">
        <v>1003</v>
      </c>
      <c r="F9859" t="s">
        <v>823</v>
      </c>
      <c r="G9859" s="1">
        <v>339368</v>
      </c>
      <c r="H9859">
        <v>8</v>
      </c>
      <c r="I9859">
        <v>0</v>
      </c>
      <c r="J9859" s="1">
        <v>6108624</v>
      </c>
      <c r="K9859" t="s">
        <v>9123</v>
      </c>
      <c r="L9859" t="s">
        <v>9131</v>
      </c>
      <c r="M9859" t="s">
        <v>9552</v>
      </c>
      <c r="N9859" t="s">
        <v>8536</v>
      </c>
      <c r="O9859" t="s">
        <v>8547</v>
      </c>
      <c r="P9859" t="s">
        <v>8548</v>
      </c>
      <c r="Q9859">
        <v>98103</v>
      </c>
      <c r="R9859" t="s">
        <v>8542</v>
      </c>
      <c r="S9859" t="s">
        <v>7963</v>
      </c>
      <c r="T9859" t="s">
        <v>7738</v>
      </c>
    </row>
    <row r="9860" spans="1:20" x14ac:dyDescent="0.25">
      <c r="A9860" t="s">
        <v>7613</v>
      </c>
      <c r="B9860" s="2">
        <v>42749</v>
      </c>
      <c r="C9860" s="2">
        <v>42755</v>
      </c>
      <c r="D9860" t="s">
        <v>19</v>
      </c>
      <c r="E9860" t="s">
        <v>1652</v>
      </c>
      <c r="F9860" t="s">
        <v>304</v>
      </c>
      <c r="G9860" s="1">
        <v>674</v>
      </c>
      <c r="H9860">
        <v>5</v>
      </c>
      <c r="I9860">
        <v>0</v>
      </c>
      <c r="J9860" s="1">
        <v>17524</v>
      </c>
      <c r="K9860" t="s">
        <v>9128</v>
      </c>
      <c r="L9860" t="s">
        <v>9133</v>
      </c>
      <c r="M9860" t="s">
        <v>9287</v>
      </c>
      <c r="N9860" t="s">
        <v>8536</v>
      </c>
      <c r="O9860" t="s">
        <v>8678</v>
      </c>
      <c r="P9860" t="s">
        <v>8575</v>
      </c>
      <c r="Q9860">
        <v>47374</v>
      </c>
      <c r="R9860" t="s">
        <v>8551</v>
      </c>
      <c r="S9860" t="s">
        <v>8105</v>
      </c>
      <c r="T9860" t="s">
        <v>7744</v>
      </c>
    </row>
    <row r="9861" spans="1:20" x14ac:dyDescent="0.25">
      <c r="A9861" t="s">
        <v>7613</v>
      </c>
      <c r="B9861" s="2">
        <v>42749</v>
      </c>
      <c r="C9861" s="2">
        <v>42755</v>
      </c>
      <c r="D9861" t="s">
        <v>19</v>
      </c>
      <c r="E9861" t="s">
        <v>1652</v>
      </c>
      <c r="F9861" t="s">
        <v>499</v>
      </c>
      <c r="G9861" s="1">
        <v>252</v>
      </c>
      <c r="H9861">
        <v>2</v>
      </c>
      <c r="I9861">
        <v>0</v>
      </c>
      <c r="J9861" s="1">
        <v>1008</v>
      </c>
      <c r="K9861" t="s">
        <v>9128</v>
      </c>
      <c r="L9861" t="s">
        <v>9191</v>
      </c>
      <c r="M9861" t="s">
        <v>9384</v>
      </c>
      <c r="N9861" t="s">
        <v>8536</v>
      </c>
      <c r="O9861" t="s">
        <v>8678</v>
      </c>
      <c r="P9861" t="s">
        <v>8575</v>
      </c>
      <c r="Q9861">
        <v>47374</v>
      </c>
      <c r="R9861" t="s">
        <v>8551</v>
      </c>
      <c r="S9861" t="s">
        <v>8105</v>
      </c>
      <c r="T9861" t="s">
        <v>7744</v>
      </c>
    </row>
    <row r="9862" spans="1:20" x14ac:dyDescent="0.25">
      <c r="A9862" t="s">
        <v>7613</v>
      </c>
      <c r="B9862" s="2">
        <v>42749</v>
      </c>
      <c r="C9862" s="2">
        <v>42755</v>
      </c>
      <c r="D9862" t="s">
        <v>19</v>
      </c>
      <c r="E9862" t="s">
        <v>1652</v>
      </c>
      <c r="F9862" t="s">
        <v>2328</v>
      </c>
      <c r="G9862" s="1">
        <v>678</v>
      </c>
      <c r="H9862">
        <v>4</v>
      </c>
      <c r="I9862">
        <v>0</v>
      </c>
      <c r="J9862" s="1">
        <v>1356</v>
      </c>
      <c r="K9862" t="s">
        <v>9139</v>
      </c>
      <c r="L9862" t="s">
        <v>9140</v>
      </c>
      <c r="M9862" t="s">
        <v>10172</v>
      </c>
      <c r="N9862" t="s">
        <v>8536</v>
      </c>
      <c r="O9862" t="s">
        <v>8678</v>
      </c>
      <c r="P9862" t="s">
        <v>8575</v>
      </c>
      <c r="Q9862">
        <v>47374</v>
      </c>
      <c r="R9862" t="s">
        <v>8551</v>
      </c>
      <c r="S9862" t="s">
        <v>8105</v>
      </c>
      <c r="T9862" t="s">
        <v>7744</v>
      </c>
    </row>
    <row r="9863" spans="1:20" x14ac:dyDescent="0.25">
      <c r="A9863" t="s">
        <v>7613</v>
      </c>
      <c r="B9863" s="2">
        <v>42749</v>
      </c>
      <c r="C9863" s="2">
        <v>42755</v>
      </c>
      <c r="D9863" t="s">
        <v>19</v>
      </c>
      <c r="E9863" t="s">
        <v>1652</v>
      </c>
      <c r="F9863" t="s">
        <v>2704</v>
      </c>
      <c r="G9863" s="1">
        <v>1876</v>
      </c>
      <c r="H9863">
        <v>2</v>
      </c>
      <c r="I9863">
        <v>0</v>
      </c>
      <c r="J9863" s="1">
        <v>52528</v>
      </c>
      <c r="K9863" t="s">
        <v>9128</v>
      </c>
      <c r="L9863" t="s">
        <v>9133</v>
      </c>
      <c r="M9863" t="s">
        <v>9821</v>
      </c>
      <c r="N9863" t="s">
        <v>8536</v>
      </c>
      <c r="O9863" t="s">
        <v>8678</v>
      </c>
      <c r="P9863" t="s">
        <v>8575</v>
      </c>
      <c r="Q9863">
        <v>47374</v>
      </c>
      <c r="R9863" t="s">
        <v>8551</v>
      </c>
      <c r="S9863" t="s">
        <v>8105</v>
      </c>
      <c r="T9863" t="s">
        <v>7744</v>
      </c>
    </row>
    <row r="9864" spans="1:20" x14ac:dyDescent="0.25">
      <c r="A9864" t="s">
        <v>7613</v>
      </c>
      <c r="B9864" s="2">
        <v>42749</v>
      </c>
      <c r="C9864" s="2">
        <v>42755</v>
      </c>
      <c r="D9864" t="s">
        <v>19</v>
      </c>
      <c r="E9864" t="s">
        <v>1652</v>
      </c>
      <c r="F9864" t="s">
        <v>854</v>
      </c>
      <c r="G9864" s="1">
        <v>1212</v>
      </c>
      <c r="H9864">
        <v>4</v>
      </c>
      <c r="I9864">
        <v>0</v>
      </c>
      <c r="J9864" s="1">
        <v>25452</v>
      </c>
      <c r="K9864" t="s">
        <v>9139</v>
      </c>
      <c r="L9864" t="s">
        <v>9162</v>
      </c>
      <c r="M9864" t="s">
        <v>9568</v>
      </c>
      <c r="N9864" t="s">
        <v>8536</v>
      </c>
      <c r="O9864" t="s">
        <v>8678</v>
      </c>
      <c r="P9864" t="s">
        <v>8575</v>
      </c>
      <c r="Q9864">
        <v>47374</v>
      </c>
      <c r="R9864" t="s">
        <v>8551</v>
      </c>
      <c r="S9864" t="s">
        <v>8105</v>
      </c>
      <c r="T9864" t="s">
        <v>7744</v>
      </c>
    </row>
    <row r="9865" spans="1:20" x14ac:dyDescent="0.25">
      <c r="A9865" t="s">
        <v>7613</v>
      </c>
      <c r="B9865" s="2">
        <v>42749</v>
      </c>
      <c r="C9865" s="2">
        <v>42755</v>
      </c>
      <c r="D9865" t="s">
        <v>19</v>
      </c>
      <c r="E9865" t="s">
        <v>1652</v>
      </c>
      <c r="F9865" t="s">
        <v>1591</v>
      </c>
      <c r="G9865" s="1">
        <v>1134</v>
      </c>
      <c r="H9865">
        <v>1</v>
      </c>
      <c r="I9865">
        <v>0</v>
      </c>
      <c r="J9865" s="1">
        <v>55566</v>
      </c>
      <c r="K9865" t="s">
        <v>9128</v>
      </c>
      <c r="L9865" t="s">
        <v>9148</v>
      </c>
      <c r="M9865" t="s">
        <v>9888</v>
      </c>
      <c r="N9865" t="s">
        <v>8536</v>
      </c>
      <c r="O9865" t="s">
        <v>8678</v>
      </c>
      <c r="P9865" t="s">
        <v>8575</v>
      </c>
      <c r="Q9865">
        <v>47374</v>
      </c>
      <c r="R9865" t="s">
        <v>8551</v>
      </c>
      <c r="S9865" t="s">
        <v>8105</v>
      </c>
      <c r="T9865" t="s">
        <v>7744</v>
      </c>
    </row>
    <row r="9866" spans="1:20" x14ac:dyDescent="0.25">
      <c r="A9866" t="s">
        <v>7613</v>
      </c>
      <c r="B9866" s="2">
        <v>42749</v>
      </c>
      <c r="C9866" s="2">
        <v>42755</v>
      </c>
      <c r="D9866" t="s">
        <v>19</v>
      </c>
      <c r="E9866" t="s">
        <v>1652</v>
      </c>
      <c r="F9866" t="s">
        <v>494</v>
      </c>
      <c r="G9866" s="1">
        <v>1598</v>
      </c>
      <c r="H9866">
        <v>4</v>
      </c>
      <c r="I9866">
        <v>0</v>
      </c>
      <c r="J9866" s="1">
        <v>70312</v>
      </c>
      <c r="K9866" t="s">
        <v>9139</v>
      </c>
      <c r="L9866" t="s">
        <v>9162</v>
      </c>
      <c r="M9866" t="s">
        <v>9382</v>
      </c>
      <c r="N9866" t="s">
        <v>8536</v>
      </c>
      <c r="O9866" t="s">
        <v>8678</v>
      </c>
      <c r="P9866" t="s">
        <v>8575</v>
      </c>
      <c r="Q9866">
        <v>47374</v>
      </c>
      <c r="R9866" t="s">
        <v>8551</v>
      </c>
      <c r="S9866" t="s">
        <v>8105</v>
      </c>
      <c r="T9866" t="s">
        <v>7744</v>
      </c>
    </row>
    <row r="9867" spans="1:20" x14ac:dyDescent="0.25">
      <c r="A9867" t="s">
        <v>7613</v>
      </c>
      <c r="B9867" s="2">
        <v>42749</v>
      </c>
      <c r="C9867" s="2">
        <v>42755</v>
      </c>
      <c r="D9867" t="s">
        <v>19</v>
      </c>
      <c r="E9867" t="s">
        <v>1652</v>
      </c>
      <c r="F9867" t="s">
        <v>2687</v>
      </c>
      <c r="G9867" s="1">
        <v>1896</v>
      </c>
      <c r="H9867">
        <v>2</v>
      </c>
      <c r="I9867">
        <v>0</v>
      </c>
      <c r="J9867" s="1">
        <v>8532</v>
      </c>
      <c r="K9867" t="s">
        <v>9123</v>
      </c>
      <c r="L9867" t="s">
        <v>9135</v>
      </c>
      <c r="M9867" t="s">
        <v>10302</v>
      </c>
      <c r="N9867" t="s">
        <v>8536</v>
      </c>
      <c r="O9867" t="s">
        <v>8678</v>
      </c>
      <c r="P9867" t="s">
        <v>8575</v>
      </c>
      <c r="Q9867">
        <v>47374</v>
      </c>
      <c r="R9867" t="s">
        <v>8551</v>
      </c>
      <c r="S9867" t="s">
        <v>8105</v>
      </c>
      <c r="T9867" t="s">
        <v>7744</v>
      </c>
    </row>
    <row r="9868" spans="1:20" x14ac:dyDescent="0.25">
      <c r="A9868" t="s">
        <v>7614</v>
      </c>
      <c r="B9868" s="2">
        <v>42089</v>
      </c>
      <c r="C9868" s="2">
        <v>42091</v>
      </c>
      <c r="D9868" t="s">
        <v>11</v>
      </c>
      <c r="E9868" t="s">
        <v>1929</v>
      </c>
      <c r="F9868" t="s">
        <v>3576</v>
      </c>
      <c r="G9868" s="1">
        <v>108542</v>
      </c>
      <c r="H9868">
        <v>7</v>
      </c>
      <c r="I9868">
        <v>0</v>
      </c>
      <c r="J9868" s="1">
        <v>2822092</v>
      </c>
      <c r="K9868" t="s">
        <v>9128</v>
      </c>
      <c r="L9868" t="s">
        <v>9133</v>
      </c>
      <c r="M9868" t="s">
        <v>10560</v>
      </c>
      <c r="N9868" t="s">
        <v>8536</v>
      </c>
      <c r="O9868" t="s">
        <v>8576</v>
      </c>
      <c r="P9868" t="s">
        <v>8577</v>
      </c>
      <c r="Q9868">
        <v>10009</v>
      </c>
      <c r="R9868" t="s">
        <v>8561</v>
      </c>
      <c r="S9868" t="s">
        <v>8154</v>
      </c>
      <c r="T9868" t="s">
        <v>7738</v>
      </c>
    </row>
    <row r="9869" spans="1:20" x14ac:dyDescent="0.25">
      <c r="A9869" t="s">
        <v>7614</v>
      </c>
      <c r="B9869" s="2">
        <v>42089</v>
      </c>
      <c r="C9869" s="2">
        <v>42091</v>
      </c>
      <c r="D9869" t="s">
        <v>11</v>
      </c>
      <c r="E9869" t="s">
        <v>1929</v>
      </c>
      <c r="F9869" t="s">
        <v>3867</v>
      </c>
      <c r="G9869" s="1">
        <v>1311</v>
      </c>
      <c r="H9869">
        <v>3</v>
      </c>
      <c r="I9869">
        <v>0</v>
      </c>
      <c r="J9869" s="1">
        <v>34086</v>
      </c>
      <c r="K9869" t="s">
        <v>9128</v>
      </c>
      <c r="L9869" t="s">
        <v>9144</v>
      </c>
      <c r="M9869" t="s">
        <v>10627</v>
      </c>
      <c r="N9869" t="s">
        <v>8536</v>
      </c>
      <c r="O9869" t="s">
        <v>8576</v>
      </c>
      <c r="P9869" t="s">
        <v>8577</v>
      </c>
      <c r="Q9869">
        <v>10009</v>
      </c>
      <c r="R9869" t="s">
        <v>8561</v>
      </c>
      <c r="S9869" t="s">
        <v>8154</v>
      </c>
      <c r="T9869" t="s">
        <v>7738</v>
      </c>
    </row>
    <row r="9870" spans="1:20" x14ac:dyDescent="0.25">
      <c r="A9870" t="s">
        <v>7615</v>
      </c>
      <c r="B9870" s="2">
        <v>41944</v>
      </c>
      <c r="C9870" s="2">
        <v>41946</v>
      </c>
      <c r="D9870" t="s">
        <v>79</v>
      </c>
      <c r="E9870" t="s">
        <v>441</v>
      </c>
      <c r="F9870" t="s">
        <v>1218</v>
      </c>
      <c r="G9870" s="1">
        <v>68704</v>
      </c>
      <c r="H9870">
        <v>2</v>
      </c>
      <c r="I9870">
        <v>2</v>
      </c>
      <c r="J9870" s="1">
        <v>163172</v>
      </c>
      <c r="K9870" t="s">
        <v>9123</v>
      </c>
      <c r="L9870" t="s">
        <v>9135</v>
      </c>
      <c r="M9870" t="s">
        <v>9730</v>
      </c>
      <c r="N9870" t="s">
        <v>8536</v>
      </c>
      <c r="O9870" t="s">
        <v>9119</v>
      </c>
      <c r="P9870" t="s">
        <v>8604</v>
      </c>
      <c r="Q9870">
        <v>45040</v>
      </c>
      <c r="R9870" t="s">
        <v>8561</v>
      </c>
      <c r="S9870" t="s">
        <v>7843</v>
      </c>
      <c r="T9870" t="s">
        <v>7738</v>
      </c>
    </row>
    <row r="9871" spans="1:20" x14ac:dyDescent="0.25">
      <c r="A9871" t="s">
        <v>7615</v>
      </c>
      <c r="B9871" s="2">
        <v>41944</v>
      </c>
      <c r="C9871" s="2">
        <v>41946</v>
      </c>
      <c r="D9871" t="s">
        <v>79</v>
      </c>
      <c r="E9871" t="s">
        <v>441</v>
      </c>
      <c r="F9871" t="s">
        <v>4188</v>
      </c>
      <c r="G9871" s="1">
        <v>3132</v>
      </c>
      <c r="H9871">
        <v>2</v>
      </c>
      <c r="I9871">
        <v>7</v>
      </c>
      <c r="J9871" s="1">
        <v>-261</v>
      </c>
      <c r="K9871" t="s">
        <v>9128</v>
      </c>
      <c r="L9871" t="s">
        <v>9142</v>
      </c>
      <c r="M9871" t="s">
        <v>10689</v>
      </c>
      <c r="N9871" t="s">
        <v>8536</v>
      </c>
      <c r="O9871" t="s">
        <v>9119</v>
      </c>
      <c r="P9871" t="s">
        <v>8604</v>
      </c>
      <c r="Q9871">
        <v>45040</v>
      </c>
      <c r="R9871" t="s">
        <v>8561</v>
      </c>
      <c r="S9871" t="s">
        <v>7843</v>
      </c>
      <c r="T9871" t="s">
        <v>7738</v>
      </c>
    </row>
    <row r="9872" spans="1:20" x14ac:dyDescent="0.25">
      <c r="A9872" t="s">
        <v>7615</v>
      </c>
      <c r="B9872" s="2">
        <v>41944</v>
      </c>
      <c r="C9872" s="2">
        <v>41946</v>
      </c>
      <c r="D9872" t="s">
        <v>79</v>
      </c>
      <c r="E9872" t="s">
        <v>441</v>
      </c>
      <c r="F9872" t="s">
        <v>890</v>
      </c>
      <c r="G9872" s="1">
        <v>22428</v>
      </c>
      <c r="H9872">
        <v>3</v>
      </c>
      <c r="I9872">
        <v>7</v>
      </c>
      <c r="J9872" s="1">
        <v>-179424</v>
      </c>
      <c r="K9872" t="s">
        <v>9128</v>
      </c>
      <c r="L9872" t="s">
        <v>9142</v>
      </c>
      <c r="M9872" t="s">
        <v>9585</v>
      </c>
      <c r="N9872" t="s">
        <v>8536</v>
      </c>
      <c r="O9872" t="s">
        <v>9119</v>
      </c>
      <c r="P9872" t="s">
        <v>8604</v>
      </c>
      <c r="Q9872">
        <v>45040</v>
      </c>
      <c r="R9872" t="s">
        <v>8561</v>
      </c>
      <c r="S9872" t="s">
        <v>7843</v>
      </c>
      <c r="T9872" t="s">
        <v>7738</v>
      </c>
    </row>
    <row r="9873" spans="1:20" x14ac:dyDescent="0.25">
      <c r="A9873" t="s">
        <v>7616</v>
      </c>
      <c r="B9873" s="2">
        <v>43014</v>
      </c>
      <c r="C9873" s="2">
        <v>43014</v>
      </c>
      <c r="D9873" t="s">
        <v>654</v>
      </c>
      <c r="E9873" t="s">
        <v>3986</v>
      </c>
      <c r="F9873" t="s">
        <v>506</v>
      </c>
      <c r="G9873" s="1">
        <v>290336</v>
      </c>
      <c r="H9873">
        <v>2</v>
      </c>
      <c r="I9873">
        <v>2</v>
      </c>
      <c r="J9873" s="1">
        <v>326628</v>
      </c>
      <c r="K9873" t="s">
        <v>9128</v>
      </c>
      <c r="L9873" t="s">
        <v>9133</v>
      </c>
      <c r="M9873" t="s">
        <v>9387</v>
      </c>
      <c r="N9873" t="s">
        <v>8536</v>
      </c>
      <c r="O9873" t="s">
        <v>8579</v>
      </c>
      <c r="P9873" t="s">
        <v>8566</v>
      </c>
      <c r="Q9873">
        <v>60623</v>
      </c>
      <c r="R9873" t="s">
        <v>8551</v>
      </c>
      <c r="S9873" t="s">
        <v>8446</v>
      </c>
      <c r="T9873" t="s">
        <v>7736</v>
      </c>
    </row>
    <row r="9874" spans="1:20" x14ac:dyDescent="0.25">
      <c r="A9874" t="s">
        <v>7616</v>
      </c>
      <c r="B9874" s="2">
        <v>43014</v>
      </c>
      <c r="C9874" s="2">
        <v>43014</v>
      </c>
      <c r="D9874" t="s">
        <v>654</v>
      </c>
      <c r="E9874" t="s">
        <v>3986</v>
      </c>
      <c r="F9874" t="s">
        <v>1673</v>
      </c>
      <c r="G9874" s="1">
        <v>19152</v>
      </c>
      <c r="H9874">
        <v>2</v>
      </c>
      <c r="I9874">
        <v>2</v>
      </c>
      <c r="J9874" s="1">
        <v>1197</v>
      </c>
      <c r="K9874" t="s">
        <v>9128</v>
      </c>
      <c r="L9874" t="s">
        <v>9137</v>
      </c>
      <c r="M9874" t="s">
        <v>9909</v>
      </c>
      <c r="N9874" t="s">
        <v>8536</v>
      </c>
      <c r="O9874" t="s">
        <v>8579</v>
      </c>
      <c r="P9874" t="s">
        <v>8566</v>
      </c>
      <c r="Q9874">
        <v>60623</v>
      </c>
      <c r="R9874" t="s">
        <v>8551</v>
      </c>
      <c r="S9874" t="s">
        <v>8446</v>
      </c>
      <c r="T9874" t="s">
        <v>7736</v>
      </c>
    </row>
    <row r="9875" spans="1:20" x14ac:dyDescent="0.25">
      <c r="A9875" t="s">
        <v>7617</v>
      </c>
      <c r="B9875" s="2">
        <v>42714</v>
      </c>
      <c r="C9875" s="2">
        <v>42718</v>
      </c>
      <c r="D9875" t="s">
        <v>19</v>
      </c>
      <c r="E9875" t="s">
        <v>1607</v>
      </c>
      <c r="F9875" t="s">
        <v>3850</v>
      </c>
      <c r="G9875" s="1">
        <v>648</v>
      </c>
      <c r="H9875">
        <v>1</v>
      </c>
      <c r="I9875">
        <v>0</v>
      </c>
      <c r="J9875" s="1">
        <v>31104</v>
      </c>
      <c r="K9875" t="s">
        <v>9128</v>
      </c>
      <c r="L9875" t="s">
        <v>9148</v>
      </c>
      <c r="M9875" t="s">
        <v>10625</v>
      </c>
      <c r="N9875" t="s">
        <v>8536</v>
      </c>
      <c r="O9875" t="s">
        <v>8576</v>
      </c>
      <c r="P9875" t="s">
        <v>8577</v>
      </c>
      <c r="Q9875">
        <v>10024</v>
      </c>
      <c r="R9875" t="s">
        <v>8561</v>
      </c>
      <c r="S9875" t="s">
        <v>8097</v>
      </c>
      <c r="T9875" t="s">
        <v>7744</v>
      </c>
    </row>
    <row r="9876" spans="1:20" x14ac:dyDescent="0.25">
      <c r="A9876" t="s">
        <v>7618</v>
      </c>
      <c r="B9876" s="2">
        <v>42635</v>
      </c>
      <c r="C9876" s="2">
        <v>42637</v>
      </c>
      <c r="D9876" t="s">
        <v>11</v>
      </c>
      <c r="E9876" t="s">
        <v>2196</v>
      </c>
      <c r="F9876" t="s">
        <v>1891</v>
      </c>
      <c r="G9876" s="1">
        <v>63968</v>
      </c>
      <c r="H9876">
        <v>2</v>
      </c>
      <c r="I9876">
        <v>2</v>
      </c>
      <c r="J9876" s="1">
        <v>1999</v>
      </c>
      <c r="K9876" t="s">
        <v>9128</v>
      </c>
      <c r="L9876" t="s">
        <v>9167</v>
      </c>
      <c r="M9876" t="s">
        <v>10018</v>
      </c>
      <c r="N9876" t="s">
        <v>8536</v>
      </c>
      <c r="O9876" t="s">
        <v>8796</v>
      </c>
      <c r="P9876" t="s">
        <v>8604</v>
      </c>
      <c r="Q9876">
        <v>44134</v>
      </c>
      <c r="R9876" t="s">
        <v>8561</v>
      </c>
      <c r="S9876" t="s">
        <v>8210</v>
      </c>
      <c r="T9876" t="s">
        <v>7744</v>
      </c>
    </row>
    <row r="9877" spans="1:20" x14ac:dyDescent="0.25">
      <c r="A9877" t="s">
        <v>7619</v>
      </c>
      <c r="B9877" s="2">
        <v>42367</v>
      </c>
      <c r="C9877" s="2">
        <v>42374</v>
      </c>
      <c r="D9877" t="s">
        <v>19</v>
      </c>
      <c r="E9877" t="s">
        <v>727</v>
      </c>
      <c r="F9877" t="s">
        <v>7108</v>
      </c>
      <c r="G9877" s="1">
        <v>636</v>
      </c>
      <c r="H9877">
        <v>2</v>
      </c>
      <c r="I9877">
        <v>0</v>
      </c>
      <c r="J9877" s="1">
        <v>636</v>
      </c>
      <c r="K9877" t="s">
        <v>9128</v>
      </c>
      <c r="L9877" t="s">
        <v>9273</v>
      </c>
      <c r="M9877" t="s">
        <v>10946</v>
      </c>
      <c r="N9877" t="s">
        <v>8536</v>
      </c>
      <c r="O9877" t="s">
        <v>8576</v>
      </c>
      <c r="P9877" t="s">
        <v>8577</v>
      </c>
      <c r="Q9877">
        <v>10035</v>
      </c>
      <c r="R9877" t="s">
        <v>8561</v>
      </c>
      <c r="S9877" t="s">
        <v>7905</v>
      </c>
      <c r="T9877" t="s">
        <v>7736</v>
      </c>
    </row>
    <row r="9878" spans="1:20" x14ac:dyDescent="0.25">
      <c r="A9878" t="s">
        <v>7620</v>
      </c>
      <c r="B9878" s="2">
        <v>42845</v>
      </c>
      <c r="C9878" s="2">
        <v>42846</v>
      </c>
      <c r="D9878" t="s">
        <v>79</v>
      </c>
      <c r="E9878" t="s">
        <v>2551</v>
      </c>
      <c r="F9878" t="s">
        <v>2851</v>
      </c>
      <c r="G9878" s="1">
        <v>848544</v>
      </c>
      <c r="H9878">
        <v>4</v>
      </c>
      <c r="I9878">
        <v>2</v>
      </c>
      <c r="J9878" s="1">
        <v>-212136</v>
      </c>
      <c r="K9878" t="s">
        <v>9128</v>
      </c>
      <c r="L9878" t="s">
        <v>9133</v>
      </c>
      <c r="M9878" t="s">
        <v>10360</v>
      </c>
      <c r="N9878" t="s">
        <v>8536</v>
      </c>
      <c r="O9878" t="s">
        <v>8717</v>
      </c>
      <c r="P9878" t="s">
        <v>8604</v>
      </c>
      <c r="Q9878">
        <v>44105</v>
      </c>
      <c r="R9878" t="s">
        <v>8561</v>
      </c>
      <c r="S9878" t="s">
        <v>8272</v>
      </c>
      <c r="T9878" t="s">
        <v>7744</v>
      </c>
    </row>
    <row r="9879" spans="1:20" x14ac:dyDescent="0.25">
      <c r="A9879" t="s">
        <v>7620</v>
      </c>
      <c r="B9879" s="2">
        <v>42845</v>
      </c>
      <c r="C9879" s="2">
        <v>42846</v>
      </c>
      <c r="D9879" t="s">
        <v>79</v>
      </c>
      <c r="E9879" t="s">
        <v>2551</v>
      </c>
      <c r="F9879" t="s">
        <v>3607</v>
      </c>
      <c r="G9879" s="1">
        <v>87</v>
      </c>
      <c r="H9879">
        <v>5</v>
      </c>
      <c r="I9879">
        <v>7</v>
      </c>
      <c r="J9879" s="1">
        <v>-638</v>
      </c>
      <c r="K9879" t="s">
        <v>9128</v>
      </c>
      <c r="L9879" t="s">
        <v>9142</v>
      </c>
      <c r="M9879" t="s">
        <v>10568</v>
      </c>
      <c r="N9879" t="s">
        <v>8536</v>
      </c>
      <c r="O9879" t="s">
        <v>8717</v>
      </c>
      <c r="P9879" t="s">
        <v>8604</v>
      </c>
      <c r="Q9879">
        <v>44105</v>
      </c>
      <c r="R9879" t="s">
        <v>8561</v>
      </c>
      <c r="S9879" t="s">
        <v>8272</v>
      </c>
      <c r="T9879" t="s">
        <v>7744</v>
      </c>
    </row>
    <row r="9880" spans="1:20" x14ac:dyDescent="0.25">
      <c r="A9880" t="s">
        <v>7620</v>
      </c>
      <c r="B9880" s="2">
        <v>42845</v>
      </c>
      <c r="C9880" s="2">
        <v>42846</v>
      </c>
      <c r="D9880" t="s">
        <v>79</v>
      </c>
      <c r="E9880" t="s">
        <v>2551</v>
      </c>
      <c r="F9880" t="s">
        <v>5784</v>
      </c>
      <c r="G9880" s="1">
        <v>122382</v>
      </c>
      <c r="H9880">
        <v>3</v>
      </c>
      <c r="I9880">
        <v>4</v>
      </c>
      <c r="J9880" s="1">
        <v>-244764</v>
      </c>
      <c r="K9880" t="s">
        <v>9139</v>
      </c>
      <c r="L9880" t="s">
        <v>9140</v>
      </c>
      <c r="M9880" t="s">
        <v>10888</v>
      </c>
      <c r="N9880" t="s">
        <v>8536</v>
      </c>
      <c r="O9880" t="s">
        <v>8717</v>
      </c>
      <c r="P9880" t="s">
        <v>8604</v>
      </c>
      <c r="Q9880">
        <v>44105</v>
      </c>
      <c r="R9880" t="s">
        <v>8561</v>
      </c>
      <c r="S9880" t="s">
        <v>8272</v>
      </c>
      <c r="T9880" t="s">
        <v>7744</v>
      </c>
    </row>
    <row r="9881" spans="1:20" x14ac:dyDescent="0.25">
      <c r="A9881" t="s">
        <v>7621</v>
      </c>
      <c r="B9881" s="2">
        <v>42603</v>
      </c>
      <c r="C9881" s="2">
        <v>42607</v>
      </c>
      <c r="D9881" t="s">
        <v>19</v>
      </c>
      <c r="E9881" t="s">
        <v>1195</v>
      </c>
      <c r="F9881" t="s">
        <v>2064</v>
      </c>
      <c r="G9881" s="1">
        <v>573174</v>
      </c>
      <c r="H9881">
        <v>7</v>
      </c>
      <c r="I9881">
        <v>1</v>
      </c>
      <c r="J9881" s="1">
        <v>63686</v>
      </c>
      <c r="K9881" t="s">
        <v>9123</v>
      </c>
      <c r="L9881" t="s">
        <v>9126</v>
      </c>
      <c r="M9881" t="s">
        <v>10083</v>
      </c>
      <c r="N9881" t="s">
        <v>8536</v>
      </c>
      <c r="O9881" t="s">
        <v>8576</v>
      </c>
      <c r="P9881" t="s">
        <v>8577</v>
      </c>
      <c r="Q9881">
        <v>10035</v>
      </c>
      <c r="R9881" t="s">
        <v>8561</v>
      </c>
      <c r="S9881" t="s">
        <v>8009</v>
      </c>
      <c r="T9881" t="s">
        <v>7736</v>
      </c>
    </row>
    <row r="9882" spans="1:20" x14ac:dyDescent="0.25">
      <c r="A9882" t="s">
        <v>7622</v>
      </c>
      <c r="B9882" s="2">
        <v>42153</v>
      </c>
      <c r="C9882" s="2">
        <v>42155</v>
      </c>
      <c r="D9882" t="s">
        <v>79</v>
      </c>
      <c r="E9882" t="s">
        <v>1728</v>
      </c>
      <c r="F9882" t="s">
        <v>528</v>
      </c>
      <c r="G9882" s="1">
        <v>85056</v>
      </c>
      <c r="H9882">
        <v>3</v>
      </c>
      <c r="I9882">
        <v>2</v>
      </c>
      <c r="J9882" s="1">
        <v>287064</v>
      </c>
      <c r="K9882" t="s">
        <v>9128</v>
      </c>
      <c r="L9882" t="s">
        <v>9148</v>
      </c>
      <c r="M9882" t="s">
        <v>9172</v>
      </c>
      <c r="N9882" t="s">
        <v>8536</v>
      </c>
      <c r="O9882" t="s">
        <v>8717</v>
      </c>
      <c r="P9882" t="s">
        <v>8604</v>
      </c>
      <c r="Q9882">
        <v>44105</v>
      </c>
      <c r="R9882" t="s">
        <v>8561</v>
      </c>
      <c r="S9882" t="s">
        <v>8123</v>
      </c>
      <c r="T9882" t="s">
        <v>7744</v>
      </c>
    </row>
    <row r="9883" spans="1:20" x14ac:dyDescent="0.25">
      <c r="A9883" t="s">
        <v>7623</v>
      </c>
      <c r="B9883" s="2">
        <v>41863</v>
      </c>
      <c r="C9883" s="2">
        <v>41864</v>
      </c>
      <c r="D9883" t="s">
        <v>79</v>
      </c>
      <c r="E9883" t="s">
        <v>1458</v>
      </c>
      <c r="F9883" t="s">
        <v>1246</v>
      </c>
      <c r="G9883" s="1">
        <v>1404</v>
      </c>
      <c r="H9883">
        <v>3</v>
      </c>
      <c r="I9883">
        <v>0</v>
      </c>
      <c r="J9883" s="1">
        <v>67392</v>
      </c>
      <c r="K9883" t="s">
        <v>9128</v>
      </c>
      <c r="L9883" t="s">
        <v>9142</v>
      </c>
      <c r="M9883" t="s">
        <v>9743</v>
      </c>
      <c r="N9883" t="s">
        <v>8536</v>
      </c>
      <c r="O9883" t="s">
        <v>8903</v>
      </c>
      <c r="P9883" t="s">
        <v>8664</v>
      </c>
      <c r="Q9883">
        <v>30188</v>
      </c>
      <c r="R9883" t="s">
        <v>8539</v>
      </c>
      <c r="S9883" t="s">
        <v>8066</v>
      </c>
      <c r="T9883" t="s">
        <v>7736</v>
      </c>
    </row>
    <row r="9884" spans="1:20" x14ac:dyDescent="0.25">
      <c r="A9884" t="s">
        <v>7623</v>
      </c>
      <c r="B9884" s="2">
        <v>41863</v>
      </c>
      <c r="C9884" s="2">
        <v>41864</v>
      </c>
      <c r="D9884" t="s">
        <v>79</v>
      </c>
      <c r="E9884" t="s">
        <v>1458</v>
      </c>
      <c r="F9884" t="s">
        <v>1953</v>
      </c>
      <c r="G9884" s="1">
        <v>27261</v>
      </c>
      <c r="H9884">
        <v>13</v>
      </c>
      <c r="I9884">
        <v>0</v>
      </c>
      <c r="J9884" s="1">
        <v>981396</v>
      </c>
      <c r="K9884" t="s">
        <v>9139</v>
      </c>
      <c r="L9884" t="s">
        <v>9162</v>
      </c>
      <c r="M9884" t="s">
        <v>10045</v>
      </c>
      <c r="N9884" t="s">
        <v>8536</v>
      </c>
      <c r="O9884" t="s">
        <v>8903</v>
      </c>
      <c r="P9884" t="s">
        <v>8664</v>
      </c>
      <c r="Q9884">
        <v>30188</v>
      </c>
      <c r="R9884" t="s">
        <v>8539</v>
      </c>
      <c r="S9884" t="s">
        <v>8066</v>
      </c>
      <c r="T9884" t="s">
        <v>7736</v>
      </c>
    </row>
    <row r="9885" spans="1:20" x14ac:dyDescent="0.25">
      <c r="A9885" t="s">
        <v>7624</v>
      </c>
      <c r="B9885" s="2">
        <v>41732</v>
      </c>
      <c r="C9885" s="2">
        <v>41737</v>
      </c>
      <c r="D9885" t="s">
        <v>19</v>
      </c>
      <c r="E9885" t="s">
        <v>4224</v>
      </c>
      <c r="F9885" t="s">
        <v>816</v>
      </c>
      <c r="G9885" s="1">
        <v>1116</v>
      </c>
      <c r="H9885">
        <v>2</v>
      </c>
      <c r="I9885">
        <v>0</v>
      </c>
      <c r="J9885" s="1">
        <v>558</v>
      </c>
      <c r="K9885" t="s">
        <v>9128</v>
      </c>
      <c r="L9885" t="s">
        <v>9167</v>
      </c>
      <c r="M9885" t="s">
        <v>9293</v>
      </c>
      <c r="N9885" t="s">
        <v>8536</v>
      </c>
      <c r="O9885" t="s">
        <v>8540</v>
      </c>
      <c r="P9885" t="s">
        <v>8541</v>
      </c>
      <c r="Q9885">
        <v>90008</v>
      </c>
      <c r="R9885" t="s">
        <v>8542</v>
      </c>
      <c r="S9885" t="s">
        <v>8460</v>
      </c>
      <c r="T9885" t="s">
        <v>7738</v>
      </c>
    </row>
    <row r="9886" spans="1:20" x14ac:dyDescent="0.25">
      <c r="A9886" t="s">
        <v>7624</v>
      </c>
      <c r="B9886" s="2">
        <v>41732</v>
      </c>
      <c r="C9886" s="2">
        <v>41737</v>
      </c>
      <c r="D9886" t="s">
        <v>19</v>
      </c>
      <c r="E9886" t="s">
        <v>4224</v>
      </c>
      <c r="F9886" t="s">
        <v>2720</v>
      </c>
      <c r="G9886" s="1">
        <v>6231</v>
      </c>
      <c r="H9886">
        <v>3</v>
      </c>
      <c r="I9886">
        <v>0</v>
      </c>
      <c r="J9886" s="1">
        <v>224316</v>
      </c>
      <c r="K9886" t="s">
        <v>9139</v>
      </c>
      <c r="L9886" t="s">
        <v>9162</v>
      </c>
      <c r="M9886" t="s">
        <v>10314</v>
      </c>
      <c r="N9886" t="s">
        <v>8536</v>
      </c>
      <c r="O9886" t="s">
        <v>8540</v>
      </c>
      <c r="P9886" t="s">
        <v>8541</v>
      </c>
      <c r="Q9886">
        <v>90008</v>
      </c>
      <c r="R9886" t="s">
        <v>8542</v>
      </c>
      <c r="S9886" t="s">
        <v>8460</v>
      </c>
      <c r="T9886" t="s">
        <v>7738</v>
      </c>
    </row>
    <row r="9887" spans="1:20" x14ac:dyDescent="0.25">
      <c r="A9887" t="s">
        <v>7624</v>
      </c>
      <c r="B9887" s="2">
        <v>41732</v>
      </c>
      <c r="C9887" s="2">
        <v>41737</v>
      </c>
      <c r="D9887" t="s">
        <v>19</v>
      </c>
      <c r="E9887" t="s">
        <v>4224</v>
      </c>
      <c r="F9887" t="s">
        <v>2479</v>
      </c>
      <c r="G9887" s="1">
        <v>15998</v>
      </c>
      <c r="H9887">
        <v>2</v>
      </c>
      <c r="I9887">
        <v>0</v>
      </c>
      <c r="J9887" s="1">
        <v>575928</v>
      </c>
      <c r="K9887" t="s">
        <v>9139</v>
      </c>
      <c r="L9887" t="s">
        <v>9162</v>
      </c>
      <c r="M9887" t="s">
        <v>10227</v>
      </c>
      <c r="N9887" t="s">
        <v>8536</v>
      </c>
      <c r="O9887" t="s">
        <v>8540</v>
      </c>
      <c r="P9887" t="s">
        <v>8541</v>
      </c>
      <c r="Q9887">
        <v>90008</v>
      </c>
      <c r="R9887" t="s">
        <v>8542</v>
      </c>
      <c r="S9887" t="s">
        <v>8460</v>
      </c>
      <c r="T9887" t="s">
        <v>7738</v>
      </c>
    </row>
    <row r="9888" spans="1:20" x14ac:dyDescent="0.25">
      <c r="A9888" t="s">
        <v>7625</v>
      </c>
      <c r="B9888" s="2">
        <v>41662</v>
      </c>
      <c r="C9888" s="2">
        <v>41666</v>
      </c>
      <c r="D9888" t="s">
        <v>19</v>
      </c>
      <c r="E9888" t="s">
        <v>3128</v>
      </c>
      <c r="F9888" t="s">
        <v>998</v>
      </c>
      <c r="G9888" s="1">
        <v>594</v>
      </c>
      <c r="H9888">
        <v>3</v>
      </c>
      <c r="I9888">
        <v>0</v>
      </c>
      <c r="J9888" s="1">
        <v>0</v>
      </c>
      <c r="K9888" t="s">
        <v>9128</v>
      </c>
      <c r="L9888" t="s">
        <v>9191</v>
      </c>
      <c r="M9888" t="s">
        <v>9633</v>
      </c>
      <c r="N9888" t="s">
        <v>8536</v>
      </c>
      <c r="O9888" t="s">
        <v>8821</v>
      </c>
      <c r="P9888" t="s">
        <v>8575</v>
      </c>
      <c r="Q9888">
        <v>47905</v>
      </c>
      <c r="R9888" t="s">
        <v>8551</v>
      </c>
      <c r="S9888" t="s">
        <v>8349</v>
      </c>
      <c r="T9888" t="s">
        <v>7736</v>
      </c>
    </row>
    <row r="9889" spans="1:20" x14ac:dyDescent="0.25">
      <c r="A9889" t="s">
        <v>7626</v>
      </c>
      <c r="B9889" s="2">
        <v>43020</v>
      </c>
      <c r="C9889" s="2">
        <v>43023</v>
      </c>
      <c r="D9889" t="s">
        <v>79</v>
      </c>
      <c r="E9889" t="s">
        <v>1075</v>
      </c>
      <c r="F9889" t="s">
        <v>2814</v>
      </c>
      <c r="G9889" s="1">
        <v>996</v>
      </c>
      <c r="H9889">
        <v>2</v>
      </c>
      <c r="I9889">
        <v>0</v>
      </c>
      <c r="J9889" s="1">
        <v>46812</v>
      </c>
      <c r="K9889" t="s">
        <v>9128</v>
      </c>
      <c r="L9889" t="s">
        <v>9148</v>
      </c>
      <c r="M9889" t="s">
        <v>10347</v>
      </c>
      <c r="N9889" t="s">
        <v>8536</v>
      </c>
      <c r="O9889" t="s">
        <v>8576</v>
      </c>
      <c r="P9889" t="s">
        <v>8577</v>
      </c>
      <c r="Q9889">
        <v>10024</v>
      </c>
      <c r="R9889" t="s">
        <v>8561</v>
      </c>
      <c r="S9889" t="s">
        <v>7982</v>
      </c>
      <c r="T9889" t="s">
        <v>7736</v>
      </c>
    </row>
    <row r="9890" spans="1:20" x14ac:dyDescent="0.25">
      <c r="A9890" t="s">
        <v>7627</v>
      </c>
      <c r="B9890" s="2">
        <v>42224</v>
      </c>
      <c r="C9890" s="2">
        <v>42228</v>
      </c>
      <c r="D9890" t="s">
        <v>19</v>
      </c>
      <c r="E9890" t="s">
        <v>1615</v>
      </c>
      <c r="F9890" t="s">
        <v>2479</v>
      </c>
      <c r="G9890" s="1">
        <v>7999</v>
      </c>
      <c r="H9890">
        <v>1</v>
      </c>
      <c r="I9890">
        <v>0</v>
      </c>
      <c r="J9890" s="1">
        <v>287964</v>
      </c>
      <c r="K9890" t="s">
        <v>9139</v>
      </c>
      <c r="L9890" t="s">
        <v>9162</v>
      </c>
      <c r="M9890" t="s">
        <v>10227</v>
      </c>
      <c r="N9890" t="s">
        <v>8536</v>
      </c>
      <c r="O9890" t="s">
        <v>9043</v>
      </c>
      <c r="P9890" t="s">
        <v>8577</v>
      </c>
      <c r="Q9890">
        <v>13501</v>
      </c>
      <c r="R9890" t="s">
        <v>8561</v>
      </c>
      <c r="S9890" t="s">
        <v>8099</v>
      </c>
      <c r="T9890" t="s">
        <v>7736</v>
      </c>
    </row>
    <row r="9891" spans="1:20" x14ac:dyDescent="0.25">
      <c r="A9891" t="s">
        <v>7628</v>
      </c>
      <c r="B9891" s="2">
        <v>42813</v>
      </c>
      <c r="C9891" s="2">
        <v>42814</v>
      </c>
      <c r="D9891" t="s">
        <v>79</v>
      </c>
      <c r="E9891" t="s">
        <v>2339</v>
      </c>
      <c r="F9891" t="s">
        <v>4845</v>
      </c>
      <c r="G9891" s="1">
        <v>894</v>
      </c>
      <c r="H9891">
        <v>3</v>
      </c>
      <c r="I9891">
        <v>0</v>
      </c>
      <c r="J9891" s="1">
        <v>24138</v>
      </c>
      <c r="K9891" t="s">
        <v>9128</v>
      </c>
      <c r="L9891" t="s">
        <v>9137</v>
      </c>
      <c r="M9891" t="s">
        <v>10805</v>
      </c>
      <c r="N9891" t="s">
        <v>8536</v>
      </c>
      <c r="O9891" t="s">
        <v>8652</v>
      </c>
      <c r="P9891" t="s">
        <v>8630</v>
      </c>
      <c r="Q9891">
        <v>8701</v>
      </c>
      <c r="R9891" t="s">
        <v>8561</v>
      </c>
      <c r="S9891" t="s">
        <v>8238</v>
      </c>
      <c r="T9891" t="s">
        <v>7738</v>
      </c>
    </row>
    <row r="9892" spans="1:20" x14ac:dyDescent="0.25">
      <c r="A9892" t="s">
        <v>7629</v>
      </c>
      <c r="B9892" s="2">
        <v>42576</v>
      </c>
      <c r="C9892" s="2">
        <v>42579</v>
      </c>
      <c r="D9892" t="s">
        <v>11</v>
      </c>
      <c r="E9892" t="s">
        <v>279</v>
      </c>
      <c r="F9892" t="s">
        <v>3976</v>
      </c>
      <c r="G9892" s="1">
        <v>2062</v>
      </c>
      <c r="H9892">
        <v>2</v>
      </c>
      <c r="I9892">
        <v>0</v>
      </c>
      <c r="J9892" s="1">
        <v>96914</v>
      </c>
      <c r="K9892" t="s">
        <v>9128</v>
      </c>
      <c r="L9892" t="s">
        <v>9148</v>
      </c>
      <c r="M9892" t="s">
        <v>10649</v>
      </c>
      <c r="N9892" t="s">
        <v>8536</v>
      </c>
      <c r="O9892" t="s">
        <v>8737</v>
      </c>
      <c r="P9892" t="s">
        <v>8553</v>
      </c>
      <c r="Q9892">
        <v>53209</v>
      </c>
      <c r="R9892" t="s">
        <v>8551</v>
      </c>
      <c r="S9892" t="s">
        <v>7802</v>
      </c>
      <c r="T9892" t="s">
        <v>7738</v>
      </c>
    </row>
    <row r="9893" spans="1:20" x14ac:dyDescent="0.25">
      <c r="A9893" t="s">
        <v>7629</v>
      </c>
      <c r="B9893" s="2">
        <v>42576</v>
      </c>
      <c r="C9893" s="2">
        <v>42579</v>
      </c>
      <c r="D9893" t="s">
        <v>11</v>
      </c>
      <c r="E9893" t="s">
        <v>279</v>
      </c>
      <c r="F9893" t="s">
        <v>2001</v>
      </c>
      <c r="G9893" s="1">
        <v>12425</v>
      </c>
      <c r="H9893">
        <v>7</v>
      </c>
      <c r="I9893">
        <v>0</v>
      </c>
      <c r="J9893" s="1">
        <v>484575</v>
      </c>
      <c r="K9893" t="s">
        <v>9139</v>
      </c>
      <c r="L9893" t="s">
        <v>9162</v>
      </c>
      <c r="M9893" t="s">
        <v>10064</v>
      </c>
      <c r="N9893" t="s">
        <v>8536</v>
      </c>
      <c r="O9893" t="s">
        <v>8737</v>
      </c>
      <c r="P9893" t="s">
        <v>8553</v>
      </c>
      <c r="Q9893">
        <v>53209</v>
      </c>
      <c r="R9893" t="s">
        <v>8551</v>
      </c>
      <c r="S9893" t="s">
        <v>7802</v>
      </c>
      <c r="T9893" t="s">
        <v>7738</v>
      </c>
    </row>
    <row r="9894" spans="1:20" x14ac:dyDescent="0.25">
      <c r="A9894" t="s">
        <v>7629</v>
      </c>
      <c r="B9894" s="2">
        <v>42576</v>
      </c>
      <c r="C9894" s="2">
        <v>42579</v>
      </c>
      <c r="D9894" t="s">
        <v>11</v>
      </c>
      <c r="E9894" t="s">
        <v>279</v>
      </c>
      <c r="F9894" t="s">
        <v>958</v>
      </c>
      <c r="G9894" s="1">
        <v>29755</v>
      </c>
      <c r="H9894">
        <v>5</v>
      </c>
      <c r="I9894">
        <v>0</v>
      </c>
      <c r="J9894" s="1">
        <v>83314</v>
      </c>
      <c r="K9894" t="s">
        <v>9139</v>
      </c>
      <c r="L9894" t="s">
        <v>9140</v>
      </c>
      <c r="M9894" t="s">
        <v>9616</v>
      </c>
      <c r="N9894" t="s">
        <v>8536</v>
      </c>
      <c r="O9894" t="s">
        <v>8737</v>
      </c>
      <c r="P9894" t="s">
        <v>8553</v>
      </c>
      <c r="Q9894">
        <v>53209</v>
      </c>
      <c r="R9894" t="s">
        <v>8551</v>
      </c>
      <c r="S9894" t="s">
        <v>7802</v>
      </c>
      <c r="T9894" t="s">
        <v>7738</v>
      </c>
    </row>
    <row r="9895" spans="1:20" x14ac:dyDescent="0.25">
      <c r="A9895" t="s">
        <v>7629</v>
      </c>
      <c r="B9895" s="2">
        <v>42576</v>
      </c>
      <c r="C9895" s="2">
        <v>42579</v>
      </c>
      <c r="D9895" t="s">
        <v>11</v>
      </c>
      <c r="E9895" t="s">
        <v>279</v>
      </c>
      <c r="F9895" t="s">
        <v>4980</v>
      </c>
      <c r="G9895" s="1">
        <v>40356</v>
      </c>
      <c r="H9895">
        <v>4</v>
      </c>
      <c r="I9895">
        <v>0</v>
      </c>
      <c r="J9895" s="1">
        <v>968544</v>
      </c>
      <c r="K9895" t="s">
        <v>9123</v>
      </c>
      <c r="L9895" t="s">
        <v>9126</v>
      </c>
      <c r="M9895" t="s">
        <v>10821</v>
      </c>
      <c r="N9895" t="s">
        <v>8536</v>
      </c>
      <c r="O9895" t="s">
        <v>8737</v>
      </c>
      <c r="P9895" t="s">
        <v>8553</v>
      </c>
      <c r="Q9895">
        <v>53209</v>
      </c>
      <c r="R9895" t="s">
        <v>8551</v>
      </c>
      <c r="S9895" t="s">
        <v>7802</v>
      </c>
      <c r="T9895" t="s">
        <v>7738</v>
      </c>
    </row>
    <row r="9896" spans="1:20" x14ac:dyDescent="0.25">
      <c r="A9896" t="s">
        <v>7629</v>
      </c>
      <c r="B9896" s="2">
        <v>42576</v>
      </c>
      <c r="C9896" s="2">
        <v>42579</v>
      </c>
      <c r="D9896" t="s">
        <v>11</v>
      </c>
      <c r="E9896" t="s">
        <v>279</v>
      </c>
      <c r="F9896" t="s">
        <v>572</v>
      </c>
      <c r="G9896" s="1">
        <v>952</v>
      </c>
      <c r="H9896">
        <v>5</v>
      </c>
      <c r="I9896">
        <v>0</v>
      </c>
      <c r="J9896" s="1">
        <v>27608</v>
      </c>
      <c r="K9896" t="s">
        <v>9123</v>
      </c>
      <c r="L9896" t="s">
        <v>9135</v>
      </c>
      <c r="M9896" t="s">
        <v>9426</v>
      </c>
      <c r="N9896" t="s">
        <v>8536</v>
      </c>
      <c r="O9896" t="s">
        <v>8737</v>
      </c>
      <c r="P9896" t="s">
        <v>8553</v>
      </c>
      <c r="Q9896">
        <v>53209</v>
      </c>
      <c r="R9896" t="s">
        <v>8551</v>
      </c>
      <c r="S9896" t="s">
        <v>7802</v>
      </c>
      <c r="T9896" t="s">
        <v>7738</v>
      </c>
    </row>
    <row r="9897" spans="1:20" x14ac:dyDescent="0.25">
      <c r="A9897" t="s">
        <v>7630</v>
      </c>
      <c r="B9897" s="2">
        <v>41908</v>
      </c>
      <c r="C9897" s="2">
        <v>41913</v>
      </c>
      <c r="D9897" t="s">
        <v>19</v>
      </c>
      <c r="E9897" t="s">
        <v>2148</v>
      </c>
      <c r="F9897" t="s">
        <v>4101</v>
      </c>
      <c r="G9897" s="1">
        <v>153824</v>
      </c>
      <c r="H9897">
        <v>11</v>
      </c>
      <c r="I9897">
        <v>2</v>
      </c>
      <c r="J9897" s="1">
        <v>38456</v>
      </c>
      <c r="K9897" t="s">
        <v>9139</v>
      </c>
      <c r="L9897" t="s">
        <v>9162</v>
      </c>
      <c r="M9897" t="s">
        <v>10671</v>
      </c>
      <c r="N9897" t="s">
        <v>8536</v>
      </c>
      <c r="O9897" t="s">
        <v>8579</v>
      </c>
      <c r="P9897" t="s">
        <v>8566</v>
      </c>
      <c r="Q9897">
        <v>60623</v>
      </c>
      <c r="R9897" t="s">
        <v>8551</v>
      </c>
      <c r="S9897" t="s">
        <v>8200</v>
      </c>
      <c r="T9897" t="s">
        <v>7736</v>
      </c>
    </row>
    <row r="9898" spans="1:20" x14ac:dyDescent="0.25">
      <c r="A9898" t="s">
        <v>7631</v>
      </c>
      <c r="B9898" s="2">
        <v>41807</v>
      </c>
      <c r="C9898" s="2">
        <v>41810</v>
      </c>
      <c r="D9898" t="s">
        <v>11</v>
      </c>
      <c r="E9898" t="s">
        <v>1009</v>
      </c>
      <c r="F9898" t="s">
        <v>4646</v>
      </c>
      <c r="G9898" s="1">
        <v>62016</v>
      </c>
      <c r="H9898">
        <v>2</v>
      </c>
      <c r="I9898">
        <v>2</v>
      </c>
      <c r="J9898" s="1">
        <v>224808</v>
      </c>
      <c r="K9898" t="s">
        <v>9128</v>
      </c>
      <c r="L9898" t="s">
        <v>9148</v>
      </c>
      <c r="M9898" t="s">
        <v>10773</v>
      </c>
      <c r="N9898" t="s">
        <v>8536</v>
      </c>
      <c r="O9898" t="s">
        <v>8579</v>
      </c>
      <c r="P9898" t="s">
        <v>8566</v>
      </c>
      <c r="Q9898">
        <v>60653</v>
      </c>
      <c r="R9898" t="s">
        <v>8551</v>
      </c>
      <c r="S9898" t="s">
        <v>7964</v>
      </c>
      <c r="T9898" t="s">
        <v>7736</v>
      </c>
    </row>
    <row r="9899" spans="1:20" x14ac:dyDescent="0.25">
      <c r="A9899" t="s">
        <v>7632</v>
      </c>
      <c r="B9899" s="2">
        <v>42527</v>
      </c>
      <c r="C9899" s="2">
        <v>42531</v>
      </c>
      <c r="D9899" t="s">
        <v>19</v>
      </c>
      <c r="E9899" t="s">
        <v>2007</v>
      </c>
      <c r="F9899" t="s">
        <v>1291</v>
      </c>
      <c r="G9899" s="1">
        <v>46632</v>
      </c>
      <c r="H9899">
        <v>3</v>
      </c>
      <c r="I9899">
        <v>2</v>
      </c>
      <c r="J9899" s="1">
        <v>34974</v>
      </c>
      <c r="K9899" t="s">
        <v>9123</v>
      </c>
      <c r="L9899" t="s">
        <v>9135</v>
      </c>
      <c r="M9899" t="s">
        <v>9760</v>
      </c>
      <c r="N9899" t="s">
        <v>8536</v>
      </c>
      <c r="O9899" t="s">
        <v>8624</v>
      </c>
      <c r="P9899" t="s">
        <v>8604</v>
      </c>
      <c r="Q9899">
        <v>45014</v>
      </c>
      <c r="R9899" t="s">
        <v>8561</v>
      </c>
      <c r="S9899" t="s">
        <v>8169</v>
      </c>
      <c r="T9899" t="s">
        <v>7736</v>
      </c>
    </row>
    <row r="9900" spans="1:20" x14ac:dyDescent="0.25">
      <c r="A9900" t="s">
        <v>7632</v>
      </c>
      <c r="B9900" s="2">
        <v>42527</v>
      </c>
      <c r="C9900" s="2">
        <v>42531</v>
      </c>
      <c r="D9900" t="s">
        <v>19</v>
      </c>
      <c r="E9900" t="s">
        <v>2007</v>
      </c>
      <c r="F9900" t="s">
        <v>4876</v>
      </c>
      <c r="G9900" s="1">
        <v>8264</v>
      </c>
      <c r="H9900">
        <v>2</v>
      </c>
      <c r="I9900">
        <v>2</v>
      </c>
      <c r="J9900" s="1">
        <v>0</v>
      </c>
      <c r="K9900" t="s">
        <v>9123</v>
      </c>
      <c r="L9900" t="s">
        <v>9135</v>
      </c>
      <c r="M9900" t="s">
        <v>10808</v>
      </c>
      <c r="N9900" t="s">
        <v>8536</v>
      </c>
      <c r="O9900" t="s">
        <v>8624</v>
      </c>
      <c r="P9900" t="s">
        <v>8604</v>
      </c>
      <c r="Q9900">
        <v>45014</v>
      </c>
      <c r="R9900" t="s">
        <v>8561</v>
      </c>
      <c r="S9900" t="s">
        <v>8169</v>
      </c>
      <c r="T9900" t="s">
        <v>7736</v>
      </c>
    </row>
    <row r="9901" spans="1:20" x14ac:dyDescent="0.25">
      <c r="A9901" t="s">
        <v>7633</v>
      </c>
      <c r="B9901" s="2">
        <v>41726</v>
      </c>
      <c r="C9901" s="2">
        <v>41732</v>
      </c>
      <c r="D9901" t="s">
        <v>19</v>
      </c>
      <c r="E9901" t="s">
        <v>2272</v>
      </c>
      <c r="F9901" t="s">
        <v>1225</v>
      </c>
      <c r="G9901" s="1">
        <v>330588</v>
      </c>
      <c r="H9901">
        <v>1</v>
      </c>
      <c r="I9901">
        <v>4</v>
      </c>
      <c r="J9901" s="1">
        <v>-1432548</v>
      </c>
      <c r="K9901" t="s">
        <v>9123</v>
      </c>
      <c r="L9901" t="s">
        <v>9131</v>
      </c>
      <c r="M9901" t="s">
        <v>9732</v>
      </c>
      <c r="N9901" t="s">
        <v>8536</v>
      </c>
      <c r="O9901" t="s">
        <v>8582</v>
      </c>
      <c r="P9901" t="s">
        <v>8604</v>
      </c>
      <c r="Q9901">
        <v>45503</v>
      </c>
      <c r="R9901" t="s">
        <v>8561</v>
      </c>
      <c r="S9901" t="s">
        <v>8224</v>
      </c>
      <c r="T9901" t="s">
        <v>7744</v>
      </c>
    </row>
    <row r="9902" spans="1:20" x14ac:dyDescent="0.25">
      <c r="A9902" t="s">
        <v>7634</v>
      </c>
      <c r="B9902" s="2">
        <v>42968</v>
      </c>
      <c r="C9902" s="2">
        <v>42972</v>
      </c>
      <c r="D9902" t="s">
        <v>19</v>
      </c>
      <c r="E9902" t="s">
        <v>7357</v>
      </c>
      <c r="F9902" t="s">
        <v>1226</v>
      </c>
      <c r="G9902" s="1">
        <v>237096</v>
      </c>
      <c r="H9902">
        <v>3</v>
      </c>
      <c r="I9902">
        <v>2</v>
      </c>
      <c r="J9902" s="1">
        <v>207459</v>
      </c>
      <c r="K9902" t="s">
        <v>9128</v>
      </c>
      <c r="L9902" t="s">
        <v>9133</v>
      </c>
      <c r="M9902" t="s">
        <v>9733</v>
      </c>
      <c r="N9902" t="s">
        <v>8536</v>
      </c>
      <c r="O9902" t="s">
        <v>8679</v>
      </c>
      <c r="P9902" t="s">
        <v>8598</v>
      </c>
      <c r="Q9902">
        <v>80027</v>
      </c>
      <c r="R9902" t="s">
        <v>8542</v>
      </c>
      <c r="S9902" t="s">
        <v>8528</v>
      </c>
      <c r="T9902" t="s">
        <v>7736</v>
      </c>
    </row>
    <row r="9903" spans="1:20" x14ac:dyDescent="0.25">
      <c r="A9903" t="s">
        <v>7634</v>
      </c>
      <c r="B9903" s="2">
        <v>42968</v>
      </c>
      <c r="C9903" s="2">
        <v>42972</v>
      </c>
      <c r="D9903" t="s">
        <v>19</v>
      </c>
      <c r="E9903" t="s">
        <v>7357</v>
      </c>
      <c r="F9903" t="s">
        <v>2687</v>
      </c>
      <c r="G9903" s="1">
        <v>22752</v>
      </c>
      <c r="H9903">
        <v>3</v>
      </c>
      <c r="I9903">
        <v>2</v>
      </c>
      <c r="J9903" s="1">
        <v>711</v>
      </c>
      <c r="K9903" t="s">
        <v>9123</v>
      </c>
      <c r="L9903" t="s">
        <v>9135</v>
      </c>
      <c r="M9903" t="s">
        <v>10302</v>
      </c>
      <c r="N9903" t="s">
        <v>8536</v>
      </c>
      <c r="O9903" t="s">
        <v>8679</v>
      </c>
      <c r="P9903" t="s">
        <v>8598</v>
      </c>
      <c r="Q9903">
        <v>80027</v>
      </c>
      <c r="R9903" t="s">
        <v>8542</v>
      </c>
      <c r="S9903" t="s">
        <v>8528</v>
      </c>
      <c r="T9903" t="s">
        <v>7736</v>
      </c>
    </row>
    <row r="9904" spans="1:20" x14ac:dyDescent="0.25">
      <c r="A9904" t="s">
        <v>7634</v>
      </c>
      <c r="B9904" s="2">
        <v>42968</v>
      </c>
      <c r="C9904" s="2">
        <v>42972</v>
      </c>
      <c r="D9904" t="s">
        <v>19</v>
      </c>
      <c r="E9904" t="s">
        <v>7357</v>
      </c>
      <c r="F9904" t="s">
        <v>302</v>
      </c>
      <c r="G9904" s="1">
        <v>6672</v>
      </c>
      <c r="H9904">
        <v>1</v>
      </c>
      <c r="I9904">
        <v>2</v>
      </c>
      <c r="J9904" s="1">
        <v>2085</v>
      </c>
      <c r="K9904" t="s">
        <v>9128</v>
      </c>
      <c r="L9904" t="s">
        <v>9148</v>
      </c>
      <c r="M9904" t="s">
        <v>9285</v>
      </c>
      <c r="N9904" t="s">
        <v>8536</v>
      </c>
      <c r="O9904" t="s">
        <v>8679</v>
      </c>
      <c r="P9904" t="s">
        <v>8598</v>
      </c>
      <c r="Q9904">
        <v>80027</v>
      </c>
      <c r="R9904" t="s">
        <v>8542</v>
      </c>
      <c r="S9904" t="s">
        <v>8528</v>
      </c>
      <c r="T9904" t="s">
        <v>7736</v>
      </c>
    </row>
    <row r="9905" spans="1:20" x14ac:dyDescent="0.25">
      <c r="A9905" t="s">
        <v>7635</v>
      </c>
      <c r="B9905" s="2">
        <v>41955</v>
      </c>
      <c r="C9905" s="2">
        <v>41961</v>
      </c>
      <c r="D9905" t="s">
        <v>19</v>
      </c>
      <c r="E9905" t="s">
        <v>110</v>
      </c>
      <c r="F9905" t="s">
        <v>3294</v>
      </c>
      <c r="G9905" s="1">
        <v>25128</v>
      </c>
      <c r="H9905">
        <v>3</v>
      </c>
      <c r="I9905">
        <v>6</v>
      </c>
      <c r="J9905" s="1">
        <v>-69102</v>
      </c>
      <c r="K9905" t="s">
        <v>9123</v>
      </c>
      <c r="L9905" t="s">
        <v>9135</v>
      </c>
      <c r="M9905" t="s">
        <v>10489</v>
      </c>
      <c r="N9905" t="s">
        <v>8536</v>
      </c>
      <c r="O9905" t="s">
        <v>8819</v>
      </c>
      <c r="P9905" t="s">
        <v>8550</v>
      </c>
      <c r="Q9905">
        <v>75007</v>
      </c>
      <c r="R9905" t="s">
        <v>8551</v>
      </c>
      <c r="S9905" t="s">
        <v>7762</v>
      </c>
      <c r="T9905" t="s">
        <v>7736</v>
      </c>
    </row>
    <row r="9906" spans="1:20" x14ac:dyDescent="0.25">
      <c r="A9906" t="s">
        <v>7635</v>
      </c>
      <c r="B9906" s="2">
        <v>41955</v>
      </c>
      <c r="C9906" s="2">
        <v>41961</v>
      </c>
      <c r="D9906" t="s">
        <v>19</v>
      </c>
      <c r="E9906" t="s">
        <v>110</v>
      </c>
      <c r="F9906" t="s">
        <v>857</v>
      </c>
      <c r="G9906" s="1">
        <v>127984</v>
      </c>
      <c r="H9906">
        <v>2</v>
      </c>
      <c r="I9906">
        <v>2</v>
      </c>
      <c r="J9906" s="1">
        <v>255968</v>
      </c>
      <c r="K9906" t="s">
        <v>9139</v>
      </c>
      <c r="L9906" t="s">
        <v>9162</v>
      </c>
      <c r="M9906" t="s">
        <v>9569</v>
      </c>
      <c r="N9906" t="s">
        <v>8536</v>
      </c>
      <c r="O9906" t="s">
        <v>8819</v>
      </c>
      <c r="P9906" t="s">
        <v>8550</v>
      </c>
      <c r="Q9906">
        <v>75007</v>
      </c>
      <c r="R9906" t="s">
        <v>8551</v>
      </c>
      <c r="S9906" t="s">
        <v>7762</v>
      </c>
      <c r="T9906" t="s">
        <v>7736</v>
      </c>
    </row>
    <row r="9907" spans="1:20" x14ac:dyDescent="0.25">
      <c r="A9907" t="s">
        <v>7636</v>
      </c>
      <c r="B9907" s="2">
        <v>42260</v>
      </c>
      <c r="C9907" s="2">
        <v>42262</v>
      </c>
      <c r="D9907" t="s">
        <v>79</v>
      </c>
      <c r="E9907" t="s">
        <v>3259</v>
      </c>
      <c r="F9907" t="s">
        <v>2612</v>
      </c>
      <c r="G9907" s="1">
        <v>13188</v>
      </c>
      <c r="H9907">
        <v>7</v>
      </c>
      <c r="I9907">
        <v>0</v>
      </c>
      <c r="J9907" s="1">
        <v>553896</v>
      </c>
      <c r="K9907" t="s">
        <v>9123</v>
      </c>
      <c r="L9907" t="s">
        <v>9135</v>
      </c>
      <c r="M9907" t="s">
        <v>10276</v>
      </c>
      <c r="N9907" t="s">
        <v>8536</v>
      </c>
      <c r="O9907" t="s">
        <v>8704</v>
      </c>
      <c r="P9907" t="s">
        <v>8541</v>
      </c>
      <c r="Q9907">
        <v>92804</v>
      </c>
      <c r="R9907" t="s">
        <v>8542</v>
      </c>
      <c r="S9907" t="s">
        <v>8367</v>
      </c>
      <c r="T9907" t="s">
        <v>7738</v>
      </c>
    </row>
    <row r="9908" spans="1:20" x14ac:dyDescent="0.25">
      <c r="A9908" t="s">
        <v>7636</v>
      </c>
      <c r="B9908" s="2">
        <v>42260</v>
      </c>
      <c r="C9908" s="2">
        <v>42262</v>
      </c>
      <c r="D9908" t="s">
        <v>79</v>
      </c>
      <c r="E9908" t="s">
        <v>3259</v>
      </c>
      <c r="F9908" t="s">
        <v>2530</v>
      </c>
      <c r="G9908" s="1">
        <v>25032</v>
      </c>
      <c r="H9908">
        <v>3</v>
      </c>
      <c r="I9908">
        <v>2</v>
      </c>
      <c r="J9908" s="1">
        <v>78225</v>
      </c>
      <c r="K9908" t="s">
        <v>9128</v>
      </c>
      <c r="L9908" t="s">
        <v>9142</v>
      </c>
      <c r="M9908" t="s">
        <v>10245</v>
      </c>
      <c r="N9908" t="s">
        <v>8536</v>
      </c>
      <c r="O9908" t="s">
        <v>8704</v>
      </c>
      <c r="P9908" t="s">
        <v>8541</v>
      </c>
      <c r="Q9908">
        <v>92804</v>
      </c>
      <c r="R9908" t="s">
        <v>8542</v>
      </c>
      <c r="S9908" t="s">
        <v>8367</v>
      </c>
      <c r="T9908" t="s">
        <v>7738</v>
      </c>
    </row>
    <row r="9909" spans="1:20" x14ac:dyDescent="0.25">
      <c r="A9909" t="s">
        <v>7636</v>
      </c>
      <c r="B9909" s="2">
        <v>42260</v>
      </c>
      <c r="C9909" s="2">
        <v>42262</v>
      </c>
      <c r="D9909" t="s">
        <v>79</v>
      </c>
      <c r="E9909" t="s">
        <v>3259</v>
      </c>
      <c r="F9909" t="s">
        <v>2678</v>
      </c>
      <c r="G9909" s="1">
        <v>71772</v>
      </c>
      <c r="H9909">
        <v>3</v>
      </c>
      <c r="I9909">
        <v>2</v>
      </c>
      <c r="J9909" s="1">
        <v>71772</v>
      </c>
      <c r="K9909" t="s">
        <v>9123</v>
      </c>
      <c r="L9909" t="s">
        <v>9126</v>
      </c>
      <c r="M9909" t="s">
        <v>10299</v>
      </c>
      <c r="N9909" t="s">
        <v>8536</v>
      </c>
      <c r="O9909" t="s">
        <v>8704</v>
      </c>
      <c r="P9909" t="s">
        <v>8541</v>
      </c>
      <c r="Q9909">
        <v>92804</v>
      </c>
      <c r="R9909" t="s">
        <v>8542</v>
      </c>
      <c r="S9909" t="s">
        <v>8367</v>
      </c>
      <c r="T9909" t="s">
        <v>7738</v>
      </c>
    </row>
    <row r="9910" spans="1:20" x14ac:dyDescent="0.25">
      <c r="A9910" t="s">
        <v>7636</v>
      </c>
      <c r="B9910" s="2">
        <v>42260</v>
      </c>
      <c r="C9910" s="2">
        <v>42262</v>
      </c>
      <c r="D9910" t="s">
        <v>79</v>
      </c>
      <c r="E9910" t="s">
        <v>3259</v>
      </c>
      <c r="F9910" t="s">
        <v>3709</v>
      </c>
      <c r="G9910" s="1">
        <v>20735</v>
      </c>
      <c r="H9910">
        <v>5</v>
      </c>
      <c r="I9910">
        <v>0</v>
      </c>
      <c r="J9910" s="1">
        <v>24882</v>
      </c>
      <c r="K9910" t="s">
        <v>9123</v>
      </c>
      <c r="L9910" t="s">
        <v>9135</v>
      </c>
      <c r="M9910" t="s">
        <v>10594</v>
      </c>
      <c r="N9910" t="s">
        <v>8536</v>
      </c>
      <c r="O9910" t="s">
        <v>8704</v>
      </c>
      <c r="P9910" t="s">
        <v>8541</v>
      </c>
      <c r="Q9910">
        <v>92804</v>
      </c>
      <c r="R9910" t="s">
        <v>8542</v>
      </c>
      <c r="S9910" t="s">
        <v>8367</v>
      </c>
      <c r="T9910" t="s">
        <v>7738</v>
      </c>
    </row>
    <row r="9911" spans="1:20" x14ac:dyDescent="0.25">
      <c r="A9911" t="s">
        <v>7636</v>
      </c>
      <c r="B9911" s="2">
        <v>42260</v>
      </c>
      <c r="C9911" s="2">
        <v>42262</v>
      </c>
      <c r="D9911" t="s">
        <v>79</v>
      </c>
      <c r="E9911" t="s">
        <v>3259</v>
      </c>
      <c r="F9911" t="s">
        <v>2037</v>
      </c>
      <c r="G9911" s="1">
        <v>4467</v>
      </c>
      <c r="H9911">
        <v>3</v>
      </c>
      <c r="I9911">
        <v>0</v>
      </c>
      <c r="J9911" s="1">
        <v>120609</v>
      </c>
      <c r="K9911" t="s">
        <v>9123</v>
      </c>
      <c r="L9911" t="s">
        <v>9135</v>
      </c>
      <c r="M9911" t="s">
        <v>10071</v>
      </c>
      <c r="N9911" t="s">
        <v>8536</v>
      </c>
      <c r="O9911" t="s">
        <v>8704</v>
      </c>
      <c r="P9911" t="s">
        <v>8541</v>
      </c>
      <c r="Q9911">
        <v>92804</v>
      </c>
      <c r="R9911" t="s">
        <v>8542</v>
      </c>
      <c r="S9911" t="s">
        <v>8367</v>
      </c>
      <c r="T9911" t="s">
        <v>7738</v>
      </c>
    </row>
    <row r="9912" spans="1:20" x14ac:dyDescent="0.25">
      <c r="A9912" t="s">
        <v>7636</v>
      </c>
      <c r="B9912" s="2">
        <v>42260</v>
      </c>
      <c r="C9912" s="2">
        <v>42262</v>
      </c>
      <c r="D9912" t="s">
        <v>79</v>
      </c>
      <c r="E9912" t="s">
        <v>3259</v>
      </c>
      <c r="F9912" t="s">
        <v>1959</v>
      </c>
      <c r="G9912" s="1">
        <v>2097</v>
      </c>
      <c r="H9912">
        <v>2</v>
      </c>
      <c r="I9912">
        <v>0</v>
      </c>
      <c r="J9912" s="1">
        <v>100656</v>
      </c>
      <c r="K9912" t="s">
        <v>9128</v>
      </c>
      <c r="L9912" t="s">
        <v>9148</v>
      </c>
      <c r="M9912" t="s">
        <v>10049</v>
      </c>
      <c r="N9912" t="s">
        <v>8536</v>
      </c>
      <c r="O9912" t="s">
        <v>8704</v>
      </c>
      <c r="P9912" t="s">
        <v>8541</v>
      </c>
      <c r="Q9912">
        <v>92804</v>
      </c>
      <c r="R9912" t="s">
        <v>8542</v>
      </c>
      <c r="S9912" t="s">
        <v>8367</v>
      </c>
      <c r="T9912" t="s">
        <v>7738</v>
      </c>
    </row>
    <row r="9913" spans="1:20" x14ac:dyDescent="0.25">
      <c r="A9913" t="s">
        <v>7637</v>
      </c>
      <c r="B9913" s="2">
        <v>41734</v>
      </c>
      <c r="C9913" s="2">
        <v>41738</v>
      </c>
      <c r="D9913" t="s">
        <v>19</v>
      </c>
      <c r="E9913" t="s">
        <v>2542</v>
      </c>
      <c r="F9913" t="s">
        <v>191</v>
      </c>
      <c r="G9913" s="1">
        <v>11536</v>
      </c>
      <c r="H9913">
        <v>7</v>
      </c>
      <c r="I9913">
        <v>0</v>
      </c>
      <c r="J9913" s="1">
        <v>565264</v>
      </c>
      <c r="K9913" t="s">
        <v>9128</v>
      </c>
      <c r="L9913" t="s">
        <v>9142</v>
      </c>
      <c r="M9913" t="s">
        <v>9231</v>
      </c>
      <c r="N9913" t="s">
        <v>8536</v>
      </c>
      <c r="O9913" t="s">
        <v>8678</v>
      </c>
      <c r="P9913" t="s">
        <v>8538</v>
      </c>
      <c r="Q9913">
        <v>40475</v>
      </c>
      <c r="R9913" t="s">
        <v>8539</v>
      </c>
      <c r="S9913" t="s">
        <v>8270</v>
      </c>
      <c r="T9913" t="s">
        <v>7738</v>
      </c>
    </row>
    <row r="9914" spans="1:20" x14ac:dyDescent="0.25">
      <c r="A9914" t="s">
        <v>7638</v>
      </c>
      <c r="B9914" s="2">
        <v>42287</v>
      </c>
      <c r="C9914" s="2">
        <v>42289</v>
      </c>
      <c r="D9914" t="s">
        <v>79</v>
      </c>
      <c r="E9914" t="s">
        <v>2192</v>
      </c>
      <c r="F9914" t="s">
        <v>3104</v>
      </c>
      <c r="G9914" s="1">
        <v>362136</v>
      </c>
      <c r="H9914">
        <v>3</v>
      </c>
      <c r="I9914">
        <v>2</v>
      </c>
      <c r="J9914" s="1">
        <v>-543204</v>
      </c>
      <c r="K9914" t="s">
        <v>9123</v>
      </c>
      <c r="L9914" t="s">
        <v>9126</v>
      </c>
      <c r="M9914" t="s">
        <v>10433</v>
      </c>
      <c r="N9914" t="s">
        <v>8536</v>
      </c>
      <c r="O9914" t="s">
        <v>9030</v>
      </c>
      <c r="P9914" t="s">
        <v>8541</v>
      </c>
      <c r="Q9914">
        <v>93101</v>
      </c>
      <c r="R9914" t="s">
        <v>8542</v>
      </c>
      <c r="S9914" t="s">
        <v>8209</v>
      </c>
      <c r="T9914" t="s">
        <v>7738</v>
      </c>
    </row>
    <row r="9915" spans="1:20" x14ac:dyDescent="0.25">
      <c r="A9915" t="s">
        <v>7638</v>
      </c>
      <c r="B9915" s="2">
        <v>42287</v>
      </c>
      <c r="C9915" s="2">
        <v>42289</v>
      </c>
      <c r="D9915" t="s">
        <v>79</v>
      </c>
      <c r="E9915" t="s">
        <v>2192</v>
      </c>
      <c r="F9915" t="s">
        <v>4584</v>
      </c>
      <c r="G9915" s="1">
        <v>3105</v>
      </c>
      <c r="H9915">
        <v>3</v>
      </c>
      <c r="I9915">
        <v>0</v>
      </c>
      <c r="J9915" s="1">
        <v>14904</v>
      </c>
      <c r="K9915" t="s">
        <v>9128</v>
      </c>
      <c r="L9915" t="s">
        <v>9129</v>
      </c>
      <c r="M9915" t="s">
        <v>10759</v>
      </c>
      <c r="N9915" t="s">
        <v>8536</v>
      </c>
      <c r="O9915" t="s">
        <v>9030</v>
      </c>
      <c r="P9915" t="s">
        <v>8541</v>
      </c>
      <c r="Q9915">
        <v>93101</v>
      </c>
      <c r="R9915" t="s">
        <v>8542</v>
      </c>
      <c r="S9915" t="s">
        <v>8209</v>
      </c>
      <c r="T9915" t="s">
        <v>7738</v>
      </c>
    </row>
    <row r="9916" spans="1:20" x14ac:dyDescent="0.25">
      <c r="A9916" t="s">
        <v>7639</v>
      </c>
      <c r="B9916" s="2">
        <v>42764</v>
      </c>
      <c r="C9916" s="2">
        <v>42766</v>
      </c>
      <c r="D9916" t="s">
        <v>11</v>
      </c>
      <c r="E9916" t="s">
        <v>3141</v>
      </c>
      <c r="F9916" t="s">
        <v>3633</v>
      </c>
      <c r="G9916" s="1">
        <v>1296</v>
      </c>
      <c r="H9916">
        <v>2</v>
      </c>
      <c r="I9916">
        <v>0</v>
      </c>
      <c r="J9916" s="1">
        <v>62208</v>
      </c>
      <c r="K9916" t="s">
        <v>9128</v>
      </c>
      <c r="L9916" t="s">
        <v>9148</v>
      </c>
      <c r="M9916" t="s">
        <v>10575</v>
      </c>
      <c r="N9916" t="s">
        <v>8536</v>
      </c>
      <c r="O9916" t="s">
        <v>8874</v>
      </c>
      <c r="P9916" t="s">
        <v>8602</v>
      </c>
      <c r="Q9916">
        <v>52302</v>
      </c>
      <c r="R9916" t="s">
        <v>8551</v>
      </c>
      <c r="S9916" t="s">
        <v>8350</v>
      </c>
      <c r="T9916" t="s">
        <v>7736</v>
      </c>
    </row>
    <row r="9917" spans="1:20" x14ac:dyDescent="0.25">
      <c r="A9917" t="s">
        <v>7639</v>
      </c>
      <c r="B9917" s="2">
        <v>42764</v>
      </c>
      <c r="C9917" s="2">
        <v>42766</v>
      </c>
      <c r="D9917" t="s">
        <v>11</v>
      </c>
      <c r="E9917" t="s">
        <v>3141</v>
      </c>
      <c r="F9917" t="s">
        <v>1329</v>
      </c>
      <c r="G9917" s="1">
        <v>9485</v>
      </c>
      <c r="H9917">
        <v>5</v>
      </c>
      <c r="I9917">
        <v>0</v>
      </c>
      <c r="J9917" s="1">
        <v>45528</v>
      </c>
      <c r="K9917" t="s">
        <v>9128</v>
      </c>
      <c r="L9917" t="s">
        <v>9148</v>
      </c>
      <c r="M9917" t="s">
        <v>9778</v>
      </c>
      <c r="N9917" t="s">
        <v>8536</v>
      </c>
      <c r="O9917" t="s">
        <v>8874</v>
      </c>
      <c r="P9917" t="s">
        <v>8602</v>
      </c>
      <c r="Q9917">
        <v>52302</v>
      </c>
      <c r="R9917" t="s">
        <v>8551</v>
      </c>
      <c r="S9917" t="s">
        <v>8350</v>
      </c>
      <c r="T9917" t="s">
        <v>7736</v>
      </c>
    </row>
    <row r="9918" spans="1:20" x14ac:dyDescent="0.25">
      <c r="A9918" t="s">
        <v>7639</v>
      </c>
      <c r="B9918" s="2">
        <v>42764</v>
      </c>
      <c r="C9918" s="2">
        <v>42766</v>
      </c>
      <c r="D9918" t="s">
        <v>11</v>
      </c>
      <c r="E9918" t="s">
        <v>3141</v>
      </c>
      <c r="F9918" t="s">
        <v>304</v>
      </c>
      <c r="G9918" s="1">
        <v>1348</v>
      </c>
      <c r="H9918">
        <v>1</v>
      </c>
      <c r="I9918">
        <v>0</v>
      </c>
      <c r="J9918" s="1">
        <v>35048</v>
      </c>
      <c r="K9918" t="s">
        <v>9128</v>
      </c>
      <c r="L9918" t="s">
        <v>9133</v>
      </c>
      <c r="M9918" t="s">
        <v>9287</v>
      </c>
      <c r="N9918" t="s">
        <v>8536</v>
      </c>
      <c r="O9918" t="s">
        <v>8874</v>
      </c>
      <c r="P9918" t="s">
        <v>8602</v>
      </c>
      <c r="Q9918">
        <v>52302</v>
      </c>
      <c r="R9918" t="s">
        <v>8551</v>
      </c>
      <c r="S9918" t="s">
        <v>8350</v>
      </c>
      <c r="T9918" t="s">
        <v>7736</v>
      </c>
    </row>
    <row r="9919" spans="1:20" x14ac:dyDescent="0.25">
      <c r="A9919" t="s">
        <v>7639</v>
      </c>
      <c r="B9919" s="2">
        <v>42764</v>
      </c>
      <c r="C9919" s="2">
        <v>42766</v>
      </c>
      <c r="D9919" t="s">
        <v>11</v>
      </c>
      <c r="E9919" t="s">
        <v>3141</v>
      </c>
      <c r="F9919" t="s">
        <v>1071</v>
      </c>
      <c r="G9919" s="1">
        <v>1491</v>
      </c>
      <c r="H9919">
        <v>3</v>
      </c>
      <c r="I9919">
        <v>0</v>
      </c>
      <c r="J9919" s="1">
        <v>46221</v>
      </c>
      <c r="K9919" t="s">
        <v>9123</v>
      </c>
      <c r="L9919" t="s">
        <v>9135</v>
      </c>
      <c r="M9919" t="s">
        <v>9666</v>
      </c>
      <c r="N9919" t="s">
        <v>8536</v>
      </c>
      <c r="O9919" t="s">
        <v>8874</v>
      </c>
      <c r="P9919" t="s">
        <v>8602</v>
      </c>
      <c r="Q9919">
        <v>52302</v>
      </c>
      <c r="R9919" t="s">
        <v>8551</v>
      </c>
      <c r="S9919" t="s">
        <v>8350</v>
      </c>
      <c r="T9919" t="s">
        <v>7736</v>
      </c>
    </row>
    <row r="9920" spans="1:20" x14ac:dyDescent="0.25">
      <c r="A9920" t="s">
        <v>7640</v>
      </c>
      <c r="B9920" s="2">
        <v>42271</v>
      </c>
      <c r="C9920" s="2">
        <v>42276</v>
      </c>
      <c r="D9920" t="s">
        <v>19</v>
      </c>
      <c r="E9920" t="s">
        <v>2034</v>
      </c>
      <c r="F9920" t="s">
        <v>1891</v>
      </c>
      <c r="G9920" s="1">
        <v>3998</v>
      </c>
      <c r="H9920">
        <v>1</v>
      </c>
      <c r="I9920">
        <v>0</v>
      </c>
      <c r="J9920" s="1">
        <v>17991</v>
      </c>
      <c r="K9920" t="s">
        <v>9128</v>
      </c>
      <c r="L9920" t="s">
        <v>9167</v>
      </c>
      <c r="M9920" t="s">
        <v>10018</v>
      </c>
      <c r="N9920" t="s">
        <v>8536</v>
      </c>
      <c r="O9920" t="s">
        <v>8576</v>
      </c>
      <c r="P9920" t="s">
        <v>8577</v>
      </c>
      <c r="Q9920">
        <v>10035</v>
      </c>
      <c r="R9920" t="s">
        <v>8561</v>
      </c>
      <c r="S9920" t="s">
        <v>8178</v>
      </c>
      <c r="T9920" t="s">
        <v>7736</v>
      </c>
    </row>
    <row r="9921" spans="1:20" x14ac:dyDescent="0.25">
      <c r="A9921" t="s">
        <v>7641</v>
      </c>
      <c r="B9921" s="2">
        <v>42444</v>
      </c>
      <c r="C9921" s="2">
        <v>42448</v>
      </c>
      <c r="D9921" t="s">
        <v>19</v>
      </c>
      <c r="E9921" t="s">
        <v>2341</v>
      </c>
      <c r="F9921" t="s">
        <v>175</v>
      </c>
      <c r="G9921" s="1">
        <v>52843</v>
      </c>
      <c r="H9921">
        <v>5</v>
      </c>
      <c r="I9921">
        <v>3</v>
      </c>
      <c r="J9921" s="1">
        <v>-143431</v>
      </c>
      <c r="K9921" t="s">
        <v>9123</v>
      </c>
      <c r="L9921" t="s">
        <v>9126</v>
      </c>
      <c r="M9921" t="s">
        <v>9223</v>
      </c>
      <c r="N9921" t="s">
        <v>8536</v>
      </c>
      <c r="O9921" t="s">
        <v>9107</v>
      </c>
      <c r="P9921" t="s">
        <v>8550</v>
      </c>
      <c r="Q9921">
        <v>77803</v>
      </c>
      <c r="R9921" t="s">
        <v>8551</v>
      </c>
      <c r="S9921" t="s">
        <v>8239</v>
      </c>
      <c r="T9921" t="s">
        <v>7738</v>
      </c>
    </row>
    <row r="9922" spans="1:20" x14ac:dyDescent="0.25">
      <c r="A9922" t="s">
        <v>7641</v>
      </c>
      <c r="B9922" s="2">
        <v>42444</v>
      </c>
      <c r="C9922" s="2">
        <v>42448</v>
      </c>
      <c r="D9922" t="s">
        <v>19</v>
      </c>
      <c r="E9922" t="s">
        <v>2341</v>
      </c>
      <c r="F9922" t="s">
        <v>3354</v>
      </c>
      <c r="G9922" s="1">
        <v>22386</v>
      </c>
      <c r="H9922">
        <v>7</v>
      </c>
      <c r="I9922">
        <v>8</v>
      </c>
      <c r="J9922" s="1">
        <v>-358176</v>
      </c>
      <c r="K9922" t="s">
        <v>9128</v>
      </c>
      <c r="L9922" t="s">
        <v>9142</v>
      </c>
      <c r="M9922" t="s">
        <v>10511</v>
      </c>
      <c r="N9922" t="s">
        <v>8536</v>
      </c>
      <c r="O9922" t="s">
        <v>9107</v>
      </c>
      <c r="P9922" t="s">
        <v>8550</v>
      </c>
      <c r="Q9922">
        <v>77803</v>
      </c>
      <c r="R9922" t="s">
        <v>8551</v>
      </c>
      <c r="S9922" t="s">
        <v>8239</v>
      </c>
      <c r="T9922" t="s">
        <v>7738</v>
      </c>
    </row>
    <row r="9923" spans="1:20" x14ac:dyDescent="0.25">
      <c r="A9923" t="s">
        <v>7642</v>
      </c>
      <c r="B9923" s="2">
        <v>41967</v>
      </c>
      <c r="C9923" s="2">
        <v>41973</v>
      </c>
      <c r="D9923" t="s">
        <v>19</v>
      </c>
      <c r="E9923" t="s">
        <v>1842</v>
      </c>
      <c r="F9923" t="s">
        <v>1806</v>
      </c>
      <c r="G9923" s="1">
        <v>5742</v>
      </c>
      <c r="H9923">
        <v>3</v>
      </c>
      <c r="I9923">
        <v>7</v>
      </c>
      <c r="J9923" s="1">
        <v>-45936</v>
      </c>
      <c r="K9923" t="s">
        <v>9128</v>
      </c>
      <c r="L9923" t="s">
        <v>9142</v>
      </c>
      <c r="M9923" t="s">
        <v>9979</v>
      </c>
      <c r="N9923" t="s">
        <v>8536</v>
      </c>
      <c r="O9923" t="s">
        <v>8631</v>
      </c>
      <c r="P9923" t="s">
        <v>8604</v>
      </c>
      <c r="Q9923">
        <v>44312</v>
      </c>
      <c r="R9923" t="s">
        <v>8561</v>
      </c>
      <c r="S9923" t="s">
        <v>8139</v>
      </c>
      <c r="T9923" t="s">
        <v>7744</v>
      </c>
    </row>
    <row r="9924" spans="1:20" x14ac:dyDescent="0.25">
      <c r="A9924" t="s">
        <v>7643</v>
      </c>
      <c r="B9924" s="2">
        <v>42861</v>
      </c>
      <c r="C9924" s="2">
        <v>42865</v>
      </c>
      <c r="D9924" t="s">
        <v>19</v>
      </c>
      <c r="E9924" t="s">
        <v>997</v>
      </c>
      <c r="F9924" t="s">
        <v>1865</v>
      </c>
      <c r="G9924" s="1">
        <v>191968</v>
      </c>
      <c r="H9924">
        <v>4</v>
      </c>
      <c r="I9924">
        <v>2</v>
      </c>
      <c r="J9924" s="1">
        <v>287952</v>
      </c>
      <c r="K9924" t="s">
        <v>9139</v>
      </c>
      <c r="L9924" t="s">
        <v>9162</v>
      </c>
      <c r="M9924" t="s">
        <v>10006</v>
      </c>
      <c r="N9924" t="s">
        <v>8536</v>
      </c>
      <c r="O9924" t="s">
        <v>8579</v>
      </c>
      <c r="P9924" t="s">
        <v>8566</v>
      </c>
      <c r="Q9924">
        <v>60653</v>
      </c>
      <c r="R9924" t="s">
        <v>8551</v>
      </c>
      <c r="S9924" t="s">
        <v>7961</v>
      </c>
      <c r="T9924" t="s">
        <v>7736</v>
      </c>
    </row>
    <row r="9925" spans="1:20" x14ac:dyDescent="0.25">
      <c r="A9925" t="s">
        <v>7644</v>
      </c>
      <c r="B9925" s="2">
        <v>42083</v>
      </c>
      <c r="C9925" s="2">
        <v>42086</v>
      </c>
      <c r="D9925" t="s">
        <v>79</v>
      </c>
      <c r="E9925" t="s">
        <v>3939</v>
      </c>
      <c r="F9925" t="s">
        <v>706</v>
      </c>
      <c r="G9925" s="1">
        <v>49848</v>
      </c>
      <c r="H9925">
        <v>3</v>
      </c>
      <c r="I9925">
        <v>2</v>
      </c>
      <c r="J9925" s="1">
        <v>168237</v>
      </c>
      <c r="K9925" t="s">
        <v>9128</v>
      </c>
      <c r="L9925" t="s">
        <v>9142</v>
      </c>
      <c r="M9925" t="s">
        <v>9492</v>
      </c>
      <c r="N9925" t="s">
        <v>8536</v>
      </c>
      <c r="O9925" t="s">
        <v>8576</v>
      </c>
      <c r="P9925" t="s">
        <v>8577</v>
      </c>
      <c r="Q9925">
        <v>10035</v>
      </c>
      <c r="R9925" t="s">
        <v>8561</v>
      </c>
      <c r="S9925" t="s">
        <v>8442</v>
      </c>
      <c r="T9925" t="s">
        <v>7738</v>
      </c>
    </row>
    <row r="9926" spans="1:20" x14ac:dyDescent="0.25">
      <c r="A9926" t="s">
        <v>7644</v>
      </c>
      <c r="B9926" s="2">
        <v>42083</v>
      </c>
      <c r="C9926" s="2">
        <v>42086</v>
      </c>
      <c r="D9926" t="s">
        <v>79</v>
      </c>
      <c r="E9926" t="s">
        <v>3939</v>
      </c>
      <c r="F9926" t="s">
        <v>503</v>
      </c>
      <c r="G9926" s="1">
        <v>2399</v>
      </c>
      <c r="H9926">
        <v>1</v>
      </c>
      <c r="I9926">
        <v>0</v>
      </c>
      <c r="J9926" s="1">
        <v>11995</v>
      </c>
      <c r="K9926" t="s">
        <v>9128</v>
      </c>
      <c r="L9926" t="s">
        <v>9167</v>
      </c>
      <c r="M9926" t="s">
        <v>9386</v>
      </c>
      <c r="N9926" t="s">
        <v>8536</v>
      </c>
      <c r="O9926" t="s">
        <v>8576</v>
      </c>
      <c r="P9926" t="s">
        <v>8577</v>
      </c>
      <c r="Q9926">
        <v>10035</v>
      </c>
      <c r="R9926" t="s">
        <v>8561</v>
      </c>
      <c r="S9926" t="s">
        <v>8442</v>
      </c>
      <c r="T9926" t="s">
        <v>7738</v>
      </c>
    </row>
    <row r="9927" spans="1:20" x14ac:dyDescent="0.25">
      <c r="A9927" t="s">
        <v>7644</v>
      </c>
      <c r="B9927" s="2">
        <v>42083</v>
      </c>
      <c r="C9927" s="2">
        <v>42086</v>
      </c>
      <c r="D9927" t="s">
        <v>79</v>
      </c>
      <c r="E9927" t="s">
        <v>3939</v>
      </c>
      <c r="F9927" t="s">
        <v>37</v>
      </c>
      <c r="G9927" s="1">
        <v>1087936</v>
      </c>
      <c r="H9927">
        <v>8</v>
      </c>
      <c r="I9927">
        <v>2</v>
      </c>
      <c r="J9927" s="1">
        <v>3535792</v>
      </c>
      <c r="K9927" t="s">
        <v>9128</v>
      </c>
      <c r="L9927" t="s">
        <v>9142</v>
      </c>
      <c r="M9927" t="s">
        <v>9150</v>
      </c>
      <c r="N9927" t="s">
        <v>8536</v>
      </c>
      <c r="O9927" t="s">
        <v>8576</v>
      </c>
      <c r="P9927" t="s">
        <v>8577</v>
      </c>
      <c r="Q9927">
        <v>10035</v>
      </c>
      <c r="R9927" t="s">
        <v>8561</v>
      </c>
      <c r="S9927" t="s">
        <v>8442</v>
      </c>
      <c r="T9927" t="s">
        <v>7738</v>
      </c>
    </row>
    <row r="9928" spans="1:20" x14ac:dyDescent="0.25">
      <c r="A9928" t="s">
        <v>7644</v>
      </c>
      <c r="B9928" s="2">
        <v>42083</v>
      </c>
      <c r="C9928" s="2">
        <v>42086</v>
      </c>
      <c r="D9928" t="s">
        <v>79</v>
      </c>
      <c r="E9928" t="s">
        <v>3939</v>
      </c>
      <c r="F9928" t="s">
        <v>2087</v>
      </c>
      <c r="G9928" s="1">
        <v>19998</v>
      </c>
      <c r="H9928">
        <v>2</v>
      </c>
      <c r="I9928">
        <v>0</v>
      </c>
      <c r="J9928" s="1">
        <v>539946</v>
      </c>
      <c r="K9928" t="s">
        <v>9139</v>
      </c>
      <c r="L9928" t="s">
        <v>9140</v>
      </c>
      <c r="M9928" t="s">
        <v>10094</v>
      </c>
      <c r="N9928" t="s">
        <v>8536</v>
      </c>
      <c r="O9928" t="s">
        <v>8576</v>
      </c>
      <c r="P9928" t="s">
        <v>8577</v>
      </c>
      <c r="Q9928">
        <v>10035</v>
      </c>
      <c r="R9928" t="s">
        <v>8561</v>
      </c>
      <c r="S9928" t="s">
        <v>8442</v>
      </c>
      <c r="T9928" t="s">
        <v>7738</v>
      </c>
    </row>
    <row r="9929" spans="1:20" x14ac:dyDescent="0.25">
      <c r="A9929" t="s">
        <v>7644</v>
      </c>
      <c r="B9929" s="2">
        <v>42083</v>
      </c>
      <c r="C9929" s="2">
        <v>42086</v>
      </c>
      <c r="D9929" t="s">
        <v>79</v>
      </c>
      <c r="E9929" t="s">
        <v>3939</v>
      </c>
      <c r="F9929" t="s">
        <v>2791</v>
      </c>
      <c r="G9929" s="1">
        <v>8392</v>
      </c>
      <c r="H9929">
        <v>4</v>
      </c>
      <c r="I9929">
        <v>0</v>
      </c>
      <c r="J9929" s="1">
        <v>201408</v>
      </c>
      <c r="K9929" t="s">
        <v>9128</v>
      </c>
      <c r="L9929" t="s">
        <v>9133</v>
      </c>
      <c r="M9929" t="s">
        <v>10339</v>
      </c>
      <c r="N9929" t="s">
        <v>8536</v>
      </c>
      <c r="O9929" t="s">
        <v>8576</v>
      </c>
      <c r="P9929" t="s">
        <v>8577</v>
      </c>
      <c r="Q9929">
        <v>10035</v>
      </c>
      <c r="R9929" t="s">
        <v>8561</v>
      </c>
      <c r="S9929" t="s">
        <v>8442</v>
      </c>
      <c r="T9929" t="s">
        <v>7738</v>
      </c>
    </row>
    <row r="9930" spans="1:20" x14ac:dyDescent="0.25">
      <c r="A9930" t="s">
        <v>7645</v>
      </c>
      <c r="B9930" s="2">
        <v>42617</v>
      </c>
      <c r="C9930" s="2">
        <v>42617</v>
      </c>
      <c r="D9930" t="s">
        <v>654</v>
      </c>
      <c r="E9930" t="s">
        <v>5966</v>
      </c>
      <c r="F9930" t="s">
        <v>156</v>
      </c>
      <c r="G9930" s="1">
        <v>2427</v>
      </c>
      <c r="H9930">
        <v>3</v>
      </c>
      <c r="I9930">
        <v>0</v>
      </c>
      <c r="J9930" s="1">
        <v>87372</v>
      </c>
      <c r="K9930" t="s">
        <v>9123</v>
      </c>
      <c r="L9930" t="s">
        <v>9135</v>
      </c>
      <c r="M9930" t="s">
        <v>9214</v>
      </c>
      <c r="N9930" t="s">
        <v>8536</v>
      </c>
      <c r="O9930" t="s">
        <v>8556</v>
      </c>
      <c r="P9930" t="s">
        <v>8541</v>
      </c>
      <c r="Q9930">
        <v>94122</v>
      </c>
      <c r="R9930" t="s">
        <v>8542</v>
      </c>
      <c r="S9930" t="s">
        <v>8518</v>
      </c>
      <c r="T9930" t="s">
        <v>7736</v>
      </c>
    </row>
    <row r="9931" spans="1:20" x14ac:dyDescent="0.25">
      <c r="A9931" t="s">
        <v>7645</v>
      </c>
      <c r="B9931" s="2">
        <v>42617</v>
      </c>
      <c r="C9931" s="2">
        <v>42617</v>
      </c>
      <c r="D9931" t="s">
        <v>654</v>
      </c>
      <c r="E9931" t="s">
        <v>5966</v>
      </c>
      <c r="F9931" t="s">
        <v>3024</v>
      </c>
      <c r="G9931" s="1">
        <v>279996</v>
      </c>
      <c r="H9931">
        <v>5</v>
      </c>
      <c r="I9931">
        <v>2</v>
      </c>
      <c r="J9931" s="1">
        <v>9449865</v>
      </c>
      <c r="K9931" t="s">
        <v>9139</v>
      </c>
      <c r="L9931" t="s">
        <v>9447</v>
      </c>
      <c r="M9931" t="s">
        <v>10409</v>
      </c>
      <c r="N9931" t="s">
        <v>8536</v>
      </c>
      <c r="O9931" t="s">
        <v>8556</v>
      </c>
      <c r="P9931" t="s">
        <v>8541</v>
      </c>
      <c r="Q9931">
        <v>94122</v>
      </c>
      <c r="R9931" t="s">
        <v>8542</v>
      </c>
      <c r="S9931" t="s">
        <v>8518</v>
      </c>
      <c r="T9931" t="s">
        <v>7736</v>
      </c>
    </row>
    <row r="9932" spans="1:20" x14ac:dyDescent="0.25">
      <c r="A9932" t="s">
        <v>7646</v>
      </c>
      <c r="B9932" s="2">
        <v>42321</v>
      </c>
      <c r="C9932" s="2">
        <v>42325</v>
      </c>
      <c r="D9932" t="s">
        <v>19</v>
      </c>
      <c r="E9932" t="s">
        <v>730</v>
      </c>
      <c r="F9932" t="s">
        <v>3730</v>
      </c>
      <c r="G9932" s="1">
        <v>9872</v>
      </c>
      <c r="H9932">
        <v>2</v>
      </c>
      <c r="I9932">
        <v>2</v>
      </c>
      <c r="J9932" s="1">
        <v>34552</v>
      </c>
      <c r="K9932" t="s">
        <v>9128</v>
      </c>
      <c r="L9932" t="s">
        <v>9142</v>
      </c>
      <c r="M9932" t="s">
        <v>10598</v>
      </c>
      <c r="N9932" t="s">
        <v>8536</v>
      </c>
      <c r="O9932" t="s">
        <v>8854</v>
      </c>
      <c r="P9932" t="s">
        <v>8541</v>
      </c>
      <c r="Q9932">
        <v>92404</v>
      </c>
      <c r="R9932" t="s">
        <v>8542</v>
      </c>
      <c r="S9932" t="s">
        <v>7906</v>
      </c>
      <c r="T9932" t="s">
        <v>7736</v>
      </c>
    </row>
    <row r="9933" spans="1:20" x14ac:dyDescent="0.25">
      <c r="A9933" t="s">
        <v>7646</v>
      </c>
      <c r="B9933" s="2">
        <v>42321</v>
      </c>
      <c r="C9933" s="2">
        <v>42325</v>
      </c>
      <c r="D9933" t="s">
        <v>19</v>
      </c>
      <c r="E9933" t="s">
        <v>730</v>
      </c>
      <c r="F9933" t="s">
        <v>3277</v>
      </c>
      <c r="G9933" s="1">
        <v>683332</v>
      </c>
      <c r="H9933">
        <v>4</v>
      </c>
      <c r="I9933">
        <v>15</v>
      </c>
      <c r="J9933" s="1">
        <v>-40196</v>
      </c>
      <c r="K9933" t="s">
        <v>9123</v>
      </c>
      <c r="L9933" t="s">
        <v>9124</v>
      </c>
      <c r="M9933" t="s">
        <v>10485</v>
      </c>
      <c r="N9933" t="s">
        <v>8536</v>
      </c>
      <c r="O9933" t="s">
        <v>8854</v>
      </c>
      <c r="P9933" t="s">
        <v>8541</v>
      </c>
      <c r="Q9933">
        <v>92404</v>
      </c>
      <c r="R9933" t="s">
        <v>8542</v>
      </c>
      <c r="S9933" t="s">
        <v>7906</v>
      </c>
      <c r="T9933" t="s">
        <v>7736</v>
      </c>
    </row>
    <row r="9934" spans="1:20" x14ac:dyDescent="0.25">
      <c r="A9934" t="s">
        <v>7646</v>
      </c>
      <c r="B9934" s="2">
        <v>42321</v>
      </c>
      <c r="C9934" s="2">
        <v>42325</v>
      </c>
      <c r="D9934" t="s">
        <v>19</v>
      </c>
      <c r="E9934" t="s">
        <v>730</v>
      </c>
      <c r="F9934" t="s">
        <v>3926</v>
      </c>
      <c r="G9934" s="1">
        <v>2996</v>
      </c>
      <c r="H9934">
        <v>7</v>
      </c>
      <c r="I9934">
        <v>0</v>
      </c>
      <c r="J9934" s="1">
        <v>13482</v>
      </c>
      <c r="K9934" t="s">
        <v>9128</v>
      </c>
      <c r="L9934" t="s">
        <v>9148</v>
      </c>
      <c r="M9934" t="s">
        <v>10641</v>
      </c>
      <c r="N9934" t="s">
        <v>8536</v>
      </c>
      <c r="O9934" t="s">
        <v>8854</v>
      </c>
      <c r="P9934" t="s">
        <v>8541</v>
      </c>
      <c r="Q9934">
        <v>92404</v>
      </c>
      <c r="R9934" t="s">
        <v>8542</v>
      </c>
      <c r="S9934" t="s">
        <v>7906</v>
      </c>
      <c r="T9934" t="s">
        <v>7736</v>
      </c>
    </row>
    <row r="9935" spans="1:20" x14ac:dyDescent="0.25">
      <c r="A9935" t="s">
        <v>7647</v>
      </c>
      <c r="B9935" s="2">
        <v>41831</v>
      </c>
      <c r="C9935" s="2">
        <v>41834</v>
      </c>
      <c r="D9935" t="s">
        <v>79</v>
      </c>
      <c r="E9935" t="s">
        <v>2467</v>
      </c>
      <c r="F9935" t="s">
        <v>3835</v>
      </c>
      <c r="G9935" s="1">
        <v>16485</v>
      </c>
      <c r="H9935">
        <v>3</v>
      </c>
      <c r="I9935">
        <v>0</v>
      </c>
      <c r="J9935" s="1">
        <v>478065</v>
      </c>
      <c r="K9935" t="s">
        <v>9139</v>
      </c>
      <c r="L9935" t="s">
        <v>9140</v>
      </c>
      <c r="M9935" t="s">
        <v>10623</v>
      </c>
      <c r="N9935" t="s">
        <v>8536</v>
      </c>
      <c r="O9935" t="s">
        <v>8802</v>
      </c>
      <c r="P9935" t="s">
        <v>8577</v>
      </c>
      <c r="Q9935">
        <v>14304</v>
      </c>
      <c r="R9935" t="s">
        <v>8561</v>
      </c>
      <c r="S9935" t="s">
        <v>8261</v>
      </c>
      <c r="T9935" t="s">
        <v>7736</v>
      </c>
    </row>
    <row r="9936" spans="1:20" x14ac:dyDescent="0.25">
      <c r="A9936" t="s">
        <v>7648</v>
      </c>
      <c r="B9936" s="2">
        <v>42467</v>
      </c>
      <c r="C9936" s="2">
        <v>42472</v>
      </c>
      <c r="D9936" t="s">
        <v>19</v>
      </c>
      <c r="E9936" t="s">
        <v>1051</v>
      </c>
      <c r="F9936" t="s">
        <v>6020</v>
      </c>
      <c r="G9936" s="1">
        <v>33528</v>
      </c>
      <c r="H9936">
        <v>3</v>
      </c>
      <c r="I9936">
        <v>2</v>
      </c>
      <c r="J9936" s="1">
        <v>25146</v>
      </c>
      <c r="K9936" t="s">
        <v>9128</v>
      </c>
      <c r="L9936" t="s">
        <v>9144</v>
      </c>
      <c r="M9936" t="s">
        <v>10904</v>
      </c>
      <c r="N9936" t="s">
        <v>8536</v>
      </c>
      <c r="O9936" t="s">
        <v>8559</v>
      </c>
      <c r="P9936" t="s">
        <v>8560</v>
      </c>
      <c r="Q9936">
        <v>19120</v>
      </c>
      <c r="R9936" t="s">
        <v>8561</v>
      </c>
      <c r="S9936" t="s">
        <v>7976</v>
      </c>
      <c r="T9936" t="s">
        <v>7736</v>
      </c>
    </row>
    <row r="9937" spans="1:20" x14ac:dyDescent="0.25">
      <c r="A9937" t="s">
        <v>7648</v>
      </c>
      <c r="B9937" s="2">
        <v>42467</v>
      </c>
      <c r="C9937" s="2">
        <v>42472</v>
      </c>
      <c r="D9937" t="s">
        <v>19</v>
      </c>
      <c r="E9937" t="s">
        <v>1051</v>
      </c>
      <c r="F9937" t="s">
        <v>7649</v>
      </c>
      <c r="G9937" s="1">
        <v>36744</v>
      </c>
      <c r="H9937">
        <v>3</v>
      </c>
      <c r="I9937">
        <v>2</v>
      </c>
      <c r="J9937" s="1">
        <v>36744</v>
      </c>
      <c r="K9937" t="s">
        <v>9128</v>
      </c>
      <c r="L9937" t="s">
        <v>9133</v>
      </c>
      <c r="M9937" t="s">
        <v>10960</v>
      </c>
      <c r="N9937" t="s">
        <v>8536</v>
      </c>
      <c r="O9937" t="s">
        <v>8559</v>
      </c>
      <c r="P9937" t="s">
        <v>8560</v>
      </c>
      <c r="Q9937">
        <v>19120</v>
      </c>
      <c r="R9937" t="s">
        <v>8561</v>
      </c>
      <c r="S9937" t="s">
        <v>7976</v>
      </c>
      <c r="T9937" t="s">
        <v>7736</v>
      </c>
    </row>
    <row r="9938" spans="1:20" x14ac:dyDescent="0.25">
      <c r="A9938" t="s">
        <v>7650</v>
      </c>
      <c r="B9938" s="2">
        <v>42910</v>
      </c>
      <c r="C9938" s="2">
        <v>42914</v>
      </c>
      <c r="D9938" t="s">
        <v>19</v>
      </c>
      <c r="E9938" t="s">
        <v>3219</v>
      </c>
      <c r="F9938" t="s">
        <v>295</v>
      </c>
      <c r="G9938" s="1">
        <v>10293</v>
      </c>
      <c r="H9938">
        <v>3</v>
      </c>
      <c r="I9938">
        <v>0</v>
      </c>
      <c r="J9938" s="1">
        <v>483771</v>
      </c>
      <c r="K9938" t="s">
        <v>9128</v>
      </c>
      <c r="L9938" t="s">
        <v>9142</v>
      </c>
      <c r="M9938" t="s">
        <v>9282</v>
      </c>
      <c r="N9938" t="s">
        <v>8536</v>
      </c>
      <c r="O9938" t="s">
        <v>8981</v>
      </c>
      <c r="P9938" t="s">
        <v>8675</v>
      </c>
      <c r="Q9938">
        <v>2920</v>
      </c>
      <c r="R9938" t="s">
        <v>8561</v>
      </c>
      <c r="S9938" t="s">
        <v>8361</v>
      </c>
      <c r="T9938" t="s">
        <v>7736</v>
      </c>
    </row>
    <row r="9939" spans="1:20" x14ac:dyDescent="0.25">
      <c r="A9939" t="s">
        <v>7651</v>
      </c>
      <c r="B9939" s="2">
        <v>42524</v>
      </c>
      <c r="C9939" s="2">
        <v>42527</v>
      </c>
      <c r="D9939" t="s">
        <v>11</v>
      </c>
      <c r="E9939" t="s">
        <v>1275</v>
      </c>
      <c r="F9939" t="s">
        <v>2100</v>
      </c>
      <c r="G9939" s="1">
        <v>71088</v>
      </c>
      <c r="H9939">
        <v>2</v>
      </c>
      <c r="I9939">
        <v>2</v>
      </c>
      <c r="J9939" s="1">
        <v>-17772</v>
      </c>
      <c r="K9939" t="s">
        <v>9123</v>
      </c>
      <c r="L9939" t="s">
        <v>9131</v>
      </c>
      <c r="M9939" t="s">
        <v>10100</v>
      </c>
      <c r="N9939" t="s">
        <v>8536</v>
      </c>
      <c r="O9939" t="s">
        <v>8540</v>
      </c>
      <c r="P9939" t="s">
        <v>8541</v>
      </c>
      <c r="Q9939">
        <v>90049</v>
      </c>
      <c r="R9939" t="s">
        <v>8542</v>
      </c>
      <c r="S9939" t="s">
        <v>8029</v>
      </c>
      <c r="T9939" t="s">
        <v>7738</v>
      </c>
    </row>
    <row r="9940" spans="1:20" x14ac:dyDescent="0.25">
      <c r="A9940" t="s">
        <v>7652</v>
      </c>
      <c r="B9940" s="2">
        <v>42716</v>
      </c>
      <c r="C9940" s="2">
        <v>42721</v>
      </c>
      <c r="D9940" t="s">
        <v>19</v>
      </c>
      <c r="E9940" t="s">
        <v>1681</v>
      </c>
      <c r="F9940" t="s">
        <v>885</v>
      </c>
      <c r="G9940" s="1">
        <v>6035</v>
      </c>
      <c r="H9940">
        <v>5</v>
      </c>
      <c r="I9940">
        <v>0</v>
      </c>
      <c r="J9940" s="1">
        <v>199155</v>
      </c>
      <c r="K9940" t="s">
        <v>9123</v>
      </c>
      <c r="L9940" t="s">
        <v>9135</v>
      </c>
      <c r="M9940" t="s">
        <v>9582</v>
      </c>
      <c r="N9940" t="s">
        <v>8536</v>
      </c>
      <c r="O9940" t="s">
        <v>8576</v>
      </c>
      <c r="P9940" t="s">
        <v>8577</v>
      </c>
      <c r="Q9940">
        <v>10009</v>
      </c>
      <c r="R9940" t="s">
        <v>8561</v>
      </c>
      <c r="S9940" t="s">
        <v>8112</v>
      </c>
      <c r="T9940" t="s">
        <v>7738</v>
      </c>
    </row>
    <row r="9941" spans="1:20" x14ac:dyDescent="0.25">
      <c r="A9941" t="s">
        <v>7652</v>
      </c>
      <c r="B9941" s="2">
        <v>42716</v>
      </c>
      <c r="C9941" s="2">
        <v>42721</v>
      </c>
      <c r="D9941" t="s">
        <v>19</v>
      </c>
      <c r="E9941" t="s">
        <v>1681</v>
      </c>
      <c r="F9941" t="s">
        <v>2984</v>
      </c>
      <c r="G9941" s="1">
        <v>3552</v>
      </c>
      <c r="H9941">
        <v>4</v>
      </c>
      <c r="I9941">
        <v>0</v>
      </c>
      <c r="J9941" s="1">
        <v>99456</v>
      </c>
      <c r="K9941" t="s">
        <v>9128</v>
      </c>
      <c r="L9941" t="s">
        <v>9273</v>
      </c>
      <c r="M9941" t="s">
        <v>10396</v>
      </c>
      <c r="N9941" t="s">
        <v>8536</v>
      </c>
      <c r="O9941" t="s">
        <v>8576</v>
      </c>
      <c r="P9941" t="s">
        <v>8577</v>
      </c>
      <c r="Q9941">
        <v>10009</v>
      </c>
      <c r="R9941" t="s">
        <v>8561</v>
      </c>
      <c r="S9941" t="s">
        <v>8112</v>
      </c>
      <c r="T9941" t="s">
        <v>7738</v>
      </c>
    </row>
    <row r="9942" spans="1:20" x14ac:dyDescent="0.25">
      <c r="A9942" t="s">
        <v>7652</v>
      </c>
      <c r="B9942" s="2">
        <v>42716</v>
      </c>
      <c r="C9942" s="2">
        <v>42721</v>
      </c>
      <c r="D9942" t="s">
        <v>19</v>
      </c>
      <c r="E9942" t="s">
        <v>1681</v>
      </c>
      <c r="F9942" t="s">
        <v>1916</v>
      </c>
      <c r="G9942" s="1">
        <v>112</v>
      </c>
      <c r="H9942">
        <v>7</v>
      </c>
      <c r="I9942">
        <v>0</v>
      </c>
      <c r="J9942" s="1">
        <v>4816</v>
      </c>
      <c r="K9942" t="s">
        <v>9128</v>
      </c>
      <c r="L9942" t="s">
        <v>9137</v>
      </c>
      <c r="M9942" t="s">
        <v>10030</v>
      </c>
      <c r="N9942" t="s">
        <v>8536</v>
      </c>
      <c r="O9942" t="s">
        <v>8576</v>
      </c>
      <c r="P9942" t="s">
        <v>8577</v>
      </c>
      <c r="Q9942">
        <v>10009</v>
      </c>
      <c r="R9942" t="s">
        <v>8561</v>
      </c>
      <c r="S9942" t="s">
        <v>8112</v>
      </c>
      <c r="T9942" t="s">
        <v>7738</v>
      </c>
    </row>
    <row r="9943" spans="1:20" x14ac:dyDescent="0.25">
      <c r="A9943" t="s">
        <v>7653</v>
      </c>
      <c r="B9943" s="2">
        <v>43063</v>
      </c>
      <c r="C9943" s="2">
        <v>43069</v>
      </c>
      <c r="D9943" t="s">
        <v>19</v>
      </c>
      <c r="E9943" t="s">
        <v>1110</v>
      </c>
      <c r="F9943" t="s">
        <v>810</v>
      </c>
      <c r="G9943" s="1">
        <v>22358</v>
      </c>
      <c r="H9943">
        <v>14</v>
      </c>
      <c r="I9943">
        <v>0</v>
      </c>
      <c r="J9943" s="1">
        <v>871962</v>
      </c>
      <c r="K9943" t="s">
        <v>9139</v>
      </c>
      <c r="L9943" t="s">
        <v>9162</v>
      </c>
      <c r="M9943" t="s">
        <v>9546</v>
      </c>
      <c r="N9943" t="s">
        <v>8536</v>
      </c>
      <c r="O9943" t="s">
        <v>8556</v>
      </c>
      <c r="P9943" t="s">
        <v>8541</v>
      </c>
      <c r="Q9943">
        <v>94122</v>
      </c>
      <c r="R9943" t="s">
        <v>8542</v>
      </c>
      <c r="S9943" t="s">
        <v>7990</v>
      </c>
      <c r="T9943" t="s">
        <v>7736</v>
      </c>
    </row>
    <row r="9944" spans="1:20" x14ac:dyDescent="0.25">
      <c r="A9944" t="s">
        <v>7654</v>
      </c>
      <c r="B9944" s="2">
        <v>42001</v>
      </c>
      <c r="C9944" s="2">
        <v>42007</v>
      </c>
      <c r="D9944" t="s">
        <v>19</v>
      </c>
      <c r="E9944" t="s">
        <v>881</v>
      </c>
      <c r="F9944" t="s">
        <v>3511</v>
      </c>
      <c r="G9944" s="1">
        <v>99882</v>
      </c>
      <c r="H9944">
        <v>9</v>
      </c>
      <c r="I9944">
        <v>0</v>
      </c>
      <c r="J9944" s="1">
        <v>299646</v>
      </c>
      <c r="K9944" t="s">
        <v>9128</v>
      </c>
      <c r="L9944" t="s">
        <v>9133</v>
      </c>
      <c r="M9944" t="s">
        <v>10551</v>
      </c>
      <c r="N9944" t="s">
        <v>8536</v>
      </c>
      <c r="O9944" t="s">
        <v>8704</v>
      </c>
      <c r="P9944" t="s">
        <v>8541</v>
      </c>
      <c r="Q9944">
        <v>92804</v>
      </c>
      <c r="R9944" t="s">
        <v>8542</v>
      </c>
      <c r="S9944" t="s">
        <v>7936</v>
      </c>
      <c r="T9944" t="s">
        <v>7736</v>
      </c>
    </row>
    <row r="9945" spans="1:20" x14ac:dyDescent="0.25">
      <c r="A9945" t="s">
        <v>7654</v>
      </c>
      <c r="B9945" s="2">
        <v>42001</v>
      </c>
      <c r="C9945" s="2">
        <v>42007</v>
      </c>
      <c r="D9945" t="s">
        <v>19</v>
      </c>
      <c r="E9945" t="s">
        <v>881</v>
      </c>
      <c r="F9945" t="s">
        <v>1416</v>
      </c>
      <c r="G9945" s="1">
        <v>5115</v>
      </c>
      <c r="H9945">
        <v>5</v>
      </c>
      <c r="I9945">
        <v>0</v>
      </c>
      <c r="J9945" s="1">
        <v>13299</v>
      </c>
      <c r="K9945" t="s">
        <v>9128</v>
      </c>
      <c r="L9945" t="s">
        <v>9273</v>
      </c>
      <c r="M9945" t="s">
        <v>9820</v>
      </c>
      <c r="N9945" t="s">
        <v>8536</v>
      </c>
      <c r="O9945" t="s">
        <v>8704</v>
      </c>
      <c r="P9945" t="s">
        <v>8541</v>
      </c>
      <c r="Q9945">
        <v>92804</v>
      </c>
      <c r="R9945" t="s">
        <v>8542</v>
      </c>
      <c r="S9945" t="s">
        <v>7936</v>
      </c>
      <c r="T9945" t="s">
        <v>7736</v>
      </c>
    </row>
    <row r="9946" spans="1:20" x14ac:dyDescent="0.25">
      <c r="A9946" t="s">
        <v>7655</v>
      </c>
      <c r="B9946" s="2">
        <v>42106</v>
      </c>
      <c r="C9946" s="2">
        <v>42111</v>
      </c>
      <c r="D9946" t="s">
        <v>11</v>
      </c>
      <c r="E9946" t="s">
        <v>1675</v>
      </c>
      <c r="F9946" t="s">
        <v>2275</v>
      </c>
      <c r="G9946" s="1">
        <v>4074</v>
      </c>
      <c r="H9946">
        <v>3</v>
      </c>
      <c r="I9946">
        <v>0</v>
      </c>
      <c r="J9946" s="1">
        <v>4074</v>
      </c>
      <c r="K9946" t="s">
        <v>9128</v>
      </c>
      <c r="L9946" t="s">
        <v>9133</v>
      </c>
      <c r="M9946" t="s">
        <v>10158</v>
      </c>
      <c r="N9946" t="s">
        <v>8536</v>
      </c>
      <c r="O9946" t="s">
        <v>8547</v>
      </c>
      <c r="P9946" t="s">
        <v>8548</v>
      </c>
      <c r="Q9946">
        <v>98103</v>
      </c>
      <c r="R9946" t="s">
        <v>8542</v>
      </c>
      <c r="S9946" t="s">
        <v>8110</v>
      </c>
      <c r="T9946" t="s">
        <v>7744</v>
      </c>
    </row>
    <row r="9947" spans="1:20" x14ac:dyDescent="0.25">
      <c r="A9947" t="s">
        <v>7656</v>
      </c>
      <c r="B9947" s="2">
        <v>41700</v>
      </c>
      <c r="C9947" s="2">
        <v>41704</v>
      </c>
      <c r="D9947" t="s">
        <v>19</v>
      </c>
      <c r="E9947" t="s">
        <v>2174</v>
      </c>
      <c r="F9947" t="s">
        <v>3578</v>
      </c>
      <c r="G9947" s="1">
        <v>3424</v>
      </c>
      <c r="H9947">
        <v>1</v>
      </c>
      <c r="I9947">
        <v>2</v>
      </c>
      <c r="J9947" s="1">
        <v>107</v>
      </c>
      <c r="K9947" t="s">
        <v>9128</v>
      </c>
      <c r="L9947" t="s">
        <v>9148</v>
      </c>
      <c r="M9947" t="s">
        <v>10561</v>
      </c>
      <c r="N9947" t="s">
        <v>8536</v>
      </c>
      <c r="O9947" t="s">
        <v>8559</v>
      </c>
      <c r="P9947" t="s">
        <v>8560</v>
      </c>
      <c r="Q9947">
        <v>19120</v>
      </c>
      <c r="R9947" t="s">
        <v>8561</v>
      </c>
      <c r="S9947" t="s">
        <v>8206</v>
      </c>
      <c r="T9947" t="s">
        <v>7738</v>
      </c>
    </row>
    <row r="9948" spans="1:20" x14ac:dyDescent="0.25">
      <c r="A9948" t="s">
        <v>7656</v>
      </c>
      <c r="B9948" s="2">
        <v>41700</v>
      </c>
      <c r="C9948" s="2">
        <v>41704</v>
      </c>
      <c r="D9948" t="s">
        <v>19</v>
      </c>
      <c r="E9948" t="s">
        <v>2174</v>
      </c>
      <c r="F9948" t="s">
        <v>1523</v>
      </c>
      <c r="G9948" s="1">
        <v>1512</v>
      </c>
      <c r="H9948">
        <v>3</v>
      </c>
      <c r="I9948">
        <v>2</v>
      </c>
      <c r="J9948" s="1">
        <v>3213</v>
      </c>
      <c r="K9948" t="s">
        <v>9139</v>
      </c>
      <c r="L9948" t="s">
        <v>9162</v>
      </c>
      <c r="M9948" t="s">
        <v>9862</v>
      </c>
      <c r="N9948" t="s">
        <v>8536</v>
      </c>
      <c r="O9948" t="s">
        <v>8559</v>
      </c>
      <c r="P9948" t="s">
        <v>8560</v>
      </c>
      <c r="Q9948">
        <v>19120</v>
      </c>
      <c r="R9948" t="s">
        <v>8561</v>
      </c>
      <c r="S9948" t="s">
        <v>8206</v>
      </c>
      <c r="T9948" t="s">
        <v>7738</v>
      </c>
    </row>
    <row r="9949" spans="1:20" x14ac:dyDescent="0.25">
      <c r="A9949" t="s">
        <v>7657</v>
      </c>
      <c r="B9949" s="2">
        <v>42887</v>
      </c>
      <c r="C9949" s="2">
        <v>42889</v>
      </c>
      <c r="D9949" t="s">
        <v>11</v>
      </c>
      <c r="E9949" t="s">
        <v>1334</v>
      </c>
      <c r="F9949" t="s">
        <v>1293</v>
      </c>
      <c r="G9949" s="1">
        <v>192588</v>
      </c>
      <c r="H9949">
        <v>6</v>
      </c>
      <c r="I9949">
        <v>0</v>
      </c>
      <c r="J9949" s="1">
        <v>5392464</v>
      </c>
      <c r="K9949" t="s">
        <v>9123</v>
      </c>
      <c r="L9949" t="s">
        <v>9126</v>
      </c>
      <c r="M9949" t="s">
        <v>9761</v>
      </c>
      <c r="N9949" t="s">
        <v>8536</v>
      </c>
      <c r="O9949" t="s">
        <v>8826</v>
      </c>
      <c r="P9949" t="s">
        <v>8575</v>
      </c>
      <c r="Q9949">
        <v>46203</v>
      </c>
      <c r="R9949" t="s">
        <v>8551</v>
      </c>
      <c r="S9949" t="s">
        <v>8042</v>
      </c>
      <c r="T9949" t="s">
        <v>7738</v>
      </c>
    </row>
    <row r="9950" spans="1:20" x14ac:dyDescent="0.25">
      <c r="A9950" t="s">
        <v>7657</v>
      </c>
      <c r="B9950" s="2">
        <v>42887</v>
      </c>
      <c r="C9950" s="2">
        <v>42889</v>
      </c>
      <c r="D9950" t="s">
        <v>11</v>
      </c>
      <c r="E9950" t="s">
        <v>1334</v>
      </c>
      <c r="F9950" t="s">
        <v>463</v>
      </c>
      <c r="G9950" s="1">
        <v>24052</v>
      </c>
      <c r="H9950">
        <v>8</v>
      </c>
      <c r="I9950">
        <v>0</v>
      </c>
      <c r="J9950" s="1">
        <v>793716</v>
      </c>
      <c r="K9950" t="s">
        <v>9128</v>
      </c>
      <c r="L9950" t="s">
        <v>9144</v>
      </c>
      <c r="M9950" t="s">
        <v>9369</v>
      </c>
      <c r="N9950" t="s">
        <v>8536</v>
      </c>
      <c r="O9950" t="s">
        <v>8826</v>
      </c>
      <c r="P9950" t="s">
        <v>8575</v>
      </c>
      <c r="Q9950">
        <v>46203</v>
      </c>
      <c r="R9950" t="s">
        <v>8551</v>
      </c>
      <c r="S9950" t="s">
        <v>8042</v>
      </c>
      <c r="T9950" t="s">
        <v>7738</v>
      </c>
    </row>
    <row r="9951" spans="1:20" x14ac:dyDescent="0.25">
      <c r="A9951" t="s">
        <v>7657</v>
      </c>
      <c r="B9951" s="2">
        <v>42887</v>
      </c>
      <c r="C9951" s="2">
        <v>42889</v>
      </c>
      <c r="D9951" t="s">
        <v>11</v>
      </c>
      <c r="E9951" t="s">
        <v>1334</v>
      </c>
      <c r="F9951" t="s">
        <v>2543</v>
      </c>
      <c r="G9951" s="1">
        <v>8397</v>
      </c>
      <c r="H9951">
        <v>3</v>
      </c>
      <c r="I9951">
        <v>0</v>
      </c>
      <c r="J9951" s="1">
        <v>159543</v>
      </c>
      <c r="K9951" t="s">
        <v>9139</v>
      </c>
      <c r="L9951" t="s">
        <v>9162</v>
      </c>
      <c r="M9951" t="s">
        <v>10251</v>
      </c>
      <c r="N9951" t="s">
        <v>8536</v>
      </c>
      <c r="O9951" t="s">
        <v>8826</v>
      </c>
      <c r="P9951" t="s">
        <v>8575</v>
      </c>
      <c r="Q9951">
        <v>46203</v>
      </c>
      <c r="R9951" t="s">
        <v>8551</v>
      </c>
      <c r="S9951" t="s">
        <v>8042</v>
      </c>
      <c r="T9951" t="s">
        <v>7738</v>
      </c>
    </row>
    <row r="9952" spans="1:20" x14ac:dyDescent="0.25">
      <c r="A9952" t="s">
        <v>7657</v>
      </c>
      <c r="B9952" s="2">
        <v>42887</v>
      </c>
      <c r="C9952" s="2">
        <v>42889</v>
      </c>
      <c r="D9952" t="s">
        <v>11</v>
      </c>
      <c r="E9952" t="s">
        <v>1334</v>
      </c>
      <c r="F9952" t="s">
        <v>1424</v>
      </c>
      <c r="G9952" s="1">
        <v>3989</v>
      </c>
      <c r="H9952">
        <v>1</v>
      </c>
      <c r="I9952">
        <v>0</v>
      </c>
      <c r="J9952" s="1">
        <v>147593</v>
      </c>
      <c r="K9952" t="s">
        <v>9139</v>
      </c>
      <c r="L9952" t="s">
        <v>9162</v>
      </c>
      <c r="M9952" t="s">
        <v>9823</v>
      </c>
      <c r="N9952" t="s">
        <v>8536</v>
      </c>
      <c r="O9952" t="s">
        <v>8826</v>
      </c>
      <c r="P9952" t="s">
        <v>8575</v>
      </c>
      <c r="Q9952">
        <v>46203</v>
      </c>
      <c r="R9952" t="s">
        <v>8551</v>
      </c>
      <c r="S9952" t="s">
        <v>8042</v>
      </c>
      <c r="T9952" t="s">
        <v>7738</v>
      </c>
    </row>
    <row r="9953" spans="1:20" x14ac:dyDescent="0.25">
      <c r="A9953" t="s">
        <v>7657</v>
      </c>
      <c r="B9953" s="2">
        <v>42887</v>
      </c>
      <c r="C9953" s="2">
        <v>42889</v>
      </c>
      <c r="D9953" t="s">
        <v>11</v>
      </c>
      <c r="E9953" t="s">
        <v>1334</v>
      </c>
      <c r="F9953" t="s">
        <v>1798</v>
      </c>
      <c r="G9953" s="1">
        <v>1738</v>
      </c>
      <c r="H9953">
        <v>2</v>
      </c>
      <c r="I9953">
        <v>0</v>
      </c>
      <c r="J9953" s="1">
        <v>869</v>
      </c>
      <c r="K9953" t="s">
        <v>9128</v>
      </c>
      <c r="L9953" t="s">
        <v>9142</v>
      </c>
      <c r="M9953" t="s">
        <v>9975</v>
      </c>
      <c r="N9953" t="s">
        <v>8536</v>
      </c>
      <c r="O9953" t="s">
        <v>8826</v>
      </c>
      <c r="P9953" t="s">
        <v>8575</v>
      </c>
      <c r="Q9953">
        <v>46203</v>
      </c>
      <c r="R9953" t="s">
        <v>8551</v>
      </c>
      <c r="S9953" t="s">
        <v>8042</v>
      </c>
      <c r="T9953" t="s">
        <v>7738</v>
      </c>
    </row>
    <row r="9954" spans="1:20" x14ac:dyDescent="0.25">
      <c r="A9954" t="s">
        <v>7658</v>
      </c>
      <c r="B9954" s="2">
        <v>42352</v>
      </c>
      <c r="C9954" s="2">
        <v>42354</v>
      </c>
      <c r="D9954" t="s">
        <v>11</v>
      </c>
      <c r="E9954" t="s">
        <v>4090</v>
      </c>
      <c r="F9954" t="s">
        <v>608</v>
      </c>
      <c r="G9954" s="1">
        <v>55264</v>
      </c>
      <c r="H9954">
        <v>2</v>
      </c>
      <c r="I9954">
        <v>2</v>
      </c>
      <c r="J9954" s="1">
        <v>20724</v>
      </c>
      <c r="K9954" t="s">
        <v>9128</v>
      </c>
      <c r="L9954" t="s">
        <v>9142</v>
      </c>
      <c r="M9954" t="s">
        <v>9444</v>
      </c>
      <c r="N9954" t="s">
        <v>8536</v>
      </c>
      <c r="O9954" t="s">
        <v>8540</v>
      </c>
      <c r="P9954" t="s">
        <v>8541</v>
      </c>
      <c r="Q9954">
        <v>90045</v>
      </c>
      <c r="R9954" t="s">
        <v>8542</v>
      </c>
      <c r="S9954" t="s">
        <v>8453</v>
      </c>
      <c r="T9954" t="s">
        <v>7738</v>
      </c>
    </row>
    <row r="9955" spans="1:20" x14ac:dyDescent="0.25">
      <c r="A9955" t="s">
        <v>7658</v>
      </c>
      <c r="B9955" s="2">
        <v>42352</v>
      </c>
      <c r="C9955" s="2">
        <v>42354</v>
      </c>
      <c r="D9955" t="s">
        <v>11</v>
      </c>
      <c r="E9955" t="s">
        <v>4090</v>
      </c>
      <c r="F9955" t="s">
        <v>3191</v>
      </c>
      <c r="G9955" s="1">
        <v>648</v>
      </c>
      <c r="H9955">
        <v>1</v>
      </c>
      <c r="I9955">
        <v>0</v>
      </c>
      <c r="J9955" s="1">
        <v>31104</v>
      </c>
      <c r="K9955" t="s">
        <v>9128</v>
      </c>
      <c r="L9955" t="s">
        <v>9148</v>
      </c>
      <c r="M9955" t="s">
        <v>10460</v>
      </c>
      <c r="N9955" t="s">
        <v>8536</v>
      </c>
      <c r="O9955" t="s">
        <v>8540</v>
      </c>
      <c r="P9955" t="s">
        <v>8541</v>
      </c>
      <c r="Q9955">
        <v>90045</v>
      </c>
      <c r="R9955" t="s">
        <v>8542</v>
      </c>
      <c r="S9955" t="s">
        <v>8453</v>
      </c>
      <c r="T9955" t="s">
        <v>7738</v>
      </c>
    </row>
    <row r="9956" spans="1:20" x14ac:dyDescent="0.25">
      <c r="A9956" t="s">
        <v>7658</v>
      </c>
      <c r="B9956" s="2">
        <v>42352</v>
      </c>
      <c r="C9956" s="2">
        <v>42354</v>
      </c>
      <c r="D9956" t="s">
        <v>11</v>
      </c>
      <c r="E9956" t="s">
        <v>4090</v>
      </c>
      <c r="F9956" t="s">
        <v>3348</v>
      </c>
      <c r="G9956" s="1">
        <v>34248</v>
      </c>
      <c r="H9956">
        <v>3</v>
      </c>
      <c r="I9956">
        <v>2</v>
      </c>
      <c r="J9956" s="1">
        <v>115587</v>
      </c>
      <c r="K9956" t="s">
        <v>9128</v>
      </c>
      <c r="L9956" t="s">
        <v>9142</v>
      </c>
      <c r="M9956" t="s">
        <v>10507</v>
      </c>
      <c r="N9956" t="s">
        <v>8536</v>
      </c>
      <c r="O9956" t="s">
        <v>8540</v>
      </c>
      <c r="P9956" t="s">
        <v>8541</v>
      </c>
      <c r="Q9956">
        <v>90045</v>
      </c>
      <c r="R9956" t="s">
        <v>8542</v>
      </c>
      <c r="S9956" t="s">
        <v>8453</v>
      </c>
      <c r="T9956" t="s">
        <v>7738</v>
      </c>
    </row>
    <row r="9957" spans="1:20" x14ac:dyDescent="0.25">
      <c r="A9957" t="s">
        <v>7658</v>
      </c>
      <c r="B9957" s="2">
        <v>42352</v>
      </c>
      <c r="C9957" s="2">
        <v>42354</v>
      </c>
      <c r="D9957" t="s">
        <v>11</v>
      </c>
      <c r="E9957" t="s">
        <v>4090</v>
      </c>
      <c r="F9957" t="s">
        <v>2107</v>
      </c>
      <c r="G9957" s="1">
        <v>273568</v>
      </c>
      <c r="H9957">
        <v>2</v>
      </c>
      <c r="I9957">
        <v>2</v>
      </c>
      <c r="J9957" s="1">
        <v>102588</v>
      </c>
      <c r="K9957" t="s">
        <v>9123</v>
      </c>
      <c r="L9957" t="s">
        <v>9131</v>
      </c>
      <c r="M9957" t="s">
        <v>10103</v>
      </c>
      <c r="N9957" t="s">
        <v>8536</v>
      </c>
      <c r="O9957" t="s">
        <v>8540</v>
      </c>
      <c r="P9957" t="s">
        <v>8541</v>
      </c>
      <c r="Q9957">
        <v>90045</v>
      </c>
      <c r="R9957" t="s">
        <v>8542</v>
      </c>
      <c r="S9957" t="s">
        <v>8453</v>
      </c>
      <c r="T9957" t="s">
        <v>7738</v>
      </c>
    </row>
    <row r="9958" spans="1:20" x14ac:dyDescent="0.25">
      <c r="A9958" t="s">
        <v>7659</v>
      </c>
      <c r="B9958" s="2">
        <v>41954</v>
      </c>
      <c r="C9958" s="2">
        <v>41960</v>
      </c>
      <c r="D9958" t="s">
        <v>19</v>
      </c>
      <c r="E9958" t="s">
        <v>3068</v>
      </c>
      <c r="F9958" t="s">
        <v>3002</v>
      </c>
      <c r="G9958" s="1">
        <v>4635</v>
      </c>
      <c r="H9958">
        <v>5</v>
      </c>
      <c r="I9958">
        <v>0</v>
      </c>
      <c r="J9958" s="1">
        <v>217845</v>
      </c>
      <c r="K9958" t="s">
        <v>9128</v>
      </c>
      <c r="L9958" t="s">
        <v>9148</v>
      </c>
      <c r="M9958" t="s">
        <v>10402</v>
      </c>
      <c r="N9958" t="s">
        <v>8536</v>
      </c>
      <c r="O9958" t="s">
        <v>8683</v>
      </c>
      <c r="P9958" t="s">
        <v>8577</v>
      </c>
      <c r="Q9958">
        <v>10801</v>
      </c>
      <c r="R9958" t="s">
        <v>8561</v>
      </c>
      <c r="S9958" t="s">
        <v>8345</v>
      </c>
      <c r="T9958" t="s">
        <v>7744</v>
      </c>
    </row>
    <row r="9959" spans="1:20" x14ac:dyDescent="0.25">
      <c r="A9959" t="s">
        <v>7659</v>
      </c>
      <c r="B9959" s="2">
        <v>41954</v>
      </c>
      <c r="C9959" s="2">
        <v>41960</v>
      </c>
      <c r="D9959" t="s">
        <v>19</v>
      </c>
      <c r="E9959" t="s">
        <v>3068</v>
      </c>
      <c r="F9959" t="s">
        <v>4092</v>
      </c>
      <c r="G9959" s="1">
        <v>22392</v>
      </c>
      <c r="H9959">
        <v>4</v>
      </c>
      <c r="I9959">
        <v>0</v>
      </c>
      <c r="J9959" s="1">
        <v>1097208</v>
      </c>
      <c r="K9959" t="s">
        <v>9128</v>
      </c>
      <c r="L9959" t="s">
        <v>9148</v>
      </c>
      <c r="M9959" t="s">
        <v>10666</v>
      </c>
      <c r="N9959" t="s">
        <v>8536</v>
      </c>
      <c r="O9959" t="s">
        <v>8683</v>
      </c>
      <c r="P9959" t="s">
        <v>8577</v>
      </c>
      <c r="Q9959">
        <v>10801</v>
      </c>
      <c r="R9959" t="s">
        <v>8561</v>
      </c>
      <c r="S9959" t="s">
        <v>8345</v>
      </c>
      <c r="T9959" t="s">
        <v>7744</v>
      </c>
    </row>
    <row r="9960" spans="1:20" x14ac:dyDescent="0.25">
      <c r="A9960" t="s">
        <v>7659</v>
      </c>
      <c r="B9960" s="2">
        <v>41954</v>
      </c>
      <c r="C9960" s="2">
        <v>41960</v>
      </c>
      <c r="D9960" t="s">
        <v>19</v>
      </c>
      <c r="E9960" t="s">
        <v>3068</v>
      </c>
      <c r="F9960" t="s">
        <v>1017</v>
      </c>
      <c r="G9960" s="1">
        <v>73</v>
      </c>
      <c r="H9960">
        <v>2</v>
      </c>
      <c r="I9960">
        <v>0</v>
      </c>
      <c r="J9960" s="1">
        <v>219</v>
      </c>
      <c r="K9960" t="s">
        <v>9128</v>
      </c>
      <c r="L9960" t="s">
        <v>9273</v>
      </c>
      <c r="M9960" t="s">
        <v>9642</v>
      </c>
      <c r="N9960" t="s">
        <v>8536</v>
      </c>
      <c r="O9960" t="s">
        <v>8683</v>
      </c>
      <c r="P9960" t="s">
        <v>8577</v>
      </c>
      <c r="Q9960">
        <v>10801</v>
      </c>
      <c r="R9960" t="s">
        <v>8561</v>
      </c>
      <c r="S9960" t="s">
        <v>8345</v>
      </c>
      <c r="T9960" t="s">
        <v>7744</v>
      </c>
    </row>
    <row r="9961" spans="1:20" x14ac:dyDescent="0.25">
      <c r="A9961" t="s">
        <v>7660</v>
      </c>
      <c r="B9961" s="2">
        <v>43014</v>
      </c>
      <c r="C9961" s="2">
        <v>43019</v>
      </c>
      <c r="D9961" t="s">
        <v>19</v>
      </c>
      <c r="E9961" t="s">
        <v>982</v>
      </c>
      <c r="F9961" t="s">
        <v>4626</v>
      </c>
      <c r="G9961" s="1">
        <v>9344</v>
      </c>
      <c r="H9961">
        <v>2</v>
      </c>
      <c r="I9961">
        <v>2</v>
      </c>
      <c r="J9961" s="1">
        <v>18688</v>
      </c>
      <c r="K9961" t="s">
        <v>9128</v>
      </c>
      <c r="L9961" t="s">
        <v>9137</v>
      </c>
      <c r="M9961" t="s">
        <v>10767</v>
      </c>
      <c r="N9961" t="s">
        <v>8536</v>
      </c>
      <c r="O9961" t="s">
        <v>9019</v>
      </c>
      <c r="P9961" t="s">
        <v>8581</v>
      </c>
      <c r="Q9961">
        <v>85224</v>
      </c>
      <c r="R9961" t="s">
        <v>8542</v>
      </c>
      <c r="S9961" t="s">
        <v>7957</v>
      </c>
      <c r="T9961" t="s">
        <v>7736</v>
      </c>
    </row>
    <row r="9962" spans="1:20" x14ac:dyDescent="0.25">
      <c r="A9962" t="s">
        <v>7661</v>
      </c>
      <c r="B9962" s="2">
        <v>42994</v>
      </c>
      <c r="C9962" s="2">
        <v>42996</v>
      </c>
      <c r="D9962" t="s">
        <v>11</v>
      </c>
      <c r="E9962" t="s">
        <v>3360</v>
      </c>
      <c r="F9962" t="s">
        <v>4001</v>
      </c>
      <c r="G9962" s="1">
        <v>180</v>
      </c>
      <c r="H9962">
        <v>1</v>
      </c>
      <c r="I9962">
        <v>0</v>
      </c>
      <c r="J9962" s="1">
        <v>324</v>
      </c>
      <c r="K9962" t="s">
        <v>9139</v>
      </c>
      <c r="L9962" t="s">
        <v>9162</v>
      </c>
      <c r="M9962" t="s">
        <v>10651</v>
      </c>
      <c r="N9962" t="s">
        <v>8536</v>
      </c>
      <c r="O9962" t="s">
        <v>8738</v>
      </c>
      <c r="P9962" t="s">
        <v>8538</v>
      </c>
      <c r="Q9962">
        <v>41042</v>
      </c>
      <c r="R9962" t="s">
        <v>8539</v>
      </c>
      <c r="S9962" t="s">
        <v>8380</v>
      </c>
      <c r="T9962" t="s">
        <v>7744</v>
      </c>
    </row>
    <row r="9963" spans="1:20" x14ac:dyDescent="0.25">
      <c r="A9963" t="s">
        <v>7662</v>
      </c>
      <c r="B9963" s="2">
        <v>42082</v>
      </c>
      <c r="C9963" s="2">
        <v>42085</v>
      </c>
      <c r="D9963" t="s">
        <v>79</v>
      </c>
      <c r="E9963" t="s">
        <v>2215</v>
      </c>
      <c r="F9963" t="s">
        <v>2534</v>
      </c>
      <c r="G9963" s="1">
        <v>65584</v>
      </c>
      <c r="H9963">
        <v>2</v>
      </c>
      <c r="I9963">
        <v>2</v>
      </c>
      <c r="J9963" s="1">
        <v>237742</v>
      </c>
      <c r="K9963" t="s">
        <v>9128</v>
      </c>
      <c r="L9963" t="s">
        <v>9148</v>
      </c>
      <c r="M9963" t="s">
        <v>10248</v>
      </c>
      <c r="N9963" t="s">
        <v>8536</v>
      </c>
      <c r="O9963" t="s">
        <v>8563</v>
      </c>
      <c r="P9963" t="s">
        <v>8550</v>
      </c>
      <c r="Q9963">
        <v>77041</v>
      </c>
      <c r="R9963" t="s">
        <v>8551</v>
      </c>
      <c r="S9963" t="s">
        <v>8213</v>
      </c>
      <c r="T9963" t="s">
        <v>7744</v>
      </c>
    </row>
    <row r="9964" spans="1:20" x14ac:dyDescent="0.25">
      <c r="A9964" t="s">
        <v>7662</v>
      </c>
      <c r="B9964" s="2">
        <v>42082</v>
      </c>
      <c r="C9964" s="2">
        <v>42085</v>
      </c>
      <c r="D9964" t="s">
        <v>79</v>
      </c>
      <c r="E9964" t="s">
        <v>2215</v>
      </c>
      <c r="F9964" t="s">
        <v>4274</v>
      </c>
      <c r="G9964" s="1">
        <v>3834656</v>
      </c>
      <c r="H9964">
        <v>4</v>
      </c>
      <c r="I9964">
        <v>32</v>
      </c>
      <c r="J9964" s="1">
        <v>-676704</v>
      </c>
      <c r="K9964" t="s">
        <v>9123</v>
      </c>
      <c r="L9964" t="s">
        <v>9124</v>
      </c>
      <c r="M9964" t="s">
        <v>10709</v>
      </c>
      <c r="N9964" t="s">
        <v>8536</v>
      </c>
      <c r="O9964" t="s">
        <v>8563</v>
      </c>
      <c r="P9964" t="s">
        <v>8550</v>
      </c>
      <c r="Q9964">
        <v>77041</v>
      </c>
      <c r="R9964" t="s">
        <v>8551</v>
      </c>
      <c r="S9964" t="s">
        <v>8213</v>
      </c>
      <c r="T9964" t="s">
        <v>7744</v>
      </c>
    </row>
    <row r="9965" spans="1:20" x14ac:dyDescent="0.25">
      <c r="A9965" t="s">
        <v>7663</v>
      </c>
      <c r="B9965" s="2">
        <v>42211</v>
      </c>
      <c r="C9965" s="2">
        <v>42211</v>
      </c>
      <c r="D9965" t="s">
        <v>654</v>
      </c>
      <c r="E9965" t="s">
        <v>1051</v>
      </c>
      <c r="F9965" t="s">
        <v>1998</v>
      </c>
      <c r="G9965" s="1">
        <v>10368</v>
      </c>
      <c r="H9965">
        <v>2</v>
      </c>
      <c r="I9965">
        <v>2</v>
      </c>
      <c r="J9965" s="1">
        <v>36288</v>
      </c>
      <c r="K9965" t="s">
        <v>9128</v>
      </c>
      <c r="L9965" t="s">
        <v>9148</v>
      </c>
      <c r="M9965" t="s">
        <v>10062</v>
      </c>
      <c r="N9965" t="s">
        <v>8536</v>
      </c>
      <c r="O9965" t="s">
        <v>8559</v>
      </c>
      <c r="P9965" t="s">
        <v>8560</v>
      </c>
      <c r="Q9965">
        <v>19140</v>
      </c>
      <c r="R9965" t="s">
        <v>8561</v>
      </c>
      <c r="S9965" t="s">
        <v>7976</v>
      </c>
      <c r="T9965" t="s">
        <v>7736</v>
      </c>
    </row>
    <row r="9966" spans="1:20" x14ac:dyDescent="0.25">
      <c r="A9966" t="s">
        <v>7664</v>
      </c>
      <c r="B9966" s="2">
        <v>42709</v>
      </c>
      <c r="C9966" s="2">
        <v>42714</v>
      </c>
      <c r="D9966" t="s">
        <v>11</v>
      </c>
      <c r="E9966" t="s">
        <v>6683</v>
      </c>
      <c r="F9966" t="s">
        <v>558</v>
      </c>
      <c r="G9966" s="1">
        <v>134</v>
      </c>
      <c r="H9966">
        <v>1</v>
      </c>
      <c r="I9966">
        <v>0</v>
      </c>
      <c r="J9966" s="1">
        <v>6432</v>
      </c>
      <c r="K9966" t="s">
        <v>9123</v>
      </c>
      <c r="L9966" t="s">
        <v>9135</v>
      </c>
      <c r="M9966" t="s">
        <v>9419</v>
      </c>
      <c r="N9966" t="s">
        <v>8536</v>
      </c>
      <c r="O9966" t="s">
        <v>8613</v>
      </c>
      <c r="P9966" t="s">
        <v>8573</v>
      </c>
      <c r="Q9966">
        <v>19711</v>
      </c>
      <c r="R9966" t="s">
        <v>8561</v>
      </c>
      <c r="S9966" t="s">
        <v>8523</v>
      </c>
      <c r="T9966" t="s">
        <v>7738</v>
      </c>
    </row>
    <row r="9967" spans="1:20" x14ac:dyDescent="0.25">
      <c r="A9967" t="s">
        <v>7664</v>
      </c>
      <c r="B9967" s="2">
        <v>42709</v>
      </c>
      <c r="C9967" s="2">
        <v>42714</v>
      </c>
      <c r="D9967" t="s">
        <v>11</v>
      </c>
      <c r="E9967" t="s">
        <v>6683</v>
      </c>
      <c r="F9967" t="s">
        <v>1735</v>
      </c>
      <c r="G9967" s="1">
        <v>498</v>
      </c>
      <c r="H9967">
        <v>1</v>
      </c>
      <c r="I9967">
        <v>0</v>
      </c>
      <c r="J9967" s="1">
        <v>23406</v>
      </c>
      <c r="K9967" t="s">
        <v>9128</v>
      </c>
      <c r="L9967" t="s">
        <v>9148</v>
      </c>
      <c r="M9967" t="s">
        <v>9172</v>
      </c>
      <c r="N9967" t="s">
        <v>8536</v>
      </c>
      <c r="O9967" t="s">
        <v>8613</v>
      </c>
      <c r="P9967" t="s">
        <v>8573</v>
      </c>
      <c r="Q9967">
        <v>19711</v>
      </c>
      <c r="R9967" t="s">
        <v>8561</v>
      </c>
      <c r="S9967" t="s">
        <v>8523</v>
      </c>
      <c r="T9967" t="s">
        <v>7738</v>
      </c>
    </row>
    <row r="9968" spans="1:20" x14ac:dyDescent="0.25">
      <c r="A9968" t="s">
        <v>7664</v>
      </c>
      <c r="B9968" s="2">
        <v>42709</v>
      </c>
      <c r="C9968" s="2">
        <v>42714</v>
      </c>
      <c r="D9968" t="s">
        <v>11</v>
      </c>
      <c r="E9968" t="s">
        <v>6683</v>
      </c>
      <c r="F9968" t="s">
        <v>3223</v>
      </c>
      <c r="G9968" s="1">
        <v>10969</v>
      </c>
      <c r="H9968">
        <v>7</v>
      </c>
      <c r="I9968">
        <v>0</v>
      </c>
      <c r="J9968" s="1">
        <v>515543</v>
      </c>
      <c r="K9968" t="s">
        <v>9128</v>
      </c>
      <c r="L9968" t="s">
        <v>9167</v>
      </c>
      <c r="M9968" t="s">
        <v>10471</v>
      </c>
      <c r="N9968" t="s">
        <v>8536</v>
      </c>
      <c r="O9968" t="s">
        <v>8613</v>
      </c>
      <c r="P9968" t="s">
        <v>8573</v>
      </c>
      <c r="Q9968">
        <v>19711</v>
      </c>
      <c r="R9968" t="s">
        <v>8561</v>
      </c>
      <c r="S9968" t="s">
        <v>8523</v>
      </c>
      <c r="T9968" t="s">
        <v>7738</v>
      </c>
    </row>
    <row r="9969" spans="1:20" x14ac:dyDescent="0.25">
      <c r="A9969" t="s">
        <v>7665</v>
      </c>
      <c r="B9969" s="2">
        <v>43080</v>
      </c>
      <c r="C9969" s="2">
        <v>43086</v>
      </c>
      <c r="D9969" t="s">
        <v>19</v>
      </c>
      <c r="E9969" t="s">
        <v>2901</v>
      </c>
      <c r="F9969" t="s">
        <v>2815</v>
      </c>
      <c r="G9969" s="1">
        <v>402</v>
      </c>
      <c r="H9969">
        <v>5</v>
      </c>
      <c r="I9969">
        <v>0</v>
      </c>
      <c r="J9969" s="1">
        <v>1809</v>
      </c>
      <c r="K9969" t="s">
        <v>9128</v>
      </c>
      <c r="L9969" t="s">
        <v>9142</v>
      </c>
      <c r="M9969" t="s">
        <v>10348</v>
      </c>
      <c r="N9969" t="s">
        <v>8536</v>
      </c>
      <c r="O9969" t="s">
        <v>8714</v>
      </c>
      <c r="P9969" t="s">
        <v>8630</v>
      </c>
      <c r="Q9969">
        <v>7060</v>
      </c>
      <c r="R9969" t="s">
        <v>8561</v>
      </c>
      <c r="S9969" t="s">
        <v>8317</v>
      </c>
      <c r="T9969" t="s">
        <v>7736</v>
      </c>
    </row>
    <row r="9970" spans="1:20" x14ac:dyDescent="0.25">
      <c r="A9970" t="s">
        <v>7665</v>
      </c>
      <c r="B9970" s="2">
        <v>43080</v>
      </c>
      <c r="C9970" s="2">
        <v>43086</v>
      </c>
      <c r="D9970" t="s">
        <v>19</v>
      </c>
      <c r="E9970" t="s">
        <v>2901</v>
      </c>
      <c r="F9970" t="s">
        <v>3765</v>
      </c>
      <c r="G9970" s="1">
        <v>73598</v>
      </c>
      <c r="H9970">
        <v>2</v>
      </c>
      <c r="I9970">
        <v>0</v>
      </c>
      <c r="J9970" s="1">
        <v>331191</v>
      </c>
      <c r="K9970" t="s">
        <v>9128</v>
      </c>
      <c r="L9970" t="s">
        <v>9142</v>
      </c>
      <c r="M9970" t="s">
        <v>10608</v>
      </c>
      <c r="N9970" t="s">
        <v>8536</v>
      </c>
      <c r="O9970" t="s">
        <v>8714</v>
      </c>
      <c r="P9970" t="s">
        <v>8630</v>
      </c>
      <c r="Q9970">
        <v>7060</v>
      </c>
      <c r="R9970" t="s">
        <v>8561</v>
      </c>
      <c r="S9970" t="s">
        <v>8317</v>
      </c>
      <c r="T9970" t="s">
        <v>7736</v>
      </c>
    </row>
    <row r="9971" spans="1:20" x14ac:dyDescent="0.25">
      <c r="A9971" t="s">
        <v>7665</v>
      </c>
      <c r="B9971" s="2">
        <v>43080</v>
      </c>
      <c r="C9971" s="2">
        <v>43086</v>
      </c>
      <c r="D9971" t="s">
        <v>19</v>
      </c>
      <c r="E9971" t="s">
        <v>2901</v>
      </c>
      <c r="F9971" t="s">
        <v>396</v>
      </c>
      <c r="G9971" s="1">
        <v>2275</v>
      </c>
      <c r="H9971">
        <v>7</v>
      </c>
      <c r="I9971">
        <v>0</v>
      </c>
      <c r="J9971" s="1">
        <v>65975</v>
      </c>
      <c r="K9971" t="s">
        <v>9128</v>
      </c>
      <c r="L9971" t="s">
        <v>9144</v>
      </c>
      <c r="M9971" t="s">
        <v>9331</v>
      </c>
      <c r="N9971" t="s">
        <v>8536</v>
      </c>
      <c r="O9971" t="s">
        <v>8714</v>
      </c>
      <c r="P9971" t="s">
        <v>8630</v>
      </c>
      <c r="Q9971">
        <v>7060</v>
      </c>
      <c r="R9971" t="s">
        <v>8561</v>
      </c>
      <c r="S9971" t="s">
        <v>8317</v>
      </c>
      <c r="T9971" t="s">
        <v>7736</v>
      </c>
    </row>
    <row r="9972" spans="1:20" x14ac:dyDescent="0.25">
      <c r="A9972" t="s">
        <v>7666</v>
      </c>
      <c r="B9972" s="2">
        <v>42183</v>
      </c>
      <c r="C9972" s="2">
        <v>42187</v>
      </c>
      <c r="D9972" t="s">
        <v>19</v>
      </c>
      <c r="E9972" t="s">
        <v>372</v>
      </c>
      <c r="F9972" t="s">
        <v>2119</v>
      </c>
      <c r="G9972" s="1">
        <v>11956</v>
      </c>
      <c r="H9972">
        <v>2</v>
      </c>
      <c r="I9972">
        <v>0</v>
      </c>
      <c r="J9972" s="1">
        <v>549976</v>
      </c>
      <c r="K9972" t="s">
        <v>9128</v>
      </c>
      <c r="L9972" t="s">
        <v>9142</v>
      </c>
      <c r="M9972" t="s">
        <v>10106</v>
      </c>
      <c r="N9972" t="s">
        <v>8536</v>
      </c>
      <c r="O9972" t="s">
        <v>8795</v>
      </c>
      <c r="P9972" t="s">
        <v>8664</v>
      </c>
      <c r="Q9972">
        <v>30080</v>
      </c>
      <c r="R9972" t="s">
        <v>8539</v>
      </c>
      <c r="S9972" t="s">
        <v>7826</v>
      </c>
      <c r="T9972" t="s">
        <v>7744</v>
      </c>
    </row>
    <row r="9973" spans="1:20" x14ac:dyDescent="0.25">
      <c r="A9973" t="s">
        <v>7666</v>
      </c>
      <c r="B9973" s="2">
        <v>42183</v>
      </c>
      <c r="C9973" s="2">
        <v>42187</v>
      </c>
      <c r="D9973" t="s">
        <v>19</v>
      </c>
      <c r="E9973" t="s">
        <v>372</v>
      </c>
      <c r="F9973" t="s">
        <v>2946</v>
      </c>
      <c r="G9973" s="1">
        <v>14075</v>
      </c>
      <c r="H9973">
        <v>5</v>
      </c>
      <c r="I9973">
        <v>0</v>
      </c>
      <c r="J9973" s="1">
        <v>42225</v>
      </c>
      <c r="K9973" t="s">
        <v>9128</v>
      </c>
      <c r="L9973" t="s">
        <v>9137</v>
      </c>
      <c r="M9973" t="s">
        <v>10385</v>
      </c>
      <c r="N9973" t="s">
        <v>8536</v>
      </c>
      <c r="O9973" t="s">
        <v>8795</v>
      </c>
      <c r="P9973" t="s">
        <v>8664</v>
      </c>
      <c r="Q9973">
        <v>30080</v>
      </c>
      <c r="R9973" t="s">
        <v>8539</v>
      </c>
      <c r="S9973" t="s">
        <v>7826</v>
      </c>
      <c r="T9973" t="s">
        <v>7744</v>
      </c>
    </row>
    <row r="9974" spans="1:20" x14ac:dyDescent="0.25">
      <c r="A9974" t="s">
        <v>7667</v>
      </c>
      <c r="B9974" s="2">
        <v>42624</v>
      </c>
      <c r="C9974" s="2">
        <v>42630</v>
      </c>
      <c r="D9974" t="s">
        <v>19</v>
      </c>
      <c r="E9974" t="s">
        <v>233</v>
      </c>
      <c r="F9974" t="s">
        <v>1311</v>
      </c>
      <c r="G9974" s="1">
        <v>99568</v>
      </c>
      <c r="H9974">
        <v>2</v>
      </c>
      <c r="I9974">
        <v>2</v>
      </c>
      <c r="J9974" s="1">
        <v>336042</v>
      </c>
      <c r="K9974" t="s">
        <v>9128</v>
      </c>
      <c r="L9974" t="s">
        <v>9167</v>
      </c>
      <c r="M9974" t="s">
        <v>9771</v>
      </c>
      <c r="N9974" t="s">
        <v>8536</v>
      </c>
      <c r="O9974" t="s">
        <v>8563</v>
      </c>
      <c r="P9974" t="s">
        <v>8550</v>
      </c>
      <c r="Q9974">
        <v>77041</v>
      </c>
      <c r="R9974" t="s">
        <v>8551</v>
      </c>
      <c r="S9974" t="s">
        <v>7791</v>
      </c>
      <c r="T9974" t="s">
        <v>7736</v>
      </c>
    </row>
    <row r="9975" spans="1:20" x14ac:dyDescent="0.25">
      <c r="A9975" t="s">
        <v>7668</v>
      </c>
      <c r="B9975" s="2">
        <v>42710</v>
      </c>
      <c r="C9975" s="2">
        <v>42714</v>
      </c>
      <c r="D9975" t="s">
        <v>19</v>
      </c>
      <c r="E9975" t="s">
        <v>1823</v>
      </c>
      <c r="F9975" t="s">
        <v>5784</v>
      </c>
      <c r="G9975" s="1">
        <v>27196</v>
      </c>
      <c r="H9975">
        <v>5</v>
      </c>
      <c r="I9975">
        <v>2</v>
      </c>
      <c r="J9975" s="1">
        <v>27196</v>
      </c>
      <c r="K9975" t="s">
        <v>9139</v>
      </c>
      <c r="L9975" t="s">
        <v>9140</v>
      </c>
      <c r="M9975" t="s">
        <v>10888</v>
      </c>
      <c r="N9975" t="s">
        <v>8536</v>
      </c>
      <c r="O9975" t="s">
        <v>8540</v>
      </c>
      <c r="P9975" t="s">
        <v>8541</v>
      </c>
      <c r="Q9975">
        <v>90032</v>
      </c>
      <c r="R9975" t="s">
        <v>8542</v>
      </c>
      <c r="S9975" t="s">
        <v>8137</v>
      </c>
      <c r="T9975" t="s">
        <v>7744</v>
      </c>
    </row>
    <row r="9976" spans="1:20" x14ac:dyDescent="0.25">
      <c r="A9976" t="s">
        <v>7668</v>
      </c>
      <c r="B9976" s="2">
        <v>42710</v>
      </c>
      <c r="C9976" s="2">
        <v>42714</v>
      </c>
      <c r="D9976" t="s">
        <v>19</v>
      </c>
      <c r="E9976" t="s">
        <v>1823</v>
      </c>
      <c r="F9976" t="s">
        <v>2532</v>
      </c>
      <c r="G9976" s="1">
        <v>1869</v>
      </c>
      <c r="H9976">
        <v>7</v>
      </c>
      <c r="I9976">
        <v>0</v>
      </c>
      <c r="J9976" s="1">
        <v>52332</v>
      </c>
      <c r="K9976" t="s">
        <v>9128</v>
      </c>
      <c r="L9976" t="s">
        <v>9137</v>
      </c>
      <c r="M9976" t="s">
        <v>10247</v>
      </c>
      <c r="N9976" t="s">
        <v>8536</v>
      </c>
      <c r="O9976" t="s">
        <v>8540</v>
      </c>
      <c r="P9976" t="s">
        <v>8541</v>
      </c>
      <c r="Q9976">
        <v>90032</v>
      </c>
      <c r="R9976" t="s">
        <v>8542</v>
      </c>
      <c r="S9976" t="s">
        <v>8137</v>
      </c>
      <c r="T9976" t="s">
        <v>7744</v>
      </c>
    </row>
    <row r="9977" spans="1:20" x14ac:dyDescent="0.25">
      <c r="A9977" t="s">
        <v>7668</v>
      </c>
      <c r="B9977" s="2">
        <v>42710</v>
      </c>
      <c r="C9977" s="2">
        <v>42714</v>
      </c>
      <c r="D9977" t="s">
        <v>19</v>
      </c>
      <c r="E9977" t="s">
        <v>1823</v>
      </c>
      <c r="F9977" t="s">
        <v>1184</v>
      </c>
      <c r="G9977" s="1">
        <v>1336</v>
      </c>
      <c r="H9977">
        <v>2</v>
      </c>
      <c r="I9977">
        <v>0</v>
      </c>
      <c r="J9977" s="1">
        <v>64128</v>
      </c>
      <c r="K9977" t="s">
        <v>9128</v>
      </c>
      <c r="L9977" t="s">
        <v>9148</v>
      </c>
      <c r="M9977" t="s">
        <v>9716</v>
      </c>
      <c r="N9977" t="s">
        <v>8536</v>
      </c>
      <c r="O9977" t="s">
        <v>8540</v>
      </c>
      <c r="P9977" t="s">
        <v>8541</v>
      </c>
      <c r="Q9977">
        <v>90032</v>
      </c>
      <c r="R9977" t="s">
        <v>8542</v>
      </c>
      <c r="S9977" t="s">
        <v>8137</v>
      </c>
      <c r="T9977" t="s">
        <v>7744</v>
      </c>
    </row>
    <row r="9978" spans="1:20" x14ac:dyDescent="0.25">
      <c r="A9978" t="s">
        <v>7668</v>
      </c>
      <c r="B9978" s="2">
        <v>42710</v>
      </c>
      <c r="C9978" s="2">
        <v>42714</v>
      </c>
      <c r="D9978" t="s">
        <v>19</v>
      </c>
      <c r="E9978" t="s">
        <v>1823</v>
      </c>
      <c r="F9978" t="s">
        <v>1001</v>
      </c>
      <c r="G9978" s="1">
        <v>249584</v>
      </c>
      <c r="H9978">
        <v>2</v>
      </c>
      <c r="I9978">
        <v>2</v>
      </c>
      <c r="J9978" s="1">
        <v>31198</v>
      </c>
      <c r="K9978" t="s">
        <v>9139</v>
      </c>
      <c r="L9978" t="s">
        <v>9140</v>
      </c>
      <c r="M9978" t="s">
        <v>9634</v>
      </c>
      <c r="N9978" t="s">
        <v>8536</v>
      </c>
      <c r="O9978" t="s">
        <v>8540</v>
      </c>
      <c r="P9978" t="s">
        <v>8541</v>
      </c>
      <c r="Q9978">
        <v>90032</v>
      </c>
      <c r="R9978" t="s">
        <v>8542</v>
      </c>
      <c r="S9978" t="s">
        <v>8137</v>
      </c>
      <c r="T9978" t="s">
        <v>7744</v>
      </c>
    </row>
    <row r="9979" spans="1:20" x14ac:dyDescent="0.25">
      <c r="A9979" t="s">
        <v>7668</v>
      </c>
      <c r="B9979" s="2">
        <v>42710</v>
      </c>
      <c r="C9979" s="2">
        <v>42714</v>
      </c>
      <c r="D9979" t="s">
        <v>19</v>
      </c>
      <c r="E9979" t="s">
        <v>1823</v>
      </c>
      <c r="F9979" t="s">
        <v>998</v>
      </c>
      <c r="G9979" s="1">
        <v>1386</v>
      </c>
      <c r="H9979">
        <v>7</v>
      </c>
      <c r="I9979">
        <v>0</v>
      </c>
      <c r="J9979" s="1">
        <v>0</v>
      </c>
      <c r="K9979" t="s">
        <v>9128</v>
      </c>
      <c r="L9979" t="s">
        <v>9191</v>
      </c>
      <c r="M9979" t="s">
        <v>9633</v>
      </c>
      <c r="N9979" t="s">
        <v>8536</v>
      </c>
      <c r="O9979" t="s">
        <v>8540</v>
      </c>
      <c r="P9979" t="s">
        <v>8541</v>
      </c>
      <c r="Q9979">
        <v>90032</v>
      </c>
      <c r="R9979" t="s">
        <v>8542</v>
      </c>
      <c r="S9979" t="s">
        <v>8137</v>
      </c>
      <c r="T9979" t="s">
        <v>7744</v>
      </c>
    </row>
    <row r="9980" spans="1:20" x14ac:dyDescent="0.25">
      <c r="A9980" t="s">
        <v>7668</v>
      </c>
      <c r="B9980" s="2">
        <v>42710</v>
      </c>
      <c r="C9980" s="2">
        <v>42714</v>
      </c>
      <c r="D9980" t="s">
        <v>19</v>
      </c>
      <c r="E9980" t="s">
        <v>1823</v>
      </c>
      <c r="F9980" t="s">
        <v>1725</v>
      </c>
      <c r="G9980" s="1">
        <v>13376</v>
      </c>
      <c r="H9980">
        <v>4</v>
      </c>
      <c r="I9980">
        <v>2</v>
      </c>
      <c r="J9980" s="1">
        <v>46816</v>
      </c>
      <c r="K9980" t="s">
        <v>9128</v>
      </c>
      <c r="L9980" t="s">
        <v>9142</v>
      </c>
      <c r="M9980" t="s">
        <v>9942</v>
      </c>
      <c r="N9980" t="s">
        <v>8536</v>
      </c>
      <c r="O9980" t="s">
        <v>8540</v>
      </c>
      <c r="P9980" t="s">
        <v>8541</v>
      </c>
      <c r="Q9980">
        <v>90032</v>
      </c>
      <c r="R9980" t="s">
        <v>8542</v>
      </c>
      <c r="S9980" t="s">
        <v>8137</v>
      </c>
      <c r="T9980" t="s">
        <v>7744</v>
      </c>
    </row>
    <row r="9981" spans="1:20" x14ac:dyDescent="0.25">
      <c r="A9981" t="s">
        <v>7668</v>
      </c>
      <c r="B9981" s="2">
        <v>42710</v>
      </c>
      <c r="C9981" s="2">
        <v>42714</v>
      </c>
      <c r="D9981" t="s">
        <v>19</v>
      </c>
      <c r="E9981" t="s">
        <v>1823</v>
      </c>
      <c r="F9981" t="s">
        <v>1958</v>
      </c>
      <c r="G9981" s="1">
        <v>437472</v>
      </c>
      <c r="H9981">
        <v>14</v>
      </c>
      <c r="I9981">
        <v>2</v>
      </c>
      <c r="J9981" s="1">
        <v>1531152</v>
      </c>
      <c r="K9981" t="s">
        <v>9128</v>
      </c>
      <c r="L9981" t="s">
        <v>9142</v>
      </c>
      <c r="M9981" t="s">
        <v>10048</v>
      </c>
      <c r="N9981" t="s">
        <v>8536</v>
      </c>
      <c r="O9981" t="s">
        <v>8540</v>
      </c>
      <c r="P9981" t="s">
        <v>8541</v>
      </c>
      <c r="Q9981">
        <v>90032</v>
      </c>
      <c r="R9981" t="s">
        <v>8542</v>
      </c>
      <c r="S9981" t="s">
        <v>8137</v>
      </c>
      <c r="T9981" t="s">
        <v>7744</v>
      </c>
    </row>
    <row r="9982" spans="1:20" x14ac:dyDescent="0.25">
      <c r="A9982" t="s">
        <v>7669</v>
      </c>
      <c r="B9982" s="2">
        <v>42253</v>
      </c>
      <c r="C9982" s="2">
        <v>42256</v>
      </c>
      <c r="D9982" t="s">
        <v>11</v>
      </c>
      <c r="E9982" t="s">
        <v>2434</v>
      </c>
      <c r="F9982" t="s">
        <v>2110</v>
      </c>
      <c r="G9982" s="1">
        <v>8598</v>
      </c>
      <c r="H9982">
        <v>1</v>
      </c>
      <c r="I9982">
        <v>0</v>
      </c>
      <c r="J9982" s="1">
        <v>223548</v>
      </c>
      <c r="K9982" t="s">
        <v>9123</v>
      </c>
      <c r="L9982" t="s">
        <v>9131</v>
      </c>
      <c r="M9982" t="s">
        <v>9969</v>
      </c>
      <c r="N9982" t="s">
        <v>8536</v>
      </c>
      <c r="O9982" t="s">
        <v>8821</v>
      </c>
      <c r="P9982" t="s">
        <v>8623</v>
      </c>
      <c r="Q9982">
        <v>70506</v>
      </c>
      <c r="R9982" t="s">
        <v>8539</v>
      </c>
      <c r="S9982" t="s">
        <v>8255</v>
      </c>
      <c r="T9982" t="s">
        <v>7736</v>
      </c>
    </row>
    <row r="9983" spans="1:20" x14ac:dyDescent="0.25">
      <c r="A9983" t="s">
        <v>7670</v>
      </c>
      <c r="B9983" s="2">
        <v>42950</v>
      </c>
      <c r="C9983" s="2">
        <v>42953</v>
      </c>
      <c r="D9983" t="s">
        <v>79</v>
      </c>
      <c r="E9983" t="s">
        <v>120</v>
      </c>
      <c r="F9983" t="s">
        <v>1280</v>
      </c>
      <c r="G9983" s="1">
        <v>1652</v>
      </c>
      <c r="H9983">
        <v>5</v>
      </c>
      <c r="I9983">
        <v>2</v>
      </c>
      <c r="J9983" s="1">
        <v>5369</v>
      </c>
      <c r="K9983" t="s">
        <v>9128</v>
      </c>
      <c r="L9983" t="s">
        <v>9129</v>
      </c>
      <c r="M9983" t="s">
        <v>9755</v>
      </c>
      <c r="N9983" t="s">
        <v>8536</v>
      </c>
      <c r="O9983" t="s">
        <v>8624</v>
      </c>
      <c r="P9983" t="s">
        <v>8604</v>
      </c>
      <c r="Q9983">
        <v>45014</v>
      </c>
      <c r="R9983" t="s">
        <v>8561</v>
      </c>
      <c r="S9983" t="s">
        <v>7764</v>
      </c>
      <c r="T9983" t="s">
        <v>7736</v>
      </c>
    </row>
    <row r="9984" spans="1:20" x14ac:dyDescent="0.25">
      <c r="A9984" t="s">
        <v>7671</v>
      </c>
      <c r="B9984" s="2">
        <v>42635</v>
      </c>
      <c r="C9984" s="2">
        <v>42641</v>
      </c>
      <c r="D9984" t="s">
        <v>19</v>
      </c>
      <c r="E9984" t="s">
        <v>233</v>
      </c>
      <c r="F9984" t="s">
        <v>1530</v>
      </c>
      <c r="G9984" s="1">
        <v>3556</v>
      </c>
      <c r="H9984">
        <v>7</v>
      </c>
      <c r="I9984">
        <v>0</v>
      </c>
      <c r="J9984" s="1">
        <v>167132</v>
      </c>
      <c r="K9984" t="s">
        <v>9128</v>
      </c>
      <c r="L9984" t="s">
        <v>9148</v>
      </c>
      <c r="M9984" t="s">
        <v>9864</v>
      </c>
      <c r="N9984" t="s">
        <v>8536</v>
      </c>
      <c r="O9984" t="s">
        <v>8940</v>
      </c>
      <c r="P9984" t="s">
        <v>8571</v>
      </c>
      <c r="Q9984">
        <v>49505</v>
      </c>
      <c r="R9984" t="s">
        <v>8551</v>
      </c>
      <c r="S9984" t="s">
        <v>7791</v>
      </c>
      <c r="T9984" t="s">
        <v>7736</v>
      </c>
    </row>
    <row r="9985" spans="1:20" x14ac:dyDescent="0.25">
      <c r="A9985" t="s">
        <v>7671</v>
      </c>
      <c r="B9985" s="2">
        <v>42635</v>
      </c>
      <c r="C9985" s="2">
        <v>42641</v>
      </c>
      <c r="D9985" t="s">
        <v>19</v>
      </c>
      <c r="E9985" t="s">
        <v>233</v>
      </c>
      <c r="F9985" t="s">
        <v>4775</v>
      </c>
      <c r="G9985" s="1">
        <v>9798</v>
      </c>
      <c r="H9985">
        <v>2</v>
      </c>
      <c r="I9985">
        <v>0</v>
      </c>
      <c r="J9985" s="1">
        <v>274344</v>
      </c>
      <c r="K9985" t="s">
        <v>9139</v>
      </c>
      <c r="L9985" t="s">
        <v>9140</v>
      </c>
      <c r="M9985" t="s">
        <v>10796</v>
      </c>
      <c r="N9985" t="s">
        <v>8536</v>
      </c>
      <c r="O9985" t="s">
        <v>8940</v>
      </c>
      <c r="P9985" t="s">
        <v>8571</v>
      </c>
      <c r="Q9985">
        <v>49505</v>
      </c>
      <c r="R9985" t="s">
        <v>8551</v>
      </c>
      <c r="S9985" t="s">
        <v>7791</v>
      </c>
      <c r="T9985" t="s">
        <v>7736</v>
      </c>
    </row>
    <row r="9986" spans="1:20" x14ac:dyDescent="0.25">
      <c r="A9986" t="s">
        <v>7672</v>
      </c>
      <c r="B9986" s="2">
        <v>42141</v>
      </c>
      <c r="C9986" s="2">
        <v>42147</v>
      </c>
      <c r="D9986" t="s">
        <v>19</v>
      </c>
      <c r="E9986" t="s">
        <v>1025</v>
      </c>
      <c r="F9986" t="s">
        <v>735</v>
      </c>
      <c r="G9986" s="1">
        <v>315</v>
      </c>
      <c r="H9986">
        <v>10</v>
      </c>
      <c r="I9986">
        <v>0</v>
      </c>
      <c r="J9986" s="1">
        <v>1512</v>
      </c>
      <c r="K9986" t="s">
        <v>9128</v>
      </c>
      <c r="L9986" t="s">
        <v>9129</v>
      </c>
      <c r="M9986" t="s">
        <v>9507</v>
      </c>
      <c r="N9986" t="s">
        <v>8536</v>
      </c>
      <c r="O9986" t="s">
        <v>8657</v>
      </c>
      <c r="P9986" t="s">
        <v>8577</v>
      </c>
      <c r="Q9986">
        <v>11561</v>
      </c>
      <c r="R9986" t="s">
        <v>8561</v>
      </c>
      <c r="S9986" t="s">
        <v>7969</v>
      </c>
      <c r="T9986" t="s">
        <v>7736</v>
      </c>
    </row>
    <row r="9987" spans="1:20" x14ac:dyDescent="0.25">
      <c r="A9987" t="s">
        <v>7672</v>
      </c>
      <c r="B9987" s="2">
        <v>42141</v>
      </c>
      <c r="C9987" s="2">
        <v>42147</v>
      </c>
      <c r="D9987" t="s">
        <v>19</v>
      </c>
      <c r="E9987" t="s">
        <v>1025</v>
      </c>
      <c r="F9987" t="s">
        <v>2738</v>
      </c>
      <c r="G9987" s="1">
        <v>556</v>
      </c>
      <c r="H9987">
        <v>4</v>
      </c>
      <c r="I9987">
        <v>0</v>
      </c>
      <c r="J9987" s="1">
        <v>16124</v>
      </c>
      <c r="K9987" t="s">
        <v>9128</v>
      </c>
      <c r="L9987" t="s">
        <v>9273</v>
      </c>
      <c r="M9987" t="s">
        <v>10323</v>
      </c>
      <c r="N9987" t="s">
        <v>8536</v>
      </c>
      <c r="O9987" t="s">
        <v>8657</v>
      </c>
      <c r="P9987" t="s">
        <v>8577</v>
      </c>
      <c r="Q9987">
        <v>11561</v>
      </c>
      <c r="R9987" t="s">
        <v>8561</v>
      </c>
      <c r="S9987" t="s">
        <v>7969</v>
      </c>
      <c r="T9987" t="s">
        <v>7736</v>
      </c>
    </row>
    <row r="9988" spans="1:20" x14ac:dyDescent="0.25">
      <c r="A9988" t="s">
        <v>7673</v>
      </c>
      <c r="B9988" s="2">
        <v>42642</v>
      </c>
      <c r="C9988" s="2">
        <v>42646</v>
      </c>
      <c r="D9988" t="s">
        <v>19</v>
      </c>
      <c r="E9988" t="s">
        <v>2951</v>
      </c>
      <c r="F9988" t="s">
        <v>3869</v>
      </c>
      <c r="G9988" s="1">
        <v>3624</v>
      </c>
      <c r="H9988">
        <v>1</v>
      </c>
      <c r="I9988">
        <v>0</v>
      </c>
      <c r="J9988" s="1">
        <v>152208</v>
      </c>
      <c r="K9988" t="s">
        <v>9139</v>
      </c>
      <c r="L9988" t="s">
        <v>9162</v>
      </c>
      <c r="M9988" t="s">
        <v>10628</v>
      </c>
      <c r="N9988" t="s">
        <v>8536</v>
      </c>
      <c r="O9988" t="s">
        <v>8540</v>
      </c>
      <c r="P9988" t="s">
        <v>8541</v>
      </c>
      <c r="Q9988">
        <v>90008</v>
      </c>
      <c r="R9988" t="s">
        <v>8542</v>
      </c>
      <c r="S9988" t="s">
        <v>8324</v>
      </c>
      <c r="T9988" t="s">
        <v>7736</v>
      </c>
    </row>
    <row r="9989" spans="1:20" x14ac:dyDescent="0.25">
      <c r="A9989" t="s">
        <v>7674</v>
      </c>
      <c r="B9989" s="2">
        <v>43056</v>
      </c>
      <c r="C9989" s="2">
        <v>43060</v>
      </c>
      <c r="D9989" t="s">
        <v>19</v>
      </c>
      <c r="E9989" t="s">
        <v>93</v>
      </c>
      <c r="F9989" t="s">
        <v>4238</v>
      </c>
      <c r="G9989" s="1">
        <v>7999</v>
      </c>
      <c r="H9989">
        <v>1</v>
      </c>
      <c r="I9989">
        <v>0</v>
      </c>
      <c r="J9989" s="1">
        <v>287964</v>
      </c>
      <c r="K9989" t="s">
        <v>9139</v>
      </c>
      <c r="L9989" t="s">
        <v>9162</v>
      </c>
      <c r="M9989" t="s">
        <v>10701</v>
      </c>
      <c r="N9989" t="s">
        <v>8536</v>
      </c>
      <c r="O9989" t="s">
        <v>9004</v>
      </c>
      <c r="P9989" t="s">
        <v>8664</v>
      </c>
      <c r="Q9989">
        <v>30605</v>
      </c>
      <c r="R9989" t="s">
        <v>8539</v>
      </c>
      <c r="S9989" t="s">
        <v>7757</v>
      </c>
      <c r="T9989" t="s">
        <v>7738</v>
      </c>
    </row>
    <row r="9990" spans="1:20" x14ac:dyDescent="0.25">
      <c r="A9990" t="s">
        <v>7674</v>
      </c>
      <c r="B9990" s="2">
        <v>43056</v>
      </c>
      <c r="C9990" s="2">
        <v>43060</v>
      </c>
      <c r="D9990" t="s">
        <v>19</v>
      </c>
      <c r="E9990" t="s">
        <v>93</v>
      </c>
      <c r="F9990" t="s">
        <v>5751</v>
      </c>
      <c r="G9990" s="1">
        <v>2061</v>
      </c>
      <c r="H9990">
        <v>5</v>
      </c>
      <c r="I9990">
        <v>0</v>
      </c>
      <c r="J9990" s="1">
        <v>55647</v>
      </c>
      <c r="K9990" t="s">
        <v>9139</v>
      </c>
      <c r="L9990" t="s">
        <v>9140</v>
      </c>
      <c r="M9990" t="s">
        <v>10884</v>
      </c>
      <c r="N9990" t="s">
        <v>8536</v>
      </c>
      <c r="O9990" t="s">
        <v>9004</v>
      </c>
      <c r="P9990" t="s">
        <v>8664</v>
      </c>
      <c r="Q9990">
        <v>30605</v>
      </c>
      <c r="R9990" t="s">
        <v>8539</v>
      </c>
      <c r="S9990" t="s">
        <v>7757</v>
      </c>
      <c r="T9990" t="s">
        <v>7738</v>
      </c>
    </row>
    <row r="9991" spans="1:20" x14ac:dyDescent="0.25">
      <c r="A9991" t="s">
        <v>7675</v>
      </c>
      <c r="B9991" s="2">
        <v>41660</v>
      </c>
      <c r="C9991" s="2">
        <v>41662</v>
      </c>
      <c r="D9991" t="s">
        <v>11</v>
      </c>
      <c r="E9991" t="s">
        <v>2251</v>
      </c>
      <c r="F9991" t="s">
        <v>2656</v>
      </c>
      <c r="G9991" s="1">
        <v>25248</v>
      </c>
      <c r="H9991">
        <v>3</v>
      </c>
      <c r="I9991">
        <v>2</v>
      </c>
      <c r="J9991" s="1">
        <v>41028</v>
      </c>
      <c r="K9991" t="s">
        <v>9123</v>
      </c>
      <c r="L9991" t="s">
        <v>9135</v>
      </c>
      <c r="M9991" t="s">
        <v>10291</v>
      </c>
      <c r="N9991" t="s">
        <v>8536</v>
      </c>
      <c r="O9991" t="s">
        <v>8676</v>
      </c>
      <c r="P9991" t="s">
        <v>8544</v>
      </c>
      <c r="Q9991">
        <v>33180</v>
      </c>
      <c r="R9991" t="s">
        <v>8539</v>
      </c>
      <c r="S9991" t="s">
        <v>8221</v>
      </c>
      <c r="T9991" t="s">
        <v>7736</v>
      </c>
    </row>
    <row r="9992" spans="1:20" x14ac:dyDescent="0.25">
      <c r="A9992" t="s">
        <v>7676</v>
      </c>
      <c r="B9992" s="2">
        <v>42792</v>
      </c>
      <c r="C9992" s="2">
        <v>42797</v>
      </c>
      <c r="D9992" t="s">
        <v>19</v>
      </c>
      <c r="E9992" t="s">
        <v>309</v>
      </c>
      <c r="F9992" t="s">
        <v>5448</v>
      </c>
      <c r="G9992" s="1">
        <v>9196</v>
      </c>
      <c r="H9992">
        <v>2</v>
      </c>
      <c r="I9992">
        <v>0</v>
      </c>
      <c r="J9992" s="1">
        <v>156332</v>
      </c>
      <c r="K9992" t="s">
        <v>9123</v>
      </c>
      <c r="L9992" t="s">
        <v>9135</v>
      </c>
      <c r="M9992" t="s">
        <v>10863</v>
      </c>
      <c r="N9992" t="s">
        <v>8536</v>
      </c>
      <c r="O9992" t="s">
        <v>8694</v>
      </c>
      <c r="P9992" t="s">
        <v>8541</v>
      </c>
      <c r="Q9992">
        <v>92627</v>
      </c>
      <c r="R9992" t="s">
        <v>8542</v>
      </c>
      <c r="S9992" t="s">
        <v>7810</v>
      </c>
      <c r="T9992" t="s">
        <v>7736</v>
      </c>
    </row>
    <row r="9993" spans="1:20" x14ac:dyDescent="0.25">
      <c r="A9993" t="s">
        <v>7676</v>
      </c>
      <c r="B9993" s="2">
        <v>42792</v>
      </c>
      <c r="C9993" s="2">
        <v>42797</v>
      </c>
      <c r="D9993" t="s">
        <v>19</v>
      </c>
      <c r="E9993" t="s">
        <v>309</v>
      </c>
      <c r="F9993" t="s">
        <v>600</v>
      </c>
      <c r="G9993" s="1">
        <v>258576</v>
      </c>
      <c r="H9993">
        <v>2</v>
      </c>
      <c r="I9993">
        <v>2</v>
      </c>
      <c r="J9993" s="1">
        <v>193932</v>
      </c>
      <c r="K9993" t="s">
        <v>9139</v>
      </c>
      <c r="L9993" t="s">
        <v>9140</v>
      </c>
      <c r="M9993" t="s">
        <v>9438</v>
      </c>
      <c r="N9993" t="s">
        <v>8536</v>
      </c>
      <c r="O9993" t="s">
        <v>8694</v>
      </c>
      <c r="P9993" t="s">
        <v>8541</v>
      </c>
      <c r="Q9993">
        <v>92627</v>
      </c>
      <c r="R9993" t="s">
        <v>8542</v>
      </c>
      <c r="S9993" t="s">
        <v>7810</v>
      </c>
      <c r="T9993" t="s">
        <v>7736</v>
      </c>
    </row>
    <row r="9994" spans="1:20" x14ac:dyDescent="0.25">
      <c r="A9994" t="s">
        <v>7676</v>
      </c>
      <c r="B9994" s="2">
        <v>42792</v>
      </c>
      <c r="C9994" s="2">
        <v>42797</v>
      </c>
      <c r="D9994" t="s">
        <v>19</v>
      </c>
      <c r="E9994" t="s">
        <v>309</v>
      </c>
      <c r="F9994" t="s">
        <v>2067</v>
      </c>
      <c r="G9994" s="1">
        <v>296</v>
      </c>
      <c r="H9994">
        <v>4</v>
      </c>
      <c r="I9994">
        <v>0</v>
      </c>
      <c r="J9994" s="1">
        <v>1332</v>
      </c>
      <c r="K9994" t="s">
        <v>9128</v>
      </c>
      <c r="L9994" t="s">
        <v>9148</v>
      </c>
      <c r="M9994" t="s">
        <v>10084</v>
      </c>
      <c r="N9994" t="s">
        <v>8536</v>
      </c>
      <c r="O9994" t="s">
        <v>8694</v>
      </c>
      <c r="P9994" t="s">
        <v>8541</v>
      </c>
      <c r="Q9994">
        <v>92627</v>
      </c>
      <c r="R9994" t="s">
        <v>8542</v>
      </c>
      <c r="S9994" t="s">
        <v>7810</v>
      </c>
      <c r="T9994" t="s">
        <v>7736</v>
      </c>
    </row>
    <row r="9995" spans="1:20" x14ac:dyDescent="0.25">
      <c r="A9995" t="s">
        <v>7677</v>
      </c>
      <c r="B9995" s="2">
        <v>42859</v>
      </c>
      <c r="C9995" s="2">
        <v>42864</v>
      </c>
      <c r="D9995" t="s">
        <v>11</v>
      </c>
      <c r="E9995" t="s">
        <v>1933</v>
      </c>
      <c r="F9995" t="s">
        <v>346</v>
      </c>
      <c r="G9995" s="1">
        <v>24316</v>
      </c>
      <c r="H9995">
        <v>2</v>
      </c>
      <c r="I9995">
        <v>0</v>
      </c>
      <c r="J9995" s="1">
        <v>72948</v>
      </c>
      <c r="K9995" t="s">
        <v>9128</v>
      </c>
      <c r="L9995" t="s">
        <v>9144</v>
      </c>
      <c r="M9995" t="s">
        <v>9308</v>
      </c>
      <c r="N9995" t="s">
        <v>8536</v>
      </c>
      <c r="O9995" t="s">
        <v>8804</v>
      </c>
      <c r="P9995" t="s">
        <v>8541</v>
      </c>
      <c r="Q9995">
        <v>92683</v>
      </c>
      <c r="R9995" t="s">
        <v>8542</v>
      </c>
      <c r="S9995" t="s">
        <v>8155</v>
      </c>
      <c r="T9995" t="s">
        <v>7736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87512-0EB9-45AD-B1E8-B96A4CE245B3}">
  <dimension ref="A1:F149"/>
  <sheetViews>
    <sheetView topLeftCell="A137" zoomScale="130" zoomScaleNormal="130" workbookViewId="0">
      <selection activeCell="D147" sqref="D147"/>
    </sheetView>
  </sheetViews>
  <sheetFormatPr defaultRowHeight="15" x14ac:dyDescent="0.25"/>
  <cols>
    <col min="1" max="1" width="18" bestFit="1" customWidth="1"/>
    <col min="2" max="2" width="13.7109375" bestFit="1" customWidth="1"/>
    <col min="3" max="3" width="16.7109375" customWidth="1"/>
    <col min="4" max="4" width="19.140625" bestFit="1" customWidth="1"/>
    <col min="5" max="5" width="30.28515625" bestFit="1" customWidth="1"/>
    <col min="6" max="6" width="13.28515625" customWidth="1"/>
    <col min="7" max="7" width="7" customWidth="1"/>
    <col min="8" max="8" width="18.7109375" bestFit="1" customWidth="1"/>
    <col min="9" max="9" width="20.7109375" bestFit="1" customWidth="1"/>
    <col min="10" max="10" width="19.140625" bestFit="1" customWidth="1"/>
    <col min="11" max="11" width="20.5703125" bestFit="1" customWidth="1"/>
    <col min="12" max="15" width="3" bestFit="1" customWidth="1"/>
    <col min="16" max="16" width="10.7109375" bestFit="1" customWidth="1"/>
    <col min="17" max="29" width="7.5703125" bestFit="1" customWidth="1"/>
    <col min="30" max="44" width="8.5703125" bestFit="1" customWidth="1"/>
    <col min="45" max="48" width="10.140625" bestFit="1" customWidth="1"/>
    <col min="49" max="49" width="6.85546875" bestFit="1" customWidth="1"/>
    <col min="50" max="51" width="6.5703125" bestFit="1" customWidth="1"/>
    <col min="52" max="65" width="7.5703125" bestFit="1" customWidth="1"/>
    <col min="66" max="93" width="8.5703125" bestFit="1" customWidth="1"/>
    <col min="94" max="102" width="10.140625" bestFit="1" customWidth="1"/>
    <col min="103" max="103" width="6.85546875" bestFit="1" customWidth="1"/>
    <col min="104" max="118" width="7.5703125" bestFit="1" customWidth="1"/>
    <col min="119" max="172" width="8.5703125" bestFit="1" customWidth="1"/>
    <col min="173" max="197" width="10.140625" bestFit="1" customWidth="1"/>
    <col min="198" max="199" width="11.140625" bestFit="1" customWidth="1"/>
    <col min="200" max="200" width="6.85546875" bestFit="1" customWidth="1"/>
    <col min="201" max="207" width="7.5703125" bestFit="1" customWidth="1"/>
    <col min="208" max="292" width="8.5703125" bestFit="1" customWidth="1"/>
    <col min="293" max="333" width="10.140625" bestFit="1" customWidth="1"/>
    <col min="334" max="334" width="11.140625" bestFit="1" customWidth="1"/>
    <col min="335" max="335" width="6.85546875" bestFit="1" customWidth="1"/>
    <col min="336" max="336" width="7.5703125" bestFit="1" customWidth="1"/>
    <col min="337" max="400" width="8.5703125" bestFit="1" customWidth="1"/>
    <col min="401" max="441" width="10.140625" bestFit="1" customWidth="1"/>
    <col min="442" max="442" width="11.140625" bestFit="1" customWidth="1"/>
    <col min="443" max="443" width="6.85546875" bestFit="1" customWidth="1"/>
    <col min="444" max="444" width="7.5703125" bestFit="1" customWidth="1"/>
    <col min="445" max="490" width="8.5703125" bestFit="1" customWidth="1"/>
    <col min="491" max="557" width="10.140625" bestFit="1" customWidth="1"/>
    <col min="558" max="559" width="11.140625" bestFit="1" customWidth="1"/>
    <col min="560" max="560" width="6.85546875" bestFit="1" customWidth="1"/>
    <col min="561" max="592" width="8.5703125" bestFit="1" customWidth="1"/>
    <col min="593" max="642" width="10.140625" bestFit="1" customWidth="1"/>
    <col min="643" max="643" width="6.85546875" bestFit="1" customWidth="1"/>
    <col min="644" max="673" width="8.5703125" bestFit="1" customWidth="1"/>
    <col min="674" max="714" width="10.140625" bestFit="1" customWidth="1"/>
    <col min="715" max="715" width="6.85546875" bestFit="1" customWidth="1"/>
    <col min="716" max="728" width="8.5703125" bestFit="1" customWidth="1"/>
    <col min="729" max="753" width="10.140625" bestFit="1" customWidth="1"/>
    <col min="754" max="754" width="11.140625" bestFit="1" customWidth="1"/>
    <col min="755" max="755" width="7.85546875" bestFit="1" customWidth="1"/>
    <col min="756" max="759" width="8.5703125" bestFit="1" customWidth="1"/>
    <col min="760" max="777" width="10.140625" bestFit="1" customWidth="1"/>
    <col min="778" max="778" width="11.140625" bestFit="1" customWidth="1"/>
    <col min="779" max="779" width="7.85546875" bestFit="1" customWidth="1"/>
    <col min="780" max="783" width="8.5703125" bestFit="1" customWidth="1"/>
    <col min="784" max="797" width="10.140625" bestFit="1" customWidth="1"/>
    <col min="798" max="798" width="7.85546875" bestFit="1" customWidth="1"/>
    <col min="799" max="799" width="8.5703125" bestFit="1" customWidth="1"/>
    <col min="800" max="805" width="10.140625" bestFit="1" customWidth="1"/>
    <col min="806" max="806" width="7.85546875" bestFit="1" customWidth="1"/>
    <col min="807" max="807" width="11.140625" bestFit="1" customWidth="1"/>
    <col min="808" max="808" width="7.85546875" bestFit="1" customWidth="1"/>
    <col min="809" max="809" width="10.7109375" bestFit="1" customWidth="1"/>
    <col min="810" max="810" width="10.140625" bestFit="1" customWidth="1"/>
    <col min="811" max="811" width="7.85546875" bestFit="1" customWidth="1"/>
    <col min="812" max="812" width="10.140625" bestFit="1" customWidth="1"/>
    <col min="813" max="814" width="7.85546875" bestFit="1" customWidth="1"/>
    <col min="815" max="815" width="10.140625" bestFit="1" customWidth="1"/>
    <col min="816" max="816" width="6.85546875" bestFit="1" customWidth="1"/>
    <col min="817" max="817" width="8.5703125" bestFit="1" customWidth="1"/>
    <col min="818" max="818" width="6.85546875" bestFit="1" customWidth="1"/>
    <col min="819" max="819" width="8.5703125" bestFit="1" customWidth="1"/>
    <col min="820" max="820" width="6.85546875" bestFit="1" customWidth="1"/>
    <col min="821" max="821" width="8.5703125" bestFit="1" customWidth="1"/>
    <col min="822" max="822" width="10.140625" bestFit="1" customWidth="1"/>
    <col min="823" max="823" width="6.85546875" bestFit="1" customWidth="1"/>
    <col min="824" max="824" width="7.85546875" bestFit="1" customWidth="1"/>
    <col min="825" max="825" width="8.5703125" bestFit="1" customWidth="1"/>
    <col min="826" max="826" width="6.85546875" bestFit="1" customWidth="1"/>
    <col min="827" max="827" width="7.85546875" bestFit="1" customWidth="1"/>
    <col min="828" max="828" width="8.5703125" bestFit="1" customWidth="1"/>
    <col min="829" max="829" width="6.85546875" bestFit="1" customWidth="1"/>
    <col min="830" max="830" width="10.140625" bestFit="1" customWidth="1"/>
    <col min="831" max="831" width="6.85546875" bestFit="1" customWidth="1"/>
    <col min="832" max="832" width="7.85546875" bestFit="1" customWidth="1"/>
    <col min="833" max="833" width="8.5703125" bestFit="1" customWidth="1"/>
    <col min="834" max="834" width="6.85546875" bestFit="1" customWidth="1"/>
    <col min="835" max="835" width="8.5703125" bestFit="1" customWidth="1"/>
    <col min="836" max="836" width="6.85546875" bestFit="1" customWidth="1"/>
    <col min="837" max="837" width="8.5703125" bestFit="1" customWidth="1"/>
    <col min="838" max="838" width="6.85546875" bestFit="1" customWidth="1"/>
    <col min="839" max="839" width="10.140625" bestFit="1" customWidth="1"/>
    <col min="840" max="840" width="6.85546875" bestFit="1" customWidth="1"/>
    <col min="841" max="841" width="8.5703125" bestFit="1" customWidth="1"/>
    <col min="842" max="843" width="7.85546875" bestFit="1" customWidth="1"/>
    <col min="844" max="844" width="8.5703125" bestFit="1" customWidth="1"/>
    <col min="845" max="845" width="6.85546875" bestFit="1" customWidth="1"/>
    <col min="846" max="846" width="10.140625" bestFit="1" customWidth="1"/>
    <col min="847" max="847" width="6.85546875" bestFit="1" customWidth="1"/>
    <col min="848" max="848" width="7.85546875" bestFit="1" customWidth="1"/>
    <col min="849" max="850" width="10.140625" bestFit="1" customWidth="1"/>
    <col min="851" max="851" width="6.85546875" bestFit="1" customWidth="1"/>
    <col min="852" max="852" width="8.5703125" bestFit="1" customWidth="1"/>
    <col min="853" max="853" width="6.85546875" bestFit="1" customWidth="1"/>
    <col min="854" max="854" width="7.85546875" bestFit="1" customWidth="1"/>
    <col min="855" max="856" width="10.140625" bestFit="1" customWidth="1"/>
    <col min="857" max="857" width="6.85546875" bestFit="1" customWidth="1"/>
    <col min="858" max="858" width="8.5703125" bestFit="1" customWidth="1"/>
    <col min="859" max="859" width="6.85546875" bestFit="1" customWidth="1"/>
    <col min="860" max="860" width="8.5703125" bestFit="1" customWidth="1"/>
    <col min="861" max="861" width="6.85546875" bestFit="1" customWidth="1"/>
    <col min="862" max="862" width="8.5703125" bestFit="1" customWidth="1"/>
    <col min="863" max="863" width="6.85546875" bestFit="1" customWidth="1"/>
    <col min="864" max="864" width="10.140625" bestFit="1" customWidth="1"/>
    <col min="865" max="865" width="6.85546875" bestFit="1" customWidth="1"/>
    <col min="866" max="866" width="7.85546875" bestFit="1" customWidth="1"/>
    <col min="867" max="867" width="8.5703125" bestFit="1" customWidth="1"/>
    <col min="868" max="868" width="6.85546875" bestFit="1" customWidth="1"/>
    <col min="869" max="869" width="8.5703125" bestFit="1" customWidth="1"/>
    <col min="870" max="870" width="6.85546875" bestFit="1" customWidth="1"/>
    <col min="871" max="871" width="7.85546875" bestFit="1" customWidth="1"/>
    <col min="872" max="872" width="10.140625" bestFit="1" customWidth="1"/>
    <col min="873" max="874" width="7.85546875" bestFit="1" customWidth="1"/>
    <col min="875" max="875" width="8.5703125" bestFit="1" customWidth="1"/>
    <col min="876" max="876" width="6.85546875" bestFit="1" customWidth="1"/>
    <col min="877" max="877" width="8.5703125" bestFit="1" customWidth="1"/>
    <col min="878" max="879" width="10.140625" bestFit="1" customWidth="1"/>
    <col min="880" max="880" width="6.85546875" bestFit="1" customWidth="1"/>
    <col min="881" max="881" width="10.140625" bestFit="1" customWidth="1"/>
    <col min="882" max="882" width="6.85546875" bestFit="1" customWidth="1"/>
    <col min="883" max="883" width="10.140625" bestFit="1" customWidth="1"/>
    <col min="884" max="885" width="7.85546875" bestFit="1" customWidth="1"/>
    <col min="886" max="886" width="8.5703125" bestFit="1" customWidth="1"/>
    <col min="887" max="887" width="6.85546875" bestFit="1" customWidth="1"/>
    <col min="888" max="890" width="10.140625" bestFit="1" customWidth="1"/>
    <col min="891" max="891" width="11.140625" bestFit="1" customWidth="1"/>
    <col min="892" max="892" width="6.85546875" bestFit="1" customWidth="1"/>
    <col min="893" max="893" width="8.5703125" bestFit="1" customWidth="1"/>
    <col min="894" max="894" width="6.85546875" bestFit="1" customWidth="1"/>
    <col min="895" max="895" width="10.140625" bestFit="1" customWidth="1"/>
    <col min="896" max="897" width="7.85546875" bestFit="1" customWidth="1"/>
    <col min="898" max="899" width="8.5703125" bestFit="1" customWidth="1"/>
    <col min="900" max="900" width="6.85546875" bestFit="1" customWidth="1"/>
    <col min="901" max="901" width="8.5703125" bestFit="1" customWidth="1"/>
    <col min="902" max="902" width="6.85546875" bestFit="1" customWidth="1"/>
    <col min="903" max="903" width="8.5703125" bestFit="1" customWidth="1"/>
    <col min="904" max="904" width="6.85546875" bestFit="1" customWidth="1"/>
    <col min="905" max="905" width="10.140625" bestFit="1" customWidth="1"/>
    <col min="906" max="907" width="7.85546875" bestFit="1" customWidth="1"/>
    <col min="908" max="908" width="8.5703125" bestFit="1" customWidth="1"/>
    <col min="909" max="909" width="6.85546875" bestFit="1" customWidth="1"/>
    <col min="910" max="910" width="7.85546875" bestFit="1" customWidth="1"/>
    <col min="911" max="911" width="7.5703125" bestFit="1" customWidth="1"/>
    <col min="912" max="912" width="6.85546875" bestFit="1" customWidth="1"/>
    <col min="913" max="913" width="8.5703125" bestFit="1" customWidth="1"/>
    <col min="914" max="914" width="6.85546875" bestFit="1" customWidth="1"/>
    <col min="915" max="915" width="10.140625" bestFit="1" customWidth="1"/>
    <col min="916" max="916" width="6.85546875" bestFit="1" customWidth="1"/>
    <col min="917" max="918" width="10.140625" bestFit="1" customWidth="1"/>
    <col min="919" max="919" width="7.85546875" bestFit="1" customWidth="1"/>
    <col min="920" max="920" width="8.85546875" bestFit="1" customWidth="1"/>
    <col min="921" max="921" width="10.140625" bestFit="1" customWidth="1"/>
    <col min="922" max="922" width="7.85546875" bestFit="1" customWidth="1"/>
    <col min="923" max="923" width="8.85546875" bestFit="1" customWidth="1"/>
    <col min="924" max="924" width="8.5703125" bestFit="1" customWidth="1"/>
    <col min="925" max="925" width="6.85546875" bestFit="1" customWidth="1"/>
    <col min="926" max="926" width="8.5703125" bestFit="1" customWidth="1"/>
    <col min="927" max="927" width="6.85546875" bestFit="1" customWidth="1"/>
    <col min="928" max="928" width="8.85546875" bestFit="1" customWidth="1"/>
    <col min="929" max="929" width="8.5703125" bestFit="1" customWidth="1"/>
    <col min="930" max="930" width="6.85546875" bestFit="1" customWidth="1"/>
    <col min="931" max="931" width="8.5703125" bestFit="1" customWidth="1"/>
    <col min="932" max="932" width="6.85546875" bestFit="1" customWidth="1"/>
    <col min="933" max="933" width="8.85546875" bestFit="1" customWidth="1"/>
    <col min="934" max="934" width="10.140625" bestFit="1" customWidth="1"/>
    <col min="935" max="935" width="6.85546875" bestFit="1" customWidth="1"/>
    <col min="936" max="936" width="8.5703125" bestFit="1" customWidth="1"/>
    <col min="937" max="937" width="6.85546875" bestFit="1" customWidth="1"/>
    <col min="938" max="938" width="8.85546875" bestFit="1" customWidth="1"/>
    <col min="939" max="940" width="8.5703125" bestFit="1" customWidth="1"/>
    <col min="941" max="941" width="6.85546875" bestFit="1" customWidth="1"/>
    <col min="942" max="942" width="8.5703125" bestFit="1" customWidth="1"/>
    <col min="943" max="943" width="10.140625" bestFit="1" customWidth="1"/>
    <col min="944" max="944" width="6.85546875" bestFit="1" customWidth="1"/>
    <col min="945" max="945" width="8.85546875" bestFit="1" customWidth="1"/>
    <col min="946" max="946" width="7.5703125" bestFit="1" customWidth="1"/>
    <col min="947" max="947" width="6.85546875" bestFit="1" customWidth="1"/>
    <col min="948" max="948" width="8.5703125" bestFit="1" customWidth="1"/>
    <col min="949" max="949" width="6.85546875" bestFit="1" customWidth="1"/>
    <col min="950" max="950" width="10.140625" bestFit="1" customWidth="1"/>
    <col min="951" max="951" width="6.85546875" bestFit="1" customWidth="1"/>
    <col min="952" max="952" width="8.5703125" bestFit="1" customWidth="1"/>
    <col min="953" max="953" width="7.85546875" bestFit="1" customWidth="1"/>
    <col min="954" max="954" width="8.85546875" bestFit="1" customWidth="1"/>
    <col min="955" max="955" width="8.5703125" bestFit="1" customWidth="1"/>
    <col min="956" max="956" width="6.85546875" bestFit="1" customWidth="1"/>
    <col min="957" max="957" width="10.140625" bestFit="1" customWidth="1"/>
    <col min="958" max="958" width="6.85546875" bestFit="1" customWidth="1"/>
    <col min="959" max="959" width="8.5703125" bestFit="1" customWidth="1"/>
    <col min="960" max="960" width="6.85546875" bestFit="1" customWidth="1"/>
    <col min="961" max="961" width="8.85546875" bestFit="1" customWidth="1"/>
    <col min="962" max="962" width="8.5703125" bestFit="1" customWidth="1"/>
    <col min="963" max="963" width="6.85546875" bestFit="1" customWidth="1"/>
    <col min="964" max="964" width="8.85546875" bestFit="1" customWidth="1"/>
    <col min="965" max="965" width="10.140625" bestFit="1" customWidth="1"/>
    <col min="966" max="966" width="6.85546875" bestFit="1" customWidth="1"/>
    <col min="967" max="967" width="8.85546875" bestFit="1" customWidth="1"/>
    <col min="968" max="968" width="8.5703125" bestFit="1" customWidth="1"/>
    <col min="969" max="969" width="10.140625" bestFit="1" customWidth="1"/>
    <col min="970" max="970" width="6.85546875" bestFit="1" customWidth="1"/>
    <col min="971" max="971" width="8.85546875" bestFit="1" customWidth="1"/>
    <col min="972" max="972" width="8.5703125" bestFit="1" customWidth="1"/>
    <col min="973" max="973" width="6.85546875" bestFit="1" customWidth="1"/>
    <col min="974" max="974" width="8.5703125" bestFit="1" customWidth="1"/>
    <col min="975" max="975" width="6.85546875" bestFit="1" customWidth="1"/>
    <col min="976" max="976" width="8.85546875" bestFit="1" customWidth="1"/>
    <col min="977" max="977" width="8.5703125" bestFit="1" customWidth="1"/>
    <col min="978" max="978" width="6.85546875" bestFit="1" customWidth="1"/>
    <col min="979" max="979" width="10.140625" bestFit="1" customWidth="1"/>
    <col min="980" max="980" width="6.85546875" bestFit="1" customWidth="1"/>
    <col min="981" max="981" width="10.140625" bestFit="1" customWidth="1"/>
    <col min="982" max="982" width="6.85546875" bestFit="1" customWidth="1"/>
    <col min="983" max="983" width="10.140625" bestFit="1" customWidth="1"/>
    <col min="984" max="984" width="7.85546875" bestFit="1" customWidth="1"/>
    <col min="985" max="985" width="8.85546875" bestFit="1" customWidth="1"/>
    <col min="986" max="986" width="8.5703125" bestFit="1" customWidth="1"/>
    <col min="987" max="987" width="6.85546875" bestFit="1" customWidth="1"/>
    <col min="988" max="988" width="10.140625" bestFit="1" customWidth="1"/>
    <col min="989" max="989" width="6.85546875" bestFit="1" customWidth="1"/>
    <col min="990" max="990" width="8.85546875" bestFit="1" customWidth="1"/>
    <col min="991" max="991" width="7.5703125" bestFit="1" customWidth="1"/>
    <col min="992" max="992" width="10.140625" bestFit="1" customWidth="1"/>
    <col min="993" max="993" width="6.85546875" bestFit="1" customWidth="1"/>
    <col min="994" max="994" width="7.5703125" bestFit="1" customWidth="1"/>
    <col min="995" max="996" width="8.5703125" bestFit="1" customWidth="1"/>
    <col min="997" max="997" width="6.85546875" bestFit="1" customWidth="1"/>
    <col min="998" max="999" width="10.140625" bestFit="1" customWidth="1"/>
    <col min="1000" max="1000" width="6.85546875" bestFit="1" customWidth="1"/>
    <col min="1001" max="1001" width="10.140625" bestFit="1" customWidth="1"/>
    <col min="1002" max="1002" width="6.85546875" bestFit="1" customWidth="1"/>
    <col min="1003" max="1003" width="8.85546875" bestFit="1" customWidth="1"/>
    <col min="1004" max="1004" width="8.5703125" bestFit="1" customWidth="1"/>
    <col min="1005" max="1005" width="6.85546875" bestFit="1" customWidth="1"/>
    <col min="1006" max="1006" width="8.85546875" bestFit="1" customWidth="1"/>
    <col min="1007" max="1007" width="8.5703125" bestFit="1" customWidth="1"/>
    <col min="1008" max="1008" width="10.140625" bestFit="1" customWidth="1"/>
    <col min="1009" max="1009" width="6.85546875" bestFit="1" customWidth="1"/>
    <col min="1010" max="1010" width="7.5703125" bestFit="1" customWidth="1"/>
    <col min="1011" max="1011" width="10.140625" bestFit="1" customWidth="1"/>
    <col min="1012" max="1012" width="6.85546875" bestFit="1" customWidth="1"/>
    <col min="1013" max="1013" width="10.140625" bestFit="1" customWidth="1"/>
    <col min="1014" max="1014" width="6.85546875" bestFit="1" customWidth="1"/>
    <col min="1015" max="1015" width="8.5703125" bestFit="1" customWidth="1"/>
    <col min="1016" max="1016" width="10.140625" bestFit="1" customWidth="1"/>
    <col min="1017" max="1017" width="6.85546875" bestFit="1" customWidth="1"/>
    <col min="1018" max="1018" width="8.5703125" bestFit="1" customWidth="1"/>
    <col min="1019" max="1019" width="7.85546875" bestFit="1" customWidth="1"/>
    <col min="1020" max="1020" width="8.85546875" bestFit="1" customWidth="1"/>
    <col min="1021" max="1021" width="7.5703125" bestFit="1" customWidth="1"/>
    <col min="1022" max="1022" width="6.85546875" bestFit="1" customWidth="1"/>
    <col min="1023" max="1023" width="8.85546875" bestFit="1" customWidth="1"/>
    <col min="1024" max="1024" width="7.5703125" bestFit="1" customWidth="1"/>
    <col min="1025" max="1025" width="6.85546875" bestFit="1" customWidth="1"/>
    <col min="1026" max="1026" width="8.5703125" bestFit="1" customWidth="1"/>
    <col min="1027" max="1027" width="6.85546875" bestFit="1" customWidth="1"/>
    <col min="1028" max="1030" width="8.5703125" bestFit="1" customWidth="1"/>
    <col min="1031" max="1031" width="10.140625" bestFit="1" customWidth="1"/>
    <col min="1032" max="1032" width="6.85546875" bestFit="1" customWidth="1"/>
    <col min="1033" max="1033" width="8.5703125" bestFit="1" customWidth="1"/>
    <col min="1034" max="1034" width="6.85546875" bestFit="1" customWidth="1"/>
    <col min="1035" max="1035" width="8.85546875" bestFit="1" customWidth="1"/>
    <col min="1036" max="1037" width="8.5703125" bestFit="1" customWidth="1"/>
    <col min="1038" max="1038" width="6.85546875" bestFit="1" customWidth="1"/>
    <col min="1039" max="1040" width="10.140625" bestFit="1" customWidth="1"/>
    <col min="1041" max="1041" width="6.85546875" bestFit="1" customWidth="1"/>
    <col min="1042" max="1042" width="8.85546875" bestFit="1" customWidth="1"/>
    <col min="1043" max="1044" width="10.140625" bestFit="1" customWidth="1"/>
    <col min="1045" max="1045" width="6.85546875" bestFit="1" customWidth="1"/>
    <col min="1046" max="1046" width="10.140625" bestFit="1" customWidth="1"/>
    <col min="1047" max="1047" width="6.85546875" bestFit="1" customWidth="1"/>
    <col min="1048" max="1048" width="8.5703125" bestFit="1" customWidth="1"/>
    <col min="1049" max="1049" width="7.85546875" bestFit="1" customWidth="1"/>
    <col min="1050" max="1050" width="8.85546875" bestFit="1" customWidth="1"/>
    <col min="1051" max="1051" width="7.5703125" bestFit="1" customWidth="1"/>
    <col min="1052" max="1052" width="6.85546875" bestFit="1" customWidth="1"/>
    <col min="1053" max="1053" width="10.140625" bestFit="1" customWidth="1"/>
    <col min="1054" max="1054" width="6.85546875" bestFit="1" customWidth="1"/>
    <col min="1055" max="1055" width="8.5703125" bestFit="1" customWidth="1"/>
    <col min="1056" max="1056" width="6.85546875" bestFit="1" customWidth="1"/>
    <col min="1057" max="1057" width="8.85546875" bestFit="1" customWidth="1"/>
    <col min="1058" max="1058" width="8.5703125" bestFit="1" customWidth="1"/>
    <col min="1059" max="1059" width="6.85546875" bestFit="1" customWidth="1"/>
    <col min="1060" max="1060" width="8.5703125" bestFit="1" customWidth="1"/>
    <col min="1061" max="1061" width="6.85546875" bestFit="1" customWidth="1"/>
    <col min="1062" max="1062" width="8.5703125" bestFit="1" customWidth="1"/>
    <col min="1063" max="1063" width="6.85546875" bestFit="1" customWidth="1"/>
    <col min="1064" max="1064" width="8.85546875" bestFit="1" customWidth="1"/>
    <col min="1065" max="1065" width="8.5703125" bestFit="1" customWidth="1"/>
    <col min="1066" max="1066" width="6.85546875" bestFit="1" customWidth="1"/>
    <col min="1067" max="1067" width="8.85546875" bestFit="1" customWidth="1"/>
    <col min="1068" max="1068" width="8.5703125" bestFit="1" customWidth="1"/>
    <col min="1069" max="1069" width="6.85546875" bestFit="1" customWidth="1"/>
    <col min="1070" max="1070" width="8.5703125" bestFit="1" customWidth="1"/>
    <col min="1071" max="1071" width="6.85546875" bestFit="1" customWidth="1"/>
    <col min="1072" max="1072" width="8.85546875" bestFit="1" customWidth="1"/>
    <col min="1073" max="1074" width="10.140625" bestFit="1" customWidth="1"/>
    <col min="1075" max="1075" width="6.85546875" bestFit="1" customWidth="1"/>
    <col min="1076" max="1076" width="8.85546875" bestFit="1" customWidth="1"/>
    <col min="1077" max="1077" width="10.140625" bestFit="1" customWidth="1"/>
    <col min="1078" max="1078" width="6.85546875" bestFit="1" customWidth="1"/>
    <col min="1079" max="1079" width="8.85546875" bestFit="1" customWidth="1"/>
    <col min="1080" max="1080" width="8.5703125" bestFit="1" customWidth="1"/>
    <col min="1081" max="1081" width="6.85546875" bestFit="1" customWidth="1"/>
    <col min="1082" max="1082" width="8.85546875" bestFit="1" customWidth="1"/>
    <col min="1083" max="1083" width="10.140625" bestFit="1" customWidth="1"/>
    <col min="1084" max="1084" width="6.85546875" bestFit="1" customWidth="1"/>
    <col min="1085" max="1085" width="10.140625" bestFit="1" customWidth="1"/>
    <col min="1086" max="1086" width="7.85546875" bestFit="1" customWidth="1"/>
    <col min="1087" max="1087" width="8.85546875" bestFit="1" customWidth="1"/>
    <col min="1088" max="1088" width="8.5703125" bestFit="1" customWidth="1"/>
    <col min="1089" max="1089" width="6.85546875" bestFit="1" customWidth="1"/>
    <col min="1090" max="1090" width="8.85546875" bestFit="1" customWidth="1"/>
    <col min="1091" max="1091" width="10.140625" bestFit="1" customWidth="1"/>
    <col min="1092" max="1092" width="6.85546875" bestFit="1" customWidth="1"/>
    <col min="1093" max="1093" width="8.85546875" bestFit="1" customWidth="1"/>
    <col min="1094" max="1094" width="8.5703125" bestFit="1" customWidth="1"/>
    <col min="1095" max="1095" width="6.85546875" bestFit="1" customWidth="1"/>
    <col min="1096" max="1096" width="8.85546875" bestFit="1" customWidth="1"/>
    <col min="1097" max="1097" width="10.140625" bestFit="1" customWidth="1"/>
    <col min="1098" max="1098" width="6.85546875" bestFit="1" customWidth="1"/>
    <col min="1099" max="1099" width="8.85546875" bestFit="1" customWidth="1"/>
    <col min="1100" max="1100" width="8.5703125" bestFit="1" customWidth="1"/>
    <col min="1101" max="1101" width="6.85546875" bestFit="1" customWidth="1"/>
    <col min="1102" max="1102" width="8.85546875" bestFit="1" customWidth="1"/>
    <col min="1103" max="1103" width="10.140625" bestFit="1" customWidth="1"/>
    <col min="1104" max="1104" width="6.85546875" bestFit="1" customWidth="1"/>
    <col min="1105" max="1105" width="10.140625" bestFit="1" customWidth="1"/>
    <col min="1106" max="1106" width="6.85546875" bestFit="1" customWidth="1"/>
    <col min="1107" max="1107" width="8.85546875" bestFit="1" customWidth="1"/>
    <col min="1108" max="1108" width="7.5703125" bestFit="1" customWidth="1"/>
    <col min="1109" max="1109" width="6.85546875" bestFit="1" customWidth="1"/>
    <col min="1110" max="1110" width="8.5703125" bestFit="1" customWidth="1"/>
    <col min="1111" max="1111" width="6.85546875" bestFit="1" customWidth="1"/>
    <col min="1112" max="1112" width="10.140625" bestFit="1" customWidth="1"/>
    <col min="1113" max="1113" width="6.85546875" bestFit="1" customWidth="1"/>
    <col min="1114" max="1114" width="8.85546875" bestFit="1" customWidth="1"/>
    <col min="1115" max="1115" width="8.5703125" bestFit="1" customWidth="1"/>
    <col min="1116" max="1116" width="6.85546875" bestFit="1" customWidth="1"/>
    <col min="1117" max="1117" width="10.140625" bestFit="1" customWidth="1"/>
    <col min="1118" max="1118" width="6.85546875" bestFit="1" customWidth="1"/>
    <col min="1119" max="1119" width="10.140625" bestFit="1" customWidth="1"/>
    <col min="1120" max="1120" width="7.85546875" bestFit="1" customWidth="1"/>
    <col min="1121" max="1121" width="10.140625" bestFit="1" customWidth="1"/>
    <col min="1122" max="1122" width="7.85546875" bestFit="1" customWidth="1"/>
    <col min="1123" max="1123" width="8.85546875" bestFit="1" customWidth="1"/>
    <col min="1124" max="1124" width="8.5703125" bestFit="1" customWidth="1"/>
    <col min="1125" max="1125" width="6.85546875" bestFit="1" customWidth="1"/>
    <col min="1126" max="1126" width="8.85546875" bestFit="1" customWidth="1"/>
    <col min="1127" max="1127" width="8.5703125" bestFit="1" customWidth="1"/>
    <col min="1128" max="1128" width="6.85546875" bestFit="1" customWidth="1"/>
    <col min="1129" max="1129" width="10.140625" bestFit="1" customWidth="1"/>
    <col min="1130" max="1130" width="7.85546875" bestFit="1" customWidth="1"/>
    <col min="1131" max="1131" width="8.85546875" bestFit="1" customWidth="1"/>
    <col min="1132" max="1132" width="7.5703125" bestFit="1" customWidth="1"/>
    <col min="1133" max="1133" width="6.85546875" bestFit="1" customWidth="1"/>
    <col min="1134" max="1134" width="8.85546875" bestFit="1" customWidth="1"/>
    <col min="1135" max="1135" width="8.5703125" bestFit="1" customWidth="1"/>
    <col min="1136" max="1136" width="6.85546875" bestFit="1" customWidth="1"/>
    <col min="1137" max="1137" width="8.85546875" bestFit="1" customWidth="1"/>
    <col min="1138" max="1138" width="8.5703125" bestFit="1" customWidth="1"/>
    <col min="1139" max="1139" width="6.85546875" bestFit="1" customWidth="1"/>
    <col min="1140" max="1140" width="10.140625" bestFit="1" customWidth="1"/>
    <col min="1141" max="1141" width="6.85546875" bestFit="1" customWidth="1"/>
    <col min="1142" max="1142" width="8.85546875" bestFit="1" customWidth="1"/>
    <col min="1143" max="1143" width="10.140625" bestFit="1" customWidth="1"/>
    <col min="1144" max="1144" width="6.85546875" bestFit="1" customWidth="1"/>
    <col min="1145" max="1145" width="8.85546875" bestFit="1" customWidth="1"/>
    <col min="1146" max="1146" width="10.140625" bestFit="1" customWidth="1"/>
    <col min="1147" max="1147" width="6.85546875" bestFit="1" customWidth="1"/>
    <col min="1148" max="1148" width="8.5703125" bestFit="1" customWidth="1"/>
    <col min="1149" max="1149" width="6.85546875" bestFit="1" customWidth="1"/>
    <col min="1150" max="1150" width="10.140625" bestFit="1" customWidth="1"/>
    <col min="1151" max="1151" width="6.85546875" bestFit="1" customWidth="1"/>
    <col min="1152" max="1152" width="10.140625" bestFit="1" customWidth="1"/>
    <col min="1153" max="1153" width="6.85546875" bestFit="1" customWidth="1"/>
    <col min="1154" max="1154" width="8.85546875" bestFit="1" customWidth="1"/>
    <col min="1155" max="1155" width="8.5703125" bestFit="1" customWidth="1"/>
    <col min="1156" max="1156" width="6.85546875" bestFit="1" customWidth="1"/>
    <col min="1157" max="1157" width="8.85546875" bestFit="1" customWidth="1"/>
    <col min="1158" max="1158" width="8.5703125" bestFit="1" customWidth="1"/>
    <col min="1159" max="1159" width="6.85546875" bestFit="1" customWidth="1"/>
    <col min="1160" max="1160" width="8.5703125" bestFit="1" customWidth="1"/>
    <col min="1161" max="1161" width="6.85546875" bestFit="1" customWidth="1"/>
    <col min="1162" max="1162" width="10.140625" bestFit="1" customWidth="1"/>
    <col min="1163" max="1163" width="6.85546875" bestFit="1" customWidth="1"/>
    <col min="1164" max="1164" width="8.5703125" bestFit="1" customWidth="1"/>
    <col min="1165" max="1165" width="6.85546875" bestFit="1" customWidth="1"/>
    <col min="1166" max="1166" width="8.85546875" bestFit="1" customWidth="1"/>
    <col min="1167" max="1167" width="10.140625" bestFit="1" customWidth="1"/>
    <col min="1168" max="1168" width="6.85546875" bestFit="1" customWidth="1"/>
    <col min="1169" max="1169" width="8.5703125" bestFit="1" customWidth="1"/>
    <col min="1170" max="1170" width="6.85546875" bestFit="1" customWidth="1"/>
    <col min="1171" max="1171" width="8.85546875" bestFit="1" customWidth="1"/>
    <col min="1172" max="1172" width="10.140625" bestFit="1" customWidth="1"/>
    <col min="1173" max="1173" width="6.85546875" bestFit="1" customWidth="1"/>
    <col min="1174" max="1174" width="8.85546875" bestFit="1" customWidth="1"/>
    <col min="1175" max="1175" width="8.5703125" bestFit="1" customWidth="1"/>
    <col min="1176" max="1176" width="6.85546875" bestFit="1" customWidth="1"/>
    <col min="1177" max="1177" width="8.85546875" bestFit="1" customWidth="1"/>
    <col min="1178" max="1178" width="8.5703125" bestFit="1" customWidth="1"/>
    <col min="1179" max="1179" width="6.85546875" bestFit="1" customWidth="1"/>
    <col min="1180" max="1180" width="10.140625" bestFit="1" customWidth="1"/>
    <col min="1181" max="1181" width="6.85546875" bestFit="1" customWidth="1"/>
    <col min="1182" max="1182" width="8.85546875" bestFit="1" customWidth="1"/>
    <col min="1183" max="1183" width="8.5703125" bestFit="1" customWidth="1"/>
    <col min="1184" max="1184" width="6.85546875" bestFit="1" customWidth="1"/>
    <col min="1185" max="1185" width="8.5703125" bestFit="1" customWidth="1"/>
    <col min="1186" max="1186" width="7.85546875" bestFit="1" customWidth="1"/>
    <col min="1187" max="1187" width="8.85546875" bestFit="1" customWidth="1"/>
    <col min="1188" max="1188" width="8.5703125" bestFit="1" customWidth="1"/>
    <col min="1189" max="1189" width="6.85546875" bestFit="1" customWidth="1"/>
    <col min="1190" max="1190" width="8.85546875" bestFit="1" customWidth="1"/>
    <col min="1191" max="1191" width="10.140625" bestFit="1" customWidth="1"/>
    <col min="1192" max="1192" width="6.85546875" bestFit="1" customWidth="1"/>
    <col min="1193" max="1193" width="8.85546875" bestFit="1" customWidth="1"/>
    <col min="1194" max="1194" width="7.5703125" bestFit="1" customWidth="1"/>
    <col min="1195" max="1195" width="6.85546875" bestFit="1" customWidth="1"/>
    <col min="1196" max="1196" width="8.5703125" bestFit="1" customWidth="1"/>
    <col min="1197" max="1197" width="6.85546875" bestFit="1" customWidth="1"/>
    <col min="1198" max="1198" width="8.5703125" bestFit="1" customWidth="1"/>
    <col min="1199" max="1199" width="7.85546875" bestFit="1" customWidth="1"/>
    <col min="1200" max="1200" width="8.85546875" bestFit="1" customWidth="1"/>
    <col min="1201" max="1201" width="8.5703125" bestFit="1" customWidth="1"/>
    <col min="1202" max="1202" width="6.85546875" bestFit="1" customWidth="1"/>
    <col min="1203" max="1204" width="8.5703125" bestFit="1" customWidth="1"/>
    <col min="1205" max="1205" width="6.85546875" bestFit="1" customWidth="1"/>
    <col min="1206" max="1206" width="8.85546875" bestFit="1" customWidth="1"/>
    <col min="1207" max="1207" width="10.140625" bestFit="1" customWidth="1"/>
    <col min="1208" max="1208" width="6.85546875" bestFit="1" customWidth="1"/>
    <col min="1209" max="1209" width="10.140625" bestFit="1" customWidth="1"/>
    <col min="1210" max="1210" width="6.85546875" bestFit="1" customWidth="1"/>
    <col min="1211" max="1211" width="8.85546875" bestFit="1" customWidth="1"/>
    <col min="1212" max="1212" width="10.140625" bestFit="1" customWidth="1"/>
    <col min="1213" max="1213" width="6.85546875" bestFit="1" customWidth="1"/>
    <col min="1214" max="1214" width="8.85546875" bestFit="1" customWidth="1"/>
    <col min="1215" max="1215" width="8.5703125" bestFit="1" customWidth="1"/>
    <col min="1216" max="1216" width="6.85546875" bestFit="1" customWidth="1"/>
    <col min="1217" max="1217" width="10.140625" bestFit="1" customWidth="1"/>
    <col min="1218" max="1218" width="6.85546875" bestFit="1" customWidth="1"/>
    <col min="1219" max="1219" width="10.140625" bestFit="1" customWidth="1"/>
    <col min="1220" max="1220" width="7.85546875" bestFit="1" customWidth="1"/>
    <col min="1221" max="1221" width="8.85546875" bestFit="1" customWidth="1"/>
    <col min="1222" max="1222" width="10.140625" bestFit="1" customWidth="1"/>
    <col min="1223" max="1223" width="6.85546875" bestFit="1" customWidth="1"/>
    <col min="1224" max="1224" width="8.85546875" bestFit="1" customWidth="1"/>
    <col min="1225" max="1225" width="8.5703125" bestFit="1" customWidth="1"/>
    <col min="1226" max="1226" width="6.85546875" bestFit="1" customWidth="1"/>
    <col min="1227" max="1227" width="8.5703125" bestFit="1" customWidth="1"/>
    <col min="1228" max="1228" width="6.85546875" bestFit="1" customWidth="1"/>
    <col min="1229" max="1229" width="10.140625" bestFit="1" customWidth="1"/>
    <col min="1230" max="1230" width="6.85546875" bestFit="1" customWidth="1"/>
    <col min="1231" max="1231" width="8.85546875" bestFit="1" customWidth="1"/>
    <col min="1232" max="1232" width="8.5703125" bestFit="1" customWidth="1"/>
    <col min="1233" max="1233" width="6.85546875" bestFit="1" customWidth="1"/>
    <col min="1234" max="1234" width="8.85546875" bestFit="1" customWidth="1"/>
    <col min="1235" max="1235" width="7.5703125" bestFit="1" customWidth="1"/>
    <col min="1236" max="1236" width="6.85546875" bestFit="1" customWidth="1"/>
    <col min="1237" max="1237" width="8.5703125" bestFit="1" customWidth="1"/>
    <col min="1238" max="1238" width="6.85546875" bestFit="1" customWidth="1"/>
    <col min="1239" max="1239" width="8.85546875" bestFit="1" customWidth="1"/>
    <col min="1240" max="1240" width="8.5703125" bestFit="1" customWidth="1"/>
    <col min="1241" max="1241" width="6.85546875" bestFit="1" customWidth="1"/>
    <col min="1242" max="1242" width="8.5703125" bestFit="1" customWidth="1"/>
    <col min="1243" max="1243" width="6.85546875" bestFit="1" customWidth="1"/>
    <col min="1244" max="1244" width="8.85546875" bestFit="1" customWidth="1"/>
    <col min="1245" max="1245" width="10.140625" bestFit="1" customWidth="1"/>
    <col min="1246" max="1246" width="6.85546875" bestFit="1" customWidth="1"/>
    <col min="1247" max="1247" width="8.85546875" bestFit="1" customWidth="1"/>
    <col min="1248" max="1248" width="10.140625" bestFit="1" customWidth="1"/>
    <col min="1249" max="1249" width="6.85546875" bestFit="1" customWidth="1"/>
    <col min="1250" max="1250" width="8.85546875" bestFit="1" customWidth="1"/>
    <col min="1251" max="1251" width="10.140625" bestFit="1" customWidth="1"/>
    <col min="1252" max="1252" width="6.85546875" bestFit="1" customWidth="1"/>
    <col min="1253" max="1253" width="8.85546875" bestFit="1" customWidth="1"/>
    <col min="1254" max="1254" width="8.5703125" bestFit="1" customWidth="1"/>
    <col min="1255" max="1255" width="6.85546875" bestFit="1" customWidth="1"/>
    <col min="1256" max="1256" width="8.85546875" bestFit="1" customWidth="1"/>
    <col min="1257" max="1257" width="8.5703125" bestFit="1" customWidth="1"/>
    <col min="1258" max="1258" width="6.85546875" bestFit="1" customWidth="1"/>
    <col min="1259" max="1259" width="10.140625" bestFit="1" customWidth="1"/>
    <col min="1260" max="1260" width="6.85546875" bestFit="1" customWidth="1"/>
    <col min="1261" max="1261" width="10.140625" bestFit="1" customWidth="1"/>
    <col min="1262" max="1262" width="6.85546875" bestFit="1" customWidth="1"/>
    <col min="1263" max="1263" width="8.85546875" bestFit="1" customWidth="1"/>
    <col min="1264" max="1264" width="10.140625" bestFit="1" customWidth="1"/>
    <col min="1265" max="1265" width="6.85546875" bestFit="1" customWidth="1"/>
    <col min="1266" max="1266" width="10.140625" bestFit="1" customWidth="1"/>
    <col min="1267" max="1267" width="6.85546875" bestFit="1" customWidth="1"/>
    <col min="1268" max="1268" width="8.85546875" bestFit="1" customWidth="1"/>
    <col min="1269" max="1269" width="8.5703125" bestFit="1" customWidth="1"/>
    <col min="1270" max="1270" width="6.85546875" bestFit="1" customWidth="1"/>
    <col min="1271" max="1271" width="8.85546875" bestFit="1" customWidth="1"/>
    <col min="1272" max="1272" width="7.5703125" bestFit="1" customWidth="1"/>
    <col min="1273" max="1273" width="6.85546875" bestFit="1" customWidth="1"/>
    <col min="1274" max="1274" width="8.85546875" bestFit="1" customWidth="1"/>
    <col min="1275" max="1275" width="10.140625" bestFit="1" customWidth="1"/>
    <col min="1276" max="1276" width="6.85546875" bestFit="1" customWidth="1"/>
    <col min="1277" max="1277" width="8.85546875" bestFit="1" customWidth="1"/>
    <col min="1278" max="1278" width="8.5703125" bestFit="1" customWidth="1"/>
    <col min="1279" max="1279" width="6.85546875" bestFit="1" customWidth="1"/>
    <col min="1280" max="1280" width="8.5703125" bestFit="1" customWidth="1"/>
    <col min="1281" max="1281" width="6.85546875" bestFit="1" customWidth="1"/>
    <col min="1282" max="1282" width="8.85546875" bestFit="1" customWidth="1"/>
    <col min="1283" max="1283" width="8.5703125" bestFit="1" customWidth="1"/>
    <col min="1284" max="1284" width="6.85546875" bestFit="1" customWidth="1"/>
    <col min="1285" max="1285" width="8.85546875" bestFit="1" customWidth="1"/>
    <col min="1286" max="1286" width="10.140625" bestFit="1" customWidth="1"/>
    <col min="1287" max="1287" width="6.85546875" bestFit="1" customWidth="1"/>
    <col min="1288" max="1288" width="8.5703125" bestFit="1" customWidth="1"/>
    <col min="1289" max="1289" width="6.85546875" bestFit="1" customWidth="1"/>
    <col min="1290" max="1290" width="8.5703125" bestFit="1" customWidth="1"/>
    <col min="1291" max="1291" width="6.85546875" bestFit="1" customWidth="1"/>
    <col min="1292" max="1292" width="8.85546875" bestFit="1" customWidth="1"/>
    <col min="1293" max="1293" width="10.140625" bestFit="1" customWidth="1"/>
    <col min="1294" max="1294" width="7.85546875" bestFit="1" customWidth="1"/>
    <col min="1295" max="1295" width="8.85546875" bestFit="1" customWidth="1"/>
    <col min="1296" max="1296" width="10.140625" bestFit="1" customWidth="1"/>
    <col min="1297" max="1297" width="6.85546875" bestFit="1" customWidth="1"/>
    <col min="1298" max="1298" width="8.85546875" bestFit="1" customWidth="1"/>
    <col min="1299" max="1299" width="8.5703125" bestFit="1" customWidth="1"/>
    <col min="1300" max="1300" width="6.85546875" bestFit="1" customWidth="1"/>
    <col min="1301" max="1301" width="8.85546875" bestFit="1" customWidth="1"/>
    <col min="1302" max="1302" width="8.5703125" bestFit="1" customWidth="1"/>
    <col min="1303" max="1303" width="6.85546875" bestFit="1" customWidth="1"/>
    <col min="1304" max="1304" width="8.85546875" bestFit="1" customWidth="1"/>
    <col min="1305" max="1305" width="8.5703125" bestFit="1" customWidth="1"/>
    <col min="1306" max="1306" width="6.85546875" bestFit="1" customWidth="1"/>
    <col min="1307" max="1307" width="8.85546875" bestFit="1" customWidth="1"/>
    <col min="1308" max="1308" width="7.5703125" bestFit="1" customWidth="1"/>
    <col min="1309" max="1309" width="6.85546875" bestFit="1" customWidth="1"/>
    <col min="1310" max="1310" width="8.5703125" bestFit="1" customWidth="1"/>
    <col min="1311" max="1311" width="6.85546875" bestFit="1" customWidth="1"/>
    <col min="1312" max="1312" width="8.85546875" bestFit="1" customWidth="1"/>
    <col min="1313" max="1313" width="11.140625" bestFit="1" customWidth="1"/>
    <col min="1314" max="1314" width="6.85546875" bestFit="1" customWidth="1"/>
    <col min="1315" max="1315" width="10.140625" bestFit="1" customWidth="1"/>
    <col min="1316" max="1316" width="7.85546875" bestFit="1" customWidth="1"/>
    <col min="1317" max="1317" width="8.85546875" bestFit="1" customWidth="1"/>
    <col min="1318" max="1318" width="8.5703125" bestFit="1" customWidth="1"/>
    <col min="1319" max="1319" width="6.85546875" bestFit="1" customWidth="1"/>
    <col min="1320" max="1320" width="8.5703125" bestFit="1" customWidth="1"/>
    <col min="1321" max="1321" width="6.85546875" bestFit="1" customWidth="1"/>
    <col min="1322" max="1322" width="8.85546875" bestFit="1" customWidth="1"/>
    <col min="1323" max="1323" width="10.140625" bestFit="1" customWidth="1"/>
    <col min="1324" max="1324" width="6.85546875" bestFit="1" customWidth="1"/>
    <col min="1325" max="1325" width="8.85546875" bestFit="1" customWidth="1"/>
    <col min="1326" max="1326" width="10.140625" bestFit="1" customWidth="1"/>
    <col min="1327" max="1327" width="6.85546875" bestFit="1" customWidth="1"/>
    <col min="1328" max="1328" width="8.85546875" bestFit="1" customWidth="1"/>
    <col min="1329" max="1329" width="8.5703125" bestFit="1" customWidth="1"/>
    <col min="1330" max="1330" width="6.85546875" bestFit="1" customWidth="1"/>
    <col min="1331" max="1331" width="8.85546875" bestFit="1" customWidth="1"/>
    <col min="1332" max="1332" width="7.5703125" bestFit="1" customWidth="1"/>
    <col min="1333" max="1333" width="6.85546875" bestFit="1" customWidth="1"/>
    <col min="1334" max="1334" width="8.85546875" bestFit="1" customWidth="1"/>
    <col min="1335" max="1335" width="10.140625" bestFit="1" customWidth="1"/>
    <col min="1336" max="1336" width="6.85546875" bestFit="1" customWidth="1"/>
    <col min="1337" max="1337" width="8.85546875" bestFit="1" customWidth="1"/>
    <col min="1338" max="1338" width="8.5703125" bestFit="1" customWidth="1"/>
    <col min="1339" max="1339" width="6.85546875" bestFit="1" customWidth="1"/>
    <col min="1340" max="1340" width="8.85546875" bestFit="1" customWidth="1"/>
    <col min="1341" max="1341" width="8.5703125" bestFit="1" customWidth="1"/>
    <col min="1342" max="1342" width="7.85546875" bestFit="1" customWidth="1"/>
    <col min="1343" max="1343" width="8.85546875" bestFit="1" customWidth="1"/>
    <col min="1344" max="1344" width="8.5703125" bestFit="1" customWidth="1"/>
    <col min="1345" max="1345" width="6.85546875" bestFit="1" customWidth="1"/>
    <col min="1346" max="1346" width="8.85546875" bestFit="1" customWidth="1"/>
    <col min="1347" max="1347" width="8.5703125" bestFit="1" customWidth="1"/>
    <col min="1348" max="1348" width="6.85546875" bestFit="1" customWidth="1"/>
    <col min="1349" max="1349" width="8.85546875" bestFit="1" customWidth="1"/>
    <col min="1350" max="1350" width="8.5703125" bestFit="1" customWidth="1"/>
    <col min="1351" max="1351" width="6.85546875" bestFit="1" customWidth="1"/>
    <col min="1352" max="1352" width="8.85546875" bestFit="1" customWidth="1"/>
    <col min="1353" max="1353" width="10.140625" bestFit="1" customWidth="1"/>
    <col min="1354" max="1354" width="6.85546875" bestFit="1" customWidth="1"/>
    <col min="1355" max="1355" width="10.140625" bestFit="1" customWidth="1"/>
    <col min="1356" max="1356" width="6.85546875" bestFit="1" customWidth="1"/>
    <col min="1357" max="1357" width="8.85546875" bestFit="1" customWidth="1"/>
    <col min="1358" max="1358" width="8.5703125" bestFit="1" customWidth="1"/>
    <col min="1359" max="1359" width="6.85546875" bestFit="1" customWidth="1"/>
    <col min="1360" max="1360" width="8.85546875" bestFit="1" customWidth="1"/>
    <col min="1361" max="1361" width="6.5703125" bestFit="1" customWidth="1"/>
    <col min="1362" max="1362" width="6.85546875" bestFit="1" customWidth="1"/>
    <col min="1363" max="1363" width="8.5703125" bestFit="1" customWidth="1"/>
    <col min="1364" max="1364" width="6.85546875" bestFit="1" customWidth="1"/>
    <col min="1365" max="1365" width="8.85546875" bestFit="1" customWidth="1"/>
    <col min="1366" max="1366" width="7.5703125" bestFit="1" customWidth="1"/>
    <col min="1367" max="1367" width="6.85546875" bestFit="1" customWidth="1"/>
    <col min="1368" max="1368" width="8.85546875" bestFit="1" customWidth="1"/>
    <col min="1369" max="1369" width="10.140625" bestFit="1" customWidth="1"/>
    <col min="1370" max="1370" width="7.85546875" bestFit="1" customWidth="1"/>
    <col min="1371" max="1371" width="8.85546875" bestFit="1" customWidth="1"/>
    <col min="1372" max="1372" width="10.140625" bestFit="1" customWidth="1"/>
    <col min="1373" max="1373" width="6.85546875" bestFit="1" customWidth="1"/>
    <col min="1374" max="1374" width="8.85546875" bestFit="1" customWidth="1"/>
    <col min="1375" max="1375" width="7.5703125" bestFit="1" customWidth="1"/>
    <col min="1376" max="1376" width="6.85546875" bestFit="1" customWidth="1"/>
    <col min="1377" max="1377" width="8.5703125" bestFit="1" customWidth="1"/>
    <col min="1378" max="1378" width="6.85546875" bestFit="1" customWidth="1"/>
    <col min="1379" max="1379" width="8.85546875" bestFit="1" customWidth="1"/>
    <col min="1380" max="1380" width="8.5703125" bestFit="1" customWidth="1"/>
    <col min="1381" max="1381" width="6.85546875" bestFit="1" customWidth="1"/>
    <col min="1382" max="1382" width="10.140625" bestFit="1" customWidth="1"/>
    <col min="1383" max="1383" width="6.85546875" bestFit="1" customWidth="1"/>
    <col min="1384" max="1384" width="8.85546875" bestFit="1" customWidth="1"/>
    <col min="1385" max="1385" width="10.140625" bestFit="1" customWidth="1"/>
    <col min="1386" max="1386" width="7.85546875" bestFit="1" customWidth="1"/>
    <col min="1387" max="1387" width="8.85546875" bestFit="1" customWidth="1"/>
    <col min="1388" max="1388" width="8.5703125" bestFit="1" customWidth="1"/>
    <col min="1389" max="1389" width="6.85546875" bestFit="1" customWidth="1"/>
    <col min="1390" max="1390" width="8.85546875" bestFit="1" customWidth="1"/>
    <col min="1391" max="1391" width="8.5703125" bestFit="1" customWidth="1"/>
    <col min="1392" max="1392" width="6.85546875" bestFit="1" customWidth="1"/>
    <col min="1393" max="1393" width="8.85546875" bestFit="1" customWidth="1"/>
    <col min="1394" max="1394" width="7.5703125" bestFit="1" customWidth="1"/>
    <col min="1395" max="1395" width="6.85546875" bestFit="1" customWidth="1"/>
    <col min="1396" max="1396" width="8.5703125" bestFit="1" customWidth="1"/>
    <col min="1397" max="1397" width="6.85546875" bestFit="1" customWidth="1"/>
    <col min="1398" max="1398" width="8.85546875" bestFit="1" customWidth="1"/>
    <col min="1399" max="1399" width="8.5703125" bestFit="1" customWidth="1"/>
    <col min="1400" max="1400" width="6.85546875" bestFit="1" customWidth="1"/>
    <col min="1401" max="1401" width="8.85546875" bestFit="1" customWidth="1"/>
    <col min="1402" max="1402" width="7.5703125" bestFit="1" customWidth="1"/>
    <col min="1403" max="1403" width="6.85546875" bestFit="1" customWidth="1"/>
    <col min="1404" max="1404" width="8.85546875" bestFit="1" customWidth="1"/>
    <col min="1405" max="1405" width="10.140625" bestFit="1" customWidth="1"/>
    <col min="1406" max="1406" width="6.85546875" bestFit="1" customWidth="1"/>
    <col min="1407" max="1407" width="8.85546875" bestFit="1" customWidth="1"/>
    <col min="1408" max="1408" width="6.5703125" bestFit="1" customWidth="1"/>
    <col min="1409" max="1409" width="6.85546875" bestFit="1" customWidth="1"/>
    <col min="1410" max="1410" width="8.85546875" bestFit="1" customWidth="1"/>
    <col min="1411" max="1411" width="8.5703125" bestFit="1" customWidth="1"/>
    <col min="1412" max="1412" width="6.85546875" bestFit="1" customWidth="1"/>
    <col min="1413" max="1413" width="8.85546875" bestFit="1" customWidth="1"/>
    <col min="1414" max="1414" width="8.5703125" bestFit="1" customWidth="1"/>
    <col min="1415" max="1415" width="6.85546875" bestFit="1" customWidth="1"/>
    <col min="1416" max="1416" width="8.5703125" bestFit="1" customWidth="1"/>
    <col min="1417" max="1417" width="6.85546875" bestFit="1" customWidth="1"/>
    <col min="1418" max="1418" width="8.5703125" bestFit="1" customWidth="1"/>
    <col min="1419" max="1419" width="6.85546875" bestFit="1" customWidth="1"/>
    <col min="1420" max="1420" width="8.85546875" bestFit="1" customWidth="1"/>
    <col min="1421" max="1421" width="10.140625" bestFit="1" customWidth="1"/>
    <col min="1422" max="1422" width="6.85546875" bestFit="1" customWidth="1"/>
    <col min="1423" max="1423" width="8.85546875" bestFit="1" customWidth="1"/>
    <col min="1424" max="1424" width="10.140625" bestFit="1" customWidth="1"/>
    <col min="1425" max="1425" width="6.85546875" bestFit="1" customWidth="1"/>
    <col min="1426" max="1426" width="8.85546875" bestFit="1" customWidth="1"/>
    <col min="1427" max="1428" width="8.5703125" bestFit="1" customWidth="1"/>
    <col min="1429" max="1429" width="6.85546875" bestFit="1" customWidth="1"/>
    <col min="1430" max="1430" width="8.85546875" bestFit="1" customWidth="1"/>
    <col min="1431" max="1431" width="8.5703125" bestFit="1" customWidth="1"/>
    <col min="1432" max="1432" width="6.85546875" bestFit="1" customWidth="1"/>
    <col min="1433" max="1433" width="8.85546875" bestFit="1" customWidth="1"/>
    <col min="1434" max="1434" width="8.5703125" bestFit="1" customWidth="1"/>
    <col min="1435" max="1435" width="6.85546875" bestFit="1" customWidth="1"/>
    <col min="1436" max="1436" width="8.85546875" bestFit="1" customWidth="1"/>
    <col min="1437" max="1437" width="10.140625" bestFit="1" customWidth="1"/>
    <col min="1438" max="1438" width="6.85546875" bestFit="1" customWidth="1"/>
    <col min="1439" max="1439" width="8.85546875" bestFit="1" customWidth="1"/>
    <col min="1440" max="1440" width="8.5703125" bestFit="1" customWidth="1"/>
    <col min="1441" max="1441" width="6.85546875" bestFit="1" customWidth="1"/>
    <col min="1442" max="1442" width="8.85546875" bestFit="1" customWidth="1"/>
    <col min="1443" max="1443" width="10.140625" bestFit="1" customWidth="1"/>
    <col min="1444" max="1444" width="6.85546875" bestFit="1" customWidth="1"/>
    <col min="1445" max="1445" width="8.85546875" bestFit="1" customWidth="1"/>
    <col min="1446" max="1446" width="8.5703125" bestFit="1" customWidth="1"/>
    <col min="1447" max="1447" width="6.85546875" bestFit="1" customWidth="1"/>
    <col min="1448" max="1448" width="8.85546875" bestFit="1" customWidth="1"/>
    <col min="1449" max="1449" width="8.5703125" bestFit="1" customWidth="1"/>
    <col min="1450" max="1450" width="6.85546875" bestFit="1" customWidth="1"/>
    <col min="1451" max="1451" width="10.140625" bestFit="1" customWidth="1"/>
    <col min="1452" max="1452" width="6.85546875" bestFit="1" customWidth="1"/>
    <col min="1453" max="1453" width="8.85546875" bestFit="1" customWidth="1"/>
    <col min="1454" max="1454" width="10.140625" bestFit="1" customWidth="1"/>
    <col min="1455" max="1455" width="6.85546875" bestFit="1" customWidth="1"/>
    <col min="1456" max="1456" width="8.85546875" bestFit="1" customWidth="1"/>
    <col min="1457" max="1457" width="7.5703125" bestFit="1" customWidth="1"/>
    <col min="1458" max="1458" width="6.85546875" bestFit="1" customWidth="1"/>
    <col min="1459" max="1459" width="8.85546875" bestFit="1" customWidth="1"/>
    <col min="1460" max="1460" width="6.5703125" bestFit="1" customWidth="1"/>
    <col min="1461" max="1461" width="6.85546875" bestFit="1" customWidth="1"/>
    <col min="1462" max="1462" width="8.85546875" bestFit="1" customWidth="1"/>
    <col min="1463" max="1463" width="10.140625" bestFit="1" customWidth="1"/>
    <col min="1464" max="1464" width="6.85546875" bestFit="1" customWidth="1"/>
    <col min="1465" max="1465" width="8.85546875" bestFit="1" customWidth="1"/>
    <col min="1466" max="1466" width="6.5703125" bestFit="1" customWidth="1"/>
    <col min="1467" max="1467" width="6.85546875" bestFit="1" customWidth="1"/>
    <col min="1468" max="1468" width="8.85546875" bestFit="1" customWidth="1"/>
    <col min="1469" max="1469" width="6.5703125" bestFit="1" customWidth="1"/>
    <col min="1470" max="1470" width="6.85546875" bestFit="1" customWidth="1"/>
    <col min="1471" max="1471" width="8.85546875" bestFit="1" customWidth="1"/>
    <col min="1472" max="1472" width="10.140625" bestFit="1" customWidth="1"/>
    <col min="1473" max="1473" width="6.85546875" bestFit="1" customWidth="1"/>
    <col min="1474" max="1474" width="8.5703125" bestFit="1" customWidth="1"/>
    <col min="1475" max="1475" width="6.85546875" bestFit="1" customWidth="1"/>
    <col min="1476" max="1476" width="8.85546875" bestFit="1" customWidth="1"/>
    <col min="1477" max="1477" width="7.5703125" bestFit="1" customWidth="1"/>
    <col min="1478" max="1478" width="6.85546875" bestFit="1" customWidth="1"/>
    <col min="1479" max="1479" width="8.85546875" bestFit="1" customWidth="1"/>
    <col min="1480" max="1480" width="10.140625" bestFit="1" customWidth="1"/>
    <col min="1481" max="1481" width="6.85546875" bestFit="1" customWidth="1"/>
    <col min="1482" max="1482" width="8.5703125" bestFit="1" customWidth="1"/>
    <col min="1483" max="1483" width="6.85546875" bestFit="1" customWidth="1"/>
    <col min="1484" max="1484" width="8.85546875" bestFit="1" customWidth="1"/>
    <col min="1485" max="1485" width="8.5703125" bestFit="1" customWidth="1"/>
    <col min="1486" max="1486" width="6.85546875" bestFit="1" customWidth="1"/>
    <col min="1487" max="1487" width="8.5703125" bestFit="1" customWidth="1"/>
    <col min="1488" max="1488" width="6.85546875" bestFit="1" customWidth="1"/>
    <col min="1489" max="1489" width="8.85546875" bestFit="1" customWidth="1"/>
    <col min="1490" max="1490" width="10.140625" bestFit="1" customWidth="1"/>
    <col min="1491" max="1491" width="6.85546875" bestFit="1" customWidth="1"/>
    <col min="1492" max="1492" width="8.85546875" bestFit="1" customWidth="1"/>
    <col min="1493" max="1493" width="10.140625" bestFit="1" customWidth="1"/>
    <col min="1494" max="1494" width="6.85546875" bestFit="1" customWidth="1"/>
    <col min="1495" max="1495" width="8.5703125" bestFit="1" customWidth="1"/>
    <col min="1496" max="1496" width="6.85546875" bestFit="1" customWidth="1"/>
    <col min="1497" max="1497" width="8.85546875" bestFit="1" customWidth="1"/>
    <col min="1498" max="1498" width="8.5703125" bestFit="1" customWidth="1"/>
    <col min="1499" max="1499" width="6.85546875" bestFit="1" customWidth="1"/>
    <col min="1500" max="1500" width="10.140625" bestFit="1" customWidth="1"/>
    <col min="1501" max="1501" width="6.85546875" bestFit="1" customWidth="1"/>
    <col min="1502" max="1502" width="8.85546875" bestFit="1" customWidth="1"/>
    <col min="1503" max="1503" width="10.140625" bestFit="1" customWidth="1"/>
    <col min="1504" max="1504" width="7.85546875" bestFit="1" customWidth="1"/>
    <col min="1505" max="1505" width="8.85546875" bestFit="1" customWidth="1"/>
    <col min="1506" max="1507" width="8.5703125" bestFit="1" customWidth="1"/>
    <col min="1508" max="1508" width="10.140625" bestFit="1" customWidth="1"/>
    <col min="1509" max="1509" width="6.85546875" bestFit="1" customWidth="1"/>
    <col min="1510" max="1510" width="8.85546875" bestFit="1" customWidth="1"/>
    <col min="1511" max="1511" width="10.140625" bestFit="1" customWidth="1"/>
    <col min="1512" max="1512" width="6.85546875" bestFit="1" customWidth="1"/>
    <col min="1513" max="1513" width="8.85546875" bestFit="1" customWidth="1"/>
    <col min="1514" max="1514" width="10.140625" bestFit="1" customWidth="1"/>
    <col min="1515" max="1515" width="6.85546875" bestFit="1" customWidth="1"/>
    <col min="1516" max="1516" width="8.85546875" bestFit="1" customWidth="1"/>
    <col min="1517" max="1517" width="8.5703125" bestFit="1" customWidth="1"/>
    <col min="1518" max="1518" width="6.85546875" bestFit="1" customWidth="1"/>
    <col min="1519" max="1519" width="8.85546875" bestFit="1" customWidth="1"/>
    <col min="1520" max="1520" width="7.5703125" bestFit="1" customWidth="1"/>
    <col min="1521" max="1521" width="6.85546875" bestFit="1" customWidth="1"/>
    <col min="1522" max="1522" width="8.5703125" bestFit="1" customWidth="1"/>
    <col min="1523" max="1523" width="6.85546875" bestFit="1" customWidth="1"/>
    <col min="1524" max="1524" width="8.85546875" bestFit="1" customWidth="1"/>
    <col min="1525" max="1525" width="8.5703125" bestFit="1" customWidth="1"/>
    <col min="1526" max="1526" width="6.85546875" bestFit="1" customWidth="1"/>
    <col min="1527" max="1527" width="8.85546875" bestFit="1" customWidth="1"/>
    <col min="1528" max="1528" width="8.5703125" bestFit="1" customWidth="1"/>
    <col min="1529" max="1529" width="6.85546875" bestFit="1" customWidth="1"/>
    <col min="1530" max="1530" width="8.85546875" bestFit="1" customWidth="1"/>
    <col min="1531" max="1531" width="8.5703125" bestFit="1" customWidth="1"/>
    <col min="1532" max="1532" width="6.85546875" bestFit="1" customWidth="1"/>
    <col min="1533" max="1533" width="10.140625" bestFit="1" customWidth="1"/>
    <col min="1534" max="1534" width="7.85546875" bestFit="1" customWidth="1"/>
    <col min="1535" max="1535" width="8.85546875" bestFit="1" customWidth="1"/>
    <col min="1536" max="1536" width="8.5703125" bestFit="1" customWidth="1"/>
    <col min="1537" max="1537" width="6.85546875" bestFit="1" customWidth="1"/>
    <col min="1538" max="1538" width="8.85546875" bestFit="1" customWidth="1"/>
    <col min="1539" max="1539" width="8.5703125" bestFit="1" customWidth="1"/>
    <col min="1540" max="1540" width="6.85546875" bestFit="1" customWidth="1"/>
    <col min="1541" max="1541" width="8.85546875" bestFit="1" customWidth="1"/>
    <col min="1542" max="1542" width="8.5703125" bestFit="1" customWidth="1"/>
    <col min="1543" max="1543" width="6.85546875" bestFit="1" customWidth="1"/>
    <col min="1544" max="1544" width="8.5703125" bestFit="1" customWidth="1"/>
    <col min="1545" max="1545" width="6.85546875" bestFit="1" customWidth="1"/>
    <col min="1546" max="1546" width="8.85546875" bestFit="1" customWidth="1"/>
    <col min="1547" max="1547" width="8.5703125" bestFit="1" customWidth="1"/>
    <col min="1548" max="1548" width="6.85546875" bestFit="1" customWidth="1"/>
    <col min="1549" max="1549" width="8.5703125" bestFit="1" customWidth="1"/>
    <col min="1550" max="1550" width="6.85546875" bestFit="1" customWidth="1"/>
    <col min="1551" max="1551" width="8.5703125" bestFit="1" customWidth="1"/>
    <col min="1552" max="1552" width="6.85546875" bestFit="1" customWidth="1"/>
    <col min="1553" max="1553" width="8.85546875" bestFit="1" customWidth="1"/>
    <col min="1554" max="1554" width="10.140625" bestFit="1" customWidth="1"/>
    <col min="1555" max="1555" width="6.85546875" bestFit="1" customWidth="1"/>
    <col min="1556" max="1556" width="8.85546875" bestFit="1" customWidth="1"/>
    <col min="1557" max="1557" width="7.5703125" bestFit="1" customWidth="1"/>
    <col min="1558" max="1558" width="6.85546875" bestFit="1" customWidth="1"/>
    <col min="1559" max="1559" width="8.85546875" bestFit="1" customWidth="1"/>
    <col min="1560" max="1560" width="7.5703125" bestFit="1" customWidth="1"/>
    <col min="1561" max="1561" width="6.85546875" bestFit="1" customWidth="1"/>
    <col min="1562" max="1562" width="8.85546875" bestFit="1" customWidth="1"/>
    <col min="1563" max="1563" width="8.5703125" bestFit="1" customWidth="1"/>
    <col min="1564" max="1564" width="6.85546875" bestFit="1" customWidth="1"/>
    <col min="1565" max="1565" width="10.140625" bestFit="1" customWidth="1"/>
    <col min="1566" max="1566" width="6.85546875" bestFit="1" customWidth="1"/>
    <col min="1567" max="1567" width="8.85546875" bestFit="1" customWidth="1"/>
    <col min="1568" max="1568" width="8.5703125" bestFit="1" customWidth="1"/>
    <col min="1569" max="1569" width="6.85546875" bestFit="1" customWidth="1"/>
    <col min="1570" max="1570" width="8.85546875" bestFit="1" customWidth="1"/>
    <col min="1571" max="1571" width="10.140625" bestFit="1" customWidth="1"/>
    <col min="1572" max="1572" width="6.85546875" bestFit="1" customWidth="1"/>
    <col min="1573" max="1573" width="8.85546875" bestFit="1" customWidth="1"/>
    <col min="1574" max="1574" width="8.5703125" bestFit="1" customWidth="1"/>
    <col min="1575" max="1575" width="6.85546875" bestFit="1" customWidth="1"/>
    <col min="1576" max="1576" width="8.85546875" bestFit="1" customWidth="1"/>
    <col min="1577" max="1577" width="8.5703125" bestFit="1" customWidth="1"/>
    <col min="1578" max="1578" width="6.85546875" bestFit="1" customWidth="1"/>
    <col min="1579" max="1579" width="8.85546875" bestFit="1" customWidth="1"/>
    <col min="1580" max="1580" width="10.140625" bestFit="1" customWidth="1"/>
    <col min="1581" max="1581" width="6.85546875" bestFit="1" customWidth="1"/>
    <col min="1582" max="1582" width="8.85546875" bestFit="1" customWidth="1"/>
    <col min="1583" max="1583" width="8.5703125" bestFit="1" customWidth="1"/>
    <col min="1584" max="1584" width="6.85546875" bestFit="1" customWidth="1"/>
    <col min="1585" max="1585" width="8.85546875" bestFit="1" customWidth="1"/>
    <col min="1586" max="1586" width="7.5703125" bestFit="1" customWidth="1"/>
    <col min="1587" max="1587" width="6.85546875" bestFit="1" customWidth="1"/>
    <col min="1588" max="1588" width="8.85546875" bestFit="1" customWidth="1"/>
    <col min="1589" max="1589" width="8.5703125" bestFit="1" customWidth="1"/>
    <col min="1590" max="1590" width="6.85546875" bestFit="1" customWidth="1"/>
    <col min="1591" max="1591" width="8.85546875" bestFit="1" customWidth="1"/>
    <col min="1592" max="1592" width="8.5703125" bestFit="1" customWidth="1"/>
    <col min="1593" max="1593" width="6.85546875" bestFit="1" customWidth="1"/>
    <col min="1594" max="1594" width="8.5703125" bestFit="1" customWidth="1"/>
    <col min="1595" max="1595" width="6.85546875" bestFit="1" customWidth="1"/>
    <col min="1596" max="1596" width="8.85546875" bestFit="1" customWidth="1"/>
    <col min="1597" max="1597" width="10.140625" bestFit="1" customWidth="1"/>
    <col min="1598" max="1598" width="6.85546875" bestFit="1" customWidth="1"/>
    <col min="1599" max="1599" width="8.85546875" bestFit="1" customWidth="1"/>
    <col min="1600" max="1600" width="8.5703125" bestFit="1" customWidth="1"/>
    <col min="1601" max="1601" width="6.85546875" bestFit="1" customWidth="1"/>
    <col min="1602" max="1602" width="8.85546875" bestFit="1" customWidth="1"/>
    <col min="1603" max="1603" width="7.5703125" bestFit="1" customWidth="1"/>
    <col min="1604" max="1604" width="6.85546875" bestFit="1" customWidth="1"/>
    <col min="1605" max="1605" width="8.85546875" bestFit="1" customWidth="1"/>
    <col min="1606" max="1606" width="10.140625" bestFit="1" customWidth="1"/>
    <col min="1607" max="1607" width="6.85546875" bestFit="1" customWidth="1"/>
    <col min="1608" max="1608" width="8.85546875" bestFit="1" customWidth="1"/>
    <col min="1609" max="1609" width="7.5703125" bestFit="1" customWidth="1"/>
    <col min="1610" max="1610" width="6.85546875" bestFit="1" customWidth="1"/>
    <col min="1611" max="1611" width="8.85546875" bestFit="1" customWidth="1"/>
    <col min="1612" max="1612" width="10.140625" bestFit="1" customWidth="1"/>
    <col min="1613" max="1613" width="6.85546875" bestFit="1" customWidth="1"/>
    <col min="1614" max="1614" width="8.85546875" bestFit="1" customWidth="1"/>
    <col min="1615" max="1615" width="8.5703125" bestFit="1" customWidth="1"/>
    <col min="1616" max="1616" width="6.85546875" bestFit="1" customWidth="1"/>
    <col min="1617" max="1617" width="8.85546875" bestFit="1" customWidth="1"/>
    <col min="1618" max="1618" width="8.5703125" bestFit="1" customWidth="1"/>
    <col min="1619" max="1619" width="6.85546875" bestFit="1" customWidth="1"/>
    <col min="1620" max="1620" width="8.85546875" bestFit="1" customWidth="1"/>
    <col min="1621" max="1621" width="6.5703125" bestFit="1" customWidth="1"/>
    <col min="1622" max="1622" width="6.85546875" bestFit="1" customWidth="1"/>
    <col min="1623" max="1623" width="8.5703125" bestFit="1" customWidth="1"/>
    <col min="1624" max="1624" width="6.85546875" bestFit="1" customWidth="1"/>
    <col min="1625" max="1625" width="10.140625" bestFit="1" customWidth="1"/>
    <col min="1626" max="1626" width="6.85546875" bestFit="1" customWidth="1"/>
    <col min="1627" max="1627" width="8.5703125" bestFit="1" customWidth="1"/>
    <col min="1628" max="1628" width="6.85546875" bestFit="1" customWidth="1"/>
    <col min="1629" max="1629" width="8.85546875" bestFit="1" customWidth="1"/>
    <col min="1630" max="1630" width="7.5703125" bestFit="1" customWidth="1"/>
    <col min="1631" max="1631" width="6.85546875" bestFit="1" customWidth="1"/>
    <col min="1632" max="1632" width="8.85546875" bestFit="1" customWidth="1"/>
    <col min="1633" max="1633" width="6.5703125" bestFit="1" customWidth="1"/>
    <col min="1634" max="1634" width="6.85546875" bestFit="1" customWidth="1"/>
    <col min="1635" max="1635" width="8.85546875" bestFit="1" customWidth="1"/>
    <col min="1636" max="1636" width="8.5703125" bestFit="1" customWidth="1"/>
    <col min="1637" max="1637" width="6.85546875" bestFit="1" customWidth="1"/>
    <col min="1638" max="1638" width="8.85546875" bestFit="1" customWidth="1"/>
    <col min="1639" max="1639" width="10.140625" bestFit="1" customWidth="1"/>
    <col min="1640" max="1640" width="6.85546875" bestFit="1" customWidth="1"/>
    <col min="1641" max="1641" width="8.85546875" bestFit="1" customWidth="1"/>
    <col min="1642" max="1642" width="8.5703125" bestFit="1" customWidth="1"/>
    <col min="1643" max="1643" width="6.85546875" bestFit="1" customWidth="1"/>
    <col min="1644" max="1644" width="8.85546875" bestFit="1" customWidth="1"/>
    <col min="1645" max="1645" width="10.140625" bestFit="1" customWidth="1"/>
    <col min="1646" max="1646" width="6.85546875" bestFit="1" customWidth="1"/>
    <col min="1647" max="1647" width="8.85546875" bestFit="1" customWidth="1"/>
    <col min="1648" max="1648" width="10.140625" bestFit="1" customWidth="1"/>
    <col min="1649" max="1649" width="6.85546875" bestFit="1" customWidth="1"/>
    <col min="1650" max="1650" width="8.85546875" bestFit="1" customWidth="1"/>
    <col min="1651" max="1651" width="8.5703125" bestFit="1" customWidth="1"/>
    <col min="1652" max="1652" width="6.85546875" bestFit="1" customWidth="1"/>
    <col min="1653" max="1653" width="8.85546875" bestFit="1" customWidth="1"/>
    <col min="1654" max="1654" width="8.5703125" bestFit="1" customWidth="1"/>
    <col min="1655" max="1655" width="6.85546875" bestFit="1" customWidth="1"/>
    <col min="1656" max="1656" width="8.85546875" bestFit="1" customWidth="1"/>
    <col min="1657" max="1657" width="8.5703125" bestFit="1" customWidth="1"/>
    <col min="1658" max="1658" width="6.85546875" bestFit="1" customWidth="1"/>
    <col min="1659" max="1659" width="8.85546875" bestFit="1" customWidth="1"/>
    <col min="1660" max="1660" width="10.140625" bestFit="1" customWidth="1"/>
    <col min="1661" max="1661" width="6.85546875" bestFit="1" customWidth="1"/>
    <col min="1662" max="1662" width="8.85546875" bestFit="1" customWidth="1"/>
    <col min="1663" max="1663" width="7.5703125" bestFit="1" customWidth="1"/>
    <col min="1664" max="1664" width="6.85546875" bestFit="1" customWidth="1"/>
    <col min="1665" max="1665" width="8.85546875" bestFit="1" customWidth="1"/>
    <col min="1666" max="1666" width="8.5703125" bestFit="1" customWidth="1"/>
    <col min="1667" max="1667" width="6.85546875" bestFit="1" customWidth="1"/>
    <col min="1668" max="1668" width="8.85546875" bestFit="1" customWidth="1"/>
    <col min="1669" max="1669" width="7.5703125" bestFit="1" customWidth="1"/>
    <col min="1670" max="1670" width="6.85546875" bestFit="1" customWidth="1"/>
    <col min="1671" max="1671" width="8.85546875" bestFit="1" customWidth="1"/>
    <col min="1672" max="1672" width="7.5703125" bestFit="1" customWidth="1"/>
    <col min="1673" max="1673" width="6.85546875" bestFit="1" customWidth="1"/>
    <col min="1674" max="1674" width="8.85546875" bestFit="1" customWidth="1"/>
    <col min="1675" max="1675" width="10.140625" bestFit="1" customWidth="1"/>
    <col min="1676" max="1676" width="6.85546875" bestFit="1" customWidth="1"/>
    <col min="1677" max="1677" width="8.85546875" bestFit="1" customWidth="1"/>
    <col min="1678" max="1678" width="10.140625" bestFit="1" customWidth="1"/>
    <col min="1679" max="1679" width="6.85546875" bestFit="1" customWidth="1"/>
    <col min="1680" max="1680" width="8.85546875" bestFit="1" customWidth="1"/>
    <col min="1681" max="1681" width="8.5703125" bestFit="1" customWidth="1"/>
    <col min="1682" max="1682" width="6.85546875" bestFit="1" customWidth="1"/>
    <col min="1683" max="1683" width="8.85546875" bestFit="1" customWidth="1"/>
    <col min="1684" max="1684" width="8.5703125" bestFit="1" customWidth="1"/>
    <col min="1685" max="1685" width="6.85546875" bestFit="1" customWidth="1"/>
    <col min="1686" max="1686" width="10.140625" bestFit="1" customWidth="1"/>
    <col min="1687" max="1687" width="6.85546875" bestFit="1" customWidth="1"/>
    <col min="1688" max="1688" width="8.85546875" bestFit="1" customWidth="1"/>
    <col min="1689" max="1689" width="8.5703125" bestFit="1" customWidth="1"/>
    <col min="1690" max="1690" width="6.85546875" bestFit="1" customWidth="1"/>
    <col min="1691" max="1691" width="8.85546875" bestFit="1" customWidth="1"/>
    <col min="1692" max="1692" width="7.5703125" bestFit="1" customWidth="1"/>
    <col min="1693" max="1693" width="6.85546875" bestFit="1" customWidth="1"/>
    <col min="1694" max="1694" width="8.85546875" bestFit="1" customWidth="1"/>
    <col min="1695" max="1695" width="8.5703125" bestFit="1" customWidth="1"/>
    <col min="1696" max="1696" width="6.85546875" bestFit="1" customWidth="1"/>
    <col min="1697" max="1697" width="8.85546875" bestFit="1" customWidth="1"/>
    <col min="1698" max="1698" width="7.5703125" bestFit="1" customWidth="1"/>
    <col min="1699" max="1699" width="8.5703125" bestFit="1" customWidth="1"/>
    <col min="1700" max="1700" width="6.85546875" bestFit="1" customWidth="1"/>
    <col min="1701" max="1701" width="8.85546875" bestFit="1" customWidth="1"/>
    <col min="1702" max="1702" width="7.5703125" bestFit="1" customWidth="1"/>
    <col min="1703" max="1703" width="6.85546875" bestFit="1" customWidth="1"/>
    <col min="1704" max="1704" width="8.85546875" bestFit="1" customWidth="1"/>
    <col min="1705" max="1705" width="7.5703125" bestFit="1" customWidth="1"/>
    <col min="1706" max="1706" width="6.85546875" bestFit="1" customWidth="1"/>
    <col min="1707" max="1707" width="8.85546875" bestFit="1" customWidth="1"/>
    <col min="1708" max="1708" width="8.5703125" bestFit="1" customWidth="1"/>
    <col min="1709" max="1709" width="6.85546875" bestFit="1" customWidth="1"/>
    <col min="1710" max="1710" width="8.85546875" bestFit="1" customWidth="1"/>
    <col min="1711" max="1711" width="8.5703125" bestFit="1" customWidth="1"/>
    <col min="1712" max="1712" width="6.85546875" bestFit="1" customWidth="1"/>
    <col min="1713" max="1713" width="8.85546875" bestFit="1" customWidth="1"/>
    <col min="1714" max="1714" width="10.140625" bestFit="1" customWidth="1"/>
    <col min="1715" max="1715" width="6.85546875" bestFit="1" customWidth="1"/>
    <col min="1716" max="1716" width="8.85546875" bestFit="1" customWidth="1"/>
    <col min="1717" max="1717" width="10.140625" bestFit="1" customWidth="1"/>
    <col min="1718" max="1718" width="6.85546875" bestFit="1" customWidth="1"/>
    <col min="1719" max="1719" width="8.85546875" bestFit="1" customWidth="1"/>
    <col min="1720" max="1720" width="8.5703125" bestFit="1" customWidth="1"/>
    <col min="1721" max="1721" width="6.85546875" bestFit="1" customWidth="1"/>
    <col min="1722" max="1722" width="8.85546875" bestFit="1" customWidth="1"/>
    <col min="1723" max="1723" width="10.140625" bestFit="1" customWidth="1"/>
    <col min="1724" max="1724" width="6.85546875" bestFit="1" customWidth="1"/>
    <col min="1725" max="1725" width="8.85546875" bestFit="1" customWidth="1"/>
    <col min="1726" max="1726" width="8.5703125" bestFit="1" customWidth="1"/>
    <col min="1727" max="1727" width="6.85546875" bestFit="1" customWidth="1"/>
    <col min="1728" max="1728" width="8.85546875" bestFit="1" customWidth="1"/>
    <col min="1729" max="1729" width="10.140625" bestFit="1" customWidth="1"/>
    <col min="1730" max="1730" width="6.85546875" bestFit="1" customWidth="1"/>
    <col min="1731" max="1731" width="8.85546875" bestFit="1" customWidth="1"/>
    <col min="1732" max="1732" width="10.140625" bestFit="1" customWidth="1"/>
    <col min="1733" max="1733" width="6.85546875" bestFit="1" customWidth="1"/>
    <col min="1734" max="1734" width="9.85546875" bestFit="1" customWidth="1"/>
    <col min="1735" max="1735" width="11.140625" bestFit="1" customWidth="1"/>
    <col min="1736" max="1736" width="6.85546875" bestFit="1" customWidth="1"/>
    <col min="1737" max="1737" width="9.85546875" bestFit="1" customWidth="1"/>
    <col min="1738" max="1739" width="6.85546875" bestFit="1" customWidth="1"/>
    <col min="1740" max="1740" width="9.85546875" bestFit="1" customWidth="1"/>
    <col min="1741" max="1741" width="8.5703125" bestFit="1" customWidth="1"/>
    <col min="1742" max="1742" width="6.85546875" bestFit="1" customWidth="1"/>
    <col min="1743" max="1743" width="9.85546875" bestFit="1" customWidth="1"/>
    <col min="1744" max="1744" width="8.5703125" bestFit="1" customWidth="1"/>
    <col min="1745" max="1745" width="6.85546875" bestFit="1" customWidth="1"/>
    <col min="1746" max="1746" width="9.85546875" bestFit="1" customWidth="1"/>
    <col min="1747" max="1747" width="10.7109375" bestFit="1" customWidth="1"/>
  </cols>
  <sheetData>
    <row r="1" spans="1:5" x14ac:dyDescent="0.25">
      <c r="A1" s="3" t="s">
        <v>11000</v>
      </c>
      <c r="B1" t="s">
        <v>11002</v>
      </c>
      <c r="C1" s="9" t="s">
        <v>11001</v>
      </c>
      <c r="D1" s="12"/>
      <c r="E1" t="s">
        <v>11018</v>
      </c>
    </row>
    <row r="2" spans="1:5" x14ac:dyDescent="0.25">
      <c r="A2" s="4" t="s">
        <v>19</v>
      </c>
      <c r="B2" s="6">
        <v>0.59715829497698614</v>
      </c>
      <c r="C2" s="6">
        <f>B2</f>
        <v>0.59715829497698614</v>
      </c>
      <c r="D2" s="13"/>
      <c r="E2" s="28">
        <v>793</v>
      </c>
    </row>
    <row r="3" spans="1:5" x14ac:dyDescent="0.25">
      <c r="A3" s="4" t="s">
        <v>11</v>
      </c>
      <c r="B3" s="6">
        <v>0.19461677006203723</v>
      </c>
      <c r="C3" s="6">
        <f>C2+B3</f>
        <v>0.7917750650390234</v>
      </c>
      <c r="D3" s="13"/>
    </row>
    <row r="4" spans="1:5" x14ac:dyDescent="0.25">
      <c r="A4" s="4" t="s">
        <v>79</v>
      </c>
      <c r="B4" s="6">
        <v>0.15389233540124075</v>
      </c>
      <c r="C4" s="6">
        <f t="shared" ref="C4:C5" si="0">C3+B4</f>
        <v>0.94566740044026409</v>
      </c>
      <c r="D4" s="13"/>
      <c r="E4" t="s">
        <v>11019</v>
      </c>
    </row>
    <row r="5" spans="1:5" x14ac:dyDescent="0.25">
      <c r="A5" s="4" t="s">
        <v>654</v>
      </c>
      <c r="B5" s="6">
        <v>5.4332599559735843E-2</v>
      </c>
      <c r="C5" s="6">
        <f t="shared" si="0"/>
        <v>0.99999999999999989</v>
      </c>
      <c r="D5" s="13"/>
      <c r="E5" s="28">
        <v>531</v>
      </c>
    </row>
    <row r="8" spans="1:5" x14ac:dyDescent="0.25">
      <c r="A8" s="3" t="s">
        <v>11003</v>
      </c>
      <c r="B8" t="s">
        <v>11004</v>
      </c>
      <c r="E8" t="s">
        <v>11020</v>
      </c>
    </row>
    <row r="9" spans="1:5" x14ac:dyDescent="0.25">
      <c r="A9" s="4" t="s">
        <v>9123</v>
      </c>
      <c r="B9" s="1">
        <v>59218589</v>
      </c>
      <c r="E9" s="28">
        <v>1862</v>
      </c>
    </row>
    <row r="10" spans="1:5" x14ac:dyDescent="0.25">
      <c r="A10" s="4" t="s">
        <v>9128</v>
      </c>
      <c r="B10" s="1">
        <v>775994983</v>
      </c>
    </row>
    <row r="11" spans="1:5" x14ac:dyDescent="0.25">
      <c r="A11" s="4" t="s">
        <v>9139</v>
      </c>
      <c r="B11" s="1">
        <v>964662768</v>
      </c>
    </row>
    <row r="13" spans="1:5" x14ac:dyDescent="0.25">
      <c r="A13" s="3" t="s">
        <v>10998</v>
      </c>
      <c r="B13" t="s">
        <v>11006</v>
      </c>
    </row>
    <row r="14" spans="1:5" x14ac:dyDescent="0.25">
      <c r="A14" s="4" t="s">
        <v>8539</v>
      </c>
      <c r="B14" s="1">
        <v>152443567</v>
      </c>
    </row>
    <row r="15" spans="1:5" x14ac:dyDescent="0.25">
      <c r="A15" s="4" t="s">
        <v>8561</v>
      </c>
      <c r="B15" s="1">
        <v>292621327</v>
      </c>
    </row>
    <row r="16" spans="1:5" x14ac:dyDescent="0.25">
      <c r="A16" s="4" t="s">
        <v>8551</v>
      </c>
      <c r="B16" s="1">
        <v>321372081</v>
      </c>
    </row>
    <row r="17" spans="1:2" x14ac:dyDescent="0.25">
      <c r="A17" s="4" t="s">
        <v>8542</v>
      </c>
      <c r="B17" s="1">
        <v>365403460</v>
      </c>
    </row>
    <row r="19" spans="1:2" x14ac:dyDescent="0.25">
      <c r="A19" t="s">
        <v>11017</v>
      </c>
    </row>
    <row r="20" spans="1:2" x14ac:dyDescent="0.25">
      <c r="A20" s="1">
        <v>1799876340</v>
      </c>
    </row>
    <row r="38" spans="1:2" x14ac:dyDescent="0.25">
      <c r="A38" s="3" t="s">
        <v>10963</v>
      </c>
      <c r="B38" t="s">
        <v>11005</v>
      </c>
    </row>
    <row r="39" spans="1:2" x14ac:dyDescent="0.25">
      <c r="A39" s="4" t="s">
        <v>7736</v>
      </c>
      <c r="B39" s="11">
        <v>5191</v>
      </c>
    </row>
    <row r="40" spans="1:2" x14ac:dyDescent="0.25">
      <c r="A40" s="4" t="s">
        <v>7738</v>
      </c>
      <c r="B40" s="11">
        <v>3020</v>
      </c>
    </row>
    <row r="41" spans="1:2" x14ac:dyDescent="0.25">
      <c r="A41" s="4" t="s">
        <v>7744</v>
      </c>
      <c r="B41" s="11">
        <v>1783</v>
      </c>
    </row>
    <row r="43" spans="1:2" x14ac:dyDescent="0.25">
      <c r="A43" s="15" t="s">
        <v>11007</v>
      </c>
    </row>
    <row r="44" spans="1:2" x14ac:dyDescent="0.25">
      <c r="A44" s="3" t="s">
        <v>11009</v>
      </c>
      <c r="B44" t="s">
        <v>11008</v>
      </c>
    </row>
    <row r="45" spans="1:2" x14ac:dyDescent="0.25">
      <c r="A45" s="4" t="s">
        <v>9164</v>
      </c>
      <c r="B45" s="1">
        <v>30041418</v>
      </c>
    </row>
    <row r="46" spans="1:2" x14ac:dyDescent="0.25">
      <c r="A46" s="4" t="s">
        <v>9924</v>
      </c>
      <c r="B46" s="1">
        <v>23912861</v>
      </c>
    </row>
    <row r="47" spans="1:2" x14ac:dyDescent="0.25">
      <c r="A47" s="4" t="s">
        <v>10500</v>
      </c>
      <c r="B47" s="1">
        <v>23799932</v>
      </c>
    </row>
    <row r="48" spans="1:2" x14ac:dyDescent="0.25">
      <c r="A48" s="4" t="s">
        <v>10446</v>
      </c>
      <c r="B48" s="1">
        <v>23585003</v>
      </c>
    </row>
    <row r="49" spans="1:2" x14ac:dyDescent="0.25">
      <c r="A49" s="4" t="s">
        <v>9712</v>
      </c>
      <c r="B49" s="1">
        <v>18382468</v>
      </c>
    </row>
    <row r="50" spans="1:2" x14ac:dyDescent="0.25">
      <c r="A50" s="4" t="s">
        <v>9725</v>
      </c>
      <c r="B50" s="1">
        <v>17501616</v>
      </c>
    </row>
    <row r="51" spans="1:2" x14ac:dyDescent="0.25">
      <c r="A51" s="4" t="s">
        <v>9297</v>
      </c>
      <c r="B51" s="1">
        <v>16829901</v>
      </c>
    </row>
    <row r="52" spans="1:2" x14ac:dyDescent="0.25">
      <c r="A52" s="4" t="s">
        <v>9357</v>
      </c>
      <c r="B52" s="1">
        <v>16211203</v>
      </c>
    </row>
    <row r="53" spans="1:2" x14ac:dyDescent="0.25">
      <c r="A53" s="4" t="s">
        <v>9132</v>
      </c>
      <c r="B53" s="1">
        <v>15077493</v>
      </c>
    </row>
    <row r="54" spans="1:2" x14ac:dyDescent="0.25">
      <c r="A54" s="4" t="s">
        <v>9458</v>
      </c>
      <c r="B54" s="1">
        <v>13065504</v>
      </c>
    </row>
    <row r="57" spans="1:2" x14ac:dyDescent="0.25">
      <c r="A57" s="15" t="s">
        <v>11010</v>
      </c>
    </row>
    <row r="58" spans="1:2" x14ac:dyDescent="0.25">
      <c r="A58" s="3" t="s">
        <v>11009</v>
      </c>
      <c r="B58" t="s">
        <v>11008</v>
      </c>
    </row>
    <row r="59" spans="1:2" x14ac:dyDescent="0.25">
      <c r="A59" s="4" t="s">
        <v>10937</v>
      </c>
      <c r="B59" s="1">
        <v>77</v>
      </c>
    </row>
    <row r="60" spans="1:2" x14ac:dyDescent="0.25">
      <c r="A60" s="4" t="s">
        <v>9631</v>
      </c>
      <c r="B60" s="1">
        <v>130</v>
      </c>
    </row>
    <row r="61" spans="1:2" x14ac:dyDescent="0.25">
      <c r="A61" s="4" t="s">
        <v>10845</v>
      </c>
      <c r="B61" s="1">
        <v>196</v>
      </c>
    </row>
    <row r="62" spans="1:2" x14ac:dyDescent="0.25">
      <c r="A62" s="4" t="s">
        <v>10030</v>
      </c>
      <c r="B62" s="1">
        <v>224</v>
      </c>
    </row>
    <row r="63" spans="1:2" x14ac:dyDescent="0.25">
      <c r="A63" s="4" t="s">
        <v>10810</v>
      </c>
      <c r="B63" s="1">
        <v>294</v>
      </c>
    </row>
    <row r="64" spans="1:2" x14ac:dyDescent="0.25">
      <c r="A64" s="4" t="s">
        <v>9350</v>
      </c>
      <c r="B64" s="1">
        <v>308</v>
      </c>
    </row>
    <row r="65" spans="1:6" x14ac:dyDescent="0.25">
      <c r="A65" s="4" t="s">
        <v>10292</v>
      </c>
      <c r="B65" s="1">
        <v>507</v>
      </c>
    </row>
    <row r="66" spans="1:6" x14ac:dyDescent="0.25">
      <c r="A66" s="29" t="s">
        <v>10834</v>
      </c>
      <c r="B66" s="1">
        <v>528</v>
      </c>
    </row>
    <row r="67" spans="1:6" x14ac:dyDescent="0.25">
      <c r="A67" s="4" t="s">
        <v>10290</v>
      </c>
      <c r="B67" s="1">
        <v>555</v>
      </c>
    </row>
    <row r="68" spans="1:6" x14ac:dyDescent="0.25">
      <c r="A68" s="4" t="s">
        <v>10566</v>
      </c>
      <c r="B68" s="1">
        <v>561</v>
      </c>
    </row>
    <row r="70" spans="1:6" x14ac:dyDescent="0.25">
      <c r="A70" s="3" t="s">
        <v>10998</v>
      </c>
      <c r="B70" t="s">
        <v>11016</v>
      </c>
    </row>
    <row r="71" spans="1:6" x14ac:dyDescent="0.25">
      <c r="A71" s="4" t="s">
        <v>8576</v>
      </c>
      <c r="B71" s="28">
        <v>915</v>
      </c>
    </row>
    <row r="72" spans="1:6" x14ac:dyDescent="0.25">
      <c r="A72" s="4" t="s">
        <v>8540</v>
      </c>
      <c r="B72" s="28">
        <v>747</v>
      </c>
    </row>
    <row r="73" spans="1:6" x14ac:dyDescent="0.25">
      <c r="A73" s="4" t="s">
        <v>8559</v>
      </c>
      <c r="B73" s="28">
        <v>537</v>
      </c>
    </row>
    <row r="74" spans="1:6" x14ac:dyDescent="0.25">
      <c r="A74" s="4" t="s">
        <v>8556</v>
      </c>
      <c r="B74" s="28">
        <v>510</v>
      </c>
    </row>
    <row r="75" spans="1:6" x14ac:dyDescent="0.25">
      <c r="A75" s="4" t="s">
        <v>8547</v>
      </c>
      <c r="B75" s="28">
        <v>428</v>
      </c>
    </row>
    <row r="76" spans="1:6" x14ac:dyDescent="0.25">
      <c r="A76" s="4" t="s">
        <v>8563</v>
      </c>
      <c r="B76" s="28">
        <v>377</v>
      </c>
    </row>
    <row r="77" spans="1:6" x14ac:dyDescent="0.25">
      <c r="A77" s="4" t="s">
        <v>8579</v>
      </c>
      <c r="B77" s="28">
        <v>314</v>
      </c>
      <c r="E77" t="s">
        <v>11015</v>
      </c>
      <c r="F77" t="s">
        <v>11014</v>
      </c>
    </row>
    <row r="78" spans="1:6" x14ac:dyDescent="0.25">
      <c r="A78" s="4" t="s">
        <v>8603</v>
      </c>
      <c r="B78" s="28">
        <v>222</v>
      </c>
      <c r="E78" t="s">
        <v>8989</v>
      </c>
      <c r="F78" s="1">
        <v>87725</v>
      </c>
    </row>
    <row r="79" spans="1:6" x14ac:dyDescent="0.25">
      <c r="A79" s="4" t="s">
        <v>8642</v>
      </c>
      <c r="B79" s="28">
        <v>170</v>
      </c>
      <c r="E79" t="s">
        <v>8883</v>
      </c>
      <c r="F79" s="1">
        <v>125391</v>
      </c>
    </row>
    <row r="80" spans="1:6" x14ac:dyDescent="0.25">
      <c r="A80" s="4" t="s">
        <v>8582</v>
      </c>
      <c r="B80" s="28">
        <v>163</v>
      </c>
      <c r="E80" t="s">
        <v>8878</v>
      </c>
      <c r="F80" s="1">
        <v>127053</v>
      </c>
    </row>
    <row r="81" spans="1:6" x14ac:dyDescent="0.25">
      <c r="E81" t="s">
        <v>8832</v>
      </c>
      <c r="F81" s="1">
        <v>245693</v>
      </c>
    </row>
    <row r="82" spans="1:6" x14ac:dyDescent="0.25">
      <c r="E82" t="s">
        <v>8602</v>
      </c>
      <c r="F82" s="1">
        <v>281117</v>
      </c>
    </row>
    <row r="83" spans="1:6" x14ac:dyDescent="0.25">
      <c r="E83" t="s">
        <v>8757</v>
      </c>
      <c r="F83" s="1">
        <v>285359</v>
      </c>
    </row>
    <row r="84" spans="1:6" x14ac:dyDescent="0.25">
      <c r="A84" s="3" t="s">
        <v>10998</v>
      </c>
      <c r="B84" t="s">
        <v>11016</v>
      </c>
      <c r="E84" t="s">
        <v>8876</v>
      </c>
      <c r="F84" s="1">
        <v>432128</v>
      </c>
    </row>
    <row r="85" spans="1:6" x14ac:dyDescent="0.25">
      <c r="A85" s="4" t="s">
        <v>9046</v>
      </c>
      <c r="B85">
        <v>1</v>
      </c>
      <c r="E85" t="s">
        <v>8558</v>
      </c>
      <c r="F85" s="1">
        <v>696093</v>
      </c>
    </row>
    <row r="86" spans="1:6" x14ac:dyDescent="0.25">
      <c r="A86" s="4" t="s">
        <v>9087</v>
      </c>
      <c r="B86">
        <v>4</v>
      </c>
      <c r="E86" t="s">
        <v>9087</v>
      </c>
      <c r="F86" s="1">
        <v>719576</v>
      </c>
    </row>
    <row r="87" spans="1:6" x14ac:dyDescent="0.25">
      <c r="A87" s="4" t="s">
        <v>8989</v>
      </c>
      <c r="B87">
        <v>7</v>
      </c>
      <c r="E87" t="s">
        <v>8591</v>
      </c>
      <c r="F87" s="1">
        <v>767648</v>
      </c>
    </row>
    <row r="88" spans="1:6" x14ac:dyDescent="0.25">
      <c r="A88" s="4" t="s">
        <v>8878</v>
      </c>
      <c r="B88">
        <v>8</v>
      </c>
      <c r="E88" t="s">
        <v>8623</v>
      </c>
      <c r="F88">
        <v>782752</v>
      </c>
    </row>
    <row r="89" spans="1:6" x14ac:dyDescent="0.25">
      <c r="A89" s="4" t="s">
        <v>8757</v>
      </c>
      <c r="B89">
        <v>10</v>
      </c>
      <c r="E89" t="s">
        <v>8681</v>
      </c>
      <c r="F89">
        <v>865121</v>
      </c>
    </row>
    <row r="90" spans="1:6" x14ac:dyDescent="0.25">
      <c r="A90" s="4" t="s">
        <v>8876</v>
      </c>
      <c r="B90">
        <v>11</v>
      </c>
      <c r="E90" t="s">
        <v>8699</v>
      </c>
      <c r="F90">
        <v>1102501</v>
      </c>
    </row>
    <row r="91" spans="1:6" x14ac:dyDescent="0.25">
      <c r="A91" s="4" t="s">
        <v>8883</v>
      </c>
      <c r="B91">
        <v>12</v>
      </c>
      <c r="E91" t="s">
        <v>8693</v>
      </c>
      <c r="F91">
        <v>1108638</v>
      </c>
    </row>
    <row r="92" spans="1:6" x14ac:dyDescent="0.25">
      <c r="A92" s="4" t="s">
        <v>8699</v>
      </c>
      <c r="B92">
        <v>15</v>
      </c>
      <c r="E92" t="s">
        <v>8620</v>
      </c>
      <c r="F92">
        <v>1145011</v>
      </c>
    </row>
    <row r="93" spans="1:6" x14ac:dyDescent="0.25">
      <c r="A93" s="4" t="s">
        <v>8933</v>
      </c>
      <c r="B93">
        <v>21</v>
      </c>
      <c r="E93" t="s">
        <v>8625</v>
      </c>
      <c r="F93">
        <v>1439665</v>
      </c>
    </row>
    <row r="94" spans="1:6" x14ac:dyDescent="0.25">
      <c r="A94" s="4" t="s">
        <v>8832</v>
      </c>
      <c r="B94">
        <v>24</v>
      </c>
      <c r="E94" t="s">
        <v>8933</v>
      </c>
      <c r="F94">
        <v>1461545</v>
      </c>
    </row>
    <row r="95" spans="1:6" x14ac:dyDescent="0.25">
      <c r="A95" s="4" t="s">
        <v>8743</v>
      </c>
      <c r="B95">
        <v>27</v>
      </c>
      <c r="E95" t="s">
        <v>8588</v>
      </c>
      <c r="F95">
        <v>1570499</v>
      </c>
    </row>
    <row r="96" spans="1:6" x14ac:dyDescent="0.25">
      <c r="A96" s="4" t="s">
        <v>8602</v>
      </c>
      <c r="B96">
        <v>30</v>
      </c>
      <c r="E96" t="s">
        <v>8555</v>
      </c>
      <c r="F96">
        <v>1599569</v>
      </c>
    </row>
    <row r="97" spans="1:6" x14ac:dyDescent="0.25">
      <c r="A97" s="4" t="s">
        <v>8620</v>
      </c>
      <c r="B97">
        <v>37</v>
      </c>
      <c r="E97" t="s">
        <v>9046</v>
      </c>
      <c r="F97">
        <v>1603136</v>
      </c>
    </row>
    <row r="98" spans="1:6" x14ac:dyDescent="0.25">
      <c r="A98" s="4" t="s">
        <v>8558</v>
      </c>
      <c r="B98">
        <v>38</v>
      </c>
      <c r="E98" t="s">
        <v>8743</v>
      </c>
      <c r="F98">
        <v>1634845</v>
      </c>
    </row>
    <row r="99" spans="1:6" x14ac:dyDescent="0.25">
      <c r="A99" s="4" t="s">
        <v>8673</v>
      </c>
      <c r="B99">
        <v>39</v>
      </c>
      <c r="E99" t="s">
        <v>8618</v>
      </c>
      <c r="F99">
        <v>1709121</v>
      </c>
    </row>
    <row r="100" spans="1:6" x14ac:dyDescent="0.25">
      <c r="A100" s="4" t="s">
        <v>8623</v>
      </c>
      <c r="B100">
        <v>42</v>
      </c>
      <c r="E100" t="s">
        <v>8611</v>
      </c>
      <c r="F100">
        <v>2146724</v>
      </c>
    </row>
    <row r="101" spans="1:6" x14ac:dyDescent="0.25">
      <c r="A101" s="4" t="s">
        <v>8591</v>
      </c>
      <c r="B101">
        <v>42</v>
      </c>
      <c r="E101" t="s">
        <v>8744</v>
      </c>
      <c r="F101">
        <v>2593053</v>
      </c>
    </row>
    <row r="102" spans="1:6" x14ac:dyDescent="0.25">
      <c r="A102" s="4" t="s">
        <v>8681</v>
      </c>
      <c r="B102">
        <v>53</v>
      </c>
      <c r="E102" t="s">
        <v>8569</v>
      </c>
      <c r="F102">
        <v>2769730</v>
      </c>
    </row>
    <row r="103" spans="1:6" x14ac:dyDescent="0.25">
      <c r="A103" s="4" t="s">
        <v>8555</v>
      </c>
      <c r="B103">
        <v>53</v>
      </c>
      <c r="E103" t="s">
        <v>8553</v>
      </c>
      <c r="F103">
        <v>2841858</v>
      </c>
    </row>
    <row r="104" spans="1:6" x14ac:dyDescent="0.25">
      <c r="A104" s="4" t="s">
        <v>8675</v>
      </c>
      <c r="B104">
        <v>56</v>
      </c>
      <c r="E104" t="s">
        <v>8675</v>
      </c>
      <c r="F104">
        <v>2871624</v>
      </c>
    </row>
    <row r="105" spans="1:6" x14ac:dyDescent="0.25">
      <c r="A105" s="4" t="s">
        <v>8693</v>
      </c>
      <c r="B105">
        <v>60</v>
      </c>
      <c r="E105" t="s">
        <v>8573</v>
      </c>
      <c r="F105">
        <v>3069727</v>
      </c>
    </row>
    <row r="106" spans="1:6" x14ac:dyDescent="0.25">
      <c r="A106" s="4" t="s">
        <v>8588</v>
      </c>
      <c r="B106">
        <v>61</v>
      </c>
      <c r="E106" t="s">
        <v>8538</v>
      </c>
      <c r="F106">
        <v>3072888</v>
      </c>
    </row>
    <row r="107" spans="1:6" x14ac:dyDescent="0.25">
      <c r="A107" s="4" t="s">
        <v>8618</v>
      </c>
      <c r="B107">
        <v>66</v>
      </c>
      <c r="E107" t="s">
        <v>8630</v>
      </c>
      <c r="F107">
        <v>3395011</v>
      </c>
    </row>
    <row r="108" spans="1:6" x14ac:dyDescent="0.25">
      <c r="A108" s="4" t="s">
        <v>8611</v>
      </c>
      <c r="B108">
        <v>66</v>
      </c>
      <c r="E108" t="s">
        <v>8664</v>
      </c>
      <c r="F108">
        <v>4447803</v>
      </c>
    </row>
    <row r="109" spans="1:6" x14ac:dyDescent="0.25">
      <c r="A109" s="4" t="s">
        <v>8625</v>
      </c>
      <c r="B109">
        <v>82</v>
      </c>
      <c r="E109" t="s">
        <v>8575</v>
      </c>
      <c r="F109">
        <v>4475840</v>
      </c>
    </row>
    <row r="110" spans="1:6" x14ac:dyDescent="0.25">
      <c r="A110" s="4" t="s">
        <v>8569</v>
      </c>
      <c r="B110">
        <v>89</v>
      </c>
      <c r="E110" t="s">
        <v>8663</v>
      </c>
      <c r="F110">
        <v>5927596</v>
      </c>
    </row>
    <row r="111" spans="1:6" x14ac:dyDescent="0.25">
      <c r="A111" s="4" t="s">
        <v>8573</v>
      </c>
      <c r="B111">
        <v>96</v>
      </c>
      <c r="E111" t="s">
        <v>8583</v>
      </c>
      <c r="F111">
        <v>6101896</v>
      </c>
    </row>
    <row r="112" spans="1:6" x14ac:dyDescent="0.25">
      <c r="A112" s="4" t="s">
        <v>8744</v>
      </c>
      <c r="B112">
        <v>105</v>
      </c>
      <c r="E112" t="s">
        <v>8673</v>
      </c>
      <c r="F112">
        <v>8561422</v>
      </c>
    </row>
    <row r="113" spans="1:6" x14ac:dyDescent="0.25">
      <c r="A113" s="4" t="s">
        <v>8553</v>
      </c>
      <c r="B113">
        <v>110</v>
      </c>
      <c r="E113" t="s">
        <v>8595</v>
      </c>
      <c r="F113">
        <v>9681385</v>
      </c>
    </row>
    <row r="114" spans="1:6" x14ac:dyDescent="0.25">
      <c r="A114" s="4" t="s">
        <v>8595</v>
      </c>
      <c r="B114">
        <v>124</v>
      </c>
      <c r="E114" t="s">
        <v>8571</v>
      </c>
      <c r="F114">
        <v>11587343</v>
      </c>
    </row>
    <row r="115" spans="1:6" x14ac:dyDescent="0.25">
      <c r="A115" s="4" t="s">
        <v>8630</v>
      </c>
      <c r="B115">
        <v>130</v>
      </c>
      <c r="E115" t="s">
        <v>8581</v>
      </c>
      <c r="F115">
        <v>23752218</v>
      </c>
    </row>
    <row r="116" spans="1:6" x14ac:dyDescent="0.25">
      <c r="A116" s="4" t="s">
        <v>8663</v>
      </c>
      <c r="B116">
        <v>135</v>
      </c>
      <c r="E116" t="s">
        <v>8586</v>
      </c>
      <c r="F116">
        <v>25459450</v>
      </c>
    </row>
    <row r="117" spans="1:6" x14ac:dyDescent="0.25">
      <c r="A117" s="4" t="s">
        <v>8538</v>
      </c>
      <c r="B117">
        <v>139</v>
      </c>
      <c r="E117" t="s">
        <v>8598</v>
      </c>
      <c r="F117">
        <v>25501947</v>
      </c>
    </row>
    <row r="118" spans="1:6" x14ac:dyDescent="0.25">
      <c r="A118" s="4" t="s">
        <v>8575</v>
      </c>
      <c r="B118">
        <v>149</v>
      </c>
      <c r="E118" t="s">
        <v>8546</v>
      </c>
      <c r="F118">
        <v>35299443</v>
      </c>
    </row>
    <row r="119" spans="1:6" x14ac:dyDescent="0.25">
      <c r="A119" s="4" t="s">
        <v>8598</v>
      </c>
      <c r="B119">
        <v>182</v>
      </c>
      <c r="E119" t="s">
        <v>8548</v>
      </c>
      <c r="F119">
        <v>43767203</v>
      </c>
    </row>
    <row r="120" spans="1:6" x14ac:dyDescent="0.25">
      <c r="A120" s="4" t="s">
        <v>8586</v>
      </c>
      <c r="B120">
        <v>183</v>
      </c>
      <c r="E120" t="s">
        <v>8604</v>
      </c>
      <c r="F120">
        <v>57945505</v>
      </c>
    </row>
    <row r="121" spans="1:6" x14ac:dyDescent="0.25">
      <c r="A121" s="4" t="s">
        <v>8664</v>
      </c>
      <c r="B121">
        <v>184</v>
      </c>
      <c r="E121" t="s">
        <v>8566</v>
      </c>
      <c r="F121">
        <v>60983699</v>
      </c>
    </row>
    <row r="122" spans="1:6" x14ac:dyDescent="0.25">
      <c r="A122" s="4" t="s">
        <v>8581</v>
      </c>
      <c r="B122">
        <v>224</v>
      </c>
      <c r="E122" t="s">
        <v>8544</v>
      </c>
      <c r="F122">
        <v>72967429</v>
      </c>
    </row>
    <row r="123" spans="1:6" x14ac:dyDescent="0.25">
      <c r="A123" s="4" t="s">
        <v>8583</v>
      </c>
      <c r="B123">
        <v>224</v>
      </c>
      <c r="E123" t="s">
        <v>8560</v>
      </c>
      <c r="F123">
        <v>86361014</v>
      </c>
    </row>
    <row r="124" spans="1:6" x14ac:dyDescent="0.25">
      <c r="A124" s="4" t="s">
        <v>8546</v>
      </c>
      <c r="B124">
        <v>249</v>
      </c>
      <c r="E124" t="s">
        <v>8577</v>
      </c>
      <c r="F124">
        <v>125819171</v>
      </c>
    </row>
    <row r="125" spans="1:6" x14ac:dyDescent="0.25">
      <c r="A125" s="4" t="s">
        <v>8571</v>
      </c>
      <c r="B125">
        <v>255</v>
      </c>
      <c r="E125" t="s">
        <v>8550</v>
      </c>
      <c r="F125">
        <v>233421747</v>
      </c>
    </row>
    <row r="126" spans="1:6" x14ac:dyDescent="0.25">
      <c r="A126" s="4" t="s">
        <v>8544</v>
      </c>
      <c r="B126">
        <v>383</v>
      </c>
      <c r="E126" t="s">
        <v>8541</v>
      </c>
      <c r="F126">
        <v>247227523</v>
      </c>
    </row>
    <row r="127" spans="1:6" x14ac:dyDescent="0.25">
      <c r="A127" s="4" t="s">
        <v>8604</v>
      </c>
      <c r="B127">
        <v>469</v>
      </c>
      <c r="E127" t="s">
        <v>10999</v>
      </c>
      <c r="F127">
        <v>1131840435</v>
      </c>
    </row>
    <row r="128" spans="1:6" x14ac:dyDescent="0.25">
      <c r="A128" s="4" t="s">
        <v>8566</v>
      </c>
      <c r="B128">
        <v>492</v>
      </c>
    </row>
    <row r="129" spans="1:4" x14ac:dyDescent="0.25">
      <c r="A129" s="4" t="s">
        <v>8548</v>
      </c>
      <c r="B129">
        <v>506</v>
      </c>
    </row>
    <row r="130" spans="1:4" x14ac:dyDescent="0.25">
      <c r="A130" s="4" t="s">
        <v>8560</v>
      </c>
      <c r="B130">
        <v>587</v>
      </c>
    </row>
    <row r="131" spans="1:4" x14ac:dyDescent="0.25">
      <c r="A131" s="4" t="s">
        <v>8550</v>
      </c>
      <c r="B131">
        <v>985</v>
      </c>
    </row>
    <row r="132" spans="1:4" x14ac:dyDescent="0.25">
      <c r="A132" s="4" t="s">
        <v>8577</v>
      </c>
      <c r="B132">
        <v>1128</v>
      </c>
    </row>
    <row r="133" spans="1:4" x14ac:dyDescent="0.25">
      <c r="A133" s="4" t="s">
        <v>8541</v>
      </c>
      <c r="B133">
        <v>2001</v>
      </c>
    </row>
    <row r="134" spans="1:4" x14ac:dyDescent="0.25">
      <c r="A134" s="4" t="s">
        <v>10999</v>
      </c>
      <c r="B134">
        <v>9994</v>
      </c>
    </row>
    <row r="137" spans="1:4" x14ac:dyDescent="0.25">
      <c r="A137" s="3" t="s">
        <v>10998</v>
      </c>
      <c r="B137" t="s">
        <v>11022</v>
      </c>
    </row>
    <row r="138" spans="1:4" x14ac:dyDescent="0.25">
      <c r="A138" s="4" t="s">
        <v>19</v>
      </c>
      <c r="B138">
        <v>22797</v>
      </c>
      <c r="C138" s="14"/>
    </row>
    <row r="139" spans="1:4" x14ac:dyDescent="0.25">
      <c r="A139" s="4" t="s">
        <v>11</v>
      </c>
      <c r="B139">
        <v>7423</v>
      </c>
      <c r="C139" s="6"/>
    </row>
    <row r="140" spans="1:4" x14ac:dyDescent="0.25">
      <c r="A140" s="4" t="s">
        <v>79</v>
      </c>
      <c r="B140">
        <v>5693</v>
      </c>
      <c r="C140" s="6"/>
    </row>
    <row r="141" spans="1:4" x14ac:dyDescent="0.25">
      <c r="A141" s="4" t="s">
        <v>654</v>
      </c>
      <c r="B141">
        <v>1960</v>
      </c>
      <c r="C141" s="6"/>
    </row>
    <row r="142" spans="1:4" x14ac:dyDescent="0.25">
      <c r="A142" s="4" t="s">
        <v>10999</v>
      </c>
      <c r="B142">
        <v>37873</v>
      </c>
    </row>
    <row r="144" spans="1:4" x14ac:dyDescent="0.25">
      <c r="A144" t="s">
        <v>10998</v>
      </c>
      <c r="B144" t="s">
        <v>11021</v>
      </c>
      <c r="C144" t="s">
        <v>11001</v>
      </c>
      <c r="D144" t="s">
        <v>11022</v>
      </c>
    </row>
    <row r="145" spans="1:4" x14ac:dyDescent="0.25">
      <c r="A145" t="s">
        <v>19</v>
      </c>
      <c r="B145" s="14">
        <v>0.6019327753280701</v>
      </c>
      <c r="C145" s="6">
        <f>Tabela2[[#This Row],[Média de vendas (freq)]]</f>
        <v>0.6019327753280701</v>
      </c>
      <c r="D145" s="11">
        <v>22797</v>
      </c>
    </row>
    <row r="146" spans="1:4" x14ac:dyDescent="0.25">
      <c r="A146" t="s">
        <v>11</v>
      </c>
      <c r="B146" s="14">
        <v>0.19599714836427007</v>
      </c>
      <c r="C146" s="6">
        <f>C145+Tabela2[[#This Row],[Média de vendas (freq)]]</f>
        <v>0.79792992369234017</v>
      </c>
      <c r="D146" s="11">
        <v>7423</v>
      </c>
    </row>
    <row r="147" spans="1:4" x14ac:dyDescent="0.25">
      <c r="A147" t="s">
        <v>79</v>
      </c>
      <c r="B147" s="14">
        <v>0.15031816861616454</v>
      </c>
      <c r="C147" s="6">
        <f>C146+Tabela2[[#This Row],[Média de vendas (freq)]]</f>
        <v>0.94824809230850471</v>
      </c>
      <c r="D147" s="11">
        <v>5693</v>
      </c>
    </row>
    <row r="148" spans="1:4" x14ac:dyDescent="0.25">
      <c r="A148" t="s">
        <v>654</v>
      </c>
      <c r="B148" s="14">
        <v>5.1751907691495264E-2</v>
      </c>
      <c r="C148" s="6">
        <f>C147+Tabela2[[#This Row],[Média de vendas (freq)]]</f>
        <v>1</v>
      </c>
      <c r="D148" s="11">
        <v>1960</v>
      </c>
    </row>
    <row r="149" spans="1:4" x14ac:dyDescent="0.25">
      <c r="B149" s="14"/>
      <c r="C149" s="6"/>
    </row>
  </sheetData>
  <pageMargins left="0.511811024" right="0.511811024" top="0.78740157499999996" bottom="0.78740157499999996" header="0.31496062000000002" footer="0.31496062000000002"/>
  <tableParts count="2">
    <tablePart r:id="rId14"/>
    <tablePart r:id="rId1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D8CA-9F4D-4525-8797-9996D9D617AB}">
  <dimension ref="A1:S795"/>
  <sheetViews>
    <sheetView topLeftCell="E1" workbookViewId="0">
      <selection activeCell="S2" sqref="S2"/>
    </sheetView>
  </sheetViews>
  <sheetFormatPr defaultRowHeight="15" x14ac:dyDescent="0.25"/>
  <cols>
    <col min="1" max="1" width="17.42578125" customWidth="1"/>
    <col min="2" max="2" width="11.28515625" customWidth="1"/>
    <col min="3" max="3" width="15" customWidth="1"/>
    <col min="4" max="4" width="12.28515625" customWidth="1"/>
    <col min="5" max="5" width="12" customWidth="1"/>
    <col min="6" max="8" width="12.28515625" customWidth="1"/>
    <col min="9" max="9" width="18.85546875" bestFit="1" customWidth="1"/>
    <col min="16" max="16" width="8.85546875" bestFit="1" customWidth="1"/>
    <col min="17" max="17" width="26.140625" bestFit="1" customWidth="1"/>
    <col min="18" max="18" width="10" bestFit="1" customWidth="1"/>
    <col min="19" max="19" width="18.85546875" bestFit="1" customWidth="1"/>
  </cols>
  <sheetData>
    <row r="1" spans="1:19" x14ac:dyDescent="0.25">
      <c r="A1" t="str" cm="1">
        <f t="array" ref="A1:A795">_xlfn.UNIQUE(Tabela_Total!E:E)</f>
        <v>Customer ID</v>
      </c>
      <c r="B1" t="s">
        <v>10987</v>
      </c>
      <c r="C1" t="s">
        <v>10988</v>
      </c>
      <c r="D1" t="s">
        <v>10989</v>
      </c>
      <c r="E1" t="s">
        <v>10990</v>
      </c>
      <c r="F1" t="s">
        <v>10991</v>
      </c>
      <c r="G1" t="s">
        <v>10992</v>
      </c>
      <c r="H1" t="s">
        <v>10993</v>
      </c>
      <c r="I1" t="s">
        <v>10964</v>
      </c>
      <c r="P1" t="s">
        <v>10961</v>
      </c>
      <c r="Q1" t="s">
        <v>10962</v>
      </c>
      <c r="R1" t="s">
        <v>10963</v>
      </c>
      <c r="S1" t="s">
        <v>10964</v>
      </c>
    </row>
    <row r="2" spans="1:19" x14ac:dyDescent="0.25">
      <c r="A2" t="str">
        <v>CG-12520</v>
      </c>
      <c r="B2" cm="1">
        <f t="array" ref="B2">MAX(Tabela_Total!B:B) - MAX(IF(Tabela_Total!E:E=Tabela_Segmentos_RFM!A2,Tabela_Total!B:B))</f>
        <v>338</v>
      </c>
      <c r="C2" cm="1">
        <f t="array" ref="C2">COUNTA(_xlfn.UNIQUE(_xlfn._xlws.FILTER(Tabela_Total!A:A,Tabela_Total!E:E=Tabela_Segmentos_RFM!A2)))</f>
        <v>3</v>
      </c>
      <c r="D2" s="1">
        <f>SUMIF(Tabela_Total!E:E,Tabela_Segmentos_RFM!A2,Tabela_Total!G:G)</f>
        <v>237926</v>
      </c>
      <c r="E2" cm="1">
        <f t="array" ref="E2:E794">_xlfn.IFS(B2:B794&lt;=72,5,B2:B794&lt;=145,4,B2:B794&lt;=218,3,B2:B794&lt;=292,2,1,1)</f>
        <v>1</v>
      </c>
      <c r="F2" cm="1">
        <f t="array" ref="F2:F794">_xlfn.IFS(C2:C794&lt;=3,1,C2:C794&lt;=6,2,C2:C794&lt;=9,3,C2:C794&lt;=12,4,C2:C794&lt;=15,5)</f>
        <v>1</v>
      </c>
      <c r="G2" cm="1">
        <f t="array" ref="G2">_xlfn.IFS(D2&lt;=PERCENTILE(D:D,0.2),1, D2&lt;=PERCENTILE(D:D,0.4), 2, D2&lt;=PERCENTILE(D:D,0.6),3, D2&lt;=PERCENTILE(D:D,0.8),4,1,5 )</f>
        <v>1</v>
      </c>
      <c r="H2" s="8">
        <f>ROUND(AVERAGE(F2,G2),0)</f>
        <v>1</v>
      </c>
      <c r="I2" t="str" cm="1">
        <f t="array" ref="I2">INDEX($S$2:$S$26,MATCH(1,($P$2:$P$26=$E2)*($Q$2:$Q$26=$H2),0))</f>
        <v>Perdidos</v>
      </c>
      <c r="P2" s="8">
        <v>1</v>
      </c>
      <c r="Q2" s="8">
        <v>1</v>
      </c>
      <c r="R2" t="s">
        <v>10965</v>
      </c>
      <c r="S2" t="s">
        <v>10966</v>
      </c>
    </row>
    <row r="3" spans="1:19" x14ac:dyDescent="0.25">
      <c r="A3" t="str">
        <v>DV-13045</v>
      </c>
      <c r="B3" cm="1">
        <f t="array" ref="B3">MAX(Tabela_Total!B:B) - MAX(IF(Tabela_Total!E:E=Tabela_Segmentos_RFM!A3,Tabela_Total!B:B))</f>
        <v>19</v>
      </c>
      <c r="C3" cm="1">
        <f t="array" ref="C3">COUNTA(_xlfn.UNIQUE(_xlfn._xlws.FILTER(Tabela_Total!A:A,Tabela_Total!E:E=Tabela_Segmentos_RFM!A3)))</f>
        <v>5</v>
      </c>
      <c r="D3" s="1">
        <f>SUMIF(Tabela_Total!E:E,Tabela_Segmentos_RFM!A3,Tabela_Total!G:G)</f>
        <v>1066374</v>
      </c>
      <c r="E3">
        <v>5</v>
      </c>
      <c r="F3">
        <v>2</v>
      </c>
      <c r="G3" cm="1">
        <f t="array" ref="G3">_xlfn.IFS(D3&lt;=PERCENTILE(D:D,0.2),1, D3&lt;=PERCENTILE(D:D,0.4), 2, D3&lt;=PERCENTILE(D:D,0.6),3, D3&lt;=PERCENTILE(D:D,0.8),4,1,5 )</f>
        <v>3</v>
      </c>
      <c r="H3" s="8">
        <f t="shared" ref="H3:H66" si="0">ROUND(AVERAGE(F3,G3),0)</f>
        <v>3</v>
      </c>
      <c r="I3" t="str" cm="1">
        <f t="array" ref="I3">INDEX($S$2:$S$26,MATCH(1,($P$2:$P$26=$E3)*($Q$2:$Q$26=$H3),0))</f>
        <v>Fies Potencial</v>
      </c>
      <c r="P3" s="8">
        <v>1</v>
      </c>
      <c r="Q3" s="8">
        <v>2</v>
      </c>
      <c r="R3" t="s">
        <v>10965</v>
      </c>
      <c r="S3" t="s">
        <v>10966</v>
      </c>
    </row>
    <row r="4" spans="1:19" x14ac:dyDescent="0.25">
      <c r="A4" t="str">
        <v>SO-20335</v>
      </c>
      <c r="B4" cm="1">
        <f t="array" ref="B4">MAX(Tabela_Total!B:B) - MAX(IF(Tabela_Total!E:E=Tabela_Segmentos_RFM!A4,Tabela_Total!B:B))</f>
        <v>29</v>
      </c>
      <c r="C4" cm="1">
        <f t="array" ref="C4">COUNTA(_xlfn.UNIQUE(_xlfn._xlws.FILTER(Tabela_Total!A:A,Tabela_Total!E:E=Tabela_Segmentos_RFM!A4)))</f>
        <v>6</v>
      </c>
      <c r="D4" s="1">
        <f>SUMIF(Tabela_Total!E:E,Tabela_Segmentos_RFM!A4,Tabela_Total!G:G)</f>
        <v>10279823</v>
      </c>
      <c r="E4">
        <v>5</v>
      </c>
      <c r="F4">
        <v>2</v>
      </c>
      <c r="G4" cm="1">
        <f t="array" ref="G4">_xlfn.IFS(D4&lt;=PERCENTILE(D:D,0.2),1, D4&lt;=PERCENTILE(D:D,0.4), 2, D4&lt;=PERCENTILE(D:D,0.6),3, D4&lt;=PERCENTILE(D:D,0.8),4,1,5 )</f>
        <v>5</v>
      </c>
      <c r="H4" s="8">
        <f t="shared" si="0"/>
        <v>4</v>
      </c>
      <c r="I4" t="str" cm="1">
        <f t="array" ref="I4">INDEX($S$2:$S$26,MATCH(1,($P$2:$P$26=$E4)*($Q$2:$Q$26=$H4),0))</f>
        <v>Fies</v>
      </c>
      <c r="P4" s="8">
        <v>1</v>
      </c>
      <c r="Q4" s="8">
        <v>3</v>
      </c>
      <c r="R4" t="s">
        <v>10967</v>
      </c>
      <c r="S4" t="s">
        <v>10968</v>
      </c>
    </row>
    <row r="5" spans="1:19" x14ac:dyDescent="0.25">
      <c r="A5" t="str">
        <v>BH-11710</v>
      </c>
      <c r="B5" cm="1">
        <f t="array" ref="B5">MAX(Tabela_Total!B:B) - MAX(IF(Tabela_Total!E:E=Tabela_Segmentos_RFM!A5,Tabela_Total!B:B))</f>
        <v>23</v>
      </c>
      <c r="C5" cm="1">
        <f t="array" ref="C5">COUNTA(_xlfn.UNIQUE(_xlfn._xlws.FILTER(Tabela_Total!A:A,Tabela_Total!E:E=Tabela_Segmentos_RFM!A5)))</f>
        <v>8</v>
      </c>
      <c r="D5" s="1">
        <f>SUMIF(Tabela_Total!E:E,Tabela_Segmentos_RFM!A5,Tabela_Total!G:G)</f>
        <v>4741821</v>
      </c>
      <c r="E5">
        <v>5</v>
      </c>
      <c r="F5">
        <v>3</v>
      </c>
      <c r="G5" cm="1">
        <f t="array" ref="G5">_xlfn.IFS(D5&lt;=PERCENTILE(D:D,0.2),1, D5&lt;=PERCENTILE(D:D,0.4), 2, D5&lt;=PERCENTILE(D:D,0.6),3, D5&lt;=PERCENTILE(D:D,0.8),4,1,5 )</f>
        <v>5</v>
      </c>
      <c r="H5" s="8">
        <f t="shared" si="0"/>
        <v>4</v>
      </c>
      <c r="I5" t="str" cm="1">
        <f t="array" ref="I5">INDEX($S$2:$S$26,MATCH(1,($P$2:$P$26=$E5)*($Q$2:$Q$26=$H5),0))</f>
        <v>Fies</v>
      </c>
      <c r="P5" s="8">
        <v>1</v>
      </c>
      <c r="Q5" s="8">
        <v>4</v>
      </c>
      <c r="R5" t="s">
        <v>10967</v>
      </c>
      <c r="S5" t="s">
        <v>10968</v>
      </c>
    </row>
    <row r="6" spans="1:19" x14ac:dyDescent="0.25">
      <c r="A6" t="str">
        <v>AA-10480</v>
      </c>
      <c r="B6" cm="1">
        <f t="array" ref="B6">MAX(Tabela_Total!B:B) - MAX(IF(Tabela_Total!E:E=Tabela_Segmentos_RFM!A6,Tabela_Total!B:B))</f>
        <v>259</v>
      </c>
      <c r="C6" cm="1">
        <f t="array" ref="C6">COUNTA(_xlfn.UNIQUE(_xlfn._xlws.FILTER(Tabela_Total!A:A,Tabela_Total!E:E=Tabela_Segmentos_RFM!A6)))</f>
        <v>4</v>
      </c>
      <c r="D6" s="1">
        <f>SUMIF(Tabela_Total!E:E,Tabela_Segmentos_RFM!A6,Tabela_Total!G:G)</f>
        <v>193048</v>
      </c>
      <c r="E6">
        <v>2</v>
      </c>
      <c r="F6">
        <v>2</v>
      </c>
      <c r="G6" cm="1">
        <f t="array" ref="G6">_xlfn.IFS(D6&lt;=PERCENTILE(D:D,0.2),1, D6&lt;=PERCENTILE(D:D,0.4), 2, D6&lt;=PERCENTILE(D:D,0.6),3, D6&lt;=PERCENTILE(D:D,0.8),4,1,5 )</f>
        <v>1</v>
      </c>
      <c r="H6" s="8">
        <f t="shared" si="0"/>
        <v>2</v>
      </c>
      <c r="I6" t="str" cm="1">
        <f t="array" ref="I6">INDEX($S$2:$S$26,MATCH(1,($P$2:$P$26=$E6)*($Q$2:$Q$26=$H6),0))</f>
        <v>Hibernando</v>
      </c>
      <c r="P6" s="8">
        <v>1</v>
      </c>
      <c r="Q6" s="8">
        <v>5</v>
      </c>
      <c r="R6" t="s">
        <v>10969</v>
      </c>
      <c r="S6" t="s">
        <v>10970</v>
      </c>
    </row>
    <row r="7" spans="1:19" x14ac:dyDescent="0.25">
      <c r="A7" t="str">
        <v>IM-15070</v>
      </c>
      <c r="B7" cm="1">
        <f t="array" ref="B7">MAX(Tabela_Total!B:B) - MAX(IF(Tabela_Total!E:E=Tabela_Segmentos_RFM!A7,Tabela_Total!B:B))</f>
        <v>390</v>
      </c>
      <c r="C7" cm="1">
        <f t="array" ref="C7">COUNTA(_xlfn.UNIQUE(_xlfn._xlws.FILTER(Tabela_Total!A:A,Tabela_Total!E:E=Tabela_Segmentos_RFM!A7)))</f>
        <v>7</v>
      </c>
      <c r="D7" s="1">
        <f>SUMIF(Tabela_Total!E:E,Tabela_Segmentos_RFM!A7,Tabela_Total!G:G)</f>
        <v>1046056</v>
      </c>
      <c r="E7">
        <v>1</v>
      </c>
      <c r="F7">
        <v>3</v>
      </c>
      <c r="G7" cm="1">
        <f t="array" ref="G7">_xlfn.IFS(D7&lt;=PERCENTILE(D:D,0.2),1, D7&lt;=PERCENTILE(D:D,0.4), 2, D7&lt;=PERCENTILE(D:D,0.6),3, D7&lt;=PERCENTILE(D:D,0.8),4,1,5 )</f>
        <v>3</v>
      </c>
      <c r="H7" s="8">
        <f t="shared" si="0"/>
        <v>3</v>
      </c>
      <c r="I7" t="str" cm="1">
        <f t="array" ref="I7">INDEX($S$2:$S$26,MATCH(1,($P$2:$P$26=$E7)*($Q$2:$Q$26=$H7),0))</f>
        <v>Risco</v>
      </c>
      <c r="P7" s="8">
        <v>2</v>
      </c>
      <c r="Q7" s="8">
        <v>1</v>
      </c>
      <c r="R7" t="s">
        <v>10965</v>
      </c>
      <c r="S7" t="s">
        <v>10966</v>
      </c>
    </row>
    <row r="8" spans="1:19" x14ac:dyDescent="0.25">
      <c r="A8" t="str">
        <v>HP-14815</v>
      </c>
      <c r="B8" cm="1">
        <f t="array" ref="B8">MAX(Tabela_Total!B:B) - MAX(IF(Tabela_Total!E:E=Tabela_Segmentos_RFM!A8,Tabela_Total!B:B))</f>
        <v>30</v>
      </c>
      <c r="C8" cm="1">
        <f t="array" ref="C8">COUNTA(_xlfn.UNIQUE(_xlfn._xlws.FILTER(Tabela_Total!A:A,Tabela_Total!E:E=Tabela_Segmentos_RFM!A8)))</f>
        <v>7</v>
      </c>
      <c r="D8" s="1">
        <f>SUMIF(Tabela_Total!E:E,Tabela_Segmentos_RFM!A8,Tabela_Total!G:G)</f>
        <v>368577</v>
      </c>
      <c r="E8">
        <v>5</v>
      </c>
      <c r="F8">
        <v>3</v>
      </c>
      <c r="G8" cm="1">
        <f t="array" ref="G8">_xlfn.IFS(D8&lt;=PERCENTILE(D:D,0.2),1, D8&lt;=PERCENTILE(D:D,0.4), 2, D8&lt;=PERCENTILE(D:D,0.6),3, D8&lt;=PERCENTILE(D:D,0.8),4,1,5 )</f>
        <v>2</v>
      </c>
      <c r="H8" s="8">
        <f t="shared" si="0"/>
        <v>3</v>
      </c>
      <c r="I8" t="str" cm="1">
        <f t="array" ref="I8">INDEX($S$2:$S$26,MATCH(1,($P$2:$P$26=$E8)*($Q$2:$Q$26=$H8),0))</f>
        <v>Fies Potencial</v>
      </c>
      <c r="P8" s="8">
        <v>2</v>
      </c>
      <c r="Q8" s="8">
        <v>2</v>
      </c>
      <c r="R8" t="s">
        <v>10971</v>
      </c>
      <c r="S8" t="s">
        <v>10972</v>
      </c>
    </row>
    <row r="9" spans="1:19" x14ac:dyDescent="0.25">
      <c r="A9" t="str">
        <v>PK-19075</v>
      </c>
      <c r="B9" cm="1">
        <f t="array" ref="B9">MAX(Tabela_Total!B:B) - MAX(IF(Tabela_Total!E:E=Tabela_Segmentos_RFM!A9,Tabela_Total!B:B))</f>
        <v>9</v>
      </c>
      <c r="C9" cm="1">
        <f t="array" ref="C9">COUNTA(_xlfn.UNIQUE(_xlfn._xlws.FILTER(Tabela_Total!A:A,Tabela_Total!E:E=Tabela_Segmentos_RFM!A9)))</f>
        <v>12</v>
      </c>
      <c r="D9" s="1">
        <f>SUMIF(Tabela_Total!E:E,Tabela_Segmentos_RFM!A9,Tabela_Total!G:G)</f>
        <v>6393289</v>
      </c>
      <c r="E9">
        <v>5</v>
      </c>
      <c r="F9">
        <v>4</v>
      </c>
      <c r="G9" cm="1">
        <f t="array" ref="G9">_xlfn.IFS(D9&lt;=PERCENTILE(D:D,0.2),1, D9&lt;=PERCENTILE(D:D,0.4), 2, D9&lt;=PERCENTILE(D:D,0.6),3, D9&lt;=PERCENTILE(D:D,0.8),4,1,5 )</f>
        <v>5</v>
      </c>
      <c r="H9" s="8">
        <f t="shared" si="0"/>
        <v>5</v>
      </c>
      <c r="I9" t="str" cm="1">
        <f t="array" ref="I9">INDEX($S$2:$S$26,MATCH(1,($P$2:$P$26=$E9)*($Q$2:$Q$26=$H9),0))</f>
        <v>Campeão</v>
      </c>
      <c r="P9" s="8">
        <v>2</v>
      </c>
      <c r="Q9" s="8">
        <v>3</v>
      </c>
      <c r="R9" t="s">
        <v>10967</v>
      </c>
      <c r="S9" t="s">
        <v>10968</v>
      </c>
    </row>
    <row r="10" spans="1:19" x14ac:dyDescent="0.25">
      <c r="A10" t="str">
        <v>AG-10270</v>
      </c>
      <c r="B10" cm="1">
        <f t="array" ref="B10">MAX(Tabela_Total!B:B) - MAX(IF(Tabela_Total!E:E=Tabela_Segmentos_RFM!A10,Tabela_Total!B:B))</f>
        <v>278</v>
      </c>
      <c r="C10" cm="1">
        <f t="array" ref="C10">COUNTA(_xlfn.UNIQUE(_xlfn._xlws.FILTER(Tabela_Total!A:A,Tabela_Total!E:E=Tabela_Segmentos_RFM!A10)))</f>
        <v>5</v>
      </c>
      <c r="D10" s="1">
        <f>SUMIF(Tabela_Total!E:E,Tabela_Segmentos_RFM!A10,Tabela_Total!G:G)</f>
        <v>229965</v>
      </c>
      <c r="E10">
        <v>2</v>
      </c>
      <c r="F10">
        <v>2</v>
      </c>
      <c r="G10" cm="1">
        <f t="array" ref="G10">_xlfn.IFS(D10&lt;=PERCENTILE(D:D,0.2),1, D10&lt;=PERCENTILE(D:D,0.4), 2, D10&lt;=PERCENTILE(D:D,0.6),3, D10&lt;=PERCENTILE(D:D,0.8),4,1,5 )</f>
        <v>1</v>
      </c>
      <c r="H10" s="8">
        <f t="shared" si="0"/>
        <v>2</v>
      </c>
      <c r="I10" t="str" cm="1">
        <f t="array" ref="I10">INDEX($S$2:$S$26,MATCH(1,($P$2:$P$26=$E10)*($Q$2:$Q$26=$H10),0))</f>
        <v>Hibernando</v>
      </c>
      <c r="P10" s="8">
        <v>2</v>
      </c>
      <c r="Q10" s="8">
        <v>4</v>
      </c>
      <c r="R10" t="s">
        <v>10967</v>
      </c>
      <c r="S10" t="s">
        <v>10968</v>
      </c>
    </row>
    <row r="11" spans="1:19" x14ac:dyDescent="0.25">
      <c r="A11" t="str">
        <v>ZD-21925</v>
      </c>
      <c r="B11" cm="1">
        <f t="array" ref="B11">MAX(Tabela_Total!B:B) - MAX(IF(Tabela_Total!E:E=Tabela_Segmentos_RFM!A11,Tabela_Total!B:B))</f>
        <v>202</v>
      </c>
      <c r="C11" cm="1">
        <f t="array" ref="C11">COUNTA(_xlfn.UNIQUE(_xlfn._xlws.FILTER(Tabela_Total!A:A,Tabela_Total!E:E=Tabela_Segmentos_RFM!A11)))</f>
        <v>5</v>
      </c>
      <c r="D11" s="1">
        <f>SUMIF(Tabela_Total!E:E,Tabela_Segmentos_RFM!A11,Tabela_Total!G:G)</f>
        <v>163780</v>
      </c>
      <c r="E11">
        <v>3</v>
      </c>
      <c r="F11">
        <v>2</v>
      </c>
      <c r="G11" cm="1">
        <f t="array" ref="G11">_xlfn.IFS(D11&lt;=PERCENTILE(D:D,0.2),1, D11&lt;=PERCENTILE(D:D,0.4), 2, D11&lt;=PERCENTILE(D:D,0.6),3, D11&lt;=PERCENTILE(D:D,0.8),4,1,5 )</f>
        <v>1</v>
      </c>
      <c r="H11" s="8">
        <f t="shared" si="0"/>
        <v>2</v>
      </c>
      <c r="I11" t="str" cm="1">
        <f t="array" ref="I11">INDEX($S$2:$S$26,MATCH(1,($P$2:$P$26=$E11)*($Q$2:$Q$26=$H11),0))</f>
        <v>Quase Dormentes</v>
      </c>
      <c r="P11" s="8">
        <v>2</v>
      </c>
      <c r="Q11" s="8">
        <v>5</v>
      </c>
      <c r="R11" t="s">
        <v>10969</v>
      </c>
      <c r="S11" t="s">
        <v>10970</v>
      </c>
    </row>
    <row r="12" spans="1:19" x14ac:dyDescent="0.25">
      <c r="A12" t="str">
        <v>KB-16585</v>
      </c>
      <c r="B12" cm="1">
        <f t="array" ref="B12">MAX(Tabela_Total!B:B) - MAX(IF(Tabela_Total!E:E=Tabela_Segmentos_RFM!A12,Tabela_Total!B:B))</f>
        <v>230</v>
      </c>
      <c r="C12" cm="1">
        <f t="array" ref="C12">COUNTA(_xlfn.UNIQUE(_xlfn._xlws.FILTER(Tabela_Total!A:A,Tabela_Total!E:E=Tabela_Segmentos_RFM!A12)))</f>
        <v>12</v>
      </c>
      <c r="D12" s="1">
        <f>SUMIF(Tabela_Total!E:E,Tabela_Segmentos_RFM!A12,Tabela_Total!G:G)</f>
        <v>1493274</v>
      </c>
      <c r="E12">
        <v>2</v>
      </c>
      <c r="F12">
        <v>4</v>
      </c>
      <c r="G12" cm="1">
        <f t="array" ref="G12">_xlfn.IFS(D12&lt;=PERCENTILE(D:D,0.2),1, D12&lt;=PERCENTILE(D:D,0.4), 2, D12&lt;=PERCENTILE(D:D,0.6),3, D12&lt;=PERCENTILE(D:D,0.8),4,1,5 )</f>
        <v>4</v>
      </c>
      <c r="H12" s="8">
        <f t="shared" si="0"/>
        <v>4</v>
      </c>
      <c r="I12" t="str" cm="1">
        <f t="array" ref="I12">INDEX($S$2:$S$26,MATCH(1,($P$2:$P$26=$E12)*($Q$2:$Q$26=$H12),0))</f>
        <v>Risco</v>
      </c>
      <c r="P12" s="8">
        <v>3</v>
      </c>
      <c r="Q12" s="8">
        <v>1</v>
      </c>
      <c r="R12" t="s">
        <v>10973</v>
      </c>
      <c r="S12" t="s">
        <v>10974</v>
      </c>
    </row>
    <row r="13" spans="1:19" x14ac:dyDescent="0.25">
      <c r="A13" t="str">
        <v>SF-20065</v>
      </c>
      <c r="B13" cm="1">
        <f t="array" ref="B13">MAX(Tabela_Total!B:B) - MAX(IF(Tabela_Total!E:E=Tabela_Segmentos_RFM!A13,Tabela_Total!B:B))</f>
        <v>59</v>
      </c>
      <c r="C13" cm="1">
        <f t="array" ref="C13">COUNTA(_xlfn.UNIQUE(_xlfn._xlws.FILTER(Tabela_Total!A:A,Tabela_Total!E:E=Tabela_Segmentos_RFM!A13)))</f>
        <v>7</v>
      </c>
      <c r="D13" s="1">
        <f>SUMIF(Tabela_Total!E:E,Tabela_Segmentos_RFM!A13,Tabela_Total!G:G)</f>
        <v>132025</v>
      </c>
      <c r="E13">
        <v>5</v>
      </c>
      <c r="F13">
        <v>3</v>
      </c>
      <c r="G13" cm="1">
        <f t="array" ref="G13">_xlfn.IFS(D13&lt;=PERCENTILE(D:D,0.2),1, D13&lt;=PERCENTILE(D:D,0.4), 2, D13&lt;=PERCENTILE(D:D,0.6),3, D13&lt;=PERCENTILE(D:D,0.8),4,1,5 )</f>
        <v>1</v>
      </c>
      <c r="H13" s="8">
        <f t="shared" si="0"/>
        <v>2</v>
      </c>
      <c r="I13" t="str" cm="1">
        <f t="array" ref="I13">INDEX($S$2:$S$26,MATCH(1,($P$2:$P$26=$E13)*($Q$2:$Q$26=$H13),0))</f>
        <v>Fies Potencial</v>
      </c>
      <c r="P13" s="8">
        <v>3</v>
      </c>
      <c r="Q13" s="8">
        <v>2</v>
      </c>
      <c r="R13" t="s">
        <v>10973</v>
      </c>
      <c r="S13" t="s">
        <v>10974</v>
      </c>
    </row>
    <row r="14" spans="1:19" x14ac:dyDescent="0.25">
      <c r="A14" t="str">
        <v>EB-13870</v>
      </c>
      <c r="B14" cm="1">
        <f t="array" ref="B14">MAX(Tabela_Total!B:B) - MAX(IF(Tabela_Total!E:E=Tabela_Segmentos_RFM!A14,Tabela_Total!B:B))</f>
        <v>100</v>
      </c>
      <c r="C14" cm="1">
        <f t="array" ref="C14">COUNTA(_xlfn.UNIQUE(_xlfn._xlws.FILTER(Tabela_Total!A:A,Tabela_Total!E:E=Tabela_Segmentos_RFM!A14)))</f>
        <v>10</v>
      </c>
      <c r="D14" s="1">
        <f>SUMIF(Tabela_Total!E:E,Tabela_Segmentos_RFM!A14,Tabela_Total!G:G)</f>
        <v>1785796</v>
      </c>
      <c r="E14">
        <v>4</v>
      </c>
      <c r="F14">
        <v>4</v>
      </c>
      <c r="G14" cm="1">
        <f t="array" ref="G14">_xlfn.IFS(D14&lt;=PERCENTILE(D:D,0.2),1, D14&lt;=PERCENTILE(D:D,0.4), 2, D14&lt;=PERCENTILE(D:D,0.6),3, D14&lt;=PERCENTILE(D:D,0.8),4,1,5 )</f>
        <v>4</v>
      </c>
      <c r="H14" s="8">
        <f t="shared" si="0"/>
        <v>4</v>
      </c>
      <c r="I14" t="str" cm="1">
        <f t="array" ref="I14">INDEX($S$2:$S$26,MATCH(1,($P$2:$P$26=$E14)*($Q$2:$Q$26=$H14),0))</f>
        <v>Fies</v>
      </c>
      <c r="P14" s="8">
        <v>3</v>
      </c>
      <c r="Q14" s="8">
        <v>3</v>
      </c>
      <c r="R14" t="s">
        <v>10975</v>
      </c>
      <c r="S14" t="s">
        <v>10976</v>
      </c>
    </row>
    <row r="15" spans="1:19" x14ac:dyDescent="0.25">
      <c r="A15" t="str">
        <v>EH-13945</v>
      </c>
      <c r="B15" cm="1">
        <f t="array" ref="B15">MAX(Tabela_Total!B:B) - MAX(IF(Tabela_Total!E:E=Tabela_Segmentos_RFM!A15,Tabela_Total!B:B))</f>
        <v>217</v>
      </c>
      <c r="C15" cm="1">
        <f t="array" ref="C15">COUNTA(_xlfn.UNIQUE(_xlfn._xlws.FILTER(Tabela_Total!A:A,Tabela_Total!E:E=Tabela_Segmentos_RFM!A15)))</f>
        <v>8</v>
      </c>
      <c r="D15" s="1">
        <f>SUMIF(Tabela_Total!E:E,Tabela_Segmentos_RFM!A15,Tabela_Total!G:G)</f>
        <v>345348</v>
      </c>
      <c r="E15">
        <v>3</v>
      </c>
      <c r="F15">
        <v>3</v>
      </c>
      <c r="G15" cm="1">
        <f t="array" ref="G15">_xlfn.IFS(D15&lt;=PERCENTILE(D:D,0.2),1, D15&lt;=PERCENTILE(D:D,0.4), 2, D15&lt;=PERCENTILE(D:D,0.6),3, D15&lt;=PERCENTILE(D:D,0.8),4,1,5 )</f>
        <v>2</v>
      </c>
      <c r="H15" s="8">
        <f t="shared" si="0"/>
        <v>3</v>
      </c>
      <c r="I15" t="str" cm="1">
        <f t="array" ref="I15">INDEX($S$2:$S$26,MATCH(1,($P$2:$P$26=$E15)*($Q$2:$Q$26=$H15),0))</f>
        <v>Precisam Atenção</v>
      </c>
      <c r="P15" s="8">
        <v>3</v>
      </c>
      <c r="Q15" s="8">
        <v>4</v>
      </c>
      <c r="R15" t="s">
        <v>10977</v>
      </c>
      <c r="S15" t="s">
        <v>10978</v>
      </c>
    </row>
    <row r="16" spans="1:19" x14ac:dyDescent="0.25">
      <c r="A16" t="str">
        <v>TB-21520</v>
      </c>
      <c r="B16" cm="1">
        <f t="array" ref="B16">MAX(Tabela_Total!B:B) - MAX(IF(Tabela_Total!E:E=Tabela_Segmentos_RFM!A16,Tabela_Total!B:B))</f>
        <v>107</v>
      </c>
      <c r="C16" cm="1">
        <f t="array" ref="C16">COUNTA(_xlfn.UNIQUE(_xlfn._xlws.FILTER(Tabela_Total!A:A,Tabela_Total!E:E=Tabela_Segmentos_RFM!A16)))</f>
        <v>9</v>
      </c>
      <c r="D16" s="1">
        <f>SUMIF(Tabela_Total!E:E,Tabela_Segmentos_RFM!A16,Tabela_Total!G:G)</f>
        <v>808617</v>
      </c>
      <c r="E16">
        <v>4</v>
      </c>
      <c r="F16">
        <v>3</v>
      </c>
      <c r="G16" cm="1">
        <f t="array" ref="G16">_xlfn.IFS(D16&lt;=PERCENTILE(D:D,0.2),1, D16&lt;=PERCENTILE(D:D,0.4), 2, D16&lt;=PERCENTILE(D:D,0.6),3, D16&lt;=PERCENTILE(D:D,0.8),4,1,5 )</f>
        <v>3</v>
      </c>
      <c r="H16" s="8">
        <f t="shared" si="0"/>
        <v>3</v>
      </c>
      <c r="I16" t="str" cm="1">
        <f t="array" ref="I16">INDEX($S$2:$S$26,MATCH(1,($P$2:$P$26=$E16)*($Q$2:$Q$26=$H16),0))</f>
        <v>Fies Potencial</v>
      </c>
      <c r="P16" s="8">
        <v>3</v>
      </c>
      <c r="Q16" s="8">
        <v>5</v>
      </c>
      <c r="R16" t="s">
        <v>10977</v>
      </c>
      <c r="S16" t="s">
        <v>10978</v>
      </c>
    </row>
    <row r="17" spans="1:19" x14ac:dyDescent="0.25">
      <c r="A17" t="str">
        <v>MA-17560</v>
      </c>
      <c r="B17" cm="1">
        <f t="array" ref="B17">MAX(Tabela_Total!B:B) - MAX(IF(Tabela_Total!E:E=Tabela_Segmentos_RFM!A17,Tabela_Total!B:B))</f>
        <v>64</v>
      </c>
      <c r="C17" cm="1">
        <f t="array" ref="C17">COUNTA(_xlfn.UNIQUE(_xlfn._xlws.FILTER(Tabela_Total!A:A,Tabela_Total!E:E=Tabela_Segmentos_RFM!A17)))</f>
        <v>11</v>
      </c>
      <c r="D17" s="1">
        <f>SUMIF(Tabela_Total!E:E,Tabela_Segmentos_RFM!A17,Tabela_Total!G:G)</f>
        <v>2344937</v>
      </c>
      <c r="E17">
        <v>5</v>
      </c>
      <c r="F17">
        <v>4</v>
      </c>
      <c r="G17" cm="1">
        <f t="array" ref="G17">_xlfn.IFS(D17&lt;=PERCENTILE(D:D,0.2),1, D17&lt;=PERCENTILE(D:D,0.4), 2, D17&lt;=PERCENTILE(D:D,0.6),3, D17&lt;=PERCENTILE(D:D,0.8),4,1,5 )</f>
        <v>5</v>
      </c>
      <c r="H17" s="8">
        <f t="shared" si="0"/>
        <v>5</v>
      </c>
      <c r="I17" t="str" cm="1">
        <f t="array" ref="I17">INDEX($S$2:$S$26,MATCH(1,($P$2:$P$26=$E17)*($Q$2:$Q$26=$H17),0))</f>
        <v>Campeão</v>
      </c>
      <c r="P17" s="8">
        <v>4</v>
      </c>
      <c r="Q17" s="8">
        <v>1</v>
      </c>
      <c r="R17" t="s">
        <v>10979</v>
      </c>
      <c r="S17" t="s">
        <v>10980</v>
      </c>
    </row>
    <row r="18" spans="1:19" x14ac:dyDescent="0.25">
      <c r="A18" t="str">
        <v>GH-14485</v>
      </c>
      <c r="B18" cm="1">
        <f t="array" ref="B18">MAX(Tabela_Total!B:B) - MAX(IF(Tabela_Total!E:E=Tabela_Segmentos_RFM!A18,Tabela_Total!B:B))</f>
        <v>387</v>
      </c>
      <c r="C18" cm="1">
        <f t="array" ref="C18">COUNTA(_xlfn.UNIQUE(_xlfn._xlws.FILTER(Tabela_Total!A:A,Tabela_Total!E:E=Tabela_Segmentos_RFM!A18)))</f>
        <v>2</v>
      </c>
      <c r="D18" s="1">
        <f>SUMIF(Tabela_Total!E:E,Tabela_Segmentos_RFM!A18,Tabela_Total!G:G)</f>
        <v>1123914</v>
      </c>
      <c r="E18">
        <v>1</v>
      </c>
      <c r="F18">
        <v>1</v>
      </c>
      <c r="G18" cm="1">
        <f t="array" ref="G18">_xlfn.IFS(D18&lt;=PERCENTILE(D:D,0.2),1, D18&lt;=PERCENTILE(D:D,0.4), 2, D18&lt;=PERCENTILE(D:D,0.6),3, D18&lt;=PERCENTILE(D:D,0.8),4,1,5 )</f>
        <v>3</v>
      </c>
      <c r="H18" s="8">
        <f t="shared" si="0"/>
        <v>2</v>
      </c>
      <c r="I18" t="str" cm="1">
        <f t="array" ref="I18">INDEX($S$2:$S$26,MATCH(1,($P$2:$P$26=$E18)*($Q$2:$Q$26=$H18),0))</f>
        <v>Perdidos</v>
      </c>
      <c r="P18" s="8">
        <v>4</v>
      </c>
      <c r="Q18" s="8">
        <v>2</v>
      </c>
      <c r="R18" t="s">
        <v>10981</v>
      </c>
      <c r="S18" t="s">
        <v>10982</v>
      </c>
    </row>
    <row r="19" spans="1:19" x14ac:dyDescent="0.25">
      <c r="A19" t="str">
        <v>SN-20710</v>
      </c>
      <c r="B19" cm="1">
        <f t="array" ref="B19">MAX(Tabela_Total!B:B) - MAX(IF(Tabela_Total!E:E=Tabela_Segmentos_RFM!A19,Tabela_Total!B:B))</f>
        <v>79</v>
      </c>
      <c r="C19" cm="1">
        <f t="array" ref="C19">COUNTA(_xlfn.UNIQUE(_xlfn._xlws.FILTER(Tabela_Total!A:A,Tabela_Total!E:E=Tabela_Segmentos_RFM!A19)))</f>
        <v>7</v>
      </c>
      <c r="D19" s="1">
        <f>SUMIF(Tabela_Total!E:E,Tabela_Segmentos_RFM!A19,Tabela_Total!G:G)</f>
        <v>6724874</v>
      </c>
      <c r="E19">
        <v>4</v>
      </c>
      <c r="F19">
        <v>3</v>
      </c>
      <c r="G19" cm="1">
        <f t="array" ref="G19">_xlfn.IFS(D19&lt;=PERCENTILE(D:D,0.2),1, D19&lt;=PERCENTILE(D:D,0.4), 2, D19&lt;=PERCENTILE(D:D,0.6),3, D19&lt;=PERCENTILE(D:D,0.8),4,1,5 )</f>
        <v>5</v>
      </c>
      <c r="H19" s="8">
        <f t="shared" si="0"/>
        <v>4</v>
      </c>
      <c r="I19" t="str" cm="1">
        <f t="array" ref="I19">INDEX($S$2:$S$26,MATCH(1,($P$2:$P$26=$E19)*($Q$2:$Q$26=$H19),0))</f>
        <v>Fies</v>
      </c>
      <c r="P19" s="8">
        <v>4</v>
      </c>
      <c r="Q19" s="8">
        <v>3</v>
      </c>
      <c r="R19" t="s">
        <v>10981</v>
      </c>
      <c r="S19" t="s">
        <v>10982</v>
      </c>
    </row>
    <row r="20" spans="1:19" x14ac:dyDescent="0.25">
      <c r="A20" t="str">
        <v>LC-16930</v>
      </c>
      <c r="B20" cm="1">
        <f t="array" ref="B20">MAX(Tabela_Total!B:B) - MAX(IF(Tabela_Total!E:E=Tabela_Segmentos_RFM!A20,Tabela_Total!B:B))</f>
        <v>41</v>
      </c>
      <c r="C20" cm="1">
        <f t="array" ref="C20">COUNTA(_xlfn.UNIQUE(_xlfn._xlws.FILTER(Tabela_Total!A:A,Tabela_Total!E:E=Tabela_Segmentos_RFM!A20)))</f>
        <v>8</v>
      </c>
      <c r="D20" s="1">
        <f>SUMIF(Tabela_Total!E:E,Tabela_Segmentos_RFM!A20,Tabela_Total!G:G)</f>
        <v>2037827</v>
      </c>
      <c r="E20">
        <v>5</v>
      </c>
      <c r="F20">
        <v>3</v>
      </c>
      <c r="G20" cm="1">
        <f t="array" ref="G20">_xlfn.IFS(D20&lt;=PERCENTILE(D:D,0.2),1, D20&lt;=PERCENTILE(D:D,0.4), 2, D20&lt;=PERCENTILE(D:D,0.6),3, D20&lt;=PERCENTILE(D:D,0.8),4,1,5 )</f>
        <v>5</v>
      </c>
      <c r="H20" s="8">
        <f t="shared" si="0"/>
        <v>4</v>
      </c>
      <c r="I20" t="str" cm="1">
        <f t="array" ref="I20">INDEX($S$2:$S$26,MATCH(1,($P$2:$P$26=$E20)*($Q$2:$Q$26=$H20),0))</f>
        <v>Fies</v>
      </c>
      <c r="P20" s="8">
        <v>4</v>
      </c>
      <c r="Q20" s="8">
        <v>4</v>
      </c>
      <c r="R20" t="s">
        <v>10977</v>
      </c>
      <c r="S20" t="s">
        <v>10978</v>
      </c>
    </row>
    <row r="21" spans="1:19" x14ac:dyDescent="0.25">
      <c r="A21" t="str">
        <v>RA-19885</v>
      </c>
      <c r="B21" cm="1">
        <f t="array" ref="B21">MAX(Tabela_Total!B:B) - MAX(IF(Tabela_Total!E:E=Tabela_Segmentos_RFM!A21,Tabela_Total!B:B))</f>
        <v>43</v>
      </c>
      <c r="C21" cm="1">
        <f t="array" ref="C21">COUNTA(_xlfn.UNIQUE(_xlfn._xlws.FILTER(Tabela_Total!A:A,Tabela_Total!E:E=Tabela_Segmentos_RFM!A21)))</f>
        <v>7</v>
      </c>
      <c r="D21" s="1">
        <f>SUMIF(Tabela_Total!E:E,Tabela_Segmentos_RFM!A21,Tabela_Total!G:G)</f>
        <v>1178097</v>
      </c>
      <c r="E21">
        <v>5</v>
      </c>
      <c r="F21">
        <v>3</v>
      </c>
      <c r="G21" cm="1">
        <f t="array" ref="G21">_xlfn.IFS(D21&lt;=PERCENTILE(D:D,0.2),1, D21&lt;=PERCENTILE(D:D,0.4), 2, D21&lt;=PERCENTILE(D:D,0.6),3, D21&lt;=PERCENTILE(D:D,0.8),4,1,5 )</f>
        <v>4</v>
      </c>
      <c r="H21" s="8">
        <f t="shared" si="0"/>
        <v>4</v>
      </c>
      <c r="I21" t="str" cm="1">
        <f t="array" ref="I21">INDEX($S$2:$S$26,MATCH(1,($P$2:$P$26=$E21)*($Q$2:$Q$26=$H21),0))</f>
        <v>Fies</v>
      </c>
      <c r="P21" s="8">
        <v>4</v>
      </c>
      <c r="Q21" s="8">
        <v>5</v>
      </c>
      <c r="R21" t="s">
        <v>10977</v>
      </c>
      <c r="S21" t="s">
        <v>10978</v>
      </c>
    </row>
    <row r="22" spans="1:19" x14ac:dyDescent="0.25">
      <c r="A22" t="str">
        <v>ES-14080</v>
      </c>
      <c r="B22" cm="1">
        <f t="array" ref="B22">MAX(Tabela_Total!B:B) - MAX(IF(Tabela_Total!E:E=Tabela_Segmentos_RFM!A22,Tabela_Total!B:B))</f>
        <v>28</v>
      </c>
      <c r="C22" cm="1">
        <f t="array" ref="C22">COUNTA(_xlfn.UNIQUE(_xlfn._xlws.FILTER(Tabela_Total!A:A,Tabela_Total!E:E=Tabela_Segmentos_RFM!A22)))</f>
        <v>9</v>
      </c>
      <c r="D22" s="1">
        <f>SUMIF(Tabela_Total!E:E,Tabela_Segmentos_RFM!A22,Tabela_Total!G:G)</f>
        <v>1059877</v>
      </c>
      <c r="E22">
        <v>5</v>
      </c>
      <c r="F22">
        <v>3</v>
      </c>
      <c r="G22" cm="1">
        <f t="array" ref="G22">_xlfn.IFS(D22&lt;=PERCENTILE(D:D,0.2),1, D22&lt;=PERCENTILE(D:D,0.4), 2, D22&lt;=PERCENTILE(D:D,0.6),3, D22&lt;=PERCENTILE(D:D,0.8),4,1,5 )</f>
        <v>3</v>
      </c>
      <c r="H22" s="8">
        <f t="shared" si="0"/>
        <v>3</v>
      </c>
      <c r="I22" t="str" cm="1">
        <f t="array" ref="I22">INDEX($S$2:$S$26,MATCH(1,($P$2:$P$26=$E22)*($Q$2:$Q$26=$H22),0))</f>
        <v>Fies Potencial</v>
      </c>
      <c r="P22" s="8">
        <v>5</v>
      </c>
      <c r="Q22" s="8">
        <v>1</v>
      </c>
      <c r="R22" t="s">
        <v>10983</v>
      </c>
      <c r="S22" t="s">
        <v>10984</v>
      </c>
    </row>
    <row r="23" spans="1:19" x14ac:dyDescent="0.25">
      <c r="A23" t="str">
        <v>ON-18715</v>
      </c>
      <c r="B23" cm="1">
        <f t="array" ref="B23">MAX(Tabela_Total!B:B) - MAX(IF(Tabela_Total!E:E=Tabela_Segmentos_RFM!A23,Tabela_Total!B:B))</f>
        <v>410</v>
      </c>
      <c r="C23" cm="1">
        <f t="array" ref="C23">COUNTA(_xlfn.UNIQUE(_xlfn._xlws.FILTER(Tabela_Total!A:A,Tabela_Total!E:E=Tabela_Segmentos_RFM!A23)))</f>
        <v>9</v>
      </c>
      <c r="D23" s="1">
        <f>SUMIF(Tabela_Total!E:E,Tabela_Segmentos_RFM!A23,Tabela_Total!G:G)</f>
        <v>882422</v>
      </c>
      <c r="E23">
        <v>1</v>
      </c>
      <c r="F23">
        <v>3</v>
      </c>
      <c r="G23" cm="1">
        <f t="array" ref="G23">_xlfn.IFS(D23&lt;=PERCENTILE(D:D,0.2),1, D23&lt;=PERCENTILE(D:D,0.4), 2, D23&lt;=PERCENTILE(D:D,0.6),3, D23&lt;=PERCENTILE(D:D,0.8),4,1,5 )</f>
        <v>3</v>
      </c>
      <c r="H23" s="8">
        <f t="shared" si="0"/>
        <v>3</v>
      </c>
      <c r="I23" t="str" cm="1">
        <f t="array" ref="I23">INDEX($S$2:$S$26,MATCH(1,($P$2:$P$26=$E23)*($Q$2:$Q$26=$H23),0))</f>
        <v>Risco</v>
      </c>
      <c r="P23" s="8">
        <v>5</v>
      </c>
      <c r="Q23" s="8">
        <v>2</v>
      </c>
      <c r="R23" t="s">
        <v>10981</v>
      </c>
      <c r="S23" t="s">
        <v>10982</v>
      </c>
    </row>
    <row r="24" spans="1:19" x14ac:dyDescent="0.25">
      <c r="A24" t="str">
        <v>PO-18865</v>
      </c>
      <c r="B24" cm="1">
        <f t="array" ref="B24">MAX(Tabela_Total!B:B) - MAX(IF(Tabela_Total!E:E=Tabela_Segmentos_RFM!A24,Tabela_Total!B:B))</f>
        <v>0</v>
      </c>
      <c r="C24" cm="1">
        <f t="array" ref="C24">COUNTA(_xlfn.UNIQUE(_xlfn._xlws.FILTER(Tabela_Total!A:A,Tabela_Total!E:E=Tabela_Segmentos_RFM!A24)))</f>
        <v>7</v>
      </c>
      <c r="D24" s="1">
        <f>SUMIF(Tabela_Total!E:E,Tabela_Segmentos_RFM!A24,Tabela_Total!G:G)</f>
        <v>1087333</v>
      </c>
      <c r="E24">
        <v>5</v>
      </c>
      <c r="F24">
        <v>3</v>
      </c>
      <c r="G24" cm="1">
        <f t="array" ref="G24">_xlfn.IFS(D24&lt;=PERCENTILE(D:D,0.2),1, D24&lt;=PERCENTILE(D:D,0.4), 2, D24&lt;=PERCENTILE(D:D,0.6),3, D24&lt;=PERCENTILE(D:D,0.8),4,1,5 )</f>
        <v>3</v>
      </c>
      <c r="H24" s="8">
        <f t="shared" si="0"/>
        <v>3</v>
      </c>
      <c r="I24" t="str" cm="1">
        <f t="array" ref="I24">INDEX($S$2:$S$26,MATCH(1,($P$2:$P$26=$E24)*($Q$2:$Q$26=$H24),0))</f>
        <v>Fies Potencial</v>
      </c>
      <c r="P24" s="8">
        <v>5</v>
      </c>
      <c r="Q24" s="8">
        <v>3</v>
      </c>
      <c r="R24" t="s">
        <v>10981</v>
      </c>
      <c r="S24" t="s">
        <v>10982</v>
      </c>
    </row>
    <row r="25" spans="1:19" x14ac:dyDescent="0.25">
      <c r="A25" t="str">
        <v>LH-16900</v>
      </c>
      <c r="B25" cm="1">
        <f t="array" ref="B25">MAX(Tabela_Total!B:B) - MAX(IF(Tabela_Total!E:E=Tabela_Segmentos_RFM!A25,Tabela_Total!B:B))</f>
        <v>21</v>
      </c>
      <c r="C25" cm="1">
        <f t="array" ref="C25">COUNTA(_xlfn.UNIQUE(_xlfn._xlws.FILTER(Tabela_Total!A:A,Tabela_Total!E:E=Tabela_Segmentos_RFM!A25)))</f>
        <v>9</v>
      </c>
      <c r="D25" s="1">
        <f>SUMIF(Tabela_Total!E:E,Tabela_Segmentos_RFM!A25,Tabela_Total!G:G)</f>
        <v>727028</v>
      </c>
      <c r="E25">
        <v>5</v>
      </c>
      <c r="F25">
        <v>3</v>
      </c>
      <c r="G25" cm="1">
        <f t="array" ref="G25">_xlfn.IFS(D25&lt;=PERCENTILE(D:D,0.2),1, D25&lt;=PERCENTILE(D:D,0.4), 2, D25&lt;=PERCENTILE(D:D,0.6),3, D25&lt;=PERCENTILE(D:D,0.8),4,1,5 )</f>
        <v>3</v>
      </c>
      <c r="H25" s="8">
        <f t="shared" si="0"/>
        <v>3</v>
      </c>
      <c r="I25" t="str" cm="1">
        <f t="array" ref="I25">INDEX($S$2:$S$26,MATCH(1,($P$2:$P$26=$E25)*($Q$2:$Q$26=$H25),0))</f>
        <v>Fies Potencial</v>
      </c>
      <c r="P25" s="8">
        <v>5</v>
      </c>
      <c r="Q25" s="8">
        <v>4</v>
      </c>
      <c r="R25" t="s">
        <v>10977</v>
      </c>
      <c r="S25" t="s">
        <v>10978</v>
      </c>
    </row>
    <row r="26" spans="1:19" x14ac:dyDescent="0.25">
      <c r="A26" t="str">
        <v>DP-13000</v>
      </c>
      <c r="B26" cm="1">
        <f t="array" ref="B26">MAX(Tabela_Total!B:B) - MAX(IF(Tabela_Total!E:E=Tabela_Segmentos_RFM!A26,Tabela_Total!B:B))</f>
        <v>126</v>
      </c>
      <c r="C26" cm="1">
        <f t="array" ref="C26">COUNTA(_xlfn.UNIQUE(_xlfn._xlws.FILTER(Tabela_Total!A:A,Tabela_Total!E:E=Tabela_Segmentos_RFM!A26)))</f>
        <v>9</v>
      </c>
      <c r="D26" s="1">
        <f>SUMIF(Tabela_Total!E:E,Tabela_Segmentos_RFM!A26,Tabela_Total!G:G)</f>
        <v>366249</v>
      </c>
      <c r="E26">
        <v>4</v>
      </c>
      <c r="F26">
        <v>3</v>
      </c>
      <c r="G26" cm="1">
        <f t="array" ref="G26">_xlfn.IFS(D26&lt;=PERCENTILE(D:D,0.2),1, D26&lt;=PERCENTILE(D:D,0.4), 2, D26&lt;=PERCENTILE(D:D,0.6),3, D26&lt;=PERCENTILE(D:D,0.8),4,1,5 )</f>
        <v>2</v>
      </c>
      <c r="H26" s="8">
        <f t="shared" si="0"/>
        <v>3</v>
      </c>
      <c r="I26" t="str" cm="1">
        <f t="array" ref="I26">INDEX($S$2:$S$26,MATCH(1,($P$2:$P$26=$E26)*($Q$2:$Q$26=$H26),0))</f>
        <v>Fies Potencial</v>
      </c>
      <c r="P26" s="8">
        <v>5</v>
      </c>
      <c r="Q26" s="8">
        <v>5</v>
      </c>
      <c r="R26" t="s">
        <v>10985</v>
      </c>
      <c r="S26" t="s">
        <v>10986</v>
      </c>
    </row>
    <row r="27" spans="1:19" x14ac:dyDescent="0.25">
      <c r="A27" t="str">
        <v>JM-15265</v>
      </c>
      <c r="B27" cm="1">
        <f t="array" ref="B27">MAX(Tabela_Total!B:B) - MAX(IF(Tabela_Total!E:E=Tabela_Segmentos_RFM!A27,Tabela_Total!B:B))</f>
        <v>37</v>
      </c>
      <c r="C27" cm="1">
        <f t="array" ref="C27">COUNTA(_xlfn.UNIQUE(_xlfn._xlws.FILTER(Tabela_Total!A:A,Tabela_Total!E:E=Tabela_Segmentos_RFM!A27)))</f>
        <v>5</v>
      </c>
      <c r="D27" s="1">
        <f>SUMIF(Tabela_Total!E:E,Tabela_Segmentos_RFM!A27,Tabela_Total!G:G)</f>
        <v>333960</v>
      </c>
      <c r="E27">
        <v>5</v>
      </c>
      <c r="F27">
        <v>2</v>
      </c>
      <c r="G27" cm="1">
        <f t="array" ref="G27">_xlfn.IFS(D27&lt;=PERCENTILE(D:D,0.2),1, D27&lt;=PERCENTILE(D:D,0.4), 2, D27&lt;=PERCENTILE(D:D,0.6),3, D27&lt;=PERCENTILE(D:D,0.8),4,1,5 )</f>
        <v>2</v>
      </c>
      <c r="H27" s="8">
        <f t="shared" si="0"/>
        <v>2</v>
      </c>
      <c r="I27" t="str" cm="1">
        <f t="array" ref="I27">INDEX($S$2:$S$26,MATCH(1,($P$2:$P$26=$E27)*($Q$2:$Q$26=$H27),0))</f>
        <v>Fies Potencial</v>
      </c>
    </row>
    <row r="28" spans="1:19" x14ac:dyDescent="0.25">
      <c r="A28" t="str">
        <v>TB-21055</v>
      </c>
      <c r="B28" cm="1">
        <f t="array" ref="B28">MAX(Tabela_Total!B:B) - MAX(IF(Tabela_Total!E:E=Tabela_Segmentos_RFM!A28,Tabela_Total!B:B))</f>
        <v>119</v>
      </c>
      <c r="C28" cm="1">
        <f t="array" ref="C28">COUNTA(_xlfn.UNIQUE(_xlfn._xlws.FILTER(Tabela_Total!A:A,Tabela_Total!E:E=Tabela_Segmentos_RFM!A28)))</f>
        <v>5</v>
      </c>
      <c r="D28" s="1">
        <f>SUMIF(Tabela_Total!E:E,Tabela_Segmentos_RFM!A28,Tabela_Total!G:G)</f>
        <v>365705</v>
      </c>
      <c r="E28">
        <v>4</v>
      </c>
      <c r="F28">
        <v>2</v>
      </c>
      <c r="G28" cm="1">
        <f t="array" ref="G28">_xlfn.IFS(D28&lt;=PERCENTILE(D:D,0.2),1, D28&lt;=PERCENTILE(D:D,0.4), 2, D28&lt;=PERCENTILE(D:D,0.6),3, D28&lt;=PERCENTILE(D:D,0.8),4,1,5 )</f>
        <v>2</v>
      </c>
      <c r="H28" s="8">
        <f t="shared" si="0"/>
        <v>2</v>
      </c>
      <c r="I28" t="str" cm="1">
        <f t="array" ref="I28">INDEX($S$2:$S$26,MATCH(1,($P$2:$P$26=$E28)*($Q$2:$Q$26=$H28),0))</f>
        <v>Fies Potencial</v>
      </c>
    </row>
    <row r="29" spans="1:19" x14ac:dyDescent="0.25">
      <c r="A29" t="str">
        <v>KM-16720</v>
      </c>
      <c r="B29" cm="1">
        <f t="array" ref="B29">MAX(Tabela_Total!B:B) - MAX(IF(Tabela_Total!E:E=Tabela_Segmentos_RFM!A29,Tabela_Total!B:B))</f>
        <v>28</v>
      </c>
      <c r="C29" cm="1">
        <f t="array" ref="C29">COUNTA(_xlfn.UNIQUE(_xlfn._xlws.FILTER(Tabela_Total!A:A,Tabela_Total!E:E=Tabela_Segmentos_RFM!A29)))</f>
        <v>8</v>
      </c>
      <c r="D29" s="1">
        <f>SUMIF(Tabela_Total!E:E,Tabela_Segmentos_RFM!A29,Tabela_Total!G:G)</f>
        <v>2602880</v>
      </c>
      <c r="E29">
        <v>5</v>
      </c>
      <c r="F29">
        <v>3</v>
      </c>
      <c r="G29" cm="1">
        <f t="array" ref="G29">_xlfn.IFS(D29&lt;=PERCENTILE(D:D,0.2),1, D29&lt;=PERCENTILE(D:D,0.4), 2, D29&lt;=PERCENTILE(D:D,0.6),3, D29&lt;=PERCENTILE(D:D,0.8),4,1,5 )</f>
        <v>5</v>
      </c>
      <c r="H29" s="8">
        <f t="shared" si="0"/>
        <v>4</v>
      </c>
      <c r="I29" t="str" cm="1">
        <f t="array" ref="I29">INDEX($S$2:$S$26,MATCH(1,($P$2:$P$26=$E29)*($Q$2:$Q$26=$H29),0))</f>
        <v>Fies</v>
      </c>
    </row>
    <row r="30" spans="1:19" x14ac:dyDescent="0.25">
      <c r="A30" t="str">
        <v>PS-18970</v>
      </c>
      <c r="B30" cm="1">
        <f t="array" ref="B30">MAX(Tabela_Total!B:B) - MAX(IF(Tabela_Total!E:E=Tabela_Segmentos_RFM!A30,Tabela_Total!B:B))</f>
        <v>69</v>
      </c>
      <c r="C30" cm="1">
        <f t="array" ref="C30">COUNTA(_xlfn.UNIQUE(_xlfn._xlws.FILTER(Tabela_Total!A:A,Tabela_Total!E:E=Tabela_Segmentos_RFM!A30)))</f>
        <v>8</v>
      </c>
      <c r="D30" s="1">
        <f>SUMIF(Tabela_Total!E:E,Tabela_Segmentos_RFM!A30,Tabela_Total!G:G)</f>
        <v>519237</v>
      </c>
      <c r="E30">
        <v>5</v>
      </c>
      <c r="F30">
        <v>3</v>
      </c>
      <c r="G30" cm="1">
        <f t="array" ref="G30">_xlfn.IFS(D30&lt;=PERCENTILE(D:D,0.2),1, D30&lt;=PERCENTILE(D:D,0.4), 2, D30&lt;=PERCENTILE(D:D,0.6),3, D30&lt;=PERCENTILE(D:D,0.8),4,1,5 )</f>
        <v>2</v>
      </c>
      <c r="H30" s="8">
        <f t="shared" si="0"/>
        <v>3</v>
      </c>
      <c r="I30" t="str" cm="1">
        <f t="array" ref="I30">INDEX($S$2:$S$26,MATCH(1,($P$2:$P$26=$E30)*($Q$2:$Q$26=$H30),0))</f>
        <v>Fies Potencial</v>
      </c>
    </row>
    <row r="31" spans="1:19" x14ac:dyDescent="0.25">
      <c r="A31" t="str">
        <v>BS-11590</v>
      </c>
      <c r="B31" cm="1">
        <f t="array" ref="B31">MAX(Tabela_Total!B:B) - MAX(IF(Tabela_Total!E:E=Tabela_Segmentos_RFM!A31,Tabela_Total!B:B))</f>
        <v>35</v>
      </c>
      <c r="C31" cm="1">
        <f t="array" ref="C31">COUNTA(_xlfn.UNIQUE(_xlfn._xlws.FILTER(Tabela_Total!A:A,Tabela_Total!E:E=Tabela_Segmentos_RFM!A31)))</f>
        <v>6</v>
      </c>
      <c r="D31" s="1">
        <f>SUMIF(Tabela_Total!E:E,Tabela_Segmentos_RFM!A31,Tabela_Total!G:G)</f>
        <v>1422601</v>
      </c>
      <c r="E31">
        <v>5</v>
      </c>
      <c r="F31">
        <v>2</v>
      </c>
      <c r="G31" cm="1">
        <f t="array" ref="G31">_xlfn.IFS(D31&lt;=PERCENTILE(D:D,0.2),1, D31&lt;=PERCENTILE(D:D,0.4), 2, D31&lt;=PERCENTILE(D:D,0.6),3, D31&lt;=PERCENTILE(D:D,0.8),4,1,5 )</f>
        <v>4</v>
      </c>
      <c r="H31" s="8">
        <f t="shared" si="0"/>
        <v>3</v>
      </c>
      <c r="I31" t="str" cm="1">
        <f t="array" ref="I31">INDEX($S$2:$S$26,MATCH(1,($P$2:$P$26=$E31)*($Q$2:$Q$26=$H31),0))</f>
        <v>Fies Potencial</v>
      </c>
    </row>
    <row r="32" spans="1:19" x14ac:dyDescent="0.25">
      <c r="A32" t="str">
        <v>KD-16270</v>
      </c>
      <c r="B32" cm="1">
        <f t="array" ref="B32">MAX(Tabela_Total!B:B) - MAX(IF(Tabela_Total!E:E=Tabela_Segmentos_RFM!A32,Tabela_Total!B:B))</f>
        <v>484</v>
      </c>
      <c r="C32" cm="1">
        <f t="array" ref="C32">COUNTA(_xlfn.UNIQUE(_xlfn._xlws.FILTER(Tabela_Total!A:A,Tabela_Total!E:E=Tabela_Segmentos_RFM!A32)))</f>
        <v>5</v>
      </c>
      <c r="D32" s="1">
        <f>SUMIF(Tabela_Total!E:E,Tabela_Segmentos_RFM!A32,Tabela_Total!G:G)</f>
        <v>2035440</v>
      </c>
      <c r="E32">
        <v>1</v>
      </c>
      <c r="F32">
        <v>2</v>
      </c>
      <c r="G32" cm="1">
        <f t="array" ref="G32">_xlfn.IFS(D32&lt;=PERCENTILE(D:D,0.2),1, D32&lt;=PERCENTILE(D:D,0.4), 2, D32&lt;=PERCENTILE(D:D,0.6),3, D32&lt;=PERCENTILE(D:D,0.8),4,1,5 )</f>
        <v>5</v>
      </c>
      <c r="H32" s="8">
        <f t="shared" si="0"/>
        <v>4</v>
      </c>
      <c r="I32" t="str" cm="1">
        <f t="array" ref="I32">INDEX($S$2:$S$26,MATCH(1,($P$2:$P$26=$E32)*($Q$2:$Q$26=$H32),0))</f>
        <v>Risco</v>
      </c>
    </row>
    <row r="33" spans="1:9" x14ac:dyDescent="0.25">
      <c r="A33" t="str">
        <v>HM-14980</v>
      </c>
      <c r="B33" cm="1">
        <f t="array" ref="B33">MAX(Tabela_Total!B:B) - MAX(IF(Tabela_Total!E:E=Tabela_Segmentos_RFM!A33,Tabela_Total!B:B))</f>
        <v>247</v>
      </c>
      <c r="C33" cm="1">
        <f t="array" ref="C33">COUNTA(_xlfn.UNIQUE(_xlfn._xlws.FILTER(Tabela_Total!A:A,Tabela_Total!E:E=Tabela_Segmentos_RFM!A33)))</f>
        <v>4</v>
      </c>
      <c r="D33" s="1">
        <f>SUMIF(Tabela_Total!E:E,Tabela_Segmentos_RFM!A33,Tabela_Total!G:G)</f>
        <v>157090</v>
      </c>
      <c r="E33">
        <v>2</v>
      </c>
      <c r="F33">
        <v>2</v>
      </c>
      <c r="G33" cm="1">
        <f t="array" ref="G33">_xlfn.IFS(D33&lt;=PERCENTILE(D:D,0.2),1, D33&lt;=PERCENTILE(D:D,0.4), 2, D33&lt;=PERCENTILE(D:D,0.6),3, D33&lt;=PERCENTILE(D:D,0.8),4,1,5 )</f>
        <v>1</v>
      </c>
      <c r="H33" s="8">
        <f t="shared" si="0"/>
        <v>2</v>
      </c>
      <c r="I33" t="str" cm="1">
        <f t="array" ref="I33">INDEX($S$2:$S$26,MATCH(1,($P$2:$P$26=$E33)*($Q$2:$Q$26=$H33),0))</f>
        <v>Hibernando</v>
      </c>
    </row>
    <row r="34" spans="1:9" x14ac:dyDescent="0.25">
      <c r="A34" t="str">
        <v>JE-15745</v>
      </c>
      <c r="B34" cm="1">
        <f t="array" ref="B34">MAX(Tabela_Total!B:B) - MAX(IF(Tabela_Total!E:E=Tabela_Segmentos_RFM!A34,Tabela_Total!B:B))</f>
        <v>51</v>
      </c>
      <c r="C34" cm="1">
        <f t="array" ref="C34">COUNTA(_xlfn.UNIQUE(_xlfn._xlws.FILTER(Tabela_Total!A:A,Tabela_Total!E:E=Tabela_Segmentos_RFM!A34)))</f>
        <v>13</v>
      </c>
      <c r="D34" s="1">
        <f>SUMIF(Tabela_Total!E:E,Tabela_Segmentos_RFM!A34,Tabela_Total!G:G)</f>
        <v>2118507</v>
      </c>
      <c r="E34">
        <v>5</v>
      </c>
      <c r="F34">
        <v>5</v>
      </c>
      <c r="G34" cm="1">
        <f t="array" ref="G34">_xlfn.IFS(D34&lt;=PERCENTILE(D:D,0.2),1, D34&lt;=PERCENTILE(D:D,0.4), 2, D34&lt;=PERCENTILE(D:D,0.6),3, D34&lt;=PERCENTILE(D:D,0.8),4,1,5 )</f>
        <v>5</v>
      </c>
      <c r="H34" s="8">
        <f t="shared" si="0"/>
        <v>5</v>
      </c>
      <c r="I34" t="str" cm="1">
        <f t="array" ref="I34">INDEX($S$2:$S$26,MATCH(1,($P$2:$P$26=$E34)*($Q$2:$Q$26=$H34),0))</f>
        <v>Campeão</v>
      </c>
    </row>
    <row r="35" spans="1:9" x14ac:dyDescent="0.25">
      <c r="A35" t="str">
        <v>KB-16600</v>
      </c>
      <c r="B35" cm="1">
        <f t="array" ref="B35">MAX(Tabela_Total!B:B) - MAX(IF(Tabela_Total!E:E=Tabela_Segmentos_RFM!A35,Tabela_Total!B:B))</f>
        <v>1</v>
      </c>
      <c r="C35" cm="1">
        <f t="array" ref="C35">COUNTA(_xlfn.UNIQUE(_xlfn._xlws.FILTER(Tabela_Total!A:A,Tabela_Total!E:E=Tabela_Segmentos_RFM!A35)))</f>
        <v>7</v>
      </c>
      <c r="D35" s="1">
        <f>SUMIF(Tabela_Total!E:E,Tabela_Segmentos_RFM!A35,Tabela_Total!G:G)</f>
        <v>90132</v>
      </c>
      <c r="E35">
        <v>5</v>
      </c>
      <c r="F35">
        <v>3</v>
      </c>
      <c r="G35" cm="1">
        <f t="array" ref="G35">_xlfn.IFS(D35&lt;=PERCENTILE(D:D,0.2),1, D35&lt;=PERCENTILE(D:D,0.4), 2, D35&lt;=PERCENTILE(D:D,0.6),3, D35&lt;=PERCENTILE(D:D,0.8),4,1,5 )</f>
        <v>1</v>
      </c>
      <c r="H35" s="8">
        <f t="shared" si="0"/>
        <v>2</v>
      </c>
      <c r="I35" t="str" cm="1">
        <f t="array" ref="I35">INDEX($S$2:$S$26,MATCH(1,($P$2:$P$26=$E35)*($Q$2:$Q$26=$H35),0))</f>
        <v>Fies Potencial</v>
      </c>
    </row>
    <row r="36" spans="1:9" x14ac:dyDescent="0.25">
      <c r="A36" t="str">
        <v>SC-20770</v>
      </c>
      <c r="B36" cm="1">
        <f t="array" ref="B36">MAX(Tabela_Total!B:B) - MAX(IF(Tabela_Total!E:E=Tabela_Segmentos_RFM!A36,Tabela_Total!B:B))</f>
        <v>41</v>
      </c>
      <c r="C36" cm="1">
        <f t="array" ref="C36">COUNTA(_xlfn.UNIQUE(_xlfn._xlws.FILTER(Tabela_Total!A:A,Tabela_Total!E:E=Tabela_Segmentos_RFM!A36)))</f>
        <v>7</v>
      </c>
      <c r="D36" s="1">
        <f>SUMIF(Tabela_Total!E:E,Tabela_Segmentos_RFM!A36,Tabela_Total!G:G)</f>
        <v>1230616</v>
      </c>
      <c r="E36">
        <v>5</v>
      </c>
      <c r="F36">
        <v>3</v>
      </c>
      <c r="G36" cm="1">
        <f t="array" ref="G36">_xlfn.IFS(D36&lt;=PERCENTILE(D:D,0.2),1, D36&lt;=PERCENTILE(D:D,0.4), 2, D36&lt;=PERCENTILE(D:D,0.6),3, D36&lt;=PERCENTILE(D:D,0.8),4,1,5 )</f>
        <v>4</v>
      </c>
      <c r="H36" s="8">
        <f t="shared" si="0"/>
        <v>4</v>
      </c>
      <c r="I36" t="str" cm="1">
        <f t="array" ref="I36">INDEX($S$2:$S$26,MATCH(1,($P$2:$P$26=$E36)*($Q$2:$Q$26=$H36),0))</f>
        <v>Fies</v>
      </c>
    </row>
    <row r="37" spans="1:9" x14ac:dyDescent="0.25">
      <c r="A37" t="str">
        <v>DN-13690</v>
      </c>
      <c r="B37" cm="1">
        <f t="array" ref="B37">MAX(Tabela_Total!B:B) - MAX(IF(Tabela_Total!E:E=Tabela_Segmentos_RFM!A37,Tabela_Total!B:B))</f>
        <v>217</v>
      </c>
      <c r="C37" cm="1">
        <f t="array" ref="C37">COUNTA(_xlfn.UNIQUE(_xlfn._xlws.FILTER(Tabela_Total!A:A,Tabela_Total!E:E=Tabela_Segmentos_RFM!A37)))</f>
        <v>7</v>
      </c>
      <c r="D37" s="1">
        <f>SUMIF(Tabela_Total!E:E,Tabela_Segmentos_RFM!A37,Tabela_Total!G:G)</f>
        <v>169681</v>
      </c>
      <c r="E37">
        <v>3</v>
      </c>
      <c r="F37">
        <v>3</v>
      </c>
      <c r="G37" cm="1">
        <f t="array" ref="G37">_xlfn.IFS(D37&lt;=PERCENTILE(D:D,0.2),1, D37&lt;=PERCENTILE(D:D,0.4), 2, D37&lt;=PERCENTILE(D:D,0.6),3, D37&lt;=PERCENTILE(D:D,0.8),4,1,5 )</f>
        <v>1</v>
      </c>
      <c r="H37" s="8">
        <f t="shared" si="0"/>
        <v>2</v>
      </c>
      <c r="I37" t="str" cm="1">
        <f t="array" ref="I37">INDEX($S$2:$S$26,MATCH(1,($P$2:$P$26=$E37)*($Q$2:$Q$26=$H37),0))</f>
        <v>Quase Dormentes</v>
      </c>
    </row>
    <row r="38" spans="1:9" x14ac:dyDescent="0.25">
      <c r="A38" t="str">
        <v>JC-16105</v>
      </c>
      <c r="B38" cm="1">
        <f t="array" ref="B38">MAX(Tabela_Total!B:B) - MAX(IF(Tabela_Total!E:E=Tabela_Segmentos_RFM!A38,Tabela_Total!B:B))</f>
        <v>57</v>
      </c>
      <c r="C38" cm="1">
        <f t="array" ref="C38">COUNTA(_xlfn.UNIQUE(_xlfn._xlws.FILTER(Tabela_Total!A:A,Tabela_Total!E:E=Tabela_Segmentos_RFM!A38)))</f>
        <v>5</v>
      </c>
      <c r="D38" s="1">
        <f>SUMIF(Tabela_Total!E:E,Tabela_Segmentos_RFM!A38,Tabela_Total!G:G)</f>
        <v>527412</v>
      </c>
      <c r="E38">
        <v>5</v>
      </c>
      <c r="F38">
        <v>2</v>
      </c>
      <c r="G38" cm="1">
        <f t="array" ref="G38">_xlfn.IFS(D38&lt;=PERCENTILE(D:D,0.2),1, D38&lt;=PERCENTILE(D:D,0.4), 2, D38&lt;=PERCENTILE(D:D,0.6),3, D38&lt;=PERCENTILE(D:D,0.8),4,1,5 )</f>
        <v>2</v>
      </c>
      <c r="H38" s="8">
        <f t="shared" si="0"/>
        <v>2</v>
      </c>
      <c r="I38" t="str" cm="1">
        <f t="array" ref="I38">INDEX($S$2:$S$26,MATCH(1,($P$2:$P$26=$E38)*($Q$2:$Q$26=$H38),0))</f>
        <v>Fies Potencial</v>
      </c>
    </row>
    <row r="39" spans="1:9" x14ac:dyDescent="0.25">
      <c r="A39" t="str">
        <v>CS-12400</v>
      </c>
      <c r="B39" cm="1">
        <f t="array" ref="B39">MAX(Tabela_Total!B:B) - MAX(IF(Tabela_Total!E:E=Tabela_Segmentos_RFM!A39,Tabela_Total!B:B))</f>
        <v>2</v>
      </c>
      <c r="C39" cm="1">
        <f t="array" ref="C39">COUNTA(_xlfn.UNIQUE(_xlfn._xlws.FILTER(Tabela_Total!A:A,Tabela_Total!E:E=Tabela_Segmentos_RFM!A39)))</f>
        <v>9</v>
      </c>
      <c r="D39" s="1">
        <f>SUMIF(Tabela_Total!E:E,Tabela_Segmentos_RFM!A39,Tabela_Total!G:G)</f>
        <v>8447918</v>
      </c>
      <c r="E39">
        <v>5</v>
      </c>
      <c r="F39">
        <v>3</v>
      </c>
      <c r="G39" cm="1">
        <f t="array" ref="G39">_xlfn.IFS(D39&lt;=PERCENTILE(D:D,0.2),1, D39&lt;=PERCENTILE(D:D,0.4), 2, D39&lt;=PERCENTILE(D:D,0.6),3, D39&lt;=PERCENTILE(D:D,0.8),4,1,5 )</f>
        <v>5</v>
      </c>
      <c r="H39" s="8">
        <f t="shared" si="0"/>
        <v>4</v>
      </c>
      <c r="I39" t="str" cm="1">
        <f t="array" ref="I39">INDEX($S$2:$S$26,MATCH(1,($P$2:$P$26=$E39)*($Q$2:$Q$26=$H39),0))</f>
        <v>Fies</v>
      </c>
    </row>
    <row r="40" spans="1:9" x14ac:dyDescent="0.25">
      <c r="A40" t="str">
        <v>PG-18895</v>
      </c>
      <c r="B40" cm="1">
        <f t="array" ref="B40">MAX(Tabela_Total!B:B) - MAX(IF(Tabela_Total!E:E=Tabela_Segmentos_RFM!A40,Tabela_Total!B:B))</f>
        <v>57</v>
      </c>
      <c r="C40" cm="1">
        <f t="array" ref="C40">COUNTA(_xlfn.UNIQUE(_xlfn._xlws.FILTER(Tabela_Total!A:A,Tabela_Total!E:E=Tabela_Segmentos_RFM!A40)))</f>
        <v>9</v>
      </c>
      <c r="D40" s="1">
        <f>SUMIF(Tabela_Total!E:E,Tabela_Segmentos_RFM!A40,Tabela_Total!G:G)</f>
        <v>950076</v>
      </c>
      <c r="E40">
        <v>5</v>
      </c>
      <c r="F40">
        <v>3</v>
      </c>
      <c r="G40" cm="1">
        <f t="array" ref="G40">_xlfn.IFS(D40&lt;=PERCENTILE(D:D,0.2),1, D40&lt;=PERCENTILE(D:D,0.4), 2, D40&lt;=PERCENTILE(D:D,0.6),3, D40&lt;=PERCENTILE(D:D,0.8),4,1,5 )</f>
        <v>3</v>
      </c>
      <c r="H40" s="8">
        <f t="shared" si="0"/>
        <v>3</v>
      </c>
      <c r="I40" t="str" cm="1">
        <f t="array" ref="I40">INDEX($S$2:$S$26,MATCH(1,($P$2:$P$26=$E40)*($Q$2:$Q$26=$H40),0))</f>
        <v>Fies Potencial</v>
      </c>
    </row>
    <row r="41" spans="1:9" x14ac:dyDescent="0.25">
      <c r="A41" t="str">
        <v>GM-14455</v>
      </c>
      <c r="B41" cm="1">
        <f t="array" ref="B41">MAX(Tabela_Total!B:B) - MAX(IF(Tabela_Total!E:E=Tabela_Segmentos_RFM!A41,Tabela_Total!B:B))</f>
        <v>16</v>
      </c>
      <c r="C41" cm="1">
        <f t="array" ref="C41">COUNTA(_xlfn.UNIQUE(_xlfn._xlws.FILTER(Tabela_Total!A:A,Tabela_Total!E:E=Tabela_Segmentos_RFM!A41)))</f>
        <v>6</v>
      </c>
      <c r="D41" s="1">
        <f>SUMIF(Tabela_Total!E:E,Tabela_Segmentos_RFM!A41,Tabela_Total!G:G)</f>
        <v>1481142</v>
      </c>
      <c r="E41">
        <v>5</v>
      </c>
      <c r="F41">
        <v>2</v>
      </c>
      <c r="G41" cm="1">
        <f t="array" ref="G41">_xlfn.IFS(D41&lt;=PERCENTILE(D:D,0.2),1, D41&lt;=PERCENTILE(D:D,0.4), 2, D41&lt;=PERCENTILE(D:D,0.6),3, D41&lt;=PERCENTILE(D:D,0.8),4,1,5 )</f>
        <v>4</v>
      </c>
      <c r="H41" s="8">
        <f t="shared" si="0"/>
        <v>3</v>
      </c>
      <c r="I41" t="str" cm="1">
        <f t="array" ref="I41">INDEX($S$2:$S$26,MATCH(1,($P$2:$P$26=$E41)*($Q$2:$Q$26=$H41),0))</f>
        <v>Fies Potencial</v>
      </c>
    </row>
    <row r="42" spans="1:9" x14ac:dyDescent="0.25">
      <c r="A42" t="str">
        <v>JS-15685</v>
      </c>
      <c r="B42" cm="1">
        <f t="array" ref="B42">MAX(Tabela_Total!B:B) - MAX(IF(Tabela_Total!E:E=Tabela_Segmentos_RFM!A42,Tabela_Total!B:B))</f>
        <v>42</v>
      </c>
      <c r="C42" cm="1">
        <f t="array" ref="C42">COUNTA(_xlfn.UNIQUE(_xlfn._xlws.FILTER(Tabela_Total!A:A,Tabela_Total!E:E=Tabela_Segmentos_RFM!A42)))</f>
        <v>4</v>
      </c>
      <c r="D42" s="1">
        <f>SUMIF(Tabela_Total!E:E,Tabela_Segmentos_RFM!A42,Tabela_Total!G:G)</f>
        <v>904102</v>
      </c>
      <c r="E42">
        <v>5</v>
      </c>
      <c r="F42">
        <v>2</v>
      </c>
      <c r="G42" cm="1">
        <f t="array" ref="G42">_xlfn.IFS(D42&lt;=PERCENTILE(D:D,0.2),1, D42&lt;=PERCENTILE(D:D,0.4), 2, D42&lt;=PERCENTILE(D:D,0.6),3, D42&lt;=PERCENTILE(D:D,0.8),4,1,5 )</f>
        <v>3</v>
      </c>
      <c r="H42" s="8">
        <f t="shared" si="0"/>
        <v>3</v>
      </c>
      <c r="I42" t="str" cm="1">
        <f t="array" ref="I42">INDEX($S$2:$S$26,MATCH(1,($P$2:$P$26=$E42)*($Q$2:$Q$26=$H42),0))</f>
        <v>Fies Potencial</v>
      </c>
    </row>
    <row r="43" spans="1:9" x14ac:dyDescent="0.25">
      <c r="A43" t="str">
        <v>KB-16315</v>
      </c>
      <c r="B43" cm="1">
        <f t="array" ref="B43">MAX(Tabela_Total!B:B) - MAX(IF(Tabela_Total!E:E=Tabela_Segmentos_RFM!A43,Tabela_Total!B:B))</f>
        <v>296</v>
      </c>
      <c r="C43" cm="1">
        <f t="array" ref="C43">COUNTA(_xlfn.UNIQUE(_xlfn._xlws.FILTER(Tabela_Total!A:A,Tabela_Total!E:E=Tabela_Segmentos_RFM!A43)))</f>
        <v>9</v>
      </c>
      <c r="D43" s="1">
        <f>SUMIF(Tabela_Total!E:E,Tabela_Segmentos_RFM!A43,Tabela_Total!G:G)</f>
        <v>1251836</v>
      </c>
      <c r="E43">
        <v>1</v>
      </c>
      <c r="F43">
        <v>3</v>
      </c>
      <c r="G43" cm="1">
        <f t="array" ref="G43">_xlfn.IFS(D43&lt;=PERCENTILE(D:D,0.2),1, D43&lt;=PERCENTILE(D:D,0.4), 2, D43&lt;=PERCENTILE(D:D,0.6),3, D43&lt;=PERCENTILE(D:D,0.8),4,1,5 )</f>
        <v>4</v>
      </c>
      <c r="H43" s="8">
        <f t="shared" si="0"/>
        <v>4</v>
      </c>
      <c r="I43" t="str" cm="1">
        <f t="array" ref="I43">INDEX($S$2:$S$26,MATCH(1,($P$2:$P$26=$E43)*($Q$2:$Q$26=$H43),0))</f>
        <v>Risco</v>
      </c>
    </row>
    <row r="44" spans="1:9" x14ac:dyDescent="0.25">
      <c r="A44" t="str">
        <v>RB-19705</v>
      </c>
      <c r="B44" cm="1">
        <f t="array" ref="B44">MAX(Tabela_Total!B:B) - MAX(IF(Tabela_Total!E:E=Tabela_Segmentos_RFM!A44,Tabela_Total!B:B))</f>
        <v>54</v>
      </c>
      <c r="C44" cm="1">
        <f t="array" ref="C44">COUNTA(_xlfn.UNIQUE(_xlfn._xlws.FILTER(Tabela_Total!A:A,Tabela_Total!E:E=Tabela_Segmentos_RFM!A44)))</f>
        <v>4</v>
      </c>
      <c r="D44" s="1">
        <f>SUMIF(Tabela_Total!E:E,Tabela_Segmentos_RFM!A44,Tabela_Total!G:G)</f>
        <v>459411</v>
      </c>
      <c r="E44">
        <v>5</v>
      </c>
      <c r="F44">
        <v>2</v>
      </c>
      <c r="G44" cm="1">
        <f t="array" ref="G44">_xlfn.IFS(D44&lt;=PERCENTILE(D:D,0.2),1, D44&lt;=PERCENTILE(D:D,0.4), 2, D44&lt;=PERCENTILE(D:D,0.6),3, D44&lt;=PERCENTILE(D:D,0.8),4,1,5 )</f>
        <v>2</v>
      </c>
      <c r="H44" s="8">
        <f t="shared" si="0"/>
        <v>2</v>
      </c>
      <c r="I44" t="str" cm="1">
        <f t="array" ref="I44">INDEX($S$2:$S$26,MATCH(1,($P$2:$P$26=$E44)*($Q$2:$Q$26=$H44),0))</f>
        <v>Fies Potencial</v>
      </c>
    </row>
    <row r="45" spans="1:9" x14ac:dyDescent="0.25">
      <c r="A45" t="str">
        <v>PN-18775</v>
      </c>
      <c r="B45" cm="1">
        <f t="array" ref="B45">MAX(Tabela_Total!B:B) - MAX(IF(Tabela_Total!E:E=Tabela_Segmentos_RFM!A45,Tabela_Total!B:B))</f>
        <v>30</v>
      </c>
      <c r="C45" cm="1">
        <f t="array" ref="C45">COUNTA(_xlfn.UNIQUE(_xlfn._xlws.FILTER(Tabela_Total!A:A,Tabela_Total!E:E=Tabela_Segmentos_RFM!A45)))</f>
        <v>8</v>
      </c>
      <c r="D45" s="1">
        <f>SUMIF(Tabela_Total!E:E,Tabela_Segmentos_RFM!A45,Tabela_Total!G:G)</f>
        <v>725750</v>
      </c>
      <c r="E45">
        <v>5</v>
      </c>
      <c r="F45">
        <v>3</v>
      </c>
      <c r="G45" cm="1">
        <f t="array" ref="G45">_xlfn.IFS(D45&lt;=PERCENTILE(D:D,0.2),1, D45&lt;=PERCENTILE(D:D,0.4), 2, D45&lt;=PERCENTILE(D:D,0.6),3, D45&lt;=PERCENTILE(D:D,0.8),4,1,5 )</f>
        <v>3</v>
      </c>
      <c r="H45" s="8">
        <f t="shared" si="0"/>
        <v>3</v>
      </c>
      <c r="I45" t="str" cm="1">
        <f t="array" ref="I45">INDEX($S$2:$S$26,MATCH(1,($P$2:$P$26=$E45)*($Q$2:$Q$26=$H45),0))</f>
        <v>Fies Potencial</v>
      </c>
    </row>
    <row r="46" spans="1:9" x14ac:dyDescent="0.25">
      <c r="A46" t="str">
        <v>KD-16345</v>
      </c>
      <c r="B46" cm="1">
        <f t="array" ref="B46">MAX(Tabela_Total!B:B) - MAX(IF(Tabela_Total!E:E=Tabela_Segmentos_RFM!A46,Tabela_Total!B:B))</f>
        <v>41</v>
      </c>
      <c r="C46" cm="1">
        <f t="array" ref="C46">COUNTA(_xlfn.UNIQUE(_xlfn._xlws.FILTER(Tabela_Total!A:A,Tabela_Total!E:E=Tabela_Segmentos_RFM!A46)))</f>
        <v>6</v>
      </c>
      <c r="D46" s="1">
        <f>SUMIF(Tabela_Total!E:E,Tabela_Segmentos_RFM!A46,Tabela_Total!G:G)</f>
        <v>966743</v>
      </c>
      <c r="E46">
        <v>5</v>
      </c>
      <c r="F46">
        <v>2</v>
      </c>
      <c r="G46" cm="1">
        <f t="array" ref="G46">_xlfn.IFS(D46&lt;=PERCENTILE(D:D,0.2),1, D46&lt;=PERCENTILE(D:D,0.4), 2, D46&lt;=PERCENTILE(D:D,0.6),3, D46&lt;=PERCENTILE(D:D,0.8),4,1,5 )</f>
        <v>3</v>
      </c>
      <c r="H46" s="8">
        <f t="shared" si="0"/>
        <v>3</v>
      </c>
      <c r="I46" t="str" cm="1">
        <f t="array" ref="I46">INDEX($S$2:$S$26,MATCH(1,($P$2:$P$26=$E46)*($Q$2:$Q$26=$H46),0))</f>
        <v>Fies Potencial</v>
      </c>
    </row>
    <row r="47" spans="1:9" x14ac:dyDescent="0.25">
      <c r="A47" t="str">
        <v>ER-13855</v>
      </c>
      <c r="B47" cm="1">
        <f t="array" ref="B47">MAX(Tabela_Total!B:B) - MAX(IF(Tabela_Total!E:E=Tabela_Segmentos_RFM!A47,Tabela_Total!B:B))</f>
        <v>421</v>
      </c>
      <c r="C47" cm="1">
        <f t="array" ref="C47">COUNTA(_xlfn.UNIQUE(_xlfn._xlws.FILTER(Tabela_Total!A:A,Tabela_Total!E:E=Tabela_Segmentos_RFM!A47)))</f>
        <v>3</v>
      </c>
      <c r="D47" s="1">
        <f>SUMIF(Tabela_Total!E:E,Tabela_Segmentos_RFM!A47,Tabela_Total!G:G)</f>
        <v>308159</v>
      </c>
      <c r="E47">
        <v>1</v>
      </c>
      <c r="F47">
        <v>1</v>
      </c>
      <c r="G47" cm="1">
        <f t="array" ref="G47">_xlfn.IFS(D47&lt;=PERCENTILE(D:D,0.2),1, D47&lt;=PERCENTILE(D:D,0.4), 2, D47&lt;=PERCENTILE(D:D,0.6),3, D47&lt;=PERCENTILE(D:D,0.8),4,1,5 )</f>
        <v>2</v>
      </c>
      <c r="H47" s="8">
        <f t="shared" si="0"/>
        <v>2</v>
      </c>
      <c r="I47" t="str" cm="1">
        <f t="array" ref="I47">INDEX($S$2:$S$26,MATCH(1,($P$2:$P$26=$E47)*($Q$2:$Q$26=$H47),0))</f>
        <v>Perdidos</v>
      </c>
    </row>
    <row r="48" spans="1:9" x14ac:dyDescent="0.25">
      <c r="A48" t="str">
        <v>RB-19465</v>
      </c>
      <c r="B48" cm="1">
        <f t="array" ref="B48">MAX(Tabela_Total!B:B) - MAX(IF(Tabela_Total!E:E=Tabela_Segmentos_RFM!A48,Tabela_Total!B:B))</f>
        <v>9</v>
      </c>
      <c r="C48" cm="1">
        <f t="array" ref="C48">COUNTA(_xlfn.UNIQUE(_xlfn._xlws.FILTER(Tabela_Total!A:A,Tabela_Total!E:E=Tabela_Segmentos_RFM!A48)))</f>
        <v>12</v>
      </c>
      <c r="D48" s="1">
        <f>SUMIF(Tabela_Total!E:E,Tabela_Segmentos_RFM!A48,Tabela_Total!G:G)</f>
        <v>1371939</v>
      </c>
      <c r="E48">
        <v>5</v>
      </c>
      <c r="F48">
        <v>4</v>
      </c>
      <c r="G48" cm="1">
        <f t="array" ref="G48">_xlfn.IFS(D48&lt;=PERCENTILE(D:D,0.2),1, D48&lt;=PERCENTILE(D:D,0.4), 2, D48&lt;=PERCENTILE(D:D,0.6),3, D48&lt;=PERCENTILE(D:D,0.8),4,1,5 )</f>
        <v>4</v>
      </c>
      <c r="H48" s="8">
        <f t="shared" si="0"/>
        <v>4</v>
      </c>
      <c r="I48" t="str" cm="1">
        <f t="array" ref="I48">INDEX($S$2:$S$26,MATCH(1,($P$2:$P$26=$E48)*($Q$2:$Q$26=$H48),0))</f>
        <v>Fies</v>
      </c>
    </row>
    <row r="49" spans="1:9" x14ac:dyDescent="0.25">
      <c r="A49" t="str">
        <v>GZ-14470</v>
      </c>
      <c r="B49" cm="1">
        <f t="array" ref="B49">MAX(Tabela_Total!B:B) - MAX(IF(Tabela_Total!E:E=Tabela_Segmentos_RFM!A49,Tabela_Total!B:B))</f>
        <v>7</v>
      </c>
      <c r="C49" cm="1">
        <f t="array" ref="C49">COUNTA(_xlfn.UNIQUE(_xlfn._xlws.FILTER(Tabela_Total!A:A,Tabela_Total!E:E=Tabela_Segmentos_RFM!A49)))</f>
        <v>9</v>
      </c>
      <c r="D49" s="1">
        <f>SUMIF(Tabela_Total!E:E,Tabela_Segmentos_RFM!A49,Tabela_Total!G:G)</f>
        <v>507137</v>
      </c>
      <c r="E49">
        <v>5</v>
      </c>
      <c r="F49">
        <v>3</v>
      </c>
      <c r="G49" cm="1">
        <f t="array" ref="G49">_xlfn.IFS(D49&lt;=PERCENTILE(D:D,0.2),1, D49&lt;=PERCENTILE(D:D,0.4), 2, D49&lt;=PERCENTILE(D:D,0.6),3, D49&lt;=PERCENTILE(D:D,0.8),4,1,5 )</f>
        <v>2</v>
      </c>
      <c r="H49" s="8">
        <f t="shared" si="0"/>
        <v>3</v>
      </c>
      <c r="I49" t="str" cm="1">
        <f t="array" ref="I49">INDEX($S$2:$S$26,MATCH(1,($P$2:$P$26=$E49)*($Q$2:$Q$26=$H49),0))</f>
        <v>Fies Potencial</v>
      </c>
    </row>
    <row r="50" spans="1:9" x14ac:dyDescent="0.25">
      <c r="A50" t="str">
        <v>LC-16870</v>
      </c>
      <c r="B50" cm="1">
        <f t="array" ref="B50">MAX(Tabela_Total!B:B) - MAX(IF(Tabela_Total!E:E=Tabela_Segmentos_RFM!A50,Tabela_Total!B:B))</f>
        <v>27</v>
      </c>
      <c r="C50" cm="1">
        <f t="array" ref="C50">COUNTA(_xlfn.UNIQUE(_xlfn._xlws.FILTER(Tabela_Total!A:A,Tabela_Total!E:E=Tabela_Segmentos_RFM!A50)))</f>
        <v>8</v>
      </c>
      <c r="D50" s="1">
        <f>SUMIF(Tabela_Total!E:E,Tabela_Segmentos_RFM!A50,Tabela_Total!G:G)</f>
        <v>995246</v>
      </c>
      <c r="E50">
        <v>5</v>
      </c>
      <c r="F50">
        <v>3</v>
      </c>
      <c r="G50" cm="1">
        <f t="array" ref="G50">_xlfn.IFS(D50&lt;=PERCENTILE(D:D,0.2),1, D50&lt;=PERCENTILE(D:D,0.4), 2, D50&lt;=PERCENTILE(D:D,0.6),3, D50&lt;=PERCENTILE(D:D,0.8),4,1,5 )</f>
        <v>3</v>
      </c>
      <c r="H50" s="8">
        <f t="shared" si="0"/>
        <v>3</v>
      </c>
      <c r="I50" t="str" cm="1">
        <f t="array" ref="I50">INDEX($S$2:$S$26,MATCH(1,($P$2:$P$26=$E50)*($Q$2:$Q$26=$H50),0))</f>
        <v>Fies Potencial</v>
      </c>
    </row>
    <row r="51" spans="1:9" x14ac:dyDescent="0.25">
      <c r="A51" t="str">
        <v>JM-15250</v>
      </c>
      <c r="B51" cm="1">
        <f t="array" ref="B51">MAX(Tabela_Total!B:B) - MAX(IF(Tabela_Total!E:E=Tabela_Segmentos_RFM!A51,Tabela_Total!B:B))</f>
        <v>37</v>
      </c>
      <c r="C51" cm="1">
        <f t="array" ref="C51">COUNTA(_xlfn.UNIQUE(_xlfn._xlws.FILTER(Tabela_Total!A:A,Tabela_Total!E:E=Tabela_Segmentos_RFM!A51)))</f>
        <v>6</v>
      </c>
      <c r="D51" s="1">
        <f>SUMIF(Tabela_Total!E:E,Tabela_Segmentos_RFM!A51,Tabela_Total!G:G)</f>
        <v>1347485</v>
      </c>
      <c r="E51">
        <v>5</v>
      </c>
      <c r="F51">
        <v>2</v>
      </c>
      <c r="G51" cm="1">
        <f t="array" ref="G51">_xlfn.IFS(D51&lt;=PERCENTILE(D:D,0.2),1, D51&lt;=PERCENTILE(D:D,0.4), 2, D51&lt;=PERCENTILE(D:D,0.6),3, D51&lt;=PERCENTILE(D:D,0.8),4,1,5 )</f>
        <v>4</v>
      </c>
      <c r="H51" s="8">
        <f t="shared" si="0"/>
        <v>3</v>
      </c>
      <c r="I51" t="str" cm="1">
        <f t="array" ref="I51">INDEX($S$2:$S$26,MATCH(1,($P$2:$P$26=$E51)*($Q$2:$Q$26=$H51),0))</f>
        <v>Fies Potencial</v>
      </c>
    </row>
    <row r="52" spans="1:9" x14ac:dyDescent="0.25">
      <c r="A52" t="str">
        <v>PA-19060</v>
      </c>
      <c r="B52" cm="1">
        <f t="array" ref="B52">MAX(Tabela_Total!B:B) - MAX(IF(Tabela_Total!E:E=Tabela_Segmentos_RFM!A52,Tabela_Total!B:B))</f>
        <v>103</v>
      </c>
      <c r="C52" cm="1">
        <f t="array" ref="C52">COUNTA(_xlfn.UNIQUE(_xlfn._xlws.FILTER(Tabela_Total!A:A,Tabela_Total!E:E=Tabela_Segmentos_RFM!A52)))</f>
        <v>6</v>
      </c>
      <c r="D52" s="1">
        <f>SUMIF(Tabela_Total!E:E,Tabela_Segmentos_RFM!A52,Tabela_Total!G:G)</f>
        <v>240096</v>
      </c>
      <c r="E52">
        <v>4</v>
      </c>
      <c r="F52">
        <v>2</v>
      </c>
      <c r="G52" cm="1">
        <f t="array" ref="G52">_xlfn.IFS(D52&lt;=PERCENTILE(D:D,0.2),1, D52&lt;=PERCENTILE(D:D,0.4), 2, D52&lt;=PERCENTILE(D:D,0.6),3, D52&lt;=PERCENTILE(D:D,0.8),4,1,5 )</f>
        <v>1</v>
      </c>
      <c r="H52" s="8">
        <f t="shared" si="0"/>
        <v>2</v>
      </c>
      <c r="I52" t="str" cm="1">
        <f t="array" ref="I52">INDEX($S$2:$S$26,MATCH(1,($P$2:$P$26=$E52)*($Q$2:$Q$26=$H52),0))</f>
        <v>Fies Potencial</v>
      </c>
    </row>
    <row r="53" spans="1:9" x14ac:dyDescent="0.25">
      <c r="A53" t="str">
        <v>CV-12805</v>
      </c>
      <c r="B53" cm="1">
        <f t="array" ref="B53">MAX(Tabela_Total!B:B) - MAX(IF(Tabela_Total!E:E=Tabela_Segmentos_RFM!A53,Tabela_Total!B:B))</f>
        <v>5</v>
      </c>
      <c r="C53" cm="1">
        <f t="array" ref="C53">COUNTA(_xlfn.UNIQUE(_xlfn._xlws.FILTER(Tabela_Total!A:A,Tabela_Total!E:E=Tabela_Segmentos_RFM!A53)))</f>
        <v>9</v>
      </c>
      <c r="D53" s="1">
        <f>SUMIF(Tabela_Total!E:E,Tabela_Segmentos_RFM!A53,Tabela_Total!G:G)</f>
        <v>4035688</v>
      </c>
      <c r="E53">
        <v>5</v>
      </c>
      <c r="F53">
        <v>3</v>
      </c>
      <c r="G53" cm="1">
        <f t="array" ref="G53">_xlfn.IFS(D53&lt;=PERCENTILE(D:D,0.2),1, D53&lt;=PERCENTILE(D:D,0.4), 2, D53&lt;=PERCENTILE(D:D,0.6),3, D53&lt;=PERCENTILE(D:D,0.8),4,1,5 )</f>
        <v>5</v>
      </c>
      <c r="H53" s="8">
        <f t="shared" si="0"/>
        <v>4</v>
      </c>
      <c r="I53" t="str" cm="1">
        <f t="array" ref="I53">INDEX($S$2:$S$26,MATCH(1,($P$2:$P$26=$E53)*($Q$2:$Q$26=$H53),0))</f>
        <v>Fies</v>
      </c>
    </row>
    <row r="54" spans="1:9" x14ac:dyDescent="0.25">
      <c r="A54" t="str">
        <v>CL-12565</v>
      </c>
      <c r="B54" cm="1">
        <f t="array" ref="B54">MAX(Tabela_Total!B:B) - MAX(IF(Tabela_Total!E:E=Tabela_Segmentos_RFM!A54,Tabela_Total!B:B))</f>
        <v>284</v>
      </c>
      <c r="C54" cm="1">
        <f t="array" ref="C54">COUNTA(_xlfn.UNIQUE(_xlfn._xlws.FILTER(Tabela_Total!A:A,Tabela_Total!E:E=Tabela_Segmentos_RFM!A54)))</f>
        <v>12</v>
      </c>
      <c r="D54" s="1">
        <f>SUMIF(Tabela_Total!E:E,Tabela_Segmentos_RFM!A54,Tabela_Total!G:G)</f>
        <v>2733152</v>
      </c>
      <c r="E54">
        <v>2</v>
      </c>
      <c r="F54">
        <v>4</v>
      </c>
      <c r="G54" cm="1">
        <f t="array" ref="G54">_xlfn.IFS(D54&lt;=PERCENTILE(D:D,0.2),1, D54&lt;=PERCENTILE(D:D,0.4), 2, D54&lt;=PERCENTILE(D:D,0.6),3, D54&lt;=PERCENTILE(D:D,0.8),4,1,5 )</f>
        <v>5</v>
      </c>
      <c r="H54" s="8">
        <f t="shared" si="0"/>
        <v>5</v>
      </c>
      <c r="I54" t="str" cm="1">
        <f t="array" ref="I54">INDEX($S$2:$S$26,MATCH(1,($P$2:$P$26=$E54)*($Q$2:$Q$26=$H54),0))</f>
        <v>Não perder</v>
      </c>
    </row>
    <row r="55" spans="1:9" x14ac:dyDescent="0.25">
      <c r="A55" t="str">
        <v>RC-19960</v>
      </c>
      <c r="B55" cm="1">
        <f t="array" ref="B55">MAX(Tabela_Total!B:B) - MAX(IF(Tabela_Total!E:E=Tabela_Segmentos_RFM!A55,Tabela_Total!B:B))</f>
        <v>110</v>
      </c>
      <c r="C55" cm="1">
        <f t="array" ref="C55">COUNTA(_xlfn.UNIQUE(_xlfn._xlws.FILTER(Tabela_Total!A:A,Tabela_Total!E:E=Tabela_Segmentos_RFM!A55)))</f>
        <v>6</v>
      </c>
      <c r="D55" s="1">
        <f>SUMIF(Tabela_Total!E:E,Tabela_Segmentos_RFM!A55,Tabela_Total!G:G)</f>
        <v>432404</v>
      </c>
      <c r="E55">
        <v>4</v>
      </c>
      <c r="F55">
        <v>2</v>
      </c>
      <c r="G55" cm="1">
        <f t="array" ref="G55">_xlfn.IFS(D55&lt;=PERCENTILE(D:D,0.2),1, D55&lt;=PERCENTILE(D:D,0.4), 2, D55&lt;=PERCENTILE(D:D,0.6),3, D55&lt;=PERCENTILE(D:D,0.8),4,1,5 )</f>
        <v>2</v>
      </c>
      <c r="H55" s="8">
        <f t="shared" si="0"/>
        <v>2</v>
      </c>
      <c r="I55" t="str" cm="1">
        <f t="array" ref="I55">INDEX($S$2:$S$26,MATCH(1,($P$2:$P$26=$E55)*($Q$2:$Q$26=$H55),0))</f>
        <v>Fies Potencial</v>
      </c>
    </row>
    <row r="56" spans="1:9" x14ac:dyDescent="0.25">
      <c r="A56" t="str">
        <v>DK-13090</v>
      </c>
      <c r="B56" cm="1">
        <f t="array" ref="B56">MAX(Tabela_Total!B:B) - MAX(IF(Tabela_Total!E:E=Tabela_Segmentos_RFM!A56,Tabela_Total!B:B))</f>
        <v>42</v>
      </c>
      <c r="C56" cm="1">
        <f t="array" ref="C56">COUNTA(_xlfn.UNIQUE(_xlfn._xlws.FILTER(Tabela_Total!A:A,Tabela_Total!E:E=Tabela_Segmentos_RFM!A56)))</f>
        <v>7</v>
      </c>
      <c r="D56" s="1">
        <f>SUMIF(Tabela_Total!E:E,Tabela_Segmentos_RFM!A56,Tabela_Total!G:G)</f>
        <v>1731225</v>
      </c>
      <c r="E56">
        <v>5</v>
      </c>
      <c r="F56">
        <v>3</v>
      </c>
      <c r="G56" cm="1">
        <f t="array" ref="G56">_xlfn.IFS(D56&lt;=PERCENTILE(D:D,0.2),1, D56&lt;=PERCENTILE(D:D,0.4), 2, D56&lt;=PERCENTILE(D:D,0.6),3, D56&lt;=PERCENTILE(D:D,0.8),4,1,5 )</f>
        <v>4</v>
      </c>
      <c r="H56" s="8">
        <f t="shared" si="0"/>
        <v>4</v>
      </c>
      <c r="I56" t="str" cm="1">
        <f t="array" ref="I56">INDEX($S$2:$S$26,MATCH(1,($P$2:$P$26=$E56)*($Q$2:$Q$26=$H56),0))</f>
        <v>Fies</v>
      </c>
    </row>
    <row r="57" spans="1:9" x14ac:dyDescent="0.25">
      <c r="A57" t="str">
        <v>GG-14650</v>
      </c>
      <c r="B57" cm="1">
        <f t="array" ref="B57">MAX(Tabela_Total!B:B) - MAX(IF(Tabela_Total!E:E=Tabela_Segmentos_RFM!A57,Tabela_Total!B:B))</f>
        <v>43</v>
      </c>
      <c r="C57" cm="1">
        <f t="array" ref="C57">COUNTA(_xlfn.UNIQUE(_xlfn._xlws.FILTER(Tabela_Total!A:A,Tabela_Total!E:E=Tabela_Segmentos_RFM!A57)))</f>
        <v>9</v>
      </c>
      <c r="D57" s="1">
        <f>SUMIF(Tabela_Total!E:E,Tabela_Segmentos_RFM!A57,Tabela_Total!G:G)</f>
        <v>1244674</v>
      </c>
      <c r="E57">
        <v>5</v>
      </c>
      <c r="F57">
        <v>3</v>
      </c>
      <c r="G57" cm="1">
        <f t="array" ref="G57">_xlfn.IFS(D57&lt;=PERCENTILE(D:D,0.2),1, D57&lt;=PERCENTILE(D:D,0.4), 2, D57&lt;=PERCENTILE(D:D,0.6),3, D57&lt;=PERCENTILE(D:D,0.8),4,1,5 )</f>
        <v>4</v>
      </c>
      <c r="H57" s="8">
        <f t="shared" si="0"/>
        <v>4</v>
      </c>
      <c r="I57" t="str" cm="1">
        <f t="array" ref="I57">INDEX($S$2:$S$26,MATCH(1,($P$2:$P$26=$E57)*($Q$2:$Q$26=$H57),0))</f>
        <v>Fies</v>
      </c>
    </row>
    <row r="58" spans="1:9" x14ac:dyDescent="0.25">
      <c r="A58" t="str">
        <v>SC-20725</v>
      </c>
      <c r="B58" cm="1">
        <f t="array" ref="B58">MAX(Tabela_Total!B:B) - MAX(IF(Tabela_Total!E:E=Tabela_Segmentos_RFM!A58,Tabela_Total!B:B))</f>
        <v>187</v>
      </c>
      <c r="C58" cm="1">
        <f t="array" ref="C58">COUNTA(_xlfn.UNIQUE(_xlfn._xlws.FILTER(Tabela_Total!A:A,Tabela_Total!E:E=Tabela_Segmentos_RFM!A58)))</f>
        <v>11</v>
      </c>
      <c r="D58" s="1">
        <f>SUMIF(Tabela_Total!E:E,Tabela_Segmentos_RFM!A58,Tabela_Total!G:G)</f>
        <v>1175571</v>
      </c>
      <c r="E58">
        <v>3</v>
      </c>
      <c r="F58">
        <v>4</v>
      </c>
      <c r="G58" cm="1">
        <f t="array" ref="G58">_xlfn.IFS(D58&lt;=PERCENTILE(D:D,0.2),1, D58&lt;=PERCENTILE(D:D,0.4), 2, D58&lt;=PERCENTILE(D:D,0.6),3, D58&lt;=PERCENTILE(D:D,0.8),4,1,5 )</f>
        <v>4</v>
      </c>
      <c r="H58" s="8">
        <f t="shared" si="0"/>
        <v>4</v>
      </c>
      <c r="I58" t="str" cm="1">
        <f t="array" ref="I58">INDEX($S$2:$S$26,MATCH(1,($P$2:$P$26=$E58)*($Q$2:$Q$26=$H58),0))</f>
        <v>Fies</v>
      </c>
    </row>
    <row r="59" spans="1:9" x14ac:dyDescent="0.25">
      <c r="A59" t="str">
        <v>AD-10180</v>
      </c>
      <c r="B59" cm="1">
        <f t="array" ref="B59">MAX(Tabela_Total!B:B) - MAX(IF(Tabela_Total!E:E=Tabela_Segmentos_RFM!A59,Tabela_Total!B:B))</f>
        <v>29</v>
      </c>
      <c r="C59" cm="1">
        <f t="array" ref="C59">COUNTA(_xlfn.UNIQUE(_xlfn._xlws.FILTER(Tabela_Total!A:A,Tabela_Total!E:E=Tabela_Segmentos_RFM!A59)))</f>
        <v>8</v>
      </c>
      <c r="D59" s="1">
        <f>SUMIF(Tabela_Total!E:E,Tabela_Segmentos_RFM!A59,Tabela_Total!G:G)</f>
        <v>1197155</v>
      </c>
      <c r="E59">
        <v>5</v>
      </c>
      <c r="F59">
        <v>3</v>
      </c>
      <c r="G59" cm="1">
        <f t="array" ref="G59">_xlfn.IFS(D59&lt;=PERCENTILE(D:D,0.2),1, D59&lt;=PERCENTILE(D:D,0.4), 2, D59&lt;=PERCENTILE(D:D,0.6),3, D59&lt;=PERCENTILE(D:D,0.8),4,1,5 )</f>
        <v>4</v>
      </c>
      <c r="H59" s="8">
        <f t="shared" si="0"/>
        <v>4</v>
      </c>
      <c r="I59" t="str" cm="1">
        <f t="array" ref="I59">INDEX($S$2:$S$26,MATCH(1,($P$2:$P$26=$E59)*($Q$2:$Q$26=$H59),0))</f>
        <v>Fies</v>
      </c>
    </row>
    <row r="60" spans="1:9" x14ac:dyDescent="0.25">
      <c r="A60" t="str">
        <v>PF-19165</v>
      </c>
      <c r="B60" cm="1">
        <f t="array" ref="B60">MAX(Tabela_Total!B:B) - MAX(IF(Tabela_Total!E:E=Tabela_Segmentos_RFM!A60,Tabela_Total!B:B))</f>
        <v>196</v>
      </c>
      <c r="C60" cm="1">
        <f t="array" ref="C60">COUNTA(_xlfn.UNIQUE(_xlfn._xlws.FILTER(Tabela_Total!A:A,Tabela_Total!E:E=Tabela_Segmentos_RFM!A60)))</f>
        <v>6</v>
      </c>
      <c r="D60" s="1">
        <f>SUMIF(Tabela_Total!E:E,Tabela_Segmentos_RFM!A60,Tabela_Total!G:G)</f>
        <v>206629</v>
      </c>
      <c r="E60">
        <v>3</v>
      </c>
      <c r="F60">
        <v>2</v>
      </c>
      <c r="G60" cm="1">
        <f t="array" ref="G60">_xlfn.IFS(D60&lt;=PERCENTILE(D:D,0.2),1, D60&lt;=PERCENTILE(D:D,0.4), 2, D60&lt;=PERCENTILE(D:D,0.6),3, D60&lt;=PERCENTILE(D:D,0.8),4,1,5 )</f>
        <v>1</v>
      </c>
      <c r="H60" s="8">
        <f t="shared" si="0"/>
        <v>2</v>
      </c>
      <c r="I60" t="str" cm="1">
        <f t="array" ref="I60">INDEX($S$2:$S$26,MATCH(1,($P$2:$P$26=$E60)*($Q$2:$Q$26=$H60),0))</f>
        <v>Quase Dormentes</v>
      </c>
    </row>
    <row r="61" spans="1:9" x14ac:dyDescent="0.25">
      <c r="A61" t="str">
        <v>TS-21610</v>
      </c>
      <c r="B61" cm="1">
        <f t="array" ref="B61">MAX(Tabela_Total!B:B) - MAX(IF(Tabela_Total!E:E=Tabela_Segmentos_RFM!A61,Tabela_Total!B:B))</f>
        <v>55</v>
      </c>
      <c r="C61" cm="1">
        <f t="array" ref="C61">COUNTA(_xlfn.UNIQUE(_xlfn._xlws.FILTER(Tabela_Total!A:A,Tabela_Total!E:E=Tabela_Segmentos_RFM!A61)))</f>
        <v>7</v>
      </c>
      <c r="D61" s="1">
        <f>SUMIF(Tabela_Total!E:E,Tabela_Segmentos_RFM!A61,Tabela_Total!G:G)</f>
        <v>1419628</v>
      </c>
      <c r="E61">
        <v>5</v>
      </c>
      <c r="F61">
        <v>3</v>
      </c>
      <c r="G61" cm="1">
        <f t="array" ref="G61">_xlfn.IFS(D61&lt;=PERCENTILE(D:D,0.2),1, D61&lt;=PERCENTILE(D:D,0.4), 2, D61&lt;=PERCENTILE(D:D,0.6),3, D61&lt;=PERCENTILE(D:D,0.8),4,1,5 )</f>
        <v>4</v>
      </c>
      <c r="H61" s="8">
        <f t="shared" si="0"/>
        <v>4</v>
      </c>
      <c r="I61" t="str" cm="1">
        <f t="array" ref="I61">INDEX($S$2:$S$26,MATCH(1,($P$2:$P$26=$E61)*($Q$2:$Q$26=$H61),0))</f>
        <v>Fies</v>
      </c>
    </row>
    <row r="62" spans="1:9" x14ac:dyDescent="0.25">
      <c r="A62" t="str">
        <v>LS-16975</v>
      </c>
      <c r="B62" cm="1">
        <f t="array" ref="B62">MAX(Tabela_Total!B:B) - MAX(IF(Tabela_Total!E:E=Tabela_Segmentos_RFM!A62,Tabela_Total!B:B))</f>
        <v>20</v>
      </c>
      <c r="C62" cm="1">
        <f t="array" ref="C62">COUNTA(_xlfn.UNIQUE(_xlfn._xlws.FILTER(Tabela_Total!A:A,Tabela_Total!E:E=Tabela_Segmentos_RFM!A62)))</f>
        <v>9</v>
      </c>
      <c r="D62" s="1">
        <f>SUMIF(Tabela_Total!E:E,Tabela_Segmentos_RFM!A62,Tabela_Total!G:G)</f>
        <v>809504</v>
      </c>
      <c r="E62">
        <v>5</v>
      </c>
      <c r="F62">
        <v>3</v>
      </c>
      <c r="G62" cm="1">
        <f t="array" ref="G62">_xlfn.IFS(D62&lt;=PERCENTILE(D:D,0.2),1, D62&lt;=PERCENTILE(D:D,0.4), 2, D62&lt;=PERCENTILE(D:D,0.6),3, D62&lt;=PERCENTILE(D:D,0.8),4,1,5 )</f>
        <v>3</v>
      </c>
      <c r="H62" s="8">
        <f t="shared" si="0"/>
        <v>3</v>
      </c>
      <c r="I62" t="str" cm="1">
        <f t="array" ref="I62">INDEX($S$2:$S$26,MATCH(1,($P$2:$P$26=$E62)*($Q$2:$Q$26=$H62),0))</f>
        <v>Fies Potencial</v>
      </c>
    </row>
    <row r="63" spans="1:9" x14ac:dyDescent="0.25">
      <c r="A63" t="str">
        <v>DW-13585</v>
      </c>
      <c r="B63" cm="1">
        <f t="array" ref="B63">MAX(Tabela_Total!B:B) - MAX(IF(Tabela_Total!E:E=Tabela_Segmentos_RFM!A63,Tabela_Total!B:B))</f>
        <v>242</v>
      </c>
      <c r="C63" cm="1">
        <f t="array" ref="C63">COUNTA(_xlfn.UNIQUE(_xlfn._xlws.FILTER(Tabela_Total!A:A,Tabela_Total!E:E=Tabela_Segmentos_RFM!A63)))</f>
        <v>7</v>
      </c>
      <c r="D63" s="1">
        <f>SUMIF(Tabela_Total!E:E,Tabela_Segmentos_RFM!A63,Tabela_Total!G:G)</f>
        <v>400416</v>
      </c>
      <c r="E63">
        <v>2</v>
      </c>
      <c r="F63">
        <v>3</v>
      </c>
      <c r="G63" cm="1">
        <f t="array" ref="G63">_xlfn.IFS(D63&lt;=PERCENTILE(D:D,0.2),1, D63&lt;=PERCENTILE(D:D,0.4), 2, D63&lt;=PERCENTILE(D:D,0.6),3, D63&lt;=PERCENTILE(D:D,0.8),4,1,5 )</f>
        <v>2</v>
      </c>
      <c r="H63" s="8">
        <f t="shared" si="0"/>
        <v>3</v>
      </c>
      <c r="I63" t="str" cm="1">
        <f t="array" ref="I63">INDEX($S$2:$S$26,MATCH(1,($P$2:$P$26=$E63)*($Q$2:$Q$26=$H63),0))</f>
        <v>Risco</v>
      </c>
    </row>
    <row r="64" spans="1:9" x14ac:dyDescent="0.25">
      <c r="A64" t="str">
        <v>LC-16885</v>
      </c>
      <c r="B64" cm="1">
        <f t="array" ref="B64">MAX(Tabela_Total!B:B) - MAX(IF(Tabela_Total!E:E=Tabela_Segmentos_RFM!A64,Tabela_Total!B:B))</f>
        <v>16</v>
      </c>
      <c r="C64" cm="1">
        <f t="array" ref="C64">COUNTA(_xlfn.UNIQUE(_xlfn._xlws.FILTER(Tabela_Total!A:A,Tabela_Total!E:E=Tabela_Segmentos_RFM!A64)))</f>
        <v>12</v>
      </c>
      <c r="D64" s="1">
        <f>SUMIF(Tabela_Total!E:E,Tabela_Segmentos_RFM!A64,Tabela_Total!G:G)</f>
        <v>6519703</v>
      </c>
      <c r="E64">
        <v>5</v>
      </c>
      <c r="F64">
        <v>4</v>
      </c>
      <c r="G64" cm="1">
        <f t="array" ref="G64">_xlfn.IFS(D64&lt;=PERCENTILE(D:D,0.2),1, D64&lt;=PERCENTILE(D:D,0.4), 2, D64&lt;=PERCENTILE(D:D,0.6),3, D64&lt;=PERCENTILE(D:D,0.8),4,1,5 )</f>
        <v>5</v>
      </c>
      <c r="H64" s="8">
        <f t="shared" si="0"/>
        <v>5</v>
      </c>
      <c r="I64" t="str" cm="1">
        <f t="array" ref="I64">INDEX($S$2:$S$26,MATCH(1,($P$2:$P$26=$E64)*($Q$2:$Q$26=$H64),0))</f>
        <v>Campeão</v>
      </c>
    </row>
    <row r="65" spans="1:9" x14ac:dyDescent="0.25">
      <c r="A65" t="str">
        <v>JD-15895</v>
      </c>
      <c r="B65" cm="1">
        <f t="array" ref="B65">MAX(Tabela_Total!B:B) - MAX(IF(Tabela_Total!E:E=Tabela_Segmentos_RFM!A65,Tabela_Total!B:B))</f>
        <v>394</v>
      </c>
      <c r="C65" cm="1">
        <f t="array" ref="C65">COUNTA(_xlfn.UNIQUE(_xlfn._xlws.FILTER(Tabela_Total!A:A,Tabela_Total!E:E=Tabela_Segmentos_RFM!A65)))</f>
        <v>11</v>
      </c>
      <c r="D65" s="1">
        <f>SUMIF(Tabela_Total!E:E,Tabela_Segmentos_RFM!A65,Tabela_Total!G:G)</f>
        <v>1486355</v>
      </c>
      <c r="E65">
        <v>1</v>
      </c>
      <c r="F65">
        <v>4</v>
      </c>
      <c r="G65" cm="1">
        <f t="array" ref="G65">_xlfn.IFS(D65&lt;=PERCENTILE(D:D,0.2),1, D65&lt;=PERCENTILE(D:D,0.4), 2, D65&lt;=PERCENTILE(D:D,0.6),3, D65&lt;=PERCENTILE(D:D,0.8),4,1,5 )</f>
        <v>4</v>
      </c>
      <c r="H65" s="8">
        <f t="shared" si="0"/>
        <v>4</v>
      </c>
      <c r="I65" t="str" cm="1">
        <f t="array" ref="I65">INDEX($S$2:$S$26,MATCH(1,($P$2:$P$26=$E65)*($Q$2:$Q$26=$H65),0))</f>
        <v>Risco</v>
      </c>
    </row>
    <row r="66" spans="1:9" x14ac:dyDescent="0.25">
      <c r="A66" t="str">
        <v>SH-19975</v>
      </c>
      <c r="B66" cm="1">
        <f t="array" ref="B66">MAX(Tabela_Total!B:B) - MAX(IF(Tabela_Total!E:E=Tabela_Segmentos_RFM!A66,Tabela_Total!B:B))</f>
        <v>29</v>
      </c>
      <c r="C66" cm="1">
        <f t="array" ref="C66">COUNTA(_xlfn.UNIQUE(_xlfn._xlws.FILTER(Tabela_Total!A:A,Tabela_Total!E:E=Tabela_Segmentos_RFM!A66)))</f>
        <v>13</v>
      </c>
      <c r="D66" s="1">
        <f>SUMIF(Tabela_Total!E:E,Tabela_Segmentos_RFM!A66,Tabela_Total!G:G)</f>
        <v>5296682</v>
      </c>
      <c r="E66">
        <v>5</v>
      </c>
      <c r="F66">
        <v>5</v>
      </c>
      <c r="G66" cm="1">
        <f t="array" ref="G66">_xlfn.IFS(D66&lt;=PERCENTILE(D:D,0.2),1, D66&lt;=PERCENTILE(D:D,0.4), 2, D66&lt;=PERCENTILE(D:D,0.6),3, D66&lt;=PERCENTILE(D:D,0.8),4,1,5 )</f>
        <v>5</v>
      </c>
      <c r="H66" s="8">
        <f t="shared" si="0"/>
        <v>5</v>
      </c>
      <c r="I66" t="str" cm="1">
        <f t="array" ref="I66">INDEX($S$2:$S$26,MATCH(1,($P$2:$P$26=$E66)*($Q$2:$Q$26=$H66),0))</f>
        <v>Campeão</v>
      </c>
    </row>
    <row r="67" spans="1:9" x14ac:dyDescent="0.25">
      <c r="A67" t="str">
        <v>SG-20080</v>
      </c>
      <c r="B67" cm="1">
        <f t="array" ref="B67">MAX(Tabela_Total!B:B) - MAX(IF(Tabela_Total!E:E=Tabela_Segmentos_RFM!A67,Tabela_Total!B:B))</f>
        <v>8</v>
      </c>
      <c r="C67" cm="1">
        <f t="array" ref="C67">COUNTA(_xlfn.UNIQUE(_xlfn._xlws.FILTER(Tabela_Total!A:A,Tabela_Total!E:E=Tabela_Segmentos_RFM!A67)))</f>
        <v>3</v>
      </c>
      <c r="D67" s="1">
        <f>SUMIF(Tabela_Total!E:E,Tabela_Segmentos_RFM!A67,Tabela_Total!G:G)</f>
        <v>1370574</v>
      </c>
      <c r="E67">
        <v>5</v>
      </c>
      <c r="F67">
        <v>1</v>
      </c>
      <c r="G67" cm="1">
        <f t="array" ref="G67">_xlfn.IFS(D67&lt;=PERCENTILE(D:D,0.2),1, D67&lt;=PERCENTILE(D:D,0.4), 2, D67&lt;=PERCENTILE(D:D,0.6),3, D67&lt;=PERCENTILE(D:D,0.8),4,1,5 )</f>
        <v>4</v>
      </c>
      <c r="H67" s="8">
        <f t="shared" ref="H67:H130" si="1">ROUND(AVERAGE(F67,G67),0)</f>
        <v>3</v>
      </c>
      <c r="I67" t="str" cm="1">
        <f t="array" ref="I67">INDEX($S$2:$S$26,MATCH(1,($P$2:$P$26=$E67)*($Q$2:$Q$26=$H67),0))</f>
        <v>Fies Potencial</v>
      </c>
    </row>
    <row r="68" spans="1:9" x14ac:dyDescent="0.25">
      <c r="A68" t="str">
        <v>HA-14920</v>
      </c>
      <c r="B68" cm="1">
        <f t="array" ref="B68">MAX(Tabela_Total!B:B) - MAX(IF(Tabela_Total!E:E=Tabela_Segmentos_RFM!A68,Tabela_Total!B:B))</f>
        <v>20</v>
      </c>
      <c r="C68" cm="1">
        <f t="array" ref="C68">COUNTA(_xlfn.UNIQUE(_xlfn._xlws.FILTER(Tabela_Total!A:A,Tabela_Total!E:E=Tabela_Segmentos_RFM!A68)))</f>
        <v>8</v>
      </c>
      <c r="D68" s="1">
        <f>SUMIF(Tabela_Total!E:E,Tabela_Segmentos_RFM!A68,Tabela_Total!G:G)</f>
        <v>1456116</v>
      </c>
      <c r="E68">
        <v>5</v>
      </c>
      <c r="F68">
        <v>3</v>
      </c>
      <c r="G68" cm="1">
        <f t="array" ref="G68">_xlfn.IFS(D68&lt;=PERCENTILE(D:D,0.2),1, D68&lt;=PERCENTILE(D:D,0.4), 2, D68&lt;=PERCENTILE(D:D,0.6),3, D68&lt;=PERCENTILE(D:D,0.8),4,1,5 )</f>
        <v>4</v>
      </c>
      <c r="H68" s="8">
        <f t="shared" si="1"/>
        <v>4</v>
      </c>
      <c r="I68" t="str" cm="1">
        <f t="array" ref="I68">INDEX($S$2:$S$26,MATCH(1,($P$2:$P$26=$E68)*($Q$2:$Q$26=$H68),0))</f>
        <v>Fies</v>
      </c>
    </row>
    <row r="69" spans="1:9" x14ac:dyDescent="0.25">
      <c r="A69" t="str">
        <v>MG-17680</v>
      </c>
      <c r="B69" cm="1">
        <f t="array" ref="B69">MAX(Tabela_Total!B:B) - MAX(IF(Tabela_Total!E:E=Tabela_Segmentos_RFM!A69,Tabela_Total!B:B))</f>
        <v>92</v>
      </c>
      <c r="C69" cm="1">
        <f t="array" ref="C69">COUNTA(_xlfn.UNIQUE(_xlfn._xlws.FILTER(Tabela_Total!A:A,Tabela_Total!E:E=Tabela_Segmentos_RFM!A69)))</f>
        <v>4</v>
      </c>
      <c r="D69" s="1">
        <f>SUMIF(Tabela_Total!E:E,Tabela_Segmentos_RFM!A69,Tabela_Total!G:G)</f>
        <v>2024622</v>
      </c>
      <c r="E69">
        <v>4</v>
      </c>
      <c r="F69">
        <v>2</v>
      </c>
      <c r="G69" cm="1">
        <f t="array" ref="G69">_xlfn.IFS(D69&lt;=PERCENTILE(D:D,0.2),1, D69&lt;=PERCENTILE(D:D,0.4), 2, D69&lt;=PERCENTILE(D:D,0.6),3, D69&lt;=PERCENTILE(D:D,0.8),4,1,5 )</f>
        <v>5</v>
      </c>
      <c r="H69" s="8">
        <f t="shared" si="1"/>
        <v>4</v>
      </c>
      <c r="I69" t="str" cm="1">
        <f t="array" ref="I69">INDEX($S$2:$S$26,MATCH(1,($P$2:$P$26=$E69)*($Q$2:$Q$26=$H69),0))</f>
        <v>Fies</v>
      </c>
    </row>
    <row r="70" spans="1:9" x14ac:dyDescent="0.25">
      <c r="A70" t="str">
        <v>JE-16165</v>
      </c>
      <c r="B70" cm="1">
        <f t="array" ref="B70">MAX(Tabela_Total!B:B) - MAX(IF(Tabela_Total!E:E=Tabela_Segmentos_RFM!A70,Tabela_Total!B:B))</f>
        <v>20</v>
      </c>
      <c r="C70" cm="1">
        <f t="array" ref="C70">COUNTA(_xlfn.UNIQUE(_xlfn._xlws.FILTER(Tabela_Total!A:A,Tabela_Total!E:E=Tabela_Segmentos_RFM!A70)))</f>
        <v>3</v>
      </c>
      <c r="D70" s="1">
        <f>SUMIF(Tabela_Total!E:E,Tabela_Segmentos_RFM!A70,Tabela_Total!G:G)</f>
        <v>288560</v>
      </c>
      <c r="E70">
        <v>5</v>
      </c>
      <c r="F70">
        <v>1</v>
      </c>
      <c r="G70" cm="1">
        <f t="array" ref="G70">_xlfn.IFS(D70&lt;=PERCENTILE(D:D,0.2),1, D70&lt;=PERCENTILE(D:D,0.4), 2, D70&lt;=PERCENTILE(D:D,0.6),3, D70&lt;=PERCENTILE(D:D,0.8),4,1,5 )</f>
        <v>2</v>
      </c>
      <c r="H70" s="8">
        <f t="shared" si="1"/>
        <v>2</v>
      </c>
      <c r="I70" t="str" cm="1">
        <f t="array" ref="I70">INDEX($S$2:$S$26,MATCH(1,($P$2:$P$26=$E70)*($Q$2:$Q$26=$H70),0))</f>
        <v>Fies Potencial</v>
      </c>
    </row>
    <row r="71" spans="1:9" x14ac:dyDescent="0.25">
      <c r="A71" t="str">
        <v>TW-21025</v>
      </c>
      <c r="B71" cm="1">
        <f t="array" ref="B71">MAX(Tabela_Total!B:B) - MAX(IF(Tabela_Total!E:E=Tabela_Segmentos_RFM!A71,Tabela_Total!B:B))</f>
        <v>64</v>
      </c>
      <c r="C71" cm="1">
        <f t="array" ref="C71">COUNTA(_xlfn.UNIQUE(_xlfn._xlws.FILTER(Tabela_Total!A:A,Tabela_Total!E:E=Tabela_Segmentos_RFM!A71)))</f>
        <v>7</v>
      </c>
      <c r="D71" s="1">
        <f>SUMIF(Tabela_Total!E:E,Tabela_Segmentos_RFM!A71,Tabela_Total!G:G)</f>
        <v>1094717</v>
      </c>
      <c r="E71">
        <v>5</v>
      </c>
      <c r="F71">
        <v>3</v>
      </c>
      <c r="G71" cm="1">
        <f t="array" ref="G71">_xlfn.IFS(D71&lt;=PERCENTILE(D:D,0.2),1, D71&lt;=PERCENTILE(D:D,0.4), 2, D71&lt;=PERCENTILE(D:D,0.6),3, D71&lt;=PERCENTILE(D:D,0.8),4,1,5 )</f>
        <v>3</v>
      </c>
      <c r="H71" s="8">
        <f t="shared" si="1"/>
        <v>3</v>
      </c>
      <c r="I71" t="str" cm="1">
        <f t="array" ref="I71">INDEX($S$2:$S$26,MATCH(1,($P$2:$P$26=$E71)*($Q$2:$Q$26=$H71),0))</f>
        <v>Fies Potencial</v>
      </c>
    </row>
    <row r="72" spans="1:9" x14ac:dyDescent="0.25">
      <c r="A72" t="str">
        <v>SP-20650</v>
      </c>
      <c r="B72" cm="1">
        <f t="array" ref="B72">MAX(Tabela_Total!B:B) - MAX(IF(Tabela_Total!E:E=Tabela_Segmentos_RFM!A72,Tabela_Total!B:B))</f>
        <v>386</v>
      </c>
      <c r="C72" cm="1">
        <f t="array" ref="C72">COUNTA(_xlfn.UNIQUE(_xlfn._xlws.FILTER(Tabela_Total!A:A,Tabela_Total!E:E=Tabela_Segmentos_RFM!A72)))</f>
        <v>9</v>
      </c>
      <c r="D72" s="1">
        <f>SUMIF(Tabela_Total!E:E,Tabela_Segmentos_RFM!A72,Tabela_Total!G:G)</f>
        <v>922153</v>
      </c>
      <c r="E72">
        <v>1</v>
      </c>
      <c r="F72">
        <v>3</v>
      </c>
      <c r="G72" cm="1">
        <f t="array" ref="G72">_xlfn.IFS(D72&lt;=PERCENTILE(D:D,0.2),1, D72&lt;=PERCENTILE(D:D,0.4), 2, D72&lt;=PERCENTILE(D:D,0.6),3, D72&lt;=PERCENTILE(D:D,0.8),4,1,5 )</f>
        <v>3</v>
      </c>
      <c r="H72" s="8">
        <f t="shared" si="1"/>
        <v>3</v>
      </c>
      <c r="I72" t="str" cm="1">
        <f t="array" ref="I72">INDEX($S$2:$S$26,MATCH(1,($P$2:$P$26=$E72)*($Q$2:$Q$26=$H72),0))</f>
        <v>Risco</v>
      </c>
    </row>
    <row r="73" spans="1:9" x14ac:dyDescent="0.25">
      <c r="A73" t="str">
        <v>NK-18490</v>
      </c>
      <c r="B73" cm="1">
        <f t="array" ref="B73">MAX(Tabela_Total!B:B) - MAX(IF(Tabela_Total!E:E=Tabela_Segmentos_RFM!A73,Tabela_Total!B:B))</f>
        <v>70</v>
      </c>
      <c r="C73" cm="1">
        <f t="array" ref="C73">COUNTA(_xlfn.UNIQUE(_xlfn._xlws.FILTER(Tabela_Total!A:A,Tabela_Total!E:E=Tabela_Segmentos_RFM!A73)))</f>
        <v>7</v>
      </c>
      <c r="D73" s="1">
        <f>SUMIF(Tabela_Total!E:E,Tabela_Segmentos_RFM!A73,Tabela_Total!G:G)</f>
        <v>166319</v>
      </c>
      <c r="E73">
        <v>5</v>
      </c>
      <c r="F73">
        <v>3</v>
      </c>
      <c r="G73" cm="1">
        <f t="array" ref="G73">_xlfn.IFS(D73&lt;=PERCENTILE(D:D,0.2),1, D73&lt;=PERCENTILE(D:D,0.4), 2, D73&lt;=PERCENTILE(D:D,0.6),3, D73&lt;=PERCENTILE(D:D,0.8),4,1,5 )</f>
        <v>1</v>
      </c>
      <c r="H73" s="8">
        <f t="shared" si="1"/>
        <v>2</v>
      </c>
      <c r="I73" t="str" cm="1">
        <f t="array" ref="I73">INDEX($S$2:$S$26,MATCH(1,($P$2:$P$26=$E73)*($Q$2:$Q$26=$H73),0))</f>
        <v>Fies Potencial</v>
      </c>
    </row>
    <row r="74" spans="1:9" x14ac:dyDescent="0.25">
      <c r="A74" t="str">
        <v>DB-13060</v>
      </c>
      <c r="B74" cm="1">
        <f t="array" ref="B74">MAX(Tabela_Total!B:B) - MAX(IF(Tabela_Total!E:E=Tabela_Segmentos_RFM!A74,Tabela_Total!B:B))</f>
        <v>16</v>
      </c>
      <c r="C74" cm="1">
        <f t="array" ref="C74">COUNTA(_xlfn.UNIQUE(_xlfn._xlws.FILTER(Tabela_Total!A:A,Tabela_Total!E:E=Tabela_Segmentos_RFM!A74)))</f>
        <v>7</v>
      </c>
      <c r="D74" s="1">
        <f>SUMIF(Tabela_Total!E:E,Tabela_Segmentos_RFM!A74,Tabela_Total!G:G)</f>
        <v>1655318</v>
      </c>
      <c r="E74">
        <v>5</v>
      </c>
      <c r="F74">
        <v>3</v>
      </c>
      <c r="G74" cm="1">
        <f t="array" ref="G74">_xlfn.IFS(D74&lt;=PERCENTILE(D:D,0.2),1, D74&lt;=PERCENTILE(D:D,0.4), 2, D74&lt;=PERCENTILE(D:D,0.6),3, D74&lt;=PERCENTILE(D:D,0.8),4,1,5 )</f>
        <v>4</v>
      </c>
      <c r="H74" s="8">
        <f t="shared" si="1"/>
        <v>4</v>
      </c>
      <c r="I74" t="str" cm="1">
        <f t="array" ref="I74">INDEX($S$2:$S$26,MATCH(1,($P$2:$P$26=$E74)*($Q$2:$Q$26=$H74),0))</f>
        <v>Fies</v>
      </c>
    </row>
    <row r="75" spans="1:9" x14ac:dyDescent="0.25">
      <c r="A75" t="str">
        <v>NP-18670</v>
      </c>
      <c r="B75" cm="1">
        <f t="array" ref="B75">MAX(Tabela_Total!B:B) - MAX(IF(Tabela_Total!E:E=Tabela_Segmentos_RFM!A75,Tabela_Total!B:B))</f>
        <v>58</v>
      </c>
      <c r="C75" cm="1">
        <f t="array" ref="C75">COUNTA(_xlfn.UNIQUE(_xlfn._xlws.FILTER(Tabela_Total!A:A,Tabela_Total!E:E=Tabela_Segmentos_RFM!A75)))</f>
        <v>5</v>
      </c>
      <c r="D75" s="1">
        <f>SUMIF(Tabela_Total!E:E,Tabela_Segmentos_RFM!A75,Tabela_Total!G:G)</f>
        <v>234080</v>
      </c>
      <c r="E75">
        <v>5</v>
      </c>
      <c r="F75">
        <v>2</v>
      </c>
      <c r="G75" cm="1">
        <f t="array" ref="G75">_xlfn.IFS(D75&lt;=PERCENTILE(D:D,0.2),1, D75&lt;=PERCENTILE(D:D,0.4), 2, D75&lt;=PERCENTILE(D:D,0.6),3, D75&lt;=PERCENTILE(D:D,0.8),4,1,5 )</f>
        <v>1</v>
      </c>
      <c r="H75" s="8">
        <f t="shared" si="1"/>
        <v>2</v>
      </c>
      <c r="I75" t="str" cm="1">
        <f t="array" ref="I75">INDEX($S$2:$S$26,MATCH(1,($P$2:$P$26=$E75)*($Q$2:$Q$26=$H75),0))</f>
        <v>Fies Potencial</v>
      </c>
    </row>
    <row r="76" spans="1:9" x14ac:dyDescent="0.25">
      <c r="A76" t="str">
        <v>TT-21070</v>
      </c>
      <c r="B76" cm="1">
        <f t="array" ref="B76">MAX(Tabela_Total!B:B) - MAX(IF(Tabela_Total!E:E=Tabela_Segmentos_RFM!A76,Tabela_Total!B:B))</f>
        <v>31</v>
      </c>
      <c r="C76" cm="1">
        <f t="array" ref="C76">COUNTA(_xlfn.UNIQUE(_xlfn._xlws.FILTER(Tabela_Total!A:A,Tabela_Total!E:E=Tabela_Segmentos_RFM!A76)))</f>
        <v>7</v>
      </c>
      <c r="D76" s="1">
        <f>SUMIF(Tabela_Total!E:E,Tabela_Segmentos_RFM!A76,Tabela_Total!G:G)</f>
        <v>3703743</v>
      </c>
      <c r="E76">
        <v>5</v>
      </c>
      <c r="F76">
        <v>3</v>
      </c>
      <c r="G76" cm="1">
        <f t="array" ref="G76">_xlfn.IFS(D76&lt;=PERCENTILE(D:D,0.2),1, D76&lt;=PERCENTILE(D:D,0.4), 2, D76&lt;=PERCENTILE(D:D,0.6),3, D76&lt;=PERCENTILE(D:D,0.8),4,1,5 )</f>
        <v>5</v>
      </c>
      <c r="H76" s="8">
        <f t="shared" si="1"/>
        <v>4</v>
      </c>
      <c r="I76" t="str" cm="1">
        <f t="array" ref="I76">INDEX($S$2:$S$26,MATCH(1,($P$2:$P$26=$E76)*($Q$2:$Q$26=$H76),0))</f>
        <v>Fies</v>
      </c>
    </row>
    <row r="77" spans="1:9" x14ac:dyDescent="0.25">
      <c r="A77" t="str">
        <v>EM-13960</v>
      </c>
      <c r="B77" cm="1">
        <f t="array" ref="B77">MAX(Tabela_Total!B:B) - MAX(IF(Tabela_Total!E:E=Tabela_Segmentos_RFM!A77,Tabela_Total!B:B))</f>
        <v>151</v>
      </c>
      <c r="C77" cm="1">
        <f t="array" ref="C77">COUNTA(_xlfn.UNIQUE(_xlfn._xlws.FILTER(Tabela_Total!A:A,Tabela_Total!E:E=Tabela_Segmentos_RFM!A77)))</f>
        <v>5</v>
      </c>
      <c r="D77" s="1">
        <f>SUMIF(Tabela_Total!E:E,Tabela_Segmentos_RFM!A77,Tabela_Total!G:G)</f>
        <v>191348</v>
      </c>
      <c r="E77">
        <v>3</v>
      </c>
      <c r="F77">
        <v>2</v>
      </c>
      <c r="G77" cm="1">
        <f t="array" ref="G77">_xlfn.IFS(D77&lt;=PERCENTILE(D:D,0.2),1, D77&lt;=PERCENTILE(D:D,0.4), 2, D77&lt;=PERCENTILE(D:D,0.6),3, D77&lt;=PERCENTILE(D:D,0.8),4,1,5 )</f>
        <v>1</v>
      </c>
      <c r="H77" s="8">
        <f t="shared" si="1"/>
        <v>2</v>
      </c>
      <c r="I77" t="str" cm="1">
        <f t="array" ref="I77">INDEX($S$2:$S$26,MATCH(1,($P$2:$P$26=$E77)*($Q$2:$Q$26=$H77),0))</f>
        <v>Quase Dormentes</v>
      </c>
    </row>
    <row r="78" spans="1:9" x14ac:dyDescent="0.25">
      <c r="A78" t="str">
        <v>RD-19900</v>
      </c>
      <c r="B78" cm="1">
        <f t="array" ref="B78">MAX(Tabela_Total!B:B) - MAX(IF(Tabela_Total!E:E=Tabela_Segmentos_RFM!A78,Tabela_Total!B:B))</f>
        <v>114</v>
      </c>
      <c r="C78" cm="1">
        <f t="array" ref="C78">COUNTA(_xlfn.UNIQUE(_xlfn._xlws.FILTER(Tabela_Total!A:A,Tabela_Total!E:E=Tabela_Segmentos_RFM!A78)))</f>
        <v>9</v>
      </c>
      <c r="D78" s="1">
        <f>SUMIF(Tabela_Total!E:E,Tabela_Segmentos_RFM!A78,Tabela_Total!G:G)</f>
        <v>1926601</v>
      </c>
      <c r="E78">
        <v>4</v>
      </c>
      <c r="F78">
        <v>3</v>
      </c>
      <c r="G78" cm="1">
        <f t="array" ref="G78">_xlfn.IFS(D78&lt;=PERCENTILE(D:D,0.2),1, D78&lt;=PERCENTILE(D:D,0.4), 2, D78&lt;=PERCENTILE(D:D,0.6),3, D78&lt;=PERCENTILE(D:D,0.8),4,1,5 )</f>
        <v>4</v>
      </c>
      <c r="H78" s="8">
        <f t="shared" si="1"/>
        <v>4</v>
      </c>
      <c r="I78" t="str" cm="1">
        <f t="array" ref="I78">INDEX($S$2:$S$26,MATCH(1,($P$2:$P$26=$E78)*($Q$2:$Q$26=$H78),0))</f>
        <v>Fies</v>
      </c>
    </row>
    <row r="79" spans="1:9" x14ac:dyDescent="0.25">
      <c r="A79" t="str">
        <v>MJ-17740</v>
      </c>
      <c r="B79" cm="1">
        <f t="array" ref="B79">MAX(Tabela_Total!B:B) - MAX(IF(Tabela_Total!E:E=Tabela_Segmentos_RFM!A79,Tabela_Total!B:B))</f>
        <v>22</v>
      </c>
      <c r="C79" cm="1">
        <f t="array" ref="C79">COUNTA(_xlfn.UNIQUE(_xlfn._xlws.FILTER(Tabela_Total!A:A,Tabela_Total!E:E=Tabela_Segmentos_RFM!A79)))</f>
        <v>7</v>
      </c>
      <c r="D79" s="1">
        <f>SUMIF(Tabela_Total!E:E,Tabela_Segmentos_RFM!A79,Tabela_Total!G:G)</f>
        <v>472339</v>
      </c>
      <c r="E79">
        <v>5</v>
      </c>
      <c r="F79">
        <v>3</v>
      </c>
      <c r="G79" cm="1">
        <f t="array" ref="G79">_xlfn.IFS(D79&lt;=PERCENTILE(D:D,0.2),1, D79&lt;=PERCENTILE(D:D,0.4), 2, D79&lt;=PERCENTILE(D:D,0.6),3, D79&lt;=PERCENTILE(D:D,0.8),4,1,5 )</f>
        <v>2</v>
      </c>
      <c r="H79" s="8">
        <f t="shared" si="1"/>
        <v>3</v>
      </c>
      <c r="I79" t="str" cm="1">
        <f t="array" ref="I79">INDEX($S$2:$S$26,MATCH(1,($P$2:$P$26=$E79)*($Q$2:$Q$26=$H79),0))</f>
        <v>Fies Potencial</v>
      </c>
    </row>
    <row r="80" spans="1:9" x14ac:dyDescent="0.25">
      <c r="A80" t="str">
        <v>BM-11140</v>
      </c>
      <c r="B80" cm="1">
        <f t="array" ref="B80">MAX(Tabela_Total!B:B) - MAX(IF(Tabela_Total!E:E=Tabela_Segmentos_RFM!A80,Tabela_Total!B:B))</f>
        <v>307</v>
      </c>
      <c r="C80" cm="1">
        <f t="array" ref="C80">COUNTA(_xlfn.UNIQUE(_xlfn._xlws.FILTER(Tabela_Total!A:A,Tabela_Total!E:E=Tabela_Segmentos_RFM!A80)))</f>
        <v>4</v>
      </c>
      <c r="D80" s="1">
        <f>SUMIF(Tabela_Total!E:E,Tabela_Segmentos_RFM!A80,Tabela_Total!G:G)</f>
        <v>9134567</v>
      </c>
      <c r="E80">
        <v>1</v>
      </c>
      <c r="F80">
        <v>2</v>
      </c>
      <c r="G80" cm="1">
        <f t="array" ref="G80">_xlfn.IFS(D80&lt;=PERCENTILE(D:D,0.2),1, D80&lt;=PERCENTILE(D:D,0.4), 2, D80&lt;=PERCENTILE(D:D,0.6),3, D80&lt;=PERCENTILE(D:D,0.8),4,1,5 )</f>
        <v>5</v>
      </c>
      <c r="H80" s="8">
        <f t="shared" si="1"/>
        <v>4</v>
      </c>
      <c r="I80" t="str" cm="1">
        <f t="array" ref="I80">INDEX($S$2:$S$26,MATCH(1,($P$2:$P$26=$E80)*($Q$2:$Q$26=$H80),0))</f>
        <v>Risco</v>
      </c>
    </row>
    <row r="81" spans="1:9" x14ac:dyDescent="0.25">
      <c r="A81" t="str">
        <v>CS-12130</v>
      </c>
      <c r="B81" cm="1">
        <f t="array" ref="B81">MAX(Tabela_Total!B:B) - MAX(IF(Tabela_Total!E:E=Tabela_Segmentos_RFM!A81,Tabela_Total!B:B))</f>
        <v>489</v>
      </c>
      <c r="C81" cm="1">
        <f t="array" ref="C81">COUNTA(_xlfn.UNIQUE(_xlfn._xlws.FILTER(Tabela_Total!A:A,Tabela_Total!E:E=Tabela_Segmentos_RFM!A81)))</f>
        <v>4</v>
      </c>
      <c r="D81" s="1">
        <f>SUMIF(Tabela_Total!E:E,Tabela_Segmentos_RFM!A81,Tabela_Total!G:G)</f>
        <v>484320</v>
      </c>
      <c r="E81">
        <v>1</v>
      </c>
      <c r="F81">
        <v>2</v>
      </c>
      <c r="G81" cm="1">
        <f t="array" ref="G81">_xlfn.IFS(D81&lt;=PERCENTILE(D:D,0.2),1, D81&lt;=PERCENTILE(D:D,0.4), 2, D81&lt;=PERCENTILE(D:D,0.6),3, D81&lt;=PERCENTILE(D:D,0.8),4,1,5 )</f>
        <v>2</v>
      </c>
      <c r="H81" s="8">
        <f t="shared" si="1"/>
        <v>2</v>
      </c>
      <c r="I81" t="str" cm="1">
        <f t="array" ref="I81">INDEX($S$2:$S$26,MATCH(1,($P$2:$P$26=$E81)*($Q$2:$Q$26=$H81),0))</f>
        <v>Perdidos</v>
      </c>
    </row>
    <row r="82" spans="1:9" x14ac:dyDescent="0.25">
      <c r="A82" t="str">
        <v>JB-15400</v>
      </c>
      <c r="B82" cm="1">
        <f t="array" ref="B82">MAX(Tabela_Total!B:B) - MAX(IF(Tabela_Total!E:E=Tabela_Segmentos_RFM!A82,Tabela_Total!B:B))</f>
        <v>7</v>
      </c>
      <c r="C82" cm="1">
        <f t="array" ref="C82">COUNTA(_xlfn.UNIQUE(_xlfn._xlws.FILTER(Tabela_Total!A:A,Tabela_Total!E:E=Tabela_Segmentos_RFM!A82)))</f>
        <v>10</v>
      </c>
      <c r="D82" s="1">
        <f>SUMIF(Tabela_Total!E:E,Tabela_Segmentos_RFM!A82,Tabela_Total!G:G)</f>
        <v>948881</v>
      </c>
      <c r="E82">
        <v>5</v>
      </c>
      <c r="F82">
        <v>4</v>
      </c>
      <c r="G82" cm="1">
        <f t="array" ref="G82">_xlfn.IFS(D82&lt;=PERCENTILE(D:D,0.2),1, D82&lt;=PERCENTILE(D:D,0.4), 2, D82&lt;=PERCENTILE(D:D,0.6),3, D82&lt;=PERCENTILE(D:D,0.8),4,1,5 )</f>
        <v>3</v>
      </c>
      <c r="H82" s="8">
        <f t="shared" si="1"/>
        <v>4</v>
      </c>
      <c r="I82" t="str" cm="1">
        <f t="array" ref="I82">INDEX($S$2:$S$26,MATCH(1,($P$2:$P$26=$E82)*($Q$2:$Q$26=$H82),0))</f>
        <v>Fies</v>
      </c>
    </row>
    <row r="83" spans="1:9" x14ac:dyDescent="0.25">
      <c r="A83" t="str">
        <v>SJ-20500</v>
      </c>
      <c r="B83" cm="1">
        <f t="array" ref="B83">MAX(Tabela_Total!B:B) - MAX(IF(Tabela_Total!E:E=Tabela_Segmentos_RFM!A83,Tabela_Total!B:B))</f>
        <v>253</v>
      </c>
      <c r="C83" cm="1">
        <f t="array" ref="C83">COUNTA(_xlfn.UNIQUE(_xlfn._xlws.FILTER(Tabela_Total!A:A,Tabela_Total!E:E=Tabela_Segmentos_RFM!A83)))</f>
        <v>5</v>
      </c>
      <c r="D83" s="1">
        <f>SUMIF(Tabela_Total!E:E,Tabela_Segmentos_RFM!A83,Tabela_Total!G:G)</f>
        <v>209238</v>
      </c>
      <c r="E83">
        <v>2</v>
      </c>
      <c r="F83">
        <v>2</v>
      </c>
      <c r="G83" cm="1">
        <f t="array" ref="G83">_xlfn.IFS(D83&lt;=PERCENTILE(D:D,0.2),1, D83&lt;=PERCENTILE(D:D,0.4), 2, D83&lt;=PERCENTILE(D:D,0.6),3, D83&lt;=PERCENTILE(D:D,0.8),4,1,5 )</f>
        <v>1</v>
      </c>
      <c r="H83" s="8">
        <f t="shared" si="1"/>
        <v>2</v>
      </c>
      <c r="I83" t="str" cm="1">
        <f t="array" ref="I83">INDEX($S$2:$S$26,MATCH(1,($P$2:$P$26=$E83)*($Q$2:$Q$26=$H83),0))</f>
        <v>Hibernando</v>
      </c>
    </row>
    <row r="84" spans="1:9" x14ac:dyDescent="0.25">
      <c r="A84" t="str">
        <v>JK-15640</v>
      </c>
      <c r="B84" cm="1">
        <f t="array" ref="B84">MAX(Tabela_Total!B:B) - MAX(IF(Tabela_Total!E:E=Tabela_Segmentos_RFM!A84,Tabela_Total!B:B))</f>
        <v>180</v>
      </c>
      <c r="C84" cm="1">
        <f t="array" ref="C84">COUNTA(_xlfn.UNIQUE(_xlfn._xlws.FILTER(Tabela_Total!A:A,Tabela_Total!E:E=Tabela_Segmentos_RFM!A84)))</f>
        <v>9</v>
      </c>
      <c r="D84" s="1">
        <f>SUMIF(Tabela_Total!E:E,Tabela_Segmentos_RFM!A84,Tabela_Total!G:G)</f>
        <v>238483</v>
      </c>
      <c r="E84">
        <v>3</v>
      </c>
      <c r="F84">
        <v>3</v>
      </c>
      <c r="G84" cm="1">
        <f t="array" ref="G84">_xlfn.IFS(D84&lt;=PERCENTILE(D:D,0.2),1, D84&lt;=PERCENTILE(D:D,0.4), 2, D84&lt;=PERCENTILE(D:D,0.6),3, D84&lt;=PERCENTILE(D:D,0.8),4,1,5 )</f>
        <v>1</v>
      </c>
      <c r="H84" s="8">
        <f t="shared" si="1"/>
        <v>2</v>
      </c>
      <c r="I84" t="str" cm="1">
        <f t="array" ref="I84">INDEX($S$2:$S$26,MATCH(1,($P$2:$P$26=$E84)*($Q$2:$Q$26=$H84),0))</f>
        <v>Quase Dormentes</v>
      </c>
    </row>
    <row r="85" spans="1:9" x14ac:dyDescent="0.25">
      <c r="A85" t="str">
        <v>DK-13150</v>
      </c>
      <c r="B85" cm="1">
        <f t="array" ref="B85">MAX(Tabela_Total!B:B) - MAX(IF(Tabela_Total!E:E=Tabela_Segmentos_RFM!A85,Tabela_Total!B:B))</f>
        <v>10</v>
      </c>
      <c r="C85" cm="1">
        <f t="array" ref="C85">COUNTA(_xlfn.UNIQUE(_xlfn._xlws.FILTER(Tabela_Total!A:A,Tabela_Total!E:E=Tabela_Segmentos_RFM!A85)))</f>
        <v>2</v>
      </c>
      <c r="D85" s="1">
        <f>SUMIF(Tabela_Total!E:E,Tabela_Segmentos_RFM!A85,Tabela_Total!G:G)</f>
        <v>490113</v>
      </c>
      <c r="E85">
        <v>5</v>
      </c>
      <c r="F85">
        <v>1</v>
      </c>
      <c r="G85" cm="1">
        <f t="array" ref="G85">_xlfn.IFS(D85&lt;=PERCENTILE(D:D,0.2),1, D85&lt;=PERCENTILE(D:D,0.4), 2, D85&lt;=PERCENTILE(D:D,0.6),3, D85&lt;=PERCENTILE(D:D,0.8),4,1,5 )</f>
        <v>2</v>
      </c>
      <c r="H85" s="8">
        <f t="shared" si="1"/>
        <v>2</v>
      </c>
      <c r="I85" t="str" cm="1">
        <f t="array" ref="I85">INDEX($S$2:$S$26,MATCH(1,($P$2:$P$26=$E85)*($Q$2:$Q$26=$H85),0))</f>
        <v>Fies Potencial</v>
      </c>
    </row>
    <row r="86" spans="1:9" x14ac:dyDescent="0.25">
      <c r="A86" t="str">
        <v>RM-19675</v>
      </c>
      <c r="B86" cm="1">
        <f t="array" ref="B86">MAX(Tabela_Total!B:B) - MAX(IF(Tabela_Total!E:E=Tabela_Segmentos_RFM!A86,Tabela_Total!B:B))</f>
        <v>6</v>
      </c>
      <c r="C86" cm="1">
        <f t="array" ref="C86">COUNTA(_xlfn.UNIQUE(_xlfn._xlws.FILTER(Tabela_Total!A:A,Tabela_Total!E:E=Tabela_Segmentos_RFM!A86)))</f>
        <v>5</v>
      </c>
      <c r="D86" s="1">
        <f>SUMIF(Tabela_Total!E:E,Tabela_Segmentos_RFM!A86,Tabela_Total!G:G)</f>
        <v>3077631</v>
      </c>
      <c r="E86">
        <v>5</v>
      </c>
      <c r="F86">
        <v>2</v>
      </c>
      <c r="G86" cm="1">
        <f t="array" ref="G86">_xlfn.IFS(D86&lt;=PERCENTILE(D:D,0.2),1, D86&lt;=PERCENTILE(D:D,0.4), 2, D86&lt;=PERCENTILE(D:D,0.6),3, D86&lt;=PERCENTILE(D:D,0.8),4,1,5 )</f>
        <v>5</v>
      </c>
      <c r="H86" s="8">
        <f t="shared" si="1"/>
        <v>4</v>
      </c>
      <c r="I86" t="str" cm="1">
        <f t="array" ref="I86">INDEX($S$2:$S$26,MATCH(1,($P$2:$P$26=$E86)*($Q$2:$Q$26=$H86),0))</f>
        <v>Fies</v>
      </c>
    </row>
    <row r="87" spans="1:9" x14ac:dyDescent="0.25">
      <c r="A87" t="str">
        <v>SK-19990</v>
      </c>
      <c r="B87" cm="1">
        <f t="array" ref="B87">MAX(Tabela_Total!B:B) - MAX(IF(Tabela_Total!E:E=Tabela_Segmentos_RFM!A87,Tabela_Total!B:B))</f>
        <v>8</v>
      </c>
      <c r="C87" cm="1">
        <f t="array" ref="C87">COUNTA(_xlfn.UNIQUE(_xlfn._xlws.FILTER(Tabela_Total!A:A,Tabela_Total!E:E=Tabela_Segmentos_RFM!A87)))</f>
        <v>3</v>
      </c>
      <c r="D87" s="1">
        <f>SUMIF(Tabela_Total!E:E,Tabela_Segmentos_RFM!A87,Tabela_Total!G:G)</f>
        <v>656780</v>
      </c>
      <c r="E87">
        <v>5</v>
      </c>
      <c r="F87">
        <v>1</v>
      </c>
      <c r="G87" cm="1">
        <f t="array" ref="G87">_xlfn.IFS(D87&lt;=PERCENTILE(D:D,0.2),1, D87&lt;=PERCENTILE(D:D,0.4), 2, D87&lt;=PERCENTILE(D:D,0.6),3, D87&lt;=PERCENTILE(D:D,0.8),4,1,5 )</f>
        <v>3</v>
      </c>
      <c r="H87" s="8">
        <f t="shared" si="1"/>
        <v>2</v>
      </c>
      <c r="I87" t="str" cm="1">
        <f t="array" ref="I87">INDEX($S$2:$S$26,MATCH(1,($P$2:$P$26=$E87)*($Q$2:$Q$26=$H87),0))</f>
        <v>Fies Potencial</v>
      </c>
    </row>
    <row r="88" spans="1:9" x14ac:dyDescent="0.25">
      <c r="A88" t="str">
        <v>FM-14290</v>
      </c>
      <c r="B88" cm="1">
        <f t="array" ref="B88">MAX(Tabela_Total!B:B) - MAX(IF(Tabela_Total!E:E=Tabela_Segmentos_RFM!A88,Tabela_Total!B:B))</f>
        <v>36</v>
      </c>
      <c r="C88" cm="1">
        <f t="array" ref="C88">COUNTA(_xlfn.UNIQUE(_xlfn._xlws.FILTER(Tabela_Total!A:A,Tabela_Total!E:E=Tabela_Segmentos_RFM!A88)))</f>
        <v>9</v>
      </c>
      <c r="D88" s="1">
        <f>SUMIF(Tabela_Total!E:E,Tabela_Segmentos_RFM!A88,Tabela_Total!G:G)</f>
        <v>409600</v>
      </c>
      <c r="E88">
        <v>5</v>
      </c>
      <c r="F88">
        <v>3</v>
      </c>
      <c r="G88" cm="1">
        <f t="array" ref="G88">_xlfn.IFS(D88&lt;=PERCENTILE(D:D,0.2),1, D88&lt;=PERCENTILE(D:D,0.4), 2, D88&lt;=PERCENTILE(D:D,0.6),3, D88&lt;=PERCENTILE(D:D,0.8),4,1,5 )</f>
        <v>2</v>
      </c>
      <c r="H88" s="8">
        <f t="shared" si="1"/>
        <v>3</v>
      </c>
      <c r="I88" t="str" cm="1">
        <f t="array" ref="I88">INDEX($S$2:$S$26,MATCH(1,($P$2:$P$26=$E88)*($Q$2:$Q$26=$H88),0))</f>
        <v>Fies Potencial</v>
      </c>
    </row>
    <row r="89" spans="1:9" x14ac:dyDescent="0.25">
      <c r="A89" t="str">
        <v>AM-10360</v>
      </c>
      <c r="B89" cm="1">
        <f t="array" ref="B89">MAX(Tabela_Total!B:B) - MAX(IF(Tabela_Total!E:E=Tabela_Segmentos_RFM!A89,Tabela_Total!B:B))</f>
        <v>28</v>
      </c>
      <c r="C89" cm="1">
        <f t="array" ref="C89">COUNTA(_xlfn.UNIQUE(_xlfn._xlws.FILTER(Tabela_Total!A:A,Tabela_Total!E:E=Tabela_Segmentos_RFM!A89)))</f>
        <v>5</v>
      </c>
      <c r="D89" s="1">
        <f>SUMIF(Tabela_Total!E:E,Tabela_Segmentos_RFM!A89,Tabela_Total!G:G)</f>
        <v>216034</v>
      </c>
      <c r="E89">
        <v>5</v>
      </c>
      <c r="F89">
        <v>2</v>
      </c>
      <c r="G89" cm="1">
        <f t="array" ref="G89">_xlfn.IFS(D89&lt;=PERCENTILE(D:D,0.2),1, D89&lt;=PERCENTILE(D:D,0.4), 2, D89&lt;=PERCENTILE(D:D,0.6),3, D89&lt;=PERCENTILE(D:D,0.8),4,1,5 )</f>
        <v>1</v>
      </c>
      <c r="H89" s="8">
        <f t="shared" si="1"/>
        <v>2</v>
      </c>
      <c r="I89" t="str" cm="1">
        <f t="array" ref="I89">INDEX($S$2:$S$26,MATCH(1,($P$2:$P$26=$E89)*($Q$2:$Q$26=$H89),0))</f>
        <v>Fies Potencial</v>
      </c>
    </row>
    <row r="90" spans="1:9" x14ac:dyDescent="0.25">
      <c r="A90" t="str">
        <v>MP-17470</v>
      </c>
      <c r="B90" cm="1">
        <f t="array" ref="B90">MAX(Tabela_Total!B:B) - MAX(IF(Tabela_Total!E:E=Tabela_Segmentos_RFM!A90,Tabela_Total!B:B))</f>
        <v>719</v>
      </c>
      <c r="C90" cm="1">
        <f t="array" ref="C90">COUNTA(_xlfn.UNIQUE(_xlfn._xlws.FILTER(Tabela_Total!A:A,Tabela_Total!E:E=Tabela_Segmentos_RFM!A90)))</f>
        <v>7</v>
      </c>
      <c r="D90" s="1">
        <f>SUMIF(Tabela_Total!E:E,Tabela_Segmentos_RFM!A90,Tabela_Total!G:G)</f>
        <v>2063663</v>
      </c>
      <c r="E90">
        <v>1</v>
      </c>
      <c r="F90">
        <v>3</v>
      </c>
      <c r="G90" cm="1">
        <f t="array" ref="G90">_xlfn.IFS(D90&lt;=PERCENTILE(D:D,0.2),1, D90&lt;=PERCENTILE(D:D,0.4), 2, D90&lt;=PERCENTILE(D:D,0.6),3, D90&lt;=PERCENTILE(D:D,0.8),4,1,5 )</f>
        <v>5</v>
      </c>
      <c r="H90" s="8">
        <f t="shared" si="1"/>
        <v>4</v>
      </c>
      <c r="I90" t="str" cm="1">
        <f t="array" ref="I90">INDEX($S$2:$S$26,MATCH(1,($P$2:$P$26=$E90)*($Q$2:$Q$26=$H90),0))</f>
        <v>Risco</v>
      </c>
    </row>
    <row r="91" spans="1:9" x14ac:dyDescent="0.25">
      <c r="A91" t="str">
        <v>MZ-17515</v>
      </c>
      <c r="B91" cm="1">
        <f t="array" ref="B91">MAX(Tabela_Total!B:B) - MAX(IF(Tabela_Total!E:E=Tabela_Segmentos_RFM!A91,Tabela_Total!B:B))</f>
        <v>282</v>
      </c>
      <c r="C91" cm="1">
        <f t="array" ref="C91">COUNTA(_xlfn.UNIQUE(_xlfn._xlws.FILTER(Tabela_Total!A:A,Tabela_Total!E:E=Tabela_Segmentos_RFM!A91)))</f>
        <v>6</v>
      </c>
      <c r="D91" s="1">
        <f>SUMIF(Tabela_Total!E:E,Tabela_Segmentos_RFM!A91,Tabela_Total!G:G)</f>
        <v>2126633</v>
      </c>
      <c r="E91">
        <v>2</v>
      </c>
      <c r="F91">
        <v>2</v>
      </c>
      <c r="G91" cm="1">
        <f t="array" ref="G91">_xlfn.IFS(D91&lt;=PERCENTILE(D:D,0.2),1, D91&lt;=PERCENTILE(D:D,0.4), 2, D91&lt;=PERCENTILE(D:D,0.6),3, D91&lt;=PERCENTILE(D:D,0.8),4,1,5 )</f>
        <v>5</v>
      </c>
      <c r="H91" s="8">
        <f t="shared" si="1"/>
        <v>4</v>
      </c>
      <c r="I91" t="str" cm="1">
        <f t="array" ref="I91">INDEX($S$2:$S$26,MATCH(1,($P$2:$P$26=$E91)*($Q$2:$Q$26=$H91),0))</f>
        <v>Risco</v>
      </c>
    </row>
    <row r="92" spans="1:9" x14ac:dyDescent="0.25">
      <c r="A92" t="str">
        <v>CB-12025</v>
      </c>
      <c r="B92" cm="1">
        <f t="array" ref="B92">MAX(Tabela_Total!B:B) - MAX(IF(Tabela_Total!E:E=Tabela_Segmentos_RFM!A92,Tabela_Total!B:B))</f>
        <v>47</v>
      </c>
      <c r="C92" cm="1">
        <f t="array" ref="C92">COUNTA(_xlfn.UNIQUE(_xlfn._xlws.FILTER(Tabela_Total!A:A,Tabela_Total!E:E=Tabela_Segmentos_RFM!A92)))</f>
        <v>10</v>
      </c>
      <c r="D92" s="1">
        <f>SUMIF(Tabela_Total!E:E,Tabela_Segmentos_RFM!A92,Tabela_Total!G:G)</f>
        <v>2859620</v>
      </c>
      <c r="E92">
        <v>5</v>
      </c>
      <c r="F92">
        <v>4</v>
      </c>
      <c r="G92" cm="1">
        <f t="array" ref="G92">_xlfn.IFS(D92&lt;=PERCENTILE(D:D,0.2),1, D92&lt;=PERCENTILE(D:D,0.4), 2, D92&lt;=PERCENTILE(D:D,0.6),3, D92&lt;=PERCENTILE(D:D,0.8),4,1,5 )</f>
        <v>5</v>
      </c>
      <c r="H92" s="8">
        <f t="shared" si="1"/>
        <v>5</v>
      </c>
      <c r="I92" t="str" cm="1">
        <f t="array" ref="I92">INDEX($S$2:$S$26,MATCH(1,($P$2:$P$26=$E92)*($Q$2:$Q$26=$H92),0))</f>
        <v>Campeão</v>
      </c>
    </row>
    <row r="93" spans="1:9" x14ac:dyDescent="0.25">
      <c r="A93" t="str">
        <v>VM-21685</v>
      </c>
      <c r="B93" cm="1">
        <f t="array" ref="B93">MAX(Tabela_Total!B:B) - MAX(IF(Tabela_Total!E:E=Tabela_Segmentos_RFM!A93,Tabela_Total!B:B))</f>
        <v>54</v>
      </c>
      <c r="C93" cm="1">
        <f t="array" ref="C93">COUNTA(_xlfn.UNIQUE(_xlfn._xlws.FILTER(Tabela_Total!A:A,Tabela_Total!E:E=Tabela_Segmentos_RFM!A93)))</f>
        <v>7</v>
      </c>
      <c r="D93" s="1">
        <f>SUMIF(Tabela_Total!E:E,Tabela_Segmentos_RFM!A93,Tabela_Total!G:G)</f>
        <v>935081</v>
      </c>
      <c r="E93">
        <v>5</v>
      </c>
      <c r="F93">
        <v>3</v>
      </c>
      <c r="G93" cm="1">
        <f t="array" ref="G93">_xlfn.IFS(D93&lt;=PERCENTILE(D:D,0.2),1, D93&lt;=PERCENTILE(D:D,0.4), 2, D93&lt;=PERCENTILE(D:D,0.6),3, D93&lt;=PERCENTILE(D:D,0.8),4,1,5 )</f>
        <v>3</v>
      </c>
      <c r="H93" s="8">
        <f t="shared" si="1"/>
        <v>3</v>
      </c>
      <c r="I93" t="str" cm="1">
        <f t="array" ref="I93">INDEX($S$2:$S$26,MATCH(1,($P$2:$P$26=$E93)*($Q$2:$Q$26=$H93),0))</f>
        <v>Fies Potencial</v>
      </c>
    </row>
    <row r="94" spans="1:9" x14ac:dyDescent="0.25">
      <c r="A94" t="str">
        <v>FH-14365</v>
      </c>
      <c r="B94" cm="1">
        <f t="array" ref="B94">MAX(Tabela_Total!B:B) - MAX(IF(Tabela_Total!E:E=Tabela_Segmentos_RFM!A94,Tabela_Total!B:B))</f>
        <v>5</v>
      </c>
      <c r="C94" cm="1">
        <f t="array" ref="C94">COUNTA(_xlfn.UNIQUE(_xlfn._xlws.FILTER(Tabela_Total!A:A,Tabela_Total!E:E=Tabela_Segmentos_RFM!A94)))</f>
        <v>8</v>
      </c>
      <c r="D94" s="1">
        <f>SUMIF(Tabela_Total!E:E,Tabela_Segmentos_RFM!A94,Tabela_Total!G:G)</f>
        <v>923662</v>
      </c>
      <c r="E94">
        <v>5</v>
      </c>
      <c r="F94">
        <v>3</v>
      </c>
      <c r="G94" cm="1">
        <f t="array" ref="G94">_xlfn.IFS(D94&lt;=PERCENTILE(D:D,0.2),1, D94&lt;=PERCENTILE(D:D,0.4), 2, D94&lt;=PERCENTILE(D:D,0.6),3, D94&lt;=PERCENTILE(D:D,0.8),4,1,5 )</f>
        <v>3</v>
      </c>
      <c r="H94" s="8">
        <f t="shared" si="1"/>
        <v>3</v>
      </c>
      <c r="I94" t="str" cm="1">
        <f t="array" ref="I94">INDEX($S$2:$S$26,MATCH(1,($P$2:$P$26=$E94)*($Q$2:$Q$26=$H94),0))</f>
        <v>Fies Potencial</v>
      </c>
    </row>
    <row r="95" spans="1:9" x14ac:dyDescent="0.25">
      <c r="A95" t="str">
        <v>MB-17305</v>
      </c>
      <c r="B95" cm="1">
        <f t="array" ref="B95">MAX(Tabela_Total!B:B) - MAX(IF(Tabela_Total!E:E=Tabela_Segmentos_RFM!A95,Tabela_Total!B:B))</f>
        <v>48</v>
      </c>
      <c r="C95" cm="1">
        <f t="array" ref="C95">COUNTA(_xlfn.UNIQUE(_xlfn._xlws.FILTER(Tabela_Total!A:A,Tabela_Total!E:E=Tabela_Segmentos_RFM!A95)))</f>
        <v>10</v>
      </c>
      <c r="D95" s="1">
        <f>SUMIF(Tabela_Total!E:E,Tabela_Segmentos_RFM!A95,Tabela_Total!G:G)</f>
        <v>1089090</v>
      </c>
      <c r="E95">
        <v>5</v>
      </c>
      <c r="F95">
        <v>4</v>
      </c>
      <c r="G95" cm="1">
        <f t="array" ref="G95">_xlfn.IFS(D95&lt;=PERCENTILE(D:D,0.2),1, D95&lt;=PERCENTILE(D:D,0.4), 2, D95&lt;=PERCENTILE(D:D,0.6),3, D95&lt;=PERCENTILE(D:D,0.8),4,1,5 )</f>
        <v>3</v>
      </c>
      <c r="H95" s="8">
        <f t="shared" si="1"/>
        <v>4</v>
      </c>
      <c r="I95" t="str" cm="1">
        <f t="array" ref="I95">INDEX($S$2:$S$26,MATCH(1,($P$2:$P$26=$E95)*($Q$2:$Q$26=$H95),0))</f>
        <v>Fies</v>
      </c>
    </row>
    <row r="96" spans="1:9" x14ac:dyDescent="0.25">
      <c r="A96" t="str">
        <v>BS-11755</v>
      </c>
      <c r="B96" cm="1">
        <f t="array" ref="B96">MAX(Tabela_Total!B:B) - MAX(IF(Tabela_Total!E:E=Tabela_Segmentos_RFM!A96,Tabela_Total!B:B))</f>
        <v>1</v>
      </c>
      <c r="C96" cm="1">
        <f t="array" ref="C96">COUNTA(_xlfn.UNIQUE(_xlfn._xlws.FILTER(Tabela_Total!A:A,Tabela_Total!E:E=Tabela_Segmentos_RFM!A96)))</f>
        <v>7</v>
      </c>
      <c r="D96" s="1">
        <f>SUMIF(Tabela_Total!E:E,Tabela_Segmentos_RFM!A96,Tabela_Total!G:G)</f>
        <v>1296496</v>
      </c>
      <c r="E96">
        <v>5</v>
      </c>
      <c r="F96">
        <v>3</v>
      </c>
      <c r="G96" cm="1">
        <f t="array" ref="G96">_xlfn.IFS(D96&lt;=PERCENTILE(D:D,0.2),1, D96&lt;=PERCENTILE(D:D,0.4), 2, D96&lt;=PERCENTILE(D:D,0.6),3, D96&lt;=PERCENTILE(D:D,0.8),4,1,5 )</f>
        <v>4</v>
      </c>
      <c r="H96" s="8">
        <f t="shared" si="1"/>
        <v>4</v>
      </c>
      <c r="I96" t="str" cm="1">
        <f t="array" ref="I96">INDEX($S$2:$S$26,MATCH(1,($P$2:$P$26=$E96)*($Q$2:$Q$26=$H96),0))</f>
        <v>Fies</v>
      </c>
    </row>
    <row r="97" spans="1:9" x14ac:dyDescent="0.25">
      <c r="A97" t="str">
        <v>LC-17140</v>
      </c>
      <c r="B97" cm="1">
        <f t="array" ref="B97">MAX(Tabela_Total!B:B) - MAX(IF(Tabela_Total!E:E=Tabela_Segmentos_RFM!A97,Tabela_Total!B:B))</f>
        <v>13</v>
      </c>
      <c r="C97" cm="1">
        <f t="array" ref="C97">COUNTA(_xlfn.UNIQUE(_xlfn._xlws.FILTER(Tabela_Total!A:A,Tabela_Total!E:E=Tabela_Segmentos_RFM!A97)))</f>
        <v>9</v>
      </c>
      <c r="D97" s="1">
        <f>SUMIF(Tabela_Total!E:E,Tabela_Segmentos_RFM!A97,Tabela_Total!G:G)</f>
        <v>652088</v>
      </c>
      <c r="E97">
        <v>5</v>
      </c>
      <c r="F97">
        <v>3</v>
      </c>
      <c r="G97" cm="1">
        <f t="array" ref="G97">_xlfn.IFS(D97&lt;=PERCENTILE(D:D,0.2),1, D97&lt;=PERCENTILE(D:D,0.4), 2, D97&lt;=PERCENTILE(D:D,0.6),3, D97&lt;=PERCENTILE(D:D,0.8),4,1,5 )</f>
        <v>3</v>
      </c>
      <c r="H97" s="8">
        <f t="shared" si="1"/>
        <v>3</v>
      </c>
      <c r="I97" t="str" cm="1">
        <f t="array" ref="I97">INDEX($S$2:$S$26,MATCH(1,($P$2:$P$26=$E97)*($Q$2:$Q$26=$H97),0))</f>
        <v>Fies Potencial</v>
      </c>
    </row>
    <row r="98" spans="1:9" x14ac:dyDescent="0.25">
      <c r="A98" t="str">
        <v>HK-14890</v>
      </c>
      <c r="B98" cm="1">
        <f t="array" ref="B98">MAX(Tabela_Total!B:B) - MAX(IF(Tabela_Total!E:E=Tabela_Segmentos_RFM!A98,Tabela_Total!B:B))</f>
        <v>151</v>
      </c>
      <c r="C98" cm="1">
        <f t="array" ref="C98">COUNTA(_xlfn.UNIQUE(_xlfn._xlws.FILTER(Tabela_Total!A:A,Tabela_Total!E:E=Tabela_Segmentos_RFM!A98)))</f>
        <v>8</v>
      </c>
      <c r="D98" s="1">
        <f>SUMIF(Tabela_Total!E:E,Tabela_Segmentos_RFM!A98,Tabela_Total!G:G)</f>
        <v>1055187</v>
      </c>
      <c r="E98">
        <v>3</v>
      </c>
      <c r="F98">
        <v>3</v>
      </c>
      <c r="G98" cm="1">
        <f t="array" ref="G98">_xlfn.IFS(D98&lt;=PERCENTILE(D:D,0.2),1, D98&lt;=PERCENTILE(D:D,0.4), 2, D98&lt;=PERCENTILE(D:D,0.6),3, D98&lt;=PERCENTILE(D:D,0.8),4,1,5 )</f>
        <v>3</v>
      </c>
      <c r="H98" s="8">
        <f t="shared" si="1"/>
        <v>3</v>
      </c>
      <c r="I98" t="str" cm="1">
        <f t="array" ref="I98">INDEX($S$2:$S$26,MATCH(1,($P$2:$P$26=$E98)*($Q$2:$Q$26=$H98),0))</f>
        <v>Precisam Atenção</v>
      </c>
    </row>
    <row r="99" spans="1:9" x14ac:dyDescent="0.25">
      <c r="A99" t="str">
        <v>LE-16810</v>
      </c>
      <c r="B99" cm="1">
        <f t="array" ref="B99">MAX(Tabela_Total!B:B) - MAX(IF(Tabela_Total!E:E=Tabela_Segmentos_RFM!A99,Tabela_Total!B:B))</f>
        <v>21</v>
      </c>
      <c r="C99" cm="1">
        <f t="array" ref="C99">COUNTA(_xlfn.UNIQUE(_xlfn._xlws.FILTER(Tabela_Total!A:A,Tabela_Total!E:E=Tabela_Segmentos_RFM!A99)))</f>
        <v>6</v>
      </c>
      <c r="D99" s="1">
        <f>SUMIF(Tabela_Total!E:E,Tabela_Segmentos_RFM!A99,Tabela_Total!G:G)</f>
        <v>729875</v>
      </c>
      <c r="E99">
        <v>5</v>
      </c>
      <c r="F99">
        <v>2</v>
      </c>
      <c r="G99" cm="1">
        <f t="array" ref="G99">_xlfn.IFS(D99&lt;=PERCENTILE(D:D,0.2),1, D99&lt;=PERCENTILE(D:D,0.4), 2, D99&lt;=PERCENTILE(D:D,0.6),3, D99&lt;=PERCENTILE(D:D,0.8),4,1,5 )</f>
        <v>3</v>
      </c>
      <c r="H99" s="8">
        <f t="shared" si="1"/>
        <v>3</v>
      </c>
      <c r="I99" t="str" cm="1">
        <f t="array" ref="I99">INDEX($S$2:$S$26,MATCH(1,($P$2:$P$26=$E99)*($Q$2:$Q$26=$H99),0))</f>
        <v>Fies Potencial</v>
      </c>
    </row>
    <row r="100" spans="1:9" x14ac:dyDescent="0.25">
      <c r="A100" t="str">
        <v>JH-15985</v>
      </c>
      <c r="B100" cm="1">
        <f t="array" ref="B100">MAX(Tabela_Total!B:B) - MAX(IF(Tabela_Total!E:E=Tabela_Segmentos_RFM!A100,Tabela_Total!B:B))</f>
        <v>29</v>
      </c>
      <c r="C100" cm="1">
        <f t="array" ref="C100">COUNTA(_xlfn.UNIQUE(_xlfn._xlws.FILTER(Tabela_Total!A:A,Tabela_Total!E:E=Tabela_Segmentos_RFM!A100)))</f>
        <v>6</v>
      </c>
      <c r="D100" s="1">
        <f>SUMIF(Tabela_Total!E:E,Tabela_Segmentos_RFM!A100,Tabela_Total!G:G)</f>
        <v>6612153</v>
      </c>
      <c r="E100">
        <v>5</v>
      </c>
      <c r="F100">
        <v>2</v>
      </c>
      <c r="G100" cm="1">
        <f t="array" ref="G100">_xlfn.IFS(D100&lt;=PERCENTILE(D:D,0.2),1, D100&lt;=PERCENTILE(D:D,0.4), 2, D100&lt;=PERCENTILE(D:D,0.6),3, D100&lt;=PERCENTILE(D:D,0.8),4,1,5 )</f>
        <v>5</v>
      </c>
      <c r="H100" s="8">
        <f t="shared" si="1"/>
        <v>4</v>
      </c>
      <c r="I100" t="str" cm="1">
        <f t="array" ref="I100">INDEX($S$2:$S$26,MATCH(1,($P$2:$P$26=$E100)*($Q$2:$Q$26=$H100),0))</f>
        <v>Fies</v>
      </c>
    </row>
    <row r="101" spans="1:9" x14ac:dyDescent="0.25">
      <c r="A101" t="str">
        <v>MS-17980</v>
      </c>
      <c r="B101" cm="1">
        <f t="array" ref="B101">MAX(Tabela_Total!B:B) - MAX(IF(Tabela_Total!E:E=Tabela_Segmentos_RFM!A101,Tabela_Total!B:B))</f>
        <v>26</v>
      </c>
      <c r="C101" cm="1">
        <f t="array" ref="C101">COUNTA(_xlfn.UNIQUE(_xlfn._xlws.FILTER(Tabela_Total!A:A,Tabela_Total!E:E=Tabela_Segmentos_RFM!A101)))</f>
        <v>6</v>
      </c>
      <c r="D101" s="1">
        <f>SUMIF(Tabela_Total!E:E,Tabela_Segmentos_RFM!A101,Tabela_Total!G:G)</f>
        <v>411299</v>
      </c>
      <c r="E101">
        <v>5</v>
      </c>
      <c r="F101">
        <v>2</v>
      </c>
      <c r="G101" cm="1">
        <f t="array" ref="G101">_xlfn.IFS(D101&lt;=PERCENTILE(D:D,0.2),1, D101&lt;=PERCENTILE(D:D,0.4), 2, D101&lt;=PERCENTILE(D:D,0.6),3, D101&lt;=PERCENTILE(D:D,0.8),4,1,5 )</f>
        <v>2</v>
      </c>
      <c r="H101" s="8">
        <f t="shared" si="1"/>
        <v>2</v>
      </c>
      <c r="I101" t="str" cm="1">
        <f t="array" ref="I101">INDEX($S$2:$S$26,MATCH(1,($P$2:$P$26=$E101)*($Q$2:$Q$26=$H101),0))</f>
        <v>Fies Potencial</v>
      </c>
    </row>
    <row r="102" spans="1:9" x14ac:dyDescent="0.25">
      <c r="A102" t="str">
        <v>VW-21775</v>
      </c>
      <c r="B102" cm="1">
        <f t="array" ref="B102">MAX(Tabela_Total!B:B) - MAX(IF(Tabela_Total!E:E=Tabela_Segmentos_RFM!A102,Tabela_Total!B:B))</f>
        <v>28</v>
      </c>
      <c r="C102" cm="1">
        <f t="array" ref="C102">COUNTA(_xlfn.UNIQUE(_xlfn._xlws.FILTER(Tabela_Total!A:A,Tabela_Total!E:E=Tabela_Segmentos_RFM!A102)))</f>
        <v>10</v>
      </c>
      <c r="D102" s="1">
        <f>SUMIF(Tabela_Total!E:E,Tabela_Segmentos_RFM!A102,Tabela_Total!G:G)</f>
        <v>1249054</v>
      </c>
      <c r="E102">
        <v>5</v>
      </c>
      <c r="F102">
        <v>4</v>
      </c>
      <c r="G102" cm="1">
        <f t="array" ref="G102">_xlfn.IFS(D102&lt;=PERCENTILE(D:D,0.2),1, D102&lt;=PERCENTILE(D:D,0.4), 2, D102&lt;=PERCENTILE(D:D,0.6),3, D102&lt;=PERCENTILE(D:D,0.8),4,1,5 )</f>
        <v>4</v>
      </c>
      <c r="H102" s="8">
        <f t="shared" si="1"/>
        <v>4</v>
      </c>
      <c r="I102" t="str" cm="1">
        <f t="array" ref="I102">INDEX($S$2:$S$26,MATCH(1,($P$2:$P$26=$E102)*($Q$2:$Q$26=$H102),0))</f>
        <v>Fies</v>
      </c>
    </row>
    <row r="103" spans="1:9" x14ac:dyDescent="0.25">
      <c r="A103" t="str">
        <v>JH-15910</v>
      </c>
      <c r="B103" cm="1">
        <f t="array" ref="B103">MAX(Tabela_Total!B:B) - MAX(IF(Tabela_Total!E:E=Tabela_Segmentos_RFM!A103,Tabela_Total!B:B))</f>
        <v>41</v>
      </c>
      <c r="C103" cm="1">
        <f t="array" ref="C103">COUNTA(_xlfn.UNIQUE(_xlfn._xlws.FILTER(Tabela_Total!A:A,Tabela_Total!E:E=Tabela_Segmentos_RFM!A103)))</f>
        <v>7</v>
      </c>
      <c r="D103" s="1">
        <f>SUMIF(Tabela_Total!E:E,Tabela_Segmentos_RFM!A103,Tabela_Total!G:G)</f>
        <v>669884</v>
      </c>
      <c r="E103">
        <v>5</v>
      </c>
      <c r="F103">
        <v>3</v>
      </c>
      <c r="G103" cm="1">
        <f t="array" ref="G103">_xlfn.IFS(D103&lt;=PERCENTILE(D:D,0.2),1, D103&lt;=PERCENTILE(D:D,0.4), 2, D103&lt;=PERCENTILE(D:D,0.6),3, D103&lt;=PERCENTILE(D:D,0.8),4,1,5 )</f>
        <v>3</v>
      </c>
      <c r="H103" s="8">
        <f t="shared" si="1"/>
        <v>3</v>
      </c>
      <c r="I103" t="str" cm="1">
        <f t="array" ref="I103">INDEX($S$2:$S$26,MATCH(1,($P$2:$P$26=$E103)*($Q$2:$Q$26=$H103),0))</f>
        <v>Fies Potencial</v>
      </c>
    </row>
    <row r="104" spans="1:9" x14ac:dyDescent="0.25">
      <c r="A104" t="str">
        <v>JB-15925</v>
      </c>
      <c r="B104" cm="1">
        <f t="array" ref="B104">MAX(Tabela_Total!B:B) - MAX(IF(Tabela_Total!E:E=Tabela_Segmentos_RFM!A104,Tabela_Total!B:B))</f>
        <v>737</v>
      </c>
      <c r="C104" cm="1">
        <f t="array" ref="C104">COUNTA(_xlfn.UNIQUE(_xlfn._xlws.FILTER(Tabela_Total!A:A,Tabela_Total!E:E=Tabela_Segmentos_RFM!A104)))</f>
        <v>3</v>
      </c>
      <c r="D104" s="1">
        <f>SUMIF(Tabela_Total!E:E,Tabela_Segmentos_RFM!A104,Tabela_Total!G:G)</f>
        <v>675318</v>
      </c>
      <c r="E104">
        <v>1</v>
      </c>
      <c r="F104">
        <v>1</v>
      </c>
      <c r="G104" cm="1">
        <f t="array" ref="G104">_xlfn.IFS(D104&lt;=PERCENTILE(D:D,0.2),1, D104&lt;=PERCENTILE(D:D,0.4), 2, D104&lt;=PERCENTILE(D:D,0.6),3, D104&lt;=PERCENTILE(D:D,0.8),4,1,5 )</f>
        <v>3</v>
      </c>
      <c r="H104" s="8">
        <f t="shared" si="1"/>
        <v>2</v>
      </c>
      <c r="I104" t="str" cm="1">
        <f t="array" ref="I104">INDEX($S$2:$S$26,MATCH(1,($P$2:$P$26=$E104)*($Q$2:$Q$26=$H104),0))</f>
        <v>Perdidos</v>
      </c>
    </row>
    <row r="105" spans="1:9" x14ac:dyDescent="0.25">
      <c r="A105" t="str">
        <v>DS-13180</v>
      </c>
      <c r="B105" cm="1">
        <f t="array" ref="B105">MAX(Tabela_Total!B:B) - MAX(IF(Tabela_Total!E:E=Tabela_Segmentos_RFM!A105,Tabela_Total!B:B))</f>
        <v>23</v>
      </c>
      <c r="C105" cm="1">
        <f t="array" ref="C105">COUNTA(_xlfn.UNIQUE(_xlfn._xlws.FILTER(Tabela_Total!A:A,Tabela_Total!E:E=Tabela_Segmentos_RFM!A105)))</f>
        <v>9</v>
      </c>
      <c r="D105" s="1">
        <f>SUMIF(Tabela_Total!E:E,Tabela_Segmentos_RFM!A105,Tabela_Total!G:G)</f>
        <v>3713897</v>
      </c>
      <c r="E105">
        <v>5</v>
      </c>
      <c r="F105">
        <v>3</v>
      </c>
      <c r="G105" cm="1">
        <f t="array" ref="G105">_xlfn.IFS(D105&lt;=PERCENTILE(D:D,0.2),1, D105&lt;=PERCENTILE(D:D,0.4), 2, D105&lt;=PERCENTILE(D:D,0.6),3, D105&lt;=PERCENTILE(D:D,0.8),4,1,5 )</f>
        <v>5</v>
      </c>
      <c r="H105" s="8">
        <f t="shared" si="1"/>
        <v>4</v>
      </c>
      <c r="I105" t="str" cm="1">
        <f t="array" ref="I105">INDEX($S$2:$S$26,MATCH(1,($P$2:$P$26=$E105)*($Q$2:$Q$26=$H105),0))</f>
        <v>Fies</v>
      </c>
    </row>
    <row r="106" spans="1:9" x14ac:dyDescent="0.25">
      <c r="A106" t="str">
        <v>VD-21670</v>
      </c>
      <c r="B106" cm="1">
        <f t="array" ref="B106">MAX(Tabela_Total!B:B) - MAX(IF(Tabela_Total!E:E=Tabela_Segmentos_RFM!A106,Tabela_Total!B:B))</f>
        <v>581</v>
      </c>
      <c r="C106" cm="1">
        <f t="array" ref="C106">COUNTA(_xlfn.UNIQUE(_xlfn._xlws.FILTER(Tabela_Total!A:A,Tabela_Total!E:E=Tabela_Segmentos_RFM!A106)))</f>
        <v>6</v>
      </c>
      <c r="D106" s="1">
        <f>SUMIF(Tabela_Total!E:E,Tabela_Segmentos_RFM!A106,Tabela_Total!G:G)</f>
        <v>1461501</v>
      </c>
      <c r="E106">
        <v>1</v>
      </c>
      <c r="F106">
        <v>2</v>
      </c>
      <c r="G106" cm="1">
        <f t="array" ref="G106">_xlfn.IFS(D106&lt;=PERCENTILE(D:D,0.2),1, D106&lt;=PERCENTILE(D:D,0.4), 2, D106&lt;=PERCENTILE(D:D,0.6),3, D106&lt;=PERCENTILE(D:D,0.8),4,1,5 )</f>
        <v>4</v>
      </c>
      <c r="H106" s="8">
        <f t="shared" si="1"/>
        <v>3</v>
      </c>
      <c r="I106" t="str" cm="1">
        <f t="array" ref="I106">INDEX($S$2:$S$26,MATCH(1,($P$2:$P$26=$E106)*($Q$2:$Q$26=$H106),0))</f>
        <v>Risco</v>
      </c>
    </row>
    <row r="107" spans="1:9" x14ac:dyDescent="0.25">
      <c r="A107" t="str">
        <v>EA-14035</v>
      </c>
      <c r="B107" cm="1">
        <f t="array" ref="B107">MAX(Tabela_Total!B:B) - MAX(IF(Tabela_Total!E:E=Tabela_Segmentos_RFM!A107,Tabela_Total!B:B))</f>
        <v>152</v>
      </c>
      <c r="C107" cm="1">
        <f t="array" ref="C107">COUNTA(_xlfn.UNIQUE(_xlfn._xlws.FILTER(Tabela_Total!A:A,Tabela_Total!E:E=Tabela_Segmentos_RFM!A107)))</f>
        <v>13</v>
      </c>
      <c r="D107" s="1">
        <f>SUMIF(Tabela_Total!E:E,Tabela_Segmentos_RFM!A107,Tabela_Total!G:G)</f>
        <v>1152014</v>
      </c>
      <c r="E107">
        <v>3</v>
      </c>
      <c r="F107">
        <v>5</v>
      </c>
      <c r="G107" cm="1">
        <f t="array" ref="G107">_xlfn.IFS(D107&lt;=PERCENTILE(D:D,0.2),1, D107&lt;=PERCENTILE(D:D,0.4), 2, D107&lt;=PERCENTILE(D:D,0.6),3, D107&lt;=PERCENTILE(D:D,0.8),4,1,5 )</f>
        <v>4</v>
      </c>
      <c r="H107" s="8">
        <f t="shared" si="1"/>
        <v>5</v>
      </c>
      <c r="I107" t="str" cm="1">
        <f t="array" ref="I107">INDEX($S$2:$S$26,MATCH(1,($P$2:$P$26=$E107)*($Q$2:$Q$26=$H107),0))</f>
        <v>Fies</v>
      </c>
    </row>
    <row r="108" spans="1:9" x14ac:dyDescent="0.25">
      <c r="A108" t="str">
        <v>DB-13120</v>
      </c>
      <c r="B108" cm="1">
        <f t="array" ref="B108">MAX(Tabela_Total!B:B) - MAX(IF(Tabela_Total!E:E=Tabela_Segmentos_RFM!A108,Tabela_Total!B:B))</f>
        <v>48</v>
      </c>
      <c r="C108" cm="1">
        <f t="array" ref="C108">COUNTA(_xlfn.UNIQUE(_xlfn._xlws.FILTER(Tabela_Total!A:A,Tabela_Total!E:E=Tabela_Segmentos_RFM!A108)))</f>
        <v>7</v>
      </c>
      <c r="D108" s="1">
        <f>SUMIF(Tabela_Total!E:E,Tabela_Segmentos_RFM!A108,Tabela_Total!G:G)</f>
        <v>563452</v>
      </c>
      <c r="E108">
        <v>5</v>
      </c>
      <c r="F108">
        <v>3</v>
      </c>
      <c r="G108" cm="1">
        <f t="array" ref="G108">_xlfn.IFS(D108&lt;=PERCENTILE(D:D,0.2),1, D108&lt;=PERCENTILE(D:D,0.4), 2, D108&lt;=PERCENTILE(D:D,0.6),3, D108&lt;=PERCENTILE(D:D,0.8),4,1,5 )</f>
        <v>2</v>
      </c>
      <c r="H108" s="8">
        <f t="shared" si="1"/>
        <v>3</v>
      </c>
      <c r="I108" t="str" cm="1">
        <f t="array" ref="I108">INDEX($S$2:$S$26,MATCH(1,($P$2:$P$26=$E108)*($Q$2:$Q$26=$H108),0))</f>
        <v>Fies Potencial</v>
      </c>
    </row>
    <row r="109" spans="1:9" x14ac:dyDescent="0.25">
      <c r="A109" t="str">
        <v>KL-16645</v>
      </c>
      <c r="B109" cm="1">
        <f t="array" ref="B109">MAX(Tabela_Total!B:B) - MAX(IF(Tabela_Total!E:E=Tabela_Segmentos_RFM!A109,Tabela_Total!B:B))</f>
        <v>47</v>
      </c>
      <c r="C109" cm="1">
        <f t="array" ref="C109">COUNTA(_xlfn.UNIQUE(_xlfn._xlws.FILTER(Tabela_Total!A:A,Tabela_Total!E:E=Tabela_Segmentos_RFM!A109)))</f>
        <v>12</v>
      </c>
      <c r="D109" s="1">
        <f>SUMIF(Tabela_Total!E:E,Tabela_Segmentos_RFM!A109,Tabela_Total!G:G)</f>
        <v>3566767</v>
      </c>
      <c r="E109">
        <v>5</v>
      </c>
      <c r="F109">
        <v>4</v>
      </c>
      <c r="G109" cm="1">
        <f t="array" ref="G109">_xlfn.IFS(D109&lt;=PERCENTILE(D:D,0.2),1, D109&lt;=PERCENTILE(D:D,0.4), 2, D109&lt;=PERCENTILE(D:D,0.6),3, D109&lt;=PERCENTILE(D:D,0.8),4,1,5 )</f>
        <v>5</v>
      </c>
      <c r="H109" s="8">
        <f t="shared" si="1"/>
        <v>5</v>
      </c>
      <c r="I109" t="str" cm="1">
        <f t="array" ref="I109">INDEX($S$2:$S$26,MATCH(1,($P$2:$P$26=$E109)*($Q$2:$Q$26=$H109),0))</f>
        <v>Campeão</v>
      </c>
    </row>
    <row r="110" spans="1:9" x14ac:dyDescent="0.25">
      <c r="A110" t="str">
        <v>DW-13480</v>
      </c>
      <c r="B110" cm="1">
        <f t="array" ref="B110">MAX(Tabela_Total!B:B) - MAX(IF(Tabela_Total!E:E=Tabela_Segmentos_RFM!A110,Tabela_Total!B:B))</f>
        <v>217</v>
      </c>
      <c r="C110" cm="1">
        <f t="array" ref="C110">COUNTA(_xlfn.UNIQUE(_xlfn._xlws.FILTER(Tabela_Total!A:A,Tabela_Total!E:E=Tabela_Segmentos_RFM!A110)))</f>
        <v>5</v>
      </c>
      <c r="D110" s="1">
        <f>SUMIF(Tabela_Total!E:E,Tabela_Segmentos_RFM!A110,Tabela_Total!G:G)</f>
        <v>1317658</v>
      </c>
      <c r="E110">
        <v>3</v>
      </c>
      <c r="F110">
        <v>2</v>
      </c>
      <c r="G110" cm="1">
        <f t="array" ref="G110">_xlfn.IFS(D110&lt;=PERCENTILE(D:D,0.2),1, D110&lt;=PERCENTILE(D:D,0.4), 2, D110&lt;=PERCENTILE(D:D,0.6),3, D110&lt;=PERCENTILE(D:D,0.8),4,1,5 )</f>
        <v>4</v>
      </c>
      <c r="H110" s="8">
        <f t="shared" si="1"/>
        <v>3</v>
      </c>
      <c r="I110" t="str" cm="1">
        <f t="array" ref="I110">INDEX($S$2:$S$26,MATCH(1,($P$2:$P$26=$E110)*($Q$2:$Q$26=$H110),0))</f>
        <v>Precisam Atenção</v>
      </c>
    </row>
    <row r="111" spans="1:9" x14ac:dyDescent="0.25">
      <c r="A111" t="str">
        <v>LH-17155</v>
      </c>
      <c r="B111" cm="1">
        <f t="array" ref="B111">MAX(Tabela_Total!B:B) - MAX(IF(Tabela_Total!E:E=Tabela_Segmentos_RFM!A111,Tabela_Total!B:B))</f>
        <v>385</v>
      </c>
      <c r="C111" cm="1">
        <f t="array" ref="C111">COUNTA(_xlfn.UNIQUE(_xlfn._xlws.FILTER(Tabela_Total!A:A,Tabela_Total!E:E=Tabela_Segmentos_RFM!A111)))</f>
        <v>9</v>
      </c>
      <c r="D111" s="1">
        <f>SUMIF(Tabela_Total!E:E,Tabela_Segmentos_RFM!A111,Tabela_Total!G:G)</f>
        <v>745828</v>
      </c>
      <c r="E111">
        <v>1</v>
      </c>
      <c r="F111">
        <v>3</v>
      </c>
      <c r="G111" cm="1">
        <f t="array" ref="G111">_xlfn.IFS(D111&lt;=PERCENTILE(D:D,0.2),1, D111&lt;=PERCENTILE(D:D,0.4), 2, D111&lt;=PERCENTILE(D:D,0.6),3, D111&lt;=PERCENTILE(D:D,0.8),4,1,5 )</f>
        <v>3</v>
      </c>
      <c r="H111" s="8">
        <f t="shared" si="1"/>
        <v>3</v>
      </c>
      <c r="I111" t="str" cm="1">
        <f t="array" ref="I111">INDEX($S$2:$S$26,MATCH(1,($P$2:$P$26=$E111)*($Q$2:$Q$26=$H111),0))</f>
        <v>Risco</v>
      </c>
    </row>
    <row r="112" spans="1:9" x14ac:dyDescent="0.25">
      <c r="A112" t="str">
        <v>KC-16540</v>
      </c>
      <c r="B112" cm="1">
        <f t="array" ref="B112">MAX(Tabela_Total!B:B) - MAX(IF(Tabela_Total!E:E=Tabela_Segmentos_RFM!A112,Tabela_Total!B:B))</f>
        <v>97</v>
      </c>
      <c r="C112" cm="1">
        <f t="array" ref="C112">COUNTA(_xlfn.UNIQUE(_xlfn._xlws.FILTER(Tabela_Total!A:A,Tabela_Total!E:E=Tabela_Segmentos_RFM!A112)))</f>
        <v>4</v>
      </c>
      <c r="D112" s="1">
        <f>SUMIF(Tabela_Total!E:E,Tabela_Segmentos_RFM!A112,Tabela_Total!G:G)</f>
        <v>485643</v>
      </c>
      <c r="E112">
        <v>4</v>
      </c>
      <c r="F112">
        <v>2</v>
      </c>
      <c r="G112" cm="1">
        <f t="array" ref="G112">_xlfn.IFS(D112&lt;=PERCENTILE(D:D,0.2),1, D112&lt;=PERCENTILE(D:D,0.4), 2, D112&lt;=PERCENTILE(D:D,0.6),3, D112&lt;=PERCENTILE(D:D,0.8),4,1,5 )</f>
        <v>2</v>
      </c>
      <c r="H112" s="8">
        <f t="shared" si="1"/>
        <v>2</v>
      </c>
      <c r="I112" t="str" cm="1">
        <f t="array" ref="I112">INDEX($S$2:$S$26,MATCH(1,($P$2:$P$26=$E112)*($Q$2:$Q$26=$H112),0))</f>
        <v>Fies Potencial</v>
      </c>
    </row>
    <row r="113" spans="1:9" x14ac:dyDescent="0.25">
      <c r="A113" t="str">
        <v>DL-13315</v>
      </c>
      <c r="B113" cm="1">
        <f t="array" ref="B113">MAX(Tabela_Total!B:B) - MAX(IF(Tabela_Total!E:E=Tabela_Segmentos_RFM!A113,Tabela_Total!B:B))</f>
        <v>22</v>
      </c>
      <c r="C113" cm="1">
        <f t="array" ref="C113">COUNTA(_xlfn.UNIQUE(_xlfn._xlws.FILTER(Tabela_Total!A:A,Tabela_Total!E:E=Tabela_Segmentos_RFM!A113)))</f>
        <v>8</v>
      </c>
      <c r="D113" s="1">
        <f>SUMIF(Tabela_Total!E:E,Tabela_Segmentos_RFM!A113,Tabela_Total!G:G)</f>
        <v>467673</v>
      </c>
      <c r="E113">
        <v>5</v>
      </c>
      <c r="F113">
        <v>3</v>
      </c>
      <c r="G113" cm="1">
        <f t="array" ref="G113">_xlfn.IFS(D113&lt;=PERCENTILE(D:D,0.2),1, D113&lt;=PERCENTILE(D:D,0.4), 2, D113&lt;=PERCENTILE(D:D,0.6),3, D113&lt;=PERCENTILE(D:D,0.8),4,1,5 )</f>
        <v>2</v>
      </c>
      <c r="H113" s="8">
        <f t="shared" si="1"/>
        <v>3</v>
      </c>
      <c r="I113" t="str" cm="1">
        <f t="array" ref="I113">INDEX($S$2:$S$26,MATCH(1,($P$2:$P$26=$E113)*($Q$2:$Q$26=$H113),0))</f>
        <v>Fies Potencial</v>
      </c>
    </row>
    <row r="114" spans="1:9" x14ac:dyDescent="0.25">
      <c r="A114" t="str">
        <v>DR-12880</v>
      </c>
      <c r="B114" cm="1">
        <f t="array" ref="B114">MAX(Tabela_Total!B:B) - MAX(IF(Tabela_Total!E:E=Tabela_Segmentos_RFM!A114,Tabela_Total!B:B))</f>
        <v>3</v>
      </c>
      <c r="C114" cm="1">
        <f t="array" ref="C114">COUNTA(_xlfn.UNIQUE(_xlfn._xlws.FILTER(Tabela_Total!A:A,Tabela_Total!E:E=Tabela_Segmentos_RFM!A114)))</f>
        <v>9</v>
      </c>
      <c r="D114" s="1">
        <f>SUMIF(Tabela_Total!E:E,Tabela_Segmentos_RFM!A114,Tabela_Total!G:G)</f>
        <v>3614302</v>
      </c>
      <c r="E114">
        <v>5</v>
      </c>
      <c r="F114">
        <v>3</v>
      </c>
      <c r="G114" cm="1">
        <f t="array" ref="G114">_xlfn.IFS(D114&lt;=PERCENTILE(D:D,0.2),1, D114&lt;=PERCENTILE(D:D,0.4), 2, D114&lt;=PERCENTILE(D:D,0.6),3, D114&lt;=PERCENTILE(D:D,0.8),4,1,5 )</f>
        <v>5</v>
      </c>
      <c r="H114" s="8">
        <f t="shared" si="1"/>
        <v>4</v>
      </c>
      <c r="I114" t="str" cm="1">
        <f t="array" ref="I114">INDEX($S$2:$S$26,MATCH(1,($P$2:$P$26=$E114)*($Q$2:$Q$26=$H114),0))</f>
        <v>Fies</v>
      </c>
    </row>
    <row r="115" spans="1:9" x14ac:dyDescent="0.25">
      <c r="A115" t="str">
        <v>CC-12670</v>
      </c>
      <c r="B115" cm="1">
        <f t="array" ref="B115">MAX(Tabela_Total!B:B) - MAX(IF(Tabela_Total!E:E=Tabela_Segmentos_RFM!A115,Tabela_Total!B:B))</f>
        <v>29</v>
      </c>
      <c r="C115" cm="1">
        <f t="array" ref="C115">COUNTA(_xlfn.UNIQUE(_xlfn._xlws.FILTER(Tabela_Total!A:A,Tabela_Total!E:E=Tabela_Segmentos_RFM!A115)))</f>
        <v>7</v>
      </c>
      <c r="D115" s="1">
        <f>SUMIF(Tabela_Total!E:E,Tabela_Segmentos_RFM!A115,Tabela_Total!G:G)</f>
        <v>10045850</v>
      </c>
      <c r="E115">
        <v>5</v>
      </c>
      <c r="F115">
        <v>3</v>
      </c>
      <c r="G115" cm="1">
        <f t="array" ref="G115">_xlfn.IFS(D115&lt;=PERCENTILE(D:D,0.2),1, D115&lt;=PERCENTILE(D:D,0.4), 2, D115&lt;=PERCENTILE(D:D,0.6),3, D115&lt;=PERCENTILE(D:D,0.8),4,1,5 )</f>
        <v>5</v>
      </c>
      <c r="H115" s="8">
        <f t="shared" si="1"/>
        <v>4</v>
      </c>
      <c r="I115" t="str" cm="1">
        <f t="array" ref="I115">INDEX($S$2:$S$26,MATCH(1,($P$2:$P$26=$E115)*($Q$2:$Q$26=$H115),0))</f>
        <v>Fies</v>
      </c>
    </row>
    <row r="116" spans="1:9" x14ac:dyDescent="0.25">
      <c r="A116" t="str">
        <v>Dl-13600</v>
      </c>
      <c r="B116" cm="1">
        <f t="array" ref="B116">MAX(Tabela_Total!B:B) - MAX(IF(Tabela_Total!E:E=Tabela_Segmentos_RFM!A116,Tabela_Total!B:B))</f>
        <v>119</v>
      </c>
      <c r="C116" cm="1">
        <f t="array" ref="C116">COUNTA(_xlfn.UNIQUE(_xlfn._xlws.FILTER(Tabela_Total!A:A,Tabela_Total!E:E=Tabela_Segmentos_RFM!A116)))</f>
        <v>5</v>
      </c>
      <c r="D116" s="1">
        <f>SUMIF(Tabela_Total!E:E,Tabela_Segmentos_RFM!A116,Tabela_Total!G:G)</f>
        <v>679462</v>
      </c>
      <c r="E116">
        <v>4</v>
      </c>
      <c r="F116">
        <v>2</v>
      </c>
      <c r="G116" cm="1">
        <f t="array" ref="G116">_xlfn.IFS(D116&lt;=PERCENTILE(D:D,0.2),1, D116&lt;=PERCENTILE(D:D,0.4), 2, D116&lt;=PERCENTILE(D:D,0.6),3, D116&lt;=PERCENTILE(D:D,0.8),4,1,5 )</f>
        <v>3</v>
      </c>
      <c r="H116" s="8">
        <f t="shared" si="1"/>
        <v>3</v>
      </c>
      <c r="I116" t="str" cm="1">
        <f t="array" ref="I116">INDEX($S$2:$S$26,MATCH(1,($P$2:$P$26=$E116)*($Q$2:$Q$26=$H116),0))</f>
        <v>Fies Potencial</v>
      </c>
    </row>
    <row r="117" spans="1:9" x14ac:dyDescent="0.25">
      <c r="A117" t="str">
        <v>SB-20290</v>
      </c>
      <c r="B117" cm="1">
        <f t="array" ref="B117">MAX(Tabela_Total!B:B) - MAX(IF(Tabela_Total!E:E=Tabela_Segmentos_RFM!A117,Tabela_Total!B:B))</f>
        <v>47</v>
      </c>
      <c r="C117" cm="1">
        <f t="array" ref="C117">COUNTA(_xlfn.UNIQUE(_xlfn._xlws.FILTER(Tabela_Total!A:A,Tabela_Total!E:E=Tabela_Segmentos_RFM!A117)))</f>
        <v>7</v>
      </c>
      <c r="D117" s="1">
        <f>SUMIF(Tabela_Total!E:E,Tabela_Segmentos_RFM!A117,Tabela_Total!G:G)</f>
        <v>6689360</v>
      </c>
      <c r="E117">
        <v>5</v>
      </c>
      <c r="F117">
        <v>3</v>
      </c>
      <c r="G117" cm="1">
        <f t="array" ref="G117">_xlfn.IFS(D117&lt;=PERCENTILE(D:D,0.2),1, D117&lt;=PERCENTILE(D:D,0.4), 2, D117&lt;=PERCENTILE(D:D,0.6),3, D117&lt;=PERCENTILE(D:D,0.8),4,1,5 )</f>
        <v>5</v>
      </c>
      <c r="H117" s="8">
        <f t="shared" si="1"/>
        <v>4</v>
      </c>
      <c r="I117" t="str" cm="1">
        <f t="array" ref="I117">INDEX($S$2:$S$26,MATCH(1,($P$2:$P$26=$E117)*($Q$2:$Q$26=$H117),0))</f>
        <v>Fies</v>
      </c>
    </row>
    <row r="118" spans="1:9" x14ac:dyDescent="0.25">
      <c r="A118" t="str">
        <v>RC-19825</v>
      </c>
      <c r="B118" cm="1">
        <f t="array" ref="B118">MAX(Tabela_Total!B:B) - MAX(IF(Tabela_Total!E:E=Tabela_Segmentos_RFM!A118,Tabela_Total!B:B))</f>
        <v>369</v>
      </c>
      <c r="C118" cm="1">
        <f t="array" ref="C118">COUNTA(_xlfn.UNIQUE(_xlfn._xlws.FILTER(Tabela_Total!A:A,Tabela_Total!E:E=Tabela_Segmentos_RFM!A118)))</f>
        <v>6</v>
      </c>
      <c r="D118" s="1">
        <f>SUMIF(Tabela_Total!E:E,Tabela_Segmentos_RFM!A118,Tabela_Total!G:G)</f>
        <v>727207</v>
      </c>
      <c r="E118">
        <v>1</v>
      </c>
      <c r="F118">
        <v>2</v>
      </c>
      <c r="G118" cm="1">
        <f t="array" ref="G118">_xlfn.IFS(D118&lt;=PERCENTILE(D:D,0.2),1, D118&lt;=PERCENTILE(D:D,0.4), 2, D118&lt;=PERCENTILE(D:D,0.6),3, D118&lt;=PERCENTILE(D:D,0.8),4,1,5 )</f>
        <v>3</v>
      </c>
      <c r="H118" s="8">
        <f t="shared" si="1"/>
        <v>3</v>
      </c>
      <c r="I118" t="str" cm="1">
        <f t="array" ref="I118">INDEX($S$2:$S$26,MATCH(1,($P$2:$P$26=$E118)*($Q$2:$Q$26=$H118),0))</f>
        <v>Risco</v>
      </c>
    </row>
    <row r="119" spans="1:9" x14ac:dyDescent="0.25">
      <c r="A119" t="str">
        <v>AH-10210</v>
      </c>
      <c r="B119" cm="1">
        <f t="array" ref="B119">MAX(Tabela_Total!B:B) - MAX(IF(Tabela_Total!E:E=Tabela_Segmentos_RFM!A119,Tabela_Total!B:B))</f>
        <v>6</v>
      </c>
      <c r="C119" cm="1">
        <f t="array" ref="C119">COUNTA(_xlfn.UNIQUE(_xlfn._xlws.FILTER(Tabela_Total!A:A,Tabela_Total!E:E=Tabela_Segmentos_RFM!A119)))</f>
        <v>9</v>
      </c>
      <c r="D119" s="1">
        <f>SUMIF(Tabela_Total!E:E,Tabela_Segmentos_RFM!A119,Tabela_Total!G:G)</f>
        <v>476065</v>
      </c>
      <c r="E119">
        <v>5</v>
      </c>
      <c r="F119">
        <v>3</v>
      </c>
      <c r="G119" cm="1">
        <f t="array" ref="G119">_xlfn.IFS(D119&lt;=PERCENTILE(D:D,0.2),1, D119&lt;=PERCENTILE(D:D,0.4), 2, D119&lt;=PERCENTILE(D:D,0.6),3, D119&lt;=PERCENTILE(D:D,0.8),4,1,5 )</f>
        <v>2</v>
      </c>
      <c r="H119" s="8">
        <f t="shared" si="1"/>
        <v>3</v>
      </c>
      <c r="I119" t="str" cm="1">
        <f t="array" ref="I119">INDEX($S$2:$S$26,MATCH(1,($P$2:$P$26=$E119)*($Q$2:$Q$26=$H119),0))</f>
        <v>Fies Potencial</v>
      </c>
    </row>
    <row r="120" spans="1:9" x14ac:dyDescent="0.25">
      <c r="A120" t="str">
        <v>CB-12535</v>
      </c>
      <c r="B120" cm="1">
        <f t="array" ref="B120">MAX(Tabela_Total!B:B) - MAX(IF(Tabela_Total!E:E=Tabela_Segmentos_RFM!A120,Tabela_Total!B:B))</f>
        <v>197</v>
      </c>
      <c r="C120" cm="1">
        <f t="array" ref="C120">COUNTA(_xlfn.UNIQUE(_xlfn._xlws.FILTER(Tabela_Total!A:A,Tabela_Total!E:E=Tabela_Segmentos_RFM!A120)))</f>
        <v>8</v>
      </c>
      <c r="D120" s="1">
        <f>SUMIF(Tabela_Total!E:E,Tabela_Segmentos_RFM!A120,Tabela_Total!G:G)</f>
        <v>6231284</v>
      </c>
      <c r="E120">
        <v>3</v>
      </c>
      <c r="F120">
        <v>3</v>
      </c>
      <c r="G120" cm="1">
        <f t="array" ref="G120">_xlfn.IFS(D120&lt;=PERCENTILE(D:D,0.2),1, D120&lt;=PERCENTILE(D:D,0.4), 2, D120&lt;=PERCENTILE(D:D,0.6),3, D120&lt;=PERCENTILE(D:D,0.8),4,1,5 )</f>
        <v>5</v>
      </c>
      <c r="H120" s="8">
        <f t="shared" si="1"/>
        <v>4</v>
      </c>
      <c r="I120" t="str" cm="1">
        <f t="array" ref="I120">INDEX($S$2:$S$26,MATCH(1,($P$2:$P$26=$E120)*($Q$2:$Q$26=$H120),0))</f>
        <v>Fies</v>
      </c>
    </row>
    <row r="121" spans="1:9" x14ac:dyDescent="0.25">
      <c r="A121" t="str">
        <v>CA-12310</v>
      </c>
      <c r="B121" cm="1">
        <f t="array" ref="B121">MAX(Tabela_Total!B:B) - MAX(IF(Tabela_Total!E:E=Tabela_Segmentos_RFM!A121,Tabela_Total!B:B))</f>
        <v>13</v>
      </c>
      <c r="C121" cm="1">
        <f t="array" ref="C121">COUNTA(_xlfn.UNIQUE(_xlfn._xlws.FILTER(Tabela_Total!A:A,Tabela_Total!E:E=Tabela_Segmentos_RFM!A121)))</f>
        <v>4</v>
      </c>
      <c r="D121" s="1">
        <f>SUMIF(Tabela_Total!E:E,Tabela_Segmentos_RFM!A121,Tabela_Total!G:G)</f>
        <v>212597</v>
      </c>
      <c r="E121">
        <v>5</v>
      </c>
      <c r="F121">
        <v>2</v>
      </c>
      <c r="G121" cm="1">
        <f t="array" ref="G121">_xlfn.IFS(D121&lt;=PERCENTILE(D:D,0.2),1, D121&lt;=PERCENTILE(D:D,0.4), 2, D121&lt;=PERCENTILE(D:D,0.6),3, D121&lt;=PERCENTILE(D:D,0.8),4,1,5 )</f>
        <v>1</v>
      </c>
      <c r="H121" s="8">
        <f t="shared" si="1"/>
        <v>2</v>
      </c>
      <c r="I121" t="str" cm="1">
        <f t="array" ref="I121">INDEX($S$2:$S$26,MATCH(1,($P$2:$P$26=$E121)*($Q$2:$Q$26=$H121),0))</f>
        <v>Fies Potencial</v>
      </c>
    </row>
    <row r="122" spans="1:9" x14ac:dyDescent="0.25">
      <c r="A122" t="str">
        <v>KH-16690</v>
      </c>
      <c r="B122" cm="1">
        <f t="array" ref="B122">MAX(Tabela_Total!B:B) - MAX(IF(Tabela_Total!E:E=Tabela_Segmentos_RFM!A122,Tabela_Total!B:B))</f>
        <v>2</v>
      </c>
      <c r="C122" cm="1">
        <f t="array" ref="C122">COUNTA(_xlfn.UNIQUE(_xlfn._xlws.FILTER(Tabela_Total!A:A,Tabela_Total!E:E=Tabela_Segmentos_RFM!A122)))</f>
        <v>7</v>
      </c>
      <c r="D122" s="1">
        <f>SUMIF(Tabela_Total!E:E,Tabela_Segmentos_RFM!A122,Tabela_Total!G:G)</f>
        <v>861258</v>
      </c>
      <c r="E122">
        <v>5</v>
      </c>
      <c r="F122">
        <v>3</v>
      </c>
      <c r="G122" cm="1">
        <f t="array" ref="G122">_xlfn.IFS(D122&lt;=PERCENTILE(D:D,0.2),1, D122&lt;=PERCENTILE(D:D,0.4), 2, D122&lt;=PERCENTILE(D:D,0.6),3, D122&lt;=PERCENTILE(D:D,0.8),4,1,5 )</f>
        <v>3</v>
      </c>
      <c r="H122" s="8">
        <f t="shared" si="1"/>
        <v>3</v>
      </c>
      <c r="I122" t="str" cm="1">
        <f t="array" ref="I122">INDEX($S$2:$S$26,MATCH(1,($P$2:$P$26=$E122)*($Q$2:$Q$26=$H122),0))</f>
        <v>Fies Potencial</v>
      </c>
    </row>
    <row r="123" spans="1:9" x14ac:dyDescent="0.25">
      <c r="A123" t="str">
        <v>BB-10990</v>
      </c>
      <c r="B123" cm="1">
        <f t="array" ref="B123">MAX(Tabela_Total!B:B) - MAX(IF(Tabela_Total!E:E=Tabela_Segmentos_RFM!A123,Tabela_Total!B:B))</f>
        <v>105</v>
      </c>
      <c r="C123" cm="1">
        <f t="array" ref="C123">COUNTA(_xlfn.UNIQUE(_xlfn._xlws.FILTER(Tabela_Total!A:A,Tabela_Total!E:E=Tabela_Segmentos_RFM!A123)))</f>
        <v>5</v>
      </c>
      <c r="D123" s="1">
        <f>SUMIF(Tabela_Total!E:E,Tabela_Segmentos_RFM!A123,Tabela_Total!G:G)</f>
        <v>438232</v>
      </c>
      <c r="E123">
        <v>4</v>
      </c>
      <c r="F123">
        <v>2</v>
      </c>
      <c r="G123" cm="1">
        <f t="array" ref="G123">_xlfn.IFS(D123&lt;=PERCENTILE(D:D,0.2),1, D123&lt;=PERCENTILE(D:D,0.4), 2, D123&lt;=PERCENTILE(D:D,0.6),3, D123&lt;=PERCENTILE(D:D,0.8),4,1,5 )</f>
        <v>2</v>
      </c>
      <c r="H123" s="8">
        <f t="shared" si="1"/>
        <v>2</v>
      </c>
      <c r="I123" t="str" cm="1">
        <f t="array" ref="I123">INDEX($S$2:$S$26,MATCH(1,($P$2:$P$26=$E123)*($Q$2:$Q$26=$H123),0))</f>
        <v>Fies Potencial</v>
      </c>
    </row>
    <row r="124" spans="1:9" x14ac:dyDescent="0.25">
      <c r="A124" t="str">
        <v>AG-10495</v>
      </c>
      <c r="B124" cm="1">
        <f t="array" ref="B124">MAX(Tabela_Total!B:B) - MAX(IF(Tabela_Total!E:E=Tabela_Segmentos_RFM!A124,Tabela_Total!B:B))</f>
        <v>78</v>
      </c>
      <c r="C124" cm="1">
        <f t="array" ref="C124">COUNTA(_xlfn.UNIQUE(_xlfn._xlws.FILTER(Tabela_Total!A:A,Tabela_Total!E:E=Tabela_Segmentos_RFM!A124)))</f>
        <v>8</v>
      </c>
      <c r="D124" s="1">
        <f>SUMIF(Tabela_Total!E:E,Tabela_Segmentos_RFM!A124,Tabela_Total!G:G)</f>
        <v>1210975</v>
      </c>
      <c r="E124">
        <v>4</v>
      </c>
      <c r="F124">
        <v>3</v>
      </c>
      <c r="G124" cm="1">
        <f t="array" ref="G124">_xlfn.IFS(D124&lt;=PERCENTILE(D:D,0.2),1, D124&lt;=PERCENTILE(D:D,0.4), 2, D124&lt;=PERCENTILE(D:D,0.6),3, D124&lt;=PERCENTILE(D:D,0.8),4,1,5 )</f>
        <v>4</v>
      </c>
      <c r="H124" s="8">
        <f t="shared" si="1"/>
        <v>4</v>
      </c>
      <c r="I124" t="str" cm="1">
        <f t="array" ref="I124">INDEX($S$2:$S$26,MATCH(1,($P$2:$P$26=$E124)*($Q$2:$Q$26=$H124),0))</f>
        <v>Fies</v>
      </c>
    </row>
    <row r="125" spans="1:9" x14ac:dyDescent="0.25">
      <c r="A125" t="str">
        <v>JO-15280</v>
      </c>
      <c r="B125" cm="1">
        <f t="array" ref="B125">MAX(Tabela_Total!B:B) - MAX(IF(Tabela_Total!E:E=Tabela_Segmentos_RFM!A125,Tabela_Total!B:B))</f>
        <v>92</v>
      </c>
      <c r="C125" cm="1">
        <f t="array" ref="C125">COUNTA(_xlfn.UNIQUE(_xlfn._xlws.FILTER(Tabela_Total!A:A,Tabela_Total!E:E=Tabela_Segmentos_RFM!A125)))</f>
        <v>6</v>
      </c>
      <c r="D125" s="1">
        <f>SUMIF(Tabela_Total!E:E,Tabela_Segmentos_RFM!A125,Tabela_Total!G:G)</f>
        <v>635194</v>
      </c>
      <c r="E125">
        <v>4</v>
      </c>
      <c r="F125">
        <v>2</v>
      </c>
      <c r="G125" cm="1">
        <f t="array" ref="G125">_xlfn.IFS(D125&lt;=PERCENTILE(D:D,0.2),1, D125&lt;=PERCENTILE(D:D,0.4), 2, D125&lt;=PERCENTILE(D:D,0.6),3, D125&lt;=PERCENTILE(D:D,0.8),4,1,5 )</f>
        <v>2</v>
      </c>
      <c r="H125" s="8">
        <f t="shared" si="1"/>
        <v>2</v>
      </c>
      <c r="I125" t="str" cm="1">
        <f t="array" ref="I125">INDEX($S$2:$S$26,MATCH(1,($P$2:$P$26=$E125)*($Q$2:$Q$26=$H125),0))</f>
        <v>Fies Potencial</v>
      </c>
    </row>
    <row r="126" spans="1:9" x14ac:dyDescent="0.25">
      <c r="A126" t="str">
        <v>AH-10195</v>
      </c>
      <c r="B126" cm="1">
        <f t="array" ref="B126">MAX(Tabela_Total!B:B) - MAX(IF(Tabela_Total!E:E=Tabela_Segmentos_RFM!A126,Tabela_Total!B:B))</f>
        <v>55</v>
      </c>
      <c r="C126" cm="1">
        <f t="array" ref="C126">COUNTA(_xlfn.UNIQUE(_xlfn._xlws.FILTER(Tabela_Total!A:A,Tabela_Total!E:E=Tabela_Segmentos_RFM!A126)))</f>
        <v>4</v>
      </c>
      <c r="D126" s="1">
        <f>SUMIF(Tabela_Total!E:E,Tabela_Segmentos_RFM!A126,Tabela_Total!G:G)</f>
        <v>707693</v>
      </c>
      <c r="E126">
        <v>5</v>
      </c>
      <c r="F126">
        <v>2</v>
      </c>
      <c r="G126" cm="1">
        <f t="array" ref="G126">_xlfn.IFS(D126&lt;=PERCENTILE(D:D,0.2),1, D126&lt;=PERCENTILE(D:D,0.4), 2, D126&lt;=PERCENTILE(D:D,0.6),3, D126&lt;=PERCENTILE(D:D,0.8),4,1,5 )</f>
        <v>3</v>
      </c>
      <c r="H126" s="8">
        <f t="shared" si="1"/>
        <v>3</v>
      </c>
      <c r="I126" t="str" cm="1">
        <f t="array" ref="I126">INDEX($S$2:$S$26,MATCH(1,($P$2:$P$26=$E126)*($Q$2:$Q$26=$H126),0))</f>
        <v>Fies Potencial</v>
      </c>
    </row>
    <row r="127" spans="1:9" x14ac:dyDescent="0.25">
      <c r="A127" t="str">
        <v>NZ-18565</v>
      </c>
      <c r="B127" cm="1">
        <f t="array" ref="B127">MAX(Tabela_Total!B:B) - MAX(IF(Tabela_Total!E:E=Tabela_Segmentos_RFM!A127,Tabela_Total!B:B))</f>
        <v>85</v>
      </c>
      <c r="C127" cm="1">
        <f t="array" ref="C127">COUNTA(_xlfn.UNIQUE(_xlfn._xlws.FILTER(Tabela_Total!A:A,Tabela_Total!E:E=Tabela_Segmentos_RFM!A127)))</f>
        <v>9</v>
      </c>
      <c r="D127" s="1">
        <f>SUMIF(Tabela_Total!E:E,Tabela_Segmentos_RFM!A127,Tabela_Total!G:G)</f>
        <v>1197098</v>
      </c>
      <c r="E127">
        <v>4</v>
      </c>
      <c r="F127">
        <v>3</v>
      </c>
      <c r="G127" cm="1">
        <f t="array" ref="G127">_xlfn.IFS(D127&lt;=PERCENTILE(D:D,0.2),1, D127&lt;=PERCENTILE(D:D,0.4), 2, D127&lt;=PERCENTILE(D:D,0.6),3, D127&lt;=PERCENTILE(D:D,0.8),4,1,5 )</f>
        <v>4</v>
      </c>
      <c r="H127" s="8">
        <f t="shared" si="1"/>
        <v>4</v>
      </c>
      <c r="I127" t="str" cm="1">
        <f t="array" ref="I127">INDEX($S$2:$S$26,MATCH(1,($P$2:$P$26=$E127)*($Q$2:$Q$26=$H127),0))</f>
        <v>Fies</v>
      </c>
    </row>
    <row r="128" spans="1:9" x14ac:dyDescent="0.25">
      <c r="A128" t="str">
        <v>KL-16555</v>
      </c>
      <c r="B128" cm="1">
        <f t="array" ref="B128">MAX(Tabela_Total!B:B) - MAX(IF(Tabela_Total!E:E=Tabela_Segmentos_RFM!A128,Tabela_Total!B:B))</f>
        <v>16</v>
      </c>
      <c r="C128" cm="1">
        <f t="array" ref="C128">COUNTA(_xlfn.UNIQUE(_xlfn._xlws.FILTER(Tabela_Total!A:A,Tabela_Total!E:E=Tabela_Segmentos_RFM!A128)))</f>
        <v>8</v>
      </c>
      <c r="D128" s="1">
        <f>SUMIF(Tabela_Total!E:E,Tabela_Segmentos_RFM!A128,Tabela_Total!G:G)</f>
        <v>3512957</v>
      </c>
      <c r="E128">
        <v>5</v>
      </c>
      <c r="F128">
        <v>3</v>
      </c>
      <c r="G128" cm="1">
        <f t="array" ref="G128">_xlfn.IFS(D128&lt;=PERCENTILE(D:D,0.2),1, D128&lt;=PERCENTILE(D:D,0.4), 2, D128&lt;=PERCENTILE(D:D,0.6),3, D128&lt;=PERCENTILE(D:D,0.8),4,1,5 )</f>
        <v>5</v>
      </c>
      <c r="H128" s="8">
        <f t="shared" si="1"/>
        <v>4</v>
      </c>
      <c r="I128" t="str" cm="1">
        <f t="array" ref="I128">INDEX($S$2:$S$26,MATCH(1,($P$2:$P$26=$E128)*($Q$2:$Q$26=$H128),0))</f>
        <v>Fies</v>
      </c>
    </row>
    <row r="129" spans="1:9" x14ac:dyDescent="0.25">
      <c r="A129" t="str">
        <v>AS-10225</v>
      </c>
      <c r="B129" cm="1">
        <f t="array" ref="B129">MAX(Tabela_Total!B:B) - MAX(IF(Tabela_Total!E:E=Tabela_Segmentos_RFM!A129,Tabela_Total!B:B))</f>
        <v>22</v>
      </c>
      <c r="C129" cm="1">
        <f t="array" ref="C129">COUNTA(_xlfn.UNIQUE(_xlfn._xlws.FILTER(Tabela_Total!A:A,Tabela_Total!E:E=Tabela_Segmentos_RFM!A129)))</f>
        <v>5</v>
      </c>
      <c r="D129" s="1">
        <f>SUMIF(Tabela_Total!E:E,Tabela_Segmentos_RFM!A129,Tabela_Total!G:G)</f>
        <v>450796</v>
      </c>
      <c r="E129">
        <v>5</v>
      </c>
      <c r="F129">
        <v>2</v>
      </c>
      <c r="G129" cm="1">
        <f t="array" ref="G129">_xlfn.IFS(D129&lt;=PERCENTILE(D:D,0.2),1, D129&lt;=PERCENTILE(D:D,0.4), 2, D129&lt;=PERCENTILE(D:D,0.6),3, D129&lt;=PERCENTILE(D:D,0.8),4,1,5 )</f>
        <v>2</v>
      </c>
      <c r="H129" s="8">
        <f t="shared" si="1"/>
        <v>2</v>
      </c>
      <c r="I129" t="str" cm="1">
        <f t="array" ref="I129">INDEX($S$2:$S$26,MATCH(1,($P$2:$P$26=$E129)*($Q$2:$Q$26=$H129),0))</f>
        <v>Fies Potencial</v>
      </c>
    </row>
    <row r="130" spans="1:9" x14ac:dyDescent="0.25">
      <c r="A130" t="str">
        <v>CR-12625</v>
      </c>
      <c r="B130" cm="1">
        <f t="array" ref="B130">MAX(Tabela_Total!B:B) - MAX(IF(Tabela_Total!E:E=Tabela_Segmentos_RFM!A130,Tabela_Total!B:B))</f>
        <v>470</v>
      </c>
      <c r="C130" cm="1">
        <f t="array" ref="C130">COUNTA(_xlfn.UNIQUE(_xlfn._xlws.FILTER(Tabela_Total!A:A,Tabela_Total!E:E=Tabela_Segmentos_RFM!A130)))</f>
        <v>3</v>
      </c>
      <c r="D130" s="1">
        <f>SUMIF(Tabela_Total!E:E,Tabela_Segmentos_RFM!A130,Tabela_Total!G:G)</f>
        <v>21562</v>
      </c>
      <c r="E130">
        <v>1</v>
      </c>
      <c r="F130">
        <v>1</v>
      </c>
      <c r="G130" cm="1">
        <f t="array" ref="G130">_xlfn.IFS(D130&lt;=PERCENTILE(D:D,0.2),1, D130&lt;=PERCENTILE(D:D,0.4), 2, D130&lt;=PERCENTILE(D:D,0.6),3, D130&lt;=PERCENTILE(D:D,0.8),4,1,5 )</f>
        <v>1</v>
      </c>
      <c r="H130" s="8">
        <f t="shared" si="1"/>
        <v>1</v>
      </c>
      <c r="I130" t="str" cm="1">
        <f t="array" ref="I130">INDEX($S$2:$S$26,MATCH(1,($P$2:$P$26=$E130)*($Q$2:$Q$26=$H130),0))</f>
        <v>Perdidos</v>
      </c>
    </row>
    <row r="131" spans="1:9" x14ac:dyDescent="0.25">
      <c r="A131" t="str">
        <v>SH-20395</v>
      </c>
      <c r="B131" cm="1">
        <f t="array" ref="B131">MAX(Tabela_Total!B:B) - MAX(IF(Tabela_Total!E:E=Tabela_Segmentos_RFM!A131,Tabela_Total!B:B))</f>
        <v>23</v>
      </c>
      <c r="C131" cm="1">
        <f t="array" ref="C131">COUNTA(_xlfn.UNIQUE(_xlfn._xlws.FILTER(Tabela_Total!A:A,Tabela_Total!E:E=Tabela_Segmentos_RFM!A131)))</f>
        <v>10</v>
      </c>
      <c r="D131" s="1">
        <f>SUMIF(Tabela_Total!E:E,Tabela_Segmentos_RFM!A131,Tabela_Total!G:G)</f>
        <v>1635183</v>
      </c>
      <c r="E131">
        <v>5</v>
      </c>
      <c r="F131">
        <v>4</v>
      </c>
      <c r="G131" cm="1">
        <f t="array" ref="G131">_xlfn.IFS(D131&lt;=PERCENTILE(D:D,0.2),1, D131&lt;=PERCENTILE(D:D,0.4), 2, D131&lt;=PERCENTILE(D:D,0.6),3, D131&lt;=PERCENTILE(D:D,0.8),4,1,5 )</f>
        <v>4</v>
      </c>
      <c r="H131" s="8">
        <f t="shared" ref="H131:H194" si="2">ROUND(AVERAGE(F131,G131),0)</f>
        <v>4</v>
      </c>
      <c r="I131" t="str" cm="1">
        <f t="array" ref="I131">INDEX($S$2:$S$26,MATCH(1,($P$2:$P$26=$E131)*($Q$2:$Q$26=$H131),0))</f>
        <v>Fies</v>
      </c>
    </row>
    <row r="132" spans="1:9" x14ac:dyDescent="0.25">
      <c r="A132" t="str">
        <v>BP-11185</v>
      </c>
      <c r="B132" cm="1">
        <f t="array" ref="B132">MAX(Tabela_Total!B:B) - MAX(IF(Tabela_Total!E:E=Tabela_Segmentos_RFM!A132,Tabela_Total!B:B))</f>
        <v>1</v>
      </c>
      <c r="C132" cm="1">
        <f t="array" ref="C132">COUNTA(_xlfn.UNIQUE(_xlfn._xlws.FILTER(Tabela_Total!A:A,Tabela_Total!E:E=Tabela_Segmentos_RFM!A132)))</f>
        <v>9</v>
      </c>
      <c r="D132" s="1">
        <f>SUMIF(Tabela_Total!E:E,Tabela_Segmentos_RFM!A132,Tabela_Total!G:G)</f>
        <v>2118528</v>
      </c>
      <c r="E132">
        <v>5</v>
      </c>
      <c r="F132">
        <v>3</v>
      </c>
      <c r="G132" cm="1">
        <f t="array" ref="G132">_xlfn.IFS(D132&lt;=PERCENTILE(D:D,0.2),1, D132&lt;=PERCENTILE(D:D,0.4), 2, D132&lt;=PERCENTILE(D:D,0.6),3, D132&lt;=PERCENTILE(D:D,0.8),4,1,5 )</f>
        <v>5</v>
      </c>
      <c r="H132" s="8">
        <f t="shared" si="2"/>
        <v>4</v>
      </c>
      <c r="I132" t="str" cm="1">
        <f t="array" ref="I132">INDEX($S$2:$S$26,MATCH(1,($P$2:$P$26=$E132)*($Q$2:$Q$26=$H132),0))</f>
        <v>Fies</v>
      </c>
    </row>
    <row r="133" spans="1:9" x14ac:dyDescent="0.25">
      <c r="A133" t="str">
        <v>TS-21205</v>
      </c>
      <c r="B133" cm="1">
        <f t="array" ref="B133">MAX(Tabela_Total!B:B) - MAX(IF(Tabela_Total!E:E=Tabela_Segmentos_RFM!A133,Tabela_Total!B:B))</f>
        <v>198</v>
      </c>
      <c r="C133" cm="1">
        <f t="array" ref="C133">COUNTA(_xlfn.UNIQUE(_xlfn._xlws.FILTER(Tabela_Total!A:A,Tabela_Total!E:E=Tabela_Segmentos_RFM!A133)))</f>
        <v>7</v>
      </c>
      <c r="D133" s="1">
        <f>SUMIF(Tabela_Total!E:E,Tabela_Segmentos_RFM!A133,Tabela_Total!G:G)</f>
        <v>3967513</v>
      </c>
      <c r="E133">
        <v>3</v>
      </c>
      <c r="F133">
        <v>3</v>
      </c>
      <c r="G133" cm="1">
        <f t="array" ref="G133">_xlfn.IFS(D133&lt;=PERCENTILE(D:D,0.2),1, D133&lt;=PERCENTILE(D:D,0.4), 2, D133&lt;=PERCENTILE(D:D,0.6),3, D133&lt;=PERCENTILE(D:D,0.8),4,1,5 )</f>
        <v>5</v>
      </c>
      <c r="H133" s="8">
        <f t="shared" si="2"/>
        <v>4</v>
      </c>
      <c r="I133" t="str" cm="1">
        <f t="array" ref="I133">INDEX($S$2:$S$26,MATCH(1,($P$2:$P$26=$E133)*($Q$2:$Q$26=$H133),0))</f>
        <v>Fies</v>
      </c>
    </row>
    <row r="134" spans="1:9" x14ac:dyDescent="0.25">
      <c r="A134" t="str">
        <v>AG-10525</v>
      </c>
      <c r="B134" cm="1">
        <f t="array" ref="B134">MAX(Tabela_Total!B:B) - MAX(IF(Tabela_Total!E:E=Tabela_Segmentos_RFM!A134,Tabela_Total!B:B))</f>
        <v>845</v>
      </c>
      <c r="C134" cm="1">
        <f t="array" ref="C134">COUNTA(_xlfn.UNIQUE(_xlfn._xlws.FILTER(Tabela_Total!A:A,Tabela_Total!E:E=Tabela_Segmentos_RFM!A134)))</f>
        <v>4</v>
      </c>
      <c r="D134" s="1">
        <f>SUMIF(Tabela_Total!E:E,Tabela_Segmentos_RFM!A134,Tabela_Total!G:G)</f>
        <v>750491</v>
      </c>
      <c r="E134">
        <v>1</v>
      </c>
      <c r="F134">
        <v>2</v>
      </c>
      <c r="G134" cm="1">
        <f t="array" ref="G134">_xlfn.IFS(D134&lt;=PERCENTILE(D:D,0.2),1, D134&lt;=PERCENTILE(D:D,0.4), 2, D134&lt;=PERCENTILE(D:D,0.6),3, D134&lt;=PERCENTILE(D:D,0.8),4,1,5 )</f>
        <v>3</v>
      </c>
      <c r="H134" s="8">
        <f t="shared" si="2"/>
        <v>3</v>
      </c>
      <c r="I134" t="str" cm="1">
        <f t="array" ref="I134">INDEX($S$2:$S$26,MATCH(1,($P$2:$P$26=$E134)*($Q$2:$Q$26=$H134),0))</f>
        <v>Risco</v>
      </c>
    </row>
    <row r="135" spans="1:9" x14ac:dyDescent="0.25">
      <c r="A135" t="str">
        <v>SP-20860</v>
      </c>
      <c r="B135" cm="1">
        <f t="array" ref="B135">MAX(Tabela_Total!B:B) - MAX(IF(Tabela_Total!E:E=Tabela_Segmentos_RFM!A135,Tabela_Total!B:B))</f>
        <v>79</v>
      </c>
      <c r="C135" cm="1">
        <f t="array" ref="C135">COUNTA(_xlfn.UNIQUE(_xlfn._xlws.FILTER(Tabela_Total!A:A,Tabela_Total!E:E=Tabela_Segmentos_RFM!A135)))</f>
        <v>10</v>
      </c>
      <c r="D135" s="1">
        <f>SUMIF(Tabela_Total!E:E,Tabela_Segmentos_RFM!A135,Tabela_Total!G:G)</f>
        <v>3032606</v>
      </c>
      <c r="E135">
        <v>4</v>
      </c>
      <c r="F135">
        <v>4</v>
      </c>
      <c r="G135" cm="1">
        <f t="array" ref="G135">_xlfn.IFS(D135&lt;=PERCENTILE(D:D,0.2),1, D135&lt;=PERCENTILE(D:D,0.4), 2, D135&lt;=PERCENTILE(D:D,0.6),3, D135&lt;=PERCENTILE(D:D,0.8),4,1,5 )</f>
        <v>5</v>
      </c>
      <c r="H135" s="8">
        <f t="shared" si="2"/>
        <v>5</v>
      </c>
      <c r="I135" t="str" cm="1">
        <f t="array" ref="I135">INDEX($S$2:$S$26,MATCH(1,($P$2:$P$26=$E135)*($Q$2:$Q$26=$H135),0))</f>
        <v>Fies</v>
      </c>
    </row>
    <row r="136" spans="1:9" x14ac:dyDescent="0.25">
      <c r="A136" t="str">
        <v>NM-18445</v>
      </c>
      <c r="B136" cm="1">
        <f t="array" ref="B136">MAX(Tabela_Total!B:B) - MAX(IF(Tabela_Total!E:E=Tabela_Segmentos_RFM!A136,Tabela_Total!B:B))</f>
        <v>160</v>
      </c>
      <c r="C136" cm="1">
        <f t="array" ref="C136">COUNTA(_xlfn.UNIQUE(_xlfn._xlws.FILTER(Tabela_Total!A:A,Tabela_Total!E:E=Tabela_Segmentos_RFM!A136)))</f>
        <v>7</v>
      </c>
      <c r="D136" s="1">
        <f>SUMIF(Tabela_Total!E:E,Tabela_Segmentos_RFM!A136,Tabela_Total!G:G)</f>
        <v>748916</v>
      </c>
      <c r="E136">
        <v>3</v>
      </c>
      <c r="F136">
        <v>3</v>
      </c>
      <c r="G136" cm="1">
        <f t="array" ref="G136">_xlfn.IFS(D136&lt;=PERCENTILE(D:D,0.2),1, D136&lt;=PERCENTILE(D:D,0.4), 2, D136&lt;=PERCENTILE(D:D,0.6),3, D136&lt;=PERCENTILE(D:D,0.8),4,1,5 )</f>
        <v>3</v>
      </c>
      <c r="H136" s="8">
        <f t="shared" si="2"/>
        <v>3</v>
      </c>
      <c r="I136" t="str" cm="1">
        <f t="array" ref="I136">INDEX($S$2:$S$26,MATCH(1,($P$2:$P$26=$E136)*($Q$2:$Q$26=$H136),0))</f>
        <v>Precisam Atenção</v>
      </c>
    </row>
    <row r="137" spans="1:9" x14ac:dyDescent="0.25">
      <c r="A137" t="str">
        <v>FA-14230</v>
      </c>
      <c r="B137" cm="1">
        <f t="array" ref="B137">MAX(Tabela_Total!B:B) - MAX(IF(Tabela_Total!E:E=Tabela_Segmentos_RFM!A137,Tabela_Total!B:B))</f>
        <v>97</v>
      </c>
      <c r="C137" cm="1">
        <f t="array" ref="C137">COUNTA(_xlfn.UNIQUE(_xlfn._xlws.FILTER(Tabela_Total!A:A,Tabela_Total!E:E=Tabela_Segmentos_RFM!A137)))</f>
        <v>7</v>
      </c>
      <c r="D137" s="1">
        <f>SUMIF(Tabela_Total!E:E,Tabela_Segmentos_RFM!A137,Tabela_Total!G:G)</f>
        <v>1249754</v>
      </c>
      <c r="E137">
        <v>4</v>
      </c>
      <c r="F137">
        <v>3</v>
      </c>
      <c r="G137" cm="1">
        <f t="array" ref="G137">_xlfn.IFS(D137&lt;=PERCENTILE(D:D,0.2),1, D137&lt;=PERCENTILE(D:D,0.4), 2, D137&lt;=PERCENTILE(D:D,0.6),3, D137&lt;=PERCENTILE(D:D,0.8),4,1,5 )</f>
        <v>4</v>
      </c>
      <c r="H137" s="8">
        <f t="shared" si="2"/>
        <v>4</v>
      </c>
      <c r="I137" t="str" cm="1">
        <f t="array" ref="I137">INDEX($S$2:$S$26,MATCH(1,($P$2:$P$26=$E137)*($Q$2:$Q$26=$H137),0))</f>
        <v>Fies</v>
      </c>
    </row>
    <row r="138" spans="1:9" x14ac:dyDescent="0.25">
      <c r="A138" t="str">
        <v>GK-14620</v>
      </c>
      <c r="B138" cm="1">
        <f t="array" ref="B138">MAX(Tabela_Total!B:B) - MAX(IF(Tabela_Total!E:E=Tabela_Segmentos_RFM!A138,Tabela_Total!B:B))</f>
        <v>112</v>
      </c>
      <c r="C138" cm="1">
        <f t="array" ref="C138">COUNTA(_xlfn.UNIQUE(_xlfn._xlws.FILTER(Tabela_Total!A:A,Tabela_Total!E:E=Tabela_Segmentos_RFM!A138)))</f>
        <v>9</v>
      </c>
      <c r="D138" s="1">
        <f>SUMIF(Tabela_Total!E:E,Tabela_Segmentos_RFM!A138,Tabela_Total!G:G)</f>
        <v>4000913</v>
      </c>
      <c r="E138">
        <v>4</v>
      </c>
      <c r="F138">
        <v>3</v>
      </c>
      <c r="G138" cm="1">
        <f t="array" ref="G138">_xlfn.IFS(D138&lt;=PERCENTILE(D:D,0.2),1, D138&lt;=PERCENTILE(D:D,0.4), 2, D138&lt;=PERCENTILE(D:D,0.6),3, D138&lt;=PERCENTILE(D:D,0.8),4,1,5 )</f>
        <v>5</v>
      </c>
      <c r="H138" s="8">
        <f t="shared" si="2"/>
        <v>4</v>
      </c>
      <c r="I138" t="str" cm="1">
        <f t="array" ref="I138">INDEX($S$2:$S$26,MATCH(1,($P$2:$P$26=$E138)*($Q$2:$Q$26=$H138),0))</f>
        <v>Fies</v>
      </c>
    </row>
    <row r="139" spans="1:9" x14ac:dyDescent="0.25">
      <c r="A139" t="str">
        <v>DJ-13510</v>
      </c>
      <c r="B139" cm="1">
        <f t="array" ref="B139">MAX(Tabela_Total!B:B) - MAX(IF(Tabela_Total!E:E=Tabela_Segmentos_RFM!A139,Tabela_Total!B:B))</f>
        <v>48</v>
      </c>
      <c r="C139" cm="1">
        <f t="array" ref="C139">COUNTA(_xlfn.UNIQUE(_xlfn._xlws.FILTER(Tabela_Total!A:A,Tabela_Total!E:E=Tabela_Segmentos_RFM!A139)))</f>
        <v>8</v>
      </c>
      <c r="D139" s="1">
        <f>SUMIF(Tabela_Total!E:E,Tabela_Segmentos_RFM!A139,Tabela_Total!G:G)</f>
        <v>1866612</v>
      </c>
      <c r="E139">
        <v>5</v>
      </c>
      <c r="F139">
        <v>3</v>
      </c>
      <c r="G139" cm="1">
        <f t="array" ref="G139">_xlfn.IFS(D139&lt;=PERCENTILE(D:D,0.2),1, D139&lt;=PERCENTILE(D:D,0.4), 2, D139&lt;=PERCENTILE(D:D,0.6),3, D139&lt;=PERCENTILE(D:D,0.8),4,1,5 )</f>
        <v>4</v>
      </c>
      <c r="H139" s="8">
        <f t="shared" si="2"/>
        <v>4</v>
      </c>
      <c r="I139" t="str" cm="1">
        <f t="array" ref="I139">INDEX($S$2:$S$26,MATCH(1,($P$2:$P$26=$E139)*($Q$2:$Q$26=$H139),0))</f>
        <v>Fies</v>
      </c>
    </row>
    <row r="140" spans="1:9" x14ac:dyDescent="0.25">
      <c r="A140" t="str">
        <v>PO-18850</v>
      </c>
      <c r="B140" cm="1">
        <f t="array" ref="B140">MAX(Tabela_Total!B:B) - MAX(IF(Tabela_Total!E:E=Tabela_Segmentos_RFM!A140,Tabela_Total!B:B))</f>
        <v>4</v>
      </c>
      <c r="C140" cm="1">
        <f t="array" ref="C140">COUNTA(_xlfn.UNIQUE(_xlfn._xlws.FILTER(Tabela_Total!A:A,Tabela_Total!E:E=Tabela_Segmentos_RFM!A140)))</f>
        <v>11</v>
      </c>
      <c r="D140" s="1">
        <f>SUMIF(Tabela_Total!E:E,Tabela_Segmentos_RFM!A140,Tabela_Total!G:G)</f>
        <v>12682274</v>
      </c>
      <c r="E140">
        <v>5</v>
      </c>
      <c r="F140">
        <v>4</v>
      </c>
      <c r="G140" cm="1">
        <f t="array" ref="G140">_xlfn.IFS(D140&lt;=PERCENTILE(D:D,0.2),1, D140&lt;=PERCENTILE(D:D,0.4), 2, D140&lt;=PERCENTILE(D:D,0.6),3, D140&lt;=PERCENTILE(D:D,0.8),4,1,5 )</f>
        <v>5</v>
      </c>
      <c r="H140" s="8">
        <f t="shared" si="2"/>
        <v>5</v>
      </c>
      <c r="I140" t="str" cm="1">
        <f t="array" ref="I140">INDEX($S$2:$S$26,MATCH(1,($P$2:$P$26=$E140)*($Q$2:$Q$26=$H140),0))</f>
        <v>Campeão</v>
      </c>
    </row>
    <row r="141" spans="1:9" x14ac:dyDescent="0.25">
      <c r="A141" t="str">
        <v>JL-15850</v>
      </c>
      <c r="B141" cm="1">
        <f t="array" ref="B141">MAX(Tabela_Total!B:B) - MAX(IF(Tabela_Total!E:E=Tabela_Segmentos_RFM!A141,Tabela_Total!B:B))</f>
        <v>614</v>
      </c>
      <c r="C141" cm="1">
        <f t="array" ref="C141">COUNTA(_xlfn.UNIQUE(_xlfn._xlws.FILTER(Tabela_Total!A:A,Tabela_Total!E:E=Tabela_Segmentos_RFM!A141)))</f>
        <v>6</v>
      </c>
      <c r="D141" s="1">
        <f>SUMIF(Tabela_Total!E:E,Tabela_Segmentos_RFM!A141,Tabela_Total!G:G)</f>
        <v>1309268</v>
      </c>
      <c r="E141">
        <v>1</v>
      </c>
      <c r="F141">
        <v>2</v>
      </c>
      <c r="G141" cm="1">
        <f t="array" ref="G141">_xlfn.IFS(D141&lt;=PERCENTILE(D:D,0.2),1, D141&lt;=PERCENTILE(D:D,0.4), 2, D141&lt;=PERCENTILE(D:D,0.6),3, D141&lt;=PERCENTILE(D:D,0.8),4,1,5 )</f>
        <v>4</v>
      </c>
      <c r="H141" s="8">
        <f t="shared" si="2"/>
        <v>3</v>
      </c>
      <c r="I141" t="str" cm="1">
        <f t="array" ref="I141">INDEX($S$2:$S$26,MATCH(1,($P$2:$P$26=$E141)*($Q$2:$Q$26=$H141),0))</f>
        <v>Risco</v>
      </c>
    </row>
    <row r="142" spans="1:9" x14ac:dyDescent="0.25">
      <c r="A142" t="str">
        <v>DB-13615</v>
      </c>
      <c r="B142" cm="1">
        <f t="array" ref="B142">MAX(Tabela_Total!B:B) - MAX(IF(Tabela_Total!E:E=Tabela_Segmentos_RFM!A142,Tabela_Total!B:B))</f>
        <v>33</v>
      </c>
      <c r="C142" cm="1">
        <f t="array" ref="C142">COUNTA(_xlfn.UNIQUE(_xlfn._xlws.FILTER(Tabela_Total!A:A,Tabela_Total!E:E=Tabela_Segmentos_RFM!A142)))</f>
        <v>7</v>
      </c>
      <c r="D142" s="1">
        <f>SUMIF(Tabela_Total!E:E,Tabela_Segmentos_RFM!A142,Tabela_Total!G:G)</f>
        <v>1234157</v>
      </c>
      <c r="E142">
        <v>5</v>
      </c>
      <c r="F142">
        <v>3</v>
      </c>
      <c r="G142" cm="1">
        <f t="array" ref="G142">_xlfn.IFS(D142&lt;=PERCENTILE(D:D,0.2),1, D142&lt;=PERCENTILE(D:D,0.4), 2, D142&lt;=PERCENTILE(D:D,0.6),3, D142&lt;=PERCENTILE(D:D,0.8),4,1,5 )</f>
        <v>4</v>
      </c>
      <c r="H142" s="8">
        <f t="shared" si="2"/>
        <v>4</v>
      </c>
      <c r="I142" t="str" cm="1">
        <f t="array" ref="I142">INDEX($S$2:$S$26,MATCH(1,($P$2:$P$26=$E142)*($Q$2:$Q$26=$H142),0))</f>
        <v>Fies</v>
      </c>
    </row>
    <row r="143" spans="1:9" x14ac:dyDescent="0.25">
      <c r="A143" t="str">
        <v>AC-10420</v>
      </c>
      <c r="B143" cm="1">
        <f t="array" ref="B143">MAX(Tabela_Total!B:B) - MAX(IF(Tabela_Total!E:E=Tabela_Segmentos_RFM!A143,Tabela_Total!B:B))</f>
        <v>232</v>
      </c>
      <c r="C143" cm="1">
        <f t="array" ref="C143">COUNTA(_xlfn.UNIQUE(_xlfn._xlws.FILTER(Tabela_Total!A:A,Tabela_Total!E:E=Tabela_Segmentos_RFM!A143)))</f>
        <v>3</v>
      </c>
      <c r="D143" s="1">
        <f>SUMIF(Tabela_Total!E:E,Tabela_Segmentos_RFM!A143,Tabela_Total!G:G)</f>
        <v>779856</v>
      </c>
      <c r="E143">
        <v>2</v>
      </c>
      <c r="F143">
        <v>1</v>
      </c>
      <c r="G143" cm="1">
        <f t="array" ref="G143">_xlfn.IFS(D143&lt;=PERCENTILE(D:D,0.2),1, D143&lt;=PERCENTILE(D:D,0.4), 2, D143&lt;=PERCENTILE(D:D,0.6),3, D143&lt;=PERCENTILE(D:D,0.8),4,1,5 )</f>
        <v>3</v>
      </c>
      <c r="H143" s="8">
        <f t="shared" si="2"/>
        <v>2</v>
      </c>
      <c r="I143" t="str" cm="1">
        <f t="array" ref="I143">INDEX($S$2:$S$26,MATCH(1,($P$2:$P$26=$E143)*($Q$2:$Q$26=$H143),0))</f>
        <v>Hibernando</v>
      </c>
    </row>
    <row r="144" spans="1:9" x14ac:dyDescent="0.25">
      <c r="A144" t="str">
        <v>CC-12550</v>
      </c>
      <c r="B144" cm="1">
        <f t="array" ref="B144">MAX(Tabela_Total!B:B) - MAX(IF(Tabela_Total!E:E=Tabela_Segmentos_RFM!A144,Tabela_Total!B:B))</f>
        <v>27</v>
      </c>
      <c r="C144" cm="1">
        <f t="array" ref="C144">COUNTA(_xlfn.UNIQUE(_xlfn._xlws.FILTER(Tabela_Total!A:A,Tabela_Total!E:E=Tabela_Segmentos_RFM!A144)))</f>
        <v>3</v>
      </c>
      <c r="D144" s="1">
        <f>SUMIF(Tabela_Total!E:E,Tabela_Segmentos_RFM!A144,Tabela_Total!G:G)</f>
        <v>73008</v>
      </c>
      <c r="E144">
        <v>5</v>
      </c>
      <c r="F144">
        <v>1</v>
      </c>
      <c r="G144" cm="1">
        <f t="array" ref="G144">_xlfn.IFS(D144&lt;=PERCENTILE(D:D,0.2),1, D144&lt;=PERCENTILE(D:D,0.4), 2, D144&lt;=PERCENTILE(D:D,0.6),3, D144&lt;=PERCENTILE(D:D,0.8),4,1,5 )</f>
        <v>1</v>
      </c>
      <c r="H144" s="8">
        <f t="shared" si="2"/>
        <v>1</v>
      </c>
      <c r="I144" t="str" cm="1">
        <f t="array" ref="I144">INDEX($S$2:$S$26,MATCH(1,($P$2:$P$26=$E144)*($Q$2:$Q$26=$H144),0))</f>
        <v>Novos Clientes</v>
      </c>
    </row>
    <row r="145" spans="1:9" x14ac:dyDescent="0.25">
      <c r="A145" t="str">
        <v>TD-20995</v>
      </c>
      <c r="B145" cm="1">
        <f t="array" ref="B145">MAX(Tabela_Total!B:B) - MAX(IF(Tabela_Total!E:E=Tabela_Segmentos_RFM!A145,Tabela_Total!B:B))</f>
        <v>37</v>
      </c>
      <c r="C145" cm="1">
        <f t="array" ref="C145">COUNTA(_xlfn.UNIQUE(_xlfn._xlws.FILTER(Tabela_Total!A:A,Tabela_Total!E:E=Tabela_Segmentos_RFM!A145)))</f>
        <v>9</v>
      </c>
      <c r="D145" s="1">
        <f>SUMIF(Tabela_Total!E:E,Tabela_Segmentos_RFM!A145,Tabela_Total!G:G)</f>
        <v>1249283</v>
      </c>
      <c r="E145">
        <v>5</v>
      </c>
      <c r="F145">
        <v>3</v>
      </c>
      <c r="G145" cm="1">
        <f t="array" ref="G145">_xlfn.IFS(D145&lt;=PERCENTILE(D:D,0.2),1, D145&lt;=PERCENTILE(D:D,0.4), 2, D145&lt;=PERCENTILE(D:D,0.6),3, D145&lt;=PERCENTILE(D:D,0.8),4,1,5 )</f>
        <v>4</v>
      </c>
      <c r="H145" s="8">
        <f t="shared" si="2"/>
        <v>4</v>
      </c>
      <c r="I145" t="str" cm="1">
        <f t="array" ref="I145">INDEX($S$2:$S$26,MATCH(1,($P$2:$P$26=$E145)*($Q$2:$Q$26=$H145),0))</f>
        <v>Fies</v>
      </c>
    </row>
    <row r="146" spans="1:9" x14ac:dyDescent="0.25">
      <c r="A146" t="str">
        <v>AB-10060</v>
      </c>
      <c r="B146" cm="1">
        <f t="array" ref="B146">MAX(Tabela_Total!B:B) - MAX(IF(Tabela_Total!E:E=Tabela_Segmentos_RFM!A146,Tabela_Total!B:B))</f>
        <v>54</v>
      </c>
      <c r="C146" cm="1">
        <f t="array" ref="C146">COUNTA(_xlfn.UNIQUE(_xlfn._xlws.FILTER(Tabela_Total!A:A,Tabela_Total!E:E=Tabela_Segmentos_RFM!A146)))</f>
        <v>8</v>
      </c>
      <c r="D146" s="1">
        <f>SUMIF(Tabela_Total!E:E,Tabela_Segmentos_RFM!A146,Tabela_Total!G:G)</f>
        <v>5110988</v>
      </c>
      <c r="E146">
        <v>5</v>
      </c>
      <c r="F146">
        <v>3</v>
      </c>
      <c r="G146" cm="1">
        <f t="array" ref="G146">_xlfn.IFS(D146&lt;=PERCENTILE(D:D,0.2),1, D146&lt;=PERCENTILE(D:D,0.4), 2, D146&lt;=PERCENTILE(D:D,0.6),3, D146&lt;=PERCENTILE(D:D,0.8),4,1,5 )</f>
        <v>5</v>
      </c>
      <c r="H146" s="8">
        <f t="shared" si="2"/>
        <v>4</v>
      </c>
      <c r="I146" t="str" cm="1">
        <f t="array" ref="I146">INDEX($S$2:$S$26,MATCH(1,($P$2:$P$26=$E146)*($Q$2:$Q$26=$H146),0))</f>
        <v>Fies</v>
      </c>
    </row>
    <row r="147" spans="1:9" x14ac:dyDescent="0.25">
      <c r="A147" t="str">
        <v>JL-15505</v>
      </c>
      <c r="B147" cm="1">
        <f t="array" ref="B147">MAX(Tabela_Total!B:B) - MAX(IF(Tabela_Total!E:E=Tabela_Segmentos_RFM!A147,Tabela_Total!B:B))</f>
        <v>49</v>
      </c>
      <c r="C147" cm="1">
        <f t="array" ref="C147">COUNTA(_xlfn.UNIQUE(_xlfn._xlws.FILTER(Tabela_Total!A:A,Tabela_Total!E:E=Tabela_Segmentos_RFM!A147)))</f>
        <v>6</v>
      </c>
      <c r="D147" s="1">
        <f>SUMIF(Tabela_Total!E:E,Tabela_Segmentos_RFM!A147,Tabela_Total!G:G)</f>
        <v>799611</v>
      </c>
      <c r="E147">
        <v>5</v>
      </c>
      <c r="F147">
        <v>2</v>
      </c>
      <c r="G147" cm="1">
        <f t="array" ref="G147">_xlfn.IFS(D147&lt;=PERCENTILE(D:D,0.2),1, D147&lt;=PERCENTILE(D:D,0.4), 2, D147&lt;=PERCENTILE(D:D,0.6),3, D147&lt;=PERCENTILE(D:D,0.8),4,1,5 )</f>
        <v>3</v>
      </c>
      <c r="H147" s="8">
        <f t="shared" si="2"/>
        <v>3</v>
      </c>
      <c r="I147" t="str" cm="1">
        <f t="array" ref="I147">INDEX($S$2:$S$26,MATCH(1,($P$2:$P$26=$E147)*($Q$2:$Q$26=$H147),0))</f>
        <v>Fies Potencial</v>
      </c>
    </row>
    <row r="148" spans="1:9" x14ac:dyDescent="0.25">
      <c r="A148" t="str">
        <v>VB-21745</v>
      </c>
      <c r="B148" cm="1">
        <f t="array" ref="B148">MAX(Tabela_Total!B:B) - MAX(IF(Tabela_Total!E:E=Tabela_Segmentos_RFM!A148,Tabela_Total!B:B))</f>
        <v>54</v>
      </c>
      <c r="C148" cm="1">
        <f t="array" ref="C148">COUNTA(_xlfn.UNIQUE(_xlfn._xlws.FILTER(Tabela_Total!A:A,Tabela_Total!E:E=Tabela_Segmentos_RFM!A148)))</f>
        <v>6</v>
      </c>
      <c r="D148" s="1">
        <f>SUMIF(Tabela_Total!E:E,Tabela_Segmentos_RFM!A148,Tabela_Total!G:G)</f>
        <v>345645</v>
      </c>
      <c r="E148">
        <v>5</v>
      </c>
      <c r="F148">
        <v>2</v>
      </c>
      <c r="G148" cm="1">
        <f t="array" ref="G148">_xlfn.IFS(D148&lt;=PERCENTILE(D:D,0.2),1, D148&lt;=PERCENTILE(D:D,0.4), 2, D148&lt;=PERCENTILE(D:D,0.6),3, D148&lt;=PERCENTILE(D:D,0.8),4,1,5 )</f>
        <v>2</v>
      </c>
      <c r="H148" s="8">
        <f t="shared" si="2"/>
        <v>2</v>
      </c>
      <c r="I148" t="str" cm="1">
        <f t="array" ref="I148">INDEX($S$2:$S$26,MATCH(1,($P$2:$P$26=$E148)*($Q$2:$Q$26=$H148),0))</f>
        <v>Fies Potencial</v>
      </c>
    </row>
    <row r="149" spans="1:9" x14ac:dyDescent="0.25">
      <c r="A149" t="str">
        <v>KW-16435</v>
      </c>
      <c r="B149" cm="1">
        <f t="array" ref="B149">MAX(Tabela_Total!B:B) - MAX(IF(Tabela_Total!E:E=Tabela_Segmentos_RFM!A149,Tabela_Total!B:B))</f>
        <v>96</v>
      </c>
      <c r="C149" cm="1">
        <f t="array" ref="C149">COUNTA(_xlfn.UNIQUE(_xlfn._xlws.FILTER(Tabela_Total!A:A,Tabela_Total!E:E=Tabela_Segmentos_RFM!A149)))</f>
        <v>5</v>
      </c>
      <c r="D149" s="1">
        <f>SUMIF(Tabela_Total!E:E,Tabela_Segmentos_RFM!A149,Tabela_Total!G:G)</f>
        <v>631948</v>
      </c>
      <c r="E149">
        <v>4</v>
      </c>
      <c r="F149">
        <v>2</v>
      </c>
      <c r="G149" cm="1">
        <f t="array" ref="G149">_xlfn.IFS(D149&lt;=PERCENTILE(D:D,0.2),1, D149&lt;=PERCENTILE(D:D,0.4), 2, D149&lt;=PERCENTILE(D:D,0.6),3, D149&lt;=PERCENTILE(D:D,0.8),4,1,5 )</f>
        <v>2</v>
      </c>
      <c r="H149" s="8">
        <f t="shared" si="2"/>
        <v>2</v>
      </c>
      <c r="I149" t="str" cm="1">
        <f t="array" ref="I149">INDEX($S$2:$S$26,MATCH(1,($P$2:$P$26=$E149)*($Q$2:$Q$26=$H149),0))</f>
        <v>Fies Potencial</v>
      </c>
    </row>
    <row r="150" spans="1:9" x14ac:dyDescent="0.25">
      <c r="A150" t="str">
        <v>JD-16060</v>
      </c>
      <c r="B150" cm="1">
        <f t="array" ref="B150">MAX(Tabela_Total!B:B) - MAX(IF(Tabela_Total!E:E=Tabela_Segmentos_RFM!A150,Tabela_Total!B:B))</f>
        <v>300</v>
      </c>
      <c r="C150" cm="1">
        <f t="array" ref="C150">COUNTA(_xlfn.UNIQUE(_xlfn._xlws.FILTER(Tabela_Total!A:A,Tabela_Total!E:E=Tabela_Segmentos_RFM!A150)))</f>
        <v>3</v>
      </c>
      <c r="D150" s="1">
        <f>SUMIF(Tabela_Total!E:E,Tabela_Segmentos_RFM!A150,Tabela_Total!G:G)</f>
        <v>165828</v>
      </c>
      <c r="E150">
        <v>1</v>
      </c>
      <c r="F150">
        <v>1</v>
      </c>
      <c r="G150" cm="1">
        <f t="array" ref="G150">_xlfn.IFS(D150&lt;=PERCENTILE(D:D,0.2),1, D150&lt;=PERCENTILE(D:D,0.4), 2, D150&lt;=PERCENTILE(D:D,0.6),3, D150&lt;=PERCENTILE(D:D,0.8),4,1,5 )</f>
        <v>1</v>
      </c>
      <c r="H150" s="8">
        <f t="shared" si="2"/>
        <v>1</v>
      </c>
      <c r="I150" t="str" cm="1">
        <f t="array" ref="I150">INDEX($S$2:$S$26,MATCH(1,($P$2:$P$26=$E150)*($Q$2:$Q$26=$H150),0))</f>
        <v>Perdidos</v>
      </c>
    </row>
    <row r="151" spans="1:9" x14ac:dyDescent="0.25">
      <c r="A151" t="str">
        <v>MK-17905</v>
      </c>
      <c r="B151" cm="1">
        <f t="array" ref="B151">MAX(Tabela_Total!B:B) - MAX(IF(Tabela_Total!E:E=Tabela_Segmentos_RFM!A151,Tabela_Total!B:B))</f>
        <v>28</v>
      </c>
      <c r="C151" cm="1">
        <f t="array" ref="C151">COUNTA(_xlfn.UNIQUE(_xlfn._xlws.FILTER(Tabela_Total!A:A,Tabela_Total!E:E=Tabela_Segmentos_RFM!A151)))</f>
        <v>8</v>
      </c>
      <c r="D151" s="1">
        <f>SUMIF(Tabela_Total!E:E,Tabela_Segmentos_RFM!A151,Tabela_Total!G:G)</f>
        <v>789621</v>
      </c>
      <c r="E151">
        <v>5</v>
      </c>
      <c r="F151">
        <v>3</v>
      </c>
      <c r="G151" cm="1">
        <f t="array" ref="G151">_xlfn.IFS(D151&lt;=PERCENTILE(D:D,0.2),1, D151&lt;=PERCENTILE(D:D,0.4), 2, D151&lt;=PERCENTILE(D:D,0.6),3, D151&lt;=PERCENTILE(D:D,0.8),4,1,5 )</f>
        <v>3</v>
      </c>
      <c r="H151" s="8">
        <f t="shared" si="2"/>
        <v>3</v>
      </c>
      <c r="I151" t="str" cm="1">
        <f t="array" ref="I151">INDEX($S$2:$S$26,MATCH(1,($P$2:$P$26=$E151)*($Q$2:$Q$26=$H151),0))</f>
        <v>Fies Potencial</v>
      </c>
    </row>
    <row r="152" spans="1:9" x14ac:dyDescent="0.25">
      <c r="A152" t="str">
        <v>GT-14755</v>
      </c>
      <c r="B152" cm="1">
        <f t="array" ref="B152">MAX(Tabela_Total!B:B) - MAX(IF(Tabela_Total!E:E=Tabela_Segmentos_RFM!A152,Tabela_Total!B:B))</f>
        <v>34</v>
      </c>
      <c r="C152" cm="1">
        <f t="array" ref="C152">COUNTA(_xlfn.UNIQUE(_xlfn._xlws.FILTER(Tabela_Total!A:A,Tabela_Total!E:E=Tabela_Segmentos_RFM!A152)))</f>
        <v>4</v>
      </c>
      <c r="D152" s="1">
        <f>SUMIF(Tabela_Total!E:E,Tabela_Segmentos_RFM!A152,Tabela_Total!G:G)</f>
        <v>132926</v>
      </c>
      <c r="E152">
        <v>5</v>
      </c>
      <c r="F152">
        <v>2</v>
      </c>
      <c r="G152" cm="1">
        <f t="array" ref="G152">_xlfn.IFS(D152&lt;=PERCENTILE(D:D,0.2),1, D152&lt;=PERCENTILE(D:D,0.4), 2, D152&lt;=PERCENTILE(D:D,0.6),3, D152&lt;=PERCENTILE(D:D,0.8),4,1,5 )</f>
        <v>1</v>
      </c>
      <c r="H152" s="8">
        <f t="shared" si="2"/>
        <v>2</v>
      </c>
      <c r="I152" t="str" cm="1">
        <f t="array" ref="I152">INDEX($S$2:$S$26,MATCH(1,($P$2:$P$26=$E152)*($Q$2:$Q$26=$H152),0))</f>
        <v>Fies Potencial</v>
      </c>
    </row>
    <row r="153" spans="1:9" x14ac:dyDescent="0.25">
      <c r="A153" t="str">
        <v>AG-10900</v>
      </c>
      <c r="B153" cm="1">
        <f t="array" ref="B153">MAX(Tabela_Total!B:B) - MAX(IF(Tabela_Total!E:E=Tabela_Segmentos_RFM!A153,Tabela_Total!B:B))</f>
        <v>96</v>
      </c>
      <c r="C153" cm="1">
        <f t="array" ref="C153">COUNTA(_xlfn.UNIQUE(_xlfn._xlws.FILTER(Tabela_Total!A:A,Tabela_Total!E:E=Tabela_Segmentos_RFM!A153)))</f>
        <v>10</v>
      </c>
      <c r="D153" s="1">
        <f>SUMIF(Tabela_Total!E:E,Tabela_Segmentos_RFM!A153,Tabela_Total!G:G)</f>
        <v>2476212</v>
      </c>
      <c r="E153">
        <v>4</v>
      </c>
      <c r="F153">
        <v>4</v>
      </c>
      <c r="G153" cm="1">
        <f t="array" ref="G153">_xlfn.IFS(D153&lt;=PERCENTILE(D:D,0.2),1, D153&lt;=PERCENTILE(D:D,0.4), 2, D153&lt;=PERCENTILE(D:D,0.6),3, D153&lt;=PERCENTILE(D:D,0.8),4,1,5 )</f>
        <v>5</v>
      </c>
      <c r="H153" s="8">
        <f t="shared" si="2"/>
        <v>5</v>
      </c>
      <c r="I153" t="str" cm="1">
        <f t="array" ref="I153">INDEX($S$2:$S$26,MATCH(1,($P$2:$P$26=$E153)*($Q$2:$Q$26=$H153),0))</f>
        <v>Fies</v>
      </c>
    </row>
    <row r="154" spans="1:9" x14ac:dyDescent="0.25">
      <c r="A154" t="str">
        <v>MM-18280</v>
      </c>
      <c r="B154" cm="1">
        <f t="array" ref="B154">MAX(Tabela_Total!B:B) - MAX(IF(Tabela_Total!E:E=Tabela_Segmentos_RFM!A154,Tabela_Total!B:B))</f>
        <v>85</v>
      </c>
      <c r="C154" cm="1">
        <f t="array" ref="C154">COUNTA(_xlfn.UNIQUE(_xlfn._xlws.FILTER(Tabela_Total!A:A,Tabela_Total!E:E=Tabela_Segmentos_RFM!A154)))</f>
        <v>9</v>
      </c>
      <c r="D154" s="1">
        <f>SUMIF(Tabela_Total!E:E,Tabela_Segmentos_RFM!A154,Tabela_Total!G:G)</f>
        <v>640792</v>
      </c>
      <c r="E154">
        <v>4</v>
      </c>
      <c r="F154">
        <v>3</v>
      </c>
      <c r="G154" cm="1">
        <f t="array" ref="G154">_xlfn.IFS(D154&lt;=PERCENTILE(D:D,0.2),1, D154&lt;=PERCENTILE(D:D,0.4), 2, D154&lt;=PERCENTILE(D:D,0.6),3, D154&lt;=PERCENTILE(D:D,0.8),4,1,5 )</f>
        <v>2</v>
      </c>
      <c r="H154" s="8">
        <f t="shared" si="2"/>
        <v>3</v>
      </c>
      <c r="I154" t="str" cm="1">
        <f t="array" ref="I154">INDEX($S$2:$S$26,MATCH(1,($P$2:$P$26=$E154)*($Q$2:$Q$26=$H154),0))</f>
        <v>Fies Potencial</v>
      </c>
    </row>
    <row r="155" spans="1:9" x14ac:dyDescent="0.25">
      <c r="A155" t="str">
        <v>AR-10405</v>
      </c>
      <c r="B155" cm="1">
        <f t="array" ref="B155">MAX(Tabela_Total!B:B) - MAX(IF(Tabela_Total!E:E=Tabela_Segmentos_RFM!A155,Tabela_Total!B:B))</f>
        <v>125</v>
      </c>
      <c r="C155" cm="1">
        <f t="array" ref="C155">COUNTA(_xlfn.UNIQUE(_xlfn._xlws.FILTER(Tabela_Total!A:A,Tabela_Total!E:E=Tabela_Segmentos_RFM!A155)))</f>
        <v>5</v>
      </c>
      <c r="D155" s="1">
        <f>SUMIF(Tabela_Total!E:E,Tabela_Segmentos_RFM!A155,Tabela_Total!G:G)</f>
        <v>1780827</v>
      </c>
      <c r="E155">
        <v>4</v>
      </c>
      <c r="F155">
        <v>2</v>
      </c>
      <c r="G155" cm="1">
        <f t="array" ref="G155">_xlfn.IFS(D155&lt;=PERCENTILE(D:D,0.2),1, D155&lt;=PERCENTILE(D:D,0.4), 2, D155&lt;=PERCENTILE(D:D,0.6),3, D155&lt;=PERCENTILE(D:D,0.8),4,1,5 )</f>
        <v>4</v>
      </c>
      <c r="H155" s="8">
        <f t="shared" si="2"/>
        <v>3</v>
      </c>
      <c r="I155" t="str" cm="1">
        <f t="array" ref="I155">INDEX($S$2:$S$26,MATCH(1,($P$2:$P$26=$E155)*($Q$2:$Q$26=$H155),0))</f>
        <v>Fies Potencial</v>
      </c>
    </row>
    <row r="156" spans="1:9" x14ac:dyDescent="0.25">
      <c r="A156" t="str">
        <v>RA-19915</v>
      </c>
      <c r="B156" cm="1">
        <f t="array" ref="B156">MAX(Tabela_Total!B:B) - MAX(IF(Tabela_Total!E:E=Tabela_Segmentos_RFM!A156,Tabela_Total!B:B))</f>
        <v>12</v>
      </c>
      <c r="C156" cm="1">
        <f t="array" ref="C156">COUNTA(_xlfn.UNIQUE(_xlfn._xlws.FILTER(Tabela_Total!A:A,Tabela_Total!E:E=Tabela_Segmentos_RFM!A156)))</f>
        <v>9</v>
      </c>
      <c r="D156" s="1">
        <f>SUMIF(Tabela_Total!E:E,Tabela_Segmentos_RFM!A156,Tabela_Total!G:G)</f>
        <v>3169358</v>
      </c>
      <c r="E156">
        <v>5</v>
      </c>
      <c r="F156">
        <v>3</v>
      </c>
      <c r="G156" cm="1">
        <f t="array" ref="G156">_xlfn.IFS(D156&lt;=PERCENTILE(D:D,0.2),1, D156&lt;=PERCENTILE(D:D,0.4), 2, D156&lt;=PERCENTILE(D:D,0.6),3, D156&lt;=PERCENTILE(D:D,0.8),4,1,5 )</f>
        <v>5</v>
      </c>
      <c r="H156" s="8">
        <f t="shared" si="2"/>
        <v>4</v>
      </c>
      <c r="I156" t="str" cm="1">
        <f t="array" ref="I156">INDEX($S$2:$S$26,MATCH(1,($P$2:$P$26=$E156)*($Q$2:$Q$26=$H156),0))</f>
        <v>Fies</v>
      </c>
    </row>
    <row r="157" spans="1:9" x14ac:dyDescent="0.25">
      <c r="A157" t="str">
        <v>AS-10285</v>
      </c>
      <c r="B157" cm="1">
        <f t="array" ref="B157">MAX(Tabela_Total!B:B) - MAX(IF(Tabela_Total!E:E=Tabela_Segmentos_RFM!A157,Tabela_Total!B:B))</f>
        <v>19</v>
      </c>
      <c r="C157" cm="1">
        <f t="array" ref="C157">COUNTA(_xlfn.UNIQUE(_xlfn._xlws.FILTER(Tabela_Total!A:A,Tabela_Total!E:E=Tabela_Segmentos_RFM!A157)))</f>
        <v>6</v>
      </c>
      <c r="D157" s="1">
        <f>SUMIF(Tabela_Total!E:E,Tabela_Segmentos_RFM!A157,Tabela_Total!G:G)</f>
        <v>568434</v>
      </c>
      <c r="E157">
        <v>5</v>
      </c>
      <c r="F157">
        <v>2</v>
      </c>
      <c r="G157" cm="1">
        <f t="array" ref="G157">_xlfn.IFS(D157&lt;=PERCENTILE(D:D,0.2),1, D157&lt;=PERCENTILE(D:D,0.4), 2, D157&lt;=PERCENTILE(D:D,0.6),3, D157&lt;=PERCENTILE(D:D,0.8),4,1,5 )</f>
        <v>2</v>
      </c>
      <c r="H157" s="8">
        <f t="shared" si="2"/>
        <v>2</v>
      </c>
      <c r="I157" t="str" cm="1">
        <f t="array" ref="I157">INDEX($S$2:$S$26,MATCH(1,($P$2:$P$26=$E157)*($Q$2:$Q$26=$H157),0))</f>
        <v>Fies Potencial</v>
      </c>
    </row>
    <row r="158" spans="1:9" x14ac:dyDescent="0.25">
      <c r="A158" t="str">
        <v>LA-16780</v>
      </c>
      <c r="B158" cm="1">
        <f t="array" ref="B158">MAX(Tabela_Total!B:B) - MAX(IF(Tabela_Total!E:E=Tabela_Segmentos_RFM!A158,Tabela_Total!B:B))</f>
        <v>154</v>
      </c>
      <c r="C158" cm="1">
        <f t="array" ref="C158">COUNTA(_xlfn.UNIQUE(_xlfn._xlws.FILTER(Tabela_Total!A:A,Tabela_Total!E:E=Tabela_Segmentos_RFM!A158)))</f>
        <v>11</v>
      </c>
      <c r="D158" s="1">
        <f>SUMIF(Tabela_Total!E:E,Tabela_Segmentos_RFM!A158,Tabela_Total!G:G)</f>
        <v>1917966</v>
      </c>
      <c r="E158">
        <v>3</v>
      </c>
      <c r="F158">
        <v>4</v>
      </c>
      <c r="G158" cm="1">
        <f t="array" ref="G158">_xlfn.IFS(D158&lt;=PERCENTILE(D:D,0.2),1, D158&lt;=PERCENTILE(D:D,0.4), 2, D158&lt;=PERCENTILE(D:D,0.6),3, D158&lt;=PERCENTILE(D:D,0.8),4,1,5 )</f>
        <v>4</v>
      </c>
      <c r="H158" s="8">
        <f t="shared" si="2"/>
        <v>4</v>
      </c>
      <c r="I158" t="str" cm="1">
        <f t="array" ref="I158">INDEX($S$2:$S$26,MATCH(1,($P$2:$P$26=$E158)*($Q$2:$Q$26=$H158),0))</f>
        <v>Fies</v>
      </c>
    </row>
    <row r="159" spans="1:9" x14ac:dyDescent="0.25">
      <c r="A159" t="str">
        <v>DO-13435</v>
      </c>
      <c r="B159" cm="1">
        <f t="array" ref="B159">MAX(Tabela_Total!B:B) - MAX(IF(Tabela_Total!E:E=Tabela_Segmentos_RFM!A159,Tabela_Total!B:B))</f>
        <v>133</v>
      </c>
      <c r="C159" cm="1">
        <f t="array" ref="C159">COUNTA(_xlfn.UNIQUE(_xlfn._xlws.FILTER(Tabela_Total!A:A,Tabela_Total!E:E=Tabela_Segmentos_RFM!A159)))</f>
        <v>9</v>
      </c>
      <c r="D159" s="1">
        <f>SUMIF(Tabela_Total!E:E,Tabela_Segmentos_RFM!A159,Tabela_Total!G:G)</f>
        <v>4130482</v>
      </c>
      <c r="E159">
        <v>4</v>
      </c>
      <c r="F159">
        <v>3</v>
      </c>
      <c r="G159" cm="1">
        <f t="array" ref="G159">_xlfn.IFS(D159&lt;=PERCENTILE(D:D,0.2),1, D159&lt;=PERCENTILE(D:D,0.4), 2, D159&lt;=PERCENTILE(D:D,0.6),3, D159&lt;=PERCENTILE(D:D,0.8),4,1,5 )</f>
        <v>5</v>
      </c>
      <c r="H159" s="8">
        <f t="shared" si="2"/>
        <v>4</v>
      </c>
      <c r="I159" t="str" cm="1">
        <f t="array" ref="I159">INDEX($S$2:$S$26,MATCH(1,($P$2:$P$26=$E159)*($Q$2:$Q$26=$H159),0))</f>
        <v>Fies</v>
      </c>
    </row>
    <row r="160" spans="1:9" x14ac:dyDescent="0.25">
      <c r="A160" t="str">
        <v>DK-13225</v>
      </c>
      <c r="B160" cm="1">
        <f t="array" ref="B160">MAX(Tabela_Total!B:B) - MAX(IF(Tabela_Total!E:E=Tabela_Segmentos_RFM!A160,Tabela_Total!B:B))</f>
        <v>10</v>
      </c>
      <c r="C160" cm="1">
        <f t="array" ref="C160">COUNTA(_xlfn.UNIQUE(_xlfn._xlws.FILTER(Tabela_Total!A:A,Tabela_Total!E:E=Tabela_Segmentos_RFM!A160)))</f>
        <v>9</v>
      </c>
      <c r="D160" s="1">
        <f>SUMIF(Tabela_Total!E:E,Tabela_Segmentos_RFM!A160,Tabela_Total!G:G)</f>
        <v>1719840</v>
      </c>
      <c r="E160">
        <v>5</v>
      </c>
      <c r="F160">
        <v>3</v>
      </c>
      <c r="G160" cm="1">
        <f t="array" ref="G160">_xlfn.IFS(D160&lt;=PERCENTILE(D:D,0.2),1, D160&lt;=PERCENTILE(D:D,0.4), 2, D160&lt;=PERCENTILE(D:D,0.6),3, D160&lt;=PERCENTILE(D:D,0.8),4,1,5 )</f>
        <v>4</v>
      </c>
      <c r="H160" s="8">
        <f t="shared" si="2"/>
        <v>4</v>
      </c>
      <c r="I160" t="str" cm="1">
        <f t="array" ref="I160">INDEX($S$2:$S$26,MATCH(1,($P$2:$P$26=$E160)*($Q$2:$Q$26=$H160),0))</f>
        <v>Fies</v>
      </c>
    </row>
    <row r="161" spans="1:9" x14ac:dyDescent="0.25">
      <c r="A161" t="str">
        <v>NG-18430</v>
      </c>
      <c r="B161" cm="1">
        <f t="array" ref="B161">MAX(Tabela_Total!B:B) - MAX(IF(Tabela_Total!E:E=Tabela_Segmentos_RFM!A161,Tabela_Total!B:B))</f>
        <v>48</v>
      </c>
      <c r="C161" cm="1">
        <f t="array" ref="C161">COUNTA(_xlfn.UNIQUE(_xlfn._xlws.FILTER(Tabela_Total!A:A,Tabela_Total!E:E=Tabela_Segmentos_RFM!A161)))</f>
        <v>5</v>
      </c>
      <c r="D161" s="1">
        <f>SUMIF(Tabela_Total!E:E,Tabela_Segmentos_RFM!A161,Tabela_Total!G:G)</f>
        <v>857189</v>
      </c>
      <c r="E161">
        <v>5</v>
      </c>
      <c r="F161">
        <v>2</v>
      </c>
      <c r="G161" cm="1">
        <f t="array" ref="G161">_xlfn.IFS(D161&lt;=PERCENTILE(D:D,0.2),1, D161&lt;=PERCENTILE(D:D,0.4), 2, D161&lt;=PERCENTILE(D:D,0.6),3, D161&lt;=PERCENTILE(D:D,0.8),4,1,5 )</f>
        <v>3</v>
      </c>
      <c r="H161" s="8">
        <f t="shared" si="2"/>
        <v>3</v>
      </c>
      <c r="I161" t="str" cm="1">
        <f t="array" ref="I161">INDEX($S$2:$S$26,MATCH(1,($P$2:$P$26=$E161)*($Q$2:$Q$26=$H161),0))</f>
        <v>Fies Potencial</v>
      </c>
    </row>
    <row r="162" spans="1:9" x14ac:dyDescent="0.25">
      <c r="A162" t="str">
        <v>MV-18190</v>
      </c>
      <c r="B162" cm="1">
        <f t="array" ref="B162">MAX(Tabela_Total!B:B) - MAX(IF(Tabela_Total!E:E=Tabela_Segmentos_RFM!A162,Tabela_Total!B:B))</f>
        <v>19</v>
      </c>
      <c r="C162" cm="1">
        <f t="array" ref="C162">COUNTA(_xlfn.UNIQUE(_xlfn._xlws.FILTER(Tabela_Total!A:A,Tabela_Total!E:E=Tabela_Segmentos_RFM!A162)))</f>
        <v>7</v>
      </c>
      <c r="D162" s="1">
        <f>SUMIF(Tabela_Total!E:E,Tabela_Segmentos_RFM!A162,Tabela_Total!G:G)</f>
        <v>1164667</v>
      </c>
      <c r="E162">
        <v>5</v>
      </c>
      <c r="F162">
        <v>3</v>
      </c>
      <c r="G162" cm="1">
        <f t="array" ref="G162">_xlfn.IFS(D162&lt;=PERCENTILE(D:D,0.2),1, D162&lt;=PERCENTILE(D:D,0.4), 2, D162&lt;=PERCENTILE(D:D,0.6),3, D162&lt;=PERCENTILE(D:D,0.8),4,1,5 )</f>
        <v>4</v>
      </c>
      <c r="H162" s="8">
        <f t="shared" si="2"/>
        <v>4</v>
      </c>
      <c r="I162" t="str" cm="1">
        <f t="array" ref="I162">INDEX($S$2:$S$26,MATCH(1,($P$2:$P$26=$E162)*($Q$2:$Q$26=$H162),0))</f>
        <v>Fies</v>
      </c>
    </row>
    <row r="163" spans="1:9" x14ac:dyDescent="0.25">
      <c r="A163" t="str">
        <v>JG-15115</v>
      </c>
      <c r="B163" cm="1">
        <f t="array" ref="B163">MAX(Tabela_Total!B:B) - MAX(IF(Tabela_Total!E:E=Tabela_Segmentos_RFM!A163,Tabela_Total!B:B))</f>
        <v>758</v>
      </c>
      <c r="C163" cm="1">
        <f t="array" ref="C163">COUNTA(_xlfn.UNIQUE(_xlfn._xlws.FILTER(Tabela_Total!A:A,Tabela_Total!E:E=Tabela_Segmentos_RFM!A163)))</f>
        <v>3</v>
      </c>
      <c r="D163" s="1">
        <f>SUMIF(Tabela_Total!E:E,Tabela_Segmentos_RFM!A163,Tabela_Total!G:G)</f>
        <v>652330</v>
      </c>
      <c r="E163">
        <v>1</v>
      </c>
      <c r="F163">
        <v>1</v>
      </c>
      <c r="G163" cm="1">
        <f t="array" ref="G163">_xlfn.IFS(D163&lt;=PERCENTILE(D:D,0.2),1, D163&lt;=PERCENTILE(D:D,0.4), 2, D163&lt;=PERCENTILE(D:D,0.6),3, D163&lt;=PERCENTILE(D:D,0.8),4,1,5 )</f>
        <v>3</v>
      </c>
      <c r="H163" s="8">
        <f t="shared" si="2"/>
        <v>2</v>
      </c>
      <c r="I163" t="str" cm="1">
        <f t="array" ref="I163">INDEX($S$2:$S$26,MATCH(1,($P$2:$P$26=$E163)*($Q$2:$Q$26=$H163),0))</f>
        <v>Perdidos</v>
      </c>
    </row>
    <row r="164" spans="1:9" x14ac:dyDescent="0.25">
      <c r="A164" t="str">
        <v>BP-11095</v>
      </c>
      <c r="B164" cm="1">
        <f t="array" ref="B164">MAX(Tabela_Total!B:B) - MAX(IF(Tabela_Total!E:E=Tabela_Segmentos_RFM!A164,Tabela_Total!B:B))</f>
        <v>17</v>
      </c>
      <c r="C164" cm="1">
        <f t="array" ref="C164">COUNTA(_xlfn.UNIQUE(_xlfn._xlws.FILTER(Tabela_Total!A:A,Tabela_Total!E:E=Tabela_Segmentos_RFM!A164)))</f>
        <v>12</v>
      </c>
      <c r="D164" s="1">
        <f>SUMIF(Tabela_Total!E:E,Tabela_Segmentos_RFM!A164,Tabela_Total!G:G)</f>
        <v>869519</v>
      </c>
      <c r="E164">
        <v>5</v>
      </c>
      <c r="F164">
        <v>4</v>
      </c>
      <c r="G164" cm="1">
        <f t="array" ref="G164">_xlfn.IFS(D164&lt;=PERCENTILE(D:D,0.2),1, D164&lt;=PERCENTILE(D:D,0.4), 2, D164&lt;=PERCENTILE(D:D,0.6),3, D164&lt;=PERCENTILE(D:D,0.8),4,1,5 )</f>
        <v>3</v>
      </c>
      <c r="H164" s="8">
        <f t="shared" si="2"/>
        <v>4</v>
      </c>
      <c r="I164" t="str" cm="1">
        <f t="array" ref="I164">INDEX($S$2:$S$26,MATCH(1,($P$2:$P$26=$E164)*($Q$2:$Q$26=$H164),0))</f>
        <v>Fies</v>
      </c>
    </row>
    <row r="165" spans="1:9" x14ac:dyDescent="0.25">
      <c r="A165" t="str">
        <v>VP-21730</v>
      </c>
      <c r="B165" cm="1">
        <f t="array" ref="B165">MAX(Tabela_Total!B:B) - MAX(IF(Tabela_Total!E:E=Tabela_Segmentos_RFM!A165,Tabela_Total!B:B))</f>
        <v>30</v>
      </c>
      <c r="C165" cm="1">
        <f t="array" ref="C165">COUNTA(_xlfn.UNIQUE(_xlfn._xlws.FILTER(Tabela_Total!A:A,Tabela_Total!E:E=Tabela_Segmentos_RFM!A165)))</f>
        <v>3</v>
      </c>
      <c r="D165" s="1">
        <f>SUMIF(Tabela_Total!E:E,Tabela_Segmentos_RFM!A165,Tabela_Total!G:G)</f>
        <v>165893</v>
      </c>
      <c r="E165">
        <v>5</v>
      </c>
      <c r="F165">
        <v>1</v>
      </c>
      <c r="G165" cm="1">
        <f t="array" ref="G165">_xlfn.IFS(D165&lt;=PERCENTILE(D:D,0.2),1, D165&lt;=PERCENTILE(D:D,0.4), 2, D165&lt;=PERCENTILE(D:D,0.6),3, D165&lt;=PERCENTILE(D:D,0.8),4,1,5 )</f>
        <v>1</v>
      </c>
      <c r="H165" s="8">
        <f t="shared" si="2"/>
        <v>1</v>
      </c>
      <c r="I165" t="str" cm="1">
        <f t="array" ref="I165">INDEX($S$2:$S$26,MATCH(1,($P$2:$P$26=$E165)*($Q$2:$Q$26=$H165),0))</f>
        <v>Novos Clientes</v>
      </c>
    </row>
    <row r="166" spans="1:9" x14ac:dyDescent="0.25">
      <c r="A166" t="str">
        <v>SS-20140</v>
      </c>
      <c r="B166" cm="1">
        <f t="array" ref="B166">MAX(Tabela_Total!B:B) - MAX(IF(Tabela_Total!E:E=Tabela_Segmentos_RFM!A166,Tabela_Total!B:B))</f>
        <v>15</v>
      </c>
      <c r="C166" cm="1">
        <f t="array" ref="C166">COUNTA(_xlfn.UNIQUE(_xlfn._xlws.FILTER(Tabela_Total!A:A,Tabela_Total!E:E=Tabela_Segmentos_RFM!A166)))</f>
        <v>8</v>
      </c>
      <c r="D166" s="1">
        <f>SUMIF(Tabela_Total!E:E,Tabela_Segmentos_RFM!A166,Tabela_Total!G:G)</f>
        <v>179786</v>
      </c>
      <c r="E166">
        <v>5</v>
      </c>
      <c r="F166">
        <v>3</v>
      </c>
      <c r="G166" cm="1">
        <f t="array" ref="G166">_xlfn.IFS(D166&lt;=PERCENTILE(D:D,0.2),1, D166&lt;=PERCENTILE(D:D,0.4), 2, D166&lt;=PERCENTILE(D:D,0.6),3, D166&lt;=PERCENTILE(D:D,0.8),4,1,5 )</f>
        <v>1</v>
      </c>
      <c r="H166" s="8">
        <f t="shared" si="2"/>
        <v>2</v>
      </c>
      <c r="I166" t="str" cm="1">
        <f t="array" ref="I166">INDEX($S$2:$S$26,MATCH(1,($P$2:$P$26=$E166)*($Q$2:$Q$26=$H166),0))</f>
        <v>Fies Potencial</v>
      </c>
    </row>
    <row r="167" spans="1:9" x14ac:dyDescent="0.25">
      <c r="A167" t="str">
        <v>AG-10675</v>
      </c>
      <c r="B167" cm="1">
        <f t="array" ref="B167">MAX(Tabela_Total!B:B) - MAX(IF(Tabela_Total!E:E=Tabela_Segmentos_RFM!A167,Tabela_Total!B:B))</f>
        <v>97</v>
      </c>
      <c r="C167" cm="1">
        <f t="array" ref="C167">COUNTA(_xlfn.UNIQUE(_xlfn._xlws.FILTER(Tabela_Total!A:A,Tabela_Total!E:E=Tabela_Segmentos_RFM!A167)))</f>
        <v>7</v>
      </c>
      <c r="D167" s="1">
        <f>SUMIF(Tabela_Total!E:E,Tabela_Segmentos_RFM!A167,Tabela_Total!G:G)</f>
        <v>24906210</v>
      </c>
      <c r="E167">
        <v>4</v>
      </c>
      <c r="F167">
        <v>3</v>
      </c>
      <c r="G167" cm="1">
        <f t="array" ref="G167">_xlfn.IFS(D167&lt;=PERCENTILE(D:D,0.2),1, D167&lt;=PERCENTILE(D:D,0.4), 2, D167&lt;=PERCENTILE(D:D,0.6),3, D167&lt;=PERCENTILE(D:D,0.8),4,1,5 )</f>
        <v>5</v>
      </c>
      <c r="H167" s="8">
        <f t="shared" si="2"/>
        <v>4</v>
      </c>
      <c r="I167" t="str" cm="1">
        <f t="array" ref="I167">INDEX($S$2:$S$26,MATCH(1,($P$2:$P$26=$E167)*($Q$2:$Q$26=$H167),0))</f>
        <v>Fies</v>
      </c>
    </row>
    <row r="168" spans="1:9" x14ac:dyDescent="0.25">
      <c r="A168" t="str">
        <v>LF-17185</v>
      </c>
      <c r="B168" cm="1">
        <f t="array" ref="B168">MAX(Tabela_Total!B:B) - MAX(IF(Tabela_Total!E:E=Tabela_Segmentos_RFM!A168,Tabela_Total!B:B))</f>
        <v>22</v>
      </c>
      <c r="C168" cm="1">
        <f t="array" ref="C168">COUNTA(_xlfn.UNIQUE(_xlfn._xlws.FILTER(Tabela_Total!A:A,Tabela_Total!E:E=Tabela_Segmentos_RFM!A168)))</f>
        <v>7</v>
      </c>
      <c r="D168" s="1">
        <f>SUMIF(Tabela_Total!E:E,Tabela_Segmentos_RFM!A168,Tabela_Total!G:G)</f>
        <v>3095669</v>
      </c>
      <c r="E168">
        <v>5</v>
      </c>
      <c r="F168">
        <v>3</v>
      </c>
      <c r="G168" cm="1">
        <f t="array" ref="G168">_xlfn.IFS(D168&lt;=PERCENTILE(D:D,0.2),1, D168&lt;=PERCENTILE(D:D,0.4), 2, D168&lt;=PERCENTILE(D:D,0.6),3, D168&lt;=PERCENTILE(D:D,0.8),4,1,5 )</f>
        <v>5</v>
      </c>
      <c r="H168" s="8">
        <f t="shared" si="2"/>
        <v>4</v>
      </c>
      <c r="I168" t="str" cm="1">
        <f t="array" ref="I168">INDEX($S$2:$S$26,MATCH(1,($P$2:$P$26=$E168)*($Q$2:$Q$26=$H168),0))</f>
        <v>Fies</v>
      </c>
    </row>
    <row r="169" spans="1:9" x14ac:dyDescent="0.25">
      <c r="A169" t="str">
        <v>RF-19840</v>
      </c>
      <c r="B169" cm="1">
        <f t="array" ref="B169">MAX(Tabela_Total!B:B) - MAX(IF(Tabela_Total!E:E=Tabela_Segmentos_RFM!A169,Tabela_Total!B:B))</f>
        <v>6</v>
      </c>
      <c r="C169" cm="1">
        <f t="array" ref="C169">COUNTA(_xlfn.UNIQUE(_xlfn._xlws.FILTER(Tabela_Total!A:A,Tabela_Total!E:E=Tabela_Segmentos_RFM!A169)))</f>
        <v>8</v>
      </c>
      <c r="D169" s="1">
        <f>SUMIF(Tabela_Total!E:E,Tabela_Segmentos_RFM!A169,Tabela_Total!G:G)</f>
        <v>129867</v>
      </c>
      <c r="E169">
        <v>5</v>
      </c>
      <c r="F169">
        <v>3</v>
      </c>
      <c r="G169" cm="1">
        <f t="array" ref="G169">_xlfn.IFS(D169&lt;=PERCENTILE(D:D,0.2),1, D169&lt;=PERCENTILE(D:D,0.4), 2, D169&lt;=PERCENTILE(D:D,0.6),3, D169&lt;=PERCENTILE(D:D,0.8),4,1,5 )</f>
        <v>1</v>
      </c>
      <c r="H169" s="8">
        <f t="shared" si="2"/>
        <v>2</v>
      </c>
      <c r="I169" t="str" cm="1">
        <f t="array" ref="I169">INDEX($S$2:$S$26,MATCH(1,($P$2:$P$26=$E169)*($Q$2:$Q$26=$H169),0))</f>
        <v>Fies Potencial</v>
      </c>
    </row>
    <row r="170" spans="1:9" x14ac:dyDescent="0.25">
      <c r="A170" t="str">
        <v>KH-16510</v>
      </c>
      <c r="B170" cm="1">
        <f t="array" ref="B170">MAX(Tabela_Total!B:B) - MAX(IF(Tabela_Total!E:E=Tabela_Segmentos_RFM!A170,Tabela_Total!B:B))</f>
        <v>22</v>
      </c>
      <c r="C170" cm="1">
        <f t="array" ref="C170">COUNTA(_xlfn.UNIQUE(_xlfn._xlws.FILTER(Tabela_Total!A:A,Tabela_Total!E:E=Tabela_Segmentos_RFM!A170)))</f>
        <v>7</v>
      </c>
      <c r="D170" s="1">
        <f>SUMIF(Tabela_Total!E:E,Tabela_Segmentos_RFM!A170,Tabela_Total!G:G)</f>
        <v>4540408</v>
      </c>
      <c r="E170">
        <v>5</v>
      </c>
      <c r="F170">
        <v>3</v>
      </c>
      <c r="G170" cm="1">
        <f t="array" ref="G170">_xlfn.IFS(D170&lt;=PERCENTILE(D:D,0.2),1, D170&lt;=PERCENTILE(D:D,0.4), 2, D170&lt;=PERCENTILE(D:D,0.6),3, D170&lt;=PERCENTILE(D:D,0.8),4,1,5 )</f>
        <v>5</v>
      </c>
      <c r="H170" s="8">
        <f t="shared" si="2"/>
        <v>4</v>
      </c>
      <c r="I170" t="str" cm="1">
        <f t="array" ref="I170">INDEX($S$2:$S$26,MATCH(1,($P$2:$P$26=$E170)*($Q$2:$Q$26=$H170),0))</f>
        <v>Fies</v>
      </c>
    </row>
    <row r="171" spans="1:9" x14ac:dyDescent="0.25">
      <c r="A171" t="str">
        <v>KC-16675</v>
      </c>
      <c r="B171" cm="1">
        <f t="array" ref="B171">MAX(Tabela_Total!B:B) - MAX(IF(Tabela_Total!E:E=Tabela_Segmentos_RFM!A171,Tabela_Total!B:B))</f>
        <v>57</v>
      </c>
      <c r="C171" cm="1">
        <f t="array" ref="C171">COUNTA(_xlfn.UNIQUE(_xlfn._xlws.FILTER(Tabela_Total!A:A,Tabela_Total!E:E=Tabela_Segmentos_RFM!A171)))</f>
        <v>4</v>
      </c>
      <c r="D171" s="1">
        <f>SUMIF(Tabela_Total!E:E,Tabela_Segmentos_RFM!A171,Tabela_Total!G:G)</f>
        <v>798245</v>
      </c>
      <c r="E171">
        <v>5</v>
      </c>
      <c r="F171">
        <v>2</v>
      </c>
      <c r="G171" cm="1">
        <f t="array" ref="G171">_xlfn.IFS(D171&lt;=PERCENTILE(D:D,0.2),1, D171&lt;=PERCENTILE(D:D,0.4), 2, D171&lt;=PERCENTILE(D:D,0.6),3, D171&lt;=PERCENTILE(D:D,0.8),4,1,5 )</f>
        <v>3</v>
      </c>
      <c r="H171" s="8">
        <f t="shared" si="2"/>
        <v>3</v>
      </c>
      <c r="I171" t="str" cm="1">
        <f t="array" ref="I171">INDEX($S$2:$S$26,MATCH(1,($P$2:$P$26=$E171)*($Q$2:$Q$26=$H171),0))</f>
        <v>Fies Potencial</v>
      </c>
    </row>
    <row r="172" spans="1:9" x14ac:dyDescent="0.25">
      <c r="A172" t="str">
        <v>CJ-12010</v>
      </c>
      <c r="B172" cm="1">
        <f t="array" ref="B172">MAX(Tabela_Total!B:B) - MAX(IF(Tabela_Total!E:E=Tabela_Segmentos_RFM!A172,Tabela_Total!B:B))</f>
        <v>189</v>
      </c>
      <c r="C172" cm="1">
        <f t="array" ref="C172">COUNTA(_xlfn.UNIQUE(_xlfn._xlws.FILTER(Tabela_Total!A:A,Tabela_Total!E:E=Tabela_Segmentos_RFM!A172)))</f>
        <v>8</v>
      </c>
      <c r="D172" s="1">
        <f>SUMIF(Tabela_Total!E:E,Tabela_Segmentos_RFM!A172,Tabela_Total!G:G)</f>
        <v>4659540</v>
      </c>
      <c r="E172">
        <v>3</v>
      </c>
      <c r="F172">
        <v>3</v>
      </c>
      <c r="G172" cm="1">
        <f t="array" ref="G172">_xlfn.IFS(D172&lt;=PERCENTILE(D:D,0.2),1, D172&lt;=PERCENTILE(D:D,0.4), 2, D172&lt;=PERCENTILE(D:D,0.6),3, D172&lt;=PERCENTILE(D:D,0.8),4,1,5 )</f>
        <v>5</v>
      </c>
      <c r="H172" s="8">
        <f t="shared" si="2"/>
        <v>4</v>
      </c>
      <c r="I172" t="str" cm="1">
        <f t="array" ref="I172">INDEX($S$2:$S$26,MATCH(1,($P$2:$P$26=$E172)*($Q$2:$Q$26=$H172),0))</f>
        <v>Fies</v>
      </c>
    </row>
    <row r="173" spans="1:9" x14ac:dyDescent="0.25">
      <c r="A173" t="str">
        <v>PB-19150</v>
      </c>
      <c r="B173" cm="1">
        <f t="array" ref="B173">MAX(Tabela_Total!B:B) - MAX(IF(Tabela_Total!E:E=Tabela_Segmentos_RFM!A173,Tabela_Total!B:B))</f>
        <v>97</v>
      </c>
      <c r="C173" cm="1">
        <f t="array" ref="C173">COUNTA(_xlfn.UNIQUE(_xlfn._xlws.FILTER(Tabela_Total!A:A,Tabela_Total!E:E=Tabela_Segmentos_RFM!A173)))</f>
        <v>8</v>
      </c>
      <c r="D173" s="1">
        <f>SUMIF(Tabela_Total!E:E,Tabela_Segmentos_RFM!A173,Tabela_Total!G:G)</f>
        <v>219099</v>
      </c>
      <c r="E173">
        <v>4</v>
      </c>
      <c r="F173">
        <v>3</v>
      </c>
      <c r="G173" cm="1">
        <f t="array" ref="G173">_xlfn.IFS(D173&lt;=PERCENTILE(D:D,0.2),1, D173&lt;=PERCENTILE(D:D,0.4), 2, D173&lt;=PERCENTILE(D:D,0.6),3, D173&lt;=PERCENTILE(D:D,0.8),4,1,5 )</f>
        <v>1</v>
      </c>
      <c r="H173" s="8">
        <f t="shared" si="2"/>
        <v>2</v>
      </c>
      <c r="I173" t="str" cm="1">
        <f t="array" ref="I173">INDEX($S$2:$S$26,MATCH(1,($P$2:$P$26=$E173)*($Q$2:$Q$26=$H173),0))</f>
        <v>Fies Potencial</v>
      </c>
    </row>
    <row r="174" spans="1:9" x14ac:dyDescent="0.25">
      <c r="A174" t="str">
        <v>MP-17965</v>
      </c>
      <c r="B174" cm="1">
        <f t="array" ref="B174">MAX(Tabela_Total!B:B) - MAX(IF(Tabela_Total!E:E=Tabela_Segmentos_RFM!A174,Tabela_Total!B:B))</f>
        <v>72</v>
      </c>
      <c r="C174" cm="1">
        <f t="array" ref="C174">COUNTA(_xlfn.UNIQUE(_xlfn._xlws.FILTER(Tabela_Total!A:A,Tabela_Total!E:E=Tabela_Segmentos_RFM!A174)))</f>
        <v>9</v>
      </c>
      <c r="D174" s="1">
        <f>SUMIF(Tabela_Total!E:E,Tabela_Segmentos_RFM!A174,Tabela_Total!G:G)</f>
        <v>918674</v>
      </c>
      <c r="E174">
        <v>5</v>
      </c>
      <c r="F174">
        <v>3</v>
      </c>
      <c r="G174" cm="1">
        <f t="array" ref="G174">_xlfn.IFS(D174&lt;=PERCENTILE(D:D,0.2),1, D174&lt;=PERCENTILE(D:D,0.4), 2, D174&lt;=PERCENTILE(D:D,0.6),3, D174&lt;=PERCENTILE(D:D,0.8),4,1,5 )</f>
        <v>3</v>
      </c>
      <c r="H174" s="8">
        <f t="shared" si="2"/>
        <v>3</v>
      </c>
      <c r="I174" t="str" cm="1">
        <f t="array" ref="I174">INDEX($S$2:$S$26,MATCH(1,($P$2:$P$26=$E174)*($Q$2:$Q$26=$H174),0))</f>
        <v>Fies Potencial</v>
      </c>
    </row>
    <row r="175" spans="1:9" x14ac:dyDescent="0.25">
      <c r="A175" t="str">
        <v>NF-18385</v>
      </c>
      <c r="B175" cm="1">
        <f t="array" ref="B175">MAX(Tabela_Total!B:B) - MAX(IF(Tabela_Total!E:E=Tabela_Segmentos_RFM!A175,Tabela_Total!B:B))</f>
        <v>79</v>
      </c>
      <c r="C175" cm="1">
        <f t="array" ref="C175">COUNTA(_xlfn.UNIQUE(_xlfn._xlws.FILTER(Tabela_Total!A:A,Tabela_Total!E:E=Tabela_Segmentos_RFM!A175)))</f>
        <v>7</v>
      </c>
      <c r="D175" s="1">
        <f>SUMIF(Tabela_Total!E:E,Tabela_Segmentos_RFM!A175,Tabela_Total!G:G)</f>
        <v>4209493</v>
      </c>
      <c r="E175">
        <v>4</v>
      </c>
      <c r="F175">
        <v>3</v>
      </c>
      <c r="G175" cm="1">
        <f t="array" ref="G175">_xlfn.IFS(D175&lt;=PERCENTILE(D:D,0.2),1, D175&lt;=PERCENTILE(D:D,0.4), 2, D175&lt;=PERCENTILE(D:D,0.6),3, D175&lt;=PERCENTILE(D:D,0.8),4,1,5 )</f>
        <v>5</v>
      </c>
      <c r="H175" s="8">
        <f t="shared" si="2"/>
        <v>4</v>
      </c>
      <c r="I175" t="str" cm="1">
        <f t="array" ref="I175">INDEX($S$2:$S$26,MATCH(1,($P$2:$P$26=$E175)*($Q$2:$Q$26=$H175),0))</f>
        <v>Fies</v>
      </c>
    </row>
    <row r="176" spans="1:9" x14ac:dyDescent="0.25">
      <c r="A176" t="str">
        <v>SD-20485</v>
      </c>
      <c r="B176" cm="1">
        <f t="array" ref="B176">MAX(Tabela_Total!B:B) - MAX(IF(Tabela_Total!E:E=Tabela_Segmentos_RFM!A176,Tabela_Total!B:B))</f>
        <v>200</v>
      </c>
      <c r="C176" cm="1">
        <f t="array" ref="C176">COUNTA(_xlfn.UNIQUE(_xlfn._xlws.FILTER(Tabela_Total!A:A,Tabela_Total!E:E=Tabela_Segmentos_RFM!A176)))</f>
        <v>9</v>
      </c>
      <c r="D176" s="1">
        <f>SUMIF(Tabela_Total!E:E,Tabela_Segmentos_RFM!A176,Tabela_Total!G:G)</f>
        <v>1709404</v>
      </c>
      <c r="E176">
        <v>3</v>
      </c>
      <c r="F176">
        <v>3</v>
      </c>
      <c r="G176" cm="1">
        <f t="array" ref="G176">_xlfn.IFS(D176&lt;=PERCENTILE(D:D,0.2),1, D176&lt;=PERCENTILE(D:D,0.4), 2, D176&lt;=PERCENTILE(D:D,0.6),3, D176&lt;=PERCENTILE(D:D,0.8),4,1,5 )</f>
        <v>4</v>
      </c>
      <c r="H176" s="8">
        <f t="shared" si="2"/>
        <v>4</v>
      </c>
      <c r="I176" t="str" cm="1">
        <f t="array" ref="I176">INDEX($S$2:$S$26,MATCH(1,($P$2:$P$26=$E176)*($Q$2:$Q$26=$H176),0))</f>
        <v>Fies</v>
      </c>
    </row>
    <row r="177" spans="1:9" x14ac:dyDescent="0.25">
      <c r="A177" t="str">
        <v>KH-16630</v>
      </c>
      <c r="B177" cm="1">
        <f t="array" ref="B177">MAX(Tabela_Total!B:B) - MAX(IF(Tabela_Total!E:E=Tabela_Segmentos_RFM!A177,Tabela_Total!B:B))</f>
        <v>58</v>
      </c>
      <c r="C177" cm="1">
        <f t="array" ref="C177">COUNTA(_xlfn.UNIQUE(_xlfn._xlws.FILTER(Tabela_Total!A:A,Tabela_Total!E:E=Tabela_Segmentos_RFM!A177)))</f>
        <v>9</v>
      </c>
      <c r="D177" s="1">
        <f>SUMIF(Tabela_Total!E:E,Tabela_Segmentos_RFM!A177,Tabela_Total!G:G)</f>
        <v>681351</v>
      </c>
      <c r="E177">
        <v>5</v>
      </c>
      <c r="F177">
        <v>3</v>
      </c>
      <c r="G177" cm="1">
        <f t="array" ref="G177">_xlfn.IFS(D177&lt;=PERCENTILE(D:D,0.2),1, D177&lt;=PERCENTILE(D:D,0.4), 2, D177&lt;=PERCENTILE(D:D,0.6),3, D177&lt;=PERCENTILE(D:D,0.8),4,1,5 )</f>
        <v>3</v>
      </c>
      <c r="H177" s="8">
        <f t="shared" si="2"/>
        <v>3</v>
      </c>
      <c r="I177" t="str" cm="1">
        <f t="array" ref="I177">INDEX($S$2:$S$26,MATCH(1,($P$2:$P$26=$E177)*($Q$2:$Q$26=$H177),0))</f>
        <v>Fies Potencial</v>
      </c>
    </row>
    <row r="178" spans="1:9" x14ac:dyDescent="0.25">
      <c r="A178" t="str">
        <v>RB-19795</v>
      </c>
      <c r="B178" cm="1">
        <f t="array" ref="B178">MAX(Tabela_Total!B:B) - MAX(IF(Tabela_Total!E:E=Tabela_Segmentos_RFM!A178,Tabela_Total!B:B))</f>
        <v>32</v>
      </c>
      <c r="C178" cm="1">
        <f t="array" ref="C178">COUNTA(_xlfn.UNIQUE(_xlfn._xlws.FILTER(Tabela_Total!A:A,Tabela_Total!E:E=Tabela_Segmentos_RFM!A178)))</f>
        <v>8</v>
      </c>
      <c r="D178" s="1">
        <f>SUMIF(Tabela_Total!E:E,Tabela_Segmentos_RFM!A178,Tabela_Total!G:G)</f>
        <v>3096522</v>
      </c>
      <c r="E178">
        <v>5</v>
      </c>
      <c r="F178">
        <v>3</v>
      </c>
      <c r="G178" cm="1">
        <f t="array" ref="G178">_xlfn.IFS(D178&lt;=PERCENTILE(D:D,0.2),1, D178&lt;=PERCENTILE(D:D,0.4), 2, D178&lt;=PERCENTILE(D:D,0.6),3, D178&lt;=PERCENTILE(D:D,0.8),4,1,5 )</f>
        <v>5</v>
      </c>
      <c r="H178" s="8">
        <f t="shared" si="2"/>
        <v>4</v>
      </c>
      <c r="I178" t="str" cm="1">
        <f t="array" ref="I178">INDEX($S$2:$S$26,MATCH(1,($P$2:$P$26=$E178)*($Q$2:$Q$26=$H178),0))</f>
        <v>Fies</v>
      </c>
    </row>
    <row r="179" spans="1:9" x14ac:dyDescent="0.25">
      <c r="A179" t="str">
        <v>MK-18160</v>
      </c>
      <c r="B179" cm="1">
        <f t="array" ref="B179">MAX(Tabela_Total!B:B) - MAX(IF(Tabela_Total!E:E=Tabela_Segmentos_RFM!A179,Tabela_Total!B:B))</f>
        <v>240</v>
      </c>
      <c r="C179" cm="1">
        <f t="array" ref="C179">COUNTA(_xlfn.UNIQUE(_xlfn._xlws.FILTER(Tabela_Total!A:A,Tabela_Total!E:E=Tabela_Segmentos_RFM!A179)))</f>
        <v>4</v>
      </c>
      <c r="D179" s="1">
        <f>SUMIF(Tabela_Total!E:E,Tabela_Segmentos_RFM!A179,Tabela_Total!G:G)</f>
        <v>82273</v>
      </c>
      <c r="E179">
        <v>2</v>
      </c>
      <c r="F179">
        <v>2</v>
      </c>
      <c r="G179" cm="1">
        <f t="array" ref="G179">_xlfn.IFS(D179&lt;=PERCENTILE(D:D,0.2),1, D179&lt;=PERCENTILE(D:D,0.4), 2, D179&lt;=PERCENTILE(D:D,0.6),3, D179&lt;=PERCENTILE(D:D,0.8),4,1,5 )</f>
        <v>1</v>
      </c>
      <c r="H179" s="8">
        <f t="shared" si="2"/>
        <v>2</v>
      </c>
      <c r="I179" t="str" cm="1">
        <f t="array" ref="I179">INDEX($S$2:$S$26,MATCH(1,($P$2:$P$26=$E179)*($Q$2:$Q$26=$H179),0))</f>
        <v>Hibernando</v>
      </c>
    </row>
    <row r="180" spans="1:9" x14ac:dyDescent="0.25">
      <c r="A180" t="str">
        <v>PO-19180</v>
      </c>
      <c r="B180" cm="1">
        <f t="array" ref="B180">MAX(Tabela_Total!B:B) - MAX(IF(Tabela_Total!E:E=Tabela_Segmentos_RFM!A180,Tabela_Total!B:B))</f>
        <v>160</v>
      </c>
      <c r="C180" cm="1">
        <f t="array" ref="C180">COUNTA(_xlfn.UNIQUE(_xlfn._xlws.FILTER(Tabela_Total!A:A,Tabela_Total!E:E=Tabela_Segmentos_RFM!A180)))</f>
        <v>9</v>
      </c>
      <c r="D180" s="1">
        <f>SUMIF(Tabela_Total!E:E,Tabela_Segmentos_RFM!A180,Tabela_Total!G:G)</f>
        <v>1894927</v>
      </c>
      <c r="E180">
        <v>3</v>
      </c>
      <c r="F180">
        <v>3</v>
      </c>
      <c r="G180" cm="1">
        <f t="array" ref="G180">_xlfn.IFS(D180&lt;=PERCENTILE(D:D,0.2),1, D180&lt;=PERCENTILE(D:D,0.4), 2, D180&lt;=PERCENTILE(D:D,0.6),3, D180&lt;=PERCENTILE(D:D,0.8),4,1,5 )</f>
        <v>4</v>
      </c>
      <c r="H180" s="8">
        <f t="shared" si="2"/>
        <v>4</v>
      </c>
      <c r="I180" t="str" cm="1">
        <f t="array" ref="I180">INDEX($S$2:$S$26,MATCH(1,($P$2:$P$26=$E180)*($Q$2:$Q$26=$H180),0))</f>
        <v>Fies</v>
      </c>
    </row>
    <row r="181" spans="1:9" x14ac:dyDescent="0.25">
      <c r="A181" t="str">
        <v>BB-11545</v>
      </c>
      <c r="B181" cm="1">
        <f t="array" ref="B181">MAX(Tabela_Total!B:B) - MAX(IF(Tabela_Total!E:E=Tabela_Segmentos_RFM!A181,Tabela_Total!B:B))</f>
        <v>28</v>
      </c>
      <c r="C181" cm="1">
        <f t="array" ref="C181">COUNTA(_xlfn.UNIQUE(_xlfn._xlws.FILTER(Tabela_Total!A:A,Tabela_Total!E:E=Tabela_Segmentos_RFM!A181)))</f>
        <v>9</v>
      </c>
      <c r="D181" s="1">
        <f>SUMIF(Tabela_Total!E:E,Tabela_Segmentos_RFM!A181,Tabela_Total!G:G)</f>
        <v>1730300</v>
      </c>
      <c r="E181">
        <v>5</v>
      </c>
      <c r="F181">
        <v>3</v>
      </c>
      <c r="G181" cm="1">
        <f t="array" ref="G181">_xlfn.IFS(D181&lt;=PERCENTILE(D:D,0.2),1, D181&lt;=PERCENTILE(D:D,0.4), 2, D181&lt;=PERCENTILE(D:D,0.6),3, D181&lt;=PERCENTILE(D:D,0.8),4,1,5 )</f>
        <v>4</v>
      </c>
      <c r="H181" s="8">
        <f t="shared" si="2"/>
        <v>4</v>
      </c>
      <c r="I181" t="str" cm="1">
        <f t="array" ref="I181">INDEX($S$2:$S$26,MATCH(1,($P$2:$P$26=$E181)*($Q$2:$Q$26=$H181),0))</f>
        <v>Fies</v>
      </c>
    </row>
    <row r="182" spans="1:9" x14ac:dyDescent="0.25">
      <c r="A182" t="str">
        <v>TB-21595</v>
      </c>
      <c r="B182" cm="1">
        <f t="array" ref="B182">MAX(Tabela_Total!B:B) - MAX(IF(Tabela_Total!E:E=Tabela_Segmentos_RFM!A182,Tabela_Total!B:B))</f>
        <v>285</v>
      </c>
      <c r="C182" cm="1">
        <f t="array" ref="C182">COUNTA(_xlfn.UNIQUE(_xlfn._xlws.FILTER(Tabela_Total!A:A,Tabela_Total!E:E=Tabela_Segmentos_RFM!A182)))</f>
        <v>5</v>
      </c>
      <c r="D182" s="1">
        <f>SUMIF(Tabela_Total!E:E,Tabela_Segmentos_RFM!A182,Tabela_Total!G:G)</f>
        <v>659963</v>
      </c>
      <c r="E182">
        <v>2</v>
      </c>
      <c r="F182">
        <v>2</v>
      </c>
      <c r="G182" cm="1">
        <f t="array" ref="G182">_xlfn.IFS(D182&lt;=PERCENTILE(D:D,0.2),1, D182&lt;=PERCENTILE(D:D,0.4), 2, D182&lt;=PERCENTILE(D:D,0.6),3, D182&lt;=PERCENTILE(D:D,0.8),4,1,5 )</f>
        <v>3</v>
      </c>
      <c r="H182" s="8">
        <f t="shared" si="2"/>
        <v>3</v>
      </c>
      <c r="I182" t="str" cm="1">
        <f t="array" ref="I182">INDEX($S$2:$S$26,MATCH(1,($P$2:$P$26=$E182)*($Q$2:$Q$26=$H182),0))</f>
        <v>Risco</v>
      </c>
    </row>
    <row r="183" spans="1:9" x14ac:dyDescent="0.25">
      <c r="A183" t="str">
        <v>RB-19360</v>
      </c>
      <c r="B183" cm="1">
        <f t="array" ref="B183">MAX(Tabela_Total!B:B) - MAX(IF(Tabela_Total!E:E=Tabela_Segmentos_RFM!A183,Tabela_Total!B:B))</f>
        <v>96</v>
      </c>
      <c r="C183" cm="1">
        <f t="array" ref="C183">COUNTA(_xlfn.UNIQUE(_xlfn._xlws.FILTER(Tabela_Total!A:A,Tabela_Total!E:E=Tabela_Segmentos_RFM!A183)))</f>
        <v>6</v>
      </c>
      <c r="D183" s="1">
        <f>SUMIF(Tabela_Total!E:E,Tabela_Segmentos_RFM!A183,Tabela_Total!G:G)</f>
        <v>1632000</v>
      </c>
      <c r="E183">
        <v>4</v>
      </c>
      <c r="F183">
        <v>2</v>
      </c>
      <c r="G183" cm="1">
        <f t="array" ref="G183">_xlfn.IFS(D183&lt;=PERCENTILE(D:D,0.2),1, D183&lt;=PERCENTILE(D:D,0.4), 2, D183&lt;=PERCENTILE(D:D,0.6),3, D183&lt;=PERCENTILE(D:D,0.8),4,1,5 )</f>
        <v>4</v>
      </c>
      <c r="H183" s="8">
        <f t="shared" si="2"/>
        <v>3</v>
      </c>
      <c r="I183" t="str" cm="1">
        <f t="array" ref="I183">INDEX($S$2:$S$26,MATCH(1,($P$2:$P$26=$E183)*($Q$2:$Q$26=$H183),0))</f>
        <v>Fies Potencial</v>
      </c>
    </row>
    <row r="184" spans="1:9" x14ac:dyDescent="0.25">
      <c r="A184" t="str">
        <v>EB-13705</v>
      </c>
      <c r="B184" cm="1">
        <f t="array" ref="B184">MAX(Tabela_Total!B:B) - MAX(IF(Tabela_Total!E:E=Tabela_Segmentos_RFM!A184,Tabela_Total!B:B))</f>
        <v>48</v>
      </c>
      <c r="C184" cm="1">
        <f t="array" ref="C184">COUNTA(_xlfn.UNIQUE(_xlfn._xlws.FILTER(Tabela_Total!A:A,Tabela_Total!E:E=Tabela_Segmentos_RFM!A184)))</f>
        <v>9</v>
      </c>
      <c r="D184" s="1">
        <f>SUMIF(Tabela_Total!E:E,Tabela_Segmentos_RFM!A184,Tabela_Total!G:G)</f>
        <v>3610508</v>
      </c>
      <c r="E184">
        <v>5</v>
      </c>
      <c r="F184">
        <v>3</v>
      </c>
      <c r="G184" cm="1">
        <f t="array" ref="G184">_xlfn.IFS(D184&lt;=PERCENTILE(D:D,0.2),1, D184&lt;=PERCENTILE(D:D,0.4), 2, D184&lt;=PERCENTILE(D:D,0.6),3, D184&lt;=PERCENTILE(D:D,0.8),4,1,5 )</f>
        <v>5</v>
      </c>
      <c r="H184" s="8">
        <f t="shared" si="2"/>
        <v>4</v>
      </c>
      <c r="I184" t="str" cm="1">
        <f t="array" ref="I184">INDEX($S$2:$S$26,MATCH(1,($P$2:$P$26=$E184)*($Q$2:$Q$26=$H184),0))</f>
        <v>Fies</v>
      </c>
    </row>
    <row r="185" spans="1:9" x14ac:dyDescent="0.25">
      <c r="A185" t="str">
        <v>SC-20095</v>
      </c>
      <c r="B185" cm="1">
        <f t="array" ref="B185">MAX(Tabela_Total!B:B) - MAX(IF(Tabela_Total!E:E=Tabela_Segmentos_RFM!A185,Tabela_Total!B:B))</f>
        <v>349</v>
      </c>
      <c r="C185" cm="1">
        <f t="array" ref="C185">COUNTA(_xlfn.UNIQUE(_xlfn._xlws.FILTER(Tabela_Total!A:A,Tabela_Total!E:E=Tabela_Segmentos_RFM!A185)))</f>
        <v>9</v>
      </c>
      <c r="D185" s="1">
        <f>SUMIF(Tabela_Total!E:E,Tabela_Segmentos_RFM!A185,Tabela_Total!G:G)</f>
        <v>1823170</v>
      </c>
      <c r="E185">
        <v>1</v>
      </c>
      <c r="F185">
        <v>3</v>
      </c>
      <c r="G185" cm="1">
        <f t="array" ref="G185">_xlfn.IFS(D185&lt;=PERCENTILE(D:D,0.2),1, D185&lt;=PERCENTILE(D:D,0.4), 2, D185&lt;=PERCENTILE(D:D,0.6),3, D185&lt;=PERCENTILE(D:D,0.8),4,1,5 )</f>
        <v>4</v>
      </c>
      <c r="H185" s="8">
        <f t="shared" si="2"/>
        <v>4</v>
      </c>
      <c r="I185" t="str" cm="1">
        <f t="array" ref="I185">INDEX($S$2:$S$26,MATCH(1,($P$2:$P$26=$E185)*($Q$2:$Q$26=$H185),0))</f>
        <v>Risco</v>
      </c>
    </row>
    <row r="186" spans="1:9" x14ac:dyDescent="0.25">
      <c r="A186" t="str">
        <v>TN-21040</v>
      </c>
      <c r="B186" cm="1">
        <f t="array" ref="B186">MAX(Tabela_Total!B:B) - MAX(IF(Tabela_Total!E:E=Tabela_Segmentos_RFM!A186,Tabela_Total!B:B))</f>
        <v>90</v>
      </c>
      <c r="C186" cm="1">
        <f t="array" ref="C186">COUNTA(_xlfn.UNIQUE(_xlfn._xlws.FILTER(Tabela_Total!A:A,Tabela_Total!E:E=Tabela_Segmentos_RFM!A186)))</f>
        <v>7</v>
      </c>
      <c r="D186" s="1">
        <f>SUMIF(Tabela_Total!E:E,Tabela_Segmentos_RFM!A186,Tabela_Total!G:G)</f>
        <v>1049061</v>
      </c>
      <c r="E186">
        <v>4</v>
      </c>
      <c r="F186">
        <v>3</v>
      </c>
      <c r="G186" cm="1">
        <f t="array" ref="G186">_xlfn.IFS(D186&lt;=PERCENTILE(D:D,0.2),1, D186&lt;=PERCENTILE(D:D,0.4), 2, D186&lt;=PERCENTILE(D:D,0.6),3, D186&lt;=PERCENTILE(D:D,0.8),4,1,5 )</f>
        <v>3</v>
      </c>
      <c r="H186" s="8">
        <f t="shared" si="2"/>
        <v>3</v>
      </c>
      <c r="I186" t="str" cm="1">
        <f t="array" ref="I186">INDEX($S$2:$S$26,MATCH(1,($P$2:$P$26=$E186)*($Q$2:$Q$26=$H186),0))</f>
        <v>Fies Potencial</v>
      </c>
    </row>
    <row r="187" spans="1:9" x14ac:dyDescent="0.25">
      <c r="A187" t="str">
        <v>JS-15940</v>
      </c>
      <c r="B187" cm="1">
        <f t="array" ref="B187">MAX(Tabela_Total!B:B) - MAX(IF(Tabela_Total!E:E=Tabela_Segmentos_RFM!A187,Tabela_Total!B:B))</f>
        <v>463</v>
      </c>
      <c r="C187" cm="1">
        <f t="array" ref="C187">COUNTA(_xlfn.UNIQUE(_xlfn._xlws.FILTER(Tabela_Total!A:A,Tabela_Total!E:E=Tabela_Segmentos_RFM!A187)))</f>
        <v>5</v>
      </c>
      <c r="D187" s="1">
        <f>SUMIF(Tabela_Total!E:E,Tabela_Segmentos_RFM!A187,Tabela_Total!G:G)</f>
        <v>415241</v>
      </c>
      <c r="E187">
        <v>1</v>
      </c>
      <c r="F187">
        <v>2</v>
      </c>
      <c r="G187" cm="1">
        <f t="array" ref="G187">_xlfn.IFS(D187&lt;=PERCENTILE(D:D,0.2),1, D187&lt;=PERCENTILE(D:D,0.4), 2, D187&lt;=PERCENTILE(D:D,0.6),3, D187&lt;=PERCENTILE(D:D,0.8),4,1,5 )</f>
        <v>2</v>
      </c>
      <c r="H187" s="8">
        <f t="shared" si="2"/>
        <v>2</v>
      </c>
      <c r="I187" t="str" cm="1">
        <f t="array" ref="I187">INDEX($S$2:$S$26,MATCH(1,($P$2:$P$26=$E187)*($Q$2:$Q$26=$H187),0))</f>
        <v>Perdidos</v>
      </c>
    </row>
    <row r="188" spans="1:9" x14ac:dyDescent="0.25">
      <c r="A188" t="str">
        <v>MH-17785</v>
      </c>
      <c r="B188" cm="1">
        <f t="array" ref="B188">MAX(Tabela_Total!B:B) - MAX(IF(Tabela_Total!E:E=Tabela_Segmentos_RFM!A188,Tabela_Total!B:B))</f>
        <v>98</v>
      </c>
      <c r="C188" cm="1">
        <f t="array" ref="C188">COUNTA(_xlfn.UNIQUE(_xlfn._xlws.FILTER(Tabela_Total!A:A,Tabela_Total!E:E=Tabela_Segmentos_RFM!A188)))</f>
        <v>7</v>
      </c>
      <c r="D188" s="1">
        <f>SUMIF(Tabela_Total!E:E,Tabela_Segmentos_RFM!A188,Tabela_Total!G:G)</f>
        <v>288659</v>
      </c>
      <c r="E188">
        <v>4</v>
      </c>
      <c r="F188">
        <v>3</v>
      </c>
      <c r="G188" cm="1">
        <f t="array" ref="G188">_xlfn.IFS(D188&lt;=PERCENTILE(D:D,0.2),1, D188&lt;=PERCENTILE(D:D,0.4), 2, D188&lt;=PERCENTILE(D:D,0.6),3, D188&lt;=PERCENTILE(D:D,0.8),4,1,5 )</f>
        <v>2</v>
      </c>
      <c r="H188" s="8">
        <f t="shared" si="2"/>
        <v>3</v>
      </c>
      <c r="I188" t="str" cm="1">
        <f t="array" ref="I188">INDEX($S$2:$S$26,MATCH(1,($P$2:$P$26=$E188)*($Q$2:$Q$26=$H188),0))</f>
        <v>Fies Potencial</v>
      </c>
    </row>
    <row r="189" spans="1:9" x14ac:dyDescent="0.25">
      <c r="A189" t="str">
        <v>JP-15520</v>
      </c>
      <c r="B189" cm="1">
        <f t="array" ref="B189">MAX(Tabela_Total!B:B) - MAX(IF(Tabela_Total!E:E=Tabela_Segmentos_RFM!A189,Tabela_Total!B:B))</f>
        <v>8</v>
      </c>
      <c r="C189" cm="1">
        <f t="array" ref="C189">COUNTA(_xlfn.UNIQUE(_xlfn._xlws.FILTER(Tabela_Total!A:A,Tabela_Total!E:E=Tabela_Segmentos_RFM!A189)))</f>
        <v>7</v>
      </c>
      <c r="D189" s="1">
        <f>SUMIF(Tabela_Total!E:E,Tabela_Segmentos_RFM!A189,Tabela_Total!G:G)</f>
        <v>1199843</v>
      </c>
      <c r="E189">
        <v>5</v>
      </c>
      <c r="F189">
        <v>3</v>
      </c>
      <c r="G189" cm="1">
        <f t="array" ref="G189">_xlfn.IFS(D189&lt;=PERCENTILE(D:D,0.2),1, D189&lt;=PERCENTILE(D:D,0.4), 2, D189&lt;=PERCENTILE(D:D,0.6),3, D189&lt;=PERCENTILE(D:D,0.8),4,1,5 )</f>
        <v>4</v>
      </c>
      <c r="H189" s="8">
        <f t="shared" si="2"/>
        <v>4</v>
      </c>
      <c r="I189" t="str" cm="1">
        <f t="array" ref="I189">INDEX($S$2:$S$26,MATCH(1,($P$2:$P$26=$E189)*($Q$2:$Q$26=$H189),0))</f>
        <v>Fies</v>
      </c>
    </row>
    <row r="190" spans="1:9" x14ac:dyDescent="0.25">
      <c r="A190" t="str">
        <v>JE-15475</v>
      </c>
      <c r="B190" cm="1">
        <f t="array" ref="B190">MAX(Tabela_Total!B:B) - MAX(IF(Tabela_Total!E:E=Tabela_Segmentos_RFM!A190,Tabela_Total!B:B))</f>
        <v>193</v>
      </c>
      <c r="C190" cm="1">
        <f t="array" ref="C190">COUNTA(_xlfn.UNIQUE(_xlfn._xlws.FILTER(Tabela_Total!A:A,Tabela_Total!E:E=Tabela_Segmentos_RFM!A190)))</f>
        <v>6</v>
      </c>
      <c r="D190" s="1">
        <f>SUMIF(Tabela_Total!E:E,Tabela_Segmentos_RFM!A190,Tabela_Total!G:G)</f>
        <v>235827</v>
      </c>
      <c r="E190">
        <v>3</v>
      </c>
      <c r="F190">
        <v>2</v>
      </c>
      <c r="G190" cm="1">
        <f t="array" ref="G190">_xlfn.IFS(D190&lt;=PERCENTILE(D:D,0.2),1, D190&lt;=PERCENTILE(D:D,0.4), 2, D190&lt;=PERCENTILE(D:D,0.6),3, D190&lt;=PERCENTILE(D:D,0.8),4,1,5 )</f>
        <v>1</v>
      </c>
      <c r="H190" s="8">
        <f t="shared" si="2"/>
        <v>2</v>
      </c>
      <c r="I190" t="str" cm="1">
        <f t="array" ref="I190">INDEX($S$2:$S$26,MATCH(1,($P$2:$P$26=$E190)*($Q$2:$Q$26=$H190),0))</f>
        <v>Quase Dormentes</v>
      </c>
    </row>
    <row r="191" spans="1:9" x14ac:dyDescent="0.25">
      <c r="A191" t="str">
        <v>JG-15805</v>
      </c>
      <c r="B191" cm="1">
        <f t="array" ref="B191">MAX(Tabela_Total!B:B) - MAX(IF(Tabela_Total!E:E=Tabela_Segmentos_RFM!A191,Tabela_Total!B:B))</f>
        <v>223</v>
      </c>
      <c r="C191" cm="1">
        <f t="array" ref="C191">COUNTA(_xlfn.UNIQUE(_xlfn._xlws.FILTER(Tabela_Total!A:A,Tabela_Total!E:E=Tabela_Segmentos_RFM!A191)))</f>
        <v>6</v>
      </c>
      <c r="D191" s="1">
        <f>SUMIF(Tabela_Total!E:E,Tabela_Segmentos_RFM!A191,Tabela_Total!G:G)</f>
        <v>239233</v>
      </c>
      <c r="E191">
        <v>2</v>
      </c>
      <c r="F191">
        <v>2</v>
      </c>
      <c r="G191" cm="1">
        <f t="array" ref="G191">_xlfn.IFS(D191&lt;=PERCENTILE(D:D,0.2),1, D191&lt;=PERCENTILE(D:D,0.4), 2, D191&lt;=PERCENTILE(D:D,0.6),3, D191&lt;=PERCENTILE(D:D,0.8),4,1,5 )</f>
        <v>1</v>
      </c>
      <c r="H191" s="8">
        <f t="shared" si="2"/>
        <v>2</v>
      </c>
      <c r="I191" t="str" cm="1">
        <f t="array" ref="I191">INDEX($S$2:$S$26,MATCH(1,($P$2:$P$26=$E191)*($Q$2:$Q$26=$H191),0))</f>
        <v>Hibernando</v>
      </c>
    </row>
    <row r="192" spans="1:9" x14ac:dyDescent="0.25">
      <c r="A192" t="str">
        <v>XP-21865</v>
      </c>
      <c r="B192" cm="1">
        <f t="array" ref="B192">MAX(Tabela_Total!B:B) - MAX(IF(Tabela_Total!E:E=Tabela_Segmentos_RFM!A192,Tabela_Total!B:B))</f>
        <v>43</v>
      </c>
      <c r="C192" cm="1">
        <f t="array" ref="C192">COUNTA(_xlfn.UNIQUE(_xlfn._xlws.FILTER(Tabela_Total!A:A,Tabela_Total!E:E=Tabela_Segmentos_RFM!A192)))</f>
        <v>11</v>
      </c>
      <c r="D192" s="1">
        <f>SUMIF(Tabela_Total!E:E,Tabela_Segmentos_RFM!A192,Tabela_Total!G:G)</f>
        <v>1005065</v>
      </c>
      <c r="E192">
        <v>5</v>
      </c>
      <c r="F192">
        <v>4</v>
      </c>
      <c r="G192" cm="1">
        <f t="array" ref="G192">_xlfn.IFS(D192&lt;=PERCENTILE(D:D,0.2),1, D192&lt;=PERCENTILE(D:D,0.4), 2, D192&lt;=PERCENTILE(D:D,0.6),3, D192&lt;=PERCENTILE(D:D,0.8),4,1,5 )</f>
        <v>3</v>
      </c>
      <c r="H192" s="8">
        <f t="shared" si="2"/>
        <v>4</v>
      </c>
      <c r="I192" t="str" cm="1">
        <f t="array" ref="I192">INDEX($S$2:$S$26,MATCH(1,($P$2:$P$26=$E192)*($Q$2:$Q$26=$H192),0))</f>
        <v>Fies</v>
      </c>
    </row>
    <row r="193" spans="1:9" x14ac:dyDescent="0.25">
      <c r="A193" t="str">
        <v>EM-14065</v>
      </c>
      <c r="B193" cm="1">
        <f t="array" ref="B193">MAX(Tabela_Total!B:B) - MAX(IF(Tabela_Total!E:E=Tabela_Segmentos_RFM!A193,Tabela_Total!B:B))</f>
        <v>47</v>
      </c>
      <c r="C193" cm="1">
        <f t="array" ref="C193">COUNTA(_xlfn.UNIQUE(_xlfn._xlws.FILTER(Tabela_Total!A:A,Tabela_Total!E:E=Tabela_Segmentos_RFM!A193)))</f>
        <v>4</v>
      </c>
      <c r="D193" s="1">
        <f>SUMIF(Tabela_Total!E:E,Tabela_Segmentos_RFM!A193,Tabela_Total!G:G)</f>
        <v>69555</v>
      </c>
      <c r="E193">
        <v>5</v>
      </c>
      <c r="F193">
        <v>2</v>
      </c>
      <c r="G193" cm="1">
        <f t="array" ref="G193">_xlfn.IFS(D193&lt;=PERCENTILE(D:D,0.2),1, D193&lt;=PERCENTILE(D:D,0.4), 2, D193&lt;=PERCENTILE(D:D,0.6),3, D193&lt;=PERCENTILE(D:D,0.8),4,1,5 )</f>
        <v>1</v>
      </c>
      <c r="H193" s="8">
        <f t="shared" si="2"/>
        <v>2</v>
      </c>
      <c r="I193" t="str" cm="1">
        <f t="array" ref="I193">INDEX($S$2:$S$26,MATCH(1,($P$2:$P$26=$E193)*($Q$2:$Q$26=$H193),0))</f>
        <v>Fies Potencial</v>
      </c>
    </row>
    <row r="194" spans="1:9" x14ac:dyDescent="0.25">
      <c r="A194" t="str">
        <v>MT-18070</v>
      </c>
      <c r="B194" cm="1">
        <f t="array" ref="B194">MAX(Tabela_Total!B:B) - MAX(IF(Tabela_Total!E:E=Tabela_Segmentos_RFM!A194,Tabela_Total!B:B))</f>
        <v>203</v>
      </c>
      <c r="C194" cm="1">
        <f t="array" ref="C194">COUNTA(_xlfn.UNIQUE(_xlfn._xlws.FILTER(Tabela_Total!A:A,Tabela_Total!E:E=Tabela_Segmentos_RFM!A194)))</f>
        <v>4</v>
      </c>
      <c r="D194" s="1">
        <f>SUMIF(Tabela_Total!E:E,Tabela_Segmentos_RFM!A194,Tabela_Total!G:G)</f>
        <v>3603423</v>
      </c>
      <c r="E194">
        <v>3</v>
      </c>
      <c r="F194">
        <v>2</v>
      </c>
      <c r="G194" cm="1">
        <f t="array" ref="G194">_xlfn.IFS(D194&lt;=PERCENTILE(D:D,0.2),1, D194&lt;=PERCENTILE(D:D,0.4), 2, D194&lt;=PERCENTILE(D:D,0.6),3, D194&lt;=PERCENTILE(D:D,0.8),4,1,5 )</f>
        <v>5</v>
      </c>
      <c r="H194" s="8">
        <f t="shared" si="2"/>
        <v>4</v>
      </c>
      <c r="I194" t="str" cm="1">
        <f t="array" ref="I194">INDEX($S$2:$S$26,MATCH(1,($P$2:$P$26=$E194)*($Q$2:$Q$26=$H194),0))</f>
        <v>Fies</v>
      </c>
    </row>
    <row r="195" spans="1:9" x14ac:dyDescent="0.25">
      <c r="A195" t="str">
        <v>SA-20830</v>
      </c>
      <c r="B195" cm="1">
        <f t="array" ref="B195">MAX(Tabela_Total!B:B) - MAX(IF(Tabela_Total!E:E=Tabela_Segmentos_RFM!A195,Tabela_Total!B:B))</f>
        <v>63</v>
      </c>
      <c r="C195" cm="1">
        <f t="array" ref="C195">COUNTA(_xlfn.UNIQUE(_xlfn._xlws.FILTER(Tabela_Total!A:A,Tabela_Total!E:E=Tabela_Segmentos_RFM!A195)))</f>
        <v>10</v>
      </c>
      <c r="D195" s="1">
        <f>SUMIF(Tabela_Total!E:E,Tabela_Segmentos_RFM!A195,Tabela_Total!G:G)</f>
        <v>4902220</v>
      </c>
      <c r="E195">
        <v>5</v>
      </c>
      <c r="F195">
        <v>4</v>
      </c>
      <c r="G195" cm="1">
        <f t="array" ref="G195">_xlfn.IFS(D195&lt;=PERCENTILE(D:D,0.2),1, D195&lt;=PERCENTILE(D:D,0.4), 2, D195&lt;=PERCENTILE(D:D,0.6),3, D195&lt;=PERCENTILE(D:D,0.8),4,1,5 )</f>
        <v>5</v>
      </c>
      <c r="H195" s="8">
        <f t="shared" ref="H195:H258" si="3">ROUND(AVERAGE(F195,G195),0)</f>
        <v>5</v>
      </c>
      <c r="I195" t="str" cm="1">
        <f t="array" ref="I195">INDEX($S$2:$S$26,MATCH(1,($P$2:$P$26=$E195)*($Q$2:$Q$26=$H195),0))</f>
        <v>Campeão</v>
      </c>
    </row>
    <row r="196" spans="1:9" x14ac:dyDescent="0.25">
      <c r="A196" t="str">
        <v>CW-11905</v>
      </c>
      <c r="B196" cm="1">
        <f t="array" ref="B196">MAX(Tabela_Total!B:B) - MAX(IF(Tabela_Total!E:E=Tabela_Segmentos_RFM!A196,Tabela_Total!B:B))</f>
        <v>22</v>
      </c>
      <c r="C196" cm="1">
        <f t="array" ref="C196">COUNTA(_xlfn.UNIQUE(_xlfn._xlws.FILTER(Tabela_Total!A:A,Tabela_Total!E:E=Tabela_Segmentos_RFM!A196)))</f>
        <v>6</v>
      </c>
      <c r="D196" s="1">
        <f>SUMIF(Tabela_Total!E:E,Tabela_Segmentos_RFM!A196,Tabela_Total!G:G)</f>
        <v>252468</v>
      </c>
      <c r="E196">
        <v>5</v>
      </c>
      <c r="F196">
        <v>2</v>
      </c>
      <c r="G196" cm="1">
        <f t="array" ref="G196">_xlfn.IFS(D196&lt;=PERCENTILE(D:D,0.2),1, D196&lt;=PERCENTILE(D:D,0.4), 2, D196&lt;=PERCENTILE(D:D,0.6),3, D196&lt;=PERCENTILE(D:D,0.8),4,1,5 )</f>
        <v>1</v>
      </c>
      <c r="H196" s="8">
        <f t="shared" si="3"/>
        <v>2</v>
      </c>
      <c r="I196" t="str" cm="1">
        <f t="array" ref="I196">INDEX($S$2:$S$26,MATCH(1,($P$2:$P$26=$E196)*($Q$2:$Q$26=$H196),0))</f>
        <v>Fies Potencial</v>
      </c>
    </row>
    <row r="197" spans="1:9" x14ac:dyDescent="0.25">
      <c r="A197" t="str">
        <v>AJ-10960</v>
      </c>
      <c r="B197" cm="1">
        <f t="array" ref="B197">MAX(Tabela_Total!B:B) - MAX(IF(Tabela_Total!E:E=Tabela_Segmentos_RFM!A197,Tabela_Total!B:B))</f>
        <v>74</v>
      </c>
      <c r="C197" cm="1">
        <f t="array" ref="C197">COUNTA(_xlfn.UNIQUE(_xlfn._xlws.FILTER(Tabela_Total!A:A,Tabela_Total!E:E=Tabela_Segmentos_RFM!A197)))</f>
        <v>3</v>
      </c>
      <c r="D197" s="1">
        <f>SUMIF(Tabela_Total!E:E,Tabela_Segmentos_RFM!A197,Tabela_Total!G:G)</f>
        <v>94828</v>
      </c>
      <c r="E197">
        <v>4</v>
      </c>
      <c r="F197">
        <v>1</v>
      </c>
      <c r="G197" cm="1">
        <f t="array" ref="G197">_xlfn.IFS(D197&lt;=PERCENTILE(D:D,0.2),1, D197&lt;=PERCENTILE(D:D,0.4), 2, D197&lt;=PERCENTILE(D:D,0.6),3, D197&lt;=PERCENTILE(D:D,0.8),4,1,5 )</f>
        <v>1</v>
      </c>
      <c r="H197" s="8">
        <f t="shared" si="3"/>
        <v>1</v>
      </c>
      <c r="I197" t="str" cm="1">
        <f t="array" ref="I197">INDEX($S$2:$S$26,MATCH(1,($P$2:$P$26=$E197)*($Q$2:$Q$26=$H197),0))</f>
        <v>Promissores</v>
      </c>
    </row>
    <row r="198" spans="1:9" x14ac:dyDescent="0.25">
      <c r="A198" t="str">
        <v>SS-20590</v>
      </c>
      <c r="B198" cm="1">
        <f t="array" ref="B198">MAX(Tabela_Total!B:B) - MAX(IF(Tabela_Total!E:E=Tabela_Segmentos_RFM!A198,Tabela_Total!B:B))</f>
        <v>432</v>
      </c>
      <c r="C198" cm="1">
        <f t="array" ref="C198">COUNTA(_xlfn.UNIQUE(_xlfn._xlws.FILTER(Tabela_Total!A:A,Tabela_Total!E:E=Tabela_Segmentos_RFM!A198)))</f>
        <v>6</v>
      </c>
      <c r="D198" s="1">
        <f>SUMIF(Tabela_Total!E:E,Tabela_Segmentos_RFM!A198,Tabela_Total!G:G)</f>
        <v>40148</v>
      </c>
      <c r="E198">
        <v>1</v>
      </c>
      <c r="F198">
        <v>2</v>
      </c>
      <c r="G198" cm="1">
        <f t="array" ref="G198">_xlfn.IFS(D198&lt;=PERCENTILE(D:D,0.2),1, D198&lt;=PERCENTILE(D:D,0.4), 2, D198&lt;=PERCENTILE(D:D,0.6),3, D198&lt;=PERCENTILE(D:D,0.8),4,1,5 )</f>
        <v>1</v>
      </c>
      <c r="H198" s="8">
        <f t="shared" si="3"/>
        <v>2</v>
      </c>
      <c r="I198" t="str" cm="1">
        <f t="array" ref="I198">INDEX($S$2:$S$26,MATCH(1,($P$2:$P$26=$E198)*($Q$2:$Q$26=$H198),0))</f>
        <v>Perdidos</v>
      </c>
    </row>
    <row r="199" spans="1:9" x14ac:dyDescent="0.25">
      <c r="A199" t="str">
        <v>RO-19780</v>
      </c>
      <c r="B199" cm="1">
        <f t="array" ref="B199">MAX(Tabela_Total!B:B) - MAX(IF(Tabela_Total!E:E=Tabela_Segmentos_RFM!A199,Tabela_Total!B:B))</f>
        <v>35</v>
      </c>
      <c r="C199" cm="1">
        <f t="array" ref="C199">COUNTA(_xlfn.UNIQUE(_xlfn._xlws.FILTER(Tabela_Total!A:A,Tabela_Total!E:E=Tabela_Segmentos_RFM!A199)))</f>
        <v>7</v>
      </c>
      <c r="D199" s="1">
        <f>SUMIF(Tabela_Total!E:E,Tabela_Segmentos_RFM!A199,Tabela_Total!G:G)</f>
        <v>2499345</v>
      </c>
      <c r="E199">
        <v>5</v>
      </c>
      <c r="F199">
        <v>3</v>
      </c>
      <c r="G199" cm="1">
        <f t="array" ref="G199">_xlfn.IFS(D199&lt;=PERCENTILE(D:D,0.2),1, D199&lt;=PERCENTILE(D:D,0.4), 2, D199&lt;=PERCENTILE(D:D,0.6),3, D199&lt;=PERCENTILE(D:D,0.8),4,1,5 )</f>
        <v>5</v>
      </c>
      <c r="H199" s="8">
        <f t="shared" si="3"/>
        <v>4</v>
      </c>
      <c r="I199" t="str" cm="1">
        <f t="array" ref="I199">INDEX($S$2:$S$26,MATCH(1,($P$2:$P$26=$E199)*($Q$2:$Q$26=$H199),0))</f>
        <v>Fies</v>
      </c>
    </row>
    <row r="200" spans="1:9" x14ac:dyDescent="0.25">
      <c r="A200" t="str">
        <v>MD-17350</v>
      </c>
      <c r="B200" cm="1">
        <f t="array" ref="B200">MAX(Tabela_Total!B:B) - MAX(IF(Tabela_Total!E:E=Tabela_Segmentos_RFM!A200,Tabela_Total!B:B))</f>
        <v>117</v>
      </c>
      <c r="C200" cm="1">
        <f t="array" ref="C200">COUNTA(_xlfn.UNIQUE(_xlfn._xlws.FILTER(Tabela_Total!A:A,Tabela_Total!E:E=Tabela_Segmentos_RFM!A200)))</f>
        <v>7</v>
      </c>
      <c r="D200" s="1">
        <f>SUMIF(Tabela_Total!E:E,Tabela_Segmentos_RFM!A200,Tabela_Total!G:G)</f>
        <v>2646755</v>
      </c>
      <c r="E200">
        <v>4</v>
      </c>
      <c r="F200">
        <v>3</v>
      </c>
      <c r="G200" cm="1">
        <f t="array" ref="G200">_xlfn.IFS(D200&lt;=PERCENTILE(D:D,0.2),1, D200&lt;=PERCENTILE(D:D,0.4), 2, D200&lt;=PERCENTILE(D:D,0.6),3, D200&lt;=PERCENTILE(D:D,0.8),4,1,5 )</f>
        <v>5</v>
      </c>
      <c r="H200" s="8">
        <f t="shared" si="3"/>
        <v>4</v>
      </c>
      <c r="I200" t="str" cm="1">
        <f t="array" ref="I200">INDEX($S$2:$S$26,MATCH(1,($P$2:$P$26=$E200)*($Q$2:$Q$26=$H200),0))</f>
        <v>Fies</v>
      </c>
    </row>
    <row r="201" spans="1:9" x14ac:dyDescent="0.25">
      <c r="A201" t="str">
        <v>MY-17380</v>
      </c>
      <c r="B201" cm="1">
        <f t="array" ref="B201">MAX(Tabela_Total!B:B) - MAX(IF(Tabela_Total!E:E=Tabela_Segmentos_RFM!A201,Tabela_Total!B:B))</f>
        <v>29</v>
      </c>
      <c r="C201" cm="1">
        <f t="array" ref="C201">COUNTA(_xlfn.UNIQUE(_xlfn._xlws.FILTER(Tabela_Total!A:A,Tabela_Total!E:E=Tabela_Segmentos_RFM!A201)))</f>
        <v>7</v>
      </c>
      <c r="D201" s="1">
        <f>SUMIF(Tabela_Total!E:E,Tabela_Segmentos_RFM!A201,Tabela_Total!G:G)</f>
        <v>1254970</v>
      </c>
      <c r="E201">
        <v>5</v>
      </c>
      <c r="F201">
        <v>3</v>
      </c>
      <c r="G201" cm="1">
        <f t="array" ref="G201">_xlfn.IFS(D201&lt;=PERCENTILE(D:D,0.2),1, D201&lt;=PERCENTILE(D:D,0.4), 2, D201&lt;=PERCENTILE(D:D,0.6),3, D201&lt;=PERCENTILE(D:D,0.8),4,1,5 )</f>
        <v>4</v>
      </c>
      <c r="H201" s="8">
        <f t="shared" si="3"/>
        <v>4</v>
      </c>
      <c r="I201" t="str" cm="1">
        <f t="array" ref="I201">INDEX($S$2:$S$26,MATCH(1,($P$2:$P$26=$E201)*($Q$2:$Q$26=$H201),0))</f>
        <v>Fies</v>
      </c>
    </row>
    <row r="202" spans="1:9" x14ac:dyDescent="0.25">
      <c r="A202" t="str">
        <v>CM-12385</v>
      </c>
      <c r="B202" cm="1">
        <f t="array" ref="B202">MAX(Tabela_Total!B:B) - MAX(IF(Tabela_Total!E:E=Tabela_Segmentos_RFM!A202,Tabela_Total!B:B))</f>
        <v>37</v>
      </c>
      <c r="C202" cm="1">
        <f t="array" ref="C202">COUNTA(_xlfn.UNIQUE(_xlfn._xlws.FILTER(Tabela_Total!A:A,Tabela_Total!E:E=Tabela_Segmentos_RFM!A202)))</f>
        <v>4</v>
      </c>
      <c r="D202" s="1">
        <f>SUMIF(Tabela_Total!E:E,Tabela_Segmentos_RFM!A202,Tabela_Total!G:G)</f>
        <v>2921410</v>
      </c>
      <c r="E202">
        <v>5</v>
      </c>
      <c r="F202">
        <v>2</v>
      </c>
      <c r="G202" cm="1">
        <f t="array" ref="G202">_xlfn.IFS(D202&lt;=PERCENTILE(D:D,0.2),1, D202&lt;=PERCENTILE(D:D,0.4), 2, D202&lt;=PERCENTILE(D:D,0.6),3, D202&lt;=PERCENTILE(D:D,0.8),4,1,5 )</f>
        <v>5</v>
      </c>
      <c r="H202" s="8">
        <f t="shared" si="3"/>
        <v>4</v>
      </c>
      <c r="I202" t="str" cm="1">
        <f t="array" ref="I202">INDEX($S$2:$S$26,MATCH(1,($P$2:$P$26=$E202)*($Q$2:$Q$26=$H202),0))</f>
        <v>Fies</v>
      </c>
    </row>
    <row r="203" spans="1:9" x14ac:dyDescent="0.25">
      <c r="A203" t="str">
        <v>LS-17245</v>
      </c>
      <c r="B203" cm="1">
        <f t="array" ref="B203">MAX(Tabela_Total!B:B) - MAX(IF(Tabela_Total!E:E=Tabela_Segmentos_RFM!A203,Tabela_Total!B:B))</f>
        <v>34</v>
      </c>
      <c r="C203" cm="1">
        <f t="array" ref="C203">COUNTA(_xlfn.UNIQUE(_xlfn._xlws.FILTER(Tabela_Total!A:A,Tabela_Total!E:E=Tabela_Segmentos_RFM!A203)))</f>
        <v>6</v>
      </c>
      <c r="D203" s="1">
        <f>SUMIF(Tabela_Total!E:E,Tabela_Segmentos_RFM!A203,Tabela_Total!G:G)</f>
        <v>328681</v>
      </c>
      <c r="E203">
        <v>5</v>
      </c>
      <c r="F203">
        <v>2</v>
      </c>
      <c r="G203" cm="1">
        <f t="array" ref="G203">_xlfn.IFS(D203&lt;=PERCENTILE(D:D,0.2),1, D203&lt;=PERCENTILE(D:D,0.4), 2, D203&lt;=PERCENTILE(D:D,0.6),3, D203&lt;=PERCENTILE(D:D,0.8),4,1,5 )</f>
        <v>2</v>
      </c>
      <c r="H203" s="8">
        <f t="shared" si="3"/>
        <v>2</v>
      </c>
      <c r="I203" t="str" cm="1">
        <f t="array" ref="I203">INDEX($S$2:$S$26,MATCH(1,($P$2:$P$26=$E203)*($Q$2:$Q$26=$H203),0))</f>
        <v>Fies Potencial</v>
      </c>
    </row>
    <row r="204" spans="1:9" x14ac:dyDescent="0.25">
      <c r="A204" t="str">
        <v>BN-11515</v>
      </c>
      <c r="B204" cm="1">
        <f t="array" ref="B204">MAX(Tabela_Total!B:B) - MAX(IF(Tabela_Total!E:E=Tabela_Segmentos_RFM!A204,Tabela_Total!B:B))</f>
        <v>9</v>
      </c>
      <c r="C204" cm="1">
        <f t="array" ref="C204">COUNTA(_xlfn.UNIQUE(_xlfn._xlws.FILTER(Tabela_Total!A:A,Tabela_Total!E:E=Tabela_Segmentos_RFM!A204)))</f>
        <v>5</v>
      </c>
      <c r="D204" s="1">
        <f>SUMIF(Tabela_Total!E:E,Tabela_Segmentos_RFM!A204,Tabela_Total!G:G)</f>
        <v>110955</v>
      </c>
      <c r="E204">
        <v>5</v>
      </c>
      <c r="F204">
        <v>2</v>
      </c>
      <c r="G204" cm="1">
        <f t="array" ref="G204">_xlfn.IFS(D204&lt;=PERCENTILE(D:D,0.2),1, D204&lt;=PERCENTILE(D:D,0.4), 2, D204&lt;=PERCENTILE(D:D,0.6),3, D204&lt;=PERCENTILE(D:D,0.8),4,1,5 )</f>
        <v>1</v>
      </c>
      <c r="H204" s="8">
        <f t="shared" si="3"/>
        <v>2</v>
      </c>
      <c r="I204" t="str" cm="1">
        <f t="array" ref="I204">INDEX($S$2:$S$26,MATCH(1,($P$2:$P$26=$E204)*($Q$2:$Q$26=$H204),0))</f>
        <v>Fies Potencial</v>
      </c>
    </row>
    <row r="205" spans="1:9" x14ac:dyDescent="0.25">
      <c r="A205" t="str">
        <v>DB-13210</v>
      </c>
      <c r="B205" cm="1">
        <f t="array" ref="B205">MAX(Tabela_Total!B:B) - MAX(IF(Tabela_Total!E:E=Tabela_Segmentos_RFM!A205,Tabela_Total!B:B))</f>
        <v>9</v>
      </c>
      <c r="C205" cm="1">
        <f t="array" ref="C205">COUNTA(_xlfn.UNIQUE(_xlfn._xlws.FILTER(Tabela_Total!A:A,Tabela_Total!E:E=Tabela_Segmentos_RFM!A205)))</f>
        <v>10</v>
      </c>
      <c r="D205" s="1">
        <f>SUMIF(Tabela_Total!E:E,Tabela_Segmentos_RFM!A205,Tabela_Total!G:G)</f>
        <v>1549820</v>
      </c>
      <c r="E205">
        <v>5</v>
      </c>
      <c r="F205">
        <v>4</v>
      </c>
      <c r="G205" cm="1">
        <f t="array" ref="G205">_xlfn.IFS(D205&lt;=PERCENTILE(D:D,0.2),1, D205&lt;=PERCENTILE(D:D,0.4), 2, D205&lt;=PERCENTILE(D:D,0.6),3, D205&lt;=PERCENTILE(D:D,0.8),4,1,5 )</f>
        <v>4</v>
      </c>
      <c r="H205" s="8">
        <f t="shared" si="3"/>
        <v>4</v>
      </c>
      <c r="I205" t="str" cm="1">
        <f t="array" ref="I205">INDEX($S$2:$S$26,MATCH(1,($P$2:$P$26=$E205)*($Q$2:$Q$26=$H205),0))</f>
        <v>Fies</v>
      </c>
    </row>
    <row r="206" spans="1:9" x14ac:dyDescent="0.25">
      <c r="A206" t="str">
        <v>MC-17605</v>
      </c>
      <c r="B206" cm="1">
        <f t="array" ref="B206">MAX(Tabela_Total!B:B) - MAX(IF(Tabela_Total!E:E=Tabela_Segmentos_RFM!A206,Tabela_Total!B:B))</f>
        <v>112</v>
      </c>
      <c r="C206" cm="1">
        <f t="array" ref="C206">COUNTA(_xlfn.UNIQUE(_xlfn._xlws.FILTER(Tabela_Total!A:A,Tabela_Total!E:E=Tabela_Segmentos_RFM!A206)))</f>
        <v>8</v>
      </c>
      <c r="D206" s="1">
        <f>SUMIF(Tabela_Total!E:E,Tabela_Segmentos_RFM!A206,Tabela_Total!G:G)</f>
        <v>1473833</v>
      </c>
      <c r="E206">
        <v>4</v>
      </c>
      <c r="F206">
        <v>3</v>
      </c>
      <c r="G206" cm="1">
        <f t="array" ref="G206">_xlfn.IFS(D206&lt;=PERCENTILE(D:D,0.2),1, D206&lt;=PERCENTILE(D:D,0.4), 2, D206&lt;=PERCENTILE(D:D,0.6),3, D206&lt;=PERCENTILE(D:D,0.8),4,1,5 )</f>
        <v>4</v>
      </c>
      <c r="H206" s="8">
        <f t="shared" si="3"/>
        <v>4</v>
      </c>
      <c r="I206" t="str" cm="1">
        <f t="array" ref="I206">INDEX($S$2:$S$26,MATCH(1,($P$2:$P$26=$E206)*($Q$2:$Q$26=$H206),0))</f>
        <v>Fies</v>
      </c>
    </row>
    <row r="207" spans="1:9" x14ac:dyDescent="0.25">
      <c r="A207" t="str">
        <v>BD-11605</v>
      </c>
      <c r="B207" cm="1">
        <f t="array" ref="B207">MAX(Tabela_Total!B:B) - MAX(IF(Tabela_Total!E:E=Tabela_Segmentos_RFM!A207,Tabela_Total!B:B))</f>
        <v>97</v>
      </c>
      <c r="C207" cm="1">
        <f t="array" ref="C207">COUNTA(_xlfn.UNIQUE(_xlfn._xlws.FILTER(Tabela_Total!A:A,Tabela_Total!E:E=Tabela_Segmentos_RFM!A207)))</f>
        <v>7</v>
      </c>
      <c r="D207" s="1">
        <f>SUMIF(Tabela_Total!E:E,Tabela_Segmentos_RFM!A207,Tabela_Total!G:G)</f>
        <v>1164840</v>
      </c>
      <c r="E207">
        <v>4</v>
      </c>
      <c r="F207">
        <v>3</v>
      </c>
      <c r="G207" cm="1">
        <f t="array" ref="G207">_xlfn.IFS(D207&lt;=PERCENTILE(D:D,0.2),1, D207&lt;=PERCENTILE(D:D,0.4), 2, D207&lt;=PERCENTILE(D:D,0.6),3, D207&lt;=PERCENTILE(D:D,0.8),4,1,5 )</f>
        <v>4</v>
      </c>
      <c r="H207" s="8">
        <f t="shared" si="3"/>
        <v>4</v>
      </c>
      <c r="I207" t="str" cm="1">
        <f t="array" ref="I207">INDEX($S$2:$S$26,MATCH(1,($P$2:$P$26=$E207)*($Q$2:$Q$26=$H207),0))</f>
        <v>Fies</v>
      </c>
    </row>
    <row r="208" spans="1:9" x14ac:dyDescent="0.25">
      <c r="A208" t="str">
        <v>PH-18790</v>
      </c>
      <c r="B208" cm="1">
        <f t="array" ref="B208">MAX(Tabela_Total!B:B) - MAX(IF(Tabela_Total!E:E=Tabela_Segmentos_RFM!A208,Tabela_Total!B:B))</f>
        <v>70</v>
      </c>
      <c r="C208" cm="1">
        <f t="array" ref="C208">COUNTA(_xlfn.UNIQUE(_xlfn._xlws.FILTER(Tabela_Total!A:A,Tabela_Total!E:E=Tabela_Segmentos_RFM!A208)))</f>
        <v>1</v>
      </c>
      <c r="D208" s="1">
        <f>SUMIF(Tabela_Total!E:E,Tabela_Segmentos_RFM!A208,Tabela_Total!G:G)</f>
        <v>729648</v>
      </c>
      <c r="E208">
        <v>5</v>
      </c>
      <c r="F208">
        <v>1</v>
      </c>
      <c r="G208" cm="1">
        <f t="array" ref="G208">_xlfn.IFS(D208&lt;=PERCENTILE(D:D,0.2),1, D208&lt;=PERCENTILE(D:D,0.4), 2, D208&lt;=PERCENTILE(D:D,0.6),3, D208&lt;=PERCENTILE(D:D,0.8),4,1,5 )</f>
        <v>3</v>
      </c>
      <c r="H208" s="8">
        <f t="shared" si="3"/>
        <v>2</v>
      </c>
      <c r="I208" t="str" cm="1">
        <f t="array" ref="I208">INDEX($S$2:$S$26,MATCH(1,($P$2:$P$26=$E208)*($Q$2:$Q$26=$H208),0))</f>
        <v>Fies Potencial</v>
      </c>
    </row>
    <row r="209" spans="1:9" x14ac:dyDescent="0.25">
      <c r="A209" t="str">
        <v>MG-18145</v>
      </c>
      <c r="B209" cm="1">
        <f t="array" ref="B209">MAX(Tabela_Total!B:B) - MAX(IF(Tabela_Total!E:E=Tabela_Segmentos_RFM!A209,Tabela_Total!B:B))</f>
        <v>84</v>
      </c>
      <c r="C209" cm="1">
        <f t="array" ref="C209">COUNTA(_xlfn.UNIQUE(_xlfn._xlws.FILTER(Tabela_Total!A:A,Tabela_Total!E:E=Tabela_Segmentos_RFM!A209)))</f>
        <v>4</v>
      </c>
      <c r="D209" s="1">
        <f>SUMIF(Tabela_Total!E:E,Tabela_Segmentos_RFM!A209,Tabela_Total!G:G)</f>
        <v>1985296</v>
      </c>
      <c r="E209">
        <v>4</v>
      </c>
      <c r="F209">
        <v>2</v>
      </c>
      <c r="G209" cm="1">
        <f t="array" ref="G209">_xlfn.IFS(D209&lt;=PERCENTILE(D:D,0.2),1, D209&lt;=PERCENTILE(D:D,0.4), 2, D209&lt;=PERCENTILE(D:D,0.6),3, D209&lt;=PERCENTILE(D:D,0.8),4,1,5 )</f>
        <v>4</v>
      </c>
      <c r="H209" s="8">
        <f t="shared" si="3"/>
        <v>3</v>
      </c>
      <c r="I209" t="str" cm="1">
        <f t="array" ref="I209">INDEX($S$2:$S$26,MATCH(1,($P$2:$P$26=$E209)*($Q$2:$Q$26=$H209),0))</f>
        <v>Fies Potencial</v>
      </c>
    </row>
    <row r="210" spans="1:9" x14ac:dyDescent="0.25">
      <c r="A210" t="str">
        <v>KB-16240</v>
      </c>
      <c r="B210" cm="1">
        <f t="array" ref="B210">MAX(Tabela_Total!B:B) - MAX(IF(Tabela_Total!E:E=Tabela_Segmentos_RFM!A210,Tabela_Total!B:B))</f>
        <v>4</v>
      </c>
      <c r="C210" cm="1">
        <f t="array" ref="C210">COUNTA(_xlfn.UNIQUE(_xlfn._xlws.FILTER(Tabela_Total!A:A,Tabela_Total!E:E=Tabela_Segmentos_RFM!A210)))</f>
        <v>7</v>
      </c>
      <c r="D210" s="1">
        <f>SUMIF(Tabela_Total!E:E,Tabela_Segmentos_RFM!A210,Tabela_Total!G:G)</f>
        <v>367538</v>
      </c>
      <c r="E210">
        <v>5</v>
      </c>
      <c r="F210">
        <v>3</v>
      </c>
      <c r="G210" cm="1">
        <f t="array" ref="G210">_xlfn.IFS(D210&lt;=PERCENTILE(D:D,0.2),1, D210&lt;=PERCENTILE(D:D,0.4), 2, D210&lt;=PERCENTILE(D:D,0.6),3, D210&lt;=PERCENTILE(D:D,0.8),4,1,5 )</f>
        <v>2</v>
      </c>
      <c r="H210" s="8">
        <f t="shared" si="3"/>
        <v>3</v>
      </c>
      <c r="I210" t="str" cm="1">
        <f t="array" ref="I210">INDEX($S$2:$S$26,MATCH(1,($P$2:$P$26=$E210)*($Q$2:$Q$26=$H210),0))</f>
        <v>Fies Potencial</v>
      </c>
    </row>
    <row r="211" spans="1:9" x14ac:dyDescent="0.25">
      <c r="A211" t="str">
        <v>JC-15340</v>
      </c>
      <c r="B211" cm="1">
        <f t="array" ref="B211">MAX(Tabela_Total!B:B) - MAX(IF(Tabela_Total!E:E=Tabela_Segmentos_RFM!A211,Tabela_Total!B:B))</f>
        <v>114</v>
      </c>
      <c r="C211" cm="1">
        <f t="array" ref="C211">COUNTA(_xlfn.UNIQUE(_xlfn._xlws.FILTER(Tabela_Total!A:A,Tabela_Total!E:E=Tabela_Segmentos_RFM!A211)))</f>
        <v>4</v>
      </c>
      <c r="D211" s="1">
        <f>SUMIF(Tabela_Total!E:E,Tabela_Segmentos_RFM!A211,Tabela_Total!G:G)</f>
        <v>19261</v>
      </c>
      <c r="E211">
        <v>4</v>
      </c>
      <c r="F211">
        <v>2</v>
      </c>
      <c r="G211" cm="1">
        <f t="array" ref="G211">_xlfn.IFS(D211&lt;=PERCENTILE(D:D,0.2),1, D211&lt;=PERCENTILE(D:D,0.4), 2, D211&lt;=PERCENTILE(D:D,0.6),3, D211&lt;=PERCENTILE(D:D,0.8),4,1,5 )</f>
        <v>1</v>
      </c>
      <c r="H211" s="8">
        <f t="shared" si="3"/>
        <v>2</v>
      </c>
      <c r="I211" t="str" cm="1">
        <f t="array" ref="I211">INDEX($S$2:$S$26,MATCH(1,($P$2:$P$26=$E211)*($Q$2:$Q$26=$H211),0))</f>
        <v>Fies Potencial</v>
      </c>
    </row>
    <row r="212" spans="1:9" x14ac:dyDescent="0.25">
      <c r="A212" t="str">
        <v>RL-19615</v>
      </c>
      <c r="B212" cm="1">
        <f t="array" ref="B212">MAX(Tabela_Total!B:B) - MAX(IF(Tabela_Total!E:E=Tabela_Segmentos_RFM!A212,Tabela_Total!B:B))</f>
        <v>121</v>
      </c>
      <c r="C212" cm="1">
        <f t="array" ref="C212">COUNTA(_xlfn.UNIQUE(_xlfn._xlws.FILTER(Tabela_Total!A:A,Tabela_Total!E:E=Tabela_Segmentos_RFM!A212)))</f>
        <v>8</v>
      </c>
      <c r="D212" s="1">
        <f>SUMIF(Tabela_Total!E:E,Tabela_Segmentos_RFM!A212,Tabela_Total!G:G)</f>
        <v>3135184</v>
      </c>
      <c r="E212">
        <v>4</v>
      </c>
      <c r="F212">
        <v>3</v>
      </c>
      <c r="G212" cm="1">
        <f t="array" ref="G212">_xlfn.IFS(D212&lt;=PERCENTILE(D:D,0.2),1, D212&lt;=PERCENTILE(D:D,0.4), 2, D212&lt;=PERCENTILE(D:D,0.6),3, D212&lt;=PERCENTILE(D:D,0.8),4,1,5 )</f>
        <v>5</v>
      </c>
      <c r="H212" s="8">
        <f t="shared" si="3"/>
        <v>4</v>
      </c>
      <c r="I212" t="str" cm="1">
        <f t="array" ref="I212">INDEX($S$2:$S$26,MATCH(1,($P$2:$P$26=$E212)*($Q$2:$Q$26=$H212),0))</f>
        <v>Fies</v>
      </c>
    </row>
    <row r="213" spans="1:9" x14ac:dyDescent="0.25">
      <c r="A213" t="str">
        <v>AA-10375</v>
      </c>
      <c r="B213" cm="1">
        <f t="array" ref="B213">MAX(Tabela_Total!B:B) - MAX(IF(Tabela_Total!E:E=Tabela_Segmentos_RFM!A213,Tabela_Total!B:B))</f>
        <v>19</v>
      </c>
      <c r="C213" cm="1">
        <f t="array" ref="C213">COUNTA(_xlfn.UNIQUE(_xlfn._xlws.FILTER(Tabela_Total!A:A,Tabela_Total!E:E=Tabela_Segmentos_RFM!A213)))</f>
        <v>9</v>
      </c>
      <c r="D213" s="1">
        <f>SUMIF(Tabela_Total!E:E,Tabela_Segmentos_RFM!A213,Tabela_Total!G:G)</f>
        <v>165678</v>
      </c>
      <c r="E213">
        <v>5</v>
      </c>
      <c r="F213">
        <v>3</v>
      </c>
      <c r="G213" cm="1">
        <f t="array" ref="G213">_xlfn.IFS(D213&lt;=PERCENTILE(D:D,0.2),1, D213&lt;=PERCENTILE(D:D,0.4), 2, D213&lt;=PERCENTILE(D:D,0.6),3, D213&lt;=PERCENTILE(D:D,0.8),4,1,5 )</f>
        <v>1</v>
      </c>
      <c r="H213" s="8">
        <f t="shared" si="3"/>
        <v>2</v>
      </c>
      <c r="I213" t="str" cm="1">
        <f t="array" ref="I213">INDEX($S$2:$S$26,MATCH(1,($P$2:$P$26=$E213)*($Q$2:$Q$26=$H213),0))</f>
        <v>Fies Potencial</v>
      </c>
    </row>
    <row r="214" spans="1:9" x14ac:dyDescent="0.25">
      <c r="A214" t="str">
        <v>EP-13915</v>
      </c>
      <c r="B214" cm="1">
        <f t="array" ref="B214">MAX(Tabela_Total!B:B) - MAX(IF(Tabela_Total!E:E=Tabela_Segmentos_RFM!A214,Tabela_Total!B:B))</f>
        <v>12</v>
      </c>
      <c r="C214" cm="1">
        <f t="array" ref="C214">COUNTA(_xlfn.UNIQUE(_xlfn._xlws.FILTER(Tabela_Total!A:A,Tabela_Total!E:E=Tabela_Segmentos_RFM!A214)))</f>
        <v>17</v>
      </c>
      <c r="D214" s="1">
        <f>SUMIF(Tabela_Total!E:E,Tabela_Segmentos_RFM!A214,Tabela_Total!G:G)</f>
        <v>11809730</v>
      </c>
      <c r="E214">
        <v>5</v>
      </c>
      <c r="F214" t="e">
        <v>#N/A</v>
      </c>
      <c r="G214" cm="1">
        <f t="array" ref="G214">_xlfn.IFS(D214&lt;=PERCENTILE(D:D,0.2),1, D214&lt;=PERCENTILE(D:D,0.4), 2, D214&lt;=PERCENTILE(D:D,0.6),3, D214&lt;=PERCENTILE(D:D,0.8),4,1,5 )</f>
        <v>5</v>
      </c>
      <c r="H214" s="8" t="e">
        <f t="shared" si="3"/>
        <v>#N/A</v>
      </c>
      <c r="I214" t="e" cm="1">
        <f t="array" ref="I214">INDEX($S$2:$S$26,MATCH(1,($P$2:$P$26=$E214)*($Q$2:$Q$26=$H214),0))</f>
        <v>#N/A</v>
      </c>
    </row>
    <row r="215" spans="1:9" x14ac:dyDescent="0.25">
      <c r="A215" t="str">
        <v>DK-12985</v>
      </c>
      <c r="B215" cm="1">
        <f t="array" ref="B215">MAX(Tabela_Total!B:B) - MAX(IF(Tabela_Total!E:E=Tabela_Segmentos_RFM!A215,Tabela_Total!B:B))</f>
        <v>7</v>
      </c>
      <c r="C215" cm="1">
        <f t="array" ref="C215">COUNTA(_xlfn.UNIQUE(_xlfn._xlws.FILTER(Tabela_Total!A:A,Tabela_Total!E:E=Tabela_Segmentos_RFM!A215)))</f>
        <v>5</v>
      </c>
      <c r="D215" s="1">
        <f>SUMIF(Tabela_Total!E:E,Tabela_Segmentos_RFM!A215,Tabela_Total!G:G)</f>
        <v>358559</v>
      </c>
      <c r="E215">
        <v>5</v>
      </c>
      <c r="F215">
        <v>2</v>
      </c>
      <c r="G215" cm="1">
        <f t="array" ref="G215">_xlfn.IFS(D215&lt;=PERCENTILE(D:D,0.2),1, D215&lt;=PERCENTILE(D:D,0.4), 2, D215&lt;=PERCENTILE(D:D,0.6),3, D215&lt;=PERCENTILE(D:D,0.8),4,1,5 )</f>
        <v>2</v>
      </c>
      <c r="H215" s="8">
        <f t="shared" si="3"/>
        <v>2</v>
      </c>
      <c r="I215" t="str" cm="1">
        <f t="array" ref="I215">INDEX($S$2:$S$26,MATCH(1,($P$2:$P$26=$E215)*($Q$2:$Q$26=$H215),0))</f>
        <v>Fies Potencial</v>
      </c>
    </row>
    <row r="216" spans="1:9" x14ac:dyDescent="0.25">
      <c r="A216" t="str">
        <v>BD-11500</v>
      </c>
      <c r="B216" cm="1">
        <f t="array" ref="B216">MAX(Tabela_Total!B:B) - MAX(IF(Tabela_Total!E:E=Tabela_Segmentos_RFM!A216,Tabela_Total!B:B))</f>
        <v>35</v>
      </c>
      <c r="C216" cm="1">
        <f t="array" ref="C216">COUNTA(_xlfn.UNIQUE(_xlfn._xlws.FILTER(Tabela_Total!A:A,Tabela_Total!E:E=Tabela_Segmentos_RFM!A216)))</f>
        <v>6</v>
      </c>
      <c r="D216" s="1">
        <f>SUMIF(Tabela_Total!E:E,Tabela_Segmentos_RFM!A216,Tabela_Total!G:G)</f>
        <v>1032319</v>
      </c>
      <c r="E216">
        <v>5</v>
      </c>
      <c r="F216">
        <v>2</v>
      </c>
      <c r="G216" cm="1">
        <f t="array" ref="G216">_xlfn.IFS(D216&lt;=PERCENTILE(D:D,0.2),1, D216&lt;=PERCENTILE(D:D,0.4), 2, D216&lt;=PERCENTILE(D:D,0.6),3, D216&lt;=PERCENTILE(D:D,0.8),4,1,5 )</f>
        <v>3</v>
      </c>
      <c r="H216" s="8">
        <f t="shared" si="3"/>
        <v>3</v>
      </c>
      <c r="I216" t="str" cm="1">
        <f t="array" ref="I216">INDEX($S$2:$S$26,MATCH(1,($P$2:$P$26=$E216)*($Q$2:$Q$26=$H216),0))</f>
        <v>Fies Potencial</v>
      </c>
    </row>
    <row r="217" spans="1:9" x14ac:dyDescent="0.25">
      <c r="A217" t="str">
        <v>LM-17065</v>
      </c>
      <c r="B217" cm="1">
        <f t="array" ref="B217">MAX(Tabela_Total!B:B) - MAX(IF(Tabela_Total!E:E=Tabela_Segmentos_RFM!A217,Tabela_Total!B:B))</f>
        <v>391</v>
      </c>
      <c r="C217" cm="1">
        <f t="array" ref="C217">COUNTA(_xlfn.UNIQUE(_xlfn._xlws.FILTER(Tabela_Total!A:A,Tabela_Total!E:E=Tabela_Segmentos_RFM!A217)))</f>
        <v>5</v>
      </c>
      <c r="D217" s="1">
        <f>SUMIF(Tabela_Total!E:E,Tabela_Segmentos_RFM!A217,Tabela_Total!G:G)</f>
        <v>703193</v>
      </c>
      <c r="E217">
        <v>1</v>
      </c>
      <c r="F217">
        <v>2</v>
      </c>
      <c r="G217" cm="1">
        <f t="array" ref="G217">_xlfn.IFS(D217&lt;=PERCENTILE(D:D,0.2),1, D217&lt;=PERCENTILE(D:D,0.4), 2, D217&lt;=PERCENTILE(D:D,0.6),3, D217&lt;=PERCENTILE(D:D,0.8),4,1,5 )</f>
        <v>3</v>
      </c>
      <c r="H217" s="8">
        <f t="shared" si="3"/>
        <v>3</v>
      </c>
      <c r="I217" t="str" cm="1">
        <f t="array" ref="I217">INDEX($S$2:$S$26,MATCH(1,($P$2:$P$26=$E217)*($Q$2:$Q$26=$H217),0))</f>
        <v>Risco</v>
      </c>
    </row>
    <row r="218" spans="1:9" x14ac:dyDescent="0.25">
      <c r="A218" t="str">
        <v>AS-10135</v>
      </c>
      <c r="B218" cm="1">
        <f t="array" ref="B218">MAX(Tabela_Total!B:B) - MAX(IF(Tabela_Total!E:E=Tabela_Segmentos_RFM!A218,Tabela_Total!B:B))</f>
        <v>41</v>
      </c>
      <c r="C218" cm="1">
        <f t="array" ref="C218">COUNTA(_xlfn.UNIQUE(_xlfn._xlws.FILTER(Tabela_Total!A:A,Tabela_Total!E:E=Tabela_Segmentos_RFM!A218)))</f>
        <v>2</v>
      </c>
      <c r="D218" s="1">
        <f>SUMIF(Tabela_Total!E:E,Tabela_Segmentos_RFM!A218,Tabela_Total!G:G)</f>
        <v>5882</v>
      </c>
      <c r="E218">
        <v>5</v>
      </c>
      <c r="F218">
        <v>1</v>
      </c>
      <c r="G218" cm="1">
        <f t="array" ref="G218">_xlfn.IFS(D218&lt;=PERCENTILE(D:D,0.2),1, D218&lt;=PERCENTILE(D:D,0.4), 2, D218&lt;=PERCENTILE(D:D,0.6),3, D218&lt;=PERCENTILE(D:D,0.8),4,1,5 )</f>
        <v>1</v>
      </c>
      <c r="H218" s="8">
        <f t="shared" si="3"/>
        <v>1</v>
      </c>
      <c r="I218" t="str" cm="1">
        <f t="array" ref="I218">INDEX($S$2:$S$26,MATCH(1,($P$2:$P$26=$E218)*($Q$2:$Q$26=$H218),0))</f>
        <v>Novos Clientes</v>
      </c>
    </row>
    <row r="219" spans="1:9" x14ac:dyDescent="0.25">
      <c r="A219" t="str">
        <v>BD-11320</v>
      </c>
      <c r="B219" cm="1">
        <f t="array" ref="B219">MAX(Tabela_Total!B:B) - MAX(IF(Tabela_Total!E:E=Tabela_Segmentos_RFM!A219,Tabela_Total!B:B))</f>
        <v>33</v>
      </c>
      <c r="C219" cm="1">
        <f t="array" ref="C219">COUNTA(_xlfn.UNIQUE(_xlfn._xlws.FILTER(Tabela_Total!A:A,Tabela_Total!E:E=Tabela_Segmentos_RFM!A219)))</f>
        <v>12</v>
      </c>
      <c r="D219" s="1">
        <f>SUMIF(Tabela_Total!E:E,Tabela_Segmentos_RFM!A219,Tabela_Total!G:G)</f>
        <v>2408861</v>
      </c>
      <c r="E219">
        <v>5</v>
      </c>
      <c r="F219">
        <v>4</v>
      </c>
      <c r="G219" cm="1">
        <f t="array" ref="G219">_xlfn.IFS(D219&lt;=PERCENTILE(D:D,0.2),1, D219&lt;=PERCENTILE(D:D,0.4), 2, D219&lt;=PERCENTILE(D:D,0.6),3, D219&lt;=PERCENTILE(D:D,0.8),4,1,5 )</f>
        <v>5</v>
      </c>
      <c r="H219" s="8">
        <f t="shared" si="3"/>
        <v>5</v>
      </c>
      <c r="I219" t="str" cm="1">
        <f t="array" ref="I219">INDEX($S$2:$S$26,MATCH(1,($P$2:$P$26=$E219)*($Q$2:$Q$26=$H219),0))</f>
        <v>Campeão</v>
      </c>
    </row>
    <row r="220" spans="1:9" x14ac:dyDescent="0.25">
      <c r="A220" t="str">
        <v>GT-14710</v>
      </c>
      <c r="B220" cm="1">
        <f t="array" ref="B220">MAX(Tabela_Total!B:B) - MAX(IF(Tabela_Total!E:E=Tabela_Segmentos_RFM!A220,Tabela_Total!B:B))</f>
        <v>36</v>
      </c>
      <c r="C220" cm="1">
        <f t="array" ref="C220">COUNTA(_xlfn.UNIQUE(_xlfn._xlws.FILTER(Tabela_Total!A:A,Tabela_Total!E:E=Tabela_Segmentos_RFM!A220)))</f>
        <v>11</v>
      </c>
      <c r="D220" s="1">
        <f>SUMIF(Tabela_Total!E:E,Tabela_Segmentos_RFM!A220,Tabela_Total!G:G)</f>
        <v>3880815</v>
      </c>
      <c r="E220">
        <v>5</v>
      </c>
      <c r="F220">
        <v>4</v>
      </c>
      <c r="G220" cm="1">
        <f t="array" ref="G220">_xlfn.IFS(D220&lt;=PERCENTILE(D:D,0.2),1, D220&lt;=PERCENTILE(D:D,0.4), 2, D220&lt;=PERCENTILE(D:D,0.6),3, D220&lt;=PERCENTILE(D:D,0.8),4,1,5 )</f>
        <v>5</v>
      </c>
      <c r="H220" s="8">
        <f t="shared" si="3"/>
        <v>5</v>
      </c>
      <c r="I220" t="str" cm="1">
        <f t="array" ref="I220">INDEX($S$2:$S$26,MATCH(1,($P$2:$P$26=$E220)*($Q$2:$Q$26=$H220),0))</f>
        <v>Campeão</v>
      </c>
    </row>
    <row r="221" spans="1:9" x14ac:dyDescent="0.25">
      <c r="A221" t="str">
        <v>AJ-10945</v>
      </c>
      <c r="B221" cm="1">
        <f t="array" ref="B221">MAX(Tabela_Total!B:B) - MAX(IF(Tabela_Total!E:E=Tabela_Segmentos_RFM!A221,Tabela_Total!B:B))</f>
        <v>85</v>
      </c>
      <c r="C221" cm="1">
        <f t="array" ref="C221">COUNTA(_xlfn.UNIQUE(_xlfn._xlws.FILTER(Tabela_Total!A:A,Tabela_Total!E:E=Tabela_Segmentos_RFM!A221)))</f>
        <v>7</v>
      </c>
      <c r="D221" s="1">
        <f>SUMIF(Tabela_Total!E:E,Tabela_Segmentos_RFM!A221,Tabela_Total!G:G)</f>
        <v>201573</v>
      </c>
      <c r="E221">
        <v>4</v>
      </c>
      <c r="F221">
        <v>3</v>
      </c>
      <c r="G221" cm="1">
        <f t="array" ref="G221">_xlfn.IFS(D221&lt;=PERCENTILE(D:D,0.2),1, D221&lt;=PERCENTILE(D:D,0.4), 2, D221&lt;=PERCENTILE(D:D,0.6),3, D221&lt;=PERCENTILE(D:D,0.8),4,1,5 )</f>
        <v>1</v>
      </c>
      <c r="H221" s="8">
        <f t="shared" si="3"/>
        <v>2</v>
      </c>
      <c r="I221" t="str" cm="1">
        <f t="array" ref="I221">INDEX($S$2:$S$26,MATCH(1,($P$2:$P$26=$E221)*($Q$2:$Q$26=$H221),0))</f>
        <v>Fies Potencial</v>
      </c>
    </row>
    <row r="222" spans="1:9" x14ac:dyDescent="0.25">
      <c r="A222" t="str">
        <v>OT-18730</v>
      </c>
      <c r="B222" cm="1">
        <f t="array" ref="B222">MAX(Tabela_Total!B:B) - MAX(IF(Tabela_Total!E:E=Tabela_Segmentos_RFM!A222,Tabela_Total!B:B))</f>
        <v>65</v>
      </c>
      <c r="C222" cm="1">
        <f t="array" ref="C222">COUNTA(_xlfn.UNIQUE(_xlfn._xlws.FILTER(Tabela_Total!A:A,Tabela_Total!E:E=Tabela_Segmentos_RFM!A222)))</f>
        <v>5</v>
      </c>
      <c r="D222" s="1">
        <f>SUMIF(Tabela_Total!E:E,Tabela_Segmentos_RFM!A222,Tabela_Total!G:G)</f>
        <v>1609871</v>
      </c>
      <c r="E222">
        <v>5</v>
      </c>
      <c r="F222">
        <v>2</v>
      </c>
      <c r="G222" cm="1">
        <f t="array" ref="G222">_xlfn.IFS(D222&lt;=PERCENTILE(D:D,0.2),1, D222&lt;=PERCENTILE(D:D,0.4), 2, D222&lt;=PERCENTILE(D:D,0.6),3, D222&lt;=PERCENTILE(D:D,0.8),4,1,5 )</f>
        <v>4</v>
      </c>
      <c r="H222" s="8">
        <f t="shared" si="3"/>
        <v>3</v>
      </c>
      <c r="I222" t="str" cm="1">
        <f t="array" ref="I222">INDEX($S$2:$S$26,MATCH(1,($P$2:$P$26=$E222)*($Q$2:$Q$26=$H222),0))</f>
        <v>Fies Potencial</v>
      </c>
    </row>
    <row r="223" spans="1:9" x14ac:dyDescent="0.25">
      <c r="A223" t="str">
        <v>LP-17080</v>
      </c>
      <c r="B223" cm="1">
        <f t="array" ref="B223">MAX(Tabela_Total!B:B) - MAX(IF(Tabela_Total!E:E=Tabela_Segmentos_RFM!A223,Tabela_Total!B:B))</f>
        <v>40</v>
      </c>
      <c r="C223" cm="1">
        <f t="array" ref="C223">COUNTA(_xlfn.UNIQUE(_xlfn._xlws.FILTER(Tabela_Total!A:A,Tabela_Total!E:E=Tabela_Segmentos_RFM!A223)))</f>
        <v>4</v>
      </c>
      <c r="D223" s="1">
        <f>SUMIF(Tabela_Total!E:E,Tabela_Segmentos_RFM!A223,Tabela_Total!G:G)</f>
        <v>609141</v>
      </c>
      <c r="E223">
        <v>5</v>
      </c>
      <c r="F223">
        <v>2</v>
      </c>
      <c r="G223" cm="1">
        <f t="array" ref="G223">_xlfn.IFS(D223&lt;=PERCENTILE(D:D,0.2),1, D223&lt;=PERCENTILE(D:D,0.4), 2, D223&lt;=PERCENTILE(D:D,0.6),3, D223&lt;=PERCENTILE(D:D,0.8),4,1,5 )</f>
        <v>2</v>
      </c>
      <c r="H223" s="8">
        <f t="shared" si="3"/>
        <v>2</v>
      </c>
      <c r="I223" t="str" cm="1">
        <f t="array" ref="I223">INDEX($S$2:$S$26,MATCH(1,($P$2:$P$26=$E223)*($Q$2:$Q$26=$H223),0))</f>
        <v>Fies Potencial</v>
      </c>
    </row>
    <row r="224" spans="1:9" x14ac:dyDescent="0.25">
      <c r="A224" t="str">
        <v>CA-12775</v>
      </c>
      <c r="B224" cm="1">
        <f t="array" ref="B224">MAX(Tabela_Total!B:B) - MAX(IF(Tabela_Total!E:E=Tabela_Segmentos_RFM!A224,Tabela_Total!B:B))</f>
        <v>120</v>
      </c>
      <c r="C224" cm="1">
        <f t="array" ref="C224">COUNTA(_xlfn.UNIQUE(_xlfn._xlws.FILTER(Tabela_Total!A:A,Tabela_Total!E:E=Tabela_Segmentos_RFM!A224)))</f>
        <v>7</v>
      </c>
      <c r="D224" s="1">
        <f>SUMIF(Tabela_Total!E:E,Tabela_Segmentos_RFM!A224,Tabela_Total!G:G)</f>
        <v>1836961</v>
      </c>
      <c r="E224">
        <v>4</v>
      </c>
      <c r="F224">
        <v>3</v>
      </c>
      <c r="G224" cm="1">
        <f t="array" ref="G224">_xlfn.IFS(D224&lt;=PERCENTILE(D:D,0.2),1, D224&lt;=PERCENTILE(D:D,0.4), 2, D224&lt;=PERCENTILE(D:D,0.6),3, D224&lt;=PERCENTILE(D:D,0.8),4,1,5 )</f>
        <v>4</v>
      </c>
      <c r="H224" s="8">
        <f t="shared" si="3"/>
        <v>4</v>
      </c>
      <c r="I224" t="str" cm="1">
        <f t="array" ref="I224">INDEX($S$2:$S$26,MATCH(1,($P$2:$P$26=$E224)*($Q$2:$Q$26=$H224),0))</f>
        <v>Fies</v>
      </c>
    </row>
    <row r="225" spans="1:9" x14ac:dyDescent="0.25">
      <c r="A225" t="str">
        <v>JF-15490</v>
      </c>
      <c r="B225" cm="1">
        <f t="array" ref="B225">MAX(Tabela_Total!B:B) - MAX(IF(Tabela_Total!E:E=Tabela_Segmentos_RFM!A225,Tabela_Total!B:B))</f>
        <v>121</v>
      </c>
      <c r="C225" cm="1">
        <f t="array" ref="C225">COUNTA(_xlfn.UNIQUE(_xlfn._xlws.FILTER(Tabela_Total!A:A,Tabela_Total!E:E=Tabela_Segmentos_RFM!A225)))</f>
        <v>11</v>
      </c>
      <c r="D225" s="1">
        <f>SUMIF(Tabela_Total!E:E,Tabela_Segmentos_RFM!A225,Tabela_Total!G:G)</f>
        <v>829676</v>
      </c>
      <c r="E225">
        <v>4</v>
      </c>
      <c r="F225">
        <v>4</v>
      </c>
      <c r="G225" cm="1">
        <f t="array" ref="G225">_xlfn.IFS(D225&lt;=PERCENTILE(D:D,0.2),1, D225&lt;=PERCENTILE(D:D,0.4), 2, D225&lt;=PERCENTILE(D:D,0.6),3, D225&lt;=PERCENTILE(D:D,0.8),4,1,5 )</f>
        <v>3</v>
      </c>
      <c r="H225" s="8">
        <f t="shared" si="3"/>
        <v>4</v>
      </c>
      <c r="I225" t="str" cm="1">
        <f t="array" ref="I225">INDEX($S$2:$S$26,MATCH(1,($P$2:$P$26=$E225)*($Q$2:$Q$26=$H225),0))</f>
        <v>Fies</v>
      </c>
    </row>
    <row r="226" spans="1:9" x14ac:dyDescent="0.25">
      <c r="A226" t="str">
        <v>FP-14320</v>
      </c>
      <c r="B226" cm="1">
        <f t="array" ref="B226">MAX(Tabela_Total!B:B) - MAX(IF(Tabela_Total!E:E=Tabela_Segmentos_RFM!A226,Tabela_Total!B:B))</f>
        <v>23</v>
      </c>
      <c r="C226" cm="1">
        <f t="array" ref="C226">COUNTA(_xlfn.UNIQUE(_xlfn._xlws.FILTER(Tabela_Total!A:A,Tabela_Total!E:E=Tabela_Segmentos_RFM!A226)))</f>
        <v>8</v>
      </c>
      <c r="D226" s="1">
        <f>SUMIF(Tabela_Total!E:E,Tabela_Segmentos_RFM!A226,Tabela_Total!G:G)</f>
        <v>3329338</v>
      </c>
      <c r="E226">
        <v>5</v>
      </c>
      <c r="F226">
        <v>3</v>
      </c>
      <c r="G226" cm="1">
        <f t="array" ref="G226">_xlfn.IFS(D226&lt;=PERCENTILE(D:D,0.2),1, D226&lt;=PERCENTILE(D:D,0.4), 2, D226&lt;=PERCENTILE(D:D,0.6),3, D226&lt;=PERCENTILE(D:D,0.8),4,1,5 )</f>
        <v>5</v>
      </c>
      <c r="H226" s="8">
        <f t="shared" si="3"/>
        <v>4</v>
      </c>
      <c r="I226" t="str" cm="1">
        <f t="array" ref="I226">INDEX($S$2:$S$26,MATCH(1,($P$2:$P$26=$E226)*($Q$2:$Q$26=$H226),0))</f>
        <v>Fies</v>
      </c>
    </row>
    <row r="227" spans="1:9" x14ac:dyDescent="0.25">
      <c r="A227" t="str">
        <v>EB-13840</v>
      </c>
      <c r="B227" cm="1">
        <f t="array" ref="B227">MAX(Tabela_Total!B:B) - MAX(IF(Tabela_Total!E:E=Tabela_Segmentos_RFM!A227,Tabela_Total!B:B))</f>
        <v>90</v>
      </c>
      <c r="C227" cm="1">
        <f t="array" ref="C227">COUNTA(_xlfn.UNIQUE(_xlfn._xlws.FILTER(Tabela_Total!A:A,Tabela_Total!E:E=Tabela_Segmentos_RFM!A227)))</f>
        <v>5</v>
      </c>
      <c r="D227" s="1">
        <f>SUMIF(Tabela_Total!E:E,Tabela_Segmentos_RFM!A227,Tabela_Total!G:G)</f>
        <v>999814</v>
      </c>
      <c r="E227">
        <v>4</v>
      </c>
      <c r="F227">
        <v>2</v>
      </c>
      <c r="G227" cm="1">
        <f t="array" ref="G227">_xlfn.IFS(D227&lt;=PERCENTILE(D:D,0.2),1, D227&lt;=PERCENTILE(D:D,0.4), 2, D227&lt;=PERCENTILE(D:D,0.6),3, D227&lt;=PERCENTILE(D:D,0.8),4,1,5 )</f>
        <v>3</v>
      </c>
      <c r="H227" s="8">
        <f t="shared" si="3"/>
        <v>3</v>
      </c>
      <c r="I227" t="str" cm="1">
        <f t="array" ref="I227">INDEX($S$2:$S$26,MATCH(1,($P$2:$P$26=$E227)*($Q$2:$Q$26=$H227),0))</f>
        <v>Fies Potencial</v>
      </c>
    </row>
    <row r="228" spans="1:9" x14ac:dyDescent="0.25">
      <c r="A228" t="str">
        <v>JF-15415</v>
      </c>
      <c r="B228" cm="1">
        <f t="array" ref="B228">MAX(Tabela_Total!B:B) - MAX(IF(Tabela_Total!E:E=Tabela_Segmentos_RFM!A228,Tabela_Total!B:B))</f>
        <v>2</v>
      </c>
      <c r="C228" cm="1">
        <f t="array" ref="C228">COUNTA(_xlfn.UNIQUE(_xlfn._xlws.FILTER(Tabela_Total!A:A,Tabela_Total!E:E=Tabela_Segmentos_RFM!A228)))</f>
        <v>6</v>
      </c>
      <c r="D228" s="1">
        <f>SUMIF(Tabela_Total!E:E,Tabela_Segmentos_RFM!A228,Tabela_Total!G:G)</f>
        <v>482708</v>
      </c>
      <c r="E228">
        <v>5</v>
      </c>
      <c r="F228">
        <v>2</v>
      </c>
      <c r="G228" cm="1">
        <f t="array" ref="G228">_xlfn.IFS(D228&lt;=PERCENTILE(D:D,0.2),1, D228&lt;=PERCENTILE(D:D,0.4), 2, D228&lt;=PERCENTILE(D:D,0.6),3, D228&lt;=PERCENTILE(D:D,0.8),4,1,5 )</f>
        <v>2</v>
      </c>
      <c r="H228" s="8">
        <f t="shared" si="3"/>
        <v>2</v>
      </c>
      <c r="I228" t="str" cm="1">
        <f t="array" ref="I228">INDEX($S$2:$S$26,MATCH(1,($P$2:$P$26=$E228)*($Q$2:$Q$26=$H228),0))</f>
        <v>Fies Potencial</v>
      </c>
    </row>
    <row r="229" spans="1:9" x14ac:dyDescent="0.25">
      <c r="A229" t="str">
        <v>SF-20200</v>
      </c>
      <c r="B229" cm="1">
        <f t="array" ref="B229">MAX(Tabela_Total!B:B) - MAX(IF(Tabela_Total!E:E=Tabela_Segmentos_RFM!A229,Tabela_Total!B:B))</f>
        <v>59</v>
      </c>
      <c r="C229" cm="1">
        <f t="array" ref="C229">COUNTA(_xlfn.UNIQUE(_xlfn._xlws.FILTER(Tabela_Total!A:A,Tabela_Total!E:E=Tabela_Segmentos_RFM!A229)))</f>
        <v>9</v>
      </c>
      <c r="D229" s="1">
        <f>SUMIF(Tabela_Total!E:E,Tabela_Segmentos_RFM!A229,Tabela_Total!G:G)</f>
        <v>684464</v>
      </c>
      <c r="E229">
        <v>5</v>
      </c>
      <c r="F229">
        <v>3</v>
      </c>
      <c r="G229" cm="1">
        <f t="array" ref="G229">_xlfn.IFS(D229&lt;=PERCENTILE(D:D,0.2),1, D229&lt;=PERCENTILE(D:D,0.4), 2, D229&lt;=PERCENTILE(D:D,0.6),3, D229&lt;=PERCENTILE(D:D,0.8),4,1,5 )</f>
        <v>3</v>
      </c>
      <c r="H229" s="8">
        <f t="shared" si="3"/>
        <v>3</v>
      </c>
      <c r="I229" t="str" cm="1">
        <f t="array" ref="I229">INDEX($S$2:$S$26,MATCH(1,($P$2:$P$26=$E229)*($Q$2:$Q$26=$H229),0))</f>
        <v>Fies Potencial</v>
      </c>
    </row>
    <row r="230" spans="1:9" x14ac:dyDescent="0.25">
      <c r="A230" t="str">
        <v>TG-21640</v>
      </c>
      <c r="B230" cm="1">
        <f t="array" ref="B230">MAX(Tabela_Total!B:B) - MAX(IF(Tabela_Total!E:E=Tabela_Segmentos_RFM!A230,Tabela_Total!B:B))</f>
        <v>114</v>
      </c>
      <c r="C230" cm="1">
        <f t="array" ref="C230">COUNTA(_xlfn.UNIQUE(_xlfn._xlws.FILTER(Tabela_Total!A:A,Tabela_Total!E:E=Tabela_Segmentos_RFM!A230)))</f>
        <v>4</v>
      </c>
      <c r="D230" s="1">
        <f>SUMIF(Tabela_Total!E:E,Tabela_Segmentos_RFM!A230,Tabela_Total!G:G)</f>
        <v>1348919</v>
      </c>
      <c r="E230">
        <v>4</v>
      </c>
      <c r="F230">
        <v>2</v>
      </c>
      <c r="G230" cm="1">
        <f t="array" ref="G230">_xlfn.IFS(D230&lt;=PERCENTILE(D:D,0.2),1, D230&lt;=PERCENTILE(D:D,0.4), 2, D230&lt;=PERCENTILE(D:D,0.6),3, D230&lt;=PERCENTILE(D:D,0.8),4,1,5 )</f>
        <v>4</v>
      </c>
      <c r="H230" s="8">
        <f t="shared" si="3"/>
        <v>3</v>
      </c>
      <c r="I230" t="str" cm="1">
        <f t="array" ref="I230">INDEX($S$2:$S$26,MATCH(1,($P$2:$P$26=$E230)*($Q$2:$Q$26=$H230),0))</f>
        <v>Fies Potencial</v>
      </c>
    </row>
    <row r="231" spans="1:9" x14ac:dyDescent="0.25">
      <c r="A231" t="str">
        <v>CS-11950</v>
      </c>
      <c r="B231" cm="1">
        <f t="array" ref="B231">MAX(Tabela_Total!B:B) - MAX(IF(Tabela_Total!E:E=Tabela_Segmentos_RFM!A231,Tabela_Total!B:B))</f>
        <v>25</v>
      </c>
      <c r="C231" cm="1">
        <f t="array" ref="C231">COUNTA(_xlfn.UNIQUE(_xlfn._xlws.FILTER(Tabela_Total!A:A,Tabela_Total!E:E=Tabela_Segmentos_RFM!A231)))</f>
        <v>11</v>
      </c>
      <c r="D231" s="1">
        <f>SUMIF(Tabela_Total!E:E,Tabela_Segmentos_RFM!A231,Tabela_Total!G:G)</f>
        <v>2625787</v>
      </c>
      <c r="E231">
        <v>5</v>
      </c>
      <c r="F231">
        <v>4</v>
      </c>
      <c r="G231" cm="1">
        <f t="array" ref="G231">_xlfn.IFS(D231&lt;=PERCENTILE(D:D,0.2),1, D231&lt;=PERCENTILE(D:D,0.4), 2, D231&lt;=PERCENTILE(D:D,0.6),3, D231&lt;=PERCENTILE(D:D,0.8),4,1,5 )</f>
        <v>5</v>
      </c>
      <c r="H231" s="8">
        <f t="shared" si="3"/>
        <v>5</v>
      </c>
      <c r="I231" t="str" cm="1">
        <f t="array" ref="I231">INDEX($S$2:$S$26,MATCH(1,($P$2:$P$26=$E231)*($Q$2:$Q$26=$H231),0))</f>
        <v>Campeão</v>
      </c>
    </row>
    <row r="232" spans="1:9" x14ac:dyDescent="0.25">
      <c r="A232" t="str">
        <v>CC-12145</v>
      </c>
      <c r="B232" cm="1">
        <f t="array" ref="B232">MAX(Tabela_Total!B:B) - MAX(IF(Tabela_Total!E:E=Tabela_Segmentos_RFM!A232,Tabela_Total!B:B))</f>
        <v>106</v>
      </c>
      <c r="C232" cm="1">
        <f t="array" ref="C232">COUNTA(_xlfn.UNIQUE(_xlfn._xlws.FILTER(Tabela_Total!A:A,Tabela_Total!E:E=Tabela_Segmentos_RFM!A232)))</f>
        <v>7</v>
      </c>
      <c r="D232" s="1">
        <f>SUMIF(Tabela_Total!E:E,Tabela_Segmentos_RFM!A232,Tabela_Total!G:G)</f>
        <v>2054311</v>
      </c>
      <c r="E232">
        <v>4</v>
      </c>
      <c r="F232">
        <v>3</v>
      </c>
      <c r="G232" cm="1">
        <f t="array" ref="G232">_xlfn.IFS(D232&lt;=PERCENTILE(D:D,0.2),1, D232&lt;=PERCENTILE(D:D,0.4), 2, D232&lt;=PERCENTILE(D:D,0.6),3, D232&lt;=PERCENTILE(D:D,0.8),4,1,5 )</f>
        <v>5</v>
      </c>
      <c r="H232" s="8">
        <f t="shared" si="3"/>
        <v>4</v>
      </c>
      <c r="I232" t="str" cm="1">
        <f t="array" ref="I232">INDEX($S$2:$S$26,MATCH(1,($P$2:$P$26=$E232)*($Q$2:$Q$26=$H232),0))</f>
        <v>Fies</v>
      </c>
    </row>
    <row r="233" spans="1:9" x14ac:dyDescent="0.25">
      <c r="A233" t="str">
        <v>DV-13465</v>
      </c>
      <c r="B233" cm="1">
        <f t="array" ref="B233">MAX(Tabela_Total!B:B) - MAX(IF(Tabela_Total!E:E=Tabela_Segmentos_RFM!A233,Tabela_Total!B:B))</f>
        <v>29</v>
      </c>
      <c r="C233" cm="1">
        <f t="array" ref="C233">COUNTA(_xlfn.UNIQUE(_xlfn._xlws.FILTER(Tabela_Total!A:A,Tabela_Total!E:E=Tabela_Segmentos_RFM!A233)))</f>
        <v>6</v>
      </c>
      <c r="D233" s="1">
        <f>SUMIF(Tabela_Total!E:E,Tabela_Segmentos_RFM!A233,Tabela_Total!G:G)</f>
        <v>1493662</v>
      </c>
      <c r="E233">
        <v>5</v>
      </c>
      <c r="F233">
        <v>2</v>
      </c>
      <c r="G233" cm="1">
        <f t="array" ref="G233">_xlfn.IFS(D233&lt;=PERCENTILE(D:D,0.2),1, D233&lt;=PERCENTILE(D:D,0.4), 2, D233&lt;=PERCENTILE(D:D,0.6),3, D233&lt;=PERCENTILE(D:D,0.8),4,1,5 )</f>
        <v>4</v>
      </c>
      <c r="H233" s="8">
        <f t="shared" si="3"/>
        <v>3</v>
      </c>
      <c r="I233" t="str" cm="1">
        <f t="array" ref="I233">INDEX($S$2:$S$26,MATCH(1,($P$2:$P$26=$E233)*($Q$2:$Q$26=$H233),0))</f>
        <v>Fies Potencial</v>
      </c>
    </row>
    <row r="234" spans="1:9" x14ac:dyDescent="0.25">
      <c r="A234" t="str">
        <v>BD-11725</v>
      </c>
      <c r="B234" cm="1">
        <f t="array" ref="B234">MAX(Tabela_Total!B:B) - MAX(IF(Tabela_Total!E:E=Tabela_Segmentos_RFM!A234,Tabela_Total!B:B))</f>
        <v>93</v>
      </c>
      <c r="C234" cm="1">
        <f t="array" ref="C234">COUNTA(_xlfn.UNIQUE(_xlfn._xlws.FILTER(Tabela_Total!A:A,Tabela_Total!E:E=Tabela_Segmentos_RFM!A234)))</f>
        <v>6</v>
      </c>
      <c r="D234" s="1">
        <f>SUMIF(Tabela_Total!E:E,Tabela_Segmentos_RFM!A234,Tabela_Total!G:G)</f>
        <v>152650</v>
      </c>
      <c r="E234">
        <v>4</v>
      </c>
      <c r="F234">
        <v>2</v>
      </c>
      <c r="G234" cm="1">
        <f t="array" ref="G234">_xlfn.IFS(D234&lt;=PERCENTILE(D:D,0.2),1, D234&lt;=PERCENTILE(D:D,0.4), 2, D234&lt;=PERCENTILE(D:D,0.6),3, D234&lt;=PERCENTILE(D:D,0.8),4,1,5 )</f>
        <v>1</v>
      </c>
      <c r="H234" s="8">
        <f t="shared" si="3"/>
        <v>2</v>
      </c>
      <c r="I234" t="str" cm="1">
        <f t="array" ref="I234">INDEX($S$2:$S$26,MATCH(1,($P$2:$P$26=$E234)*($Q$2:$Q$26=$H234),0))</f>
        <v>Fies Potencial</v>
      </c>
    </row>
    <row r="235" spans="1:9" x14ac:dyDescent="0.25">
      <c r="A235" t="str">
        <v>ZC-21910</v>
      </c>
      <c r="B235" cm="1">
        <f t="array" ref="B235">MAX(Tabela_Total!B:B) - MAX(IF(Tabela_Total!E:E=Tabela_Segmentos_RFM!A235,Tabela_Total!B:B))</f>
        <v>54</v>
      </c>
      <c r="C235" cm="1">
        <f t="array" ref="C235">COUNTA(_xlfn.UNIQUE(_xlfn._xlws.FILTER(Tabela_Total!A:A,Tabela_Total!E:E=Tabela_Segmentos_RFM!A235)))</f>
        <v>13</v>
      </c>
      <c r="D235" s="1">
        <f>SUMIF(Tabela_Total!E:E,Tabela_Segmentos_RFM!A235,Tabela_Total!G:G)</f>
        <v>3383039</v>
      </c>
      <c r="E235">
        <v>5</v>
      </c>
      <c r="F235">
        <v>5</v>
      </c>
      <c r="G235" cm="1">
        <f t="array" ref="G235">_xlfn.IFS(D235&lt;=PERCENTILE(D:D,0.2),1, D235&lt;=PERCENTILE(D:D,0.4), 2, D235&lt;=PERCENTILE(D:D,0.6),3, D235&lt;=PERCENTILE(D:D,0.8),4,1,5 )</f>
        <v>5</v>
      </c>
      <c r="H235" s="8">
        <f t="shared" si="3"/>
        <v>5</v>
      </c>
      <c r="I235" t="str" cm="1">
        <f t="array" ref="I235">INDEX($S$2:$S$26,MATCH(1,($P$2:$P$26=$E235)*($Q$2:$Q$26=$H235),0))</f>
        <v>Campeão</v>
      </c>
    </row>
    <row r="236" spans="1:9" x14ac:dyDescent="0.25">
      <c r="A236" t="str">
        <v>MS-17830</v>
      </c>
      <c r="B236" cm="1">
        <f t="array" ref="B236">MAX(Tabela_Total!B:B) - MAX(IF(Tabela_Total!E:E=Tabela_Segmentos_RFM!A236,Tabela_Total!B:B))</f>
        <v>452</v>
      </c>
      <c r="C236" cm="1">
        <f t="array" ref="C236">COUNTA(_xlfn.UNIQUE(_xlfn._xlws.FILTER(Tabela_Total!A:A,Tabela_Total!E:E=Tabela_Segmentos_RFM!A236)))</f>
        <v>4</v>
      </c>
      <c r="D236" s="1">
        <f>SUMIF(Tabela_Total!E:E,Tabela_Segmentos_RFM!A236,Tabela_Total!G:G)</f>
        <v>267532</v>
      </c>
      <c r="E236">
        <v>1</v>
      </c>
      <c r="F236">
        <v>2</v>
      </c>
      <c r="G236" cm="1">
        <f t="array" ref="G236">_xlfn.IFS(D236&lt;=PERCENTILE(D:D,0.2),1, D236&lt;=PERCENTILE(D:D,0.4), 2, D236&lt;=PERCENTILE(D:D,0.6),3, D236&lt;=PERCENTILE(D:D,0.8),4,1,5 )</f>
        <v>2</v>
      </c>
      <c r="H236" s="8">
        <f t="shared" si="3"/>
        <v>2</v>
      </c>
      <c r="I236" t="str" cm="1">
        <f t="array" ref="I236">INDEX($S$2:$S$26,MATCH(1,($P$2:$P$26=$E236)*($Q$2:$Q$26=$H236),0))</f>
        <v>Perdidos</v>
      </c>
    </row>
    <row r="237" spans="1:9" x14ac:dyDescent="0.25">
      <c r="A237" t="str">
        <v>LR-16915</v>
      </c>
      <c r="B237" cm="1">
        <f t="array" ref="B237">MAX(Tabela_Total!B:B) - MAX(IF(Tabela_Total!E:E=Tabela_Segmentos_RFM!A237,Tabela_Total!B:B))</f>
        <v>26</v>
      </c>
      <c r="C237" cm="1">
        <f t="array" ref="C237">COUNTA(_xlfn.UNIQUE(_xlfn._xlws.FILTER(Tabela_Total!A:A,Tabela_Total!E:E=Tabela_Segmentos_RFM!A237)))</f>
        <v>6</v>
      </c>
      <c r="D237" s="1">
        <f>SUMIF(Tabela_Total!E:E,Tabela_Segmentos_RFM!A237,Tabela_Total!G:G)</f>
        <v>3509176</v>
      </c>
      <c r="E237">
        <v>5</v>
      </c>
      <c r="F237">
        <v>2</v>
      </c>
      <c r="G237" cm="1">
        <f t="array" ref="G237">_xlfn.IFS(D237&lt;=PERCENTILE(D:D,0.2),1, D237&lt;=PERCENTILE(D:D,0.4), 2, D237&lt;=PERCENTILE(D:D,0.6),3, D237&lt;=PERCENTILE(D:D,0.8),4,1,5 )</f>
        <v>5</v>
      </c>
      <c r="H237" s="8">
        <f t="shared" si="3"/>
        <v>4</v>
      </c>
      <c r="I237" t="str" cm="1">
        <f t="array" ref="I237">INDEX($S$2:$S$26,MATCH(1,($P$2:$P$26=$E237)*($Q$2:$Q$26=$H237),0))</f>
        <v>Fies</v>
      </c>
    </row>
    <row r="238" spans="1:9" x14ac:dyDescent="0.25">
      <c r="A238" t="str">
        <v>TP-21130</v>
      </c>
      <c r="B238" cm="1">
        <f t="array" ref="B238">MAX(Tabela_Total!B:B) - MAX(IF(Tabela_Total!E:E=Tabela_Segmentos_RFM!A238,Tabela_Total!B:B))</f>
        <v>8</v>
      </c>
      <c r="C238" cm="1">
        <f t="array" ref="C238">COUNTA(_xlfn.UNIQUE(_xlfn._xlws.FILTER(Tabela_Total!A:A,Tabela_Total!E:E=Tabela_Segmentos_RFM!A238)))</f>
        <v>9</v>
      </c>
      <c r="D238" s="1">
        <f>SUMIF(Tabela_Total!E:E,Tabela_Segmentos_RFM!A238,Tabela_Total!G:G)</f>
        <v>460954</v>
      </c>
      <c r="E238">
        <v>5</v>
      </c>
      <c r="F238">
        <v>3</v>
      </c>
      <c r="G238" cm="1">
        <f t="array" ref="G238">_xlfn.IFS(D238&lt;=PERCENTILE(D:D,0.2),1, D238&lt;=PERCENTILE(D:D,0.4), 2, D238&lt;=PERCENTILE(D:D,0.6),3, D238&lt;=PERCENTILE(D:D,0.8),4,1,5 )</f>
        <v>2</v>
      </c>
      <c r="H238" s="8">
        <f t="shared" si="3"/>
        <v>3</v>
      </c>
      <c r="I238" t="str" cm="1">
        <f t="array" ref="I238">INDEX($S$2:$S$26,MATCH(1,($P$2:$P$26=$E238)*($Q$2:$Q$26=$H238),0))</f>
        <v>Fies Potencial</v>
      </c>
    </row>
    <row r="239" spans="1:9" x14ac:dyDescent="0.25">
      <c r="A239" t="str">
        <v>CK-12205</v>
      </c>
      <c r="B239" cm="1">
        <f t="array" ref="B239">MAX(Tabela_Total!B:B) - MAX(IF(Tabela_Total!E:E=Tabela_Segmentos_RFM!A239,Tabela_Total!B:B))</f>
        <v>39</v>
      </c>
      <c r="C239" cm="1">
        <f t="array" ref="C239">COUNTA(_xlfn.UNIQUE(_xlfn._xlws.FILTER(Tabela_Total!A:A,Tabela_Total!E:E=Tabela_Segmentos_RFM!A239)))</f>
        <v>13</v>
      </c>
      <c r="D239" s="1">
        <f>SUMIF(Tabela_Total!E:E,Tabela_Segmentos_RFM!A239,Tabela_Total!G:G)</f>
        <v>2406091</v>
      </c>
      <c r="E239">
        <v>5</v>
      </c>
      <c r="F239">
        <v>5</v>
      </c>
      <c r="G239" cm="1">
        <f t="array" ref="G239">_xlfn.IFS(D239&lt;=PERCENTILE(D:D,0.2),1, D239&lt;=PERCENTILE(D:D,0.4), 2, D239&lt;=PERCENTILE(D:D,0.6),3, D239&lt;=PERCENTILE(D:D,0.8),4,1,5 )</f>
        <v>5</v>
      </c>
      <c r="H239" s="8">
        <f t="shared" si="3"/>
        <v>5</v>
      </c>
      <c r="I239" t="str" cm="1">
        <f t="array" ref="I239">INDEX($S$2:$S$26,MATCH(1,($P$2:$P$26=$E239)*($Q$2:$Q$26=$H239),0))</f>
        <v>Campeão</v>
      </c>
    </row>
    <row r="240" spans="1:9" x14ac:dyDescent="0.25">
      <c r="A240" t="str">
        <v>AS-10240</v>
      </c>
      <c r="B240" cm="1">
        <f t="array" ref="B240">MAX(Tabela_Total!B:B) - MAX(IF(Tabela_Total!E:E=Tabela_Segmentos_RFM!A240,Tabela_Total!B:B))</f>
        <v>192</v>
      </c>
      <c r="C240" cm="1">
        <f t="array" ref="C240">COUNTA(_xlfn.UNIQUE(_xlfn._xlws.FILTER(Tabela_Total!A:A,Tabela_Total!E:E=Tabela_Segmentos_RFM!A240)))</f>
        <v>7</v>
      </c>
      <c r="D240" s="1">
        <f>SUMIF(Tabela_Total!E:E,Tabela_Segmentos_RFM!A240,Tabela_Total!G:G)</f>
        <v>501871</v>
      </c>
      <c r="E240">
        <v>3</v>
      </c>
      <c r="F240">
        <v>3</v>
      </c>
      <c r="G240" cm="1">
        <f t="array" ref="G240">_xlfn.IFS(D240&lt;=PERCENTILE(D:D,0.2),1, D240&lt;=PERCENTILE(D:D,0.4), 2, D240&lt;=PERCENTILE(D:D,0.6),3, D240&lt;=PERCENTILE(D:D,0.8),4,1,5 )</f>
        <v>2</v>
      </c>
      <c r="H240" s="8">
        <f t="shared" si="3"/>
        <v>3</v>
      </c>
      <c r="I240" t="str" cm="1">
        <f t="array" ref="I240">INDEX($S$2:$S$26,MATCH(1,($P$2:$P$26=$E240)*($Q$2:$Q$26=$H240),0))</f>
        <v>Precisam Atenção</v>
      </c>
    </row>
    <row r="241" spans="1:9" x14ac:dyDescent="0.25">
      <c r="A241" t="str">
        <v>AR-10510</v>
      </c>
      <c r="B241" cm="1">
        <f t="array" ref="B241">MAX(Tabela_Total!B:B) - MAX(IF(Tabela_Total!E:E=Tabela_Segmentos_RFM!A241,Tabela_Total!B:B))</f>
        <v>14</v>
      </c>
      <c r="C241" cm="1">
        <f t="array" ref="C241">COUNTA(_xlfn.UNIQUE(_xlfn._xlws.FILTER(Tabela_Total!A:A,Tabela_Total!E:E=Tabela_Segmentos_RFM!A241)))</f>
        <v>5</v>
      </c>
      <c r="D241" s="1">
        <f>SUMIF(Tabela_Total!E:E,Tabela_Segmentos_RFM!A241,Tabela_Total!G:G)</f>
        <v>120711</v>
      </c>
      <c r="E241">
        <v>5</v>
      </c>
      <c r="F241">
        <v>2</v>
      </c>
      <c r="G241" cm="1">
        <f t="array" ref="G241">_xlfn.IFS(D241&lt;=PERCENTILE(D:D,0.2),1, D241&lt;=PERCENTILE(D:D,0.4), 2, D241&lt;=PERCENTILE(D:D,0.6),3, D241&lt;=PERCENTILE(D:D,0.8),4,1,5 )</f>
        <v>1</v>
      </c>
      <c r="H241" s="8">
        <f t="shared" si="3"/>
        <v>2</v>
      </c>
      <c r="I241" t="str" cm="1">
        <f t="array" ref="I241">INDEX($S$2:$S$26,MATCH(1,($P$2:$P$26=$E241)*($Q$2:$Q$26=$H241),0))</f>
        <v>Fies Potencial</v>
      </c>
    </row>
    <row r="242" spans="1:9" x14ac:dyDescent="0.25">
      <c r="A242" t="str">
        <v>NB-18655</v>
      </c>
      <c r="B242" cm="1">
        <f t="array" ref="B242">MAX(Tabela_Total!B:B) - MAX(IF(Tabela_Total!E:E=Tabela_Segmentos_RFM!A242,Tabela_Total!B:B))</f>
        <v>19</v>
      </c>
      <c r="C242" cm="1">
        <f t="array" ref="C242">COUNTA(_xlfn.UNIQUE(_xlfn._xlws.FILTER(Tabela_Total!A:A,Tabela_Total!E:E=Tabela_Segmentos_RFM!A242)))</f>
        <v>9</v>
      </c>
      <c r="D242" s="1">
        <f>SUMIF(Tabela_Total!E:E,Tabela_Segmentos_RFM!A242,Tabela_Total!G:G)</f>
        <v>1545243</v>
      </c>
      <c r="E242">
        <v>5</v>
      </c>
      <c r="F242">
        <v>3</v>
      </c>
      <c r="G242" cm="1">
        <f t="array" ref="G242">_xlfn.IFS(D242&lt;=PERCENTILE(D:D,0.2),1, D242&lt;=PERCENTILE(D:D,0.4), 2, D242&lt;=PERCENTILE(D:D,0.6),3, D242&lt;=PERCENTILE(D:D,0.8),4,1,5 )</f>
        <v>4</v>
      </c>
      <c r="H242" s="8">
        <f t="shared" si="3"/>
        <v>4</v>
      </c>
      <c r="I242" t="str" cm="1">
        <f t="array" ref="I242">INDEX($S$2:$S$26,MATCH(1,($P$2:$P$26=$E242)*($Q$2:$Q$26=$H242),0))</f>
        <v>Fies</v>
      </c>
    </row>
    <row r="243" spans="1:9" x14ac:dyDescent="0.25">
      <c r="A243" t="str">
        <v>GD-14590</v>
      </c>
      <c r="B243" cm="1">
        <f t="array" ref="B243">MAX(Tabela_Total!B:B) - MAX(IF(Tabela_Total!E:E=Tabela_Segmentos_RFM!A243,Tabela_Total!B:B))</f>
        <v>5</v>
      </c>
      <c r="C243" cm="1">
        <f t="array" ref="C243">COUNTA(_xlfn.UNIQUE(_xlfn._xlws.FILTER(Tabela_Total!A:A,Tabela_Total!E:E=Tabela_Segmentos_RFM!A243)))</f>
        <v>4</v>
      </c>
      <c r="D243" s="1">
        <f>SUMIF(Tabela_Total!E:E,Tabela_Segmentos_RFM!A243,Tabela_Total!G:G)</f>
        <v>756977</v>
      </c>
      <c r="E243">
        <v>5</v>
      </c>
      <c r="F243">
        <v>2</v>
      </c>
      <c r="G243" cm="1">
        <f t="array" ref="G243">_xlfn.IFS(D243&lt;=PERCENTILE(D:D,0.2),1, D243&lt;=PERCENTILE(D:D,0.4), 2, D243&lt;=PERCENTILE(D:D,0.6),3, D243&lt;=PERCENTILE(D:D,0.8),4,1,5 )</f>
        <v>3</v>
      </c>
      <c r="H243" s="8">
        <f t="shared" si="3"/>
        <v>3</v>
      </c>
      <c r="I243" t="str" cm="1">
        <f t="array" ref="I243">INDEX($S$2:$S$26,MATCH(1,($P$2:$P$26=$E243)*($Q$2:$Q$26=$H243),0))</f>
        <v>Fies Potencial</v>
      </c>
    </row>
    <row r="244" spans="1:9" x14ac:dyDescent="0.25">
      <c r="A244" t="str">
        <v>CK-12595</v>
      </c>
      <c r="B244" cm="1">
        <f t="array" ref="B244">MAX(Tabela_Total!B:B) - MAX(IF(Tabela_Total!E:E=Tabela_Segmentos_RFM!A244,Tabela_Total!B:B))</f>
        <v>43</v>
      </c>
      <c r="C244" cm="1">
        <f t="array" ref="C244">COUNTA(_xlfn.UNIQUE(_xlfn._xlws.FILTER(Tabela_Total!A:A,Tabela_Total!E:E=Tabela_Segmentos_RFM!A244)))</f>
        <v>11</v>
      </c>
      <c r="D244" s="1">
        <f>SUMIF(Tabela_Total!E:E,Tabela_Segmentos_RFM!A244,Tabela_Total!G:G)</f>
        <v>555569</v>
      </c>
      <c r="E244">
        <v>5</v>
      </c>
      <c r="F244">
        <v>4</v>
      </c>
      <c r="G244" cm="1">
        <f t="array" ref="G244">_xlfn.IFS(D244&lt;=PERCENTILE(D:D,0.2),1, D244&lt;=PERCENTILE(D:D,0.4), 2, D244&lt;=PERCENTILE(D:D,0.6),3, D244&lt;=PERCENTILE(D:D,0.8),4,1,5 )</f>
        <v>2</v>
      </c>
      <c r="H244" s="8">
        <f t="shared" si="3"/>
        <v>3</v>
      </c>
      <c r="I244" t="str" cm="1">
        <f t="array" ref="I244">INDEX($S$2:$S$26,MATCH(1,($P$2:$P$26=$E244)*($Q$2:$Q$26=$H244),0))</f>
        <v>Fies Potencial</v>
      </c>
    </row>
    <row r="245" spans="1:9" x14ac:dyDescent="0.25">
      <c r="A245" t="str">
        <v>NG-18355</v>
      </c>
      <c r="B245" cm="1">
        <f t="array" ref="B245">MAX(Tabela_Total!B:B) - MAX(IF(Tabela_Total!E:E=Tabela_Segmentos_RFM!A245,Tabela_Total!B:B))</f>
        <v>48</v>
      </c>
      <c r="C245" cm="1">
        <f t="array" ref="C245">COUNTA(_xlfn.UNIQUE(_xlfn._xlws.FILTER(Tabela_Total!A:A,Tabela_Total!E:E=Tabela_Segmentos_RFM!A245)))</f>
        <v>5</v>
      </c>
      <c r="D245" s="1">
        <f>SUMIF(Tabela_Total!E:E,Tabela_Segmentos_RFM!A245,Tabela_Total!G:G)</f>
        <v>718057</v>
      </c>
      <c r="E245">
        <v>5</v>
      </c>
      <c r="F245">
        <v>2</v>
      </c>
      <c r="G245" cm="1">
        <f t="array" ref="G245">_xlfn.IFS(D245&lt;=PERCENTILE(D:D,0.2),1, D245&lt;=PERCENTILE(D:D,0.4), 2, D245&lt;=PERCENTILE(D:D,0.6),3, D245&lt;=PERCENTILE(D:D,0.8),4,1,5 )</f>
        <v>3</v>
      </c>
      <c r="H245" s="8">
        <f t="shared" si="3"/>
        <v>3</v>
      </c>
      <c r="I245" t="str" cm="1">
        <f t="array" ref="I245">INDEX($S$2:$S$26,MATCH(1,($P$2:$P$26=$E245)*($Q$2:$Q$26=$H245),0))</f>
        <v>Fies Potencial</v>
      </c>
    </row>
    <row r="246" spans="1:9" x14ac:dyDescent="0.25">
      <c r="A246" t="str">
        <v>CA-12265</v>
      </c>
      <c r="B246" cm="1">
        <f t="array" ref="B246">MAX(Tabela_Total!B:B) - MAX(IF(Tabela_Total!E:E=Tabela_Segmentos_RFM!A246,Tabela_Total!B:B))</f>
        <v>56</v>
      </c>
      <c r="C246" cm="1">
        <f t="array" ref="C246">COUNTA(_xlfn.UNIQUE(_xlfn._xlws.FILTER(Tabela_Total!A:A,Tabela_Total!E:E=Tabela_Segmentos_RFM!A246)))</f>
        <v>9</v>
      </c>
      <c r="D246" s="1">
        <f>SUMIF(Tabela_Total!E:E,Tabela_Segmentos_RFM!A246,Tabela_Total!G:G)</f>
        <v>3732402</v>
      </c>
      <c r="E246">
        <v>5</v>
      </c>
      <c r="F246">
        <v>3</v>
      </c>
      <c r="G246" cm="1">
        <f t="array" ref="G246">_xlfn.IFS(D246&lt;=PERCENTILE(D:D,0.2),1, D246&lt;=PERCENTILE(D:D,0.4), 2, D246&lt;=PERCENTILE(D:D,0.6),3, D246&lt;=PERCENTILE(D:D,0.8),4,1,5 )</f>
        <v>5</v>
      </c>
      <c r="H246" s="8">
        <f t="shared" si="3"/>
        <v>4</v>
      </c>
      <c r="I246" t="str" cm="1">
        <f t="array" ref="I246">INDEX($S$2:$S$26,MATCH(1,($P$2:$P$26=$E246)*($Q$2:$Q$26=$H246),0))</f>
        <v>Fies</v>
      </c>
    </row>
    <row r="247" spans="1:9" x14ac:dyDescent="0.25">
      <c r="A247" t="str">
        <v>SF-20965</v>
      </c>
      <c r="B247" cm="1">
        <f t="array" ref="B247">MAX(Tabela_Total!B:B) - MAX(IF(Tabela_Total!E:E=Tabela_Segmentos_RFM!A247,Tabela_Total!B:B))</f>
        <v>48</v>
      </c>
      <c r="C247" cm="1">
        <f t="array" ref="C247">COUNTA(_xlfn.UNIQUE(_xlfn._xlws.FILTER(Tabela_Total!A:A,Tabela_Total!E:E=Tabela_Segmentos_RFM!A247)))</f>
        <v>9</v>
      </c>
      <c r="D247" s="1">
        <f>SUMIF(Tabela_Total!E:E,Tabela_Segmentos_RFM!A247,Tabela_Total!G:G)</f>
        <v>582265</v>
      </c>
      <c r="E247">
        <v>5</v>
      </c>
      <c r="F247">
        <v>3</v>
      </c>
      <c r="G247" cm="1">
        <f t="array" ref="G247">_xlfn.IFS(D247&lt;=PERCENTILE(D:D,0.2),1, D247&lt;=PERCENTILE(D:D,0.4), 2, D247&lt;=PERCENTILE(D:D,0.6),3, D247&lt;=PERCENTILE(D:D,0.8),4,1,5 )</f>
        <v>2</v>
      </c>
      <c r="H247" s="8">
        <f t="shared" si="3"/>
        <v>3</v>
      </c>
      <c r="I247" t="str" cm="1">
        <f t="array" ref="I247">INDEX($S$2:$S$26,MATCH(1,($P$2:$P$26=$E247)*($Q$2:$Q$26=$H247),0))</f>
        <v>Fies Potencial</v>
      </c>
    </row>
    <row r="248" spans="1:9" x14ac:dyDescent="0.25">
      <c r="A248" t="str">
        <v>MO-17800</v>
      </c>
      <c r="B248" cm="1">
        <f t="array" ref="B248">MAX(Tabela_Total!B:B) - MAX(IF(Tabela_Total!E:E=Tabela_Segmentos_RFM!A248,Tabela_Total!B:B))</f>
        <v>104</v>
      </c>
      <c r="C248" cm="1">
        <f t="array" ref="C248">COUNTA(_xlfn.UNIQUE(_xlfn._xlws.FILTER(Tabela_Total!A:A,Tabela_Total!E:E=Tabela_Segmentos_RFM!A248)))</f>
        <v>8</v>
      </c>
      <c r="D248" s="1">
        <f>SUMIF(Tabela_Total!E:E,Tabela_Segmentos_RFM!A248,Tabela_Total!G:G)</f>
        <v>731317</v>
      </c>
      <c r="E248">
        <v>4</v>
      </c>
      <c r="F248">
        <v>3</v>
      </c>
      <c r="G248" cm="1">
        <f t="array" ref="G248">_xlfn.IFS(D248&lt;=PERCENTILE(D:D,0.2),1, D248&lt;=PERCENTILE(D:D,0.4), 2, D248&lt;=PERCENTILE(D:D,0.6),3, D248&lt;=PERCENTILE(D:D,0.8),4,1,5 )</f>
        <v>3</v>
      </c>
      <c r="H248" s="8">
        <f t="shared" si="3"/>
        <v>3</v>
      </c>
      <c r="I248" t="str" cm="1">
        <f t="array" ref="I248">INDEX($S$2:$S$26,MATCH(1,($P$2:$P$26=$E248)*($Q$2:$Q$26=$H248),0))</f>
        <v>Fies Potencial</v>
      </c>
    </row>
    <row r="249" spans="1:9" x14ac:dyDescent="0.25">
      <c r="A249" t="str">
        <v>AT-10735</v>
      </c>
      <c r="B249" cm="1">
        <f t="array" ref="B249">MAX(Tabela_Total!B:B) - MAX(IF(Tabela_Total!E:E=Tabela_Segmentos_RFM!A249,Tabela_Total!B:B))</f>
        <v>13</v>
      </c>
      <c r="C249" cm="1">
        <f t="array" ref="C249">COUNTA(_xlfn.UNIQUE(_xlfn._xlws.FILTER(Tabela_Total!A:A,Tabela_Total!E:E=Tabela_Segmentos_RFM!A249)))</f>
        <v>10</v>
      </c>
      <c r="D249" s="1">
        <f>SUMIF(Tabela_Total!E:E,Tabela_Segmentos_RFM!A249,Tabela_Total!G:G)</f>
        <v>622239</v>
      </c>
      <c r="E249">
        <v>5</v>
      </c>
      <c r="F249">
        <v>4</v>
      </c>
      <c r="G249" cm="1">
        <f t="array" ref="G249">_xlfn.IFS(D249&lt;=PERCENTILE(D:D,0.2),1, D249&lt;=PERCENTILE(D:D,0.4), 2, D249&lt;=PERCENTILE(D:D,0.6),3, D249&lt;=PERCENTILE(D:D,0.8),4,1,5 )</f>
        <v>2</v>
      </c>
      <c r="H249" s="8">
        <f t="shared" si="3"/>
        <v>3</v>
      </c>
      <c r="I249" t="str" cm="1">
        <f t="array" ref="I249">INDEX($S$2:$S$26,MATCH(1,($P$2:$P$26=$E249)*($Q$2:$Q$26=$H249),0))</f>
        <v>Fies Potencial</v>
      </c>
    </row>
    <row r="250" spans="1:9" x14ac:dyDescent="0.25">
      <c r="A250" t="str">
        <v>FM-14380</v>
      </c>
      <c r="B250" cm="1">
        <f t="array" ref="B250">MAX(Tabela_Total!B:B) - MAX(IF(Tabela_Total!E:E=Tabela_Segmentos_RFM!A250,Tabela_Total!B:B))</f>
        <v>145</v>
      </c>
      <c r="C250" cm="1">
        <f t="array" ref="C250">COUNTA(_xlfn.UNIQUE(_xlfn._xlws.FILTER(Tabela_Total!A:A,Tabela_Total!E:E=Tabela_Segmentos_RFM!A250)))</f>
        <v>9</v>
      </c>
      <c r="D250" s="1">
        <f>SUMIF(Tabela_Total!E:E,Tabela_Segmentos_RFM!A250,Tabela_Total!G:G)</f>
        <v>1188719</v>
      </c>
      <c r="E250">
        <v>4</v>
      </c>
      <c r="F250">
        <v>3</v>
      </c>
      <c r="G250" cm="1">
        <f t="array" ref="G250">_xlfn.IFS(D250&lt;=PERCENTILE(D:D,0.2),1, D250&lt;=PERCENTILE(D:D,0.4), 2, D250&lt;=PERCENTILE(D:D,0.6),3, D250&lt;=PERCENTILE(D:D,0.8),4,1,5 )</f>
        <v>4</v>
      </c>
      <c r="H250" s="8">
        <f t="shared" si="3"/>
        <v>4</v>
      </c>
      <c r="I250" t="str" cm="1">
        <f t="array" ref="I250">INDEX($S$2:$S$26,MATCH(1,($P$2:$P$26=$E250)*($Q$2:$Q$26=$H250),0))</f>
        <v>Fies</v>
      </c>
    </row>
    <row r="251" spans="1:9" x14ac:dyDescent="0.25">
      <c r="A251" t="str">
        <v>DJ-13420</v>
      </c>
      <c r="B251" cm="1">
        <f t="array" ref="B251">MAX(Tabela_Total!B:B) - MAX(IF(Tabela_Total!E:E=Tabela_Segmentos_RFM!A251,Tabela_Total!B:B))</f>
        <v>637</v>
      </c>
      <c r="C251" cm="1">
        <f t="array" ref="C251">COUNTA(_xlfn.UNIQUE(_xlfn._xlws.FILTER(Tabela_Total!A:A,Tabela_Total!E:E=Tabela_Segmentos_RFM!A251)))</f>
        <v>4</v>
      </c>
      <c r="D251" s="1">
        <f>SUMIF(Tabela_Total!E:E,Tabela_Segmentos_RFM!A251,Tabela_Total!G:G)</f>
        <v>70311</v>
      </c>
      <c r="E251">
        <v>1</v>
      </c>
      <c r="F251">
        <v>2</v>
      </c>
      <c r="G251" cm="1">
        <f t="array" ref="G251">_xlfn.IFS(D251&lt;=PERCENTILE(D:D,0.2),1, D251&lt;=PERCENTILE(D:D,0.4), 2, D251&lt;=PERCENTILE(D:D,0.6),3, D251&lt;=PERCENTILE(D:D,0.8),4,1,5 )</f>
        <v>1</v>
      </c>
      <c r="H251" s="8">
        <f t="shared" si="3"/>
        <v>2</v>
      </c>
      <c r="I251" t="str" cm="1">
        <f t="array" ref="I251">INDEX($S$2:$S$26,MATCH(1,($P$2:$P$26=$E251)*($Q$2:$Q$26=$H251),0))</f>
        <v>Perdidos</v>
      </c>
    </row>
    <row r="252" spans="1:9" x14ac:dyDescent="0.25">
      <c r="A252" t="str">
        <v>ME-17725</v>
      </c>
      <c r="B252" cm="1">
        <f t="array" ref="B252">MAX(Tabela_Total!B:B) - MAX(IF(Tabela_Total!E:E=Tabela_Segmentos_RFM!A252,Tabela_Total!B:B))</f>
        <v>28</v>
      </c>
      <c r="C252" cm="1">
        <f t="array" ref="C252">COUNTA(_xlfn.UNIQUE(_xlfn._xlws.FILTER(Tabela_Total!A:A,Tabela_Total!E:E=Tabela_Segmentos_RFM!A252)))</f>
        <v>8</v>
      </c>
      <c r="D252" s="1">
        <f>SUMIF(Tabela_Total!E:E,Tabela_Segmentos_RFM!A252,Tabela_Total!G:G)</f>
        <v>4718489</v>
      </c>
      <c r="E252">
        <v>5</v>
      </c>
      <c r="F252">
        <v>3</v>
      </c>
      <c r="G252" cm="1">
        <f t="array" ref="G252">_xlfn.IFS(D252&lt;=PERCENTILE(D:D,0.2),1, D252&lt;=PERCENTILE(D:D,0.4), 2, D252&lt;=PERCENTILE(D:D,0.6),3, D252&lt;=PERCENTILE(D:D,0.8),4,1,5 )</f>
        <v>5</v>
      </c>
      <c r="H252" s="8">
        <f t="shared" si="3"/>
        <v>4</v>
      </c>
      <c r="I252" t="str" cm="1">
        <f t="array" ref="I252">INDEX($S$2:$S$26,MATCH(1,($P$2:$P$26=$E252)*($Q$2:$Q$26=$H252),0))</f>
        <v>Fies</v>
      </c>
    </row>
    <row r="253" spans="1:9" x14ac:dyDescent="0.25">
      <c r="A253" t="str">
        <v>JD-16150</v>
      </c>
      <c r="B253" cm="1">
        <f t="array" ref="B253">MAX(Tabela_Total!B:B) - MAX(IF(Tabela_Total!E:E=Tabela_Segmentos_RFM!A253,Tabela_Total!B:B))</f>
        <v>41</v>
      </c>
      <c r="C253" cm="1">
        <f t="array" ref="C253">COUNTA(_xlfn.UNIQUE(_xlfn._xlws.FILTER(Tabela_Total!A:A,Tabela_Total!E:E=Tabela_Segmentos_RFM!A253)))</f>
        <v>8</v>
      </c>
      <c r="D253" s="1">
        <f>SUMIF(Tabela_Total!E:E,Tabela_Segmentos_RFM!A253,Tabela_Total!G:G)</f>
        <v>5833897</v>
      </c>
      <c r="E253">
        <v>5</v>
      </c>
      <c r="F253">
        <v>3</v>
      </c>
      <c r="G253" cm="1">
        <f t="array" ref="G253">_xlfn.IFS(D253&lt;=PERCENTILE(D:D,0.2),1, D253&lt;=PERCENTILE(D:D,0.4), 2, D253&lt;=PERCENTILE(D:D,0.6),3, D253&lt;=PERCENTILE(D:D,0.8),4,1,5 )</f>
        <v>5</v>
      </c>
      <c r="H253" s="8">
        <f t="shared" si="3"/>
        <v>4</v>
      </c>
      <c r="I253" t="str" cm="1">
        <f t="array" ref="I253">INDEX($S$2:$S$26,MATCH(1,($P$2:$P$26=$E253)*($Q$2:$Q$26=$H253),0))</f>
        <v>Fies</v>
      </c>
    </row>
    <row r="254" spans="1:9" x14ac:dyDescent="0.25">
      <c r="A254" t="str">
        <v>JL-15835</v>
      </c>
      <c r="B254" cm="1">
        <f t="array" ref="B254">MAX(Tabela_Total!B:B) - MAX(IF(Tabela_Total!E:E=Tabela_Segmentos_RFM!A254,Tabela_Total!B:B))</f>
        <v>21</v>
      </c>
      <c r="C254" cm="1">
        <f t="array" ref="C254">COUNTA(_xlfn.UNIQUE(_xlfn._xlws.FILTER(Tabela_Total!A:A,Tabela_Total!E:E=Tabela_Segmentos_RFM!A254)))</f>
        <v>11</v>
      </c>
      <c r="D254" s="1">
        <f>SUMIF(Tabela_Total!E:E,Tabela_Segmentos_RFM!A254,Tabela_Total!G:G)</f>
        <v>5757771</v>
      </c>
      <c r="E254">
        <v>5</v>
      </c>
      <c r="F254">
        <v>4</v>
      </c>
      <c r="G254" cm="1">
        <f t="array" ref="G254">_xlfn.IFS(D254&lt;=PERCENTILE(D:D,0.2),1, D254&lt;=PERCENTILE(D:D,0.4), 2, D254&lt;=PERCENTILE(D:D,0.6),3, D254&lt;=PERCENTILE(D:D,0.8),4,1,5 )</f>
        <v>5</v>
      </c>
      <c r="H254" s="8">
        <f t="shared" si="3"/>
        <v>5</v>
      </c>
      <c r="I254" t="str" cm="1">
        <f t="array" ref="I254">INDEX($S$2:$S$26,MATCH(1,($P$2:$P$26=$E254)*($Q$2:$Q$26=$H254),0))</f>
        <v>Campeão</v>
      </c>
    </row>
    <row r="255" spans="1:9" x14ac:dyDescent="0.25">
      <c r="A255" t="str">
        <v>SC-20305</v>
      </c>
      <c r="B255" cm="1">
        <f t="array" ref="B255">MAX(Tabela_Total!B:B) - MAX(IF(Tabela_Total!E:E=Tabela_Segmentos_RFM!A255,Tabela_Total!B:B))</f>
        <v>29</v>
      </c>
      <c r="C255" cm="1">
        <f t="array" ref="C255">COUNTA(_xlfn.UNIQUE(_xlfn._xlws.FILTER(Tabela_Total!A:A,Tabela_Total!E:E=Tabela_Segmentos_RFM!A255)))</f>
        <v>7</v>
      </c>
      <c r="D255" s="1">
        <f>SUMIF(Tabela_Total!E:E,Tabela_Segmentos_RFM!A255,Tabela_Total!G:G)</f>
        <v>1097067</v>
      </c>
      <c r="E255">
        <v>5</v>
      </c>
      <c r="F255">
        <v>3</v>
      </c>
      <c r="G255" cm="1">
        <f t="array" ref="G255">_xlfn.IFS(D255&lt;=PERCENTILE(D:D,0.2),1, D255&lt;=PERCENTILE(D:D,0.4), 2, D255&lt;=PERCENTILE(D:D,0.6),3, D255&lt;=PERCENTILE(D:D,0.8),4,1,5 )</f>
        <v>3</v>
      </c>
      <c r="H255" s="8">
        <f t="shared" si="3"/>
        <v>3</v>
      </c>
      <c r="I255" t="str" cm="1">
        <f t="array" ref="I255">INDEX($S$2:$S$26,MATCH(1,($P$2:$P$26=$E255)*($Q$2:$Q$26=$H255),0))</f>
        <v>Fies Potencial</v>
      </c>
    </row>
    <row r="256" spans="1:9" x14ac:dyDescent="0.25">
      <c r="A256" t="str">
        <v>CC-12430</v>
      </c>
      <c r="B256" cm="1">
        <f t="array" ref="B256">MAX(Tabela_Total!B:B) - MAX(IF(Tabela_Total!E:E=Tabela_Segmentos_RFM!A256,Tabela_Total!B:B))</f>
        <v>0</v>
      </c>
      <c r="C256" cm="1">
        <f t="array" ref="C256">COUNTA(_xlfn.UNIQUE(_xlfn._xlws.FILTER(Tabela_Total!A:A,Tabela_Total!E:E=Tabela_Segmentos_RFM!A256)))</f>
        <v>10</v>
      </c>
      <c r="D256" s="1">
        <f>SUMIF(Tabela_Total!E:E,Tabela_Segmentos_RFM!A256,Tabela_Total!G:G)</f>
        <v>1162147</v>
      </c>
      <c r="E256">
        <v>5</v>
      </c>
      <c r="F256">
        <v>4</v>
      </c>
      <c r="G256" cm="1">
        <f t="array" ref="G256">_xlfn.IFS(D256&lt;=PERCENTILE(D:D,0.2),1, D256&lt;=PERCENTILE(D:D,0.4), 2, D256&lt;=PERCENTILE(D:D,0.6),3, D256&lt;=PERCENTILE(D:D,0.8),4,1,5 )</f>
        <v>4</v>
      </c>
      <c r="H256" s="8">
        <f t="shared" si="3"/>
        <v>4</v>
      </c>
      <c r="I256" t="str" cm="1">
        <f t="array" ref="I256">INDEX($S$2:$S$26,MATCH(1,($P$2:$P$26=$E256)*($Q$2:$Q$26=$H256),0))</f>
        <v>Fies</v>
      </c>
    </row>
    <row r="257" spans="1:9" x14ac:dyDescent="0.25">
      <c r="A257" t="str">
        <v>AR-10825</v>
      </c>
      <c r="B257" cm="1">
        <f t="array" ref="B257">MAX(Tabela_Total!B:B) - MAX(IF(Tabela_Total!E:E=Tabela_Segmentos_RFM!A257,Tabela_Total!B:B))</f>
        <v>58</v>
      </c>
      <c r="C257" cm="1">
        <f t="array" ref="C257">COUNTA(_xlfn.UNIQUE(_xlfn._xlws.FILTER(Tabela_Total!A:A,Tabela_Total!E:E=Tabela_Segmentos_RFM!A257)))</f>
        <v>8</v>
      </c>
      <c r="D257" s="1">
        <f>SUMIF(Tabela_Total!E:E,Tabela_Segmentos_RFM!A257,Tabela_Total!G:G)</f>
        <v>2961899</v>
      </c>
      <c r="E257">
        <v>5</v>
      </c>
      <c r="F257">
        <v>3</v>
      </c>
      <c r="G257" cm="1">
        <f t="array" ref="G257">_xlfn.IFS(D257&lt;=PERCENTILE(D:D,0.2),1, D257&lt;=PERCENTILE(D:D,0.4), 2, D257&lt;=PERCENTILE(D:D,0.6),3, D257&lt;=PERCENTILE(D:D,0.8),4,1,5 )</f>
        <v>5</v>
      </c>
      <c r="H257" s="8">
        <f t="shared" si="3"/>
        <v>4</v>
      </c>
      <c r="I257" t="str" cm="1">
        <f t="array" ref="I257">INDEX($S$2:$S$26,MATCH(1,($P$2:$P$26=$E257)*($Q$2:$Q$26=$H257),0))</f>
        <v>Fies</v>
      </c>
    </row>
    <row r="258" spans="1:9" x14ac:dyDescent="0.25">
      <c r="A258" t="str">
        <v>SR-20740</v>
      </c>
      <c r="B258" cm="1">
        <f t="array" ref="B258">MAX(Tabela_Total!B:B) - MAX(IF(Tabela_Total!E:E=Tabela_Segmentos_RFM!A258,Tabela_Total!B:B))</f>
        <v>196</v>
      </c>
      <c r="C258" cm="1">
        <f t="array" ref="C258">COUNTA(_xlfn.UNIQUE(_xlfn._xlws.FILTER(Tabela_Total!A:A,Tabela_Total!E:E=Tabela_Segmentos_RFM!A258)))</f>
        <v>8</v>
      </c>
      <c r="D258" s="1">
        <f>SUMIF(Tabela_Total!E:E,Tabela_Segmentos_RFM!A258,Tabela_Total!G:G)</f>
        <v>158708</v>
      </c>
      <c r="E258">
        <v>3</v>
      </c>
      <c r="F258">
        <v>3</v>
      </c>
      <c r="G258" cm="1">
        <f t="array" ref="G258">_xlfn.IFS(D258&lt;=PERCENTILE(D:D,0.2),1, D258&lt;=PERCENTILE(D:D,0.4), 2, D258&lt;=PERCENTILE(D:D,0.6),3, D258&lt;=PERCENTILE(D:D,0.8),4,1,5 )</f>
        <v>1</v>
      </c>
      <c r="H258" s="8">
        <f t="shared" si="3"/>
        <v>2</v>
      </c>
      <c r="I258" t="str" cm="1">
        <f t="array" ref="I258">INDEX($S$2:$S$26,MATCH(1,($P$2:$P$26=$E258)*($Q$2:$Q$26=$H258),0))</f>
        <v>Quase Dormentes</v>
      </c>
    </row>
    <row r="259" spans="1:9" x14ac:dyDescent="0.25">
      <c r="A259" t="str">
        <v>CR-12730</v>
      </c>
      <c r="B259" cm="1">
        <f t="array" ref="B259">MAX(Tabela_Total!B:B) - MAX(IF(Tabela_Total!E:E=Tabela_Segmentos_RFM!A259,Tabela_Total!B:B))</f>
        <v>78</v>
      </c>
      <c r="C259" cm="1">
        <f t="array" ref="C259">COUNTA(_xlfn.UNIQUE(_xlfn._xlws.FILTER(Tabela_Total!A:A,Tabela_Total!E:E=Tabela_Segmentos_RFM!A259)))</f>
        <v>4</v>
      </c>
      <c r="D259" s="1">
        <f>SUMIF(Tabela_Total!E:E,Tabela_Segmentos_RFM!A259,Tabela_Total!G:G)</f>
        <v>683891</v>
      </c>
      <c r="E259">
        <v>4</v>
      </c>
      <c r="F259">
        <v>2</v>
      </c>
      <c r="G259" cm="1">
        <f t="array" ref="G259">_xlfn.IFS(D259&lt;=PERCENTILE(D:D,0.2),1, D259&lt;=PERCENTILE(D:D,0.4), 2, D259&lt;=PERCENTILE(D:D,0.6),3, D259&lt;=PERCENTILE(D:D,0.8),4,1,5 )</f>
        <v>3</v>
      </c>
      <c r="H259" s="8">
        <f t="shared" ref="H259:H322" si="4">ROUND(AVERAGE(F259,G259),0)</f>
        <v>3</v>
      </c>
      <c r="I259" t="str" cm="1">
        <f t="array" ref="I259">INDEX($S$2:$S$26,MATCH(1,($P$2:$P$26=$E259)*($Q$2:$Q$26=$H259),0))</f>
        <v>Fies Potencial</v>
      </c>
    </row>
    <row r="260" spans="1:9" x14ac:dyDescent="0.25">
      <c r="A260" t="str">
        <v>EH-14125</v>
      </c>
      <c r="B260" cm="1">
        <f t="array" ref="B260">MAX(Tabela_Total!B:B) - MAX(IF(Tabela_Total!E:E=Tabela_Segmentos_RFM!A260,Tabela_Total!B:B))</f>
        <v>152</v>
      </c>
      <c r="C260" cm="1">
        <f t="array" ref="C260">COUNTA(_xlfn.UNIQUE(_xlfn._xlws.FILTER(Tabela_Total!A:A,Tabela_Total!E:E=Tabela_Segmentos_RFM!A260)))</f>
        <v>10</v>
      </c>
      <c r="D260" s="1">
        <f>SUMIF(Tabela_Total!E:E,Tabela_Segmentos_RFM!A260,Tabela_Total!G:G)</f>
        <v>2173473</v>
      </c>
      <c r="E260">
        <v>3</v>
      </c>
      <c r="F260">
        <v>4</v>
      </c>
      <c r="G260" cm="1">
        <f t="array" ref="G260">_xlfn.IFS(D260&lt;=PERCENTILE(D:D,0.2),1, D260&lt;=PERCENTILE(D:D,0.4), 2, D260&lt;=PERCENTILE(D:D,0.6),3, D260&lt;=PERCENTILE(D:D,0.8),4,1,5 )</f>
        <v>5</v>
      </c>
      <c r="H260" s="8">
        <f t="shared" si="4"/>
        <v>5</v>
      </c>
      <c r="I260" t="str" cm="1">
        <f t="array" ref="I260">INDEX($S$2:$S$26,MATCH(1,($P$2:$P$26=$E260)*($Q$2:$Q$26=$H260),0))</f>
        <v>Fies</v>
      </c>
    </row>
    <row r="261" spans="1:9" x14ac:dyDescent="0.25">
      <c r="A261" t="str">
        <v>SP-20545</v>
      </c>
      <c r="B261" cm="1">
        <f t="array" ref="B261">MAX(Tabela_Total!B:B) - MAX(IF(Tabela_Total!E:E=Tabela_Segmentos_RFM!A261,Tabela_Total!B:B))</f>
        <v>327</v>
      </c>
      <c r="C261" cm="1">
        <f t="array" ref="C261">COUNTA(_xlfn.UNIQUE(_xlfn._xlws.FILTER(Tabela_Total!A:A,Tabela_Total!E:E=Tabela_Segmentos_RFM!A261)))</f>
        <v>6</v>
      </c>
      <c r="D261" s="1">
        <f>SUMIF(Tabela_Total!E:E,Tabela_Segmentos_RFM!A261,Tabela_Total!G:G)</f>
        <v>630735</v>
      </c>
      <c r="E261">
        <v>1</v>
      </c>
      <c r="F261">
        <v>2</v>
      </c>
      <c r="G261" cm="1">
        <f t="array" ref="G261">_xlfn.IFS(D261&lt;=PERCENTILE(D:D,0.2),1, D261&lt;=PERCENTILE(D:D,0.4), 2, D261&lt;=PERCENTILE(D:D,0.6),3, D261&lt;=PERCENTILE(D:D,0.8),4,1,5 )</f>
        <v>2</v>
      </c>
      <c r="H261" s="8">
        <f t="shared" si="4"/>
        <v>2</v>
      </c>
      <c r="I261" t="str" cm="1">
        <f t="array" ref="I261">INDEX($S$2:$S$26,MATCH(1,($P$2:$P$26=$E261)*($Q$2:$Q$26=$H261),0))</f>
        <v>Perdidos</v>
      </c>
    </row>
    <row r="262" spans="1:9" x14ac:dyDescent="0.25">
      <c r="A262" t="str">
        <v>TH-21235</v>
      </c>
      <c r="B262" cm="1">
        <f t="array" ref="B262">MAX(Tabela_Total!B:B) - MAX(IF(Tabela_Total!E:E=Tabela_Segmentos_RFM!A262,Tabela_Total!B:B))</f>
        <v>117</v>
      </c>
      <c r="C262" cm="1">
        <f t="array" ref="C262">COUNTA(_xlfn.UNIQUE(_xlfn._xlws.FILTER(Tabela_Total!A:A,Tabela_Total!E:E=Tabela_Segmentos_RFM!A262)))</f>
        <v>8</v>
      </c>
      <c r="D262" s="1">
        <f>SUMIF(Tabela_Total!E:E,Tabela_Segmentos_RFM!A262,Tabela_Total!G:G)</f>
        <v>866339</v>
      </c>
      <c r="E262">
        <v>4</v>
      </c>
      <c r="F262">
        <v>3</v>
      </c>
      <c r="G262" cm="1">
        <f t="array" ref="G262">_xlfn.IFS(D262&lt;=PERCENTILE(D:D,0.2),1, D262&lt;=PERCENTILE(D:D,0.4), 2, D262&lt;=PERCENTILE(D:D,0.6),3, D262&lt;=PERCENTILE(D:D,0.8),4,1,5 )</f>
        <v>3</v>
      </c>
      <c r="H262" s="8">
        <f t="shared" si="4"/>
        <v>3</v>
      </c>
      <c r="I262" t="str" cm="1">
        <f t="array" ref="I262">INDEX($S$2:$S$26,MATCH(1,($P$2:$P$26=$E262)*($Q$2:$Q$26=$H262),0))</f>
        <v>Fies Potencial</v>
      </c>
    </row>
    <row r="263" spans="1:9" x14ac:dyDescent="0.25">
      <c r="A263" t="str">
        <v>RP-19390</v>
      </c>
      <c r="B263" cm="1">
        <f t="array" ref="B263">MAX(Tabela_Total!B:B) - MAX(IF(Tabela_Total!E:E=Tabela_Segmentos_RFM!A263,Tabela_Total!B:B))</f>
        <v>33</v>
      </c>
      <c r="C263" cm="1">
        <f t="array" ref="C263">COUNTA(_xlfn.UNIQUE(_xlfn._xlws.FILTER(Tabela_Total!A:A,Tabela_Total!E:E=Tabela_Segmentos_RFM!A263)))</f>
        <v>12</v>
      </c>
      <c r="D263" s="1">
        <f>SUMIF(Tabela_Total!E:E,Tabela_Segmentos_RFM!A263,Tabela_Total!G:G)</f>
        <v>1851524</v>
      </c>
      <c r="E263">
        <v>5</v>
      </c>
      <c r="F263">
        <v>4</v>
      </c>
      <c r="G263" cm="1">
        <f t="array" ref="G263">_xlfn.IFS(D263&lt;=PERCENTILE(D:D,0.2),1, D263&lt;=PERCENTILE(D:D,0.4), 2, D263&lt;=PERCENTILE(D:D,0.6),3, D263&lt;=PERCENTILE(D:D,0.8),4,1,5 )</f>
        <v>4</v>
      </c>
      <c r="H263" s="8">
        <f t="shared" si="4"/>
        <v>4</v>
      </c>
      <c r="I263" t="str" cm="1">
        <f t="array" ref="I263">INDEX($S$2:$S$26,MATCH(1,($P$2:$P$26=$E263)*($Q$2:$Q$26=$H263),0))</f>
        <v>Fies</v>
      </c>
    </row>
    <row r="264" spans="1:9" x14ac:dyDescent="0.25">
      <c r="A264" t="str">
        <v>RB-19570</v>
      </c>
      <c r="B264" cm="1">
        <f t="array" ref="B264">MAX(Tabela_Total!B:B) - MAX(IF(Tabela_Total!E:E=Tabela_Segmentos_RFM!A264,Tabela_Total!B:B))</f>
        <v>25</v>
      </c>
      <c r="C264" cm="1">
        <f t="array" ref="C264">COUNTA(_xlfn.UNIQUE(_xlfn._xlws.FILTER(Tabela_Total!A:A,Tabela_Total!E:E=Tabela_Segmentos_RFM!A264)))</f>
        <v>5</v>
      </c>
      <c r="D264" s="1">
        <f>SUMIF(Tabela_Total!E:E,Tabela_Segmentos_RFM!A264,Tabela_Total!G:G)</f>
        <v>316974</v>
      </c>
      <c r="E264">
        <v>5</v>
      </c>
      <c r="F264">
        <v>2</v>
      </c>
      <c r="G264" cm="1">
        <f t="array" ref="G264">_xlfn.IFS(D264&lt;=PERCENTILE(D:D,0.2),1, D264&lt;=PERCENTILE(D:D,0.4), 2, D264&lt;=PERCENTILE(D:D,0.6),3, D264&lt;=PERCENTILE(D:D,0.8),4,1,5 )</f>
        <v>2</v>
      </c>
      <c r="H264" s="8">
        <f t="shared" si="4"/>
        <v>2</v>
      </c>
      <c r="I264" t="str" cm="1">
        <f t="array" ref="I264">INDEX($S$2:$S$26,MATCH(1,($P$2:$P$26=$E264)*($Q$2:$Q$26=$H264),0))</f>
        <v>Fies Potencial</v>
      </c>
    </row>
    <row r="265" spans="1:9" x14ac:dyDescent="0.25">
      <c r="A265" t="str">
        <v>CD-11980</v>
      </c>
      <c r="B265" cm="1">
        <f t="array" ref="B265">MAX(Tabela_Total!B:B) - MAX(IF(Tabela_Total!E:E=Tabela_Segmentos_RFM!A265,Tabela_Total!B:B))</f>
        <v>54</v>
      </c>
      <c r="C265" cm="1">
        <f t="array" ref="C265">COUNTA(_xlfn.UNIQUE(_xlfn._xlws.FILTER(Tabela_Total!A:A,Tabela_Total!E:E=Tabela_Segmentos_RFM!A265)))</f>
        <v>3</v>
      </c>
      <c r="D265" s="1">
        <f>SUMIF(Tabela_Total!E:E,Tabela_Segmentos_RFM!A265,Tabela_Total!G:G)</f>
        <v>352702</v>
      </c>
      <c r="E265">
        <v>5</v>
      </c>
      <c r="F265">
        <v>1</v>
      </c>
      <c r="G265" cm="1">
        <f t="array" ref="G265">_xlfn.IFS(D265&lt;=PERCENTILE(D:D,0.2),1, D265&lt;=PERCENTILE(D:D,0.4), 2, D265&lt;=PERCENTILE(D:D,0.6),3, D265&lt;=PERCENTILE(D:D,0.8),4,1,5 )</f>
        <v>2</v>
      </c>
      <c r="H265" s="8">
        <f t="shared" si="4"/>
        <v>2</v>
      </c>
      <c r="I265" t="str" cm="1">
        <f t="array" ref="I265">INDEX($S$2:$S$26,MATCH(1,($P$2:$P$26=$E265)*($Q$2:$Q$26=$H265),0))</f>
        <v>Fies Potencial</v>
      </c>
    </row>
    <row r="266" spans="1:9" x14ac:dyDescent="0.25">
      <c r="A266" t="str">
        <v>DJ-13630</v>
      </c>
      <c r="B266" cm="1">
        <f t="array" ref="B266">MAX(Tabela_Total!B:B) - MAX(IF(Tabela_Total!E:E=Tabela_Segmentos_RFM!A266,Tabela_Total!B:B))</f>
        <v>12</v>
      </c>
      <c r="C266" cm="1">
        <f t="array" ref="C266">COUNTA(_xlfn.UNIQUE(_xlfn._xlws.FILTER(Tabela_Total!A:A,Tabela_Total!E:E=Tabela_Segmentos_RFM!A266)))</f>
        <v>3</v>
      </c>
      <c r="D266" s="1">
        <f>SUMIF(Tabela_Total!E:E,Tabela_Segmentos_RFM!A266,Tabela_Total!G:G)</f>
        <v>1657810</v>
      </c>
      <c r="E266">
        <v>5</v>
      </c>
      <c r="F266">
        <v>1</v>
      </c>
      <c r="G266" cm="1">
        <f t="array" ref="G266">_xlfn.IFS(D266&lt;=PERCENTILE(D:D,0.2),1, D266&lt;=PERCENTILE(D:D,0.4), 2, D266&lt;=PERCENTILE(D:D,0.6),3, D266&lt;=PERCENTILE(D:D,0.8),4,1,5 )</f>
        <v>4</v>
      </c>
      <c r="H266" s="8">
        <f t="shared" si="4"/>
        <v>3</v>
      </c>
      <c r="I266" t="str" cm="1">
        <f t="array" ref="I266">INDEX($S$2:$S$26,MATCH(1,($P$2:$P$26=$E266)*($Q$2:$Q$26=$H266),0))</f>
        <v>Fies Potencial</v>
      </c>
    </row>
    <row r="267" spans="1:9" x14ac:dyDescent="0.25">
      <c r="A267" t="str">
        <v>GT-14635</v>
      </c>
      <c r="B267" cm="1">
        <f t="array" ref="B267">MAX(Tabela_Total!B:B) - MAX(IF(Tabela_Total!E:E=Tabela_Segmentos_RFM!A267,Tabela_Total!B:B))</f>
        <v>56</v>
      </c>
      <c r="C267" cm="1">
        <f t="array" ref="C267">COUNTA(_xlfn.UNIQUE(_xlfn._xlws.FILTER(Tabela_Total!A:A,Tabela_Total!E:E=Tabela_Segmentos_RFM!A267)))</f>
        <v>3</v>
      </c>
      <c r="D267" s="1">
        <f>SUMIF(Tabela_Total!E:E,Tabela_Segmentos_RFM!A267,Tabela_Total!G:G)</f>
        <v>1985108</v>
      </c>
      <c r="E267">
        <v>5</v>
      </c>
      <c r="F267">
        <v>1</v>
      </c>
      <c r="G267" cm="1">
        <f t="array" ref="G267">_xlfn.IFS(D267&lt;=PERCENTILE(D:D,0.2),1, D267&lt;=PERCENTILE(D:D,0.4), 2, D267&lt;=PERCENTILE(D:D,0.6),3, D267&lt;=PERCENTILE(D:D,0.8),4,1,5 )</f>
        <v>4</v>
      </c>
      <c r="H267" s="8">
        <f t="shared" si="4"/>
        <v>3</v>
      </c>
      <c r="I267" t="str" cm="1">
        <f t="array" ref="I267">INDEX($S$2:$S$26,MATCH(1,($P$2:$P$26=$E267)*($Q$2:$Q$26=$H267),0))</f>
        <v>Fies Potencial</v>
      </c>
    </row>
    <row r="268" spans="1:9" x14ac:dyDescent="0.25">
      <c r="A268" t="str">
        <v>MC-17845</v>
      </c>
      <c r="B268" cm="1">
        <f t="array" ref="B268">MAX(Tabela_Total!B:B) - MAX(IF(Tabela_Total!E:E=Tabela_Segmentos_RFM!A268,Tabela_Total!B:B))</f>
        <v>1</v>
      </c>
      <c r="C268" cm="1">
        <f t="array" ref="C268">COUNTA(_xlfn.UNIQUE(_xlfn._xlws.FILTER(Tabela_Total!A:A,Tabela_Total!E:E=Tabela_Segmentos_RFM!A268)))</f>
        <v>7</v>
      </c>
      <c r="D268" s="1">
        <f>SUMIF(Tabela_Total!E:E,Tabela_Segmentos_RFM!A268,Tabela_Total!G:G)</f>
        <v>937756</v>
      </c>
      <c r="E268">
        <v>5</v>
      </c>
      <c r="F268">
        <v>3</v>
      </c>
      <c r="G268" cm="1">
        <f t="array" ref="G268">_xlfn.IFS(D268&lt;=PERCENTILE(D:D,0.2),1, D268&lt;=PERCENTILE(D:D,0.4), 2, D268&lt;=PERCENTILE(D:D,0.6),3, D268&lt;=PERCENTILE(D:D,0.8),4,1,5 )</f>
        <v>3</v>
      </c>
      <c r="H268" s="8">
        <f t="shared" si="4"/>
        <v>3</v>
      </c>
      <c r="I268" t="str" cm="1">
        <f t="array" ref="I268">INDEX($S$2:$S$26,MATCH(1,($P$2:$P$26=$E268)*($Q$2:$Q$26=$H268),0))</f>
        <v>Fies Potencial</v>
      </c>
    </row>
    <row r="269" spans="1:9" x14ac:dyDescent="0.25">
      <c r="A269" t="str">
        <v>RA-19285</v>
      </c>
      <c r="B269" cm="1">
        <f t="array" ref="B269">MAX(Tabela_Total!B:B) - MAX(IF(Tabela_Total!E:E=Tabela_Segmentos_RFM!A269,Tabela_Total!B:B))</f>
        <v>5</v>
      </c>
      <c r="C269" cm="1">
        <f t="array" ref="C269">COUNTA(_xlfn.UNIQUE(_xlfn._xlws.FILTER(Tabela_Total!A:A,Tabela_Total!E:E=Tabela_Segmentos_RFM!A269)))</f>
        <v>9</v>
      </c>
      <c r="D269" s="1">
        <f>SUMIF(Tabela_Total!E:E,Tabela_Segmentos_RFM!A269,Tabela_Total!G:G)</f>
        <v>976891</v>
      </c>
      <c r="E269">
        <v>5</v>
      </c>
      <c r="F269">
        <v>3</v>
      </c>
      <c r="G269" cm="1">
        <f t="array" ref="G269">_xlfn.IFS(D269&lt;=PERCENTILE(D:D,0.2),1, D269&lt;=PERCENTILE(D:D,0.4), 2, D269&lt;=PERCENTILE(D:D,0.6),3, D269&lt;=PERCENTILE(D:D,0.8),4,1,5 )</f>
        <v>3</v>
      </c>
      <c r="H269" s="8">
        <f t="shared" si="4"/>
        <v>3</v>
      </c>
      <c r="I269" t="str" cm="1">
        <f t="array" ref="I269">INDEX($S$2:$S$26,MATCH(1,($P$2:$P$26=$E269)*($Q$2:$Q$26=$H269),0))</f>
        <v>Fies Potencial</v>
      </c>
    </row>
    <row r="270" spans="1:9" x14ac:dyDescent="0.25">
      <c r="A270" t="str">
        <v>NP-18325</v>
      </c>
      <c r="B270" cm="1">
        <f t="array" ref="B270">MAX(Tabela_Total!B:B) - MAX(IF(Tabela_Total!E:E=Tabela_Segmentos_RFM!A270,Tabela_Total!B:B))</f>
        <v>25</v>
      </c>
      <c r="C270" cm="1">
        <f t="array" ref="C270">COUNTA(_xlfn.UNIQUE(_xlfn._xlws.FILTER(Tabela_Total!A:A,Tabela_Total!E:E=Tabela_Segmentos_RFM!A270)))</f>
        <v>6</v>
      </c>
      <c r="D270" s="1">
        <f>SUMIF(Tabela_Total!E:E,Tabela_Segmentos_RFM!A270,Tabela_Total!G:G)</f>
        <v>2287361</v>
      </c>
      <c r="E270">
        <v>5</v>
      </c>
      <c r="F270">
        <v>2</v>
      </c>
      <c r="G270" cm="1">
        <f t="array" ref="G270">_xlfn.IFS(D270&lt;=PERCENTILE(D:D,0.2),1, D270&lt;=PERCENTILE(D:D,0.4), 2, D270&lt;=PERCENTILE(D:D,0.6),3, D270&lt;=PERCENTILE(D:D,0.8),4,1,5 )</f>
        <v>5</v>
      </c>
      <c r="H270" s="8">
        <f t="shared" si="4"/>
        <v>4</v>
      </c>
      <c r="I270" t="str" cm="1">
        <f t="array" ref="I270">INDEX($S$2:$S$26,MATCH(1,($P$2:$P$26=$E270)*($Q$2:$Q$26=$H270),0))</f>
        <v>Fies</v>
      </c>
    </row>
    <row r="271" spans="1:9" x14ac:dyDescent="0.25">
      <c r="A271" t="str">
        <v>AB-10165</v>
      </c>
      <c r="B271" cm="1">
        <f t="array" ref="B271">MAX(Tabela_Total!B:B) - MAX(IF(Tabela_Total!E:E=Tabela_Segmentos_RFM!A271,Tabela_Total!B:B))</f>
        <v>25</v>
      </c>
      <c r="C271" cm="1">
        <f t="array" ref="C271">COUNTA(_xlfn.UNIQUE(_xlfn._xlws.FILTER(Tabela_Total!A:A,Tabela_Total!E:E=Tabela_Segmentos_RFM!A271)))</f>
        <v>8</v>
      </c>
      <c r="D271" s="1">
        <f>SUMIF(Tabela_Total!E:E,Tabela_Segmentos_RFM!A271,Tabela_Total!G:G)</f>
        <v>397663</v>
      </c>
      <c r="E271">
        <v>5</v>
      </c>
      <c r="F271">
        <v>3</v>
      </c>
      <c r="G271" cm="1">
        <f t="array" ref="G271">_xlfn.IFS(D271&lt;=PERCENTILE(D:D,0.2),1, D271&lt;=PERCENTILE(D:D,0.4), 2, D271&lt;=PERCENTILE(D:D,0.6),3, D271&lt;=PERCENTILE(D:D,0.8),4,1,5 )</f>
        <v>2</v>
      </c>
      <c r="H271" s="8">
        <f t="shared" si="4"/>
        <v>3</v>
      </c>
      <c r="I271" t="str" cm="1">
        <f t="array" ref="I271">INDEX($S$2:$S$26,MATCH(1,($P$2:$P$26=$E271)*($Q$2:$Q$26=$H271),0))</f>
        <v>Fies Potencial</v>
      </c>
    </row>
    <row r="272" spans="1:9" x14ac:dyDescent="0.25">
      <c r="A272" t="str">
        <v>JO-15550</v>
      </c>
      <c r="B272" cm="1">
        <f t="array" ref="B272">MAX(Tabela_Total!B:B) - MAX(IF(Tabela_Total!E:E=Tabela_Segmentos_RFM!A272,Tabela_Total!B:B))</f>
        <v>215</v>
      </c>
      <c r="C272" cm="1">
        <f t="array" ref="C272">COUNTA(_xlfn.UNIQUE(_xlfn._xlws.FILTER(Tabela_Total!A:A,Tabela_Total!E:E=Tabela_Segmentos_RFM!A272)))</f>
        <v>5</v>
      </c>
      <c r="D272" s="1">
        <f>SUMIF(Tabela_Total!E:E,Tabela_Segmentos_RFM!A272,Tabela_Total!G:G)</f>
        <v>988121</v>
      </c>
      <c r="E272">
        <v>3</v>
      </c>
      <c r="F272">
        <v>2</v>
      </c>
      <c r="G272" cm="1">
        <f t="array" ref="G272">_xlfn.IFS(D272&lt;=PERCENTILE(D:D,0.2),1, D272&lt;=PERCENTILE(D:D,0.4), 2, D272&lt;=PERCENTILE(D:D,0.6),3, D272&lt;=PERCENTILE(D:D,0.8),4,1,5 )</f>
        <v>3</v>
      </c>
      <c r="H272" s="8">
        <f t="shared" si="4"/>
        <v>3</v>
      </c>
      <c r="I272" t="str" cm="1">
        <f t="array" ref="I272">INDEX($S$2:$S$26,MATCH(1,($P$2:$P$26=$E272)*($Q$2:$Q$26=$H272),0))</f>
        <v>Precisam Atenção</v>
      </c>
    </row>
    <row r="273" spans="1:9" x14ac:dyDescent="0.25">
      <c r="A273" t="str">
        <v>JK-15370</v>
      </c>
      <c r="B273" cm="1">
        <f t="array" ref="B273">MAX(Tabela_Total!B:B) - MAX(IF(Tabela_Total!E:E=Tabela_Segmentos_RFM!A273,Tabela_Total!B:B))</f>
        <v>44</v>
      </c>
      <c r="C273" cm="1">
        <f t="array" ref="C273">COUNTA(_xlfn.UNIQUE(_xlfn._xlws.FILTER(Tabela_Total!A:A,Tabela_Total!E:E=Tabela_Segmentos_RFM!A273)))</f>
        <v>8</v>
      </c>
      <c r="D273" s="1">
        <f>SUMIF(Tabela_Total!E:E,Tabela_Segmentos_RFM!A273,Tabela_Total!G:G)</f>
        <v>2257283</v>
      </c>
      <c r="E273">
        <v>5</v>
      </c>
      <c r="F273">
        <v>3</v>
      </c>
      <c r="G273" cm="1">
        <f t="array" ref="G273">_xlfn.IFS(D273&lt;=PERCENTILE(D:D,0.2),1, D273&lt;=PERCENTILE(D:D,0.4), 2, D273&lt;=PERCENTILE(D:D,0.6),3, D273&lt;=PERCENTILE(D:D,0.8),4,1,5 )</f>
        <v>5</v>
      </c>
      <c r="H273" s="8">
        <f t="shared" si="4"/>
        <v>4</v>
      </c>
      <c r="I273" t="str" cm="1">
        <f t="array" ref="I273">INDEX($S$2:$S$26,MATCH(1,($P$2:$P$26=$E273)*($Q$2:$Q$26=$H273),0))</f>
        <v>Fies</v>
      </c>
    </row>
    <row r="274" spans="1:9" x14ac:dyDescent="0.25">
      <c r="A274" t="str">
        <v>BN-11470</v>
      </c>
      <c r="B274" cm="1">
        <f t="array" ref="B274">MAX(Tabela_Total!B:B) - MAX(IF(Tabela_Total!E:E=Tabela_Segmentos_RFM!A274,Tabela_Total!B:B))</f>
        <v>24</v>
      </c>
      <c r="C274" cm="1">
        <f t="array" ref="C274">COUNTA(_xlfn.UNIQUE(_xlfn._xlws.FILTER(Tabela_Total!A:A,Tabela_Total!E:E=Tabela_Segmentos_RFM!A274)))</f>
        <v>4</v>
      </c>
      <c r="D274" s="1">
        <f>SUMIF(Tabela_Total!E:E,Tabela_Segmentos_RFM!A274,Tabela_Total!G:G)</f>
        <v>105528</v>
      </c>
      <c r="E274">
        <v>5</v>
      </c>
      <c r="F274">
        <v>2</v>
      </c>
      <c r="G274" cm="1">
        <f t="array" ref="G274">_xlfn.IFS(D274&lt;=PERCENTILE(D:D,0.2),1, D274&lt;=PERCENTILE(D:D,0.4), 2, D274&lt;=PERCENTILE(D:D,0.6),3, D274&lt;=PERCENTILE(D:D,0.8),4,1,5 )</f>
        <v>1</v>
      </c>
      <c r="H274" s="8">
        <f t="shared" si="4"/>
        <v>2</v>
      </c>
      <c r="I274" t="str" cm="1">
        <f t="array" ref="I274">INDEX($S$2:$S$26,MATCH(1,($P$2:$P$26=$E274)*($Q$2:$Q$26=$H274),0))</f>
        <v>Fies Potencial</v>
      </c>
    </row>
    <row r="275" spans="1:9" x14ac:dyDescent="0.25">
      <c r="A275" t="str">
        <v>DP-13165</v>
      </c>
      <c r="B275" cm="1">
        <f t="array" ref="B275">MAX(Tabela_Total!B:B) - MAX(IF(Tabela_Total!E:E=Tabela_Segmentos_RFM!A275,Tabela_Total!B:B))</f>
        <v>812</v>
      </c>
      <c r="C275" cm="1">
        <f t="array" ref="C275">COUNTA(_xlfn.UNIQUE(_xlfn._xlws.FILTER(Tabela_Total!A:A,Tabela_Total!E:E=Tabela_Segmentos_RFM!A275)))</f>
        <v>2</v>
      </c>
      <c r="D275" s="1">
        <f>SUMIF(Tabela_Total!E:E,Tabela_Segmentos_RFM!A275,Tabela_Total!G:G)</f>
        <v>113076</v>
      </c>
      <c r="E275">
        <v>1</v>
      </c>
      <c r="F275">
        <v>1</v>
      </c>
      <c r="G275" cm="1">
        <f t="array" ref="G275">_xlfn.IFS(D275&lt;=PERCENTILE(D:D,0.2),1, D275&lt;=PERCENTILE(D:D,0.4), 2, D275&lt;=PERCENTILE(D:D,0.6),3, D275&lt;=PERCENTILE(D:D,0.8),4,1,5 )</f>
        <v>1</v>
      </c>
      <c r="H275" s="8">
        <f t="shared" si="4"/>
        <v>1</v>
      </c>
      <c r="I275" t="str" cm="1">
        <f t="array" ref="I275">INDEX($S$2:$S$26,MATCH(1,($P$2:$P$26=$E275)*($Q$2:$Q$26=$H275),0))</f>
        <v>Perdidos</v>
      </c>
    </row>
    <row r="276" spans="1:9" x14ac:dyDescent="0.25">
      <c r="A276" t="str">
        <v>TH-21550</v>
      </c>
      <c r="B276" cm="1">
        <f t="array" ref="B276">MAX(Tabela_Total!B:B) - MAX(IF(Tabela_Total!E:E=Tabela_Segmentos_RFM!A276,Tabela_Total!B:B))</f>
        <v>72</v>
      </c>
      <c r="C276" cm="1">
        <f t="array" ref="C276">COUNTA(_xlfn.UNIQUE(_xlfn._xlws.FILTER(Tabela_Total!A:A,Tabela_Total!E:E=Tabela_Segmentos_RFM!A276)))</f>
        <v>7</v>
      </c>
      <c r="D276" s="1">
        <f>SUMIF(Tabela_Total!E:E,Tabela_Segmentos_RFM!A276,Tabela_Total!G:G)</f>
        <v>2045593</v>
      </c>
      <c r="E276">
        <v>5</v>
      </c>
      <c r="F276">
        <v>3</v>
      </c>
      <c r="G276" cm="1">
        <f t="array" ref="G276">_xlfn.IFS(D276&lt;=PERCENTILE(D:D,0.2),1, D276&lt;=PERCENTILE(D:D,0.4), 2, D276&lt;=PERCENTILE(D:D,0.6),3, D276&lt;=PERCENTILE(D:D,0.8),4,1,5 )</f>
        <v>5</v>
      </c>
      <c r="H276" s="8">
        <f t="shared" si="4"/>
        <v>4</v>
      </c>
      <c r="I276" t="str" cm="1">
        <f t="array" ref="I276">INDEX($S$2:$S$26,MATCH(1,($P$2:$P$26=$E276)*($Q$2:$Q$26=$H276),0))</f>
        <v>Fies</v>
      </c>
    </row>
    <row r="277" spans="1:9" x14ac:dyDescent="0.25">
      <c r="A277" t="str">
        <v>AP-10915</v>
      </c>
      <c r="B277" cm="1">
        <f t="array" ref="B277">MAX(Tabela_Total!B:B) - MAX(IF(Tabela_Total!E:E=Tabela_Segmentos_RFM!A277,Tabela_Total!B:B))</f>
        <v>98</v>
      </c>
      <c r="C277" cm="1">
        <f t="array" ref="C277">COUNTA(_xlfn.UNIQUE(_xlfn._xlws.FILTER(Tabela_Total!A:A,Tabela_Total!E:E=Tabela_Segmentos_RFM!A277)))</f>
        <v>10</v>
      </c>
      <c r="D277" s="1">
        <f>SUMIF(Tabela_Total!E:E,Tabela_Segmentos_RFM!A277,Tabela_Total!G:G)</f>
        <v>1015785</v>
      </c>
      <c r="E277">
        <v>4</v>
      </c>
      <c r="F277">
        <v>4</v>
      </c>
      <c r="G277" cm="1">
        <f t="array" ref="G277">_xlfn.IFS(D277&lt;=PERCENTILE(D:D,0.2),1, D277&lt;=PERCENTILE(D:D,0.4), 2, D277&lt;=PERCENTILE(D:D,0.6),3, D277&lt;=PERCENTILE(D:D,0.8),4,1,5 )</f>
        <v>3</v>
      </c>
      <c r="H277" s="8">
        <f t="shared" si="4"/>
        <v>4</v>
      </c>
      <c r="I277" t="str" cm="1">
        <f t="array" ref="I277">INDEX($S$2:$S$26,MATCH(1,($P$2:$P$26=$E277)*($Q$2:$Q$26=$H277),0))</f>
        <v>Fies</v>
      </c>
    </row>
    <row r="278" spans="1:9" x14ac:dyDescent="0.25">
      <c r="A278" t="str">
        <v>RS-19765</v>
      </c>
      <c r="B278" cm="1">
        <f t="array" ref="B278">MAX(Tabela_Total!B:B) - MAX(IF(Tabela_Total!E:E=Tabela_Segmentos_RFM!A278,Tabela_Total!B:B))</f>
        <v>36</v>
      </c>
      <c r="C278" cm="1">
        <f t="array" ref="C278">COUNTA(_xlfn.UNIQUE(_xlfn._xlws.FILTER(Tabela_Total!A:A,Tabela_Total!E:E=Tabela_Segmentos_RFM!A278)))</f>
        <v>8</v>
      </c>
      <c r="D278" s="1">
        <f>SUMIF(Tabela_Total!E:E,Tabela_Segmentos_RFM!A278,Tabela_Total!G:G)</f>
        <v>529548</v>
      </c>
      <c r="E278">
        <v>5</v>
      </c>
      <c r="F278">
        <v>3</v>
      </c>
      <c r="G278" cm="1">
        <f t="array" ref="G278">_xlfn.IFS(D278&lt;=PERCENTILE(D:D,0.2),1, D278&lt;=PERCENTILE(D:D,0.4), 2, D278&lt;=PERCENTILE(D:D,0.6),3, D278&lt;=PERCENTILE(D:D,0.8),4,1,5 )</f>
        <v>2</v>
      </c>
      <c r="H278" s="8">
        <f t="shared" si="4"/>
        <v>3</v>
      </c>
      <c r="I278" t="str" cm="1">
        <f t="array" ref="I278">INDEX($S$2:$S$26,MATCH(1,($P$2:$P$26=$E278)*($Q$2:$Q$26=$H278),0))</f>
        <v>Fies Potencial</v>
      </c>
    </row>
    <row r="279" spans="1:9" x14ac:dyDescent="0.25">
      <c r="A279" t="str">
        <v>SV-20365</v>
      </c>
      <c r="B279" cm="1">
        <f t="array" ref="B279">MAX(Tabela_Total!B:B) - MAX(IF(Tabela_Total!E:E=Tabela_Segmentos_RFM!A279,Tabela_Total!B:B))</f>
        <v>101</v>
      </c>
      <c r="C279" cm="1">
        <f t="array" ref="C279">COUNTA(_xlfn.UNIQUE(_xlfn._xlws.FILTER(Tabela_Total!A:A,Tabela_Total!E:E=Tabela_Segmentos_RFM!A279)))</f>
        <v>10</v>
      </c>
      <c r="D279" s="1">
        <f>SUMIF(Tabela_Total!E:E,Tabela_Segmentos_RFM!A279,Tabela_Total!G:G)</f>
        <v>5660487</v>
      </c>
      <c r="E279">
        <v>4</v>
      </c>
      <c r="F279">
        <v>4</v>
      </c>
      <c r="G279" cm="1">
        <f t="array" ref="G279">_xlfn.IFS(D279&lt;=PERCENTILE(D:D,0.2),1, D279&lt;=PERCENTILE(D:D,0.4), 2, D279&lt;=PERCENTILE(D:D,0.6),3, D279&lt;=PERCENTILE(D:D,0.8),4,1,5 )</f>
        <v>5</v>
      </c>
      <c r="H279" s="8">
        <f t="shared" si="4"/>
        <v>5</v>
      </c>
      <c r="I279" t="str" cm="1">
        <f t="array" ref="I279">INDEX($S$2:$S$26,MATCH(1,($P$2:$P$26=$E279)*($Q$2:$Q$26=$H279),0))</f>
        <v>Fies</v>
      </c>
    </row>
    <row r="280" spans="1:9" x14ac:dyDescent="0.25">
      <c r="A280" t="str">
        <v>CK-12325</v>
      </c>
      <c r="B280" cm="1">
        <f t="array" ref="B280">MAX(Tabela_Total!B:B) - MAX(IF(Tabela_Total!E:E=Tabela_Segmentos_RFM!A280,Tabela_Total!B:B))</f>
        <v>120</v>
      </c>
      <c r="C280" cm="1">
        <f t="array" ref="C280">COUNTA(_xlfn.UNIQUE(_xlfn._xlws.FILTER(Tabela_Total!A:A,Tabela_Total!E:E=Tabela_Segmentos_RFM!A280)))</f>
        <v>5</v>
      </c>
      <c r="D280" s="1">
        <f>SUMIF(Tabela_Total!E:E,Tabela_Segmentos_RFM!A280,Tabela_Total!G:G)</f>
        <v>429767</v>
      </c>
      <c r="E280">
        <v>4</v>
      </c>
      <c r="F280">
        <v>2</v>
      </c>
      <c r="G280" cm="1">
        <f t="array" ref="G280">_xlfn.IFS(D280&lt;=PERCENTILE(D:D,0.2),1, D280&lt;=PERCENTILE(D:D,0.4), 2, D280&lt;=PERCENTILE(D:D,0.6),3, D280&lt;=PERCENTILE(D:D,0.8),4,1,5 )</f>
        <v>2</v>
      </c>
      <c r="H280" s="8">
        <f t="shared" si="4"/>
        <v>2</v>
      </c>
      <c r="I280" t="str" cm="1">
        <f t="array" ref="I280">INDEX($S$2:$S$26,MATCH(1,($P$2:$P$26=$E280)*($Q$2:$Q$26=$H280),0))</f>
        <v>Fies Potencial</v>
      </c>
    </row>
    <row r="281" spans="1:9" x14ac:dyDescent="0.25">
      <c r="A281" t="str">
        <v>RD-19810</v>
      </c>
      <c r="B281" cm="1">
        <f t="array" ref="B281">MAX(Tabela_Total!B:B) - MAX(IF(Tabela_Total!E:E=Tabela_Segmentos_RFM!A281,Tabela_Total!B:B))</f>
        <v>14</v>
      </c>
      <c r="C281" cm="1">
        <f t="array" ref="C281">COUNTA(_xlfn.UNIQUE(_xlfn._xlws.FILTER(Tabela_Total!A:A,Tabela_Total!E:E=Tabela_Segmentos_RFM!A281)))</f>
        <v>8</v>
      </c>
      <c r="D281" s="1">
        <f>SUMIF(Tabela_Total!E:E,Tabela_Segmentos_RFM!A281,Tabela_Total!G:G)</f>
        <v>205432</v>
      </c>
      <c r="E281">
        <v>5</v>
      </c>
      <c r="F281">
        <v>3</v>
      </c>
      <c r="G281" cm="1">
        <f t="array" ref="G281">_xlfn.IFS(D281&lt;=PERCENTILE(D:D,0.2),1, D281&lt;=PERCENTILE(D:D,0.4), 2, D281&lt;=PERCENTILE(D:D,0.6),3, D281&lt;=PERCENTILE(D:D,0.8),4,1,5 )</f>
        <v>1</v>
      </c>
      <c r="H281" s="8">
        <f t="shared" si="4"/>
        <v>2</v>
      </c>
      <c r="I281" t="str" cm="1">
        <f t="array" ref="I281">INDEX($S$2:$S$26,MATCH(1,($P$2:$P$26=$E281)*($Q$2:$Q$26=$H281),0))</f>
        <v>Fies Potencial</v>
      </c>
    </row>
    <row r="282" spans="1:9" x14ac:dyDescent="0.25">
      <c r="A282" t="str">
        <v>MR-17545</v>
      </c>
      <c r="B282" cm="1">
        <f t="array" ref="B282">MAX(Tabela_Total!B:B) - MAX(IF(Tabela_Total!E:E=Tabela_Segmentos_RFM!A282,Tabela_Total!B:B))</f>
        <v>125</v>
      </c>
      <c r="C282" cm="1">
        <f t="array" ref="C282">COUNTA(_xlfn.UNIQUE(_xlfn._xlws.FILTER(Tabela_Total!A:A,Tabela_Total!E:E=Tabela_Segmentos_RFM!A282)))</f>
        <v>4</v>
      </c>
      <c r="D282" s="1">
        <f>SUMIF(Tabela_Total!E:E,Tabela_Segmentos_RFM!A282,Tabela_Total!G:G)</f>
        <v>97225</v>
      </c>
      <c r="E282">
        <v>4</v>
      </c>
      <c r="F282">
        <v>2</v>
      </c>
      <c r="G282" cm="1">
        <f t="array" ref="G282">_xlfn.IFS(D282&lt;=PERCENTILE(D:D,0.2),1, D282&lt;=PERCENTILE(D:D,0.4), 2, D282&lt;=PERCENTILE(D:D,0.6),3, D282&lt;=PERCENTILE(D:D,0.8),4,1,5 )</f>
        <v>1</v>
      </c>
      <c r="H282" s="8">
        <f t="shared" si="4"/>
        <v>2</v>
      </c>
      <c r="I282" t="str" cm="1">
        <f t="array" ref="I282">INDEX($S$2:$S$26,MATCH(1,($P$2:$P$26=$E282)*($Q$2:$Q$26=$H282),0))</f>
        <v>Fies Potencial</v>
      </c>
    </row>
    <row r="283" spans="1:9" x14ac:dyDescent="0.25">
      <c r="A283" t="str">
        <v>SC-20695</v>
      </c>
      <c r="B283" cm="1">
        <f t="array" ref="B283">MAX(Tabela_Total!B:B) - MAX(IF(Tabela_Total!E:E=Tabela_Segmentos_RFM!A283,Tabela_Total!B:B))</f>
        <v>89</v>
      </c>
      <c r="C283" cm="1">
        <f t="array" ref="C283">COUNTA(_xlfn.UNIQUE(_xlfn._xlws.FILTER(Tabela_Total!A:A,Tabela_Total!E:E=Tabela_Segmentos_RFM!A283)))</f>
        <v>10</v>
      </c>
      <c r="D283" s="1">
        <f>SUMIF(Tabela_Total!E:E,Tabela_Segmentos_RFM!A283,Tabela_Total!G:G)</f>
        <v>307823</v>
      </c>
      <c r="E283">
        <v>4</v>
      </c>
      <c r="F283">
        <v>4</v>
      </c>
      <c r="G283" cm="1">
        <f t="array" ref="G283">_xlfn.IFS(D283&lt;=PERCENTILE(D:D,0.2),1, D283&lt;=PERCENTILE(D:D,0.4), 2, D283&lt;=PERCENTILE(D:D,0.6),3, D283&lt;=PERCENTILE(D:D,0.8),4,1,5 )</f>
        <v>2</v>
      </c>
      <c r="H283" s="8">
        <f t="shared" si="4"/>
        <v>3</v>
      </c>
      <c r="I283" t="str" cm="1">
        <f t="array" ref="I283">INDEX($S$2:$S$26,MATCH(1,($P$2:$P$26=$E283)*($Q$2:$Q$26=$H283),0))</f>
        <v>Fies Potencial</v>
      </c>
    </row>
    <row r="284" spans="1:9" x14ac:dyDescent="0.25">
      <c r="A284" t="str">
        <v>JF-15355</v>
      </c>
      <c r="B284" cm="1">
        <f t="array" ref="B284">MAX(Tabela_Total!B:B) - MAX(IF(Tabela_Total!E:E=Tabela_Segmentos_RFM!A284,Tabela_Total!B:B))</f>
        <v>105</v>
      </c>
      <c r="C284" cm="1">
        <f t="array" ref="C284">COUNTA(_xlfn.UNIQUE(_xlfn._xlws.FILTER(Tabela_Total!A:A,Tabela_Total!E:E=Tabela_Segmentos_RFM!A284)))</f>
        <v>6</v>
      </c>
      <c r="D284" s="1">
        <f>SUMIF(Tabela_Total!E:E,Tabela_Segmentos_RFM!A284,Tabela_Total!G:G)</f>
        <v>1402642</v>
      </c>
      <c r="E284">
        <v>4</v>
      </c>
      <c r="F284">
        <v>2</v>
      </c>
      <c r="G284" cm="1">
        <f t="array" ref="G284">_xlfn.IFS(D284&lt;=PERCENTILE(D:D,0.2),1, D284&lt;=PERCENTILE(D:D,0.4), 2, D284&lt;=PERCENTILE(D:D,0.6),3, D284&lt;=PERCENTILE(D:D,0.8),4,1,5 )</f>
        <v>4</v>
      </c>
      <c r="H284" s="8">
        <f t="shared" si="4"/>
        <v>3</v>
      </c>
      <c r="I284" t="str" cm="1">
        <f t="array" ref="I284">INDEX($S$2:$S$26,MATCH(1,($P$2:$P$26=$E284)*($Q$2:$Q$26=$H284),0))</f>
        <v>Fies Potencial</v>
      </c>
    </row>
    <row r="285" spans="1:9" x14ac:dyDescent="0.25">
      <c r="A285" t="str">
        <v>EG-13900</v>
      </c>
      <c r="B285" cm="1">
        <f t="array" ref="B285">MAX(Tabela_Total!B:B) - MAX(IF(Tabela_Total!E:E=Tabela_Segmentos_RFM!A285,Tabela_Total!B:B))</f>
        <v>22</v>
      </c>
      <c r="C285" cm="1">
        <f t="array" ref="C285">COUNTA(_xlfn.UNIQUE(_xlfn._xlws.FILTER(Tabela_Total!A:A,Tabela_Total!E:E=Tabela_Segmentos_RFM!A285)))</f>
        <v>5</v>
      </c>
      <c r="D285" s="1">
        <f>SUMIF(Tabela_Total!E:E,Tabela_Segmentos_RFM!A285,Tabela_Total!G:G)</f>
        <v>1237156</v>
      </c>
      <c r="E285">
        <v>5</v>
      </c>
      <c r="F285">
        <v>2</v>
      </c>
      <c r="G285" cm="1">
        <f t="array" ref="G285">_xlfn.IFS(D285&lt;=PERCENTILE(D:D,0.2),1, D285&lt;=PERCENTILE(D:D,0.4), 2, D285&lt;=PERCENTILE(D:D,0.6),3, D285&lt;=PERCENTILE(D:D,0.8),4,1,5 )</f>
        <v>4</v>
      </c>
      <c r="H285" s="8">
        <f t="shared" si="4"/>
        <v>3</v>
      </c>
      <c r="I285" t="str" cm="1">
        <f t="array" ref="I285">INDEX($S$2:$S$26,MATCH(1,($P$2:$P$26=$E285)*($Q$2:$Q$26=$H285),0))</f>
        <v>Fies Potencial</v>
      </c>
    </row>
    <row r="286" spans="1:9" x14ac:dyDescent="0.25">
      <c r="A286" t="str">
        <v>DS-13030</v>
      </c>
      <c r="B286" cm="1">
        <f t="array" ref="B286">MAX(Tabela_Total!B:B) - MAX(IF(Tabela_Total!E:E=Tabela_Segmentos_RFM!A286,Tabela_Total!B:B))</f>
        <v>93</v>
      </c>
      <c r="C286" cm="1">
        <f t="array" ref="C286">COUNTA(_xlfn.UNIQUE(_xlfn._xlws.FILTER(Tabela_Total!A:A,Tabela_Total!E:E=Tabela_Segmentos_RFM!A286)))</f>
        <v>4</v>
      </c>
      <c r="D286" s="1">
        <f>SUMIF(Tabela_Total!E:E,Tabela_Segmentos_RFM!A286,Tabela_Total!G:G)</f>
        <v>890635</v>
      </c>
      <c r="E286">
        <v>4</v>
      </c>
      <c r="F286">
        <v>2</v>
      </c>
      <c r="G286" cm="1">
        <f t="array" ref="G286">_xlfn.IFS(D286&lt;=PERCENTILE(D:D,0.2),1, D286&lt;=PERCENTILE(D:D,0.4), 2, D286&lt;=PERCENTILE(D:D,0.6),3, D286&lt;=PERCENTILE(D:D,0.8),4,1,5 )</f>
        <v>3</v>
      </c>
      <c r="H286" s="8">
        <f t="shared" si="4"/>
        <v>3</v>
      </c>
      <c r="I286" t="str" cm="1">
        <f t="array" ref="I286">INDEX($S$2:$S$26,MATCH(1,($P$2:$P$26=$E286)*($Q$2:$Q$26=$H286),0))</f>
        <v>Fies Potencial</v>
      </c>
    </row>
    <row r="287" spans="1:9" x14ac:dyDescent="0.25">
      <c r="A287" t="str">
        <v>PO-19195</v>
      </c>
      <c r="B287" cm="1">
        <f t="array" ref="B287">MAX(Tabela_Total!B:B) - MAX(IF(Tabela_Total!E:E=Tabela_Segmentos_RFM!A287,Tabela_Total!B:B))</f>
        <v>86</v>
      </c>
      <c r="C287" cm="1">
        <f t="array" ref="C287">COUNTA(_xlfn.UNIQUE(_xlfn._xlws.FILTER(Tabela_Total!A:A,Tabela_Total!E:E=Tabela_Segmentos_RFM!A287)))</f>
        <v>5</v>
      </c>
      <c r="D287" s="1">
        <f>SUMIF(Tabela_Total!E:E,Tabela_Segmentos_RFM!A287,Tabela_Total!G:G)</f>
        <v>743775</v>
      </c>
      <c r="E287">
        <v>4</v>
      </c>
      <c r="F287">
        <v>2</v>
      </c>
      <c r="G287" cm="1">
        <f t="array" ref="G287">_xlfn.IFS(D287&lt;=PERCENTILE(D:D,0.2),1, D287&lt;=PERCENTILE(D:D,0.4), 2, D287&lt;=PERCENTILE(D:D,0.6),3, D287&lt;=PERCENTILE(D:D,0.8),4,1,5 )</f>
        <v>3</v>
      </c>
      <c r="H287" s="8">
        <f t="shared" si="4"/>
        <v>3</v>
      </c>
      <c r="I287" t="str" cm="1">
        <f t="array" ref="I287">INDEX($S$2:$S$26,MATCH(1,($P$2:$P$26=$E287)*($Q$2:$Q$26=$H287),0))</f>
        <v>Fies Potencial</v>
      </c>
    </row>
    <row r="288" spans="1:9" x14ac:dyDescent="0.25">
      <c r="A288" t="str">
        <v>SS-20875</v>
      </c>
      <c r="B288" cm="1">
        <f t="array" ref="B288">MAX(Tabela_Total!B:B) - MAX(IF(Tabela_Total!E:E=Tabela_Segmentos_RFM!A288,Tabela_Total!B:B))</f>
        <v>120</v>
      </c>
      <c r="C288" cm="1">
        <f t="array" ref="C288">COUNTA(_xlfn.UNIQUE(_xlfn._xlws.FILTER(Tabela_Total!A:A,Tabela_Total!E:E=Tabela_Segmentos_RFM!A288)))</f>
        <v>5</v>
      </c>
      <c r="D288" s="1">
        <f>SUMIF(Tabela_Total!E:E,Tabela_Segmentos_RFM!A288,Tabela_Total!G:G)</f>
        <v>417130</v>
      </c>
      <c r="E288">
        <v>4</v>
      </c>
      <c r="F288">
        <v>2</v>
      </c>
      <c r="G288" cm="1">
        <f t="array" ref="G288">_xlfn.IFS(D288&lt;=PERCENTILE(D:D,0.2),1, D288&lt;=PERCENTILE(D:D,0.4), 2, D288&lt;=PERCENTILE(D:D,0.6),3, D288&lt;=PERCENTILE(D:D,0.8),4,1,5 )</f>
        <v>2</v>
      </c>
      <c r="H288" s="8">
        <f t="shared" si="4"/>
        <v>2</v>
      </c>
      <c r="I288" t="str" cm="1">
        <f t="array" ref="I288">INDEX($S$2:$S$26,MATCH(1,($P$2:$P$26=$E288)*($Q$2:$Q$26=$H288),0))</f>
        <v>Fies Potencial</v>
      </c>
    </row>
    <row r="289" spans="1:9" x14ac:dyDescent="0.25">
      <c r="A289" t="str">
        <v>PB-19105</v>
      </c>
      <c r="B289" cm="1">
        <f t="array" ref="B289">MAX(Tabela_Total!B:B) - MAX(IF(Tabela_Total!E:E=Tabela_Segmentos_RFM!A289,Tabela_Total!B:B))</f>
        <v>57</v>
      </c>
      <c r="C289" cm="1">
        <f t="array" ref="C289">COUNTA(_xlfn.UNIQUE(_xlfn._xlws.FILTER(Tabela_Total!A:A,Tabela_Total!E:E=Tabela_Segmentos_RFM!A289)))</f>
        <v>4</v>
      </c>
      <c r="D289" s="1">
        <f>SUMIF(Tabela_Total!E:E,Tabela_Segmentos_RFM!A289,Tabela_Total!G:G)</f>
        <v>660514</v>
      </c>
      <c r="E289">
        <v>5</v>
      </c>
      <c r="F289">
        <v>2</v>
      </c>
      <c r="G289" cm="1">
        <f t="array" ref="G289">_xlfn.IFS(D289&lt;=PERCENTILE(D:D,0.2),1, D289&lt;=PERCENTILE(D:D,0.4), 2, D289&lt;=PERCENTILE(D:D,0.6),3, D289&lt;=PERCENTILE(D:D,0.8),4,1,5 )</f>
        <v>3</v>
      </c>
      <c r="H289" s="8">
        <f t="shared" si="4"/>
        <v>3</v>
      </c>
      <c r="I289" t="str" cm="1">
        <f t="array" ref="I289">INDEX($S$2:$S$26,MATCH(1,($P$2:$P$26=$E289)*($Q$2:$Q$26=$H289),0))</f>
        <v>Fies Potencial</v>
      </c>
    </row>
    <row r="290" spans="1:9" x14ac:dyDescent="0.25">
      <c r="A290" t="str">
        <v>RF-19735</v>
      </c>
      <c r="B290" cm="1">
        <f t="array" ref="B290">MAX(Tabela_Total!B:B) - MAX(IF(Tabela_Total!E:E=Tabela_Segmentos_RFM!A290,Tabela_Total!B:B))</f>
        <v>89</v>
      </c>
      <c r="C290" cm="1">
        <f t="array" ref="C290">COUNTA(_xlfn.UNIQUE(_xlfn._xlws.FILTER(Tabela_Total!A:A,Tabela_Total!E:E=Tabela_Segmentos_RFM!A290)))</f>
        <v>7</v>
      </c>
      <c r="D290" s="1">
        <f>SUMIF(Tabela_Total!E:E,Tabela_Segmentos_RFM!A290,Tabela_Total!G:G)</f>
        <v>544167</v>
      </c>
      <c r="E290">
        <v>4</v>
      </c>
      <c r="F290">
        <v>3</v>
      </c>
      <c r="G290" cm="1">
        <f t="array" ref="G290">_xlfn.IFS(D290&lt;=PERCENTILE(D:D,0.2),1, D290&lt;=PERCENTILE(D:D,0.4), 2, D290&lt;=PERCENTILE(D:D,0.6),3, D290&lt;=PERCENTILE(D:D,0.8),4,1,5 )</f>
        <v>2</v>
      </c>
      <c r="H290" s="8">
        <f t="shared" si="4"/>
        <v>3</v>
      </c>
      <c r="I290" t="str" cm="1">
        <f t="array" ref="I290">INDEX($S$2:$S$26,MATCH(1,($P$2:$P$26=$E290)*($Q$2:$Q$26=$H290),0))</f>
        <v>Fies Potencial</v>
      </c>
    </row>
    <row r="291" spans="1:9" x14ac:dyDescent="0.25">
      <c r="A291" t="str">
        <v>YC-21895</v>
      </c>
      <c r="B291" cm="1">
        <f t="array" ref="B291">MAX(Tabela_Total!B:B) - MAX(IF(Tabela_Total!E:E=Tabela_Segmentos_RFM!A291,Tabela_Total!B:B))</f>
        <v>4</v>
      </c>
      <c r="C291" cm="1">
        <f t="array" ref="C291">COUNTA(_xlfn.UNIQUE(_xlfn._xlws.FILTER(Tabela_Total!A:A,Tabela_Total!E:E=Tabela_Segmentos_RFM!A291)))</f>
        <v>5</v>
      </c>
      <c r="D291" s="1">
        <f>SUMIF(Tabela_Total!E:E,Tabela_Segmentos_RFM!A291,Tabela_Total!G:G)</f>
        <v>1920626</v>
      </c>
      <c r="E291">
        <v>5</v>
      </c>
      <c r="F291">
        <v>2</v>
      </c>
      <c r="G291" cm="1">
        <f t="array" ref="G291">_xlfn.IFS(D291&lt;=PERCENTILE(D:D,0.2),1, D291&lt;=PERCENTILE(D:D,0.4), 2, D291&lt;=PERCENTILE(D:D,0.6),3, D291&lt;=PERCENTILE(D:D,0.8),4,1,5 )</f>
        <v>4</v>
      </c>
      <c r="H291" s="8">
        <f t="shared" si="4"/>
        <v>3</v>
      </c>
      <c r="I291" t="str" cm="1">
        <f t="array" ref="I291">INDEX($S$2:$S$26,MATCH(1,($P$2:$P$26=$E291)*($Q$2:$Q$26=$H291),0))</f>
        <v>Fies Potencial</v>
      </c>
    </row>
    <row r="292" spans="1:9" x14ac:dyDescent="0.25">
      <c r="A292" t="str">
        <v>DC-13285</v>
      </c>
      <c r="B292" cm="1">
        <f t="array" ref="B292">MAX(Tabela_Total!B:B) - MAX(IF(Tabela_Total!E:E=Tabela_Segmentos_RFM!A292,Tabela_Total!B:B))</f>
        <v>23</v>
      </c>
      <c r="C292" cm="1">
        <f t="array" ref="C292">COUNTA(_xlfn.UNIQUE(_xlfn._xlws.FILTER(Tabela_Total!A:A,Tabela_Total!E:E=Tabela_Segmentos_RFM!A292)))</f>
        <v>5</v>
      </c>
      <c r="D292" s="1">
        <f>SUMIF(Tabela_Total!E:E,Tabela_Segmentos_RFM!A292,Tabela_Total!G:G)</f>
        <v>922096</v>
      </c>
      <c r="E292">
        <v>5</v>
      </c>
      <c r="F292">
        <v>2</v>
      </c>
      <c r="G292" cm="1">
        <f t="array" ref="G292">_xlfn.IFS(D292&lt;=PERCENTILE(D:D,0.2),1, D292&lt;=PERCENTILE(D:D,0.4), 2, D292&lt;=PERCENTILE(D:D,0.6),3, D292&lt;=PERCENTILE(D:D,0.8),4,1,5 )</f>
        <v>3</v>
      </c>
      <c r="H292" s="8">
        <f t="shared" si="4"/>
        <v>3</v>
      </c>
      <c r="I292" t="str" cm="1">
        <f t="array" ref="I292">INDEX($S$2:$S$26,MATCH(1,($P$2:$P$26=$E292)*($Q$2:$Q$26=$H292),0))</f>
        <v>Fies Potencial</v>
      </c>
    </row>
    <row r="293" spans="1:9" x14ac:dyDescent="0.25">
      <c r="A293" t="str">
        <v>CP-12340</v>
      </c>
      <c r="B293" cm="1">
        <f t="array" ref="B293">MAX(Tabela_Total!B:B) - MAX(IF(Tabela_Total!E:E=Tabela_Segmentos_RFM!A293,Tabela_Total!B:B))</f>
        <v>160</v>
      </c>
      <c r="C293" cm="1">
        <f t="array" ref="C293">COUNTA(_xlfn.UNIQUE(_xlfn._xlws.FILTER(Tabela_Total!A:A,Tabela_Total!E:E=Tabela_Segmentos_RFM!A293)))</f>
        <v>8</v>
      </c>
      <c r="D293" s="1">
        <f>SUMIF(Tabela_Total!E:E,Tabela_Segmentos_RFM!A293,Tabela_Total!G:G)</f>
        <v>4915078</v>
      </c>
      <c r="E293">
        <v>3</v>
      </c>
      <c r="F293">
        <v>3</v>
      </c>
      <c r="G293" cm="1">
        <f t="array" ref="G293">_xlfn.IFS(D293&lt;=PERCENTILE(D:D,0.2),1, D293&lt;=PERCENTILE(D:D,0.4), 2, D293&lt;=PERCENTILE(D:D,0.6),3, D293&lt;=PERCENTILE(D:D,0.8),4,1,5 )</f>
        <v>5</v>
      </c>
      <c r="H293" s="8">
        <f t="shared" si="4"/>
        <v>4</v>
      </c>
      <c r="I293" t="str" cm="1">
        <f t="array" ref="I293">INDEX($S$2:$S$26,MATCH(1,($P$2:$P$26=$E293)*($Q$2:$Q$26=$H293),0))</f>
        <v>Fies</v>
      </c>
    </row>
    <row r="294" spans="1:9" x14ac:dyDescent="0.25">
      <c r="A294" t="str">
        <v>BF-11020</v>
      </c>
      <c r="B294" cm="1">
        <f t="array" ref="B294">MAX(Tabela_Total!B:B) - MAX(IF(Tabela_Total!E:E=Tabela_Segmentos_RFM!A294,Tabela_Total!B:B))</f>
        <v>74</v>
      </c>
      <c r="C294" cm="1">
        <f t="array" ref="C294">COUNTA(_xlfn.UNIQUE(_xlfn._xlws.FILTER(Tabela_Total!A:A,Tabela_Total!E:E=Tabela_Segmentos_RFM!A294)))</f>
        <v>8</v>
      </c>
      <c r="D294" s="1">
        <f>SUMIF(Tabela_Total!E:E,Tabela_Segmentos_RFM!A294,Tabela_Total!G:G)</f>
        <v>1589977</v>
      </c>
      <c r="E294">
        <v>4</v>
      </c>
      <c r="F294">
        <v>3</v>
      </c>
      <c r="G294" cm="1">
        <f t="array" ref="G294">_xlfn.IFS(D294&lt;=PERCENTILE(D:D,0.2),1, D294&lt;=PERCENTILE(D:D,0.4), 2, D294&lt;=PERCENTILE(D:D,0.6),3, D294&lt;=PERCENTILE(D:D,0.8),4,1,5 )</f>
        <v>4</v>
      </c>
      <c r="H294" s="8">
        <f t="shared" si="4"/>
        <v>4</v>
      </c>
      <c r="I294" t="str" cm="1">
        <f t="array" ref="I294">INDEX($S$2:$S$26,MATCH(1,($P$2:$P$26=$E294)*($Q$2:$Q$26=$H294),0))</f>
        <v>Fies</v>
      </c>
    </row>
    <row r="295" spans="1:9" x14ac:dyDescent="0.25">
      <c r="A295" t="str">
        <v>LH-17020</v>
      </c>
      <c r="B295" cm="1">
        <f t="array" ref="B295">MAX(Tabela_Total!B:B) - MAX(IF(Tabela_Total!E:E=Tabela_Segmentos_RFM!A295,Tabela_Total!B:B))</f>
        <v>239</v>
      </c>
      <c r="C295" cm="1">
        <f t="array" ref="C295">COUNTA(_xlfn.UNIQUE(_xlfn._xlws.FILTER(Tabela_Total!A:A,Tabela_Total!E:E=Tabela_Segmentos_RFM!A295)))</f>
        <v>4</v>
      </c>
      <c r="D295" s="1">
        <f>SUMIF(Tabela_Total!E:E,Tabela_Segmentos_RFM!A295,Tabela_Total!G:G)</f>
        <v>264662</v>
      </c>
      <c r="E295">
        <v>2</v>
      </c>
      <c r="F295">
        <v>2</v>
      </c>
      <c r="G295" cm="1">
        <f t="array" ref="G295">_xlfn.IFS(D295&lt;=PERCENTILE(D:D,0.2),1, D295&lt;=PERCENTILE(D:D,0.4), 2, D295&lt;=PERCENTILE(D:D,0.6),3, D295&lt;=PERCENTILE(D:D,0.8),4,1,5 )</f>
        <v>2</v>
      </c>
      <c r="H295" s="8">
        <f t="shared" si="4"/>
        <v>2</v>
      </c>
      <c r="I295" t="str" cm="1">
        <f t="array" ref="I295">INDEX($S$2:$S$26,MATCH(1,($P$2:$P$26=$E295)*($Q$2:$Q$26=$H295),0))</f>
        <v>Hibernando</v>
      </c>
    </row>
    <row r="296" spans="1:9" x14ac:dyDescent="0.25">
      <c r="A296" t="str">
        <v>CS-12250</v>
      </c>
      <c r="B296" cm="1">
        <f t="array" ref="B296">MAX(Tabela_Total!B:B) - MAX(IF(Tabela_Total!E:E=Tabela_Segmentos_RFM!A296,Tabela_Total!B:B))</f>
        <v>26</v>
      </c>
      <c r="C296" cm="1">
        <f t="array" ref="C296">COUNTA(_xlfn.UNIQUE(_xlfn._xlws.FILTER(Tabela_Total!A:A,Tabela_Total!E:E=Tabela_Segmentos_RFM!A296)))</f>
        <v>12</v>
      </c>
      <c r="D296" s="1">
        <f>SUMIF(Tabela_Total!E:E,Tabela_Segmentos_RFM!A296,Tabela_Total!G:G)</f>
        <v>536877</v>
      </c>
      <c r="E296">
        <v>5</v>
      </c>
      <c r="F296">
        <v>4</v>
      </c>
      <c r="G296" cm="1">
        <f t="array" ref="G296">_xlfn.IFS(D296&lt;=PERCENTILE(D:D,0.2),1, D296&lt;=PERCENTILE(D:D,0.4), 2, D296&lt;=PERCENTILE(D:D,0.6),3, D296&lt;=PERCENTILE(D:D,0.8),4,1,5 )</f>
        <v>2</v>
      </c>
      <c r="H296" s="8">
        <f t="shared" si="4"/>
        <v>3</v>
      </c>
      <c r="I296" t="str" cm="1">
        <f t="array" ref="I296">INDEX($S$2:$S$26,MATCH(1,($P$2:$P$26=$E296)*($Q$2:$Q$26=$H296),0))</f>
        <v>Fies Potencial</v>
      </c>
    </row>
    <row r="297" spans="1:9" x14ac:dyDescent="0.25">
      <c r="A297" t="str">
        <v>AJ-10795</v>
      </c>
      <c r="B297" cm="1">
        <f t="array" ref="B297">MAX(Tabela_Total!B:B) - MAX(IF(Tabela_Total!E:E=Tabela_Segmentos_RFM!A297,Tabela_Total!B:B))</f>
        <v>166</v>
      </c>
      <c r="C297" cm="1">
        <f t="array" ref="C297">COUNTA(_xlfn.UNIQUE(_xlfn._xlws.FILTER(Tabela_Total!A:A,Tabela_Total!E:E=Tabela_Segmentos_RFM!A297)))</f>
        <v>7</v>
      </c>
      <c r="D297" s="1">
        <f>SUMIF(Tabela_Total!E:E,Tabela_Segmentos_RFM!A297,Tabela_Total!G:G)</f>
        <v>2608313</v>
      </c>
      <c r="E297">
        <v>3</v>
      </c>
      <c r="F297">
        <v>3</v>
      </c>
      <c r="G297" cm="1">
        <f t="array" ref="G297">_xlfn.IFS(D297&lt;=PERCENTILE(D:D,0.2),1, D297&lt;=PERCENTILE(D:D,0.4), 2, D297&lt;=PERCENTILE(D:D,0.6),3, D297&lt;=PERCENTILE(D:D,0.8),4,1,5 )</f>
        <v>5</v>
      </c>
      <c r="H297" s="8">
        <f t="shared" si="4"/>
        <v>4</v>
      </c>
      <c r="I297" t="str" cm="1">
        <f t="array" ref="I297">INDEX($S$2:$S$26,MATCH(1,($P$2:$P$26=$E297)*($Q$2:$Q$26=$H297),0))</f>
        <v>Fies</v>
      </c>
    </row>
    <row r="298" spans="1:9" x14ac:dyDescent="0.25">
      <c r="A298" t="str">
        <v>BV-11245</v>
      </c>
      <c r="B298" cm="1">
        <f t="array" ref="B298">MAX(Tabela_Total!B:B) - MAX(IF(Tabela_Total!E:E=Tabela_Segmentos_RFM!A298,Tabela_Total!B:B))</f>
        <v>334</v>
      </c>
      <c r="C298" cm="1">
        <f t="array" ref="C298">COUNTA(_xlfn.UNIQUE(_xlfn._xlws.FILTER(Tabela_Total!A:A,Tabela_Total!E:E=Tabela_Segmentos_RFM!A298)))</f>
        <v>5</v>
      </c>
      <c r="D298" s="1">
        <f>SUMIF(Tabela_Total!E:E,Tabela_Segmentos_RFM!A298,Tabela_Total!G:G)</f>
        <v>796982</v>
      </c>
      <c r="E298">
        <v>1</v>
      </c>
      <c r="F298">
        <v>2</v>
      </c>
      <c r="G298" cm="1">
        <f t="array" ref="G298">_xlfn.IFS(D298&lt;=PERCENTILE(D:D,0.2),1, D298&lt;=PERCENTILE(D:D,0.4), 2, D298&lt;=PERCENTILE(D:D,0.6),3, D298&lt;=PERCENTILE(D:D,0.8),4,1,5 )</f>
        <v>3</v>
      </c>
      <c r="H298" s="8">
        <f t="shared" si="4"/>
        <v>3</v>
      </c>
      <c r="I298" t="str" cm="1">
        <f t="array" ref="I298">INDEX($S$2:$S$26,MATCH(1,($P$2:$P$26=$E298)*($Q$2:$Q$26=$H298),0))</f>
        <v>Risco</v>
      </c>
    </row>
    <row r="299" spans="1:9" x14ac:dyDescent="0.25">
      <c r="A299" t="str">
        <v>DL-12865</v>
      </c>
      <c r="B299" cm="1">
        <f t="array" ref="B299">MAX(Tabela_Total!B:B) - MAX(IF(Tabela_Total!E:E=Tabela_Segmentos_RFM!A299,Tabela_Total!B:B))</f>
        <v>100</v>
      </c>
      <c r="C299" cm="1">
        <f t="array" ref="C299">COUNTA(_xlfn.UNIQUE(_xlfn._xlws.FILTER(Tabela_Total!A:A,Tabela_Total!E:E=Tabela_Segmentos_RFM!A299)))</f>
        <v>8</v>
      </c>
      <c r="D299" s="1">
        <f>SUMIF(Tabela_Total!E:E,Tabela_Segmentos_RFM!A299,Tabela_Total!G:G)</f>
        <v>1246450</v>
      </c>
      <c r="E299">
        <v>4</v>
      </c>
      <c r="F299">
        <v>3</v>
      </c>
      <c r="G299" cm="1">
        <f t="array" ref="G299">_xlfn.IFS(D299&lt;=PERCENTILE(D:D,0.2),1, D299&lt;=PERCENTILE(D:D,0.4), 2, D299&lt;=PERCENTILE(D:D,0.6),3, D299&lt;=PERCENTILE(D:D,0.8),4,1,5 )</f>
        <v>4</v>
      </c>
      <c r="H299" s="8">
        <f t="shared" si="4"/>
        <v>4</v>
      </c>
      <c r="I299" t="str" cm="1">
        <f t="array" ref="I299">INDEX($S$2:$S$26,MATCH(1,($P$2:$P$26=$E299)*($Q$2:$Q$26=$H299),0))</f>
        <v>Fies</v>
      </c>
    </row>
    <row r="300" spans="1:9" x14ac:dyDescent="0.25">
      <c r="A300" t="str">
        <v>BM-11785</v>
      </c>
      <c r="B300" cm="1">
        <f t="array" ref="B300">MAX(Tabela_Total!B:B) - MAX(IF(Tabela_Total!E:E=Tabela_Segmentos_RFM!A300,Tabela_Total!B:B))</f>
        <v>218</v>
      </c>
      <c r="C300" cm="1">
        <f t="array" ref="C300">COUNTA(_xlfn.UNIQUE(_xlfn._xlws.FILTER(Tabela_Total!A:A,Tabela_Total!E:E=Tabela_Segmentos_RFM!A300)))</f>
        <v>10</v>
      </c>
      <c r="D300" s="1">
        <f>SUMIF(Tabela_Total!E:E,Tabela_Segmentos_RFM!A300,Tabela_Total!G:G)</f>
        <v>1192970</v>
      </c>
      <c r="E300">
        <v>3</v>
      </c>
      <c r="F300">
        <v>4</v>
      </c>
      <c r="G300" cm="1">
        <f t="array" ref="G300">_xlfn.IFS(D300&lt;=PERCENTILE(D:D,0.2),1, D300&lt;=PERCENTILE(D:D,0.4), 2, D300&lt;=PERCENTILE(D:D,0.6),3, D300&lt;=PERCENTILE(D:D,0.8),4,1,5 )</f>
        <v>4</v>
      </c>
      <c r="H300" s="8">
        <f t="shared" si="4"/>
        <v>4</v>
      </c>
      <c r="I300" t="str" cm="1">
        <f t="array" ref="I300">INDEX($S$2:$S$26,MATCH(1,($P$2:$P$26=$E300)*($Q$2:$Q$26=$H300),0))</f>
        <v>Fies</v>
      </c>
    </row>
    <row r="301" spans="1:9" x14ac:dyDescent="0.25">
      <c r="A301" t="str">
        <v>LT-17110</v>
      </c>
      <c r="B301" cm="1">
        <f t="array" ref="B301">MAX(Tabela_Total!B:B) - MAX(IF(Tabela_Total!E:E=Tabela_Segmentos_RFM!A301,Tabela_Total!B:B))</f>
        <v>34</v>
      </c>
      <c r="C301" cm="1">
        <f t="array" ref="C301">COUNTA(_xlfn.UNIQUE(_xlfn._xlws.FILTER(Tabela_Total!A:A,Tabela_Total!E:E=Tabela_Segmentos_RFM!A301)))</f>
        <v>8</v>
      </c>
      <c r="D301" s="1">
        <f>SUMIF(Tabela_Total!E:E,Tabela_Segmentos_RFM!A301,Tabela_Total!G:G)</f>
        <v>1889714</v>
      </c>
      <c r="E301">
        <v>5</v>
      </c>
      <c r="F301">
        <v>3</v>
      </c>
      <c r="G301" cm="1">
        <f t="array" ref="G301">_xlfn.IFS(D301&lt;=PERCENTILE(D:D,0.2),1, D301&lt;=PERCENTILE(D:D,0.4), 2, D301&lt;=PERCENTILE(D:D,0.6),3, D301&lt;=PERCENTILE(D:D,0.8),4,1,5 )</f>
        <v>4</v>
      </c>
      <c r="H301" s="8">
        <f t="shared" si="4"/>
        <v>4</v>
      </c>
      <c r="I301" t="str" cm="1">
        <f t="array" ref="I301">INDEX($S$2:$S$26,MATCH(1,($P$2:$P$26=$E301)*($Q$2:$Q$26=$H301),0))</f>
        <v>Fies</v>
      </c>
    </row>
    <row r="302" spans="1:9" x14ac:dyDescent="0.25">
      <c r="A302" t="str">
        <v>JK-15730</v>
      </c>
      <c r="B302" cm="1">
        <f t="array" ref="B302">MAX(Tabela_Total!B:B) - MAX(IF(Tabela_Total!E:E=Tabela_Segmentos_RFM!A302,Tabela_Total!B:B))</f>
        <v>84</v>
      </c>
      <c r="C302" cm="1">
        <f t="array" ref="C302">COUNTA(_xlfn.UNIQUE(_xlfn._xlws.FILTER(Tabela_Total!A:A,Tabela_Total!E:E=Tabela_Segmentos_RFM!A302)))</f>
        <v>10</v>
      </c>
      <c r="D302" s="1">
        <f>SUMIF(Tabela_Total!E:E,Tabela_Segmentos_RFM!A302,Tabela_Total!G:G)</f>
        <v>1819071</v>
      </c>
      <c r="E302">
        <v>4</v>
      </c>
      <c r="F302">
        <v>4</v>
      </c>
      <c r="G302" cm="1">
        <f t="array" ref="G302">_xlfn.IFS(D302&lt;=PERCENTILE(D:D,0.2),1, D302&lt;=PERCENTILE(D:D,0.4), 2, D302&lt;=PERCENTILE(D:D,0.6),3, D302&lt;=PERCENTILE(D:D,0.8),4,1,5 )</f>
        <v>4</v>
      </c>
      <c r="H302" s="8">
        <f t="shared" si="4"/>
        <v>4</v>
      </c>
      <c r="I302" t="str" cm="1">
        <f t="array" ref="I302">INDEX($S$2:$S$26,MATCH(1,($P$2:$P$26=$E302)*($Q$2:$Q$26=$H302),0))</f>
        <v>Fies</v>
      </c>
    </row>
    <row r="303" spans="1:9" x14ac:dyDescent="0.25">
      <c r="A303" t="str">
        <v>ES-14020</v>
      </c>
      <c r="B303" cm="1">
        <f t="array" ref="B303">MAX(Tabela_Total!B:B) - MAX(IF(Tabela_Total!E:E=Tabela_Segmentos_RFM!A303,Tabela_Total!B:B))</f>
        <v>40</v>
      </c>
      <c r="C303" cm="1">
        <f t="array" ref="C303">COUNTA(_xlfn.UNIQUE(_xlfn._xlws.FILTER(Tabela_Total!A:A,Tabela_Total!E:E=Tabela_Segmentos_RFM!A303)))</f>
        <v>5</v>
      </c>
      <c r="D303" s="1">
        <f>SUMIF(Tabela_Total!E:E,Tabela_Segmentos_RFM!A303,Tabela_Total!G:G)</f>
        <v>3265973</v>
      </c>
      <c r="E303">
        <v>5</v>
      </c>
      <c r="F303">
        <v>2</v>
      </c>
      <c r="G303" cm="1">
        <f t="array" ref="G303">_xlfn.IFS(D303&lt;=PERCENTILE(D:D,0.2),1, D303&lt;=PERCENTILE(D:D,0.4), 2, D303&lt;=PERCENTILE(D:D,0.6),3, D303&lt;=PERCENTILE(D:D,0.8),4,1,5 )</f>
        <v>5</v>
      </c>
      <c r="H303" s="8">
        <f t="shared" si="4"/>
        <v>4</v>
      </c>
      <c r="I303" t="str" cm="1">
        <f t="array" ref="I303">INDEX($S$2:$S$26,MATCH(1,($P$2:$P$26=$E303)*($Q$2:$Q$26=$H303),0))</f>
        <v>Fies</v>
      </c>
    </row>
    <row r="304" spans="1:9" x14ac:dyDescent="0.25">
      <c r="A304" t="str">
        <v>RH-19495</v>
      </c>
      <c r="B304" cm="1">
        <f t="array" ref="B304">MAX(Tabela_Total!B:B) - MAX(IF(Tabela_Total!E:E=Tabela_Segmentos_RFM!A304,Tabela_Total!B:B))</f>
        <v>32</v>
      </c>
      <c r="C304" cm="1">
        <f t="array" ref="C304">COUNTA(_xlfn.UNIQUE(_xlfn._xlws.FILTER(Tabela_Total!A:A,Tabela_Total!E:E=Tabela_Segmentos_RFM!A304)))</f>
        <v>5</v>
      </c>
      <c r="D304" s="1">
        <f>SUMIF(Tabela_Total!E:E,Tabela_Segmentos_RFM!A304,Tabela_Total!G:G)</f>
        <v>1442395</v>
      </c>
      <c r="E304">
        <v>5</v>
      </c>
      <c r="F304">
        <v>2</v>
      </c>
      <c r="G304" cm="1">
        <f t="array" ref="G304">_xlfn.IFS(D304&lt;=PERCENTILE(D:D,0.2),1, D304&lt;=PERCENTILE(D:D,0.4), 2, D304&lt;=PERCENTILE(D:D,0.6),3, D304&lt;=PERCENTILE(D:D,0.8),4,1,5 )</f>
        <v>4</v>
      </c>
      <c r="H304" s="8">
        <f t="shared" si="4"/>
        <v>3</v>
      </c>
      <c r="I304" t="str" cm="1">
        <f t="array" ref="I304">INDEX($S$2:$S$26,MATCH(1,($P$2:$P$26=$E304)*($Q$2:$Q$26=$H304),0))</f>
        <v>Fies Potencial</v>
      </c>
    </row>
    <row r="305" spans="1:9" x14ac:dyDescent="0.25">
      <c r="A305" t="str">
        <v>CD-11920</v>
      </c>
      <c r="B305" cm="1">
        <f t="array" ref="B305">MAX(Tabela_Total!B:B) - MAX(IF(Tabela_Total!E:E=Tabela_Segmentos_RFM!A305,Tabela_Total!B:B))</f>
        <v>40</v>
      </c>
      <c r="C305" cm="1">
        <f t="array" ref="C305">COUNTA(_xlfn.UNIQUE(_xlfn._xlws.FILTER(Tabela_Total!A:A,Tabela_Total!E:E=Tabela_Segmentos_RFM!A305)))</f>
        <v>5</v>
      </c>
      <c r="D305" s="1">
        <f>SUMIF(Tabela_Total!E:E,Tabela_Segmentos_RFM!A305,Tabela_Total!G:G)</f>
        <v>366727</v>
      </c>
      <c r="E305">
        <v>5</v>
      </c>
      <c r="F305">
        <v>2</v>
      </c>
      <c r="G305" cm="1">
        <f t="array" ref="G305">_xlfn.IFS(D305&lt;=PERCENTILE(D:D,0.2),1, D305&lt;=PERCENTILE(D:D,0.4), 2, D305&lt;=PERCENTILE(D:D,0.6),3, D305&lt;=PERCENTILE(D:D,0.8),4,1,5 )</f>
        <v>2</v>
      </c>
      <c r="H305" s="8">
        <f t="shared" si="4"/>
        <v>2</v>
      </c>
      <c r="I305" t="str" cm="1">
        <f t="array" ref="I305">INDEX($S$2:$S$26,MATCH(1,($P$2:$P$26=$E305)*($Q$2:$Q$26=$H305),0))</f>
        <v>Fies Potencial</v>
      </c>
    </row>
    <row r="306" spans="1:9" x14ac:dyDescent="0.25">
      <c r="A306" t="str">
        <v>HW-14935</v>
      </c>
      <c r="B306" cm="1">
        <f t="array" ref="B306">MAX(Tabela_Total!B:B) - MAX(IF(Tabela_Total!E:E=Tabela_Segmentos_RFM!A306,Tabela_Total!B:B))</f>
        <v>117</v>
      </c>
      <c r="C306" cm="1">
        <f t="array" ref="C306">COUNTA(_xlfn.UNIQUE(_xlfn._xlws.FILTER(Tabela_Total!A:A,Tabela_Total!E:E=Tabela_Segmentos_RFM!A306)))</f>
        <v>8</v>
      </c>
      <c r="D306" s="1">
        <f>SUMIF(Tabela_Total!E:E,Tabela_Segmentos_RFM!A306,Tabela_Total!G:G)</f>
        <v>1579379</v>
      </c>
      <c r="E306">
        <v>4</v>
      </c>
      <c r="F306">
        <v>3</v>
      </c>
      <c r="G306" cm="1">
        <f t="array" ref="G306">_xlfn.IFS(D306&lt;=PERCENTILE(D:D,0.2),1, D306&lt;=PERCENTILE(D:D,0.4), 2, D306&lt;=PERCENTILE(D:D,0.6),3, D306&lt;=PERCENTILE(D:D,0.8),4,1,5 )</f>
        <v>4</v>
      </c>
      <c r="H306" s="8">
        <f t="shared" si="4"/>
        <v>4</v>
      </c>
      <c r="I306" t="str" cm="1">
        <f t="array" ref="I306">INDEX($S$2:$S$26,MATCH(1,($P$2:$P$26=$E306)*($Q$2:$Q$26=$H306),0))</f>
        <v>Fies</v>
      </c>
    </row>
    <row r="307" spans="1:9" x14ac:dyDescent="0.25">
      <c r="A307" t="str">
        <v>MC-18130</v>
      </c>
      <c r="B307" cm="1">
        <f t="array" ref="B307">MAX(Tabela_Total!B:B) - MAX(IF(Tabela_Total!E:E=Tabela_Segmentos_RFM!A307,Tabela_Total!B:B))</f>
        <v>369</v>
      </c>
      <c r="C307" cm="1">
        <f t="array" ref="C307">COUNTA(_xlfn.UNIQUE(_xlfn._xlws.FILTER(Tabela_Total!A:A,Tabela_Total!E:E=Tabela_Segmentos_RFM!A307)))</f>
        <v>5</v>
      </c>
      <c r="D307" s="1">
        <f>SUMIF(Tabela_Total!E:E,Tabela_Segmentos_RFM!A307,Tabela_Total!G:G)</f>
        <v>1373135</v>
      </c>
      <c r="E307">
        <v>1</v>
      </c>
      <c r="F307">
        <v>2</v>
      </c>
      <c r="G307" cm="1">
        <f t="array" ref="G307">_xlfn.IFS(D307&lt;=PERCENTILE(D:D,0.2),1, D307&lt;=PERCENTILE(D:D,0.4), 2, D307&lt;=PERCENTILE(D:D,0.6),3, D307&lt;=PERCENTILE(D:D,0.8),4,1,5 )</f>
        <v>4</v>
      </c>
      <c r="H307" s="8">
        <f t="shared" si="4"/>
        <v>3</v>
      </c>
      <c r="I307" t="str" cm="1">
        <f t="array" ref="I307">INDEX($S$2:$S$26,MATCH(1,($P$2:$P$26=$E307)*($Q$2:$Q$26=$H307),0))</f>
        <v>Risco</v>
      </c>
    </row>
    <row r="308" spans="1:9" x14ac:dyDescent="0.25">
      <c r="A308" t="str">
        <v>GM-14440</v>
      </c>
      <c r="B308" cm="1">
        <f t="array" ref="B308">MAX(Tabela_Total!B:B) - MAX(IF(Tabela_Total!E:E=Tabela_Segmentos_RFM!A308,Tabela_Total!B:B))</f>
        <v>83</v>
      </c>
      <c r="C308" cm="1">
        <f t="array" ref="C308">COUNTA(_xlfn.UNIQUE(_xlfn._xlws.FILTER(Tabela_Total!A:A,Tabela_Total!E:E=Tabela_Segmentos_RFM!A308)))</f>
        <v>7</v>
      </c>
      <c r="D308" s="1">
        <f>SUMIF(Tabela_Total!E:E,Tabela_Segmentos_RFM!A308,Tabela_Total!G:G)</f>
        <v>942148</v>
      </c>
      <c r="E308">
        <v>4</v>
      </c>
      <c r="F308">
        <v>3</v>
      </c>
      <c r="G308" cm="1">
        <f t="array" ref="G308">_xlfn.IFS(D308&lt;=PERCENTILE(D:D,0.2),1, D308&lt;=PERCENTILE(D:D,0.4), 2, D308&lt;=PERCENTILE(D:D,0.6),3, D308&lt;=PERCENTILE(D:D,0.8),4,1,5 )</f>
        <v>3</v>
      </c>
      <c r="H308" s="8">
        <f t="shared" si="4"/>
        <v>3</v>
      </c>
      <c r="I308" t="str" cm="1">
        <f t="array" ref="I308">INDEX($S$2:$S$26,MATCH(1,($P$2:$P$26=$E308)*($Q$2:$Q$26=$H308),0))</f>
        <v>Fies Potencial</v>
      </c>
    </row>
    <row r="309" spans="1:9" x14ac:dyDescent="0.25">
      <c r="A309" t="str">
        <v>PJ-19015</v>
      </c>
      <c r="B309" cm="1">
        <f t="array" ref="B309">MAX(Tabela_Total!B:B) - MAX(IF(Tabela_Total!E:E=Tabela_Segmentos_RFM!A309,Tabela_Total!B:B))</f>
        <v>134</v>
      </c>
      <c r="C309" cm="1">
        <f t="array" ref="C309">COUNTA(_xlfn.UNIQUE(_xlfn._xlws.FILTER(Tabela_Total!A:A,Tabela_Total!E:E=Tabela_Segmentos_RFM!A309)))</f>
        <v>7</v>
      </c>
      <c r="D309" s="1">
        <f>SUMIF(Tabela_Total!E:E,Tabela_Segmentos_RFM!A309,Tabela_Total!G:G)</f>
        <v>198357</v>
      </c>
      <c r="E309">
        <v>4</v>
      </c>
      <c r="F309">
        <v>3</v>
      </c>
      <c r="G309" cm="1">
        <f t="array" ref="G309">_xlfn.IFS(D309&lt;=PERCENTILE(D:D,0.2),1, D309&lt;=PERCENTILE(D:D,0.4), 2, D309&lt;=PERCENTILE(D:D,0.6),3, D309&lt;=PERCENTILE(D:D,0.8),4,1,5 )</f>
        <v>1</v>
      </c>
      <c r="H309" s="8">
        <f t="shared" si="4"/>
        <v>2</v>
      </c>
      <c r="I309" t="str" cm="1">
        <f t="array" ref="I309">INDEX($S$2:$S$26,MATCH(1,($P$2:$P$26=$E309)*($Q$2:$Q$26=$H309),0))</f>
        <v>Fies Potencial</v>
      </c>
    </row>
    <row r="310" spans="1:9" x14ac:dyDescent="0.25">
      <c r="A310" t="str">
        <v>BW-11110</v>
      </c>
      <c r="B310" cm="1">
        <f t="array" ref="B310">MAX(Tabela_Total!B:B) - MAX(IF(Tabela_Total!E:E=Tabela_Segmentos_RFM!A310,Tabela_Total!B:B))</f>
        <v>121</v>
      </c>
      <c r="C310" cm="1">
        <f t="array" ref="C310">COUNTA(_xlfn.UNIQUE(_xlfn._xlws.FILTER(Tabela_Total!A:A,Tabela_Total!E:E=Tabela_Segmentos_RFM!A310)))</f>
        <v>8</v>
      </c>
      <c r="D310" s="1">
        <f>SUMIF(Tabela_Total!E:E,Tabela_Segmentos_RFM!A310,Tabela_Total!G:G)</f>
        <v>4190918</v>
      </c>
      <c r="E310">
        <v>4</v>
      </c>
      <c r="F310">
        <v>3</v>
      </c>
      <c r="G310" cm="1">
        <f t="array" ref="G310">_xlfn.IFS(D310&lt;=PERCENTILE(D:D,0.2),1, D310&lt;=PERCENTILE(D:D,0.4), 2, D310&lt;=PERCENTILE(D:D,0.6),3, D310&lt;=PERCENTILE(D:D,0.8),4,1,5 )</f>
        <v>5</v>
      </c>
      <c r="H310" s="8">
        <f t="shared" si="4"/>
        <v>4</v>
      </c>
      <c r="I310" t="str" cm="1">
        <f t="array" ref="I310">INDEX($S$2:$S$26,MATCH(1,($P$2:$P$26=$E310)*($Q$2:$Q$26=$H310),0))</f>
        <v>Fies</v>
      </c>
    </row>
    <row r="311" spans="1:9" x14ac:dyDescent="0.25">
      <c r="A311" t="str">
        <v>TR-21325</v>
      </c>
      <c r="B311" cm="1">
        <f t="array" ref="B311">MAX(Tabela_Total!B:B) - MAX(IF(Tabela_Total!E:E=Tabela_Segmentos_RFM!A311,Tabela_Total!B:B))</f>
        <v>193</v>
      </c>
      <c r="C311" cm="1">
        <f t="array" ref="C311">COUNTA(_xlfn.UNIQUE(_xlfn._xlws.FILTER(Tabela_Total!A:A,Tabela_Total!E:E=Tabela_Segmentos_RFM!A311)))</f>
        <v>5</v>
      </c>
      <c r="D311" s="1">
        <f>SUMIF(Tabela_Total!E:E,Tabela_Segmentos_RFM!A311,Tabela_Total!G:G)</f>
        <v>51297</v>
      </c>
      <c r="E311">
        <v>3</v>
      </c>
      <c r="F311">
        <v>2</v>
      </c>
      <c r="G311" cm="1">
        <f t="array" ref="G311">_xlfn.IFS(D311&lt;=PERCENTILE(D:D,0.2),1, D311&lt;=PERCENTILE(D:D,0.4), 2, D311&lt;=PERCENTILE(D:D,0.6),3, D311&lt;=PERCENTILE(D:D,0.8),4,1,5 )</f>
        <v>1</v>
      </c>
      <c r="H311" s="8">
        <f t="shared" si="4"/>
        <v>2</v>
      </c>
      <c r="I311" t="str" cm="1">
        <f t="array" ref="I311">INDEX($S$2:$S$26,MATCH(1,($P$2:$P$26=$E311)*($Q$2:$Q$26=$H311),0))</f>
        <v>Quase Dormentes</v>
      </c>
    </row>
    <row r="312" spans="1:9" x14ac:dyDescent="0.25">
      <c r="A312" t="str">
        <v>PG-18820</v>
      </c>
      <c r="B312" cm="1">
        <f t="array" ref="B312">MAX(Tabela_Total!B:B) - MAX(IF(Tabela_Total!E:E=Tabela_Segmentos_RFM!A312,Tabela_Total!B:B))</f>
        <v>36</v>
      </c>
      <c r="C312" cm="1">
        <f t="array" ref="C312">COUNTA(_xlfn.UNIQUE(_xlfn._xlws.FILTER(Tabela_Total!A:A,Tabela_Total!E:E=Tabela_Segmentos_RFM!A312)))</f>
        <v>13</v>
      </c>
      <c r="D312" s="1">
        <f>SUMIF(Tabela_Total!E:E,Tabela_Segmentos_RFM!A312,Tabela_Total!G:G)</f>
        <v>1290030</v>
      </c>
      <c r="E312">
        <v>5</v>
      </c>
      <c r="F312">
        <v>5</v>
      </c>
      <c r="G312" cm="1">
        <f t="array" ref="G312">_xlfn.IFS(D312&lt;=PERCENTILE(D:D,0.2),1, D312&lt;=PERCENTILE(D:D,0.4), 2, D312&lt;=PERCENTILE(D:D,0.6),3, D312&lt;=PERCENTILE(D:D,0.8),4,1,5 )</f>
        <v>4</v>
      </c>
      <c r="H312" s="8">
        <f t="shared" si="4"/>
        <v>5</v>
      </c>
      <c r="I312" t="str" cm="1">
        <f t="array" ref="I312">INDEX($S$2:$S$26,MATCH(1,($P$2:$P$26=$E312)*($Q$2:$Q$26=$H312),0))</f>
        <v>Campeão</v>
      </c>
    </row>
    <row r="313" spans="1:9" x14ac:dyDescent="0.25">
      <c r="A313" t="str">
        <v>JL-15175</v>
      </c>
      <c r="B313" cm="1">
        <f t="array" ref="B313">MAX(Tabela_Total!B:B) - MAX(IF(Tabela_Total!E:E=Tabela_Segmentos_RFM!A313,Tabela_Total!B:B))</f>
        <v>6</v>
      </c>
      <c r="C313" cm="1">
        <f t="array" ref="C313">COUNTA(_xlfn.UNIQUE(_xlfn._xlws.FILTER(Tabela_Total!A:A,Tabela_Total!E:E=Tabela_Segmentos_RFM!A313)))</f>
        <v>5</v>
      </c>
      <c r="D313" s="1">
        <f>SUMIF(Tabela_Total!E:E,Tabela_Segmentos_RFM!A313,Tabela_Total!G:G)</f>
        <v>1442355</v>
      </c>
      <c r="E313">
        <v>5</v>
      </c>
      <c r="F313">
        <v>2</v>
      </c>
      <c r="G313" cm="1">
        <f t="array" ref="G313">_xlfn.IFS(D313&lt;=PERCENTILE(D:D,0.2),1, D313&lt;=PERCENTILE(D:D,0.4), 2, D313&lt;=PERCENTILE(D:D,0.6),3, D313&lt;=PERCENTILE(D:D,0.8),4,1,5 )</f>
        <v>4</v>
      </c>
      <c r="H313" s="8">
        <f t="shared" si="4"/>
        <v>3</v>
      </c>
      <c r="I313" t="str" cm="1">
        <f t="array" ref="I313">INDEX($S$2:$S$26,MATCH(1,($P$2:$P$26=$E313)*($Q$2:$Q$26=$H313),0))</f>
        <v>Fies Potencial</v>
      </c>
    </row>
    <row r="314" spans="1:9" x14ac:dyDescent="0.25">
      <c r="A314" t="str">
        <v>BM-11650</v>
      </c>
      <c r="B314" cm="1">
        <f t="array" ref="B314">MAX(Tabela_Total!B:B) - MAX(IF(Tabela_Total!E:E=Tabela_Segmentos_RFM!A314,Tabela_Total!B:B))</f>
        <v>33</v>
      </c>
      <c r="C314" cm="1">
        <f t="array" ref="C314">COUNTA(_xlfn.UNIQUE(_xlfn._xlws.FILTER(Tabela_Total!A:A,Tabela_Total!E:E=Tabela_Segmentos_RFM!A314)))</f>
        <v>11</v>
      </c>
      <c r="D314" s="1">
        <f>SUMIF(Tabela_Total!E:E,Tabela_Segmentos_RFM!A314,Tabela_Total!G:G)</f>
        <v>1415475</v>
      </c>
      <c r="E314">
        <v>5</v>
      </c>
      <c r="F314">
        <v>4</v>
      </c>
      <c r="G314" cm="1">
        <f t="array" ref="G314">_xlfn.IFS(D314&lt;=PERCENTILE(D:D,0.2),1, D314&lt;=PERCENTILE(D:D,0.4), 2, D314&lt;=PERCENTILE(D:D,0.6),3, D314&lt;=PERCENTILE(D:D,0.8),4,1,5 )</f>
        <v>4</v>
      </c>
      <c r="H314" s="8">
        <f t="shared" si="4"/>
        <v>4</v>
      </c>
      <c r="I314" t="str" cm="1">
        <f t="array" ref="I314">INDEX($S$2:$S$26,MATCH(1,($P$2:$P$26=$E314)*($Q$2:$Q$26=$H314),0))</f>
        <v>Fies</v>
      </c>
    </row>
    <row r="315" spans="1:9" x14ac:dyDescent="0.25">
      <c r="A315" t="str">
        <v>EM-14095</v>
      </c>
      <c r="B315" cm="1">
        <f t="array" ref="B315">MAX(Tabela_Total!B:B) - MAX(IF(Tabela_Total!E:E=Tabela_Segmentos_RFM!A315,Tabela_Total!B:B))</f>
        <v>113</v>
      </c>
      <c r="C315" cm="1">
        <f t="array" ref="C315">COUNTA(_xlfn.UNIQUE(_xlfn._xlws.FILTER(Tabela_Total!A:A,Tabela_Total!E:E=Tabela_Segmentos_RFM!A315)))</f>
        <v>4</v>
      </c>
      <c r="D315" s="1">
        <f>SUMIF(Tabela_Total!E:E,Tabela_Segmentos_RFM!A315,Tabela_Total!G:G)</f>
        <v>442461</v>
      </c>
      <c r="E315">
        <v>4</v>
      </c>
      <c r="F315">
        <v>2</v>
      </c>
      <c r="G315" cm="1">
        <f t="array" ref="G315">_xlfn.IFS(D315&lt;=PERCENTILE(D:D,0.2),1, D315&lt;=PERCENTILE(D:D,0.4), 2, D315&lt;=PERCENTILE(D:D,0.6),3, D315&lt;=PERCENTILE(D:D,0.8),4,1,5 )</f>
        <v>2</v>
      </c>
      <c r="H315" s="8">
        <f t="shared" si="4"/>
        <v>2</v>
      </c>
      <c r="I315" t="str" cm="1">
        <f t="array" ref="I315">INDEX($S$2:$S$26,MATCH(1,($P$2:$P$26=$E315)*($Q$2:$Q$26=$H315),0))</f>
        <v>Fies Potencial</v>
      </c>
    </row>
    <row r="316" spans="1:9" x14ac:dyDescent="0.25">
      <c r="A316" t="str">
        <v>AF-10885</v>
      </c>
      <c r="B316" cm="1">
        <f t="array" ref="B316">MAX(Tabela_Total!B:B) - MAX(IF(Tabela_Total!E:E=Tabela_Segmentos_RFM!A316,Tabela_Total!B:B))</f>
        <v>415</v>
      </c>
      <c r="C316" cm="1">
        <f t="array" ref="C316">COUNTA(_xlfn.UNIQUE(_xlfn._xlws.FILTER(Tabela_Total!A:A,Tabela_Total!E:E=Tabela_Segmentos_RFM!A316)))</f>
        <v>4</v>
      </c>
      <c r="D316" s="1">
        <f>SUMIF(Tabela_Total!E:E,Tabela_Segmentos_RFM!A316,Tabela_Total!G:G)</f>
        <v>493735</v>
      </c>
      <c r="E316">
        <v>1</v>
      </c>
      <c r="F316">
        <v>2</v>
      </c>
      <c r="G316" cm="1">
        <f t="array" ref="G316">_xlfn.IFS(D316&lt;=PERCENTILE(D:D,0.2),1, D316&lt;=PERCENTILE(D:D,0.4), 2, D316&lt;=PERCENTILE(D:D,0.6),3, D316&lt;=PERCENTILE(D:D,0.8),4,1,5 )</f>
        <v>2</v>
      </c>
      <c r="H316" s="8">
        <f t="shared" si="4"/>
        <v>2</v>
      </c>
      <c r="I316" t="str" cm="1">
        <f t="array" ref="I316">INDEX($S$2:$S$26,MATCH(1,($P$2:$P$26=$E316)*($Q$2:$Q$26=$H316),0))</f>
        <v>Perdidos</v>
      </c>
    </row>
    <row r="317" spans="1:9" x14ac:dyDescent="0.25">
      <c r="A317" t="str">
        <v>GA-14725</v>
      </c>
      <c r="B317" cm="1">
        <f t="array" ref="B317">MAX(Tabela_Total!B:B) - MAX(IF(Tabela_Total!E:E=Tabela_Segmentos_RFM!A317,Tabela_Total!B:B))</f>
        <v>5</v>
      </c>
      <c r="C317" cm="1">
        <f t="array" ref="C317">COUNTA(_xlfn.UNIQUE(_xlfn._xlws.FILTER(Tabela_Total!A:A,Tabela_Total!E:E=Tabela_Segmentos_RFM!A317)))</f>
        <v>11</v>
      </c>
      <c r="D317" s="1">
        <f>SUMIF(Tabela_Total!E:E,Tabela_Segmentos_RFM!A317,Tabela_Total!G:G)</f>
        <v>484783</v>
      </c>
      <c r="E317">
        <v>5</v>
      </c>
      <c r="F317">
        <v>4</v>
      </c>
      <c r="G317" cm="1">
        <f t="array" ref="G317">_xlfn.IFS(D317&lt;=PERCENTILE(D:D,0.2),1, D317&lt;=PERCENTILE(D:D,0.4), 2, D317&lt;=PERCENTILE(D:D,0.6),3, D317&lt;=PERCENTILE(D:D,0.8),4,1,5 )</f>
        <v>2</v>
      </c>
      <c r="H317" s="8">
        <f t="shared" si="4"/>
        <v>3</v>
      </c>
      <c r="I317" t="str" cm="1">
        <f t="array" ref="I317">INDEX($S$2:$S$26,MATCH(1,($P$2:$P$26=$E317)*($Q$2:$Q$26=$H317),0))</f>
        <v>Fies Potencial</v>
      </c>
    </row>
    <row r="318" spans="1:9" x14ac:dyDescent="0.25">
      <c r="A318" t="str">
        <v>CK-12760</v>
      </c>
      <c r="B318" cm="1">
        <f t="array" ref="B318">MAX(Tabela_Total!B:B) - MAX(IF(Tabela_Total!E:E=Tabela_Segmentos_RFM!A318,Tabela_Total!B:B))</f>
        <v>82</v>
      </c>
      <c r="C318" cm="1">
        <f t="array" ref="C318">COUNTA(_xlfn.UNIQUE(_xlfn._xlws.FILTER(Tabela_Total!A:A,Tabela_Total!E:E=Tabela_Segmentos_RFM!A318)))</f>
        <v>9</v>
      </c>
      <c r="D318" s="1">
        <f>SUMIF(Tabela_Total!E:E,Tabela_Segmentos_RFM!A318,Tabela_Total!G:G)</f>
        <v>519776</v>
      </c>
      <c r="E318">
        <v>4</v>
      </c>
      <c r="F318">
        <v>3</v>
      </c>
      <c r="G318" cm="1">
        <f t="array" ref="G318">_xlfn.IFS(D318&lt;=PERCENTILE(D:D,0.2),1, D318&lt;=PERCENTILE(D:D,0.4), 2, D318&lt;=PERCENTILE(D:D,0.6),3, D318&lt;=PERCENTILE(D:D,0.8),4,1,5 )</f>
        <v>2</v>
      </c>
      <c r="H318" s="8">
        <f t="shared" si="4"/>
        <v>3</v>
      </c>
      <c r="I318" t="str" cm="1">
        <f t="array" ref="I318">INDEX($S$2:$S$26,MATCH(1,($P$2:$P$26=$E318)*($Q$2:$Q$26=$H318),0))</f>
        <v>Fies Potencial</v>
      </c>
    </row>
    <row r="319" spans="1:9" x14ac:dyDescent="0.25">
      <c r="A319" t="str">
        <v>DP-13105</v>
      </c>
      <c r="B319" cm="1">
        <f t="array" ref="B319">MAX(Tabela_Total!B:B) - MAX(IF(Tabela_Total!E:E=Tabela_Segmentos_RFM!A319,Tabela_Total!B:B))</f>
        <v>6</v>
      </c>
      <c r="C319" cm="1">
        <f t="array" ref="C319">COUNTA(_xlfn.UNIQUE(_xlfn._xlws.FILTER(Tabela_Total!A:A,Tabela_Total!E:E=Tabela_Segmentos_RFM!A319)))</f>
        <v>8</v>
      </c>
      <c r="D319" s="1">
        <f>SUMIF(Tabela_Total!E:E,Tabela_Segmentos_RFM!A319,Tabela_Total!G:G)</f>
        <v>1967925</v>
      </c>
      <c r="E319">
        <v>5</v>
      </c>
      <c r="F319">
        <v>3</v>
      </c>
      <c r="G319" cm="1">
        <f t="array" ref="G319">_xlfn.IFS(D319&lt;=PERCENTILE(D:D,0.2),1, D319&lt;=PERCENTILE(D:D,0.4), 2, D319&lt;=PERCENTILE(D:D,0.6),3, D319&lt;=PERCENTILE(D:D,0.8),4,1,5 )</f>
        <v>4</v>
      </c>
      <c r="H319" s="8">
        <f t="shared" si="4"/>
        <v>4</v>
      </c>
      <c r="I319" t="str" cm="1">
        <f t="array" ref="I319">INDEX($S$2:$S$26,MATCH(1,($P$2:$P$26=$E319)*($Q$2:$Q$26=$H319),0))</f>
        <v>Fies</v>
      </c>
    </row>
    <row r="320" spans="1:9" x14ac:dyDescent="0.25">
      <c r="A320" t="str">
        <v>BK-11260</v>
      </c>
      <c r="B320" cm="1">
        <f t="array" ref="B320">MAX(Tabela_Total!B:B) - MAX(IF(Tabela_Total!E:E=Tabela_Segmentos_RFM!A320,Tabela_Total!B:B))</f>
        <v>77</v>
      </c>
      <c r="C320" cm="1">
        <f t="array" ref="C320">COUNTA(_xlfn.UNIQUE(_xlfn._xlws.FILTER(Tabela_Total!A:A,Tabela_Total!E:E=Tabela_Segmentos_RFM!A320)))</f>
        <v>6</v>
      </c>
      <c r="D320" s="1">
        <f>SUMIF(Tabela_Total!E:E,Tabela_Segmentos_RFM!A320,Tabela_Total!G:G)</f>
        <v>126068</v>
      </c>
      <c r="E320">
        <v>4</v>
      </c>
      <c r="F320">
        <v>2</v>
      </c>
      <c r="G320" cm="1">
        <f t="array" ref="G320">_xlfn.IFS(D320&lt;=PERCENTILE(D:D,0.2),1, D320&lt;=PERCENTILE(D:D,0.4), 2, D320&lt;=PERCENTILE(D:D,0.6),3, D320&lt;=PERCENTILE(D:D,0.8),4,1,5 )</f>
        <v>1</v>
      </c>
      <c r="H320" s="8">
        <f t="shared" si="4"/>
        <v>2</v>
      </c>
      <c r="I320" t="str" cm="1">
        <f t="array" ref="I320">INDEX($S$2:$S$26,MATCH(1,($P$2:$P$26=$E320)*($Q$2:$Q$26=$H320),0))</f>
        <v>Fies Potencial</v>
      </c>
    </row>
    <row r="321" spans="1:9" x14ac:dyDescent="0.25">
      <c r="A321" t="str">
        <v>SJ-20125</v>
      </c>
      <c r="B321" cm="1">
        <f t="array" ref="B321">MAX(Tabela_Total!B:B) - MAX(IF(Tabela_Total!E:E=Tabela_Segmentos_RFM!A321,Tabela_Total!B:B))</f>
        <v>95</v>
      </c>
      <c r="C321" cm="1">
        <f t="array" ref="C321">COUNTA(_xlfn.UNIQUE(_xlfn._xlws.FILTER(Tabela_Total!A:A,Tabela_Total!E:E=Tabela_Segmentos_RFM!A321)))</f>
        <v>12</v>
      </c>
      <c r="D321" s="1">
        <f>SUMIF(Tabela_Total!E:E,Tabela_Segmentos_RFM!A321,Tabela_Total!G:G)</f>
        <v>1784679</v>
      </c>
      <c r="E321">
        <v>4</v>
      </c>
      <c r="F321">
        <v>4</v>
      </c>
      <c r="G321" cm="1">
        <f t="array" ref="G321">_xlfn.IFS(D321&lt;=PERCENTILE(D:D,0.2),1, D321&lt;=PERCENTILE(D:D,0.4), 2, D321&lt;=PERCENTILE(D:D,0.6),3, D321&lt;=PERCENTILE(D:D,0.8),4,1,5 )</f>
        <v>4</v>
      </c>
      <c r="H321" s="8">
        <f t="shared" si="4"/>
        <v>4</v>
      </c>
      <c r="I321" t="str" cm="1">
        <f t="array" ref="I321">INDEX($S$2:$S$26,MATCH(1,($P$2:$P$26=$E321)*($Q$2:$Q$26=$H321),0))</f>
        <v>Fies</v>
      </c>
    </row>
    <row r="322" spans="1:9" x14ac:dyDescent="0.25">
      <c r="A322" t="str">
        <v>CM-12445</v>
      </c>
      <c r="B322" cm="1">
        <f t="array" ref="B322">MAX(Tabela_Total!B:B) - MAX(IF(Tabela_Total!E:E=Tabela_Segmentos_RFM!A322,Tabela_Total!B:B))</f>
        <v>436</v>
      </c>
      <c r="C322" cm="1">
        <f t="array" ref="C322">COUNTA(_xlfn.UNIQUE(_xlfn._xlws.FILTER(Tabela_Total!A:A,Tabela_Total!E:E=Tabela_Segmentos_RFM!A322)))</f>
        <v>3</v>
      </c>
      <c r="D322" s="1">
        <f>SUMIF(Tabela_Total!E:E,Tabela_Segmentos_RFM!A322,Tabela_Total!G:G)</f>
        <v>140498</v>
      </c>
      <c r="E322">
        <v>1</v>
      </c>
      <c r="F322">
        <v>1</v>
      </c>
      <c r="G322" cm="1">
        <f t="array" ref="G322">_xlfn.IFS(D322&lt;=PERCENTILE(D:D,0.2),1, D322&lt;=PERCENTILE(D:D,0.4), 2, D322&lt;=PERCENTILE(D:D,0.6),3, D322&lt;=PERCENTILE(D:D,0.8),4,1,5 )</f>
        <v>1</v>
      </c>
      <c r="H322" s="8">
        <f t="shared" si="4"/>
        <v>1</v>
      </c>
      <c r="I322" t="str" cm="1">
        <f t="array" ref="I322">INDEX($S$2:$S$26,MATCH(1,($P$2:$P$26=$E322)*($Q$2:$Q$26=$H322),0))</f>
        <v>Perdidos</v>
      </c>
    </row>
    <row r="323" spans="1:9" x14ac:dyDescent="0.25">
      <c r="A323" t="str">
        <v>AJ-10780</v>
      </c>
      <c r="B323" cm="1">
        <f t="array" ref="B323">MAX(Tabela_Total!B:B) - MAX(IF(Tabela_Total!E:E=Tabela_Segmentos_RFM!A323,Tabela_Total!B:B))</f>
        <v>75</v>
      </c>
      <c r="C323" cm="1">
        <f t="array" ref="C323">COUNTA(_xlfn.UNIQUE(_xlfn._xlws.FILTER(Tabela_Total!A:A,Tabela_Total!E:E=Tabela_Segmentos_RFM!A323)))</f>
        <v>7</v>
      </c>
      <c r="D323" s="1">
        <f>SUMIF(Tabela_Total!E:E,Tabela_Segmentos_RFM!A323,Tabela_Total!G:G)</f>
        <v>2038590</v>
      </c>
      <c r="E323">
        <v>4</v>
      </c>
      <c r="F323">
        <v>3</v>
      </c>
      <c r="G323" cm="1">
        <f t="array" ref="G323">_xlfn.IFS(D323&lt;=PERCENTILE(D:D,0.2),1, D323&lt;=PERCENTILE(D:D,0.4), 2, D323&lt;=PERCENTILE(D:D,0.6),3, D323&lt;=PERCENTILE(D:D,0.8),4,1,5 )</f>
        <v>5</v>
      </c>
      <c r="H323" s="8">
        <f t="shared" ref="H323:H386" si="5">ROUND(AVERAGE(F323,G323),0)</f>
        <v>4</v>
      </c>
      <c r="I323" t="str" cm="1">
        <f t="array" ref="I323">INDEX($S$2:$S$26,MATCH(1,($P$2:$P$26=$E323)*($Q$2:$Q$26=$H323),0))</f>
        <v>Fies</v>
      </c>
    </row>
    <row r="324" spans="1:9" x14ac:dyDescent="0.25">
      <c r="A324" t="str">
        <v>LS-16945</v>
      </c>
      <c r="B324" cm="1">
        <f t="array" ref="B324">MAX(Tabela_Total!B:B) - MAX(IF(Tabela_Total!E:E=Tabela_Segmentos_RFM!A324,Tabela_Total!B:B))</f>
        <v>178</v>
      </c>
      <c r="C324" cm="1">
        <f t="array" ref="C324">COUNTA(_xlfn.UNIQUE(_xlfn._xlws.FILTER(Tabela_Total!A:A,Tabela_Total!E:E=Tabela_Segmentos_RFM!A324)))</f>
        <v>6</v>
      </c>
      <c r="D324" s="1">
        <f>SUMIF(Tabela_Total!E:E,Tabela_Segmentos_RFM!A324,Tabela_Total!G:G)</f>
        <v>2450044</v>
      </c>
      <c r="E324">
        <v>3</v>
      </c>
      <c r="F324">
        <v>2</v>
      </c>
      <c r="G324" cm="1">
        <f t="array" ref="G324">_xlfn.IFS(D324&lt;=PERCENTILE(D:D,0.2),1, D324&lt;=PERCENTILE(D:D,0.4), 2, D324&lt;=PERCENTILE(D:D,0.6),3, D324&lt;=PERCENTILE(D:D,0.8),4,1,5 )</f>
        <v>5</v>
      </c>
      <c r="H324" s="8">
        <f t="shared" si="5"/>
        <v>4</v>
      </c>
      <c r="I324" t="str" cm="1">
        <f t="array" ref="I324">INDEX($S$2:$S$26,MATCH(1,($P$2:$P$26=$E324)*($Q$2:$Q$26=$H324),0))</f>
        <v>Fies</v>
      </c>
    </row>
    <row r="325" spans="1:9" x14ac:dyDescent="0.25">
      <c r="A325" t="str">
        <v>GP-14740</v>
      </c>
      <c r="B325" cm="1">
        <f t="array" ref="B325">MAX(Tabela_Total!B:B) - MAX(IF(Tabela_Total!E:E=Tabela_Segmentos_RFM!A325,Tabela_Total!B:B))</f>
        <v>765</v>
      </c>
      <c r="C325" cm="1">
        <f t="array" ref="C325">COUNTA(_xlfn.UNIQUE(_xlfn._xlws.FILTER(Tabela_Total!A:A,Tabela_Total!E:E=Tabela_Segmentos_RFM!A325)))</f>
        <v>2</v>
      </c>
      <c r="D325" s="1">
        <f>SUMIF(Tabela_Total!E:E,Tabela_Segmentos_RFM!A325,Tabela_Total!G:G)</f>
        <v>14212</v>
      </c>
      <c r="E325">
        <v>1</v>
      </c>
      <c r="F325">
        <v>1</v>
      </c>
      <c r="G325" cm="1">
        <f t="array" ref="G325">_xlfn.IFS(D325&lt;=PERCENTILE(D:D,0.2),1, D325&lt;=PERCENTILE(D:D,0.4), 2, D325&lt;=PERCENTILE(D:D,0.6),3, D325&lt;=PERCENTILE(D:D,0.8),4,1,5 )</f>
        <v>1</v>
      </c>
      <c r="H325" s="8">
        <f t="shared" si="5"/>
        <v>1</v>
      </c>
      <c r="I325" t="str" cm="1">
        <f t="array" ref="I325">INDEX($S$2:$S$26,MATCH(1,($P$2:$P$26=$E325)*($Q$2:$Q$26=$H325),0))</f>
        <v>Perdidos</v>
      </c>
    </row>
    <row r="326" spans="1:9" x14ac:dyDescent="0.25">
      <c r="A326" t="str">
        <v>PK-18910</v>
      </c>
      <c r="B326" cm="1">
        <f t="array" ref="B326">MAX(Tabela_Total!B:B) - MAX(IF(Tabela_Total!E:E=Tabela_Segmentos_RFM!A326,Tabela_Total!B:B))</f>
        <v>483</v>
      </c>
      <c r="C326" cm="1">
        <f t="array" ref="C326">COUNTA(_xlfn.UNIQUE(_xlfn._xlws.FILTER(Tabela_Total!A:A,Tabela_Total!E:E=Tabela_Segmentos_RFM!A326)))</f>
        <v>2</v>
      </c>
      <c r="D326" s="1">
        <f>SUMIF(Tabela_Total!E:E,Tabela_Segmentos_RFM!A326,Tabela_Total!G:G)</f>
        <v>395118</v>
      </c>
      <c r="E326">
        <v>1</v>
      </c>
      <c r="F326">
        <v>1</v>
      </c>
      <c r="G326" cm="1">
        <f t="array" ref="G326">_xlfn.IFS(D326&lt;=PERCENTILE(D:D,0.2),1, D326&lt;=PERCENTILE(D:D,0.4), 2, D326&lt;=PERCENTILE(D:D,0.6),3, D326&lt;=PERCENTILE(D:D,0.8),4,1,5 )</f>
        <v>2</v>
      </c>
      <c r="H326" s="8">
        <f t="shared" si="5"/>
        <v>2</v>
      </c>
      <c r="I326" t="str" cm="1">
        <f t="array" ref="I326">INDEX($S$2:$S$26,MATCH(1,($P$2:$P$26=$E326)*($Q$2:$Q$26=$H326),0))</f>
        <v>Perdidos</v>
      </c>
    </row>
    <row r="327" spans="1:9" x14ac:dyDescent="0.25">
      <c r="A327" t="str">
        <v>SM-20005</v>
      </c>
      <c r="B327" cm="1">
        <f t="array" ref="B327">MAX(Tabela_Total!B:B) - MAX(IF(Tabela_Total!E:E=Tabela_Segmentos_RFM!A327,Tabela_Total!B:B))</f>
        <v>421</v>
      </c>
      <c r="C327" cm="1">
        <f t="array" ref="C327">COUNTA(_xlfn.UNIQUE(_xlfn._xlws.FILTER(Tabela_Total!A:A,Tabela_Total!E:E=Tabela_Segmentos_RFM!A327)))</f>
        <v>4</v>
      </c>
      <c r="D327" s="1">
        <f>SUMIF(Tabela_Total!E:E,Tabela_Segmentos_RFM!A327,Tabela_Total!G:G)</f>
        <v>211023</v>
      </c>
      <c r="E327">
        <v>1</v>
      </c>
      <c r="F327">
        <v>2</v>
      </c>
      <c r="G327" cm="1">
        <f t="array" ref="G327">_xlfn.IFS(D327&lt;=PERCENTILE(D:D,0.2),1, D327&lt;=PERCENTILE(D:D,0.4), 2, D327&lt;=PERCENTILE(D:D,0.6),3, D327&lt;=PERCENTILE(D:D,0.8),4,1,5 )</f>
        <v>1</v>
      </c>
      <c r="H327" s="8">
        <f t="shared" si="5"/>
        <v>2</v>
      </c>
      <c r="I327" t="str" cm="1">
        <f t="array" ref="I327">INDEX($S$2:$S$26,MATCH(1,($P$2:$P$26=$E327)*($Q$2:$Q$26=$H327),0))</f>
        <v>Perdidos</v>
      </c>
    </row>
    <row r="328" spans="1:9" x14ac:dyDescent="0.25">
      <c r="A328" t="str">
        <v>AG-10765</v>
      </c>
      <c r="B328" cm="1">
        <f t="array" ref="B328">MAX(Tabela_Total!B:B) - MAX(IF(Tabela_Total!E:E=Tabela_Segmentos_RFM!A328,Tabela_Total!B:B))</f>
        <v>77</v>
      </c>
      <c r="C328" cm="1">
        <f t="array" ref="C328">COUNTA(_xlfn.UNIQUE(_xlfn._xlws.FILTER(Tabela_Total!A:A,Tabela_Total!E:E=Tabela_Segmentos_RFM!A328)))</f>
        <v>4</v>
      </c>
      <c r="D328" s="1">
        <f>SUMIF(Tabela_Total!E:E,Tabela_Segmentos_RFM!A328,Tabela_Total!G:G)</f>
        <v>48949</v>
      </c>
      <c r="E328">
        <v>4</v>
      </c>
      <c r="F328">
        <v>2</v>
      </c>
      <c r="G328" cm="1">
        <f t="array" ref="G328">_xlfn.IFS(D328&lt;=PERCENTILE(D:D,0.2),1, D328&lt;=PERCENTILE(D:D,0.4), 2, D328&lt;=PERCENTILE(D:D,0.6),3, D328&lt;=PERCENTILE(D:D,0.8),4,1,5 )</f>
        <v>1</v>
      </c>
      <c r="H328" s="8">
        <f t="shared" si="5"/>
        <v>2</v>
      </c>
      <c r="I328" t="str" cm="1">
        <f t="array" ref="I328">INDEX($S$2:$S$26,MATCH(1,($P$2:$P$26=$E328)*($Q$2:$Q$26=$H328),0))</f>
        <v>Fies Potencial</v>
      </c>
    </row>
    <row r="329" spans="1:9" x14ac:dyDescent="0.25">
      <c r="A329" t="str">
        <v>PM-19135</v>
      </c>
      <c r="B329" cm="1">
        <f t="array" ref="B329">MAX(Tabela_Total!B:B) - MAX(IF(Tabela_Total!E:E=Tabela_Segmentos_RFM!A329,Tabela_Total!B:B))</f>
        <v>51</v>
      </c>
      <c r="C329" cm="1">
        <f t="array" ref="C329">COUNTA(_xlfn.UNIQUE(_xlfn._xlws.FILTER(Tabela_Total!A:A,Tabela_Total!E:E=Tabela_Segmentos_RFM!A329)))</f>
        <v>4</v>
      </c>
      <c r="D329" s="1">
        <f>SUMIF(Tabela_Total!E:E,Tabela_Segmentos_RFM!A329,Tabela_Total!G:G)</f>
        <v>2030056</v>
      </c>
      <c r="E329">
        <v>5</v>
      </c>
      <c r="F329">
        <v>2</v>
      </c>
      <c r="G329" cm="1">
        <f t="array" ref="G329">_xlfn.IFS(D329&lt;=PERCENTILE(D:D,0.2),1, D329&lt;=PERCENTILE(D:D,0.4), 2, D329&lt;=PERCENTILE(D:D,0.6),3, D329&lt;=PERCENTILE(D:D,0.8),4,1,5 )</f>
        <v>5</v>
      </c>
      <c r="H329" s="8">
        <f t="shared" si="5"/>
        <v>4</v>
      </c>
      <c r="I329" t="str" cm="1">
        <f t="array" ref="I329">INDEX($S$2:$S$26,MATCH(1,($P$2:$P$26=$E329)*($Q$2:$Q$26=$H329),0))</f>
        <v>Fies</v>
      </c>
    </row>
    <row r="330" spans="1:9" x14ac:dyDescent="0.25">
      <c r="A330" t="str">
        <v>LL-16840</v>
      </c>
      <c r="B330" cm="1">
        <f t="array" ref="B330">MAX(Tabela_Total!B:B) - MAX(IF(Tabela_Total!E:E=Tabela_Segmentos_RFM!A330,Tabela_Total!B:B))</f>
        <v>249</v>
      </c>
      <c r="C330" cm="1">
        <f t="array" ref="C330">COUNTA(_xlfn.UNIQUE(_xlfn._xlws.FILTER(Tabela_Total!A:A,Tabela_Total!E:E=Tabela_Segmentos_RFM!A330)))</f>
        <v>6</v>
      </c>
      <c r="D330" s="1">
        <f>SUMIF(Tabela_Total!E:E,Tabela_Segmentos_RFM!A330,Tabela_Total!G:G)</f>
        <v>340130</v>
      </c>
      <c r="E330">
        <v>2</v>
      </c>
      <c r="F330">
        <v>2</v>
      </c>
      <c r="G330" cm="1">
        <f t="array" ref="G330">_xlfn.IFS(D330&lt;=PERCENTILE(D:D,0.2),1, D330&lt;=PERCENTILE(D:D,0.4), 2, D330&lt;=PERCENTILE(D:D,0.6),3, D330&lt;=PERCENTILE(D:D,0.8),4,1,5 )</f>
        <v>2</v>
      </c>
      <c r="H330" s="8">
        <f t="shared" si="5"/>
        <v>2</v>
      </c>
      <c r="I330" t="str" cm="1">
        <f t="array" ref="I330">INDEX($S$2:$S$26,MATCH(1,($P$2:$P$26=$E330)*($Q$2:$Q$26=$H330),0))</f>
        <v>Hibernando</v>
      </c>
    </row>
    <row r="331" spans="1:9" x14ac:dyDescent="0.25">
      <c r="A331" t="str">
        <v>JS-15595</v>
      </c>
      <c r="B331" cm="1">
        <f t="array" ref="B331">MAX(Tabela_Total!B:B) - MAX(IF(Tabela_Total!E:E=Tabela_Segmentos_RFM!A331,Tabela_Total!B:B))</f>
        <v>119</v>
      </c>
      <c r="C331" cm="1">
        <f t="array" ref="C331">COUNTA(_xlfn.UNIQUE(_xlfn._xlws.FILTER(Tabela_Total!A:A,Tabela_Total!E:E=Tabela_Segmentos_RFM!A331)))</f>
        <v>4</v>
      </c>
      <c r="D331" s="1">
        <f>SUMIF(Tabela_Total!E:E,Tabela_Segmentos_RFM!A331,Tabela_Total!G:G)</f>
        <v>198109</v>
      </c>
      <c r="E331">
        <v>4</v>
      </c>
      <c r="F331">
        <v>2</v>
      </c>
      <c r="G331" cm="1">
        <f t="array" ref="G331">_xlfn.IFS(D331&lt;=PERCENTILE(D:D,0.2),1, D331&lt;=PERCENTILE(D:D,0.4), 2, D331&lt;=PERCENTILE(D:D,0.6),3, D331&lt;=PERCENTILE(D:D,0.8),4,1,5 )</f>
        <v>1</v>
      </c>
      <c r="H331" s="8">
        <f t="shared" si="5"/>
        <v>2</v>
      </c>
      <c r="I331" t="str" cm="1">
        <f t="array" ref="I331">INDEX($S$2:$S$26,MATCH(1,($P$2:$P$26=$E331)*($Q$2:$Q$26=$H331),0))</f>
        <v>Fies Potencial</v>
      </c>
    </row>
    <row r="332" spans="1:9" x14ac:dyDescent="0.25">
      <c r="A332" t="str">
        <v>EL-13735</v>
      </c>
      <c r="B332" cm="1">
        <f t="array" ref="B332">MAX(Tabela_Total!B:B) - MAX(IF(Tabela_Total!E:E=Tabela_Segmentos_RFM!A332,Tabela_Total!B:B))</f>
        <v>77</v>
      </c>
      <c r="C332" cm="1">
        <f t="array" ref="C332">COUNTA(_xlfn.UNIQUE(_xlfn._xlws.FILTER(Tabela_Total!A:A,Tabela_Total!E:E=Tabela_Segmentos_RFM!A332)))</f>
        <v>2</v>
      </c>
      <c r="D332" s="1">
        <f>SUMIF(Tabela_Total!E:E,Tabela_Segmentos_RFM!A332,Tabela_Total!G:G)</f>
        <v>12428</v>
      </c>
      <c r="E332">
        <v>4</v>
      </c>
      <c r="F332">
        <v>1</v>
      </c>
      <c r="G332" cm="1">
        <f t="array" ref="G332">_xlfn.IFS(D332&lt;=PERCENTILE(D:D,0.2),1, D332&lt;=PERCENTILE(D:D,0.4), 2, D332&lt;=PERCENTILE(D:D,0.6),3, D332&lt;=PERCENTILE(D:D,0.8),4,1,5 )</f>
        <v>1</v>
      </c>
      <c r="H332" s="8">
        <f t="shared" si="5"/>
        <v>1</v>
      </c>
      <c r="I332" t="str" cm="1">
        <f t="array" ref="I332">INDEX($S$2:$S$26,MATCH(1,($P$2:$P$26=$E332)*($Q$2:$Q$26=$H332),0))</f>
        <v>Promissores</v>
      </c>
    </row>
    <row r="333" spans="1:9" x14ac:dyDescent="0.25">
      <c r="A333" t="str">
        <v>PC-18745</v>
      </c>
      <c r="B333" cm="1">
        <f t="array" ref="B333">MAX(Tabela_Total!B:B) - MAX(IF(Tabela_Total!E:E=Tabela_Segmentos_RFM!A333,Tabela_Total!B:B))</f>
        <v>2</v>
      </c>
      <c r="C333" cm="1">
        <f t="array" ref="C333">COUNTA(_xlfn.UNIQUE(_xlfn._xlws.FILTER(Tabela_Total!A:A,Tabela_Total!E:E=Tabela_Segmentos_RFM!A333)))</f>
        <v>4</v>
      </c>
      <c r="D333" s="1">
        <f>SUMIF(Tabela_Total!E:E,Tabela_Segmentos_RFM!A333,Tabela_Total!G:G)</f>
        <v>1663422</v>
      </c>
      <c r="E333">
        <v>5</v>
      </c>
      <c r="F333">
        <v>2</v>
      </c>
      <c r="G333" cm="1">
        <f t="array" ref="G333">_xlfn.IFS(D333&lt;=PERCENTILE(D:D,0.2),1, D333&lt;=PERCENTILE(D:D,0.4), 2, D333&lt;=PERCENTILE(D:D,0.6),3, D333&lt;=PERCENTILE(D:D,0.8),4,1,5 )</f>
        <v>4</v>
      </c>
      <c r="H333" s="8">
        <f t="shared" si="5"/>
        <v>3</v>
      </c>
      <c r="I333" t="str" cm="1">
        <f t="array" ref="I333">INDEX($S$2:$S$26,MATCH(1,($P$2:$P$26=$E333)*($Q$2:$Q$26=$H333),0))</f>
        <v>Fies Potencial</v>
      </c>
    </row>
    <row r="334" spans="1:9" x14ac:dyDescent="0.25">
      <c r="A334" t="str">
        <v>HL-15040</v>
      </c>
      <c r="B334" cm="1">
        <f t="array" ref="B334">MAX(Tabela_Total!B:B) - MAX(IF(Tabela_Total!E:E=Tabela_Segmentos_RFM!A334,Tabela_Total!B:B))</f>
        <v>43</v>
      </c>
      <c r="C334" cm="1">
        <f t="array" ref="C334">COUNTA(_xlfn.UNIQUE(_xlfn._xlws.FILTER(Tabela_Total!A:A,Tabela_Total!E:E=Tabela_Segmentos_RFM!A334)))</f>
        <v>6</v>
      </c>
      <c r="D334" s="1">
        <f>SUMIF(Tabela_Total!E:E,Tabela_Segmentos_RFM!A334,Tabela_Total!G:G)</f>
        <v>1297939</v>
      </c>
      <c r="E334">
        <v>5</v>
      </c>
      <c r="F334">
        <v>2</v>
      </c>
      <c r="G334" cm="1">
        <f t="array" ref="G334">_xlfn.IFS(D334&lt;=PERCENTILE(D:D,0.2),1, D334&lt;=PERCENTILE(D:D,0.4), 2, D334&lt;=PERCENTILE(D:D,0.6),3, D334&lt;=PERCENTILE(D:D,0.8),4,1,5 )</f>
        <v>4</v>
      </c>
      <c r="H334" s="8">
        <f t="shared" si="5"/>
        <v>3</v>
      </c>
      <c r="I334" t="str" cm="1">
        <f t="array" ref="I334">INDEX($S$2:$S$26,MATCH(1,($P$2:$P$26=$E334)*($Q$2:$Q$26=$H334),0))</f>
        <v>Fies Potencial</v>
      </c>
    </row>
    <row r="335" spans="1:9" x14ac:dyDescent="0.25">
      <c r="A335" t="str">
        <v>MS-17365</v>
      </c>
      <c r="B335" cm="1">
        <f t="array" ref="B335">MAX(Tabela_Total!B:B) - MAX(IF(Tabela_Total!E:E=Tabela_Segmentos_RFM!A335,Tabela_Total!B:B))</f>
        <v>273</v>
      </c>
      <c r="C335" cm="1">
        <f t="array" ref="C335">COUNTA(_xlfn.UNIQUE(_xlfn._xlws.FILTER(Tabela_Total!A:A,Tabela_Total!E:E=Tabela_Segmentos_RFM!A335)))</f>
        <v>10</v>
      </c>
      <c r="D335" s="1">
        <f>SUMIF(Tabela_Total!E:E,Tabela_Segmentos_RFM!A335,Tabela_Total!G:G)</f>
        <v>4432686</v>
      </c>
      <c r="E335">
        <v>2</v>
      </c>
      <c r="F335">
        <v>4</v>
      </c>
      <c r="G335" cm="1">
        <f t="array" ref="G335">_xlfn.IFS(D335&lt;=PERCENTILE(D:D,0.2),1, D335&lt;=PERCENTILE(D:D,0.4), 2, D335&lt;=PERCENTILE(D:D,0.6),3, D335&lt;=PERCENTILE(D:D,0.8),4,1,5 )</f>
        <v>5</v>
      </c>
      <c r="H335" s="8">
        <f t="shared" si="5"/>
        <v>5</v>
      </c>
      <c r="I335" t="str" cm="1">
        <f t="array" ref="I335">INDEX($S$2:$S$26,MATCH(1,($P$2:$P$26=$E335)*($Q$2:$Q$26=$H335),0))</f>
        <v>Não perder</v>
      </c>
    </row>
    <row r="336" spans="1:9" x14ac:dyDescent="0.25">
      <c r="A336" t="str">
        <v>GB-14530</v>
      </c>
      <c r="B336" cm="1">
        <f t="array" ref="B336">MAX(Tabela_Total!B:B) - MAX(IF(Tabela_Total!E:E=Tabela_Segmentos_RFM!A336,Tabela_Total!B:B))</f>
        <v>62</v>
      </c>
      <c r="C336" cm="1">
        <f t="array" ref="C336">COUNTA(_xlfn.UNIQUE(_xlfn._xlws.FILTER(Tabela_Total!A:A,Tabela_Total!E:E=Tabela_Segmentos_RFM!A336)))</f>
        <v>11</v>
      </c>
      <c r="D336" s="1">
        <f>SUMIF(Tabela_Total!E:E,Tabela_Segmentos_RFM!A336,Tabela_Total!G:G)</f>
        <v>525448</v>
      </c>
      <c r="E336">
        <v>5</v>
      </c>
      <c r="F336">
        <v>4</v>
      </c>
      <c r="G336" cm="1">
        <f t="array" ref="G336">_xlfn.IFS(D336&lt;=PERCENTILE(D:D,0.2),1, D336&lt;=PERCENTILE(D:D,0.4), 2, D336&lt;=PERCENTILE(D:D,0.6),3, D336&lt;=PERCENTILE(D:D,0.8),4,1,5 )</f>
        <v>2</v>
      </c>
      <c r="H336" s="8">
        <f t="shared" si="5"/>
        <v>3</v>
      </c>
      <c r="I336" t="str" cm="1">
        <f t="array" ref="I336">INDEX($S$2:$S$26,MATCH(1,($P$2:$P$26=$E336)*($Q$2:$Q$26=$H336),0))</f>
        <v>Fies Potencial</v>
      </c>
    </row>
    <row r="337" spans="1:9" x14ac:dyDescent="0.25">
      <c r="A337" t="str">
        <v>JR-16210</v>
      </c>
      <c r="B337" cm="1">
        <f t="array" ref="B337">MAX(Tabela_Total!B:B) - MAX(IF(Tabela_Total!E:E=Tabela_Segmentos_RFM!A337,Tabela_Total!B:B))</f>
        <v>33</v>
      </c>
      <c r="C337" cm="1">
        <f t="array" ref="C337">COUNTA(_xlfn.UNIQUE(_xlfn._xlws.FILTER(Tabela_Total!A:A,Tabela_Total!E:E=Tabela_Segmentos_RFM!A337)))</f>
        <v>5</v>
      </c>
      <c r="D337" s="1">
        <f>SUMIF(Tabela_Total!E:E,Tabela_Segmentos_RFM!A337,Tabela_Total!G:G)</f>
        <v>856033</v>
      </c>
      <c r="E337">
        <v>5</v>
      </c>
      <c r="F337">
        <v>2</v>
      </c>
      <c r="G337" cm="1">
        <f t="array" ref="G337">_xlfn.IFS(D337&lt;=PERCENTILE(D:D,0.2),1, D337&lt;=PERCENTILE(D:D,0.4), 2, D337&lt;=PERCENTILE(D:D,0.6),3, D337&lt;=PERCENTILE(D:D,0.8),4,1,5 )</f>
        <v>3</v>
      </c>
      <c r="H337" s="8">
        <f t="shared" si="5"/>
        <v>3</v>
      </c>
      <c r="I337" t="str" cm="1">
        <f t="array" ref="I337">INDEX($S$2:$S$26,MATCH(1,($P$2:$P$26=$E337)*($Q$2:$Q$26=$H337),0))</f>
        <v>Fies Potencial</v>
      </c>
    </row>
    <row r="338" spans="1:9" x14ac:dyDescent="0.25">
      <c r="A338" t="str">
        <v>BE-11335</v>
      </c>
      <c r="B338" cm="1">
        <f t="array" ref="B338">MAX(Tabela_Total!B:B) - MAX(IF(Tabela_Total!E:E=Tabela_Segmentos_RFM!A338,Tabela_Total!B:B))</f>
        <v>119</v>
      </c>
      <c r="C338" cm="1">
        <f t="array" ref="C338">COUNTA(_xlfn.UNIQUE(_xlfn._xlws.FILTER(Tabela_Total!A:A,Tabela_Total!E:E=Tabela_Segmentos_RFM!A338)))</f>
        <v>5</v>
      </c>
      <c r="D338" s="1">
        <f>SUMIF(Tabela_Total!E:E,Tabela_Segmentos_RFM!A338,Tabela_Total!G:G)</f>
        <v>322337</v>
      </c>
      <c r="E338">
        <v>4</v>
      </c>
      <c r="F338">
        <v>2</v>
      </c>
      <c r="G338" cm="1">
        <f t="array" ref="G338">_xlfn.IFS(D338&lt;=PERCENTILE(D:D,0.2),1, D338&lt;=PERCENTILE(D:D,0.4), 2, D338&lt;=PERCENTILE(D:D,0.6),3, D338&lt;=PERCENTILE(D:D,0.8),4,1,5 )</f>
        <v>2</v>
      </c>
      <c r="H338" s="8">
        <f t="shared" si="5"/>
        <v>2</v>
      </c>
      <c r="I338" t="str" cm="1">
        <f t="array" ref="I338">INDEX($S$2:$S$26,MATCH(1,($P$2:$P$26=$E338)*($Q$2:$Q$26=$H338),0))</f>
        <v>Fies Potencial</v>
      </c>
    </row>
    <row r="339" spans="1:9" x14ac:dyDescent="0.25">
      <c r="A339" t="str">
        <v>SC-20050</v>
      </c>
      <c r="B339" cm="1">
        <f t="array" ref="B339">MAX(Tabela_Total!B:B) - MAX(IF(Tabela_Total!E:E=Tabela_Segmentos_RFM!A339,Tabela_Total!B:B))</f>
        <v>40</v>
      </c>
      <c r="C339" cm="1">
        <f t="array" ref="C339">COUNTA(_xlfn.UNIQUE(_xlfn._xlws.FILTER(Tabela_Total!A:A,Tabela_Total!E:E=Tabela_Segmentos_RFM!A339)))</f>
        <v>9</v>
      </c>
      <c r="D339" s="1">
        <f>SUMIF(Tabela_Total!E:E,Tabela_Segmentos_RFM!A339,Tabela_Total!G:G)</f>
        <v>1764300</v>
      </c>
      <c r="E339">
        <v>5</v>
      </c>
      <c r="F339">
        <v>3</v>
      </c>
      <c r="G339" cm="1">
        <f t="array" ref="G339">_xlfn.IFS(D339&lt;=PERCENTILE(D:D,0.2),1, D339&lt;=PERCENTILE(D:D,0.4), 2, D339&lt;=PERCENTILE(D:D,0.6),3, D339&lt;=PERCENTILE(D:D,0.8),4,1,5 )</f>
        <v>4</v>
      </c>
      <c r="H339" s="8">
        <f t="shared" si="5"/>
        <v>4</v>
      </c>
      <c r="I339" t="str" cm="1">
        <f t="array" ref="I339">INDEX($S$2:$S$26,MATCH(1,($P$2:$P$26=$E339)*($Q$2:$Q$26=$H339),0))</f>
        <v>Fies</v>
      </c>
    </row>
    <row r="340" spans="1:9" x14ac:dyDescent="0.25">
      <c r="A340" t="str">
        <v>RW-19630</v>
      </c>
      <c r="B340" cm="1">
        <f t="array" ref="B340">MAX(Tabela_Total!B:B) - MAX(IF(Tabela_Total!E:E=Tabela_Segmentos_RFM!A340,Tabela_Total!B:B))</f>
        <v>89</v>
      </c>
      <c r="C340" cm="1">
        <f t="array" ref="C340">COUNTA(_xlfn.UNIQUE(_xlfn._xlws.FILTER(Tabela_Total!A:A,Tabela_Total!E:E=Tabela_Segmentos_RFM!A340)))</f>
        <v>9</v>
      </c>
      <c r="D340" s="1">
        <f>SUMIF(Tabela_Total!E:E,Tabela_Segmentos_RFM!A340,Tabela_Total!G:G)</f>
        <v>1491167</v>
      </c>
      <c r="E340">
        <v>4</v>
      </c>
      <c r="F340">
        <v>3</v>
      </c>
      <c r="G340" cm="1">
        <f t="array" ref="G340">_xlfn.IFS(D340&lt;=PERCENTILE(D:D,0.2),1, D340&lt;=PERCENTILE(D:D,0.4), 2, D340&lt;=PERCENTILE(D:D,0.6),3, D340&lt;=PERCENTILE(D:D,0.8),4,1,5 )</f>
        <v>4</v>
      </c>
      <c r="H340" s="8">
        <f t="shared" si="5"/>
        <v>4</v>
      </c>
      <c r="I340" t="str" cm="1">
        <f t="array" ref="I340">INDEX($S$2:$S$26,MATCH(1,($P$2:$P$26=$E340)*($Q$2:$Q$26=$H340),0))</f>
        <v>Fies</v>
      </c>
    </row>
    <row r="341" spans="1:9" x14ac:dyDescent="0.25">
      <c r="A341" t="str">
        <v>SE-20110</v>
      </c>
      <c r="B341" cm="1">
        <f t="array" ref="B341">MAX(Tabela_Total!B:B) - MAX(IF(Tabela_Total!E:E=Tabela_Segmentos_RFM!A341,Tabela_Total!B:B))</f>
        <v>9</v>
      </c>
      <c r="C341" cm="1">
        <f t="array" ref="C341">COUNTA(_xlfn.UNIQUE(_xlfn._xlws.FILTER(Tabela_Total!A:A,Tabela_Total!E:E=Tabela_Segmentos_RFM!A341)))</f>
        <v>11</v>
      </c>
      <c r="D341" s="1">
        <f>SUMIF(Tabela_Total!E:E,Tabela_Segmentos_RFM!A341,Tabela_Total!G:G)</f>
        <v>2501525</v>
      </c>
      <c r="E341">
        <v>5</v>
      </c>
      <c r="F341">
        <v>4</v>
      </c>
      <c r="G341" cm="1">
        <f t="array" ref="G341">_xlfn.IFS(D341&lt;=PERCENTILE(D:D,0.2),1, D341&lt;=PERCENTILE(D:D,0.4), 2, D341&lt;=PERCENTILE(D:D,0.6),3, D341&lt;=PERCENTILE(D:D,0.8),4,1,5 )</f>
        <v>5</v>
      </c>
      <c r="H341" s="8">
        <f t="shared" si="5"/>
        <v>5</v>
      </c>
      <c r="I341" t="str" cm="1">
        <f t="array" ref="I341">INDEX($S$2:$S$26,MATCH(1,($P$2:$P$26=$E341)*($Q$2:$Q$26=$H341),0))</f>
        <v>Campeão</v>
      </c>
    </row>
    <row r="342" spans="1:9" x14ac:dyDescent="0.25">
      <c r="A342" t="str">
        <v>AH-10075</v>
      </c>
      <c r="B342" cm="1">
        <f t="array" ref="B342">MAX(Tabela_Total!B:B) - MAX(IF(Tabela_Total!E:E=Tabela_Segmentos_RFM!A342,Tabela_Total!B:B))</f>
        <v>34</v>
      </c>
      <c r="C342" cm="1">
        <f t="array" ref="C342">COUNTA(_xlfn.UNIQUE(_xlfn._xlws.FILTER(Tabela_Total!A:A,Tabela_Total!E:E=Tabela_Segmentos_RFM!A342)))</f>
        <v>10</v>
      </c>
      <c r="D342" s="1">
        <f>SUMIF(Tabela_Total!E:E,Tabela_Segmentos_RFM!A342,Tabela_Total!G:G)</f>
        <v>2343821</v>
      </c>
      <c r="E342">
        <v>5</v>
      </c>
      <c r="F342">
        <v>4</v>
      </c>
      <c r="G342" cm="1">
        <f t="array" ref="G342">_xlfn.IFS(D342&lt;=PERCENTILE(D:D,0.2),1, D342&lt;=PERCENTILE(D:D,0.4), 2, D342&lt;=PERCENTILE(D:D,0.6),3, D342&lt;=PERCENTILE(D:D,0.8),4,1,5 )</f>
        <v>5</v>
      </c>
      <c r="H342" s="8">
        <f t="shared" si="5"/>
        <v>5</v>
      </c>
      <c r="I342" t="str" cm="1">
        <f t="array" ref="I342">INDEX($S$2:$S$26,MATCH(1,($P$2:$P$26=$E342)*($Q$2:$Q$26=$H342),0))</f>
        <v>Campeão</v>
      </c>
    </row>
    <row r="343" spans="1:9" x14ac:dyDescent="0.25">
      <c r="A343" t="str">
        <v>JM-15535</v>
      </c>
      <c r="B343" cm="1">
        <f t="array" ref="B343">MAX(Tabela_Total!B:B) - MAX(IF(Tabela_Total!E:E=Tabela_Segmentos_RFM!A343,Tabela_Total!B:B))</f>
        <v>102</v>
      </c>
      <c r="C343" cm="1">
        <f t="array" ref="C343">COUNTA(_xlfn.UNIQUE(_xlfn._xlws.FILTER(Tabela_Total!A:A,Tabela_Total!E:E=Tabela_Segmentos_RFM!A343)))</f>
        <v>7</v>
      </c>
      <c r="D343" s="1">
        <f>SUMIF(Tabela_Total!E:E,Tabela_Segmentos_RFM!A343,Tabela_Total!G:G)</f>
        <v>616516</v>
      </c>
      <c r="E343">
        <v>4</v>
      </c>
      <c r="F343">
        <v>3</v>
      </c>
      <c r="G343" cm="1">
        <f t="array" ref="G343">_xlfn.IFS(D343&lt;=PERCENTILE(D:D,0.2),1, D343&lt;=PERCENTILE(D:D,0.4), 2, D343&lt;=PERCENTILE(D:D,0.6),3, D343&lt;=PERCENTILE(D:D,0.8),4,1,5 )</f>
        <v>2</v>
      </c>
      <c r="H343" s="8">
        <f t="shared" si="5"/>
        <v>3</v>
      </c>
      <c r="I343" t="str" cm="1">
        <f t="array" ref="I343">INDEX($S$2:$S$26,MATCH(1,($P$2:$P$26=$E343)*($Q$2:$Q$26=$H343),0))</f>
        <v>Fies Potencial</v>
      </c>
    </row>
    <row r="344" spans="1:9" x14ac:dyDescent="0.25">
      <c r="A344" t="str">
        <v>JJ-15760</v>
      </c>
      <c r="B344" cm="1">
        <f t="array" ref="B344">MAX(Tabela_Total!B:B) - MAX(IF(Tabela_Total!E:E=Tabela_Segmentos_RFM!A344,Tabela_Total!B:B))</f>
        <v>753</v>
      </c>
      <c r="C344" cm="1">
        <f t="array" ref="C344">COUNTA(_xlfn.UNIQUE(_xlfn._xlws.FILTER(Tabela_Total!A:A,Tabela_Total!E:E=Tabela_Segmentos_RFM!A344)))</f>
        <v>2</v>
      </c>
      <c r="D344" s="1">
        <f>SUMIF(Tabela_Total!E:E,Tabela_Segmentos_RFM!A344,Tabela_Total!G:G)</f>
        <v>15342</v>
      </c>
      <c r="E344">
        <v>1</v>
      </c>
      <c r="F344">
        <v>1</v>
      </c>
      <c r="G344" cm="1">
        <f t="array" ref="G344">_xlfn.IFS(D344&lt;=PERCENTILE(D:D,0.2),1, D344&lt;=PERCENTILE(D:D,0.4), 2, D344&lt;=PERCENTILE(D:D,0.6),3, D344&lt;=PERCENTILE(D:D,0.8),4,1,5 )</f>
        <v>1</v>
      </c>
      <c r="H344" s="8">
        <f t="shared" si="5"/>
        <v>1</v>
      </c>
      <c r="I344" t="str" cm="1">
        <f t="array" ref="I344">INDEX($S$2:$S$26,MATCH(1,($P$2:$P$26=$E344)*($Q$2:$Q$26=$H344),0))</f>
        <v>Perdidos</v>
      </c>
    </row>
    <row r="345" spans="1:9" x14ac:dyDescent="0.25">
      <c r="A345" t="str">
        <v>RK-19300</v>
      </c>
      <c r="B345" cm="1">
        <f t="array" ref="B345">MAX(Tabela_Total!B:B) - MAX(IF(Tabela_Total!E:E=Tabela_Segmentos_RFM!A345,Tabela_Total!B:B))</f>
        <v>119</v>
      </c>
      <c r="C345" cm="1">
        <f t="array" ref="C345">COUNTA(_xlfn.UNIQUE(_xlfn._xlws.FILTER(Tabela_Total!A:A,Tabela_Total!E:E=Tabela_Segmentos_RFM!A345)))</f>
        <v>3</v>
      </c>
      <c r="D345" s="1">
        <f>SUMIF(Tabela_Total!E:E,Tabela_Segmentos_RFM!A345,Tabela_Total!G:G)</f>
        <v>67082</v>
      </c>
      <c r="E345">
        <v>4</v>
      </c>
      <c r="F345">
        <v>1</v>
      </c>
      <c r="G345" cm="1">
        <f t="array" ref="G345">_xlfn.IFS(D345&lt;=PERCENTILE(D:D,0.2),1, D345&lt;=PERCENTILE(D:D,0.4), 2, D345&lt;=PERCENTILE(D:D,0.6),3, D345&lt;=PERCENTILE(D:D,0.8),4,1,5 )</f>
        <v>1</v>
      </c>
      <c r="H345" s="8">
        <f t="shared" si="5"/>
        <v>1</v>
      </c>
      <c r="I345" t="str" cm="1">
        <f t="array" ref="I345">INDEX($S$2:$S$26,MATCH(1,($P$2:$P$26=$E345)*($Q$2:$Q$26=$H345),0))</f>
        <v>Promissores</v>
      </c>
    </row>
    <row r="346" spans="1:9" x14ac:dyDescent="0.25">
      <c r="A346" t="str">
        <v>CG-12040</v>
      </c>
      <c r="B346" cm="1">
        <f t="array" ref="B346">MAX(Tabela_Total!B:B) - MAX(IF(Tabela_Total!E:E=Tabela_Segmentos_RFM!A346,Tabela_Total!B:B))</f>
        <v>49</v>
      </c>
      <c r="C346" cm="1">
        <f t="array" ref="C346">COUNTA(_xlfn.UNIQUE(_xlfn._xlws.FILTER(Tabela_Total!A:A,Tabela_Total!E:E=Tabela_Segmentos_RFM!A346)))</f>
        <v>6</v>
      </c>
      <c r="D346" s="1">
        <f>SUMIF(Tabela_Total!E:E,Tabela_Segmentos_RFM!A346,Tabela_Total!G:G)</f>
        <v>790645</v>
      </c>
      <c r="E346">
        <v>5</v>
      </c>
      <c r="F346">
        <v>2</v>
      </c>
      <c r="G346" cm="1">
        <f t="array" ref="G346">_xlfn.IFS(D346&lt;=PERCENTILE(D:D,0.2),1, D346&lt;=PERCENTILE(D:D,0.4), 2, D346&lt;=PERCENTILE(D:D,0.6),3, D346&lt;=PERCENTILE(D:D,0.8),4,1,5 )</f>
        <v>3</v>
      </c>
      <c r="H346" s="8">
        <f t="shared" si="5"/>
        <v>3</v>
      </c>
      <c r="I346" t="str" cm="1">
        <f t="array" ref="I346">INDEX($S$2:$S$26,MATCH(1,($P$2:$P$26=$E346)*($Q$2:$Q$26=$H346),0))</f>
        <v>Fies Potencial</v>
      </c>
    </row>
    <row r="347" spans="1:9" x14ac:dyDescent="0.25">
      <c r="A347" t="str">
        <v>RP-19270</v>
      </c>
      <c r="B347" cm="1">
        <f t="array" ref="B347">MAX(Tabela_Total!B:B) - MAX(IF(Tabela_Total!E:E=Tabela_Segmentos_RFM!A347,Tabela_Total!B:B))</f>
        <v>496</v>
      </c>
      <c r="C347" cm="1">
        <f t="array" ref="C347">COUNTA(_xlfn.UNIQUE(_xlfn._xlws.FILTER(Tabela_Total!A:A,Tabela_Total!E:E=Tabela_Segmentos_RFM!A347)))</f>
        <v>4</v>
      </c>
      <c r="D347" s="1">
        <f>SUMIF(Tabela_Total!E:E,Tabela_Segmentos_RFM!A347,Tabela_Total!G:G)</f>
        <v>3928139</v>
      </c>
      <c r="E347">
        <v>1</v>
      </c>
      <c r="F347">
        <v>2</v>
      </c>
      <c r="G347" cm="1">
        <f t="array" ref="G347">_xlfn.IFS(D347&lt;=PERCENTILE(D:D,0.2),1, D347&lt;=PERCENTILE(D:D,0.4), 2, D347&lt;=PERCENTILE(D:D,0.6),3, D347&lt;=PERCENTILE(D:D,0.8),4,1,5 )</f>
        <v>5</v>
      </c>
      <c r="H347" s="8">
        <f t="shared" si="5"/>
        <v>4</v>
      </c>
      <c r="I347" t="str" cm="1">
        <f t="array" ref="I347">INDEX($S$2:$S$26,MATCH(1,($P$2:$P$26=$E347)*($Q$2:$Q$26=$H347),0))</f>
        <v>Risco</v>
      </c>
    </row>
    <row r="348" spans="1:9" x14ac:dyDescent="0.25">
      <c r="A348" t="str">
        <v>KC-16255</v>
      </c>
      <c r="B348" cm="1">
        <f t="array" ref="B348">MAX(Tabela_Total!B:B) - MAX(IF(Tabela_Total!E:E=Tabela_Segmentos_RFM!A348,Tabela_Total!B:B))</f>
        <v>407</v>
      </c>
      <c r="C348" cm="1">
        <f t="array" ref="C348">COUNTA(_xlfn.UNIQUE(_xlfn._xlws.FILTER(Tabela_Total!A:A,Tabela_Total!E:E=Tabela_Segmentos_RFM!A348)))</f>
        <v>6</v>
      </c>
      <c r="D348" s="1">
        <f>SUMIF(Tabela_Total!E:E,Tabela_Segmentos_RFM!A348,Tabela_Total!G:G)</f>
        <v>230702</v>
      </c>
      <c r="E348">
        <v>1</v>
      </c>
      <c r="F348">
        <v>2</v>
      </c>
      <c r="G348" cm="1">
        <f t="array" ref="G348">_xlfn.IFS(D348&lt;=PERCENTILE(D:D,0.2),1, D348&lt;=PERCENTILE(D:D,0.4), 2, D348&lt;=PERCENTILE(D:D,0.6),3, D348&lt;=PERCENTILE(D:D,0.8),4,1,5 )</f>
        <v>1</v>
      </c>
      <c r="H348" s="8">
        <f t="shared" si="5"/>
        <v>2</v>
      </c>
      <c r="I348" t="str" cm="1">
        <f t="array" ref="I348">INDEX($S$2:$S$26,MATCH(1,($P$2:$P$26=$E348)*($Q$2:$Q$26=$H348),0))</f>
        <v>Perdidos</v>
      </c>
    </row>
    <row r="349" spans="1:9" x14ac:dyDescent="0.25">
      <c r="A349" t="str">
        <v>KH-16360</v>
      </c>
      <c r="B349" cm="1">
        <f t="array" ref="B349">MAX(Tabela_Total!B:B) - MAX(IF(Tabela_Total!E:E=Tabela_Segmentos_RFM!A349,Tabela_Total!B:B))</f>
        <v>1</v>
      </c>
      <c r="C349" cm="1">
        <f t="array" ref="C349">COUNTA(_xlfn.UNIQUE(_xlfn._xlws.FILTER(Tabela_Total!A:A,Tabela_Total!E:E=Tabela_Segmentos_RFM!A349)))</f>
        <v>6</v>
      </c>
      <c r="D349" s="1">
        <f>SUMIF(Tabela_Total!E:E,Tabela_Segmentos_RFM!A349,Tabela_Total!G:G)</f>
        <v>1425379</v>
      </c>
      <c r="E349">
        <v>5</v>
      </c>
      <c r="F349">
        <v>2</v>
      </c>
      <c r="G349" cm="1">
        <f t="array" ref="G349">_xlfn.IFS(D349&lt;=PERCENTILE(D:D,0.2),1, D349&lt;=PERCENTILE(D:D,0.4), 2, D349&lt;=PERCENTILE(D:D,0.6),3, D349&lt;=PERCENTILE(D:D,0.8),4,1,5 )</f>
        <v>4</v>
      </c>
      <c r="H349" s="8">
        <f t="shared" si="5"/>
        <v>3</v>
      </c>
      <c r="I349" t="str" cm="1">
        <f t="array" ref="I349">INDEX($S$2:$S$26,MATCH(1,($P$2:$P$26=$E349)*($Q$2:$Q$26=$H349),0))</f>
        <v>Fies Potencial</v>
      </c>
    </row>
    <row r="350" spans="1:9" x14ac:dyDescent="0.25">
      <c r="A350" t="str">
        <v>GH-14665</v>
      </c>
      <c r="B350" cm="1">
        <f t="array" ref="B350">MAX(Tabela_Total!B:B) - MAX(IF(Tabela_Total!E:E=Tabela_Segmentos_RFM!A350,Tabela_Total!B:B))</f>
        <v>2</v>
      </c>
      <c r="C350" cm="1">
        <f t="array" ref="C350">COUNTA(_xlfn.UNIQUE(_xlfn._xlws.FILTER(Tabela_Total!A:A,Tabela_Total!E:E=Tabela_Segmentos_RFM!A350)))</f>
        <v>2</v>
      </c>
      <c r="D350" s="1">
        <f>SUMIF(Tabela_Total!E:E,Tabela_Segmentos_RFM!A350,Tabela_Total!G:G)</f>
        <v>819788</v>
      </c>
      <c r="E350">
        <v>5</v>
      </c>
      <c r="F350">
        <v>1</v>
      </c>
      <c r="G350" cm="1">
        <f t="array" ref="G350">_xlfn.IFS(D350&lt;=PERCENTILE(D:D,0.2),1, D350&lt;=PERCENTILE(D:D,0.4), 2, D350&lt;=PERCENTILE(D:D,0.6),3, D350&lt;=PERCENTILE(D:D,0.8),4,1,5 )</f>
        <v>3</v>
      </c>
      <c r="H350" s="8">
        <f t="shared" si="5"/>
        <v>2</v>
      </c>
      <c r="I350" t="str" cm="1">
        <f t="array" ref="I350">INDEX($S$2:$S$26,MATCH(1,($P$2:$P$26=$E350)*($Q$2:$Q$26=$H350),0))</f>
        <v>Fies Potencial</v>
      </c>
    </row>
    <row r="351" spans="1:9" x14ac:dyDescent="0.25">
      <c r="A351" t="str">
        <v>SW-20275</v>
      </c>
      <c r="B351" cm="1">
        <f t="array" ref="B351">MAX(Tabela_Total!B:B) - MAX(IF(Tabela_Total!E:E=Tabela_Segmentos_RFM!A351,Tabela_Total!B:B))</f>
        <v>30</v>
      </c>
      <c r="C351" cm="1">
        <f t="array" ref="C351">COUNTA(_xlfn.UNIQUE(_xlfn._xlws.FILTER(Tabela_Total!A:A,Tabela_Total!E:E=Tabela_Segmentos_RFM!A351)))</f>
        <v>6</v>
      </c>
      <c r="D351" s="1">
        <f>SUMIF(Tabela_Total!E:E,Tabela_Segmentos_RFM!A351,Tabela_Total!G:G)</f>
        <v>176865</v>
      </c>
      <c r="E351">
        <v>5</v>
      </c>
      <c r="F351">
        <v>2</v>
      </c>
      <c r="G351" cm="1">
        <f t="array" ref="G351">_xlfn.IFS(D351&lt;=PERCENTILE(D:D,0.2),1, D351&lt;=PERCENTILE(D:D,0.4), 2, D351&lt;=PERCENTILE(D:D,0.6),3, D351&lt;=PERCENTILE(D:D,0.8),4,1,5 )</f>
        <v>1</v>
      </c>
      <c r="H351" s="8">
        <f t="shared" si="5"/>
        <v>2</v>
      </c>
      <c r="I351" t="str" cm="1">
        <f t="array" ref="I351">INDEX($S$2:$S$26,MATCH(1,($P$2:$P$26=$E351)*($Q$2:$Q$26=$H351),0))</f>
        <v>Fies Potencial</v>
      </c>
    </row>
    <row r="352" spans="1:9" x14ac:dyDescent="0.25">
      <c r="A352" t="str">
        <v>JA-15970</v>
      </c>
      <c r="B352" cm="1">
        <f t="array" ref="B352">MAX(Tabela_Total!B:B) - MAX(IF(Tabela_Total!E:E=Tabela_Segmentos_RFM!A352,Tabela_Total!B:B))</f>
        <v>92</v>
      </c>
      <c r="C352" cm="1">
        <f t="array" ref="C352">COUNTA(_xlfn.UNIQUE(_xlfn._xlws.FILTER(Tabela_Total!A:A,Tabela_Total!E:E=Tabela_Segmentos_RFM!A352)))</f>
        <v>8</v>
      </c>
      <c r="D352" s="1">
        <f>SUMIF(Tabela_Total!E:E,Tabela_Segmentos_RFM!A352,Tabela_Total!G:G)</f>
        <v>5892022</v>
      </c>
      <c r="E352">
        <v>4</v>
      </c>
      <c r="F352">
        <v>3</v>
      </c>
      <c r="G352" cm="1">
        <f t="array" ref="G352">_xlfn.IFS(D352&lt;=PERCENTILE(D:D,0.2),1, D352&lt;=PERCENTILE(D:D,0.4), 2, D352&lt;=PERCENTILE(D:D,0.6),3, D352&lt;=PERCENTILE(D:D,0.8),4,1,5 )</f>
        <v>5</v>
      </c>
      <c r="H352" s="8">
        <f t="shared" si="5"/>
        <v>4</v>
      </c>
      <c r="I352" t="str" cm="1">
        <f t="array" ref="I352">INDEX($S$2:$S$26,MATCH(1,($P$2:$P$26=$E352)*($Q$2:$Q$26=$H352),0))</f>
        <v>Fies</v>
      </c>
    </row>
    <row r="353" spans="1:9" x14ac:dyDescent="0.25">
      <c r="A353" t="str">
        <v>DL-12925</v>
      </c>
      <c r="B353" cm="1">
        <f t="array" ref="B353">MAX(Tabela_Total!B:B) - MAX(IF(Tabela_Total!E:E=Tabela_Segmentos_RFM!A353,Tabela_Total!B:B))</f>
        <v>57</v>
      </c>
      <c r="C353" cm="1">
        <f t="array" ref="C353">COUNTA(_xlfn.UNIQUE(_xlfn._xlws.FILTER(Tabela_Total!A:A,Tabela_Total!E:E=Tabela_Segmentos_RFM!A353)))</f>
        <v>6</v>
      </c>
      <c r="D353" s="1">
        <f>SUMIF(Tabela_Total!E:E,Tabela_Segmentos_RFM!A353,Tabela_Total!G:G)</f>
        <v>304090</v>
      </c>
      <c r="E353">
        <v>5</v>
      </c>
      <c r="F353">
        <v>2</v>
      </c>
      <c r="G353" cm="1">
        <f t="array" ref="G353">_xlfn.IFS(D353&lt;=PERCENTILE(D:D,0.2),1, D353&lt;=PERCENTILE(D:D,0.4), 2, D353&lt;=PERCENTILE(D:D,0.6),3, D353&lt;=PERCENTILE(D:D,0.8),4,1,5 )</f>
        <v>2</v>
      </c>
      <c r="H353" s="8">
        <f t="shared" si="5"/>
        <v>2</v>
      </c>
      <c r="I353" t="str" cm="1">
        <f t="array" ref="I353">INDEX($S$2:$S$26,MATCH(1,($P$2:$P$26=$E353)*($Q$2:$Q$26=$H353),0))</f>
        <v>Fies Potencial</v>
      </c>
    </row>
    <row r="354" spans="1:9" x14ac:dyDescent="0.25">
      <c r="A354" t="str">
        <v>LW-16990</v>
      </c>
      <c r="B354" cm="1">
        <f t="array" ref="B354">MAX(Tabela_Total!B:B) - MAX(IF(Tabela_Total!E:E=Tabela_Segmentos_RFM!A354,Tabela_Total!B:B))</f>
        <v>33</v>
      </c>
      <c r="C354" cm="1">
        <f t="array" ref="C354">COUNTA(_xlfn.UNIQUE(_xlfn._xlws.FILTER(Tabela_Total!A:A,Tabela_Total!E:E=Tabela_Segmentos_RFM!A354)))</f>
        <v>6</v>
      </c>
      <c r="D354" s="1">
        <f>SUMIF(Tabela_Total!E:E,Tabela_Segmentos_RFM!A354,Tabela_Total!G:G)</f>
        <v>981982</v>
      </c>
      <c r="E354">
        <v>5</v>
      </c>
      <c r="F354">
        <v>2</v>
      </c>
      <c r="G354" cm="1">
        <f t="array" ref="G354">_xlfn.IFS(D354&lt;=PERCENTILE(D:D,0.2),1, D354&lt;=PERCENTILE(D:D,0.4), 2, D354&lt;=PERCENTILE(D:D,0.6),3, D354&lt;=PERCENTILE(D:D,0.8),4,1,5 )</f>
        <v>3</v>
      </c>
      <c r="H354" s="8">
        <f t="shared" si="5"/>
        <v>3</v>
      </c>
      <c r="I354" t="str" cm="1">
        <f t="array" ref="I354">INDEX($S$2:$S$26,MATCH(1,($P$2:$P$26=$E354)*($Q$2:$Q$26=$H354),0))</f>
        <v>Fies Potencial</v>
      </c>
    </row>
    <row r="355" spans="1:9" x14ac:dyDescent="0.25">
      <c r="A355" t="str">
        <v>TB-21190</v>
      </c>
      <c r="B355" cm="1">
        <f t="array" ref="B355">MAX(Tabela_Total!B:B) - MAX(IF(Tabela_Total!E:E=Tabela_Segmentos_RFM!A355,Tabela_Total!B:B))</f>
        <v>49</v>
      </c>
      <c r="C355" cm="1">
        <f t="array" ref="C355">COUNTA(_xlfn.UNIQUE(_xlfn._xlws.FILTER(Tabela_Total!A:A,Tabela_Total!E:E=Tabela_Segmentos_RFM!A355)))</f>
        <v>4</v>
      </c>
      <c r="D355" s="1">
        <f>SUMIF(Tabela_Total!E:E,Tabela_Segmentos_RFM!A355,Tabela_Total!G:G)</f>
        <v>771408</v>
      </c>
      <c r="E355">
        <v>5</v>
      </c>
      <c r="F355">
        <v>2</v>
      </c>
      <c r="G355" cm="1">
        <f t="array" ref="G355">_xlfn.IFS(D355&lt;=PERCENTILE(D:D,0.2),1, D355&lt;=PERCENTILE(D:D,0.4), 2, D355&lt;=PERCENTILE(D:D,0.6),3, D355&lt;=PERCENTILE(D:D,0.8),4,1,5 )</f>
        <v>3</v>
      </c>
      <c r="H355" s="8">
        <f t="shared" si="5"/>
        <v>3</v>
      </c>
      <c r="I355" t="str" cm="1">
        <f t="array" ref="I355">INDEX($S$2:$S$26,MATCH(1,($P$2:$P$26=$E355)*($Q$2:$Q$26=$H355),0))</f>
        <v>Fies Potencial</v>
      </c>
    </row>
    <row r="356" spans="1:9" x14ac:dyDescent="0.25">
      <c r="A356" t="str">
        <v>BS-11800</v>
      </c>
      <c r="B356" cm="1">
        <f t="array" ref="B356">MAX(Tabela_Total!B:B) - MAX(IF(Tabela_Total!E:E=Tabela_Segmentos_RFM!A356,Tabela_Total!B:B))</f>
        <v>265</v>
      </c>
      <c r="C356" cm="1">
        <f t="array" ref="C356">COUNTA(_xlfn.UNIQUE(_xlfn._xlws.FILTER(Tabela_Total!A:A,Tabela_Total!E:E=Tabela_Segmentos_RFM!A356)))</f>
        <v>2</v>
      </c>
      <c r="D356" s="1">
        <f>SUMIF(Tabela_Total!E:E,Tabela_Segmentos_RFM!A356,Tabela_Total!G:G)</f>
        <v>77699</v>
      </c>
      <c r="E356">
        <v>2</v>
      </c>
      <c r="F356">
        <v>1</v>
      </c>
      <c r="G356" cm="1">
        <f t="array" ref="G356">_xlfn.IFS(D356&lt;=PERCENTILE(D:D,0.2),1, D356&lt;=PERCENTILE(D:D,0.4), 2, D356&lt;=PERCENTILE(D:D,0.6),3, D356&lt;=PERCENTILE(D:D,0.8),4,1,5 )</f>
        <v>1</v>
      </c>
      <c r="H356" s="8">
        <f t="shared" si="5"/>
        <v>1</v>
      </c>
      <c r="I356" t="str" cm="1">
        <f t="array" ref="I356">INDEX($S$2:$S$26,MATCH(1,($P$2:$P$26=$E356)*($Q$2:$Q$26=$H356),0))</f>
        <v>Perdidos</v>
      </c>
    </row>
    <row r="357" spans="1:9" x14ac:dyDescent="0.25">
      <c r="A357" t="str">
        <v>RW-19690</v>
      </c>
      <c r="B357" cm="1">
        <f t="array" ref="B357">MAX(Tabela_Total!B:B) - MAX(IF(Tabela_Total!E:E=Tabela_Segmentos_RFM!A357,Tabela_Total!B:B))</f>
        <v>79</v>
      </c>
      <c r="C357" cm="1">
        <f t="array" ref="C357">COUNTA(_xlfn.UNIQUE(_xlfn._xlws.FILTER(Tabela_Total!A:A,Tabela_Total!E:E=Tabela_Segmentos_RFM!A357)))</f>
        <v>5</v>
      </c>
      <c r="D357" s="1">
        <f>SUMIF(Tabela_Total!E:E,Tabela_Segmentos_RFM!A357,Tabela_Total!G:G)</f>
        <v>344647</v>
      </c>
      <c r="E357">
        <v>4</v>
      </c>
      <c r="F357">
        <v>2</v>
      </c>
      <c r="G357" cm="1">
        <f t="array" ref="G357">_xlfn.IFS(D357&lt;=PERCENTILE(D:D,0.2),1, D357&lt;=PERCENTILE(D:D,0.4), 2, D357&lt;=PERCENTILE(D:D,0.6),3, D357&lt;=PERCENTILE(D:D,0.8),4,1,5 )</f>
        <v>2</v>
      </c>
      <c r="H357" s="8">
        <f t="shared" si="5"/>
        <v>2</v>
      </c>
      <c r="I357" t="str" cm="1">
        <f t="array" ref="I357">INDEX($S$2:$S$26,MATCH(1,($P$2:$P$26=$E357)*($Q$2:$Q$26=$H357),0))</f>
        <v>Fies Potencial</v>
      </c>
    </row>
    <row r="358" spans="1:9" x14ac:dyDescent="0.25">
      <c r="A358" t="str">
        <v>TZ-21580</v>
      </c>
      <c r="B358" cm="1">
        <f t="array" ref="B358">MAX(Tabela_Total!B:B) - MAX(IF(Tabela_Total!E:E=Tabela_Segmentos_RFM!A358,Tabela_Total!B:B))</f>
        <v>35</v>
      </c>
      <c r="C358" cm="1">
        <f t="array" ref="C358">COUNTA(_xlfn.UNIQUE(_xlfn._xlws.FILTER(Tabela_Total!A:A,Tabela_Total!E:E=Tabela_Segmentos_RFM!A358)))</f>
        <v>4</v>
      </c>
      <c r="D358" s="1">
        <f>SUMIF(Tabela_Total!E:E,Tabela_Segmentos_RFM!A358,Tabela_Total!G:G)</f>
        <v>676246</v>
      </c>
      <c r="E358">
        <v>5</v>
      </c>
      <c r="F358">
        <v>2</v>
      </c>
      <c r="G358" cm="1">
        <f t="array" ref="G358">_xlfn.IFS(D358&lt;=PERCENTILE(D:D,0.2),1, D358&lt;=PERCENTILE(D:D,0.4), 2, D358&lt;=PERCENTILE(D:D,0.6),3, D358&lt;=PERCENTILE(D:D,0.8),4,1,5 )</f>
        <v>3</v>
      </c>
      <c r="H358" s="8">
        <f t="shared" si="5"/>
        <v>3</v>
      </c>
      <c r="I358" t="str" cm="1">
        <f t="array" ref="I358">INDEX($S$2:$S$26,MATCH(1,($P$2:$P$26=$E358)*($Q$2:$Q$26=$H358),0))</f>
        <v>Fies Potencial</v>
      </c>
    </row>
    <row r="359" spans="1:9" x14ac:dyDescent="0.25">
      <c r="A359" t="str">
        <v>AS-10630</v>
      </c>
      <c r="B359" cm="1">
        <f t="array" ref="B359">MAX(Tabela_Total!B:B) - MAX(IF(Tabela_Total!E:E=Tabela_Segmentos_RFM!A359,Tabela_Total!B:B))</f>
        <v>92</v>
      </c>
      <c r="C359" cm="1">
        <f t="array" ref="C359">COUNTA(_xlfn.UNIQUE(_xlfn._xlws.FILTER(Tabela_Total!A:A,Tabela_Total!E:E=Tabela_Segmentos_RFM!A359)))</f>
        <v>7</v>
      </c>
      <c r="D359" s="1">
        <f>SUMIF(Tabela_Total!E:E,Tabela_Segmentos_RFM!A359,Tabela_Total!G:G)</f>
        <v>271051</v>
      </c>
      <c r="E359">
        <v>4</v>
      </c>
      <c r="F359">
        <v>3</v>
      </c>
      <c r="G359" cm="1">
        <f t="array" ref="G359">_xlfn.IFS(D359&lt;=PERCENTILE(D:D,0.2),1, D359&lt;=PERCENTILE(D:D,0.4), 2, D359&lt;=PERCENTILE(D:D,0.6),3, D359&lt;=PERCENTILE(D:D,0.8),4,1,5 )</f>
        <v>2</v>
      </c>
      <c r="H359" s="8">
        <f t="shared" si="5"/>
        <v>3</v>
      </c>
      <c r="I359" t="str" cm="1">
        <f t="array" ref="I359">INDEX($S$2:$S$26,MATCH(1,($P$2:$P$26=$E359)*($Q$2:$Q$26=$H359),0))</f>
        <v>Fies Potencial</v>
      </c>
    </row>
    <row r="360" spans="1:9" x14ac:dyDescent="0.25">
      <c r="A360" t="str">
        <v>TS-21340</v>
      </c>
      <c r="B360" cm="1">
        <f t="array" ref="B360">MAX(Tabela_Total!B:B) - MAX(IF(Tabela_Total!E:E=Tabela_Segmentos_RFM!A360,Tabela_Total!B:B))</f>
        <v>226</v>
      </c>
      <c r="C360" cm="1">
        <f t="array" ref="C360">COUNTA(_xlfn.UNIQUE(_xlfn._xlws.FILTER(Tabela_Total!A:A,Tabela_Total!E:E=Tabela_Segmentos_RFM!A360)))</f>
        <v>5</v>
      </c>
      <c r="D360" s="1">
        <f>SUMIF(Tabela_Total!E:E,Tabela_Segmentos_RFM!A360,Tabela_Total!G:G)</f>
        <v>244531</v>
      </c>
      <c r="E360">
        <v>2</v>
      </c>
      <c r="F360">
        <v>2</v>
      </c>
      <c r="G360" cm="1">
        <f t="array" ref="G360">_xlfn.IFS(D360&lt;=PERCENTILE(D:D,0.2),1, D360&lt;=PERCENTILE(D:D,0.4), 2, D360&lt;=PERCENTILE(D:D,0.6),3, D360&lt;=PERCENTILE(D:D,0.8),4,1,5 )</f>
        <v>1</v>
      </c>
      <c r="H360" s="8">
        <f t="shared" si="5"/>
        <v>2</v>
      </c>
      <c r="I360" t="str" cm="1">
        <f t="array" ref="I360">INDEX($S$2:$S$26,MATCH(1,($P$2:$P$26=$E360)*($Q$2:$Q$26=$H360),0))</f>
        <v>Hibernando</v>
      </c>
    </row>
    <row r="361" spans="1:9" x14ac:dyDescent="0.25">
      <c r="A361" t="str">
        <v>SL-20155</v>
      </c>
      <c r="B361" cm="1">
        <f t="array" ref="B361">MAX(Tabela_Total!B:B) - MAX(IF(Tabela_Total!E:E=Tabela_Segmentos_RFM!A361,Tabela_Total!B:B))</f>
        <v>70</v>
      </c>
      <c r="C361" cm="1">
        <f t="array" ref="C361">COUNTA(_xlfn.UNIQUE(_xlfn._xlws.FILTER(Tabela_Total!A:A,Tabela_Total!E:E=Tabela_Segmentos_RFM!A361)))</f>
        <v>7</v>
      </c>
      <c r="D361" s="1">
        <f>SUMIF(Tabela_Total!E:E,Tabela_Segmentos_RFM!A361,Tabela_Total!G:G)</f>
        <v>405698</v>
      </c>
      <c r="E361">
        <v>5</v>
      </c>
      <c r="F361">
        <v>3</v>
      </c>
      <c r="G361" cm="1">
        <f t="array" ref="G361">_xlfn.IFS(D361&lt;=PERCENTILE(D:D,0.2),1, D361&lt;=PERCENTILE(D:D,0.4), 2, D361&lt;=PERCENTILE(D:D,0.6),3, D361&lt;=PERCENTILE(D:D,0.8),4,1,5 )</f>
        <v>2</v>
      </c>
      <c r="H361" s="8">
        <f t="shared" si="5"/>
        <v>3</v>
      </c>
      <c r="I361" t="str" cm="1">
        <f t="array" ref="I361">INDEX($S$2:$S$26,MATCH(1,($P$2:$P$26=$E361)*($Q$2:$Q$26=$H361),0))</f>
        <v>Fies Potencial</v>
      </c>
    </row>
    <row r="362" spans="1:9" x14ac:dyDescent="0.25">
      <c r="A362" t="str">
        <v>MW-18235</v>
      </c>
      <c r="B362" cm="1">
        <f t="array" ref="B362">MAX(Tabela_Total!B:B) - MAX(IF(Tabela_Total!E:E=Tabela_Segmentos_RFM!A362,Tabela_Total!B:B))</f>
        <v>44</v>
      </c>
      <c r="C362" cm="1">
        <f t="array" ref="C362">COUNTA(_xlfn.UNIQUE(_xlfn._xlws.FILTER(Tabela_Total!A:A,Tabela_Total!E:E=Tabela_Segmentos_RFM!A362)))</f>
        <v>2</v>
      </c>
      <c r="D362" s="1">
        <f>SUMIF(Tabela_Total!E:E,Tabela_Segmentos_RFM!A362,Tabela_Total!G:G)</f>
        <v>2253366</v>
      </c>
      <c r="E362">
        <v>5</v>
      </c>
      <c r="F362">
        <v>1</v>
      </c>
      <c r="G362" cm="1">
        <f t="array" ref="G362">_xlfn.IFS(D362&lt;=PERCENTILE(D:D,0.2),1, D362&lt;=PERCENTILE(D:D,0.4), 2, D362&lt;=PERCENTILE(D:D,0.6),3, D362&lt;=PERCENTILE(D:D,0.8),4,1,5 )</f>
        <v>5</v>
      </c>
      <c r="H362" s="8">
        <f t="shared" si="5"/>
        <v>3</v>
      </c>
      <c r="I362" t="str" cm="1">
        <f t="array" ref="I362">INDEX($S$2:$S$26,MATCH(1,($P$2:$P$26=$E362)*($Q$2:$Q$26=$H362),0))</f>
        <v>Fies Potencial</v>
      </c>
    </row>
    <row r="363" spans="1:9" x14ac:dyDescent="0.25">
      <c r="A363" t="str">
        <v>RD-19585</v>
      </c>
      <c r="B363" cm="1">
        <f t="array" ref="B363">MAX(Tabela_Total!B:B) - MAX(IF(Tabela_Total!E:E=Tabela_Segmentos_RFM!A363,Tabela_Total!B:B))</f>
        <v>180</v>
      </c>
      <c r="C363" cm="1">
        <f t="array" ref="C363">COUNTA(_xlfn.UNIQUE(_xlfn._xlws.FILTER(Tabela_Total!A:A,Tabela_Total!E:E=Tabela_Segmentos_RFM!A363)))</f>
        <v>10</v>
      </c>
      <c r="D363" s="1">
        <f>SUMIF(Tabela_Total!E:E,Tabela_Segmentos_RFM!A363,Tabela_Total!G:G)</f>
        <v>868661</v>
      </c>
      <c r="E363">
        <v>3</v>
      </c>
      <c r="F363">
        <v>4</v>
      </c>
      <c r="G363" cm="1">
        <f t="array" ref="G363">_xlfn.IFS(D363&lt;=PERCENTILE(D:D,0.2),1, D363&lt;=PERCENTILE(D:D,0.4), 2, D363&lt;=PERCENTILE(D:D,0.6),3, D363&lt;=PERCENTILE(D:D,0.8),4,1,5 )</f>
        <v>3</v>
      </c>
      <c r="H363" s="8">
        <f t="shared" si="5"/>
        <v>4</v>
      </c>
      <c r="I363" t="str" cm="1">
        <f t="array" ref="I363">INDEX($S$2:$S$26,MATCH(1,($P$2:$P$26=$E363)*($Q$2:$Q$26=$H363),0))</f>
        <v>Fies</v>
      </c>
    </row>
    <row r="364" spans="1:9" x14ac:dyDescent="0.25">
      <c r="A364" t="str">
        <v>RA-19945</v>
      </c>
      <c r="B364" cm="1">
        <f t="array" ref="B364">MAX(Tabela_Total!B:B) - MAX(IF(Tabela_Total!E:E=Tabela_Segmentos_RFM!A364,Tabela_Total!B:B))</f>
        <v>61</v>
      </c>
      <c r="C364" cm="1">
        <f t="array" ref="C364">COUNTA(_xlfn.UNIQUE(_xlfn._xlws.FILTER(Tabela_Total!A:A,Tabela_Total!E:E=Tabela_Segmentos_RFM!A364)))</f>
        <v>5</v>
      </c>
      <c r="D364" s="1">
        <f>SUMIF(Tabela_Total!E:E,Tabela_Segmentos_RFM!A364,Tabela_Total!G:G)</f>
        <v>2817264</v>
      </c>
      <c r="E364">
        <v>5</v>
      </c>
      <c r="F364">
        <v>2</v>
      </c>
      <c r="G364" cm="1">
        <f t="array" ref="G364">_xlfn.IFS(D364&lt;=PERCENTILE(D:D,0.2),1, D364&lt;=PERCENTILE(D:D,0.4), 2, D364&lt;=PERCENTILE(D:D,0.6),3, D364&lt;=PERCENTILE(D:D,0.8),4,1,5 )</f>
        <v>5</v>
      </c>
      <c r="H364" s="8">
        <f t="shared" si="5"/>
        <v>4</v>
      </c>
      <c r="I364" t="str" cm="1">
        <f t="array" ref="I364">INDEX($S$2:$S$26,MATCH(1,($P$2:$P$26=$E364)*($Q$2:$Q$26=$H364),0))</f>
        <v>Fies</v>
      </c>
    </row>
    <row r="365" spans="1:9" x14ac:dyDescent="0.25">
      <c r="A365" t="str">
        <v>MT-17815</v>
      </c>
      <c r="B365" cm="1">
        <f t="array" ref="B365">MAX(Tabela_Total!B:B) - MAX(IF(Tabela_Total!E:E=Tabela_Segmentos_RFM!A365,Tabela_Total!B:B))</f>
        <v>49</v>
      </c>
      <c r="C365" cm="1">
        <f t="array" ref="C365">COUNTA(_xlfn.UNIQUE(_xlfn._xlws.FILTER(Tabela_Total!A:A,Tabela_Total!E:E=Tabela_Segmentos_RFM!A365)))</f>
        <v>6</v>
      </c>
      <c r="D365" s="1">
        <f>SUMIF(Tabela_Total!E:E,Tabela_Segmentos_RFM!A365,Tabela_Total!G:G)</f>
        <v>269420</v>
      </c>
      <c r="E365">
        <v>5</v>
      </c>
      <c r="F365">
        <v>2</v>
      </c>
      <c r="G365" cm="1">
        <f t="array" ref="G365">_xlfn.IFS(D365&lt;=PERCENTILE(D:D,0.2),1, D365&lt;=PERCENTILE(D:D,0.4), 2, D365&lt;=PERCENTILE(D:D,0.6),3, D365&lt;=PERCENTILE(D:D,0.8),4,1,5 )</f>
        <v>2</v>
      </c>
      <c r="H365" s="8">
        <f t="shared" si="5"/>
        <v>2</v>
      </c>
      <c r="I365" t="str" cm="1">
        <f t="array" ref="I365">INDEX($S$2:$S$26,MATCH(1,($P$2:$P$26=$E365)*($Q$2:$Q$26=$H365),0))</f>
        <v>Fies Potencial</v>
      </c>
    </row>
    <row r="366" spans="1:9" x14ac:dyDescent="0.25">
      <c r="A366" t="str">
        <v>VG-21790</v>
      </c>
      <c r="B366" cm="1">
        <f t="array" ref="B366">MAX(Tabela_Total!B:B) - MAX(IF(Tabela_Total!E:E=Tabela_Segmentos_RFM!A366,Tabela_Total!B:B))</f>
        <v>154</v>
      </c>
      <c r="C366" cm="1">
        <f t="array" ref="C366">COUNTA(_xlfn.UNIQUE(_xlfn._xlws.FILTER(Tabela_Total!A:A,Tabela_Total!E:E=Tabela_Segmentos_RFM!A366)))</f>
        <v>6</v>
      </c>
      <c r="D366" s="1">
        <f>SUMIF(Tabela_Total!E:E,Tabela_Segmentos_RFM!A366,Tabela_Total!G:G)</f>
        <v>522217</v>
      </c>
      <c r="E366">
        <v>3</v>
      </c>
      <c r="F366">
        <v>2</v>
      </c>
      <c r="G366" cm="1">
        <f t="array" ref="G366">_xlfn.IFS(D366&lt;=PERCENTILE(D:D,0.2),1, D366&lt;=PERCENTILE(D:D,0.4), 2, D366&lt;=PERCENTILE(D:D,0.6),3, D366&lt;=PERCENTILE(D:D,0.8),4,1,5 )</f>
        <v>2</v>
      </c>
      <c r="H366" s="8">
        <f t="shared" si="5"/>
        <v>2</v>
      </c>
      <c r="I366" t="str" cm="1">
        <f t="array" ref="I366">INDEX($S$2:$S$26,MATCH(1,($P$2:$P$26=$E366)*($Q$2:$Q$26=$H366),0))</f>
        <v>Quase Dormentes</v>
      </c>
    </row>
    <row r="367" spans="1:9" x14ac:dyDescent="0.25">
      <c r="A367" t="str">
        <v>JS-15880</v>
      </c>
      <c r="B367" cm="1">
        <f t="array" ref="B367">MAX(Tabela_Total!B:B) - MAX(IF(Tabela_Total!E:E=Tabela_Segmentos_RFM!A367,Tabela_Total!B:B))</f>
        <v>534</v>
      </c>
      <c r="C367" cm="1">
        <f t="array" ref="C367">COUNTA(_xlfn.UNIQUE(_xlfn._xlws.FILTER(Tabela_Total!A:A,Tabela_Total!E:E=Tabela_Segmentos_RFM!A367)))</f>
        <v>5</v>
      </c>
      <c r="D367" s="1">
        <f>SUMIF(Tabela_Total!E:E,Tabela_Segmentos_RFM!A367,Tabela_Total!G:G)</f>
        <v>730692</v>
      </c>
      <c r="E367">
        <v>1</v>
      </c>
      <c r="F367">
        <v>2</v>
      </c>
      <c r="G367" cm="1">
        <f t="array" ref="G367">_xlfn.IFS(D367&lt;=PERCENTILE(D:D,0.2),1, D367&lt;=PERCENTILE(D:D,0.4), 2, D367&lt;=PERCENTILE(D:D,0.6),3, D367&lt;=PERCENTILE(D:D,0.8),4,1,5 )</f>
        <v>3</v>
      </c>
      <c r="H367" s="8">
        <f t="shared" si="5"/>
        <v>3</v>
      </c>
      <c r="I367" t="str" cm="1">
        <f t="array" ref="I367">INDEX($S$2:$S$26,MATCH(1,($P$2:$P$26=$E367)*($Q$2:$Q$26=$H367),0))</f>
        <v>Risco</v>
      </c>
    </row>
    <row r="368" spans="1:9" x14ac:dyDescent="0.25">
      <c r="A368" t="str">
        <v>KM-16225</v>
      </c>
      <c r="B368" cm="1">
        <f t="array" ref="B368">MAX(Tabela_Total!B:B) - MAX(IF(Tabela_Total!E:E=Tabela_Segmentos_RFM!A368,Tabela_Total!B:B))</f>
        <v>14</v>
      </c>
      <c r="C368" cm="1">
        <f t="array" ref="C368">COUNTA(_xlfn.UNIQUE(_xlfn._xlws.FILTER(Tabela_Total!A:A,Tabela_Total!E:E=Tabela_Segmentos_RFM!A368)))</f>
        <v>6</v>
      </c>
      <c r="D368" s="1">
        <f>SUMIF(Tabela_Total!E:E,Tabela_Segmentos_RFM!A368,Tabela_Total!G:G)</f>
        <v>224114</v>
      </c>
      <c r="E368">
        <v>5</v>
      </c>
      <c r="F368">
        <v>2</v>
      </c>
      <c r="G368" cm="1">
        <f t="array" ref="G368">_xlfn.IFS(D368&lt;=PERCENTILE(D:D,0.2),1, D368&lt;=PERCENTILE(D:D,0.4), 2, D368&lt;=PERCENTILE(D:D,0.6),3, D368&lt;=PERCENTILE(D:D,0.8),4,1,5 )</f>
        <v>1</v>
      </c>
      <c r="H368" s="8">
        <f t="shared" si="5"/>
        <v>2</v>
      </c>
      <c r="I368" t="str" cm="1">
        <f t="array" ref="I368">INDEX($S$2:$S$26,MATCH(1,($P$2:$P$26=$E368)*($Q$2:$Q$26=$H368),0))</f>
        <v>Fies Potencial</v>
      </c>
    </row>
    <row r="369" spans="1:9" x14ac:dyDescent="0.25">
      <c r="A369" t="str">
        <v>HR-14770</v>
      </c>
      <c r="B369" cm="1">
        <f t="array" ref="B369">MAX(Tabela_Total!B:B) - MAX(IF(Tabela_Total!E:E=Tabela_Segmentos_RFM!A369,Tabela_Total!B:B))</f>
        <v>13</v>
      </c>
      <c r="C369" cm="1">
        <f t="array" ref="C369">COUNTA(_xlfn.UNIQUE(_xlfn._xlws.FILTER(Tabela_Total!A:A,Tabela_Total!E:E=Tabela_Segmentos_RFM!A369)))</f>
        <v>5</v>
      </c>
      <c r="D369" s="1">
        <f>SUMIF(Tabela_Total!E:E,Tabela_Segmentos_RFM!A369,Tabela_Total!G:G)</f>
        <v>264036</v>
      </c>
      <c r="E369">
        <v>5</v>
      </c>
      <c r="F369">
        <v>2</v>
      </c>
      <c r="G369" cm="1">
        <f t="array" ref="G369">_xlfn.IFS(D369&lt;=PERCENTILE(D:D,0.2),1, D369&lt;=PERCENTILE(D:D,0.4), 2, D369&lt;=PERCENTILE(D:D,0.6),3, D369&lt;=PERCENTILE(D:D,0.8),4,1,5 )</f>
        <v>2</v>
      </c>
      <c r="H369" s="8">
        <f t="shared" si="5"/>
        <v>2</v>
      </c>
      <c r="I369" t="str" cm="1">
        <f t="array" ref="I369">INDEX($S$2:$S$26,MATCH(1,($P$2:$P$26=$E369)*($Q$2:$Q$26=$H369),0))</f>
        <v>Fies Potencial</v>
      </c>
    </row>
    <row r="370" spans="1:9" x14ac:dyDescent="0.25">
      <c r="A370" t="str">
        <v>DE-13255</v>
      </c>
      <c r="B370" cm="1">
        <f t="array" ref="B370">MAX(Tabela_Total!B:B) - MAX(IF(Tabela_Total!E:E=Tabela_Segmentos_RFM!A370,Tabela_Total!B:B))</f>
        <v>719</v>
      </c>
      <c r="C370" cm="1">
        <f t="array" ref="C370">COUNTA(_xlfn.UNIQUE(_xlfn._xlws.FILTER(Tabela_Total!A:A,Tabela_Total!E:E=Tabela_Segmentos_RFM!A370)))</f>
        <v>5</v>
      </c>
      <c r="D370" s="1">
        <f>SUMIF(Tabela_Total!E:E,Tabela_Segmentos_RFM!A370,Tabela_Total!G:G)</f>
        <v>216886</v>
      </c>
      <c r="E370">
        <v>1</v>
      </c>
      <c r="F370">
        <v>2</v>
      </c>
      <c r="G370" cm="1">
        <f t="array" ref="G370">_xlfn.IFS(D370&lt;=PERCENTILE(D:D,0.2),1, D370&lt;=PERCENTILE(D:D,0.4), 2, D370&lt;=PERCENTILE(D:D,0.6),3, D370&lt;=PERCENTILE(D:D,0.8),4,1,5 )</f>
        <v>1</v>
      </c>
      <c r="H370" s="8">
        <f t="shared" si="5"/>
        <v>2</v>
      </c>
      <c r="I370" t="str" cm="1">
        <f t="array" ref="I370">INDEX($S$2:$S$26,MATCH(1,($P$2:$P$26=$E370)*($Q$2:$Q$26=$H370),0))</f>
        <v>Perdidos</v>
      </c>
    </row>
    <row r="371" spans="1:9" x14ac:dyDescent="0.25">
      <c r="A371" t="str">
        <v>AG-10390</v>
      </c>
      <c r="B371" cm="1">
        <f t="array" ref="B371">MAX(Tabela_Total!B:B) - MAX(IF(Tabela_Total!E:E=Tabela_Segmentos_RFM!A371,Tabela_Total!B:B))</f>
        <v>114</v>
      </c>
      <c r="C371" cm="1">
        <f t="array" ref="C371">COUNTA(_xlfn.UNIQUE(_xlfn._xlws.FILTER(Tabela_Total!A:A,Tabela_Total!E:E=Tabela_Segmentos_RFM!A371)))</f>
        <v>5</v>
      </c>
      <c r="D371" s="1">
        <f>SUMIF(Tabela_Total!E:E,Tabela_Segmentos_RFM!A371,Tabela_Total!G:G)</f>
        <v>52508</v>
      </c>
      <c r="E371">
        <v>4</v>
      </c>
      <c r="F371">
        <v>2</v>
      </c>
      <c r="G371" cm="1">
        <f t="array" ref="G371">_xlfn.IFS(D371&lt;=PERCENTILE(D:D,0.2),1, D371&lt;=PERCENTILE(D:D,0.4), 2, D371&lt;=PERCENTILE(D:D,0.6),3, D371&lt;=PERCENTILE(D:D,0.8),4,1,5 )</f>
        <v>1</v>
      </c>
      <c r="H371" s="8">
        <f t="shared" si="5"/>
        <v>2</v>
      </c>
      <c r="I371" t="str" cm="1">
        <f t="array" ref="I371">INDEX($S$2:$S$26,MATCH(1,($P$2:$P$26=$E371)*($Q$2:$Q$26=$H371),0))</f>
        <v>Fies Potencial</v>
      </c>
    </row>
    <row r="372" spans="1:9" x14ac:dyDescent="0.25">
      <c r="A372" t="str">
        <v>JJ-15445</v>
      </c>
      <c r="B372" cm="1">
        <f t="array" ref="B372">MAX(Tabela_Total!B:B) - MAX(IF(Tabela_Total!E:E=Tabela_Segmentos_RFM!A372,Tabela_Total!B:B))</f>
        <v>483</v>
      </c>
      <c r="C372" cm="1">
        <f t="array" ref="C372">COUNTA(_xlfn.UNIQUE(_xlfn._xlws.FILTER(Tabela_Total!A:A,Tabela_Total!E:E=Tabela_Segmentos_RFM!A372)))</f>
        <v>5</v>
      </c>
      <c r="D372" s="1">
        <f>SUMIF(Tabela_Total!E:E,Tabela_Segmentos_RFM!A372,Tabela_Total!G:G)</f>
        <v>105368</v>
      </c>
      <c r="E372">
        <v>1</v>
      </c>
      <c r="F372">
        <v>2</v>
      </c>
      <c r="G372" cm="1">
        <f t="array" ref="G372">_xlfn.IFS(D372&lt;=PERCENTILE(D:D,0.2),1, D372&lt;=PERCENTILE(D:D,0.4), 2, D372&lt;=PERCENTILE(D:D,0.6),3, D372&lt;=PERCENTILE(D:D,0.8),4,1,5 )</f>
        <v>1</v>
      </c>
      <c r="H372" s="8">
        <f t="shared" si="5"/>
        <v>2</v>
      </c>
      <c r="I372" t="str" cm="1">
        <f t="array" ref="I372">INDEX($S$2:$S$26,MATCH(1,($P$2:$P$26=$E372)*($Q$2:$Q$26=$H372),0))</f>
        <v>Perdidos</v>
      </c>
    </row>
    <row r="373" spans="1:9" x14ac:dyDescent="0.25">
      <c r="A373" t="str">
        <v>JH-15430</v>
      </c>
      <c r="B373" cm="1">
        <f t="array" ref="B373">MAX(Tabela_Total!B:B) - MAX(IF(Tabela_Total!E:E=Tabela_Segmentos_RFM!A373,Tabela_Total!B:B))</f>
        <v>5</v>
      </c>
      <c r="C373" cm="1">
        <f t="array" ref="C373">COUNTA(_xlfn.UNIQUE(_xlfn._xlws.FILTER(Tabela_Total!A:A,Tabela_Total!E:E=Tabela_Segmentos_RFM!A373)))</f>
        <v>4</v>
      </c>
      <c r="D373" s="1">
        <f>SUMIF(Tabela_Total!E:E,Tabela_Segmentos_RFM!A373,Tabela_Total!G:G)</f>
        <v>169691</v>
      </c>
      <c r="E373">
        <v>5</v>
      </c>
      <c r="F373">
        <v>2</v>
      </c>
      <c r="G373" cm="1">
        <f t="array" ref="G373">_xlfn.IFS(D373&lt;=PERCENTILE(D:D,0.2),1, D373&lt;=PERCENTILE(D:D,0.4), 2, D373&lt;=PERCENTILE(D:D,0.6),3, D373&lt;=PERCENTILE(D:D,0.8),4,1,5 )</f>
        <v>1</v>
      </c>
      <c r="H373" s="8">
        <f t="shared" si="5"/>
        <v>2</v>
      </c>
      <c r="I373" t="str" cm="1">
        <f t="array" ref="I373">INDEX($S$2:$S$26,MATCH(1,($P$2:$P$26=$E373)*($Q$2:$Q$26=$H373),0))</f>
        <v>Fies Potencial</v>
      </c>
    </row>
    <row r="374" spans="1:9" x14ac:dyDescent="0.25">
      <c r="A374" t="str">
        <v>RD-19660</v>
      </c>
      <c r="B374" cm="1">
        <f t="array" ref="B374">MAX(Tabela_Total!B:B) - MAX(IF(Tabela_Total!E:E=Tabela_Segmentos_RFM!A374,Tabela_Total!B:B))</f>
        <v>114</v>
      </c>
      <c r="C374" cm="1">
        <f t="array" ref="C374">COUNTA(_xlfn.UNIQUE(_xlfn._xlws.FILTER(Tabela_Total!A:A,Tabela_Total!E:E=Tabela_Segmentos_RFM!A374)))</f>
        <v>5</v>
      </c>
      <c r="D374" s="1">
        <f>SUMIF(Tabela_Total!E:E,Tabela_Segmentos_RFM!A374,Tabela_Total!G:G)</f>
        <v>687508</v>
      </c>
      <c r="E374">
        <v>4</v>
      </c>
      <c r="F374">
        <v>2</v>
      </c>
      <c r="G374" cm="1">
        <f t="array" ref="G374">_xlfn.IFS(D374&lt;=PERCENTILE(D:D,0.2),1, D374&lt;=PERCENTILE(D:D,0.4), 2, D374&lt;=PERCENTILE(D:D,0.6),3, D374&lt;=PERCENTILE(D:D,0.8),4,1,5 )</f>
        <v>3</v>
      </c>
      <c r="H374" s="8">
        <f t="shared" si="5"/>
        <v>3</v>
      </c>
      <c r="I374" t="str" cm="1">
        <f t="array" ref="I374">INDEX($S$2:$S$26,MATCH(1,($P$2:$P$26=$E374)*($Q$2:$Q$26=$H374),0))</f>
        <v>Fies Potencial</v>
      </c>
    </row>
    <row r="375" spans="1:9" x14ac:dyDescent="0.25">
      <c r="A375" t="str">
        <v>MO-17500</v>
      </c>
      <c r="B375" cm="1">
        <f t="array" ref="B375">MAX(Tabela_Total!B:B) - MAX(IF(Tabela_Total!E:E=Tabela_Segmentos_RFM!A375,Tabela_Total!B:B))</f>
        <v>72</v>
      </c>
      <c r="C375" cm="1">
        <f t="array" ref="C375">COUNTA(_xlfn.UNIQUE(_xlfn._xlws.FILTER(Tabela_Total!A:A,Tabela_Total!E:E=Tabela_Segmentos_RFM!A375)))</f>
        <v>4</v>
      </c>
      <c r="D375" s="1">
        <f>SUMIF(Tabela_Total!E:E,Tabela_Segmentos_RFM!A375,Tabela_Total!G:G)</f>
        <v>893813</v>
      </c>
      <c r="E375">
        <v>5</v>
      </c>
      <c r="F375">
        <v>2</v>
      </c>
      <c r="G375" cm="1">
        <f t="array" ref="G375">_xlfn.IFS(D375&lt;=PERCENTILE(D:D,0.2),1, D375&lt;=PERCENTILE(D:D,0.4), 2, D375&lt;=PERCENTILE(D:D,0.6),3, D375&lt;=PERCENTILE(D:D,0.8),4,1,5 )</f>
        <v>3</v>
      </c>
      <c r="H375" s="8">
        <f t="shared" si="5"/>
        <v>3</v>
      </c>
      <c r="I375" t="str" cm="1">
        <f t="array" ref="I375">INDEX($S$2:$S$26,MATCH(1,($P$2:$P$26=$E375)*($Q$2:$Q$26=$H375),0))</f>
        <v>Fies Potencial</v>
      </c>
    </row>
    <row r="376" spans="1:9" x14ac:dyDescent="0.25">
      <c r="A376" t="str">
        <v>NS-18640</v>
      </c>
      <c r="B376" cm="1">
        <f t="array" ref="B376">MAX(Tabela_Total!B:B) - MAX(IF(Tabela_Total!E:E=Tabela_Segmentos_RFM!A376,Tabela_Total!B:B))</f>
        <v>174</v>
      </c>
      <c r="C376" cm="1">
        <f t="array" ref="C376">COUNTA(_xlfn.UNIQUE(_xlfn._xlws.FILTER(Tabela_Total!A:A,Tabela_Total!E:E=Tabela_Segmentos_RFM!A376)))</f>
        <v>13</v>
      </c>
      <c r="D376" s="1">
        <f>SUMIF(Tabela_Total!E:E,Tabela_Segmentos_RFM!A376,Tabela_Total!G:G)</f>
        <v>875455</v>
      </c>
      <c r="E376">
        <v>3</v>
      </c>
      <c r="F376">
        <v>5</v>
      </c>
      <c r="G376" cm="1">
        <f t="array" ref="G376">_xlfn.IFS(D376&lt;=PERCENTILE(D:D,0.2),1, D376&lt;=PERCENTILE(D:D,0.4), 2, D376&lt;=PERCENTILE(D:D,0.6),3, D376&lt;=PERCENTILE(D:D,0.8),4,1,5 )</f>
        <v>3</v>
      </c>
      <c r="H376" s="8">
        <f t="shared" si="5"/>
        <v>4</v>
      </c>
      <c r="I376" t="str" cm="1">
        <f t="array" ref="I376">INDEX($S$2:$S$26,MATCH(1,($P$2:$P$26=$E376)*($Q$2:$Q$26=$H376),0))</f>
        <v>Fies</v>
      </c>
    </row>
    <row r="377" spans="1:9" x14ac:dyDescent="0.25">
      <c r="A377" t="str">
        <v>DG-13300</v>
      </c>
      <c r="B377" cm="1">
        <f t="array" ref="B377">MAX(Tabela_Total!B:B) - MAX(IF(Tabela_Total!E:E=Tabela_Segmentos_RFM!A377,Tabela_Total!B:B))</f>
        <v>32</v>
      </c>
      <c r="C377" cm="1">
        <f t="array" ref="C377">COUNTA(_xlfn.UNIQUE(_xlfn._xlws.FILTER(Tabela_Total!A:A,Tabela_Total!E:E=Tabela_Segmentos_RFM!A377)))</f>
        <v>5</v>
      </c>
      <c r="D377" s="1">
        <f>SUMIF(Tabela_Total!E:E,Tabela_Segmentos_RFM!A377,Tabela_Total!G:G)</f>
        <v>1249901</v>
      </c>
      <c r="E377">
        <v>5</v>
      </c>
      <c r="F377">
        <v>2</v>
      </c>
      <c r="G377" cm="1">
        <f t="array" ref="G377">_xlfn.IFS(D377&lt;=PERCENTILE(D:D,0.2),1, D377&lt;=PERCENTILE(D:D,0.4), 2, D377&lt;=PERCENTILE(D:D,0.6),3, D377&lt;=PERCENTILE(D:D,0.8),4,1,5 )</f>
        <v>4</v>
      </c>
      <c r="H377" s="8">
        <f t="shared" si="5"/>
        <v>3</v>
      </c>
      <c r="I377" t="str" cm="1">
        <f t="array" ref="I377">INDEX($S$2:$S$26,MATCH(1,($P$2:$P$26=$E377)*($Q$2:$Q$26=$H377),0))</f>
        <v>Fies Potencial</v>
      </c>
    </row>
    <row r="378" spans="1:9" x14ac:dyDescent="0.25">
      <c r="A378" t="str">
        <v>NF-18595</v>
      </c>
      <c r="B378" cm="1">
        <f t="array" ref="B378">MAX(Tabela_Total!B:B) - MAX(IF(Tabela_Total!E:E=Tabela_Segmentos_RFM!A378,Tabela_Total!B:B))</f>
        <v>114</v>
      </c>
      <c r="C378" cm="1">
        <f t="array" ref="C378">COUNTA(_xlfn.UNIQUE(_xlfn._xlws.FILTER(Tabela_Total!A:A,Tabela_Total!E:E=Tabela_Segmentos_RFM!A378)))</f>
        <v>7</v>
      </c>
      <c r="D378" s="1">
        <f>SUMIF(Tabela_Total!E:E,Tabela_Segmentos_RFM!A378,Tabela_Total!G:G)</f>
        <v>1230733</v>
      </c>
      <c r="E378">
        <v>4</v>
      </c>
      <c r="F378">
        <v>3</v>
      </c>
      <c r="G378" cm="1">
        <f t="array" ref="G378">_xlfn.IFS(D378&lt;=PERCENTILE(D:D,0.2),1, D378&lt;=PERCENTILE(D:D,0.4), 2, D378&lt;=PERCENTILE(D:D,0.6),3, D378&lt;=PERCENTILE(D:D,0.8),4,1,5 )</f>
        <v>4</v>
      </c>
      <c r="H378" s="8">
        <f t="shared" si="5"/>
        <v>4</v>
      </c>
      <c r="I378" t="str" cm="1">
        <f t="array" ref="I378">INDEX($S$2:$S$26,MATCH(1,($P$2:$P$26=$E378)*($Q$2:$Q$26=$H378),0))</f>
        <v>Fies</v>
      </c>
    </row>
    <row r="379" spans="1:9" x14ac:dyDescent="0.25">
      <c r="A379" t="str">
        <v>MG-17650</v>
      </c>
      <c r="B379" cm="1">
        <f t="array" ref="B379">MAX(Tabela_Total!B:B) - MAX(IF(Tabela_Total!E:E=Tabela_Segmentos_RFM!A379,Tabela_Total!B:B))</f>
        <v>29</v>
      </c>
      <c r="C379" cm="1">
        <f t="array" ref="C379">COUNTA(_xlfn.UNIQUE(_xlfn._xlws.FILTER(Tabela_Total!A:A,Tabela_Total!E:E=Tabela_Segmentos_RFM!A379)))</f>
        <v>7</v>
      </c>
      <c r="D379" s="1">
        <f>SUMIF(Tabela_Total!E:E,Tabela_Segmentos_RFM!A379,Tabela_Total!G:G)</f>
        <v>1901171</v>
      </c>
      <c r="E379">
        <v>5</v>
      </c>
      <c r="F379">
        <v>3</v>
      </c>
      <c r="G379" cm="1">
        <f t="array" ref="G379">_xlfn.IFS(D379&lt;=PERCENTILE(D:D,0.2),1, D379&lt;=PERCENTILE(D:D,0.4), 2, D379&lt;=PERCENTILE(D:D,0.6),3, D379&lt;=PERCENTILE(D:D,0.8),4,1,5 )</f>
        <v>4</v>
      </c>
      <c r="H379" s="8">
        <f t="shared" si="5"/>
        <v>4</v>
      </c>
      <c r="I379" t="str" cm="1">
        <f t="array" ref="I379">INDEX($S$2:$S$26,MATCH(1,($P$2:$P$26=$E379)*($Q$2:$Q$26=$H379),0))</f>
        <v>Fies</v>
      </c>
    </row>
    <row r="380" spans="1:9" x14ac:dyDescent="0.25">
      <c r="A380" t="str">
        <v>TS-21160</v>
      </c>
      <c r="B380" cm="1">
        <f t="array" ref="B380">MAX(Tabela_Total!B:B) - MAX(IF(Tabela_Total!E:E=Tabela_Segmentos_RFM!A380,Tabela_Total!B:B))</f>
        <v>504</v>
      </c>
      <c r="C380" cm="1">
        <f t="array" ref="C380">COUNTA(_xlfn.UNIQUE(_xlfn._xlws.FILTER(Tabela_Total!A:A,Tabela_Total!E:E=Tabela_Segmentos_RFM!A380)))</f>
        <v>6</v>
      </c>
      <c r="D380" s="1">
        <f>SUMIF(Tabela_Total!E:E,Tabela_Segmentos_RFM!A380,Tabela_Total!G:G)</f>
        <v>1027023</v>
      </c>
      <c r="E380">
        <v>1</v>
      </c>
      <c r="F380">
        <v>2</v>
      </c>
      <c r="G380" cm="1">
        <f t="array" ref="G380">_xlfn.IFS(D380&lt;=PERCENTILE(D:D,0.2),1, D380&lt;=PERCENTILE(D:D,0.4), 2, D380&lt;=PERCENTILE(D:D,0.6),3, D380&lt;=PERCENTILE(D:D,0.8),4,1,5 )</f>
        <v>3</v>
      </c>
      <c r="H380" s="8">
        <f t="shared" si="5"/>
        <v>3</v>
      </c>
      <c r="I380" t="str" cm="1">
        <f t="array" ref="I380">INDEX($S$2:$S$26,MATCH(1,($P$2:$P$26=$E380)*($Q$2:$Q$26=$H380),0))</f>
        <v>Risco</v>
      </c>
    </row>
    <row r="381" spans="1:9" x14ac:dyDescent="0.25">
      <c r="A381" t="str">
        <v>BD-11620</v>
      </c>
      <c r="B381" cm="1">
        <f t="array" ref="B381">MAX(Tabela_Total!B:B) - MAX(IF(Tabela_Total!E:E=Tabela_Segmentos_RFM!A381,Tabela_Total!B:B))</f>
        <v>69</v>
      </c>
      <c r="C381" cm="1">
        <f t="array" ref="C381">COUNTA(_xlfn.UNIQUE(_xlfn._xlws.FILTER(Tabela_Total!A:A,Tabela_Total!E:E=Tabela_Segmentos_RFM!A381)))</f>
        <v>6</v>
      </c>
      <c r="D381" s="1">
        <f>SUMIF(Tabela_Total!E:E,Tabela_Segmentos_RFM!A381,Tabela_Total!G:G)</f>
        <v>1014247</v>
      </c>
      <c r="E381">
        <v>5</v>
      </c>
      <c r="F381">
        <v>2</v>
      </c>
      <c r="G381" cm="1">
        <f t="array" ref="G381">_xlfn.IFS(D381&lt;=PERCENTILE(D:D,0.2),1, D381&lt;=PERCENTILE(D:D,0.4), 2, D381&lt;=PERCENTILE(D:D,0.6),3, D381&lt;=PERCENTILE(D:D,0.8),4,1,5 )</f>
        <v>3</v>
      </c>
      <c r="H381" s="8">
        <f t="shared" si="5"/>
        <v>3</v>
      </c>
      <c r="I381" t="str" cm="1">
        <f t="array" ref="I381">INDEX($S$2:$S$26,MATCH(1,($P$2:$P$26=$E381)*($Q$2:$Q$26=$H381),0))</f>
        <v>Fies Potencial</v>
      </c>
    </row>
    <row r="382" spans="1:9" x14ac:dyDescent="0.25">
      <c r="A382" t="str">
        <v>CM-12160</v>
      </c>
      <c r="B382" cm="1">
        <f t="array" ref="B382">MAX(Tabela_Total!B:B) - MAX(IF(Tabela_Total!E:E=Tabela_Segmentos_RFM!A382,Tabela_Total!B:B))</f>
        <v>26</v>
      </c>
      <c r="C382" cm="1">
        <f t="array" ref="C382">COUNTA(_xlfn.UNIQUE(_xlfn._xlws.FILTER(Tabela_Total!A:A,Tabela_Total!E:E=Tabela_Segmentos_RFM!A382)))</f>
        <v>6</v>
      </c>
      <c r="D382" s="1">
        <f>SUMIF(Tabela_Total!E:E,Tabela_Segmentos_RFM!A382,Tabela_Total!G:G)</f>
        <v>620940</v>
      </c>
      <c r="E382">
        <v>5</v>
      </c>
      <c r="F382">
        <v>2</v>
      </c>
      <c r="G382" cm="1">
        <f t="array" ref="G382">_xlfn.IFS(D382&lt;=PERCENTILE(D:D,0.2),1, D382&lt;=PERCENTILE(D:D,0.4), 2, D382&lt;=PERCENTILE(D:D,0.6),3, D382&lt;=PERCENTILE(D:D,0.8),4,1,5 )</f>
        <v>2</v>
      </c>
      <c r="H382" s="8">
        <f t="shared" si="5"/>
        <v>2</v>
      </c>
      <c r="I382" t="str" cm="1">
        <f t="array" ref="I382">INDEX($S$2:$S$26,MATCH(1,($P$2:$P$26=$E382)*($Q$2:$Q$26=$H382),0))</f>
        <v>Fies Potencial</v>
      </c>
    </row>
    <row r="383" spans="1:9" x14ac:dyDescent="0.25">
      <c r="A383" t="str">
        <v>SN-20560</v>
      </c>
      <c r="B383" cm="1">
        <f t="array" ref="B383">MAX(Tabela_Total!B:B) - MAX(IF(Tabela_Total!E:E=Tabela_Segmentos_RFM!A383,Tabela_Total!B:B))</f>
        <v>111</v>
      </c>
      <c r="C383" cm="1">
        <f t="array" ref="C383">COUNTA(_xlfn.UNIQUE(_xlfn._xlws.FILTER(Tabela_Total!A:A,Tabela_Total!E:E=Tabela_Segmentos_RFM!A383)))</f>
        <v>6</v>
      </c>
      <c r="D383" s="1">
        <f>SUMIF(Tabela_Total!E:E,Tabela_Segmentos_RFM!A383,Tabela_Total!G:G)</f>
        <v>873901</v>
      </c>
      <c r="E383">
        <v>4</v>
      </c>
      <c r="F383">
        <v>2</v>
      </c>
      <c r="G383" cm="1">
        <f t="array" ref="G383">_xlfn.IFS(D383&lt;=PERCENTILE(D:D,0.2),1, D383&lt;=PERCENTILE(D:D,0.4), 2, D383&lt;=PERCENTILE(D:D,0.6),3, D383&lt;=PERCENTILE(D:D,0.8),4,1,5 )</f>
        <v>3</v>
      </c>
      <c r="H383" s="8">
        <f t="shared" si="5"/>
        <v>3</v>
      </c>
      <c r="I383" t="str" cm="1">
        <f t="array" ref="I383">INDEX($S$2:$S$26,MATCH(1,($P$2:$P$26=$E383)*($Q$2:$Q$26=$H383),0))</f>
        <v>Fies Potencial</v>
      </c>
    </row>
    <row r="384" spans="1:9" x14ac:dyDescent="0.25">
      <c r="A384" t="str">
        <v>EH-14005</v>
      </c>
      <c r="B384" cm="1">
        <f t="array" ref="B384">MAX(Tabela_Total!B:B) - MAX(IF(Tabela_Total!E:E=Tabela_Segmentos_RFM!A384,Tabela_Total!B:B))</f>
        <v>2</v>
      </c>
      <c r="C384" cm="1">
        <f t="array" ref="C384">COUNTA(_xlfn.UNIQUE(_xlfn._xlws.FILTER(Tabela_Total!A:A,Tabela_Total!E:E=Tabela_Segmentos_RFM!A384)))</f>
        <v>7</v>
      </c>
      <c r="D384" s="1">
        <f>SUMIF(Tabela_Total!E:E,Tabela_Segmentos_RFM!A384,Tabela_Total!G:G)</f>
        <v>628356</v>
      </c>
      <c r="E384">
        <v>5</v>
      </c>
      <c r="F384">
        <v>3</v>
      </c>
      <c r="G384" cm="1">
        <f t="array" ref="G384">_xlfn.IFS(D384&lt;=PERCENTILE(D:D,0.2),1, D384&lt;=PERCENTILE(D:D,0.4), 2, D384&lt;=PERCENTILE(D:D,0.6),3, D384&lt;=PERCENTILE(D:D,0.8),4,1,5 )</f>
        <v>2</v>
      </c>
      <c r="H384" s="8">
        <f t="shared" si="5"/>
        <v>3</v>
      </c>
      <c r="I384" t="str" cm="1">
        <f t="array" ref="I384">INDEX($S$2:$S$26,MATCH(1,($P$2:$P$26=$E384)*($Q$2:$Q$26=$H384),0))</f>
        <v>Fies Potencial</v>
      </c>
    </row>
    <row r="385" spans="1:9" x14ac:dyDescent="0.25">
      <c r="A385" t="str">
        <v>FO-14305</v>
      </c>
      <c r="B385" cm="1">
        <f t="array" ref="B385">MAX(Tabela_Total!B:B) - MAX(IF(Tabela_Total!E:E=Tabela_Segmentos_RFM!A385,Tabela_Total!B:B))</f>
        <v>38</v>
      </c>
      <c r="C385" cm="1">
        <f t="array" ref="C385">COUNTA(_xlfn.UNIQUE(_xlfn._xlws.FILTER(Tabela_Total!A:A,Tabela_Total!E:E=Tabela_Segmentos_RFM!A385)))</f>
        <v>10</v>
      </c>
      <c r="D385" s="1">
        <f>SUMIF(Tabela_Total!E:E,Tabela_Segmentos_RFM!A385,Tabela_Total!G:G)</f>
        <v>1083872</v>
      </c>
      <c r="E385">
        <v>5</v>
      </c>
      <c r="F385">
        <v>4</v>
      </c>
      <c r="G385" cm="1">
        <f t="array" ref="G385">_xlfn.IFS(D385&lt;=PERCENTILE(D:D,0.2),1, D385&lt;=PERCENTILE(D:D,0.4), 2, D385&lt;=PERCENTILE(D:D,0.6),3, D385&lt;=PERCENTILE(D:D,0.8),4,1,5 )</f>
        <v>3</v>
      </c>
      <c r="H385" s="8">
        <f t="shared" si="5"/>
        <v>4</v>
      </c>
      <c r="I385" t="str" cm="1">
        <f t="array" ref="I385">INDEX($S$2:$S$26,MATCH(1,($P$2:$P$26=$E385)*($Q$2:$Q$26=$H385),0))</f>
        <v>Fies</v>
      </c>
    </row>
    <row r="386" spans="1:9" x14ac:dyDescent="0.25">
      <c r="A386" t="str">
        <v>MS-17710</v>
      </c>
      <c r="B386" cm="1">
        <f t="array" ref="B386">MAX(Tabela_Total!B:B) - MAX(IF(Tabela_Total!E:E=Tabela_Segmentos_RFM!A386,Tabela_Total!B:B))</f>
        <v>413</v>
      </c>
      <c r="C386" cm="1">
        <f t="array" ref="C386">COUNTA(_xlfn.UNIQUE(_xlfn._xlws.FILTER(Tabela_Total!A:A,Tabela_Total!E:E=Tabela_Segmentos_RFM!A386)))</f>
        <v>6</v>
      </c>
      <c r="D386" s="1">
        <f>SUMIF(Tabela_Total!E:E,Tabela_Segmentos_RFM!A386,Tabela_Total!G:G)</f>
        <v>696356</v>
      </c>
      <c r="E386">
        <v>1</v>
      </c>
      <c r="F386">
        <v>2</v>
      </c>
      <c r="G386" cm="1">
        <f t="array" ref="G386">_xlfn.IFS(D386&lt;=PERCENTILE(D:D,0.2),1, D386&lt;=PERCENTILE(D:D,0.4), 2, D386&lt;=PERCENTILE(D:D,0.6),3, D386&lt;=PERCENTILE(D:D,0.8),4,1,5 )</f>
        <v>3</v>
      </c>
      <c r="H386" s="8">
        <f t="shared" si="5"/>
        <v>3</v>
      </c>
      <c r="I386" t="str" cm="1">
        <f t="array" ref="I386">INDEX($S$2:$S$26,MATCH(1,($P$2:$P$26=$E386)*($Q$2:$Q$26=$H386),0))</f>
        <v>Risco</v>
      </c>
    </row>
    <row r="387" spans="1:9" x14ac:dyDescent="0.25">
      <c r="A387" t="str">
        <v>CC-12100</v>
      </c>
      <c r="B387" cm="1">
        <f t="array" ref="B387">MAX(Tabela_Total!B:B) - MAX(IF(Tabela_Total!E:E=Tabela_Segmentos_RFM!A387,Tabela_Total!B:B))</f>
        <v>457</v>
      </c>
      <c r="C387" cm="1">
        <f t="array" ref="C387">COUNTA(_xlfn.UNIQUE(_xlfn._xlws.FILTER(Tabela_Total!A:A,Tabela_Total!E:E=Tabela_Segmentos_RFM!A387)))</f>
        <v>6</v>
      </c>
      <c r="D387" s="1">
        <f>SUMIF(Tabela_Total!E:E,Tabela_Segmentos_RFM!A387,Tabela_Total!G:G)</f>
        <v>1063689</v>
      </c>
      <c r="E387">
        <v>1</v>
      </c>
      <c r="F387">
        <v>2</v>
      </c>
      <c r="G387" cm="1">
        <f t="array" ref="G387">_xlfn.IFS(D387&lt;=PERCENTILE(D:D,0.2),1, D387&lt;=PERCENTILE(D:D,0.4), 2, D387&lt;=PERCENTILE(D:D,0.6),3, D387&lt;=PERCENTILE(D:D,0.8),4,1,5 )</f>
        <v>3</v>
      </c>
      <c r="H387" s="8">
        <f t="shared" ref="H387:H450" si="6">ROUND(AVERAGE(F387,G387),0)</f>
        <v>3</v>
      </c>
      <c r="I387" t="str" cm="1">
        <f t="array" ref="I387">INDEX($S$2:$S$26,MATCH(1,($P$2:$P$26=$E387)*($Q$2:$Q$26=$H387),0))</f>
        <v>Risco</v>
      </c>
    </row>
    <row r="388" spans="1:9" x14ac:dyDescent="0.25">
      <c r="A388" t="str">
        <v>DW-13540</v>
      </c>
      <c r="B388" cm="1">
        <f t="array" ref="B388">MAX(Tabela_Total!B:B) - MAX(IF(Tabela_Total!E:E=Tabela_Segmentos_RFM!A388,Tabela_Total!B:B))</f>
        <v>98</v>
      </c>
      <c r="C388" cm="1">
        <f t="array" ref="C388">COUNTA(_xlfn.UNIQUE(_xlfn._xlws.FILTER(Tabela_Total!A:A,Tabela_Total!E:E=Tabela_Segmentos_RFM!A388)))</f>
        <v>5</v>
      </c>
      <c r="D388" s="1">
        <f>SUMIF(Tabela_Total!E:E,Tabela_Segmentos_RFM!A388,Tabela_Total!G:G)</f>
        <v>122392</v>
      </c>
      <c r="E388">
        <v>4</v>
      </c>
      <c r="F388">
        <v>2</v>
      </c>
      <c r="G388" cm="1">
        <f t="array" ref="G388">_xlfn.IFS(D388&lt;=PERCENTILE(D:D,0.2),1, D388&lt;=PERCENTILE(D:D,0.4), 2, D388&lt;=PERCENTILE(D:D,0.6),3, D388&lt;=PERCENTILE(D:D,0.8),4,1,5 )</f>
        <v>1</v>
      </c>
      <c r="H388" s="8">
        <f t="shared" si="6"/>
        <v>2</v>
      </c>
      <c r="I388" t="str" cm="1">
        <f t="array" ref="I388">INDEX($S$2:$S$26,MATCH(1,($P$2:$P$26=$E388)*($Q$2:$Q$26=$H388),0))</f>
        <v>Fies Potencial</v>
      </c>
    </row>
    <row r="389" spans="1:9" x14ac:dyDescent="0.25">
      <c r="A389" t="str">
        <v>BT-11395</v>
      </c>
      <c r="B389" cm="1">
        <f t="array" ref="B389">MAX(Tabela_Total!B:B) - MAX(IF(Tabela_Total!E:E=Tabela_Segmentos_RFM!A389,Tabela_Total!B:B))</f>
        <v>302</v>
      </c>
      <c r="C389" cm="1">
        <f t="array" ref="C389">COUNTA(_xlfn.UNIQUE(_xlfn._xlws.FILTER(Tabela_Total!A:A,Tabela_Total!E:E=Tabela_Segmentos_RFM!A389)))</f>
        <v>6</v>
      </c>
      <c r="D389" s="1">
        <f>SUMIF(Tabela_Total!E:E,Tabela_Segmentos_RFM!A389,Tabela_Total!G:G)</f>
        <v>838116</v>
      </c>
      <c r="E389">
        <v>1</v>
      </c>
      <c r="F389">
        <v>2</v>
      </c>
      <c r="G389" cm="1">
        <f t="array" ref="G389">_xlfn.IFS(D389&lt;=PERCENTILE(D:D,0.2),1, D389&lt;=PERCENTILE(D:D,0.4), 2, D389&lt;=PERCENTILE(D:D,0.6),3, D389&lt;=PERCENTILE(D:D,0.8),4,1,5 )</f>
        <v>3</v>
      </c>
      <c r="H389" s="8">
        <f t="shared" si="6"/>
        <v>3</v>
      </c>
      <c r="I389" t="str" cm="1">
        <f t="array" ref="I389">INDEX($S$2:$S$26,MATCH(1,($P$2:$P$26=$E389)*($Q$2:$Q$26=$H389),0))</f>
        <v>Risco</v>
      </c>
    </row>
    <row r="390" spans="1:9" x14ac:dyDescent="0.25">
      <c r="A390" t="str">
        <v>CY-12745</v>
      </c>
      <c r="B390" cm="1">
        <f t="array" ref="B390">MAX(Tabela_Total!B:B) - MAX(IF(Tabela_Total!E:E=Tabela_Segmentos_RFM!A390,Tabela_Total!B:B))</f>
        <v>60</v>
      </c>
      <c r="C390" cm="1">
        <f t="array" ref="C390">COUNTA(_xlfn.UNIQUE(_xlfn._xlws.FILTER(Tabela_Total!A:A,Tabela_Total!E:E=Tabela_Segmentos_RFM!A390)))</f>
        <v>8</v>
      </c>
      <c r="D390" s="1">
        <f>SUMIF(Tabela_Total!E:E,Tabela_Segmentos_RFM!A390,Tabela_Total!G:G)</f>
        <v>1820998</v>
      </c>
      <c r="E390">
        <v>5</v>
      </c>
      <c r="F390">
        <v>3</v>
      </c>
      <c r="G390" cm="1">
        <f t="array" ref="G390">_xlfn.IFS(D390&lt;=PERCENTILE(D:D,0.2),1, D390&lt;=PERCENTILE(D:D,0.4), 2, D390&lt;=PERCENTILE(D:D,0.6),3, D390&lt;=PERCENTILE(D:D,0.8),4,1,5 )</f>
        <v>4</v>
      </c>
      <c r="H390" s="8">
        <f t="shared" si="6"/>
        <v>4</v>
      </c>
      <c r="I390" t="str" cm="1">
        <f t="array" ref="I390">INDEX($S$2:$S$26,MATCH(1,($P$2:$P$26=$E390)*($Q$2:$Q$26=$H390),0))</f>
        <v>Fies</v>
      </c>
    </row>
    <row r="391" spans="1:9" x14ac:dyDescent="0.25">
      <c r="A391" t="str">
        <v>BT-11485</v>
      </c>
      <c r="B391" cm="1">
        <f t="array" ref="B391">MAX(Tabela_Total!B:B) - MAX(IF(Tabela_Total!E:E=Tabela_Segmentos_RFM!A391,Tabela_Total!B:B))</f>
        <v>659</v>
      </c>
      <c r="C391" cm="1">
        <f t="array" ref="C391">COUNTA(_xlfn.UNIQUE(_xlfn._xlws.FILTER(Tabela_Total!A:A,Tabela_Total!E:E=Tabela_Segmentos_RFM!A391)))</f>
        <v>2</v>
      </c>
      <c r="D391" s="1">
        <f>SUMIF(Tabela_Total!E:E,Tabela_Segmentos_RFM!A391,Tabela_Total!G:G)</f>
        <v>66221</v>
      </c>
      <c r="E391">
        <v>1</v>
      </c>
      <c r="F391">
        <v>1</v>
      </c>
      <c r="G391" cm="1">
        <f t="array" ref="G391">_xlfn.IFS(D391&lt;=PERCENTILE(D:D,0.2),1, D391&lt;=PERCENTILE(D:D,0.4), 2, D391&lt;=PERCENTILE(D:D,0.6),3, D391&lt;=PERCENTILE(D:D,0.8),4,1,5 )</f>
        <v>1</v>
      </c>
      <c r="H391" s="8">
        <f t="shared" si="6"/>
        <v>1</v>
      </c>
      <c r="I391" t="str" cm="1">
        <f t="array" ref="I391">INDEX($S$2:$S$26,MATCH(1,($P$2:$P$26=$E391)*($Q$2:$Q$26=$H391),0))</f>
        <v>Perdidos</v>
      </c>
    </row>
    <row r="392" spans="1:9" x14ac:dyDescent="0.25">
      <c r="A392" t="str">
        <v>PS-19045</v>
      </c>
      <c r="B392" cm="1">
        <f t="array" ref="B392">MAX(Tabela_Total!B:B) - MAX(IF(Tabela_Total!E:E=Tabela_Segmentos_RFM!A392,Tabela_Total!B:B))</f>
        <v>236</v>
      </c>
      <c r="C392" cm="1">
        <f t="array" ref="C392">COUNTA(_xlfn.UNIQUE(_xlfn._xlws.FILTER(Tabela_Total!A:A,Tabela_Total!E:E=Tabela_Segmentos_RFM!A392)))</f>
        <v>7</v>
      </c>
      <c r="D392" s="1">
        <f>SUMIF(Tabela_Total!E:E,Tabela_Segmentos_RFM!A392,Tabela_Total!G:G)</f>
        <v>4011793</v>
      </c>
      <c r="E392">
        <v>2</v>
      </c>
      <c r="F392">
        <v>3</v>
      </c>
      <c r="G392" cm="1">
        <f t="array" ref="G392">_xlfn.IFS(D392&lt;=PERCENTILE(D:D,0.2),1, D392&lt;=PERCENTILE(D:D,0.4), 2, D392&lt;=PERCENTILE(D:D,0.6),3, D392&lt;=PERCENTILE(D:D,0.8),4,1,5 )</f>
        <v>5</v>
      </c>
      <c r="H392" s="8">
        <f t="shared" si="6"/>
        <v>4</v>
      </c>
      <c r="I392" t="str" cm="1">
        <f t="array" ref="I392">INDEX($S$2:$S$26,MATCH(1,($P$2:$P$26=$E392)*($Q$2:$Q$26=$H392),0))</f>
        <v>Risco</v>
      </c>
    </row>
    <row r="393" spans="1:9" x14ac:dyDescent="0.25">
      <c r="A393" t="str">
        <v>PV-18985</v>
      </c>
      <c r="B393" cm="1">
        <f t="array" ref="B393">MAX(Tabela_Total!B:B) - MAX(IF(Tabela_Total!E:E=Tabela_Segmentos_RFM!A393,Tabela_Total!B:B))</f>
        <v>89</v>
      </c>
      <c r="C393" cm="1">
        <f t="array" ref="C393">COUNTA(_xlfn.UNIQUE(_xlfn._xlws.FILTER(Tabela_Total!A:A,Tabela_Total!E:E=Tabela_Segmentos_RFM!A393)))</f>
        <v>5</v>
      </c>
      <c r="D393" s="1">
        <f>SUMIF(Tabela_Total!E:E,Tabela_Segmentos_RFM!A393,Tabela_Total!G:G)</f>
        <v>786354</v>
      </c>
      <c r="E393">
        <v>4</v>
      </c>
      <c r="F393">
        <v>2</v>
      </c>
      <c r="G393" cm="1">
        <f t="array" ref="G393">_xlfn.IFS(D393&lt;=PERCENTILE(D:D,0.2),1, D393&lt;=PERCENTILE(D:D,0.4), 2, D393&lt;=PERCENTILE(D:D,0.6),3, D393&lt;=PERCENTILE(D:D,0.8),4,1,5 )</f>
        <v>3</v>
      </c>
      <c r="H393" s="8">
        <f t="shared" si="6"/>
        <v>3</v>
      </c>
      <c r="I393" t="str" cm="1">
        <f t="array" ref="I393">INDEX($S$2:$S$26,MATCH(1,($P$2:$P$26=$E393)*($Q$2:$Q$26=$H393),0))</f>
        <v>Fies Potencial</v>
      </c>
    </row>
    <row r="394" spans="1:9" x14ac:dyDescent="0.25">
      <c r="A394" t="str">
        <v>NM-18520</v>
      </c>
      <c r="B394" cm="1">
        <f t="array" ref="B394">MAX(Tabela_Total!B:B) - MAX(IF(Tabela_Total!E:E=Tabela_Segmentos_RFM!A394,Tabela_Total!B:B))</f>
        <v>244</v>
      </c>
      <c r="C394" cm="1">
        <f t="array" ref="C394">COUNTA(_xlfn.UNIQUE(_xlfn._xlws.FILTER(Tabela_Total!A:A,Tabela_Total!E:E=Tabela_Segmentos_RFM!A394)))</f>
        <v>10</v>
      </c>
      <c r="D394" s="1">
        <f>SUMIF(Tabela_Total!E:E,Tabela_Segmentos_RFM!A394,Tabela_Total!G:G)</f>
        <v>261800</v>
      </c>
      <c r="E394">
        <v>2</v>
      </c>
      <c r="F394">
        <v>4</v>
      </c>
      <c r="G394" cm="1">
        <f t="array" ref="G394">_xlfn.IFS(D394&lt;=PERCENTILE(D:D,0.2),1, D394&lt;=PERCENTILE(D:D,0.4), 2, D394&lt;=PERCENTILE(D:D,0.6),3, D394&lt;=PERCENTILE(D:D,0.8),4,1,5 )</f>
        <v>2</v>
      </c>
      <c r="H394" s="8">
        <f t="shared" si="6"/>
        <v>3</v>
      </c>
      <c r="I394" t="str" cm="1">
        <f t="array" ref="I394">INDEX($S$2:$S$26,MATCH(1,($P$2:$P$26=$E394)*($Q$2:$Q$26=$H394),0))</f>
        <v>Risco</v>
      </c>
    </row>
    <row r="395" spans="1:9" x14ac:dyDescent="0.25">
      <c r="A395" t="str">
        <v>DL-13495</v>
      </c>
      <c r="B395" cm="1">
        <f t="array" ref="B395">MAX(Tabela_Total!B:B) - MAX(IF(Tabela_Total!E:E=Tabela_Segmentos_RFM!A395,Tabela_Total!B:B))</f>
        <v>76</v>
      </c>
      <c r="C395" cm="1">
        <f t="array" ref="C395">COUNTA(_xlfn.UNIQUE(_xlfn._xlws.FILTER(Tabela_Total!A:A,Tabela_Total!E:E=Tabela_Segmentos_RFM!A395)))</f>
        <v>8</v>
      </c>
      <c r="D395" s="1">
        <f>SUMIF(Tabela_Total!E:E,Tabela_Segmentos_RFM!A395,Tabela_Total!G:G)</f>
        <v>1871010</v>
      </c>
      <c r="E395">
        <v>4</v>
      </c>
      <c r="F395">
        <v>3</v>
      </c>
      <c r="G395" cm="1">
        <f t="array" ref="G395">_xlfn.IFS(D395&lt;=PERCENTILE(D:D,0.2),1, D395&lt;=PERCENTILE(D:D,0.4), 2, D395&lt;=PERCENTILE(D:D,0.6),3, D395&lt;=PERCENTILE(D:D,0.8),4,1,5 )</f>
        <v>4</v>
      </c>
      <c r="H395" s="8">
        <f t="shared" si="6"/>
        <v>4</v>
      </c>
      <c r="I395" t="str" cm="1">
        <f t="array" ref="I395">INDEX($S$2:$S$26,MATCH(1,($P$2:$P$26=$E395)*($Q$2:$Q$26=$H395),0))</f>
        <v>Fies</v>
      </c>
    </row>
    <row r="396" spans="1:9" x14ac:dyDescent="0.25">
      <c r="A396" t="str">
        <v>CS-12355</v>
      </c>
      <c r="B396" cm="1">
        <f t="array" ref="B396">MAX(Tabela_Total!B:B) - MAX(IF(Tabela_Total!E:E=Tabela_Segmentos_RFM!A396,Tabela_Total!B:B))</f>
        <v>6</v>
      </c>
      <c r="C396" cm="1">
        <f t="array" ref="C396">COUNTA(_xlfn.UNIQUE(_xlfn._xlws.FILTER(Tabela_Total!A:A,Tabela_Total!E:E=Tabela_Segmentos_RFM!A396)))</f>
        <v>11</v>
      </c>
      <c r="D396" s="1">
        <f>SUMIF(Tabela_Total!E:E,Tabela_Segmentos_RFM!A396,Tabela_Total!G:G)</f>
        <v>1295926</v>
      </c>
      <c r="E396">
        <v>5</v>
      </c>
      <c r="F396">
        <v>4</v>
      </c>
      <c r="G396" cm="1">
        <f t="array" ref="G396">_xlfn.IFS(D396&lt;=PERCENTILE(D:D,0.2),1, D396&lt;=PERCENTILE(D:D,0.4), 2, D396&lt;=PERCENTILE(D:D,0.6),3, D396&lt;=PERCENTILE(D:D,0.8),4,1,5 )</f>
        <v>4</v>
      </c>
      <c r="H396" s="8">
        <f t="shared" si="6"/>
        <v>4</v>
      </c>
      <c r="I396" t="str" cm="1">
        <f t="array" ref="I396">INDEX($S$2:$S$26,MATCH(1,($P$2:$P$26=$E396)*($Q$2:$Q$26=$H396),0))</f>
        <v>Fies</v>
      </c>
    </row>
    <row r="397" spans="1:9" x14ac:dyDescent="0.25">
      <c r="A397" t="str">
        <v>FH-14275</v>
      </c>
      <c r="B397" cm="1">
        <f t="array" ref="B397">MAX(Tabela_Total!B:B) - MAX(IF(Tabela_Total!E:E=Tabela_Segmentos_RFM!A397,Tabela_Total!B:B))</f>
        <v>37</v>
      </c>
      <c r="C397" cm="1">
        <f t="array" ref="C397">COUNTA(_xlfn.UNIQUE(_xlfn._xlws.FILTER(Tabela_Total!A:A,Tabela_Total!E:E=Tabela_Segmentos_RFM!A397)))</f>
        <v>10</v>
      </c>
      <c r="D397" s="1">
        <f>SUMIF(Tabela_Total!E:E,Tabela_Segmentos_RFM!A397,Tabela_Total!G:G)</f>
        <v>2462329</v>
      </c>
      <c r="E397">
        <v>5</v>
      </c>
      <c r="F397">
        <v>4</v>
      </c>
      <c r="G397" cm="1">
        <f t="array" ref="G397">_xlfn.IFS(D397&lt;=PERCENTILE(D:D,0.2),1, D397&lt;=PERCENTILE(D:D,0.4), 2, D397&lt;=PERCENTILE(D:D,0.6),3, D397&lt;=PERCENTILE(D:D,0.8),4,1,5 )</f>
        <v>5</v>
      </c>
      <c r="H397" s="8">
        <f t="shared" si="6"/>
        <v>5</v>
      </c>
      <c r="I397" t="str" cm="1">
        <f t="array" ref="I397">INDEX($S$2:$S$26,MATCH(1,($P$2:$P$26=$E397)*($Q$2:$Q$26=$H397),0))</f>
        <v>Campeão</v>
      </c>
    </row>
    <row r="398" spans="1:9" x14ac:dyDescent="0.25">
      <c r="A398" t="str">
        <v>NC-18340</v>
      </c>
      <c r="B398" cm="1">
        <f t="array" ref="B398">MAX(Tabela_Total!B:B) - MAX(IF(Tabela_Total!E:E=Tabela_Segmentos_RFM!A398,Tabela_Total!B:B))</f>
        <v>224</v>
      </c>
      <c r="C398" cm="1">
        <f t="array" ref="C398">COUNTA(_xlfn.UNIQUE(_xlfn._xlws.FILTER(Tabela_Total!A:A,Tabela_Total!E:E=Tabela_Segmentos_RFM!A398)))</f>
        <v>5</v>
      </c>
      <c r="D398" s="1">
        <f>SUMIF(Tabela_Total!E:E,Tabela_Segmentos_RFM!A398,Tabela_Total!G:G)</f>
        <v>824700</v>
      </c>
      <c r="E398">
        <v>2</v>
      </c>
      <c r="F398">
        <v>2</v>
      </c>
      <c r="G398" cm="1">
        <f t="array" ref="G398">_xlfn.IFS(D398&lt;=PERCENTILE(D:D,0.2),1, D398&lt;=PERCENTILE(D:D,0.4), 2, D398&lt;=PERCENTILE(D:D,0.6),3, D398&lt;=PERCENTILE(D:D,0.8),4,1,5 )</f>
        <v>3</v>
      </c>
      <c r="H398" s="8">
        <f t="shared" si="6"/>
        <v>3</v>
      </c>
      <c r="I398" t="str" cm="1">
        <f t="array" ref="I398">INDEX($S$2:$S$26,MATCH(1,($P$2:$P$26=$E398)*($Q$2:$Q$26=$H398),0))</f>
        <v>Risco</v>
      </c>
    </row>
    <row r="399" spans="1:9" x14ac:dyDescent="0.25">
      <c r="A399" t="str">
        <v>AA-10315</v>
      </c>
      <c r="B399" cm="1">
        <f t="array" ref="B399">MAX(Tabela_Total!B:B) - MAX(IF(Tabela_Total!E:E=Tabela_Segmentos_RFM!A399,Tabela_Total!B:B))</f>
        <v>184</v>
      </c>
      <c r="C399" cm="1">
        <f t="array" ref="C399">COUNTA(_xlfn.UNIQUE(_xlfn._xlws.FILTER(Tabela_Total!A:A,Tabela_Total!E:E=Tabela_Segmentos_RFM!A399)))</f>
        <v>5</v>
      </c>
      <c r="D399" s="1">
        <f>SUMIF(Tabela_Total!E:E,Tabela_Segmentos_RFM!A399,Tabela_Total!G:G)</f>
        <v>5090484</v>
      </c>
      <c r="E399">
        <v>3</v>
      </c>
      <c r="F399">
        <v>2</v>
      </c>
      <c r="G399" cm="1">
        <f t="array" ref="G399">_xlfn.IFS(D399&lt;=PERCENTILE(D:D,0.2),1, D399&lt;=PERCENTILE(D:D,0.4), 2, D399&lt;=PERCENTILE(D:D,0.6),3, D399&lt;=PERCENTILE(D:D,0.8),4,1,5 )</f>
        <v>5</v>
      </c>
      <c r="H399" s="8">
        <f t="shared" si="6"/>
        <v>4</v>
      </c>
      <c r="I399" t="str" cm="1">
        <f t="array" ref="I399">INDEX($S$2:$S$26,MATCH(1,($P$2:$P$26=$E399)*($Q$2:$Q$26=$H399),0))</f>
        <v>Fies</v>
      </c>
    </row>
    <row r="400" spans="1:9" x14ac:dyDescent="0.25">
      <c r="A400" t="str">
        <v>LT-16765</v>
      </c>
      <c r="B400" cm="1">
        <f t="array" ref="B400">MAX(Tabela_Total!B:B) - MAX(IF(Tabela_Total!E:E=Tabela_Segmentos_RFM!A400,Tabela_Total!B:B))</f>
        <v>26</v>
      </c>
      <c r="C400" cm="1">
        <f t="array" ref="C400">COUNTA(_xlfn.UNIQUE(_xlfn._xlws.FILTER(Tabela_Total!A:A,Tabela_Total!E:E=Tabela_Segmentos_RFM!A400)))</f>
        <v>3</v>
      </c>
      <c r="D400" s="1">
        <f>SUMIF(Tabela_Total!E:E,Tabela_Segmentos_RFM!A400,Tabela_Total!G:G)</f>
        <v>281330</v>
      </c>
      <c r="E400">
        <v>5</v>
      </c>
      <c r="F400">
        <v>1</v>
      </c>
      <c r="G400" cm="1">
        <f t="array" ref="G400">_xlfn.IFS(D400&lt;=PERCENTILE(D:D,0.2),1, D400&lt;=PERCENTILE(D:D,0.4), 2, D400&lt;=PERCENTILE(D:D,0.6),3, D400&lt;=PERCENTILE(D:D,0.8),4,1,5 )</f>
        <v>2</v>
      </c>
      <c r="H400" s="8">
        <f t="shared" si="6"/>
        <v>2</v>
      </c>
      <c r="I400" t="str" cm="1">
        <f t="array" ref="I400">INDEX($S$2:$S$26,MATCH(1,($P$2:$P$26=$E400)*($Q$2:$Q$26=$H400),0))</f>
        <v>Fies Potencial</v>
      </c>
    </row>
    <row r="401" spans="1:9" x14ac:dyDescent="0.25">
      <c r="A401" t="str">
        <v>AP-10720</v>
      </c>
      <c r="B401" cm="1">
        <f t="array" ref="B401">MAX(Tabela_Total!B:B) - MAX(IF(Tabela_Total!E:E=Tabela_Segmentos_RFM!A401,Tabela_Total!B:B))</f>
        <v>41</v>
      </c>
      <c r="C401" cm="1">
        <f t="array" ref="C401">COUNTA(_xlfn.UNIQUE(_xlfn._xlws.FILTER(Tabela_Total!A:A,Tabela_Total!E:E=Tabela_Segmentos_RFM!A401)))</f>
        <v>8</v>
      </c>
      <c r="D401" s="1">
        <f>SUMIF(Tabela_Total!E:E,Tabela_Segmentos_RFM!A401,Tabela_Total!G:G)</f>
        <v>1033196</v>
      </c>
      <c r="E401">
        <v>5</v>
      </c>
      <c r="F401">
        <v>3</v>
      </c>
      <c r="G401" cm="1">
        <f t="array" ref="G401">_xlfn.IFS(D401&lt;=PERCENTILE(D:D,0.2),1, D401&lt;=PERCENTILE(D:D,0.4), 2, D401&lt;=PERCENTILE(D:D,0.6),3, D401&lt;=PERCENTILE(D:D,0.8),4,1,5 )</f>
        <v>3</v>
      </c>
      <c r="H401" s="8">
        <f t="shared" si="6"/>
        <v>3</v>
      </c>
      <c r="I401" t="str" cm="1">
        <f t="array" ref="I401">INDEX($S$2:$S$26,MATCH(1,($P$2:$P$26=$E401)*($Q$2:$Q$26=$H401),0))</f>
        <v>Fies Potencial</v>
      </c>
    </row>
    <row r="402" spans="1:9" x14ac:dyDescent="0.25">
      <c r="A402" t="str">
        <v>PM-18940</v>
      </c>
      <c r="B402" cm="1">
        <f t="array" ref="B402">MAX(Tabela_Total!B:B) - MAX(IF(Tabela_Total!E:E=Tabela_Segmentos_RFM!A402,Tabela_Total!B:B))</f>
        <v>386</v>
      </c>
      <c r="C402" cm="1">
        <f t="array" ref="C402">COUNTA(_xlfn.UNIQUE(_xlfn._xlws.FILTER(Tabela_Total!A:A,Tabela_Total!E:E=Tabela_Segmentos_RFM!A402)))</f>
        <v>3</v>
      </c>
      <c r="D402" s="1">
        <f>SUMIF(Tabela_Total!E:E,Tabela_Segmentos_RFM!A402,Tabela_Total!G:G)</f>
        <v>407896</v>
      </c>
      <c r="E402">
        <v>1</v>
      </c>
      <c r="F402">
        <v>1</v>
      </c>
      <c r="G402" cm="1">
        <f t="array" ref="G402">_xlfn.IFS(D402&lt;=PERCENTILE(D:D,0.2),1, D402&lt;=PERCENTILE(D:D,0.4), 2, D402&lt;=PERCENTILE(D:D,0.6),3, D402&lt;=PERCENTILE(D:D,0.8),4,1,5 )</f>
        <v>2</v>
      </c>
      <c r="H402" s="8">
        <f t="shared" si="6"/>
        <v>2</v>
      </c>
      <c r="I402" t="str" cm="1">
        <f t="array" ref="I402">INDEX($S$2:$S$26,MATCH(1,($P$2:$P$26=$E402)*($Q$2:$Q$26=$H402),0))</f>
        <v>Perdidos</v>
      </c>
    </row>
    <row r="403" spans="1:9" x14ac:dyDescent="0.25">
      <c r="A403" t="str">
        <v>AT-10435</v>
      </c>
      <c r="B403" cm="1">
        <f t="array" ref="B403">MAX(Tabela_Total!B:B) - MAX(IF(Tabela_Total!E:E=Tabela_Segmentos_RFM!A403,Tabela_Total!B:B))</f>
        <v>21</v>
      </c>
      <c r="C403" cm="1">
        <f t="array" ref="C403">COUNTA(_xlfn.UNIQUE(_xlfn._xlws.FILTER(Tabela_Total!A:A,Tabela_Total!E:E=Tabela_Segmentos_RFM!A403)))</f>
        <v>6</v>
      </c>
      <c r="D403" s="1">
        <f>SUMIF(Tabela_Total!E:E,Tabela_Segmentos_RFM!A403,Tabela_Total!G:G)</f>
        <v>915134</v>
      </c>
      <c r="E403">
        <v>5</v>
      </c>
      <c r="F403">
        <v>2</v>
      </c>
      <c r="G403" cm="1">
        <f t="array" ref="G403">_xlfn.IFS(D403&lt;=PERCENTILE(D:D,0.2),1, D403&lt;=PERCENTILE(D:D,0.4), 2, D403&lt;=PERCENTILE(D:D,0.6),3, D403&lt;=PERCENTILE(D:D,0.8),4,1,5 )</f>
        <v>3</v>
      </c>
      <c r="H403" s="8">
        <f t="shared" si="6"/>
        <v>3</v>
      </c>
      <c r="I403" t="str" cm="1">
        <f t="array" ref="I403">INDEX($S$2:$S$26,MATCH(1,($P$2:$P$26=$E403)*($Q$2:$Q$26=$H403),0))</f>
        <v>Fies Potencial</v>
      </c>
    </row>
    <row r="404" spans="1:9" x14ac:dyDescent="0.25">
      <c r="A404" t="str">
        <v>CA-12055</v>
      </c>
      <c r="B404" cm="1">
        <f t="array" ref="B404">MAX(Tabela_Total!B:B) - MAX(IF(Tabela_Total!E:E=Tabela_Segmentos_RFM!A404,Tabela_Total!B:B))</f>
        <v>401</v>
      </c>
      <c r="C404" cm="1">
        <f t="array" ref="C404">COUNTA(_xlfn.UNIQUE(_xlfn._xlws.FILTER(Tabela_Total!A:A,Tabela_Total!E:E=Tabela_Segmentos_RFM!A404)))</f>
        <v>5</v>
      </c>
      <c r="D404" s="1">
        <f>SUMIF(Tabela_Total!E:E,Tabela_Segmentos_RFM!A404,Tabela_Total!G:G)</f>
        <v>1020042</v>
      </c>
      <c r="E404">
        <v>1</v>
      </c>
      <c r="F404">
        <v>2</v>
      </c>
      <c r="G404" cm="1">
        <f t="array" ref="G404">_xlfn.IFS(D404&lt;=PERCENTILE(D:D,0.2),1, D404&lt;=PERCENTILE(D:D,0.4), 2, D404&lt;=PERCENTILE(D:D,0.6),3, D404&lt;=PERCENTILE(D:D,0.8),4,1,5 )</f>
        <v>3</v>
      </c>
      <c r="H404" s="8">
        <f t="shared" si="6"/>
        <v>3</v>
      </c>
      <c r="I404" t="str" cm="1">
        <f t="array" ref="I404">INDEX($S$2:$S$26,MATCH(1,($P$2:$P$26=$E404)*($Q$2:$Q$26=$H404),0))</f>
        <v>Risco</v>
      </c>
    </row>
    <row r="405" spans="1:9" x14ac:dyDescent="0.25">
      <c r="A405" t="str">
        <v>HR-14830</v>
      </c>
      <c r="B405" cm="1">
        <f t="array" ref="B405">MAX(Tabela_Total!B:B) - MAX(IF(Tabela_Total!E:E=Tabela_Segmentos_RFM!A405,Tabela_Total!B:B))</f>
        <v>159</v>
      </c>
      <c r="C405" cm="1">
        <f t="array" ref="C405">COUNTA(_xlfn.UNIQUE(_xlfn._xlws.FILTER(Tabela_Total!A:A,Tabela_Total!E:E=Tabela_Segmentos_RFM!A405)))</f>
        <v>7</v>
      </c>
      <c r="D405" s="1">
        <f>SUMIF(Tabela_Total!E:E,Tabela_Segmentos_RFM!A405,Tabela_Total!G:G)</f>
        <v>1145669</v>
      </c>
      <c r="E405">
        <v>3</v>
      </c>
      <c r="F405">
        <v>3</v>
      </c>
      <c r="G405" cm="1">
        <f t="array" ref="G405">_xlfn.IFS(D405&lt;=PERCENTILE(D:D,0.2),1, D405&lt;=PERCENTILE(D:D,0.4), 2, D405&lt;=PERCENTILE(D:D,0.6),3, D405&lt;=PERCENTILE(D:D,0.8),4,1,5 )</f>
        <v>4</v>
      </c>
      <c r="H405" s="8">
        <f t="shared" si="6"/>
        <v>4</v>
      </c>
      <c r="I405" t="str" cm="1">
        <f t="array" ref="I405">INDEX($S$2:$S$26,MATCH(1,($P$2:$P$26=$E405)*($Q$2:$Q$26=$H405),0))</f>
        <v>Fies</v>
      </c>
    </row>
    <row r="406" spans="1:9" x14ac:dyDescent="0.25">
      <c r="A406" t="str">
        <v>BT-11530</v>
      </c>
      <c r="B406" cm="1">
        <f t="array" ref="B406">MAX(Tabela_Total!B:B) - MAX(IF(Tabela_Total!E:E=Tabela_Segmentos_RFM!A406,Tabela_Total!B:B))</f>
        <v>91</v>
      </c>
      <c r="C406" cm="1">
        <f t="array" ref="C406">COUNTA(_xlfn.UNIQUE(_xlfn._xlws.FILTER(Tabela_Total!A:A,Tabela_Total!E:E=Tabela_Segmentos_RFM!A406)))</f>
        <v>5</v>
      </c>
      <c r="D406" s="1">
        <f>SUMIF(Tabela_Total!E:E,Tabela_Segmentos_RFM!A406,Tabela_Total!G:G)</f>
        <v>2001554</v>
      </c>
      <c r="E406">
        <v>4</v>
      </c>
      <c r="F406">
        <v>2</v>
      </c>
      <c r="G406" cm="1">
        <f t="array" ref="G406">_xlfn.IFS(D406&lt;=PERCENTILE(D:D,0.2),1, D406&lt;=PERCENTILE(D:D,0.4), 2, D406&lt;=PERCENTILE(D:D,0.6),3, D406&lt;=PERCENTILE(D:D,0.8),4,1,5 )</f>
        <v>5</v>
      </c>
      <c r="H406" s="8">
        <f t="shared" si="6"/>
        <v>4</v>
      </c>
      <c r="I406" t="str" cm="1">
        <f t="array" ref="I406">INDEX($S$2:$S$26,MATCH(1,($P$2:$P$26=$E406)*($Q$2:$Q$26=$H406),0))</f>
        <v>Fies</v>
      </c>
    </row>
    <row r="407" spans="1:9" x14ac:dyDescent="0.25">
      <c r="A407" t="str">
        <v>LH-16750</v>
      </c>
      <c r="B407" cm="1">
        <f t="array" ref="B407">MAX(Tabela_Total!B:B) - MAX(IF(Tabela_Total!E:E=Tabela_Segmentos_RFM!A407,Tabela_Total!B:B))</f>
        <v>151</v>
      </c>
      <c r="C407" cm="1">
        <f t="array" ref="C407">COUNTA(_xlfn.UNIQUE(_xlfn._xlws.FILTER(Tabela_Total!A:A,Tabela_Total!E:E=Tabela_Segmentos_RFM!A407)))</f>
        <v>3</v>
      </c>
      <c r="D407" s="1">
        <f>SUMIF(Tabela_Total!E:E,Tabela_Segmentos_RFM!A407,Tabela_Total!G:G)</f>
        <v>36749</v>
      </c>
      <c r="E407">
        <v>3</v>
      </c>
      <c r="F407">
        <v>1</v>
      </c>
      <c r="G407" cm="1">
        <f t="array" ref="G407">_xlfn.IFS(D407&lt;=PERCENTILE(D:D,0.2),1, D407&lt;=PERCENTILE(D:D,0.4), 2, D407&lt;=PERCENTILE(D:D,0.6),3, D407&lt;=PERCENTILE(D:D,0.8),4,1,5 )</f>
        <v>1</v>
      </c>
      <c r="H407" s="8">
        <f t="shared" si="6"/>
        <v>1</v>
      </c>
      <c r="I407" t="str" cm="1">
        <f t="array" ref="I407">INDEX($S$2:$S$26,MATCH(1,($P$2:$P$26=$E407)*($Q$2:$Q$26=$H407),0))</f>
        <v>Quase Dormentes</v>
      </c>
    </row>
    <row r="408" spans="1:9" x14ac:dyDescent="0.25">
      <c r="A408" t="str">
        <v>SW-20755</v>
      </c>
      <c r="B408" cm="1">
        <f t="array" ref="B408">MAX(Tabela_Total!B:B) - MAX(IF(Tabela_Total!E:E=Tabela_Segmentos_RFM!A408,Tabela_Total!B:B))</f>
        <v>534</v>
      </c>
      <c r="C408" cm="1">
        <f t="array" ref="C408">COUNTA(_xlfn.UNIQUE(_xlfn._xlws.FILTER(Tabela_Total!A:A,Tabela_Total!E:E=Tabela_Segmentos_RFM!A408)))</f>
        <v>2</v>
      </c>
      <c r="D408" s="1">
        <f>SUMIF(Tabela_Total!E:E,Tabela_Segmentos_RFM!A408,Tabela_Total!G:G)</f>
        <v>660524</v>
      </c>
      <c r="E408">
        <v>1</v>
      </c>
      <c r="F408">
        <v>1</v>
      </c>
      <c r="G408" cm="1">
        <f t="array" ref="G408">_xlfn.IFS(D408&lt;=PERCENTILE(D:D,0.2),1, D408&lt;=PERCENTILE(D:D,0.4), 2, D408&lt;=PERCENTILE(D:D,0.6),3, D408&lt;=PERCENTILE(D:D,0.8),4,1,5 )</f>
        <v>3</v>
      </c>
      <c r="H408" s="8">
        <f t="shared" si="6"/>
        <v>2</v>
      </c>
      <c r="I408" t="str" cm="1">
        <f t="array" ref="I408">INDEX($S$2:$S$26,MATCH(1,($P$2:$P$26=$E408)*($Q$2:$Q$26=$H408),0))</f>
        <v>Perdidos</v>
      </c>
    </row>
    <row r="409" spans="1:9" x14ac:dyDescent="0.25">
      <c r="A409" t="str">
        <v>SP-20620</v>
      </c>
      <c r="B409" cm="1">
        <f t="array" ref="B409">MAX(Tabela_Total!B:B) - MAX(IF(Tabela_Total!E:E=Tabela_Segmentos_RFM!A409,Tabela_Total!B:B))</f>
        <v>47</v>
      </c>
      <c r="C409" cm="1">
        <f t="array" ref="C409">COUNTA(_xlfn.UNIQUE(_xlfn._xlws.FILTER(Tabela_Total!A:A,Tabela_Total!E:E=Tabela_Segmentos_RFM!A409)))</f>
        <v>9</v>
      </c>
      <c r="D409" s="1">
        <f>SUMIF(Tabela_Total!E:E,Tabela_Segmentos_RFM!A409,Tabela_Total!G:G)</f>
        <v>4648202</v>
      </c>
      <c r="E409">
        <v>5</v>
      </c>
      <c r="F409">
        <v>3</v>
      </c>
      <c r="G409" cm="1">
        <f t="array" ref="G409">_xlfn.IFS(D409&lt;=PERCENTILE(D:D,0.2),1, D409&lt;=PERCENTILE(D:D,0.4), 2, D409&lt;=PERCENTILE(D:D,0.6),3, D409&lt;=PERCENTILE(D:D,0.8),4,1,5 )</f>
        <v>5</v>
      </c>
      <c r="H409" s="8">
        <f t="shared" si="6"/>
        <v>4</v>
      </c>
      <c r="I409" t="str" cm="1">
        <f t="array" ref="I409">INDEX($S$2:$S$26,MATCH(1,($P$2:$P$26=$E409)*($Q$2:$Q$26=$H409),0))</f>
        <v>Fies</v>
      </c>
    </row>
    <row r="410" spans="1:9" x14ac:dyDescent="0.25">
      <c r="A410" t="str">
        <v>BF-11170</v>
      </c>
      <c r="B410" cm="1">
        <f t="array" ref="B410">MAX(Tabela_Total!B:B) - MAX(IF(Tabela_Total!E:E=Tabela_Segmentos_RFM!A410,Tabela_Total!B:B))</f>
        <v>16</v>
      </c>
      <c r="C410" cm="1">
        <f t="array" ref="C410">COUNTA(_xlfn.UNIQUE(_xlfn._xlws.FILTER(Tabela_Total!A:A,Tabela_Total!E:E=Tabela_Segmentos_RFM!A410)))</f>
        <v>11</v>
      </c>
      <c r="D410" s="1">
        <f>SUMIF(Tabela_Total!E:E,Tabela_Segmentos_RFM!A410,Tabela_Total!G:G)</f>
        <v>2787249</v>
      </c>
      <c r="E410">
        <v>5</v>
      </c>
      <c r="F410">
        <v>4</v>
      </c>
      <c r="G410" cm="1">
        <f t="array" ref="G410">_xlfn.IFS(D410&lt;=PERCENTILE(D:D,0.2),1, D410&lt;=PERCENTILE(D:D,0.4), 2, D410&lt;=PERCENTILE(D:D,0.6),3, D410&lt;=PERCENTILE(D:D,0.8),4,1,5 )</f>
        <v>5</v>
      </c>
      <c r="H410" s="8">
        <f t="shared" si="6"/>
        <v>5</v>
      </c>
      <c r="I410" t="str" cm="1">
        <f t="array" ref="I410">INDEX($S$2:$S$26,MATCH(1,($P$2:$P$26=$E410)*($Q$2:$Q$26=$H410),0))</f>
        <v>Campeão</v>
      </c>
    </row>
    <row r="411" spans="1:9" x14ac:dyDescent="0.25">
      <c r="A411" t="str">
        <v>KT-16480</v>
      </c>
      <c r="B411" cm="1">
        <f t="array" ref="B411">MAX(Tabela_Total!B:B) - MAX(IF(Tabela_Total!E:E=Tabela_Segmentos_RFM!A411,Tabela_Total!B:B))</f>
        <v>100</v>
      </c>
      <c r="C411" cm="1">
        <f t="array" ref="C411">COUNTA(_xlfn.UNIQUE(_xlfn._xlws.FILTER(Tabela_Total!A:A,Tabela_Total!E:E=Tabela_Segmentos_RFM!A411)))</f>
        <v>10</v>
      </c>
      <c r="D411" s="1">
        <f>SUMIF(Tabela_Total!E:E,Tabela_Segmentos_RFM!A411,Tabela_Total!G:G)</f>
        <v>3768075</v>
      </c>
      <c r="E411">
        <v>4</v>
      </c>
      <c r="F411">
        <v>4</v>
      </c>
      <c r="G411" cm="1">
        <f t="array" ref="G411">_xlfn.IFS(D411&lt;=PERCENTILE(D:D,0.2),1, D411&lt;=PERCENTILE(D:D,0.4), 2, D411&lt;=PERCENTILE(D:D,0.6),3, D411&lt;=PERCENTILE(D:D,0.8),4,1,5 )</f>
        <v>5</v>
      </c>
      <c r="H411" s="8">
        <f t="shared" si="6"/>
        <v>5</v>
      </c>
      <c r="I411" t="str" cm="1">
        <f t="array" ref="I411">INDEX($S$2:$S$26,MATCH(1,($P$2:$P$26=$E411)*($Q$2:$Q$26=$H411),0))</f>
        <v>Fies</v>
      </c>
    </row>
    <row r="412" spans="1:9" x14ac:dyDescent="0.25">
      <c r="A412" t="str">
        <v>BG-11695</v>
      </c>
      <c r="B412" cm="1">
        <f t="array" ref="B412">MAX(Tabela_Total!B:B) - MAX(IF(Tabela_Total!E:E=Tabela_Segmentos_RFM!A412,Tabela_Total!B:B))</f>
        <v>36</v>
      </c>
      <c r="C412" cm="1">
        <f t="array" ref="C412">COUNTA(_xlfn.UNIQUE(_xlfn._xlws.FILTER(Tabela_Total!A:A,Tabela_Total!E:E=Tabela_Segmentos_RFM!A412)))</f>
        <v>6</v>
      </c>
      <c r="D412" s="1">
        <f>SUMIF(Tabela_Total!E:E,Tabela_Segmentos_RFM!A412,Tabela_Total!G:G)</f>
        <v>1742592</v>
      </c>
      <c r="E412">
        <v>5</v>
      </c>
      <c r="F412">
        <v>2</v>
      </c>
      <c r="G412" cm="1">
        <f t="array" ref="G412">_xlfn.IFS(D412&lt;=PERCENTILE(D:D,0.2),1, D412&lt;=PERCENTILE(D:D,0.4), 2, D412&lt;=PERCENTILE(D:D,0.6),3, D412&lt;=PERCENTILE(D:D,0.8),4,1,5 )</f>
        <v>4</v>
      </c>
      <c r="H412" s="8">
        <f t="shared" si="6"/>
        <v>3</v>
      </c>
      <c r="I412" t="str" cm="1">
        <f t="array" ref="I412">INDEX($S$2:$S$26,MATCH(1,($P$2:$P$26=$E412)*($Q$2:$Q$26=$H412),0))</f>
        <v>Fies Potencial</v>
      </c>
    </row>
    <row r="413" spans="1:9" x14ac:dyDescent="0.25">
      <c r="A413" t="str">
        <v>GM-14680</v>
      </c>
      <c r="B413" cm="1">
        <f t="array" ref="B413">MAX(Tabela_Total!B:B) - MAX(IF(Tabela_Total!E:E=Tabela_Segmentos_RFM!A413,Tabela_Total!B:B))</f>
        <v>152</v>
      </c>
      <c r="C413" cm="1">
        <f t="array" ref="C413">COUNTA(_xlfn.UNIQUE(_xlfn._xlws.FILTER(Tabela_Total!A:A,Tabela_Total!E:E=Tabela_Segmentos_RFM!A413)))</f>
        <v>6</v>
      </c>
      <c r="D413" s="1">
        <f>SUMIF(Tabela_Total!E:E,Tabela_Segmentos_RFM!A413,Tabela_Total!G:G)</f>
        <v>973136</v>
      </c>
      <c r="E413">
        <v>3</v>
      </c>
      <c r="F413">
        <v>2</v>
      </c>
      <c r="G413" cm="1">
        <f t="array" ref="G413">_xlfn.IFS(D413&lt;=PERCENTILE(D:D,0.2),1, D413&lt;=PERCENTILE(D:D,0.4), 2, D413&lt;=PERCENTILE(D:D,0.6),3, D413&lt;=PERCENTILE(D:D,0.8),4,1,5 )</f>
        <v>3</v>
      </c>
      <c r="H413" s="8">
        <f t="shared" si="6"/>
        <v>3</v>
      </c>
      <c r="I413" t="str" cm="1">
        <f t="array" ref="I413">INDEX($S$2:$S$26,MATCH(1,($P$2:$P$26=$E413)*($Q$2:$Q$26=$H413),0))</f>
        <v>Precisam Atenção</v>
      </c>
    </row>
    <row r="414" spans="1:9" x14ac:dyDescent="0.25">
      <c r="A414" t="str">
        <v>EJ-14155</v>
      </c>
      <c r="B414" cm="1">
        <f t="array" ref="B414">MAX(Tabela_Total!B:B) - MAX(IF(Tabela_Total!E:E=Tabela_Segmentos_RFM!A414,Tabela_Total!B:B))</f>
        <v>57</v>
      </c>
      <c r="C414" cm="1">
        <f t="array" ref="C414">COUNTA(_xlfn.UNIQUE(_xlfn._xlws.FILTER(Tabela_Total!A:A,Tabela_Total!E:E=Tabela_Segmentos_RFM!A414)))</f>
        <v>5</v>
      </c>
      <c r="D414" s="1">
        <f>SUMIF(Tabela_Total!E:E,Tabela_Segmentos_RFM!A414,Tabela_Total!G:G)</f>
        <v>1116980</v>
      </c>
      <c r="E414">
        <v>5</v>
      </c>
      <c r="F414">
        <v>2</v>
      </c>
      <c r="G414" cm="1">
        <f t="array" ref="G414">_xlfn.IFS(D414&lt;=PERCENTILE(D:D,0.2),1, D414&lt;=PERCENTILE(D:D,0.4), 2, D414&lt;=PERCENTILE(D:D,0.6),3, D414&lt;=PERCENTILE(D:D,0.8),4,1,5 )</f>
        <v>3</v>
      </c>
      <c r="H414" s="8">
        <f t="shared" si="6"/>
        <v>3</v>
      </c>
      <c r="I414" t="str" cm="1">
        <f t="array" ref="I414">INDEX($S$2:$S$26,MATCH(1,($P$2:$P$26=$E414)*($Q$2:$Q$26=$H414),0))</f>
        <v>Fies Potencial</v>
      </c>
    </row>
    <row r="415" spans="1:9" x14ac:dyDescent="0.25">
      <c r="A415" t="str">
        <v>NP-18700</v>
      </c>
      <c r="B415" cm="1">
        <f t="array" ref="B415">MAX(Tabela_Total!B:B) - MAX(IF(Tabela_Total!E:E=Tabela_Segmentos_RFM!A415,Tabela_Total!B:B))</f>
        <v>138</v>
      </c>
      <c r="C415" cm="1">
        <f t="array" ref="C415">COUNTA(_xlfn.UNIQUE(_xlfn._xlws.FILTER(Tabela_Total!A:A,Tabela_Total!E:E=Tabela_Segmentos_RFM!A415)))</f>
        <v>7</v>
      </c>
      <c r="D415" s="1">
        <f>SUMIF(Tabela_Total!E:E,Tabela_Segmentos_RFM!A415,Tabela_Total!G:G)</f>
        <v>7957259</v>
      </c>
      <c r="E415">
        <v>4</v>
      </c>
      <c r="F415">
        <v>3</v>
      </c>
      <c r="G415" cm="1">
        <f t="array" ref="G415">_xlfn.IFS(D415&lt;=PERCENTILE(D:D,0.2),1, D415&lt;=PERCENTILE(D:D,0.4), 2, D415&lt;=PERCENTILE(D:D,0.6),3, D415&lt;=PERCENTILE(D:D,0.8),4,1,5 )</f>
        <v>5</v>
      </c>
      <c r="H415" s="8">
        <f t="shared" si="6"/>
        <v>4</v>
      </c>
      <c r="I415" t="str" cm="1">
        <f t="array" ref="I415">INDEX($S$2:$S$26,MATCH(1,($P$2:$P$26=$E415)*($Q$2:$Q$26=$H415),0))</f>
        <v>Fies</v>
      </c>
    </row>
    <row r="416" spans="1:9" x14ac:dyDescent="0.25">
      <c r="A416" t="str">
        <v>MH-18115</v>
      </c>
      <c r="B416" cm="1">
        <f t="array" ref="B416">MAX(Tabela_Total!B:B) - MAX(IF(Tabela_Total!E:E=Tabela_Segmentos_RFM!A416,Tabela_Total!B:B))</f>
        <v>5</v>
      </c>
      <c r="C416" cm="1">
        <f t="array" ref="C416">COUNTA(_xlfn.UNIQUE(_xlfn._xlws.FILTER(Tabela_Total!A:A,Tabela_Total!E:E=Tabela_Segmentos_RFM!A416)))</f>
        <v>9</v>
      </c>
      <c r="D416" s="1">
        <f>SUMIF(Tabela_Total!E:E,Tabela_Segmentos_RFM!A416,Tabela_Total!G:G)</f>
        <v>2729158</v>
      </c>
      <c r="E416">
        <v>5</v>
      </c>
      <c r="F416">
        <v>3</v>
      </c>
      <c r="G416" cm="1">
        <f t="array" ref="G416">_xlfn.IFS(D416&lt;=PERCENTILE(D:D,0.2),1, D416&lt;=PERCENTILE(D:D,0.4), 2, D416&lt;=PERCENTILE(D:D,0.6),3, D416&lt;=PERCENTILE(D:D,0.8),4,1,5 )</f>
        <v>5</v>
      </c>
      <c r="H416" s="8">
        <f t="shared" si="6"/>
        <v>4</v>
      </c>
      <c r="I416" t="str" cm="1">
        <f t="array" ref="I416">INDEX($S$2:$S$26,MATCH(1,($P$2:$P$26=$E416)*($Q$2:$Q$26=$H416),0))</f>
        <v>Fies</v>
      </c>
    </row>
    <row r="417" spans="1:9" x14ac:dyDescent="0.25">
      <c r="A417" t="str">
        <v>JR-15700</v>
      </c>
      <c r="B417" cm="1">
        <f t="array" ref="B417">MAX(Tabela_Total!B:B) - MAX(IF(Tabela_Total!E:E=Tabela_Segmentos_RFM!A417,Tabela_Total!B:B))</f>
        <v>68</v>
      </c>
      <c r="C417" cm="1">
        <f t="array" ref="C417">COUNTA(_xlfn.UNIQUE(_xlfn._xlws.FILTER(Tabela_Total!A:A,Tabela_Total!E:E=Tabela_Segmentos_RFM!A417)))</f>
        <v>1</v>
      </c>
      <c r="D417" s="1">
        <f>SUMIF(Tabela_Total!E:E,Tabela_Segmentos_RFM!A417,Tabela_Total!G:G)</f>
        <v>86388</v>
      </c>
      <c r="E417">
        <v>5</v>
      </c>
      <c r="F417">
        <v>1</v>
      </c>
      <c r="G417" cm="1">
        <f t="array" ref="G417">_xlfn.IFS(D417&lt;=PERCENTILE(D:D,0.2),1, D417&lt;=PERCENTILE(D:D,0.4), 2, D417&lt;=PERCENTILE(D:D,0.6),3, D417&lt;=PERCENTILE(D:D,0.8),4,1,5 )</f>
        <v>1</v>
      </c>
      <c r="H417" s="8">
        <f t="shared" si="6"/>
        <v>1</v>
      </c>
      <c r="I417" t="str" cm="1">
        <f t="array" ref="I417">INDEX($S$2:$S$26,MATCH(1,($P$2:$P$26=$E417)*($Q$2:$Q$26=$H417),0))</f>
        <v>Novos Clientes</v>
      </c>
    </row>
    <row r="418" spans="1:9" x14ac:dyDescent="0.25">
      <c r="A418" t="str">
        <v>SM-20950</v>
      </c>
      <c r="B418" cm="1">
        <f t="array" ref="B418">MAX(Tabela_Total!B:B) - MAX(IF(Tabela_Total!E:E=Tabela_Segmentos_RFM!A418,Tabela_Total!B:B))</f>
        <v>25</v>
      </c>
      <c r="C418" cm="1">
        <f t="array" ref="C418">COUNTA(_xlfn.UNIQUE(_xlfn._xlws.FILTER(Tabela_Total!A:A,Tabela_Total!E:E=Tabela_Segmentos_RFM!A418)))</f>
        <v>12</v>
      </c>
      <c r="D418" s="1">
        <f>SUMIF(Tabela_Total!E:E,Tabela_Segmentos_RFM!A418,Tabela_Total!G:G)</f>
        <v>2870844</v>
      </c>
      <c r="E418">
        <v>5</v>
      </c>
      <c r="F418">
        <v>4</v>
      </c>
      <c r="G418" cm="1">
        <f t="array" ref="G418">_xlfn.IFS(D418&lt;=PERCENTILE(D:D,0.2),1, D418&lt;=PERCENTILE(D:D,0.4), 2, D418&lt;=PERCENTILE(D:D,0.6),3, D418&lt;=PERCENTILE(D:D,0.8),4,1,5 )</f>
        <v>5</v>
      </c>
      <c r="H418" s="8">
        <f t="shared" si="6"/>
        <v>5</v>
      </c>
      <c r="I418" t="str" cm="1">
        <f t="array" ref="I418">INDEX($S$2:$S$26,MATCH(1,($P$2:$P$26=$E418)*($Q$2:$Q$26=$H418),0))</f>
        <v>Campeão</v>
      </c>
    </row>
    <row r="419" spans="1:9" x14ac:dyDescent="0.25">
      <c r="A419" t="str">
        <v>CC-12220</v>
      </c>
      <c r="B419" cm="1">
        <f t="array" ref="B419">MAX(Tabela_Total!B:B) - MAX(IF(Tabela_Total!E:E=Tabela_Segmentos_RFM!A419,Tabela_Total!B:B))</f>
        <v>20</v>
      </c>
      <c r="C419" cm="1">
        <f t="array" ref="C419">COUNTA(_xlfn.UNIQUE(_xlfn._xlws.FILTER(Tabela_Total!A:A,Tabela_Total!E:E=Tabela_Segmentos_RFM!A419)))</f>
        <v>12</v>
      </c>
      <c r="D419" s="1">
        <f>SUMIF(Tabela_Total!E:E,Tabela_Segmentos_RFM!A419,Tabela_Total!G:G)</f>
        <v>1536392</v>
      </c>
      <c r="E419">
        <v>5</v>
      </c>
      <c r="F419">
        <v>4</v>
      </c>
      <c r="G419" cm="1">
        <f t="array" ref="G419">_xlfn.IFS(D419&lt;=PERCENTILE(D:D,0.2),1, D419&lt;=PERCENTILE(D:D,0.4), 2, D419&lt;=PERCENTILE(D:D,0.6),3, D419&lt;=PERCENTILE(D:D,0.8),4,1,5 )</f>
        <v>4</v>
      </c>
      <c r="H419" s="8">
        <f t="shared" si="6"/>
        <v>4</v>
      </c>
      <c r="I419" t="str" cm="1">
        <f t="array" ref="I419">INDEX($S$2:$S$26,MATCH(1,($P$2:$P$26=$E419)*($Q$2:$Q$26=$H419),0))</f>
        <v>Fies</v>
      </c>
    </row>
    <row r="420" spans="1:9" x14ac:dyDescent="0.25">
      <c r="A420" t="str">
        <v>PF-19225</v>
      </c>
      <c r="B420" cm="1">
        <f t="array" ref="B420">MAX(Tabela_Total!B:B) - MAX(IF(Tabela_Total!E:E=Tabela_Segmentos_RFM!A420,Tabela_Total!B:B))</f>
        <v>114</v>
      </c>
      <c r="C420" cm="1">
        <f t="array" ref="C420">COUNTA(_xlfn.UNIQUE(_xlfn._xlws.FILTER(Tabela_Total!A:A,Tabela_Total!E:E=Tabela_Segmentos_RFM!A420)))</f>
        <v>5</v>
      </c>
      <c r="D420" s="1">
        <f>SUMIF(Tabela_Total!E:E,Tabela_Segmentos_RFM!A420,Tabela_Total!G:G)</f>
        <v>836688</v>
      </c>
      <c r="E420">
        <v>4</v>
      </c>
      <c r="F420">
        <v>2</v>
      </c>
      <c r="G420" cm="1">
        <f t="array" ref="G420">_xlfn.IFS(D420&lt;=PERCENTILE(D:D,0.2),1, D420&lt;=PERCENTILE(D:D,0.4), 2, D420&lt;=PERCENTILE(D:D,0.6),3, D420&lt;=PERCENTILE(D:D,0.8),4,1,5 )</f>
        <v>3</v>
      </c>
      <c r="H420" s="8">
        <f t="shared" si="6"/>
        <v>3</v>
      </c>
      <c r="I420" t="str" cm="1">
        <f t="array" ref="I420">INDEX($S$2:$S$26,MATCH(1,($P$2:$P$26=$E420)*($Q$2:$Q$26=$H420),0))</f>
        <v>Fies Potencial</v>
      </c>
    </row>
    <row r="421" spans="1:9" x14ac:dyDescent="0.25">
      <c r="A421" t="str">
        <v>DC-12850</v>
      </c>
      <c r="B421" cm="1">
        <f t="array" ref="B421">MAX(Tabela_Total!B:B) - MAX(IF(Tabela_Total!E:E=Tabela_Segmentos_RFM!A421,Tabela_Total!B:B))</f>
        <v>37</v>
      </c>
      <c r="C421" cm="1">
        <f t="array" ref="C421">COUNTA(_xlfn.UNIQUE(_xlfn._xlws.FILTER(Tabela_Total!A:A,Tabela_Total!E:E=Tabela_Segmentos_RFM!A421)))</f>
        <v>9</v>
      </c>
      <c r="D421" s="1">
        <f>SUMIF(Tabela_Total!E:E,Tabela_Segmentos_RFM!A421,Tabela_Total!G:G)</f>
        <v>3009603</v>
      </c>
      <c r="E421">
        <v>5</v>
      </c>
      <c r="F421">
        <v>3</v>
      </c>
      <c r="G421" cm="1">
        <f t="array" ref="G421">_xlfn.IFS(D421&lt;=PERCENTILE(D:D,0.2),1, D421&lt;=PERCENTILE(D:D,0.4), 2, D421&lt;=PERCENTILE(D:D,0.6),3, D421&lt;=PERCENTILE(D:D,0.8),4,1,5 )</f>
        <v>5</v>
      </c>
      <c r="H421" s="8">
        <f t="shared" si="6"/>
        <v>4</v>
      </c>
      <c r="I421" t="str" cm="1">
        <f t="array" ref="I421">INDEX($S$2:$S$26,MATCH(1,($P$2:$P$26=$E421)*($Q$2:$Q$26=$H421),0))</f>
        <v>Fies</v>
      </c>
    </row>
    <row r="422" spans="1:9" x14ac:dyDescent="0.25">
      <c r="A422" t="str">
        <v>BD-11770</v>
      </c>
      <c r="B422" cm="1">
        <f t="array" ref="B422">MAX(Tabela_Total!B:B) - MAX(IF(Tabela_Total!E:E=Tabela_Segmentos_RFM!A422,Tabela_Total!B:B))</f>
        <v>327</v>
      </c>
      <c r="C422" cm="1">
        <f t="array" ref="C422">COUNTA(_xlfn.UNIQUE(_xlfn._xlws.FILTER(Tabela_Total!A:A,Tabela_Total!E:E=Tabela_Segmentos_RFM!A422)))</f>
        <v>6</v>
      </c>
      <c r="D422" s="1">
        <f>SUMIF(Tabela_Total!E:E,Tabela_Segmentos_RFM!A422,Tabela_Total!G:G)</f>
        <v>449045</v>
      </c>
      <c r="E422">
        <v>1</v>
      </c>
      <c r="F422">
        <v>2</v>
      </c>
      <c r="G422" cm="1">
        <f t="array" ref="G422">_xlfn.IFS(D422&lt;=PERCENTILE(D:D,0.2),1, D422&lt;=PERCENTILE(D:D,0.4), 2, D422&lt;=PERCENTILE(D:D,0.6),3, D422&lt;=PERCENTILE(D:D,0.8),4,1,5 )</f>
        <v>2</v>
      </c>
      <c r="H422" s="8">
        <f t="shared" si="6"/>
        <v>2</v>
      </c>
      <c r="I422" t="str" cm="1">
        <f t="array" ref="I422">INDEX($S$2:$S$26,MATCH(1,($P$2:$P$26=$E422)*($Q$2:$Q$26=$H422),0))</f>
        <v>Perdidos</v>
      </c>
    </row>
    <row r="423" spans="1:9" x14ac:dyDescent="0.25">
      <c r="A423" t="str">
        <v>GM-14500</v>
      </c>
      <c r="B423" cm="1">
        <f t="array" ref="B423">MAX(Tabela_Total!B:B) - MAX(IF(Tabela_Total!E:E=Tabela_Segmentos_RFM!A423,Tabela_Total!B:B))</f>
        <v>106</v>
      </c>
      <c r="C423" cm="1">
        <f t="array" ref="C423">COUNTA(_xlfn.UNIQUE(_xlfn._xlws.FILTER(Tabela_Total!A:A,Tabela_Total!E:E=Tabela_Segmentos_RFM!A423)))</f>
        <v>10</v>
      </c>
      <c r="D423" s="1">
        <f>SUMIF(Tabela_Total!E:E,Tabela_Segmentos_RFM!A423,Tabela_Total!G:G)</f>
        <v>370046</v>
      </c>
      <c r="E423">
        <v>4</v>
      </c>
      <c r="F423">
        <v>4</v>
      </c>
      <c r="G423" cm="1">
        <f t="array" ref="G423">_xlfn.IFS(D423&lt;=PERCENTILE(D:D,0.2),1, D423&lt;=PERCENTILE(D:D,0.4), 2, D423&lt;=PERCENTILE(D:D,0.6),3, D423&lt;=PERCENTILE(D:D,0.8),4,1,5 )</f>
        <v>2</v>
      </c>
      <c r="H423" s="8">
        <f t="shared" si="6"/>
        <v>3</v>
      </c>
      <c r="I423" t="str" cm="1">
        <f t="array" ref="I423">INDEX($S$2:$S$26,MATCH(1,($P$2:$P$26=$E423)*($Q$2:$Q$26=$H423),0))</f>
        <v>Fies Potencial</v>
      </c>
    </row>
    <row r="424" spans="1:9" x14ac:dyDescent="0.25">
      <c r="A424" t="str">
        <v>TB-21355</v>
      </c>
      <c r="B424" cm="1">
        <f t="array" ref="B424">MAX(Tabela_Total!B:B) - MAX(IF(Tabela_Total!E:E=Tabela_Segmentos_RFM!A424,Tabela_Total!B:B))</f>
        <v>146</v>
      </c>
      <c r="C424" cm="1">
        <f t="array" ref="C424">COUNTA(_xlfn.UNIQUE(_xlfn._xlws.FILTER(Tabela_Total!A:A,Tabela_Total!E:E=Tabela_Segmentos_RFM!A424)))</f>
        <v>5</v>
      </c>
      <c r="D424" s="1">
        <f>SUMIF(Tabela_Total!E:E,Tabela_Segmentos_RFM!A424,Tabela_Total!G:G)</f>
        <v>196552</v>
      </c>
      <c r="E424">
        <v>3</v>
      </c>
      <c r="F424">
        <v>2</v>
      </c>
      <c r="G424" cm="1">
        <f t="array" ref="G424">_xlfn.IFS(D424&lt;=PERCENTILE(D:D,0.2),1, D424&lt;=PERCENTILE(D:D,0.4), 2, D424&lt;=PERCENTILE(D:D,0.6),3, D424&lt;=PERCENTILE(D:D,0.8),4,1,5 )</f>
        <v>1</v>
      </c>
      <c r="H424" s="8">
        <f t="shared" si="6"/>
        <v>2</v>
      </c>
      <c r="I424" t="str" cm="1">
        <f t="array" ref="I424">INDEX($S$2:$S$26,MATCH(1,($P$2:$P$26=$E424)*($Q$2:$Q$26=$H424),0))</f>
        <v>Quase Dormentes</v>
      </c>
    </row>
    <row r="425" spans="1:9" x14ac:dyDescent="0.25">
      <c r="A425" t="str">
        <v>JH-16180</v>
      </c>
      <c r="B425" cm="1">
        <f t="array" ref="B425">MAX(Tabela_Total!B:B) - MAX(IF(Tabela_Total!E:E=Tabela_Segmentos_RFM!A425,Tabela_Total!B:B))</f>
        <v>404</v>
      </c>
      <c r="C425" cm="1">
        <f t="array" ref="C425">COUNTA(_xlfn.UNIQUE(_xlfn._xlws.FILTER(Tabela_Total!A:A,Tabela_Total!E:E=Tabela_Segmentos_RFM!A425)))</f>
        <v>4</v>
      </c>
      <c r="D425" s="1">
        <f>SUMIF(Tabela_Total!E:E,Tabela_Segmentos_RFM!A425,Tabela_Total!G:G)</f>
        <v>2256394</v>
      </c>
      <c r="E425">
        <v>1</v>
      </c>
      <c r="F425">
        <v>2</v>
      </c>
      <c r="G425" cm="1">
        <f t="array" ref="G425">_xlfn.IFS(D425&lt;=PERCENTILE(D:D,0.2),1, D425&lt;=PERCENTILE(D:D,0.4), 2, D425&lt;=PERCENTILE(D:D,0.6),3, D425&lt;=PERCENTILE(D:D,0.8),4,1,5 )</f>
        <v>5</v>
      </c>
      <c r="H425" s="8">
        <f t="shared" si="6"/>
        <v>4</v>
      </c>
      <c r="I425" t="str" cm="1">
        <f t="array" ref="I425">INDEX($S$2:$S$26,MATCH(1,($P$2:$P$26=$E425)*($Q$2:$Q$26=$H425),0))</f>
        <v>Risco</v>
      </c>
    </row>
    <row r="426" spans="1:9" x14ac:dyDescent="0.25">
      <c r="A426" t="str">
        <v>EB-13975</v>
      </c>
      <c r="B426" cm="1">
        <f t="array" ref="B426">MAX(Tabela_Total!B:B) - MAX(IF(Tabela_Total!E:E=Tabela_Segmentos_RFM!A426,Tabela_Total!B:B))</f>
        <v>0</v>
      </c>
      <c r="C426" cm="1">
        <f t="array" ref="C426">COUNTA(_xlfn.UNIQUE(_xlfn._xlws.FILTER(Tabela_Total!A:A,Tabela_Total!E:E=Tabela_Segmentos_RFM!A426)))</f>
        <v>4</v>
      </c>
      <c r="D426" s="1">
        <f>SUMIF(Tabela_Total!E:E,Tabela_Segmentos_RFM!A426,Tabela_Total!G:G)</f>
        <v>1063043</v>
      </c>
      <c r="E426">
        <v>5</v>
      </c>
      <c r="F426">
        <v>2</v>
      </c>
      <c r="G426" cm="1">
        <f t="array" ref="G426">_xlfn.IFS(D426&lt;=PERCENTILE(D:D,0.2),1, D426&lt;=PERCENTILE(D:D,0.4), 2, D426&lt;=PERCENTILE(D:D,0.6),3, D426&lt;=PERCENTILE(D:D,0.8),4,1,5 )</f>
        <v>3</v>
      </c>
      <c r="H426" s="8">
        <f t="shared" si="6"/>
        <v>3</v>
      </c>
      <c r="I426" t="str" cm="1">
        <f t="array" ref="I426">INDEX($S$2:$S$26,MATCH(1,($P$2:$P$26=$E426)*($Q$2:$Q$26=$H426),0))</f>
        <v>Fies Potencial</v>
      </c>
    </row>
    <row r="427" spans="1:9" x14ac:dyDescent="0.25">
      <c r="A427" t="str">
        <v>QJ-19255</v>
      </c>
      <c r="B427" cm="1">
        <f t="array" ref="B427">MAX(Tabela_Total!B:B) - MAX(IF(Tabela_Total!E:E=Tabela_Segmentos_RFM!A427,Tabela_Total!B:B))</f>
        <v>25</v>
      </c>
      <c r="C427" cm="1">
        <f t="array" ref="C427">COUNTA(_xlfn.UNIQUE(_xlfn._xlws.FILTER(Tabela_Total!A:A,Tabela_Total!E:E=Tabela_Segmentos_RFM!A427)))</f>
        <v>9</v>
      </c>
      <c r="D427" s="1">
        <f>SUMIF(Tabela_Total!E:E,Tabela_Segmentos_RFM!A427,Tabela_Total!G:G)</f>
        <v>353072</v>
      </c>
      <c r="E427">
        <v>5</v>
      </c>
      <c r="F427">
        <v>3</v>
      </c>
      <c r="G427" cm="1">
        <f t="array" ref="G427">_xlfn.IFS(D427&lt;=PERCENTILE(D:D,0.2),1, D427&lt;=PERCENTILE(D:D,0.4), 2, D427&lt;=PERCENTILE(D:D,0.6),3, D427&lt;=PERCENTILE(D:D,0.8),4,1,5 )</f>
        <v>2</v>
      </c>
      <c r="H427" s="8">
        <f t="shared" si="6"/>
        <v>3</v>
      </c>
      <c r="I427" t="str" cm="1">
        <f t="array" ref="I427">INDEX($S$2:$S$26,MATCH(1,($P$2:$P$26=$E427)*($Q$2:$Q$26=$H427),0))</f>
        <v>Fies Potencial</v>
      </c>
    </row>
    <row r="428" spans="1:9" x14ac:dyDescent="0.25">
      <c r="A428" t="str">
        <v>TC-21535</v>
      </c>
      <c r="B428" cm="1">
        <f t="array" ref="B428">MAX(Tabela_Total!B:B) - MAX(IF(Tabela_Total!E:E=Tabela_Segmentos_RFM!A428,Tabela_Total!B:B))</f>
        <v>4</v>
      </c>
      <c r="C428" cm="1">
        <f t="array" ref="C428">COUNTA(_xlfn.UNIQUE(_xlfn._xlws.FILTER(Tabela_Total!A:A,Tabela_Total!E:E=Tabela_Segmentos_RFM!A428)))</f>
        <v>7</v>
      </c>
      <c r="D428" s="1">
        <f>SUMIF(Tabela_Total!E:E,Tabela_Segmentos_RFM!A428,Tabela_Total!G:G)</f>
        <v>164533</v>
      </c>
      <c r="E428">
        <v>5</v>
      </c>
      <c r="F428">
        <v>3</v>
      </c>
      <c r="G428" cm="1">
        <f t="array" ref="G428">_xlfn.IFS(D428&lt;=PERCENTILE(D:D,0.2),1, D428&lt;=PERCENTILE(D:D,0.4), 2, D428&lt;=PERCENTILE(D:D,0.6),3, D428&lt;=PERCENTILE(D:D,0.8),4,1,5 )</f>
        <v>1</v>
      </c>
      <c r="H428" s="8">
        <f t="shared" si="6"/>
        <v>2</v>
      </c>
      <c r="I428" t="str" cm="1">
        <f t="array" ref="I428">INDEX($S$2:$S$26,MATCH(1,($P$2:$P$26=$E428)*($Q$2:$Q$26=$H428),0))</f>
        <v>Fies Potencial</v>
      </c>
    </row>
    <row r="429" spans="1:9" x14ac:dyDescent="0.25">
      <c r="A429" t="str">
        <v>CS-12460</v>
      </c>
      <c r="B429" cm="1">
        <f t="array" ref="B429">MAX(Tabela_Total!B:B) - MAX(IF(Tabela_Total!E:E=Tabela_Segmentos_RFM!A429,Tabela_Total!B:B))</f>
        <v>27</v>
      </c>
      <c r="C429" cm="1">
        <f t="array" ref="C429">COUNTA(_xlfn.UNIQUE(_xlfn._xlws.FILTER(Tabela_Total!A:A,Tabela_Total!E:E=Tabela_Segmentos_RFM!A429)))</f>
        <v>2</v>
      </c>
      <c r="D429" s="1">
        <f>SUMIF(Tabela_Total!E:E,Tabela_Segmentos_RFM!A429,Tabela_Total!G:G)</f>
        <v>68226</v>
      </c>
      <c r="E429">
        <v>5</v>
      </c>
      <c r="F429">
        <v>1</v>
      </c>
      <c r="G429" cm="1">
        <f t="array" ref="G429">_xlfn.IFS(D429&lt;=PERCENTILE(D:D,0.2),1, D429&lt;=PERCENTILE(D:D,0.4), 2, D429&lt;=PERCENTILE(D:D,0.6),3, D429&lt;=PERCENTILE(D:D,0.8),4,1,5 )</f>
        <v>1</v>
      </c>
      <c r="H429" s="8">
        <f t="shared" si="6"/>
        <v>1</v>
      </c>
      <c r="I429" t="str" cm="1">
        <f t="array" ref="I429">INDEX($S$2:$S$26,MATCH(1,($P$2:$P$26=$E429)*($Q$2:$Q$26=$H429),0))</f>
        <v>Novos Clientes</v>
      </c>
    </row>
    <row r="430" spans="1:9" x14ac:dyDescent="0.25">
      <c r="A430" t="str">
        <v>HG-14965</v>
      </c>
      <c r="B430" cm="1">
        <f t="array" ref="B430">MAX(Tabela_Total!B:B) - MAX(IF(Tabela_Total!E:E=Tabela_Segmentos_RFM!A430,Tabela_Total!B:B))</f>
        <v>23</v>
      </c>
      <c r="C430" cm="1">
        <f t="array" ref="C430">COUNTA(_xlfn.UNIQUE(_xlfn._xlws.FILTER(Tabela_Total!A:A,Tabela_Total!E:E=Tabela_Segmentos_RFM!A430)))</f>
        <v>12</v>
      </c>
      <c r="D430" s="1">
        <f>SUMIF(Tabela_Total!E:E,Tabela_Segmentos_RFM!A430,Tabela_Total!G:G)</f>
        <v>481915</v>
      </c>
      <c r="E430">
        <v>5</v>
      </c>
      <c r="F430">
        <v>4</v>
      </c>
      <c r="G430" cm="1">
        <f t="array" ref="G430">_xlfn.IFS(D430&lt;=PERCENTILE(D:D,0.2),1, D430&lt;=PERCENTILE(D:D,0.4), 2, D430&lt;=PERCENTILE(D:D,0.6),3, D430&lt;=PERCENTILE(D:D,0.8),4,1,5 )</f>
        <v>2</v>
      </c>
      <c r="H430" s="8">
        <f t="shared" si="6"/>
        <v>3</v>
      </c>
      <c r="I430" t="str" cm="1">
        <f t="array" ref="I430">INDEX($S$2:$S$26,MATCH(1,($P$2:$P$26=$E430)*($Q$2:$Q$26=$H430),0))</f>
        <v>Fies Potencial</v>
      </c>
    </row>
    <row r="431" spans="1:9" x14ac:dyDescent="0.25">
      <c r="A431" t="str">
        <v>LW-16825</v>
      </c>
      <c r="B431" cm="1">
        <f t="array" ref="B431">MAX(Tabela_Total!B:B) - MAX(IF(Tabela_Total!E:E=Tabela_Segmentos_RFM!A431,Tabela_Total!B:B))</f>
        <v>88</v>
      </c>
      <c r="C431" cm="1">
        <f t="array" ref="C431">COUNTA(_xlfn.UNIQUE(_xlfn._xlws.FILTER(Tabela_Total!A:A,Tabela_Total!E:E=Tabela_Segmentos_RFM!A431)))</f>
        <v>5</v>
      </c>
      <c r="D431" s="1">
        <f>SUMIF(Tabela_Total!E:E,Tabela_Segmentos_RFM!A431,Tabela_Total!G:G)</f>
        <v>275737</v>
      </c>
      <c r="E431">
        <v>4</v>
      </c>
      <c r="F431">
        <v>2</v>
      </c>
      <c r="G431" cm="1">
        <f t="array" ref="G431">_xlfn.IFS(D431&lt;=PERCENTILE(D:D,0.2),1, D431&lt;=PERCENTILE(D:D,0.4), 2, D431&lt;=PERCENTILE(D:D,0.6),3, D431&lt;=PERCENTILE(D:D,0.8),4,1,5 )</f>
        <v>2</v>
      </c>
      <c r="H431" s="8">
        <f t="shared" si="6"/>
        <v>2</v>
      </c>
      <c r="I431" t="str" cm="1">
        <f t="array" ref="I431">INDEX($S$2:$S$26,MATCH(1,($P$2:$P$26=$E431)*($Q$2:$Q$26=$H431),0))</f>
        <v>Fies Potencial</v>
      </c>
    </row>
    <row r="432" spans="1:9" x14ac:dyDescent="0.25">
      <c r="A432" t="str">
        <v>MC-17575</v>
      </c>
      <c r="B432" cm="1">
        <f t="array" ref="B432">MAX(Tabela_Total!B:B) - MAX(IF(Tabela_Total!E:E=Tabela_Segmentos_RFM!A432,Tabela_Total!B:B))</f>
        <v>27</v>
      </c>
      <c r="C432" cm="1">
        <f t="array" ref="C432">COUNTA(_xlfn.UNIQUE(_xlfn._xlws.FILTER(Tabela_Total!A:A,Tabela_Total!E:E=Tabela_Segmentos_RFM!A432)))</f>
        <v>8</v>
      </c>
      <c r="D432" s="1">
        <f>SUMIF(Tabela_Total!E:E,Tabela_Segmentos_RFM!A432,Tabela_Total!G:G)</f>
        <v>722781</v>
      </c>
      <c r="E432">
        <v>5</v>
      </c>
      <c r="F432">
        <v>3</v>
      </c>
      <c r="G432" cm="1">
        <f t="array" ref="G432">_xlfn.IFS(D432&lt;=PERCENTILE(D:D,0.2),1, D432&lt;=PERCENTILE(D:D,0.4), 2, D432&lt;=PERCENTILE(D:D,0.6),3, D432&lt;=PERCENTILE(D:D,0.8),4,1,5 )</f>
        <v>3</v>
      </c>
      <c r="H432" s="8">
        <f t="shared" si="6"/>
        <v>3</v>
      </c>
      <c r="I432" t="str" cm="1">
        <f t="array" ref="I432">INDEX($S$2:$S$26,MATCH(1,($P$2:$P$26=$E432)*($Q$2:$Q$26=$H432),0))</f>
        <v>Fies Potencial</v>
      </c>
    </row>
    <row r="433" spans="1:9" x14ac:dyDescent="0.25">
      <c r="A433" t="str">
        <v>LP-17095</v>
      </c>
      <c r="B433" cm="1">
        <f t="array" ref="B433">MAX(Tabela_Total!B:B) - MAX(IF(Tabela_Total!E:E=Tabela_Segmentos_RFM!A433,Tabela_Total!B:B))</f>
        <v>9</v>
      </c>
      <c r="C433" cm="1">
        <f t="array" ref="C433">COUNTA(_xlfn.UNIQUE(_xlfn._xlws.FILTER(Tabela_Total!A:A,Tabela_Total!E:E=Tabela_Segmentos_RFM!A433)))</f>
        <v>7</v>
      </c>
      <c r="D433" s="1">
        <f>SUMIF(Tabela_Total!E:E,Tabela_Segmentos_RFM!A433,Tabela_Total!G:G)</f>
        <v>2376407</v>
      </c>
      <c r="E433">
        <v>5</v>
      </c>
      <c r="F433">
        <v>3</v>
      </c>
      <c r="G433" cm="1">
        <f t="array" ref="G433">_xlfn.IFS(D433&lt;=PERCENTILE(D:D,0.2),1, D433&lt;=PERCENTILE(D:D,0.4), 2, D433&lt;=PERCENTILE(D:D,0.6),3, D433&lt;=PERCENTILE(D:D,0.8),4,1,5 )</f>
        <v>5</v>
      </c>
      <c r="H433" s="8">
        <f t="shared" si="6"/>
        <v>4</v>
      </c>
      <c r="I433" t="str" cm="1">
        <f t="array" ref="I433">INDEX($S$2:$S$26,MATCH(1,($P$2:$P$26=$E433)*($Q$2:$Q$26=$H433),0))</f>
        <v>Fies</v>
      </c>
    </row>
    <row r="434" spans="1:9" x14ac:dyDescent="0.25">
      <c r="A434" t="str">
        <v>EB-14170</v>
      </c>
      <c r="B434" cm="1">
        <f t="array" ref="B434">MAX(Tabela_Total!B:B) - MAX(IF(Tabela_Total!E:E=Tabela_Segmentos_RFM!A434,Tabela_Total!B:B))</f>
        <v>82</v>
      </c>
      <c r="C434" cm="1">
        <f t="array" ref="C434">COUNTA(_xlfn.UNIQUE(_xlfn._xlws.FILTER(Tabela_Total!A:A,Tabela_Total!E:E=Tabela_Segmentos_RFM!A434)))</f>
        <v>6</v>
      </c>
      <c r="D434" s="1">
        <f>SUMIF(Tabela_Total!E:E,Tabela_Segmentos_RFM!A434,Tabela_Total!G:G)</f>
        <v>142191</v>
      </c>
      <c r="E434">
        <v>4</v>
      </c>
      <c r="F434">
        <v>2</v>
      </c>
      <c r="G434" cm="1">
        <f t="array" ref="G434">_xlfn.IFS(D434&lt;=PERCENTILE(D:D,0.2),1, D434&lt;=PERCENTILE(D:D,0.4), 2, D434&lt;=PERCENTILE(D:D,0.6),3, D434&lt;=PERCENTILE(D:D,0.8),4,1,5 )</f>
        <v>1</v>
      </c>
      <c r="H434" s="8">
        <f t="shared" si="6"/>
        <v>2</v>
      </c>
      <c r="I434" t="str" cm="1">
        <f t="array" ref="I434">INDEX($S$2:$S$26,MATCH(1,($P$2:$P$26=$E434)*($Q$2:$Q$26=$H434),0))</f>
        <v>Fies Potencial</v>
      </c>
    </row>
    <row r="435" spans="1:9" x14ac:dyDescent="0.25">
      <c r="A435" t="str">
        <v>GZ-14545</v>
      </c>
      <c r="B435" cm="1">
        <f t="array" ref="B435">MAX(Tabela_Total!B:B) - MAX(IF(Tabela_Total!E:E=Tabela_Segmentos_RFM!A435,Tabela_Total!B:B))</f>
        <v>157</v>
      </c>
      <c r="C435" cm="1">
        <f t="array" ref="C435">COUNTA(_xlfn.UNIQUE(_xlfn._xlws.FILTER(Tabela_Total!A:A,Tabela_Total!E:E=Tabela_Segmentos_RFM!A435)))</f>
        <v>4</v>
      </c>
      <c r="D435" s="1">
        <f>SUMIF(Tabela_Total!E:E,Tabela_Segmentos_RFM!A435,Tabela_Total!G:G)</f>
        <v>570256</v>
      </c>
      <c r="E435">
        <v>3</v>
      </c>
      <c r="F435">
        <v>2</v>
      </c>
      <c r="G435" cm="1">
        <f t="array" ref="G435">_xlfn.IFS(D435&lt;=PERCENTILE(D:D,0.2),1, D435&lt;=PERCENTILE(D:D,0.4), 2, D435&lt;=PERCENTILE(D:D,0.6),3, D435&lt;=PERCENTILE(D:D,0.8),4,1,5 )</f>
        <v>2</v>
      </c>
      <c r="H435" s="8">
        <f t="shared" si="6"/>
        <v>2</v>
      </c>
      <c r="I435" t="str" cm="1">
        <f t="array" ref="I435">INDEX($S$2:$S$26,MATCH(1,($P$2:$P$26=$E435)*($Q$2:$Q$26=$H435),0))</f>
        <v>Quase Dormentes</v>
      </c>
    </row>
    <row r="436" spans="1:9" x14ac:dyDescent="0.25">
      <c r="A436" t="str">
        <v>CP-12085</v>
      </c>
      <c r="B436" cm="1">
        <f t="array" ref="B436">MAX(Tabela_Total!B:B) - MAX(IF(Tabela_Total!E:E=Tabela_Segmentos_RFM!A436,Tabela_Total!B:B))</f>
        <v>82</v>
      </c>
      <c r="C436" cm="1">
        <f t="array" ref="C436">COUNTA(_xlfn.UNIQUE(_xlfn._xlws.FILTER(Tabela_Total!A:A,Tabela_Total!E:E=Tabela_Segmentos_RFM!A436)))</f>
        <v>8</v>
      </c>
      <c r="D436" s="1">
        <f>SUMIF(Tabela_Total!E:E,Tabela_Segmentos_RFM!A436,Tabela_Total!G:G)</f>
        <v>954958</v>
      </c>
      <c r="E436">
        <v>4</v>
      </c>
      <c r="F436">
        <v>3</v>
      </c>
      <c r="G436" cm="1">
        <f t="array" ref="G436">_xlfn.IFS(D436&lt;=PERCENTILE(D:D,0.2),1, D436&lt;=PERCENTILE(D:D,0.4), 2, D436&lt;=PERCENTILE(D:D,0.6),3, D436&lt;=PERCENTILE(D:D,0.8),4,1,5 )</f>
        <v>3</v>
      </c>
      <c r="H436" s="8">
        <f t="shared" si="6"/>
        <v>3</v>
      </c>
      <c r="I436" t="str" cm="1">
        <f t="array" ref="I436">INDEX($S$2:$S$26,MATCH(1,($P$2:$P$26=$E436)*($Q$2:$Q$26=$H436),0))</f>
        <v>Fies Potencial</v>
      </c>
    </row>
    <row r="437" spans="1:9" x14ac:dyDescent="0.25">
      <c r="A437" t="str">
        <v>FG-14260</v>
      </c>
      <c r="B437" cm="1">
        <f t="array" ref="B437">MAX(Tabela_Total!B:B) - MAX(IF(Tabela_Total!E:E=Tabela_Segmentos_RFM!A437,Tabela_Total!B:B))</f>
        <v>34</v>
      </c>
      <c r="C437" cm="1">
        <f t="array" ref="C437">COUNTA(_xlfn.UNIQUE(_xlfn._xlws.FILTER(Tabela_Total!A:A,Tabela_Total!E:E=Tabela_Segmentos_RFM!A437)))</f>
        <v>7</v>
      </c>
      <c r="D437" s="1">
        <f>SUMIF(Tabela_Total!E:E,Tabela_Segmentos_RFM!A437,Tabela_Total!G:G)</f>
        <v>571605</v>
      </c>
      <c r="E437">
        <v>5</v>
      </c>
      <c r="F437">
        <v>3</v>
      </c>
      <c r="G437" cm="1">
        <f t="array" ref="G437">_xlfn.IFS(D437&lt;=PERCENTILE(D:D,0.2),1, D437&lt;=PERCENTILE(D:D,0.4), 2, D437&lt;=PERCENTILE(D:D,0.6),3, D437&lt;=PERCENTILE(D:D,0.8),4,1,5 )</f>
        <v>2</v>
      </c>
      <c r="H437" s="8">
        <f t="shared" si="6"/>
        <v>3</v>
      </c>
      <c r="I437" t="str" cm="1">
        <f t="array" ref="I437">INDEX($S$2:$S$26,MATCH(1,($P$2:$P$26=$E437)*($Q$2:$Q$26=$H437),0))</f>
        <v>Fies Potencial</v>
      </c>
    </row>
    <row r="438" spans="1:9" x14ac:dyDescent="0.25">
      <c r="A438" t="str">
        <v>LD-17005</v>
      </c>
      <c r="B438" cm="1">
        <f t="array" ref="B438">MAX(Tabela_Total!B:B) - MAX(IF(Tabela_Total!E:E=Tabela_Segmentos_RFM!A438,Tabela_Total!B:B))</f>
        <v>414</v>
      </c>
      <c r="C438" cm="1">
        <f t="array" ref="C438">COUNTA(_xlfn.UNIQUE(_xlfn._xlws.FILTER(Tabela_Total!A:A,Tabela_Total!E:E=Tabela_Segmentos_RFM!A438)))</f>
        <v>4</v>
      </c>
      <c r="D438" s="1">
        <f>SUMIF(Tabela_Total!E:E,Tabela_Segmentos_RFM!A438,Tabela_Total!G:G)</f>
        <v>246318</v>
      </c>
      <c r="E438">
        <v>1</v>
      </c>
      <c r="F438">
        <v>2</v>
      </c>
      <c r="G438" cm="1">
        <f t="array" ref="G438">_xlfn.IFS(D438&lt;=PERCENTILE(D:D,0.2),1, D438&lt;=PERCENTILE(D:D,0.4), 2, D438&lt;=PERCENTILE(D:D,0.6),3, D438&lt;=PERCENTILE(D:D,0.8),4,1,5 )</f>
        <v>1</v>
      </c>
      <c r="H438" s="8">
        <f t="shared" si="6"/>
        <v>2</v>
      </c>
      <c r="I438" t="str" cm="1">
        <f t="array" ref="I438">INDEX($S$2:$S$26,MATCH(1,($P$2:$P$26=$E438)*($Q$2:$Q$26=$H438),0))</f>
        <v>Perdidos</v>
      </c>
    </row>
    <row r="439" spans="1:9" x14ac:dyDescent="0.25">
      <c r="A439" t="str">
        <v>AB-10255</v>
      </c>
      <c r="B439" cm="1">
        <f t="array" ref="B439">MAX(Tabela_Total!B:B) - MAX(IF(Tabela_Total!E:E=Tabela_Segmentos_RFM!A439,Tabela_Total!B:B))</f>
        <v>166</v>
      </c>
      <c r="C439" cm="1">
        <f t="array" ref="C439">COUNTA(_xlfn.UNIQUE(_xlfn._xlws.FILTER(Tabela_Total!A:A,Tabela_Total!E:E=Tabela_Segmentos_RFM!A439)))</f>
        <v>9</v>
      </c>
      <c r="D439" s="1">
        <f>SUMIF(Tabela_Total!E:E,Tabela_Segmentos_RFM!A439,Tabela_Total!G:G)</f>
        <v>583602</v>
      </c>
      <c r="E439">
        <v>3</v>
      </c>
      <c r="F439">
        <v>3</v>
      </c>
      <c r="G439" cm="1">
        <f t="array" ref="G439">_xlfn.IFS(D439&lt;=PERCENTILE(D:D,0.2),1, D439&lt;=PERCENTILE(D:D,0.4), 2, D439&lt;=PERCENTILE(D:D,0.6),3, D439&lt;=PERCENTILE(D:D,0.8),4,1,5 )</f>
        <v>2</v>
      </c>
      <c r="H439" s="8">
        <f t="shared" si="6"/>
        <v>3</v>
      </c>
      <c r="I439" t="str" cm="1">
        <f t="array" ref="I439">INDEX($S$2:$S$26,MATCH(1,($P$2:$P$26=$E439)*($Q$2:$Q$26=$H439),0))</f>
        <v>Precisam Atenção</v>
      </c>
    </row>
    <row r="440" spans="1:9" x14ac:dyDescent="0.25">
      <c r="A440" t="str">
        <v>MN-17935</v>
      </c>
      <c r="B440" cm="1">
        <f t="array" ref="B440">MAX(Tabela_Total!B:B) - MAX(IF(Tabela_Total!E:E=Tabela_Segmentos_RFM!A440,Tabela_Total!B:B))</f>
        <v>34</v>
      </c>
      <c r="C440" cm="1">
        <f t="array" ref="C440">COUNTA(_xlfn.UNIQUE(_xlfn._xlws.FILTER(Tabela_Total!A:A,Tabela_Total!E:E=Tabela_Segmentos_RFM!A440)))</f>
        <v>6</v>
      </c>
      <c r="D440" s="1">
        <f>SUMIF(Tabela_Total!E:E,Tabela_Segmentos_RFM!A440,Tabela_Total!G:G)</f>
        <v>1433100</v>
      </c>
      <c r="E440">
        <v>5</v>
      </c>
      <c r="F440">
        <v>2</v>
      </c>
      <c r="G440" cm="1">
        <f t="array" ref="G440">_xlfn.IFS(D440&lt;=PERCENTILE(D:D,0.2),1, D440&lt;=PERCENTILE(D:D,0.4), 2, D440&lt;=PERCENTILE(D:D,0.6),3, D440&lt;=PERCENTILE(D:D,0.8),4,1,5 )</f>
        <v>4</v>
      </c>
      <c r="H440" s="8">
        <f t="shared" si="6"/>
        <v>3</v>
      </c>
      <c r="I440" t="str" cm="1">
        <f t="array" ref="I440">INDEX($S$2:$S$26,MATCH(1,($P$2:$P$26=$E440)*($Q$2:$Q$26=$H440),0))</f>
        <v>Fies Potencial</v>
      </c>
    </row>
    <row r="441" spans="1:9" x14ac:dyDescent="0.25">
      <c r="A441" t="str">
        <v>JR-15670</v>
      </c>
      <c r="B441" cm="1">
        <f t="array" ref="B441">MAX(Tabela_Total!B:B) - MAX(IF(Tabela_Total!E:E=Tabela_Segmentos_RFM!A441,Tabela_Total!B:B))</f>
        <v>593</v>
      </c>
      <c r="C441" cm="1">
        <f t="array" ref="C441">COUNTA(_xlfn.UNIQUE(_xlfn._xlws.FILTER(Tabela_Total!A:A,Tabela_Total!E:E=Tabela_Segmentos_RFM!A441)))</f>
        <v>2</v>
      </c>
      <c r="D441" s="1">
        <f>SUMIF(Tabela_Total!E:E,Tabela_Segmentos_RFM!A441,Tabela_Total!G:G)</f>
        <v>646718</v>
      </c>
      <c r="E441">
        <v>1</v>
      </c>
      <c r="F441">
        <v>1</v>
      </c>
      <c r="G441" cm="1">
        <f t="array" ref="G441">_xlfn.IFS(D441&lt;=PERCENTILE(D:D,0.2),1, D441&lt;=PERCENTILE(D:D,0.4), 2, D441&lt;=PERCENTILE(D:D,0.6),3, D441&lt;=PERCENTILE(D:D,0.8),4,1,5 )</f>
        <v>2</v>
      </c>
      <c r="H441" s="8">
        <f t="shared" si="6"/>
        <v>2</v>
      </c>
      <c r="I441" t="str" cm="1">
        <f t="array" ref="I441">INDEX($S$2:$S$26,MATCH(1,($P$2:$P$26=$E441)*($Q$2:$Q$26=$H441),0))</f>
        <v>Perdidos</v>
      </c>
    </row>
    <row r="442" spans="1:9" x14ac:dyDescent="0.25">
      <c r="A442" t="str">
        <v>JF-15190</v>
      </c>
      <c r="B442" cm="1">
        <f t="array" ref="B442">MAX(Tabela_Total!B:B) - MAX(IF(Tabela_Total!E:E=Tabela_Segmentos_RFM!A442,Tabela_Total!B:B))</f>
        <v>65</v>
      </c>
      <c r="C442" cm="1">
        <f t="array" ref="C442">COUNTA(_xlfn.UNIQUE(_xlfn._xlws.FILTER(Tabela_Total!A:A,Tabela_Total!E:E=Tabela_Segmentos_RFM!A442)))</f>
        <v>7</v>
      </c>
      <c r="D442" s="1">
        <f>SUMIF(Tabela_Total!E:E,Tabela_Segmentos_RFM!A442,Tabela_Total!G:G)</f>
        <v>964506</v>
      </c>
      <c r="E442">
        <v>5</v>
      </c>
      <c r="F442">
        <v>3</v>
      </c>
      <c r="G442" cm="1">
        <f t="array" ref="G442">_xlfn.IFS(D442&lt;=PERCENTILE(D:D,0.2),1, D442&lt;=PERCENTILE(D:D,0.4), 2, D442&lt;=PERCENTILE(D:D,0.6),3, D442&lt;=PERCENTILE(D:D,0.8),4,1,5 )</f>
        <v>3</v>
      </c>
      <c r="H442" s="8">
        <f t="shared" si="6"/>
        <v>3</v>
      </c>
      <c r="I442" t="str" cm="1">
        <f t="array" ref="I442">INDEX($S$2:$S$26,MATCH(1,($P$2:$P$26=$E442)*($Q$2:$Q$26=$H442),0))</f>
        <v>Fies Potencial</v>
      </c>
    </row>
    <row r="443" spans="1:9" x14ac:dyDescent="0.25">
      <c r="A443" t="str">
        <v>CM-12115</v>
      </c>
      <c r="B443" cm="1">
        <f t="array" ref="B443">MAX(Tabela_Total!B:B) - MAX(IF(Tabela_Total!E:E=Tabela_Segmentos_RFM!A443,Tabela_Total!B:B))</f>
        <v>8</v>
      </c>
      <c r="C443" cm="1">
        <f t="array" ref="C443">COUNTA(_xlfn.UNIQUE(_xlfn._xlws.FILTER(Tabela_Total!A:A,Tabela_Total!E:E=Tabela_Segmentos_RFM!A443)))</f>
        <v>4</v>
      </c>
      <c r="D443" s="1">
        <f>SUMIF(Tabela_Total!E:E,Tabela_Segmentos_RFM!A443,Tabela_Total!G:G)</f>
        <v>166161</v>
      </c>
      <c r="E443">
        <v>5</v>
      </c>
      <c r="F443">
        <v>2</v>
      </c>
      <c r="G443" cm="1">
        <f t="array" ref="G443">_xlfn.IFS(D443&lt;=PERCENTILE(D:D,0.2),1, D443&lt;=PERCENTILE(D:D,0.4), 2, D443&lt;=PERCENTILE(D:D,0.6),3, D443&lt;=PERCENTILE(D:D,0.8),4,1,5 )</f>
        <v>1</v>
      </c>
      <c r="H443" s="8">
        <f t="shared" si="6"/>
        <v>2</v>
      </c>
      <c r="I443" t="str" cm="1">
        <f t="array" ref="I443">INDEX($S$2:$S$26,MATCH(1,($P$2:$P$26=$E443)*($Q$2:$Q$26=$H443),0))</f>
        <v>Fies Potencial</v>
      </c>
    </row>
    <row r="444" spans="1:9" x14ac:dyDescent="0.25">
      <c r="A444" t="str">
        <v>AS-10045</v>
      </c>
      <c r="B444" cm="1">
        <f t="array" ref="B444">MAX(Tabela_Total!B:B) - MAX(IF(Tabela_Total!E:E=Tabela_Segmentos_RFM!A444,Tabela_Total!B:B))</f>
        <v>88</v>
      </c>
      <c r="C444" cm="1">
        <f t="array" ref="C444">COUNTA(_xlfn.UNIQUE(_xlfn._xlws.FILTER(Tabela_Total!A:A,Tabela_Total!E:E=Tabela_Segmentos_RFM!A444)))</f>
        <v>7</v>
      </c>
      <c r="D444" s="1">
        <f>SUMIF(Tabela_Total!E:E,Tabela_Segmentos_RFM!A444,Tabela_Total!G:G)</f>
        <v>2257567</v>
      </c>
      <c r="E444">
        <v>4</v>
      </c>
      <c r="F444">
        <v>3</v>
      </c>
      <c r="G444" cm="1">
        <f t="array" ref="G444">_xlfn.IFS(D444&lt;=PERCENTILE(D:D,0.2),1, D444&lt;=PERCENTILE(D:D,0.4), 2, D444&lt;=PERCENTILE(D:D,0.6),3, D444&lt;=PERCENTILE(D:D,0.8),4,1,5 )</f>
        <v>5</v>
      </c>
      <c r="H444" s="8">
        <f t="shared" si="6"/>
        <v>4</v>
      </c>
      <c r="I444" t="str" cm="1">
        <f t="array" ref="I444">INDEX($S$2:$S$26,MATCH(1,($P$2:$P$26=$E444)*($Q$2:$Q$26=$H444),0))</f>
        <v>Fies</v>
      </c>
    </row>
    <row r="445" spans="1:9" x14ac:dyDescent="0.25">
      <c r="A445" t="str">
        <v>BP-11290</v>
      </c>
      <c r="B445" cm="1">
        <f t="array" ref="B445">MAX(Tabela_Total!B:B) - MAX(IF(Tabela_Total!E:E=Tabela_Segmentos_RFM!A445,Tabela_Total!B:B))</f>
        <v>12</v>
      </c>
      <c r="C445" cm="1">
        <f t="array" ref="C445">COUNTA(_xlfn.UNIQUE(_xlfn._xlws.FILTER(Tabela_Total!A:A,Tabela_Total!E:E=Tabela_Segmentos_RFM!A445)))</f>
        <v>7</v>
      </c>
      <c r="D445" s="1">
        <f>SUMIF(Tabela_Total!E:E,Tabela_Segmentos_RFM!A445,Tabela_Total!G:G)</f>
        <v>1737733</v>
      </c>
      <c r="E445">
        <v>5</v>
      </c>
      <c r="F445">
        <v>3</v>
      </c>
      <c r="G445" cm="1">
        <f t="array" ref="G445">_xlfn.IFS(D445&lt;=PERCENTILE(D:D,0.2),1, D445&lt;=PERCENTILE(D:D,0.4), 2, D445&lt;=PERCENTILE(D:D,0.6),3, D445&lt;=PERCENTILE(D:D,0.8),4,1,5 )</f>
        <v>4</v>
      </c>
      <c r="H445" s="8">
        <f t="shared" si="6"/>
        <v>4</v>
      </c>
      <c r="I445" t="str" cm="1">
        <f t="array" ref="I445">INDEX($S$2:$S$26,MATCH(1,($P$2:$P$26=$E445)*($Q$2:$Q$26=$H445),0))</f>
        <v>Fies</v>
      </c>
    </row>
    <row r="446" spans="1:9" x14ac:dyDescent="0.25">
      <c r="A446" t="str">
        <v>ND-18370</v>
      </c>
      <c r="B446" cm="1">
        <f t="array" ref="B446">MAX(Tabela_Total!B:B) - MAX(IF(Tabela_Total!E:E=Tabela_Segmentos_RFM!A446,Tabela_Total!B:B))</f>
        <v>27</v>
      </c>
      <c r="C446" cm="1">
        <f t="array" ref="C446">COUNTA(_xlfn.UNIQUE(_xlfn._xlws.FILTER(Tabela_Total!A:A,Tabela_Total!E:E=Tabela_Segmentos_RFM!A446)))</f>
        <v>9</v>
      </c>
      <c r="D446" s="1">
        <f>SUMIF(Tabela_Total!E:E,Tabela_Segmentos_RFM!A446,Tabela_Total!G:G)</f>
        <v>1299448</v>
      </c>
      <c r="E446">
        <v>5</v>
      </c>
      <c r="F446">
        <v>3</v>
      </c>
      <c r="G446" cm="1">
        <f t="array" ref="G446">_xlfn.IFS(D446&lt;=PERCENTILE(D:D,0.2),1, D446&lt;=PERCENTILE(D:D,0.4), 2, D446&lt;=PERCENTILE(D:D,0.6),3, D446&lt;=PERCENTILE(D:D,0.8),4,1,5 )</f>
        <v>4</v>
      </c>
      <c r="H446" s="8">
        <f t="shared" si="6"/>
        <v>4</v>
      </c>
      <c r="I446" t="str" cm="1">
        <f t="array" ref="I446">INDEX($S$2:$S$26,MATCH(1,($P$2:$P$26=$E446)*($Q$2:$Q$26=$H446),0))</f>
        <v>Fies</v>
      </c>
    </row>
    <row r="447" spans="1:9" x14ac:dyDescent="0.25">
      <c r="A447" t="str">
        <v>LB-16735</v>
      </c>
      <c r="B447" cm="1">
        <f t="array" ref="B447">MAX(Tabela_Total!B:B) - MAX(IF(Tabela_Total!E:E=Tabela_Segmentos_RFM!A447,Tabela_Total!B:B))</f>
        <v>48</v>
      </c>
      <c r="C447" cm="1">
        <f t="array" ref="C447">COUNTA(_xlfn.UNIQUE(_xlfn._xlws.FILTER(Tabela_Total!A:A,Tabela_Total!E:E=Tabela_Segmentos_RFM!A447)))</f>
        <v>3</v>
      </c>
      <c r="D447" s="1">
        <f>SUMIF(Tabela_Total!E:E,Tabela_Segmentos_RFM!A447,Tabela_Total!G:G)</f>
        <v>6808</v>
      </c>
      <c r="E447">
        <v>5</v>
      </c>
      <c r="F447">
        <v>1</v>
      </c>
      <c r="G447" cm="1">
        <f t="array" ref="G447">_xlfn.IFS(D447&lt;=PERCENTILE(D:D,0.2),1, D447&lt;=PERCENTILE(D:D,0.4), 2, D447&lt;=PERCENTILE(D:D,0.6),3, D447&lt;=PERCENTILE(D:D,0.8),4,1,5 )</f>
        <v>1</v>
      </c>
      <c r="H447" s="8">
        <f t="shared" si="6"/>
        <v>1</v>
      </c>
      <c r="I447" t="str" cm="1">
        <f t="array" ref="I447">INDEX($S$2:$S$26,MATCH(1,($P$2:$P$26=$E447)*($Q$2:$Q$26=$H447),0))</f>
        <v>Novos Clientes</v>
      </c>
    </row>
    <row r="448" spans="1:9" x14ac:dyDescent="0.25">
      <c r="A448" t="str">
        <v>KT-16465</v>
      </c>
      <c r="B448" cm="1">
        <f t="array" ref="B448">MAX(Tabela_Total!B:B) - MAX(IF(Tabela_Total!E:E=Tabela_Segmentos_RFM!A448,Tabela_Total!B:B))</f>
        <v>391</v>
      </c>
      <c r="C448" cm="1">
        <f t="array" ref="C448">COUNTA(_xlfn.UNIQUE(_xlfn._xlws.FILTER(Tabela_Total!A:A,Tabela_Total!E:E=Tabela_Segmentos_RFM!A448)))</f>
        <v>7</v>
      </c>
      <c r="D448" s="1">
        <f>SUMIF(Tabela_Total!E:E,Tabela_Segmentos_RFM!A448,Tabela_Total!G:G)</f>
        <v>1488787</v>
      </c>
      <c r="E448">
        <v>1</v>
      </c>
      <c r="F448">
        <v>3</v>
      </c>
      <c r="G448" cm="1">
        <f t="array" ref="G448">_xlfn.IFS(D448&lt;=PERCENTILE(D:D,0.2),1, D448&lt;=PERCENTILE(D:D,0.4), 2, D448&lt;=PERCENTILE(D:D,0.6),3, D448&lt;=PERCENTILE(D:D,0.8),4,1,5 )</f>
        <v>4</v>
      </c>
      <c r="H448" s="8">
        <f t="shared" si="6"/>
        <v>4</v>
      </c>
      <c r="I448" t="str" cm="1">
        <f t="array" ref="I448">INDEX($S$2:$S$26,MATCH(1,($P$2:$P$26=$E448)*($Q$2:$Q$26=$H448),0))</f>
        <v>Risco</v>
      </c>
    </row>
    <row r="449" spans="1:9" x14ac:dyDescent="0.25">
      <c r="A449" t="str">
        <v>HM-14860</v>
      </c>
      <c r="B449" cm="1">
        <f t="array" ref="B449">MAX(Tabela_Total!B:B) - MAX(IF(Tabela_Total!E:E=Tabela_Segmentos_RFM!A449,Tabela_Total!B:B))</f>
        <v>2</v>
      </c>
      <c r="C449" cm="1">
        <f t="array" ref="C449">COUNTA(_xlfn.UNIQUE(_xlfn._xlws.FILTER(Tabela_Total!A:A,Tabela_Total!E:E=Tabela_Segmentos_RFM!A449)))</f>
        <v>10</v>
      </c>
      <c r="D449" s="1">
        <f>SUMIF(Tabela_Total!E:E,Tabela_Segmentos_RFM!A449,Tabela_Total!G:G)</f>
        <v>10803077</v>
      </c>
      <c r="E449">
        <v>5</v>
      </c>
      <c r="F449">
        <v>4</v>
      </c>
      <c r="G449" cm="1">
        <f t="array" ref="G449">_xlfn.IFS(D449&lt;=PERCENTILE(D:D,0.2),1, D449&lt;=PERCENTILE(D:D,0.4), 2, D449&lt;=PERCENTILE(D:D,0.6),3, D449&lt;=PERCENTILE(D:D,0.8),4,1,5 )</f>
        <v>5</v>
      </c>
      <c r="H449" s="8">
        <f t="shared" si="6"/>
        <v>5</v>
      </c>
      <c r="I449" t="str" cm="1">
        <f t="array" ref="I449">INDEX($S$2:$S$26,MATCH(1,($P$2:$P$26=$E449)*($Q$2:$Q$26=$H449),0))</f>
        <v>Campeão</v>
      </c>
    </row>
    <row r="450" spans="1:9" x14ac:dyDescent="0.25">
      <c r="A450" t="str">
        <v>AB-10600</v>
      </c>
      <c r="B450" cm="1">
        <f t="array" ref="B450">MAX(Tabela_Total!B:B) - MAX(IF(Tabela_Total!E:E=Tabela_Segmentos_RFM!A450,Tabela_Total!B:B))</f>
        <v>50</v>
      </c>
      <c r="C450" cm="1">
        <f t="array" ref="C450">COUNTA(_xlfn.UNIQUE(_xlfn._xlws.FILTER(Tabela_Total!A:A,Tabela_Total!E:E=Tabela_Segmentos_RFM!A450)))</f>
        <v>4</v>
      </c>
      <c r="D450" s="1">
        <f>SUMIF(Tabela_Total!E:E,Tabela_Segmentos_RFM!A450,Tabela_Total!G:G)</f>
        <v>1494514</v>
      </c>
      <c r="E450">
        <v>5</v>
      </c>
      <c r="F450">
        <v>2</v>
      </c>
      <c r="G450" cm="1">
        <f t="array" ref="G450">_xlfn.IFS(D450&lt;=PERCENTILE(D:D,0.2),1, D450&lt;=PERCENTILE(D:D,0.4), 2, D450&lt;=PERCENTILE(D:D,0.6),3, D450&lt;=PERCENTILE(D:D,0.8),4,1,5 )</f>
        <v>4</v>
      </c>
      <c r="H450" s="8">
        <f t="shared" si="6"/>
        <v>3</v>
      </c>
      <c r="I450" t="str" cm="1">
        <f t="array" ref="I450">INDEX($S$2:$S$26,MATCH(1,($P$2:$P$26=$E450)*($Q$2:$Q$26=$H450),0))</f>
        <v>Fies Potencial</v>
      </c>
    </row>
    <row r="451" spans="1:9" x14ac:dyDescent="0.25">
      <c r="A451" t="str">
        <v>SZ-20035</v>
      </c>
      <c r="B451" cm="1">
        <f t="array" ref="B451">MAX(Tabela_Total!B:B) - MAX(IF(Tabela_Total!E:E=Tabela_Segmentos_RFM!A451,Tabela_Total!B:B))</f>
        <v>35</v>
      </c>
      <c r="C451" cm="1">
        <f t="array" ref="C451">COUNTA(_xlfn.UNIQUE(_xlfn._xlws.FILTER(Tabela_Total!A:A,Tabela_Total!E:E=Tabela_Segmentos_RFM!A451)))</f>
        <v>11</v>
      </c>
      <c r="D451" s="1">
        <f>SUMIF(Tabela_Total!E:E,Tabela_Segmentos_RFM!A451,Tabela_Total!G:G)</f>
        <v>1683795</v>
      </c>
      <c r="E451">
        <v>5</v>
      </c>
      <c r="F451">
        <v>4</v>
      </c>
      <c r="G451" cm="1">
        <f t="array" ref="G451">_xlfn.IFS(D451&lt;=PERCENTILE(D:D,0.2),1, D451&lt;=PERCENTILE(D:D,0.4), 2, D451&lt;=PERCENTILE(D:D,0.6),3, D451&lt;=PERCENTILE(D:D,0.8),4,1,5 )</f>
        <v>4</v>
      </c>
      <c r="H451" s="8">
        <f t="shared" ref="H451:H514" si="7">ROUND(AVERAGE(F451,G451),0)</f>
        <v>4</v>
      </c>
      <c r="I451" t="str" cm="1">
        <f t="array" ref="I451">INDEX($S$2:$S$26,MATCH(1,($P$2:$P$26=$E451)*($Q$2:$Q$26=$H451),0))</f>
        <v>Fies</v>
      </c>
    </row>
    <row r="452" spans="1:9" x14ac:dyDescent="0.25">
      <c r="A452" t="str">
        <v>MG-17890</v>
      </c>
      <c r="B452" cm="1">
        <f t="array" ref="B452">MAX(Tabela_Total!B:B) - MAX(IF(Tabela_Total!E:E=Tabela_Segmentos_RFM!A452,Tabela_Total!B:B))</f>
        <v>99</v>
      </c>
      <c r="C452" cm="1">
        <f t="array" ref="C452">COUNTA(_xlfn.UNIQUE(_xlfn._xlws.FILTER(Tabela_Total!A:A,Tabela_Total!E:E=Tabela_Segmentos_RFM!A452)))</f>
        <v>9</v>
      </c>
      <c r="D452" s="1">
        <f>SUMIF(Tabela_Total!E:E,Tabela_Segmentos_RFM!A452,Tabela_Total!G:G)</f>
        <v>346967</v>
      </c>
      <c r="E452">
        <v>4</v>
      </c>
      <c r="F452">
        <v>3</v>
      </c>
      <c r="G452" cm="1">
        <f t="array" ref="G452">_xlfn.IFS(D452&lt;=PERCENTILE(D:D,0.2),1, D452&lt;=PERCENTILE(D:D,0.4), 2, D452&lt;=PERCENTILE(D:D,0.6),3, D452&lt;=PERCENTILE(D:D,0.8),4,1,5 )</f>
        <v>2</v>
      </c>
      <c r="H452" s="8">
        <f t="shared" si="7"/>
        <v>3</v>
      </c>
      <c r="I452" t="str" cm="1">
        <f t="array" ref="I452">INDEX($S$2:$S$26,MATCH(1,($P$2:$P$26=$E452)*($Q$2:$Q$26=$H452),0))</f>
        <v>Fies Potencial</v>
      </c>
    </row>
    <row r="453" spans="1:9" x14ac:dyDescent="0.25">
      <c r="A453" t="str">
        <v>JK-16120</v>
      </c>
      <c r="B453" cm="1">
        <f t="array" ref="B453">MAX(Tabela_Total!B:B) - MAX(IF(Tabela_Total!E:E=Tabela_Segmentos_RFM!A453,Tabela_Total!B:B))</f>
        <v>117</v>
      </c>
      <c r="C453" cm="1">
        <f t="array" ref="C453">COUNTA(_xlfn.UNIQUE(_xlfn._xlws.FILTER(Tabela_Total!A:A,Tabela_Total!E:E=Tabela_Segmentos_RFM!A453)))</f>
        <v>10</v>
      </c>
      <c r="D453" s="1">
        <f>SUMIF(Tabela_Total!E:E,Tabela_Segmentos_RFM!A453,Tabela_Total!G:G)</f>
        <v>756185</v>
      </c>
      <c r="E453">
        <v>4</v>
      </c>
      <c r="F453">
        <v>4</v>
      </c>
      <c r="G453" cm="1">
        <f t="array" ref="G453">_xlfn.IFS(D453&lt;=PERCENTILE(D:D,0.2),1, D453&lt;=PERCENTILE(D:D,0.4), 2, D453&lt;=PERCENTILE(D:D,0.6),3, D453&lt;=PERCENTILE(D:D,0.8),4,1,5 )</f>
        <v>3</v>
      </c>
      <c r="H453" s="8">
        <f t="shared" si="7"/>
        <v>4</v>
      </c>
      <c r="I453" t="str" cm="1">
        <f t="array" ref="I453">INDEX($S$2:$S$26,MATCH(1,($P$2:$P$26=$E453)*($Q$2:$Q$26=$H453),0))</f>
        <v>Fies</v>
      </c>
    </row>
    <row r="454" spans="1:9" x14ac:dyDescent="0.25">
      <c r="A454" t="str">
        <v>PP-18955</v>
      </c>
      <c r="B454" cm="1">
        <f t="array" ref="B454">MAX(Tabela_Total!B:B) - MAX(IF(Tabela_Total!E:E=Tabela_Segmentos_RFM!A454,Tabela_Total!B:B))</f>
        <v>97</v>
      </c>
      <c r="C454" cm="1">
        <f t="array" ref="C454">COUNTA(_xlfn.UNIQUE(_xlfn._xlws.FILTER(Tabela_Total!A:A,Tabela_Total!E:E=Tabela_Segmentos_RFM!A454)))</f>
        <v>10</v>
      </c>
      <c r="D454" s="1">
        <f>SUMIF(Tabela_Total!E:E,Tabela_Segmentos_RFM!A454,Tabela_Total!G:G)</f>
        <v>1233273</v>
      </c>
      <c r="E454">
        <v>4</v>
      </c>
      <c r="F454">
        <v>4</v>
      </c>
      <c r="G454" cm="1">
        <f t="array" ref="G454">_xlfn.IFS(D454&lt;=PERCENTILE(D:D,0.2),1, D454&lt;=PERCENTILE(D:D,0.4), 2, D454&lt;=PERCENTILE(D:D,0.6),3, D454&lt;=PERCENTILE(D:D,0.8),4,1,5 )</f>
        <v>4</v>
      </c>
      <c r="H454" s="8">
        <f t="shared" si="7"/>
        <v>4</v>
      </c>
      <c r="I454" t="str" cm="1">
        <f t="array" ref="I454">INDEX($S$2:$S$26,MATCH(1,($P$2:$P$26=$E454)*($Q$2:$Q$26=$H454),0))</f>
        <v>Fies</v>
      </c>
    </row>
    <row r="455" spans="1:9" x14ac:dyDescent="0.25">
      <c r="A455" t="str">
        <v>YS-21880</v>
      </c>
      <c r="B455" cm="1">
        <f t="array" ref="B455">MAX(Tabela_Total!B:B) - MAX(IF(Tabela_Total!E:E=Tabela_Segmentos_RFM!A455,Tabela_Total!B:B))</f>
        <v>9</v>
      </c>
      <c r="C455" cm="1">
        <f t="array" ref="C455">COUNTA(_xlfn.UNIQUE(_xlfn._xlws.FILTER(Tabela_Total!A:A,Tabela_Total!E:E=Tabela_Segmentos_RFM!A455)))</f>
        <v>8</v>
      </c>
      <c r="D455" s="1">
        <f>SUMIF(Tabela_Total!E:E,Tabela_Segmentos_RFM!A455,Tabela_Total!G:G)</f>
        <v>3563505</v>
      </c>
      <c r="E455">
        <v>5</v>
      </c>
      <c r="F455">
        <v>3</v>
      </c>
      <c r="G455" cm="1">
        <f t="array" ref="G455">_xlfn.IFS(D455&lt;=PERCENTILE(D:D,0.2),1, D455&lt;=PERCENTILE(D:D,0.4), 2, D455&lt;=PERCENTILE(D:D,0.6),3, D455&lt;=PERCENTILE(D:D,0.8),4,1,5 )</f>
        <v>5</v>
      </c>
      <c r="H455" s="8">
        <f t="shared" si="7"/>
        <v>4</v>
      </c>
      <c r="I455" t="str" cm="1">
        <f t="array" ref="I455">INDEX($S$2:$S$26,MATCH(1,($P$2:$P$26=$E455)*($Q$2:$Q$26=$H455),0))</f>
        <v>Fies</v>
      </c>
    </row>
    <row r="456" spans="1:9" x14ac:dyDescent="0.25">
      <c r="A456" t="str">
        <v>KM-16375</v>
      </c>
      <c r="B456" cm="1">
        <f t="array" ref="B456">MAX(Tabela_Total!B:B) - MAX(IF(Tabela_Total!E:E=Tabela_Segmentos_RFM!A456,Tabela_Total!B:B))</f>
        <v>56</v>
      </c>
      <c r="C456" cm="1">
        <f t="array" ref="C456">COUNTA(_xlfn.UNIQUE(_xlfn._xlws.FILTER(Tabela_Total!A:A,Tabela_Total!E:E=Tabela_Segmentos_RFM!A456)))</f>
        <v>8</v>
      </c>
      <c r="D456" s="1">
        <f>SUMIF(Tabela_Total!E:E,Tabela_Segmentos_RFM!A456,Tabela_Total!G:G)</f>
        <v>2036476</v>
      </c>
      <c r="E456">
        <v>5</v>
      </c>
      <c r="F456">
        <v>3</v>
      </c>
      <c r="G456" cm="1">
        <f t="array" ref="G456">_xlfn.IFS(D456&lt;=PERCENTILE(D:D,0.2),1, D456&lt;=PERCENTILE(D:D,0.4), 2, D456&lt;=PERCENTILE(D:D,0.6),3, D456&lt;=PERCENTILE(D:D,0.8),4,1,5 )</f>
        <v>5</v>
      </c>
      <c r="H456" s="8">
        <f t="shared" si="7"/>
        <v>4</v>
      </c>
      <c r="I456" t="str" cm="1">
        <f t="array" ref="I456">INDEX($S$2:$S$26,MATCH(1,($P$2:$P$26=$E456)*($Q$2:$Q$26=$H456),0))</f>
        <v>Fies</v>
      </c>
    </row>
    <row r="457" spans="1:9" x14ac:dyDescent="0.25">
      <c r="A457" t="str">
        <v>AB-10105</v>
      </c>
      <c r="B457" cm="1">
        <f t="array" ref="B457">MAX(Tabela_Total!B:B) - MAX(IF(Tabela_Total!E:E=Tabela_Segmentos_RFM!A457,Tabela_Total!B:B))</f>
        <v>41</v>
      </c>
      <c r="C457" cm="1">
        <f t="array" ref="C457">COUNTA(_xlfn.UNIQUE(_xlfn._xlws.FILTER(Tabela_Total!A:A,Tabela_Total!E:E=Tabela_Segmentos_RFM!A457)))</f>
        <v>10</v>
      </c>
      <c r="D457" s="1">
        <f>SUMIF(Tabela_Total!E:E,Tabela_Segmentos_RFM!A457,Tabela_Total!G:G)</f>
        <v>2898788</v>
      </c>
      <c r="E457">
        <v>5</v>
      </c>
      <c r="F457">
        <v>4</v>
      </c>
      <c r="G457" cm="1">
        <f t="array" ref="G457">_xlfn.IFS(D457&lt;=PERCENTILE(D:D,0.2),1, D457&lt;=PERCENTILE(D:D,0.4), 2, D457&lt;=PERCENTILE(D:D,0.6),3, D457&lt;=PERCENTILE(D:D,0.8),4,1,5 )</f>
        <v>5</v>
      </c>
      <c r="H457" s="8">
        <f t="shared" si="7"/>
        <v>5</v>
      </c>
      <c r="I457" t="str" cm="1">
        <f t="array" ref="I457">INDEX($S$2:$S$26,MATCH(1,($P$2:$P$26=$E457)*($Q$2:$Q$26=$H457),0))</f>
        <v>Campeão</v>
      </c>
    </row>
    <row r="458" spans="1:9" x14ac:dyDescent="0.25">
      <c r="A458" t="str">
        <v>HA-14905</v>
      </c>
      <c r="B458" cm="1">
        <f t="array" ref="B458">MAX(Tabela_Total!B:B) - MAX(IF(Tabela_Total!E:E=Tabela_Segmentos_RFM!A458,Tabela_Total!B:B))</f>
        <v>69</v>
      </c>
      <c r="C458" cm="1">
        <f t="array" ref="C458">COUNTA(_xlfn.UNIQUE(_xlfn._xlws.FILTER(Tabela_Total!A:A,Tabela_Total!E:E=Tabela_Segmentos_RFM!A458)))</f>
        <v>7</v>
      </c>
      <c r="D458" s="1">
        <f>SUMIF(Tabela_Total!E:E,Tabela_Segmentos_RFM!A458,Tabela_Total!G:G)</f>
        <v>1309713</v>
      </c>
      <c r="E458">
        <v>5</v>
      </c>
      <c r="F458">
        <v>3</v>
      </c>
      <c r="G458" cm="1">
        <f t="array" ref="G458">_xlfn.IFS(D458&lt;=PERCENTILE(D:D,0.2),1, D458&lt;=PERCENTILE(D:D,0.4), 2, D458&lt;=PERCENTILE(D:D,0.6),3, D458&lt;=PERCENTILE(D:D,0.8),4,1,5 )</f>
        <v>4</v>
      </c>
      <c r="H458" s="8">
        <f t="shared" si="7"/>
        <v>4</v>
      </c>
      <c r="I458" t="str" cm="1">
        <f t="array" ref="I458">INDEX($S$2:$S$26,MATCH(1,($P$2:$P$26=$E458)*($Q$2:$Q$26=$H458),0))</f>
        <v>Fies</v>
      </c>
    </row>
    <row r="459" spans="1:9" x14ac:dyDescent="0.25">
      <c r="A459" t="str">
        <v>BT-11305</v>
      </c>
      <c r="B459" cm="1">
        <f t="array" ref="B459">MAX(Tabela_Total!B:B) - MAX(IF(Tabela_Total!E:E=Tabela_Segmentos_RFM!A459,Tabela_Total!B:B))</f>
        <v>336</v>
      </c>
      <c r="C459" cm="1">
        <f t="array" ref="C459">COUNTA(_xlfn.UNIQUE(_xlfn._xlws.FILTER(Tabela_Total!A:A,Tabela_Total!E:E=Tabela_Segmentos_RFM!A459)))</f>
        <v>5</v>
      </c>
      <c r="D459" s="1">
        <f>SUMIF(Tabela_Total!E:E,Tabela_Segmentos_RFM!A459,Tabela_Total!G:G)</f>
        <v>261001</v>
      </c>
      <c r="E459">
        <v>1</v>
      </c>
      <c r="F459">
        <v>2</v>
      </c>
      <c r="G459" cm="1">
        <f t="array" ref="G459">_xlfn.IFS(D459&lt;=PERCENTILE(D:D,0.2),1, D459&lt;=PERCENTILE(D:D,0.4), 2, D459&lt;=PERCENTILE(D:D,0.6),3, D459&lt;=PERCENTILE(D:D,0.8),4,1,5 )</f>
        <v>1</v>
      </c>
      <c r="H459" s="8">
        <f t="shared" si="7"/>
        <v>2</v>
      </c>
      <c r="I459" t="str" cm="1">
        <f t="array" ref="I459">INDEX($S$2:$S$26,MATCH(1,($P$2:$P$26=$E459)*($Q$2:$Q$26=$H459),0))</f>
        <v>Perdidos</v>
      </c>
    </row>
    <row r="460" spans="1:9" x14ac:dyDescent="0.25">
      <c r="A460" t="str">
        <v>SV-20815</v>
      </c>
      <c r="B460" cm="1">
        <f t="array" ref="B460">MAX(Tabela_Total!B:B) - MAX(IF(Tabela_Total!E:E=Tabela_Segmentos_RFM!A460,Tabela_Total!B:B))</f>
        <v>76</v>
      </c>
      <c r="C460" cm="1">
        <f t="array" ref="C460">COUNTA(_xlfn.UNIQUE(_xlfn._xlws.FILTER(Tabela_Total!A:A,Tabela_Total!E:E=Tabela_Segmentos_RFM!A460)))</f>
        <v>4</v>
      </c>
      <c r="D460" s="1">
        <f>SUMIF(Tabela_Total!E:E,Tabela_Segmentos_RFM!A460,Tabela_Total!G:G)</f>
        <v>997553</v>
      </c>
      <c r="E460">
        <v>4</v>
      </c>
      <c r="F460">
        <v>2</v>
      </c>
      <c r="G460" cm="1">
        <f t="array" ref="G460">_xlfn.IFS(D460&lt;=PERCENTILE(D:D,0.2),1, D460&lt;=PERCENTILE(D:D,0.4), 2, D460&lt;=PERCENTILE(D:D,0.6),3, D460&lt;=PERCENTILE(D:D,0.8),4,1,5 )</f>
        <v>3</v>
      </c>
      <c r="H460" s="8">
        <f t="shared" si="7"/>
        <v>3</v>
      </c>
      <c r="I460" t="str" cm="1">
        <f t="array" ref="I460">INDEX($S$2:$S$26,MATCH(1,($P$2:$P$26=$E460)*($Q$2:$Q$26=$H460),0))</f>
        <v>Fies Potencial</v>
      </c>
    </row>
    <row r="461" spans="1:9" x14ac:dyDescent="0.25">
      <c r="A461" t="str">
        <v>RW-19540</v>
      </c>
      <c r="B461" cm="1">
        <f t="array" ref="B461">MAX(Tabela_Total!B:B) - MAX(IF(Tabela_Total!E:E=Tabela_Segmentos_RFM!A461,Tabela_Total!B:B))</f>
        <v>120</v>
      </c>
      <c r="C461" cm="1">
        <f t="array" ref="C461">COUNTA(_xlfn.UNIQUE(_xlfn._xlws.FILTER(Tabela_Total!A:A,Tabela_Total!E:E=Tabela_Segmentos_RFM!A461)))</f>
        <v>7</v>
      </c>
      <c r="D461" s="1">
        <f>SUMIF(Tabela_Total!E:E,Tabela_Segmentos_RFM!A461,Tabela_Total!G:G)</f>
        <v>1713046</v>
      </c>
      <c r="E461">
        <v>4</v>
      </c>
      <c r="F461">
        <v>3</v>
      </c>
      <c r="G461" cm="1">
        <f t="array" ref="G461">_xlfn.IFS(D461&lt;=PERCENTILE(D:D,0.2),1, D461&lt;=PERCENTILE(D:D,0.4), 2, D461&lt;=PERCENTILE(D:D,0.6),3, D461&lt;=PERCENTILE(D:D,0.8),4,1,5 )</f>
        <v>4</v>
      </c>
      <c r="H461" s="8">
        <f t="shared" si="7"/>
        <v>4</v>
      </c>
      <c r="I461" t="str" cm="1">
        <f t="array" ref="I461">INDEX($S$2:$S$26,MATCH(1,($P$2:$P$26=$E461)*($Q$2:$Q$26=$H461),0))</f>
        <v>Fies</v>
      </c>
    </row>
    <row r="462" spans="1:9" x14ac:dyDescent="0.25">
      <c r="A462" t="str">
        <v>DK-12835</v>
      </c>
      <c r="B462" cm="1">
        <f t="array" ref="B462">MAX(Tabela_Total!B:B) - MAX(IF(Tabela_Total!E:E=Tabela_Segmentos_RFM!A462,Tabela_Total!B:B))</f>
        <v>21</v>
      </c>
      <c r="C462" cm="1">
        <f t="array" ref="C462">COUNTA(_xlfn.UNIQUE(_xlfn._xlws.FILTER(Tabela_Total!A:A,Tabela_Total!E:E=Tabela_Segmentos_RFM!A462)))</f>
        <v>12</v>
      </c>
      <c r="D462" s="1">
        <f>SUMIF(Tabela_Total!E:E,Tabela_Segmentos_RFM!A462,Tabela_Total!G:G)</f>
        <v>607438</v>
      </c>
      <c r="E462">
        <v>5</v>
      </c>
      <c r="F462">
        <v>4</v>
      </c>
      <c r="G462" cm="1">
        <f t="array" ref="G462">_xlfn.IFS(D462&lt;=PERCENTILE(D:D,0.2),1, D462&lt;=PERCENTILE(D:D,0.4), 2, D462&lt;=PERCENTILE(D:D,0.6),3, D462&lt;=PERCENTILE(D:D,0.8),4,1,5 )</f>
        <v>2</v>
      </c>
      <c r="H462" s="8">
        <f t="shared" si="7"/>
        <v>3</v>
      </c>
      <c r="I462" t="str" cm="1">
        <f t="array" ref="I462">INDEX($S$2:$S$26,MATCH(1,($P$2:$P$26=$E462)*($Q$2:$Q$26=$H462),0))</f>
        <v>Fies Potencial</v>
      </c>
    </row>
    <row r="463" spans="1:9" x14ac:dyDescent="0.25">
      <c r="A463" t="str">
        <v>ST-20530</v>
      </c>
      <c r="B463" cm="1">
        <f t="array" ref="B463">MAX(Tabela_Total!B:B) - MAX(IF(Tabela_Total!E:E=Tabela_Segmentos_RFM!A463,Tabela_Total!B:B))</f>
        <v>125</v>
      </c>
      <c r="C463" cm="1">
        <f t="array" ref="C463">COUNTA(_xlfn.UNIQUE(_xlfn._xlws.FILTER(Tabela_Total!A:A,Tabela_Total!E:E=Tabela_Segmentos_RFM!A463)))</f>
        <v>7</v>
      </c>
      <c r="D463" s="1">
        <f>SUMIF(Tabela_Total!E:E,Tabela_Segmentos_RFM!A463,Tabela_Total!G:G)</f>
        <v>225035</v>
      </c>
      <c r="E463">
        <v>4</v>
      </c>
      <c r="F463">
        <v>3</v>
      </c>
      <c r="G463" cm="1">
        <f t="array" ref="G463">_xlfn.IFS(D463&lt;=PERCENTILE(D:D,0.2),1, D463&lt;=PERCENTILE(D:D,0.4), 2, D463&lt;=PERCENTILE(D:D,0.6),3, D463&lt;=PERCENTILE(D:D,0.8),4,1,5 )</f>
        <v>1</v>
      </c>
      <c r="H463" s="8">
        <f t="shared" si="7"/>
        <v>2</v>
      </c>
      <c r="I463" t="str" cm="1">
        <f t="array" ref="I463">INDEX($S$2:$S$26,MATCH(1,($P$2:$P$26=$E463)*($Q$2:$Q$26=$H463),0))</f>
        <v>Fies Potencial</v>
      </c>
    </row>
    <row r="464" spans="1:9" x14ac:dyDescent="0.25">
      <c r="A464" t="str">
        <v>MM-17920</v>
      </c>
      <c r="B464" cm="1">
        <f t="array" ref="B464">MAX(Tabela_Total!B:B) - MAX(IF(Tabela_Total!E:E=Tabela_Segmentos_RFM!A464,Tabela_Total!B:B))</f>
        <v>7</v>
      </c>
      <c r="C464" cm="1">
        <f t="array" ref="C464">COUNTA(_xlfn.UNIQUE(_xlfn._xlws.FILTER(Tabela_Total!A:A,Tabela_Total!E:E=Tabela_Segmentos_RFM!A464)))</f>
        <v>11</v>
      </c>
      <c r="D464" s="1">
        <f>SUMIF(Tabela_Total!E:E,Tabela_Segmentos_RFM!A464,Tabela_Total!G:G)</f>
        <v>1544458</v>
      </c>
      <c r="E464">
        <v>5</v>
      </c>
      <c r="F464">
        <v>4</v>
      </c>
      <c r="G464" cm="1">
        <f t="array" ref="G464">_xlfn.IFS(D464&lt;=PERCENTILE(D:D,0.2),1, D464&lt;=PERCENTILE(D:D,0.4), 2, D464&lt;=PERCENTILE(D:D,0.6),3, D464&lt;=PERCENTILE(D:D,0.8),4,1,5 )</f>
        <v>4</v>
      </c>
      <c r="H464" s="8">
        <f t="shared" si="7"/>
        <v>4</v>
      </c>
      <c r="I464" t="str" cm="1">
        <f t="array" ref="I464">INDEX($S$2:$S$26,MATCH(1,($P$2:$P$26=$E464)*($Q$2:$Q$26=$H464),0))</f>
        <v>Fies</v>
      </c>
    </row>
    <row r="465" spans="1:9" x14ac:dyDescent="0.25">
      <c r="A465" t="str">
        <v>PW-19030</v>
      </c>
      <c r="B465" cm="1">
        <f t="array" ref="B465">MAX(Tabela_Total!B:B) - MAX(IF(Tabela_Total!E:E=Tabela_Segmentos_RFM!A465,Tabela_Total!B:B))</f>
        <v>46</v>
      </c>
      <c r="C465" cm="1">
        <f t="array" ref="C465">COUNTA(_xlfn.UNIQUE(_xlfn._xlws.FILTER(Tabela_Total!A:A,Tabela_Total!E:E=Tabela_Segmentos_RFM!A465)))</f>
        <v>10</v>
      </c>
      <c r="D465" s="1">
        <f>SUMIF(Tabela_Total!E:E,Tabela_Segmentos_RFM!A465,Tabela_Total!G:G)</f>
        <v>473864</v>
      </c>
      <c r="E465">
        <v>5</v>
      </c>
      <c r="F465">
        <v>4</v>
      </c>
      <c r="G465" cm="1">
        <f t="array" ref="G465">_xlfn.IFS(D465&lt;=PERCENTILE(D:D,0.2),1, D465&lt;=PERCENTILE(D:D,0.4), 2, D465&lt;=PERCENTILE(D:D,0.6),3, D465&lt;=PERCENTILE(D:D,0.8),4,1,5 )</f>
        <v>2</v>
      </c>
      <c r="H465" s="8">
        <f t="shared" si="7"/>
        <v>3</v>
      </c>
      <c r="I465" t="str" cm="1">
        <f t="array" ref="I465">INDEX($S$2:$S$26,MATCH(1,($P$2:$P$26=$E465)*($Q$2:$Q$26=$H465),0))</f>
        <v>Fies Potencial</v>
      </c>
    </row>
    <row r="466" spans="1:9" x14ac:dyDescent="0.25">
      <c r="A466" t="str">
        <v>SC-20440</v>
      </c>
      <c r="B466" cm="1">
        <f t="array" ref="B466">MAX(Tabela_Total!B:B) - MAX(IF(Tabela_Total!E:E=Tabela_Segmentos_RFM!A466,Tabela_Total!B:B))</f>
        <v>36</v>
      </c>
      <c r="C466" cm="1">
        <f t="array" ref="C466">COUNTA(_xlfn.UNIQUE(_xlfn._xlws.FILTER(Tabela_Total!A:A,Tabela_Total!E:E=Tabela_Segmentos_RFM!A466)))</f>
        <v>7</v>
      </c>
      <c r="D466" s="1">
        <f>SUMIF(Tabela_Total!E:E,Tabela_Segmentos_RFM!A466,Tabela_Total!G:G)</f>
        <v>767593</v>
      </c>
      <c r="E466">
        <v>5</v>
      </c>
      <c r="F466">
        <v>3</v>
      </c>
      <c r="G466" cm="1">
        <f t="array" ref="G466">_xlfn.IFS(D466&lt;=PERCENTILE(D:D,0.2),1, D466&lt;=PERCENTILE(D:D,0.4), 2, D466&lt;=PERCENTILE(D:D,0.6),3, D466&lt;=PERCENTILE(D:D,0.8),4,1,5 )</f>
        <v>3</v>
      </c>
      <c r="H466" s="8">
        <f t="shared" si="7"/>
        <v>3</v>
      </c>
      <c r="I466" t="str" cm="1">
        <f t="array" ref="I466">INDEX($S$2:$S$26,MATCH(1,($P$2:$P$26=$E466)*($Q$2:$Q$26=$H466),0))</f>
        <v>Fies Potencial</v>
      </c>
    </row>
    <row r="467" spans="1:9" x14ac:dyDescent="0.25">
      <c r="A467" t="str">
        <v>TS-21085</v>
      </c>
      <c r="B467" cm="1">
        <f t="array" ref="B467">MAX(Tabela_Total!B:B) - MAX(IF(Tabela_Total!E:E=Tabela_Segmentos_RFM!A467,Tabela_Total!B:B))</f>
        <v>357</v>
      </c>
      <c r="C467" cm="1">
        <f t="array" ref="C467">COUNTA(_xlfn.UNIQUE(_xlfn._xlws.FILTER(Tabela_Total!A:A,Tabela_Total!E:E=Tabela_Segmentos_RFM!A467)))</f>
        <v>2</v>
      </c>
      <c r="D467" s="1">
        <f>SUMIF(Tabela_Total!E:E,Tabela_Segmentos_RFM!A467,Tabela_Total!G:G)</f>
        <v>4833</v>
      </c>
      <c r="E467">
        <v>1</v>
      </c>
      <c r="F467">
        <v>1</v>
      </c>
      <c r="G467" cm="1">
        <f t="array" ref="G467">_xlfn.IFS(D467&lt;=PERCENTILE(D:D,0.2),1, D467&lt;=PERCENTILE(D:D,0.4), 2, D467&lt;=PERCENTILE(D:D,0.6),3, D467&lt;=PERCENTILE(D:D,0.8),4,1,5 )</f>
        <v>1</v>
      </c>
      <c r="H467" s="8">
        <f t="shared" si="7"/>
        <v>1</v>
      </c>
      <c r="I467" t="str" cm="1">
        <f t="array" ref="I467">INDEX($S$2:$S$26,MATCH(1,($P$2:$P$26=$E467)*($Q$2:$Q$26=$H467),0))</f>
        <v>Perdidos</v>
      </c>
    </row>
    <row r="468" spans="1:9" x14ac:dyDescent="0.25">
      <c r="A468" t="str">
        <v>MC-17425</v>
      </c>
      <c r="B468" cm="1">
        <f t="array" ref="B468">MAX(Tabela_Total!B:B) - MAX(IF(Tabela_Total!E:E=Tabela_Segmentos_RFM!A468,Tabela_Total!B:B))</f>
        <v>399</v>
      </c>
      <c r="C468" cm="1">
        <f t="array" ref="C468">COUNTA(_xlfn.UNIQUE(_xlfn._xlws.FILTER(Tabela_Total!A:A,Tabela_Total!E:E=Tabela_Segmentos_RFM!A468)))</f>
        <v>5</v>
      </c>
      <c r="D468" s="1">
        <f>SUMIF(Tabela_Total!E:E,Tabela_Segmentos_RFM!A468,Tabela_Total!G:G)</f>
        <v>826189</v>
      </c>
      <c r="E468">
        <v>1</v>
      </c>
      <c r="F468">
        <v>2</v>
      </c>
      <c r="G468" cm="1">
        <f t="array" ref="G468">_xlfn.IFS(D468&lt;=PERCENTILE(D:D,0.2),1, D468&lt;=PERCENTILE(D:D,0.4), 2, D468&lt;=PERCENTILE(D:D,0.6),3, D468&lt;=PERCENTILE(D:D,0.8),4,1,5 )</f>
        <v>3</v>
      </c>
      <c r="H468" s="8">
        <f t="shared" si="7"/>
        <v>3</v>
      </c>
      <c r="I468" t="str" cm="1">
        <f t="array" ref="I468">INDEX($S$2:$S$26,MATCH(1,($P$2:$P$26=$E468)*($Q$2:$Q$26=$H468),0))</f>
        <v>Risco</v>
      </c>
    </row>
    <row r="469" spans="1:9" x14ac:dyDescent="0.25">
      <c r="A469" t="str">
        <v>ME-17320</v>
      </c>
      <c r="B469" cm="1">
        <f t="array" ref="B469">MAX(Tabela_Total!B:B) - MAX(IF(Tabela_Total!E:E=Tabela_Segmentos_RFM!A469,Tabela_Total!B:B))</f>
        <v>42</v>
      </c>
      <c r="C469" cm="1">
        <f t="array" ref="C469">COUNTA(_xlfn.UNIQUE(_xlfn._xlws.FILTER(Tabela_Total!A:A,Tabela_Total!E:E=Tabela_Segmentos_RFM!A469)))</f>
        <v>10</v>
      </c>
      <c r="D469" s="1">
        <f>SUMIF(Tabela_Total!E:E,Tabela_Segmentos_RFM!A469,Tabela_Total!G:G)</f>
        <v>5499744</v>
      </c>
      <c r="E469">
        <v>5</v>
      </c>
      <c r="F469">
        <v>4</v>
      </c>
      <c r="G469" cm="1">
        <f t="array" ref="G469">_xlfn.IFS(D469&lt;=PERCENTILE(D:D,0.2),1, D469&lt;=PERCENTILE(D:D,0.4), 2, D469&lt;=PERCENTILE(D:D,0.6),3, D469&lt;=PERCENTILE(D:D,0.8),4,1,5 )</f>
        <v>5</v>
      </c>
      <c r="H469" s="8">
        <f t="shared" si="7"/>
        <v>5</v>
      </c>
      <c r="I469" t="str" cm="1">
        <f t="array" ref="I469">INDEX($S$2:$S$26,MATCH(1,($P$2:$P$26=$E469)*($Q$2:$Q$26=$H469),0))</f>
        <v>Campeão</v>
      </c>
    </row>
    <row r="470" spans="1:9" x14ac:dyDescent="0.25">
      <c r="A470" t="str">
        <v>NH-18610</v>
      </c>
      <c r="B470" cm="1">
        <f t="array" ref="B470">MAX(Tabela_Total!B:B) - MAX(IF(Tabela_Total!E:E=Tabela_Segmentos_RFM!A470,Tabela_Total!B:B))</f>
        <v>189</v>
      </c>
      <c r="C470" cm="1">
        <f t="array" ref="C470">COUNTA(_xlfn.UNIQUE(_xlfn._xlws.FILTER(Tabela_Total!A:A,Tabela_Total!E:E=Tabela_Segmentos_RFM!A470)))</f>
        <v>7</v>
      </c>
      <c r="D470" s="1">
        <f>SUMIF(Tabela_Total!E:E,Tabela_Segmentos_RFM!A470,Tabela_Total!G:G)</f>
        <v>208820</v>
      </c>
      <c r="E470">
        <v>3</v>
      </c>
      <c r="F470">
        <v>3</v>
      </c>
      <c r="G470" cm="1">
        <f t="array" ref="G470">_xlfn.IFS(D470&lt;=PERCENTILE(D:D,0.2),1, D470&lt;=PERCENTILE(D:D,0.4), 2, D470&lt;=PERCENTILE(D:D,0.6),3, D470&lt;=PERCENTILE(D:D,0.8),4,1,5 )</f>
        <v>1</v>
      </c>
      <c r="H470" s="8">
        <f t="shared" si="7"/>
        <v>2</v>
      </c>
      <c r="I470" t="str" cm="1">
        <f t="array" ref="I470">INDEX($S$2:$S$26,MATCH(1,($P$2:$P$26=$E470)*($Q$2:$Q$26=$H470),0))</f>
        <v>Quase Dormentes</v>
      </c>
    </row>
    <row r="471" spans="1:9" x14ac:dyDescent="0.25">
      <c r="A471" t="str">
        <v>MB-18085</v>
      </c>
      <c r="B471" cm="1">
        <f t="array" ref="B471">MAX(Tabela_Total!B:B) - MAX(IF(Tabela_Total!E:E=Tabela_Segmentos_RFM!A471,Tabela_Total!B:B))</f>
        <v>44</v>
      </c>
      <c r="C471" cm="1">
        <f t="array" ref="C471">COUNTA(_xlfn.UNIQUE(_xlfn._xlws.FILTER(Tabela_Total!A:A,Tabela_Total!E:E=Tabela_Segmentos_RFM!A471)))</f>
        <v>7</v>
      </c>
      <c r="D471" s="1">
        <f>SUMIF(Tabela_Total!E:E,Tabela_Segmentos_RFM!A471,Tabela_Total!G:G)</f>
        <v>1035885</v>
      </c>
      <c r="E471">
        <v>5</v>
      </c>
      <c r="F471">
        <v>3</v>
      </c>
      <c r="G471" cm="1">
        <f t="array" ref="G471">_xlfn.IFS(D471&lt;=PERCENTILE(D:D,0.2),1, D471&lt;=PERCENTILE(D:D,0.4), 2, D471&lt;=PERCENTILE(D:D,0.6),3, D471&lt;=PERCENTILE(D:D,0.8),4,1,5 )</f>
        <v>3</v>
      </c>
      <c r="H471" s="8">
        <f t="shared" si="7"/>
        <v>3</v>
      </c>
      <c r="I471" t="str" cm="1">
        <f t="array" ref="I471">INDEX($S$2:$S$26,MATCH(1,($P$2:$P$26=$E471)*($Q$2:$Q$26=$H471),0))</f>
        <v>Fies Potencial</v>
      </c>
    </row>
    <row r="472" spans="1:9" x14ac:dyDescent="0.25">
      <c r="A472" t="str">
        <v>KD-16495</v>
      </c>
      <c r="B472" cm="1">
        <f t="array" ref="B472">MAX(Tabela_Total!B:B) - MAX(IF(Tabela_Total!E:E=Tabela_Segmentos_RFM!A472,Tabela_Total!B:B))</f>
        <v>112</v>
      </c>
      <c r="C472" cm="1">
        <f t="array" ref="C472">COUNTA(_xlfn.UNIQUE(_xlfn._xlws.FILTER(Tabela_Total!A:A,Tabela_Total!E:E=Tabela_Segmentos_RFM!A472)))</f>
        <v>12</v>
      </c>
      <c r="D472" s="1">
        <f>SUMIF(Tabela_Total!E:E,Tabela_Segmentos_RFM!A472,Tabela_Total!G:G)</f>
        <v>1738372</v>
      </c>
      <c r="E472">
        <v>4</v>
      </c>
      <c r="F472">
        <v>4</v>
      </c>
      <c r="G472" cm="1">
        <f t="array" ref="G472">_xlfn.IFS(D472&lt;=PERCENTILE(D:D,0.2),1, D472&lt;=PERCENTILE(D:D,0.4), 2, D472&lt;=PERCENTILE(D:D,0.6),3, D472&lt;=PERCENTILE(D:D,0.8),4,1,5 )</f>
        <v>4</v>
      </c>
      <c r="H472" s="8">
        <f t="shared" si="7"/>
        <v>4</v>
      </c>
      <c r="I472" t="str" cm="1">
        <f t="array" ref="I472">INDEX($S$2:$S$26,MATCH(1,($P$2:$P$26=$E472)*($Q$2:$Q$26=$H472),0))</f>
        <v>Fies</v>
      </c>
    </row>
    <row r="473" spans="1:9" x14ac:dyDescent="0.25">
      <c r="A473" t="str">
        <v>KN-16390</v>
      </c>
      <c r="B473" cm="1">
        <f t="array" ref="B473">MAX(Tabela_Total!B:B) - MAX(IF(Tabela_Total!E:E=Tabela_Segmentos_RFM!A473,Tabela_Total!B:B))</f>
        <v>19</v>
      </c>
      <c r="C473" cm="1">
        <f t="array" ref="C473">COUNTA(_xlfn.UNIQUE(_xlfn._xlws.FILTER(Tabela_Total!A:A,Tabela_Total!E:E=Tabela_Segmentos_RFM!A473)))</f>
        <v>9</v>
      </c>
      <c r="D473" s="1">
        <f>SUMIF(Tabela_Total!E:E,Tabela_Segmentos_RFM!A473,Tabela_Total!G:G)</f>
        <v>1989666</v>
      </c>
      <c r="E473">
        <v>5</v>
      </c>
      <c r="F473">
        <v>3</v>
      </c>
      <c r="G473" cm="1">
        <f t="array" ref="G473">_xlfn.IFS(D473&lt;=PERCENTILE(D:D,0.2),1, D473&lt;=PERCENTILE(D:D,0.4), 2, D473&lt;=PERCENTILE(D:D,0.6),3, D473&lt;=PERCENTILE(D:D,0.8),4,1,5 )</f>
        <v>4</v>
      </c>
      <c r="H473" s="8">
        <f t="shared" si="7"/>
        <v>4</v>
      </c>
      <c r="I473" t="str" cm="1">
        <f t="array" ref="I473">INDEX($S$2:$S$26,MATCH(1,($P$2:$P$26=$E473)*($Q$2:$Q$26=$H473),0))</f>
        <v>Fies</v>
      </c>
    </row>
    <row r="474" spans="1:9" x14ac:dyDescent="0.25">
      <c r="A474" t="str">
        <v>NP-18685</v>
      </c>
      <c r="B474" cm="1">
        <f t="array" ref="B474">MAX(Tabela_Total!B:B) - MAX(IF(Tabela_Total!E:E=Tabela_Segmentos_RFM!A474,Tabela_Total!B:B))</f>
        <v>406</v>
      </c>
      <c r="C474" cm="1">
        <f t="array" ref="C474">COUNTA(_xlfn.UNIQUE(_xlfn._xlws.FILTER(Tabela_Total!A:A,Tabela_Total!E:E=Tabela_Segmentos_RFM!A474)))</f>
        <v>6</v>
      </c>
      <c r="D474" s="1">
        <f>SUMIF(Tabela_Total!E:E,Tabela_Segmentos_RFM!A474,Tabela_Total!G:G)</f>
        <v>293265</v>
      </c>
      <c r="E474">
        <v>1</v>
      </c>
      <c r="F474">
        <v>2</v>
      </c>
      <c r="G474" cm="1">
        <f t="array" ref="G474">_xlfn.IFS(D474&lt;=PERCENTILE(D:D,0.2),1, D474&lt;=PERCENTILE(D:D,0.4), 2, D474&lt;=PERCENTILE(D:D,0.6),3, D474&lt;=PERCENTILE(D:D,0.8),4,1,5 )</f>
        <v>2</v>
      </c>
      <c r="H474" s="8">
        <f t="shared" si="7"/>
        <v>2</v>
      </c>
      <c r="I474" t="str" cm="1">
        <f t="array" ref="I474">INDEX($S$2:$S$26,MATCH(1,($P$2:$P$26=$E474)*($Q$2:$Q$26=$H474),0))</f>
        <v>Perdidos</v>
      </c>
    </row>
    <row r="475" spans="1:9" x14ac:dyDescent="0.25">
      <c r="A475" t="str">
        <v>CS-12505</v>
      </c>
      <c r="B475" cm="1">
        <f t="array" ref="B475">MAX(Tabela_Total!B:B) - MAX(IF(Tabela_Total!E:E=Tabela_Segmentos_RFM!A475,Tabela_Total!B:B))</f>
        <v>58</v>
      </c>
      <c r="C475" cm="1">
        <f t="array" ref="C475">COUNTA(_xlfn.UNIQUE(_xlfn._xlws.FILTER(Tabela_Total!A:A,Tabela_Total!E:E=Tabela_Segmentos_RFM!A475)))</f>
        <v>6</v>
      </c>
      <c r="D475" s="1">
        <f>SUMIF(Tabela_Total!E:E,Tabela_Segmentos_RFM!A475,Tabela_Total!G:G)</f>
        <v>5080053</v>
      </c>
      <c r="E475">
        <v>5</v>
      </c>
      <c r="F475">
        <v>2</v>
      </c>
      <c r="G475" cm="1">
        <f t="array" ref="G475">_xlfn.IFS(D475&lt;=PERCENTILE(D:D,0.2),1, D475&lt;=PERCENTILE(D:D,0.4), 2, D475&lt;=PERCENTILE(D:D,0.6),3, D475&lt;=PERCENTILE(D:D,0.8),4,1,5 )</f>
        <v>5</v>
      </c>
      <c r="H475" s="8">
        <f t="shared" si="7"/>
        <v>4</v>
      </c>
      <c r="I475" t="str" cm="1">
        <f t="array" ref="I475">INDEX($S$2:$S$26,MATCH(1,($P$2:$P$26=$E475)*($Q$2:$Q$26=$H475),0))</f>
        <v>Fies</v>
      </c>
    </row>
    <row r="476" spans="1:9" x14ac:dyDescent="0.25">
      <c r="A476" t="str">
        <v>MS-17770</v>
      </c>
      <c r="B476" cm="1">
        <f t="array" ref="B476">MAX(Tabela_Total!B:B) - MAX(IF(Tabela_Total!E:E=Tabela_Segmentos_RFM!A476,Tabela_Total!B:B))</f>
        <v>121</v>
      </c>
      <c r="C476" cm="1">
        <f t="array" ref="C476">COUNTA(_xlfn.UNIQUE(_xlfn._xlws.FILTER(Tabela_Total!A:A,Tabela_Total!E:E=Tabela_Segmentos_RFM!A476)))</f>
        <v>9</v>
      </c>
      <c r="D476" s="1">
        <f>SUMIF(Tabela_Total!E:E,Tabela_Segmentos_RFM!A476,Tabela_Total!G:G)</f>
        <v>1293513</v>
      </c>
      <c r="E476">
        <v>4</v>
      </c>
      <c r="F476">
        <v>3</v>
      </c>
      <c r="G476" cm="1">
        <f t="array" ref="G476">_xlfn.IFS(D476&lt;=PERCENTILE(D:D,0.2),1, D476&lt;=PERCENTILE(D:D,0.4), 2, D476&lt;=PERCENTILE(D:D,0.6),3, D476&lt;=PERCENTILE(D:D,0.8),4,1,5 )</f>
        <v>4</v>
      </c>
      <c r="H476" s="8">
        <f t="shared" si="7"/>
        <v>4</v>
      </c>
      <c r="I476" t="str" cm="1">
        <f t="array" ref="I476">INDEX($S$2:$S$26,MATCH(1,($P$2:$P$26=$E476)*($Q$2:$Q$26=$H476),0))</f>
        <v>Fies</v>
      </c>
    </row>
    <row r="477" spans="1:9" x14ac:dyDescent="0.25">
      <c r="A477" t="str">
        <v>CM-12655</v>
      </c>
      <c r="B477" cm="1">
        <f t="array" ref="B477">MAX(Tabela_Total!B:B) - MAX(IF(Tabela_Total!E:E=Tabela_Segmentos_RFM!A477,Tabela_Total!B:B))</f>
        <v>27</v>
      </c>
      <c r="C477" cm="1">
        <f t="array" ref="C477">COUNTA(_xlfn.UNIQUE(_xlfn._xlws.FILTER(Tabela_Total!A:A,Tabela_Total!E:E=Tabela_Segmentos_RFM!A477)))</f>
        <v>6</v>
      </c>
      <c r="D477" s="1">
        <f>SUMIF(Tabela_Total!E:E,Tabela_Segmentos_RFM!A477,Tabela_Total!G:G)</f>
        <v>5577020</v>
      </c>
      <c r="E477">
        <v>5</v>
      </c>
      <c r="F477">
        <v>2</v>
      </c>
      <c r="G477" cm="1">
        <f t="array" ref="G477">_xlfn.IFS(D477&lt;=PERCENTILE(D:D,0.2),1, D477&lt;=PERCENTILE(D:D,0.4), 2, D477&lt;=PERCENTILE(D:D,0.6),3, D477&lt;=PERCENTILE(D:D,0.8),4,1,5 )</f>
        <v>5</v>
      </c>
      <c r="H477" s="8">
        <f t="shared" si="7"/>
        <v>4</v>
      </c>
      <c r="I477" t="str" cm="1">
        <f t="array" ref="I477">INDEX($S$2:$S$26,MATCH(1,($P$2:$P$26=$E477)*($Q$2:$Q$26=$H477),0))</f>
        <v>Fies</v>
      </c>
    </row>
    <row r="478" spans="1:9" x14ac:dyDescent="0.25">
      <c r="A478" t="str">
        <v>Co-12640</v>
      </c>
      <c r="B478" cm="1">
        <f t="array" ref="B478">MAX(Tabela_Total!B:B) - MAX(IF(Tabela_Total!E:E=Tabela_Segmentos_RFM!A478,Tabela_Total!B:B))</f>
        <v>549</v>
      </c>
      <c r="C478" cm="1">
        <f t="array" ref="C478">COUNTA(_xlfn.UNIQUE(_xlfn._xlws.FILTER(Tabela_Total!A:A,Tabela_Total!E:E=Tabela_Segmentos_RFM!A478)))</f>
        <v>5</v>
      </c>
      <c r="D478" s="1">
        <f>SUMIF(Tabela_Total!E:E,Tabela_Segmentos_RFM!A478,Tabela_Total!G:G)</f>
        <v>99683</v>
      </c>
      <c r="E478">
        <v>1</v>
      </c>
      <c r="F478">
        <v>2</v>
      </c>
      <c r="G478" cm="1">
        <f t="array" ref="G478">_xlfn.IFS(D478&lt;=PERCENTILE(D:D,0.2),1, D478&lt;=PERCENTILE(D:D,0.4), 2, D478&lt;=PERCENTILE(D:D,0.6),3, D478&lt;=PERCENTILE(D:D,0.8),4,1,5 )</f>
        <v>1</v>
      </c>
      <c r="H478" s="8">
        <f t="shared" si="7"/>
        <v>2</v>
      </c>
      <c r="I478" t="str" cm="1">
        <f t="array" ref="I478">INDEX($S$2:$S$26,MATCH(1,($P$2:$P$26=$E478)*($Q$2:$Q$26=$H478),0))</f>
        <v>Perdidos</v>
      </c>
    </row>
    <row r="479" spans="1:9" x14ac:dyDescent="0.25">
      <c r="A479" t="str">
        <v>TS-21370</v>
      </c>
      <c r="B479" cm="1">
        <f t="array" ref="B479">MAX(Tabela_Total!B:B) - MAX(IF(Tabela_Total!E:E=Tabela_Segmentos_RFM!A479,Tabela_Total!B:B))</f>
        <v>36</v>
      </c>
      <c r="C479" cm="1">
        <f t="array" ref="C479">COUNTA(_xlfn.UNIQUE(_xlfn._xlws.FILTER(Tabela_Total!A:A,Tabela_Total!E:E=Tabela_Segmentos_RFM!A479)))</f>
        <v>6</v>
      </c>
      <c r="D479" s="1">
        <f>SUMIF(Tabela_Total!E:E,Tabela_Segmentos_RFM!A479,Tabela_Total!G:G)</f>
        <v>3113511</v>
      </c>
      <c r="E479">
        <v>5</v>
      </c>
      <c r="F479">
        <v>2</v>
      </c>
      <c r="G479" cm="1">
        <f t="array" ref="G479">_xlfn.IFS(D479&lt;=PERCENTILE(D:D,0.2),1, D479&lt;=PERCENTILE(D:D,0.4), 2, D479&lt;=PERCENTILE(D:D,0.6),3, D479&lt;=PERCENTILE(D:D,0.8),4,1,5 )</f>
        <v>5</v>
      </c>
      <c r="H479" s="8">
        <f t="shared" si="7"/>
        <v>4</v>
      </c>
      <c r="I479" t="str" cm="1">
        <f t="array" ref="I479">INDEX($S$2:$S$26,MATCH(1,($P$2:$P$26=$E479)*($Q$2:$Q$26=$H479),0))</f>
        <v>Fies</v>
      </c>
    </row>
    <row r="480" spans="1:9" x14ac:dyDescent="0.25">
      <c r="A480" t="str">
        <v>JW-15220</v>
      </c>
      <c r="B480" cm="1">
        <f t="array" ref="B480">MAX(Tabela_Total!B:B) - MAX(IF(Tabela_Total!E:E=Tabela_Segmentos_RFM!A480,Tabela_Total!B:B))</f>
        <v>42</v>
      </c>
      <c r="C480" cm="1">
        <f t="array" ref="C480">COUNTA(_xlfn.UNIQUE(_xlfn._xlws.FILTER(Tabela_Total!A:A,Tabela_Total!E:E=Tabela_Segmentos_RFM!A480)))</f>
        <v>6</v>
      </c>
      <c r="D480" s="1">
        <f>SUMIF(Tabela_Total!E:E,Tabela_Segmentos_RFM!A480,Tabela_Total!G:G)</f>
        <v>2330453</v>
      </c>
      <c r="E480">
        <v>5</v>
      </c>
      <c r="F480">
        <v>2</v>
      </c>
      <c r="G480" cm="1">
        <f t="array" ref="G480">_xlfn.IFS(D480&lt;=PERCENTILE(D:D,0.2),1, D480&lt;=PERCENTILE(D:D,0.4), 2, D480&lt;=PERCENTILE(D:D,0.6),3, D480&lt;=PERCENTILE(D:D,0.8),4,1,5 )</f>
        <v>5</v>
      </c>
      <c r="H480" s="8">
        <f t="shared" si="7"/>
        <v>4</v>
      </c>
      <c r="I480" t="str" cm="1">
        <f t="array" ref="I480">INDEX($S$2:$S$26,MATCH(1,($P$2:$P$26=$E480)*($Q$2:$Q$26=$H480),0))</f>
        <v>Fies</v>
      </c>
    </row>
    <row r="481" spans="1:9" x14ac:dyDescent="0.25">
      <c r="A481" t="str">
        <v>JD-15790</v>
      </c>
      <c r="B481" cm="1">
        <f t="array" ref="B481">MAX(Tabela_Total!B:B) - MAX(IF(Tabela_Total!E:E=Tabela_Segmentos_RFM!A481,Tabela_Total!B:B))</f>
        <v>117</v>
      </c>
      <c r="C481" cm="1">
        <f t="array" ref="C481">COUNTA(_xlfn.UNIQUE(_xlfn._xlws.FILTER(Tabela_Total!A:A,Tabela_Total!E:E=Tabela_Segmentos_RFM!A481)))</f>
        <v>5</v>
      </c>
      <c r="D481" s="1">
        <f>SUMIF(Tabela_Total!E:E,Tabela_Segmentos_RFM!A481,Tabela_Total!G:G)</f>
        <v>1935380</v>
      </c>
      <c r="E481">
        <v>4</v>
      </c>
      <c r="F481">
        <v>2</v>
      </c>
      <c r="G481" cm="1">
        <f t="array" ref="G481">_xlfn.IFS(D481&lt;=PERCENTILE(D:D,0.2),1, D481&lt;=PERCENTILE(D:D,0.4), 2, D481&lt;=PERCENTILE(D:D,0.6),3, D481&lt;=PERCENTILE(D:D,0.8),4,1,5 )</f>
        <v>4</v>
      </c>
      <c r="H481" s="8">
        <f t="shared" si="7"/>
        <v>3</v>
      </c>
      <c r="I481" t="str" cm="1">
        <f t="array" ref="I481">INDEX($S$2:$S$26,MATCH(1,($P$2:$P$26=$E481)*($Q$2:$Q$26=$H481),0))</f>
        <v>Fies Potencial</v>
      </c>
    </row>
    <row r="482" spans="1:9" x14ac:dyDescent="0.25">
      <c r="A482" t="str">
        <v>PC-19000</v>
      </c>
      <c r="B482" cm="1">
        <f t="array" ref="B482">MAX(Tabela_Total!B:B) - MAX(IF(Tabela_Total!E:E=Tabela_Segmentos_RFM!A482,Tabela_Total!B:B))</f>
        <v>882</v>
      </c>
      <c r="C482" cm="1">
        <f t="array" ref="C482">COUNTA(_xlfn.UNIQUE(_xlfn._xlws.FILTER(Tabela_Total!A:A,Tabela_Total!E:E=Tabela_Segmentos_RFM!A482)))</f>
        <v>2</v>
      </c>
      <c r="D482" s="1">
        <f>SUMIF(Tabela_Total!E:E,Tabela_Segmentos_RFM!A482,Tabela_Total!G:G)</f>
        <v>1055440</v>
      </c>
      <c r="E482">
        <v>1</v>
      </c>
      <c r="F482">
        <v>1</v>
      </c>
      <c r="G482" cm="1">
        <f t="array" ref="G482">_xlfn.IFS(D482&lt;=PERCENTILE(D:D,0.2),1, D482&lt;=PERCENTILE(D:D,0.4), 2, D482&lt;=PERCENTILE(D:D,0.6),3, D482&lt;=PERCENTILE(D:D,0.8),4,1,5 )</f>
        <v>3</v>
      </c>
      <c r="H482" s="8">
        <f t="shared" si="7"/>
        <v>2</v>
      </c>
      <c r="I482" t="str" cm="1">
        <f t="array" ref="I482">INDEX($S$2:$S$26,MATCH(1,($P$2:$P$26=$E482)*($Q$2:$Q$26=$H482),0))</f>
        <v>Perdidos</v>
      </c>
    </row>
    <row r="483" spans="1:9" x14ac:dyDescent="0.25">
      <c r="A483" t="str">
        <v>AR-10540</v>
      </c>
      <c r="B483" cm="1">
        <f t="array" ref="B483">MAX(Tabela_Total!B:B) - MAX(IF(Tabela_Total!E:E=Tabela_Segmentos_RFM!A483,Tabela_Total!B:B))</f>
        <v>6</v>
      </c>
      <c r="C483" cm="1">
        <f t="array" ref="C483">COUNTA(_xlfn.UNIQUE(_xlfn._xlws.FILTER(Tabela_Total!A:A,Tabela_Total!E:E=Tabela_Segmentos_RFM!A483)))</f>
        <v>6</v>
      </c>
      <c r="D483" s="1">
        <f>SUMIF(Tabela_Total!E:E,Tabela_Segmentos_RFM!A483,Tabela_Total!G:G)</f>
        <v>1236816</v>
      </c>
      <c r="E483">
        <v>5</v>
      </c>
      <c r="F483">
        <v>2</v>
      </c>
      <c r="G483" cm="1">
        <f t="array" ref="G483">_xlfn.IFS(D483&lt;=PERCENTILE(D:D,0.2),1, D483&lt;=PERCENTILE(D:D,0.4), 2, D483&lt;=PERCENTILE(D:D,0.6),3, D483&lt;=PERCENTILE(D:D,0.8),4,1,5 )</f>
        <v>4</v>
      </c>
      <c r="H483" s="8">
        <f t="shared" si="7"/>
        <v>3</v>
      </c>
      <c r="I483" t="str" cm="1">
        <f t="array" ref="I483">INDEX($S$2:$S$26,MATCH(1,($P$2:$P$26=$E483)*($Q$2:$Q$26=$H483),0))</f>
        <v>Fies Potencial</v>
      </c>
    </row>
    <row r="484" spans="1:9" x14ac:dyDescent="0.25">
      <c r="A484" t="str">
        <v>AI-10855</v>
      </c>
      <c r="B484" cm="1">
        <f t="array" ref="B484">MAX(Tabela_Total!B:B) - MAX(IF(Tabela_Total!E:E=Tabela_Segmentos_RFM!A484,Tabela_Total!B:B))</f>
        <v>13</v>
      </c>
      <c r="C484" cm="1">
        <f t="array" ref="C484">COUNTA(_xlfn.UNIQUE(_xlfn._xlws.FILTER(Tabela_Total!A:A,Tabela_Total!E:E=Tabela_Segmentos_RFM!A484)))</f>
        <v>10</v>
      </c>
      <c r="D484" s="1">
        <f>SUMIF(Tabela_Total!E:E,Tabela_Segmentos_RFM!A484,Tabela_Total!G:G)</f>
        <v>729058</v>
      </c>
      <c r="E484">
        <v>5</v>
      </c>
      <c r="F484">
        <v>4</v>
      </c>
      <c r="G484" cm="1">
        <f t="array" ref="G484">_xlfn.IFS(D484&lt;=PERCENTILE(D:D,0.2),1, D484&lt;=PERCENTILE(D:D,0.4), 2, D484&lt;=PERCENTILE(D:D,0.6),3, D484&lt;=PERCENTILE(D:D,0.8),4,1,5 )</f>
        <v>3</v>
      </c>
      <c r="H484" s="8">
        <f t="shared" si="7"/>
        <v>4</v>
      </c>
      <c r="I484" t="str" cm="1">
        <f t="array" ref="I484">INDEX($S$2:$S$26,MATCH(1,($P$2:$P$26=$E484)*($Q$2:$Q$26=$H484),0))</f>
        <v>Fies</v>
      </c>
    </row>
    <row r="485" spans="1:9" x14ac:dyDescent="0.25">
      <c r="A485" t="str">
        <v>TB-21400</v>
      </c>
      <c r="B485" cm="1">
        <f t="array" ref="B485">MAX(Tabela_Total!B:B) - MAX(IF(Tabela_Total!E:E=Tabela_Segmentos_RFM!A485,Tabela_Total!B:B))</f>
        <v>202</v>
      </c>
      <c r="C485" cm="1">
        <f t="array" ref="C485">COUNTA(_xlfn.UNIQUE(_xlfn._xlws.FILTER(Tabela_Total!A:A,Tabela_Total!E:E=Tabela_Segmentos_RFM!A485)))</f>
        <v>7</v>
      </c>
      <c r="D485" s="1">
        <f>SUMIF(Tabela_Total!E:E,Tabela_Segmentos_RFM!A485,Tabela_Total!G:G)</f>
        <v>1070809</v>
      </c>
      <c r="E485">
        <v>3</v>
      </c>
      <c r="F485">
        <v>3</v>
      </c>
      <c r="G485" cm="1">
        <f t="array" ref="G485">_xlfn.IFS(D485&lt;=PERCENTILE(D:D,0.2),1, D485&lt;=PERCENTILE(D:D,0.4), 2, D485&lt;=PERCENTILE(D:D,0.6),3, D485&lt;=PERCENTILE(D:D,0.8),4,1,5 )</f>
        <v>3</v>
      </c>
      <c r="H485" s="8">
        <f t="shared" si="7"/>
        <v>3</v>
      </c>
      <c r="I485" t="str" cm="1">
        <f t="array" ref="I485">INDEX($S$2:$S$26,MATCH(1,($P$2:$P$26=$E485)*($Q$2:$Q$26=$H485),0))</f>
        <v>Precisam Atenção</v>
      </c>
    </row>
    <row r="486" spans="1:9" x14ac:dyDescent="0.25">
      <c r="A486" t="str">
        <v>PL-18925</v>
      </c>
      <c r="B486" cm="1">
        <f t="array" ref="B486">MAX(Tabela_Total!B:B) - MAX(IF(Tabela_Total!E:E=Tabela_Segmentos_RFM!A486,Tabela_Total!B:B))</f>
        <v>15</v>
      </c>
      <c r="C486" cm="1">
        <f t="array" ref="C486">COUNTA(_xlfn.UNIQUE(_xlfn._xlws.FILTER(Tabela_Total!A:A,Tabela_Total!E:E=Tabela_Segmentos_RFM!A486)))</f>
        <v>5</v>
      </c>
      <c r="D486" s="1">
        <f>SUMIF(Tabela_Total!E:E,Tabela_Segmentos_RFM!A486,Tabela_Total!G:G)</f>
        <v>138978</v>
      </c>
      <c r="E486">
        <v>5</v>
      </c>
      <c r="F486">
        <v>2</v>
      </c>
      <c r="G486" cm="1">
        <f t="array" ref="G486">_xlfn.IFS(D486&lt;=PERCENTILE(D:D,0.2),1, D486&lt;=PERCENTILE(D:D,0.4), 2, D486&lt;=PERCENTILE(D:D,0.6),3, D486&lt;=PERCENTILE(D:D,0.8),4,1,5 )</f>
        <v>1</v>
      </c>
      <c r="H486" s="8">
        <f t="shared" si="7"/>
        <v>2</v>
      </c>
      <c r="I486" t="str" cm="1">
        <f t="array" ref="I486">INDEX($S$2:$S$26,MATCH(1,($P$2:$P$26=$E486)*($Q$2:$Q$26=$H486),0))</f>
        <v>Fies Potencial</v>
      </c>
    </row>
    <row r="487" spans="1:9" x14ac:dyDescent="0.25">
      <c r="A487" t="str">
        <v>GH-14425</v>
      </c>
      <c r="B487" cm="1">
        <f t="array" ref="B487">MAX(Tabela_Total!B:B) - MAX(IF(Tabela_Total!E:E=Tabela_Segmentos_RFM!A487,Tabela_Total!B:B))</f>
        <v>50</v>
      </c>
      <c r="C487" cm="1">
        <f t="array" ref="C487">COUNTA(_xlfn.UNIQUE(_xlfn._xlws.FILTER(Tabela_Total!A:A,Tabela_Total!E:E=Tabela_Segmentos_RFM!A487)))</f>
        <v>4</v>
      </c>
      <c r="D487" s="1">
        <f>SUMIF(Tabela_Total!E:E,Tabela_Segmentos_RFM!A487,Tabela_Total!G:G)</f>
        <v>4030970</v>
      </c>
      <c r="E487">
        <v>5</v>
      </c>
      <c r="F487">
        <v>2</v>
      </c>
      <c r="G487" cm="1">
        <f t="array" ref="G487">_xlfn.IFS(D487&lt;=PERCENTILE(D:D,0.2),1, D487&lt;=PERCENTILE(D:D,0.4), 2, D487&lt;=PERCENTILE(D:D,0.6),3, D487&lt;=PERCENTILE(D:D,0.8),4,1,5 )</f>
        <v>5</v>
      </c>
      <c r="H487" s="8">
        <f t="shared" si="7"/>
        <v>4</v>
      </c>
      <c r="I487" t="str" cm="1">
        <f t="array" ref="I487">INDEX($S$2:$S$26,MATCH(1,($P$2:$P$26=$E487)*($Q$2:$Q$26=$H487),0))</f>
        <v>Fies</v>
      </c>
    </row>
    <row r="488" spans="1:9" x14ac:dyDescent="0.25">
      <c r="A488" t="str">
        <v>MP-18175</v>
      </c>
      <c r="B488" cm="1">
        <f t="array" ref="B488">MAX(Tabela_Total!B:B) - MAX(IF(Tabela_Total!E:E=Tabela_Segmentos_RFM!A488,Tabela_Total!B:B))</f>
        <v>16</v>
      </c>
      <c r="C488" cm="1">
        <f t="array" ref="C488">COUNTA(_xlfn.UNIQUE(_xlfn._xlws.FILTER(Tabela_Total!A:A,Tabela_Total!E:E=Tabela_Segmentos_RFM!A488)))</f>
        <v>9</v>
      </c>
      <c r="D488" s="1">
        <f>SUMIF(Tabela_Total!E:E,Tabela_Segmentos_RFM!A488,Tabela_Total!G:G)</f>
        <v>1855030</v>
      </c>
      <c r="E488">
        <v>5</v>
      </c>
      <c r="F488">
        <v>3</v>
      </c>
      <c r="G488" cm="1">
        <f t="array" ref="G488">_xlfn.IFS(D488&lt;=PERCENTILE(D:D,0.2),1, D488&lt;=PERCENTILE(D:D,0.4), 2, D488&lt;=PERCENTILE(D:D,0.6),3, D488&lt;=PERCENTILE(D:D,0.8),4,1,5 )</f>
        <v>4</v>
      </c>
      <c r="H488" s="8">
        <f t="shared" si="7"/>
        <v>4</v>
      </c>
      <c r="I488" t="str" cm="1">
        <f t="array" ref="I488">INDEX($S$2:$S$26,MATCH(1,($P$2:$P$26=$E488)*($Q$2:$Q$26=$H488),0))</f>
        <v>Fies</v>
      </c>
    </row>
    <row r="489" spans="1:9" x14ac:dyDescent="0.25">
      <c r="A489" t="str">
        <v>JM-15655</v>
      </c>
      <c r="B489" cm="1">
        <f t="array" ref="B489">MAX(Tabela_Total!B:B) - MAX(IF(Tabela_Total!E:E=Tabela_Segmentos_RFM!A489,Tabela_Total!B:B))</f>
        <v>8</v>
      </c>
      <c r="C489" cm="1">
        <f t="array" ref="C489">COUNTA(_xlfn.UNIQUE(_xlfn._xlws.FILTER(Tabela_Total!A:A,Tabela_Total!E:E=Tabela_Segmentos_RFM!A489)))</f>
        <v>5</v>
      </c>
      <c r="D489" s="1">
        <f>SUMIF(Tabela_Total!E:E,Tabela_Segmentos_RFM!A489,Tabela_Total!G:G)</f>
        <v>638732</v>
      </c>
      <c r="E489">
        <v>5</v>
      </c>
      <c r="F489">
        <v>2</v>
      </c>
      <c r="G489" cm="1">
        <f t="array" ref="G489">_xlfn.IFS(D489&lt;=PERCENTILE(D:D,0.2),1, D489&lt;=PERCENTILE(D:D,0.4), 2, D489&lt;=PERCENTILE(D:D,0.6),3, D489&lt;=PERCENTILE(D:D,0.8),4,1,5 )</f>
        <v>2</v>
      </c>
      <c r="H489" s="8">
        <f t="shared" si="7"/>
        <v>2</v>
      </c>
      <c r="I489" t="str" cm="1">
        <f t="array" ref="I489">INDEX($S$2:$S$26,MATCH(1,($P$2:$P$26=$E489)*($Q$2:$Q$26=$H489),0))</f>
        <v>Fies Potencial</v>
      </c>
    </row>
    <row r="490" spans="1:9" x14ac:dyDescent="0.25">
      <c r="A490" t="str">
        <v>CL-11890</v>
      </c>
      <c r="B490" cm="1">
        <f t="array" ref="B490">MAX(Tabela_Total!B:B) - MAX(IF(Tabela_Total!E:E=Tabela_Segmentos_RFM!A490,Tabela_Total!B:B))</f>
        <v>106</v>
      </c>
      <c r="C490" cm="1">
        <f t="array" ref="C490">COUNTA(_xlfn.UNIQUE(_xlfn._xlws.FILTER(Tabela_Total!A:A,Tabela_Total!E:E=Tabela_Segmentos_RFM!A490)))</f>
        <v>4</v>
      </c>
      <c r="D490" s="1">
        <f>SUMIF(Tabela_Total!E:E,Tabela_Segmentos_RFM!A490,Tabela_Total!G:G)</f>
        <v>273427</v>
      </c>
      <c r="E490">
        <v>4</v>
      </c>
      <c r="F490">
        <v>2</v>
      </c>
      <c r="G490" cm="1">
        <f t="array" ref="G490">_xlfn.IFS(D490&lt;=PERCENTILE(D:D,0.2),1, D490&lt;=PERCENTILE(D:D,0.4), 2, D490&lt;=PERCENTILE(D:D,0.6),3, D490&lt;=PERCENTILE(D:D,0.8),4,1,5 )</f>
        <v>2</v>
      </c>
      <c r="H490" s="8">
        <f t="shared" si="7"/>
        <v>2</v>
      </c>
      <c r="I490" t="str" cm="1">
        <f t="array" ref="I490">INDEX($S$2:$S$26,MATCH(1,($P$2:$P$26=$E490)*($Q$2:$Q$26=$H490),0))</f>
        <v>Fies Potencial</v>
      </c>
    </row>
    <row r="491" spans="1:9" x14ac:dyDescent="0.25">
      <c r="A491" t="str">
        <v>DB-13270</v>
      </c>
      <c r="B491" cm="1">
        <f t="array" ref="B491">MAX(Tabela_Total!B:B) - MAX(IF(Tabela_Total!E:E=Tabela_Segmentos_RFM!A491,Tabela_Total!B:B))</f>
        <v>53</v>
      </c>
      <c r="C491" cm="1">
        <f t="array" ref="C491">COUNTA(_xlfn.UNIQUE(_xlfn._xlws.FILTER(Tabela_Total!A:A,Tabela_Total!E:E=Tabela_Segmentos_RFM!A491)))</f>
        <v>8</v>
      </c>
      <c r="D491" s="1">
        <f>SUMIF(Tabela_Total!E:E,Tabela_Segmentos_RFM!A491,Tabela_Total!G:G)</f>
        <v>1493450</v>
      </c>
      <c r="E491">
        <v>5</v>
      </c>
      <c r="F491">
        <v>3</v>
      </c>
      <c r="G491" cm="1">
        <f t="array" ref="G491">_xlfn.IFS(D491&lt;=PERCENTILE(D:D,0.2),1, D491&lt;=PERCENTILE(D:D,0.4), 2, D491&lt;=PERCENTILE(D:D,0.6),3, D491&lt;=PERCENTILE(D:D,0.8),4,1,5 )</f>
        <v>4</v>
      </c>
      <c r="H491" s="8">
        <f t="shared" si="7"/>
        <v>4</v>
      </c>
      <c r="I491" t="str" cm="1">
        <f t="array" ref="I491">INDEX($S$2:$S$26,MATCH(1,($P$2:$P$26=$E491)*($Q$2:$Q$26=$H491),0))</f>
        <v>Fies</v>
      </c>
    </row>
    <row r="492" spans="1:9" x14ac:dyDescent="0.25">
      <c r="A492" t="str">
        <v>IG-15085</v>
      </c>
      <c r="B492" cm="1">
        <f t="array" ref="B492">MAX(Tabela_Total!B:B) - MAX(IF(Tabela_Total!E:E=Tabela_Segmentos_RFM!A492,Tabela_Total!B:B))</f>
        <v>71</v>
      </c>
      <c r="C492" cm="1">
        <f t="array" ref="C492">COUNTA(_xlfn.UNIQUE(_xlfn._xlws.FILTER(Tabela_Total!A:A,Tabela_Total!E:E=Tabela_Segmentos_RFM!A492)))</f>
        <v>4</v>
      </c>
      <c r="D492" s="1">
        <f>SUMIF(Tabela_Total!E:E,Tabela_Segmentos_RFM!A492,Tabela_Total!G:G)</f>
        <v>75667</v>
      </c>
      <c r="E492">
        <v>5</v>
      </c>
      <c r="F492">
        <v>2</v>
      </c>
      <c r="G492" cm="1">
        <f t="array" ref="G492">_xlfn.IFS(D492&lt;=PERCENTILE(D:D,0.2),1, D492&lt;=PERCENTILE(D:D,0.4), 2, D492&lt;=PERCENTILE(D:D,0.6),3, D492&lt;=PERCENTILE(D:D,0.8),4,1,5 )</f>
        <v>1</v>
      </c>
      <c r="H492" s="8">
        <f t="shared" si="7"/>
        <v>2</v>
      </c>
      <c r="I492" t="str" cm="1">
        <f t="array" ref="I492">INDEX($S$2:$S$26,MATCH(1,($P$2:$P$26=$E492)*($Q$2:$Q$26=$H492),0))</f>
        <v>Fies Potencial</v>
      </c>
    </row>
    <row r="493" spans="1:9" x14ac:dyDescent="0.25">
      <c r="A493" t="str">
        <v>BO-11425</v>
      </c>
      <c r="B493" cm="1">
        <f t="array" ref="B493">MAX(Tabela_Total!B:B) - MAX(IF(Tabela_Total!E:E=Tabela_Segmentos_RFM!A493,Tabela_Total!B:B))</f>
        <v>75</v>
      </c>
      <c r="C493" cm="1">
        <f t="array" ref="C493">COUNTA(_xlfn.UNIQUE(_xlfn._xlws.FILTER(Tabela_Total!A:A,Tabela_Total!E:E=Tabela_Segmentos_RFM!A493)))</f>
        <v>2</v>
      </c>
      <c r="D493" s="1">
        <f>SUMIF(Tabela_Total!E:E,Tabela_Segmentos_RFM!A493,Tabela_Total!G:G)</f>
        <v>13083</v>
      </c>
      <c r="E493">
        <v>4</v>
      </c>
      <c r="F493">
        <v>1</v>
      </c>
      <c r="G493" cm="1">
        <f t="array" ref="G493">_xlfn.IFS(D493&lt;=PERCENTILE(D:D,0.2),1, D493&lt;=PERCENTILE(D:D,0.4), 2, D493&lt;=PERCENTILE(D:D,0.6),3, D493&lt;=PERCENTILE(D:D,0.8),4,1,5 )</f>
        <v>1</v>
      </c>
      <c r="H493" s="8">
        <f t="shared" si="7"/>
        <v>1</v>
      </c>
      <c r="I493" t="str" cm="1">
        <f t="array" ref="I493">INDEX($S$2:$S$26,MATCH(1,($P$2:$P$26=$E493)*($Q$2:$Q$26=$H493),0))</f>
        <v>Promissores</v>
      </c>
    </row>
    <row r="494" spans="1:9" x14ac:dyDescent="0.25">
      <c r="A494" t="str">
        <v>AB-10150</v>
      </c>
      <c r="B494" cm="1">
        <f t="array" ref="B494">MAX(Tabela_Total!B:B) - MAX(IF(Tabela_Total!E:E=Tabela_Segmentos_RFM!A494,Tabela_Total!B:B))</f>
        <v>41</v>
      </c>
      <c r="C494" cm="1">
        <f t="array" ref="C494">COUNTA(_xlfn.UNIQUE(_xlfn._xlws.FILTER(Tabela_Total!A:A,Tabela_Total!E:E=Tabela_Segmentos_RFM!A494)))</f>
        <v>5</v>
      </c>
      <c r="D494" s="1">
        <f>SUMIF(Tabela_Total!E:E,Tabela_Segmentos_RFM!A494,Tabela_Total!G:G)</f>
        <v>280163</v>
      </c>
      <c r="E494">
        <v>5</v>
      </c>
      <c r="F494">
        <v>2</v>
      </c>
      <c r="G494" cm="1">
        <f t="array" ref="G494">_xlfn.IFS(D494&lt;=PERCENTILE(D:D,0.2),1, D494&lt;=PERCENTILE(D:D,0.4), 2, D494&lt;=PERCENTILE(D:D,0.6),3, D494&lt;=PERCENTILE(D:D,0.8),4,1,5 )</f>
        <v>2</v>
      </c>
      <c r="H494" s="8">
        <f t="shared" si="7"/>
        <v>2</v>
      </c>
      <c r="I494" t="str" cm="1">
        <f t="array" ref="I494">INDEX($S$2:$S$26,MATCH(1,($P$2:$P$26=$E494)*($Q$2:$Q$26=$H494),0))</f>
        <v>Fies Potencial</v>
      </c>
    </row>
    <row r="495" spans="1:9" x14ac:dyDescent="0.25">
      <c r="A495" t="str">
        <v>JW-16075</v>
      </c>
      <c r="B495" cm="1">
        <f t="array" ref="B495">MAX(Tabela_Total!B:B) - MAX(IF(Tabela_Total!E:E=Tabela_Segmentos_RFM!A495,Tabela_Total!B:B))</f>
        <v>461</v>
      </c>
      <c r="C495" cm="1">
        <f t="array" ref="C495">COUNTA(_xlfn.UNIQUE(_xlfn._xlws.FILTER(Tabela_Total!A:A,Tabela_Total!E:E=Tabela_Segmentos_RFM!A495)))</f>
        <v>4</v>
      </c>
      <c r="D495" s="1">
        <f>SUMIF(Tabela_Total!E:E,Tabela_Segmentos_RFM!A495,Tabela_Total!G:G)</f>
        <v>476531</v>
      </c>
      <c r="E495">
        <v>1</v>
      </c>
      <c r="F495">
        <v>2</v>
      </c>
      <c r="G495" cm="1">
        <f t="array" ref="G495">_xlfn.IFS(D495&lt;=PERCENTILE(D:D,0.2),1, D495&lt;=PERCENTILE(D:D,0.4), 2, D495&lt;=PERCENTILE(D:D,0.6),3, D495&lt;=PERCENTILE(D:D,0.8),4,1,5 )</f>
        <v>2</v>
      </c>
      <c r="H495" s="8">
        <f t="shared" si="7"/>
        <v>2</v>
      </c>
      <c r="I495" t="str" cm="1">
        <f t="array" ref="I495">INDEX($S$2:$S$26,MATCH(1,($P$2:$P$26=$E495)*($Q$2:$Q$26=$H495),0))</f>
        <v>Perdidos</v>
      </c>
    </row>
    <row r="496" spans="1:9" x14ac:dyDescent="0.25">
      <c r="A496" t="str">
        <v>EB-13750</v>
      </c>
      <c r="B496" cm="1">
        <f t="array" ref="B496">MAX(Tabela_Total!B:B) - MAX(IF(Tabela_Total!E:E=Tabela_Segmentos_RFM!A496,Tabela_Total!B:B))</f>
        <v>35</v>
      </c>
      <c r="C496" cm="1">
        <f t="array" ref="C496">COUNTA(_xlfn.UNIQUE(_xlfn._xlws.FILTER(Tabela_Total!A:A,Tabela_Total!E:E=Tabela_Segmentos_RFM!A496)))</f>
        <v>10</v>
      </c>
      <c r="D496" s="1">
        <f>SUMIF(Tabela_Total!E:E,Tabela_Segmentos_RFM!A496,Tabela_Total!G:G)</f>
        <v>2049367</v>
      </c>
      <c r="E496">
        <v>5</v>
      </c>
      <c r="F496">
        <v>4</v>
      </c>
      <c r="G496" cm="1">
        <f t="array" ref="G496">_xlfn.IFS(D496&lt;=PERCENTILE(D:D,0.2),1, D496&lt;=PERCENTILE(D:D,0.4), 2, D496&lt;=PERCENTILE(D:D,0.6),3, D496&lt;=PERCENTILE(D:D,0.8),4,1,5 )</f>
        <v>5</v>
      </c>
      <c r="H496" s="8">
        <f t="shared" si="7"/>
        <v>5</v>
      </c>
      <c r="I496" t="str" cm="1">
        <f t="array" ref="I496">INDEX($S$2:$S$26,MATCH(1,($P$2:$P$26=$E496)*($Q$2:$Q$26=$H496),0))</f>
        <v>Campeão</v>
      </c>
    </row>
    <row r="497" spans="1:9" x14ac:dyDescent="0.25">
      <c r="A497" t="str">
        <v>SG-20470</v>
      </c>
      <c r="B497" cm="1">
        <f t="array" ref="B497">MAX(Tabela_Total!B:B) - MAX(IF(Tabela_Total!E:E=Tabela_Segmentos_RFM!A497,Tabela_Total!B:B))</f>
        <v>183</v>
      </c>
      <c r="C497" cm="1">
        <f t="array" ref="C497">COUNTA(_xlfn.UNIQUE(_xlfn._xlws.FILTER(Tabela_Total!A:A,Tabela_Total!E:E=Tabela_Segmentos_RFM!A497)))</f>
        <v>8</v>
      </c>
      <c r="D497" s="1">
        <f>SUMIF(Tabela_Total!E:E,Tabela_Segmentos_RFM!A497,Tabela_Total!G:G)</f>
        <v>470880</v>
      </c>
      <c r="E497">
        <v>3</v>
      </c>
      <c r="F497">
        <v>3</v>
      </c>
      <c r="G497" cm="1">
        <f t="array" ref="G497">_xlfn.IFS(D497&lt;=PERCENTILE(D:D,0.2),1, D497&lt;=PERCENTILE(D:D,0.4), 2, D497&lt;=PERCENTILE(D:D,0.6),3, D497&lt;=PERCENTILE(D:D,0.8),4,1,5 )</f>
        <v>2</v>
      </c>
      <c r="H497" s="8">
        <f t="shared" si="7"/>
        <v>3</v>
      </c>
      <c r="I497" t="str" cm="1">
        <f t="array" ref="I497">INDEX($S$2:$S$26,MATCH(1,($P$2:$P$26=$E497)*($Q$2:$Q$26=$H497),0))</f>
        <v>Precisam Atenção</v>
      </c>
    </row>
    <row r="498" spans="1:9" x14ac:dyDescent="0.25">
      <c r="A498" t="str">
        <v>CM-12190</v>
      </c>
      <c r="B498" cm="1">
        <f t="array" ref="B498">MAX(Tabela_Total!B:B) - MAX(IF(Tabela_Total!E:E=Tabela_Segmentos_RFM!A498,Tabela_Total!B:B))</f>
        <v>8</v>
      </c>
      <c r="C498" cm="1">
        <f t="array" ref="C498">COUNTA(_xlfn.UNIQUE(_xlfn._xlws.FILTER(Tabela_Total!A:A,Tabela_Total!E:E=Tabela_Segmentos_RFM!A498)))</f>
        <v>6</v>
      </c>
      <c r="D498" s="1">
        <f>SUMIF(Tabela_Total!E:E,Tabela_Segmentos_RFM!A498,Tabela_Total!G:G)</f>
        <v>322766</v>
      </c>
      <c r="E498">
        <v>5</v>
      </c>
      <c r="F498">
        <v>2</v>
      </c>
      <c r="G498" cm="1">
        <f t="array" ref="G498">_xlfn.IFS(D498&lt;=PERCENTILE(D:D,0.2),1, D498&lt;=PERCENTILE(D:D,0.4), 2, D498&lt;=PERCENTILE(D:D,0.6),3, D498&lt;=PERCENTILE(D:D,0.8),4,1,5 )</f>
        <v>2</v>
      </c>
      <c r="H498" s="8">
        <f t="shared" si="7"/>
        <v>2</v>
      </c>
      <c r="I498" t="str" cm="1">
        <f t="array" ref="I498">INDEX($S$2:$S$26,MATCH(1,($P$2:$P$26=$E498)*($Q$2:$Q$26=$H498),0))</f>
        <v>Fies Potencial</v>
      </c>
    </row>
    <row r="499" spans="1:9" x14ac:dyDescent="0.25">
      <c r="A499" t="str">
        <v>AW-10840</v>
      </c>
      <c r="B499" cm="1">
        <f t="array" ref="B499">MAX(Tabela_Total!B:B) - MAX(IF(Tabela_Total!E:E=Tabela_Segmentos_RFM!A499,Tabela_Total!B:B))</f>
        <v>20</v>
      </c>
      <c r="C499" cm="1">
        <f t="array" ref="C499">COUNTA(_xlfn.UNIQUE(_xlfn._xlws.FILTER(Tabela_Total!A:A,Tabela_Total!E:E=Tabela_Segmentos_RFM!A499)))</f>
        <v>4</v>
      </c>
      <c r="D499" s="1">
        <f>SUMIF(Tabela_Total!E:E,Tabela_Segmentos_RFM!A499,Tabela_Total!G:G)</f>
        <v>256094</v>
      </c>
      <c r="E499">
        <v>5</v>
      </c>
      <c r="F499">
        <v>2</v>
      </c>
      <c r="G499" cm="1">
        <f t="array" ref="G499">_xlfn.IFS(D499&lt;=PERCENTILE(D:D,0.2),1, D499&lt;=PERCENTILE(D:D,0.4), 2, D499&lt;=PERCENTILE(D:D,0.6),3, D499&lt;=PERCENTILE(D:D,0.8),4,1,5 )</f>
        <v>1</v>
      </c>
      <c r="H499" s="8">
        <f t="shared" si="7"/>
        <v>2</v>
      </c>
      <c r="I499" t="str" cm="1">
        <f t="array" ref="I499">INDEX($S$2:$S$26,MATCH(1,($P$2:$P$26=$E499)*($Q$2:$Q$26=$H499),0))</f>
        <v>Fies Potencial</v>
      </c>
    </row>
    <row r="500" spans="1:9" x14ac:dyDescent="0.25">
      <c r="A500" t="str">
        <v>MC-18100</v>
      </c>
      <c r="B500" cm="1">
        <f t="array" ref="B500">MAX(Tabela_Total!B:B) - MAX(IF(Tabela_Total!E:E=Tabela_Segmentos_RFM!A500,Tabela_Total!B:B))</f>
        <v>41</v>
      </c>
      <c r="C500" cm="1">
        <f t="array" ref="C500">COUNTA(_xlfn.UNIQUE(_xlfn._xlws.FILTER(Tabela_Total!A:A,Tabela_Total!E:E=Tabela_Segmentos_RFM!A500)))</f>
        <v>10</v>
      </c>
      <c r="D500" s="1">
        <f>SUMIF(Tabela_Total!E:E,Tabela_Segmentos_RFM!A500,Tabela_Total!G:G)</f>
        <v>470334</v>
      </c>
      <c r="E500">
        <v>5</v>
      </c>
      <c r="F500">
        <v>4</v>
      </c>
      <c r="G500" cm="1">
        <f t="array" ref="G500">_xlfn.IFS(D500&lt;=PERCENTILE(D:D,0.2),1, D500&lt;=PERCENTILE(D:D,0.4), 2, D500&lt;=PERCENTILE(D:D,0.6),3, D500&lt;=PERCENTILE(D:D,0.8),4,1,5 )</f>
        <v>2</v>
      </c>
      <c r="H500" s="8">
        <f t="shared" si="7"/>
        <v>3</v>
      </c>
      <c r="I500" t="str" cm="1">
        <f t="array" ref="I500">INDEX($S$2:$S$26,MATCH(1,($P$2:$P$26=$E500)*($Q$2:$Q$26=$H500),0))</f>
        <v>Fies Potencial</v>
      </c>
    </row>
    <row r="501" spans="1:9" x14ac:dyDescent="0.25">
      <c r="A501" t="str">
        <v>TT-21460</v>
      </c>
      <c r="B501" cm="1">
        <f t="array" ref="B501">MAX(Tabela_Total!B:B) - MAX(IF(Tabela_Total!E:E=Tabela_Segmentos_RFM!A501,Tabela_Total!B:B))</f>
        <v>12</v>
      </c>
      <c r="C501" cm="1">
        <f t="array" ref="C501">COUNTA(_xlfn.UNIQUE(_xlfn._xlws.FILTER(Tabela_Total!A:A,Tabela_Total!E:E=Tabela_Segmentos_RFM!A501)))</f>
        <v>7</v>
      </c>
      <c r="D501" s="1">
        <f>SUMIF(Tabela_Total!E:E,Tabela_Segmentos_RFM!A501,Tabela_Total!G:G)</f>
        <v>644425</v>
      </c>
      <c r="E501">
        <v>5</v>
      </c>
      <c r="F501">
        <v>3</v>
      </c>
      <c r="G501" cm="1">
        <f t="array" ref="G501">_xlfn.IFS(D501&lt;=PERCENTILE(D:D,0.2),1, D501&lt;=PERCENTILE(D:D,0.4), 2, D501&lt;=PERCENTILE(D:D,0.6),3, D501&lt;=PERCENTILE(D:D,0.8),4,1,5 )</f>
        <v>2</v>
      </c>
      <c r="H501" s="8">
        <f t="shared" si="7"/>
        <v>3</v>
      </c>
      <c r="I501" t="str" cm="1">
        <f t="array" ref="I501">INDEX($S$2:$S$26,MATCH(1,($P$2:$P$26=$E501)*($Q$2:$Q$26=$H501),0))</f>
        <v>Fies Potencial</v>
      </c>
    </row>
    <row r="502" spans="1:9" x14ac:dyDescent="0.25">
      <c r="A502" t="str">
        <v>VG-21805</v>
      </c>
      <c r="B502" cm="1">
        <f t="array" ref="B502">MAX(Tabela_Total!B:B) - MAX(IF(Tabela_Total!E:E=Tabela_Segmentos_RFM!A502,Tabela_Total!B:B))</f>
        <v>286</v>
      </c>
      <c r="C502" cm="1">
        <f t="array" ref="C502">COUNTA(_xlfn.UNIQUE(_xlfn._xlws.FILTER(Tabela_Total!A:A,Tabela_Total!E:E=Tabela_Segmentos_RFM!A502)))</f>
        <v>5</v>
      </c>
      <c r="D502" s="1">
        <f>SUMIF(Tabela_Total!E:E,Tabela_Segmentos_RFM!A502,Tabela_Total!G:G)</f>
        <v>389230</v>
      </c>
      <c r="E502">
        <v>2</v>
      </c>
      <c r="F502">
        <v>2</v>
      </c>
      <c r="G502" cm="1">
        <f t="array" ref="G502">_xlfn.IFS(D502&lt;=PERCENTILE(D:D,0.2),1, D502&lt;=PERCENTILE(D:D,0.4), 2, D502&lt;=PERCENTILE(D:D,0.6),3, D502&lt;=PERCENTILE(D:D,0.8),4,1,5 )</f>
        <v>2</v>
      </c>
      <c r="H502" s="8">
        <f t="shared" si="7"/>
        <v>2</v>
      </c>
      <c r="I502" t="str" cm="1">
        <f t="array" ref="I502">INDEX($S$2:$S$26,MATCH(1,($P$2:$P$26=$E502)*($Q$2:$Q$26=$H502),0))</f>
        <v>Hibernando</v>
      </c>
    </row>
    <row r="503" spans="1:9" x14ac:dyDescent="0.25">
      <c r="A503" t="str">
        <v>MY-18295</v>
      </c>
      <c r="B503" cm="1">
        <f t="array" ref="B503">MAX(Tabela_Total!B:B) - MAX(IF(Tabela_Total!E:E=Tabela_Segmentos_RFM!A503,Tabela_Total!B:B))</f>
        <v>71</v>
      </c>
      <c r="C503" cm="1">
        <f t="array" ref="C503">COUNTA(_xlfn.UNIQUE(_xlfn._xlws.FILTER(Tabela_Total!A:A,Tabela_Total!E:E=Tabela_Segmentos_RFM!A503)))</f>
        <v>11</v>
      </c>
      <c r="D503" s="1">
        <f>SUMIF(Tabela_Total!E:E,Tabela_Segmentos_RFM!A503,Tabela_Total!G:G)</f>
        <v>2132025</v>
      </c>
      <c r="E503">
        <v>5</v>
      </c>
      <c r="F503">
        <v>4</v>
      </c>
      <c r="G503" cm="1">
        <f t="array" ref="G503">_xlfn.IFS(D503&lt;=PERCENTILE(D:D,0.2),1, D503&lt;=PERCENTILE(D:D,0.4), 2, D503&lt;=PERCENTILE(D:D,0.6),3, D503&lt;=PERCENTILE(D:D,0.8),4,1,5 )</f>
        <v>5</v>
      </c>
      <c r="H503" s="8">
        <f t="shared" si="7"/>
        <v>5</v>
      </c>
      <c r="I503" t="str" cm="1">
        <f t="array" ref="I503">INDEX($S$2:$S$26,MATCH(1,($P$2:$P$26=$E503)*($Q$2:$Q$26=$H503),0))</f>
        <v>Campeão</v>
      </c>
    </row>
    <row r="504" spans="1:9" x14ac:dyDescent="0.25">
      <c r="A504" t="str">
        <v>RD-19480</v>
      </c>
      <c r="B504" cm="1">
        <f t="array" ref="B504">MAX(Tabela_Total!B:B) - MAX(IF(Tabela_Total!E:E=Tabela_Segmentos_RFM!A504,Tabela_Total!B:B))</f>
        <v>72</v>
      </c>
      <c r="C504" cm="1">
        <f t="array" ref="C504">COUNTA(_xlfn.UNIQUE(_xlfn._xlws.FILTER(Tabela_Total!A:A,Tabela_Total!E:E=Tabela_Segmentos_RFM!A504)))</f>
        <v>8</v>
      </c>
      <c r="D504" s="1">
        <f>SUMIF(Tabela_Total!E:E,Tabela_Segmentos_RFM!A504,Tabela_Total!G:G)</f>
        <v>1759176</v>
      </c>
      <c r="E504">
        <v>5</v>
      </c>
      <c r="F504">
        <v>3</v>
      </c>
      <c r="G504" cm="1">
        <f t="array" ref="G504">_xlfn.IFS(D504&lt;=PERCENTILE(D:D,0.2),1, D504&lt;=PERCENTILE(D:D,0.4), 2, D504&lt;=PERCENTILE(D:D,0.6),3, D504&lt;=PERCENTILE(D:D,0.8),4,1,5 )</f>
        <v>4</v>
      </c>
      <c r="H504" s="8">
        <f t="shared" si="7"/>
        <v>4</v>
      </c>
      <c r="I504" t="str" cm="1">
        <f t="array" ref="I504">INDEX($S$2:$S$26,MATCH(1,($P$2:$P$26=$E504)*($Q$2:$Q$26=$H504),0))</f>
        <v>Fies</v>
      </c>
    </row>
    <row r="505" spans="1:9" x14ac:dyDescent="0.25">
      <c r="A505" t="str">
        <v>DP-13390</v>
      </c>
      <c r="B505" cm="1">
        <f t="array" ref="B505">MAX(Tabela_Total!B:B) - MAX(IF(Tabela_Total!E:E=Tabela_Segmentos_RFM!A505,Tabela_Total!B:B))</f>
        <v>358</v>
      </c>
      <c r="C505" cm="1">
        <f t="array" ref="C505">COUNTA(_xlfn.UNIQUE(_xlfn._xlws.FILTER(Tabela_Total!A:A,Tabela_Total!E:E=Tabela_Segmentos_RFM!A505)))</f>
        <v>9</v>
      </c>
      <c r="D505" s="1">
        <f>SUMIF(Tabela_Total!E:E,Tabela_Segmentos_RFM!A505,Tabela_Total!G:G)</f>
        <v>5001375</v>
      </c>
      <c r="E505">
        <v>1</v>
      </c>
      <c r="F505">
        <v>3</v>
      </c>
      <c r="G505" cm="1">
        <f t="array" ref="G505">_xlfn.IFS(D505&lt;=PERCENTILE(D:D,0.2),1, D505&lt;=PERCENTILE(D:D,0.4), 2, D505&lt;=PERCENTILE(D:D,0.6),3, D505&lt;=PERCENTILE(D:D,0.8),4,1,5 )</f>
        <v>5</v>
      </c>
      <c r="H505" s="8">
        <f t="shared" si="7"/>
        <v>4</v>
      </c>
      <c r="I505" t="str" cm="1">
        <f t="array" ref="I505">INDEX($S$2:$S$26,MATCH(1,($P$2:$P$26=$E505)*($Q$2:$Q$26=$H505),0))</f>
        <v>Risco</v>
      </c>
    </row>
    <row r="506" spans="1:9" x14ac:dyDescent="0.25">
      <c r="A506" t="str">
        <v>ML-17395</v>
      </c>
      <c r="B506" cm="1">
        <f t="array" ref="B506">MAX(Tabela_Total!B:B) - MAX(IF(Tabela_Total!E:E=Tabela_Segmentos_RFM!A506,Tabela_Total!B:B))</f>
        <v>69</v>
      </c>
      <c r="C506" cm="1">
        <f t="array" ref="C506">COUNTA(_xlfn.UNIQUE(_xlfn._xlws.FILTER(Tabela_Total!A:A,Tabela_Total!E:E=Tabela_Segmentos_RFM!A506)))</f>
        <v>9</v>
      </c>
      <c r="D506" s="1">
        <f>SUMIF(Tabela_Total!E:E,Tabela_Segmentos_RFM!A506,Tabela_Total!G:G)</f>
        <v>788374</v>
      </c>
      <c r="E506">
        <v>5</v>
      </c>
      <c r="F506">
        <v>3</v>
      </c>
      <c r="G506" cm="1">
        <f t="array" ref="G506">_xlfn.IFS(D506&lt;=PERCENTILE(D:D,0.2),1, D506&lt;=PERCENTILE(D:D,0.4), 2, D506&lt;=PERCENTILE(D:D,0.6),3, D506&lt;=PERCENTILE(D:D,0.8),4,1,5 )</f>
        <v>3</v>
      </c>
      <c r="H506" s="8">
        <f t="shared" si="7"/>
        <v>3</v>
      </c>
      <c r="I506" t="str" cm="1">
        <f t="array" ref="I506">INDEX($S$2:$S$26,MATCH(1,($P$2:$P$26=$E506)*($Q$2:$Q$26=$H506),0))</f>
        <v>Fies Potencial</v>
      </c>
    </row>
    <row r="507" spans="1:9" x14ac:dyDescent="0.25">
      <c r="A507" t="str">
        <v>JC-15385</v>
      </c>
      <c r="B507" cm="1">
        <f t="array" ref="B507">MAX(Tabela_Total!B:B) - MAX(IF(Tabela_Total!E:E=Tabela_Segmentos_RFM!A507,Tabela_Total!B:B))</f>
        <v>175</v>
      </c>
      <c r="C507" cm="1">
        <f t="array" ref="C507">COUNTA(_xlfn.UNIQUE(_xlfn._xlws.FILTER(Tabela_Total!A:A,Tabela_Total!E:E=Tabela_Segmentos_RFM!A507)))</f>
        <v>1</v>
      </c>
      <c r="D507" s="1">
        <f>SUMIF(Tabela_Total!E:E,Tabela_Segmentos_RFM!A507,Tabela_Total!G:G)</f>
        <v>122162</v>
      </c>
      <c r="E507">
        <v>3</v>
      </c>
      <c r="F507">
        <v>1</v>
      </c>
      <c r="G507" cm="1">
        <f t="array" ref="G507">_xlfn.IFS(D507&lt;=PERCENTILE(D:D,0.2),1, D507&lt;=PERCENTILE(D:D,0.4), 2, D507&lt;=PERCENTILE(D:D,0.6),3, D507&lt;=PERCENTILE(D:D,0.8),4,1,5 )</f>
        <v>1</v>
      </c>
      <c r="H507" s="8">
        <f t="shared" si="7"/>
        <v>1</v>
      </c>
      <c r="I507" t="str" cm="1">
        <f t="array" ref="I507">INDEX($S$2:$S$26,MATCH(1,($P$2:$P$26=$E507)*($Q$2:$Q$26=$H507),0))</f>
        <v>Quase Dormentes</v>
      </c>
    </row>
    <row r="508" spans="1:9" x14ac:dyDescent="0.25">
      <c r="A508" t="str">
        <v>JG-15160</v>
      </c>
      <c r="B508" cm="1">
        <f t="array" ref="B508">MAX(Tabela_Total!B:B) - MAX(IF(Tabela_Total!E:E=Tabela_Segmentos_RFM!A508,Tabela_Total!B:B))</f>
        <v>1</v>
      </c>
      <c r="C508" cm="1">
        <f t="array" ref="C508">COUNTA(_xlfn.UNIQUE(_xlfn._xlws.FILTER(Tabela_Total!A:A,Tabela_Total!E:E=Tabela_Segmentos_RFM!A508)))</f>
        <v>11</v>
      </c>
      <c r="D508" s="1">
        <f>SUMIF(Tabela_Total!E:E,Tabela_Segmentos_RFM!A508,Tabela_Total!G:G)</f>
        <v>2280842</v>
      </c>
      <c r="E508">
        <v>5</v>
      </c>
      <c r="F508">
        <v>4</v>
      </c>
      <c r="G508" cm="1">
        <f t="array" ref="G508">_xlfn.IFS(D508&lt;=PERCENTILE(D:D,0.2),1, D508&lt;=PERCENTILE(D:D,0.4), 2, D508&lt;=PERCENTILE(D:D,0.6),3, D508&lt;=PERCENTILE(D:D,0.8),4,1,5 )</f>
        <v>5</v>
      </c>
      <c r="H508" s="8">
        <f t="shared" si="7"/>
        <v>5</v>
      </c>
      <c r="I508" t="str" cm="1">
        <f t="array" ref="I508">INDEX($S$2:$S$26,MATCH(1,($P$2:$P$26=$E508)*($Q$2:$Q$26=$H508),0))</f>
        <v>Campeão</v>
      </c>
    </row>
    <row r="509" spans="1:9" x14ac:dyDescent="0.25">
      <c r="A509" t="str">
        <v>MC-17275</v>
      </c>
      <c r="B509" cm="1">
        <f t="array" ref="B509">MAX(Tabela_Total!B:B) - MAX(IF(Tabela_Total!E:E=Tabela_Segmentos_RFM!A509,Tabela_Total!B:B))</f>
        <v>76</v>
      </c>
      <c r="C509" cm="1">
        <f t="array" ref="C509">COUNTA(_xlfn.UNIQUE(_xlfn._xlws.FILTER(Tabela_Total!A:A,Tabela_Total!E:E=Tabela_Segmentos_RFM!A509)))</f>
        <v>8</v>
      </c>
      <c r="D509" s="1">
        <f>SUMIF(Tabela_Total!E:E,Tabela_Segmentos_RFM!A509,Tabela_Total!G:G)</f>
        <v>454040</v>
      </c>
      <c r="E509">
        <v>4</v>
      </c>
      <c r="F509">
        <v>3</v>
      </c>
      <c r="G509" cm="1">
        <f t="array" ref="G509">_xlfn.IFS(D509&lt;=PERCENTILE(D:D,0.2),1, D509&lt;=PERCENTILE(D:D,0.4), 2, D509&lt;=PERCENTILE(D:D,0.6),3, D509&lt;=PERCENTILE(D:D,0.8),4,1,5 )</f>
        <v>2</v>
      </c>
      <c r="H509" s="8">
        <f t="shared" si="7"/>
        <v>3</v>
      </c>
      <c r="I509" t="str" cm="1">
        <f t="array" ref="I509">INDEX($S$2:$S$26,MATCH(1,($P$2:$P$26=$E509)*($Q$2:$Q$26=$H509),0))</f>
        <v>Fies Potencial</v>
      </c>
    </row>
    <row r="510" spans="1:9" x14ac:dyDescent="0.25">
      <c r="A510" t="str">
        <v>NW-18400</v>
      </c>
      <c r="B510" cm="1">
        <f t="array" ref="B510">MAX(Tabela_Total!B:B) - MAX(IF(Tabela_Total!E:E=Tabela_Segmentos_RFM!A510,Tabela_Total!B:B))</f>
        <v>172</v>
      </c>
      <c r="C510" cm="1">
        <f t="array" ref="C510">COUNTA(_xlfn.UNIQUE(_xlfn._xlws.FILTER(Tabela_Total!A:A,Tabela_Total!E:E=Tabela_Segmentos_RFM!A510)))</f>
        <v>7</v>
      </c>
      <c r="D510" s="1">
        <f>SUMIF(Tabela_Total!E:E,Tabela_Segmentos_RFM!A510,Tabela_Total!G:G)</f>
        <v>4338750</v>
      </c>
      <c r="E510">
        <v>3</v>
      </c>
      <c r="F510">
        <v>3</v>
      </c>
      <c r="G510" cm="1">
        <f t="array" ref="G510">_xlfn.IFS(D510&lt;=PERCENTILE(D:D,0.2),1, D510&lt;=PERCENTILE(D:D,0.4), 2, D510&lt;=PERCENTILE(D:D,0.6),3, D510&lt;=PERCENTILE(D:D,0.8),4,1,5 )</f>
        <v>5</v>
      </c>
      <c r="H510" s="8">
        <f t="shared" si="7"/>
        <v>4</v>
      </c>
      <c r="I510" t="str" cm="1">
        <f t="array" ref="I510">INDEX($S$2:$S$26,MATCH(1,($P$2:$P$26=$E510)*($Q$2:$Q$26=$H510),0))</f>
        <v>Fies</v>
      </c>
    </row>
    <row r="511" spans="1:9" x14ac:dyDescent="0.25">
      <c r="A511" t="str">
        <v>TB-21280</v>
      </c>
      <c r="B511" cm="1">
        <f t="array" ref="B511">MAX(Tabela_Total!B:B) - MAX(IF(Tabela_Total!E:E=Tabela_Segmentos_RFM!A511,Tabela_Total!B:B))</f>
        <v>583</v>
      </c>
      <c r="C511" cm="1">
        <f t="array" ref="C511">COUNTA(_xlfn.UNIQUE(_xlfn._xlws.FILTER(Tabela_Total!A:A,Tabela_Total!E:E=Tabela_Segmentos_RFM!A511)))</f>
        <v>6</v>
      </c>
      <c r="D511" s="1">
        <f>SUMIF(Tabela_Total!E:E,Tabela_Segmentos_RFM!A511,Tabela_Total!G:G)</f>
        <v>330806</v>
      </c>
      <c r="E511">
        <v>1</v>
      </c>
      <c r="F511">
        <v>2</v>
      </c>
      <c r="G511" cm="1">
        <f t="array" ref="G511">_xlfn.IFS(D511&lt;=PERCENTILE(D:D,0.2),1, D511&lt;=PERCENTILE(D:D,0.4), 2, D511&lt;=PERCENTILE(D:D,0.6),3, D511&lt;=PERCENTILE(D:D,0.8),4,1,5 )</f>
        <v>2</v>
      </c>
      <c r="H511" s="8">
        <f t="shared" si="7"/>
        <v>2</v>
      </c>
      <c r="I511" t="str" cm="1">
        <f t="array" ref="I511">INDEX($S$2:$S$26,MATCH(1,($P$2:$P$26=$E511)*($Q$2:$Q$26=$H511),0))</f>
        <v>Perdidos</v>
      </c>
    </row>
    <row r="512" spans="1:9" x14ac:dyDescent="0.25">
      <c r="A512" t="str">
        <v>BS-11380</v>
      </c>
      <c r="B512" cm="1">
        <f t="array" ref="B512">MAX(Tabela_Total!B:B) - MAX(IF(Tabela_Total!E:E=Tabela_Segmentos_RFM!A512,Tabela_Total!B:B))</f>
        <v>28</v>
      </c>
      <c r="C512" cm="1">
        <f t="array" ref="C512">COUNTA(_xlfn.UNIQUE(_xlfn._xlws.FILTER(Tabela_Total!A:A,Tabela_Total!E:E=Tabela_Segmentos_RFM!A512)))</f>
        <v>5</v>
      </c>
      <c r="D512" s="1">
        <f>SUMIF(Tabela_Total!E:E,Tabela_Segmentos_RFM!A512,Tabela_Total!G:G)</f>
        <v>2675588</v>
      </c>
      <c r="E512">
        <v>5</v>
      </c>
      <c r="F512">
        <v>2</v>
      </c>
      <c r="G512" cm="1">
        <f t="array" ref="G512">_xlfn.IFS(D512&lt;=PERCENTILE(D:D,0.2),1, D512&lt;=PERCENTILE(D:D,0.4), 2, D512&lt;=PERCENTILE(D:D,0.6),3, D512&lt;=PERCENTILE(D:D,0.8),4,1,5 )</f>
        <v>5</v>
      </c>
      <c r="H512" s="8">
        <f t="shared" si="7"/>
        <v>4</v>
      </c>
      <c r="I512" t="str" cm="1">
        <f t="array" ref="I512">INDEX($S$2:$S$26,MATCH(1,($P$2:$P$26=$E512)*($Q$2:$Q$26=$H512),0))</f>
        <v>Fies</v>
      </c>
    </row>
    <row r="513" spans="1:9" x14ac:dyDescent="0.25">
      <c r="A513" t="str">
        <v>HH-15010</v>
      </c>
      <c r="B513" cm="1">
        <f t="array" ref="B513">MAX(Tabela_Total!B:B) - MAX(IF(Tabela_Total!E:E=Tabela_Segmentos_RFM!A513,Tabela_Total!B:B))</f>
        <v>72</v>
      </c>
      <c r="C513" cm="1">
        <f t="array" ref="C513">COUNTA(_xlfn.UNIQUE(_xlfn._xlws.FILTER(Tabela_Total!A:A,Tabela_Total!E:E=Tabela_Segmentos_RFM!A513)))</f>
        <v>2</v>
      </c>
      <c r="D513" s="1">
        <f>SUMIF(Tabela_Total!E:E,Tabela_Segmentos_RFM!A513,Tabela_Total!G:G)</f>
        <v>40963</v>
      </c>
      <c r="E513">
        <v>5</v>
      </c>
      <c r="F513">
        <v>1</v>
      </c>
      <c r="G513" cm="1">
        <f t="array" ref="G513">_xlfn.IFS(D513&lt;=PERCENTILE(D:D,0.2),1, D513&lt;=PERCENTILE(D:D,0.4), 2, D513&lt;=PERCENTILE(D:D,0.6),3, D513&lt;=PERCENTILE(D:D,0.8),4,1,5 )</f>
        <v>1</v>
      </c>
      <c r="H513" s="8">
        <f t="shared" si="7"/>
        <v>1</v>
      </c>
      <c r="I513" t="str" cm="1">
        <f t="array" ref="I513">INDEX($S$2:$S$26,MATCH(1,($P$2:$P$26=$E513)*($Q$2:$Q$26=$H513),0))</f>
        <v>Novos Clientes</v>
      </c>
    </row>
    <row r="514" spans="1:9" x14ac:dyDescent="0.25">
      <c r="A514" t="str">
        <v>CD-12280</v>
      </c>
      <c r="B514" cm="1">
        <f t="array" ref="B514">MAX(Tabela_Total!B:B) - MAX(IF(Tabela_Total!E:E=Tabela_Segmentos_RFM!A514,Tabela_Total!B:B))</f>
        <v>42</v>
      </c>
      <c r="C514" cm="1">
        <f t="array" ref="C514">COUNTA(_xlfn.UNIQUE(_xlfn._xlws.FILTER(Tabela_Total!A:A,Tabela_Total!E:E=Tabela_Segmentos_RFM!A514)))</f>
        <v>2</v>
      </c>
      <c r="D514" s="1">
        <f>SUMIF(Tabela_Total!E:E,Tabela_Segmentos_RFM!A514,Tabela_Total!G:G)</f>
        <v>377863</v>
      </c>
      <c r="E514">
        <v>5</v>
      </c>
      <c r="F514">
        <v>1</v>
      </c>
      <c r="G514" cm="1">
        <f t="array" ref="G514">_xlfn.IFS(D514&lt;=PERCENTILE(D:D,0.2),1, D514&lt;=PERCENTILE(D:D,0.4), 2, D514&lt;=PERCENTILE(D:D,0.6),3, D514&lt;=PERCENTILE(D:D,0.8),4,1,5 )</f>
        <v>2</v>
      </c>
      <c r="H514" s="8">
        <f t="shared" si="7"/>
        <v>2</v>
      </c>
      <c r="I514" t="str" cm="1">
        <f t="array" ref="I514">INDEX($S$2:$S$26,MATCH(1,($P$2:$P$26=$E514)*($Q$2:$Q$26=$H514),0))</f>
        <v>Fies Potencial</v>
      </c>
    </row>
    <row r="515" spans="1:9" x14ac:dyDescent="0.25">
      <c r="A515" t="str">
        <v>TH-21100</v>
      </c>
      <c r="B515" cm="1">
        <f t="array" ref="B515">MAX(Tabela_Total!B:B) - MAX(IF(Tabela_Total!E:E=Tabela_Segmentos_RFM!A515,Tabela_Total!B:B))</f>
        <v>344</v>
      </c>
      <c r="C515" cm="1">
        <f t="array" ref="C515">COUNTA(_xlfn.UNIQUE(_xlfn._xlws.FILTER(Tabela_Total!A:A,Tabela_Total!E:E=Tabela_Segmentos_RFM!A515)))</f>
        <v>5</v>
      </c>
      <c r="D515" s="1">
        <f>SUMIF(Tabela_Total!E:E,Tabela_Segmentos_RFM!A515,Tabela_Total!G:G)</f>
        <v>1780440</v>
      </c>
      <c r="E515">
        <v>1</v>
      </c>
      <c r="F515">
        <v>2</v>
      </c>
      <c r="G515" cm="1">
        <f t="array" ref="G515">_xlfn.IFS(D515&lt;=PERCENTILE(D:D,0.2),1, D515&lt;=PERCENTILE(D:D,0.4), 2, D515&lt;=PERCENTILE(D:D,0.6),3, D515&lt;=PERCENTILE(D:D,0.8),4,1,5 )</f>
        <v>4</v>
      </c>
      <c r="H515" s="8">
        <f t="shared" ref="H515:H578" si="8">ROUND(AVERAGE(F515,G515),0)</f>
        <v>3</v>
      </c>
      <c r="I515" t="str" cm="1">
        <f t="array" ref="I515">INDEX($S$2:$S$26,MATCH(1,($P$2:$P$26=$E515)*($Q$2:$Q$26=$H515),0))</f>
        <v>Risco</v>
      </c>
    </row>
    <row r="516" spans="1:9" x14ac:dyDescent="0.25">
      <c r="A516" t="str">
        <v>MM-18055</v>
      </c>
      <c r="B516" cm="1">
        <f t="array" ref="B516">MAX(Tabela_Total!B:B) - MAX(IF(Tabela_Total!E:E=Tabela_Segmentos_RFM!A516,Tabela_Total!B:B))</f>
        <v>61</v>
      </c>
      <c r="C516" cm="1">
        <f t="array" ref="C516">COUNTA(_xlfn.UNIQUE(_xlfn._xlws.FILTER(Tabela_Total!A:A,Tabela_Total!E:E=Tabela_Segmentos_RFM!A516)))</f>
        <v>8</v>
      </c>
      <c r="D516" s="1">
        <f>SUMIF(Tabela_Total!E:E,Tabela_Segmentos_RFM!A516,Tabela_Total!G:G)</f>
        <v>2317881</v>
      </c>
      <c r="E516">
        <v>5</v>
      </c>
      <c r="F516">
        <v>3</v>
      </c>
      <c r="G516" cm="1">
        <f t="array" ref="G516">_xlfn.IFS(D516&lt;=PERCENTILE(D:D,0.2),1, D516&lt;=PERCENTILE(D:D,0.4), 2, D516&lt;=PERCENTILE(D:D,0.6),3, D516&lt;=PERCENTILE(D:D,0.8),4,1,5 )</f>
        <v>5</v>
      </c>
      <c r="H516" s="8">
        <f t="shared" si="8"/>
        <v>4</v>
      </c>
      <c r="I516" t="str" cm="1">
        <f t="array" ref="I516">INDEX($S$2:$S$26,MATCH(1,($P$2:$P$26=$E516)*($Q$2:$Q$26=$H516),0))</f>
        <v>Fies</v>
      </c>
    </row>
    <row r="517" spans="1:9" x14ac:dyDescent="0.25">
      <c r="A517" t="str">
        <v>NS-18505</v>
      </c>
      <c r="B517" cm="1">
        <f t="array" ref="B517">MAX(Tabela_Total!B:B) - MAX(IF(Tabela_Total!E:E=Tabela_Segmentos_RFM!A517,Tabela_Total!B:B))</f>
        <v>6</v>
      </c>
      <c r="C517" cm="1">
        <f t="array" ref="C517">COUNTA(_xlfn.UNIQUE(_xlfn._xlws.FILTER(Tabela_Total!A:A,Tabela_Total!E:E=Tabela_Segmentos_RFM!A517)))</f>
        <v>4</v>
      </c>
      <c r="D517" s="1">
        <f>SUMIF(Tabela_Total!E:E,Tabela_Segmentos_RFM!A517,Tabela_Total!G:G)</f>
        <v>1643247</v>
      </c>
      <c r="E517">
        <v>5</v>
      </c>
      <c r="F517">
        <v>2</v>
      </c>
      <c r="G517" cm="1">
        <f t="array" ref="G517">_xlfn.IFS(D517&lt;=PERCENTILE(D:D,0.2),1, D517&lt;=PERCENTILE(D:D,0.4), 2, D517&lt;=PERCENTILE(D:D,0.6),3, D517&lt;=PERCENTILE(D:D,0.8),4,1,5 )</f>
        <v>4</v>
      </c>
      <c r="H517" s="8">
        <f t="shared" si="8"/>
        <v>3</v>
      </c>
      <c r="I517" t="str" cm="1">
        <f t="array" ref="I517">INDEX($S$2:$S$26,MATCH(1,($P$2:$P$26=$E517)*($Q$2:$Q$26=$H517),0))</f>
        <v>Fies Potencial</v>
      </c>
    </row>
    <row r="518" spans="1:9" x14ac:dyDescent="0.25">
      <c r="A518" t="str">
        <v>RB-19645</v>
      </c>
      <c r="B518" cm="1">
        <f t="array" ref="B518">MAX(Tabela_Total!B:B) - MAX(IF(Tabela_Total!E:E=Tabela_Segmentos_RFM!A518,Tabela_Total!B:B))</f>
        <v>648</v>
      </c>
      <c r="C518" cm="1">
        <f t="array" ref="C518">COUNTA(_xlfn.UNIQUE(_xlfn._xlws.FILTER(Tabela_Total!A:A,Tabela_Total!E:E=Tabela_Segmentos_RFM!A518)))</f>
        <v>5</v>
      </c>
      <c r="D518" s="1">
        <f>SUMIF(Tabela_Total!E:E,Tabela_Segmentos_RFM!A518,Tabela_Total!G:G)</f>
        <v>141110</v>
      </c>
      <c r="E518">
        <v>1</v>
      </c>
      <c r="F518">
        <v>2</v>
      </c>
      <c r="G518" cm="1">
        <f t="array" ref="G518">_xlfn.IFS(D518&lt;=PERCENTILE(D:D,0.2),1, D518&lt;=PERCENTILE(D:D,0.4), 2, D518&lt;=PERCENTILE(D:D,0.6),3, D518&lt;=PERCENTILE(D:D,0.8),4,1,5 )</f>
        <v>1</v>
      </c>
      <c r="H518" s="8">
        <f t="shared" si="8"/>
        <v>2</v>
      </c>
      <c r="I518" t="str" cm="1">
        <f t="array" ref="I518">INDEX($S$2:$S$26,MATCH(1,($P$2:$P$26=$E518)*($Q$2:$Q$26=$H518),0))</f>
        <v>Perdidos</v>
      </c>
    </row>
    <row r="519" spans="1:9" x14ac:dyDescent="0.25">
      <c r="A519" t="str">
        <v>SW-20455</v>
      </c>
      <c r="B519" cm="1">
        <f t="array" ref="B519">MAX(Tabela_Total!B:B) - MAX(IF(Tabela_Total!E:E=Tabela_Segmentos_RFM!A519,Tabela_Total!B:B))</f>
        <v>162</v>
      </c>
      <c r="C519" cm="1">
        <f t="array" ref="C519">COUNTA(_xlfn.UNIQUE(_xlfn._xlws.FILTER(Tabela_Total!A:A,Tabela_Total!E:E=Tabela_Segmentos_RFM!A519)))</f>
        <v>7</v>
      </c>
      <c r="D519" s="1">
        <f>SUMIF(Tabela_Total!E:E,Tabela_Segmentos_RFM!A519,Tabela_Total!G:G)</f>
        <v>2533797</v>
      </c>
      <c r="E519">
        <v>3</v>
      </c>
      <c r="F519">
        <v>3</v>
      </c>
      <c r="G519" cm="1">
        <f t="array" ref="G519">_xlfn.IFS(D519&lt;=PERCENTILE(D:D,0.2),1, D519&lt;=PERCENTILE(D:D,0.4), 2, D519&lt;=PERCENTILE(D:D,0.6),3, D519&lt;=PERCENTILE(D:D,0.8),4,1,5 )</f>
        <v>5</v>
      </c>
      <c r="H519" s="8">
        <f t="shared" si="8"/>
        <v>4</v>
      </c>
      <c r="I519" t="str" cm="1">
        <f t="array" ref="I519">INDEX($S$2:$S$26,MATCH(1,($P$2:$P$26=$E519)*($Q$2:$Q$26=$H519),0))</f>
        <v>Fies</v>
      </c>
    </row>
    <row r="520" spans="1:9" x14ac:dyDescent="0.25">
      <c r="A520" t="str">
        <v>EB-13930</v>
      </c>
      <c r="B520" cm="1">
        <f t="array" ref="B520">MAX(Tabela_Total!B:B) - MAX(IF(Tabela_Total!E:E=Tabela_Segmentos_RFM!A520,Tabela_Total!B:B))</f>
        <v>161</v>
      </c>
      <c r="C520" cm="1">
        <f t="array" ref="C520">COUNTA(_xlfn.UNIQUE(_xlfn._xlws.FILTER(Tabela_Total!A:A,Tabela_Total!E:E=Tabela_Segmentos_RFM!A520)))</f>
        <v>5</v>
      </c>
      <c r="D520" s="1">
        <f>SUMIF(Tabela_Total!E:E,Tabela_Segmentos_RFM!A520,Tabela_Total!G:G)</f>
        <v>584672</v>
      </c>
      <c r="E520">
        <v>3</v>
      </c>
      <c r="F520">
        <v>2</v>
      </c>
      <c r="G520" cm="1">
        <f t="array" ref="G520">_xlfn.IFS(D520&lt;=PERCENTILE(D:D,0.2),1, D520&lt;=PERCENTILE(D:D,0.4), 2, D520&lt;=PERCENTILE(D:D,0.6),3, D520&lt;=PERCENTILE(D:D,0.8),4,1,5 )</f>
        <v>2</v>
      </c>
      <c r="H520" s="8">
        <f t="shared" si="8"/>
        <v>2</v>
      </c>
      <c r="I520" t="str" cm="1">
        <f t="array" ref="I520">INDEX($S$2:$S$26,MATCH(1,($P$2:$P$26=$E520)*($Q$2:$Q$26=$H520),0))</f>
        <v>Quase Dormentes</v>
      </c>
    </row>
    <row r="521" spans="1:9" x14ac:dyDescent="0.25">
      <c r="A521" t="str">
        <v>PS-18760</v>
      </c>
      <c r="B521" cm="1">
        <f t="array" ref="B521">MAX(Tabela_Total!B:B) - MAX(IF(Tabela_Total!E:E=Tabela_Segmentos_RFM!A521,Tabela_Total!B:B))</f>
        <v>107</v>
      </c>
      <c r="C521" cm="1">
        <f t="array" ref="C521">COUNTA(_xlfn.UNIQUE(_xlfn._xlws.FILTER(Tabela_Total!A:A,Tabela_Total!E:E=Tabela_Segmentos_RFM!A521)))</f>
        <v>6</v>
      </c>
      <c r="D521" s="1">
        <f>SUMIF(Tabela_Total!E:E,Tabela_Segmentos_RFM!A521,Tabela_Total!G:G)</f>
        <v>753566</v>
      </c>
      <c r="E521">
        <v>4</v>
      </c>
      <c r="F521">
        <v>2</v>
      </c>
      <c r="G521" cm="1">
        <f t="array" ref="G521">_xlfn.IFS(D521&lt;=PERCENTILE(D:D,0.2),1, D521&lt;=PERCENTILE(D:D,0.4), 2, D521&lt;=PERCENTILE(D:D,0.6),3, D521&lt;=PERCENTILE(D:D,0.8),4,1,5 )</f>
        <v>3</v>
      </c>
      <c r="H521" s="8">
        <f t="shared" si="8"/>
        <v>3</v>
      </c>
      <c r="I521" t="str" cm="1">
        <f t="array" ref="I521">INDEX($S$2:$S$26,MATCH(1,($P$2:$P$26=$E521)*($Q$2:$Q$26=$H521),0))</f>
        <v>Fies Potencial</v>
      </c>
    </row>
    <row r="522" spans="1:9" x14ac:dyDescent="0.25">
      <c r="A522" t="str">
        <v>HF-14995</v>
      </c>
      <c r="B522" cm="1">
        <f t="array" ref="B522">MAX(Tabela_Total!B:B) - MAX(IF(Tabela_Total!E:E=Tabela_Segmentos_RFM!A522,Tabela_Total!B:B))</f>
        <v>21</v>
      </c>
      <c r="C522" cm="1">
        <f t="array" ref="C522">COUNTA(_xlfn.UNIQUE(_xlfn._xlws.FILTER(Tabela_Total!A:A,Tabela_Total!E:E=Tabela_Segmentos_RFM!A522)))</f>
        <v>7</v>
      </c>
      <c r="D522" s="1">
        <f>SUMIF(Tabela_Total!E:E,Tabela_Segmentos_RFM!A522,Tabela_Total!G:G)</f>
        <v>1476105</v>
      </c>
      <c r="E522">
        <v>5</v>
      </c>
      <c r="F522">
        <v>3</v>
      </c>
      <c r="G522" cm="1">
        <f t="array" ref="G522">_xlfn.IFS(D522&lt;=PERCENTILE(D:D,0.2),1, D522&lt;=PERCENTILE(D:D,0.4), 2, D522&lt;=PERCENTILE(D:D,0.6),3, D522&lt;=PERCENTILE(D:D,0.8),4,1,5 )</f>
        <v>4</v>
      </c>
      <c r="H522" s="8">
        <f t="shared" si="8"/>
        <v>4</v>
      </c>
      <c r="I522" t="str" cm="1">
        <f t="array" ref="I522">INDEX($S$2:$S$26,MATCH(1,($P$2:$P$26=$E522)*($Q$2:$Q$26=$H522),0))</f>
        <v>Fies</v>
      </c>
    </row>
    <row r="523" spans="1:9" x14ac:dyDescent="0.25">
      <c r="A523" t="str">
        <v>HZ-14950</v>
      </c>
      <c r="B523" cm="1">
        <f t="array" ref="B523">MAX(Tabela_Total!B:B) - MAX(IF(Tabela_Total!E:E=Tabela_Segmentos_RFM!A523,Tabela_Total!B:B))</f>
        <v>35</v>
      </c>
      <c r="C523" cm="1">
        <f t="array" ref="C523">COUNTA(_xlfn.UNIQUE(_xlfn._xlws.FILTER(Tabela_Total!A:A,Tabela_Total!E:E=Tabela_Segmentos_RFM!A523)))</f>
        <v>5</v>
      </c>
      <c r="D523" s="1">
        <f>SUMIF(Tabela_Total!E:E,Tabela_Segmentos_RFM!A523,Tabela_Total!G:G)</f>
        <v>197192</v>
      </c>
      <c r="E523">
        <v>5</v>
      </c>
      <c r="F523">
        <v>2</v>
      </c>
      <c r="G523" cm="1">
        <f t="array" ref="G523">_xlfn.IFS(D523&lt;=PERCENTILE(D:D,0.2),1, D523&lt;=PERCENTILE(D:D,0.4), 2, D523&lt;=PERCENTILE(D:D,0.6),3, D523&lt;=PERCENTILE(D:D,0.8),4,1,5 )</f>
        <v>1</v>
      </c>
      <c r="H523" s="8">
        <f t="shared" si="8"/>
        <v>2</v>
      </c>
      <c r="I523" t="str" cm="1">
        <f t="array" ref="I523">INDEX($S$2:$S$26,MATCH(1,($P$2:$P$26=$E523)*($Q$2:$Q$26=$H523),0))</f>
        <v>Fies Potencial</v>
      </c>
    </row>
    <row r="524" spans="1:9" x14ac:dyDescent="0.25">
      <c r="A524" t="str">
        <v>CD-12790</v>
      </c>
      <c r="B524" cm="1">
        <f t="array" ref="B524">MAX(Tabela_Total!B:B) - MAX(IF(Tabela_Total!E:E=Tabela_Segmentos_RFM!A524,Tabela_Total!B:B))</f>
        <v>399</v>
      </c>
      <c r="C524" cm="1">
        <f t="array" ref="C524">COUNTA(_xlfn.UNIQUE(_xlfn._xlws.FILTER(Tabela_Total!A:A,Tabela_Total!E:E=Tabela_Segmentos_RFM!A524)))</f>
        <v>5</v>
      </c>
      <c r="D524" s="1">
        <f>SUMIF(Tabela_Total!E:E,Tabela_Segmentos_RFM!A524,Tabela_Total!G:G)</f>
        <v>748656</v>
      </c>
      <c r="E524">
        <v>1</v>
      </c>
      <c r="F524">
        <v>2</v>
      </c>
      <c r="G524" cm="1">
        <f t="array" ref="G524">_xlfn.IFS(D524&lt;=PERCENTILE(D:D,0.2),1, D524&lt;=PERCENTILE(D:D,0.4), 2, D524&lt;=PERCENTILE(D:D,0.6),3, D524&lt;=PERCENTILE(D:D,0.8),4,1,5 )</f>
        <v>3</v>
      </c>
      <c r="H524" s="8">
        <f t="shared" si="8"/>
        <v>3</v>
      </c>
      <c r="I524" t="str" cm="1">
        <f t="array" ref="I524">INDEX($S$2:$S$26,MATCH(1,($P$2:$P$26=$E524)*($Q$2:$Q$26=$H524),0))</f>
        <v>Risco</v>
      </c>
    </row>
    <row r="525" spans="1:9" x14ac:dyDescent="0.25">
      <c r="A525" t="str">
        <v>JK-15205</v>
      </c>
      <c r="B525" cm="1">
        <f t="array" ref="B525">MAX(Tabela_Total!B:B) - MAX(IF(Tabela_Total!E:E=Tabela_Segmentos_RFM!A525,Tabela_Total!B:B))</f>
        <v>61</v>
      </c>
      <c r="C525" cm="1">
        <f t="array" ref="C525">COUNTA(_xlfn.UNIQUE(_xlfn._xlws.FILTER(Tabela_Total!A:A,Tabela_Total!E:E=Tabela_Segmentos_RFM!A525)))</f>
        <v>5</v>
      </c>
      <c r="D525" s="1">
        <f>SUMIF(Tabela_Total!E:E,Tabela_Segmentos_RFM!A525,Tabela_Total!G:G)</f>
        <v>709341</v>
      </c>
      <c r="E525">
        <v>5</v>
      </c>
      <c r="F525">
        <v>2</v>
      </c>
      <c r="G525" cm="1">
        <f t="array" ref="G525">_xlfn.IFS(D525&lt;=PERCENTILE(D:D,0.2),1, D525&lt;=PERCENTILE(D:D,0.4), 2, D525&lt;=PERCENTILE(D:D,0.6),3, D525&lt;=PERCENTILE(D:D,0.8),4,1,5 )</f>
        <v>3</v>
      </c>
      <c r="H525" s="8">
        <f t="shared" si="8"/>
        <v>3</v>
      </c>
      <c r="I525" t="str" cm="1">
        <f t="array" ref="I525">INDEX($S$2:$S$26,MATCH(1,($P$2:$P$26=$E525)*($Q$2:$Q$26=$H525),0))</f>
        <v>Fies Potencial</v>
      </c>
    </row>
    <row r="526" spans="1:9" x14ac:dyDescent="0.25">
      <c r="A526" t="str">
        <v>FM-14215</v>
      </c>
      <c r="B526" cm="1">
        <f t="array" ref="B526">MAX(Tabela_Total!B:B) - MAX(IF(Tabela_Total!E:E=Tabela_Segmentos_RFM!A526,Tabela_Total!B:B))</f>
        <v>7</v>
      </c>
      <c r="C526" cm="1">
        <f t="array" ref="C526">COUNTA(_xlfn.UNIQUE(_xlfn._xlws.FILTER(Tabela_Total!A:A,Tabela_Total!E:E=Tabela_Segmentos_RFM!A526)))</f>
        <v>10</v>
      </c>
      <c r="D526" s="1">
        <f>SUMIF(Tabela_Total!E:E,Tabela_Segmentos_RFM!A526,Tabela_Total!G:G)</f>
        <v>419560</v>
      </c>
      <c r="E526">
        <v>5</v>
      </c>
      <c r="F526">
        <v>4</v>
      </c>
      <c r="G526" cm="1">
        <f t="array" ref="G526">_xlfn.IFS(D526&lt;=PERCENTILE(D:D,0.2),1, D526&lt;=PERCENTILE(D:D,0.4), 2, D526&lt;=PERCENTILE(D:D,0.6),3, D526&lt;=PERCENTILE(D:D,0.8),4,1,5 )</f>
        <v>2</v>
      </c>
      <c r="H526" s="8">
        <f t="shared" si="8"/>
        <v>3</v>
      </c>
      <c r="I526" t="str" cm="1">
        <f t="array" ref="I526">INDEX($S$2:$S$26,MATCH(1,($P$2:$P$26=$E526)*($Q$2:$Q$26=$H526),0))</f>
        <v>Fies Potencial</v>
      </c>
    </row>
    <row r="527" spans="1:9" x14ac:dyDescent="0.25">
      <c r="A527" t="str">
        <v>ED-13885</v>
      </c>
      <c r="B527" cm="1">
        <f t="array" ref="B527">MAX(Tabela_Total!B:B) - MAX(IF(Tabela_Total!E:E=Tabela_Segmentos_RFM!A527,Tabela_Total!B:B))</f>
        <v>135</v>
      </c>
      <c r="C527" cm="1">
        <f t="array" ref="C527">COUNTA(_xlfn.UNIQUE(_xlfn._xlws.FILTER(Tabela_Total!A:A,Tabela_Total!E:E=Tabela_Segmentos_RFM!A527)))</f>
        <v>8</v>
      </c>
      <c r="D527" s="1">
        <f>SUMIF(Tabela_Total!E:E,Tabela_Segmentos_RFM!A527,Tabela_Total!G:G)</f>
        <v>2787537</v>
      </c>
      <c r="E527">
        <v>4</v>
      </c>
      <c r="F527">
        <v>3</v>
      </c>
      <c r="G527" cm="1">
        <f t="array" ref="G527">_xlfn.IFS(D527&lt;=PERCENTILE(D:D,0.2),1, D527&lt;=PERCENTILE(D:D,0.4), 2, D527&lt;=PERCENTILE(D:D,0.6),3, D527&lt;=PERCENTILE(D:D,0.8),4,1,5 )</f>
        <v>5</v>
      </c>
      <c r="H527" s="8">
        <f t="shared" si="8"/>
        <v>4</v>
      </c>
      <c r="I527" t="str" cm="1">
        <f t="array" ref="I527">INDEX($S$2:$S$26,MATCH(1,($P$2:$P$26=$E527)*($Q$2:$Q$26=$H527),0))</f>
        <v>Fies</v>
      </c>
    </row>
    <row r="528" spans="1:9" x14ac:dyDescent="0.25">
      <c r="A528" t="str">
        <v>DA-13450</v>
      </c>
      <c r="B528" cm="1">
        <f t="array" ref="B528">MAX(Tabela_Total!B:B) - MAX(IF(Tabela_Total!E:E=Tabela_Segmentos_RFM!A528,Tabela_Total!B:B))</f>
        <v>352</v>
      </c>
      <c r="C528" cm="1">
        <f t="array" ref="C528">COUNTA(_xlfn.UNIQUE(_xlfn._xlws.FILTER(Tabela_Total!A:A,Tabela_Total!E:E=Tabela_Segmentos_RFM!A528)))</f>
        <v>4</v>
      </c>
      <c r="D528" s="1">
        <f>SUMIF(Tabela_Total!E:E,Tabela_Segmentos_RFM!A528,Tabela_Total!G:G)</f>
        <v>72484</v>
      </c>
      <c r="E528">
        <v>1</v>
      </c>
      <c r="F528">
        <v>2</v>
      </c>
      <c r="G528" cm="1">
        <f t="array" ref="G528">_xlfn.IFS(D528&lt;=PERCENTILE(D:D,0.2),1, D528&lt;=PERCENTILE(D:D,0.4), 2, D528&lt;=PERCENTILE(D:D,0.6),3, D528&lt;=PERCENTILE(D:D,0.8),4,1,5 )</f>
        <v>1</v>
      </c>
      <c r="H528" s="8">
        <f t="shared" si="8"/>
        <v>2</v>
      </c>
      <c r="I528" t="str" cm="1">
        <f t="array" ref="I528">INDEX($S$2:$S$26,MATCH(1,($P$2:$P$26=$E528)*($Q$2:$Q$26=$H528),0))</f>
        <v>Perdidos</v>
      </c>
    </row>
    <row r="529" spans="1:9" x14ac:dyDescent="0.25">
      <c r="A529" t="str">
        <v>JW-15955</v>
      </c>
      <c r="B529" cm="1">
        <f t="array" ref="B529">MAX(Tabela_Total!B:B) - MAX(IF(Tabela_Total!E:E=Tabela_Segmentos_RFM!A529,Tabela_Total!B:B))</f>
        <v>5</v>
      </c>
      <c r="C529" cm="1">
        <f t="array" ref="C529">COUNTA(_xlfn.UNIQUE(_xlfn._xlws.FILTER(Tabela_Total!A:A,Tabela_Total!E:E=Tabela_Segmentos_RFM!A529)))</f>
        <v>7</v>
      </c>
      <c r="D529" s="1">
        <f>SUMIF(Tabela_Total!E:E,Tabela_Segmentos_RFM!A529,Tabela_Total!G:G)</f>
        <v>315925</v>
      </c>
      <c r="E529">
        <v>5</v>
      </c>
      <c r="F529">
        <v>3</v>
      </c>
      <c r="G529" cm="1">
        <f t="array" ref="G529">_xlfn.IFS(D529&lt;=PERCENTILE(D:D,0.2),1, D529&lt;=PERCENTILE(D:D,0.4), 2, D529&lt;=PERCENTILE(D:D,0.6),3, D529&lt;=PERCENTILE(D:D,0.8),4,1,5 )</f>
        <v>2</v>
      </c>
      <c r="H529" s="8">
        <f t="shared" si="8"/>
        <v>3</v>
      </c>
      <c r="I529" t="str" cm="1">
        <f t="array" ref="I529">INDEX($S$2:$S$26,MATCH(1,($P$2:$P$26=$E529)*($Q$2:$Q$26=$H529),0))</f>
        <v>Fies Potencial</v>
      </c>
    </row>
    <row r="530" spans="1:9" x14ac:dyDescent="0.25">
      <c r="A530" t="str">
        <v>RM-19375</v>
      </c>
      <c r="B530" cm="1">
        <f t="array" ref="B530">MAX(Tabela_Total!B:B) - MAX(IF(Tabela_Total!E:E=Tabela_Segmentos_RFM!A530,Tabela_Total!B:B))</f>
        <v>345</v>
      </c>
      <c r="C530" cm="1">
        <f t="array" ref="C530">COUNTA(_xlfn.UNIQUE(_xlfn._xlws.FILTER(Tabela_Total!A:A,Tabela_Total!E:E=Tabela_Segmentos_RFM!A530)))</f>
        <v>6</v>
      </c>
      <c r="D530" s="1">
        <f>SUMIF(Tabela_Total!E:E,Tabela_Segmentos_RFM!A530,Tabela_Total!G:G)</f>
        <v>153658</v>
      </c>
      <c r="E530">
        <v>1</v>
      </c>
      <c r="F530">
        <v>2</v>
      </c>
      <c r="G530" cm="1">
        <f t="array" ref="G530">_xlfn.IFS(D530&lt;=PERCENTILE(D:D,0.2),1, D530&lt;=PERCENTILE(D:D,0.4), 2, D530&lt;=PERCENTILE(D:D,0.6),3, D530&lt;=PERCENTILE(D:D,0.8),4,1,5 )</f>
        <v>1</v>
      </c>
      <c r="H530" s="8">
        <f t="shared" si="8"/>
        <v>2</v>
      </c>
      <c r="I530" t="str" cm="1">
        <f t="array" ref="I530">INDEX($S$2:$S$26,MATCH(1,($P$2:$P$26=$E530)*($Q$2:$Q$26=$H530),0))</f>
        <v>Perdidos</v>
      </c>
    </row>
    <row r="531" spans="1:9" x14ac:dyDescent="0.25">
      <c r="A531" t="str">
        <v>ML-17755</v>
      </c>
      <c r="B531" cm="1">
        <f t="array" ref="B531">MAX(Tabela_Total!B:B) - MAX(IF(Tabela_Total!E:E=Tabela_Segmentos_RFM!A531,Tabela_Total!B:B))</f>
        <v>29</v>
      </c>
      <c r="C531" cm="1">
        <f t="array" ref="C531">COUNTA(_xlfn.UNIQUE(_xlfn._xlws.FILTER(Tabela_Total!A:A,Tabela_Total!E:E=Tabela_Segmentos_RFM!A531)))</f>
        <v>7</v>
      </c>
      <c r="D531" s="1">
        <f>SUMIF(Tabela_Total!E:E,Tabela_Segmentos_RFM!A531,Tabela_Total!G:G)</f>
        <v>1192803</v>
      </c>
      <c r="E531">
        <v>5</v>
      </c>
      <c r="F531">
        <v>3</v>
      </c>
      <c r="G531" cm="1">
        <f t="array" ref="G531">_xlfn.IFS(D531&lt;=PERCENTILE(D:D,0.2),1, D531&lt;=PERCENTILE(D:D,0.4), 2, D531&lt;=PERCENTILE(D:D,0.6),3, D531&lt;=PERCENTILE(D:D,0.8),4,1,5 )</f>
        <v>4</v>
      </c>
      <c r="H531" s="8">
        <f t="shared" si="8"/>
        <v>4</v>
      </c>
      <c r="I531" t="str" cm="1">
        <f t="array" ref="I531">INDEX($S$2:$S$26,MATCH(1,($P$2:$P$26=$E531)*($Q$2:$Q$26=$H531),0))</f>
        <v>Fies</v>
      </c>
    </row>
    <row r="532" spans="1:9" x14ac:dyDescent="0.25">
      <c r="A532" t="str">
        <v>CC-12685</v>
      </c>
      <c r="B532" cm="1">
        <f t="array" ref="B532">MAX(Tabela_Total!B:B) - MAX(IF(Tabela_Total!E:E=Tabela_Segmentos_RFM!A532,Tabela_Total!B:B))</f>
        <v>799</v>
      </c>
      <c r="C532" cm="1">
        <f t="array" ref="C532">COUNTA(_xlfn.UNIQUE(_xlfn._xlws.FILTER(Tabela_Total!A:A,Tabela_Total!E:E=Tabela_Segmentos_RFM!A532)))</f>
        <v>4</v>
      </c>
      <c r="D532" s="1">
        <f>SUMIF(Tabela_Total!E:E,Tabela_Segmentos_RFM!A532,Tabela_Total!G:G)</f>
        <v>1528028</v>
      </c>
      <c r="E532">
        <v>1</v>
      </c>
      <c r="F532">
        <v>2</v>
      </c>
      <c r="G532" cm="1">
        <f t="array" ref="G532">_xlfn.IFS(D532&lt;=PERCENTILE(D:D,0.2),1, D532&lt;=PERCENTILE(D:D,0.4), 2, D532&lt;=PERCENTILE(D:D,0.6),3, D532&lt;=PERCENTILE(D:D,0.8),4,1,5 )</f>
        <v>4</v>
      </c>
      <c r="H532" s="8">
        <f t="shared" si="8"/>
        <v>3</v>
      </c>
      <c r="I532" t="str" cm="1">
        <f t="array" ref="I532">INDEX($S$2:$S$26,MATCH(1,($P$2:$P$26=$E532)*($Q$2:$Q$26=$H532),0))</f>
        <v>Risco</v>
      </c>
    </row>
    <row r="533" spans="1:9" x14ac:dyDescent="0.25">
      <c r="A533" t="str">
        <v>JE-15610</v>
      </c>
      <c r="B533" cm="1">
        <f t="array" ref="B533">MAX(Tabela_Total!B:B) - MAX(IF(Tabela_Total!E:E=Tabela_Segmentos_RFM!A533,Tabela_Total!B:B))</f>
        <v>48</v>
      </c>
      <c r="C533" cm="1">
        <f t="array" ref="C533">COUNTA(_xlfn.UNIQUE(_xlfn._xlws.FILTER(Tabela_Total!A:A,Tabela_Total!E:E=Tabela_Segmentos_RFM!A533)))</f>
        <v>7</v>
      </c>
      <c r="D533" s="1">
        <f>SUMIF(Tabela_Total!E:E,Tabela_Segmentos_RFM!A533,Tabela_Total!G:G)</f>
        <v>3194847</v>
      </c>
      <c r="E533">
        <v>5</v>
      </c>
      <c r="F533">
        <v>3</v>
      </c>
      <c r="G533" cm="1">
        <f t="array" ref="G533">_xlfn.IFS(D533&lt;=PERCENTILE(D:D,0.2),1, D533&lt;=PERCENTILE(D:D,0.4), 2, D533&lt;=PERCENTILE(D:D,0.6),3, D533&lt;=PERCENTILE(D:D,0.8),4,1,5 )</f>
        <v>5</v>
      </c>
      <c r="H533" s="8">
        <f t="shared" si="8"/>
        <v>4</v>
      </c>
      <c r="I533" t="str" cm="1">
        <f t="array" ref="I533">INDEX($S$2:$S$26,MATCH(1,($P$2:$P$26=$E533)*($Q$2:$Q$26=$H533),0))</f>
        <v>Fies</v>
      </c>
    </row>
    <row r="534" spans="1:9" x14ac:dyDescent="0.25">
      <c r="A534" t="str">
        <v>RP-19855</v>
      </c>
      <c r="B534" cm="1">
        <f t="array" ref="B534">MAX(Tabela_Total!B:B) - MAX(IF(Tabela_Total!E:E=Tabela_Segmentos_RFM!A534,Tabela_Total!B:B))</f>
        <v>28</v>
      </c>
      <c r="C534" cm="1">
        <f t="array" ref="C534">COUNTA(_xlfn.UNIQUE(_xlfn._xlws.FILTER(Tabela_Total!A:A,Tabela_Total!E:E=Tabela_Segmentos_RFM!A534)))</f>
        <v>8</v>
      </c>
      <c r="D534" s="1">
        <f>SUMIF(Tabela_Total!E:E,Tabela_Segmentos_RFM!A534,Tabela_Total!G:G)</f>
        <v>348837</v>
      </c>
      <c r="E534">
        <v>5</v>
      </c>
      <c r="F534">
        <v>3</v>
      </c>
      <c r="G534" cm="1">
        <f t="array" ref="G534">_xlfn.IFS(D534&lt;=PERCENTILE(D:D,0.2),1, D534&lt;=PERCENTILE(D:D,0.4), 2, D534&lt;=PERCENTILE(D:D,0.6),3, D534&lt;=PERCENTILE(D:D,0.8),4,1,5 )</f>
        <v>2</v>
      </c>
      <c r="H534" s="8">
        <f t="shared" si="8"/>
        <v>3</v>
      </c>
      <c r="I534" t="str" cm="1">
        <f t="array" ref="I534">INDEX($S$2:$S$26,MATCH(1,($P$2:$P$26=$E534)*($Q$2:$Q$26=$H534),0))</f>
        <v>Fies Potencial</v>
      </c>
    </row>
    <row r="535" spans="1:9" x14ac:dyDescent="0.25">
      <c r="A535" t="str">
        <v>TB-21175</v>
      </c>
      <c r="B535" cm="1">
        <f t="array" ref="B535">MAX(Tabela_Total!B:B) - MAX(IF(Tabela_Total!E:E=Tabela_Segmentos_RFM!A535,Tabela_Total!B:B))</f>
        <v>58</v>
      </c>
      <c r="C535" cm="1">
        <f t="array" ref="C535">COUNTA(_xlfn.UNIQUE(_xlfn._xlws.FILTER(Tabela_Total!A:A,Tabela_Total!E:E=Tabela_Segmentos_RFM!A535)))</f>
        <v>4</v>
      </c>
      <c r="D535" s="1">
        <f>SUMIF(Tabela_Total!E:E,Tabela_Segmentos_RFM!A535,Tabela_Total!G:G)</f>
        <v>596985</v>
      </c>
      <c r="E535">
        <v>5</v>
      </c>
      <c r="F535">
        <v>2</v>
      </c>
      <c r="G535" cm="1">
        <f t="array" ref="G535">_xlfn.IFS(D535&lt;=PERCENTILE(D:D,0.2),1, D535&lt;=PERCENTILE(D:D,0.4), 2, D535&lt;=PERCENTILE(D:D,0.6),3, D535&lt;=PERCENTILE(D:D,0.8),4,1,5 )</f>
        <v>2</v>
      </c>
      <c r="H535" s="8">
        <f t="shared" si="8"/>
        <v>2</v>
      </c>
      <c r="I535" t="str" cm="1">
        <f t="array" ref="I535">INDEX($S$2:$S$26,MATCH(1,($P$2:$P$26=$E535)*($Q$2:$Q$26=$H535),0))</f>
        <v>Fies Potencial</v>
      </c>
    </row>
    <row r="536" spans="1:9" x14ac:dyDescent="0.25">
      <c r="A536" t="str">
        <v>BE-11455</v>
      </c>
      <c r="B536" cm="1">
        <f t="array" ref="B536">MAX(Tabela_Total!B:B) - MAX(IF(Tabela_Total!E:E=Tabela_Segmentos_RFM!A536,Tabela_Total!B:B))</f>
        <v>254</v>
      </c>
      <c r="C536" cm="1">
        <f t="array" ref="C536">COUNTA(_xlfn.UNIQUE(_xlfn._xlws.FILTER(Tabela_Total!A:A,Tabela_Total!E:E=Tabela_Segmentos_RFM!A536)))</f>
        <v>6</v>
      </c>
      <c r="D536" s="1">
        <f>SUMIF(Tabela_Total!E:E,Tabela_Segmentos_RFM!A536,Tabela_Total!G:G)</f>
        <v>1143075</v>
      </c>
      <c r="E536">
        <v>2</v>
      </c>
      <c r="F536">
        <v>2</v>
      </c>
      <c r="G536" cm="1">
        <f t="array" ref="G536">_xlfn.IFS(D536&lt;=PERCENTILE(D:D,0.2),1, D536&lt;=PERCENTILE(D:D,0.4), 2, D536&lt;=PERCENTILE(D:D,0.6),3, D536&lt;=PERCENTILE(D:D,0.8),4,1,5 )</f>
        <v>3</v>
      </c>
      <c r="H536" s="8">
        <f t="shared" si="8"/>
        <v>3</v>
      </c>
      <c r="I536" t="str" cm="1">
        <f t="array" ref="I536">INDEX($S$2:$S$26,MATCH(1,($P$2:$P$26=$E536)*($Q$2:$Q$26=$H536),0))</f>
        <v>Risco</v>
      </c>
    </row>
    <row r="537" spans="1:9" x14ac:dyDescent="0.25">
      <c r="A537" t="str">
        <v>JF-15565</v>
      </c>
      <c r="B537" cm="1">
        <f t="array" ref="B537">MAX(Tabela_Total!B:B) - MAX(IF(Tabela_Total!E:E=Tabela_Segmentos_RFM!A537,Tabela_Total!B:B))</f>
        <v>54</v>
      </c>
      <c r="C537" cm="1">
        <f t="array" ref="C537">COUNTA(_xlfn.UNIQUE(_xlfn._xlws.FILTER(Tabela_Total!A:A,Tabela_Total!E:E=Tabela_Segmentos_RFM!A537)))</f>
        <v>8</v>
      </c>
      <c r="D537" s="1">
        <f>SUMIF(Tabela_Total!E:E,Tabela_Segmentos_RFM!A537,Tabela_Total!G:G)</f>
        <v>2387613</v>
      </c>
      <c r="E537">
        <v>5</v>
      </c>
      <c r="F537">
        <v>3</v>
      </c>
      <c r="G537" cm="1">
        <f t="array" ref="G537">_xlfn.IFS(D537&lt;=PERCENTILE(D:D,0.2),1, D537&lt;=PERCENTILE(D:D,0.4), 2, D537&lt;=PERCENTILE(D:D,0.6),3, D537&lt;=PERCENTILE(D:D,0.8),4,1,5 )</f>
        <v>5</v>
      </c>
      <c r="H537" s="8">
        <f t="shared" si="8"/>
        <v>4</v>
      </c>
      <c r="I537" t="str" cm="1">
        <f t="array" ref="I537">INDEX($S$2:$S$26,MATCH(1,($P$2:$P$26=$E537)*($Q$2:$Q$26=$H537),0))</f>
        <v>Fies</v>
      </c>
    </row>
    <row r="538" spans="1:9" x14ac:dyDescent="0.25">
      <c r="A538" t="str">
        <v>PB-19210</v>
      </c>
      <c r="B538" cm="1">
        <f t="array" ref="B538">MAX(Tabela_Total!B:B) - MAX(IF(Tabela_Total!E:E=Tabela_Segmentos_RFM!A538,Tabela_Total!B:B))</f>
        <v>688</v>
      </c>
      <c r="C538" cm="1">
        <f t="array" ref="C538">COUNTA(_xlfn.UNIQUE(_xlfn._xlws.FILTER(Tabela_Total!A:A,Tabela_Total!E:E=Tabela_Segmentos_RFM!A538)))</f>
        <v>2</v>
      </c>
      <c r="D538" s="1">
        <f>SUMIF(Tabela_Total!E:E,Tabela_Segmentos_RFM!A538,Tabela_Total!G:G)</f>
        <v>69801</v>
      </c>
      <c r="E538">
        <v>1</v>
      </c>
      <c r="F538">
        <v>1</v>
      </c>
      <c r="G538" cm="1">
        <f t="array" ref="G538">_xlfn.IFS(D538&lt;=PERCENTILE(D:D,0.2),1, D538&lt;=PERCENTILE(D:D,0.4), 2, D538&lt;=PERCENTILE(D:D,0.6),3, D538&lt;=PERCENTILE(D:D,0.8),4,1,5 )</f>
        <v>1</v>
      </c>
      <c r="H538" s="8">
        <f t="shared" si="8"/>
        <v>1</v>
      </c>
      <c r="I538" t="str" cm="1">
        <f t="array" ref="I538">INDEX($S$2:$S$26,MATCH(1,($P$2:$P$26=$E538)*($Q$2:$Q$26=$H538),0))</f>
        <v>Perdidos</v>
      </c>
    </row>
    <row r="539" spans="1:9" x14ac:dyDescent="0.25">
      <c r="A539" t="str">
        <v>BT-11680</v>
      </c>
      <c r="B539" cm="1">
        <f t="array" ref="B539">MAX(Tabela_Total!B:B) - MAX(IF(Tabela_Total!E:E=Tabela_Segmentos_RFM!A539,Tabela_Total!B:B))</f>
        <v>20</v>
      </c>
      <c r="C539" cm="1">
        <f t="array" ref="C539">COUNTA(_xlfn.UNIQUE(_xlfn._xlws.FILTER(Tabela_Total!A:A,Tabela_Total!E:E=Tabela_Segmentos_RFM!A539)))</f>
        <v>7</v>
      </c>
      <c r="D539" s="1">
        <f>SUMIF(Tabela_Total!E:E,Tabela_Segmentos_RFM!A539,Tabela_Total!G:G)</f>
        <v>375882</v>
      </c>
      <c r="E539">
        <v>5</v>
      </c>
      <c r="F539">
        <v>3</v>
      </c>
      <c r="G539" cm="1">
        <f t="array" ref="G539">_xlfn.IFS(D539&lt;=PERCENTILE(D:D,0.2),1, D539&lt;=PERCENTILE(D:D,0.4), 2, D539&lt;=PERCENTILE(D:D,0.6),3, D539&lt;=PERCENTILE(D:D,0.8),4,1,5 )</f>
        <v>2</v>
      </c>
      <c r="H539" s="8">
        <f t="shared" si="8"/>
        <v>3</v>
      </c>
      <c r="I539" t="str" cm="1">
        <f t="array" ref="I539">INDEX($S$2:$S$26,MATCH(1,($P$2:$P$26=$E539)*($Q$2:$Q$26=$H539),0))</f>
        <v>Fies Potencial</v>
      </c>
    </row>
    <row r="540" spans="1:9" x14ac:dyDescent="0.25">
      <c r="A540" t="str">
        <v>JL-15235</v>
      </c>
      <c r="B540" cm="1">
        <f t="array" ref="B540">MAX(Tabela_Total!B:B) - MAX(IF(Tabela_Total!E:E=Tabela_Segmentos_RFM!A540,Tabela_Total!B:B))</f>
        <v>119</v>
      </c>
      <c r="C540" cm="1">
        <f t="array" ref="C540">COUNTA(_xlfn.UNIQUE(_xlfn._xlws.FILTER(Tabela_Total!A:A,Tabela_Total!E:E=Tabela_Segmentos_RFM!A540)))</f>
        <v>5</v>
      </c>
      <c r="D540" s="1">
        <f>SUMIF(Tabela_Total!E:E,Tabela_Segmentos_RFM!A540,Tabela_Total!G:G)</f>
        <v>1716494</v>
      </c>
      <c r="E540">
        <v>4</v>
      </c>
      <c r="F540">
        <v>2</v>
      </c>
      <c r="G540" cm="1">
        <f t="array" ref="G540">_xlfn.IFS(D540&lt;=PERCENTILE(D:D,0.2),1, D540&lt;=PERCENTILE(D:D,0.4), 2, D540&lt;=PERCENTILE(D:D,0.6),3, D540&lt;=PERCENTILE(D:D,0.8),4,1,5 )</f>
        <v>4</v>
      </c>
      <c r="H540" s="8">
        <f t="shared" si="8"/>
        <v>3</v>
      </c>
      <c r="I540" t="str" cm="1">
        <f t="array" ref="I540">INDEX($S$2:$S$26,MATCH(1,($P$2:$P$26=$E540)*($Q$2:$Q$26=$H540),0))</f>
        <v>Fies Potencial</v>
      </c>
    </row>
    <row r="541" spans="1:9" x14ac:dyDescent="0.25">
      <c r="A541" t="str">
        <v>CH-12070</v>
      </c>
      <c r="B541" cm="1">
        <f t="array" ref="B541">MAX(Tabela_Total!B:B) - MAX(IF(Tabela_Total!E:E=Tabela_Segmentos_RFM!A541,Tabela_Total!B:B))</f>
        <v>691</v>
      </c>
      <c r="C541" cm="1">
        <f t="array" ref="C541">COUNTA(_xlfn.UNIQUE(_xlfn._xlws.FILTER(Tabela_Total!A:A,Tabela_Total!E:E=Tabela_Segmentos_RFM!A541)))</f>
        <v>3</v>
      </c>
      <c r="D541" s="1">
        <f>SUMIF(Tabela_Total!E:E,Tabela_Segmentos_RFM!A541,Tabela_Total!G:G)</f>
        <v>1240335</v>
      </c>
      <c r="E541">
        <v>1</v>
      </c>
      <c r="F541">
        <v>1</v>
      </c>
      <c r="G541" cm="1">
        <f t="array" ref="G541">_xlfn.IFS(D541&lt;=PERCENTILE(D:D,0.2),1, D541&lt;=PERCENTILE(D:D,0.4), 2, D541&lt;=PERCENTILE(D:D,0.6),3, D541&lt;=PERCENTILE(D:D,0.8),4,1,5 )</f>
        <v>4</v>
      </c>
      <c r="H541" s="8">
        <f t="shared" si="8"/>
        <v>3</v>
      </c>
      <c r="I541" t="str" cm="1">
        <f t="array" ref="I541">INDEX($S$2:$S$26,MATCH(1,($P$2:$P$26=$E541)*($Q$2:$Q$26=$H541),0))</f>
        <v>Risco</v>
      </c>
    </row>
    <row r="542" spans="1:9" x14ac:dyDescent="0.25">
      <c r="A542" t="str">
        <v>ND-18460</v>
      </c>
      <c r="B542" cm="1">
        <f t="array" ref="B542">MAX(Tabela_Total!B:B) - MAX(IF(Tabela_Total!E:E=Tabela_Segmentos_RFM!A542,Tabela_Total!B:B))</f>
        <v>183</v>
      </c>
      <c r="C542" cm="1">
        <f t="array" ref="C542">COUNTA(_xlfn.UNIQUE(_xlfn._xlws.FILTER(Tabela_Total!A:A,Tabela_Total!E:E=Tabela_Segmentos_RFM!A542)))</f>
        <v>6</v>
      </c>
      <c r="D542" s="1">
        <f>SUMIF(Tabela_Total!E:E,Tabela_Segmentos_RFM!A542,Tabela_Total!G:G)</f>
        <v>354519</v>
      </c>
      <c r="E542">
        <v>3</v>
      </c>
      <c r="F542">
        <v>2</v>
      </c>
      <c r="G542" cm="1">
        <f t="array" ref="G542">_xlfn.IFS(D542&lt;=PERCENTILE(D:D,0.2),1, D542&lt;=PERCENTILE(D:D,0.4), 2, D542&lt;=PERCENTILE(D:D,0.6),3, D542&lt;=PERCENTILE(D:D,0.8),4,1,5 )</f>
        <v>2</v>
      </c>
      <c r="H542" s="8">
        <f t="shared" si="8"/>
        <v>2</v>
      </c>
      <c r="I542" t="str" cm="1">
        <f t="array" ref="I542">INDEX($S$2:$S$26,MATCH(1,($P$2:$P$26=$E542)*($Q$2:$Q$26=$H542),0))</f>
        <v>Quase Dormentes</v>
      </c>
    </row>
    <row r="543" spans="1:9" x14ac:dyDescent="0.25">
      <c r="A543" t="str">
        <v>BF-10975</v>
      </c>
      <c r="B543" cm="1">
        <f t="array" ref="B543">MAX(Tabela_Total!B:B) - MAX(IF(Tabela_Total!E:E=Tabela_Segmentos_RFM!A543,Tabela_Total!B:B))</f>
        <v>91</v>
      </c>
      <c r="C543" cm="1">
        <f t="array" ref="C543">COUNTA(_xlfn.UNIQUE(_xlfn._xlws.FILTER(Tabela_Total!A:A,Tabela_Total!E:E=Tabela_Segmentos_RFM!A543)))</f>
        <v>7</v>
      </c>
      <c r="D543" s="1">
        <f>SUMIF(Tabela_Total!E:E,Tabela_Segmentos_RFM!A543,Tabela_Total!G:G)</f>
        <v>208991</v>
      </c>
      <c r="E543">
        <v>4</v>
      </c>
      <c r="F543">
        <v>3</v>
      </c>
      <c r="G543" cm="1">
        <f t="array" ref="G543">_xlfn.IFS(D543&lt;=PERCENTILE(D:D,0.2),1, D543&lt;=PERCENTILE(D:D,0.4), 2, D543&lt;=PERCENTILE(D:D,0.6),3, D543&lt;=PERCENTILE(D:D,0.8),4,1,5 )</f>
        <v>1</v>
      </c>
      <c r="H543" s="8">
        <f t="shared" si="8"/>
        <v>2</v>
      </c>
      <c r="I543" t="str" cm="1">
        <f t="array" ref="I543">INDEX($S$2:$S$26,MATCH(1,($P$2:$P$26=$E543)*($Q$2:$Q$26=$H543),0))</f>
        <v>Fies Potencial</v>
      </c>
    </row>
    <row r="544" spans="1:9" x14ac:dyDescent="0.25">
      <c r="A544" t="str">
        <v>KH-16330</v>
      </c>
      <c r="B544" cm="1">
        <f t="array" ref="B544">MAX(Tabela_Total!B:B) - MAX(IF(Tabela_Total!E:E=Tabela_Segmentos_RFM!A544,Tabela_Total!B:B))</f>
        <v>40</v>
      </c>
      <c r="C544" cm="1">
        <f t="array" ref="C544">COUNTA(_xlfn.UNIQUE(_xlfn._xlws.FILTER(Tabela_Total!A:A,Tabela_Total!E:E=Tabela_Segmentos_RFM!A544)))</f>
        <v>8</v>
      </c>
      <c r="D544" s="1">
        <f>SUMIF(Tabela_Total!E:E,Tabela_Segmentos_RFM!A544,Tabela_Total!G:G)</f>
        <v>1741914</v>
      </c>
      <c r="E544">
        <v>5</v>
      </c>
      <c r="F544">
        <v>3</v>
      </c>
      <c r="G544" cm="1">
        <f t="array" ref="G544">_xlfn.IFS(D544&lt;=PERCENTILE(D:D,0.2),1, D544&lt;=PERCENTILE(D:D,0.4), 2, D544&lt;=PERCENTILE(D:D,0.6),3, D544&lt;=PERCENTILE(D:D,0.8),4,1,5 )</f>
        <v>4</v>
      </c>
      <c r="H544" s="8">
        <f t="shared" si="8"/>
        <v>4</v>
      </c>
      <c r="I544" t="str" cm="1">
        <f t="array" ref="I544">INDEX($S$2:$S$26,MATCH(1,($P$2:$P$26=$E544)*($Q$2:$Q$26=$H544),0))</f>
        <v>Fies</v>
      </c>
    </row>
    <row r="545" spans="1:9" x14ac:dyDescent="0.25">
      <c r="A545" t="str">
        <v>GW-14605</v>
      </c>
      <c r="B545" cm="1">
        <f t="array" ref="B545">MAX(Tabela_Total!B:B) - MAX(IF(Tabela_Total!E:E=Tabela_Segmentos_RFM!A545,Tabela_Total!B:B))</f>
        <v>28</v>
      </c>
      <c r="C545" cm="1">
        <f t="array" ref="C545">COUNTA(_xlfn.UNIQUE(_xlfn._xlws.FILTER(Tabela_Total!A:A,Tabela_Total!E:E=Tabela_Segmentos_RFM!A545)))</f>
        <v>7</v>
      </c>
      <c r="D545" s="1">
        <f>SUMIF(Tabela_Total!E:E,Tabela_Segmentos_RFM!A545,Tabela_Total!G:G)</f>
        <v>1327998</v>
      </c>
      <c r="E545">
        <v>5</v>
      </c>
      <c r="F545">
        <v>3</v>
      </c>
      <c r="G545" cm="1">
        <f t="array" ref="G545">_xlfn.IFS(D545&lt;=PERCENTILE(D:D,0.2),1, D545&lt;=PERCENTILE(D:D,0.4), 2, D545&lt;=PERCENTILE(D:D,0.6),3, D545&lt;=PERCENTILE(D:D,0.8),4,1,5 )</f>
        <v>4</v>
      </c>
      <c r="H545" s="8">
        <f t="shared" si="8"/>
        <v>4</v>
      </c>
      <c r="I545" t="str" cm="1">
        <f t="array" ref="I545">INDEX($S$2:$S$26,MATCH(1,($P$2:$P$26=$E545)*($Q$2:$Q$26=$H545),0))</f>
        <v>Fies</v>
      </c>
    </row>
    <row r="546" spans="1:9" x14ac:dyDescent="0.25">
      <c r="A546" t="str">
        <v>NC-18625</v>
      </c>
      <c r="B546" cm="1">
        <f t="array" ref="B546">MAX(Tabela_Total!B:B) - MAX(IF(Tabela_Total!E:E=Tabela_Segmentos_RFM!A546,Tabela_Total!B:B))</f>
        <v>204</v>
      </c>
      <c r="C546" cm="1">
        <f t="array" ref="C546">COUNTA(_xlfn.UNIQUE(_xlfn._xlws.FILTER(Tabela_Total!A:A,Tabela_Total!E:E=Tabela_Segmentos_RFM!A546)))</f>
        <v>5</v>
      </c>
      <c r="D546" s="1">
        <f>SUMIF(Tabela_Total!E:E,Tabela_Segmentos_RFM!A546,Tabela_Total!G:G)</f>
        <v>425815</v>
      </c>
      <c r="E546">
        <v>3</v>
      </c>
      <c r="F546">
        <v>2</v>
      </c>
      <c r="G546" cm="1">
        <f t="array" ref="G546">_xlfn.IFS(D546&lt;=PERCENTILE(D:D,0.2),1, D546&lt;=PERCENTILE(D:D,0.4), 2, D546&lt;=PERCENTILE(D:D,0.6),3, D546&lt;=PERCENTILE(D:D,0.8),4,1,5 )</f>
        <v>2</v>
      </c>
      <c r="H546" s="8">
        <f t="shared" si="8"/>
        <v>2</v>
      </c>
      <c r="I546" t="str" cm="1">
        <f t="array" ref="I546">INDEX($S$2:$S$26,MATCH(1,($P$2:$P$26=$E546)*($Q$2:$Q$26=$H546),0))</f>
        <v>Quase Dormentes</v>
      </c>
    </row>
    <row r="547" spans="1:9" x14ac:dyDescent="0.25">
      <c r="A547" t="str">
        <v>ME-18010</v>
      </c>
      <c r="B547" cm="1">
        <f t="array" ref="B547">MAX(Tabela_Total!B:B) - MAX(IF(Tabela_Total!E:E=Tabela_Segmentos_RFM!A547,Tabela_Total!B:B))</f>
        <v>92</v>
      </c>
      <c r="C547" cm="1">
        <f t="array" ref="C547">COUNTA(_xlfn.UNIQUE(_xlfn._xlws.FILTER(Tabela_Total!A:A,Tabela_Total!E:E=Tabela_Segmentos_RFM!A547)))</f>
        <v>4</v>
      </c>
      <c r="D547" s="1">
        <f>SUMIF(Tabela_Total!E:E,Tabela_Segmentos_RFM!A547,Tabela_Total!G:G)</f>
        <v>1158736</v>
      </c>
      <c r="E547">
        <v>4</v>
      </c>
      <c r="F547">
        <v>2</v>
      </c>
      <c r="G547" cm="1">
        <f t="array" ref="G547">_xlfn.IFS(D547&lt;=PERCENTILE(D:D,0.2),1, D547&lt;=PERCENTILE(D:D,0.4), 2, D547&lt;=PERCENTILE(D:D,0.6),3, D547&lt;=PERCENTILE(D:D,0.8),4,1,5 )</f>
        <v>4</v>
      </c>
      <c r="H547" s="8">
        <f t="shared" si="8"/>
        <v>3</v>
      </c>
      <c r="I547" t="str" cm="1">
        <f t="array" ref="I547">INDEX($S$2:$S$26,MATCH(1,($P$2:$P$26=$E547)*($Q$2:$Q$26=$H547),0))</f>
        <v>Fies Potencial</v>
      </c>
    </row>
    <row r="548" spans="1:9" x14ac:dyDescent="0.25">
      <c r="A548" t="str">
        <v>BP-11230</v>
      </c>
      <c r="B548" cm="1">
        <f t="array" ref="B548">MAX(Tabela_Total!B:B) - MAX(IF(Tabela_Total!E:E=Tabela_Segmentos_RFM!A548,Tabela_Total!B:B))</f>
        <v>39</v>
      </c>
      <c r="C548" cm="1">
        <f t="array" ref="C548">COUNTA(_xlfn.UNIQUE(_xlfn._xlws.FILTER(Tabela_Total!A:A,Tabela_Total!E:E=Tabela_Segmentos_RFM!A548)))</f>
        <v>5</v>
      </c>
      <c r="D548" s="1">
        <f>SUMIF(Tabela_Total!E:E,Tabela_Segmentos_RFM!A548,Tabela_Total!G:G)</f>
        <v>118149</v>
      </c>
      <c r="E548">
        <v>5</v>
      </c>
      <c r="F548">
        <v>2</v>
      </c>
      <c r="G548" cm="1">
        <f t="array" ref="G548">_xlfn.IFS(D548&lt;=PERCENTILE(D:D,0.2),1, D548&lt;=PERCENTILE(D:D,0.4), 2, D548&lt;=PERCENTILE(D:D,0.6),3, D548&lt;=PERCENTILE(D:D,0.8),4,1,5 )</f>
        <v>1</v>
      </c>
      <c r="H548" s="8">
        <f t="shared" si="8"/>
        <v>2</v>
      </c>
      <c r="I548" t="str" cm="1">
        <f t="array" ref="I548">INDEX($S$2:$S$26,MATCH(1,($P$2:$P$26=$E548)*($Q$2:$Q$26=$H548),0))</f>
        <v>Fies Potencial</v>
      </c>
    </row>
    <row r="549" spans="1:9" x14ac:dyDescent="0.25">
      <c r="A549" t="str">
        <v>JC-15775</v>
      </c>
      <c r="B549" cm="1">
        <f t="array" ref="B549">MAX(Tabela_Total!B:B) - MAX(IF(Tabela_Total!E:E=Tabela_Segmentos_RFM!A549,Tabela_Total!B:B))</f>
        <v>158</v>
      </c>
      <c r="C549" cm="1">
        <f t="array" ref="C549">COUNTA(_xlfn.UNIQUE(_xlfn._xlws.FILTER(Tabela_Total!A:A,Tabela_Total!E:E=Tabela_Segmentos_RFM!A549)))</f>
        <v>9</v>
      </c>
      <c r="D549" s="1">
        <f>SUMIF(Tabela_Total!E:E,Tabela_Segmentos_RFM!A549,Tabela_Total!G:G)</f>
        <v>2135197</v>
      </c>
      <c r="E549">
        <v>3</v>
      </c>
      <c r="F549">
        <v>3</v>
      </c>
      <c r="G549" cm="1">
        <f t="array" ref="G549">_xlfn.IFS(D549&lt;=PERCENTILE(D:D,0.2),1, D549&lt;=PERCENTILE(D:D,0.4), 2, D549&lt;=PERCENTILE(D:D,0.6),3, D549&lt;=PERCENTILE(D:D,0.8),4,1,5 )</f>
        <v>5</v>
      </c>
      <c r="H549" s="8">
        <f t="shared" si="8"/>
        <v>4</v>
      </c>
      <c r="I549" t="str" cm="1">
        <f t="array" ref="I549">INDEX($S$2:$S$26,MATCH(1,($P$2:$P$26=$E549)*($Q$2:$Q$26=$H549),0))</f>
        <v>Fies</v>
      </c>
    </row>
    <row r="550" spans="1:9" x14ac:dyDescent="0.25">
      <c r="A550" t="str">
        <v>AS-10090</v>
      </c>
      <c r="B550" cm="1">
        <f t="array" ref="B550">MAX(Tabela_Total!B:B) - MAX(IF(Tabela_Total!E:E=Tabela_Segmentos_RFM!A550,Tabela_Total!B:B))</f>
        <v>28</v>
      </c>
      <c r="C550" cm="1">
        <f t="array" ref="C550">COUNTA(_xlfn.UNIQUE(_xlfn._xlws.FILTER(Tabela_Total!A:A,Tabela_Total!E:E=Tabela_Segmentos_RFM!A550)))</f>
        <v>9</v>
      </c>
      <c r="D550" s="1">
        <f>SUMIF(Tabela_Total!E:E,Tabela_Segmentos_RFM!A550,Tabela_Total!G:G)</f>
        <v>1970722</v>
      </c>
      <c r="E550">
        <v>5</v>
      </c>
      <c r="F550">
        <v>3</v>
      </c>
      <c r="G550" cm="1">
        <f t="array" ref="G550">_xlfn.IFS(D550&lt;=PERCENTILE(D:D,0.2),1, D550&lt;=PERCENTILE(D:D,0.4), 2, D550&lt;=PERCENTILE(D:D,0.6),3, D550&lt;=PERCENTILE(D:D,0.8),4,1,5 )</f>
        <v>4</v>
      </c>
      <c r="H550" s="8">
        <f t="shared" si="8"/>
        <v>4</v>
      </c>
      <c r="I550" t="str" cm="1">
        <f t="array" ref="I550">INDEX($S$2:$S$26,MATCH(1,($P$2:$P$26=$E550)*($Q$2:$Q$26=$H550),0))</f>
        <v>Fies</v>
      </c>
    </row>
    <row r="551" spans="1:9" x14ac:dyDescent="0.25">
      <c r="A551" t="str">
        <v>AC-10450</v>
      </c>
      <c r="B551" cm="1">
        <f t="array" ref="B551">MAX(Tabela_Total!B:B) - MAX(IF(Tabela_Total!E:E=Tabela_Segmentos_RFM!A551,Tabela_Total!B:B))</f>
        <v>11</v>
      </c>
      <c r="C551" cm="1">
        <f t="array" ref="C551">COUNTA(_xlfn.UNIQUE(_xlfn._xlws.FILTER(Tabela_Total!A:A,Tabela_Total!E:E=Tabela_Segmentos_RFM!A551)))</f>
        <v>7</v>
      </c>
      <c r="D551" s="1">
        <f>SUMIF(Tabela_Total!E:E,Tabela_Segmentos_RFM!A551,Tabela_Total!G:G)</f>
        <v>1285192</v>
      </c>
      <c r="E551">
        <v>5</v>
      </c>
      <c r="F551">
        <v>3</v>
      </c>
      <c r="G551" cm="1">
        <f t="array" ref="G551">_xlfn.IFS(D551&lt;=PERCENTILE(D:D,0.2),1, D551&lt;=PERCENTILE(D:D,0.4), 2, D551&lt;=PERCENTILE(D:D,0.6),3, D551&lt;=PERCENTILE(D:D,0.8),4,1,5 )</f>
        <v>4</v>
      </c>
      <c r="H551" s="8">
        <f t="shared" si="8"/>
        <v>4</v>
      </c>
      <c r="I551" t="str" cm="1">
        <f t="array" ref="I551">INDEX($S$2:$S$26,MATCH(1,($P$2:$P$26=$E551)*($Q$2:$Q$26=$H551),0))</f>
        <v>Fies</v>
      </c>
    </row>
    <row r="552" spans="1:9" x14ac:dyDescent="0.25">
      <c r="A552" t="str">
        <v>MD-17860</v>
      </c>
      <c r="B552" cm="1">
        <f t="array" ref="B552">MAX(Tabela_Total!B:B) - MAX(IF(Tabela_Total!E:E=Tabela_Segmentos_RFM!A552,Tabela_Total!B:B))</f>
        <v>36</v>
      </c>
      <c r="C552" cm="1">
        <f t="array" ref="C552">COUNTA(_xlfn.UNIQUE(_xlfn._xlws.FILTER(Tabela_Total!A:A,Tabela_Total!E:E=Tabela_Segmentos_RFM!A552)))</f>
        <v>5</v>
      </c>
      <c r="D552" s="1">
        <f>SUMIF(Tabela_Total!E:E,Tabela_Segmentos_RFM!A552,Tabela_Total!G:G)</f>
        <v>160883</v>
      </c>
      <c r="E552">
        <v>5</v>
      </c>
      <c r="F552">
        <v>2</v>
      </c>
      <c r="G552" cm="1">
        <f t="array" ref="G552">_xlfn.IFS(D552&lt;=PERCENTILE(D:D,0.2),1, D552&lt;=PERCENTILE(D:D,0.4), 2, D552&lt;=PERCENTILE(D:D,0.6),3, D552&lt;=PERCENTILE(D:D,0.8),4,1,5 )</f>
        <v>1</v>
      </c>
      <c r="H552" s="8">
        <f t="shared" si="8"/>
        <v>2</v>
      </c>
      <c r="I552" t="str" cm="1">
        <f t="array" ref="I552">INDEX($S$2:$S$26,MATCH(1,($P$2:$P$26=$E552)*($Q$2:$Q$26=$H552),0))</f>
        <v>Fies Potencial</v>
      </c>
    </row>
    <row r="553" spans="1:9" x14ac:dyDescent="0.25">
      <c r="A553" t="str">
        <v>DB-13660</v>
      </c>
      <c r="B553" cm="1">
        <f t="array" ref="B553">MAX(Tabela_Total!B:B) - MAX(IF(Tabela_Total!E:E=Tabela_Segmentos_RFM!A553,Tabela_Total!B:B))</f>
        <v>12</v>
      </c>
      <c r="C553" cm="1">
        <f t="array" ref="C553">COUNTA(_xlfn.UNIQUE(_xlfn._xlws.FILTER(Tabela_Total!A:A,Tabela_Total!E:E=Tabela_Segmentos_RFM!A553)))</f>
        <v>7</v>
      </c>
      <c r="D553" s="1">
        <f>SUMIF(Tabela_Total!E:E,Tabela_Segmentos_RFM!A553,Tabela_Total!G:G)</f>
        <v>807307</v>
      </c>
      <c r="E553">
        <v>5</v>
      </c>
      <c r="F553">
        <v>3</v>
      </c>
      <c r="G553" cm="1">
        <f t="array" ref="G553">_xlfn.IFS(D553&lt;=PERCENTILE(D:D,0.2),1, D553&lt;=PERCENTILE(D:D,0.4), 2, D553&lt;=PERCENTILE(D:D,0.6),3, D553&lt;=PERCENTILE(D:D,0.8),4,1,5 )</f>
        <v>3</v>
      </c>
      <c r="H553" s="8">
        <f t="shared" si="8"/>
        <v>3</v>
      </c>
      <c r="I553" t="str" cm="1">
        <f t="array" ref="I553">INDEX($S$2:$S$26,MATCH(1,($P$2:$P$26=$E553)*($Q$2:$Q$26=$H553),0))</f>
        <v>Fies Potencial</v>
      </c>
    </row>
    <row r="554" spans="1:9" x14ac:dyDescent="0.25">
      <c r="A554" t="str">
        <v>EH-13990</v>
      </c>
      <c r="B554" cm="1">
        <f t="array" ref="B554">MAX(Tabela_Total!B:B) - MAX(IF(Tabela_Total!E:E=Tabela_Segmentos_RFM!A554,Tabela_Total!B:B))</f>
        <v>405</v>
      </c>
      <c r="C554" cm="1">
        <f t="array" ref="C554">COUNTA(_xlfn.UNIQUE(_xlfn._xlws.FILTER(Tabela_Total!A:A,Tabela_Total!E:E=Tabela_Segmentos_RFM!A554)))</f>
        <v>6</v>
      </c>
      <c r="D554" s="1">
        <f>SUMIF(Tabela_Total!E:E,Tabela_Segmentos_RFM!A554,Tabela_Total!G:G)</f>
        <v>621902</v>
      </c>
      <c r="E554">
        <v>1</v>
      </c>
      <c r="F554">
        <v>2</v>
      </c>
      <c r="G554" cm="1">
        <f t="array" ref="G554">_xlfn.IFS(D554&lt;=PERCENTILE(D:D,0.2),1, D554&lt;=PERCENTILE(D:D,0.4), 2, D554&lt;=PERCENTILE(D:D,0.6),3, D554&lt;=PERCENTILE(D:D,0.8),4,1,5 )</f>
        <v>2</v>
      </c>
      <c r="H554" s="8">
        <f t="shared" si="8"/>
        <v>2</v>
      </c>
      <c r="I554" t="str" cm="1">
        <f t="array" ref="I554">INDEX($S$2:$S$26,MATCH(1,($P$2:$P$26=$E554)*($Q$2:$Q$26=$H554),0))</f>
        <v>Perdidos</v>
      </c>
    </row>
    <row r="555" spans="1:9" x14ac:dyDescent="0.25">
      <c r="A555" t="str">
        <v>EH-13765</v>
      </c>
      <c r="B555" cm="1">
        <f t="array" ref="B555">MAX(Tabela_Total!B:B) - MAX(IF(Tabela_Total!E:E=Tabela_Segmentos_RFM!A555,Tabela_Total!B:B))</f>
        <v>135</v>
      </c>
      <c r="C555" cm="1">
        <f t="array" ref="C555">COUNTA(_xlfn.UNIQUE(_xlfn._xlws.FILTER(Tabela_Total!A:A,Tabela_Total!E:E=Tabela_Segmentos_RFM!A555)))</f>
        <v>12</v>
      </c>
      <c r="D555" s="1">
        <f>SUMIF(Tabela_Total!E:E,Tabela_Segmentos_RFM!A555,Tabela_Total!G:G)</f>
        <v>1705080</v>
      </c>
      <c r="E555">
        <v>4</v>
      </c>
      <c r="F555">
        <v>4</v>
      </c>
      <c r="G555" cm="1">
        <f t="array" ref="G555">_xlfn.IFS(D555&lt;=PERCENTILE(D:D,0.2),1, D555&lt;=PERCENTILE(D:D,0.4), 2, D555&lt;=PERCENTILE(D:D,0.6),3, D555&lt;=PERCENTILE(D:D,0.8),4,1,5 )</f>
        <v>4</v>
      </c>
      <c r="H555" s="8">
        <f t="shared" si="8"/>
        <v>4</v>
      </c>
      <c r="I555" t="str" cm="1">
        <f t="array" ref="I555">INDEX($S$2:$S$26,MATCH(1,($P$2:$P$26=$E555)*($Q$2:$Q$26=$H555),0))</f>
        <v>Fies</v>
      </c>
    </row>
    <row r="556" spans="1:9" x14ac:dyDescent="0.25">
      <c r="A556" t="str">
        <v>SC-20230</v>
      </c>
      <c r="B556" cm="1">
        <f t="array" ref="B556">MAX(Tabela_Total!B:B) - MAX(IF(Tabela_Total!E:E=Tabela_Segmentos_RFM!A556,Tabela_Total!B:B))</f>
        <v>149</v>
      </c>
      <c r="C556" cm="1">
        <f t="array" ref="C556">COUNTA(_xlfn.UNIQUE(_xlfn._xlws.FILTER(Tabela_Total!A:A,Tabela_Total!E:E=Tabela_Segmentos_RFM!A556)))</f>
        <v>4</v>
      </c>
      <c r="D556" s="1">
        <f>SUMIF(Tabela_Total!E:E,Tabela_Segmentos_RFM!A556,Tabela_Total!G:G)</f>
        <v>3118591</v>
      </c>
      <c r="E556">
        <v>3</v>
      </c>
      <c r="F556">
        <v>2</v>
      </c>
      <c r="G556" cm="1">
        <f t="array" ref="G556">_xlfn.IFS(D556&lt;=PERCENTILE(D:D,0.2),1, D556&lt;=PERCENTILE(D:D,0.4), 2, D556&lt;=PERCENTILE(D:D,0.6),3, D556&lt;=PERCENTILE(D:D,0.8),4,1,5 )</f>
        <v>5</v>
      </c>
      <c r="H556" s="8">
        <f t="shared" si="8"/>
        <v>4</v>
      </c>
      <c r="I556" t="str" cm="1">
        <f t="array" ref="I556">INDEX($S$2:$S$26,MATCH(1,($P$2:$P$26=$E556)*($Q$2:$Q$26=$H556),0))</f>
        <v>Fies</v>
      </c>
    </row>
    <row r="557" spans="1:9" x14ac:dyDescent="0.25">
      <c r="A557" t="str">
        <v>JE-15715</v>
      </c>
      <c r="B557" cm="1">
        <f t="array" ref="B557">MAX(Tabela_Total!B:B) - MAX(IF(Tabela_Total!E:E=Tabela_Segmentos_RFM!A557,Tabela_Total!B:B))</f>
        <v>46</v>
      </c>
      <c r="C557" cm="1">
        <f t="array" ref="C557">COUNTA(_xlfn.UNIQUE(_xlfn._xlws.FILTER(Tabela_Total!A:A,Tabela_Total!E:E=Tabela_Segmentos_RFM!A557)))</f>
        <v>10</v>
      </c>
      <c r="D557" s="1">
        <f>SUMIF(Tabela_Total!E:E,Tabela_Segmentos_RFM!A557,Tabela_Total!G:G)</f>
        <v>5503680</v>
      </c>
      <c r="E557">
        <v>5</v>
      </c>
      <c r="F557">
        <v>4</v>
      </c>
      <c r="G557" cm="1">
        <f t="array" ref="G557">_xlfn.IFS(D557&lt;=PERCENTILE(D:D,0.2),1, D557&lt;=PERCENTILE(D:D,0.4), 2, D557&lt;=PERCENTILE(D:D,0.6),3, D557&lt;=PERCENTILE(D:D,0.8),4,1,5 )</f>
        <v>5</v>
      </c>
      <c r="H557" s="8">
        <f t="shared" si="8"/>
        <v>5</v>
      </c>
      <c r="I557" t="str" cm="1">
        <f t="array" ref="I557">INDEX($S$2:$S$26,MATCH(1,($P$2:$P$26=$E557)*($Q$2:$Q$26=$H557),0))</f>
        <v>Campeão</v>
      </c>
    </row>
    <row r="558" spans="1:9" x14ac:dyDescent="0.25">
      <c r="A558" t="str">
        <v>AC-10615</v>
      </c>
      <c r="B558" cm="1">
        <f t="array" ref="B558">MAX(Tabela_Total!B:B) - MAX(IF(Tabela_Total!E:E=Tabela_Segmentos_RFM!A558,Tabela_Total!B:B))</f>
        <v>6</v>
      </c>
      <c r="C558" cm="1">
        <f t="array" ref="C558">COUNTA(_xlfn.UNIQUE(_xlfn._xlws.FILTER(Tabela_Total!A:A,Tabela_Total!E:E=Tabela_Segmentos_RFM!A558)))</f>
        <v>5</v>
      </c>
      <c r="D558" s="1">
        <f>SUMIF(Tabela_Total!E:E,Tabela_Segmentos_RFM!A558,Tabela_Total!G:G)</f>
        <v>627850</v>
      </c>
      <c r="E558">
        <v>5</v>
      </c>
      <c r="F558">
        <v>2</v>
      </c>
      <c r="G558" cm="1">
        <f t="array" ref="G558">_xlfn.IFS(D558&lt;=PERCENTILE(D:D,0.2),1, D558&lt;=PERCENTILE(D:D,0.4), 2, D558&lt;=PERCENTILE(D:D,0.6),3, D558&lt;=PERCENTILE(D:D,0.8),4,1,5 )</f>
        <v>2</v>
      </c>
      <c r="H558" s="8">
        <f t="shared" si="8"/>
        <v>2</v>
      </c>
      <c r="I558" t="str" cm="1">
        <f t="array" ref="I558">INDEX($S$2:$S$26,MATCH(1,($P$2:$P$26=$E558)*($Q$2:$Q$26=$H558),0))</f>
        <v>Fies Potencial</v>
      </c>
    </row>
    <row r="559" spans="1:9" x14ac:dyDescent="0.25">
      <c r="A559" t="str">
        <v>JD-16015</v>
      </c>
      <c r="B559" cm="1">
        <f t="array" ref="B559">MAX(Tabela_Total!B:B) - MAX(IF(Tabela_Total!E:E=Tabela_Segmentos_RFM!A559,Tabela_Total!B:B))</f>
        <v>112</v>
      </c>
      <c r="C559" cm="1">
        <f t="array" ref="C559">COUNTA(_xlfn.UNIQUE(_xlfn._xlws.FILTER(Tabela_Total!A:A,Tabela_Total!E:E=Tabela_Segmentos_RFM!A559)))</f>
        <v>6</v>
      </c>
      <c r="D559" s="1">
        <f>SUMIF(Tabela_Total!E:E,Tabela_Segmentos_RFM!A559,Tabela_Total!G:G)</f>
        <v>137930</v>
      </c>
      <c r="E559">
        <v>4</v>
      </c>
      <c r="F559">
        <v>2</v>
      </c>
      <c r="G559" cm="1">
        <f t="array" ref="G559">_xlfn.IFS(D559&lt;=PERCENTILE(D:D,0.2),1, D559&lt;=PERCENTILE(D:D,0.4), 2, D559&lt;=PERCENTILE(D:D,0.6),3, D559&lt;=PERCENTILE(D:D,0.8),4,1,5 )</f>
        <v>1</v>
      </c>
      <c r="H559" s="8">
        <f t="shared" si="8"/>
        <v>2</v>
      </c>
      <c r="I559" t="str" cm="1">
        <f t="array" ref="I559">INDEX($S$2:$S$26,MATCH(1,($P$2:$P$26=$E559)*($Q$2:$Q$26=$H559),0))</f>
        <v>Fies Potencial</v>
      </c>
    </row>
    <row r="560" spans="1:9" x14ac:dyDescent="0.25">
      <c r="A560" t="str">
        <v>CB-12415</v>
      </c>
      <c r="B560" cm="1">
        <f t="array" ref="B560">MAX(Tabela_Total!B:B) - MAX(IF(Tabela_Total!E:E=Tabela_Segmentos_RFM!A560,Tabela_Total!B:B))</f>
        <v>26</v>
      </c>
      <c r="C560" cm="1">
        <f t="array" ref="C560">COUNTA(_xlfn.UNIQUE(_xlfn._xlws.FILTER(Tabela_Total!A:A,Tabela_Total!E:E=Tabela_Segmentos_RFM!A560)))</f>
        <v>8</v>
      </c>
      <c r="D560" s="1">
        <f>SUMIF(Tabela_Total!E:E,Tabela_Segmentos_RFM!A560,Tabela_Total!G:G)</f>
        <v>1605193</v>
      </c>
      <c r="E560">
        <v>5</v>
      </c>
      <c r="F560">
        <v>3</v>
      </c>
      <c r="G560" cm="1">
        <f t="array" ref="G560">_xlfn.IFS(D560&lt;=PERCENTILE(D:D,0.2),1, D560&lt;=PERCENTILE(D:D,0.4), 2, D560&lt;=PERCENTILE(D:D,0.6),3, D560&lt;=PERCENTILE(D:D,0.8),4,1,5 )</f>
        <v>4</v>
      </c>
      <c r="H560" s="8">
        <f t="shared" si="8"/>
        <v>4</v>
      </c>
      <c r="I560" t="str" cm="1">
        <f t="array" ref="I560">INDEX($S$2:$S$26,MATCH(1,($P$2:$P$26=$E560)*($Q$2:$Q$26=$H560),0))</f>
        <v>Fies</v>
      </c>
    </row>
    <row r="561" spans="1:9" x14ac:dyDescent="0.25">
      <c r="A561" t="str">
        <v>JS-16030</v>
      </c>
      <c r="B561" cm="1">
        <f t="array" ref="B561">MAX(Tabela_Total!B:B) - MAX(IF(Tabela_Total!E:E=Tabela_Segmentos_RFM!A561,Tabela_Total!B:B))</f>
        <v>28</v>
      </c>
      <c r="C561" cm="1">
        <f t="array" ref="C561">COUNTA(_xlfn.UNIQUE(_xlfn._xlws.FILTER(Tabela_Total!A:A,Tabela_Total!E:E=Tabela_Segmentos_RFM!A561)))</f>
        <v>6</v>
      </c>
      <c r="D561" s="1">
        <f>SUMIF(Tabela_Total!E:E,Tabela_Segmentos_RFM!A561,Tabela_Total!G:G)</f>
        <v>889672</v>
      </c>
      <c r="E561">
        <v>5</v>
      </c>
      <c r="F561">
        <v>2</v>
      </c>
      <c r="G561" cm="1">
        <f t="array" ref="G561">_xlfn.IFS(D561&lt;=PERCENTILE(D:D,0.2),1, D561&lt;=PERCENTILE(D:D,0.4), 2, D561&lt;=PERCENTILE(D:D,0.6),3, D561&lt;=PERCENTILE(D:D,0.8),4,1,5 )</f>
        <v>3</v>
      </c>
      <c r="H561" s="8">
        <f t="shared" si="8"/>
        <v>3</v>
      </c>
      <c r="I561" t="str" cm="1">
        <f t="array" ref="I561">INDEX($S$2:$S$26,MATCH(1,($P$2:$P$26=$E561)*($Q$2:$Q$26=$H561),0))</f>
        <v>Fies Potencial</v>
      </c>
    </row>
    <row r="562" spans="1:9" x14ac:dyDescent="0.25">
      <c r="A562" t="str">
        <v>LW-17215</v>
      </c>
      <c r="B562" cm="1">
        <f t="array" ref="B562">MAX(Tabela_Total!B:B) - MAX(IF(Tabela_Total!E:E=Tabela_Segmentos_RFM!A562,Tabela_Total!B:B))</f>
        <v>21</v>
      </c>
      <c r="C562" cm="1">
        <f t="array" ref="C562">COUNTA(_xlfn.UNIQUE(_xlfn._xlws.FILTER(Tabela_Total!A:A,Tabela_Total!E:E=Tabela_Segmentos_RFM!A562)))</f>
        <v>7</v>
      </c>
      <c r="D562" s="1">
        <f>SUMIF(Tabela_Total!E:E,Tabela_Segmentos_RFM!A562,Tabela_Total!G:G)</f>
        <v>4237518</v>
      </c>
      <c r="E562">
        <v>5</v>
      </c>
      <c r="F562">
        <v>3</v>
      </c>
      <c r="G562" cm="1">
        <f t="array" ref="G562">_xlfn.IFS(D562&lt;=PERCENTILE(D:D,0.2),1, D562&lt;=PERCENTILE(D:D,0.4), 2, D562&lt;=PERCENTILE(D:D,0.6),3, D562&lt;=PERCENTILE(D:D,0.8),4,1,5 )</f>
        <v>5</v>
      </c>
      <c r="H562" s="8">
        <f t="shared" si="8"/>
        <v>4</v>
      </c>
      <c r="I562" t="str" cm="1">
        <f t="array" ref="I562">INDEX($S$2:$S$26,MATCH(1,($P$2:$P$26=$E562)*($Q$2:$Q$26=$H562),0))</f>
        <v>Fies</v>
      </c>
    </row>
    <row r="563" spans="1:9" x14ac:dyDescent="0.25">
      <c r="A563" t="str">
        <v>SC-20800</v>
      </c>
      <c r="B563" cm="1">
        <f t="array" ref="B563">MAX(Tabela_Total!B:B) - MAX(IF(Tabela_Total!E:E=Tabela_Segmentos_RFM!A563,Tabela_Total!B:B))</f>
        <v>30</v>
      </c>
      <c r="C563" cm="1">
        <f t="array" ref="C563">COUNTA(_xlfn.UNIQUE(_xlfn._xlws.FILTER(Tabela_Total!A:A,Tabela_Total!E:E=Tabela_Segmentos_RFM!A563)))</f>
        <v>4</v>
      </c>
      <c r="D563" s="1">
        <f>SUMIF(Tabela_Total!E:E,Tabela_Segmentos_RFM!A563,Tabela_Total!G:G)</f>
        <v>209785</v>
      </c>
      <c r="E563">
        <v>5</v>
      </c>
      <c r="F563">
        <v>2</v>
      </c>
      <c r="G563" cm="1">
        <f t="array" ref="G563">_xlfn.IFS(D563&lt;=PERCENTILE(D:D,0.2),1, D563&lt;=PERCENTILE(D:D,0.4), 2, D563&lt;=PERCENTILE(D:D,0.6),3, D563&lt;=PERCENTILE(D:D,0.8),4,1,5 )</f>
        <v>1</v>
      </c>
      <c r="H563" s="8">
        <f t="shared" si="8"/>
        <v>2</v>
      </c>
      <c r="I563" t="str" cm="1">
        <f t="array" ref="I563">INDEX($S$2:$S$26,MATCH(1,($P$2:$P$26=$E563)*($Q$2:$Q$26=$H563),0))</f>
        <v>Fies Potencial</v>
      </c>
    </row>
    <row r="564" spans="1:9" x14ac:dyDescent="0.25">
      <c r="A564" t="str">
        <v>AM-10705</v>
      </c>
      <c r="B564" cm="1">
        <f t="array" ref="B564">MAX(Tabela_Total!B:B) - MAX(IF(Tabela_Total!E:E=Tabela_Segmentos_RFM!A564,Tabela_Total!B:B))</f>
        <v>162</v>
      </c>
      <c r="C564" cm="1">
        <f t="array" ref="C564">COUNTA(_xlfn.UNIQUE(_xlfn._xlws.FILTER(Tabela_Total!A:A,Tabela_Total!E:E=Tabela_Segmentos_RFM!A564)))</f>
        <v>8</v>
      </c>
      <c r="D564" s="1">
        <f>SUMIF(Tabela_Total!E:E,Tabela_Segmentos_RFM!A564,Tabela_Total!G:G)</f>
        <v>742669</v>
      </c>
      <c r="E564">
        <v>3</v>
      </c>
      <c r="F564">
        <v>3</v>
      </c>
      <c r="G564" cm="1">
        <f t="array" ref="G564">_xlfn.IFS(D564&lt;=PERCENTILE(D:D,0.2),1, D564&lt;=PERCENTILE(D:D,0.4), 2, D564&lt;=PERCENTILE(D:D,0.6),3, D564&lt;=PERCENTILE(D:D,0.8),4,1,5 )</f>
        <v>3</v>
      </c>
      <c r="H564" s="8">
        <f t="shared" si="8"/>
        <v>3</v>
      </c>
      <c r="I564" t="str" cm="1">
        <f t="array" ref="I564">INDEX($S$2:$S$26,MATCH(1,($P$2:$P$26=$E564)*($Q$2:$Q$26=$H564),0))</f>
        <v>Precisam Atenção</v>
      </c>
    </row>
    <row r="565" spans="1:9" x14ac:dyDescent="0.25">
      <c r="A565" t="str">
        <v>RH-19510</v>
      </c>
      <c r="B565" cm="1">
        <f t="array" ref="B565">MAX(Tabela_Total!B:B) - MAX(IF(Tabela_Total!E:E=Tabela_Segmentos_RFM!A565,Tabela_Total!B:B))</f>
        <v>467</v>
      </c>
      <c r="C565" cm="1">
        <f t="array" ref="C565">COUNTA(_xlfn.UNIQUE(_xlfn._xlws.FILTER(Tabela_Total!A:A,Tabela_Total!E:E=Tabela_Segmentos_RFM!A565)))</f>
        <v>6</v>
      </c>
      <c r="D565" s="1">
        <f>SUMIF(Tabela_Total!E:E,Tabela_Segmentos_RFM!A565,Tabela_Total!G:G)</f>
        <v>391738</v>
      </c>
      <c r="E565">
        <v>1</v>
      </c>
      <c r="F565">
        <v>2</v>
      </c>
      <c r="G565" cm="1">
        <f t="array" ref="G565">_xlfn.IFS(D565&lt;=PERCENTILE(D:D,0.2),1, D565&lt;=PERCENTILE(D:D,0.4), 2, D565&lt;=PERCENTILE(D:D,0.6),3, D565&lt;=PERCENTILE(D:D,0.8),4,1,5 )</f>
        <v>2</v>
      </c>
      <c r="H565" s="8">
        <f t="shared" si="8"/>
        <v>2</v>
      </c>
      <c r="I565" t="str" cm="1">
        <f t="array" ref="I565">INDEX($S$2:$S$26,MATCH(1,($P$2:$P$26=$E565)*($Q$2:$Q$26=$H565),0))</f>
        <v>Perdidos</v>
      </c>
    </row>
    <row r="566" spans="1:9" x14ac:dyDescent="0.25">
      <c r="A566" t="str">
        <v>CT-11995</v>
      </c>
      <c r="B566" cm="1">
        <f t="array" ref="B566">MAX(Tabela_Total!B:B) - MAX(IF(Tabela_Total!E:E=Tabela_Segmentos_RFM!A566,Tabela_Total!B:B))</f>
        <v>96</v>
      </c>
      <c r="C566" cm="1">
        <f t="array" ref="C566">COUNTA(_xlfn.UNIQUE(_xlfn._xlws.FILTER(Tabela_Total!A:A,Tabela_Total!E:E=Tabela_Segmentos_RFM!A566)))</f>
        <v>8</v>
      </c>
      <c r="D566" s="1">
        <f>SUMIF(Tabela_Total!E:E,Tabela_Segmentos_RFM!A566,Tabela_Total!G:G)</f>
        <v>1608110</v>
      </c>
      <c r="E566">
        <v>4</v>
      </c>
      <c r="F566">
        <v>3</v>
      </c>
      <c r="G566" cm="1">
        <f t="array" ref="G566">_xlfn.IFS(D566&lt;=PERCENTILE(D:D,0.2),1, D566&lt;=PERCENTILE(D:D,0.4), 2, D566&lt;=PERCENTILE(D:D,0.6),3, D566&lt;=PERCENTILE(D:D,0.8),4,1,5 )</f>
        <v>4</v>
      </c>
      <c r="H566" s="8">
        <f t="shared" si="8"/>
        <v>4</v>
      </c>
      <c r="I566" t="str" cm="1">
        <f t="array" ref="I566">INDEX($S$2:$S$26,MATCH(1,($P$2:$P$26=$E566)*($Q$2:$Q$26=$H566),0))</f>
        <v>Fies</v>
      </c>
    </row>
    <row r="567" spans="1:9" x14ac:dyDescent="0.25">
      <c r="A567" t="str">
        <v>MC-17590</v>
      </c>
      <c r="B567" cm="1">
        <f t="array" ref="B567">MAX(Tabela_Total!B:B) - MAX(IF(Tabela_Total!E:E=Tabela_Segmentos_RFM!A567,Tabela_Total!B:B))</f>
        <v>51</v>
      </c>
      <c r="C567" cm="1">
        <f t="array" ref="C567">COUNTA(_xlfn.UNIQUE(_xlfn._xlws.FILTER(Tabela_Total!A:A,Tabela_Total!E:E=Tabela_Segmentos_RFM!A567)))</f>
        <v>6</v>
      </c>
      <c r="D567" s="1">
        <f>SUMIF(Tabela_Total!E:E,Tabela_Segmentos_RFM!A567,Tabela_Total!G:G)</f>
        <v>1370205</v>
      </c>
      <c r="E567">
        <v>5</v>
      </c>
      <c r="F567">
        <v>2</v>
      </c>
      <c r="G567" cm="1">
        <f t="array" ref="G567">_xlfn.IFS(D567&lt;=PERCENTILE(D:D,0.2),1, D567&lt;=PERCENTILE(D:D,0.4), 2, D567&lt;=PERCENTILE(D:D,0.6),3, D567&lt;=PERCENTILE(D:D,0.8),4,1,5 )</f>
        <v>4</v>
      </c>
      <c r="H567" s="8">
        <f t="shared" si="8"/>
        <v>3</v>
      </c>
      <c r="I567" t="str" cm="1">
        <f t="array" ref="I567">INDEX($S$2:$S$26,MATCH(1,($P$2:$P$26=$E567)*($Q$2:$Q$26=$H567),0))</f>
        <v>Fies Potencial</v>
      </c>
    </row>
    <row r="568" spans="1:9" x14ac:dyDescent="0.25">
      <c r="A568" t="str">
        <v>CC-12610</v>
      </c>
      <c r="B568" cm="1">
        <f t="array" ref="B568">MAX(Tabela_Total!B:B) - MAX(IF(Tabela_Total!E:E=Tabela_Segmentos_RFM!A568,Tabela_Total!B:B))</f>
        <v>34</v>
      </c>
      <c r="C568" cm="1">
        <f t="array" ref="C568">COUNTA(_xlfn.UNIQUE(_xlfn._xlws.FILTER(Tabela_Total!A:A,Tabela_Total!E:E=Tabela_Segmentos_RFM!A568)))</f>
        <v>7</v>
      </c>
      <c r="D568" s="1">
        <f>SUMIF(Tabela_Total!E:E,Tabela_Segmentos_RFM!A568,Tabela_Total!G:G)</f>
        <v>909822</v>
      </c>
      <c r="E568">
        <v>5</v>
      </c>
      <c r="F568">
        <v>3</v>
      </c>
      <c r="G568" cm="1">
        <f t="array" ref="G568">_xlfn.IFS(D568&lt;=PERCENTILE(D:D,0.2),1, D568&lt;=PERCENTILE(D:D,0.4), 2, D568&lt;=PERCENTILE(D:D,0.6),3, D568&lt;=PERCENTILE(D:D,0.8),4,1,5 )</f>
        <v>3</v>
      </c>
      <c r="H568" s="8">
        <f t="shared" si="8"/>
        <v>3</v>
      </c>
      <c r="I568" t="str" cm="1">
        <f t="array" ref="I568">INDEX($S$2:$S$26,MATCH(1,($P$2:$P$26=$E568)*($Q$2:$Q$26=$H568),0))</f>
        <v>Fies Potencial</v>
      </c>
    </row>
    <row r="569" spans="1:9" x14ac:dyDescent="0.25">
      <c r="A569" t="str">
        <v>KA-16525</v>
      </c>
      <c r="B569" cm="1">
        <f t="array" ref="B569">MAX(Tabela_Total!B:B) - MAX(IF(Tabela_Total!E:E=Tabela_Segmentos_RFM!A569,Tabela_Total!B:B))</f>
        <v>36</v>
      </c>
      <c r="C569" cm="1">
        <f t="array" ref="C569">COUNTA(_xlfn.UNIQUE(_xlfn._xlws.FILTER(Tabela_Total!A:A,Tabela_Total!E:E=Tabela_Segmentos_RFM!A569)))</f>
        <v>7</v>
      </c>
      <c r="D569" s="1">
        <f>SUMIF(Tabela_Total!E:E,Tabela_Segmentos_RFM!A569,Tabela_Total!G:G)</f>
        <v>604035</v>
      </c>
      <c r="E569">
        <v>5</v>
      </c>
      <c r="F569">
        <v>3</v>
      </c>
      <c r="G569" cm="1">
        <f t="array" ref="G569">_xlfn.IFS(D569&lt;=PERCENTILE(D:D,0.2),1, D569&lt;=PERCENTILE(D:D,0.4), 2, D569&lt;=PERCENTILE(D:D,0.6),3, D569&lt;=PERCENTILE(D:D,0.8),4,1,5 )</f>
        <v>2</v>
      </c>
      <c r="H569" s="8">
        <f t="shared" si="8"/>
        <v>3</v>
      </c>
      <c r="I569" t="str" cm="1">
        <f t="array" ref="I569">INDEX($S$2:$S$26,MATCH(1,($P$2:$P$26=$E569)*($Q$2:$Q$26=$H569),0))</f>
        <v>Fies Potencial</v>
      </c>
    </row>
    <row r="570" spans="1:9" x14ac:dyDescent="0.25">
      <c r="A570" t="str">
        <v>TC-20980</v>
      </c>
      <c r="B570" cm="1">
        <f t="array" ref="B570">MAX(Tabela_Total!B:B) - MAX(IF(Tabela_Total!E:E=Tabela_Segmentos_RFM!A570,Tabela_Total!B:B))</f>
        <v>399</v>
      </c>
      <c r="C570" cm="1">
        <f t="array" ref="C570">COUNTA(_xlfn.UNIQUE(_xlfn._xlws.FILTER(Tabela_Total!A:A,Tabela_Total!E:E=Tabela_Segmentos_RFM!A570)))</f>
        <v>5</v>
      </c>
      <c r="D570" s="1">
        <f>SUMIF(Tabela_Total!E:E,Tabela_Segmentos_RFM!A570,Tabela_Total!G:G)</f>
        <v>1973818</v>
      </c>
      <c r="E570">
        <v>1</v>
      </c>
      <c r="F570">
        <v>2</v>
      </c>
      <c r="G570" cm="1">
        <f t="array" ref="G570">_xlfn.IFS(D570&lt;=PERCENTILE(D:D,0.2),1, D570&lt;=PERCENTILE(D:D,0.4), 2, D570&lt;=PERCENTILE(D:D,0.6),3, D570&lt;=PERCENTILE(D:D,0.8),4,1,5 )</f>
        <v>4</v>
      </c>
      <c r="H570" s="8">
        <f t="shared" si="8"/>
        <v>3</v>
      </c>
      <c r="I570" t="str" cm="1">
        <f t="array" ref="I570">INDEX($S$2:$S$26,MATCH(1,($P$2:$P$26=$E570)*($Q$2:$Q$26=$H570),0))</f>
        <v>Risco</v>
      </c>
    </row>
    <row r="571" spans="1:9" x14ac:dyDescent="0.25">
      <c r="A571" t="str">
        <v>BF-11080</v>
      </c>
      <c r="B571" cm="1">
        <f t="array" ref="B571">MAX(Tabela_Total!B:B) - MAX(IF(Tabela_Total!E:E=Tabela_Segmentos_RFM!A571,Tabela_Total!B:B))</f>
        <v>25</v>
      </c>
      <c r="C571" cm="1">
        <f t="array" ref="C571">COUNTA(_xlfn.UNIQUE(_xlfn._xlws.FILTER(Tabela_Total!A:A,Tabela_Total!E:E=Tabela_Segmentos_RFM!A571)))</f>
        <v>3</v>
      </c>
      <c r="D571" s="1">
        <f>SUMIF(Tabela_Total!E:E,Tabela_Segmentos_RFM!A571,Tabela_Total!G:G)</f>
        <v>21760</v>
      </c>
      <c r="E571">
        <v>5</v>
      </c>
      <c r="F571">
        <v>1</v>
      </c>
      <c r="G571" cm="1">
        <f t="array" ref="G571">_xlfn.IFS(D571&lt;=PERCENTILE(D:D,0.2),1, D571&lt;=PERCENTILE(D:D,0.4), 2, D571&lt;=PERCENTILE(D:D,0.6),3, D571&lt;=PERCENTILE(D:D,0.8),4,1,5 )</f>
        <v>1</v>
      </c>
      <c r="H571" s="8">
        <f t="shared" si="8"/>
        <v>1</v>
      </c>
      <c r="I571" t="str" cm="1">
        <f t="array" ref="I571">INDEX($S$2:$S$26,MATCH(1,($P$2:$P$26=$E571)*($Q$2:$Q$26=$H571),0))</f>
        <v>Novos Clientes</v>
      </c>
    </row>
    <row r="572" spans="1:9" x14ac:dyDescent="0.25">
      <c r="A572" t="str">
        <v>MM-17260</v>
      </c>
      <c r="B572" cm="1">
        <f t="array" ref="B572">MAX(Tabela_Total!B:B) - MAX(IF(Tabela_Total!E:E=Tabela_Segmentos_RFM!A572,Tabela_Total!B:B))</f>
        <v>168</v>
      </c>
      <c r="C572" cm="1">
        <f t="array" ref="C572">COUNTA(_xlfn.UNIQUE(_xlfn._xlws.FILTER(Tabela_Total!A:A,Tabela_Total!E:E=Tabela_Segmentos_RFM!A572)))</f>
        <v>4</v>
      </c>
      <c r="D572" s="1">
        <f>SUMIF(Tabela_Total!E:E,Tabela_Segmentos_RFM!A572,Tabela_Total!G:G)</f>
        <v>1112216</v>
      </c>
      <c r="E572">
        <v>3</v>
      </c>
      <c r="F572">
        <v>2</v>
      </c>
      <c r="G572" cm="1">
        <f t="array" ref="G572">_xlfn.IFS(D572&lt;=PERCENTILE(D:D,0.2),1, D572&lt;=PERCENTILE(D:D,0.4), 2, D572&lt;=PERCENTILE(D:D,0.6),3, D572&lt;=PERCENTILE(D:D,0.8),4,1,5 )</f>
        <v>3</v>
      </c>
      <c r="H572" s="8">
        <f t="shared" si="8"/>
        <v>3</v>
      </c>
      <c r="I572" t="str" cm="1">
        <f t="array" ref="I572">INDEX($S$2:$S$26,MATCH(1,($P$2:$P$26=$E572)*($Q$2:$Q$26=$H572),0))</f>
        <v>Precisam Atenção</v>
      </c>
    </row>
    <row r="573" spans="1:9" x14ac:dyDescent="0.25">
      <c r="A573" t="str">
        <v>AH-10120</v>
      </c>
      <c r="B573" cm="1">
        <f t="array" ref="B573">MAX(Tabela_Total!B:B) - MAX(IF(Tabela_Total!E:E=Tabela_Segmentos_RFM!A573,Tabela_Total!B:B))</f>
        <v>60</v>
      </c>
      <c r="C573" cm="1">
        <f t="array" ref="C573">COUNTA(_xlfn.UNIQUE(_xlfn._xlws.FILTER(Tabela_Total!A:A,Tabela_Total!E:E=Tabela_Segmentos_RFM!A573)))</f>
        <v>7</v>
      </c>
      <c r="D573" s="1">
        <f>SUMIF(Tabela_Total!E:E,Tabela_Segmentos_RFM!A573,Tabela_Total!G:G)</f>
        <v>559349</v>
      </c>
      <c r="E573">
        <v>5</v>
      </c>
      <c r="F573">
        <v>3</v>
      </c>
      <c r="G573" cm="1">
        <f t="array" ref="G573">_xlfn.IFS(D573&lt;=PERCENTILE(D:D,0.2),1, D573&lt;=PERCENTILE(D:D,0.4), 2, D573&lt;=PERCENTILE(D:D,0.6),3, D573&lt;=PERCENTILE(D:D,0.8),4,1,5 )</f>
        <v>2</v>
      </c>
      <c r="H573" s="8">
        <f t="shared" si="8"/>
        <v>3</v>
      </c>
      <c r="I573" t="str" cm="1">
        <f t="array" ref="I573">INDEX($S$2:$S$26,MATCH(1,($P$2:$P$26=$E573)*($Q$2:$Q$26=$H573),0))</f>
        <v>Fies Potencial</v>
      </c>
    </row>
    <row r="574" spans="1:9" x14ac:dyDescent="0.25">
      <c r="A574" t="str">
        <v>BW-11200</v>
      </c>
      <c r="B574" cm="1">
        <f t="array" ref="B574">MAX(Tabela_Total!B:B) - MAX(IF(Tabela_Total!E:E=Tabela_Segmentos_RFM!A574,Tabela_Total!B:B))</f>
        <v>203</v>
      </c>
      <c r="C574" cm="1">
        <f t="array" ref="C574">COUNTA(_xlfn.UNIQUE(_xlfn._xlws.FILTER(Tabela_Total!A:A,Tabela_Total!E:E=Tabela_Segmentos_RFM!A574)))</f>
        <v>6</v>
      </c>
      <c r="D574" s="1">
        <f>SUMIF(Tabela_Total!E:E,Tabela_Segmentos_RFM!A574,Tabela_Total!G:G)</f>
        <v>1316657</v>
      </c>
      <c r="E574">
        <v>3</v>
      </c>
      <c r="F574">
        <v>2</v>
      </c>
      <c r="G574" cm="1">
        <f t="array" ref="G574">_xlfn.IFS(D574&lt;=PERCENTILE(D:D,0.2),1, D574&lt;=PERCENTILE(D:D,0.4), 2, D574&lt;=PERCENTILE(D:D,0.6),3, D574&lt;=PERCENTILE(D:D,0.8),4,1,5 )</f>
        <v>4</v>
      </c>
      <c r="H574" s="8">
        <f t="shared" si="8"/>
        <v>3</v>
      </c>
      <c r="I574" t="str" cm="1">
        <f t="array" ref="I574">INDEX($S$2:$S$26,MATCH(1,($P$2:$P$26=$E574)*($Q$2:$Q$26=$H574),0))</f>
        <v>Precisam Atenção</v>
      </c>
    </row>
    <row r="575" spans="1:9" x14ac:dyDescent="0.25">
      <c r="A575" t="str">
        <v>SW-20245</v>
      </c>
      <c r="B575" cm="1">
        <f t="array" ref="B575">MAX(Tabela_Total!B:B) - MAX(IF(Tabela_Total!E:E=Tabela_Segmentos_RFM!A575,Tabela_Total!B:B))</f>
        <v>81</v>
      </c>
      <c r="C575" cm="1">
        <f t="array" ref="C575">COUNTA(_xlfn.UNIQUE(_xlfn._xlws.FILTER(Tabela_Total!A:A,Tabela_Total!E:E=Tabela_Segmentos_RFM!A575)))</f>
        <v>7</v>
      </c>
      <c r="D575" s="1">
        <f>SUMIF(Tabela_Total!E:E,Tabela_Segmentos_RFM!A575,Tabela_Total!G:G)</f>
        <v>689852</v>
      </c>
      <c r="E575">
        <v>4</v>
      </c>
      <c r="F575">
        <v>3</v>
      </c>
      <c r="G575" cm="1">
        <f t="array" ref="G575">_xlfn.IFS(D575&lt;=PERCENTILE(D:D,0.2),1, D575&lt;=PERCENTILE(D:D,0.4), 2, D575&lt;=PERCENTILE(D:D,0.6),3, D575&lt;=PERCENTILE(D:D,0.8),4,1,5 )</f>
        <v>3</v>
      </c>
      <c r="H575" s="8">
        <f t="shared" si="8"/>
        <v>3</v>
      </c>
      <c r="I575" t="str" cm="1">
        <f t="array" ref="I575">INDEX($S$2:$S$26,MATCH(1,($P$2:$P$26=$E575)*($Q$2:$Q$26=$H575),0))</f>
        <v>Fies Potencial</v>
      </c>
    </row>
    <row r="576" spans="1:9" x14ac:dyDescent="0.25">
      <c r="A576" t="str">
        <v>BS-11665</v>
      </c>
      <c r="B576" cm="1">
        <f t="array" ref="B576">MAX(Tabela_Total!B:B) - MAX(IF(Tabela_Total!E:E=Tabela_Segmentos_RFM!A576,Tabela_Total!B:B))</f>
        <v>582</v>
      </c>
      <c r="C576" cm="1">
        <f t="array" ref="C576">COUNTA(_xlfn.UNIQUE(_xlfn._xlws.FILTER(Tabela_Total!A:A,Tabela_Total!E:E=Tabela_Segmentos_RFM!A576)))</f>
        <v>3</v>
      </c>
      <c r="D576" s="1">
        <f>SUMIF(Tabela_Total!E:E,Tabela_Segmentos_RFM!A576,Tabela_Total!G:G)</f>
        <v>2145596</v>
      </c>
      <c r="E576">
        <v>1</v>
      </c>
      <c r="F576">
        <v>1</v>
      </c>
      <c r="G576" cm="1">
        <f t="array" ref="G576">_xlfn.IFS(D576&lt;=PERCENTILE(D:D,0.2),1, D576&lt;=PERCENTILE(D:D,0.4), 2, D576&lt;=PERCENTILE(D:D,0.6),3, D576&lt;=PERCENTILE(D:D,0.8),4,1,5 )</f>
        <v>5</v>
      </c>
      <c r="H576" s="8">
        <f t="shared" si="8"/>
        <v>3</v>
      </c>
      <c r="I576" t="str" cm="1">
        <f t="array" ref="I576">INDEX($S$2:$S$26,MATCH(1,($P$2:$P$26=$E576)*($Q$2:$Q$26=$H576),0))</f>
        <v>Risco</v>
      </c>
    </row>
    <row r="577" spans="1:9" x14ac:dyDescent="0.25">
      <c r="A577" t="str">
        <v>RF-19345</v>
      </c>
      <c r="B577" cm="1">
        <f t="array" ref="B577">MAX(Tabela_Total!B:B) - MAX(IF(Tabela_Total!E:E=Tabela_Segmentos_RFM!A577,Tabela_Total!B:B))</f>
        <v>390</v>
      </c>
      <c r="C577" cm="1">
        <f t="array" ref="C577">COUNTA(_xlfn.UNIQUE(_xlfn._xlws.FILTER(Tabela_Total!A:A,Tabela_Total!E:E=Tabela_Segmentos_RFM!A577)))</f>
        <v>8</v>
      </c>
      <c r="D577" s="1">
        <f>SUMIF(Tabela_Total!E:E,Tabela_Segmentos_RFM!A577,Tabela_Total!G:G)</f>
        <v>252939</v>
      </c>
      <c r="E577">
        <v>1</v>
      </c>
      <c r="F577">
        <v>3</v>
      </c>
      <c r="G577" cm="1">
        <f t="array" ref="G577">_xlfn.IFS(D577&lt;=PERCENTILE(D:D,0.2),1, D577&lt;=PERCENTILE(D:D,0.4), 2, D577&lt;=PERCENTILE(D:D,0.6),3, D577&lt;=PERCENTILE(D:D,0.8),4,1,5 )</f>
        <v>1</v>
      </c>
      <c r="H577" s="8">
        <f t="shared" si="8"/>
        <v>2</v>
      </c>
      <c r="I577" t="str" cm="1">
        <f t="array" ref="I577">INDEX($S$2:$S$26,MATCH(1,($P$2:$P$26=$E577)*($Q$2:$Q$26=$H577),0))</f>
        <v>Perdidos</v>
      </c>
    </row>
    <row r="578" spans="1:9" x14ac:dyDescent="0.25">
      <c r="A578" t="str">
        <v>WB-21850</v>
      </c>
      <c r="B578" cm="1">
        <f t="array" ref="B578">MAX(Tabela_Total!B:B) - MAX(IF(Tabela_Total!E:E=Tabela_Segmentos_RFM!A578,Tabela_Total!B:B))</f>
        <v>20</v>
      </c>
      <c r="C578" cm="1">
        <f t="array" ref="C578">COUNTA(_xlfn.UNIQUE(_xlfn._xlws.FILTER(Tabela_Total!A:A,Tabela_Total!E:E=Tabela_Segmentos_RFM!A578)))</f>
        <v>11</v>
      </c>
      <c r="D578" s="1">
        <f>SUMIF(Tabela_Total!E:E,Tabela_Segmentos_RFM!A578,Tabela_Total!G:G)</f>
        <v>3953311</v>
      </c>
      <c r="E578">
        <v>5</v>
      </c>
      <c r="F578">
        <v>4</v>
      </c>
      <c r="G578" cm="1">
        <f t="array" ref="G578">_xlfn.IFS(D578&lt;=PERCENTILE(D:D,0.2),1, D578&lt;=PERCENTILE(D:D,0.4), 2, D578&lt;=PERCENTILE(D:D,0.6),3, D578&lt;=PERCENTILE(D:D,0.8),4,1,5 )</f>
        <v>5</v>
      </c>
      <c r="H578" s="8">
        <f t="shared" si="8"/>
        <v>5</v>
      </c>
      <c r="I578" t="str" cm="1">
        <f t="array" ref="I578">INDEX($S$2:$S$26,MATCH(1,($P$2:$P$26=$E578)*($Q$2:$Q$26=$H578),0))</f>
        <v>Campeão</v>
      </c>
    </row>
    <row r="579" spans="1:9" x14ac:dyDescent="0.25">
      <c r="A579" t="str">
        <v>TB-21625</v>
      </c>
      <c r="B579" cm="1">
        <f t="array" ref="B579">MAX(Tabela_Total!B:B) - MAX(IF(Tabela_Total!E:E=Tabela_Segmentos_RFM!A579,Tabela_Total!B:B))</f>
        <v>30</v>
      </c>
      <c r="C579" cm="1">
        <f t="array" ref="C579">COUNTA(_xlfn.UNIQUE(_xlfn._xlws.FILTER(Tabela_Total!A:A,Tabela_Total!E:E=Tabela_Segmentos_RFM!A579)))</f>
        <v>9</v>
      </c>
      <c r="D579" s="1">
        <f>SUMIF(Tabela_Total!E:E,Tabela_Segmentos_RFM!A579,Tabela_Total!G:G)</f>
        <v>1467558</v>
      </c>
      <c r="E579">
        <v>5</v>
      </c>
      <c r="F579">
        <v>3</v>
      </c>
      <c r="G579" cm="1">
        <f t="array" ref="G579">_xlfn.IFS(D579&lt;=PERCENTILE(D:D,0.2),1, D579&lt;=PERCENTILE(D:D,0.4), 2, D579&lt;=PERCENTILE(D:D,0.6),3, D579&lt;=PERCENTILE(D:D,0.8),4,1,5 )</f>
        <v>4</v>
      </c>
      <c r="H579" s="8">
        <f t="shared" ref="H579:H642" si="9">ROUND(AVERAGE(F579,G579),0)</f>
        <v>4</v>
      </c>
      <c r="I579" t="str" cm="1">
        <f t="array" ref="I579">INDEX($S$2:$S$26,MATCH(1,($P$2:$P$26=$E579)*($Q$2:$Q$26=$H579),0))</f>
        <v>Fies</v>
      </c>
    </row>
    <row r="580" spans="1:9" x14ac:dyDescent="0.25">
      <c r="A580" t="str">
        <v>AF-10870</v>
      </c>
      <c r="B580" cm="1">
        <f t="array" ref="B580">MAX(Tabela_Total!B:B) - MAX(IF(Tabela_Total!E:E=Tabela_Segmentos_RFM!A580,Tabela_Total!B:B))</f>
        <v>41</v>
      </c>
      <c r="C580" cm="1">
        <f t="array" ref="C580">COUNTA(_xlfn.UNIQUE(_xlfn._xlws.FILTER(Tabela_Total!A:A,Tabela_Total!E:E=Tabela_Segmentos_RFM!A580)))</f>
        <v>7</v>
      </c>
      <c r="D580" s="1">
        <f>SUMIF(Tabela_Total!E:E,Tabela_Segmentos_RFM!A580,Tabela_Total!G:G)</f>
        <v>683117</v>
      </c>
      <c r="E580">
        <v>5</v>
      </c>
      <c r="F580">
        <v>3</v>
      </c>
      <c r="G580" cm="1">
        <f t="array" ref="G580">_xlfn.IFS(D580&lt;=PERCENTILE(D:D,0.2),1, D580&lt;=PERCENTILE(D:D,0.4), 2, D580&lt;=PERCENTILE(D:D,0.6),3, D580&lt;=PERCENTILE(D:D,0.8),4,1,5 )</f>
        <v>3</v>
      </c>
      <c r="H580" s="8">
        <f t="shared" si="9"/>
        <v>3</v>
      </c>
      <c r="I580" t="str" cm="1">
        <f t="array" ref="I580">INDEX($S$2:$S$26,MATCH(1,($P$2:$P$26=$E580)*($Q$2:$Q$26=$H580),0))</f>
        <v>Fies Potencial</v>
      </c>
    </row>
    <row r="581" spans="1:9" x14ac:dyDescent="0.25">
      <c r="A581" t="str">
        <v>RB-19435</v>
      </c>
      <c r="B581" cm="1">
        <f t="array" ref="B581">MAX(Tabela_Total!B:B) - MAX(IF(Tabela_Total!E:E=Tabela_Segmentos_RFM!A581,Tabela_Total!B:B))</f>
        <v>19</v>
      </c>
      <c r="C581" cm="1">
        <f t="array" ref="C581">COUNTA(_xlfn.UNIQUE(_xlfn._xlws.FILTER(Tabela_Total!A:A,Tabela_Total!E:E=Tabela_Segmentos_RFM!A581)))</f>
        <v>8</v>
      </c>
      <c r="D581" s="1">
        <f>SUMIF(Tabela_Total!E:E,Tabela_Segmentos_RFM!A581,Tabela_Total!G:G)</f>
        <v>1053238</v>
      </c>
      <c r="E581">
        <v>5</v>
      </c>
      <c r="F581">
        <v>3</v>
      </c>
      <c r="G581" cm="1">
        <f t="array" ref="G581">_xlfn.IFS(D581&lt;=PERCENTILE(D:D,0.2),1, D581&lt;=PERCENTILE(D:D,0.4), 2, D581&lt;=PERCENTILE(D:D,0.6),3, D581&lt;=PERCENTILE(D:D,0.8),4,1,5 )</f>
        <v>3</v>
      </c>
      <c r="H581" s="8">
        <f t="shared" si="9"/>
        <v>3</v>
      </c>
      <c r="I581" t="str" cm="1">
        <f t="array" ref="I581">INDEX($S$2:$S$26,MATCH(1,($P$2:$P$26=$E581)*($Q$2:$Q$26=$H581),0))</f>
        <v>Fies Potencial</v>
      </c>
    </row>
    <row r="582" spans="1:9" x14ac:dyDescent="0.25">
      <c r="A582" t="str">
        <v>KF-16285</v>
      </c>
      <c r="B582" cm="1">
        <f t="array" ref="B582">MAX(Tabela_Total!B:B) - MAX(IF(Tabela_Total!E:E=Tabela_Segmentos_RFM!A582,Tabela_Total!B:B))</f>
        <v>97</v>
      </c>
      <c r="C582" cm="1">
        <f t="array" ref="C582">COUNTA(_xlfn.UNIQUE(_xlfn._xlws.FILTER(Tabela_Total!A:A,Tabela_Total!E:E=Tabela_Segmentos_RFM!A582)))</f>
        <v>7</v>
      </c>
      <c r="D582" s="1">
        <f>SUMIF(Tabela_Total!E:E,Tabela_Segmentos_RFM!A582,Tabela_Total!G:G)</f>
        <v>7169857</v>
      </c>
      <c r="E582">
        <v>4</v>
      </c>
      <c r="F582">
        <v>3</v>
      </c>
      <c r="G582" cm="1">
        <f t="array" ref="G582">_xlfn.IFS(D582&lt;=PERCENTILE(D:D,0.2),1, D582&lt;=PERCENTILE(D:D,0.4), 2, D582&lt;=PERCENTILE(D:D,0.6),3, D582&lt;=PERCENTILE(D:D,0.8),4,1,5 )</f>
        <v>5</v>
      </c>
      <c r="H582" s="8">
        <f t="shared" si="9"/>
        <v>4</v>
      </c>
      <c r="I582" t="str" cm="1">
        <f t="array" ref="I582">INDEX($S$2:$S$26,MATCH(1,($P$2:$P$26=$E582)*($Q$2:$Q$26=$H582),0))</f>
        <v>Fies</v>
      </c>
    </row>
    <row r="583" spans="1:9" x14ac:dyDescent="0.25">
      <c r="A583" t="str">
        <v>JH-15820</v>
      </c>
      <c r="B583" cm="1">
        <f t="array" ref="B583">MAX(Tabela_Total!B:B) - MAX(IF(Tabela_Total!E:E=Tabela_Segmentos_RFM!A583,Tabela_Total!B:B))</f>
        <v>174</v>
      </c>
      <c r="C583" cm="1">
        <f t="array" ref="C583">COUNTA(_xlfn.UNIQUE(_xlfn._xlws.FILTER(Tabela_Total!A:A,Tabela_Total!E:E=Tabela_Segmentos_RFM!A583)))</f>
        <v>6</v>
      </c>
      <c r="D583" s="1">
        <f>SUMIF(Tabela_Total!E:E,Tabela_Segmentos_RFM!A583,Tabela_Total!G:G)</f>
        <v>243151</v>
      </c>
      <c r="E583">
        <v>3</v>
      </c>
      <c r="F583">
        <v>2</v>
      </c>
      <c r="G583" cm="1">
        <f t="array" ref="G583">_xlfn.IFS(D583&lt;=PERCENTILE(D:D,0.2),1, D583&lt;=PERCENTILE(D:D,0.4), 2, D583&lt;=PERCENTILE(D:D,0.6),3, D583&lt;=PERCENTILE(D:D,0.8),4,1,5 )</f>
        <v>1</v>
      </c>
      <c r="H583" s="8">
        <f t="shared" si="9"/>
        <v>2</v>
      </c>
      <c r="I583" t="str" cm="1">
        <f t="array" ref="I583">INDEX($S$2:$S$26,MATCH(1,($P$2:$P$26=$E583)*($Q$2:$Q$26=$H583),0))</f>
        <v>Quase Dormentes</v>
      </c>
    </row>
    <row r="584" spans="1:9" x14ac:dyDescent="0.25">
      <c r="A584" t="str">
        <v>IL-15100</v>
      </c>
      <c r="B584" cm="1">
        <f t="array" ref="B584">MAX(Tabela_Total!B:B) - MAX(IF(Tabela_Total!E:E=Tabela_Segmentos_RFM!A584,Tabela_Total!B:B))</f>
        <v>142</v>
      </c>
      <c r="C584" cm="1">
        <f t="array" ref="C584">COUNTA(_xlfn.UNIQUE(_xlfn._xlws.FILTER(Tabela_Total!A:A,Tabela_Total!E:E=Tabela_Segmentos_RFM!A584)))</f>
        <v>7</v>
      </c>
      <c r="D584" s="1">
        <f>SUMIF(Tabela_Total!E:E,Tabela_Segmentos_RFM!A584,Tabela_Total!G:G)</f>
        <v>648295</v>
      </c>
      <c r="E584">
        <v>4</v>
      </c>
      <c r="F584">
        <v>3</v>
      </c>
      <c r="G584" cm="1">
        <f t="array" ref="G584">_xlfn.IFS(D584&lt;=PERCENTILE(D:D,0.2),1, D584&lt;=PERCENTILE(D:D,0.4), 2, D584&lt;=PERCENTILE(D:D,0.6),3, D584&lt;=PERCENTILE(D:D,0.8),4,1,5 )</f>
        <v>3</v>
      </c>
      <c r="H584" s="8">
        <f t="shared" si="9"/>
        <v>3</v>
      </c>
      <c r="I584" t="str" cm="1">
        <f t="array" ref="I584">INDEX($S$2:$S$26,MATCH(1,($P$2:$P$26=$E584)*($Q$2:$Q$26=$H584),0))</f>
        <v>Fies Potencial</v>
      </c>
    </row>
    <row r="585" spans="1:9" x14ac:dyDescent="0.25">
      <c r="A585" t="str">
        <v>PB-18805</v>
      </c>
      <c r="B585" cm="1">
        <f t="array" ref="B585">MAX(Tabela_Total!B:B) - MAX(IF(Tabela_Total!E:E=Tabela_Segmentos_RFM!A585,Tabela_Total!B:B))</f>
        <v>25</v>
      </c>
      <c r="C585" cm="1">
        <f t="array" ref="C585">COUNTA(_xlfn.UNIQUE(_xlfn._xlws.FILTER(Tabela_Total!A:A,Tabela_Total!E:E=Tabela_Segmentos_RFM!A585)))</f>
        <v>3</v>
      </c>
      <c r="D585" s="1">
        <f>SUMIF(Tabela_Total!E:E,Tabela_Segmentos_RFM!A585,Tabela_Total!G:G)</f>
        <v>263275</v>
      </c>
      <c r="E585">
        <v>5</v>
      </c>
      <c r="F585">
        <v>1</v>
      </c>
      <c r="G585" cm="1">
        <f t="array" ref="G585">_xlfn.IFS(D585&lt;=PERCENTILE(D:D,0.2),1, D585&lt;=PERCENTILE(D:D,0.4), 2, D585&lt;=PERCENTILE(D:D,0.6),3, D585&lt;=PERCENTILE(D:D,0.8),4,1,5 )</f>
        <v>2</v>
      </c>
      <c r="H585" s="8">
        <f t="shared" si="9"/>
        <v>2</v>
      </c>
      <c r="I585" t="str" cm="1">
        <f t="array" ref="I585">INDEX($S$2:$S$26,MATCH(1,($P$2:$P$26=$E585)*($Q$2:$Q$26=$H585),0))</f>
        <v>Fies Potencial</v>
      </c>
    </row>
    <row r="586" spans="1:9" x14ac:dyDescent="0.25">
      <c r="A586" t="str">
        <v>RH-19600</v>
      </c>
      <c r="B586" cm="1">
        <f t="array" ref="B586">MAX(Tabela_Total!B:B) - MAX(IF(Tabela_Total!E:E=Tabela_Segmentos_RFM!A586,Tabela_Total!B:B))</f>
        <v>534</v>
      </c>
      <c r="C586" cm="1">
        <f t="array" ref="C586">COUNTA(_xlfn.UNIQUE(_xlfn._xlws.FILTER(Tabela_Total!A:A,Tabela_Total!E:E=Tabela_Segmentos_RFM!A586)))</f>
        <v>3</v>
      </c>
      <c r="D586" s="1">
        <f>SUMIF(Tabela_Total!E:E,Tabela_Segmentos_RFM!A586,Tabela_Total!G:G)</f>
        <v>1290410</v>
      </c>
      <c r="E586">
        <v>1</v>
      </c>
      <c r="F586">
        <v>1</v>
      </c>
      <c r="G586" cm="1">
        <f t="array" ref="G586">_xlfn.IFS(D586&lt;=PERCENTILE(D:D,0.2),1, D586&lt;=PERCENTILE(D:D,0.4), 2, D586&lt;=PERCENTILE(D:D,0.6),3, D586&lt;=PERCENTILE(D:D,0.8),4,1,5 )</f>
        <v>4</v>
      </c>
      <c r="H586" s="8">
        <f t="shared" si="9"/>
        <v>3</v>
      </c>
      <c r="I586" t="str" cm="1">
        <f t="array" ref="I586">INDEX($S$2:$S$26,MATCH(1,($P$2:$P$26=$E586)*($Q$2:$Q$26=$H586),0))</f>
        <v>Risco</v>
      </c>
    </row>
    <row r="587" spans="1:9" x14ac:dyDescent="0.25">
      <c r="A587" t="str">
        <v>AW-10930</v>
      </c>
      <c r="B587" cm="1">
        <f t="array" ref="B587">MAX(Tabela_Total!B:B) - MAX(IF(Tabela_Total!E:E=Tabela_Segmentos_RFM!A587,Tabela_Total!B:B))</f>
        <v>46</v>
      </c>
      <c r="C587" cm="1">
        <f t="array" ref="C587">COUNTA(_xlfn.UNIQUE(_xlfn._xlws.FILTER(Tabela_Total!A:A,Tabela_Total!E:E=Tabela_Segmentos_RFM!A587)))</f>
        <v>7</v>
      </c>
      <c r="D587" s="1">
        <f>SUMIF(Tabela_Total!E:E,Tabela_Segmentos_RFM!A587,Tabela_Total!G:G)</f>
        <v>1469542</v>
      </c>
      <c r="E587">
        <v>5</v>
      </c>
      <c r="F587">
        <v>3</v>
      </c>
      <c r="G587" cm="1">
        <f t="array" ref="G587">_xlfn.IFS(D587&lt;=PERCENTILE(D:D,0.2),1, D587&lt;=PERCENTILE(D:D,0.4), 2, D587&lt;=PERCENTILE(D:D,0.6),3, D587&lt;=PERCENTILE(D:D,0.8),4,1,5 )</f>
        <v>4</v>
      </c>
      <c r="H587" s="8">
        <f t="shared" si="9"/>
        <v>4</v>
      </c>
      <c r="I587" t="str" cm="1">
        <f t="array" ref="I587">INDEX($S$2:$S$26,MATCH(1,($P$2:$P$26=$E587)*($Q$2:$Q$26=$H587),0))</f>
        <v>Fies</v>
      </c>
    </row>
    <row r="588" spans="1:9" x14ac:dyDescent="0.25">
      <c r="A588" t="str">
        <v>ML-17410</v>
      </c>
      <c r="B588" cm="1">
        <f t="array" ref="B588">MAX(Tabela_Total!B:B) - MAX(IF(Tabela_Total!E:E=Tabela_Segmentos_RFM!A588,Tabela_Total!B:B))</f>
        <v>54</v>
      </c>
      <c r="C588" cm="1">
        <f t="array" ref="C588">COUNTA(_xlfn.UNIQUE(_xlfn._xlws.FILTER(Tabela_Total!A:A,Tabela_Total!E:E=Tabela_Segmentos_RFM!A588)))</f>
        <v>6</v>
      </c>
      <c r="D588" s="1">
        <f>SUMIF(Tabela_Total!E:E,Tabela_Segmentos_RFM!A588,Tabela_Total!G:G)</f>
        <v>821422</v>
      </c>
      <c r="E588">
        <v>5</v>
      </c>
      <c r="F588">
        <v>2</v>
      </c>
      <c r="G588" cm="1">
        <f t="array" ref="G588">_xlfn.IFS(D588&lt;=PERCENTILE(D:D,0.2),1, D588&lt;=PERCENTILE(D:D,0.4), 2, D588&lt;=PERCENTILE(D:D,0.6),3, D588&lt;=PERCENTILE(D:D,0.8),4,1,5 )</f>
        <v>3</v>
      </c>
      <c r="H588" s="8">
        <f t="shared" si="9"/>
        <v>3</v>
      </c>
      <c r="I588" t="str" cm="1">
        <f t="array" ref="I588">INDEX($S$2:$S$26,MATCH(1,($P$2:$P$26=$E588)*($Q$2:$Q$26=$H588),0))</f>
        <v>Fies Potencial</v>
      </c>
    </row>
    <row r="589" spans="1:9" x14ac:dyDescent="0.25">
      <c r="A589" t="str">
        <v>DB-13555</v>
      </c>
      <c r="B589" cm="1">
        <f t="array" ref="B589">MAX(Tabela_Total!B:B) - MAX(IF(Tabela_Total!E:E=Tabela_Segmentos_RFM!A589,Tabela_Total!B:B))</f>
        <v>107</v>
      </c>
      <c r="C589" cm="1">
        <f t="array" ref="C589">COUNTA(_xlfn.UNIQUE(_xlfn._xlws.FILTER(Tabela_Total!A:A,Tabela_Total!E:E=Tabela_Segmentos_RFM!A589)))</f>
        <v>7</v>
      </c>
      <c r="D589" s="1">
        <f>SUMIF(Tabela_Total!E:E,Tabela_Segmentos_RFM!A589,Tabela_Total!G:G)</f>
        <v>7489325</v>
      </c>
      <c r="E589">
        <v>4</v>
      </c>
      <c r="F589">
        <v>3</v>
      </c>
      <c r="G589" cm="1">
        <f t="array" ref="G589">_xlfn.IFS(D589&lt;=PERCENTILE(D:D,0.2),1, D589&lt;=PERCENTILE(D:D,0.4), 2, D589&lt;=PERCENTILE(D:D,0.6),3, D589&lt;=PERCENTILE(D:D,0.8),4,1,5 )</f>
        <v>5</v>
      </c>
      <c r="H589" s="8">
        <f t="shared" si="9"/>
        <v>4</v>
      </c>
      <c r="I589" t="str" cm="1">
        <f t="array" ref="I589">INDEX($S$2:$S$26,MATCH(1,($P$2:$P$26=$E589)*($Q$2:$Q$26=$H589),0))</f>
        <v>Fies</v>
      </c>
    </row>
    <row r="590" spans="1:9" x14ac:dyDescent="0.25">
      <c r="A590" t="str">
        <v>MH-17620</v>
      </c>
      <c r="B590" cm="1">
        <f t="array" ref="B590">MAX(Tabela_Total!B:B) - MAX(IF(Tabela_Total!E:E=Tabela_Segmentos_RFM!A590,Tabela_Total!B:B))</f>
        <v>155</v>
      </c>
      <c r="C590" cm="1">
        <f t="array" ref="C590">COUNTA(_xlfn.UNIQUE(_xlfn._xlws.FILTER(Tabela_Total!A:A,Tabela_Total!E:E=Tabela_Segmentos_RFM!A590)))</f>
        <v>4</v>
      </c>
      <c r="D590" s="1">
        <f>SUMIF(Tabela_Total!E:E,Tabela_Segmentos_RFM!A590,Tabela_Total!G:G)</f>
        <v>37296</v>
      </c>
      <c r="E590">
        <v>3</v>
      </c>
      <c r="F590">
        <v>2</v>
      </c>
      <c r="G590" cm="1">
        <f t="array" ref="G590">_xlfn.IFS(D590&lt;=PERCENTILE(D:D,0.2),1, D590&lt;=PERCENTILE(D:D,0.4), 2, D590&lt;=PERCENTILE(D:D,0.6),3, D590&lt;=PERCENTILE(D:D,0.8),4,1,5 )</f>
        <v>1</v>
      </c>
      <c r="H590" s="8">
        <f t="shared" si="9"/>
        <v>2</v>
      </c>
      <c r="I590" t="str" cm="1">
        <f t="array" ref="I590">INDEX($S$2:$S$26,MATCH(1,($P$2:$P$26=$E590)*($Q$2:$Q$26=$H590),0))</f>
        <v>Quase Dormentes</v>
      </c>
    </row>
    <row r="591" spans="1:9" x14ac:dyDescent="0.25">
      <c r="A591" t="str">
        <v>DK-13375</v>
      </c>
      <c r="B591" cm="1">
        <f t="array" ref="B591">MAX(Tabela_Total!B:B) - MAX(IF(Tabela_Total!E:E=Tabela_Segmentos_RFM!A591,Tabela_Total!B:B))</f>
        <v>19</v>
      </c>
      <c r="C591" cm="1">
        <f t="array" ref="C591">COUNTA(_xlfn.UNIQUE(_xlfn._xlws.FILTER(Tabela_Total!A:A,Tabela_Total!E:E=Tabela_Segmentos_RFM!A591)))</f>
        <v>8</v>
      </c>
      <c r="D591" s="1">
        <f>SUMIF(Tabela_Total!E:E,Tabela_Segmentos_RFM!A591,Tabela_Total!G:G)</f>
        <v>635064</v>
      </c>
      <c r="E591">
        <v>5</v>
      </c>
      <c r="F591">
        <v>3</v>
      </c>
      <c r="G591" cm="1">
        <f t="array" ref="G591">_xlfn.IFS(D591&lt;=PERCENTILE(D:D,0.2),1, D591&lt;=PERCENTILE(D:D,0.4), 2, D591&lt;=PERCENTILE(D:D,0.6),3, D591&lt;=PERCENTILE(D:D,0.8),4,1,5 )</f>
        <v>2</v>
      </c>
      <c r="H591" s="8">
        <f t="shared" si="9"/>
        <v>3</v>
      </c>
      <c r="I591" t="str" cm="1">
        <f t="array" ref="I591">INDEX($S$2:$S$26,MATCH(1,($P$2:$P$26=$E591)*($Q$2:$Q$26=$H591),0))</f>
        <v>Fies Potencial</v>
      </c>
    </row>
    <row r="592" spans="1:9" x14ac:dyDescent="0.25">
      <c r="A592" t="str">
        <v>BT-11440</v>
      </c>
      <c r="B592" cm="1">
        <f t="array" ref="B592">MAX(Tabela_Total!B:B) - MAX(IF(Tabela_Total!E:E=Tabela_Segmentos_RFM!A592,Tabela_Total!B:B))</f>
        <v>560</v>
      </c>
      <c r="C592" cm="1">
        <f t="array" ref="C592">COUNTA(_xlfn.UNIQUE(_xlfn._xlws.FILTER(Tabela_Total!A:A,Tabela_Total!E:E=Tabela_Segmentos_RFM!A592)))</f>
        <v>4</v>
      </c>
      <c r="D592" s="1">
        <f>SUMIF(Tabela_Total!E:E,Tabela_Segmentos_RFM!A592,Tabela_Total!G:G)</f>
        <v>512841</v>
      </c>
      <c r="E592">
        <v>1</v>
      </c>
      <c r="F592">
        <v>2</v>
      </c>
      <c r="G592" cm="1">
        <f t="array" ref="G592">_xlfn.IFS(D592&lt;=PERCENTILE(D:D,0.2),1, D592&lt;=PERCENTILE(D:D,0.4), 2, D592&lt;=PERCENTILE(D:D,0.6),3, D592&lt;=PERCENTILE(D:D,0.8),4,1,5 )</f>
        <v>2</v>
      </c>
      <c r="H592" s="8">
        <f t="shared" si="9"/>
        <v>2</v>
      </c>
      <c r="I592" t="str" cm="1">
        <f t="array" ref="I592">INDEX($S$2:$S$26,MATCH(1,($P$2:$P$26=$E592)*($Q$2:$Q$26=$H592),0))</f>
        <v>Perdidos</v>
      </c>
    </row>
    <row r="593" spans="1:9" x14ac:dyDescent="0.25">
      <c r="A593" t="str">
        <v>DB-13405</v>
      </c>
      <c r="B593" cm="1">
        <f t="array" ref="B593">MAX(Tabela_Total!B:B) - MAX(IF(Tabela_Total!E:E=Tabela_Segmentos_RFM!A593,Tabela_Total!B:B))</f>
        <v>187</v>
      </c>
      <c r="C593" cm="1">
        <f t="array" ref="C593">COUNTA(_xlfn.UNIQUE(_xlfn._xlws.FILTER(Tabela_Total!A:A,Tabela_Total!E:E=Tabela_Segmentos_RFM!A593)))</f>
        <v>4</v>
      </c>
      <c r="D593" s="1">
        <f>SUMIF(Tabela_Total!E:E,Tabela_Segmentos_RFM!A593,Tabela_Total!G:G)</f>
        <v>235314</v>
      </c>
      <c r="E593">
        <v>3</v>
      </c>
      <c r="F593">
        <v>2</v>
      </c>
      <c r="G593" cm="1">
        <f t="array" ref="G593">_xlfn.IFS(D593&lt;=PERCENTILE(D:D,0.2),1, D593&lt;=PERCENTILE(D:D,0.4), 2, D593&lt;=PERCENTILE(D:D,0.6),3, D593&lt;=PERCENTILE(D:D,0.8),4,1,5 )</f>
        <v>1</v>
      </c>
      <c r="H593" s="8">
        <f t="shared" si="9"/>
        <v>2</v>
      </c>
      <c r="I593" t="str" cm="1">
        <f t="array" ref="I593">INDEX($S$2:$S$26,MATCH(1,($P$2:$P$26=$E593)*($Q$2:$Q$26=$H593),0))</f>
        <v>Quase Dormentes</v>
      </c>
    </row>
    <row r="594" spans="1:9" x14ac:dyDescent="0.25">
      <c r="A594" t="str">
        <v>TG-21310</v>
      </c>
      <c r="B594" cm="1">
        <f t="array" ref="B594">MAX(Tabela_Total!B:B) - MAX(IF(Tabela_Total!E:E=Tabela_Segmentos_RFM!A594,Tabela_Total!B:B))</f>
        <v>337</v>
      </c>
      <c r="C594" cm="1">
        <f t="array" ref="C594">COUNTA(_xlfn.UNIQUE(_xlfn._xlws.FILTER(Tabela_Total!A:A,Tabela_Total!E:E=Tabela_Segmentos_RFM!A594)))</f>
        <v>5</v>
      </c>
      <c r="D594" s="1">
        <f>SUMIF(Tabela_Total!E:E,Tabela_Segmentos_RFM!A594,Tabela_Total!G:G)</f>
        <v>1636516</v>
      </c>
      <c r="E594">
        <v>1</v>
      </c>
      <c r="F594">
        <v>2</v>
      </c>
      <c r="G594" cm="1">
        <f t="array" ref="G594">_xlfn.IFS(D594&lt;=PERCENTILE(D:D,0.2),1, D594&lt;=PERCENTILE(D:D,0.4), 2, D594&lt;=PERCENTILE(D:D,0.6),3, D594&lt;=PERCENTILE(D:D,0.8),4,1,5 )</f>
        <v>4</v>
      </c>
      <c r="H594" s="8">
        <f t="shared" si="9"/>
        <v>3</v>
      </c>
      <c r="I594" t="str" cm="1">
        <f t="array" ref="I594">INDEX($S$2:$S$26,MATCH(1,($P$2:$P$26=$E594)*($Q$2:$Q$26=$H594),0))</f>
        <v>Risco</v>
      </c>
    </row>
    <row r="595" spans="1:9" x14ac:dyDescent="0.25">
      <c r="A595" t="str">
        <v>BF-11005</v>
      </c>
      <c r="B595" cm="1">
        <f t="array" ref="B595">MAX(Tabela_Total!B:B) - MAX(IF(Tabela_Total!E:E=Tabela_Segmentos_RFM!A595,Tabela_Total!B:B))</f>
        <v>39</v>
      </c>
      <c r="C595" cm="1">
        <f t="array" ref="C595">COUNTA(_xlfn.UNIQUE(_xlfn._xlws.FILTER(Tabela_Total!A:A,Tabela_Total!E:E=Tabela_Segmentos_RFM!A595)))</f>
        <v>4</v>
      </c>
      <c r="D595" s="1">
        <f>SUMIF(Tabela_Total!E:E,Tabela_Segmentos_RFM!A595,Tabela_Total!G:G)</f>
        <v>959813</v>
      </c>
      <c r="E595">
        <v>5</v>
      </c>
      <c r="F595">
        <v>2</v>
      </c>
      <c r="G595" cm="1">
        <f t="array" ref="G595">_xlfn.IFS(D595&lt;=PERCENTILE(D:D,0.2),1, D595&lt;=PERCENTILE(D:D,0.4), 2, D595&lt;=PERCENTILE(D:D,0.6),3, D595&lt;=PERCENTILE(D:D,0.8),4,1,5 )</f>
        <v>3</v>
      </c>
      <c r="H595" s="8">
        <f t="shared" si="9"/>
        <v>3</v>
      </c>
      <c r="I595" t="str" cm="1">
        <f t="array" ref="I595">INDEX($S$2:$S$26,MATCH(1,($P$2:$P$26=$E595)*($Q$2:$Q$26=$H595),0))</f>
        <v>Fies Potencial</v>
      </c>
    </row>
    <row r="596" spans="1:9" x14ac:dyDescent="0.25">
      <c r="A596" t="str">
        <v>JM-16195</v>
      </c>
      <c r="B596" cm="1">
        <f t="array" ref="B596">MAX(Tabela_Total!B:B) - MAX(IF(Tabela_Total!E:E=Tabela_Segmentos_RFM!A596,Tabela_Total!B:B))</f>
        <v>57</v>
      </c>
      <c r="C596" cm="1">
        <f t="array" ref="C596">COUNTA(_xlfn.UNIQUE(_xlfn._xlws.FILTER(Tabela_Total!A:A,Tabela_Total!E:E=Tabela_Segmentos_RFM!A596)))</f>
        <v>10</v>
      </c>
      <c r="D596" s="1">
        <f>SUMIF(Tabela_Total!E:E,Tabela_Segmentos_RFM!A596,Tabela_Total!G:G)</f>
        <v>329604</v>
      </c>
      <c r="E596">
        <v>5</v>
      </c>
      <c r="F596">
        <v>4</v>
      </c>
      <c r="G596" cm="1">
        <f t="array" ref="G596">_xlfn.IFS(D596&lt;=PERCENTILE(D:D,0.2),1, D596&lt;=PERCENTILE(D:D,0.4), 2, D596&lt;=PERCENTILE(D:D,0.6),3, D596&lt;=PERCENTILE(D:D,0.8),4,1,5 )</f>
        <v>2</v>
      </c>
      <c r="H596" s="8">
        <f t="shared" si="9"/>
        <v>3</v>
      </c>
      <c r="I596" t="str" cm="1">
        <f t="array" ref="I596">INDEX($S$2:$S$26,MATCH(1,($P$2:$P$26=$E596)*($Q$2:$Q$26=$H596),0))</f>
        <v>Fies Potencial</v>
      </c>
    </row>
    <row r="597" spans="1:9" x14ac:dyDescent="0.25">
      <c r="A597" t="str">
        <v>MZ-17335</v>
      </c>
      <c r="B597" cm="1">
        <f t="array" ref="B597">MAX(Tabela_Total!B:B) - MAX(IF(Tabela_Total!E:E=Tabela_Segmentos_RFM!A597,Tabela_Total!B:B))</f>
        <v>30</v>
      </c>
      <c r="C597" cm="1">
        <f t="array" ref="C597">COUNTA(_xlfn.UNIQUE(_xlfn._xlws.FILTER(Tabela_Total!A:A,Tabela_Total!E:E=Tabela_Segmentos_RFM!A597)))</f>
        <v>4</v>
      </c>
      <c r="D597" s="1">
        <f>SUMIF(Tabela_Total!E:E,Tabela_Segmentos_RFM!A597,Tabela_Total!G:G)</f>
        <v>212789</v>
      </c>
      <c r="E597">
        <v>5</v>
      </c>
      <c r="F597">
        <v>2</v>
      </c>
      <c r="G597" cm="1">
        <f t="array" ref="G597">_xlfn.IFS(D597&lt;=PERCENTILE(D:D,0.2),1, D597&lt;=PERCENTILE(D:D,0.4), 2, D597&lt;=PERCENTILE(D:D,0.6),3, D597&lt;=PERCENTILE(D:D,0.8),4,1,5 )</f>
        <v>1</v>
      </c>
      <c r="H597" s="8">
        <f t="shared" si="9"/>
        <v>2</v>
      </c>
      <c r="I597" t="str" cm="1">
        <f t="array" ref="I597">INDEX($S$2:$S$26,MATCH(1,($P$2:$P$26=$E597)*($Q$2:$Q$26=$H597),0))</f>
        <v>Fies Potencial</v>
      </c>
    </row>
    <row r="598" spans="1:9" x14ac:dyDescent="0.25">
      <c r="A598" t="str">
        <v>MW-18220</v>
      </c>
      <c r="B598" cm="1">
        <f t="array" ref="B598">MAX(Tabela_Total!B:B) - MAX(IF(Tabela_Total!E:E=Tabela_Segmentos_RFM!A598,Tabela_Total!B:B))</f>
        <v>17</v>
      </c>
      <c r="C598" cm="1">
        <f t="array" ref="C598">COUNTA(_xlfn.UNIQUE(_xlfn._xlws.FILTER(Tabela_Total!A:A,Tabela_Total!E:E=Tabela_Segmentos_RFM!A598)))</f>
        <v>7</v>
      </c>
      <c r="D598" s="1">
        <f>SUMIF(Tabela_Total!E:E,Tabela_Segmentos_RFM!A598,Tabela_Total!G:G)</f>
        <v>2759701</v>
      </c>
      <c r="E598">
        <v>5</v>
      </c>
      <c r="F598">
        <v>3</v>
      </c>
      <c r="G598" cm="1">
        <f t="array" ref="G598">_xlfn.IFS(D598&lt;=PERCENTILE(D:D,0.2),1, D598&lt;=PERCENTILE(D:D,0.4), 2, D598&lt;=PERCENTILE(D:D,0.6),3, D598&lt;=PERCENTILE(D:D,0.8),4,1,5 )</f>
        <v>5</v>
      </c>
      <c r="H598" s="8">
        <f t="shared" si="9"/>
        <v>4</v>
      </c>
      <c r="I598" t="str" cm="1">
        <f t="array" ref="I598">INDEX($S$2:$S$26,MATCH(1,($P$2:$P$26=$E598)*($Q$2:$Q$26=$H598),0))</f>
        <v>Fies</v>
      </c>
    </row>
    <row r="599" spans="1:9" x14ac:dyDescent="0.25">
      <c r="A599" t="str">
        <v>MV-17485</v>
      </c>
      <c r="B599" cm="1">
        <f t="array" ref="B599">MAX(Tabela_Total!B:B) - MAX(IF(Tabela_Total!E:E=Tabela_Segmentos_RFM!A599,Tabela_Total!B:B))</f>
        <v>27</v>
      </c>
      <c r="C599" cm="1">
        <f t="array" ref="C599">COUNTA(_xlfn.UNIQUE(_xlfn._xlws.FILTER(Tabela_Total!A:A,Tabela_Total!E:E=Tabela_Segmentos_RFM!A599)))</f>
        <v>9</v>
      </c>
      <c r="D599" s="1">
        <f>SUMIF(Tabela_Total!E:E,Tabela_Segmentos_RFM!A599,Tabela_Total!G:G)</f>
        <v>912527</v>
      </c>
      <c r="E599">
        <v>5</v>
      </c>
      <c r="F599">
        <v>3</v>
      </c>
      <c r="G599" cm="1">
        <f t="array" ref="G599">_xlfn.IFS(D599&lt;=PERCENTILE(D:D,0.2),1, D599&lt;=PERCENTILE(D:D,0.4), 2, D599&lt;=PERCENTILE(D:D,0.6),3, D599&lt;=PERCENTILE(D:D,0.8),4,1,5 )</f>
        <v>3</v>
      </c>
      <c r="H599" s="8">
        <f t="shared" si="9"/>
        <v>3</v>
      </c>
      <c r="I599" t="str" cm="1">
        <f t="array" ref="I599">INDEX($S$2:$S$26,MATCH(1,($P$2:$P$26=$E599)*($Q$2:$Q$26=$H599),0))</f>
        <v>Fies Potencial</v>
      </c>
    </row>
    <row r="600" spans="1:9" x14ac:dyDescent="0.25">
      <c r="A600" t="str">
        <v>SM-20320</v>
      </c>
      <c r="B600" cm="1">
        <f t="array" ref="B600">MAX(Tabela_Total!B:B) - MAX(IF(Tabela_Total!E:E=Tabela_Segmentos_RFM!A600,Tabela_Total!B:B))</f>
        <v>79</v>
      </c>
      <c r="C600" cm="1">
        <f t="array" ref="C600">COUNTA(_xlfn.UNIQUE(_xlfn._xlws.FILTER(Tabela_Total!A:A,Tabela_Total!E:E=Tabela_Segmentos_RFM!A600)))</f>
        <v>5</v>
      </c>
      <c r="D600" s="1">
        <f>SUMIF(Tabela_Total!E:E,Tabela_Segmentos_RFM!A600,Tabela_Total!G:G)</f>
        <v>3372562</v>
      </c>
      <c r="E600">
        <v>4</v>
      </c>
      <c r="F600">
        <v>2</v>
      </c>
      <c r="G600" cm="1">
        <f t="array" ref="G600">_xlfn.IFS(D600&lt;=PERCENTILE(D:D,0.2),1, D600&lt;=PERCENTILE(D:D,0.4), 2, D600&lt;=PERCENTILE(D:D,0.6),3, D600&lt;=PERCENTILE(D:D,0.8),4,1,5 )</f>
        <v>5</v>
      </c>
      <c r="H600" s="8">
        <f t="shared" si="9"/>
        <v>4</v>
      </c>
      <c r="I600" t="str" cm="1">
        <f t="array" ref="I600">INDEX($S$2:$S$26,MATCH(1,($P$2:$P$26=$E600)*($Q$2:$Q$26=$H600),0))</f>
        <v>Fies</v>
      </c>
    </row>
    <row r="601" spans="1:9" x14ac:dyDescent="0.25">
      <c r="A601" t="str">
        <v>TP-21415</v>
      </c>
      <c r="B601" cm="1">
        <f t="array" ref="B601">MAX(Tabela_Total!B:B) - MAX(IF(Tabela_Total!E:E=Tabela_Segmentos_RFM!A601,Tabela_Total!B:B))</f>
        <v>104</v>
      </c>
      <c r="C601" cm="1">
        <f t="array" ref="C601">COUNTA(_xlfn.UNIQUE(_xlfn._xlws.FILTER(Tabela_Total!A:A,Tabela_Total!E:E=Tabela_Segmentos_RFM!A601)))</f>
        <v>5</v>
      </c>
      <c r="D601" s="1">
        <f>SUMIF(Tabela_Total!E:E,Tabela_Segmentos_RFM!A601,Tabela_Total!G:G)</f>
        <v>6422539</v>
      </c>
      <c r="E601">
        <v>4</v>
      </c>
      <c r="F601">
        <v>2</v>
      </c>
      <c r="G601" cm="1">
        <f t="array" ref="G601">_xlfn.IFS(D601&lt;=PERCENTILE(D:D,0.2),1, D601&lt;=PERCENTILE(D:D,0.4), 2, D601&lt;=PERCENTILE(D:D,0.6),3, D601&lt;=PERCENTILE(D:D,0.8),4,1,5 )</f>
        <v>5</v>
      </c>
      <c r="H601" s="8">
        <f t="shared" si="9"/>
        <v>4</v>
      </c>
      <c r="I601" t="str" cm="1">
        <f t="array" ref="I601">INDEX($S$2:$S$26,MATCH(1,($P$2:$P$26=$E601)*($Q$2:$Q$26=$H601),0))</f>
        <v>Fies</v>
      </c>
    </row>
    <row r="602" spans="1:9" x14ac:dyDescent="0.25">
      <c r="A602" t="str">
        <v>JK-15625</v>
      </c>
      <c r="B602" cm="1">
        <f t="array" ref="B602">MAX(Tabela_Total!B:B) - MAX(IF(Tabela_Total!E:E=Tabela_Segmentos_RFM!A602,Tabela_Total!B:B))</f>
        <v>61</v>
      </c>
      <c r="C602" cm="1">
        <f t="array" ref="C602">COUNTA(_xlfn.UNIQUE(_xlfn._xlws.FILTER(Tabela_Total!A:A,Tabela_Total!E:E=Tabela_Segmentos_RFM!A602)))</f>
        <v>7</v>
      </c>
      <c r="D602" s="1">
        <f>SUMIF(Tabela_Total!E:E,Tabela_Segmentos_RFM!A602,Tabela_Total!G:G)</f>
        <v>1335707</v>
      </c>
      <c r="E602">
        <v>5</v>
      </c>
      <c r="F602">
        <v>3</v>
      </c>
      <c r="G602" cm="1">
        <f t="array" ref="G602">_xlfn.IFS(D602&lt;=PERCENTILE(D:D,0.2),1, D602&lt;=PERCENTILE(D:D,0.4), 2, D602&lt;=PERCENTILE(D:D,0.6),3, D602&lt;=PERCENTILE(D:D,0.8),4,1,5 )</f>
        <v>4</v>
      </c>
      <c r="H602" s="8">
        <f t="shared" si="9"/>
        <v>4</v>
      </c>
      <c r="I602" t="str" cm="1">
        <f t="array" ref="I602">INDEX($S$2:$S$26,MATCH(1,($P$2:$P$26=$E602)*($Q$2:$Q$26=$H602),0))</f>
        <v>Fies</v>
      </c>
    </row>
    <row r="603" spans="1:9" x14ac:dyDescent="0.25">
      <c r="A603" t="str">
        <v>PJ-18835</v>
      </c>
      <c r="B603" cm="1">
        <f t="array" ref="B603">MAX(Tabela_Total!B:B) - MAX(IF(Tabela_Total!E:E=Tabela_Segmentos_RFM!A603,Tabela_Total!B:B))</f>
        <v>39</v>
      </c>
      <c r="C603" cm="1">
        <f t="array" ref="C603">COUNTA(_xlfn.UNIQUE(_xlfn._xlws.FILTER(Tabela_Total!A:A,Tabela_Total!E:E=Tabela_Segmentos_RFM!A603)))</f>
        <v>8</v>
      </c>
      <c r="D603" s="1">
        <f>SUMIF(Tabela_Total!E:E,Tabela_Segmentos_RFM!A603,Tabela_Total!G:G)</f>
        <v>248828</v>
      </c>
      <c r="E603">
        <v>5</v>
      </c>
      <c r="F603">
        <v>3</v>
      </c>
      <c r="G603" cm="1">
        <f t="array" ref="G603">_xlfn.IFS(D603&lt;=PERCENTILE(D:D,0.2),1, D603&lt;=PERCENTILE(D:D,0.4), 2, D603&lt;=PERCENTILE(D:D,0.6),3, D603&lt;=PERCENTILE(D:D,0.8),4,1,5 )</f>
        <v>1</v>
      </c>
      <c r="H603" s="8">
        <f t="shared" si="9"/>
        <v>2</v>
      </c>
      <c r="I603" t="str" cm="1">
        <f t="array" ref="I603">INDEX($S$2:$S$26,MATCH(1,($P$2:$P$26=$E603)*($Q$2:$Q$26=$H603),0))</f>
        <v>Fies Potencial</v>
      </c>
    </row>
    <row r="604" spans="1:9" x14ac:dyDescent="0.25">
      <c r="A604" t="str">
        <v>RS-19420</v>
      </c>
      <c r="B604" cm="1">
        <f t="array" ref="B604">MAX(Tabela_Total!B:B) - MAX(IF(Tabela_Total!E:E=Tabela_Segmentos_RFM!A604,Tabela_Total!B:B))</f>
        <v>76</v>
      </c>
      <c r="C604" cm="1">
        <f t="array" ref="C604">COUNTA(_xlfn.UNIQUE(_xlfn._xlws.FILTER(Tabela_Total!A:A,Tabela_Total!E:E=Tabela_Segmentos_RFM!A604)))</f>
        <v>5</v>
      </c>
      <c r="D604" s="1">
        <f>SUMIF(Tabela_Total!E:E,Tabela_Segmentos_RFM!A604,Tabela_Total!G:G)</f>
        <v>322129</v>
      </c>
      <c r="E604">
        <v>4</v>
      </c>
      <c r="F604">
        <v>2</v>
      </c>
      <c r="G604" cm="1">
        <f t="array" ref="G604">_xlfn.IFS(D604&lt;=PERCENTILE(D:D,0.2),1, D604&lt;=PERCENTILE(D:D,0.4), 2, D604&lt;=PERCENTILE(D:D,0.6),3, D604&lt;=PERCENTILE(D:D,0.8),4,1,5 )</f>
        <v>2</v>
      </c>
      <c r="H604" s="8">
        <f t="shared" si="9"/>
        <v>2</v>
      </c>
      <c r="I604" t="str" cm="1">
        <f t="array" ref="I604">INDEX($S$2:$S$26,MATCH(1,($P$2:$P$26=$E604)*($Q$2:$Q$26=$H604),0))</f>
        <v>Fies Potencial</v>
      </c>
    </row>
    <row r="605" spans="1:9" x14ac:dyDescent="0.25">
      <c r="A605" t="str">
        <v>SV-20935</v>
      </c>
      <c r="B605" cm="1">
        <f t="array" ref="B605">MAX(Tabela_Total!B:B) - MAX(IF(Tabela_Total!E:E=Tabela_Segmentos_RFM!A605,Tabela_Total!B:B))</f>
        <v>2</v>
      </c>
      <c r="C605" cm="1">
        <f t="array" ref="C605">COUNTA(_xlfn.UNIQUE(_xlfn._xlws.FILTER(Tabela_Total!A:A,Tabela_Total!E:E=Tabela_Segmentos_RFM!A605)))</f>
        <v>8</v>
      </c>
      <c r="D605" s="1">
        <f>SUMIF(Tabela_Total!E:E,Tabela_Segmentos_RFM!A605,Tabela_Total!G:G)</f>
        <v>556461</v>
      </c>
      <c r="E605">
        <v>5</v>
      </c>
      <c r="F605">
        <v>3</v>
      </c>
      <c r="G605" cm="1">
        <f t="array" ref="G605">_xlfn.IFS(D605&lt;=PERCENTILE(D:D,0.2),1, D605&lt;=PERCENTILE(D:D,0.4), 2, D605&lt;=PERCENTILE(D:D,0.6),3, D605&lt;=PERCENTILE(D:D,0.8),4,1,5 )</f>
        <v>2</v>
      </c>
      <c r="H605" s="8">
        <f t="shared" si="9"/>
        <v>3</v>
      </c>
      <c r="I605" t="str" cm="1">
        <f t="array" ref="I605">INDEX($S$2:$S$26,MATCH(1,($P$2:$P$26=$E605)*($Q$2:$Q$26=$H605),0))</f>
        <v>Fies Potencial</v>
      </c>
    </row>
    <row r="606" spans="1:9" x14ac:dyDescent="0.25">
      <c r="A606" t="str">
        <v>BC-11125</v>
      </c>
      <c r="B606" cm="1">
        <f t="array" ref="B606">MAX(Tabela_Total!B:B) - MAX(IF(Tabela_Total!E:E=Tabela_Segmentos_RFM!A606,Tabela_Total!B:B))</f>
        <v>202</v>
      </c>
      <c r="C606" cm="1">
        <f t="array" ref="C606">COUNTA(_xlfn.UNIQUE(_xlfn._xlws.FILTER(Tabela_Total!A:A,Tabela_Total!E:E=Tabela_Segmentos_RFM!A606)))</f>
        <v>9</v>
      </c>
      <c r="D606" s="1">
        <f>SUMIF(Tabela_Total!E:E,Tabela_Segmentos_RFM!A606,Tabela_Total!G:G)</f>
        <v>2154546</v>
      </c>
      <c r="E606">
        <v>3</v>
      </c>
      <c r="F606">
        <v>3</v>
      </c>
      <c r="G606" cm="1">
        <f t="array" ref="G606">_xlfn.IFS(D606&lt;=PERCENTILE(D:D,0.2),1, D606&lt;=PERCENTILE(D:D,0.4), 2, D606&lt;=PERCENTILE(D:D,0.6),3, D606&lt;=PERCENTILE(D:D,0.8),4,1,5 )</f>
        <v>5</v>
      </c>
      <c r="H606" s="8">
        <f t="shared" si="9"/>
        <v>4</v>
      </c>
      <c r="I606" t="str" cm="1">
        <f t="array" ref="I606">INDEX($S$2:$S$26,MATCH(1,($P$2:$P$26=$E606)*($Q$2:$Q$26=$H606),0))</f>
        <v>Fies</v>
      </c>
    </row>
    <row r="607" spans="1:9" x14ac:dyDescent="0.25">
      <c r="A607" t="str">
        <v>EM-13825</v>
      </c>
      <c r="B607" cm="1">
        <f t="array" ref="B607">MAX(Tabela_Total!B:B) - MAX(IF(Tabela_Total!E:E=Tabela_Segmentos_RFM!A607,Tabela_Total!B:B))</f>
        <v>55</v>
      </c>
      <c r="C607" cm="1">
        <f t="array" ref="C607">COUNTA(_xlfn.UNIQUE(_xlfn._xlws.FILTER(Tabela_Total!A:A,Tabela_Total!E:E=Tabela_Segmentos_RFM!A607)))</f>
        <v>8</v>
      </c>
      <c r="D607" s="1">
        <f>SUMIF(Tabela_Total!E:E,Tabela_Segmentos_RFM!A607,Tabela_Total!G:G)</f>
        <v>676227</v>
      </c>
      <c r="E607">
        <v>5</v>
      </c>
      <c r="F607">
        <v>3</v>
      </c>
      <c r="G607" cm="1">
        <f t="array" ref="G607">_xlfn.IFS(D607&lt;=PERCENTILE(D:D,0.2),1, D607&lt;=PERCENTILE(D:D,0.4), 2, D607&lt;=PERCENTILE(D:D,0.6),3, D607&lt;=PERCENTILE(D:D,0.8),4,1,5 )</f>
        <v>3</v>
      </c>
      <c r="H607" s="8">
        <f t="shared" si="9"/>
        <v>3</v>
      </c>
      <c r="I607" t="str" cm="1">
        <f t="array" ref="I607">INDEX($S$2:$S$26,MATCH(1,($P$2:$P$26=$E607)*($Q$2:$Q$26=$H607),0))</f>
        <v>Fies Potencial</v>
      </c>
    </row>
    <row r="608" spans="1:9" x14ac:dyDescent="0.25">
      <c r="A608" t="str">
        <v>BM-11575</v>
      </c>
      <c r="B608" cm="1">
        <f t="array" ref="B608">MAX(Tabela_Total!B:B) - MAX(IF(Tabela_Total!E:E=Tabela_Segmentos_RFM!A608,Tabela_Total!B:B))</f>
        <v>100</v>
      </c>
      <c r="C608" cm="1">
        <f t="array" ref="C608">COUNTA(_xlfn.UNIQUE(_xlfn._xlws.FILTER(Tabela_Total!A:A,Tabela_Total!E:E=Tabela_Segmentos_RFM!A608)))</f>
        <v>6</v>
      </c>
      <c r="D608" s="1">
        <f>SUMIF(Tabela_Total!E:E,Tabela_Segmentos_RFM!A608,Tabela_Total!G:G)</f>
        <v>392119</v>
      </c>
      <c r="E608">
        <v>4</v>
      </c>
      <c r="F608">
        <v>2</v>
      </c>
      <c r="G608" cm="1">
        <f t="array" ref="G608">_xlfn.IFS(D608&lt;=PERCENTILE(D:D,0.2),1, D608&lt;=PERCENTILE(D:D,0.4), 2, D608&lt;=PERCENTILE(D:D,0.6),3, D608&lt;=PERCENTILE(D:D,0.8),4,1,5 )</f>
        <v>2</v>
      </c>
      <c r="H608" s="8">
        <f t="shared" si="9"/>
        <v>2</v>
      </c>
      <c r="I608" t="str" cm="1">
        <f t="array" ref="I608">INDEX($S$2:$S$26,MATCH(1,($P$2:$P$26=$E608)*($Q$2:$Q$26=$H608),0))</f>
        <v>Fies Potencial</v>
      </c>
    </row>
    <row r="609" spans="1:9" x14ac:dyDescent="0.25">
      <c r="A609" t="str">
        <v>KN-16705</v>
      </c>
      <c r="B609" cm="1">
        <f t="array" ref="B609">MAX(Tabela_Total!B:B) - MAX(IF(Tabela_Total!E:E=Tabela_Segmentos_RFM!A609,Tabela_Total!B:B))</f>
        <v>98</v>
      </c>
      <c r="C609" cm="1">
        <f t="array" ref="C609">COUNTA(_xlfn.UNIQUE(_xlfn._xlws.FILTER(Tabela_Total!A:A,Tabela_Total!E:E=Tabela_Segmentos_RFM!A609)))</f>
        <v>8</v>
      </c>
      <c r="D609" s="1">
        <f>SUMIF(Tabela_Total!E:E,Tabela_Segmentos_RFM!A609,Tabela_Total!G:G)</f>
        <v>351709</v>
      </c>
      <c r="E609">
        <v>4</v>
      </c>
      <c r="F609">
        <v>3</v>
      </c>
      <c r="G609" cm="1">
        <f t="array" ref="G609">_xlfn.IFS(D609&lt;=PERCENTILE(D:D,0.2),1, D609&lt;=PERCENTILE(D:D,0.4), 2, D609&lt;=PERCENTILE(D:D,0.6),3, D609&lt;=PERCENTILE(D:D,0.8),4,1,5 )</f>
        <v>2</v>
      </c>
      <c r="H609" s="8">
        <f t="shared" si="9"/>
        <v>3</v>
      </c>
      <c r="I609" t="str" cm="1">
        <f t="array" ref="I609">INDEX($S$2:$S$26,MATCH(1,($P$2:$P$26=$E609)*($Q$2:$Q$26=$H609),0))</f>
        <v>Fies Potencial</v>
      </c>
    </row>
    <row r="610" spans="1:9" x14ac:dyDescent="0.25">
      <c r="A610" t="str">
        <v>KW-16570</v>
      </c>
      <c r="B610" cm="1">
        <f t="array" ref="B610">MAX(Tabela_Total!B:B) - MAX(IF(Tabela_Total!E:E=Tabela_Segmentos_RFM!A610,Tabela_Total!B:B))</f>
        <v>771</v>
      </c>
      <c r="C610" cm="1">
        <f t="array" ref="C610">COUNTA(_xlfn.UNIQUE(_xlfn._xlws.FILTER(Tabela_Total!A:A,Tabela_Total!E:E=Tabela_Segmentos_RFM!A610)))</f>
        <v>4</v>
      </c>
      <c r="D610" s="1">
        <f>SUMIF(Tabela_Total!E:E,Tabela_Segmentos_RFM!A610,Tabela_Total!G:G)</f>
        <v>95063</v>
      </c>
      <c r="E610">
        <v>1</v>
      </c>
      <c r="F610">
        <v>2</v>
      </c>
      <c r="G610" cm="1">
        <f t="array" ref="G610">_xlfn.IFS(D610&lt;=PERCENTILE(D:D,0.2),1, D610&lt;=PERCENTILE(D:D,0.4), 2, D610&lt;=PERCENTILE(D:D,0.6),3, D610&lt;=PERCENTILE(D:D,0.8),4,1,5 )</f>
        <v>1</v>
      </c>
      <c r="H610" s="8">
        <f t="shared" si="9"/>
        <v>2</v>
      </c>
      <c r="I610" t="str" cm="1">
        <f t="array" ref="I610">INDEX($S$2:$S$26,MATCH(1,($P$2:$P$26=$E610)*($Q$2:$Q$26=$H610),0))</f>
        <v>Perdidos</v>
      </c>
    </row>
    <row r="611" spans="1:9" x14ac:dyDescent="0.25">
      <c r="A611" t="str">
        <v>SC-20260</v>
      </c>
      <c r="B611" cm="1">
        <f t="array" ref="B611">MAX(Tabela_Total!B:B) - MAX(IF(Tabela_Total!E:E=Tabela_Segmentos_RFM!A611,Tabela_Total!B:B))</f>
        <v>187</v>
      </c>
      <c r="C611" cm="1">
        <f t="array" ref="C611">COUNTA(_xlfn.UNIQUE(_xlfn._xlws.FILTER(Tabela_Total!A:A,Tabela_Total!E:E=Tabela_Segmentos_RFM!A611)))</f>
        <v>8</v>
      </c>
      <c r="D611" s="1">
        <f>SUMIF(Tabela_Total!E:E,Tabela_Segmentos_RFM!A611,Tabela_Total!G:G)</f>
        <v>2092333</v>
      </c>
      <c r="E611">
        <v>3</v>
      </c>
      <c r="F611">
        <v>3</v>
      </c>
      <c r="G611" cm="1">
        <f t="array" ref="G611">_xlfn.IFS(D611&lt;=PERCENTILE(D:D,0.2),1, D611&lt;=PERCENTILE(D:D,0.4), 2, D611&lt;=PERCENTILE(D:D,0.6),3, D611&lt;=PERCENTILE(D:D,0.8),4,1,5 )</f>
        <v>5</v>
      </c>
      <c r="H611" s="8">
        <f t="shared" si="9"/>
        <v>4</v>
      </c>
      <c r="I611" t="str" cm="1">
        <f t="array" ref="I611">INDEX($S$2:$S$26,MATCH(1,($P$2:$P$26=$E611)*($Q$2:$Q$26=$H611),0))</f>
        <v>Fies</v>
      </c>
    </row>
    <row r="612" spans="1:9" x14ac:dyDescent="0.25">
      <c r="A612" t="str">
        <v>CV-12295</v>
      </c>
      <c r="B612" cm="1">
        <f t="array" ref="B612">MAX(Tabela_Total!B:B) - MAX(IF(Tabela_Total!E:E=Tabela_Segmentos_RFM!A612,Tabela_Total!B:B))</f>
        <v>254</v>
      </c>
      <c r="C612" cm="1">
        <f t="array" ref="C612">COUNTA(_xlfn.UNIQUE(_xlfn._xlws.FILTER(Tabela_Total!A:A,Tabela_Total!E:E=Tabela_Segmentos_RFM!A612)))</f>
        <v>5</v>
      </c>
      <c r="D612" s="1">
        <f>SUMIF(Tabela_Total!E:E,Tabela_Segmentos_RFM!A612,Tabela_Total!G:G)</f>
        <v>1115624</v>
      </c>
      <c r="E612">
        <v>2</v>
      </c>
      <c r="F612">
        <v>2</v>
      </c>
      <c r="G612" cm="1">
        <f t="array" ref="G612">_xlfn.IFS(D612&lt;=PERCENTILE(D:D,0.2),1, D612&lt;=PERCENTILE(D:D,0.4), 2, D612&lt;=PERCENTILE(D:D,0.6),3, D612&lt;=PERCENTILE(D:D,0.8),4,1,5 )</f>
        <v>3</v>
      </c>
      <c r="H612" s="8">
        <f t="shared" si="9"/>
        <v>3</v>
      </c>
      <c r="I612" t="str" cm="1">
        <f t="array" ref="I612">INDEX($S$2:$S$26,MATCH(1,($P$2:$P$26=$E612)*($Q$2:$Q$26=$H612),0))</f>
        <v>Risco</v>
      </c>
    </row>
    <row r="613" spans="1:9" x14ac:dyDescent="0.25">
      <c r="A613" t="str">
        <v>SG-20605</v>
      </c>
      <c r="B613" cm="1">
        <f t="array" ref="B613">MAX(Tabela_Total!B:B) - MAX(IF(Tabela_Total!E:E=Tabela_Segmentos_RFM!A613,Tabela_Total!B:B))</f>
        <v>108</v>
      </c>
      <c r="C613" cm="1">
        <f t="array" ref="C613">COUNTA(_xlfn.UNIQUE(_xlfn._xlws.FILTER(Tabela_Total!A:A,Tabela_Total!E:E=Tabela_Segmentos_RFM!A613)))</f>
        <v>6</v>
      </c>
      <c r="D613" s="1">
        <f>SUMIF(Tabela_Total!E:E,Tabela_Segmentos_RFM!A613,Tabela_Total!G:G)</f>
        <v>698468</v>
      </c>
      <c r="E613">
        <v>4</v>
      </c>
      <c r="F613">
        <v>2</v>
      </c>
      <c r="G613" cm="1">
        <f t="array" ref="G613">_xlfn.IFS(D613&lt;=PERCENTILE(D:D,0.2),1, D613&lt;=PERCENTILE(D:D,0.4), 2, D613&lt;=PERCENTILE(D:D,0.6),3, D613&lt;=PERCENTILE(D:D,0.8),4,1,5 )</f>
        <v>3</v>
      </c>
      <c r="H613" s="8">
        <f t="shared" si="9"/>
        <v>3</v>
      </c>
      <c r="I613" t="str" cm="1">
        <f t="array" ref="I613">INDEX($S$2:$S$26,MATCH(1,($P$2:$P$26=$E613)*($Q$2:$Q$26=$H613),0))</f>
        <v>Fies Potencial</v>
      </c>
    </row>
    <row r="614" spans="1:9" x14ac:dyDescent="0.25">
      <c r="A614" t="str">
        <v>TM-21010</v>
      </c>
      <c r="B614" cm="1">
        <f t="array" ref="B614">MAX(Tabela_Total!B:B) - MAX(IF(Tabela_Total!E:E=Tabela_Segmentos_RFM!A614,Tabela_Total!B:B))</f>
        <v>103</v>
      </c>
      <c r="C614" cm="1">
        <f t="array" ref="C614">COUNTA(_xlfn.UNIQUE(_xlfn._xlws.FILTER(Tabela_Total!A:A,Tabela_Total!E:E=Tabela_Segmentos_RFM!A614)))</f>
        <v>8</v>
      </c>
      <c r="D614" s="1">
        <f>SUMIF(Tabela_Total!E:E,Tabela_Segmentos_RFM!A614,Tabela_Total!G:G)</f>
        <v>583780</v>
      </c>
      <c r="E614">
        <v>4</v>
      </c>
      <c r="F614">
        <v>3</v>
      </c>
      <c r="G614" cm="1">
        <f t="array" ref="G614">_xlfn.IFS(D614&lt;=PERCENTILE(D:D,0.2),1, D614&lt;=PERCENTILE(D:D,0.4), 2, D614&lt;=PERCENTILE(D:D,0.6),3, D614&lt;=PERCENTILE(D:D,0.8),4,1,5 )</f>
        <v>2</v>
      </c>
      <c r="H614" s="8">
        <f t="shared" si="9"/>
        <v>3</v>
      </c>
      <c r="I614" t="str" cm="1">
        <f t="array" ref="I614">INDEX($S$2:$S$26,MATCH(1,($P$2:$P$26=$E614)*($Q$2:$Q$26=$H614),0))</f>
        <v>Fies Potencial</v>
      </c>
    </row>
    <row r="615" spans="1:9" x14ac:dyDescent="0.25">
      <c r="A615" t="str">
        <v>EM-13810</v>
      </c>
      <c r="B615" cm="1">
        <f t="array" ref="B615">MAX(Tabela_Total!B:B) - MAX(IF(Tabela_Total!E:E=Tabela_Segmentos_RFM!A615,Tabela_Total!B:B))</f>
        <v>132</v>
      </c>
      <c r="C615" cm="1">
        <f t="array" ref="C615">COUNTA(_xlfn.UNIQUE(_xlfn._xlws.FILTER(Tabela_Total!A:A,Tabela_Total!E:E=Tabela_Segmentos_RFM!A615)))</f>
        <v>5</v>
      </c>
      <c r="D615" s="1">
        <f>SUMIF(Tabela_Total!E:E,Tabela_Segmentos_RFM!A615,Tabela_Total!G:G)</f>
        <v>2354259</v>
      </c>
      <c r="E615">
        <v>4</v>
      </c>
      <c r="F615">
        <v>2</v>
      </c>
      <c r="G615" cm="1">
        <f t="array" ref="G615">_xlfn.IFS(D615&lt;=PERCENTILE(D:D,0.2),1, D615&lt;=PERCENTILE(D:D,0.4), 2, D615&lt;=PERCENTILE(D:D,0.6),3, D615&lt;=PERCENTILE(D:D,0.8),4,1,5 )</f>
        <v>5</v>
      </c>
      <c r="H615" s="8">
        <f t="shared" si="9"/>
        <v>4</v>
      </c>
      <c r="I615" t="str" cm="1">
        <f t="array" ref="I615">INDEX($S$2:$S$26,MATCH(1,($P$2:$P$26=$E615)*($Q$2:$Q$26=$H615),0))</f>
        <v>Fies</v>
      </c>
    </row>
    <row r="616" spans="1:9" x14ac:dyDescent="0.25">
      <c r="A616" t="str">
        <v>ML-18040</v>
      </c>
      <c r="B616" cm="1">
        <f t="array" ref="B616">MAX(Tabela_Total!B:B) - MAX(IF(Tabela_Total!E:E=Tabela_Segmentos_RFM!A616,Tabela_Total!B:B))</f>
        <v>79</v>
      </c>
      <c r="C616" cm="1">
        <f t="array" ref="C616">COUNTA(_xlfn.UNIQUE(_xlfn._xlws.FILTER(Tabela_Total!A:A,Tabela_Total!E:E=Tabela_Segmentos_RFM!A616)))</f>
        <v>3</v>
      </c>
      <c r="D616" s="1">
        <f>SUMIF(Tabela_Total!E:E,Tabela_Segmentos_RFM!A616,Tabela_Total!G:G)</f>
        <v>92543</v>
      </c>
      <c r="E616">
        <v>4</v>
      </c>
      <c r="F616">
        <v>1</v>
      </c>
      <c r="G616" cm="1">
        <f t="array" ref="G616">_xlfn.IFS(D616&lt;=PERCENTILE(D:D,0.2),1, D616&lt;=PERCENTILE(D:D,0.4), 2, D616&lt;=PERCENTILE(D:D,0.6),3, D616&lt;=PERCENTILE(D:D,0.8),4,1,5 )</f>
        <v>1</v>
      </c>
      <c r="H616" s="8">
        <f t="shared" si="9"/>
        <v>1</v>
      </c>
      <c r="I616" t="str" cm="1">
        <f t="array" ref="I616">INDEX($S$2:$S$26,MATCH(1,($P$2:$P$26=$E616)*($Q$2:$Q$26=$H616),0))</f>
        <v>Promissores</v>
      </c>
    </row>
    <row r="617" spans="1:9" x14ac:dyDescent="0.25">
      <c r="A617" t="str">
        <v>CR-12580</v>
      </c>
      <c r="B617" cm="1">
        <f t="array" ref="B617">MAX(Tabela_Total!B:B) - MAX(IF(Tabela_Total!E:E=Tabela_Segmentos_RFM!A617,Tabela_Total!B:B))</f>
        <v>57</v>
      </c>
      <c r="C617" cm="1">
        <f t="array" ref="C617">COUNTA(_xlfn.UNIQUE(_xlfn._xlws.FILTER(Tabela_Total!A:A,Tabela_Total!E:E=Tabela_Segmentos_RFM!A617)))</f>
        <v>4</v>
      </c>
      <c r="D617" s="1">
        <f>SUMIF(Tabela_Total!E:E,Tabela_Segmentos_RFM!A617,Tabela_Total!G:G)</f>
        <v>1946262</v>
      </c>
      <c r="E617">
        <v>5</v>
      </c>
      <c r="F617">
        <v>2</v>
      </c>
      <c r="G617" cm="1">
        <f t="array" ref="G617">_xlfn.IFS(D617&lt;=PERCENTILE(D:D,0.2),1, D617&lt;=PERCENTILE(D:D,0.4), 2, D617&lt;=PERCENTILE(D:D,0.6),3, D617&lt;=PERCENTILE(D:D,0.8),4,1,5 )</f>
        <v>4</v>
      </c>
      <c r="H617" s="8">
        <f t="shared" si="9"/>
        <v>3</v>
      </c>
      <c r="I617" t="str" cm="1">
        <f t="array" ref="I617">INDEX($S$2:$S$26,MATCH(1,($P$2:$P$26=$E617)*($Q$2:$Q$26=$H617),0))</f>
        <v>Fies Potencial</v>
      </c>
    </row>
    <row r="618" spans="1:9" x14ac:dyDescent="0.25">
      <c r="A618" t="str">
        <v>AZ-10750</v>
      </c>
      <c r="B618" cm="1">
        <f t="array" ref="B618">MAX(Tabela_Total!B:B) - MAX(IF(Tabela_Total!E:E=Tabela_Segmentos_RFM!A618,Tabela_Total!B:B))</f>
        <v>160</v>
      </c>
      <c r="C618" cm="1">
        <f t="array" ref="C618">COUNTA(_xlfn.UNIQUE(_xlfn._xlws.FILTER(Tabela_Total!A:A,Tabela_Total!E:E=Tabela_Segmentos_RFM!A618)))</f>
        <v>6</v>
      </c>
      <c r="D618" s="1">
        <f>SUMIF(Tabela_Total!E:E,Tabela_Segmentos_RFM!A618,Tabela_Total!G:G)</f>
        <v>1350182</v>
      </c>
      <c r="E618">
        <v>3</v>
      </c>
      <c r="F618">
        <v>2</v>
      </c>
      <c r="G618" cm="1">
        <f t="array" ref="G618">_xlfn.IFS(D618&lt;=PERCENTILE(D:D,0.2),1, D618&lt;=PERCENTILE(D:D,0.4), 2, D618&lt;=PERCENTILE(D:D,0.6),3, D618&lt;=PERCENTILE(D:D,0.8),4,1,5 )</f>
        <v>4</v>
      </c>
      <c r="H618" s="8">
        <f t="shared" si="9"/>
        <v>3</v>
      </c>
      <c r="I618" t="str" cm="1">
        <f t="array" ref="I618">INDEX($S$2:$S$26,MATCH(1,($P$2:$P$26=$E618)*($Q$2:$Q$26=$H618),0))</f>
        <v>Precisam Atenção</v>
      </c>
    </row>
    <row r="619" spans="1:9" x14ac:dyDescent="0.25">
      <c r="A619" t="str">
        <v>PW-19240</v>
      </c>
      <c r="B619" cm="1">
        <f t="array" ref="B619">MAX(Tabela_Total!B:B) - MAX(IF(Tabela_Total!E:E=Tabela_Segmentos_RFM!A619,Tabela_Total!B:B))</f>
        <v>464</v>
      </c>
      <c r="C619" cm="1">
        <f t="array" ref="C619">COUNTA(_xlfn.UNIQUE(_xlfn._xlws.FILTER(Tabela_Total!A:A,Tabela_Total!E:E=Tabela_Segmentos_RFM!A619)))</f>
        <v>7</v>
      </c>
      <c r="D619" s="1">
        <f>SUMIF(Tabela_Total!E:E,Tabela_Segmentos_RFM!A619,Tabela_Total!G:G)</f>
        <v>1120706</v>
      </c>
      <c r="E619">
        <v>1</v>
      </c>
      <c r="F619">
        <v>3</v>
      </c>
      <c r="G619" cm="1">
        <f t="array" ref="G619">_xlfn.IFS(D619&lt;=PERCENTILE(D:D,0.2),1, D619&lt;=PERCENTILE(D:D,0.4), 2, D619&lt;=PERCENTILE(D:D,0.6),3, D619&lt;=PERCENTILE(D:D,0.8),4,1,5 )</f>
        <v>3</v>
      </c>
      <c r="H619" s="8">
        <f t="shared" si="9"/>
        <v>3</v>
      </c>
      <c r="I619" t="str" cm="1">
        <f t="array" ref="I619">INDEX($S$2:$S$26,MATCH(1,($P$2:$P$26=$E619)*($Q$2:$Q$26=$H619),0))</f>
        <v>Risco</v>
      </c>
    </row>
    <row r="620" spans="1:9" x14ac:dyDescent="0.25">
      <c r="A620" t="str">
        <v>SC-20380</v>
      </c>
      <c r="B620" cm="1">
        <f t="array" ref="B620">MAX(Tabela_Total!B:B) - MAX(IF(Tabela_Total!E:E=Tabela_Segmentos_RFM!A620,Tabela_Total!B:B))</f>
        <v>30</v>
      </c>
      <c r="C620" cm="1">
        <f t="array" ref="C620">COUNTA(_xlfn.UNIQUE(_xlfn._xlws.FILTER(Tabela_Total!A:A,Tabela_Total!E:E=Tabela_Segmentos_RFM!A620)))</f>
        <v>9</v>
      </c>
      <c r="D620" s="1">
        <f>SUMIF(Tabela_Total!E:E,Tabela_Segmentos_RFM!A620,Tabela_Total!G:G)</f>
        <v>2925876</v>
      </c>
      <c r="E620">
        <v>5</v>
      </c>
      <c r="F620">
        <v>3</v>
      </c>
      <c r="G620" cm="1">
        <f t="array" ref="G620">_xlfn.IFS(D620&lt;=PERCENTILE(D:D,0.2),1, D620&lt;=PERCENTILE(D:D,0.4), 2, D620&lt;=PERCENTILE(D:D,0.6),3, D620&lt;=PERCENTILE(D:D,0.8),4,1,5 )</f>
        <v>5</v>
      </c>
      <c r="H620" s="8">
        <f t="shared" si="9"/>
        <v>4</v>
      </c>
      <c r="I620" t="str" cm="1">
        <f t="array" ref="I620">INDEX($S$2:$S$26,MATCH(1,($P$2:$P$26=$E620)*($Q$2:$Q$26=$H620),0))</f>
        <v>Fies</v>
      </c>
    </row>
    <row r="621" spans="1:9" x14ac:dyDescent="0.25">
      <c r="A621" t="str">
        <v>CM-11935</v>
      </c>
      <c r="B621" cm="1">
        <f t="array" ref="B621">MAX(Tabela_Total!B:B) - MAX(IF(Tabela_Total!E:E=Tabela_Segmentos_RFM!A621,Tabela_Total!B:B))</f>
        <v>708</v>
      </c>
      <c r="C621" cm="1">
        <f t="array" ref="C621">COUNTA(_xlfn.UNIQUE(_xlfn._xlws.FILTER(Tabela_Total!A:A,Tabela_Total!E:E=Tabela_Segmentos_RFM!A621)))</f>
        <v>2</v>
      </c>
      <c r="D621" s="1">
        <f>SUMIF(Tabela_Total!E:E,Tabela_Segmentos_RFM!A621,Tabela_Total!G:G)</f>
        <v>533784</v>
      </c>
      <c r="E621">
        <v>1</v>
      </c>
      <c r="F621">
        <v>1</v>
      </c>
      <c r="G621" cm="1">
        <f t="array" ref="G621">_xlfn.IFS(D621&lt;=PERCENTILE(D:D,0.2),1, D621&lt;=PERCENTILE(D:D,0.4), 2, D621&lt;=PERCENTILE(D:D,0.6),3, D621&lt;=PERCENTILE(D:D,0.8),4,1,5 )</f>
        <v>2</v>
      </c>
      <c r="H621" s="8">
        <f t="shared" si="9"/>
        <v>2</v>
      </c>
      <c r="I621" t="str" cm="1">
        <f t="array" ref="I621">INDEX($S$2:$S$26,MATCH(1,($P$2:$P$26=$E621)*($Q$2:$Q$26=$H621),0))</f>
        <v>Perdidos</v>
      </c>
    </row>
    <row r="622" spans="1:9" x14ac:dyDescent="0.25">
      <c r="A622" t="str">
        <v>GM-14695</v>
      </c>
      <c r="B622" cm="1">
        <f t="array" ref="B622">MAX(Tabela_Total!B:B) - MAX(IF(Tabela_Total!E:E=Tabela_Segmentos_RFM!A622,Tabela_Total!B:B))</f>
        <v>117</v>
      </c>
      <c r="C622" cm="1">
        <f t="array" ref="C622">COUNTA(_xlfn.UNIQUE(_xlfn._xlws.FILTER(Tabela_Total!A:A,Tabela_Total!E:E=Tabela_Segmentos_RFM!A622)))</f>
        <v>3</v>
      </c>
      <c r="D622" s="1">
        <f>SUMIF(Tabela_Total!E:E,Tabela_Segmentos_RFM!A622,Tabela_Total!G:G)</f>
        <v>2039899</v>
      </c>
      <c r="E622">
        <v>4</v>
      </c>
      <c r="F622">
        <v>1</v>
      </c>
      <c r="G622" cm="1">
        <f t="array" ref="G622">_xlfn.IFS(D622&lt;=PERCENTILE(D:D,0.2),1, D622&lt;=PERCENTILE(D:D,0.4), 2, D622&lt;=PERCENTILE(D:D,0.6),3, D622&lt;=PERCENTILE(D:D,0.8),4,1,5 )</f>
        <v>5</v>
      </c>
      <c r="H622" s="8">
        <f t="shared" si="9"/>
        <v>3</v>
      </c>
      <c r="I622" t="str" cm="1">
        <f t="array" ref="I622">INDEX($S$2:$S$26,MATCH(1,($P$2:$P$26=$E622)*($Q$2:$Q$26=$H622),0))</f>
        <v>Fies Potencial</v>
      </c>
    </row>
    <row r="623" spans="1:9" x14ac:dyDescent="0.25">
      <c r="A623" t="str">
        <v>TB-21250</v>
      </c>
      <c r="B623" cm="1">
        <f t="array" ref="B623">MAX(Tabela_Total!B:B) - MAX(IF(Tabela_Total!E:E=Tabela_Segmentos_RFM!A623,Tabela_Total!B:B))</f>
        <v>349</v>
      </c>
      <c r="C623" cm="1">
        <f t="array" ref="C623">COUNTA(_xlfn.UNIQUE(_xlfn._xlws.FILTER(Tabela_Total!A:A,Tabela_Total!E:E=Tabela_Segmentos_RFM!A623)))</f>
        <v>7</v>
      </c>
      <c r="D623" s="1">
        <f>SUMIF(Tabela_Total!E:E,Tabela_Segmentos_RFM!A623,Tabela_Total!G:G)</f>
        <v>795706</v>
      </c>
      <c r="E623">
        <v>1</v>
      </c>
      <c r="F623">
        <v>3</v>
      </c>
      <c r="G623" cm="1">
        <f t="array" ref="G623">_xlfn.IFS(D623&lt;=PERCENTILE(D:D,0.2),1, D623&lt;=PERCENTILE(D:D,0.4), 2, D623&lt;=PERCENTILE(D:D,0.6),3, D623&lt;=PERCENTILE(D:D,0.8),4,1,5 )</f>
        <v>3</v>
      </c>
      <c r="H623" s="8">
        <f t="shared" si="9"/>
        <v>3</v>
      </c>
      <c r="I623" t="str" cm="1">
        <f t="array" ref="I623">INDEX($S$2:$S$26,MATCH(1,($P$2:$P$26=$E623)*($Q$2:$Q$26=$H623),0))</f>
        <v>Risco</v>
      </c>
    </row>
    <row r="624" spans="1:9" x14ac:dyDescent="0.25">
      <c r="A624" t="str">
        <v>JM-15865</v>
      </c>
      <c r="B624" cm="1">
        <f t="array" ref="B624">MAX(Tabela_Total!B:B) - MAX(IF(Tabela_Total!E:E=Tabela_Segmentos_RFM!A624,Tabela_Total!B:B))</f>
        <v>109</v>
      </c>
      <c r="C624" cm="1">
        <f t="array" ref="C624">COUNTA(_xlfn.UNIQUE(_xlfn._xlws.FILTER(Tabela_Total!A:A,Tabela_Total!E:E=Tabela_Segmentos_RFM!A624)))</f>
        <v>7</v>
      </c>
      <c r="D624" s="1">
        <f>SUMIF(Tabela_Total!E:E,Tabela_Segmentos_RFM!A624,Tabela_Total!G:G)</f>
        <v>1332429</v>
      </c>
      <c r="E624">
        <v>4</v>
      </c>
      <c r="F624">
        <v>3</v>
      </c>
      <c r="G624" cm="1">
        <f t="array" ref="G624">_xlfn.IFS(D624&lt;=PERCENTILE(D:D,0.2),1, D624&lt;=PERCENTILE(D:D,0.4), 2, D624&lt;=PERCENTILE(D:D,0.6),3, D624&lt;=PERCENTILE(D:D,0.8),4,1,5 )</f>
        <v>4</v>
      </c>
      <c r="H624" s="8">
        <f t="shared" si="9"/>
        <v>4</v>
      </c>
      <c r="I624" t="str" cm="1">
        <f t="array" ref="I624">INDEX($S$2:$S$26,MATCH(1,($P$2:$P$26=$E624)*($Q$2:$Q$26=$H624),0))</f>
        <v>Fies</v>
      </c>
    </row>
    <row r="625" spans="1:9" x14ac:dyDescent="0.25">
      <c r="A625" t="str">
        <v>SC-20575</v>
      </c>
      <c r="B625" cm="1">
        <f t="array" ref="B625">MAX(Tabela_Total!B:B) - MAX(IF(Tabela_Total!E:E=Tabela_Segmentos_RFM!A625,Tabela_Total!B:B))</f>
        <v>92</v>
      </c>
      <c r="C625" cm="1">
        <f t="array" ref="C625">COUNTA(_xlfn.UNIQUE(_xlfn._xlws.FILTER(Tabela_Total!A:A,Tabela_Total!E:E=Tabela_Segmentos_RFM!A625)))</f>
        <v>5</v>
      </c>
      <c r="D625" s="1">
        <f>SUMIF(Tabela_Total!E:E,Tabela_Segmentos_RFM!A625,Tabela_Total!G:G)</f>
        <v>128827</v>
      </c>
      <c r="E625">
        <v>4</v>
      </c>
      <c r="F625">
        <v>2</v>
      </c>
      <c r="G625" cm="1">
        <f t="array" ref="G625">_xlfn.IFS(D625&lt;=PERCENTILE(D:D,0.2),1, D625&lt;=PERCENTILE(D:D,0.4), 2, D625&lt;=PERCENTILE(D:D,0.6),3, D625&lt;=PERCENTILE(D:D,0.8),4,1,5 )</f>
        <v>1</v>
      </c>
      <c r="H625" s="8">
        <f t="shared" si="9"/>
        <v>2</v>
      </c>
      <c r="I625" t="str" cm="1">
        <f t="array" ref="I625">INDEX($S$2:$S$26,MATCH(1,($P$2:$P$26=$E625)*($Q$2:$Q$26=$H625),0))</f>
        <v>Fies Potencial</v>
      </c>
    </row>
    <row r="626" spans="1:9" x14ac:dyDescent="0.25">
      <c r="A626" t="str">
        <v>LS-17200</v>
      </c>
      <c r="B626" cm="1">
        <f t="array" ref="B626">MAX(Tabela_Total!B:B) - MAX(IF(Tabela_Total!E:E=Tabela_Segmentos_RFM!A626,Tabela_Total!B:B))</f>
        <v>96</v>
      </c>
      <c r="C626" cm="1">
        <f t="array" ref="C626">COUNTA(_xlfn.UNIQUE(_xlfn._xlws.FILTER(Tabela_Total!A:A,Tabela_Total!E:E=Tabela_Segmentos_RFM!A626)))</f>
        <v>6</v>
      </c>
      <c r="D626" s="1">
        <f>SUMIF(Tabela_Total!E:E,Tabela_Segmentos_RFM!A626,Tabela_Total!G:G)</f>
        <v>192003</v>
      </c>
      <c r="E626">
        <v>4</v>
      </c>
      <c r="F626">
        <v>2</v>
      </c>
      <c r="G626" cm="1">
        <f t="array" ref="G626">_xlfn.IFS(D626&lt;=PERCENTILE(D:D,0.2),1, D626&lt;=PERCENTILE(D:D,0.4), 2, D626&lt;=PERCENTILE(D:D,0.6),3, D626&lt;=PERCENTILE(D:D,0.8),4,1,5 )</f>
        <v>1</v>
      </c>
      <c r="H626" s="8">
        <f t="shared" si="9"/>
        <v>2</v>
      </c>
      <c r="I626" t="str" cm="1">
        <f t="array" ref="I626">INDEX($S$2:$S$26,MATCH(1,($P$2:$P$26=$E626)*($Q$2:$Q$26=$H626),0))</f>
        <v>Fies Potencial</v>
      </c>
    </row>
    <row r="627" spans="1:9" x14ac:dyDescent="0.25">
      <c r="A627" t="str">
        <v>RR-19315</v>
      </c>
      <c r="B627" cm="1">
        <f t="array" ref="B627">MAX(Tabela_Total!B:B) - MAX(IF(Tabela_Total!E:E=Tabela_Segmentos_RFM!A627,Tabela_Total!B:B))</f>
        <v>19</v>
      </c>
      <c r="C627" cm="1">
        <f t="array" ref="C627">COUNTA(_xlfn.UNIQUE(_xlfn._xlws.FILTER(Tabela_Total!A:A,Tabela_Total!E:E=Tabela_Segmentos_RFM!A627)))</f>
        <v>2</v>
      </c>
      <c r="D627" s="1">
        <f>SUMIF(Tabela_Total!E:E,Tabela_Segmentos_RFM!A627,Tabela_Total!G:G)</f>
        <v>539342</v>
      </c>
      <c r="E627">
        <v>5</v>
      </c>
      <c r="F627">
        <v>1</v>
      </c>
      <c r="G627" cm="1">
        <f t="array" ref="G627">_xlfn.IFS(D627&lt;=PERCENTILE(D:D,0.2),1, D627&lt;=PERCENTILE(D:D,0.4), 2, D627&lt;=PERCENTILE(D:D,0.6),3, D627&lt;=PERCENTILE(D:D,0.8),4,1,5 )</f>
        <v>2</v>
      </c>
      <c r="H627" s="8">
        <f t="shared" si="9"/>
        <v>2</v>
      </c>
      <c r="I627" t="str" cm="1">
        <f t="array" ref="I627">INDEX($S$2:$S$26,MATCH(1,($P$2:$P$26=$E627)*($Q$2:$Q$26=$H627),0))</f>
        <v>Fies Potencial</v>
      </c>
    </row>
    <row r="628" spans="1:9" x14ac:dyDescent="0.25">
      <c r="A628" t="str">
        <v>DB-12910</v>
      </c>
      <c r="B628" cm="1">
        <f t="array" ref="B628">MAX(Tabela_Total!B:B) - MAX(IF(Tabela_Total!E:E=Tabela_Segmentos_RFM!A628,Tabela_Total!B:B))</f>
        <v>21</v>
      </c>
      <c r="C628" cm="1">
        <f t="array" ref="C628">COUNTA(_xlfn.UNIQUE(_xlfn._xlws.FILTER(Tabela_Total!A:A,Tabela_Total!E:E=Tabela_Segmentos_RFM!A628)))</f>
        <v>8</v>
      </c>
      <c r="D628" s="1">
        <f>SUMIF(Tabela_Total!E:E,Tabela_Segmentos_RFM!A628,Tabela_Total!G:G)</f>
        <v>1191562</v>
      </c>
      <c r="E628">
        <v>5</v>
      </c>
      <c r="F628">
        <v>3</v>
      </c>
      <c r="G628" cm="1">
        <f t="array" ref="G628">_xlfn.IFS(D628&lt;=PERCENTILE(D:D,0.2),1, D628&lt;=PERCENTILE(D:D,0.4), 2, D628&lt;=PERCENTILE(D:D,0.6),3, D628&lt;=PERCENTILE(D:D,0.8),4,1,5 )</f>
        <v>4</v>
      </c>
      <c r="H628" s="8">
        <f t="shared" si="9"/>
        <v>4</v>
      </c>
      <c r="I628" t="str" cm="1">
        <f t="array" ref="I628">INDEX($S$2:$S$26,MATCH(1,($P$2:$P$26=$E628)*($Q$2:$Q$26=$H628),0))</f>
        <v>Fies</v>
      </c>
    </row>
    <row r="629" spans="1:9" x14ac:dyDescent="0.25">
      <c r="A629" t="str">
        <v>TT-21220</v>
      </c>
      <c r="B629" cm="1">
        <f t="array" ref="B629">MAX(Tabela_Total!B:B) - MAX(IF(Tabela_Total!E:E=Tabela_Segmentos_RFM!A629,Tabela_Total!B:B))</f>
        <v>183</v>
      </c>
      <c r="C629" cm="1">
        <f t="array" ref="C629">COUNTA(_xlfn.UNIQUE(_xlfn._xlws.FILTER(Tabela_Total!A:A,Tabela_Total!E:E=Tabela_Segmentos_RFM!A629)))</f>
        <v>8</v>
      </c>
      <c r="D629" s="1">
        <f>SUMIF(Tabela_Total!E:E,Tabela_Segmentos_RFM!A629,Tabela_Total!G:G)</f>
        <v>830704</v>
      </c>
      <c r="E629">
        <v>3</v>
      </c>
      <c r="F629">
        <v>3</v>
      </c>
      <c r="G629" cm="1">
        <f t="array" ref="G629">_xlfn.IFS(D629&lt;=PERCENTILE(D:D,0.2),1, D629&lt;=PERCENTILE(D:D,0.4), 2, D629&lt;=PERCENTILE(D:D,0.6),3, D629&lt;=PERCENTILE(D:D,0.8),4,1,5 )</f>
        <v>3</v>
      </c>
      <c r="H629" s="8">
        <f t="shared" si="9"/>
        <v>3</v>
      </c>
      <c r="I629" t="str" cm="1">
        <f t="array" ref="I629">INDEX($S$2:$S$26,MATCH(1,($P$2:$P$26=$E629)*($Q$2:$Q$26=$H629),0))</f>
        <v>Precisam Atenção</v>
      </c>
    </row>
    <row r="630" spans="1:9" x14ac:dyDescent="0.25">
      <c r="A630" t="str">
        <v>LO-17170</v>
      </c>
      <c r="B630" cm="1">
        <f t="array" ref="B630">MAX(Tabela_Total!B:B) - MAX(IF(Tabela_Total!E:E=Tabela_Segmentos_RFM!A630,Tabela_Total!B:B))</f>
        <v>2</v>
      </c>
      <c r="C630" cm="1">
        <f t="array" ref="C630">COUNTA(_xlfn.UNIQUE(_xlfn._xlws.FILTER(Tabela_Total!A:A,Tabela_Total!E:E=Tabela_Segmentos_RFM!A630)))</f>
        <v>5</v>
      </c>
      <c r="D630" s="1">
        <f>SUMIF(Tabela_Total!E:E,Tabela_Segmentos_RFM!A630,Tabela_Total!G:G)</f>
        <v>170950</v>
      </c>
      <c r="E630">
        <v>5</v>
      </c>
      <c r="F630">
        <v>2</v>
      </c>
      <c r="G630" cm="1">
        <f t="array" ref="G630">_xlfn.IFS(D630&lt;=PERCENTILE(D:D,0.2),1, D630&lt;=PERCENTILE(D:D,0.4), 2, D630&lt;=PERCENTILE(D:D,0.6),3, D630&lt;=PERCENTILE(D:D,0.8),4,1,5 )</f>
        <v>1</v>
      </c>
      <c r="H630" s="8">
        <f t="shared" si="9"/>
        <v>2</v>
      </c>
      <c r="I630" t="str" cm="1">
        <f t="array" ref="I630">INDEX($S$2:$S$26,MATCH(1,($P$2:$P$26=$E630)*($Q$2:$Q$26=$H630),0))</f>
        <v>Fies Potencial</v>
      </c>
    </row>
    <row r="631" spans="1:9" x14ac:dyDescent="0.25">
      <c r="A631" t="str">
        <v>KD-16615</v>
      </c>
      <c r="B631" cm="1">
        <f t="array" ref="B631">MAX(Tabela_Total!B:B) - MAX(IF(Tabela_Total!E:E=Tabela_Segmentos_RFM!A631,Tabela_Total!B:B))</f>
        <v>289</v>
      </c>
      <c r="C631" cm="1">
        <f t="array" ref="C631">COUNTA(_xlfn.UNIQUE(_xlfn._xlws.FILTER(Tabela_Total!A:A,Tabela_Total!E:E=Tabela_Segmentos_RFM!A631)))</f>
        <v>5</v>
      </c>
      <c r="D631" s="1">
        <f>SUMIF(Tabela_Total!E:E,Tabela_Segmentos_RFM!A631,Tabela_Total!G:G)</f>
        <v>621026</v>
      </c>
      <c r="E631">
        <v>2</v>
      </c>
      <c r="F631">
        <v>2</v>
      </c>
      <c r="G631" cm="1">
        <f t="array" ref="G631">_xlfn.IFS(D631&lt;=PERCENTILE(D:D,0.2),1, D631&lt;=PERCENTILE(D:D,0.4), 2, D631&lt;=PERCENTILE(D:D,0.6),3, D631&lt;=PERCENTILE(D:D,0.8),4,1,5 )</f>
        <v>2</v>
      </c>
      <c r="H631" s="8">
        <f t="shared" si="9"/>
        <v>2</v>
      </c>
      <c r="I631" t="str" cm="1">
        <f t="array" ref="I631">INDEX($S$2:$S$26,MATCH(1,($P$2:$P$26=$E631)*($Q$2:$Q$26=$H631),0))</f>
        <v>Hibernando</v>
      </c>
    </row>
    <row r="632" spans="1:9" x14ac:dyDescent="0.25">
      <c r="A632" t="str">
        <v>NB-18580</v>
      </c>
      <c r="B632" cm="1">
        <f t="array" ref="B632">MAX(Tabela_Total!B:B) - MAX(IF(Tabela_Total!E:E=Tabela_Segmentos_RFM!A632,Tabela_Total!B:B))</f>
        <v>1165</v>
      </c>
      <c r="C632" cm="1">
        <f t="array" ref="C632">COUNTA(_xlfn.UNIQUE(_xlfn._xlws.FILTER(Tabela_Total!A:A,Tabela_Total!E:E=Tabela_Segmentos_RFM!A632)))</f>
        <v>2</v>
      </c>
      <c r="D632" s="1">
        <f>SUMIF(Tabela_Total!E:E,Tabela_Segmentos_RFM!A632,Tabela_Total!G:G)</f>
        <v>156944</v>
      </c>
      <c r="E632">
        <v>1</v>
      </c>
      <c r="F632">
        <v>1</v>
      </c>
      <c r="G632" cm="1">
        <f t="array" ref="G632">_xlfn.IFS(D632&lt;=PERCENTILE(D:D,0.2),1, D632&lt;=PERCENTILE(D:D,0.4), 2, D632&lt;=PERCENTILE(D:D,0.6),3, D632&lt;=PERCENTILE(D:D,0.8),4,1,5 )</f>
        <v>1</v>
      </c>
      <c r="H632" s="8">
        <f t="shared" si="9"/>
        <v>1</v>
      </c>
      <c r="I632" t="str" cm="1">
        <f t="array" ref="I632">INDEX($S$2:$S$26,MATCH(1,($P$2:$P$26=$E632)*($Q$2:$Q$26=$H632),0))</f>
        <v>Perdidos</v>
      </c>
    </row>
    <row r="633" spans="1:9" x14ac:dyDescent="0.25">
      <c r="A633" t="str">
        <v>BD-11635</v>
      </c>
      <c r="B633" cm="1">
        <f t="array" ref="B633">MAX(Tabela_Total!B:B) - MAX(IF(Tabela_Total!E:E=Tabela_Segmentos_RFM!A633,Tabela_Total!B:B))</f>
        <v>9</v>
      </c>
      <c r="C633" cm="1">
        <f t="array" ref="C633">COUNTA(_xlfn.UNIQUE(_xlfn._xlws.FILTER(Tabela_Total!A:A,Tabela_Total!E:E=Tabela_Segmentos_RFM!A633)))</f>
        <v>3</v>
      </c>
      <c r="D633" s="1">
        <f>SUMIF(Tabela_Total!E:E,Tabela_Segmentos_RFM!A633,Tabela_Total!G:G)</f>
        <v>179140</v>
      </c>
      <c r="E633">
        <v>5</v>
      </c>
      <c r="F633">
        <v>1</v>
      </c>
      <c r="G633" cm="1">
        <f t="array" ref="G633">_xlfn.IFS(D633&lt;=PERCENTILE(D:D,0.2),1, D633&lt;=PERCENTILE(D:D,0.4), 2, D633&lt;=PERCENTILE(D:D,0.6),3, D633&lt;=PERCENTILE(D:D,0.8),4,1,5 )</f>
        <v>1</v>
      </c>
      <c r="H633" s="8">
        <f t="shared" si="9"/>
        <v>1</v>
      </c>
      <c r="I633" t="str" cm="1">
        <f t="array" ref="I633">INDEX($S$2:$S$26,MATCH(1,($P$2:$P$26=$E633)*($Q$2:$Q$26=$H633),0))</f>
        <v>Novos Clientes</v>
      </c>
    </row>
    <row r="634" spans="1:9" x14ac:dyDescent="0.25">
      <c r="A634" t="str">
        <v>CM-12235</v>
      </c>
      <c r="B634" cm="1">
        <f t="array" ref="B634">MAX(Tabela_Total!B:B) - MAX(IF(Tabela_Total!E:E=Tabela_Segmentos_RFM!A634,Tabela_Total!B:B))</f>
        <v>385</v>
      </c>
      <c r="C634" cm="1">
        <f t="array" ref="C634">COUNTA(_xlfn.UNIQUE(_xlfn._xlws.FILTER(Tabela_Total!A:A,Tabela_Total!E:E=Tabela_Segmentos_RFM!A634)))</f>
        <v>5</v>
      </c>
      <c r="D634" s="1">
        <f>SUMIF(Tabela_Total!E:E,Tabela_Segmentos_RFM!A634,Tabela_Total!G:G)</f>
        <v>1526348</v>
      </c>
      <c r="E634">
        <v>1</v>
      </c>
      <c r="F634">
        <v>2</v>
      </c>
      <c r="G634" cm="1">
        <f t="array" ref="G634">_xlfn.IFS(D634&lt;=PERCENTILE(D:D,0.2),1, D634&lt;=PERCENTILE(D:D,0.4), 2, D634&lt;=PERCENTILE(D:D,0.6),3, D634&lt;=PERCENTILE(D:D,0.8),4,1,5 )</f>
        <v>4</v>
      </c>
      <c r="H634" s="8">
        <f t="shared" si="9"/>
        <v>3</v>
      </c>
      <c r="I634" t="str" cm="1">
        <f t="array" ref="I634">INDEX($S$2:$S$26,MATCH(1,($P$2:$P$26=$E634)*($Q$2:$Q$26=$H634),0))</f>
        <v>Risco</v>
      </c>
    </row>
    <row r="635" spans="1:9" x14ac:dyDescent="0.25">
      <c r="A635" t="str">
        <v>EN-13780</v>
      </c>
      <c r="B635" cm="1">
        <f t="array" ref="B635">MAX(Tabela_Total!B:B) - MAX(IF(Tabela_Total!E:E=Tabela_Segmentos_RFM!A635,Tabela_Total!B:B))</f>
        <v>287</v>
      </c>
      <c r="C635" cm="1">
        <f t="array" ref="C635">COUNTA(_xlfn.UNIQUE(_xlfn._xlws.FILTER(Tabela_Total!A:A,Tabela_Total!E:E=Tabela_Segmentos_RFM!A635)))</f>
        <v>4</v>
      </c>
      <c r="D635" s="1">
        <f>SUMIF(Tabela_Total!E:E,Tabela_Segmentos_RFM!A635,Tabela_Total!G:G)</f>
        <v>356958</v>
      </c>
      <c r="E635">
        <v>2</v>
      </c>
      <c r="F635">
        <v>2</v>
      </c>
      <c r="G635" cm="1">
        <f t="array" ref="G635">_xlfn.IFS(D635&lt;=PERCENTILE(D:D,0.2),1, D635&lt;=PERCENTILE(D:D,0.4), 2, D635&lt;=PERCENTILE(D:D,0.6),3, D635&lt;=PERCENTILE(D:D,0.8),4,1,5 )</f>
        <v>2</v>
      </c>
      <c r="H635" s="8">
        <f t="shared" si="9"/>
        <v>2</v>
      </c>
      <c r="I635" t="str" cm="1">
        <f t="array" ref="I635">INDEX($S$2:$S$26,MATCH(1,($P$2:$P$26=$E635)*($Q$2:$Q$26=$H635),0))</f>
        <v>Hibernando</v>
      </c>
    </row>
    <row r="636" spans="1:9" x14ac:dyDescent="0.25">
      <c r="A636" t="str">
        <v>KN-16450</v>
      </c>
      <c r="B636" cm="1">
        <f t="array" ref="B636">MAX(Tabela_Total!B:B) - MAX(IF(Tabela_Total!E:E=Tabela_Segmentos_RFM!A636,Tabela_Total!B:B))</f>
        <v>52</v>
      </c>
      <c r="C636" cm="1">
        <f t="array" ref="C636">COUNTA(_xlfn.UNIQUE(_xlfn._xlws.FILTER(Tabela_Total!A:A,Tabela_Total!E:E=Tabela_Segmentos_RFM!A636)))</f>
        <v>5</v>
      </c>
      <c r="D636" s="1">
        <f>SUMIF(Tabela_Total!E:E,Tabela_Segmentos_RFM!A636,Tabela_Total!G:G)</f>
        <v>1893376</v>
      </c>
      <c r="E636">
        <v>5</v>
      </c>
      <c r="F636">
        <v>2</v>
      </c>
      <c r="G636" cm="1">
        <f t="array" ref="G636">_xlfn.IFS(D636&lt;=PERCENTILE(D:D,0.2),1, D636&lt;=PERCENTILE(D:D,0.4), 2, D636&lt;=PERCENTILE(D:D,0.6),3, D636&lt;=PERCENTILE(D:D,0.8),4,1,5 )</f>
        <v>4</v>
      </c>
      <c r="H636" s="8">
        <f t="shared" si="9"/>
        <v>3</v>
      </c>
      <c r="I636" t="str" cm="1">
        <f t="array" ref="I636">INDEX($S$2:$S$26,MATCH(1,($P$2:$P$26=$E636)*($Q$2:$Q$26=$H636),0))</f>
        <v>Fies Potencial</v>
      </c>
    </row>
    <row r="637" spans="1:9" x14ac:dyDescent="0.25">
      <c r="A637" t="str">
        <v>BO-11350</v>
      </c>
      <c r="B637" cm="1">
        <f t="array" ref="B637">MAX(Tabela_Total!B:B) - MAX(IF(Tabela_Total!E:E=Tabela_Segmentos_RFM!A637,Tabela_Total!B:B))</f>
        <v>137</v>
      </c>
      <c r="C637" cm="1">
        <f t="array" ref="C637">COUNTA(_xlfn.UNIQUE(_xlfn._xlws.FILTER(Tabela_Total!A:A,Tabela_Total!E:E=Tabela_Segmentos_RFM!A637)))</f>
        <v>5</v>
      </c>
      <c r="D637" s="1">
        <f>SUMIF(Tabela_Total!E:E,Tabela_Segmentos_RFM!A637,Tabela_Total!G:G)</f>
        <v>563588</v>
      </c>
      <c r="E637">
        <v>4</v>
      </c>
      <c r="F637">
        <v>2</v>
      </c>
      <c r="G637" cm="1">
        <f t="array" ref="G637">_xlfn.IFS(D637&lt;=PERCENTILE(D:D,0.2),1, D637&lt;=PERCENTILE(D:D,0.4), 2, D637&lt;=PERCENTILE(D:D,0.6),3, D637&lt;=PERCENTILE(D:D,0.8),4,1,5 )</f>
        <v>2</v>
      </c>
      <c r="H637" s="8">
        <f t="shared" si="9"/>
        <v>2</v>
      </c>
      <c r="I637" t="str" cm="1">
        <f t="array" ref="I637">INDEX($S$2:$S$26,MATCH(1,($P$2:$P$26=$E637)*($Q$2:$Q$26=$H637),0))</f>
        <v>Fies Potencial</v>
      </c>
    </row>
    <row r="638" spans="1:9" x14ac:dyDescent="0.25">
      <c r="A638" t="str">
        <v>AG-10300</v>
      </c>
      <c r="B638" cm="1">
        <f t="array" ref="B638">MAX(Tabela_Total!B:B) - MAX(IF(Tabela_Total!E:E=Tabela_Segmentos_RFM!A638,Tabela_Total!B:B))</f>
        <v>118</v>
      </c>
      <c r="C638" cm="1">
        <f t="array" ref="C638">COUNTA(_xlfn.UNIQUE(_xlfn._xlws.FILTER(Tabela_Total!A:A,Tabela_Total!E:E=Tabela_Segmentos_RFM!A638)))</f>
        <v>4</v>
      </c>
      <c r="D638" s="1">
        <f>SUMIF(Tabela_Total!E:E,Tabela_Segmentos_RFM!A638,Tabela_Total!G:G)</f>
        <v>53214</v>
      </c>
      <c r="E638">
        <v>4</v>
      </c>
      <c r="F638">
        <v>2</v>
      </c>
      <c r="G638" cm="1">
        <f t="array" ref="G638">_xlfn.IFS(D638&lt;=PERCENTILE(D:D,0.2),1, D638&lt;=PERCENTILE(D:D,0.4), 2, D638&lt;=PERCENTILE(D:D,0.6),3, D638&lt;=PERCENTILE(D:D,0.8),4,1,5 )</f>
        <v>1</v>
      </c>
      <c r="H638" s="8">
        <f t="shared" si="9"/>
        <v>2</v>
      </c>
      <c r="I638" t="str" cm="1">
        <f t="array" ref="I638">INDEX($S$2:$S$26,MATCH(1,($P$2:$P$26=$E638)*($Q$2:$Q$26=$H638),0))</f>
        <v>Fies Potencial</v>
      </c>
    </row>
    <row r="639" spans="1:9" x14ac:dyDescent="0.25">
      <c r="A639" t="str">
        <v>MC-17635</v>
      </c>
      <c r="B639" cm="1">
        <f t="array" ref="B639">MAX(Tabela_Total!B:B) - MAX(IF(Tabela_Total!E:E=Tabela_Segmentos_RFM!A639,Tabela_Total!B:B))</f>
        <v>189</v>
      </c>
      <c r="C639" cm="1">
        <f t="array" ref="C639">COUNTA(_xlfn.UNIQUE(_xlfn._xlws.FILTER(Tabela_Total!A:A,Tabela_Total!E:E=Tabela_Segmentos_RFM!A639)))</f>
        <v>4</v>
      </c>
      <c r="D639" s="1">
        <f>SUMIF(Tabela_Total!E:E,Tabela_Segmentos_RFM!A639,Tabela_Total!G:G)</f>
        <v>281578</v>
      </c>
      <c r="E639">
        <v>3</v>
      </c>
      <c r="F639">
        <v>2</v>
      </c>
      <c r="G639" cm="1">
        <f t="array" ref="G639">_xlfn.IFS(D639&lt;=PERCENTILE(D:D,0.2),1, D639&lt;=PERCENTILE(D:D,0.4), 2, D639&lt;=PERCENTILE(D:D,0.6),3, D639&lt;=PERCENTILE(D:D,0.8),4,1,5 )</f>
        <v>2</v>
      </c>
      <c r="H639" s="8">
        <f t="shared" si="9"/>
        <v>2</v>
      </c>
      <c r="I639" t="str" cm="1">
        <f t="array" ref="I639">INDEX($S$2:$S$26,MATCH(1,($P$2:$P$26=$E639)*($Q$2:$Q$26=$H639),0))</f>
        <v>Quase Dormentes</v>
      </c>
    </row>
    <row r="640" spans="1:9" x14ac:dyDescent="0.25">
      <c r="A640" t="str">
        <v>TA-21385</v>
      </c>
      <c r="B640" cm="1">
        <f t="array" ref="B640">MAX(Tabela_Total!B:B) - MAX(IF(Tabela_Total!E:E=Tabela_Segmentos_RFM!A640,Tabela_Total!B:B))</f>
        <v>69</v>
      </c>
      <c r="C640" cm="1">
        <f t="array" ref="C640">COUNTA(_xlfn.UNIQUE(_xlfn._xlws.FILTER(Tabela_Total!A:A,Tabela_Total!E:E=Tabela_Segmentos_RFM!A640)))</f>
        <v>4</v>
      </c>
      <c r="D640" s="1">
        <f>SUMIF(Tabela_Total!E:E,Tabela_Segmentos_RFM!A640,Tabela_Total!G:G)</f>
        <v>11388497</v>
      </c>
      <c r="E640">
        <v>5</v>
      </c>
      <c r="F640">
        <v>2</v>
      </c>
      <c r="G640" cm="1">
        <f t="array" ref="G640">_xlfn.IFS(D640&lt;=PERCENTILE(D:D,0.2),1, D640&lt;=PERCENTILE(D:D,0.4), 2, D640&lt;=PERCENTILE(D:D,0.6),3, D640&lt;=PERCENTILE(D:D,0.8),4,1,5 )</f>
        <v>5</v>
      </c>
      <c r="H640" s="8">
        <f t="shared" si="9"/>
        <v>4</v>
      </c>
      <c r="I640" t="str" cm="1">
        <f t="array" ref="I640">INDEX($S$2:$S$26,MATCH(1,($P$2:$P$26=$E640)*($Q$2:$Q$26=$H640),0))</f>
        <v>Fies</v>
      </c>
    </row>
    <row r="641" spans="1:9" x14ac:dyDescent="0.25">
      <c r="A641" t="str">
        <v>JF-15295</v>
      </c>
      <c r="B641" cm="1">
        <f t="array" ref="B641">MAX(Tabela_Total!B:B) - MAX(IF(Tabela_Total!E:E=Tabela_Segmentos_RFM!A641,Tabela_Total!B:B))</f>
        <v>225</v>
      </c>
      <c r="C641" cm="1">
        <f t="array" ref="C641">COUNTA(_xlfn.UNIQUE(_xlfn._xlws.FILTER(Tabela_Total!A:A,Tabela_Total!E:E=Tabela_Segmentos_RFM!A641)))</f>
        <v>5</v>
      </c>
      <c r="D641" s="1">
        <f>SUMIF(Tabela_Total!E:E,Tabela_Segmentos_RFM!A641,Tabela_Total!G:G)</f>
        <v>518210</v>
      </c>
      <c r="E641">
        <v>2</v>
      </c>
      <c r="F641">
        <v>2</v>
      </c>
      <c r="G641" cm="1">
        <f t="array" ref="G641">_xlfn.IFS(D641&lt;=PERCENTILE(D:D,0.2),1, D641&lt;=PERCENTILE(D:D,0.4), 2, D641&lt;=PERCENTILE(D:D,0.6),3, D641&lt;=PERCENTILE(D:D,0.8),4,1,5 )</f>
        <v>2</v>
      </c>
      <c r="H641" s="8">
        <f t="shared" si="9"/>
        <v>2</v>
      </c>
      <c r="I641" t="str" cm="1">
        <f t="array" ref="I641">INDEX($S$2:$S$26,MATCH(1,($P$2:$P$26=$E641)*($Q$2:$Q$26=$H641),0))</f>
        <v>Hibernando</v>
      </c>
    </row>
    <row r="642" spans="1:9" x14ac:dyDescent="0.25">
      <c r="A642" t="str">
        <v>TT-21265</v>
      </c>
      <c r="B642" cm="1">
        <f t="array" ref="B642">MAX(Tabela_Total!B:B) - MAX(IF(Tabela_Total!E:E=Tabela_Segmentos_RFM!A642,Tabela_Total!B:B))</f>
        <v>406</v>
      </c>
      <c r="C642" cm="1">
        <f t="array" ref="C642">COUNTA(_xlfn.UNIQUE(_xlfn._xlws.FILTER(Tabela_Total!A:A,Tabela_Total!E:E=Tabela_Segmentos_RFM!A642)))</f>
        <v>3</v>
      </c>
      <c r="D642" s="1">
        <f>SUMIF(Tabela_Total!E:E,Tabela_Segmentos_RFM!A642,Tabela_Total!G:G)</f>
        <v>14871</v>
      </c>
      <c r="E642">
        <v>1</v>
      </c>
      <c r="F642">
        <v>1</v>
      </c>
      <c r="G642" cm="1">
        <f t="array" ref="G642">_xlfn.IFS(D642&lt;=PERCENTILE(D:D,0.2),1, D642&lt;=PERCENTILE(D:D,0.4), 2, D642&lt;=PERCENTILE(D:D,0.6),3, D642&lt;=PERCENTILE(D:D,0.8),4,1,5 )</f>
        <v>1</v>
      </c>
      <c r="H642" s="8">
        <f t="shared" si="9"/>
        <v>1</v>
      </c>
      <c r="I642" t="str" cm="1">
        <f t="array" ref="I642">INDEX($S$2:$S$26,MATCH(1,($P$2:$P$26=$E642)*($Q$2:$Q$26=$H642),0))</f>
        <v>Perdidos</v>
      </c>
    </row>
    <row r="643" spans="1:9" x14ac:dyDescent="0.25">
      <c r="A643" t="str">
        <v>SB-20170</v>
      </c>
      <c r="B643" cm="1">
        <f t="array" ref="B643">MAX(Tabela_Total!B:B) - MAX(IF(Tabela_Total!E:E=Tabela_Segmentos_RFM!A643,Tabela_Total!B:B))</f>
        <v>201</v>
      </c>
      <c r="C643" cm="1">
        <f t="array" ref="C643">COUNTA(_xlfn.UNIQUE(_xlfn._xlws.FILTER(Tabela_Total!A:A,Tabela_Total!E:E=Tabela_Segmentos_RFM!A643)))</f>
        <v>3</v>
      </c>
      <c r="D643" s="1">
        <f>SUMIF(Tabela_Total!E:E,Tabela_Segmentos_RFM!A643,Tabela_Total!G:G)</f>
        <v>149391</v>
      </c>
      <c r="E643">
        <v>3</v>
      </c>
      <c r="F643">
        <v>1</v>
      </c>
      <c r="G643" cm="1">
        <f t="array" ref="G643">_xlfn.IFS(D643&lt;=PERCENTILE(D:D,0.2),1, D643&lt;=PERCENTILE(D:D,0.4), 2, D643&lt;=PERCENTILE(D:D,0.6),3, D643&lt;=PERCENTILE(D:D,0.8),4,1,5 )</f>
        <v>1</v>
      </c>
      <c r="H643" s="8">
        <f t="shared" ref="H643:H706" si="10">ROUND(AVERAGE(F643,G643),0)</f>
        <v>1</v>
      </c>
      <c r="I643" t="str" cm="1">
        <f t="array" ref="I643">INDEX($S$2:$S$26,MATCH(1,($P$2:$P$26=$E643)*($Q$2:$Q$26=$H643),0))</f>
        <v>Quase Dormentes</v>
      </c>
    </row>
    <row r="644" spans="1:9" x14ac:dyDescent="0.25">
      <c r="A644" t="str">
        <v>CL-12700</v>
      </c>
      <c r="B644" cm="1">
        <f t="array" ref="B644">MAX(Tabela_Total!B:B) - MAX(IF(Tabela_Total!E:E=Tabela_Segmentos_RFM!A644,Tabela_Total!B:B))</f>
        <v>105</v>
      </c>
      <c r="C644" cm="1">
        <f t="array" ref="C644">COUNTA(_xlfn.UNIQUE(_xlfn._xlws.FILTER(Tabela_Total!A:A,Tabela_Total!E:E=Tabela_Segmentos_RFM!A644)))</f>
        <v>5</v>
      </c>
      <c r="D644" s="1">
        <f>SUMIF(Tabela_Total!E:E,Tabela_Segmentos_RFM!A644,Tabela_Total!G:G)</f>
        <v>710483</v>
      </c>
      <c r="E644">
        <v>4</v>
      </c>
      <c r="F644">
        <v>2</v>
      </c>
      <c r="G644" cm="1">
        <f t="array" ref="G644">_xlfn.IFS(D644&lt;=PERCENTILE(D:D,0.2),1, D644&lt;=PERCENTILE(D:D,0.4), 2, D644&lt;=PERCENTILE(D:D,0.6),3, D644&lt;=PERCENTILE(D:D,0.8),4,1,5 )</f>
        <v>3</v>
      </c>
      <c r="H644" s="8">
        <f t="shared" si="10"/>
        <v>3</v>
      </c>
      <c r="I644" t="str" cm="1">
        <f t="array" ref="I644">INDEX($S$2:$S$26,MATCH(1,($P$2:$P$26=$E644)*($Q$2:$Q$26=$H644),0))</f>
        <v>Fies Potencial</v>
      </c>
    </row>
    <row r="645" spans="1:9" x14ac:dyDescent="0.25">
      <c r="A645" t="str">
        <v>HG-15025</v>
      </c>
      <c r="B645" cm="1">
        <f t="array" ref="B645">MAX(Tabela_Total!B:B) - MAX(IF(Tabela_Total!E:E=Tabela_Segmentos_RFM!A645,Tabela_Total!B:B))</f>
        <v>6</v>
      </c>
      <c r="C645" cm="1">
        <f t="array" ref="C645">COUNTA(_xlfn.UNIQUE(_xlfn._xlws.FILTER(Tabela_Total!A:A,Tabela_Total!E:E=Tabela_Segmentos_RFM!A645)))</f>
        <v>7</v>
      </c>
      <c r="D645" s="1">
        <f>SUMIF(Tabela_Total!E:E,Tabela_Segmentos_RFM!A645,Tabela_Total!G:G)</f>
        <v>721652</v>
      </c>
      <c r="E645">
        <v>5</v>
      </c>
      <c r="F645">
        <v>3</v>
      </c>
      <c r="G645" cm="1">
        <f t="array" ref="G645">_xlfn.IFS(D645&lt;=PERCENTILE(D:D,0.2),1, D645&lt;=PERCENTILE(D:D,0.4), 2, D645&lt;=PERCENTILE(D:D,0.6),3, D645&lt;=PERCENTILE(D:D,0.8),4,1,5 )</f>
        <v>3</v>
      </c>
      <c r="H645" s="8">
        <f t="shared" si="10"/>
        <v>3</v>
      </c>
      <c r="I645" t="str" cm="1">
        <f t="array" ref="I645">INDEX($S$2:$S$26,MATCH(1,($P$2:$P$26=$E645)*($Q$2:$Q$26=$H645),0))</f>
        <v>Fies Potencial</v>
      </c>
    </row>
    <row r="646" spans="1:9" x14ac:dyDescent="0.25">
      <c r="A646" t="str">
        <v>NL-18310</v>
      </c>
      <c r="B646" cm="1">
        <f t="array" ref="B646">MAX(Tabela_Total!B:B) - MAX(IF(Tabela_Total!E:E=Tabela_Segmentos_RFM!A646,Tabela_Total!B:B))</f>
        <v>58</v>
      </c>
      <c r="C646" cm="1">
        <f t="array" ref="C646">COUNTA(_xlfn.UNIQUE(_xlfn._xlws.FILTER(Tabela_Total!A:A,Tabela_Total!E:E=Tabela_Segmentos_RFM!A646)))</f>
        <v>4</v>
      </c>
      <c r="D646" s="1">
        <f>SUMIF(Tabela_Total!E:E,Tabela_Segmentos_RFM!A646,Tabela_Total!G:G)</f>
        <v>775265</v>
      </c>
      <c r="E646">
        <v>5</v>
      </c>
      <c r="F646">
        <v>2</v>
      </c>
      <c r="G646" cm="1">
        <f t="array" ref="G646">_xlfn.IFS(D646&lt;=PERCENTILE(D:D,0.2),1, D646&lt;=PERCENTILE(D:D,0.4), 2, D646&lt;=PERCENTILE(D:D,0.6),3, D646&lt;=PERCENTILE(D:D,0.8),4,1,5 )</f>
        <v>3</v>
      </c>
      <c r="H646" s="8">
        <f t="shared" si="10"/>
        <v>3</v>
      </c>
      <c r="I646" t="str" cm="1">
        <f t="array" ref="I646">INDEX($S$2:$S$26,MATCH(1,($P$2:$P$26=$E646)*($Q$2:$Q$26=$H646),0))</f>
        <v>Fies Potencial</v>
      </c>
    </row>
    <row r="647" spans="1:9" x14ac:dyDescent="0.25">
      <c r="A647" t="str">
        <v>RR-19525</v>
      </c>
      <c r="B647" cm="1">
        <f t="array" ref="B647">MAX(Tabela_Total!B:B) - MAX(IF(Tabela_Total!E:E=Tabela_Segmentos_RFM!A647,Tabela_Total!B:B))</f>
        <v>170</v>
      </c>
      <c r="C647" cm="1">
        <f t="array" ref="C647">COUNTA(_xlfn.UNIQUE(_xlfn._xlws.FILTER(Tabela_Total!A:A,Tabela_Total!E:E=Tabela_Segmentos_RFM!A647)))</f>
        <v>6</v>
      </c>
      <c r="D647" s="1">
        <f>SUMIF(Tabela_Total!E:E,Tabela_Segmentos_RFM!A647,Tabela_Total!G:G)</f>
        <v>637101</v>
      </c>
      <c r="E647">
        <v>3</v>
      </c>
      <c r="F647">
        <v>2</v>
      </c>
      <c r="G647" cm="1">
        <f t="array" ref="G647">_xlfn.IFS(D647&lt;=PERCENTILE(D:D,0.2),1, D647&lt;=PERCENTILE(D:D,0.4), 2, D647&lt;=PERCENTILE(D:D,0.6),3, D647&lt;=PERCENTILE(D:D,0.8),4,1,5 )</f>
        <v>2</v>
      </c>
      <c r="H647" s="8">
        <f t="shared" si="10"/>
        <v>2</v>
      </c>
      <c r="I647" t="str" cm="1">
        <f t="array" ref="I647">INDEX($S$2:$S$26,MATCH(1,($P$2:$P$26=$E647)*($Q$2:$Q$26=$H647),0))</f>
        <v>Quase Dormentes</v>
      </c>
    </row>
    <row r="648" spans="1:9" x14ac:dyDescent="0.25">
      <c r="A648" t="str">
        <v>TC-21295</v>
      </c>
      <c r="B648" cm="1">
        <f t="array" ref="B648">MAX(Tabela_Total!B:B) - MAX(IF(Tabela_Total!E:E=Tabela_Segmentos_RFM!A648,Tabela_Total!B:B))</f>
        <v>27</v>
      </c>
      <c r="C648" cm="1">
        <f t="array" ref="C648">COUNTA(_xlfn.UNIQUE(_xlfn._xlws.FILTER(Tabela_Total!A:A,Tabela_Total!E:E=Tabela_Segmentos_RFM!A648)))</f>
        <v>8</v>
      </c>
      <c r="D648" s="1">
        <f>SUMIF(Tabela_Total!E:E,Tabela_Segmentos_RFM!A648,Tabela_Total!G:G)</f>
        <v>1175159</v>
      </c>
      <c r="E648">
        <v>5</v>
      </c>
      <c r="F648">
        <v>3</v>
      </c>
      <c r="G648" cm="1">
        <f t="array" ref="G648">_xlfn.IFS(D648&lt;=PERCENTILE(D:D,0.2),1, D648&lt;=PERCENTILE(D:D,0.4), 2, D648&lt;=PERCENTILE(D:D,0.6),3, D648&lt;=PERCENTILE(D:D,0.8),4,1,5 )</f>
        <v>4</v>
      </c>
      <c r="H648" s="8">
        <f t="shared" si="10"/>
        <v>4</v>
      </c>
      <c r="I648" t="str" cm="1">
        <f t="array" ref="I648">INDEX($S$2:$S$26,MATCH(1,($P$2:$P$26=$E648)*($Q$2:$Q$26=$H648),0))</f>
        <v>Fies</v>
      </c>
    </row>
    <row r="649" spans="1:9" x14ac:dyDescent="0.25">
      <c r="A649" t="str">
        <v>SV-20785</v>
      </c>
      <c r="B649" cm="1">
        <f t="array" ref="B649">MAX(Tabela_Total!B:B) - MAX(IF(Tabela_Total!E:E=Tabela_Segmentos_RFM!A649,Tabela_Total!B:B))</f>
        <v>320</v>
      </c>
      <c r="C649" cm="1">
        <f t="array" ref="C649">COUNTA(_xlfn.UNIQUE(_xlfn._xlws.FILTER(Tabela_Total!A:A,Tabela_Total!E:E=Tabela_Segmentos_RFM!A649)))</f>
        <v>9</v>
      </c>
      <c r="D649" s="1">
        <f>SUMIF(Tabela_Total!E:E,Tabela_Segmentos_RFM!A649,Tabela_Total!G:G)</f>
        <v>2656629</v>
      </c>
      <c r="E649">
        <v>1</v>
      </c>
      <c r="F649">
        <v>3</v>
      </c>
      <c r="G649" cm="1">
        <f t="array" ref="G649">_xlfn.IFS(D649&lt;=PERCENTILE(D:D,0.2),1, D649&lt;=PERCENTILE(D:D,0.4), 2, D649&lt;=PERCENTILE(D:D,0.6),3, D649&lt;=PERCENTILE(D:D,0.8),4,1,5 )</f>
        <v>5</v>
      </c>
      <c r="H649" s="8">
        <f t="shared" si="10"/>
        <v>4</v>
      </c>
      <c r="I649" t="str" cm="1">
        <f t="array" ref="I649">INDEX($S$2:$S$26,MATCH(1,($P$2:$P$26=$E649)*($Q$2:$Q$26=$H649),0))</f>
        <v>Risco</v>
      </c>
    </row>
    <row r="650" spans="1:9" x14ac:dyDescent="0.25">
      <c r="A650" t="str">
        <v>BE-11410</v>
      </c>
      <c r="B650" cm="1">
        <f t="array" ref="B650">MAX(Tabela_Total!B:B) - MAX(IF(Tabela_Total!E:E=Tabela_Segmentos_RFM!A650,Tabela_Total!B:B))</f>
        <v>98</v>
      </c>
      <c r="C650" cm="1">
        <f t="array" ref="C650">COUNTA(_xlfn.UNIQUE(_xlfn._xlws.FILTER(Tabela_Total!A:A,Tabela_Total!E:E=Tabela_Segmentos_RFM!A650)))</f>
        <v>5</v>
      </c>
      <c r="D650" s="1">
        <f>SUMIF(Tabela_Total!E:E,Tabela_Segmentos_RFM!A650,Tabela_Total!G:G)</f>
        <v>495179</v>
      </c>
      <c r="E650">
        <v>4</v>
      </c>
      <c r="F650">
        <v>2</v>
      </c>
      <c r="G650" cm="1">
        <f t="array" ref="G650">_xlfn.IFS(D650&lt;=PERCENTILE(D:D,0.2),1, D650&lt;=PERCENTILE(D:D,0.4), 2, D650&lt;=PERCENTILE(D:D,0.6),3, D650&lt;=PERCENTILE(D:D,0.8),4,1,5 )</f>
        <v>2</v>
      </c>
      <c r="H650" s="8">
        <f t="shared" si="10"/>
        <v>2</v>
      </c>
      <c r="I650" t="str" cm="1">
        <f t="array" ref="I650">INDEX($S$2:$S$26,MATCH(1,($P$2:$P$26=$E650)*($Q$2:$Q$26=$H650),0))</f>
        <v>Fies Potencial</v>
      </c>
    </row>
    <row r="651" spans="1:9" x14ac:dyDescent="0.25">
      <c r="A651" t="str">
        <v>SC-20680</v>
      </c>
      <c r="B651" cm="1">
        <f t="array" ref="B651">MAX(Tabela_Total!B:B) - MAX(IF(Tabela_Total!E:E=Tabela_Segmentos_RFM!A651,Tabela_Total!B:B))</f>
        <v>126</v>
      </c>
      <c r="C651" cm="1">
        <f t="array" ref="C651">COUNTA(_xlfn.UNIQUE(_xlfn._xlws.FILTER(Tabela_Total!A:A,Tabela_Total!E:E=Tabela_Segmentos_RFM!A651)))</f>
        <v>6</v>
      </c>
      <c r="D651" s="1">
        <f>SUMIF(Tabela_Total!E:E,Tabela_Segmentos_RFM!A651,Tabela_Total!G:G)</f>
        <v>125464</v>
      </c>
      <c r="E651">
        <v>4</v>
      </c>
      <c r="F651">
        <v>2</v>
      </c>
      <c r="G651" cm="1">
        <f t="array" ref="G651">_xlfn.IFS(D651&lt;=PERCENTILE(D:D,0.2),1, D651&lt;=PERCENTILE(D:D,0.4), 2, D651&lt;=PERCENTILE(D:D,0.6),3, D651&lt;=PERCENTILE(D:D,0.8),4,1,5 )</f>
        <v>1</v>
      </c>
      <c r="H651" s="8">
        <f t="shared" si="10"/>
        <v>2</v>
      </c>
      <c r="I651" t="str" cm="1">
        <f t="array" ref="I651">INDEX($S$2:$S$26,MATCH(1,($P$2:$P$26=$E651)*($Q$2:$Q$26=$H651),0))</f>
        <v>Fies Potencial</v>
      </c>
    </row>
    <row r="652" spans="1:9" x14ac:dyDescent="0.25">
      <c r="A652" t="str">
        <v>DF-13135</v>
      </c>
      <c r="B652" cm="1">
        <f t="array" ref="B652">MAX(Tabela_Total!B:B) - MAX(IF(Tabela_Total!E:E=Tabela_Segmentos_RFM!A652,Tabela_Total!B:B))</f>
        <v>700</v>
      </c>
      <c r="C652" cm="1">
        <f t="array" ref="C652">COUNTA(_xlfn.UNIQUE(_xlfn._xlws.FILTER(Tabela_Total!A:A,Tabela_Total!E:E=Tabela_Segmentos_RFM!A652)))</f>
        <v>3</v>
      </c>
      <c r="D652" s="1">
        <f>SUMIF(Tabela_Total!E:E,Tabela_Segmentos_RFM!A652,Tabela_Total!G:G)</f>
        <v>1566314</v>
      </c>
      <c r="E652">
        <v>1</v>
      </c>
      <c r="F652">
        <v>1</v>
      </c>
      <c r="G652" cm="1">
        <f t="array" ref="G652">_xlfn.IFS(D652&lt;=PERCENTILE(D:D,0.2),1, D652&lt;=PERCENTILE(D:D,0.4), 2, D652&lt;=PERCENTILE(D:D,0.6),3, D652&lt;=PERCENTILE(D:D,0.8),4,1,5 )</f>
        <v>4</v>
      </c>
      <c r="H652" s="8">
        <f t="shared" si="10"/>
        <v>3</v>
      </c>
      <c r="I652" t="str" cm="1">
        <f t="array" ref="I652">INDEX($S$2:$S$26,MATCH(1,($P$2:$P$26=$E652)*($Q$2:$Q$26=$H652),0))</f>
        <v>Risco</v>
      </c>
    </row>
    <row r="653" spans="1:9" x14ac:dyDescent="0.25">
      <c r="A653" t="str">
        <v>FH-14350</v>
      </c>
      <c r="B653" cm="1">
        <f t="array" ref="B653">MAX(Tabela_Total!B:B) - MAX(IF(Tabela_Total!E:E=Tabela_Segmentos_RFM!A653,Tabela_Total!B:B))</f>
        <v>212</v>
      </c>
      <c r="C653" cm="1">
        <f t="array" ref="C653">COUNTA(_xlfn.UNIQUE(_xlfn._xlws.FILTER(Tabela_Total!A:A,Tabela_Total!E:E=Tabela_Segmentos_RFM!A653)))</f>
        <v>4</v>
      </c>
      <c r="D653" s="1">
        <f>SUMIF(Tabela_Total!E:E,Tabela_Segmentos_RFM!A653,Tabela_Total!G:G)</f>
        <v>401021</v>
      </c>
      <c r="E653">
        <v>3</v>
      </c>
      <c r="F653">
        <v>2</v>
      </c>
      <c r="G653" cm="1">
        <f t="array" ref="G653">_xlfn.IFS(D653&lt;=PERCENTILE(D:D,0.2),1, D653&lt;=PERCENTILE(D:D,0.4), 2, D653&lt;=PERCENTILE(D:D,0.6),3, D653&lt;=PERCENTILE(D:D,0.8),4,1,5 )</f>
        <v>2</v>
      </c>
      <c r="H653" s="8">
        <f t="shared" si="10"/>
        <v>2</v>
      </c>
      <c r="I653" t="str" cm="1">
        <f t="array" ref="I653">INDEX($S$2:$S$26,MATCH(1,($P$2:$P$26=$E653)*($Q$2:$Q$26=$H653),0))</f>
        <v>Quase Dormentes</v>
      </c>
    </row>
    <row r="654" spans="1:9" x14ac:dyDescent="0.25">
      <c r="A654" t="str">
        <v>MS-17530</v>
      </c>
      <c r="B654" cm="1">
        <f t="array" ref="B654">MAX(Tabela_Total!B:B) - MAX(IF(Tabela_Total!E:E=Tabela_Segmentos_RFM!A654,Tabela_Total!B:B))</f>
        <v>434</v>
      </c>
      <c r="C654" cm="1">
        <f t="array" ref="C654">COUNTA(_xlfn.UNIQUE(_xlfn._xlws.FILTER(Tabela_Total!A:A,Tabela_Total!E:E=Tabela_Segmentos_RFM!A654)))</f>
        <v>4</v>
      </c>
      <c r="D654" s="1">
        <f>SUMIF(Tabela_Total!E:E,Tabela_Segmentos_RFM!A654,Tabela_Total!G:G)</f>
        <v>66822</v>
      </c>
      <c r="E654">
        <v>1</v>
      </c>
      <c r="F654">
        <v>2</v>
      </c>
      <c r="G654" cm="1">
        <f t="array" ref="G654">_xlfn.IFS(D654&lt;=PERCENTILE(D:D,0.2),1, D654&lt;=PERCENTILE(D:D,0.4), 2, D654&lt;=PERCENTILE(D:D,0.6),3, D654&lt;=PERCENTILE(D:D,0.8),4,1,5 )</f>
        <v>1</v>
      </c>
      <c r="H654" s="8">
        <f t="shared" si="10"/>
        <v>2</v>
      </c>
      <c r="I654" t="str" cm="1">
        <f t="array" ref="I654">INDEX($S$2:$S$26,MATCH(1,($P$2:$P$26=$E654)*($Q$2:$Q$26=$H654),0))</f>
        <v>Perdidos</v>
      </c>
    </row>
    <row r="655" spans="1:9" x14ac:dyDescent="0.25">
      <c r="A655" t="str">
        <v>RH-19555</v>
      </c>
      <c r="B655" cm="1">
        <f t="array" ref="B655">MAX(Tabela_Total!B:B) - MAX(IF(Tabela_Total!E:E=Tabela_Segmentos_RFM!A655,Tabela_Total!B:B))</f>
        <v>519</v>
      </c>
      <c r="C655" cm="1">
        <f t="array" ref="C655">COUNTA(_xlfn.UNIQUE(_xlfn._xlws.FILTER(Tabela_Total!A:A,Tabela_Total!E:E=Tabela_Segmentos_RFM!A655)))</f>
        <v>2</v>
      </c>
      <c r="D655" s="1">
        <f>SUMIF(Tabela_Total!E:E,Tabela_Segmentos_RFM!A655,Tabela_Total!G:G)</f>
        <v>106098</v>
      </c>
      <c r="E655">
        <v>1</v>
      </c>
      <c r="F655">
        <v>1</v>
      </c>
      <c r="G655" cm="1">
        <f t="array" ref="G655">_xlfn.IFS(D655&lt;=PERCENTILE(D:D,0.2),1, D655&lt;=PERCENTILE(D:D,0.4), 2, D655&lt;=PERCENTILE(D:D,0.6),3, D655&lt;=PERCENTILE(D:D,0.8),4,1,5 )</f>
        <v>1</v>
      </c>
      <c r="H655" s="8">
        <f t="shared" si="10"/>
        <v>1</v>
      </c>
      <c r="I655" t="str" cm="1">
        <f t="array" ref="I655">INDEX($S$2:$S$26,MATCH(1,($P$2:$P$26=$E655)*($Q$2:$Q$26=$H655),0))</f>
        <v>Perdidos</v>
      </c>
    </row>
    <row r="656" spans="1:9" x14ac:dyDescent="0.25">
      <c r="A656" t="str">
        <v>GA-14515</v>
      </c>
      <c r="B656" cm="1">
        <f t="array" ref="B656">MAX(Tabela_Total!B:B) - MAX(IF(Tabela_Total!E:E=Tabela_Segmentos_RFM!A656,Tabela_Total!B:B))</f>
        <v>149</v>
      </c>
      <c r="C656" cm="1">
        <f t="array" ref="C656">COUNTA(_xlfn.UNIQUE(_xlfn._xlws.FILTER(Tabela_Total!A:A,Tabela_Total!E:E=Tabela_Segmentos_RFM!A656)))</f>
        <v>8</v>
      </c>
      <c r="D656" s="1">
        <f>SUMIF(Tabela_Total!E:E,Tabela_Segmentos_RFM!A656,Tabela_Total!G:G)</f>
        <v>1158918</v>
      </c>
      <c r="E656">
        <v>3</v>
      </c>
      <c r="F656">
        <v>3</v>
      </c>
      <c r="G656" cm="1">
        <f t="array" ref="G656">_xlfn.IFS(D656&lt;=PERCENTILE(D:D,0.2),1, D656&lt;=PERCENTILE(D:D,0.4), 2, D656&lt;=PERCENTILE(D:D,0.6),3, D656&lt;=PERCENTILE(D:D,0.8),4,1,5 )</f>
        <v>4</v>
      </c>
      <c r="H656" s="8">
        <f t="shared" si="10"/>
        <v>4</v>
      </c>
      <c r="I656" t="str" cm="1">
        <f t="array" ref="I656">INDEX($S$2:$S$26,MATCH(1,($P$2:$P$26=$E656)*($Q$2:$Q$26=$H656),0))</f>
        <v>Fies</v>
      </c>
    </row>
    <row r="657" spans="1:9" x14ac:dyDescent="0.25">
      <c r="A657" t="str">
        <v>JP-16135</v>
      </c>
      <c r="B657" cm="1">
        <f t="array" ref="B657">MAX(Tabela_Total!B:B) - MAX(IF(Tabela_Total!E:E=Tabela_Segmentos_RFM!A657,Tabela_Total!B:B))</f>
        <v>102</v>
      </c>
      <c r="C657" cm="1">
        <f t="array" ref="C657">COUNTA(_xlfn.UNIQUE(_xlfn._xlws.FILTER(Tabela_Total!A:A,Tabela_Total!E:E=Tabela_Segmentos_RFM!A657)))</f>
        <v>9</v>
      </c>
      <c r="D657" s="1">
        <f>SUMIF(Tabela_Total!E:E,Tabela_Segmentos_RFM!A657,Tabela_Total!G:G)</f>
        <v>648077</v>
      </c>
      <c r="E657">
        <v>4</v>
      </c>
      <c r="F657">
        <v>3</v>
      </c>
      <c r="G657" cm="1">
        <f t="array" ref="G657">_xlfn.IFS(D657&lt;=PERCENTILE(D:D,0.2),1, D657&lt;=PERCENTILE(D:D,0.4), 2, D657&lt;=PERCENTILE(D:D,0.6),3, D657&lt;=PERCENTILE(D:D,0.8),4,1,5 )</f>
        <v>2</v>
      </c>
      <c r="H657" s="8">
        <f t="shared" si="10"/>
        <v>3</v>
      </c>
      <c r="I657" t="str" cm="1">
        <f t="array" ref="I657">INDEX($S$2:$S$26,MATCH(1,($P$2:$P$26=$E657)*($Q$2:$Q$26=$H657),0))</f>
        <v>Fies Potencial</v>
      </c>
    </row>
    <row r="658" spans="1:9" x14ac:dyDescent="0.25">
      <c r="A658" t="str">
        <v>Dp-13240</v>
      </c>
      <c r="B658" cm="1">
        <f t="array" ref="B658">MAX(Tabela_Total!B:B) - MAX(IF(Tabela_Total!E:E=Tabela_Segmentos_RFM!A658,Tabela_Total!B:B))</f>
        <v>84</v>
      </c>
      <c r="C658" cm="1">
        <f t="array" ref="C658">COUNTA(_xlfn.UNIQUE(_xlfn._xlws.FILTER(Tabela_Total!A:A,Tabela_Total!E:E=Tabela_Segmentos_RFM!A658)))</f>
        <v>11</v>
      </c>
      <c r="D658" s="1">
        <f>SUMIF(Tabela_Total!E:E,Tabela_Segmentos_RFM!A658,Tabela_Total!G:G)</f>
        <v>3837639</v>
      </c>
      <c r="E658">
        <v>4</v>
      </c>
      <c r="F658">
        <v>4</v>
      </c>
      <c r="G658" cm="1">
        <f t="array" ref="G658">_xlfn.IFS(D658&lt;=PERCENTILE(D:D,0.2),1, D658&lt;=PERCENTILE(D:D,0.4), 2, D658&lt;=PERCENTILE(D:D,0.6),3, D658&lt;=PERCENTILE(D:D,0.8),4,1,5 )</f>
        <v>5</v>
      </c>
      <c r="H658" s="8">
        <f t="shared" si="10"/>
        <v>5</v>
      </c>
      <c r="I658" t="str" cm="1">
        <f t="array" ref="I658">INDEX($S$2:$S$26,MATCH(1,($P$2:$P$26=$E658)*($Q$2:$Q$26=$H658),0))</f>
        <v>Fies</v>
      </c>
    </row>
    <row r="659" spans="1:9" x14ac:dyDescent="0.25">
      <c r="A659" t="str">
        <v>MO-17950</v>
      </c>
      <c r="B659" cm="1">
        <f t="array" ref="B659">MAX(Tabela_Total!B:B) - MAX(IF(Tabela_Total!E:E=Tabela_Segmentos_RFM!A659,Tabela_Total!B:B))</f>
        <v>180</v>
      </c>
      <c r="C659" cm="1">
        <f t="array" ref="C659">COUNTA(_xlfn.UNIQUE(_xlfn._xlws.FILTER(Tabela_Total!A:A,Tabela_Total!E:E=Tabela_Segmentos_RFM!A659)))</f>
        <v>2</v>
      </c>
      <c r="D659" s="1">
        <f>SUMIF(Tabela_Total!E:E,Tabela_Segmentos_RFM!A659,Tabela_Total!G:G)</f>
        <v>85420</v>
      </c>
      <c r="E659">
        <v>3</v>
      </c>
      <c r="F659">
        <v>1</v>
      </c>
      <c r="G659" cm="1">
        <f t="array" ref="G659">_xlfn.IFS(D659&lt;=PERCENTILE(D:D,0.2),1, D659&lt;=PERCENTILE(D:D,0.4), 2, D659&lt;=PERCENTILE(D:D,0.6),3, D659&lt;=PERCENTILE(D:D,0.8),4,1,5 )</f>
        <v>1</v>
      </c>
      <c r="H659" s="8">
        <f t="shared" si="10"/>
        <v>1</v>
      </c>
      <c r="I659" t="str" cm="1">
        <f t="array" ref="I659">INDEX($S$2:$S$26,MATCH(1,($P$2:$P$26=$E659)*($Q$2:$Q$26=$H659),0))</f>
        <v>Quase Dormentes</v>
      </c>
    </row>
    <row r="660" spans="1:9" x14ac:dyDescent="0.25">
      <c r="A660" t="str">
        <v>DL-13330</v>
      </c>
      <c r="B660" cm="1">
        <f t="array" ref="B660">MAX(Tabela_Total!B:B) - MAX(IF(Tabela_Total!E:E=Tabela_Segmentos_RFM!A660,Tabela_Total!B:B))</f>
        <v>57</v>
      </c>
      <c r="C660" cm="1">
        <f t="array" ref="C660">COUNTA(_xlfn.UNIQUE(_xlfn._xlws.FILTER(Tabela_Total!A:A,Tabela_Total!E:E=Tabela_Segmentos_RFM!A660)))</f>
        <v>4</v>
      </c>
      <c r="D660" s="1">
        <f>SUMIF(Tabela_Total!E:E,Tabela_Segmentos_RFM!A660,Tabela_Total!G:G)</f>
        <v>71759</v>
      </c>
      <c r="E660">
        <v>5</v>
      </c>
      <c r="F660">
        <v>2</v>
      </c>
      <c r="G660" cm="1">
        <f t="array" ref="G660">_xlfn.IFS(D660&lt;=PERCENTILE(D:D,0.2),1, D660&lt;=PERCENTILE(D:D,0.4), 2, D660&lt;=PERCENTILE(D:D,0.6),3, D660&lt;=PERCENTILE(D:D,0.8),4,1,5 )</f>
        <v>1</v>
      </c>
      <c r="H660" s="8">
        <f t="shared" si="10"/>
        <v>2</v>
      </c>
      <c r="I660" t="str" cm="1">
        <f t="array" ref="I660">INDEX($S$2:$S$26,MATCH(1,($P$2:$P$26=$E660)*($Q$2:$Q$26=$H660),0))</f>
        <v>Fies Potencial</v>
      </c>
    </row>
    <row r="661" spans="1:9" x14ac:dyDescent="0.25">
      <c r="A661" t="str">
        <v>MH-18025</v>
      </c>
      <c r="B661" cm="1">
        <f t="array" ref="B661">MAX(Tabela_Total!B:B) - MAX(IF(Tabela_Total!E:E=Tabela_Segmentos_RFM!A661,Tabela_Total!B:B))</f>
        <v>49</v>
      </c>
      <c r="C661" cm="1">
        <f t="array" ref="C661">COUNTA(_xlfn.UNIQUE(_xlfn._xlws.FILTER(Tabela_Total!A:A,Tabela_Total!E:E=Tabela_Segmentos_RFM!A661)))</f>
        <v>5</v>
      </c>
      <c r="D661" s="1">
        <f>SUMIF(Tabela_Total!E:E,Tabela_Segmentos_RFM!A661,Tabela_Total!G:G)</f>
        <v>799568</v>
      </c>
      <c r="E661">
        <v>5</v>
      </c>
      <c r="F661">
        <v>2</v>
      </c>
      <c r="G661" cm="1">
        <f t="array" ref="G661">_xlfn.IFS(D661&lt;=PERCENTILE(D:D,0.2),1, D661&lt;=PERCENTILE(D:D,0.4), 2, D661&lt;=PERCENTILE(D:D,0.6),3, D661&lt;=PERCENTILE(D:D,0.8),4,1,5 )</f>
        <v>3</v>
      </c>
      <c r="H661" s="8">
        <f t="shared" si="10"/>
        <v>3</v>
      </c>
      <c r="I661" t="str" cm="1">
        <f t="array" ref="I661">INDEX($S$2:$S$26,MATCH(1,($P$2:$P$26=$E661)*($Q$2:$Q$26=$H661),0))</f>
        <v>Fies Potencial</v>
      </c>
    </row>
    <row r="662" spans="1:9" x14ac:dyDescent="0.25">
      <c r="A662" t="str">
        <v>DR-12940</v>
      </c>
      <c r="B662" cm="1">
        <f t="array" ref="B662">MAX(Tabela_Total!B:B) - MAX(IF(Tabela_Total!E:E=Tabela_Segmentos_RFM!A662,Tabela_Total!B:B))</f>
        <v>50</v>
      </c>
      <c r="C662" cm="1">
        <f t="array" ref="C662">COUNTA(_xlfn.UNIQUE(_xlfn._xlws.FILTER(Tabela_Total!A:A,Tabela_Total!E:E=Tabela_Segmentos_RFM!A662)))</f>
        <v>8</v>
      </c>
      <c r="D662" s="1">
        <f>SUMIF(Tabela_Total!E:E,Tabela_Segmentos_RFM!A662,Tabela_Total!G:G)</f>
        <v>1642889</v>
      </c>
      <c r="E662">
        <v>5</v>
      </c>
      <c r="F662">
        <v>3</v>
      </c>
      <c r="G662" cm="1">
        <f t="array" ref="G662">_xlfn.IFS(D662&lt;=PERCENTILE(D:D,0.2),1, D662&lt;=PERCENTILE(D:D,0.4), 2, D662&lt;=PERCENTILE(D:D,0.6),3, D662&lt;=PERCENTILE(D:D,0.8),4,1,5 )</f>
        <v>4</v>
      </c>
      <c r="H662" s="8">
        <f t="shared" si="10"/>
        <v>4</v>
      </c>
      <c r="I662" t="str" cm="1">
        <f t="array" ref="I662">INDEX($S$2:$S$26,MATCH(1,($P$2:$P$26=$E662)*($Q$2:$Q$26=$H662),0))</f>
        <v>Fies</v>
      </c>
    </row>
    <row r="663" spans="1:9" x14ac:dyDescent="0.25">
      <c r="A663" t="str">
        <v>DM-13015</v>
      </c>
      <c r="B663" cm="1">
        <f t="array" ref="B663">MAX(Tabela_Total!B:B) - MAX(IF(Tabela_Total!E:E=Tabela_Segmentos_RFM!A663,Tabela_Total!B:B))</f>
        <v>57</v>
      </c>
      <c r="C663" cm="1">
        <f t="array" ref="C663">COUNTA(_xlfn.UNIQUE(_xlfn._xlws.FILTER(Tabela_Total!A:A,Tabela_Total!E:E=Tabela_Segmentos_RFM!A663)))</f>
        <v>7</v>
      </c>
      <c r="D663" s="1">
        <f>SUMIF(Tabela_Total!E:E,Tabela_Segmentos_RFM!A663,Tabela_Total!G:G)</f>
        <v>2086816</v>
      </c>
      <c r="E663">
        <v>5</v>
      </c>
      <c r="F663">
        <v>3</v>
      </c>
      <c r="G663" cm="1">
        <f t="array" ref="G663">_xlfn.IFS(D663&lt;=PERCENTILE(D:D,0.2),1, D663&lt;=PERCENTILE(D:D,0.4), 2, D663&lt;=PERCENTILE(D:D,0.6),3, D663&lt;=PERCENTILE(D:D,0.8),4,1,5 )</f>
        <v>5</v>
      </c>
      <c r="H663" s="8">
        <f t="shared" si="10"/>
        <v>4</v>
      </c>
      <c r="I663" t="str" cm="1">
        <f t="array" ref="I663">INDEX($S$2:$S$26,MATCH(1,($P$2:$P$26=$E663)*($Q$2:$Q$26=$H663),0))</f>
        <v>Fies</v>
      </c>
    </row>
    <row r="664" spans="1:9" x14ac:dyDescent="0.25">
      <c r="A664" t="str">
        <v>CA-11965</v>
      </c>
      <c r="B664" cm="1">
        <f t="array" ref="B664">MAX(Tabela_Total!B:B) - MAX(IF(Tabela_Total!E:E=Tabela_Segmentos_RFM!A664,Tabela_Total!B:B))</f>
        <v>96</v>
      </c>
      <c r="C664" cm="1">
        <f t="array" ref="C664">COUNTA(_xlfn.UNIQUE(_xlfn._xlws.FILTER(Tabela_Total!A:A,Tabela_Total!E:E=Tabela_Segmentos_RFM!A664)))</f>
        <v>6</v>
      </c>
      <c r="D664" s="1">
        <f>SUMIF(Tabela_Total!E:E,Tabela_Segmentos_RFM!A664,Tabela_Total!G:G)</f>
        <v>4047211</v>
      </c>
      <c r="E664">
        <v>4</v>
      </c>
      <c r="F664">
        <v>2</v>
      </c>
      <c r="G664" cm="1">
        <f t="array" ref="G664">_xlfn.IFS(D664&lt;=PERCENTILE(D:D,0.2),1, D664&lt;=PERCENTILE(D:D,0.4), 2, D664&lt;=PERCENTILE(D:D,0.6),3, D664&lt;=PERCENTILE(D:D,0.8),4,1,5 )</f>
        <v>5</v>
      </c>
      <c r="H664" s="8">
        <f t="shared" si="10"/>
        <v>4</v>
      </c>
      <c r="I664" t="str" cm="1">
        <f t="array" ref="I664">INDEX($S$2:$S$26,MATCH(1,($P$2:$P$26=$E664)*($Q$2:$Q$26=$H664),0))</f>
        <v>Fies</v>
      </c>
    </row>
    <row r="665" spans="1:9" x14ac:dyDescent="0.25">
      <c r="A665" t="str">
        <v>AC-10660</v>
      </c>
      <c r="B665" cm="1">
        <f t="array" ref="B665">MAX(Tabela_Total!B:B) - MAX(IF(Tabela_Total!E:E=Tabela_Segmentos_RFM!A665,Tabela_Total!B:B))</f>
        <v>282</v>
      </c>
      <c r="C665" cm="1">
        <f t="array" ref="C665">COUNTA(_xlfn.UNIQUE(_xlfn._xlws.FILTER(Tabela_Total!A:A,Tabela_Total!E:E=Tabela_Segmentos_RFM!A665)))</f>
        <v>5</v>
      </c>
      <c r="D665" s="1">
        <f>SUMIF(Tabela_Total!E:E,Tabela_Segmentos_RFM!A665,Tabela_Total!G:G)</f>
        <v>625024</v>
      </c>
      <c r="E665">
        <v>2</v>
      </c>
      <c r="F665">
        <v>2</v>
      </c>
      <c r="G665" cm="1">
        <f t="array" ref="G665">_xlfn.IFS(D665&lt;=PERCENTILE(D:D,0.2),1, D665&lt;=PERCENTILE(D:D,0.4), 2, D665&lt;=PERCENTILE(D:D,0.6),3, D665&lt;=PERCENTILE(D:D,0.8),4,1,5 )</f>
        <v>2</v>
      </c>
      <c r="H665" s="8">
        <f t="shared" si="10"/>
        <v>2</v>
      </c>
      <c r="I665" t="str" cm="1">
        <f t="array" ref="I665">INDEX($S$2:$S$26,MATCH(1,($P$2:$P$26=$E665)*($Q$2:$Q$26=$H665),0))</f>
        <v>Hibernando</v>
      </c>
    </row>
    <row r="666" spans="1:9" x14ac:dyDescent="0.25">
      <c r="A666" t="str">
        <v>DM-13345</v>
      </c>
      <c r="B666" cm="1">
        <f t="array" ref="B666">MAX(Tabela_Total!B:B) - MAX(IF(Tabela_Total!E:E=Tabela_Segmentos_RFM!A666,Tabela_Total!B:B))</f>
        <v>22</v>
      </c>
      <c r="C666" cm="1">
        <f t="array" ref="C666">COUNTA(_xlfn.UNIQUE(_xlfn._xlws.FILTER(Tabela_Total!A:A,Tabela_Total!E:E=Tabela_Segmentos_RFM!A666)))</f>
        <v>8</v>
      </c>
      <c r="D666" s="1">
        <f>SUMIF(Tabela_Total!E:E,Tabela_Segmentos_RFM!A666,Tabela_Total!G:G)</f>
        <v>996859</v>
      </c>
      <c r="E666">
        <v>5</v>
      </c>
      <c r="F666">
        <v>3</v>
      </c>
      <c r="G666" cm="1">
        <f t="array" ref="G666">_xlfn.IFS(D666&lt;=PERCENTILE(D:D,0.2),1, D666&lt;=PERCENTILE(D:D,0.4), 2, D666&lt;=PERCENTILE(D:D,0.6),3, D666&lt;=PERCENTILE(D:D,0.8),4,1,5 )</f>
        <v>3</v>
      </c>
      <c r="H666" s="8">
        <f t="shared" si="10"/>
        <v>3</v>
      </c>
      <c r="I666" t="str" cm="1">
        <f t="array" ref="I666">INDEX($S$2:$S$26,MATCH(1,($P$2:$P$26=$E666)*($Q$2:$Q$26=$H666),0))</f>
        <v>Fies Potencial</v>
      </c>
    </row>
    <row r="667" spans="1:9" x14ac:dyDescent="0.25">
      <c r="A667" t="str">
        <v>VF-21715</v>
      </c>
      <c r="B667" cm="1">
        <f t="array" ref="B667">MAX(Tabela_Total!B:B) - MAX(IF(Tabela_Total!E:E=Tabela_Segmentos_RFM!A667,Tabela_Total!B:B))</f>
        <v>13</v>
      </c>
      <c r="C667" cm="1">
        <f t="array" ref="C667">COUNTA(_xlfn.UNIQUE(_xlfn._xlws.FILTER(Tabela_Total!A:A,Tabela_Total!E:E=Tabela_Segmentos_RFM!A667)))</f>
        <v>5</v>
      </c>
      <c r="D667" s="1">
        <f>SUMIF(Tabela_Total!E:E,Tabela_Segmentos_RFM!A667,Tabela_Total!G:G)</f>
        <v>748962</v>
      </c>
      <c r="E667">
        <v>5</v>
      </c>
      <c r="F667">
        <v>2</v>
      </c>
      <c r="G667" cm="1">
        <f t="array" ref="G667">_xlfn.IFS(D667&lt;=PERCENTILE(D:D,0.2),1, D667&lt;=PERCENTILE(D:D,0.4), 2, D667&lt;=PERCENTILE(D:D,0.6),3, D667&lt;=PERCENTILE(D:D,0.8),4,1,5 )</f>
        <v>3</v>
      </c>
      <c r="H667" s="8">
        <f t="shared" si="10"/>
        <v>3</v>
      </c>
      <c r="I667" t="str" cm="1">
        <f t="array" ref="I667">INDEX($S$2:$S$26,MATCH(1,($P$2:$P$26=$E667)*($Q$2:$Q$26=$H667),0))</f>
        <v>Fies Potencial</v>
      </c>
    </row>
    <row r="668" spans="1:9" x14ac:dyDescent="0.25">
      <c r="A668" t="str">
        <v>CC-12370</v>
      </c>
      <c r="B668" cm="1">
        <f t="array" ref="B668">MAX(Tabela_Total!B:B) - MAX(IF(Tabela_Total!E:E=Tabela_Segmentos_RFM!A668,Tabela_Total!B:B))</f>
        <v>43</v>
      </c>
      <c r="C668" cm="1">
        <f t="array" ref="C668">COUNTA(_xlfn.UNIQUE(_xlfn._xlws.FILTER(Tabela_Total!A:A,Tabela_Total!E:E=Tabela_Segmentos_RFM!A668)))</f>
        <v>5</v>
      </c>
      <c r="D668" s="1">
        <f>SUMIF(Tabela_Total!E:E,Tabela_Segmentos_RFM!A668,Tabela_Total!G:G)</f>
        <v>9361086</v>
      </c>
      <c r="E668">
        <v>5</v>
      </c>
      <c r="F668">
        <v>2</v>
      </c>
      <c r="G668" cm="1">
        <f t="array" ref="G668">_xlfn.IFS(D668&lt;=PERCENTILE(D:D,0.2),1, D668&lt;=PERCENTILE(D:D,0.4), 2, D668&lt;=PERCENTILE(D:D,0.6),3, D668&lt;=PERCENTILE(D:D,0.8),4,1,5 )</f>
        <v>5</v>
      </c>
      <c r="H668" s="8">
        <f t="shared" si="10"/>
        <v>4</v>
      </c>
      <c r="I668" t="str" cm="1">
        <f t="array" ref="I668">INDEX($S$2:$S$26,MATCH(1,($P$2:$P$26=$E668)*($Q$2:$Q$26=$H668),0))</f>
        <v>Fies</v>
      </c>
    </row>
    <row r="669" spans="1:9" x14ac:dyDescent="0.25">
      <c r="A669" t="str">
        <v>BF-11275</v>
      </c>
      <c r="B669" cm="1">
        <f t="array" ref="B669">MAX(Tabela_Total!B:B) - MAX(IF(Tabela_Total!E:E=Tabela_Segmentos_RFM!A669,Tabela_Total!B:B))</f>
        <v>57</v>
      </c>
      <c r="C669" cm="1">
        <f t="array" ref="C669">COUNTA(_xlfn.UNIQUE(_xlfn._xlws.FILTER(Tabela_Total!A:A,Tabela_Total!E:E=Tabela_Segmentos_RFM!A669)))</f>
        <v>3</v>
      </c>
      <c r="D669" s="1">
        <f>SUMIF(Tabela_Total!E:E,Tabela_Segmentos_RFM!A669,Tabela_Total!G:G)</f>
        <v>754271</v>
      </c>
      <c r="E669">
        <v>5</v>
      </c>
      <c r="F669">
        <v>1</v>
      </c>
      <c r="G669" cm="1">
        <f t="array" ref="G669">_xlfn.IFS(D669&lt;=PERCENTILE(D:D,0.2),1, D669&lt;=PERCENTILE(D:D,0.4), 2, D669&lt;=PERCENTILE(D:D,0.6),3, D669&lt;=PERCENTILE(D:D,0.8),4,1,5 )</f>
        <v>3</v>
      </c>
      <c r="H669" s="8">
        <f t="shared" si="10"/>
        <v>2</v>
      </c>
      <c r="I669" t="str" cm="1">
        <f t="array" ref="I669">INDEX($S$2:$S$26,MATCH(1,($P$2:$P$26=$E669)*($Q$2:$Q$26=$H669),0))</f>
        <v>Fies Potencial</v>
      </c>
    </row>
    <row r="670" spans="1:9" x14ac:dyDescent="0.25">
      <c r="A670" t="str">
        <v>HG-14845</v>
      </c>
      <c r="B670" cm="1">
        <f t="array" ref="B670">MAX(Tabela_Total!B:B) - MAX(IF(Tabela_Total!E:E=Tabela_Segmentos_RFM!A670,Tabela_Total!B:B))</f>
        <v>54</v>
      </c>
      <c r="C670" cm="1">
        <f t="array" ref="C670">COUNTA(_xlfn.UNIQUE(_xlfn._xlws.FILTER(Tabela_Total!A:A,Tabela_Total!E:E=Tabela_Segmentos_RFM!A670)))</f>
        <v>5</v>
      </c>
      <c r="D670" s="1">
        <f>SUMIF(Tabela_Total!E:E,Tabela_Segmentos_RFM!A670,Tabela_Total!G:G)</f>
        <v>672876</v>
      </c>
      <c r="E670">
        <v>5</v>
      </c>
      <c r="F670">
        <v>2</v>
      </c>
      <c r="G670" cm="1">
        <f t="array" ref="G670">_xlfn.IFS(D670&lt;=PERCENTILE(D:D,0.2),1, D670&lt;=PERCENTILE(D:D,0.4), 2, D670&lt;=PERCENTILE(D:D,0.6),3, D670&lt;=PERCENTILE(D:D,0.8),4,1,5 )</f>
        <v>3</v>
      </c>
      <c r="H670" s="8">
        <f t="shared" si="10"/>
        <v>3</v>
      </c>
      <c r="I670" t="str" cm="1">
        <f t="array" ref="I670">INDEX($S$2:$S$26,MATCH(1,($P$2:$P$26=$E670)*($Q$2:$Q$26=$H670),0))</f>
        <v>Fies Potencial</v>
      </c>
    </row>
    <row r="671" spans="1:9" x14ac:dyDescent="0.25">
      <c r="A671" t="str">
        <v>BP-11155</v>
      </c>
      <c r="B671" cm="1">
        <f t="array" ref="B671">MAX(Tabela_Total!B:B) - MAX(IF(Tabela_Total!E:E=Tabela_Segmentos_RFM!A671,Tabela_Total!B:B))</f>
        <v>89</v>
      </c>
      <c r="C671" cm="1">
        <f t="array" ref="C671">COUNTA(_xlfn.UNIQUE(_xlfn._xlws.FILTER(Tabela_Total!A:A,Tabela_Total!E:E=Tabela_Segmentos_RFM!A671)))</f>
        <v>6</v>
      </c>
      <c r="D671" s="1">
        <f>SUMIF(Tabela_Total!E:E,Tabela_Segmentos_RFM!A671,Tabela_Total!G:G)</f>
        <v>209468</v>
      </c>
      <c r="E671">
        <v>4</v>
      </c>
      <c r="F671">
        <v>2</v>
      </c>
      <c r="G671" cm="1">
        <f t="array" ref="G671">_xlfn.IFS(D671&lt;=PERCENTILE(D:D,0.2),1, D671&lt;=PERCENTILE(D:D,0.4), 2, D671&lt;=PERCENTILE(D:D,0.6),3, D671&lt;=PERCENTILE(D:D,0.8),4,1,5 )</f>
        <v>1</v>
      </c>
      <c r="H671" s="8">
        <f t="shared" si="10"/>
        <v>2</v>
      </c>
      <c r="I671" t="str" cm="1">
        <f t="array" ref="I671">INDEX($S$2:$S$26,MATCH(1,($P$2:$P$26=$E671)*($Q$2:$Q$26=$H671),0))</f>
        <v>Fies Potencial</v>
      </c>
    </row>
    <row r="672" spans="1:9" x14ac:dyDescent="0.25">
      <c r="A672" t="str">
        <v>EM-14140</v>
      </c>
      <c r="B672" cm="1">
        <f t="array" ref="B672">MAX(Tabela_Total!B:B) - MAX(IF(Tabela_Total!E:E=Tabela_Segmentos_RFM!A672,Tabela_Total!B:B))</f>
        <v>48</v>
      </c>
      <c r="C672" cm="1">
        <f t="array" ref="C672">COUNTA(_xlfn.UNIQUE(_xlfn._xlws.FILTER(Tabela_Total!A:A,Tabela_Total!E:E=Tabela_Segmentos_RFM!A672)))</f>
        <v>6</v>
      </c>
      <c r="D672" s="1">
        <f>SUMIF(Tabela_Total!E:E,Tabela_Segmentos_RFM!A672,Tabela_Total!G:G)</f>
        <v>1207874</v>
      </c>
      <c r="E672">
        <v>5</v>
      </c>
      <c r="F672">
        <v>2</v>
      </c>
      <c r="G672" cm="1">
        <f t="array" ref="G672">_xlfn.IFS(D672&lt;=PERCENTILE(D:D,0.2),1, D672&lt;=PERCENTILE(D:D,0.4), 2, D672&lt;=PERCENTILE(D:D,0.6),3, D672&lt;=PERCENTILE(D:D,0.8),4,1,5 )</f>
        <v>4</v>
      </c>
      <c r="H672" s="8">
        <f t="shared" si="10"/>
        <v>3</v>
      </c>
      <c r="I672" t="str" cm="1">
        <f t="array" ref="I672">INDEX($S$2:$S$26,MATCH(1,($P$2:$P$26=$E672)*($Q$2:$Q$26=$H672),0))</f>
        <v>Fies Potencial</v>
      </c>
    </row>
    <row r="673" spans="1:9" x14ac:dyDescent="0.25">
      <c r="A673" t="str">
        <v>MA-17995</v>
      </c>
      <c r="B673" cm="1">
        <f t="array" ref="B673">MAX(Tabela_Total!B:B) - MAX(IF(Tabela_Total!E:E=Tabela_Segmentos_RFM!A673,Tabela_Total!B:B))</f>
        <v>186</v>
      </c>
      <c r="C673" cm="1">
        <f t="array" ref="C673">COUNTA(_xlfn.UNIQUE(_xlfn._xlws.FILTER(Tabela_Total!A:A,Tabela_Total!E:E=Tabela_Segmentos_RFM!A673)))</f>
        <v>6</v>
      </c>
      <c r="D673" s="1">
        <f>SUMIF(Tabela_Total!E:E,Tabela_Segmentos_RFM!A673,Tabela_Total!G:G)</f>
        <v>1837756</v>
      </c>
      <c r="E673">
        <v>3</v>
      </c>
      <c r="F673">
        <v>2</v>
      </c>
      <c r="G673" cm="1">
        <f t="array" ref="G673">_xlfn.IFS(D673&lt;=PERCENTILE(D:D,0.2),1, D673&lt;=PERCENTILE(D:D,0.4), 2, D673&lt;=PERCENTILE(D:D,0.6),3, D673&lt;=PERCENTILE(D:D,0.8),4,1,5 )</f>
        <v>4</v>
      </c>
      <c r="H673" s="8">
        <f t="shared" si="10"/>
        <v>3</v>
      </c>
      <c r="I673" t="str" cm="1">
        <f t="array" ref="I673">INDEX($S$2:$S$26,MATCH(1,($P$2:$P$26=$E673)*($Q$2:$Q$26=$H673),0))</f>
        <v>Precisam Atenção</v>
      </c>
    </row>
    <row r="674" spans="1:9" x14ac:dyDescent="0.25">
      <c r="A674" t="str">
        <v>AY-10555</v>
      </c>
      <c r="B674" cm="1">
        <f t="array" ref="B674">MAX(Tabela_Total!B:B) - MAX(IF(Tabela_Total!E:E=Tabela_Segmentos_RFM!A674,Tabela_Total!B:B))</f>
        <v>14</v>
      </c>
      <c r="C674" cm="1">
        <f t="array" ref="C674">COUNTA(_xlfn.UNIQUE(_xlfn._xlws.FILTER(Tabela_Total!A:A,Tabela_Total!E:E=Tabela_Segmentos_RFM!A674)))</f>
        <v>4</v>
      </c>
      <c r="D674" s="1">
        <f>SUMIF(Tabela_Total!E:E,Tabela_Segmentos_RFM!A674,Tabela_Total!G:G)</f>
        <v>278071</v>
      </c>
      <c r="E674">
        <v>5</v>
      </c>
      <c r="F674">
        <v>2</v>
      </c>
      <c r="G674" cm="1">
        <f t="array" ref="G674">_xlfn.IFS(D674&lt;=PERCENTILE(D:D,0.2),1, D674&lt;=PERCENTILE(D:D,0.4), 2, D674&lt;=PERCENTILE(D:D,0.6),3, D674&lt;=PERCENTILE(D:D,0.8),4,1,5 )</f>
        <v>2</v>
      </c>
      <c r="H674" s="8">
        <f t="shared" si="10"/>
        <v>2</v>
      </c>
      <c r="I674" t="str" cm="1">
        <f t="array" ref="I674">INDEX($S$2:$S$26,MATCH(1,($P$2:$P$26=$E674)*($Q$2:$Q$26=$H674),0))</f>
        <v>Fies Potencial</v>
      </c>
    </row>
    <row r="675" spans="1:9" x14ac:dyDescent="0.25">
      <c r="A675" t="str">
        <v>GB-14575</v>
      </c>
      <c r="B675" cm="1">
        <f t="array" ref="B675">MAX(Tabela_Total!B:B) - MAX(IF(Tabela_Total!E:E=Tabela_Segmentos_RFM!A675,Tabela_Total!B:B))</f>
        <v>13</v>
      </c>
      <c r="C675" cm="1">
        <f t="array" ref="C675">COUNTA(_xlfn.UNIQUE(_xlfn._xlws.FILTER(Tabela_Total!A:A,Tabela_Total!E:E=Tabela_Segmentos_RFM!A675)))</f>
        <v>5</v>
      </c>
      <c r="D675" s="1">
        <f>SUMIF(Tabela_Total!E:E,Tabela_Segmentos_RFM!A675,Tabela_Total!G:G)</f>
        <v>555039</v>
      </c>
      <c r="E675">
        <v>5</v>
      </c>
      <c r="F675">
        <v>2</v>
      </c>
      <c r="G675" cm="1">
        <f t="array" ref="G675">_xlfn.IFS(D675&lt;=PERCENTILE(D:D,0.2),1, D675&lt;=PERCENTILE(D:D,0.4), 2, D675&lt;=PERCENTILE(D:D,0.6),3, D675&lt;=PERCENTILE(D:D,0.8),4,1,5 )</f>
        <v>2</v>
      </c>
      <c r="H675" s="8">
        <f t="shared" si="10"/>
        <v>2</v>
      </c>
      <c r="I675" t="str" cm="1">
        <f t="array" ref="I675">INDEX($S$2:$S$26,MATCH(1,($P$2:$P$26=$E675)*($Q$2:$Q$26=$H675),0))</f>
        <v>Fies Potencial</v>
      </c>
    </row>
    <row r="676" spans="1:9" x14ac:dyDescent="0.25">
      <c r="A676" t="str">
        <v>JB-16045</v>
      </c>
      <c r="B676" cm="1">
        <f t="array" ref="B676">MAX(Tabela_Total!B:B) - MAX(IF(Tabela_Total!E:E=Tabela_Segmentos_RFM!A676,Tabela_Total!B:B))</f>
        <v>7</v>
      </c>
      <c r="C676" cm="1">
        <f t="array" ref="C676">COUNTA(_xlfn.UNIQUE(_xlfn._xlws.FILTER(Tabela_Total!A:A,Tabela_Total!E:E=Tabela_Segmentos_RFM!A676)))</f>
        <v>5</v>
      </c>
      <c r="D676" s="1">
        <f>SUMIF(Tabela_Total!E:E,Tabela_Segmentos_RFM!A676,Tabela_Total!G:G)</f>
        <v>324590</v>
      </c>
      <c r="E676">
        <v>5</v>
      </c>
      <c r="F676">
        <v>2</v>
      </c>
      <c r="G676" cm="1">
        <f t="array" ref="G676">_xlfn.IFS(D676&lt;=PERCENTILE(D:D,0.2),1, D676&lt;=PERCENTILE(D:D,0.4), 2, D676&lt;=PERCENTILE(D:D,0.6),3, D676&lt;=PERCENTILE(D:D,0.8),4,1,5 )</f>
        <v>2</v>
      </c>
      <c r="H676" s="8">
        <f t="shared" si="10"/>
        <v>2</v>
      </c>
      <c r="I676" t="str" cm="1">
        <f t="array" ref="I676">INDEX($S$2:$S$26,MATCH(1,($P$2:$P$26=$E676)*($Q$2:$Q$26=$H676),0))</f>
        <v>Fies Potencial</v>
      </c>
    </row>
    <row r="677" spans="1:9" x14ac:dyDescent="0.25">
      <c r="A677" t="str">
        <v>MG-17875</v>
      </c>
      <c r="B677" cm="1">
        <f t="array" ref="B677">MAX(Tabela_Total!B:B) - MAX(IF(Tabela_Total!E:E=Tabela_Segmentos_RFM!A677,Tabela_Total!B:B))</f>
        <v>116</v>
      </c>
      <c r="C677" cm="1">
        <f t="array" ref="C677">COUNTA(_xlfn.UNIQUE(_xlfn._xlws.FILTER(Tabela_Total!A:A,Tabela_Total!E:E=Tabela_Segmentos_RFM!A677)))</f>
        <v>5</v>
      </c>
      <c r="D677" s="1">
        <f>SUMIF(Tabela_Total!E:E,Tabela_Segmentos_RFM!A677,Tabela_Total!G:G)</f>
        <v>980843</v>
      </c>
      <c r="E677">
        <v>4</v>
      </c>
      <c r="F677">
        <v>2</v>
      </c>
      <c r="G677" cm="1">
        <f t="array" ref="G677">_xlfn.IFS(D677&lt;=PERCENTILE(D:D,0.2),1, D677&lt;=PERCENTILE(D:D,0.4), 2, D677&lt;=PERCENTILE(D:D,0.6),3, D677&lt;=PERCENTILE(D:D,0.8),4,1,5 )</f>
        <v>3</v>
      </c>
      <c r="H677" s="8">
        <f t="shared" si="10"/>
        <v>3</v>
      </c>
      <c r="I677" t="str" cm="1">
        <f t="array" ref="I677">INDEX($S$2:$S$26,MATCH(1,($P$2:$P$26=$E677)*($Q$2:$Q$26=$H677),0))</f>
        <v>Fies Potencial</v>
      </c>
    </row>
    <row r="678" spans="1:9" x14ac:dyDescent="0.25">
      <c r="A678" t="str">
        <v>SR-20425</v>
      </c>
      <c r="B678" cm="1">
        <f t="array" ref="B678">MAX(Tabela_Total!B:B) - MAX(IF(Tabela_Total!E:E=Tabela_Segmentos_RFM!A678,Tabela_Total!B:B))</f>
        <v>8</v>
      </c>
      <c r="C678" cm="1">
        <f t="array" ref="C678">COUNTA(_xlfn.UNIQUE(_xlfn._xlws.FILTER(Tabela_Total!A:A,Tabela_Total!E:E=Tabela_Segmentos_RFM!A678)))</f>
        <v>5</v>
      </c>
      <c r="D678" s="1">
        <f>SUMIF(Tabela_Total!E:E,Tabela_Segmentos_RFM!A678,Tabela_Total!G:G)</f>
        <v>2794443</v>
      </c>
      <c r="E678">
        <v>5</v>
      </c>
      <c r="F678">
        <v>2</v>
      </c>
      <c r="G678" cm="1">
        <f t="array" ref="G678">_xlfn.IFS(D678&lt;=PERCENTILE(D:D,0.2),1, D678&lt;=PERCENTILE(D:D,0.4), 2, D678&lt;=PERCENTILE(D:D,0.6),3, D678&lt;=PERCENTILE(D:D,0.8),4,1,5 )</f>
        <v>5</v>
      </c>
      <c r="H678" s="8">
        <f t="shared" si="10"/>
        <v>4</v>
      </c>
      <c r="I678" t="str" cm="1">
        <f t="array" ref="I678">INDEX($S$2:$S$26,MATCH(1,($P$2:$P$26=$E678)*($Q$2:$Q$26=$H678),0))</f>
        <v>Fies</v>
      </c>
    </row>
    <row r="679" spans="1:9" x14ac:dyDescent="0.25">
      <c r="A679" t="str">
        <v>JB-16000</v>
      </c>
      <c r="B679" cm="1">
        <f t="array" ref="B679">MAX(Tabela_Total!B:B) - MAX(IF(Tabela_Total!E:E=Tabela_Segmentos_RFM!A679,Tabela_Total!B:B))</f>
        <v>43</v>
      </c>
      <c r="C679" cm="1">
        <f t="array" ref="C679">COUNTA(_xlfn.UNIQUE(_xlfn._xlws.FILTER(Tabela_Total!A:A,Tabela_Total!E:E=Tabela_Segmentos_RFM!A679)))</f>
        <v>7</v>
      </c>
      <c r="D679" s="1">
        <f>SUMIF(Tabela_Total!E:E,Tabela_Segmentos_RFM!A679,Tabela_Total!G:G)</f>
        <v>3309431</v>
      </c>
      <c r="E679">
        <v>5</v>
      </c>
      <c r="F679">
        <v>3</v>
      </c>
      <c r="G679" cm="1">
        <f t="array" ref="G679">_xlfn.IFS(D679&lt;=PERCENTILE(D:D,0.2),1, D679&lt;=PERCENTILE(D:D,0.4), 2, D679&lt;=PERCENTILE(D:D,0.6),3, D679&lt;=PERCENTILE(D:D,0.8),4,1,5 )</f>
        <v>5</v>
      </c>
      <c r="H679" s="8">
        <f t="shared" si="10"/>
        <v>4</v>
      </c>
      <c r="I679" t="str" cm="1">
        <f t="array" ref="I679">INDEX($S$2:$S$26,MATCH(1,($P$2:$P$26=$E679)*($Q$2:$Q$26=$H679),0))</f>
        <v>Fies</v>
      </c>
    </row>
    <row r="680" spans="1:9" x14ac:dyDescent="0.25">
      <c r="A680" t="str">
        <v>DM-12955</v>
      </c>
      <c r="B680" cm="1">
        <f t="array" ref="B680">MAX(Tabela_Total!B:B) - MAX(IF(Tabela_Total!E:E=Tabela_Segmentos_RFM!A680,Tabela_Total!B:B))</f>
        <v>114</v>
      </c>
      <c r="C680" cm="1">
        <f t="array" ref="C680">COUNTA(_xlfn.UNIQUE(_xlfn._xlws.FILTER(Tabela_Total!A:A,Tabela_Total!E:E=Tabela_Segmentos_RFM!A680)))</f>
        <v>7</v>
      </c>
      <c r="D680" s="1">
        <f>SUMIF(Tabela_Total!E:E,Tabela_Segmentos_RFM!A680,Tabela_Total!G:G)</f>
        <v>1123755</v>
      </c>
      <c r="E680">
        <v>4</v>
      </c>
      <c r="F680">
        <v>3</v>
      </c>
      <c r="G680" cm="1">
        <f t="array" ref="G680">_xlfn.IFS(D680&lt;=PERCENTILE(D:D,0.2),1, D680&lt;=PERCENTILE(D:D,0.4), 2, D680&lt;=PERCENTILE(D:D,0.6),3, D680&lt;=PERCENTILE(D:D,0.8),4,1,5 )</f>
        <v>3</v>
      </c>
      <c r="H680" s="8">
        <f t="shared" si="10"/>
        <v>3</v>
      </c>
      <c r="I680" t="str" cm="1">
        <f t="array" ref="I680">INDEX($S$2:$S$26,MATCH(1,($P$2:$P$26=$E680)*($Q$2:$Q$26=$H680),0))</f>
        <v>Fies Potencial</v>
      </c>
    </row>
    <row r="681" spans="1:9" x14ac:dyDescent="0.25">
      <c r="A681" t="str">
        <v>TC-21475</v>
      </c>
      <c r="B681" cm="1">
        <f t="array" ref="B681">MAX(Tabela_Total!B:B) - MAX(IF(Tabela_Total!E:E=Tabela_Segmentos_RFM!A681,Tabela_Total!B:B))</f>
        <v>153</v>
      </c>
      <c r="C681" cm="1">
        <f t="array" ref="C681">COUNTA(_xlfn.UNIQUE(_xlfn._xlws.FILTER(Tabela_Total!A:A,Tabela_Total!E:E=Tabela_Segmentos_RFM!A681)))</f>
        <v>9</v>
      </c>
      <c r="D681" s="1">
        <f>SUMIF(Tabela_Total!E:E,Tabela_Segmentos_RFM!A681,Tabela_Total!G:G)</f>
        <v>251664</v>
      </c>
      <c r="E681">
        <v>3</v>
      </c>
      <c r="F681">
        <v>3</v>
      </c>
      <c r="G681" cm="1">
        <f t="array" ref="G681">_xlfn.IFS(D681&lt;=PERCENTILE(D:D,0.2),1, D681&lt;=PERCENTILE(D:D,0.4), 2, D681&lt;=PERCENTILE(D:D,0.6),3, D681&lt;=PERCENTILE(D:D,0.8),4,1,5 )</f>
        <v>1</v>
      </c>
      <c r="H681" s="8">
        <f t="shared" si="10"/>
        <v>2</v>
      </c>
      <c r="I681" t="str" cm="1">
        <f t="array" ref="I681">INDEX($S$2:$S$26,MATCH(1,($P$2:$P$26=$E681)*($Q$2:$Q$26=$H681),0))</f>
        <v>Quase Dormentes</v>
      </c>
    </row>
    <row r="682" spans="1:9" x14ac:dyDescent="0.25">
      <c r="A682" t="str">
        <v>SW-20350</v>
      </c>
      <c r="B682" cm="1">
        <f t="array" ref="B682">MAX(Tabela_Total!B:B) - MAX(IF(Tabela_Total!E:E=Tabela_Segmentos_RFM!A682,Tabela_Total!B:B))</f>
        <v>162</v>
      </c>
      <c r="C682" cm="1">
        <f t="array" ref="C682">COUNTA(_xlfn.UNIQUE(_xlfn._xlws.FILTER(Tabela_Total!A:A,Tabela_Total!E:E=Tabela_Segmentos_RFM!A682)))</f>
        <v>3</v>
      </c>
      <c r="D682" s="1">
        <f>SUMIF(Tabela_Total!E:E,Tabela_Segmentos_RFM!A682,Tabela_Total!G:G)</f>
        <v>244801</v>
      </c>
      <c r="E682">
        <v>3</v>
      </c>
      <c r="F682">
        <v>1</v>
      </c>
      <c r="G682" cm="1">
        <f t="array" ref="G682">_xlfn.IFS(D682&lt;=PERCENTILE(D:D,0.2),1, D682&lt;=PERCENTILE(D:D,0.4), 2, D682&lt;=PERCENTILE(D:D,0.6),3, D682&lt;=PERCENTILE(D:D,0.8),4,1,5 )</f>
        <v>1</v>
      </c>
      <c r="H682" s="8">
        <f t="shared" si="10"/>
        <v>1</v>
      </c>
      <c r="I682" t="str" cm="1">
        <f t="array" ref="I682">INDEX($S$2:$S$26,MATCH(1,($P$2:$P$26=$E682)*($Q$2:$Q$26=$H682),0))</f>
        <v>Quase Dormentes</v>
      </c>
    </row>
    <row r="683" spans="1:9" x14ac:dyDescent="0.25">
      <c r="A683" t="str">
        <v>RE-19450</v>
      </c>
      <c r="B683" cm="1">
        <f t="array" ref="B683">MAX(Tabela_Total!B:B) - MAX(IF(Tabela_Total!E:E=Tabela_Segmentos_RFM!A683,Tabela_Total!B:B))</f>
        <v>302</v>
      </c>
      <c r="C683" cm="1">
        <f t="array" ref="C683">COUNTA(_xlfn.UNIQUE(_xlfn._xlws.FILTER(Tabela_Total!A:A,Tabela_Total!E:E=Tabela_Segmentos_RFM!A683)))</f>
        <v>5</v>
      </c>
      <c r="D683" s="1">
        <f>SUMIF(Tabela_Total!E:E,Tabela_Segmentos_RFM!A683,Tabela_Total!G:G)</f>
        <v>255237</v>
      </c>
      <c r="E683">
        <v>1</v>
      </c>
      <c r="F683">
        <v>2</v>
      </c>
      <c r="G683" cm="1">
        <f t="array" ref="G683">_xlfn.IFS(D683&lt;=PERCENTILE(D:D,0.2),1, D683&lt;=PERCENTILE(D:D,0.4), 2, D683&lt;=PERCENTILE(D:D,0.6),3, D683&lt;=PERCENTILE(D:D,0.8),4,1,5 )</f>
        <v>1</v>
      </c>
      <c r="H683" s="8">
        <f t="shared" si="10"/>
        <v>2</v>
      </c>
      <c r="I683" t="str" cm="1">
        <f t="array" ref="I683">INDEX($S$2:$S$26,MATCH(1,($P$2:$P$26=$E683)*($Q$2:$Q$26=$H683),0))</f>
        <v>Perdidos</v>
      </c>
    </row>
    <row r="684" spans="1:9" x14ac:dyDescent="0.25">
      <c r="A684" t="str">
        <v>BF-11215</v>
      </c>
      <c r="B684" cm="1">
        <f t="array" ref="B684">MAX(Tabela_Total!B:B) - MAX(IF(Tabela_Total!E:E=Tabela_Segmentos_RFM!A684,Tabela_Total!B:B))</f>
        <v>65</v>
      </c>
      <c r="C684" cm="1">
        <f t="array" ref="C684">COUNTA(_xlfn.UNIQUE(_xlfn._xlws.FILTER(Tabela_Total!A:A,Tabela_Total!E:E=Tabela_Segmentos_RFM!A684)))</f>
        <v>4</v>
      </c>
      <c r="D684" s="1">
        <f>SUMIF(Tabela_Total!E:E,Tabela_Segmentos_RFM!A684,Tabela_Total!G:G)</f>
        <v>327061</v>
      </c>
      <c r="E684">
        <v>5</v>
      </c>
      <c r="F684">
        <v>2</v>
      </c>
      <c r="G684" cm="1">
        <f t="array" ref="G684">_xlfn.IFS(D684&lt;=PERCENTILE(D:D,0.2),1, D684&lt;=PERCENTILE(D:D,0.4), 2, D684&lt;=PERCENTILE(D:D,0.6),3, D684&lt;=PERCENTILE(D:D,0.8),4,1,5 )</f>
        <v>2</v>
      </c>
      <c r="H684" s="8">
        <f t="shared" si="10"/>
        <v>2</v>
      </c>
      <c r="I684" t="str" cm="1">
        <f t="array" ref="I684">INDEX($S$2:$S$26,MATCH(1,($P$2:$P$26=$E684)*($Q$2:$Q$26=$H684),0))</f>
        <v>Fies Potencial</v>
      </c>
    </row>
    <row r="685" spans="1:9" x14ac:dyDescent="0.25">
      <c r="A685" t="str">
        <v>KB-16405</v>
      </c>
      <c r="B685" cm="1">
        <f t="array" ref="B685">MAX(Tabela_Total!B:B) - MAX(IF(Tabela_Total!E:E=Tabela_Segmentos_RFM!A685,Tabela_Total!B:B))</f>
        <v>117</v>
      </c>
      <c r="C685" cm="1">
        <f t="array" ref="C685">COUNTA(_xlfn.UNIQUE(_xlfn._xlws.FILTER(Tabela_Total!A:A,Tabela_Total!E:E=Tabela_Segmentos_RFM!A685)))</f>
        <v>3</v>
      </c>
      <c r="D685" s="1">
        <f>SUMIF(Tabela_Total!E:E,Tabela_Segmentos_RFM!A685,Tabela_Total!G:G)</f>
        <v>337303</v>
      </c>
      <c r="E685">
        <v>4</v>
      </c>
      <c r="F685">
        <v>1</v>
      </c>
      <c r="G685" cm="1">
        <f t="array" ref="G685">_xlfn.IFS(D685&lt;=PERCENTILE(D:D,0.2),1, D685&lt;=PERCENTILE(D:D,0.4), 2, D685&lt;=PERCENTILE(D:D,0.6),3, D685&lt;=PERCENTILE(D:D,0.8),4,1,5 )</f>
        <v>2</v>
      </c>
      <c r="H685" s="8">
        <f t="shared" si="10"/>
        <v>2</v>
      </c>
      <c r="I685" t="str" cm="1">
        <f t="array" ref="I685">INDEX($S$2:$S$26,MATCH(1,($P$2:$P$26=$E685)*($Q$2:$Q$26=$H685),0))</f>
        <v>Fies Potencial</v>
      </c>
    </row>
    <row r="686" spans="1:9" x14ac:dyDescent="0.25">
      <c r="A686" t="str">
        <v>JG-15310</v>
      </c>
      <c r="B686" cm="1">
        <f t="array" ref="B686">MAX(Tabela_Total!B:B) - MAX(IF(Tabela_Total!E:E=Tabela_Segmentos_RFM!A686,Tabela_Total!B:B))</f>
        <v>2</v>
      </c>
      <c r="C686" cm="1">
        <f t="array" ref="C686">COUNTA(_xlfn.UNIQUE(_xlfn._xlws.FILTER(Tabela_Total!A:A,Tabela_Total!E:E=Tabela_Segmentos_RFM!A686)))</f>
        <v>6</v>
      </c>
      <c r="D686" s="1">
        <f>SUMIF(Tabela_Total!E:E,Tabela_Segmentos_RFM!A686,Tabela_Total!G:G)</f>
        <v>757911</v>
      </c>
      <c r="E686">
        <v>5</v>
      </c>
      <c r="F686">
        <v>2</v>
      </c>
      <c r="G686" cm="1">
        <f t="array" ref="G686">_xlfn.IFS(D686&lt;=PERCENTILE(D:D,0.2),1, D686&lt;=PERCENTILE(D:D,0.4), 2, D686&lt;=PERCENTILE(D:D,0.6),3, D686&lt;=PERCENTILE(D:D,0.8),4,1,5 )</f>
        <v>3</v>
      </c>
      <c r="H686" s="8">
        <f t="shared" si="10"/>
        <v>3</v>
      </c>
      <c r="I686" t="str" cm="1">
        <f t="array" ref="I686">INDEX($S$2:$S$26,MATCH(1,($P$2:$P$26=$E686)*($Q$2:$Q$26=$H686),0))</f>
        <v>Fies Potencial</v>
      </c>
    </row>
    <row r="687" spans="1:9" x14ac:dyDescent="0.25">
      <c r="A687" t="str">
        <v>EC-14050</v>
      </c>
      <c r="B687" cm="1">
        <f t="array" ref="B687">MAX(Tabela_Total!B:B) - MAX(IF(Tabela_Total!E:E=Tabela_Segmentos_RFM!A687,Tabela_Total!B:B))</f>
        <v>53</v>
      </c>
      <c r="C687" cm="1">
        <f t="array" ref="C687">COUNTA(_xlfn.UNIQUE(_xlfn._xlws.FILTER(Tabela_Total!A:A,Tabela_Total!E:E=Tabela_Segmentos_RFM!A687)))</f>
        <v>5</v>
      </c>
      <c r="D687" s="1">
        <f>SUMIF(Tabela_Total!E:E,Tabela_Segmentos_RFM!A687,Tabela_Total!G:G)</f>
        <v>51127</v>
      </c>
      <c r="E687">
        <v>5</v>
      </c>
      <c r="F687">
        <v>2</v>
      </c>
      <c r="G687" cm="1">
        <f t="array" ref="G687">_xlfn.IFS(D687&lt;=PERCENTILE(D:D,0.2),1, D687&lt;=PERCENTILE(D:D,0.4), 2, D687&lt;=PERCENTILE(D:D,0.6),3, D687&lt;=PERCENTILE(D:D,0.8),4,1,5 )</f>
        <v>1</v>
      </c>
      <c r="H687" s="8">
        <f t="shared" si="10"/>
        <v>2</v>
      </c>
      <c r="I687" t="str" cm="1">
        <f t="array" ref="I687">INDEX($S$2:$S$26,MATCH(1,($P$2:$P$26=$E687)*($Q$2:$Q$26=$H687),0))</f>
        <v>Fies Potencial</v>
      </c>
    </row>
    <row r="688" spans="1:9" x14ac:dyDescent="0.25">
      <c r="A688" t="str">
        <v>EB-14110</v>
      </c>
      <c r="B688" cm="1">
        <f t="array" ref="B688">MAX(Tabela_Total!B:B) - MAX(IF(Tabela_Total!E:E=Tabela_Segmentos_RFM!A688,Tabela_Total!B:B))</f>
        <v>113</v>
      </c>
      <c r="C688" cm="1">
        <f t="array" ref="C688">COUNTA(_xlfn.UNIQUE(_xlfn._xlws.FILTER(Tabela_Total!A:A,Tabela_Total!E:E=Tabela_Segmentos_RFM!A688)))</f>
        <v>6</v>
      </c>
      <c r="D688" s="1">
        <f>SUMIF(Tabela_Total!E:E,Tabela_Segmentos_RFM!A688,Tabela_Total!G:G)</f>
        <v>2261540</v>
      </c>
      <c r="E688">
        <v>4</v>
      </c>
      <c r="F688">
        <v>2</v>
      </c>
      <c r="G688" cm="1">
        <f t="array" ref="G688">_xlfn.IFS(D688&lt;=PERCENTILE(D:D,0.2),1, D688&lt;=PERCENTILE(D:D,0.4), 2, D688&lt;=PERCENTILE(D:D,0.6),3, D688&lt;=PERCENTILE(D:D,0.8),4,1,5 )</f>
        <v>5</v>
      </c>
      <c r="H688" s="8">
        <f t="shared" si="10"/>
        <v>4</v>
      </c>
      <c r="I688" t="str" cm="1">
        <f t="array" ref="I688">INDEX($S$2:$S$26,MATCH(1,($P$2:$P$26=$E688)*($Q$2:$Q$26=$H688),0))</f>
        <v>Fies</v>
      </c>
    </row>
    <row r="689" spans="1:9" x14ac:dyDescent="0.25">
      <c r="A689" t="str">
        <v>JP-15460</v>
      </c>
      <c r="B689" cm="1">
        <f t="array" ref="B689">MAX(Tabela_Total!B:B) - MAX(IF(Tabela_Total!E:E=Tabela_Segmentos_RFM!A689,Tabela_Total!B:B))</f>
        <v>37</v>
      </c>
      <c r="C689" cm="1">
        <f t="array" ref="C689">COUNTA(_xlfn.UNIQUE(_xlfn._xlws.FILTER(Tabela_Total!A:A,Tabela_Total!E:E=Tabela_Segmentos_RFM!A689)))</f>
        <v>7</v>
      </c>
      <c r="D689" s="1">
        <f>SUMIF(Tabela_Total!E:E,Tabela_Segmentos_RFM!A689,Tabela_Total!G:G)</f>
        <v>309217</v>
      </c>
      <c r="E689">
        <v>5</v>
      </c>
      <c r="F689">
        <v>3</v>
      </c>
      <c r="G689" cm="1">
        <f t="array" ref="G689">_xlfn.IFS(D689&lt;=PERCENTILE(D:D,0.2),1, D689&lt;=PERCENTILE(D:D,0.4), 2, D689&lt;=PERCENTILE(D:D,0.6),3, D689&lt;=PERCENTILE(D:D,0.8),4,1,5 )</f>
        <v>2</v>
      </c>
      <c r="H689" s="8">
        <f t="shared" si="10"/>
        <v>3</v>
      </c>
      <c r="I689" t="str" cm="1">
        <f t="array" ref="I689">INDEX($S$2:$S$26,MATCH(1,($P$2:$P$26=$E689)*($Q$2:$Q$26=$H689),0))</f>
        <v>Fies Potencial</v>
      </c>
    </row>
    <row r="690" spans="1:9" x14ac:dyDescent="0.25">
      <c r="A690" t="str">
        <v>CS-11845</v>
      </c>
      <c r="B690" cm="1">
        <f t="array" ref="B690">MAX(Tabela_Total!B:B) - MAX(IF(Tabela_Total!E:E=Tabela_Segmentos_RFM!A690,Tabela_Total!B:B))</f>
        <v>91</v>
      </c>
      <c r="C690" cm="1">
        <f t="array" ref="C690">COUNTA(_xlfn.UNIQUE(_xlfn._xlws.FILTER(Tabela_Total!A:A,Tabela_Total!E:E=Tabela_Segmentos_RFM!A690)))</f>
        <v>5</v>
      </c>
      <c r="D690" s="1">
        <f>SUMIF(Tabela_Total!E:E,Tabela_Segmentos_RFM!A690,Tabela_Total!G:G)</f>
        <v>1113723</v>
      </c>
      <c r="E690">
        <v>4</v>
      </c>
      <c r="F690">
        <v>2</v>
      </c>
      <c r="G690" cm="1">
        <f t="array" ref="G690">_xlfn.IFS(D690&lt;=PERCENTILE(D:D,0.2),1, D690&lt;=PERCENTILE(D:D,0.4), 2, D690&lt;=PERCENTILE(D:D,0.6),3, D690&lt;=PERCENTILE(D:D,0.8),4,1,5 )</f>
        <v>3</v>
      </c>
      <c r="H690" s="8">
        <f t="shared" si="10"/>
        <v>3</v>
      </c>
      <c r="I690" t="str" cm="1">
        <f t="array" ref="I690">INDEX($S$2:$S$26,MATCH(1,($P$2:$P$26=$E690)*($Q$2:$Q$26=$H690),0))</f>
        <v>Fies Potencial</v>
      </c>
    </row>
    <row r="691" spans="1:9" x14ac:dyDescent="0.25">
      <c r="A691" t="str">
        <v>GH-14410</v>
      </c>
      <c r="B691" cm="1">
        <f t="array" ref="B691">MAX(Tabela_Total!B:B) - MAX(IF(Tabela_Total!E:E=Tabela_Segmentos_RFM!A691,Tabela_Total!B:B))</f>
        <v>75</v>
      </c>
      <c r="C691" cm="1">
        <f t="array" ref="C691">COUNTA(_xlfn.UNIQUE(_xlfn._xlws.FILTER(Tabela_Total!A:A,Tabela_Total!E:E=Tabela_Segmentos_RFM!A691)))</f>
        <v>9</v>
      </c>
      <c r="D691" s="1">
        <f>SUMIF(Tabela_Total!E:E,Tabela_Segmentos_RFM!A691,Tabela_Total!G:G)</f>
        <v>2371276</v>
      </c>
      <c r="E691">
        <v>4</v>
      </c>
      <c r="F691">
        <v>3</v>
      </c>
      <c r="G691" cm="1">
        <f t="array" ref="G691">_xlfn.IFS(D691&lt;=PERCENTILE(D:D,0.2),1, D691&lt;=PERCENTILE(D:D,0.4), 2, D691&lt;=PERCENTILE(D:D,0.6),3, D691&lt;=PERCENTILE(D:D,0.8),4,1,5 )</f>
        <v>5</v>
      </c>
      <c r="H691" s="8">
        <f t="shared" si="10"/>
        <v>4</v>
      </c>
      <c r="I691" t="str" cm="1">
        <f t="array" ref="I691">INDEX($S$2:$S$26,MATCH(1,($P$2:$P$26=$E691)*($Q$2:$Q$26=$H691),0))</f>
        <v>Fies</v>
      </c>
    </row>
    <row r="692" spans="1:9" x14ac:dyDescent="0.25">
      <c r="A692" t="str">
        <v>PT-19090</v>
      </c>
      <c r="B692" cm="1">
        <f t="array" ref="B692">MAX(Tabela_Total!B:B) - MAX(IF(Tabela_Total!E:E=Tabela_Segmentos_RFM!A692,Tabela_Total!B:B))</f>
        <v>71</v>
      </c>
      <c r="C692" cm="1">
        <f t="array" ref="C692">COUNTA(_xlfn.UNIQUE(_xlfn._xlws.FILTER(Tabela_Total!A:A,Tabela_Total!E:E=Tabela_Segmentos_RFM!A692)))</f>
        <v>4</v>
      </c>
      <c r="D692" s="1">
        <f>SUMIF(Tabela_Total!E:E,Tabela_Segmentos_RFM!A692,Tabela_Total!G:G)</f>
        <v>155910</v>
      </c>
      <c r="E692">
        <v>5</v>
      </c>
      <c r="F692">
        <v>2</v>
      </c>
      <c r="G692" cm="1">
        <f t="array" ref="G692">_xlfn.IFS(D692&lt;=PERCENTILE(D:D,0.2),1, D692&lt;=PERCENTILE(D:D,0.4), 2, D692&lt;=PERCENTILE(D:D,0.6),3, D692&lt;=PERCENTILE(D:D,0.8),4,1,5 )</f>
        <v>1</v>
      </c>
      <c r="H692" s="8">
        <f t="shared" si="10"/>
        <v>2</v>
      </c>
      <c r="I692" t="str" cm="1">
        <f t="array" ref="I692">INDEX($S$2:$S$26,MATCH(1,($P$2:$P$26=$E692)*($Q$2:$Q$26=$H692),0))</f>
        <v>Fies Potencial</v>
      </c>
    </row>
    <row r="693" spans="1:9" x14ac:dyDescent="0.25">
      <c r="A693" t="str">
        <v>JL-15130</v>
      </c>
      <c r="B693" cm="1">
        <f t="array" ref="B693">MAX(Tabela_Total!B:B) - MAX(IF(Tabela_Total!E:E=Tabela_Segmentos_RFM!A693,Tabela_Total!B:B))</f>
        <v>8</v>
      </c>
      <c r="C693" cm="1">
        <f t="array" ref="C693">COUNTA(_xlfn.UNIQUE(_xlfn._xlws.FILTER(Tabela_Total!A:A,Tabela_Total!E:E=Tabela_Segmentos_RFM!A693)))</f>
        <v>6</v>
      </c>
      <c r="D693" s="1">
        <f>SUMIF(Tabela_Total!E:E,Tabela_Segmentos_RFM!A693,Tabela_Total!G:G)</f>
        <v>1088416</v>
      </c>
      <c r="E693">
        <v>5</v>
      </c>
      <c r="F693">
        <v>2</v>
      </c>
      <c r="G693" cm="1">
        <f t="array" ref="G693">_xlfn.IFS(D693&lt;=PERCENTILE(D:D,0.2),1, D693&lt;=PERCENTILE(D:D,0.4), 2, D693&lt;=PERCENTILE(D:D,0.6),3, D693&lt;=PERCENTILE(D:D,0.8),4,1,5 )</f>
        <v>3</v>
      </c>
      <c r="H693" s="8">
        <f t="shared" si="10"/>
        <v>3</v>
      </c>
      <c r="I693" t="str" cm="1">
        <f t="array" ref="I693">INDEX($S$2:$S$26,MATCH(1,($P$2:$P$26=$E693)*($Q$2:$Q$26=$H693),0))</f>
        <v>Fies Potencial</v>
      </c>
    </row>
    <row r="694" spans="1:9" x14ac:dyDescent="0.25">
      <c r="A694" t="str">
        <v>AH-10030</v>
      </c>
      <c r="B694" cm="1">
        <f t="array" ref="B694">MAX(Tabela_Total!B:B) - MAX(IF(Tabela_Total!E:E=Tabela_Segmentos_RFM!A694,Tabela_Total!B:B))</f>
        <v>12</v>
      </c>
      <c r="C694" cm="1">
        <f t="array" ref="C694">COUNTA(_xlfn.UNIQUE(_xlfn._xlws.FILTER(Tabela_Total!A:A,Tabela_Total!E:E=Tabela_Segmentos_RFM!A694)))</f>
        <v>7</v>
      </c>
      <c r="D694" s="1">
        <f>SUMIF(Tabela_Total!E:E,Tabela_Segmentos_RFM!A694,Tabela_Total!G:G)</f>
        <v>464702</v>
      </c>
      <c r="E694">
        <v>5</v>
      </c>
      <c r="F694">
        <v>3</v>
      </c>
      <c r="G694" cm="1">
        <f t="array" ref="G694">_xlfn.IFS(D694&lt;=PERCENTILE(D:D,0.2),1, D694&lt;=PERCENTILE(D:D,0.4), 2, D694&lt;=PERCENTILE(D:D,0.6),3, D694&lt;=PERCENTILE(D:D,0.8),4,1,5 )</f>
        <v>2</v>
      </c>
      <c r="H694" s="8">
        <f t="shared" si="10"/>
        <v>3</v>
      </c>
      <c r="I694" t="str" cm="1">
        <f t="array" ref="I694">INDEX($S$2:$S$26,MATCH(1,($P$2:$P$26=$E694)*($Q$2:$Q$26=$H694),0))</f>
        <v>Fies Potencial</v>
      </c>
    </row>
    <row r="695" spans="1:9" x14ac:dyDescent="0.25">
      <c r="A695" t="str">
        <v>CC-12475</v>
      </c>
      <c r="B695" cm="1">
        <f t="array" ref="B695">MAX(Tabela_Total!B:B) - MAX(IF(Tabela_Total!E:E=Tabela_Segmentos_RFM!A695,Tabela_Total!B:B))</f>
        <v>39</v>
      </c>
      <c r="C695" cm="1">
        <f t="array" ref="C695">COUNTA(_xlfn.UNIQUE(_xlfn._xlws.FILTER(Tabela_Total!A:A,Tabela_Total!E:E=Tabela_Segmentos_RFM!A695)))</f>
        <v>9</v>
      </c>
      <c r="D695" s="1">
        <f>SUMIF(Tabela_Total!E:E,Tabela_Segmentos_RFM!A695,Tabela_Total!G:G)</f>
        <v>193725</v>
      </c>
      <c r="E695">
        <v>5</v>
      </c>
      <c r="F695">
        <v>3</v>
      </c>
      <c r="G695" cm="1">
        <f t="array" ref="G695">_xlfn.IFS(D695&lt;=PERCENTILE(D:D,0.2),1, D695&lt;=PERCENTILE(D:D,0.4), 2, D695&lt;=PERCENTILE(D:D,0.6),3, D695&lt;=PERCENTILE(D:D,0.8),4,1,5 )</f>
        <v>1</v>
      </c>
      <c r="H695" s="8">
        <f t="shared" si="10"/>
        <v>2</v>
      </c>
      <c r="I695" t="str" cm="1">
        <f t="array" ref="I695">INDEX($S$2:$S$26,MATCH(1,($P$2:$P$26=$E695)*($Q$2:$Q$26=$H695),0))</f>
        <v>Fies Potencial</v>
      </c>
    </row>
    <row r="696" spans="1:9" x14ac:dyDescent="0.25">
      <c r="A696" t="str">
        <v>DW-13195</v>
      </c>
      <c r="B696" cm="1">
        <f t="array" ref="B696">MAX(Tabela_Total!B:B) - MAX(IF(Tabela_Total!E:E=Tabela_Segmentos_RFM!A696,Tabela_Total!B:B))</f>
        <v>69</v>
      </c>
      <c r="C696" cm="1">
        <f t="array" ref="C696">COUNTA(_xlfn.UNIQUE(_xlfn._xlws.FILTER(Tabela_Total!A:A,Tabela_Total!E:E=Tabela_Segmentos_RFM!A696)))</f>
        <v>6</v>
      </c>
      <c r="D696" s="1">
        <f>SUMIF(Tabela_Total!E:E,Tabela_Segmentos_RFM!A696,Tabela_Total!G:G)</f>
        <v>398758</v>
      </c>
      <c r="E696">
        <v>5</v>
      </c>
      <c r="F696">
        <v>2</v>
      </c>
      <c r="G696" cm="1">
        <f t="array" ref="G696">_xlfn.IFS(D696&lt;=PERCENTILE(D:D,0.2),1, D696&lt;=PERCENTILE(D:D,0.4), 2, D696&lt;=PERCENTILE(D:D,0.6),3, D696&lt;=PERCENTILE(D:D,0.8),4,1,5 )</f>
        <v>2</v>
      </c>
      <c r="H696" s="8">
        <f t="shared" si="10"/>
        <v>2</v>
      </c>
      <c r="I696" t="str" cm="1">
        <f t="array" ref="I696">INDEX($S$2:$S$26,MATCH(1,($P$2:$P$26=$E696)*($Q$2:$Q$26=$H696),0))</f>
        <v>Fies Potencial</v>
      </c>
    </row>
    <row r="697" spans="1:9" x14ac:dyDescent="0.25">
      <c r="A697" t="str">
        <v>SJ-20215</v>
      </c>
      <c r="B697" cm="1">
        <f t="array" ref="B697">MAX(Tabela_Total!B:B) - MAX(IF(Tabela_Total!E:E=Tabela_Segmentos_RFM!A697,Tabela_Total!B:B))</f>
        <v>29</v>
      </c>
      <c r="C697" cm="1">
        <f t="array" ref="C697">COUNTA(_xlfn.UNIQUE(_xlfn._xlws.FILTER(Tabela_Total!A:A,Tabela_Total!E:E=Tabela_Segmentos_RFM!A697)))</f>
        <v>6</v>
      </c>
      <c r="D697" s="1">
        <f>SUMIF(Tabela_Total!E:E,Tabela_Segmentos_RFM!A697,Tabela_Total!G:G)</f>
        <v>912618</v>
      </c>
      <c r="E697">
        <v>5</v>
      </c>
      <c r="F697">
        <v>2</v>
      </c>
      <c r="G697" cm="1">
        <f t="array" ref="G697">_xlfn.IFS(D697&lt;=PERCENTILE(D:D,0.2),1, D697&lt;=PERCENTILE(D:D,0.4), 2, D697&lt;=PERCENTILE(D:D,0.6),3, D697&lt;=PERCENTILE(D:D,0.8),4,1,5 )</f>
        <v>3</v>
      </c>
      <c r="H697" s="8">
        <f t="shared" si="10"/>
        <v>3</v>
      </c>
      <c r="I697" t="str" cm="1">
        <f t="array" ref="I697">INDEX($S$2:$S$26,MATCH(1,($P$2:$P$26=$E697)*($Q$2:$Q$26=$H697),0))</f>
        <v>Fies Potencial</v>
      </c>
    </row>
    <row r="698" spans="1:9" x14ac:dyDescent="0.25">
      <c r="A698" t="str">
        <v>BG-11740</v>
      </c>
      <c r="B698" cm="1">
        <f t="array" ref="B698">MAX(Tabela_Total!B:B) - MAX(IF(Tabela_Total!E:E=Tabela_Segmentos_RFM!A698,Tabela_Total!B:B))</f>
        <v>57</v>
      </c>
      <c r="C698" cm="1">
        <f t="array" ref="C698">COUNTA(_xlfn.UNIQUE(_xlfn._xlws.FILTER(Tabela_Total!A:A,Tabela_Total!E:E=Tabela_Segmentos_RFM!A698)))</f>
        <v>6</v>
      </c>
      <c r="D698" s="1">
        <f>SUMIF(Tabela_Total!E:E,Tabela_Segmentos_RFM!A698,Tabela_Total!G:G)</f>
        <v>611274</v>
      </c>
      <c r="E698">
        <v>5</v>
      </c>
      <c r="F698">
        <v>2</v>
      </c>
      <c r="G698" cm="1">
        <f t="array" ref="G698">_xlfn.IFS(D698&lt;=PERCENTILE(D:D,0.2),1, D698&lt;=PERCENTILE(D:D,0.4), 2, D698&lt;=PERCENTILE(D:D,0.6),3, D698&lt;=PERCENTILE(D:D,0.8),4,1,5 )</f>
        <v>2</v>
      </c>
      <c r="H698" s="8">
        <f t="shared" si="10"/>
        <v>2</v>
      </c>
      <c r="I698" t="str" cm="1">
        <f t="array" ref="I698">INDEX($S$2:$S$26,MATCH(1,($P$2:$P$26=$E698)*($Q$2:$Q$26=$H698),0))</f>
        <v>Fies Potencial</v>
      </c>
    </row>
    <row r="699" spans="1:9" x14ac:dyDescent="0.25">
      <c r="A699" t="str">
        <v>LB-16795</v>
      </c>
      <c r="B699" cm="1">
        <f t="array" ref="B699">MAX(Tabela_Total!B:B) - MAX(IF(Tabela_Total!E:E=Tabela_Segmentos_RFM!A699,Tabela_Total!B:B))</f>
        <v>152</v>
      </c>
      <c r="C699" cm="1">
        <f t="array" ref="C699">COUNTA(_xlfn.UNIQUE(_xlfn._xlws.FILTER(Tabela_Total!A:A,Tabela_Total!E:E=Tabela_Segmentos_RFM!A699)))</f>
        <v>8</v>
      </c>
      <c r="D699" s="1">
        <f>SUMIF(Tabela_Total!E:E,Tabela_Segmentos_RFM!A699,Tabela_Total!G:G)</f>
        <v>1670571</v>
      </c>
      <c r="E699">
        <v>3</v>
      </c>
      <c r="F699">
        <v>3</v>
      </c>
      <c r="G699" cm="1">
        <f t="array" ref="G699">_xlfn.IFS(D699&lt;=PERCENTILE(D:D,0.2),1, D699&lt;=PERCENTILE(D:D,0.4), 2, D699&lt;=PERCENTILE(D:D,0.6),3, D699&lt;=PERCENTILE(D:D,0.8),4,1,5 )</f>
        <v>4</v>
      </c>
      <c r="H699" s="8">
        <f t="shared" si="10"/>
        <v>4</v>
      </c>
      <c r="I699" t="str" cm="1">
        <f t="array" ref="I699">INDEX($S$2:$S$26,MATCH(1,($P$2:$P$26=$E699)*($Q$2:$Q$26=$H699),0))</f>
        <v>Fies</v>
      </c>
    </row>
    <row r="700" spans="1:9" x14ac:dyDescent="0.25">
      <c r="A700" t="str">
        <v>CM-11815</v>
      </c>
      <c r="B700" cm="1">
        <f t="array" ref="B700">MAX(Tabela_Total!B:B) - MAX(IF(Tabela_Total!E:E=Tabela_Segmentos_RFM!A700,Tabela_Total!B:B))</f>
        <v>131</v>
      </c>
      <c r="C700" cm="1">
        <f t="array" ref="C700">COUNTA(_xlfn.UNIQUE(_xlfn._xlws.FILTER(Tabela_Total!A:A,Tabela_Total!E:E=Tabela_Segmentos_RFM!A700)))</f>
        <v>6</v>
      </c>
      <c r="D700" s="1">
        <f>SUMIF(Tabela_Total!E:E,Tabela_Segmentos_RFM!A700,Tabela_Total!G:G)</f>
        <v>839264</v>
      </c>
      <c r="E700">
        <v>4</v>
      </c>
      <c r="F700">
        <v>2</v>
      </c>
      <c r="G700" cm="1">
        <f t="array" ref="G700">_xlfn.IFS(D700&lt;=PERCENTILE(D:D,0.2),1, D700&lt;=PERCENTILE(D:D,0.4), 2, D700&lt;=PERCENTILE(D:D,0.6),3, D700&lt;=PERCENTILE(D:D,0.8),4,1,5 )</f>
        <v>3</v>
      </c>
      <c r="H700" s="8">
        <f t="shared" si="10"/>
        <v>3</v>
      </c>
      <c r="I700" t="str" cm="1">
        <f t="array" ref="I700">INDEX($S$2:$S$26,MATCH(1,($P$2:$P$26=$E700)*($Q$2:$Q$26=$H700),0))</f>
        <v>Fies Potencial</v>
      </c>
    </row>
    <row r="701" spans="1:9" x14ac:dyDescent="0.25">
      <c r="A701" t="str">
        <v>EH-14185</v>
      </c>
      <c r="B701" cm="1">
        <f t="array" ref="B701">MAX(Tabela_Total!B:B) - MAX(IF(Tabela_Total!E:E=Tabela_Segmentos_RFM!A701,Tabela_Total!B:B))</f>
        <v>105</v>
      </c>
      <c r="C701" cm="1">
        <f t="array" ref="C701">COUNTA(_xlfn.UNIQUE(_xlfn._xlws.FILTER(Tabela_Total!A:A,Tabela_Total!E:E=Tabela_Segmentos_RFM!A701)))</f>
        <v>6</v>
      </c>
      <c r="D701" s="1">
        <f>SUMIF(Tabela_Total!E:E,Tabela_Segmentos_RFM!A701,Tabela_Total!G:G)</f>
        <v>761047</v>
      </c>
      <c r="E701">
        <v>4</v>
      </c>
      <c r="F701">
        <v>2</v>
      </c>
      <c r="G701" cm="1">
        <f t="array" ref="G701">_xlfn.IFS(D701&lt;=PERCENTILE(D:D,0.2),1, D701&lt;=PERCENTILE(D:D,0.4), 2, D701&lt;=PERCENTILE(D:D,0.6),3, D701&lt;=PERCENTILE(D:D,0.8),4,1,5 )</f>
        <v>3</v>
      </c>
      <c r="H701" s="8">
        <f t="shared" si="10"/>
        <v>3</v>
      </c>
      <c r="I701" t="str" cm="1">
        <f t="array" ref="I701">INDEX($S$2:$S$26,MATCH(1,($P$2:$P$26=$E701)*($Q$2:$Q$26=$H701),0))</f>
        <v>Fies Potencial</v>
      </c>
    </row>
    <row r="702" spans="1:9" x14ac:dyDescent="0.25">
      <c r="A702" t="str">
        <v>TS-21505</v>
      </c>
      <c r="B702" cm="1">
        <f t="array" ref="B702">MAX(Tabela_Total!B:B) - MAX(IF(Tabela_Total!E:E=Tabela_Segmentos_RFM!A702,Tabela_Total!B:B))</f>
        <v>11</v>
      </c>
      <c r="C702" cm="1">
        <f t="array" ref="C702">COUNTA(_xlfn.UNIQUE(_xlfn._xlws.FILTER(Tabela_Total!A:A,Tabela_Total!E:E=Tabela_Segmentos_RFM!A702)))</f>
        <v>6</v>
      </c>
      <c r="D702" s="1">
        <f>SUMIF(Tabela_Total!E:E,Tabela_Segmentos_RFM!A702,Tabela_Total!G:G)</f>
        <v>974373</v>
      </c>
      <c r="E702">
        <v>5</v>
      </c>
      <c r="F702">
        <v>2</v>
      </c>
      <c r="G702" cm="1">
        <f t="array" ref="G702">_xlfn.IFS(D702&lt;=PERCENTILE(D:D,0.2),1, D702&lt;=PERCENTILE(D:D,0.4), 2, D702&lt;=PERCENTILE(D:D,0.6),3, D702&lt;=PERCENTILE(D:D,0.8),4,1,5 )</f>
        <v>3</v>
      </c>
      <c r="H702" s="8">
        <f t="shared" si="10"/>
        <v>3</v>
      </c>
      <c r="I702" t="str" cm="1">
        <f t="array" ref="I702">INDEX($S$2:$S$26,MATCH(1,($P$2:$P$26=$E702)*($Q$2:$Q$26=$H702),0))</f>
        <v>Fies Potencial</v>
      </c>
    </row>
    <row r="703" spans="1:9" x14ac:dyDescent="0.25">
      <c r="A703" t="str">
        <v>PR-18880</v>
      </c>
      <c r="B703" cm="1">
        <f t="array" ref="B703">MAX(Tabela_Total!B:B) - MAX(IF(Tabela_Total!E:E=Tabela_Segmentos_RFM!A703,Tabela_Total!B:B))</f>
        <v>36</v>
      </c>
      <c r="C703" cm="1">
        <f t="array" ref="C703">COUNTA(_xlfn.UNIQUE(_xlfn._xlws.FILTER(Tabela_Total!A:A,Tabela_Total!E:E=Tabela_Segmentos_RFM!A703)))</f>
        <v>5</v>
      </c>
      <c r="D703" s="1">
        <f>SUMIF(Tabela_Total!E:E,Tabela_Segmentos_RFM!A703,Tabela_Total!G:G)</f>
        <v>1410473</v>
      </c>
      <c r="E703">
        <v>5</v>
      </c>
      <c r="F703">
        <v>2</v>
      </c>
      <c r="G703" cm="1">
        <f t="array" ref="G703">_xlfn.IFS(D703&lt;=PERCENTILE(D:D,0.2),1, D703&lt;=PERCENTILE(D:D,0.4), 2, D703&lt;=PERCENTILE(D:D,0.6),3, D703&lt;=PERCENTILE(D:D,0.8),4,1,5 )</f>
        <v>4</v>
      </c>
      <c r="H703" s="8">
        <f t="shared" si="10"/>
        <v>3</v>
      </c>
      <c r="I703" t="str" cm="1">
        <f t="array" ref="I703">INDEX($S$2:$S$26,MATCH(1,($P$2:$P$26=$E703)*($Q$2:$Q$26=$H703),0))</f>
        <v>Fies Potencial</v>
      </c>
    </row>
    <row r="704" spans="1:9" x14ac:dyDescent="0.25">
      <c r="A704" t="str">
        <v>LC-17050</v>
      </c>
      <c r="B704" cm="1">
        <f t="array" ref="B704">MAX(Tabela_Total!B:B) - MAX(IF(Tabela_Total!E:E=Tabela_Segmentos_RFM!A704,Tabela_Total!B:B))</f>
        <v>54</v>
      </c>
      <c r="C704" cm="1">
        <f t="array" ref="C704">COUNTA(_xlfn.UNIQUE(_xlfn._xlws.FILTER(Tabela_Total!A:A,Tabela_Total!E:E=Tabela_Segmentos_RFM!A704)))</f>
        <v>5</v>
      </c>
      <c r="D704" s="1">
        <f>SUMIF(Tabela_Total!E:E,Tabela_Segmentos_RFM!A704,Tabela_Total!G:G)</f>
        <v>941624</v>
      </c>
      <c r="E704">
        <v>5</v>
      </c>
      <c r="F704">
        <v>2</v>
      </c>
      <c r="G704" cm="1">
        <f t="array" ref="G704">_xlfn.IFS(D704&lt;=PERCENTILE(D:D,0.2),1, D704&lt;=PERCENTILE(D:D,0.4), 2, D704&lt;=PERCENTILE(D:D,0.6),3, D704&lt;=PERCENTILE(D:D,0.8),4,1,5 )</f>
        <v>3</v>
      </c>
      <c r="H704" s="8">
        <f t="shared" si="10"/>
        <v>3</v>
      </c>
      <c r="I704" t="str" cm="1">
        <f t="array" ref="I704">INDEX($S$2:$S$26,MATCH(1,($P$2:$P$26=$E704)*($Q$2:$Q$26=$H704),0))</f>
        <v>Fies Potencial</v>
      </c>
    </row>
    <row r="705" spans="1:9" x14ac:dyDescent="0.25">
      <c r="A705" t="str">
        <v>CS-12490</v>
      </c>
      <c r="B705" cm="1">
        <f t="array" ref="B705">MAX(Tabela_Total!B:B) - MAX(IF(Tabela_Total!E:E=Tabela_Segmentos_RFM!A705,Tabela_Total!B:B))</f>
        <v>424</v>
      </c>
      <c r="C705" cm="1">
        <f t="array" ref="C705">COUNTA(_xlfn.UNIQUE(_xlfn._xlws.FILTER(Tabela_Total!A:A,Tabela_Total!E:E=Tabela_Segmentos_RFM!A705)))</f>
        <v>4</v>
      </c>
      <c r="D705" s="1">
        <f>SUMIF(Tabela_Total!E:E,Tabela_Segmentos_RFM!A705,Tabela_Total!G:G)</f>
        <v>6125414</v>
      </c>
      <c r="E705">
        <v>1</v>
      </c>
      <c r="F705">
        <v>2</v>
      </c>
      <c r="G705" cm="1">
        <f t="array" ref="G705">_xlfn.IFS(D705&lt;=PERCENTILE(D:D,0.2),1, D705&lt;=PERCENTILE(D:D,0.4), 2, D705&lt;=PERCENTILE(D:D,0.6),3, D705&lt;=PERCENTILE(D:D,0.8),4,1,5 )</f>
        <v>5</v>
      </c>
      <c r="H705" s="8">
        <f t="shared" si="10"/>
        <v>4</v>
      </c>
      <c r="I705" t="str" cm="1">
        <f t="array" ref="I705">INDEX($S$2:$S$26,MATCH(1,($P$2:$P$26=$E705)*($Q$2:$Q$26=$H705),0))</f>
        <v>Risco</v>
      </c>
    </row>
    <row r="706" spans="1:9" x14ac:dyDescent="0.25">
      <c r="A706" t="str">
        <v>DH-13075</v>
      </c>
      <c r="B706" cm="1">
        <f t="array" ref="B706">MAX(Tabela_Total!B:B) - MAX(IF(Tabela_Total!E:E=Tabela_Segmentos_RFM!A706,Tabela_Total!B:B))</f>
        <v>277</v>
      </c>
      <c r="C706" cm="1">
        <f t="array" ref="C706">COUNTA(_xlfn.UNIQUE(_xlfn._xlws.FILTER(Tabela_Total!A:A,Tabela_Total!E:E=Tabela_Segmentos_RFM!A706)))</f>
        <v>6</v>
      </c>
      <c r="D706" s="1">
        <f>SUMIF(Tabela_Total!E:E,Tabela_Segmentos_RFM!A706,Tabela_Total!G:G)</f>
        <v>1646261</v>
      </c>
      <c r="E706">
        <v>2</v>
      </c>
      <c r="F706">
        <v>2</v>
      </c>
      <c r="G706" cm="1">
        <f t="array" ref="G706">_xlfn.IFS(D706&lt;=PERCENTILE(D:D,0.2),1, D706&lt;=PERCENTILE(D:D,0.4), 2, D706&lt;=PERCENTILE(D:D,0.6),3, D706&lt;=PERCENTILE(D:D,0.8),4,1,5 )</f>
        <v>4</v>
      </c>
      <c r="H706" s="8">
        <f t="shared" si="10"/>
        <v>3</v>
      </c>
      <c r="I706" t="str" cm="1">
        <f t="array" ref="I706">INDEX($S$2:$S$26,MATCH(1,($P$2:$P$26=$E706)*($Q$2:$Q$26=$H706),0))</f>
        <v>Risco</v>
      </c>
    </row>
    <row r="707" spans="1:9" x14ac:dyDescent="0.25">
      <c r="A707" t="str">
        <v>JO-15145</v>
      </c>
      <c r="B707" cm="1">
        <f t="array" ref="B707">MAX(Tabela_Total!B:B) - MAX(IF(Tabela_Total!E:E=Tabela_Segmentos_RFM!A707,Tabela_Total!B:B))</f>
        <v>57</v>
      </c>
      <c r="C707" cm="1">
        <f t="array" ref="C707">COUNTA(_xlfn.UNIQUE(_xlfn._xlws.FILTER(Tabela_Total!A:A,Tabela_Total!E:E=Tabela_Segmentos_RFM!A707)))</f>
        <v>9</v>
      </c>
      <c r="D707" s="1">
        <f>SUMIF(Tabela_Total!E:E,Tabela_Segmentos_RFM!A707,Tabela_Total!G:G)</f>
        <v>1261044</v>
      </c>
      <c r="E707">
        <v>5</v>
      </c>
      <c r="F707">
        <v>3</v>
      </c>
      <c r="G707" cm="1">
        <f t="array" ref="G707">_xlfn.IFS(D707&lt;=PERCENTILE(D:D,0.2),1, D707&lt;=PERCENTILE(D:D,0.4), 2, D707&lt;=PERCENTILE(D:D,0.6),3, D707&lt;=PERCENTILE(D:D,0.8),4,1,5 )</f>
        <v>4</v>
      </c>
      <c r="H707" s="8">
        <f t="shared" ref="H707:H770" si="11">ROUND(AVERAGE(F707,G707),0)</f>
        <v>4</v>
      </c>
      <c r="I707" t="str" cm="1">
        <f t="array" ref="I707">INDEX($S$2:$S$26,MATCH(1,($P$2:$P$26=$E707)*($Q$2:$Q$26=$H707),0))</f>
        <v>Fies</v>
      </c>
    </row>
    <row r="708" spans="1:9" x14ac:dyDescent="0.25">
      <c r="A708" t="str">
        <v>AH-10690</v>
      </c>
      <c r="B708" cm="1">
        <f t="array" ref="B708">MAX(Tabela_Total!B:B) - MAX(IF(Tabela_Total!E:E=Tabela_Segmentos_RFM!A708,Tabela_Total!B:B))</f>
        <v>410</v>
      </c>
      <c r="C708" cm="1">
        <f t="array" ref="C708">COUNTA(_xlfn.UNIQUE(_xlfn._xlws.FILTER(Tabela_Total!A:A,Tabela_Total!E:E=Tabela_Segmentos_RFM!A708)))</f>
        <v>12</v>
      </c>
      <c r="D708" s="1">
        <f>SUMIF(Tabela_Total!E:E,Tabela_Segmentos_RFM!A708,Tabela_Total!G:G)</f>
        <v>2616481</v>
      </c>
      <c r="E708">
        <v>1</v>
      </c>
      <c r="F708">
        <v>4</v>
      </c>
      <c r="G708" cm="1">
        <f t="array" ref="G708">_xlfn.IFS(D708&lt;=PERCENTILE(D:D,0.2),1, D708&lt;=PERCENTILE(D:D,0.4), 2, D708&lt;=PERCENTILE(D:D,0.6),3, D708&lt;=PERCENTILE(D:D,0.8),4,1,5 )</f>
        <v>5</v>
      </c>
      <c r="H708" s="8">
        <f t="shared" si="11"/>
        <v>5</v>
      </c>
      <c r="I708" t="str" cm="1">
        <f t="array" ref="I708">INDEX($S$2:$S$26,MATCH(1,($P$2:$P$26=$E708)*($Q$2:$Q$26=$H708),0))</f>
        <v>Não perder</v>
      </c>
    </row>
    <row r="709" spans="1:9" x14ac:dyDescent="0.25">
      <c r="A709" t="str">
        <v>HJ-14875</v>
      </c>
      <c r="B709" cm="1">
        <f t="array" ref="B709">MAX(Tabela_Total!B:B) - MAX(IF(Tabela_Total!E:E=Tabela_Segmentos_RFM!A709,Tabela_Total!B:B))</f>
        <v>126</v>
      </c>
      <c r="C709" cm="1">
        <f t="array" ref="C709">COUNTA(_xlfn.UNIQUE(_xlfn._xlws.FILTER(Tabela_Total!A:A,Tabela_Total!E:E=Tabela_Segmentos_RFM!A709)))</f>
        <v>5</v>
      </c>
      <c r="D709" s="1">
        <f>SUMIF(Tabela_Total!E:E,Tabela_Segmentos_RFM!A709,Tabela_Total!G:G)</f>
        <v>108683</v>
      </c>
      <c r="E709">
        <v>4</v>
      </c>
      <c r="F709">
        <v>2</v>
      </c>
      <c r="G709" cm="1">
        <f t="array" ref="G709">_xlfn.IFS(D709&lt;=PERCENTILE(D:D,0.2),1, D709&lt;=PERCENTILE(D:D,0.4), 2, D709&lt;=PERCENTILE(D:D,0.6),3, D709&lt;=PERCENTILE(D:D,0.8),4,1,5 )</f>
        <v>1</v>
      </c>
      <c r="H709" s="8">
        <f t="shared" si="11"/>
        <v>2</v>
      </c>
      <c r="I709" t="str" cm="1">
        <f t="array" ref="I709">INDEX($S$2:$S$26,MATCH(1,($P$2:$P$26=$E709)*($Q$2:$Q$26=$H709),0))</f>
        <v>Fies Potencial</v>
      </c>
    </row>
    <row r="710" spans="1:9" x14ac:dyDescent="0.25">
      <c r="A710" t="str">
        <v>MH-17455</v>
      </c>
      <c r="B710" cm="1">
        <f t="array" ref="B710">MAX(Tabela_Total!B:B) - MAX(IF(Tabela_Total!E:E=Tabela_Segmentos_RFM!A710,Tabela_Total!B:B))</f>
        <v>85</v>
      </c>
      <c r="C710" cm="1">
        <f t="array" ref="C710">COUNTA(_xlfn.UNIQUE(_xlfn._xlws.FILTER(Tabela_Total!A:A,Tabela_Total!E:E=Tabela_Segmentos_RFM!A710)))</f>
        <v>8</v>
      </c>
      <c r="D710" s="1">
        <f>SUMIF(Tabela_Total!E:E,Tabela_Segmentos_RFM!A710,Tabela_Total!G:G)</f>
        <v>903295</v>
      </c>
      <c r="E710">
        <v>4</v>
      </c>
      <c r="F710">
        <v>3</v>
      </c>
      <c r="G710" cm="1">
        <f t="array" ref="G710">_xlfn.IFS(D710&lt;=PERCENTILE(D:D,0.2),1, D710&lt;=PERCENTILE(D:D,0.4), 2, D710&lt;=PERCENTILE(D:D,0.6),3, D710&lt;=PERCENTILE(D:D,0.8),4,1,5 )</f>
        <v>3</v>
      </c>
      <c r="H710" s="8">
        <f t="shared" si="11"/>
        <v>3</v>
      </c>
      <c r="I710" t="str" cm="1">
        <f t="array" ref="I710">INDEX($S$2:$S$26,MATCH(1,($P$2:$P$26=$E710)*($Q$2:$Q$26=$H710),0))</f>
        <v>Fies Potencial</v>
      </c>
    </row>
    <row r="711" spans="1:9" x14ac:dyDescent="0.25">
      <c r="A711" t="str">
        <v>RD-19930</v>
      </c>
      <c r="B711" cm="1">
        <f t="array" ref="B711">MAX(Tabela_Total!B:B) - MAX(IF(Tabela_Total!E:E=Tabela_Segmentos_RFM!A711,Tabela_Total!B:B))</f>
        <v>42</v>
      </c>
      <c r="C711" cm="1">
        <f t="array" ref="C711">COUNTA(_xlfn.UNIQUE(_xlfn._xlws.FILTER(Tabela_Total!A:A,Tabela_Total!E:E=Tabela_Segmentos_RFM!A711)))</f>
        <v>4</v>
      </c>
      <c r="D711" s="1">
        <f>SUMIF(Tabela_Total!E:E,Tabela_Segmentos_RFM!A711,Tabela_Total!G:G)</f>
        <v>409378</v>
      </c>
      <c r="E711">
        <v>5</v>
      </c>
      <c r="F711">
        <v>2</v>
      </c>
      <c r="G711" cm="1">
        <f t="array" ref="G711">_xlfn.IFS(D711&lt;=PERCENTILE(D:D,0.2),1, D711&lt;=PERCENTILE(D:D,0.4), 2, D711&lt;=PERCENTILE(D:D,0.6),3, D711&lt;=PERCENTILE(D:D,0.8),4,1,5 )</f>
        <v>2</v>
      </c>
      <c r="H711" s="8">
        <f t="shared" si="11"/>
        <v>2</v>
      </c>
      <c r="I711" t="str" cm="1">
        <f t="array" ref="I711">INDEX($S$2:$S$26,MATCH(1,($P$2:$P$26=$E711)*($Q$2:$Q$26=$H711),0))</f>
        <v>Fies Potencial</v>
      </c>
    </row>
    <row r="712" spans="1:9" x14ac:dyDescent="0.25">
      <c r="A712" t="str">
        <v>SC-20020</v>
      </c>
      <c r="B712" cm="1">
        <f t="array" ref="B712">MAX(Tabela_Total!B:B) - MAX(IF(Tabela_Total!E:E=Tabela_Segmentos_RFM!A712,Tabela_Total!B:B))</f>
        <v>781</v>
      </c>
      <c r="C712" cm="1">
        <f t="array" ref="C712">COUNTA(_xlfn.UNIQUE(_xlfn._xlws.FILTER(Tabela_Total!A:A,Tabela_Total!E:E=Tabela_Segmentos_RFM!A712)))</f>
        <v>5</v>
      </c>
      <c r="D712" s="1">
        <f>SUMIF(Tabela_Total!E:E,Tabela_Segmentos_RFM!A712,Tabela_Total!G:G)</f>
        <v>3586160</v>
      </c>
      <c r="E712">
        <v>1</v>
      </c>
      <c r="F712">
        <v>2</v>
      </c>
      <c r="G712" cm="1">
        <f t="array" ref="G712">_xlfn.IFS(D712&lt;=PERCENTILE(D:D,0.2),1, D712&lt;=PERCENTILE(D:D,0.4), 2, D712&lt;=PERCENTILE(D:D,0.6),3, D712&lt;=PERCENTILE(D:D,0.8),4,1,5 )</f>
        <v>5</v>
      </c>
      <c r="H712" s="8">
        <f t="shared" si="11"/>
        <v>4</v>
      </c>
      <c r="I712" t="str" cm="1">
        <f t="array" ref="I712">INDEX($S$2:$S$26,MATCH(1,($P$2:$P$26=$E712)*($Q$2:$Q$26=$H712),0))</f>
        <v>Risco</v>
      </c>
    </row>
    <row r="713" spans="1:9" x14ac:dyDescent="0.25">
      <c r="A713" t="str">
        <v>SU-20665</v>
      </c>
      <c r="B713" cm="1">
        <f t="array" ref="B713">MAX(Tabela_Total!B:B) - MAX(IF(Tabela_Total!E:E=Tabela_Segmentos_RFM!A713,Tabela_Total!B:B))</f>
        <v>20</v>
      </c>
      <c r="C713" cm="1">
        <f t="array" ref="C713">COUNTA(_xlfn.UNIQUE(_xlfn._xlws.FILTER(Tabela_Total!A:A,Tabela_Total!E:E=Tabela_Segmentos_RFM!A713)))</f>
        <v>7</v>
      </c>
      <c r="D713" s="1">
        <f>SUMIF(Tabela_Total!E:E,Tabela_Segmentos_RFM!A713,Tabela_Total!G:G)</f>
        <v>1647295</v>
      </c>
      <c r="E713">
        <v>5</v>
      </c>
      <c r="F713">
        <v>3</v>
      </c>
      <c r="G713" cm="1">
        <f t="array" ref="G713">_xlfn.IFS(D713&lt;=PERCENTILE(D:D,0.2),1, D713&lt;=PERCENTILE(D:D,0.4), 2, D713&lt;=PERCENTILE(D:D,0.6),3, D713&lt;=PERCENTILE(D:D,0.8),4,1,5 )</f>
        <v>4</v>
      </c>
      <c r="H713" s="8">
        <f t="shared" si="11"/>
        <v>4</v>
      </c>
      <c r="I713" t="str" cm="1">
        <f t="array" ref="I713">INDEX($S$2:$S$26,MATCH(1,($P$2:$P$26=$E713)*($Q$2:$Q$26=$H713),0))</f>
        <v>Fies</v>
      </c>
    </row>
    <row r="714" spans="1:9" x14ac:dyDescent="0.25">
      <c r="A714" t="str">
        <v>FC-14335</v>
      </c>
      <c r="B714" cm="1">
        <f t="array" ref="B714">MAX(Tabela_Total!B:B) - MAX(IF(Tabela_Total!E:E=Tabela_Segmentos_RFM!A714,Tabela_Total!B:B))</f>
        <v>184</v>
      </c>
      <c r="C714" cm="1">
        <f t="array" ref="C714">COUNTA(_xlfn.UNIQUE(_xlfn._xlws.FILTER(Tabela_Total!A:A,Tabela_Total!E:E=Tabela_Segmentos_RFM!A714)))</f>
        <v>7</v>
      </c>
      <c r="D714" s="1">
        <f>SUMIF(Tabela_Total!E:E,Tabela_Segmentos_RFM!A714,Tabela_Total!G:G)</f>
        <v>1483288</v>
      </c>
      <c r="E714">
        <v>3</v>
      </c>
      <c r="F714">
        <v>3</v>
      </c>
      <c r="G714" cm="1">
        <f t="array" ref="G714">_xlfn.IFS(D714&lt;=PERCENTILE(D:D,0.2),1, D714&lt;=PERCENTILE(D:D,0.4), 2, D714&lt;=PERCENTILE(D:D,0.6),3, D714&lt;=PERCENTILE(D:D,0.8),4,1,5 )</f>
        <v>4</v>
      </c>
      <c r="H714" s="8">
        <f t="shared" si="11"/>
        <v>4</v>
      </c>
      <c r="I714" t="str" cm="1">
        <f t="array" ref="I714">INDEX($S$2:$S$26,MATCH(1,($P$2:$P$26=$E714)*($Q$2:$Q$26=$H714),0))</f>
        <v>Fies</v>
      </c>
    </row>
    <row r="715" spans="1:9" x14ac:dyDescent="0.25">
      <c r="A715" t="str">
        <v>RB-19330</v>
      </c>
      <c r="B715" cm="1">
        <f t="array" ref="B715">MAX(Tabela_Total!B:B) - MAX(IF(Tabela_Total!E:E=Tabela_Segmentos_RFM!A715,Tabela_Total!B:B))</f>
        <v>68</v>
      </c>
      <c r="C715" cm="1">
        <f t="array" ref="C715">COUNTA(_xlfn.UNIQUE(_xlfn._xlws.FILTER(Tabela_Total!A:A,Tabela_Total!E:E=Tabela_Segmentos_RFM!A715)))</f>
        <v>2</v>
      </c>
      <c r="D715" s="1">
        <f>SUMIF(Tabela_Total!E:E,Tabela_Segmentos_RFM!A715,Tabela_Total!G:G)</f>
        <v>349063</v>
      </c>
      <c r="E715">
        <v>5</v>
      </c>
      <c r="F715">
        <v>1</v>
      </c>
      <c r="G715" cm="1">
        <f t="array" ref="G715">_xlfn.IFS(D715&lt;=PERCENTILE(D:D,0.2),1, D715&lt;=PERCENTILE(D:D,0.4), 2, D715&lt;=PERCENTILE(D:D,0.6),3, D715&lt;=PERCENTILE(D:D,0.8),4,1,5 )</f>
        <v>2</v>
      </c>
      <c r="H715" s="8">
        <f t="shared" si="11"/>
        <v>2</v>
      </c>
      <c r="I715" t="str" cm="1">
        <f t="array" ref="I715">INDEX($S$2:$S$26,MATCH(1,($P$2:$P$26=$E715)*($Q$2:$Q$26=$H715),0))</f>
        <v>Fies Potencial</v>
      </c>
    </row>
    <row r="716" spans="1:9" x14ac:dyDescent="0.25">
      <c r="A716" t="str">
        <v>NC-18535</v>
      </c>
      <c r="B716" cm="1">
        <f t="array" ref="B716">MAX(Tabela_Total!B:B) - MAX(IF(Tabela_Total!E:E=Tabela_Segmentos_RFM!A716,Tabela_Total!B:B))</f>
        <v>6</v>
      </c>
      <c r="C716" cm="1">
        <f t="array" ref="C716">COUNTA(_xlfn.UNIQUE(_xlfn._xlws.FILTER(Tabela_Total!A:A,Tabela_Total!E:E=Tabela_Segmentos_RFM!A716)))</f>
        <v>7</v>
      </c>
      <c r="D716" s="1">
        <f>SUMIF(Tabela_Total!E:E,Tabela_Segmentos_RFM!A716,Tabela_Total!G:G)</f>
        <v>6436402</v>
      </c>
      <c r="E716">
        <v>5</v>
      </c>
      <c r="F716">
        <v>3</v>
      </c>
      <c r="G716" cm="1">
        <f t="array" ref="G716">_xlfn.IFS(D716&lt;=PERCENTILE(D:D,0.2),1, D716&lt;=PERCENTILE(D:D,0.4), 2, D716&lt;=PERCENTILE(D:D,0.6),3, D716&lt;=PERCENTILE(D:D,0.8),4,1,5 )</f>
        <v>5</v>
      </c>
      <c r="H716" s="8">
        <f t="shared" si="11"/>
        <v>4</v>
      </c>
      <c r="I716" t="str" cm="1">
        <f t="array" ref="I716">INDEX($S$2:$S$26,MATCH(1,($P$2:$P$26=$E716)*($Q$2:$Q$26=$H716),0))</f>
        <v>Fies</v>
      </c>
    </row>
    <row r="717" spans="1:9" x14ac:dyDescent="0.25">
      <c r="A717" t="str">
        <v>DB-12970</v>
      </c>
      <c r="B717" cm="1">
        <f t="array" ref="B717">MAX(Tabela_Total!B:B) - MAX(IF(Tabela_Total!E:E=Tabela_Segmentos_RFM!A717,Tabela_Total!B:B))</f>
        <v>241</v>
      </c>
      <c r="C717" cm="1">
        <f t="array" ref="C717">COUNTA(_xlfn.UNIQUE(_xlfn._xlws.FILTER(Tabela_Total!A:A,Tabela_Total!E:E=Tabela_Segmentos_RFM!A717)))</f>
        <v>5</v>
      </c>
      <c r="D717" s="1">
        <f>SUMIF(Tabela_Total!E:E,Tabela_Segmentos_RFM!A717,Tabela_Total!G:G)</f>
        <v>2695670</v>
      </c>
      <c r="E717">
        <v>2</v>
      </c>
      <c r="F717">
        <v>2</v>
      </c>
      <c r="G717" cm="1">
        <f t="array" ref="G717">_xlfn.IFS(D717&lt;=PERCENTILE(D:D,0.2),1, D717&lt;=PERCENTILE(D:D,0.4), 2, D717&lt;=PERCENTILE(D:D,0.6),3, D717&lt;=PERCENTILE(D:D,0.8),4,1,5 )</f>
        <v>5</v>
      </c>
      <c r="H717" s="8">
        <f t="shared" si="11"/>
        <v>4</v>
      </c>
      <c r="I717" t="str" cm="1">
        <f t="array" ref="I717">INDEX($S$2:$S$26,MATCH(1,($P$2:$P$26=$E717)*($Q$2:$Q$26=$H717),0))</f>
        <v>Risco</v>
      </c>
    </row>
    <row r="718" spans="1:9" x14ac:dyDescent="0.25">
      <c r="A718" t="str">
        <v>MF-17665</v>
      </c>
      <c r="B718" cm="1">
        <f t="array" ref="B718">MAX(Tabela_Total!B:B) - MAX(IF(Tabela_Total!E:E=Tabela_Segmentos_RFM!A718,Tabela_Total!B:B))</f>
        <v>421</v>
      </c>
      <c r="C718" cm="1">
        <f t="array" ref="C718">COUNTA(_xlfn.UNIQUE(_xlfn._xlws.FILTER(Tabela_Total!A:A,Tabela_Total!E:E=Tabela_Segmentos_RFM!A718)))</f>
        <v>5</v>
      </c>
      <c r="D718" s="1">
        <f>SUMIF(Tabela_Total!E:E,Tabela_Segmentos_RFM!A718,Tabela_Total!G:G)</f>
        <v>649102</v>
      </c>
      <c r="E718">
        <v>1</v>
      </c>
      <c r="F718">
        <v>2</v>
      </c>
      <c r="G718" cm="1">
        <f t="array" ref="G718">_xlfn.IFS(D718&lt;=PERCENTILE(D:D,0.2),1, D718&lt;=PERCENTILE(D:D,0.4), 2, D718&lt;=PERCENTILE(D:D,0.6),3, D718&lt;=PERCENTILE(D:D,0.8),4,1,5 )</f>
        <v>3</v>
      </c>
      <c r="H718" s="8">
        <f t="shared" si="11"/>
        <v>3</v>
      </c>
      <c r="I718" t="str" cm="1">
        <f t="array" ref="I718">INDEX($S$2:$S$26,MATCH(1,($P$2:$P$26=$E718)*($Q$2:$Q$26=$H718),0))</f>
        <v>Risco</v>
      </c>
    </row>
    <row r="719" spans="1:9" x14ac:dyDescent="0.25">
      <c r="A719" t="str">
        <v>RM-19750</v>
      </c>
      <c r="B719" cm="1">
        <f t="array" ref="B719">MAX(Tabela_Total!B:B) - MAX(IF(Tabela_Total!E:E=Tabela_Segmentos_RFM!A719,Tabela_Total!B:B))</f>
        <v>299</v>
      </c>
      <c r="C719" cm="1">
        <f t="array" ref="C719">COUNTA(_xlfn.UNIQUE(_xlfn._xlws.FILTER(Tabela_Total!A:A,Tabela_Total!E:E=Tabela_Segmentos_RFM!A719)))</f>
        <v>1</v>
      </c>
      <c r="D719" s="1">
        <f>SUMIF(Tabela_Total!E:E,Tabela_Segmentos_RFM!A719,Tabela_Total!G:G)</f>
        <v>9835</v>
      </c>
      <c r="E719">
        <v>1</v>
      </c>
      <c r="F719">
        <v>1</v>
      </c>
      <c r="G719" cm="1">
        <f t="array" ref="G719">_xlfn.IFS(D719&lt;=PERCENTILE(D:D,0.2),1, D719&lt;=PERCENTILE(D:D,0.4), 2, D719&lt;=PERCENTILE(D:D,0.6),3, D719&lt;=PERCENTILE(D:D,0.8),4,1,5 )</f>
        <v>1</v>
      </c>
      <c r="H719" s="8">
        <f t="shared" si="11"/>
        <v>1</v>
      </c>
      <c r="I719" t="str" cm="1">
        <f t="array" ref="I719">INDEX($S$2:$S$26,MATCH(1,($P$2:$P$26=$E719)*($Q$2:$Q$26=$H719),0))</f>
        <v>Perdidos</v>
      </c>
    </row>
    <row r="720" spans="1:9" x14ac:dyDescent="0.25">
      <c r="A720" t="str">
        <v>VM-21835</v>
      </c>
      <c r="B720" cm="1">
        <f t="array" ref="B720">MAX(Tabela_Total!B:B) - MAX(IF(Tabela_Total!E:E=Tabela_Segmentos_RFM!A720,Tabela_Total!B:B))</f>
        <v>117</v>
      </c>
      <c r="C720" cm="1">
        <f t="array" ref="C720">COUNTA(_xlfn.UNIQUE(_xlfn._xlws.FILTER(Tabela_Total!A:A,Tabela_Total!E:E=Tabela_Segmentos_RFM!A720)))</f>
        <v>5</v>
      </c>
      <c r="D720" s="1">
        <f>SUMIF(Tabela_Total!E:E,Tabela_Segmentos_RFM!A720,Tabela_Total!G:G)</f>
        <v>79829</v>
      </c>
      <c r="E720">
        <v>4</v>
      </c>
      <c r="F720">
        <v>2</v>
      </c>
      <c r="G720" cm="1">
        <f t="array" ref="G720">_xlfn.IFS(D720&lt;=PERCENTILE(D:D,0.2),1, D720&lt;=PERCENTILE(D:D,0.4), 2, D720&lt;=PERCENTILE(D:D,0.6),3, D720&lt;=PERCENTILE(D:D,0.8),4,1,5 )</f>
        <v>1</v>
      </c>
      <c r="H720" s="8">
        <f t="shared" si="11"/>
        <v>2</v>
      </c>
      <c r="I720" t="str" cm="1">
        <f t="array" ref="I720">INDEX($S$2:$S$26,MATCH(1,($P$2:$P$26=$E720)*($Q$2:$Q$26=$H720),0))</f>
        <v>Fies Potencial</v>
      </c>
    </row>
    <row r="721" spans="1:9" x14ac:dyDescent="0.25">
      <c r="A721" t="str">
        <v>EJ-13720</v>
      </c>
      <c r="B721" cm="1">
        <f t="array" ref="B721">MAX(Tabela_Total!B:B) - MAX(IF(Tabela_Total!E:E=Tabela_Segmentos_RFM!A721,Tabela_Total!B:B))</f>
        <v>302</v>
      </c>
      <c r="C721" cm="1">
        <f t="array" ref="C721">COUNTA(_xlfn.UNIQUE(_xlfn._xlws.FILTER(Tabela_Total!A:A,Tabela_Total!E:E=Tabela_Segmentos_RFM!A721)))</f>
        <v>4</v>
      </c>
      <c r="D721" s="1">
        <f>SUMIF(Tabela_Total!E:E,Tabela_Segmentos_RFM!A721,Tabela_Total!G:G)</f>
        <v>803705</v>
      </c>
      <c r="E721">
        <v>1</v>
      </c>
      <c r="F721">
        <v>2</v>
      </c>
      <c r="G721" cm="1">
        <f t="array" ref="G721">_xlfn.IFS(D721&lt;=PERCENTILE(D:D,0.2),1, D721&lt;=PERCENTILE(D:D,0.4), 2, D721&lt;=PERCENTILE(D:D,0.6),3, D721&lt;=PERCENTILE(D:D,0.8),4,1,5 )</f>
        <v>3</v>
      </c>
      <c r="H721" s="8">
        <f t="shared" si="11"/>
        <v>3</v>
      </c>
      <c r="I721" t="str" cm="1">
        <f t="array" ref="I721">INDEX($S$2:$S$26,MATCH(1,($P$2:$P$26=$E721)*($Q$2:$Q$26=$H721),0))</f>
        <v>Risco</v>
      </c>
    </row>
    <row r="722" spans="1:9" x14ac:dyDescent="0.25">
      <c r="A722" t="str">
        <v>NC-18415</v>
      </c>
      <c r="B722" cm="1">
        <f t="array" ref="B722">MAX(Tabela_Total!B:B) - MAX(IF(Tabela_Total!E:E=Tabela_Segmentos_RFM!A722,Tabela_Total!B:B))</f>
        <v>41</v>
      </c>
      <c r="C722" cm="1">
        <f t="array" ref="C722">COUNTA(_xlfn.UNIQUE(_xlfn._xlws.FILTER(Tabela_Total!A:A,Tabela_Total!E:E=Tabela_Segmentos_RFM!A722)))</f>
        <v>6</v>
      </c>
      <c r="D722" s="1">
        <f>SUMIF(Tabela_Total!E:E,Tabela_Segmentos_RFM!A722,Tabela_Total!G:G)</f>
        <v>2091694</v>
      </c>
      <c r="E722">
        <v>5</v>
      </c>
      <c r="F722">
        <v>2</v>
      </c>
      <c r="G722" cm="1">
        <f t="array" ref="G722">_xlfn.IFS(D722&lt;=PERCENTILE(D:D,0.2),1, D722&lt;=PERCENTILE(D:D,0.4), 2, D722&lt;=PERCENTILE(D:D,0.6),3, D722&lt;=PERCENTILE(D:D,0.8),4,1,5 )</f>
        <v>5</v>
      </c>
      <c r="H722" s="8">
        <f t="shared" si="11"/>
        <v>4</v>
      </c>
      <c r="I722" t="str" cm="1">
        <f t="array" ref="I722">INDEX($S$2:$S$26,MATCH(1,($P$2:$P$26=$E722)*($Q$2:$Q$26=$H722),0))</f>
        <v>Fies</v>
      </c>
    </row>
    <row r="723" spans="1:9" x14ac:dyDescent="0.25">
      <c r="A723" t="str">
        <v>LS-17230</v>
      </c>
      <c r="B723" cm="1">
        <f t="array" ref="B723">MAX(Tabela_Total!B:B) - MAX(IF(Tabela_Total!E:E=Tabela_Segmentos_RFM!A723,Tabela_Total!B:B))</f>
        <v>777</v>
      </c>
      <c r="C723" cm="1">
        <f t="array" ref="C723">COUNTA(_xlfn.UNIQUE(_xlfn._xlws.FILTER(Tabela_Total!A:A,Tabela_Total!E:E=Tabela_Segmentos_RFM!A723)))</f>
        <v>3</v>
      </c>
      <c r="D723" s="1">
        <f>SUMIF(Tabela_Total!E:E,Tabela_Segmentos_RFM!A723,Tabela_Total!G:G)</f>
        <v>264894</v>
      </c>
      <c r="E723">
        <v>1</v>
      </c>
      <c r="F723">
        <v>1</v>
      </c>
      <c r="G723" cm="1">
        <f t="array" ref="G723">_xlfn.IFS(D723&lt;=PERCENTILE(D:D,0.2),1, D723&lt;=PERCENTILE(D:D,0.4), 2, D723&lt;=PERCENTILE(D:D,0.6),3, D723&lt;=PERCENTILE(D:D,0.8),4,1,5 )</f>
        <v>2</v>
      </c>
      <c r="H723" s="8">
        <f t="shared" si="11"/>
        <v>2</v>
      </c>
      <c r="I723" t="str" cm="1">
        <f t="array" ref="I723">INDEX($S$2:$S$26,MATCH(1,($P$2:$P$26=$E723)*($Q$2:$Q$26=$H723),0))</f>
        <v>Perdidos</v>
      </c>
    </row>
    <row r="724" spans="1:9" x14ac:dyDescent="0.25">
      <c r="A724" t="str">
        <v>KE-16420</v>
      </c>
      <c r="B724" cm="1">
        <f t="array" ref="B724">MAX(Tabela_Total!B:B) - MAX(IF(Tabela_Total!E:E=Tabela_Segmentos_RFM!A724,Tabela_Total!B:B))</f>
        <v>26</v>
      </c>
      <c r="C724" cm="1">
        <f t="array" ref="C724">COUNTA(_xlfn.UNIQUE(_xlfn._xlws.FILTER(Tabela_Total!A:A,Tabela_Total!E:E=Tabela_Segmentos_RFM!A724)))</f>
        <v>8</v>
      </c>
      <c r="D724" s="1">
        <f>SUMIF(Tabela_Total!E:E,Tabela_Segmentos_RFM!A724,Tabela_Total!G:G)</f>
        <v>2625910</v>
      </c>
      <c r="E724">
        <v>5</v>
      </c>
      <c r="F724">
        <v>3</v>
      </c>
      <c r="G724" cm="1">
        <f t="array" ref="G724">_xlfn.IFS(D724&lt;=PERCENTILE(D:D,0.2),1, D724&lt;=PERCENTILE(D:D,0.4), 2, D724&lt;=PERCENTILE(D:D,0.6),3, D724&lt;=PERCENTILE(D:D,0.8),4,1,5 )</f>
        <v>5</v>
      </c>
      <c r="H724" s="8">
        <f t="shared" si="11"/>
        <v>4</v>
      </c>
      <c r="I724" t="str" cm="1">
        <f t="array" ref="I724">INDEX($S$2:$S$26,MATCH(1,($P$2:$P$26=$E724)*($Q$2:$Q$26=$H724),0))</f>
        <v>Fies</v>
      </c>
    </row>
    <row r="725" spans="1:9" x14ac:dyDescent="0.25">
      <c r="A725" t="str">
        <v>DH-13675</v>
      </c>
      <c r="B725" cm="1">
        <f t="array" ref="B725">MAX(Tabela_Total!B:B) - MAX(IF(Tabela_Total!E:E=Tabela_Segmentos_RFM!A725,Tabela_Total!B:B))</f>
        <v>776</v>
      </c>
      <c r="C725" cm="1">
        <f t="array" ref="C725">COUNTA(_xlfn.UNIQUE(_xlfn._xlws.FILTER(Tabela_Total!A:A,Tabela_Total!E:E=Tabela_Segmentos_RFM!A725)))</f>
        <v>4</v>
      </c>
      <c r="D725" s="1">
        <f>SUMIF(Tabela_Total!E:E,Tabela_Segmentos_RFM!A725,Tabela_Total!G:G)</f>
        <v>831911</v>
      </c>
      <c r="E725">
        <v>1</v>
      </c>
      <c r="F725">
        <v>2</v>
      </c>
      <c r="G725" cm="1">
        <f t="array" ref="G725">_xlfn.IFS(D725&lt;=PERCENTILE(D:D,0.2),1, D725&lt;=PERCENTILE(D:D,0.4), 2, D725&lt;=PERCENTILE(D:D,0.6),3, D725&lt;=PERCENTILE(D:D,0.8),4,1,5 )</f>
        <v>3</v>
      </c>
      <c r="H725" s="8">
        <f t="shared" si="11"/>
        <v>3</v>
      </c>
      <c r="I725" t="str" cm="1">
        <f t="array" ref="I725">INDEX($S$2:$S$26,MATCH(1,($P$2:$P$26=$E725)*($Q$2:$Q$26=$H725),0))</f>
        <v>Risco</v>
      </c>
    </row>
    <row r="726" spans="1:9" x14ac:dyDescent="0.25">
      <c r="A726" t="str">
        <v>PF-19120</v>
      </c>
      <c r="B726" cm="1">
        <f t="array" ref="B726">MAX(Tabela_Total!B:B) - MAX(IF(Tabela_Total!E:E=Tabela_Segmentos_RFM!A726,Tabela_Total!B:B))</f>
        <v>835</v>
      </c>
      <c r="C726" cm="1">
        <f t="array" ref="C726">COUNTA(_xlfn.UNIQUE(_xlfn._xlws.FILTER(Tabela_Total!A:A,Tabela_Total!E:E=Tabela_Segmentos_RFM!A726)))</f>
        <v>4</v>
      </c>
      <c r="D726" s="1">
        <f>SUMIF(Tabela_Total!E:E,Tabela_Segmentos_RFM!A726,Tabela_Total!G:G)</f>
        <v>6026246</v>
      </c>
      <c r="E726">
        <v>1</v>
      </c>
      <c r="F726">
        <v>2</v>
      </c>
      <c r="G726" cm="1">
        <f t="array" ref="G726">_xlfn.IFS(D726&lt;=PERCENTILE(D:D,0.2),1, D726&lt;=PERCENTILE(D:D,0.4), 2, D726&lt;=PERCENTILE(D:D,0.6),3, D726&lt;=PERCENTILE(D:D,0.8),4,1,5 )</f>
        <v>5</v>
      </c>
      <c r="H726" s="8">
        <f t="shared" si="11"/>
        <v>4</v>
      </c>
      <c r="I726" t="str" cm="1">
        <f t="array" ref="I726">INDEX($S$2:$S$26,MATCH(1,($P$2:$P$26=$E726)*($Q$2:$Q$26=$H726),0))</f>
        <v>Risco</v>
      </c>
    </row>
    <row r="727" spans="1:9" x14ac:dyDescent="0.25">
      <c r="A727" t="str">
        <v>VT-21700</v>
      </c>
      <c r="B727" cm="1">
        <f t="array" ref="B727">MAX(Tabela_Total!B:B) - MAX(IF(Tabela_Total!E:E=Tabela_Segmentos_RFM!A727,Tabela_Total!B:B))</f>
        <v>1000</v>
      </c>
      <c r="C727" cm="1">
        <f t="array" ref="C727">COUNTA(_xlfn.UNIQUE(_xlfn._xlws.FILTER(Tabela_Total!A:A,Tabela_Total!E:E=Tabela_Segmentos_RFM!A727)))</f>
        <v>2</v>
      </c>
      <c r="D727" s="1">
        <f>SUMIF(Tabela_Total!E:E,Tabela_Segmentos_RFM!A727,Tabela_Total!G:G)</f>
        <v>1315810</v>
      </c>
      <c r="E727">
        <v>1</v>
      </c>
      <c r="F727">
        <v>1</v>
      </c>
      <c r="G727" cm="1">
        <f t="array" ref="G727">_xlfn.IFS(D727&lt;=PERCENTILE(D:D,0.2),1, D727&lt;=PERCENTILE(D:D,0.4), 2, D727&lt;=PERCENTILE(D:D,0.6),3, D727&lt;=PERCENTILE(D:D,0.8),4,1,5 )</f>
        <v>4</v>
      </c>
      <c r="H727" s="8">
        <f t="shared" si="11"/>
        <v>3</v>
      </c>
      <c r="I727" t="str" cm="1">
        <f t="array" ref="I727">INDEX($S$2:$S$26,MATCH(1,($P$2:$P$26=$E727)*($Q$2:$Q$26=$H727),0))</f>
        <v>Risco</v>
      </c>
    </row>
    <row r="728" spans="1:9" x14ac:dyDescent="0.25">
      <c r="A728" t="str">
        <v>MG-17695</v>
      </c>
      <c r="B728" cm="1">
        <f t="array" ref="B728">MAX(Tabela_Total!B:B) - MAX(IF(Tabela_Total!E:E=Tabela_Segmentos_RFM!A728,Tabela_Total!B:B))</f>
        <v>555</v>
      </c>
      <c r="C728" cm="1">
        <f t="array" ref="C728">COUNTA(_xlfn.UNIQUE(_xlfn._xlws.FILTER(Tabela_Total!A:A,Tabela_Total!E:E=Tabela_Segmentos_RFM!A728)))</f>
        <v>3</v>
      </c>
      <c r="D728" s="1">
        <f>SUMIF(Tabela_Total!E:E,Tabela_Segmentos_RFM!A728,Tabela_Total!G:G)</f>
        <v>590629</v>
      </c>
      <c r="E728">
        <v>1</v>
      </c>
      <c r="F728">
        <v>1</v>
      </c>
      <c r="G728" cm="1">
        <f t="array" ref="G728">_xlfn.IFS(D728&lt;=PERCENTILE(D:D,0.2),1, D728&lt;=PERCENTILE(D:D,0.4), 2, D728&lt;=PERCENTILE(D:D,0.6),3, D728&lt;=PERCENTILE(D:D,0.8),4,1,5 )</f>
        <v>2</v>
      </c>
      <c r="H728" s="8">
        <f t="shared" si="11"/>
        <v>2</v>
      </c>
      <c r="I728" t="str" cm="1">
        <f t="array" ref="I728">INDEX($S$2:$S$26,MATCH(1,($P$2:$P$26=$E728)*($Q$2:$Q$26=$H728),0))</f>
        <v>Perdidos</v>
      </c>
    </row>
    <row r="729" spans="1:9" x14ac:dyDescent="0.25">
      <c r="A729" t="str">
        <v>SP-20920</v>
      </c>
      <c r="B729" cm="1">
        <f t="array" ref="B729">MAX(Tabela_Total!B:B) - MAX(IF(Tabela_Total!E:E=Tabela_Segmentos_RFM!A729,Tabela_Total!B:B))</f>
        <v>70</v>
      </c>
      <c r="C729" cm="1">
        <f t="array" ref="C729">COUNTA(_xlfn.UNIQUE(_xlfn._xlws.FILTER(Tabela_Total!A:A,Tabela_Total!E:E=Tabela_Segmentos_RFM!A729)))</f>
        <v>6</v>
      </c>
      <c r="D729" s="1">
        <f>SUMIF(Tabela_Total!E:E,Tabela_Segmentos_RFM!A729,Tabela_Total!G:G)</f>
        <v>3933485</v>
      </c>
      <c r="E729">
        <v>5</v>
      </c>
      <c r="F729">
        <v>2</v>
      </c>
      <c r="G729" cm="1">
        <f t="array" ref="G729">_xlfn.IFS(D729&lt;=PERCENTILE(D:D,0.2),1, D729&lt;=PERCENTILE(D:D,0.4), 2, D729&lt;=PERCENTILE(D:D,0.6),3, D729&lt;=PERCENTILE(D:D,0.8),4,1,5 )</f>
        <v>5</v>
      </c>
      <c r="H729" s="8">
        <f t="shared" si="11"/>
        <v>4</v>
      </c>
      <c r="I729" t="str" cm="1">
        <f t="array" ref="I729">INDEX($S$2:$S$26,MATCH(1,($P$2:$P$26=$E729)*($Q$2:$Q$26=$H729),0))</f>
        <v>Fies</v>
      </c>
    </row>
    <row r="730" spans="1:9" x14ac:dyDescent="0.25">
      <c r="A730" t="str">
        <v>CS-12175</v>
      </c>
      <c r="B730" cm="1">
        <f t="array" ref="B730">MAX(Tabela_Total!B:B) - MAX(IF(Tabela_Total!E:E=Tabela_Segmentos_RFM!A730,Tabela_Total!B:B))</f>
        <v>232</v>
      </c>
      <c r="C730" cm="1">
        <f t="array" ref="C730">COUNTA(_xlfn.UNIQUE(_xlfn._xlws.FILTER(Tabela_Total!A:A,Tabela_Total!E:E=Tabela_Segmentos_RFM!A730)))</f>
        <v>5</v>
      </c>
      <c r="D730" s="1">
        <f>SUMIF(Tabela_Total!E:E,Tabela_Segmentos_RFM!A730,Tabela_Total!G:G)</f>
        <v>100968</v>
      </c>
      <c r="E730">
        <v>2</v>
      </c>
      <c r="F730">
        <v>2</v>
      </c>
      <c r="G730" cm="1">
        <f t="array" ref="G730">_xlfn.IFS(D730&lt;=PERCENTILE(D:D,0.2),1, D730&lt;=PERCENTILE(D:D,0.4), 2, D730&lt;=PERCENTILE(D:D,0.6),3, D730&lt;=PERCENTILE(D:D,0.8),4,1,5 )</f>
        <v>1</v>
      </c>
      <c r="H730" s="8">
        <f t="shared" si="11"/>
        <v>2</v>
      </c>
      <c r="I730" t="str" cm="1">
        <f t="array" ref="I730">INDEX($S$2:$S$26,MATCH(1,($P$2:$P$26=$E730)*($Q$2:$Q$26=$H730),0))</f>
        <v>Hibernando</v>
      </c>
    </row>
    <row r="731" spans="1:9" x14ac:dyDescent="0.25">
      <c r="A731" t="str">
        <v>DK-12895</v>
      </c>
      <c r="B731" cm="1">
        <f t="array" ref="B731">MAX(Tabela_Total!B:B) - MAX(IF(Tabela_Total!E:E=Tabela_Segmentos_RFM!A731,Tabela_Total!B:B))</f>
        <v>45</v>
      </c>
      <c r="C731" cm="1">
        <f t="array" ref="C731">COUNTA(_xlfn.UNIQUE(_xlfn._xlws.FILTER(Tabela_Total!A:A,Tabela_Total!E:E=Tabela_Segmentos_RFM!A731)))</f>
        <v>5</v>
      </c>
      <c r="D731" s="1">
        <f>SUMIF(Tabela_Total!E:E,Tabela_Segmentos_RFM!A731,Tabela_Total!G:G)</f>
        <v>1361028</v>
      </c>
      <c r="E731">
        <v>5</v>
      </c>
      <c r="F731">
        <v>2</v>
      </c>
      <c r="G731" cm="1">
        <f t="array" ref="G731">_xlfn.IFS(D731&lt;=PERCENTILE(D:D,0.2),1, D731&lt;=PERCENTILE(D:D,0.4), 2, D731&lt;=PERCENTILE(D:D,0.6),3, D731&lt;=PERCENTILE(D:D,0.8),4,1,5 )</f>
        <v>4</v>
      </c>
      <c r="H731" s="8">
        <f t="shared" si="11"/>
        <v>3</v>
      </c>
      <c r="I731" t="str" cm="1">
        <f t="array" ref="I731">INDEX($S$2:$S$26,MATCH(1,($P$2:$P$26=$E731)*($Q$2:$Q$26=$H731),0))</f>
        <v>Fies Potencial</v>
      </c>
    </row>
    <row r="732" spans="1:9" x14ac:dyDescent="0.25">
      <c r="A732" t="str">
        <v>KM-16660</v>
      </c>
      <c r="B732" cm="1">
        <f t="array" ref="B732">MAX(Tabela_Total!B:B) - MAX(IF(Tabela_Total!E:E=Tabela_Segmentos_RFM!A732,Tabela_Total!B:B))</f>
        <v>15</v>
      </c>
      <c r="C732" cm="1">
        <f t="array" ref="C732">COUNTA(_xlfn.UNIQUE(_xlfn._xlws.FILTER(Tabela_Total!A:A,Tabela_Total!E:E=Tabela_Segmentos_RFM!A732)))</f>
        <v>5</v>
      </c>
      <c r="D732" s="1">
        <f>SUMIF(Tabela_Total!E:E,Tabela_Segmentos_RFM!A732,Tabela_Total!G:G)</f>
        <v>238132</v>
      </c>
      <c r="E732">
        <v>5</v>
      </c>
      <c r="F732">
        <v>2</v>
      </c>
      <c r="G732" cm="1">
        <f t="array" ref="G732">_xlfn.IFS(D732&lt;=PERCENTILE(D:D,0.2),1, D732&lt;=PERCENTILE(D:D,0.4), 2, D732&lt;=PERCENTILE(D:D,0.6),3, D732&lt;=PERCENTILE(D:D,0.8),4,1,5 )</f>
        <v>1</v>
      </c>
      <c r="H732" s="8">
        <f t="shared" si="11"/>
        <v>2</v>
      </c>
      <c r="I732" t="str" cm="1">
        <f t="array" ref="I732">INDEX($S$2:$S$26,MATCH(1,($P$2:$P$26=$E732)*($Q$2:$Q$26=$H732),0))</f>
        <v>Fies Potencial</v>
      </c>
    </row>
    <row r="733" spans="1:9" x14ac:dyDescent="0.25">
      <c r="A733" t="str">
        <v>AA-10645</v>
      </c>
      <c r="B733" cm="1">
        <f t="array" ref="B733">MAX(Tabela_Total!B:B) - MAX(IF(Tabela_Total!E:E=Tabela_Segmentos_RFM!A733,Tabela_Total!B:B))</f>
        <v>55</v>
      </c>
      <c r="C733" cm="1">
        <f t="array" ref="C733">COUNTA(_xlfn.UNIQUE(_xlfn._xlws.FILTER(Tabela_Total!A:A,Tabela_Total!E:E=Tabela_Segmentos_RFM!A733)))</f>
        <v>6</v>
      </c>
      <c r="D733" s="1">
        <f>SUMIF(Tabela_Total!E:E,Tabela_Segmentos_RFM!A733,Tabela_Total!G:G)</f>
        <v>1737756</v>
      </c>
      <c r="E733">
        <v>5</v>
      </c>
      <c r="F733">
        <v>2</v>
      </c>
      <c r="G733" cm="1">
        <f t="array" ref="G733">_xlfn.IFS(D733&lt;=PERCENTILE(D:D,0.2),1, D733&lt;=PERCENTILE(D:D,0.4), 2, D733&lt;=PERCENTILE(D:D,0.6),3, D733&lt;=PERCENTILE(D:D,0.8),4,1,5 )</f>
        <v>4</v>
      </c>
      <c r="H733" s="8">
        <f t="shared" si="11"/>
        <v>3</v>
      </c>
      <c r="I733" t="str" cm="1">
        <f t="array" ref="I733">INDEX($S$2:$S$26,MATCH(1,($P$2:$P$26=$E733)*($Q$2:$Q$26=$H733),0))</f>
        <v>Fies Potencial</v>
      </c>
    </row>
    <row r="734" spans="1:9" x14ac:dyDescent="0.25">
      <c r="A734" t="str">
        <v>DD-13570</v>
      </c>
      <c r="B734" cm="1">
        <f t="array" ref="B734">MAX(Tabela_Total!B:B) - MAX(IF(Tabela_Total!E:E=Tabela_Segmentos_RFM!A734,Tabela_Total!B:B))</f>
        <v>41</v>
      </c>
      <c r="C734" cm="1">
        <f t="array" ref="C734">COUNTA(_xlfn.UNIQUE(_xlfn._xlws.FILTER(Tabela_Total!A:A,Tabela_Total!E:E=Tabela_Segmentos_RFM!A734)))</f>
        <v>6</v>
      </c>
      <c r="D734" s="1">
        <f>SUMIF(Tabela_Total!E:E,Tabela_Segmentos_RFM!A734,Tabela_Total!G:G)</f>
        <v>143821</v>
      </c>
      <c r="E734">
        <v>5</v>
      </c>
      <c r="F734">
        <v>2</v>
      </c>
      <c r="G734" cm="1">
        <f t="array" ref="G734">_xlfn.IFS(D734&lt;=PERCENTILE(D:D,0.2),1, D734&lt;=PERCENTILE(D:D,0.4), 2, D734&lt;=PERCENTILE(D:D,0.6),3, D734&lt;=PERCENTILE(D:D,0.8),4,1,5 )</f>
        <v>1</v>
      </c>
      <c r="H734" s="8">
        <f t="shared" si="11"/>
        <v>2</v>
      </c>
      <c r="I734" t="str" cm="1">
        <f t="array" ref="I734">INDEX($S$2:$S$26,MATCH(1,($P$2:$P$26=$E734)*($Q$2:$Q$26=$H734),0))</f>
        <v>Fies Potencial</v>
      </c>
    </row>
    <row r="735" spans="1:9" x14ac:dyDescent="0.25">
      <c r="A735" t="str">
        <v>AH-10465</v>
      </c>
      <c r="B735" cm="1">
        <f t="array" ref="B735">MAX(Tabela_Total!B:B) - MAX(IF(Tabela_Total!E:E=Tabela_Segmentos_RFM!A735,Tabela_Total!B:B))</f>
        <v>230</v>
      </c>
      <c r="C735" cm="1">
        <f t="array" ref="C735">COUNTA(_xlfn.UNIQUE(_xlfn._xlws.FILTER(Tabela_Total!A:A,Tabela_Total!E:E=Tabela_Segmentos_RFM!A735)))</f>
        <v>5</v>
      </c>
      <c r="D735" s="1">
        <f>SUMIF(Tabela_Total!E:E,Tabela_Segmentos_RFM!A735,Tabela_Total!G:G)</f>
        <v>13672749</v>
      </c>
      <c r="E735">
        <v>2</v>
      </c>
      <c r="F735">
        <v>2</v>
      </c>
      <c r="G735" cm="1">
        <f t="array" ref="G735">_xlfn.IFS(D735&lt;=PERCENTILE(D:D,0.2),1, D735&lt;=PERCENTILE(D:D,0.4), 2, D735&lt;=PERCENTILE(D:D,0.6),3, D735&lt;=PERCENTILE(D:D,0.8),4,1,5 )</f>
        <v>5</v>
      </c>
      <c r="H735" s="8">
        <f t="shared" si="11"/>
        <v>4</v>
      </c>
      <c r="I735" t="str" cm="1">
        <f t="array" ref="I735">INDEX($S$2:$S$26,MATCH(1,($P$2:$P$26=$E735)*($Q$2:$Q$26=$H735),0))</f>
        <v>Risco</v>
      </c>
    </row>
    <row r="736" spans="1:9" x14ac:dyDescent="0.25">
      <c r="A736" t="str">
        <v>TP-21565</v>
      </c>
      <c r="B736" cm="1">
        <f t="array" ref="B736">MAX(Tabela_Total!B:B) - MAX(IF(Tabela_Total!E:E=Tabela_Segmentos_RFM!A736,Tabela_Total!B:B))</f>
        <v>350</v>
      </c>
      <c r="C736" cm="1">
        <f t="array" ref="C736">COUNTA(_xlfn.UNIQUE(_xlfn._xlws.FILTER(Tabela_Total!A:A,Tabela_Total!E:E=Tabela_Segmentos_RFM!A736)))</f>
        <v>4</v>
      </c>
      <c r="D736" s="1">
        <f>SUMIF(Tabela_Total!E:E,Tabela_Segmentos_RFM!A736,Tabela_Total!G:G)</f>
        <v>1816112</v>
      </c>
      <c r="E736">
        <v>1</v>
      </c>
      <c r="F736">
        <v>2</v>
      </c>
      <c r="G736" cm="1">
        <f t="array" ref="G736">_xlfn.IFS(D736&lt;=PERCENTILE(D:D,0.2),1, D736&lt;=PERCENTILE(D:D,0.4), 2, D736&lt;=PERCENTILE(D:D,0.6),3, D736&lt;=PERCENTILE(D:D,0.8),4,1,5 )</f>
        <v>4</v>
      </c>
      <c r="H736" s="8">
        <f t="shared" si="11"/>
        <v>3</v>
      </c>
      <c r="I736" t="str" cm="1">
        <f t="array" ref="I736">INDEX($S$2:$S$26,MATCH(1,($P$2:$P$26=$E736)*($Q$2:$Q$26=$H736),0))</f>
        <v>Risco</v>
      </c>
    </row>
    <row r="737" spans="1:9" x14ac:dyDescent="0.25">
      <c r="A737" t="str">
        <v>EK-13795</v>
      </c>
      <c r="B737" cm="1">
        <f t="array" ref="B737">MAX(Tabela_Total!B:B) - MAX(IF(Tabela_Total!E:E=Tabela_Segmentos_RFM!A737,Tabela_Total!B:B))</f>
        <v>44</v>
      </c>
      <c r="C737" cm="1">
        <f t="array" ref="C737">COUNTA(_xlfn.UNIQUE(_xlfn._xlws.FILTER(Tabela_Total!A:A,Tabela_Total!E:E=Tabela_Segmentos_RFM!A737)))</f>
        <v>4</v>
      </c>
      <c r="D737" s="1">
        <f>SUMIF(Tabela_Total!E:E,Tabela_Segmentos_RFM!A737,Tabela_Total!G:G)</f>
        <v>148220</v>
      </c>
      <c r="E737">
        <v>5</v>
      </c>
      <c r="F737">
        <v>2</v>
      </c>
      <c r="G737" cm="1">
        <f t="array" ref="G737">_xlfn.IFS(D737&lt;=PERCENTILE(D:D,0.2),1, D737&lt;=PERCENTILE(D:D,0.4), 2, D737&lt;=PERCENTILE(D:D,0.6),3, D737&lt;=PERCENTILE(D:D,0.8),4,1,5 )</f>
        <v>1</v>
      </c>
      <c r="H737" s="8">
        <f t="shared" si="11"/>
        <v>2</v>
      </c>
      <c r="I737" t="str" cm="1">
        <f t="array" ref="I737">INDEX($S$2:$S$26,MATCH(1,($P$2:$P$26=$E737)*($Q$2:$Q$26=$H737),0))</f>
        <v>Fies Potencial</v>
      </c>
    </row>
    <row r="738" spans="1:9" x14ac:dyDescent="0.25">
      <c r="A738" t="str">
        <v>CR-12820</v>
      </c>
      <c r="B738" cm="1">
        <f t="array" ref="B738">MAX(Tabela_Total!B:B) - MAX(IF(Tabela_Total!E:E=Tabela_Segmentos_RFM!A738,Tabela_Total!B:B))</f>
        <v>85</v>
      </c>
      <c r="C738" cm="1">
        <f t="array" ref="C738">COUNTA(_xlfn.UNIQUE(_xlfn._xlws.FILTER(Tabela_Total!A:A,Tabela_Total!E:E=Tabela_Segmentos_RFM!A738)))</f>
        <v>3</v>
      </c>
      <c r="D738" s="1">
        <f>SUMIF(Tabela_Total!E:E,Tabela_Segmentos_RFM!A738,Tabela_Total!G:G)</f>
        <v>1416047</v>
      </c>
      <c r="E738">
        <v>4</v>
      </c>
      <c r="F738">
        <v>1</v>
      </c>
      <c r="G738" cm="1">
        <f t="array" ref="G738">_xlfn.IFS(D738&lt;=PERCENTILE(D:D,0.2),1, D738&lt;=PERCENTILE(D:D,0.4), 2, D738&lt;=PERCENTILE(D:D,0.6),3, D738&lt;=PERCENTILE(D:D,0.8),4,1,5 )</f>
        <v>4</v>
      </c>
      <c r="H738" s="8">
        <f t="shared" si="11"/>
        <v>3</v>
      </c>
      <c r="I738" t="str" cm="1">
        <f t="array" ref="I738">INDEX($S$2:$S$26,MATCH(1,($P$2:$P$26=$E738)*($Q$2:$Q$26=$H738),0))</f>
        <v>Fies Potencial</v>
      </c>
    </row>
    <row r="739" spans="1:9" x14ac:dyDescent="0.25">
      <c r="A739" t="str">
        <v>SG-20890</v>
      </c>
      <c r="B739" cm="1">
        <f t="array" ref="B739">MAX(Tabela_Total!B:B) - MAX(IF(Tabela_Total!E:E=Tabela_Segmentos_RFM!A739,Tabela_Total!B:B))</f>
        <v>226</v>
      </c>
      <c r="C739" cm="1">
        <f t="array" ref="C739">COUNTA(_xlfn.UNIQUE(_xlfn._xlws.FILTER(Tabela_Total!A:A,Tabela_Total!E:E=Tabela_Segmentos_RFM!A739)))</f>
        <v>3</v>
      </c>
      <c r="D739" s="1">
        <f>SUMIF(Tabela_Total!E:E,Tabela_Segmentos_RFM!A739,Tabela_Total!G:G)</f>
        <v>37551</v>
      </c>
      <c r="E739">
        <v>2</v>
      </c>
      <c r="F739">
        <v>1</v>
      </c>
      <c r="G739" cm="1">
        <f t="array" ref="G739">_xlfn.IFS(D739&lt;=PERCENTILE(D:D,0.2),1, D739&lt;=PERCENTILE(D:D,0.4), 2, D739&lt;=PERCENTILE(D:D,0.6),3, D739&lt;=PERCENTILE(D:D,0.8),4,1,5 )</f>
        <v>1</v>
      </c>
      <c r="H739" s="8">
        <f t="shared" si="11"/>
        <v>1</v>
      </c>
      <c r="I739" t="str" cm="1">
        <f t="array" ref="I739">INDEX($S$2:$S$26,MATCH(1,($P$2:$P$26=$E739)*($Q$2:$Q$26=$H739),0))</f>
        <v>Perdidos</v>
      </c>
    </row>
    <row r="740" spans="1:9" x14ac:dyDescent="0.25">
      <c r="A740" t="str">
        <v>AH-10585</v>
      </c>
      <c r="B740" cm="1">
        <f t="array" ref="B740">MAX(Tabela_Total!B:B) - MAX(IF(Tabela_Total!E:E=Tabela_Segmentos_RFM!A740,Tabela_Total!B:B))</f>
        <v>21</v>
      </c>
      <c r="C740" cm="1">
        <f t="array" ref="C740">COUNTA(_xlfn.UNIQUE(_xlfn._xlws.FILTER(Tabela_Total!A:A,Tabela_Total!E:E=Tabela_Segmentos_RFM!A740)))</f>
        <v>4</v>
      </c>
      <c r="D740" s="1">
        <f>SUMIF(Tabela_Total!E:E,Tabela_Segmentos_RFM!A740,Tabela_Total!G:G)</f>
        <v>85050</v>
      </c>
      <c r="E740">
        <v>5</v>
      </c>
      <c r="F740">
        <v>2</v>
      </c>
      <c r="G740" cm="1">
        <f t="array" ref="G740">_xlfn.IFS(D740&lt;=PERCENTILE(D:D,0.2),1, D740&lt;=PERCENTILE(D:D,0.4), 2, D740&lt;=PERCENTILE(D:D,0.6),3, D740&lt;=PERCENTILE(D:D,0.8),4,1,5 )</f>
        <v>1</v>
      </c>
      <c r="H740" s="8">
        <f t="shared" si="11"/>
        <v>2</v>
      </c>
      <c r="I740" t="str" cm="1">
        <f t="array" ref="I740">INDEX($S$2:$S$26,MATCH(1,($P$2:$P$26=$E740)*($Q$2:$Q$26=$H740),0))</f>
        <v>Fies Potencial</v>
      </c>
    </row>
    <row r="741" spans="1:9" x14ac:dyDescent="0.25">
      <c r="A741" t="str">
        <v>NF-18475</v>
      </c>
      <c r="B741" cm="1">
        <f t="array" ref="B741">MAX(Tabela_Total!B:B) - MAX(IF(Tabela_Total!E:E=Tabela_Segmentos_RFM!A741,Tabela_Total!B:B))</f>
        <v>525</v>
      </c>
      <c r="C741" cm="1">
        <f t="array" ref="C741">COUNTA(_xlfn.UNIQUE(_xlfn._xlws.FILTER(Tabela_Total!A:A,Tabela_Total!E:E=Tabela_Segmentos_RFM!A741)))</f>
        <v>4</v>
      </c>
      <c r="D741" s="1">
        <f>SUMIF(Tabela_Total!E:E,Tabela_Segmentos_RFM!A741,Tabela_Total!G:G)</f>
        <v>129941</v>
      </c>
      <c r="E741">
        <v>1</v>
      </c>
      <c r="F741">
        <v>2</v>
      </c>
      <c r="G741" cm="1">
        <f t="array" ref="G741">_xlfn.IFS(D741&lt;=PERCENTILE(D:D,0.2),1, D741&lt;=PERCENTILE(D:D,0.4), 2, D741&lt;=PERCENTILE(D:D,0.6),3, D741&lt;=PERCENTILE(D:D,0.8),4,1,5 )</f>
        <v>1</v>
      </c>
      <c r="H741" s="8">
        <f t="shared" si="11"/>
        <v>2</v>
      </c>
      <c r="I741" t="str" cm="1">
        <f t="array" ref="I741">INDEX($S$2:$S$26,MATCH(1,($P$2:$P$26=$E741)*($Q$2:$Q$26=$H741),0))</f>
        <v>Perdidos</v>
      </c>
    </row>
    <row r="742" spans="1:9" x14ac:dyDescent="0.25">
      <c r="A742" t="str">
        <v>BS-11365</v>
      </c>
      <c r="B742" cm="1">
        <f t="array" ref="B742">MAX(Tabela_Total!B:B) - MAX(IF(Tabela_Total!E:E=Tabela_Segmentos_RFM!A742,Tabela_Total!B:B))</f>
        <v>558</v>
      </c>
      <c r="C742" cm="1">
        <f t="array" ref="C742">COUNTA(_xlfn.UNIQUE(_xlfn._xlws.FILTER(Tabela_Total!A:A,Tabela_Total!E:E=Tabela_Segmentos_RFM!A742)))</f>
        <v>5</v>
      </c>
      <c r="D742" s="1">
        <f>SUMIF(Tabela_Total!E:E,Tabela_Segmentos_RFM!A742,Tabela_Total!G:G)</f>
        <v>1845660</v>
      </c>
      <c r="E742">
        <v>1</v>
      </c>
      <c r="F742">
        <v>2</v>
      </c>
      <c r="G742" cm="1">
        <f t="array" ref="G742">_xlfn.IFS(D742&lt;=PERCENTILE(D:D,0.2),1, D742&lt;=PERCENTILE(D:D,0.4), 2, D742&lt;=PERCENTILE(D:D,0.6),3, D742&lt;=PERCENTILE(D:D,0.8),4,1,5 )</f>
        <v>4</v>
      </c>
      <c r="H742" s="8">
        <f t="shared" si="11"/>
        <v>3</v>
      </c>
      <c r="I742" t="str" cm="1">
        <f t="array" ref="I742">INDEX($S$2:$S$26,MATCH(1,($P$2:$P$26=$E742)*($Q$2:$Q$26=$H742),0))</f>
        <v>Risco</v>
      </c>
    </row>
    <row r="743" spans="1:9" x14ac:dyDescent="0.25">
      <c r="A743" t="str">
        <v>SH-20635</v>
      </c>
      <c r="B743" cm="1">
        <f t="array" ref="B743">MAX(Tabela_Total!B:B) - MAX(IF(Tabela_Total!E:E=Tabela_Segmentos_RFM!A743,Tabela_Total!B:B))</f>
        <v>765</v>
      </c>
      <c r="C743" cm="1">
        <f t="array" ref="C743">COUNTA(_xlfn.UNIQUE(_xlfn._xlws.FILTER(Tabela_Total!A:A,Tabela_Total!E:E=Tabela_Segmentos_RFM!A743)))</f>
        <v>2</v>
      </c>
      <c r="D743" s="1">
        <f>SUMIF(Tabela_Total!E:E,Tabela_Segmentos_RFM!A743,Tabela_Total!G:G)</f>
        <v>832864</v>
      </c>
      <c r="E743">
        <v>1</v>
      </c>
      <c r="F743">
        <v>1</v>
      </c>
      <c r="G743" cm="1">
        <f t="array" ref="G743">_xlfn.IFS(D743&lt;=PERCENTILE(D:D,0.2),1, D743&lt;=PERCENTILE(D:D,0.4), 2, D743&lt;=PERCENTILE(D:D,0.6),3, D743&lt;=PERCENTILE(D:D,0.8),4,1,5 )</f>
        <v>3</v>
      </c>
      <c r="H743" s="8">
        <f t="shared" si="11"/>
        <v>2</v>
      </c>
      <c r="I743" t="str" cm="1">
        <f t="array" ref="I743">INDEX($S$2:$S$26,MATCH(1,($P$2:$P$26=$E743)*($Q$2:$Q$26=$H743),0))</f>
        <v>Perdidos</v>
      </c>
    </row>
    <row r="744" spans="1:9" x14ac:dyDescent="0.25">
      <c r="A744" t="str">
        <v>RD-19720</v>
      </c>
      <c r="B744" cm="1">
        <f t="array" ref="B744">MAX(Tabela_Total!B:B) - MAX(IF(Tabela_Total!E:E=Tabela_Segmentos_RFM!A744,Tabela_Total!B:B))</f>
        <v>21</v>
      </c>
      <c r="C744" cm="1">
        <f t="array" ref="C744">COUNTA(_xlfn.UNIQUE(_xlfn._xlws.FILTER(Tabela_Total!A:A,Tabela_Total!E:E=Tabela_Segmentos_RFM!A744)))</f>
        <v>10</v>
      </c>
      <c r="D744" s="1">
        <f>SUMIF(Tabela_Total!E:E,Tabela_Segmentos_RFM!A744,Tabela_Total!G:G)</f>
        <v>795308</v>
      </c>
      <c r="E744">
        <v>5</v>
      </c>
      <c r="F744">
        <v>4</v>
      </c>
      <c r="G744" cm="1">
        <f t="array" ref="G744">_xlfn.IFS(D744&lt;=PERCENTILE(D:D,0.2),1, D744&lt;=PERCENTILE(D:D,0.4), 2, D744&lt;=PERCENTILE(D:D,0.6),3, D744&lt;=PERCENTILE(D:D,0.8),4,1,5 )</f>
        <v>3</v>
      </c>
      <c r="H744" s="8">
        <f t="shared" si="11"/>
        <v>4</v>
      </c>
      <c r="I744" t="str" cm="1">
        <f t="array" ref="I744">INDEX($S$2:$S$26,MATCH(1,($P$2:$P$26=$E744)*($Q$2:$Q$26=$H744),0))</f>
        <v>Fies</v>
      </c>
    </row>
    <row r="745" spans="1:9" x14ac:dyDescent="0.25">
      <c r="A745" t="str">
        <v>AG-10330</v>
      </c>
      <c r="B745" cm="1">
        <f t="array" ref="B745">MAX(Tabela_Total!B:B) - MAX(IF(Tabela_Total!E:E=Tabela_Segmentos_RFM!A745,Tabela_Total!B:B))</f>
        <v>8</v>
      </c>
      <c r="C745" cm="1">
        <f t="array" ref="C745">COUNTA(_xlfn.UNIQUE(_xlfn._xlws.FILTER(Tabela_Total!A:A,Tabela_Total!E:E=Tabela_Segmentos_RFM!A745)))</f>
        <v>5</v>
      </c>
      <c r="D745" s="1">
        <f>SUMIF(Tabela_Total!E:E,Tabela_Segmentos_RFM!A745,Tabela_Total!G:G)</f>
        <v>77502</v>
      </c>
      <c r="E745">
        <v>5</v>
      </c>
      <c r="F745">
        <v>2</v>
      </c>
      <c r="G745" cm="1">
        <f t="array" ref="G745">_xlfn.IFS(D745&lt;=PERCENTILE(D:D,0.2),1, D745&lt;=PERCENTILE(D:D,0.4), 2, D745&lt;=PERCENTILE(D:D,0.6),3, D745&lt;=PERCENTILE(D:D,0.8),4,1,5 )</f>
        <v>1</v>
      </c>
      <c r="H745" s="8">
        <f t="shared" si="11"/>
        <v>2</v>
      </c>
      <c r="I745" t="str" cm="1">
        <f t="array" ref="I745">INDEX($S$2:$S$26,MATCH(1,($P$2:$P$26=$E745)*($Q$2:$Q$26=$H745),0))</f>
        <v>Fies Potencial</v>
      </c>
    </row>
    <row r="746" spans="1:9" x14ac:dyDescent="0.25">
      <c r="A746" t="str">
        <v>GR-14560</v>
      </c>
      <c r="B746" cm="1">
        <f t="array" ref="B746">MAX(Tabela_Total!B:B) - MAX(IF(Tabela_Total!E:E=Tabela_Segmentos_RFM!A746,Tabela_Total!B:B))</f>
        <v>1135</v>
      </c>
      <c r="C746" cm="1">
        <f t="array" ref="C746">COUNTA(_xlfn.UNIQUE(_xlfn._xlws.FILTER(Tabela_Total!A:A,Tabela_Total!E:E=Tabela_Segmentos_RFM!A746)))</f>
        <v>2</v>
      </c>
      <c r="D746" s="1">
        <f>SUMIF(Tabela_Total!E:E,Tabela_Segmentos_RFM!A746,Tabela_Total!G:G)</f>
        <v>126413</v>
      </c>
      <c r="E746">
        <v>1</v>
      </c>
      <c r="F746">
        <v>1</v>
      </c>
      <c r="G746" cm="1">
        <f t="array" ref="G746">_xlfn.IFS(D746&lt;=PERCENTILE(D:D,0.2),1, D746&lt;=PERCENTILE(D:D,0.4), 2, D746&lt;=PERCENTILE(D:D,0.6),3, D746&lt;=PERCENTILE(D:D,0.8),4,1,5 )</f>
        <v>1</v>
      </c>
      <c r="H746" s="8">
        <f t="shared" si="11"/>
        <v>1</v>
      </c>
      <c r="I746" t="str" cm="1">
        <f t="array" ref="I746">INDEX($S$2:$S$26,MATCH(1,($P$2:$P$26=$E746)*($Q$2:$Q$26=$H746),0))</f>
        <v>Perdidos</v>
      </c>
    </row>
    <row r="747" spans="1:9" x14ac:dyDescent="0.25">
      <c r="A747" t="str">
        <v>VS-21820</v>
      </c>
      <c r="B747" cm="1">
        <f t="array" ref="B747">MAX(Tabela_Total!B:B) - MAX(IF(Tabela_Total!E:E=Tabela_Segmentos_RFM!A747,Tabela_Total!B:B))</f>
        <v>221</v>
      </c>
      <c r="C747" cm="1">
        <f t="array" ref="C747">COUNTA(_xlfn.UNIQUE(_xlfn._xlws.FILTER(Tabela_Total!A:A,Tabela_Total!E:E=Tabela_Segmentos_RFM!A747)))</f>
        <v>4</v>
      </c>
      <c r="D747" s="1">
        <f>SUMIF(Tabela_Total!E:E,Tabela_Segmentos_RFM!A747,Tabela_Total!G:G)</f>
        <v>1046594</v>
      </c>
      <c r="E747">
        <v>2</v>
      </c>
      <c r="F747">
        <v>2</v>
      </c>
      <c r="G747" cm="1">
        <f t="array" ref="G747">_xlfn.IFS(D747&lt;=PERCENTILE(D:D,0.2),1, D747&lt;=PERCENTILE(D:D,0.4), 2, D747&lt;=PERCENTILE(D:D,0.6),3, D747&lt;=PERCENTILE(D:D,0.8),4,1,5 )</f>
        <v>3</v>
      </c>
      <c r="H747" s="8">
        <f t="shared" si="11"/>
        <v>3</v>
      </c>
      <c r="I747" t="str" cm="1">
        <f t="array" ref="I747">INDEX($S$2:$S$26,MATCH(1,($P$2:$P$26=$E747)*($Q$2:$Q$26=$H747),0))</f>
        <v>Risco</v>
      </c>
    </row>
    <row r="748" spans="1:9" x14ac:dyDescent="0.25">
      <c r="A748" t="str">
        <v>TM-21490</v>
      </c>
      <c r="B748" cm="1">
        <f t="array" ref="B748">MAX(Tabela_Total!B:B) - MAX(IF(Tabela_Total!E:E=Tabela_Segmentos_RFM!A748,Tabela_Total!B:B))</f>
        <v>130</v>
      </c>
      <c r="C748" cm="1">
        <f t="array" ref="C748">COUNTA(_xlfn.UNIQUE(_xlfn._xlws.FILTER(Tabela_Total!A:A,Tabela_Total!E:E=Tabela_Segmentos_RFM!A748)))</f>
        <v>3</v>
      </c>
      <c r="D748" s="1">
        <f>SUMIF(Tabela_Total!E:E,Tabela_Segmentos_RFM!A748,Tabela_Total!G:G)</f>
        <v>298475</v>
      </c>
      <c r="E748">
        <v>4</v>
      </c>
      <c r="F748">
        <v>1</v>
      </c>
      <c r="G748" cm="1">
        <f t="array" ref="G748">_xlfn.IFS(D748&lt;=PERCENTILE(D:D,0.2),1, D748&lt;=PERCENTILE(D:D,0.4), 2, D748&lt;=PERCENTILE(D:D,0.6),3, D748&lt;=PERCENTILE(D:D,0.8),4,1,5 )</f>
        <v>2</v>
      </c>
      <c r="H748" s="8">
        <f t="shared" si="11"/>
        <v>2</v>
      </c>
      <c r="I748" t="str" cm="1">
        <f t="array" ref="I748">INDEX($S$2:$S$26,MATCH(1,($P$2:$P$26=$E748)*($Q$2:$Q$26=$H748),0))</f>
        <v>Fies Potencial</v>
      </c>
    </row>
    <row r="749" spans="1:9" x14ac:dyDescent="0.25">
      <c r="A749" t="str">
        <v>TS-21430</v>
      </c>
      <c r="B749" cm="1">
        <f t="array" ref="B749">MAX(Tabela_Total!B:B) - MAX(IF(Tabela_Total!E:E=Tabela_Segmentos_RFM!A749,Tabela_Total!B:B))</f>
        <v>172</v>
      </c>
      <c r="C749" cm="1">
        <f t="array" ref="C749">COUNTA(_xlfn.UNIQUE(_xlfn._xlws.FILTER(Tabela_Total!A:A,Tabela_Total!E:E=Tabela_Segmentos_RFM!A749)))</f>
        <v>5</v>
      </c>
      <c r="D749" s="1">
        <f>SUMIF(Tabela_Total!E:E,Tabela_Segmentos_RFM!A749,Tabela_Total!G:G)</f>
        <v>289060</v>
      </c>
      <c r="E749">
        <v>3</v>
      </c>
      <c r="F749">
        <v>2</v>
      </c>
      <c r="G749" cm="1">
        <f t="array" ref="G749">_xlfn.IFS(D749&lt;=PERCENTILE(D:D,0.2),1, D749&lt;=PERCENTILE(D:D,0.4), 2, D749&lt;=PERCENTILE(D:D,0.6),3, D749&lt;=PERCENTILE(D:D,0.8),4,1,5 )</f>
        <v>2</v>
      </c>
      <c r="H749" s="8">
        <f t="shared" si="11"/>
        <v>2</v>
      </c>
      <c r="I749" t="str" cm="1">
        <f t="array" ref="I749">INDEX($S$2:$S$26,MATCH(1,($P$2:$P$26=$E749)*($Q$2:$Q$26=$H749),0))</f>
        <v>Quase Dormentes</v>
      </c>
    </row>
    <row r="750" spans="1:9" x14ac:dyDescent="0.25">
      <c r="A750" t="str">
        <v>DB-13360</v>
      </c>
      <c r="B750" cm="1">
        <f t="array" ref="B750">MAX(Tabela_Total!B:B) - MAX(IF(Tabela_Total!E:E=Tabela_Segmentos_RFM!A750,Tabela_Total!B:B))</f>
        <v>264</v>
      </c>
      <c r="C750" cm="1">
        <f t="array" ref="C750">COUNTA(_xlfn.UNIQUE(_xlfn._xlws.FILTER(Tabela_Total!A:A,Tabela_Total!E:E=Tabela_Segmentos_RFM!A750)))</f>
        <v>5</v>
      </c>
      <c r="D750" s="1">
        <f>SUMIF(Tabela_Total!E:E,Tabela_Segmentos_RFM!A750,Tabela_Total!G:G)</f>
        <v>584144</v>
      </c>
      <c r="E750">
        <v>2</v>
      </c>
      <c r="F750">
        <v>2</v>
      </c>
      <c r="G750" cm="1">
        <f t="array" ref="G750">_xlfn.IFS(D750&lt;=PERCENTILE(D:D,0.2),1, D750&lt;=PERCENTILE(D:D,0.4), 2, D750&lt;=PERCENTILE(D:D,0.6),3, D750&lt;=PERCENTILE(D:D,0.8),4,1,5 )</f>
        <v>2</v>
      </c>
      <c r="H750" s="8">
        <f t="shared" si="11"/>
        <v>2</v>
      </c>
      <c r="I750" t="str" cm="1">
        <f t="array" ref="I750">INDEX($S$2:$S$26,MATCH(1,($P$2:$P$26=$E750)*($Q$2:$Q$26=$H750),0))</f>
        <v>Hibernando</v>
      </c>
    </row>
    <row r="751" spans="1:9" x14ac:dyDescent="0.25">
      <c r="A751" t="str">
        <v>NR-18550</v>
      </c>
      <c r="B751" cm="1">
        <f t="array" ref="B751">MAX(Tabela_Total!B:B) - MAX(IF(Tabela_Total!E:E=Tabela_Segmentos_RFM!A751,Tabela_Total!B:B))</f>
        <v>210</v>
      </c>
      <c r="C751" cm="1">
        <f t="array" ref="C751">COUNTA(_xlfn.UNIQUE(_xlfn._xlws.FILTER(Tabela_Total!A:A,Tabela_Total!E:E=Tabela_Segmentos_RFM!A751)))</f>
        <v>5</v>
      </c>
      <c r="D751" s="1">
        <f>SUMIF(Tabela_Total!E:E,Tabela_Segmentos_RFM!A751,Tabela_Total!G:G)</f>
        <v>1241359</v>
      </c>
      <c r="E751">
        <v>3</v>
      </c>
      <c r="F751">
        <v>2</v>
      </c>
      <c r="G751" cm="1">
        <f t="array" ref="G751">_xlfn.IFS(D751&lt;=PERCENTILE(D:D,0.2),1, D751&lt;=PERCENTILE(D:D,0.4), 2, D751&lt;=PERCENTILE(D:D,0.6),3, D751&lt;=PERCENTILE(D:D,0.8),4,1,5 )</f>
        <v>4</v>
      </c>
      <c r="H751" s="8">
        <f t="shared" si="11"/>
        <v>3</v>
      </c>
      <c r="I751" t="str" cm="1">
        <f t="array" ref="I751">INDEX($S$2:$S$26,MATCH(1,($P$2:$P$26=$E751)*($Q$2:$Q$26=$H751),0))</f>
        <v>Precisam Atenção</v>
      </c>
    </row>
    <row r="752" spans="1:9" x14ac:dyDescent="0.25">
      <c r="A752" t="str">
        <v>CS-11860</v>
      </c>
      <c r="B752" cm="1">
        <f t="array" ref="B752">MAX(Tabela_Total!B:B) - MAX(IF(Tabela_Total!E:E=Tabela_Segmentos_RFM!A752,Tabela_Total!B:B))</f>
        <v>162</v>
      </c>
      <c r="C752" cm="1">
        <f t="array" ref="C752">COUNTA(_xlfn.UNIQUE(_xlfn._xlws.FILTER(Tabela_Total!A:A,Tabela_Total!E:E=Tabela_Segmentos_RFM!A752)))</f>
        <v>6</v>
      </c>
      <c r="D752" s="1">
        <f>SUMIF(Tabela_Total!E:E,Tabela_Segmentos_RFM!A752,Tabela_Total!G:G)</f>
        <v>513818</v>
      </c>
      <c r="E752">
        <v>3</v>
      </c>
      <c r="F752">
        <v>2</v>
      </c>
      <c r="G752" cm="1">
        <f t="array" ref="G752">_xlfn.IFS(D752&lt;=PERCENTILE(D:D,0.2),1, D752&lt;=PERCENTILE(D:D,0.4), 2, D752&lt;=PERCENTILE(D:D,0.6),3, D752&lt;=PERCENTILE(D:D,0.8),4,1,5 )</f>
        <v>2</v>
      </c>
      <c r="H752" s="8">
        <f t="shared" si="11"/>
        <v>2</v>
      </c>
      <c r="I752" t="str" cm="1">
        <f t="array" ref="I752">INDEX($S$2:$S$26,MATCH(1,($P$2:$P$26=$E752)*($Q$2:$Q$26=$H752),0))</f>
        <v>Quase Dormentes</v>
      </c>
    </row>
    <row r="753" spans="1:9" x14ac:dyDescent="0.25">
      <c r="A753" t="str">
        <v>MF-18250</v>
      </c>
      <c r="B753" cm="1">
        <f t="array" ref="B753">MAX(Tabela_Total!B:B) - MAX(IF(Tabela_Total!E:E=Tabela_Segmentos_RFM!A753,Tabela_Total!B:B))</f>
        <v>7</v>
      </c>
      <c r="C753" cm="1">
        <f t="array" ref="C753">COUNTA(_xlfn.UNIQUE(_xlfn._xlws.FILTER(Tabela_Total!A:A,Tabela_Total!E:E=Tabela_Segmentos_RFM!A753)))</f>
        <v>5</v>
      </c>
      <c r="D753" s="1">
        <f>SUMIF(Tabela_Total!E:E,Tabela_Segmentos_RFM!A753,Tabela_Total!G:G)</f>
        <v>543174</v>
      </c>
      <c r="E753">
        <v>5</v>
      </c>
      <c r="F753">
        <v>2</v>
      </c>
      <c r="G753" cm="1">
        <f t="array" ref="G753">_xlfn.IFS(D753&lt;=PERCENTILE(D:D,0.2),1, D753&lt;=PERCENTILE(D:D,0.4), 2, D753&lt;=PERCENTILE(D:D,0.6),3, D753&lt;=PERCENTILE(D:D,0.8),4,1,5 )</f>
        <v>2</v>
      </c>
      <c r="H753" s="8">
        <f t="shared" si="11"/>
        <v>2</v>
      </c>
      <c r="I753" t="str" cm="1">
        <f t="array" ref="I753">INDEX($S$2:$S$26,MATCH(1,($P$2:$P$26=$E753)*($Q$2:$Q$26=$H753),0))</f>
        <v>Fies Potencial</v>
      </c>
    </row>
    <row r="754" spans="1:9" x14ac:dyDescent="0.25">
      <c r="A754" t="str">
        <v>LW-17125</v>
      </c>
      <c r="B754" cm="1">
        <f t="array" ref="B754">MAX(Tabela_Total!B:B) - MAX(IF(Tabela_Total!E:E=Tabela_Segmentos_RFM!A754,Tabela_Total!B:B))</f>
        <v>205</v>
      </c>
      <c r="C754" cm="1">
        <f t="array" ref="C754">COUNTA(_xlfn.UNIQUE(_xlfn._xlws.FILTER(Tabela_Total!A:A,Tabela_Total!E:E=Tabela_Segmentos_RFM!A754)))</f>
        <v>3</v>
      </c>
      <c r="D754" s="1">
        <f>SUMIF(Tabela_Total!E:E,Tabela_Segmentos_RFM!A754,Tabela_Total!G:G)</f>
        <v>57792</v>
      </c>
      <c r="E754">
        <v>3</v>
      </c>
      <c r="F754">
        <v>1</v>
      </c>
      <c r="G754" cm="1">
        <f t="array" ref="G754">_xlfn.IFS(D754&lt;=PERCENTILE(D:D,0.2),1, D754&lt;=PERCENTILE(D:D,0.4), 2, D754&lt;=PERCENTILE(D:D,0.6),3, D754&lt;=PERCENTILE(D:D,0.8),4,1,5 )</f>
        <v>1</v>
      </c>
      <c r="H754" s="8">
        <f t="shared" si="11"/>
        <v>1</v>
      </c>
      <c r="I754" t="str" cm="1">
        <f t="array" ref="I754">INDEX($S$2:$S$26,MATCH(1,($P$2:$P$26=$E754)*($Q$2:$Q$26=$H754),0))</f>
        <v>Quase Dormentes</v>
      </c>
    </row>
    <row r="755" spans="1:9" x14ac:dyDescent="0.25">
      <c r="A755" t="str">
        <v>AR-10345</v>
      </c>
      <c r="B755" cm="1">
        <f t="array" ref="B755">MAX(Tabela_Total!B:B) - MAX(IF(Tabela_Total!E:E=Tabela_Segmentos_RFM!A755,Tabela_Total!B:B))</f>
        <v>111</v>
      </c>
      <c r="C755" cm="1">
        <f t="array" ref="C755">COUNTA(_xlfn.UNIQUE(_xlfn._xlws.FILTER(Tabela_Total!A:A,Tabela_Total!E:E=Tabela_Segmentos_RFM!A755)))</f>
        <v>4</v>
      </c>
      <c r="D755" s="1">
        <f>SUMIF(Tabela_Total!E:E,Tabela_Segmentos_RFM!A755,Tabela_Total!G:G)</f>
        <v>957954</v>
      </c>
      <c r="E755">
        <v>4</v>
      </c>
      <c r="F755">
        <v>2</v>
      </c>
      <c r="G755" cm="1">
        <f t="array" ref="G755">_xlfn.IFS(D755&lt;=PERCENTILE(D:D,0.2),1, D755&lt;=PERCENTILE(D:D,0.4), 2, D755&lt;=PERCENTILE(D:D,0.6),3, D755&lt;=PERCENTILE(D:D,0.8),4,1,5 )</f>
        <v>3</v>
      </c>
      <c r="H755" s="8">
        <f t="shared" si="11"/>
        <v>3</v>
      </c>
      <c r="I755" t="str" cm="1">
        <f t="array" ref="I755">INDEX($S$2:$S$26,MATCH(1,($P$2:$P$26=$E755)*($Q$2:$Q$26=$H755),0))</f>
        <v>Fies Potencial</v>
      </c>
    </row>
    <row r="756" spans="1:9" x14ac:dyDescent="0.25">
      <c r="A756" t="str">
        <v>KS-16300</v>
      </c>
      <c r="B756" cm="1">
        <f t="array" ref="B756">MAX(Tabela_Total!B:B) - MAX(IF(Tabela_Total!E:E=Tabela_Segmentos_RFM!A756,Tabela_Total!B:B))</f>
        <v>295</v>
      </c>
      <c r="C756" cm="1">
        <f t="array" ref="C756">COUNTA(_xlfn.UNIQUE(_xlfn._xlws.FILTER(Tabela_Total!A:A,Tabela_Total!E:E=Tabela_Segmentos_RFM!A756)))</f>
        <v>3</v>
      </c>
      <c r="D756" s="1">
        <f>SUMIF(Tabela_Total!E:E,Tabela_Segmentos_RFM!A756,Tabela_Total!G:G)</f>
        <v>79634</v>
      </c>
      <c r="E756">
        <v>1</v>
      </c>
      <c r="F756">
        <v>1</v>
      </c>
      <c r="G756" cm="1">
        <f t="array" ref="G756">_xlfn.IFS(D756&lt;=PERCENTILE(D:D,0.2),1, D756&lt;=PERCENTILE(D:D,0.4), 2, D756&lt;=PERCENTILE(D:D,0.6),3, D756&lt;=PERCENTILE(D:D,0.8),4,1,5 )</f>
        <v>1</v>
      </c>
      <c r="H756" s="8">
        <f t="shared" si="11"/>
        <v>1</v>
      </c>
      <c r="I756" t="str" cm="1">
        <f t="array" ref="I756">INDEX($S$2:$S$26,MATCH(1,($P$2:$P$26=$E756)*($Q$2:$Q$26=$H756),0))</f>
        <v>Perdidos</v>
      </c>
    </row>
    <row r="757" spans="1:9" x14ac:dyDescent="0.25">
      <c r="A757" t="str">
        <v>AB-10015</v>
      </c>
      <c r="B757" cm="1">
        <f t="array" ref="B757">MAX(Tabela_Total!B:B) - MAX(IF(Tabela_Total!E:E=Tabela_Segmentos_RFM!A757,Tabela_Total!B:B))</f>
        <v>415</v>
      </c>
      <c r="C757" cm="1">
        <f t="array" ref="C757">COUNTA(_xlfn.UNIQUE(_xlfn._xlws.FILTER(Tabela_Total!A:A,Tabela_Total!E:E=Tabela_Segmentos_RFM!A757)))</f>
        <v>3</v>
      </c>
      <c r="D757" s="1">
        <f>SUMIF(Tabela_Total!E:E,Tabela_Segmentos_RFM!A757,Tabela_Total!G:G)</f>
        <v>143818</v>
      </c>
      <c r="E757">
        <v>1</v>
      </c>
      <c r="F757">
        <v>1</v>
      </c>
      <c r="G757" cm="1">
        <f t="array" ref="G757">_xlfn.IFS(D757&lt;=PERCENTILE(D:D,0.2),1, D757&lt;=PERCENTILE(D:D,0.4), 2, D757&lt;=PERCENTILE(D:D,0.6),3, D757&lt;=PERCENTILE(D:D,0.8),4,1,5 )</f>
        <v>1</v>
      </c>
      <c r="H757" s="8">
        <f t="shared" si="11"/>
        <v>1</v>
      </c>
      <c r="I757" t="str" cm="1">
        <f t="array" ref="I757">INDEX($S$2:$S$26,MATCH(1,($P$2:$P$26=$E757)*($Q$2:$Q$26=$H757),0))</f>
        <v>Perdidos</v>
      </c>
    </row>
    <row r="758" spans="1:9" x14ac:dyDescent="0.25">
      <c r="A758" t="str">
        <v>LR-17035</v>
      </c>
      <c r="B758" cm="1">
        <f t="array" ref="B758">MAX(Tabela_Total!B:B) - MAX(IF(Tabela_Total!E:E=Tabela_Segmentos_RFM!A758,Tabela_Total!B:B))</f>
        <v>132</v>
      </c>
      <c r="C758" cm="1">
        <f t="array" ref="C758">COUNTA(_xlfn.UNIQUE(_xlfn._xlws.FILTER(Tabela_Total!A:A,Tabela_Total!E:E=Tabela_Segmentos_RFM!A758)))</f>
        <v>5</v>
      </c>
      <c r="D758" s="1">
        <f>SUMIF(Tabela_Total!E:E,Tabela_Segmentos_RFM!A758,Tabela_Total!G:G)</f>
        <v>1403170</v>
      </c>
      <c r="E758">
        <v>4</v>
      </c>
      <c r="F758">
        <v>2</v>
      </c>
      <c r="G758" cm="1">
        <f t="array" ref="G758">_xlfn.IFS(D758&lt;=PERCENTILE(D:D,0.2),1, D758&lt;=PERCENTILE(D:D,0.4), 2, D758&lt;=PERCENTILE(D:D,0.6),3, D758&lt;=PERCENTILE(D:D,0.8),4,1,5 )</f>
        <v>4</v>
      </c>
      <c r="H758" s="8">
        <f t="shared" si="11"/>
        <v>3</v>
      </c>
      <c r="I758" t="str" cm="1">
        <f t="array" ref="I758">INDEX($S$2:$S$26,MATCH(1,($P$2:$P$26=$E758)*($Q$2:$Q$26=$H758),0))</f>
        <v>Fies Potencial</v>
      </c>
    </row>
    <row r="759" spans="1:9" x14ac:dyDescent="0.25">
      <c r="A759" t="str">
        <v>SS-20410</v>
      </c>
      <c r="B759" cm="1">
        <f t="array" ref="B759">MAX(Tabela_Total!B:B) - MAX(IF(Tabela_Total!E:E=Tabela_Segmentos_RFM!A759,Tabela_Total!B:B))</f>
        <v>110</v>
      </c>
      <c r="C759" cm="1">
        <f t="array" ref="C759">COUNTA(_xlfn.UNIQUE(_xlfn._xlws.FILTER(Tabela_Total!A:A,Tabela_Total!E:E=Tabela_Segmentos_RFM!A759)))</f>
        <v>6</v>
      </c>
      <c r="D759" s="1">
        <f>SUMIF(Tabela_Total!E:E,Tabela_Segmentos_RFM!A759,Tabela_Total!G:G)</f>
        <v>1755191</v>
      </c>
      <c r="E759">
        <v>4</v>
      </c>
      <c r="F759">
        <v>2</v>
      </c>
      <c r="G759" cm="1">
        <f t="array" ref="G759">_xlfn.IFS(D759&lt;=PERCENTILE(D:D,0.2),1, D759&lt;=PERCENTILE(D:D,0.4), 2, D759&lt;=PERCENTILE(D:D,0.6),3, D759&lt;=PERCENTILE(D:D,0.8),4,1,5 )</f>
        <v>4</v>
      </c>
      <c r="H759" s="8">
        <f t="shared" si="11"/>
        <v>3</v>
      </c>
      <c r="I759" t="str" cm="1">
        <f t="array" ref="I759">INDEX($S$2:$S$26,MATCH(1,($P$2:$P$26=$E759)*($Q$2:$Q$26=$H759),0))</f>
        <v>Fies Potencial</v>
      </c>
    </row>
    <row r="760" spans="1:9" x14ac:dyDescent="0.25">
      <c r="A760" t="str">
        <v>JM-15580</v>
      </c>
      <c r="B760" cm="1">
        <f t="array" ref="B760">MAX(Tabela_Total!B:B) - MAX(IF(Tabela_Total!E:E=Tabela_Segmentos_RFM!A760,Tabela_Total!B:B))</f>
        <v>0</v>
      </c>
      <c r="C760" cm="1">
        <f t="array" ref="C760">COUNTA(_xlfn.UNIQUE(_xlfn._xlws.FILTER(Tabela_Total!A:A,Tabela_Total!E:E=Tabela_Segmentos_RFM!A760)))</f>
        <v>5</v>
      </c>
      <c r="D760" s="1">
        <f>SUMIF(Tabela_Total!E:E,Tabela_Segmentos_RFM!A760,Tabela_Total!G:G)</f>
        <v>213057</v>
      </c>
      <c r="E760">
        <v>5</v>
      </c>
      <c r="F760">
        <v>2</v>
      </c>
      <c r="G760" cm="1">
        <f t="array" ref="G760">_xlfn.IFS(D760&lt;=PERCENTILE(D:D,0.2),1, D760&lt;=PERCENTILE(D:D,0.4), 2, D760&lt;=PERCENTILE(D:D,0.6),3, D760&lt;=PERCENTILE(D:D,0.8),4,1,5 )</f>
        <v>1</v>
      </c>
      <c r="H760" s="8">
        <f t="shared" si="11"/>
        <v>2</v>
      </c>
      <c r="I760" t="str" cm="1">
        <f t="array" ref="I760">INDEX($S$2:$S$26,MATCH(1,($P$2:$P$26=$E760)*($Q$2:$Q$26=$H760),0))</f>
        <v>Fies Potencial</v>
      </c>
    </row>
    <row r="761" spans="1:9" x14ac:dyDescent="0.25">
      <c r="A761" t="str">
        <v>JK-15325</v>
      </c>
      <c r="B761" cm="1">
        <f t="array" ref="B761">MAX(Tabela_Total!B:B) - MAX(IF(Tabela_Total!E:E=Tabela_Segmentos_RFM!A761,Tabela_Total!B:B))</f>
        <v>287</v>
      </c>
      <c r="C761" cm="1">
        <f t="array" ref="C761">COUNTA(_xlfn.UNIQUE(_xlfn._xlws.FILTER(Tabela_Total!A:A,Tabela_Total!E:E=Tabela_Segmentos_RFM!A761)))</f>
        <v>3</v>
      </c>
      <c r="D761" s="1">
        <f>SUMIF(Tabela_Total!E:E,Tabela_Segmentos_RFM!A761,Tabela_Total!G:G)</f>
        <v>39850</v>
      </c>
      <c r="E761">
        <v>2</v>
      </c>
      <c r="F761">
        <v>1</v>
      </c>
      <c r="G761" cm="1">
        <f t="array" ref="G761">_xlfn.IFS(D761&lt;=PERCENTILE(D:D,0.2),1, D761&lt;=PERCENTILE(D:D,0.4), 2, D761&lt;=PERCENTILE(D:D,0.6),3, D761&lt;=PERCENTILE(D:D,0.8),4,1,5 )</f>
        <v>1</v>
      </c>
      <c r="H761" s="8">
        <f t="shared" si="11"/>
        <v>1</v>
      </c>
      <c r="I761" t="str" cm="1">
        <f t="array" ref="I761">INDEX($S$2:$S$26,MATCH(1,($P$2:$P$26=$E761)*($Q$2:$Q$26=$H761),0))</f>
        <v>Perdidos</v>
      </c>
    </row>
    <row r="762" spans="1:9" x14ac:dyDescent="0.25">
      <c r="A762" t="str">
        <v>DM-13525</v>
      </c>
      <c r="B762" cm="1">
        <f t="array" ref="B762">MAX(Tabela_Total!B:B) - MAX(IF(Tabela_Total!E:E=Tabela_Segmentos_RFM!A762,Tabela_Total!B:B))</f>
        <v>481</v>
      </c>
      <c r="C762" cm="1">
        <f t="array" ref="C762">COUNTA(_xlfn.UNIQUE(_xlfn._xlws.FILTER(Tabela_Total!A:A,Tabela_Total!E:E=Tabela_Segmentos_RFM!A762)))</f>
        <v>3</v>
      </c>
      <c r="D762" s="1">
        <f>SUMIF(Tabela_Total!E:E,Tabela_Segmentos_RFM!A762,Tabela_Total!G:G)</f>
        <v>346040</v>
      </c>
      <c r="E762">
        <v>1</v>
      </c>
      <c r="F762">
        <v>1</v>
      </c>
      <c r="G762" cm="1">
        <f t="array" ref="G762">_xlfn.IFS(D762&lt;=PERCENTILE(D:D,0.2),1, D762&lt;=PERCENTILE(D:D,0.4), 2, D762&lt;=PERCENTILE(D:D,0.6),3, D762&lt;=PERCENTILE(D:D,0.8),4,1,5 )</f>
        <v>2</v>
      </c>
      <c r="H762" s="8">
        <f t="shared" si="11"/>
        <v>2</v>
      </c>
      <c r="I762" t="str" cm="1">
        <f t="array" ref="I762">INDEX($S$2:$S$26,MATCH(1,($P$2:$P$26=$E762)*($Q$2:$Q$26=$H762),0))</f>
        <v>Perdidos</v>
      </c>
    </row>
    <row r="763" spans="1:9" x14ac:dyDescent="0.25">
      <c r="A763" t="str">
        <v>ML-18265</v>
      </c>
      <c r="B763" cm="1">
        <f t="array" ref="B763">MAX(Tabela_Total!B:B) - MAX(IF(Tabela_Total!E:E=Tabela_Segmentos_RFM!A763,Tabela_Total!B:B))</f>
        <v>100</v>
      </c>
      <c r="C763" cm="1">
        <f t="array" ref="C763">COUNTA(_xlfn.UNIQUE(_xlfn._xlws.FILTER(Tabela_Total!A:A,Tabela_Total!E:E=Tabela_Segmentos_RFM!A763)))</f>
        <v>2</v>
      </c>
      <c r="D763" s="1">
        <f>SUMIF(Tabela_Total!E:E,Tabela_Segmentos_RFM!A763,Tabela_Total!G:G)</f>
        <v>25468</v>
      </c>
      <c r="E763">
        <v>4</v>
      </c>
      <c r="F763">
        <v>1</v>
      </c>
      <c r="G763" cm="1">
        <f t="array" ref="G763">_xlfn.IFS(D763&lt;=PERCENTILE(D:D,0.2),1, D763&lt;=PERCENTILE(D:D,0.4), 2, D763&lt;=PERCENTILE(D:D,0.6),3, D763&lt;=PERCENTILE(D:D,0.8),4,1,5 )</f>
        <v>1</v>
      </c>
      <c r="H763" s="8">
        <f t="shared" si="11"/>
        <v>1</v>
      </c>
      <c r="I763" t="str" cm="1">
        <f t="array" ref="I763">INDEX($S$2:$S$26,MATCH(1,($P$2:$P$26=$E763)*($Q$2:$Q$26=$H763),0))</f>
        <v>Promissores</v>
      </c>
    </row>
    <row r="764" spans="1:9" x14ac:dyDescent="0.25">
      <c r="A764" t="str">
        <v>MH-17290</v>
      </c>
      <c r="B764" cm="1">
        <f t="array" ref="B764">MAX(Tabela_Total!B:B) - MAX(IF(Tabela_Total!E:E=Tabela_Segmentos_RFM!A764,Tabela_Total!B:B))</f>
        <v>119</v>
      </c>
      <c r="C764" cm="1">
        <f t="array" ref="C764">COUNTA(_xlfn.UNIQUE(_xlfn._xlws.FILTER(Tabela_Total!A:A,Tabela_Total!E:E=Tabela_Segmentos_RFM!A764)))</f>
        <v>6</v>
      </c>
      <c r="D764" s="1">
        <f>SUMIF(Tabela_Total!E:E,Tabela_Segmentos_RFM!A764,Tabela_Total!G:G)</f>
        <v>931750</v>
      </c>
      <c r="E764">
        <v>4</v>
      </c>
      <c r="F764">
        <v>2</v>
      </c>
      <c r="G764" cm="1">
        <f t="array" ref="G764">_xlfn.IFS(D764&lt;=PERCENTILE(D:D,0.2),1, D764&lt;=PERCENTILE(D:D,0.4), 2, D764&lt;=PERCENTILE(D:D,0.6),3, D764&lt;=PERCENTILE(D:D,0.8),4,1,5 )</f>
        <v>3</v>
      </c>
      <c r="H764" s="8">
        <f t="shared" si="11"/>
        <v>3</v>
      </c>
      <c r="I764" t="str" cm="1">
        <f t="array" ref="I764">INDEX($S$2:$S$26,MATCH(1,($P$2:$P$26=$E764)*($Q$2:$Q$26=$H764),0))</f>
        <v>Fies Potencial</v>
      </c>
    </row>
    <row r="765" spans="1:9" x14ac:dyDescent="0.25">
      <c r="A765" t="str">
        <v>FC-14245</v>
      </c>
      <c r="B765" cm="1">
        <f t="array" ref="B765">MAX(Tabela_Total!B:B) - MAX(IF(Tabela_Total!E:E=Tabela_Segmentos_RFM!A765,Tabela_Total!B:B))</f>
        <v>70</v>
      </c>
      <c r="C765" cm="1">
        <f t="array" ref="C765">COUNTA(_xlfn.UNIQUE(_xlfn._xlws.FILTER(Tabela_Total!A:A,Tabela_Total!E:E=Tabela_Segmentos_RFM!A765)))</f>
        <v>7</v>
      </c>
      <c r="D765" s="1">
        <f>SUMIF(Tabela_Total!E:E,Tabela_Segmentos_RFM!A765,Tabela_Total!G:G)</f>
        <v>822836</v>
      </c>
      <c r="E765">
        <v>5</v>
      </c>
      <c r="F765">
        <v>3</v>
      </c>
      <c r="G765" cm="1">
        <f t="array" ref="G765">_xlfn.IFS(D765&lt;=PERCENTILE(D:D,0.2),1, D765&lt;=PERCENTILE(D:D,0.4), 2, D765&lt;=PERCENTILE(D:D,0.6),3, D765&lt;=PERCENTILE(D:D,0.8),4,1,5 )</f>
        <v>3</v>
      </c>
      <c r="H765" s="8">
        <f t="shared" si="11"/>
        <v>3</v>
      </c>
      <c r="I765" t="str" cm="1">
        <f t="array" ref="I765">INDEX($S$2:$S$26,MATCH(1,($P$2:$P$26=$E765)*($Q$2:$Q$26=$H765),0))</f>
        <v>Fies Potencial</v>
      </c>
    </row>
    <row r="766" spans="1:9" x14ac:dyDescent="0.25">
      <c r="A766" t="str">
        <v>TH-21115</v>
      </c>
      <c r="B766" cm="1">
        <f t="array" ref="B766">MAX(Tabela_Total!B:B) - MAX(IF(Tabela_Total!E:E=Tabela_Segmentos_RFM!A766,Tabela_Total!B:B))</f>
        <v>58</v>
      </c>
      <c r="C766" cm="1">
        <f t="array" ref="C766">COUNTA(_xlfn.UNIQUE(_xlfn._xlws.FILTER(Tabela_Total!A:A,Tabela_Total!E:E=Tabela_Segmentos_RFM!A766)))</f>
        <v>4</v>
      </c>
      <c r="D766" s="1">
        <f>SUMIF(Tabela_Total!E:E,Tabela_Segmentos_RFM!A766,Tabela_Total!G:G)</f>
        <v>1955400</v>
      </c>
      <c r="E766">
        <v>5</v>
      </c>
      <c r="F766">
        <v>2</v>
      </c>
      <c r="G766" cm="1">
        <f t="array" ref="G766">_xlfn.IFS(D766&lt;=PERCENTILE(D:D,0.2),1, D766&lt;=PERCENTILE(D:D,0.4), 2, D766&lt;=PERCENTILE(D:D,0.6),3, D766&lt;=PERCENTILE(D:D,0.8),4,1,5 )</f>
        <v>4</v>
      </c>
      <c r="H766" s="8">
        <f t="shared" si="11"/>
        <v>3</v>
      </c>
      <c r="I766" t="str" cm="1">
        <f t="array" ref="I766">INDEX($S$2:$S$26,MATCH(1,($P$2:$P$26=$E766)*($Q$2:$Q$26=$H766),0))</f>
        <v>Fies Potencial</v>
      </c>
    </row>
    <row r="767" spans="1:9" x14ac:dyDescent="0.25">
      <c r="A767" t="str">
        <v>JK-16090</v>
      </c>
      <c r="B767" cm="1">
        <f t="array" ref="B767">MAX(Tabela_Total!B:B) - MAX(IF(Tabela_Total!E:E=Tabela_Segmentos_RFM!A767,Tabela_Total!B:B))</f>
        <v>28</v>
      </c>
      <c r="C767" cm="1">
        <f t="array" ref="C767">COUNTA(_xlfn.UNIQUE(_xlfn._xlws.FILTER(Tabela_Total!A:A,Tabela_Total!E:E=Tabela_Segmentos_RFM!A767)))</f>
        <v>3</v>
      </c>
      <c r="D767" s="1">
        <f>SUMIF(Tabela_Total!E:E,Tabela_Segmentos_RFM!A767,Tabela_Total!G:G)</f>
        <v>710006</v>
      </c>
      <c r="E767">
        <v>5</v>
      </c>
      <c r="F767">
        <v>1</v>
      </c>
      <c r="G767" cm="1">
        <f t="array" ref="G767">_xlfn.IFS(D767&lt;=PERCENTILE(D:D,0.2),1, D767&lt;=PERCENTILE(D:D,0.4), 2, D767&lt;=PERCENTILE(D:D,0.6),3, D767&lt;=PERCENTILE(D:D,0.8),4,1,5 )</f>
        <v>3</v>
      </c>
      <c r="H767" s="8">
        <f t="shared" si="11"/>
        <v>2</v>
      </c>
      <c r="I767" t="str" cm="1">
        <f t="array" ref="I767">INDEX($S$2:$S$26,MATCH(1,($P$2:$P$26=$E767)*($Q$2:$Q$26=$H767),0))</f>
        <v>Fies Potencial</v>
      </c>
    </row>
    <row r="768" spans="1:9" x14ac:dyDescent="0.25">
      <c r="A768" t="str">
        <v>SB-20185</v>
      </c>
      <c r="B768" cm="1">
        <f t="array" ref="B768">MAX(Tabela_Total!B:B) - MAX(IF(Tabela_Total!E:E=Tabela_Segmentos_RFM!A768,Tabela_Total!B:B))</f>
        <v>188</v>
      </c>
      <c r="C768" cm="1">
        <f t="array" ref="C768">COUNTA(_xlfn.UNIQUE(_xlfn._xlws.FILTER(Tabela_Total!A:A,Tabela_Total!E:E=Tabela_Segmentos_RFM!A768)))</f>
        <v>6</v>
      </c>
      <c r="D768" s="1">
        <f>SUMIF(Tabela_Total!E:E,Tabela_Segmentos_RFM!A768,Tabela_Total!G:G)</f>
        <v>3060710</v>
      </c>
      <c r="E768">
        <v>3</v>
      </c>
      <c r="F768">
        <v>2</v>
      </c>
      <c r="G768" cm="1">
        <f t="array" ref="G768">_xlfn.IFS(D768&lt;=PERCENTILE(D:D,0.2),1, D768&lt;=PERCENTILE(D:D,0.4), 2, D768&lt;=PERCENTILE(D:D,0.6),3, D768&lt;=PERCENTILE(D:D,0.8),4,1,5 )</f>
        <v>5</v>
      </c>
      <c r="H768" s="8">
        <f t="shared" si="11"/>
        <v>4</v>
      </c>
      <c r="I768" t="str" cm="1">
        <f t="array" ref="I768">INDEX($S$2:$S$26,MATCH(1,($P$2:$P$26=$E768)*($Q$2:$Q$26=$H768),0))</f>
        <v>Fies</v>
      </c>
    </row>
    <row r="769" spans="1:9" x14ac:dyDescent="0.25">
      <c r="A769" t="str">
        <v>BG-11035</v>
      </c>
      <c r="B769" cm="1">
        <f t="array" ref="B769">MAX(Tabela_Total!B:B) - MAX(IF(Tabela_Total!E:E=Tabela_Segmentos_RFM!A769,Tabela_Total!B:B))</f>
        <v>28</v>
      </c>
      <c r="C769" cm="1">
        <f t="array" ref="C769">COUNTA(_xlfn.UNIQUE(_xlfn._xlws.FILTER(Tabela_Total!A:A,Tabela_Total!E:E=Tabela_Segmentos_RFM!A769)))</f>
        <v>8</v>
      </c>
      <c r="D769" s="1">
        <f>SUMIF(Tabela_Total!E:E,Tabela_Segmentos_RFM!A769,Tabela_Total!G:G)</f>
        <v>1992242</v>
      </c>
      <c r="E769">
        <v>5</v>
      </c>
      <c r="F769">
        <v>3</v>
      </c>
      <c r="G769" cm="1">
        <f t="array" ref="G769">_xlfn.IFS(D769&lt;=PERCENTILE(D:D,0.2),1, D769&lt;=PERCENTILE(D:D,0.4), 2, D769&lt;=PERCENTILE(D:D,0.6),3, D769&lt;=PERCENTILE(D:D,0.8),4,1,5 )</f>
        <v>4</v>
      </c>
      <c r="H769" s="8">
        <f t="shared" si="11"/>
        <v>4</v>
      </c>
      <c r="I769" t="str" cm="1">
        <f t="array" ref="I769">INDEX($S$2:$S$26,MATCH(1,($P$2:$P$26=$E769)*($Q$2:$Q$26=$H769),0))</f>
        <v>Fies</v>
      </c>
    </row>
    <row r="770" spans="1:9" x14ac:dyDescent="0.25">
      <c r="A770" t="str">
        <v>BW-11065</v>
      </c>
      <c r="B770" cm="1">
        <f t="array" ref="B770">MAX(Tabela_Total!B:B) - MAX(IF(Tabela_Total!E:E=Tabela_Segmentos_RFM!A770,Tabela_Total!B:B))</f>
        <v>212</v>
      </c>
      <c r="C770" cm="1">
        <f t="array" ref="C770">COUNTA(_xlfn.UNIQUE(_xlfn._xlws.FILTER(Tabela_Total!A:A,Tabela_Total!E:E=Tabela_Segmentos_RFM!A770)))</f>
        <v>3</v>
      </c>
      <c r="D770" s="1">
        <f>SUMIF(Tabela_Total!E:E,Tabela_Segmentos_RFM!A770,Tabela_Total!G:G)</f>
        <v>372358</v>
      </c>
      <c r="E770">
        <v>3</v>
      </c>
      <c r="F770">
        <v>1</v>
      </c>
      <c r="G770" cm="1">
        <f t="array" ref="G770">_xlfn.IFS(D770&lt;=PERCENTILE(D:D,0.2),1, D770&lt;=PERCENTILE(D:D,0.4), 2, D770&lt;=PERCENTILE(D:D,0.6),3, D770&lt;=PERCENTILE(D:D,0.8),4,1,5 )</f>
        <v>2</v>
      </c>
      <c r="H770" s="8">
        <f t="shared" si="11"/>
        <v>2</v>
      </c>
      <c r="I770" t="str" cm="1">
        <f t="array" ref="I770">INDEX($S$2:$S$26,MATCH(1,($P$2:$P$26=$E770)*($Q$2:$Q$26=$H770),0))</f>
        <v>Quase Dormentes</v>
      </c>
    </row>
    <row r="771" spans="1:9" x14ac:dyDescent="0.25">
      <c r="A771" t="str">
        <v>MG-18205</v>
      </c>
      <c r="B771" cm="1">
        <f t="array" ref="B771">MAX(Tabela_Total!B:B) - MAX(IF(Tabela_Total!E:E=Tabela_Segmentos_RFM!A771,Tabela_Total!B:B))</f>
        <v>264</v>
      </c>
      <c r="C771" cm="1">
        <f t="array" ref="C771">COUNTA(_xlfn.UNIQUE(_xlfn._xlws.FILTER(Tabela_Total!A:A,Tabela_Total!E:E=Tabela_Segmentos_RFM!A771)))</f>
        <v>1</v>
      </c>
      <c r="D771" s="1">
        <f>SUMIF(Tabela_Total!E:E,Tabela_Segmentos_RFM!A771,Tabela_Total!G:G)</f>
        <v>5651</v>
      </c>
      <c r="E771">
        <v>2</v>
      </c>
      <c r="F771">
        <v>1</v>
      </c>
      <c r="G771" cm="1">
        <f t="array" ref="G771">_xlfn.IFS(D771&lt;=PERCENTILE(D:D,0.2),1, D771&lt;=PERCENTILE(D:D,0.4), 2, D771&lt;=PERCENTILE(D:D,0.6),3, D771&lt;=PERCENTILE(D:D,0.8),4,1,5 )</f>
        <v>1</v>
      </c>
      <c r="H771" s="8">
        <f t="shared" ref="H771:H794" si="12">ROUND(AVERAGE(F771,G771),0)</f>
        <v>1</v>
      </c>
      <c r="I771" t="str" cm="1">
        <f t="array" ref="I771">INDEX($S$2:$S$26,MATCH(1,($P$2:$P$26=$E771)*($Q$2:$Q$26=$H771),0))</f>
        <v>Perdidos</v>
      </c>
    </row>
    <row r="772" spans="1:9" x14ac:dyDescent="0.25">
      <c r="A772" t="str">
        <v>DO-13645</v>
      </c>
      <c r="B772" cm="1">
        <f t="array" ref="B772">MAX(Tabela_Total!B:B) - MAX(IF(Tabela_Total!E:E=Tabela_Segmentos_RFM!A772,Tabela_Total!B:B))</f>
        <v>26</v>
      </c>
      <c r="C772" cm="1">
        <f t="array" ref="C772">COUNTA(_xlfn.UNIQUE(_xlfn._xlws.FILTER(Tabela_Total!A:A,Tabela_Total!E:E=Tabela_Segmentos_RFM!A772)))</f>
        <v>7</v>
      </c>
      <c r="D772" s="1">
        <f>SUMIF(Tabela_Total!E:E,Tabela_Segmentos_RFM!A772,Tabela_Total!G:G)</f>
        <v>540890</v>
      </c>
      <c r="E772">
        <v>5</v>
      </c>
      <c r="F772">
        <v>3</v>
      </c>
      <c r="G772" cm="1">
        <f t="array" ref="G772">_xlfn.IFS(D772&lt;=PERCENTILE(D:D,0.2),1, D772&lt;=PERCENTILE(D:D,0.4), 2, D772&lt;=PERCENTILE(D:D,0.6),3, D772&lt;=PERCENTILE(D:D,0.8),4,1,5 )</f>
        <v>2</v>
      </c>
      <c r="H772" s="8">
        <f t="shared" si="12"/>
        <v>3</v>
      </c>
      <c r="I772" t="str" cm="1">
        <f t="array" ref="I772">INDEX($S$2:$S$26,MATCH(1,($P$2:$P$26=$E772)*($Q$2:$Q$26=$H772),0))</f>
        <v>Fies Potencial</v>
      </c>
    </row>
    <row r="773" spans="1:9" x14ac:dyDescent="0.25">
      <c r="A773" t="str">
        <v>BP-11050</v>
      </c>
      <c r="B773" cm="1">
        <f t="array" ref="B773">MAX(Tabela_Total!B:B) - MAX(IF(Tabela_Total!E:E=Tabela_Segmentos_RFM!A773,Tabela_Total!B:B))</f>
        <v>83</v>
      </c>
      <c r="C773" cm="1">
        <f t="array" ref="C773">COUNTA(_xlfn.UNIQUE(_xlfn._xlws.FILTER(Tabela_Total!A:A,Tabela_Total!E:E=Tabela_Segmentos_RFM!A773)))</f>
        <v>5</v>
      </c>
      <c r="D773" s="1">
        <f>SUMIF(Tabela_Total!E:E,Tabela_Segmentos_RFM!A773,Tabela_Total!G:G)</f>
        <v>44477</v>
      </c>
      <c r="E773">
        <v>4</v>
      </c>
      <c r="F773">
        <v>2</v>
      </c>
      <c r="G773" cm="1">
        <f t="array" ref="G773">_xlfn.IFS(D773&lt;=PERCENTILE(D:D,0.2),1, D773&lt;=PERCENTILE(D:D,0.4), 2, D773&lt;=PERCENTILE(D:D,0.6),3, D773&lt;=PERCENTILE(D:D,0.8),4,1,5 )</f>
        <v>1</v>
      </c>
      <c r="H773" s="8">
        <f t="shared" si="12"/>
        <v>2</v>
      </c>
      <c r="I773" t="str" cm="1">
        <f t="array" ref="I773">INDEX($S$2:$S$26,MATCH(1,($P$2:$P$26=$E773)*($Q$2:$Q$26=$H773),0))</f>
        <v>Fies Potencial</v>
      </c>
    </row>
    <row r="774" spans="1:9" x14ac:dyDescent="0.25">
      <c r="A774" t="str">
        <v>TS-21655</v>
      </c>
      <c r="B774" cm="1">
        <f t="array" ref="B774">MAX(Tabela_Total!B:B) - MAX(IF(Tabela_Total!E:E=Tabela_Segmentos_RFM!A774,Tabela_Total!B:B))</f>
        <v>238</v>
      </c>
      <c r="C774" cm="1">
        <f t="array" ref="C774">COUNTA(_xlfn.UNIQUE(_xlfn._xlws.FILTER(Tabela_Total!A:A,Tabela_Total!E:E=Tabela_Segmentos_RFM!A774)))</f>
        <v>5</v>
      </c>
      <c r="D774" s="1">
        <f>SUMIF(Tabela_Total!E:E,Tabela_Segmentos_RFM!A774,Tabela_Total!G:G)</f>
        <v>1303674</v>
      </c>
      <c r="E774">
        <v>2</v>
      </c>
      <c r="F774">
        <v>2</v>
      </c>
      <c r="G774" cm="1">
        <f t="array" ref="G774">_xlfn.IFS(D774&lt;=PERCENTILE(D:D,0.2),1, D774&lt;=PERCENTILE(D:D,0.4), 2, D774&lt;=PERCENTILE(D:D,0.6),3, D774&lt;=PERCENTILE(D:D,0.8),4,1,5 )</f>
        <v>4</v>
      </c>
      <c r="H774" s="8">
        <f t="shared" si="12"/>
        <v>3</v>
      </c>
      <c r="I774" t="str" cm="1">
        <f t="array" ref="I774">INDEX($S$2:$S$26,MATCH(1,($P$2:$P$26=$E774)*($Q$2:$Q$26=$H774),0))</f>
        <v>Risco</v>
      </c>
    </row>
    <row r="775" spans="1:9" x14ac:dyDescent="0.25">
      <c r="A775" t="str">
        <v>EM-14200</v>
      </c>
      <c r="B775" cm="1">
        <f t="array" ref="B775">MAX(Tabela_Total!B:B) - MAX(IF(Tabela_Total!E:E=Tabela_Segmentos_RFM!A775,Tabela_Total!B:B))</f>
        <v>158</v>
      </c>
      <c r="C775" cm="1">
        <f t="array" ref="C775">COUNTA(_xlfn.UNIQUE(_xlfn._xlws.FILTER(Tabela_Total!A:A,Tabela_Total!E:E=Tabela_Segmentos_RFM!A775)))</f>
        <v>3</v>
      </c>
      <c r="D775" s="1">
        <f>SUMIF(Tabela_Total!E:E,Tabela_Segmentos_RFM!A775,Tabela_Total!G:G)</f>
        <v>315513</v>
      </c>
      <c r="E775">
        <v>3</v>
      </c>
      <c r="F775">
        <v>1</v>
      </c>
      <c r="G775" cm="1">
        <f t="array" ref="G775">_xlfn.IFS(D775&lt;=PERCENTILE(D:D,0.2),1, D775&lt;=PERCENTILE(D:D,0.4), 2, D775&lt;=PERCENTILE(D:D,0.6),3, D775&lt;=PERCENTILE(D:D,0.8),4,1,5 )</f>
        <v>2</v>
      </c>
      <c r="H775" s="8">
        <f t="shared" si="12"/>
        <v>2</v>
      </c>
      <c r="I775" t="str" cm="1">
        <f t="array" ref="I775">INDEX($S$2:$S$26,MATCH(1,($P$2:$P$26=$E775)*($Q$2:$Q$26=$H775),0))</f>
        <v>Quase Dormentes</v>
      </c>
    </row>
    <row r="776" spans="1:9" x14ac:dyDescent="0.25">
      <c r="A776" t="str">
        <v>AO-10810</v>
      </c>
      <c r="B776" cm="1">
        <f t="array" ref="B776">MAX(Tabela_Total!B:B) - MAX(IF(Tabela_Total!E:E=Tabela_Segmentos_RFM!A776,Tabela_Total!B:B))</f>
        <v>501</v>
      </c>
      <c r="C776" cm="1">
        <f t="array" ref="C776">COUNTA(_xlfn.UNIQUE(_xlfn._xlws.FILTER(Tabela_Total!A:A,Tabela_Total!E:E=Tabela_Segmentos_RFM!A776)))</f>
        <v>1</v>
      </c>
      <c r="D776" s="1">
        <f>SUMIF(Tabela_Total!E:E,Tabela_Segmentos_RFM!A776,Tabela_Total!G:G)</f>
        <v>16128</v>
      </c>
      <c r="E776">
        <v>1</v>
      </c>
      <c r="F776">
        <v>1</v>
      </c>
      <c r="G776" cm="1">
        <f t="array" ref="G776">_xlfn.IFS(D776&lt;=PERCENTILE(D:D,0.2),1, D776&lt;=PERCENTILE(D:D,0.4), 2, D776&lt;=PERCENTILE(D:D,0.6),3, D776&lt;=PERCENTILE(D:D,0.8),4,1,5 )</f>
        <v>1</v>
      </c>
      <c r="H776" s="8">
        <f t="shared" si="12"/>
        <v>1</v>
      </c>
      <c r="I776" t="str" cm="1">
        <f t="array" ref="I776">INDEX($S$2:$S$26,MATCH(1,($P$2:$P$26=$E776)*($Q$2:$Q$26=$H776),0))</f>
        <v>Perdidos</v>
      </c>
    </row>
    <row r="777" spans="1:9" x14ac:dyDescent="0.25">
      <c r="A777" t="str">
        <v>MH-17440</v>
      </c>
      <c r="B777" cm="1">
        <f t="array" ref="B777">MAX(Tabela_Total!B:B) - MAX(IF(Tabela_Total!E:E=Tabela_Segmentos_RFM!A777,Tabela_Total!B:B))</f>
        <v>376</v>
      </c>
      <c r="C777" cm="1">
        <f t="array" ref="C777">COUNTA(_xlfn.UNIQUE(_xlfn._xlws.FILTER(Tabela_Total!A:A,Tabela_Total!E:E=Tabela_Segmentos_RFM!A777)))</f>
        <v>4</v>
      </c>
      <c r="D777" s="1">
        <f>SUMIF(Tabela_Total!E:E,Tabela_Segmentos_RFM!A777,Tabela_Total!G:G)</f>
        <v>63173</v>
      </c>
      <c r="E777">
        <v>1</v>
      </c>
      <c r="F777">
        <v>2</v>
      </c>
      <c r="G777" cm="1">
        <f t="array" ref="G777">_xlfn.IFS(D777&lt;=PERCENTILE(D:D,0.2),1, D777&lt;=PERCENTILE(D:D,0.4), 2, D777&lt;=PERCENTILE(D:D,0.6),3, D777&lt;=PERCENTILE(D:D,0.8),4,1,5 )</f>
        <v>1</v>
      </c>
      <c r="H777" s="8">
        <f t="shared" si="12"/>
        <v>2</v>
      </c>
      <c r="I777" t="str" cm="1">
        <f t="array" ref="I777">INDEX($S$2:$S$26,MATCH(1,($P$2:$P$26=$E777)*($Q$2:$Q$26=$H777),0))</f>
        <v>Perdidos</v>
      </c>
    </row>
    <row r="778" spans="1:9" x14ac:dyDescent="0.25">
      <c r="A778" t="str">
        <v>SS-20515</v>
      </c>
      <c r="B778" cm="1">
        <f t="array" ref="B778">MAX(Tabela_Total!B:B) - MAX(IF(Tabela_Total!E:E=Tabela_Segmentos_RFM!A778,Tabela_Total!B:B))</f>
        <v>491</v>
      </c>
      <c r="C778" cm="1">
        <f t="array" ref="C778">COUNTA(_xlfn.UNIQUE(_xlfn._xlws.FILTER(Tabela_Total!A:A,Tabela_Total!E:E=Tabela_Segmentos_RFM!A778)))</f>
        <v>3</v>
      </c>
      <c r="D778" s="1">
        <f>SUMIF(Tabela_Total!E:E,Tabela_Segmentos_RFM!A778,Tabela_Total!G:G)</f>
        <v>61340</v>
      </c>
      <c r="E778">
        <v>1</v>
      </c>
      <c r="F778">
        <v>1</v>
      </c>
      <c r="G778" cm="1">
        <f t="array" ref="G778">_xlfn.IFS(D778&lt;=PERCENTILE(D:D,0.2),1, D778&lt;=PERCENTILE(D:D,0.4), 2, D778&lt;=PERCENTILE(D:D,0.6),3, D778&lt;=PERCENTILE(D:D,0.8),4,1,5 )</f>
        <v>1</v>
      </c>
      <c r="H778" s="8">
        <f t="shared" si="12"/>
        <v>1</v>
      </c>
      <c r="I778" t="str" cm="1">
        <f t="array" ref="I778">INDEX($S$2:$S$26,MATCH(1,($P$2:$P$26=$E778)*($Q$2:$Q$26=$H778),0))</f>
        <v>Perdidos</v>
      </c>
    </row>
    <row r="779" spans="1:9" x14ac:dyDescent="0.25">
      <c r="A779" t="str">
        <v>LD-16855</v>
      </c>
      <c r="B779" cm="1">
        <f t="array" ref="B779">MAX(Tabela_Total!B:B) - MAX(IF(Tabela_Total!E:E=Tabela_Segmentos_RFM!A779,Tabela_Total!B:B))</f>
        <v>552</v>
      </c>
      <c r="C779" cm="1">
        <f t="array" ref="C779">COUNTA(_xlfn.UNIQUE(_xlfn._xlws.FILTER(Tabela_Total!A:A,Tabela_Total!E:E=Tabela_Segmentos_RFM!A779)))</f>
        <v>1</v>
      </c>
      <c r="D779" s="1">
        <f>SUMIF(Tabela_Total!E:E,Tabela_Segmentos_RFM!A779,Tabela_Total!G:G)</f>
        <v>5304</v>
      </c>
      <c r="E779">
        <v>1</v>
      </c>
      <c r="F779">
        <v>1</v>
      </c>
      <c r="G779" cm="1">
        <f t="array" ref="G779">_xlfn.IFS(D779&lt;=PERCENTILE(D:D,0.2),1, D779&lt;=PERCENTILE(D:D,0.4), 2, D779&lt;=PERCENTILE(D:D,0.6),3, D779&lt;=PERCENTILE(D:D,0.8),4,1,5 )</f>
        <v>1</v>
      </c>
      <c r="H779" s="8">
        <f t="shared" si="12"/>
        <v>1</v>
      </c>
      <c r="I779" t="str" cm="1">
        <f t="array" ref="I779">INDEX($S$2:$S$26,MATCH(1,($P$2:$P$26=$E779)*($Q$2:$Q$26=$H779),0))</f>
        <v>Perdidos</v>
      </c>
    </row>
    <row r="780" spans="1:9" x14ac:dyDescent="0.25">
      <c r="A780" t="str">
        <v>VP-21760</v>
      </c>
      <c r="B780" cm="1">
        <f t="array" ref="B780">MAX(Tabela_Total!B:B) - MAX(IF(Tabela_Total!E:E=Tabela_Segmentos_RFM!A780,Tabela_Total!B:B))</f>
        <v>75</v>
      </c>
      <c r="C780" cm="1">
        <f t="array" ref="C780">COUNTA(_xlfn.UNIQUE(_xlfn._xlws.FILTER(Tabela_Total!A:A,Tabela_Total!E:E=Tabela_Segmentos_RFM!A780)))</f>
        <v>7</v>
      </c>
      <c r="D780" s="1">
        <f>SUMIF(Tabela_Total!E:E,Tabela_Segmentos_RFM!A780,Tabela_Total!G:G)</f>
        <v>2586229</v>
      </c>
      <c r="E780">
        <v>4</v>
      </c>
      <c r="F780">
        <v>3</v>
      </c>
      <c r="G780" cm="1">
        <f t="array" ref="G780">_xlfn.IFS(D780&lt;=PERCENTILE(D:D,0.2),1, D780&lt;=PERCENTILE(D:D,0.4), 2, D780&lt;=PERCENTILE(D:D,0.6),3, D780&lt;=PERCENTILE(D:D,0.8),4,1,5 )</f>
        <v>5</v>
      </c>
      <c r="H780" s="8">
        <f t="shared" si="12"/>
        <v>4</v>
      </c>
      <c r="I780" t="str" cm="1">
        <f t="array" ref="I780">INDEX($S$2:$S$26,MATCH(1,($P$2:$P$26=$E780)*($Q$2:$Q$26=$H780),0))</f>
        <v>Fies</v>
      </c>
    </row>
    <row r="781" spans="1:9" x14ac:dyDescent="0.25">
      <c r="A781" t="str">
        <v>TC-21145</v>
      </c>
      <c r="B781" cm="1">
        <f t="array" ref="B781">MAX(Tabela_Total!B:B) - MAX(IF(Tabela_Total!E:E=Tabela_Segmentos_RFM!A781,Tabela_Total!B:B))</f>
        <v>106</v>
      </c>
      <c r="C781" cm="1">
        <f t="array" ref="C781">COUNTA(_xlfn.UNIQUE(_xlfn._xlws.FILTER(Tabela_Total!A:A,Tabela_Total!E:E=Tabela_Segmentos_RFM!A781)))</f>
        <v>1</v>
      </c>
      <c r="D781" s="1">
        <f>SUMIF(Tabela_Total!E:E,Tabela_Segmentos_RFM!A781,Tabela_Total!G:G)</f>
        <v>99560</v>
      </c>
      <c r="E781">
        <v>4</v>
      </c>
      <c r="F781">
        <v>1</v>
      </c>
      <c r="G781" cm="1">
        <f t="array" ref="G781">_xlfn.IFS(D781&lt;=PERCENTILE(D:D,0.2),1, D781&lt;=PERCENTILE(D:D,0.4), 2, D781&lt;=PERCENTILE(D:D,0.6),3, D781&lt;=PERCENTILE(D:D,0.8),4,1,5 )</f>
        <v>1</v>
      </c>
      <c r="H781" s="8">
        <f t="shared" si="12"/>
        <v>1</v>
      </c>
      <c r="I781" t="str" cm="1">
        <f t="array" ref="I781">INDEX($S$2:$S$26,MATCH(1,($P$2:$P$26=$E781)*($Q$2:$Q$26=$H781),0))</f>
        <v>Promissores</v>
      </c>
    </row>
    <row r="782" spans="1:9" x14ac:dyDescent="0.25">
      <c r="A782" t="str">
        <v>IM-15055</v>
      </c>
      <c r="B782" cm="1">
        <f t="array" ref="B782">MAX(Tabela_Total!B:B) - MAX(IF(Tabela_Total!E:E=Tabela_Segmentos_RFM!A782,Tabela_Total!B:B))</f>
        <v>409</v>
      </c>
      <c r="C782" cm="1">
        <f t="array" ref="C782">COUNTA(_xlfn.UNIQUE(_xlfn._xlws.FILTER(Tabela_Total!A:A,Tabela_Total!E:E=Tabela_Segmentos_RFM!A782)))</f>
        <v>3</v>
      </c>
      <c r="D782" s="1">
        <f>SUMIF(Tabela_Total!E:E,Tabela_Segmentos_RFM!A782,Tabela_Total!G:G)</f>
        <v>287263</v>
      </c>
      <c r="E782">
        <v>1</v>
      </c>
      <c r="F782">
        <v>1</v>
      </c>
      <c r="G782" cm="1">
        <f t="array" ref="G782">_xlfn.IFS(D782&lt;=PERCENTILE(D:D,0.2),1, D782&lt;=PERCENTILE(D:D,0.4), 2, D782&lt;=PERCENTILE(D:D,0.6),3, D782&lt;=PERCENTILE(D:D,0.8),4,1,5 )</f>
        <v>2</v>
      </c>
      <c r="H782" s="8">
        <f t="shared" si="12"/>
        <v>2</v>
      </c>
      <c r="I782" t="str" cm="1">
        <f t="array" ref="I782">INDEX($S$2:$S$26,MATCH(1,($P$2:$P$26=$E782)*($Q$2:$Q$26=$H782),0))</f>
        <v>Perdidos</v>
      </c>
    </row>
    <row r="783" spans="1:9" x14ac:dyDescent="0.25">
      <c r="A783" t="str">
        <v>AR-10570</v>
      </c>
      <c r="B783" cm="1">
        <f t="array" ref="B783">MAX(Tabela_Total!B:B) - MAX(IF(Tabela_Total!E:E=Tabela_Segmentos_RFM!A783,Tabela_Total!B:B))</f>
        <v>534</v>
      </c>
      <c r="C783" cm="1">
        <f t="array" ref="C783">COUNTA(_xlfn.UNIQUE(_xlfn._xlws.FILTER(Tabela_Total!A:A,Tabela_Total!E:E=Tabela_Segmentos_RFM!A783)))</f>
        <v>1</v>
      </c>
      <c r="D783" s="1">
        <f>SUMIF(Tabela_Total!E:E,Tabela_Segmentos_RFM!A783,Tabela_Total!G:G)</f>
        <v>5539</v>
      </c>
      <c r="E783">
        <v>1</v>
      </c>
      <c r="F783">
        <v>1</v>
      </c>
      <c r="G783" cm="1">
        <f t="array" ref="G783">_xlfn.IFS(D783&lt;=PERCENTILE(D:D,0.2),1, D783&lt;=PERCENTILE(D:D,0.4), 2, D783&lt;=PERCENTILE(D:D,0.6),3, D783&lt;=PERCENTILE(D:D,0.8),4,1,5 )</f>
        <v>1</v>
      </c>
      <c r="H783" s="8">
        <f t="shared" si="12"/>
        <v>1</v>
      </c>
      <c r="I783" t="str" cm="1">
        <f t="array" ref="I783">INDEX($S$2:$S$26,MATCH(1,($P$2:$P$26=$E783)*($Q$2:$Q$26=$H783),0))</f>
        <v>Perdidos</v>
      </c>
    </row>
    <row r="784" spans="1:9" x14ac:dyDescent="0.25">
      <c r="A784" t="str">
        <v>CM-12715</v>
      </c>
      <c r="B784" cm="1">
        <f t="array" ref="B784">MAX(Tabela_Total!B:B) - MAX(IF(Tabela_Total!E:E=Tabela_Segmentos_RFM!A784,Tabela_Total!B:B))</f>
        <v>1035</v>
      </c>
      <c r="C784" cm="1">
        <f t="array" ref="C784">COUNTA(_xlfn.UNIQUE(_xlfn._xlws.FILTER(Tabela_Total!A:A,Tabela_Total!E:E=Tabela_Segmentos_RFM!A784)))</f>
        <v>4</v>
      </c>
      <c r="D784" s="1">
        <f>SUMIF(Tabela_Total!E:E,Tabela_Segmentos_RFM!A784,Tabela_Total!G:G)</f>
        <v>14798847</v>
      </c>
      <c r="E784">
        <v>1</v>
      </c>
      <c r="F784">
        <v>2</v>
      </c>
      <c r="G784" cm="1">
        <f t="array" ref="G784">_xlfn.IFS(D784&lt;=PERCENTILE(D:D,0.2),1, D784&lt;=PERCENTILE(D:D,0.4), 2, D784&lt;=PERCENTILE(D:D,0.6),3, D784&lt;=PERCENTILE(D:D,0.8),4,1,5 )</f>
        <v>5</v>
      </c>
      <c r="H784" s="8">
        <f t="shared" si="12"/>
        <v>4</v>
      </c>
      <c r="I784" t="str" cm="1">
        <f t="array" ref="I784">INDEX($S$2:$S$26,MATCH(1,($P$2:$P$26=$E784)*($Q$2:$Q$26=$H784),0))</f>
        <v>Risco</v>
      </c>
    </row>
    <row r="785" spans="1:9" x14ac:dyDescent="0.25">
      <c r="A785" t="str">
        <v>FW-14395</v>
      </c>
      <c r="B785" cm="1">
        <f t="array" ref="B785">MAX(Tabela_Total!B:B) - MAX(IF(Tabela_Total!E:E=Tabela_Segmentos_RFM!A785,Tabela_Total!B:B))</f>
        <v>362</v>
      </c>
      <c r="C785" cm="1">
        <f t="array" ref="C785">COUNTA(_xlfn.UNIQUE(_xlfn._xlws.FILTER(Tabela_Total!A:A,Tabela_Total!E:E=Tabela_Segmentos_RFM!A785)))</f>
        <v>3</v>
      </c>
      <c r="D785" s="1">
        <f>SUMIF(Tabela_Total!E:E,Tabela_Segmentos_RFM!A785,Tabela_Total!G:G)</f>
        <v>4051</v>
      </c>
      <c r="E785">
        <v>1</v>
      </c>
      <c r="F785">
        <v>1</v>
      </c>
      <c r="G785" cm="1">
        <f t="array" ref="G785">_xlfn.IFS(D785&lt;=PERCENTILE(D:D,0.2),1, D785&lt;=PERCENTILE(D:D,0.4), 2, D785&lt;=PERCENTILE(D:D,0.6),3, D785&lt;=PERCENTILE(D:D,0.8),4,1,5 )</f>
        <v>1</v>
      </c>
      <c r="H785" s="8">
        <f t="shared" si="12"/>
        <v>1</v>
      </c>
      <c r="I785" t="str" cm="1">
        <f t="array" ref="I785">INDEX($S$2:$S$26,MATCH(1,($P$2:$P$26=$E785)*($Q$2:$Q$26=$H785),0))</f>
        <v>Perdidos</v>
      </c>
    </row>
    <row r="786" spans="1:9" x14ac:dyDescent="0.25">
      <c r="A786" t="str">
        <v>LC-16960</v>
      </c>
      <c r="B786" cm="1">
        <f t="array" ref="B786">MAX(Tabela_Total!B:B) - MAX(IF(Tabela_Total!E:E=Tabela_Segmentos_RFM!A786,Tabela_Total!B:B))</f>
        <v>436</v>
      </c>
      <c r="C786" cm="1">
        <f t="array" ref="C786">COUNTA(_xlfn.UNIQUE(_xlfn._xlws.FILTER(Tabela_Total!A:A,Tabela_Total!E:E=Tabela_Segmentos_RFM!A786)))</f>
        <v>4</v>
      </c>
      <c r="D786" s="1">
        <f>SUMIF(Tabela_Total!E:E,Tabela_Segmentos_RFM!A786,Tabela_Total!G:G)</f>
        <v>3130571</v>
      </c>
      <c r="E786">
        <v>1</v>
      </c>
      <c r="F786">
        <v>2</v>
      </c>
      <c r="G786" cm="1">
        <f t="array" ref="G786">_xlfn.IFS(D786&lt;=PERCENTILE(D:D,0.2),1, D786&lt;=PERCENTILE(D:D,0.4), 2, D786&lt;=PERCENTILE(D:D,0.6),3, D786&lt;=PERCENTILE(D:D,0.8),4,1,5 )</f>
        <v>5</v>
      </c>
      <c r="H786" s="8">
        <f t="shared" si="12"/>
        <v>4</v>
      </c>
      <c r="I786" t="str" cm="1">
        <f t="array" ref="I786">INDEX($S$2:$S$26,MATCH(1,($P$2:$P$26=$E786)*($Q$2:$Q$26=$H786),0))</f>
        <v>Risco</v>
      </c>
    </row>
    <row r="787" spans="1:9" x14ac:dyDescent="0.25">
      <c r="A787" t="str">
        <v>HE-14800</v>
      </c>
      <c r="B787" cm="1">
        <f t="array" ref="B787">MAX(Tabela_Total!B:B) - MAX(IF(Tabela_Total!E:E=Tabela_Segmentos_RFM!A787,Tabela_Total!B:B))</f>
        <v>12</v>
      </c>
      <c r="C787" cm="1">
        <f t="array" ref="C787">COUNTA(_xlfn.UNIQUE(_xlfn._xlws.FILTER(Tabela_Total!A:A,Tabela_Total!E:E=Tabela_Segmentos_RFM!A787)))</f>
        <v>4</v>
      </c>
      <c r="D787" s="1">
        <f>SUMIF(Tabela_Total!E:E,Tabela_Segmentos_RFM!A787,Tabela_Total!G:G)</f>
        <v>215237</v>
      </c>
      <c r="E787">
        <v>5</v>
      </c>
      <c r="F787">
        <v>2</v>
      </c>
      <c r="G787" cm="1">
        <f t="array" ref="G787">_xlfn.IFS(D787&lt;=PERCENTILE(D:D,0.2),1, D787&lt;=PERCENTILE(D:D,0.4), 2, D787&lt;=PERCENTILE(D:D,0.6),3, D787&lt;=PERCENTILE(D:D,0.8),4,1,5 )</f>
        <v>1</v>
      </c>
      <c r="H787" s="8">
        <f t="shared" si="12"/>
        <v>2</v>
      </c>
      <c r="I787" t="str" cm="1">
        <f t="array" ref="I787">INDEX($S$2:$S$26,MATCH(1,($P$2:$P$26=$E787)*($Q$2:$Q$26=$H787),0))</f>
        <v>Fies Potencial</v>
      </c>
    </row>
    <row r="788" spans="1:9" x14ac:dyDescent="0.25">
      <c r="A788" t="str">
        <v>BD-11560</v>
      </c>
      <c r="B788" cm="1">
        <f t="array" ref="B788">MAX(Tabela_Total!B:B) - MAX(IF(Tabela_Total!E:E=Tabela_Segmentos_RFM!A788,Tabela_Total!B:B))</f>
        <v>278</v>
      </c>
      <c r="C788" cm="1">
        <f t="array" ref="C788">COUNTA(_xlfn.UNIQUE(_xlfn._xlws.FILTER(Tabela_Total!A:A,Tabela_Total!E:E=Tabela_Segmentos_RFM!A788)))</f>
        <v>2</v>
      </c>
      <c r="D788" s="1">
        <f>SUMIF(Tabela_Total!E:E,Tabela_Segmentos_RFM!A788,Tabela_Total!G:G)</f>
        <v>32054</v>
      </c>
      <c r="E788">
        <v>2</v>
      </c>
      <c r="F788">
        <v>1</v>
      </c>
      <c r="G788" cm="1">
        <f t="array" ref="G788">_xlfn.IFS(D788&lt;=PERCENTILE(D:D,0.2),1, D788&lt;=PERCENTILE(D:D,0.4), 2, D788&lt;=PERCENTILE(D:D,0.6),3, D788&lt;=PERCENTILE(D:D,0.8),4,1,5 )</f>
        <v>1</v>
      </c>
      <c r="H788" s="8">
        <f t="shared" si="12"/>
        <v>1</v>
      </c>
      <c r="I788" t="str" cm="1">
        <f t="array" ref="I788">INDEX($S$2:$S$26,MATCH(1,($P$2:$P$26=$E788)*($Q$2:$Q$26=$H788),0))</f>
        <v>Perdidos</v>
      </c>
    </row>
    <row r="789" spans="1:9" x14ac:dyDescent="0.25">
      <c r="A789" t="str">
        <v>HD-14785</v>
      </c>
      <c r="B789" cm="1">
        <f t="array" ref="B789">MAX(Tabela_Total!B:B) - MAX(IF(Tabela_Total!E:E=Tabela_Segmentos_RFM!A789,Tabela_Total!B:B))</f>
        <v>769</v>
      </c>
      <c r="C789" cm="1">
        <f t="array" ref="C789">COUNTA(_xlfn.UNIQUE(_xlfn._xlws.FILTER(Tabela_Total!A:A,Tabela_Total!E:E=Tabela_Segmentos_RFM!A789)))</f>
        <v>3</v>
      </c>
      <c r="D789" s="1">
        <f>SUMIF(Tabela_Total!E:E,Tabela_Segmentos_RFM!A789,Tabela_Total!G:G)</f>
        <v>64556</v>
      </c>
      <c r="E789">
        <v>1</v>
      </c>
      <c r="F789">
        <v>1</v>
      </c>
      <c r="G789" cm="1">
        <f t="array" ref="G789">_xlfn.IFS(D789&lt;=PERCENTILE(D:D,0.2),1, D789&lt;=PERCENTILE(D:D,0.4), 2, D789&lt;=PERCENTILE(D:D,0.6),3, D789&lt;=PERCENTILE(D:D,0.8),4,1,5 )</f>
        <v>1</v>
      </c>
      <c r="H789" s="8">
        <f t="shared" si="12"/>
        <v>1</v>
      </c>
      <c r="I789" t="str" cm="1">
        <f t="array" ref="I789">INDEX($S$2:$S$26,MATCH(1,($P$2:$P$26=$E789)*($Q$2:$Q$26=$H789),0))</f>
        <v>Perdidos</v>
      </c>
    </row>
    <row r="790" spans="1:9" x14ac:dyDescent="0.25">
      <c r="A790" t="str">
        <v>CJ-11875</v>
      </c>
      <c r="B790" cm="1">
        <f t="array" ref="B790">MAX(Tabela_Total!B:B) - MAX(IF(Tabela_Total!E:E=Tabela_Segmentos_RFM!A790,Tabela_Total!B:B))</f>
        <v>365</v>
      </c>
      <c r="C790" cm="1">
        <f t="array" ref="C790">COUNTA(_xlfn.UNIQUE(_xlfn._xlws.FILTER(Tabela_Total!A:A,Tabela_Total!E:E=Tabela_Segmentos_RFM!A790)))</f>
        <v>1</v>
      </c>
      <c r="D790" s="1">
        <f>SUMIF(Tabela_Total!E:E,Tabela_Segmentos_RFM!A790,Tabela_Total!G:G)</f>
        <v>1652</v>
      </c>
      <c r="E790">
        <v>1</v>
      </c>
      <c r="F790">
        <v>1</v>
      </c>
      <c r="G790" cm="1">
        <f t="array" ref="G790">_xlfn.IFS(D790&lt;=PERCENTILE(D:D,0.2),1, D790&lt;=PERCENTILE(D:D,0.4), 2, D790&lt;=PERCENTILE(D:D,0.6),3, D790&lt;=PERCENTILE(D:D,0.8),4,1,5 )</f>
        <v>1</v>
      </c>
      <c r="H790" s="8">
        <f t="shared" si="12"/>
        <v>1</v>
      </c>
      <c r="I790" t="str" cm="1">
        <f t="array" ref="I790">INDEX($S$2:$S$26,MATCH(1,($P$2:$P$26=$E790)*($Q$2:$Q$26=$H790),0))</f>
        <v>Perdidos</v>
      </c>
    </row>
    <row r="791" spans="1:9" x14ac:dyDescent="0.25">
      <c r="A791" t="str">
        <v>RS-19870</v>
      </c>
      <c r="B791" cm="1">
        <f t="array" ref="B791">MAX(Tabela_Total!B:B) - MAX(IF(Tabela_Total!E:E=Tabela_Segmentos_RFM!A791,Tabela_Total!B:B))</f>
        <v>19</v>
      </c>
      <c r="C791" cm="1">
        <f t="array" ref="C791">COUNTA(_xlfn.UNIQUE(_xlfn._xlws.FILTER(Tabela_Total!A:A,Tabela_Total!E:E=Tabela_Segmentos_RFM!A791)))</f>
        <v>2</v>
      </c>
      <c r="D791" s="1">
        <f>SUMIF(Tabela_Total!E:E,Tabela_Segmentos_RFM!A791,Tabela_Total!G:G)</f>
        <v>10430</v>
      </c>
      <c r="E791">
        <v>5</v>
      </c>
      <c r="F791">
        <v>1</v>
      </c>
      <c r="G791" cm="1">
        <f t="array" ref="G791">_xlfn.IFS(D791&lt;=PERCENTILE(D:D,0.2),1, D791&lt;=PERCENTILE(D:D,0.4), 2, D791&lt;=PERCENTILE(D:D,0.6),3, D791&lt;=PERCENTILE(D:D,0.8),4,1,5 )</f>
        <v>1</v>
      </c>
      <c r="H791" s="8">
        <f t="shared" si="12"/>
        <v>1</v>
      </c>
      <c r="I791" t="str" cm="1">
        <f t="array" ref="I791">INDEX($S$2:$S$26,MATCH(1,($P$2:$P$26=$E791)*($Q$2:$Q$26=$H791),0))</f>
        <v>Novos Clientes</v>
      </c>
    </row>
    <row r="792" spans="1:9" x14ac:dyDescent="0.25">
      <c r="A792" t="str">
        <v>SC-20845</v>
      </c>
      <c r="B792" cm="1">
        <f t="array" ref="B792">MAX(Tabela_Total!B:B) - MAX(IF(Tabela_Total!E:E=Tabela_Segmentos_RFM!A792,Tabela_Total!B:B))</f>
        <v>131</v>
      </c>
      <c r="C792" cm="1">
        <f t="array" ref="C792">COUNTA(_xlfn.UNIQUE(_xlfn._xlws.FILTER(Tabela_Total!A:A,Tabela_Total!E:E=Tabela_Segmentos_RFM!A792)))</f>
        <v>2</v>
      </c>
      <c r="D792" s="1">
        <f>SUMIF(Tabela_Total!E:E,Tabela_Segmentos_RFM!A792,Tabela_Total!G:G)</f>
        <v>280632</v>
      </c>
      <c r="E792">
        <v>4</v>
      </c>
      <c r="F792">
        <v>1</v>
      </c>
      <c r="G792" cm="1">
        <f t="array" ref="G792">_xlfn.IFS(D792&lt;=PERCENTILE(D:D,0.2),1, D792&lt;=PERCENTILE(D:D,0.4), 2, D792&lt;=PERCENTILE(D:D,0.6),3, D792&lt;=PERCENTILE(D:D,0.8),4,1,5 )</f>
        <v>2</v>
      </c>
      <c r="H792" s="8">
        <f t="shared" si="12"/>
        <v>2</v>
      </c>
      <c r="I792" t="str" cm="1">
        <f t="array" ref="I792">INDEX($S$2:$S$26,MATCH(1,($P$2:$P$26=$E792)*($Q$2:$Q$26=$H792),0))</f>
        <v>Fies Potencial</v>
      </c>
    </row>
    <row r="793" spans="1:9" x14ac:dyDescent="0.25">
      <c r="A793" t="str">
        <v>RE-19405</v>
      </c>
      <c r="B793" cm="1">
        <f t="array" ref="B793">MAX(Tabela_Total!B:B) - MAX(IF(Tabela_Total!E:E=Tabela_Segmentos_RFM!A793,Tabela_Total!B:B))</f>
        <v>1097</v>
      </c>
      <c r="C793" cm="1">
        <f t="array" ref="C793">COUNTA(_xlfn.UNIQUE(_xlfn._xlws.FILTER(Tabela_Total!A:A,Tabela_Total!E:E=Tabela_Segmentos_RFM!A793)))</f>
        <v>1</v>
      </c>
      <c r="D793" s="1">
        <f>SUMIF(Tabela_Total!E:E,Tabela_Segmentos_RFM!A793,Tabela_Total!G:G)</f>
        <v>4836</v>
      </c>
      <c r="E793">
        <v>1</v>
      </c>
      <c r="F793">
        <v>1</v>
      </c>
      <c r="G793" cm="1">
        <f t="array" ref="G793">_xlfn.IFS(D793&lt;=PERCENTILE(D:D,0.2),1, D793&lt;=PERCENTILE(D:D,0.4), 2, D793&lt;=PERCENTILE(D:D,0.6),3, D793&lt;=PERCENTILE(D:D,0.8),4,1,5 )</f>
        <v>1</v>
      </c>
      <c r="H793" s="8">
        <f t="shared" si="12"/>
        <v>1</v>
      </c>
      <c r="I793" t="str" cm="1">
        <f t="array" ref="I793">INDEX($S$2:$S$26,MATCH(1,($P$2:$P$26=$E793)*($Q$2:$Q$26=$H793),0))</f>
        <v>Perdidos</v>
      </c>
    </row>
    <row r="794" spans="1:9" x14ac:dyDescent="0.25">
      <c r="A794" t="str">
        <v>SM-20905</v>
      </c>
      <c r="B794" cm="1">
        <f t="array" ref="B794">MAX(Tabela_Total!B:B) - MAX(IF(Tabela_Total!E:E=Tabela_Segmentos_RFM!A794,Tabela_Total!B:B))</f>
        <v>606</v>
      </c>
      <c r="C794" cm="1">
        <f t="array" ref="C794">COUNTA(_xlfn.UNIQUE(_xlfn._xlws.FILTER(Tabela_Total!A:A,Tabela_Total!E:E=Tabela_Segmentos_RFM!A794)))</f>
        <v>1</v>
      </c>
      <c r="D794" s="1">
        <f>SUMIF(Tabela_Total!E:E,Tabela_Segmentos_RFM!A794,Tabela_Total!G:G)</f>
        <v>741757</v>
      </c>
      <c r="E794">
        <v>1</v>
      </c>
      <c r="F794">
        <v>1</v>
      </c>
      <c r="G794" cm="1">
        <f t="array" ref="G794">_xlfn.IFS(D794&lt;=PERCENTILE(D:D,0.2),1, D794&lt;=PERCENTILE(D:D,0.4), 2, D794&lt;=PERCENTILE(D:D,0.6),3, D794&lt;=PERCENTILE(D:D,0.8),4,1,5 )</f>
        <v>3</v>
      </c>
      <c r="H794" s="8">
        <f t="shared" si="12"/>
        <v>2</v>
      </c>
      <c r="I794" t="str" cm="1">
        <f t="array" ref="I794">INDEX($S$2:$S$26,MATCH(1,($P$2:$P$26=$E794)*($Q$2:$Q$26=$H794),0))</f>
        <v>Perdidos</v>
      </c>
    </row>
    <row r="795" spans="1:9" x14ac:dyDescent="0.25">
      <c r="A795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334F-C7A3-427A-9CFC-D4B5779E8785}">
  <dimension ref="A1:I27"/>
  <sheetViews>
    <sheetView topLeftCell="A19" zoomScale="85" zoomScaleNormal="85" workbookViewId="0">
      <selection activeCell="I10" sqref="I10"/>
    </sheetView>
  </sheetViews>
  <sheetFormatPr defaultRowHeight="15" x14ac:dyDescent="0.25"/>
  <cols>
    <col min="1" max="1" width="18" bestFit="1" customWidth="1"/>
    <col min="2" max="2" width="27.85546875" bestFit="1" customWidth="1"/>
    <col min="3" max="3" width="20" bestFit="1" customWidth="1"/>
    <col min="4" max="4" width="21.7109375" bestFit="1" customWidth="1"/>
    <col min="6" max="6" width="18" bestFit="1" customWidth="1"/>
    <col min="7" max="7" width="27.7109375" bestFit="1" customWidth="1"/>
    <col min="8" max="8" width="21" bestFit="1" customWidth="1"/>
    <col min="9" max="9" width="22.7109375" bestFit="1" customWidth="1"/>
  </cols>
  <sheetData>
    <row r="1" spans="1:9" x14ac:dyDescent="0.25">
      <c r="A1" s="3" t="s">
        <v>10994</v>
      </c>
      <c r="B1" t="s">
        <v>10995</v>
      </c>
      <c r="F1" s="10" t="s">
        <v>10963</v>
      </c>
      <c r="G1" s="10" t="s">
        <v>10997</v>
      </c>
      <c r="H1" s="10" t="s">
        <v>10996</v>
      </c>
    </row>
    <row r="2" spans="1:9" x14ac:dyDescent="0.25">
      <c r="A2" s="4" t="s">
        <v>10986</v>
      </c>
      <c r="B2" s="6">
        <v>3.6569987389659518E-2</v>
      </c>
      <c r="F2" t="s">
        <v>10986</v>
      </c>
      <c r="G2" t="s">
        <v>10986</v>
      </c>
      <c r="H2" s="6">
        <v>3.6569987389659518E-2</v>
      </c>
    </row>
    <row r="3" spans="1:9" x14ac:dyDescent="0.25">
      <c r="A3" s="4" t="s">
        <v>10978</v>
      </c>
      <c r="B3" s="6">
        <v>0.26607818411097101</v>
      </c>
      <c r="F3" t="s">
        <v>10978</v>
      </c>
      <c r="G3" t="s">
        <v>10978</v>
      </c>
      <c r="H3" s="6">
        <v>0.26607818411097101</v>
      </c>
    </row>
    <row r="4" spans="1:9" x14ac:dyDescent="0.25">
      <c r="A4" s="4" t="s">
        <v>10982</v>
      </c>
      <c r="B4" s="6">
        <v>0.40857503152585117</v>
      </c>
      <c r="F4" t="s">
        <v>10982</v>
      </c>
      <c r="G4" t="s">
        <v>10982</v>
      </c>
      <c r="H4" s="6">
        <v>0.40857503152585117</v>
      </c>
    </row>
    <row r="5" spans="1:9" x14ac:dyDescent="0.25">
      <c r="A5" s="4" t="s">
        <v>10972</v>
      </c>
      <c r="B5" s="6">
        <v>2.1437578814627996E-2</v>
      </c>
      <c r="F5" t="s">
        <v>10972</v>
      </c>
      <c r="G5" t="s">
        <v>10972</v>
      </c>
      <c r="H5" s="6">
        <v>2.1437578814627996E-2</v>
      </c>
    </row>
    <row r="6" spans="1:9" x14ac:dyDescent="0.25">
      <c r="A6" s="4" t="s">
        <v>10970</v>
      </c>
      <c r="B6" s="6">
        <v>3.7831021437578815E-3</v>
      </c>
      <c r="F6" t="s">
        <v>10970</v>
      </c>
      <c r="G6" t="s">
        <v>10970</v>
      </c>
      <c r="H6" s="6">
        <v>3.7831021437578815E-3</v>
      </c>
    </row>
    <row r="7" spans="1:9" x14ac:dyDescent="0.25">
      <c r="A7" s="4" t="s">
        <v>10984</v>
      </c>
      <c r="B7" s="6">
        <v>1.2610340479192938E-2</v>
      </c>
      <c r="F7" t="s">
        <v>10984</v>
      </c>
      <c r="G7" t="s">
        <v>10984</v>
      </c>
      <c r="H7" s="6">
        <v>1.2610340479192938E-2</v>
      </c>
    </row>
    <row r="8" spans="1:9" x14ac:dyDescent="0.25">
      <c r="A8" s="4" t="s">
        <v>10966</v>
      </c>
      <c r="B8" s="6">
        <v>9.7099621689785628E-2</v>
      </c>
      <c r="F8" t="s">
        <v>10966</v>
      </c>
      <c r="G8" t="s">
        <v>10966</v>
      </c>
      <c r="H8" s="6">
        <v>9.7099621689785628E-2</v>
      </c>
    </row>
    <row r="9" spans="1:9" x14ac:dyDescent="0.25">
      <c r="A9" s="4" t="s">
        <v>10976</v>
      </c>
      <c r="B9" s="6">
        <v>2.1437578814627996E-2</v>
      </c>
      <c r="F9" t="s">
        <v>10976</v>
      </c>
      <c r="G9" t="s">
        <v>10976</v>
      </c>
      <c r="H9" s="6">
        <v>2.1437578814627996E-2</v>
      </c>
    </row>
    <row r="10" spans="1:9" x14ac:dyDescent="0.25">
      <c r="A10" s="4" t="s">
        <v>10980</v>
      </c>
      <c r="B10" s="6">
        <v>8.8272383354350576E-3</v>
      </c>
      <c r="F10" t="s">
        <v>10980</v>
      </c>
      <c r="G10" t="s">
        <v>10980</v>
      </c>
      <c r="H10" s="6">
        <v>8.8272383354350576E-3</v>
      </c>
    </row>
    <row r="11" spans="1:9" x14ac:dyDescent="0.25">
      <c r="A11" s="4" t="s">
        <v>10974</v>
      </c>
      <c r="B11" s="6">
        <v>4.0353089533417402E-2</v>
      </c>
      <c r="F11" t="s">
        <v>10974</v>
      </c>
      <c r="G11" t="s">
        <v>10974</v>
      </c>
      <c r="H11" s="6">
        <v>4.0353089533417402E-2</v>
      </c>
    </row>
    <row r="12" spans="1:9" x14ac:dyDescent="0.25">
      <c r="A12" s="4" t="s">
        <v>10968</v>
      </c>
      <c r="B12" s="6">
        <v>8.3228247162673394E-2</v>
      </c>
      <c r="F12" t="s">
        <v>10968</v>
      </c>
      <c r="G12" t="s">
        <v>10968</v>
      </c>
      <c r="H12" s="6">
        <v>8.3228247162673394E-2</v>
      </c>
    </row>
    <row r="16" spans="1:9" x14ac:dyDescent="0.25">
      <c r="A16" s="3" t="s">
        <v>10994</v>
      </c>
      <c r="B16" t="s">
        <v>11011</v>
      </c>
      <c r="C16" t="s">
        <v>11012</v>
      </c>
      <c r="D16" t="s">
        <v>11013</v>
      </c>
      <c r="F16" s="21" t="s">
        <v>10994</v>
      </c>
      <c r="G16" s="21" t="s">
        <v>11011</v>
      </c>
      <c r="H16" s="21" t="s">
        <v>11012</v>
      </c>
      <c r="I16" s="21" t="s">
        <v>11013</v>
      </c>
    </row>
    <row r="17" spans="1:9" x14ac:dyDescent="0.25">
      <c r="A17" s="4" t="s">
        <v>10986</v>
      </c>
      <c r="B17" s="8">
        <v>32.862068965517238</v>
      </c>
      <c r="C17" s="8">
        <v>11.206896551724139</v>
      </c>
      <c r="D17" s="1">
        <v>4018034.3103448274</v>
      </c>
      <c r="F17" t="s">
        <v>10986</v>
      </c>
      <c r="G17" s="8">
        <v>32.862068965517238</v>
      </c>
      <c r="H17" s="8">
        <v>11.206896551724139</v>
      </c>
      <c r="I17" s="1">
        <v>4018034.3103448274</v>
      </c>
    </row>
    <row r="18" spans="1:9" x14ac:dyDescent="0.25">
      <c r="A18" s="4" t="s">
        <v>10978</v>
      </c>
      <c r="B18" s="8">
        <v>69.763033175355446</v>
      </c>
      <c r="C18" s="8">
        <v>7.9857819905213274</v>
      </c>
      <c r="D18" s="1">
        <v>2776827.336492891</v>
      </c>
      <c r="F18" t="s">
        <v>10984</v>
      </c>
      <c r="G18" s="8">
        <v>36.6</v>
      </c>
      <c r="H18" s="8">
        <v>2.4</v>
      </c>
      <c r="I18" s="1">
        <v>65849.8</v>
      </c>
    </row>
    <row r="19" spans="1:9" x14ac:dyDescent="0.25">
      <c r="A19" s="4" t="s">
        <v>10982</v>
      </c>
      <c r="B19" s="8">
        <v>53.845679012345677</v>
      </c>
      <c r="C19" s="8">
        <v>5.9506172839506171</v>
      </c>
      <c r="D19" s="1">
        <v>665429.68827160494</v>
      </c>
      <c r="F19" t="s">
        <v>10982</v>
      </c>
      <c r="G19" s="8">
        <v>53.845679012345677</v>
      </c>
      <c r="H19" s="8">
        <v>5.9506172839506171</v>
      </c>
      <c r="I19" s="1">
        <v>665429.68827160494</v>
      </c>
    </row>
    <row r="20" spans="1:9" x14ac:dyDescent="0.25">
      <c r="A20" s="4" t="s">
        <v>10972</v>
      </c>
      <c r="B20" s="8">
        <v>253.58823529411765</v>
      </c>
      <c r="C20" s="8">
        <v>4.7058823529411766</v>
      </c>
      <c r="D20" s="1">
        <v>349152.1176470588</v>
      </c>
      <c r="F20" t="s">
        <v>10978</v>
      </c>
      <c r="G20" s="8">
        <v>69.763033175355446</v>
      </c>
      <c r="H20" s="8">
        <v>7.9857819905213274</v>
      </c>
      <c r="I20" s="1">
        <v>2776827.336492891</v>
      </c>
    </row>
    <row r="21" spans="1:9" x14ac:dyDescent="0.25">
      <c r="A21" s="4" t="s">
        <v>10970</v>
      </c>
      <c r="B21" s="8">
        <v>322.33333333333331</v>
      </c>
      <c r="C21" s="8">
        <v>11.333333333333334</v>
      </c>
      <c r="D21" s="1">
        <v>3260773</v>
      </c>
      <c r="F21" t="s">
        <v>10980</v>
      </c>
      <c r="G21" s="8">
        <v>90</v>
      </c>
      <c r="H21" s="8">
        <v>2.2857142857142856</v>
      </c>
      <c r="I21" s="1">
        <v>57856</v>
      </c>
    </row>
    <row r="22" spans="1:9" x14ac:dyDescent="0.25">
      <c r="A22" s="4" t="s">
        <v>10984</v>
      </c>
      <c r="B22" s="8">
        <v>36.6</v>
      </c>
      <c r="C22" s="8">
        <v>2.4</v>
      </c>
      <c r="D22" s="1">
        <v>65849.8</v>
      </c>
      <c r="F22" t="s">
        <v>10974</v>
      </c>
      <c r="G22" s="8">
        <v>179.375</v>
      </c>
      <c r="H22" s="8">
        <v>4.9375</v>
      </c>
      <c r="I22" s="1">
        <v>267274.78125</v>
      </c>
    </row>
    <row r="23" spans="1:9" x14ac:dyDescent="0.25">
      <c r="A23" s="4" t="s">
        <v>10966</v>
      </c>
      <c r="B23" s="8">
        <v>1068.5714285714287</v>
      </c>
      <c r="C23" s="8">
        <v>3.2987012987012987</v>
      </c>
      <c r="D23" s="1">
        <v>252536.74025974027</v>
      </c>
      <c r="F23" t="s">
        <v>10976</v>
      </c>
      <c r="G23" s="8">
        <v>183.94117647058823</v>
      </c>
      <c r="H23" s="8">
        <v>6.6470588235294121</v>
      </c>
      <c r="I23" s="1">
        <v>969827.70588235289</v>
      </c>
    </row>
    <row r="24" spans="1:9" x14ac:dyDescent="0.25">
      <c r="A24" s="4" t="s">
        <v>10976</v>
      </c>
      <c r="B24" s="8">
        <v>183.94117647058823</v>
      </c>
      <c r="C24" s="8">
        <v>6.6470588235294121</v>
      </c>
      <c r="D24" s="1">
        <v>969827.70588235289</v>
      </c>
      <c r="F24" t="s">
        <v>10972</v>
      </c>
      <c r="G24" s="8">
        <v>253.58823529411765</v>
      </c>
      <c r="H24" s="8">
        <v>4.7058823529411802</v>
      </c>
      <c r="I24" s="1">
        <v>349152.1176470588</v>
      </c>
    </row>
    <row r="25" spans="1:9" x14ac:dyDescent="0.25">
      <c r="A25" s="4" t="s">
        <v>10980</v>
      </c>
      <c r="B25" s="8">
        <v>90</v>
      </c>
      <c r="C25" s="8">
        <v>2.2857142857142856</v>
      </c>
      <c r="D25" s="1">
        <v>57856</v>
      </c>
      <c r="F25" t="s">
        <v>10970</v>
      </c>
      <c r="G25" s="8">
        <v>322.33333333333331</v>
      </c>
      <c r="H25" s="8">
        <v>11.333333333333334</v>
      </c>
      <c r="I25" s="1">
        <v>3260773</v>
      </c>
    </row>
    <row r="26" spans="1:9" x14ac:dyDescent="0.25">
      <c r="A26" s="4" t="s">
        <v>10974</v>
      </c>
      <c r="B26" s="8">
        <v>179.375</v>
      </c>
      <c r="C26" s="8">
        <v>4.9375</v>
      </c>
      <c r="D26" s="1">
        <v>267274.78125</v>
      </c>
      <c r="F26" t="s">
        <v>10968</v>
      </c>
      <c r="G26" s="8">
        <v>438.80303030303031</v>
      </c>
      <c r="H26" s="8">
        <v>5.6969696969696972</v>
      </c>
      <c r="I26" s="1">
        <v>2132292.9545454546</v>
      </c>
    </row>
    <row r="27" spans="1:9" x14ac:dyDescent="0.25">
      <c r="A27" s="4" t="s">
        <v>10968</v>
      </c>
      <c r="B27" s="8">
        <v>438.80303030303031</v>
      </c>
      <c r="C27" s="8">
        <v>5.6969696969696972</v>
      </c>
      <c r="D27" s="1">
        <v>2132292.9545454546</v>
      </c>
      <c r="F27" t="s">
        <v>10966</v>
      </c>
      <c r="G27" s="8">
        <v>1068.5714285714287</v>
      </c>
      <c r="H27" s="8">
        <v>3.2987012987012987</v>
      </c>
      <c r="I27" s="1">
        <v>252536.74025974027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4138D-F5CE-4154-97CB-C6AA3A65D5AC}">
  <dimension ref="A1:E9995"/>
  <sheetViews>
    <sheetView workbookViewId="0"/>
  </sheetViews>
  <sheetFormatPr defaultRowHeight="15" x14ac:dyDescent="0.25"/>
  <cols>
    <col min="1" max="1" width="14.140625" bestFit="1" customWidth="1"/>
    <col min="2" max="2" width="22.42578125" bestFit="1" customWidth="1"/>
    <col min="3" max="3" width="17.85546875" customWidth="1"/>
    <col min="4" max="4" width="16.5703125" customWidth="1"/>
    <col min="5" max="5" width="14" bestFit="1" customWidth="1"/>
  </cols>
  <sheetData>
    <row r="1" spans="1:5" x14ac:dyDescent="0.25">
      <c r="A1" t="s">
        <v>4</v>
      </c>
      <c r="B1" t="s">
        <v>7729</v>
      </c>
      <c r="C1" t="s">
        <v>7678</v>
      </c>
      <c r="D1" t="s">
        <v>7680</v>
      </c>
      <c r="E1" t="s">
        <v>7679</v>
      </c>
    </row>
    <row r="2" spans="1:5" x14ac:dyDescent="0.25">
      <c r="A2" t="s">
        <v>12</v>
      </c>
      <c r="B2" s="2">
        <v>42292</v>
      </c>
      <c r="C2" s="2" t="s">
        <v>7683</v>
      </c>
      <c r="D2" t="s">
        <v>7681</v>
      </c>
      <c r="E2">
        <f>(LEFT(D2,4)-LEFT(C2,4))*12+RIGHT(D2,2)-RIGHT(C2,2)</f>
        <v>13</v>
      </c>
    </row>
    <row r="3" spans="1:5" x14ac:dyDescent="0.25">
      <c r="A3" t="s">
        <v>12</v>
      </c>
      <c r="B3" s="2">
        <v>42292</v>
      </c>
      <c r="C3" s="2" t="s">
        <v>7683</v>
      </c>
      <c r="D3" t="s">
        <v>7681</v>
      </c>
      <c r="E3">
        <f t="shared" ref="E3:E66" si="0">(LEFT(D3,4)-LEFT(C3,4))*12+RIGHT(D3,2)-RIGHT(C3,2)</f>
        <v>13</v>
      </c>
    </row>
    <row r="4" spans="1:5" x14ac:dyDescent="0.25">
      <c r="A4" t="s">
        <v>16</v>
      </c>
      <c r="B4" s="2">
        <v>42533</v>
      </c>
      <c r="C4" s="2" t="s">
        <v>7682</v>
      </c>
      <c r="D4" t="s">
        <v>7682</v>
      </c>
      <c r="E4">
        <f t="shared" si="0"/>
        <v>0</v>
      </c>
    </row>
    <row r="5" spans="1:5" x14ac:dyDescent="0.25">
      <c r="A5" t="s">
        <v>20</v>
      </c>
      <c r="B5" s="2">
        <v>42288</v>
      </c>
      <c r="C5" s="2" t="s">
        <v>7683</v>
      </c>
      <c r="D5" t="s">
        <v>7683</v>
      </c>
      <c r="E5">
        <f t="shared" si="0"/>
        <v>0</v>
      </c>
    </row>
    <row r="6" spans="1:5" x14ac:dyDescent="0.25">
      <c r="A6" t="s">
        <v>20</v>
      </c>
      <c r="B6" s="2">
        <v>42288</v>
      </c>
      <c r="C6" s="2" t="s">
        <v>7683</v>
      </c>
      <c r="D6" t="s">
        <v>7683</v>
      </c>
      <c r="E6">
        <f t="shared" si="0"/>
        <v>0</v>
      </c>
    </row>
    <row r="7" spans="1:5" x14ac:dyDescent="0.25">
      <c r="A7" t="s">
        <v>24</v>
      </c>
      <c r="B7" s="2">
        <v>41799</v>
      </c>
      <c r="C7" s="2" t="s">
        <v>7684</v>
      </c>
      <c r="D7" t="s">
        <v>7684</v>
      </c>
      <c r="E7">
        <f t="shared" si="0"/>
        <v>0</v>
      </c>
    </row>
    <row r="8" spans="1:5" x14ac:dyDescent="0.25">
      <c r="A8" t="s">
        <v>24</v>
      </c>
      <c r="B8" s="2">
        <v>41799</v>
      </c>
      <c r="C8" s="2" t="s">
        <v>7684</v>
      </c>
      <c r="D8" t="s">
        <v>7684</v>
      </c>
      <c r="E8">
        <f t="shared" si="0"/>
        <v>0</v>
      </c>
    </row>
    <row r="9" spans="1:5" x14ac:dyDescent="0.25">
      <c r="A9" t="s">
        <v>24</v>
      </c>
      <c r="B9" s="2">
        <v>41799</v>
      </c>
      <c r="C9" s="2" t="s">
        <v>7684</v>
      </c>
      <c r="D9" t="s">
        <v>7684</v>
      </c>
      <c r="E9">
        <f t="shared" si="0"/>
        <v>0</v>
      </c>
    </row>
    <row r="10" spans="1:5" x14ac:dyDescent="0.25">
      <c r="A10" t="s">
        <v>24</v>
      </c>
      <c r="B10" s="2">
        <v>41799</v>
      </c>
      <c r="C10" s="2" t="s">
        <v>7684</v>
      </c>
      <c r="D10" t="s">
        <v>7684</v>
      </c>
      <c r="E10">
        <f t="shared" si="0"/>
        <v>0</v>
      </c>
    </row>
    <row r="11" spans="1:5" x14ac:dyDescent="0.25">
      <c r="A11" t="s">
        <v>24</v>
      </c>
      <c r="B11" s="2">
        <v>41799</v>
      </c>
      <c r="C11" s="2" t="s">
        <v>7684</v>
      </c>
      <c r="D11" t="s">
        <v>7684</v>
      </c>
      <c r="E11">
        <f t="shared" si="0"/>
        <v>0</v>
      </c>
    </row>
    <row r="12" spans="1:5" x14ac:dyDescent="0.25">
      <c r="A12" t="s">
        <v>24</v>
      </c>
      <c r="B12" s="2">
        <v>41799</v>
      </c>
      <c r="C12" s="2" t="s">
        <v>7684</v>
      </c>
      <c r="D12" t="s">
        <v>7684</v>
      </c>
      <c r="E12">
        <f t="shared" si="0"/>
        <v>0</v>
      </c>
    </row>
    <row r="13" spans="1:5" x14ac:dyDescent="0.25">
      <c r="A13" t="s">
        <v>24</v>
      </c>
      <c r="B13" s="2">
        <v>41799</v>
      </c>
      <c r="C13" s="2" t="s">
        <v>7684</v>
      </c>
      <c r="D13" t="s">
        <v>7684</v>
      </c>
      <c r="E13">
        <f t="shared" si="0"/>
        <v>0</v>
      </c>
    </row>
    <row r="14" spans="1:5" x14ac:dyDescent="0.25">
      <c r="A14" t="s">
        <v>33</v>
      </c>
      <c r="B14" s="2">
        <v>41763</v>
      </c>
      <c r="C14" s="2" t="s">
        <v>7689</v>
      </c>
      <c r="D14" t="s">
        <v>7685</v>
      </c>
      <c r="E14">
        <f t="shared" si="0"/>
        <v>35</v>
      </c>
    </row>
    <row r="15" spans="1:5" x14ac:dyDescent="0.25">
      <c r="A15" t="s">
        <v>36</v>
      </c>
      <c r="B15" s="2">
        <v>41992</v>
      </c>
      <c r="C15" s="2" t="s">
        <v>7701</v>
      </c>
      <c r="D15" t="s">
        <v>7686</v>
      </c>
      <c r="E15">
        <f t="shared" si="0"/>
        <v>24</v>
      </c>
    </row>
    <row r="16" spans="1:5" x14ac:dyDescent="0.25">
      <c r="A16" t="s">
        <v>39</v>
      </c>
      <c r="B16" s="2">
        <v>41765</v>
      </c>
      <c r="C16" s="2" t="s">
        <v>7689</v>
      </c>
      <c r="D16" t="s">
        <v>7687</v>
      </c>
      <c r="E16">
        <f t="shared" si="0"/>
        <v>18</v>
      </c>
    </row>
    <row r="17" spans="1:5" x14ac:dyDescent="0.25">
      <c r="A17" t="s">
        <v>39</v>
      </c>
      <c r="B17" s="2">
        <v>41765</v>
      </c>
      <c r="C17" s="2" t="s">
        <v>7689</v>
      </c>
      <c r="D17" t="s">
        <v>7687</v>
      </c>
      <c r="E17">
        <f t="shared" si="0"/>
        <v>18</v>
      </c>
    </row>
    <row r="18" spans="1:5" x14ac:dyDescent="0.25">
      <c r="A18" t="s">
        <v>43</v>
      </c>
      <c r="B18" s="2">
        <v>41954</v>
      </c>
      <c r="C18" s="2" t="s">
        <v>7688</v>
      </c>
      <c r="D18" t="s">
        <v>7688</v>
      </c>
      <c r="E18">
        <f t="shared" si="0"/>
        <v>0</v>
      </c>
    </row>
    <row r="19" spans="1:5" x14ac:dyDescent="0.25">
      <c r="A19" t="s">
        <v>46</v>
      </c>
      <c r="B19" s="2">
        <v>41772</v>
      </c>
      <c r="C19" s="2" t="s">
        <v>7689</v>
      </c>
      <c r="D19" t="s">
        <v>7689</v>
      </c>
      <c r="E19">
        <f t="shared" si="0"/>
        <v>0</v>
      </c>
    </row>
    <row r="20" spans="1:5" x14ac:dyDescent="0.25">
      <c r="A20" t="s">
        <v>49</v>
      </c>
      <c r="B20" s="2">
        <v>41878</v>
      </c>
      <c r="C20" s="2" t="s">
        <v>7690</v>
      </c>
      <c r="D20" t="s">
        <v>7690</v>
      </c>
      <c r="E20">
        <f t="shared" si="0"/>
        <v>0</v>
      </c>
    </row>
    <row r="21" spans="1:5" x14ac:dyDescent="0.25">
      <c r="A21" t="s">
        <v>49</v>
      </c>
      <c r="B21" s="2">
        <v>41878</v>
      </c>
      <c r="C21" s="2" t="s">
        <v>7690</v>
      </c>
      <c r="D21" t="s">
        <v>7690</v>
      </c>
      <c r="E21">
        <f t="shared" si="0"/>
        <v>0</v>
      </c>
    </row>
    <row r="22" spans="1:5" x14ac:dyDescent="0.25">
      <c r="A22" t="s">
        <v>49</v>
      </c>
      <c r="B22" s="2">
        <v>41878</v>
      </c>
      <c r="C22" s="2" t="s">
        <v>7690</v>
      </c>
      <c r="D22" t="s">
        <v>7690</v>
      </c>
      <c r="E22">
        <f t="shared" si="0"/>
        <v>0</v>
      </c>
    </row>
    <row r="23" spans="1:5" x14ac:dyDescent="0.25">
      <c r="A23" t="s">
        <v>54</v>
      </c>
      <c r="B23" s="2">
        <v>41733</v>
      </c>
      <c r="C23" s="2" t="s">
        <v>7722</v>
      </c>
      <c r="D23" t="s">
        <v>7686</v>
      </c>
      <c r="E23">
        <f t="shared" si="0"/>
        <v>32</v>
      </c>
    </row>
    <row r="24" spans="1:5" x14ac:dyDescent="0.25">
      <c r="A24" t="s">
        <v>54</v>
      </c>
      <c r="B24" s="2">
        <v>41733</v>
      </c>
      <c r="C24" s="2" t="s">
        <v>7722</v>
      </c>
      <c r="D24" t="s">
        <v>7686</v>
      </c>
      <c r="E24">
        <f t="shared" si="0"/>
        <v>32</v>
      </c>
    </row>
    <row r="25" spans="1:5" x14ac:dyDescent="0.25">
      <c r="A25" t="s">
        <v>58</v>
      </c>
      <c r="B25" s="2">
        <v>41892</v>
      </c>
      <c r="C25" s="2" t="s">
        <v>7711</v>
      </c>
      <c r="D25" t="s">
        <v>7691</v>
      </c>
      <c r="E25">
        <f t="shared" si="0"/>
        <v>34</v>
      </c>
    </row>
    <row r="26" spans="1:5" x14ac:dyDescent="0.25">
      <c r="A26" t="s">
        <v>61</v>
      </c>
      <c r="B26" s="2">
        <v>41764</v>
      </c>
      <c r="C26" s="2" t="s">
        <v>7689</v>
      </c>
      <c r="D26" t="s">
        <v>7692</v>
      </c>
      <c r="E26">
        <f t="shared" si="0"/>
        <v>16</v>
      </c>
    </row>
    <row r="27" spans="1:5" x14ac:dyDescent="0.25">
      <c r="A27" t="s">
        <v>63</v>
      </c>
      <c r="B27" s="2">
        <v>41822</v>
      </c>
      <c r="C27" s="2" t="s">
        <v>7720</v>
      </c>
      <c r="D27" t="s">
        <v>7693</v>
      </c>
      <c r="E27">
        <f t="shared" si="0"/>
        <v>18</v>
      </c>
    </row>
    <row r="28" spans="1:5" x14ac:dyDescent="0.25">
      <c r="A28" t="s">
        <v>63</v>
      </c>
      <c r="B28" s="2">
        <v>41822</v>
      </c>
      <c r="C28" s="2" t="s">
        <v>7720</v>
      </c>
      <c r="D28" t="s">
        <v>7693</v>
      </c>
      <c r="E28">
        <f t="shared" si="0"/>
        <v>18</v>
      </c>
    </row>
    <row r="29" spans="1:5" x14ac:dyDescent="0.25">
      <c r="A29" t="s">
        <v>67</v>
      </c>
      <c r="B29" s="2">
        <v>41929</v>
      </c>
      <c r="C29" s="2" t="s">
        <v>7699</v>
      </c>
      <c r="D29" t="s">
        <v>7692</v>
      </c>
      <c r="E29">
        <f t="shared" si="0"/>
        <v>11</v>
      </c>
    </row>
    <row r="30" spans="1:5" x14ac:dyDescent="0.25">
      <c r="A30" t="s">
        <v>67</v>
      </c>
      <c r="B30" s="2">
        <v>41929</v>
      </c>
      <c r="C30" s="2" t="s">
        <v>7699</v>
      </c>
      <c r="D30" t="s">
        <v>7692</v>
      </c>
      <c r="E30">
        <f t="shared" si="0"/>
        <v>11</v>
      </c>
    </row>
    <row r="31" spans="1:5" x14ac:dyDescent="0.25">
      <c r="A31" t="s">
        <v>67</v>
      </c>
      <c r="B31" s="2">
        <v>41929</v>
      </c>
      <c r="C31" s="2" t="s">
        <v>7699</v>
      </c>
      <c r="D31" t="s">
        <v>7692</v>
      </c>
      <c r="E31">
        <f t="shared" si="0"/>
        <v>11</v>
      </c>
    </row>
    <row r="32" spans="1:5" x14ac:dyDescent="0.25">
      <c r="A32" t="s">
        <v>67</v>
      </c>
      <c r="B32" s="2">
        <v>41929</v>
      </c>
      <c r="C32" s="2" t="s">
        <v>7699</v>
      </c>
      <c r="D32" t="s">
        <v>7692</v>
      </c>
      <c r="E32">
        <f t="shared" si="0"/>
        <v>11</v>
      </c>
    </row>
    <row r="33" spans="1:5" x14ac:dyDescent="0.25">
      <c r="A33" t="s">
        <v>67</v>
      </c>
      <c r="B33" s="2">
        <v>41929</v>
      </c>
      <c r="C33" s="2" t="s">
        <v>7699</v>
      </c>
      <c r="D33" t="s">
        <v>7692</v>
      </c>
      <c r="E33">
        <f t="shared" si="0"/>
        <v>11</v>
      </c>
    </row>
    <row r="34" spans="1:5" x14ac:dyDescent="0.25">
      <c r="A34" t="s">
        <v>67</v>
      </c>
      <c r="B34" s="2">
        <v>41929</v>
      </c>
      <c r="C34" s="2" t="s">
        <v>7699</v>
      </c>
      <c r="D34" t="s">
        <v>7692</v>
      </c>
      <c r="E34">
        <f t="shared" si="0"/>
        <v>11</v>
      </c>
    </row>
    <row r="35" spans="1:5" x14ac:dyDescent="0.25">
      <c r="A35" t="s">
        <v>67</v>
      </c>
      <c r="B35" s="2">
        <v>41929</v>
      </c>
      <c r="C35" s="2" t="s">
        <v>7699</v>
      </c>
      <c r="D35" t="s">
        <v>7692</v>
      </c>
      <c r="E35">
        <f t="shared" si="0"/>
        <v>11</v>
      </c>
    </row>
    <row r="36" spans="1:5" x14ac:dyDescent="0.25">
      <c r="A36" t="s">
        <v>76</v>
      </c>
      <c r="B36" s="2">
        <v>41859</v>
      </c>
      <c r="C36" s="2" t="s">
        <v>7690</v>
      </c>
      <c r="D36" t="s">
        <v>7694</v>
      </c>
      <c r="E36">
        <f t="shared" si="0"/>
        <v>38</v>
      </c>
    </row>
    <row r="37" spans="1:5" x14ac:dyDescent="0.25">
      <c r="A37" t="s">
        <v>80</v>
      </c>
      <c r="B37" s="2">
        <v>42285</v>
      </c>
      <c r="C37" s="2" t="s">
        <v>7683</v>
      </c>
      <c r="D37" t="s">
        <v>7686</v>
      </c>
      <c r="E37">
        <f t="shared" si="0"/>
        <v>14</v>
      </c>
    </row>
    <row r="38" spans="1:5" x14ac:dyDescent="0.25">
      <c r="A38" t="s">
        <v>80</v>
      </c>
      <c r="B38" s="2">
        <v>42285</v>
      </c>
      <c r="C38" s="2" t="s">
        <v>7683</v>
      </c>
      <c r="D38" t="s">
        <v>7686</v>
      </c>
      <c r="E38">
        <f t="shared" si="0"/>
        <v>14</v>
      </c>
    </row>
    <row r="39" spans="1:5" x14ac:dyDescent="0.25">
      <c r="A39" t="s">
        <v>84</v>
      </c>
      <c r="B39" s="2">
        <v>41765</v>
      </c>
      <c r="C39" s="2" t="s">
        <v>7689</v>
      </c>
      <c r="D39" t="s">
        <v>7695</v>
      </c>
      <c r="E39">
        <f t="shared" si="0"/>
        <v>19</v>
      </c>
    </row>
    <row r="40" spans="1:5" x14ac:dyDescent="0.25">
      <c r="A40" t="s">
        <v>84</v>
      </c>
      <c r="B40" s="2">
        <v>41765</v>
      </c>
      <c r="C40" s="2" t="s">
        <v>7689</v>
      </c>
      <c r="D40" t="s">
        <v>7695</v>
      </c>
      <c r="E40">
        <f t="shared" si="0"/>
        <v>19</v>
      </c>
    </row>
    <row r="41" spans="1:5" x14ac:dyDescent="0.25">
      <c r="A41" t="s">
        <v>84</v>
      </c>
      <c r="B41" s="2">
        <v>41765</v>
      </c>
      <c r="C41" s="2" t="s">
        <v>7689</v>
      </c>
      <c r="D41" t="s">
        <v>7695</v>
      </c>
      <c r="E41">
        <f t="shared" si="0"/>
        <v>19</v>
      </c>
    </row>
    <row r="42" spans="1:5" x14ac:dyDescent="0.25">
      <c r="A42" t="s">
        <v>84</v>
      </c>
      <c r="B42" s="2">
        <v>41765</v>
      </c>
      <c r="C42" s="2" t="s">
        <v>7689</v>
      </c>
      <c r="D42" t="s">
        <v>7695</v>
      </c>
      <c r="E42">
        <f t="shared" si="0"/>
        <v>19</v>
      </c>
    </row>
    <row r="43" spans="1:5" x14ac:dyDescent="0.25">
      <c r="A43" t="s">
        <v>90</v>
      </c>
      <c r="B43" s="2">
        <v>41690</v>
      </c>
      <c r="C43" s="2" t="s">
        <v>7726</v>
      </c>
      <c r="D43" t="s">
        <v>7696</v>
      </c>
      <c r="E43">
        <f t="shared" si="0"/>
        <v>43</v>
      </c>
    </row>
    <row r="44" spans="1:5" x14ac:dyDescent="0.25">
      <c r="A44" t="s">
        <v>93</v>
      </c>
      <c r="B44" s="2">
        <v>41737</v>
      </c>
      <c r="C44" s="2" t="s">
        <v>7722</v>
      </c>
      <c r="D44" t="s">
        <v>7697</v>
      </c>
      <c r="E44">
        <f t="shared" si="0"/>
        <v>27</v>
      </c>
    </row>
    <row r="45" spans="1:5" x14ac:dyDescent="0.25">
      <c r="A45" t="s">
        <v>96</v>
      </c>
      <c r="B45" s="2">
        <v>41914</v>
      </c>
      <c r="C45" s="2" t="s">
        <v>7699</v>
      </c>
      <c r="D45" t="s">
        <v>7696</v>
      </c>
      <c r="E45">
        <f t="shared" si="0"/>
        <v>35</v>
      </c>
    </row>
    <row r="46" spans="1:5" x14ac:dyDescent="0.25">
      <c r="A46" t="s">
        <v>99</v>
      </c>
      <c r="B46" s="2">
        <v>41895</v>
      </c>
      <c r="C46" s="2" t="s">
        <v>7711</v>
      </c>
      <c r="D46" t="s">
        <v>7698</v>
      </c>
      <c r="E46">
        <f t="shared" si="0"/>
        <v>18</v>
      </c>
    </row>
    <row r="47" spans="1:5" x14ac:dyDescent="0.25">
      <c r="A47" t="s">
        <v>99</v>
      </c>
      <c r="B47" s="2">
        <v>41895</v>
      </c>
      <c r="C47" s="2" t="s">
        <v>7711</v>
      </c>
      <c r="D47" t="s">
        <v>7698</v>
      </c>
      <c r="E47">
        <f t="shared" si="0"/>
        <v>18</v>
      </c>
    </row>
    <row r="48" spans="1:5" x14ac:dyDescent="0.25">
      <c r="A48" t="s">
        <v>103</v>
      </c>
      <c r="B48" s="2">
        <v>41721</v>
      </c>
      <c r="C48" s="2" t="s">
        <v>7715</v>
      </c>
      <c r="D48" t="s">
        <v>7699</v>
      </c>
      <c r="E48">
        <f t="shared" si="0"/>
        <v>7</v>
      </c>
    </row>
    <row r="49" spans="1:5" x14ac:dyDescent="0.25">
      <c r="A49" t="s">
        <v>106</v>
      </c>
      <c r="B49" s="2">
        <v>41870</v>
      </c>
      <c r="C49" s="2" t="s">
        <v>7690</v>
      </c>
      <c r="D49" t="s">
        <v>7682</v>
      </c>
      <c r="E49">
        <f t="shared" si="0"/>
        <v>22</v>
      </c>
    </row>
    <row r="50" spans="1:5" x14ac:dyDescent="0.25">
      <c r="A50" t="s">
        <v>106</v>
      </c>
      <c r="B50" s="2">
        <v>41870</v>
      </c>
      <c r="C50" s="2" t="s">
        <v>7690</v>
      </c>
      <c r="D50" t="s">
        <v>7682</v>
      </c>
      <c r="E50">
        <f t="shared" si="0"/>
        <v>22</v>
      </c>
    </row>
    <row r="51" spans="1:5" x14ac:dyDescent="0.25">
      <c r="A51" t="s">
        <v>110</v>
      </c>
      <c r="B51" s="2">
        <v>41642</v>
      </c>
      <c r="C51" s="2" t="s">
        <v>7727</v>
      </c>
      <c r="D51" t="s">
        <v>7700</v>
      </c>
      <c r="E51">
        <f t="shared" si="0"/>
        <v>15</v>
      </c>
    </row>
    <row r="52" spans="1:5" x14ac:dyDescent="0.25">
      <c r="A52" t="s">
        <v>110</v>
      </c>
      <c r="B52" s="2">
        <v>41642</v>
      </c>
      <c r="C52" s="2" t="s">
        <v>7727</v>
      </c>
      <c r="D52" t="s">
        <v>7700</v>
      </c>
      <c r="E52">
        <f t="shared" si="0"/>
        <v>15</v>
      </c>
    </row>
    <row r="53" spans="1:5" x14ac:dyDescent="0.25">
      <c r="A53" t="s">
        <v>110</v>
      </c>
      <c r="B53" s="2">
        <v>41642</v>
      </c>
      <c r="C53" s="2" t="s">
        <v>7727</v>
      </c>
      <c r="D53" t="s">
        <v>7700</v>
      </c>
      <c r="E53">
        <f t="shared" si="0"/>
        <v>15</v>
      </c>
    </row>
    <row r="54" spans="1:5" x14ac:dyDescent="0.25">
      <c r="A54" t="s">
        <v>110</v>
      </c>
      <c r="B54" s="2">
        <v>41642</v>
      </c>
      <c r="C54" s="2" t="s">
        <v>7727</v>
      </c>
      <c r="D54" t="s">
        <v>7700</v>
      </c>
      <c r="E54">
        <f t="shared" si="0"/>
        <v>15</v>
      </c>
    </row>
    <row r="55" spans="1:5" x14ac:dyDescent="0.25">
      <c r="A55" t="s">
        <v>116</v>
      </c>
      <c r="B55" s="2">
        <v>41876</v>
      </c>
      <c r="C55" s="2" t="s">
        <v>7690</v>
      </c>
      <c r="D55" t="s">
        <v>7686</v>
      </c>
      <c r="E55">
        <f t="shared" si="0"/>
        <v>28</v>
      </c>
    </row>
    <row r="56" spans="1:5" x14ac:dyDescent="0.25">
      <c r="A56" t="s">
        <v>116</v>
      </c>
      <c r="B56" s="2">
        <v>41876</v>
      </c>
      <c r="C56" s="2" t="s">
        <v>7690</v>
      </c>
      <c r="D56" t="s">
        <v>7686</v>
      </c>
      <c r="E56">
        <f t="shared" si="0"/>
        <v>28</v>
      </c>
    </row>
    <row r="57" spans="1:5" x14ac:dyDescent="0.25">
      <c r="A57" t="s">
        <v>120</v>
      </c>
      <c r="B57" s="2">
        <v>42538</v>
      </c>
      <c r="C57" s="2" t="s">
        <v>7682</v>
      </c>
      <c r="D57" t="s">
        <v>7682</v>
      </c>
      <c r="E57">
        <f t="shared" si="0"/>
        <v>0</v>
      </c>
    </row>
    <row r="58" spans="1:5" x14ac:dyDescent="0.25">
      <c r="A58" t="s">
        <v>120</v>
      </c>
      <c r="B58" s="2">
        <v>42538</v>
      </c>
      <c r="C58" s="2" t="s">
        <v>7682</v>
      </c>
      <c r="D58" t="s">
        <v>7682</v>
      </c>
      <c r="E58">
        <f t="shared" si="0"/>
        <v>0</v>
      </c>
    </row>
    <row r="59" spans="1:5" x14ac:dyDescent="0.25">
      <c r="A59" t="s">
        <v>120</v>
      </c>
      <c r="B59" s="2">
        <v>42538</v>
      </c>
      <c r="C59" s="2" t="s">
        <v>7682</v>
      </c>
      <c r="D59" t="s">
        <v>7682</v>
      </c>
      <c r="E59">
        <f t="shared" si="0"/>
        <v>0</v>
      </c>
    </row>
    <row r="60" spans="1:5" x14ac:dyDescent="0.25">
      <c r="A60" t="s">
        <v>120</v>
      </c>
      <c r="B60" s="2">
        <v>42538</v>
      </c>
      <c r="C60" s="2" t="s">
        <v>7682</v>
      </c>
      <c r="D60" t="s">
        <v>7682</v>
      </c>
      <c r="E60">
        <f t="shared" si="0"/>
        <v>0</v>
      </c>
    </row>
    <row r="61" spans="1:5" x14ac:dyDescent="0.25">
      <c r="A61" t="s">
        <v>120</v>
      </c>
      <c r="B61" s="2">
        <v>42538</v>
      </c>
      <c r="C61" s="2" t="s">
        <v>7682</v>
      </c>
      <c r="D61" t="s">
        <v>7682</v>
      </c>
      <c r="E61">
        <f t="shared" si="0"/>
        <v>0</v>
      </c>
    </row>
    <row r="62" spans="1:5" x14ac:dyDescent="0.25">
      <c r="A62" t="s">
        <v>120</v>
      </c>
      <c r="B62" s="2">
        <v>42538</v>
      </c>
      <c r="C62" s="2" t="s">
        <v>7682</v>
      </c>
      <c r="D62" t="s">
        <v>7682</v>
      </c>
      <c r="E62">
        <f t="shared" si="0"/>
        <v>0</v>
      </c>
    </row>
    <row r="63" spans="1:5" x14ac:dyDescent="0.25">
      <c r="A63" t="s">
        <v>120</v>
      </c>
      <c r="B63" s="2">
        <v>42538</v>
      </c>
      <c r="C63" s="2" t="s">
        <v>7682</v>
      </c>
      <c r="D63" t="s">
        <v>7682</v>
      </c>
      <c r="E63">
        <f t="shared" si="0"/>
        <v>0</v>
      </c>
    </row>
    <row r="64" spans="1:5" x14ac:dyDescent="0.25">
      <c r="A64" t="s">
        <v>128</v>
      </c>
      <c r="B64" s="2">
        <v>41728</v>
      </c>
      <c r="C64" s="2" t="s">
        <v>7715</v>
      </c>
      <c r="D64" t="s">
        <v>7687</v>
      </c>
      <c r="E64">
        <f t="shared" si="0"/>
        <v>20</v>
      </c>
    </row>
    <row r="65" spans="1:5" x14ac:dyDescent="0.25">
      <c r="A65" t="s">
        <v>128</v>
      </c>
      <c r="B65" s="2">
        <v>41728</v>
      </c>
      <c r="C65" s="2" t="s">
        <v>7715</v>
      </c>
      <c r="D65" t="s">
        <v>7687</v>
      </c>
      <c r="E65">
        <f t="shared" si="0"/>
        <v>20</v>
      </c>
    </row>
    <row r="66" spans="1:5" x14ac:dyDescent="0.25">
      <c r="A66" t="s">
        <v>128</v>
      </c>
      <c r="B66" s="2">
        <v>41728</v>
      </c>
      <c r="C66" s="2" t="s">
        <v>7715</v>
      </c>
      <c r="D66" t="s">
        <v>7687</v>
      </c>
      <c r="E66">
        <f t="shared" si="0"/>
        <v>20</v>
      </c>
    </row>
    <row r="67" spans="1:5" x14ac:dyDescent="0.25">
      <c r="A67" t="s">
        <v>128</v>
      </c>
      <c r="B67" s="2">
        <v>41728</v>
      </c>
      <c r="C67" s="2" t="s">
        <v>7715</v>
      </c>
      <c r="D67" t="s">
        <v>7687</v>
      </c>
      <c r="E67">
        <f t="shared" ref="E67:E130" si="1">(LEFT(D67,4)-LEFT(C67,4))*12+RIGHT(D67,2)-RIGHT(C67,2)</f>
        <v>20</v>
      </c>
    </row>
    <row r="68" spans="1:5" x14ac:dyDescent="0.25">
      <c r="A68" t="s">
        <v>134</v>
      </c>
      <c r="B68" s="2">
        <v>41744</v>
      </c>
      <c r="C68" s="2" t="s">
        <v>7722</v>
      </c>
      <c r="D68" t="s">
        <v>7700</v>
      </c>
      <c r="E68">
        <f t="shared" si="1"/>
        <v>12</v>
      </c>
    </row>
    <row r="69" spans="1:5" x14ac:dyDescent="0.25">
      <c r="A69" t="s">
        <v>137</v>
      </c>
      <c r="B69" s="2">
        <v>41653</v>
      </c>
      <c r="C69" s="2" t="s">
        <v>7727</v>
      </c>
      <c r="D69" t="s">
        <v>7701</v>
      </c>
      <c r="E69">
        <f t="shared" si="1"/>
        <v>11</v>
      </c>
    </row>
    <row r="70" spans="1:5" x14ac:dyDescent="0.25">
      <c r="A70" t="s">
        <v>137</v>
      </c>
      <c r="B70" s="2">
        <v>41653</v>
      </c>
      <c r="C70" s="2" t="s">
        <v>7727</v>
      </c>
      <c r="D70" t="s">
        <v>7701</v>
      </c>
      <c r="E70">
        <f t="shared" si="1"/>
        <v>11</v>
      </c>
    </row>
    <row r="71" spans="1:5" x14ac:dyDescent="0.25">
      <c r="A71" t="s">
        <v>141</v>
      </c>
      <c r="B71" s="2">
        <v>41954</v>
      </c>
      <c r="C71" s="2" t="s">
        <v>7688</v>
      </c>
      <c r="D71" t="s">
        <v>7682</v>
      </c>
      <c r="E71">
        <f t="shared" si="1"/>
        <v>19</v>
      </c>
    </row>
    <row r="72" spans="1:5" x14ac:dyDescent="0.25">
      <c r="A72" t="s">
        <v>144</v>
      </c>
      <c r="B72" s="2">
        <v>42279</v>
      </c>
      <c r="C72" s="2" t="s">
        <v>7683</v>
      </c>
      <c r="D72" t="s">
        <v>7702</v>
      </c>
      <c r="E72">
        <f t="shared" si="1"/>
        <v>11</v>
      </c>
    </row>
    <row r="73" spans="1:5" x14ac:dyDescent="0.25">
      <c r="A73" t="s">
        <v>67</v>
      </c>
      <c r="B73" s="2">
        <v>41929</v>
      </c>
      <c r="C73" s="2" t="s">
        <v>7699</v>
      </c>
      <c r="D73" t="s">
        <v>7696</v>
      </c>
      <c r="E73">
        <f t="shared" si="1"/>
        <v>35</v>
      </c>
    </row>
    <row r="74" spans="1:5" x14ac:dyDescent="0.25">
      <c r="A74" t="s">
        <v>149</v>
      </c>
      <c r="B74" s="2">
        <v>41812</v>
      </c>
      <c r="C74" s="2" t="s">
        <v>7684</v>
      </c>
      <c r="D74" t="s">
        <v>7700</v>
      </c>
      <c r="E74">
        <f t="shared" si="1"/>
        <v>10</v>
      </c>
    </row>
    <row r="75" spans="1:5" x14ac:dyDescent="0.25">
      <c r="A75" t="s">
        <v>149</v>
      </c>
      <c r="B75" s="2">
        <v>41812</v>
      </c>
      <c r="C75" s="2" t="s">
        <v>7684</v>
      </c>
      <c r="D75" t="s">
        <v>7700</v>
      </c>
      <c r="E75">
        <f t="shared" si="1"/>
        <v>10</v>
      </c>
    </row>
    <row r="76" spans="1:5" x14ac:dyDescent="0.25">
      <c r="A76" t="s">
        <v>149</v>
      </c>
      <c r="B76" s="2">
        <v>41812</v>
      </c>
      <c r="C76" s="2" t="s">
        <v>7684</v>
      </c>
      <c r="D76" t="s">
        <v>7700</v>
      </c>
      <c r="E76">
        <f t="shared" si="1"/>
        <v>10</v>
      </c>
    </row>
    <row r="77" spans="1:5" x14ac:dyDescent="0.25">
      <c r="A77" t="s">
        <v>154</v>
      </c>
      <c r="B77" s="2">
        <v>42003</v>
      </c>
      <c r="C77" s="2" t="s">
        <v>7701</v>
      </c>
      <c r="D77" t="s">
        <v>7703</v>
      </c>
      <c r="E77">
        <f t="shared" si="1"/>
        <v>36</v>
      </c>
    </row>
    <row r="78" spans="1:5" x14ac:dyDescent="0.25">
      <c r="A78" t="s">
        <v>154</v>
      </c>
      <c r="B78" s="2">
        <v>42003</v>
      </c>
      <c r="C78" s="2" t="s">
        <v>7701</v>
      </c>
      <c r="D78" t="s">
        <v>7703</v>
      </c>
      <c r="E78">
        <f t="shared" si="1"/>
        <v>36</v>
      </c>
    </row>
    <row r="79" spans="1:5" x14ac:dyDescent="0.25">
      <c r="A79" t="s">
        <v>154</v>
      </c>
      <c r="B79" s="2">
        <v>42003</v>
      </c>
      <c r="C79" s="2" t="s">
        <v>7701</v>
      </c>
      <c r="D79" t="s">
        <v>7703</v>
      </c>
      <c r="E79">
        <f t="shared" si="1"/>
        <v>36</v>
      </c>
    </row>
    <row r="80" spans="1:5" x14ac:dyDescent="0.25">
      <c r="A80" t="s">
        <v>149</v>
      </c>
      <c r="B80" s="2">
        <v>41812</v>
      </c>
      <c r="C80" s="2" t="s">
        <v>7684</v>
      </c>
      <c r="D80" t="s">
        <v>7688</v>
      </c>
      <c r="E80">
        <f t="shared" si="1"/>
        <v>5</v>
      </c>
    </row>
    <row r="81" spans="1:5" x14ac:dyDescent="0.25">
      <c r="A81" t="s">
        <v>161</v>
      </c>
      <c r="B81" s="2">
        <v>42175</v>
      </c>
      <c r="C81" s="2" t="s">
        <v>7721</v>
      </c>
      <c r="D81" t="s">
        <v>7682</v>
      </c>
      <c r="E81">
        <f t="shared" si="1"/>
        <v>12</v>
      </c>
    </row>
    <row r="82" spans="1:5" x14ac:dyDescent="0.25">
      <c r="A82" t="s">
        <v>161</v>
      </c>
      <c r="B82" s="2">
        <v>42175</v>
      </c>
      <c r="C82" s="2" t="s">
        <v>7721</v>
      </c>
      <c r="D82" t="s">
        <v>7682</v>
      </c>
      <c r="E82">
        <f t="shared" si="1"/>
        <v>12</v>
      </c>
    </row>
    <row r="83" spans="1:5" x14ac:dyDescent="0.25">
      <c r="A83" t="s">
        <v>165</v>
      </c>
      <c r="B83" s="2">
        <v>41902</v>
      </c>
      <c r="C83" s="2" t="s">
        <v>7711</v>
      </c>
      <c r="D83" t="s">
        <v>7699</v>
      </c>
      <c r="E83">
        <f t="shared" si="1"/>
        <v>1</v>
      </c>
    </row>
    <row r="84" spans="1:5" x14ac:dyDescent="0.25">
      <c r="A84" t="s">
        <v>165</v>
      </c>
      <c r="B84" s="2">
        <v>41902</v>
      </c>
      <c r="C84" s="2" t="s">
        <v>7711</v>
      </c>
      <c r="D84" t="s">
        <v>7699</v>
      </c>
      <c r="E84">
        <f t="shared" si="1"/>
        <v>1</v>
      </c>
    </row>
    <row r="85" spans="1:5" x14ac:dyDescent="0.25">
      <c r="A85" t="s">
        <v>169</v>
      </c>
      <c r="B85" s="2">
        <v>41961</v>
      </c>
      <c r="C85" s="2" t="s">
        <v>7688</v>
      </c>
      <c r="D85" t="s">
        <v>7692</v>
      </c>
      <c r="E85">
        <f t="shared" si="1"/>
        <v>10</v>
      </c>
    </row>
    <row r="86" spans="1:5" x14ac:dyDescent="0.25">
      <c r="A86" t="s">
        <v>172</v>
      </c>
      <c r="B86" s="2">
        <v>41908</v>
      </c>
      <c r="C86" s="2" t="s">
        <v>7711</v>
      </c>
      <c r="D86" t="s">
        <v>7704</v>
      </c>
      <c r="E86">
        <f t="shared" si="1"/>
        <v>38</v>
      </c>
    </row>
    <row r="87" spans="1:5" x14ac:dyDescent="0.25">
      <c r="A87" t="s">
        <v>103</v>
      </c>
      <c r="B87" s="2">
        <v>41721</v>
      </c>
      <c r="C87" s="2" t="s">
        <v>7715</v>
      </c>
      <c r="D87" t="s">
        <v>7705</v>
      </c>
      <c r="E87">
        <f t="shared" si="1"/>
        <v>38</v>
      </c>
    </row>
    <row r="88" spans="1:5" x14ac:dyDescent="0.25">
      <c r="A88" t="s">
        <v>177</v>
      </c>
      <c r="B88" s="2">
        <v>41770</v>
      </c>
      <c r="C88" s="2" t="s">
        <v>7689</v>
      </c>
      <c r="D88" t="s">
        <v>7694</v>
      </c>
      <c r="E88">
        <f t="shared" si="1"/>
        <v>41</v>
      </c>
    </row>
    <row r="89" spans="1:5" x14ac:dyDescent="0.25">
      <c r="A89" t="s">
        <v>177</v>
      </c>
      <c r="B89" s="2">
        <v>41770</v>
      </c>
      <c r="C89" s="2" t="s">
        <v>7689</v>
      </c>
      <c r="D89" t="s">
        <v>7694</v>
      </c>
      <c r="E89">
        <f t="shared" si="1"/>
        <v>41</v>
      </c>
    </row>
    <row r="90" spans="1:5" x14ac:dyDescent="0.25">
      <c r="A90" t="s">
        <v>181</v>
      </c>
      <c r="B90" s="2">
        <v>41740</v>
      </c>
      <c r="C90" s="2" t="s">
        <v>7722</v>
      </c>
      <c r="D90" t="s">
        <v>7706</v>
      </c>
      <c r="E90">
        <f t="shared" si="1"/>
        <v>24</v>
      </c>
    </row>
    <row r="91" spans="1:5" x14ac:dyDescent="0.25">
      <c r="A91" t="s">
        <v>184</v>
      </c>
      <c r="B91" s="2">
        <v>42535</v>
      </c>
      <c r="C91" s="2" t="s">
        <v>7682</v>
      </c>
      <c r="D91" t="s">
        <v>7702</v>
      </c>
      <c r="E91">
        <f t="shared" si="1"/>
        <v>3</v>
      </c>
    </row>
    <row r="92" spans="1:5" x14ac:dyDescent="0.25">
      <c r="A92" t="s">
        <v>184</v>
      </c>
      <c r="B92" s="2">
        <v>42535</v>
      </c>
      <c r="C92" s="2" t="s">
        <v>7682</v>
      </c>
      <c r="D92" t="s">
        <v>7702</v>
      </c>
      <c r="E92">
        <f t="shared" si="1"/>
        <v>3</v>
      </c>
    </row>
    <row r="93" spans="1:5" x14ac:dyDescent="0.25">
      <c r="A93" t="s">
        <v>184</v>
      </c>
      <c r="B93" s="2">
        <v>42535</v>
      </c>
      <c r="C93" s="2" t="s">
        <v>7682</v>
      </c>
      <c r="D93" t="s">
        <v>7702</v>
      </c>
      <c r="E93">
        <f t="shared" si="1"/>
        <v>3</v>
      </c>
    </row>
    <row r="94" spans="1:5" x14ac:dyDescent="0.25">
      <c r="A94" t="s">
        <v>188</v>
      </c>
      <c r="B94" s="2">
        <v>41877</v>
      </c>
      <c r="C94" s="2" t="s">
        <v>7690</v>
      </c>
      <c r="D94" t="s">
        <v>7707</v>
      </c>
      <c r="E94">
        <f t="shared" si="1"/>
        <v>5</v>
      </c>
    </row>
    <row r="95" spans="1:5" x14ac:dyDescent="0.25">
      <c r="A95" t="s">
        <v>188</v>
      </c>
      <c r="B95" s="2">
        <v>41877</v>
      </c>
      <c r="C95" s="2" t="s">
        <v>7690</v>
      </c>
      <c r="D95" t="s">
        <v>7707</v>
      </c>
      <c r="E95">
        <f t="shared" si="1"/>
        <v>5</v>
      </c>
    </row>
    <row r="96" spans="1:5" x14ac:dyDescent="0.25">
      <c r="A96" t="s">
        <v>188</v>
      </c>
      <c r="B96" s="2">
        <v>41877</v>
      </c>
      <c r="C96" s="2" t="s">
        <v>7690</v>
      </c>
      <c r="D96" t="s">
        <v>7707</v>
      </c>
      <c r="E96">
        <f t="shared" si="1"/>
        <v>5</v>
      </c>
    </row>
    <row r="97" spans="1:5" x14ac:dyDescent="0.25">
      <c r="A97" t="s">
        <v>193</v>
      </c>
      <c r="B97" s="2">
        <v>42238</v>
      </c>
      <c r="C97" s="2" t="s">
        <v>7718</v>
      </c>
      <c r="D97" t="s">
        <v>7704</v>
      </c>
      <c r="E97">
        <f t="shared" si="1"/>
        <v>27</v>
      </c>
    </row>
    <row r="98" spans="1:5" x14ac:dyDescent="0.25">
      <c r="A98" t="s">
        <v>196</v>
      </c>
      <c r="B98" s="2">
        <v>42223</v>
      </c>
      <c r="C98" s="2" t="s">
        <v>7718</v>
      </c>
      <c r="D98" t="s">
        <v>7704</v>
      </c>
      <c r="E98">
        <f t="shared" si="1"/>
        <v>27</v>
      </c>
    </row>
    <row r="99" spans="1:5" x14ac:dyDescent="0.25">
      <c r="A99" t="s">
        <v>199</v>
      </c>
      <c r="B99" s="2">
        <v>41884</v>
      </c>
      <c r="C99" s="2" t="s">
        <v>7711</v>
      </c>
      <c r="D99" t="s">
        <v>7708</v>
      </c>
      <c r="E99">
        <f t="shared" si="1"/>
        <v>33</v>
      </c>
    </row>
    <row r="100" spans="1:5" x14ac:dyDescent="0.25">
      <c r="A100" t="s">
        <v>202</v>
      </c>
      <c r="B100" s="2">
        <v>42359</v>
      </c>
      <c r="C100" s="2" t="s">
        <v>7695</v>
      </c>
      <c r="D100" t="s">
        <v>7702</v>
      </c>
      <c r="E100">
        <f t="shared" si="1"/>
        <v>9</v>
      </c>
    </row>
    <row r="101" spans="1:5" x14ac:dyDescent="0.25">
      <c r="A101" t="s">
        <v>205</v>
      </c>
      <c r="B101" s="2">
        <v>41712</v>
      </c>
      <c r="C101" s="2" t="s">
        <v>7715</v>
      </c>
      <c r="D101" t="s">
        <v>7709</v>
      </c>
      <c r="E101">
        <f t="shared" si="1"/>
        <v>29</v>
      </c>
    </row>
    <row r="102" spans="1:5" x14ac:dyDescent="0.25">
      <c r="A102" t="s">
        <v>205</v>
      </c>
      <c r="B102" s="2">
        <v>41712</v>
      </c>
      <c r="C102" s="2" t="s">
        <v>7715</v>
      </c>
      <c r="D102" t="s">
        <v>7709</v>
      </c>
      <c r="E102">
        <f t="shared" si="1"/>
        <v>29</v>
      </c>
    </row>
    <row r="103" spans="1:5" x14ac:dyDescent="0.25">
      <c r="A103" t="s">
        <v>205</v>
      </c>
      <c r="B103" s="2">
        <v>41712</v>
      </c>
      <c r="C103" s="2" t="s">
        <v>7715</v>
      </c>
      <c r="D103" t="s">
        <v>7709</v>
      </c>
      <c r="E103">
        <f t="shared" si="1"/>
        <v>29</v>
      </c>
    </row>
    <row r="104" spans="1:5" x14ac:dyDescent="0.25">
      <c r="A104" t="s">
        <v>210</v>
      </c>
      <c r="B104" s="2">
        <v>41856</v>
      </c>
      <c r="C104" s="2" t="s">
        <v>7690</v>
      </c>
      <c r="D104" t="s">
        <v>7686</v>
      </c>
      <c r="E104">
        <f t="shared" si="1"/>
        <v>28</v>
      </c>
    </row>
    <row r="105" spans="1:5" x14ac:dyDescent="0.25">
      <c r="A105" t="s">
        <v>213</v>
      </c>
      <c r="B105" s="2">
        <v>42127</v>
      </c>
      <c r="C105" s="2" t="s">
        <v>7714</v>
      </c>
      <c r="D105" t="s">
        <v>7687</v>
      </c>
      <c r="E105">
        <f t="shared" si="1"/>
        <v>6</v>
      </c>
    </row>
    <row r="106" spans="1:5" x14ac:dyDescent="0.25">
      <c r="A106" t="s">
        <v>213</v>
      </c>
      <c r="B106" s="2">
        <v>42127</v>
      </c>
      <c r="C106" s="2" t="s">
        <v>7714</v>
      </c>
      <c r="D106" t="s">
        <v>7687</v>
      </c>
      <c r="E106">
        <f t="shared" si="1"/>
        <v>6</v>
      </c>
    </row>
    <row r="107" spans="1:5" x14ac:dyDescent="0.25">
      <c r="A107" t="s">
        <v>213</v>
      </c>
      <c r="B107" s="2">
        <v>42127</v>
      </c>
      <c r="C107" s="2" t="s">
        <v>7714</v>
      </c>
      <c r="D107" t="s">
        <v>7687</v>
      </c>
      <c r="E107">
        <f t="shared" si="1"/>
        <v>6</v>
      </c>
    </row>
    <row r="108" spans="1:5" x14ac:dyDescent="0.25">
      <c r="A108" t="s">
        <v>218</v>
      </c>
      <c r="B108" s="2">
        <v>42458</v>
      </c>
      <c r="C108" s="2" t="s">
        <v>7698</v>
      </c>
      <c r="D108" t="s">
        <v>7704</v>
      </c>
      <c r="E108">
        <f t="shared" si="1"/>
        <v>20</v>
      </c>
    </row>
    <row r="109" spans="1:5" x14ac:dyDescent="0.25">
      <c r="A109" t="s">
        <v>218</v>
      </c>
      <c r="B109" s="2">
        <v>42458</v>
      </c>
      <c r="C109" s="2" t="s">
        <v>7698</v>
      </c>
      <c r="D109" t="s">
        <v>7704</v>
      </c>
      <c r="E109">
        <f t="shared" si="1"/>
        <v>20</v>
      </c>
    </row>
    <row r="110" spans="1:5" x14ac:dyDescent="0.25">
      <c r="A110" t="s">
        <v>218</v>
      </c>
      <c r="B110" s="2">
        <v>42458</v>
      </c>
      <c r="C110" s="2" t="s">
        <v>7698</v>
      </c>
      <c r="D110" t="s">
        <v>7704</v>
      </c>
      <c r="E110">
        <f t="shared" si="1"/>
        <v>20</v>
      </c>
    </row>
    <row r="111" spans="1:5" x14ac:dyDescent="0.25">
      <c r="A111" t="s">
        <v>223</v>
      </c>
      <c r="B111" s="2">
        <v>41776</v>
      </c>
      <c r="C111" s="2" t="s">
        <v>7689</v>
      </c>
      <c r="D111" t="s">
        <v>7683</v>
      </c>
      <c r="E111">
        <f t="shared" si="1"/>
        <v>17</v>
      </c>
    </row>
    <row r="112" spans="1:5" x14ac:dyDescent="0.25">
      <c r="A112" t="s">
        <v>226</v>
      </c>
      <c r="B112" s="2">
        <v>42499</v>
      </c>
      <c r="C112" s="2" t="s">
        <v>7716</v>
      </c>
      <c r="D112" t="s">
        <v>7703</v>
      </c>
      <c r="E112">
        <f t="shared" si="1"/>
        <v>19</v>
      </c>
    </row>
    <row r="113" spans="1:5" x14ac:dyDescent="0.25">
      <c r="A113" t="s">
        <v>229</v>
      </c>
      <c r="B113" s="2">
        <v>41702</v>
      </c>
      <c r="C113" s="2" t="s">
        <v>7715</v>
      </c>
      <c r="D113" t="s">
        <v>7681</v>
      </c>
      <c r="E113">
        <f t="shared" si="1"/>
        <v>32</v>
      </c>
    </row>
    <row r="114" spans="1:5" x14ac:dyDescent="0.25">
      <c r="A114" t="s">
        <v>229</v>
      </c>
      <c r="B114" s="2">
        <v>41702</v>
      </c>
      <c r="C114" s="2" t="s">
        <v>7715</v>
      </c>
      <c r="D114" t="s">
        <v>7681</v>
      </c>
      <c r="E114">
        <f t="shared" si="1"/>
        <v>32</v>
      </c>
    </row>
    <row r="115" spans="1:5" x14ac:dyDescent="0.25">
      <c r="A115" t="s">
        <v>233</v>
      </c>
      <c r="B115" s="2">
        <v>41876</v>
      </c>
      <c r="C115" s="2" t="s">
        <v>7690</v>
      </c>
      <c r="D115" t="s">
        <v>7690</v>
      </c>
      <c r="E115">
        <f t="shared" si="1"/>
        <v>0</v>
      </c>
    </row>
    <row r="116" spans="1:5" x14ac:dyDescent="0.25">
      <c r="A116" t="s">
        <v>233</v>
      </c>
      <c r="B116" s="2">
        <v>41876</v>
      </c>
      <c r="C116" s="2" t="s">
        <v>7690</v>
      </c>
      <c r="D116" t="s">
        <v>7690</v>
      </c>
      <c r="E116">
        <f t="shared" si="1"/>
        <v>0</v>
      </c>
    </row>
    <row r="117" spans="1:5" x14ac:dyDescent="0.25">
      <c r="A117" t="s">
        <v>233</v>
      </c>
      <c r="B117" s="2">
        <v>41876</v>
      </c>
      <c r="C117" s="2" t="s">
        <v>7690</v>
      </c>
      <c r="D117" t="s">
        <v>7690</v>
      </c>
      <c r="E117">
        <f t="shared" si="1"/>
        <v>0</v>
      </c>
    </row>
    <row r="118" spans="1:5" x14ac:dyDescent="0.25">
      <c r="A118" t="s">
        <v>233</v>
      </c>
      <c r="B118" s="2">
        <v>41876</v>
      </c>
      <c r="C118" s="2" t="s">
        <v>7690</v>
      </c>
      <c r="D118" t="s">
        <v>7690</v>
      </c>
      <c r="E118">
        <f t="shared" si="1"/>
        <v>0</v>
      </c>
    </row>
    <row r="119" spans="1:5" x14ac:dyDescent="0.25">
      <c r="A119" t="s">
        <v>239</v>
      </c>
      <c r="B119" s="2">
        <v>42065</v>
      </c>
      <c r="C119" s="2" t="s">
        <v>7710</v>
      </c>
      <c r="D119" t="s">
        <v>7710</v>
      </c>
      <c r="E119">
        <f t="shared" si="1"/>
        <v>0</v>
      </c>
    </row>
    <row r="120" spans="1:5" x14ac:dyDescent="0.25">
      <c r="A120" t="s">
        <v>242</v>
      </c>
      <c r="B120" s="2">
        <v>41943</v>
      </c>
      <c r="C120" s="2" t="s">
        <v>7699</v>
      </c>
      <c r="D120" t="s">
        <v>7700</v>
      </c>
      <c r="E120">
        <f t="shared" si="1"/>
        <v>6</v>
      </c>
    </row>
    <row r="121" spans="1:5" x14ac:dyDescent="0.25">
      <c r="A121" t="s">
        <v>245</v>
      </c>
      <c r="B121" s="2">
        <v>41793</v>
      </c>
      <c r="C121" s="2" t="s">
        <v>7684</v>
      </c>
      <c r="D121" t="s">
        <v>7682</v>
      </c>
      <c r="E121">
        <f t="shared" si="1"/>
        <v>24</v>
      </c>
    </row>
    <row r="122" spans="1:5" x14ac:dyDescent="0.25">
      <c r="A122" t="s">
        <v>245</v>
      </c>
      <c r="B122" s="2">
        <v>41793</v>
      </c>
      <c r="C122" s="2" t="s">
        <v>7684</v>
      </c>
      <c r="D122" t="s">
        <v>7682</v>
      </c>
      <c r="E122">
        <f t="shared" si="1"/>
        <v>24</v>
      </c>
    </row>
    <row r="123" spans="1:5" x14ac:dyDescent="0.25">
      <c r="A123" t="s">
        <v>245</v>
      </c>
      <c r="B123" s="2">
        <v>41793</v>
      </c>
      <c r="C123" s="2" t="s">
        <v>7684</v>
      </c>
      <c r="D123" t="s">
        <v>7682</v>
      </c>
      <c r="E123">
        <f t="shared" si="1"/>
        <v>24</v>
      </c>
    </row>
    <row r="124" spans="1:5" x14ac:dyDescent="0.25">
      <c r="A124" t="s">
        <v>245</v>
      </c>
      <c r="B124" s="2">
        <v>41793</v>
      </c>
      <c r="C124" s="2" t="s">
        <v>7684</v>
      </c>
      <c r="D124" t="s">
        <v>7682</v>
      </c>
      <c r="E124">
        <f t="shared" si="1"/>
        <v>24</v>
      </c>
    </row>
    <row r="125" spans="1:5" x14ac:dyDescent="0.25">
      <c r="A125" t="s">
        <v>245</v>
      </c>
      <c r="B125" s="2">
        <v>41793</v>
      </c>
      <c r="C125" s="2" t="s">
        <v>7684</v>
      </c>
      <c r="D125" t="s">
        <v>7682</v>
      </c>
      <c r="E125">
        <f t="shared" si="1"/>
        <v>24</v>
      </c>
    </row>
    <row r="126" spans="1:5" x14ac:dyDescent="0.25">
      <c r="A126" t="s">
        <v>251</v>
      </c>
      <c r="B126" s="2">
        <v>41962</v>
      </c>
      <c r="C126" s="2" t="s">
        <v>7688</v>
      </c>
      <c r="D126" t="s">
        <v>7701</v>
      </c>
      <c r="E126">
        <f t="shared" si="1"/>
        <v>1</v>
      </c>
    </row>
    <row r="127" spans="1:5" x14ac:dyDescent="0.25">
      <c r="A127" t="s">
        <v>254</v>
      </c>
      <c r="B127" s="2">
        <v>41902</v>
      </c>
      <c r="C127" s="2" t="s">
        <v>7711</v>
      </c>
      <c r="D127" t="s">
        <v>7711</v>
      </c>
      <c r="E127">
        <f t="shared" si="1"/>
        <v>0</v>
      </c>
    </row>
    <row r="128" spans="1:5" x14ac:dyDescent="0.25">
      <c r="A128" t="s">
        <v>257</v>
      </c>
      <c r="B128" s="2">
        <v>41867</v>
      </c>
      <c r="C128" s="2" t="s">
        <v>7690</v>
      </c>
      <c r="D128" t="s">
        <v>7704</v>
      </c>
      <c r="E128">
        <f t="shared" si="1"/>
        <v>39</v>
      </c>
    </row>
    <row r="129" spans="1:5" x14ac:dyDescent="0.25">
      <c r="A129" t="s">
        <v>257</v>
      </c>
      <c r="B129" s="2">
        <v>41867</v>
      </c>
      <c r="C129" s="2" t="s">
        <v>7690</v>
      </c>
      <c r="D129" t="s">
        <v>7704</v>
      </c>
      <c r="E129">
        <f t="shared" si="1"/>
        <v>39</v>
      </c>
    </row>
    <row r="130" spans="1:5" x14ac:dyDescent="0.25">
      <c r="A130" t="s">
        <v>261</v>
      </c>
      <c r="B130" s="2">
        <v>41932</v>
      </c>
      <c r="C130" s="2" t="s">
        <v>7699</v>
      </c>
      <c r="D130" t="s">
        <v>7681</v>
      </c>
      <c r="E130">
        <f t="shared" si="1"/>
        <v>25</v>
      </c>
    </row>
    <row r="131" spans="1:5" x14ac:dyDescent="0.25">
      <c r="A131" t="s">
        <v>261</v>
      </c>
      <c r="B131" s="2">
        <v>41932</v>
      </c>
      <c r="C131" s="2" t="s">
        <v>7699</v>
      </c>
      <c r="D131" t="s">
        <v>7681</v>
      </c>
      <c r="E131">
        <f t="shared" ref="E131:E194" si="2">(LEFT(D131,4)-LEFT(C131,4))*12+RIGHT(D131,2)-RIGHT(C131,2)</f>
        <v>25</v>
      </c>
    </row>
    <row r="132" spans="1:5" x14ac:dyDescent="0.25">
      <c r="A132" t="s">
        <v>264</v>
      </c>
      <c r="B132" s="2">
        <v>41875</v>
      </c>
      <c r="C132" s="2" t="s">
        <v>7690</v>
      </c>
      <c r="D132" t="s">
        <v>7712</v>
      </c>
      <c r="E132">
        <f t="shared" si="2"/>
        <v>30</v>
      </c>
    </row>
    <row r="133" spans="1:5" x14ac:dyDescent="0.25">
      <c r="A133" t="s">
        <v>264</v>
      </c>
      <c r="B133" s="2">
        <v>41875</v>
      </c>
      <c r="C133" s="2" t="s">
        <v>7690</v>
      </c>
      <c r="D133" t="s">
        <v>7712</v>
      </c>
      <c r="E133">
        <f t="shared" si="2"/>
        <v>30</v>
      </c>
    </row>
    <row r="134" spans="1:5" x14ac:dyDescent="0.25">
      <c r="A134" t="s">
        <v>264</v>
      </c>
      <c r="B134" s="2">
        <v>41875</v>
      </c>
      <c r="C134" s="2" t="s">
        <v>7690</v>
      </c>
      <c r="D134" t="s">
        <v>7712</v>
      </c>
      <c r="E134">
        <f t="shared" si="2"/>
        <v>30</v>
      </c>
    </row>
    <row r="135" spans="1:5" x14ac:dyDescent="0.25">
      <c r="A135" t="s">
        <v>269</v>
      </c>
      <c r="B135" s="2">
        <v>41754</v>
      </c>
      <c r="C135" s="2" t="s">
        <v>7722</v>
      </c>
      <c r="D135" t="s">
        <v>7713</v>
      </c>
      <c r="E135">
        <f t="shared" si="2"/>
        <v>30</v>
      </c>
    </row>
    <row r="136" spans="1:5" x14ac:dyDescent="0.25">
      <c r="A136" t="s">
        <v>269</v>
      </c>
      <c r="B136" s="2">
        <v>41754</v>
      </c>
      <c r="C136" s="2" t="s">
        <v>7722</v>
      </c>
      <c r="D136" t="s">
        <v>7713</v>
      </c>
      <c r="E136">
        <f t="shared" si="2"/>
        <v>30</v>
      </c>
    </row>
    <row r="137" spans="1:5" x14ac:dyDescent="0.25">
      <c r="A137" t="s">
        <v>269</v>
      </c>
      <c r="B137" s="2">
        <v>41754</v>
      </c>
      <c r="C137" s="2" t="s">
        <v>7722</v>
      </c>
      <c r="D137" t="s">
        <v>7713</v>
      </c>
      <c r="E137">
        <f t="shared" si="2"/>
        <v>30</v>
      </c>
    </row>
    <row r="138" spans="1:5" x14ac:dyDescent="0.25">
      <c r="A138" t="s">
        <v>269</v>
      </c>
      <c r="B138" s="2">
        <v>41754</v>
      </c>
      <c r="C138" s="2" t="s">
        <v>7722</v>
      </c>
      <c r="D138" t="s">
        <v>7713</v>
      </c>
      <c r="E138">
        <f t="shared" si="2"/>
        <v>30</v>
      </c>
    </row>
    <row r="139" spans="1:5" x14ac:dyDescent="0.25">
      <c r="A139" t="s">
        <v>269</v>
      </c>
      <c r="B139" s="2">
        <v>41754</v>
      </c>
      <c r="C139" s="2" t="s">
        <v>7722</v>
      </c>
      <c r="D139" t="s">
        <v>7713</v>
      </c>
      <c r="E139">
        <f t="shared" si="2"/>
        <v>30</v>
      </c>
    </row>
    <row r="140" spans="1:5" x14ac:dyDescent="0.25">
      <c r="A140" t="s">
        <v>269</v>
      </c>
      <c r="B140" s="2">
        <v>41754</v>
      </c>
      <c r="C140" s="2" t="s">
        <v>7722</v>
      </c>
      <c r="D140" t="s">
        <v>7713</v>
      </c>
      <c r="E140">
        <f t="shared" si="2"/>
        <v>30</v>
      </c>
    </row>
    <row r="141" spans="1:5" x14ac:dyDescent="0.25">
      <c r="A141" t="s">
        <v>269</v>
      </c>
      <c r="B141" s="2">
        <v>41754</v>
      </c>
      <c r="C141" s="2" t="s">
        <v>7722</v>
      </c>
      <c r="D141" t="s">
        <v>7713</v>
      </c>
      <c r="E141">
        <f t="shared" si="2"/>
        <v>30</v>
      </c>
    </row>
    <row r="142" spans="1:5" x14ac:dyDescent="0.25">
      <c r="A142" t="s">
        <v>277</v>
      </c>
      <c r="B142" s="2">
        <v>41724</v>
      </c>
      <c r="C142" s="2" t="s">
        <v>7715</v>
      </c>
      <c r="D142" t="s">
        <v>7702</v>
      </c>
      <c r="E142">
        <f t="shared" si="2"/>
        <v>30</v>
      </c>
    </row>
    <row r="143" spans="1:5" x14ac:dyDescent="0.25">
      <c r="A143" t="s">
        <v>279</v>
      </c>
      <c r="B143" s="2">
        <v>41983</v>
      </c>
      <c r="C143" s="2" t="s">
        <v>7701</v>
      </c>
      <c r="D143" t="s">
        <v>7696</v>
      </c>
      <c r="E143">
        <f t="shared" si="2"/>
        <v>33</v>
      </c>
    </row>
    <row r="144" spans="1:5" x14ac:dyDescent="0.25">
      <c r="A144" t="s">
        <v>279</v>
      </c>
      <c r="B144" s="2">
        <v>41983</v>
      </c>
      <c r="C144" s="2" t="s">
        <v>7701</v>
      </c>
      <c r="D144" t="s">
        <v>7696</v>
      </c>
      <c r="E144">
        <f t="shared" si="2"/>
        <v>33</v>
      </c>
    </row>
    <row r="145" spans="1:5" x14ac:dyDescent="0.25">
      <c r="A145" t="s">
        <v>279</v>
      </c>
      <c r="B145" s="2">
        <v>41983</v>
      </c>
      <c r="C145" s="2" t="s">
        <v>7701</v>
      </c>
      <c r="D145" t="s">
        <v>7696</v>
      </c>
      <c r="E145">
        <f t="shared" si="2"/>
        <v>33</v>
      </c>
    </row>
    <row r="146" spans="1:5" x14ac:dyDescent="0.25">
      <c r="A146" t="s">
        <v>284</v>
      </c>
      <c r="B146" s="2">
        <v>42308</v>
      </c>
      <c r="C146" s="2" t="s">
        <v>7683</v>
      </c>
      <c r="D146" t="s">
        <v>7703</v>
      </c>
      <c r="E146">
        <f t="shared" si="2"/>
        <v>26</v>
      </c>
    </row>
    <row r="147" spans="1:5" x14ac:dyDescent="0.25">
      <c r="A147" t="s">
        <v>287</v>
      </c>
      <c r="B147" s="2">
        <v>41923</v>
      </c>
      <c r="C147" s="2" t="s">
        <v>7699</v>
      </c>
      <c r="D147" t="s">
        <v>7692</v>
      </c>
      <c r="E147">
        <f t="shared" si="2"/>
        <v>11</v>
      </c>
    </row>
    <row r="148" spans="1:5" x14ac:dyDescent="0.25">
      <c r="A148" t="s">
        <v>289</v>
      </c>
      <c r="B148" s="2">
        <v>41934</v>
      </c>
      <c r="C148" s="2" t="s">
        <v>7699</v>
      </c>
      <c r="D148" t="s">
        <v>7699</v>
      </c>
      <c r="E148">
        <f t="shared" si="2"/>
        <v>0</v>
      </c>
    </row>
    <row r="149" spans="1:5" x14ac:dyDescent="0.25">
      <c r="A149" t="s">
        <v>292</v>
      </c>
      <c r="B149" s="2">
        <v>42709</v>
      </c>
      <c r="C149" s="2" t="s">
        <v>7686</v>
      </c>
      <c r="D149" t="s">
        <v>7686</v>
      </c>
      <c r="E149">
        <f t="shared" si="2"/>
        <v>0</v>
      </c>
    </row>
    <row r="150" spans="1:5" x14ac:dyDescent="0.25">
      <c r="A150" t="s">
        <v>292</v>
      </c>
      <c r="B150" s="2">
        <v>42709</v>
      </c>
      <c r="C150" s="2" t="s">
        <v>7686</v>
      </c>
      <c r="D150" t="s">
        <v>7686</v>
      </c>
      <c r="E150">
        <f t="shared" si="2"/>
        <v>0</v>
      </c>
    </row>
    <row r="151" spans="1:5" x14ac:dyDescent="0.25">
      <c r="A151" t="s">
        <v>292</v>
      </c>
      <c r="B151" s="2">
        <v>42709</v>
      </c>
      <c r="C151" s="2" t="s">
        <v>7686</v>
      </c>
      <c r="D151" t="s">
        <v>7686</v>
      </c>
      <c r="E151">
        <f t="shared" si="2"/>
        <v>0</v>
      </c>
    </row>
    <row r="152" spans="1:5" x14ac:dyDescent="0.25">
      <c r="A152" t="s">
        <v>292</v>
      </c>
      <c r="B152" s="2">
        <v>42709</v>
      </c>
      <c r="C152" s="2" t="s">
        <v>7686</v>
      </c>
      <c r="D152" t="s">
        <v>7686</v>
      </c>
      <c r="E152">
        <f t="shared" si="2"/>
        <v>0</v>
      </c>
    </row>
    <row r="153" spans="1:5" x14ac:dyDescent="0.25">
      <c r="A153" t="s">
        <v>297</v>
      </c>
      <c r="B153" s="2">
        <v>41995</v>
      </c>
      <c r="C153" s="2" t="s">
        <v>7701</v>
      </c>
      <c r="D153" t="s">
        <v>7698</v>
      </c>
      <c r="E153">
        <f t="shared" si="2"/>
        <v>15</v>
      </c>
    </row>
    <row r="154" spans="1:5" x14ac:dyDescent="0.25">
      <c r="A154" t="s">
        <v>297</v>
      </c>
      <c r="B154" s="2">
        <v>41995</v>
      </c>
      <c r="C154" s="2" t="s">
        <v>7701</v>
      </c>
      <c r="D154" t="s">
        <v>7698</v>
      </c>
      <c r="E154">
        <f t="shared" si="2"/>
        <v>15</v>
      </c>
    </row>
    <row r="155" spans="1:5" x14ac:dyDescent="0.25">
      <c r="A155" t="s">
        <v>301</v>
      </c>
      <c r="B155" s="2">
        <v>41745</v>
      </c>
      <c r="C155" s="2" t="s">
        <v>7722</v>
      </c>
      <c r="D155" t="s">
        <v>7714</v>
      </c>
      <c r="E155">
        <f t="shared" si="2"/>
        <v>13</v>
      </c>
    </row>
    <row r="156" spans="1:5" x14ac:dyDescent="0.25">
      <c r="A156" t="s">
        <v>301</v>
      </c>
      <c r="B156" s="2">
        <v>41745</v>
      </c>
      <c r="C156" s="2" t="s">
        <v>7722</v>
      </c>
      <c r="D156" t="s">
        <v>7714</v>
      </c>
      <c r="E156">
        <f t="shared" si="2"/>
        <v>13</v>
      </c>
    </row>
    <row r="157" spans="1:5" x14ac:dyDescent="0.25">
      <c r="A157" t="s">
        <v>301</v>
      </c>
      <c r="B157" s="2">
        <v>41745</v>
      </c>
      <c r="C157" s="2" t="s">
        <v>7722</v>
      </c>
      <c r="D157" t="s">
        <v>7714</v>
      </c>
      <c r="E157">
        <f t="shared" si="2"/>
        <v>13</v>
      </c>
    </row>
    <row r="158" spans="1:5" x14ac:dyDescent="0.25">
      <c r="A158" t="s">
        <v>306</v>
      </c>
      <c r="B158" s="2">
        <v>42152</v>
      </c>
      <c r="C158" s="2" t="s">
        <v>7714</v>
      </c>
      <c r="D158" t="s">
        <v>7714</v>
      </c>
      <c r="E158">
        <f t="shared" si="2"/>
        <v>0</v>
      </c>
    </row>
    <row r="159" spans="1:5" x14ac:dyDescent="0.25">
      <c r="A159" t="s">
        <v>309</v>
      </c>
      <c r="B159" s="2">
        <v>41699</v>
      </c>
      <c r="C159" s="2" t="s">
        <v>7715</v>
      </c>
      <c r="D159" t="s">
        <v>7715</v>
      </c>
      <c r="E159">
        <f t="shared" si="2"/>
        <v>0</v>
      </c>
    </row>
    <row r="160" spans="1:5" x14ac:dyDescent="0.25">
      <c r="A160" t="s">
        <v>311</v>
      </c>
      <c r="B160" s="2">
        <v>42062</v>
      </c>
      <c r="C160" s="2" t="s">
        <v>7717</v>
      </c>
      <c r="D160" t="s">
        <v>7681</v>
      </c>
      <c r="E160">
        <f t="shared" si="2"/>
        <v>21</v>
      </c>
    </row>
    <row r="161" spans="1:5" x14ac:dyDescent="0.25">
      <c r="A161" t="s">
        <v>311</v>
      </c>
      <c r="B161" s="2">
        <v>42062</v>
      </c>
      <c r="C161" s="2" t="s">
        <v>7717</v>
      </c>
      <c r="D161" t="s">
        <v>7681</v>
      </c>
      <c r="E161">
        <f t="shared" si="2"/>
        <v>21</v>
      </c>
    </row>
    <row r="162" spans="1:5" x14ac:dyDescent="0.25">
      <c r="A162" t="s">
        <v>315</v>
      </c>
      <c r="B162" s="2">
        <v>41777</v>
      </c>
      <c r="C162" s="2" t="s">
        <v>7689</v>
      </c>
      <c r="D162" t="s">
        <v>7716</v>
      </c>
      <c r="E162">
        <f t="shared" si="2"/>
        <v>24</v>
      </c>
    </row>
    <row r="163" spans="1:5" x14ac:dyDescent="0.25">
      <c r="A163" t="s">
        <v>318</v>
      </c>
      <c r="B163" s="2">
        <v>42278</v>
      </c>
      <c r="C163" s="2" t="s">
        <v>7683</v>
      </c>
      <c r="D163" t="s">
        <v>7695</v>
      </c>
      <c r="E163">
        <f t="shared" si="2"/>
        <v>2</v>
      </c>
    </row>
    <row r="164" spans="1:5" x14ac:dyDescent="0.25">
      <c r="A164" t="s">
        <v>321</v>
      </c>
      <c r="B164" s="2">
        <v>41734</v>
      </c>
      <c r="C164" s="2" t="s">
        <v>7722</v>
      </c>
      <c r="D164" t="s">
        <v>7681</v>
      </c>
      <c r="E164">
        <f t="shared" si="2"/>
        <v>31</v>
      </c>
    </row>
    <row r="165" spans="1:5" x14ac:dyDescent="0.25">
      <c r="A165" t="s">
        <v>324</v>
      </c>
      <c r="B165" s="2">
        <v>42164</v>
      </c>
      <c r="C165" s="2" t="s">
        <v>7721</v>
      </c>
      <c r="D165" t="s">
        <v>7681</v>
      </c>
      <c r="E165">
        <f t="shared" si="2"/>
        <v>17</v>
      </c>
    </row>
    <row r="166" spans="1:5" x14ac:dyDescent="0.25">
      <c r="A166" t="s">
        <v>327</v>
      </c>
      <c r="B166" s="2">
        <v>41890</v>
      </c>
      <c r="C166" s="2" t="s">
        <v>7711</v>
      </c>
      <c r="D166" t="s">
        <v>7711</v>
      </c>
      <c r="E166">
        <f t="shared" si="2"/>
        <v>0</v>
      </c>
    </row>
    <row r="167" spans="1:5" x14ac:dyDescent="0.25">
      <c r="A167" t="s">
        <v>327</v>
      </c>
      <c r="B167" s="2">
        <v>41890</v>
      </c>
      <c r="C167" s="2" t="s">
        <v>7711</v>
      </c>
      <c r="D167" t="s">
        <v>7711</v>
      </c>
      <c r="E167">
        <f t="shared" si="2"/>
        <v>0</v>
      </c>
    </row>
    <row r="168" spans="1:5" x14ac:dyDescent="0.25">
      <c r="A168" t="s">
        <v>327</v>
      </c>
      <c r="B168" s="2">
        <v>41890</v>
      </c>
      <c r="C168" s="2" t="s">
        <v>7711</v>
      </c>
      <c r="D168" t="s">
        <v>7711</v>
      </c>
      <c r="E168">
        <f t="shared" si="2"/>
        <v>0</v>
      </c>
    </row>
    <row r="169" spans="1:5" x14ac:dyDescent="0.25">
      <c r="A169" t="s">
        <v>327</v>
      </c>
      <c r="B169" s="2">
        <v>41890</v>
      </c>
      <c r="C169" s="2" t="s">
        <v>7711</v>
      </c>
      <c r="D169" t="s">
        <v>7711</v>
      </c>
      <c r="E169">
        <f t="shared" si="2"/>
        <v>0</v>
      </c>
    </row>
    <row r="170" spans="1:5" x14ac:dyDescent="0.25">
      <c r="A170" t="s">
        <v>327</v>
      </c>
      <c r="B170" s="2">
        <v>41890</v>
      </c>
      <c r="C170" s="2" t="s">
        <v>7711</v>
      </c>
      <c r="D170" t="s">
        <v>7711</v>
      </c>
      <c r="E170">
        <f t="shared" si="2"/>
        <v>0</v>
      </c>
    </row>
    <row r="171" spans="1:5" x14ac:dyDescent="0.25">
      <c r="A171" t="s">
        <v>327</v>
      </c>
      <c r="B171" s="2">
        <v>41890</v>
      </c>
      <c r="C171" s="2" t="s">
        <v>7711</v>
      </c>
      <c r="D171" t="s">
        <v>7711</v>
      </c>
      <c r="E171">
        <f t="shared" si="2"/>
        <v>0</v>
      </c>
    </row>
    <row r="172" spans="1:5" x14ac:dyDescent="0.25">
      <c r="A172" t="s">
        <v>327</v>
      </c>
      <c r="B172" s="2">
        <v>41890</v>
      </c>
      <c r="C172" s="2" t="s">
        <v>7711</v>
      </c>
      <c r="D172" t="s">
        <v>7711</v>
      </c>
      <c r="E172">
        <f t="shared" si="2"/>
        <v>0</v>
      </c>
    </row>
    <row r="173" spans="1:5" x14ac:dyDescent="0.25">
      <c r="A173" t="s">
        <v>336</v>
      </c>
      <c r="B173" s="2">
        <v>41856</v>
      </c>
      <c r="C173" s="2" t="s">
        <v>7690</v>
      </c>
      <c r="D173" t="s">
        <v>7690</v>
      </c>
      <c r="E173">
        <f t="shared" si="2"/>
        <v>0</v>
      </c>
    </row>
    <row r="174" spans="1:5" x14ac:dyDescent="0.25">
      <c r="A174" t="s">
        <v>336</v>
      </c>
      <c r="B174" s="2">
        <v>41856</v>
      </c>
      <c r="C174" s="2" t="s">
        <v>7690</v>
      </c>
      <c r="D174" t="s">
        <v>7690</v>
      </c>
      <c r="E174">
        <f t="shared" si="2"/>
        <v>0</v>
      </c>
    </row>
    <row r="175" spans="1:5" x14ac:dyDescent="0.25">
      <c r="A175" t="s">
        <v>336</v>
      </c>
      <c r="B175" s="2">
        <v>41856</v>
      </c>
      <c r="C175" s="2" t="s">
        <v>7690</v>
      </c>
      <c r="D175" t="s">
        <v>7690</v>
      </c>
      <c r="E175">
        <f t="shared" si="2"/>
        <v>0</v>
      </c>
    </row>
    <row r="176" spans="1:5" x14ac:dyDescent="0.25">
      <c r="A176" t="s">
        <v>341</v>
      </c>
      <c r="B176" s="2">
        <v>41896</v>
      </c>
      <c r="C176" s="2" t="s">
        <v>7711</v>
      </c>
      <c r="D176" t="s">
        <v>7711</v>
      </c>
      <c r="E176">
        <f t="shared" si="2"/>
        <v>0</v>
      </c>
    </row>
    <row r="177" spans="1:5" x14ac:dyDescent="0.25">
      <c r="A177" t="s">
        <v>341</v>
      </c>
      <c r="B177" s="2">
        <v>41896</v>
      </c>
      <c r="C177" s="2" t="s">
        <v>7711</v>
      </c>
      <c r="D177" t="s">
        <v>7711</v>
      </c>
      <c r="E177">
        <f t="shared" si="2"/>
        <v>0</v>
      </c>
    </row>
    <row r="178" spans="1:5" x14ac:dyDescent="0.25">
      <c r="A178" t="s">
        <v>345</v>
      </c>
      <c r="B178" s="2">
        <v>41882</v>
      </c>
      <c r="C178" s="2" t="s">
        <v>7690</v>
      </c>
      <c r="D178" t="s">
        <v>7685</v>
      </c>
      <c r="E178">
        <f t="shared" si="2"/>
        <v>32</v>
      </c>
    </row>
    <row r="179" spans="1:5" x14ac:dyDescent="0.25">
      <c r="A179" t="s">
        <v>149</v>
      </c>
      <c r="B179" s="2">
        <v>41812</v>
      </c>
      <c r="C179" s="2" t="s">
        <v>7684</v>
      </c>
      <c r="D179" t="s">
        <v>7687</v>
      </c>
      <c r="E179">
        <f t="shared" si="2"/>
        <v>17</v>
      </c>
    </row>
    <row r="180" spans="1:5" x14ac:dyDescent="0.25">
      <c r="A180" t="s">
        <v>149</v>
      </c>
      <c r="B180" s="2">
        <v>41812</v>
      </c>
      <c r="C180" s="2" t="s">
        <v>7684</v>
      </c>
      <c r="D180" t="s">
        <v>7687</v>
      </c>
      <c r="E180">
        <f t="shared" si="2"/>
        <v>17</v>
      </c>
    </row>
    <row r="181" spans="1:5" x14ac:dyDescent="0.25">
      <c r="A181" t="s">
        <v>351</v>
      </c>
      <c r="B181" s="2">
        <v>41901</v>
      </c>
      <c r="C181" s="2" t="s">
        <v>7711</v>
      </c>
      <c r="D181" t="s">
        <v>7695</v>
      </c>
      <c r="E181">
        <f t="shared" si="2"/>
        <v>15</v>
      </c>
    </row>
    <row r="182" spans="1:5" x14ac:dyDescent="0.25">
      <c r="A182" t="s">
        <v>354</v>
      </c>
      <c r="B182" s="2">
        <v>41978</v>
      </c>
      <c r="C182" s="2" t="s">
        <v>7701</v>
      </c>
      <c r="D182" t="s">
        <v>7701</v>
      </c>
      <c r="E182">
        <f t="shared" si="2"/>
        <v>0</v>
      </c>
    </row>
    <row r="183" spans="1:5" x14ac:dyDescent="0.25">
      <c r="A183" t="s">
        <v>354</v>
      </c>
      <c r="B183" s="2">
        <v>41978</v>
      </c>
      <c r="C183" s="2" t="s">
        <v>7701</v>
      </c>
      <c r="D183" t="s">
        <v>7701</v>
      </c>
      <c r="E183">
        <f t="shared" si="2"/>
        <v>0</v>
      </c>
    </row>
    <row r="184" spans="1:5" x14ac:dyDescent="0.25">
      <c r="A184" t="s">
        <v>358</v>
      </c>
      <c r="B184" s="2">
        <v>41957</v>
      </c>
      <c r="C184" s="2" t="s">
        <v>7688</v>
      </c>
      <c r="D184" t="s">
        <v>7688</v>
      </c>
      <c r="E184">
        <f t="shared" si="2"/>
        <v>0</v>
      </c>
    </row>
    <row r="185" spans="1:5" x14ac:dyDescent="0.25">
      <c r="A185" t="s">
        <v>358</v>
      </c>
      <c r="B185" s="2">
        <v>41957</v>
      </c>
      <c r="C185" s="2" t="s">
        <v>7688</v>
      </c>
      <c r="D185" t="s">
        <v>7688</v>
      </c>
      <c r="E185">
        <f t="shared" si="2"/>
        <v>0</v>
      </c>
    </row>
    <row r="186" spans="1:5" x14ac:dyDescent="0.25">
      <c r="A186" t="s">
        <v>358</v>
      </c>
      <c r="B186" s="2">
        <v>41957</v>
      </c>
      <c r="C186" s="2" t="s">
        <v>7688</v>
      </c>
      <c r="D186" t="s">
        <v>7688</v>
      </c>
      <c r="E186">
        <f t="shared" si="2"/>
        <v>0</v>
      </c>
    </row>
    <row r="187" spans="1:5" x14ac:dyDescent="0.25">
      <c r="A187" t="s">
        <v>363</v>
      </c>
      <c r="B187" s="2">
        <v>42702</v>
      </c>
      <c r="C187" s="2" t="s">
        <v>7681</v>
      </c>
      <c r="D187" t="s">
        <v>7681</v>
      </c>
      <c r="E187">
        <f t="shared" si="2"/>
        <v>0</v>
      </c>
    </row>
    <row r="188" spans="1:5" x14ac:dyDescent="0.25">
      <c r="A188" t="s">
        <v>366</v>
      </c>
      <c r="B188" s="2">
        <v>41877</v>
      </c>
      <c r="C188" s="2" t="s">
        <v>7690</v>
      </c>
      <c r="D188" t="s">
        <v>7690</v>
      </c>
      <c r="E188">
        <f t="shared" si="2"/>
        <v>0</v>
      </c>
    </row>
    <row r="189" spans="1:5" x14ac:dyDescent="0.25">
      <c r="A189" t="s">
        <v>369</v>
      </c>
      <c r="B189" s="2">
        <v>41918</v>
      </c>
      <c r="C189" s="2" t="s">
        <v>7699</v>
      </c>
      <c r="D189" t="s">
        <v>7697</v>
      </c>
      <c r="E189">
        <f t="shared" si="2"/>
        <v>21</v>
      </c>
    </row>
    <row r="190" spans="1:5" x14ac:dyDescent="0.25">
      <c r="A190" t="s">
        <v>369</v>
      </c>
      <c r="B190" s="2">
        <v>41918</v>
      </c>
      <c r="C190" s="2" t="s">
        <v>7699</v>
      </c>
      <c r="D190" t="s">
        <v>7697</v>
      </c>
      <c r="E190">
        <f t="shared" si="2"/>
        <v>21</v>
      </c>
    </row>
    <row r="191" spans="1:5" x14ac:dyDescent="0.25">
      <c r="A191" t="s">
        <v>372</v>
      </c>
      <c r="B191" s="2">
        <v>41728</v>
      </c>
      <c r="C191" s="2" t="s">
        <v>7715</v>
      </c>
      <c r="D191" t="s">
        <v>7683</v>
      </c>
      <c r="E191">
        <f t="shared" si="2"/>
        <v>19</v>
      </c>
    </row>
    <row r="192" spans="1:5" x14ac:dyDescent="0.25">
      <c r="A192" t="s">
        <v>372</v>
      </c>
      <c r="B192" s="2">
        <v>41728</v>
      </c>
      <c r="C192" s="2" t="s">
        <v>7715</v>
      </c>
      <c r="D192" t="s">
        <v>7683</v>
      </c>
      <c r="E192">
        <f t="shared" si="2"/>
        <v>19</v>
      </c>
    </row>
    <row r="193" spans="1:5" x14ac:dyDescent="0.25">
      <c r="A193" t="s">
        <v>372</v>
      </c>
      <c r="B193" s="2">
        <v>41728</v>
      </c>
      <c r="C193" s="2" t="s">
        <v>7715</v>
      </c>
      <c r="D193" t="s">
        <v>7683</v>
      </c>
      <c r="E193">
        <f t="shared" si="2"/>
        <v>19</v>
      </c>
    </row>
    <row r="194" spans="1:5" x14ac:dyDescent="0.25">
      <c r="A194" t="s">
        <v>372</v>
      </c>
      <c r="B194" s="2">
        <v>41728</v>
      </c>
      <c r="C194" s="2" t="s">
        <v>7715</v>
      </c>
      <c r="D194" t="s">
        <v>7683</v>
      </c>
      <c r="E194">
        <f t="shared" si="2"/>
        <v>19</v>
      </c>
    </row>
    <row r="195" spans="1:5" x14ac:dyDescent="0.25">
      <c r="A195" t="s">
        <v>372</v>
      </c>
      <c r="B195" s="2">
        <v>41728</v>
      </c>
      <c r="C195" s="2" t="s">
        <v>7715</v>
      </c>
      <c r="D195" t="s">
        <v>7683</v>
      </c>
      <c r="E195">
        <f t="shared" ref="E195:E258" si="3">(LEFT(D195,4)-LEFT(C195,4))*12+RIGHT(D195,2)-RIGHT(C195,2)</f>
        <v>19</v>
      </c>
    </row>
    <row r="196" spans="1:5" x14ac:dyDescent="0.25">
      <c r="A196" t="s">
        <v>378</v>
      </c>
      <c r="B196" s="2">
        <v>41733</v>
      </c>
      <c r="C196" s="2" t="s">
        <v>7722</v>
      </c>
      <c r="D196" t="s">
        <v>7683</v>
      </c>
      <c r="E196">
        <f t="shared" si="3"/>
        <v>18</v>
      </c>
    </row>
    <row r="197" spans="1:5" x14ac:dyDescent="0.25">
      <c r="A197" t="s">
        <v>380</v>
      </c>
      <c r="B197" s="2">
        <v>41719</v>
      </c>
      <c r="C197" s="2" t="s">
        <v>7715</v>
      </c>
      <c r="D197" t="s">
        <v>7715</v>
      </c>
      <c r="E197">
        <f t="shared" si="3"/>
        <v>0</v>
      </c>
    </row>
    <row r="198" spans="1:5" x14ac:dyDescent="0.25">
      <c r="A198" t="s">
        <v>380</v>
      </c>
      <c r="B198" s="2">
        <v>41719</v>
      </c>
      <c r="C198" s="2" t="s">
        <v>7715</v>
      </c>
      <c r="D198" t="s">
        <v>7715</v>
      </c>
      <c r="E198">
        <f t="shared" si="3"/>
        <v>0</v>
      </c>
    </row>
    <row r="199" spans="1:5" x14ac:dyDescent="0.25">
      <c r="A199" t="s">
        <v>384</v>
      </c>
      <c r="B199" s="2">
        <v>41736</v>
      </c>
      <c r="C199" s="2" t="s">
        <v>7722</v>
      </c>
      <c r="D199" t="s">
        <v>7704</v>
      </c>
      <c r="E199">
        <f t="shared" si="3"/>
        <v>43</v>
      </c>
    </row>
    <row r="200" spans="1:5" x14ac:dyDescent="0.25">
      <c r="A200" t="s">
        <v>387</v>
      </c>
      <c r="B200" s="2">
        <v>41932</v>
      </c>
      <c r="C200" s="2" t="s">
        <v>7699</v>
      </c>
      <c r="D200" t="s">
        <v>7691</v>
      </c>
      <c r="E200">
        <f t="shared" si="3"/>
        <v>33</v>
      </c>
    </row>
    <row r="201" spans="1:5" x14ac:dyDescent="0.25">
      <c r="A201" t="s">
        <v>387</v>
      </c>
      <c r="B201" s="2">
        <v>41932</v>
      </c>
      <c r="C201" s="2" t="s">
        <v>7699</v>
      </c>
      <c r="D201" t="s">
        <v>7691</v>
      </c>
      <c r="E201">
        <f t="shared" si="3"/>
        <v>33</v>
      </c>
    </row>
    <row r="202" spans="1:5" x14ac:dyDescent="0.25">
      <c r="A202" t="s">
        <v>391</v>
      </c>
      <c r="B202" s="2">
        <v>41859</v>
      </c>
      <c r="C202" s="2" t="s">
        <v>7690</v>
      </c>
      <c r="D202" t="s">
        <v>7708</v>
      </c>
      <c r="E202">
        <f t="shared" si="3"/>
        <v>34</v>
      </c>
    </row>
    <row r="203" spans="1:5" x14ac:dyDescent="0.25">
      <c r="A203" t="s">
        <v>394</v>
      </c>
      <c r="B203" s="2">
        <v>41777</v>
      </c>
      <c r="C203" s="2" t="s">
        <v>7689</v>
      </c>
      <c r="D203" t="s">
        <v>7690</v>
      </c>
      <c r="E203">
        <f t="shared" si="3"/>
        <v>3</v>
      </c>
    </row>
    <row r="204" spans="1:5" x14ac:dyDescent="0.25">
      <c r="A204" t="s">
        <v>394</v>
      </c>
      <c r="B204" s="2">
        <v>41777</v>
      </c>
      <c r="C204" s="2" t="s">
        <v>7689</v>
      </c>
      <c r="D204" t="s">
        <v>7690</v>
      </c>
      <c r="E204">
        <f t="shared" si="3"/>
        <v>3</v>
      </c>
    </row>
    <row r="205" spans="1:5" x14ac:dyDescent="0.25">
      <c r="A205" t="s">
        <v>398</v>
      </c>
      <c r="B205" s="2">
        <v>41891</v>
      </c>
      <c r="C205" s="2" t="s">
        <v>7711</v>
      </c>
      <c r="D205" t="s">
        <v>7703</v>
      </c>
      <c r="E205">
        <f t="shared" si="3"/>
        <v>39</v>
      </c>
    </row>
    <row r="206" spans="1:5" x14ac:dyDescent="0.25">
      <c r="A206" t="s">
        <v>401</v>
      </c>
      <c r="B206" s="2">
        <v>41800</v>
      </c>
      <c r="C206" s="2" t="s">
        <v>7684</v>
      </c>
      <c r="D206" t="s">
        <v>7708</v>
      </c>
      <c r="E206">
        <f t="shared" si="3"/>
        <v>36</v>
      </c>
    </row>
    <row r="207" spans="1:5" x14ac:dyDescent="0.25">
      <c r="A207" t="s">
        <v>404</v>
      </c>
      <c r="B207" s="2">
        <v>41786</v>
      </c>
      <c r="C207" s="2" t="s">
        <v>7689</v>
      </c>
      <c r="D207" t="s">
        <v>7703</v>
      </c>
      <c r="E207">
        <f t="shared" si="3"/>
        <v>43</v>
      </c>
    </row>
    <row r="208" spans="1:5" x14ac:dyDescent="0.25">
      <c r="A208" t="s">
        <v>407</v>
      </c>
      <c r="B208" s="2">
        <v>41860</v>
      </c>
      <c r="C208" s="2" t="s">
        <v>7690</v>
      </c>
      <c r="D208" t="s">
        <v>7703</v>
      </c>
      <c r="E208">
        <f t="shared" si="3"/>
        <v>40</v>
      </c>
    </row>
    <row r="209" spans="1:5" x14ac:dyDescent="0.25">
      <c r="A209" t="s">
        <v>407</v>
      </c>
      <c r="B209" s="2">
        <v>41860</v>
      </c>
      <c r="C209" s="2" t="s">
        <v>7690</v>
      </c>
      <c r="D209" t="s">
        <v>7703</v>
      </c>
      <c r="E209">
        <f t="shared" si="3"/>
        <v>40</v>
      </c>
    </row>
    <row r="210" spans="1:5" x14ac:dyDescent="0.25">
      <c r="A210" t="s">
        <v>407</v>
      </c>
      <c r="B210" s="2">
        <v>41860</v>
      </c>
      <c r="C210" s="2" t="s">
        <v>7690</v>
      </c>
      <c r="D210" t="s">
        <v>7703</v>
      </c>
      <c r="E210">
        <f t="shared" si="3"/>
        <v>40</v>
      </c>
    </row>
    <row r="211" spans="1:5" x14ac:dyDescent="0.25">
      <c r="A211" t="s">
        <v>407</v>
      </c>
      <c r="B211" s="2">
        <v>41860</v>
      </c>
      <c r="C211" s="2" t="s">
        <v>7690</v>
      </c>
      <c r="D211" t="s">
        <v>7703</v>
      </c>
      <c r="E211">
        <f t="shared" si="3"/>
        <v>40</v>
      </c>
    </row>
    <row r="212" spans="1:5" x14ac:dyDescent="0.25">
      <c r="A212" t="s">
        <v>407</v>
      </c>
      <c r="B212" s="2">
        <v>41860</v>
      </c>
      <c r="C212" s="2" t="s">
        <v>7690</v>
      </c>
      <c r="D212" t="s">
        <v>7703</v>
      </c>
      <c r="E212">
        <f t="shared" si="3"/>
        <v>40</v>
      </c>
    </row>
    <row r="213" spans="1:5" x14ac:dyDescent="0.25">
      <c r="A213" t="s">
        <v>413</v>
      </c>
      <c r="B213" s="2">
        <v>41820</v>
      </c>
      <c r="C213" s="2" t="s">
        <v>7684</v>
      </c>
      <c r="D213" t="s">
        <v>7717</v>
      </c>
      <c r="E213">
        <f t="shared" si="3"/>
        <v>8</v>
      </c>
    </row>
    <row r="214" spans="1:5" x14ac:dyDescent="0.25">
      <c r="A214" t="s">
        <v>416</v>
      </c>
      <c r="B214" s="2">
        <v>41770</v>
      </c>
      <c r="C214" s="2" t="s">
        <v>7689</v>
      </c>
      <c r="D214" t="s">
        <v>7707</v>
      </c>
      <c r="E214">
        <f t="shared" si="3"/>
        <v>8</v>
      </c>
    </row>
    <row r="215" spans="1:5" x14ac:dyDescent="0.25">
      <c r="A215" t="s">
        <v>416</v>
      </c>
      <c r="B215" s="2">
        <v>41770</v>
      </c>
      <c r="C215" s="2" t="s">
        <v>7689</v>
      </c>
      <c r="D215" t="s">
        <v>7707</v>
      </c>
      <c r="E215">
        <f t="shared" si="3"/>
        <v>8</v>
      </c>
    </row>
    <row r="216" spans="1:5" x14ac:dyDescent="0.25">
      <c r="A216" t="s">
        <v>416</v>
      </c>
      <c r="B216" s="2">
        <v>41770</v>
      </c>
      <c r="C216" s="2" t="s">
        <v>7689</v>
      </c>
      <c r="D216" t="s">
        <v>7707</v>
      </c>
      <c r="E216">
        <f t="shared" si="3"/>
        <v>8</v>
      </c>
    </row>
    <row r="217" spans="1:5" x14ac:dyDescent="0.25">
      <c r="A217" t="s">
        <v>416</v>
      </c>
      <c r="B217" s="2">
        <v>41770</v>
      </c>
      <c r="C217" s="2" t="s">
        <v>7689</v>
      </c>
      <c r="D217" t="s">
        <v>7707</v>
      </c>
      <c r="E217">
        <f t="shared" si="3"/>
        <v>8</v>
      </c>
    </row>
    <row r="218" spans="1:5" x14ac:dyDescent="0.25">
      <c r="A218" t="s">
        <v>416</v>
      </c>
      <c r="B218" s="2">
        <v>41770</v>
      </c>
      <c r="C218" s="2" t="s">
        <v>7689</v>
      </c>
      <c r="D218" t="s">
        <v>7707</v>
      </c>
      <c r="E218">
        <f t="shared" si="3"/>
        <v>8</v>
      </c>
    </row>
    <row r="219" spans="1:5" x14ac:dyDescent="0.25">
      <c r="A219" t="s">
        <v>422</v>
      </c>
      <c r="B219" s="2">
        <v>42167</v>
      </c>
      <c r="C219" s="2" t="s">
        <v>7721</v>
      </c>
      <c r="D219" t="s">
        <v>7713</v>
      </c>
      <c r="E219">
        <f t="shared" si="3"/>
        <v>16</v>
      </c>
    </row>
    <row r="220" spans="1:5" x14ac:dyDescent="0.25">
      <c r="A220" t="s">
        <v>422</v>
      </c>
      <c r="B220" s="2">
        <v>42167</v>
      </c>
      <c r="C220" s="2" t="s">
        <v>7721</v>
      </c>
      <c r="D220" t="s">
        <v>7713</v>
      </c>
      <c r="E220">
        <f t="shared" si="3"/>
        <v>16</v>
      </c>
    </row>
    <row r="221" spans="1:5" x14ac:dyDescent="0.25">
      <c r="A221" t="s">
        <v>425</v>
      </c>
      <c r="B221" s="2">
        <v>41978</v>
      </c>
      <c r="C221" s="2" t="s">
        <v>7701</v>
      </c>
      <c r="D221" t="s">
        <v>7695</v>
      </c>
      <c r="E221">
        <f t="shared" si="3"/>
        <v>12</v>
      </c>
    </row>
    <row r="222" spans="1:5" x14ac:dyDescent="0.25">
      <c r="A222" t="s">
        <v>425</v>
      </c>
      <c r="B222" s="2">
        <v>41978</v>
      </c>
      <c r="C222" s="2" t="s">
        <v>7701</v>
      </c>
      <c r="D222" t="s">
        <v>7695</v>
      </c>
      <c r="E222">
        <f t="shared" si="3"/>
        <v>12</v>
      </c>
    </row>
    <row r="223" spans="1:5" x14ac:dyDescent="0.25">
      <c r="A223" t="s">
        <v>425</v>
      </c>
      <c r="B223" s="2">
        <v>41978</v>
      </c>
      <c r="C223" s="2" t="s">
        <v>7701</v>
      </c>
      <c r="D223" t="s">
        <v>7695</v>
      </c>
      <c r="E223">
        <f t="shared" si="3"/>
        <v>12</v>
      </c>
    </row>
    <row r="224" spans="1:5" x14ac:dyDescent="0.25">
      <c r="A224" t="s">
        <v>425</v>
      </c>
      <c r="B224" s="2">
        <v>41978</v>
      </c>
      <c r="C224" s="2" t="s">
        <v>7701</v>
      </c>
      <c r="D224" t="s">
        <v>7695</v>
      </c>
      <c r="E224">
        <f t="shared" si="3"/>
        <v>12</v>
      </c>
    </row>
    <row r="225" spans="1:5" x14ac:dyDescent="0.25">
      <c r="A225" t="s">
        <v>425</v>
      </c>
      <c r="B225" s="2">
        <v>41978</v>
      </c>
      <c r="C225" s="2" t="s">
        <v>7701</v>
      </c>
      <c r="D225" t="s">
        <v>7695</v>
      </c>
      <c r="E225">
        <f t="shared" si="3"/>
        <v>12</v>
      </c>
    </row>
    <row r="226" spans="1:5" x14ac:dyDescent="0.25">
      <c r="A226" t="s">
        <v>425</v>
      </c>
      <c r="B226" s="2">
        <v>41978</v>
      </c>
      <c r="C226" s="2" t="s">
        <v>7701</v>
      </c>
      <c r="D226" t="s">
        <v>7695</v>
      </c>
      <c r="E226">
        <f t="shared" si="3"/>
        <v>12</v>
      </c>
    </row>
    <row r="227" spans="1:5" x14ac:dyDescent="0.25">
      <c r="A227" t="s">
        <v>432</v>
      </c>
      <c r="B227" s="2">
        <v>41757</v>
      </c>
      <c r="C227" s="2" t="s">
        <v>7722</v>
      </c>
      <c r="D227" t="s">
        <v>7718</v>
      </c>
      <c r="E227">
        <f t="shared" si="3"/>
        <v>16</v>
      </c>
    </row>
    <row r="228" spans="1:5" x14ac:dyDescent="0.25">
      <c r="A228" t="s">
        <v>432</v>
      </c>
      <c r="B228" s="2">
        <v>41757</v>
      </c>
      <c r="C228" s="2" t="s">
        <v>7722</v>
      </c>
      <c r="D228" t="s">
        <v>7718</v>
      </c>
      <c r="E228">
        <f t="shared" si="3"/>
        <v>16</v>
      </c>
    </row>
    <row r="229" spans="1:5" x14ac:dyDescent="0.25">
      <c r="A229" t="s">
        <v>432</v>
      </c>
      <c r="B229" s="2">
        <v>41757</v>
      </c>
      <c r="C229" s="2" t="s">
        <v>7722</v>
      </c>
      <c r="D229" t="s">
        <v>7718</v>
      </c>
      <c r="E229">
        <f t="shared" si="3"/>
        <v>16</v>
      </c>
    </row>
    <row r="230" spans="1:5" x14ac:dyDescent="0.25">
      <c r="A230" t="s">
        <v>437</v>
      </c>
      <c r="B230" s="2">
        <v>41855</v>
      </c>
      <c r="C230" s="2" t="s">
        <v>7690</v>
      </c>
      <c r="D230" t="s">
        <v>7717</v>
      </c>
      <c r="E230">
        <f t="shared" si="3"/>
        <v>6</v>
      </c>
    </row>
    <row r="231" spans="1:5" x14ac:dyDescent="0.25">
      <c r="A231" t="s">
        <v>437</v>
      </c>
      <c r="B231" s="2">
        <v>41855</v>
      </c>
      <c r="C231" s="2" t="s">
        <v>7690</v>
      </c>
      <c r="D231" t="s">
        <v>7717</v>
      </c>
      <c r="E231">
        <f t="shared" si="3"/>
        <v>6</v>
      </c>
    </row>
    <row r="232" spans="1:5" x14ac:dyDescent="0.25">
      <c r="A232" t="s">
        <v>441</v>
      </c>
      <c r="B232" s="2">
        <v>41895</v>
      </c>
      <c r="C232" s="2" t="s">
        <v>7711</v>
      </c>
      <c r="D232" t="s">
        <v>7711</v>
      </c>
      <c r="E232">
        <f t="shared" si="3"/>
        <v>0</v>
      </c>
    </row>
    <row r="233" spans="1:5" x14ac:dyDescent="0.25">
      <c r="A233" t="s">
        <v>172</v>
      </c>
      <c r="B233" s="2">
        <v>41908</v>
      </c>
      <c r="C233" s="2" t="s">
        <v>7711</v>
      </c>
      <c r="D233" t="s">
        <v>7685</v>
      </c>
      <c r="E233">
        <f t="shared" si="3"/>
        <v>31</v>
      </c>
    </row>
    <row r="234" spans="1:5" x14ac:dyDescent="0.25">
      <c r="A234" t="s">
        <v>172</v>
      </c>
      <c r="B234" s="2">
        <v>41908</v>
      </c>
      <c r="C234" s="2" t="s">
        <v>7711</v>
      </c>
      <c r="D234" t="s">
        <v>7685</v>
      </c>
      <c r="E234">
        <f t="shared" si="3"/>
        <v>31</v>
      </c>
    </row>
    <row r="235" spans="1:5" x14ac:dyDescent="0.25">
      <c r="A235" t="s">
        <v>172</v>
      </c>
      <c r="B235" s="2">
        <v>41908</v>
      </c>
      <c r="C235" s="2" t="s">
        <v>7711</v>
      </c>
      <c r="D235" t="s">
        <v>7685</v>
      </c>
      <c r="E235">
        <f t="shared" si="3"/>
        <v>31</v>
      </c>
    </row>
    <row r="236" spans="1:5" x14ac:dyDescent="0.25">
      <c r="A236" t="s">
        <v>172</v>
      </c>
      <c r="B236" s="2">
        <v>41908</v>
      </c>
      <c r="C236" s="2" t="s">
        <v>7711</v>
      </c>
      <c r="D236" t="s">
        <v>7685</v>
      </c>
      <c r="E236">
        <f t="shared" si="3"/>
        <v>31</v>
      </c>
    </row>
    <row r="237" spans="1:5" x14ac:dyDescent="0.25">
      <c r="A237" t="s">
        <v>172</v>
      </c>
      <c r="B237" s="2">
        <v>41908</v>
      </c>
      <c r="C237" s="2" t="s">
        <v>7711</v>
      </c>
      <c r="D237" t="s">
        <v>7685</v>
      </c>
      <c r="E237">
        <f t="shared" si="3"/>
        <v>31</v>
      </c>
    </row>
    <row r="238" spans="1:5" x14ac:dyDescent="0.25">
      <c r="A238" t="s">
        <v>449</v>
      </c>
      <c r="B238" s="2">
        <v>42125</v>
      </c>
      <c r="C238" s="2" t="s">
        <v>7714</v>
      </c>
      <c r="D238" t="s">
        <v>7704</v>
      </c>
      <c r="E238">
        <f t="shared" si="3"/>
        <v>30</v>
      </c>
    </row>
    <row r="239" spans="1:5" x14ac:dyDescent="0.25">
      <c r="A239" t="s">
        <v>452</v>
      </c>
      <c r="B239" s="2">
        <v>41845</v>
      </c>
      <c r="C239" s="2" t="s">
        <v>7720</v>
      </c>
      <c r="D239" t="s">
        <v>7682</v>
      </c>
      <c r="E239">
        <f t="shared" si="3"/>
        <v>23</v>
      </c>
    </row>
    <row r="240" spans="1:5" x14ac:dyDescent="0.25">
      <c r="A240" t="s">
        <v>452</v>
      </c>
      <c r="B240" s="2">
        <v>41845</v>
      </c>
      <c r="C240" s="2" t="s">
        <v>7720</v>
      </c>
      <c r="D240" t="s">
        <v>7682</v>
      </c>
      <c r="E240">
        <f t="shared" si="3"/>
        <v>23</v>
      </c>
    </row>
    <row r="241" spans="1:5" x14ac:dyDescent="0.25">
      <c r="A241" t="s">
        <v>452</v>
      </c>
      <c r="B241" s="2">
        <v>41845</v>
      </c>
      <c r="C241" s="2" t="s">
        <v>7720</v>
      </c>
      <c r="D241" t="s">
        <v>7682</v>
      </c>
      <c r="E241">
        <f t="shared" si="3"/>
        <v>23</v>
      </c>
    </row>
    <row r="242" spans="1:5" x14ac:dyDescent="0.25">
      <c r="A242" t="s">
        <v>452</v>
      </c>
      <c r="B242" s="2">
        <v>41845</v>
      </c>
      <c r="C242" s="2" t="s">
        <v>7720</v>
      </c>
      <c r="D242" t="s">
        <v>7682</v>
      </c>
      <c r="E242">
        <f t="shared" si="3"/>
        <v>23</v>
      </c>
    </row>
    <row r="243" spans="1:5" x14ac:dyDescent="0.25">
      <c r="A243" t="s">
        <v>452</v>
      </c>
      <c r="B243" s="2">
        <v>41845</v>
      </c>
      <c r="C243" s="2" t="s">
        <v>7720</v>
      </c>
      <c r="D243" t="s">
        <v>7682</v>
      </c>
      <c r="E243">
        <f t="shared" si="3"/>
        <v>23</v>
      </c>
    </row>
    <row r="244" spans="1:5" x14ac:dyDescent="0.25">
      <c r="A244" t="s">
        <v>452</v>
      </c>
      <c r="B244" s="2">
        <v>41845</v>
      </c>
      <c r="C244" s="2" t="s">
        <v>7720</v>
      </c>
      <c r="D244" t="s">
        <v>7682</v>
      </c>
      <c r="E244">
        <f t="shared" si="3"/>
        <v>23</v>
      </c>
    </row>
    <row r="245" spans="1:5" x14ac:dyDescent="0.25">
      <c r="A245" t="s">
        <v>452</v>
      </c>
      <c r="B245" s="2">
        <v>41845</v>
      </c>
      <c r="C245" s="2" t="s">
        <v>7720</v>
      </c>
      <c r="D245" t="s">
        <v>7682</v>
      </c>
      <c r="E245">
        <f t="shared" si="3"/>
        <v>23</v>
      </c>
    </row>
    <row r="246" spans="1:5" x14ac:dyDescent="0.25">
      <c r="A246" t="s">
        <v>460</v>
      </c>
      <c r="B246" s="2">
        <v>41791</v>
      </c>
      <c r="C246" s="2" t="s">
        <v>7684</v>
      </c>
      <c r="D246" t="s">
        <v>7684</v>
      </c>
      <c r="E246">
        <f t="shared" si="3"/>
        <v>0</v>
      </c>
    </row>
    <row r="247" spans="1:5" x14ac:dyDescent="0.25">
      <c r="A247" t="s">
        <v>460</v>
      </c>
      <c r="B247" s="2">
        <v>41791</v>
      </c>
      <c r="C247" s="2" t="s">
        <v>7684</v>
      </c>
      <c r="D247" t="s">
        <v>7684</v>
      </c>
      <c r="E247">
        <f t="shared" si="3"/>
        <v>0</v>
      </c>
    </row>
    <row r="248" spans="1:5" x14ac:dyDescent="0.25">
      <c r="A248" t="s">
        <v>460</v>
      </c>
      <c r="B248" s="2">
        <v>41791</v>
      </c>
      <c r="C248" s="2" t="s">
        <v>7684</v>
      </c>
      <c r="D248" t="s">
        <v>7684</v>
      </c>
      <c r="E248">
        <f t="shared" si="3"/>
        <v>0</v>
      </c>
    </row>
    <row r="249" spans="1:5" x14ac:dyDescent="0.25">
      <c r="A249" t="s">
        <v>460</v>
      </c>
      <c r="B249" s="2">
        <v>41791</v>
      </c>
      <c r="C249" s="2" t="s">
        <v>7684</v>
      </c>
      <c r="D249" t="s">
        <v>7684</v>
      </c>
      <c r="E249">
        <f t="shared" si="3"/>
        <v>0</v>
      </c>
    </row>
    <row r="250" spans="1:5" x14ac:dyDescent="0.25">
      <c r="A250" t="s">
        <v>460</v>
      </c>
      <c r="B250" s="2">
        <v>41791</v>
      </c>
      <c r="C250" s="2" t="s">
        <v>7684</v>
      </c>
      <c r="D250" t="s">
        <v>7684</v>
      </c>
      <c r="E250">
        <f t="shared" si="3"/>
        <v>0</v>
      </c>
    </row>
    <row r="251" spans="1:5" x14ac:dyDescent="0.25">
      <c r="A251" t="s">
        <v>465</v>
      </c>
      <c r="B251" s="2">
        <v>41985</v>
      </c>
      <c r="C251" s="2" t="s">
        <v>7701</v>
      </c>
      <c r="D251" t="s">
        <v>7686</v>
      </c>
      <c r="E251">
        <f t="shared" si="3"/>
        <v>24</v>
      </c>
    </row>
    <row r="252" spans="1:5" x14ac:dyDescent="0.25">
      <c r="A252" t="s">
        <v>468</v>
      </c>
      <c r="B252" s="2">
        <v>42310</v>
      </c>
      <c r="C252" s="2" t="s">
        <v>7687</v>
      </c>
      <c r="D252" t="s">
        <v>7702</v>
      </c>
      <c r="E252">
        <f t="shared" si="3"/>
        <v>10</v>
      </c>
    </row>
    <row r="253" spans="1:5" x14ac:dyDescent="0.25">
      <c r="A253" t="s">
        <v>468</v>
      </c>
      <c r="B253" s="2">
        <v>42310</v>
      </c>
      <c r="C253" s="2" t="s">
        <v>7687</v>
      </c>
      <c r="D253" t="s">
        <v>7702</v>
      </c>
      <c r="E253">
        <f t="shared" si="3"/>
        <v>10</v>
      </c>
    </row>
    <row r="254" spans="1:5" x14ac:dyDescent="0.25">
      <c r="A254" t="s">
        <v>471</v>
      </c>
      <c r="B254" s="2">
        <v>41655</v>
      </c>
      <c r="C254" s="2" t="s">
        <v>7727</v>
      </c>
      <c r="D254" t="s">
        <v>7686</v>
      </c>
      <c r="E254">
        <f t="shared" si="3"/>
        <v>35</v>
      </c>
    </row>
    <row r="255" spans="1:5" x14ac:dyDescent="0.25">
      <c r="A255" t="s">
        <v>471</v>
      </c>
      <c r="B255" s="2">
        <v>41655</v>
      </c>
      <c r="C255" s="2" t="s">
        <v>7727</v>
      </c>
      <c r="D255" t="s">
        <v>7686</v>
      </c>
      <c r="E255">
        <f t="shared" si="3"/>
        <v>35</v>
      </c>
    </row>
    <row r="256" spans="1:5" x14ac:dyDescent="0.25">
      <c r="A256" t="s">
        <v>475</v>
      </c>
      <c r="B256" s="2">
        <v>42272</v>
      </c>
      <c r="C256" s="2" t="s">
        <v>7692</v>
      </c>
      <c r="D256" t="s">
        <v>7687</v>
      </c>
      <c r="E256">
        <f t="shared" si="3"/>
        <v>2</v>
      </c>
    </row>
    <row r="257" spans="1:5" x14ac:dyDescent="0.25">
      <c r="A257" t="s">
        <v>475</v>
      </c>
      <c r="B257" s="2">
        <v>42272</v>
      </c>
      <c r="C257" s="2" t="s">
        <v>7692</v>
      </c>
      <c r="D257" t="s">
        <v>7687</v>
      </c>
      <c r="E257">
        <f t="shared" si="3"/>
        <v>2</v>
      </c>
    </row>
    <row r="258" spans="1:5" x14ac:dyDescent="0.25">
      <c r="A258" t="s">
        <v>475</v>
      </c>
      <c r="B258" s="2">
        <v>42272</v>
      </c>
      <c r="C258" s="2" t="s">
        <v>7692</v>
      </c>
      <c r="D258" t="s">
        <v>7687</v>
      </c>
      <c r="E258">
        <f t="shared" si="3"/>
        <v>2</v>
      </c>
    </row>
    <row r="259" spans="1:5" x14ac:dyDescent="0.25">
      <c r="A259" t="s">
        <v>475</v>
      </c>
      <c r="B259" s="2">
        <v>42272</v>
      </c>
      <c r="C259" s="2" t="s">
        <v>7692</v>
      </c>
      <c r="D259" t="s">
        <v>7687</v>
      </c>
      <c r="E259">
        <f t="shared" ref="E259:E322" si="4">(LEFT(D259,4)-LEFT(C259,4))*12+RIGHT(D259,2)-RIGHT(C259,2)</f>
        <v>2</v>
      </c>
    </row>
    <row r="260" spans="1:5" x14ac:dyDescent="0.25">
      <c r="A260" t="s">
        <v>479</v>
      </c>
      <c r="B260" s="2">
        <v>41996</v>
      </c>
      <c r="C260" s="2" t="s">
        <v>7701</v>
      </c>
      <c r="D260" t="s">
        <v>7703</v>
      </c>
      <c r="E260">
        <f t="shared" si="4"/>
        <v>36</v>
      </c>
    </row>
    <row r="261" spans="1:5" x14ac:dyDescent="0.25">
      <c r="A261" t="s">
        <v>479</v>
      </c>
      <c r="B261" s="2">
        <v>41996</v>
      </c>
      <c r="C261" s="2" t="s">
        <v>7701</v>
      </c>
      <c r="D261" t="s">
        <v>7703</v>
      </c>
      <c r="E261">
        <f t="shared" si="4"/>
        <v>36</v>
      </c>
    </row>
    <row r="262" spans="1:5" x14ac:dyDescent="0.25">
      <c r="A262" t="s">
        <v>479</v>
      </c>
      <c r="B262" s="2">
        <v>41996</v>
      </c>
      <c r="C262" s="2" t="s">
        <v>7701</v>
      </c>
      <c r="D262" t="s">
        <v>7703</v>
      </c>
      <c r="E262">
        <f t="shared" si="4"/>
        <v>36</v>
      </c>
    </row>
    <row r="263" spans="1:5" x14ac:dyDescent="0.25">
      <c r="A263" t="s">
        <v>484</v>
      </c>
      <c r="B263" s="2">
        <v>41728</v>
      </c>
      <c r="C263" s="2" t="s">
        <v>7715</v>
      </c>
      <c r="D263" t="s">
        <v>7708</v>
      </c>
      <c r="E263">
        <f t="shared" si="4"/>
        <v>39</v>
      </c>
    </row>
    <row r="264" spans="1:5" x14ac:dyDescent="0.25">
      <c r="A264" t="s">
        <v>487</v>
      </c>
      <c r="B264" s="2">
        <v>41768</v>
      </c>
      <c r="C264" s="2" t="s">
        <v>7689</v>
      </c>
      <c r="D264" t="s">
        <v>7711</v>
      </c>
      <c r="E264">
        <f t="shared" si="4"/>
        <v>4</v>
      </c>
    </row>
    <row r="265" spans="1:5" x14ac:dyDescent="0.25">
      <c r="A265" t="s">
        <v>487</v>
      </c>
      <c r="B265" s="2">
        <v>41768</v>
      </c>
      <c r="C265" s="2" t="s">
        <v>7689</v>
      </c>
      <c r="D265" t="s">
        <v>7711</v>
      </c>
      <c r="E265">
        <f t="shared" si="4"/>
        <v>4</v>
      </c>
    </row>
    <row r="266" spans="1:5" x14ac:dyDescent="0.25">
      <c r="A266" t="s">
        <v>490</v>
      </c>
      <c r="B266" s="2">
        <v>41978</v>
      </c>
      <c r="C266" s="2" t="s">
        <v>7701</v>
      </c>
      <c r="D266" t="s">
        <v>7682</v>
      </c>
      <c r="E266">
        <f t="shared" si="4"/>
        <v>18</v>
      </c>
    </row>
    <row r="267" spans="1:5" x14ac:dyDescent="0.25">
      <c r="A267" t="s">
        <v>493</v>
      </c>
      <c r="B267" s="2">
        <v>41972</v>
      </c>
      <c r="C267" s="2" t="s">
        <v>7688</v>
      </c>
      <c r="D267" t="s">
        <v>7687</v>
      </c>
      <c r="E267">
        <f t="shared" si="4"/>
        <v>12</v>
      </c>
    </row>
    <row r="268" spans="1:5" x14ac:dyDescent="0.25">
      <c r="A268" t="s">
        <v>496</v>
      </c>
      <c r="B268" s="2">
        <v>42006</v>
      </c>
      <c r="C268" s="2" t="s">
        <v>7707</v>
      </c>
      <c r="D268" t="s">
        <v>7708</v>
      </c>
      <c r="E268">
        <f t="shared" si="4"/>
        <v>29</v>
      </c>
    </row>
    <row r="269" spans="1:5" x14ac:dyDescent="0.25">
      <c r="A269" t="s">
        <v>177</v>
      </c>
      <c r="B269" s="2">
        <v>41770</v>
      </c>
      <c r="C269" s="2" t="s">
        <v>7689</v>
      </c>
      <c r="D269" t="s">
        <v>7693</v>
      </c>
      <c r="E269">
        <f t="shared" si="4"/>
        <v>20</v>
      </c>
    </row>
    <row r="270" spans="1:5" x14ac:dyDescent="0.25">
      <c r="A270" t="s">
        <v>501</v>
      </c>
      <c r="B270" s="2">
        <v>41839</v>
      </c>
      <c r="C270" s="2" t="s">
        <v>7720</v>
      </c>
      <c r="D270" t="s">
        <v>7703</v>
      </c>
      <c r="E270">
        <f t="shared" si="4"/>
        <v>41</v>
      </c>
    </row>
    <row r="271" spans="1:5" x14ac:dyDescent="0.25">
      <c r="A271" t="s">
        <v>501</v>
      </c>
      <c r="B271" s="2">
        <v>41839</v>
      </c>
      <c r="C271" s="2" t="s">
        <v>7720</v>
      </c>
      <c r="D271" t="s">
        <v>7703</v>
      </c>
      <c r="E271">
        <f t="shared" si="4"/>
        <v>41</v>
      </c>
    </row>
    <row r="272" spans="1:5" x14ac:dyDescent="0.25">
      <c r="A272" t="s">
        <v>505</v>
      </c>
      <c r="B272" s="2">
        <v>41719</v>
      </c>
      <c r="C272" s="2" t="s">
        <v>7715</v>
      </c>
      <c r="D272" t="s">
        <v>7703</v>
      </c>
      <c r="E272">
        <f t="shared" si="4"/>
        <v>45</v>
      </c>
    </row>
    <row r="273" spans="1:5" x14ac:dyDescent="0.25">
      <c r="A273" t="s">
        <v>287</v>
      </c>
      <c r="B273" s="2">
        <v>41923</v>
      </c>
      <c r="C273" s="2" t="s">
        <v>7699</v>
      </c>
      <c r="D273" t="s">
        <v>7719</v>
      </c>
      <c r="E273">
        <f t="shared" si="4"/>
        <v>9</v>
      </c>
    </row>
    <row r="274" spans="1:5" x14ac:dyDescent="0.25">
      <c r="A274" t="s">
        <v>287</v>
      </c>
      <c r="B274" s="2">
        <v>41923</v>
      </c>
      <c r="C274" s="2" t="s">
        <v>7699</v>
      </c>
      <c r="D274" t="s">
        <v>7719</v>
      </c>
      <c r="E274">
        <f t="shared" si="4"/>
        <v>9</v>
      </c>
    </row>
    <row r="275" spans="1:5" x14ac:dyDescent="0.25">
      <c r="A275" t="s">
        <v>287</v>
      </c>
      <c r="B275" s="2">
        <v>41923</v>
      </c>
      <c r="C275" s="2" t="s">
        <v>7699</v>
      </c>
      <c r="D275" t="s">
        <v>7719</v>
      </c>
      <c r="E275">
        <f t="shared" si="4"/>
        <v>9</v>
      </c>
    </row>
    <row r="276" spans="1:5" x14ac:dyDescent="0.25">
      <c r="A276" t="s">
        <v>512</v>
      </c>
      <c r="B276" s="2">
        <v>41847</v>
      </c>
      <c r="C276" s="2" t="s">
        <v>7720</v>
      </c>
      <c r="D276" t="s">
        <v>7696</v>
      </c>
      <c r="E276">
        <f t="shared" si="4"/>
        <v>38</v>
      </c>
    </row>
    <row r="277" spans="1:5" x14ac:dyDescent="0.25">
      <c r="A277" t="s">
        <v>512</v>
      </c>
      <c r="B277" s="2">
        <v>41847</v>
      </c>
      <c r="C277" s="2" t="s">
        <v>7720</v>
      </c>
      <c r="D277" t="s">
        <v>7696</v>
      </c>
      <c r="E277">
        <f t="shared" si="4"/>
        <v>38</v>
      </c>
    </row>
    <row r="278" spans="1:5" x14ac:dyDescent="0.25">
      <c r="A278" t="s">
        <v>516</v>
      </c>
      <c r="B278" s="2">
        <v>42008</v>
      </c>
      <c r="C278" s="2" t="s">
        <v>7707</v>
      </c>
      <c r="D278" t="s">
        <v>7694</v>
      </c>
      <c r="E278">
        <f t="shared" si="4"/>
        <v>33</v>
      </c>
    </row>
    <row r="279" spans="1:5" x14ac:dyDescent="0.25">
      <c r="A279" t="s">
        <v>516</v>
      </c>
      <c r="B279" s="2">
        <v>42008</v>
      </c>
      <c r="C279" s="2" t="s">
        <v>7707</v>
      </c>
      <c r="D279" t="s">
        <v>7694</v>
      </c>
      <c r="E279">
        <f t="shared" si="4"/>
        <v>33</v>
      </c>
    </row>
    <row r="280" spans="1:5" x14ac:dyDescent="0.25">
      <c r="A280" t="s">
        <v>516</v>
      </c>
      <c r="B280" s="2">
        <v>42008</v>
      </c>
      <c r="C280" s="2" t="s">
        <v>7707</v>
      </c>
      <c r="D280" t="s">
        <v>7694</v>
      </c>
      <c r="E280">
        <f t="shared" si="4"/>
        <v>33</v>
      </c>
    </row>
    <row r="281" spans="1:5" x14ac:dyDescent="0.25">
      <c r="A281" t="s">
        <v>516</v>
      </c>
      <c r="B281" s="2">
        <v>42008</v>
      </c>
      <c r="C281" s="2" t="s">
        <v>7707</v>
      </c>
      <c r="D281" t="s">
        <v>7694</v>
      </c>
      <c r="E281">
        <f t="shared" si="4"/>
        <v>33</v>
      </c>
    </row>
    <row r="282" spans="1:5" x14ac:dyDescent="0.25">
      <c r="A282" t="s">
        <v>245</v>
      </c>
      <c r="B282" s="2">
        <v>41793</v>
      </c>
      <c r="C282" s="2" t="s">
        <v>7684</v>
      </c>
      <c r="D282" t="s">
        <v>7692</v>
      </c>
      <c r="E282">
        <f t="shared" si="4"/>
        <v>15</v>
      </c>
    </row>
    <row r="283" spans="1:5" x14ac:dyDescent="0.25">
      <c r="A283" t="s">
        <v>245</v>
      </c>
      <c r="B283" s="2">
        <v>41793</v>
      </c>
      <c r="C283" s="2" t="s">
        <v>7684</v>
      </c>
      <c r="D283" t="s">
        <v>7692</v>
      </c>
      <c r="E283">
        <f t="shared" si="4"/>
        <v>15</v>
      </c>
    </row>
    <row r="284" spans="1:5" x14ac:dyDescent="0.25">
      <c r="A284" t="s">
        <v>525</v>
      </c>
      <c r="B284" s="2">
        <v>41729</v>
      </c>
      <c r="C284" s="2" t="s">
        <v>7715</v>
      </c>
      <c r="D284" t="s">
        <v>7687</v>
      </c>
      <c r="E284">
        <f t="shared" si="4"/>
        <v>20</v>
      </c>
    </row>
    <row r="285" spans="1:5" x14ac:dyDescent="0.25">
      <c r="A285" t="s">
        <v>67</v>
      </c>
      <c r="B285" s="2">
        <v>41929</v>
      </c>
      <c r="C285" s="2" t="s">
        <v>7699</v>
      </c>
      <c r="D285" t="s">
        <v>7692</v>
      </c>
      <c r="E285">
        <f t="shared" si="4"/>
        <v>11</v>
      </c>
    </row>
    <row r="286" spans="1:5" x14ac:dyDescent="0.25">
      <c r="A286" t="s">
        <v>67</v>
      </c>
      <c r="B286" s="2">
        <v>41929</v>
      </c>
      <c r="C286" s="2" t="s">
        <v>7699</v>
      </c>
      <c r="D286" t="s">
        <v>7692</v>
      </c>
      <c r="E286">
        <f t="shared" si="4"/>
        <v>11</v>
      </c>
    </row>
    <row r="287" spans="1:5" x14ac:dyDescent="0.25">
      <c r="A287" t="s">
        <v>67</v>
      </c>
      <c r="B287" s="2">
        <v>41929</v>
      </c>
      <c r="C287" s="2" t="s">
        <v>7699</v>
      </c>
      <c r="D287" t="s">
        <v>7692</v>
      </c>
      <c r="E287">
        <f t="shared" si="4"/>
        <v>11</v>
      </c>
    </row>
    <row r="288" spans="1:5" x14ac:dyDescent="0.25">
      <c r="A288" t="s">
        <v>532</v>
      </c>
      <c r="B288" s="2">
        <v>42068</v>
      </c>
      <c r="C288" s="2" t="s">
        <v>7710</v>
      </c>
      <c r="D288" t="s">
        <v>7686</v>
      </c>
      <c r="E288">
        <f t="shared" si="4"/>
        <v>21</v>
      </c>
    </row>
    <row r="289" spans="1:5" x14ac:dyDescent="0.25">
      <c r="A289" t="s">
        <v>532</v>
      </c>
      <c r="B289" s="2">
        <v>42068</v>
      </c>
      <c r="C289" s="2" t="s">
        <v>7710</v>
      </c>
      <c r="D289" t="s">
        <v>7686</v>
      </c>
      <c r="E289">
        <f t="shared" si="4"/>
        <v>21</v>
      </c>
    </row>
    <row r="290" spans="1:5" x14ac:dyDescent="0.25">
      <c r="A290" t="s">
        <v>532</v>
      </c>
      <c r="B290" s="2">
        <v>42068</v>
      </c>
      <c r="C290" s="2" t="s">
        <v>7710</v>
      </c>
      <c r="D290" t="s">
        <v>7686</v>
      </c>
      <c r="E290">
        <f t="shared" si="4"/>
        <v>21</v>
      </c>
    </row>
    <row r="291" spans="1:5" x14ac:dyDescent="0.25">
      <c r="A291" t="s">
        <v>536</v>
      </c>
      <c r="B291" s="2">
        <v>41853</v>
      </c>
      <c r="C291" s="2" t="s">
        <v>7690</v>
      </c>
      <c r="D291" t="s">
        <v>7681</v>
      </c>
      <c r="E291">
        <f t="shared" si="4"/>
        <v>27</v>
      </c>
    </row>
    <row r="292" spans="1:5" x14ac:dyDescent="0.25">
      <c r="A292" t="s">
        <v>536</v>
      </c>
      <c r="B292" s="2">
        <v>41853</v>
      </c>
      <c r="C292" s="2" t="s">
        <v>7690</v>
      </c>
      <c r="D292" t="s">
        <v>7681</v>
      </c>
      <c r="E292">
        <f t="shared" si="4"/>
        <v>27</v>
      </c>
    </row>
    <row r="293" spans="1:5" x14ac:dyDescent="0.25">
      <c r="A293" t="s">
        <v>536</v>
      </c>
      <c r="B293" s="2">
        <v>41853</v>
      </c>
      <c r="C293" s="2" t="s">
        <v>7690</v>
      </c>
      <c r="D293" t="s">
        <v>7681</v>
      </c>
      <c r="E293">
        <f t="shared" si="4"/>
        <v>27</v>
      </c>
    </row>
    <row r="294" spans="1:5" x14ac:dyDescent="0.25">
      <c r="A294" t="s">
        <v>536</v>
      </c>
      <c r="B294" s="2">
        <v>41853</v>
      </c>
      <c r="C294" s="2" t="s">
        <v>7690</v>
      </c>
      <c r="D294" t="s">
        <v>7681</v>
      </c>
      <c r="E294">
        <f t="shared" si="4"/>
        <v>27</v>
      </c>
    </row>
    <row r="295" spans="1:5" x14ac:dyDescent="0.25">
      <c r="A295" t="s">
        <v>542</v>
      </c>
      <c r="B295" s="2">
        <v>41805</v>
      </c>
      <c r="C295" s="2" t="s">
        <v>7684</v>
      </c>
      <c r="D295" t="s">
        <v>7701</v>
      </c>
      <c r="E295">
        <f t="shared" si="4"/>
        <v>6</v>
      </c>
    </row>
    <row r="296" spans="1:5" x14ac:dyDescent="0.25">
      <c r="A296" t="s">
        <v>542</v>
      </c>
      <c r="B296" s="2">
        <v>41805</v>
      </c>
      <c r="C296" s="2" t="s">
        <v>7684</v>
      </c>
      <c r="D296" t="s">
        <v>7701</v>
      </c>
      <c r="E296">
        <f t="shared" si="4"/>
        <v>6</v>
      </c>
    </row>
    <row r="297" spans="1:5" x14ac:dyDescent="0.25">
      <c r="A297" t="s">
        <v>542</v>
      </c>
      <c r="B297" s="2">
        <v>41805</v>
      </c>
      <c r="C297" s="2" t="s">
        <v>7684</v>
      </c>
      <c r="D297" t="s">
        <v>7701</v>
      </c>
      <c r="E297">
        <f t="shared" si="4"/>
        <v>6</v>
      </c>
    </row>
    <row r="298" spans="1:5" x14ac:dyDescent="0.25">
      <c r="A298" t="s">
        <v>542</v>
      </c>
      <c r="B298" s="2">
        <v>41805</v>
      </c>
      <c r="C298" s="2" t="s">
        <v>7684</v>
      </c>
      <c r="D298" t="s">
        <v>7701</v>
      </c>
      <c r="E298">
        <f t="shared" si="4"/>
        <v>6</v>
      </c>
    </row>
    <row r="299" spans="1:5" x14ac:dyDescent="0.25">
      <c r="A299" t="s">
        <v>542</v>
      </c>
      <c r="B299" s="2">
        <v>41805</v>
      </c>
      <c r="C299" s="2" t="s">
        <v>7684</v>
      </c>
      <c r="D299" t="s">
        <v>7701</v>
      </c>
      <c r="E299">
        <f t="shared" si="4"/>
        <v>6</v>
      </c>
    </row>
    <row r="300" spans="1:5" x14ac:dyDescent="0.25">
      <c r="A300" t="s">
        <v>277</v>
      </c>
      <c r="B300" s="2">
        <v>41724</v>
      </c>
      <c r="C300" s="2" t="s">
        <v>7715</v>
      </c>
      <c r="D300" t="s">
        <v>7713</v>
      </c>
      <c r="E300">
        <f t="shared" si="4"/>
        <v>31</v>
      </c>
    </row>
    <row r="301" spans="1:5" x14ac:dyDescent="0.25">
      <c r="A301" t="s">
        <v>277</v>
      </c>
      <c r="B301" s="2">
        <v>41724</v>
      </c>
      <c r="C301" s="2" t="s">
        <v>7715</v>
      </c>
      <c r="D301" t="s">
        <v>7713</v>
      </c>
      <c r="E301">
        <f t="shared" si="4"/>
        <v>31</v>
      </c>
    </row>
    <row r="302" spans="1:5" x14ac:dyDescent="0.25">
      <c r="A302" t="s">
        <v>277</v>
      </c>
      <c r="B302" s="2">
        <v>41724</v>
      </c>
      <c r="C302" s="2" t="s">
        <v>7715</v>
      </c>
      <c r="D302" t="s">
        <v>7713</v>
      </c>
      <c r="E302">
        <f t="shared" si="4"/>
        <v>31</v>
      </c>
    </row>
    <row r="303" spans="1:5" x14ac:dyDescent="0.25">
      <c r="A303" t="s">
        <v>277</v>
      </c>
      <c r="B303" s="2">
        <v>41724</v>
      </c>
      <c r="C303" s="2" t="s">
        <v>7715</v>
      </c>
      <c r="D303" t="s">
        <v>7713</v>
      </c>
      <c r="E303">
        <f t="shared" si="4"/>
        <v>31</v>
      </c>
    </row>
    <row r="304" spans="1:5" x14ac:dyDescent="0.25">
      <c r="A304" t="s">
        <v>277</v>
      </c>
      <c r="B304" s="2">
        <v>41724</v>
      </c>
      <c r="C304" s="2" t="s">
        <v>7715</v>
      </c>
      <c r="D304" t="s">
        <v>7713</v>
      </c>
      <c r="E304">
        <f t="shared" si="4"/>
        <v>31</v>
      </c>
    </row>
    <row r="305" spans="1:5" x14ac:dyDescent="0.25">
      <c r="A305" t="s">
        <v>422</v>
      </c>
      <c r="B305" s="2">
        <v>42167</v>
      </c>
      <c r="C305" s="2" t="s">
        <v>7721</v>
      </c>
      <c r="D305" t="s">
        <v>7704</v>
      </c>
      <c r="E305">
        <f t="shared" si="4"/>
        <v>29</v>
      </c>
    </row>
    <row r="306" spans="1:5" x14ac:dyDescent="0.25">
      <c r="A306" t="s">
        <v>557</v>
      </c>
      <c r="B306" s="2">
        <v>41930</v>
      </c>
      <c r="C306" s="2" t="s">
        <v>7699</v>
      </c>
      <c r="D306" t="s">
        <v>7714</v>
      </c>
      <c r="E306">
        <f t="shared" si="4"/>
        <v>7</v>
      </c>
    </row>
    <row r="307" spans="1:5" x14ac:dyDescent="0.25">
      <c r="A307" t="s">
        <v>154</v>
      </c>
      <c r="B307" s="2">
        <v>42003</v>
      </c>
      <c r="C307" s="2" t="s">
        <v>7701</v>
      </c>
      <c r="D307" t="s">
        <v>7701</v>
      </c>
      <c r="E307">
        <f t="shared" si="4"/>
        <v>0</v>
      </c>
    </row>
    <row r="308" spans="1:5" x14ac:dyDescent="0.25">
      <c r="A308" t="s">
        <v>562</v>
      </c>
      <c r="B308" s="2">
        <v>41791</v>
      </c>
      <c r="C308" s="2" t="s">
        <v>7684</v>
      </c>
      <c r="D308" t="s">
        <v>7684</v>
      </c>
      <c r="E308">
        <f t="shared" si="4"/>
        <v>0</v>
      </c>
    </row>
    <row r="309" spans="1:5" x14ac:dyDescent="0.25">
      <c r="A309" t="s">
        <v>562</v>
      </c>
      <c r="B309" s="2">
        <v>41791</v>
      </c>
      <c r="C309" s="2" t="s">
        <v>7684</v>
      </c>
      <c r="D309" t="s">
        <v>7684</v>
      </c>
      <c r="E309">
        <f t="shared" si="4"/>
        <v>0</v>
      </c>
    </row>
    <row r="310" spans="1:5" x14ac:dyDescent="0.25">
      <c r="A310" t="s">
        <v>566</v>
      </c>
      <c r="B310" s="2">
        <v>41945</v>
      </c>
      <c r="C310" s="2" t="s">
        <v>7688</v>
      </c>
      <c r="D310" t="s">
        <v>7685</v>
      </c>
      <c r="E310">
        <f t="shared" si="4"/>
        <v>29</v>
      </c>
    </row>
    <row r="311" spans="1:5" x14ac:dyDescent="0.25">
      <c r="A311" t="s">
        <v>569</v>
      </c>
      <c r="B311" s="2">
        <v>42087</v>
      </c>
      <c r="C311" s="2" t="s">
        <v>7710</v>
      </c>
      <c r="D311" t="s">
        <v>7702</v>
      </c>
      <c r="E311">
        <f t="shared" si="4"/>
        <v>18</v>
      </c>
    </row>
    <row r="312" spans="1:5" x14ac:dyDescent="0.25">
      <c r="A312" t="s">
        <v>569</v>
      </c>
      <c r="B312" s="2">
        <v>42087</v>
      </c>
      <c r="C312" s="2" t="s">
        <v>7710</v>
      </c>
      <c r="D312" t="s">
        <v>7702</v>
      </c>
      <c r="E312">
        <f t="shared" si="4"/>
        <v>18</v>
      </c>
    </row>
    <row r="313" spans="1:5" x14ac:dyDescent="0.25">
      <c r="A313" t="s">
        <v>569</v>
      </c>
      <c r="B313" s="2">
        <v>42087</v>
      </c>
      <c r="C313" s="2" t="s">
        <v>7710</v>
      </c>
      <c r="D313" t="s">
        <v>7702</v>
      </c>
      <c r="E313">
        <f t="shared" si="4"/>
        <v>18</v>
      </c>
    </row>
    <row r="314" spans="1:5" x14ac:dyDescent="0.25">
      <c r="A314" t="s">
        <v>569</v>
      </c>
      <c r="B314" s="2">
        <v>42087</v>
      </c>
      <c r="C314" s="2" t="s">
        <v>7710</v>
      </c>
      <c r="D314" t="s">
        <v>7702</v>
      </c>
      <c r="E314">
        <f t="shared" si="4"/>
        <v>18</v>
      </c>
    </row>
    <row r="315" spans="1:5" x14ac:dyDescent="0.25">
      <c r="A315" t="s">
        <v>575</v>
      </c>
      <c r="B315" s="2">
        <v>41719</v>
      </c>
      <c r="C315" s="2" t="s">
        <v>7715</v>
      </c>
      <c r="D315" t="s">
        <v>7711</v>
      </c>
      <c r="E315">
        <f t="shared" si="4"/>
        <v>6</v>
      </c>
    </row>
    <row r="316" spans="1:5" x14ac:dyDescent="0.25">
      <c r="A316" t="s">
        <v>578</v>
      </c>
      <c r="B316" s="2">
        <v>41860</v>
      </c>
      <c r="C316" s="2" t="s">
        <v>7690</v>
      </c>
      <c r="D316" t="s">
        <v>7690</v>
      </c>
      <c r="E316">
        <f t="shared" si="4"/>
        <v>0</v>
      </c>
    </row>
    <row r="317" spans="1:5" x14ac:dyDescent="0.25">
      <c r="A317" t="s">
        <v>578</v>
      </c>
      <c r="B317" s="2">
        <v>41860</v>
      </c>
      <c r="C317" s="2" t="s">
        <v>7690</v>
      </c>
      <c r="D317" t="s">
        <v>7690</v>
      </c>
      <c r="E317">
        <f t="shared" si="4"/>
        <v>0</v>
      </c>
    </row>
    <row r="318" spans="1:5" x14ac:dyDescent="0.25">
      <c r="A318" t="s">
        <v>582</v>
      </c>
      <c r="B318" s="2">
        <v>41988</v>
      </c>
      <c r="C318" s="2" t="s">
        <v>7701</v>
      </c>
      <c r="D318" t="s">
        <v>7701</v>
      </c>
      <c r="E318">
        <f t="shared" si="4"/>
        <v>0</v>
      </c>
    </row>
    <row r="319" spans="1:5" x14ac:dyDescent="0.25">
      <c r="A319" t="s">
        <v>585</v>
      </c>
      <c r="B319" s="2">
        <v>41678</v>
      </c>
      <c r="C319" s="2" t="s">
        <v>7726</v>
      </c>
      <c r="D319" t="s">
        <v>7688</v>
      </c>
      <c r="E319">
        <f t="shared" si="4"/>
        <v>9</v>
      </c>
    </row>
    <row r="320" spans="1:5" x14ac:dyDescent="0.25">
      <c r="A320" t="s">
        <v>585</v>
      </c>
      <c r="B320" s="2">
        <v>41678</v>
      </c>
      <c r="C320" s="2" t="s">
        <v>7726</v>
      </c>
      <c r="D320" t="s">
        <v>7688</v>
      </c>
      <c r="E320">
        <f t="shared" si="4"/>
        <v>9</v>
      </c>
    </row>
    <row r="321" spans="1:5" x14ac:dyDescent="0.25">
      <c r="A321" t="s">
        <v>585</v>
      </c>
      <c r="B321" s="2">
        <v>41678</v>
      </c>
      <c r="C321" s="2" t="s">
        <v>7726</v>
      </c>
      <c r="D321" t="s">
        <v>7688</v>
      </c>
      <c r="E321">
        <f t="shared" si="4"/>
        <v>9</v>
      </c>
    </row>
    <row r="322" spans="1:5" x14ac:dyDescent="0.25">
      <c r="A322" t="s">
        <v>585</v>
      </c>
      <c r="B322" s="2">
        <v>41678</v>
      </c>
      <c r="C322" s="2" t="s">
        <v>7726</v>
      </c>
      <c r="D322" t="s">
        <v>7688</v>
      </c>
      <c r="E322">
        <f t="shared" si="4"/>
        <v>9</v>
      </c>
    </row>
    <row r="323" spans="1:5" x14ac:dyDescent="0.25">
      <c r="A323" t="s">
        <v>585</v>
      </c>
      <c r="B323" s="2">
        <v>41678</v>
      </c>
      <c r="C323" s="2" t="s">
        <v>7726</v>
      </c>
      <c r="D323" t="s">
        <v>7688</v>
      </c>
      <c r="E323">
        <f t="shared" ref="E323:E386" si="5">(LEFT(D323,4)-LEFT(C323,4))*12+RIGHT(D323,2)-RIGHT(C323,2)</f>
        <v>9</v>
      </c>
    </row>
    <row r="324" spans="1:5" x14ac:dyDescent="0.25">
      <c r="A324" t="s">
        <v>590</v>
      </c>
      <c r="B324" s="2">
        <v>41901</v>
      </c>
      <c r="C324" s="2" t="s">
        <v>7711</v>
      </c>
      <c r="D324" t="s">
        <v>7711</v>
      </c>
      <c r="E324">
        <f t="shared" si="5"/>
        <v>0</v>
      </c>
    </row>
    <row r="325" spans="1:5" x14ac:dyDescent="0.25">
      <c r="A325" t="s">
        <v>593</v>
      </c>
      <c r="B325" s="2">
        <v>41815</v>
      </c>
      <c r="C325" s="2" t="s">
        <v>7684</v>
      </c>
      <c r="D325" t="s">
        <v>7706</v>
      </c>
      <c r="E325">
        <f t="shared" si="5"/>
        <v>22</v>
      </c>
    </row>
    <row r="326" spans="1:5" x14ac:dyDescent="0.25">
      <c r="A326" t="s">
        <v>593</v>
      </c>
      <c r="B326" s="2">
        <v>41815</v>
      </c>
      <c r="C326" s="2" t="s">
        <v>7684</v>
      </c>
      <c r="D326" t="s">
        <v>7706</v>
      </c>
      <c r="E326">
        <f t="shared" si="5"/>
        <v>22</v>
      </c>
    </row>
    <row r="327" spans="1:5" x14ac:dyDescent="0.25">
      <c r="A327" t="s">
        <v>596</v>
      </c>
      <c r="B327" s="2">
        <v>41868</v>
      </c>
      <c r="C327" s="2" t="s">
        <v>7690</v>
      </c>
      <c r="D327" t="s">
        <v>7704</v>
      </c>
      <c r="E327">
        <f t="shared" si="5"/>
        <v>39</v>
      </c>
    </row>
    <row r="328" spans="1:5" x14ac:dyDescent="0.25">
      <c r="A328" t="s">
        <v>599</v>
      </c>
      <c r="B328" s="2">
        <v>41945</v>
      </c>
      <c r="C328" s="2" t="s">
        <v>7688</v>
      </c>
      <c r="D328" t="s">
        <v>7709</v>
      </c>
      <c r="E328">
        <f t="shared" si="5"/>
        <v>21</v>
      </c>
    </row>
    <row r="329" spans="1:5" x14ac:dyDescent="0.25">
      <c r="A329" t="s">
        <v>599</v>
      </c>
      <c r="B329" s="2">
        <v>41945</v>
      </c>
      <c r="C329" s="2" t="s">
        <v>7688</v>
      </c>
      <c r="D329" t="s">
        <v>7709</v>
      </c>
      <c r="E329">
        <f t="shared" si="5"/>
        <v>21</v>
      </c>
    </row>
    <row r="330" spans="1:5" x14ac:dyDescent="0.25">
      <c r="A330" t="s">
        <v>599</v>
      </c>
      <c r="B330" s="2">
        <v>41945</v>
      </c>
      <c r="C330" s="2" t="s">
        <v>7688</v>
      </c>
      <c r="D330" t="s">
        <v>7709</v>
      </c>
      <c r="E330">
        <f t="shared" si="5"/>
        <v>21</v>
      </c>
    </row>
    <row r="331" spans="1:5" x14ac:dyDescent="0.25">
      <c r="A331" t="s">
        <v>599</v>
      </c>
      <c r="B331" s="2">
        <v>41945</v>
      </c>
      <c r="C331" s="2" t="s">
        <v>7688</v>
      </c>
      <c r="D331" t="s">
        <v>7709</v>
      </c>
      <c r="E331">
        <f t="shared" si="5"/>
        <v>21</v>
      </c>
    </row>
    <row r="332" spans="1:5" x14ac:dyDescent="0.25">
      <c r="A332" t="s">
        <v>599</v>
      </c>
      <c r="B332" s="2">
        <v>41945</v>
      </c>
      <c r="C332" s="2" t="s">
        <v>7688</v>
      </c>
      <c r="D332" t="s">
        <v>7709</v>
      </c>
      <c r="E332">
        <f t="shared" si="5"/>
        <v>21</v>
      </c>
    </row>
    <row r="333" spans="1:5" x14ac:dyDescent="0.25">
      <c r="A333" t="s">
        <v>606</v>
      </c>
      <c r="B333" s="2">
        <v>41842</v>
      </c>
      <c r="C333" s="2" t="s">
        <v>7720</v>
      </c>
      <c r="D333" t="s">
        <v>7706</v>
      </c>
      <c r="E333">
        <f t="shared" si="5"/>
        <v>21</v>
      </c>
    </row>
    <row r="334" spans="1:5" x14ac:dyDescent="0.25">
      <c r="A334" t="s">
        <v>606</v>
      </c>
      <c r="B334" s="2">
        <v>41842</v>
      </c>
      <c r="C334" s="2" t="s">
        <v>7720</v>
      </c>
      <c r="D334" t="s">
        <v>7706</v>
      </c>
      <c r="E334">
        <f t="shared" si="5"/>
        <v>21</v>
      </c>
    </row>
    <row r="335" spans="1:5" x14ac:dyDescent="0.25">
      <c r="A335" t="s">
        <v>606</v>
      </c>
      <c r="B335" s="2">
        <v>41842</v>
      </c>
      <c r="C335" s="2" t="s">
        <v>7720</v>
      </c>
      <c r="D335" t="s">
        <v>7706</v>
      </c>
      <c r="E335">
        <f t="shared" si="5"/>
        <v>21</v>
      </c>
    </row>
    <row r="336" spans="1:5" x14ac:dyDescent="0.25">
      <c r="A336" t="s">
        <v>611</v>
      </c>
      <c r="B336" s="2">
        <v>41912</v>
      </c>
      <c r="C336" s="2" t="s">
        <v>7711</v>
      </c>
      <c r="D336" t="s">
        <v>7692</v>
      </c>
      <c r="E336">
        <f t="shared" si="5"/>
        <v>12</v>
      </c>
    </row>
    <row r="337" spans="1:5" x14ac:dyDescent="0.25">
      <c r="A337" t="s">
        <v>611</v>
      </c>
      <c r="B337" s="2">
        <v>41912</v>
      </c>
      <c r="C337" s="2" t="s">
        <v>7711</v>
      </c>
      <c r="D337" t="s">
        <v>7692</v>
      </c>
      <c r="E337">
        <f t="shared" si="5"/>
        <v>12</v>
      </c>
    </row>
    <row r="338" spans="1:5" x14ac:dyDescent="0.25">
      <c r="A338" t="s">
        <v>611</v>
      </c>
      <c r="B338" s="2">
        <v>41912</v>
      </c>
      <c r="C338" s="2" t="s">
        <v>7711</v>
      </c>
      <c r="D338" t="s">
        <v>7692</v>
      </c>
      <c r="E338">
        <f t="shared" si="5"/>
        <v>12</v>
      </c>
    </row>
    <row r="339" spans="1:5" x14ac:dyDescent="0.25">
      <c r="A339" t="s">
        <v>616</v>
      </c>
      <c r="B339" s="2">
        <v>41832</v>
      </c>
      <c r="C339" s="2" t="s">
        <v>7720</v>
      </c>
      <c r="D339" t="s">
        <v>7720</v>
      </c>
      <c r="E339">
        <f t="shared" si="5"/>
        <v>0</v>
      </c>
    </row>
    <row r="340" spans="1:5" x14ac:dyDescent="0.25">
      <c r="A340" t="s">
        <v>616</v>
      </c>
      <c r="B340" s="2">
        <v>41832</v>
      </c>
      <c r="C340" s="2" t="s">
        <v>7720</v>
      </c>
      <c r="D340" t="s">
        <v>7720</v>
      </c>
      <c r="E340">
        <f t="shared" si="5"/>
        <v>0</v>
      </c>
    </row>
    <row r="341" spans="1:5" x14ac:dyDescent="0.25">
      <c r="A341" t="s">
        <v>452</v>
      </c>
      <c r="B341" s="2">
        <v>41845</v>
      </c>
      <c r="C341" s="2" t="s">
        <v>7720</v>
      </c>
      <c r="D341" t="s">
        <v>7721</v>
      </c>
      <c r="E341">
        <f t="shared" si="5"/>
        <v>11</v>
      </c>
    </row>
    <row r="342" spans="1:5" x14ac:dyDescent="0.25">
      <c r="A342" t="s">
        <v>277</v>
      </c>
      <c r="B342" s="2">
        <v>41724</v>
      </c>
      <c r="C342" s="2" t="s">
        <v>7715</v>
      </c>
      <c r="D342" t="s">
        <v>7722</v>
      </c>
      <c r="E342">
        <f t="shared" si="5"/>
        <v>1</v>
      </c>
    </row>
    <row r="343" spans="1:5" x14ac:dyDescent="0.25">
      <c r="A343" t="s">
        <v>277</v>
      </c>
      <c r="B343" s="2">
        <v>41724</v>
      </c>
      <c r="C343" s="2" t="s">
        <v>7715</v>
      </c>
      <c r="D343" t="s">
        <v>7722</v>
      </c>
      <c r="E343">
        <f t="shared" si="5"/>
        <v>1</v>
      </c>
    </row>
    <row r="344" spans="1:5" x14ac:dyDescent="0.25">
      <c r="A344" t="s">
        <v>277</v>
      </c>
      <c r="B344" s="2">
        <v>41724</v>
      </c>
      <c r="C344" s="2" t="s">
        <v>7715</v>
      </c>
      <c r="D344" t="s">
        <v>7722</v>
      </c>
      <c r="E344">
        <f t="shared" si="5"/>
        <v>1</v>
      </c>
    </row>
    <row r="345" spans="1:5" x14ac:dyDescent="0.25">
      <c r="A345" t="s">
        <v>277</v>
      </c>
      <c r="B345" s="2">
        <v>41724</v>
      </c>
      <c r="C345" s="2" t="s">
        <v>7715</v>
      </c>
      <c r="D345" t="s">
        <v>7722</v>
      </c>
      <c r="E345">
        <f t="shared" si="5"/>
        <v>1</v>
      </c>
    </row>
    <row r="346" spans="1:5" x14ac:dyDescent="0.25">
      <c r="A346" t="s">
        <v>336</v>
      </c>
      <c r="B346" s="2">
        <v>41856</v>
      </c>
      <c r="C346" s="2" t="s">
        <v>7690</v>
      </c>
      <c r="D346" t="s">
        <v>7695</v>
      </c>
      <c r="E346">
        <f t="shared" si="5"/>
        <v>16</v>
      </c>
    </row>
    <row r="347" spans="1:5" x14ac:dyDescent="0.25">
      <c r="A347" t="s">
        <v>626</v>
      </c>
      <c r="B347" s="2">
        <v>42901</v>
      </c>
      <c r="C347" s="2" t="s">
        <v>7708</v>
      </c>
      <c r="D347" t="s">
        <v>7708</v>
      </c>
      <c r="E347">
        <f t="shared" si="5"/>
        <v>0</v>
      </c>
    </row>
    <row r="348" spans="1:5" x14ac:dyDescent="0.25">
      <c r="A348" t="s">
        <v>628</v>
      </c>
      <c r="B348" s="2">
        <v>41778</v>
      </c>
      <c r="C348" s="2" t="s">
        <v>7689</v>
      </c>
      <c r="D348" t="s">
        <v>7691</v>
      </c>
      <c r="E348">
        <f t="shared" si="5"/>
        <v>38</v>
      </c>
    </row>
    <row r="349" spans="1:5" x14ac:dyDescent="0.25">
      <c r="A349" t="s">
        <v>628</v>
      </c>
      <c r="B349" s="2">
        <v>41778</v>
      </c>
      <c r="C349" s="2" t="s">
        <v>7689</v>
      </c>
      <c r="D349" t="s">
        <v>7691</v>
      </c>
      <c r="E349">
        <f t="shared" si="5"/>
        <v>38</v>
      </c>
    </row>
    <row r="350" spans="1:5" x14ac:dyDescent="0.25">
      <c r="A350" t="s">
        <v>628</v>
      </c>
      <c r="B350" s="2">
        <v>41778</v>
      </c>
      <c r="C350" s="2" t="s">
        <v>7689</v>
      </c>
      <c r="D350" t="s">
        <v>7691</v>
      </c>
      <c r="E350">
        <f t="shared" si="5"/>
        <v>38</v>
      </c>
    </row>
    <row r="351" spans="1:5" x14ac:dyDescent="0.25">
      <c r="A351" t="s">
        <v>631</v>
      </c>
      <c r="B351" s="2">
        <v>42265</v>
      </c>
      <c r="C351" s="2" t="s">
        <v>7692</v>
      </c>
      <c r="D351" t="s">
        <v>7702</v>
      </c>
      <c r="E351">
        <f t="shared" si="5"/>
        <v>12</v>
      </c>
    </row>
    <row r="352" spans="1:5" x14ac:dyDescent="0.25">
      <c r="A352" t="s">
        <v>631</v>
      </c>
      <c r="B352" s="2">
        <v>42265</v>
      </c>
      <c r="C352" s="2" t="s">
        <v>7692</v>
      </c>
      <c r="D352" t="s">
        <v>7702</v>
      </c>
      <c r="E352">
        <f t="shared" si="5"/>
        <v>12</v>
      </c>
    </row>
    <row r="353" spans="1:5" x14ac:dyDescent="0.25">
      <c r="A353" t="s">
        <v>631</v>
      </c>
      <c r="B353" s="2">
        <v>42265</v>
      </c>
      <c r="C353" s="2" t="s">
        <v>7692</v>
      </c>
      <c r="D353" t="s">
        <v>7702</v>
      </c>
      <c r="E353">
        <f t="shared" si="5"/>
        <v>12</v>
      </c>
    </row>
    <row r="354" spans="1:5" x14ac:dyDescent="0.25">
      <c r="A354" t="s">
        <v>631</v>
      </c>
      <c r="B354" s="2">
        <v>42265</v>
      </c>
      <c r="C354" s="2" t="s">
        <v>7692</v>
      </c>
      <c r="D354" t="s">
        <v>7702</v>
      </c>
      <c r="E354">
        <f t="shared" si="5"/>
        <v>12</v>
      </c>
    </row>
    <row r="355" spans="1:5" x14ac:dyDescent="0.25">
      <c r="A355" t="s">
        <v>631</v>
      </c>
      <c r="B355" s="2">
        <v>42265</v>
      </c>
      <c r="C355" s="2" t="s">
        <v>7692</v>
      </c>
      <c r="D355" t="s">
        <v>7702</v>
      </c>
      <c r="E355">
        <f t="shared" si="5"/>
        <v>12</v>
      </c>
    </row>
    <row r="356" spans="1:5" x14ac:dyDescent="0.25">
      <c r="A356" t="s">
        <v>636</v>
      </c>
      <c r="B356" s="2">
        <v>41957</v>
      </c>
      <c r="C356" s="2" t="s">
        <v>7688</v>
      </c>
      <c r="D356" t="s">
        <v>7706</v>
      </c>
      <c r="E356">
        <f t="shared" si="5"/>
        <v>17</v>
      </c>
    </row>
    <row r="357" spans="1:5" x14ac:dyDescent="0.25">
      <c r="A357" t="s">
        <v>636</v>
      </c>
      <c r="B357" s="2">
        <v>41957</v>
      </c>
      <c r="C357" s="2" t="s">
        <v>7688</v>
      </c>
      <c r="D357" t="s">
        <v>7706</v>
      </c>
      <c r="E357">
        <f t="shared" si="5"/>
        <v>17</v>
      </c>
    </row>
    <row r="358" spans="1:5" x14ac:dyDescent="0.25">
      <c r="A358" t="s">
        <v>636</v>
      </c>
      <c r="B358" s="2">
        <v>41957</v>
      </c>
      <c r="C358" s="2" t="s">
        <v>7688</v>
      </c>
      <c r="D358" t="s">
        <v>7706</v>
      </c>
      <c r="E358">
        <f t="shared" si="5"/>
        <v>17</v>
      </c>
    </row>
    <row r="359" spans="1:5" x14ac:dyDescent="0.25">
      <c r="A359" t="s">
        <v>636</v>
      </c>
      <c r="B359" s="2">
        <v>41957</v>
      </c>
      <c r="C359" s="2" t="s">
        <v>7688</v>
      </c>
      <c r="D359" t="s">
        <v>7706</v>
      </c>
      <c r="E359">
        <f t="shared" si="5"/>
        <v>17</v>
      </c>
    </row>
    <row r="360" spans="1:5" x14ac:dyDescent="0.25">
      <c r="A360" t="s">
        <v>401</v>
      </c>
      <c r="B360" s="2">
        <v>41800</v>
      </c>
      <c r="C360" s="2" t="s">
        <v>7684</v>
      </c>
      <c r="D360" t="s">
        <v>7706</v>
      </c>
      <c r="E360">
        <f t="shared" si="5"/>
        <v>22</v>
      </c>
    </row>
    <row r="361" spans="1:5" x14ac:dyDescent="0.25">
      <c r="A361" t="s">
        <v>643</v>
      </c>
      <c r="B361" s="2">
        <v>42202</v>
      </c>
      <c r="C361" s="2" t="s">
        <v>7719</v>
      </c>
      <c r="D361" t="s">
        <v>7723</v>
      </c>
      <c r="E361">
        <f t="shared" si="5"/>
        <v>20</v>
      </c>
    </row>
    <row r="362" spans="1:5" x14ac:dyDescent="0.25">
      <c r="A362" t="s">
        <v>643</v>
      </c>
      <c r="B362" s="2">
        <v>42202</v>
      </c>
      <c r="C362" s="2" t="s">
        <v>7719</v>
      </c>
      <c r="D362" t="s">
        <v>7723</v>
      </c>
      <c r="E362">
        <f t="shared" si="5"/>
        <v>20</v>
      </c>
    </row>
    <row r="363" spans="1:5" x14ac:dyDescent="0.25">
      <c r="A363" t="s">
        <v>647</v>
      </c>
      <c r="B363" s="2">
        <v>42240</v>
      </c>
      <c r="C363" s="2" t="s">
        <v>7718</v>
      </c>
      <c r="D363" t="s">
        <v>7696</v>
      </c>
      <c r="E363">
        <f t="shared" si="5"/>
        <v>25</v>
      </c>
    </row>
    <row r="364" spans="1:5" x14ac:dyDescent="0.25">
      <c r="A364" t="s">
        <v>647</v>
      </c>
      <c r="B364" s="2">
        <v>42240</v>
      </c>
      <c r="C364" s="2" t="s">
        <v>7718</v>
      </c>
      <c r="D364" t="s">
        <v>7696</v>
      </c>
      <c r="E364">
        <f t="shared" si="5"/>
        <v>25</v>
      </c>
    </row>
    <row r="365" spans="1:5" x14ac:dyDescent="0.25">
      <c r="A365" t="s">
        <v>647</v>
      </c>
      <c r="B365" s="2">
        <v>42240</v>
      </c>
      <c r="C365" s="2" t="s">
        <v>7718</v>
      </c>
      <c r="D365" t="s">
        <v>7696</v>
      </c>
      <c r="E365">
        <f t="shared" si="5"/>
        <v>25</v>
      </c>
    </row>
    <row r="366" spans="1:5" x14ac:dyDescent="0.25">
      <c r="A366" t="s">
        <v>647</v>
      </c>
      <c r="B366" s="2">
        <v>42240</v>
      </c>
      <c r="C366" s="2" t="s">
        <v>7718</v>
      </c>
      <c r="D366" t="s">
        <v>7696</v>
      </c>
      <c r="E366">
        <f t="shared" si="5"/>
        <v>25</v>
      </c>
    </row>
    <row r="367" spans="1:5" x14ac:dyDescent="0.25">
      <c r="A367" t="s">
        <v>652</v>
      </c>
      <c r="B367" s="2">
        <v>41906</v>
      </c>
      <c r="C367" s="2" t="s">
        <v>7711</v>
      </c>
      <c r="D367" t="s">
        <v>7711</v>
      </c>
      <c r="E367">
        <f t="shared" si="5"/>
        <v>0</v>
      </c>
    </row>
    <row r="368" spans="1:5" x14ac:dyDescent="0.25">
      <c r="A368" t="s">
        <v>655</v>
      </c>
      <c r="B368" s="2">
        <v>41961</v>
      </c>
      <c r="C368" s="2" t="s">
        <v>7688</v>
      </c>
      <c r="D368" t="s">
        <v>7713</v>
      </c>
      <c r="E368">
        <f t="shared" si="5"/>
        <v>23</v>
      </c>
    </row>
    <row r="369" spans="1:5" x14ac:dyDescent="0.25">
      <c r="A369" t="s">
        <v>655</v>
      </c>
      <c r="B369" s="2">
        <v>41961</v>
      </c>
      <c r="C369" s="2" t="s">
        <v>7688</v>
      </c>
      <c r="D369" t="s">
        <v>7713</v>
      </c>
      <c r="E369">
        <f t="shared" si="5"/>
        <v>23</v>
      </c>
    </row>
    <row r="370" spans="1:5" x14ac:dyDescent="0.25">
      <c r="A370" t="s">
        <v>655</v>
      </c>
      <c r="B370" s="2">
        <v>41961</v>
      </c>
      <c r="C370" s="2" t="s">
        <v>7688</v>
      </c>
      <c r="D370" t="s">
        <v>7713</v>
      </c>
      <c r="E370">
        <f t="shared" si="5"/>
        <v>23</v>
      </c>
    </row>
    <row r="371" spans="1:5" x14ac:dyDescent="0.25">
      <c r="A371" t="s">
        <v>655</v>
      </c>
      <c r="B371" s="2">
        <v>41961</v>
      </c>
      <c r="C371" s="2" t="s">
        <v>7688</v>
      </c>
      <c r="D371" t="s">
        <v>7713</v>
      </c>
      <c r="E371">
        <f t="shared" si="5"/>
        <v>23</v>
      </c>
    </row>
    <row r="372" spans="1:5" x14ac:dyDescent="0.25">
      <c r="A372" t="s">
        <v>660</v>
      </c>
      <c r="B372" s="2">
        <v>42053</v>
      </c>
      <c r="C372" s="2" t="s">
        <v>7717</v>
      </c>
      <c r="D372" t="s">
        <v>7705</v>
      </c>
      <c r="E372">
        <f t="shared" si="5"/>
        <v>27</v>
      </c>
    </row>
    <row r="373" spans="1:5" x14ac:dyDescent="0.25">
      <c r="A373" t="s">
        <v>660</v>
      </c>
      <c r="B373" s="2">
        <v>42053</v>
      </c>
      <c r="C373" s="2" t="s">
        <v>7717</v>
      </c>
      <c r="D373" t="s">
        <v>7705</v>
      </c>
      <c r="E373">
        <f t="shared" si="5"/>
        <v>27</v>
      </c>
    </row>
    <row r="374" spans="1:5" x14ac:dyDescent="0.25">
      <c r="A374" t="s">
        <v>664</v>
      </c>
      <c r="B374" s="2">
        <v>41843</v>
      </c>
      <c r="C374" s="2" t="s">
        <v>7720</v>
      </c>
      <c r="D374" t="s">
        <v>7720</v>
      </c>
      <c r="E374">
        <f t="shared" si="5"/>
        <v>0</v>
      </c>
    </row>
    <row r="375" spans="1:5" x14ac:dyDescent="0.25">
      <c r="A375" t="s">
        <v>664</v>
      </c>
      <c r="B375" s="2">
        <v>41843</v>
      </c>
      <c r="C375" s="2" t="s">
        <v>7720</v>
      </c>
      <c r="D375" t="s">
        <v>7720</v>
      </c>
      <c r="E375">
        <f t="shared" si="5"/>
        <v>0</v>
      </c>
    </row>
    <row r="376" spans="1:5" x14ac:dyDescent="0.25">
      <c r="A376" t="s">
        <v>664</v>
      </c>
      <c r="B376" s="2">
        <v>41843</v>
      </c>
      <c r="C376" s="2" t="s">
        <v>7720</v>
      </c>
      <c r="D376" t="s">
        <v>7720</v>
      </c>
      <c r="E376">
        <f t="shared" si="5"/>
        <v>0</v>
      </c>
    </row>
    <row r="377" spans="1:5" x14ac:dyDescent="0.25">
      <c r="A377" t="s">
        <v>664</v>
      </c>
      <c r="B377" s="2">
        <v>41843</v>
      </c>
      <c r="C377" s="2" t="s">
        <v>7720</v>
      </c>
      <c r="D377" t="s">
        <v>7720</v>
      </c>
      <c r="E377">
        <f t="shared" si="5"/>
        <v>0</v>
      </c>
    </row>
    <row r="378" spans="1:5" x14ac:dyDescent="0.25">
      <c r="A378" t="s">
        <v>669</v>
      </c>
      <c r="B378" s="2">
        <v>41659</v>
      </c>
      <c r="C378" s="2" t="s">
        <v>7727</v>
      </c>
      <c r="D378" t="s">
        <v>7702</v>
      </c>
      <c r="E378">
        <f t="shared" si="5"/>
        <v>32</v>
      </c>
    </row>
    <row r="379" spans="1:5" x14ac:dyDescent="0.25">
      <c r="A379" t="s">
        <v>672</v>
      </c>
      <c r="B379" s="2">
        <v>41915</v>
      </c>
      <c r="C379" s="2" t="s">
        <v>7699</v>
      </c>
      <c r="D379" t="s">
        <v>7724</v>
      </c>
      <c r="E379">
        <f t="shared" si="5"/>
        <v>34</v>
      </c>
    </row>
    <row r="380" spans="1:5" x14ac:dyDescent="0.25">
      <c r="A380" t="s">
        <v>675</v>
      </c>
      <c r="B380" s="2">
        <v>41820</v>
      </c>
      <c r="C380" s="2" t="s">
        <v>7684</v>
      </c>
      <c r="D380" t="s">
        <v>7700</v>
      </c>
      <c r="E380">
        <f t="shared" si="5"/>
        <v>10</v>
      </c>
    </row>
    <row r="381" spans="1:5" x14ac:dyDescent="0.25">
      <c r="A381" t="s">
        <v>675</v>
      </c>
      <c r="B381" s="2">
        <v>41820</v>
      </c>
      <c r="C381" s="2" t="s">
        <v>7684</v>
      </c>
      <c r="D381" t="s">
        <v>7700</v>
      </c>
      <c r="E381">
        <f t="shared" si="5"/>
        <v>10</v>
      </c>
    </row>
    <row r="382" spans="1:5" x14ac:dyDescent="0.25">
      <c r="A382" t="s">
        <v>675</v>
      </c>
      <c r="B382" s="2">
        <v>41820</v>
      </c>
      <c r="C382" s="2" t="s">
        <v>7684</v>
      </c>
      <c r="D382" t="s">
        <v>7700</v>
      </c>
      <c r="E382">
        <f t="shared" si="5"/>
        <v>10</v>
      </c>
    </row>
    <row r="383" spans="1:5" x14ac:dyDescent="0.25">
      <c r="A383" t="s">
        <v>680</v>
      </c>
      <c r="B383" s="2">
        <v>42511</v>
      </c>
      <c r="C383" s="2" t="s">
        <v>7716</v>
      </c>
      <c r="D383" t="s">
        <v>7713</v>
      </c>
      <c r="E383">
        <f t="shared" si="5"/>
        <v>5</v>
      </c>
    </row>
    <row r="384" spans="1:5" x14ac:dyDescent="0.25">
      <c r="A384" t="s">
        <v>680</v>
      </c>
      <c r="B384" s="2">
        <v>42511</v>
      </c>
      <c r="C384" s="2" t="s">
        <v>7716</v>
      </c>
      <c r="D384" t="s">
        <v>7713</v>
      </c>
      <c r="E384">
        <f t="shared" si="5"/>
        <v>5</v>
      </c>
    </row>
    <row r="385" spans="1:5" x14ac:dyDescent="0.25">
      <c r="A385" t="s">
        <v>684</v>
      </c>
      <c r="B385" s="2">
        <v>41758</v>
      </c>
      <c r="C385" s="2" t="s">
        <v>7722</v>
      </c>
      <c r="D385" t="s">
        <v>7721</v>
      </c>
      <c r="E385">
        <f t="shared" si="5"/>
        <v>14</v>
      </c>
    </row>
    <row r="386" spans="1:5" x14ac:dyDescent="0.25">
      <c r="A386" t="s">
        <v>687</v>
      </c>
      <c r="B386" s="2">
        <v>41915</v>
      </c>
      <c r="C386" s="2" t="s">
        <v>7699</v>
      </c>
      <c r="D386" t="s">
        <v>7687</v>
      </c>
      <c r="E386">
        <f t="shared" si="5"/>
        <v>13</v>
      </c>
    </row>
    <row r="387" spans="1:5" x14ac:dyDescent="0.25">
      <c r="A387" t="s">
        <v>687</v>
      </c>
      <c r="B387" s="2">
        <v>41915</v>
      </c>
      <c r="C387" s="2" t="s">
        <v>7699</v>
      </c>
      <c r="D387" t="s">
        <v>7687</v>
      </c>
      <c r="E387">
        <f t="shared" ref="E387:E450" si="6">(LEFT(D387,4)-LEFT(C387,4))*12+RIGHT(D387,2)-RIGHT(C387,2)</f>
        <v>13</v>
      </c>
    </row>
    <row r="388" spans="1:5" x14ac:dyDescent="0.25">
      <c r="A388" t="s">
        <v>691</v>
      </c>
      <c r="B388" s="2">
        <v>41712</v>
      </c>
      <c r="C388" s="2" t="s">
        <v>7715</v>
      </c>
      <c r="D388" t="s">
        <v>7695</v>
      </c>
      <c r="E388">
        <f t="shared" si="6"/>
        <v>21</v>
      </c>
    </row>
    <row r="389" spans="1:5" x14ac:dyDescent="0.25">
      <c r="A389" t="s">
        <v>691</v>
      </c>
      <c r="B389" s="2">
        <v>41712</v>
      </c>
      <c r="C389" s="2" t="s">
        <v>7715</v>
      </c>
      <c r="D389" t="s">
        <v>7695</v>
      </c>
      <c r="E389">
        <f t="shared" si="6"/>
        <v>21</v>
      </c>
    </row>
    <row r="390" spans="1:5" x14ac:dyDescent="0.25">
      <c r="A390" t="s">
        <v>695</v>
      </c>
      <c r="B390" s="2">
        <v>41967</v>
      </c>
      <c r="C390" s="2" t="s">
        <v>7688</v>
      </c>
      <c r="D390" t="s">
        <v>7688</v>
      </c>
      <c r="E390">
        <f t="shared" si="6"/>
        <v>0</v>
      </c>
    </row>
    <row r="391" spans="1:5" x14ac:dyDescent="0.25">
      <c r="A391" t="s">
        <v>698</v>
      </c>
      <c r="B391" s="2">
        <v>41669</v>
      </c>
      <c r="C391" s="2" t="s">
        <v>7727</v>
      </c>
      <c r="D391" t="s">
        <v>7703</v>
      </c>
      <c r="E391">
        <f t="shared" si="6"/>
        <v>47</v>
      </c>
    </row>
    <row r="392" spans="1:5" x14ac:dyDescent="0.25">
      <c r="A392" t="s">
        <v>698</v>
      </c>
      <c r="B392" s="2">
        <v>41669</v>
      </c>
      <c r="C392" s="2" t="s">
        <v>7727</v>
      </c>
      <c r="D392" t="s">
        <v>7703</v>
      </c>
      <c r="E392">
        <f t="shared" si="6"/>
        <v>47</v>
      </c>
    </row>
    <row r="393" spans="1:5" x14ac:dyDescent="0.25">
      <c r="A393" t="s">
        <v>701</v>
      </c>
      <c r="B393" s="2">
        <v>41903</v>
      </c>
      <c r="C393" s="2" t="s">
        <v>7711</v>
      </c>
      <c r="D393" t="s">
        <v>7711</v>
      </c>
      <c r="E393">
        <f t="shared" si="6"/>
        <v>0</v>
      </c>
    </row>
    <row r="394" spans="1:5" x14ac:dyDescent="0.25">
      <c r="A394" t="s">
        <v>701</v>
      </c>
      <c r="B394" s="2">
        <v>41903</v>
      </c>
      <c r="C394" s="2" t="s">
        <v>7711</v>
      </c>
      <c r="D394" t="s">
        <v>7711</v>
      </c>
      <c r="E394">
        <f t="shared" si="6"/>
        <v>0</v>
      </c>
    </row>
    <row r="395" spans="1:5" x14ac:dyDescent="0.25">
      <c r="A395" t="s">
        <v>705</v>
      </c>
      <c r="B395" s="2">
        <v>41797</v>
      </c>
      <c r="C395" s="2" t="s">
        <v>7684</v>
      </c>
      <c r="D395" t="s">
        <v>7684</v>
      </c>
      <c r="E395">
        <f t="shared" si="6"/>
        <v>0</v>
      </c>
    </row>
    <row r="396" spans="1:5" x14ac:dyDescent="0.25">
      <c r="A396" t="s">
        <v>708</v>
      </c>
      <c r="B396" s="2">
        <v>42190</v>
      </c>
      <c r="C396" s="2" t="s">
        <v>7719</v>
      </c>
      <c r="D396" t="s">
        <v>7708</v>
      </c>
      <c r="E396">
        <f t="shared" si="6"/>
        <v>23</v>
      </c>
    </row>
    <row r="397" spans="1:5" x14ac:dyDescent="0.25">
      <c r="A397" t="s">
        <v>711</v>
      </c>
      <c r="B397" s="2">
        <v>41966</v>
      </c>
      <c r="C397" s="2" t="s">
        <v>7688</v>
      </c>
      <c r="D397" t="s">
        <v>7694</v>
      </c>
      <c r="E397">
        <f t="shared" si="6"/>
        <v>35</v>
      </c>
    </row>
    <row r="398" spans="1:5" x14ac:dyDescent="0.25">
      <c r="A398" t="s">
        <v>711</v>
      </c>
      <c r="B398" s="2">
        <v>41966</v>
      </c>
      <c r="C398" s="2" t="s">
        <v>7688</v>
      </c>
      <c r="D398" t="s">
        <v>7694</v>
      </c>
      <c r="E398">
        <f t="shared" si="6"/>
        <v>35</v>
      </c>
    </row>
    <row r="399" spans="1:5" x14ac:dyDescent="0.25">
      <c r="A399" t="s">
        <v>39</v>
      </c>
      <c r="B399" s="2">
        <v>41765</v>
      </c>
      <c r="C399" s="2" t="s">
        <v>7689</v>
      </c>
      <c r="D399" t="s">
        <v>7683</v>
      </c>
      <c r="E399">
        <f t="shared" si="6"/>
        <v>17</v>
      </c>
    </row>
    <row r="400" spans="1:5" x14ac:dyDescent="0.25">
      <c r="A400" t="s">
        <v>717</v>
      </c>
      <c r="B400" s="2">
        <v>42131</v>
      </c>
      <c r="C400" s="2" t="s">
        <v>7714</v>
      </c>
      <c r="D400" t="s">
        <v>7702</v>
      </c>
      <c r="E400">
        <f t="shared" si="6"/>
        <v>16</v>
      </c>
    </row>
    <row r="401" spans="1:5" x14ac:dyDescent="0.25">
      <c r="A401" t="s">
        <v>717</v>
      </c>
      <c r="B401" s="2">
        <v>42131</v>
      </c>
      <c r="C401" s="2" t="s">
        <v>7714</v>
      </c>
      <c r="D401" t="s">
        <v>7702</v>
      </c>
      <c r="E401">
        <f t="shared" si="6"/>
        <v>16</v>
      </c>
    </row>
    <row r="402" spans="1:5" x14ac:dyDescent="0.25">
      <c r="A402" t="s">
        <v>717</v>
      </c>
      <c r="B402" s="2">
        <v>42131</v>
      </c>
      <c r="C402" s="2" t="s">
        <v>7714</v>
      </c>
      <c r="D402" t="s">
        <v>7702</v>
      </c>
      <c r="E402">
        <f t="shared" si="6"/>
        <v>16</v>
      </c>
    </row>
    <row r="403" spans="1:5" x14ac:dyDescent="0.25">
      <c r="A403" t="s">
        <v>717</v>
      </c>
      <c r="B403" s="2">
        <v>42131</v>
      </c>
      <c r="C403" s="2" t="s">
        <v>7714</v>
      </c>
      <c r="D403" t="s">
        <v>7702</v>
      </c>
      <c r="E403">
        <f t="shared" si="6"/>
        <v>16</v>
      </c>
    </row>
    <row r="404" spans="1:5" x14ac:dyDescent="0.25">
      <c r="A404" t="s">
        <v>722</v>
      </c>
      <c r="B404" s="2">
        <v>41846</v>
      </c>
      <c r="C404" s="2" t="s">
        <v>7720</v>
      </c>
      <c r="D404" t="s">
        <v>7701</v>
      </c>
      <c r="E404">
        <f t="shared" si="6"/>
        <v>5</v>
      </c>
    </row>
    <row r="405" spans="1:5" x14ac:dyDescent="0.25">
      <c r="A405" t="s">
        <v>301</v>
      </c>
      <c r="B405" s="2">
        <v>41745</v>
      </c>
      <c r="C405" s="2" t="s">
        <v>7722</v>
      </c>
      <c r="D405" t="s">
        <v>7722</v>
      </c>
      <c r="E405">
        <f t="shared" si="6"/>
        <v>0</v>
      </c>
    </row>
    <row r="406" spans="1:5" x14ac:dyDescent="0.25">
      <c r="A406" t="s">
        <v>727</v>
      </c>
      <c r="B406" s="2">
        <v>41955</v>
      </c>
      <c r="C406" s="2" t="s">
        <v>7688</v>
      </c>
      <c r="D406" t="s">
        <v>7703</v>
      </c>
      <c r="E406">
        <f t="shared" si="6"/>
        <v>37</v>
      </c>
    </row>
    <row r="407" spans="1:5" x14ac:dyDescent="0.25">
      <c r="A407" t="s">
        <v>730</v>
      </c>
      <c r="B407" s="2">
        <v>41866</v>
      </c>
      <c r="C407" s="2" t="s">
        <v>7690</v>
      </c>
      <c r="D407" t="s">
        <v>7703</v>
      </c>
      <c r="E407">
        <f t="shared" si="6"/>
        <v>40</v>
      </c>
    </row>
    <row r="408" spans="1:5" x14ac:dyDescent="0.25">
      <c r="A408" t="s">
        <v>730</v>
      </c>
      <c r="B408" s="2">
        <v>41866</v>
      </c>
      <c r="C408" s="2" t="s">
        <v>7690</v>
      </c>
      <c r="D408" t="s">
        <v>7703</v>
      </c>
      <c r="E408">
        <f t="shared" si="6"/>
        <v>40</v>
      </c>
    </row>
    <row r="409" spans="1:5" x14ac:dyDescent="0.25">
      <c r="A409" t="s">
        <v>730</v>
      </c>
      <c r="B409" s="2">
        <v>41866</v>
      </c>
      <c r="C409" s="2" t="s">
        <v>7690</v>
      </c>
      <c r="D409" t="s">
        <v>7703</v>
      </c>
      <c r="E409">
        <f t="shared" si="6"/>
        <v>40</v>
      </c>
    </row>
    <row r="410" spans="1:5" x14ac:dyDescent="0.25">
      <c r="A410" t="s">
        <v>730</v>
      </c>
      <c r="B410" s="2">
        <v>41866</v>
      </c>
      <c r="C410" s="2" t="s">
        <v>7690</v>
      </c>
      <c r="D410" t="s">
        <v>7703</v>
      </c>
      <c r="E410">
        <f t="shared" si="6"/>
        <v>40</v>
      </c>
    </row>
    <row r="411" spans="1:5" x14ac:dyDescent="0.25">
      <c r="A411" t="s">
        <v>730</v>
      </c>
      <c r="B411" s="2">
        <v>41866</v>
      </c>
      <c r="C411" s="2" t="s">
        <v>7690</v>
      </c>
      <c r="D411" t="s">
        <v>7703</v>
      </c>
      <c r="E411">
        <f t="shared" si="6"/>
        <v>40</v>
      </c>
    </row>
    <row r="412" spans="1:5" x14ac:dyDescent="0.25">
      <c r="A412" t="s">
        <v>730</v>
      </c>
      <c r="B412" s="2">
        <v>41866</v>
      </c>
      <c r="C412" s="2" t="s">
        <v>7690</v>
      </c>
      <c r="D412" t="s">
        <v>7703</v>
      </c>
      <c r="E412">
        <f t="shared" si="6"/>
        <v>40</v>
      </c>
    </row>
    <row r="413" spans="1:5" x14ac:dyDescent="0.25">
      <c r="A413" t="s">
        <v>730</v>
      </c>
      <c r="B413" s="2">
        <v>41866</v>
      </c>
      <c r="C413" s="2" t="s">
        <v>7690</v>
      </c>
      <c r="D413" t="s">
        <v>7703</v>
      </c>
      <c r="E413">
        <f t="shared" si="6"/>
        <v>40</v>
      </c>
    </row>
    <row r="414" spans="1:5" x14ac:dyDescent="0.25">
      <c r="A414" t="s">
        <v>730</v>
      </c>
      <c r="B414" s="2">
        <v>41866</v>
      </c>
      <c r="C414" s="2" t="s">
        <v>7690</v>
      </c>
      <c r="D414" t="s">
        <v>7703</v>
      </c>
      <c r="E414">
        <f t="shared" si="6"/>
        <v>40</v>
      </c>
    </row>
    <row r="415" spans="1:5" x14ac:dyDescent="0.25">
      <c r="A415" t="s">
        <v>730</v>
      </c>
      <c r="B415" s="2">
        <v>41866</v>
      </c>
      <c r="C415" s="2" t="s">
        <v>7690</v>
      </c>
      <c r="D415" t="s">
        <v>7703</v>
      </c>
      <c r="E415">
        <f t="shared" si="6"/>
        <v>40</v>
      </c>
    </row>
    <row r="416" spans="1:5" x14ac:dyDescent="0.25">
      <c r="A416" t="s">
        <v>739</v>
      </c>
      <c r="B416" s="2">
        <v>41986</v>
      </c>
      <c r="C416" s="2" t="s">
        <v>7701</v>
      </c>
      <c r="D416" t="s">
        <v>7704</v>
      </c>
      <c r="E416">
        <f t="shared" si="6"/>
        <v>35</v>
      </c>
    </row>
    <row r="417" spans="1:5" x14ac:dyDescent="0.25">
      <c r="A417" t="s">
        <v>739</v>
      </c>
      <c r="B417" s="2">
        <v>41986</v>
      </c>
      <c r="C417" s="2" t="s">
        <v>7701</v>
      </c>
      <c r="D417" t="s">
        <v>7704</v>
      </c>
      <c r="E417">
        <f t="shared" si="6"/>
        <v>35</v>
      </c>
    </row>
    <row r="418" spans="1:5" x14ac:dyDescent="0.25">
      <c r="A418" t="s">
        <v>742</v>
      </c>
      <c r="B418" s="2">
        <v>42439</v>
      </c>
      <c r="C418" s="2" t="s">
        <v>7698</v>
      </c>
      <c r="D418" t="s">
        <v>7708</v>
      </c>
      <c r="E418">
        <f t="shared" si="6"/>
        <v>15</v>
      </c>
    </row>
    <row r="419" spans="1:5" x14ac:dyDescent="0.25">
      <c r="A419" t="s">
        <v>745</v>
      </c>
      <c r="B419" s="2">
        <v>41834</v>
      </c>
      <c r="C419" s="2" t="s">
        <v>7720</v>
      </c>
      <c r="D419" t="s">
        <v>7706</v>
      </c>
      <c r="E419">
        <f t="shared" si="6"/>
        <v>21</v>
      </c>
    </row>
    <row r="420" spans="1:5" x14ac:dyDescent="0.25">
      <c r="A420" t="s">
        <v>643</v>
      </c>
      <c r="B420" s="2">
        <v>42202</v>
      </c>
      <c r="C420" s="2" t="s">
        <v>7719</v>
      </c>
      <c r="D420" t="s">
        <v>7704</v>
      </c>
      <c r="E420">
        <f t="shared" si="6"/>
        <v>28</v>
      </c>
    </row>
    <row r="421" spans="1:5" x14ac:dyDescent="0.25">
      <c r="A421" t="s">
        <v>582</v>
      </c>
      <c r="B421" s="2">
        <v>41988</v>
      </c>
      <c r="C421" s="2" t="s">
        <v>7701</v>
      </c>
      <c r="D421" t="s">
        <v>7723</v>
      </c>
      <c r="E421">
        <f t="shared" si="6"/>
        <v>27</v>
      </c>
    </row>
    <row r="422" spans="1:5" x14ac:dyDescent="0.25">
      <c r="A422" t="s">
        <v>582</v>
      </c>
      <c r="B422" s="2">
        <v>41988</v>
      </c>
      <c r="C422" s="2" t="s">
        <v>7701</v>
      </c>
      <c r="D422" t="s">
        <v>7723</v>
      </c>
      <c r="E422">
        <f t="shared" si="6"/>
        <v>27</v>
      </c>
    </row>
    <row r="423" spans="1:5" x14ac:dyDescent="0.25">
      <c r="A423" t="s">
        <v>149</v>
      </c>
      <c r="B423" s="2">
        <v>41812</v>
      </c>
      <c r="C423" s="2" t="s">
        <v>7684</v>
      </c>
      <c r="D423" t="s">
        <v>7684</v>
      </c>
      <c r="E423">
        <f t="shared" si="6"/>
        <v>0</v>
      </c>
    </row>
    <row r="424" spans="1:5" x14ac:dyDescent="0.25">
      <c r="A424" t="s">
        <v>755</v>
      </c>
      <c r="B424" s="2">
        <v>42112</v>
      </c>
      <c r="C424" s="2" t="s">
        <v>7700</v>
      </c>
      <c r="D424" t="s">
        <v>7694</v>
      </c>
      <c r="E424">
        <f t="shared" si="6"/>
        <v>30</v>
      </c>
    </row>
    <row r="425" spans="1:5" x14ac:dyDescent="0.25">
      <c r="A425" t="s">
        <v>755</v>
      </c>
      <c r="B425" s="2">
        <v>42112</v>
      </c>
      <c r="C425" s="2" t="s">
        <v>7700</v>
      </c>
      <c r="D425" t="s">
        <v>7694</v>
      </c>
      <c r="E425">
        <f t="shared" si="6"/>
        <v>30</v>
      </c>
    </row>
    <row r="426" spans="1:5" x14ac:dyDescent="0.25">
      <c r="A426" t="s">
        <v>759</v>
      </c>
      <c r="B426" s="2">
        <v>41681</v>
      </c>
      <c r="C426" s="2" t="s">
        <v>7726</v>
      </c>
      <c r="D426" t="s">
        <v>7724</v>
      </c>
      <c r="E426">
        <f t="shared" si="6"/>
        <v>42</v>
      </c>
    </row>
    <row r="427" spans="1:5" x14ac:dyDescent="0.25">
      <c r="A427" t="s">
        <v>116</v>
      </c>
      <c r="B427" s="2">
        <v>41876</v>
      </c>
      <c r="C427" s="2" t="s">
        <v>7690</v>
      </c>
      <c r="D427" t="s">
        <v>7704</v>
      </c>
      <c r="E427">
        <f t="shared" si="6"/>
        <v>39</v>
      </c>
    </row>
    <row r="428" spans="1:5" x14ac:dyDescent="0.25">
      <c r="A428" t="s">
        <v>116</v>
      </c>
      <c r="B428" s="2">
        <v>41876</v>
      </c>
      <c r="C428" s="2" t="s">
        <v>7690</v>
      </c>
      <c r="D428" t="s">
        <v>7704</v>
      </c>
      <c r="E428">
        <f t="shared" si="6"/>
        <v>39</v>
      </c>
    </row>
    <row r="429" spans="1:5" x14ac:dyDescent="0.25">
      <c r="A429" t="s">
        <v>765</v>
      </c>
      <c r="B429" s="2">
        <v>41665</v>
      </c>
      <c r="C429" s="2" t="s">
        <v>7727</v>
      </c>
      <c r="D429" t="s">
        <v>7711</v>
      </c>
      <c r="E429">
        <f t="shared" si="6"/>
        <v>8</v>
      </c>
    </row>
    <row r="430" spans="1:5" x14ac:dyDescent="0.25">
      <c r="A430" t="s">
        <v>768</v>
      </c>
      <c r="B430" s="2">
        <v>41944</v>
      </c>
      <c r="C430" s="2" t="s">
        <v>7688</v>
      </c>
      <c r="D430" t="s">
        <v>7694</v>
      </c>
      <c r="E430">
        <f t="shared" si="6"/>
        <v>35</v>
      </c>
    </row>
    <row r="431" spans="1:5" x14ac:dyDescent="0.25">
      <c r="A431" t="s">
        <v>771</v>
      </c>
      <c r="B431" s="2">
        <v>41793</v>
      </c>
      <c r="C431" s="2" t="s">
        <v>7684</v>
      </c>
      <c r="D431" t="s">
        <v>7706</v>
      </c>
      <c r="E431">
        <f t="shared" si="6"/>
        <v>22</v>
      </c>
    </row>
    <row r="432" spans="1:5" x14ac:dyDescent="0.25">
      <c r="A432" t="s">
        <v>771</v>
      </c>
      <c r="B432" s="2">
        <v>41793</v>
      </c>
      <c r="C432" s="2" t="s">
        <v>7684</v>
      </c>
      <c r="D432" t="s">
        <v>7706</v>
      </c>
      <c r="E432">
        <f t="shared" si="6"/>
        <v>22</v>
      </c>
    </row>
    <row r="433" spans="1:5" x14ac:dyDescent="0.25">
      <c r="A433" t="s">
        <v>771</v>
      </c>
      <c r="B433" s="2">
        <v>41793</v>
      </c>
      <c r="C433" s="2" t="s">
        <v>7684</v>
      </c>
      <c r="D433" t="s">
        <v>7706</v>
      </c>
      <c r="E433">
        <f t="shared" si="6"/>
        <v>22</v>
      </c>
    </row>
    <row r="434" spans="1:5" x14ac:dyDescent="0.25">
      <c r="A434" t="s">
        <v>771</v>
      </c>
      <c r="B434" s="2">
        <v>41793</v>
      </c>
      <c r="C434" s="2" t="s">
        <v>7684</v>
      </c>
      <c r="D434" t="s">
        <v>7706</v>
      </c>
      <c r="E434">
        <f t="shared" si="6"/>
        <v>22</v>
      </c>
    </row>
    <row r="435" spans="1:5" x14ac:dyDescent="0.25">
      <c r="A435" t="s">
        <v>309</v>
      </c>
      <c r="B435" s="2">
        <v>41699</v>
      </c>
      <c r="C435" s="2" t="s">
        <v>7715</v>
      </c>
      <c r="D435" t="s">
        <v>7682</v>
      </c>
      <c r="E435">
        <f t="shared" si="6"/>
        <v>27</v>
      </c>
    </row>
    <row r="436" spans="1:5" x14ac:dyDescent="0.25">
      <c r="A436" t="s">
        <v>777</v>
      </c>
      <c r="B436" s="2">
        <v>41992</v>
      </c>
      <c r="C436" s="2" t="s">
        <v>7701</v>
      </c>
      <c r="D436" t="s">
        <v>7701</v>
      </c>
      <c r="E436">
        <f t="shared" si="6"/>
        <v>0</v>
      </c>
    </row>
    <row r="437" spans="1:5" x14ac:dyDescent="0.25">
      <c r="A437" t="s">
        <v>777</v>
      </c>
      <c r="B437" s="2">
        <v>41992</v>
      </c>
      <c r="C437" s="2" t="s">
        <v>7701</v>
      </c>
      <c r="D437" t="s">
        <v>7701</v>
      </c>
      <c r="E437">
        <f t="shared" si="6"/>
        <v>0</v>
      </c>
    </row>
    <row r="438" spans="1:5" x14ac:dyDescent="0.25">
      <c r="A438" t="s">
        <v>781</v>
      </c>
      <c r="B438" s="2">
        <v>42227</v>
      </c>
      <c r="C438" s="2" t="s">
        <v>7718</v>
      </c>
      <c r="D438" t="s">
        <v>7682</v>
      </c>
      <c r="E438">
        <f t="shared" si="6"/>
        <v>10</v>
      </c>
    </row>
    <row r="439" spans="1:5" x14ac:dyDescent="0.25">
      <c r="A439" t="s">
        <v>781</v>
      </c>
      <c r="B439" s="2">
        <v>42227</v>
      </c>
      <c r="C439" s="2" t="s">
        <v>7718</v>
      </c>
      <c r="D439" t="s">
        <v>7682</v>
      </c>
      <c r="E439">
        <f t="shared" si="6"/>
        <v>10</v>
      </c>
    </row>
    <row r="440" spans="1:5" x14ac:dyDescent="0.25">
      <c r="A440" t="s">
        <v>784</v>
      </c>
      <c r="B440" s="2">
        <v>42160</v>
      </c>
      <c r="C440" s="2" t="s">
        <v>7721</v>
      </c>
      <c r="D440" t="s">
        <v>7696</v>
      </c>
      <c r="E440">
        <f t="shared" si="6"/>
        <v>27</v>
      </c>
    </row>
    <row r="441" spans="1:5" x14ac:dyDescent="0.25">
      <c r="A441" t="s">
        <v>226</v>
      </c>
      <c r="B441" s="2">
        <v>42499</v>
      </c>
      <c r="C441" s="2" t="s">
        <v>7716</v>
      </c>
      <c r="D441" t="s">
        <v>7725</v>
      </c>
      <c r="E441">
        <f t="shared" si="6"/>
        <v>8</v>
      </c>
    </row>
    <row r="442" spans="1:5" x14ac:dyDescent="0.25">
      <c r="A442" t="s">
        <v>43</v>
      </c>
      <c r="B442" s="2">
        <v>41954</v>
      </c>
      <c r="C442" s="2" t="s">
        <v>7688</v>
      </c>
      <c r="D442" t="s">
        <v>7702</v>
      </c>
      <c r="E442">
        <f t="shared" si="6"/>
        <v>22</v>
      </c>
    </row>
    <row r="443" spans="1:5" x14ac:dyDescent="0.25">
      <c r="A443" t="s">
        <v>43</v>
      </c>
      <c r="B443" s="2">
        <v>41954</v>
      </c>
      <c r="C443" s="2" t="s">
        <v>7688</v>
      </c>
      <c r="D443" t="s">
        <v>7702</v>
      </c>
      <c r="E443">
        <f t="shared" si="6"/>
        <v>22</v>
      </c>
    </row>
    <row r="444" spans="1:5" x14ac:dyDescent="0.25">
      <c r="A444" t="s">
        <v>43</v>
      </c>
      <c r="B444" s="2">
        <v>41954</v>
      </c>
      <c r="C444" s="2" t="s">
        <v>7688</v>
      </c>
      <c r="D444" t="s">
        <v>7702</v>
      </c>
      <c r="E444">
        <f t="shared" si="6"/>
        <v>22</v>
      </c>
    </row>
    <row r="445" spans="1:5" x14ac:dyDescent="0.25">
      <c r="A445" t="s">
        <v>43</v>
      </c>
      <c r="B445" s="2">
        <v>41954</v>
      </c>
      <c r="C445" s="2" t="s">
        <v>7688</v>
      </c>
      <c r="D445" t="s">
        <v>7702</v>
      </c>
      <c r="E445">
        <f t="shared" si="6"/>
        <v>22</v>
      </c>
    </row>
    <row r="446" spans="1:5" x14ac:dyDescent="0.25">
      <c r="A446" t="s">
        <v>43</v>
      </c>
      <c r="B446" s="2">
        <v>41954</v>
      </c>
      <c r="C446" s="2" t="s">
        <v>7688</v>
      </c>
      <c r="D446" t="s">
        <v>7702</v>
      </c>
      <c r="E446">
        <f t="shared" si="6"/>
        <v>22</v>
      </c>
    </row>
    <row r="447" spans="1:5" x14ac:dyDescent="0.25">
      <c r="A447" t="s">
        <v>43</v>
      </c>
      <c r="B447" s="2">
        <v>41954</v>
      </c>
      <c r="C447" s="2" t="s">
        <v>7688</v>
      </c>
      <c r="D447" t="s">
        <v>7702</v>
      </c>
      <c r="E447">
        <f t="shared" si="6"/>
        <v>22</v>
      </c>
    </row>
    <row r="448" spans="1:5" x14ac:dyDescent="0.25">
      <c r="A448" t="s">
        <v>796</v>
      </c>
      <c r="B448" s="2">
        <v>41688</v>
      </c>
      <c r="C448" s="2" t="s">
        <v>7726</v>
      </c>
      <c r="D448" t="s">
        <v>7723</v>
      </c>
      <c r="E448">
        <f t="shared" si="6"/>
        <v>37</v>
      </c>
    </row>
    <row r="449" spans="1:5" x14ac:dyDescent="0.25">
      <c r="A449" t="s">
        <v>799</v>
      </c>
      <c r="B449" s="2">
        <v>42461</v>
      </c>
      <c r="C449" s="2" t="s">
        <v>7706</v>
      </c>
      <c r="D449" t="s">
        <v>7706</v>
      </c>
      <c r="E449">
        <f t="shared" si="6"/>
        <v>0</v>
      </c>
    </row>
    <row r="450" spans="1:5" x14ac:dyDescent="0.25">
      <c r="A450" t="s">
        <v>799</v>
      </c>
      <c r="B450" s="2">
        <v>42461</v>
      </c>
      <c r="C450" s="2" t="s">
        <v>7706</v>
      </c>
      <c r="D450" t="s">
        <v>7706</v>
      </c>
      <c r="E450">
        <f t="shared" si="6"/>
        <v>0</v>
      </c>
    </row>
    <row r="451" spans="1:5" x14ac:dyDescent="0.25">
      <c r="A451" t="s">
        <v>799</v>
      </c>
      <c r="B451" s="2">
        <v>42461</v>
      </c>
      <c r="C451" s="2" t="s">
        <v>7706</v>
      </c>
      <c r="D451" t="s">
        <v>7706</v>
      </c>
      <c r="E451">
        <f t="shared" ref="E451:E514" si="7">(LEFT(D451,4)-LEFT(C451,4))*12+RIGHT(D451,2)-RIGHT(C451,2)</f>
        <v>0</v>
      </c>
    </row>
    <row r="452" spans="1:5" x14ac:dyDescent="0.25">
      <c r="A452" t="s">
        <v>799</v>
      </c>
      <c r="B452" s="2">
        <v>42461</v>
      </c>
      <c r="C452" s="2" t="s">
        <v>7706</v>
      </c>
      <c r="D452" t="s">
        <v>7706</v>
      </c>
      <c r="E452">
        <f t="shared" si="7"/>
        <v>0</v>
      </c>
    </row>
    <row r="453" spans="1:5" x14ac:dyDescent="0.25">
      <c r="A453" t="s">
        <v>799</v>
      </c>
      <c r="B453" s="2">
        <v>42461</v>
      </c>
      <c r="C453" s="2" t="s">
        <v>7706</v>
      </c>
      <c r="D453" t="s">
        <v>7706</v>
      </c>
      <c r="E453">
        <f t="shared" si="7"/>
        <v>0</v>
      </c>
    </row>
    <row r="454" spans="1:5" x14ac:dyDescent="0.25">
      <c r="A454" t="s">
        <v>799</v>
      </c>
      <c r="B454" s="2">
        <v>42461</v>
      </c>
      <c r="C454" s="2" t="s">
        <v>7706</v>
      </c>
      <c r="D454" t="s">
        <v>7706</v>
      </c>
      <c r="E454">
        <f t="shared" si="7"/>
        <v>0</v>
      </c>
    </row>
    <row r="455" spans="1:5" x14ac:dyDescent="0.25">
      <c r="A455" t="s">
        <v>807</v>
      </c>
      <c r="B455" s="2">
        <v>41828</v>
      </c>
      <c r="C455" s="2" t="s">
        <v>7720</v>
      </c>
      <c r="D455" t="s">
        <v>7694</v>
      </c>
      <c r="E455">
        <f t="shared" si="7"/>
        <v>39</v>
      </c>
    </row>
    <row r="456" spans="1:5" x14ac:dyDescent="0.25">
      <c r="A456" t="s">
        <v>807</v>
      </c>
      <c r="B456" s="2">
        <v>41828</v>
      </c>
      <c r="C456" s="2" t="s">
        <v>7720</v>
      </c>
      <c r="D456" t="s">
        <v>7694</v>
      </c>
      <c r="E456">
        <f t="shared" si="7"/>
        <v>39</v>
      </c>
    </row>
    <row r="457" spans="1:5" x14ac:dyDescent="0.25">
      <c r="A457" t="s">
        <v>768</v>
      </c>
      <c r="B457" s="2">
        <v>41944</v>
      </c>
      <c r="C457" s="2" t="s">
        <v>7688</v>
      </c>
      <c r="D457" t="s">
        <v>7686</v>
      </c>
      <c r="E457">
        <f t="shared" si="7"/>
        <v>25</v>
      </c>
    </row>
    <row r="458" spans="1:5" x14ac:dyDescent="0.25">
      <c r="A458" t="s">
        <v>812</v>
      </c>
      <c r="B458" s="2">
        <v>41682</v>
      </c>
      <c r="C458" s="2" t="s">
        <v>7726</v>
      </c>
      <c r="D458" t="s">
        <v>7726</v>
      </c>
      <c r="E458">
        <f t="shared" si="7"/>
        <v>0</v>
      </c>
    </row>
    <row r="459" spans="1:5" x14ac:dyDescent="0.25">
      <c r="A459" t="s">
        <v>759</v>
      </c>
      <c r="B459" s="2">
        <v>41681</v>
      </c>
      <c r="C459" s="2" t="s">
        <v>7726</v>
      </c>
      <c r="D459" t="s">
        <v>7702</v>
      </c>
      <c r="E459">
        <f t="shared" si="7"/>
        <v>31</v>
      </c>
    </row>
    <row r="460" spans="1:5" x14ac:dyDescent="0.25">
      <c r="A460" t="s">
        <v>759</v>
      </c>
      <c r="B460" s="2">
        <v>41681</v>
      </c>
      <c r="C460" s="2" t="s">
        <v>7726</v>
      </c>
      <c r="D460" t="s">
        <v>7702</v>
      </c>
      <c r="E460">
        <f t="shared" si="7"/>
        <v>31</v>
      </c>
    </row>
    <row r="461" spans="1:5" x14ac:dyDescent="0.25">
      <c r="A461" t="s">
        <v>407</v>
      </c>
      <c r="B461" s="2">
        <v>41860</v>
      </c>
      <c r="C461" s="2" t="s">
        <v>7690</v>
      </c>
      <c r="D461" t="s">
        <v>7695</v>
      </c>
      <c r="E461">
        <f t="shared" si="7"/>
        <v>16</v>
      </c>
    </row>
    <row r="462" spans="1:5" x14ac:dyDescent="0.25">
      <c r="A462" t="s">
        <v>407</v>
      </c>
      <c r="B462" s="2">
        <v>41860</v>
      </c>
      <c r="C462" s="2" t="s">
        <v>7690</v>
      </c>
      <c r="D462" t="s">
        <v>7695</v>
      </c>
      <c r="E462">
        <f t="shared" si="7"/>
        <v>16</v>
      </c>
    </row>
    <row r="463" spans="1:5" x14ac:dyDescent="0.25">
      <c r="A463" t="s">
        <v>407</v>
      </c>
      <c r="B463" s="2">
        <v>41860</v>
      </c>
      <c r="C463" s="2" t="s">
        <v>7690</v>
      </c>
      <c r="D463" t="s">
        <v>7695</v>
      </c>
      <c r="E463">
        <f t="shared" si="7"/>
        <v>16</v>
      </c>
    </row>
    <row r="464" spans="1:5" x14ac:dyDescent="0.25">
      <c r="A464" t="s">
        <v>822</v>
      </c>
      <c r="B464" s="2">
        <v>41922</v>
      </c>
      <c r="C464" s="2" t="s">
        <v>7699</v>
      </c>
      <c r="D464" t="s">
        <v>7706</v>
      </c>
      <c r="E464">
        <f t="shared" si="7"/>
        <v>18</v>
      </c>
    </row>
    <row r="465" spans="1:5" x14ac:dyDescent="0.25">
      <c r="A465" t="s">
        <v>822</v>
      </c>
      <c r="B465" s="2">
        <v>41922</v>
      </c>
      <c r="C465" s="2" t="s">
        <v>7699</v>
      </c>
      <c r="D465" t="s">
        <v>7706</v>
      </c>
      <c r="E465">
        <f t="shared" si="7"/>
        <v>18</v>
      </c>
    </row>
    <row r="466" spans="1:5" x14ac:dyDescent="0.25">
      <c r="A466" t="s">
        <v>822</v>
      </c>
      <c r="B466" s="2">
        <v>41922</v>
      </c>
      <c r="C466" s="2" t="s">
        <v>7699</v>
      </c>
      <c r="D466" t="s">
        <v>7706</v>
      </c>
      <c r="E466">
        <f t="shared" si="7"/>
        <v>18</v>
      </c>
    </row>
    <row r="467" spans="1:5" x14ac:dyDescent="0.25">
      <c r="A467" t="s">
        <v>822</v>
      </c>
      <c r="B467" s="2">
        <v>41922</v>
      </c>
      <c r="C467" s="2" t="s">
        <v>7699</v>
      </c>
      <c r="D467" t="s">
        <v>7706</v>
      </c>
      <c r="E467">
        <f t="shared" si="7"/>
        <v>18</v>
      </c>
    </row>
    <row r="468" spans="1:5" x14ac:dyDescent="0.25">
      <c r="A468" t="s">
        <v>822</v>
      </c>
      <c r="B468" s="2">
        <v>41922</v>
      </c>
      <c r="C468" s="2" t="s">
        <v>7699</v>
      </c>
      <c r="D468" t="s">
        <v>7706</v>
      </c>
      <c r="E468">
        <f t="shared" si="7"/>
        <v>18</v>
      </c>
    </row>
    <row r="469" spans="1:5" x14ac:dyDescent="0.25">
      <c r="A469" t="s">
        <v>828</v>
      </c>
      <c r="B469" s="2">
        <v>41762</v>
      </c>
      <c r="C469" s="2" t="s">
        <v>7689</v>
      </c>
      <c r="D469" t="s">
        <v>7707</v>
      </c>
      <c r="E469">
        <f t="shared" si="7"/>
        <v>8</v>
      </c>
    </row>
    <row r="470" spans="1:5" x14ac:dyDescent="0.25">
      <c r="A470" t="s">
        <v>432</v>
      </c>
      <c r="B470" s="2">
        <v>41757</v>
      </c>
      <c r="C470" s="2" t="s">
        <v>7722</v>
      </c>
      <c r="D470" t="s">
        <v>7723</v>
      </c>
      <c r="E470">
        <f t="shared" si="7"/>
        <v>35</v>
      </c>
    </row>
    <row r="471" spans="1:5" x14ac:dyDescent="0.25">
      <c r="A471" t="s">
        <v>479</v>
      </c>
      <c r="B471" s="2">
        <v>41996</v>
      </c>
      <c r="C471" s="2" t="s">
        <v>7701</v>
      </c>
      <c r="D471" t="s">
        <v>7686</v>
      </c>
      <c r="E471">
        <f t="shared" si="7"/>
        <v>24</v>
      </c>
    </row>
    <row r="472" spans="1:5" x14ac:dyDescent="0.25">
      <c r="A472" t="s">
        <v>834</v>
      </c>
      <c r="B472" s="2">
        <v>41786</v>
      </c>
      <c r="C472" s="2" t="s">
        <v>7689</v>
      </c>
      <c r="D472" t="s">
        <v>7695</v>
      </c>
      <c r="E472">
        <f t="shared" si="7"/>
        <v>19</v>
      </c>
    </row>
    <row r="473" spans="1:5" x14ac:dyDescent="0.25">
      <c r="A473" t="s">
        <v>837</v>
      </c>
      <c r="B473" s="2">
        <v>41873</v>
      </c>
      <c r="C473" s="2" t="s">
        <v>7690</v>
      </c>
      <c r="D473" t="s">
        <v>7688</v>
      </c>
      <c r="E473">
        <f t="shared" si="7"/>
        <v>3</v>
      </c>
    </row>
    <row r="474" spans="1:5" x14ac:dyDescent="0.25">
      <c r="A474" t="s">
        <v>837</v>
      </c>
      <c r="B474" s="2">
        <v>41873</v>
      </c>
      <c r="C474" s="2" t="s">
        <v>7690</v>
      </c>
      <c r="D474" t="s">
        <v>7688</v>
      </c>
      <c r="E474">
        <f t="shared" si="7"/>
        <v>3</v>
      </c>
    </row>
    <row r="475" spans="1:5" x14ac:dyDescent="0.25">
      <c r="A475" t="s">
        <v>837</v>
      </c>
      <c r="B475" s="2">
        <v>41873</v>
      </c>
      <c r="C475" s="2" t="s">
        <v>7690</v>
      </c>
      <c r="D475" t="s">
        <v>7688</v>
      </c>
      <c r="E475">
        <f t="shared" si="7"/>
        <v>3</v>
      </c>
    </row>
    <row r="476" spans="1:5" x14ac:dyDescent="0.25">
      <c r="A476" t="s">
        <v>837</v>
      </c>
      <c r="B476" s="2">
        <v>41873</v>
      </c>
      <c r="C476" s="2" t="s">
        <v>7690</v>
      </c>
      <c r="D476" t="s">
        <v>7688</v>
      </c>
      <c r="E476">
        <f t="shared" si="7"/>
        <v>3</v>
      </c>
    </row>
    <row r="477" spans="1:5" x14ac:dyDescent="0.25">
      <c r="A477" t="s">
        <v>837</v>
      </c>
      <c r="B477" s="2">
        <v>41873</v>
      </c>
      <c r="C477" s="2" t="s">
        <v>7690</v>
      </c>
      <c r="D477" t="s">
        <v>7688</v>
      </c>
      <c r="E477">
        <f t="shared" si="7"/>
        <v>3</v>
      </c>
    </row>
    <row r="478" spans="1:5" x14ac:dyDescent="0.25">
      <c r="A478" t="s">
        <v>837</v>
      </c>
      <c r="B478" s="2">
        <v>41873</v>
      </c>
      <c r="C478" s="2" t="s">
        <v>7690</v>
      </c>
      <c r="D478" t="s">
        <v>7688</v>
      </c>
      <c r="E478">
        <f t="shared" si="7"/>
        <v>3</v>
      </c>
    </row>
    <row r="479" spans="1:5" x14ac:dyDescent="0.25">
      <c r="A479" t="s">
        <v>505</v>
      </c>
      <c r="B479" s="2">
        <v>41719</v>
      </c>
      <c r="C479" s="2" t="s">
        <v>7715</v>
      </c>
      <c r="D479" t="s">
        <v>7697</v>
      </c>
      <c r="E479">
        <f t="shared" si="7"/>
        <v>28</v>
      </c>
    </row>
    <row r="480" spans="1:5" x14ac:dyDescent="0.25">
      <c r="A480" t="s">
        <v>847</v>
      </c>
      <c r="B480" s="2">
        <v>42079</v>
      </c>
      <c r="C480" s="2" t="s">
        <v>7710</v>
      </c>
      <c r="D480" t="s">
        <v>7713</v>
      </c>
      <c r="E480">
        <f t="shared" si="7"/>
        <v>19</v>
      </c>
    </row>
    <row r="481" spans="1:5" x14ac:dyDescent="0.25">
      <c r="A481" t="s">
        <v>849</v>
      </c>
      <c r="B481" s="2">
        <v>41734</v>
      </c>
      <c r="C481" s="2" t="s">
        <v>7722</v>
      </c>
      <c r="D481" t="s">
        <v>7682</v>
      </c>
      <c r="E481">
        <f t="shared" si="7"/>
        <v>26</v>
      </c>
    </row>
    <row r="482" spans="1:5" x14ac:dyDescent="0.25">
      <c r="A482" t="s">
        <v>849</v>
      </c>
      <c r="B482" s="2">
        <v>41734</v>
      </c>
      <c r="C482" s="2" t="s">
        <v>7722</v>
      </c>
      <c r="D482" t="s">
        <v>7682</v>
      </c>
      <c r="E482">
        <f t="shared" si="7"/>
        <v>26</v>
      </c>
    </row>
    <row r="483" spans="1:5" x14ac:dyDescent="0.25">
      <c r="A483" t="s">
        <v>853</v>
      </c>
      <c r="B483" s="2">
        <v>41659</v>
      </c>
      <c r="C483" s="2" t="s">
        <v>7727</v>
      </c>
      <c r="D483" t="s">
        <v>7699</v>
      </c>
      <c r="E483">
        <f t="shared" si="7"/>
        <v>9</v>
      </c>
    </row>
    <row r="484" spans="1:5" x14ac:dyDescent="0.25">
      <c r="A484" t="s">
        <v>856</v>
      </c>
      <c r="B484" s="2">
        <v>41842</v>
      </c>
      <c r="C484" s="2" t="s">
        <v>7720</v>
      </c>
      <c r="D484" t="s">
        <v>7720</v>
      </c>
      <c r="E484">
        <f t="shared" si="7"/>
        <v>0</v>
      </c>
    </row>
    <row r="485" spans="1:5" x14ac:dyDescent="0.25">
      <c r="A485" t="s">
        <v>856</v>
      </c>
      <c r="B485" s="2">
        <v>41842</v>
      </c>
      <c r="C485" s="2" t="s">
        <v>7720</v>
      </c>
      <c r="D485" t="s">
        <v>7720</v>
      </c>
      <c r="E485">
        <f t="shared" si="7"/>
        <v>0</v>
      </c>
    </row>
    <row r="486" spans="1:5" x14ac:dyDescent="0.25">
      <c r="A486" t="s">
        <v>859</v>
      </c>
      <c r="B486" s="2">
        <v>41907</v>
      </c>
      <c r="C486" s="2" t="s">
        <v>7711</v>
      </c>
      <c r="D486" t="s">
        <v>7708</v>
      </c>
      <c r="E486">
        <f t="shared" si="7"/>
        <v>33</v>
      </c>
    </row>
    <row r="487" spans="1:5" x14ac:dyDescent="0.25">
      <c r="A487" t="s">
        <v>859</v>
      </c>
      <c r="B487" s="2">
        <v>41907</v>
      </c>
      <c r="C487" s="2" t="s">
        <v>7711</v>
      </c>
      <c r="D487" t="s">
        <v>7708</v>
      </c>
      <c r="E487">
        <f t="shared" si="7"/>
        <v>33</v>
      </c>
    </row>
    <row r="488" spans="1:5" x14ac:dyDescent="0.25">
      <c r="A488" t="s">
        <v>859</v>
      </c>
      <c r="B488" s="2">
        <v>41907</v>
      </c>
      <c r="C488" s="2" t="s">
        <v>7711</v>
      </c>
      <c r="D488" t="s">
        <v>7708</v>
      </c>
      <c r="E488">
        <f t="shared" si="7"/>
        <v>33</v>
      </c>
    </row>
    <row r="489" spans="1:5" x14ac:dyDescent="0.25">
      <c r="A489" t="s">
        <v>864</v>
      </c>
      <c r="B489" s="2">
        <v>41692</v>
      </c>
      <c r="C489" s="2" t="s">
        <v>7726</v>
      </c>
      <c r="D489" t="s">
        <v>7699</v>
      </c>
      <c r="E489">
        <f t="shared" si="7"/>
        <v>8</v>
      </c>
    </row>
    <row r="490" spans="1:5" x14ac:dyDescent="0.25">
      <c r="A490" t="s">
        <v>867</v>
      </c>
      <c r="B490" s="2">
        <v>41799</v>
      </c>
      <c r="C490" s="2" t="s">
        <v>7684</v>
      </c>
      <c r="D490" t="s">
        <v>7684</v>
      </c>
      <c r="E490">
        <f t="shared" si="7"/>
        <v>0</v>
      </c>
    </row>
    <row r="491" spans="1:5" x14ac:dyDescent="0.25">
      <c r="A491" t="s">
        <v>867</v>
      </c>
      <c r="B491" s="2">
        <v>41799</v>
      </c>
      <c r="C491" s="2" t="s">
        <v>7684</v>
      </c>
      <c r="D491" t="s">
        <v>7684</v>
      </c>
      <c r="E491">
        <f t="shared" si="7"/>
        <v>0</v>
      </c>
    </row>
    <row r="492" spans="1:5" x14ac:dyDescent="0.25">
      <c r="A492" t="s">
        <v>867</v>
      </c>
      <c r="B492" s="2">
        <v>41799</v>
      </c>
      <c r="C492" s="2" t="s">
        <v>7684</v>
      </c>
      <c r="D492" t="s">
        <v>7684</v>
      </c>
      <c r="E492">
        <f t="shared" si="7"/>
        <v>0</v>
      </c>
    </row>
    <row r="493" spans="1:5" x14ac:dyDescent="0.25">
      <c r="A493" t="s">
        <v>871</v>
      </c>
      <c r="B493" s="2">
        <v>41896</v>
      </c>
      <c r="C493" s="2" t="s">
        <v>7711</v>
      </c>
      <c r="D493" t="s">
        <v>7711</v>
      </c>
      <c r="E493">
        <f t="shared" si="7"/>
        <v>0</v>
      </c>
    </row>
    <row r="494" spans="1:5" x14ac:dyDescent="0.25">
      <c r="A494" t="s">
        <v>871</v>
      </c>
      <c r="B494" s="2">
        <v>41896</v>
      </c>
      <c r="C494" s="2" t="s">
        <v>7711</v>
      </c>
      <c r="D494" t="s">
        <v>7711</v>
      </c>
      <c r="E494">
        <f t="shared" si="7"/>
        <v>0</v>
      </c>
    </row>
    <row r="495" spans="1:5" x14ac:dyDescent="0.25">
      <c r="A495" t="s">
        <v>875</v>
      </c>
      <c r="B495" s="2">
        <v>41856</v>
      </c>
      <c r="C495" s="2" t="s">
        <v>7690</v>
      </c>
      <c r="D495" t="s">
        <v>7716</v>
      </c>
      <c r="E495">
        <f t="shared" si="7"/>
        <v>21</v>
      </c>
    </row>
    <row r="496" spans="1:5" x14ac:dyDescent="0.25">
      <c r="A496" t="s">
        <v>878</v>
      </c>
      <c r="B496" s="2">
        <v>42136</v>
      </c>
      <c r="C496" s="2" t="s">
        <v>7714</v>
      </c>
      <c r="D496" t="s">
        <v>7698</v>
      </c>
      <c r="E496">
        <f t="shared" si="7"/>
        <v>10</v>
      </c>
    </row>
    <row r="497" spans="1:5" x14ac:dyDescent="0.25">
      <c r="A497" t="s">
        <v>881</v>
      </c>
      <c r="B497" s="2">
        <v>41948</v>
      </c>
      <c r="C497" s="2" t="s">
        <v>7688</v>
      </c>
      <c r="D497" t="s">
        <v>7695</v>
      </c>
      <c r="E497">
        <f t="shared" si="7"/>
        <v>13</v>
      </c>
    </row>
    <row r="498" spans="1:5" x14ac:dyDescent="0.25">
      <c r="A498" t="s">
        <v>812</v>
      </c>
      <c r="B498" s="2">
        <v>41682</v>
      </c>
      <c r="C498" s="2" t="s">
        <v>7726</v>
      </c>
      <c r="D498" t="s">
        <v>7697</v>
      </c>
      <c r="E498">
        <f t="shared" si="7"/>
        <v>29</v>
      </c>
    </row>
    <row r="499" spans="1:5" x14ac:dyDescent="0.25">
      <c r="A499" t="s">
        <v>812</v>
      </c>
      <c r="B499" s="2">
        <v>41682</v>
      </c>
      <c r="C499" s="2" t="s">
        <v>7726</v>
      </c>
      <c r="D499" t="s">
        <v>7697</v>
      </c>
      <c r="E499">
        <f t="shared" si="7"/>
        <v>29</v>
      </c>
    </row>
    <row r="500" spans="1:5" x14ac:dyDescent="0.25">
      <c r="A500" t="s">
        <v>812</v>
      </c>
      <c r="B500" s="2">
        <v>41682</v>
      </c>
      <c r="C500" s="2" t="s">
        <v>7726</v>
      </c>
      <c r="D500" t="s">
        <v>7697</v>
      </c>
      <c r="E500">
        <f t="shared" si="7"/>
        <v>29</v>
      </c>
    </row>
    <row r="501" spans="1:5" x14ac:dyDescent="0.25">
      <c r="A501" t="s">
        <v>812</v>
      </c>
      <c r="B501" s="2">
        <v>41682</v>
      </c>
      <c r="C501" s="2" t="s">
        <v>7726</v>
      </c>
      <c r="D501" t="s">
        <v>7697</v>
      </c>
      <c r="E501">
        <f t="shared" si="7"/>
        <v>29</v>
      </c>
    </row>
    <row r="502" spans="1:5" x14ac:dyDescent="0.25">
      <c r="A502" t="s">
        <v>888</v>
      </c>
      <c r="B502" s="2">
        <v>42303</v>
      </c>
      <c r="C502" s="2" t="s">
        <v>7683</v>
      </c>
      <c r="D502" t="s">
        <v>7716</v>
      </c>
      <c r="E502">
        <f t="shared" si="7"/>
        <v>7</v>
      </c>
    </row>
    <row r="503" spans="1:5" x14ac:dyDescent="0.25">
      <c r="A503" t="s">
        <v>888</v>
      </c>
      <c r="B503" s="2">
        <v>42303</v>
      </c>
      <c r="C503" s="2" t="s">
        <v>7683</v>
      </c>
      <c r="D503" t="s">
        <v>7716</v>
      </c>
      <c r="E503">
        <f t="shared" si="7"/>
        <v>7</v>
      </c>
    </row>
    <row r="504" spans="1:5" x14ac:dyDescent="0.25">
      <c r="A504" t="s">
        <v>888</v>
      </c>
      <c r="B504" s="2">
        <v>42303</v>
      </c>
      <c r="C504" s="2" t="s">
        <v>7683</v>
      </c>
      <c r="D504" t="s">
        <v>7716</v>
      </c>
      <c r="E504">
        <f t="shared" si="7"/>
        <v>7</v>
      </c>
    </row>
    <row r="505" spans="1:5" x14ac:dyDescent="0.25">
      <c r="A505" t="s">
        <v>888</v>
      </c>
      <c r="B505" s="2">
        <v>42303</v>
      </c>
      <c r="C505" s="2" t="s">
        <v>7683</v>
      </c>
      <c r="D505" t="s">
        <v>7716</v>
      </c>
      <c r="E505">
        <f t="shared" si="7"/>
        <v>7</v>
      </c>
    </row>
    <row r="506" spans="1:5" x14ac:dyDescent="0.25">
      <c r="A506" t="s">
        <v>888</v>
      </c>
      <c r="B506" s="2">
        <v>42303</v>
      </c>
      <c r="C506" s="2" t="s">
        <v>7683</v>
      </c>
      <c r="D506" t="s">
        <v>7716</v>
      </c>
      <c r="E506">
        <f t="shared" si="7"/>
        <v>7</v>
      </c>
    </row>
    <row r="507" spans="1:5" x14ac:dyDescent="0.25">
      <c r="A507" t="s">
        <v>807</v>
      </c>
      <c r="B507" s="2">
        <v>41828</v>
      </c>
      <c r="C507" s="2" t="s">
        <v>7720</v>
      </c>
      <c r="D507" t="s">
        <v>7704</v>
      </c>
      <c r="E507">
        <f t="shared" si="7"/>
        <v>40</v>
      </c>
    </row>
    <row r="508" spans="1:5" x14ac:dyDescent="0.25">
      <c r="A508" t="s">
        <v>896</v>
      </c>
      <c r="B508" s="2">
        <v>42079</v>
      </c>
      <c r="C508" s="2" t="s">
        <v>7710</v>
      </c>
      <c r="D508" t="s">
        <v>7710</v>
      </c>
      <c r="E508">
        <f t="shared" si="7"/>
        <v>0</v>
      </c>
    </row>
    <row r="509" spans="1:5" x14ac:dyDescent="0.25">
      <c r="A509" t="s">
        <v>896</v>
      </c>
      <c r="B509" s="2">
        <v>42079</v>
      </c>
      <c r="C509" s="2" t="s">
        <v>7710</v>
      </c>
      <c r="D509" t="s">
        <v>7710</v>
      </c>
      <c r="E509">
        <f t="shared" si="7"/>
        <v>0</v>
      </c>
    </row>
    <row r="510" spans="1:5" x14ac:dyDescent="0.25">
      <c r="A510" t="s">
        <v>896</v>
      </c>
      <c r="B510" s="2">
        <v>42079</v>
      </c>
      <c r="C510" s="2" t="s">
        <v>7710</v>
      </c>
      <c r="D510" t="s">
        <v>7710</v>
      </c>
      <c r="E510">
        <f t="shared" si="7"/>
        <v>0</v>
      </c>
    </row>
    <row r="511" spans="1:5" x14ac:dyDescent="0.25">
      <c r="A511" t="s">
        <v>896</v>
      </c>
      <c r="B511" s="2">
        <v>42079</v>
      </c>
      <c r="C511" s="2" t="s">
        <v>7710</v>
      </c>
      <c r="D511" t="s">
        <v>7710</v>
      </c>
      <c r="E511">
        <f t="shared" si="7"/>
        <v>0</v>
      </c>
    </row>
    <row r="512" spans="1:5" x14ac:dyDescent="0.25">
      <c r="A512" t="s">
        <v>901</v>
      </c>
      <c r="B512" s="2">
        <v>41928</v>
      </c>
      <c r="C512" s="2" t="s">
        <v>7699</v>
      </c>
      <c r="D512" t="s">
        <v>7704</v>
      </c>
      <c r="E512">
        <f t="shared" si="7"/>
        <v>37</v>
      </c>
    </row>
    <row r="513" spans="1:5" x14ac:dyDescent="0.25">
      <c r="A513" t="s">
        <v>901</v>
      </c>
      <c r="B513" s="2">
        <v>41928</v>
      </c>
      <c r="C513" s="2" t="s">
        <v>7699</v>
      </c>
      <c r="D513" t="s">
        <v>7704</v>
      </c>
      <c r="E513">
        <f t="shared" si="7"/>
        <v>37</v>
      </c>
    </row>
    <row r="514" spans="1:5" x14ac:dyDescent="0.25">
      <c r="A514" t="s">
        <v>722</v>
      </c>
      <c r="B514" s="2">
        <v>41846</v>
      </c>
      <c r="C514" s="2" t="s">
        <v>7720</v>
      </c>
      <c r="D514" t="s">
        <v>7713</v>
      </c>
      <c r="E514">
        <f t="shared" si="7"/>
        <v>27</v>
      </c>
    </row>
    <row r="515" spans="1:5" x14ac:dyDescent="0.25">
      <c r="A515" t="s">
        <v>906</v>
      </c>
      <c r="B515" s="2">
        <v>41715</v>
      </c>
      <c r="C515" s="2" t="s">
        <v>7715</v>
      </c>
      <c r="D515" t="s">
        <v>7703</v>
      </c>
      <c r="E515">
        <f t="shared" ref="E515:E578" si="8">(LEFT(D515,4)-LEFT(C515,4))*12+RIGHT(D515,2)-RIGHT(C515,2)</f>
        <v>45</v>
      </c>
    </row>
    <row r="516" spans="1:5" x14ac:dyDescent="0.25">
      <c r="A516" t="s">
        <v>906</v>
      </c>
      <c r="B516" s="2">
        <v>41715</v>
      </c>
      <c r="C516" s="2" t="s">
        <v>7715</v>
      </c>
      <c r="D516" t="s">
        <v>7703</v>
      </c>
      <c r="E516">
        <f t="shared" si="8"/>
        <v>45</v>
      </c>
    </row>
    <row r="517" spans="1:5" x14ac:dyDescent="0.25">
      <c r="A517" t="s">
        <v>251</v>
      </c>
      <c r="B517" s="2">
        <v>41962</v>
      </c>
      <c r="C517" s="2" t="s">
        <v>7688</v>
      </c>
      <c r="D517" t="s">
        <v>7725</v>
      </c>
      <c r="E517">
        <f t="shared" si="8"/>
        <v>26</v>
      </c>
    </row>
    <row r="518" spans="1:5" x14ac:dyDescent="0.25">
      <c r="A518" t="s">
        <v>251</v>
      </c>
      <c r="B518" s="2">
        <v>41962</v>
      </c>
      <c r="C518" s="2" t="s">
        <v>7688</v>
      </c>
      <c r="D518" t="s">
        <v>7725</v>
      </c>
      <c r="E518">
        <f t="shared" si="8"/>
        <v>26</v>
      </c>
    </row>
    <row r="519" spans="1:5" x14ac:dyDescent="0.25">
      <c r="A519" t="s">
        <v>251</v>
      </c>
      <c r="B519" s="2">
        <v>41962</v>
      </c>
      <c r="C519" s="2" t="s">
        <v>7688</v>
      </c>
      <c r="D519" t="s">
        <v>7725</v>
      </c>
      <c r="E519">
        <f t="shared" si="8"/>
        <v>26</v>
      </c>
    </row>
    <row r="520" spans="1:5" x14ac:dyDescent="0.25">
      <c r="A520" t="s">
        <v>251</v>
      </c>
      <c r="B520" s="2">
        <v>41962</v>
      </c>
      <c r="C520" s="2" t="s">
        <v>7688</v>
      </c>
      <c r="D520" t="s">
        <v>7725</v>
      </c>
      <c r="E520">
        <f t="shared" si="8"/>
        <v>26</v>
      </c>
    </row>
    <row r="521" spans="1:5" x14ac:dyDescent="0.25">
      <c r="A521" t="s">
        <v>915</v>
      </c>
      <c r="B521" s="2">
        <v>42085</v>
      </c>
      <c r="C521" s="2" t="s">
        <v>7710</v>
      </c>
      <c r="D521" t="s">
        <v>7710</v>
      </c>
      <c r="E521">
        <f t="shared" si="8"/>
        <v>0</v>
      </c>
    </row>
    <row r="522" spans="1:5" x14ac:dyDescent="0.25">
      <c r="A522" t="s">
        <v>915</v>
      </c>
      <c r="B522" s="2">
        <v>42085</v>
      </c>
      <c r="C522" s="2" t="s">
        <v>7710</v>
      </c>
      <c r="D522" t="s">
        <v>7710</v>
      </c>
      <c r="E522">
        <f t="shared" si="8"/>
        <v>0</v>
      </c>
    </row>
    <row r="523" spans="1:5" x14ac:dyDescent="0.25">
      <c r="A523" t="s">
        <v>915</v>
      </c>
      <c r="B523" s="2">
        <v>42085</v>
      </c>
      <c r="C523" s="2" t="s">
        <v>7710</v>
      </c>
      <c r="D523" t="s">
        <v>7710</v>
      </c>
      <c r="E523">
        <f t="shared" si="8"/>
        <v>0</v>
      </c>
    </row>
    <row r="524" spans="1:5" x14ac:dyDescent="0.25">
      <c r="A524" t="s">
        <v>919</v>
      </c>
      <c r="B524" s="2">
        <v>41717</v>
      </c>
      <c r="C524" s="2" t="s">
        <v>7715</v>
      </c>
      <c r="D524" t="s">
        <v>7725</v>
      </c>
      <c r="E524">
        <f t="shared" si="8"/>
        <v>34</v>
      </c>
    </row>
    <row r="525" spans="1:5" x14ac:dyDescent="0.25">
      <c r="A525" t="s">
        <v>465</v>
      </c>
      <c r="B525" s="2">
        <v>41985</v>
      </c>
      <c r="C525" s="2" t="s">
        <v>7701</v>
      </c>
      <c r="D525" t="s">
        <v>7716</v>
      </c>
      <c r="E525">
        <f t="shared" si="8"/>
        <v>17</v>
      </c>
    </row>
    <row r="526" spans="1:5" x14ac:dyDescent="0.25">
      <c r="A526" t="s">
        <v>465</v>
      </c>
      <c r="B526" s="2">
        <v>41985</v>
      </c>
      <c r="C526" s="2" t="s">
        <v>7701</v>
      </c>
      <c r="D526" t="s">
        <v>7716</v>
      </c>
      <c r="E526">
        <f t="shared" si="8"/>
        <v>17</v>
      </c>
    </row>
    <row r="527" spans="1:5" x14ac:dyDescent="0.25">
      <c r="A527" t="s">
        <v>923</v>
      </c>
      <c r="B527" s="2">
        <v>41652</v>
      </c>
      <c r="C527" s="2" t="s">
        <v>7727</v>
      </c>
      <c r="D527" t="s">
        <v>7695</v>
      </c>
      <c r="E527">
        <f t="shared" si="8"/>
        <v>23</v>
      </c>
    </row>
    <row r="528" spans="1:5" x14ac:dyDescent="0.25">
      <c r="A528" t="s">
        <v>926</v>
      </c>
      <c r="B528" s="2">
        <v>43029</v>
      </c>
      <c r="C528" s="2" t="s">
        <v>7694</v>
      </c>
      <c r="D528" t="s">
        <v>7694</v>
      </c>
      <c r="E528">
        <f t="shared" si="8"/>
        <v>0</v>
      </c>
    </row>
    <row r="529" spans="1:5" x14ac:dyDescent="0.25">
      <c r="A529" t="s">
        <v>926</v>
      </c>
      <c r="B529" s="2">
        <v>43029</v>
      </c>
      <c r="C529" s="2" t="s">
        <v>7694</v>
      </c>
      <c r="D529" t="s">
        <v>7694</v>
      </c>
      <c r="E529">
        <f t="shared" si="8"/>
        <v>0</v>
      </c>
    </row>
    <row r="530" spans="1:5" x14ac:dyDescent="0.25">
      <c r="A530" t="s">
        <v>929</v>
      </c>
      <c r="B530" s="2">
        <v>41727</v>
      </c>
      <c r="C530" s="2" t="s">
        <v>7715</v>
      </c>
      <c r="D530" t="s">
        <v>7692</v>
      </c>
      <c r="E530">
        <f t="shared" si="8"/>
        <v>18</v>
      </c>
    </row>
    <row r="531" spans="1:5" x14ac:dyDescent="0.25">
      <c r="A531" t="s">
        <v>929</v>
      </c>
      <c r="B531" s="2">
        <v>41727</v>
      </c>
      <c r="C531" s="2" t="s">
        <v>7715</v>
      </c>
      <c r="D531" t="s">
        <v>7692</v>
      </c>
      <c r="E531">
        <f t="shared" si="8"/>
        <v>18</v>
      </c>
    </row>
    <row r="532" spans="1:5" x14ac:dyDescent="0.25">
      <c r="A532" t="s">
        <v>929</v>
      </c>
      <c r="B532" s="2">
        <v>41727</v>
      </c>
      <c r="C532" s="2" t="s">
        <v>7715</v>
      </c>
      <c r="D532" t="s">
        <v>7692</v>
      </c>
      <c r="E532">
        <f t="shared" si="8"/>
        <v>18</v>
      </c>
    </row>
    <row r="533" spans="1:5" x14ac:dyDescent="0.25">
      <c r="A533" t="s">
        <v>934</v>
      </c>
      <c r="B533" s="2">
        <v>41729</v>
      </c>
      <c r="C533" s="2" t="s">
        <v>7715</v>
      </c>
      <c r="D533" t="s">
        <v>7687</v>
      </c>
      <c r="E533">
        <f t="shared" si="8"/>
        <v>20</v>
      </c>
    </row>
    <row r="534" spans="1:5" x14ac:dyDescent="0.25">
      <c r="A534" t="s">
        <v>937</v>
      </c>
      <c r="B534" s="2">
        <v>41667</v>
      </c>
      <c r="C534" s="2" t="s">
        <v>7727</v>
      </c>
      <c r="D534" t="s">
        <v>7696</v>
      </c>
      <c r="E534">
        <f t="shared" si="8"/>
        <v>44</v>
      </c>
    </row>
    <row r="535" spans="1:5" x14ac:dyDescent="0.25">
      <c r="A535" t="s">
        <v>940</v>
      </c>
      <c r="B535" s="2">
        <v>41978</v>
      </c>
      <c r="C535" s="2" t="s">
        <v>7701</v>
      </c>
      <c r="D535" t="s">
        <v>7716</v>
      </c>
      <c r="E535">
        <f t="shared" si="8"/>
        <v>17</v>
      </c>
    </row>
    <row r="536" spans="1:5" x14ac:dyDescent="0.25">
      <c r="A536" t="s">
        <v>940</v>
      </c>
      <c r="B536" s="2">
        <v>41978</v>
      </c>
      <c r="C536" s="2" t="s">
        <v>7701</v>
      </c>
      <c r="D536" t="s">
        <v>7716</v>
      </c>
      <c r="E536">
        <f t="shared" si="8"/>
        <v>17</v>
      </c>
    </row>
    <row r="537" spans="1:5" x14ac:dyDescent="0.25">
      <c r="A537" t="s">
        <v>943</v>
      </c>
      <c r="B537" s="2">
        <v>41750</v>
      </c>
      <c r="C537" s="2" t="s">
        <v>7722</v>
      </c>
      <c r="D537" t="s">
        <v>7697</v>
      </c>
      <c r="E537">
        <f t="shared" si="8"/>
        <v>27</v>
      </c>
    </row>
    <row r="538" spans="1:5" x14ac:dyDescent="0.25">
      <c r="A538" t="s">
        <v>946</v>
      </c>
      <c r="B538" s="2">
        <v>41826</v>
      </c>
      <c r="C538" s="2" t="s">
        <v>7720</v>
      </c>
      <c r="D538" t="s">
        <v>7696</v>
      </c>
      <c r="E538">
        <f t="shared" si="8"/>
        <v>38</v>
      </c>
    </row>
    <row r="539" spans="1:5" x14ac:dyDescent="0.25">
      <c r="A539" t="s">
        <v>372</v>
      </c>
      <c r="B539" s="2">
        <v>41728</v>
      </c>
      <c r="C539" s="2" t="s">
        <v>7715</v>
      </c>
      <c r="D539" t="s">
        <v>7695</v>
      </c>
      <c r="E539">
        <f t="shared" si="8"/>
        <v>21</v>
      </c>
    </row>
    <row r="540" spans="1:5" x14ac:dyDescent="0.25">
      <c r="A540" t="s">
        <v>951</v>
      </c>
      <c r="B540" s="2">
        <v>41967</v>
      </c>
      <c r="C540" s="2" t="s">
        <v>7688</v>
      </c>
      <c r="D540" t="s">
        <v>7695</v>
      </c>
      <c r="E540">
        <f t="shared" si="8"/>
        <v>13</v>
      </c>
    </row>
    <row r="541" spans="1:5" x14ac:dyDescent="0.25">
      <c r="A541" t="s">
        <v>951</v>
      </c>
      <c r="B541" s="2">
        <v>41967</v>
      </c>
      <c r="C541" s="2" t="s">
        <v>7688</v>
      </c>
      <c r="D541" t="s">
        <v>7695</v>
      </c>
      <c r="E541">
        <f t="shared" si="8"/>
        <v>13</v>
      </c>
    </row>
    <row r="542" spans="1:5" x14ac:dyDescent="0.25">
      <c r="A542" t="s">
        <v>955</v>
      </c>
      <c r="B542" s="2">
        <v>41671</v>
      </c>
      <c r="C542" s="2" t="s">
        <v>7726</v>
      </c>
      <c r="D542" t="s">
        <v>7726</v>
      </c>
      <c r="E542">
        <f t="shared" si="8"/>
        <v>0</v>
      </c>
    </row>
    <row r="543" spans="1:5" x14ac:dyDescent="0.25">
      <c r="A543" t="s">
        <v>96</v>
      </c>
      <c r="B543" s="2">
        <v>41914</v>
      </c>
      <c r="C543" s="2" t="s">
        <v>7699</v>
      </c>
      <c r="D543" t="s">
        <v>7697</v>
      </c>
      <c r="E543">
        <f t="shared" si="8"/>
        <v>21</v>
      </c>
    </row>
    <row r="544" spans="1:5" x14ac:dyDescent="0.25">
      <c r="A544" t="s">
        <v>960</v>
      </c>
      <c r="B544" s="2">
        <v>41817</v>
      </c>
      <c r="C544" s="2" t="s">
        <v>7684</v>
      </c>
      <c r="D544" t="s">
        <v>7695</v>
      </c>
      <c r="E544">
        <f t="shared" si="8"/>
        <v>18</v>
      </c>
    </row>
    <row r="545" spans="1:5" x14ac:dyDescent="0.25">
      <c r="A545" t="s">
        <v>177</v>
      </c>
      <c r="B545" s="2">
        <v>41770</v>
      </c>
      <c r="C545" s="2" t="s">
        <v>7689</v>
      </c>
      <c r="D545" t="s">
        <v>7689</v>
      </c>
      <c r="E545">
        <f t="shared" si="8"/>
        <v>0</v>
      </c>
    </row>
    <row r="546" spans="1:5" x14ac:dyDescent="0.25">
      <c r="A546" t="s">
        <v>177</v>
      </c>
      <c r="B546" s="2">
        <v>41770</v>
      </c>
      <c r="C546" s="2" t="s">
        <v>7689</v>
      </c>
      <c r="D546" t="s">
        <v>7689</v>
      </c>
      <c r="E546">
        <f t="shared" si="8"/>
        <v>0</v>
      </c>
    </row>
    <row r="547" spans="1:5" x14ac:dyDescent="0.25">
      <c r="A547" t="s">
        <v>177</v>
      </c>
      <c r="B547" s="2">
        <v>41770</v>
      </c>
      <c r="C547" s="2" t="s">
        <v>7689</v>
      </c>
      <c r="D547" t="s">
        <v>7689</v>
      </c>
      <c r="E547">
        <f t="shared" si="8"/>
        <v>0</v>
      </c>
    </row>
    <row r="548" spans="1:5" x14ac:dyDescent="0.25">
      <c r="A548" t="s">
        <v>966</v>
      </c>
      <c r="B548" s="2">
        <v>42687</v>
      </c>
      <c r="C548" s="2" t="s">
        <v>7681</v>
      </c>
      <c r="D548" t="s">
        <v>7704</v>
      </c>
      <c r="E548">
        <f t="shared" si="8"/>
        <v>12</v>
      </c>
    </row>
    <row r="549" spans="1:5" x14ac:dyDescent="0.25">
      <c r="A549" t="s">
        <v>966</v>
      </c>
      <c r="B549" s="2">
        <v>42687</v>
      </c>
      <c r="C549" s="2" t="s">
        <v>7681</v>
      </c>
      <c r="D549" t="s">
        <v>7704</v>
      </c>
      <c r="E549">
        <f t="shared" si="8"/>
        <v>12</v>
      </c>
    </row>
    <row r="550" spans="1:5" x14ac:dyDescent="0.25">
      <c r="A550" t="s">
        <v>691</v>
      </c>
      <c r="B550" s="2">
        <v>41712</v>
      </c>
      <c r="C550" s="2" t="s">
        <v>7715</v>
      </c>
      <c r="D550" t="s">
        <v>7687</v>
      </c>
      <c r="E550">
        <f t="shared" si="8"/>
        <v>20</v>
      </c>
    </row>
    <row r="551" spans="1:5" x14ac:dyDescent="0.25">
      <c r="A551" t="s">
        <v>691</v>
      </c>
      <c r="B551" s="2">
        <v>41712</v>
      </c>
      <c r="C551" s="2" t="s">
        <v>7715</v>
      </c>
      <c r="D551" t="s">
        <v>7687</v>
      </c>
      <c r="E551">
        <f t="shared" si="8"/>
        <v>20</v>
      </c>
    </row>
    <row r="552" spans="1:5" x14ac:dyDescent="0.25">
      <c r="A552" t="s">
        <v>691</v>
      </c>
      <c r="B552" s="2">
        <v>41712</v>
      </c>
      <c r="C552" s="2" t="s">
        <v>7715</v>
      </c>
      <c r="D552" t="s">
        <v>7687</v>
      </c>
      <c r="E552">
        <f t="shared" si="8"/>
        <v>20</v>
      </c>
    </row>
    <row r="553" spans="1:5" x14ac:dyDescent="0.25">
      <c r="A553" t="s">
        <v>972</v>
      </c>
      <c r="B553" s="2">
        <v>42155</v>
      </c>
      <c r="C553" s="2" t="s">
        <v>7714</v>
      </c>
      <c r="D553" t="s">
        <v>7706</v>
      </c>
      <c r="E553">
        <f t="shared" si="8"/>
        <v>11</v>
      </c>
    </row>
    <row r="554" spans="1:5" x14ac:dyDescent="0.25">
      <c r="A554" t="s">
        <v>233</v>
      </c>
      <c r="B554" s="2">
        <v>41876</v>
      </c>
      <c r="C554" s="2" t="s">
        <v>7690</v>
      </c>
      <c r="D554" t="s">
        <v>7696</v>
      </c>
      <c r="E554">
        <f t="shared" si="8"/>
        <v>37</v>
      </c>
    </row>
    <row r="555" spans="1:5" x14ac:dyDescent="0.25">
      <c r="A555" t="s">
        <v>977</v>
      </c>
      <c r="B555" s="2">
        <v>41782</v>
      </c>
      <c r="C555" s="2" t="s">
        <v>7689</v>
      </c>
      <c r="D555" t="s">
        <v>7704</v>
      </c>
      <c r="E555">
        <f t="shared" si="8"/>
        <v>42</v>
      </c>
    </row>
    <row r="556" spans="1:5" x14ac:dyDescent="0.25">
      <c r="A556" t="s">
        <v>691</v>
      </c>
      <c r="B556" s="2">
        <v>41712</v>
      </c>
      <c r="C556" s="2" t="s">
        <v>7715</v>
      </c>
      <c r="D556" t="s">
        <v>7708</v>
      </c>
      <c r="E556">
        <f t="shared" si="8"/>
        <v>39</v>
      </c>
    </row>
    <row r="557" spans="1:5" x14ac:dyDescent="0.25">
      <c r="A557" t="s">
        <v>982</v>
      </c>
      <c r="B557" s="2">
        <v>41701</v>
      </c>
      <c r="C557" s="2" t="s">
        <v>7715</v>
      </c>
      <c r="D557" t="s">
        <v>7715</v>
      </c>
      <c r="E557">
        <f t="shared" si="8"/>
        <v>0</v>
      </c>
    </row>
    <row r="558" spans="1:5" x14ac:dyDescent="0.25">
      <c r="A558" t="s">
        <v>985</v>
      </c>
      <c r="B558" s="2">
        <v>42114</v>
      </c>
      <c r="C558" s="2" t="s">
        <v>7700</v>
      </c>
      <c r="D558" t="s">
        <v>7682</v>
      </c>
      <c r="E558">
        <f t="shared" si="8"/>
        <v>14</v>
      </c>
    </row>
    <row r="559" spans="1:5" x14ac:dyDescent="0.25">
      <c r="A559" t="s">
        <v>985</v>
      </c>
      <c r="B559" s="2">
        <v>42114</v>
      </c>
      <c r="C559" s="2" t="s">
        <v>7700</v>
      </c>
      <c r="D559" t="s">
        <v>7682</v>
      </c>
      <c r="E559">
        <f t="shared" si="8"/>
        <v>14</v>
      </c>
    </row>
    <row r="560" spans="1:5" x14ac:dyDescent="0.25">
      <c r="A560" t="s">
        <v>985</v>
      </c>
      <c r="B560" s="2">
        <v>42114</v>
      </c>
      <c r="C560" s="2" t="s">
        <v>7700</v>
      </c>
      <c r="D560" t="s">
        <v>7682</v>
      </c>
      <c r="E560">
        <f t="shared" si="8"/>
        <v>14</v>
      </c>
    </row>
    <row r="561" spans="1:5" x14ac:dyDescent="0.25">
      <c r="A561" t="s">
        <v>990</v>
      </c>
      <c r="B561" s="2">
        <v>41814</v>
      </c>
      <c r="C561" s="2" t="s">
        <v>7684</v>
      </c>
      <c r="D561" t="s">
        <v>7704</v>
      </c>
      <c r="E561">
        <f t="shared" si="8"/>
        <v>41</v>
      </c>
    </row>
    <row r="562" spans="1:5" x14ac:dyDescent="0.25">
      <c r="A562" t="s">
        <v>990</v>
      </c>
      <c r="B562" s="2">
        <v>41814</v>
      </c>
      <c r="C562" s="2" t="s">
        <v>7684</v>
      </c>
      <c r="D562" t="s">
        <v>7704</v>
      </c>
      <c r="E562">
        <f t="shared" si="8"/>
        <v>41</v>
      </c>
    </row>
    <row r="563" spans="1:5" x14ac:dyDescent="0.25">
      <c r="A563" t="s">
        <v>993</v>
      </c>
      <c r="B563" s="2">
        <v>41818</v>
      </c>
      <c r="C563" s="2" t="s">
        <v>7684</v>
      </c>
      <c r="D563" t="s">
        <v>7711</v>
      </c>
      <c r="E563">
        <f t="shared" si="8"/>
        <v>3</v>
      </c>
    </row>
    <row r="564" spans="1:5" x14ac:dyDescent="0.25">
      <c r="A564" t="s">
        <v>993</v>
      </c>
      <c r="B564" s="2">
        <v>41818</v>
      </c>
      <c r="C564" s="2" t="s">
        <v>7684</v>
      </c>
      <c r="D564" t="s">
        <v>7711</v>
      </c>
      <c r="E564">
        <f t="shared" si="8"/>
        <v>3</v>
      </c>
    </row>
    <row r="565" spans="1:5" x14ac:dyDescent="0.25">
      <c r="A565" t="s">
        <v>997</v>
      </c>
      <c r="B565" s="2">
        <v>41931</v>
      </c>
      <c r="C565" s="2" t="s">
        <v>7699</v>
      </c>
      <c r="D565" t="s">
        <v>7695</v>
      </c>
      <c r="E565">
        <f t="shared" si="8"/>
        <v>14</v>
      </c>
    </row>
    <row r="566" spans="1:5" x14ac:dyDescent="0.25">
      <c r="A566" t="s">
        <v>997</v>
      </c>
      <c r="B566" s="2">
        <v>41931</v>
      </c>
      <c r="C566" s="2" t="s">
        <v>7699</v>
      </c>
      <c r="D566" t="s">
        <v>7695</v>
      </c>
      <c r="E566">
        <f t="shared" si="8"/>
        <v>14</v>
      </c>
    </row>
    <row r="567" spans="1:5" x14ac:dyDescent="0.25">
      <c r="A567" t="s">
        <v>1000</v>
      </c>
      <c r="B567" s="2">
        <v>41980</v>
      </c>
      <c r="C567" s="2" t="s">
        <v>7701</v>
      </c>
      <c r="D567" t="s">
        <v>7703</v>
      </c>
      <c r="E567">
        <f t="shared" si="8"/>
        <v>36</v>
      </c>
    </row>
    <row r="568" spans="1:5" x14ac:dyDescent="0.25">
      <c r="A568" t="s">
        <v>1003</v>
      </c>
      <c r="B568" s="2">
        <v>41789</v>
      </c>
      <c r="C568" s="2" t="s">
        <v>7689</v>
      </c>
      <c r="D568" t="s">
        <v>7694</v>
      </c>
      <c r="E568">
        <f t="shared" si="8"/>
        <v>41</v>
      </c>
    </row>
    <row r="569" spans="1:5" x14ac:dyDescent="0.25">
      <c r="A569" t="s">
        <v>1003</v>
      </c>
      <c r="B569" s="2">
        <v>41789</v>
      </c>
      <c r="C569" s="2" t="s">
        <v>7689</v>
      </c>
      <c r="D569" t="s">
        <v>7694</v>
      </c>
      <c r="E569">
        <f t="shared" si="8"/>
        <v>41</v>
      </c>
    </row>
    <row r="570" spans="1:5" x14ac:dyDescent="0.25">
      <c r="A570" t="s">
        <v>1003</v>
      </c>
      <c r="B570" s="2">
        <v>41789</v>
      </c>
      <c r="C570" s="2" t="s">
        <v>7689</v>
      </c>
      <c r="D570" t="s">
        <v>7694</v>
      </c>
      <c r="E570">
        <f t="shared" si="8"/>
        <v>41</v>
      </c>
    </row>
    <row r="571" spans="1:5" x14ac:dyDescent="0.25">
      <c r="A571" t="s">
        <v>1003</v>
      </c>
      <c r="B571" s="2">
        <v>41789</v>
      </c>
      <c r="C571" s="2" t="s">
        <v>7689</v>
      </c>
      <c r="D571" t="s">
        <v>7694</v>
      </c>
      <c r="E571">
        <f t="shared" si="8"/>
        <v>41</v>
      </c>
    </row>
    <row r="572" spans="1:5" x14ac:dyDescent="0.25">
      <c r="A572" t="s">
        <v>1009</v>
      </c>
      <c r="B572" s="2">
        <v>41807</v>
      </c>
      <c r="C572" s="2" t="s">
        <v>7684</v>
      </c>
      <c r="D572" t="s">
        <v>7703</v>
      </c>
      <c r="E572">
        <f t="shared" si="8"/>
        <v>42</v>
      </c>
    </row>
    <row r="573" spans="1:5" x14ac:dyDescent="0.25">
      <c r="A573" t="s">
        <v>1009</v>
      </c>
      <c r="B573" s="2">
        <v>41807</v>
      </c>
      <c r="C573" s="2" t="s">
        <v>7684</v>
      </c>
      <c r="D573" t="s">
        <v>7703</v>
      </c>
      <c r="E573">
        <f t="shared" si="8"/>
        <v>42</v>
      </c>
    </row>
    <row r="574" spans="1:5" x14ac:dyDescent="0.25">
      <c r="A574" t="s">
        <v>1009</v>
      </c>
      <c r="B574" s="2">
        <v>41807</v>
      </c>
      <c r="C574" s="2" t="s">
        <v>7684</v>
      </c>
      <c r="D574" t="s">
        <v>7703</v>
      </c>
      <c r="E574">
        <f t="shared" si="8"/>
        <v>42</v>
      </c>
    </row>
    <row r="575" spans="1:5" x14ac:dyDescent="0.25">
      <c r="A575" t="s">
        <v>1009</v>
      </c>
      <c r="B575" s="2">
        <v>41807</v>
      </c>
      <c r="C575" s="2" t="s">
        <v>7684</v>
      </c>
      <c r="D575" t="s">
        <v>7703</v>
      </c>
      <c r="E575">
        <f t="shared" si="8"/>
        <v>42</v>
      </c>
    </row>
    <row r="576" spans="1:5" x14ac:dyDescent="0.25">
      <c r="A576" t="s">
        <v>1012</v>
      </c>
      <c r="B576" s="2">
        <v>41996</v>
      </c>
      <c r="C576" s="2" t="s">
        <v>7701</v>
      </c>
      <c r="D576" t="s">
        <v>7681</v>
      </c>
      <c r="E576">
        <f t="shared" si="8"/>
        <v>23</v>
      </c>
    </row>
    <row r="577" spans="1:5" x14ac:dyDescent="0.25">
      <c r="A577" t="s">
        <v>1015</v>
      </c>
      <c r="B577" s="2">
        <v>41729</v>
      </c>
      <c r="C577" s="2" t="s">
        <v>7715</v>
      </c>
      <c r="D577" t="s">
        <v>7692</v>
      </c>
      <c r="E577">
        <f t="shared" si="8"/>
        <v>18</v>
      </c>
    </row>
    <row r="578" spans="1:5" x14ac:dyDescent="0.25">
      <c r="A578" t="s">
        <v>1015</v>
      </c>
      <c r="B578" s="2">
        <v>41729</v>
      </c>
      <c r="C578" s="2" t="s">
        <v>7715</v>
      </c>
      <c r="D578" t="s">
        <v>7692</v>
      </c>
      <c r="E578">
        <f t="shared" si="8"/>
        <v>18</v>
      </c>
    </row>
    <row r="579" spans="1:5" x14ac:dyDescent="0.25">
      <c r="A579" t="s">
        <v>1015</v>
      </c>
      <c r="B579" s="2">
        <v>41729</v>
      </c>
      <c r="C579" s="2" t="s">
        <v>7715</v>
      </c>
      <c r="D579" t="s">
        <v>7692</v>
      </c>
      <c r="E579">
        <f t="shared" ref="E579:E642" si="9">(LEFT(D579,4)-LEFT(C579,4))*12+RIGHT(D579,2)-RIGHT(C579,2)</f>
        <v>18</v>
      </c>
    </row>
    <row r="580" spans="1:5" x14ac:dyDescent="0.25">
      <c r="A580" t="s">
        <v>1019</v>
      </c>
      <c r="B580" s="2">
        <v>41798</v>
      </c>
      <c r="C580" s="2" t="s">
        <v>7684</v>
      </c>
      <c r="D580" t="s">
        <v>7691</v>
      </c>
      <c r="E580">
        <f t="shared" si="9"/>
        <v>37</v>
      </c>
    </row>
    <row r="581" spans="1:5" x14ac:dyDescent="0.25">
      <c r="A581" t="s">
        <v>1019</v>
      </c>
      <c r="B581" s="2">
        <v>41798</v>
      </c>
      <c r="C581" s="2" t="s">
        <v>7684</v>
      </c>
      <c r="D581" t="s">
        <v>7691</v>
      </c>
      <c r="E581">
        <f t="shared" si="9"/>
        <v>37</v>
      </c>
    </row>
    <row r="582" spans="1:5" x14ac:dyDescent="0.25">
      <c r="A582" t="s">
        <v>1022</v>
      </c>
      <c r="B582" s="2">
        <v>41840</v>
      </c>
      <c r="C582" s="2" t="s">
        <v>7720</v>
      </c>
      <c r="D582" t="s">
        <v>7692</v>
      </c>
      <c r="E582">
        <f t="shared" si="9"/>
        <v>14</v>
      </c>
    </row>
    <row r="583" spans="1:5" x14ac:dyDescent="0.25">
      <c r="A583" t="s">
        <v>1025</v>
      </c>
      <c r="B583" s="2">
        <v>41812</v>
      </c>
      <c r="C583" s="2" t="s">
        <v>7684</v>
      </c>
      <c r="D583" t="s">
        <v>7703</v>
      </c>
      <c r="E583">
        <f t="shared" si="9"/>
        <v>42</v>
      </c>
    </row>
    <row r="584" spans="1:5" x14ac:dyDescent="0.25">
      <c r="A584" t="s">
        <v>1025</v>
      </c>
      <c r="B584" s="2">
        <v>41812</v>
      </c>
      <c r="C584" s="2" t="s">
        <v>7684</v>
      </c>
      <c r="D584" t="s">
        <v>7703</v>
      </c>
      <c r="E584">
        <f t="shared" si="9"/>
        <v>42</v>
      </c>
    </row>
    <row r="585" spans="1:5" x14ac:dyDescent="0.25">
      <c r="A585" t="s">
        <v>1025</v>
      </c>
      <c r="B585" s="2">
        <v>41812</v>
      </c>
      <c r="C585" s="2" t="s">
        <v>7684</v>
      </c>
      <c r="D585" t="s">
        <v>7703</v>
      </c>
      <c r="E585">
        <f t="shared" si="9"/>
        <v>42</v>
      </c>
    </row>
    <row r="586" spans="1:5" x14ac:dyDescent="0.25">
      <c r="A586" t="s">
        <v>1025</v>
      </c>
      <c r="B586" s="2">
        <v>41812</v>
      </c>
      <c r="C586" s="2" t="s">
        <v>7684</v>
      </c>
      <c r="D586" t="s">
        <v>7703</v>
      </c>
      <c r="E586">
        <f t="shared" si="9"/>
        <v>42</v>
      </c>
    </row>
    <row r="587" spans="1:5" x14ac:dyDescent="0.25">
      <c r="A587" t="s">
        <v>1025</v>
      </c>
      <c r="B587" s="2">
        <v>41812</v>
      </c>
      <c r="C587" s="2" t="s">
        <v>7684</v>
      </c>
      <c r="D587" t="s">
        <v>7703</v>
      </c>
      <c r="E587">
        <f t="shared" si="9"/>
        <v>42</v>
      </c>
    </row>
    <row r="588" spans="1:5" x14ac:dyDescent="0.25">
      <c r="A588" t="s">
        <v>1029</v>
      </c>
      <c r="B588" s="2">
        <v>42188</v>
      </c>
      <c r="C588" s="2" t="s">
        <v>7719</v>
      </c>
      <c r="D588" t="s">
        <v>7719</v>
      </c>
      <c r="E588">
        <f t="shared" si="9"/>
        <v>0</v>
      </c>
    </row>
    <row r="589" spans="1:5" x14ac:dyDescent="0.25">
      <c r="A589" t="s">
        <v>1029</v>
      </c>
      <c r="B589" s="2">
        <v>42188</v>
      </c>
      <c r="C589" s="2" t="s">
        <v>7719</v>
      </c>
      <c r="D589" t="s">
        <v>7719</v>
      </c>
      <c r="E589">
        <f t="shared" si="9"/>
        <v>0</v>
      </c>
    </row>
    <row r="590" spans="1:5" x14ac:dyDescent="0.25">
      <c r="A590" t="s">
        <v>1032</v>
      </c>
      <c r="B590" s="2">
        <v>41925</v>
      </c>
      <c r="C590" s="2" t="s">
        <v>7699</v>
      </c>
      <c r="D590" t="s">
        <v>7698</v>
      </c>
      <c r="E590">
        <f t="shared" si="9"/>
        <v>17</v>
      </c>
    </row>
    <row r="591" spans="1:5" x14ac:dyDescent="0.25">
      <c r="A591" t="s">
        <v>1032</v>
      </c>
      <c r="B591" s="2">
        <v>41925</v>
      </c>
      <c r="C591" s="2" t="s">
        <v>7699</v>
      </c>
      <c r="D591" t="s">
        <v>7698</v>
      </c>
      <c r="E591">
        <f t="shared" si="9"/>
        <v>17</v>
      </c>
    </row>
    <row r="592" spans="1:5" x14ac:dyDescent="0.25">
      <c r="A592" t="s">
        <v>1032</v>
      </c>
      <c r="B592" s="2">
        <v>41925</v>
      </c>
      <c r="C592" s="2" t="s">
        <v>7699</v>
      </c>
      <c r="D592" t="s">
        <v>7698</v>
      </c>
      <c r="E592">
        <f t="shared" si="9"/>
        <v>17</v>
      </c>
    </row>
    <row r="593" spans="1:5" x14ac:dyDescent="0.25">
      <c r="A593" t="s">
        <v>1032</v>
      </c>
      <c r="B593" s="2">
        <v>41925</v>
      </c>
      <c r="C593" s="2" t="s">
        <v>7699</v>
      </c>
      <c r="D593" t="s">
        <v>7698</v>
      </c>
      <c r="E593">
        <f t="shared" si="9"/>
        <v>17</v>
      </c>
    </row>
    <row r="594" spans="1:5" x14ac:dyDescent="0.25">
      <c r="A594" t="s">
        <v>1037</v>
      </c>
      <c r="B594" s="2">
        <v>41648</v>
      </c>
      <c r="C594" s="2" t="s">
        <v>7727</v>
      </c>
      <c r="D594" t="s">
        <v>7727</v>
      </c>
      <c r="E594">
        <f t="shared" si="9"/>
        <v>0</v>
      </c>
    </row>
    <row r="595" spans="1:5" x14ac:dyDescent="0.25">
      <c r="A595" t="s">
        <v>1037</v>
      </c>
      <c r="B595" s="2">
        <v>41648</v>
      </c>
      <c r="C595" s="2" t="s">
        <v>7727</v>
      </c>
      <c r="D595" t="s">
        <v>7727</v>
      </c>
      <c r="E595">
        <f t="shared" si="9"/>
        <v>0</v>
      </c>
    </row>
    <row r="596" spans="1:5" x14ac:dyDescent="0.25">
      <c r="A596" t="s">
        <v>1040</v>
      </c>
      <c r="B596" s="2">
        <v>41859</v>
      </c>
      <c r="C596" s="2" t="s">
        <v>7690</v>
      </c>
      <c r="D596" t="s">
        <v>7690</v>
      </c>
      <c r="E596">
        <f t="shared" si="9"/>
        <v>0</v>
      </c>
    </row>
    <row r="597" spans="1:5" x14ac:dyDescent="0.25">
      <c r="A597" t="s">
        <v>1040</v>
      </c>
      <c r="B597" s="2">
        <v>41859</v>
      </c>
      <c r="C597" s="2" t="s">
        <v>7690</v>
      </c>
      <c r="D597" t="s">
        <v>7690</v>
      </c>
      <c r="E597">
        <f t="shared" si="9"/>
        <v>0</v>
      </c>
    </row>
    <row r="598" spans="1:5" x14ac:dyDescent="0.25">
      <c r="A598" t="s">
        <v>1040</v>
      </c>
      <c r="B598" s="2">
        <v>41859</v>
      </c>
      <c r="C598" s="2" t="s">
        <v>7690</v>
      </c>
      <c r="D598" t="s">
        <v>7690</v>
      </c>
      <c r="E598">
        <f t="shared" si="9"/>
        <v>0</v>
      </c>
    </row>
    <row r="599" spans="1:5" x14ac:dyDescent="0.25">
      <c r="A599" t="s">
        <v>1040</v>
      </c>
      <c r="B599" s="2">
        <v>41859</v>
      </c>
      <c r="C599" s="2" t="s">
        <v>7690</v>
      </c>
      <c r="D599" t="s">
        <v>7690</v>
      </c>
      <c r="E599">
        <f t="shared" si="9"/>
        <v>0</v>
      </c>
    </row>
    <row r="600" spans="1:5" x14ac:dyDescent="0.25">
      <c r="A600" t="s">
        <v>1044</v>
      </c>
      <c r="B600" s="2">
        <v>42108</v>
      </c>
      <c r="C600" s="2" t="s">
        <v>7700</v>
      </c>
      <c r="D600" t="s">
        <v>7697</v>
      </c>
      <c r="E600">
        <f t="shared" si="9"/>
        <v>15</v>
      </c>
    </row>
    <row r="601" spans="1:5" x14ac:dyDescent="0.25">
      <c r="A601" t="s">
        <v>1047</v>
      </c>
      <c r="B601" s="2">
        <v>41709</v>
      </c>
      <c r="C601" s="2" t="s">
        <v>7715</v>
      </c>
      <c r="D601" t="s">
        <v>7697</v>
      </c>
      <c r="E601">
        <f t="shared" si="9"/>
        <v>28</v>
      </c>
    </row>
    <row r="602" spans="1:5" x14ac:dyDescent="0.25">
      <c r="A602" t="s">
        <v>1047</v>
      </c>
      <c r="B602" s="2">
        <v>41709</v>
      </c>
      <c r="C602" s="2" t="s">
        <v>7715</v>
      </c>
      <c r="D602" t="s">
        <v>7697</v>
      </c>
      <c r="E602">
        <f t="shared" si="9"/>
        <v>28</v>
      </c>
    </row>
    <row r="603" spans="1:5" x14ac:dyDescent="0.25">
      <c r="A603" t="s">
        <v>1047</v>
      </c>
      <c r="B603" s="2">
        <v>41709</v>
      </c>
      <c r="C603" s="2" t="s">
        <v>7715</v>
      </c>
      <c r="D603" t="s">
        <v>7697</v>
      </c>
      <c r="E603">
        <f t="shared" si="9"/>
        <v>28</v>
      </c>
    </row>
    <row r="604" spans="1:5" x14ac:dyDescent="0.25">
      <c r="A604" t="s">
        <v>1051</v>
      </c>
      <c r="B604" s="2">
        <v>41713</v>
      </c>
      <c r="C604" s="2" t="s">
        <v>7715</v>
      </c>
      <c r="D604" t="s">
        <v>7715</v>
      </c>
      <c r="E604">
        <f t="shared" si="9"/>
        <v>0</v>
      </c>
    </row>
    <row r="605" spans="1:5" x14ac:dyDescent="0.25">
      <c r="A605" t="s">
        <v>1051</v>
      </c>
      <c r="B605" s="2">
        <v>41713</v>
      </c>
      <c r="C605" s="2" t="s">
        <v>7715</v>
      </c>
      <c r="D605" t="s">
        <v>7715</v>
      </c>
      <c r="E605">
        <f t="shared" si="9"/>
        <v>0</v>
      </c>
    </row>
    <row r="606" spans="1:5" x14ac:dyDescent="0.25">
      <c r="A606" t="s">
        <v>1051</v>
      </c>
      <c r="B606" s="2">
        <v>41713</v>
      </c>
      <c r="C606" s="2" t="s">
        <v>7715</v>
      </c>
      <c r="D606" t="s">
        <v>7715</v>
      </c>
      <c r="E606">
        <f t="shared" si="9"/>
        <v>0</v>
      </c>
    </row>
    <row r="607" spans="1:5" x14ac:dyDescent="0.25">
      <c r="A607" t="s">
        <v>1051</v>
      </c>
      <c r="B607" s="2">
        <v>41713</v>
      </c>
      <c r="C607" s="2" t="s">
        <v>7715</v>
      </c>
      <c r="D607" t="s">
        <v>7715</v>
      </c>
      <c r="E607">
        <f t="shared" si="9"/>
        <v>0</v>
      </c>
    </row>
    <row r="608" spans="1:5" x14ac:dyDescent="0.25">
      <c r="A608" t="s">
        <v>1051</v>
      </c>
      <c r="B608" s="2">
        <v>41713</v>
      </c>
      <c r="C608" s="2" t="s">
        <v>7715</v>
      </c>
      <c r="D608" t="s">
        <v>7715</v>
      </c>
      <c r="E608">
        <f t="shared" si="9"/>
        <v>0</v>
      </c>
    </row>
    <row r="609" spans="1:5" x14ac:dyDescent="0.25">
      <c r="A609" t="s">
        <v>1055</v>
      </c>
      <c r="B609" s="2">
        <v>41761</v>
      </c>
      <c r="C609" s="2" t="s">
        <v>7689</v>
      </c>
      <c r="D609" t="s">
        <v>7689</v>
      </c>
      <c r="E609">
        <f t="shared" si="9"/>
        <v>0</v>
      </c>
    </row>
    <row r="610" spans="1:5" x14ac:dyDescent="0.25">
      <c r="A610" t="s">
        <v>1055</v>
      </c>
      <c r="B610" s="2">
        <v>41761</v>
      </c>
      <c r="C610" s="2" t="s">
        <v>7689</v>
      </c>
      <c r="D610" t="s">
        <v>7689</v>
      </c>
      <c r="E610">
        <f t="shared" si="9"/>
        <v>0</v>
      </c>
    </row>
    <row r="611" spans="1:5" x14ac:dyDescent="0.25">
      <c r="A611" t="s">
        <v>1055</v>
      </c>
      <c r="B611" s="2">
        <v>41761</v>
      </c>
      <c r="C611" s="2" t="s">
        <v>7689</v>
      </c>
      <c r="D611" t="s">
        <v>7689</v>
      </c>
      <c r="E611">
        <f t="shared" si="9"/>
        <v>0</v>
      </c>
    </row>
    <row r="612" spans="1:5" x14ac:dyDescent="0.25">
      <c r="A612" t="s">
        <v>1059</v>
      </c>
      <c r="B612" s="2">
        <v>41978</v>
      </c>
      <c r="C612" s="2" t="s">
        <v>7701</v>
      </c>
      <c r="D612" t="s">
        <v>7706</v>
      </c>
      <c r="E612">
        <f t="shared" si="9"/>
        <v>16</v>
      </c>
    </row>
    <row r="613" spans="1:5" x14ac:dyDescent="0.25">
      <c r="A613" t="s">
        <v>1059</v>
      </c>
      <c r="B613" s="2">
        <v>41978</v>
      </c>
      <c r="C613" s="2" t="s">
        <v>7701</v>
      </c>
      <c r="D613" t="s">
        <v>7706</v>
      </c>
      <c r="E613">
        <f t="shared" si="9"/>
        <v>16</v>
      </c>
    </row>
    <row r="614" spans="1:5" x14ac:dyDescent="0.25">
      <c r="A614" t="s">
        <v>1062</v>
      </c>
      <c r="B614" s="2">
        <v>41764</v>
      </c>
      <c r="C614" s="2" t="s">
        <v>7689</v>
      </c>
      <c r="D614" t="s">
        <v>7702</v>
      </c>
      <c r="E614">
        <f t="shared" si="9"/>
        <v>28</v>
      </c>
    </row>
    <row r="615" spans="1:5" x14ac:dyDescent="0.25">
      <c r="A615" t="s">
        <v>1062</v>
      </c>
      <c r="B615" s="2">
        <v>41764</v>
      </c>
      <c r="C615" s="2" t="s">
        <v>7689</v>
      </c>
      <c r="D615" t="s">
        <v>7702</v>
      </c>
      <c r="E615">
        <f t="shared" si="9"/>
        <v>28</v>
      </c>
    </row>
    <row r="616" spans="1:5" x14ac:dyDescent="0.25">
      <c r="A616" t="s">
        <v>1066</v>
      </c>
      <c r="B616" s="2">
        <v>41999</v>
      </c>
      <c r="C616" s="2" t="s">
        <v>7701</v>
      </c>
      <c r="D616" t="s">
        <v>7704</v>
      </c>
      <c r="E616">
        <f t="shared" si="9"/>
        <v>35</v>
      </c>
    </row>
    <row r="617" spans="1:5" x14ac:dyDescent="0.25">
      <c r="A617" t="s">
        <v>1066</v>
      </c>
      <c r="B617" s="2">
        <v>41999</v>
      </c>
      <c r="C617" s="2" t="s">
        <v>7701</v>
      </c>
      <c r="D617" t="s">
        <v>7704</v>
      </c>
      <c r="E617">
        <f t="shared" si="9"/>
        <v>35</v>
      </c>
    </row>
    <row r="618" spans="1:5" x14ac:dyDescent="0.25">
      <c r="A618" t="s">
        <v>1069</v>
      </c>
      <c r="B618" s="2">
        <v>41967</v>
      </c>
      <c r="C618" s="2" t="s">
        <v>7688</v>
      </c>
      <c r="D618" t="s">
        <v>7724</v>
      </c>
      <c r="E618">
        <f t="shared" si="9"/>
        <v>33</v>
      </c>
    </row>
    <row r="619" spans="1:5" x14ac:dyDescent="0.25">
      <c r="A619" t="s">
        <v>1069</v>
      </c>
      <c r="B619" s="2">
        <v>41967</v>
      </c>
      <c r="C619" s="2" t="s">
        <v>7688</v>
      </c>
      <c r="D619" t="s">
        <v>7724</v>
      </c>
      <c r="E619">
        <f t="shared" si="9"/>
        <v>33</v>
      </c>
    </row>
    <row r="620" spans="1:5" x14ac:dyDescent="0.25">
      <c r="A620" t="s">
        <v>1069</v>
      </c>
      <c r="B620" s="2">
        <v>41967</v>
      </c>
      <c r="C620" s="2" t="s">
        <v>7688</v>
      </c>
      <c r="D620" t="s">
        <v>7724</v>
      </c>
      <c r="E620">
        <f t="shared" si="9"/>
        <v>33</v>
      </c>
    </row>
    <row r="621" spans="1:5" x14ac:dyDescent="0.25">
      <c r="A621" t="s">
        <v>1069</v>
      </c>
      <c r="B621" s="2">
        <v>41967</v>
      </c>
      <c r="C621" s="2" t="s">
        <v>7688</v>
      </c>
      <c r="D621" t="s">
        <v>7724</v>
      </c>
      <c r="E621">
        <f t="shared" si="9"/>
        <v>33</v>
      </c>
    </row>
    <row r="622" spans="1:5" x14ac:dyDescent="0.25">
      <c r="A622" t="s">
        <v>1069</v>
      </c>
      <c r="B622" s="2">
        <v>41967</v>
      </c>
      <c r="C622" s="2" t="s">
        <v>7688</v>
      </c>
      <c r="D622" t="s">
        <v>7724</v>
      </c>
      <c r="E622">
        <f t="shared" si="9"/>
        <v>33</v>
      </c>
    </row>
    <row r="623" spans="1:5" x14ac:dyDescent="0.25">
      <c r="A623" t="s">
        <v>1075</v>
      </c>
      <c r="B623" s="2">
        <v>41723</v>
      </c>
      <c r="C623" s="2" t="s">
        <v>7715</v>
      </c>
      <c r="D623" t="s">
        <v>7701</v>
      </c>
      <c r="E623">
        <f t="shared" si="9"/>
        <v>9</v>
      </c>
    </row>
    <row r="624" spans="1:5" x14ac:dyDescent="0.25">
      <c r="A624" t="s">
        <v>1078</v>
      </c>
      <c r="B624" s="2">
        <v>41933</v>
      </c>
      <c r="C624" s="2" t="s">
        <v>7699</v>
      </c>
      <c r="D624" t="s">
        <v>7687</v>
      </c>
      <c r="E624">
        <f t="shared" si="9"/>
        <v>13</v>
      </c>
    </row>
    <row r="625" spans="1:5" x14ac:dyDescent="0.25">
      <c r="A625" t="s">
        <v>1078</v>
      </c>
      <c r="B625" s="2">
        <v>41933</v>
      </c>
      <c r="C625" s="2" t="s">
        <v>7699</v>
      </c>
      <c r="D625" t="s">
        <v>7687</v>
      </c>
      <c r="E625">
        <f t="shared" si="9"/>
        <v>13</v>
      </c>
    </row>
    <row r="626" spans="1:5" x14ac:dyDescent="0.25">
      <c r="A626" t="s">
        <v>1078</v>
      </c>
      <c r="B626" s="2">
        <v>41933</v>
      </c>
      <c r="C626" s="2" t="s">
        <v>7699</v>
      </c>
      <c r="D626" t="s">
        <v>7687</v>
      </c>
      <c r="E626">
        <f t="shared" si="9"/>
        <v>13</v>
      </c>
    </row>
    <row r="627" spans="1:5" x14ac:dyDescent="0.25">
      <c r="A627" t="s">
        <v>1078</v>
      </c>
      <c r="B627" s="2">
        <v>41933</v>
      </c>
      <c r="C627" s="2" t="s">
        <v>7699</v>
      </c>
      <c r="D627" t="s">
        <v>7687</v>
      </c>
      <c r="E627">
        <f t="shared" si="9"/>
        <v>13</v>
      </c>
    </row>
    <row r="628" spans="1:5" x14ac:dyDescent="0.25">
      <c r="A628" t="s">
        <v>1083</v>
      </c>
      <c r="B628" s="2">
        <v>42264</v>
      </c>
      <c r="C628" s="2" t="s">
        <v>7692</v>
      </c>
      <c r="D628" t="s">
        <v>7696</v>
      </c>
      <c r="E628">
        <f t="shared" si="9"/>
        <v>24</v>
      </c>
    </row>
    <row r="629" spans="1:5" x14ac:dyDescent="0.25">
      <c r="A629" t="s">
        <v>1086</v>
      </c>
      <c r="B629" s="2">
        <v>41881</v>
      </c>
      <c r="C629" s="2" t="s">
        <v>7690</v>
      </c>
      <c r="D629" t="s">
        <v>7705</v>
      </c>
      <c r="E629">
        <f t="shared" si="9"/>
        <v>33</v>
      </c>
    </row>
    <row r="630" spans="1:5" x14ac:dyDescent="0.25">
      <c r="A630" t="s">
        <v>398</v>
      </c>
      <c r="B630" s="2">
        <v>41891</v>
      </c>
      <c r="C630" s="2" t="s">
        <v>7711</v>
      </c>
      <c r="D630" t="s">
        <v>7703</v>
      </c>
      <c r="E630">
        <f t="shared" si="9"/>
        <v>39</v>
      </c>
    </row>
    <row r="631" spans="1:5" x14ac:dyDescent="0.25">
      <c r="A631" t="s">
        <v>398</v>
      </c>
      <c r="B631" s="2">
        <v>41891</v>
      </c>
      <c r="C631" s="2" t="s">
        <v>7711</v>
      </c>
      <c r="D631" t="s">
        <v>7703</v>
      </c>
      <c r="E631">
        <f t="shared" si="9"/>
        <v>39</v>
      </c>
    </row>
    <row r="632" spans="1:5" x14ac:dyDescent="0.25">
      <c r="A632" t="s">
        <v>1091</v>
      </c>
      <c r="B632" s="2">
        <v>42197</v>
      </c>
      <c r="C632" s="2" t="s">
        <v>7719</v>
      </c>
      <c r="D632" t="s">
        <v>7686</v>
      </c>
      <c r="E632">
        <f t="shared" si="9"/>
        <v>17</v>
      </c>
    </row>
    <row r="633" spans="1:5" x14ac:dyDescent="0.25">
      <c r="A633" t="s">
        <v>1091</v>
      </c>
      <c r="B633" s="2">
        <v>42197</v>
      </c>
      <c r="C633" s="2" t="s">
        <v>7719</v>
      </c>
      <c r="D633" t="s">
        <v>7686</v>
      </c>
      <c r="E633">
        <f t="shared" si="9"/>
        <v>17</v>
      </c>
    </row>
    <row r="634" spans="1:5" x14ac:dyDescent="0.25">
      <c r="A634" t="s">
        <v>1091</v>
      </c>
      <c r="B634" s="2">
        <v>42197</v>
      </c>
      <c r="C634" s="2" t="s">
        <v>7719</v>
      </c>
      <c r="D634" t="s">
        <v>7686</v>
      </c>
      <c r="E634">
        <f t="shared" si="9"/>
        <v>17</v>
      </c>
    </row>
    <row r="635" spans="1:5" x14ac:dyDescent="0.25">
      <c r="A635" t="s">
        <v>923</v>
      </c>
      <c r="B635" s="2">
        <v>41652</v>
      </c>
      <c r="C635" s="2" t="s">
        <v>7727</v>
      </c>
      <c r="D635" t="s">
        <v>7696</v>
      </c>
      <c r="E635">
        <f t="shared" si="9"/>
        <v>44</v>
      </c>
    </row>
    <row r="636" spans="1:5" x14ac:dyDescent="0.25">
      <c r="A636" t="s">
        <v>923</v>
      </c>
      <c r="B636" s="2">
        <v>41652</v>
      </c>
      <c r="C636" s="2" t="s">
        <v>7727</v>
      </c>
      <c r="D636" t="s">
        <v>7696</v>
      </c>
      <c r="E636">
        <f t="shared" si="9"/>
        <v>44</v>
      </c>
    </row>
    <row r="637" spans="1:5" x14ac:dyDescent="0.25">
      <c r="A637" t="s">
        <v>1098</v>
      </c>
      <c r="B637" s="2">
        <v>41981</v>
      </c>
      <c r="C637" s="2" t="s">
        <v>7701</v>
      </c>
      <c r="D637" t="s">
        <v>7683</v>
      </c>
      <c r="E637">
        <f t="shared" si="9"/>
        <v>10</v>
      </c>
    </row>
    <row r="638" spans="1:5" x14ac:dyDescent="0.25">
      <c r="A638" t="s">
        <v>1101</v>
      </c>
      <c r="B638" s="2">
        <v>41832</v>
      </c>
      <c r="C638" s="2" t="s">
        <v>7720</v>
      </c>
      <c r="D638" t="s">
        <v>7709</v>
      </c>
      <c r="E638">
        <f t="shared" si="9"/>
        <v>25</v>
      </c>
    </row>
    <row r="639" spans="1:5" x14ac:dyDescent="0.25">
      <c r="A639" t="s">
        <v>1101</v>
      </c>
      <c r="B639" s="2">
        <v>41832</v>
      </c>
      <c r="C639" s="2" t="s">
        <v>7720</v>
      </c>
      <c r="D639" t="s">
        <v>7709</v>
      </c>
      <c r="E639">
        <f t="shared" si="9"/>
        <v>25</v>
      </c>
    </row>
    <row r="640" spans="1:5" x14ac:dyDescent="0.25">
      <c r="A640" t="s">
        <v>205</v>
      </c>
      <c r="B640" s="2">
        <v>41712</v>
      </c>
      <c r="C640" s="2" t="s">
        <v>7715</v>
      </c>
      <c r="D640" t="s">
        <v>7716</v>
      </c>
      <c r="E640">
        <f t="shared" si="9"/>
        <v>26</v>
      </c>
    </row>
    <row r="641" spans="1:5" x14ac:dyDescent="0.25">
      <c r="A641" t="s">
        <v>205</v>
      </c>
      <c r="B641" s="2">
        <v>41712</v>
      </c>
      <c r="C641" s="2" t="s">
        <v>7715</v>
      </c>
      <c r="D641" t="s">
        <v>7716</v>
      </c>
      <c r="E641">
        <f t="shared" si="9"/>
        <v>26</v>
      </c>
    </row>
    <row r="642" spans="1:5" x14ac:dyDescent="0.25">
      <c r="A642" t="s">
        <v>1107</v>
      </c>
      <c r="B642" s="2">
        <v>41959</v>
      </c>
      <c r="C642" s="2" t="s">
        <v>7688</v>
      </c>
      <c r="D642" t="s">
        <v>7686</v>
      </c>
      <c r="E642">
        <f t="shared" si="9"/>
        <v>25</v>
      </c>
    </row>
    <row r="643" spans="1:5" x14ac:dyDescent="0.25">
      <c r="A643" t="s">
        <v>1110</v>
      </c>
      <c r="B643" s="2">
        <v>41747</v>
      </c>
      <c r="C643" s="2" t="s">
        <v>7722</v>
      </c>
      <c r="D643" t="s">
        <v>7691</v>
      </c>
      <c r="E643">
        <f t="shared" ref="E643:E706" si="10">(LEFT(D643,4)-LEFT(C643,4))*12+RIGHT(D643,2)-RIGHT(C643,2)</f>
        <v>39</v>
      </c>
    </row>
    <row r="644" spans="1:5" x14ac:dyDescent="0.25">
      <c r="A644" t="s">
        <v>1110</v>
      </c>
      <c r="B644" s="2">
        <v>41747</v>
      </c>
      <c r="C644" s="2" t="s">
        <v>7722</v>
      </c>
      <c r="D644" t="s">
        <v>7691</v>
      </c>
      <c r="E644">
        <f t="shared" si="10"/>
        <v>39</v>
      </c>
    </row>
    <row r="645" spans="1:5" x14ac:dyDescent="0.25">
      <c r="A645" t="s">
        <v>1114</v>
      </c>
      <c r="B645" s="2">
        <v>41989</v>
      </c>
      <c r="C645" s="2" t="s">
        <v>7701</v>
      </c>
      <c r="D645" t="s">
        <v>7708</v>
      </c>
      <c r="E645">
        <f t="shared" si="10"/>
        <v>30</v>
      </c>
    </row>
    <row r="646" spans="1:5" x14ac:dyDescent="0.25">
      <c r="A646" t="s">
        <v>297</v>
      </c>
      <c r="B646" s="2">
        <v>41995</v>
      </c>
      <c r="C646" s="2" t="s">
        <v>7701</v>
      </c>
      <c r="D646" t="s">
        <v>7691</v>
      </c>
      <c r="E646">
        <f t="shared" si="10"/>
        <v>31</v>
      </c>
    </row>
    <row r="647" spans="1:5" x14ac:dyDescent="0.25">
      <c r="A647" t="s">
        <v>1118</v>
      </c>
      <c r="B647" s="2">
        <v>42253</v>
      </c>
      <c r="C647" s="2" t="s">
        <v>7692</v>
      </c>
      <c r="D647" t="s">
        <v>7703</v>
      </c>
      <c r="E647">
        <f t="shared" si="10"/>
        <v>27</v>
      </c>
    </row>
    <row r="648" spans="1:5" x14ac:dyDescent="0.25">
      <c r="A648" t="s">
        <v>512</v>
      </c>
      <c r="B648" s="2">
        <v>41847</v>
      </c>
      <c r="C648" s="2" t="s">
        <v>7720</v>
      </c>
      <c r="D648" t="s">
        <v>7706</v>
      </c>
      <c r="E648">
        <f t="shared" si="10"/>
        <v>21</v>
      </c>
    </row>
    <row r="649" spans="1:5" x14ac:dyDescent="0.25">
      <c r="A649" t="s">
        <v>512</v>
      </c>
      <c r="B649" s="2">
        <v>41847</v>
      </c>
      <c r="C649" s="2" t="s">
        <v>7720</v>
      </c>
      <c r="D649" t="s">
        <v>7706</v>
      </c>
      <c r="E649">
        <f t="shared" si="10"/>
        <v>21</v>
      </c>
    </row>
    <row r="650" spans="1:5" x14ac:dyDescent="0.25">
      <c r="A650" t="s">
        <v>1124</v>
      </c>
      <c r="B650" s="2">
        <v>41820</v>
      </c>
      <c r="C650" s="2" t="s">
        <v>7684</v>
      </c>
      <c r="D650" t="s">
        <v>7686</v>
      </c>
      <c r="E650">
        <f t="shared" si="10"/>
        <v>30</v>
      </c>
    </row>
    <row r="651" spans="1:5" x14ac:dyDescent="0.25">
      <c r="A651" t="s">
        <v>1124</v>
      </c>
      <c r="B651" s="2">
        <v>41820</v>
      </c>
      <c r="C651" s="2" t="s">
        <v>7684</v>
      </c>
      <c r="D651" t="s">
        <v>7686</v>
      </c>
      <c r="E651">
        <f t="shared" si="10"/>
        <v>30</v>
      </c>
    </row>
    <row r="652" spans="1:5" x14ac:dyDescent="0.25">
      <c r="A652" t="s">
        <v>1124</v>
      </c>
      <c r="B652" s="2">
        <v>41820</v>
      </c>
      <c r="C652" s="2" t="s">
        <v>7684</v>
      </c>
      <c r="D652" t="s">
        <v>7686</v>
      </c>
      <c r="E652">
        <f t="shared" si="10"/>
        <v>30</v>
      </c>
    </row>
    <row r="653" spans="1:5" x14ac:dyDescent="0.25">
      <c r="A653" t="s">
        <v>1127</v>
      </c>
      <c r="B653" s="2">
        <v>41690</v>
      </c>
      <c r="C653" s="2" t="s">
        <v>7726</v>
      </c>
      <c r="D653" t="s">
        <v>7713</v>
      </c>
      <c r="E653">
        <f t="shared" si="10"/>
        <v>32</v>
      </c>
    </row>
    <row r="654" spans="1:5" x14ac:dyDescent="0.25">
      <c r="A654" t="s">
        <v>672</v>
      </c>
      <c r="B654" s="2">
        <v>41915</v>
      </c>
      <c r="C654" s="2" t="s">
        <v>7699</v>
      </c>
      <c r="D654" t="s">
        <v>7708</v>
      </c>
      <c r="E654">
        <f t="shared" si="10"/>
        <v>32</v>
      </c>
    </row>
    <row r="655" spans="1:5" x14ac:dyDescent="0.25">
      <c r="A655" t="s">
        <v>672</v>
      </c>
      <c r="B655" s="2">
        <v>41915</v>
      </c>
      <c r="C655" s="2" t="s">
        <v>7699</v>
      </c>
      <c r="D655" t="s">
        <v>7708</v>
      </c>
      <c r="E655">
        <f t="shared" si="10"/>
        <v>32</v>
      </c>
    </row>
    <row r="656" spans="1:5" x14ac:dyDescent="0.25">
      <c r="A656" t="s">
        <v>1131</v>
      </c>
      <c r="B656" s="2">
        <v>41871</v>
      </c>
      <c r="C656" s="2" t="s">
        <v>7690</v>
      </c>
      <c r="D656" t="s">
        <v>7709</v>
      </c>
      <c r="E656">
        <f t="shared" si="10"/>
        <v>24</v>
      </c>
    </row>
    <row r="657" spans="1:5" x14ac:dyDescent="0.25">
      <c r="A657" t="s">
        <v>1131</v>
      </c>
      <c r="B657" s="2">
        <v>41871</v>
      </c>
      <c r="C657" s="2" t="s">
        <v>7690</v>
      </c>
      <c r="D657" t="s">
        <v>7709</v>
      </c>
      <c r="E657">
        <f t="shared" si="10"/>
        <v>24</v>
      </c>
    </row>
    <row r="658" spans="1:5" x14ac:dyDescent="0.25">
      <c r="A658" t="s">
        <v>1131</v>
      </c>
      <c r="B658" s="2">
        <v>41871</v>
      </c>
      <c r="C658" s="2" t="s">
        <v>7690</v>
      </c>
      <c r="D658" t="s">
        <v>7709</v>
      </c>
      <c r="E658">
        <f t="shared" si="10"/>
        <v>24</v>
      </c>
    </row>
    <row r="659" spans="1:5" x14ac:dyDescent="0.25">
      <c r="A659" t="s">
        <v>1136</v>
      </c>
      <c r="B659" s="2">
        <v>41931</v>
      </c>
      <c r="C659" s="2" t="s">
        <v>7699</v>
      </c>
      <c r="D659" t="s">
        <v>7702</v>
      </c>
      <c r="E659">
        <f t="shared" si="10"/>
        <v>23</v>
      </c>
    </row>
    <row r="660" spans="1:5" x14ac:dyDescent="0.25">
      <c r="A660" t="s">
        <v>1136</v>
      </c>
      <c r="B660" s="2">
        <v>41931</v>
      </c>
      <c r="C660" s="2" t="s">
        <v>7699</v>
      </c>
      <c r="D660" t="s">
        <v>7702</v>
      </c>
      <c r="E660">
        <f t="shared" si="10"/>
        <v>23</v>
      </c>
    </row>
    <row r="661" spans="1:5" x14ac:dyDescent="0.25">
      <c r="A661" t="s">
        <v>380</v>
      </c>
      <c r="B661" s="2">
        <v>41719</v>
      </c>
      <c r="C661" s="2" t="s">
        <v>7715</v>
      </c>
      <c r="D661" t="s">
        <v>7718</v>
      </c>
      <c r="E661">
        <f t="shared" si="10"/>
        <v>17</v>
      </c>
    </row>
    <row r="662" spans="1:5" x14ac:dyDescent="0.25">
      <c r="A662" t="s">
        <v>380</v>
      </c>
      <c r="B662" s="2">
        <v>41719</v>
      </c>
      <c r="C662" s="2" t="s">
        <v>7715</v>
      </c>
      <c r="D662" t="s">
        <v>7718</v>
      </c>
      <c r="E662">
        <f t="shared" si="10"/>
        <v>17</v>
      </c>
    </row>
    <row r="663" spans="1:5" x14ac:dyDescent="0.25">
      <c r="A663" t="s">
        <v>380</v>
      </c>
      <c r="B663" s="2">
        <v>41719</v>
      </c>
      <c r="C663" s="2" t="s">
        <v>7715</v>
      </c>
      <c r="D663" t="s">
        <v>7718</v>
      </c>
      <c r="E663">
        <f t="shared" si="10"/>
        <v>17</v>
      </c>
    </row>
    <row r="664" spans="1:5" x14ac:dyDescent="0.25">
      <c r="A664" t="s">
        <v>380</v>
      </c>
      <c r="B664" s="2">
        <v>41719</v>
      </c>
      <c r="C664" s="2" t="s">
        <v>7715</v>
      </c>
      <c r="D664" t="s">
        <v>7718</v>
      </c>
      <c r="E664">
        <f t="shared" si="10"/>
        <v>17</v>
      </c>
    </row>
    <row r="665" spans="1:5" x14ac:dyDescent="0.25">
      <c r="A665" t="s">
        <v>1140</v>
      </c>
      <c r="B665" s="2">
        <v>41925</v>
      </c>
      <c r="C665" s="2" t="s">
        <v>7699</v>
      </c>
      <c r="D665" t="s">
        <v>7698</v>
      </c>
      <c r="E665">
        <f t="shared" si="10"/>
        <v>17</v>
      </c>
    </row>
    <row r="666" spans="1:5" x14ac:dyDescent="0.25">
      <c r="A666" t="s">
        <v>490</v>
      </c>
      <c r="B666" s="2">
        <v>41978</v>
      </c>
      <c r="C666" s="2" t="s">
        <v>7701</v>
      </c>
      <c r="D666" t="s">
        <v>7681</v>
      </c>
      <c r="E666">
        <f t="shared" si="10"/>
        <v>23</v>
      </c>
    </row>
    <row r="667" spans="1:5" x14ac:dyDescent="0.25">
      <c r="A667" t="s">
        <v>1143</v>
      </c>
      <c r="B667" s="2">
        <v>41947</v>
      </c>
      <c r="C667" s="2" t="s">
        <v>7688</v>
      </c>
      <c r="D667" t="s">
        <v>7708</v>
      </c>
      <c r="E667">
        <f t="shared" si="10"/>
        <v>31</v>
      </c>
    </row>
    <row r="668" spans="1:5" x14ac:dyDescent="0.25">
      <c r="A668" t="s">
        <v>1143</v>
      </c>
      <c r="B668" s="2">
        <v>41947</v>
      </c>
      <c r="C668" s="2" t="s">
        <v>7688</v>
      </c>
      <c r="D668" t="s">
        <v>7708</v>
      </c>
      <c r="E668">
        <f t="shared" si="10"/>
        <v>31</v>
      </c>
    </row>
    <row r="669" spans="1:5" x14ac:dyDescent="0.25">
      <c r="A669" t="s">
        <v>1143</v>
      </c>
      <c r="B669" s="2">
        <v>41947</v>
      </c>
      <c r="C669" s="2" t="s">
        <v>7688</v>
      </c>
      <c r="D669" t="s">
        <v>7708</v>
      </c>
      <c r="E669">
        <f t="shared" si="10"/>
        <v>31</v>
      </c>
    </row>
    <row r="670" spans="1:5" x14ac:dyDescent="0.25">
      <c r="A670" t="s">
        <v>1147</v>
      </c>
      <c r="B670" s="2">
        <v>41783</v>
      </c>
      <c r="C670" s="2" t="s">
        <v>7689</v>
      </c>
      <c r="D670" t="s">
        <v>7701</v>
      </c>
      <c r="E670">
        <f t="shared" si="10"/>
        <v>7</v>
      </c>
    </row>
    <row r="671" spans="1:5" x14ac:dyDescent="0.25">
      <c r="A671" t="s">
        <v>1083</v>
      </c>
      <c r="B671" s="2">
        <v>42264</v>
      </c>
      <c r="C671" s="2" t="s">
        <v>7692</v>
      </c>
      <c r="D671" t="s">
        <v>7708</v>
      </c>
      <c r="E671">
        <f t="shared" si="10"/>
        <v>21</v>
      </c>
    </row>
    <row r="672" spans="1:5" x14ac:dyDescent="0.25">
      <c r="A672" t="s">
        <v>1083</v>
      </c>
      <c r="B672" s="2">
        <v>42264</v>
      </c>
      <c r="C672" s="2" t="s">
        <v>7692</v>
      </c>
      <c r="D672" t="s">
        <v>7708</v>
      </c>
      <c r="E672">
        <f t="shared" si="10"/>
        <v>21</v>
      </c>
    </row>
    <row r="673" spans="1:5" x14ac:dyDescent="0.25">
      <c r="A673" t="s">
        <v>1083</v>
      </c>
      <c r="B673" s="2">
        <v>42264</v>
      </c>
      <c r="C673" s="2" t="s">
        <v>7692</v>
      </c>
      <c r="D673" t="s">
        <v>7708</v>
      </c>
      <c r="E673">
        <f t="shared" si="10"/>
        <v>21</v>
      </c>
    </row>
    <row r="674" spans="1:5" x14ac:dyDescent="0.25">
      <c r="A674" t="s">
        <v>628</v>
      </c>
      <c r="B674" s="2">
        <v>41778</v>
      </c>
      <c r="C674" s="2" t="s">
        <v>7689</v>
      </c>
      <c r="D674" t="s">
        <v>7708</v>
      </c>
      <c r="E674">
        <f t="shared" si="10"/>
        <v>37</v>
      </c>
    </row>
    <row r="675" spans="1:5" x14ac:dyDescent="0.25">
      <c r="A675" t="s">
        <v>1155</v>
      </c>
      <c r="B675" s="2">
        <v>42488</v>
      </c>
      <c r="C675" s="2" t="s">
        <v>7706</v>
      </c>
      <c r="D675" t="s">
        <v>7703</v>
      </c>
      <c r="E675">
        <f t="shared" si="10"/>
        <v>20</v>
      </c>
    </row>
    <row r="676" spans="1:5" x14ac:dyDescent="0.25">
      <c r="A676" t="s">
        <v>1155</v>
      </c>
      <c r="B676" s="2">
        <v>42488</v>
      </c>
      <c r="C676" s="2" t="s">
        <v>7706</v>
      </c>
      <c r="D676" t="s">
        <v>7703</v>
      </c>
      <c r="E676">
        <f t="shared" si="10"/>
        <v>20</v>
      </c>
    </row>
    <row r="677" spans="1:5" x14ac:dyDescent="0.25">
      <c r="A677" t="s">
        <v>1155</v>
      </c>
      <c r="B677" s="2">
        <v>42488</v>
      </c>
      <c r="C677" s="2" t="s">
        <v>7706</v>
      </c>
      <c r="D677" t="s">
        <v>7703</v>
      </c>
      <c r="E677">
        <f t="shared" si="10"/>
        <v>20</v>
      </c>
    </row>
    <row r="678" spans="1:5" x14ac:dyDescent="0.25">
      <c r="A678" t="s">
        <v>1159</v>
      </c>
      <c r="B678" s="2">
        <v>42698</v>
      </c>
      <c r="C678" s="2" t="s">
        <v>7681</v>
      </c>
      <c r="D678" t="s">
        <v>7723</v>
      </c>
      <c r="E678">
        <f t="shared" si="10"/>
        <v>4</v>
      </c>
    </row>
    <row r="679" spans="1:5" x14ac:dyDescent="0.25">
      <c r="A679" t="s">
        <v>1159</v>
      </c>
      <c r="B679" s="2">
        <v>42698</v>
      </c>
      <c r="C679" s="2" t="s">
        <v>7681</v>
      </c>
      <c r="D679" t="s">
        <v>7723</v>
      </c>
      <c r="E679">
        <f t="shared" si="10"/>
        <v>4</v>
      </c>
    </row>
    <row r="680" spans="1:5" x14ac:dyDescent="0.25">
      <c r="A680" t="s">
        <v>1159</v>
      </c>
      <c r="B680" s="2">
        <v>42698</v>
      </c>
      <c r="C680" s="2" t="s">
        <v>7681</v>
      </c>
      <c r="D680" t="s">
        <v>7723</v>
      </c>
      <c r="E680">
        <f t="shared" si="10"/>
        <v>4</v>
      </c>
    </row>
    <row r="681" spans="1:5" x14ac:dyDescent="0.25">
      <c r="A681" t="s">
        <v>1159</v>
      </c>
      <c r="B681" s="2">
        <v>42698</v>
      </c>
      <c r="C681" s="2" t="s">
        <v>7681</v>
      </c>
      <c r="D681" t="s">
        <v>7723</v>
      </c>
      <c r="E681">
        <f t="shared" si="10"/>
        <v>4</v>
      </c>
    </row>
    <row r="682" spans="1:5" x14ac:dyDescent="0.25">
      <c r="A682" t="s">
        <v>1165</v>
      </c>
      <c r="B682" s="2">
        <v>42352</v>
      </c>
      <c r="C682" s="2" t="s">
        <v>7695</v>
      </c>
      <c r="D682" t="s">
        <v>7681</v>
      </c>
      <c r="E682">
        <f t="shared" si="10"/>
        <v>11</v>
      </c>
    </row>
    <row r="683" spans="1:5" x14ac:dyDescent="0.25">
      <c r="A683" t="s">
        <v>1165</v>
      </c>
      <c r="B683" s="2">
        <v>42352</v>
      </c>
      <c r="C683" s="2" t="s">
        <v>7695</v>
      </c>
      <c r="D683" t="s">
        <v>7681</v>
      </c>
      <c r="E683">
        <f t="shared" si="10"/>
        <v>11</v>
      </c>
    </row>
    <row r="684" spans="1:5" x14ac:dyDescent="0.25">
      <c r="A684" t="s">
        <v>1165</v>
      </c>
      <c r="B684" s="2">
        <v>42352</v>
      </c>
      <c r="C684" s="2" t="s">
        <v>7695</v>
      </c>
      <c r="D684" t="s">
        <v>7681</v>
      </c>
      <c r="E684">
        <f t="shared" si="10"/>
        <v>11</v>
      </c>
    </row>
    <row r="685" spans="1:5" x14ac:dyDescent="0.25">
      <c r="A685" t="s">
        <v>1169</v>
      </c>
      <c r="B685" s="2">
        <v>41796</v>
      </c>
      <c r="C685" s="2" t="s">
        <v>7684</v>
      </c>
      <c r="D685" t="s">
        <v>7704</v>
      </c>
      <c r="E685">
        <f t="shared" si="10"/>
        <v>41</v>
      </c>
    </row>
    <row r="686" spans="1:5" x14ac:dyDescent="0.25">
      <c r="A686" t="s">
        <v>1169</v>
      </c>
      <c r="B686" s="2">
        <v>41796</v>
      </c>
      <c r="C686" s="2" t="s">
        <v>7684</v>
      </c>
      <c r="D686" t="s">
        <v>7704</v>
      </c>
      <c r="E686">
        <f t="shared" si="10"/>
        <v>41</v>
      </c>
    </row>
    <row r="687" spans="1:5" x14ac:dyDescent="0.25">
      <c r="A687" t="s">
        <v>1172</v>
      </c>
      <c r="B687" s="2">
        <v>41825</v>
      </c>
      <c r="C687" s="2" t="s">
        <v>7720</v>
      </c>
      <c r="D687" t="s">
        <v>7720</v>
      </c>
      <c r="E687">
        <f t="shared" si="10"/>
        <v>0</v>
      </c>
    </row>
    <row r="688" spans="1:5" x14ac:dyDescent="0.25">
      <c r="A688" t="s">
        <v>1172</v>
      </c>
      <c r="B688" s="2">
        <v>41825</v>
      </c>
      <c r="C688" s="2" t="s">
        <v>7720</v>
      </c>
      <c r="D688" t="s">
        <v>7720</v>
      </c>
      <c r="E688">
        <f t="shared" si="10"/>
        <v>0</v>
      </c>
    </row>
    <row r="689" spans="1:5" x14ac:dyDescent="0.25">
      <c r="A689" t="s">
        <v>1172</v>
      </c>
      <c r="B689" s="2">
        <v>41825</v>
      </c>
      <c r="C689" s="2" t="s">
        <v>7720</v>
      </c>
      <c r="D689" t="s">
        <v>7720</v>
      </c>
      <c r="E689">
        <f t="shared" si="10"/>
        <v>0</v>
      </c>
    </row>
    <row r="690" spans="1:5" x14ac:dyDescent="0.25">
      <c r="A690" t="s">
        <v>1175</v>
      </c>
      <c r="B690" s="2">
        <v>41986</v>
      </c>
      <c r="C690" s="2" t="s">
        <v>7701</v>
      </c>
      <c r="D690" t="s">
        <v>7703</v>
      </c>
      <c r="E690">
        <f t="shared" si="10"/>
        <v>36</v>
      </c>
    </row>
    <row r="691" spans="1:5" x14ac:dyDescent="0.25">
      <c r="A691" t="s">
        <v>1178</v>
      </c>
      <c r="B691" s="2">
        <v>41772</v>
      </c>
      <c r="C691" s="2" t="s">
        <v>7689</v>
      </c>
      <c r="D691" t="s">
        <v>7684</v>
      </c>
      <c r="E691">
        <f t="shared" si="10"/>
        <v>1</v>
      </c>
    </row>
    <row r="692" spans="1:5" x14ac:dyDescent="0.25">
      <c r="A692" t="s">
        <v>1178</v>
      </c>
      <c r="B692" s="2">
        <v>41772</v>
      </c>
      <c r="C692" s="2" t="s">
        <v>7689</v>
      </c>
      <c r="D692" t="s">
        <v>7684</v>
      </c>
      <c r="E692">
        <f t="shared" si="10"/>
        <v>1</v>
      </c>
    </row>
    <row r="693" spans="1:5" x14ac:dyDescent="0.25">
      <c r="A693" t="s">
        <v>1178</v>
      </c>
      <c r="B693" s="2">
        <v>41772</v>
      </c>
      <c r="C693" s="2" t="s">
        <v>7689</v>
      </c>
      <c r="D693" t="s">
        <v>7684</v>
      </c>
      <c r="E693">
        <f t="shared" si="10"/>
        <v>1</v>
      </c>
    </row>
    <row r="694" spans="1:5" x14ac:dyDescent="0.25">
      <c r="A694" t="s">
        <v>1182</v>
      </c>
      <c r="B694" s="2">
        <v>41959</v>
      </c>
      <c r="C694" s="2" t="s">
        <v>7688</v>
      </c>
      <c r="D694" t="s">
        <v>7710</v>
      </c>
      <c r="E694">
        <f t="shared" si="10"/>
        <v>4</v>
      </c>
    </row>
    <row r="695" spans="1:5" x14ac:dyDescent="0.25">
      <c r="A695" t="s">
        <v>1182</v>
      </c>
      <c r="B695" s="2">
        <v>41959</v>
      </c>
      <c r="C695" s="2" t="s">
        <v>7688</v>
      </c>
      <c r="D695" t="s">
        <v>7710</v>
      </c>
      <c r="E695">
        <f t="shared" si="10"/>
        <v>4</v>
      </c>
    </row>
    <row r="696" spans="1:5" x14ac:dyDescent="0.25">
      <c r="A696" t="s">
        <v>1186</v>
      </c>
      <c r="B696" s="2">
        <v>42082</v>
      </c>
      <c r="C696" s="2" t="s">
        <v>7710</v>
      </c>
      <c r="D696" t="s">
        <v>7714</v>
      </c>
      <c r="E696">
        <f t="shared" si="10"/>
        <v>2</v>
      </c>
    </row>
    <row r="697" spans="1:5" x14ac:dyDescent="0.25">
      <c r="A697" t="s">
        <v>1186</v>
      </c>
      <c r="B697" s="2">
        <v>42082</v>
      </c>
      <c r="C697" s="2" t="s">
        <v>7710</v>
      </c>
      <c r="D697" t="s">
        <v>7714</v>
      </c>
      <c r="E697">
        <f t="shared" si="10"/>
        <v>2</v>
      </c>
    </row>
    <row r="698" spans="1:5" x14ac:dyDescent="0.25">
      <c r="A698" t="s">
        <v>1186</v>
      </c>
      <c r="B698" s="2">
        <v>42082</v>
      </c>
      <c r="C698" s="2" t="s">
        <v>7710</v>
      </c>
      <c r="D698" t="s">
        <v>7714</v>
      </c>
      <c r="E698">
        <f t="shared" si="10"/>
        <v>2</v>
      </c>
    </row>
    <row r="699" spans="1:5" x14ac:dyDescent="0.25">
      <c r="A699" t="s">
        <v>1186</v>
      </c>
      <c r="B699" s="2">
        <v>42082</v>
      </c>
      <c r="C699" s="2" t="s">
        <v>7710</v>
      </c>
      <c r="D699" t="s">
        <v>7714</v>
      </c>
      <c r="E699">
        <f t="shared" si="10"/>
        <v>2</v>
      </c>
    </row>
    <row r="700" spans="1:5" x14ac:dyDescent="0.25">
      <c r="A700" t="s">
        <v>1186</v>
      </c>
      <c r="B700" s="2">
        <v>42082</v>
      </c>
      <c r="C700" s="2" t="s">
        <v>7710</v>
      </c>
      <c r="D700" t="s">
        <v>7714</v>
      </c>
      <c r="E700">
        <f t="shared" si="10"/>
        <v>2</v>
      </c>
    </row>
    <row r="701" spans="1:5" x14ac:dyDescent="0.25">
      <c r="A701" t="s">
        <v>1186</v>
      </c>
      <c r="B701" s="2">
        <v>42082</v>
      </c>
      <c r="C701" s="2" t="s">
        <v>7710</v>
      </c>
      <c r="D701" t="s">
        <v>7714</v>
      </c>
      <c r="E701">
        <f t="shared" si="10"/>
        <v>2</v>
      </c>
    </row>
    <row r="702" spans="1:5" x14ac:dyDescent="0.25">
      <c r="A702" t="s">
        <v>1186</v>
      </c>
      <c r="B702" s="2">
        <v>42082</v>
      </c>
      <c r="C702" s="2" t="s">
        <v>7710</v>
      </c>
      <c r="D702" t="s">
        <v>7714</v>
      </c>
      <c r="E702">
        <f t="shared" si="10"/>
        <v>2</v>
      </c>
    </row>
    <row r="703" spans="1:5" x14ac:dyDescent="0.25">
      <c r="A703" t="s">
        <v>484</v>
      </c>
      <c r="B703" s="2">
        <v>41728</v>
      </c>
      <c r="C703" s="2" t="s">
        <v>7715</v>
      </c>
      <c r="D703" t="s">
        <v>7696</v>
      </c>
      <c r="E703">
        <f t="shared" si="10"/>
        <v>42</v>
      </c>
    </row>
    <row r="704" spans="1:5" x14ac:dyDescent="0.25">
      <c r="A704" t="s">
        <v>680</v>
      </c>
      <c r="B704" s="2">
        <v>42511</v>
      </c>
      <c r="C704" s="2" t="s">
        <v>7716</v>
      </c>
      <c r="D704" t="s">
        <v>7681</v>
      </c>
      <c r="E704">
        <f t="shared" si="10"/>
        <v>6</v>
      </c>
    </row>
    <row r="705" spans="1:5" x14ac:dyDescent="0.25">
      <c r="A705" t="s">
        <v>1195</v>
      </c>
      <c r="B705" s="2">
        <v>41740</v>
      </c>
      <c r="C705" s="2" t="s">
        <v>7722</v>
      </c>
      <c r="D705" t="s">
        <v>7700</v>
      </c>
      <c r="E705">
        <f t="shared" si="10"/>
        <v>12</v>
      </c>
    </row>
    <row r="706" spans="1:5" x14ac:dyDescent="0.25">
      <c r="A706" t="s">
        <v>1198</v>
      </c>
      <c r="B706" s="2">
        <v>41894</v>
      </c>
      <c r="C706" s="2" t="s">
        <v>7711</v>
      </c>
      <c r="D706" t="s">
        <v>7711</v>
      </c>
      <c r="E706">
        <f t="shared" si="10"/>
        <v>0</v>
      </c>
    </row>
    <row r="707" spans="1:5" x14ac:dyDescent="0.25">
      <c r="A707" t="s">
        <v>1198</v>
      </c>
      <c r="B707" s="2">
        <v>41894</v>
      </c>
      <c r="C707" s="2" t="s">
        <v>7711</v>
      </c>
      <c r="D707" t="s">
        <v>7711</v>
      </c>
      <c r="E707">
        <f t="shared" ref="E707:E770" si="11">(LEFT(D707,4)-LEFT(C707,4))*12+RIGHT(D707,2)-RIGHT(C707,2)</f>
        <v>0</v>
      </c>
    </row>
    <row r="708" spans="1:5" x14ac:dyDescent="0.25">
      <c r="A708" t="s">
        <v>1198</v>
      </c>
      <c r="B708" s="2">
        <v>41894</v>
      </c>
      <c r="C708" s="2" t="s">
        <v>7711</v>
      </c>
      <c r="D708" t="s">
        <v>7711</v>
      </c>
      <c r="E708">
        <f t="shared" si="11"/>
        <v>0</v>
      </c>
    </row>
    <row r="709" spans="1:5" x14ac:dyDescent="0.25">
      <c r="A709" t="s">
        <v>1202</v>
      </c>
      <c r="B709" s="2">
        <v>41975</v>
      </c>
      <c r="C709" s="2" t="s">
        <v>7701</v>
      </c>
      <c r="D709" t="s">
        <v>7701</v>
      </c>
      <c r="E709">
        <f t="shared" si="11"/>
        <v>0</v>
      </c>
    </row>
    <row r="710" spans="1:5" x14ac:dyDescent="0.25">
      <c r="A710" t="s">
        <v>1202</v>
      </c>
      <c r="B710" s="2">
        <v>41975</v>
      </c>
      <c r="C710" s="2" t="s">
        <v>7701</v>
      </c>
      <c r="D710" t="s">
        <v>7701</v>
      </c>
      <c r="E710">
        <f t="shared" si="11"/>
        <v>0</v>
      </c>
    </row>
    <row r="711" spans="1:5" x14ac:dyDescent="0.25">
      <c r="A711" t="s">
        <v>1202</v>
      </c>
      <c r="B711" s="2">
        <v>41975</v>
      </c>
      <c r="C711" s="2" t="s">
        <v>7701</v>
      </c>
      <c r="D711" t="s">
        <v>7701</v>
      </c>
      <c r="E711">
        <f t="shared" si="11"/>
        <v>0</v>
      </c>
    </row>
    <row r="712" spans="1:5" x14ac:dyDescent="0.25">
      <c r="A712" t="s">
        <v>1205</v>
      </c>
      <c r="B712" s="2">
        <v>41734</v>
      </c>
      <c r="C712" s="2" t="s">
        <v>7722</v>
      </c>
      <c r="D712" t="s">
        <v>7722</v>
      </c>
      <c r="E712">
        <f t="shared" si="11"/>
        <v>0</v>
      </c>
    </row>
    <row r="713" spans="1:5" x14ac:dyDescent="0.25">
      <c r="A713" t="s">
        <v>1207</v>
      </c>
      <c r="B713" s="2">
        <v>41874</v>
      </c>
      <c r="C713" s="2" t="s">
        <v>7690</v>
      </c>
      <c r="D713" t="s">
        <v>7696</v>
      </c>
      <c r="E713">
        <f t="shared" si="11"/>
        <v>37</v>
      </c>
    </row>
    <row r="714" spans="1:5" x14ac:dyDescent="0.25">
      <c r="A714" t="s">
        <v>1210</v>
      </c>
      <c r="B714" s="2">
        <v>41736</v>
      </c>
      <c r="C714" s="2" t="s">
        <v>7722</v>
      </c>
      <c r="D714" t="s">
        <v>7705</v>
      </c>
      <c r="E714">
        <f t="shared" si="11"/>
        <v>37</v>
      </c>
    </row>
    <row r="715" spans="1:5" x14ac:dyDescent="0.25">
      <c r="A715" t="s">
        <v>1210</v>
      </c>
      <c r="B715" s="2">
        <v>41736</v>
      </c>
      <c r="C715" s="2" t="s">
        <v>7722</v>
      </c>
      <c r="D715" t="s">
        <v>7705</v>
      </c>
      <c r="E715">
        <f t="shared" si="11"/>
        <v>37</v>
      </c>
    </row>
    <row r="716" spans="1:5" x14ac:dyDescent="0.25">
      <c r="A716" t="s">
        <v>1210</v>
      </c>
      <c r="B716" s="2">
        <v>41736</v>
      </c>
      <c r="C716" s="2" t="s">
        <v>7722</v>
      </c>
      <c r="D716" t="s">
        <v>7705</v>
      </c>
      <c r="E716">
        <f t="shared" si="11"/>
        <v>37</v>
      </c>
    </row>
    <row r="717" spans="1:5" x14ac:dyDescent="0.25">
      <c r="A717" t="s">
        <v>484</v>
      </c>
      <c r="B717" s="2">
        <v>41728</v>
      </c>
      <c r="C717" s="2" t="s">
        <v>7715</v>
      </c>
      <c r="D717" t="s">
        <v>7720</v>
      </c>
      <c r="E717">
        <f t="shared" si="11"/>
        <v>4</v>
      </c>
    </row>
    <row r="718" spans="1:5" x14ac:dyDescent="0.25">
      <c r="A718" t="s">
        <v>1216</v>
      </c>
      <c r="B718" s="2">
        <v>41650</v>
      </c>
      <c r="C718" s="2" t="s">
        <v>7727</v>
      </c>
      <c r="D718" t="s">
        <v>7727</v>
      </c>
      <c r="E718">
        <f t="shared" si="11"/>
        <v>0</v>
      </c>
    </row>
    <row r="719" spans="1:5" x14ac:dyDescent="0.25">
      <c r="A719" t="s">
        <v>468</v>
      </c>
      <c r="B719" s="2">
        <v>42310</v>
      </c>
      <c r="C719" s="2" t="s">
        <v>7687</v>
      </c>
      <c r="D719" t="s">
        <v>7696</v>
      </c>
      <c r="E719">
        <f t="shared" si="11"/>
        <v>22</v>
      </c>
    </row>
    <row r="720" spans="1:5" x14ac:dyDescent="0.25">
      <c r="A720" t="s">
        <v>1220</v>
      </c>
      <c r="B720" s="2">
        <v>41712</v>
      </c>
      <c r="C720" s="2" t="s">
        <v>7715</v>
      </c>
      <c r="D720" t="s">
        <v>7684</v>
      </c>
      <c r="E720">
        <f t="shared" si="11"/>
        <v>3</v>
      </c>
    </row>
    <row r="721" spans="1:5" x14ac:dyDescent="0.25">
      <c r="A721" t="s">
        <v>1220</v>
      </c>
      <c r="B721" s="2">
        <v>41712</v>
      </c>
      <c r="C721" s="2" t="s">
        <v>7715</v>
      </c>
      <c r="D721" t="s">
        <v>7684</v>
      </c>
      <c r="E721">
        <f t="shared" si="11"/>
        <v>3</v>
      </c>
    </row>
    <row r="722" spans="1:5" x14ac:dyDescent="0.25">
      <c r="A722" t="s">
        <v>1222</v>
      </c>
      <c r="B722" s="2">
        <v>41939</v>
      </c>
      <c r="C722" s="2" t="s">
        <v>7699</v>
      </c>
      <c r="D722" t="s">
        <v>7728</v>
      </c>
      <c r="E722">
        <f t="shared" si="11"/>
        <v>16</v>
      </c>
    </row>
    <row r="723" spans="1:5" x14ac:dyDescent="0.25">
      <c r="A723" t="s">
        <v>755</v>
      </c>
      <c r="B723" s="2">
        <v>42112</v>
      </c>
      <c r="C723" s="2" t="s">
        <v>7700</v>
      </c>
      <c r="D723" t="s">
        <v>7686</v>
      </c>
      <c r="E723">
        <f t="shared" si="11"/>
        <v>20</v>
      </c>
    </row>
    <row r="724" spans="1:5" x14ac:dyDescent="0.25">
      <c r="A724" t="s">
        <v>755</v>
      </c>
      <c r="B724" s="2">
        <v>42112</v>
      </c>
      <c r="C724" s="2" t="s">
        <v>7700</v>
      </c>
      <c r="D724" t="s">
        <v>7686</v>
      </c>
      <c r="E724">
        <f t="shared" si="11"/>
        <v>20</v>
      </c>
    </row>
    <row r="725" spans="1:5" x14ac:dyDescent="0.25">
      <c r="A725" t="s">
        <v>1228</v>
      </c>
      <c r="B725" s="2">
        <v>41885</v>
      </c>
      <c r="C725" s="2" t="s">
        <v>7711</v>
      </c>
      <c r="D725" t="s">
        <v>7699</v>
      </c>
      <c r="E725">
        <f t="shared" si="11"/>
        <v>1</v>
      </c>
    </row>
    <row r="726" spans="1:5" x14ac:dyDescent="0.25">
      <c r="A726" t="s">
        <v>1231</v>
      </c>
      <c r="B726" s="2">
        <v>41989</v>
      </c>
      <c r="C726" s="2" t="s">
        <v>7701</v>
      </c>
      <c r="D726" t="s">
        <v>7697</v>
      </c>
      <c r="E726">
        <f t="shared" si="11"/>
        <v>19</v>
      </c>
    </row>
    <row r="727" spans="1:5" x14ac:dyDescent="0.25">
      <c r="A727" t="s">
        <v>1234</v>
      </c>
      <c r="B727" s="2">
        <v>42300</v>
      </c>
      <c r="C727" s="2" t="s">
        <v>7683</v>
      </c>
      <c r="D727" t="s">
        <v>7696</v>
      </c>
      <c r="E727">
        <f t="shared" si="11"/>
        <v>23</v>
      </c>
    </row>
    <row r="728" spans="1:5" x14ac:dyDescent="0.25">
      <c r="A728" t="s">
        <v>1234</v>
      </c>
      <c r="B728" s="2">
        <v>42300</v>
      </c>
      <c r="C728" s="2" t="s">
        <v>7683</v>
      </c>
      <c r="D728" t="s">
        <v>7696</v>
      </c>
      <c r="E728">
        <f t="shared" si="11"/>
        <v>23</v>
      </c>
    </row>
    <row r="729" spans="1:5" x14ac:dyDescent="0.25">
      <c r="A729" t="s">
        <v>1238</v>
      </c>
      <c r="B729" s="2">
        <v>42310</v>
      </c>
      <c r="C729" s="2" t="s">
        <v>7687</v>
      </c>
      <c r="D729" t="s">
        <v>7686</v>
      </c>
      <c r="E729">
        <f t="shared" si="11"/>
        <v>13</v>
      </c>
    </row>
    <row r="730" spans="1:5" x14ac:dyDescent="0.25">
      <c r="A730" t="s">
        <v>1238</v>
      </c>
      <c r="B730" s="2">
        <v>42310</v>
      </c>
      <c r="C730" s="2" t="s">
        <v>7687</v>
      </c>
      <c r="D730" t="s">
        <v>7686</v>
      </c>
      <c r="E730">
        <f t="shared" si="11"/>
        <v>13</v>
      </c>
    </row>
    <row r="731" spans="1:5" x14ac:dyDescent="0.25">
      <c r="A731" t="s">
        <v>1238</v>
      </c>
      <c r="B731" s="2">
        <v>42310</v>
      </c>
      <c r="C731" s="2" t="s">
        <v>7687</v>
      </c>
      <c r="D731" t="s">
        <v>7686</v>
      </c>
      <c r="E731">
        <f t="shared" si="11"/>
        <v>13</v>
      </c>
    </row>
    <row r="732" spans="1:5" x14ac:dyDescent="0.25">
      <c r="A732" t="s">
        <v>1238</v>
      </c>
      <c r="B732" s="2">
        <v>42310</v>
      </c>
      <c r="C732" s="2" t="s">
        <v>7687</v>
      </c>
      <c r="D732" t="s">
        <v>7686</v>
      </c>
      <c r="E732">
        <f t="shared" si="11"/>
        <v>13</v>
      </c>
    </row>
    <row r="733" spans="1:5" x14ac:dyDescent="0.25">
      <c r="A733" t="s">
        <v>1238</v>
      </c>
      <c r="B733" s="2">
        <v>42310</v>
      </c>
      <c r="C733" s="2" t="s">
        <v>7687</v>
      </c>
      <c r="D733" t="s">
        <v>7686</v>
      </c>
      <c r="E733">
        <f t="shared" si="11"/>
        <v>13</v>
      </c>
    </row>
    <row r="734" spans="1:5" x14ac:dyDescent="0.25">
      <c r="A734" t="s">
        <v>1243</v>
      </c>
      <c r="B734" s="2">
        <v>41829</v>
      </c>
      <c r="C734" s="2" t="s">
        <v>7720</v>
      </c>
      <c r="D734" t="s">
        <v>7725</v>
      </c>
      <c r="E734">
        <f t="shared" si="11"/>
        <v>30</v>
      </c>
    </row>
    <row r="735" spans="1:5" x14ac:dyDescent="0.25">
      <c r="A735" t="s">
        <v>1243</v>
      </c>
      <c r="B735" s="2">
        <v>41829</v>
      </c>
      <c r="C735" s="2" t="s">
        <v>7720</v>
      </c>
      <c r="D735" t="s">
        <v>7725</v>
      </c>
      <c r="E735">
        <f t="shared" si="11"/>
        <v>30</v>
      </c>
    </row>
    <row r="736" spans="1:5" x14ac:dyDescent="0.25">
      <c r="A736" t="s">
        <v>1243</v>
      </c>
      <c r="B736" s="2">
        <v>41829</v>
      </c>
      <c r="C736" s="2" t="s">
        <v>7720</v>
      </c>
      <c r="D736" t="s">
        <v>7725</v>
      </c>
      <c r="E736">
        <f t="shared" si="11"/>
        <v>30</v>
      </c>
    </row>
    <row r="737" spans="1:5" x14ac:dyDescent="0.25">
      <c r="A737" t="s">
        <v>1243</v>
      </c>
      <c r="B737" s="2">
        <v>41829</v>
      </c>
      <c r="C737" s="2" t="s">
        <v>7720</v>
      </c>
      <c r="D737" t="s">
        <v>7725</v>
      </c>
      <c r="E737">
        <f t="shared" si="11"/>
        <v>30</v>
      </c>
    </row>
    <row r="738" spans="1:5" x14ac:dyDescent="0.25">
      <c r="A738" t="s">
        <v>1243</v>
      </c>
      <c r="B738" s="2">
        <v>41829</v>
      </c>
      <c r="C738" s="2" t="s">
        <v>7720</v>
      </c>
      <c r="D738" t="s">
        <v>7725</v>
      </c>
      <c r="E738">
        <f t="shared" si="11"/>
        <v>30</v>
      </c>
    </row>
    <row r="739" spans="1:5" x14ac:dyDescent="0.25">
      <c r="A739" t="s">
        <v>1243</v>
      </c>
      <c r="B739" s="2">
        <v>41829</v>
      </c>
      <c r="C739" s="2" t="s">
        <v>7720</v>
      </c>
      <c r="D739" t="s">
        <v>7725</v>
      </c>
      <c r="E739">
        <f t="shared" si="11"/>
        <v>30</v>
      </c>
    </row>
    <row r="740" spans="1:5" x14ac:dyDescent="0.25">
      <c r="A740" t="s">
        <v>210</v>
      </c>
      <c r="B740" s="2">
        <v>41856</v>
      </c>
      <c r="C740" s="2" t="s">
        <v>7690</v>
      </c>
      <c r="D740" t="s">
        <v>7711</v>
      </c>
      <c r="E740">
        <f t="shared" si="11"/>
        <v>1</v>
      </c>
    </row>
    <row r="741" spans="1:5" x14ac:dyDescent="0.25">
      <c r="A741" t="s">
        <v>1250</v>
      </c>
      <c r="B741" s="2">
        <v>41643</v>
      </c>
      <c r="C741" s="2" t="s">
        <v>7727</v>
      </c>
      <c r="D741" t="s">
        <v>7727</v>
      </c>
      <c r="E741">
        <f t="shared" si="11"/>
        <v>0</v>
      </c>
    </row>
    <row r="742" spans="1:5" x14ac:dyDescent="0.25">
      <c r="A742" t="s">
        <v>1250</v>
      </c>
      <c r="B742" s="2">
        <v>41643</v>
      </c>
      <c r="C742" s="2" t="s">
        <v>7727</v>
      </c>
      <c r="D742" t="s">
        <v>7727</v>
      </c>
      <c r="E742">
        <f t="shared" si="11"/>
        <v>0</v>
      </c>
    </row>
    <row r="743" spans="1:5" x14ac:dyDescent="0.25">
      <c r="A743" t="s">
        <v>1250</v>
      </c>
      <c r="B743" s="2">
        <v>41643</v>
      </c>
      <c r="C743" s="2" t="s">
        <v>7727</v>
      </c>
      <c r="D743" t="s">
        <v>7727</v>
      </c>
      <c r="E743">
        <f t="shared" si="11"/>
        <v>0</v>
      </c>
    </row>
    <row r="744" spans="1:5" x14ac:dyDescent="0.25">
      <c r="A744" t="s">
        <v>1254</v>
      </c>
      <c r="B744" s="2">
        <v>41987</v>
      </c>
      <c r="C744" s="2" t="s">
        <v>7701</v>
      </c>
      <c r="D744" t="s">
        <v>7709</v>
      </c>
      <c r="E744">
        <f t="shared" si="11"/>
        <v>20</v>
      </c>
    </row>
    <row r="745" spans="1:5" x14ac:dyDescent="0.25">
      <c r="A745" t="s">
        <v>1254</v>
      </c>
      <c r="B745" s="2">
        <v>41987</v>
      </c>
      <c r="C745" s="2" t="s">
        <v>7701</v>
      </c>
      <c r="D745" t="s">
        <v>7709</v>
      </c>
      <c r="E745">
        <f t="shared" si="11"/>
        <v>20</v>
      </c>
    </row>
    <row r="746" spans="1:5" x14ac:dyDescent="0.25">
      <c r="A746" t="s">
        <v>1254</v>
      </c>
      <c r="B746" s="2">
        <v>41987</v>
      </c>
      <c r="C746" s="2" t="s">
        <v>7701</v>
      </c>
      <c r="D746" t="s">
        <v>7709</v>
      </c>
      <c r="E746">
        <f t="shared" si="11"/>
        <v>20</v>
      </c>
    </row>
    <row r="747" spans="1:5" x14ac:dyDescent="0.25">
      <c r="A747" t="s">
        <v>1254</v>
      </c>
      <c r="B747" s="2">
        <v>41987</v>
      </c>
      <c r="C747" s="2" t="s">
        <v>7701</v>
      </c>
      <c r="D747" t="s">
        <v>7709</v>
      </c>
      <c r="E747">
        <f t="shared" si="11"/>
        <v>20</v>
      </c>
    </row>
    <row r="748" spans="1:5" x14ac:dyDescent="0.25">
      <c r="A748" t="s">
        <v>834</v>
      </c>
      <c r="B748" s="2">
        <v>41786</v>
      </c>
      <c r="C748" s="2" t="s">
        <v>7689</v>
      </c>
      <c r="D748" t="s">
        <v>7689</v>
      </c>
      <c r="E748">
        <f t="shared" si="11"/>
        <v>0</v>
      </c>
    </row>
    <row r="749" spans="1:5" x14ac:dyDescent="0.25">
      <c r="A749" t="s">
        <v>834</v>
      </c>
      <c r="B749" s="2">
        <v>41786</v>
      </c>
      <c r="C749" s="2" t="s">
        <v>7689</v>
      </c>
      <c r="D749" t="s">
        <v>7689</v>
      </c>
      <c r="E749">
        <f t="shared" si="11"/>
        <v>0</v>
      </c>
    </row>
    <row r="750" spans="1:5" x14ac:dyDescent="0.25">
      <c r="A750" t="s">
        <v>1259</v>
      </c>
      <c r="B750" s="2">
        <v>41958</v>
      </c>
      <c r="C750" s="2" t="s">
        <v>7688</v>
      </c>
      <c r="D750" t="s">
        <v>7698</v>
      </c>
      <c r="E750">
        <f t="shared" si="11"/>
        <v>16</v>
      </c>
    </row>
    <row r="751" spans="1:5" x14ac:dyDescent="0.25">
      <c r="A751" t="s">
        <v>1262</v>
      </c>
      <c r="B751" s="2">
        <v>41857</v>
      </c>
      <c r="C751" s="2" t="s">
        <v>7690</v>
      </c>
      <c r="D751" t="s">
        <v>7694</v>
      </c>
      <c r="E751">
        <f t="shared" si="11"/>
        <v>38</v>
      </c>
    </row>
    <row r="752" spans="1:5" x14ac:dyDescent="0.25">
      <c r="A752" t="s">
        <v>1262</v>
      </c>
      <c r="B752" s="2">
        <v>41857</v>
      </c>
      <c r="C752" s="2" t="s">
        <v>7690</v>
      </c>
      <c r="D752" t="s">
        <v>7694</v>
      </c>
      <c r="E752">
        <f t="shared" si="11"/>
        <v>38</v>
      </c>
    </row>
    <row r="753" spans="1:5" x14ac:dyDescent="0.25">
      <c r="A753" t="s">
        <v>1262</v>
      </c>
      <c r="B753" s="2">
        <v>41857</v>
      </c>
      <c r="C753" s="2" t="s">
        <v>7690</v>
      </c>
      <c r="D753" t="s">
        <v>7694</v>
      </c>
      <c r="E753">
        <f t="shared" si="11"/>
        <v>38</v>
      </c>
    </row>
    <row r="754" spans="1:5" x14ac:dyDescent="0.25">
      <c r="A754" t="s">
        <v>1262</v>
      </c>
      <c r="B754" s="2">
        <v>41857</v>
      </c>
      <c r="C754" s="2" t="s">
        <v>7690</v>
      </c>
      <c r="D754" t="s">
        <v>7694</v>
      </c>
      <c r="E754">
        <f t="shared" si="11"/>
        <v>38</v>
      </c>
    </row>
    <row r="755" spans="1:5" x14ac:dyDescent="0.25">
      <c r="A755" t="s">
        <v>1267</v>
      </c>
      <c r="B755" s="2">
        <v>41960</v>
      </c>
      <c r="C755" s="2" t="s">
        <v>7688</v>
      </c>
      <c r="D755" t="s">
        <v>7706</v>
      </c>
      <c r="E755">
        <f t="shared" si="11"/>
        <v>17</v>
      </c>
    </row>
    <row r="756" spans="1:5" x14ac:dyDescent="0.25">
      <c r="A756" t="s">
        <v>1037</v>
      </c>
      <c r="B756" s="2">
        <v>41648</v>
      </c>
      <c r="C756" s="2" t="s">
        <v>7727</v>
      </c>
      <c r="D756" t="s">
        <v>7695</v>
      </c>
      <c r="E756">
        <f t="shared" si="11"/>
        <v>23</v>
      </c>
    </row>
    <row r="757" spans="1:5" x14ac:dyDescent="0.25">
      <c r="A757" t="s">
        <v>1059</v>
      </c>
      <c r="B757" s="2">
        <v>41978</v>
      </c>
      <c r="C757" s="2" t="s">
        <v>7701</v>
      </c>
      <c r="D757" t="s">
        <v>7702</v>
      </c>
      <c r="E757">
        <f t="shared" si="11"/>
        <v>21</v>
      </c>
    </row>
    <row r="758" spans="1:5" x14ac:dyDescent="0.25">
      <c r="A758" t="s">
        <v>1273</v>
      </c>
      <c r="B758" s="2">
        <v>42002</v>
      </c>
      <c r="C758" s="2" t="s">
        <v>7701</v>
      </c>
      <c r="D758" t="s">
        <v>7701</v>
      </c>
      <c r="E758">
        <f t="shared" si="11"/>
        <v>0</v>
      </c>
    </row>
    <row r="759" spans="1:5" x14ac:dyDescent="0.25">
      <c r="A759" t="s">
        <v>1273</v>
      </c>
      <c r="B759" s="2">
        <v>42002</v>
      </c>
      <c r="C759" s="2" t="s">
        <v>7701</v>
      </c>
      <c r="D759" t="s">
        <v>7701</v>
      </c>
      <c r="E759">
        <f t="shared" si="11"/>
        <v>0</v>
      </c>
    </row>
    <row r="760" spans="1:5" x14ac:dyDescent="0.25">
      <c r="A760" t="s">
        <v>1275</v>
      </c>
      <c r="B760" s="2">
        <v>41715</v>
      </c>
      <c r="C760" s="2" t="s">
        <v>7715</v>
      </c>
      <c r="D760" t="s">
        <v>7691</v>
      </c>
      <c r="E760">
        <f t="shared" si="11"/>
        <v>40</v>
      </c>
    </row>
    <row r="761" spans="1:5" x14ac:dyDescent="0.25">
      <c r="A761" t="s">
        <v>1277</v>
      </c>
      <c r="B761" s="2">
        <v>41685</v>
      </c>
      <c r="C761" s="2" t="s">
        <v>7726</v>
      </c>
      <c r="D761" t="s">
        <v>7696</v>
      </c>
      <c r="E761">
        <f t="shared" si="11"/>
        <v>43</v>
      </c>
    </row>
    <row r="762" spans="1:5" x14ac:dyDescent="0.25">
      <c r="A762" t="s">
        <v>1055</v>
      </c>
      <c r="B762" s="2">
        <v>41761</v>
      </c>
      <c r="C762" s="2" t="s">
        <v>7689</v>
      </c>
      <c r="D762" t="s">
        <v>7718</v>
      </c>
      <c r="E762">
        <f t="shared" si="11"/>
        <v>15</v>
      </c>
    </row>
    <row r="763" spans="1:5" x14ac:dyDescent="0.25">
      <c r="A763" t="s">
        <v>169</v>
      </c>
      <c r="B763" s="2">
        <v>41961</v>
      </c>
      <c r="C763" s="2" t="s">
        <v>7688</v>
      </c>
      <c r="D763" t="s">
        <v>7704</v>
      </c>
      <c r="E763">
        <f t="shared" si="11"/>
        <v>36</v>
      </c>
    </row>
    <row r="764" spans="1:5" x14ac:dyDescent="0.25">
      <c r="A764" t="s">
        <v>1282</v>
      </c>
      <c r="B764" s="2">
        <v>41890</v>
      </c>
      <c r="C764" s="2" t="s">
        <v>7711</v>
      </c>
      <c r="D764" t="s">
        <v>7717</v>
      </c>
      <c r="E764">
        <f t="shared" si="11"/>
        <v>5</v>
      </c>
    </row>
    <row r="765" spans="1:5" x14ac:dyDescent="0.25">
      <c r="A765" t="s">
        <v>1284</v>
      </c>
      <c r="B765" s="2">
        <v>41652</v>
      </c>
      <c r="C765" s="2" t="s">
        <v>7727</v>
      </c>
      <c r="D765" t="s">
        <v>7727</v>
      </c>
      <c r="E765">
        <f t="shared" si="11"/>
        <v>0</v>
      </c>
    </row>
    <row r="766" spans="1:5" x14ac:dyDescent="0.25">
      <c r="A766" t="s">
        <v>1284</v>
      </c>
      <c r="B766" s="2">
        <v>41652</v>
      </c>
      <c r="C766" s="2" t="s">
        <v>7727</v>
      </c>
      <c r="D766" t="s">
        <v>7727</v>
      </c>
      <c r="E766">
        <f t="shared" si="11"/>
        <v>0</v>
      </c>
    </row>
    <row r="767" spans="1:5" x14ac:dyDescent="0.25">
      <c r="A767" t="s">
        <v>1284</v>
      </c>
      <c r="B767" s="2">
        <v>41652</v>
      </c>
      <c r="C767" s="2" t="s">
        <v>7727</v>
      </c>
      <c r="D767" t="s">
        <v>7727</v>
      </c>
      <c r="E767">
        <f t="shared" si="11"/>
        <v>0</v>
      </c>
    </row>
    <row r="768" spans="1:5" x14ac:dyDescent="0.25">
      <c r="A768" t="s">
        <v>1284</v>
      </c>
      <c r="B768" s="2">
        <v>41652</v>
      </c>
      <c r="C768" s="2" t="s">
        <v>7727</v>
      </c>
      <c r="D768" t="s">
        <v>7727</v>
      </c>
      <c r="E768">
        <f t="shared" si="11"/>
        <v>0</v>
      </c>
    </row>
    <row r="769" spans="1:5" x14ac:dyDescent="0.25">
      <c r="A769" t="s">
        <v>1284</v>
      </c>
      <c r="B769" s="2">
        <v>41652</v>
      </c>
      <c r="C769" s="2" t="s">
        <v>7727</v>
      </c>
      <c r="D769" t="s">
        <v>7727</v>
      </c>
      <c r="E769">
        <f t="shared" si="11"/>
        <v>0</v>
      </c>
    </row>
    <row r="770" spans="1:5" x14ac:dyDescent="0.25">
      <c r="A770" t="s">
        <v>1290</v>
      </c>
      <c r="B770" s="2">
        <v>41773</v>
      </c>
      <c r="C770" s="2" t="s">
        <v>7689</v>
      </c>
      <c r="D770" t="s">
        <v>7689</v>
      </c>
      <c r="E770">
        <f t="shared" si="11"/>
        <v>0</v>
      </c>
    </row>
    <row r="771" spans="1:5" x14ac:dyDescent="0.25">
      <c r="A771" t="s">
        <v>404</v>
      </c>
      <c r="B771" s="2">
        <v>41786</v>
      </c>
      <c r="C771" s="2" t="s">
        <v>7689</v>
      </c>
      <c r="D771" t="s">
        <v>7716</v>
      </c>
      <c r="E771">
        <f t="shared" ref="E771:E834" si="12">(LEFT(D771,4)-LEFT(C771,4))*12+RIGHT(D771,2)-RIGHT(C771,2)</f>
        <v>24</v>
      </c>
    </row>
    <row r="772" spans="1:5" x14ac:dyDescent="0.25">
      <c r="A772" t="s">
        <v>1295</v>
      </c>
      <c r="B772" s="2">
        <v>42089</v>
      </c>
      <c r="C772" s="2" t="s">
        <v>7710</v>
      </c>
      <c r="D772" t="s">
        <v>7725</v>
      </c>
      <c r="E772">
        <f t="shared" si="12"/>
        <v>22</v>
      </c>
    </row>
    <row r="773" spans="1:5" x14ac:dyDescent="0.25">
      <c r="A773" t="s">
        <v>1295</v>
      </c>
      <c r="B773" s="2">
        <v>42089</v>
      </c>
      <c r="C773" s="2" t="s">
        <v>7710</v>
      </c>
      <c r="D773" t="s">
        <v>7725</v>
      </c>
      <c r="E773">
        <f t="shared" si="12"/>
        <v>22</v>
      </c>
    </row>
    <row r="774" spans="1:5" x14ac:dyDescent="0.25">
      <c r="A774" t="s">
        <v>1295</v>
      </c>
      <c r="B774" s="2">
        <v>42089</v>
      </c>
      <c r="C774" s="2" t="s">
        <v>7710</v>
      </c>
      <c r="D774" t="s">
        <v>7725</v>
      </c>
      <c r="E774">
        <f t="shared" si="12"/>
        <v>22</v>
      </c>
    </row>
    <row r="775" spans="1:5" x14ac:dyDescent="0.25">
      <c r="A775" t="s">
        <v>1295</v>
      </c>
      <c r="B775" s="2">
        <v>42089</v>
      </c>
      <c r="C775" s="2" t="s">
        <v>7710</v>
      </c>
      <c r="D775" t="s">
        <v>7725</v>
      </c>
      <c r="E775">
        <f t="shared" si="12"/>
        <v>22</v>
      </c>
    </row>
    <row r="776" spans="1:5" x14ac:dyDescent="0.25">
      <c r="A776" t="s">
        <v>1295</v>
      </c>
      <c r="B776" s="2">
        <v>42089</v>
      </c>
      <c r="C776" s="2" t="s">
        <v>7710</v>
      </c>
      <c r="D776" t="s">
        <v>7725</v>
      </c>
      <c r="E776">
        <f t="shared" si="12"/>
        <v>22</v>
      </c>
    </row>
    <row r="777" spans="1:5" x14ac:dyDescent="0.25">
      <c r="A777" t="s">
        <v>1295</v>
      </c>
      <c r="B777" s="2">
        <v>42089</v>
      </c>
      <c r="C777" s="2" t="s">
        <v>7710</v>
      </c>
      <c r="D777" t="s">
        <v>7725</v>
      </c>
      <c r="E777">
        <f t="shared" si="12"/>
        <v>22</v>
      </c>
    </row>
    <row r="778" spans="1:5" x14ac:dyDescent="0.25">
      <c r="A778" t="s">
        <v>1301</v>
      </c>
      <c r="B778" s="2">
        <v>41819</v>
      </c>
      <c r="C778" s="2" t="s">
        <v>7684</v>
      </c>
      <c r="D778" t="s">
        <v>7684</v>
      </c>
      <c r="E778">
        <f t="shared" si="12"/>
        <v>0</v>
      </c>
    </row>
    <row r="779" spans="1:5" x14ac:dyDescent="0.25">
      <c r="A779" t="s">
        <v>536</v>
      </c>
      <c r="B779" s="2">
        <v>41853</v>
      </c>
      <c r="C779" s="2" t="s">
        <v>7690</v>
      </c>
      <c r="D779" t="s">
        <v>7718</v>
      </c>
      <c r="E779">
        <f t="shared" si="12"/>
        <v>12</v>
      </c>
    </row>
    <row r="780" spans="1:5" x14ac:dyDescent="0.25">
      <c r="A780" t="s">
        <v>536</v>
      </c>
      <c r="B780" s="2">
        <v>41853</v>
      </c>
      <c r="C780" s="2" t="s">
        <v>7690</v>
      </c>
      <c r="D780" t="s">
        <v>7718</v>
      </c>
      <c r="E780">
        <f t="shared" si="12"/>
        <v>12</v>
      </c>
    </row>
    <row r="781" spans="1:5" x14ac:dyDescent="0.25">
      <c r="A781" t="s">
        <v>536</v>
      </c>
      <c r="B781" s="2">
        <v>41853</v>
      </c>
      <c r="C781" s="2" t="s">
        <v>7690</v>
      </c>
      <c r="D781" t="s">
        <v>7718</v>
      </c>
      <c r="E781">
        <f t="shared" si="12"/>
        <v>12</v>
      </c>
    </row>
    <row r="782" spans="1:5" x14ac:dyDescent="0.25">
      <c r="A782" t="s">
        <v>536</v>
      </c>
      <c r="B782" s="2">
        <v>41853</v>
      </c>
      <c r="C782" s="2" t="s">
        <v>7690</v>
      </c>
      <c r="D782" t="s">
        <v>7718</v>
      </c>
      <c r="E782">
        <f t="shared" si="12"/>
        <v>12</v>
      </c>
    </row>
    <row r="783" spans="1:5" x14ac:dyDescent="0.25">
      <c r="A783" t="s">
        <v>1307</v>
      </c>
      <c r="B783" s="2">
        <v>41796</v>
      </c>
      <c r="C783" s="2" t="s">
        <v>7684</v>
      </c>
      <c r="D783" t="s">
        <v>7683</v>
      </c>
      <c r="E783">
        <f t="shared" si="12"/>
        <v>16</v>
      </c>
    </row>
    <row r="784" spans="1:5" x14ac:dyDescent="0.25">
      <c r="A784" t="s">
        <v>1307</v>
      </c>
      <c r="B784" s="2">
        <v>41796</v>
      </c>
      <c r="C784" s="2" t="s">
        <v>7684</v>
      </c>
      <c r="D784" t="s">
        <v>7683</v>
      </c>
      <c r="E784">
        <f t="shared" si="12"/>
        <v>16</v>
      </c>
    </row>
    <row r="785" spans="1:5" x14ac:dyDescent="0.25">
      <c r="A785" t="s">
        <v>1307</v>
      </c>
      <c r="B785" s="2">
        <v>41796</v>
      </c>
      <c r="C785" s="2" t="s">
        <v>7684</v>
      </c>
      <c r="D785" t="s">
        <v>7683</v>
      </c>
      <c r="E785">
        <f t="shared" si="12"/>
        <v>16</v>
      </c>
    </row>
    <row r="786" spans="1:5" x14ac:dyDescent="0.25">
      <c r="A786" t="s">
        <v>1307</v>
      </c>
      <c r="B786" s="2">
        <v>41796</v>
      </c>
      <c r="C786" s="2" t="s">
        <v>7684</v>
      </c>
      <c r="D786" t="s">
        <v>7683</v>
      </c>
      <c r="E786">
        <f t="shared" si="12"/>
        <v>16</v>
      </c>
    </row>
    <row r="787" spans="1:5" x14ac:dyDescent="0.25">
      <c r="A787" t="s">
        <v>441</v>
      </c>
      <c r="B787" s="2">
        <v>41895</v>
      </c>
      <c r="C787" s="2" t="s">
        <v>7711</v>
      </c>
      <c r="D787" t="s">
        <v>7714</v>
      </c>
      <c r="E787">
        <f t="shared" si="12"/>
        <v>8</v>
      </c>
    </row>
    <row r="788" spans="1:5" x14ac:dyDescent="0.25">
      <c r="A788" t="s">
        <v>229</v>
      </c>
      <c r="B788" s="2">
        <v>41702</v>
      </c>
      <c r="C788" s="2" t="s">
        <v>7715</v>
      </c>
      <c r="D788" t="s">
        <v>7723</v>
      </c>
      <c r="E788">
        <f t="shared" si="12"/>
        <v>36</v>
      </c>
    </row>
    <row r="789" spans="1:5" x14ac:dyDescent="0.25">
      <c r="A789" t="s">
        <v>1315</v>
      </c>
      <c r="B789" s="2">
        <v>41791</v>
      </c>
      <c r="C789" s="2" t="s">
        <v>7684</v>
      </c>
      <c r="D789" t="s">
        <v>7695</v>
      </c>
      <c r="E789">
        <f t="shared" si="12"/>
        <v>18</v>
      </c>
    </row>
    <row r="790" spans="1:5" x14ac:dyDescent="0.25">
      <c r="A790" t="s">
        <v>864</v>
      </c>
      <c r="B790" s="2">
        <v>41692</v>
      </c>
      <c r="C790" s="2" t="s">
        <v>7726</v>
      </c>
      <c r="D790" t="s">
        <v>7721</v>
      </c>
      <c r="E790">
        <f t="shared" si="12"/>
        <v>16</v>
      </c>
    </row>
    <row r="791" spans="1:5" x14ac:dyDescent="0.25">
      <c r="A791" t="s">
        <v>864</v>
      </c>
      <c r="B791" s="2">
        <v>41692</v>
      </c>
      <c r="C791" s="2" t="s">
        <v>7726</v>
      </c>
      <c r="D791" t="s">
        <v>7721</v>
      </c>
      <c r="E791">
        <f t="shared" si="12"/>
        <v>16</v>
      </c>
    </row>
    <row r="792" spans="1:5" x14ac:dyDescent="0.25">
      <c r="A792" t="s">
        <v>864</v>
      </c>
      <c r="B792" s="2">
        <v>41692</v>
      </c>
      <c r="C792" s="2" t="s">
        <v>7726</v>
      </c>
      <c r="D792" t="s">
        <v>7721</v>
      </c>
      <c r="E792">
        <f t="shared" si="12"/>
        <v>16</v>
      </c>
    </row>
    <row r="793" spans="1:5" x14ac:dyDescent="0.25">
      <c r="A793" t="s">
        <v>864</v>
      </c>
      <c r="B793" s="2">
        <v>41692</v>
      </c>
      <c r="C793" s="2" t="s">
        <v>7726</v>
      </c>
      <c r="D793" t="s">
        <v>7721</v>
      </c>
      <c r="E793">
        <f t="shared" si="12"/>
        <v>16</v>
      </c>
    </row>
    <row r="794" spans="1:5" x14ac:dyDescent="0.25">
      <c r="A794" t="s">
        <v>1321</v>
      </c>
      <c r="B794" s="2">
        <v>41961</v>
      </c>
      <c r="C794" s="2" t="s">
        <v>7688</v>
      </c>
      <c r="D794" t="s">
        <v>7716</v>
      </c>
      <c r="E794">
        <f t="shared" si="12"/>
        <v>18</v>
      </c>
    </row>
    <row r="795" spans="1:5" x14ac:dyDescent="0.25">
      <c r="A795" t="s">
        <v>1324</v>
      </c>
      <c r="B795" s="2">
        <v>41902</v>
      </c>
      <c r="C795" s="2" t="s">
        <v>7711</v>
      </c>
      <c r="D795" t="s">
        <v>7711</v>
      </c>
      <c r="E795">
        <f t="shared" si="12"/>
        <v>0</v>
      </c>
    </row>
    <row r="796" spans="1:5" x14ac:dyDescent="0.25">
      <c r="A796" t="s">
        <v>1324</v>
      </c>
      <c r="B796" s="2">
        <v>41902</v>
      </c>
      <c r="C796" s="2" t="s">
        <v>7711</v>
      </c>
      <c r="D796" t="s">
        <v>7711</v>
      </c>
      <c r="E796">
        <f t="shared" si="12"/>
        <v>0</v>
      </c>
    </row>
    <row r="797" spans="1:5" x14ac:dyDescent="0.25">
      <c r="A797" t="s">
        <v>1327</v>
      </c>
      <c r="B797" s="2">
        <v>41874</v>
      </c>
      <c r="C797" s="2" t="s">
        <v>7690</v>
      </c>
      <c r="D797" t="s">
        <v>7696</v>
      </c>
      <c r="E797">
        <f t="shared" si="12"/>
        <v>37</v>
      </c>
    </row>
    <row r="798" spans="1:5" x14ac:dyDescent="0.25">
      <c r="A798" t="s">
        <v>449</v>
      </c>
      <c r="B798" s="2">
        <v>42125</v>
      </c>
      <c r="C798" s="2" t="s">
        <v>7714</v>
      </c>
      <c r="D798" t="s">
        <v>7695</v>
      </c>
      <c r="E798">
        <f t="shared" si="12"/>
        <v>7</v>
      </c>
    </row>
    <row r="799" spans="1:5" x14ac:dyDescent="0.25">
      <c r="A799" t="s">
        <v>449</v>
      </c>
      <c r="B799" s="2">
        <v>42125</v>
      </c>
      <c r="C799" s="2" t="s">
        <v>7714</v>
      </c>
      <c r="D799" t="s">
        <v>7695</v>
      </c>
      <c r="E799">
        <f t="shared" si="12"/>
        <v>7</v>
      </c>
    </row>
    <row r="800" spans="1:5" x14ac:dyDescent="0.25">
      <c r="A800" t="s">
        <v>449</v>
      </c>
      <c r="B800" s="2">
        <v>42125</v>
      </c>
      <c r="C800" s="2" t="s">
        <v>7714</v>
      </c>
      <c r="D800" t="s">
        <v>7695</v>
      </c>
      <c r="E800">
        <f t="shared" si="12"/>
        <v>7</v>
      </c>
    </row>
    <row r="801" spans="1:5" x14ac:dyDescent="0.25">
      <c r="A801" t="s">
        <v>1332</v>
      </c>
      <c r="B801" s="2">
        <v>41722</v>
      </c>
      <c r="C801" s="2" t="s">
        <v>7715</v>
      </c>
      <c r="D801" t="s">
        <v>7687</v>
      </c>
      <c r="E801">
        <f t="shared" si="12"/>
        <v>20</v>
      </c>
    </row>
    <row r="802" spans="1:5" x14ac:dyDescent="0.25">
      <c r="A802" t="s">
        <v>1334</v>
      </c>
      <c r="B802" s="2">
        <v>42274</v>
      </c>
      <c r="C802" s="2" t="s">
        <v>7692</v>
      </c>
      <c r="D802" t="s">
        <v>7712</v>
      </c>
      <c r="E802">
        <f t="shared" si="12"/>
        <v>17</v>
      </c>
    </row>
    <row r="803" spans="1:5" x14ac:dyDescent="0.25">
      <c r="A803" t="s">
        <v>1334</v>
      </c>
      <c r="B803" s="2">
        <v>42274</v>
      </c>
      <c r="C803" s="2" t="s">
        <v>7692</v>
      </c>
      <c r="D803" t="s">
        <v>7712</v>
      </c>
      <c r="E803">
        <f t="shared" si="12"/>
        <v>17</v>
      </c>
    </row>
    <row r="804" spans="1:5" x14ac:dyDescent="0.25">
      <c r="A804" t="s">
        <v>1334</v>
      </c>
      <c r="B804" s="2">
        <v>42274</v>
      </c>
      <c r="C804" s="2" t="s">
        <v>7692</v>
      </c>
      <c r="D804" t="s">
        <v>7709</v>
      </c>
      <c r="E804">
        <f t="shared" si="12"/>
        <v>11</v>
      </c>
    </row>
    <row r="805" spans="1:5" x14ac:dyDescent="0.25">
      <c r="A805" t="s">
        <v>1339</v>
      </c>
      <c r="B805" s="2">
        <v>41901</v>
      </c>
      <c r="C805" s="2" t="s">
        <v>7711</v>
      </c>
      <c r="D805" t="s">
        <v>7698</v>
      </c>
      <c r="E805">
        <f t="shared" si="12"/>
        <v>18</v>
      </c>
    </row>
    <row r="806" spans="1:5" x14ac:dyDescent="0.25">
      <c r="A806" t="s">
        <v>1342</v>
      </c>
      <c r="B806" s="2">
        <v>41719</v>
      </c>
      <c r="C806" s="2" t="s">
        <v>7715</v>
      </c>
      <c r="D806" t="s">
        <v>7685</v>
      </c>
      <c r="E806">
        <f t="shared" si="12"/>
        <v>37</v>
      </c>
    </row>
    <row r="807" spans="1:5" x14ac:dyDescent="0.25">
      <c r="A807" t="s">
        <v>675</v>
      </c>
      <c r="B807" s="2">
        <v>41820</v>
      </c>
      <c r="C807" s="2" t="s">
        <v>7684</v>
      </c>
      <c r="D807" t="s">
        <v>7688</v>
      </c>
      <c r="E807">
        <f t="shared" si="12"/>
        <v>5</v>
      </c>
    </row>
    <row r="808" spans="1:5" x14ac:dyDescent="0.25">
      <c r="A808" t="s">
        <v>675</v>
      </c>
      <c r="B808" s="2">
        <v>41820</v>
      </c>
      <c r="C808" s="2" t="s">
        <v>7684</v>
      </c>
      <c r="D808" t="s">
        <v>7688</v>
      </c>
      <c r="E808">
        <f t="shared" si="12"/>
        <v>5</v>
      </c>
    </row>
    <row r="809" spans="1:5" x14ac:dyDescent="0.25">
      <c r="A809" t="s">
        <v>943</v>
      </c>
      <c r="B809" s="2">
        <v>41750</v>
      </c>
      <c r="C809" s="2" t="s">
        <v>7722</v>
      </c>
      <c r="D809" t="s">
        <v>7717</v>
      </c>
      <c r="E809">
        <f t="shared" si="12"/>
        <v>10</v>
      </c>
    </row>
    <row r="810" spans="1:5" x14ac:dyDescent="0.25">
      <c r="A810" t="s">
        <v>943</v>
      </c>
      <c r="B810" s="2">
        <v>41750</v>
      </c>
      <c r="C810" s="2" t="s">
        <v>7722</v>
      </c>
      <c r="D810" t="s">
        <v>7717</v>
      </c>
      <c r="E810">
        <f t="shared" si="12"/>
        <v>10</v>
      </c>
    </row>
    <row r="811" spans="1:5" x14ac:dyDescent="0.25">
      <c r="A811" t="s">
        <v>1032</v>
      </c>
      <c r="B811" s="2">
        <v>41925</v>
      </c>
      <c r="C811" s="2" t="s">
        <v>7699</v>
      </c>
      <c r="D811" t="s">
        <v>7699</v>
      </c>
      <c r="E811">
        <f t="shared" si="12"/>
        <v>0</v>
      </c>
    </row>
    <row r="812" spans="1:5" x14ac:dyDescent="0.25">
      <c r="A812" t="s">
        <v>1032</v>
      </c>
      <c r="B812" s="2">
        <v>41925</v>
      </c>
      <c r="C812" s="2" t="s">
        <v>7699</v>
      </c>
      <c r="D812" t="s">
        <v>7699</v>
      </c>
      <c r="E812">
        <f t="shared" si="12"/>
        <v>0</v>
      </c>
    </row>
    <row r="813" spans="1:5" x14ac:dyDescent="0.25">
      <c r="A813" t="s">
        <v>1032</v>
      </c>
      <c r="B813" s="2">
        <v>41925</v>
      </c>
      <c r="C813" s="2" t="s">
        <v>7699</v>
      </c>
      <c r="D813" t="s">
        <v>7699</v>
      </c>
      <c r="E813">
        <f t="shared" si="12"/>
        <v>0</v>
      </c>
    </row>
    <row r="814" spans="1:5" x14ac:dyDescent="0.25">
      <c r="A814" t="s">
        <v>1032</v>
      </c>
      <c r="B814" s="2">
        <v>41925</v>
      </c>
      <c r="C814" s="2" t="s">
        <v>7699</v>
      </c>
      <c r="D814" t="s">
        <v>7699</v>
      </c>
      <c r="E814">
        <f t="shared" si="12"/>
        <v>0</v>
      </c>
    </row>
    <row r="815" spans="1:5" x14ac:dyDescent="0.25">
      <c r="A815" t="s">
        <v>1353</v>
      </c>
      <c r="B815" s="2">
        <v>41736</v>
      </c>
      <c r="C815" s="2" t="s">
        <v>7722</v>
      </c>
      <c r="D815" t="s">
        <v>7705</v>
      </c>
      <c r="E815">
        <f t="shared" si="12"/>
        <v>37</v>
      </c>
    </row>
    <row r="816" spans="1:5" x14ac:dyDescent="0.25">
      <c r="A816" t="s">
        <v>1353</v>
      </c>
      <c r="B816" s="2">
        <v>41736</v>
      </c>
      <c r="C816" s="2" t="s">
        <v>7722</v>
      </c>
      <c r="D816" t="s">
        <v>7705</v>
      </c>
      <c r="E816">
        <f t="shared" si="12"/>
        <v>37</v>
      </c>
    </row>
    <row r="817" spans="1:5" x14ac:dyDescent="0.25">
      <c r="A817" t="s">
        <v>1356</v>
      </c>
      <c r="B817" s="2">
        <v>42083</v>
      </c>
      <c r="C817" s="2" t="s">
        <v>7710</v>
      </c>
      <c r="D817" t="s">
        <v>7710</v>
      </c>
      <c r="E817">
        <f t="shared" si="12"/>
        <v>0</v>
      </c>
    </row>
    <row r="818" spans="1:5" x14ac:dyDescent="0.25">
      <c r="A818" t="s">
        <v>915</v>
      </c>
      <c r="B818" s="2">
        <v>42085</v>
      </c>
      <c r="C818" s="2" t="s">
        <v>7710</v>
      </c>
      <c r="D818" t="s">
        <v>7702</v>
      </c>
      <c r="E818">
        <f t="shared" si="12"/>
        <v>18</v>
      </c>
    </row>
    <row r="819" spans="1:5" x14ac:dyDescent="0.25">
      <c r="A819" t="s">
        <v>993</v>
      </c>
      <c r="B819" s="2">
        <v>41818</v>
      </c>
      <c r="C819" s="2" t="s">
        <v>7684</v>
      </c>
      <c r="D819" t="s">
        <v>7684</v>
      </c>
      <c r="E819">
        <f t="shared" si="12"/>
        <v>0</v>
      </c>
    </row>
    <row r="820" spans="1:5" x14ac:dyDescent="0.25">
      <c r="A820" t="s">
        <v>993</v>
      </c>
      <c r="B820" s="2">
        <v>41818</v>
      </c>
      <c r="C820" s="2" t="s">
        <v>7684</v>
      </c>
      <c r="D820" t="s">
        <v>7684</v>
      </c>
      <c r="E820">
        <f t="shared" si="12"/>
        <v>0</v>
      </c>
    </row>
    <row r="821" spans="1:5" x14ac:dyDescent="0.25">
      <c r="A821" t="s">
        <v>993</v>
      </c>
      <c r="B821" s="2">
        <v>41818</v>
      </c>
      <c r="C821" s="2" t="s">
        <v>7684</v>
      </c>
      <c r="D821" t="s">
        <v>7684</v>
      </c>
      <c r="E821">
        <f t="shared" si="12"/>
        <v>0</v>
      </c>
    </row>
    <row r="822" spans="1:5" x14ac:dyDescent="0.25">
      <c r="A822" t="s">
        <v>993</v>
      </c>
      <c r="B822" s="2">
        <v>41818</v>
      </c>
      <c r="C822" s="2" t="s">
        <v>7684</v>
      </c>
      <c r="D822" t="s">
        <v>7684</v>
      </c>
      <c r="E822">
        <f t="shared" si="12"/>
        <v>0</v>
      </c>
    </row>
    <row r="823" spans="1:5" x14ac:dyDescent="0.25">
      <c r="A823" t="s">
        <v>993</v>
      </c>
      <c r="B823" s="2">
        <v>41818</v>
      </c>
      <c r="C823" s="2" t="s">
        <v>7684</v>
      </c>
      <c r="D823" t="s">
        <v>7684</v>
      </c>
      <c r="E823">
        <f t="shared" si="12"/>
        <v>0</v>
      </c>
    </row>
    <row r="824" spans="1:5" x14ac:dyDescent="0.25">
      <c r="A824" t="s">
        <v>1365</v>
      </c>
      <c r="B824" s="2">
        <v>41974</v>
      </c>
      <c r="C824" s="2" t="s">
        <v>7701</v>
      </c>
      <c r="D824" t="s">
        <v>7708</v>
      </c>
      <c r="E824">
        <f t="shared" si="12"/>
        <v>30</v>
      </c>
    </row>
    <row r="825" spans="1:5" x14ac:dyDescent="0.25">
      <c r="A825" t="s">
        <v>1365</v>
      </c>
      <c r="B825" s="2">
        <v>41974</v>
      </c>
      <c r="C825" s="2" t="s">
        <v>7701</v>
      </c>
      <c r="D825" t="s">
        <v>7708</v>
      </c>
      <c r="E825">
        <f t="shared" si="12"/>
        <v>30</v>
      </c>
    </row>
    <row r="826" spans="1:5" x14ac:dyDescent="0.25">
      <c r="A826" t="s">
        <v>1368</v>
      </c>
      <c r="B826" s="2">
        <v>41768</v>
      </c>
      <c r="C826" s="2" t="s">
        <v>7689</v>
      </c>
      <c r="D826" t="s">
        <v>7689</v>
      </c>
      <c r="E826">
        <f t="shared" si="12"/>
        <v>0</v>
      </c>
    </row>
    <row r="827" spans="1:5" x14ac:dyDescent="0.25">
      <c r="A827" t="s">
        <v>1368</v>
      </c>
      <c r="B827" s="2">
        <v>41768</v>
      </c>
      <c r="C827" s="2" t="s">
        <v>7689</v>
      </c>
      <c r="D827" t="s">
        <v>7689</v>
      </c>
      <c r="E827">
        <f t="shared" si="12"/>
        <v>0</v>
      </c>
    </row>
    <row r="828" spans="1:5" x14ac:dyDescent="0.25">
      <c r="A828" t="s">
        <v>977</v>
      </c>
      <c r="B828" s="2">
        <v>41782</v>
      </c>
      <c r="C828" s="2" t="s">
        <v>7689</v>
      </c>
      <c r="D828" t="s">
        <v>7724</v>
      </c>
      <c r="E828">
        <f t="shared" si="12"/>
        <v>39</v>
      </c>
    </row>
    <row r="829" spans="1:5" x14ac:dyDescent="0.25">
      <c r="A829" t="s">
        <v>977</v>
      </c>
      <c r="B829" s="2">
        <v>41782</v>
      </c>
      <c r="C829" s="2" t="s">
        <v>7689</v>
      </c>
      <c r="D829" t="s">
        <v>7724</v>
      </c>
      <c r="E829">
        <f t="shared" si="12"/>
        <v>39</v>
      </c>
    </row>
    <row r="830" spans="1:5" x14ac:dyDescent="0.25">
      <c r="A830" t="s">
        <v>977</v>
      </c>
      <c r="B830" s="2">
        <v>41782</v>
      </c>
      <c r="C830" s="2" t="s">
        <v>7689</v>
      </c>
      <c r="D830" t="s">
        <v>7724</v>
      </c>
      <c r="E830">
        <f t="shared" si="12"/>
        <v>39</v>
      </c>
    </row>
    <row r="831" spans="1:5" x14ac:dyDescent="0.25">
      <c r="A831" t="s">
        <v>149</v>
      </c>
      <c r="B831" s="2">
        <v>41812</v>
      </c>
      <c r="C831" s="2" t="s">
        <v>7684</v>
      </c>
      <c r="D831" t="s">
        <v>7708</v>
      </c>
      <c r="E831">
        <f t="shared" si="12"/>
        <v>36</v>
      </c>
    </row>
    <row r="832" spans="1:5" x14ac:dyDescent="0.25">
      <c r="A832" t="s">
        <v>149</v>
      </c>
      <c r="B832" s="2">
        <v>41812</v>
      </c>
      <c r="C832" s="2" t="s">
        <v>7684</v>
      </c>
      <c r="D832" t="s">
        <v>7708</v>
      </c>
      <c r="E832">
        <f t="shared" si="12"/>
        <v>36</v>
      </c>
    </row>
    <row r="833" spans="1:5" x14ac:dyDescent="0.25">
      <c r="A833" t="s">
        <v>149</v>
      </c>
      <c r="B833" s="2">
        <v>41812</v>
      </c>
      <c r="C833" s="2" t="s">
        <v>7684</v>
      </c>
      <c r="D833" t="s">
        <v>7708</v>
      </c>
      <c r="E833">
        <f t="shared" si="12"/>
        <v>36</v>
      </c>
    </row>
    <row r="834" spans="1:5" x14ac:dyDescent="0.25">
      <c r="A834" t="s">
        <v>149</v>
      </c>
      <c r="B834" s="2">
        <v>41812</v>
      </c>
      <c r="C834" s="2" t="s">
        <v>7684</v>
      </c>
      <c r="D834" t="s">
        <v>7708</v>
      </c>
      <c r="E834">
        <f t="shared" si="12"/>
        <v>36</v>
      </c>
    </row>
    <row r="835" spans="1:5" x14ac:dyDescent="0.25">
      <c r="A835" t="s">
        <v>341</v>
      </c>
      <c r="B835" s="2">
        <v>41896</v>
      </c>
      <c r="C835" s="2" t="s">
        <v>7711</v>
      </c>
      <c r="D835" t="s">
        <v>7697</v>
      </c>
      <c r="E835">
        <f t="shared" ref="E835:E898" si="13">(LEFT(D835,4)-LEFT(C835,4))*12+RIGHT(D835,2)-RIGHT(C835,2)</f>
        <v>22</v>
      </c>
    </row>
    <row r="836" spans="1:5" x14ac:dyDescent="0.25">
      <c r="A836" t="s">
        <v>341</v>
      </c>
      <c r="B836" s="2">
        <v>41896</v>
      </c>
      <c r="C836" s="2" t="s">
        <v>7711</v>
      </c>
      <c r="D836" t="s">
        <v>7697</v>
      </c>
      <c r="E836">
        <f t="shared" si="13"/>
        <v>22</v>
      </c>
    </row>
    <row r="837" spans="1:5" x14ac:dyDescent="0.25">
      <c r="A837" t="s">
        <v>341</v>
      </c>
      <c r="B837" s="2">
        <v>41896</v>
      </c>
      <c r="C837" s="2" t="s">
        <v>7711</v>
      </c>
      <c r="D837" t="s">
        <v>7697</v>
      </c>
      <c r="E837">
        <f t="shared" si="13"/>
        <v>22</v>
      </c>
    </row>
    <row r="838" spans="1:5" x14ac:dyDescent="0.25">
      <c r="A838" t="s">
        <v>1282</v>
      </c>
      <c r="B838" s="2">
        <v>41890</v>
      </c>
      <c r="C838" s="2" t="s">
        <v>7711</v>
      </c>
      <c r="D838" t="s">
        <v>7711</v>
      </c>
      <c r="E838">
        <f t="shared" si="13"/>
        <v>0</v>
      </c>
    </row>
    <row r="839" spans="1:5" x14ac:dyDescent="0.25">
      <c r="A839" t="s">
        <v>1386</v>
      </c>
      <c r="B839" s="2">
        <v>42004</v>
      </c>
      <c r="C839" s="2" t="s">
        <v>7701</v>
      </c>
      <c r="D839" t="s">
        <v>7704</v>
      </c>
      <c r="E839">
        <f t="shared" si="13"/>
        <v>35</v>
      </c>
    </row>
    <row r="840" spans="1:5" x14ac:dyDescent="0.25">
      <c r="A840" t="s">
        <v>807</v>
      </c>
      <c r="B840" s="2">
        <v>41828</v>
      </c>
      <c r="C840" s="2" t="s">
        <v>7720</v>
      </c>
      <c r="D840" t="s">
        <v>7698</v>
      </c>
      <c r="E840">
        <f t="shared" si="13"/>
        <v>20</v>
      </c>
    </row>
    <row r="841" spans="1:5" x14ac:dyDescent="0.25">
      <c r="A841" t="s">
        <v>1390</v>
      </c>
      <c r="B841" s="2">
        <v>41829</v>
      </c>
      <c r="C841" s="2" t="s">
        <v>7720</v>
      </c>
      <c r="D841" t="s">
        <v>7687</v>
      </c>
      <c r="E841">
        <f t="shared" si="13"/>
        <v>16</v>
      </c>
    </row>
    <row r="842" spans="1:5" x14ac:dyDescent="0.25">
      <c r="A842" t="s">
        <v>1390</v>
      </c>
      <c r="B842" s="2">
        <v>41829</v>
      </c>
      <c r="C842" s="2" t="s">
        <v>7720</v>
      </c>
      <c r="D842" t="s">
        <v>7687</v>
      </c>
      <c r="E842">
        <f t="shared" si="13"/>
        <v>16</v>
      </c>
    </row>
    <row r="843" spans="1:5" x14ac:dyDescent="0.25">
      <c r="A843" t="s">
        <v>1390</v>
      </c>
      <c r="B843" s="2">
        <v>41829</v>
      </c>
      <c r="C843" s="2" t="s">
        <v>7720</v>
      </c>
      <c r="D843" t="s">
        <v>7687</v>
      </c>
      <c r="E843">
        <f t="shared" si="13"/>
        <v>16</v>
      </c>
    </row>
    <row r="844" spans="1:5" x14ac:dyDescent="0.25">
      <c r="A844" t="s">
        <v>1394</v>
      </c>
      <c r="B844" s="2">
        <v>42223</v>
      </c>
      <c r="C844" s="2" t="s">
        <v>7718</v>
      </c>
      <c r="D844" t="s">
        <v>7681</v>
      </c>
      <c r="E844">
        <f t="shared" si="13"/>
        <v>15</v>
      </c>
    </row>
    <row r="845" spans="1:5" x14ac:dyDescent="0.25">
      <c r="A845" t="s">
        <v>1394</v>
      </c>
      <c r="B845" s="2">
        <v>42223</v>
      </c>
      <c r="C845" s="2" t="s">
        <v>7718</v>
      </c>
      <c r="D845" t="s">
        <v>7681</v>
      </c>
      <c r="E845">
        <f t="shared" si="13"/>
        <v>15</v>
      </c>
    </row>
    <row r="846" spans="1:5" x14ac:dyDescent="0.25">
      <c r="A846" t="s">
        <v>1394</v>
      </c>
      <c r="B846" s="2">
        <v>42223</v>
      </c>
      <c r="C846" s="2" t="s">
        <v>7718</v>
      </c>
      <c r="D846" t="s">
        <v>7681</v>
      </c>
      <c r="E846">
        <f t="shared" si="13"/>
        <v>15</v>
      </c>
    </row>
    <row r="847" spans="1:5" x14ac:dyDescent="0.25">
      <c r="A847" t="s">
        <v>1394</v>
      </c>
      <c r="B847" s="2">
        <v>42223</v>
      </c>
      <c r="C847" s="2" t="s">
        <v>7718</v>
      </c>
      <c r="D847" t="s">
        <v>7681</v>
      </c>
      <c r="E847">
        <f t="shared" si="13"/>
        <v>15</v>
      </c>
    </row>
    <row r="848" spans="1:5" x14ac:dyDescent="0.25">
      <c r="A848" t="s">
        <v>1400</v>
      </c>
      <c r="B848" s="2">
        <v>41769</v>
      </c>
      <c r="C848" s="2" t="s">
        <v>7689</v>
      </c>
      <c r="D848" t="s">
        <v>7683</v>
      </c>
      <c r="E848">
        <f t="shared" si="13"/>
        <v>17</v>
      </c>
    </row>
    <row r="849" spans="1:5" x14ac:dyDescent="0.25">
      <c r="A849" t="s">
        <v>1400</v>
      </c>
      <c r="B849" s="2">
        <v>41769</v>
      </c>
      <c r="C849" s="2" t="s">
        <v>7689</v>
      </c>
      <c r="D849" t="s">
        <v>7683</v>
      </c>
      <c r="E849">
        <f t="shared" si="13"/>
        <v>17</v>
      </c>
    </row>
    <row r="850" spans="1:5" x14ac:dyDescent="0.25">
      <c r="A850" t="s">
        <v>1402</v>
      </c>
      <c r="B850" s="2">
        <v>41681</v>
      </c>
      <c r="C850" s="2" t="s">
        <v>7726</v>
      </c>
      <c r="D850" t="s">
        <v>7725</v>
      </c>
      <c r="E850">
        <f t="shared" si="13"/>
        <v>35</v>
      </c>
    </row>
    <row r="851" spans="1:5" x14ac:dyDescent="0.25">
      <c r="A851" t="s">
        <v>1405</v>
      </c>
      <c r="B851" s="2">
        <v>41677</v>
      </c>
      <c r="C851" s="2" t="s">
        <v>7726</v>
      </c>
      <c r="D851" t="s">
        <v>7726</v>
      </c>
      <c r="E851">
        <f t="shared" si="13"/>
        <v>0</v>
      </c>
    </row>
    <row r="852" spans="1:5" x14ac:dyDescent="0.25">
      <c r="A852" t="s">
        <v>1408</v>
      </c>
      <c r="B852" s="2">
        <v>42238</v>
      </c>
      <c r="C852" s="2" t="s">
        <v>7718</v>
      </c>
      <c r="D852" t="s">
        <v>7682</v>
      </c>
      <c r="E852">
        <f t="shared" si="13"/>
        <v>10</v>
      </c>
    </row>
    <row r="853" spans="1:5" x14ac:dyDescent="0.25">
      <c r="A853" t="s">
        <v>1408</v>
      </c>
      <c r="B853" s="2">
        <v>42238</v>
      </c>
      <c r="C853" s="2" t="s">
        <v>7718</v>
      </c>
      <c r="D853" t="s">
        <v>7682</v>
      </c>
      <c r="E853">
        <f t="shared" si="13"/>
        <v>10</v>
      </c>
    </row>
    <row r="854" spans="1:5" x14ac:dyDescent="0.25">
      <c r="A854" t="s">
        <v>437</v>
      </c>
      <c r="B854" s="2">
        <v>41855</v>
      </c>
      <c r="C854" s="2" t="s">
        <v>7690</v>
      </c>
      <c r="D854" t="s">
        <v>7716</v>
      </c>
      <c r="E854">
        <f t="shared" si="13"/>
        <v>21</v>
      </c>
    </row>
    <row r="855" spans="1:5" x14ac:dyDescent="0.25">
      <c r="A855" t="s">
        <v>977</v>
      </c>
      <c r="B855" s="2">
        <v>41782</v>
      </c>
      <c r="C855" s="2" t="s">
        <v>7689</v>
      </c>
      <c r="D855" t="s">
        <v>7728</v>
      </c>
      <c r="E855">
        <f t="shared" si="13"/>
        <v>21</v>
      </c>
    </row>
    <row r="856" spans="1:5" x14ac:dyDescent="0.25">
      <c r="A856" t="s">
        <v>977</v>
      </c>
      <c r="B856" s="2">
        <v>41782</v>
      </c>
      <c r="C856" s="2" t="s">
        <v>7689</v>
      </c>
      <c r="D856" t="s">
        <v>7728</v>
      </c>
      <c r="E856">
        <f t="shared" si="13"/>
        <v>21</v>
      </c>
    </row>
    <row r="857" spans="1:5" x14ac:dyDescent="0.25">
      <c r="A857" t="s">
        <v>1414</v>
      </c>
      <c r="B857" s="2">
        <v>41854</v>
      </c>
      <c r="C857" s="2" t="s">
        <v>7690</v>
      </c>
      <c r="D857" t="s">
        <v>7690</v>
      </c>
      <c r="E857">
        <f t="shared" si="13"/>
        <v>0</v>
      </c>
    </row>
    <row r="858" spans="1:5" x14ac:dyDescent="0.25">
      <c r="A858" t="s">
        <v>1414</v>
      </c>
      <c r="B858" s="2">
        <v>41854</v>
      </c>
      <c r="C858" s="2" t="s">
        <v>7690</v>
      </c>
      <c r="D858" t="s">
        <v>7690</v>
      </c>
      <c r="E858">
        <f t="shared" si="13"/>
        <v>0</v>
      </c>
    </row>
    <row r="859" spans="1:5" x14ac:dyDescent="0.25">
      <c r="A859" t="s">
        <v>1414</v>
      </c>
      <c r="B859" s="2">
        <v>41854</v>
      </c>
      <c r="C859" s="2" t="s">
        <v>7690</v>
      </c>
      <c r="D859" t="s">
        <v>7690</v>
      </c>
      <c r="E859">
        <f t="shared" si="13"/>
        <v>0</v>
      </c>
    </row>
    <row r="860" spans="1:5" x14ac:dyDescent="0.25">
      <c r="A860" t="s">
        <v>1419</v>
      </c>
      <c r="B860" s="2">
        <v>42269</v>
      </c>
      <c r="C860" s="2" t="s">
        <v>7692</v>
      </c>
      <c r="D860" t="s">
        <v>7685</v>
      </c>
      <c r="E860">
        <f t="shared" si="13"/>
        <v>19</v>
      </c>
    </row>
    <row r="861" spans="1:5" x14ac:dyDescent="0.25">
      <c r="A861" t="s">
        <v>1419</v>
      </c>
      <c r="B861" s="2">
        <v>42269</v>
      </c>
      <c r="C861" s="2" t="s">
        <v>7692</v>
      </c>
      <c r="D861" t="s">
        <v>7685</v>
      </c>
      <c r="E861">
        <f t="shared" si="13"/>
        <v>19</v>
      </c>
    </row>
    <row r="862" spans="1:5" x14ac:dyDescent="0.25">
      <c r="A862" t="s">
        <v>1421</v>
      </c>
      <c r="B862" s="2">
        <v>41799</v>
      </c>
      <c r="C862" s="2" t="s">
        <v>7684</v>
      </c>
      <c r="D862" t="s">
        <v>7684</v>
      </c>
      <c r="E862">
        <f t="shared" si="13"/>
        <v>0</v>
      </c>
    </row>
    <row r="863" spans="1:5" x14ac:dyDescent="0.25">
      <c r="A863" t="s">
        <v>1421</v>
      </c>
      <c r="B863" s="2">
        <v>41799</v>
      </c>
      <c r="C863" s="2" t="s">
        <v>7684</v>
      </c>
      <c r="D863" t="s">
        <v>7684</v>
      </c>
      <c r="E863">
        <f t="shared" si="13"/>
        <v>0</v>
      </c>
    </row>
    <row r="864" spans="1:5" x14ac:dyDescent="0.25">
      <c r="A864" t="s">
        <v>1290</v>
      </c>
      <c r="B864" s="2">
        <v>41773</v>
      </c>
      <c r="C864" s="2" t="s">
        <v>7689</v>
      </c>
      <c r="D864" t="s">
        <v>7693</v>
      </c>
      <c r="E864">
        <f t="shared" si="13"/>
        <v>20</v>
      </c>
    </row>
    <row r="865" spans="1:5" x14ac:dyDescent="0.25">
      <c r="A865" t="s">
        <v>1290</v>
      </c>
      <c r="B865" s="2">
        <v>41773</v>
      </c>
      <c r="C865" s="2" t="s">
        <v>7689</v>
      </c>
      <c r="D865" t="s">
        <v>7693</v>
      </c>
      <c r="E865">
        <f t="shared" si="13"/>
        <v>20</v>
      </c>
    </row>
    <row r="866" spans="1:5" x14ac:dyDescent="0.25">
      <c r="A866" t="s">
        <v>1290</v>
      </c>
      <c r="B866" s="2">
        <v>41773</v>
      </c>
      <c r="C866" s="2" t="s">
        <v>7689</v>
      </c>
      <c r="D866" t="s">
        <v>7693</v>
      </c>
      <c r="E866">
        <f t="shared" si="13"/>
        <v>20</v>
      </c>
    </row>
    <row r="867" spans="1:5" x14ac:dyDescent="0.25">
      <c r="A867" t="s">
        <v>1428</v>
      </c>
      <c r="B867" s="2">
        <v>41649</v>
      </c>
      <c r="C867" s="2" t="s">
        <v>7727</v>
      </c>
      <c r="D867" t="s">
        <v>7727</v>
      </c>
      <c r="E867">
        <f t="shared" si="13"/>
        <v>0</v>
      </c>
    </row>
    <row r="868" spans="1:5" x14ac:dyDescent="0.25">
      <c r="A868" t="s">
        <v>1428</v>
      </c>
      <c r="B868" s="2">
        <v>41649</v>
      </c>
      <c r="C868" s="2" t="s">
        <v>7727</v>
      </c>
      <c r="D868" t="s">
        <v>7727</v>
      </c>
      <c r="E868">
        <f t="shared" si="13"/>
        <v>0</v>
      </c>
    </row>
    <row r="869" spans="1:5" x14ac:dyDescent="0.25">
      <c r="A869" t="s">
        <v>1432</v>
      </c>
      <c r="B869" s="2">
        <v>42119</v>
      </c>
      <c r="C869" s="2" t="s">
        <v>7700</v>
      </c>
      <c r="D869" t="s">
        <v>7702</v>
      </c>
      <c r="E869">
        <f t="shared" si="13"/>
        <v>17</v>
      </c>
    </row>
    <row r="870" spans="1:5" x14ac:dyDescent="0.25">
      <c r="A870" t="s">
        <v>1435</v>
      </c>
      <c r="B870" s="2">
        <v>41735</v>
      </c>
      <c r="C870" s="2" t="s">
        <v>7722</v>
      </c>
      <c r="D870" t="s">
        <v>7722</v>
      </c>
      <c r="E870">
        <f t="shared" si="13"/>
        <v>0</v>
      </c>
    </row>
    <row r="871" spans="1:5" x14ac:dyDescent="0.25">
      <c r="A871" t="s">
        <v>1438</v>
      </c>
      <c r="B871" s="2">
        <v>41733</v>
      </c>
      <c r="C871" s="2" t="s">
        <v>7722</v>
      </c>
      <c r="D871" t="s">
        <v>7702</v>
      </c>
      <c r="E871">
        <f t="shared" si="13"/>
        <v>29</v>
      </c>
    </row>
    <row r="872" spans="1:5" x14ac:dyDescent="0.25">
      <c r="A872" t="s">
        <v>1438</v>
      </c>
      <c r="B872" s="2">
        <v>41733</v>
      </c>
      <c r="C872" s="2" t="s">
        <v>7722</v>
      </c>
      <c r="D872" t="s">
        <v>7702</v>
      </c>
      <c r="E872">
        <f t="shared" si="13"/>
        <v>29</v>
      </c>
    </row>
    <row r="873" spans="1:5" x14ac:dyDescent="0.25">
      <c r="A873" t="s">
        <v>67</v>
      </c>
      <c r="B873" s="2">
        <v>41929</v>
      </c>
      <c r="C873" s="2" t="s">
        <v>7699</v>
      </c>
      <c r="D873" t="s">
        <v>7683</v>
      </c>
      <c r="E873">
        <f t="shared" si="13"/>
        <v>12</v>
      </c>
    </row>
    <row r="874" spans="1:5" x14ac:dyDescent="0.25">
      <c r="A874" t="s">
        <v>1443</v>
      </c>
      <c r="B874" s="2">
        <v>41966</v>
      </c>
      <c r="C874" s="2" t="s">
        <v>7688</v>
      </c>
      <c r="D874" t="s">
        <v>7701</v>
      </c>
      <c r="E874">
        <f t="shared" si="13"/>
        <v>1</v>
      </c>
    </row>
    <row r="875" spans="1:5" x14ac:dyDescent="0.25">
      <c r="A875" t="s">
        <v>1443</v>
      </c>
      <c r="B875" s="2">
        <v>41966</v>
      </c>
      <c r="C875" s="2" t="s">
        <v>7688</v>
      </c>
      <c r="D875" t="s">
        <v>7701</v>
      </c>
      <c r="E875">
        <f t="shared" si="13"/>
        <v>1</v>
      </c>
    </row>
    <row r="876" spans="1:5" x14ac:dyDescent="0.25">
      <c r="A876" t="s">
        <v>1402</v>
      </c>
      <c r="B876" s="2">
        <v>41681</v>
      </c>
      <c r="C876" s="2" t="s">
        <v>7726</v>
      </c>
      <c r="D876" t="s">
        <v>7724</v>
      </c>
      <c r="E876">
        <f t="shared" si="13"/>
        <v>42</v>
      </c>
    </row>
    <row r="877" spans="1:5" x14ac:dyDescent="0.25">
      <c r="A877" t="s">
        <v>1118</v>
      </c>
      <c r="B877" s="2">
        <v>42253</v>
      </c>
      <c r="C877" s="2" t="s">
        <v>7692</v>
      </c>
      <c r="D877" t="s">
        <v>7693</v>
      </c>
      <c r="E877">
        <f t="shared" si="13"/>
        <v>4</v>
      </c>
    </row>
    <row r="878" spans="1:5" x14ac:dyDescent="0.25">
      <c r="A878" t="s">
        <v>1118</v>
      </c>
      <c r="B878" s="2">
        <v>42253</v>
      </c>
      <c r="C878" s="2" t="s">
        <v>7692</v>
      </c>
      <c r="D878" t="s">
        <v>7693</v>
      </c>
      <c r="E878">
        <f t="shared" si="13"/>
        <v>4</v>
      </c>
    </row>
    <row r="879" spans="1:5" x14ac:dyDescent="0.25">
      <c r="A879" t="s">
        <v>1118</v>
      </c>
      <c r="B879" s="2">
        <v>42253</v>
      </c>
      <c r="C879" s="2" t="s">
        <v>7692</v>
      </c>
      <c r="D879" t="s">
        <v>7693</v>
      </c>
      <c r="E879">
        <f t="shared" si="13"/>
        <v>4</v>
      </c>
    </row>
    <row r="880" spans="1:5" x14ac:dyDescent="0.25">
      <c r="A880" t="s">
        <v>1449</v>
      </c>
      <c r="B880" s="2">
        <v>41899</v>
      </c>
      <c r="C880" s="2" t="s">
        <v>7711</v>
      </c>
      <c r="D880" t="s">
        <v>7711</v>
      </c>
      <c r="E880">
        <f t="shared" si="13"/>
        <v>0</v>
      </c>
    </row>
    <row r="881" spans="1:5" x14ac:dyDescent="0.25">
      <c r="A881" t="s">
        <v>39</v>
      </c>
      <c r="B881" s="2">
        <v>41765</v>
      </c>
      <c r="C881" s="2" t="s">
        <v>7689</v>
      </c>
      <c r="D881" t="s">
        <v>7704</v>
      </c>
      <c r="E881">
        <f t="shared" si="13"/>
        <v>42</v>
      </c>
    </row>
    <row r="882" spans="1:5" x14ac:dyDescent="0.25">
      <c r="A882" t="s">
        <v>39</v>
      </c>
      <c r="B882" s="2">
        <v>41765</v>
      </c>
      <c r="C882" s="2" t="s">
        <v>7689</v>
      </c>
      <c r="D882" t="s">
        <v>7704</v>
      </c>
      <c r="E882">
        <f t="shared" si="13"/>
        <v>42</v>
      </c>
    </row>
    <row r="883" spans="1:5" x14ac:dyDescent="0.25">
      <c r="A883" t="s">
        <v>239</v>
      </c>
      <c r="B883" s="2">
        <v>42065</v>
      </c>
      <c r="C883" s="2" t="s">
        <v>7710</v>
      </c>
      <c r="D883" t="s">
        <v>7683</v>
      </c>
      <c r="E883">
        <f t="shared" si="13"/>
        <v>7</v>
      </c>
    </row>
    <row r="884" spans="1:5" x14ac:dyDescent="0.25">
      <c r="A884" t="s">
        <v>210</v>
      </c>
      <c r="B884" s="2">
        <v>41856</v>
      </c>
      <c r="C884" s="2" t="s">
        <v>7690</v>
      </c>
      <c r="D884" t="s">
        <v>7703</v>
      </c>
      <c r="E884">
        <f t="shared" si="13"/>
        <v>40</v>
      </c>
    </row>
    <row r="885" spans="1:5" x14ac:dyDescent="0.25">
      <c r="A885" t="s">
        <v>1456</v>
      </c>
      <c r="B885" s="2">
        <v>42357</v>
      </c>
      <c r="C885" s="2" t="s">
        <v>7695</v>
      </c>
      <c r="D885" t="s">
        <v>7713</v>
      </c>
      <c r="E885">
        <f t="shared" si="13"/>
        <v>10</v>
      </c>
    </row>
    <row r="886" spans="1:5" x14ac:dyDescent="0.25">
      <c r="A886" t="s">
        <v>1458</v>
      </c>
      <c r="B886" s="2">
        <v>41758</v>
      </c>
      <c r="C886" s="2" t="s">
        <v>7722</v>
      </c>
      <c r="D886" t="s">
        <v>7722</v>
      </c>
      <c r="E886">
        <f t="shared" si="13"/>
        <v>0</v>
      </c>
    </row>
    <row r="887" spans="1:5" x14ac:dyDescent="0.25">
      <c r="A887" t="s">
        <v>1461</v>
      </c>
      <c r="B887" s="2">
        <v>41701</v>
      </c>
      <c r="C887" s="2" t="s">
        <v>7715</v>
      </c>
      <c r="D887" t="s">
        <v>7700</v>
      </c>
      <c r="E887">
        <f t="shared" si="13"/>
        <v>13</v>
      </c>
    </row>
    <row r="888" spans="1:5" x14ac:dyDescent="0.25">
      <c r="A888" t="s">
        <v>985</v>
      </c>
      <c r="B888" s="2">
        <v>42114</v>
      </c>
      <c r="C888" s="2" t="s">
        <v>7700</v>
      </c>
      <c r="D888" t="s">
        <v>7708</v>
      </c>
      <c r="E888">
        <f t="shared" si="13"/>
        <v>26</v>
      </c>
    </row>
    <row r="889" spans="1:5" x14ac:dyDescent="0.25">
      <c r="A889" t="s">
        <v>1466</v>
      </c>
      <c r="B889" s="2">
        <v>42482</v>
      </c>
      <c r="C889" s="2" t="s">
        <v>7706</v>
      </c>
      <c r="D889" t="s">
        <v>7694</v>
      </c>
      <c r="E889">
        <f t="shared" si="13"/>
        <v>18</v>
      </c>
    </row>
    <row r="890" spans="1:5" x14ac:dyDescent="0.25">
      <c r="A890" t="s">
        <v>1405</v>
      </c>
      <c r="B890" s="2">
        <v>41677</v>
      </c>
      <c r="C890" s="2" t="s">
        <v>7726</v>
      </c>
      <c r="D890" t="s">
        <v>7701</v>
      </c>
      <c r="E890">
        <f t="shared" si="13"/>
        <v>10</v>
      </c>
    </row>
    <row r="891" spans="1:5" x14ac:dyDescent="0.25">
      <c r="A891" t="s">
        <v>847</v>
      </c>
      <c r="B891" s="2">
        <v>42079</v>
      </c>
      <c r="C891" s="2" t="s">
        <v>7710</v>
      </c>
      <c r="D891" t="s">
        <v>7708</v>
      </c>
      <c r="E891">
        <f t="shared" si="13"/>
        <v>27</v>
      </c>
    </row>
    <row r="892" spans="1:5" x14ac:dyDescent="0.25">
      <c r="A892" t="s">
        <v>847</v>
      </c>
      <c r="B892" s="2">
        <v>42079</v>
      </c>
      <c r="C892" s="2" t="s">
        <v>7710</v>
      </c>
      <c r="D892" t="s">
        <v>7708</v>
      </c>
      <c r="E892">
        <f t="shared" si="13"/>
        <v>27</v>
      </c>
    </row>
    <row r="893" spans="1:5" x14ac:dyDescent="0.25">
      <c r="A893" t="s">
        <v>1205</v>
      </c>
      <c r="B893" s="2">
        <v>41734</v>
      </c>
      <c r="C893" s="2" t="s">
        <v>7722</v>
      </c>
      <c r="D893" t="s">
        <v>7708</v>
      </c>
      <c r="E893">
        <f t="shared" si="13"/>
        <v>38</v>
      </c>
    </row>
    <row r="894" spans="1:5" x14ac:dyDescent="0.25">
      <c r="A894" t="s">
        <v>1205</v>
      </c>
      <c r="B894" s="2">
        <v>41734</v>
      </c>
      <c r="C894" s="2" t="s">
        <v>7722</v>
      </c>
      <c r="D894" t="s">
        <v>7708</v>
      </c>
      <c r="E894">
        <f t="shared" si="13"/>
        <v>38</v>
      </c>
    </row>
    <row r="895" spans="1:5" x14ac:dyDescent="0.25">
      <c r="A895" t="s">
        <v>1205</v>
      </c>
      <c r="B895" s="2">
        <v>41734</v>
      </c>
      <c r="C895" s="2" t="s">
        <v>7722</v>
      </c>
      <c r="D895" t="s">
        <v>7708</v>
      </c>
      <c r="E895">
        <f t="shared" si="13"/>
        <v>38</v>
      </c>
    </row>
    <row r="896" spans="1:5" x14ac:dyDescent="0.25">
      <c r="A896" t="s">
        <v>1475</v>
      </c>
      <c r="B896" s="2">
        <v>42004</v>
      </c>
      <c r="C896" s="2" t="s">
        <v>7701</v>
      </c>
      <c r="D896" t="s">
        <v>7681</v>
      </c>
      <c r="E896">
        <f t="shared" si="13"/>
        <v>23</v>
      </c>
    </row>
    <row r="897" spans="1:5" x14ac:dyDescent="0.25">
      <c r="A897" t="s">
        <v>1475</v>
      </c>
      <c r="B897" s="2">
        <v>42004</v>
      </c>
      <c r="C897" s="2" t="s">
        <v>7701</v>
      </c>
      <c r="D897" t="s">
        <v>7681</v>
      </c>
      <c r="E897">
        <f t="shared" si="13"/>
        <v>23</v>
      </c>
    </row>
    <row r="898" spans="1:5" x14ac:dyDescent="0.25">
      <c r="A898" t="s">
        <v>1478</v>
      </c>
      <c r="B898" s="2">
        <v>41659</v>
      </c>
      <c r="C898" s="2" t="s">
        <v>7727</v>
      </c>
      <c r="D898" t="s">
        <v>7713</v>
      </c>
      <c r="E898">
        <f t="shared" si="13"/>
        <v>33</v>
      </c>
    </row>
    <row r="899" spans="1:5" x14ac:dyDescent="0.25">
      <c r="A899" t="s">
        <v>1481</v>
      </c>
      <c r="B899" s="2">
        <v>41891</v>
      </c>
      <c r="C899" s="2" t="s">
        <v>7711</v>
      </c>
      <c r="D899" t="s">
        <v>7711</v>
      </c>
      <c r="E899">
        <f t="shared" ref="E899:E962" si="14">(LEFT(D899,4)-LEFT(C899,4))*12+RIGHT(D899,2)-RIGHT(C899,2)</f>
        <v>0</v>
      </c>
    </row>
    <row r="900" spans="1:5" x14ac:dyDescent="0.25">
      <c r="A900" t="s">
        <v>1483</v>
      </c>
      <c r="B900" s="2">
        <v>41757</v>
      </c>
      <c r="C900" s="2" t="s">
        <v>7722</v>
      </c>
      <c r="D900" t="s">
        <v>7694</v>
      </c>
      <c r="E900">
        <f t="shared" si="14"/>
        <v>42</v>
      </c>
    </row>
    <row r="901" spans="1:5" x14ac:dyDescent="0.25">
      <c r="A901" t="s">
        <v>1486</v>
      </c>
      <c r="B901" s="2">
        <v>42265</v>
      </c>
      <c r="C901" s="2" t="s">
        <v>7692</v>
      </c>
      <c r="D901" t="s">
        <v>7706</v>
      </c>
      <c r="E901">
        <f t="shared" si="14"/>
        <v>7</v>
      </c>
    </row>
    <row r="902" spans="1:5" x14ac:dyDescent="0.25">
      <c r="A902" t="s">
        <v>628</v>
      </c>
      <c r="B902" s="2">
        <v>41778</v>
      </c>
      <c r="C902" s="2" t="s">
        <v>7689</v>
      </c>
      <c r="D902" t="s">
        <v>7704</v>
      </c>
      <c r="E902">
        <f t="shared" si="14"/>
        <v>42</v>
      </c>
    </row>
    <row r="903" spans="1:5" x14ac:dyDescent="0.25">
      <c r="A903" t="s">
        <v>628</v>
      </c>
      <c r="B903" s="2">
        <v>41778</v>
      </c>
      <c r="C903" s="2" t="s">
        <v>7689</v>
      </c>
      <c r="D903" t="s">
        <v>7704</v>
      </c>
      <c r="E903">
        <f t="shared" si="14"/>
        <v>42</v>
      </c>
    </row>
    <row r="904" spans="1:5" x14ac:dyDescent="0.25">
      <c r="A904" t="s">
        <v>309</v>
      </c>
      <c r="B904" s="2">
        <v>41699</v>
      </c>
      <c r="C904" s="2" t="s">
        <v>7715</v>
      </c>
      <c r="D904" t="s">
        <v>7696</v>
      </c>
      <c r="E904">
        <f t="shared" si="14"/>
        <v>42</v>
      </c>
    </row>
    <row r="905" spans="1:5" x14ac:dyDescent="0.25">
      <c r="A905" t="s">
        <v>398</v>
      </c>
      <c r="B905" s="2">
        <v>41891</v>
      </c>
      <c r="C905" s="2" t="s">
        <v>7711</v>
      </c>
      <c r="D905" t="s">
        <v>7706</v>
      </c>
      <c r="E905">
        <f t="shared" si="14"/>
        <v>19</v>
      </c>
    </row>
    <row r="906" spans="1:5" x14ac:dyDescent="0.25">
      <c r="A906" t="s">
        <v>398</v>
      </c>
      <c r="B906" s="2">
        <v>41891</v>
      </c>
      <c r="C906" s="2" t="s">
        <v>7711</v>
      </c>
      <c r="D906" t="s">
        <v>7706</v>
      </c>
      <c r="E906">
        <f t="shared" si="14"/>
        <v>19</v>
      </c>
    </row>
    <row r="907" spans="1:5" x14ac:dyDescent="0.25">
      <c r="A907" t="s">
        <v>398</v>
      </c>
      <c r="B907" s="2">
        <v>41891</v>
      </c>
      <c r="C907" s="2" t="s">
        <v>7711</v>
      </c>
      <c r="D907" t="s">
        <v>7706</v>
      </c>
      <c r="E907">
        <f t="shared" si="14"/>
        <v>19</v>
      </c>
    </row>
    <row r="908" spans="1:5" x14ac:dyDescent="0.25">
      <c r="A908" t="s">
        <v>103</v>
      </c>
      <c r="B908" s="2">
        <v>41721</v>
      </c>
      <c r="C908" s="2" t="s">
        <v>7715</v>
      </c>
      <c r="D908" t="s">
        <v>7703</v>
      </c>
      <c r="E908">
        <f t="shared" si="14"/>
        <v>45</v>
      </c>
    </row>
    <row r="909" spans="1:5" x14ac:dyDescent="0.25">
      <c r="A909" t="s">
        <v>103</v>
      </c>
      <c r="B909" s="2">
        <v>41721</v>
      </c>
      <c r="C909" s="2" t="s">
        <v>7715</v>
      </c>
      <c r="D909" t="s">
        <v>7703</v>
      </c>
      <c r="E909">
        <f t="shared" si="14"/>
        <v>45</v>
      </c>
    </row>
    <row r="910" spans="1:5" x14ac:dyDescent="0.25">
      <c r="A910" t="s">
        <v>103</v>
      </c>
      <c r="B910" s="2">
        <v>41721</v>
      </c>
      <c r="C910" s="2" t="s">
        <v>7715</v>
      </c>
      <c r="D910" t="s">
        <v>7703</v>
      </c>
      <c r="E910">
        <f t="shared" si="14"/>
        <v>45</v>
      </c>
    </row>
    <row r="911" spans="1:5" x14ac:dyDescent="0.25">
      <c r="A911" t="s">
        <v>1500</v>
      </c>
      <c r="B911" s="2">
        <v>42384</v>
      </c>
      <c r="C911" s="2" t="s">
        <v>7693</v>
      </c>
      <c r="D911" t="s">
        <v>7696</v>
      </c>
      <c r="E911">
        <f t="shared" si="14"/>
        <v>20</v>
      </c>
    </row>
    <row r="912" spans="1:5" x14ac:dyDescent="0.25">
      <c r="A912" t="s">
        <v>1500</v>
      </c>
      <c r="B912" s="2">
        <v>42384</v>
      </c>
      <c r="C912" s="2" t="s">
        <v>7693</v>
      </c>
      <c r="D912" t="s">
        <v>7696</v>
      </c>
      <c r="E912">
        <f t="shared" si="14"/>
        <v>20</v>
      </c>
    </row>
    <row r="913" spans="1:5" x14ac:dyDescent="0.25">
      <c r="A913" t="s">
        <v>1500</v>
      </c>
      <c r="B913" s="2">
        <v>42384</v>
      </c>
      <c r="C913" s="2" t="s">
        <v>7693</v>
      </c>
      <c r="D913" t="s">
        <v>7696</v>
      </c>
      <c r="E913">
        <f t="shared" si="14"/>
        <v>20</v>
      </c>
    </row>
    <row r="914" spans="1:5" x14ac:dyDescent="0.25">
      <c r="A914" t="s">
        <v>1505</v>
      </c>
      <c r="B914" s="2">
        <v>41716</v>
      </c>
      <c r="C914" s="2" t="s">
        <v>7715</v>
      </c>
      <c r="D914" t="s">
        <v>7714</v>
      </c>
      <c r="E914">
        <f t="shared" si="14"/>
        <v>14</v>
      </c>
    </row>
    <row r="915" spans="1:5" x14ac:dyDescent="0.25">
      <c r="A915" t="s">
        <v>1390</v>
      </c>
      <c r="B915" s="2">
        <v>41829</v>
      </c>
      <c r="C915" s="2" t="s">
        <v>7720</v>
      </c>
      <c r="D915" t="s">
        <v>7704</v>
      </c>
      <c r="E915">
        <f t="shared" si="14"/>
        <v>40</v>
      </c>
    </row>
    <row r="916" spans="1:5" x14ac:dyDescent="0.25">
      <c r="A916" t="s">
        <v>1390</v>
      </c>
      <c r="B916" s="2">
        <v>41829</v>
      </c>
      <c r="C916" s="2" t="s">
        <v>7720</v>
      </c>
      <c r="D916" t="s">
        <v>7704</v>
      </c>
      <c r="E916">
        <f t="shared" si="14"/>
        <v>40</v>
      </c>
    </row>
    <row r="917" spans="1:5" x14ac:dyDescent="0.25">
      <c r="A917" t="s">
        <v>542</v>
      </c>
      <c r="B917" s="2">
        <v>41805</v>
      </c>
      <c r="C917" s="2" t="s">
        <v>7684</v>
      </c>
      <c r="D917" t="s">
        <v>7684</v>
      </c>
      <c r="E917">
        <f t="shared" si="14"/>
        <v>0</v>
      </c>
    </row>
    <row r="918" spans="1:5" x14ac:dyDescent="0.25">
      <c r="A918" t="s">
        <v>542</v>
      </c>
      <c r="B918" s="2">
        <v>41805</v>
      </c>
      <c r="C918" s="2" t="s">
        <v>7684</v>
      </c>
      <c r="D918" t="s">
        <v>7684</v>
      </c>
      <c r="E918">
        <f t="shared" si="14"/>
        <v>0</v>
      </c>
    </row>
    <row r="919" spans="1:5" x14ac:dyDescent="0.25">
      <c r="A919" t="s">
        <v>542</v>
      </c>
      <c r="B919" s="2">
        <v>41805</v>
      </c>
      <c r="C919" s="2" t="s">
        <v>7684</v>
      </c>
      <c r="D919" t="s">
        <v>7684</v>
      </c>
      <c r="E919">
        <f t="shared" si="14"/>
        <v>0</v>
      </c>
    </row>
    <row r="920" spans="1:5" x14ac:dyDescent="0.25">
      <c r="A920" t="s">
        <v>1510</v>
      </c>
      <c r="B920" s="2">
        <v>41818</v>
      </c>
      <c r="C920" s="2" t="s">
        <v>7684</v>
      </c>
      <c r="D920" t="s">
        <v>7698</v>
      </c>
      <c r="E920">
        <f t="shared" si="14"/>
        <v>21</v>
      </c>
    </row>
    <row r="921" spans="1:5" x14ac:dyDescent="0.25">
      <c r="A921" t="s">
        <v>1510</v>
      </c>
      <c r="B921" s="2">
        <v>41818</v>
      </c>
      <c r="C921" s="2" t="s">
        <v>7684</v>
      </c>
      <c r="D921" t="s">
        <v>7698</v>
      </c>
      <c r="E921">
        <f t="shared" si="14"/>
        <v>21</v>
      </c>
    </row>
    <row r="922" spans="1:5" x14ac:dyDescent="0.25">
      <c r="A922" t="s">
        <v>490</v>
      </c>
      <c r="B922" s="2">
        <v>41978</v>
      </c>
      <c r="C922" s="2" t="s">
        <v>7701</v>
      </c>
      <c r="D922" t="s">
        <v>7701</v>
      </c>
      <c r="E922">
        <f t="shared" si="14"/>
        <v>0</v>
      </c>
    </row>
    <row r="923" spans="1:5" x14ac:dyDescent="0.25">
      <c r="A923" t="s">
        <v>1514</v>
      </c>
      <c r="B923" s="2">
        <v>41740</v>
      </c>
      <c r="C923" s="2" t="s">
        <v>7722</v>
      </c>
      <c r="D923" t="s">
        <v>7700</v>
      </c>
      <c r="E923">
        <f t="shared" si="14"/>
        <v>12</v>
      </c>
    </row>
    <row r="924" spans="1:5" x14ac:dyDescent="0.25">
      <c r="A924" t="s">
        <v>1514</v>
      </c>
      <c r="B924" s="2">
        <v>41740</v>
      </c>
      <c r="C924" s="2" t="s">
        <v>7722</v>
      </c>
      <c r="D924" t="s">
        <v>7700</v>
      </c>
      <c r="E924">
        <f t="shared" si="14"/>
        <v>12</v>
      </c>
    </row>
    <row r="925" spans="1:5" x14ac:dyDescent="0.25">
      <c r="A925" t="s">
        <v>1514</v>
      </c>
      <c r="B925" s="2">
        <v>41740</v>
      </c>
      <c r="C925" s="2" t="s">
        <v>7722</v>
      </c>
      <c r="D925" t="s">
        <v>7700</v>
      </c>
      <c r="E925">
        <f t="shared" si="14"/>
        <v>12</v>
      </c>
    </row>
    <row r="926" spans="1:5" x14ac:dyDescent="0.25">
      <c r="A926" t="s">
        <v>1519</v>
      </c>
      <c r="B926" s="2">
        <v>41959</v>
      </c>
      <c r="C926" s="2" t="s">
        <v>7688</v>
      </c>
      <c r="D926" t="s">
        <v>7702</v>
      </c>
      <c r="E926">
        <f t="shared" si="14"/>
        <v>22</v>
      </c>
    </row>
    <row r="927" spans="1:5" x14ac:dyDescent="0.25">
      <c r="A927" t="s">
        <v>1521</v>
      </c>
      <c r="B927" s="2">
        <v>41895</v>
      </c>
      <c r="C927" s="2" t="s">
        <v>7711</v>
      </c>
      <c r="D927" t="s">
        <v>7711</v>
      </c>
      <c r="E927">
        <f t="shared" si="14"/>
        <v>0</v>
      </c>
    </row>
    <row r="928" spans="1:5" x14ac:dyDescent="0.25">
      <c r="A928" t="s">
        <v>1521</v>
      </c>
      <c r="B928" s="2">
        <v>41895</v>
      </c>
      <c r="C928" s="2" t="s">
        <v>7711</v>
      </c>
      <c r="D928" t="s">
        <v>7711</v>
      </c>
      <c r="E928">
        <f t="shared" si="14"/>
        <v>0</v>
      </c>
    </row>
    <row r="929" spans="1:5" x14ac:dyDescent="0.25">
      <c r="A929" t="s">
        <v>1525</v>
      </c>
      <c r="B929" s="2">
        <v>42282</v>
      </c>
      <c r="C929" s="2" t="s">
        <v>7683</v>
      </c>
      <c r="D929" t="s">
        <v>7683</v>
      </c>
      <c r="E929">
        <f t="shared" si="14"/>
        <v>0</v>
      </c>
    </row>
    <row r="930" spans="1:5" x14ac:dyDescent="0.25">
      <c r="A930" t="s">
        <v>1525</v>
      </c>
      <c r="B930" s="2">
        <v>42282</v>
      </c>
      <c r="C930" s="2" t="s">
        <v>7683</v>
      </c>
      <c r="D930" t="s">
        <v>7683</v>
      </c>
      <c r="E930">
        <f t="shared" si="14"/>
        <v>0</v>
      </c>
    </row>
    <row r="931" spans="1:5" x14ac:dyDescent="0.25">
      <c r="A931" t="s">
        <v>1182</v>
      </c>
      <c r="B931" s="2">
        <v>41959</v>
      </c>
      <c r="C931" s="2" t="s">
        <v>7688</v>
      </c>
      <c r="D931" t="s">
        <v>7685</v>
      </c>
      <c r="E931">
        <f t="shared" si="14"/>
        <v>29</v>
      </c>
    </row>
    <row r="932" spans="1:5" x14ac:dyDescent="0.25">
      <c r="A932" t="s">
        <v>1182</v>
      </c>
      <c r="B932" s="2">
        <v>41959</v>
      </c>
      <c r="C932" s="2" t="s">
        <v>7688</v>
      </c>
      <c r="D932" t="s">
        <v>7685</v>
      </c>
      <c r="E932">
        <f t="shared" si="14"/>
        <v>29</v>
      </c>
    </row>
    <row r="933" spans="1:5" x14ac:dyDescent="0.25">
      <c r="A933" t="s">
        <v>1182</v>
      </c>
      <c r="B933" s="2">
        <v>41959</v>
      </c>
      <c r="C933" s="2" t="s">
        <v>7688</v>
      </c>
      <c r="D933" t="s">
        <v>7685</v>
      </c>
      <c r="E933">
        <f t="shared" si="14"/>
        <v>29</v>
      </c>
    </row>
    <row r="934" spans="1:5" x14ac:dyDescent="0.25">
      <c r="A934" t="s">
        <v>1529</v>
      </c>
      <c r="B934" s="2">
        <v>42205</v>
      </c>
      <c r="C934" s="2" t="s">
        <v>7719</v>
      </c>
      <c r="D934" t="s">
        <v>7696</v>
      </c>
      <c r="E934">
        <f t="shared" si="14"/>
        <v>26</v>
      </c>
    </row>
    <row r="935" spans="1:5" x14ac:dyDescent="0.25">
      <c r="A935" t="s">
        <v>1532</v>
      </c>
      <c r="B935" s="2">
        <v>42156</v>
      </c>
      <c r="C935" s="2" t="s">
        <v>7721</v>
      </c>
      <c r="D935" t="s">
        <v>7682</v>
      </c>
      <c r="E935">
        <f t="shared" si="14"/>
        <v>12</v>
      </c>
    </row>
    <row r="936" spans="1:5" x14ac:dyDescent="0.25">
      <c r="A936" t="s">
        <v>1532</v>
      </c>
      <c r="B936" s="2">
        <v>42156</v>
      </c>
      <c r="C936" s="2" t="s">
        <v>7721</v>
      </c>
      <c r="D936" t="s">
        <v>7682</v>
      </c>
      <c r="E936">
        <f t="shared" si="14"/>
        <v>12</v>
      </c>
    </row>
    <row r="937" spans="1:5" x14ac:dyDescent="0.25">
      <c r="A937" t="s">
        <v>1532</v>
      </c>
      <c r="B937" s="2">
        <v>42156</v>
      </c>
      <c r="C937" s="2" t="s">
        <v>7721</v>
      </c>
      <c r="D937" t="s">
        <v>7682</v>
      </c>
      <c r="E937">
        <f t="shared" si="14"/>
        <v>12</v>
      </c>
    </row>
    <row r="938" spans="1:5" x14ac:dyDescent="0.25">
      <c r="A938" t="s">
        <v>1532</v>
      </c>
      <c r="B938" s="2">
        <v>42156</v>
      </c>
      <c r="C938" s="2" t="s">
        <v>7721</v>
      </c>
      <c r="D938" t="s">
        <v>7682</v>
      </c>
      <c r="E938">
        <f t="shared" si="14"/>
        <v>12</v>
      </c>
    </row>
    <row r="939" spans="1:5" x14ac:dyDescent="0.25">
      <c r="A939" t="s">
        <v>93</v>
      </c>
      <c r="B939" s="2">
        <v>41737</v>
      </c>
      <c r="C939" s="2" t="s">
        <v>7722</v>
      </c>
      <c r="D939" t="s">
        <v>7704</v>
      </c>
      <c r="E939">
        <f t="shared" si="14"/>
        <v>43</v>
      </c>
    </row>
    <row r="940" spans="1:5" x14ac:dyDescent="0.25">
      <c r="A940" t="s">
        <v>1537</v>
      </c>
      <c r="B940" s="2">
        <v>41931</v>
      </c>
      <c r="C940" s="2" t="s">
        <v>7699</v>
      </c>
      <c r="D940" t="s">
        <v>7695</v>
      </c>
      <c r="E940">
        <f t="shared" si="14"/>
        <v>14</v>
      </c>
    </row>
    <row r="941" spans="1:5" x14ac:dyDescent="0.25">
      <c r="A941" t="s">
        <v>1537</v>
      </c>
      <c r="B941" s="2">
        <v>41931</v>
      </c>
      <c r="C941" s="2" t="s">
        <v>7699</v>
      </c>
      <c r="D941" t="s">
        <v>7695</v>
      </c>
      <c r="E941">
        <f t="shared" si="14"/>
        <v>14</v>
      </c>
    </row>
    <row r="942" spans="1:5" x14ac:dyDescent="0.25">
      <c r="A942" t="s">
        <v>1541</v>
      </c>
      <c r="B942" s="2">
        <v>41890</v>
      </c>
      <c r="C942" s="2" t="s">
        <v>7711</v>
      </c>
      <c r="D942" t="s">
        <v>7682</v>
      </c>
      <c r="E942">
        <f t="shared" si="14"/>
        <v>21</v>
      </c>
    </row>
    <row r="943" spans="1:5" x14ac:dyDescent="0.25">
      <c r="A943" t="s">
        <v>1510</v>
      </c>
      <c r="B943" s="2">
        <v>41818</v>
      </c>
      <c r="C943" s="2" t="s">
        <v>7684</v>
      </c>
      <c r="D943" t="s">
        <v>7686</v>
      </c>
      <c r="E943">
        <f t="shared" si="14"/>
        <v>30</v>
      </c>
    </row>
    <row r="944" spans="1:5" x14ac:dyDescent="0.25">
      <c r="A944" t="s">
        <v>1510</v>
      </c>
      <c r="B944" s="2">
        <v>41818</v>
      </c>
      <c r="C944" s="2" t="s">
        <v>7684</v>
      </c>
      <c r="D944" t="s">
        <v>7686</v>
      </c>
      <c r="E944">
        <f t="shared" si="14"/>
        <v>30</v>
      </c>
    </row>
    <row r="945" spans="1:5" x14ac:dyDescent="0.25">
      <c r="A945" t="s">
        <v>606</v>
      </c>
      <c r="B945" s="2">
        <v>41842</v>
      </c>
      <c r="C945" s="2" t="s">
        <v>7720</v>
      </c>
      <c r="D945" t="s">
        <v>7714</v>
      </c>
      <c r="E945">
        <f t="shared" si="14"/>
        <v>10</v>
      </c>
    </row>
    <row r="946" spans="1:5" x14ac:dyDescent="0.25">
      <c r="A946" t="s">
        <v>606</v>
      </c>
      <c r="B946" s="2">
        <v>41842</v>
      </c>
      <c r="C946" s="2" t="s">
        <v>7720</v>
      </c>
      <c r="D946" t="s">
        <v>7714</v>
      </c>
      <c r="E946">
        <f t="shared" si="14"/>
        <v>10</v>
      </c>
    </row>
    <row r="947" spans="1:5" x14ac:dyDescent="0.25">
      <c r="A947" t="s">
        <v>606</v>
      </c>
      <c r="B947" s="2">
        <v>41842</v>
      </c>
      <c r="C947" s="2" t="s">
        <v>7720</v>
      </c>
      <c r="D947" t="s">
        <v>7714</v>
      </c>
      <c r="E947">
        <f t="shared" si="14"/>
        <v>10</v>
      </c>
    </row>
    <row r="948" spans="1:5" x14ac:dyDescent="0.25">
      <c r="A948" t="s">
        <v>993</v>
      </c>
      <c r="B948" s="2">
        <v>41818</v>
      </c>
      <c r="C948" s="2" t="s">
        <v>7684</v>
      </c>
      <c r="D948" t="s">
        <v>7719</v>
      </c>
      <c r="E948">
        <f t="shared" si="14"/>
        <v>13</v>
      </c>
    </row>
    <row r="949" spans="1:5" x14ac:dyDescent="0.25">
      <c r="A949" t="s">
        <v>771</v>
      </c>
      <c r="B949" s="2">
        <v>41793</v>
      </c>
      <c r="C949" s="2" t="s">
        <v>7684</v>
      </c>
      <c r="D949" t="s">
        <v>7704</v>
      </c>
      <c r="E949">
        <f t="shared" si="14"/>
        <v>41</v>
      </c>
    </row>
    <row r="950" spans="1:5" x14ac:dyDescent="0.25">
      <c r="A950" t="s">
        <v>771</v>
      </c>
      <c r="B950" s="2">
        <v>41793</v>
      </c>
      <c r="C950" s="2" t="s">
        <v>7684</v>
      </c>
      <c r="D950" t="s">
        <v>7704</v>
      </c>
      <c r="E950">
        <f t="shared" si="14"/>
        <v>41</v>
      </c>
    </row>
    <row r="951" spans="1:5" x14ac:dyDescent="0.25">
      <c r="A951" t="s">
        <v>771</v>
      </c>
      <c r="B951" s="2">
        <v>41793</v>
      </c>
      <c r="C951" s="2" t="s">
        <v>7684</v>
      </c>
      <c r="D951" t="s">
        <v>7704</v>
      </c>
      <c r="E951">
        <f t="shared" si="14"/>
        <v>41</v>
      </c>
    </row>
    <row r="952" spans="1:5" x14ac:dyDescent="0.25">
      <c r="A952" t="s">
        <v>771</v>
      </c>
      <c r="B952" s="2">
        <v>41793</v>
      </c>
      <c r="C952" s="2" t="s">
        <v>7684</v>
      </c>
      <c r="D952" t="s">
        <v>7704</v>
      </c>
      <c r="E952">
        <f t="shared" si="14"/>
        <v>41</v>
      </c>
    </row>
    <row r="953" spans="1:5" x14ac:dyDescent="0.25">
      <c r="A953" t="s">
        <v>771</v>
      </c>
      <c r="B953" s="2">
        <v>41793</v>
      </c>
      <c r="C953" s="2" t="s">
        <v>7684</v>
      </c>
      <c r="D953" t="s">
        <v>7704</v>
      </c>
      <c r="E953">
        <f t="shared" si="14"/>
        <v>41</v>
      </c>
    </row>
    <row r="954" spans="1:5" x14ac:dyDescent="0.25">
      <c r="A954" t="s">
        <v>1555</v>
      </c>
      <c r="B954" s="2">
        <v>41758</v>
      </c>
      <c r="C954" s="2" t="s">
        <v>7722</v>
      </c>
      <c r="D954" t="s">
        <v>7685</v>
      </c>
      <c r="E954">
        <f t="shared" si="14"/>
        <v>36</v>
      </c>
    </row>
    <row r="955" spans="1:5" x14ac:dyDescent="0.25">
      <c r="A955" t="s">
        <v>1558</v>
      </c>
      <c r="B955" s="2">
        <v>42325</v>
      </c>
      <c r="C955" s="2" t="s">
        <v>7687</v>
      </c>
      <c r="D955" t="s">
        <v>7703</v>
      </c>
      <c r="E955">
        <f t="shared" si="14"/>
        <v>25</v>
      </c>
    </row>
    <row r="956" spans="1:5" x14ac:dyDescent="0.25">
      <c r="A956" t="s">
        <v>1558</v>
      </c>
      <c r="B956" s="2">
        <v>42325</v>
      </c>
      <c r="C956" s="2" t="s">
        <v>7687</v>
      </c>
      <c r="D956" t="s">
        <v>7703</v>
      </c>
      <c r="E956">
        <f t="shared" si="14"/>
        <v>25</v>
      </c>
    </row>
    <row r="957" spans="1:5" x14ac:dyDescent="0.25">
      <c r="A957" t="s">
        <v>1560</v>
      </c>
      <c r="B957" s="2">
        <v>41708</v>
      </c>
      <c r="C957" s="2" t="s">
        <v>7715</v>
      </c>
      <c r="D957" t="s">
        <v>7704</v>
      </c>
      <c r="E957">
        <f t="shared" si="14"/>
        <v>44</v>
      </c>
    </row>
    <row r="958" spans="1:5" x14ac:dyDescent="0.25">
      <c r="A958" t="s">
        <v>1562</v>
      </c>
      <c r="B958" s="2">
        <v>41899</v>
      </c>
      <c r="C958" s="2" t="s">
        <v>7711</v>
      </c>
      <c r="D958" t="s">
        <v>7705</v>
      </c>
      <c r="E958">
        <f t="shared" si="14"/>
        <v>32</v>
      </c>
    </row>
    <row r="959" spans="1:5" x14ac:dyDescent="0.25">
      <c r="A959" t="s">
        <v>1562</v>
      </c>
      <c r="B959" s="2">
        <v>41899</v>
      </c>
      <c r="C959" s="2" t="s">
        <v>7711</v>
      </c>
      <c r="D959" t="s">
        <v>7705</v>
      </c>
      <c r="E959">
        <f t="shared" si="14"/>
        <v>32</v>
      </c>
    </row>
    <row r="960" spans="1:5" x14ac:dyDescent="0.25">
      <c r="A960" t="s">
        <v>1562</v>
      </c>
      <c r="B960" s="2">
        <v>41899</v>
      </c>
      <c r="C960" s="2" t="s">
        <v>7711</v>
      </c>
      <c r="D960" t="s">
        <v>7705</v>
      </c>
      <c r="E960">
        <f t="shared" si="14"/>
        <v>32</v>
      </c>
    </row>
    <row r="961" spans="1:5" x14ac:dyDescent="0.25">
      <c r="A961" t="s">
        <v>1566</v>
      </c>
      <c r="B961" s="2">
        <v>41891</v>
      </c>
      <c r="C961" s="2" t="s">
        <v>7711</v>
      </c>
      <c r="D961" t="s">
        <v>7692</v>
      </c>
      <c r="E961">
        <f t="shared" si="14"/>
        <v>12</v>
      </c>
    </row>
    <row r="962" spans="1:5" x14ac:dyDescent="0.25">
      <c r="A962" t="s">
        <v>1569</v>
      </c>
      <c r="B962" s="2">
        <v>42495</v>
      </c>
      <c r="C962" s="2" t="s">
        <v>7716</v>
      </c>
      <c r="D962" t="s">
        <v>7704</v>
      </c>
      <c r="E962">
        <f t="shared" si="14"/>
        <v>18</v>
      </c>
    </row>
    <row r="963" spans="1:5" x14ac:dyDescent="0.25">
      <c r="A963" t="s">
        <v>1571</v>
      </c>
      <c r="B963" s="2">
        <v>42000</v>
      </c>
      <c r="C963" s="2" t="s">
        <v>7701</v>
      </c>
      <c r="D963" t="s">
        <v>7687</v>
      </c>
      <c r="E963">
        <f t="shared" ref="E963:E1026" si="15">(LEFT(D963,4)-LEFT(C963,4))*12+RIGHT(D963,2)-RIGHT(C963,2)</f>
        <v>11</v>
      </c>
    </row>
    <row r="964" spans="1:5" x14ac:dyDescent="0.25">
      <c r="A964" t="s">
        <v>226</v>
      </c>
      <c r="B964" s="2">
        <v>42499</v>
      </c>
      <c r="C964" s="2" t="s">
        <v>7716</v>
      </c>
      <c r="D964" t="s">
        <v>7702</v>
      </c>
      <c r="E964">
        <f t="shared" si="15"/>
        <v>4</v>
      </c>
    </row>
    <row r="965" spans="1:5" x14ac:dyDescent="0.25">
      <c r="A965" t="s">
        <v>1481</v>
      </c>
      <c r="B965" s="2">
        <v>41891</v>
      </c>
      <c r="C965" s="2" t="s">
        <v>7711</v>
      </c>
      <c r="D965" t="s">
        <v>7711</v>
      </c>
      <c r="E965">
        <f t="shared" si="15"/>
        <v>0</v>
      </c>
    </row>
    <row r="966" spans="1:5" x14ac:dyDescent="0.25">
      <c r="A966" t="s">
        <v>1577</v>
      </c>
      <c r="B966" s="2">
        <v>42273</v>
      </c>
      <c r="C966" s="2" t="s">
        <v>7692</v>
      </c>
      <c r="D966" t="s">
        <v>7685</v>
      </c>
      <c r="E966">
        <f t="shared" si="15"/>
        <v>19</v>
      </c>
    </row>
    <row r="967" spans="1:5" x14ac:dyDescent="0.25">
      <c r="A967" t="s">
        <v>1577</v>
      </c>
      <c r="B967" s="2">
        <v>42273</v>
      </c>
      <c r="C967" s="2" t="s">
        <v>7692</v>
      </c>
      <c r="D967" t="s">
        <v>7685</v>
      </c>
      <c r="E967">
        <f t="shared" si="15"/>
        <v>19</v>
      </c>
    </row>
    <row r="968" spans="1:5" x14ac:dyDescent="0.25">
      <c r="A968" t="s">
        <v>1577</v>
      </c>
      <c r="B968" s="2">
        <v>42273</v>
      </c>
      <c r="C968" s="2" t="s">
        <v>7692</v>
      </c>
      <c r="D968" t="s">
        <v>7685</v>
      </c>
      <c r="E968">
        <f t="shared" si="15"/>
        <v>19</v>
      </c>
    </row>
    <row r="969" spans="1:5" x14ac:dyDescent="0.25">
      <c r="A969" t="s">
        <v>1577</v>
      </c>
      <c r="B969" s="2">
        <v>42273</v>
      </c>
      <c r="C969" s="2" t="s">
        <v>7692</v>
      </c>
      <c r="D969" t="s">
        <v>7685</v>
      </c>
      <c r="E969">
        <f t="shared" si="15"/>
        <v>19</v>
      </c>
    </row>
    <row r="970" spans="1:5" x14ac:dyDescent="0.25">
      <c r="A970" t="s">
        <v>1577</v>
      </c>
      <c r="B970" s="2">
        <v>42273</v>
      </c>
      <c r="C970" s="2" t="s">
        <v>7692</v>
      </c>
      <c r="D970" t="s">
        <v>7685</v>
      </c>
      <c r="E970">
        <f t="shared" si="15"/>
        <v>19</v>
      </c>
    </row>
    <row r="971" spans="1:5" x14ac:dyDescent="0.25">
      <c r="A971" t="s">
        <v>1577</v>
      </c>
      <c r="B971" s="2">
        <v>42273</v>
      </c>
      <c r="C971" s="2" t="s">
        <v>7692</v>
      </c>
      <c r="D971" t="s">
        <v>7685</v>
      </c>
      <c r="E971">
        <f t="shared" si="15"/>
        <v>19</v>
      </c>
    </row>
    <row r="972" spans="1:5" x14ac:dyDescent="0.25">
      <c r="A972" t="s">
        <v>471</v>
      </c>
      <c r="B972" s="2">
        <v>41655</v>
      </c>
      <c r="C972" s="2" t="s">
        <v>7727</v>
      </c>
      <c r="D972" t="s">
        <v>7727</v>
      </c>
      <c r="E972">
        <f t="shared" si="15"/>
        <v>0</v>
      </c>
    </row>
    <row r="973" spans="1:5" x14ac:dyDescent="0.25">
      <c r="A973" t="s">
        <v>471</v>
      </c>
      <c r="B973" s="2">
        <v>41655</v>
      </c>
      <c r="C973" s="2" t="s">
        <v>7727</v>
      </c>
      <c r="D973" t="s">
        <v>7727</v>
      </c>
      <c r="E973">
        <f t="shared" si="15"/>
        <v>0</v>
      </c>
    </row>
    <row r="974" spans="1:5" x14ac:dyDescent="0.25">
      <c r="A974" t="s">
        <v>471</v>
      </c>
      <c r="B974" s="2">
        <v>41655</v>
      </c>
      <c r="C974" s="2" t="s">
        <v>7727</v>
      </c>
      <c r="D974" t="s">
        <v>7727</v>
      </c>
      <c r="E974">
        <f t="shared" si="15"/>
        <v>0</v>
      </c>
    </row>
    <row r="975" spans="1:5" x14ac:dyDescent="0.25">
      <c r="A975" t="s">
        <v>471</v>
      </c>
      <c r="B975" s="2">
        <v>41655</v>
      </c>
      <c r="C975" s="2" t="s">
        <v>7727</v>
      </c>
      <c r="D975" t="s">
        <v>7727</v>
      </c>
      <c r="E975">
        <f t="shared" si="15"/>
        <v>0</v>
      </c>
    </row>
    <row r="976" spans="1:5" x14ac:dyDescent="0.25">
      <c r="A976" t="s">
        <v>1250</v>
      </c>
      <c r="B976" s="2">
        <v>41643</v>
      </c>
      <c r="C976" s="2" t="s">
        <v>7727</v>
      </c>
      <c r="D976" t="s">
        <v>7694</v>
      </c>
      <c r="E976">
        <f t="shared" si="15"/>
        <v>45</v>
      </c>
    </row>
    <row r="977" spans="1:5" x14ac:dyDescent="0.25">
      <c r="A977" t="s">
        <v>1250</v>
      </c>
      <c r="B977" s="2">
        <v>41643</v>
      </c>
      <c r="C977" s="2" t="s">
        <v>7727</v>
      </c>
      <c r="D977" t="s">
        <v>7694</v>
      </c>
      <c r="E977">
        <f t="shared" si="15"/>
        <v>45</v>
      </c>
    </row>
    <row r="978" spans="1:5" x14ac:dyDescent="0.25">
      <c r="A978" t="s">
        <v>628</v>
      </c>
      <c r="B978" s="2">
        <v>41778</v>
      </c>
      <c r="C978" s="2" t="s">
        <v>7689</v>
      </c>
      <c r="D978" t="s">
        <v>7691</v>
      </c>
      <c r="E978">
        <f t="shared" si="15"/>
        <v>38</v>
      </c>
    </row>
    <row r="979" spans="1:5" x14ac:dyDescent="0.25">
      <c r="A979" t="s">
        <v>1356</v>
      </c>
      <c r="B979" s="2">
        <v>42083</v>
      </c>
      <c r="C979" s="2" t="s">
        <v>7710</v>
      </c>
      <c r="D979" t="s">
        <v>7725</v>
      </c>
      <c r="E979">
        <f t="shared" si="15"/>
        <v>22</v>
      </c>
    </row>
    <row r="980" spans="1:5" x14ac:dyDescent="0.25">
      <c r="A980" t="s">
        <v>1589</v>
      </c>
      <c r="B980" s="2">
        <v>42520</v>
      </c>
      <c r="C980" s="2" t="s">
        <v>7716</v>
      </c>
      <c r="D980" t="s">
        <v>7716</v>
      </c>
      <c r="E980">
        <f t="shared" si="15"/>
        <v>0</v>
      </c>
    </row>
    <row r="981" spans="1:5" x14ac:dyDescent="0.25">
      <c r="A981" t="s">
        <v>154</v>
      </c>
      <c r="B981" s="2">
        <v>42003</v>
      </c>
      <c r="C981" s="2" t="s">
        <v>7701</v>
      </c>
      <c r="D981" t="s">
        <v>7695</v>
      </c>
      <c r="E981">
        <f t="shared" si="15"/>
        <v>12</v>
      </c>
    </row>
    <row r="982" spans="1:5" x14ac:dyDescent="0.25">
      <c r="A982" t="s">
        <v>61</v>
      </c>
      <c r="B982" s="2">
        <v>41764</v>
      </c>
      <c r="C982" s="2" t="s">
        <v>7689</v>
      </c>
      <c r="D982" t="s">
        <v>7713</v>
      </c>
      <c r="E982">
        <f t="shared" si="15"/>
        <v>29</v>
      </c>
    </row>
    <row r="983" spans="1:5" x14ac:dyDescent="0.25">
      <c r="A983" t="s">
        <v>1594</v>
      </c>
      <c r="B983" s="2">
        <v>41954</v>
      </c>
      <c r="C983" s="2" t="s">
        <v>7688</v>
      </c>
      <c r="D983" t="s">
        <v>7688</v>
      </c>
      <c r="E983">
        <f t="shared" si="15"/>
        <v>0</v>
      </c>
    </row>
    <row r="984" spans="1:5" x14ac:dyDescent="0.25">
      <c r="A984" t="s">
        <v>1594</v>
      </c>
      <c r="B984" s="2">
        <v>41954</v>
      </c>
      <c r="C984" s="2" t="s">
        <v>7688</v>
      </c>
      <c r="D984" t="s">
        <v>7688</v>
      </c>
      <c r="E984">
        <f t="shared" si="15"/>
        <v>0</v>
      </c>
    </row>
    <row r="985" spans="1:5" x14ac:dyDescent="0.25">
      <c r="A985" t="s">
        <v>1594</v>
      </c>
      <c r="B985" s="2">
        <v>41954</v>
      </c>
      <c r="C985" s="2" t="s">
        <v>7688</v>
      </c>
      <c r="D985" t="s">
        <v>7688</v>
      </c>
      <c r="E985">
        <f t="shared" si="15"/>
        <v>0</v>
      </c>
    </row>
    <row r="986" spans="1:5" x14ac:dyDescent="0.25">
      <c r="A986" t="s">
        <v>1598</v>
      </c>
      <c r="B986" s="2">
        <v>41852</v>
      </c>
      <c r="C986" s="2" t="s">
        <v>7690</v>
      </c>
      <c r="D986" t="s">
        <v>7696</v>
      </c>
      <c r="E986">
        <f t="shared" si="15"/>
        <v>37</v>
      </c>
    </row>
    <row r="987" spans="1:5" x14ac:dyDescent="0.25">
      <c r="A987" t="s">
        <v>1598</v>
      </c>
      <c r="B987" s="2">
        <v>41852</v>
      </c>
      <c r="C987" s="2" t="s">
        <v>7690</v>
      </c>
      <c r="D987" t="s">
        <v>7696</v>
      </c>
      <c r="E987">
        <f t="shared" si="15"/>
        <v>37</v>
      </c>
    </row>
    <row r="988" spans="1:5" x14ac:dyDescent="0.25">
      <c r="A988" t="s">
        <v>1598</v>
      </c>
      <c r="B988" s="2">
        <v>41852</v>
      </c>
      <c r="C988" s="2" t="s">
        <v>7690</v>
      </c>
      <c r="D988" t="s">
        <v>7696</v>
      </c>
      <c r="E988">
        <f t="shared" si="15"/>
        <v>37</v>
      </c>
    </row>
    <row r="989" spans="1:5" x14ac:dyDescent="0.25">
      <c r="A989" t="s">
        <v>1602</v>
      </c>
      <c r="B989" s="2">
        <v>41658</v>
      </c>
      <c r="C989" s="2" t="s">
        <v>7727</v>
      </c>
      <c r="D989" t="s">
        <v>7710</v>
      </c>
      <c r="E989">
        <f t="shared" si="15"/>
        <v>14</v>
      </c>
    </row>
    <row r="990" spans="1:5" x14ac:dyDescent="0.25">
      <c r="A990" t="s">
        <v>849</v>
      </c>
      <c r="B990" s="2">
        <v>41734</v>
      </c>
      <c r="C990" s="2" t="s">
        <v>7722</v>
      </c>
      <c r="D990" t="s">
        <v>7705</v>
      </c>
      <c r="E990">
        <f t="shared" si="15"/>
        <v>37</v>
      </c>
    </row>
    <row r="991" spans="1:5" x14ac:dyDescent="0.25">
      <c r="A991" t="s">
        <v>849</v>
      </c>
      <c r="B991" s="2">
        <v>41734</v>
      </c>
      <c r="C991" s="2" t="s">
        <v>7722</v>
      </c>
      <c r="D991" t="s">
        <v>7705</v>
      </c>
      <c r="E991">
        <f t="shared" si="15"/>
        <v>37</v>
      </c>
    </row>
    <row r="992" spans="1:5" x14ac:dyDescent="0.25">
      <c r="A992" t="s">
        <v>1607</v>
      </c>
      <c r="B992" s="2">
        <v>41903</v>
      </c>
      <c r="C992" s="2" t="s">
        <v>7711</v>
      </c>
      <c r="D992" t="s">
        <v>7710</v>
      </c>
      <c r="E992">
        <f t="shared" si="15"/>
        <v>6</v>
      </c>
    </row>
    <row r="993" spans="1:5" x14ac:dyDescent="0.25">
      <c r="A993" t="s">
        <v>257</v>
      </c>
      <c r="B993" s="2">
        <v>41867</v>
      </c>
      <c r="C993" s="2" t="s">
        <v>7690</v>
      </c>
      <c r="D993" t="s">
        <v>7702</v>
      </c>
      <c r="E993">
        <f t="shared" si="15"/>
        <v>25</v>
      </c>
    </row>
    <row r="994" spans="1:5" x14ac:dyDescent="0.25">
      <c r="A994" t="s">
        <v>1262</v>
      </c>
      <c r="B994" s="2">
        <v>41857</v>
      </c>
      <c r="C994" s="2" t="s">
        <v>7690</v>
      </c>
      <c r="D994" t="s">
        <v>7709</v>
      </c>
      <c r="E994">
        <f t="shared" si="15"/>
        <v>24</v>
      </c>
    </row>
    <row r="995" spans="1:5" x14ac:dyDescent="0.25">
      <c r="A995" t="s">
        <v>1262</v>
      </c>
      <c r="B995" s="2">
        <v>41857</v>
      </c>
      <c r="C995" s="2" t="s">
        <v>7690</v>
      </c>
      <c r="D995" t="s">
        <v>7709</v>
      </c>
      <c r="E995">
        <f t="shared" si="15"/>
        <v>24</v>
      </c>
    </row>
    <row r="996" spans="1:5" x14ac:dyDescent="0.25">
      <c r="A996" t="s">
        <v>1612</v>
      </c>
      <c r="B996" s="2">
        <v>41780</v>
      </c>
      <c r="C996" s="2" t="s">
        <v>7689</v>
      </c>
      <c r="D996" t="s">
        <v>7689</v>
      </c>
      <c r="E996">
        <f t="shared" si="15"/>
        <v>0</v>
      </c>
    </row>
    <row r="997" spans="1:5" x14ac:dyDescent="0.25">
      <c r="A997" t="s">
        <v>1612</v>
      </c>
      <c r="B997" s="2">
        <v>41780</v>
      </c>
      <c r="C997" s="2" t="s">
        <v>7689</v>
      </c>
      <c r="D997" t="s">
        <v>7689</v>
      </c>
      <c r="E997">
        <f t="shared" si="15"/>
        <v>0</v>
      </c>
    </row>
    <row r="998" spans="1:5" x14ac:dyDescent="0.25">
      <c r="A998" t="s">
        <v>1615</v>
      </c>
      <c r="B998" s="2">
        <v>41731</v>
      </c>
      <c r="C998" s="2" t="s">
        <v>7722</v>
      </c>
      <c r="D998" t="s">
        <v>7683</v>
      </c>
      <c r="E998">
        <f t="shared" si="15"/>
        <v>18</v>
      </c>
    </row>
    <row r="999" spans="1:5" x14ac:dyDescent="0.25">
      <c r="A999" t="s">
        <v>1615</v>
      </c>
      <c r="B999" s="2">
        <v>41731</v>
      </c>
      <c r="C999" s="2" t="s">
        <v>7722</v>
      </c>
      <c r="D999" t="s">
        <v>7683</v>
      </c>
      <c r="E999">
        <f t="shared" si="15"/>
        <v>18</v>
      </c>
    </row>
    <row r="1000" spans="1:5" x14ac:dyDescent="0.25">
      <c r="A1000" t="s">
        <v>1615</v>
      </c>
      <c r="B1000" s="2">
        <v>41731</v>
      </c>
      <c r="C1000" s="2" t="s">
        <v>7722</v>
      </c>
      <c r="D1000" t="s">
        <v>7683</v>
      </c>
      <c r="E1000">
        <f t="shared" si="15"/>
        <v>18</v>
      </c>
    </row>
    <row r="1001" spans="1:5" x14ac:dyDescent="0.25">
      <c r="A1001" t="s">
        <v>1615</v>
      </c>
      <c r="B1001" s="2">
        <v>41731</v>
      </c>
      <c r="C1001" s="2" t="s">
        <v>7722</v>
      </c>
      <c r="D1001" t="s">
        <v>7683</v>
      </c>
      <c r="E1001">
        <f t="shared" si="15"/>
        <v>18</v>
      </c>
    </row>
    <row r="1002" spans="1:5" x14ac:dyDescent="0.25">
      <c r="A1002" t="s">
        <v>366</v>
      </c>
      <c r="B1002" s="2">
        <v>41877</v>
      </c>
      <c r="C1002" s="2" t="s">
        <v>7690</v>
      </c>
      <c r="D1002" t="s">
        <v>7681</v>
      </c>
      <c r="E1002">
        <f t="shared" si="15"/>
        <v>27</v>
      </c>
    </row>
    <row r="1003" spans="1:5" x14ac:dyDescent="0.25">
      <c r="A1003" t="s">
        <v>1327</v>
      </c>
      <c r="B1003" s="2">
        <v>41874</v>
      </c>
      <c r="C1003" s="2" t="s">
        <v>7690</v>
      </c>
      <c r="D1003" t="s">
        <v>7719</v>
      </c>
      <c r="E1003">
        <f t="shared" si="15"/>
        <v>11</v>
      </c>
    </row>
    <row r="1004" spans="1:5" x14ac:dyDescent="0.25">
      <c r="A1004" t="s">
        <v>1327</v>
      </c>
      <c r="B1004" s="2">
        <v>41874</v>
      </c>
      <c r="C1004" s="2" t="s">
        <v>7690</v>
      </c>
      <c r="D1004" t="s">
        <v>7719</v>
      </c>
      <c r="E1004">
        <f t="shared" si="15"/>
        <v>11</v>
      </c>
    </row>
    <row r="1005" spans="1:5" x14ac:dyDescent="0.25">
      <c r="A1005" t="s">
        <v>1327</v>
      </c>
      <c r="B1005" s="2">
        <v>41874</v>
      </c>
      <c r="C1005" s="2" t="s">
        <v>7690</v>
      </c>
      <c r="D1005" t="s">
        <v>7719</v>
      </c>
      <c r="E1005">
        <f t="shared" si="15"/>
        <v>11</v>
      </c>
    </row>
    <row r="1006" spans="1:5" x14ac:dyDescent="0.25">
      <c r="A1006" t="s">
        <v>1623</v>
      </c>
      <c r="B1006" s="2">
        <v>41880</v>
      </c>
      <c r="C1006" s="2" t="s">
        <v>7690</v>
      </c>
      <c r="D1006" t="s">
        <v>7718</v>
      </c>
      <c r="E1006">
        <f t="shared" si="15"/>
        <v>12</v>
      </c>
    </row>
    <row r="1007" spans="1:5" x14ac:dyDescent="0.25">
      <c r="A1007" t="s">
        <v>1321</v>
      </c>
      <c r="B1007" s="2">
        <v>41961</v>
      </c>
      <c r="C1007" s="2" t="s">
        <v>7688</v>
      </c>
      <c r="D1007" t="s">
        <v>7687</v>
      </c>
      <c r="E1007">
        <f t="shared" si="15"/>
        <v>12</v>
      </c>
    </row>
    <row r="1008" spans="1:5" x14ac:dyDescent="0.25">
      <c r="A1008" t="s">
        <v>1627</v>
      </c>
      <c r="B1008" s="2">
        <v>42314</v>
      </c>
      <c r="C1008" s="2" t="s">
        <v>7687</v>
      </c>
      <c r="D1008" t="s">
        <v>7687</v>
      </c>
      <c r="E1008">
        <f t="shared" si="15"/>
        <v>0</v>
      </c>
    </row>
    <row r="1009" spans="1:5" x14ac:dyDescent="0.25">
      <c r="A1009" t="s">
        <v>1627</v>
      </c>
      <c r="B1009" s="2">
        <v>42314</v>
      </c>
      <c r="C1009" s="2" t="s">
        <v>7687</v>
      </c>
      <c r="D1009" t="s">
        <v>7687</v>
      </c>
      <c r="E1009">
        <f t="shared" si="15"/>
        <v>0</v>
      </c>
    </row>
    <row r="1010" spans="1:5" x14ac:dyDescent="0.25">
      <c r="A1010" t="s">
        <v>599</v>
      </c>
      <c r="B1010" s="2">
        <v>41945</v>
      </c>
      <c r="C1010" s="2" t="s">
        <v>7688</v>
      </c>
      <c r="D1010" t="s">
        <v>7703</v>
      </c>
      <c r="E1010">
        <f t="shared" si="15"/>
        <v>37</v>
      </c>
    </row>
    <row r="1011" spans="1:5" x14ac:dyDescent="0.25">
      <c r="A1011" t="s">
        <v>1086</v>
      </c>
      <c r="B1011" s="2">
        <v>41881</v>
      </c>
      <c r="C1011" s="2" t="s">
        <v>7690</v>
      </c>
      <c r="D1011" t="s">
        <v>7724</v>
      </c>
      <c r="E1011">
        <f t="shared" si="15"/>
        <v>36</v>
      </c>
    </row>
    <row r="1012" spans="1:5" x14ac:dyDescent="0.25">
      <c r="A1012" t="s">
        <v>1632</v>
      </c>
      <c r="B1012" s="2">
        <v>41859</v>
      </c>
      <c r="C1012" s="2" t="s">
        <v>7690</v>
      </c>
      <c r="D1012" t="s">
        <v>7688</v>
      </c>
      <c r="E1012">
        <f t="shared" si="15"/>
        <v>3</v>
      </c>
    </row>
    <row r="1013" spans="1:5" x14ac:dyDescent="0.25">
      <c r="A1013" t="s">
        <v>254</v>
      </c>
      <c r="B1013" s="2">
        <v>41902</v>
      </c>
      <c r="C1013" s="2" t="s">
        <v>7711</v>
      </c>
      <c r="D1013" t="s">
        <v>7708</v>
      </c>
      <c r="E1013">
        <f t="shared" si="15"/>
        <v>33</v>
      </c>
    </row>
    <row r="1014" spans="1:5" x14ac:dyDescent="0.25">
      <c r="A1014" t="s">
        <v>254</v>
      </c>
      <c r="B1014" s="2">
        <v>41902</v>
      </c>
      <c r="C1014" s="2" t="s">
        <v>7711</v>
      </c>
      <c r="D1014" t="s">
        <v>7708</v>
      </c>
      <c r="E1014">
        <f t="shared" si="15"/>
        <v>33</v>
      </c>
    </row>
    <row r="1015" spans="1:5" x14ac:dyDescent="0.25">
      <c r="A1015" t="s">
        <v>1637</v>
      </c>
      <c r="B1015" s="2">
        <v>41737</v>
      </c>
      <c r="C1015" s="2" t="s">
        <v>7722</v>
      </c>
      <c r="D1015" t="s">
        <v>7695</v>
      </c>
      <c r="E1015">
        <f t="shared" si="15"/>
        <v>20</v>
      </c>
    </row>
    <row r="1016" spans="1:5" x14ac:dyDescent="0.25">
      <c r="A1016" t="s">
        <v>1637</v>
      </c>
      <c r="B1016" s="2">
        <v>41737</v>
      </c>
      <c r="C1016" s="2" t="s">
        <v>7722</v>
      </c>
      <c r="D1016" t="s">
        <v>7695</v>
      </c>
      <c r="E1016">
        <f t="shared" si="15"/>
        <v>20</v>
      </c>
    </row>
    <row r="1017" spans="1:5" x14ac:dyDescent="0.25">
      <c r="A1017" t="s">
        <v>1083</v>
      </c>
      <c r="B1017" s="2">
        <v>42264</v>
      </c>
      <c r="C1017" s="2" t="s">
        <v>7692</v>
      </c>
      <c r="D1017" t="s">
        <v>7692</v>
      </c>
      <c r="E1017">
        <f t="shared" si="15"/>
        <v>0</v>
      </c>
    </row>
    <row r="1018" spans="1:5" x14ac:dyDescent="0.25">
      <c r="A1018" t="s">
        <v>1641</v>
      </c>
      <c r="B1018" s="2">
        <v>42191</v>
      </c>
      <c r="C1018" s="2" t="s">
        <v>7719</v>
      </c>
      <c r="D1018" t="s">
        <v>7719</v>
      </c>
      <c r="E1018">
        <f t="shared" si="15"/>
        <v>0</v>
      </c>
    </row>
    <row r="1019" spans="1:5" x14ac:dyDescent="0.25">
      <c r="A1019" t="s">
        <v>1641</v>
      </c>
      <c r="B1019" s="2">
        <v>42191</v>
      </c>
      <c r="C1019" s="2" t="s">
        <v>7719</v>
      </c>
      <c r="D1019" t="s">
        <v>7719</v>
      </c>
      <c r="E1019">
        <f t="shared" si="15"/>
        <v>0</v>
      </c>
    </row>
    <row r="1020" spans="1:5" x14ac:dyDescent="0.25">
      <c r="A1020" t="s">
        <v>1641</v>
      </c>
      <c r="B1020" s="2">
        <v>42191</v>
      </c>
      <c r="C1020" s="2" t="s">
        <v>7719</v>
      </c>
      <c r="D1020" t="s">
        <v>7719</v>
      </c>
      <c r="E1020">
        <f t="shared" si="15"/>
        <v>0</v>
      </c>
    </row>
    <row r="1021" spans="1:5" x14ac:dyDescent="0.25">
      <c r="A1021" t="s">
        <v>1641</v>
      </c>
      <c r="B1021" s="2">
        <v>42191</v>
      </c>
      <c r="C1021" s="2" t="s">
        <v>7719</v>
      </c>
      <c r="D1021" t="s">
        <v>7719</v>
      </c>
      <c r="E1021">
        <f t="shared" si="15"/>
        <v>0</v>
      </c>
    </row>
    <row r="1022" spans="1:5" x14ac:dyDescent="0.25">
      <c r="A1022" t="s">
        <v>977</v>
      </c>
      <c r="B1022" s="2">
        <v>41782</v>
      </c>
      <c r="C1022" s="2" t="s">
        <v>7689</v>
      </c>
      <c r="D1022" t="s">
        <v>7700</v>
      </c>
      <c r="E1022">
        <f t="shared" si="15"/>
        <v>11</v>
      </c>
    </row>
    <row r="1023" spans="1:5" x14ac:dyDescent="0.25">
      <c r="A1023" t="s">
        <v>977</v>
      </c>
      <c r="B1023" s="2">
        <v>41782</v>
      </c>
      <c r="C1023" s="2" t="s">
        <v>7689</v>
      </c>
      <c r="D1023" t="s">
        <v>7700</v>
      </c>
      <c r="E1023">
        <f t="shared" si="15"/>
        <v>11</v>
      </c>
    </row>
    <row r="1024" spans="1:5" x14ac:dyDescent="0.25">
      <c r="A1024" t="s">
        <v>977</v>
      </c>
      <c r="B1024" s="2">
        <v>41782</v>
      </c>
      <c r="C1024" s="2" t="s">
        <v>7689</v>
      </c>
      <c r="D1024" t="s">
        <v>7700</v>
      </c>
      <c r="E1024">
        <f t="shared" si="15"/>
        <v>11</v>
      </c>
    </row>
    <row r="1025" spans="1:5" x14ac:dyDescent="0.25">
      <c r="A1025" t="s">
        <v>745</v>
      </c>
      <c r="B1025" s="2">
        <v>41834</v>
      </c>
      <c r="C1025" s="2" t="s">
        <v>7720</v>
      </c>
      <c r="D1025" t="s">
        <v>7721</v>
      </c>
      <c r="E1025">
        <f t="shared" si="15"/>
        <v>11</v>
      </c>
    </row>
    <row r="1026" spans="1:5" x14ac:dyDescent="0.25">
      <c r="A1026" t="s">
        <v>1652</v>
      </c>
      <c r="B1026" s="2">
        <v>41699</v>
      </c>
      <c r="C1026" s="2" t="s">
        <v>7715</v>
      </c>
      <c r="D1026" t="s">
        <v>7703</v>
      </c>
      <c r="E1026">
        <f t="shared" si="15"/>
        <v>45</v>
      </c>
    </row>
    <row r="1027" spans="1:5" x14ac:dyDescent="0.25">
      <c r="A1027" t="s">
        <v>1655</v>
      </c>
      <c r="B1027" s="2">
        <v>41873</v>
      </c>
      <c r="C1027" s="2" t="s">
        <v>7690</v>
      </c>
      <c r="D1027" t="s">
        <v>7693</v>
      </c>
      <c r="E1027">
        <f t="shared" ref="E1027:E1090" si="16">(LEFT(D1027,4)-LEFT(C1027,4))*12+RIGHT(D1027,2)-RIGHT(C1027,2)</f>
        <v>17</v>
      </c>
    </row>
    <row r="1028" spans="1:5" x14ac:dyDescent="0.25">
      <c r="A1028" t="s">
        <v>1655</v>
      </c>
      <c r="B1028" s="2">
        <v>41873</v>
      </c>
      <c r="C1028" s="2" t="s">
        <v>7690</v>
      </c>
      <c r="D1028" t="s">
        <v>7693</v>
      </c>
      <c r="E1028">
        <f t="shared" si="16"/>
        <v>17</v>
      </c>
    </row>
    <row r="1029" spans="1:5" x14ac:dyDescent="0.25">
      <c r="A1029" t="s">
        <v>1655</v>
      </c>
      <c r="B1029" s="2">
        <v>41873</v>
      </c>
      <c r="C1029" s="2" t="s">
        <v>7690</v>
      </c>
      <c r="D1029" t="s">
        <v>7693</v>
      </c>
      <c r="E1029">
        <f t="shared" si="16"/>
        <v>17</v>
      </c>
    </row>
    <row r="1030" spans="1:5" x14ac:dyDescent="0.25">
      <c r="A1030" t="s">
        <v>684</v>
      </c>
      <c r="B1030" s="2">
        <v>41758</v>
      </c>
      <c r="C1030" s="2" t="s">
        <v>7722</v>
      </c>
      <c r="D1030" t="s">
        <v>7720</v>
      </c>
      <c r="E1030">
        <f t="shared" si="16"/>
        <v>3</v>
      </c>
    </row>
    <row r="1031" spans="1:5" x14ac:dyDescent="0.25">
      <c r="A1031" t="s">
        <v>684</v>
      </c>
      <c r="B1031" s="2">
        <v>41758</v>
      </c>
      <c r="C1031" s="2" t="s">
        <v>7722</v>
      </c>
      <c r="D1031" t="s">
        <v>7720</v>
      </c>
      <c r="E1031">
        <f t="shared" si="16"/>
        <v>3</v>
      </c>
    </row>
    <row r="1032" spans="1:5" x14ac:dyDescent="0.25">
      <c r="A1032" t="s">
        <v>684</v>
      </c>
      <c r="B1032" s="2">
        <v>41758</v>
      </c>
      <c r="C1032" s="2" t="s">
        <v>7722</v>
      </c>
      <c r="D1032" t="s">
        <v>7720</v>
      </c>
      <c r="E1032">
        <f t="shared" si="16"/>
        <v>3</v>
      </c>
    </row>
    <row r="1033" spans="1:5" x14ac:dyDescent="0.25">
      <c r="A1033" t="s">
        <v>684</v>
      </c>
      <c r="B1033" s="2">
        <v>41758</v>
      </c>
      <c r="C1033" s="2" t="s">
        <v>7722</v>
      </c>
      <c r="D1033" t="s">
        <v>7720</v>
      </c>
      <c r="E1033">
        <f t="shared" si="16"/>
        <v>3</v>
      </c>
    </row>
    <row r="1034" spans="1:5" x14ac:dyDescent="0.25">
      <c r="A1034" t="s">
        <v>684</v>
      </c>
      <c r="B1034" s="2">
        <v>41758</v>
      </c>
      <c r="C1034" s="2" t="s">
        <v>7722</v>
      </c>
      <c r="D1034" t="s">
        <v>7720</v>
      </c>
      <c r="E1034">
        <f t="shared" si="16"/>
        <v>3</v>
      </c>
    </row>
    <row r="1035" spans="1:5" x14ac:dyDescent="0.25">
      <c r="A1035" t="s">
        <v>1663</v>
      </c>
      <c r="B1035" s="2">
        <v>41748</v>
      </c>
      <c r="C1035" s="2" t="s">
        <v>7722</v>
      </c>
      <c r="D1035" t="s">
        <v>7681</v>
      </c>
      <c r="E1035">
        <f t="shared" si="16"/>
        <v>31</v>
      </c>
    </row>
    <row r="1036" spans="1:5" x14ac:dyDescent="0.25">
      <c r="A1036" t="s">
        <v>1663</v>
      </c>
      <c r="B1036" s="2">
        <v>41748</v>
      </c>
      <c r="C1036" s="2" t="s">
        <v>7722</v>
      </c>
      <c r="D1036" t="s">
        <v>7681</v>
      </c>
      <c r="E1036">
        <f t="shared" si="16"/>
        <v>31</v>
      </c>
    </row>
    <row r="1037" spans="1:5" x14ac:dyDescent="0.25">
      <c r="A1037" t="s">
        <v>1663</v>
      </c>
      <c r="B1037" s="2">
        <v>41748</v>
      </c>
      <c r="C1037" s="2" t="s">
        <v>7722</v>
      </c>
      <c r="D1037" t="s">
        <v>7681</v>
      </c>
      <c r="E1037">
        <f t="shared" si="16"/>
        <v>31</v>
      </c>
    </row>
    <row r="1038" spans="1:5" x14ac:dyDescent="0.25">
      <c r="A1038" t="s">
        <v>1466</v>
      </c>
      <c r="B1038" s="2">
        <v>42482</v>
      </c>
      <c r="C1038" s="2" t="s">
        <v>7706</v>
      </c>
      <c r="D1038" t="s">
        <v>7706</v>
      </c>
      <c r="E1038">
        <f t="shared" si="16"/>
        <v>0</v>
      </c>
    </row>
    <row r="1039" spans="1:5" x14ac:dyDescent="0.25">
      <c r="A1039" t="s">
        <v>1668</v>
      </c>
      <c r="B1039" s="2">
        <v>42068</v>
      </c>
      <c r="C1039" s="2" t="s">
        <v>7710</v>
      </c>
      <c r="D1039" t="s">
        <v>7721</v>
      </c>
      <c r="E1039">
        <f t="shared" si="16"/>
        <v>3</v>
      </c>
    </row>
    <row r="1040" spans="1:5" x14ac:dyDescent="0.25">
      <c r="A1040" t="s">
        <v>1671</v>
      </c>
      <c r="B1040" s="2">
        <v>41694</v>
      </c>
      <c r="C1040" s="2" t="s">
        <v>7726</v>
      </c>
      <c r="D1040" t="s">
        <v>7704</v>
      </c>
      <c r="E1040">
        <f t="shared" si="16"/>
        <v>45</v>
      </c>
    </row>
    <row r="1041" spans="1:5" x14ac:dyDescent="0.25">
      <c r="A1041" t="s">
        <v>1671</v>
      </c>
      <c r="B1041" s="2">
        <v>41694</v>
      </c>
      <c r="C1041" s="2" t="s">
        <v>7726</v>
      </c>
      <c r="D1041" t="s">
        <v>7704</v>
      </c>
      <c r="E1041">
        <f t="shared" si="16"/>
        <v>45</v>
      </c>
    </row>
    <row r="1042" spans="1:5" x14ac:dyDescent="0.25">
      <c r="A1042" t="s">
        <v>1675</v>
      </c>
      <c r="B1042" s="2">
        <v>42106</v>
      </c>
      <c r="C1042" s="2" t="s">
        <v>7700</v>
      </c>
      <c r="D1042" t="s">
        <v>7698</v>
      </c>
      <c r="E1042">
        <f t="shared" si="16"/>
        <v>11</v>
      </c>
    </row>
    <row r="1043" spans="1:5" x14ac:dyDescent="0.25">
      <c r="A1043" t="s">
        <v>1677</v>
      </c>
      <c r="B1043" s="2">
        <v>41971</v>
      </c>
      <c r="C1043" s="2" t="s">
        <v>7688</v>
      </c>
      <c r="D1043" t="s">
        <v>7702</v>
      </c>
      <c r="E1043">
        <f t="shared" si="16"/>
        <v>22</v>
      </c>
    </row>
    <row r="1044" spans="1:5" x14ac:dyDescent="0.25">
      <c r="A1044" t="s">
        <v>1677</v>
      </c>
      <c r="B1044" s="2">
        <v>41971</v>
      </c>
      <c r="C1044" s="2" t="s">
        <v>7688</v>
      </c>
      <c r="D1044" t="s">
        <v>7702</v>
      </c>
      <c r="E1044">
        <f t="shared" si="16"/>
        <v>22</v>
      </c>
    </row>
    <row r="1045" spans="1:5" x14ac:dyDescent="0.25">
      <c r="A1045" t="s">
        <v>1681</v>
      </c>
      <c r="B1045" s="2">
        <v>41815</v>
      </c>
      <c r="C1045" s="2" t="s">
        <v>7684</v>
      </c>
      <c r="D1045" t="s">
        <v>7691</v>
      </c>
      <c r="E1045">
        <f t="shared" si="16"/>
        <v>37</v>
      </c>
    </row>
    <row r="1046" spans="1:5" x14ac:dyDescent="0.25">
      <c r="A1046" t="s">
        <v>1681</v>
      </c>
      <c r="B1046" s="2">
        <v>41815</v>
      </c>
      <c r="C1046" s="2" t="s">
        <v>7684</v>
      </c>
      <c r="D1046" t="s">
        <v>7691</v>
      </c>
      <c r="E1046">
        <f t="shared" si="16"/>
        <v>37</v>
      </c>
    </row>
    <row r="1047" spans="1:5" x14ac:dyDescent="0.25">
      <c r="A1047" t="s">
        <v>84</v>
      </c>
      <c r="B1047" s="2">
        <v>41765</v>
      </c>
      <c r="C1047" s="2" t="s">
        <v>7689</v>
      </c>
      <c r="D1047" t="s">
        <v>7694</v>
      </c>
      <c r="E1047">
        <f t="shared" si="16"/>
        <v>41</v>
      </c>
    </row>
    <row r="1048" spans="1:5" x14ac:dyDescent="0.25">
      <c r="A1048" t="s">
        <v>1032</v>
      </c>
      <c r="B1048" s="2">
        <v>41925</v>
      </c>
      <c r="C1048" s="2" t="s">
        <v>7699</v>
      </c>
      <c r="D1048" t="s">
        <v>7698</v>
      </c>
      <c r="E1048">
        <f t="shared" si="16"/>
        <v>17</v>
      </c>
    </row>
    <row r="1049" spans="1:5" x14ac:dyDescent="0.25">
      <c r="A1049" t="s">
        <v>1032</v>
      </c>
      <c r="B1049" s="2">
        <v>41925</v>
      </c>
      <c r="C1049" s="2" t="s">
        <v>7699</v>
      </c>
      <c r="D1049" t="s">
        <v>7698</v>
      </c>
      <c r="E1049">
        <f t="shared" si="16"/>
        <v>17</v>
      </c>
    </row>
    <row r="1050" spans="1:5" x14ac:dyDescent="0.25">
      <c r="A1050" t="s">
        <v>269</v>
      </c>
      <c r="B1050" s="2">
        <v>41754</v>
      </c>
      <c r="C1050" s="2" t="s">
        <v>7722</v>
      </c>
      <c r="D1050" t="s">
        <v>7689</v>
      </c>
      <c r="E1050">
        <f t="shared" si="16"/>
        <v>1</v>
      </c>
    </row>
    <row r="1051" spans="1:5" x14ac:dyDescent="0.25">
      <c r="A1051" t="s">
        <v>269</v>
      </c>
      <c r="B1051" s="2">
        <v>41754</v>
      </c>
      <c r="C1051" s="2" t="s">
        <v>7722</v>
      </c>
      <c r="D1051" t="s">
        <v>7689</v>
      </c>
      <c r="E1051">
        <f t="shared" si="16"/>
        <v>1</v>
      </c>
    </row>
    <row r="1052" spans="1:5" x14ac:dyDescent="0.25">
      <c r="A1052" t="s">
        <v>1689</v>
      </c>
      <c r="B1052" s="2">
        <v>41944</v>
      </c>
      <c r="C1052" s="2" t="s">
        <v>7688</v>
      </c>
      <c r="D1052" t="s">
        <v>7719</v>
      </c>
      <c r="E1052">
        <f t="shared" si="16"/>
        <v>8</v>
      </c>
    </row>
    <row r="1053" spans="1:5" x14ac:dyDescent="0.25">
      <c r="A1053" t="s">
        <v>1689</v>
      </c>
      <c r="B1053" s="2">
        <v>41944</v>
      </c>
      <c r="C1053" s="2" t="s">
        <v>7688</v>
      </c>
      <c r="D1053" t="s">
        <v>7719</v>
      </c>
      <c r="E1053">
        <f t="shared" si="16"/>
        <v>8</v>
      </c>
    </row>
    <row r="1054" spans="1:5" x14ac:dyDescent="0.25">
      <c r="A1054" t="s">
        <v>1689</v>
      </c>
      <c r="B1054" s="2">
        <v>41944</v>
      </c>
      <c r="C1054" s="2" t="s">
        <v>7688</v>
      </c>
      <c r="D1054" t="s">
        <v>7719</v>
      </c>
      <c r="E1054">
        <f t="shared" si="16"/>
        <v>8</v>
      </c>
    </row>
    <row r="1055" spans="1:5" x14ac:dyDescent="0.25">
      <c r="A1055" t="s">
        <v>1694</v>
      </c>
      <c r="B1055" s="2">
        <v>41748</v>
      </c>
      <c r="C1055" s="2" t="s">
        <v>7722</v>
      </c>
      <c r="D1055" t="s">
        <v>7700</v>
      </c>
      <c r="E1055">
        <f t="shared" si="16"/>
        <v>12</v>
      </c>
    </row>
    <row r="1056" spans="1:5" x14ac:dyDescent="0.25">
      <c r="A1056" t="s">
        <v>1694</v>
      </c>
      <c r="B1056" s="2">
        <v>41748</v>
      </c>
      <c r="C1056" s="2" t="s">
        <v>7722</v>
      </c>
      <c r="D1056" t="s">
        <v>7700</v>
      </c>
      <c r="E1056">
        <f t="shared" si="16"/>
        <v>12</v>
      </c>
    </row>
    <row r="1057" spans="1:5" x14ac:dyDescent="0.25">
      <c r="A1057" t="s">
        <v>1694</v>
      </c>
      <c r="B1057" s="2">
        <v>41748</v>
      </c>
      <c r="C1057" s="2" t="s">
        <v>7722</v>
      </c>
      <c r="D1057" t="s">
        <v>7700</v>
      </c>
      <c r="E1057">
        <f t="shared" si="16"/>
        <v>12</v>
      </c>
    </row>
    <row r="1058" spans="1:5" x14ac:dyDescent="0.25">
      <c r="A1058" t="s">
        <v>1694</v>
      </c>
      <c r="B1058" s="2">
        <v>41748</v>
      </c>
      <c r="C1058" s="2" t="s">
        <v>7722</v>
      </c>
      <c r="D1058" t="s">
        <v>7700</v>
      </c>
      <c r="E1058">
        <f t="shared" si="16"/>
        <v>12</v>
      </c>
    </row>
    <row r="1059" spans="1:5" x14ac:dyDescent="0.25">
      <c r="A1059" t="s">
        <v>569</v>
      </c>
      <c r="B1059" s="2">
        <v>42087</v>
      </c>
      <c r="C1059" s="2" t="s">
        <v>7710</v>
      </c>
      <c r="D1059" t="s">
        <v>7703</v>
      </c>
      <c r="E1059">
        <f t="shared" si="16"/>
        <v>33</v>
      </c>
    </row>
    <row r="1060" spans="1:5" x14ac:dyDescent="0.25">
      <c r="A1060" t="s">
        <v>569</v>
      </c>
      <c r="B1060" s="2">
        <v>42087</v>
      </c>
      <c r="C1060" s="2" t="s">
        <v>7710</v>
      </c>
      <c r="D1060" t="s">
        <v>7703</v>
      </c>
      <c r="E1060">
        <f t="shared" si="16"/>
        <v>33</v>
      </c>
    </row>
    <row r="1061" spans="1:5" x14ac:dyDescent="0.25">
      <c r="A1061" t="s">
        <v>1702</v>
      </c>
      <c r="B1061" s="2">
        <v>41860</v>
      </c>
      <c r="C1061" s="2" t="s">
        <v>7690</v>
      </c>
      <c r="D1061" t="s">
        <v>7681</v>
      </c>
      <c r="E1061">
        <f t="shared" si="16"/>
        <v>27</v>
      </c>
    </row>
    <row r="1062" spans="1:5" x14ac:dyDescent="0.25">
      <c r="A1062" t="s">
        <v>652</v>
      </c>
      <c r="B1062" s="2">
        <v>41906</v>
      </c>
      <c r="C1062" s="2" t="s">
        <v>7711</v>
      </c>
      <c r="D1062" t="s">
        <v>7710</v>
      </c>
      <c r="E1062">
        <f t="shared" si="16"/>
        <v>6</v>
      </c>
    </row>
    <row r="1063" spans="1:5" x14ac:dyDescent="0.25">
      <c r="A1063" t="s">
        <v>1706</v>
      </c>
      <c r="B1063" s="2">
        <v>41752</v>
      </c>
      <c r="C1063" s="2" t="s">
        <v>7722</v>
      </c>
      <c r="D1063" t="s">
        <v>7700</v>
      </c>
      <c r="E1063">
        <f t="shared" si="16"/>
        <v>12</v>
      </c>
    </row>
    <row r="1064" spans="1:5" x14ac:dyDescent="0.25">
      <c r="A1064" t="s">
        <v>1706</v>
      </c>
      <c r="B1064" s="2">
        <v>41752</v>
      </c>
      <c r="C1064" s="2" t="s">
        <v>7722</v>
      </c>
      <c r="D1064" t="s">
        <v>7700</v>
      </c>
      <c r="E1064">
        <f t="shared" si="16"/>
        <v>12</v>
      </c>
    </row>
    <row r="1065" spans="1:5" x14ac:dyDescent="0.25">
      <c r="A1065" t="s">
        <v>1706</v>
      </c>
      <c r="B1065" s="2">
        <v>41752</v>
      </c>
      <c r="C1065" s="2" t="s">
        <v>7722</v>
      </c>
      <c r="D1065" t="s">
        <v>7700</v>
      </c>
      <c r="E1065">
        <f t="shared" si="16"/>
        <v>12</v>
      </c>
    </row>
    <row r="1066" spans="1:5" x14ac:dyDescent="0.25">
      <c r="A1066" t="s">
        <v>1706</v>
      </c>
      <c r="B1066" s="2">
        <v>41752</v>
      </c>
      <c r="C1066" s="2" t="s">
        <v>7722</v>
      </c>
      <c r="D1066" t="s">
        <v>7700</v>
      </c>
      <c r="E1066">
        <f t="shared" si="16"/>
        <v>12</v>
      </c>
    </row>
    <row r="1067" spans="1:5" x14ac:dyDescent="0.25">
      <c r="A1067" t="s">
        <v>1706</v>
      </c>
      <c r="B1067" s="2">
        <v>41752</v>
      </c>
      <c r="C1067" s="2" t="s">
        <v>7722</v>
      </c>
      <c r="D1067" t="s">
        <v>7700</v>
      </c>
      <c r="E1067">
        <f t="shared" si="16"/>
        <v>12</v>
      </c>
    </row>
    <row r="1068" spans="1:5" x14ac:dyDescent="0.25">
      <c r="A1068" t="s">
        <v>1706</v>
      </c>
      <c r="B1068" s="2">
        <v>41752</v>
      </c>
      <c r="C1068" s="2" t="s">
        <v>7722</v>
      </c>
      <c r="D1068" t="s">
        <v>7700</v>
      </c>
      <c r="E1068">
        <f t="shared" si="16"/>
        <v>12</v>
      </c>
    </row>
    <row r="1069" spans="1:5" x14ac:dyDescent="0.25">
      <c r="A1069" t="s">
        <v>1712</v>
      </c>
      <c r="B1069" s="2">
        <v>41820</v>
      </c>
      <c r="C1069" s="2" t="s">
        <v>7684</v>
      </c>
      <c r="D1069" t="s">
        <v>7713</v>
      </c>
      <c r="E1069">
        <f t="shared" si="16"/>
        <v>28</v>
      </c>
    </row>
    <row r="1070" spans="1:5" x14ac:dyDescent="0.25">
      <c r="A1070" t="s">
        <v>1714</v>
      </c>
      <c r="B1070" s="2">
        <v>42664</v>
      </c>
      <c r="C1070" s="2" t="s">
        <v>7713</v>
      </c>
      <c r="D1070" t="s">
        <v>7696</v>
      </c>
      <c r="E1070">
        <f t="shared" si="16"/>
        <v>11</v>
      </c>
    </row>
    <row r="1071" spans="1:5" x14ac:dyDescent="0.25">
      <c r="A1071" t="s">
        <v>771</v>
      </c>
      <c r="B1071" s="2">
        <v>41793</v>
      </c>
      <c r="C1071" s="2" t="s">
        <v>7684</v>
      </c>
      <c r="D1071" t="s">
        <v>7719</v>
      </c>
      <c r="E1071">
        <f t="shared" si="16"/>
        <v>13</v>
      </c>
    </row>
    <row r="1072" spans="1:5" x14ac:dyDescent="0.25">
      <c r="A1072" t="s">
        <v>1717</v>
      </c>
      <c r="B1072" s="2">
        <v>42173</v>
      </c>
      <c r="C1072" s="2" t="s">
        <v>7721</v>
      </c>
      <c r="D1072" t="s">
        <v>7687</v>
      </c>
      <c r="E1072">
        <f t="shared" si="16"/>
        <v>5</v>
      </c>
    </row>
    <row r="1073" spans="1:5" x14ac:dyDescent="0.25">
      <c r="A1073" t="s">
        <v>1719</v>
      </c>
      <c r="B1073" s="2">
        <v>41772</v>
      </c>
      <c r="C1073" s="2" t="s">
        <v>7689</v>
      </c>
      <c r="D1073" t="s">
        <v>7706</v>
      </c>
      <c r="E1073">
        <f t="shared" si="16"/>
        <v>23</v>
      </c>
    </row>
    <row r="1074" spans="1:5" x14ac:dyDescent="0.25">
      <c r="A1074" t="s">
        <v>1721</v>
      </c>
      <c r="B1074" s="2">
        <v>41799</v>
      </c>
      <c r="C1074" s="2" t="s">
        <v>7684</v>
      </c>
      <c r="D1074" t="s">
        <v>7704</v>
      </c>
      <c r="E1074">
        <f t="shared" si="16"/>
        <v>41</v>
      </c>
    </row>
    <row r="1075" spans="1:5" x14ac:dyDescent="0.25">
      <c r="A1075" t="s">
        <v>1724</v>
      </c>
      <c r="B1075" s="2">
        <v>41722</v>
      </c>
      <c r="C1075" s="2" t="s">
        <v>7715</v>
      </c>
      <c r="D1075" t="s">
        <v>7681</v>
      </c>
      <c r="E1075">
        <f t="shared" si="16"/>
        <v>32</v>
      </c>
    </row>
    <row r="1076" spans="1:5" x14ac:dyDescent="0.25">
      <c r="A1076" t="s">
        <v>1724</v>
      </c>
      <c r="B1076" s="2">
        <v>41722</v>
      </c>
      <c r="C1076" s="2" t="s">
        <v>7715</v>
      </c>
      <c r="D1076" t="s">
        <v>7681</v>
      </c>
      <c r="E1076">
        <f t="shared" si="16"/>
        <v>32</v>
      </c>
    </row>
    <row r="1077" spans="1:5" x14ac:dyDescent="0.25">
      <c r="A1077" t="s">
        <v>1724</v>
      </c>
      <c r="B1077" s="2">
        <v>41722</v>
      </c>
      <c r="C1077" s="2" t="s">
        <v>7715</v>
      </c>
      <c r="D1077" t="s">
        <v>7681</v>
      </c>
      <c r="E1077">
        <f t="shared" si="16"/>
        <v>32</v>
      </c>
    </row>
    <row r="1078" spans="1:5" x14ac:dyDescent="0.25">
      <c r="A1078" t="s">
        <v>1728</v>
      </c>
      <c r="B1078" s="2">
        <v>41989</v>
      </c>
      <c r="C1078" s="2" t="s">
        <v>7701</v>
      </c>
      <c r="D1078" t="s">
        <v>7702</v>
      </c>
      <c r="E1078">
        <f t="shared" si="16"/>
        <v>21</v>
      </c>
    </row>
    <row r="1079" spans="1:5" x14ac:dyDescent="0.25">
      <c r="A1079" t="s">
        <v>1731</v>
      </c>
      <c r="B1079" s="2">
        <v>42427</v>
      </c>
      <c r="C1079" s="2" t="s">
        <v>7728</v>
      </c>
      <c r="D1079" t="s">
        <v>7696</v>
      </c>
      <c r="E1079">
        <f t="shared" si="16"/>
        <v>19</v>
      </c>
    </row>
    <row r="1080" spans="1:5" x14ac:dyDescent="0.25">
      <c r="A1080" t="s">
        <v>1731</v>
      </c>
      <c r="B1080" s="2">
        <v>42427</v>
      </c>
      <c r="C1080" s="2" t="s">
        <v>7728</v>
      </c>
      <c r="D1080" t="s">
        <v>7696</v>
      </c>
      <c r="E1080">
        <f t="shared" si="16"/>
        <v>19</v>
      </c>
    </row>
    <row r="1081" spans="1:5" x14ac:dyDescent="0.25">
      <c r="A1081" t="s">
        <v>1731</v>
      </c>
      <c r="B1081" s="2">
        <v>42427</v>
      </c>
      <c r="C1081" s="2" t="s">
        <v>7728</v>
      </c>
      <c r="D1081" t="s">
        <v>7696</v>
      </c>
      <c r="E1081">
        <f t="shared" si="16"/>
        <v>19</v>
      </c>
    </row>
    <row r="1082" spans="1:5" x14ac:dyDescent="0.25">
      <c r="A1082" t="s">
        <v>1734</v>
      </c>
      <c r="B1082" s="2">
        <v>41940</v>
      </c>
      <c r="C1082" s="2" t="s">
        <v>7699</v>
      </c>
      <c r="D1082" t="s">
        <v>7687</v>
      </c>
      <c r="E1082">
        <f t="shared" si="16"/>
        <v>13</v>
      </c>
    </row>
    <row r="1083" spans="1:5" x14ac:dyDescent="0.25">
      <c r="A1083" t="s">
        <v>1734</v>
      </c>
      <c r="B1083" s="2">
        <v>41940</v>
      </c>
      <c r="C1083" s="2" t="s">
        <v>7699</v>
      </c>
      <c r="D1083" t="s">
        <v>7687</v>
      </c>
      <c r="E1083">
        <f t="shared" si="16"/>
        <v>13</v>
      </c>
    </row>
    <row r="1084" spans="1:5" x14ac:dyDescent="0.25">
      <c r="A1084" t="s">
        <v>141</v>
      </c>
      <c r="B1084" s="2">
        <v>41954</v>
      </c>
      <c r="C1084" s="2" t="s">
        <v>7688</v>
      </c>
      <c r="D1084" t="s">
        <v>7698</v>
      </c>
      <c r="E1084">
        <f t="shared" si="16"/>
        <v>16</v>
      </c>
    </row>
    <row r="1085" spans="1:5" x14ac:dyDescent="0.25">
      <c r="A1085" t="s">
        <v>141</v>
      </c>
      <c r="B1085" s="2">
        <v>41954</v>
      </c>
      <c r="C1085" s="2" t="s">
        <v>7688</v>
      </c>
      <c r="D1085" t="s">
        <v>7698</v>
      </c>
      <c r="E1085">
        <f t="shared" si="16"/>
        <v>16</v>
      </c>
    </row>
    <row r="1086" spans="1:5" x14ac:dyDescent="0.25">
      <c r="A1086" t="s">
        <v>141</v>
      </c>
      <c r="B1086" s="2">
        <v>41954</v>
      </c>
      <c r="C1086" s="2" t="s">
        <v>7688</v>
      </c>
      <c r="D1086" t="s">
        <v>7698</v>
      </c>
      <c r="E1086">
        <f t="shared" si="16"/>
        <v>16</v>
      </c>
    </row>
    <row r="1087" spans="1:5" x14ac:dyDescent="0.25">
      <c r="A1087" t="s">
        <v>141</v>
      </c>
      <c r="B1087" s="2">
        <v>41954</v>
      </c>
      <c r="C1087" s="2" t="s">
        <v>7688</v>
      </c>
      <c r="D1087" t="s">
        <v>7698</v>
      </c>
      <c r="E1087">
        <f t="shared" si="16"/>
        <v>16</v>
      </c>
    </row>
    <row r="1088" spans="1:5" x14ac:dyDescent="0.25">
      <c r="A1088" t="s">
        <v>213</v>
      </c>
      <c r="B1088" s="2">
        <v>42127</v>
      </c>
      <c r="C1088" s="2" t="s">
        <v>7714</v>
      </c>
      <c r="D1088" t="s">
        <v>7709</v>
      </c>
      <c r="E1088">
        <f t="shared" si="16"/>
        <v>15</v>
      </c>
    </row>
    <row r="1089" spans="1:5" x14ac:dyDescent="0.25">
      <c r="A1089" t="s">
        <v>1743</v>
      </c>
      <c r="B1089" s="2">
        <v>41985</v>
      </c>
      <c r="C1089" s="2" t="s">
        <v>7701</v>
      </c>
      <c r="D1089" t="s">
        <v>7709</v>
      </c>
      <c r="E1089">
        <f t="shared" si="16"/>
        <v>20</v>
      </c>
    </row>
    <row r="1090" spans="1:5" x14ac:dyDescent="0.25">
      <c r="A1090" t="s">
        <v>1743</v>
      </c>
      <c r="B1090" s="2">
        <v>41985</v>
      </c>
      <c r="C1090" s="2" t="s">
        <v>7701</v>
      </c>
      <c r="D1090" t="s">
        <v>7709</v>
      </c>
      <c r="E1090">
        <f t="shared" si="16"/>
        <v>20</v>
      </c>
    </row>
    <row r="1091" spans="1:5" x14ac:dyDescent="0.25">
      <c r="A1091" t="s">
        <v>1569</v>
      </c>
      <c r="B1091" s="2">
        <v>42495</v>
      </c>
      <c r="C1091" s="2" t="s">
        <v>7716</v>
      </c>
      <c r="D1091" t="s">
        <v>7708</v>
      </c>
      <c r="E1091">
        <f t="shared" ref="E1091:E1154" si="17">(LEFT(D1091,4)-LEFT(C1091,4))*12+RIGHT(D1091,2)-RIGHT(C1091,2)</f>
        <v>13</v>
      </c>
    </row>
    <row r="1092" spans="1:5" x14ac:dyDescent="0.25">
      <c r="A1092" t="s">
        <v>1569</v>
      </c>
      <c r="B1092" s="2">
        <v>42495</v>
      </c>
      <c r="C1092" s="2" t="s">
        <v>7716</v>
      </c>
      <c r="D1092" t="s">
        <v>7708</v>
      </c>
      <c r="E1092">
        <f t="shared" si="17"/>
        <v>13</v>
      </c>
    </row>
    <row r="1093" spans="1:5" x14ac:dyDescent="0.25">
      <c r="A1093" t="s">
        <v>1178</v>
      </c>
      <c r="B1093" s="2">
        <v>41772</v>
      </c>
      <c r="C1093" s="2" t="s">
        <v>7689</v>
      </c>
      <c r="D1093" t="s">
        <v>7695</v>
      </c>
      <c r="E1093">
        <f t="shared" si="17"/>
        <v>19</v>
      </c>
    </row>
    <row r="1094" spans="1:5" x14ac:dyDescent="0.25">
      <c r="A1094" t="s">
        <v>1178</v>
      </c>
      <c r="B1094" s="2">
        <v>41772</v>
      </c>
      <c r="C1094" s="2" t="s">
        <v>7689</v>
      </c>
      <c r="D1094" t="s">
        <v>7695</v>
      </c>
      <c r="E1094">
        <f t="shared" si="17"/>
        <v>19</v>
      </c>
    </row>
    <row r="1095" spans="1:5" x14ac:dyDescent="0.25">
      <c r="A1095" t="s">
        <v>1751</v>
      </c>
      <c r="B1095" s="2">
        <v>42365</v>
      </c>
      <c r="C1095" s="2" t="s">
        <v>7695</v>
      </c>
      <c r="D1095" t="s">
        <v>7695</v>
      </c>
      <c r="E1095">
        <f t="shared" si="17"/>
        <v>0</v>
      </c>
    </row>
    <row r="1096" spans="1:5" x14ac:dyDescent="0.25">
      <c r="A1096" t="s">
        <v>1751</v>
      </c>
      <c r="B1096" s="2">
        <v>42365</v>
      </c>
      <c r="C1096" s="2" t="s">
        <v>7695</v>
      </c>
      <c r="D1096" t="s">
        <v>7695</v>
      </c>
      <c r="E1096">
        <f t="shared" si="17"/>
        <v>0</v>
      </c>
    </row>
    <row r="1097" spans="1:5" x14ac:dyDescent="0.25">
      <c r="A1097" t="s">
        <v>1754</v>
      </c>
      <c r="B1097" s="2">
        <v>41993</v>
      </c>
      <c r="C1097" s="2" t="s">
        <v>7701</v>
      </c>
      <c r="D1097" t="s">
        <v>7725</v>
      </c>
      <c r="E1097">
        <f t="shared" si="17"/>
        <v>25</v>
      </c>
    </row>
    <row r="1098" spans="1:5" x14ac:dyDescent="0.25">
      <c r="A1098" t="s">
        <v>1754</v>
      </c>
      <c r="B1098" s="2">
        <v>41993</v>
      </c>
      <c r="C1098" s="2" t="s">
        <v>7701</v>
      </c>
      <c r="D1098" t="s">
        <v>7725</v>
      </c>
      <c r="E1098">
        <f t="shared" si="17"/>
        <v>25</v>
      </c>
    </row>
    <row r="1099" spans="1:5" x14ac:dyDescent="0.25">
      <c r="A1099" t="s">
        <v>1681</v>
      </c>
      <c r="B1099" s="2">
        <v>41815</v>
      </c>
      <c r="C1099" s="2" t="s">
        <v>7684</v>
      </c>
      <c r="D1099" t="s">
        <v>7684</v>
      </c>
      <c r="E1099">
        <f t="shared" si="17"/>
        <v>0</v>
      </c>
    </row>
    <row r="1100" spans="1:5" x14ac:dyDescent="0.25">
      <c r="A1100" t="s">
        <v>1760</v>
      </c>
      <c r="B1100" s="2">
        <v>41832</v>
      </c>
      <c r="C1100" s="2" t="s">
        <v>7720</v>
      </c>
      <c r="D1100" t="s">
        <v>7682</v>
      </c>
      <c r="E1100">
        <f t="shared" si="17"/>
        <v>23</v>
      </c>
    </row>
    <row r="1101" spans="1:5" x14ac:dyDescent="0.25">
      <c r="A1101" t="s">
        <v>1760</v>
      </c>
      <c r="B1101" s="2">
        <v>41832</v>
      </c>
      <c r="C1101" s="2" t="s">
        <v>7720</v>
      </c>
      <c r="D1101" t="s">
        <v>7682</v>
      </c>
      <c r="E1101">
        <f t="shared" si="17"/>
        <v>23</v>
      </c>
    </row>
    <row r="1102" spans="1:5" x14ac:dyDescent="0.25">
      <c r="A1102" t="s">
        <v>1760</v>
      </c>
      <c r="B1102" s="2">
        <v>41832</v>
      </c>
      <c r="C1102" s="2" t="s">
        <v>7720</v>
      </c>
      <c r="D1102" t="s">
        <v>7682</v>
      </c>
      <c r="E1102">
        <f t="shared" si="17"/>
        <v>23</v>
      </c>
    </row>
    <row r="1103" spans="1:5" x14ac:dyDescent="0.25">
      <c r="A1103" t="s">
        <v>1760</v>
      </c>
      <c r="B1103" s="2">
        <v>41832</v>
      </c>
      <c r="C1103" s="2" t="s">
        <v>7720</v>
      </c>
      <c r="D1103" t="s">
        <v>7682</v>
      </c>
      <c r="E1103">
        <f t="shared" si="17"/>
        <v>23</v>
      </c>
    </row>
    <row r="1104" spans="1:5" x14ac:dyDescent="0.25">
      <c r="A1104" t="s">
        <v>1147</v>
      </c>
      <c r="B1104" s="2">
        <v>41783</v>
      </c>
      <c r="C1104" s="2" t="s">
        <v>7689</v>
      </c>
      <c r="D1104" t="s">
        <v>7685</v>
      </c>
      <c r="E1104">
        <f t="shared" si="17"/>
        <v>35</v>
      </c>
    </row>
    <row r="1105" spans="1:5" x14ac:dyDescent="0.25">
      <c r="A1105" t="s">
        <v>1147</v>
      </c>
      <c r="B1105" s="2">
        <v>41783</v>
      </c>
      <c r="C1105" s="2" t="s">
        <v>7689</v>
      </c>
      <c r="D1105" t="s">
        <v>7685</v>
      </c>
      <c r="E1105">
        <f t="shared" si="17"/>
        <v>35</v>
      </c>
    </row>
    <row r="1106" spans="1:5" x14ac:dyDescent="0.25">
      <c r="A1106" t="s">
        <v>1766</v>
      </c>
      <c r="B1106" s="2">
        <v>42255</v>
      </c>
      <c r="C1106" s="2" t="s">
        <v>7692</v>
      </c>
      <c r="D1106" t="s">
        <v>7713</v>
      </c>
      <c r="E1106">
        <f t="shared" si="17"/>
        <v>13</v>
      </c>
    </row>
    <row r="1107" spans="1:5" x14ac:dyDescent="0.25">
      <c r="A1107" t="s">
        <v>63</v>
      </c>
      <c r="B1107" s="2">
        <v>41822</v>
      </c>
      <c r="C1107" s="2" t="s">
        <v>7720</v>
      </c>
      <c r="D1107" t="s">
        <v>7681</v>
      </c>
      <c r="E1107">
        <f t="shared" si="17"/>
        <v>28</v>
      </c>
    </row>
    <row r="1108" spans="1:5" x14ac:dyDescent="0.25">
      <c r="A1108" t="s">
        <v>63</v>
      </c>
      <c r="B1108" s="2">
        <v>41822</v>
      </c>
      <c r="C1108" s="2" t="s">
        <v>7720</v>
      </c>
      <c r="D1108" t="s">
        <v>7681</v>
      </c>
      <c r="E1108">
        <f t="shared" si="17"/>
        <v>28</v>
      </c>
    </row>
    <row r="1109" spans="1:5" x14ac:dyDescent="0.25">
      <c r="A1109" t="s">
        <v>63</v>
      </c>
      <c r="B1109" s="2">
        <v>41822</v>
      </c>
      <c r="C1109" s="2" t="s">
        <v>7720</v>
      </c>
      <c r="D1109" t="s">
        <v>7681</v>
      </c>
      <c r="E1109">
        <f t="shared" si="17"/>
        <v>28</v>
      </c>
    </row>
    <row r="1110" spans="1:5" x14ac:dyDescent="0.25">
      <c r="A1110" t="s">
        <v>63</v>
      </c>
      <c r="B1110" s="2">
        <v>41822</v>
      </c>
      <c r="C1110" s="2" t="s">
        <v>7720</v>
      </c>
      <c r="D1110" t="s">
        <v>7681</v>
      </c>
      <c r="E1110">
        <f t="shared" si="17"/>
        <v>28</v>
      </c>
    </row>
    <row r="1111" spans="1:5" x14ac:dyDescent="0.25">
      <c r="A1111" t="s">
        <v>63</v>
      </c>
      <c r="B1111" s="2">
        <v>41822</v>
      </c>
      <c r="C1111" s="2" t="s">
        <v>7720</v>
      </c>
      <c r="D1111" t="s">
        <v>7681</v>
      </c>
      <c r="E1111">
        <f t="shared" si="17"/>
        <v>28</v>
      </c>
    </row>
    <row r="1112" spans="1:5" x14ac:dyDescent="0.25">
      <c r="A1112" t="s">
        <v>63</v>
      </c>
      <c r="B1112" s="2">
        <v>41822</v>
      </c>
      <c r="C1112" s="2" t="s">
        <v>7720</v>
      </c>
      <c r="D1112" t="s">
        <v>7681</v>
      </c>
      <c r="E1112">
        <f t="shared" si="17"/>
        <v>28</v>
      </c>
    </row>
    <row r="1113" spans="1:5" x14ac:dyDescent="0.25">
      <c r="A1113" t="s">
        <v>63</v>
      </c>
      <c r="B1113" s="2">
        <v>41822</v>
      </c>
      <c r="C1113" s="2" t="s">
        <v>7720</v>
      </c>
      <c r="D1113" t="s">
        <v>7681</v>
      </c>
      <c r="E1113">
        <f t="shared" si="17"/>
        <v>28</v>
      </c>
    </row>
    <row r="1114" spans="1:5" x14ac:dyDescent="0.25">
      <c r="A1114" t="s">
        <v>63</v>
      </c>
      <c r="B1114" s="2">
        <v>41822</v>
      </c>
      <c r="C1114" s="2" t="s">
        <v>7720</v>
      </c>
      <c r="D1114" t="s">
        <v>7681</v>
      </c>
      <c r="E1114">
        <f t="shared" si="17"/>
        <v>28</v>
      </c>
    </row>
    <row r="1115" spans="1:5" x14ac:dyDescent="0.25">
      <c r="A1115" t="s">
        <v>675</v>
      </c>
      <c r="B1115" s="2">
        <v>41820</v>
      </c>
      <c r="C1115" s="2" t="s">
        <v>7684</v>
      </c>
      <c r="D1115" t="s">
        <v>7703</v>
      </c>
      <c r="E1115">
        <f t="shared" si="17"/>
        <v>42</v>
      </c>
    </row>
    <row r="1116" spans="1:5" x14ac:dyDescent="0.25">
      <c r="A1116" t="s">
        <v>675</v>
      </c>
      <c r="B1116" s="2">
        <v>41820</v>
      </c>
      <c r="C1116" s="2" t="s">
        <v>7684</v>
      </c>
      <c r="D1116" t="s">
        <v>7703</v>
      </c>
      <c r="E1116">
        <f t="shared" si="17"/>
        <v>42</v>
      </c>
    </row>
    <row r="1117" spans="1:5" x14ac:dyDescent="0.25">
      <c r="A1117" t="s">
        <v>675</v>
      </c>
      <c r="B1117" s="2">
        <v>41820</v>
      </c>
      <c r="C1117" s="2" t="s">
        <v>7684</v>
      </c>
      <c r="D1117" t="s">
        <v>7703</v>
      </c>
      <c r="E1117">
        <f t="shared" si="17"/>
        <v>42</v>
      </c>
    </row>
    <row r="1118" spans="1:5" x14ac:dyDescent="0.25">
      <c r="A1118" t="s">
        <v>1777</v>
      </c>
      <c r="B1118" s="2">
        <v>42363</v>
      </c>
      <c r="C1118" s="2" t="s">
        <v>7695</v>
      </c>
      <c r="D1118" t="s">
        <v>7697</v>
      </c>
      <c r="E1118">
        <f t="shared" si="17"/>
        <v>7</v>
      </c>
    </row>
    <row r="1119" spans="1:5" x14ac:dyDescent="0.25">
      <c r="A1119" t="s">
        <v>1779</v>
      </c>
      <c r="B1119" s="2">
        <v>41866</v>
      </c>
      <c r="C1119" s="2" t="s">
        <v>7690</v>
      </c>
      <c r="D1119" t="s">
        <v>7692</v>
      </c>
      <c r="E1119">
        <f t="shared" si="17"/>
        <v>13</v>
      </c>
    </row>
    <row r="1120" spans="1:5" x14ac:dyDescent="0.25">
      <c r="A1120" t="s">
        <v>1779</v>
      </c>
      <c r="B1120" s="2">
        <v>41866</v>
      </c>
      <c r="C1120" s="2" t="s">
        <v>7690</v>
      </c>
      <c r="D1120" t="s">
        <v>7692</v>
      </c>
      <c r="E1120">
        <f t="shared" si="17"/>
        <v>13</v>
      </c>
    </row>
    <row r="1121" spans="1:5" x14ac:dyDescent="0.25">
      <c r="A1121" t="s">
        <v>1779</v>
      </c>
      <c r="B1121" s="2">
        <v>41866</v>
      </c>
      <c r="C1121" s="2" t="s">
        <v>7690</v>
      </c>
      <c r="D1121" t="s">
        <v>7692</v>
      </c>
      <c r="E1121">
        <f t="shared" si="17"/>
        <v>13</v>
      </c>
    </row>
    <row r="1122" spans="1:5" x14ac:dyDescent="0.25">
      <c r="A1122" t="s">
        <v>1779</v>
      </c>
      <c r="B1122" s="2">
        <v>41866</v>
      </c>
      <c r="C1122" s="2" t="s">
        <v>7690</v>
      </c>
      <c r="D1122" t="s">
        <v>7692</v>
      </c>
      <c r="E1122">
        <f t="shared" si="17"/>
        <v>13</v>
      </c>
    </row>
    <row r="1123" spans="1:5" x14ac:dyDescent="0.25">
      <c r="A1123" t="s">
        <v>1478</v>
      </c>
      <c r="B1123" s="2">
        <v>41659</v>
      </c>
      <c r="C1123" s="2" t="s">
        <v>7727</v>
      </c>
      <c r="D1123" t="s">
        <v>7727</v>
      </c>
      <c r="E1123">
        <f t="shared" si="17"/>
        <v>0</v>
      </c>
    </row>
    <row r="1124" spans="1:5" x14ac:dyDescent="0.25">
      <c r="A1124" t="s">
        <v>1478</v>
      </c>
      <c r="B1124" s="2">
        <v>41659</v>
      </c>
      <c r="C1124" s="2" t="s">
        <v>7727</v>
      </c>
      <c r="D1124" t="s">
        <v>7727</v>
      </c>
      <c r="E1124">
        <f t="shared" si="17"/>
        <v>0</v>
      </c>
    </row>
    <row r="1125" spans="1:5" x14ac:dyDescent="0.25">
      <c r="A1125" t="s">
        <v>1478</v>
      </c>
      <c r="B1125" s="2">
        <v>41659</v>
      </c>
      <c r="C1125" s="2" t="s">
        <v>7727</v>
      </c>
      <c r="D1125" t="s">
        <v>7727</v>
      </c>
      <c r="E1125">
        <f t="shared" si="17"/>
        <v>0</v>
      </c>
    </row>
    <row r="1126" spans="1:5" x14ac:dyDescent="0.25">
      <c r="A1126" t="s">
        <v>1478</v>
      </c>
      <c r="B1126" s="2">
        <v>41659</v>
      </c>
      <c r="C1126" s="2" t="s">
        <v>7727</v>
      </c>
      <c r="D1126" t="s">
        <v>7727</v>
      </c>
      <c r="E1126">
        <f t="shared" si="17"/>
        <v>0</v>
      </c>
    </row>
    <row r="1127" spans="1:5" x14ac:dyDescent="0.25">
      <c r="A1127" t="s">
        <v>1478</v>
      </c>
      <c r="B1127" s="2">
        <v>41659</v>
      </c>
      <c r="C1127" s="2" t="s">
        <v>7727</v>
      </c>
      <c r="D1127" t="s">
        <v>7727</v>
      </c>
      <c r="E1127">
        <f t="shared" si="17"/>
        <v>0</v>
      </c>
    </row>
    <row r="1128" spans="1:5" x14ac:dyDescent="0.25">
      <c r="A1128" t="s">
        <v>1478</v>
      </c>
      <c r="B1128" s="2">
        <v>41659</v>
      </c>
      <c r="C1128" s="2" t="s">
        <v>7727</v>
      </c>
      <c r="D1128" t="s">
        <v>7727</v>
      </c>
      <c r="E1128">
        <f t="shared" si="17"/>
        <v>0</v>
      </c>
    </row>
    <row r="1129" spans="1:5" x14ac:dyDescent="0.25">
      <c r="A1129" t="s">
        <v>223</v>
      </c>
      <c r="B1129" s="2">
        <v>41776</v>
      </c>
      <c r="C1129" s="2" t="s">
        <v>7689</v>
      </c>
      <c r="D1129" t="s">
        <v>7710</v>
      </c>
      <c r="E1129">
        <f t="shared" si="17"/>
        <v>10</v>
      </c>
    </row>
    <row r="1130" spans="1:5" x14ac:dyDescent="0.25">
      <c r="A1130" t="s">
        <v>223</v>
      </c>
      <c r="B1130" s="2">
        <v>41776</v>
      </c>
      <c r="C1130" s="2" t="s">
        <v>7689</v>
      </c>
      <c r="D1130" t="s">
        <v>7710</v>
      </c>
      <c r="E1130">
        <f t="shared" si="17"/>
        <v>10</v>
      </c>
    </row>
    <row r="1131" spans="1:5" x14ac:dyDescent="0.25">
      <c r="A1131" t="s">
        <v>923</v>
      </c>
      <c r="B1131" s="2">
        <v>41652</v>
      </c>
      <c r="C1131" s="2" t="s">
        <v>7727</v>
      </c>
      <c r="D1131" t="s">
        <v>7706</v>
      </c>
      <c r="E1131">
        <f t="shared" si="17"/>
        <v>27</v>
      </c>
    </row>
    <row r="1132" spans="1:5" x14ac:dyDescent="0.25">
      <c r="A1132" t="s">
        <v>923</v>
      </c>
      <c r="B1132" s="2">
        <v>41652</v>
      </c>
      <c r="C1132" s="2" t="s">
        <v>7727</v>
      </c>
      <c r="D1132" t="s">
        <v>7706</v>
      </c>
      <c r="E1132">
        <f t="shared" si="17"/>
        <v>27</v>
      </c>
    </row>
    <row r="1133" spans="1:5" x14ac:dyDescent="0.25">
      <c r="A1133" t="s">
        <v>923</v>
      </c>
      <c r="B1133" s="2">
        <v>41652</v>
      </c>
      <c r="C1133" s="2" t="s">
        <v>7727</v>
      </c>
      <c r="D1133" t="s">
        <v>7706</v>
      </c>
      <c r="E1133">
        <f t="shared" si="17"/>
        <v>27</v>
      </c>
    </row>
    <row r="1134" spans="1:5" x14ac:dyDescent="0.25">
      <c r="A1134" t="s">
        <v>242</v>
      </c>
      <c r="B1134" s="2">
        <v>41943</v>
      </c>
      <c r="C1134" s="2" t="s">
        <v>7699</v>
      </c>
      <c r="D1134" t="s">
        <v>7686</v>
      </c>
      <c r="E1134">
        <f t="shared" si="17"/>
        <v>26</v>
      </c>
    </row>
    <row r="1135" spans="1:5" x14ac:dyDescent="0.25">
      <c r="A1135" t="s">
        <v>828</v>
      </c>
      <c r="B1135" s="2">
        <v>41762</v>
      </c>
      <c r="C1135" s="2" t="s">
        <v>7689</v>
      </c>
      <c r="D1135" t="s">
        <v>7682</v>
      </c>
      <c r="E1135">
        <f t="shared" si="17"/>
        <v>25</v>
      </c>
    </row>
    <row r="1136" spans="1:5" x14ac:dyDescent="0.25">
      <c r="A1136" t="s">
        <v>828</v>
      </c>
      <c r="B1136" s="2">
        <v>41762</v>
      </c>
      <c r="C1136" s="2" t="s">
        <v>7689</v>
      </c>
      <c r="D1136" t="s">
        <v>7682</v>
      </c>
      <c r="E1136">
        <f t="shared" si="17"/>
        <v>25</v>
      </c>
    </row>
    <row r="1137" spans="1:5" x14ac:dyDescent="0.25">
      <c r="A1137" t="s">
        <v>1040</v>
      </c>
      <c r="B1137" s="2">
        <v>41859</v>
      </c>
      <c r="C1137" s="2" t="s">
        <v>7690</v>
      </c>
      <c r="D1137" t="s">
        <v>7686</v>
      </c>
      <c r="E1137">
        <f t="shared" si="17"/>
        <v>28</v>
      </c>
    </row>
    <row r="1138" spans="1:5" x14ac:dyDescent="0.25">
      <c r="A1138" t="s">
        <v>1795</v>
      </c>
      <c r="B1138" s="2">
        <v>41735</v>
      </c>
      <c r="C1138" s="2" t="s">
        <v>7722</v>
      </c>
      <c r="D1138" t="s">
        <v>7681</v>
      </c>
      <c r="E1138">
        <f t="shared" si="17"/>
        <v>31</v>
      </c>
    </row>
    <row r="1139" spans="1:5" x14ac:dyDescent="0.25">
      <c r="A1139" t="s">
        <v>1795</v>
      </c>
      <c r="B1139" s="2">
        <v>41735</v>
      </c>
      <c r="C1139" s="2" t="s">
        <v>7722</v>
      </c>
      <c r="D1139" t="s">
        <v>7681</v>
      </c>
      <c r="E1139">
        <f t="shared" si="17"/>
        <v>31</v>
      </c>
    </row>
    <row r="1140" spans="1:5" x14ac:dyDescent="0.25">
      <c r="A1140" t="s">
        <v>1795</v>
      </c>
      <c r="B1140" s="2">
        <v>41735</v>
      </c>
      <c r="C1140" s="2" t="s">
        <v>7722</v>
      </c>
      <c r="D1140" t="s">
        <v>7681</v>
      </c>
      <c r="E1140">
        <f t="shared" si="17"/>
        <v>31</v>
      </c>
    </row>
    <row r="1141" spans="1:5" x14ac:dyDescent="0.25">
      <c r="A1141" t="s">
        <v>1795</v>
      </c>
      <c r="B1141" s="2">
        <v>41735</v>
      </c>
      <c r="C1141" s="2" t="s">
        <v>7722</v>
      </c>
      <c r="D1141" t="s">
        <v>7681</v>
      </c>
      <c r="E1141">
        <f t="shared" si="17"/>
        <v>31</v>
      </c>
    </row>
    <row r="1142" spans="1:5" x14ac:dyDescent="0.25">
      <c r="A1142" t="s">
        <v>1795</v>
      </c>
      <c r="B1142" s="2">
        <v>41735</v>
      </c>
      <c r="C1142" s="2" t="s">
        <v>7722</v>
      </c>
      <c r="D1142" t="s">
        <v>7681</v>
      </c>
      <c r="E1142">
        <f t="shared" si="17"/>
        <v>31</v>
      </c>
    </row>
    <row r="1143" spans="1:5" x14ac:dyDescent="0.25">
      <c r="A1143" t="s">
        <v>1207</v>
      </c>
      <c r="B1143" s="2">
        <v>41874</v>
      </c>
      <c r="C1143" s="2" t="s">
        <v>7690</v>
      </c>
      <c r="D1143" t="s">
        <v>7711</v>
      </c>
      <c r="E1143">
        <f t="shared" si="17"/>
        <v>1</v>
      </c>
    </row>
    <row r="1144" spans="1:5" x14ac:dyDescent="0.25">
      <c r="A1144" t="s">
        <v>1207</v>
      </c>
      <c r="B1144" s="2">
        <v>41874</v>
      </c>
      <c r="C1144" s="2" t="s">
        <v>7690</v>
      </c>
      <c r="D1144" t="s">
        <v>7711</v>
      </c>
      <c r="E1144">
        <f t="shared" si="17"/>
        <v>1</v>
      </c>
    </row>
    <row r="1145" spans="1:5" x14ac:dyDescent="0.25">
      <c r="A1145" t="s">
        <v>1207</v>
      </c>
      <c r="B1145" s="2">
        <v>41874</v>
      </c>
      <c r="C1145" s="2" t="s">
        <v>7690</v>
      </c>
      <c r="D1145" t="s">
        <v>7711</v>
      </c>
      <c r="E1145">
        <f t="shared" si="17"/>
        <v>1</v>
      </c>
    </row>
    <row r="1146" spans="1:5" x14ac:dyDescent="0.25">
      <c r="A1146" t="s">
        <v>1207</v>
      </c>
      <c r="B1146" s="2">
        <v>41874</v>
      </c>
      <c r="C1146" s="2" t="s">
        <v>7690</v>
      </c>
      <c r="D1146" t="s">
        <v>7711</v>
      </c>
      <c r="E1146">
        <f t="shared" si="17"/>
        <v>1</v>
      </c>
    </row>
    <row r="1147" spans="1:5" x14ac:dyDescent="0.25">
      <c r="A1147" t="s">
        <v>1207</v>
      </c>
      <c r="B1147" s="2">
        <v>41874</v>
      </c>
      <c r="C1147" s="2" t="s">
        <v>7690</v>
      </c>
      <c r="D1147" t="s">
        <v>7711</v>
      </c>
      <c r="E1147">
        <f t="shared" si="17"/>
        <v>1</v>
      </c>
    </row>
    <row r="1148" spans="1:5" x14ac:dyDescent="0.25">
      <c r="A1148" t="s">
        <v>1803</v>
      </c>
      <c r="B1148" s="2">
        <v>41728</v>
      </c>
      <c r="C1148" s="2" t="s">
        <v>7715</v>
      </c>
      <c r="D1148" t="s">
        <v>7700</v>
      </c>
      <c r="E1148">
        <f t="shared" si="17"/>
        <v>13</v>
      </c>
    </row>
    <row r="1149" spans="1:5" x14ac:dyDescent="0.25">
      <c r="A1149" t="s">
        <v>1803</v>
      </c>
      <c r="B1149" s="2">
        <v>41728</v>
      </c>
      <c r="C1149" s="2" t="s">
        <v>7715</v>
      </c>
      <c r="D1149" t="s">
        <v>7700</v>
      </c>
      <c r="E1149">
        <f t="shared" si="17"/>
        <v>13</v>
      </c>
    </row>
    <row r="1150" spans="1:5" x14ac:dyDescent="0.25">
      <c r="A1150" t="s">
        <v>1803</v>
      </c>
      <c r="B1150" s="2">
        <v>41728</v>
      </c>
      <c r="C1150" s="2" t="s">
        <v>7715</v>
      </c>
      <c r="D1150" t="s">
        <v>7700</v>
      </c>
      <c r="E1150">
        <f t="shared" si="17"/>
        <v>13</v>
      </c>
    </row>
    <row r="1151" spans="1:5" x14ac:dyDescent="0.25">
      <c r="A1151" t="s">
        <v>1803</v>
      </c>
      <c r="B1151" s="2">
        <v>41728</v>
      </c>
      <c r="C1151" s="2" t="s">
        <v>7715</v>
      </c>
      <c r="D1151" t="s">
        <v>7700</v>
      </c>
      <c r="E1151">
        <f t="shared" si="17"/>
        <v>13</v>
      </c>
    </row>
    <row r="1152" spans="1:5" x14ac:dyDescent="0.25">
      <c r="A1152" t="s">
        <v>1803</v>
      </c>
      <c r="B1152" s="2">
        <v>41728</v>
      </c>
      <c r="C1152" s="2" t="s">
        <v>7715</v>
      </c>
      <c r="D1152" t="s">
        <v>7700</v>
      </c>
      <c r="E1152">
        <f t="shared" si="17"/>
        <v>13</v>
      </c>
    </row>
    <row r="1153" spans="1:5" x14ac:dyDescent="0.25">
      <c r="A1153" t="s">
        <v>496</v>
      </c>
      <c r="B1153" s="2">
        <v>42006</v>
      </c>
      <c r="C1153" s="2" t="s">
        <v>7707</v>
      </c>
      <c r="D1153" t="s">
        <v>7714</v>
      </c>
      <c r="E1153">
        <f t="shared" si="17"/>
        <v>4</v>
      </c>
    </row>
    <row r="1154" spans="1:5" x14ac:dyDescent="0.25">
      <c r="A1154" t="s">
        <v>542</v>
      </c>
      <c r="B1154" s="2">
        <v>41805</v>
      </c>
      <c r="C1154" s="2" t="s">
        <v>7684</v>
      </c>
      <c r="D1154" t="s">
        <v>7686</v>
      </c>
      <c r="E1154">
        <f t="shared" si="17"/>
        <v>30</v>
      </c>
    </row>
    <row r="1155" spans="1:5" x14ac:dyDescent="0.25">
      <c r="A1155" t="s">
        <v>542</v>
      </c>
      <c r="B1155" s="2">
        <v>41805</v>
      </c>
      <c r="C1155" s="2" t="s">
        <v>7684</v>
      </c>
      <c r="D1155" t="s">
        <v>7686</v>
      </c>
      <c r="E1155">
        <f t="shared" ref="E1155:E1218" si="18">(LEFT(D1155,4)-LEFT(C1155,4))*12+RIGHT(D1155,2)-RIGHT(C1155,2)</f>
        <v>30</v>
      </c>
    </row>
    <row r="1156" spans="1:5" x14ac:dyDescent="0.25">
      <c r="A1156" t="s">
        <v>1754</v>
      </c>
      <c r="B1156" s="2">
        <v>41993</v>
      </c>
      <c r="C1156" s="2" t="s">
        <v>7701</v>
      </c>
      <c r="D1156" t="s">
        <v>7701</v>
      </c>
      <c r="E1156">
        <f t="shared" si="18"/>
        <v>0</v>
      </c>
    </row>
    <row r="1157" spans="1:5" x14ac:dyDescent="0.25">
      <c r="A1157" t="s">
        <v>1754</v>
      </c>
      <c r="B1157" s="2">
        <v>41993</v>
      </c>
      <c r="C1157" s="2" t="s">
        <v>7701</v>
      </c>
      <c r="D1157" t="s">
        <v>7701</v>
      </c>
      <c r="E1157">
        <f t="shared" si="18"/>
        <v>0</v>
      </c>
    </row>
    <row r="1158" spans="1:5" x14ac:dyDescent="0.25">
      <c r="A1158" t="s">
        <v>1754</v>
      </c>
      <c r="B1158" s="2">
        <v>41993</v>
      </c>
      <c r="C1158" s="2" t="s">
        <v>7701</v>
      </c>
      <c r="D1158" t="s">
        <v>7701</v>
      </c>
      <c r="E1158">
        <f t="shared" si="18"/>
        <v>0</v>
      </c>
    </row>
    <row r="1159" spans="1:5" x14ac:dyDescent="0.25">
      <c r="A1159" t="s">
        <v>1754</v>
      </c>
      <c r="B1159" s="2">
        <v>41993</v>
      </c>
      <c r="C1159" s="2" t="s">
        <v>7701</v>
      </c>
      <c r="D1159" t="s">
        <v>7701</v>
      </c>
      <c r="E1159">
        <f t="shared" si="18"/>
        <v>0</v>
      </c>
    </row>
    <row r="1160" spans="1:5" x14ac:dyDescent="0.25">
      <c r="A1160" t="s">
        <v>1483</v>
      </c>
      <c r="B1160" s="2">
        <v>41757</v>
      </c>
      <c r="C1160" s="2" t="s">
        <v>7722</v>
      </c>
      <c r="D1160" t="s">
        <v>7697</v>
      </c>
      <c r="E1160">
        <f t="shared" si="18"/>
        <v>27</v>
      </c>
    </row>
    <row r="1161" spans="1:5" x14ac:dyDescent="0.25">
      <c r="A1161" t="s">
        <v>1819</v>
      </c>
      <c r="B1161" s="2">
        <v>41729</v>
      </c>
      <c r="C1161" s="2" t="s">
        <v>7715</v>
      </c>
      <c r="D1161" t="s">
        <v>7708</v>
      </c>
      <c r="E1161">
        <f t="shared" si="18"/>
        <v>39</v>
      </c>
    </row>
    <row r="1162" spans="1:5" x14ac:dyDescent="0.25">
      <c r="A1162" t="s">
        <v>1819</v>
      </c>
      <c r="B1162" s="2">
        <v>41729</v>
      </c>
      <c r="C1162" s="2" t="s">
        <v>7715</v>
      </c>
      <c r="D1162" t="s">
        <v>7708</v>
      </c>
      <c r="E1162">
        <f t="shared" si="18"/>
        <v>39</v>
      </c>
    </row>
    <row r="1163" spans="1:5" x14ac:dyDescent="0.25">
      <c r="A1163" t="s">
        <v>1821</v>
      </c>
      <c r="B1163" s="2">
        <v>41883</v>
      </c>
      <c r="C1163" s="2" t="s">
        <v>7711</v>
      </c>
      <c r="D1163" t="s">
        <v>7711</v>
      </c>
      <c r="E1163">
        <f t="shared" si="18"/>
        <v>0</v>
      </c>
    </row>
    <row r="1164" spans="1:5" x14ac:dyDescent="0.25">
      <c r="A1164" t="s">
        <v>1823</v>
      </c>
      <c r="B1164" s="2">
        <v>41701</v>
      </c>
      <c r="C1164" s="2" t="s">
        <v>7715</v>
      </c>
      <c r="D1164" t="s">
        <v>7715</v>
      </c>
      <c r="E1164">
        <f t="shared" si="18"/>
        <v>0</v>
      </c>
    </row>
    <row r="1165" spans="1:5" x14ac:dyDescent="0.25">
      <c r="A1165" t="s">
        <v>1823</v>
      </c>
      <c r="B1165" s="2">
        <v>41701</v>
      </c>
      <c r="C1165" s="2" t="s">
        <v>7715</v>
      </c>
      <c r="D1165" t="s">
        <v>7715</v>
      </c>
      <c r="E1165">
        <f t="shared" si="18"/>
        <v>0</v>
      </c>
    </row>
    <row r="1166" spans="1:5" x14ac:dyDescent="0.25">
      <c r="A1166" t="s">
        <v>1823</v>
      </c>
      <c r="B1166" s="2">
        <v>41701</v>
      </c>
      <c r="C1166" s="2" t="s">
        <v>7715</v>
      </c>
      <c r="D1166" t="s">
        <v>7715</v>
      </c>
      <c r="E1166">
        <f t="shared" si="18"/>
        <v>0</v>
      </c>
    </row>
    <row r="1167" spans="1:5" x14ac:dyDescent="0.25">
      <c r="A1167" t="s">
        <v>1827</v>
      </c>
      <c r="B1167" s="2">
        <v>41763</v>
      </c>
      <c r="C1167" s="2" t="s">
        <v>7689</v>
      </c>
      <c r="D1167" t="s">
        <v>7689</v>
      </c>
      <c r="E1167">
        <f t="shared" si="18"/>
        <v>0</v>
      </c>
    </row>
    <row r="1168" spans="1:5" x14ac:dyDescent="0.25">
      <c r="A1168" t="s">
        <v>468</v>
      </c>
      <c r="B1168" s="2">
        <v>42310</v>
      </c>
      <c r="C1168" s="2" t="s">
        <v>7687</v>
      </c>
      <c r="D1168" t="s">
        <v>7687</v>
      </c>
      <c r="E1168">
        <f t="shared" si="18"/>
        <v>0</v>
      </c>
    </row>
    <row r="1169" spans="1:5" x14ac:dyDescent="0.25">
      <c r="A1169" t="s">
        <v>471</v>
      </c>
      <c r="B1169" s="2">
        <v>41655</v>
      </c>
      <c r="C1169" s="2" t="s">
        <v>7727</v>
      </c>
      <c r="D1169" t="s">
        <v>7703</v>
      </c>
      <c r="E1169">
        <f t="shared" si="18"/>
        <v>47</v>
      </c>
    </row>
    <row r="1170" spans="1:5" x14ac:dyDescent="0.25">
      <c r="A1170" t="s">
        <v>471</v>
      </c>
      <c r="B1170" s="2">
        <v>41655</v>
      </c>
      <c r="C1170" s="2" t="s">
        <v>7727</v>
      </c>
      <c r="D1170" t="s">
        <v>7703</v>
      </c>
      <c r="E1170">
        <f t="shared" si="18"/>
        <v>47</v>
      </c>
    </row>
    <row r="1171" spans="1:5" x14ac:dyDescent="0.25">
      <c r="A1171" t="s">
        <v>471</v>
      </c>
      <c r="B1171" s="2">
        <v>41655</v>
      </c>
      <c r="C1171" s="2" t="s">
        <v>7727</v>
      </c>
      <c r="D1171" t="s">
        <v>7703</v>
      </c>
      <c r="E1171">
        <f t="shared" si="18"/>
        <v>47</v>
      </c>
    </row>
    <row r="1172" spans="1:5" x14ac:dyDescent="0.25">
      <c r="A1172" t="s">
        <v>471</v>
      </c>
      <c r="B1172" s="2">
        <v>41655</v>
      </c>
      <c r="C1172" s="2" t="s">
        <v>7727</v>
      </c>
      <c r="D1172" t="s">
        <v>7703</v>
      </c>
      <c r="E1172">
        <f t="shared" si="18"/>
        <v>47</v>
      </c>
    </row>
    <row r="1173" spans="1:5" x14ac:dyDescent="0.25">
      <c r="A1173" t="s">
        <v>1560</v>
      </c>
      <c r="B1173" s="2">
        <v>41708</v>
      </c>
      <c r="C1173" s="2" t="s">
        <v>7715</v>
      </c>
      <c r="D1173" t="s">
        <v>7715</v>
      </c>
      <c r="E1173">
        <f t="shared" si="18"/>
        <v>0</v>
      </c>
    </row>
    <row r="1174" spans="1:5" x14ac:dyDescent="0.25">
      <c r="A1174" t="s">
        <v>943</v>
      </c>
      <c r="B1174" s="2">
        <v>41750</v>
      </c>
      <c r="C1174" s="2" t="s">
        <v>7722</v>
      </c>
      <c r="D1174" t="s">
        <v>7722</v>
      </c>
      <c r="E1174">
        <f t="shared" si="18"/>
        <v>0</v>
      </c>
    </row>
    <row r="1175" spans="1:5" x14ac:dyDescent="0.25">
      <c r="A1175" t="s">
        <v>1315</v>
      </c>
      <c r="B1175" s="2">
        <v>41791</v>
      </c>
      <c r="C1175" s="2" t="s">
        <v>7684</v>
      </c>
      <c r="D1175" t="s">
        <v>7683</v>
      </c>
      <c r="E1175">
        <f t="shared" si="18"/>
        <v>16</v>
      </c>
    </row>
    <row r="1176" spans="1:5" x14ac:dyDescent="0.25">
      <c r="A1176" t="s">
        <v>1408</v>
      </c>
      <c r="B1176" s="2">
        <v>42238</v>
      </c>
      <c r="C1176" s="2" t="s">
        <v>7718</v>
      </c>
      <c r="D1176" t="s">
        <v>7718</v>
      </c>
      <c r="E1176">
        <f t="shared" si="18"/>
        <v>0</v>
      </c>
    </row>
    <row r="1177" spans="1:5" x14ac:dyDescent="0.25">
      <c r="A1177" t="s">
        <v>631</v>
      </c>
      <c r="B1177" s="2">
        <v>42265</v>
      </c>
      <c r="C1177" s="2" t="s">
        <v>7692</v>
      </c>
      <c r="D1177" t="s">
        <v>7709</v>
      </c>
      <c r="E1177">
        <f t="shared" si="18"/>
        <v>11</v>
      </c>
    </row>
    <row r="1178" spans="1:5" x14ac:dyDescent="0.25">
      <c r="A1178" t="s">
        <v>1842</v>
      </c>
      <c r="B1178" s="2">
        <v>41967</v>
      </c>
      <c r="C1178" s="2" t="s">
        <v>7688</v>
      </c>
      <c r="D1178" t="s">
        <v>7701</v>
      </c>
      <c r="E1178">
        <f t="shared" si="18"/>
        <v>1</v>
      </c>
    </row>
    <row r="1179" spans="1:5" x14ac:dyDescent="0.25">
      <c r="A1179" t="s">
        <v>149</v>
      </c>
      <c r="B1179" s="2">
        <v>41812</v>
      </c>
      <c r="C1179" s="2" t="s">
        <v>7684</v>
      </c>
      <c r="D1179" t="s">
        <v>7686</v>
      </c>
      <c r="E1179">
        <f t="shared" si="18"/>
        <v>30</v>
      </c>
    </row>
    <row r="1180" spans="1:5" x14ac:dyDescent="0.25">
      <c r="A1180" t="s">
        <v>149</v>
      </c>
      <c r="B1180" s="2">
        <v>41812</v>
      </c>
      <c r="C1180" s="2" t="s">
        <v>7684</v>
      </c>
      <c r="D1180" t="s">
        <v>7686</v>
      </c>
      <c r="E1180">
        <f t="shared" si="18"/>
        <v>30</v>
      </c>
    </row>
    <row r="1181" spans="1:5" x14ac:dyDescent="0.25">
      <c r="A1181" t="s">
        <v>1847</v>
      </c>
      <c r="B1181" s="2">
        <v>42252</v>
      </c>
      <c r="C1181" s="2" t="s">
        <v>7692</v>
      </c>
      <c r="D1181" t="s">
        <v>7706</v>
      </c>
      <c r="E1181">
        <f t="shared" si="18"/>
        <v>7</v>
      </c>
    </row>
    <row r="1182" spans="1:5" x14ac:dyDescent="0.25">
      <c r="A1182" t="s">
        <v>309</v>
      </c>
      <c r="B1182" s="2">
        <v>41699</v>
      </c>
      <c r="C1182" s="2" t="s">
        <v>7715</v>
      </c>
      <c r="D1182" t="s">
        <v>7684</v>
      </c>
      <c r="E1182">
        <f t="shared" si="18"/>
        <v>3</v>
      </c>
    </row>
    <row r="1183" spans="1:5" x14ac:dyDescent="0.25">
      <c r="A1183" t="s">
        <v>309</v>
      </c>
      <c r="B1183" s="2">
        <v>41699</v>
      </c>
      <c r="C1183" s="2" t="s">
        <v>7715</v>
      </c>
      <c r="D1183" t="s">
        <v>7684</v>
      </c>
      <c r="E1183">
        <f t="shared" si="18"/>
        <v>3</v>
      </c>
    </row>
    <row r="1184" spans="1:5" x14ac:dyDescent="0.25">
      <c r="A1184" t="s">
        <v>1155</v>
      </c>
      <c r="B1184" s="2">
        <v>42488</v>
      </c>
      <c r="C1184" s="2" t="s">
        <v>7706</v>
      </c>
      <c r="D1184" t="s">
        <v>7725</v>
      </c>
      <c r="E1184">
        <f t="shared" si="18"/>
        <v>9</v>
      </c>
    </row>
    <row r="1185" spans="1:5" x14ac:dyDescent="0.25">
      <c r="A1185" t="s">
        <v>1155</v>
      </c>
      <c r="B1185" s="2">
        <v>42488</v>
      </c>
      <c r="C1185" s="2" t="s">
        <v>7706</v>
      </c>
      <c r="D1185" t="s">
        <v>7725</v>
      </c>
      <c r="E1185">
        <f t="shared" si="18"/>
        <v>9</v>
      </c>
    </row>
    <row r="1186" spans="1:5" x14ac:dyDescent="0.25">
      <c r="A1186" t="s">
        <v>1854</v>
      </c>
      <c r="B1186" s="2">
        <v>41967</v>
      </c>
      <c r="C1186" s="2" t="s">
        <v>7688</v>
      </c>
      <c r="D1186" t="s">
        <v>7688</v>
      </c>
      <c r="E1186">
        <f t="shared" si="18"/>
        <v>0</v>
      </c>
    </row>
    <row r="1187" spans="1:5" x14ac:dyDescent="0.25">
      <c r="A1187" t="s">
        <v>1854</v>
      </c>
      <c r="B1187" s="2">
        <v>41967</v>
      </c>
      <c r="C1187" s="2" t="s">
        <v>7688</v>
      </c>
      <c r="D1187" t="s">
        <v>7688</v>
      </c>
      <c r="E1187">
        <f t="shared" si="18"/>
        <v>0</v>
      </c>
    </row>
    <row r="1188" spans="1:5" x14ac:dyDescent="0.25">
      <c r="A1188" t="s">
        <v>1854</v>
      </c>
      <c r="B1188" s="2">
        <v>41967</v>
      </c>
      <c r="C1188" s="2" t="s">
        <v>7688</v>
      </c>
      <c r="D1188" t="s">
        <v>7688</v>
      </c>
      <c r="E1188">
        <f t="shared" si="18"/>
        <v>0</v>
      </c>
    </row>
    <row r="1189" spans="1:5" x14ac:dyDescent="0.25">
      <c r="A1189" t="s">
        <v>1854</v>
      </c>
      <c r="B1189" s="2">
        <v>41967</v>
      </c>
      <c r="C1189" s="2" t="s">
        <v>7688</v>
      </c>
      <c r="D1189" t="s">
        <v>7688</v>
      </c>
      <c r="E1189">
        <f t="shared" si="18"/>
        <v>0</v>
      </c>
    </row>
    <row r="1190" spans="1:5" x14ac:dyDescent="0.25">
      <c r="A1190" t="s">
        <v>1858</v>
      </c>
      <c r="B1190" s="2">
        <v>41780</v>
      </c>
      <c r="C1190" s="2" t="s">
        <v>7689</v>
      </c>
      <c r="D1190" t="s">
        <v>7712</v>
      </c>
      <c r="E1190">
        <f t="shared" si="18"/>
        <v>33</v>
      </c>
    </row>
    <row r="1191" spans="1:5" x14ac:dyDescent="0.25">
      <c r="A1191" t="s">
        <v>1858</v>
      </c>
      <c r="B1191" s="2">
        <v>41780</v>
      </c>
      <c r="C1191" s="2" t="s">
        <v>7689</v>
      </c>
      <c r="D1191" t="s">
        <v>7712</v>
      </c>
      <c r="E1191">
        <f t="shared" si="18"/>
        <v>33</v>
      </c>
    </row>
    <row r="1192" spans="1:5" x14ac:dyDescent="0.25">
      <c r="A1192" t="s">
        <v>1858</v>
      </c>
      <c r="B1192" s="2">
        <v>41780</v>
      </c>
      <c r="C1192" s="2" t="s">
        <v>7689</v>
      </c>
      <c r="D1192" t="s">
        <v>7712</v>
      </c>
      <c r="E1192">
        <f t="shared" si="18"/>
        <v>33</v>
      </c>
    </row>
    <row r="1193" spans="1:5" x14ac:dyDescent="0.25">
      <c r="A1193" t="s">
        <v>1858</v>
      </c>
      <c r="B1193" s="2">
        <v>41780</v>
      </c>
      <c r="C1193" s="2" t="s">
        <v>7689</v>
      </c>
      <c r="D1193" t="s">
        <v>7712</v>
      </c>
      <c r="E1193">
        <f t="shared" si="18"/>
        <v>33</v>
      </c>
    </row>
    <row r="1194" spans="1:5" x14ac:dyDescent="0.25">
      <c r="A1194" t="s">
        <v>1858</v>
      </c>
      <c r="B1194" s="2">
        <v>41780</v>
      </c>
      <c r="C1194" s="2" t="s">
        <v>7689</v>
      </c>
      <c r="D1194" t="s">
        <v>7712</v>
      </c>
      <c r="E1194">
        <f t="shared" si="18"/>
        <v>33</v>
      </c>
    </row>
    <row r="1195" spans="1:5" x14ac:dyDescent="0.25">
      <c r="A1195" t="s">
        <v>1069</v>
      </c>
      <c r="B1195" s="2">
        <v>41967</v>
      </c>
      <c r="C1195" s="2" t="s">
        <v>7688</v>
      </c>
      <c r="D1195" t="s">
        <v>7692</v>
      </c>
      <c r="E1195">
        <f t="shared" si="18"/>
        <v>10</v>
      </c>
    </row>
    <row r="1196" spans="1:5" x14ac:dyDescent="0.25">
      <c r="A1196" t="s">
        <v>1069</v>
      </c>
      <c r="B1196" s="2">
        <v>41967</v>
      </c>
      <c r="C1196" s="2" t="s">
        <v>7688</v>
      </c>
      <c r="D1196" t="s">
        <v>7692</v>
      </c>
      <c r="E1196">
        <f t="shared" si="18"/>
        <v>10</v>
      </c>
    </row>
    <row r="1197" spans="1:5" x14ac:dyDescent="0.25">
      <c r="A1197" t="s">
        <v>1069</v>
      </c>
      <c r="B1197" s="2">
        <v>41967</v>
      </c>
      <c r="C1197" s="2" t="s">
        <v>7688</v>
      </c>
      <c r="D1197" t="s">
        <v>7692</v>
      </c>
      <c r="E1197">
        <f t="shared" si="18"/>
        <v>10</v>
      </c>
    </row>
    <row r="1198" spans="1:5" x14ac:dyDescent="0.25">
      <c r="A1198" t="s">
        <v>1069</v>
      </c>
      <c r="B1198" s="2">
        <v>41967</v>
      </c>
      <c r="C1198" s="2" t="s">
        <v>7688</v>
      </c>
      <c r="D1198" t="s">
        <v>7692</v>
      </c>
      <c r="E1198">
        <f t="shared" si="18"/>
        <v>10</v>
      </c>
    </row>
    <row r="1199" spans="1:5" x14ac:dyDescent="0.25">
      <c r="A1199" t="s">
        <v>1032</v>
      </c>
      <c r="B1199" s="2">
        <v>41925</v>
      </c>
      <c r="C1199" s="2" t="s">
        <v>7699</v>
      </c>
      <c r="D1199" t="s">
        <v>7706</v>
      </c>
      <c r="E1199">
        <f t="shared" si="18"/>
        <v>18</v>
      </c>
    </row>
    <row r="1200" spans="1:5" x14ac:dyDescent="0.25">
      <c r="A1200" t="s">
        <v>1032</v>
      </c>
      <c r="B1200" s="2">
        <v>41925</v>
      </c>
      <c r="C1200" s="2" t="s">
        <v>7699</v>
      </c>
      <c r="D1200" t="s">
        <v>7706</v>
      </c>
      <c r="E1200">
        <f t="shared" si="18"/>
        <v>18</v>
      </c>
    </row>
    <row r="1201" spans="1:5" x14ac:dyDescent="0.25">
      <c r="A1201" t="s">
        <v>1032</v>
      </c>
      <c r="B1201" s="2">
        <v>41925</v>
      </c>
      <c r="C1201" s="2" t="s">
        <v>7699</v>
      </c>
      <c r="D1201" t="s">
        <v>7706</v>
      </c>
      <c r="E1201">
        <f t="shared" si="18"/>
        <v>18</v>
      </c>
    </row>
    <row r="1202" spans="1:5" x14ac:dyDescent="0.25">
      <c r="A1202" t="s">
        <v>1432</v>
      </c>
      <c r="B1202" s="2">
        <v>42119</v>
      </c>
      <c r="C1202" s="2" t="s">
        <v>7700</v>
      </c>
      <c r="D1202" t="s">
        <v>7697</v>
      </c>
      <c r="E1202">
        <f t="shared" si="18"/>
        <v>15</v>
      </c>
    </row>
    <row r="1203" spans="1:5" x14ac:dyDescent="0.25">
      <c r="A1203" t="s">
        <v>1432</v>
      </c>
      <c r="B1203" s="2">
        <v>42119</v>
      </c>
      <c r="C1203" s="2" t="s">
        <v>7700</v>
      </c>
      <c r="D1203" t="s">
        <v>7697</v>
      </c>
      <c r="E1203">
        <f t="shared" si="18"/>
        <v>15</v>
      </c>
    </row>
    <row r="1204" spans="1:5" x14ac:dyDescent="0.25">
      <c r="A1204" t="s">
        <v>1432</v>
      </c>
      <c r="B1204" s="2">
        <v>42119</v>
      </c>
      <c r="C1204" s="2" t="s">
        <v>7700</v>
      </c>
      <c r="D1204" t="s">
        <v>7697</v>
      </c>
      <c r="E1204">
        <f t="shared" si="18"/>
        <v>15</v>
      </c>
    </row>
    <row r="1205" spans="1:5" x14ac:dyDescent="0.25">
      <c r="A1205" t="s">
        <v>1432</v>
      </c>
      <c r="B1205" s="2">
        <v>42119</v>
      </c>
      <c r="C1205" s="2" t="s">
        <v>7700</v>
      </c>
      <c r="D1205" t="s">
        <v>7697</v>
      </c>
      <c r="E1205">
        <f t="shared" si="18"/>
        <v>15</v>
      </c>
    </row>
    <row r="1206" spans="1:5" x14ac:dyDescent="0.25">
      <c r="A1206" t="s">
        <v>1432</v>
      </c>
      <c r="B1206" s="2">
        <v>42119</v>
      </c>
      <c r="C1206" s="2" t="s">
        <v>7700</v>
      </c>
      <c r="D1206" t="s">
        <v>7697</v>
      </c>
      <c r="E1206">
        <f t="shared" si="18"/>
        <v>15</v>
      </c>
    </row>
    <row r="1207" spans="1:5" x14ac:dyDescent="0.25">
      <c r="A1207" t="s">
        <v>1870</v>
      </c>
      <c r="B1207" s="2">
        <v>41903</v>
      </c>
      <c r="C1207" s="2" t="s">
        <v>7711</v>
      </c>
      <c r="D1207" t="s">
        <v>7724</v>
      </c>
      <c r="E1207">
        <f t="shared" si="18"/>
        <v>35</v>
      </c>
    </row>
    <row r="1208" spans="1:5" x14ac:dyDescent="0.25">
      <c r="A1208" t="s">
        <v>1872</v>
      </c>
      <c r="B1208" s="2">
        <v>41945</v>
      </c>
      <c r="C1208" s="2" t="s">
        <v>7688</v>
      </c>
      <c r="D1208" t="s">
        <v>7697</v>
      </c>
      <c r="E1208">
        <f t="shared" si="18"/>
        <v>20</v>
      </c>
    </row>
    <row r="1209" spans="1:5" x14ac:dyDescent="0.25">
      <c r="A1209" t="s">
        <v>1872</v>
      </c>
      <c r="B1209" s="2">
        <v>41945</v>
      </c>
      <c r="C1209" s="2" t="s">
        <v>7688</v>
      </c>
      <c r="D1209" t="s">
        <v>7697</v>
      </c>
      <c r="E1209">
        <f t="shared" si="18"/>
        <v>20</v>
      </c>
    </row>
    <row r="1210" spans="1:5" x14ac:dyDescent="0.25">
      <c r="A1210" t="s">
        <v>1872</v>
      </c>
      <c r="B1210" s="2">
        <v>41945</v>
      </c>
      <c r="C1210" s="2" t="s">
        <v>7688</v>
      </c>
      <c r="D1210" t="s">
        <v>7697</v>
      </c>
      <c r="E1210">
        <f t="shared" si="18"/>
        <v>20</v>
      </c>
    </row>
    <row r="1211" spans="1:5" x14ac:dyDescent="0.25">
      <c r="A1211" t="s">
        <v>1872</v>
      </c>
      <c r="B1211" s="2">
        <v>41945</v>
      </c>
      <c r="C1211" s="2" t="s">
        <v>7688</v>
      </c>
      <c r="D1211" t="s">
        <v>7697</v>
      </c>
      <c r="E1211">
        <f t="shared" si="18"/>
        <v>20</v>
      </c>
    </row>
    <row r="1212" spans="1:5" x14ac:dyDescent="0.25">
      <c r="A1212" t="s">
        <v>1872</v>
      </c>
      <c r="B1212" s="2">
        <v>41945</v>
      </c>
      <c r="C1212" s="2" t="s">
        <v>7688</v>
      </c>
      <c r="D1212" t="s">
        <v>7697</v>
      </c>
      <c r="E1212">
        <f t="shared" si="18"/>
        <v>20</v>
      </c>
    </row>
    <row r="1213" spans="1:5" x14ac:dyDescent="0.25">
      <c r="A1213" t="s">
        <v>1872</v>
      </c>
      <c r="B1213" s="2">
        <v>41945</v>
      </c>
      <c r="C1213" s="2" t="s">
        <v>7688</v>
      </c>
      <c r="D1213" t="s">
        <v>7697</v>
      </c>
      <c r="E1213">
        <f t="shared" si="18"/>
        <v>20</v>
      </c>
    </row>
    <row r="1214" spans="1:5" x14ac:dyDescent="0.25">
      <c r="A1214" t="s">
        <v>1876</v>
      </c>
      <c r="B1214" s="2">
        <v>41890</v>
      </c>
      <c r="C1214" s="2" t="s">
        <v>7711</v>
      </c>
      <c r="D1214" t="s">
        <v>7696</v>
      </c>
      <c r="E1214">
        <f t="shared" si="18"/>
        <v>36</v>
      </c>
    </row>
    <row r="1215" spans="1:5" x14ac:dyDescent="0.25">
      <c r="A1215" t="s">
        <v>1876</v>
      </c>
      <c r="B1215" s="2">
        <v>41890</v>
      </c>
      <c r="C1215" s="2" t="s">
        <v>7711</v>
      </c>
      <c r="D1215" t="s">
        <v>7696</v>
      </c>
      <c r="E1215">
        <f t="shared" si="18"/>
        <v>36</v>
      </c>
    </row>
    <row r="1216" spans="1:5" x14ac:dyDescent="0.25">
      <c r="A1216" t="s">
        <v>1876</v>
      </c>
      <c r="B1216" s="2">
        <v>41890</v>
      </c>
      <c r="C1216" s="2" t="s">
        <v>7711</v>
      </c>
      <c r="D1216" t="s">
        <v>7696</v>
      </c>
      <c r="E1216">
        <f t="shared" si="18"/>
        <v>36</v>
      </c>
    </row>
    <row r="1217" spans="1:5" x14ac:dyDescent="0.25">
      <c r="A1217" t="s">
        <v>1876</v>
      </c>
      <c r="B1217" s="2">
        <v>41890</v>
      </c>
      <c r="C1217" s="2" t="s">
        <v>7711</v>
      </c>
      <c r="D1217" t="s">
        <v>7696</v>
      </c>
      <c r="E1217">
        <f t="shared" si="18"/>
        <v>36</v>
      </c>
    </row>
    <row r="1218" spans="1:5" x14ac:dyDescent="0.25">
      <c r="A1218" t="s">
        <v>1876</v>
      </c>
      <c r="B1218" s="2">
        <v>41890</v>
      </c>
      <c r="C1218" s="2" t="s">
        <v>7711</v>
      </c>
      <c r="D1218" t="s">
        <v>7696</v>
      </c>
      <c r="E1218">
        <f t="shared" si="18"/>
        <v>36</v>
      </c>
    </row>
    <row r="1219" spans="1:5" x14ac:dyDescent="0.25">
      <c r="A1219" t="s">
        <v>1876</v>
      </c>
      <c r="B1219" s="2">
        <v>41890</v>
      </c>
      <c r="C1219" s="2" t="s">
        <v>7711</v>
      </c>
      <c r="D1219" t="s">
        <v>7696</v>
      </c>
      <c r="E1219">
        <f t="shared" ref="E1219:E1282" si="19">(LEFT(D1219,4)-LEFT(C1219,4))*12+RIGHT(D1219,2)-RIGHT(C1219,2)</f>
        <v>36</v>
      </c>
    </row>
    <row r="1220" spans="1:5" x14ac:dyDescent="0.25">
      <c r="A1220" t="s">
        <v>1876</v>
      </c>
      <c r="B1220" s="2">
        <v>41890</v>
      </c>
      <c r="C1220" s="2" t="s">
        <v>7711</v>
      </c>
      <c r="D1220" t="s">
        <v>7696</v>
      </c>
      <c r="E1220">
        <f t="shared" si="19"/>
        <v>36</v>
      </c>
    </row>
    <row r="1221" spans="1:5" x14ac:dyDescent="0.25">
      <c r="A1221" t="s">
        <v>1876</v>
      </c>
      <c r="B1221" s="2">
        <v>41890</v>
      </c>
      <c r="C1221" s="2" t="s">
        <v>7711</v>
      </c>
      <c r="D1221" t="s">
        <v>7696</v>
      </c>
      <c r="E1221">
        <f t="shared" si="19"/>
        <v>36</v>
      </c>
    </row>
    <row r="1222" spans="1:5" x14ac:dyDescent="0.25">
      <c r="A1222" t="s">
        <v>1881</v>
      </c>
      <c r="B1222" s="2">
        <v>41742</v>
      </c>
      <c r="C1222" s="2" t="s">
        <v>7722</v>
      </c>
      <c r="D1222" t="s">
        <v>7720</v>
      </c>
      <c r="E1222">
        <f t="shared" si="19"/>
        <v>3</v>
      </c>
    </row>
    <row r="1223" spans="1:5" x14ac:dyDescent="0.25">
      <c r="A1223" t="s">
        <v>1881</v>
      </c>
      <c r="B1223" s="2">
        <v>41742</v>
      </c>
      <c r="C1223" s="2" t="s">
        <v>7722</v>
      </c>
      <c r="D1223" t="s">
        <v>7720</v>
      </c>
      <c r="E1223">
        <f t="shared" si="19"/>
        <v>3</v>
      </c>
    </row>
    <row r="1224" spans="1:5" x14ac:dyDescent="0.25">
      <c r="A1224" t="s">
        <v>327</v>
      </c>
      <c r="B1224" s="2">
        <v>41890</v>
      </c>
      <c r="C1224" s="2" t="s">
        <v>7711</v>
      </c>
      <c r="D1224" t="s">
        <v>7686</v>
      </c>
      <c r="E1224">
        <f t="shared" si="19"/>
        <v>27</v>
      </c>
    </row>
    <row r="1225" spans="1:5" x14ac:dyDescent="0.25">
      <c r="A1225" t="s">
        <v>327</v>
      </c>
      <c r="B1225" s="2">
        <v>41890</v>
      </c>
      <c r="C1225" s="2" t="s">
        <v>7711</v>
      </c>
      <c r="D1225" t="s">
        <v>7686</v>
      </c>
      <c r="E1225">
        <f t="shared" si="19"/>
        <v>27</v>
      </c>
    </row>
    <row r="1226" spans="1:5" x14ac:dyDescent="0.25">
      <c r="A1226" t="s">
        <v>327</v>
      </c>
      <c r="B1226" s="2">
        <v>41890</v>
      </c>
      <c r="C1226" s="2" t="s">
        <v>7711</v>
      </c>
      <c r="D1226" t="s">
        <v>7686</v>
      </c>
      <c r="E1226">
        <f t="shared" si="19"/>
        <v>27</v>
      </c>
    </row>
    <row r="1227" spans="1:5" x14ac:dyDescent="0.25">
      <c r="A1227" t="s">
        <v>327</v>
      </c>
      <c r="B1227" s="2">
        <v>41890</v>
      </c>
      <c r="C1227" s="2" t="s">
        <v>7711</v>
      </c>
      <c r="D1227" t="s">
        <v>7686</v>
      </c>
      <c r="E1227">
        <f t="shared" si="19"/>
        <v>27</v>
      </c>
    </row>
    <row r="1228" spans="1:5" x14ac:dyDescent="0.25">
      <c r="A1228" t="s">
        <v>327</v>
      </c>
      <c r="B1228" s="2">
        <v>41890</v>
      </c>
      <c r="C1228" s="2" t="s">
        <v>7711</v>
      </c>
      <c r="D1228" t="s">
        <v>7686</v>
      </c>
      <c r="E1228">
        <f t="shared" si="19"/>
        <v>27</v>
      </c>
    </row>
    <row r="1229" spans="1:5" x14ac:dyDescent="0.25">
      <c r="A1229" t="s">
        <v>327</v>
      </c>
      <c r="B1229" s="2">
        <v>41890</v>
      </c>
      <c r="C1229" s="2" t="s">
        <v>7711</v>
      </c>
      <c r="D1229" t="s">
        <v>7686</v>
      </c>
      <c r="E1229">
        <f t="shared" si="19"/>
        <v>27</v>
      </c>
    </row>
    <row r="1230" spans="1:5" x14ac:dyDescent="0.25">
      <c r="A1230" t="s">
        <v>1032</v>
      </c>
      <c r="B1230" s="2">
        <v>41925</v>
      </c>
      <c r="C1230" s="2" t="s">
        <v>7699</v>
      </c>
      <c r="D1230" t="s">
        <v>7704</v>
      </c>
      <c r="E1230">
        <f t="shared" si="19"/>
        <v>37</v>
      </c>
    </row>
    <row r="1231" spans="1:5" x14ac:dyDescent="0.25">
      <c r="A1231" t="s">
        <v>1032</v>
      </c>
      <c r="B1231" s="2">
        <v>41925</v>
      </c>
      <c r="C1231" s="2" t="s">
        <v>7699</v>
      </c>
      <c r="D1231" t="s">
        <v>7704</v>
      </c>
      <c r="E1231">
        <f t="shared" si="19"/>
        <v>37</v>
      </c>
    </row>
    <row r="1232" spans="1:5" x14ac:dyDescent="0.25">
      <c r="A1232" t="s">
        <v>1032</v>
      </c>
      <c r="B1232" s="2">
        <v>41925</v>
      </c>
      <c r="C1232" s="2" t="s">
        <v>7699</v>
      </c>
      <c r="D1232" t="s">
        <v>7704</v>
      </c>
      <c r="E1232">
        <f t="shared" si="19"/>
        <v>37</v>
      </c>
    </row>
    <row r="1233" spans="1:5" x14ac:dyDescent="0.25">
      <c r="A1233" t="s">
        <v>1890</v>
      </c>
      <c r="B1233" s="2">
        <v>41708</v>
      </c>
      <c r="C1233" s="2" t="s">
        <v>7715</v>
      </c>
      <c r="D1233" t="s">
        <v>7683</v>
      </c>
      <c r="E1233">
        <f t="shared" si="19"/>
        <v>19</v>
      </c>
    </row>
    <row r="1234" spans="1:5" x14ac:dyDescent="0.25">
      <c r="A1234" t="s">
        <v>1890</v>
      </c>
      <c r="B1234" s="2">
        <v>41708</v>
      </c>
      <c r="C1234" s="2" t="s">
        <v>7715</v>
      </c>
      <c r="D1234" t="s">
        <v>7683</v>
      </c>
      <c r="E1234">
        <f t="shared" si="19"/>
        <v>19</v>
      </c>
    </row>
    <row r="1235" spans="1:5" x14ac:dyDescent="0.25">
      <c r="A1235" t="s">
        <v>1893</v>
      </c>
      <c r="B1235" s="2">
        <v>41770</v>
      </c>
      <c r="C1235" s="2" t="s">
        <v>7689</v>
      </c>
      <c r="D1235" t="s">
        <v>7716</v>
      </c>
      <c r="E1235">
        <f t="shared" si="19"/>
        <v>24</v>
      </c>
    </row>
    <row r="1236" spans="1:5" x14ac:dyDescent="0.25">
      <c r="A1236" t="s">
        <v>1368</v>
      </c>
      <c r="B1236" s="2">
        <v>41768</v>
      </c>
      <c r="C1236" s="2" t="s">
        <v>7689</v>
      </c>
      <c r="D1236" t="s">
        <v>7713</v>
      </c>
      <c r="E1236">
        <f t="shared" si="19"/>
        <v>29</v>
      </c>
    </row>
    <row r="1237" spans="1:5" x14ac:dyDescent="0.25">
      <c r="A1237" t="s">
        <v>1368</v>
      </c>
      <c r="B1237" s="2">
        <v>41768</v>
      </c>
      <c r="C1237" s="2" t="s">
        <v>7689</v>
      </c>
      <c r="D1237" t="s">
        <v>7713</v>
      </c>
      <c r="E1237">
        <f t="shared" si="19"/>
        <v>29</v>
      </c>
    </row>
    <row r="1238" spans="1:5" x14ac:dyDescent="0.25">
      <c r="A1238" t="s">
        <v>1368</v>
      </c>
      <c r="B1238" s="2">
        <v>41768</v>
      </c>
      <c r="C1238" s="2" t="s">
        <v>7689</v>
      </c>
      <c r="D1238" t="s">
        <v>7713</v>
      </c>
      <c r="E1238">
        <f t="shared" si="19"/>
        <v>29</v>
      </c>
    </row>
    <row r="1239" spans="1:5" x14ac:dyDescent="0.25">
      <c r="A1239" t="s">
        <v>1368</v>
      </c>
      <c r="B1239" s="2">
        <v>41768</v>
      </c>
      <c r="C1239" s="2" t="s">
        <v>7689</v>
      </c>
      <c r="D1239" t="s">
        <v>7713</v>
      </c>
      <c r="E1239">
        <f t="shared" si="19"/>
        <v>29</v>
      </c>
    </row>
    <row r="1240" spans="1:5" x14ac:dyDescent="0.25">
      <c r="A1240" t="s">
        <v>1899</v>
      </c>
      <c r="B1240" s="2">
        <v>41769</v>
      </c>
      <c r="C1240" s="2" t="s">
        <v>7689</v>
      </c>
      <c r="D1240" t="s">
        <v>7690</v>
      </c>
      <c r="E1240">
        <f t="shared" si="19"/>
        <v>3</v>
      </c>
    </row>
    <row r="1241" spans="1:5" x14ac:dyDescent="0.25">
      <c r="A1241" t="s">
        <v>1899</v>
      </c>
      <c r="B1241" s="2">
        <v>41769</v>
      </c>
      <c r="C1241" s="2" t="s">
        <v>7689</v>
      </c>
      <c r="D1241" t="s">
        <v>7690</v>
      </c>
      <c r="E1241">
        <f t="shared" si="19"/>
        <v>3</v>
      </c>
    </row>
    <row r="1242" spans="1:5" x14ac:dyDescent="0.25">
      <c r="A1242" t="s">
        <v>1899</v>
      </c>
      <c r="B1242" s="2">
        <v>41769</v>
      </c>
      <c r="C1242" s="2" t="s">
        <v>7689</v>
      </c>
      <c r="D1242" t="s">
        <v>7690</v>
      </c>
      <c r="E1242">
        <f t="shared" si="19"/>
        <v>3</v>
      </c>
    </row>
    <row r="1243" spans="1:5" x14ac:dyDescent="0.25">
      <c r="A1243" t="s">
        <v>1083</v>
      </c>
      <c r="B1243" s="2">
        <v>42264</v>
      </c>
      <c r="C1243" s="2" t="s">
        <v>7692</v>
      </c>
      <c r="D1243" t="s">
        <v>7709</v>
      </c>
      <c r="E1243">
        <f t="shared" si="19"/>
        <v>11</v>
      </c>
    </row>
    <row r="1244" spans="1:5" x14ac:dyDescent="0.25">
      <c r="A1244" t="s">
        <v>1368</v>
      </c>
      <c r="B1244" s="2">
        <v>41768</v>
      </c>
      <c r="C1244" s="2" t="s">
        <v>7689</v>
      </c>
      <c r="D1244" t="s">
        <v>7728</v>
      </c>
      <c r="E1244">
        <f t="shared" si="19"/>
        <v>21</v>
      </c>
    </row>
    <row r="1245" spans="1:5" x14ac:dyDescent="0.25">
      <c r="A1245" t="s">
        <v>1368</v>
      </c>
      <c r="B1245" s="2">
        <v>41768</v>
      </c>
      <c r="C1245" s="2" t="s">
        <v>7689</v>
      </c>
      <c r="D1245" t="s">
        <v>7728</v>
      </c>
      <c r="E1245">
        <f t="shared" si="19"/>
        <v>21</v>
      </c>
    </row>
    <row r="1246" spans="1:5" x14ac:dyDescent="0.25">
      <c r="A1246" t="s">
        <v>1907</v>
      </c>
      <c r="B1246" s="2">
        <v>41701</v>
      </c>
      <c r="C1246" s="2" t="s">
        <v>7715</v>
      </c>
      <c r="D1246" t="s">
        <v>7705</v>
      </c>
      <c r="E1246">
        <f t="shared" si="19"/>
        <v>38</v>
      </c>
    </row>
    <row r="1247" spans="1:5" x14ac:dyDescent="0.25">
      <c r="A1247" t="s">
        <v>1910</v>
      </c>
      <c r="B1247" s="2">
        <v>41887</v>
      </c>
      <c r="C1247" s="2" t="s">
        <v>7711</v>
      </c>
      <c r="D1247" t="s">
        <v>7701</v>
      </c>
      <c r="E1247">
        <f t="shared" si="19"/>
        <v>3</v>
      </c>
    </row>
    <row r="1248" spans="1:5" x14ac:dyDescent="0.25">
      <c r="A1248" t="s">
        <v>1910</v>
      </c>
      <c r="B1248" s="2">
        <v>41887</v>
      </c>
      <c r="C1248" s="2" t="s">
        <v>7711</v>
      </c>
      <c r="D1248" t="s">
        <v>7701</v>
      </c>
      <c r="E1248">
        <f t="shared" si="19"/>
        <v>3</v>
      </c>
    </row>
    <row r="1249" spans="1:5" x14ac:dyDescent="0.25">
      <c r="A1249" t="s">
        <v>1910</v>
      </c>
      <c r="B1249" s="2">
        <v>41887</v>
      </c>
      <c r="C1249" s="2" t="s">
        <v>7711</v>
      </c>
      <c r="D1249" t="s">
        <v>7701</v>
      </c>
      <c r="E1249">
        <f t="shared" si="19"/>
        <v>3</v>
      </c>
    </row>
    <row r="1250" spans="1:5" x14ac:dyDescent="0.25">
      <c r="A1250" t="s">
        <v>1165</v>
      </c>
      <c r="B1250" s="2">
        <v>42352</v>
      </c>
      <c r="C1250" s="2" t="s">
        <v>7695</v>
      </c>
      <c r="D1250" t="s">
        <v>7703</v>
      </c>
      <c r="E1250">
        <f t="shared" si="19"/>
        <v>24</v>
      </c>
    </row>
    <row r="1251" spans="1:5" x14ac:dyDescent="0.25">
      <c r="A1251" t="s">
        <v>1165</v>
      </c>
      <c r="B1251" s="2">
        <v>42352</v>
      </c>
      <c r="C1251" s="2" t="s">
        <v>7695</v>
      </c>
      <c r="D1251" t="s">
        <v>7703</v>
      </c>
      <c r="E1251">
        <f t="shared" si="19"/>
        <v>24</v>
      </c>
    </row>
    <row r="1252" spans="1:5" x14ac:dyDescent="0.25">
      <c r="A1252" t="s">
        <v>1165</v>
      </c>
      <c r="B1252" s="2">
        <v>42352</v>
      </c>
      <c r="C1252" s="2" t="s">
        <v>7695</v>
      </c>
      <c r="D1252" t="s">
        <v>7703</v>
      </c>
      <c r="E1252">
        <f t="shared" si="19"/>
        <v>24</v>
      </c>
    </row>
    <row r="1253" spans="1:5" x14ac:dyDescent="0.25">
      <c r="A1253" t="s">
        <v>1165</v>
      </c>
      <c r="B1253" s="2">
        <v>42352</v>
      </c>
      <c r="C1253" s="2" t="s">
        <v>7695</v>
      </c>
      <c r="D1253" t="s">
        <v>7703</v>
      </c>
      <c r="E1253">
        <f t="shared" si="19"/>
        <v>24</v>
      </c>
    </row>
    <row r="1254" spans="1:5" x14ac:dyDescent="0.25">
      <c r="A1254" t="s">
        <v>36</v>
      </c>
      <c r="B1254" s="2">
        <v>41992</v>
      </c>
      <c r="C1254" s="2" t="s">
        <v>7701</v>
      </c>
      <c r="D1254" t="s">
        <v>7719</v>
      </c>
      <c r="E1254">
        <f t="shared" si="19"/>
        <v>7</v>
      </c>
    </row>
    <row r="1255" spans="1:5" x14ac:dyDescent="0.25">
      <c r="A1255" t="s">
        <v>1920</v>
      </c>
      <c r="B1255" s="2">
        <v>42605</v>
      </c>
      <c r="C1255" s="2" t="s">
        <v>7709</v>
      </c>
      <c r="D1255" t="s">
        <v>7723</v>
      </c>
      <c r="E1255">
        <f t="shared" si="19"/>
        <v>7</v>
      </c>
    </row>
    <row r="1256" spans="1:5" x14ac:dyDescent="0.25">
      <c r="A1256" t="s">
        <v>1920</v>
      </c>
      <c r="B1256" s="2">
        <v>42605</v>
      </c>
      <c r="C1256" s="2" t="s">
        <v>7709</v>
      </c>
      <c r="D1256" t="s">
        <v>7723</v>
      </c>
      <c r="E1256">
        <f t="shared" si="19"/>
        <v>7</v>
      </c>
    </row>
    <row r="1257" spans="1:5" x14ac:dyDescent="0.25">
      <c r="A1257" t="s">
        <v>1920</v>
      </c>
      <c r="B1257" s="2">
        <v>42605</v>
      </c>
      <c r="C1257" s="2" t="s">
        <v>7709</v>
      </c>
      <c r="D1257" t="s">
        <v>7723</v>
      </c>
      <c r="E1257">
        <f t="shared" si="19"/>
        <v>7</v>
      </c>
    </row>
    <row r="1258" spans="1:5" x14ac:dyDescent="0.25">
      <c r="A1258" t="s">
        <v>1920</v>
      </c>
      <c r="B1258" s="2">
        <v>42605</v>
      </c>
      <c r="C1258" s="2" t="s">
        <v>7709</v>
      </c>
      <c r="D1258" t="s">
        <v>7723</v>
      </c>
      <c r="E1258">
        <f t="shared" si="19"/>
        <v>7</v>
      </c>
    </row>
    <row r="1259" spans="1:5" x14ac:dyDescent="0.25">
      <c r="A1259" t="s">
        <v>771</v>
      </c>
      <c r="B1259" s="2">
        <v>41793</v>
      </c>
      <c r="C1259" s="2" t="s">
        <v>7684</v>
      </c>
      <c r="D1259" t="s">
        <v>7686</v>
      </c>
      <c r="E1259">
        <f t="shared" si="19"/>
        <v>30</v>
      </c>
    </row>
    <row r="1260" spans="1:5" x14ac:dyDescent="0.25">
      <c r="A1260" t="s">
        <v>771</v>
      </c>
      <c r="B1260" s="2">
        <v>41793</v>
      </c>
      <c r="C1260" s="2" t="s">
        <v>7684</v>
      </c>
      <c r="D1260" t="s">
        <v>7686</v>
      </c>
      <c r="E1260">
        <f t="shared" si="19"/>
        <v>30</v>
      </c>
    </row>
    <row r="1261" spans="1:5" x14ac:dyDescent="0.25">
      <c r="A1261" t="s">
        <v>771</v>
      </c>
      <c r="B1261" s="2">
        <v>41793</v>
      </c>
      <c r="C1261" s="2" t="s">
        <v>7684</v>
      </c>
      <c r="D1261" t="s">
        <v>7686</v>
      </c>
      <c r="E1261">
        <f t="shared" si="19"/>
        <v>30</v>
      </c>
    </row>
    <row r="1262" spans="1:5" x14ac:dyDescent="0.25">
      <c r="A1262" t="s">
        <v>1926</v>
      </c>
      <c r="B1262" s="2">
        <v>43031</v>
      </c>
      <c r="C1262" s="2" t="s">
        <v>7694</v>
      </c>
      <c r="D1262" t="s">
        <v>7694</v>
      </c>
      <c r="E1262">
        <f t="shared" si="19"/>
        <v>0</v>
      </c>
    </row>
    <row r="1263" spans="1:5" x14ac:dyDescent="0.25">
      <c r="A1263" t="s">
        <v>1929</v>
      </c>
      <c r="B1263" s="2">
        <v>41911</v>
      </c>
      <c r="C1263" s="2" t="s">
        <v>7711</v>
      </c>
      <c r="D1263" t="s">
        <v>7713</v>
      </c>
      <c r="E1263">
        <f t="shared" si="19"/>
        <v>25</v>
      </c>
    </row>
    <row r="1264" spans="1:5" x14ac:dyDescent="0.25">
      <c r="A1264" t="s">
        <v>1779</v>
      </c>
      <c r="B1264" s="2">
        <v>41866</v>
      </c>
      <c r="C1264" s="2" t="s">
        <v>7690</v>
      </c>
      <c r="D1264" t="s">
        <v>7691</v>
      </c>
      <c r="E1264">
        <f t="shared" si="19"/>
        <v>35</v>
      </c>
    </row>
    <row r="1265" spans="1:5" x14ac:dyDescent="0.25">
      <c r="A1265" t="s">
        <v>1933</v>
      </c>
      <c r="B1265" s="2">
        <v>41891</v>
      </c>
      <c r="C1265" s="2" t="s">
        <v>7711</v>
      </c>
      <c r="D1265" t="s">
        <v>7713</v>
      </c>
      <c r="E1265">
        <f t="shared" si="19"/>
        <v>25</v>
      </c>
    </row>
    <row r="1266" spans="1:5" x14ac:dyDescent="0.25">
      <c r="A1266" t="s">
        <v>1933</v>
      </c>
      <c r="B1266" s="2">
        <v>41891</v>
      </c>
      <c r="C1266" s="2" t="s">
        <v>7711</v>
      </c>
      <c r="D1266" t="s">
        <v>7713</v>
      </c>
      <c r="E1266">
        <f t="shared" si="19"/>
        <v>25</v>
      </c>
    </row>
    <row r="1267" spans="1:5" x14ac:dyDescent="0.25">
      <c r="A1267" t="s">
        <v>1935</v>
      </c>
      <c r="B1267" s="2">
        <v>42547</v>
      </c>
      <c r="C1267" s="2" t="s">
        <v>7682</v>
      </c>
      <c r="D1267" t="s">
        <v>7696</v>
      </c>
      <c r="E1267">
        <f t="shared" si="19"/>
        <v>15</v>
      </c>
    </row>
    <row r="1268" spans="1:5" x14ac:dyDescent="0.25">
      <c r="A1268" t="s">
        <v>169</v>
      </c>
      <c r="B1268" s="2">
        <v>41961</v>
      </c>
      <c r="C1268" s="2" t="s">
        <v>7688</v>
      </c>
      <c r="D1268" t="s">
        <v>7701</v>
      </c>
      <c r="E1268">
        <f t="shared" si="19"/>
        <v>1</v>
      </c>
    </row>
    <row r="1269" spans="1:5" x14ac:dyDescent="0.25">
      <c r="A1269" t="s">
        <v>169</v>
      </c>
      <c r="B1269" s="2">
        <v>41961</v>
      </c>
      <c r="C1269" s="2" t="s">
        <v>7688</v>
      </c>
      <c r="D1269" t="s">
        <v>7701</v>
      </c>
      <c r="E1269">
        <f t="shared" si="19"/>
        <v>1</v>
      </c>
    </row>
    <row r="1270" spans="1:5" x14ac:dyDescent="0.25">
      <c r="A1270" t="s">
        <v>1893</v>
      </c>
      <c r="B1270" s="2">
        <v>41770</v>
      </c>
      <c r="C1270" s="2" t="s">
        <v>7689</v>
      </c>
      <c r="D1270" t="s">
        <v>7696</v>
      </c>
      <c r="E1270">
        <f t="shared" si="19"/>
        <v>40</v>
      </c>
    </row>
    <row r="1271" spans="1:5" x14ac:dyDescent="0.25">
      <c r="A1271" t="s">
        <v>1940</v>
      </c>
      <c r="B1271" s="2">
        <v>41825</v>
      </c>
      <c r="C1271" s="2" t="s">
        <v>7720</v>
      </c>
      <c r="D1271" t="s">
        <v>7708</v>
      </c>
      <c r="E1271">
        <f t="shared" si="19"/>
        <v>35</v>
      </c>
    </row>
    <row r="1272" spans="1:5" x14ac:dyDescent="0.25">
      <c r="A1272" t="s">
        <v>1140</v>
      </c>
      <c r="B1272" s="2">
        <v>41925</v>
      </c>
      <c r="C1272" s="2" t="s">
        <v>7699</v>
      </c>
      <c r="D1272" t="s">
        <v>7706</v>
      </c>
      <c r="E1272">
        <f t="shared" si="19"/>
        <v>18</v>
      </c>
    </row>
    <row r="1273" spans="1:5" x14ac:dyDescent="0.25">
      <c r="A1273" t="s">
        <v>1140</v>
      </c>
      <c r="B1273" s="2">
        <v>41925</v>
      </c>
      <c r="C1273" s="2" t="s">
        <v>7699</v>
      </c>
      <c r="D1273" t="s">
        <v>7706</v>
      </c>
      <c r="E1273">
        <f t="shared" si="19"/>
        <v>18</v>
      </c>
    </row>
    <row r="1274" spans="1:5" x14ac:dyDescent="0.25">
      <c r="A1274" t="s">
        <v>1140</v>
      </c>
      <c r="B1274" s="2">
        <v>41925</v>
      </c>
      <c r="C1274" s="2" t="s">
        <v>7699</v>
      </c>
      <c r="D1274" t="s">
        <v>7706</v>
      </c>
      <c r="E1274">
        <f t="shared" si="19"/>
        <v>18</v>
      </c>
    </row>
    <row r="1275" spans="1:5" x14ac:dyDescent="0.25">
      <c r="A1275" t="s">
        <v>1724</v>
      </c>
      <c r="B1275" s="2">
        <v>41722</v>
      </c>
      <c r="C1275" s="2" t="s">
        <v>7715</v>
      </c>
      <c r="D1275" t="s">
        <v>7716</v>
      </c>
      <c r="E1275">
        <f t="shared" si="19"/>
        <v>26</v>
      </c>
    </row>
    <row r="1276" spans="1:5" x14ac:dyDescent="0.25">
      <c r="A1276" t="s">
        <v>1724</v>
      </c>
      <c r="B1276" s="2">
        <v>41722</v>
      </c>
      <c r="C1276" s="2" t="s">
        <v>7715</v>
      </c>
      <c r="D1276" t="s">
        <v>7716</v>
      </c>
      <c r="E1276">
        <f t="shared" si="19"/>
        <v>26</v>
      </c>
    </row>
    <row r="1277" spans="1:5" x14ac:dyDescent="0.25">
      <c r="A1277" t="s">
        <v>1724</v>
      </c>
      <c r="B1277" s="2">
        <v>41722</v>
      </c>
      <c r="C1277" s="2" t="s">
        <v>7715</v>
      </c>
      <c r="D1277" t="s">
        <v>7716</v>
      </c>
      <c r="E1277">
        <f t="shared" si="19"/>
        <v>26</v>
      </c>
    </row>
    <row r="1278" spans="1:5" x14ac:dyDescent="0.25">
      <c r="A1278" t="s">
        <v>1724</v>
      </c>
      <c r="B1278" s="2">
        <v>41722</v>
      </c>
      <c r="C1278" s="2" t="s">
        <v>7715</v>
      </c>
      <c r="D1278" t="s">
        <v>7716</v>
      </c>
      <c r="E1278">
        <f t="shared" si="19"/>
        <v>26</v>
      </c>
    </row>
    <row r="1279" spans="1:5" x14ac:dyDescent="0.25">
      <c r="A1279" t="s">
        <v>1949</v>
      </c>
      <c r="B1279" s="2">
        <v>42439</v>
      </c>
      <c r="C1279" s="2" t="s">
        <v>7698</v>
      </c>
      <c r="D1279" t="s">
        <v>7716</v>
      </c>
      <c r="E1279">
        <f t="shared" si="19"/>
        <v>2</v>
      </c>
    </row>
    <row r="1280" spans="1:5" x14ac:dyDescent="0.25">
      <c r="A1280" t="s">
        <v>1541</v>
      </c>
      <c r="B1280" s="2">
        <v>41890</v>
      </c>
      <c r="C1280" s="2" t="s">
        <v>7711</v>
      </c>
      <c r="D1280" t="s">
        <v>7711</v>
      </c>
      <c r="E1280">
        <f t="shared" si="19"/>
        <v>0</v>
      </c>
    </row>
    <row r="1281" spans="1:5" x14ac:dyDescent="0.25">
      <c r="A1281" t="s">
        <v>1541</v>
      </c>
      <c r="B1281" s="2">
        <v>41890</v>
      </c>
      <c r="C1281" s="2" t="s">
        <v>7711</v>
      </c>
      <c r="D1281" t="s">
        <v>7711</v>
      </c>
      <c r="E1281">
        <f t="shared" si="19"/>
        <v>0</v>
      </c>
    </row>
    <row r="1282" spans="1:5" x14ac:dyDescent="0.25">
      <c r="A1282" t="s">
        <v>1365</v>
      </c>
      <c r="B1282" s="2">
        <v>41974</v>
      </c>
      <c r="C1282" s="2" t="s">
        <v>7701</v>
      </c>
      <c r="D1282" t="s">
        <v>7702</v>
      </c>
      <c r="E1282">
        <f t="shared" si="19"/>
        <v>21</v>
      </c>
    </row>
    <row r="1283" spans="1:5" x14ac:dyDescent="0.25">
      <c r="A1283" t="s">
        <v>864</v>
      </c>
      <c r="B1283" s="2">
        <v>41692</v>
      </c>
      <c r="C1283" s="2" t="s">
        <v>7726</v>
      </c>
      <c r="D1283" t="s">
        <v>7685</v>
      </c>
      <c r="E1283">
        <f t="shared" ref="E1283:E1346" si="20">(LEFT(D1283,4)-LEFT(C1283,4))*12+RIGHT(D1283,2)-RIGHT(C1283,2)</f>
        <v>38</v>
      </c>
    </row>
    <row r="1284" spans="1:5" x14ac:dyDescent="0.25">
      <c r="A1284" t="s">
        <v>864</v>
      </c>
      <c r="B1284" s="2">
        <v>41692</v>
      </c>
      <c r="C1284" s="2" t="s">
        <v>7726</v>
      </c>
      <c r="D1284" t="s">
        <v>7685</v>
      </c>
      <c r="E1284">
        <f t="shared" si="20"/>
        <v>38</v>
      </c>
    </row>
    <row r="1285" spans="1:5" x14ac:dyDescent="0.25">
      <c r="A1285" t="s">
        <v>864</v>
      </c>
      <c r="B1285" s="2">
        <v>41692</v>
      </c>
      <c r="C1285" s="2" t="s">
        <v>7726</v>
      </c>
      <c r="D1285" t="s">
        <v>7685</v>
      </c>
      <c r="E1285">
        <f t="shared" si="20"/>
        <v>38</v>
      </c>
    </row>
    <row r="1286" spans="1:5" x14ac:dyDescent="0.25">
      <c r="A1286" t="s">
        <v>647</v>
      </c>
      <c r="B1286" s="2">
        <v>42240</v>
      </c>
      <c r="C1286" s="2" t="s">
        <v>7718</v>
      </c>
      <c r="D1286" t="s">
        <v>7695</v>
      </c>
      <c r="E1286">
        <f t="shared" si="20"/>
        <v>4</v>
      </c>
    </row>
    <row r="1287" spans="1:5" x14ac:dyDescent="0.25">
      <c r="A1287" t="s">
        <v>1963</v>
      </c>
      <c r="B1287" s="2">
        <v>41860</v>
      </c>
      <c r="C1287" s="2" t="s">
        <v>7690</v>
      </c>
      <c r="D1287" t="s">
        <v>7682</v>
      </c>
      <c r="E1287">
        <f t="shared" si="20"/>
        <v>22</v>
      </c>
    </row>
    <row r="1288" spans="1:5" x14ac:dyDescent="0.25">
      <c r="A1288" t="s">
        <v>251</v>
      </c>
      <c r="B1288" s="2">
        <v>41962</v>
      </c>
      <c r="C1288" s="2" t="s">
        <v>7688</v>
      </c>
      <c r="D1288" t="s">
        <v>7719</v>
      </c>
      <c r="E1288">
        <f t="shared" si="20"/>
        <v>8</v>
      </c>
    </row>
    <row r="1289" spans="1:5" x14ac:dyDescent="0.25">
      <c r="A1289" t="s">
        <v>1967</v>
      </c>
      <c r="B1289" s="2">
        <v>42394</v>
      </c>
      <c r="C1289" s="2" t="s">
        <v>7693</v>
      </c>
      <c r="D1289" t="s">
        <v>7681</v>
      </c>
      <c r="E1289">
        <f t="shared" si="20"/>
        <v>10</v>
      </c>
    </row>
    <row r="1290" spans="1:5" x14ac:dyDescent="0.25">
      <c r="A1290" t="s">
        <v>1967</v>
      </c>
      <c r="B1290" s="2">
        <v>42394</v>
      </c>
      <c r="C1290" s="2" t="s">
        <v>7693</v>
      </c>
      <c r="D1290" t="s">
        <v>7681</v>
      </c>
      <c r="E1290">
        <f t="shared" si="20"/>
        <v>10</v>
      </c>
    </row>
    <row r="1291" spans="1:5" x14ac:dyDescent="0.25">
      <c r="A1291" t="s">
        <v>1967</v>
      </c>
      <c r="B1291" s="2">
        <v>42394</v>
      </c>
      <c r="C1291" s="2" t="s">
        <v>7693</v>
      </c>
      <c r="D1291" t="s">
        <v>7681</v>
      </c>
      <c r="E1291">
        <f t="shared" si="20"/>
        <v>10</v>
      </c>
    </row>
    <row r="1292" spans="1:5" x14ac:dyDescent="0.25">
      <c r="A1292" t="s">
        <v>1118</v>
      </c>
      <c r="B1292" s="2">
        <v>42253</v>
      </c>
      <c r="C1292" s="2" t="s">
        <v>7692</v>
      </c>
      <c r="D1292" t="s">
        <v>7681</v>
      </c>
      <c r="E1292">
        <f t="shared" si="20"/>
        <v>14</v>
      </c>
    </row>
    <row r="1293" spans="1:5" x14ac:dyDescent="0.25">
      <c r="A1293" t="s">
        <v>1118</v>
      </c>
      <c r="B1293" s="2">
        <v>42253</v>
      </c>
      <c r="C1293" s="2" t="s">
        <v>7692</v>
      </c>
      <c r="D1293" t="s">
        <v>7681</v>
      </c>
      <c r="E1293">
        <f t="shared" si="20"/>
        <v>14</v>
      </c>
    </row>
    <row r="1294" spans="1:5" x14ac:dyDescent="0.25">
      <c r="A1294" t="s">
        <v>254</v>
      </c>
      <c r="B1294" s="2">
        <v>41902</v>
      </c>
      <c r="C1294" s="2" t="s">
        <v>7711</v>
      </c>
      <c r="D1294" t="s">
        <v>7718</v>
      </c>
      <c r="E1294">
        <f t="shared" si="20"/>
        <v>11</v>
      </c>
    </row>
    <row r="1295" spans="1:5" x14ac:dyDescent="0.25">
      <c r="A1295" t="s">
        <v>254</v>
      </c>
      <c r="B1295" s="2">
        <v>41902</v>
      </c>
      <c r="C1295" s="2" t="s">
        <v>7711</v>
      </c>
      <c r="D1295" t="s">
        <v>7718</v>
      </c>
      <c r="E1295">
        <f t="shared" si="20"/>
        <v>11</v>
      </c>
    </row>
    <row r="1296" spans="1:5" x14ac:dyDescent="0.25">
      <c r="A1296" t="s">
        <v>254</v>
      </c>
      <c r="B1296" s="2">
        <v>41902</v>
      </c>
      <c r="C1296" s="2" t="s">
        <v>7711</v>
      </c>
      <c r="D1296" t="s">
        <v>7718</v>
      </c>
      <c r="E1296">
        <f t="shared" si="20"/>
        <v>11</v>
      </c>
    </row>
    <row r="1297" spans="1:5" x14ac:dyDescent="0.25">
      <c r="A1297" t="s">
        <v>1974</v>
      </c>
      <c r="B1297" s="2">
        <v>42149</v>
      </c>
      <c r="C1297" s="2" t="s">
        <v>7714</v>
      </c>
      <c r="D1297" t="s">
        <v>7714</v>
      </c>
      <c r="E1297">
        <f t="shared" si="20"/>
        <v>0</v>
      </c>
    </row>
    <row r="1298" spans="1:5" x14ac:dyDescent="0.25">
      <c r="A1298" t="s">
        <v>1976</v>
      </c>
      <c r="B1298" s="2">
        <v>42373</v>
      </c>
      <c r="C1298" s="2" t="s">
        <v>7693</v>
      </c>
      <c r="D1298" t="s">
        <v>7703</v>
      </c>
      <c r="E1298">
        <f t="shared" si="20"/>
        <v>23</v>
      </c>
    </row>
    <row r="1299" spans="1:5" x14ac:dyDescent="0.25">
      <c r="A1299" t="s">
        <v>1976</v>
      </c>
      <c r="B1299" s="2">
        <v>42373</v>
      </c>
      <c r="C1299" s="2" t="s">
        <v>7693</v>
      </c>
      <c r="D1299" t="s">
        <v>7703</v>
      </c>
      <c r="E1299">
        <f t="shared" si="20"/>
        <v>23</v>
      </c>
    </row>
    <row r="1300" spans="1:5" x14ac:dyDescent="0.25">
      <c r="A1300" t="s">
        <v>1978</v>
      </c>
      <c r="B1300" s="2">
        <v>41715</v>
      </c>
      <c r="C1300" s="2" t="s">
        <v>7715</v>
      </c>
      <c r="D1300" t="s">
        <v>7686</v>
      </c>
      <c r="E1300">
        <f t="shared" si="20"/>
        <v>33</v>
      </c>
    </row>
    <row r="1301" spans="1:5" x14ac:dyDescent="0.25">
      <c r="A1301" t="s">
        <v>1819</v>
      </c>
      <c r="B1301" s="2">
        <v>41729</v>
      </c>
      <c r="C1301" s="2" t="s">
        <v>7715</v>
      </c>
      <c r="D1301" t="s">
        <v>7683</v>
      </c>
      <c r="E1301">
        <f t="shared" si="20"/>
        <v>19</v>
      </c>
    </row>
    <row r="1302" spans="1:5" x14ac:dyDescent="0.25">
      <c r="A1302" t="s">
        <v>398</v>
      </c>
      <c r="B1302" s="2">
        <v>41891</v>
      </c>
      <c r="C1302" s="2" t="s">
        <v>7711</v>
      </c>
      <c r="D1302" t="s">
        <v>7686</v>
      </c>
      <c r="E1302">
        <f t="shared" si="20"/>
        <v>27</v>
      </c>
    </row>
    <row r="1303" spans="1:5" x14ac:dyDescent="0.25">
      <c r="A1303" t="s">
        <v>398</v>
      </c>
      <c r="B1303" s="2">
        <v>41891</v>
      </c>
      <c r="C1303" s="2" t="s">
        <v>7711</v>
      </c>
      <c r="D1303" t="s">
        <v>7686</v>
      </c>
      <c r="E1303">
        <f t="shared" si="20"/>
        <v>27</v>
      </c>
    </row>
    <row r="1304" spans="1:5" x14ac:dyDescent="0.25">
      <c r="A1304" t="s">
        <v>1982</v>
      </c>
      <c r="B1304" s="2">
        <v>41946</v>
      </c>
      <c r="C1304" s="2" t="s">
        <v>7688</v>
      </c>
      <c r="D1304" t="s">
        <v>7692</v>
      </c>
      <c r="E1304">
        <f t="shared" si="20"/>
        <v>10</v>
      </c>
    </row>
    <row r="1305" spans="1:5" x14ac:dyDescent="0.25">
      <c r="A1305" t="s">
        <v>1985</v>
      </c>
      <c r="B1305" s="2">
        <v>42919</v>
      </c>
      <c r="C1305" s="2" t="s">
        <v>7691</v>
      </c>
      <c r="D1305" t="s">
        <v>7691</v>
      </c>
      <c r="E1305">
        <f t="shared" si="20"/>
        <v>0</v>
      </c>
    </row>
    <row r="1306" spans="1:5" x14ac:dyDescent="0.25">
      <c r="A1306" t="s">
        <v>1985</v>
      </c>
      <c r="B1306" s="2">
        <v>42919</v>
      </c>
      <c r="C1306" s="2" t="s">
        <v>7691</v>
      </c>
      <c r="D1306" t="s">
        <v>7691</v>
      </c>
      <c r="E1306">
        <f t="shared" si="20"/>
        <v>0</v>
      </c>
    </row>
    <row r="1307" spans="1:5" x14ac:dyDescent="0.25">
      <c r="A1307" t="s">
        <v>1307</v>
      </c>
      <c r="B1307" s="2">
        <v>41796</v>
      </c>
      <c r="C1307" s="2" t="s">
        <v>7684</v>
      </c>
      <c r="D1307" t="s">
        <v>7697</v>
      </c>
      <c r="E1307">
        <f t="shared" si="20"/>
        <v>25</v>
      </c>
    </row>
    <row r="1308" spans="1:5" x14ac:dyDescent="0.25">
      <c r="A1308" t="s">
        <v>490</v>
      </c>
      <c r="B1308" s="2">
        <v>41978</v>
      </c>
      <c r="C1308" s="2" t="s">
        <v>7701</v>
      </c>
      <c r="D1308" t="s">
        <v>7682</v>
      </c>
      <c r="E1308">
        <f t="shared" si="20"/>
        <v>18</v>
      </c>
    </row>
    <row r="1309" spans="1:5" x14ac:dyDescent="0.25">
      <c r="A1309" t="s">
        <v>490</v>
      </c>
      <c r="B1309" s="2">
        <v>41978</v>
      </c>
      <c r="C1309" s="2" t="s">
        <v>7701</v>
      </c>
      <c r="D1309" t="s">
        <v>7682</v>
      </c>
      <c r="E1309">
        <f t="shared" si="20"/>
        <v>18</v>
      </c>
    </row>
    <row r="1310" spans="1:5" x14ac:dyDescent="0.25">
      <c r="A1310" t="s">
        <v>490</v>
      </c>
      <c r="B1310" s="2">
        <v>41978</v>
      </c>
      <c r="C1310" s="2" t="s">
        <v>7701</v>
      </c>
      <c r="D1310" t="s">
        <v>7682</v>
      </c>
      <c r="E1310">
        <f t="shared" si="20"/>
        <v>18</v>
      </c>
    </row>
    <row r="1311" spans="1:5" x14ac:dyDescent="0.25">
      <c r="A1311" t="s">
        <v>490</v>
      </c>
      <c r="B1311" s="2">
        <v>41978</v>
      </c>
      <c r="C1311" s="2" t="s">
        <v>7701</v>
      </c>
      <c r="D1311" t="s">
        <v>7682</v>
      </c>
      <c r="E1311">
        <f t="shared" si="20"/>
        <v>18</v>
      </c>
    </row>
    <row r="1312" spans="1:5" x14ac:dyDescent="0.25">
      <c r="A1312" t="s">
        <v>490</v>
      </c>
      <c r="B1312" s="2">
        <v>41978</v>
      </c>
      <c r="C1312" s="2" t="s">
        <v>7701</v>
      </c>
      <c r="D1312" t="s">
        <v>7682</v>
      </c>
      <c r="E1312">
        <f t="shared" si="20"/>
        <v>18</v>
      </c>
    </row>
    <row r="1313" spans="1:5" x14ac:dyDescent="0.25">
      <c r="A1313" t="s">
        <v>1091</v>
      </c>
      <c r="B1313" s="2">
        <v>42197</v>
      </c>
      <c r="C1313" s="2" t="s">
        <v>7719</v>
      </c>
      <c r="D1313" t="s">
        <v>7686</v>
      </c>
      <c r="E1313">
        <f t="shared" si="20"/>
        <v>17</v>
      </c>
    </row>
    <row r="1314" spans="1:5" x14ac:dyDescent="0.25">
      <c r="A1314" t="s">
        <v>1091</v>
      </c>
      <c r="B1314" s="2">
        <v>42197</v>
      </c>
      <c r="C1314" s="2" t="s">
        <v>7719</v>
      </c>
      <c r="D1314" t="s">
        <v>7686</v>
      </c>
      <c r="E1314">
        <f t="shared" si="20"/>
        <v>17</v>
      </c>
    </row>
    <row r="1315" spans="1:5" x14ac:dyDescent="0.25">
      <c r="A1315" t="s">
        <v>43</v>
      </c>
      <c r="B1315" s="2">
        <v>41954</v>
      </c>
      <c r="C1315" s="2" t="s">
        <v>7688</v>
      </c>
      <c r="D1315" t="s">
        <v>7702</v>
      </c>
      <c r="E1315">
        <f t="shared" si="20"/>
        <v>22</v>
      </c>
    </row>
    <row r="1316" spans="1:5" x14ac:dyDescent="0.25">
      <c r="A1316" t="s">
        <v>1997</v>
      </c>
      <c r="B1316" s="2">
        <v>41902</v>
      </c>
      <c r="C1316" s="2" t="s">
        <v>7711</v>
      </c>
      <c r="D1316" t="s">
        <v>7686</v>
      </c>
      <c r="E1316">
        <f t="shared" si="20"/>
        <v>27</v>
      </c>
    </row>
    <row r="1317" spans="1:5" x14ac:dyDescent="0.25">
      <c r="A1317" t="s">
        <v>1997</v>
      </c>
      <c r="B1317" s="2">
        <v>41902</v>
      </c>
      <c r="C1317" s="2" t="s">
        <v>7711</v>
      </c>
      <c r="D1317" t="s">
        <v>7686</v>
      </c>
      <c r="E1317">
        <f t="shared" si="20"/>
        <v>27</v>
      </c>
    </row>
    <row r="1318" spans="1:5" x14ac:dyDescent="0.25">
      <c r="A1318" t="s">
        <v>1997</v>
      </c>
      <c r="B1318" s="2">
        <v>41902</v>
      </c>
      <c r="C1318" s="2" t="s">
        <v>7711</v>
      </c>
      <c r="D1318" t="s">
        <v>7686</v>
      </c>
      <c r="E1318">
        <f t="shared" si="20"/>
        <v>27</v>
      </c>
    </row>
    <row r="1319" spans="1:5" x14ac:dyDescent="0.25">
      <c r="A1319" t="s">
        <v>287</v>
      </c>
      <c r="B1319" s="2">
        <v>41923</v>
      </c>
      <c r="C1319" s="2" t="s">
        <v>7699</v>
      </c>
      <c r="D1319" t="s">
        <v>7703</v>
      </c>
      <c r="E1319">
        <f t="shared" si="20"/>
        <v>38</v>
      </c>
    </row>
    <row r="1320" spans="1:5" x14ac:dyDescent="0.25">
      <c r="A1320" t="s">
        <v>2003</v>
      </c>
      <c r="B1320" s="2">
        <v>41789</v>
      </c>
      <c r="C1320" s="2" t="s">
        <v>7689</v>
      </c>
      <c r="D1320" t="s">
        <v>7720</v>
      </c>
      <c r="E1320">
        <f t="shared" si="20"/>
        <v>2</v>
      </c>
    </row>
    <row r="1321" spans="1:5" x14ac:dyDescent="0.25">
      <c r="A1321" t="s">
        <v>2003</v>
      </c>
      <c r="B1321" s="2">
        <v>41789</v>
      </c>
      <c r="C1321" s="2" t="s">
        <v>7689</v>
      </c>
      <c r="D1321" t="s">
        <v>7720</v>
      </c>
      <c r="E1321">
        <f t="shared" si="20"/>
        <v>2</v>
      </c>
    </row>
    <row r="1322" spans="1:5" x14ac:dyDescent="0.25">
      <c r="A1322" t="s">
        <v>2005</v>
      </c>
      <c r="B1322" s="2">
        <v>41975</v>
      </c>
      <c r="C1322" s="2" t="s">
        <v>7701</v>
      </c>
      <c r="D1322" t="s">
        <v>7712</v>
      </c>
      <c r="E1322">
        <f t="shared" si="20"/>
        <v>26</v>
      </c>
    </row>
    <row r="1323" spans="1:5" x14ac:dyDescent="0.25">
      <c r="A1323" t="s">
        <v>2005</v>
      </c>
      <c r="B1323" s="2">
        <v>41975</v>
      </c>
      <c r="C1323" s="2" t="s">
        <v>7701</v>
      </c>
      <c r="D1323" t="s">
        <v>7712</v>
      </c>
      <c r="E1323">
        <f t="shared" si="20"/>
        <v>26</v>
      </c>
    </row>
    <row r="1324" spans="1:5" x14ac:dyDescent="0.25">
      <c r="A1324" t="s">
        <v>2007</v>
      </c>
      <c r="B1324" s="2">
        <v>42527</v>
      </c>
      <c r="C1324" s="2" t="s">
        <v>7682</v>
      </c>
      <c r="D1324" t="s">
        <v>7723</v>
      </c>
      <c r="E1324">
        <f t="shared" si="20"/>
        <v>9</v>
      </c>
    </row>
    <row r="1325" spans="1:5" x14ac:dyDescent="0.25">
      <c r="A1325" t="s">
        <v>2010</v>
      </c>
      <c r="B1325" s="2">
        <v>41911</v>
      </c>
      <c r="C1325" s="2" t="s">
        <v>7711</v>
      </c>
      <c r="D1325" t="s">
        <v>7694</v>
      </c>
      <c r="E1325">
        <f t="shared" si="20"/>
        <v>37</v>
      </c>
    </row>
    <row r="1326" spans="1:5" x14ac:dyDescent="0.25">
      <c r="A1326" t="s">
        <v>2013</v>
      </c>
      <c r="B1326" s="2">
        <v>41910</v>
      </c>
      <c r="C1326" s="2" t="s">
        <v>7711</v>
      </c>
      <c r="D1326" t="s">
        <v>7711</v>
      </c>
      <c r="E1326">
        <f t="shared" si="20"/>
        <v>0</v>
      </c>
    </row>
    <row r="1327" spans="1:5" x14ac:dyDescent="0.25">
      <c r="A1327" t="s">
        <v>404</v>
      </c>
      <c r="B1327" s="2">
        <v>41786</v>
      </c>
      <c r="C1327" s="2" t="s">
        <v>7689</v>
      </c>
      <c r="D1327" t="s">
        <v>7689</v>
      </c>
      <c r="E1327">
        <f t="shared" si="20"/>
        <v>0</v>
      </c>
    </row>
    <row r="1328" spans="1:5" x14ac:dyDescent="0.25">
      <c r="A1328" t="s">
        <v>251</v>
      </c>
      <c r="B1328" s="2">
        <v>41962</v>
      </c>
      <c r="C1328" s="2" t="s">
        <v>7688</v>
      </c>
      <c r="D1328" t="s">
        <v>7721</v>
      </c>
      <c r="E1328">
        <f t="shared" si="20"/>
        <v>7</v>
      </c>
    </row>
    <row r="1329" spans="1:5" x14ac:dyDescent="0.25">
      <c r="A1329" t="s">
        <v>2018</v>
      </c>
      <c r="B1329" s="2">
        <v>41977</v>
      </c>
      <c r="C1329" s="2" t="s">
        <v>7701</v>
      </c>
      <c r="D1329" t="s">
        <v>7698</v>
      </c>
      <c r="E1329">
        <f t="shared" si="20"/>
        <v>15</v>
      </c>
    </row>
    <row r="1330" spans="1:5" x14ac:dyDescent="0.25">
      <c r="A1330" t="s">
        <v>2020</v>
      </c>
      <c r="B1330" s="2">
        <v>41780</v>
      </c>
      <c r="C1330" s="2" t="s">
        <v>7689</v>
      </c>
      <c r="D1330" t="s">
        <v>7694</v>
      </c>
      <c r="E1330">
        <f t="shared" si="20"/>
        <v>41</v>
      </c>
    </row>
    <row r="1331" spans="1:5" x14ac:dyDescent="0.25">
      <c r="A1331" t="s">
        <v>2023</v>
      </c>
      <c r="B1331" s="2">
        <v>41911</v>
      </c>
      <c r="C1331" s="2" t="s">
        <v>7711</v>
      </c>
      <c r="D1331" t="s">
        <v>7716</v>
      </c>
      <c r="E1331">
        <f t="shared" si="20"/>
        <v>20</v>
      </c>
    </row>
    <row r="1332" spans="1:5" x14ac:dyDescent="0.25">
      <c r="A1332" t="s">
        <v>2025</v>
      </c>
      <c r="B1332" s="2">
        <v>41842</v>
      </c>
      <c r="C1332" s="2" t="s">
        <v>7720</v>
      </c>
      <c r="D1332" t="s">
        <v>7708</v>
      </c>
      <c r="E1332">
        <f t="shared" si="20"/>
        <v>35</v>
      </c>
    </row>
    <row r="1333" spans="1:5" x14ac:dyDescent="0.25">
      <c r="A1333" t="s">
        <v>2025</v>
      </c>
      <c r="B1333" s="2">
        <v>41842</v>
      </c>
      <c r="C1333" s="2" t="s">
        <v>7720</v>
      </c>
      <c r="D1333" t="s">
        <v>7708</v>
      </c>
      <c r="E1333">
        <f t="shared" si="20"/>
        <v>35</v>
      </c>
    </row>
    <row r="1334" spans="1:5" x14ac:dyDescent="0.25">
      <c r="A1334" t="s">
        <v>2027</v>
      </c>
      <c r="B1334" s="2">
        <v>41686</v>
      </c>
      <c r="C1334" s="2" t="s">
        <v>7726</v>
      </c>
      <c r="D1334" t="s">
        <v>7726</v>
      </c>
      <c r="E1334">
        <f t="shared" si="20"/>
        <v>0</v>
      </c>
    </row>
    <row r="1335" spans="1:5" x14ac:dyDescent="0.25">
      <c r="A1335" t="s">
        <v>2027</v>
      </c>
      <c r="B1335" s="2">
        <v>41686</v>
      </c>
      <c r="C1335" s="2" t="s">
        <v>7726</v>
      </c>
      <c r="D1335" t="s">
        <v>7726</v>
      </c>
      <c r="E1335">
        <f t="shared" si="20"/>
        <v>0</v>
      </c>
    </row>
    <row r="1336" spans="1:5" x14ac:dyDescent="0.25">
      <c r="A1336" t="s">
        <v>39</v>
      </c>
      <c r="B1336" s="2">
        <v>41765</v>
      </c>
      <c r="C1336" s="2" t="s">
        <v>7689</v>
      </c>
      <c r="D1336" t="s">
        <v>7689</v>
      </c>
      <c r="E1336">
        <f t="shared" si="20"/>
        <v>0</v>
      </c>
    </row>
    <row r="1337" spans="1:5" x14ac:dyDescent="0.25">
      <c r="A1337" t="s">
        <v>2031</v>
      </c>
      <c r="B1337" s="2">
        <v>42362</v>
      </c>
      <c r="C1337" s="2" t="s">
        <v>7695</v>
      </c>
      <c r="D1337" t="s">
        <v>7716</v>
      </c>
      <c r="E1337">
        <f t="shared" si="20"/>
        <v>5</v>
      </c>
    </row>
    <row r="1338" spans="1:5" x14ac:dyDescent="0.25">
      <c r="A1338" t="s">
        <v>2034</v>
      </c>
      <c r="B1338" s="2">
        <v>41958</v>
      </c>
      <c r="C1338" s="2" t="s">
        <v>7688</v>
      </c>
      <c r="D1338" t="s">
        <v>7685</v>
      </c>
      <c r="E1338">
        <f t="shared" si="20"/>
        <v>29</v>
      </c>
    </row>
    <row r="1339" spans="1:5" x14ac:dyDescent="0.25">
      <c r="A1339" t="s">
        <v>2036</v>
      </c>
      <c r="B1339" s="2">
        <v>42092</v>
      </c>
      <c r="C1339" s="2" t="s">
        <v>7710</v>
      </c>
      <c r="D1339" t="s">
        <v>7723</v>
      </c>
      <c r="E1339">
        <f t="shared" si="20"/>
        <v>24</v>
      </c>
    </row>
    <row r="1340" spans="1:5" x14ac:dyDescent="0.25">
      <c r="A1340" t="s">
        <v>2036</v>
      </c>
      <c r="B1340" s="2">
        <v>42092</v>
      </c>
      <c r="C1340" s="2" t="s">
        <v>7710</v>
      </c>
      <c r="D1340" t="s">
        <v>7723</v>
      </c>
      <c r="E1340">
        <f t="shared" si="20"/>
        <v>24</v>
      </c>
    </row>
    <row r="1341" spans="1:5" x14ac:dyDescent="0.25">
      <c r="A1341" t="s">
        <v>2036</v>
      </c>
      <c r="B1341" s="2">
        <v>42092</v>
      </c>
      <c r="C1341" s="2" t="s">
        <v>7710</v>
      </c>
      <c r="D1341" t="s">
        <v>7723</v>
      </c>
      <c r="E1341">
        <f t="shared" si="20"/>
        <v>24</v>
      </c>
    </row>
    <row r="1342" spans="1:5" x14ac:dyDescent="0.25">
      <c r="A1342" t="s">
        <v>2041</v>
      </c>
      <c r="B1342" s="2">
        <v>41847</v>
      </c>
      <c r="C1342" s="2" t="s">
        <v>7720</v>
      </c>
      <c r="D1342" t="s">
        <v>7725</v>
      </c>
      <c r="E1342">
        <f t="shared" si="20"/>
        <v>30</v>
      </c>
    </row>
    <row r="1343" spans="1:5" x14ac:dyDescent="0.25">
      <c r="A1343" t="s">
        <v>2041</v>
      </c>
      <c r="B1343" s="2">
        <v>41847</v>
      </c>
      <c r="C1343" s="2" t="s">
        <v>7720</v>
      </c>
      <c r="D1343" t="s">
        <v>7725</v>
      </c>
      <c r="E1343">
        <f t="shared" si="20"/>
        <v>30</v>
      </c>
    </row>
    <row r="1344" spans="1:5" x14ac:dyDescent="0.25">
      <c r="A1344" t="s">
        <v>2041</v>
      </c>
      <c r="B1344" s="2">
        <v>41847</v>
      </c>
      <c r="C1344" s="2" t="s">
        <v>7720</v>
      </c>
      <c r="D1344" t="s">
        <v>7725</v>
      </c>
      <c r="E1344">
        <f t="shared" si="20"/>
        <v>30</v>
      </c>
    </row>
    <row r="1345" spans="1:5" x14ac:dyDescent="0.25">
      <c r="A1345" t="s">
        <v>188</v>
      </c>
      <c r="B1345" s="2">
        <v>41877</v>
      </c>
      <c r="C1345" s="2" t="s">
        <v>7690</v>
      </c>
      <c r="D1345" t="s">
        <v>7714</v>
      </c>
      <c r="E1345">
        <f t="shared" si="20"/>
        <v>9</v>
      </c>
    </row>
    <row r="1346" spans="1:5" x14ac:dyDescent="0.25">
      <c r="A1346" t="s">
        <v>188</v>
      </c>
      <c r="B1346" s="2">
        <v>41877</v>
      </c>
      <c r="C1346" s="2" t="s">
        <v>7690</v>
      </c>
      <c r="D1346" t="s">
        <v>7714</v>
      </c>
      <c r="E1346">
        <f t="shared" si="20"/>
        <v>9</v>
      </c>
    </row>
    <row r="1347" spans="1:5" x14ac:dyDescent="0.25">
      <c r="A1347" t="s">
        <v>906</v>
      </c>
      <c r="B1347" s="2">
        <v>41715</v>
      </c>
      <c r="C1347" s="2" t="s">
        <v>7715</v>
      </c>
      <c r="D1347" t="s">
        <v>7715</v>
      </c>
      <c r="E1347">
        <f t="shared" ref="E1347:E1410" si="21">(LEFT(D1347,4)-LEFT(C1347,4))*12+RIGHT(D1347,2)-RIGHT(C1347,2)</f>
        <v>0</v>
      </c>
    </row>
    <row r="1348" spans="1:5" x14ac:dyDescent="0.25">
      <c r="A1348" t="s">
        <v>906</v>
      </c>
      <c r="B1348" s="2">
        <v>41715</v>
      </c>
      <c r="C1348" s="2" t="s">
        <v>7715</v>
      </c>
      <c r="D1348" t="s">
        <v>7715</v>
      </c>
      <c r="E1348">
        <f t="shared" si="21"/>
        <v>0</v>
      </c>
    </row>
    <row r="1349" spans="1:5" x14ac:dyDescent="0.25">
      <c r="A1349" t="s">
        <v>906</v>
      </c>
      <c r="B1349" s="2">
        <v>41715</v>
      </c>
      <c r="C1349" s="2" t="s">
        <v>7715</v>
      </c>
      <c r="D1349" t="s">
        <v>7715</v>
      </c>
      <c r="E1349">
        <f t="shared" si="21"/>
        <v>0</v>
      </c>
    </row>
    <row r="1350" spans="1:5" x14ac:dyDescent="0.25">
      <c r="A1350" t="s">
        <v>906</v>
      </c>
      <c r="B1350" s="2">
        <v>41715</v>
      </c>
      <c r="C1350" s="2" t="s">
        <v>7715</v>
      </c>
      <c r="D1350" t="s">
        <v>7715</v>
      </c>
      <c r="E1350">
        <f t="shared" si="21"/>
        <v>0</v>
      </c>
    </row>
    <row r="1351" spans="1:5" x14ac:dyDescent="0.25">
      <c r="A1351" t="s">
        <v>906</v>
      </c>
      <c r="B1351" s="2">
        <v>41715</v>
      </c>
      <c r="C1351" s="2" t="s">
        <v>7715</v>
      </c>
      <c r="D1351" t="s">
        <v>7715</v>
      </c>
      <c r="E1351">
        <f t="shared" si="21"/>
        <v>0</v>
      </c>
    </row>
    <row r="1352" spans="1:5" x14ac:dyDescent="0.25">
      <c r="A1352" t="s">
        <v>2052</v>
      </c>
      <c r="B1352" s="2">
        <v>41915</v>
      </c>
      <c r="C1352" s="2" t="s">
        <v>7699</v>
      </c>
      <c r="D1352" t="s">
        <v>7699</v>
      </c>
      <c r="E1352">
        <f t="shared" si="21"/>
        <v>0</v>
      </c>
    </row>
    <row r="1353" spans="1:5" x14ac:dyDescent="0.25">
      <c r="A1353" t="s">
        <v>2041</v>
      </c>
      <c r="B1353" s="2">
        <v>41847</v>
      </c>
      <c r="C1353" s="2" t="s">
        <v>7720</v>
      </c>
      <c r="D1353" t="s">
        <v>7698</v>
      </c>
      <c r="E1353">
        <f t="shared" si="21"/>
        <v>20</v>
      </c>
    </row>
    <row r="1354" spans="1:5" x14ac:dyDescent="0.25">
      <c r="A1354" t="s">
        <v>1569</v>
      </c>
      <c r="B1354" s="2">
        <v>42495</v>
      </c>
      <c r="C1354" s="2" t="s">
        <v>7716</v>
      </c>
      <c r="D1354" t="s">
        <v>7705</v>
      </c>
      <c r="E1354">
        <f t="shared" si="21"/>
        <v>12</v>
      </c>
    </row>
    <row r="1355" spans="1:5" x14ac:dyDescent="0.25">
      <c r="A1355" t="s">
        <v>1569</v>
      </c>
      <c r="B1355" s="2">
        <v>42495</v>
      </c>
      <c r="C1355" s="2" t="s">
        <v>7716</v>
      </c>
      <c r="D1355" t="s">
        <v>7705</v>
      </c>
      <c r="E1355">
        <f t="shared" si="21"/>
        <v>12</v>
      </c>
    </row>
    <row r="1356" spans="1:5" x14ac:dyDescent="0.25">
      <c r="A1356" t="s">
        <v>1569</v>
      </c>
      <c r="B1356" s="2">
        <v>42495</v>
      </c>
      <c r="C1356" s="2" t="s">
        <v>7716</v>
      </c>
      <c r="D1356" t="s">
        <v>7705</v>
      </c>
      <c r="E1356">
        <f t="shared" si="21"/>
        <v>12</v>
      </c>
    </row>
    <row r="1357" spans="1:5" x14ac:dyDescent="0.25">
      <c r="A1357" t="s">
        <v>1940</v>
      </c>
      <c r="B1357" s="2">
        <v>41825</v>
      </c>
      <c r="C1357" s="2" t="s">
        <v>7720</v>
      </c>
      <c r="D1357" t="s">
        <v>7720</v>
      </c>
      <c r="E1357">
        <f t="shared" si="21"/>
        <v>0</v>
      </c>
    </row>
    <row r="1358" spans="1:5" x14ac:dyDescent="0.25">
      <c r="A1358" t="s">
        <v>1940</v>
      </c>
      <c r="B1358" s="2">
        <v>41825</v>
      </c>
      <c r="C1358" s="2" t="s">
        <v>7720</v>
      </c>
      <c r="D1358" t="s">
        <v>7720</v>
      </c>
      <c r="E1358">
        <f t="shared" si="21"/>
        <v>0</v>
      </c>
    </row>
    <row r="1359" spans="1:5" x14ac:dyDescent="0.25">
      <c r="A1359" t="s">
        <v>2058</v>
      </c>
      <c r="B1359" s="2">
        <v>41652</v>
      </c>
      <c r="C1359" s="2" t="s">
        <v>7727</v>
      </c>
      <c r="D1359" t="s">
        <v>7716</v>
      </c>
      <c r="E1359">
        <f t="shared" si="21"/>
        <v>28</v>
      </c>
    </row>
    <row r="1360" spans="1:5" x14ac:dyDescent="0.25">
      <c r="A1360" t="s">
        <v>2061</v>
      </c>
      <c r="B1360" s="2">
        <v>42576</v>
      </c>
      <c r="C1360" s="2" t="s">
        <v>7697</v>
      </c>
      <c r="D1360" t="s">
        <v>7685</v>
      </c>
      <c r="E1360">
        <f t="shared" si="21"/>
        <v>9</v>
      </c>
    </row>
    <row r="1361" spans="1:5" x14ac:dyDescent="0.25">
      <c r="A1361" t="s">
        <v>2063</v>
      </c>
      <c r="B1361" s="2">
        <v>41890</v>
      </c>
      <c r="C1361" s="2" t="s">
        <v>7711</v>
      </c>
      <c r="D1361" t="s">
        <v>7711</v>
      </c>
      <c r="E1361">
        <f t="shared" si="21"/>
        <v>0</v>
      </c>
    </row>
    <row r="1362" spans="1:5" x14ac:dyDescent="0.25">
      <c r="A1362" t="s">
        <v>2066</v>
      </c>
      <c r="B1362" s="2">
        <v>41841</v>
      </c>
      <c r="C1362" s="2" t="s">
        <v>7720</v>
      </c>
      <c r="D1362" t="s">
        <v>7694</v>
      </c>
      <c r="E1362">
        <f t="shared" si="21"/>
        <v>39</v>
      </c>
    </row>
    <row r="1363" spans="1:5" x14ac:dyDescent="0.25">
      <c r="A1363" t="s">
        <v>2066</v>
      </c>
      <c r="B1363" s="2">
        <v>41841</v>
      </c>
      <c r="C1363" s="2" t="s">
        <v>7720</v>
      </c>
      <c r="D1363" t="s">
        <v>7694</v>
      </c>
      <c r="E1363">
        <f t="shared" si="21"/>
        <v>39</v>
      </c>
    </row>
    <row r="1364" spans="1:5" x14ac:dyDescent="0.25">
      <c r="A1364" t="s">
        <v>2066</v>
      </c>
      <c r="B1364" s="2">
        <v>41841</v>
      </c>
      <c r="C1364" s="2" t="s">
        <v>7720</v>
      </c>
      <c r="D1364" t="s">
        <v>7694</v>
      </c>
      <c r="E1364">
        <f t="shared" si="21"/>
        <v>39</v>
      </c>
    </row>
    <row r="1365" spans="1:5" x14ac:dyDescent="0.25">
      <c r="A1365" t="s">
        <v>2070</v>
      </c>
      <c r="B1365" s="2">
        <v>41961</v>
      </c>
      <c r="C1365" s="2" t="s">
        <v>7688</v>
      </c>
      <c r="D1365" t="s">
        <v>7704</v>
      </c>
      <c r="E1365">
        <f t="shared" si="21"/>
        <v>36</v>
      </c>
    </row>
    <row r="1366" spans="1:5" x14ac:dyDescent="0.25">
      <c r="A1366" t="s">
        <v>2070</v>
      </c>
      <c r="B1366" s="2">
        <v>41961</v>
      </c>
      <c r="C1366" s="2" t="s">
        <v>7688</v>
      </c>
      <c r="D1366" t="s">
        <v>7704</v>
      </c>
      <c r="E1366">
        <f t="shared" si="21"/>
        <v>36</v>
      </c>
    </row>
    <row r="1367" spans="1:5" x14ac:dyDescent="0.25">
      <c r="A1367" t="s">
        <v>2070</v>
      </c>
      <c r="B1367" s="2">
        <v>41961</v>
      </c>
      <c r="C1367" s="2" t="s">
        <v>7688</v>
      </c>
      <c r="D1367" t="s">
        <v>7704</v>
      </c>
      <c r="E1367">
        <f t="shared" si="21"/>
        <v>36</v>
      </c>
    </row>
    <row r="1368" spans="1:5" x14ac:dyDescent="0.25">
      <c r="A1368" t="s">
        <v>2070</v>
      </c>
      <c r="B1368" s="2">
        <v>41961</v>
      </c>
      <c r="C1368" s="2" t="s">
        <v>7688</v>
      </c>
      <c r="D1368" t="s">
        <v>7704</v>
      </c>
      <c r="E1368">
        <f t="shared" si="21"/>
        <v>36</v>
      </c>
    </row>
    <row r="1369" spans="1:5" x14ac:dyDescent="0.25">
      <c r="A1369" t="s">
        <v>2070</v>
      </c>
      <c r="B1369" s="2">
        <v>41961</v>
      </c>
      <c r="C1369" s="2" t="s">
        <v>7688</v>
      </c>
      <c r="D1369" t="s">
        <v>7704</v>
      </c>
      <c r="E1369">
        <f t="shared" si="21"/>
        <v>36</v>
      </c>
    </row>
    <row r="1370" spans="1:5" x14ac:dyDescent="0.25">
      <c r="A1370" t="s">
        <v>2074</v>
      </c>
      <c r="B1370" s="2">
        <v>41889</v>
      </c>
      <c r="C1370" s="2" t="s">
        <v>7711</v>
      </c>
      <c r="D1370" t="s">
        <v>7691</v>
      </c>
      <c r="E1370">
        <f t="shared" si="21"/>
        <v>34</v>
      </c>
    </row>
    <row r="1371" spans="1:5" x14ac:dyDescent="0.25">
      <c r="A1371" t="s">
        <v>2031</v>
      </c>
      <c r="B1371" s="2">
        <v>42362</v>
      </c>
      <c r="C1371" s="2" t="s">
        <v>7695</v>
      </c>
      <c r="D1371" t="s">
        <v>7695</v>
      </c>
      <c r="E1371">
        <f t="shared" si="21"/>
        <v>0</v>
      </c>
    </row>
    <row r="1372" spans="1:5" x14ac:dyDescent="0.25">
      <c r="A1372" t="s">
        <v>2031</v>
      </c>
      <c r="B1372" s="2">
        <v>42362</v>
      </c>
      <c r="C1372" s="2" t="s">
        <v>7695</v>
      </c>
      <c r="D1372" t="s">
        <v>7695</v>
      </c>
      <c r="E1372">
        <f t="shared" si="21"/>
        <v>0</v>
      </c>
    </row>
    <row r="1373" spans="1:5" x14ac:dyDescent="0.25">
      <c r="A1373" t="s">
        <v>2077</v>
      </c>
      <c r="B1373" s="2">
        <v>42002</v>
      </c>
      <c r="C1373" s="2" t="s">
        <v>7701</v>
      </c>
      <c r="D1373" t="s">
        <v>7723</v>
      </c>
      <c r="E1373">
        <f t="shared" si="21"/>
        <v>27</v>
      </c>
    </row>
    <row r="1374" spans="1:5" x14ac:dyDescent="0.25">
      <c r="A1374" t="s">
        <v>128</v>
      </c>
      <c r="B1374" s="2">
        <v>41728</v>
      </c>
      <c r="C1374" s="2" t="s">
        <v>7715</v>
      </c>
      <c r="D1374" t="s">
        <v>7722</v>
      </c>
      <c r="E1374">
        <f t="shared" si="21"/>
        <v>1</v>
      </c>
    </row>
    <row r="1375" spans="1:5" x14ac:dyDescent="0.25">
      <c r="A1375" t="s">
        <v>128</v>
      </c>
      <c r="B1375" s="2">
        <v>41728</v>
      </c>
      <c r="C1375" s="2" t="s">
        <v>7715</v>
      </c>
      <c r="D1375" t="s">
        <v>7722</v>
      </c>
      <c r="E1375">
        <f t="shared" si="21"/>
        <v>1</v>
      </c>
    </row>
    <row r="1376" spans="1:5" x14ac:dyDescent="0.25">
      <c r="A1376" t="s">
        <v>1075</v>
      </c>
      <c r="B1376" s="2">
        <v>41723</v>
      </c>
      <c r="C1376" s="2" t="s">
        <v>7715</v>
      </c>
      <c r="D1376" t="s">
        <v>7692</v>
      </c>
      <c r="E1376">
        <f t="shared" si="21"/>
        <v>18</v>
      </c>
    </row>
    <row r="1377" spans="1:5" x14ac:dyDescent="0.25">
      <c r="A1377" t="s">
        <v>437</v>
      </c>
      <c r="B1377" s="2">
        <v>41855</v>
      </c>
      <c r="C1377" s="2" t="s">
        <v>7690</v>
      </c>
      <c r="D1377" t="s">
        <v>7690</v>
      </c>
      <c r="E1377">
        <f t="shared" si="21"/>
        <v>0</v>
      </c>
    </row>
    <row r="1378" spans="1:5" x14ac:dyDescent="0.25">
      <c r="A1378" t="s">
        <v>437</v>
      </c>
      <c r="B1378" s="2">
        <v>41855</v>
      </c>
      <c r="C1378" s="2" t="s">
        <v>7690</v>
      </c>
      <c r="D1378" t="s">
        <v>7690</v>
      </c>
      <c r="E1378">
        <f t="shared" si="21"/>
        <v>0</v>
      </c>
    </row>
    <row r="1379" spans="1:5" x14ac:dyDescent="0.25">
      <c r="A1379" t="s">
        <v>437</v>
      </c>
      <c r="B1379" s="2">
        <v>41855</v>
      </c>
      <c r="C1379" s="2" t="s">
        <v>7690</v>
      </c>
      <c r="D1379" t="s">
        <v>7690</v>
      </c>
      <c r="E1379">
        <f t="shared" si="21"/>
        <v>0</v>
      </c>
    </row>
    <row r="1380" spans="1:5" x14ac:dyDescent="0.25">
      <c r="A1380" t="s">
        <v>437</v>
      </c>
      <c r="B1380" s="2">
        <v>41855</v>
      </c>
      <c r="C1380" s="2" t="s">
        <v>7690</v>
      </c>
      <c r="D1380" t="s">
        <v>7690</v>
      </c>
      <c r="E1380">
        <f t="shared" si="21"/>
        <v>0</v>
      </c>
    </row>
    <row r="1381" spans="1:5" x14ac:dyDescent="0.25">
      <c r="A1381" t="s">
        <v>437</v>
      </c>
      <c r="B1381" s="2">
        <v>41855</v>
      </c>
      <c r="C1381" s="2" t="s">
        <v>7690</v>
      </c>
      <c r="D1381" t="s">
        <v>7690</v>
      </c>
      <c r="E1381">
        <f t="shared" si="21"/>
        <v>0</v>
      </c>
    </row>
    <row r="1382" spans="1:5" x14ac:dyDescent="0.25">
      <c r="A1382" t="s">
        <v>437</v>
      </c>
      <c r="B1382" s="2">
        <v>41855</v>
      </c>
      <c r="C1382" s="2" t="s">
        <v>7690</v>
      </c>
      <c r="D1382" t="s">
        <v>7690</v>
      </c>
      <c r="E1382">
        <f t="shared" si="21"/>
        <v>0</v>
      </c>
    </row>
    <row r="1383" spans="1:5" x14ac:dyDescent="0.25">
      <c r="A1383" t="s">
        <v>2090</v>
      </c>
      <c r="B1383" s="2">
        <v>41945</v>
      </c>
      <c r="C1383" s="2" t="s">
        <v>7688</v>
      </c>
      <c r="D1383" t="s">
        <v>7702</v>
      </c>
      <c r="E1383">
        <f t="shared" si="21"/>
        <v>22</v>
      </c>
    </row>
    <row r="1384" spans="1:5" x14ac:dyDescent="0.25">
      <c r="A1384" t="s">
        <v>2092</v>
      </c>
      <c r="B1384" s="2">
        <v>41877</v>
      </c>
      <c r="C1384" s="2" t="s">
        <v>7690</v>
      </c>
      <c r="D1384" t="s">
        <v>7728</v>
      </c>
      <c r="E1384">
        <f t="shared" si="21"/>
        <v>18</v>
      </c>
    </row>
    <row r="1385" spans="1:5" x14ac:dyDescent="0.25">
      <c r="A1385" t="s">
        <v>2092</v>
      </c>
      <c r="B1385" s="2">
        <v>41877</v>
      </c>
      <c r="C1385" s="2" t="s">
        <v>7690</v>
      </c>
      <c r="D1385" t="s">
        <v>7728</v>
      </c>
      <c r="E1385">
        <f t="shared" si="21"/>
        <v>18</v>
      </c>
    </row>
    <row r="1386" spans="1:5" x14ac:dyDescent="0.25">
      <c r="A1386" t="s">
        <v>2092</v>
      </c>
      <c r="B1386" s="2">
        <v>41877</v>
      </c>
      <c r="C1386" s="2" t="s">
        <v>7690</v>
      </c>
      <c r="D1386" t="s">
        <v>7728</v>
      </c>
      <c r="E1386">
        <f t="shared" si="21"/>
        <v>18</v>
      </c>
    </row>
    <row r="1387" spans="1:5" x14ac:dyDescent="0.25">
      <c r="A1387" t="s">
        <v>2092</v>
      </c>
      <c r="B1387" s="2">
        <v>41877</v>
      </c>
      <c r="C1387" s="2" t="s">
        <v>7690</v>
      </c>
      <c r="D1387" t="s">
        <v>7728</v>
      </c>
      <c r="E1387">
        <f t="shared" si="21"/>
        <v>18</v>
      </c>
    </row>
    <row r="1388" spans="1:5" x14ac:dyDescent="0.25">
      <c r="A1388" t="s">
        <v>2092</v>
      </c>
      <c r="B1388" s="2">
        <v>41877</v>
      </c>
      <c r="C1388" s="2" t="s">
        <v>7690</v>
      </c>
      <c r="D1388" t="s">
        <v>7728</v>
      </c>
      <c r="E1388">
        <f t="shared" si="21"/>
        <v>18</v>
      </c>
    </row>
    <row r="1389" spans="1:5" x14ac:dyDescent="0.25">
      <c r="A1389" t="s">
        <v>2092</v>
      </c>
      <c r="B1389" s="2">
        <v>41877</v>
      </c>
      <c r="C1389" s="2" t="s">
        <v>7690</v>
      </c>
      <c r="D1389" t="s">
        <v>7728</v>
      </c>
      <c r="E1389">
        <f t="shared" si="21"/>
        <v>18</v>
      </c>
    </row>
    <row r="1390" spans="1:5" x14ac:dyDescent="0.25">
      <c r="A1390" t="s">
        <v>2092</v>
      </c>
      <c r="B1390" s="2">
        <v>41877</v>
      </c>
      <c r="C1390" s="2" t="s">
        <v>7690</v>
      </c>
      <c r="D1390" t="s">
        <v>7728</v>
      </c>
      <c r="E1390">
        <f t="shared" si="21"/>
        <v>18</v>
      </c>
    </row>
    <row r="1391" spans="1:5" x14ac:dyDescent="0.25">
      <c r="A1391" t="s">
        <v>2092</v>
      </c>
      <c r="B1391" s="2">
        <v>41877</v>
      </c>
      <c r="C1391" s="2" t="s">
        <v>7690</v>
      </c>
      <c r="D1391" t="s">
        <v>7728</v>
      </c>
      <c r="E1391">
        <f t="shared" si="21"/>
        <v>18</v>
      </c>
    </row>
    <row r="1392" spans="1:5" x14ac:dyDescent="0.25">
      <c r="A1392" t="s">
        <v>2092</v>
      </c>
      <c r="B1392" s="2">
        <v>41877</v>
      </c>
      <c r="C1392" s="2" t="s">
        <v>7690</v>
      </c>
      <c r="D1392" t="s">
        <v>7728</v>
      </c>
      <c r="E1392">
        <f t="shared" si="21"/>
        <v>18</v>
      </c>
    </row>
    <row r="1393" spans="1:5" x14ac:dyDescent="0.25">
      <c r="A1393" t="s">
        <v>2092</v>
      </c>
      <c r="B1393" s="2">
        <v>41877</v>
      </c>
      <c r="C1393" s="2" t="s">
        <v>7690</v>
      </c>
      <c r="D1393" t="s">
        <v>7728</v>
      </c>
      <c r="E1393">
        <f t="shared" si="21"/>
        <v>18</v>
      </c>
    </row>
    <row r="1394" spans="1:5" x14ac:dyDescent="0.25">
      <c r="A1394" t="s">
        <v>2092</v>
      </c>
      <c r="B1394" s="2">
        <v>41877</v>
      </c>
      <c r="C1394" s="2" t="s">
        <v>7690</v>
      </c>
      <c r="D1394" t="s">
        <v>7728</v>
      </c>
      <c r="E1394">
        <f t="shared" si="21"/>
        <v>18</v>
      </c>
    </row>
    <row r="1395" spans="1:5" x14ac:dyDescent="0.25">
      <c r="A1395" t="s">
        <v>2097</v>
      </c>
      <c r="B1395" s="2">
        <v>42016</v>
      </c>
      <c r="C1395" s="2" t="s">
        <v>7707</v>
      </c>
      <c r="D1395" t="s">
        <v>7691</v>
      </c>
      <c r="E1395">
        <f t="shared" si="21"/>
        <v>30</v>
      </c>
    </row>
    <row r="1396" spans="1:5" x14ac:dyDescent="0.25">
      <c r="A1396" t="s">
        <v>1405</v>
      </c>
      <c r="B1396" s="2">
        <v>41677</v>
      </c>
      <c r="C1396" s="2" t="s">
        <v>7726</v>
      </c>
      <c r="D1396" t="s">
        <v>7694</v>
      </c>
      <c r="E1396">
        <f t="shared" si="21"/>
        <v>44</v>
      </c>
    </row>
    <row r="1397" spans="1:5" x14ac:dyDescent="0.25">
      <c r="A1397" t="s">
        <v>1405</v>
      </c>
      <c r="B1397" s="2">
        <v>41677</v>
      </c>
      <c r="C1397" s="2" t="s">
        <v>7726</v>
      </c>
      <c r="D1397" t="s">
        <v>7694</v>
      </c>
      <c r="E1397">
        <f t="shared" si="21"/>
        <v>44</v>
      </c>
    </row>
    <row r="1398" spans="1:5" x14ac:dyDescent="0.25">
      <c r="A1398" t="s">
        <v>1803</v>
      </c>
      <c r="B1398" s="2">
        <v>41728</v>
      </c>
      <c r="C1398" s="2" t="s">
        <v>7715</v>
      </c>
      <c r="D1398" t="s">
        <v>7681</v>
      </c>
      <c r="E1398">
        <f t="shared" si="21"/>
        <v>32</v>
      </c>
    </row>
    <row r="1399" spans="1:5" x14ac:dyDescent="0.25">
      <c r="A1399" t="s">
        <v>1803</v>
      </c>
      <c r="B1399" s="2">
        <v>41728</v>
      </c>
      <c r="C1399" s="2" t="s">
        <v>7715</v>
      </c>
      <c r="D1399" t="s">
        <v>7681</v>
      </c>
      <c r="E1399">
        <f t="shared" si="21"/>
        <v>32</v>
      </c>
    </row>
    <row r="1400" spans="1:5" x14ac:dyDescent="0.25">
      <c r="A1400" t="s">
        <v>1803</v>
      </c>
      <c r="B1400" s="2">
        <v>41728</v>
      </c>
      <c r="C1400" s="2" t="s">
        <v>7715</v>
      </c>
      <c r="D1400" t="s">
        <v>7681</v>
      </c>
      <c r="E1400">
        <f t="shared" si="21"/>
        <v>32</v>
      </c>
    </row>
    <row r="1401" spans="1:5" x14ac:dyDescent="0.25">
      <c r="A1401" t="s">
        <v>1803</v>
      </c>
      <c r="B1401" s="2">
        <v>41728</v>
      </c>
      <c r="C1401" s="2" t="s">
        <v>7715</v>
      </c>
      <c r="D1401" t="s">
        <v>7681</v>
      </c>
      <c r="E1401">
        <f t="shared" si="21"/>
        <v>32</v>
      </c>
    </row>
    <row r="1402" spans="1:5" x14ac:dyDescent="0.25">
      <c r="A1402" t="s">
        <v>2105</v>
      </c>
      <c r="B1402" s="2">
        <v>41840</v>
      </c>
      <c r="C1402" s="2" t="s">
        <v>7720</v>
      </c>
      <c r="D1402" t="s">
        <v>7681</v>
      </c>
      <c r="E1402">
        <f t="shared" si="21"/>
        <v>28</v>
      </c>
    </row>
    <row r="1403" spans="1:5" x14ac:dyDescent="0.25">
      <c r="A1403" t="s">
        <v>2105</v>
      </c>
      <c r="B1403" s="2">
        <v>41840</v>
      </c>
      <c r="C1403" s="2" t="s">
        <v>7720</v>
      </c>
      <c r="D1403" t="s">
        <v>7681</v>
      </c>
      <c r="E1403">
        <f t="shared" si="21"/>
        <v>28</v>
      </c>
    </row>
    <row r="1404" spans="1:5" x14ac:dyDescent="0.25">
      <c r="A1404" t="s">
        <v>181</v>
      </c>
      <c r="B1404" s="2">
        <v>41740</v>
      </c>
      <c r="C1404" s="2" t="s">
        <v>7722</v>
      </c>
      <c r="D1404" t="s">
        <v>7706</v>
      </c>
      <c r="E1404">
        <f t="shared" si="21"/>
        <v>24</v>
      </c>
    </row>
    <row r="1405" spans="1:5" x14ac:dyDescent="0.25">
      <c r="A1405" t="s">
        <v>181</v>
      </c>
      <c r="B1405" s="2">
        <v>41740</v>
      </c>
      <c r="C1405" s="2" t="s">
        <v>7722</v>
      </c>
      <c r="D1405" t="s">
        <v>7706</v>
      </c>
      <c r="E1405">
        <f t="shared" si="21"/>
        <v>24</v>
      </c>
    </row>
    <row r="1406" spans="1:5" x14ac:dyDescent="0.25">
      <c r="A1406" t="s">
        <v>765</v>
      </c>
      <c r="B1406" s="2">
        <v>41665</v>
      </c>
      <c r="C1406" s="2" t="s">
        <v>7727</v>
      </c>
      <c r="D1406" t="s">
        <v>7722</v>
      </c>
      <c r="E1406">
        <f t="shared" si="21"/>
        <v>3</v>
      </c>
    </row>
    <row r="1407" spans="1:5" x14ac:dyDescent="0.25">
      <c r="A1407" t="s">
        <v>765</v>
      </c>
      <c r="B1407" s="2">
        <v>41665</v>
      </c>
      <c r="C1407" s="2" t="s">
        <v>7727</v>
      </c>
      <c r="D1407" t="s">
        <v>7722</v>
      </c>
      <c r="E1407">
        <f t="shared" si="21"/>
        <v>3</v>
      </c>
    </row>
    <row r="1408" spans="1:5" x14ac:dyDescent="0.25">
      <c r="A1408" t="s">
        <v>765</v>
      </c>
      <c r="B1408" s="2">
        <v>41665</v>
      </c>
      <c r="C1408" s="2" t="s">
        <v>7727</v>
      </c>
      <c r="D1408" t="s">
        <v>7722</v>
      </c>
      <c r="E1408">
        <f t="shared" si="21"/>
        <v>3</v>
      </c>
    </row>
    <row r="1409" spans="1:5" x14ac:dyDescent="0.25">
      <c r="A1409" t="s">
        <v>141</v>
      </c>
      <c r="B1409" s="2">
        <v>41954</v>
      </c>
      <c r="C1409" s="2" t="s">
        <v>7688</v>
      </c>
      <c r="D1409" t="s">
        <v>7702</v>
      </c>
      <c r="E1409">
        <f t="shared" si="21"/>
        <v>22</v>
      </c>
    </row>
    <row r="1410" spans="1:5" x14ac:dyDescent="0.25">
      <c r="A1410" t="s">
        <v>141</v>
      </c>
      <c r="B1410" s="2">
        <v>41954</v>
      </c>
      <c r="C1410" s="2" t="s">
        <v>7688</v>
      </c>
      <c r="D1410" t="s">
        <v>7702</v>
      </c>
      <c r="E1410">
        <f t="shared" si="21"/>
        <v>22</v>
      </c>
    </row>
    <row r="1411" spans="1:5" x14ac:dyDescent="0.25">
      <c r="A1411" t="s">
        <v>2114</v>
      </c>
      <c r="B1411" s="2">
        <v>41993</v>
      </c>
      <c r="C1411" s="2" t="s">
        <v>7701</v>
      </c>
      <c r="D1411" t="s">
        <v>7702</v>
      </c>
      <c r="E1411">
        <f t="shared" ref="E1411:E1474" si="22">(LEFT(D1411,4)-LEFT(C1411,4))*12+RIGHT(D1411,2)-RIGHT(C1411,2)</f>
        <v>21</v>
      </c>
    </row>
    <row r="1412" spans="1:5" x14ac:dyDescent="0.25">
      <c r="A1412" t="s">
        <v>2074</v>
      </c>
      <c r="B1412" s="2">
        <v>41889</v>
      </c>
      <c r="C1412" s="2" t="s">
        <v>7711</v>
      </c>
      <c r="D1412" t="s">
        <v>7704</v>
      </c>
      <c r="E1412">
        <f t="shared" si="22"/>
        <v>38</v>
      </c>
    </row>
    <row r="1413" spans="1:5" x14ac:dyDescent="0.25">
      <c r="A1413" t="s">
        <v>277</v>
      </c>
      <c r="B1413" s="2">
        <v>41724</v>
      </c>
      <c r="C1413" s="2" t="s">
        <v>7715</v>
      </c>
      <c r="D1413" t="s">
        <v>7697</v>
      </c>
      <c r="E1413">
        <f t="shared" si="22"/>
        <v>28</v>
      </c>
    </row>
    <row r="1414" spans="1:5" x14ac:dyDescent="0.25">
      <c r="A1414" t="s">
        <v>277</v>
      </c>
      <c r="B1414" s="2">
        <v>41724</v>
      </c>
      <c r="C1414" s="2" t="s">
        <v>7715</v>
      </c>
      <c r="D1414" t="s">
        <v>7697</v>
      </c>
      <c r="E1414">
        <f t="shared" si="22"/>
        <v>28</v>
      </c>
    </row>
    <row r="1415" spans="1:5" x14ac:dyDescent="0.25">
      <c r="A1415" t="s">
        <v>2118</v>
      </c>
      <c r="B1415" s="2">
        <v>41820</v>
      </c>
      <c r="C1415" s="2" t="s">
        <v>7684</v>
      </c>
      <c r="D1415" t="s">
        <v>7684</v>
      </c>
      <c r="E1415">
        <f t="shared" si="22"/>
        <v>0</v>
      </c>
    </row>
    <row r="1416" spans="1:5" x14ac:dyDescent="0.25">
      <c r="A1416" t="s">
        <v>2121</v>
      </c>
      <c r="B1416" s="2">
        <v>41754</v>
      </c>
      <c r="C1416" s="2" t="s">
        <v>7722</v>
      </c>
      <c r="D1416" t="s">
        <v>7725</v>
      </c>
      <c r="E1416">
        <f t="shared" si="22"/>
        <v>33</v>
      </c>
    </row>
    <row r="1417" spans="1:5" x14ac:dyDescent="0.25">
      <c r="A1417" t="s">
        <v>2121</v>
      </c>
      <c r="B1417" s="2">
        <v>41754</v>
      </c>
      <c r="C1417" s="2" t="s">
        <v>7722</v>
      </c>
      <c r="D1417" t="s">
        <v>7725</v>
      </c>
      <c r="E1417">
        <f t="shared" si="22"/>
        <v>33</v>
      </c>
    </row>
    <row r="1418" spans="1:5" x14ac:dyDescent="0.25">
      <c r="A1418" t="s">
        <v>2124</v>
      </c>
      <c r="B1418" s="2">
        <v>42128</v>
      </c>
      <c r="C1418" s="2" t="s">
        <v>7714</v>
      </c>
      <c r="D1418" t="s">
        <v>7692</v>
      </c>
      <c r="E1418">
        <f t="shared" si="22"/>
        <v>4</v>
      </c>
    </row>
    <row r="1419" spans="1:5" x14ac:dyDescent="0.25">
      <c r="A1419" t="s">
        <v>2124</v>
      </c>
      <c r="B1419" s="2">
        <v>42128</v>
      </c>
      <c r="C1419" s="2" t="s">
        <v>7714</v>
      </c>
      <c r="D1419" t="s">
        <v>7692</v>
      </c>
      <c r="E1419">
        <f t="shared" si="22"/>
        <v>4</v>
      </c>
    </row>
    <row r="1420" spans="1:5" x14ac:dyDescent="0.25">
      <c r="A1420" t="s">
        <v>2124</v>
      </c>
      <c r="B1420" s="2">
        <v>42128</v>
      </c>
      <c r="C1420" s="2" t="s">
        <v>7714</v>
      </c>
      <c r="D1420" t="s">
        <v>7692</v>
      </c>
      <c r="E1420">
        <f t="shared" si="22"/>
        <v>4</v>
      </c>
    </row>
    <row r="1421" spans="1:5" x14ac:dyDescent="0.25">
      <c r="A1421" t="s">
        <v>2127</v>
      </c>
      <c r="B1421" s="2">
        <v>42038</v>
      </c>
      <c r="C1421" s="2" t="s">
        <v>7717</v>
      </c>
      <c r="D1421" t="s">
        <v>7692</v>
      </c>
      <c r="E1421">
        <f t="shared" si="22"/>
        <v>7</v>
      </c>
    </row>
    <row r="1422" spans="1:5" x14ac:dyDescent="0.25">
      <c r="A1422" t="s">
        <v>2127</v>
      </c>
      <c r="B1422" s="2">
        <v>42038</v>
      </c>
      <c r="C1422" s="2" t="s">
        <v>7717</v>
      </c>
      <c r="D1422" t="s">
        <v>7692</v>
      </c>
      <c r="E1422">
        <f t="shared" si="22"/>
        <v>7</v>
      </c>
    </row>
    <row r="1423" spans="1:5" x14ac:dyDescent="0.25">
      <c r="A1423" t="s">
        <v>2127</v>
      </c>
      <c r="B1423" s="2">
        <v>42038</v>
      </c>
      <c r="C1423" s="2" t="s">
        <v>7717</v>
      </c>
      <c r="D1423" t="s">
        <v>7692</v>
      </c>
      <c r="E1423">
        <f t="shared" si="22"/>
        <v>7</v>
      </c>
    </row>
    <row r="1424" spans="1:5" x14ac:dyDescent="0.25">
      <c r="A1424" t="s">
        <v>2127</v>
      </c>
      <c r="B1424" s="2">
        <v>42038</v>
      </c>
      <c r="C1424" s="2" t="s">
        <v>7717</v>
      </c>
      <c r="D1424" t="s">
        <v>7692</v>
      </c>
      <c r="E1424">
        <f t="shared" si="22"/>
        <v>7</v>
      </c>
    </row>
    <row r="1425" spans="1:5" x14ac:dyDescent="0.25">
      <c r="A1425" t="s">
        <v>2127</v>
      </c>
      <c r="B1425" s="2">
        <v>42038</v>
      </c>
      <c r="C1425" s="2" t="s">
        <v>7717</v>
      </c>
      <c r="D1425" t="s">
        <v>7692</v>
      </c>
      <c r="E1425">
        <f t="shared" si="22"/>
        <v>7</v>
      </c>
    </row>
    <row r="1426" spans="1:5" x14ac:dyDescent="0.25">
      <c r="A1426" t="s">
        <v>2127</v>
      </c>
      <c r="B1426" s="2">
        <v>42038</v>
      </c>
      <c r="C1426" s="2" t="s">
        <v>7717</v>
      </c>
      <c r="D1426" t="s">
        <v>7692</v>
      </c>
      <c r="E1426">
        <f t="shared" si="22"/>
        <v>7</v>
      </c>
    </row>
    <row r="1427" spans="1:5" x14ac:dyDescent="0.25">
      <c r="A1427" t="s">
        <v>2127</v>
      </c>
      <c r="B1427" s="2">
        <v>42038</v>
      </c>
      <c r="C1427" s="2" t="s">
        <v>7717</v>
      </c>
      <c r="D1427" t="s">
        <v>7692</v>
      </c>
      <c r="E1427">
        <f t="shared" si="22"/>
        <v>7</v>
      </c>
    </row>
    <row r="1428" spans="1:5" x14ac:dyDescent="0.25">
      <c r="A1428" t="s">
        <v>2132</v>
      </c>
      <c r="B1428" s="2">
        <v>41724</v>
      </c>
      <c r="C1428" s="2" t="s">
        <v>7715</v>
      </c>
      <c r="D1428" t="s">
        <v>7683</v>
      </c>
      <c r="E1428">
        <f t="shared" si="22"/>
        <v>19</v>
      </c>
    </row>
    <row r="1429" spans="1:5" x14ac:dyDescent="0.25">
      <c r="A1429" t="s">
        <v>2132</v>
      </c>
      <c r="B1429" s="2">
        <v>41724</v>
      </c>
      <c r="C1429" s="2" t="s">
        <v>7715</v>
      </c>
      <c r="D1429" t="s">
        <v>7683</v>
      </c>
      <c r="E1429">
        <f t="shared" si="22"/>
        <v>19</v>
      </c>
    </row>
    <row r="1430" spans="1:5" x14ac:dyDescent="0.25">
      <c r="A1430" t="s">
        <v>2132</v>
      </c>
      <c r="B1430" s="2">
        <v>41724</v>
      </c>
      <c r="C1430" s="2" t="s">
        <v>7715</v>
      </c>
      <c r="D1430" t="s">
        <v>7683</v>
      </c>
      <c r="E1430">
        <f t="shared" si="22"/>
        <v>19</v>
      </c>
    </row>
    <row r="1431" spans="1:5" x14ac:dyDescent="0.25">
      <c r="A1431" t="s">
        <v>2132</v>
      </c>
      <c r="B1431" s="2">
        <v>41724</v>
      </c>
      <c r="C1431" s="2" t="s">
        <v>7715</v>
      </c>
      <c r="D1431" t="s">
        <v>7683</v>
      </c>
      <c r="E1431">
        <f t="shared" si="22"/>
        <v>19</v>
      </c>
    </row>
    <row r="1432" spans="1:5" x14ac:dyDescent="0.25">
      <c r="A1432" t="s">
        <v>1315</v>
      </c>
      <c r="B1432" s="2">
        <v>41791</v>
      </c>
      <c r="C1432" s="2" t="s">
        <v>7684</v>
      </c>
      <c r="D1432" t="s">
        <v>7704</v>
      </c>
      <c r="E1432">
        <f t="shared" si="22"/>
        <v>41</v>
      </c>
    </row>
    <row r="1433" spans="1:5" x14ac:dyDescent="0.25">
      <c r="A1433" t="s">
        <v>36</v>
      </c>
      <c r="B1433" s="2">
        <v>41992</v>
      </c>
      <c r="C1433" s="2" t="s">
        <v>7701</v>
      </c>
      <c r="D1433" t="s">
        <v>7701</v>
      </c>
      <c r="E1433">
        <f t="shared" si="22"/>
        <v>0</v>
      </c>
    </row>
    <row r="1434" spans="1:5" x14ac:dyDescent="0.25">
      <c r="A1434" t="s">
        <v>36</v>
      </c>
      <c r="B1434" s="2">
        <v>41992</v>
      </c>
      <c r="C1434" s="2" t="s">
        <v>7701</v>
      </c>
      <c r="D1434" t="s">
        <v>7701</v>
      </c>
      <c r="E1434">
        <f t="shared" si="22"/>
        <v>0</v>
      </c>
    </row>
    <row r="1435" spans="1:5" x14ac:dyDescent="0.25">
      <c r="A1435" t="s">
        <v>36</v>
      </c>
      <c r="B1435" s="2">
        <v>41992</v>
      </c>
      <c r="C1435" s="2" t="s">
        <v>7701</v>
      </c>
      <c r="D1435" t="s">
        <v>7701</v>
      </c>
      <c r="E1435">
        <f t="shared" si="22"/>
        <v>0</v>
      </c>
    </row>
    <row r="1436" spans="1:5" x14ac:dyDescent="0.25">
      <c r="A1436" t="s">
        <v>1000</v>
      </c>
      <c r="B1436" s="2">
        <v>41980</v>
      </c>
      <c r="C1436" s="2" t="s">
        <v>7701</v>
      </c>
      <c r="D1436" t="s">
        <v>7686</v>
      </c>
      <c r="E1436">
        <f t="shared" si="22"/>
        <v>24</v>
      </c>
    </row>
    <row r="1437" spans="1:5" x14ac:dyDescent="0.25">
      <c r="A1437" t="s">
        <v>2140</v>
      </c>
      <c r="B1437" s="2">
        <v>41684</v>
      </c>
      <c r="C1437" s="2" t="s">
        <v>7726</v>
      </c>
      <c r="D1437" t="s">
        <v>7708</v>
      </c>
      <c r="E1437">
        <f t="shared" si="22"/>
        <v>40</v>
      </c>
    </row>
    <row r="1438" spans="1:5" x14ac:dyDescent="0.25">
      <c r="A1438" t="s">
        <v>2140</v>
      </c>
      <c r="B1438" s="2">
        <v>41684</v>
      </c>
      <c r="C1438" s="2" t="s">
        <v>7726</v>
      </c>
      <c r="D1438" t="s">
        <v>7708</v>
      </c>
      <c r="E1438">
        <f t="shared" si="22"/>
        <v>40</v>
      </c>
    </row>
    <row r="1439" spans="1:5" x14ac:dyDescent="0.25">
      <c r="A1439" t="s">
        <v>149</v>
      </c>
      <c r="B1439" s="2">
        <v>41812</v>
      </c>
      <c r="C1439" s="2" t="s">
        <v>7684</v>
      </c>
      <c r="D1439" t="s">
        <v>7683</v>
      </c>
      <c r="E1439">
        <f t="shared" si="22"/>
        <v>16</v>
      </c>
    </row>
    <row r="1440" spans="1:5" x14ac:dyDescent="0.25">
      <c r="A1440" t="s">
        <v>149</v>
      </c>
      <c r="B1440" s="2">
        <v>41812</v>
      </c>
      <c r="C1440" s="2" t="s">
        <v>7684</v>
      </c>
      <c r="D1440" t="s">
        <v>7683</v>
      </c>
      <c r="E1440">
        <f t="shared" si="22"/>
        <v>16</v>
      </c>
    </row>
    <row r="1441" spans="1:5" x14ac:dyDescent="0.25">
      <c r="A1441" t="s">
        <v>972</v>
      </c>
      <c r="B1441" s="2">
        <v>42155</v>
      </c>
      <c r="C1441" s="2" t="s">
        <v>7714</v>
      </c>
      <c r="D1441" t="s">
        <v>7685</v>
      </c>
      <c r="E1441">
        <f t="shared" si="22"/>
        <v>23</v>
      </c>
    </row>
    <row r="1442" spans="1:5" x14ac:dyDescent="0.25">
      <c r="A1442" t="s">
        <v>972</v>
      </c>
      <c r="B1442" s="2">
        <v>42155</v>
      </c>
      <c r="C1442" s="2" t="s">
        <v>7714</v>
      </c>
      <c r="D1442" t="s">
        <v>7685</v>
      </c>
      <c r="E1442">
        <f t="shared" si="22"/>
        <v>23</v>
      </c>
    </row>
    <row r="1443" spans="1:5" x14ac:dyDescent="0.25">
      <c r="A1443" t="s">
        <v>2148</v>
      </c>
      <c r="B1443" s="2">
        <v>41652</v>
      </c>
      <c r="C1443" s="2" t="s">
        <v>7727</v>
      </c>
      <c r="D1443" t="s">
        <v>7703</v>
      </c>
      <c r="E1443">
        <f t="shared" si="22"/>
        <v>47</v>
      </c>
    </row>
    <row r="1444" spans="1:5" x14ac:dyDescent="0.25">
      <c r="A1444" t="s">
        <v>2150</v>
      </c>
      <c r="B1444" s="2">
        <v>41775</v>
      </c>
      <c r="C1444" s="2" t="s">
        <v>7689</v>
      </c>
      <c r="D1444" t="s">
        <v>7724</v>
      </c>
      <c r="E1444">
        <f t="shared" si="22"/>
        <v>39</v>
      </c>
    </row>
    <row r="1445" spans="1:5" x14ac:dyDescent="0.25">
      <c r="A1445" t="s">
        <v>2152</v>
      </c>
      <c r="B1445" s="2">
        <v>42233</v>
      </c>
      <c r="C1445" s="2" t="s">
        <v>7718</v>
      </c>
      <c r="D1445" t="s">
        <v>7683</v>
      </c>
      <c r="E1445">
        <f t="shared" si="22"/>
        <v>2</v>
      </c>
    </row>
    <row r="1446" spans="1:5" x14ac:dyDescent="0.25">
      <c r="A1446" t="s">
        <v>452</v>
      </c>
      <c r="B1446" s="2">
        <v>41845</v>
      </c>
      <c r="C1446" s="2" t="s">
        <v>7720</v>
      </c>
      <c r="D1446" t="s">
        <v>7716</v>
      </c>
      <c r="E1446">
        <f t="shared" si="22"/>
        <v>22</v>
      </c>
    </row>
    <row r="1447" spans="1:5" x14ac:dyDescent="0.25">
      <c r="A1447" t="s">
        <v>765</v>
      </c>
      <c r="B1447" s="2">
        <v>41665</v>
      </c>
      <c r="C1447" s="2" t="s">
        <v>7727</v>
      </c>
      <c r="D1447" t="s">
        <v>7708</v>
      </c>
      <c r="E1447">
        <f t="shared" si="22"/>
        <v>41</v>
      </c>
    </row>
    <row r="1448" spans="1:5" x14ac:dyDescent="0.25">
      <c r="A1448" t="s">
        <v>765</v>
      </c>
      <c r="B1448" s="2">
        <v>41665</v>
      </c>
      <c r="C1448" s="2" t="s">
        <v>7727</v>
      </c>
      <c r="D1448" t="s">
        <v>7708</v>
      </c>
      <c r="E1448">
        <f t="shared" si="22"/>
        <v>41</v>
      </c>
    </row>
    <row r="1449" spans="1:5" x14ac:dyDescent="0.25">
      <c r="A1449" t="s">
        <v>765</v>
      </c>
      <c r="B1449" s="2">
        <v>41665</v>
      </c>
      <c r="C1449" s="2" t="s">
        <v>7727</v>
      </c>
      <c r="D1449" t="s">
        <v>7708</v>
      </c>
      <c r="E1449">
        <f t="shared" si="22"/>
        <v>41</v>
      </c>
    </row>
    <row r="1450" spans="1:5" x14ac:dyDescent="0.25">
      <c r="A1450" t="s">
        <v>1706</v>
      </c>
      <c r="B1450" s="2">
        <v>41752</v>
      </c>
      <c r="C1450" s="2" t="s">
        <v>7722</v>
      </c>
      <c r="D1450" t="s">
        <v>7722</v>
      </c>
      <c r="E1450">
        <f t="shared" si="22"/>
        <v>0</v>
      </c>
    </row>
    <row r="1451" spans="1:5" x14ac:dyDescent="0.25">
      <c r="A1451" t="s">
        <v>341</v>
      </c>
      <c r="B1451" s="2">
        <v>41896</v>
      </c>
      <c r="C1451" s="2" t="s">
        <v>7711</v>
      </c>
      <c r="D1451" t="s">
        <v>7714</v>
      </c>
      <c r="E1451">
        <f t="shared" si="22"/>
        <v>8</v>
      </c>
    </row>
    <row r="1452" spans="1:5" x14ac:dyDescent="0.25">
      <c r="A1452" t="s">
        <v>2162</v>
      </c>
      <c r="B1452" s="2">
        <v>42204</v>
      </c>
      <c r="C1452" s="2" t="s">
        <v>7719</v>
      </c>
      <c r="D1452" t="s">
        <v>7719</v>
      </c>
      <c r="E1452">
        <f t="shared" si="22"/>
        <v>0</v>
      </c>
    </row>
    <row r="1453" spans="1:5" x14ac:dyDescent="0.25">
      <c r="A1453" t="s">
        <v>2165</v>
      </c>
      <c r="B1453" s="2">
        <v>41789</v>
      </c>
      <c r="C1453" s="2" t="s">
        <v>7689</v>
      </c>
      <c r="D1453" t="s">
        <v>7681</v>
      </c>
      <c r="E1453">
        <f t="shared" si="22"/>
        <v>30</v>
      </c>
    </row>
    <row r="1454" spans="1:5" x14ac:dyDescent="0.25">
      <c r="A1454" t="s">
        <v>2165</v>
      </c>
      <c r="B1454" s="2">
        <v>41789</v>
      </c>
      <c r="C1454" s="2" t="s">
        <v>7689</v>
      </c>
      <c r="D1454" t="s">
        <v>7681</v>
      </c>
      <c r="E1454">
        <f t="shared" si="22"/>
        <v>30</v>
      </c>
    </row>
    <row r="1455" spans="1:5" x14ac:dyDescent="0.25">
      <c r="A1455" t="s">
        <v>2165</v>
      </c>
      <c r="B1455" s="2">
        <v>41789</v>
      </c>
      <c r="C1455" s="2" t="s">
        <v>7689</v>
      </c>
      <c r="D1455" t="s">
        <v>7681</v>
      </c>
      <c r="E1455">
        <f t="shared" si="22"/>
        <v>30</v>
      </c>
    </row>
    <row r="1456" spans="1:5" x14ac:dyDescent="0.25">
      <c r="A1456" t="s">
        <v>2165</v>
      </c>
      <c r="B1456" s="2">
        <v>41789</v>
      </c>
      <c r="C1456" s="2" t="s">
        <v>7689</v>
      </c>
      <c r="D1456" t="s">
        <v>7681</v>
      </c>
      <c r="E1456">
        <f t="shared" si="22"/>
        <v>30</v>
      </c>
    </row>
    <row r="1457" spans="1:5" x14ac:dyDescent="0.25">
      <c r="A1457" t="s">
        <v>2169</v>
      </c>
      <c r="B1457" s="2">
        <v>41645</v>
      </c>
      <c r="C1457" s="2" t="s">
        <v>7727</v>
      </c>
      <c r="D1457" t="s">
        <v>7708</v>
      </c>
      <c r="E1457">
        <f t="shared" si="22"/>
        <v>41</v>
      </c>
    </row>
    <row r="1458" spans="1:5" x14ac:dyDescent="0.25">
      <c r="A1458" t="s">
        <v>2169</v>
      </c>
      <c r="B1458" s="2">
        <v>41645</v>
      </c>
      <c r="C1458" s="2" t="s">
        <v>7727</v>
      </c>
      <c r="D1458" t="s">
        <v>7708</v>
      </c>
      <c r="E1458">
        <f t="shared" si="22"/>
        <v>41</v>
      </c>
    </row>
    <row r="1459" spans="1:5" x14ac:dyDescent="0.25">
      <c r="A1459" t="s">
        <v>2152</v>
      </c>
      <c r="B1459" s="2">
        <v>42233</v>
      </c>
      <c r="C1459" s="2" t="s">
        <v>7718</v>
      </c>
      <c r="D1459" t="s">
        <v>7718</v>
      </c>
      <c r="E1459">
        <f t="shared" si="22"/>
        <v>0</v>
      </c>
    </row>
    <row r="1460" spans="1:5" x14ac:dyDescent="0.25">
      <c r="A1460" t="s">
        <v>2174</v>
      </c>
      <c r="B1460" s="2">
        <v>41700</v>
      </c>
      <c r="C1460" s="2" t="s">
        <v>7715</v>
      </c>
      <c r="D1460" t="s">
        <v>7702</v>
      </c>
      <c r="E1460">
        <f t="shared" si="22"/>
        <v>30</v>
      </c>
    </row>
    <row r="1461" spans="1:5" x14ac:dyDescent="0.25">
      <c r="A1461" t="s">
        <v>33</v>
      </c>
      <c r="B1461" s="2">
        <v>41763</v>
      </c>
      <c r="C1461" s="2" t="s">
        <v>7689</v>
      </c>
      <c r="D1461" t="s">
        <v>7689</v>
      </c>
      <c r="E1461">
        <f t="shared" si="22"/>
        <v>0</v>
      </c>
    </row>
    <row r="1462" spans="1:5" x14ac:dyDescent="0.25">
      <c r="A1462" t="s">
        <v>398</v>
      </c>
      <c r="B1462" s="2">
        <v>41891</v>
      </c>
      <c r="C1462" s="2" t="s">
        <v>7711</v>
      </c>
      <c r="D1462" t="s">
        <v>7695</v>
      </c>
      <c r="E1462">
        <f t="shared" si="22"/>
        <v>15</v>
      </c>
    </row>
    <row r="1463" spans="1:5" x14ac:dyDescent="0.25">
      <c r="A1463" t="s">
        <v>2180</v>
      </c>
      <c r="B1463" s="2">
        <v>41644</v>
      </c>
      <c r="C1463" s="2" t="s">
        <v>7727</v>
      </c>
      <c r="D1463" t="s">
        <v>7698</v>
      </c>
      <c r="E1463">
        <f t="shared" si="22"/>
        <v>26</v>
      </c>
    </row>
    <row r="1464" spans="1:5" x14ac:dyDescent="0.25">
      <c r="A1464" t="s">
        <v>90</v>
      </c>
      <c r="B1464" s="2">
        <v>41690</v>
      </c>
      <c r="C1464" s="2" t="s">
        <v>7726</v>
      </c>
      <c r="D1464" t="s">
        <v>7709</v>
      </c>
      <c r="E1464">
        <f t="shared" si="22"/>
        <v>30</v>
      </c>
    </row>
    <row r="1465" spans="1:5" x14ac:dyDescent="0.25">
      <c r="A1465" t="s">
        <v>90</v>
      </c>
      <c r="B1465" s="2">
        <v>41690</v>
      </c>
      <c r="C1465" s="2" t="s">
        <v>7726</v>
      </c>
      <c r="D1465" t="s">
        <v>7709</v>
      </c>
      <c r="E1465">
        <f t="shared" si="22"/>
        <v>30</v>
      </c>
    </row>
    <row r="1466" spans="1:5" x14ac:dyDescent="0.25">
      <c r="A1466" t="s">
        <v>2183</v>
      </c>
      <c r="B1466" s="2">
        <v>41910</v>
      </c>
      <c r="C1466" s="2" t="s">
        <v>7711</v>
      </c>
      <c r="D1466" t="s">
        <v>7686</v>
      </c>
      <c r="E1466">
        <f t="shared" si="22"/>
        <v>27</v>
      </c>
    </row>
    <row r="1467" spans="1:5" x14ac:dyDescent="0.25">
      <c r="A1467" t="s">
        <v>391</v>
      </c>
      <c r="B1467" s="2">
        <v>41859</v>
      </c>
      <c r="C1467" s="2" t="s">
        <v>7690</v>
      </c>
      <c r="D1467" t="s">
        <v>7690</v>
      </c>
      <c r="E1467">
        <f t="shared" si="22"/>
        <v>0</v>
      </c>
    </row>
    <row r="1468" spans="1:5" x14ac:dyDescent="0.25">
      <c r="A1468" t="s">
        <v>391</v>
      </c>
      <c r="B1468" s="2">
        <v>41859</v>
      </c>
      <c r="C1468" s="2" t="s">
        <v>7690</v>
      </c>
      <c r="D1468" t="s">
        <v>7690</v>
      </c>
      <c r="E1468">
        <f t="shared" si="22"/>
        <v>0</v>
      </c>
    </row>
    <row r="1469" spans="1:5" x14ac:dyDescent="0.25">
      <c r="A1469" t="s">
        <v>1205</v>
      </c>
      <c r="B1469" s="2">
        <v>41734</v>
      </c>
      <c r="C1469" s="2" t="s">
        <v>7722</v>
      </c>
      <c r="D1469" t="s">
        <v>7714</v>
      </c>
      <c r="E1469">
        <f t="shared" si="22"/>
        <v>13</v>
      </c>
    </row>
    <row r="1470" spans="1:5" x14ac:dyDescent="0.25">
      <c r="A1470" t="s">
        <v>2132</v>
      </c>
      <c r="B1470" s="2">
        <v>41724</v>
      </c>
      <c r="C1470" s="2" t="s">
        <v>7715</v>
      </c>
      <c r="D1470" t="s">
        <v>7703</v>
      </c>
      <c r="E1470">
        <f t="shared" si="22"/>
        <v>45</v>
      </c>
    </row>
    <row r="1471" spans="1:5" x14ac:dyDescent="0.25">
      <c r="A1471" t="s">
        <v>2132</v>
      </c>
      <c r="B1471" s="2">
        <v>41724</v>
      </c>
      <c r="C1471" s="2" t="s">
        <v>7715</v>
      </c>
      <c r="D1471" t="s">
        <v>7703</v>
      </c>
      <c r="E1471">
        <f t="shared" si="22"/>
        <v>45</v>
      </c>
    </row>
    <row r="1472" spans="1:5" x14ac:dyDescent="0.25">
      <c r="A1472" t="s">
        <v>2132</v>
      </c>
      <c r="B1472" s="2">
        <v>41724</v>
      </c>
      <c r="C1472" s="2" t="s">
        <v>7715</v>
      </c>
      <c r="D1472" t="s">
        <v>7703</v>
      </c>
      <c r="E1472">
        <f t="shared" si="22"/>
        <v>45</v>
      </c>
    </row>
    <row r="1473" spans="1:5" x14ac:dyDescent="0.25">
      <c r="A1473" t="s">
        <v>99</v>
      </c>
      <c r="B1473" s="2">
        <v>41895</v>
      </c>
      <c r="C1473" s="2" t="s">
        <v>7711</v>
      </c>
      <c r="D1473" t="s">
        <v>7692</v>
      </c>
      <c r="E1473">
        <f t="shared" si="22"/>
        <v>12</v>
      </c>
    </row>
    <row r="1474" spans="1:5" x14ac:dyDescent="0.25">
      <c r="A1474" t="s">
        <v>2192</v>
      </c>
      <c r="B1474" s="2">
        <v>41975</v>
      </c>
      <c r="C1474" s="2" t="s">
        <v>7701</v>
      </c>
      <c r="D1474" t="s">
        <v>7691</v>
      </c>
      <c r="E1474">
        <f t="shared" si="22"/>
        <v>31</v>
      </c>
    </row>
    <row r="1475" spans="1:5" x14ac:dyDescent="0.25">
      <c r="A1475" t="s">
        <v>1766</v>
      </c>
      <c r="B1475" s="2">
        <v>42255</v>
      </c>
      <c r="C1475" s="2" t="s">
        <v>7692</v>
      </c>
      <c r="D1475" t="s">
        <v>7695</v>
      </c>
      <c r="E1475">
        <f t="shared" ref="E1475:E1538" si="23">(LEFT(D1475,4)-LEFT(C1475,4))*12+RIGHT(D1475,2)-RIGHT(C1475,2)</f>
        <v>3</v>
      </c>
    </row>
    <row r="1476" spans="1:5" x14ac:dyDescent="0.25">
      <c r="A1476" t="s">
        <v>2196</v>
      </c>
      <c r="B1476" s="2">
        <v>41705</v>
      </c>
      <c r="C1476" s="2" t="s">
        <v>7715</v>
      </c>
      <c r="D1476" t="s">
        <v>7681</v>
      </c>
      <c r="E1476">
        <f t="shared" si="23"/>
        <v>32</v>
      </c>
    </row>
    <row r="1477" spans="1:5" x14ac:dyDescent="0.25">
      <c r="A1477" t="s">
        <v>2196</v>
      </c>
      <c r="B1477" s="2">
        <v>41705</v>
      </c>
      <c r="C1477" s="2" t="s">
        <v>7715</v>
      </c>
      <c r="D1477" t="s">
        <v>7681</v>
      </c>
      <c r="E1477">
        <f t="shared" si="23"/>
        <v>32</v>
      </c>
    </row>
    <row r="1478" spans="1:5" x14ac:dyDescent="0.25">
      <c r="A1478" t="s">
        <v>1532</v>
      </c>
      <c r="B1478" s="2">
        <v>42156</v>
      </c>
      <c r="C1478" s="2" t="s">
        <v>7721</v>
      </c>
      <c r="D1478" t="s">
        <v>7723</v>
      </c>
      <c r="E1478">
        <f t="shared" si="23"/>
        <v>21</v>
      </c>
    </row>
    <row r="1479" spans="1:5" x14ac:dyDescent="0.25">
      <c r="A1479" t="s">
        <v>2201</v>
      </c>
      <c r="B1479" s="2">
        <v>41724</v>
      </c>
      <c r="C1479" s="2" t="s">
        <v>7715</v>
      </c>
      <c r="D1479" t="s">
        <v>7681</v>
      </c>
      <c r="E1479">
        <f t="shared" si="23"/>
        <v>32</v>
      </c>
    </row>
    <row r="1480" spans="1:5" x14ac:dyDescent="0.25">
      <c r="A1480" t="s">
        <v>199</v>
      </c>
      <c r="B1480" s="2">
        <v>41884</v>
      </c>
      <c r="C1480" s="2" t="s">
        <v>7711</v>
      </c>
      <c r="D1480" t="s">
        <v>7704</v>
      </c>
      <c r="E1480">
        <f t="shared" si="23"/>
        <v>38</v>
      </c>
    </row>
    <row r="1481" spans="1:5" x14ac:dyDescent="0.25">
      <c r="A1481" t="s">
        <v>777</v>
      </c>
      <c r="B1481" s="2">
        <v>41992</v>
      </c>
      <c r="C1481" s="2" t="s">
        <v>7701</v>
      </c>
      <c r="D1481" t="s">
        <v>7686</v>
      </c>
      <c r="E1481">
        <f t="shared" si="23"/>
        <v>24</v>
      </c>
    </row>
    <row r="1482" spans="1:5" x14ac:dyDescent="0.25">
      <c r="A1482" t="s">
        <v>777</v>
      </c>
      <c r="B1482" s="2">
        <v>41992</v>
      </c>
      <c r="C1482" s="2" t="s">
        <v>7701</v>
      </c>
      <c r="D1482" t="s">
        <v>7686</v>
      </c>
      <c r="E1482">
        <f t="shared" si="23"/>
        <v>24</v>
      </c>
    </row>
    <row r="1483" spans="1:5" x14ac:dyDescent="0.25">
      <c r="A1483" t="s">
        <v>777</v>
      </c>
      <c r="B1483" s="2">
        <v>41992</v>
      </c>
      <c r="C1483" s="2" t="s">
        <v>7701</v>
      </c>
      <c r="D1483" t="s">
        <v>7686</v>
      </c>
      <c r="E1483">
        <f t="shared" si="23"/>
        <v>24</v>
      </c>
    </row>
    <row r="1484" spans="1:5" x14ac:dyDescent="0.25">
      <c r="A1484" t="s">
        <v>1731</v>
      </c>
      <c r="B1484" s="2">
        <v>42427</v>
      </c>
      <c r="C1484" s="2" t="s">
        <v>7728</v>
      </c>
      <c r="D1484" t="s">
        <v>7724</v>
      </c>
      <c r="E1484">
        <f t="shared" si="23"/>
        <v>18</v>
      </c>
    </row>
    <row r="1485" spans="1:5" x14ac:dyDescent="0.25">
      <c r="A1485" t="s">
        <v>1731</v>
      </c>
      <c r="B1485" s="2">
        <v>42427</v>
      </c>
      <c r="C1485" s="2" t="s">
        <v>7728</v>
      </c>
      <c r="D1485" t="s">
        <v>7724</v>
      </c>
      <c r="E1485">
        <f t="shared" si="23"/>
        <v>18</v>
      </c>
    </row>
    <row r="1486" spans="1:5" x14ac:dyDescent="0.25">
      <c r="A1486" t="s">
        <v>1275</v>
      </c>
      <c r="B1486" s="2">
        <v>41715</v>
      </c>
      <c r="C1486" s="2" t="s">
        <v>7715</v>
      </c>
      <c r="D1486" t="s">
        <v>7713</v>
      </c>
      <c r="E1486">
        <f t="shared" si="23"/>
        <v>31</v>
      </c>
    </row>
    <row r="1487" spans="1:5" x14ac:dyDescent="0.25">
      <c r="A1487" t="s">
        <v>2212</v>
      </c>
      <c r="B1487" s="2">
        <v>41824</v>
      </c>
      <c r="C1487" s="2" t="s">
        <v>7720</v>
      </c>
      <c r="D1487" t="s">
        <v>7688</v>
      </c>
      <c r="E1487">
        <f t="shared" si="23"/>
        <v>4</v>
      </c>
    </row>
    <row r="1488" spans="1:5" x14ac:dyDescent="0.25">
      <c r="A1488" t="s">
        <v>2215</v>
      </c>
      <c r="B1488" s="2">
        <v>42082</v>
      </c>
      <c r="C1488" s="2" t="s">
        <v>7710</v>
      </c>
      <c r="D1488" t="s">
        <v>7687</v>
      </c>
      <c r="E1488">
        <f t="shared" si="23"/>
        <v>8</v>
      </c>
    </row>
    <row r="1489" spans="1:5" x14ac:dyDescent="0.25">
      <c r="A1489" t="s">
        <v>2215</v>
      </c>
      <c r="B1489" s="2">
        <v>42082</v>
      </c>
      <c r="C1489" s="2" t="s">
        <v>7710</v>
      </c>
      <c r="D1489" t="s">
        <v>7687</v>
      </c>
      <c r="E1489">
        <f t="shared" si="23"/>
        <v>8</v>
      </c>
    </row>
    <row r="1490" spans="1:5" x14ac:dyDescent="0.25">
      <c r="A1490" t="s">
        <v>2215</v>
      </c>
      <c r="B1490" s="2">
        <v>42082</v>
      </c>
      <c r="C1490" s="2" t="s">
        <v>7710</v>
      </c>
      <c r="D1490" t="s">
        <v>7687</v>
      </c>
      <c r="E1490">
        <f t="shared" si="23"/>
        <v>8</v>
      </c>
    </row>
    <row r="1491" spans="1:5" x14ac:dyDescent="0.25">
      <c r="A1491" t="s">
        <v>2219</v>
      </c>
      <c r="B1491" s="2">
        <v>41810</v>
      </c>
      <c r="C1491" s="2" t="s">
        <v>7684</v>
      </c>
      <c r="D1491" t="s">
        <v>7688</v>
      </c>
      <c r="E1491">
        <f t="shared" si="23"/>
        <v>5</v>
      </c>
    </row>
    <row r="1492" spans="1:5" x14ac:dyDescent="0.25">
      <c r="A1492" t="s">
        <v>1777</v>
      </c>
      <c r="B1492" s="2">
        <v>42363</v>
      </c>
      <c r="C1492" s="2" t="s">
        <v>7695</v>
      </c>
      <c r="D1492" t="s">
        <v>7685</v>
      </c>
      <c r="E1492">
        <f t="shared" si="23"/>
        <v>16</v>
      </c>
    </row>
    <row r="1493" spans="1:5" x14ac:dyDescent="0.25">
      <c r="A1493" t="s">
        <v>2222</v>
      </c>
      <c r="B1493" s="2">
        <v>41940</v>
      </c>
      <c r="C1493" s="2" t="s">
        <v>7699</v>
      </c>
      <c r="D1493" t="s">
        <v>7704</v>
      </c>
      <c r="E1493">
        <f t="shared" si="23"/>
        <v>37</v>
      </c>
    </row>
    <row r="1494" spans="1:5" x14ac:dyDescent="0.25">
      <c r="A1494" t="s">
        <v>2222</v>
      </c>
      <c r="B1494" s="2">
        <v>41940</v>
      </c>
      <c r="C1494" s="2" t="s">
        <v>7699</v>
      </c>
      <c r="D1494" t="s">
        <v>7704</v>
      </c>
      <c r="E1494">
        <f t="shared" si="23"/>
        <v>37</v>
      </c>
    </row>
    <row r="1495" spans="1:5" x14ac:dyDescent="0.25">
      <c r="A1495" t="s">
        <v>2225</v>
      </c>
      <c r="B1495" s="2">
        <v>42124</v>
      </c>
      <c r="C1495" s="2" t="s">
        <v>7700</v>
      </c>
      <c r="D1495" t="s">
        <v>7694</v>
      </c>
      <c r="E1495">
        <f t="shared" si="23"/>
        <v>30</v>
      </c>
    </row>
    <row r="1496" spans="1:5" x14ac:dyDescent="0.25">
      <c r="A1496" t="s">
        <v>727</v>
      </c>
      <c r="B1496" s="2">
        <v>41955</v>
      </c>
      <c r="C1496" s="2" t="s">
        <v>7688</v>
      </c>
      <c r="D1496" t="s">
        <v>7701</v>
      </c>
      <c r="E1496">
        <f t="shared" si="23"/>
        <v>1</v>
      </c>
    </row>
    <row r="1497" spans="1:5" x14ac:dyDescent="0.25">
      <c r="A1497" t="s">
        <v>2228</v>
      </c>
      <c r="B1497" s="2">
        <v>42096</v>
      </c>
      <c r="C1497" s="2" t="s">
        <v>7700</v>
      </c>
      <c r="D1497" t="s">
        <v>7696</v>
      </c>
      <c r="E1497">
        <f t="shared" si="23"/>
        <v>29</v>
      </c>
    </row>
    <row r="1498" spans="1:5" x14ac:dyDescent="0.25">
      <c r="A1498" t="s">
        <v>2228</v>
      </c>
      <c r="B1498" s="2">
        <v>42096</v>
      </c>
      <c r="C1498" s="2" t="s">
        <v>7700</v>
      </c>
      <c r="D1498" t="s">
        <v>7696</v>
      </c>
      <c r="E1498">
        <f t="shared" si="23"/>
        <v>29</v>
      </c>
    </row>
    <row r="1499" spans="1:5" x14ac:dyDescent="0.25">
      <c r="A1499" t="s">
        <v>2228</v>
      </c>
      <c r="B1499" s="2">
        <v>42096</v>
      </c>
      <c r="C1499" s="2" t="s">
        <v>7700</v>
      </c>
      <c r="D1499" t="s">
        <v>7696</v>
      </c>
      <c r="E1499">
        <f t="shared" si="23"/>
        <v>29</v>
      </c>
    </row>
    <row r="1500" spans="1:5" x14ac:dyDescent="0.25">
      <c r="A1500" t="s">
        <v>306</v>
      </c>
      <c r="B1500" s="2">
        <v>42152</v>
      </c>
      <c r="C1500" s="2" t="s">
        <v>7714</v>
      </c>
      <c r="D1500" t="s">
        <v>7713</v>
      </c>
      <c r="E1500">
        <f t="shared" si="23"/>
        <v>17</v>
      </c>
    </row>
    <row r="1501" spans="1:5" x14ac:dyDescent="0.25">
      <c r="A1501" t="s">
        <v>695</v>
      </c>
      <c r="B1501" s="2">
        <v>41967</v>
      </c>
      <c r="C1501" s="2" t="s">
        <v>7688</v>
      </c>
      <c r="D1501" t="s">
        <v>7704</v>
      </c>
      <c r="E1501">
        <f t="shared" si="23"/>
        <v>36</v>
      </c>
    </row>
    <row r="1502" spans="1:5" x14ac:dyDescent="0.25">
      <c r="A1502" t="s">
        <v>695</v>
      </c>
      <c r="B1502" s="2">
        <v>41967</v>
      </c>
      <c r="C1502" s="2" t="s">
        <v>7688</v>
      </c>
      <c r="D1502" t="s">
        <v>7704</v>
      </c>
      <c r="E1502">
        <f t="shared" si="23"/>
        <v>36</v>
      </c>
    </row>
    <row r="1503" spans="1:5" x14ac:dyDescent="0.25">
      <c r="A1503" t="s">
        <v>695</v>
      </c>
      <c r="B1503" s="2">
        <v>41967</v>
      </c>
      <c r="C1503" s="2" t="s">
        <v>7688</v>
      </c>
      <c r="D1503" t="s">
        <v>7704</v>
      </c>
      <c r="E1503">
        <f t="shared" si="23"/>
        <v>36</v>
      </c>
    </row>
    <row r="1504" spans="1:5" x14ac:dyDescent="0.25">
      <c r="A1504" t="s">
        <v>1842</v>
      </c>
      <c r="B1504" s="2">
        <v>41967</v>
      </c>
      <c r="C1504" s="2" t="s">
        <v>7688</v>
      </c>
      <c r="D1504" t="s">
        <v>7681</v>
      </c>
      <c r="E1504">
        <f t="shared" si="23"/>
        <v>24</v>
      </c>
    </row>
    <row r="1505" spans="1:5" x14ac:dyDescent="0.25">
      <c r="A1505" t="s">
        <v>1842</v>
      </c>
      <c r="B1505" s="2">
        <v>41967</v>
      </c>
      <c r="C1505" s="2" t="s">
        <v>7688</v>
      </c>
      <c r="D1505" t="s">
        <v>7681</v>
      </c>
      <c r="E1505">
        <f t="shared" si="23"/>
        <v>24</v>
      </c>
    </row>
    <row r="1506" spans="1:5" x14ac:dyDescent="0.25">
      <c r="A1506" t="s">
        <v>2236</v>
      </c>
      <c r="B1506" s="2">
        <v>41737</v>
      </c>
      <c r="C1506" s="2" t="s">
        <v>7722</v>
      </c>
      <c r="D1506" t="s">
        <v>7718</v>
      </c>
      <c r="E1506">
        <f t="shared" si="23"/>
        <v>16</v>
      </c>
    </row>
    <row r="1507" spans="1:5" x14ac:dyDescent="0.25">
      <c r="A1507" t="s">
        <v>2236</v>
      </c>
      <c r="B1507" s="2">
        <v>41737</v>
      </c>
      <c r="C1507" s="2" t="s">
        <v>7722</v>
      </c>
      <c r="D1507" t="s">
        <v>7718</v>
      </c>
      <c r="E1507">
        <f t="shared" si="23"/>
        <v>16</v>
      </c>
    </row>
    <row r="1508" spans="1:5" x14ac:dyDescent="0.25">
      <c r="A1508" t="s">
        <v>2239</v>
      </c>
      <c r="B1508" s="2">
        <v>41968</v>
      </c>
      <c r="C1508" s="2" t="s">
        <v>7688</v>
      </c>
      <c r="D1508" t="s">
        <v>7703</v>
      </c>
      <c r="E1508">
        <f t="shared" si="23"/>
        <v>37</v>
      </c>
    </row>
    <row r="1509" spans="1:5" x14ac:dyDescent="0.25">
      <c r="A1509" t="s">
        <v>2201</v>
      </c>
      <c r="B1509" s="2">
        <v>41724</v>
      </c>
      <c r="C1509" s="2" t="s">
        <v>7715</v>
      </c>
      <c r="D1509" t="s">
        <v>7702</v>
      </c>
      <c r="E1509">
        <f t="shared" si="23"/>
        <v>30</v>
      </c>
    </row>
    <row r="1510" spans="1:5" x14ac:dyDescent="0.25">
      <c r="A1510" t="s">
        <v>261</v>
      </c>
      <c r="B1510" s="2">
        <v>41932</v>
      </c>
      <c r="C1510" s="2" t="s">
        <v>7699</v>
      </c>
      <c r="D1510" t="s">
        <v>7703</v>
      </c>
      <c r="E1510">
        <f t="shared" si="23"/>
        <v>38</v>
      </c>
    </row>
    <row r="1511" spans="1:5" x14ac:dyDescent="0.25">
      <c r="A1511" t="s">
        <v>1521</v>
      </c>
      <c r="B1511" s="2">
        <v>41895</v>
      </c>
      <c r="C1511" s="2" t="s">
        <v>7711</v>
      </c>
      <c r="D1511" t="s">
        <v>7696</v>
      </c>
      <c r="E1511">
        <f t="shared" si="23"/>
        <v>36</v>
      </c>
    </row>
    <row r="1512" spans="1:5" x14ac:dyDescent="0.25">
      <c r="A1512" t="s">
        <v>2174</v>
      </c>
      <c r="B1512" s="2">
        <v>41700</v>
      </c>
      <c r="C1512" s="2" t="s">
        <v>7715</v>
      </c>
      <c r="D1512" t="s">
        <v>7708</v>
      </c>
      <c r="E1512">
        <f t="shared" si="23"/>
        <v>39</v>
      </c>
    </row>
    <row r="1513" spans="1:5" x14ac:dyDescent="0.25">
      <c r="A1513" t="s">
        <v>2174</v>
      </c>
      <c r="B1513" s="2">
        <v>41700</v>
      </c>
      <c r="C1513" s="2" t="s">
        <v>7715</v>
      </c>
      <c r="D1513" t="s">
        <v>7708</v>
      </c>
      <c r="E1513">
        <f t="shared" si="23"/>
        <v>39</v>
      </c>
    </row>
    <row r="1514" spans="1:5" x14ac:dyDescent="0.25">
      <c r="A1514" t="s">
        <v>675</v>
      </c>
      <c r="B1514" s="2">
        <v>41820</v>
      </c>
      <c r="C1514" s="2" t="s">
        <v>7684</v>
      </c>
      <c r="D1514" t="s">
        <v>7724</v>
      </c>
      <c r="E1514">
        <f t="shared" si="23"/>
        <v>38</v>
      </c>
    </row>
    <row r="1515" spans="1:5" x14ac:dyDescent="0.25">
      <c r="A1515" t="s">
        <v>675</v>
      </c>
      <c r="B1515" s="2">
        <v>41820</v>
      </c>
      <c r="C1515" s="2" t="s">
        <v>7684</v>
      </c>
      <c r="D1515" t="s">
        <v>7724</v>
      </c>
      <c r="E1515">
        <f t="shared" si="23"/>
        <v>38</v>
      </c>
    </row>
    <row r="1516" spans="1:5" x14ac:dyDescent="0.25">
      <c r="A1516" t="s">
        <v>675</v>
      </c>
      <c r="B1516" s="2">
        <v>41820</v>
      </c>
      <c r="C1516" s="2" t="s">
        <v>7684</v>
      </c>
      <c r="D1516" t="s">
        <v>7724</v>
      </c>
      <c r="E1516">
        <f t="shared" si="23"/>
        <v>38</v>
      </c>
    </row>
    <row r="1517" spans="1:5" x14ac:dyDescent="0.25">
      <c r="A1517" t="s">
        <v>2248</v>
      </c>
      <c r="B1517" s="2">
        <v>41757</v>
      </c>
      <c r="C1517" s="2" t="s">
        <v>7722</v>
      </c>
      <c r="D1517" t="s">
        <v>7703</v>
      </c>
      <c r="E1517">
        <f t="shared" si="23"/>
        <v>44</v>
      </c>
    </row>
    <row r="1518" spans="1:5" x14ac:dyDescent="0.25">
      <c r="A1518" t="s">
        <v>1172</v>
      </c>
      <c r="B1518" s="2">
        <v>41825</v>
      </c>
      <c r="C1518" s="2" t="s">
        <v>7720</v>
      </c>
      <c r="D1518" t="s">
        <v>7703</v>
      </c>
      <c r="E1518">
        <f t="shared" si="23"/>
        <v>41</v>
      </c>
    </row>
    <row r="1519" spans="1:5" x14ac:dyDescent="0.25">
      <c r="A1519" t="s">
        <v>2251</v>
      </c>
      <c r="B1519" s="2">
        <v>41660</v>
      </c>
      <c r="C1519" s="2" t="s">
        <v>7727</v>
      </c>
      <c r="D1519" t="s">
        <v>7726</v>
      </c>
      <c r="E1519">
        <f t="shared" si="23"/>
        <v>1</v>
      </c>
    </row>
    <row r="1520" spans="1:5" x14ac:dyDescent="0.25">
      <c r="A1520" t="s">
        <v>2251</v>
      </c>
      <c r="B1520" s="2">
        <v>41660</v>
      </c>
      <c r="C1520" s="2" t="s">
        <v>7727</v>
      </c>
      <c r="D1520" t="s">
        <v>7726</v>
      </c>
      <c r="E1520">
        <f t="shared" si="23"/>
        <v>1</v>
      </c>
    </row>
    <row r="1521" spans="1:5" x14ac:dyDescent="0.25">
      <c r="A1521" t="s">
        <v>416</v>
      </c>
      <c r="B1521" s="2">
        <v>41770</v>
      </c>
      <c r="C1521" s="2" t="s">
        <v>7689</v>
      </c>
      <c r="D1521" t="s">
        <v>7712</v>
      </c>
      <c r="E1521">
        <f t="shared" si="23"/>
        <v>33</v>
      </c>
    </row>
    <row r="1522" spans="1:5" x14ac:dyDescent="0.25">
      <c r="A1522" t="s">
        <v>2254</v>
      </c>
      <c r="B1522" s="2">
        <v>41944</v>
      </c>
      <c r="C1522" s="2" t="s">
        <v>7688</v>
      </c>
      <c r="D1522" t="s">
        <v>7685</v>
      </c>
      <c r="E1522">
        <f t="shared" si="23"/>
        <v>29</v>
      </c>
    </row>
    <row r="1523" spans="1:5" x14ac:dyDescent="0.25">
      <c r="A1523" t="s">
        <v>2257</v>
      </c>
      <c r="B1523" s="2">
        <v>41807</v>
      </c>
      <c r="C1523" s="2" t="s">
        <v>7684</v>
      </c>
      <c r="D1523" t="s">
        <v>7695</v>
      </c>
      <c r="E1523">
        <f t="shared" si="23"/>
        <v>18</v>
      </c>
    </row>
    <row r="1524" spans="1:5" x14ac:dyDescent="0.25">
      <c r="A1524" t="s">
        <v>2257</v>
      </c>
      <c r="B1524" s="2">
        <v>41807</v>
      </c>
      <c r="C1524" s="2" t="s">
        <v>7684</v>
      </c>
      <c r="D1524" t="s">
        <v>7695</v>
      </c>
      <c r="E1524">
        <f t="shared" si="23"/>
        <v>18</v>
      </c>
    </row>
    <row r="1525" spans="1:5" x14ac:dyDescent="0.25">
      <c r="A1525" t="s">
        <v>2257</v>
      </c>
      <c r="B1525" s="2">
        <v>41807</v>
      </c>
      <c r="C1525" s="2" t="s">
        <v>7684</v>
      </c>
      <c r="D1525" t="s">
        <v>7695</v>
      </c>
      <c r="E1525">
        <f t="shared" si="23"/>
        <v>18</v>
      </c>
    </row>
    <row r="1526" spans="1:5" x14ac:dyDescent="0.25">
      <c r="A1526" t="s">
        <v>2257</v>
      </c>
      <c r="B1526" s="2">
        <v>41807</v>
      </c>
      <c r="C1526" s="2" t="s">
        <v>7684</v>
      </c>
      <c r="D1526" t="s">
        <v>7695</v>
      </c>
      <c r="E1526">
        <f t="shared" si="23"/>
        <v>18</v>
      </c>
    </row>
    <row r="1527" spans="1:5" x14ac:dyDescent="0.25">
      <c r="A1527" t="s">
        <v>2257</v>
      </c>
      <c r="B1527" s="2">
        <v>41807</v>
      </c>
      <c r="C1527" s="2" t="s">
        <v>7684</v>
      </c>
      <c r="D1527" t="s">
        <v>7695</v>
      </c>
      <c r="E1527">
        <f t="shared" si="23"/>
        <v>18</v>
      </c>
    </row>
    <row r="1528" spans="1:5" x14ac:dyDescent="0.25">
      <c r="A1528" t="s">
        <v>742</v>
      </c>
      <c r="B1528" s="2">
        <v>42439</v>
      </c>
      <c r="C1528" s="2" t="s">
        <v>7698</v>
      </c>
      <c r="D1528" t="s">
        <v>7697</v>
      </c>
      <c r="E1528">
        <f t="shared" si="23"/>
        <v>4</v>
      </c>
    </row>
    <row r="1529" spans="1:5" x14ac:dyDescent="0.25">
      <c r="A1529" t="s">
        <v>742</v>
      </c>
      <c r="B1529" s="2">
        <v>42439</v>
      </c>
      <c r="C1529" s="2" t="s">
        <v>7698</v>
      </c>
      <c r="D1529" t="s">
        <v>7697</v>
      </c>
      <c r="E1529">
        <f t="shared" si="23"/>
        <v>4</v>
      </c>
    </row>
    <row r="1530" spans="1:5" x14ac:dyDescent="0.25">
      <c r="A1530" t="s">
        <v>1339</v>
      </c>
      <c r="B1530" s="2">
        <v>41901</v>
      </c>
      <c r="C1530" s="2" t="s">
        <v>7711</v>
      </c>
      <c r="D1530" t="s">
        <v>7687</v>
      </c>
      <c r="E1530">
        <f t="shared" si="23"/>
        <v>14</v>
      </c>
    </row>
    <row r="1531" spans="1:5" x14ac:dyDescent="0.25">
      <c r="A1531" t="s">
        <v>1339</v>
      </c>
      <c r="B1531" s="2">
        <v>41901</v>
      </c>
      <c r="C1531" s="2" t="s">
        <v>7711</v>
      </c>
      <c r="D1531" t="s">
        <v>7687</v>
      </c>
      <c r="E1531">
        <f t="shared" si="23"/>
        <v>14</v>
      </c>
    </row>
    <row r="1532" spans="1:5" x14ac:dyDescent="0.25">
      <c r="A1532" t="s">
        <v>1295</v>
      </c>
      <c r="B1532" s="2">
        <v>42089</v>
      </c>
      <c r="C1532" s="2" t="s">
        <v>7710</v>
      </c>
      <c r="D1532" t="s">
        <v>7710</v>
      </c>
      <c r="E1532">
        <f t="shared" si="23"/>
        <v>0</v>
      </c>
    </row>
    <row r="1533" spans="1:5" x14ac:dyDescent="0.25">
      <c r="A1533" t="s">
        <v>997</v>
      </c>
      <c r="B1533" s="2">
        <v>41931</v>
      </c>
      <c r="C1533" s="2" t="s">
        <v>7699</v>
      </c>
      <c r="D1533" t="s">
        <v>7724</v>
      </c>
      <c r="E1533">
        <f t="shared" si="23"/>
        <v>34</v>
      </c>
    </row>
    <row r="1534" spans="1:5" x14ac:dyDescent="0.25">
      <c r="A1534" t="s">
        <v>997</v>
      </c>
      <c r="B1534" s="2">
        <v>41931</v>
      </c>
      <c r="C1534" s="2" t="s">
        <v>7699</v>
      </c>
      <c r="D1534" t="s">
        <v>7724</v>
      </c>
      <c r="E1534">
        <f t="shared" si="23"/>
        <v>34</v>
      </c>
    </row>
    <row r="1535" spans="1:5" x14ac:dyDescent="0.25">
      <c r="A1535" t="s">
        <v>1003</v>
      </c>
      <c r="B1535" s="2">
        <v>41789</v>
      </c>
      <c r="C1535" s="2" t="s">
        <v>7689</v>
      </c>
      <c r="D1535" t="s">
        <v>7686</v>
      </c>
      <c r="E1535">
        <f t="shared" si="23"/>
        <v>31</v>
      </c>
    </row>
    <row r="1536" spans="1:5" x14ac:dyDescent="0.25">
      <c r="A1536" t="s">
        <v>2272</v>
      </c>
      <c r="B1536" s="2">
        <v>41726</v>
      </c>
      <c r="C1536" s="2" t="s">
        <v>7715</v>
      </c>
      <c r="D1536" t="s">
        <v>7712</v>
      </c>
      <c r="E1536">
        <f t="shared" si="23"/>
        <v>35</v>
      </c>
    </row>
    <row r="1537" spans="1:5" x14ac:dyDescent="0.25">
      <c r="A1537" t="s">
        <v>2274</v>
      </c>
      <c r="B1537" s="2">
        <v>41737</v>
      </c>
      <c r="C1537" s="2" t="s">
        <v>7722</v>
      </c>
      <c r="D1537" t="s">
        <v>7713</v>
      </c>
      <c r="E1537">
        <f t="shared" si="23"/>
        <v>30</v>
      </c>
    </row>
    <row r="1538" spans="1:5" x14ac:dyDescent="0.25">
      <c r="A1538" t="s">
        <v>2274</v>
      </c>
      <c r="B1538" s="2">
        <v>41737</v>
      </c>
      <c r="C1538" s="2" t="s">
        <v>7722</v>
      </c>
      <c r="D1538" t="s">
        <v>7713</v>
      </c>
      <c r="E1538">
        <f t="shared" si="23"/>
        <v>30</v>
      </c>
    </row>
    <row r="1539" spans="1:5" x14ac:dyDescent="0.25">
      <c r="A1539" t="s">
        <v>2278</v>
      </c>
      <c r="B1539" s="2">
        <v>41846</v>
      </c>
      <c r="C1539" s="2" t="s">
        <v>7720</v>
      </c>
      <c r="D1539" t="s">
        <v>7696</v>
      </c>
      <c r="E1539">
        <f t="shared" ref="E1539:E1602" si="24">(LEFT(D1539,4)-LEFT(C1539,4))*12+RIGHT(D1539,2)-RIGHT(C1539,2)</f>
        <v>38</v>
      </c>
    </row>
    <row r="1540" spans="1:5" x14ac:dyDescent="0.25">
      <c r="A1540" t="s">
        <v>2278</v>
      </c>
      <c r="B1540" s="2">
        <v>41846</v>
      </c>
      <c r="C1540" s="2" t="s">
        <v>7720</v>
      </c>
      <c r="D1540" t="s">
        <v>7696</v>
      </c>
      <c r="E1540">
        <f t="shared" si="24"/>
        <v>38</v>
      </c>
    </row>
    <row r="1541" spans="1:5" x14ac:dyDescent="0.25">
      <c r="A1541" t="s">
        <v>2278</v>
      </c>
      <c r="B1541" s="2">
        <v>41846</v>
      </c>
      <c r="C1541" s="2" t="s">
        <v>7720</v>
      </c>
      <c r="D1541" t="s">
        <v>7696</v>
      </c>
      <c r="E1541">
        <f t="shared" si="24"/>
        <v>38</v>
      </c>
    </row>
    <row r="1542" spans="1:5" x14ac:dyDescent="0.25">
      <c r="A1542" t="s">
        <v>2278</v>
      </c>
      <c r="B1542" s="2">
        <v>41846</v>
      </c>
      <c r="C1542" s="2" t="s">
        <v>7720</v>
      </c>
      <c r="D1542" t="s">
        <v>7696</v>
      </c>
      <c r="E1542">
        <f t="shared" si="24"/>
        <v>38</v>
      </c>
    </row>
    <row r="1543" spans="1:5" x14ac:dyDescent="0.25">
      <c r="A1543" t="s">
        <v>1047</v>
      </c>
      <c r="B1543" s="2">
        <v>41709</v>
      </c>
      <c r="C1543" s="2" t="s">
        <v>7715</v>
      </c>
      <c r="D1543" t="s">
        <v>7715</v>
      </c>
      <c r="E1543">
        <f t="shared" si="24"/>
        <v>0</v>
      </c>
    </row>
    <row r="1544" spans="1:5" x14ac:dyDescent="0.25">
      <c r="A1544" t="s">
        <v>1047</v>
      </c>
      <c r="B1544" s="2">
        <v>41709</v>
      </c>
      <c r="C1544" s="2" t="s">
        <v>7715</v>
      </c>
      <c r="D1544" t="s">
        <v>7715</v>
      </c>
      <c r="E1544">
        <f t="shared" si="24"/>
        <v>0</v>
      </c>
    </row>
    <row r="1545" spans="1:5" x14ac:dyDescent="0.25">
      <c r="A1545" t="s">
        <v>2282</v>
      </c>
      <c r="B1545" s="2">
        <v>41674</v>
      </c>
      <c r="C1545" s="2" t="s">
        <v>7726</v>
      </c>
      <c r="D1545" t="s">
        <v>7726</v>
      </c>
      <c r="E1545">
        <f t="shared" si="24"/>
        <v>0</v>
      </c>
    </row>
    <row r="1546" spans="1:5" x14ac:dyDescent="0.25">
      <c r="A1546" t="s">
        <v>2282</v>
      </c>
      <c r="B1546" s="2">
        <v>41674</v>
      </c>
      <c r="C1546" s="2" t="s">
        <v>7726</v>
      </c>
      <c r="D1546" t="s">
        <v>7726</v>
      </c>
      <c r="E1546">
        <f t="shared" si="24"/>
        <v>0</v>
      </c>
    </row>
    <row r="1547" spans="1:5" x14ac:dyDescent="0.25">
      <c r="A1547" t="s">
        <v>1475</v>
      </c>
      <c r="B1547" s="2">
        <v>42004</v>
      </c>
      <c r="C1547" s="2" t="s">
        <v>7701</v>
      </c>
      <c r="D1547" t="s">
        <v>7701</v>
      </c>
      <c r="E1547">
        <f t="shared" si="24"/>
        <v>0</v>
      </c>
    </row>
    <row r="1548" spans="1:5" x14ac:dyDescent="0.25">
      <c r="A1548" t="s">
        <v>643</v>
      </c>
      <c r="B1548" s="2">
        <v>42202</v>
      </c>
      <c r="C1548" s="2" t="s">
        <v>7719</v>
      </c>
      <c r="D1548" t="s">
        <v>7687</v>
      </c>
      <c r="E1548">
        <f t="shared" si="24"/>
        <v>4</v>
      </c>
    </row>
    <row r="1549" spans="1:5" x14ac:dyDescent="0.25">
      <c r="A1549" t="s">
        <v>643</v>
      </c>
      <c r="B1549" s="2">
        <v>42202</v>
      </c>
      <c r="C1549" s="2" t="s">
        <v>7719</v>
      </c>
      <c r="D1549" t="s">
        <v>7687</v>
      </c>
      <c r="E1549">
        <f t="shared" si="24"/>
        <v>4</v>
      </c>
    </row>
    <row r="1550" spans="1:5" x14ac:dyDescent="0.25">
      <c r="A1550" t="s">
        <v>643</v>
      </c>
      <c r="B1550" s="2">
        <v>42202</v>
      </c>
      <c r="C1550" s="2" t="s">
        <v>7719</v>
      </c>
      <c r="D1550" t="s">
        <v>7687</v>
      </c>
      <c r="E1550">
        <f t="shared" si="24"/>
        <v>4</v>
      </c>
    </row>
    <row r="1551" spans="1:5" x14ac:dyDescent="0.25">
      <c r="A1551" t="s">
        <v>946</v>
      </c>
      <c r="B1551" s="2">
        <v>41826</v>
      </c>
      <c r="C1551" s="2" t="s">
        <v>7720</v>
      </c>
      <c r="D1551" t="s">
        <v>7720</v>
      </c>
      <c r="E1551">
        <f t="shared" si="24"/>
        <v>0</v>
      </c>
    </row>
    <row r="1552" spans="1:5" x14ac:dyDescent="0.25">
      <c r="A1552" t="s">
        <v>2169</v>
      </c>
      <c r="B1552" s="2">
        <v>41645</v>
      </c>
      <c r="C1552" s="2" t="s">
        <v>7727</v>
      </c>
      <c r="D1552" t="s">
        <v>7704</v>
      </c>
      <c r="E1552">
        <f t="shared" si="24"/>
        <v>46</v>
      </c>
    </row>
    <row r="1553" spans="1:5" x14ac:dyDescent="0.25">
      <c r="A1553" t="s">
        <v>2290</v>
      </c>
      <c r="B1553" s="2">
        <v>41930</v>
      </c>
      <c r="C1553" s="2" t="s">
        <v>7699</v>
      </c>
      <c r="D1553" t="s">
        <v>7682</v>
      </c>
      <c r="E1553">
        <f t="shared" si="24"/>
        <v>20</v>
      </c>
    </row>
    <row r="1554" spans="1:5" x14ac:dyDescent="0.25">
      <c r="A1554" t="s">
        <v>828</v>
      </c>
      <c r="B1554" s="2">
        <v>41762</v>
      </c>
      <c r="C1554" s="2" t="s">
        <v>7689</v>
      </c>
      <c r="D1554" t="s">
        <v>7689</v>
      </c>
      <c r="E1554">
        <f t="shared" si="24"/>
        <v>0</v>
      </c>
    </row>
    <row r="1555" spans="1:5" x14ac:dyDescent="0.25">
      <c r="A1555" t="s">
        <v>2294</v>
      </c>
      <c r="B1555" s="2">
        <v>42257</v>
      </c>
      <c r="C1555" s="2" t="s">
        <v>7692</v>
      </c>
      <c r="D1555" t="s">
        <v>7694</v>
      </c>
      <c r="E1555">
        <f t="shared" si="24"/>
        <v>25</v>
      </c>
    </row>
    <row r="1556" spans="1:5" x14ac:dyDescent="0.25">
      <c r="A1556" t="s">
        <v>416</v>
      </c>
      <c r="B1556" s="2">
        <v>41770</v>
      </c>
      <c r="C1556" s="2" t="s">
        <v>7689</v>
      </c>
      <c r="D1556" t="s">
        <v>7717</v>
      </c>
      <c r="E1556">
        <f t="shared" si="24"/>
        <v>9</v>
      </c>
    </row>
    <row r="1557" spans="1:5" x14ac:dyDescent="0.25">
      <c r="A1557" t="s">
        <v>2298</v>
      </c>
      <c r="B1557" s="2">
        <v>41703</v>
      </c>
      <c r="C1557" s="2" t="s">
        <v>7715</v>
      </c>
      <c r="D1557" t="s">
        <v>7696</v>
      </c>
      <c r="E1557">
        <f t="shared" si="24"/>
        <v>42</v>
      </c>
    </row>
    <row r="1558" spans="1:5" x14ac:dyDescent="0.25">
      <c r="A1558" t="s">
        <v>2300</v>
      </c>
      <c r="B1558" s="2">
        <v>42084</v>
      </c>
      <c r="C1558" s="2" t="s">
        <v>7710</v>
      </c>
      <c r="D1558" t="s">
        <v>7716</v>
      </c>
      <c r="E1558">
        <f t="shared" si="24"/>
        <v>14</v>
      </c>
    </row>
    <row r="1559" spans="1:5" x14ac:dyDescent="0.25">
      <c r="A1559" t="s">
        <v>2300</v>
      </c>
      <c r="B1559" s="2">
        <v>42084</v>
      </c>
      <c r="C1559" s="2" t="s">
        <v>7710</v>
      </c>
      <c r="D1559" t="s">
        <v>7716</v>
      </c>
      <c r="E1559">
        <f t="shared" si="24"/>
        <v>14</v>
      </c>
    </row>
    <row r="1560" spans="1:5" x14ac:dyDescent="0.25">
      <c r="A1560" t="s">
        <v>847</v>
      </c>
      <c r="B1560" s="2">
        <v>42079</v>
      </c>
      <c r="C1560" s="2" t="s">
        <v>7710</v>
      </c>
      <c r="D1560" t="s">
        <v>7710</v>
      </c>
      <c r="E1560">
        <f t="shared" si="24"/>
        <v>0</v>
      </c>
    </row>
    <row r="1561" spans="1:5" x14ac:dyDescent="0.25">
      <c r="A1561" t="s">
        <v>2305</v>
      </c>
      <c r="B1561" s="2">
        <v>42075</v>
      </c>
      <c r="C1561" s="2" t="s">
        <v>7710</v>
      </c>
      <c r="D1561" t="s">
        <v>7706</v>
      </c>
      <c r="E1561">
        <f t="shared" si="24"/>
        <v>13</v>
      </c>
    </row>
    <row r="1562" spans="1:5" x14ac:dyDescent="0.25">
      <c r="A1562" t="s">
        <v>1438</v>
      </c>
      <c r="B1562" s="2">
        <v>41733</v>
      </c>
      <c r="C1562" s="2" t="s">
        <v>7722</v>
      </c>
      <c r="D1562" t="s">
        <v>7722</v>
      </c>
      <c r="E1562">
        <f t="shared" si="24"/>
        <v>0</v>
      </c>
    </row>
    <row r="1563" spans="1:5" x14ac:dyDescent="0.25">
      <c r="A1563" t="s">
        <v>172</v>
      </c>
      <c r="B1563" s="2">
        <v>41908</v>
      </c>
      <c r="C1563" s="2" t="s">
        <v>7711</v>
      </c>
      <c r="D1563" t="s">
        <v>7696</v>
      </c>
      <c r="E1563">
        <f t="shared" si="24"/>
        <v>36</v>
      </c>
    </row>
    <row r="1564" spans="1:5" x14ac:dyDescent="0.25">
      <c r="A1564" t="s">
        <v>2310</v>
      </c>
      <c r="B1564" s="2">
        <v>41846</v>
      </c>
      <c r="C1564" s="2" t="s">
        <v>7720</v>
      </c>
      <c r="D1564" t="s">
        <v>7708</v>
      </c>
      <c r="E1564">
        <f t="shared" si="24"/>
        <v>35</v>
      </c>
    </row>
    <row r="1565" spans="1:5" x14ac:dyDescent="0.25">
      <c r="A1565" t="s">
        <v>2312</v>
      </c>
      <c r="B1565" s="2">
        <v>42265</v>
      </c>
      <c r="C1565" s="2" t="s">
        <v>7692</v>
      </c>
      <c r="D1565" t="s">
        <v>7687</v>
      </c>
      <c r="E1565">
        <f t="shared" si="24"/>
        <v>2</v>
      </c>
    </row>
    <row r="1566" spans="1:5" x14ac:dyDescent="0.25">
      <c r="A1566" t="s">
        <v>229</v>
      </c>
      <c r="B1566" s="2">
        <v>41702</v>
      </c>
      <c r="C1566" s="2" t="s">
        <v>7715</v>
      </c>
      <c r="D1566" t="s">
        <v>7715</v>
      </c>
      <c r="E1566">
        <f t="shared" si="24"/>
        <v>0</v>
      </c>
    </row>
    <row r="1567" spans="1:5" x14ac:dyDescent="0.25">
      <c r="A1567" t="s">
        <v>1186</v>
      </c>
      <c r="B1567" s="2">
        <v>42082</v>
      </c>
      <c r="C1567" s="2" t="s">
        <v>7710</v>
      </c>
      <c r="D1567" t="s">
        <v>7710</v>
      </c>
      <c r="E1567">
        <f t="shared" si="24"/>
        <v>0</v>
      </c>
    </row>
    <row r="1568" spans="1:5" x14ac:dyDescent="0.25">
      <c r="A1568" t="s">
        <v>2317</v>
      </c>
      <c r="B1568" s="2">
        <v>42107</v>
      </c>
      <c r="C1568" s="2" t="s">
        <v>7700</v>
      </c>
      <c r="D1568" t="s">
        <v>7687</v>
      </c>
      <c r="E1568">
        <f t="shared" si="24"/>
        <v>7</v>
      </c>
    </row>
    <row r="1569" spans="1:5" x14ac:dyDescent="0.25">
      <c r="A1569" t="s">
        <v>2317</v>
      </c>
      <c r="B1569" s="2">
        <v>42107</v>
      </c>
      <c r="C1569" s="2" t="s">
        <v>7700</v>
      </c>
      <c r="D1569" t="s">
        <v>7687</v>
      </c>
      <c r="E1569">
        <f t="shared" si="24"/>
        <v>7</v>
      </c>
    </row>
    <row r="1570" spans="1:5" x14ac:dyDescent="0.25">
      <c r="A1570" t="s">
        <v>1025</v>
      </c>
      <c r="B1570" s="2">
        <v>41812</v>
      </c>
      <c r="C1570" s="2" t="s">
        <v>7684</v>
      </c>
      <c r="D1570" t="s">
        <v>7708</v>
      </c>
      <c r="E1570">
        <f t="shared" si="24"/>
        <v>36</v>
      </c>
    </row>
    <row r="1571" spans="1:5" x14ac:dyDescent="0.25">
      <c r="A1571" t="s">
        <v>1519</v>
      </c>
      <c r="B1571" s="2">
        <v>41959</v>
      </c>
      <c r="C1571" s="2" t="s">
        <v>7688</v>
      </c>
      <c r="D1571" t="s">
        <v>7704</v>
      </c>
      <c r="E1571">
        <f t="shared" si="24"/>
        <v>36</v>
      </c>
    </row>
    <row r="1572" spans="1:5" x14ac:dyDescent="0.25">
      <c r="A1572" t="s">
        <v>812</v>
      </c>
      <c r="B1572" s="2">
        <v>41682</v>
      </c>
      <c r="C1572" s="2" t="s">
        <v>7726</v>
      </c>
      <c r="D1572" t="s">
        <v>7688</v>
      </c>
      <c r="E1572">
        <f t="shared" si="24"/>
        <v>9</v>
      </c>
    </row>
    <row r="1573" spans="1:5" x14ac:dyDescent="0.25">
      <c r="A1573" t="s">
        <v>812</v>
      </c>
      <c r="B1573" s="2">
        <v>41682</v>
      </c>
      <c r="C1573" s="2" t="s">
        <v>7726</v>
      </c>
      <c r="D1573" t="s">
        <v>7688</v>
      </c>
      <c r="E1573">
        <f t="shared" si="24"/>
        <v>9</v>
      </c>
    </row>
    <row r="1574" spans="1:5" x14ac:dyDescent="0.25">
      <c r="A1574" t="s">
        <v>812</v>
      </c>
      <c r="B1574" s="2">
        <v>41682</v>
      </c>
      <c r="C1574" s="2" t="s">
        <v>7726</v>
      </c>
      <c r="D1574" t="s">
        <v>7688</v>
      </c>
      <c r="E1574">
        <f t="shared" si="24"/>
        <v>9</v>
      </c>
    </row>
    <row r="1575" spans="1:5" x14ac:dyDescent="0.25">
      <c r="A1575" t="s">
        <v>812</v>
      </c>
      <c r="B1575" s="2">
        <v>41682</v>
      </c>
      <c r="C1575" s="2" t="s">
        <v>7726</v>
      </c>
      <c r="D1575" t="s">
        <v>7688</v>
      </c>
      <c r="E1575">
        <f t="shared" si="24"/>
        <v>9</v>
      </c>
    </row>
    <row r="1576" spans="1:5" x14ac:dyDescent="0.25">
      <c r="A1576" t="s">
        <v>2327</v>
      </c>
      <c r="B1576" s="2">
        <v>41808</v>
      </c>
      <c r="C1576" s="2" t="s">
        <v>7684</v>
      </c>
      <c r="D1576" t="s">
        <v>7701</v>
      </c>
      <c r="E1576">
        <f t="shared" si="24"/>
        <v>6</v>
      </c>
    </row>
    <row r="1577" spans="1:5" x14ac:dyDescent="0.25">
      <c r="A1577" t="s">
        <v>2327</v>
      </c>
      <c r="B1577" s="2">
        <v>41808</v>
      </c>
      <c r="C1577" s="2" t="s">
        <v>7684</v>
      </c>
      <c r="D1577" t="s">
        <v>7701</v>
      </c>
      <c r="E1577">
        <f t="shared" si="24"/>
        <v>6</v>
      </c>
    </row>
    <row r="1578" spans="1:5" x14ac:dyDescent="0.25">
      <c r="A1578" t="s">
        <v>2330</v>
      </c>
      <c r="B1578" s="2">
        <v>42346</v>
      </c>
      <c r="C1578" s="2" t="s">
        <v>7695</v>
      </c>
      <c r="D1578" t="s">
        <v>7706</v>
      </c>
      <c r="E1578">
        <f t="shared" si="24"/>
        <v>4</v>
      </c>
    </row>
    <row r="1579" spans="1:5" x14ac:dyDescent="0.25">
      <c r="A1579" t="s">
        <v>1823</v>
      </c>
      <c r="B1579" s="2">
        <v>41701</v>
      </c>
      <c r="C1579" s="2" t="s">
        <v>7715</v>
      </c>
      <c r="D1579" t="s">
        <v>7716</v>
      </c>
      <c r="E1579">
        <f t="shared" si="24"/>
        <v>26</v>
      </c>
    </row>
    <row r="1580" spans="1:5" x14ac:dyDescent="0.25">
      <c r="A1580" t="s">
        <v>1301</v>
      </c>
      <c r="B1580" s="2">
        <v>41819</v>
      </c>
      <c r="C1580" s="2" t="s">
        <v>7684</v>
      </c>
      <c r="D1580" t="s">
        <v>7728</v>
      </c>
      <c r="E1580">
        <f t="shared" si="24"/>
        <v>20</v>
      </c>
    </row>
    <row r="1581" spans="1:5" x14ac:dyDescent="0.25">
      <c r="A1581" t="s">
        <v>1178</v>
      </c>
      <c r="B1581" s="2">
        <v>41772</v>
      </c>
      <c r="C1581" s="2" t="s">
        <v>7689</v>
      </c>
      <c r="D1581" t="s">
        <v>7718</v>
      </c>
      <c r="E1581">
        <f t="shared" si="24"/>
        <v>15</v>
      </c>
    </row>
    <row r="1582" spans="1:5" x14ac:dyDescent="0.25">
      <c r="A1582" t="s">
        <v>1178</v>
      </c>
      <c r="B1582" s="2">
        <v>41772</v>
      </c>
      <c r="C1582" s="2" t="s">
        <v>7689</v>
      </c>
      <c r="D1582" t="s">
        <v>7718</v>
      </c>
      <c r="E1582">
        <f t="shared" si="24"/>
        <v>15</v>
      </c>
    </row>
    <row r="1583" spans="1:5" x14ac:dyDescent="0.25">
      <c r="A1583" t="s">
        <v>1178</v>
      </c>
      <c r="B1583" s="2">
        <v>41772</v>
      </c>
      <c r="C1583" s="2" t="s">
        <v>7689</v>
      </c>
      <c r="D1583" t="s">
        <v>7718</v>
      </c>
      <c r="E1583">
        <f t="shared" si="24"/>
        <v>15</v>
      </c>
    </row>
    <row r="1584" spans="1:5" x14ac:dyDescent="0.25">
      <c r="A1584" t="s">
        <v>1178</v>
      </c>
      <c r="B1584" s="2">
        <v>41772</v>
      </c>
      <c r="C1584" s="2" t="s">
        <v>7689</v>
      </c>
      <c r="D1584" t="s">
        <v>7718</v>
      </c>
      <c r="E1584">
        <f t="shared" si="24"/>
        <v>15</v>
      </c>
    </row>
    <row r="1585" spans="1:5" x14ac:dyDescent="0.25">
      <c r="A1585" t="s">
        <v>1178</v>
      </c>
      <c r="B1585" s="2">
        <v>41772</v>
      </c>
      <c r="C1585" s="2" t="s">
        <v>7689</v>
      </c>
      <c r="D1585" t="s">
        <v>7718</v>
      </c>
      <c r="E1585">
        <f t="shared" si="24"/>
        <v>15</v>
      </c>
    </row>
    <row r="1586" spans="1:5" x14ac:dyDescent="0.25">
      <c r="A1586" t="s">
        <v>1178</v>
      </c>
      <c r="B1586" s="2">
        <v>41772</v>
      </c>
      <c r="C1586" s="2" t="s">
        <v>7689</v>
      </c>
      <c r="D1586" t="s">
        <v>7718</v>
      </c>
      <c r="E1586">
        <f t="shared" si="24"/>
        <v>15</v>
      </c>
    </row>
    <row r="1587" spans="1:5" x14ac:dyDescent="0.25">
      <c r="A1587" t="s">
        <v>1178</v>
      </c>
      <c r="B1587" s="2">
        <v>41772</v>
      </c>
      <c r="C1587" s="2" t="s">
        <v>7689</v>
      </c>
      <c r="D1587" t="s">
        <v>7718</v>
      </c>
      <c r="E1587">
        <f t="shared" si="24"/>
        <v>15</v>
      </c>
    </row>
    <row r="1588" spans="1:5" x14ac:dyDescent="0.25">
      <c r="A1588" t="s">
        <v>1178</v>
      </c>
      <c r="B1588" s="2">
        <v>41772</v>
      </c>
      <c r="C1588" s="2" t="s">
        <v>7689</v>
      </c>
      <c r="D1588" t="s">
        <v>7718</v>
      </c>
      <c r="E1588">
        <f t="shared" si="24"/>
        <v>15</v>
      </c>
    </row>
    <row r="1589" spans="1:5" x14ac:dyDescent="0.25">
      <c r="A1589" t="s">
        <v>1178</v>
      </c>
      <c r="B1589" s="2">
        <v>41772</v>
      </c>
      <c r="C1589" s="2" t="s">
        <v>7689</v>
      </c>
      <c r="D1589" t="s">
        <v>7718</v>
      </c>
      <c r="E1589">
        <f t="shared" si="24"/>
        <v>15</v>
      </c>
    </row>
    <row r="1590" spans="1:5" x14ac:dyDescent="0.25">
      <c r="A1590" t="s">
        <v>1178</v>
      </c>
      <c r="B1590" s="2">
        <v>41772</v>
      </c>
      <c r="C1590" s="2" t="s">
        <v>7689</v>
      </c>
      <c r="D1590" t="s">
        <v>7718</v>
      </c>
      <c r="E1590">
        <f t="shared" si="24"/>
        <v>15</v>
      </c>
    </row>
    <row r="1591" spans="1:5" x14ac:dyDescent="0.25">
      <c r="A1591" t="s">
        <v>2339</v>
      </c>
      <c r="B1591" s="2">
        <v>41904</v>
      </c>
      <c r="C1591" s="2" t="s">
        <v>7711</v>
      </c>
      <c r="D1591" t="s">
        <v>7716</v>
      </c>
      <c r="E1591">
        <f t="shared" si="24"/>
        <v>20</v>
      </c>
    </row>
    <row r="1592" spans="1:5" x14ac:dyDescent="0.25">
      <c r="A1592" t="s">
        <v>2341</v>
      </c>
      <c r="B1592" s="2">
        <v>41757</v>
      </c>
      <c r="C1592" s="2" t="s">
        <v>7722</v>
      </c>
      <c r="D1592" t="s">
        <v>7706</v>
      </c>
      <c r="E1592">
        <f t="shared" si="24"/>
        <v>24</v>
      </c>
    </row>
    <row r="1593" spans="1:5" x14ac:dyDescent="0.25">
      <c r="A1593" t="s">
        <v>2341</v>
      </c>
      <c r="B1593" s="2">
        <v>41757</v>
      </c>
      <c r="C1593" s="2" t="s">
        <v>7722</v>
      </c>
      <c r="D1593" t="s">
        <v>7706</v>
      </c>
      <c r="E1593">
        <f t="shared" si="24"/>
        <v>24</v>
      </c>
    </row>
    <row r="1594" spans="1:5" x14ac:dyDescent="0.25">
      <c r="A1594" t="s">
        <v>2344</v>
      </c>
      <c r="B1594" s="2">
        <v>41798</v>
      </c>
      <c r="C1594" s="2" t="s">
        <v>7684</v>
      </c>
      <c r="D1594" t="s">
        <v>7721</v>
      </c>
      <c r="E1594">
        <f t="shared" si="24"/>
        <v>12</v>
      </c>
    </row>
    <row r="1595" spans="1:5" x14ac:dyDescent="0.25">
      <c r="A1595" t="s">
        <v>997</v>
      </c>
      <c r="B1595" s="2">
        <v>41931</v>
      </c>
      <c r="C1595" s="2" t="s">
        <v>7699</v>
      </c>
      <c r="D1595" t="s">
        <v>7699</v>
      </c>
      <c r="E1595">
        <f t="shared" si="24"/>
        <v>0</v>
      </c>
    </row>
    <row r="1596" spans="1:5" x14ac:dyDescent="0.25">
      <c r="A1596" t="s">
        <v>2349</v>
      </c>
      <c r="B1596" s="2">
        <v>41825</v>
      </c>
      <c r="C1596" s="2" t="s">
        <v>7720</v>
      </c>
      <c r="D1596" t="s">
        <v>7710</v>
      </c>
      <c r="E1596">
        <f t="shared" si="24"/>
        <v>8</v>
      </c>
    </row>
    <row r="1597" spans="1:5" x14ac:dyDescent="0.25">
      <c r="A1597" t="s">
        <v>881</v>
      </c>
      <c r="B1597" s="2">
        <v>41948</v>
      </c>
      <c r="C1597" s="2" t="s">
        <v>7688</v>
      </c>
      <c r="D1597" t="s">
        <v>7705</v>
      </c>
      <c r="E1597">
        <f t="shared" si="24"/>
        <v>30</v>
      </c>
    </row>
    <row r="1598" spans="1:5" x14ac:dyDescent="0.25">
      <c r="A1598" t="s">
        <v>888</v>
      </c>
      <c r="B1598" s="2">
        <v>42303</v>
      </c>
      <c r="C1598" s="2" t="s">
        <v>7683</v>
      </c>
      <c r="D1598" t="s">
        <v>7694</v>
      </c>
      <c r="E1598">
        <f t="shared" si="24"/>
        <v>24</v>
      </c>
    </row>
    <row r="1599" spans="1:5" x14ac:dyDescent="0.25">
      <c r="A1599" t="s">
        <v>2298</v>
      </c>
      <c r="B1599" s="2">
        <v>41703</v>
      </c>
      <c r="C1599" s="2" t="s">
        <v>7715</v>
      </c>
      <c r="D1599" t="s">
        <v>7704</v>
      </c>
      <c r="E1599">
        <f t="shared" si="24"/>
        <v>44</v>
      </c>
    </row>
    <row r="1600" spans="1:5" x14ac:dyDescent="0.25">
      <c r="A1600" t="s">
        <v>2298</v>
      </c>
      <c r="B1600" s="2">
        <v>41703</v>
      </c>
      <c r="C1600" s="2" t="s">
        <v>7715</v>
      </c>
      <c r="D1600" t="s">
        <v>7704</v>
      </c>
      <c r="E1600">
        <f t="shared" si="24"/>
        <v>44</v>
      </c>
    </row>
    <row r="1601" spans="1:5" x14ac:dyDescent="0.25">
      <c r="A1601" t="s">
        <v>2298</v>
      </c>
      <c r="B1601" s="2">
        <v>41703</v>
      </c>
      <c r="C1601" s="2" t="s">
        <v>7715</v>
      </c>
      <c r="D1601" t="s">
        <v>7704</v>
      </c>
      <c r="E1601">
        <f t="shared" si="24"/>
        <v>44</v>
      </c>
    </row>
    <row r="1602" spans="1:5" x14ac:dyDescent="0.25">
      <c r="A1602" t="s">
        <v>2298</v>
      </c>
      <c r="B1602" s="2">
        <v>41703</v>
      </c>
      <c r="C1602" s="2" t="s">
        <v>7715</v>
      </c>
      <c r="D1602" t="s">
        <v>7704</v>
      </c>
      <c r="E1602">
        <f t="shared" si="24"/>
        <v>44</v>
      </c>
    </row>
    <row r="1603" spans="1:5" x14ac:dyDescent="0.25">
      <c r="A1603" t="s">
        <v>1483</v>
      </c>
      <c r="B1603" s="2">
        <v>41757</v>
      </c>
      <c r="C1603" s="2" t="s">
        <v>7722</v>
      </c>
      <c r="D1603" t="s">
        <v>7716</v>
      </c>
      <c r="E1603">
        <f t="shared" ref="E1603:E1666" si="25">(LEFT(D1603,4)-LEFT(C1603,4))*12+RIGHT(D1603,2)-RIGHT(C1603,2)</f>
        <v>25</v>
      </c>
    </row>
    <row r="1604" spans="1:5" x14ac:dyDescent="0.25">
      <c r="A1604" t="s">
        <v>993</v>
      </c>
      <c r="B1604" s="2">
        <v>41818</v>
      </c>
      <c r="C1604" s="2" t="s">
        <v>7684</v>
      </c>
      <c r="D1604" t="s">
        <v>7686</v>
      </c>
      <c r="E1604">
        <f t="shared" si="25"/>
        <v>30</v>
      </c>
    </row>
    <row r="1605" spans="1:5" x14ac:dyDescent="0.25">
      <c r="A1605" t="s">
        <v>1101</v>
      </c>
      <c r="B1605" s="2">
        <v>41832</v>
      </c>
      <c r="C1605" s="2" t="s">
        <v>7720</v>
      </c>
      <c r="D1605" t="s">
        <v>7704</v>
      </c>
      <c r="E1605">
        <f t="shared" si="25"/>
        <v>40</v>
      </c>
    </row>
    <row r="1606" spans="1:5" x14ac:dyDescent="0.25">
      <c r="A1606" t="s">
        <v>525</v>
      </c>
      <c r="B1606" s="2">
        <v>41729</v>
      </c>
      <c r="C1606" s="2" t="s">
        <v>7715</v>
      </c>
      <c r="D1606" t="s">
        <v>7706</v>
      </c>
      <c r="E1606">
        <f t="shared" si="25"/>
        <v>25</v>
      </c>
    </row>
    <row r="1607" spans="1:5" x14ac:dyDescent="0.25">
      <c r="A1607" t="s">
        <v>525</v>
      </c>
      <c r="B1607" s="2">
        <v>41729</v>
      </c>
      <c r="C1607" s="2" t="s">
        <v>7715</v>
      </c>
      <c r="D1607" t="s">
        <v>7706</v>
      </c>
      <c r="E1607">
        <f t="shared" si="25"/>
        <v>25</v>
      </c>
    </row>
    <row r="1608" spans="1:5" x14ac:dyDescent="0.25">
      <c r="A1608" t="s">
        <v>525</v>
      </c>
      <c r="B1608" s="2">
        <v>41729</v>
      </c>
      <c r="C1608" s="2" t="s">
        <v>7715</v>
      </c>
      <c r="D1608" t="s">
        <v>7706</v>
      </c>
      <c r="E1608">
        <f t="shared" si="25"/>
        <v>25</v>
      </c>
    </row>
    <row r="1609" spans="1:5" x14ac:dyDescent="0.25">
      <c r="A1609" t="s">
        <v>525</v>
      </c>
      <c r="B1609" s="2">
        <v>41729</v>
      </c>
      <c r="C1609" s="2" t="s">
        <v>7715</v>
      </c>
      <c r="D1609" t="s">
        <v>7706</v>
      </c>
      <c r="E1609">
        <f t="shared" si="25"/>
        <v>25</v>
      </c>
    </row>
    <row r="1610" spans="1:5" x14ac:dyDescent="0.25">
      <c r="A1610" t="s">
        <v>525</v>
      </c>
      <c r="B1610" s="2">
        <v>41729</v>
      </c>
      <c r="C1610" s="2" t="s">
        <v>7715</v>
      </c>
      <c r="D1610" t="s">
        <v>7706</v>
      </c>
      <c r="E1610">
        <f t="shared" si="25"/>
        <v>25</v>
      </c>
    </row>
    <row r="1611" spans="1:5" x14ac:dyDescent="0.25">
      <c r="A1611" t="s">
        <v>525</v>
      </c>
      <c r="B1611" s="2">
        <v>41729</v>
      </c>
      <c r="C1611" s="2" t="s">
        <v>7715</v>
      </c>
      <c r="D1611" t="s">
        <v>7706</v>
      </c>
      <c r="E1611">
        <f t="shared" si="25"/>
        <v>25</v>
      </c>
    </row>
    <row r="1612" spans="1:5" x14ac:dyDescent="0.25">
      <c r="A1612" t="s">
        <v>2367</v>
      </c>
      <c r="B1612" s="2">
        <v>41684</v>
      </c>
      <c r="C1612" s="2" t="s">
        <v>7726</v>
      </c>
      <c r="D1612" t="s">
        <v>7689</v>
      </c>
      <c r="E1612">
        <f t="shared" si="25"/>
        <v>3</v>
      </c>
    </row>
    <row r="1613" spans="1:5" x14ac:dyDescent="0.25">
      <c r="A1613" t="s">
        <v>2367</v>
      </c>
      <c r="B1613" s="2">
        <v>41684</v>
      </c>
      <c r="C1613" s="2" t="s">
        <v>7726</v>
      </c>
      <c r="D1613" t="s">
        <v>7689</v>
      </c>
      <c r="E1613">
        <f t="shared" si="25"/>
        <v>3</v>
      </c>
    </row>
    <row r="1614" spans="1:5" x14ac:dyDescent="0.25">
      <c r="A1614" t="s">
        <v>2367</v>
      </c>
      <c r="B1614" s="2">
        <v>41684</v>
      </c>
      <c r="C1614" s="2" t="s">
        <v>7726</v>
      </c>
      <c r="D1614" t="s">
        <v>7689</v>
      </c>
      <c r="E1614">
        <f t="shared" si="25"/>
        <v>3</v>
      </c>
    </row>
    <row r="1615" spans="1:5" x14ac:dyDescent="0.25">
      <c r="A1615" t="s">
        <v>2097</v>
      </c>
      <c r="B1615" s="2">
        <v>42016</v>
      </c>
      <c r="C1615" s="2" t="s">
        <v>7707</v>
      </c>
      <c r="D1615" t="s">
        <v>7703</v>
      </c>
      <c r="E1615">
        <f t="shared" si="25"/>
        <v>35</v>
      </c>
    </row>
    <row r="1616" spans="1:5" x14ac:dyDescent="0.25">
      <c r="A1616" t="s">
        <v>2254</v>
      </c>
      <c r="B1616" s="2">
        <v>41944</v>
      </c>
      <c r="C1616" s="2" t="s">
        <v>7688</v>
      </c>
      <c r="D1616" t="s">
        <v>7698</v>
      </c>
      <c r="E1616">
        <f t="shared" si="25"/>
        <v>16</v>
      </c>
    </row>
    <row r="1617" spans="1:5" x14ac:dyDescent="0.25">
      <c r="A1617" t="s">
        <v>2090</v>
      </c>
      <c r="B1617" s="2">
        <v>41945</v>
      </c>
      <c r="C1617" s="2" t="s">
        <v>7688</v>
      </c>
      <c r="D1617" t="s">
        <v>7718</v>
      </c>
      <c r="E1617">
        <f t="shared" si="25"/>
        <v>9</v>
      </c>
    </row>
    <row r="1618" spans="1:5" x14ac:dyDescent="0.25">
      <c r="A1618" t="s">
        <v>2090</v>
      </c>
      <c r="B1618" s="2">
        <v>41945</v>
      </c>
      <c r="C1618" s="2" t="s">
        <v>7688</v>
      </c>
      <c r="D1618" t="s">
        <v>7718</v>
      </c>
      <c r="E1618">
        <f t="shared" si="25"/>
        <v>9</v>
      </c>
    </row>
    <row r="1619" spans="1:5" x14ac:dyDescent="0.25">
      <c r="A1619" t="s">
        <v>2090</v>
      </c>
      <c r="B1619" s="2">
        <v>41945</v>
      </c>
      <c r="C1619" s="2" t="s">
        <v>7688</v>
      </c>
      <c r="D1619" t="s">
        <v>7718</v>
      </c>
      <c r="E1619">
        <f t="shared" si="25"/>
        <v>9</v>
      </c>
    </row>
    <row r="1620" spans="1:5" x14ac:dyDescent="0.25">
      <c r="A1620" t="s">
        <v>196</v>
      </c>
      <c r="B1620" s="2">
        <v>42223</v>
      </c>
      <c r="C1620" s="2" t="s">
        <v>7718</v>
      </c>
      <c r="D1620" t="s">
        <v>7702</v>
      </c>
      <c r="E1620">
        <f t="shared" si="25"/>
        <v>13</v>
      </c>
    </row>
    <row r="1621" spans="1:5" x14ac:dyDescent="0.25">
      <c r="A1621" t="s">
        <v>196</v>
      </c>
      <c r="B1621" s="2">
        <v>42223</v>
      </c>
      <c r="C1621" s="2" t="s">
        <v>7718</v>
      </c>
      <c r="D1621" t="s">
        <v>7702</v>
      </c>
      <c r="E1621">
        <f t="shared" si="25"/>
        <v>13</v>
      </c>
    </row>
    <row r="1622" spans="1:5" x14ac:dyDescent="0.25">
      <c r="A1622" t="s">
        <v>2378</v>
      </c>
      <c r="B1622" s="2">
        <v>42924</v>
      </c>
      <c r="C1622" s="2" t="s">
        <v>7691</v>
      </c>
      <c r="D1622" t="s">
        <v>7691</v>
      </c>
      <c r="E1622">
        <f t="shared" si="25"/>
        <v>0</v>
      </c>
    </row>
    <row r="1623" spans="1:5" x14ac:dyDescent="0.25">
      <c r="A1623" t="s">
        <v>2378</v>
      </c>
      <c r="B1623" s="2">
        <v>42924</v>
      </c>
      <c r="C1623" s="2" t="s">
        <v>7691</v>
      </c>
      <c r="D1623" t="s">
        <v>7691</v>
      </c>
      <c r="E1623">
        <f t="shared" si="25"/>
        <v>0</v>
      </c>
    </row>
    <row r="1624" spans="1:5" x14ac:dyDescent="0.25">
      <c r="A1624" t="s">
        <v>2378</v>
      </c>
      <c r="B1624" s="2">
        <v>42924</v>
      </c>
      <c r="C1624" s="2" t="s">
        <v>7691</v>
      </c>
      <c r="D1624" t="s">
        <v>7691</v>
      </c>
      <c r="E1624">
        <f t="shared" si="25"/>
        <v>0</v>
      </c>
    </row>
    <row r="1625" spans="1:5" x14ac:dyDescent="0.25">
      <c r="A1625" t="s">
        <v>2378</v>
      </c>
      <c r="B1625" s="2">
        <v>42924</v>
      </c>
      <c r="C1625" s="2" t="s">
        <v>7691</v>
      </c>
      <c r="D1625" t="s">
        <v>7691</v>
      </c>
      <c r="E1625">
        <f t="shared" si="25"/>
        <v>0</v>
      </c>
    </row>
    <row r="1626" spans="1:5" x14ac:dyDescent="0.25">
      <c r="A1626" t="s">
        <v>2382</v>
      </c>
      <c r="B1626" s="2">
        <v>41789</v>
      </c>
      <c r="C1626" s="2" t="s">
        <v>7689</v>
      </c>
      <c r="D1626" t="s">
        <v>7695</v>
      </c>
      <c r="E1626">
        <f t="shared" si="25"/>
        <v>19</v>
      </c>
    </row>
    <row r="1627" spans="1:5" x14ac:dyDescent="0.25">
      <c r="A1627" t="s">
        <v>2382</v>
      </c>
      <c r="B1627" s="2">
        <v>41789</v>
      </c>
      <c r="C1627" s="2" t="s">
        <v>7689</v>
      </c>
      <c r="D1627" t="s">
        <v>7695</v>
      </c>
      <c r="E1627">
        <f t="shared" si="25"/>
        <v>19</v>
      </c>
    </row>
    <row r="1628" spans="1:5" x14ac:dyDescent="0.25">
      <c r="A1628" t="s">
        <v>781</v>
      </c>
      <c r="B1628" s="2">
        <v>42227</v>
      </c>
      <c r="C1628" s="2" t="s">
        <v>7718</v>
      </c>
      <c r="D1628" t="s">
        <v>7687</v>
      </c>
      <c r="E1628">
        <f t="shared" si="25"/>
        <v>3</v>
      </c>
    </row>
    <row r="1629" spans="1:5" x14ac:dyDescent="0.25">
      <c r="A1629" t="s">
        <v>2385</v>
      </c>
      <c r="B1629" s="2">
        <v>41890</v>
      </c>
      <c r="C1629" s="2" t="s">
        <v>7711</v>
      </c>
      <c r="D1629" t="s">
        <v>7692</v>
      </c>
      <c r="E1629">
        <f t="shared" si="25"/>
        <v>12</v>
      </c>
    </row>
    <row r="1630" spans="1:5" x14ac:dyDescent="0.25">
      <c r="A1630" t="s">
        <v>1051</v>
      </c>
      <c r="B1630" s="2">
        <v>41713</v>
      </c>
      <c r="C1630" s="2" t="s">
        <v>7715</v>
      </c>
      <c r="D1630" t="s">
        <v>7708</v>
      </c>
      <c r="E1630">
        <f t="shared" si="25"/>
        <v>39</v>
      </c>
    </row>
    <row r="1631" spans="1:5" x14ac:dyDescent="0.25">
      <c r="A1631" t="s">
        <v>1051</v>
      </c>
      <c r="B1631" s="2">
        <v>41713</v>
      </c>
      <c r="C1631" s="2" t="s">
        <v>7715</v>
      </c>
      <c r="D1631" t="s">
        <v>7708</v>
      </c>
      <c r="E1631">
        <f t="shared" si="25"/>
        <v>39</v>
      </c>
    </row>
    <row r="1632" spans="1:5" x14ac:dyDescent="0.25">
      <c r="A1632" t="s">
        <v>229</v>
      </c>
      <c r="B1632" s="2">
        <v>41702</v>
      </c>
      <c r="C1632" s="2" t="s">
        <v>7715</v>
      </c>
      <c r="D1632" t="s">
        <v>7716</v>
      </c>
      <c r="E1632">
        <f t="shared" si="25"/>
        <v>26</v>
      </c>
    </row>
    <row r="1633" spans="1:5" x14ac:dyDescent="0.25">
      <c r="A1633" t="s">
        <v>229</v>
      </c>
      <c r="B1633" s="2">
        <v>41702</v>
      </c>
      <c r="C1633" s="2" t="s">
        <v>7715</v>
      </c>
      <c r="D1633" t="s">
        <v>7716</v>
      </c>
      <c r="E1633">
        <f t="shared" si="25"/>
        <v>26</v>
      </c>
    </row>
    <row r="1634" spans="1:5" x14ac:dyDescent="0.25">
      <c r="A1634" t="s">
        <v>229</v>
      </c>
      <c r="B1634" s="2">
        <v>41702</v>
      </c>
      <c r="C1634" s="2" t="s">
        <v>7715</v>
      </c>
      <c r="D1634" t="s">
        <v>7716</v>
      </c>
      <c r="E1634">
        <f t="shared" si="25"/>
        <v>26</v>
      </c>
    </row>
    <row r="1635" spans="1:5" x14ac:dyDescent="0.25">
      <c r="A1635" t="s">
        <v>229</v>
      </c>
      <c r="B1635" s="2">
        <v>41702</v>
      </c>
      <c r="C1635" s="2" t="s">
        <v>7715</v>
      </c>
      <c r="D1635" t="s">
        <v>7716</v>
      </c>
      <c r="E1635">
        <f t="shared" si="25"/>
        <v>26</v>
      </c>
    </row>
    <row r="1636" spans="1:5" x14ac:dyDescent="0.25">
      <c r="A1636" t="s">
        <v>229</v>
      </c>
      <c r="B1636" s="2">
        <v>41702</v>
      </c>
      <c r="C1636" s="2" t="s">
        <v>7715</v>
      </c>
      <c r="D1636" t="s">
        <v>7716</v>
      </c>
      <c r="E1636">
        <f t="shared" si="25"/>
        <v>26</v>
      </c>
    </row>
    <row r="1637" spans="1:5" x14ac:dyDescent="0.25">
      <c r="A1637" t="s">
        <v>2391</v>
      </c>
      <c r="B1637" s="2">
        <v>41811</v>
      </c>
      <c r="C1637" s="2" t="s">
        <v>7684</v>
      </c>
      <c r="D1637" t="s">
        <v>7688</v>
      </c>
      <c r="E1637">
        <f t="shared" si="25"/>
        <v>5</v>
      </c>
    </row>
    <row r="1638" spans="1:5" x14ac:dyDescent="0.25">
      <c r="A1638" t="s">
        <v>2391</v>
      </c>
      <c r="B1638" s="2">
        <v>41811</v>
      </c>
      <c r="C1638" s="2" t="s">
        <v>7684</v>
      </c>
      <c r="D1638" t="s">
        <v>7688</v>
      </c>
      <c r="E1638">
        <f t="shared" si="25"/>
        <v>5</v>
      </c>
    </row>
    <row r="1639" spans="1:5" x14ac:dyDescent="0.25">
      <c r="A1639" t="s">
        <v>2391</v>
      </c>
      <c r="B1639" s="2">
        <v>41811</v>
      </c>
      <c r="C1639" s="2" t="s">
        <v>7684</v>
      </c>
      <c r="D1639" t="s">
        <v>7688</v>
      </c>
      <c r="E1639">
        <f t="shared" si="25"/>
        <v>5</v>
      </c>
    </row>
    <row r="1640" spans="1:5" x14ac:dyDescent="0.25">
      <c r="A1640" t="s">
        <v>2394</v>
      </c>
      <c r="B1640" s="2">
        <v>41811</v>
      </c>
      <c r="C1640" s="2" t="s">
        <v>7684</v>
      </c>
      <c r="D1640" t="s">
        <v>7716</v>
      </c>
      <c r="E1640">
        <f t="shared" si="25"/>
        <v>23</v>
      </c>
    </row>
    <row r="1641" spans="1:5" x14ac:dyDescent="0.25">
      <c r="A1641" t="s">
        <v>2394</v>
      </c>
      <c r="B1641" s="2">
        <v>41811</v>
      </c>
      <c r="C1641" s="2" t="s">
        <v>7684</v>
      </c>
      <c r="D1641" t="s">
        <v>7716</v>
      </c>
      <c r="E1641">
        <f t="shared" si="25"/>
        <v>23</v>
      </c>
    </row>
    <row r="1642" spans="1:5" x14ac:dyDescent="0.25">
      <c r="A1642" t="s">
        <v>2394</v>
      </c>
      <c r="B1642" s="2">
        <v>41811</v>
      </c>
      <c r="C1642" s="2" t="s">
        <v>7684</v>
      </c>
      <c r="D1642" t="s">
        <v>7716</v>
      </c>
      <c r="E1642">
        <f t="shared" si="25"/>
        <v>23</v>
      </c>
    </row>
    <row r="1643" spans="1:5" x14ac:dyDescent="0.25">
      <c r="A1643" t="s">
        <v>2394</v>
      </c>
      <c r="B1643" s="2">
        <v>41811</v>
      </c>
      <c r="C1643" s="2" t="s">
        <v>7684</v>
      </c>
      <c r="D1643" t="s">
        <v>7716</v>
      </c>
      <c r="E1643">
        <f t="shared" si="25"/>
        <v>23</v>
      </c>
    </row>
    <row r="1644" spans="1:5" x14ac:dyDescent="0.25">
      <c r="A1644" t="s">
        <v>2397</v>
      </c>
      <c r="B1644" s="2">
        <v>41972</v>
      </c>
      <c r="C1644" s="2" t="s">
        <v>7688</v>
      </c>
      <c r="D1644" t="s">
        <v>7688</v>
      </c>
      <c r="E1644">
        <f t="shared" si="25"/>
        <v>0</v>
      </c>
    </row>
    <row r="1645" spans="1:5" x14ac:dyDescent="0.25">
      <c r="A1645" t="s">
        <v>387</v>
      </c>
      <c r="B1645" s="2">
        <v>41932</v>
      </c>
      <c r="C1645" s="2" t="s">
        <v>7699</v>
      </c>
      <c r="D1645" t="s">
        <v>7710</v>
      </c>
      <c r="E1645">
        <f t="shared" si="25"/>
        <v>5</v>
      </c>
    </row>
    <row r="1646" spans="1:5" x14ac:dyDescent="0.25">
      <c r="A1646" t="s">
        <v>387</v>
      </c>
      <c r="B1646" s="2">
        <v>41932</v>
      </c>
      <c r="C1646" s="2" t="s">
        <v>7699</v>
      </c>
      <c r="D1646" t="s">
        <v>7710</v>
      </c>
      <c r="E1646">
        <f t="shared" si="25"/>
        <v>5</v>
      </c>
    </row>
    <row r="1647" spans="1:5" x14ac:dyDescent="0.25">
      <c r="A1647" t="s">
        <v>387</v>
      </c>
      <c r="B1647" s="2">
        <v>41932</v>
      </c>
      <c r="C1647" s="2" t="s">
        <v>7699</v>
      </c>
      <c r="D1647" t="s">
        <v>7710</v>
      </c>
      <c r="E1647">
        <f t="shared" si="25"/>
        <v>5</v>
      </c>
    </row>
    <row r="1648" spans="1:5" x14ac:dyDescent="0.25">
      <c r="A1648" t="s">
        <v>384</v>
      </c>
      <c r="B1648" s="2">
        <v>41736</v>
      </c>
      <c r="C1648" s="2" t="s">
        <v>7722</v>
      </c>
      <c r="D1648" t="s">
        <v>7687</v>
      </c>
      <c r="E1648">
        <f t="shared" si="25"/>
        <v>19</v>
      </c>
    </row>
    <row r="1649" spans="1:5" x14ac:dyDescent="0.25">
      <c r="A1649" t="s">
        <v>384</v>
      </c>
      <c r="B1649" s="2">
        <v>41736</v>
      </c>
      <c r="C1649" s="2" t="s">
        <v>7722</v>
      </c>
      <c r="D1649" t="s">
        <v>7687</v>
      </c>
      <c r="E1649">
        <f t="shared" si="25"/>
        <v>19</v>
      </c>
    </row>
    <row r="1650" spans="1:5" x14ac:dyDescent="0.25">
      <c r="A1650" t="s">
        <v>1012</v>
      </c>
      <c r="B1650" s="2">
        <v>41996</v>
      </c>
      <c r="C1650" s="2" t="s">
        <v>7701</v>
      </c>
      <c r="D1650" t="s">
        <v>7692</v>
      </c>
      <c r="E1650">
        <f t="shared" si="25"/>
        <v>9</v>
      </c>
    </row>
    <row r="1651" spans="1:5" x14ac:dyDescent="0.25">
      <c r="A1651" t="s">
        <v>1012</v>
      </c>
      <c r="B1651" s="2">
        <v>41996</v>
      </c>
      <c r="C1651" s="2" t="s">
        <v>7701</v>
      </c>
      <c r="D1651" t="s">
        <v>7692</v>
      </c>
      <c r="E1651">
        <f t="shared" si="25"/>
        <v>9</v>
      </c>
    </row>
    <row r="1652" spans="1:5" x14ac:dyDescent="0.25">
      <c r="A1652" t="s">
        <v>2407</v>
      </c>
      <c r="B1652" s="2">
        <v>41880</v>
      </c>
      <c r="C1652" s="2" t="s">
        <v>7690</v>
      </c>
      <c r="D1652" t="s">
        <v>7690</v>
      </c>
      <c r="E1652">
        <f t="shared" si="25"/>
        <v>0</v>
      </c>
    </row>
    <row r="1653" spans="1:5" x14ac:dyDescent="0.25">
      <c r="A1653" t="s">
        <v>2407</v>
      </c>
      <c r="B1653" s="2">
        <v>41880</v>
      </c>
      <c r="C1653" s="2" t="s">
        <v>7690</v>
      </c>
      <c r="D1653" t="s">
        <v>7690</v>
      </c>
      <c r="E1653">
        <f t="shared" si="25"/>
        <v>0</v>
      </c>
    </row>
    <row r="1654" spans="1:5" x14ac:dyDescent="0.25">
      <c r="A1654" t="s">
        <v>2411</v>
      </c>
      <c r="B1654" s="2">
        <v>43044</v>
      </c>
      <c r="C1654" s="2" t="s">
        <v>7704</v>
      </c>
      <c r="D1654" t="s">
        <v>7704</v>
      </c>
      <c r="E1654">
        <f t="shared" si="25"/>
        <v>0</v>
      </c>
    </row>
    <row r="1655" spans="1:5" x14ac:dyDescent="0.25">
      <c r="A1655" t="s">
        <v>2411</v>
      </c>
      <c r="B1655" s="2">
        <v>43044</v>
      </c>
      <c r="C1655" s="2" t="s">
        <v>7704</v>
      </c>
      <c r="D1655" t="s">
        <v>7704</v>
      </c>
      <c r="E1655">
        <f t="shared" si="25"/>
        <v>0</v>
      </c>
    </row>
    <row r="1656" spans="1:5" x14ac:dyDescent="0.25">
      <c r="A1656" t="s">
        <v>2411</v>
      </c>
      <c r="B1656" s="2">
        <v>43044</v>
      </c>
      <c r="C1656" s="2" t="s">
        <v>7704</v>
      </c>
      <c r="D1656" t="s">
        <v>7704</v>
      </c>
      <c r="E1656">
        <f t="shared" si="25"/>
        <v>0</v>
      </c>
    </row>
    <row r="1657" spans="1:5" x14ac:dyDescent="0.25">
      <c r="A1657" t="s">
        <v>2411</v>
      </c>
      <c r="B1657" s="2">
        <v>43044</v>
      </c>
      <c r="C1657" s="2" t="s">
        <v>7704</v>
      </c>
      <c r="D1657" t="s">
        <v>7704</v>
      </c>
      <c r="E1657">
        <f t="shared" si="25"/>
        <v>0</v>
      </c>
    </row>
    <row r="1658" spans="1:5" x14ac:dyDescent="0.25">
      <c r="A1658" t="s">
        <v>2411</v>
      </c>
      <c r="B1658" s="2">
        <v>43044</v>
      </c>
      <c r="C1658" s="2" t="s">
        <v>7704</v>
      </c>
      <c r="D1658" t="s">
        <v>7704</v>
      </c>
      <c r="E1658">
        <f t="shared" si="25"/>
        <v>0</v>
      </c>
    </row>
    <row r="1659" spans="1:5" x14ac:dyDescent="0.25">
      <c r="A1659" t="s">
        <v>1478</v>
      </c>
      <c r="B1659" s="2">
        <v>41659</v>
      </c>
      <c r="C1659" s="2" t="s">
        <v>7727</v>
      </c>
      <c r="D1659" t="s">
        <v>7689</v>
      </c>
      <c r="E1659">
        <f t="shared" si="25"/>
        <v>4</v>
      </c>
    </row>
    <row r="1660" spans="1:5" x14ac:dyDescent="0.25">
      <c r="A1660" t="s">
        <v>2416</v>
      </c>
      <c r="B1660" s="2">
        <v>41909</v>
      </c>
      <c r="C1660" s="2" t="s">
        <v>7711</v>
      </c>
      <c r="D1660" t="s">
        <v>7725</v>
      </c>
      <c r="E1660">
        <f t="shared" si="25"/>
        <v>28</v>
      </c>
    </row>
    <row r="1661" spans="1:5" x14ac:dyDescent="0.25">
      <c r="A1661" t="s">
        <v>2419</v>
      </c>
      <c r="B1661" s="2">
        <v>41740</v>
      </c>
      <c r="C1661" s="2" t="s">
        <v>7722</v>
      </c>
      <c r="D1661" t="s">
        <v>7694</v>
      </c>
      <c r="E1661">
        <f t="shared" si="25"/>
        <v>42</v>
      </c>
    </row>
    <row r="1662" spans="1:5" x14ac:dyDescent="0.25">
      <c r="A1662" t="s">
        <v>2419</v>
      </c>
      <c r="B1662" s="2">
        <v>41740</v>
      </c>
      <c r="C1662" s="2" t="s">
        <v>7722</v>
      </c>
      <c r="D1662" t="s">
        <v>7694</v>
      </c>
      <c r="E1662">
        <f t="shared" si="25"/>
        <v>42</v>
      </c>
    </row>
    <row r="1663" spans="1:5" x14ac:dyDescent="0.25">
      <c r="A1663" t="s">
        <v>1978</v>
      </c>
      <c r="B1663" s="2">
        <v>41715</v>
      </c>
      <c r="C1663" s="2" t="s">
        <v>7715</v>
      </c>
      <c r="D1663" t="s">
        <v>7685</v>
      </c>
      <c r="E1663">
        <f t="shared" si="25"/>
        <v>37</v>
      </c>
    </row>
    <row r="1664" spans="1:5" x14ac:dyDescent="0.25">
      <c r="A1664" t="s">
        <v>1978</v>
      </c>
      <c r="B1664" s="2">
        <v>41715</v>
      </c>
      <c r="C1664" s="2" t="s">
        <v>7715</v>
      </c>
      <c r="D1664" t="s">
        <v>7685</v>
      </c>
      <c r="E1664">
        <f t="shared" si="25"/>
        <v>37</v>
      </c>
    </row>
    <row r="1665" spans="1:5" x14ac:dyDescent="0.25">
      <c r="A1665" t="s">
        <v>2423</v>
      </c>
      <c r="B1665" s="2">
        <v>42698</v>
      </c>
      <c r="C1665" s="2" t="s">
        <v>7681</v>
      </c>
      <c r="D1665" t="s">
        <v>7681</v>
      </c>
      <c r="E1665">
        <f t="shared" si="25"/>
        <v>0</v>
      </c>
    </row>
    <row r="1666" spans="1:5" x14ac:dyDescent="0.25">
      <c r="A1666" t="s">
        <v>2423</v>
      </c>
      <c r="B1666" s="2">
        <v>42698</v>
      </c>
      <c r="C1666" s="2" t="s">
        <v>7681</v>
      </c>
      <c r="D1666" t="s">
        <v>7681</v>
      </c>
      <c r="E1666">
        <f t="shared" si="25"/>
        <v>0</v>
      </c>
    </row>
    <row r="1667" spans="1:5" x14ac:dyDescent="0.25">
      <c r="A1667" t="s">
        <v>2423</v>
      </c>
      <c r="B1667" s="2">
        <v>42698</v>
      </c>
      <c r="C1667" s="2" t="s">
        <v>7681</v>
      </c>
      <c r="D1667" t="s">
        <v>7681</v>
      </c>
      <c r="E1667">
        <f t="shared" ref="E1667:E1730" si="26">(LEFT(D1667,4)-LEFT(C1667,4))*12+RIGHT(D1667,2)-RIGHT(C1667,2)</f>
        <v>0</v>
      </c>
    </row>
    <row r="1668" spans="1:5" x14ac:dyDescent="0.25">
      <c r="A1668" t="s">
        <v>2423</v>
      </c>
      <c r="B1668" s="2">
        <v>42698</v>
      </c>
      <c r="C1668" s="2" t="s">
        <v>7681</v>
      </c>
      <c r="D1668" t="s">
        <v>7681</v>
      </c>
      <c r="E1668">
        <f t="shared" si="26"/>
        <v>0</v>
      </c>
    </row>
    <row r="1669" spans="1:5" x14ac:dyDescent="0.25">
      <c r="A1669" t="s">
        <v>2423</v>
      </c>
      <c r="B1669" s="2">
        <v>42698</v>
      </c>
      <c r="C1669" s="2" t="s">
        <v>7681</v>
      </c>
      <c r="D1669" t="s">
        <v>7681</v>
      </c>
      <c r="E1669">
        <f t="shared" si="26"/>
        <v>0</v>
      </c>
    </row>
    <row r="1670" spans="1:5" x14ac:dyDescent="0.25">
      <c r="A1670" t="s">
        <v>2423</v>
      </c>
      <c r="B1670" s="2">
        <v>42698</v>
      </c>
      <c r="C1670" s="2" t="s">
        <v>7681</v>
      </c>
      <c r="D1670" t="s">
        <v>7681</v>
      </c>
      <c r="E1670">
        <f t="shared" si="26"/>
        <v>0</v>
      </c>
    </row>
    <row r="1671" spans="1:5" x14ac:dyDescent="0.25">
      <c r="A1671" t="s">
        <v>2148</v>
      </c>
      <c r="B1671" s="2">
        <v>41652</v>
      </c>
      <c r="C1671" s="2" t="s">
        <v>7727</v>
      </c>
      <c r="D1671" t="s">
        <v>7707</v>
      </c>
      <c r="E1671">
        <f t="shared" si="26"/>
        <v>12</v>
      </c>
    </row>
    <row r="1672" spans="1:5" x14ac:dyDescent="0.25">
      <c r="A1672" t="s">
        <v>2344</v>
      </c>
      <c r="B1672" s="2">
        <v>41798</v>
      </c>
      <c r="C1672" s="2" t="s">
        <v>7684</v>
      </c>
      <c r="D1672" t="s">
        <v>7694</v>
      </c>
      <c r="E1672">
        <f t="shared" si="26"/>
        <v>40</v>
      </c>
    </row>
    <row r="1673" spans="1:5" x14ac:dyDescent="0.25">
      <c r="A1673" t="s">
        <v>2431</v>
      </c>
      <c r="B1673" s="2">
        <v>41874</v>
      </c>
      <c r="C1673" s="2" t="s">
        <v>7690</v>
      </c>
      <c r="D1673" t="s">
        <v>7698</v>
      </c>
      <c r="E1673">
        <f t="shared" si="26"/>
        <v>19</v>
      </c>
    </row>
    <row r="1674" spans="1:5" x14ac:dyDescent="0.25">
      <c r="A1674" t="s">
        <v>1615</v>
      </c>
      <c r="B1674" s="2">
        <v>41731</v>
      </c>
      <c r="C1674" s="2" t="s">
        <v>7722</v>
      </c>
      <c r="D1674" t="s">
        <v>7691</v>
      </c>
      <c r="E1674">
        <f t="shared" si="26"/>
        <v>39</v>
      </c>
    </row>
    <row r="1675" spans="1:5" x14ac:dyDescent="0.25">
      <c r="A1675" t="s">
        <v>2434</v>
      </c>
      <c r="B1675" s="2">
        <v>42177</v>
      </c>
      <c r="C1675" s="2" t="s">
        <v>7721</v>
      </c>
      <c r="D1675" t="s">
        <v>7695</v>
      </c>
      <c r="E1675">
        <f t="shared" si="26"/>
        <v>6</v>
      </c>
    </row>
    <row r="1676" spans="1:5" x14ac:dyDescent="0.25">
      <c r="A1676" t="s">
        <v>1078</v>
      </c>
      <c r="B1676" s="2">
        <v>41933</v>
      </c>
      <c r="C1676" s="2" t="s">
        <v>7699</v>
      </c>
      <c r="D1676" t="s">
        <v>7692</v>
      </c>
      <c r="E1676">
        <f t="shared" si="26"/>
        <v>11</v>
      </c>
    </row>
    <row r="1677" spans="1:5" x14ac:dyDescent="0.25">
      <c r="A1677" t="s">
        <v>1078</v>
      </c>
      <c r="B1677" s="2">
        <v>41933</v>
      </c>
      <c r="C1677" s="2" t="s">
        <v>7699</v>
      </c>
      <c r="D1677" t="s">
        <v>7692</v>
      </c>
      <c r="E1677">
        <f t="shared" si="26"/>
        <v>11</v>
      </c>
    </row>
    <row r="1678" spans="1:5" x14ac:dyDescent="0.25">
      <c r="A1678" t="s">
        <v>2437</v>
      </c>
      <c r="B1678" s="2">
        <v>41672</v>
      </c>
      <c r="C1678" s="2" t="s">
        <v>7726</v>
      </c>
      <c r="D1678" t="s">
        <v>7716</v>
      </c>
      <c r="E1678">
        <f t="shared" si="26"/>
        <v>27</v>
      </c>
    </row>
    <row r="1679" spans="1:5" x14ac:dyDescent="0.25">
      <c r="A1679" t="s">
        <v>2437</v>
      </c>
      <c r="B1679" s="2">
        <v>41672</v>
      </c>
      <c r="C1679" s="2" t="s">
        <v>7726</v>
      </c>
      <c r="D1679" t="s">
        <v>7716</v>
      </c>
      <c r="E1679">
        <f t="shared" si="26"/>
        <v>27</v>
      </c>
    </row>
    <row r="1680" spans="1:5" x14ac:dyDescent="0.25">
      <c r="A1680" t="s">
        <v>487</v>
      </c>
      <c r="B1680" s="2">
        <v>41768</v>
      </c>
      <c r="C1680" s="2" t="s">
        <v>7689</v>
      </c>
      <c r="D1680" t="s">
        <v>7711</v>
      </c>
      <c r="E1680">
        <f t="shared" si="26"/>
        <v>4</v>
      </c>
    </row>
    <row r="1681" spans="1:5" x14ac:dyDescent="0.25">
      <c r="A1681" t="s">
        <v>487</v>
      </c>
      <c r="B1681" s="2">
        <v>41768</v>
      </c>
      <c r="C1681" s="2" t="s">
        <v>7689</v>
      </c>
      <c r="D1681" t="s">
        <v>7711</v>
      </c>
      <c r="E1681">
        <f t="shared" si="26"/>
        <v>4</v>
      </c>
    </row>
    <row r="1682" spans="1:5" x14ac:dyDescent="0.25">
      <c r="A1682" t="s">
        <v>487</v>
      </c>
      <c r="B1682" s="2">
        <v>41768</v>
      </c>
      <c r="C1682" s="2" t="s">
        <v>7689</v>
      </c>
      <c r="D1682" t="s">
        <v>7711</v>
      </c>
      <c r="E1682">
        <f t="shared" si="26"/>
        <v>4</v>
      </c>
    </row>
    <row r="1683" spans="1:5" x14ac:dyDescent="0.25">
      <c r="A1683" t="s">
        <v>487</v>
      </c>
      <c r="B1683" s="2">
        <v>41768</v>
      </c>
      <c r="C1683" s="2" t="s">
        <v>7689</v>
      </c>
      <c r="D1683" t="s">
        <v>7711</v>
      </c>
      <c r="E1683">
        <f t="shared" si="26"/>
        <v>4</v>
      </c>
    </row>
    <row r="1684" spans="1:5" x14ac:dyDescent="0.25">
      <c r="A1684" t="s">
        <v>2442</v>
      </c>
      <c r="B1684" s="2">
        <v>41805</v>
      </c>
      <c r="C1684" s="2" t="s">
        <v>7684</v>
      </c>
      <c r="D1684" t="s">
        <v>7702</v>
      </c>
      <c r="E1684">
        <f t="shared" si="26"/>
        <v>27</v>
      </c>
    </row>
    <row r="1685" spans="1:5" x14ac:dyDescent="0.25">
      <c r="A1685" t="s">
        <v>496</v>
      </c>
      <c r="B1685" s="2">
        <v>42006</v>
      </c>
      <c r="C1685" s="2" t="s">
        <v>7707</v>
      </c>
      <c r="D1685" t="s">
        <v>7681</v>
      </c>
      <c r="E1685">
        <f t="shared" si="26"/>
        <v>22</v>
      </c>
    </row>
    <row r="1686" spans="1:5" x14ac:dyDescent="0.25">
      <c r="A1686" t="s">
        <v>2132</v>
      </c>
      <c r="B1686" s="2">
        <v>41724</v>
      </c>
      <c r="C1686" s="2" t="s">
        <v>7715</v>
      </c>
      <c r="D1686" t="s">
        <v>7685</v>
      </c>
      <c r="E1686">
        <f t="shared" si="26"/>
        <v>37</v>
      </c>
    </row>
    <row r="1687" spans="1:5" x14ac:dyDescent="0.25">
      <c r="A1687" t="s">
        <v>2132</v>
      </c>
      <c r="B1687" s="2">
        <v>41724</v>
      </c>
      <c r="C1687" s="2" t="s">
        <v>7715</v>
      </c>
      <c r="D1687" t="s">
        <v>7685</v>
      </c>
      <c r="E1687">
        <f t="shared" si="26"/>
        <v>37</v>
      </c>
    </row>
    <row r="1688" spans="1:5" x14ac:dyDescent="0.25">
      <c r="A1688" t="s">
        <v>2132</v>
      </c>
      <c r="B1688" s="2">
        <v>41724</v>
      </c>
      <c r="C1688" s="2" t="s">
        <v>7715</v>
      </c>
      <c r="D1688" t="s">
        <v>7685</v>
      </c>
      <c r="E1688">
        <f t="shared" si="26"/>
        <v>37</v>
      </c>
    </row>
    <row r="1689" spans="1:5" x14ac:dyDescent="0.25">
      <c r="A1689" t="s">
        <v>2317</v>
      </c>
      <c r="B1689" s="2">
        <v>42107</v>
      </c>
      <c r="C1689" s="2" t="s">
        <v>7700</v>
      </c>
      <c r="D1689" t="s">
        <v>7703</v>
      </c>
      <c r="E1689">
        <f t="shared" si="26"/>
        <v>32</v>
      </c>
    </row>
    <row r="1690" spans="1:5" x14ac:dyDescent="0.25">
      <c r="A1690" t="s">
        <v>2317</v>
      </c>
      <c r="B1690" s="2">
        <v>42107</v>
      </c>
      <c r="C1690" s="2" t="s">
        <v>7700</v>
      </c>
      <c r="D1690" t="s">
        <v>7703</v>
      </c>
      <c r="E1690">
        <f t="shared" si="26"/>
        <v>32</v>
      </c>
    </row>
    <row r="1691" spans="1:5" x14ac:dyDescent="0.25">
      <c r="A1691" t="s">
        <v>257</v>
      </c>
      <c r="B1691" s="2">
        <v>41867</v>
      </c>
      <c r="C1691" s="2" t="s">
        <v>7690</v>
      </c>
      <c r="D1691" t="s">
        <v>7690</v>
      </c>
      <c r="E1691">
        <f t="shared" si="26"/>
        <v>0</v>
      </c>
    </row>
    <row r="1692" spans="1:5" x14ac:dyDescent="0.25">
      <c r="A1692" t="s">
        <v>2450</v>
      </c>
      <c r="B1692" s="2">
        <v>41785</v>
      </c>
      <c r="C1692" s="2" t="s">
        <v>7689</v>
      </c>
      <c r="D1692" t="s">
        <v>7703</v>
      </c>
      <c r="E1692">
        <f t="shared" si="26"/>
        <v>43</v>
      </c>
    </row>
    <row r="1693" spans="1:5" x14ac:dyDescent="0.25">
      <c r="A1693" t="s">
        <v>2450</v>
      </c>
      <c r="B1693" s="2">
        <v>41785</v>
      </c>
      <c r="C1693" s="2" t="s">
        <v>7689</v>
      </c>
      <c r="D1693" t="s">
        <v>7703</v>
      </c>
      <c r="E1693">
        <f t="shared" si="26"/>
        <v>43</v>
      </c>
    </row>
    <row r="1694" spans="1:5" x14ac:dyDescent="0.25">
      <c r="A1694" t="s">
        <v>2452</v>
      </c>
      <c r="B1694" s="2">
        <v>42443</v>
      </c>
      <c r="C1694" s="2" t="s">
        <v>7698</v>
      </c>
      <c r="D1694" t="s">
        <v>7698</v>
      </c>
      <c r="E1694">
        <f t="shared" si="26"/>
        <v>0</v>
      </c>
    </row>
    <row r="1695" spans="1:5" x14ac:dyDescent="0.25">
      <c r="A1695" t="s">
        <v>2025</v>
      </c>
      <c r="B1695" s="2">
        <v>41842</v>
      </c>
      <c r="C1695" s="2" t="s">
        <v>7720</v>
      </c>
      <c r="D1695" t="s">
        <v>7682</v>
      </c>
      <c r="E1695">
        <f t="shared" si="26"/>
        <v>23</v>
      </c>
    </row>
    <row r="1696" spans="1:5" x14ac:dyDescent="0.25">
      <c r="A1696" t="s">
        <v>1250</v>
      </c>
      <c r="B1696" s="2">
        <v>41643</v>
      </c>
      <c r="C1696" s="2" t="s">
        <v>7727</v>
      </c>
      <c r="D1696" t="s">
        <v>7692</v>
      </c>
      <c r="E1696">
        <f t="shared" si="26"/>
        <v>20</v>
      </c>
    </row>
    <row r="1697" spans="1:5" x14ac:dyDescent="0.25">
      <c r="A1697" t="s">
        <v>1250</v>
      </c>
      <c r="B1697" s="2">
        <v>41643</v>
      </c>
      <c r="C1697" s="2" t="s">
        <v>7727</v>
      </c>
      <c r="D1697" t="s">
        <v>7692</v>
      </c>
      <c r="E1697">
        <f t="shared" si="26"/>
        <v>20</v>
      </c>
    </row>
    <row r="1698" spans="1:5" x14ac:dyDescent="0.25">
      <c r="A1698" t="s">
        <v>1250</v>
      </c>
      <c r="B1698" s="2">
        <v>41643</v>
      </c>
      <c r="C1698" s="2" t="s">
        <v>7727</v>
      </c>
      <c r="D1698" t="s">
        <v>7692</v>
      </c>
      <c r="E1698">
        <f t="shared" si="26"/>
        <v>20</v>
      </c>
    </row>
    <row r="1699" spans="1:5" x14ac:dyDescent="0.25">
      <c r="A1699" t="s">
        <v>664</v>
      </c>
      <c r="B1699" s="2">
        <v>41843</v>
      </c>
      <c r="C1699" s="2" t="s">
        <v>7720</v>
      </c>
      <c r="D1699" t="s">
        <v>7695</v>
      </c>
      <c r="E1699">
        <f t="shared" si="26"/>
        <v>17</v>
      </c>
    </row>
    <row r="1700" spans="1:5" x14ac:dyDescent="0.25">
      <c r="A1700" t="s">
        <v>664</v>
      </c>
      <c r="B1700" s="2">
        <v>41843</v>
      </c>
      <c r="C1700" s="2" t="s">
        <v>7720</v>
      </c>
      <c r="D1700" t="s">
        <v>7695</v>
      </c>
      <c r="E1700">
        <f t="shared" si="26"/>
        <v>17</v>
      </c>
    </row>
    <row r="1701" spans="1:5" x14ac:dyDescent="0.25">
      <c r="A1701" t="s">
        <v>245</v>
      </c>
      <c r="B1701" s="2">
        <v>41793</v>
      </c>
      <c r="C1701" s="2" t="s">
        <v>7684</v>
      </c>
      <c r="D1701" t="s">
        <v>7684</v>
      </c>
      <c r="E1701">
        <f t="shared" si="26"/>
        <v>0</v>
      </c>
    </row>
    <row r="1702" spans="1:5" x14ac:dyDescent="0.25">
      <c r="A1702" t="s">
        <v>2058</v>
      </c>
      <c r="B1702" s="2">
        <v>41652</v>
      </c>
      <c r="C1702" s="2" t="s">
        <v>7727</v>
      </c>
      <c r="D1702" t="s">
        <v>7719</v>
      </c>
      <c r="E1702">
        <f t="shared" si="26"/>
        <v>18</v>
      </c>
    </row>
    <row r="1703" spans="1:5" x14ac:dyDescent="0.25">
      <c r="A1703" t="s">
        <v>2058</v>
      </c>
      <c r="B1703" s="2">
        <v>41652</v>
      </c>
      <c r="C1703" s="2" t="s">
        <v>7727</v>
      </c>
      <c r="D1703" t="s">
        <v>7719</v>
      </c>
      <c r="E1703">
        <f t="shared" si="26"/>
        <v>18</v>
      </c>
    </row>
    <row r="1704" spans="1:5" x14ac:dyDescent="0.25">
      <c r="A1704" t="s">
        <v>2058</v>
      </c>
      <c r="B1704" s="2">
        <v>41652</v>
      </c>
      <c r="C1704" s="2" t="s">
        <v>7727</v>
      </c>
      <c r="D1704" t="s">
        <v>7719</v>
      </c>
      <c r="E1704">
        <f t="shared" si="26"/>
        <v>18</v>
      </c>
    </row>
    <row r="1705" spans="1:5" x14ac:dyDescent="0.25">
      <c r="A1705" t="s">
        <v>2462</v>
      </c>
      <c r="B1705" s="2">
        <v>41672</v>
      </c>
      <c r="C1705" s="2" t="s">
        <v>7726</v>
      </c>
      <c r="D1705" t="s">
        <v>7726</v>
      </c>
      <c r="E1705">
        <f t="shared" si="26"/>
        <v>0</v>
      </c>
    </row>
    <row r="1706" spans="1:5" x14ac:dyDescent="0.25">
      <c r="A1706" t="s">
        <v>1368</v>
      </c>
      <c r="B1706" s="2">
        <v>41768</v>
      </c>
      <c r="C1706" s="2" t="s">
        <v>7689</v>
      </c>
      <c r="D1706" t="s">
        <v>7698</v>
      </c>
      <c r="E1706">
        <f t="shared" si="26"/>
        <v>22</v>
      </c>
    </row>
    <row r="1707" spans="1:5" x14ac:dyDescent="0.25">
      <c r="A1707" t="s">
        <v>36</v>
      </c>
      <c r="B1707" s="2">
        <v>41992</v>
      </c>
      <c r="C1707" s="2" t="s">
        <v>7701</v>
      </c>
      <c r="D1707" t="s">
        <v>7687</v>
      </c>
      <c r="E1707">
        <f t="shared" si="26"/>
        <v>11</v>
      </c>
    </row>
    <row r="1708" spans="1:5" x14ac:dyDescent="0.25">
      <c r="A1708" t="s">
        <v>2467</v>
      </c>
      <c r="B1708" s="2">
        <v>41831</v>
      </c>
      <c r="C1708" s="2" t="s">
        <v>7720</v>
      </c>
      <c r="D1708" t="s">
        <v>7694</v>
      </c>
      <c r="E1708">
        <f t="shared" si="26"/>
        <v>39</v>
      </c>
    </row>
    <row r="1709" spans="1:5" x14ac:dyDescent="0.25">
      <c r="A1709" t="s">
        <v>2467</v>
      </c>
      <c r="B1709" s="2">
        <v>41831</v>
      </c>
      <c r="C1709" s="2" t="s">
        <v>7720</v>
      </c>
      <c r="D1709" t="s">
        <v>7694</v>
      </c>
      <c r="E1709">
        <f t="shared" si="26"/>
        <v>39</v>
      </c>
    </row>
    <row r="1710" spans="1:5" x14ac:dyDescent="0.25">
      <c r="A1710" t="s">
        <v>2467</v>
      </c>
      <c r="B1710" s="2">
        <v>41831</v>
      </c>
      <c r="C1710" s="2" t="s">
        <v>7720</v>
      </c>
      <c r="D1710" t="s">
        <v>7694</v>
      </c>
      <c r="E1710">
        <f t="shared" si="26"/>
        <v>39</v>
      </c>
    </row>
    <row r="1711" spans="1:5" x14ac:dyDescent="0.25">
      <c r="A1711" t="s">
        <v>2467</v>
      </c>
      <c r="B1711" s="2">
        <v>41831</v>
      </c>
      <c r="C1711" s="2" t="s">
        <v>7720</v>
      </c>
      <c r="D1711" t="s">
        <v>7694</v>
      </c>
      <c r="E1711">
        <f t="shared" si="26"/>
        <v>39</v>
      </c>
    </row>
    <row r="1712" spans="1:5" x14ac:dyDescent="0.25">
      <c r="A1712" t="s">
        <v>2467</v>
      </c>
      <c r="B1712" s="2">
        <v>41831</v>
      </c>
      <c r="C1712" s="2" t="s">
        <v>7720</v>
      </c>
      <c r="D1712" t="s">
        <v>7694</v>
      </c>
      <c r="E1712">
        <f t="shared" si="26"/>
        <v>39</v>
      </c>
    </row>
    <row r="1713" spans="1:5" x14ac:dyDescent="0.25">
      <c r="A1713" t="s">
        <v>2467</v>
      </c>
      <c r="B1713" s="2">
        <v>41831</v>
      </c>
      <c r="C1713" s="2" t="s">
        <v>7720</v>
      </c>
      <c r="D1713" t="s">
        <v>7694</v>
      </c>
      <c r="E1713">
        <f t="shared" si="26"/>
        <v>39</v>
      </c>
    </row>
    <row r="1714" spans="1:5" x14ac:dyDescent="0.25">
      <c r="A1714" t="s">
        <v>837</v>
      </c>
      <c r="B1714" s="2">
        <v>41873</v>
      </c>
      <c r="C1714" s="2" t="s">
        <v>7690</v>
      </c>
      <c r="D1714" t="s">
        <v>7707</v>
      </c>
      <c r="E1714">
        <f t="shared" si="26"/>
        <v>5</v>
      </c>
    </row>
    <row r="1715" spans="1:5" x14ac:dyDescent="0.25">
      <c r="A1715" t="s">
        <v>2419</v>
      </c>
      <c r="B1715" s="2">
        <v>41740</v>
      </c>
      <c r="C1715" s="2" t="s">
        <v>7722</v>
      </c>
      <c r="D1715" t="s">
        <v>7696</v>
      </c>
      <c r="E1715">
        <f t="shared" si="26"/>
        <v>41</v>
      </c>
    </row>
    <row r="1716" spans="1:5" x14ac:dyDescent="0.25">
      <c r="A1716" t="s">
        <v>1273</v>
      </c>
      <c r="B1716" s="2">
        <v>42002</v>
      </c>
      <c r="C1716" s="2" t="s">
        <v>7701</v>
      </c>
      <c r="D1716" t="s">
        <v>7694</v>
      </c>
      <c r="E1716">
        <f t="shared" si="26"/>
        <v>34</v>
      </c>
    </row>
    <row r="1717" spans="1:5" x14ac:dyDescent="0.25">
      <c r="A1717" t="s">
        <v>1110</v>
      </c>
      <c r="B1717" s="2">
        <v>41747</v>
      </c>
      <c r="C1717" s="2" t="s">
        <v>7722</v>
      </c>
      <c r="D1717" t="s">
        <v>7706</v>
      </c>
      <c r="E1717">
        <f t="shared" si="26"/>
        <v>24</v>
      </c>
    </row>
    <row r="1718" spans="1:5" x14ac:dyDescent="0.25">
      <c r="A1718" t="s">
        <v>906</v>
      </c>
      <c r="B1718" s="2">
        <v>41715</v>
      </c>
      <c r="C1718" s="2" t="s">
        <v>7715</v>
      </c>
      <c r="D1718" t="s">
        <v>7716</v>
      </c>
      <c r="E1718">
        <f t="shared" si="26"/>
        <v>26</v>
      </c>
    </row>
    <row r="1719" spans="1:5" x14ac:dyDescent="0.25">
      <c r="A1719" t="s">
        <v>906</v>
      </c>
      <c r="B1719" s="2">
        <v>41715</v>
      </c>
      <c r="C1719" s="2" t="s">
        <v>7715</v>
      </c>
      <c r="D1719" t="s">
        <v>7716</v>
      </c>
      <c r="E1719">
        <f t="shared" si="26"/>
        <v>26</v>
      </c>
    </row>
    <row r="1720" spans="1:5" x14ac:dyDescent="0.25">
      <c r="A1720" t="s">
        <v>906</v>
      </c>
      <c r="B1720" s="2">
        <v>41715</v>
      </c>
      <c r="C1720" s="2" t="s">
        <v>7715</v>
      </c>
      <c r="D1720" t="s">
        <v>7716</v>
      </c>
      <c r="E1720">
        <f t="shared" si="26"/>
        <v>26</v>
      </c>
    </row>
    <row r="1721" spans="1:5" x14ac:dyDescent="0.25">
      <c r="A1721" t="s">
        <v>906</v>
      </c>
      <c r="B1721" s="2">
        <v>41715</v>
      </c>
      <c r="C1721" s="2" t="s">
        <v>7715</v>
      </c>
      <c r="D1721" t="s">
        <v>7716</v>
      </c>
      <c r="E1721">
        <f t="shared" si="26"/>
        <v>26</v>
      </c>
    </row>
    <row r="1722" spans="1:5" x14ac:dyDescent="0.25">
      <c r="A1722" t="s">
        <v>906</v>
      </c>
      <c r="B1722" s="2">
        <v>41715</v>
      </c>
      <c r="C1722" s="2" t="s">
        <v>7715</v>
      </c>
      <c r="D1722" t="s">
        <v>7716</v>
      </c>
      <c r="E1722">
        <f t="shared" si="26"/>
        <v>26</v>
      </c>
    </row>
    <row r="1723" spans="1:5" x14ac:dyDescent="0.25">
      <c r="A1723" t="s">
        <v>199</v>
      </c>
      <c r="B1723" s="2">
        <v>41884</v>
      </c>
      <c r="C1723" s="2" t="s">
        <v>7711</v>
      </c>
      <c r="D1723" t="s">
        <v>7695</v>
      </c>
      <c r="E1723">
        <f t="shared" si="26"/>
        <v>15</v>
      </c>
    </row>
    <row r="1724" spans="1:5" x14ac:dyDescent="0.25">
      <c r="A1724" t="s">
        <v>199</v>
      </c>
      <c r="B1724" s="2">
        <v>41884</v>
      </c>
      <c r="C1724" s="2" t="s">
        <v>7711</v>
      </c>
      <c r="D1724" t="s">
        <v>7695</v>
      </c>
      <c r="E1724">
        <f t="shared" si="26"/>
        <v>15</v>
      </c>
    </row>
    <row r="1725" spans="1:5" x14ac:dyDescent="0.25">
      <c r="A1725" t="s">
        <v>199</v>
      </c>
      <c r="B1725" s="2">
        <v>41884</v>
      </c>
      <c r="C1725" s="2" t="s">
        <v>7711</v>
      </c>
      <c r="D1725" t="s">
        <v>7695</v>
      </c>
      <c r="E1725">
        <f t="shared" si="26"/>
        <v>15</v>
      </c>
    </row>
    <row r="1726" spans="1:5" x14ac:dyDescent="0.25">
      <c r="A1726" t="s">
        <v>1195</v>
      </c>
      <c r="B1726" s="2">
        <v>41740</v>
      </c>
      <c r="C1726" s="2" t="s">
        <v>7722</v>
      </c>
      <c r="D1726" t="s">
        <v>7695</v>
      </c>
      <c r="E1726">
        <f t="shared" si="26"/>
        <v>20</v>
      </c>
    </row>
    <row r="1727" spans="1:5" x14ac:dyDescent="0.25">
      <c r="A1727" t="s">
        <v>1195</v>
      </c>
      <c r="B1727" s="2">
        <v>41740</v>
      </c>
      <c r="C1727" s="2" t="s">
        <v>7722</v>
      </c>
      <c r="D1727" t="s">
        <v>7695</v>
      </c>
      <c r="E1727">
        <f t="shared" si="26"/>
        <v>20</v>
      </c>
    </row>
    <row r="1728" spans="1:5" x14ac:dyDescent="0.25">
      <c r="A1728" t="s">
        <v>1195</v>
      </c>
      <c r="B1728" s="2">
        <v>41740</v>
      </c>
      <c r="C1728" s="2" t="s">
        <v>7722</v>
      </c>
      <c r="D1728" t="s">
        <v>7695</v>
      </c>
      <c r="E1728">
        <f t="shared" si="26"/>
        <v>20</v>
      </c>
    </row>
    <row r="1729" spans="1:5" x14ac:dyDescent="0.25">
      <c r="A1729" t="s">
        <v>2486</v>
      </c>
      <c r="B1729" s="2">
        <v>41709</v>
      </c>
      <c r="C1729" s="2" t="s">
        <v>7715</v>
      </c>
      <c r="D1729" t="s">
        <v>7685</v>
      </c>
      <c r="E1729">
        <f t="shared" si="26"/>
        <v>37</v>
      </c>
    </row>
    <row r="1730" spans="1:5" x14ac:dyDescent="0.25">
      <c r="A1730" t="s">
        <v>1075</v>
      </c>
      <c r="B1730" s="2">
        <v>41723</v>
      </c>
      <c r="C1730" s="2" t="s">
        <v>7715</v>
      </c>
      <c r="D1730" t="s">
        <v>7728</v>
      </c>
      <c r="E1730">
        <f t="shared" si="26"/>
        <v>23</v>
      </c>
    </row>
    <row r="1731" spans="1:5" x14ac:dyDescent="0.25">
      <c r="A1731" t="s">
        <v>1075</v>
      </c>
      <c r="B1731" s="2">
        <v>41723</v>
      </c>
      <c r="C1731" s="2" t="s">
        <v>7715</v>
      </c>
      <c r="D1731" t="s">
        <v>7728</v>
      </c>
      <c r="E1731">
        <f t="shared" ref="E1731:E1794" si="27">(LEFT(D1731,4)-LEFT(C1731,4))*12+RIGHT(D1731,2)-RIGHT(C1731,2)</f>
        <v>23</v>
      </c>
    </row>
    <row r="1732" spans="1:5" x14ac:dyDescent="0.25">
      <c r="A1732" t="s">
        <v>2183</v>
      </c>
      <c r="B1732" s="2">
        <v>41910</v>
      </c>
      <c r="C1732" s="2" t="s">
        <v>7711</v>
      </c>
      <c r="D1732" t="s">
        <v>7711</v>
      </c>
      <c r="E1732">
        <f t="shared" si="27"/>
        <v>0</v>
      </c>
    </row>
    <row r="1733" spans="1:5" x14ac:dyDescent="0.25">
      <c r="A1733" t="s">
        <v>2183</v>
      </c>
      <c r="B1733" s="2">
        <v>41910</v>
      </c>
      <c r="C1733" s="2" t="s">
        <v>7711</v>
      </c>
      <c r="D1733" t="s">
        <v>7711</v>
      </c>
      <c r="E1733">
        <f t="shared" si="27"/>
        <v>0</v>
      </c>
    </row>
    <row r="1734" spans="1:5" x14ac:dyDescent="0.25">
      <c r="A1734" t="s">
        <v>465</v>
      </c>
      <c r="B1734" s="2">
        <v>41985</v>
      </c>
      <c r="C1734" s="2" t="s">
        <v>7701</v>
      </c>
      <c r="D1734" t="s">
        <v>7697</v>
      </c>
      <c r="E1734">
        <f t="shared" si="27"/>
        <v>19</v>
      </c>
    </row>
    <row r="1735" spans="1:5" x14ac:dyDescent="0.25">
      <c r="A1735" t="s">
        <v>465</v>
      </c>
      <c r="B1735" s="2">
        <v>41985</v>
      </c>
      <c r="C1735" s="2" t="s">
        <v>7701</v>
      </c>
      <c r="D1735" t="s">
        <v>7697</v>
      </c>
      <c r="E1735">
        <f t="shared" si="27"/>
        <v>19</v>
      </c>
    </row>
    <row r="1736" spans="1:5" x14ac:dyDescent="0.25">
      <c r="A1736" t="s">
        <v>717</v>
      </c>
      <c r="B1736" s="2">
        <v>42131</v>
      </c>
      <c r="C1736" s="2" t="s">
        <v>7714</v>
      </c>
      <c r="D1736" t="s">
        <v>7691</v>
      </c>
      <c r="E1736">
        <f t="shared" si="27"/>
        <v>26</v>
      </c>
    </row>
    <row r="1737" spans="1:5" x14ac:dyDescent="0.25">
      <c r="A1737" t="s">
        <v>717</v>
      </c>
      <c r="B1737" s="2">
        <v>42131</v>
      </c>
      <c r="C1737" s="2" t="s">
        <v>7714</v>
      </c>
      <c r="D1737" t="s">
        <v>7691</v>
      </c>
      <c r="E1737">
        <f t="shared" si="27"/>
        <v>26</v>
      </c>
    </row>
    <row r="1738" spans="1:5" x14ac:dyDescent="0.25">
      <c r="A1738" t="s">
        <v>717</v>
      </c>
      <c r="B1738" s="2">
        <v>42131</v>
      </c>
      <c r="C1738" s="2" t="s">
        <v>7714</v>
      </c>
      <c r="D1738" t="s">
        <v>7691</v>
      </c>
      <c r="E1738">
        <f t="shared" si="27"/>
        <v>26</v>
      </c>
    </row>
    <row r="1739" spans="1:5" x14ac:dyDescent="0.25">
      <c r="A1739" t="s">
        <v>449</v>
      </c>
      <c r="B1739" s="2">
        <v>42125</v>
      </c>
      <c r="C1739" s="2" t="s">
        <v>7714</v>
      </c>
      <c r="D1739" t="s">
        <v>7692</v>
      </c>
      <c r="E1739">
        <f t="shared" si="27"/>
        <v>4</v>
      </c>
    </row>
    <row r="1740" spans="1:5" x14ac:dyDescent="0.25">
      <c r="A1740" t="s">
        <v>449</v>
      </c>
      <c r="B1740" s="2">
        <v>42125</v>
      </c>
      <c r="C1740" s="2" t="s">
        <v>7714</v>
      </c>
      <c r="D1740" t="s">
        <v>7692</v>
      </c>
      <c r="E1740">
        <f t="shared" si="27"/>
        <v>4</v>
      </c>
    </row>
    <row r="1741" spans="1:5" x14ac:dyDescent="0.25">
      <c r="A1741" t="s">
        <v>449</v>
      </c>
      <c r="B1741" s="2">
        <v>42125</v>
      </c>
      <c r="C1741" s="2" t="s">
        <v>7714</v>
      </c>
      <c r="D1741" t="s">
        <v>7692</v>
      </c>
      <c r="E1741">
        <f t="shared" si="27"/>
        <v>4</v>
      </c>
    </row>
    <row r="1742" spans="1:5" x14ac:dyDescent="0.25">
      <c r="A1742" t="s">
        <v>2497</v>
      </c>
      <c r="B1742" s="2">
        <v>41860</v>
      </c>
      <c r="C1742" s="2" t="s">
        <v>7690</v>
      </c>
      <c r="D1742" t="s">
        <v>7690</v>
      </c>
      <c r="E1742">
        <f t="shared" si="27"/>
        <v>0</v>
      </c>
    </row>
    <row r="1743" spans="1:5" x14ac:dyDescent="0.25">
      <c r="A1743" t="s">
        <v>2327</v>
      </c>
      <c r="B1743" s="2">
        <v>41808</v>
      </c>
      <c r="C1743" s="2" t="s">
        <v>7684</v>
      </c>
      <c r="D1743" t="s">
        <v>7694</v>
      </c>
      <c r="E1743">
        <f t="shared" si="27"/>
        <v>40</v>
      </c>
    </row>
    <row r="1744" spans="1:5" x14ac:dyDescent="0.25">
      <c r="A1744" t="s">
        <v>2327</v>
      </c>
      <c r="B1744" s="2">
        <v>41808</v>
      </c>
      <c r="C1744" s="2" t="s">
        <v>7684</v>
      </c>
      <c r="D1744" t="s">
        <v>7694</v>
      </c>
      <c r="E1744">
        <f t="shared" si="27"/>
        <v>40</v>
      </c>
    </row>
    <row r="1745" spans="1:5" x14ac:dyDescent="0.25">
      <c r="A1745" t="s">
        <v>2327</v>
      </c>
      <c r="B1745" s="2">
        <v>41808</v>
      </c>
      <c r="C1745" s="2" t="s">
        <v>7684</v>
      </c>
      <c r="D1745" t="s">
        <v>7694</v>
      </c>
      <c r="E1745">
        <f t="shared" si="27"/>
        <v>40</v>
      </c>
    </row>
    <row r="1746" spans="1:5" x14ac:dyDescent="0.25">
      <c r="A1746" t="s">
        <v>2327</v>
      </c>
      <c r="B1746" s="2">
        <v>41808</v>
      </c>
      <c r="C1746" s="2" t="s">
        <v>7684</v>
      </c>
      <c r="D1746" t="s">
        <v>7694</v>
      </c>
      <c r="E1746">
        <f t="shared" si="27"/>
        <v>40</v>
      </c>
    </row>
    <row r="1747" spans="1:5" x14ac:dyDescent="0.25">
      <c r="A1747" t="s">
        <v>1307</v>
      </c>
      <c r="B1747" s="2">
        <v>41796</v>
      </c>
      <c r="C1747" s="2" t="s">
        <v>7684</v>
      </c>
      <c r="D1747" t="s">
        <v>7684</v>
      </c>
      <c r="E1747">
        <f t="shared" si="27"/>
        <v>0</v>
      </c>
    </row>
    <row r="1748" spans="1:5" x14ac:dyDescent="0.25">
      <c r="A1748" t="s">
        <v>856</v>
      </c>
      <c r="B1748" s="2">
        <v>41842</v>
      </c>
      <c r="C1748" s="2" t="s">
        <v>7720</v>
      </c>
      <c r="D1748" t="s">
        <v>7709</v>
      </c>
      <c r="E1748">
        <f t="shared" si="27"/>
        <v>25</v>
      </c>
    </row>
    <row r="1749" spans="1:5" x14ac:dyDescent="0.25">
      <c r="A1749" t="s">
        <v>856</v>
      </c>
      <c r="B1749" s="2">
        <v>41842</v>
      </c>
      <c r="C1749" s="2" t="s">
        <v>7720</v>
      </c>
      <c r="D1749" t="s">
        <v>7709</v>
      </c>
      <c r="E1749">
        <f t="shared" si="27"/>
        <v>25</v>
      </c>
    </row>
    <row r="1750" spans="1:5" x14ac:dyDescent="0.25">
      <c r="A1750" t="s">
        <v>2504</v>
      </c>
      <c r="B1750" s="2">
        <v>41754</v>
      </c>
      <c r="C1750" s="2" t="s">
        <v>7722</v>
      </c>
      <c r="D1750" t="s">
        <v>7722</v>
      </c>
      <c r="E1750">
        <f t="shared" si="27"/>
        <v>0</v>
      </c>
    </row>
    <row r="1751" spans="1:5" x14ac:dyDescent="0.25">
      <c r="A1751" t="s">
        <v>2504</v>
      </c>
      <c r="B1751" s="2">
        <v>41754</v>
      </c>
      <c r="C1751" s="2" t="s">
        <v>7722</v>
      </c>
      <c r="D1751" t="s">
        <v>7722</v>
      </c>
      <c r="E1751">
        <f t="shared" si="27"/>
        <v>0</v>
      </c>
    </row>
    <row r="1752" spans="1:5" x14ac:dyDescent="0.25">
      <c r="A1752" t="s">
        <v>1083</v>
      </c>
      <c r="B1752" s="2">
        <v>42264</v>
      </c>
      <c r="C1752" s="2" t="s">
        <v>7692</v>
      </c>
      <c r="D1752" t="s">
        <v>7687</v>
      </c>
      <c r="E1752">
        <f t="shared" si="27"/>
        <v>2</v>
      </c>
    </row>
    <row r="1753" spans="1:5" x14ac:dyDescent="0.25">
      <c r="A1753" t="s">
        <v>2508</v>
      </c>
      <c r="B1753" s="2">
        <v>42232</v>
      </c>
      <c r="C1753" s="2" t="s">
        <v>7718</v>
      </c>
      <c r="D1753" t="s">
        <v>7694</v>
      </c>
      <c r="E1753">
        <f t="shared" si="27"/>
        <v>26</v>
      </c>
    </row>
    <row r="1754" spans="1:5" x14ac:dyDescent="0.25">
      <c r="A1754" t="s">
        <v>416</v>
      </c>
      <c r="B1754" s="2">
        <v>41770</v>
      </c>
      <c r="C1754" s="2" t="s">
        <v>7689</v>
      </c>
      <c r="D1754" t="s">
        <v>7703</v>
      </c>
      <c r="E1754">
        <f t="shared" si="27"/>
        <v>43</v>
      </c>
    </row>
    <row r="1755" spans="1:5" x14ac:dyDescent="0.25">
      <c r="A1755" t="s">
        <v>416</v>
      </c>
      <c r="B1755" s="2">
        <v>41770</v>
      </c>
      <c r="C1755" s="2" t="s">
        <v>7689</v>
      </c>
      <c r="D1755" t="s">
        <v>7703</v>
      </c>
      <c r="E1755">
        <f t="shared" si="27"/>
        <v>43</v>
      </c>
    </row>
    <row r="1756" spans="1:5" x14ac:dyDescent="0.25">
      <c r="A1756" t="s">
        <v>416</v>
      </c>
      <c r="B1756" s="2">
        <v>41770</v>
      </c>
      <c r="C1756" s="2" t="s">
        <v>7689</v>
      </c>
      <c r="D1756" t="s">
        <v>7703</v>
      </c>
      <c r="E1756">
        <f t="shared" si="27"/>
        <v>43</v>
      </c>
    </row>
    <row r="1757" spans="1:5" x14ac:dyDescent="0.25">
      <c r="A1757" t="s">
        <v>2330</v>
      </c>
      <c r="B1757" s="2">
        <v>42346</v>
      </c>
      <c r="C1757" s="2" t="s">
        <v>7695</v>
      </c>
      <c r="D1757" t="s">
        <v>7695</v>
      </c>
      <c r="E1757">
        <f t="shared" si="27"/>
        <v>0</v>
      </c>
    </row>
    <row r="1758" spans="1:5" x14ac:dyDescent="0.25">
      <c r="A1758" t="s">
        <v>2330</v>
      </c>
      <c r="B1758" s="2">
        <v>42346</v>
      </c>
      <c r="C1758" s="2" t="s">
        <v>7695</v>
      </c>
      <c r="D1758" t="s">
        <v>7695</v>
      </c>
      <c r="E1758">
        <f t="shared" si="27"/>
        <v>0</v>
      </c>
    </row>
    <row r="1759" spans="1:5" x14ac:dyDescent="0.25">
      <c r="A1759" t="s">
        <v>1607</v>
      </c>
      <c r="B1759" s="2">
        <v>41903</v>
      </c>
      <c r="C1759" s="2" t="s">
        <v>7711</v>
      </c>
      <c r="D1759" t="s">
        <v>7719</v>
      </c>
      <c r="E1759">
        <f t="shared" si="27"/>
        <v>10</v>
      </c>
    </row>
    <row r="1760" spans="1:5" x14ac:dyDescent="0.25">
      <c r="A1760" t="s">
        <v>2515</v>
      </c>
      <c r="B1760" s="2">
        <v>41770</v>
      </c>
      <c r="C1760" s="2" t="s">
        <v>7689</v>
      </c>
      <c r="D1760" t="s">
        <v>7689</v>
      </c>
      <c r="E1760">
        <f t="shared" si="27"/>
        <v>0</v>
      </c>
    </row>
    <row r="1761" spans="1:5" x14ac:dyDescent="0.25">
      <c r="A1761" t="s">
        <v>2180</v>
      </c>
      <c r="B1761" s="2">
        <v>41644</v>
      </c>
      <c r="C1761" s="2" t="s">
        <v>7727</v>
      </c>
      <c r="D1761" t="s">
        <v>7727</v>
      </c>
      <c r="E1761">
        <f t="shared" si="27"/>
        <v>0</v>
      </c>
    </row>
    <row r="1762" spans="1:5" x14ac:dyDescent="0.25">
      <c r="A1762" t="s">
        <v>664</v>
      </c>
      <c r="B1762" s="2">
        <v>41843</v>
      </c>
      <c r="C1762" s="2" t="s">
        <v>7720</v>
      </c>
      <c r="D1762" t="s">
        <v>7692</v>
      </c>
      <c r="E1762">
        <f t="shared" si="27"/>
        <v>14</v>
      </c>
    </row>
    <row r="1763" spans="1:5" x14ac:dyDescent="0.25">
      <c r="A1763" t="s">
        <v>664</v>
      </c>
      <c r="B1763" s="2">
        <v>41843</v>
      </c>
      <c r="C1763" s="2" t="s">
        <v>7720</v>
      </c>
      <c r="D1763" t="s">
        <v>7692</v>
      </c>
      <c r="E1763">
        <f t="shared" si="27"/>
        <v>14</v>
      </c>
    </row>
    <row r="1764" spans="1:5" x14ac:dyDescent="0.25">
      <c r="A1764" t="s">
        <v>664</v>
      </c>
      <c r="B1764" s="2">
        <v>41843</v>
      </c>
      <c r="C1764" s="2" t="s">
        <v>7720</v>
      </c>
      <c r="D1764" t="s">
        <v>7692</v>
      </c>
      <c r="E1764">
        <f t="shared" si="27"/>
        <v>14</v>
      </c>
    </row>
    <row r="1765" spans="1:5" x14ac:dyDescent="0.25">
      <c r="A1765" t="s">
        <v>2522</v>
      </c>
      <c r="B1765" s="2">
        <v>42586</v>
      </c>
      <c r="C1765" s="2" t="s">
        <v>7709</v>
      </c>
      <c r="D1765" t="s">
        <v>7709</v>
      </c>
      <c r="E1765">
        <f t="shared" si="27"/>
        <v>0</v>
      </c>
    </row>
    <row r="1766" spans="1:5" x14ac:dyDescent="0.25">
      <c r="A1766" t="s">
        <v>2522</v>
      </c>
      <c r="B1766" s="2">
        <v>42586</v>
      </c>
      <c r="C1766" s="2" t="s">
        <v>7709</v>
      </c>
      <c r="D1766" t="s">
        <v>7709</v>
      </c>
      <c r="E1766">
        <f t="shared" si="27"/>
        <v>0</v>
      </c>
    </row>
    <row r="1767" spans="1:5" x14ac:dyDescent="0.25">
      <c r="A1767" t="s">
        <v>2522</v>
      </c>
      <c r="B1767" s="2">
        <v>42586</v>
      </c>
      <c r="C1767" s="2" t="s">
        <v>7709</v>
      </c>
      <c r="D1767" t="s">
        <v>7709</v>
      </c>
      <c r="E1767">
        <f t="shared" si="27"/>
        <v>0</v>
      </c>
    </row>
    <row r="1768" spans="1:5" x14ac:dyDescent="0.25">
      <c r="A1768" t="s">
        <v>2522</v>
      </c>
      <c r="B1768" s="2">
        <v>42586</v>
      </c>
      <c r="C1768" s="2" t="s">
        <v>7709</v>
      </c>
      <c r="D1768" t="s">
        <v>7709</v>
      </c>
      <c r="E1768">
        <f t="shared" si="27"/>
        <v>0</v>
      </c>
    </row>
    <row r="1769" spans="1:5" x14ac:dyDescent="0.25">
      <c r="A1769" t="s">
        <v>2526</v>
      </c>
      <c r="B1769" s="2">
        <v>41720</v>
      </c>
      <c r="C1769" s="2" t="s">
        <v>7715</v>
      </c>
      <c r="D1769" t="s">
        <v>7715</v>
      </c>
      <c r="E1769">
        <f t="shared" si="27"/>
        <v>0</v>
      </c>
    </row>
    <row r="1770" spans="1:5" x14ac:dyDescent="0.25">
      <c r="A1770" t="s">
        <v>2526</v>
      </c>
      <c r="B1770" s="2">
        <v>41720</v>
      </c>
      <c r="C1770" s="2" t="s">
        <v>7715</v>
      </c>
      <c r="D1770" t="s">
        <v>7715</v>
      </c>
      <c r="E1770">
        <f t="shared" si="27"/>
        <v>0</v>
      </c>
    </row>
    <row r="1771" spans="1:5" x14ac:dyDescent="0.25">
      <c r="A1771" t="s">
        <v>161</v>
      </c>
      <c r="B1771" s="2">
        <v>42175</v>
      </c>
      <c r="C1771" s="2" t="s">
        <v>7721</v>
      </c>
      <c r="D1771" t="s">
        <v>7723</v>
      </c>
      <c r="E1771">
        <f t="shared" si="27"/>
        <v>21</v>
      </c>
    </row>
    <row r="1772" spans="1:5" x14ac:dyDescent="0.25">
      <c r="A1772" t="s">
        <v>161</v>
      </c>
      <c r="B1772" s="2">
        <v>42175</v>
      </c>
      <c r="C1772" s="2" t="s">
        <v>7721</v>
      </c>
      <c r="D1772" t="s">
        <v>7723</v>
      </c>
      <c r="E1772">
        <f t="shared" si="27"/>
        <v>21</v>
      </c>
    </row>
    <row r="1773" spans="1:5" x14ac:dyDescent="0.25">
      <c r="A1773" t="s">
        <v>242</v>
      </c>
      <c r="B1773" s="2">
        <v>41943</v>
      </c>
      <c r="C1773" s="2" t="s">
        <v>7699</v>
      </c>
      <c r="D1773" t="s">
        <v>7681</v>
      </c>
      <c r="E1773">
        <f t="shared" si="27"/>
        <v>25</v>
      </c>
    </row>
    <row r="1774" spans="1:5" x14ac:dyDescent="0.25">
      <c r="A1774" t="s">
        <v>242</v>
      </c>
      <c r="B1774" s="2">
        <v>41943</v>
      </c>
      <c r="C1774" s="2" t="s">
        <v>7699</v>
      </c>
      <c r="D1774" t="s">
        <v>7681</v>
      </c>
      <c r="E1774">
        <f t="shared" si="27"/>
        <v>25</v>
      </c>
    </row>
    <row r="1775" spans="1:5" x14ac:dyDescent="0.25">
      <c r="A1775" t="s">
        <v>2341</v>
      </c>
      <c r="B1775" s="2">
        <v>41757</v>
      </c>
      <c r="C1775" s="2" t="s">
        <v>7722</v>
      </c>
      <c r="D1775" t="s">
        <v>7722</v>
      </c>
      <c r="E1775">
        <f t="shared" si="27"/>
        <v>0</v>
      </c>
    </row>
    <row r="1776" spans="1:5" x14ac:dyDescent="0.25">
      <c r="A1776" t="s">
        <v>2341</v>
      </c>
      <c r="B1776" s="2">
        <v>41757</v>
      </c>
      <c r="C1776" s="2" t="s">
        <v>7722</v>
      </c>
      <c r="D1776" t="s">
        <v>7722</v>
      </c>
      <c r="E1776">
        <f t="shared" si="27"/>
        <v>0</v>
      </c>
    </row>
    <row r="1777" spans="1:5" x14ac:dyDescent="0.25">
      <c r="A1777" t="s">
        <v>2341</v>
      </c>
      <c r="B1777" s="2">
        <v>41757</v>
      </c>
      <c r="C1777" s="2" t="s">
        <v>7722</v>
      </c>
      <c r="D1777" t="s">
        <v>7722</v>
      </c>
      <c r="E1777">
        <f t="shared" si="27"/>
        <v>0</v>
      </c>
    </row>
    <row r="1778" spans="1:5" x14ac:dyDescent="0.25">
      <c r="A1778" t="s">
        <v>2341</v>
      </c>
      <c r="B1778" s="2">
        <v>41757</v>
      </c>
      <c r="C1778" s="2" t="s">
        <v>7722</v>
      </c>
      <c r="D1778" t="s">
        <v>7722</v>
      </c>
      <c r="E1778">
        <f t="shared" si="27"/>
        <v>0</v>
      </c>
    </row>
    <row r="1779" spans="1:5" x14ac:dyDescent="0.25">
      <c r="A1779" t="s">
        <v>110</v>
      </c>
      <c r="B1779" s="2">
        <v>41642</v>
      </c>
      <c r="C1779" s="2" t="s">
        <v>7727</v>
      </c>
      <c r="D1779" t="s">
        <v>7687</v>
      </c>
      <c r="E1779">
        <f t="shared" si="27"/>
        <v>22</v>
      </c>
    </row>
    <row r="1780" spans="1:5" x14ac:dyDescent="0.25">
      <c r="A1780" t="s">
        <v>110</v>
      </c>
      <c r="B1780" s="2">
        <v>41642</v>
      </c>
      <c r="C1780" s="2" t="s">
        <v>7727</v>
      </c>
      <c r="D1780" t="s">
        <v>7687</v>
      </c>
      <c r="E1780">
        <f t="shared" si="27"/>
        <v>22</v>
      </c>
    </row>
    <row r="1781" spans="1:5" x14ac:dyDescent="0.25">
      <c r="A1781" t="s">
        <v>1949</v>
      </c>
      <c r="B1781" s="2">
        <v>42439</v>
      </c>
      <c r="C1781" s="2" t="s">
        <v>7698</v>
      </c>
      <c r="D1781" t="s">
        <v>7681</v>
      </c>
      <c r="E1781">
        <f t="shared" si="27"/>
        <v>8</v>
      </c>
    </row>
    <row r="1782" spans="1:5" x14ac:dyDescent="0.25">
      <c r="A1782" t="s">
        <v>1949</v>
      </c>
      <c r="B1782" s="2">
        <v>42439</v>
      </c>
      <c r="C1782" s="2" t="s">
        <v>7698</v>
      </c>
      <c r="D1782" t="s">
        <v>7681</v>
      </c>
      <c r="E1782">
        <f t="shared" si="27"/>
        <v>8</v>
      </c>
    </row>
    <row r="1783" spans="1:5" x14ac:dyDescent="0.25">
      <c r="A1783" t="s">
        <v>496</v>
      </c>
      <c r="B1783" s="2">
        <v>42006</v>
      </c>
      <c r="C1783" s="2" t="s">
        <v>7707</v>
      </c>
      <c r="D1783" t="s">
        <v>7719</v>
      </c>
      <c r="E1783">
        <f t="shared" si="27"/>
        <v>6</v>
      </c>
    </row>
    <row r="1784" spans="1:5" x14ac:dyDescent="0.25">
      <c r="A1784" t="s">
        <v>496</v>
      </c>
      <c r="B1784" s="2">
        <v>42006</v>
      </c>
      <c r="C1784" s="2" t="s">
        <v>7707</v>
      </c>
      <c r="D1784" t="s">
        <v>7719</v>
      </c>
      <c r="E1784">
        <f t="shared" si="27"/>
        <v>6</v>
      </c>
    </row>
    <row r="1785" spans="1:5" x14ac:dyDescent="0.25">
      <c r="A1785" t="s">
        <v>2539</v>
      </c>
      <c r="B1785" s="2">
        <v>41926</v>
      </c>
      <c r="C1785" s="2" t="s">
        <v>7699</v>
      </c>
      <c r="D1785" t="s">
        <v>7696</v>
      </c>
      <c r="E1785">
        <f t="shared" si="27"/>
        <v>35</v>
      </c>
    </row>
    <row r="1786" spans="1:5" x14ac:dyDescent="0.25">
      <c r="A1786" t="s">
        <v>2539</v>
      </c>
      <c r="B1786" s="2">
        <v>41926</v>
      </c>
      <c r="C1786" s="2" t="s">
        <v>7699</v>
      </c>
      <c r="D1786" t="s">
        <v>7696</v>
      </c>
      <c r="E1786">
        <f t="shared" si="27"/>
        <v>35</v>
      </c>
    </row>
    <row r="1787" spans="1:5" x14ac:dyDescent="0.25">
      <c r="A1787" t="s">
        <v>2539</v>
      </c>
      <c r="B1787" s="2">
        <v>41926</v>
      </c>
      <c r="C1787" s="2" t="s">
        <v>7699</v>
      </c>
      <c r="D1787" t="s">
        <v>7696</v>
      </c>
      <c r="E1787">
        <f t="shared" si="27"/>
        <v>35</v>
      </c>
    </row>
    <row r="1788" spans="1:5" x14ac:dyDescent="0.25">
      <c r="A1788" t="s">
        <v>2539</v>
      </c>
      <c r="B1788" s="2">
        <v>41926</v>
      </c>
      <c r="C1788" s="2" t="s">
        <v>7699</v>
      </c>
      <c r="D1788" t="s">
        <v>7696</v>
      </c>
      <c r="E1788">
        <f t="shared" si="27"/>
        <v>35</v>
      </c>
    </row>
    <row r="1789" spans="1:5" x14ac:dyDescent="0.25">
      <c r="A1789" t="s">
        <v>2542</v>
      </c>
      <c r="B1789" s="2">
        <v>41734</v>
      </c>
      <c r="C1789" s="2" t="s">
        <v>7722</v>
      </c>
      <c r="D1789" t="s">
        <v>7717</v>
      </c>
      <c r="E1789">
        <f t="shared" si="27"/>
        <v>10</v>
      </c>
    </row>
    <row r="1790" spans="1:5" x14ac:dyDescent="0.25">
      <c r="A1790" t="s">
        <v>2542</v>
      </c>
      <c r="B1790" s="2">
        <v>41734</v>
      </c>
      <c r="C1790" s="2" t="s">
        <v>7722</v>
      </c>
      <c r="D1790" t="s">
        <v>7717</v>
      </c>
      <c r="E1790">
        <f t="shared" si="27"/>
        <v>10</v>
      </c>
    </row>
    <row r="1791" spans="1:5" x14ac:dyDescent="0.25">
      <c r="A1791" t="s">
        <v>2542</v>
      </c>
      <c r="B1791" s="2">
        <v>41734</v>
      </c>
      <c r="C1791" s="2" t="s">
        <v>7722</v>
      </c>
      <c r="D1791" t="s">
        <v>7717</v>
      </c>
      <c r="E1791">
        <f t="shared" si="27"/>
        <v>10</v>
      </c>
    </row>
    <row r="1792" spans="1:5" x14ac:dyDescent="0.25">
      <c r="A1792" t="s">
        <v>675</v>
      </c>
      <c r="B1792" s="2">
        <v>41820</v>
      </c>
      <c r="C1792" s="2" t="s">
        <v>7684</v>
      </c>
      <c r="D1792" t="s">
        <v>7711</v>
      </c>
      <c r="E1792">
        <f t="shared" si="27"/>
        <v>3</v>
      </c>
    </row>
    <row r="1793" spans="1:5" x14ac:dyDescent="0.25">
      <c r="A1793" t="s">
        <v>1147</v>
      </c>
      <c r="B1793" s="2">
        <v>41783</v>
      </c>
      <c r="C1793" s="2" t="s">
        <v>7689</v>
      </c>
      <c r="D1793" t="s">
        <v>7701</v>
      </c>
      <c r="E1793">
        <f t="shared" si="27"/>
        <v>7</v>
      </c>
    </row>
    <row r="1794" spans="1:5" x14ac:dyDescent="0.25">
      <c r="A1794" t="s">
        <v>1147</v>
      </c>
      <c r="B1794" s="2">
        <v>41783</v>
      </c>
      <c r="C1794" s="2" t="s">
        <v>7689</v>
      </c>
      <c r="D1794" t="s">
        <v>7701</v>
      </c>
      <c r="E1794">
        <f t="shared" si="27"/>
        <v>7</v>
      </c>
    </row>
    <row r="1795" spans="1:5" x14ac:dyDescent="0.25">
      <c r="A1795" t="s">
        <v>2549</v>
      </c>
      <c r="B1795" s="2">
        <v>41981</v>
      </c>
      <c r="C1795" s="2" t="s">
        <v>7701</v>
      </c>
      <c r="D1795" t="s">
        <v>7701</v>
      </c>
      <c r="E1795">
        <f t="shared" ref="E1795:E1858" si="28">(LEFT(D1795,4)-LEFT(C1795,4))*12+RIGHT(D1795,2)-RIGHT(C1795,2)</f>
        <v>0</v>
      </c>
    </row>
    <row r="1796" spans="1:5" x14ac:dyDescent="0.25">
      <c r="A1796" t="s">
        <v>2551</v>
      </c>
      <c r="B1796" s="2">
        <v>42218</v>
      </c>
      <c r="C1796" s="2" t="s">
        <v>7718</v>
      </c>
      <c r="D1796" t="s">
        <v>7702</v>
      </c>
      <c r="E1796">
        <f t="shared" si="28"/>
        <v>13</v>
      </c>
    </row>
    <row r="1797" spans="1:5" x14ac:dyDescent="0.25">
      <c r="A1797" t="s">
        <v>1228</v>
      </c>
      <c r="B1797" s="2">
        <v>41885</v>
      </c>
      <c r="C1797" s="2" t="s">
        <v>7711</v>
      </c>
      <c r="D1797" t="s">
        <v>7724</v>
      </c>
      <c r="E1797">
        <f t="shared" si="28"/>
        <v>35</v>
      </c>
    </row>
    <row r="1798" spans="1:5" x14ac:dyDescent="0.25">
      <c r="A1798" t="s">
        <v>1228</v>
      </c>
      <c r="B1798" s="2">
        <v>41885</v>
      </c>
      <c r="C1798" s="2" t="s">
        <v>7711</v>
      </c>
      <c r="D1798" t="s">
        <v>7724</v>
      </c>
      <c r="E1798">
        <f t="shared" si="28"/>
        <v>35</v>
      </c>
    </row>
    <row r="1799" spans="1:5" x14ac:dyDescent="0.25">
      <c r="A1799" t="s">
        <v>1228</v>
      </c>
      <c r="B1799" s="2">
        <v>41885</v>
      </c>
      <c r="C1799" s="2" t="s">
        <v>7711</v>
      </c>
      <c r="D1799" t="s">
        <v>7724</v>
      </c>
      <c r="E1799">
        <f t="shared" si="28"/>
        <v>35</v>
      </c>
    </row>
    <row r="1800" spans="1:5" x14ac:dyDescent="0.25">
      <c r="A1800" t="s">
        <v>2515</v>
      </c>
      <c r="B1800" s="2">
        <v>41770</v>
      </c>
      <c r="C1800" s="2" t="s">
        <v>7689</v>
      </c>
      <c r="D1800" t="s">
        <v>7697</v>
      </c>
      <c r="E1800">
        <f t="shared" si="28"/>
        <v>26</v>
      </c>
    </row>
    <row r="1801" spans="1:5" x14ac:dyDescent="0.25">
      <c r="A1801" t="s">
        <v>2556</v>
      </c>
      <c r="B1801" s="2">
        <v>41923</v>
      </c>
      <c r="C1801" s="2" t="s">
        <v>7699</v>
      </c>
      <c r="D1801" t="s">
        <v>7709</v>
      </c>
      <c r="E1801">
        <f t="shared" si="28"/>
        <v>22</v>
      </c>
    </row>
    <row r="1802" spans="1:5" x14ac:dyDescent="0.25">
      <c r="A1802" t="s">
        <v>2556</v>
      </c>
      <c r="B1802" s="2">
        <v>41923</v>
      </c>
      <c r="C1802" s="2" t="s">
        <v>7699</v>
      </c>
      <c r="D1802" t="s">
        <v>7709</v>
      </c>
      <c r="E1802">
        <f t="shared" si="28"/>
        <v>22</v>
      </c>
    </row>
    <row r="1803" spans="1:5" x14ac:dyDescent="0.25">
      <c r="A1803" t="s">
        <v>966</v>
      </c>
      <c r="B1803" s="2">
        <v>42687</v>
      </c>
      <c r="C1803" s="2" t="s">
        <v>7681</v>
      </c>
      <c r="D1803" t="s">
        <v>7681</v>
      </c>
      <c r="E1803">
        <f t="shared" si="28"/>
        <v>0</v>
      </c>
    </row>
    <row r="1804" spans="1:5" x14ac:dyDescent="0.25">
      <c r="A1804" t="s">
        <v>1562</v>
      </c>
      <c r="B1804" s="2">
        <v>41899</v>
      </c>
      <c r="C1804" s="2" t="s">
        <v>7711</v>
      </c>
      <c r="D1804" t="s">
        <v>7696</v>
      </c>
      <c r="E1804">
        <f t="shared" si="28"/>
        <v>36</v>
      </c>
    </row>
    <row r="1805" spans="1:5" x14ac:dyDescent="0.25">
      <c r="A1805" t="s">
        <v>1562</v>
      </c>
      <c r="B1805" s="2">
        <v>41899</v>
      </c>
      <c r="C1805" s="2" t="s">
        <v>7711</v>
      </c>
      <c r="D1805" t="s">
        <v>7696</v>
      </c>
      <c r="E1805">
        <f t="shared" si="28"/>
        <v>36</v>
      </c>
    </row>
    <row r="1806" spans="1:5" x14ac:dyDescent="0.25">
      <c r="A1806" t="s">
        <v>1562</v>
      </c>
      <c r="B1806" s="2">
        <v>41899</v>
      </c>
      <c r="C1806" s="2" t="s">
        <v>7711</v>
      </c>
      <c r="D1806" t="s">
        <v>7696</v>
      </c>
      <c r="E1806">
        <f t="shared" si="28"/>
        <v>36</v>
      </c>
    </row>
    <row r="1807" spans="1:5" x14ac:dyDescent="0.25">
      <c r="A1807" t="s">
        <v>593</v>
      </c>
      <c r="B1807" s="2">
        <v>41815</v>
      </c>
      <c r="C1807" s="2" t="s">
        <v>7684</v>
      </c>
      <c r="D1807" t="s">
        <v>7686</v>
      </c>
      <c r="E1807">
        <f t="shared" si="28"/>
        <v>30</v>
      </c>
    </row>
    <row r="1808" spans="1:5" x14ac:dyDescent="0.25">
      <c r="A1808" t="s">
        <v>593</v>
      </c>
      <c r="B1808" s="2">
        <v>41815</v>
      </c>
      <c r="C1808" s="2" t="s">
        <v>7684</v>
      </c>
      <c r="D1808" t="s">
        <v>7686</v>
      </c>
      <c r="E1808">
        <f t="shared" si="28"/>
        <v>30</v>
      </c>
    </row>
    <row r="1809" spans="1:5" x14ac:dyDescent="0.25">
      <c r="A1809" t="s">
        <v>593</v>
      </c>
      <c r="B1809" s="2">
        <v>41815</v>
      </c>
      <c r="C1809" s="2" t="s">
        <v>7684</v>
      </c>
      <c r="D1809" t="s">
        <v>7686</v>
      </c>
      <c r="E1809">
        <f t="shared" si="28"/>
        <v>30</v>
      </c>
    </row>
    <row r="1810" spans="1:5" x14ac:dyDescent="0.25">
      <c r="A1810" t="s">
        <v>2563</v>
      </c>
      <c r="B1810" s="2">
        <v>41966</v>
      </c>
      <c r="C1810" s="2" t="s">
        <v>7688</v>
      </c>
      <c r="D1810" t="s">
        <v>7728</v>
      </c>
      <c r="E1810">
        <f t="shared" si="28"/>
        <v>15</v>
      </c>
    </row>
    <row r="1811" spans="1:5" x14ac:dyDescent="0.25">
      <c r="A1811" t="s">
        <v>401</v>
      </c>
      <c r="B1811" s="2">
        <v>41800</v>
      </c>
      <c r="C1811" s="2" t="s">
        <v>7684</v>
      </c>
      <c r="D1811" t="s">
        <v>7713</v>
      </c>
      <c r="E1811">
        <f t="shared" si="28"/>
        <v>28</v>
      </c>
    </row>
    <row r="1812" spans="1:5" x14ac:dyDescent="0.25">
      <c r="A1812" t="s">
        <v>401</v>
      </c>
      <c r="B1812" s="2">
        <v>41800</v>
      </c>
      <c r="C1812" s="2" t="s">
        <v>7684</v>
      </c>
      <c r="D1812" t="s">
        <v>7713</v>
      </c>
      <c r="E1812">
        <f t="shared" si="28"/>
        <v>28</v>
      </c>
    </row>
    <row r="1813" spans="1:5" x14ac:dyDescent="0.25">
      <c r="A1813" t="s">
        <v>1721</v>
      </c>
      <c r="B1813" s="2">
        <v>41799</v>
      </c>
      <c r="C1813" s="2" t="s">
        <v>7684</v>
      </c>
      <c r="D1813" t="s">
        <v>7684</v>
      </c>
      <c r="E1813">
        <f t="shared" si="28"/>
        <v>0</v>
      </c>
    </row>
    <row r="1814" spans="1:5" x14ac:dyDescent="0.25">
      <c r="A1814" t="s">
        <v>2570</v>
      </c>
      <c r="B1814" s="2">
        <v>41971</v>
      </c>
      <c r="C1814" s="2" t="s">
        <v>7688</v>
      </c>
      <c r="D1814" t="s">
        <v>7704</v>
      </c>
      <c r="E1814">
        <f t="shared" si="28"/>
        <v>36</v>
      </c>
    </row>
    <row r="1815" spans="1:5" x14ac:dyDescent="0.25">
      <c r="A1815" t="s">
        <v>2570</v>
      </c>
      <c r="B1815" s="2">
        <v>41971</v>
      </c>
      <c r="C1815" s="2" t="s">
        <v>7688</v>
      </c>
      <c r="D1815" t="s">
        <v>7704</v>
      </c>
      <c r="E1815">
        <f t="shared" si="28"/>
        <v>36</v>
      </c>
    </row>
    <row r="1816" spans="1:5" x14ac:dyDescent="0.25">
      <c r="A1816" t="s">
        <v>1876</v>
      </c>
      <c r="B1816" s="2">
        <v>41890</v>
      </c>
      <c r="C1816" s="2" t="s">
        <v>7711</v>
      </c>
      <c r="D1816" t="s">
        <v>7692</v>
      </c>
      <c r="E1816">
        <f t="shared" si="28"/>
        <v>12</v>
      </c>
    </row>
    <row r="1817" spans="1:5" x14ac:dyDescent="0.25">
      <c r="A1817" t="s">
        <v>1458</v>
      </c>
      <c r="B1817" s="2">
        <v>41758</v>
      </c>
      <c r="C1817" s="2" t="s">
        <v>7722</v>
      </c>
      <c r="D1817" t="s">
        <v>7721</v>
      </c>
      <c r="E1817">
        <f t="shared" si="28"/>
        <v>14</v>
      </c>
    </row>
    <row r="1818" spans="1:5" x14ac:dyDescent="0.25">
      <c r="A1818" t="s">
        <v>1458</v>
      </c>
      <c r="B1818" s="2">
        <v>41758</v>
      </c>
      <c r="C1818" s="2" t="s">
        <v>7722</v>
      </c>
      <c r="D1818" t="s">
        <v>7721</v>
      </c>
      <c r="E1818">
        <f t="shared" si="28"/>
        <v>14</v>
      </c>
    </row>
    <row r="1819" spans="1:5" x14ac:dyDescent="0.25">
      <c r="A1819" t="s">
        <v>2005</v>
      </c>
      <c r="B1819" s="2">
        <v>41975</v>
      </c>
      <c r="C1819" s="2" t="s">
        <v>7701</v>
      </c>
      <c r="D1819" t="s">
        <v>7695</v>
      </c>
      <c r="E1819">
        <f t="shared" si="28"/>
        <v>12</v>
      </c>
    </row>
    <row r="1820" spans="1:5" x14ac:dyDescent="0.25">
      <c r="A1820" t="s">
        <v>2577</v>
      </c>
      <c r="B1820" s="2">
        <v>41784</v>
      </c>
      <c r="C1820" s="2" t="s">
        <v>7689</v>
      </c>
      <c r="D1820" t="s">
        <v>7689</v>
      </c>
      <c r="E1820">
        <f t="shared" si="28"/>
        <v>0</v>
      </c>
    </row>
    <row r="1821" spans="1:5" x14ac:dyDescent="0.25">
      <c r="A1821" t="s">
        <v>2577</v>
      </c>
      <c r="B1821" s="2">
        <v>41784</v>
      </c>
      <c r="C1821" s="2" t="s">
        <v>7689</v>
      </c>
      <c r="D1821" t="s">
        <v>7689</v>
      </c>
      <c r="E1821">
        <f t="shared" si="28"/>
        <v>0</v>
      </c>
    </row>
    <row r="1822" spans="1:5" x14ac:dyDescent="0.25">
      <c r="A1822" t="s">
        <v>441</v>
      </c>
      <c r="B1822" s="2">
        <v>41895</v>
      </c>
      <c r="C1822" s="2" t="s">
        <v>7711</v>
      </c>
      <c r="D1822" t="s">
        <v>7728</v>
      </c>
      <c r="E1822">
        <f t="shared" si="28"/>
        <v>17</v>
      </c>
    </row>
    <row r="1823" spans="1:5" x14ac:dyDescent="0.25">
      <c r="A1823" t="s">
        <v>441</v>
      </c>
      <c r="B1823" s="2">
        <v>41895</v>
      </c>
      <c r="C1823" s="2" t="s">
        <v>7711</v>
      </c>
      <c r="D1823" t="s">
        <v>7728</v>
      </c>
      <c r="E1823">
        <f t="shared" si="28"/>
        <v>17</v>
      </c>
    </row>
    <row r="1824" spans="1:5" x14ac:dyDescent="0.25">
      <c r="A1824" t="s">
        <v>441</v>
      </c>
      <c r="B1824" s="2">
        <v>41895</v>
      </c>
      <c r="C1824" s="2" t="s">
        <v>7711</v>
      </c>
      <c r="D1824" t="s">
        <v>7728</v>
      </c>
      <c r="E1824">
        <f t="shared" si="28"/>
        <v>17</v>
      </c>
    </row>
    <row r="1825" spans="1:5" x14ac:dyDescent="0.25">
      <c r="A1825" t="s">
        <v>441</v>
      </c>
      <c r="B1825" s="2">
        <v>41895</v>
      </c>
      <c r="C1825" s="2" t="s">
        <v>7711</v>
      </c>
      <c r="D1825" t="s">
        <v>7728</v>
      </c>
      <c r="E1825">
        <f t="shared" si="28"/>
        <v>17</v>
      </c>
    </row>
    <row r="1826" spans="1:5" x14ac:dyDescent="0.25">
      <c r="A1826" t="s">
        <v>864</v>
      </c>
      <c r="B1826" s="2">
        <v>41692</v>
      </c>
      <c r="C1826" s="2" t="s">
        <v>7726</v>
      </c>
      <c r="D1826" t="s">
        <v>7686</v>
      </c>
      <c r="E1826">
        <f t="shared" si="28"/>
        <v>34</v>
      </c>
    </row>
    <row r="1827" spans="1:5" x14ac:dyDescent="0.25">
      <c r="A1827" t="s">
        <v>864</v>
      </c>
      <c r="B1827" s="2">
        <v>41692</v>
      </c>
      <c r="C1827" s="2" t="s">
        <v>7726</v>
      </c>
      <c r="D1827" t="s">
        <v>7686</v>
      </c>
      <c r="E1827">
        <f t="shared" si="28"/>
        <v>34</v>
      </c>
    </row>
    <row r="1828" spans="1:5" x14ac:dyDescent="0.25">
      <c r="A1828" t="s">
        <v>864</v>
      </c>
      <c r="B1828" s="2">
        <v>41692</v>
      </c>
      <c r="C1828" s="2" t="s">
        <v>7726</v>
      </c>
      <c r="D1828" t="s">
        <v>7686</v>
      </c>
      <c r="E1828">
        <f t="shared" si="28"/>
        <v>34</v>
      </c>
    </row>
    <row r="1829" spans="1:5" x14ac:dyDescent="0.25">
      <c r="A1829" t="s">
        <v>2587</v>
      </c>
      <c r="B1829" s="2">
        <v>42180</v>
      </c>
      <c r="C1829" s="2" t="s">
        <v>7721</v>
      </c>
      <c r="D1829" t="s">
        <v>7728</v>
      </c>
      <c r="E1829">
        <f t="shared" si="28"/>
        <v>8</v>
      </c>
    </row>
    <row r="1830" spans="1:5" x14ac:dyDescent="0.25">
      <c r="A1830" t="s">
        <v>2590</v>
      </c>
      <c r="B1830" s="2">
        <v>41676</v>
      </c>
      <c r="C1830" s="2" t="s">
        <v>7726</v>
      </c>
      <c r="D1830" t="s">
        <v>7719</v>
      </c>
      <c r="E1830">
        <f t="shared" si="28"/>
        <v>17</v>
      </c>
    </row>
    <row r="1831" spans="1:5" x14ac:dyDescent="0.25">
      <c r="A1831" t="s">
        <v>394</v>
      </c>
      <c r="B1831" s="2">
        <v>41777</v>
      </c>
      <c r="C1831" s="2" t="s">
        <v>7689</v>
      </c>
      <c r="D1831" t="s">
        <v>7689</v>
      </c>
      <c r="E1831">
        <f t="shared" si="28"/>
        <v>0</v>
      </c>
    </row>
    <row r="1832" spans="1:5" x14ac:dyDescent="0.25">
      <c r="A1832" t="s">
        <v>1607</v>
      </c>
      <c r="B1832" s="2">
        <v>41903</v>
      </c>
      <c r="C1832" s="2" t="s">
        <v>7711</v>
      </c>
      <c r="D1832" t="s">
        <v>7694</v>
      </c>
      <c r="E1832">
        <f t="shared" si="28"/>
        <v>37</v>
      </c>
    </row>
    <row r="1833" spans="1:5" x14ac:dyDescent="0.25">
      <c r="A1833" t="s">
        <v>1607</v>
      </c>
      <c r="B1833" s="2">
        <v>41903</v>
      </c>
      <c r="C1833" s="2" t="s">
        <v>7711</v>
      </c>
      <c r="D1833" t="s">
        <v>7694</v>
      </c>
      <c r="E1833">
        <f t="shared" si="28"/>
        <v>37</v>
      </c>
    </row>
    <row r="1834" spans="1:5" x14ac:dyDescent="0.25">
      <c r="A1834" t="s">
        <v>1483</v>
      </c>
      <c r="B1834" s="2">
        <v>41757</v>
      </c>
      <c r="C1834" s="2" t="s">
        <v>7722</v>
      </c>
      <c r="D1834" t="s">
        <v>7687</v>
      </c>
      <c r="E1834">
        <f t="shared" si="28"/>
        <v>19</v>
      </c>
    </row>
    <row r="1835" spans="1:5" x14ac:dyDescent="0.25">
      <c r="A1835" t="s">
        <v>2041</v>
      </c>
      <c r="B1835" s="2">
        <v>41847</v>
      </c>
      <c r="C1835" s="2" t="s">
        <v>7720</v>
      </c>
      <c r="D1835" t="s">
        <v>7724</v>
      </c>
      <c r="E1835">
        <f t="shared" si="28"/>
        <v>37</v>
      </c>
    </row>
    <row r="1836" spans="1:5" x14ac:dyDescent="0.25">
      <c r="A1836" t="s">
        <v>2041</v>
      </c>
      <c r="B1836" s="2">
        <v>41847</v>
      </c>
      <c r="C1836" s="2" t="s">
        <v>7720</v>
      </c>
      <c r="D1836" t="s">
        <v>7724</v>
      </c>
      <c r="E1836">
        <f t="shared" si="28"/>
        <v>37</v>
      </c>
    </row>
    <row r="1837" spans="1:5" x14ac:dyDescent="0.25">
      <c r="A1837" t="s">
        <v>2515</v>
      </c>
      <c r="B1837" s="2">
        <v>41770</v>
      </c>
      <c r="C1837" s="2" t="s">
        <v>7689</v>
      </c>
      <c r="D1837" t="s">
        <v>7684</v>
      </c>
      <c r="E1837">
        <f t="shared" si="28"/>
        <v>1</v>
      </c>
    </row>
    <row r="1838" spans="1:5" x14ac:dyDescent="0.25">
      <c r="A1838" t="s">
        <v>2174</v>
      </c>
      <c r="B1838" s="2">
        <v>41700</v>
      </c>
      <c r="C1838" s="2" t="s">
        <v>7715</v>
      </c>
      <c r="D1838" t="s">
        <v>7712</v>
      </c>
      <c r="E1838">
        <f t="shared" si="28"/>
        <v>35</v>
      </c>
    </row>
    <row r="1839" spans="1:5" x14ac:dyDescent="0.25">
      <c r="A1839" t="s">
        <v>2602</v>
      </c>
      <c r="B1839" s="2">
        <v>41834</v>
      </c>
      <c r="C1839" s="2" t="s">
        <v>7720</v>
      </c>
      <c r="D1839" t="s">
        <v>7690</v>
      </c>
      <c r="E1839">
        <f t="shared" si="28"/>
        <v>1</v>
      </c>
    </row>
    <row r="1840" spans="1:5" x14ac:dyDescent="0.25">
      <c r="A1840" t="s">
        <v>2602</v>
      </c>
      <c r="B1840" s="2">
        <v>41834</v>
      </c>
      <c r="C1840" s="2" t="s">
        <v>7720</v>
      </c>
      <c r="D1840" t="s">
        <v>7690</v>
      </c>
      <c r="E1840">
        <f t="shared" si="28"/>
        <v>1</v>
      </c>
    </row>
    <row r="1841" spans="1:5" x14ac:dyDescent="0.25">
      <c r="A1841" t="s">
        <v>2602</v>
      </c>
      <c r="B1841" s="2">
        <v>41834</v>
      </c>
      <c r="C1841" s="2" t="s">
        <v>7720</v>
      </c>
      <c r="D1841" t="s">
        <v>7690</v>
      </c>
      <c r="E1841">
        <f t="shared" si="28"/>
        <v>1</v>
      </c>
    </row>
    <row r="1842" spans="1:5" x14ac:dyDescent="0.25">
      <c r="A1842" t="s">
        <v>2602</v>
      </c>
      <c r="B1842" s="2">
        <v>41834</v>
      </c>
      <c r="C1842" s="2" t="s">
        <v>7720</v>
      </c>
      <c r="D1842" t="s">
        <v>7690</v>
      </c>
      <c r="E1842">
        <f t="shared" si="28"/>
        <v>1</v>
      </c>
    </row>
    <row r="1843" spans="1:5" x14ac:dyDescent="0.25">
      <c r="A1843" t="s">
        <v>2605</v>
      </c>
      <c r="B1843" s="2">
        <v>41730</v>
      </c>
      <c r="C1843" s="2" t="s">
        <v>7722</v>
      </c>
      <c r="D1843" t="s">
        <v>7697</v>
      </c>
      <c r="E1843">
        <f t="shared" si="28"/>
        <v>27</v>
      </c>
    </row>
    <row r="1844" spans="1:5" x14ac:dyDescent="0.25">
      <c r="A1844" t="s">
        <v>590</v>
      </c>
      <c r="B1844" s="2">
        <v>41901</v>
      </c>
      <c r="C1844" s="2" t="s">
        <v>7711</v>
      </c>
      <c r="D1844" t="s">
        <v>7717</v>
      </c>
      <c r="E1844">
        <f t="shared" si="28"/>
        <v>5</v>
      </c>
    </row>
    <row r="1845" spans="1:5" x14ac:dyDescent="0.25">
      <c r="A1845" t="s">
        <v>590</v>
      </c>
      <c r="B1845" s="2">
        <v>41901</v>
      </c>
      <c r="C1845" s="2" t="s">
        <v>7711</v>
      </c>
      <c r="D1845" t="s">
        <v>7717</v>
      </c>
      <c r="E1845">
        <f t="shared" si="28"/>
        <v>5</v>
      </c>
    </row>
    <row r="1846" spans="1:5" x14ac:dyDescent="0.25">
      <c r="A1846" t="s">
        <v>2610</v>
      </c>
      <c r="B1846" s="2">
        <v>41699</v>
      </c>
      <c r="C1846" s="2" t="s">
        <v>7715</v>
      </c>
      <c r="D1846" t="s">
        <v>7691</v>
      </c>
      <c r="E1846">
        <f t="shared" si="28"/>
        <v>40</v>
      </c>
    </row>
    <row r="1847" spans="1:5" x14ac:dyDescent="0.25">
      <c r="A1847" t="s">
        <v>2504</v>
      </c>
      <c r="B1847" s="2">
        <v>41754</v>
      </c>
      <c r="C1847" s="2" t="s">
        <v>7722</v>
      </c>
      <c r="D1847" t="s">
        <v>7725</v>
      </c>
      <c r="E1847">
        <f t="shared" si="28"/>
        <v>33</v>
      </c>
    </row>
    <row r="1848" spans="1:5" x14ac:dyDescent="0.25">
      <c r="A1848" t="s">
        <v>2504</v>
      </c>
      <c r="B1848" s="2">
        <v>41754</v>
      </c>
      <c r="C1848" s="2" t="s">
        <v>7722</v>
      </c>
      <c r="D1848" t="s">
        <v>7725</v>
      </c>
      <c r="E1848">
        <f t="shared" si="28"/>
        <v>33</v>
      </c>
    </row>
    <row r="1849" spans="1:5" x14ac:dyDescent="0.25">
      <c r="A1849" t="s">
        <v>1795</v>
      </c>
      <c r="B1849" s="2">
        <v>41735</v>
      </c>
      <c r="C1849" s="2" t="s">
        <v>7722</v>
      </c>
      <c r="D1849" t="s">
        <v>7696</v>
      </c>
      <c r="E1849">
        <f t="shared" si="28"/>
        <v>41</v>
      </c>
    </row>
    <row r="1850" spans="1:5" x14ac:dyDescent="0.25">
      <c r="A1850" t="s">
        <v>1795</v>
      </c>
      <c r="B1850" s="2">
        <v>41735</v>
      </c>
      <c r="C1850" s="2" t="s">
        <v>7722</v>
      </c>
      <c r="D1850" t="s">
        <v>7696</v>
      </c>
      <c r="E1850">
        <f t="shared" si="28"/>
        <v>41</v>
      </c>
    </row>
    <row r="1851" spans="1:5" x14ac:dyDescent="0.25">
      <c r="A1851" t="s">
        <v>1529</v>
      </c>
      <c r="B1851" s="2">
        <v>42205</v>
      </c>
      <c r="C1851" s="2" t="s">
        <v>7719</v>
      </c>
      <c r="D1851" t="s">
        <v>7719</v>
      </c>
      <c r="E1851">
        <f t="shared" si="28"/>
        <v>0</v>
      </c>
    </row>
    <row r="1852" spans="1:5" x14ac:dyDescent="0.25">
      <c r="A1852" t="s">
        <v>1529</v>
      </c>
      <c r="B1852" s="2">
        <v>42205</v>
      </c>
      <c r="C1852" s="2" t="s">
        <v>7719</v>
      </c>
      <c r="D1852" t="s">
        <v>7719</v>
      </c>
      <c r="E1852">
        <f t="shared" si="28"/>
        <v>0</v>
      </c>
    </row>
    <row r="1853" spans="1:5" x14ac:dyDescent="0.25">
      <c r="A1853" t="s">
        <v>1529</v>
      </c>
      <c r="B1853" s="2">
        <v>42205</v>
      </c>
      <c r="C1853" s="2" t="s">
        <v>7719</v>
      </c>
      <c r="D1853" t="s">
        <v>7719</v>
      </c>
      <c r="E1853">
        <f t="shared" si="28"/>
        <v>0</v>
      </c>
    </row>
    <row r="1854" spans="1:5" x14ac:dyDescent="0.25">
      <c r="A1854" t="s">
        <v>1529</v>
      </c>
      <c r="B1854" s="2">
        <v>42205</v>
      </c>
      <c r="C1854" s="2" t="s">
        <v>7719</v>
      </c>
      <c r="D1854" t="s">
        <v>7719</v>
      </c>
      <c r="E1854">
        <f t="shared" si="28"/>
        <v>0</v>
      </c>
    </row>
    <row r="1855" spans="1:5" x14ac:dyDescent="0.25">
      <c r="A1855" t="s">
        <v>1529</v>
      </c>
      <c r="B1855" s="2">
        <v>42205</v>
      </c>
      <c r="C1855" s="2" t="s">
        <v>7719</v>
      </c>
      <c r="D1855" t="s">
        <v>7719</v>
      </c>
      <c r="E1855">
        <f t="shared" si="28"/>
        <v>0</v>
      </c>
    </row>
    <row r="1856" spans="1:5" x14ac:dyDescent="0.25">
      <c r="A1856" t="s">
        <v>1529</v>
      </c>
      <c r="B1856" s="2">
        <v>42205</v>
      </c>
      <c r="C1856" s="2" t="s">
        <v>7719</v>
      </c>
      <c r="D1856" t="s">
        <v>7719</v>
      </c>
      <c r="E1856">
        <f t="shared" si="28"/>
        <v>0</v>
      </c>
    </row>
    <row r="1857" spans="1:5" x14ac:dyDescent="0.25">
      <c r="A1857" t="s">
        <v>2486</v>
      </c>
      <c r="B1857" s="2">
        <v>41709</v>
      </c>
      <c r="C1857" s="2" t="s">
        <v>7715</v>
      </c>
      <c r="D1857" t="s">
        <v>7684</v>
      </c>
      <c r="E1857">
        <f t="shared" si="28"/>
        <v>3</v>
      </c>
    </row>
    <row r="1858" spans="1:5" x14ac:dyDescent="0.25">
      <c r="A1858" t="s">
        <v>616</v>
      </c>
      <c r="B1858" s="2">
        <v>41832</v>
      </c>
      <c r="C1858" s="2" t="s">
        <v>7720</v>
      </c>
      <c r="D1858" t="s">
        <v>7705</v>
      </c>
      <c r="E1858">
        <f t="shared" si="28"/>
        <v>34</v>
      </c>
    </row>
    <row r="1859" spans="1:5" x14ac:dyDescent="0.25">
      <c r="A1859" t="s">
        <v>616</v>
      </c>
      <c r="B1859" s="2">
        <v>41832</v>
      </c>
      <c r="C1859" s="2" t="s">
        <v>7720</v>
      </c>
      <c r="D1859" t="s">
        <v>7705</v>
      </c>
      <c r="E1859">
        <f t="shared" ref="E1859:E1922" si="29">(LEFT(D1859,4)-LEFT(C1859,4))*12+RIGHT(D1859,2)-RIGHT(C1859,2)</f>
        <v>34</v>
      </c>
    </row>
    <row r="1860" spans="1:5" x14ac:dyDescent="0.25">
      <c r="A1860" t="s">
        <v>341</v>
      </c>
      <c r="B1860" s="2">
        <v>41896</v>
      </c>
      <c r="C1860" s="2" t="s">
        <v>7711</v>
      </c>
      <c r="D1860" t="s">
        <v>7692</v>
      </c>
      <c r="E1860">
        <f t="shared" si="29"/>
        <v>12</v>
      </c>
    </row>
    <row r="1861" spans="1:5" x14ac:dyDescent="0.25">
      <c r="A1861" t="s">
        <v>341</v>
      </c>
      <c r="B1861" s="2">
        <v>41896</v>
      </c>
      <c r="C1861" s="2" t="s">
        <v>7711</v>
      </c>
      <c r="D1861" t="s">
        <v>7692</v>
      </c>
      <c r="E1861">
        <f t="shared" si="29"/>
        <v>12</v>
      </c>
    </row>
    <row r="1862" spans="1:5" x14ac:dyDescent="0.25">
      <c r="A1862" t="s">
        <v>1342</v>
      </c>
      <c r="B1862" s="2">
        <v>41719</v>
      </c>
      <c r="C1862" s="2" t="s">
        <v>7715</v>
      </c>
      <c r="D1862" t="s">
        <v>7723</v>
      </c>
      <c r="E1862">
        <f t="shared" si="29"/>
        <v>36</v>
      </c>
    </row>
    <row r="1863" spans="1:5" x14ac:dyDescent="0.25">
      <c r="A1863" t="s">
        <v>1342</v>
      </c>
      <c r="B1863" s="2">
        <v>41719</v>
      </c>
      <c r="C1863" s="2" t="s">
        <v>7715</v>
      </c>
      <c r="D1863" t="s">
        <v>7723</v>
      </c>
      <c r="E1863">
        <f t="shared" si="29"/>
        <v>36</v>
      </c>
    </row>
    <row r="1864" spans="1:5" x14ac:dyDescent="0.25">
      <c r="A1864" t="s">
        <v>727</v>
      </c>
      <c r="B1864" s="2">
        <v>41955</v>
      </c>
      <c r="C1864" s="2" t="s">
        <v>7688</v>
      </c>
      <c r="D1864" t="s">
        <v>7688</v>
      </c>
      <c r="E1864">
        <f t="shared" si="29"/>
        <v>0</v>
      </c>
    </row>
    <row r="1865" spans="1:5" x14ac:dyDescent="0.25">
      <c r="A1865" t="s">
        <v>2628</v>
      </c>
      <c r="B1865" s="2">
        <v>41941</v>
      </c>
      <c r="C1865" s="2" t="s">
        <v>7699</v>
      </c>
      <c r="D1865" t="s">
        <v>7713</v>
      </c>
      <c r="E1865">
        <f t="shared" si="29"/>
        <v>24</v>
      </c>
    </row>
    <row r="1866" spans="1:5" x14ac:dyDescent="0.25">
      <c r="A1866" t="s">
        <v>2628</v>
      </c>
      <c r="B1866" s="2">
        <v>41941</v>
      </c>
      <c r="C1866" s="2" t="s">
        <v>7699</v>
      </c>
      <c r="D1866" t="s">
        <v>7713</v>
      </c>
      <c r="E1866">
        <f t="shared" si="29"/>
        <v>24</v>
      </c>
    </row>
    <row r="1867" spans="1:5" x14ac:dyDescent="0.25">
      <c r="A1867" t="s">
        <v>1069</v>
      </c>
      <c r="B1867" s="2">
        <v>41967</v>
      </c>
      <c r="C1867" s="2" t="s">
        <v>7688</v>
      </c>
      <c r="D1867" t="s">
        <v>7704</v>
      </c>
      <c r="E1867">
        <f t="shared" si="29"/>
        <v>36</v>
      </c>
    </row>
    <row r="1868" spans="1:5" x14ac:dyDescent="0.25">
      <c r="A1868" t="s">
        <v>1519</v>
      </c>
      <c r="B1868" s="2">
        <v>41959</v>
      </c>
      <c r="C1868" s="2" t="s">
        <v>7688</v>
      </c>
      <c r="D1868" t="s">
        <v>7685</v>
      </c>
      <c r="E1868">
        <f t="shared" si="29"/>
        <v>29</v>
      </c>
    </row>
    <row r="1869" spans="1:5" x14ac:dyDescent="0.25">
      <c r="A1869" t="s">
        <v>2587</v>
      </c>
      <c r="B1869" s="2">
        <v>42180</v>
      </c>
      <c r="C1869" s="2" t="s">
        <v>7721</v>
      </c>
      <c r="D1869" t="s">
        <v>7721</v>
      </c>
      <c r="E1869">
        <f t="shared" si="29"/>
        <v>0</v>
      </c>
    </row>
    <row r="1870" spans="1:5" x14ac:dyDescent="0.25">
      <c r="A1870" t="s">
        <v>2587</v>
      </c>
      <c r="B1870" s="2">
        <v>42180</v>
      </c>
      <c r="C1870" s="2" t="s">
        <v>7721</v>
      </c>
      <c r="D1870" t="s">
        <v>7721</v>
      </c>
      <c r="E1870">
        <f t="shared" si="29"/>
        <v>0</v>
      </c>
    </row>
    <row r="1871" spans="1:5" x14ac:dyDescent="0.25">
      <c r="A1871" t="s">
        <v>1022</v>
      </c>
      <c r="B1871" s="2">
        <v>41840</v>
      </c>
      <c r="C1871" s="2" t="s">
        <v>7720</v>
      </c>
      <c r="D1871" t="s">
        <v>7709</v>
      </c>
      <c r="E1871">
        <f t="shared" si="29"/>
        <v>25</v>
      </c>
    </row>
    <row r="1872" spans="1:5" x14ac:dyDescent="0.25">
      <c r="A1872" t="s">
        <v>2638</v>
      </c>
      <c r="B1872" s="2">
        <v>41841</v>
      </c>
      <c r="C1872" s="2" t="s">
        <v>7720</v>
      </c>
      <c r="D1872" t="s">
        <v>7720</v>
      </c>
      <c r="E1872">
        <f t="shared" si="29"/>
        <v>0</v>
      </c>
    </row>
    <row r="1873" spans="1:5" x14ac:dyDescent="0.25">
      <c r="A1873" t="s">
        <v>2638</v>
      </c>
      <c r="B1873" s="2">
        <v>41841</v>
      </c>
      <c r="C1873" s="2" t="s">
        <v>7720</v>
      </c>
      <c r="D1873" t="s">
        <v>7720</v>
      </c>
      <c r="E1873">
        <f t="shared" si="29"/>
        <v>0</v>
      </c>
    </row>
    <row r="1874" spans="1:5" x14ac:dyDescent="0.25">
      <c r="A1874" t="s">
        <v>2638</v>
      </c>
      <c r="B1874" s="2">
        <v>41841</v>
      </c>
      <c r="C1874" s="2" t="s">
        <v>7720</v>
      </c>
      <c r="D1874" t="s">
        <v>7720</v>
      </c>
      <c r="E1874">
        <f t="shared" si="29"/>
        <v>0</v>
      </c>
    </row>
    <row r="1875" spans="1:5" x14ac:dyDescent="0.25">
      <c r="A1875" t="s">
        <v>2642</v>
      </c>
      <c r="B1875" s="2">
        <v>41749</v>
      </c>
      <c r="C1875" s="2" t="s">
        <v>7722</v>
      </c>
      <c r="D1875" t="s">
        <v>7704</v>
      </c>
      <c r="E1875">
        <f t="shared" si="29"/>
        <v>43</v>
      </c>
    </row>
    <row r="1876" spans="1:5" x14ac:dyDescent="0.25">
      <c r="A1876" t="s">
        <v>372</v>
      </c>
      <c r="B1876" s="2">
        <v>41728</v>
      </c>
      <c r="C1876" s="2" t="s">
        <v>7715</v>
      </c>
      <c r="D1876" t="s">
        <v>7684</v>
      </c>
      <c r="E1876">
        <f t="shared" si="29"/>
        <v>3</v>
      </c>
    </row>
    <row r="1877" spans="1:5" x14ac:dyDescent="0.25">
      <c r="A1877" t="s">
        <v>742</v>
      </c>
      <c r="B1877" s="2">
        <v>42439</v>
      </c>
      <c r="C1877" s="2" t="s">
        <v>7698</v>
      </c>
      <c r="D1877" t="s">
        <v>7698</v>
      </c>
      <c r="E1877">
        <f t="shared" si="29"/>
        <v>0</v>
      </c>
    </row>
    <row r="1878" spans="1:5" x14ac:dyDescent="0.25">
      <c r="A1878" t="s">
        <v>2647</v>
      </c>
      <c r="B1878" s="2">
        <v>41896</v>
      </c>
      <c r="C1878" s="2" t="s">
        <v>7711</v>
      </c>
      <c r="D1878" t="s">
        <v>7723</v>
      </c>
      <c r="E1878">
        <f t="shared" si="29"/>
        <v>30</v>
      </c>
    </row>
    <row r="1879" spans="1:5" x14ac:dyDescent="0.25">
      <c r="A1879" t="s">
        <v>2382</v>
      </c>
      <c r="B1879" s="2">
        <v>41789</v>
      </c>
      <c r="C1879" s="2" t="s">
        <v>7689</v>
      </c>
      <c r="D1879" t="s">
        <v>7703</v>
      </c>
      <c r="E1879">
        <f t="shared" si="29"/>
        <v>43</v>
      </c>
    </row>
    <row r="1880" spans="1:5" x14ac:dyDescent="0.25">
      <c r="A1880" t="s">
        <v>2382</v>
      </c>
      <c r="B1880" s="2">
        <v>41789</v>
      </c>
      <c r="C1880" s="2" t="s">
        <v>7689</v>
      </c>
      <c r="D1880" t="s">
        <v>7703</v>
      </c>
      <c r="E1880">
        <f t="shared" si="29"/>
        <v>43</v>
      </c>
    </row>
    <row r="1881" spans="1:5" x14ac:dyDescent="0.25">
      <c r="A1881" t="s">
        <v>1405</v>
      </c>
      <c r="B1881" s="2">
        <v>41677</v>
      </c>
      <c r="C1881" s="2" t="s">
        <v>7726</v>
      </c>
      <c r="D1881" t="s">
        <v>7723</v>
      </c>
      <c r="E1881">
        <f t="shared" si="29"/>
        <v>37</v>
      </c>
    </row>
    <row r="1882" spans="1:5" x14ac:dyDescent="0.25">
      <c r="A1882" t="s">
        <v>722</v>
      </c>
      <c r="B1882" s="2">
        <v>41846</v>
      </c>
      <c r="C1882" s="2" t="s">
        <v>7720</v>
      </c>
      <c r="D1882" t="s">
        <v>7710</v>
      </c>
      <c r="E1882">
        <f t="shared" si="29"/>
        <v>8</v>
      </c>
    </row>
    <row r="1883" spans="1:5" x14ac:dyDescent="0.25">
      <c r="A1883" t="s">
        <v>722</v>
      </c>
      <c r="B1883" s="2">
        <v>41846</v>
      </c>
      <c r="C1883" s="2" t="s">
        <v>7720</v>
      </c>
      <c r="D1883" t="s">
        <v>7710</v>
      </c>
      <c r="E1883">
        <f t="shared" si="29"/>
        <v>8</v>
      </c>
    </row>
    <row r="1884" spans="1:5" x14ac:dyDescent="0.25">
      <c r="A1884" t="s">
        <v>722</v>
      </c>
      <c r="B1884" s="2">
        <v>41846</v>
      </c>
      <c r="C1884" s="2" t="s">
        <v>7720</v>
      </c>
      <c r="D1884" t="s">
        <v>7710</v>
      </c>
      <c r="E1884">
        <f t="shared" si="29"/>
        <v>8</v>
      </c>
    </row>
    <row r="1885" spans="1:5" x14ac:dyDescent="0.25">
      <c r="A1885" t="s">
        <v>1118</v>
      </c>
      <c r="B1885" s="2">
        <v>42253</v>
      </c>
      <c r="C1885" s="2" t="s">
        <v>7692</v>
      </c>
      <c r="D1885" t="s">
        <v>7681</v>
      </c>
      <c r="E1885">
        <f t="shared" si="29"/>
        <v>14</v>
      </c>
    </row>
    <row r="1886" spans="1:5" x14ac:dyDescent="0.25">
      <c r="A1886" t="s">
        <v>1301</v>
      </c>
      <c r="B1886" s="2">
        <v>41819</v>
      </c>
      <c r="C1886" s="2" t="s">
        <v>7684</v>
      </c>
      <c r="D1886" t="s">
        <v>7725</v>
      </c>
      <c r="E1886">
        <f t="shared" si="29"/>
        <v>31</v>
      </c>
    </row>
    <row r="1887" spans="1:5" x14ac:dyDescent="0.25">
      <c r="A1887" t="s">
        <v>177</v>
      </c>
      <c r="B1887" s="2">
        <v>41770</v>
      </c>
      <c r="C1887" s="2" t="s">
        <v>7689</v>
      </c>
      <c r="D1887" t="s">
        <v>7706</v>
      </c>
      <c r="E1887">
        <f t="shared" si="29"/>
        <v>23</v>
      </c>
    </row>
    <row r="1888" spans="1:5" x14ac:dyDescent="0.25">
      <c r="A1888" t="s">
        <v>1719</v>
      </c>
      <c r="B1888" s="2">
        <v>41772</v>
      </c>
      <c r="C1888" s="2" t="s">
        <v>7689</v>
      </c>
      <c r="D1888" t="s">
        <v>7689</v>
      </c>
      <c r="E1888">
        <f t="shared" si="29"/>
        <v>0</v>
      </c>
    </row>
    <row r="1889" spans="1:5" x14ac:dyDescent="0.25">
      <c r="A1889" t="s">
        <v>1719</v>
      </c>
      <c r="B1889" s="2">
        <v>41772</v>
      </c>
      <c r="C1889" s="2" t="s">
        <v>7689</v>
      </c>
      <c r="D1889" t="s">
        <v>7689</v>
      </c>
      <c r="E1889">
        <f t="shared" si="29"/>
        <v>0</v>
      </c>
    </row>
    <row r="1890" spans="1:5" x14ac:dyDescent="0.25">
      <c r="A1890" t="s">
        <v>67</v>
      </c>
      <c r="B1890" s="2">
        <v>41929</v>
      </c>
      <c r="C1890" s="2" t="s">
        <v>7699</v>
      </c>
      <c r="D1890" t="s">
        <v>7699</v>
      </c>
      <c r="E1890">
        <f t="shared" si="29"/>
        <v>0</v>
      </c>
    </row>
    <row r="1891" spans="1:5" x14ac:dyDescent="0.25">
      <c r="A1891" t="s">
        <v>67</v>
      </c>
      <c r="B1891" s="2">
        <v>41929</v>
      </c>
      <c r="C1891" s="2" t="s">
        <v>7699</v>
      </c>
      <c r="D1891" t="s">
        <v>7699</v>
      </c>
      <c r="E1891">
        <f t="shared" si="29"/>
        <v>0</v>
      </c>
    </row>
    <row r="1892" spans="1:5" x14ac:dyDescent="0.25">
      <c r="A1892" t="s">
        <v>691</v>
      </c>
      <c r="B1892" s="2">
        <v>41712</v>
      </c>
      <c r="C1892" s="2" t="s">
        <v>7715</v>
      </c>
      <c r="D1892" t="s">
        <v>7715</v>
      </c>
      <c r="E1892">
        <f t="shared" si="29"/>
        <v>0</v>
      </c>
    </row>
    <row r="1893" spans="1:5" x14ac:dyDescent="0.25">
      <c r="A1893" t="s">
        <v>691</v>
      </c>
      <c r="B1893" s="2">
        <v>41712</v>
      </c>
      <c r="C1893" s="2" t="s">
        <v>7715</v>
      </c>
      <c r="D1893" t="s">
        <v>7715</v>
      </c>
      <c r="E1893">
        <f t="shared" si="29"/>
        <v>0</v>
      </c>
    </row>
    <row r="1894" spans="1:5" x14ac:dyDescent="0.25">
      <c r="A1894" t="s">
        <v>837</v>
      </c>
      <c r="B1894" s="2">
        <v>41873</v>
      </c>
      <c r="C1894" s="2" t="s">
        <v>7690</v>
      </c>
      <c r="D1894" t="s">
        <v>7703</v>
      </c>
      <c r="E1894">
        <f t="shared" si="29"/>
        <v>40</v>
      </c>
    </row>
    <row r="1895" spans="1:5" x14ac:dyDescent="0.25">
      <c r="A1895" t="s">
        <v>1159</v>
      </c>
      <c r="B1895" s="2">
        <v>42698</v>
      </c>
      <c r="C1895" s="2" t="s">
        <v>7681</v>
      </c>
      <c r="D1895" t="s">
        <v>7681</v>
      </c>
      <c r="E1895">
        <f t="shared" si="29"/>
        <v>0</v>
      </c>
    </row>
    <row r="1896" spans="1:5" x14ac:dyDescent="0.25">
      <c r="A1896" t="s">
        <v>2665</v>
      </c>
      <c r="B1896" s="2">
        <v>41904</v>
      </c>
      <c r="C1896" s="2" t="s">
        <v>7711</v>
      </c>
      <c r="D1896" t="s">
        <v>7703</v>
      </c>
      <c r="E1896">
        <f t="shared" si="29"/>
        <v>39</v>
      </c>
    </row>
    <row r="1897" spans="1:5" x14ac:dyDescent="0.25">
      <c r="A1897" t="s">
        <v>525</v>
      </c>
      <c r="B1897" s="2">
        <v>41729</v>
      </c>
      <c r="C1897" s="2" t="s">
        <v>7715</v>
      </c>
      <c r="D1897" t="s">
        <v>7695</v>
      </c>
      <c r="E1897">
        <f t="shared" si="29"/>
        <v>21</v>
      </c>
    </row>
    <row r="1898" spans="1:5" x14ac:dyDescent="0.25">
      <c r="A1898" t="s">
        <v>2669</v>
      </c>
      <c r="B1898" s="2">
        <v>41943</v>
      </c>
      <c r="C1898" s="2" t="s">
        <v>7699</v>
      </c>
      <c r="D1898" t="s">
        <v>7694</v>
      </c>
      <c r="E1898">
        <f t="shared" si="29"/>
        <v>36</v>
      </c>
    </row>
    <row r="1899" spans="1:5" x14ac:dyDescent="0.25">
      <c r="A1899" t="s">
        <v>1623</v>
      </c>
      <c r="B1899" s="2">
        <v>41880</v>
      </c>
      <c r="C1899" s="2" t="s">
        <v>7690</v>
      </c>
      <c r="D1899" t="s">
        <v>7690</v>
      </c>
      <c r="E1899">
        <f t="shared" si="29"/>
        <v>0</v>
      </c>
    </row>
    <row r="1900" spans="1:5" x14ac:dyDescent="0.25">
      <c r="A1900" t="s">
        <v>1623</v>
      </c>
      <c r="B1900" s="2">
        <v>41880</v>
      </c>
      <c r="C1900" s="2" t="s">
        <v>7690</v>
      </c>
      <c r="D1900" t="s">
        <v>7690</v>
      </c>
      <c r="E1900">
        <f t="shared" si="29"/>
        <v>0</v>
      </c>
    </row>
    <row r="1901" spans="1:5" x14ac:dyDescent="0.25">
      <c r="A1901" t="s">
        <v>1623</v>
      </c>
      <c r="B1901" s="2">
        <v>41880</v>
      </c>
      <c r="C1901" s="2" t="s">
        <v>7690</v>
      </c>
      <c r="D1901" t="s">
        <v>7690</v>
      </c>
      <c r="E1901">
        <f t="shared" si="29"/>
        <v>0</v>
      </c>
    </row>
    <row r="1902" spans="1:5" x14ac:dyDescent="0.25">
      <c r="A1902" t="s">
        <v>2219</v>
      </c>
      <c r="B1902" s="2">
        <v>41810</v>
      </c>
      <c r="C1902" s="2" t="s">
        <v>7684</v>
      </c>
      <c r="D1902" t="s">
        <v>7682</v>
      </c>
      <c r="E1902">
        <f t="shared" si="29"/>
        <v>24</v>
      </c>
    </row>
    <row r="1903" spans="1:5" x14ac:dyDescent="0.25">
      <c r="A1903" t="s">
        <v>460</v>
      </c>
      <c r="B1903" s="2">
        <v>41791</v>
      </c>
      <c r="C1903" s="2" t="s">
        <v>7684</v>
      </c>
      <c r="D1903" t="s">
        <v>7709</v>
      </c>
      <c r="E1903">
        <f t="shared" si="29"/>
        <v>26</v>
      </c>
    </row>
    <row r="1904" spans="1:5" x14ac:dyDescent="0.25">
      <c r="A1904" t="s">
        <v>2132</v>
      </c>
      <c r="B1904" s="2">
        <v>41724</v>
      </c>
      <c r="C1904" s="2" t="s">
        <v>7715</v>
      </c>
      <c r="D1904" t="s">
        <v>7694</v>
      </c>
      <c r="E1904">
        <f t="shared" si="29"/>
        <v>43</v>
      </c>
    </row>
    <row r="1905" spans="1:5" x14ac:dyDescent="0.25">
      <c r="A1905" t="s">
        <v>2132</v>
      </c>
      <c r="B1905" s="2">
        <v>41724</v>
      </c>
      <c r="C1905" s="2" t="s">
        <v>7715</v>
      </c>
      <c r="D1905" t="s">
        <v>7694</v>
      </c>
      <c r="E1905">
        <f t="shared" si="29"/>
        <v>43</v>
      </c>
    </row>
    <row r="1906" spans="1:5" x14ac:dyDescent="0.25">
      <c r="A1906" t="s">
        <v>2132</v>
      </c>
      <c r="B1906" s="2">
        <v>41724</v>
      </c>
      <c r="C1906" s="2" t="s">
        <v>7715</v>
      </c>
      <c r="D1906" t="s">
        <v>7694</v>
      </c>
      <c r="E1906">
        <f t="shared" si="29"/>
        <v>43</v>
      </c>
    </row>
    <row r="1907" spans="1:5" x14ac:dyDescent="0.25">
      <c r="A1907" t="s">
        <v>2680</v>
      </c>
      <c r="B1907" s="2">
        <v>41975</v>
      </c>
      <c r="C1907" s="2" t="s">
        <v>7701</v>
      </c>
      <c r="D1907" t="s">
        <v>7694</v>
      </c>
      <c r="E1907">
        <f t="shared" si="29"/>
        <v>34</v>
      </c>
    </row>
    <row r="1908" spans="1:5" x14ac:dyDescent="0.25">
      <c r="A1908" t="s">
        <v>2542</v>
      </c>
      <c r="B1908" s="2">
        <v>41734</v>
      </c>
      <c r="C1908" s="2" t="s">
        <v>7722</v>
      </c>
      <c r="D1908" t="s">
        <v>7716</v>
      </c>
      <c r="E1908">
        <f t="shared" si="29"/>
        <v>25</v>
      </c>
    </row>
    <row r="1909" spans="1:5" x14ac:dyDescent="0.25">
      <c r="A1909" t="s">
        <v>2542</v>
      </c>
      <c r="B1909" s="2">
        <v>41734</v>
      </c>
      <c r="C1909" s="2" t="s">
        <v>7722</v>
      </c>
      <c r="D1909" t="s">
        <v>7716</v>
      </c>
      <c r="E1909">
        <f t="shared" si="29"/>
        <v>25</v>
      </c>
    </row>
    <row r="1910" spans="1:5" x14ac:dyDescent="0.25">
      <c r="A1910" t="s">
        <v>2127</v>
      </c>
      <c r="B1910" s="2">
        <v>42038</v>
      </c>
      <c r="C1910" s="2" t="s">
        <v>7717</v>
      </c>
      <c r="D1910" t="s">
        <v>7717</v>
      </c>
      <c r="E1910">
        <f t="shared" si="29"/>
        <v>0</v>
      </c>
    </row>
    <row r="1911" spans="1:5" x14ac:dyDescent="0.25">
      <c r="A1911" t="s">
        <v>2686</v>
      </c>
      <c r="B1911" s="2">
        <v>41807</v>
      </c>
      <c r="C1911" s="2" t="s">
        <v>7684</v>
      </c>
      <c r="D1911" t="s">
        <v>7703</v>
      </c>
      <c r="E1911">
        <f t="shared" si="29"/>
        <v>42</v>
      </c>
    </row>
    <row r="1912" spans="1:5" x14ac:dyDescent="0.25">
      <c r="A1912" t="s">
        <v>161</v>
      </c>
      <c r="B1912" s="2">
        <v>42175</v>
      </c>
      <c r="C1912" s="2" t="s">
        <v>7721</v>
      </c>
      <c r="D1912" t="s">
        <v>7681</v>
      </c>
      <c r="E1912">
        <f t="shared" si="29"/>
        <v>17</v>
      </c>
    </row>
    <row r="1913" spans="1:5" x14ac:dyDescent="0.25">
      <c r="A1913" t="s">
        <v>1795</v>
      </c>
      <c r="B1913" s="2">
        <v>41735</v>
      </c>
      <c r="C1913" s="2" t="s">
        <v>7722</v>
      </c>
      <c r="D1913" t="s">
        <v>7691</v>
      </c>
      <c r="E1913">
        <f t="shared" si="29"/>
        <v>39</v>
      </c>
    </row>
    <row r="1914" spans="1:5" x14ac:dyDescent="0.25">
      <c r="A1914" t="s">
        <v>1795</v>
      </c>
      <c r="B1914" s="2">
        <v>41735</v>
      </c>
      <c r="C1914" s="2" t="s">
        <v>7722</v>
      </c>
      <c r="D1914" t="s">
        <v>7691</v>
      </c>
      <c r="E1914">
        <f t="shared" si="29"/>
        <v>39</v>
      </c>
    </row>
    <row r="1915" spans="1:5" x14ac:dyDescent="0.25">
      <c r="A1915" t="s">
        <v>2693</v>
      </c>
      <c r="B1915" s="2">
        <v>41654</v>
      </c>
      <c r="C1915" s="2" t="s">
        <v>7727</v>
      </c>
      <c r="D1915" t="s">
        <v>7727</v>
      </c>
      <c r="E1915">
        <f t="shared" si="29"/>
        <v>0</v>
      </c>
    </row>
    <row r="1916" spans="1:5" x14ac:dyDescent="0.25">
      <c r="A1916" t="s">
        <v>1598</v>
      </c>
      <c r="B1916" s="2">
        <v>41852</v>
      </c>
      <c r="C1916" s="2" t="s">
        <v>7690</v>
      </c>
      <c r="D1916" t="s">
        <v>7685</v>
      </c>
      <c r="E1916">
        <f t="shared" si="29"/>
        <v>32</v>
      </c>
    </row>
    <row r="1917" spans="1:5" x14ac:dyDescent="0.25">
      <c r="A1917" t="s">
        <v>1598</v>
      </c>
      <c r="B1917" s="2">
        <v>41852</v>
      </c>
      <c r="C1917" s="2" t="s">
        <v>7690</v>
      </c>
      <c r="D1917" t="s">
        <v>7685</v>
      </c>
      <c r="E1917">
        <f t="shared" si="29"/>
        <v>32</v>
      </c>
    </row>
    <row r="1918" spans="1:5" x14ac:dyDescent="0.25">
      <c r="A1918" t="s">
        <v>1598</v>
      </c>
      <c r="B1918" s="2">
        <v>41852</v>
      </c>
      <c r="C1918" s="2" t="s">
        <v>7690</v>
      </c>
      <c r="D1918" t="s">
        <v>7685</v>
      </c>
      <c r="E1918">
        <f t="shared" si="29"/>
        <v>32</v>
      </c>
    </row>
    <row r="1919" spans="1:5" x14ac:dyDescent="0.25">
      <c r="A1919" t="s">
        <v>2118</v>
      </c>
      <c r="B1919" s="2">
        <v>41820</v>
      </c>
      <c r="C1919" s="2" t="s">
        <v>7684</v>
      </c>
      <c r="D1919" t="s">
        <v>7687</v>
      </c>
      <c r="E1919">
        <f t="shared" si="29"/>
        <v>17</v>
      </c>
    </row>
    <row r="1920" spans="1:5" x14ac:dyDescent="0.25">
      <c r="A1920" t="s">
        <v>2587</v>
      </c>
      <c r="B1920" s="2">
        <v>42180</v>
      </c>
      <c r="C1920" s="2" t="s">
        <v>7721</v>
      </c>
      <c r="D1920" t="s">
        <v>7683</v>
      </c>
      <c r="E1920">
        <f t="shared" si="29"/>
        <v>4</v>
      </c>
    </row>
    <row r="1921" spans="1:5" x14ac:dyDescent="0.25">
      <c r="A1921" t="s">
        <v>2700</v>
      </c>
      <c r="B1921" s="2">
        <v>41741</v>
      </c>
      <c r="C1921" s="2" t="s">
        <v>7722</v>
      </c>
      <c r="D1921" t="s">
        <v>7724</v>
      </c>
      <c r="E1921">
        <f t="shared" si="29"/>
        <v>40</v>
      </c>
    </row>
    <row r="1922" spans="1:5" x14ac:dyDescent="0.25">
      <c r="A1922" t="s">
        <v>2700</v>
      </c>
      <c r="B1922" s="2">
        <v>41741</v>
      </c>
      <c r="C1922" s="2" t="s">
        <v>7722</v>
      </c>
      <c r="D1922" t="s">
        <v>7724</v>
      </c>
      <c r="E1922">
        <f t="shared" si="29"/>
        <v>40</v>
      </c>
    </row>
    <row r="1923" spans="1:5" x14ac:dyDescent="0.25">
      <c r="A1923" t="s">
        <v>378</v>
      </c>
      <c r="B1923" s="2">
        <v>41733</v>
      </c>
      <c r="C1923" s="2" t="s">
        <v>7722</v>
      </c>
      <c r="D1923" t="s">
        <v>7683</v>
      </c>
      <c r="E1923">
        <f t="shared" ref="E1923:E1986" si="30">(LEFT(D1923,4)-LEFT(C1923,4))*12+RIGHT(D1923,2)-RIGHT(C1923,2)</f>
        <v>18</v>
      </c>
    </row>
    <row r="1924" spans="1:5" x14ac:dyDescent="0.25">
      <c r="A1924" t="s">
        <v>2706</v>
      </c>
      <c r="B1924" s="2">
        <v>42527</v>
      </c>
      <c r="C1924" s="2" t="s">
        <v>7682</v>
      </c>
      <c r="D1924" t="s">
        <v>7697</v>
      </c>
      <c r="E1924">
        <f t="shared" si="30"/>
        <v>1</v>
      </c>
    </row>
    <row r="1925" spans="1:5" x14ac:dyDescent="0.25">
      <c r="A1925" t="s">
        <v>2706</v>
      </c>
      <c r="B1925" s="2">
        <v>42527</v>
      </c>
      <c r="C1925" s="2" t="s">
        <v>7682</v>
      </c>
      <c r="D1925" t="s">
        <v>7697</v>
      </c>
      <c r="E1925">
        <f t="shared" si="30"/>
        <v>1</v>
      </c>
    </row>
    <row r="1926" spans="1:5" x14ac:dyDescent="0.25">
      <c r="A1926" t="s">
        <v>1178</v>
      </c>
      <c r="B1926" s="2">
        <v>41772</v>
      </c>
      <c r="C1926" s="2" t="s">
        <v>7689</v>
      </c>
      <c r="D1926" t="s">
        <v>7703</v>
      </c>
      <c r="E1926">
        <f t="shared" si="30"/>
        <v>43</v>
      </c>
    </row>
    <row r="1927" spans="1:5" x14ac:dyDescent="0.25">
      <c r="A1927" t="s">
        <v>1569</v>
      </c>
      <c r="B1927" s="2">
        <v>42495</v>
      </c>
      <c r="C1927" s="2" t="s">
        <v>7716</v>
      </c>
      <c r="D1927" t="s">
        <v>7723</v>
      </c>
      <c r="E1927">
        <f t="shared" si="30"/>
        <v>10</v>
      </c>
    </row>
    <row r="1928" spans="1:5" x14ac:dyDescent="0.25">
      <c r="A1928" t="s">
        <v>1899</v>
      </c>
      <c r="B1928" s="2">
        <v>41769</v>
      </c>
      <c r="C1928" s="2" t="s">
        <v>7689</v>
      </c>
      <c r="D1928" t="s">
        <v>7682</v>
      </c>
      <c r="E1928">
        <f t="shared" si="30"/>
        <v>25</v>
      </c>
    </row>
    <row r="1929" spans="1:5" x14ac:dyDescent="0.25">
      <c r="A1929" t="s">
        <v>1327</v>
      </c>
      <c r="B1929" s="2">
        <v>41874</v>
      </c>
      <c r="C1929" s="2" t="s">
        <v>7690</v>
      </c>
      <c r="D1929" t="s">
        <v>7704</v>
      </c>
      <c r="E1929">
        <f t="shared" si="30"/>
        <v>39</v>
      </c>
    </row>
    <row r="1930" spans="1:5" x14ac:dyDescent="0.25">
      <c r="A1930" t="s">
        <v>384</v>
      </c>
      <c r="B1930" s="2">
        <v>41736</v>
      </c>
      <c r="C1930" s="2" t="s">
        <v>7722</v>
      </c>
      <c r="D1930" t="s">
        <v>7723</v>
      </c>
      <c r="E1930">
        <f t="shared" si="30"/>
        <v>35</v>
      </c>
    </row>
    <row r="1931" spans="1:5" x14ac:dyDescent="0.25">
      <c r="A1931" t="s">
        <v>384</v>
      </c>
      <c r="B1931" s="2">
        <v>41736</v>
      </c>
      <c r="C1931" s="2" t="s">
        <v>7722</v>
      </c>
      <c r="D1931" t="s">
        <v>7723</v>
      </c>
      <c r="E1931">
        <f t="shared" si="30"/>
        <v>35</v>
      </c>
    </row>
    <row r="1932" spans="1:5" x14ac:dyDescent="0.25">
      <c r="A1932" t="s">
        <v>384</v>
      </c>
      <c r="B1932" s="2">
        <v>41736</v>
      </c>
      <c r="C1932" s="2" t="s">
        <v>7722</v>
      </c>
      <c r="D1932" t="s">
        <v>7723</v>
      </c>
      <c r="E1932">
        <f t="shared" si="30"/>
        <v>35</v>
      </c>
    </row>
    <row r="1933" spans="1:5" x14ac:dyDescent="0.25">
      <c r="A1933" t="s">
        <v>479</v>
      </c>
      <c r="B1933" s="2">
        <v>41996</v>
      </c>
      <c r="C1933" s="2" t="s">
        <v>7701</v>
      </c>
      <c r="D1933" t="s">
        <v>7681</v>
      </c>
      <c r="E1933">
        <f t="shared" si="30"/>
        <v>23</v>
      </c>
    </row>
    <row r="1934" spans="1:5" x14ac:dyDescent="0.25">
      <c r="A1934" t="s">
        <v>1216</v>
      </c>
      <c r="B1934" s="2">
        <v>41650</v>
      </c>
      <c r="C1934" s="2" t="s">
        <v>7727</v>
      </c>
      <c r="D1934" t="s">
        <v>7724</v>
      </c>
      <c r="E1934">
        <f t="shared" si="30"/>
        <v>43</v>
      </c>
    </row>
    <row r="1935" spans="1:5" x14ac:dyDescent="0.25">
      <c r="A1935" t="s">
        <v>1216</v>
      </c>
      <c r="B1935" s="2">
        <v>41650</v>
      </c>
      <c r="C1935" s="2" t="s">
        <v>7727</v>
      </c>
      <c r="D1935" t="s">
        <v>7724</v>
      </c>
      <c r="E1935">
        <f t="shared" si="30"/>
        <v>43</v>
      </c>
    </row>
    <row r="1936" spans="1:5" x14ac:dyDescent="0.25">
      <c r="A1936" t="s">
        <v>1569</v>
      </c>
      <c r="B1936" s="2">
        <v>42495</v>
      </c>
      <c r="C1936" s="2" t="s">
        <v>7716</v>
      </c>
      <c r="D1936" t="s">
        <v>7704</v>
      </c>
      <c r="E1936">
        <f t="shared" si="30"/>
        <v>18</v>
      </c>
    </row>
    <row r="1937" spans="1:5" x14ac:dyDescent="0.25">
      <c r="A1937" t="s">
        <v>1569</v>
      </c>
      <c r="B1937" s="2">
        <v>42495</v>
      </c>
      <c r="C1937" s="2" t="s">
        <v>7716</v>
      </c>
      <c r="D1937" t="s">
        <v>7704</v>
      </c>
      <c r="E1937">
        <f t="shared" si="30"/>
        <v>18</v>
      </c>
    </row>
    <row r="1938" spans="1:5" x14ac:dyDescent="0.25">
      <c r="A1938" t="s">
        <v>2196</v>
      </c>
      <c r="B1938" s="2">
        <v>41705</v>
      </c>
      <c r="C1938" s="2" t="s">
        <v>7715</v>
      </c>
      <c r="D1938" t="s">
        <v>7714</v>
      </c>
      <c r="E1938">
        <f t="shared" si="30"/>
        <v>14</v>
      </c>
    </row>
    <row r="1939" spans="1:5" x14ac:dyDescent="0.25">
      <c r="A1939" t="s">
        <v>2723</v>
      </c>
      <c r="B1939" s="2">
        <v>41876</v>
      </c>
      <c r="C1939" s="2" t="s">
        <v>7690</v>
      </c>
      <c r="D1939" t="s">
        <v>7697</v>
      </c>
      <c r="E1939">
        <f t="shared" si="30"/>
        <v>23</v>
      </c>
    </row>
    <row r="1940" spans="1:5" x14ac:dyDescent="0.25">
      <c r="A1940" t="s">
        <v>2723</v>
      </c>
      <c r="B1940" s="2">
        <v>41876</v>
      </c>
      <c r="C1940" s="2" t="s">
        <v>7690</v>
      </c>
      <c r="D1940" t="s">
        <v>7697</v>
      </c>
      <c r="E1940">
        <f t="shared" si="30"/>
        <v>23</v>
      </c>
    </row>
    <row r="1941" spans="1:5" x14ac:dyDescent="0.25">
      <c r="A1941" t="s">
        <v>2723</v>
      </c>
      <c r="B1941" s="2">
        <v>41876</v>
      </c>
      <c r="C1941" s="2" t="s">
        <v>7690</v>
      </c>
      <c r="D1941" t="s">
        <v>7697</v>
      </c>
      <c r="E1941">
        <f t="shared" si="30"/>
        <v>23</v>
      </c>
    </row>
    <row r="1942" spans="1:5" x14ac:dyDescent="0.25">
      <c r="A1942" t="s">
        <v>2723</v>
      </c>
      <c r="B1942" s="2">
        <v>41876</v>
      </c>
      <c r="C1942" s="2" t="s">
        <v>7690</v>
      </c>
      <c r="D1942" t="s">
        <v>7697</v>
      </c>
      <c r="E1942">
        <f t="shared" si="30"/>
        <v>23</v>
      </c>
    </row>
    <row r="1943" spans="1:5" x14ac:dyDescent="0.25">
      <c r="A1943" t="s">
        <v>2018</v>
      </c>
      <c r="B1943" s="2">
        <v>41977</v>
      </c>
      <c r="C1943" s="2" t="s">
        <v>7701</v>
      </c>
      <c r="D1943" t="s">
        <v>7724</v>
      </c>
      <c r="E1943">
        <f t="shared" si="30"/>
        <v>32</v>
      </c>
    </row>
    <row r="1944" spans="1:5" x14ac:dyDescent="0.25">
      <c r="A1944" t="s">
        <v>2018</v>
      </c>
      <c r="B1944" s="2">
        <v>41977</v>
      </c>
      <c r="C1944" s="2" t="s">
        <v>7701</v>
      </c>
      <c r="D1944" t="s">
        <v>7724</v>
      </c>
      <c r="E1944">
        <f t="shared" si="30"/>
        <v>32</v>
      </c>
    </row>
    <row r="1945" spans="1:5" x14ac:dyDescent="0.25">
      <c r="A1945" t="s">
        <v>2018</v>
      </c>
      <c r="B1945" s="2">
        <v>41977</v>
      </c>
      <c r="C1945" s="2" t="s">
        <v>7701</v>
      </c>
      <c r="D1945" t="s">
        <v>7724</v>
      </c>
      <c r="E1945">
        <f t="shared" si="30"/>
        <v>32</v>
      </c>
    </row>
    <row r="1946" spans="1:5" x14ac:dyDescent="0.25">
      <c r="A1946" t="s">
        <v>441</v>
      </c>
      <c r="B1946" s="2">
        <v>41895</v>
      </c>
      <c r="C1946" s="2" t="s">
        <v>7711</v>
      </c>
      <c r="D1946" t="s">
        <v>7682</v>
      </c>
      <c r="E1946">
        <f t="shared" si="30"/>
        <v>21</v>
      </c>
    </row>
    <row r="1947" spans="1:5" x14ac:dyDescent="0.25">
      <c r="A1947" t="s">
        <v>441</v>
      </c>
      <c r="B1947" s="2">
        <v>41895</v>
      </c>
      <c r="C1947" s="2" t="s">
        <v>7711</v>
      </c>
      <c r="D1947" t="s">
        <v>7682</v>
      </c>
      <c r="E1947">
        <f t="shared" si="30"/>
        <v>21</v>
      </c>
    </row>
    <row r="1948" spans="1:5" x14ac:dyDescent="0.25">
      <c r="A1948" t="s">
        <v>2729</v>
      </c>
      <c r="B1948" s="2">
        <v>42262</v>
      </c>
      <c r="C1948" s="2" t="s">
        <v>7692</v>
      </c>
      <c r="D1948" t="s">
        <v>7696</v>
      </c>
      <c r="E1948">
        <f t="shared" si="30"/>
        <v>24</v>
      </c>
    </row>
    <row r="1949" spans="1:5" x14ac:dyDescent="0.25">
      <c r="A1949" t="s">
        <v>2729</v>
      </c>
      <c r="B1949" s="2">
        <v>42262</v>
      </c>
      <c r="C1949" s="2" t="s">
        <v>7692</v>
      </c>
      <c r="D1949" t="s">
        <v>7696</v>
      </c>
      <c r="E1949">
        <f t="shared" si="30"/>
        <v>24</v>
      </c>
    </row>
    <row r="1950" spans="1:5" x14ac:dyDescent="0.25">
      <c r="A1950" t="s">
        <v>2729</v>
      </c>
      <c r="B1950" s="2">
        <v>42262</v>
      </c>
      <c r="C1950" s="2" t="s">
        <v>7692</v>
      </c>
      <c r="D1950" t="s">
        <v>7696</v>
      </c>
      <c r="E1950">
        <f t="shared" si="30"/>
        <v>24</v>
      </c>
    </row>
    <row r="1951" spans="1:5" x14ac:dyDescent="0.25">
      <c r="A1951" t="s">
        <v>2729</v>
      </c>
      <c r="B1951" s="2">
        <v>42262</v>
      </c>
      <c r="C1951" s="2" t="s">
        <v>7692</v>
      </c>
      <c r="D1951" t="s">
        <v>7696</v>
      </c>
      <c r="E1951">
        <f t="shared" si="30"/>
        <v>24</v>
      </c>
    </row>
    <row r="1952" spans="1:5" x14ac:dyDescent="0.25">
      <c r="A1952" t="s">
        <v>2729</v>
      </c>
      <c r="B1952" s="2">
        <v>42262</v>
      </c>
      <c r="C1952" s="2" t="s">
        <v>7692</v>
      </c>
      <c r="D1952" t="s">
        <v>7696</v>
      </c>
      <c r="E1952">
        <f t="shared" si="30"/>
        <v>24</v>
      </c>
    </row>
    <row r="1953" spans="1:5" x14ac:dyDescent="0.25">
      <c r="A1953" t="s">
        <v>2729</v>
      </c>
      <c r="B1953" s="2">
        <v>42262</v>
      </c>
      <c r="C1953" s="2" t="s">
        <v>7692</v>
      </c>
      <c r="D1953" t="s">
        <v>7696</v>
      </c>
      <c r="E1953">
        <f t="shared" si="30"/>
        <v>24</v>
      </c>
    </row>
    <row r="1954" spans="1:5" x14ac:dyDescent="0.25">
      <c r="A1954" t="s">
        <v>2729</v>
      </c>
      <c r="B1954" s="2">
        <v>42262</v>
      </c>
      <c r="C1954" s="2" t="s">
        <v>7692</v>
      </c>
      <c r="D1954" t="s">
        <v>7696</v>
      </c>
      <c r="E1954">
        <f t="shared" si="30"/>
        <v>24</v>
      </c>
    </row>
    <row r="1955" spans="1:5" x14ac:dyDescent="0.25">
      <c r="A1955" t="s">
        <v>2729</v>
      </c>
      <c r="B1955" s="2">
        <v>42262</v>
      </c>
      <c r="C1955" s="2" t="s">
        <v>7692</v>
      </c>
      <c r="D1955" t="s">
        <v>7696</v>
      </c>
      <c r="E1955">
        <f t="shared" si="30"/>
        <v>24</v>
      </c>
    </row>
    <row r="1956" spans="1:5" x14ac:dyDescent="0.25">
      <c r="A1956" t="s">
        <v>2729</v>
      </c>
      <c r="B1956" s="2">
        <v>42262</v>
      </c>
      <c r="C1956" s="2" t="s">
        <v>7692</v>
      </c>
      <c r="D1956" t="s">
        <v>7696</v>
      </c>
      <c r="E1956">
        <f t="shared" si="30"/>
        <v>24</v>
      </c>
    </row>
    <row r="1957" spans="1:5" x14ac:dyDescent="0.25">
      <c r="A1957" t="s">
        <v>2729</v>
      </c>
      <c r="B1957" s="2">
        <v>42262</v>
      </c>
      <c r="C1957" s="2" t="s">
        <v>7692</v>
      </c>
      <c r="D1957" t="s">
        <v>7696</v>
      </c>
      <c r="E1957">
        <f t="shared" si="30"/>
        <v>24</v>
      </c>
    </row>
    <row r="1958" spans="1:5" x14ac:dyDescent="0.25">
      <c r="A1958" t="s">
        <v>2729</v>
      </c>
      <c r="B1958" s="2">
        <v>42262</v>
      </c>
      <c r="C1958" s="2" t="s">
        <v>7692</v>
      </c>
      <c r="D1958" t="s">
        <v>7696</v>
      </c>
      <c r="E1958">
        <f t="shared" si="30"/>
        <v>24</v>
      </c>
    </row>
    <row r="1959" spans="1:5" x14ac:dyDescent="0.25">
      <c r="A1959" t="s">
        <v>2729</v>
      </c>
      <c r="B1959" s="2">
        <v>42262</v>
      </c>
      <c r="C1959" s="2" t="s">
        <v>7692</v>
      </c>
      <c r="D1959" t="s">
        <v>7696</v>
      </c>
      <c r="E1959">
        <f t="shared" si="30"/>
        <v>24</v>
      </c>
    </row>
    <row r="1960" spans="1:5" x14ac:dyDescent="0.25">
      <c r="A1960" t="s">
        <v>1589</v>
      </c>
      <c r="B1960" s="2">
        <v>42520</v>
      </c>
      <c r="C1960" s="2" t="s">
        <v>7716</v>
      </c>
      <c r="D1960" t="s">
        <v>7696</v>
      </c>
      <c r="E1960">
        <f t="shared" si="30"/>
        <v>16</v>
      </c>
    </row>
    <row r="1961" spans="1:5" x14ac:dyDescent="0.25">
      <c r="A1961" t="s">
        <v>1589</v>
      </c>
      <c r="B1961" s="2">
        <v>42520</v>
      </c>
      <c r="C1961" s="2" t="s">
        <v>7716</v>
      </c>
      <c r="D1961" t="s">
        <v>7696</v>
      </c>
      <c r="E1961">
        <f t="shared" si="30"/>
        <v>16</v>
      </c>
    </row>
    <row r="1962" spans="1:5" x14ac:dyDescent="0.25">
      <c r="A1962" t="s">
        <v>1589</v>
      </c>
      <c r="B1962" s="2">
        <v>42520</v>
      </c>
      <c r="C1962" s="2" t="s">
        <v>7716</v>
      </c>
      <c r="D1962" t="s">
        <v>7696</v>
      </c>
      <c r="E1962">
        <f t="shared" si="30"/>
        <v>16</v>
      </c>
    </row>
    <row r="1963" spans="1:5" x14ac:dyDescent="0.25">
      <c r="A1963" t="s">
        <v>1589</v>
      </c>
      <c r="B1963" s="2">
        <v>42520</v>
      </c>
      <c r="C1963" s="2" t="s">
        <v>7716</v>
      </c>
      <c r="D1963" t="s">
        <v>7696</v>
      </c>
      <c r="E1963">
        <f t="shared" si="30"/>
        <v>16</v>
      </c>
    </row>
    <row r="1964" spans="1:5" x14ac:dyDescent="0.25">
      <c r="A1964" t="s">
        <v>1589</v>
      </c>
      <c r="B1964" s="2">
        <v>42520</v>
      </c>
      <c r="C1964" s="2" t="s">
        <v>7716</v>
      </c>
      <c r="D1964" t="s">
        <v>7696</v>
      </c>
      <c r="E1964">
        <f t="shared" si="30"/>
        <v>16</v>
      </c>
    </row>
    <row r="1965" spans="1:5" x14ac:dyDescent="0.25">
      <c r="A1965" t="s">
        <v>1589</v>
      </c>
      <c r="B1965" s="2">
        <v>42520</v>
      </c>
      <c r="C1965" s="2" t="s">
        <v>7716</v>
      </c>
      <c r="D1965" t="s">
        <v>7696</v>
      </c>
      <c r="E1965">
        <f t="shared" si="30"/>
        <v>16</v>
      </c>
    </row>
    <row r="1966" spans="1:5" x14ac:dyDescent="0.25">
      <c r="A1966" t="s">
        <v>1589</v>
      </c>
      <c r="B1966" s="2">
        <v>42520</v>
      </c>
      <c r="C1966" s="2" t="s">
        <v>7716</v>
      </c>
      <c r="D1966" t="s">
        <v>7696</v>
      </c>
      <c r="E1966">
        <f t="shared" si="30"/>
        <v>16</v>
      </c>
    </row>
    <row r="1967" spans="1:5" x14ac:dyDescent="0.25">
      <c r="A1967" t="s">
        <v>1589</v>
      </c>
      <c r="B1967" s="2">
        <v>42520</v>
      </c>
      <c r="C1967" s="2" t="s">
        <v>7716</v>
      </c>
      <c r="D1967" t="s">
        <v>7696</v>
      </c>
      <c r="E1967">
        <f t="shared" si="30"/>
        <v>16</v>
      </c>
    </row>
    <row r="1968" spans="1:5" x14ac:dyDescent="0.25">
      <c r="A1968" t="s">
        <v>915</v>
      </c>
      <c r="B1968" s="2">
        <v>42085</v>
      </c>
      <c r="C1968" s="2" t="s">
        <v>7710</v>
      </c>
      <c r="D1968" t="s">
        <v>7703</v>
      </c>
      <c r="E1968">
        <f t="shared" si="30"/>
        <v>33</v>
      </c>
    </row>
    <row r="1969" spans="1:5" x14ac:dyDescent="0.25">
      <c r="A1969" t="s">
        <v>915</v>
      </c>
      <c r="B1969" s="2">
        <v>42085</v>
      </c>
      <c r="C1969" s="2" t="s">
        <v>7710</v>
      </c>
      <c r="D1969" t="s">
        <v>7703</v>
      </c>
      <c r="E1969">
        <f t="shared" si="30"/>
        <v>33</v>
      </c>
    </row>
    <row r="1970" spans="1:5" x14ac:dyDescent="0.25">
      <c r="A1970" t="s">
        <v>915</v>
      </c>
      <c r="B1970" s="2">
        <v>42085</v>
      </c>
      <c r="C1970" s="2" t="s">
        <v>7710</v>
      </c>
      <c r="D1970" t="s">
        <v>7703</v>
      </c>
      <c r="E1970">
        <f t="shared" si="30"/>
        <v>33</v>
      </c>
    </row>
    <row r="1971" spans="1:5" x14ac:dyDescent="0.25">
      <c r="A1971" t="s">
        <v>972</v>
      </c>
      <c r="B1971" s="2">
        <v>42155</v>
      </c>
      <c r="C1971" s="2" t="s">
        <v>7714</v>
      </c>
      <c r="D1971" t="s">
        <v>7696</v>
      </c>
      <c r="E1971">
        <f t="shared" si="30"/>
        <v>28</v>
      </c>
    </row>
    <row r="1972" spans="1:5" x14ac:dyDescent="0.25">
      <c r="A1972" t="s">
        <v>2522</v>
      </c>
      <c r="B1972" s="2">
        <v>42586</v>
      </c>
      <c r="C1972" s="2" t="s">
        <v>7709</v>
      </c>
      <c r="D1972" t="s">
        <v>7705</v>
      </c>
      <c r="E1972">
        <f t="shared" si="30"/>
        <v>9</v>
      </c>
    </row>
    <row r="1973" spans="1:5" x14ac:dyDescent="0.25">
      <c r="A1973" t="s">
        <v>2522</v>
      </c>
      <c r="B1973" s="2">
        <v>42586</v>
      </c>
      <c r="C1973" s="2" t="s">
        <v>7709</v>
      </c>
      <c r="D1973" t="s">
        <v>7705</v>
      </c>
      <c r="E1973">
        <f t="shared" si="30"/>
        <v>9</v>
      </c>
    </row>
    <row r="1974" spans="1:5" x14ac:dyDescent="0.25">
      <c r="A1974" t="s">
        <v>2742</v>
      </c>
      <c r="B1974" s="2">
        <v>41916</v>
      </c>
      <c r="C1974" s="2" t="s">
        <v>7699</v>
      </c>
      <c r="D1974" t="s">
        <v>7701</v>
      </c>
      <c r="E1974">
        <f t="shared" si="30"/>
        <v>2</v>
      </c>
    </row>
    <row r="1975" spans="1:5" x14ac:dyDescent="0.25">
      <c r="A1975" t="s">
        <v>2742</v>
      </c>
      <c r="B1975" s="2">
        <v>41916</v>
      </c>
      <c r="C1975" s="2" t="s">
        <v>7699</v>
      </c>
      <c r="D1975" t="s">
        <v>7701</v>
      </c>
      <c r="E1975">
        <f t="shared" si="30"/>
        <v>2</v>
      </c>
    </row>
    <row r="1976" spans="1:5" x14ac:dyDescent="0.25">
      <c r="A1976" t="s">
        <v>2742</v>
      </c>
      <c r="B1976" s="2">
        <v>41916</v>
      </c>
      <c r="C1976" s="2" t="s">
        <v>7699</v>
      </c>
      <c r="D1976" t="s">
        <v>7701</v>
      </c>
      <c r="E1976">
        <f t="shared" si="30"/>
        <v>2</v>
      </c>
    </row>
    <row r="1977" spans="1:5" x14ac:dyDescent="0.25">
      <c r="A1977" t="s">
        <v>557</v>
      </c>
      <c r="B1977" s="2">
        <v>41930</v>
      </c>
      <c r="C1977" s="2" t="s">
        <v>7699</v>
      </c>
      <c r="D1977" t="s">
        <v>7699</v>
      </c>
      <c r="E1977">
        <f t="shared" si="30"/>
        <v>0</v>
      </c>
    </row>
    <row r="1978" spans="1:5" x14ac:dyDescent="0.25">
      <c r="A1978" t="s">
        <v>557</v>
      </c>
      <c r="B1978" s="2">
        <v>41930</v>
      </c>
      <c r="C1978" s="2" t="s">
        <v>7699</v>
      </c>
      <c r="D1978" t="s">
        <v>7699</v>
      </c>
      <c r="E1978">
        <f t="shared" si="30"/>
        <v>0</v>
      </c>
    </row>
    <row r="1979" spans="1:5" x14ac:dyDescent="0.25">
      <c r="A1979" t="s">
        <v>557</v>
      </c>
      <c r="B1979" s="2">
        <v>41930</v>
      </c>
      <c r="C1979" s="2" t="s">
        <v>7699</v>
      </c>
      <c r="D1979" t="s">
        <v>7699</v>
      </c>
      <c r="E1979">
        <f t="shared" si="30"/>
        <v>0</v>
      </c>
    </row>
    <row r="1980" spans="1:5" x14ac:dyDescent="0.25">
      <c r="A1980" t="s">
        <v>943</v>
      </c>
      <c r="B1980" s="2">
        <v>41750</v>
      </c>
      <c r="C1980" s="2" t="s">
        <v>7722</v>
      </c>
      <c r="D1980" t="s">
        <v>7714</v>
      </c>
      <c r="E1980">
        <f t="shared" si="30"/>
        <v>13</v>
      </c>
    </row>
    <row r="1981" spans="1:5" x14ac:dyDescent="0.25">
      <c r="A1981" t="s">
        <v>2063</v>
      </c>
      <c r="B1981" s="2">
        <v>41890</v>
      </c>
      <c r="C1981" s="2" t="s">
        <v>7711</v>
      </c>
      <c r="D1981" t="s">
        <v>7706</v>
      </c>
      <c r="E1981">
        <f t="shared" si="30"/>
        <v>19</v>
      </c>
    </row>
    <row r="1982" spans="1:5" x14ac:dyDescent="0.25">
      <c r="A1982" t="s">
        <v>2063</v>
      </c>
      <c r="B1982" s="2">
        <v>41890</v>
      </c>
      <c r="C1982" s="2" t="s">
        <v>7711</v>
      </c>
      <c r="D1982" t="s">
        <v>7706</v>
      </c>
      <c r="E1982">
        <f t="shared" si="30"/>
        <v>19</v>
      </c>
    </row>
    <row r="1983" spans="1:5" x14ac:dyDescent="0.25">
      <c r="A1983" t="s">
        <v>669</v>
      </c>
      <c r="B1983" s="2">
        <v>41659</v>
      </c>
      <c r="C1983" s="2" t="s">
        <v>7727</v>
      </c>
      <c r="D1983" t="s">
        <v>7695</v>
      </c>
      <c r="E1983">
        <f t="shared" si="30"/>
        <v>23</v>
      </c>
    </row>
    <row r="1984" spans="1:5" x14ac:dyDescent="0.25">
      <c r="A1984" t="s">
        <v>695</v>
      </c>
      <c r="B1984" s="2">
        <v>41967</v>
      </c>
      <c r="C1984" s="2" t="s">
        <v>7688</v>
      </c>
      <c r="D1984" t="s">
        <v>7701</v>
      </c>
      <c r="E1984">
        <f t="shared" si="30"/>
        <v>1</v>
      </c>
    </row>
    <row r="1985" spans="1:5" x14ac:dyDescent="0.25">
      <c r="A1985" t="s">
        <v>2003</v>
      </c>
      <c r="B1985" s="2">
        <v>41789</v>
      </c>
      <c r="C1985" s="2" t="s">
        <v>7689</v>
      </c>
      <c r="D1985" t="s">
        <v>7688</v>
      </c>
      <c r="E1985">
        <f t="shared" si="30"/>
        <v>6</v>
      </c>
    </row>
    <row r="1986" spans="1:5" x14ac:dyDescent="0.25">
      <c r="A1986" t="s">
        <v>2003</v>
      </c>
      <c r="B1986" s="2">
        <v>41789</v>
      </c>
      <c r="C1986" s="2" t="s">
        <v>7689</v>
      </c>
      <c r="D1986" t="s">
        <v>7688</v>
      </c>
      <c r="E1986">
        <f t="shared" si="30"/>
        <v>6</v>
      </c>
    </row>
    <row r="1987" spans="1:5" x14ac:dyDescent="0.25">
      <c r="A1987" t="s">
        <v>2003</v>
      </c>
      <c r="B1987" s="2">
        <v>41789</v>
      </c>
      <c r="C1987" s="2" t="s">
        <v>7689</v>
      </c>
      <c r="D1987" t="s">
        <v>7688</v>
      </c>
      <c r="E1987">
        <f t="shared" ref="E1987:E2050" si="31">(LEFT(D1987,4)-LEFT(C1987,4))*12+RIGHT(D1987,2)-RIGHT(C1987,2)</f>
        <v>6</v>
      </c>
    </row>
    <row r="1988" spans="1:5" x14ac:dyDescent="0.25">
      <c r="A1988" t="s">
        <v>2756</v>
      </c>
      <c r="B1988" s="2">
        <v>42313</v>
      </c>
      <c r="C1988" s="2" t="s">
        <v>7687</v>
      </c>
      <c r="D1988" t="s">
        <v>7697</v>
      </c>
      <c r="E1988">
        <f t="shared" si="31"/>
        <v>8</v>
      </c>
    </row>
    <row r="1989" spans="1:5" x14ac:dyDescent="0.25">
      <c r="A1989" t="s">
        <v>2665</v>
      </c>
      <c r="B1989" s="2">
        <v>41904</v>
      </c>
      <c r="C1989" s="2" t="s">
        <v>7711</v>
      </c>
      <c r="D1989" t="s">
        <v>7687</v>
      </c>
      <c r="E1989">
        <f t="shared" si="31"/>
        <v>14</v>
      </c>
    </row>
    <row r="1990" spans="1:5" x14ac:dyDescent="0.25">
      <c r="A1990" t="s">
        <v>2665</v>
      </c>
      <c r="B1990" s="2">
        <v>41904</v>
      </c>
      <c r="C1990" s="2" t="s">
        <v>7711</v>
      </c>
      <c r="D1990" t="s">
        <v>7687</v>
      </c>
      <c r="E1990">
        <f t="shared" si="31"/>
        <v>14</v>
      </c>
    </row>
    <row r="1991" spans="1:5" x14ac:dyDescent="0.25">
      <c r="A1991" t="s">
        <v>2665</v>
      </c>
      <c r="B1991" s="2">
        <v>41904</v>
      </c>
      <c r="C1991" s="2" t="s">
        <v>7711</v>
      </c>
      <c r="D1991" t="s">
        <v>7687</v>
      </c>
      <c r="E1991">
        <f t="shared" si="31"/>
        <v>14</v>
      </c>
    </row>
    <row r="1992" spans="1:5" x14ac:dyDescent="0.25">
      <c r="A1992" t="s">
        <v>2665</v>
      </c>
      <c r="B1992" s="2">
        <v>41904</v>
      </c>
      <c r="C1992" s="2" t="s">
        <v>7711</v>
      </c>
      <c r="D1992" t="s">
        <v>7687</v>
      </c>
      <c r="E1992">
        <f t="shared" si="31"/>
        <v>14</v>
      </c>
    </row>
    <row r="1993" spans="1:5" x14ac:dyDescent="0.25">
      <c r="A1993" t="s">
        <v>2756</v>
      </c>
      <c r="B1993" s="2">
        <v>42313</v>
      </c>
      <c r="C1993" s="2" t="s">
        <v>7687</v>
      </c>
      <c r="D1993" t="s">
        <v>7712</v>
      </c>
      <c r="E1993">
        <f t="shared" si="31"/>
        <v>15</v>
      </c>
    </row>
    <row r="1994" spans="1:5" x14ac:dyDescent="0.25">
      <c r="A1994" t="s">
        <v>2522</v>
      </c>
      <c r="B1994" s="2">
        <v>42586</v>
      </c>
      <c r="C1994" s="2" t="s">
        <v>7709</v>
      </c>
      <c r="D1994" t="s">
        <v>7708</v>
      </c>
      <c r="E1994">
        <f t="shared" si="31"/>
        <v>10</v>
      </c>
    </row>
    <row r="1995" spans="1:5" x14ac:dyDescent="0.25">
      <c r="A1995" t="s">
        <v>2522</v>
      </c>
      <c r="B1995" s="2">
        <v>42586</v>
      </c>
      <c r="C1995" s="2" t="s">
        <v>7709</v>
      </c>
      <c r="D1995" t="s">
        <v>7708</v>
      </c>
      <c r="E1995">
        <f t="shared" si="31"/>
        <v>10</v>
      </c>
    </row>
    <row r="1996" spans="1:5" x14ac:dyDescent="0.25">
      <c r="A1996" t="s">
        <v>2522</v>
      </c>
      <c r="B1996" s="2">
        <v>42586</v>
      </c>
      <c r="C1996" s="2" t="s">
        <v>7709</v>
      </c>
      <c r="D1996" t="s">
        <v>7708</v>
      </c>
      <c r="E1996">
        <f t="shared" si="31"/>
        <v>10</v>
      </c>
    </row>
    <row r="1997" spans="1:5" x14ac:dyDescent="0.25">
      <c r="A1997" t="s">
        <v>2767</v>
      </c>
      <c r="B1997" s="2">
        <v>41697</v>
      </c>
      <c r="C1997" s="2" t="s">
        <v>7726</v>
      </c>
      <c r="D1997" t="s">
        <v>7703</v>
      </c>
      <c r="E1997">
        <f t="shared" si="31"/>
        <v>46</v>
      </c>
    </row>
    <row r="1998" spans="1:5" x14ac:dyDescent="0.25">
      <c r="A1998" t="s">
        <v>2767</v>
      </c>
      <c r="B1998" s="2">
        <v>41697</v>
      </c>
      <c r="C1998" s="2" t="s">
        <v>7726</v>
      </c>
      <c r="D1998" t="s">
        <v>7703</v>
      </c>
      <c r="E1998">
        <f t="shared" si="31"/>
        <v>46</v>
      </c>
    </row>
    <row r="1999" spans="1:5" x14ac:dyDescent="0.25">
      <c r="A1999" t="s">
        <v>2590</v>
      </c>
      <c r="B1999" s="2">
        <v>41676</v>
      </c>
      <c r="C1999" s="2" t="s">
        <v>7726</v>
      </c>
      <c r="D1999" t="s">
        <v>7726</v>
      </c>
      <c r="E1999">
        <f t="shared" si="31"/>
        <v>0</v>
      </c>
    </row>
    <row r="2000" spans="1:5" x14ac:dyDescent="0.25">
      <c r="A2000" t="s">
        <v>2590</v>
      </c>
      <c r="B2000" s="2">
        <v>41676</v>
      </c>
      <c r="C2000" s="2" t="s">
        <v>7726</v>
      </c>
      <c r="D2000" t="s">
        <v>7726</v>
      </c>
      <c r="E2000">
        <f t="shared" si="31"/>
        <v>0</v>
      </c>
    </row>
    <row r="2001" spans="1:5" x14ac:dyDescent="0.25">
      <c r="A2001" t="s">
        <v>2590</v>
      </c>
      <c r="B2001" s="2">
        <v>41676</v>
      </c>
      <c r="C2001" s="2" t="s">
        <v>7726</v>
      </c>
      <c r="D2001" t="s">
        <v>7726</v>
      </c>
      <c r="E2001">
        <f t="shared" si="31"/>
        <v>0</v>
      </c>
    </row>
    <row r="2002" spans="1:5" x14ac:dyDescent="0.25">
      <c r="A2002" t="s">
        <v>2771</v>
      </c>
      <c r="B2002" s="2">
        <v>41894</v>
      </c>
      <c r="C2002" s="2" t="s">
        <v>7711</v>
      </c>
      <c r="D2002" t="s">
        <v>7685</v>
      </c>
      <c r="E2002">
        <f t="shared" si="31"/>
        <v>31</v>
      </c>
    </row>
    <row r="2003" spans="1:5" x14ac:dyDescent="0.25">
      <c r="A2003" t="s">
        <v>2771</v>
      </c>
      <c r="B2003" s="2">
        <v>41894</v>
      </c>
      <c r="C2003" s="2" t="s">
        <v>7711</v>
      </c>
      <c r="D2003" t="s">
        <v>7685</v>
      </c>
      <c r="E2003">
        <f t="shared" si="31"/>
        <v>31</v>
      </c>
    </row>
    <row r="2004" spans="1:5" x14ac:dyDescent="0.25">
      <c r="A2004" t="s">
        <v>2508</v>
      </c>
      <c r="B2004" s="2">
        <v>42232</v>
      </c>
      <c r="C2004" s="2" t="s">
        <v>7718</v>
      </c>
      <c r="D2004" t="s">
        <v>7703</v>
      </c>
      <c r="E2004">
        <f t="shared" si="31"/>
        <v>28</v>
      </c>
    </row>
    <row r="2005" spans="1:5" x14ac:dyDescent="0.25">
      <c r="A2005" t="s">
        <v>2508</v>
      </c>
      <c r="B2005" s="2">
        <v>42232</v>
      </c>
      <c r="C2005" s="2" t="s">
        <v>7718</v>
      </c>
      <c r="D2005" t="s">
        <v>7703</v>
      </c>
      <c r="E2005">
        <f t="shared" si="31"/>
        <v>28</v>
      </c>
    </row>
    <row r="2006" spans="1:5" x14ac:dyDescent="0.25">
      <c r="A2006" t="s">
        <v>1505</v>
      </c>
      <c r="B2006" s="2">
        <v>41716</v>
      </c>
      <c r="C2006" s="2" t="s">
        <v>7715</v>
      </c>
      <c r="D2006" t="s">
        <v>7685</v>
      </c>
      <c r="E2006">
        <f t="shared" si="31"/>
        <v>37</v>
      </c>
    </row>
    <row r="2007" spans="1:5" x14ac:dyDescent="0.25">
      <c r="A2007" t="s">
        <v>1510</v>
      </c>
      <c r="B2007" s="2">
        <v>41818</v>
      </c>
      <c r="C2007" s="2" t="s">
        <v>7684</v>
      </c>
      <c r="D2007" t="s">
        <v>7701</v>
      </c>
      <c r="E2007">
        <f t="shared" si="31"/>
        <v>6</v>
      </c>
    </row>
    <row r="2008" spans="1:5" x14ac:dyDescent="0.25">
      <c r="A2008" t="s">
        <v>1510</v>
      </c>
      <c r="B2008" s="2">
        <v>41818</v>
      </c>
      <c r="C2008" s="2" t="s">
        <v>7684</v>
      </c>
      <c r="D2008" t="s">
        <v>7701</v>
      </c>
      <c r="E2008">
        <f t="shared" si="31"/>
        <v>6</v>
      </c>
    </row>
    <row r="2009" spans="1:5" x14ac:dyDescent="0.25">
      <c r="A2009" t="s">
        <v>2312</v>
      </c>
      <c r="B2009" s="2">
        <v>42265</v>
      </c>
      <c r="C2009" s="2" t="s">
        <v>7692</v>
      </c>
      <c r="D2009" t="s">
        <v>7724</v>
      </c>
      <c r="E2009">
        <f t="shared" si="31"/>
        <v>23</v>
      </c>
    </row>
    <row r="2010" spans="1:5" x14ac:dyDescent="0.25">
      <c r="A2010" t="s">
        <v>2034</v>
      </c>
      <c r="B2010" s="2">
        <v>41958</v>
      </c>
      <c r="C2010" s="2" t="s">
        <v>7688</v>
      </c>
      <c r="D2010" t="s">
        <v>7688</v>
      </c>
      <c r="E2010">
        <f t="shared" si="31"/>
        <v>0</v>
      </c>
    </row>
    <row r="2011" spans="1:5" x14ac:dyDescent="0.25">
      <c r="A2011" t="s">
        <v>2034</v>
      </c>
      <c r="B2011" s="2">
        <v>41958</v>
      </c>
      <c r="C2011" s="2" t="s">
        <v>7688</v>
      </c>
      <c r="D2011" t="s">
        <v>7688</v>
      </c>
      <c r="E2011">
        <f t="shared" si="31"/>
        <v>0</v>
      </c>
    </row>
    <row r="2012" spans="1:5" x14ac:dyDescent="0.25">
      <c r="A2012" t="s">
        <v>2034</v>
      </c>
      <c r="B2012" s="2">
        <v>41958</v>
      </c>
      <c r="C2012" s="2" t="s">
        <v>7688</v>
      </c>
      <c r="D2012" t="s">
        <v>7688</v>
      </c>
      <c r="E2012">
        <f t="shared" si="31"/>
        <v>0</v>
      </c>
    </row>
    <row r="2013" spans="1:5" x14ac:dyDescent="0.25">
      <c r="A2013" t="s">
        <v>2779</v>
      </c>
      <c r="B2013" s="2">
        <v>42349</v>
      </c>
      <c r="C2013" s="2" t="s">
        <v>7695</v>
      </c>
      <c r="D2013" t="s">
        <v>7695</v>
      </c>
      <c r="E2013">
        <f t="shared" si="31"/>
        <v>0</v>
      </c>
    </row>
    <row r="2014" spans="1:5" x14ac:dyDescent="0.25">
      <c r="A2014" t="s">
        <v>2779</v>
      </c>
      <c r="B2014" s="2">
        <v>42349</v>
      </c>
      <c r="C2014" s="2" t="s">
        <v>7695</v>
      </c>
      <c r="D2014" t="s">
        <v>7695</v>
      </c>
      <c r="E2014">
        <f t="shared" si="31"/>
        <v>0</v>
      </c>
    </row>
    <row r="2015" spans="1:5" x14ac:dyDescent="0.25">
      <c r="A2015" t="s">
        <v>2782</v>
      </c>
      <c r="B2015" s="2">
        <v>41943</v>
      </c>
      <c r="C2015" s="2" t="s">
        <v>7699</v>
      </c>
      <c r="D2015" t="s">
        <v>7702</v>
      </c>
      <c r="E2015">
        <f t="shared" si="31"/>
        <v>23</v>
      </c>
    </row>
    <row r="2016" spans="1:5" x14ac:dyDescent="0.25">
      <c r="A2016" t="s">
        <v>2782</v>
      </c>
      <c r="B2016" s="2">
        <v>41943</v>
      </c>
      <c r="C2016" s="2" t="s">
        <v>7699</v>
      </c>
      <c r="D2016" t="s">
        <v>7702</v>
      </c>
      <c r="E2016">
        <f t="shared" si="31"/>
        <v>23</v>
      </c>
    </row>
    <row r="2017" spans="1:5" x14ac:dyDescent="0.25">
      <c r="A2017" t="s">
        <v>2782</v>
      </c>
      <c r="B2017" s="2">
        <v>41943</v>
      </c>
      <c r="C2017" s="2" t="s">
        <v>7699</v>
      </c>
      <c r="D2017" t="s">
        <v>7702</v>
      </c>
      <c r="E2017">
        <f t="shared" si="31"/>
        <v>23</v>
      </c>
    </row>
    <row r="2018" spans="1:5" x14ac:dyDescent="0.25">
      <c r="A2018" t="s">
        <v>1414</v>
      </c>
      <c r="B2018" s="2">
        <v>41854</v>
      </c>
      <c r="C2018" s="2" t="s">
        <v>7690</v>
      </c>
      <c r="D2018" t="s">
        <v>7710</v>
      </c>
      <c r="E2018">
        <f t="shared" si="31"/>
        <v>7</v>
      </c>
    </row>
    <row r="2019" spans="1:5" x14ac:dyDescent="0.25">
      <c r="A2019" t="s">
        <v>1414</v>
      </c>
      <c r="B2019" s="2">
        <v>41854</v>
      </c>
      <c r="C2019" s="2" t="s">
        <v>7690</v>
      </c>
      <c r="D2019" t="s">
        <v>7710</v>
      </c>
      <c r="E2019">
        <f t="shared" si="31"/>
        <v>7</v>
      </c>
    </row>
    <row r="2020" spans="1:5" x14ac:dyDescent="0.25">
      <c r="A2020" t="s">
        <v>1414</v>
      </c>
      <c r="B2020" s="2">
        <v>41854</v>
      </c>
      <c r="C2020" s="2" t="s">
        <v>7690</v>
      </c>
      <c r="D2020" t="s">
        <v>7710</v>
      </c>
      <c r="E2020">
        <f t="shared" si="31"/>
        <v>7</v>
      </c>
    </row>
    <row r="2021" spans="1:5" x14ac:dyDescent="0.25">
      <c r="A2021" t="s">
        <v>1414</v>
      </c>
      <c r="B2021" s="2">
        <v>41854</v>
      </c>
      <c r="C2021" s="2" t="s">
        <v>7690</v>
      </c>
      <c r="D2021" t="s">
        <v>7710</v>
      </c>
      <c r="E2021">
        <f t="shared" si="31"/>
        <v>7</v>
      </c>
    </row>
    <row r="2022" spans="1:5" x14ac:dyDescent="0.25">
      <c r="A2022" t="s">
        <v>2786</v>
      </c>
      <c r="B2022" s="2">
        <v>41959</v>
      </c>
      <c r="C2022" s="2" t="s">
        <v>7688</v>
      </c>
      <c r="D2022" t="s">
        <v>7702</v>
      </c>
      <c r="E2022">
        <f t="shared" si="31"/>
        <v>22</v>
      </c>
    </row>
    <row r="2023" spans="1:5" x14ac:dyDescent="0.25">
      <c r="A2023" t="s">
        <v>2786</v>
      </c>
      <c r="B2023" s="2">
        <v>41959</v>
      </c>
      <c r="C2023" s="2" t="s">
        <v>7688</v>
      </c>
      <c r="D2023" t="s">
        <v>7702</v>
      </c>
      <c r="E2023">
        <f t="shared" si="31"/>
        <v>22</v>
      </c>
    </row>
    <row r="2024" spans="1:5" x14ac:dyDescent="0.25">
      <c r="A2024" t="s">
        <v>2786</v>
      </c>
      <c r="B2024" s="2">
        <v>41959</v>
      </c>
      <c r="C2024" s="2" t="s">
        <v>7688</v>
      </c>
      <c r="D2024" t="s">
        <v>7702</v>
      </c>
      <c r="E2024">
        <f t="shared" si="31"/>
        <v>22</v>
      </c>
    </row>
    <row r="2025" spans="1:5" x14ac:dyDescent="0.25">
      <c r="A2025" t="s">
        <v>2786</v>
      </c>
      <c r="B2025" s="2">
        <v>41959</v>
      </c>
      <c r="C2025" s="2" t="s">
        <v>7688</v>
      </c>
      <c r="D2025" t="s">
        <v>7702</v>
      </c>
      <c r="E2025">
        <f t="shared" si="31"/>
        <v>22</v>
      </c>
    </row>
    <row r="2026" spans="1:5" x14ac:dyDescent="0.25">
      <c r="A2026" t="s">
        <v>1963</v>
      </c>
      <c r="B2026" s="2">
        <v>41860</v>
      </c>
      <c r="C2026" s="2" t="s">
        <v>7690</v>
      </c>
      <c r="D2026" t="s">
        <v>7724</v>
      </c>
      <c r="E2026">
        <f t="shared" si="31"/>
        <v>36</v>
      </c>
    </row>
    <row r="2027" spans="1:5" x14ac:dyDescent="0.25">
      <c r="A2027" t="s">
        <v>2385</v>
      </c>
      <c r="B2027" s="2">
        <v>41890</v>
      </c>
      <c r="C2027" s="2" t="s">
        <v>7711</v>
      </c>
      <c r="D2027" t="s">
        <v>7710</v>
      </c>
      <c r="E2027">
        <f t="shared" si="31"/>
        <v>6</v>
      </c>
    </row>
    <row r="2028" spans="1:5" x14ac:dyDescent="0.25">
      <c r="A2028" t="s">
        <v>384</v>
      </c>
      <c r="B2028" s="2">
        <v>41736</v>
      </c>
      <c r="C2028" s="2" t="s">
        <v>7722</v>
      </c>
      <c r="D2028" t="s">
        <v>7702</v>
      </c>
      <c r="E2028">
        <f t="shared" si="31"/>
        <v>29</v>
      </c>
    </row>
    <row r="2029" spans="1:5" x14ac:dyDescent="0.25">
      <c r="A2029" t="s">
        <v>384</v>
      </c>
      <c r="B2029" s="2">
        <v>41736</v>
      </c>
      <c r="C2029" s="2" t="s">
        <v>7722</v>
      </c>
      <c r="D2029" t="s">
        <v>7702</v>
      </c>
      <c r="E2029">
        <f t="shared" si="31"/>
        <v>29</v>
      </c>
    </row>
    <row r="2030" spans="1:5" x14ac:dyDescent="0.25">
      <c r="A2030" t="s">
        <v>1435</v>
      </c>
      <c r="B2030" s="2">
        <v>41735</v>
      </c>
      <c r="C2030" s="2" t="s">
        <v>7722</v>
      </c>
      <c r="D2030" t="s">
        <v>7687</v>
      </c>
      <c r="E2030">
        <f t="shared" si="31"/>
        <v>19</v>
      </c>
    </row>
    <row r="2031" spans="1:5" x14ac:dyDescent="0.25">
      <c r="A2031" t="s">
        <v>1435</v>
      </c>
      <c r="B2031" s="2">
        <v>41735</v>
      </c>
      <c r="C2031" s="2" t="s">
        <v>7722</v>
      </c>
      <c r="D2031" t="s">
        <v>7687</v>
      </c>
      <c r="E2031">
        <f t="shared" si="31"/>
        <v>19</v>
      </c>
    </row>
    <row r="2032" spans="1:5" x14ac:dyDescent="0.25">
      <c r="A2032" t="s">
        <v>1435</v>
      </c>
      <c r="B2032" s="2">
        <v>41735</v>
      </c>
      <c r="C2032" s="2" t="s">
        <v>7722</v>
      </c>
      <c r="D2032" t="s">
        <v>7687</v>
      </c>
      <c r="E2032">
        <f t="shared" si="31"/>
        <v>19</v>
      </c>
    </row>
    <row r="2033" spans="1:5" x14ac:dyDescent="0.25">
      <c r="A2033" t="s">
        <v>1435</v>
      </c>
      <c r="B2033" s="2">
        <v>41735</v>
      </c>
      <c r="C2033" s="2" t="s">
        <v>7722</v>
      </c>
      <c r="D2033" t="s">
        <v>7687</v>
      </c>
      <c r="E2033">
        <f t="shared" si="31"/>
        <v>19</v>
      </c>
    </row>
    <row r="2034" spans="1:5" x14ac:dyDescent="0.25">
      <c r="A2034" t="s">
        <v>1483</v>
      </c>
      <c r="B2034" s="2">
        <v>41757</v>
      </c>
      <c r="C2034" s="2" t="s">
        <v>7722</v>
      </c>
      <c r="D2034" t="s">
        <v>7686</v>
      </c>
      <c r="E2034">
        <f t="shared" si="31"/>
        <v>32</v>
      </c>
    </row>
    <row r="2035" spans="1:5" x14ac:dyDescent="0.25">
      <c r="A2035" t="s">
        <v>1483</v>
      </c>
      <c r="B2035" s="2">
        <v>41757</v>
      </c>
      <c r="C2035" s="2" t="s">
        <v>7722</v>
      </c>
      <c r="D2035" t="s">
        <v>7686</v>
      </c>
      <c r="E2035">
        <f t="shared" si="31"/>
        <v>32</v>
      </c>
    </row>
    <row r="2036" spans="1:5" x14ac:dyDescent="0.25">
      <c r="A2036" t="s">
        <v>2794</v>
      </c>
      <c r="B2036" s="2">
        <v>41766</v>
      </c>
      <c r="C2036" s="2" t="s">
        <v>7689</v>
      </c>
      <c r="D2036" t="s">
        <v>7696</v>
      </c>
      <c r="E2036">
        <f t="shared" si="31"/>
        <v>40</v>
      </c>
    </row>
    <row r="2037" spans="1:5" x14ac:dyDescent="0.25">
      <c r="A2037" t="s">
        <v>2794</v>
      </c>
      <c r="B2037" s="2">
        <v>41766</v>
      </c>
      <c r="C2037" s="2" t="s">
        <v>7689</v>
      </c>
      <c r="D2037" t="s">
        <v>7696</v>
      </c>
      <c r="E2037">
        <f t="shared" si="31"/>
        <v>40</v>
      </c>
    </row>
    <row r="2038" spans="1:5" x14ac:dyDescent="0.25">
      <c r="A2038" t="s">
        <v>867</v>
      </c>
      <c r="B2038" s="2">
        <v>41799</v>
      </c>
      <c r="C2038" s="2" t="s">
        <v>7684</v>
      </c>
      <c r="D2038" t="s">
        <v>7707</v>
      </c>
      <c r="E2038">
        <f t="shared" si="31"/>
        <v>7</v>
      </c>
    </row>
    <row r="2039" spans="1:5" x14ac:dyDescent="0.25">
      <c r="A2039" t="s">
        <v>867</v>
      </c>
      <c r="B2039" s="2">
        <v>41799</v>
      </c>
      <c r="C2039" s="2" t="s">
        <v>7684</v>
      </c>
      <c r="D2039" t="s">
        <v>7707</v>
      </c>
      <c r="E2039">
        <f t="shared" si="31"/>
        <v>7</v>
      </c>
    </row>
    <row r="2040" spans="1:5" x14ac:dyDescent="0.25">
      <c r="A2040" t="s">
        <v>1717</v>
      </c>
      <c r="B2040" s="2">
        <v>42173</v>
      </c>
      <c r="C2040" s="2" t="s">
        <v>7721</v>
      </c>
      <c r="D2040" t="s">
        <v>7721</v>
      </c>
      <c r="E2040">
        <f t="shared" si="31"/>
        <v>0</v>
      </c>
    </row>
    <row r="2041" spans="1:5" x14ac:dyDescent="0.25">
      <c r="A2041" t="s">
        <v>1717</v>
      </c>
      <c r="B2041" s="2">
        <v>42173</v>
      </c>
      <c r="C2041" s="2" t="s">
        <v>7721</v>
      </c>
      <c r="D2041" t="s">
        <v>7721</v>
      </c>
      <c r="E2041">
        <f t="shared" si="31"/>
        <v>0</v>
      </c>
    </row>
    <row r="2042" spans="1:5" x14ac:dyDescent="0.25">
      <c r="A2042" t="s">
        <v>1717</v>
      </c>
      <c r="B2042" s="2">
        <v>42173</v>
      </c>
      <c r="C2042" s="2" t="s">
        <v>7721</v>
      </c>
      <c r="D2042" t="s">
        <v>7721</v>
      </c>
      <c r="E2042">
        <f t="shared" si="31"/>
        <v>0</v>
      </c>
    </row>
    <row r="2043" spans="1:5" x14ac:dyDescent="0.25">
      <c r="A2043" t="s">
        <v>1717</v>
      </c>
      <c r="B2043" s="2">
        <v>42173</v>
      </c>
      <c r="C2043" s="2" t="s">
        <v>7721</v>
      </c>
      <c r="D2043" t="s">
        <v>7721</v>
      </c>
      <c r="E2043">
        <f t="shared" si="31"/>
        <v>0</v>
      </c>
    </row>
    <row r="2044" spans="1:5" x14ac:dyDescent="0.25">
      <c r="A2044" t="s">
        <v>807</v>
      </c>
      <c r="B2044" s="2">
        <v>41828</v>
      </c>
      <c r="C2044" s="2" t="s">
        <v>7720</v>
      </c>
      <c r="D2044" t="s">
        <v>7683</v>
      </c>
      <c r="E2044">
        <f t="shared" si="31"/>
        <v>15</v>
      </c>
    </row>
    <row r="2045" spans="1:5" x14ac:dyDescent="0.25">
      <c r="A2045" t="s">
        <v>2225</v>
      </c>
      <c r="B2045" s="2">
        <v>42124</v>
      </c>
      <c r="C2045" s="2" t="s">
        <v>7700</v>
      </c>
      <c r="D2045" t="s">
        <v>7704</v>
      </c>
      <c r="E2045">
        <f t="shared" si="31"/>
        <v>31</v>
      </c>
    </row>
    <row r="2046" spans="1:5" x14ac:dyDescent="0.25">
      <c r="A2046" t="s">
        <v>54</v>
      </c>
      <c r="B2046" s="2">
        <v>41733</v>
      </c>
      <c r="C2046" s="2" t="s">
        <v>7722</v>
      </c>
      <c r="D2046" t="s">
        <v>7690</v>
      </c>
      <c r="E2046">
        <f t="shared" si="31"/>
        <v>4</v>
      </c>
    </row>
    <row r="2047" spans="1:5" x14ac:dyDescent="0.25">
      <c r="A2047" t="s">
        <v>2803</v>
      </c>
      <c r="B2047" s="2">
        <v>41779</v>
      </c>
      <c r="C2047" s="2" t="s">
        <v>7689</v>
      </c>
      <c r="D2047" t="s">
        <v>7697</v>
      </c>
      <c r="E2047">
        <f t="shared" si="31"/>
        <v>26</v>
      </c>
    </row>
    <row r="2048" spans="1:5" x14ac:dyDescent="0.25">
      <c r="A2048" t="s">
        <v>2803</v>
      </c>
      <c r="B2048" s="2">
        <v>41779</v>
      </c>
      <c r="C2048" s="2" t="s">
        <v>7689</v>
      </c>
      <c r="D2048" t="s">
        <v>7697</v>
      </c>
      <c r="E2048">
        <f t="shared" si="31"/>
        <v>26</v>
      </c>
    </row>
    <row r="2049" spans="1:5" x14ac:dyDescent="0.25">
      <c r="A2049" t="s">
        <v>2803</v>
      </c>
      <c r="B2049" s="2">
        <v>41779</v>
      </c>
      <c r="C2049" s="2" t="s">
        <v>7689</v>
      </c>
      <c r="D2049" t="s">
        <v>7697</v>
      </c>
      <c r="E2049">
        <f t="shared" si="31"/>
        <v>26</v>
      </c>
    </row>
    <row r="2050" spans="1:5" x14ac:dyDescent="0.25">
      <c r="A2050" t="s">
        <v>1066</v>
      </c>
      <c r="B2050" s="2">
        <v>41999</v>
      </c>
      <c r="C2050" s="2" t="s">
        <v>7701</v>
      </c>
      <c r="D2050" t="s">
        <v>7719</v>
      </c>
      <c r="E2050">
        <f t="shared" si="31"/>
        <v>7</v>
      </c>
    </row>
    <row r="2051" spans="1:5" x14ac:dyDescent="0.25">
      <c r="A2051" t="s">
        <v>1066</v>
      </c>
      <c r="B2051" s="2">
        <v>41999</v>
      </c>
      <c r="C2051" s="2" t="s">
        <v>7701</v>
      </c>
      <c r="D2051" t="s">
        <v>7719</v>
      </c>
      <c r="E2051">
        <f t="shared" ref="E2051:E2114" si="32">(LEFT(D2051,4)-LEFT(C2051,4))*12+RIGHT(D2051,2)-RIGHT(C2051,2)</f>
        <v>7</v>
      </c>
    </row>
    <row r="2052" spans="1:5" x14ac:dyDescent="0.25">
      <c r="A2052" t="s">
        <v>1066</v>
      </c>
      <c r="B2052" s="2">
        <v>41999</v>
      </c>
      <c r="C2052" s="2" t="s">
        <v>7701</v>
      </c>
      <c r="D2052" t="s">
        <v>7719</v>
      </c>
      <c r="E2052">
        <f t="shared" si="32"/>
        <v>7</v>
      </c>
    </row>
    <row r="2053" spans="1:5" x14ac:dyDescent="0.25">
      <c r="A2053" t="s">
        <v>1066</v>
      </c>
      <c r="B2053" s="2">
        <v>41999</v>
      </c>
      <c r="C2053" s="2" t="s">
        <v>7701</v>
      </c>
      <c r="D2053" t="s">
        <v>7719</v>
      </c>
      <c r="E2053">
        <f t="shared" si="32"/>
        <v>7</v>
      </c>
    </row>
    <row r="2054" spans="1:5" x14ac:dyDescent="0.25">
      <c r="A2054" t="s">
        <v>1066</v>
      </c>
      <c r="B2054" s="2">
        <v>41999</v>
      </c>
      <c r="C2054" s="2" t="s">
        <v>7701</v>
      </c>
      <c r="D2054" t="s">
        <v>7719</v>
      </c>
      <c r="E2054">
        <f t="shared" si="32"/>
        <v>7</v>
      </c>
    </row>
    <row r="2055" spans="1:5" x14ac:dyDescent="0.25">
      <c r="A2055" t="s">
        <v>1066</v>
      </c>
      <c r="B2055" s="2">
        <v>41999</v>
      </c>
      <c r="C2055" s="2" t="s">
        <v>7701</v>
      </c>
      <c r="D2055" t="s">
        <v>7719</v>
      </c>
      <c r="E2055">
        <f t="shared" si="32"/>
        <v>7</v>
      </c>
    </row>
    <row r="2056" spans="1:5" x14ac:dyDescent="0.25">
      <c r="A2056" t="s">
        <v>2344</v>
      </c>
      <c r="B2056" s="2">
        <v>41798</v>
      </c>
      <c r="C2056" s="2" t="s">
        <v>7684</v>
      </c>
      <c r="D2056" t="s">
        <v>7686</v>
      </c>
      <c r="E2056">
        <f t="shared" si="32"/>
        <v>30</v>
      </c>
    </row>
    <row r="2057" spans="1:5" x14ac:dyDescent="0.25">
      <c r="A2057" t="s">
        <v>1044</v>
      </c>
      <c r="B2057" s="2">
        <v>42108</v>
      </c>
      <c r="C2057" s="2" t="s">
        <v>7700</v>
      </c>
      <c r="D2057" t="s">
        <v>7703</v>
      </c>
      <c r="E2057">
        <f t="shared" si="32"/>
        <v>32</v>
      </c>
    </row>
    <row r="2058" spans="1:5" x14ac:dyDescent="0.25">
      <c r="A2058" t="s">
        <v>1044</v>
      </c>
      <c r="B2058" s="2">
        <v>42108</v>
      </c>
      <c r="C2058" s="2" t="s">
        <v>7700</v>
      </c>
      <c r="D2058" t="s">
        <v>7703</v>
      </c>
      <c r="E2058">
        <f t="shared" si="32"/>
        <v>32</v>
      </c>
    </row>
    <row r="2059" spans="1:5" x14ac:dyDescent="0.25">
      <c r="A2059" t="s">
        <v>1044</v>
      </c>
      <c r="B2059" s="2">
        <v>42108</v>
      </c>
      <c r="C2059" s="2" t="s">
        <v>7700</v>
      </c>
      <c r="D2059" t="s">
        <v>7703</v>
      </c>
      <c r="E2059">
        <f t="shared" si="32"/>
        <v>32</v>
      </c>
    </row>
    <row r="2060" spans="1:5" x14ac:dyDescent="0.25">
      <c r="A2060" t="s">
        <v>1044</v>
      </c>
      <c r="B2060" s="2">
        <v>42108</v>
      </c>
      <c r="C2060" s="2" t="s">
        <v>7700</v>
      </c>
      <c r="D2060" t="s">
        <v>7703</v>
      </c>
      <c r="E2060">
        <f t="shared" si="32"/>
        <v>32</v>
      </c>
    </row>
    <row r="2061" spans="1:5" x14ac:dyDescent="0.25">
      <c r="A2061" t="s">
        <v>242</v>
      </c>
      <c r="B2061" s="2">
        <v>41943</v>
      </c>
      <c r="C2061" s="2" t="s">
        <v>7699</v>
      </c>
      <c r="D2061" t="s">
        <v>7699</v>
      </c>
      <c r="E2061">
        <f t="shared" si="32"/>
        <v>0</v>
      </c>
    </row>
    <row r="2062" spans="1:5" x14ac:dyDescent="0.25">
      <c r="A2062" t="s">
        <v>242</v>
      </c>
      <c r="B2062" s="2">
        <v>41943</v>
      </c>
      <c r="C2062" s="2" t="s">
        <v>7699</v>
      </c>
      <c r="D2062" t="s">
        <v>7699</v>
      </c>
      <c r="E2062">
        <f t="shared" si="32"/>
        <v>0</v>
      </c>
    </row>
    <row r="2063" spans="1:5" x14ac:dyDescent="0.25">
      <c r="A2063" t="s">
        <v>242</v>
      </c>
      <c r="B2063" s="2">
        <v>41943</v>
      </c>
      <c r="C2063" s="2" t="s">
        <v>7699</v>
      </c>
      <c r="D2063" t="s">
        <v>7699</v>
      </c>
      <c r="E2063">
        <f t="shared" si="32"/>
        <v>0</v>
      </c>
    </row>
    <row r="2064" spans="1:5" x14ac:dyDescent="0.25">
      <c r="A2064" t="s">
        <v>242</v>
      </c>
      <c r="B2064" s="2">
        <v>41943</v>
      </c>
      <c r="C2064" s="2" t="s">
        <v>7699</v>
      </c>
      <c r="D2064" t="s">
        <v>7699</v>
      </c>
      <c r="E2064">
        <f t="shared" si="32"/>
        <v>0</v>
      </c>
    </row>
    <row r="2065" spans="1:5" x14ac:dyDescent="0.25">
      <c r="A2065" t="s">
        <v>242</v>
      </c>
      <c r="B2065" s="2">
        <v>41943</v>
      </c>
      <c r="C2065" s="2" t="s">
        <v>7699</v>
      </c>
      <c r="D2065" t="s">
        <v>7699</v>
      </c>
      <c r="E2065">
        <f t="shared" si="32"/>
        <v>0</v>
      </c>
    </row>
    <row r="2066" spans="1:5" x14ac:dyDescent="0.25">
      <c r="A2066" t="s">
        <v>242</v>
      </c>
      <c r="B2066" s="2">
        <v>41943</v>
      </c>
      <c r="C2066" s="2" t="s">
        <v>7699</v>
      </c>
      <c r="D2066" t="s">
        <v>7699</v>
      </c>
      <c r="E2066">
        <f t="shared" si="32"/>
        <v>0</v>
      </c>
    </row>
    <row r="2067" spans="1:5" x14ac:dyDescent="0.25">
      <c r="A2067" t="s">
        <v>242</v>
      </c>
      <c r="B2067" s="2">
        <v>41943</v>
      </c>
      <c r="C2067" s="2" t="s">
        <v>7699</v>
      </c>
      <c r="D2067" t="s">
        <v>7699</v>
      </c>
      <c r="E2067">
        <f t="shared" si="32"/>
        <v>0</v>
      </c>
    </row>
    <row r="2068" spans="1:5" x14ac:dyDescent="0.25">
      <c r="A2068" t="s">
        <v>242</v>
      </c>
      <c r="B2068" s="2">
        <v>41943</v>
      </c>
      <c r="C2068" s="2" t="s">
        <v>7699</v>
      </c>
      <c r="D2068" t="s">
        <v>7699</v>
      </c>
      <c r="E2068">
        <f t="shared" si="32"/>
        <v>0</v>
      </c>
    </row>
    <row r="2069" spans="1:5" x14ac:dyDescent="0.25">
      <c r="A2069" t="s">
        <v>242</v>
      </c>
      <c r="B2069" s="2">
        <v>41943</v>
      </c>
      <c r="C2069" s="2" t="s">
        <v>7699</v>
      </c>
      <c r="D2069" t="s">
        <v>7699</v>
      </c>
      <c r="E2069">
        <f t="shared" si="32"/>
        <v>0</v>
      </c>
    </row>
    <row r="2070" spans="1:5" x14ac:dyDescent="0.25">
      <c r="A2070" t="s">
        <v>1032</v>
      </c>
      <c r="B2070" s="2">
        <v>41925</v>
      </c>
      <c r="C2070" s="2" t="s">
        <v>7699</v>
      </c>
      <c r="D2070" t="s">
        <v>7700</v>
      </c>
      <c r="E2070">
        <f t="shared" si="32"/>
        <v>6</v>
      </c>
    </row>
    <row r="2071" spans="1:5" x14ac:dyDescent="0.25">
      <c r="A2071" t="s">
        <v>1032</v>
      </c>
      <c r="B2071" s="2">
        <v>41925</v>
      </c>
      <c r="C2071" s="2" t="s">
        <v>7699</v>
      </c>
      <c r="D2071" t="s">
        <v>7700</v>
      </c>
      <c r="E2071">
        <f t="shared" si="32"/>
        <v>6</v>
      </c>
    </row>
    <row r="2072" spans="1:5" x14ac:dyDescent="0.25">
      <c r="A2072" t="s">
        <v>2820</v>
      </c>
      <c r="B2072" s="2">
        <v>41878</v>
      </c>
      <c r="C2072" s="2" t="s">
        <v>7690</v>
      </c>
      <c r="D2072" t="s">
        <v>7697</v>
      </c>
      <c r="E2072">
        <f t="shared" si="32"/>
        <v>23</v>
      </c>
    </row>
    <row r="2073" spans="1:5" x14ac:dyDescent="0.25">
      <c r="A2073" t="s">
        <v>2822</v>
      </c>
      <c r="B2073" s="2">
        <v>41709</v>
      </c>
      <c r="C2073" s="2" t="s">
        <v>7715</v>
      </c>
      <c r="D2073" t="s">
        <v>7704</v>
      </c>
      <c r="E2073">
        <f t="shared" si="32"/>
        <v>44</v>
      </c>
    </row>
    <row r="2074" spans="1:5" x14ac:dyDescent="0.25">
      <c r="A2074" t="s">
        <v>2824</v>
      </c>
      <c r="B2074" s="2">
        <v>41950</v>
      </c>
      <c r="C2074" s="2" t="s">
        <v>7688</v>
      </c>
      <c r="D2074" t="s">
        <v>7681</v>
      </c>
      <c r="E2074">
        <f t="shared" si="32"/>
        <v>24</v>
      </c>
    </row>
    <row r="2075" spans="1:5" x14ac:dyDescent="0.25">
      <c r="A2075" t="s">
        <v>2282</v>
      </c>
      <c r="B2075" s="2">
        <v>41674</v>
      </c>
      <c r="C2075" s="2" t="s">
        <v>7726</v>
      </c>
      <c r="D2075" t="s">
        <v>7704</v>
      </c>
      <c r="E2075">
        <f t="shared" si="32"/>
        <v>45</v>
      </c>
    </row>
    <row r="2076" spans="1:5" x14ac:dyDescent="0.25">
      <c r="A2076" t="s">
        <v>2282</v>
      </c>
      <c r="B2076" s="2">
        <v>41674</v>
      </c>
      <c r="C2076" s="2" t="s">
        <v>7726</v>
      </c>
      <c r="D2076" t="s">
        <v>7704</v>
      </c>
      <c r="E2076">
        <f t="shared" si="32"/>
        <v>45</v>
      </c>
    </row>
    <row r="2077" spans="1:5" x14ac:dyDescent="0.25">
      <c r="A2077" t="s">
        <v>1365</v>
      </c>
      <c r="B2077" s="2">
        <v>41974</v>
      </c>
      <c r="C2077" s="2" t="s">
        <v>7701</v>
      </c>
      <c r="D2077" t="s">
        <v>7701</v>
      </c>
      <c r="E2077">
        <f t="shared" si="32"/>
        <v>0</v>
      </c>
    </row>
    <row r="2078" spans="1:5" x14ac:dyDescent="0.25">
      <c r="A2078" t="s">
        <v>2830</v>
      </c>
      <c r="B2078" s="2">
        <v>41971</v>
      </c>
      <c r="C2078" s="2" t="s">
        <v>7688</v>
      </c>
      <c r="D2078" t="s">
        <v>7696</v>
      </c>
      <c r="E2078">
        <f t="shared" si="32"/>
        <v>34</v>
      </c>
    </row>
    <row r="2079" spans="1:5" x14ac:dyDescent="0.25">
      <c r="A2079" t="s">
        <v>2830</v>
      </c>
      <c r="B2079" s="2">
        <v>41971</v>
      </c>
      <c r="C2079" s="2" t="s">
        <v>7688</v>
      </c>
      <c r="D2079" t="s">
        <v>7696</v>
      </c>
      <c r="E2079">
        <f t="shared" si="32"/>
        <v>34</v>
      </c>
    </row>
    <row r="2080" spans="1:5" x14ac:dyDescent="0.25">
      <c r="A2080" t="s">
        <v>2830</v>
      </c>
      <c r="B2080" s="2">
        <v>41971</v>
      </c>
      <c r="C2080" s="2" t="s">
        <v>7688</v>
      </c>
      <c r="D2080" t="s">
        <v>7696</v>
      </c>
      <c r="E2080">
        <f t="shared" si="32"/>
        <v>34</v>
      </c>
    </row>
    <row r="2081" spans="1:5" x14ac:dyDescent="0.25">
      <c r="A2081" t="s">
        <v>1481</v>
      </c>
      <c r="B2081" s="2">
        <v>41891</v>
      </c>
      <c r="C2081" s="2" t="s">
        <v>7711</v>
      </c>
      <c r="D2081" t="s">
        <v>7695</v>
      </c>
      <c r="E2081">
        <f t="shared" si="32"/>
        <v>15</v>
      </c>
    </row>
    <row r="2082" spans="1:5" x14ac:dyDescent="0.25">
      <c r="A2082" t="s">
        <v>1481</v>
      </c>
      <c r="B2082" s="2">
        <v>41891</v>
      </c>
      <c r="C2082" s="2" t="s">
        <v>7711</v>
      </c>
      <c r="D2082" t="s">
        <v>7695</v>
      </c>
      <c r="E2082">
        <f t="shared" si="32"/>
        <v>15</v>
      </c>
    </row>
    <row r="2083" spans="1:5" x14ac:dyDescent="0.25">
      <c r="A2083" t="s">
        <v>1481</v>
      </c>
      <c r="B2083" s="2">
        <v>41891</v>
      </c>
      <c r="C2083" s="2" t="s">
        <v>7711</v>
      </c>
      <c r="D2083" t="s">
        <v>7695</v>
      </c>
      <c r="E2083">
        <f t="shared" si="32"/>
        <v>15</v>
      </c>
    </row>
    <row r="2084" spans="1:5" x14ac:dyDescent="0.25">
      <c r="A2084" t="s">
        <v>1066</v>
      </c>
      <c r="B2084" s="2">
        <v>41999</v>
      </c>
      <c r="C2084" s="2" t="s">
        <v>7701</v>
      </c>
      <c r="D2084" t="s">
        <v>7712</v>
      </c>
      <c r="E2084">
        <f t="shared" si="32"/>
        <v>26</v>
      </c>
    </row>
    <row r="2085" spans="1:5" x14ac:dyDescent="0.25">
      <c r="A2085" t="s">
        <v>2497</v>
      </c>
      <c r="B2085" s="2">
        <v>41860</v>
      </c>
      <c r="C2085" s="2" t="s">
        <v>7690</v>
      </c>
      <c r="D2085" t="s">
        <v>7688</v>
      </c>
      <c r="E2085">
        <f t="shared" si="32"/>
        <v>3</v>
      </c>
    </row>
    <row r="2086" spans="1:5" x14ac:dyDescent="0.25">
      <c r="A2086" t="s">
        <v>36</v>
      </c>
      <c r="B2086" s="2">
        <v>41992</v>
      </c>
      <c r="C2086" s="2" t="s">
        <v>7701</v>
      </c>
      <c r="D2086" t="s">
        <v>7682</v>
      </c>
      <c r="E2086">
        <f t="shared" si="32"/>
        <v>18</v>
      </c>
    </row>
    <row r="2087" spans="1:5" x14ac:dyDescent="0.25">
      <c r="A2087" t="s">
        <v>36</v>
      </c>
      <c r="B2087" s="2">
        <v>41992</v>
      </c>
      <c r="C2087" s="2" t="s">
        <v>7701</v>
      </c>
      <c r="D2087" t="s">
        <v>7682</v>
      </c>
      <c r="E2087">
        <f t="shared" si="32"/>
        <v>18</v>
      </c>
    </row>
    <row r="2088" spans="1:5" x14ac:dyDescent="0.25">
      <c r="A2088" t="s">
        <v>36</v>
      </c>
      <c r="B2088" s="2">
        <v>41992</v>
      </c>
      <c r="C2088" s="2" t="s">
        <v>7701</v>
      </c>
      <c r="D2088" t="s">
        <v>7682</v>
      </c>
      <c r="E2088">
        <f t="shared" si="32"/>
        <v>18</v>
      </c>
    </row>
    <row r="2089" spans="1:5" x14ac:dyDescent="0.25">
      <c r="A2089" t="s">
        <v>36</v>
      </c>
      <c r="B2089" s="2">
        <v>41992</v>
      </c>
      <c r="C2089" s="2" t="s">
        <v>7701</v>
      </c>
      <c r="D2089" t="s">
        <v>7682</v>
      </c>
      <c r="E2089">
        <f t="shared" si="32"/>
        <v>18</v>
      </c>
    </row>
    <row r="2090" spans="1:5" x14ac:dyDescent="0.25">
      <c r="A2090" t="s">
        <v>36</v>
      </c>
      <c r="B2090" s="2">
        <v>41992</v>
      </c>
      <c r="C2090" s="2" t="s">
        <v>7701</v>
      </c>
      <c r="D2090" t="s">
        <v>7682</v>
      </c>
      <c r="E2090">
        <f t="shared" si="32"/>
        <v>18</v>
      </c>
    </row>
    <row r="2091" spans="1:5" x14ac:dyDescent="0.25">
      <c r="A2091" t="s">
        <v>888</v>
      </c>
      <c r="B2091" s="2">
        <v>42303</v>
      </c>
      <c r="C2091" s="2" t="s">
        <v>7683</v>
      </c>
      <c r="D2091" t="s">
        <v>7683</v>
      </c>
      <c r="E2091">
        <f t="shared" si="32"/>
        <v>0</v>
      </c>
    </row>
    <row r="2092" spans="1:5" x14ac:dyDescent="0.25">
      <c r="A2092" t="s">
        <v>2841</v>
      </c>
      <c r="B2092" s="2">
        <v>41787</v>
      </c>
      <c r="C2092" s="2" t="s">
        <v>7689</v>
      </c>
      <c r="D2092" t="s">
        <v>7691</v>
      </c>
      <c r="E2092">
        <f t="shared" si="32"/>
        <v>38</v>
      </c>
    </row>
    <row r="2093" spans="1:5" x14ac:dyDescent="0.25">
      <c r="A2093" t="s">
        <v>2841</v>
      </c>
      <c r="B2093" s="2">
        <v>41787</v>
      </c>
      <c r="C2093" s="2" t="s">
        <v>7689</v>
      </c>
      <c r="D2093" t="s">
        <v>7691</v>
      </c>
      <c r="E2093">
        <f t="shared" si="32"/>
        <v>38</v>
      </c>
    </row>
    <row r="2094" spans="1:5" x14ac:dyDescent="0.25">
      <c r="A2094" t="s">
        <v>372</v>
      </c>
      <c r="B2094" s="2">
        <v>41728</v>
      </c>
      <c r="C2094" s="2" t="s">
        <v>7715</v>
      </c>
      <c r="D2094" t="s">
        <v>7688</v>
      </c>
      <c r="E2094">
        <f t="shared" si="32"/>
        <v>8</v>
      </c>
    </row>
    <row r="2095" spans="1:5" x14ac:dyDescent="0.25">
      <c r="A2095" t="s">
        <v>2317</v>
      </c>
      <c r="B2095" s="2">
        <v>42107</v>
      </c>
      <c r="C2095" s="2" t="s">
        <v>7700</v>
      </c>
      <c r="D2095" t="s">
        <v>7700</v>
      </c>
      <c r="E2095">
        <f t="shared" si="32"/>
        <v>0</v>
      </c>
    </row>
    <row r="2096" spans="1:5" x14ac:dyDescent="0.25">
      <c r="A2096" t="s">
        <v>58</v>
      </c>
      <c r="B2096" s="2">
        <v>41892</v>
      </c>
      <c r="C2096" s="2" t="s">
        <v>7711</v>
      </c>
      <c r="D2096" t="s">
        <v>7687</v>
      </c>
      <c r="E2096">
        <f t="shared" si="32"/>
        <v>14</v>
      </c>
    </row>
    <row r="2097" spans="1:5" x14ac:dyDescent="0.25">
      <c r="A2097" t="s">
        <v>84</v>
      </c>
      <c r="B2097" s="2">
        <v>41765</v>
      </c>
      <c r="C2097" s="2" t="s">
        <v>7689</v>
      </c>
      <c r="D2097" t="s">
        <v>7716</v>
      </c>
      <c r="E2097">
        <f t="shared" si="32"/>
        <v>24</v>
      </c>
    </row>
    <row r="2098" spans="1:5" x14ac:dyDescent="0.25">
      <c r="A2098" t="s">
        <v>84</v>
      </c>
      <c r="B2098" s="2">
        <v>41765</v>
      </c>
      <c r="C2098" s="2" t="s">
        <v>7689</v>
      </c>
      <c r="D2098" t="s">
        <v>7716</v>
      </c>
      <c r="E2098">
        <f t="shared" si="32"/>
        <v>24</v>
      </c>
    </row>
    <row r="2099" spans="1:5" x14ac:dyDescent="0.25">
      <c r="A2099" t="s">
        <v>84</v>
      </c>
      <c r="B2099" s="2">
        <v>41765</v>
      </c>
      <c r="C2099" s="2" t="s">
        <v>7689</v>
      </c>
      <c r="D2099" t="s">
        <v>7716</v>
      </c>
      <c r="E2099">
        <f t="shared" si="32"/>
        <v>24</v>
      </c>
    </row>
    <row r="2100" spans="1:5" x14ac:dyDescent="0.25">
      <c r="A2100" t="s">
        <v>321</v>
      </c>
      <c r="B2100" s="2">
        <v>41734</v>
      </c>
      <c r="C2100" s="2" t="s">
        <v>7722</v>
      </c>
      <c r="D2100" t="s">
        <v>7696</v>
      </c>
      <c r="E2100">
        <f t="shared" si="32"/>
        <v>41</v>
      </c>
    </row>
    <row r="2101" spans="1:5" x14ac:dyDescent="0.25">
      <c r="A2101" t="s">
        <v>321</v>
      </c>
      <c r="B2101" s="2">
        <v>41734</v>
      </c>
      <c r="C2101" s="2" t="s">
        <v>7722</v>
      </c>
      <c r="D2101" t="s">
        <v>7696</v>
      </c>
      <c r="E2101">
        <f t="shared" si="32"/>
        <v>41</v>
      </c>
    </row>
    <row r="2102" spans="1:5" x14ac:dyDescent="0.25">
      <c r="A2102" t="s">
        <v>1890</v>
      </c>
      <c r="B2102" s="2">
        <v>41708</v>
      </c>
      <c r="C2102" s="2" t="s">
        <v>7715</v>
      </c>
      <c r="D2102" t="s">
        <v>7715</v>
      </c>
      <c r="E2102">
        <f t="shared" si="32"/>
        <v>0</v>
      </c>
    </row>
    <row r="2103" spans="1:5" x14ac:dyDescent="0.25">
      <c r="A2103" t="s">
        <v>1890</v>
      </c>
      <c r="B2103" s="2">
        <v>41708</v>
      </c>
      <c r="C2103" s="2" t="s">
        <v>7715</v>
      </c>
      <c r="D2103" t="s">
        <v>7715</v>
      </c>
      <c r="E2103">
        <f t="shared" si="32"/>
        <v>0</v>
      </c>
    </row>
    <row r="2104" spans="1:5" x14ac:dyDescent="0.25">
      <c r="A2104" t="s">
        <v>2853</v>
      </c>
      <c r="B2104" s="2">
        <v>41838</v>
      </c>
      <c r="C2104" s="2" t="s">
        <v>7720</v>
      </c>
      <c r="D2104" t="s">
        <v>7720</v>
      </c>
      <c r="E2104">
        <f t="shared" si="32"/>
        <v>0</v>
      </c>
    </row>
    <row r="2105" spans="1:5" x14ac:dyDescent="0.25">
      <c r="A2105" t="s">
        <v>1390</v>
      </c>
      <c r="B2105" s="2">
        <v>41829</v>
      </c>
      <c r="C2105" s="2" t="s">
        <v>7720</v>
      </c>
      <c r="D2105" t="s">
        <v>7723</v>
      </c>
      <c r="E2105">
        <f t="shared" si="32"/>
        <v>32</v>
      </c>
    </row>
    <row r="2106" spans="1:5" x14ac:dyDescent="0.25">
      <c r="A2106" t="s">
        <v>1390</v>
      </c>
      <c r="B2106" s="2">
        <v>41829</v>
      </c>
      <c r="C2106" s="2" t="s">
        <v>7720</v>
      </c>
      <c r="D2106" t="s">
        <v>7723</v>
      </c>
      <c r="E2106">
        <f t="shared" si="32"/>
        <v>32</v>
      </c>
    </row>
    <row r="2107" spans="1:5" x14ac:dyDescent="0.25">
      <c r="A2107" t="s">
        <v>2856</v>
      </c>
      <c r="B2107" s="2">
        <v>41863</v>
      </c>
      <c r="C2107" s="2" t="s">
        <v>7690</v>
      </c>
      <c r="D2107" t="s">
        <v>7711</v>
      </c>
      <c r="E2107">
        <f t="shared" si="32"/>
        <v>1</v>
      </c>
    </row>
    <row r="2108" spans="1:5" x14ac:dyDescent="0.25">
      <c r="A2108" t="s">
        <v>1997</v>
      </c>
      <c r="B2108" s="2">
        <v>41902</v>
      </c>
      <c r="C2108" s="2" t="s">
        <v>7711</v>
      </c>
      <c r="D2108" t="s">
        <v>7711</v>
      </c>
      <c r="E2108">
        <f t="shared" si="32"/>
        <v>0</v>
      </c>
    </row>
    <row r="2109" spans="1:5" x14ac:dyDescent="0.25">
      <c r="A2109" t="s">
        <v>284</v>
      </c>
      <c r="B2109" s="2">
        <v>42308</v>
      </c>
      <c r="C2109" s="2" t="s">
        <v>7683</v>
      </c>
      <c r="D2109" t="s">
        <v>7683</v>
      </c>
      <c r="E2109">
        <f t="shared" si="32"/>
        <v>0</v>
      </c>
    </row>
    <row r="2110" spans="1:5" x14ac:dyDescent="0.25">
      <c r="A2110" t="s">
        <v>284</v>
      </c>
      <c r="B2110" s="2">
        <v>42308</v>
      </c>
      <c r="C2110" s="2" t="s">
        <v>7683</v>
      </c>
      <c r="D2110" t="s">
        <v>7683</v>
      </c>
      <c r="E2110">
        <f t="shared" si="32"/>
        <v>0</v>
      </c>
    </row>
    <row r="2111" spans="1:5" x14ac:dyDescent="0.25">
      <c r="A2111" t="s">
        <v>284</v>
      </c>
      <c r="B2111" s="2">
        <v>42308</v>
      </c>
      <c r="C2111" s="2" t="s">
        <v>7683</v>
      </c>
      <c r="D2111" t="s">
        <v>7683</v>
      </c>
      <c r="E2111">
        <f t="shared" si="32"/>
        <v>0</v>
      </c>
    </row>
    <row r="2112" spans="1:5" x14ac:dyDescent="0.25">
      <c r="A2112" t="s">
        <v>284</v>
      </c>
      <c r="B2112" s="2">
        <v>42308</v>
      </c>
      <c r="C2112" s="2" t="s">
        <v>7683</v>
      </c>
      <c r="D2112" t="s">
        <v>7683</v>
      </c>
      <c r="E2112">
        <f t="shared" si="32"/>
        <v>0</v>
      </c>
    </row>
    <row r="2113" spans="1:5" x14ac:dyDescent="0.25">
      <c r="A2113" t="s">
        <v>284</v>
      </c>
      <c r="B2113" s="2">
        <v>42308</v>
      </c>
      <c r="C2113" s="2" t="s">
        <v>7683</v>
      </c>
      <c r="D2113" t="s">
        <v>7683</v>
      </c>
      <c r="E2113">
        <f t="shared" si="32"/>
        <v>0</v>
      </c>
    </row>
    <row r="2114" spans="1:5" x14ac:dyDescent="0.25">
      <c r="A2114" t="s">
        <v>284</v>
      </c>
      <c r="B2114" s="2">
        <v>42308</v>
      </c>
      <c r="C2114" s="2" t="s">
        <v>7683</v>
      </c>
      <c r="D2114" t="s">
        <v>7683</v>
      </c>
      <c r="E2114">
        <f t="shared" si="32"/>
        <v>0</v>
      </c>
    </row>
    <row r="2115" spans="1:5" x14ac:dyDescent="0.25">
      <c r="A2115" t="s">
        <v>284</v>
      </c>
      <c r="B2115" s="2">
        <v>42308</v>
      </c>
      <c r="C2115" s="2" t="s">
        <v>7683</v>
      </c>
      <c r="D2115" t="s">
        <v>7683</v>
      </c>
      <c r="E2115">
        <f t="shared" ref="E2115:E2178" si="33">(LEFT(D2115,4)-LEFT(C2115,4))*12+RIGHT(D2115,2)-RIGHT(C2115,2)</f>
        <v>0</v>
      </c>
    </row>
    <row r="2116" spans="1:5" x14ac:dyDescent="0.25">
      <c r="A2116" t="s">
        <v>284</v>
      </c>
      <c r="B2116" s="2">
        <v>42308</v>
      </c>
      <c r="C2116" s="2" t="s">
        <v>7683</v>
      </c>
      <c r="D2116" t="s">
        <v>7683</v>
      </c>
      <c r="E2116">
        <f t="shared" si="33"/>
        <v>0</v>
      </c>
    </row>
    <row r="2117" spans="1:5" x14ac:dyDescent="0.25">
      <c r="A2117" t="s">
        <v>284</v>
      </c>
      <c r="B2117" s="2">
        <v>42308</v>
      </c>
      <c r="C2117" s="2" t="s">
        <v>7683</v>
      </c>
      <c r="D2117" t="s">
        <v>7683</v>
      </c>
      <c r="E2117">
        <f t="shared" si="33"/>
        <v>0</v>
      </c>
    </row>
    <row r="2118" spans="1:5" x14ac:dyDescent="0.25">
      <c r="A2118" t="s">
        <v>1529</v>
      </c>
      <c r="B2118" s="2">
        <v>42205</v>
      </c>
      <c r="C2118" s="2" t="s">
        <v>7719</v>
      </c>
      <c r="D2118" t="s">
        <v>7683</v>
      </c>
      <c r="E2118">
        <f t="shared" si="33"/>
        <v>3</v>
      </c>
    </row>
    <row r="2119" spans="1:5" x14ac:dyDescent="0.25">
      <c r="A2119" t="s">
        <v>2865</v>
      </c>
      <c r="B2119" s="2">
        <v>41840</v>
      </c>
      <c r="C2119" s="2" t="s">
        <v>7720</v>
      </c>
      <c r="D2119" t="s">
        <v>7702</v>
      </c>
      <c r="E2119">
        <f t="shared" si="33"/>
        <v>26</v>
      </c>
    </row>
    <row r="2120" spans="1:5" x14ac:dyDescent="0.25">
      <c r="A2120" t="s">
        <v>1510</v>
      </c>
      <c r="B2120" s="2">
        <v>41818</v>
      </c>
      <c r="C2120" s="2" t="s">
        <v>7684</v>
      </c>
      <c r="D2120" t="s">
        <v>7685</v>
      </c>
      <c r="E2120">
        <f t="shared" si="33"/>
        <v>34</v>
      </c>
    </row>
    <row r="2121" spans="1:5" x14ac:dyDescent="0.25">
      <c r="A2121" t="s">
        <v>1510</v>
      </c>
      <c r="B2121" s="2">
        <v>41818</v>
      </c>
      <c r="C2121" s="2" t="s">
        <v>7684</v>
      </c>
      <c r="D2121" t="s">
        <v>7685</v>
      </c>
      <c r="E2121">
        <f t="shared" si="33"/>
        <v>34</v>
      </c>
    </row>
    <row r="2122" spans="1:5" x14ac:dyDescent="0.25">
      <c r="A2122" t="s">
        <v>2162</v>
      </c>
      <c r="B2122" s="2">
        <v>42204</v>
      </c>
      <c r="C2122" s="2" t="s">
        <v>7719</v>
      </c>
      <c r="D2122" t="s">
        <v>7725</v>
      </c>
      <c r="E2122">
        <f t="shared" si="33"/>
        <v>18</v>
      </c>
    </row>
    <row r="2123" spans="1:5" x14ac:dyDescent="0.25">
      <c r="A2123" t="s">
        <v>341</v>
      </c>
      <c r="B2123" s="2">
        <v>41896</v>
      </c>
      <c r="C2123" s="2" t="s">
        <v>7711</v>
      </c>
      <c r="D2123" t="s">
        <v>7704</v>
      </c>
      <c r="E2123">
        <f t="shared" si="33"/>
        <v>38</v>
      </c>
    </row>
    <row r="2124" spans="1:5" x14ac:dyDescent="0.25">
      <c r="A2124" t="s">
        <v>1719</v>
      </c>
      <c r="B2124" s="2">
        <v>41772</v>
      </c>
      <c r="C2124" s="2" t="s">
        <v>7689</v>
      </c>
      <c r="D2124" t="s">
        <v>7696</v>
      </c>
      <c r="E2124">
        <f t="shared" si="33"/>
        <v>40</v>
      </c>
    </row>
    <row r="2125" spans="1:5" x14ac:dyDescent="0.25">
      <c r="A2125" t="s">
        <v>1719</v>
      </c>
      <c r="B2125" s="2">
        <v>41772</v>
      </c>
      <c r="C2125" s="2" t="s">
        <v>7689</v>
      </c>
      <c r="D2125" t="s">
        <v>7696</v>
      </c>
      <c r="E2125">
        <f t="shared" si="33"/>
        <v>40</v>
      </c>
    </row>
    <row r="2126" spans="1:5" x14ac:dyDescent="0.25">
      <c r="A2126" t="s">
        <v>1719</v>
      </c>
      <c r="B2126" s="2">
        <v>41772</v>
      </c>
      <c r="C2126" s="2" t="s">
        <v>7689</v>
      </c>
      <c r="D2126" t="s">
        <v>7703</v>
      </c>
      <c r="E2126">
        <f t="shared" si="33"/>
        <v>43</v>
      </c>
    </row>
    <row r="2127" spans="1:5" x14ac:dyDescent="0.25">
      <c r="A2127" t="s">
        <v>1719</v>
      </c>
      <c r="B2127" s="2">
        <v>41772</v>
      </c>
      <c r="C2127" s="2" t="s">
        <v>7689</v>
      </c>
      <c r="D2127" t="s">
        <v>7703</v>
      </c>
      <c r="E2127">
        <f t="shared" si="33"/>
        <v>43</v>
      </c>
    </row>
    <row r="2128" spans="1:5" x14ac:dyDescent="0.25">
      <c r="A2128" t="s">
        <v>2874</v>
      </c>
      <c r="B2128" s="2">
        <v>41813</v>
      </c>
      <c r="C2128" s="2" t="s">
        <v>7684</v>
      </c>
      <c r="D2128" t="s">
        <v>7684</v>
      </c>
      <c r="E2128">
        <f t="shared" si="33"/>
        <v>0</v>
      </c>
    </row>
    <row r="2129" spans="1:5" x14ac:dyDescent="0.25">
      <c r="A2129" t="s">
        <v>2090</v>
      </c>
      <c r="B2129" s="2">
        <v>41945</v>
      </c>
      <c r="C2129" s="2" t="s">
        <v>7688</v>
      </c>
      <c r="D2129" t="s">
        <v>7683</v>
      </c>
      <c r="E2129">
        <f t="shared" si="33"/>
        <v>11</v>
      </c>
    </row>
    <row r="2130" spans="1:5" x14ac:dyDescent="0.25">
      <c r="A2130" t="s">
        <v>2090</v>
      </c>
      <c r="B2130" s="2">
        <v>41945</v>
      </c>
      <c r="C2130" s="2" t="s">
        <v>7688</v>
      </c>
      <c r="D2130" t="s">
        <v>7683</v>
      </c>
      <c r="E2130">
        <f t="shared" si="33"/>
        <v>11</v>
      </c>
    </row>
    <row r="2131" spans="1:5" x14ac:dyDescent="0.25">
      <c r="A2131" t="s">
        <v>2878</v>
      </c>
      <c r="B2131" s="2">
        <v>41779</v>
      </c>
      <c r="C2131" s="2" t="s">
        <v>7689</v>
      </c>
      <c r="D2131" t="s">
        <v>7689</v>
      </c>
      <c r="E2131">
        <f t="shared" si="33"/>
        <v>0</v>
      </c>
    </row>
    <row r="2132" spans="1:5" x14ac:dyDescent="0.25">
      <c r="A2132" t="s">
        <v>2878</v>
      </c>
      <c r="B2132" s="2">
        <v>41779</v>
      </c>
      <c r="C2132" s="2" t="s">
        <v>7689</v>
      </c>
      <c r="D2132" t="s">
        <v>7689</v>
      </c>
      <c r="E2132">
        <f t="shared" si="33"/>
        <v>0</v>
      </c>
    </row>
    <row r="2133" spans="1:5" x14ac:dyDescent="0.25">
      <c r="A2133" t="s">
        <v>2878</v>
      </c>
      <c r="B2133" s="2">
        <v>41779</v>
      </c>
      <c r="C2133" s="2" t="s">
        <v>7689</v>
      </c>
      <c r="D2133" t="s">
        <v>7689</v>
      </c>
      <c r="E2133">
        <f t="shared" si="33"/>
        <v>0</v>
      </c>
    </row>
    <row r="2134" spans="1:5" x14ac:dyDescent="0.25">
      <c r="A2134" t="s">
        <v>1301</v>
      </c>
      <c r="B2134" s="2">
        <v>41819</v>
      </c>
      <c r="C2134" s="2" t="s">
        <v>7684</v>
      </c>
      <c r="D2134" t="s">
        <v>7687</v>
      </c>
      <c r="E2134">
        <f t="shared" si="33"/>
        <v>17</v>
      </c>
    </row>
    <row r="2135" spans="1:5" x14ac:dyDescent="0.25">
      <c r="A2135" t="s">
        <v>2884</v>
      </c>
      <c r="B2135" s="2">
        <v>41947</v>
      </c>
      <c r="C2135" s="2" t="s">
        <v>7688</v>
      </c>
      <c r="D2135" t="s">
        <v>7687</v>
      </c>
      <c r="E2135">
        <f t="shared" si="33"/>
        <v>12</v>
      </c>
    </row>
    <row r="2136" spans="1:5" x14ac:dyDescent="0.25">
      <c r="A2136" t="s">
        <v>2884</v>
      </c>
      <c r="B2136" s="2">
        <v>41947</v>
      </c>
      <c r="C2136" s="2" t="s">
        <v>7688</v>
      </c>
      <c r="D2136" t="s">
        <v>7687</v>
      </c>
      <c r="E2136">
        <f t="shared" si="33"/>
        <v>12</v>
      </c>
    </row>
    <row r="2137" spans="1:5" x14ac:dyDescent="0.25">
      <c r="A2137" t="s">
        <v>2884</v>
      </c>
      <c r="B2137" s="2">
        <v>41947</v>
      </c>
      <c r="C2137" s="2" t="s">
        <v>7688</v>
      </c>
      <c r="D2137" t="s">
        <v>7687</v>
      </c>
      <c r="E2137">
        <f t="shared" si="33"/>
        <v>12</v>
      </c>
    </row>
    <row r="2138" spans="1:5" x14ac:dyDescent="0.25">
      <c r="A2138" t="s">
        <v>2887</v>
      </c>
      <c r="B2138" s="2">
        <v>41857</v>
      </c>
      <c r="C2138" s="2" t="s">
        <v>7690</v>
      </c>
      <c r="D2138" t="s">
        <v>7695</v>
      </c>
      <c r="E2138">
        <f t="shared" si="33"/>
        <v>16</v>
      </c>
    </row>
    <row r="2139" spans="1:5" x14ac:dyDescent="0.25">
      <c r="A2139" t="s">
        <v>2887</v>
      </c>
      <c r="B2139" s="2">
        <v>41857</v>
      </c>
      <c r="C2139" s="2" t="s">
        <v>7690</v>
      </c>
      <c r="D2139" t="s">
        <v>7695</v>
      </c>
      <c r="E2139">
        <f t="shared" si="33"/>
        <v>16</v>
      </c>
    </row>
    <row r="2140" spans="1:5" x14ac:dyDescent="0.25">
      <c r="A2140" t="s">
        <v>2756</v>
      </c>
      <c r="B2140" s="2">
        <v>42313</v>
      </c>
      <c r="C2140" s="2" t="s">
        <v>7687</v>
      </c>
      <c r="D2140" t="s">
        <v>7704</v>
      </c>
      <c r="E2140">
        <f t="shared" si="33"/>
        <v>24</v>
      </c>
    </row>
    <row r="2141" spans="1:5" x14ac:dyDescent="0.25">
      <c r="A2141" t="s">
        <v>1169</v>
      </c>
      <c r="B2141" s="2">
        <v>41796</v>
      </c>
      <c r="C2141" s="2" t="s">
        <v>7684</v>
      </c>
      <c r="D2141" t="s">
        <v>7684</v>
      </c>
      <c r="E2141">
        <f t="shared" si="33"/>
        <v>0</v>
      </c>
    </row>
    <row r="2142" spans="1:5" x14ac:dyDescent="0.25">
      <c r="A2142" t="s">
        <v>1169</v>
      </c>
      <c r="B2142" s="2">
        <v>41796</v>
      </c>
      <c r="C2142" s="2" t="s">
        <v>7684</v>
      </c>
      <c r="D2142" t="s">
        <v>7684</v>
      </c>
      <c r="E2142">
        <f t="shared" si="33"/>
        <v>0</v>
      </c>
    </row>
    <row r="2143" spans="1:5" x14ac:dyDescent="0.25">
      <c r="A2143" t="s">
        <v>1169</v>
      </c>
      <c r="B2143" s="2">
        <v>41796</v>
      </c>
      <c r="C2143" s="2" t="s">
        <v>7684</v>
      </c>
      <c r="D2143" t="s">
        <v>7684</v>
      </c>
      <c r="E2143">
        <f t="shared" si="33"/>
        <v>0</v>
      </c>
    </row>
    <row r="2144" spans="1:5" x14ac:dyDescent="0.25">
      <c r="A2144" t="s">
        <v>691</v>
      </c>
      <c r="B2144" s="2">
        <v>41712</v>
      </c>
      <c r="C2144" s="2" t="s">
        <v>7715</v>
      </c>
      <c r="D2144" t="s">
        <v>7702</v>
      </c>
      <c r="E2144">
        <f t="shared" si="33"/>
        <v>30</v>
      </c>
    </row>
    <row r="2145" spans="1:5" x14ac:dyDescent="0.25">
      <c r="A2145" t="s">
        <v>691</v>
      </c>
      <c r="B2145" s="2">
        <v>41712</v>
      </c>
      <c r="C2145" s="2" t="s">
        <v>7715</v>
      </c>
      <c r="D2145" t="s">
        <v>7702</v>
      </c>
      <c r="E2145">
        <f t="shared" si="33"/>
        <v>30</v>
      </c>
    </row>
    <row r="2146" spans="1:5" x14ac:dyDescent="0.25">
      <c r="A2146" t="s">
        <v>691</v>
      </c>
      <c r="B2146" s="2">
        <v>41712</v>
      </c>
      <c r="C2146" s="2" t="s">
        <v>7715</v>
      </c>
      <c r="D2146" t="s">
        <v>7702</v>
      </c>
      <c r="E2146">
        <f t="shared" si="33"/>
        <v>30</v>
      </c>
    </row>
    <row r="2147" spans="1:5" x14ac:dyDescent="0.25">
      <c r="A2147" t="s">
        <v>1706</v>
      </c>
      <c r="B2147" s="2">
        <v>41752</v>
      </c>
      <c r="C2147" s="2" t="s">
        <v>7722</v>
      </c>
      <c r="D2147" t="s">
        <v>7682</v>
      </c>
      <c r="E2147">
        <f t="shared" si="33"/>
        <v>26</v>
      </c>
    </row>
    <row r="2148" spans="1:5" x14ac:dyDescent="0.25">
      <c r="A2148" t="s">
        <v>1706</v>
      </c>
      <c r="B2148" s="2">
        <v>41752</v>
      </c>
      <c r="C2148" s="2" t="s">
        <v>7722</v>
      </c>
      <c r="D2148" t="s">
        <v>7682</v>
      </c>
      <c r="E2148">
        <f t="shared" si="33"/>
        <v>26</v>
      </c>
    </row>
    <row r="2149" spans="1:5" x14ac:dyDescent="0.25">
      <c r="A2149" t="s">
        <v>1706</v>
      </c>
      <c r="B2149" s="2">
        <v>41752</v>
      </c>
      <c r="C2149" s="2" t="s">
        <v>7722</v>
      </c>
      <c r="D2149" t="s">
        <v>7682</v>
      </c>
      <c r="E2149">
        <f t="shared" si="33"/>
        <v>26</v>
      </c>
    </row>
    <row r="2150" spans="1:5" x14ac:dyDescent="0.25">
      <c r="A2150" t="s">
        <v>2884</v>
      </c>
      <c r="B2150" s="2">
        <v>41947</v>
      </c>
      <c r="C2150" s="2" t="s">
        <v>7688</v>
      </c>
      <c r="D2150" t="s">
        <v>7701</v>
      </c>
      <c r="E2150">
        <f t="shared" si="33"/>
        <v>1</v>
      </c>
    </row>
    <row r="2151" spans="1:5" x14ac:dyDescent="0.25">
      <c r="A2151" t="s">
        <v>687</v>
      </c>
      <c r="B2151" s="2">
        <v>41915</v>
      </c>
      <c r="C2151" s="2" t="s">
        <v>7699</v>
      </c>
      <c r="D2151" t="s">
        <v>7723</v>
      </c>
      <c r="E2151">
        <f t="shared" si="33"/>
        <v>29</v>
      </c>
    </row>
    <row r="2152" spans="1:5" x14ac:dyDescent="0.25">
      <c r="A2152" t="s">
        <v>2899</v>
      </c>
      <c r="B2152" s="2">
        <v>42344</v>
      </c>
      <c r="C2152" s="2" t="s">
        <v>7695</v>
      </c>
      <c r="D2152" t="s">
        <v>7704</v>
      </c>
      <c r="E2152">
        <f t="shared" si="33"/>
        <v>23</v>
      </c>
    </row>
    <row r="2153" spans="1:5" x14ac:dyDescent="0.25">
      <c r="A2153" t="s">
        <v>2901</v>
      </c>
      <c r="B2153" s="2">
        <v>41709</v>
      </c>
      <c r="C2153" s="2" t="s">
        <v>7715</v>
      </c>
      <c r="D2153" t="s">
        <v>7688</v>
      </c>
      <c r="E2153">
        <f t="shared" si="33"/>
        <v>8</v>
      </c>
    </row>
    <row r="2154" spans="1:5" x14ac:dyDescent="0.25">
      <c r="A2154" t="s">
        <v>2239</v>
      </c>
      <c r="B2154" s="2">
        <v>41968</v>
      </c>
      <c r="C2154" s="2" t="s">
        <v>7688</v>
      </c>
      <c r="D2154" t="s">
        <v>7687</v>
      </c>
      <c r="E2154">
        <f t="shared" si="33"/>
        <v>12</v>
      </c>
    </row>
    <row r="2155" spans="1:5" x14ac:dyDescent="0.25">
      <c r="A2155" t="s">
        <v>475</v>
      </c>
      <c r="B2155" s="2">
        <v>42272</v>
      </c>
      <c r="C2155" s="2" t="s">
        <v>7692</v>
      </c>
      <c r="D2155" t="s">
        <v>7697</v>
      </c>
      <c r="E2155">
        <f t="shared" si="33"/>
        <v>10</v>
      </c>
    </row>
    <row r="2156" spans="1:5" x14ac:dyDescent="0.25">
      <c r="A2156" t="s">
        <v>1881</v>
      </c>
      <c r="B2156" s="2">
        <v>41742</v>
      </c>
      <c r="C2156" s="2" t="s">
        <v>7722</v>
      </c>
      <c r="D2156" t="s">
        <v>7706</v>
      </c>
      <c r="E2156">
        <f t="shared" si="33"/>
        <v>24</v>
      </c>
    </row>
    <row r="2157" spans="1:5" x14ac:dyDescent="0.25">
      <c r="A2157" t="s">
        <v>2061</v>
      </c>
      <c r="B2157" s="2">
        <v>42576</v>
      </c>
      <c r="C2157" s="2" t="s">
        <v>7697</v>
      </c>
      <c r="D2157" t="s">
        <v>7697</v>
      </c>
      <c r="E2157">
        <f t="shared" si="33"/>
        <v>0</v>
      </c>
    </row>
    <row r="2158" spans="1:5" x14ac:dyDescent="0.25">
      <c r="A2158" t="s">
        <v>1025</v>
      </c>
      <c r="B2158" s="2">
        <v>41812</v>
      </c>
      <c r="C2158" s="2" t="s">
        <v>7684</v>
      </c>
      <c r="D2158" t="s">
        <v>7684</v>
      </c>
      <c r="E2158">
        <f t="shared" si="33"/>
        <v>0</v>
      </c>
    </row>
    <row r="2159" spans="1:5" x14ac:dyDescent="0.25">
      <c r="A2159" t="s">
        <v>1025</v>
      </c>
      <c r="B2159" s="2">
        <v>41812</v>
      </c>
      <c r="C2159" s="2" t="s">
        <v>7684</v>
      </c>
      <c r="D2159" t="s">
        <v>7684</v>
      </c>
      <c r="E2159">
        <f t="shared" si="33"/>
        <v>0</v>
      </c>
    </row>
    <row r="2160" spans="1:5" x14ac:dyDescent="0.25">
      <c r="A2160" t="s">
        <v>306</v>
      </c>
      <c r="B2160" s="2">
        <v>42152</v>
      </c>
      <c r="C2160" s="2" t="s">
        <v>7714</v>
      </c>
      <c r="D2160" t="s">
        <v>7694</v>
      </c>
      <c r="E2160">
        <f t="shared" si="33"/>
        <v>29</v>
      </c>
    </row>
    <row r="2161" spans="1:5" x14ac:dyDescent="0.25">
      <c r="A2161" t="s">
        <v>1019</v>
      </c>
      <c r="B2161" s="2">
        <v>41798</v>
      </c>
      <c r="C2161" s="2" t="s">
        <v>7684</v>
      </c>
      <c r="D2161" t="s">
        <v>7702</v>
      </c>
      <c r="E2161">
        <f t="shared" si="33"/>
        <v>27</v>
      </c>
    </row>
    <row r="2162" spans="1:5" x14ac:dyDescent="0.25">
      <c r="A2162" t="s">
        <v>465</v>
      </c>
      <c r="B2162" s="2">
        <v>41985</v>
      </c>
      <c r="C2162" s="2" t="s">
        <v>7701</v>
      </c>
      <c r="D2162" t="s">
        <v>7716</v>
      </c>
      <c r="E2162">
        <f t="shared" si="33"/>
        <v>17</v>
      </c>
    </row>
    <row r="2163" spans="1:5" x14ac:dyDescent="0.25">
      <c r="A2163" t="s">
        <v>460</v>
      </c>
      <c r="B2163" s="2">
        <v>41791</v>
      </c>
      <c r="C2163" s="2" t="s">
        <v>7684</v>
      </c>
      <c r="D2163" t="s">
        <v>7693</v>
      </c>
      <c r="E2163">
        <f t="shared" si="33"/>
        <v>19</v>
      </c>
    </row>
    <row r="2164" spans="1:5" x14ac:dyDescent="0.25">
      <c r="A2164" t="s">
        <v>2914</v>
      </c>
      <c r="B2164" s="2">
        <v>41908</v>
      </c>
      <c r="C2164" s="2" t="s">
        <v>7711</v>
      </c>
      <c r="D2164" t="s">
        <v>7723</v>
      </c>
      <c r="E2164">
        <f t="shared" si="33"/>
        <v>30</v>
      </c>
    </row>
    <row r="2165" spans="1:5" x14ac:dyDescent="0.25">
      <c r="A2165" t="s">
        <v>287</v>
      </c>
      <c r="B2165" s="2">
        <v>41923</v>
      </c>
      <c r="C2165" s="2" t="s">
        <v>7699</v>
      </c>
      <c r="D2165" t="s">
        <v>7713</v>
      </c>
      <c r="E2165">
        <f t="shared" si="33"/>
        <v>24</v>
      </c>
    </row>
    <row r="2166" spans="1:5" x14ac:dyDescent="0.25">
      <c r="A2166" t="s">
        <v>287</v>
      </c>
      <c r="B2166" s="2">
        <v>41923</v>
      </c>
      <c r="C2166" s="2" t="s">
        <v>7699</v>
      </c>
      <c r="D2166" t="s">
        <v>7713</v>
      </c>
      <c r="E2166">
        <f t="shared" si="33"/>
        <v>24</v>
      </c>
    </row>
    <row r="2167" spans="1:5" x14ac:dyDescent="0.25">
      <c r="A2167" t="s">
        <v>287</v>
      </c>
      <c r="B2167" s="2">
        <v>41923</v>
      </c>
      <c r="C2167" s="2" t="s">
        <v>7699</v>
      </c>
      <c r="D2167" t="s">
        <v>7713</v>
      </c>
      <c r="E2167">
        <f t="shared" si="33"/>
        <v>24</v>
      </c>
    </row>
    <row r="2168" spans="1:5" x14ac:dyDescent="0.25">
      <c r="A2168" t="s">
        <v>287</v>
      </c>
      <c r="B2168" s="2">
        <v>41923</v>
      </c>
      <c r="C2168" s="2" t="s">
        <v>7699</v>
      </c>
      <c r="D2168" t="s">
        <v>7713</v>
      </c>
      <c r="E2168">
        <f t="shared" si="33"/>
        <v>24</v>
      </c>
    </row>
    <row r="2169" spans="1:5" x14ac:dyDescent="0.25">
      <c r="A2169" t="s">
        <v>287</v>
      </c>
      <c r="B2169" s="2">
        <v>41923</v>
      </c>
      <c r="C2169" s="2" t="s">
        <v>7699</v>
      </c>
      <c r="D2169" t="s">
        <v>7713</v>
      </c>
      <c r="E2169">
        <f t="shared" si="33"/>
        <v>24</v>
      </c>
    </row>
    <row r="2170" spans="1:5" x14ac:dyDescent="0.25">
      <c r="A2170" t="s">
        <v>2918</v>
      </c>
      <c r="B2170" s="2">
        <v>41778</v>
      </c>
      <c r="C2170" s="2" t="s">
        <v>7689</v>
      </c>
      <c r="D2170" t="s">
        <v>7725</v>
      </c>
      <c r="E2170">
        <f t="shared" si="33"/>
        <v>32</v>
      </c>
    </row>
    <row r="2171" spans="1:5" x14ac:dyDescent="0.25">
      <c r="A2171" t="s">
        <v>2918</v>
      </c>
      <c r="B2171" s="2">
        <v>41778</v>
      </c>
      <c r="C2171" s="2" t="s">
        <v>7689</v>
      </c>
      <c r="D2171" t="s">
        <v>7725</v>
      </c>
      <c r="E2171">
        <f t="shared" si="33"/>
        <v>32</v>
      </c>
    </row>
    <row r="2172" spans="1:5" x14ac:dyDescent="0.25">
      <c r="A2172" t="s">
        <v>2918</v>
      </c>
      <c r="B2172" s="2">
        <v>41778</v>
      </c>
      <c r="C2172" s="2" t="s">
        <v>7689</v>
      </c>
      <c r="D2172" t="s">
        <v>7725</v>
      </c>
      <c r="E2172">
        <f t="shared" si="33"/>
        <v>32</v>
      </c>
    </row>
    <row r="2173" spans="1:5" x14ac:dyDescent="0.25">
      <c r="A2173" t="s">
        <v>90</v>
      </c>
      <c r="B2173" s="2">
        <v>41690</v>
      </c>
      <c r="C2173" s="2" t="s">
        <v>7726</v>
      </c>
      <c r="D2173" t="s">
        <v>7704</v>
      </c>
      <c r="E2173">
        <f t="shared" si="33"/>
        <v>45</v>
      </c>
    </row>
    <row r="2174" spans="1:5" x14ac:dyDescent="0.25">
      <c r="A2174" t="s">
        <v>2921</v>
      </c>
      <c r="B2174" s="2">
        <v>41852</v>
      </c>
      <c r="C2174" s="2" t="s">
        <v>7690</v>
      </c>
      <c r="D2174" t="s">
        <v>7690</v>
      </c>
      <c r="E2174">
        <f t="shared" si="33"/>
        <v>0</v>
      </c>
    </row>
    <row r="2175" spans="1:5" x14ac:dyDescent="0.25">
      <c r="A2175" t="s">
        <v>261</v>
      </c>
      <c r="B2175" s="2">
        <v>41932</v>
      </c>
      <c r="C2175" s="2" t="s">
        <v>7699</v>
      </c>
      <c r="D2175" t="s">
        <v>7697</v>
      </c>
      <c r="E2175">
        <f t="shared" si="33"/>
        <v>21</v>
      </c>
    </row>
    <row r="2176" spans="1:5" x14ac:dyDescent="0.25">
      <c r="A2176" t="s">
        <v>2820</v>
      </c>
      <c r="B2176" s="2">
        <v>41878</v>
      </c>
      <c r="C2176" s="2" t="s">
        <v>7690</v>
      </c>
      <c r="D2176" t="s">
        <v>7719</v>
      </c>
      <c r="E2176">
        <f t="shared" si="33"/>
        <v>11</v>
      </c>
    </row>
    <row r="2177" spans="1:5" x14ac:dyDescent="0.25">
      <c r="A2177" t="s">
        <v>2926</v>
      </c>
      <c r="B2177" s="2">
        <v>42328</v>
      </c>
      <c r="C2177" s="2" t="s">
        <v>7687</v>
      </c>
      <c r="D2177" t="s">
        <v>7713</v>
      </c>
      <c r="E2177">
        <f t="shared" si="33"/>
        <v>11</v>
      </c>
    </row>
    <row r="2178" spans="1:5" x14ac:dyDescent="0.25">
      <c r="A2178" t="s">
        <v>2926</v>
      </c>
      <c r="B2178" s="2">
        <v>42328</v>
      </c>
      <c r="C2178" s="2" t="s">
        <v>7687</v>
      </c>
      <c r="D2178" t="s">
        <v>7713</v>
      </c>
      <c r="E2178">
        <f t="shared" si="33"/>
        <v>11</v>
      </c>
    </row>
    <row r="2179" spans="1:5" x14ac:dyDescent="0.25">
      <c r="A2179" t="s">
        <v>2926</v>
      </c>
      <c r="B2179" s="2">
        <v>42328</v>
      </c>
      <c r="C2179" s="2" t="s">
        <v>7687</v>
      </c>
      <c r="D2179" t="s">
        <v>7713</v>
      </c>
      <c r="E2179">
        <f t="shared" ref="E2179:E2242" si="34">(LEFT(D2179,4)-LEFT(C2179,4))*12+RIGHT(D2179,2)-RIGHT(C2179,2)</f>
        <v>11</v>
      </c>
    </row>
    <row r="2180" spans="1:5" x14ac:dyDescent="0.25">
      <c r="A2180" t="s">
        <v>2926</v>
      </c>
      <c r="B2180" s="2">
        <v>42328</v>
      </c>
      <c r="C2180" s="2" t="s">
        <v>7687</v>
      </c>
      <c r="D2180" t="s">
        <v>7713</v>
      </c>
      <c r="E2180">
        <f t="shared" si="34"/>
        <v>11</v>
      </c>
    </row>
    <row r="2181" spans="1:5" x14ac:dyDescent="0.25">
      <c r="A2181" t="s">
        <v>742</v>
      </c>
      <c r="B2181" s="2">
        <v>42439</v>
      </c>
      <c r="C2181" s="2" t="s">
        <v>7698</v>
      </c>
      <c r="D2181" t="s">
        <v>7716</v>
      </c>
      <c r="E2181">
        <f t="shared" si="34"/>
        <v>2</v>
      </c>
    </row>
    <row r="2182" spans="1:5" x14ac:dyDescent="0.25">
      <c r="A2182" t="s">
        <v>742</v>
      </c>
      <c r="B2182" s="2">
        <v>42439</v>
      </c>
      <c r="C2182" s="2" t="s">
        <v>7698</v>
      </c>
      <c r="D2182" t="s">
        <v>7716</v>
      </c>
      <c r="E2182">
        <f t="shared" si="34"/>
        <v>2</v>
      </c>
    </row>
    <row r="2183" spans="1:5" x14ac:dyDescent="0.25">
      <c r="A2183" t="s">
        <v>742</v>
      </c>
      <c r="B2183" s="2">
        <v>42439</v>
      </c>
      <c r="C2183" s="2" t="s">
        <v>7698</v>
      </c>
      <c r="D2183" t="s">
        <v>7716</v>
      </c>
      <c r="E2183">
        <f t="shared" si="34"/>
        <v>2</v>
      </c>
    </row>
    <row r="2184" spans="1:5" x14ac:dyDescent="0.25">
      <c r="A2184" t="s">
        <v>742</v>
      </c>
      <c r="B2184" s="2">
        <v>42439</v>
      </c>
      <c r="C2184" s="2" t="s">
        <v>7698</v>
      </c>
      <c r="D2184" t="s">
        <v>7716</v>
      </c>
      <c r="E2184">
        <f t="shared" si="34"/>
        <v>2</v>
      </c>
    </row>
    <row r="2185" spans="1:5" x14ac:dyDescent="0.25">
      <c r="A2185" t="s">
        <v>742</v>
      </c>
      <c r="B2185" s="2">
        <v>42439</v>
      </c>
      <c r="C2185" s="2" t="s">
        <v>7698</v>
      </c>
      <c r="D2185" t="s">
        <v>7716</v>
      </c>
      <c r="E2185">
        <f t="shared" si="34"/>
        <v>2</v>
      </c>
    </row>
    <row r="2186" spans="1:5" x14ac:dyDescent="0.25">
      <c r="A2186" t="s">
        <v>742</v>
      </c>
      <c r="B2186" s="2">
        <v>42439</v>
      </c>
      <c r="C2186" s="2" t="s">
        <v>7698</v>
      </c>
      <c r="D2186" t="s">
        <v>7716</v>
      </c>
      <c r="E2186">
        <f t="shared" si="34"/>
        <v>2</v>
      </c>
    </row>
    <row r="2187" spans="1:5" x14ac:dyDescent="0.25">
      <c r="A2187" t="s">
        <v>401</v>
      </c>
      <c r="B2187" s="2">
        <v>41800</v>
      </c>
      <c r="C2187" s="2" t="s">
        <v>7684</v>
      </c>
      <c r="D2187" t="s">
        <v>7724</v>
      </c>
      <c r="E2187">
        <f t="shared" si="34"/>
        <v>38</v>
      </c>
    </row>
    <row r="2188" spans="1:5" x14ac:dyDescent="0.25">
      <c r="A2188" t="s">
        <v>2932</v>
      </c>
      <c r="B2188" s="2">
        <v>42187</v>
      </c>
      <c r="C2188" s="2" t="s">
        <v>7719</v>
      </c>
      <c r="D2188" t="s">
        <v>7697</v>
      </c>
      <c r="E2188">
        <f t="shared" si="34"/>
        <v>12</v>
      </c>
    </row>
    <row r="2189" spans="1:5" x14ac:dyDescent="0.25">
      <c r="A2189" t="s">
        <v>2921</v>
      </c>
      <c r="B2189" s="2">
        <v>41852</v>
      </c>
      <c r="C2189" s="2" t="s">
        <v>7690</v>
      </c>
      <c r="D2189" t="s">
        <v>7724</v>
      </c>
      <c r="E2189">
        <f t="shared" si="34"/>
        <v>36</v>
      </c>
    </row>
    <row r="2190" spans="1:5" x14ac:dyDescent="0.25">
      <c r="A2190" t="s">
        <v>2921</v>
      </c>
      <c r="B2190" s="2">
        <v>41852</v>
      </c>
      <c r="C2190" s="2" t="s">
        <v>7690</v>
      </c>
      <c r="D2190" t="s">
        <v>7724</v>
      </c>
      <c r="E2190">
        <f t="shared" si="34"/>
        <v>36</v>
      </c>
    </row>
    <row r="2191" spans="1:5" x14ac:dyDescent="0.25">
      <c r="A2191" t="s">
        <v>2921</v>
      </c>
      <c r="B2191" s="2">
        <v>41852</v>
      </c>
      <c r="C2191" s="2" t="s">
        <v>7690</v>
      </c>
      <c r="D2191" t="s">
        <v>7724</v>
      </c>
      <c r="E2191">
        <f t="shared" si="34"/>
        <v>36</v>
      </c>
    </row>
    <row r="2192" spans="1:5" x14ac:dyDescent="0.25">
      <c r="A2192" t="s">
        <v>1051</v>
      </c>
      <c r="B2192" s="2">
        <v>41713</v>
      </c>
      <c r="C2192" s="2" t="s">
        <v>7715</v>
      </c>
      <c r="D2192" t="s">
        <v>7682</v>
      </c>
      <c r="E2192">
        <f t="shared" si="34"/>
        <v>27</v>
      </c>
    </row>
    <row r="2193" spans="1:5" x14ac:dyDescent="0.25">
      <c r="A2193" t="s">
        <v>1207</v>
      </c>
      <c r="B2193" s="2">
        <v>41874</v>
      </c>
      <c r="C2193" s="2" t="s">
        <v>7690</v>
      </c>
      <c r="D2193" t="s">
        <v>7686</v>
      </c>
      <c r="E2193">
        <f t="shared" si="34"/>
        <v>28</v>
      </c>
    </row>
    <row r="2194" spans="1:5" x14ac:dyDescent="0.25">
      <c r="A2194" t="s">
        <v>1207</v>
      </c>
      <c r="B2194" s="2">
        <v>41874</v>
      </c>
      <c r="C2194" s="2" t="s">
        <v>7690</v>
      </c>
      <c r="D2194" t="s">
        <v>7686</v>
      </c>
      <c r="E2194">
        <f t="shared" si="34"/>
        <v>28</v>
      </c>
    </row>
    <row r="2195" spans="1:5" x14ac:dyDescent="0.25">
      <c r="A2195" t="s">
        <v>1207</v>
      </c>
      <c r="B2195" s="2">
        <v>41874</v>
      </c>
      <c r="C2195" s="2" t="s">
        <v>7690</v>
      </c>
      <c r="D2195" t="s">
        <v>7686</v>
      </c>
      <c r="E2195">
        <f t="shared" si="34"/>
        <v>28</v>
      </c>
    </row>
    <row r="2196" spans="1:5" x14ac:dyDescent="0.25">
      <c r="A2196" t="s">
        <v>1207</v>
      </c>
      <c r="B2196" s="2">
        <v>41874</v>
      </c>
      <c r="C2196" s="2" t="s">
        <v>7690</v>
      </c>
      <c r="D2196" t="s">
        <v>7686</v>
      </c>
      <c r="E2196">
        <f t="shared" si="34"/>
        <v>28</v>
      </c>
    </row>
    <row r="2197" spans="1:5" x14ac:dyDescent="0.25">
      <c r="A2197" t="s">
        <v>1207</v>
      </c>
      <c r="B2197" s="2">
        <v>41874</v>
      </c>
      <c r="C2197" s="2" t="s">
        <v>7690</v>
      </c>
      <c r="D2197" t="s">
        <v>7686</v>
      </c>
      <c r="E2197">
        <f t="shared" si="34"/>
        <v>28</v>
      </c>
    </row>
    <row r="2198" spans="1:5" x14ac:dyDescent="0.25">
      <c r="A2198" t="s">
        <v>1663</v>
      </c>
      <c r="B2198" s="2">
        <v>41748</v>
      </c>
      <c r="C2198" s="2" t="s">
        <v>7722</v>
      </c>
      <c r="D2198" t="s">
        <v>7686</v>
      </c>
      <c r="E2198">
        <f t="shared" si="34"/>
        <v>32</v>
      </c>
    </row>
    <row r="2199" spans="1:5" x14ac:dyDescent="0.25">
      <c r="A2199" t="s">
        <v>2830</v>
      </c>
      <c r="B2199" s="2">
        <v>41971</v>
      </c>
      <c r="C2199" s="2" t="s">
        <v>7688</v>
      </c>
      <c r="D2199" t="s">
        <v>7688</v>
      </c>
      <c r="E2199">
        <f t="shared" si="34"/>
        <v>0</v>
      </c>
    </row>
    <row r="2200" spans="1:5" x14ac:dyDescent="0.25">
      <c r="A2200" t="s">
        <v>1047</v>
      </c>
      <c r="B2200" s="2">
        <v>41709</v>
      </c>
      <c r="C2200" s="2" t="s">
        <v>7715</v>
      </c>
      <c r="D2200" t="s">
        <v>7710</v>
      </c>
      <c r="E2200">
        <f t="shared" si="34"/>
        <v>12</v>
      </c>
    </row>
    <row r="2201" spans="1:5" x14ac:dyDescent="0.25">
      <c r="A2201" t="s">
        <v>1047</v>
      </c>
      <c r="B2201" s="2">
        <v>41709</v>
      </c>
      <c r="C2201" s="2" t="s">
        <v>7715</v>
      </c>
      <c r="D2201" t="s">
        <v>7710</v>
      </c>
      <c r="E2201">
        <f t="shared" si="34"/>
        <v>12</v>
      </c>
    </row>
    <row r="2202" spans="1:5" x14ac:dyDescent="0.25">
      <c r="A2202" t="s">
        <v>1315</v>
      </c>
      <c r="B2202" s="2">
        <v>41791</v>
      </c>
      <c r="C2202" s="2" t="s">
        <v>7684</v>
      </c>
      <c r="D2202" t="s">
        <v>7684</v>
      </c>
      <c r="E2202">
        <f t="shared" si="34"/>
        <v>0</v>
      </c>
    </row>
    <row r="2203" spans="1:5" x14ac:dyDescent="0.25">
      <c r="A2203" t="s">
        <v>1315</v>
      </c>
      <c r="B2203" s="2">
        <v>41791</v>
      </c>
      <c r="C2203" s="2" t="s">
        <v>7684</v>
      </c>
      <c r="D2203" t="s">
        <v>7684</v>
      </c>
      <c r="E2203">
        <f t="shared" si="34"/>
        <v>0</v>
      </c>
    </row>
    <row r="2204" spans="1:5" x14ac:dyDescent="0.25">
      <c r="A2204" t="s">
        <v>2121</v>
      </c>
      <c r="B2204" s="2">
        <v>41754</v>
      </c>
      <c r="C2204" s="2" t="s">
        <v>7722</v>
      </c>
      <c r="D2204" t="s">
        <v>7692</v>
      </c>
      <c r="E2204">
        <f t="shared" si="34"/>
        <v>17</v>
      </c>
    </row>
    <row r="2205" spans="1:5" x14ac:dyDescent="0.25">
      <c r="A2205" t="s">
        <v>2121</v>
      </c>
      <c r="B2205" s="2">
        <v>41754</v>
      </c>
      <c r="C2205" s="2" t="s">
        <v>7722</v>
      </c>
      <c r="D2205" t="s">
        <v>7692</v>
      </c>
      <c r="E2205">
        <f t="shared" si="34"/>
        <v>17</v>
      </c>
    </row>
    <row r="2206" spans="1:5" x14ac:dyDescent="0.25">
      <c r="A2206" t="s">
        <v>245</v>
      </c>
      <c r="B2206" s="2">
        <v>41793</v>
      </c>
      <c r="C2206" s="2" t="s">
        <v>7684</v>
      </c>
      <c r="D2206" t="s">
        <v>7721</v>
      </c>
      <c r="E2206">
        <f t="shared" si="34"/>
        <v>12</v>
      </c>
    </row>
    <row r="2207" spans="1:5" x14ac:dyDescent="0.25">
      <c r="A2207" t="s">
        <v>1532</v>
      </c>
      <c r="B2207" s="2">
        <v>42156</v>
      </c>
      <c r="C2207" s="2" t="s">
        <v>7721</v>
      </c>
      <c r="D2207" t="s">
        <v>7702</v>
      </c>
      <c r="E2207">
        <f t="shared" si="34"/>
        <v>15</v>
      </c>
    </row>
    <row r="2208" spans="1:5" x14ac:dyDescent="0.25">
      <c r="A2208" t="s">
        <v>2948</v>
      </c>
      <c r="B2208" s="2">
        <v>41834</v>
      </c>
      <c r="C2208" s="2" t="s">
        <v>7720</v>
      </c>
      <c r="D2208" t="s">
        <v>7720</v>
      </c>
      <c r="E2208">
        <f t="shared" si="34"/>
        <v>0</v>
      </c>
    </row>
    <row r="2209" spans="1:5" x14ac:dyDescent="0.25">
      <c r="A2209" t="s">
        <v>2948</v>
      </c>
      <c r="B2209" s="2">
        <v>41834</v>
      </c>
      <c r="C2209" s="2" t="s">
        <v>7720</v>
      </c>
      <c r="D2209" t="s">
        <v>7720</v>
      </c>
      <c r="E2209">
        <f t="shared" si="34"/>
        <v>0</v>
      </c>
    </row>
    <row r="2210" spans="1:5" x14ac:dyDescent="0.25">
      <c r="A2210" t="s">
        <v>193</v>
      </c>
      <c r="B2210" s="2">
        <v>42238</v>
      </c>
      <c r="C2210" s="2" t="s">
        <v>7718</v>
      </c>
      <c r="D2210" t="s">
        <v>7718</v>
      </c>
      <c r="E2210">
        <f t="shared" si="34"/>
        <v>0</v>
      </c>
    </row>
    <row r="2211" spans="1:5" x14ac:dyDescent="0.25">
      <c r="A2211" t="s">
        <v>2951</v>
      </c>
      <c r="B2211" s="2">
        <v>41957</v>
      </c>
      <c r="C2211" s="2" t="s">
        <v>7688</v>
      </c>
      <c r="D2211" t="s">
        <v>7688</v>
      </c>
      <c r="E2211">
        <f t="shared" si="34"/>
        <v>0</v>
      </c>
    </row>
    <row r="2212" spans="1:5" x14ac:dyDescent="0.25">
      <c r="A2212" t="s">
        <v>2951</v>
      </c>
      <c r="B2212" s="2">
        <v>41957</v>
      </c>
      <c r="C2212" s="2" t="s">
        <v>7688</v>
      </c>
      <c r="D2212" t="s">
        <v>7688</v>
      </c>
      <c r="E2212">
        <f t="shared" si="34"/>
        <v>0</v>
      </c>
    </row>
    <row r="2213" spans="1:5" x14ac:dyDescent="0.25">
      <c r="A2213" t="s">
        <v>643</v>
      </c>
      <c r="B2213" s="2">
        <v>42202</v>
      </c>
      <c r="C2213" s="2" t="s">
        <v>7719</v>
      </c>
      <c r="D2213" t="s">
        <v>7681</v>
      </c>
      <c r="E2213">
        <f t="shared" si="34"/>
        <v>16</v>
      </c>
    </row>
    <row r="2214" spans="1:5" x14ac:dyDescent="0.25">
      <c r="A2214" t="s">
        <v>1560</v>
      </c>
      <c r="B2214" s="2">
        <v>41708</v>
      </c>
      <c r="C2214" s="2" t="s">
        <v>7715</v>
      </c>
      <c r="D2214" t="s">
        <v>7704</v>
      </c>
      <c r="E2214">
        <f t="shared" si="34"/>
        <v>44</v>
      </c>
    </row>
    <row r="2215" spans="1:5" x14ac:dyDescent="0.25">
      <c r="A2215" t="s">
        <v>2423</v>
      </c>
      <c r="B2215" s="2">
        <v>42698</v>
      </c>
      <c r="C2215" s="2" t="s">
        <v>7681</v>
      </c>
      <c r="D2215" t="s">
        <v>7694</v>
      </c>
      <c r="E2215">
        <f t="shared" si="34"/>
        <v>11</v>
      </c>
    </row>
    <row r="2216" spans="1:5" x14ac:dyDescent="0.25">
      <c r="A2216" t="s">
        <v>2423</v>
      </c>
      <c r="B2216" s="2">
        <v>42698</v>
      </c>
      <c r="C2216" s="2" t="s">
        <v>7681</v>
      </c>
      <c r="D2216" t="s">
        <v>7694</v>
      </c>
      <c r="E2216">
        <f t="shared" si="34"/>
        <v>11</v>
      </c>
    </row>
    <row r="2217" spans="1:5" x14ac:dyDescent="0.25">
      <c r="A2217" t="s">
        <v>2423</v>
      </c>
      <c r="B2217" s="2">
        <v>42698</v>
      </c>
      <c r="C2217" s="2" t="s">
        <v>7681</v>
      </c>
      <c r="D2217" t="s">
        <v>7694</v>
      </c>
      <c r="E2217">
        <f t="shared" si="34"/>
        <v>11</v>
      </c>
    </row>
    <row r="2218" spans="1:5" x14ac:dyDescent="0.25">
      <c r="A2218" t="s">
        <v>2423</v>
      </c>
      <c r="B2218" s="2">
        <v>42698</v>
      </c>
      <c r="C2218" s="2" t="s">
        <v>7681</v>
      </c>
      <c r="D2218" t="s">
        <v>7694</v>
      </c>
      <c r="E2218">
        <f t="shared" si="34"/>
        <v>11</v>
      </c>
    </row>
    <row r="2219" spans="1:5" x14ac:dyDescent="0.25">
      <c r="A2219" t="s">
        <v>2959</v>
      </c>
      <c r="B2219" s="2">
        <v>41750</v>
      </c>
      <c r="C2219" s="2" t="s">
        <v>7722</v>
      </c>
      <c r="D2219" t="s">
        <v>7711</v>
      </c>
      <c r="E2219">
        <f t="shared" si="34"/>
        <v>5</v>
      </c>
    </row>
    <row r="2220" spans="1:5" x14ac:dyDescent="0.25">
      <c r="A2220" t="s">
        <v>2962</v>
      </c>
      <c r="B2220" s="2">
        <v>42343</v>
      </c>
      <c r="C2220" s="2" t="s">
        <v>7695</v>
      </c>
      <c r="D2220" t="s">
        <v>7691</v>
      </c>
      <c r="E2220">
        <f t="shared" si="34"/>
        <v>19</v>
      </c>
    </row>
    <row r="2221" spans="1:5" x14ac:dyDescent="0.25">
      <c r="A2221" t="s">
        <v>2962</v>
      </c>
      <c r="B2221" s="2">
        <v>42343</v>
      </c>
      <c r="C2221" s="2" t="s">
        <v>7695</v>
      </c>
      <c r="D2221" t="s">
        <v>7691</v>
      </c>
      <c r="E2221">
        <f t="shared" si="34"/>
        <v>19</v>
      </c>
    </row>
    <row r="2222" spans="1:5" x14ac:dyDescent="0.25">
      <c r="A2222" t="s">
        <v>2962</v>
      </c>
      <c r="B2222" s="2">
        <v>42343</v>
      </c>
      <c r="C2222" s="2" t="s">
        <v>7695</v>
      </c>
      <c r="D2222" t="s">
        <v>7691</v>
      </c>
      <c r="E2222">
        <f t="shared" si="34"/>
        <v>19</v>
      </c>
    </row>
    <row r="2223" spans="1:5" x14ac:dyDescent="0.25">
      <c r="A2223" t="s">
        <v>2964</v>
      </c>
      <c r="B2223" s="2">
        <v>41889</v>
      </c>
      <c r="C2223" s="2" t="s">
        <v>7711</v>
      </c>
      <c r="D2223" t="s">
        <v>7695</v>
      </c>
      <c r="E2223">
        <f t="shared" si="34"/>
        <v>15</v>
      </c>
    </row>
    <row r="2224" spans="1:5" x14ac:dyDescent="0.25">
      <c r="A2224" t="s">
        <v>2964</v>
      </c>
      <c r="B2224" s="2">
        <v>41889</v>
      </c>
      <c r="C2224" s="2" t="s">
        <v>7711</v>
      </c>
      <c r="D2224" t="s">
        <v>7695</v>
      </c>
      <c r="E2224">
        <f t="shared" si="34"/>
        <v>15</v>
      </c>
    </row>
    <row r="2225" spans="1:5" x14ac:dyDescent="0.25">
      <c r="A2225" t="s">
        <v>2964</v>
      </c>
      <c r="B2225" s="2">
        <v>41889</v>
      </c>
      <c r="C2225" s="2" t="s">
        <v>7711</v>
      </c>
      <c r="D2225" t="s">
        <v>7695</v>
      </c>
      <c r="E2225">
        <f t="shared" si="34"/>
        <v>15</v>
      </c>
    </row>
    <row r="2226" spans="1:5" x14ac:dyDescent="0.25">
      <c r="A2226" t="s">
        <v>441</v>
      </c>
      <c r="B2226" s="2">
        <v>41895</v>
      </c>
      <c r="C2226" s="2" t="s">
        <v>7711</v>
      </c>
      <c r="D2226" t="s">
        <v>7691</v>
      </c>
      <c r="E2226">
        <f t="shared" si="34"/>
        <v>34</v>
      </c>
    </row>
    <row r="2227" spans="1:5" x14ac:dyDescent="0.25">
      <c r="A2227" t="s">
        <v>2968</v>
      </c>
      <c r="B2227" s="2">
        <v>41794</v>
      </c>
      <c r="C2227" s="2" t="s">
        <v>7684</v>
      </c>
      <c r="D2227" t="s">
        <v>7698</v>
      </c>
      <c r="E2227">
        <f t="shared" si="34"/>
        <v>21</v>
      </c>
    </row>
    <row r="2228" spans="1:5" x14ac:dyDescent="0.25">
      <c r="A2228" t="s">
        <v>684</v>
      </c>
      <c r="B2228" s="2">
        <v>41758</v>
      </c>
      <c r="C2228" s="2" t="s">
        <v>7722</v>
      </c>
      <c r="D2228" t="s">
        <v>7691</v>
      </c>
      <c r="E2228">
        <f t="shared" si="34"/>
        <v>39</v>
      </c>
    </row>
    <row r="2229" spans="1:5" x14ac:dyDescent="0.25">
      <c r="A2229" t="s">
        <v>684</v>
      </c>
      <c r="B2229" s="2">
        <v>41758</v>
      </c>
      <c r="C2229" s="2" t="s">
        <v>7722</v>
      </c>
      <c r="D2229" t="s">
        <v>7691</v>
      </c>
      <c r="E2229">
        <f t="shared" si="34"/>
        <v>39</v>
      </c>
    </row>
    <row r="2230" spans="1:5" x14ac:dyDescent="0.25">
      <c r="A2230" t="s">
        <v>1899</v>
      </c>
      <c r="B2230" s="2">
        <v>41769</v>
      </c>
      <c r="C2230" s="2" t="s">
        <v>7689</v>
      </c>
      <c r="D2230" t="s">
        <v>7713</v>
      </c>
      <c r="E2230">
        <f t="shared" si="34"/>
        <v>29</v>
      </c>
    </row>
    <row r="2231" spans="1:5" x14ac:dyDescent="0.25">
      <c r="A2231" t="s">
        <v>1819</v>
      </c>
      <c r="B2231" s="2">
        <v>41729</v>
      </c>
      <c r="C2231" s="2" t="s">
        <v>7715</v>
      </c>
      <c r="D2231" t="s">
        <v>7715</v>
      </c>
      <c r="E2231">
        <f t="shared" si="34"/>
        <v>0</v>
      </c>
    </row>
    <row r="2232" spans="1:5" x14ac:dyDescent="0.25">
      <c r="A2232" t="s">
        <v>1819</v>
      </c>
      <c r="B2232" s="2">
        <v>41729</v>
      </c>
      <c r="C2232" s="2" t="s">
        <v>7715</v>
      </c>
      <c r="D2232" t="s">
        <v>7715</v>
      </c>
      <c r="E2232">
        <f t="shared" si="34"/>
        <v>0</v>
      </c>
    </row>
    <row r="2233" spans="1:5" x14ac:dyDescent="0.25">
      <c r="A2233" t="s">
        <v>2975</v>
      </c>
      <c r="B2233" s="2">
        <v>42224</v>
      </c>
      <c r="C2233" s="2" t="s">
        <v>7718</v>
      </c>
      <c r="D2233" t="s">
        <v>7708</v>
      </c>
      <c r="E2233">
        <f t="shared" si="34"/>
        <v>22</v>
      </c>
    </row>
    <row r="2234" spans="1:5" x14ac:dyDescent="0.25">
      <c r="A2234" t="s">
        <v>2918</v>
      </c>
      <c r="B2234" s="2">
        <v>41778</v>
      </c>
      <c r="C2234" s="2" t="s">
        <v>7689</v>
      </c>
      <c r="D2234" t="s">
        <v>7691</v>
      </c>
      <c r="E2234">
        <f t="shared" si="34"/>
        <v>38</v>
      </c>
    </row>
    <row r="2235" spans="1:5" x14ac:dyDescent="0.25">
      <c r="A2235" t="s">
        <v>1165</v>
      </c>
      <c r="B2235" s="2">
        <v>42352</v>
      </c>
      <c r="C2235" s="2" t="s">
        <v>7695</v>
      </c>
      <c r="D2235" t="s">
        <v>7695</v>
      </c>
      <c r="E2235">
        <f t="shared" si="34"/>
        <v>0</v>
      </c>
    </row>
    <row r="2236" spans="1:5" x14ac:dyDescent="0.25">
      <c r="A2236" t="s">
        <v>1978</v>
      </c>
      <c r="B2236" s="2">
        <v>41715</v>
      </c>
      <c r="C2236" s="2" t="s">
        <v>7715</v>
      </c>
      <c r="D2236" t="s">
        <v>7703</v>
      </c>
      <c r="E2236">
        <f t="shared" si="34"/>
        <v>45</v>
      </c>
    </row>
    <row r="2237" spans="1:5" x14ac:dyDescent="0.25">
      <c r="A2237" t="s">
        <v>2794</v>
      </c>
      <c r="B2237" s="2">
        <v>41766</v>
      </c>
      <c r="C2237" s="2" t="s">
        <v>7689</v>
      </c>
      <c r="D2237" t="s">
        <v>7692</v>
      </c>
      <c r="E2237">
        <f t="shared" si="34"/>
        <v>16</v>
      </c>
    </row>
    <row r="2238" spans="1:5" x14ac:dyDescent="0.25">
      <c r="A2238" t="s">
        <v>2794</v>
      </c>
      <c r="B2238" s="2">
        <v>41766</v>
      </c>
      <c r="C2238" s="2" t="s">
        <v>7689</v>
      </c>
      <c r="D2238" t="s">
        <v>7692</v>
      </c>
      <c r="E2238">
        <f t="shared" si="34"/>
        <v>16</v>
      </c>
    </row>
    <row r="2239" spans="1:5" x14ac:dyDescent="0.25">
      <c r="A2239" t="s">
        <v>2786</v>
      </c>
      <c r="B2239" s="2">
        <v>41959</v>
      </c>
      <c r="C2239" s="2" t="s">
        <v>7688</v>
      </c>
      <c r="D2239" t="s">
        <v>7697</v>
      </c>
      <c r="E2239">
        <f t="shared" si="34"/>
        <v>20</v>
      </c>
    </row>
    <row r="2240" spans="1:5" x14ac:dyDescent="0.25">
      <c r="A2240" t="s">
        <v>1419</v>
      </c>
      <c r="B2240" s="2">
        <v>42269</v>
      </c>
      <c r="C2240" s="2" t="s">
        <v>7692</v>
      </c>
      <c r="D2240" t="s">
        <v>7685</v>
      </c>
      <c r="E2240">
        <f t="shared" si="34"/>
        <v>19</v>
      </c>
    </row>
    <row r="2241" spans="1:5" x14ac:dyDescent="0.25">
      <c r="A2241" t="s">
        <v>2988</v>
      </c>
      <c r="B2241" s="2">
        <v>42072</v>
      </c>
      <c r="C2241" s="2" t="s">
        <v>7710</v>
      </c>
      <c r="D2241" t="s">
        <v>7681</v>
      </c>
      <c r="E2241">
        <f t="shared" si="34"/>
        <v>20</v>
      </c>
    </row>
    <row r="2242" spans="1:5" x14ac:dyDescent="0.25">
      <c r="A2242" t="s">
        <v>2988</v>
      </c>
      <c r="B2242" s="2">
        <v>42072</v>
      </c>
      <c r="C2242" s="2" t="s">
        <v>7710</v>
      </c>
      <c r="D2242" t="s">
        <v>7681</v>
      </c>
      <c r="E2242">
        <f t="shared" si="34"/>
        <v>20</v>
      </c>
    </row>
    <row r="2243" spans="1:5" x14ac:dyDescent="0.25">
      <c r="A2243" t="s">
        <v>2794</v>
      </c>
      <c r="B2243" s="2">
        <v>41766</v>
      </c>
      <c r="C2243" s="2" t="s">
        <v>7689</v>
      </c>
      <c r="D2243" t="s">
        <v>7681</v>
      </c>
      <c r="E2243">
        <f t="shared" ref="E2243:E2306" si="35">(LEFT(D2243,4)-LEFT(C2243,4))*12+RIGHT(D2243,2)-RIGHT(C2243,2)</f>
        <v>30</v>
      </c>
    </row>
    <row r="2244" spans="1:5" x14ac:dyDescent="0.25">
      <c r="A2244" t="s">
        <v>2992</v>
      </c>
      <c r="B2244" s="2">
        <v>41907</v>
      </c>
      <c r="C2244" s="2" t="s">
        <v>7711</v>
      </c>
      <c r="D2244" t="s">
        <v>7704</v>
      </c>
      <c r="E2244">
        <f t="shared" si="35"/>
        <v>38</v>
      </c>
    </row>
    <row r="2245" spans="1:5" x14ac:dyDescent="0.25">
      <c r="A2245" t="s">
        <v>2992</v>
      </c>
      <c r="B2245" s="2">
        <v>41907</v>
      </c>
      <c r="C2245" s="2" t="s">
        <v>7711</v>
      </c>
      <c r="D2245" t="s">
        <v>7704</v>
      </c>
      <c r="E2245">
        <f t="shared" si="35"/>
        <v>38</v>
      </c>
    </row>
    <row r="2246" spans="1:5" x14ac:dyDescent="0.25">
      <c r="A2246" t="s">
        <v>2992</v>
      </c>
      <c r="B2246" s="2">
        <v>41907</v>
      </c>
      <c r="C2246" s="2" t="s">
        <v>7711</v>
      </c>
      <c r="D2246" t="s">
        <v>7704</v>
      </c>
      <c r="E2246">
        <f t="shared" si="35"/>
        <v>38</v>
      </c>
    </row>
    <row r="2247" spans="1:5" x14ac:dyDescent="0.25">
      <c r="A2247" t="s">
        <v>2992</v>
      </c>
      <c r="B2247" s="2">
        <v>41907</v>
      </c>
      <c r="C2247" s="2" t="s">
        <v>7711</v>
      </c>
      <c r="D2247" t="s">
        <v>7704</v>
      </c>
      <c r="E2247">
        <f t="shared" si="35"/>
        <v>38</v>
      </c>
    </row>
    <row r="2248" spans="1:5" x14ac:dyDescent="0.25">
      <c r="A2248" t="s">
        <v>2992</v>
      </c>
      <c r="B2248" s="2">
        <v>41907</v>
      </c>
      <c r="C2248" s="2" t="s">
        <v>7711</v>
      </c>
      <c r="D2248" t="s">
        <v>7704</v>
      </c>
      <c r="E2248">
        <f t="shared" si="35"/>
        <v>38</v>
      </c>
    </row>
    <row r="2249" spans="1:5" x14ac:dyDescent="0.25">
      <c r="A2249" t="s">
        <v>2994</v>
      </c>
      <c r="B2249" s="2">
        <v>41759</v>
      </c>
      <c r="C2249" s="2" t="s">
        <v>7722</v>
      </c>
      <c r="D2249" t="s">
        <v>7717</v>
      </c>
      <c r="E2249">
        <f t="shared" si="35"/>
        <v>10</v>
      </c>
    </row>
    <row r="2250" spans="1:5" x14ac:dyDescent="0.25">
      <c r="A2250" t="s">
        <v>2994</v>
      </c>
      <c r="B2250" s="2">
        <v>41759</v>
      </c>
      <c r="C2250" s="2" t="s">
        <v>7722</v>
      </c>
      <c r="D2250" t="s">
        <v>7717</v>
      </c>
      <c r="E2250">
        <f t="shared" si="35"/>
        <v>10</v>
      </c>
    </row>
    <row r="2251" spans="1:5" x14ac:dyDescent="0.25">
      <c r="A2251" t="s">
        <v>2994</v>
      </c>
      <c r="B2251" s="2">
        <v>41759</v>
      </c>
      <c r="C2251" s="2" t="s">
        <v>7722</v>
      </c>
      <c r="D2251" t="s">
        <v>7717</v>
      </c>
      <c r="E2251">
        <f t="shared" si="35"/>
        <v>10</v>
      </c>
    </row>
    <row r="2252" spans="1:5" x14ac:dyDescent="0.25">
      <c r="A2252" t="s">
        <v>2994</v>
      </c>
      <c r="B2252" s="2">
        <v>41759</v>
      </c>
      <c r="C2252" s="2" t="s">
        <v>7722</v>
      </c>
      <c r="D2252" t="s">
        <v>7717</v>
      </c>
      <c r="E2252">
        <f t="shared" si="35"/>
        <v>10</v>
      </c>
    </row>
    <row r="2253" spans="1:5" x14ac:dyDescent="0.25">
      <c r="A2253" t="s">
        <v>2994</v>
      </c>
      <c r="B2253" s="2">
        <v>41759</v>
      </c>
      <c r="C2253" s="2" t="s">
        <v>7722</v>
      </c>
      <c r="D2253" t="s">
        <v>7717</v>
      </c>
      <c r="E2253">
        <f t="shared" si="35"/>
        <v>10</v>
      </c>
    </row>
    <row r="2254" spans="1:5" x14ac:dyDescent="0.25">
      <c r="A2254" t="s">
        <v>2090</v>
      </c>
      <c r="B2254" s="2">
        <v>41945</v>
      </c>
      <c r="C2254" s="2" t="s">
        <v>7688</v>
      </c>
      <c r="D2254" t="s">
        <v>7706</v>
      </c>
      <c r="E2254">
        <f t="shared" si="35"/>
        <v>17</v>
      </c>
    </row>
    <row r="2255" spans="1:5" x14ac:dyDescent="0.25">
      <c r="A2255" t="s">
        <v>1997</v>
      </c>
      <c r="B2255" s="2">
        <v>41902</v>
      </c>
      <c r="C2255" s="2" t="s">
        <v>7711</v>
      </c>
      <c r="D2255" t="s">
        <v>7692</v>
      </c>
      <c r="E2255">
        <f t="shared" si="35"/>
        <v>12</v>
      </c>
    </row>
    <row r="2256" spans="1:5" x14ac:dyDescent="0.25">
      <c r="A2256" t="s">
        <v>1997</v>
      </c>
      <c r="B2256" s="2">
        <v>41902</v>
      </c>
      <c r="C2256" s="2" t="s">
        <v>7711</v>
      </c>
      <c r="D2256" t="s">
        <v>7692</v>
      </c>
      <c r="E2256">
        <f t="shared" si="35"/>
        <v>12</v>
      </c>
    </row>
    <row r="2257" spans="1:5" x14ac:dyDescent="0.25">
      <c r="A2257" t="s">
        <v>684</v>
      </c>
      <c r="B2257" s="2">
        <v>41758</v>
      </c>
      <c r="C2257" s="2" t="s">
        <v>7722</v>
      </c>
      <c r="D2257" t="s">
        <v>7702</v>
      </c>
      <c r="E2257">
        <f t="shared" si="35"/>
        <v>29</v>
      </c>
    </row>
    <row r="2258" spans="1:5" x14ac:dyDescent="0.25">
      <c r="A2258" t="s">
        <v>684</v>
      </c>
      <c r="B2258" s="2">
        <v>41758</v>
      </c>
      <c r="C2258" s="2" t="s">
        <v>7722</v>
      </c>
      <c r="D2258" t="s">
        <v>7702</v>
      </c>
      <c r="E2258">
        <f t="shared" si="35"/>
        <v>29</v>
      </c>
    </row>
    <row r="2259" spans="1:5" x14ac:dyDescent="0.25">
      <c r="A2259" t="s">
        <v>257</v>
      </c>
      <c r="B2259" s="2">
        <v>41867</v>
      </c>
      <c r="C2259" s="2" t="s">
        <v>7690</v>
      </c>
      <c r="D2259" t="s">
        <v>7708</v>
      </c>
      <c r="E2259">
        <f t="shared" si="35"/>
        <v>34</v>
      </c>
    </row>
    <row r="2260" spans="1:5" x14ac:dyDescent="0.25">
      <c r="A2260" t="s">
        <v>257</v>
      </c>
      <c r="B2260" s="2">
        <v>41867</v>
      </c>
      <c r="C2260" s="2" t="s">
        <v>7690</v>
      </c>
      <c r="D2260" t="s">
        <v>7708</v>
      </c>
      <c r="E2260">
        <f t="shared" si="35"/>
        <v>34</v>
      </c>
    </row>
    <row r="2261" spans="1:5" x14ac:dyDescent="0.25">
      <c r="A2261" t="s">
        <v>3004</v>
      </c>
      <c r="B2261" s="2">
        <v>42316</v>
      </c>
      <c r="C2261" s="2" t="s">
        <v>7687</v>
      </c>
      <c r="D2261" t="s">
        <v>7687</v>
      </c>
      <c r="E2261">
        <f t="shared" si="35"/>
        <v>0</v>
      </c>
    </row>
    <row r="2262" spans="1:5" x14ac:dyDescent="0.25">
      <c r="A2262" t="s">
        <v>3004</v>
      </c>
      <c r="B2262" s="2">
        <v>42316</v>
      </c>
      <c r="C2262" s="2" t="s">
        <v>7687</v>
      </c>
      <c r="D2262" t="s">
        <v>7687</v>
      </c>
      <c r="E2262">
        <f t="shared" si="35"/>
        <v>0</v>
      </c>
    </row>
    <row r="2263" spans="1:5" x14ac:dyDescent="0.25">
      <c r="A2263" t="s">
        <v>3006</v>
      </c>
      <c r="B2263" s="2">
        <v>41876</v>
      </c>
      <c r="C2263" s="2" t="s">
        <v>7690</v>
      </c>
      <c r="D2263" t="s">
        <v>7695</v>
      </c>
      <c r="E2263">
        <f t="shared" si="35"/>
        <v>16</v>
      </c>
    </row>
    <row r="2264" spans="1:5" x14ac:dyDescent="0.25">
      <c r="A2264" t="s">
        <v>3008</v>
      </c>
      <c r="B2264" s="2">
        <v>41659</v>
      </c>
      <c r="C2264" s="2" t="s">
        <v>7727</v>
      </c>
      <c r="D2264" t="s">
        <v>7712</v>
      </c>
      <c r="E2264">
        <f t="shared" si="35"/>
        <v>37</v>
      </c>
    </row>
    <row r="2265" spans="1:5" x14ac:dyDescent="0.25">
      <c r="A2265" t="s">
        <v>943</v>
      </c>
      <c r="B2265" s="2">
        <v>41750</v>
      </c>
      <c r="C2265" s="2" t="s">
        <v>7722</v>
      </c>
      <c r="D2265" t="s">
        <v>7681</v>
      </c>
      <c r="E2265">
        <f t="shared" si="35"/>
        <v>31</v>
      </c>
    </row>
    <row r="2266" spans="1:5" x14ac:dyDescent="0.25">
      <c r="A2266" t="s">
        <v>943</v>
      </c>
      <c r="B2266" s="2">
        <v>41750</v>
      </c>
      <c r="C2266" s="2" t="s">
        <v>7722</v>
      </c>
      <c r="D2266" t="s">
        <v>7681</v>
      </c>
      <c r="E2266">
        <f t="shared" si="35"/>
        <v>31</v>
      </c>
    </row>
    <row r="2267" spans="1:5" x14ac:dyDescent="0.25">
      <c r="A2267" t="s">
        <v>943</v>
      </c>
      <c r="B2267" s="2">
        <v>41750</v>
      </c>
      <c r="C2267" s="2" t="s">
        <v>7722</v>
      </c>
      <c r="D2267" t="s">
        <v>7681</v>
      </c>
      <c r="E2267">
        <f t="shared" si="35"/>
        <v>31</v>
      </c>
    </row>
    <row r="2268" spans="1:5" x14ac:dyDescent="0.25">
      <c r="A2268" t="s">
        <v>3012</v>
      </c>
      <c r="B2268" s="2">
        <v>41716</v>
      </c>
      <c r="C2268" s="2" t="s">
        <v>7715</v>
      </c>
      <c r="D2268" t="s">
        <v>7694</v>
      </c>
      <c r="E2268">
        <f t="shared" si="35"/>
        <v>43</v>
      </c>
    </row>
    <row r="2269" spans="1:5" x14ac:dyDescent="0.25">
      <c r="A2269" t="s">
        <v>3015</v>
      </c>
      <c r="B2269" s="2">
        <v>42336</v>
      </c>
      <c r="C2269" s="2" t="s">
        <v>7687</v>
      </c>
      <c r="D2269" t="s">
        <v>7696</v>
      </c>
      <c r="E2269">
        <f t="shared" si="35"/>
        <v>22</v>
      </c>
    </row>
    <row r="2270" spans="1:5" x14ac:dyDescent="0.25">
      <c r="A2270" t="s">
        <v>691</v>
      </c>
      <c r="B2270" s="2">
        <v>41712</v>
      </c>
      <c r="C2270" s="2" t="s">
        <v>7715</v>
      </c>
      <c r="D2270" t="s">
        <v>7703</v>
      </c>
      <c r="E2270">
        <f t="shared" si="35"/>
        <v>45</v>
      </c>
    </row>
    <row r="2271" spans="1:5" x14ac:dyDescent="0.25">
      <c r="A2271" t="s">
        <v>691</v>
      </c>
      <c r="B2271" s="2">
        <v>41712</v>
      </c>
      <c r="C2271" s="2" t="s">
        <v>7715</v>
      </c>
      <c r="D2271" t="s">
        <v>7703</v>
      </c>
      <c r="E2271">
        <f t="shared" si="35"/>
        <v>45</v>
      </c>
    </row>
    <row r="2272" spans="1:5" x14ac:dyDescent="0.25">
      <c r="A2272" t="s">
        <v>655</v>
      </c>
      <c r="B2272" s="2">
        <v>41961</v>
      </c>
      <c r="C2272" s="2" t="s">
        <v>7688</v>
      </c>
      <c r="D2272" t="s">
        <v>7703</v>
      </c>
      <c r="E2272">
        <f t="shared" si="35"/>
        <v>37</v>
      </c>
    </row>
    <row r="2273" spans="1:5" x14ac:dyDescent="0.25">
      <c r="A2273" t="s">
        <v>336</v>
      </c>
      <c r="B2273" s="2">
        <v>41856</v>
      </c>
      <c r="C2273" s="2" t="s">
        <v>7690</v>
      </c>
      <c r="D2273" t="s">
        <v>7692</v>
      </c>
      <c r="E2273">
        <f t="shared" si="35"/>
        <v>13</v>
      </c>
    </row>
    <row r="2274" spans="1:5" x14ac:dyDescent="0.25">
      <c r="A2274" t="s">
        <v>606</v>
      </c>
      <c r="B2274" s="2">
        <v>41842</v>
      </c>
      <c r="C2274" s="2" t="s">
        <v>7720</v>
      </c>
      <c r="D2274" t="s">
        <v>7710</v>
      </c>
      <c r="E2274">
        <f t="shared" si="35"/>
        <v>8</v>
      </c>
    </row>
    <row r="2275" spans="1:5" x14ac:dyDescent="0.25">
      <c r="A2275" t="s">
        <v>606</v>
      </c>
      <c r="B2275" s="2">
        <v>41842</v>
      </c>
      <c r="C2275" s="2" t="s">
        <v>7720</v>
      </c>
      <c r="D2275" t="s">
        <v>7710</v>
      </c>
      <c r="E2275">
        <f t="shared" si="35"/>
        <v>8</v>
      </c>
    </row>
    <row r="2276" spans="1:5" x14ac:dyDescent="0.25">
      <c r="A2276" t="s">
        <v>672</v>
      </c>
      <c r="B2276" s="2">
        <v>41915</v>
      </c>
      <c r="C2276" s="2" t="s">
        <v>7699</v>
      </c>
      <c r="D2276" t="s">
        <v>7699</v>
      </c>
      <c r="E2276">
        <f t="shared" si="35"/>
        <v>0</v>
      </c>
    </row>
    <row r="2277" spans="1:5" x14ac:dyDescent="0.25">
      <c r="A2277" t="s">
        <v>672</v>
      </c>
      <c r="B2277" s="2">
        <v>41915</v>
      </c>
      <c r="C2277" s="2" t="s">
        <v>7699</v>
      </c>
      <c r="D2277" t="s">
        <v>7699</v>
      </c>
      <c r="E2277">
        <f t="shared" si="35"/>
        <v>0</v>
      </c>
    </row>
    <row r="2278" spans="1:5" x14ac:dyDescent="0.25">
      <c r="A2278" t="s">
        <v>960</v>
      </c>
      <c r="B2278" s="2">
        <v>41817</v>
      </c>
      <c r="C2278" s="2" t="s">
        <v>7684</v>
      </c>
      <c r="D2278" t="s">
        <v>7684</v>
      </c>
      <c r="E2278">
        <f t="shared" si="35"/>
        <v>0</v>
      </c>
    </row>
    <row r="2279" spans="1:5" x14ac:dyDescent="0.25">
      <c r="A2279" t="s">
        <v>960</v>
      </c>
      <c r="B2279" s="2">
        <v>41817</v>
      </c>
      <c r="C2279" s="2" t="s">
        <v>7684</v>
      </c>
      <c r="D2279" t="s">
        <v>7684</v>
      </c>
      <c r="E2279">
        <f t="shared" si="35"/>
        <v>0</v>
      </c>
    </row>
    <row r="2280" spans="1:5" x14ac:dyDescent="0.25">
      <c r="A2280" t="s">
        <v>960</v>
      </c>
      <c r="B2280" s="2">
        <v>41817</v>
      </c>
      <c r="C2280" s="2" t="s">
        <v>7684</v>
      </c>
      <c r="D2280" t="s">
        <v>7684</v>
      </c>
      <c r="E2280">
        <f t="shared" si="35"/>
        <v>0</v>
      </c>
    </row>
    <row r="2281" spans="1:5" x14ac:dyDescent="0.25">
      <c r="A2281" t="s">
        <v>3029</v>
      </c>
      <c r="B2281" s="2">
        <v>41790</v>
      </c>
      <c r="C2281" s="2" t="s">
        <v>7689</v>
      </c>
      <c r="D2281" t="s">
        <v>7694</v>
      </c>
      <c r="E2281">
        <f t="shared" si="35"/>
        <v>41</v>
      </c>
    </row>
    <row r="2282" spans="1:5" x14ac:dyDescent="0.25">
      <c r="A2282" t="s">
        <v>3029</v>
      </c>
      <c r="B2282" s="2">
        <v>41790</v>
      </c>
      <c r="C2282" s="2" t="s">
        <v>7689</v>
      </c>
      <c r="D2282" t="s">
        <v>7694</v>
      </c>
      <c r="E2282">
        <f t="shared" si="35"/>
        <v>41</v>
      </c>
    </row>
    <row r="2283" spans="1:5" x14ac:dyDescent="0.25">
      <c r="A2283" t="s">
        <v>3029</v>
      </c>
      <c r="B2283" s="2">
        <v>41790</v>
      </c>
      <c r="C2283" s="2" t="s">
        <v>7689</v>
      </c>
      <c r="D2283" t="s">
        <v>7694</v>
      </c>
      <c r="E2283">
        <f t="shared" si="35"/>
        <v>41</v>
      </c>
    </row>
    <row r="2284" spans="1:5" x14ac:dyDescent="0.25">
      <c r="A2284" t="s">
        <v>2486</v>
      </c>
      <c r="B2284" s="2">
        <v>41709</v>
      </c>
      <c r="C2284" s="2" t="s">
        <v>7715</v>
      </c>
      <c r="D2284" t="s">
        <v>7702</v>
      </c>
      <c r="E2284">
        <f t="shared" si="35"/>
        <v>30</v>
      </c>
    </row>
    <row r="2285" spans="1:5" x14ac:dyDescent="0.25">
      <c r="A2285" t="s">
        <v>1012</v>
      </c>
      <c r="B2285" s="2">
        <v>41996</v>
      </c>
      <c r="C2285" s="2" t="s">
        <v>7701</v>
      </c>
      <c r="D2285" t="s">
        <v>7710</v>
      </c>
      <c r="E2285">
        <f t="shared" si="35"/>
        <v>3</v>
      </c>
    </row>
    <row r="2286" spans="1:5" x14ac:dyDescent="0.25">
      <c r="A2286" t="s">
        <v>1012</v>
      </c>
      <c r="B2286" s="2">
        <v>41996</v>
      </c>
      <c r="C2286" s="2" t="s">
        <v>7701</v>
      </c>
      <c r="D2286" t="s">
        <v>7710</v>
      </c>
      <c r="E2286">
        <f t="shared" si="35"/>
        <v>3</v>
      </c>
    </row>
    <row r="2287" spans="1:5" x14ac:dyDescent="0.25">
      <c r="A2287" t="s">
        <v>3034</v>
      </c>
      <c r="B2287" s="2">
        <v>41787</v>
      </c>
      <c r="C2287" s="2" t="s">
        <v>7689</v>
      </c>
      <c r="D2287" t="s">
        <v>7716</v>
      </c>
      <c r="E2287">
        <f t="shared" si="35"/>
        <v>24</v>
      </c>
    </row>
    <row r="2288" spans="1:5" x14ac:dyDescent="0.25">
      <c r="A2288" t="s">
        <v>1779</v>
      </c>
      <c r="B2288" s="2">
        <v>41866</v>
      </c>
      <c r="C2288" s="2" t="s">
        <v>7690</v>
      </c>
      <c r="D2288" t="s">
        <v>7704</v>
      </c>
      <c r="E2288">
        <f t="shared" si="35"/>
        <v>39</v>
      </c>
    </row>
    <row r="2289" spans="1:5" x14ac:dyDescent="0.25">
      <c r="A2289" t="s">
        <v>512</v>
      </c>
      <c r="B2289" s="2">
        <v>41847</v>
      </c>
      <c r="C2289" s="2" t="s">
        <v>7720</v>
      </c>
      <c r="D2289" t="s">
        <v>7708</v>
      </c>
      <c r="E2289">
        <f t="shared" si="35"/>
        <v>35</v>
      </c>
    </row>
    <row r="2290" spans="1:5" x14ac:dyDescent="0.25">
      <c r="A2290" t="s">
        <v>2856</v>
      </c>
      <c r="B2290" s="2">
        <v>41863</v>
      </c>
      <c r="C2290" s="2" t="s">
        <v>7690</v>
      </c>
      <c r="D2290" t="s">
        <v>7708</v>
      </c>
      <c r="E2290">
        <f t="shared" si="35"/>
        <v>34</v>
      </c>
    </row>
    <row r="2291" spans="1:5" x14ac:dyDescent="0.25">
      <c r="A2291" t="s">
        <v>3042</v>
      </c>
      <c r="B2291" s="2">
        <v>41856</v>
      </c>
      <c r="C2291" s="2" t="s">
        <v>7690</v>
      </c>
      <c r="D2291" t="s">
        <v>7725</v>
      </c>
      <c r="E2291">
        <f t="shared" si="35"/>
        <v>29</v>
      </c>
    </row>
    <row r="2292" spans="1:5" x14ac:dyDescent="0.25">
      <c r="A2292" t="s">
        <v>1706</v>
      </c>
      <c r="B2292" s="2">
        <v>41752</v>
      </c>
      <c r="C2292" s="2" t="s">
        <v>7722</v>
      </c>
      <c r="D2292" t="s">
        <v>7700</v>
      </c>
      <c r="E2292">
        <f t="shared" si="35"/>
        <v>12</v>
      </c>
    </row>
    <row r="2293" spans="1:5" x14ac:dyDescent="0.25">
      <c r="A2293" t="s">
        <v>1706</v>
      </c>
      <c r="B2293" s="2">
        <v>41752</v>
      </c>
      <c r="C2293" s="2" t="s">
        <v>7722</v>
      </c>
      <c r="D2293" t="s">
        <v>7700</v>
      </c>
      <c r="E2293">
        <f t="shared" si="35"/>
        <v>12</v>
      </c>
    </row>
    <row r="2294" spans="1:5" x14ac:dyDescent="0.25">
      <c r="A2294" t="s">
        <v>1706</v>
      </c>
      <c r="B2294" s="2">
        <v>41752</v>
      </c>
      <c r="C2294" s="2" t="s">
        <v>7722</v>
      </c>
      <c r="D2294" t="s">
        <v>7700</v>
      </c>
      <c r="E2294">
        <f t="shared" si="35"/>
        <v>12</v>
      </c>
    </row>
    <row r="2295" spans="1:5" x14ac:dyDescent="0.25">
      <c r="A2295" t="s">
        <v>1978</v>
      </c>
      <c r="B2295" s="2">
        <v>41715</v>
      </c>
      <c r="C2295" s="2" t="s">
        <v>7715</v>
      </c>
      <c r="D2295" t="s">
        <v>7687</v>
      </c>
      <c r="E2295">
        <f t="shared" si="35"/>
        <v>20</v>
      </c>
    </row>
    <row r="2296" spans="1:5" x14ac:dyDescent="0.25">
      <c r="A2296" t="s">
        <v>2486</v>
      </c>
      <c r="B2296" s="2">
        <v>41709</v>
      </c>
      <c r="C2296" s="2" t="s">
        <v>7715</v>
      </c>
      <c r="D2296" t="s">
        <v>7703</v>
      </c>
      <c r="E2296">
        <f t="shared" si="35"/>
        <v>45</v>
      </c>
    </row>
    <row r="2297" spans="1:5" x14ac:dyDescent="0.25">
      <c r="A2297" t="s">
        <v>437</v>
      </c>
      <c r="B2297" s="2">
        <v>41855</v>
      </c>
      <c r="C2297" s="2" t="s">
        <v>7690</v>
      </c>
      <c r="D2297" t="s">
        <v>7687</v>
      </c>
      <c r="E2297">
        <f t="shared" si="35"/>
        <v>15</v>
      </c>
    </row>
    <row r="2298" spans="1:5" x14ac:dyDescent="0.25">
      <c r="A2298" t="s">
        <v>437</v>
      </c>
      <c r="B2298" s="2">
        <v>41855</v>
      </c>
      <c r="C2298" s="2" t="s">
        <v>7690</v>
      </c>
      <c r="D2298" t="s">
        <v>7687</v>
      </c>
      <c r="E2298">
        <f t="shared" si="35"/>
        <v>15</v>
      </c>
    </row>
    <row r="2299" spans="1:5" x14ac:dyDescent="0.25">
      <c r="A2299" t="s">
        <v>437</v>
      </c>
      <c r="B2299" s="2">
        <v>41855</v>
      </c>
      <c r="C2299" s="2" t="s">
        <v>7690</v>
      </c>
      <c r="D2299" t="s">
        <v>7687</v>
      </c>
      <c r="E2299">
        <f t="shared" si="35"/>
        <v>15</v>
      </c>
    </row>
    <row r="2300" spans="1:5" x14ac:dyDescent="0.25">
      <c r="A2300" t="s">
        <v>437</v>
      </c>
      <c r="B2300" s="2">
        <v>41855</v>
      </c>
      <c r="C2300" s="2" t="s">
        <v>7690</v>
      </c>
      <c r="D2300" t="s">
        <v>7687</v>
      </c>
      <c r="E2300">
        <f t="shared" si="35"/>
        <v>15</v>
      </c>
    </row>
    <row r="2301" spans="1:5" x14ac:dyDescent="0.25">
      <c r="A2301" t="s">
        <v>437</v>
      </c>
      <c r="B2301" s="2">
        <v>41855</v>
      </c>
      <c r="C2301" s="2" t="s">
        <v>7690</v>
      </c>
      <c r="D2301" t="s">
        <v>7687</v>
      </c>
      <c r="E2301">
        <f t="shared" si="35"/>
        <v>15</v>
      </c>
    </row>
    <row r="2302" spans="1:5" x14ac:dyDescent="0.25">
      <c r="A2302" t="s">
        <v>636</v>
      </c>
      <c r="B2302" s="2">
        <v>41957</v>
      </c>
      <c r="C2302" s="2" t="s">
        <v>7688</v>
      </c>
      <c r="D2302" t="s">
        <v>7688</v>
      </c>
      <c r="E2302">
        <f t="shared" si="35"/>
        <v>0</v>
      </c>
    </row>
    <row r="2303" spans="1:5" x14ac:dyDescent="0.25">
      <c r="A2303" t="s">
        <v>636</v>
      </c>
      <c r="B2303" s="2">
        <v>41957</v>
      </c>
      <c r="C2303" s="2" t="s">
        <v>7688</v>
      </c>
      <c r="D2303" t="s">
        <v>7688</v>
      </c>
      <c r="E2303">
        <f t="shared" si="35"/>
        <v>0</v>
      </c>
    </row>
    <row r="2304" spans="1:5" x14ac:dyDescent="0.25">
      <c r="A2304" t="s">
        <v>1777</v>
      </c>
      <c r="B2304" s="2">
        <v>42363</v>
      </c>
      <c r="C2304" s="2" t="s">
        <v>7695</v>
      </c>
      <c r="D2304" t="s">
        <v>7693</v>
      </c>
      <c r="E2304">
        <f t="shared" si="35"/>
        <v>1</v>
      </c>
    </row>
    <row r="2305" spans="1:5" x14ac:dyDescent="0.25">
      <c r="A2305" t="s">
        <v>1083</v>
      </c>
      <c r="B2305" s="2">
        <v>42264</v>
      </c>
      <c r="C2305" s="2" t="s">
        <v>7692</v>
      </c>
      <c r="D2305" t="s">
        <v>7696</v>
      </c>
      <c r="E2305">
        <f t="shared" si="35"/>
        <v>24</v>
      </c>
    </row>
    <row r="2306" spans="1:5" x14ac:dyDescent="0.25">
      <c r="A2306" t="s">
        <v>1083</v>
      </c>
      <c r="B2306" s="2">
        <v>42264</v>
      </c>
      <c r="C2306" s="2" t="s">
        <v>7692</v>
      </c>
      <c r="D2306" t="s">
        <v>7696</v>
      </c>
      <c r="E2306">
        <f t="shared" si="35"/>
        <v>24</v>
      </c>
    </row>
    <row r="2307" spans="1:5" x14ac:dyDescent="0.25">
      <c r="A2307" t="s">
        <v>569</v>
      </c>
      <c r="B2307" s="2">
        <v>42087</v>
      </c>
      <c r="C2307" s="2" t="s">
        <v>7710</v>
      </c>
      <c r="D2307" t="s">
        <v>7686</v>
      </c>
      <c r="E2307">
        <f t="shared" ref="E2307:E2370" si="36">(LEFT(D2307,4)-LEFT(C2307,4))*12+RIGHT(D2307,2)-RIGHT(C2307,2)</f>
        <v>21</v>
      </c>
    </row>
    <row r="2308" spans="1:5" x14ac:dyDescent="0.25">
      <c r="A2308" t="s">
        <v>413</v>
      </c>
      <c r="B2308" s="2">
        <v>41820</v>
      </c>
      <c r="C2308" s="2" t="s">
        <v>7684</v>
      </c>
      <c r="D2308" t="s">
        <v>7718</v>
      </c>
      <c r="E2308">
        <f t="shared" si="36"/>
        <v>14</v>
      </c>
    </row>
    <row r="2309" spans="1:5" x14ac:dyDescent="0.25">
      <c r="A2309" t="s">
        <v>3055</v>
      </c>
      <c r="B2309" s="2">
        <v>42448</v>
      </c>
      <c r="C2309" s="2" t="s">
        <v>7698</v>
      </c>
      <c r="D2309" t="s">
        <v>7704</v>
      </c>
      <c r="E2309">
        <f t="shared" si="36"/>
        <v>20</v>
      </c>
    </row>
    <row r="2310" spans="1:5" x14ac:dyDescent="0.25">
      <c r="A2310" t="s">
        <v>3057</v>
      </c>
      <c r="B2310" s="2">
        <v>41826</v>
      </c>
      <c r="C2310" s="2" t="s">
        <v>7720</v>
      </c>
      <c r="D2310" t="s">
        <v>7708</v>
      </c>
      <c r="E2310">
        <f t="shared" si="36"/>
        <v>35</v>
      </c>
    </row>
    <row r="2311" spans="1:5" x14ac:dyDescent="0.25">
      <c r="A2311" t="s">
        <v>3057</v>
      </c>
      <c r="B2311" s="2">
        <v>41826</v>
      </c>
      <c r="C2311" s="2" t="s">
        <v>7720</v>
      </c>
      <c r="D2311" t="s">
        <v>7708</v>
      </c>
      <c r="E2311">
        <f t="shared" si="36"/>
        <v>35</v>
      </c>
    </row>
    <row r="2312" spans="1:5" x14ac:dyDescent="0.25">
      <c r="A2312" t="s">
        <v>3057</v>
      </c>
      <c r="B2312" s="2">
        <v>41826</v>
      </c>
      <c r="C2312" s="2" t="s">
        <v>7720</v>
      </c>
      <c r="D2312" t="s">
        <v>7708</v>
      </c>
      <c r="E2312">
        <f t="shared" si="36"/>
        <v>35</v>
      </c>
    </row>
    <row r="2313" spans="1:5" x14ac:dyDescent="0.25">
      <c r="A2313" t="s">
        <v>3057</v>
      </c>
      <c r="B2313" s="2">
        <v>41826</v>
      </c>
      <c r="C2313" s="2" t="s">
        <v>7720</v>
      </c>
      <c r="D2313" t="s">
        <v>7708</v>
      </c>
      <c r="E2313">
        <f t="shared" si="36"/>
        <v>35</v>
      </c>
    </row>
    <row r="2314" spans="1:5" x14ac:dyDescent="0.25">
      <c r="A2314" t="s">
        <v>3057</v>
      </c>
      <c r="B2314" s="2">
        <v>41826</v>
      </c>
      <c r="C2314" s="2" t="s">
        <v>7720</v>
      </c>
      <c r="D2314" t="s">
        <v>7708</v>
      </c>
      <c r="E2314">
        <f t="shared" si="36"/>
        <v>35</v>
      </c>
    </row>
    <row r="2315" spans="1:5" x14ac:dyDescent="0.25">
      <c r="A2315" t="s">
        <v>3059</v>
      </c>
      <c r="B2315" s="2">
        <v>41975</v>
      </c>
      <c r="C2315" s="2" t="s">
        <v>7701</v>
      </c>
      <c r="D2315" t="s">
        <v>7691</v>
      </c>
      <c r="E2315">
        <f t="shared" si="36"/>
        <v>31</v>
      </c>
    </row>
    <row r="2316" spans="1:5" x14ac:dyDescent="0.25">
      <c r="A2316" t="s">
        <v>3059</v>
      </c>
      <c r="B2316" s="2">
        <v>41975</v>
      </c>
      <c r="C2316" s="2" t="s">
        <v>7701</v>
      </c>
      <c r="D2316" t="s">
        <v>7691</v>
      </c>
      <c r="E2316">
        <f t="shared" si="36"/>
        <v>31</v>
      </c>
    </row>
    <row r="2317" spans="1:5" x14ac:dyDescent="0.25">
      <c r="A2317" t="s">
        <v>3059</v>
      </c>
      <c r="B2317" s="2">
        <v>41975</v>
      </c>
      <c r="C2317" s="2" t="s">
        <v>7701</v>
      </c>
      <c r="D2317" t="s">
        <v>7691</v>
      </c>
      <c r="E2317">
        <f t="shared" si="36"/>
        <v>31</v>
      </c>
    </row>
    <row r="2318" spans="1:5" x14ac:dyDescent="0.25">
      <c r="A2318" t="s">
        <v>3059</v>
      </c>
      <c r="B2318" s="2">
        <v>41975</v>
      </c>
      <c r="C2318" s="2" t="s">
        <v>7701</v>
      </c>
      <c r="D2318" t="s">
        <v>7691</v>
      </c>
      <c r="E2318">
        <f t="shared" si="36"/>
        <v>31</v>
      </c>
    </row>
    <row r="2319" spans="1:5" x14ac:dyDescent="0.25">
      <c r="A2319" t="s">
        <v>3059</v>
      </c>
      <c r="B2319" s="2">
        <v>41975</v>
      </c>
      <c r="C2319" s="2" t="s">
        <v>7701</v>
      </c>
      <c r="D2319" t="s">
        <v>7691</v>
      </c>
      <c r="E2319">
        <f t="shared" si="36"/>
        <v>31</v>
      </c>
    </row>
    <row r="2320" spans="1:5" x14ac:dyDescent="0.25">
      <c r="A2320" t="s">
        <v>3059</v>
      </c>
      <c r="B2320" s="2">
        <v>41975</v>
      </c>
      <c r="C2320" s="2" t="s">
        <v>7701</v>
      </c>
      <c r="D2320" t="s">
        <v>7691</v>
      </c>
      <c r="E2320">
        <f t="shared" si="36"/>
        <v>31</v>
      </c>
    </row>
    <row r="2321" spans="1:5" x14ac:dyDescent="0.25">
      <c r="A2321" t="s">
        <v>955</v>
      </c>
      <c r="B2321" s="2">
        <v>41671</v>
      </c>
      <c r="C2321" s="2" t="s">
        <v>7726</v>
      </c>
      <c r="D2321" t="s">
        <v>7695</v>
      </c>
      <c r="E2321">
        <f t="shared" si="36"/>
        <v>22</v>
      </c>
    </row>
    <row r="2322" spans="1:5" x14ac:dyDescent="0.25">
      <c r="A2322" t="s">
        <v>1334</v>
      </c>
      <c r="B2322" s="2">
        <v>42274</v>
      </c>
      <c r="C2322" s="2" t="s">
        <v>7692</v>
      </c>
      <c r="D2322" t="s">
        <v>7723</v>
      </c>
      <c r="E2322">
        <f t="shared" si="36"/>
        <v>18</v>
      </c>
    </row>
    <row r="2323" spans="1:5" x14ac:dyDescent="0.25">
      <c r="A2323" t="s">
        <v>1541</v>
      </c>
      <c r="B2323" s="2">
        <v>41890</v>
      </c>
      <c r="C2323" s="2" t="s">
        <v>7711</v>
      </c>
      <c r="D2323" t="s">
        <v>7695</v>
      </c>
      <c r="E2323">
        <f t="shared" si="36"/>
        <v>15</v>
      </c>
    </row>
    <row r="2324" spans="1:5" x14ac:dyDescent="0.25">
      <c r="A2324" t="s">
        <v>1541</v>
      </c>
      <c r="B2324" s="2">
        <v>41890</v>
      </c>
      <c r="C2324" s="2" t="s">
        <v>7711</v>
      </c>
      <c r="D2324" t="s">
        <v>7695</v>
      </c>
      <c r="E2324">
        <f t="shared" si="36"/>
        <v>15</v>
      </c>
    </row>
    <row r="2325" spans="1:5" x14ac:dyDescent="0.25">
      <c r="A2325" t="s">
        <v>1541</v>
      </c>
      <c r="B2325" s="2">
        <v>41890</v>
      </c>
      <c r="C2325" s="2" t="s">
        <v>7711</v>
      </c>
      <c r="D2325" t="s">
        <v>7695</v>
      </c>
      <c r="E2325">
        <f t="shared" si="36"/>
        <v>15</v>
      </c>
    </row>
    <row r="2326" spans="1:5" x14ac:dyDescent="0.25">
      <c r="A2326" t="s">
        <v>1541</v>
      </c>
      <c r="B2326" s="2">
        <v>41890</v>
      </c>
      <c r="C2326" s="2" t="s">
        <v>7711</v>
      </c>
      <c r="D2326" t="s">
        <v>7695</v>
      </c>
      <c r="E2326">
        <f t="shared" si="36"/>
        <v>15</v>
      </c>
    </row>
    <row r="2327" spans="1:5" x14ac:dyDescent="0.25">
      <c r="A2327" t="s">
        <v>3066</v>
      </c>
      <c r="B2327" s="2">
        <v>42262</v>
      </c>
      <c r="C2327" s="2" t="s">
        <v>7692</v>
      </c>
      <c r="D2327" t="s">
        <v>7692</v>
      </c>
      <c r="E2327">
        <f t="shared" si="36"/>
        <v>0</v>
      </c>
    </row>
    <row r="2328" spans="1:5" x14ac:dyDescent="0.25">
      <c r="A2328" t="s">
        <v>3066</v>
      </c>
      <c r="B2328" s="2">
        <v>42262</v>
      </c>
      <c r="C2328" s="2" t="s">
        <v>7692</v>
      </c>
      <c r="D2328" t="s">
        <v>7692</v>
      </c>
      <c r="E2328">
        <f t="shared" si="36"/>
        <v>0</v>
      </c>
    </row>
    <row r="2329" spans="1:5" x14ac:dyDescent="0.25">
      <c r="A2329" t="s">
        <v>3066</v>
      </c>
      <c r="B2329" s="2">
        <v>42262</v>
      </c>
      <c r="C2329" s="2" t="s">
        <v>7692</v>
      </c>
      <c r="D2329" t="s">
        <v>7692</v>
      </c>
      <c r="E2329">
        <f t="shared" si="36"/>
        <v>0</v>
      </c>
    </row>
    <row r="2330" spans="1:5" x14ac:dyDescent="0.25">
      <c r="A2330" t="s">
        <v>3068</v>
      </c>
      <c r="B2330" s="2">
        <v>41700</v>
      </c>
      <c r="C2330" s="2" t="s">
        <v>7715</v>
      </c>
      <c r="D2330" t="s">
        <v>7696</v>
      </c>
      <c r="E2330">
        <f t="shared" si="36"/>
        <v>42</v>
      </c>
    </row>
    <row r="2331" spans="1:5" x14ac:dyDescent="0.25">
      <c r="A2331" t="s">
        <v>1107</v>
      </c>
      <c r="B2331" s="2">
        <v>41959</v>
      </c>
      <c r="C2331" s="2" t="s">
        <v>7688</v>
      </c>
      <c r="D2331" t="s">
        <v>7695</v>
      </c>
      <c r="E2331">
        <f t="shared" si="36"/>
        <v>13</v>
      </c>
    </row>
    <row r="2332" spans="1:5" x14ac:dyDescent="0.25">
      <c r="A2332" t="s">
        <v>684</v>
      </c>
      <c r="B2332" s="2">
        <v>41758</v>
      </c>
      <c r="C2332" s="2" t="s">
        <v>7722</v>
      </c>
      <c r="D2332" t="s">
        <v>7702</v>
      </c>
      <c r="E2332">
        <f t="shared" si="36"/>
        <v>29</v>
      </c>
    </row>
    <row r="2333" spans="1:5" x14ac:dyDescent="0.25">
      <c r="A2333" t="s">
        <v>684</v>
      </c>
      <c r="B2333" s="2">
        <v>41758</v>
      </c>
      <c r="C2333" s="2" t="s">
        <v>7722</v>
      </c>
      <c r="D2333" t="s">
        <v>7702</v>
      </c>
      <c r="E2333">
        <f t="shared" si="36"/>
        <v>29</v>
      </c>
    </row>
    <row r="2334" spans="1:5" x14ac:dyDescent="0.25">
      <c r="A2334" t="s">
        <v>1589</v>
      </c>
      <c r="B2334" s="2">
        <v>42520</v>
      </c>
      <c r="C2334" s="2" t="s">
        <v>7716</v>
      </c>
      <c r="D2334" t="s">
        <v>7723</v>
      </c>
      <c r="E2334">
        <f t="shared" si="36"/>
        <v>10</v>
      </c>
    </row>
    <row r="2335" spans="1:5" x14ac:dyDescent="0.25">
      <c r="A2335" t="s">
        <v>1589</v>
      </c>
      <c r="B2335" s="2">
        <v>42520</v>
      </c>
      <c r="C2335" s="2" t="s">
        <v>7716</v>
      </c>
      <c r="D2335" t="s">
        <v>7723</v>
      </c>
      <c r="E2335">
        <f t="shared" si="36"/>
        <v>10</v>
      </c>
    </row>
    <row r="2336" spans="1:5" x14ac:dyDescent="0.25">
      <c r="A2336" t="s">
        <v>3076</v>
      </c>
      <c r="B2336" s="2">
        <v>41912</v>
      </c>
      <c r="C2336" s="2" t="s">
        <v>7711</v>
      </c>
      <c r="D2336" t="s">
        <v>7711</v>
      </c>
      <c r="E2336">
        <f t="shared" si="36"/>
        <v>0</v>
      </c>
    </row>
    <row r="2337" spans="1:5" x14ac:dyDescent="0.25">
      <c r="A2337" t="s">
        <v>1933</v>
      </c>
      <c r="B2337" s="2">
        <v>41891</v>
      </c>
      <c r="C2337" s="2" t="s">
        <v>7711</v>
      </c>
      <c r="D2337" t="s">
        <v>7703</v>
      </c>
      <c r="E2337">
        <f t="shared" si="36"/>
        <v>39</v>
      </c>
    </row>
    <row r="2338" spans="1:5" x14ac:dyDescent="0.25">
      <c r="A2338" t="s">
        <v>1933</v>
      </c>
      <c r="B2338" s="2">
        <v>41891</v>
      </c>
      <c r="C2338" s="2" t="s">
        <v>7711</v>
      </c>
      <c r="D2338" t="s">
        <v>7703</v>
      </c>
      <c r="E2338">
        <f t="shared" si="36"/>
        <v>39</v>
      </c>
    </row>
    <row r="2339" spans="1:5" x14ac:dyDescent="0.25">
      <c r="A2339" t="s">
        <v>1327</v>
      </c>
      <c r="B2339" s="2">
        <v>41874</v>
      </c>
      <c r="C2339" s="2" t="s">
        <v>7690</v>
      </c>
      <c r="D2339" t="s">
        <v>7690</v>
      </c>
      <c r="E2339">
        <f t="shared" si="36"/>
        <v>0</v>
      </c>
    </row>
    <row r="2340" spans="1:5" x14ac:dyDescent="0.25">
      <c r="A2340" t="s">
        <v>1327</v>
      </c>
      <c r="B2340" s="2">
        <v>41874</v>
      </c>
      <c r="C2340" s="2" t="s">
        <v>7690</v>
      </c>
      <c r="D2340" t="s">
        <v>7690</v>
      </c>
      <c r="E2340">
        <f t="shared" si="36"/>
        <v>0</v>
      </c>
    </row>
    <row r="2341" spans="1:5" x14ac:dyDescent="0.25">
      <c r="A2341" t="s">
        <v>3029</v>
      </c>
      <c r="B2341" s="2">
        <v>41790</v>
      </c>
      <c r="C2341" s="2" t="s">
        <v>7689</v>
      </c>
      <c r="D2341" t="s">
        <v>7690</v>
      </c>
      <c r="E2341">
        <f t="shared" si="36"/>
        <v>3</v>
      </c>
    </row>
    <row r="2342" spans="1:5" x14ac:dyDescent="0.25">
      <c r="A2342" t="s">
        <v>1273</v>
      </c>
      <c r="B2342" s="2">
        <v>42002</v>
      </c>
      <c r="C2342" s="2" t="s">
        <v>7701</v>
      </c>
      <c r="D2342" t="s">
        <v>7681</v>
      </c>
      <c r="E2342">
        <f t="shared" si="36"/>
        <v>23</v>
      </c>
    </row>
    <row r="2343" spans="1:5" x14ac:dyDescent="0.25">
      <c r="A2343" t="s">
        <v>181</v>
      </c>
      <c r="B2343" s="2">
        <v>41740</v>
      </c>
      <c r="C2343" s="2" t="s">
        <v>7722</v>
      </c>
      <c r="D2343" t="s">
        <v>7701</v>
      </c>
      <c r="E2343">
        <f t="shared" si="36"/>
        <v>8</v>
      </c>
    </row>
    <row r="2344" spans="1:5" x14ac:dyDescent="0.25">
      <c r="A2344" t="s">
        <v>181</v>
      </c>
      <c r="B2344" s="2">
        <v>41740</v>
      </c>
      <c r="C2344" s="2" t="s">
        <v>7722</v>
      </c>
      <c r="D2344" t="s">
        <v>7701</v>
      </c>
      <c r="E2344">
        <f t="shared" si="36"/>
        <v>8</v>
      </c>
    </row>
    <row r="2345" spans="1:5" x14ac:dyDescent="0.25">
      <c r="A2345" t="s">
        <v>2278</v>
      </c>
      <c r="B2345" s="2">
        <v>41846</v>
      </c>
      <c r="C2345" s="2" t="s">
        <v>7720</v>
      </c>
      <c r="D2345" t="s">
        <v>7720</v>
      </c>
      <c r="E2345">
        <f t="shared" si="36"/>
        <v>0</v>
      </c>
    </row>
    <row r="2346" spans="1:5" x14ac:dyDescent="0.25">
      <c r="A2346" t="s">
        <v>1760</v>
      </c>
      <c r="B2346" s="2">
        <v>41832</v>
      </c>
      <c r="C2346" s="2" t="s">
        <v>7720</v>
      </c>
      <c r="D2346" t="s">
        <v>7728</v>
      </c>
      <c r="E2346">
        <f t="shared" si="36"/>
        <v>19</v>
      </c>
    </row>
    <row r="2347" spans="1:5" x14ac:dyDescent="0.25">
      <c r="A2347" t="s">
        <v>1315</v>
      </c>
      <c r="B2347" s="2">
        <v>41791</v>
      </c>
      <c r="C2347" s="2" t="s">
        <v>7684</v>
      </c>
      <c r="D2347" t="s">
        <v>7698</v>
      </c>
      <c r="E2347">
        <f t="shared" si="36"/>
        <v>21</v>
      </c>
    </row>
    <row r="2348" spans="1:5" x14ac:dyDescent="0.25">
      <c r="A2348" t="s">
        <v>1315</v>
      </c>
      <c r="B2348" s="2">
        <v>41791</v>
      </c>
      <c r="C2348" s="2" t="s">
        <v>7684</v>
      </c>
      <c r="D2348" t="s">
        <v>7698</v>
      </c>
      <c r="E2348">
        <f t="shared" si="36"/>
        <v>21</v>
      </c>
    </row>
    <row r="2349" spans="1:5" x14ac:dyDescent="0.25">
      <c r="A2349" t="s">
        <v>1315</v>
      </c>
      <c r="B2349" s="2">
        <v>41791</v>
      </c>
      <c r="C2349" s="2" t="s">
        <v>7684</v>
      </c>
      <c r="D2349" t="s">
        <v>7698</v>
      </c>
      <c r="E2349">
        <f t="shared" si="36"/>
        <v>21</v>
      </c>
    </row>
    <row r="2350" spans="1:5" x14ac:dyDescent="0.25">
      <c r="A2350" t="s">
        <v>369</v>
      </c>
      <c r="B2350" s="2">
        <v>41918</v>
      </c>
      <c r="C2350" s="2" t="s">
        <v>7699</v>
      </c>
      <c r="D2350" t="s">
        <v>7703</v>
      </c>
      <c r="E2350">
        <f t="shared" si="36"/>
        <v>38</v>
      </c>
    </row>
    <row r="2351" spans="1:5" x14ac:dyDescent="0.25">
      <c r="A2351" t="s">
        <v>369</v>
      </c>
      <c r="B2351" s="2">
        <v>41918</v>
      </c>
      <c r="C2351" s="2" t="s">
        <v>7699</v>
      </c>
      <c r="D2351" t="s">
        <v>7703</v>
      </c>
      <c r="E2351">
        <f t="shared" si="36"/>
        <v>38</v>
      </c>
    </row>
    <row r="2352" spans="1:5" x14ac:dyDescent="0.25">
      <c r="A2352" t="s">
        <v>369</v>
      </c>
      <c r="B2352" s="2">
        <v>41918</v>
      </c>
      <c r="C2352" s="2" t="s">
        <v>7699</v>
      </c>
      <c r="D2352" t="s">
        <v>7703</v>
      </c>
      <c r="E2352">
        <f t="shared" si="36"/>
        <v>38</v>
      </c>
    </row>
    <row r="2353" spans="1:5" x14ac:dyDescent="0.25">
      <c r="A2353" t="s">
        <v>369</v>
      </c>
      <c r="B2353" s="2">
        <v>41918</v>
      </c>
      <c r="C2353" s="2" t="s">
        <v>7699</v>
      </c>
      <c r="D2353" t="s">
        <v>7703</v>
      </c>
      <c r="E2353">
        <f t="shared" si="36"/>
        <v>38</v>
      </c>
    </row>
    <row r="2354" spans="1:5" x14ac:dyDescent="0.25">
      <c r="A2354" t="s">
        <v>369</v>
      </c>
      <c r="B2354" s="2">
        <v>41918</v>
      </c>
      <c r="C2354" s="2" t="s">
        <v>7699</v>
      </c>
      <c r="D2354" t="s">
        <v>7703</v>
      </c>
      <c r="E2354">
        <f t="shared" si="36"/>
        <v>38</v>
      </c>
    </row>
    <row r="2355" spans="1:5" x14ac:dyDescent="0.25">
      <c r="A2355" t="s">
        <v>3093</v>
      </c>
      <c r="B2355" s="2">
        <v>41735</v>
      </c>
      <c r="C2355" s="2" t="s">
        <v>7722</v>
      </c>
      <c r="D2355" t="s">
        <v>7718</v>
      </c>
      <c r="E2355">
        <f t="shared" si="36"/>
        <v>16</v>
      </c>
    </row>
    <row r="2356" spans="1:5" x14ac:dyDescent="0.25">
      <c r="A2356" t="s">
        <v>3093</v>
      </c>
      <c r="B2356" s="2">
        <v>41735</v>
      </c>
      <c r="C2356" s="2" t="s">
        <v>7722</v>
      </c>
      <c r="D2356" t="s">
        <v>7718</v>
      </c>
      <c r="E2356">
        <f t="shared" si="36"/>
        <v>16</v>
      </c>
    </row>
    <row r="2357" spans="1:5" x14ac:dyDescent="0.25">
      <c r="A2357" t="s">
        <v>3093</v>
      </c>
      <c r="B2357" s="2">
        <v>41735</v>
      </c>
      <c r="C2357" s="2" t="s">
        <v>7722</v>
      </c>
      <c r="D2357" t="s">
        <v>7718</v>
      </c>
      <c r="E2357">
        <f t="shared" si="36"/>
        <v>16</v>
      </c>
    </row>
    <row r="2358" spans="1:5" x14ac:dyDescent="0.25">
      <c r="A2358" t="s">
        <v>3093</v>
      </c>
      <c r="B2358" s="2">
        <v>41735</v>
      </c>
      <c r="C2358" s="2" t="s">
        <v>7722</v>
      </c>
      <c r="D2358" t="s">
        <v>7718</v>
      </c>
      <c r="E2358">
        <f t="shared" si="36"/>
        <v>16</v>
      </c>
    </row>
    <row r="2359" spans="1:5" x14ac:dyDescent="0.25">
      <c r="A2359" t="s">
        <v>1275</v>
      </c>
      <c r="B2359" s="2">
        <v>41715</v>
      </c>
      <c r="C2359" s="2" t="s">
        <v>7715</v>
      </c>
      <c r="D2359" t="s">
        <v>7715</v>
      </c>
      <c r="E2359">
        <f t="shared" si="36"/>
        <v>0</v>
      </c>
    </row>
    <row r="2360" spans="1:5" x14ac:dyDescent="0.25">
      <c r="A2360" t="s">
        <v>1275</v>
      </c>
      <c r="B2360" s="2">
        <v>41715</v>
      </c>
      <c r="C2360" s="2" t="s">
        <v>7715</v>
      </c>
      <c r="D2360" t="s">
        <v>7715</v>
      </c>
      <c r="E2360">
        <f t="shared" si="36"/>
        <v>0</v>
      </c>
    </row>
    <row r="2361" spans="1:5" x14ac:dyDescent="0.25">
      <c r="A2361" t="s">
        <v>1275</v>
      </c>
      <c r="B2361" s="2">
        <v>41715</v>
      </c>
      <c r="C2361" s="2" t="s">
        <v>7715</v>
      </c>
      <c r="D2361" t="s">
        <v>7715</v>
      </c>
      <c r="E2361">
        <f t="shared" si="36"/>
        <v>0</v>
      </c>
    </row>
    <row r="2362" spans="1:5" x14ac:dyDescent="0.25">
      <c r="A2362" t="s">
        <v>1275</v>
      </c>
      <c r="B2362" s="2">
        <v>41715</v>
      </c>
      <c r="C2362" s="2" t="s">
        <v>7715</v>
      </c>
      <c r="D2362" t="s">
        <v>7715</v>
      </c>
      <c r="E2362">
        <f t="shared" si="36"/>
        <v>0</v>
      </c>
    </row>
    <row r="2363" spans="1:5" x14ac:dyDescent="0.25">
      <c r="A2363" t="s">
        <v>1275</v>
      </c>
      <c r="B2363" s="2">
        <v>41715</v>
      </c>
      <c r="C2363" s="2" t="s">
        <v>7715</v>
      </c>
      <c r="D2363" t="s">
        <v>7715</v>
      </c>
      <c r="E2363">
        <f t="shared" si="36"/>
        <v>0</v>
      </c>
    </row>
    <row r="2364" spans="1:5" x14ac:dyDescent="0.25">
      <c r="A2364" t="s">
        <v>727</v>
      </c>
      <c r="B2364" s="2">
        <v>41955</v>
      </c>
      <c r="C2364" s="2" t="s">
        <v>7688</v>
      </c>
      <c r="D2364" t="s">
        <v>7685</v>
      </c>
      <c r="E2364">
        <f t="shared" si="36"/>
        <v>29</v>
      </c>
    </row>
    <row r="2365" spans="1:5" x14ac:dyDescent="0.25">
      <c r="A2365" t="s">
        <v>631</v>
      </c>
      <c r="B2365" s="2">
        <v>42265</v>
      </c>
      <c r="C2365" s="2" t="s">
        <v>7692</v>
      </c>
      <c r="D2365" t="s">
        <v>7698</v>
      </c>
      <c r="E2365">
        <f t="shared" si="36"/>
        <v>6</v>
      </c>
    </row>
    <row r="2366" spans="1:5" x14ac:dyDescent="0.25">
      <c r="A2366" t="s">
        <v>631</v>
      </c>
      <c r="B2366" s="2">
        <v>42265</v>
      </c>
      <c r="C2366" s="2" t="s">
        <v>7692</v>
      </c>
      <c r="D2366" t="s">
        <v>7698</v>
      </c>
      <c r="E2366">
        <f t="shared" si="36"/>
        <v>6</v>
      </c>
    </row>
    <row r="2367" spans="1:5" x14ac:dyDescent="0.25">
      <c r="A2367" t="s">
        <v>631</v>
      </c>
      <c r="B2367" s="2">
        <v>42265</v>
      </c>
      <c r="C2367" s="2" t="s">
        <v>7692</v>
      </c>
      <c r="D2367" t="s">
        <v>7698</v>
      </c>
      <c r="E2367">
        <f t="shared" si="36"/>
        <v>6</v>
      </c>
    </row>
    <row r="2368" spans="1:5" x14ac:dyDescent="0.25">
      <c r="A2368" t="s">
        <v>2693</v>
      </c>
      <c r="B2368" s="2">
        <v>41654</v>
      </c>
      <c r="C2368" s="2" t="s">
        <v>7727</v>
      </c>
      <c r="D2368" t="s">
        <v>7688</v>
      </c>
      <c r="E2368">
        <f t="shared" si="36"/>
        <v>10</v>
      </c>
    </row>
    <row r="2369" spans="1:5" x14ac:dyDescent="0.25">
      <c r="A2369" t="s">
        <v>2027</v>
      </c>
      <c r="B2369" s="2">
        <v>41686</v>
      </c>
      <c r="C2369" s="2" t="s">
        <v>7726</v>
      </c>
      <c r="D2369" t="s">
        <v>7712</v>
      </c>
      <c r="E2369">
        <f t="shared" si="36"/>
        <v>36</v>
      </c>
    </row>
    <row r="2370" spans="1:5" x14ac:dyDescent="0.25">
      <c r="A2370" t="s">
        <v>542</v>
      </c>
      <c r="B2370" s="2">
        <v>41805</v>
      </c>
      <c r="C2370" s="2" t="s">
        <v>7684</v>
      </c>
      <c r="D2370" t="s">
        <v>7702</v>
      </c>
      <c r="E2370">
        <f t="shared" si="36"/>
        <v>27</v>
      </c>
    </row>
    <row r="2371" spans="1:5" x14ac:dyDescent="0.25">
      <c r="A2371" t="s">
        <v>542</v>
      </c>
      <c r="B2371" s="2">
        <v>41805</v>
      </c>
      <c r="C2371" s="2" t="s">
        <v>7684</v>
      </c>
      <c r="D2371" t="s">
        <v>7702</v>
      </c>
      <c r="E2371">
        <f t="shared" ref="E2371:E2434" si="37">(LEFT(D2371,4)-LEFT(C2371,4))*12+RIGHT(D2371,2)-RIGHT(C2371,2)</f>
        <v>27</v>
      </c>
    </row>
    <row r="2372" spans="1:5" x14ac:dyDescent="0.25">
      <c r="A2372" t="s">
        <v>755</v>
      </c>
      <c r="B2372" s="2">
        <v>42112</v>
      </c>
      <c r="C2372" s="2" t="s">
        <v>7700</v>
      </c>
      <c r="D2372" t="s">
        <v>7691</v>
      </c>
      <c r="E2372">
        <f t="shared" si="37"/>
        <v>27</v>
      </c>
    </row>
    <row r="2373" spans="1:5" x14ac:dyDescent="0.25">
      <c r="A2373" t="s">
        <v>1277</v>
      </c>
      <c r="B2373" s="2">
        <v>41685</v>
      </c>
      <c r="C2373" s="2" t="s">
        <v>7726</v>
      </c>
      <c r="D2373" t="s">
        <v>7697</v>
      </c>
      <c r="E2373">
        <f t="shared" si="37"/>
        <v>29</v>
      </c>
    </row>
    <row r="2374" spans="1:5" x14ac:dyDescent="0.25">
      <c r="A2374" t="s">
        <v>1277</v>
      </c>
      <c r="B2374" s="2">
        <v>41685</v>
      </c>
      <c r="C2374" s="2" t="s">
        <v>7726</v>
      </c>
      <c r="D2374" t="s">
        <v>7697</v>
      </c>
      <c r="E2374">
        <f t="shared" si="37"/>
        <v>29</v>
      </c>
    </row>
    <row r="2375" spans="1:5" x14ac:dyDescent="0.25">
      <c r="A2375" t="s">
        <v>1277</v>
      </c>
      <c r="B2375" s="2">
        <v>41685</v>
      </c>
      <c r="C2375" s="2" t="s">
        <v>7726</v>
      </c>
      <c r="D2375" t="s">
        <v>7697</v>
      </c>
      <c r="E2375">
        <f t="shared" si="37"/>
        <v>29</v>
      </c>
    </row>
    <row r="2376" spans="1:5" x14ac:dyDescent="0.25">
      <c r="A2376" t="s">
        <v>1277</v>
      </c>
      <c r="B2376" s="2">
        <v>41685</v>
      </c>
      <c r="C2376" s="2" t="s">
        <v>7726</v>
      </c>
      <c r="D2376" t="s">
        <v>7697</v>
      </c>
      <c r="E2376">
        <f t="shared" si="37"/>
        <v>29</v>
      </c>
    </row>
    <row r="2377" spans="1:5" x14ac:dyDescent="0.25">
      <c r="A2377" t="s">
        <v>1044</v>
      </c>
      <c r="B2377" s="2">
        <v>42108</v>
      </c>
      <c r="C2377" s="2" t="s">
        <v>7700</v>
      </c>
      <c r="D2377" t="s">
        <v>7725</v>
      </c>
      <c r="E2377">
        <f t="shared" si="37"/>
        <v>21</v>
      </c>
    </row>
    <row r="2378" spans="1:5" x14ac:dyDescent="0.25">
      <c r="A2378" t="s">
        <v>2212</v>
      </c>
      <c r="B2378" s="2">
        <v>41824</v>
      </c>
      <c r="C2378" s="2" t="s">
        <v>7720</v>
      </c>
      <c r="D2378" t="s">
        <v>7690</v>
      </c>
      <c r="E2378">
        <f t="shared" si="37"/>
        <v>1</v>
      </c>
    </row>
    <row r="2379" spans="1:5" x14ac:dyDescent="0.25">
      <c r="A2379" t="s">
        <v>2212</v>
      </c>
      <c r="B2379" s="2">
        <v>41824</v>
      </c>
      <c r="C2379" s="2" t="s">
        <v>7720</v>
      </c>
      <c r="D2379" t="s">
        <v>7690</v>
      </c>
      <c r="E2379">
        <f t="shared" si="37"/>
        <v>1</v>
      </c>
    </row>
    <row r="2380" spans="1:5" x14ac:dyDescent="0.25">
      <c r="A2380" t="s">
        <v>2105</v>
      </c>
      <c r="B2380" s="2">
        <v>41840</v>
      </c>
      <c r="C2380" s="2" t="s">
        <v>7720</v>
      </c>
      <c r="D2380" t="s">
        <v>7695</v>
      </c>
      <c r="E2380">
        <f t="shared" si="37"/>
        <v>17</v>
      </c>
    </row>
    <row r="2381" spans="1:5" x14ac:dyDescent="0.25">
      <c r="A2381" t="s">
        <v>2551</v>
      </c>
      <c r="B2381" s="2">
        <v>42218</v>
      </c>
      <c r="C2381" s="2" t="s">
        <v>7718</v>
      </c>
      <c r="D2381" t="s">
        <v>7716</v>
      </c>
      <c r="E2381">
        <f t="shared" si="37"/>
        <v>9</v>
      </c>
    </row>
    <row r="2382" spans="1:5" x14ac:dyDescent="0.25">
      <c r="A2382" t="s">
        <v>2551</v>
      </c>
      <c r="B2382" s="2">
        <v>42218</v>
      </c>
      <c r="C2382" s="2" t="s">
        <v>7718</v>
      </c>
      <c r="D2382" t="s">
        <v>7716</v>
      </c>
      <c r="E2382">
        <f t="shared" si="37"/>
        <v>9</v>
      </c>
    </row>
    <row r="2383" spans="1:5" x14ac:dyDescent="0.25">
      <c r="A2383" t="s">
        <v>2551</v>
      </c>
      <c r="B2383" s="2">
        <v>42218</v>
      </c>
      <c r="C2383" s="2" t="s">
        <v>7718</v>
      </c>
      <c r="D2383" t="s">
        <v>7716</v>
      </c>
      <c r="E2383">
        <f t="shared" si="37"/>
        <v>9</v>
      </c>
    </row>
    <row r="2384" spans="1:5" x14ac:dyDescent="0.25">
      <c r="A2384" t="s">
        <v>3119</v>
      </c>
      <c r="B2384" s="2">
        <v>41726</v>
      </c>
      <c r="C2384" s="2" t="s">
        <v>7715</v>
      </c>
      <c r="D2384" t="s">
        <v>7723</v>
      </c>
      <c r="E2384">
        <f t="shared" si="37"/>
        <v>36</v>
      </c>
    </row>
    <row r="2385" spans="1:5" x14ac:dyDescent="0.25">
      <c r="A2385" t="s">
        <v>3119</v>
      </c>
      <c r="B2385" s="2">
        <v>41726</v>
      </c>
      <c r="C2385" s="2" t="s">
        <v>7715</v>
      </c>
      <c r="D2385" t="s">
        <v>7723</v>
      </c>
      <c r="E2385">
        <f t="shared" si="37"/>
        <v>36</v>
      </c>
    </row>
    <row r="2386" spans="1:5" x14ac:dyDescent="0.25">
      <c r="A2386" t="s">
        <v>3119</v>
      </c>
      <c r="B2386" s="2">
        <v>41726</v>
      </c>
      <c r="C2386" s="2" t="s">
        <v>7715</v>
      </c>
      <c r="D2386" t="s">
        <v>7723</v>
      </c>
      <c r="E2386">
        <f t="shared" si="37"/>
        <v>36</v>
      </c>
    </row>
    <row r="2387" spans="1:5" x14ac:dyDescent="0.25">
      <c r="A2387" t="s">
        <v>3119</v>
      </c>
      <c r="B2387" s="2">
        <v>41726</v>
      </c>
      <c r="C2387" s="2" t="s">
        <v>7715</v>
      </c>
      <c r="D2387" t="s">
        <v>7723</v>
      </c>
      <c r="E2387">
        <f t="shared" si="37"/>
        <v>36</v>
      </c>
    </row>
    <row r="2388" spans="1:5" x14ac:dyDescent="0.25">
      <c r="A2388" t="s">
        <v>3119</v>
      </c>
      <c r="B2388" s="2">
        <v>41726</v>
      </c>
      <c r="C2388" s="2" t="s">
        <v>7715</v>
      </c>
      <c r="D2388" t="s">
        <v>7723</v>
      </c>
      <c r="E2388">
        <f t="shared" si="37"/>
        <v>36</v>
      </c>
    </row>
    <row r="2389" spans="1:5" x14ac:dyDescent="0.25">
      <c r="A2389" t="s">
        <v>2964</v>
      </c>
      <c r="B2389" s="2">
        <v>41889</v>
      </c>
      <c r="C2389" s="2" t="s">
        <v>7711</v>
      </c>
      <c r="D2389" t="s">
        <v>7695</v>
      </c>
      <c r="E2389">
        <f t="shared" si="37"/>
        <v>15</v>
      </c>
    </row>
    <row r="2390" spans="1:5" x14ac:dyDescent="0.25">
      <c r="A2390" t="s">
        <v>2964</v>
      </c>
      <c r="B2390" s="2">
        <v>41889</v>
      </c>
      <c r="C2390" s="2" t="s">
        <v>7711</v>
      </c>
      <c r="D2390" t="s">
        <v>7695</v>
      </c>
      <c r="E2390">
        <f t="shared" si="37"/>
        <v>15</v>
      </c>
    </row>
    <row r="2391" spans="1:5" x14ac:dyDescent="0.25">
      <c r="A2391" t="s">
        <v>3128</v>
      </c>
      <c r="B2391" s="2">
        <v>41662</v>
      </c>
      <c r="C2391" s="2" t="s">
        <v>7727</v>
      </c>
      <c r="D2391" t="s">
        <v>7695</v>
      </c>
      <c r="E2391">
        <f t="shared" si="37"/>
        <v>23</v>
      </c>
    </row>
    <row r="2392" spans="1:5" x14ac:dyDescent="0.25">
      <c r="A2392" t="s">
        <v>3128</v>
      </c>
      <c r="B2392" s="2">
        <v>41662</v>
      </c>
      <c r="C2392" s="2" t="s">
        <v>7727</v>
      </c>
      <c r="D2392" t="s">
        <v>7695</v>
      </c>
      <c r="E2392">
        <f t="shared" si="37"/>
        <v>23</v>
      </c>
    </row>
    <row r="2393" spans="1:5" x14ac:dyDescent="0.25">
      <c r="A2393" t="s">
        <v>3128</v>
      </c>
      <c r="B2393" s="2">
        <v>41662</v>
      </c>
      <c r="C2393" s="2" t="s">
        <v>7727</v>
      </c>
      <c r="D2393" t="s">
        <v>7695</v>
      </c>
      <c r="E2393">
        <f t="shared" si="37"/>
        <v>23</v>
      </c>
    </row>
    <row r="2394" spans="1:5" x14ac:dyDescent="0.25">
      <c r="A2394" t="s">
        <v>3128</v>
      </c>
      <c r="B2394" s="2">
        <v>41662</v>
      </c>
      <c r="C2394" s="2" t="s">
        <v>7727</v>
      </c>
      <c r="D2394" t="s">
        <v>7695</v>
      </c>
      <c r="E2394">
        <f t="shared" si="37"/>
        <v>23</v>
      </c>
    </row>
    <row r="2395" spans="1:5" x14ac:dyDescent="0.25">
      <c r="A2395" t="s">
        <v>1779</v>
      </c>
      <c r="B2395" s="2">
        <v>41866</v>
      </c>
      <c r="C2395" s="2" t="s">
        <v>7690</v>
      </c>
      <c r="D2395" t="s">
        <v>7698</v>
      </c>
      <c r="E2395">
        <f t="shared" si="37"/>
        <v>19</v>
      </c>
    </row>
    <row r="2396" spans="1:5" x14ac:dyDescent="0.25">
      <c r="A2396" t="s">
        <v>3034</v>
      </c>
      <c r="B2396" s="2">
        <v>41787</v>
      </c>
      <c r="C2396" s="2" t="s">
        <v>7689</v>
      </c>
      <c r="D2396" t="s">
        <v>7687</v>
      </c>
      <c r="E2396">
        <f t="shared" si="37"/>
        <v>18</v>
      </c>
    </row>
    <row r="2397" spans="1:5" x14ac:dyDescent="0.25">
      <c r="A2397" t="s">
        <v>3034</v>
      </c>
      <c r="B2397" s="2">
        <v>41787</v>
      </c>
      <c r="C2397" s="2" t="s">
        <v>7689</v>
      </c>
      <c r="D2397" t="s">
        <v>7687</v>
      </c>
      <c r="E2397">
        <f t="shared" si="37"/>
        <v>18</v>
      </c>
    </row>
    <row r="2398" spans="1:5" x14ac:dyDescent="0.25">
      <c r="A2398" t="s">
        <v>3034</v>
      </c>
      <c r="B2398" s="2">
        <v>41787</v>
      </c>
      <c r="C2398" s="2" t="s">
        <v>7689</v>
      </c>
      <c r="D2398" t="s">
        <v>7687</v>
      </c>
      <c r="E2398">
        <f t="shared" si="37"/>
        <v>18</v>
      </c>
    </row>
    <row r="2399" spans="1:5" x14ac:dyDescent="0.25">
      <c r="A2399" t="s">
        <v>1910</v>
      </c>
      <c r="B2399" s="2">
        <v>41887</v>
      </c>
      <c r="C2399" s="2" t="s">
        <v>7711</v>
      </c>
      <c r="D2399" t="s">
        <v>7724</v>
      </c>
      <c r="E2399">
        <f t="shared" si="37"/>
        <v>35</v>
      </c>
    </row>
    <row r="2400" spans="1:5" x14ac:dyDescent="0.25">
      <c r="A2400" t="s">
        <v>1910</v>
      </c>
      <c r="B2400" s="2">
        <v>41887</v>
      </c>
      <c r="C2400" s="2" t="s">
        <v>7711</v>
      </c>
      <c r="D2400" t="s">
        <v>7724</v>
      </c>
      <c r="E2400">
        <f t="shared" si="37"/>
        <v>35</v>
      </c>
    </row>
    <row r="2401" spans="1:5" x14ac:dyDescent="0.25">
      <c r="A2401" t="s">
        <v>487</v>
      </c>
      <c r="B2401" s="2">
        <v>41768</v>
      </c>
      <c r="C2401" s="2" t="s">
        <v>7689</v>
      </c>
      <c r="D2401" t="s">
        <v>7696</v>
      </c>
      <c r="E2401">
        <f t="shared" si="37"/>
        <v>40</v>
      </c>
    </row>
    <row r="2402" spans="1:5" x14ac:dyDescent="0.25">
      <c r="A2402" t="s">
        <v>487</v>
      </c>
      <c r="B2402" s="2">
        <v>41768</v>
      </c>
      <c r="C2402" s="2" t="s">
        <v>7689</v>
      </c>
      <c r="D2402" t="s">
        <v>7696</v>
      </c>
      <c r="E2402">
        <f t="shared" si="37"/>
        <v>40</v>
      </c>
    </row>
    <row r="2403" spans="1:5" x14ac:dyDescent="0.25">
      <c r="A2403" t="s">
        <v>2665</v>
      </c>
      <c r="B2403" s="2">
        <v>41904</v>
      </c>
      <c r="C2403" s="2" t="s">
        <v>7711</v>
      </c>
      <c r="D2403" t="s">
        <v>7685</v>
      </c>
      <c r="E2403">
        <f t="shared" si="37"/>
        <v>31</v>
      </c>
    </row>
    <row r="2404" spans="1:5" x14ac:dyDescent="0.25">
      <c r="A2404" t="s">
        <v>2665</v>
      </c>
      <c r="B2404" s="2">
        <v>41904</v>
      </c>
      <c r="C2404" s="2" t="s">
        <v>7711</v>
      </c>
      <c r="D2404" t="s">
        <v>7685</v>
      </c>
      <c r="E2404">
        <f t="shared" si="37"/>
        <v>31</v>
      </c>
    </row>
    <row r="2405" spans="1:5" x14ac:dyDescent="0.25">
      <c r="A2405" t="s">
        <v>2066</v>
      </c>
      <c r="B2405" s="2">
        <v>41841</v>
      </c>
      <c r="C2405" s="2" t="s">
        <v>7720</v>
      </c>
      <c r="D2405" t="s">
        <v>7702</v>
      </c>
      <c r="E2405">
        <f t="shared" si="37"/>
        <v>26</v>
      </c>
    </row>
    <row r="2406" spans="1:5" x14ac:dyDescent="0.25">
      <c r="A2406" t="s">
        <v>929</v>
      </c>
      <c r="B2406" s="2">
        <v>41727</v>
      </c>
      <c r="C2406" s="2" t="s">
        <v>7715</v>
      </c>
      <c r="D2406" t="s">
        <v>7694</v>
      </c>
      <c r="E2406">
        <f t="shared" si="37"/>
        <v>43</v>
      </c>
    </row>
    <row r="2407" spans="1:5" x14ac:dyDescent="0.25">
      <c r="A2407" t="s">
        <v>929</v>
      </c>
      <c r="B2407" s="2">
        <v>41727</v>
      </c>
      <c r="C2407" s="2" t="s">
        <v>7715</v>
      </c>
      <c r="D2407" t="s">
        <v>7694</v>
      </c>
      <c r="E2407">
        <f t="shared" si="37"/>
        <v>43</v>
      </c>
    </row>
    <row r="2408" spans="1:5" x14ac:dyDescent="0.25">
      <c r="A2408" t="s">
        <v>929</v>
      </c>
      <c r="B2408" s="2">
        <v>41727</v>
      </c>
      <c r="C2408" s="2" t="s">
        <v>7715</v>
      </c>
      <c r="D2408" t="s">
        <v>7694</v>
      </c>
      <c r="E2408">
        <f t="shared" si="37"/>
        <v>43</v>
      </c>
    </row>
    <row r="2409" spans="1:5" x14ac:dyDescent="0.25">
      <c r="A2409" t="s">
        <v>3141</v>
      </c>
      <c r="B2409" s="2">
        <v>41691</v>
      </c>
      <c r="C2409" s="2" t="s">
        <v>7726</v>
      </c>
      <c r="D2409" t="s">
        <v>7725</v>
      </c>
      <c r="E2409">
        <f t="shared" si="37"/>
        <v>35</v>
      </c>
    </row>
    <row r="2410" spans="1:5" x14ac:dyDescent="0.25">
      <c r="A2410" t="s">
        <v>3141</v>
      </c>
      <c r="B2410" s="2">
        <v>41691</v>
      </c>
      <c r="C2410" s="2" t="s">
        <v>7726</v>
      </c>
      <c r="D2410" t="s">
        <v>7725</v>
      </c>
      <c r="E2410">
        <f t="shared" si="37"/>
        <v>35</v>
      </c>
    </row>
    <row r="2411" spans="1:5" x14ac:dyDescent="0.25">
      <c r="A2411" t="s">
        <v>1500</v>
      </c>
      <c r="B2411" s="2">
        <v>42384</v>
      </c>
      <c r="C2411" s="2" t="s">
        <v>7693</v>
      </c>
      <c r="D2411" t="s">
        <v>7723</v>
      </c>
      <c r="E2411">
        <f t="shared" si="37"/>
        <v>14</v>
      </c>
    </row>
    <row r="2412" spans="1:5" x14ac:dyDescent="0.25">
      <c r="A2412" t="s">
        <v>1598</v>
      </c>
      <c r="B2412" s="2">
        <v>41852</v>
      </c>
      <c r="C2412" s="2" t="s">
        <v>7690</v>
      </c>
      <c r="D2412" t="s">
        <v>7690</v>
      </c>
      <c r="E2412">
        <f t="shared" si="37"/>
        <v>0</v>
      </c>
    </row>
    <row r="2413" spans="1:5" x14ac:dyDescent="0.25">
      <c r="A2413" t="s">
        <v>3146</v>
      </c>
      <c r="B2413" s="2">
        <v>42162</v>
      </c>
      <c r="C2413" s="2" t="s">
        <v>7721</v>
      </c>
      <c r="D2413" t="s">
        <v>7721</v>
      </c>
      <c r="E2413">
        <f t="shared" si="37"/>
        <v>0</v>
      </c>
    </row>
    <row r="2414" spans="1:5" x14ac:dyDescent="0.25">
      <c r="A2414" t="s">
        <v>1562</v>
      </c>
      <c r="B2414" s="2">
        <v>41899</v>
      </c>
      <c r="C2414" s="2" t="s">
        <v>7711</v>
      </c>
      <c r="D2414" t="s">
        <v>7688</v>
      </c>
      <c r="E2414">
        <f t="shared" si="37"/>
        <v>2</v>
      </c>
    </row>
    <row r="2415" spans="1:5" x14ac:dyDescent="0.25">
      <c r="A2415" t="s">
        <v>1562</v>
      </c>
      <c r="B2415" s="2">
        <v>41899</v>
      </c>
      <c r="C2415" s="2" t="s">
        <v>7711</v>
      </c>
      <c r="D2415" t="s">
        <v>7688</v>
      </c>
      <c r="E2415">
        <f t="shared" si="37"/>
        <v>2</v>
      </c>
    </row>
    <row r="2416" spans="1:5" x14ac:dyDescent="0.25">
      <c r="A2416" t="s">
        <v>796</v>
      </c>
      <c r="B2416" s="2">
        <v>41688</v>
      </c>
      <c r="C2416" s="2" t="s">
        <v>7726</v>
      </c>
      <c r="D2416" t="s">
        <v>7686</v>
      </c>
      <c r="E2416">
        <f t="shared" si="37"/>
        <v>34</v>
      </c>
    </row>
    <row r="2417" spans="1:5" x14ac:dyDescent="0.25">
      <c r="A2417" t="s">
        <v>2092</v>
      </c>
      <c r="B2417" s="2">
        <v>41877</v>
      </c>
      <c r="C2417" s="2" t="s">
        <v>7690</v>
      </c>
      <c r="D2417" t="s">
        <v>7719</v>
      </c>
      <c r="E2417">
        <f t="shared" si="37"/>
        <v>11</v>
      </c>
    </row>
    <row r="2418" spans="1:5" x14ac:dyDescent="0.25">
      <c r="A2418" t="s">
        <v>3151</v>
      </c>
      <c r="B2418" s="2">
        <v>42820</v>
      </c>
      <c r="C2418" s="2" t="s">
        <v>7723</v>
      </c>
      <c r="D2418" t="s">
        <v>7694</v>
      </c>
      <c r="E2418">
        <f t="shared" si="37"/>
        <v>7</v>
      </c>
    </row>
    <row r="2419" spans="1:5" x14ac:dyDescent="0.25">
      <c r="A2419" t="s">
        <v>3151</v>
      </c>
      <c r="B2419" s="2">
        <v>42820</v>
      </c>
      <c r="C2419" s="2" t="s">
        <v>7723</v>
      </c>
      <c r="D2419" t="s">
        <v>7694</v>
      </c>
      <c r="E2419">
        <f t="shared" si="37"/>
        <v>7</v>
      </c>
    </row>
    <row r="2420" spans="1:5" x14ac:dyDescent="0.25">
      <c r="A2420" t="s">
        <v>90</v>
      </c>
      <c r="B2420" s="2">
        <v>41690</v>
      </c>
      <c r="C2420" s="2" t="s">
        <v>7726</v>
      </c>
      <c r="D2420" t="s">
        <v>7716</v>
      </c>
      <c r="E2420">
        <f t="shared" si="37"/>
        <v>27</v>
      </c>
    </row>
    <row r="2421" spans="1:5" x14ac:dyDescent="0.25">
      <c r="A2421" t="s">
        <v>2803</v>
      </c>
      <c r="B2421" s="2">
        <v>41779</v>
      </c>
      <c r="C2421" s="2" t="s">
        <v>7689</v>
      </c>
      <c r="D2421" t="s">
        <v>7704</v>
      </c>
      <c r="E2421">
        <f t="shared" si="37"/>
        <v>42</v>
      </c>
    </row>
    <row r="2422" spans="1:5" x14ac:dyDescent="0.25">
      <c r="A2422" t="s">
        <v>2803</v>
      </c>
      <c r="B2422" s="2">
        <v>41779</v>
      </c>
      <c r="C2422" s="2" t="s">
        <v>7689</v>
      </c>
      <c r="D2422" t="s">
        <v>7704</v>
      </c>
      <c r="E2422">
        <f t="shared" si="37"/>
        <v>42</v>
      </c>
    </row>
    <row r="2423" spans="1:5" x14ac:dyDescent="0.25">
      <c r="A2423" t="s">
        <v>3157</v>
      </c>
      <c r="B2423" s="2">
        <v>42478</v>
      </c>
      <c r="C2423" s="2" t="s">
        <v>7706</v>
      </c>
      <c r="D2423" t="s">
        <v>7706</v>
      </c>
      <c r="E2423">
        <f t="shared" si="37"/>
        <v>0</v>
      </c>
    </row>
    <row r="2424" spans="1:5" x14ac:dyDescent="0.25">
      <c r="A2424" t="s">
        <v>3157</v>
      </c>
      <c r="B2424" s="2">
        <v>42478</v>
      </c>
      <c r="C2424" s="2" t="s">
        <v>7706</v>
      </c>
      <c r="D2424" t="s">
        <v>7706</v>
      </c>
      <c r="E2424">
        <f t="shared" si="37"/>
        <v>0</v>
      </c>
    </row>
    <row r="2425" spans="1:5" x14ac:dyDescent="0.25">
      <c r="A2425" t="s">
        <v>3055</v>
      </c>
      <c r="B2425" s="2">
        <v>42448</v>
      </c>
      <c r="C2425" s="2" t="s">
        <v>7698</v>
      </c>
      <c r="D2425" t="s">
        <v>7703</v>
      </c>
      <c r="E2425">
        <f t="shared" si="37"/>
        <v>21</v>
      </c>
    </row>
    <row r="2426" spans="1:5" x14ac:dyDescent="0.25">
      <c r="A2426" t="s">
        <v>3055</v>
      </c>
      <c r="B2426" s="2">
        <v>42448</v>
      </c>
      <c r="C2426" s="2" t="s">
        <v>7698</v>
      </c>
      <c r="D2426" t="s">
        <v>7703</v>
      </c>
      <c r="E2426">
        <f t="shared" si="37"/>
        <v>21</v>
      </c>
    </row>
    <row r="2427" spans="1:5" x14ac:dyDescent="0.25">
      <c r="A2427" t="s">
        <v>3055</v>
      </c>
      <c r="B2427" s="2">
        <v>42448</v>
      </c>
      <c r="C2427" s="2" t="s">
        <v>7698</v>
      </c>
      <c r="D2427" t="s">
        <v>7703</v>
      </c>
      <c r="E2427">
        <f t="shared" si="37"/>
        <v>21</v>
      </c>
    </row>
    <row r="2428" spans="1:5" x14ac:dyDescent="0.25">
      <c r="A2428" t="s">
        <v>3055</v>
      </c>
      <c r="B2428" s="2">
        <v>42448</v>
      </c>
      <c r="C2428" s="2" t="s">
        <v>7698</v>
      </c>
      <c r="D2428" t="s">
        <v>7703</v>
      </c>
      <c r="E2428">
        <f t="shared" si="37"/>
        <v>21</v>
      </c>
    </row>
    <row r="2429" spans="1:5" x14ac:dyDescent="0.25">
      <c r="A2429" t="s">
        <v>378</v>
      </c>
      <c r="B2429" s="2">
        <v>41733</v>
      </c>
      <c r="C2429" s="2" t="s">
        <v>7722</v>
      </c>
      <c r="D2429" t="s">
        <v>7682</v>
      </c>
      <c r="E2429">
        <f t="shared" si="37"/>
        <v>26</v>
      </c>
    </row>
    <row r="2430" spans="1:5" x14ac:dyDescent="0.25">
      <c r="A2430" t="s">
        <v>378</v>
      </c>
      <c r="B2430" s="2">
        <v>41733</v>
      </c>
      <c r="C2430" s="2" t="s">
        <v>7722</v>
      </c>
      <c r="D2430" t="s">
        <v>7682</v>
      </c>
      <c r="E2430">
        <f t="shared" si="37"/>
        <v>26</v>
      </c>
    </row>
    <row r="2431" spans="1:5" x14ac:dyDescent="0.25">
      <c r="A2431" t="s">
        <v>378</v>
      </c>
      <c r="B2431" s="2">
        <v>41733</v>
      </c>
      <c r="C2431" s="2" t="s">
        <v>7722</v>
      </c>
      <c r="D2431" t="s">
        <v>7682</v>
      </c>
      <c r="E2431">
        <f t="shared" si="37"/>
        <v>26</v>
      </c>
    </row>
    <row r="2432" spans="1:5" x14ac:dyDescent="0.25">
      <c r="A2432" t="s">
        <v>771</v>
      </c>
      <c r="B2432" s="2">
        <v>41793</v>
      </c>
      <c r="C2432" s="2" t="s">
        <v>7684</v>
      </c>
      <c r="D2432" t="s">
        <v>7705</v>
      </c>
      <c r="E2432">
        <f t="shared" si="37"/>
        <v>35</v>
      </c>
    </row>
    <row r="2433" spans="1:5" x14ac:dyDescent="0.25">
      <c r="A2433" t="s">
        <v>2066</v>
      </c>
      <c r="B2433" s="2">
        <v>41841</v>
      </c>
      <c r="C2433" s="2" t="s">
        <v>7720</v>
      </c>
      <c r="D2433" t="s">
        <v>7703</v>
      </c>
      <c r="E2433">
        <f t="shared" si="37"/>
        <v>41</v>
      </c>
    </row>
    <row r="2434" spans="1:5" x14ac:dyDescent="0.25">
      <c r="A2434" t="s">
        <v>3166</v>
      </c>
      <c r="B2434" s="2">
        <v>41715</v>
      </c>
      <c r="C2434" s="2" t="s">
        <v>7715</v>
      </c>
      <c r="D2434" t="s">
        <v>7715</v>
      </c>
      <c r="E2434">
        <f t="shared" si="37"/>
        <v>0</v>
      </c>
    </row>
    <row r="2435" spans="1:5" x14ac:dyDescent="0.25">
      <c r="A2435" t="s">
        <v>422</v>
      </c>
      <c r="B2435" s="2">
        <v>42167</v>
      </c>
      <c r="C2435" s="2" t="s">
        <v>7721</v>
      </c>
      <c r="D2435" t="s">
        <v>7705</v>
      </c>
      <c r="E2435">
        <f t="shared" ref="E2435:E2498" si="38">(LEFT(D2435,4)-LEFT(C2435,4))*12+RIGHT(D2435,2)-RIGHT(C2435,2)</f>
        <v>23</v>
      </c>
    </row>
    <row r="2436" spans="1:5" x14ac:dyDescent="0.25">
      <c r="A2436" t="s">
        <v>3034</v>
      </c>
      <c r="B2436" s="2">
        <v>41787</v>
      </c>
      <c r="C2436" s="2" t="s">
        <v>7689</v>
      </c>
      <c r="D2436" t="s">
        <v>7687</v>
      </c>
      <c r="E2436">
        <f t="shared" si="38"/>
        <v>18</v>
      </c>
    </row>
    <row r="2437" spans="1:5" x14ac:dyDescent="0.25">
      <c r="A2437" t="s">
        <v>3034</v>
      </c>
      <c r="B2437" s="2">
        <v>41787</v>
      </c>
      <c r="C2437" s="2" t="s">
        <v>7689</v>
      </c>
      <c r="D2437" t="s">
        <v>7687</v>
      </c>
      <c r="E2437">
        <f t="shared" si="38"/>
        <v>18</v>
      </c>
    </row>
    <row r="2438" spans="1:5" x14ac:dyDescent="0.25">
      <c r="A2438" t="s">
        <v>1075</v>
      </c>
      <c r="B2438" s="2">
        <v>41723</v>
      </c>
      <c r="C2438" s="2" t="s">
        <v>7715</v>
      </c>
      <c r="D2438" t="s">
        <v>7691</v>
      </c>
      <c r="E2438">
        <f t="shared" si="38"/>
        <v>40</v>
      </c>
    </row>
    <row r="2439" spans="1:5" x14ac:dyDescent="0.25">
      <c r="A2439" t="s">
        <v>3173</v>
      </c>
      <c r="B2439" s="2">
        <v>41961</v>
      </c>
      <c r="C2439" s="2" t="s">
        <v>7688</v>
      </c>
      <c r="D2439" t="s">
        <v>7688</v>
      </c>
      <c r="E2439">
        <f t="shared" si="38"/>
        <v>0</v>
      </c>
    </row>
    <row r="2440" spans="1:5" x14ac:dyDescent="0.25">
      <c r="A2440" t="s">
        <v>3173</v>
      </c>
      <c r="B2440" s="2">
        <v>41961</v>
      </c>
      <c r="C2440" s="2" t="s">
        <v>7688</v>
      </c>
      <c r="D2440" t="s">
        <v>7688</v>
      </c>
      <c r="E2440">
        <f t="shared" si="38"/>
        <v>0</v>
      </c>
    </row>
    <row r="2441" spans="1:5" x14ac:dyDescent="0.25">
      <c r="A2441" t="s">
        <v>2434</v>
      </c>
      <c r="B2441" s="2">
        <v>42177</v>
      </c>
      <c r="C2441" s="2" t="s">
        <v>7721</v>
      </c>
      <c r="D2441" t="s">
        <v>7691</v>
      </c>
      <c r="E2441">
        <f t="shared" si="38"/>
        <v>25</v>
      </c>
    </row>
    <row r="2442" spans="1:5" x14ac:dyDescent="0.25">
      <c r="A2442" t="s">
        <v>2899</v>
      </c>
      <c r="B2442" s="2">
        <v>42344</v>
      </c>
      <c r="C2442" s="2" t="s">
        <v>7695</v>
      </c>
      <c r="D2442" t="s">
        <v>7716</v>
      </c>
      <c r="E2442">
        <f t="shared" si="38"/>
        <v>5</v>
      </c>
    </row>
    <row r="2443" spans="1:5" x14ac:dyDescent="0.25">
      <c r="A2443" t="s">
        <v>2899</v>
      </c>
      <c r="B2443" s="2">
        <v>42344</v>
      </c>
      <c r="C2443" s="2" t="s">
        <v>7695</v>
      </c>
      <c r="D2443" t="s">
        <v>7716</v>
      </c>
      <c r="E2443">
        <f t="shared" si="38"/>
        <v>5</v>
      </c>
    </row>
    <row r="2444" spans="1:5" x14ac:dyDescent="0.25">
      <c r="A2444" t="s">
        <v>2899</v>
      </c>
      <c r="B2444" s="2">
        <v>42344</v>
      </c>
      <c r="C2444" s="2" t="s">
        <v>7695</v>
      </c>
      <c r="D2444" t="s">
        <v>7716</v>
      </c>
      <c r="E2444">
        <f t="shared" si="38"/>
        <v>5</v>
      </c>
    </row>
    <row r="2445" spans="1:5" x14ac:dyDescent="0.25">
      <c r="A2445" t="s">
        <v>2899</v>
      </c>
      <c r="B2445" s="2">
        <v>42344</v>
      </c>
      <c r="C2445" s="2" t="s">
        <v>7695</v>
      </c>
      <c r="D2445" t="s">
        <v>7716</v>
      </c>
      <c r="E2445">
        <f t="shared" si="38"/>
        <v>5</v>
      </c>
    </row>
    <row r="2446" spans="1:5" x14ac:dyDescent="0.25">
      <c r="A2446" t="s">
        <v>2899</v>
      </c>
      <c r="B2446" s="2">
        <v>42344</v>
      </c>
      <c r="C2446" s="2" t="s">
        <v>7695</v>
      </c>
      <c r="D2446" t="s">
        <v>7716</v>
      </c>
      <c r="E2446">
        <f t="shared" si="38"/>
        <v>5</v>
      </c>
    </row>
    <row r="2447" spans="1:5" x14ac:dyDescent="0.25">
      <c r="A2447" t="s">
        <v>2899</v>
      </c>
      <c r="B2447" s="2">
        <v>42344</v>
      </c>
      <c r="C2447" s="2" t="s">
        <v>7695</v>
      </c>
      <c r="D2447" t="s">
        <v>7716</v>
      </c>
      <c r="E2447">
        <f t="shared" si="38"/>
        <v>5</v>
      </c>
    </row>
    <row r="2448" spans="1:5" x14ac:dyDescent="0.25">
      <c r="A2448" t="s">
        <v>2782</v>
      </c>
      <c r="B2448" s="2">
        <v>41943</v>
      </c>
      <c r="C2448" s="2" t="s">
        <v>7699</v>
      </c>
      <c r="D2448" t="s">
        <v>7692</v>
      </c>
      <c r="E2448">
        <f t="shared" si="38"/>
        <v>11</v>
      </c>
    </row>
    <row r="2449" spans="1:5" x14ac:dyDescent="0.25">
      <c r="A2449" t="s">
        <v>972</v>
      </c>
      <c r="B2449" s="2">
        <v>42155</v>
      </c>
      <c r="C2449" s="2" t="s">
        <v>7714</v>
      </c>
      <c r="D2449" t="s">
        <v>7713</v>
      </c>
      <c r="E2449">
        <f t="shared" si="38"/>
        <v>17</v>
      </c>
    </row>
    <row r="2450" spans="1:5" x14ac:dyDescent="0.25">
      <c r="A2450" t="s">
        <v>896</v>
      </c>
      <c r="B2450" s="2">
        <v>42079</v>
      </c>
      <c r="C2450" s="2" t="s">
        <v>7710</v>
      </c>
      <c r="D2450" t="s">
        <v>7692</v>
      </c>
      <c r="E2450">
        <f t="shared" si="38"/>
        <v>6</v>
      </c>
    </row>
    <row r="2451" spans="1:5" x14ac:dyDescent="0.25">
      <c r="A2451" t="s">
        <v>172</v>
      </c>
      <c r="B2451" s="2">
        <v>41908</v>
      </c>
      <c r="C2451" s="2" t="s">
        <v>7711</v>
      </c>
      <c r="D2451" t="s">
        <v>7681</v>
      </c>
      <c r="E2451">
        <f t="shared" si="38"/>
        <v>26</v>
      </c>
    </row>
    <row r="2452" spans="1:5" x14ac:dyDescent="0.25">
      <c r="A2452" t="s">
        <v>2975</v>
      </c>
      <c r="B2452" s="2">
        <v>42224</v>
      </c>
      <c r="C2452" s="2" t="s">
        <v>7718</v>
      </c>
      <c r="D2452" t="s">
        <v>7723</v>
      </c>
      <c r="E2452">
        <f t="shared" si="38"/>
        <v>19</v>
      </c>
    </row>
    <row r="2453" spans="1:5" x14ac:dyDescent="0.25">
      <c r="A2453" t="s">
        <v>2975</v>
      </c>
      <c r="B2453" s="2">
        <v>42224</v>
      </c>
      <c r="C2453" s="2" t="s">
        <v>7718</v>
      </c>
      <c r="D2453" t="s">
        <v>7723</v>
      </c>
      <c r="E2453">
        <f t="shared" si="38"/>
        <v>19</v>
      </c>
    </row>
    <row r="2454" spans="1:5" x14ac:dyDescent="0.25">
      <c r="A2454" t="s">
        <v>2975</v>
      </c>
      <c r="B2454" s="2">
        <v>42224</v>
      </c>
      <c r="C2454" s="2" t="s">
        <v>7718</v>
      </c>
      <c r="D2454" t="s">
        <v>7723</v>
      </c>
      <c r="E2454">
        <f t="shared" si="38"/>
        <v>19</v>
      </c>
    </row>
    <row r="2455" spans="1:5" x14ac:dyDescent="0.25">
      <c r="A2455" t="s">
        <v>2975</v>
      </c>
      <c r="B2455" s="2">
        <v>42224</v>
      </c>
      <c r="C2455" s="2" t="s">
        <v>7718</v>
      </c>
      <c r="D2455" t="s">
        <v>7723</v>
      </c>
      <c r="E2455">
        <f t="shared" si="38"/>
        <v>19</v>
      </c>
    </row>
    <row r="2456" spans="1:5" x14ac:dyDescent="0.25">
      <c r="A2456" t="s">
        <v>2975</v>
      </c>
      <c r="B2456" s="2">
        <v>42224</v>
      </c>
      <c r="C2456" s="2" t="s">
        <v>7718</v>
      </c>
      <c r="D2456" t="s">
        <v>7723</v>
      </c>
      <c r="E2456">
        <f t="shared" si="38"/>
        <v>19</v>
      </c>
    </row>
    <row r="2457" spans="1:5" x14ac:dyDescent="0.25">
      <c r="A2457" t="s">
        <v>2975</v>
      </c>
      <c r="B2457" s="2">
        <v>42224</v>
      </c>
      <c r="C2457" s="2" t="s">
        <v>7718</v>
      </c>
      <c r="D2457" t="s">
        <v>7723</v>
      </c>
      <c r="E2457">
        <f t="shared" si="38"/>
        <v>19</v>
      </c>
    </row>
    <row r="2458" spans="1:5" x14ac:dyDescent="0.25">
      <c r="A2458" t="s">
        <v>2975</v>
      </c>
      <c r="B2458" s="2">
        <v>42224</v>
      </c>
      <c r="C2458" s="2" t="s">
        <v>7718</v>
      </c>
      <c r="D2458" t="s">
        <v>7723</v>
      </c>
      <c r="E2458">
        <f t="shared" si="38"/>
        <v>19</v>
      </c>
    </row>
    <row r="2459" spans="1:5" x14ac:dyDescent="0.25">
      <c r="A2459" t="s">
        <v>2975</v>
      </c>
      <c r="B2459" s="2">
        <v>42224</v>
      </c>
      <c r="C2459" s="2" t="s">
        <v>7718</v>
      </c>
      <c r="D2459" t="s">
        <v>7723</v>
      </c>
      <c r="E2459">
        <f t="shared" si="38"/>
        <v>19</v>
      </c>
    </row>
    <row r="2460" spans="1:5" x14ac:dyDescent="0.25">
      <c r="A2460" t="s">
        <v>2975</v>
      </c>
      <c r="B2460" s="2">
        <v>42224</v>
      </c>
      <c r="C2460" s="2" t="s">
        <v>7718</v>
      </c>
      <c r="D2460" t="s">
        <v>7723</v>
      </c>
      <c r="E2460">
        <f t="shared" si="38"/>
        <v>19</v>
      </c>
    </row>
    <row r="2461" spans="1:5" x14ac:dyDescent="0.25">
      <c r="A2461" t="s">
        <v>2382</v>
      </c>
      <c r="B2461" s="2">
        <v>41789</v>
      </c>
      <c r="C2461" s="2" t="s">
        <v>7689</v>
      </c>
      <c r="D2461" t="s">
        <v>7724</v>
      </c>
      <c r="E2461">
        <f t="shared" si="38"/>
        <v>39</v>
      </c>
    </row>
    <row r="2462" spans="1:5" x14ac:dyDescent="0.25">
      <c r="A2462" t="s">
        <v>3187</v>
      </c>
      <c r="B2462" s="2">
        <v>41699</v>
      </c>
      <c r="C2462" s="2" t="s">
        <v>7715</v>
      </c>
      <c r="D2462" t="s">
        <v>7719</v>
      </c>
      <c r="E2462">
        <f t="shared" si="38"/>
        <v>16</v>
      </c>
    </row>
    <row r="2463" spans="1:5" x14ac:dyDescent="0.25">
      <c r="A2463" t="s">
        <v>3187</v>
      </c>
      <c r="B2463" s="2">
        <v>41699</v>
      </c>
      <c r="C2463" s="2" t="s">
        <v>7715</v>
      </c>
      <c r="D2463" t="s">
        <v>7719</v>
      </c>
      <c r="E2463">
        <f t="shared" si="38"/>
        <v>16</v>
      </c>
    </row>
    <row r="2464" spans="1:5" x14ac:dyDescent="0.25">
      <c r="A2464" t="s">
        <v>1985</v>
      </c>
      <c r="B2464" s="2">
        <v>42919</v>
      </c>
      <c r="C2464" s="2" t="s">
        <v>7691</v>
      </c>
      <c r="D2464" t="s">
        <v>7703</v>
      </c>
      <c r="E2464">
        <f t="shared" si="38"/>
        <v>5</v>
      </c>
    </row>
    <row r="2465" spans="1:5" x14ac:dyDescent="0.25">
      <c r="A2465" t="s">
        <v>1985</v>
      </c>
      <c r="B2465" s="2">
        <v>42919</v>
      </c>
      <c r="C2465" s="2" t="s">
        <v>7691</v>
      </c>
      <c r="D2465" t="s">
        <v>7703</v>
      </c>
      <c r="E2465">
        <f t="shared" si="38"/>
        <v>5</v>
      </c>
    </row>
    <row r="2466" spans="1:5" x14ac:dyDescent="0.25">
      <c r="A2466" t="s">
        <v>1985</v>
      </c>
      <c r="B2466" s="2">
        <v>42919</v>
      </c>
      <c r="C2466" s="2" t="s">
        <v>7691</v>
      </c>
      <c r="D2466" t="s">
        <v>7703</v>
      </c>
      <c r="E2466">
        <f t="shared" si="38"/>
        <v>5</v>
      </c>
    </row>
    <row r="2467" spans="1:5" x14ac:dyDescent="0.25">
      <c r="A2467" t="s">
        <v>1985</v>
      </c>
      <c r="B2467" s="2">
        <v>42919</v>
      </c>
      <c r="C2467" s="2" t="s">
        <v>7691</v>
      </c>
      <c r="D2467" t="s">
        <v>7703</v>
      </c>
      <c r="E2467">
        <f t="shared" si="38"/>
        <v>5</v>
      </c>
    </row>
    <row r="2468" spans="1:5" x14ac:dyDescent="0.25">
      <c r="A2468" t="s">
        <v>777</v>
      </c>
      <c r="B2468" s="2">
        <v>41992</v>
      </c>
      <c r="C2468" s="2" t="s">
        <v>7701</v>
      </c>
      <c r="D2468" t="s">
        <v>7705</v>
      </c>
      <c r="E2468">
        <f t="shared" si="38"/>
        <v>29</v>
      </c>
    </row>
    <row r="2469" spans="1:5" x14ac:dyDescent="0.25">
      <c r="A2469" t="s">
        <v>777</v>
      </c>
      <c r="B2469" s="2">
        <v>41992</v>
      </c>
      <c r="C2469" s="2" t="s">
        <v>7701</v>
      </c>
      <c r="D2469" t="s">
        <v>7705</v>
      </c>
      <c r="E2469">
        <f t="shared" si="38"/>
        <v>29</v>
      </c>
    </row>
    <row r="2470" spans="1:5" x14ac:dyDescent="0.25">
      <c r="A2470" t="s">
        <v>777</v>
      </c>
      <c r="B2470" s="2">
        <v>41992</v>
      </c>
      <c r="C2470" s="2" t="s">
        <v>7701</v>
      </c>
      <c r="D2470" t="s">
        <v>7705</v>
      </c>
      <c r="E2470">
        <f t="shared" si="38"/>
        <v>29</v>
      </c>
    </row>
    <row r="2471" spans="1:5" x14ac:dyDescent="0.25">
      <c r="A2471" t="s">
        <v>777</v>
      </c>
      <c r="B2471" s="2">
        <v>41992</v>
      </c>
      <c r="C2471" s="2" t="s">
        <v>7701</v>
      </c>
      <c r="D2471" t="s">
        <v>7705</v>
      </c>
      <c r="E2471">
        <f t="shared" si="38"/>
        <v>29</v>
      </c>
    </row>
    <row r="2472" spans="1:5" x14ac:dyDescent="0.25">
      <c r="A2472" t="s">
        <v>3193</v>
      </c>
      <c r="B2472" s="2">
        <v>42271</v>
      </c>
      <c r="C2472" s="2" t="s">
        <v>7692</v>
      </c>
      <c r="D2472" t="s">
        <v>7693</v>
      </c>
      <c r="E2472">
        <f t="shared" si="38"/>
        <v>4</v>
      </c>
    </row>
    <row r="2473" spans="1:5" x14ac:dyDescent="0.25">
      <c r="A2473" t="s">
        <v>3193</v>
      </c>
      <c r="B2473" s="2">
        <v>42271</v>
      </c>
      <c r="C2473" s="2" t="s">
        <v>7692</v>
      </c>
      <c r="D2473" t="s">
        <v>7693</v>
      </c>
      <c r="E2473">
        <f t="shared" si="38"/>
        <v>4</v>
      </c>
    </row>
    <row r="2474" spans="1:5" x14ac:dyDescent="0.25">
      <c r="A2474" t="s">
        <v>3193</v>
      </c>
      <c r="B2474" s="2">
        <v>42271</v>
      </c>
      <c r="C2474" s="2" t="s">
        <v>7692</v>
      </c>
      <c r="D2474" t="s">
        <v>7693</v>
      </c>
      <c r="E2474">
        <f t="shared" si="38"/>
        <v>4</v>
      </c>
    </row>
    <row r="2475" spans="1:5" x14ac:dyDescent="0.25">
      <c r="A2475" t="s">
        <v>1935</v>
      </c>
      <c r="B2475" s="2">
        <v>42547</v>
      </c>
      <c r="C2475" s="2" t="s">
        <v>7682</v>
      </c>
      <c r="D2475" t="s">
        <v>7681</v>
      </c>
      <c r="E2475">
        <f t="shared" si="38"/>
        <v>5</v>
      </c>
    </row>
    <row r="2476" spans="1:5" x14ac:dyDescent="0.25">
      <c r="A2476" t="s">
        <v>1935</v>
      </c>
      <c r="B2476" s="2">
        <v>42547</v>
      </c>
      <c r="C2476" s="2" t="s">
        <v>7682</v>
      </c>
      <c r="D2476" t="s">
        <v>7681</v>
      </c>
      <c r="E2476">
        <f t="shared" si="38"/>
        <v>5</v>
      </c>
    </row>
    <row r="2477" spans="1:5" x14ac:dyDescent="0.25">
      <c r="A2477" t="s">
        <v>1935</v>
      </c>
      <c r="B2477" s="2">
        <v>42547</v>
      </c>
      <c r="C2477" s="2" t="s">
        <v>7682</v>
      </c>
      <c r="D2477" t="s">
        <v>7681</v>
      </c>
      <c r="E2477">
        <f t="shared" si="38"/>
        <v>5</v>
      </c>
    </row>
    <row r="2478" spans="1:5" x14ac:dyDescent="0.25">
      <c r="A2478" t="s">
        <v>1935</v>
      </c>
      <c r="B2478" s="2">
        <v>42547</v>
      </c>
      <c r="C2478" s="2" t="s">
        <v>7682</v>
      </c>
      <c r="D2478" t="s">
        <v>7681</v>
      </c>
      <c r="E2478">
        <f t="shared" si="38"/>
        <v>5</v>
      </c>
    </row>
    <row r="2479" spans="1:5" x14ac:dyDescent="0.25">
      <c r="A2479" t="s">
        <v>3200</v>
      </c>
      <c r="B2479" s="2">
        <v>41734</v>
      </c>
      <c r="C2479" s="2" t="s">
        <v>7722</v>
      </c>
      <c r="D2479" t="s">
        <v>7696</v>
      </c>
      <c r="E2479">
        <f t="shared" si="38"/>
        <v>41</v>
      </c>
    </row>
    <row r="2480" spans="1:5" x14ac:dyDescent="0.25">
      <c r="A2480" t="s">
        <v>1940</v>
      </c>
      <c r="B2480" s="2">
        <v>41825</v>
      </c>
      <c r="C2480" s="2" t="s">
        <v>7720</v>
      </c>
      <c r="D2480" t="s">
        <v>7711</v>
      </c>
      <c r="E2480">
        <f t="shared" si="38"/>
        <v>2</v>
      </c>
    </row>
    <row r="2481" spans="1:5" x14ac:dyDescent="0.25">
      <c r="A2481" t="s">
        <v>1721</v>
      </c>
      <c r="B2481" s="2">
        <v>41799</v>
      </c>
      <c r="C2481" s="2" t="s">
        <v>7684</v>
      </c>
      <c r="D2481" t="s">
        <v>7708</v>
      </c>
      <c r="E2481">
        <f t="shared" si="38"/>
        <v>36</v>
      </c>
    </row>
    <row r="2482" spans="1:5" x14ac:dyDescent="0.25">
      <c r="A2482" t="s">
        <v>1721</v>
      </c>
      <c r="B2482" s="2">
        <v>41799</v>
      </c>
      <c r="C2482" s="2" t="s">
        <v>7684</v>
      </c>
      <c r="D2482" t="s">
        <v>7708</v>
      </c>
      <c r="E2482">
        <f t="shared" si="38"/>
        <v>36</v>
      </c>
    </row>
    <row r="2483" spans="1:5" x14ac:dyDescent="0.25">
      <c r="A2483" t="s">
        <v>493</v>
      </c>
      <c r="B2483" s="2">
        <v>41972</v>
      </c>
      <c r="C2483" s="2" t="s">
        <v>7688</v>
      </c>
      <c r="D2483" t="s">
        <v>7703</v>
      </c>
      <c r="E2483">
        <f t="shared" si="38"/>
        <v>37</v>
      </c>
    </row>
    <row r="2484" spans="1:5" x14ac:dyDescent="0.25">
      <c r="A2484" t="s">
        <v>3068</v>
      </c>
      <c r="B2484" s="2">
        <v>41700</v>
      </c>
      <c r="C2484" s="2" t="s">
        <v>7715</v>
      </c>
      <c r="D2484" t="s">
        <v>7724</v>
      </c>
      <c r="E2484">
        <f t="shared" si="38"/>
        <v>41</v>
      </c>
    </row>
    <row r="2485" spans="1:5" x14ac:dyDescent="0.25">
      <c r="A2485" t="s">
        <v>3068</v>
      </c>
      <c r="B2485" s="2">
        <v>41700</v>
      </c>
      <c r="C2485" s="2" t="s">
        <v>7715</v>
      </c>
      <c r="D2485" t="s">
        <v>7724</v>
      </c>
      <c r="E2485">
        <f t="shared" si="38"/>
        <v>41</v>
      </c>
    </row>
    <row r="2486" spans="1:5" x14ac:dyDescent="0.25">
      <c r="A2486" t="s">
        <v>3068</v>
      </c>
      <c r="B2486" s="2">
        <v>41700</v>
      </c>
      <c r="C2486" s="2" t="s">
        <v>7715</v>
      </c>
      <c r="D2486" t="s">
        <v>7724</v>
      </c>
      <c r="E2486">
        <f t="shared" si="38"/>
        <v>41</v>
      </c>
    </row>
    <row r="2487" spans="1:5" x14ac:dyDescent="0.25">
      <c r="A2487" t="s">
        <v>3068</v>
      </c>
      <c r="B2487" s="2">
        <v>41700</v>
      </c>
      <c r="C2487" s="2" t="s">
        <v>7715</v>
      </c>
      <c r="D2487" t="s">
        <v>7724</v>
      </c>
      <c r="E2487">
        <f t="shared" si="38"/>
        <v>41</v>
      </c>
    </row>
    <row r="2488" spans="1:5" x14ac:dyDescent="0.25">
      <c r="A2488" t="s">
        <v>496</v>
      </c>
      <c r="B2488" s="2">
        <v>42006</v>
      </c>
      <c r="C2488" s="2" t="s">
        <v>7707</v>
      </c>
      <c r="D2488" t="s">
        <v>7707</v>
      </c>
      <c r="E2488">
        <f t="shared" si="38"/>
        <v>0</v>
      </c>
    </row>
    <row r="2489" spans="1:5" x14ac:dyDescent="0.25">
      <c r="A2489" t="s">
        <v>496</v>
      </c>
      <c r="B2489" s="2">
        <v>42006</v>
      </c>
      <c r="C2489" s="2" t="s">
        <v>7707</v>
      </c>
      <c r="D2489" t="s">
        <v>7707</v>
      </c>
      <c r="E2489">
        <f t="shared" si="38"/>
        <v>0</v>
      </c>
    </row>
    <row r="2490" spans="1:5" x14ac:dyDescent="0.25">
      <c r="A2490" t="s">
        <v>496</v>
      </c>
      <c r="B2490" s="2">
        <v>42006</v>
      </c>
      <c r="C2490" s="2" t="s">
        <v>7707</v>
      </c>
      <c r="D2490" t="s">
        <v>7707</v>
      </c>
      <c r="E2490">
        <f t="shared" si="38"/>
        <v>0</v>
      </c>
    </row>
    <row r="2491" spans="1:5" x14ac:dyDescent="0.25">
      <c r="A2491" t="s">
        <v>3211</v>
      </c>
      <c r="B2491" s="2">
        <v>41981</v>
      </c>
      <c r="C2491" s="2" t="s">
        <v>7701</v>
      </c>
      <c r="D2491" t="s">
        <v>7683</v>
      </c>
      <c r="E2491">
        <f t="shared" si="38"/>
        <v>10</v>
      </c>
    </row>
    <row r="2492" spans="1:5" x14ac:dyDescent="0.25">
      <c r="A2492" t="s">
        <v>3211</v>
      </c>
      <c r="B2492" s="2">
        <v>41981</v>
      </c>
      <c r="C2492" s="2" t="s">
        <v>7701</v>
      </c>
      <c r="D2492" t="s">
        <v>7683</v>
      </c>
      <c r="E2492">
        <f t="shared" si="38"/>
        <v>10</v>
      </c>
    </row>
    <row r="2493" spans="1:5" x14ac:dyDescent="0.25">
      <c r="A2493" t="s">
        <v>199</v>
      </c>
      <c r="B2493" s="2">
        <v>41884</v>
      </c>
      <c r="C2493" s="2" t="s">
        <v>7711</v>
      </c>
      <c r="D2493" t="s">
        <v>7701</v>
      </c>
      <c r="E2493">
        <f t="shared" si="38"/>
        <v>3</v>
      </c>
    </row>
    <row r="2494" spans="1:5" x14ac:dyDescent="0.25">
      <c r="A2494" t="s">
        <v>3216</v>
      </c>
      <c r="B2494" s="2">
        <v>41962</v>
      </c>
      <c r="C2494" s="2" t="s">
        <v>7688</v>
      </c>
      <c r="D2494" t="s">
        <v>7688</v>
      </c>
      <c r="E2494">
        <f t="shared" si="38"/>
        <v>0</v>
      </c>
    </row>
    <row r="2495" spans="1:5" x14ac:dyDescent="0.25">
      <c r="A2495" t="s">
        <v>1890</v>
      </c>
      <c r="B2495" s="2">
        <v>41708</v>
      </c>
      <c r="C2495" s="2" t="s">
        <v>7715</v>
      </c>
      <c r="D2495" t="s">
        <v>7702</v>
      </c>
      <c r="E2495">
        <f t="shared" si="38"/>
        <v>30</v>
      </c>
    </row>
    <row r="2496" spans="1:5" x14ac:dyDescent="0.25">
      <c r="A2496" t="s">
        <v>1890</v>
      </c>
      <c r="B2496" s="2">
        <v>41708</v>
      </c>
      <c r="C2496" s="2" t="s">
        <v>7715</v>
      </c>
      <c r="D2496" t="s">
        <v>7702</v>
      </c>
      <c r="E2496">
        <f t="shared" si="38"/>
        <v>30</v>
      </c>
    </row>
    <row r="2497" spans="1:5" x14ac:dyDescent="0.25">
      <c r="A2497" t="s">
        <v>3219</v>
      </c>
      <c r="B2497" s="2">
        <v>41806</v>
      </c>
      <c r="C2497" s="2" t="s">
        <v>7684</v>
      </c>
      <c r="D2497" t="s">
        <v>7684</v>
      </c>
      <c r="E2497">
        <f t="shared" si="38"/>
        <v>0</v>
      </c>
    </row>
    <row r="2498" spans="1:5" x14ac:dyDescent="0.25">
      <c r="A2498" t="s">
        <v>1577</v>
      </c>
      <c r="B2498" s="2">
        <v>42273</v>
      </c>
      <c r="C2498" s="2" t="s">
        <v>7692</v>
      </c>
      <c r="D2498" t="s">
        <v>7692</v>
      </c>
      <c r="E2498">
        <f t="shared" si="38"/>
        <v>0</v>
      </c>
    </row>
    <row r="2499" spans="1:5" x14ac:dyDescent="0.25">
      <c r="A2499" t="s">
        <v>1577</v>
      </c>
      <c r="B2499" s="2">
        <v>42273</v>
      </c>
      <c r="C2499" s="2" t="s">
        <v>7692</v>
      </c>
      <c r="D2499" t="s">
        <v>7692</v>
      </c>
      <c r="E2499">
        <f t="shared" ref="E2499:E2562" si="39">(LEFT(D2499,4)-LEFT(C2499,4))*12+RIGHT(D2499,2)-RIGHT(C2499,2)</f>
        <v>0</v>
      </c>
    </row>
    <row r="2500" spans="1:5" x14ac:dyDescent="0.25">
      <c r="A2500" t="s">
        <v>1734</v>
      </c>
      <c r="B2500" s="2">
        <v>41940</v>
      </c>
      <c r="C2500" s="2" t="s">
        <v>7699</v>
      </c>
      <c r="D2500" t="s">
        <v>7716</v>
      </c>
      <c r="E2500">
        <f t="shared" si="39"/>
        <v>19</v>
      </c>
    </row>
    <row r="2501" spans="1:5" x14ac:dyDescent="0.25">
      <c r="A2501" t="s">
        <v>1940</v>
      </c>
      <c r="B2501" s="2">
        <v>41825</v>
      </c>
      <c r="C2501" s="2" t="s">
        <v>7720</v>
      </c>
      <c r="D2501" t="s">
        <v>7708</v>
      </c>
      <c r="E2501">
        <f t="shared" si="39"/>
        <v>35</v>
      </c>
    </row>
    <row r="2502" spans="1:5" x14ac:dyDescent="0.25">
      <c r="A2502" t="s">
        <v>3225</v>
      </c>
      <c r="B2502" s="2">
        <v>41930</v>
      </c>
      <c r="C2502" s="2" t="s">
        <v>7699</v>
      </c>
      <c r="D2502" t="s">
        <v>7708</v>
      </c>
      <c r="E2502">
        <f t="shared" si="39"/>
        <v>32</v>
      </c>
    </row>
    <row r="2503" spans="1:5" x14ac:dyDescent="0.25">
      <c r="A2503" t="s">
        <v>3225</v>
      </c>
      <c r="B2503" s="2">
        <v>41930</v>
      </c>
      <c r="C2503" s="2" t="s">
        <v>7699</v>
      </c>
      <c r="D2503" t="s">
        <v>7708</v>
      </c>
      <c r="E2503">
        <f t="shared" si="39"/>
        <v>32</v>
      </c>
    </row>
    <row r="2504" spans="1:5" x14ac:dyDescent="0.25">
      <c r="A2504" t="s">
        <v>3225</v>
      </c>
      <c r="B2504" s="2">
        <v>41930</v>
      </c>
      <c r="C2504" s="2" t="s">
        <v>7699</v>
      </c>
      <c r="D2504" t="s">
        <v>7708</v>
      </c>
      <c r="E2504">
        <f t="shared" si="39"/>
        <v>32</v>
      </c>
    </row>
    <row r="2505" spans="1:5" x14ac:dyDescent="0.25">
      <c r="A2505" t="s">
        <v>3227</v>
      </c>
      <c r="B2505" s="2">
        <v>42688</v>
      </c>
      <c r="C2505" s="2" t="s">
        <v>7681</v>
      </c>
      <c r="D2505" t="s">
        <v>7681</v>
      </c>
      <c r="E2505">
        <f t="shared" si="39"/>
        <v>0</v>
      </c>
    </row>
    <row r="2506" spans="1:5" x14ac:dyDescent="0.25">
      <c r="A2506" t="s">
        <v>452</v>
      </c>
      <c r="B2506" s="2">
        <v>41845</v>
      </c>
      <c r="C2506" s="2" t="s">
        <v>7720</v>
      </c>
      <c r="D2506" t="s">
        <v>7720</v>
      </c>
      <c r="E2506">
        <f t="shared" si="39"/>
        <v>0</v>
      </c>
    </row>
    <row r="2507" spans="1:5" x14ac:dyDescent="0.25">
      <c r="A2507" t="s">
        <v>452</v>
      </c>
      <c r="B2507" s="2">
        <v>41845</v>
      </c>
      <c r="C2507" s="2" t="s">
        <v>7720</v>
      </c>
      <c r="D2507" t="s">
        <v>7720</v>
      </c>
      <c r="E2507">
        <f t="shared" si="39"/>
        <v>0</v>
      </c>
    </row>
    <row r="2508" spans="1:5" x14ac:dyDescent="0.25">
      <c r="A2508" t="s">
        <v>452</v>
      </c>
      <c r="B2508" s="2">
        <v>41845</v>
      </c>
      <c r="C2508" s="2" t="s">
        <v>7720</v>
      </c>
      <c r="D2508" t="s">
        <v>7720</v>
      </c>
      <c r="E2508">
        <f t="shared" si="39"/>
        <v>0</v>
      </c>
    </row>
    <row r="2509" spans="1:5" x14ac:dyDescent="0.25">
      <c r="A2509" t="s">
        <v>2901</v>
      </c>
      <c r="B2509" s="2">
        <v>41709</v>
      </c>
      <c r="C2509" s="2" t="s">
        <v>7715</v>
      </c>
      <c r="D2509" t="s">
        <v>7719</v>
      </c>
      <c r="E2509">
        <f t="shared" si="39"/>
        <v>16</v>
      </c>
    </row>
    <row r="2510" spans="1:5" x14ac:dyDescent="0.25">
      <c r="A2510" t="s">
        <v>888</v>
      </c>
      <c r="B2510" s="2">
        <v>42303</v>
      </c>
      <c r="C2510" s="2" t="s">
        <v>7683</v>
      </c>
      <c r="D2510" t="s">
        <v>7723</v>
      </c>
      <c r="E2510">
        <f t="shared" si="39"/>
        <v>17</v>
      </c>
    </row>
    <row r="2511" spans="1:5" x14ac:dyDescent="0.25">
      <c r="A2511" t="s">
        <v>888</v>
      </c>
      <c r="B2511" s="2">
        <v>42303</v>
      </c>
      <c r="C2511" s="2" t="s">
        <v>7683</v>
      </c>
      <c r="D2511" t="s">
        <v>7723</v>
      </c>
      <c r="E2511">
        <f t="shared" si="39"/>
        <v>17</v>
      </c>
    </row>
    <row r="2512" spans="1:5" x14ac:dyDescent="0.25">
      <c r="A2512" t="s">
        <v>2948</v>
      </c>
      <c r="B2512" s="2">
        <v>41834</v>
      </c>
      <c r="C2512" s="2" t="s">
        <v>7720</v>
      </c>
      <c r="D2512" t="s">
        <v>7681</v>
      </c>
      <c r="E2512">
        <f t="shared" si="39"/>
        <v>28</v>
      </c>
    </row>
    <row r="2513" spans="1:5" x14ac:dyDescent="0.25">
      <c r="A2513" t="s">
        <v>3076</v>
      </c>
      <c r="B2513" s="2">
        <v>41912</v>
      </c>
      <c r="C2513" s="2" t="s">
        <v>7711</v>
      </c>
      <c r="D2513" t="s">
        <v>7700</v>
      </c>
      <c r="E2513">
        <f t="shared" si="39"/>
        <v>7</v>
      </c>
    </row>
    <row r="2514" spans="1:5" x14ac:dyDescent="0.25">
      <c r="A2514" t="s">
        <v>3238</v>
      </c>
      <c r="B2514" s="2">
        <v>41936</v>
      </c>
      <c r="C2514" s="2" t="s">
        <v>7699</v>
      </c>
      <c r="D2514" t="s">
        <v>7703</v>
      </c>
      <c r="E2514">
        <f t="shared" si="39"/>
        <v>38</v>
      </c>
    </row>
    <row r="2515" spans="1:5" x14ac:dyDescent="0.25">
      <c r="A2515" t="s">
        <v>784</v>
      </c>
      <c r="B2515" s="2">
        <v>42160</v>
      </c>
      <c r="C2515" s="2" t="s">
        <v>7721</v>
      </c>
      <c r="D2515" t="s">
        <v>7681</v>
      </c>
      <c r="E2515">
        <f t="shared" si="39"/>
        <v>17</v>
      </c>
    </row>
    <row r="2516" spans="1:5" x14ac:dyDescent="0.25">
      <c r="A2516" t="s">
        <v>784</v>
      </c>
      <c r="B2516" s="2">
        <v>42160</v>
      </c>
      <c r="C2516" s="2" t="s">
        <v>7721</v>
      </c>
      <c r="D2516" t="s">
        <v>7681</v>
      </c>
      <c r="E2516">
        <f t="shared" si="39"/>
        <v>17</v>
      </c>
    </row>
    <row r="2517" spans="1:5" x14ac:dyDescent="0.25">
      <c r="A2517" t="s">
        <v>1910</v>
      </c>
      <c r="B2517" s="2">
        <v>41887</v>
      </c>
      <c r="C2517" s="2" t="s">
        <v>7711</v>
      </c>
      <c r="D2517" t="s">
        <v>7711</v>
      </c>
      <c r="E2517">
        <f t="shared" si="39"/>
        <v>0</v>
      </c>
    </row>
    <row r="2518" spans="1:5" x14ac:dyDescent="0.25">
      <c r="A2518" t="s">
        <v>1259</v>
      </c>
      <c r="B2518" s="2">
        <v>41958</v>
      </c>
      <c r="C2518" s="2" t="s">
        <v>7688</v>
      </c>
      <c r="D2518" t="s">
        <v>7688</v>
      </c>
      <c r="E2518">
        <f t="shared" si="39"/>
        <v>0</v>
      </c>
    </row>
    <row r="2519" spans="1:5" x14ac:dyDescent="0.25">
      <c r="A2519" t="s">
        <v>264</v>
      </c>
      <c r="B2519" s="2">
        <v>41875</v>
      </c>
      <c r="C2519" s="2" t="s">
        <v>7690</v>
      </c>
      <c r="D2519" t="s">
        <v>7705</v>
      </c>
      <c r="E2519">
        <f t="shared" si="39"/>
        <v>33</v>
      </c>
    </row>
    <row r="2520" spans="1:5" x14ac:dyDescent="0.25">
      <c r="A2520" t="s">
        <v>2462</v>
      </c>
      <c r="B2520" s="2">
        <v>41672</v>
      </c>
      <c r="C2520" s="2" t="s">
        <v>7726</v>
      </c>
      <c r="D2520" t="s">
        <v>7713</v>
      </c>
      <c r="E2520">
        <f t="shared" si="39"/>
        <v>32</v>
      </c>
    </row>
    <row r="2521" spans="1:5" x14ac:dyDescent="0.25">
      <c r="A2521" t="s">
        <v>2462</v>
      </c>
      <c r="B2521" s="2">
        <v>41672</v>
      </c>
      <c r="C2521" s="2" t="s">
        <v>7726</v>
      </c>
      <c r="D2521" t="s">
        <v>7713</v>
      </c>
      <c r="E2521">
        <f t="shared" si="39"/>
        <v>32</v>
      </c>
    </row>
    <row r="2522" spans="1:5" x14ac:dyDescent="0.25">
      <c r="A2522" t="s">
        <v>2462</v>
      </c>
      <c r="B2522" s="2">
        <v>41672</v>
      </c>
      <c r="C2522" s="2" t="s">
        <v>7726</v>
      </c>
      <c r="D2522" t="s">
        <v>7713</v>
      </c>
      <c r="E2522">
        <f t="shared" si="39"/>
        <v>32</v>
      </c>
    </row>
    <row r="2523" spans="1:5" x14ac:dyDescent="0.25">
      <c r="A2523" t="s">
        <v>2462</v>
      </c>
      <c r="B2523" s="2">
        <v>41672</v>
      </c>
      <c r="C2523" s="2" t="s">
        <v>7726</v>
      </c>
      <c r="D2523" t="s">
        <v>7713</v>
      </c>
      <c r="E2523">
        <f t="shared" si="39"/>
        <v>32</v>
      </c>
    </row>
    <row r="2524" spans="1:5" x14ac:dyDescent="0.25">
      <c r="A2524" t="s">
        <v>2462</v>
      </c>
      <c r="B2524" s="2">
        <v>41672</v>
      </c>
      <c r="C2524" s="2" t="s">
        <v>7726</v>
      </c>
      <c r="D2524" t="s">
        <v>7713</v>
      </c>
      <c r="E2524">
        <f t="shared" si="39"/>
        <v>32</v>
      </c>
    </row>
    <row r="2525" spans="1:5" x14ac:dyDescent="0.25">
      <c r="A2525" t="s">
        <v>2462</v>
      </c>
      <c r="B2525" s="2">
        <v>41672</v>
      </c>
      <c r="C2525" s="2" t="s">
        <v>7726</v>
      </c>
      <c r="D2525" t="s">
        <v>7713</v>
      </c>
      <c r="E2525">
        <f t="shared" si="39"/>
        <v>32</v>
      </c>
    </row>
    <row r="2526" spans="1:5" x14ac:dyDescent="0.25">
      <c r="A2526" t="s">
        <v>3247</v>
      </c>
      <c r="B2526" s="2">
        <v>41905</v>
      </c>
      <c r="C2526" s="2" t="s">
        <v>7711</v>
      </c>
      <c r="D2526" t="s">
        <v>7700</v>
      </c>
      <c r="E2526">
        <f t="shared" si="39"/>
        <v>7</v>
      </c>
    </row>
    <row r="2527" spans="1:5" x14ac:dyDescent="0.25">
      <c r="A2527" t="s">
        <v>3247</v>
      </c>
      <c r="B2527" s="2">
        <v>41905</v>
      </c>
      <c r="C2527" s="2" t="s">
        <v>7711</v>
      </c>
      <c r="D2527" t="s">
        <v>7700</v>
      </c>
      <c r="E2527">
        <f t="shared" si="39"/>
        <v>7</v>
      </c>
    </row>
    <row r="2528" spans="1:5" x14ac:dyDescent="0.25">
      <c r="A2528" t="s">
        <v>3247</v>
      </c>
      <c r="B2528" s="2">
        <v>41905</v>
      </c>
      <c r="C2528" s="2" t="s">
        <v>7711</v>
      </c>
      <c r="D2528" t="s">
        <v>7700</v>
      </c>
      <c r="E2528">
        <f t="shared" si="39"/>
        <v>7</v>
      </c>
    </row>
    <row r="2529" spans="1:5" x14ac:dyDescent="0.25">
      <c r="A2529" t="s">
        <v>3247</v>
      </c>
      <c r="B2529" s="2">
        <v>41905</v>
      </c>
      <c r="C2529" s="2" t="s">
        <v>7711</v>
      </c>
      <c r="D2529" t="s">
        <v>7700</v>
      </c>
      <c r="E2529">
        <f t="shared" si="39"/>
        <v>7</v>
      </c>
    </row>
    <row r="2530" spans="1:5" x14ac:dyDescent="0.25">
      <c r="A2530" t="s">
        <v>3247</v>
      </c>
      <c r="B2530" s="2">
        <v>41905</v>
      </c>
      <c r="C2530" s="2" t="s">
        <v>7711</v>
      </c>
      <c r="D2530" t="s">
        <v>7700</v>
      </c>
      <c r="E2530">
        <f t="shared" si="39"/>
        <v>7</v>
      </c>
    </row>
    <row r="2531" spans="1:5" x14ac:dyDescent="0.25">
      <c r="A2531" t="s">
        <v>3238</v>
      </c>
      <c r="B2531" s="2">
        <v>41936</v>
      </c>
      <c r="C2531" s="2" t="s">
        <v>7699</v>
      </c>
      <c r="D2531" t="s">
        <v>7699</v>
      </c>
      <c r="E2531">
        <f t="shared" si="39"/>
        <v>0</v>
      </c>
    </row>
    <row r="2532" spans="1:5" x14ac:dyDescent="0.25">
      <c r="A2532" t="s">
        <v>596</v>
      </c>
      <c r="B2532" s="2">
        <v>41868</v>
      </c>
      <c r="C2532" s="2" t="s">
        <v>7690</v>
      </c>
      <c r="D2532" t="s">
        <v>7690</v>
      </c>
      <c r="E2532">
        <f t="shared" si="39"/>
        <v>0</v>
      </c>
    </row>
    <row r="2533" spans="1:5" x14ac:dyDescent="0.25">
      <c r="A2533" t="s">
        <v>596</v>
      </c>
      <c r="B2533" s="2">
        <v>41868</v>
      </c>
      <c r="C2533" s="2" t="s">
        <v>7690</v>
      </c>
      <c r="D2533" t="s">
        <v>7690</v>
      </c>
      <c r="E2533">
        <f t="shared" si="39"/>
        <v>0</v>
      </c>
    </row>
    <row r="2534" spans="1:5" x14ac:dyDescent="0.25">
      <c r="A2534" t="s">
        <v>596</v>
      </c>
      <c r="B2534" s="2">
        <v>41868</v>
      </c>
      <c r="C2534" s="2" t="s">
        <v>7690</v>
      </c>
      <c r="D2534" t="s">
        <v>7690</v>
      </c>
      <c r="E2534">
        <f t="shared" si="39"/>
        <v>0</v>
      </c>
    </row>
    <row r="2535" spans="1:5" x14ac:dyDescent="0.25">
      <c r="A2535" t="s">
        <v>596</v>
      </c>
      <c r="B2535" s="2">
        <v>41868</v>
      </c>
      <c r="C2535" s="2" t="s">
        <v>7690</v>
      </c>
      <c r="D2535" t="s">
        <v>7690</v>
      </c>
      <c r="E2535">
        <f t="shared" si="39"/>
        <v>0</v>
      </c>
    </row>
    <row r="2536" spans="1:5" x14ac:dyDescent="0.25">
      <c r="A2536" t="s">
        <v>1777</v>
      </c>
      <c r="B2536" s="2">
        <v>42363</v>
      </c>
      <c r="C2536" s="2" t="s">
        <v>7695</v>
      </c>
      <c r="D2536" t="s">
        <v>7724</v>
      </c>
      <c r="E2536">
        <f t="shared" si="39"/>
        <v>20</v>
      </c>
    </row>
    <row r="2537" spans="1:5" x14ac:dyDescent="0.25">
      <c r="A2537" t="s">
        <v>3254</v>
      </c>
      <c r="B2537" s="2">
        <v>42041</v>
      </c>
      <c r="C2537" s="2" t="s">
        <v>7717</v>
      </c>
      <c r="D2537" t="s">
        <v>7692</v>
      </c>
      <c r="E2537">
        <f t="shared" si="39"/>
        <v>7</v>
      </c>
    </row>
    <row r="2538" spans="1:5" x14ac:dyDescent="0.25">
      <c r="A2538" t="s">
        <v>1216</v>
      </c>
      <c r="B2538" s="2">
        <v>41650</v>
      </c>
      <c r="C2538" s="2" t="s">
        <v>7727</v>
      </c>
      <c r="D2538" t="s">
        <v>7707</v>
      </c>
      <c r="E2538">
        <f t="shared" si="39"/>
        <v>12</v>
      </c>
    </row>
    <row r="2539" spans="1:5" x14ac:dyDescent="0.25">
      <c r="A2539" t="s">
        <v>1216</v>
      </c>
      <c r="B2539" s="2">
        <v>41650</v>
      </c>
      <c r="C2539" s="2" t="s">
        <v>7727</v>
      </c>
      <c r="D2539" t="s">
        <v>7707</v>
      </c>
      <c r="E2539">
        <f t="shared" si="39"/>
        <v>12</v>
      </c>
    </row>
    <row r="2540" spans="1:5" x14ac:dyDescent="0.25">
      <c r="A2540" t="s">
        <v>1216</v>
      </c>
      <c r="B2540" s="2">
        <v>41650</v>
      </c>
      <c r="C2540" s="2" t="s">
        <v>7727</v>
      </c>
      <c r="D2540" t="s">
        <v>7707</v>
      </c>
      <c r="E2540">
        <f t="shared" si="39"/>
        <v>12</v>
      </c>
    </row>
    <row r="2541" spans="1:5" x14ac:dyDescent="0.25">
      <c r="A2541" t="s">
        <v>3146</v>
      </c>
      <c r="B2541" s="2">
        <v>42162</v>
      </c>
      <c r="C2541" s="2" t="s">
        <v>7721</v>
      </c>
      <c r="D2541" t="s">
        <v>7719</v>
      </c>
      <c r="E2541">
        <f t="shared" si="39"/>
        <v>1</v>
      </c>
    </row>
    <row r="2542" spans="1:5" x14ac:dyDescent="0.25">
      <c r="A2542" t="s">
        <v>3146</v>
      </c>
      <c r="B2542" s="2">
        <v>42162</v>
      </c>
      <c r="C2542" s="2" t="s">
        <v>7721</v>
      </c>
      <c r="D2542" t="s">
        <v>7719</v>
      </c>
      <c r="E2542">
        <f t="shared" si="39"/>
        <v>1</v>
      </c>
    </row>
    <row r="2543" spans="1:5" x14ac:dyDescent="0.25">
      <c r="A2543" t="s">
        <v>3259</v>
      </c>
      <c r="B2543" s="2">
        <v>42260</v>
      </c>
      <c r="C2543" s="2" t="s">
        <v>7692</v>
      </c>
      <c r="D2543" t="s">
        <v>7706</v>
      </c>
      <c r="E2543">
        <f t="shared" si="39"/>
        <v>7</v>
      </c>
    </row>
    <row r="2544" spans="1:5" x14ac:dyDescent="0.25">
      <c r="A2544" t="s">
        <v>3261</v>
      </c>
      <c r="B2544" s="2">
        <v>41908</v>
      </c>
      <c r="C2544" s="2" t="s">
        <v>7711</v>
      </c>
      <c r="D2544" t="s">
        <v>7711</v>
      </c>
      <c r="E2544">
        <f t="shared" si="39"/>
        <v>0</v>
      </c>
    </row>
    <row r="2545" spans="1:5" x14ac:dyDescent="0.25">
      <c r="A2545" t="s">
        <v>1823</v>
      </c>
      <c r="B2545" s="2">
        <v>41701</v>
      </c>
      <c r="C2545" s="2" t="s">
        <v>7715</v>
      </c>
      <c r="D2545" t="s">
        <v>7702</v>
      </c>
      <c r="E2545">
        <f t="shared" si="39"/>
        <v>30</v>
      </c>
    </row>
    <row r="2546" spans="1:5" x14ac:dyDescent="0.25">
      <c r="A2546" t="s">
        <v>1823</v>
      </c>
      <c r="B2546" s="2">
        <v>41701</v>
      </c>
      <c r="C2546" s="2" t="s">
        <v>7715</v>
      </c>
      <c r="D2546" t="s">
        <v>7702</v>
      </c>
      <c r="E2546">
        <f t="shared" si="39"/>
        <v>30</v>
      </c>
    </row>
    <row r="2547" spans="1:5" x14ac:dyDescent="0.25">
      <c r="A2547" t="s">
        <v>149</v>
      </c>
      <c r="B2547" s="2">
        <v>41812</v>
      </c>
      <c r="C2547" s="2" t="s">
        <v>7684</v>
      </c>
      <c r="D2547" t="s">
        <v>7685</v>
      </c>
      <c r="E2547">
        <f t="shared" si="39"/>
        <v>34</v>
      </c>
    </row>
    <row r="2548" spans="1:5" x14ac:dyDescent="0.25">
      <c r="A2548" t="s">
        <v>149</v>
      </c>
      <c r="B2548" s="2">
        <v>41812</v>
      </c>
      <c r="C2548" s="2" t="s">
        <v>7684</v>
      </c>
      <c r="D2548" t="s">
        <v>7685</v>
      </c>
      <c r="E2548">
        <f t="shared" si="39"/>
        <v>34</v>
      </c>
    </row>
    <row r="2549" spans="1:5" x14ac:dyDescent="0.25">
      <c r="A2549" t="s">
        <v>3216</v>
      </c>
      <c r="B2549" s="2">
        <v>41962</v>
      </c>
      <c r="C2549" s="2" t="s">
        <v>7688</v>
      </c>
      <c r="D2549" t="s">
        <v>7718</v>
      </c>
      <c r="E2549">
        <f t="shared" si="39"/>
        <v>9</v>
      </c>
    </row>
    <row r="2550" spans="1:5" x14ac:dyDescent="0.25">
      <c r="A2550" t="s">
        <v>3216</v>
      </c>
      <c r="B2550" s="2">
        <v>41962</v>
      </c>
      <c r="C2550" s="2" t="s">
        <v>7688</v>
      </c>
      <c r="D2550" t="s">
        <v>7718</v>
      </c>
      <c r="E2550">
        <f t="shared" si="39"/>
        <v>9</v>
      </c>
    </row>
    <row r="2551" spans="1:5" x14ac:dyDescent="0.25">
      <c r="A2551" t="s">
        <v>3216</v>
      </c>
      <c r="B2551" s="2">
        <v>41962</v>
      </c>
      <c r="C2551" s="2" t="s">
        <v>7688</v>
      </c>
      <c r="D2551" t="s">
        <v>7718</v>
      </c>
      <c r="E2551">
        <f t="shared" si="39"/>
        <v>9</v>
      </c>
    </row>
    <row r="2552" spans="1:5" x14ac:dyDescent="0.25">
      <c r="A2552" t="s">
        <v>3216</v>
      </c>
      <c r="B2552" s="2">
        <v>41962</v>
      </c>
      <c r="C2552" s="2" t="s">
        <v>7688</v>
      </c>
      <c r="D2552" t="s">
        <v>7718</v>
      </c>
      <c r="E2552">
        <f t="shared" si="39"/>
        <v>9</v>
      </c>
    </row>
    <row r="2553" spans="1:5" x14ac:dyDescent="0.25">
      <c r="A2553" t="s">
        <v>2114</v>
      </c>
      <c r="B2553" s="2">
        <v>41993</v>
      </c>
      <c r="C2553" s="2" t="s">
        <v>7701</v>
      </c>
      <c r="D2553" t="s">
        <v>7704</v>
      </c>
      <c r="E2553">
        <f t="shared" si="39"/>
        <v>35</v>
      </c>
    </row>
    <row r="2554" spans="1:5" x14ac:dyDescent="0.25">
      <c r="A2554" t="s">
        <v>2114</v>
      </c>
      <c r="B2554" s="2">
        <v>41993</v>
      </c>
      <c r="C2554" s="2" t="s">
        <v>7701</v>
      </c>
      <c r="D2554" t="s">
        <v>7704</v>
      </c>
      <c r="E2554">
        <f t="shared" si="39"/>
        <v>35</v>
      </c>
    </row>
    <row r="2555" spans="1:5" x14ac:dyDescent="0.25">
      <c r="A2555" t="s">
        <v>196</v>
      </c>
      <c r="B2555" s="2">
        <v>42223</v>
      </c>
      <c r="C2555" s="2" t="s">
        <v>7718</v>
      </c>
      <c r="D2555" t="s">
        <v>7702</v>
      </c>
      <c r="E2555">
        <f t="shared" si="39"/>
        <v>13</v>
      </c>
    </row>
    <row r="2556" spans="1:5" x14ac:dyDescent="0.25">
      <c r="A2556" t="s">
        <v>2647</v>
      </c>
      <c r="B2556" s="2">
        <v>41896</v>
      </c>
      <c r="C2556" s="2" t="s">
        <v>7711</v>
      </c>
      <c r="D2556" t="s">
        <v>7709</v>
      </c>
      <c r="E2556">
        <f t="shared" si="39"/>
        <v>23</v>
      </c>
    </row>
    <row r="2557" spans="1:5" x14ac:dyDescent="0.25">
      <c r="A2557" t="s">
        <v>254</v>
      </c>
      <c r="B2557" s="2">
        <v>41902</v>
      </c>
      <c r="C2557" s="2" t="s">
        <v>7711</v>
      </c>
      <c r="D2557" t="s">
        <v>7692</v>
      </c>
      <c r="E2557">
        <f t="shared" si="39"/>
        <v>12</v>
      </c>
    </row>
    <row r="2558" spans="1:5" x14ac:dyDescent="0.25">
      <c r="A2558" t="s">
        <v>1356</v>
      </c>
      <c r="B2558" s="2">
        <v>42083</v>
      </c>
      <c r="C2558" s="2" t="s">
        <v>7710</v>
      </c>
      <c r="D2558" t="s">
        <v>7713</v>
      </c>
      <c r="E2558">
        <f t="shared" si="39"/>
        <v>19</v>
      </c>
    </row>
    <row r="2559" spans="1:5" x14ac:dyDescent="0.25">
      <c r="A2559" t="s">
        <v>569</v>
      </c>
      <c r="B2559" s="2">
        <v>42087</v>
      </c>
      <c r="C2559" s="2" t="s">
        <v>7710</v>
      </c>
      <c r="D2559" t="s">
        <v>7710</v>
      </c>
      <c r="E2559">
        <f t="shared" si="39"/>
        <v>0</v>
      </c>
    </row>
    <row r="2560" spans="1:5" x14ac:dyDescent="0.25">
      <c r="A2560" t="s">
        <v>3141</v>
      </c>
      <c r="B2560" s="2">
        <v>41691</v>
      </c>
      <c r="C2560" s="2" t="s">
        <v>7726</v>
      </c>
      <c r="D2560" t="s">
        <v>7714</v>
      </c>
      <c r="E2560">
        <f t="shared" si="39"/>
        <v>15</v>
      </c>
    </row>
    <row r="2561" spans="1:5" x14ac:dyDescent="0.25">
      <c r="A2561" t="s">
        <v>3141</v>
      </c>
      <c r="B2561" s="2">
        <v>41691</v>
      </c>
      <c r="C2561" s="2" t="s">
        <v>7726</v>
      </c>
      <c r="D2561" t="s">
        <v>7714</v>
      </c>
      <c r="E2561">
        <f t="shared" si="39"/>
        <v>15</v>
      </c>
    </row>
    <row r="2562" spans="1:5" x14ac:dyDescent="0.25">
      <c r="A2562" t="s">
        <v>3141</v>
      </c>
      <c r="B2562" s="2">
        <v>41691</v>
      </c>
      <c r="C2562" s="2" t="s">
        <v>7726</v>
      </c>
      <c r="D2562" t="s">
        <v>7714</v>
      </c>
      <c r="E2562">
        <f t="shared" si="39"/>
        <v>15</v>
      </c>
    </row>
    <row r="2563" spans="1:5" x14ac:dyDescent="0.25">
      <c r="A2563" t="s">
        <v>391</v>
      </c>
      <c r="B2563" s="2">
        <v>41859</v>
      </c>
      <c r="C2563" s="2" t="s">
        <v>7690</v>
      </c>
      <c r="D2563" t="s">
        <v>7695</v>
      </c>
      <c r="E2563">
        <f t="shared" ref="E2563:E2626" si="40">(LEFT(D2563,4)-LEFT(C2563,4))*12+RIGHT(D2563,2)-RIGHT(C2563,2)</f>
        <v>16</v>
      </c>
    </row>
    <row r="2564" spans="1:5" x14ac:dyDescent="0.25">
      <c r="A2564" t="s">
        <v>391</v>
      </c>
      <c r="B2564" s="2">
        <v>41859</v>
      </c>
      <c r="C2564" s="2" t="s">
        <v>7690</v>
      </c>
      <c r="D2564" t="s">
        <v>7695</v>
      </c>
      <c r="E2564">
        <f t="shared" si="40"/>
        <v>16</v>
      </c>
    </row>
    <row r="2565" spans="1:5" x14ac:dyDescent="0.25">
      <c r="A2565" t="s">
        <v>1854</v>
      </c>
      <c r="B2565" s="2">
        <v>41967</v>
      </c>
      <c r="C2565" s="2" t="s">
        <v>7688</v>
      </c>
      <c r="D2565" t="s">
        <v>7710</v>
      </c>
      <c r="E2565">
        <f t="shared" si="40"/>
        <v>4</v>
      </c>
    </row>
    <row r="2566" spans="1:5" x14ac:dyDescent="0.25">
      <c r="A2566" t="s">
        <v>1854</v>
      </c>
      <c r="B2566" s="2">
        <v>41967</v>
      </c>
      <c r="C2566" s="2" t="s">
        <v>7688</v>
      </c>
      <c r="D2566" t="s">
        <v>7710</v>
      </c>
      <c r="E2566">
        <f t="shared" si="40"/>
        <v>4</v>
      </c>
    </row>
    <row r="2567" spans="1:5" x14ac:dyDescent="0.25">
      <c r="A2567" t="s">
        <v>3282</v>
      </c>
      <c r="B2567" s="2">
        <v>41917</v>
      </c>
      <c r="C2567" s="2" t="s">
        <v>7699</v>
      </c>
      <c r="D2567" t="s">
        <v>7703</v>
      </c>
      <c r="E2567">
        <f t="shared" si="40"/>
        <v>38</v>
      </c>
    </row>
    <row r="2568" spans="1:5" x14ac:dyDescent="0.25">
      <c r="A2568" t="s">
        <v>1012</v>
      </c>
      <c r="B2568" s="2">
        <v>41996</v>
      </c>
      <c r="C2568" s="2" t="s">
        <v>7701</v>
      </c>
      <c r="D2568" t="s">
        <v>7704</v>
      </c>
      <c r="E2568">
        <f t="shared" si="40"/>
        <v>35</v>
      </c>
    </row>
    <row r="2569" spans="1:5" x14ac:dyDescent="0.25">
      <c r="A2569" t="s">
        <v>1012</v>
      </c>
      <c r="B2569" s="2">
        <v>41996</v>
      </c>
      <c r="C2569" s="2" t="s">
        <v>7701</v>
      </c>
      <c r="D2569" t="s">
        <v>7704</v>
      </c>
      <c r="E2569">
        <f t="shared" si="40"/>
        <v>35</v>
      </c>
    </row>
    <row r="2570" spans="1:5" x14ac:dyDescent="0.25">
      <c r="A2570" t="s">
        <v>1876</v>
      </c>
      <c r="B2570" s="2">
        <v>41890</v>
      </c>
      <c r="C2570" s="2" t="s">
        <v>7711</v>
      </c>
      <c r="D2570" t="s">
        <v>7696</v>
      </c>
      <c r="E2570">
        <f t="shared" si="40"/>
        <v>36</v>
      </c>
    </row>
    <row r="2571" spans="1:5" x14ac:dyDescent="0.25">
      <c r="A2571" t="s">
        <v>475</v>
      </c>
      <c r="B2571" s="2">
        <v>42272</v>
      </c>
      <c r="C2571" s="2" t="s">
        <v>7692</v>
      </c>
      <c r="D2571" t="s">
        <v>7703</v>
      </c>
      <c r="E2571">
        <f t="shared" si="40"/>
        <v>27</v>
      </c>
    </row>
    <row r="2572" spans="1:5" x14ac:dyDescent="0.25">
      <c r="A2572" t="s">
        <v>475</v>
      </c>
      <c r="B2572" s="2">
        <v>42272</v>
      </c>
      <c r="C2572" s="2" t="s">
        <v>7692</v>
      </c>
      <c r="D2572" t="s">
        <v>7703</v>
      </c>
      <c r="E2572">
        <f t="shared" si="40"/>
        <v>27</v>
      </c>
    </row>
    <row r="2573" spans="1:5" x14ac:dyDescent="0.25">
      <c r="A2573" t="s">
        <v>384</v>
      </c>
      <c r="B2573" s="2">
        <v>41736</v>
      </c>
      <c r="C2573" s="2" t="s">
        <v>7722</v>
      </c>
      <c r="D2573" t="s">
        <v>7691</v>
      </c>
      <c r="E2573">
        <f t="shared" si="40"/>
        <v>39</v>
      </c>
    </row>
    <row r="2574" spans="1:5" x14ac:dyDescent="0.25">
      <c r="A2574" t="s">
        <v>3289</v>
      </c>
      <c r="B2574" s="2">
        <v>42491</v>
      </c>
      <c r="C2574" s="2" t="s">
        <v>7716</v>
      </c>
      <c r="D2574" t="s">
        <v>7709</v>
      </c>
      <c r="E2574">
        <f t="shared" si="40"/>
        <v>3</v>
      </c>
    </row>
    <row r="2575" spans="1:5" x14ac:dyDescent="0.25">
      <c r="A2575" t="s">
        <v>3012</v>
      </c>
      <c r="B2575" s="2">
        <v>41716</v>
      </c>
      <c r="C2575" s="2" t="s">
        <v>7715</v>
      </c>
      <c r="D2575" t="s">
        <v>7691</v>
      </c>
      <c r="E2575">
        <f t="shared" si="40"/>
        <v>40</v>
      </c>
    </row>
    <row r="2576" spans="1:5" x14ac:dyDescent="0.25">
      <c r="A2576" t="s">
        <v>93</v>
      </c>
      <c r="B2576" s="2">
        <v>41737</v>
      </c>
      <c r="C2576" s="2" t="s">
        <v>7722</v>
      </c>
      <c r="D2576" t="s">
        <v>7688</v>
      </c>
      <c r="E2576">
        <f t="shared" si="40"/>
        <v>7</v>
      </c>
    </row>
    <row r="2577" spans="1:5" x14ac:dyDescent="0.25">
      <c r="A2577" t="s">
        <v>93</v>
      </c>
      <c r="B2577" s="2">
        <v>41737</v>
      </c>
      <c r="C2577" s="2" t="s">
        <v>7722</v>
      </c>
      <c r="D2577" t="s">
        <v>7688</v>
      </c>
      <c r="E2577">
        <f t="shared" si="40"/>
        <v>7</v>
      </c>
    </row>
    <row r="2578" spans="1:5" x14ac:dyDescent="0.25">
      <c r="A2578" t="s">
        <v>93</v>
      </c>
      <c r="B2578" s="2">
        <v>41737</v>
      </c>
      <c r="C2578" s="2" t="s">
        <v>7722</v>
      </c>
      <c r="D2578" t="s">
        <v>7688</v>
      </c>
      <c r="E2578">
        <f t="shared" si="40"/>
        <v>7</v>
      </c>
    </row>
    <row r="2579" spans="1:5" x14ac:dyDescent="0.25">
      <c r="A2579" t="s">
        <v>93</v>
      </c>
      <c r="B2579" s="2">
        <v>41737</v>
      </c>
      <c r="C2579" s="2" t="s">
        <v>7722</v>
      </c>
      <c r="D2579" t="s">
        <v>7688</v>
      </c>
      <c r="E2579">
        <f t="shared" si="40"/>
        <v>7</v>
      </c>
    </row>
    <row r="2580" spans="1:5" x14ac:dyDescent="0.25">
      <c r="A2580" t="s">
        <v>765</v>
      </c>
      <c r="B2580" s="2">
        <v>41665</v>
      </c>
      <c r="C2580" s="2" t="s">
        <v>7727</v>
      </c>
      <c r="D2580" t="s">
        <v>7727</v>
      </c>
      <c r="E2580">
        <f t="shared" si="40"/>
        <v>0</v>
      </c>
    </row>
    <row r="2581" spans="1:5" x14ac:dyDescent="0.25">
      <c r="A2581" t="s">
        <v>765</v>
      </c>
      <c r="B2581" s="2">
        <v>41665</v>
      </c>
      <c r="C2581" s="2" t="s">
        <v>7727</v>
      </c>
      <c r="D2581" t="s">
        <v>7727</v>
      </c>
      <c r="E2581">
        <f t="shared" si="40"/>
        <v>0</v>
      </c>
    </row>
    <row r="2582" spans="1:5" x14ac:dyDescent="0.25">
      <c r="A2582" t="s">
        <v>765</v>
      </c>
      <c r="B2582" s="2">
        <v>41665</v>
      </c>
      <c r="C2582" s="2" t="s">
        <v>7727</v>
      </c>
      <c r="D2582" t="s">
        <v>7727</v>
      </c>
      <c r="E2582">
        <f t="shared" si="40"/>
        <v>0</v>
      </c>
    </row>
    <row r="2583" spans="1:5" x14ac:dyDescent="0.25">
      <c r="A2583" t="s">
        <v>765</v>
      </c>
      <c r="B2583" s="2">
        <v>41665</v>
      </c>
      <c r="C2583" s="2" t="s">
        <v>7727</v>
      </c>
      <c r="D2583" t="s">
        <v>7727</v>
      </c>
      <c r="E2583">
        <f t="shared" si="40"/>
        <v>0</v>
      </c>
    </row>
    <row r="2584" spans="1:5" x14ac:dyDescent="0.25">
      <c r="A2584" t="s">
        <v>765</v>
      </c>
      <c r="B2584" s="2">
        <v>41665</v>
      </c>
      <c r="C2584" s="2" t="s">
        <v>7727</v>
      </c>
      <c r="D2584" t="s">
        <v>7727</v>
      </c>
      <c r="E2584">
        <f t="shared" si="40"/>
        <v>0</v>
      </c>
    </row>
    <row r="2585" spans="1:5" x14ac:dyDescent="0.25">
      <c r="A2585" t="s">
        <v>765</v>
      </c>
      <c r="B2585" s="2">
        <v>41665</v>
      </c>
      <c r="C2585" s="2" t="s">
        <v>7727</v>
      </c>
      <c r="D2585" t="s">
        <v>7727</v>
      </c>
      <c r="E2585">
        <f t="shared" si="40"/>
        <v>0</v>
      </c>
    </row>
    <row r="2586" spans="1:5" x14ac:dyDescent="0.25">
      <c r="A2586" t="s">
        <v>765</v>
      </c>
      <c r="B2586" s="2">
        <v>41665</v>
      </c>
      <c r="C2586" s="2" t="s">
        <v>7727</v>
      </c>
      <c r="D2586" t="s">
        <v>7727</v>
      </c>
      <c r="E2586">
        <f t="shared" si="40"/>
        <v>0</v>
      </c>
    </row>
    <row r="2587" spans="1:5" x14ac:dyDescent="0.25">
      <c r="A2587" t="s">
        <v>1284</v>
      </c>
      <c r="B2587" s="2">
        <v>41652</v>
      </c>
      <c r="C2587" s="2" t="s">
        <v>7727</v>
      </c>
      <c r="D2587" t="s">
        <v>7687</v>
      </c>
      <c r="E2587">
        <f t="shared" si="40"/>
        <v>22</v>
      </c>
    </row>
    <row r="2588" spans="1:5" x14ac:dyDescent="0.25">
      <c r="A2588" t="s">
        <v>1175</v>
      </c>
      <c r="B2588" s="2">
        <v>41986</v>
      </c>
      <c r="C2588" s="2" t="s">
        <v>7701</v>
      </c>
      <c r="D2588" t="s">
        <v>7708</v>
      </c>
      <c r="E2588">
        <f t="shared" si="40"/>
        <v>30</v>
      </c>
    </row>
    <row r="2589" spans="1:5" x14ac:dyDescent="0.25">
      <c r="A2589" t="s">
        <v>1175</v>
      </c>
      <c r="B2589" s="2">
        <v>41986</v>
      </c>
      <c r="C2589" s="2" t="s">
        <v>7701</v>
      </c>
      <c r="D2589" t="s">
        <v>7708</v>
      </c>
      <c r="E2589">
        <f t="shared" si="40"/>
        <v>30</v>
      </c>
    </row>
    <row r="2590" spans="1:5" x14ac:dyDescent="0.25">
      <c r="A2590" t="s">
        <v>2992</v>
      </c>
      <c r="B2590" s="2">
        <v>41907</v>
      </c>
      <c r="C2590" s="2" t="s">
        <v>7711</v>
      </c>
      <c r="D2590" t="s">
        <v>7716</v>
      </c>
      <c r="E2590">
        <f t="shared" si="40"/>
        <v>20</v>
      </c>
    </row>
    <row r="2591" spans="1:5" x14ac:dyDescent="0.25">
      <c r="A2591" t="s">
        <v>2992</v>
      </c>
      <c r="B2591" s="2">
        <v>41907</v>
      </c>
      <c r="C2591" s="2" t="s">
        <v>7711</v>
      </c>
      <c r="D2591" t="s">
        <v>7716</v>
      </c>
      <c r="E2591">
        <f t="shared" si="40"/>
        <v>20</v>
      </c>
    </row>
    <row r="2592" spans="1:5" x14ac:dyDescent="0.25">
      <c r="A2592" t="s">
        <v>1514</v>
      </c>
      <c r="B2592" s="2">
        <v>41740</v>
      </c>
      <c r="C2592" s="2" t="s">
        <v>7722</v>
      </c>
      <c r="D2592" t="s">
        <v>7702</v>
      </c>
      <c r="E2592">
        <f t="shared" si="40"/>
        <v>29</v>
      </c>
    </row>
    <row r="2593" spans="1:5" x14ac:dyDescent="0.25">
      <c r="A2593" t="s">
        <v>1514</v>
      </c>
      <c r="B2593" s="2">
        <v>41740</v>
      </c>
      <c r="C2593" s="2" t="s">
        <v>7722</v>
      </c>
      <c r="D2593" t="s">
        <v>7702</v>
      </c>
      <c r="E2593">
        <f t="shared" si="40"/>
        <v>29</v>
      </c>
    </row>
    <row r="2594" spans="1:5" x14ac:dyDescent="0.25">
      <c r="A2594" t="s">
        <v>1210</v>
      </c>
      <c r="B2594" s="2">
        <v>41736</v>
      </c>
      <c r="C2594" s="2" t="s">
        <v>7722</v>
      </c>
      <c r="D2594" t="s">
        <v>7704</v>
      </c>
      <c r="E2594">
        <f t="shared" si="40"/>
        <v>43</v>
      </c>
    </row>
    <row r="2595" spans="1:5" x14ac:dyDescent="0.25">
      <c r="A2595" t="s">
        <v>1210</v>
      </c>
      <c r="B2595" s="2">
        <v>41736</v>
      </c>
      <c r="C2595" s="2" t="s">
        <v>7722</v>
      </c>
      <c r="D2595" t="s">
        <v>7704</v>
      </c>
      <c r="E2595">
        <f t="shared" si="40"/>
        <v>43</v>
      </c>
    </row>
    <row r="2596" spans="1:5" x14ac:dyDescent="0.25">
      <c r="A2596" t="s">
        <v>1390</v>
      </c>
      <c r="B2596" s="2">
        <v>41829</v>
      </c>
      <c r="C2596" s="2" t="s">
        <v>7720</v>
      </c>
      <c r="D2596" t="s">
        <v>7705</v>
      </c>
      <c r="E2596">
        <f t="shared" si="40"/>
        <v>34</v>
      </c>
    </row>
    <row r="2597" spans="1:5" x14ac:dyDescent="0.25">
      <c r="A2597" t="s">
        <v>1390</v>
      </c>
      <c r="B2597" s="2">
        <v>41829</v>
      </c>
      <c r="C2597" s="2" t="s">
        <v>7720</v>
      </c>
      <c r="D2597" t="s">
        <v>7705</v>
      </c>
      <c r="E2597">
        <f t="shared" si="40"/>
        <v>34</v>
      </c>
    </row>
    <row r="2598" spans="1:5" x14ac:dyDescent="0.25">
      <c r="A2598" t="s">
        <v>1390</v>
      </c>
      <c r="B2598" s="2">
        <v>41829</v>
      </c>
      <c r="C2598" s="2" t="s">
        <v>7720</v>
      </c>
      <c r="D2598" t="s">
        <v>7705</v>
      </c>
      <c r="E2598">
        <f t="shared" si="40"/>
        <v>34</v>
      </c>
    </row>
    <row r="2599" spans="1:5" x14ac:dyDescent="0.25">
      <c r="A2599" t="s">
        <v>1390</v>
      </c>
      <c r="B2599" s="2">
        <v>41829</v>
      </c>
      <c r="C2599" s="2" t="s">
        <v>7720</v>
      </c>
      <c r="D2599" t="s">
        <v>7705</v>
      </c>
      <c r="E2599">
        <f t="shared" si="40"/>
        <v>34</v>
      </c>
    </row>
    <row r="2600" spans="1:5" x14ac:dyDescent="0.25">
      <c r="A2600" t="s">
        <v>1390</v>
      </c>
      <c r="B2600" s="2">
        <v>41829</v>
      </c>
      <c r="C2600" s="2" t="s">
        <v>7720</v>
      </c>
      <c r="D2600" t="s">
        <v>7705</v>
      </c>
      <c r="E2600">
        <f t="shared" si="40"/>
        <v>34</v>
      </c>
    </row>
    <row r="2601" spans="1:5" x14ac:dyDescent="0.25">
      <c r="A2601" t="s">
        <v>363</v>
      </c>
      <c r="B2601" s="2">
        <v>42702</v>
      </c>
      <c r="C2601" s="2" t="s">
        <v>7681</v>
      </c>
      <c r="D2601" t="s">
        <v>7685</v>
      </c>
      <c r="E2601">
        <f t="shared" si="40"/>
        <v>5</v>
      </c>
    </row>
    <row r="2602" spans="1:5" x14ac:dyDescent="0.25">
      <c r="A2602" t="s">
        <v>363</v>
      </c>
      <c r="B2602" s="2">
        <v>42702</v>
      </c>
      <c r="C2602" s="2" t="s">
        <v>7681</v>
      </c>
      <c r="D2602" t="s">
        <v>7685</v>
      </c>
      <c r="E2602">
        <f t="shared" si="40"/>
        <v>5</v>
      </c>
    </row>
    <row r="2603" spans="1:5" x14ac:dyDescent="0.25">
      <c r="A2603" t="s">
        <v>3309</v>
      </c>
      <c r="B2603" s="2">
        <v>42154</v>
      </c>
      <c r="C2603" s="2" t="s">
        <v>7714</v>
      </c>
      <c r="D2603" t="s">
        <v>7682</v>
      </c>
      <c r="E2603">
        <f t="shared" si="40"/>
        <v>13</v>
      </c>
    </row>
    <row r="2604" spans="1:5" x14ac:dyDescent="0.25">
      <c r="A2604" t="s">
        <v>3309</v>
      </c>
      <c r="B2604" s="2">
        <v>42154</v>
      </c>
      <c r="C2604" s="2" t="s">
        <v>7714</v>
      </c>
      <c r="D2604" t="s">
        <v>7682</v>
      </c>
      <c r="E2604">
        <f t="shared" si="40"/>
        <v>13</v>
      </c>
    </row>
    <row r="2605" spans="1:5" x14ac:dyDescent="0.25">
      <c r="A2605" t="s">
        <v>3309</v>
      </c>
      <c r="B2605" s="2">
        <v>42154</v>
      </c>
      <c r="C2605" s="2" t="s">
        <v>7714</v>
      </c>
      <c r="D2605" t="s">
        <v>7682</v>
      </c>
      <c r="E2605">
        <f t="shared" si="40"/>
        <v>13</v>
      </c>
    </row>
    <row r="2606" spans="1:5" x14ac:dyDescent="0.25">
      <c r="A2606" t="s">
        <v>3309</v>
      </c>
      <c r="B2606" s="2">
        <v>42154</v>
      </c>
      <c r="C2606" s="2" t="s">
        <v>7714</v>
      </c>
      <c r="D2606" t="s">
        <v>7682</v>
      </c>
      <c r="E2606">
        <f t="shared" si="40"/>
        <v>13</v>
      </c>
    </row>
    <row r="2607" spans="1:5" x14ac:dyDescent="0.25">
      <c r="A2607" t="s">
        <v>3312</v>
      </c>
      <c r="B2607" s="2">
        <v>41741</v>
      </c>
      <c r="C2607" s="2" t="s">
        <v>7722</v>
      </c>
      <c r="D2607" t="s">
        <v>7701</v>
      </c>
      <c r="E2607">
        <f t="shared" si="40"/>
        <v>8</v>
      </c>
    </row>
    <row r="2608" spans="1:5" x14ac:dyDescent="0.25">
      <c r="A2608" t="s">
        <v>2077</v>
      </c>
      <c r="B2608" s="2">
        <v>42002</v>
      </c>
      <c r="C2608" s="2" t="s">
        <v>7701</v>
      </c>
      <c r="D2608" t="s">
        <v>7698</v>
      </c>
      <c r="E2608">
        <f t="shared" si="40"/>
        <v>15</v>
      </c>
    </row>
    <row r="2609" spans="1:5" x14ac:dyDescent="0.25">
      <c r="A2609" t="s">
        <v>2803</v>
      </c>
      <c r="B2609" s="2">
        <v>41779</v>
      </c>
      <c r="C2609" s="2" t="s">
        <v>7689</v>
      </c>
      <c r="D2609" t="s">
        <v>7688</v>
      </c>
      <c r="E2609">
        <f t="shared" si="40"/>
        <v>6</v>
      </c>
    </row>
    <row r="2610" spans="1:5" x14ac:dyDescent="0.25">
      <c r="A2610" t="s">
        <v>2803</v>
      </c>
      <c r="B2610" s="2">
        <v>41779</v>
      </c>
      <c r="C2610" s="2" t="s">
        <v>7689</v>
      </c>
      <c r="D2610" t="s">
        <v>7688</v>
      </c>
      <c r="E2610">
        <f t="shared" si="40"/>
        <v>6</v>
      </c>
    </row>
    <row r="2611" spans="1:5" x14ac:dyDescent="0.25">
      <c r="A2611" t="s">
        <v>2803</v>
      </c>
      <c r="B2611" s="2">
        <v>41779</v>
      </c>
      <c r="C2611" s="2" t="s">
        <v>7689</v>
      </c>
      <c r="D2611" t="s">
        <v>7688</v>
      </c>
      <c r="E2611">
        <f t="shared" si="40"/>
        <v>6</v>
      </c>
    </row>
    <row r="2612" spans="1:5" x14ac:dyDescent="0.25">
      <c r="A2612" t="s">
        <v>2803</v>
      </c>
      <c r="B2612" s="2">
        <v>41779</v>
      </c>
      <c r="C2612" s="2" t="s">
        <v>7689</v>
      </c>
      <c r="D2612" t="s">
        <v>7688</v>
      </c>
      <c r="E2612">
        <f t="shared" si="40"/>
        <v>6</v>
      </c>
    </row>
    <row r="2613" spans="1:5" x14ac:dyDescent="0.25">
      <c r="A2613" t="s">
        <v>2803</v>
      </c>
      <c r="B2613" s="2">
        <v>41779</v>
      </c>
      <c r="C2613" s="2" t="s">
        <v>7689</v>
      </c>
      <c r="D2613" t="s">
        <v>7688</v>
      </c>
      <c r="E2613">
        <f t="shared" si="40"/>
        <v>6</v>
      </c>
    </row>
    <row r="2614" spans="1:5" x14ac:dyDescent="0.25">
      <c r="A2614" t="s">
        <v>2803</v>
      </c>
      <c r="B2614" s="2">
        <v>41779</v>
      </c>
      <c r="C2614" s="2" t="s">
        <v>7689</v>
      </c>
      <c r="D2614" t="s">
        <v>7688</v>
      </c>
      <c r="E2614">
        <f t="shared" si="40"/>
        <v>6</v>
      </c>
    </row>
    <row r="2615" spans="1:5" x14ac:dyDescent="0.25">
      <c r="A2615" t="s">
        <v>3318</v>
      </c>
      <c r="B2615" s="2">
        <v>42372</v>
      </c>
      <c r="C2615" s="2" t="s">
        <v>7693</v>
      </c>
      <c r="D2615" t="s">
        <v>7706</v>
      </c>
      <c r="E2615">
        <f t="shared" si="40"/>
        <v>3</v>
      </c>
    </row>
    <row r="2616" spans="1:5" x14ac:dyDescent="0.25">
      <c r="A2616" t="s">
        <v>3320</v>
      </c>
      <c r="B2616" s="2">
        <v>41755</v>
      </c>
      <c r="C2616" s="2" t="s">
        <v>7722</v>
      </c>
      <c r="D2616" t="s">
        <v>7722</v>
      </c>
      <c r="E2616">
        <f t="shared" si="40"/>
        <v>0</v>
      </c>
    </row>
    <row r="2617" spans="1:5" x14ac:dyDescent="0.25">
      <c r="A2617" t="s">
        <v>3320</v>
      </c>
      <c r="B2617" s="2">
        <v>41755</v>
      </c>
      <c r="C2617" s="2" t="s">
        <v>7722</v>
      </c>
      <c r="D2617" t="s">
        <v>7722</v>
      </c>
      <c r="E2617">
        <f t="shared" si="40"/>
        <v>0</v>
      </c>
    </row>
    <row r="2618" spans="1:5" x14ac:dyDescent="0.25">
      <c r="A2618" t="s">
        <v>1481</v>
      </c>
      <c r="B2618" s="2">
        <v>41891</v>
      </c>
      <c r="C2618" s="2" t="s">
        <v>7711</v>
      </c>
      <c r="D2618" t="s">
        <v>7685</v>
      </c>
      <c r="E2618">
        <f t="shared" si="40"/>
        <v>31</v>
      </c>
    </row>
    <row r="2619" spans="1:5" x14ac:dyDescent="0.25">
      <c r="A2619" t="s">
        <v>1481</v>
      </c>
      <c r="B2619" s="2">
        <v>41891</v>
      </c>
      <c r="C2619" s="2" t="s">
        <v>7711</v>
      </c>
      <c r="D2619" t="s">
        <v>7685</v>
      </c>
      <c r="E2619">
        <f t="shared" si="40"/>
        <v>31</v>
      </c>
    </row>
    <row r="2620" spans="1:5" x14ac:dyDescent="0.25">
      <c r="A2620" t="s">
        <v>2274</v>
      </c>
      <c r="B2620" s="2">
        <v>41737</v>
      </c>
      <c r="C2620" s="2" t="s">
        <v>7722</v>
      </c>
      <c r="D2620" t="s">
        <v>7703</v>
      </c>
      <c r="E2620">
        <f t="shared" si="40"/>
        <v>44</v>
      </c>
    </row>
    <row r="2621" spans="1:5" x14ac:dyDescent="0.25">
      <c r="A2621" t="s">
        <v>2274</v>
      </c>
      <c r="B2621" s="2">
        <v>41737</v>
      </c>
      <c r="C2621" s="2" t="s">
        <v>7722</v>
      </c>
      <c r="D2621" t="s">
        <v>7703</v>
      </c>
      <c r="E2621">
        <f t="shared" si="40"/>
        <v>44</v>
      </c>
    </row>
    <row r="2622" spans="1:5" x14ac:dyDescent="0.25">
      <c r="A2622" t="s">
        <v>2274</v>
      </c>
      <c r="B2622" s="2">
        <v>41737</v>
      </c>
      <c r="C2622" s="2" t="s">
        <v>7722</v>
      </c>
      <c r="D2622" t="s">
        <v>7703</v>
      </c>
      <c r="E2622">
        <f t="shared" si="40"/>
        <v>44</v>
      </c>
    </row>
    <row r="2623" spans="1:5" x14ac:dyDescent="0.25">
      <c r="A2623" t="s">
        <v>2274</v>
      </c>
      <c r="B2623" s="2">
        <v>41737</v>
      </c>
      <c r="C2623" s="2" t="s">
        <v>7722</v>
      </c>
      <c r="D2623" t="s">
        <v>7703</v>
      </c>
      <c r="E2623">
        <f t="shared" si="40"/>
        <v>44</v>
      </c>
    </row>
    <row r="2624" spans="1:5" x14ac:dyDescent="0.25">
      <c r="A2624" t="s">
        <v>3325</v>
      </c>
      <c r="B2624" s="2">
        <v>41971</v>
      </c>
      <c r="C2624" s="2" t="s">
        <v>7688</v>
      </c>
      <c r="D2624" t="s">
        <v>7701</v>
      </c>
      <c r="E2624">
        <f t="shared" si="40"/>
        <v>1</v>
      </c>
    </row>
    <row r="2625" spans="1:5" x14ac:dyDescent="0.25">
      <c r="A2625" t="s">
        <v>3327</v>
      </c>
      <c r="B2625" s="2">
        <v>41894</v>
      </c>
      <c r="C2625" s="2" t="s">
        <v>7711</v>
      </c>
      <c r="D2625" t="s">
        <v>7694</v>
      </c>
      <c r="E2625">
        <f t="shared" si="40"/>
        <v>37</v>
      </c>
    </row>
    <row r="2626" spans="1:5" x14ac:dyDescent="0.25">
      <c r="A2626" t="s">
        <v>3327</v>
      </c>
      <c r="B2626" s="2">
        <v>41894</v>
      </c>
      <c r="C2626" s="2" t="s">
        <v>7711</v>
      </c>
      <c r="D2626" t="s">
        <v>7694</v>
      </c>
      <c r="E2626">
        <f t="shared" si="40"/>
        <v>37</v>
      </c>
    </row>
    <row r="2627" spans="1:5" x14ac:dyDescent="0.25">
      <c r="A2627" t="s">
        <v>3327</v>
      </c>
      <c r="B2627" s="2">
        <v>41894</v>
      </c>
      <c r="C2627" s="2" t="s">
        <v>7711</v>
      </c>
      <c r="D2627" t="s">
        <v>7694</v>
      </c>
      <c r="E2627">
        <f t="shared" ref="E2627:E2690" si="41">(LEFT(D2627,4)-LEFT(C2627,4))*12+RIGHT(D2627,2)-RIGHT(C2627,2)</f>
        <v>37</v>
      </c>
    </row>
    <row r="2628" spans="1:5" x14ac:dyDescent="0.25">
      <c r="A2628" t="s">
        <v>3327</v>
      </c>
      <c r="B2628" s="2">
        <v>41894</v>
      </c>
      <c r="C2628" s="2" t="s">
        <v>7711</v>
      </c>
      <c r="D2628" t="s">
        <v>7694</v>
      </c>
      <c r="E2628">
        <f t="shared" si="41"/>
        <v>37</v>
      </c>
    </row>
    <row r="2629" spans="1:5" x14ac:dyDescent="0.25">
      <c r="A2629" t="s">
        <v>487</v>
      </c>
      <c r="B2629" s="2">
        <v>41768</v>
      </c>
      <c r="C2629" s="2" t="s">
        <v>7689</v>
      </c>
      <c r="D2629" t="s">
        <v>7704</v>
      </c>
      <c r="E2629">
        <f t="shared" si="41"/>
        <v>42</v>
      </c>
    </row>
    <row r="2630" spans="1:5" x14ac:dyDescent="0.25">
      <c r="A2630" t="s">
        <v>487</v>
      </c>
      <c r="B2630" s="2">
        <v>41768</v>
      </c>
      <c r="C2630" s="2" t="s">
        <v>7689</v>
      </c>
      <c r="D2630" t="s">
        <v>7704</v>
      </c>
      <c r="E2630">
        <f t="shared" si="41"/>
        <v>42</v>
      </c>
    </row>
    <row r="2631" spans="1:5" x14ac:dyDescent="0.25">
      <c r="A2631" t="s">
        <v>487</v>
      </c>
      <c r="B2631" s="2">
        <v>41768</v>
      </c>
      <c r="C2631" s="2" t="s">
        <v>7689</v>
      </c>
      <c r="D2631" t="s">
        <v>7704</v>
      </c>
      <c r="E2631">
        <f t="shared" si="41"/>
        <v>42</v>
      </c>
    </row>
    <row r="2632" spans="1:5" x14ac:dyDescent="0.25">
      <c r="A2632" t="s">
        <v>2298</v>
      </c>
      <c r="B2632" s="2">
        <v>41703</v>
      </c>
      <c r="C2632" s="2" t="s">
        <v>7715</v>
      </c>
      <c r="D2632" t="s">
        <v>7692</v>
      </c>
      <c r="E2632">
        <f t="shared" si="41"/>
        <v>18</v>
      </c>
    </row>
    <row r="2633" spans="1:5" x14ac:dyDescent="0.25">
      <c r="A2633" t="s">
        <v>3334</v>
      </c>
      <c r="B2633" s="2">
        <v>41712</v>
      </c>
      <c r="C2633" s="2" t="s">
        <v>7715</v>
      </c>
      <c r="D2633" t="s">
        <v>7705</v>
      </c>
      <c r="E2633">
        <f t="shared" si="41"/>
        <v>38</v>
      </c>
    </row>
    <row r="2634" spans="1:5" x14ac:dyDescent="0.25">
      <c r="A2634" t="s">
        <v>3334</v>
      </c>
      <c r="B2634" s="2">
        <v>41712</v>
      </c>
      <c r="C2634" s="2" t="s">
        <v>7715</v>
      </c>
      <c r="D2634" t="s">
        <v>7705</v>
      </c>
      <c r="E2634">
        <f t="shared" si="41"/>
        <v>38</v>
      </c>
    </row>
    <row r="2635" spans="1:5" x14ac:dyDescent="0.25">
      <c r="A2635" t="s">
        <v>3334</v>
      </c>
      <c r="B2635" s="2">
        <v>41712</v>
      </c>
      <c r="C2635" s="2" t="s">
        <v>7715</v>
      </c>
      <c r="D2635" t="s">
        <v>7705</v>
      </c>
      <c r="E2635">
        <f t="shared" si="41"/>
        <v>38</v>
      </c>
    </row>
    <row r="2636" spans="1:5" x14ac:dyDescent="0.25">
      <c r="A2636" t="s">
        <v>2602</v>
      </c>
      <c r="B2636" s="2">
        <v>41834</v>
      </c>
      <c r="C2636" s="2" t="s">
        <v>7720</v>
      </c>
      <c r="D2636" t="s">
        <v>7719</v>
      </c>
      <c r="E2636">
        <f t="shared" si="41"/>
        <v>12</v>
      </c>
    </row>
    <row r="2637" spans="1:5" x14ac:dyDescent="0.25">
      <c r="A2637" t="s">
        <v>2602</v>
      </c>
      <c r="B2637" s="2">
        <v>41834</v>
      </c>
      <c r="C2637" s="2" t="s">
        <v>7720</v>
      </c>
      <c r="D2637" t="s">
        <v>7719</v>
      </c>
      <c r="E2637">
        <f t="shared" si="41"/>
        <v>12</v>
      </c>
    </row>
    <row r="2638" spans="1:5" x14ac:dyDescent="0.25">
      <c r="A2638" t="s">
        <v>3339</v>
      </c>
      <c r="B2638" s="2">
        <v>42231</v>
      </c>
      <c r="C2638" s="2" t="s">
        <v>7718</v>
      </c>
      <c r="D2638" t="s">
        <v>7718</v>
      </c>
      <c r="E2638">
        <f t="shared" si="41"/>
        <v>0</v>
      </c>
    </row>
    <row r="2639" spans="1:5" x14ac:dyDescent="0.25">
      <c r="A2639" t="s">
        <v>3341</v>
      </c>
      <c r="B2639" s="2">
        <v>41796</v>
      </c>
      <c r="C2639" s="2" t="s">
        <v>7684</v>
      </c>
      <c r="D2639" t="s">
        <v>7708</v>
      </c>
      <c r="E2639">
        <f t="shared" si="41"/>
        <v>36</v>
      </c>
    </row>
    <row r="2640" spans="1:5" x14ac:dyDescent="0.25">
      <c r="A2640" t="s">
        <v>3341</v>
      </c>
      <c r="B2640" s="2">
        <v>41796</v>
      </c>
      <c r="C2640" s="2" t="s">
        <v>7684</v>
      </c>
      <c r="D2640" t="s">
        <v>7708</v>
      </c>
      <c r="E2640">
        <f t="shared" si="41"/>
        <v>36</v>
      </c>
    </row>
    <row r="2641" spans="1:5" x14ac:dyDescent="0.25">
      <c r="A2641" t="s">
        <v>3341</v>
      </c>
      <c r="B2641" s="2">
        <v>41796</v>
      </c>
      <c r="C2641" s="2" t="s">
        <v>7684</v>
      </c>
      <c r="D2641" t="s">
        <v>7708</v>
      </c>
      <c r="E2641">
        <f t="shared" si="41"/>
        <v>36</v>
      </c>
    </row>
    <row r="2642" spans="1:5" x14ac:dyDescent="0.25">
      <c r="A2642" t="s">
        <v>3341</v>
      </c>
      <c r="B2642" s="2">
        <v>41796</v>
      </c>
      <c r="C2642" s="2" t="s">
        <v>7684</v>
      </c>
      <c r="D2642" t="s">
        <v>7708</v>
      </c>
      <c r="E2642">
        <f t="shared" si="41"/>
        <v>36</v>
      </c>
    </row>
    <row r="2643" spans="1:5" x14ac:dyDescent="0.25">
      <c r="A2643" t="s">
        <v>960</v>
      </c>
      <c r="B2643" s="2">
        <v>41817</v>
      </c>
      <c r="C2643" s="2" t="s">
        <v>7684</v>
      </c>
      <c r="D2643" t="s">
        <v>7717</v>
      </c>
      <c r="E2643">
        <f t="shared" si="41"/>
        <v>8</v>
      </c>
    </row>
    <row r="2644" spans="1:5" x14ac:dyDescent="0.25">
      <c r="A2644" t="s">
        <v>2822</v>
      </c>
      <c r="B2644" s="2">
        <v>41709</v>
      </c>
      <c r="C2644" s="2" t="s">
        <v>7715</v>
      </c>
      <c r="D2644" t="s">
        <v>7686</v>
      </c>
      <c r="E2644">
        <f t="shared" si="41"/>
        <v>33</v>
      </c>
    </row>
    <row r="2645" spans="1:5" x14ac:dyDescent="0.25">
      <c r="A2645" t="s">
        <v>1881</v>
      </c>
      <c r="B2645" s="2">
        <v>41742</v>
      </c>
      <c r="C2645" s="2" t="s">
        <v>7722</v>
      </c>
      <c r="D2645" t="s">
        <v>7706</v>
      </c>
      <c r="E2645">
        <f t="shared" si="41"/>
        <v>24</v>
      </c>
    </row>
    <row r="2646" spans="1:5" x14ac:dyDescent="0.25">
      <c r="A2646" t="s">
        <v>1881</v>
      </c>
      <c r="B2646" s="2">
        <v>41742</v>
      </c>
      <c r="C2646" s="2" t="s">
        <v>7722</v>
      </c>
      <c r="D2646" t="s">
        <v>7706</v>
      </c>
      <c r="E2646">
        <f t="shared" si="41"/>
        <v>24</v>
      </c>
    </row>
    <row r="2647" spans="1:5" x14ac:dyDescent="0.25">
      <c r="A2647" t="s">
        <v>2251</v>
      </c>
      <c r="B2647" s="2">
        <v>41660</v>
      </c>
      <c r="C2647" s="2" t="s">
        <v>7727</v>
      </c>
      <c r="D2647" t="s">
        <v>7711</v>
      </c>
      <c r="E2647">
        <f t="shared" si="41"/>
        <v>8</v>
      </c>
    </row>
    <row r="2648" spans="1:5" x14ac:dyDescent="0.25">
      <c r="A2648" t="s">
        <v>2251</v>
      </c>
      <c r="B2648" s="2">
        <v>41660</v>
      </c>
      <c r="C2648" s="2" t="s">
        <v>7727</v>
      </c>
      <c r="D2648" t="s">
        <v>7711</v>
      </c>
      <c r="E2648">
        <f t="shared" si="41"/>
        <v>8</v>
      </c>
    </row>
    <row r="2649" spans="1:5" x14ac:dyDescent="0.25">
      <c r="A2649" t="s">
        <v>2251</v>
      </c>
      <c r="B2649" s="2">
        <v>41660</v>
      </c>
      <c r="C2649" s="2" t="s">
        <v>7727</v>
      </c>
      <c r="D2649" t="s">
        <v>7711</v>
      </c>
      <c r="E2649">
        <f t="shared" si="41"/>
        <v>8</v>
      </c>
    </row>
    <row r="2650" spans="1:5" x14ac:dyDescent="0.25">
      <c r="A2650" t="s">
        <v>2251</v>
      </c>
      <c r="B2650" s="2">
        <v>41660</v>
      </c>
      <c r="C2650" s="2" t="s">
        <v>7727</v>
      </c>
      <c r="D2650" t="s">
        <v>7711</v>
      </c>
      <c r="E2650">
        <f t="shared" si="41"/>
        <v>8</v>
      </c>
    </row>
    <row r="2651" spans="1:5" x14ac:dyDescent="0.25">
      <c r="A2651" t="s">
        <v>2251</v>
      </c>
      <c r="B2651" s="2">
        <v>41660</v>
      </c>
      <c r="C2651" s="2" t="s">
        <v>7727</v>
      </c>
      <c r="D2651" t="s">
        <v>7711</v>
      </c>
      <c r="E2651">
        <f t="shared" si="41"/>
        <v>8</v>
      </c>
    </row>
    <row r="2652" spans="1:5" x14ac:dyDescent="0.25">
      <c r="A2652" t="s">
        <v>279</v>
      </c>
      <c r="B2652" s="2">
        <v>41983</v>
      </c>
      <c r="C2652" s="2" t="s">
        <v>7701</v>
      </c>
      <c r="D2652" t="s">
        <v>7702</v>
      </c>
      <c r="E2652">
        <f t="shared" si="41"/>
        <v>21</v>
      </c>
    </row>
    <row r="2653" spans="1:5" x14ac:dyDescent="0.25">
      <c r="A2653" t="s">
        <v>557</v>
      </c>
      <c r="B2653" s="2">
        <v>41930</v>
      </c>
      <c r="C2653" s="2" t="s">
        <v>7699</v>
      </c>
      <c r="D2653" t="s">
        <v>7696</v>
      </c>
      <c r="E2653">
        <f t="shared" si="41"/>
        <v>35</v>
      </c>
    </row>
    <row r="2654" spans="1:5" x14ac:dyDescent="0.25">
      <c r="A2654" t="s">
        <v>557</v>
      </c>
      <c r="B2654" s="2">
        <v>41930</v>
      </c>
      <c r="C2654" s="2" t="s">
        <v>7699</v>
      </c>
      <c r="D2654" t="s">
        <v>7696</v>
      </c>
      <c r="E2654">
        <f t="shared" si="41"/>
        <v>35</v>
      </c>
    </row>
    <row r="2655" spans="1:5" x14ac:dyDescent="0.25">
      <c r="A2655" t="s">
        <v>557</v>
      </c>
      <c r="B2655" s="2">
        <v>41930</v>
      </c>
      <c r="C2655" s="2" t="s">
        <v>7699</v>
      </c>
      <c r="D2655" t="s">
        <v>7696</v>
      </c>
      <c r="E2655">
        <f t="shared" si="41"/>
        <v>35</v>
      </c>
    </row>
    <row r="2656" spans="1:5" x14ac:dyDescent="0.25">
      <c r="A2656" t="s">
        <v>557</v>
      </c>
      <c r="B2656" s="2">
        <v>41930</v>
      </c>
      <c r="C2656" s="2" t="s">
        <v>7699</v>
      </c>
      <c r="D2656" t="s">
        <v>7696</v>
      </c>
      <c r="E2656">
        <f t="shared" si="41"/>
        <v>35</v>
      </c>
    </row>
    <row r="2657" spans="1:5" x14ac:dyDescent="0.25">
      <c r="A2657" t="s">
        <v>557</v>
      </c>
      <c r="B2657" s="2">
        <v>41930</v>
      </c>
      <c r="C2657" s="2" t="s">
        <v>7699</v>
      </c>
      <c r="D2657" t="s">
        <v>7696</v>
      </c>
      <c r="E2657">
        <f t="shared" si="41"/>
        <v>35</v>
      </c>
    </row>
    <row r="2658" spans="1:5" x14ac:dyDescent="0.25">
      <c r="A2658" t="s">
        <v>557</v>
      </c>
      <c r="B2658" s="2">
        <v>41930</v>
      </c>
      <c r="C2658" s="2" t="s">
        <v>7699</v>
      </c>
      <c r="D2658" t="s">
        <v>7696</v>
      </c>
      <c r="E2658">
        <f t="shared" si="41"/>
        <v>35</v>
      </c>
    </row>
    <row r="2659" spans="1:5" x14ac:dyDescent="0.25">
      <c r="A2659" t="s">
        <v>557</v>
      </c>
      <c r="B2659" s="2">
        <v>41930</v>
      </c>
      <c r="C2659" s="2" t="s">
        <v>7699</v>
      </c>
      <c r="D2659" t="s">
        <v>7696</v>
      </c>
      <c r="E2659">
        <f t="shared" si="41"/>
        <v>35</v>
      </c>
    </row>
    <row r="2660" spans="1:5" x14ac:dyDescent="0.25">
      <c r="A2660" t="s">
        <v>43</v>
      </c>
      <c r="B2660" s="2">
        <v>41954</v>
      </c>
      <c r="C2660" s="2" t="s">
        <v>7688</v>
      </c>
      <c r="D2660" t="s">
        <v>7709</v>
      </c>
      <c r="E2660">
        <f t="shared" si="41"/>
        <v>21</v>
      </c>
    </row>
    <row r="2661" spans="1:5" x14ac:dyDescent="0.25">
      <c r="A2661" t="s">
        <v>1854</v>
      </c>
      <c r="B2661" s="2">
        <v>41967</v>
      </c>
      <c r="C2661" s="2" t="s">
        <v>7688</v>
      </c>
      <c r="D2661" t="s">
        <v>7695</v>
      </c>
      <c r="E2661">
        <f t="shared" si="41"/>
        <v>13</v>
      </c>
    </row>
    <row r="2662" spans="1:5" x14ac:dyDescent="0.25">
      <c r="A2662" t="s">
        <v>1689</v>
      </c>
      <c r="B2662" s="2">
        <v>41944</v>
      </c>
      <c r="C2662" s="2" t="s">
        <v>7688</v>
      </c>
      <c r="D2662" t="s">
        <v>7704</v>
      </c>
      <c r="E2662">
        <f t="shared" si="41"/>
        <v>36</v>
      </c>
    </row>
    <row r="2663" spans="1:5" x14ac:dyDescent="0.25">
      <c r="A2663" t="s">
        <v>1689</v>
      </c>
      <c r="B2663" s="2">
        <v>41944</v>
      </c>
      <c r="C2663" s="2" t="s">
        <v>7688</v>
      </c>
      <c r="D2663" t="s">
        <v>7704</v>
      </c>
      <c r="E2663">
        <f t="shared" si="41"/>
        <v>36</v>
      </c>
    </row>
    <row r="2664" spans="1:5" x14ac:dyDescent="0.25">
      <c r="A2664" t="s">
        <v>3360</v>
      </c>
      <c r="B2664" s="2">
        <v>42484</v>
      </c>
      <c r="C2664" s="2" t="s">
        <v>7706</v>
      </c>
      <c r="D2664" t="s">
        <v>7685</v>
      </c>
      <c r="E2664">
        <f t="shared" si="41"/>
        <v>12</v>
      </c>
    </row>
    <row r="2665" spans="1:5" x14ac:dyDescent="0.25">
      <c r="A2665" t="s">
        <v>2450</v>
      </c>
      <c r="B2665" s="2">
        <v>41785</v>
      </c>
      <c r="C2665" s="2" t="s">
        <v>7689</v>
      </c>
      <c r="D2665" t="s">
        <v>7716</v>
      </c>
      <c r="E2665">
        <f t="shared" si="41"/>
        <v>24</v>
      </c>
    </row>
    <row r="2666" spans="1:5" x14ac:dyDescent="0.25">
      <c r="A2666" t="s">
        <v>2450</v>
      </c>
      <c r="B2666" s="2">
        <v>41785</v>
      </c>
      <c r="C2666" s="2" t="s">
        <v>7689</v>
      </c>
      <c r="D2666" t="s">
        <v>7716</v>
      </c>
      <c r="E2666">
        <f t="shared" si="41"/>
        <v>24</v>
      </c>
    </row>
    <row r="2667" spans="1:5" x14ac:dyDescent="0.25">
      <c r="A2667" t="s">
        <v>2450</v>
      </c>
      <c r="B2667" s="2">
        <v>41785</v>
      </c>
      <c r="C2667" s="2" t="s">
        <v>7689</v>
      </c>
      <c r="D2667" t="s">
        <v>7716</v>
      </c>
      <c r="E2667">
        <f t="shared" si="41"/>
        <v>24</v>
      </c>
    </row>
    <row r="2668" spans="1:5" x14ac:dyDescent="0.25">
      <c r="A2668" t="s">
        <v>3363</v>
      </c>
      <c r="B2668" s="2">
        <v>41926</v>
      </c>
      <c r="C2668" s="2" t="s">
        <v>7699</v>
      </c>
      <c r="D2668" t="s">
        <v>7713</v>
      </c>
      <c r="E2668">
        <f t="shared" si="41"/>
        <v>24</v>
      </c>
    </row>
    <row r="2669" spans="1:5" x14ac:dyDescent="0.25">
      <c r="A2669" t="s">
        <v>3363</v>
      </c>
      <c r="B2669" s="2">
        <v>41926</v>
      </c>
      <c r="C2669" s="2" t="s">
        <v>7699</v>
      </c>
      <c r="D2669" t="s">
        <v>7713</v>
      </c>
      <c r="E2669">
        <f t="shared" si="41"/>
        <v>24</v>
      </c>
    </row>
    <row r="2670" spans="1:5" x14ac:dyDescent="0.25">
      <c r="A2670" t="s">
        <v>3365</v>
      </c>
      <c r="B2670" s="2">
        <v>41943</v>
      </c>
      <c r="C2670" s="2" t="s">
        <v>7699</v>
      </c>
      <c r="D2670" t="s">
        <v>7718</v>
      </c>
      <c r="E2670">
        <f t="shared" si="41"/>
        <v>10</v>
      </c>
    </row>
    <row r="2671" spans="1:5" x14ac:dyDescent="0.25">
      <c r="A2671" t="s">
        <v>3365</v>
      </c>
      <c r="B2671" s="2">
        <v>41943</v>
      </c>
      <c r="C2671" s="2" t="s">
        <v>7699</v>
      </c>
      <c r="D2671" t="s">
        <v>7718</v>
      </c>
      <c r="E2671">
        <f t="shared" si="41"/>
        <v>10</v>
      </c>
    </row>
    <row r="2672" spans="1:5" x14ac:dyDescent="0.25">
      <c r="A2672" t="s">
        <v>3367</v>
      </c>
      <c r="B2672" s="2">
        <v>41891</v>
      </c>
      <c r="C2672" s="2" t="s">
        <v>7711</v>
      </c>
      <c r="D2672" t="s">
        <v>7711</v>
      </c>
      <c r="E2672">
        <f t="shared" si="41"/>
        <v>0</v>
      </c>
    </row>
    <row r="2673" spans="1:5" x14ac:dyDescent="0.25">
      <c r="A2673" t="s">
        <v>3367</v>
      </c>
      <c r="B2673" s="2">
        <v>41891</v>
      </c>
      <c r="C2673" s="2" t="s">
        <v>7711</v>
      </c>
      <c r="D2673" t="s">
        <v>7711</v>
      </c>
      <c r="E2673">
        <f t="shared" si="41"/>
        <v>0</v>
      </c>
    </row>
    <row r="2674" spans="1:5" x14ac:dyDescent="0.25">
      <c r="A2674" t="s">
        <v>3367</v>
      </c>
      <c r="B2674" s="2">
        <v>41891</v>
      </c>
      <c r="C2674" s="2" t="s">
        <v>7711</v>
      </c>
      <c r="D2674" t="s">
        <v>7711</v>
      </c>
      <c r="E2674">
        <f t="shared" si="41"/>
        <v>0</v>
      </c>
    </row>
    <row r="2675" spans="1:5" x14ac:dyDescent="0.25">
      <c r="A2675" t="s">
        <v>3367</v>
      </c>
      <c r="B2675" s="2">
        <v>41891</v>
      </c>
      <c r="C2675" s="2" t="s">
        <v>7711</v>
      </c>
      <c r="D2675" t="s">
        <v>7711</v>
      </c>
      <c r="E2675">
        <f t="shared" si="41"/>
        <v>0</v>
      </c>
    </row>
    <row r="2676" spans="1:5" x14ac:dyDescent="0.25">
      <c r="A2676" t="s">
        <v>3371</v>
      </c>
      <c r="B2676" s="2">
        <v>41926</v>
      </c>
      <c r="C2676" s="2" t="s">
        <v>7699</v>
      </c>
      <c r="D2676" t="s">
        <v>7703</v>
      </c>
      <c r="E2676">
        <f t="shared" si="41"/>
        <v>38</v>
      </c>
    </row>
    <row r="2677" spans="1:5" x14ac:dyDescent="0.25">
      <c r="A2677" t="s">
        <v>611</v>
      </c>
      <c r="B2677" s="2">
        <v>41912</v>
      </c>
      <c r="C2677" s="2" t="s">
        <v>7711</v>
      </c>
      <c r="D2677" t="s">
        <v>7704</v>
      </c>
      <c r="E2677">
        <f t="shared" si="41"/>
        <v>38</v>
      </c>
    </row>
    <row r="2678" spans="1:5" x14ac:dyDescent="0.25">
      <c r="A2678" t="s">
        <v>611</v>
      </c>
      <c r="B2678" s="2">
        <v>41912</v>
      </c>
      <c r="C2678" s="2" t="s">
        <v>7711</v>
      </c>
      <c r="D2678" t="s">
        <v>7704</v>
      </c>
      <c r="E2678">
        <f t="shared" si="41"/>
        <v>38</v>
      </c>
    </row>
    <row r="2679" spans="1:5" x14ac:dyDescent="0.25">
      <c r="A2679" t="s">
        <v>3374</v>
      </c>
      <c r="B2679" s="2">
        <v>41741</v>
      </c>
      <c r="C2679" s="2" t="s">
        <v>7722</v>
      </c>
      <c r="D2679" t="s">
        <v>7684</v>
      </c>
      <c r="E2679">
        <f t="shared" si="41"/>
        <v>2</v>
      </c>
    </row>
    <row r="2680" spans="1:5" x14ac:dyDescent="0.25">
      <c r="A2680" t="s">
        <v>3374</v>
      </c>
      <c r="B2680" s="2">
        <v>41741</v>
      </c>
      <c r="C2680" s="2" t="s">
        <v>7722</v>
      </c>
      <c r="D2680" t="s">
        <v>7684</v>
      </c>
      <c r="E2680">
        <f t="shared" si="41"/>
        <v>2</v>
      </c>
    </row>
    <row r="2681" spans="1:5" x14ac:dyDescent="0.25">
      <c r="A2681" t="s">
        <v>1920</v>
      </c>
      <c r="B2681" s="2">
        <v>42605</v>
      </c>
      <c r="C2681" s="2" t="s">
        <v>7709</v>
      </c>
      <c r="D2681" t="s">
        <v>7725</v>
      </c>
      <c r="E2681">
        <f t="shared" si="41"/>
        <v>5</v>
      </c>
    </row>
    <row r="2682" spans="1:5" x14ac:dyDescent="0.25">
      <c r="A2682" t="s">
        <v>1920</v>
      </c>
      <c r="B2682" s="2">
        <v>42605</v>
      </c>
      <c r="C2682" s="2" t="s">
        <v>7709</v>
      </c>
      <c r="D2682" t="s">
        <v>7725</v>
      </c>
      <c r="E2682">
        <f t="shared" si="41"/>
        <v>5</v>
      </c>
    </row>
    <row r="2683" spans="1:5" x14ac:dyDescent="0.25">
      <c r="A2683" t="s">
        <v>1920</v>
      </c>
      <c r="B2683" s="2">
        <v>42605</v>
      </c>
      <c r="C2683" s="2" t="s">
        <v>7709</v>
      </c>
      <c r="D2683" t="s">
        <v>7725</v>
      </c>
      <c r="E2683">
        <f t="shared" si="41"/>
        <v>5</v>
      </c>
    </row>
    <row r="2684" spans="1:5" x14ac:dyDescent="0.25">
      <c r="A2684" t="s">
        <v>1920</v>
      </c>
      <c r="B2684" s="2">
        <v>42605</v>
      </c>
      <c r="C2684" s="2" t="s">
        <v>7709</v>
      </c>
      <c r="D2684" t="s">
        <v>7725</v>
      </c>
      <c r="E2684">
        <f t="shared" si="41"/>
        <v>5</v>
      </c>
    </row>
    <row r="2685" spans="1:5" x14ac:dyDescent="0.25">
      <c r="A2685" t="s">
        <v>1920</v>
      </c>
      <c r="B2685" s="2">
        <v>42605</v>
      </c>
      <c r="C2685" s="2" t="s">
        <v>7709</v>
      </c>
      <c r="D2685" t="s">
        <v>7725</v>
      </c>
      <c r="E2685">
        <f t="shared" si="41"/>
        <v>5</v>
      </c>
    </row>
    <row r="2686" spans="1:5" x14ac:dyDescent="0.25">
      <c r="A2686" t="s">
        <v>2794</v>
      </c>
      <c r="B2686" s="2">
        <v>41766</v>
      </c>
      <c r="C2686" s="2" t="s">
        <v>7689</v>
      </c>
      <c r="D2686" t="s">
        <v>7708</v>
      </c>
      <c r="E2686">
        <f t="shared" si="41"/>
        <v>37</v>
      </c>
    </row>
    <row r="2687" spans="1:5" x14ac:dyDescent="0.25">
      <c r="A2687" t="s">
        <v>188</v>
      </c>
      <c r="B2687" s="2">
        <v>41877</v>
      </c>
      <c r="C2687" s="2" t="s">
        <v>7690</v>
      </c>
      <c r="D2687" t="s">
        <v>7702</v>
      </c>
      <c r="E2687">
        <f t="shared" si="41"/>
        <v>25</v>
      </c>
    </row>
    <row r="2688" spans="1:5" x14ac:dyDescent="0.25">
      <c r="A2688" t="s">
        <v>188</v>
      </c>
      <c r="B2688" s="2">
        <v>41877</v>
      </c>
      <c r="C2688" s="2" t="s">
        <v>7690</v>
      </c>
      <c r="D2688" t="s">
        <v>7702</v>
      </c>
      <c r="E2688">
        <f t="shared" si="41"/>
        <v>25</v>
      </c>
    </row>
    <row r="2689" spans="1:5" x14ac:dyDescent="0.25">
      <c r="A2689" t="s">
        <v>1175</v>
      </c>
      <c r="B2689" s="2">
        <v>41986</v>
      </c>
      <c r="C2689" s="2" t="s">
        <v>7701</v>
      </c>
      <c r="D2689" t="s">
        <v>7709</v>
      </c>
      <c r="E2689">
        <f t="shared" si="41"/>
        <v>20</v>
      </c>
    </row>
    <row r="2690" spans="1:5" x14ac:dyDescent="0.25">
      <c r="A2690" t="s">
        <v>1267</v>
      </c>
      <c r="B2690" s="2">
        <v>41960</v>
      </c>
      <c r="C2690" s="2" t="s">
        <v>7688</v>
      </c>
      <c r="D2690" t="s">
        <v>7687</v>
      </c>
      <c r="E2690">
        <f t="shared" si="41"/>
        <v>12</v>
      </c>
    </row>
    <row r="2691" spans="1:5" x14ac:dyDescent="0.25">
      <c r="A2691" t="s">
        <v>675</v>
      </c>
      <c r="B2691" s="2">
        <v>41820</v>
      </c>
      <c r="C2691" s="2" t="s">
        <v>7684</v>
      </c>
      <c r="D2691" t="s">
        <v>7684</v>
      </c>
      <c r="E2691">
        <f t="shared" ref="E2691:E2754" si="42">(LEFT(D2691,4)-LEFT(C2691,4))*12+RIGHT(D2691,2)-RIGHT(C2691,2)</f>
        <v>0</v>
      </c>
    </row>
    <row r="2692" spans="1:5" x14ac:dyDescent="0.25">
      <c r="A2692" t="s">
        <v>1714</v>
      </c>
      <c r="B2692" s="2">
        <v>42664</v>
      </c>
      <c r="C2692" s="2" t="s">
        <v>7713</v>
      </c>
      <c r="D2692" t="s">
        <v>7703</v>
      </c>
      <c r="E2692">
        <f t="shared" si="42"/>
        <v>14</v>
      </c>
    </row>
    <row r="2693" spans="1:5" x14ac:dyDescent="0.25">
      <c r="A2693" t="s">
        <v>336</v>
      </c>
      <c r="B2693" s="2">
        <v>41856</v>
      </c>
      <c r="C2693" s="2" t="s">
        <v>7690</v>
      </c>
      <c r="D2693" t="s">
        <v>7709</v>
      </c>
      <c r="E2693">
        <f t="shared" si="42"/>
        <v>24</v>
      </c>
    </row>
    <row r="2694" spans="1:5" x14ac:dyDescent="0.25">
      <c r="A2694" t="s">
        <v>336</v>
      </c>
      <c r="B2694" s="2">
        <v>41856</v>
      </c>
      <c r="C2694" s="2" t="s">
        <v>7690</v>
      </c>
      <c r="D2694" t="s">
        <v>7709</v>
      </c>
      <c r="E2694">
        <f t="shared" si="42"/>
        <v>24</v>
      </c>
    </row>
    <row r="2695" spans="1:5" x14ac:dyDescent="0.25">
      <c r="A2695" t="s">
        <v>1290</v>
      </c>
      <c r="B2695" s="2">
        <v>41773</v>
      </c>
      <c r="C2695" s="2" t="s">
        <v>7689</v>
      </c>
      <c r="D2695" t="s">
        <v>7693</v>
      </c>
      <c r="E2695">
        <f t="shared" si="42"/>
        <v>20</v>
      </c>
    </row>
    <row r="2696" spans="1:5" x14ac:dyDescent="0.25">
      <c r="A2696" t="s">
        <v>1301</v>
      </c>
      <c r="B2696" s="2">
        <v>41819</v>
      </c>
      <c r="C2696" s="2" t="s">
        <v>7684</v>
      </c>
      <c r="D2696" t="s">
        <v>7699</v>
      </c>
      <c r="E2696">
        <f t="shared" si="42"/>
        <v>4</v>
      </c>
    </row>
    <row r="2697" spans="1:5" x14ac:dyDescent="0.25">
      <c r="A2697" t="s">
        <v>3393</v>
      </c>
      <c r="B2697" s="2">
        <v>42407</v>
      </c>
      <c r="C2697" s="2" t="s">
        <v>7728</v>
      </c>
      <c r="D2697" t="s">
        <v>7728</v>
      </c>
      <c r="E2697">
        <f t="shared" si="42"/>
        <v>0</v>
      </c>
    </row>
    <row r="2698" spans="1:5" x14ac:dyDescent="0.25">
      <c r="A2698" t="s">
        <v>3012</v>
      </c>
      <c r="B2698" s="2">
        <v>41716</v>
      </c>
      <c r="C2698" s="2" t="s">
        <v>7715</v>
      </c>
      <c r="D2698" t="s">
        <v>7715</v>
      </c>
      <c r="E2698">
        <f t="shared" si="42"/>
        <v>0</v>
      </c>
    </row>
    <row r="2699" spans="1:5" x14ac:dyDescent="0.25">
      <c r="A2699" t="s">
        <v>3012</v>
      </c>
      <c r="B2699" s="2">
        <v>41716</v>
      </c>
      <c r="C2699" s="2" t="s">
        <v>7715</v>
      </c>
      <c r="D2699" t="s">
        <v>7715</v>
      </c>
      <c r="E2699">
        <f t="shared" si="42"/>
        <v>0</v>
      </c>
    </row>
    <row r="2700" spans="1:5" x14ac:dyDescent="0.25">
      <c r="A2700" t="s">
        <v>3012</v>
      </c>
      <c r="B2700" s="2">
        <v>41716</v>
      </c>
      <c r="C2700" s="2" t="s">
        <v>7715</v>
      </c>
      <c r="D2700" t="s">
        <v>7715</v>
      </c>
      <c r="E2700">
        <f t="shared" si="42"/>
        <v>0</v>
      </c>
    </row>
    <row r="2701" spans="1:5" x14ac:dyDescent="0.25">
      <c r="A2701" t="s">
        <v>3012</v>
      </c>
      <c r="B2701" s="2">
        <v>41716</v>
      </c>
      <c r="C2701" s="2" t="s">
        <v>7715</v>
      </c>
      <c r="D2701" t="s">
        <v>7715</v>
      </c>
      <c r="E2701">
        <f t="shared" si="42"/>
        <v>0</v>
      </c>
    </row>
    <row r="2702" spans="1:5" x14ac:dyDescent="0.25">
      <c r="A2702" t="s">
        <v>3012</v>
      </c>
      <c r="B2702" s="2">
        <v>41716</v>
      </c>
      <c r="C2702" s="2" t="s">
        <v>7715</v>
      </c>
      <c r="D2702" t="s">
        <v>7715</v>
      </c>
      <c r="E2702">
        <f t="shared" si="42"/>
        <v>0</v>
      </c>
    </row>
    <row r="2703" spans="1:5" x14ac:dyDescent="0.25">
      <c r="A2703" t="s">
        <v>3012</v>
      </c>
      <c r="B2703" s="2">
        <v>41716</v>
      </c>
      <c r="C2703" s="2" t="s">
        <v>7715</v>
      </c>
      <c r="D2703" t="s">
        <v>7715</v>
      </c>
      <c r="E2703">
        <f t="shared" si="42"/>
        <v>0</v>
      </c>
    </row>
    <row r="2704" spans="1:5" x14ac:dyDescent="0.25">
      <c r="A2704" t="s">
        <v>3012</v>
      </c>
      <c r="B2704" s="2">
        <v>41716</v>
      </c>
      <c r="C2704" s="2" t="s">
        <v>7715</v>
      </c>
      <c r="D2704" t="s">
        <v>7715</v>
      </c>
      <c r="E2704">
        <f t="shared" si="42"/>
        <v>0</v>
      </c>
    </row>
    <row r="2705" spans="1:5" x14ac:dyDescent="0.25">
      <c r="A2705" t="s">
        <v>1147</v>
      </c>
      <c r="B2705" s="2">
        <v>41783</v>
      </c>
      <c r="C2705" s="2" t="s">
        <v>7689</v>
      </c>
      <c r="D2705" t="s">
        <v>7689</v>
      </c>
      <c r="E2705">
        <f t="shared" si="42"/>
        <v>0</v>
      </c>
    </row>
    <row r="2706" spans="1:5" x14ac:dyDescent="0.25">
      <c r="A2706" t="s">
        <v>2742</v>
      </c>
      <c r="B2706" s="2">
        <v>41916</v>
      </c>
      <c r="C2706" s="2" t="s">
        <v>7699</v>
      </c>
      <c r="D2706" t="s">
        <v>7691</v>
      </c>
      <c r="E2706">
        <f t="shared" si="42"/>
        <v>33</v>
      </c>
    </row>
    <row r="2707" spans="1:5" x14ac:dyDescent="0.25">
      <c r="A2707" t="s">
        <v>2025</v>
      </c>
      <c r="B2707" s="2">
        <v>41842</v>
      </c>
      <c r="C2707" s="2" t="s">
        <v>7720</v>
      </c>
      <c r="D2707" t="s">
        <v>7708</v>
      </c>
      <c r="E2707">
        <f t="shared" si="42"/>
        <v>35</v>
      </c>
    </row>
    <row r="2708" spans="1:5" x14ac:dyDescent="0.25">
      <c r="A2708" t="s">
        <v>2025</v>
      </c>
      <c r="B2708" s="2">
        <v>41842</v>
      </c>
      <c r="C2708" s="2" t="s">
        <v>7720</v>
      </c>
      <c r="D2708" t="s">
        <v>7708</v>
      </c>
      <c r="E2708">
        <f t="shared" si="42"/>
        <v>35</v>
      </c>
    </row>
    <row r="2709" spans="1:5" x14ac:dyDescent="0.25">
      <c r="A2709" t="s">
        <v>2025</v>
      </c>
      <c r="B2709" s="2">
        <v>41842</v>
      </c>
      <c r="C2709" s="2" t="s">
        <v>7720</v>
      </c>
      <c r="D2709" t="s">
        <v>7708</v>
      </c>
      <c r="E2709">
        <f t="shared" si="42"/>
        <v>35</v>
      </c>
    </row>
    <row r="2710" spans="1:5" x14ac:dyDescent="0.25">
      <c r="A2710" t="s">
        <v>1022</v>
      </c>
      <c r="B2710" s="2">
        <v>41840</v>
      </c>
      <c r="C2710" s="2" t="s">
        <v>7720</v>
      </c>
      <c r="D2710" t="s">
        <v>7707</v>
      </c>
      <c r="E2710">
        <f t="shared" si="42"/>
        <v>6</v>
      </c>
    </row>
    <row r="2711" spans="1:5" x14ac:dyDescent="0.25">
      <c r="A2711" t="s">
        <v>1022</v>
      </c>
      <c r="B2711" s="2">
        <v>41840</v>
      </c>
      <c r="C2711" s="2" t="s">
        <v>7720</v>
      </c>
      <c r="D2711" t="s">
        <v>7707</v>
      </c>
      <c r="E2711">
        <f t="shared" si="42"/>
        <v>6</v>
      </c>
    </row>
    <row r="2712" spans="1:5" x14ac:dyDescent="0.25">
      <c r="A2712" t="s">
        <v>2257</v>
      </c>
      <c r="B2712" s="2">
        <v>41807</v>
      </c>
      <c r="C2712" s="2" t="s">
        <v>7684</v>
      </c>
      <c r="D2712" t="s">
        <v>7695</v>
      </c>
      <c r="E2712">
        <f t="shared" si="42"/>
        <v>18</v>
      </c>
    </row>
    <row r="2713" spans="1:5" x14ac:dyDescent="0.25">
      <c r="A2713" t="s">
        <v>2018</v>
      </c>
      <c r="B2713" s="2">
        <v>41977</v>
      </c>
      <c r="C2713" s="2" t="s">
        <v>7701</v>
      </c>
      <c r="D2713" t="s">
        <v>7694</v>
      </c>
      <c r="E2713">
        <f t="shared" si="42"/>
        <v>34</v>
      </c>
    </row>
    <row r="2714" spans="1:5" x14ac:dyDescent="0.25">
      <c r="A2714" t="s">
        <v>1342</v>
      </c>
      <c r="B2714" s="2">
        <v>41719</v>
      </c>
      <c r="C2714" s="2" t="s">
        <v>7715</v>
      </c>
      <c r="D2714" t="s">
        <v>7691</v>
      </c>
      <c r="E2714">
        <f t="shared" si="42"/>
        <v>40</v>
      </c>
    </row>
    <row r="2715" spans="1:5" x14ac:dyDescent="0.25">
      <c r="A2715" t="s">
        <v>269</v>
      </c>
      <c r="B2715" s="2">
        <v>41754</v>
      </c>
      <c r="C2715" s="2" t="s">
        <v>7722</v>
      </c>
      <c r="D2715" t="s">
        <v>7722</v>
      </c>
      <c r="E2715">
        <f t="shared" si="42"/>
        <v>0</v>
      </c>
    </row>
    <row r="2716" spans="1:5" x14ac:dyDescent="0.25">
      <c r="A2716" t="s">
        <v>2121</v>
      </c>
      <c r="B2716" s="2">
        <v>41754</v>
      </c>
      <c r="C2716" s="2" t="s">
        <v>7722</v>
      </c>
      <c r="D2716" t="s">
        <v>7695</v>
      </c>
      <c r="E2716">
        <f t="shared" si="42"/>
        <v>20</v>
      </c>
    </row>
    <row r="2717" spans="1:5" x14ac:dyDescent="0.25">
      <c r="A2717" t="s">
        <v>2018</v>
      </c>
      <c r="B2717" s="2">
        <v>41977</v>
      </c>
      <c r="C2717" s="2" t="s">
        <v>7701</v>
      </c>
      <c r="D2717" t="s">
        <v>7701</v>
      </c>
      <c r="E2717">
        <f t="shared" si="42"/>
        <v>0</v>
      </c>
    </row>
    <row r="2718" spans="1:5" x14ac:dyDescent="0.25">
      <c r="A2718" t="s">
        <v>3414</v>
      </c>
      <c r="B2718" s="2">
        <v>41964</v>
      </c>
      <c r="C2718" s="2" t="s">
        <v>7688</v>
      </c>
      <c r="D2718" t="s">
        <v>7724</v>
      </c>
      <c r="E2718">
        <f t="shared" si="42"/>
        <v>33</v>
      </c>
    </row>
    <row r="2719" spans="1:5" x14ac:dyDescent="0.25">
      <c r="A2719" t="s">
        <v>2964</v>
      </c>
      <c r="B2719" s="2">
        <v>41889</v>
      </c>
      <c r="C2719" s="2" t="s">
        <v>7711</v>
      </c>
      <c r="D2719" t="s">
        <v>7711</v>
      </c>
      <c r="E2719">
        <f t="shared" si="42"/>
        <v>0</v>
      </c>
    </row>
    <row r="2720" spans="1:5" x14ac:dyDescent="0.25">
      <c r="A2720" t="s">
        <v>1514</v>
      </c>
      <c r="B2720" s="2">
        <v>41740</v>
      </c>
      <c r="C2720" s="2" t="s">
        <v>7722</v>
      </c>
      <c r="D2720" t="s">
        <v>7703</v>
      </c>
      <c r="E2720">
        <f t="shared" si="42"/>
        <v>44</v>
      </c>
    </row>
    <row r="2721" spans="1:5" x14ac:dyDescent="0.25">
      <c r="A2721" t="s">
        <v>722</v>
      </c>
      <c r="B2721" s="2">
        <v>41846</v>
      </c>
      <c r="C2721" s="2" t="s">
        <v>7720</v>
      </c>
      <c r="D2721" t="s">
        <v>7701</v>
      </c>
      <c r="E2721">
        <f t="shared" si="42"/>
        <v>5</v>
      </c>
    </row>
    <row r="2722" spans="1:5" x14ac:dyDescent="0.25">
      <c r="A2722" t="s">
        <v>99</v>
      </c>
      <c r="B2722" s="2">
        <v>41895</v>
      </c>
      <c r="C2722" s="2" t="s">
        <v>7711</v>
      </c>
      <c r="D2722" t="s">
        <v>7688</v>
      </c>
      <c r="E2722">
        <f t="shared" si="42"/>
        <v>2</v>
      </c>
    </row>
    <row r="2723" spans="1:5" x14ac:dyDescent="0.25">
      <c r="A2723" t="s">
        <v>99</v>
      </c>
      <c r="B2723" s="2">
        <v>41895</v>
      </c>
      <c r="C2723" s="2" t="s">
        <v>7711</v>
      </c>
      <c r="D2723" t="s">
        <v>7688</v>
      </c>
      <c r="E2723">
        <f t="shared" si="42"/>
        <v>2</v>
      </c>
    </row>
    <row r="2724" spans="1:5" x14ac:dyDescent="0.25">
      <c r="A2724" t="s">
        <v>2251</v>
      </c>
      <c r="B2724" s="2">
        <v>41660</v>
      </c>
      <c r="C2724" s="2" t="s">
        <v>7727</v>
      </c>
      <c r="D2724" t="s">
        <v>7706</v>
      </c>
      <c r="E2724">
        <f t="shared" si="42"/>
        <v>27</v>
      </c>
    </row>
    <row r="2725" spans="1:5" x14ac:dyDescent="0.25">
      <c r="A2725" t="s">
        <v>3422</v>
      </c>
      <c r="B2725" s="2">
        <v>41916</v>
      </c>
      <c r="C2725" s="2" t="s">
        <v>7699</v>
      </c>
      <c r="D2725" t="s">
        <v>7699</v>
      </c>
      <c r="E2725">
        <f t="shared" si="42"/>
        <v>0</v>
      </c>
    </row>
    <row r="2726" spans="1:5" x14ac:dyDescent="0.25">
      <c r="A2726" t="s">
        <v>3422</v>
      </c>
      <c r="B2726" s="2">
        <v>41916</v>
      </c>
      <c r="C2726" s="2" t="s">
        <v>7699</v>
      </c>
      <c r="D2726" t="s">
        <v>7699</v>
      </c>
      <c r="E2726">
        <f t="shared" si="42"/>
        <v>0</v>
      </c>
    </row>
    <row r="2727" spans="1:5" x14ac:dyDescent="0.25">
      <c r="A2727" t="s">
        <v>946</v>
      </c>
      <c r="B2727" s="2">
        <v>41826</v>
      </c>
      <c r="C2727" s="2" t="s">
        <v>7720</v>
      </c>
      <c r="D2727" t="s">
        <v>7704</v>
      </c>
      <c r="E2727">
        <f t="shared" si="42"/>
        <v>40</v>
      </c>
    </row>
    <row r="2728" spans="1:5" x14ac:dyDescent="0.25">
      <c r="A2728" t="s">
        <v>946</v>
      </c>
      <c r="B2728" s="2">
        <v>41826</v>
      </c>
      <c r="C2728" s="2" t="s">
        <v>7720</v>
      </c>
      <c r="D2728" t="s">
        <v>7704</v>
      </c>
      <c r="E2728">
        <f t="shared" si="42"/>
        <v>40</v>
      </c>
    </row>
    <row r="2729" spans="1:5" x14ac:dyDescent="0.25">
      <c r="A2729" t="s">
        <v>363</v>
      </c>
      <c r="B2729" s="2">
        <v>42702</v>
      </c>
      <c r="C2729" s="2" t="s">
        <v>7681</v>
      </c>
      <c r="D2729" t="s">
        <v>7703</v>
      </c>
      <c r="E2729">
        <f t="shared" si="42"/>
        <v>13</v>
      </c>
    </row>
    <row r="2730" spans="1:5" x14ac:dyDescent="0.25">
      <c r="A2730" t="s">
        <v>363</v>
      </c>
      <c r="B2730" s="2">
        <v>42702</v>
      </c>
      <c r="C2730" s="2" t="s">
        <v>7681</v>
      </c>
      <c r="D2730" t="s">
        <v>7703</v>
      </c>
      <c r="E2730">
        <f t="shared" si="42"/>
        <v>13</v>
      </c>
    </row>
    <row r="2731" spans="1:5" x14ac:dyDescent="0.25">
      <c r="A2731" t="s">
        <v>3426</v>
      </c>
      <c r="B2731" s="2">
        <v>42239</v>
      </c>
      <c r="C2731" s="2" t="s">
        <v>7718</v>
      </c>
      <c r="D2731" t="s">
        <v>7712</v>
      </c>
      <c r="E2731">
        <f t="shared" si="42"/>
        <v>18</v>
      </c>
    </row>
    <row r="2732" spans="1:5" x14ac:dyDescent="0.25">
      <c r="A2732" t="s">
        <v>3426</v>
      </c>
      <c r="B2732" s="2">
        <v>42239</v>
      </c>
      <c r="C2732" s="2" t="s">
        <v>7718</v>
      </c>
      <c r="D2732" t="s">
        <v>7712</v>
      </c>
      <c r="E2732">
        <f t="shared" si="42"/>
        <v>18</v>
      </c>
    </row>
    <row r="2733" spans="1:5" x14ac:dyDescent="0.25">
      <c r="A2733" t="s">
        <v>3426</v>
      </c>
      <c r="B2733" s="2">
        <v>42239</v>
      </c>
      <c r="C2733" s="2" t="s">
        <v>7718</v>
      </c>
      <c r="D2733" t="s">
        <v>7712</v>
      </c>
      <c r="E2733">
        <f t="shared" si="42"/>
        <v>18</v>
      </c>
    </row>
    <row r="2734" spans="1:5" x14ac:dyDescent="0.25">
      <c r="A2734" t="s">
        <v>63</v>
      </c>
      <c r="B2734" s="2">
        <v>41822</v>
      </c>
      <c r="C2734" s="2" t="s">
        <v>7720</v>
      </c>
      <c r="D2734" t="s">
        <v>7720</v>
      </c>
      <c r="E2734">
        <f t="shared" si="42"/>
        <v>0</v>
      </c>
    </row>
    <row r="2735" spans="1:5" x14ac:dyDescent="0.25">
      <c r="A2735" t="s">
        <v>63</v>
      </c>
      <c r="B2735" s="2">
        <v>41822</v>
      </c>
      <c r="C2735" s="2" t="s">
        <v>7720</v>
      </c>
      <c r="D2735" t="s">
        <v>7720</v>
      </c>
      <c r="E2735">
        <f t="shared" si="42"/>
        <v>0</v>
      </c>
    </row>
    <row r="2736" spans="1:5" x14ac:dyDescent="0.25">
      <c r="A2736" t="s">
        <v>2723</v>
      </c>
      <c r="B2736" s="2">
        <v>41876</v>
      </c>
      <c r="C2736" s="2" t="s">
        <v>7690</v>
      </c>
      <c r="D2736" t="s">
        <v>7717</v>
      </c>
      <c r="E2736">
        <f t="shared" si="42"/>
        <v>6</v>
      </c>
    </row>
    <row r="2737" spans="1:5" x14ac:dyDescent="0.25">
      <c r="A2737" t="s">
        <v>452</v>
      </c>
      <c r="B2737" s="2">
        <v>41845</v>
      </c>
      <c r="C2737" s="2" t="s">
        <v>7720</v>
      </c>
      <c r="D2737" t="s">
        <v>7687</v>
      </c>
      <c r="E2737">
        <f t="shared" si="42"/>
        <v>16</v>
      </c>
    </row>
    <row r="2738" spans="1:5" x14ac:dyDescent="0.25">
      <c r="A2738" t="s">
        <v>452</v>
      </c>
      <c r="B2738" s="2">
        <v>41845</v>
      </c>
      <c r="C2738" s="2" t="s">
        <v>7720</v>
      </c>
      <c r="D2738" t="s">
        <v>7687</v>
      </c>
      <c r="E2738">
        <f t="shared" si="42"/>
        <v>16</v>
      </c>
    </row>
    <row r="2739" spans="1:5" x14ac:dyDescent="0.25">
      <c r="A2739" t="s">
        <v>452</v>
      </c>
      <c r="B2739" s="2">
        <v>41845</v>
      </c>
      <c r="C2739" s="2" t="s">
        <v>7720</v>
      </c>
      <c r="D2739" t="s">
        <v>7687</v>
      </c>
      <c r="E2739">
        <f t="shared" si="42"/>
        <v>16</v>
      </c>
    </row>
    <row r="2740" spans="1:5" x14ac:dyDescent="0.25">
      <c r="A2740" t="s">
        <v>452</v>
      </c>
      <c r="B2740" s="2">
        <v>41845</v>
      </c>
      <c r="C2740" s="2" t="s">
        <v>7720</v>
      </c>
      <c r="D2740" t="s">
        <v>7687</v>
      </c>
      <c r="E2740">
        <f t="shared" si="42"/>
        <v>16</v>
      </c>
    </row>
    <row r="2741" spans="1:5" x14ac:dyDescent="0.25">
      <c r="A2741" t="s">
        <v>2305</v>
      </c>
      <c r="B2741" s="2">
        <v>42075</v>
      </c>
      <c r="C2741" s="2" t="s">
        <v>7710</v>
      </c>
      <c r="D2741" t="s">
        <v>7685</v>
      </c>
      <c r="E2741">
        <f t="shared" si="42"/>
        <v>25</v>
      </c>
    </row>
    <row r="2742" spans="1:5" x14ac:dyDescent="0.25">
      <c r="A2742" t="s">
        <v>2305</v>
      </c>
      <c r="B2742" s="2">
        <v>42075</v>
      </c>
      <c r="C2742" s="2" t="s">
        <v>7710</v>
      </c>
      <c r="D2742" t="s">
        <v>7685</v>
      </c>
      <c r="E2742">
        <f t="shared" si="42"/>
        <v>25</v>
      </c>
    </row>
    <row r="2743" spans="1:5" x14ac:dyDescent="0.25">
      <c r="A2743" t="s">
        <v>1029</v>
      </c>
      <c r="B2743" s="2">
        <v>42188</v>
      </c>
      <c r="C2743" s="2" t="s">
        <v>7719</v>
      </c>
      <c r="D2743" t="s">
        <v>7728</v>
      </c>
      <c r="E2743">
        <f t="shared" si="42"/>
        <v>7</v>
      </c>
    </row>
    <row r="2744" spans="1:5" x14ac:dyDescent="0.25">
      <c r="A2744" t="s">
        <v>3436</v>
      </c>
      <c r="B2744" s="2">
        <v>41947</v>
      </c>
      <c r="C2744" s="2" t="s">
        <v>7688</v>
      </c>
      <c r="D2744" t="s">
        <v>7688</v>
      </c>
      <c r="E2744">
        <f t="shared" si="42"/>
        <v>0</v>
      </c>
    </row>
    <row r="2745" spans="1:5" x14ac:dyDescent="0.25">
      <c r="A2745" t="s">
        <v>161</v>
      </c>
      <c r="B2745" s="2">
        <v>42175</v>
      </c>
      <c r="C2745" s="2" t="s">
        <v>7721</v>
      </c>
      <c r="D2745" t="s">
        <v>7721</v>
      </c>
      <c r="E2745">
        <f t="shared" si="42"/>
        <v>0</v>
      </c>
    </row>
    <row r="2746" spans="1:5" x14ac:dyDescent="0.25">
      <c r="A2746" t="s">
        <v>161</v>
      </c>
      <c r="B2746" s="2">
        <v>42175</v>
      </c>
      <c r="C2746" s="2" t="s">
        <v>7721</v>
      </c>
      <c r="D2746" t="s">
        <v>7721</v>
      </c>
      <c r="E2746">
        <f t="shared" si="42"/>
        <v>0</v>
      </c>
    </row>
    <row r="2747" spans="1:5" x14ac:dyDescent="0.25">
      <c r="A2747" t="s">
        <v>1091</v>
      </c>
      <c r="B2747" s="2">
        <v>42197</v>
      </c>
      <c r="C2747" s="2" t="s">
        <v>7719</v>
      </c>
      <c r="D2747" t="s">
        <v>7724</v>
      </c>
      <c r="E2747">
        <f t="shared" si="42"/>
        <v>25</v>
      </c>
    </row>
    <row r="2748" spans="1:5" x14ac:dyDescent="0.25">
      <c r="A2748" t="s">
        <v>1890</v>
      </c>
      <c r="B2748" s="2">
        <v>41708</v>
      </c>
      <c r="C2748" s="2" t="s">
        <v>7715</v>
      </c>
      <c r="D2748" t="s">
        <v>7689</v>
      </c>
      <c r="E2748">
        <f t="shared" si="42"/>
        <v>2</v>
      </c>
    </row>
    <row r="2749" spans="1:5" x14ac:dyDescent="0.25">
      <c r="A2749" t="s">
        <v>1823</v>
      </c>
      <c r="B2749" s="2">
        <v>41701</v>
      </c>
      <c r="C2749" s="2" t="s">
        <v>7715</v>
      </c>
      <c r="D2749" t="s">
        <v>7687</v>
      </c>
      <c r="E2749">
        <f t="shared" si="42"/>
        <v>20</v>
      </c>
    </row>
    <row r="2750" spans="1:5" x14ac:dyDescent="0.25">
      <c r="A2750" t="s">
        <v>3443</v>
      </c>
      <c r="B2750" s="2">
        <v>42342</v>
      </c>
      <c r="C2750" s="2" t="s">
        <v>7695</v>
      </c>
      <c r="D2750" t="s">
        <v>7695</v>
      </c>
      <c r="E2750">
        <f t="shared" si="42"/>
        <v>0</v>
      </c>
    </row>
    <row r="2751" spans="1:5" x14ac:dyDescent="0.25">
      <c r="A2751" t="s">
        <v>1019</v>
      </c>
      <c r="B2751" s="2">
        <v>41798</v>
      </c>
      <c r="C2751" s="2" t="s">
        <v>7684</v>
      </c>
      <c r="D2751" t="s">
        <v>7684</v>
      </c>
      <c r="E2751">
        <f t="shared" si="42"/>
        <v>0</v>
      </c>
    </row>
    <row r="2752" spans="1:5" x14ac:dyDescent="0.25">
      <c r="A2752" t="s">
        <v>3141</v>
      </c>
      <c r="B2752" s="2">
        <v>41691</v>
      </c>
      <c r="C2752" s="2" t="s">
        <v>7726</v>
      </c>
      <c r="D2752" t="s">
        <v>7690</v>
      </c>
      <c r="E2752">
        <f t="shared" si="42"/>
        <v>6</v>
      </c>
    </row>
    <row r="2753" spans="1:5" x14ac:dyDescent="0.25">
      <c r="A2753" t="s">
        <v>2450</v>
      </c>
      <c r="B2753" s="2">
        <v>41785</v>
      </c>
      <c r="C2753" s="2" t="s">
        <v>7689</v>
      </c>
      <c r="D2753" t="s">
        <v>7689</v>
      </c>
      <c r="E2753">
        <f t="shared" si="42"/>
        <v>0</v>
      </c>
    </row>
    <row r="2754" spans="1:5" x14ac:dyDescent="0.25">
      <c r="A2754" t="s">
        <v>3450</v>
      </c>
      <c r="B2754" s="2">
        <v>41777</v>
      </c>
      <c r="C2754" s="2" t="s">
        <v>7689</v>
      </c>
      <c r="D2754" t="s">
        <v>7700</v>
      </c>
      <c r="E2754">
        <f t="shared" si="42"/>
        <v>11</v>
      </c>
    </row>
    <row r="2755" spans="1:5" x14ac:dyDescent="0.25">
      <c r="A2755" t="s">
        <v>3450</v>
      </c>
      <c r="B2755" s="2">
        <v>41777</v>
      </c>
      <c r="C2755" s="2" t="s">
        <v>7689</v>
      </c>
      <c r="D2755" t="s">
        <v>7700</v>
      </c>
      <c r="E2755">
        <f t="shared" ref="E2755:E2818" si="43">(LEFT(D2755,4)-LEFT(C2755,4))*12+RIGHT(D2755,2)-RIGHT(C2755,2)</f>
        <v>11</v>
      </c>
    </row>
    <row r="2756" spans="1:5" x14ac:dyDescent="0.25">
      <c r="A2756" t="s">
        <v>3450</v>
      </c>
      <c r="B2756" s="2">
        <v>41777</v>
      </c>
      <c r="C2756" s="2" t="s">
        <v>7689</v>
      </c>
      <c r="D2756" t="s">
        <v>7700</v>
      </c>
      <c r="E2756">
        <f t="shared" si="43"/>
        <v>11</v>
      </c>
    </row>
    <row r="2757" spans="1:5" x14ac:dyDescent="0.25">
      <c r="A2757" t="s">
        <v>3450</v>
      </c>
      <c r="B2757" s="2">
        <v>41777</v>
      </c>
      <c r="C2757" s="2" t="s">
        <v>7689</v>
      </c>
      <c r="D2757" t="s">
        <v>7700</v>
      </c>
      <c r="E2757">
        <f t="shared" si="43"/>
        <v>11</v>
      </c>
    </row>
    <row r="2758" spans="1:5" x14ac:dyDescent="0.25">
      <c r="A2758" t="s">
        <v>3450</v>
      </c>
      <c r="B2758" s="2">
        <v>41777</v>
      </c>
      <c r="C2758" s="2" t="s">
        <v>7689</v>
      </c>
      <c r="D2758" t="s">
        <v>7700</v>
      </c>
      <c r="E2758">
        <f t="shared" si="43"/>
        <v>11</v>
      </c>
    </row>
    <row r="2759" spans="1:5" x14ac:dyDescent="0.25">
      <c r="A2759" t="s">
        <v>1324</v>
      </c>
      <c r="B2759" s="2">
        <v>41902</v>
      </c>
      <c r="C2759" s="2" t="s">
        <v>7711</v>
      </c>
      <c r="D2759" t="s">
        <v>7682</v>
      </c>
      <c r="E2759">
        <f t="shared" si="43"/>
        <v>21</v>
      </c>
    </row>
    <row r="2760" spans="1:5" x14ac:dyDescent="0.25">
      <c r="A2760" t="s">
        <v>3453</v>
      </c>
      <c r="B2760" s="2">
        <v>41905</v>
      </c>
      <c r="C2760" s="2" t="s">
        <v>7711</v>
      </c>
      <c r="D2760" t="s">
        <v>7698</v>
      </c>
      <c r="E2760">
        <f t="shared" si="43"/>
        <v>18</v>
      </c>
    </row>
    <row r="2761" spans="1:5" x14ac:dyDescent="0.25">
      <c r="A2761" t="s">
        <v>3453</v>
      </c>
      <c r="B2761" s="2">
        <v>41905</v>
      </c>
      <c r="C2761" s="2" t="s">
        <v>7711</v>
      </c>
      <c r="D2761" t="s">
        <v>7698</v>
      </c>
      <c r="E2761">
        <f t="shared" si="43"/>
        <v>18</v>
      </c>
    </row>
    <row r="2762" spans="1:5" x14ac:dyDescent="0.25">
      <c r="A2762" t="s">
        <v>3455</v>
      </c>
      <c r="B2762" s="2">
        <v>41785</v>
      </c>
      <c r="C2762" s="2" t="s">
        <v>7689</v>
      </c>
      <c r="D2762" t="s">
        <v>7689</v>
      </c>
      <c r="E2762">
        <f t="shared" si="43"/>
        <v>0</v>
      </c>
    </row>
    <row r="2763" spans="1:5" x14ac:dyDescent="0.25">
      <c r="A2763" t="s">
        <v>306</v>
      </c>
      <c r="B2763" s="2">
        <v>42152</v>
      </c>
      <c r="C2763" s="2" t="s">
        <v>7714</v>
      </c>
      <c r="D2763" t="s">
        <v>7694</v>
      </c>
      <c r="E2763">
        <f t="shared" si="43"/>
        <v>29</v>
      </c>
    </row>
    <row r="2764" spans="1:5" x14ac:dyDescent="0.25">
      <c r="A2764" t="s">
        <v>306</v>
      </c>
      <c r="B2764" s="2">
        <v>42152</v>
      </c>
      <c r="C2764" s="2" t="s">
        <v>7714</v>
      </c>
      <c r="D2764" t="s">
        <v>7694</v>
      </c>
      <c r="E2764">
        <f t="shared" si="43"/>
        <v>29</v>
      </c>
    </row>
    <row r="2765" spans="1:5" x14ac:dyDescent="0.25">
      <c r="A2765" t="s">
        <v>2254</v>
      </c>
      <c r="B2765" s="2">
        <v>41944</v>
      </c>
      <c r="C2765" s="2" t="s">
        <v>7688</v>
      </c>
      <c r="D2765" t="s">
        <v>7708</v>
      </c>
      <c r="E2765">
        <f t="shared" si="43"/>
        <v>31</v>
      </c>
    </row>
    <row r="2766" spans="1:5" x14ac:dyDescent="0.25">
      <c r="A2766" t="s">
        <v>2254</v>
      </c>
      <c r="B2766" s="2">
        <v>41944</v>
      </c>
      <c r="C2766" s="2" t="s">
        <v>7688</v>
      </c>
      <c r="D2766" t="s">
        <v>7708</v>
      </c>
      <c r="E2766">
        <f t="shared" si="43"/>
        <v>31</v>
      </c>
    </row>
    <row r="2767" spans="1:5" x14ac:dyDescent="0.25">
      <c r="A2767" t="s">
        <v>2254</v>
      </c>
      <c r="B2767" s="2">
        <v>41944</v>
      </c>
      <c r="C2767" s="2" t="s">
        <v>7688</v>
      </c>
      <c r="D2767" t="s">
        <v>7708</v>
      </c>
      <c r="E2767">
        <f t="shared" si="43"/>
        <v>31</v>
      </c>
    </row>
    <row r="2768" spans="1:5" x14ac:dyDescent="0.25">
      <c r="A2768" t="s">
        <v>1589</v>
      </c>
      <c r="B2768" s="2">
        <v>42520</v>
      </c>
      <c r="C2768" s="2" t="s">
        <v>7716</v>
      </c>
      <c r="D2768" t="s">
        <v>7725</v>
      </c>
      <c r="E2768">
        <f t="shared" si="43"/>
        <v>8</v>
      </c>
    </row>
    <row r="2769" spans="1:5" x14ac:dyDescent="0.25">
      <c r="A2769" t="s">
        <v>1589</v>
      </c>
      <c r="B2769" s="2">
        <v>42520</v>
      </c>
      <c r="C2769" s="2" t="s">
        <v>7716</v>
      </c>
      <c r="D2769" t="s">
        <v>7725</v>
      </c>
      <c r="E2769">
        <f t="shared" si="43"/>
        <v>8</v>
      </c>
    </row>
    <row r="2770" spans="1:5" x14ac:dyDescent="0.25">
      <c r="A2770" t="s">
        <v>3464</v>
      </c>
      <c r="B2770" s="2">
        <v>42096</v>
      </c>
      <c r="C2770" s="2" t="s">
        <v>7700</v>
      </c>
      <c r="D2770" t="s">
        <v>7700</v>
      </c>
      <c r="E2770">
        <f t="shared" si="43"/>
        <v>0</v>
      </c>
    </row>
    <row r="2771" spans="1:5" x14ac:dyDescent="0.25">
      <c r="A2771" t="s">
        <v>3464</v>
      </c>
      <c r="B2771" s="2">
        <v>42096</v>
      </c>
      <c r="C2771" s="2" t="s">
        <v>7700</v>
      </c>
      <c r="D2771" t="s">
        <v>7700</v>
      </c>
      <c r="E2771">
        <f t="shared" si="43"/>
        <v>0</v>
      </c>
    </row>
    <row r="2772" spans="1:5" x14ac:dyDescent="0.25">
      <c r="A2772" t="s">
        <v>3464</v>
      </c>
      <c r="B2772" s="2">
        <v>42096</v>
      </c>
      <c r="C2772" s="2" t="s">
        <v>7700</v>
      </c>
      <c r="D2772" t="s">
        <v>7700</v>
      </c>
      <c r="E2772">
        <f t="shared" si="43"/>
        <v>0</v>
      </c>
    </row>
    <row r="2773" spans="1:5" x14ac:dyDescent="0.25">
      <c r="A2773" t="s">
        <v>1668</v>
      </c>
      <c r="B2773" s="2">
        <v>42068</v>
      </c>
      <c r="C2773" s="2" t="s">
        <v>7710</v>
      </c>
      <c r="D2773" t="s">
        <v>7702</v>
      </c>
      <c r="E2773">
        <f t="shared" si="43"/>
        <v>18</v>
      </c>
    </row>
    <row r="2774" spans="1:5" x14ac:dyDescent="0.25">
      <c r="A2774" t="s">
        <v>2570</v>
      </c>
      <c r="B2774" s="2">
        <v>41971</v>
      </c>
      <c r="C2774" s="2" t="s">
        <v>7688</v>
      </c>
      <c r="D2774" t="s">
        <v>7703</v>
      </c>
      <c r="E2774">
        <f t="shared" si="43"/>
        <v>37</v>
      </c>
    </row>
    <row r="2775" spans="1:5" x14ac:dyDescent="0.25">
      <c r="A2775" t="s">
        <v>1615</v>
      </c>
      <c r="B2775" s="2">
        <v>41731</v>
      </c>
      <c r="C2775" s="2" t="s">
        <v>7722</v>
      </c>
      <c r="D2775" t="s">
        <v>7681</v>
      </c>
      <c r="E2775">
        <f t="shared" si="43"/>
        <v>31</v>
      </c>
    </row>
    <row r="2776" spans="1:5" x14ac:dyDescent="0.25">
      <c r="A2776" t="s">
        <v>2522</v>
      </c>
      <c r="B2776" s="2">
        <v>42586</v>
      </c>
      <c r="C2776" s="2" t="s">
        <v>7709</v>
      </c>
      <c r="D2776" t="s">
        <v>7704</v>
      </c>
      <c r="E2776">
        <f t="shared" si="43"/>
        <v>15</v>
      </c>
    </row>
    <row r="2777" spans="1:5" x14ac:dyDescent="0.25">
      <c r="A2777" t="s">
        <v>149</v>
      </c>
      <c r="B2777" s="2">
        <v>41812</v>
      </c>
      <c r="C2777" s="2" t="s">
        <v>7684</v>
      </c>
      <c r="D2777" t="s">
        <v>7713</v>
      </c>
      <c r="E2777">
        <f t="shared" si="43"/>
        <v>28</v>
      </c>
    </row>
    <row r="2778" spans="1:5" x14ac:dyDescent="0.25">
      <c r="A2778" t="s">
        <v>202</v>
      </c>
      <c r="B2778" s="2">
        <v>42359</v>
      </c>
      <c r="C2778" s="2" t="s">
        <v>7695</v>
      </c>
      <c r="D2778" t="s">
        <v>7695</v>
      </c>
      <c r="E2778">
        <f t="shared" si="43"/>
        <v>0</v>
      </c>
    </row>
    <row r="2779" spans="1:5" x14ac:dyDescent="0.25">
      <c r="A2779" t="s">
        <v>1521</v>
      </c>
      <c r="B2779" s="2">
        <v>41895</v>
      </c>
      <c r="C2779" s="2" t="s">
        <v>7711</v>
      </c>
      <c r="D2779" t="s">
        <v>7719</v>
      </c>
      <c r="E2779">
        <f t="shared" si="43"/>
        <v>10</v>
      </c>
    </row>
    <row r="2780" spans="1:5" x14ac:dyDescent="0.25">
      <c r="A2780" t="s">
        <v>711</v>
      </c>
      <c r="B2780" s="2">
        <v>41966</v>
      </c>
      <c r="C2780" s="2" t="s">
        <v>7688</v>
      </c>
      <c r="D2780" t="s">
        <v>7685</v>
      </c>
      <c r="E2780">
        <f t="shared" si="43"/>
        <v>29</v>
      </c>
    </row>
    <row r="2781" spans="1:5" x14ac:dyDescent="0.25">
      <c r="A2781" t="s">
        <v>711</v>
      </c>
      <c r="B2781" s="2">
        <v>41966</v>
      </c>
      <c r="C2781" s="2" t="s">
        <v>7688</v>
      </c>
      <c r="D2781" t="s">
        <v>7685</v>
      </c>
      <c r="E2781">
        <f t="shared" si="43"/>
        <v>29</v>
      </c>
    </row>
    <row r="2782" spans="1:5" x14ac:dyDescent="0.25">
      <c r="A2782" t="s">
        <v>3371</v>
      </c>
      <c r="B2782" s="2">
        <v>41926</v>
      </c>
      <c r="C2782" s="2" t="s">
        <v>7699</v>
      </c>
      <c r="D2782" t="s">
        <v>7705</v>
      </c>
      <c r="E2782">
        <f t="shared" si="43"/>
        <v>31</v>
      </c>
    </row>
    <row r="2783" spans="1:5" x14ac:dyDescent="0.25">
      <c r="A2783" t="s">
        <v>3363</v>
      </c>
      <c r="B2783" s="2">
        <v>41926</v>
      </c>
      <c r="C2783" s="2" t="s">
        <v>7699</v>
      </c>
      <c r="D2783" t="s">
        <v>7704</v>
      </c>
      <c r="E2783">
        <f t="shared" si="43"/>
        <v>37</v>
      </c>
    </row>
    <row r="2784" spans="1:5" x14ac:dyDescent="0.25">
      <c r="A2784" t="s">
        <v>2023</v>
      </c>
      <c r="B2784" s="2">
        <v>41911</v>
      </c>
      <c r="C2784" s="2" t="s">
        <v>7711</v>
      </c>
      <c r="D2784" t="s">
        <v>7681</v>
      </c>
      <c r="E2784">
        <f t="shared" si="43"/>
        <v>26</v>
      </c>
    </row>
    <row r="2785" spans="1:5" x14ac:dyDescent="0.25">
      <c r="A2785" t="s">
        <v>680</v>
      </c>
      <c r="B2785" s="2">
        <v>42511</v>
      </c>
      <c r="C2785" s="2" t="s">
        <v>7716</v>
      </c>
      <c r="D2785" t="s">
        <v>7681</v>
      </c>
      <c r="E2785">
        <f t="shared" si="43"/>
        <v>6</v>
      </c>
    </row>
    <row r="2786" spans="1:5" x14ac:dyDescent="0.25">
      <c r="A2786" t="s">
        <v>755</v>
      </c>
      <c r="B2786" s="2">
        <v>42112</v>
      </c>
      <c r="C2786" s="2" t="s">
        <v>7700</v>
      </c>
      <c r="D2786" t="s">
        <v>7713</v>
      </c>
      <c r="E2786">
        <f t="shared" si="43"/>
        <v>18</v>
      </c>
    </row>
    <row r="2787" spans="1:5" x14ac:dyDescent="0.25">
      <c r="A2787" t="s">
        <v>2462</v>
      </c>
      <c r="B2787" s="2">
        <v>41672</v>
      </c>
      <c r="C2787" s="2" t="s">
        <v>7726</v>
      </c>
      <c r="D2787" t="s">
        <v>7692</v>
      </c>
      <c r="E2787">
        <f t="shared" si="43"/>
        <v>19</v>
      </c>
    </row>
    <row r="2788" spans="1:5" x14ac:dyDescent="0.25">
      <c r="A2788" t="s">
        <v>2462</v>
      </c>
      <c r="B2788" s="2">
        <v>41672</v>
      </c>
      <c r="C2788" s="2" t="s">
        <v>7726</v>
      </c>
      <c r="D2788" t="s">
        <v>7692</v>
      </c>
      <c r="E2788">
        <f t="shared" si="43"/>
        <v>19</v>
      </c>
    </row>
    <row r="2789" spans="1:5" x14ac:dyDescent="0.25">
      <c r="A2789" t="s">
        <v>2680</v>
      </c>
      <c r="B2789" s="2">
        <v>41975</v>
      </c>
      <c r="C2789" s="2" t="s">
        <v>7701</v>
      </c>
      <c r="D2789" t="s">
        <v>7701</v>
      </c>
      <c r="E2789">
        <f t="shared" si="43"/>
        <v>0</v>
      </c>
    </row>
    <row r="2790" spans="1:5" x14ac:dyDescent="0.25">
      <c r="A2790" t="s">
        <v>2680</v>
      </c>
      <c r="B2790" s="2">
        <v>41975</v>
      </c>
      <c r="C2790" s="2" t="s">
        <v>7701</v>
      </c>
      <c r="D2790" t="s">
        <v>7701</v>
      </c>
      <c r="E2790">
        <f t="shared" si="43"/>
        <v>0</v>
      </c>
    </row>
    <row r="2791" spans="1:5" x14ac:dyDescent="0.25">
      <c r="A2791" t="s">
        <v>2680</v>
      </c>
      <c r="B2791" s="2">
        <v>41975</v>
      </c>
      <c r="C2791" s="2" t="s">
        <v>7701</v>
      </c>
      <c r="D2791" t="s">
        <v>7701</v>
      </c>
      <c r="E2791">
        <f t="shared" si="43"/>
        <v>0</v>
      </c>
    </row>
    <row r="2792" spans="1:5" x14ac:dyDescent="0.25">
      <c r="A2792" t="s">
        <v>1390</v>
      </c>
      <c r="B2792" s="2">
        <v>41829</v>
      </c>
      <c r="C2792" s="2" t="s">
        <v>7720</v>
      </c>
      <c r="D2792" t="s">
        <v>7711</v>
      </c>
      <c r="E2792">
        <f t="shared" si="43"/>
        <v>2</v>
      </c>
    </row>
    <row r="2793" spans="1:5" x14ac:dyDescent="0.25">
      <c r="A2793" t="s">
        <v>1390</v>
      </c>
      <c r="B2793" s="2">
        <v>41829</v>
      </c>
      <c r="C2793" s="2" t="s">
        <v>7720</v>
      </c>
      <c r="D2793" t="s">
        <v>7711</v>
      </c>
      <c r="E2793">
        <f t="shared" si="43"/>
        <v>2</v>
      </c>
    </row>
    <row r="2794" spans="1:5" x14ac:dyDescent="0.25">
      <c r="A2794" t="s">
        <v>1390</v>
      </c>
      <c r="B2794" s="2">
        <v>41829</v>
      </c>
      <c r="C2794" s="2" t="s">
        <v>7720</v>
      </c>
      <c r="D2794" t="s">
        <v>7711</v>
      </c>
      <c r="E2794">
        <f t="shared" si="43"/>
        <v>2</v>
      </c>
    </row>
    <row r="2795" spans="1:5" x14ac:dyDescent="0.25">
      <c r="A2795" t="s">
        <v>3312</v>
      </c>
      <c r="B2795" s="2">
        <v>41741</v>
      </c>
      <c r="C2795" s="2" t="s">
        <v>7722</v>
      </c>
      <c r="D2795" t="s">
        <v>7722</v>
      </c>
      <c r="E2795">
        <f t="shared" si="43"/>
        <v>0</v>
      </c>
    </row>
    <row r="2796" spans="1:5" x14ac:dyDescent="0.25">
      <c r="A2796" t="s">
        <v>3312</v>
      </c>
      <c r="B2796" s="2">
        <v>41741</v>
      </c>
      <c r="C2796" s="2" t="s">
        <v>7722</v>
      </c>
      <c r="D2796" t="s">
        <v>7722</v>
      </c>
      <c r="E2796">
        <f t="shared" si="43"/>
        <v>0</v>
      </c>
    </row>
    <row r="2797" spans="1:5" x14ac:dyDescent="0.25">
      <c r="A2797" t="s">
        <v>3312</v>
      </c>
      <c r="B2797" s="2">
        <v>41741</v>
      </c>
      <c r="C2797" s="2" t="s">
        <v>7722</v>
      </c>
      <c r="D2797" t="s">
        <v>7722</v>
      </c>
      <c r="E2797">
        <f t="shared" si="43"/>
        <v>0</v>
      </c>
    </row>
    <row r="2798" spans="1:5" x14ac:dyDescent="0.25">
      <c r="A2798" t="s">
        <v>3312</v>
      </c>
      <c r="B2798" s="2">
        <v>41741</v>
      </c>
      <c r="C2798" s="2" t="s">
        <v>7722</v>
      </c>
      <c r="D2798" t="s">
        <v>7722</v>
      </c>
      <c r="E2798">
        <f t="shared" si="43"/>
        <v>0</v>
      </c>
    </row>
    <row r="2799" spans="1:5" x14ac:dyDescent="0.25">
      <c r="A2799" t="s">
        <v>2290</v>
      </c>
      <c r="B2799" s="2">
        <v>41930</v>
      </c>
      <c r="C2799" s="2" t="s">
        <v>7699</v>
      </c>
      <c r="D2799" t="s">
        <v>7694</v>
      </c>
      <c r="E2799">
        <f t="shared" si="43"/>
        <v>36</v>
      </c>
    </row>
    <row r="2800" spans="1:5" x14ac:dyDescent="0.25">
      <c r="A2800" t="s">
        <v>2290</v>
      </c>
      <c r="B2800" s="2">
        <v>41930</v>
      </c>
      <c r="C2800" s="2" t="s">
        <v>7699</v>
      </c>
      <c r="D2800" t="s">
        <v>7694</v>
      </c>
      <c r="E2800">
        <f t="shared" si="43"/>
        <v>36</v>
      </c>
    </row>
    <row r="2801" spans="1:5" x14ac:dyDescent="0.25">
      <c r="A2801" t="s">
        <v>2290</v>
      </c>
      <c r="B2801" s="2">
        <v>41930</v>
      </c>
      <c r="C2801" s="2" t="s">
        <v>7699</v>
      </c>
      <c r="D2801" t="s">
        <v>7694</v>
      </c>
      <c r="E2801">
        <f t="shared" si="43"/>
        <v>36</v>
      </c>
    </row>
    <row r="2802" spans="1:5" x14ac:dyDescent="0.25">
      <c r="A2802" t="s">
        <v>1461</v>
      </c>
      <c r="B2802" s="2">
        <v>41701</v>
      </c>
      <c r="C2802" s="2" t="s">
        <v>7715</v>
      </c>
      <c r="D2802" t="s">
        <v>7713</v>
      </c>
      <c r="E2802">
        <f t="shared" si="43"/>
        <v>31</v>
      </c>
    </row>
    <row r="2803" spans="1:5" x14ac:dyDescent="0.25">
      <c r="A2803" t="s">
        <v>1402</v>
      </c>
      <c r="B2803" s="2">
        <v>41681</v>
      </c>
      <c r="C2803" s="2" t="s">
        <v>7726</v>
      </c>
      <c r="D2803" t="s">
        <v>7687</v>
      </c>
      <c r="E2803">
        <f t="shared" si="43"/>
        <v>21</v>
      </c>
    </row>
    <row r="2804" spans="1:5" x14ac:dyDescent="0.25">
      <c r="A2804" t="s">
        <v>3490</v>
      </c>
      <c r="B2804" s="2">
        <v>41813</v>
      </c>
      <c r="C2804" s="2" t="s">
        <v>7684</v>
      </c>
      <c r="D2804" t="s">
        <v>7704</v>
      </c>
      <c r="E2804">
        <f t="shared" si="43"/>
        <v>41</v>
      </c>
    </row>
    <row r="2805" spans="1:5" x14ac:dyDescent="0.25">
      <c r="A2805" t="s">
        <v>2201</v>
      </c>
      <c r="B2805" s="2">
        <v>41724</v>
      </c>
      <c r="C2805" s="2" t="s">
        <v>7715</v>
      </c>
      <c r="D2805" t="s">
        <v>7714</v>
      </c>
      <c r="E2805">
        <f t="shared" si="43"/>
        <v>14</v>
      </c>
    </row>
    <row r="2806" spans="1:5" x14ac:dyDescent="0.25">
      <c r="A2806" t="s">
        <v>2201</v>
      </c>
      <c r="B2806" s="2">
        <v>41724</v>
      </c>
      <c r="C2806" s="2" t="s">
        <v>7715</v>
      </c>
      <c r="D2806" t="s">
        <v>7714</v>
      </c>
      <c r="E2806">
        <f t="shared" si="43"/>
        <v>14</v>
      </c>
    </row>
    <row r="2807" spans="1:5" x14ac:dyDescent="0.25">
      <c r="A2807" t="s">
        <v>1022</v>
      </c>
      <c r="B2807" s="2">
        <v>41840</v>
      </c>
      <c r="C2807" s="2" t="s">
        <v>7720</v>
      </c>
      <c r="D2807" t="s">
        <v>7692</v>
      </c>
      <c r="E2807">
        <f t="shared" si="43"/>
        <v>14</v>
      </c>
    </row>
    <row r="2808" spans="1:5" x14ac:dyDescent="0.25">
      <c r="A2808" t="s">
        <v>3495</v>
      </c>
      <c r="B2808" s="2">
        <v>41828</v>
      </c>
      <c r="C2808" s="2" t="s">
        <v>7720</v>
      </c>
      <c r="D2808" t="s">
        <v>7719</v>
      </c>
      <c r="E2808">
        <f t="shared" si="43"/>
        <v>12</v>
      </c>
    </row>
    <row r="2809" spans="1:5" x14ac:dyDescent="0.25">
      <c r="A2809" t="s">
        <v>3495</v>
      </c>
      <c r="B2809" s="2">
        <v>41828</v>
      </c>
      <c r="C2809" s="2" t="s">
        <v>7720</v>
      </c>
      <c r="D2809" t="s">
        <v>7719</v>
      </c>
      <c r="E2809">
        <f t="shared" si="43"/>
        <v>12</v>
      </c>
    </row>
    <row r="2810" spans="1:5" x14ac:dyDescent="0.25">
      <c r="A2810" t="s">
        <v>3495</v>
      </c>
      <c r="B2810" s="2">
        <v>41828</v>
      </c>
      <c r="C2810" s="2" t="s">
        <v>7720</v>
      </c>
      <c r="D2810" t="s">
        <v>7719</v>
      </c>
      <c r="E2810">
        <f t="shared" si="43"/>
        <v>12</v>
      </c>
    </row>
    <row r="2811" spans="1:5" x14ac:dyDescent="0.25">
      <c r="A2811" t="s">
        <v>3495</v>
      </c>
      <c r="B2811" s="2">
        <v>41828</v>
      </c>
      <c r="C2811" s="2" t="s">
        <v>7720</v>
      </c>
      <c r="D2811" t="s">
        <v>7719</v>
      </c>
      <c r="E2811">
        <f t="shared" si="43"/>
        <v>12</v>
      </c>
    </row>
    <row r="2812" spans="1:5" x14ac:dyDescent="0.25">
      <c r="A2812" t="s">
        <v>2272</v>
      </c>
      <c r="B2812" s="2">
        <v>41726</v>
      </c>
      <c r="C2812" s="2" t="s">
        <v>7715</v>
      </c>
      <c r="D2812" t="s">
        <v>7687</v>
      </c>
      <c r="E2812">
        <f t="shared" si="43"/>
        <v>20</v>
      </c>
    </row>
    <row r="2813" spans="1:5" x14ac:dyDescent="0.25">
      <c r="A2813" t="s">
        <v>2272</v>
      </c>
      <c r="B2813" s="2">
        <v>41726</v>
      </c>
      <c r="C2813" s="2" t="s">
        <v>7715</v>
      </c>
      <c r="D2813" t="s">
        <v>7687</v>
      </c>
      <c r="E2813">
        <f t="shared" si="43"/>
        <v>20</v>
      </c>
    </row>
    <row r="2814" spans="1:5" x14ac:dyDescent="0.25">
      <c r="A2814" t="s">
        <v>2272</v>
      </c>
      <c r="B2814" s="2">
        <v>41726</v>
      </c>
      <c r="C2814" s="2" t="s">
        <v>7715</v>
      </c>
      <c r="D2814" t="s">
        <v>7687</v>
      </c>
      <c r="E2814">
        <f t="shared" si="43"/>
        <v>20</v>
      </c>
    </row>
    <row r="2815" spans="1:5" x14ac:dyDescent="0.25">
      <c r="A2815" t="s">
        <v>2272</v>
      </c>
      <c r="B2815" s="2">
        <v>41726</v>
      </c>
      <c r="C2815" s="2" t="s">
        <v>7715</v>
      </c>
      <c r="D2815" t="s">
        <v>7687</v>
      </c>
      <c r="E2815">
        <f t="shared" si="43"/>
        <v>20</v>
      </c>
    </row>
    <row r="2816" spans="1:5" x14ac:dyDescent="0.25">
      <c r="A2816" t="s">
        <v>2272</v>
      </c>
      <c r="B2816" s="2">
        <v>41726</v>
      </c>
      <c r="C2816" s="2" t="s">
        <v>7715</v>
      </c>
      <c r="D2816" t="s">
        <v>7687</v>
      </c>
      <c r="E2816">
        <f t="shared" si="43"/>
        <v>20</v>
      </c>
    </row>
    <row r="2817" spans="1:5" x14ac:dyDescent="0.25">
      <c r="A2817" t="s">
        <v>3500</v>
      </c>
      <c r="B2817" s="2">
        <v>41726</v>
      </c>
      <c r="C2817" s="2" t="s">
        <v>7715</v>
      </c>
      <c r="D2817" t="s">
        <v>7692</v>
      </c>
      <c r="E2817">
        <f t="shared" si="43"/>
        <v>18</v>
      </c>
    </row>
    <row r="2818" spans="1:5" x14ac:dyDescent="0.25">
      <c r="A2818" t="s">
        <v>3500</v>
      </c>
      <c r="B2818" s="2">
        <v>41726</v>
      </c>
      <c r="C2818" s="2" t="s">
        <v>7715</v>
      </c>
      <c r="D2818" t="s">
        <v>7692</v>
      </c>
      <c r="E2818">
        <f t="shared" si="43"/>
        <v>18</v>
      </c>
    </row>
    <row r="2819" spans="1:5" x14ac:dyDescent="0.25">
      <c r="A2819" t="s">
        <v>3500</v>
      </c>
      <c r="B2819" s="2">
        <v>41726</v>
      </c>
      <c r="C2819" s="2" t="s">
        <v>7715</v>
      </c>
      <c r="D2819" t="s">
        <v>7692</v>
      </c>
      <c r="E2819">
        <f t="shared" ref="E2819:E2882" si="44">(LEFT(D2819,4)-LEFT(C2819,4))*12+RIGHT(D2819,2)-RIGHT(C2819,2)</f>
        <v>18</v>
      </c>
    </row>
    <row r="2820" spans="1:5" x14ac:dyDescent="0.25">
      <c r="A2820" t="s">
        <v>3500</v>
      </c>
      <c r="B2820" s="2">
        <v>41726</v>
      </c>
      <c r="C2820" s="2" t="s">
        <v>7715</v>
      </c>
      <c r="D2820" t="s">
        <v>7692</v>
      </c>
      <c r="E2820">
        <f t="shared" si="44"/>
        <v>18</v>
      </c>
    </row>
    <row r="2821" spans="1:5" x14ac:dyDescent="0.25">
      <c r="A2821" t="s">
        <v>3502</v>
      </c>
      <c r="B2821" s="2">
        <v>41896</v>
      </c>
      <c r="C2821" s="2" t="s">
        <v>7711</v>
      </c>
      <c r="D2821" t="s">
        <v>7716</v>
      </c>
      <c r="E2821">
        <f t="shared" si="44"/>
        <v>20</v>
      </c>
    </row>
    <row r="2822" spans="1:5" x14ac:dyDescent="0.25">
      <c r="A2822" t="s">
        <v>3502</v>
      </c>
      <c r="B2822" s="2">
        <v>41896</v>
      </c>
      <c r="C2822" s="2" t="s">
        <v>7711</v>
      </c>
      <c r="D2822" t="s">
        <v>7716</v>
      </c>
      <c r="E2822">
        <f t="shared" si="44"/>
        <v>20</v>
      </c>
    </row>
    <row r="2823" spans="1:5" x14ac:dyDescent="0.25">
      <c r="A2823" t="s">
        <v>1712</v>
      </c>
      <c r="B2823" s="2">
        <v>41820</v>
      </c>
      <c r="C2823" s="2" t="s">
        <v>7684</v>
      </c>
      <c r="D2823" t="s">
        <v>7686</v>
      </c>
      <c r="E2823">
        <f t="shared" si="44"/>
        <v>30</v>
      </c>
    </row>
    <row r="2824" spans="1:5" x14ac:dyDescent="0.25">
      <c r="A2824" t="s">
        <v>1940</v>
      </c>
      <c r="B2824" s="2">
        <v>41825</v>
      </c>
      <c r="C2824" s="2" t="s">
        <v>7720</v>
      </c>
      <c r="D2824" t="s">
        <v>7696</v>
      </c>
      <c r="E2824">
        <f t="shared" si="44"/>
        <v>38</v>
      </c>
    </row>
    <row r="2825" spans="1:5" x14ac:dyDescent="0.25">
      <c r="A2825" t="s">
        <v>1940</v>
      </c>
      <c r="B2825" s="2">
        <v>41825</v>
      </c>
      <c r="C2825" s="2" t="s">
        <v>7720</v>
      </c>
      <c r="D2825" t="s">
        <v>7696</v>
      </c>
      <c r="E2825">
        <f t="shared" si="44"/>
        <v>38</v>
      </c>
    </row>
    <row r="2826" spans="1:5" x14ac:dyDescent="0.25">
      <c r="A2826" t="s">
        <v>859</v>
      </c>
      <c r="B2826" s="2">
        <v>41907</v>
      </c>
      <c r="C2826" s="2" t="s">
        <v>7711</v>
      </c>
      <c r="D2826" t="s">
        <v>7711</v>
      </c>
      <c r="E2826">
        <f t="shared" si="44"/>
        <v>0</v>
      </c>
    </row>
    <row r="2827" spans="1:5" x14ac:dyDescent="0.25">
      <c r="A2827" t="s">
        <v>859</v>
      </c>
      <c r="B2827" s="2">
        <v>41907</v>
      </c>
      <c r="C2827" s="2" t="s">
        <v>7711</v>
      </c>
      <c r="D2827" t="s">
        <v>7711</v>
      </c>
      <c r="E2827">
        <f t="shared" si="44"/>
        <v>0</v>
      </c>
    </row>
    <row r="2828" spans="1:5" x14ac:dyDescent="0.25">
      <c r="A2828" t="s">
        <v>859</v>
      </c>
      <c r="B2828" s="2">
        <v>41907</v>
      </c>
      <c r="C2828" s="2" t="s">
        <v>7711</v>
      </c>
      <c r="D2828" t="s">
        <v>7711</v>
      </c>
      <c r="E2828">
        <f t="shared" si="44"/>
        <v>0</v>
      </c>
    </row>
    <row r="2829" spans="1:5" x14ac:dyDescent="0.25">
      <c r="A2829" t="s">
        <v>859</v>
      </c>
      <c r="B2829" s="2">
        <v>41907</v>
      </c>
      <c r="C2829" s="2" t="s">
        <v>7711</v>
      </c>
      <c r="D2829" t="s">
        <v>7711</v>
      </c>
      <c r="E2829">
        <f t="shared" si="44"/>
        <v>0</v>
      </c>
    </row>
    <row r="2830" spans="1:5" x14ac:dyDescent="0.25">
      <c r="A2830" t="s">
        <v>324</v>
      </c>
      <c r="B2830" s="2">
        <v>42164</v>
      </c>
      <c r="C2830" s="2" t="s">
        <v>7721</v>
      </c>
      <c r="D2830" t="s">
        <v>7706</v>
      </c>
      <c r="E2830">
        <f t="shared" si="44"/>
        <v>10</v>
      </c>
    </row>
    <row r="2831" spans="1:5" x14ac:dyDescent="0.25">
      <c r="A2831" t="s">
        <v>324</v>
      </c>
      <c r="B2831" s="2">
        <v>42164</v>
      </c>
      <c r="C2831" s="2" t="s">
        <v>7721</v>
      </c>
      <c r="D2831" t="s">
        <v>7706</v>
      </c>
      <c r="E2831">
        <f t="shared" si="44"/>
        <v>10</v>
      </c>
    </row>
    <row r="2832" spans="1:5" x14ac:dyDescent="0.25">
      <c r="A2832" t="s">
        <v>324</v>
      </c>
      <c r="B2832" s="2">
        <v>42164</v>
      </c>
      <c r="C2832" s="2" t="s">
        <v>7721</v>
      </c>
      <c r="D2832" t="s">
        <v>7706</v>
      </c>
      <c r="E2832">
        <f t="shared" si="44"/>
        <v>10</v>
      </c>
    </row>
    <row r="2833" spans="1:5" x14ac:dyDescent="0.25">
      <c r="A2833" t="s">
        <v>2058</v>
      </c>
      <c r="B2833" s="2">
        <v>41652</v>
      </c>
      <c r="C2833" s="2" t="s">
        <v>7727</v>
      </c>
      <c r="D2833" t="s">
        <v>7688</v>
      </c>
      <c r="E2833">
        <f t="shared" si="44"/>
        <v>10</v>
      </c>
    </row>
    <row r="2834" spans="1:5" x14ac:dyDescent="0.25">
      <c r="A2834" t="s">
        <v>2058</v>
      </c>
      <c r="B2834" s="2">
        <v>41652</v>
      </c>
      <c r="C2834" s="2" t="s">
        <v>7727</v>
      </c>
      <c r="D2834" t="s">
        <v>7688</v>
      </c>
      <c r="E2834">
        <f t="shared" si="44"/>
        <v>10</v>
      </c>
    </row>
    <row r="2835" spans="1:5" x14ac:dyDescent="0.25">
      <c r="A2835" t="s">
        <v>3513</v>
      </c>
      <c r="B2835" s="2">
        <v>41665</v>
      </c>
      <c r="C2835" s="2" t="s">
        <v>7727</v>
      </c>
      <c r="D2835" t="s">
        <v>7725</v>
      </c>
      <c r="E2835">
        <f t="shared" si="44"/>
        <v>36</v>
      </c>
    </row>
    <row r="2836" spans="1:5" x14ac:dyDescent="0.25">
      <c r="A2836" t="s">
        <v>3513</v>
      </c>
      <c r="B2836" s="2">
        <v>41665</v>
      </c>
      <c r="C2836" s="2" t="s">
        <v>7727</v>
      </c>
      <c r="D2836" t="s">
        <v>7725</v>
      </c>
      <c r="E2836">
        <f t="shared" si="44"/>
        <v>36</v>
      </c>
    </row>
    <row r="2837" spans="1:5" x14ac:dyDescent="0.25">
      <c r="A2837" t="s">
        <v>1402</v>
      </c>
      <c r="B2837" s="2">
        <v>41681</v>
      </c>
      <c r="C2837" s="2" t="s">
        <v>7726</v>
      </c>
      <c r="D2837" t="s">
        <v>7704</v>
      </c>
      <c r="E2837">
        <f t="shared" si="44"/>
        <v>45</v>
      </c>
    </row>
    <row r="2838" spans="1:5" x14ac:dyDescent="0.25">
      <c r="A2838" t="s">
        <v>1402</v>
      </c>
      <c r="B2838" s="2">
        <v>41681</v>
      </c>
      <c r="C2838" s="2" t="s">
        <v>7726</v>
      </c>
      <c r="D2838" t="s">
        <v>7704</v>
      </c>
      <c r="E2838">
        <f t="shared" si="44"/>
        <v>45</v>
      </c>
    </row>
    <row r="2839" spans="1:5" x14ac:dyDescent="0.25">
      <c r="A2839" t="s">
        <v>1402</v>
      </c>
      <c r="B2839" s="2">
        <v>41681</v>
      </c>
      <c r="C2839" s="2" t="s">
        <v>7726</v>
      </c>
      <c r="D2839" t="s">
        <v>7704</v>
      </c>
      <c r="E2839">
        <f t="shared" si="44"/>
        <v>45</v>
      </c>
    </row>
    <row r="2840" spans="1:5" x14ac:dyDescent="0.25">
      <c r="A2840" t="s">
        <v>3371</v>
      </c>
      <c r="B2840" s="2">
        <v>41926</v>
      </c>
      <c r="C2840" s="2" t="s">
        <v>7699</v>
      </c>
      <c r="D2840" t="s">
        <v>7682</v>
      </c>
      <c r="E2840">
        <f t="shared" si="44"/>
        <v>20</v>
      </c>
    </row>
    <row r="2841" spans="1:5" x14ac:dyDescent="0.25">
      <c r="A2841" t="s">
        <v>341</v>
      </c>
      <c r="B2841" s="2">
        <v>41896</v>
      </c>
      <c r="C2841" s="2" t="s">
        <v>7711</v>
      </c>
      <c r="D2841" t="s">
        <v>7692</v>
      </c>
      <c r="E2841">
        <f t="shared" si="44"/>
        <v>12</v>
      </c>
    </row>
    <row r="2842" spans="1:5" x14ac:dyDescent="0.25">
      <c r="A2842" t="s">
        <v>1220</v>
      </c>
      <c r="B2842" s="2">
        <v>41712</v>
      </c>
      <c r="C2842" s="2" t="s">
        <v>7715</v>
      </c>
      <c r="D2842" t="s">
        <v>7715</v>
      </c>
      <c r="E2842">
        <f t="shared" si="44"/>
        <v>0</v>
      </c>
    </row>
    <row r="2843" spans="1:5" x14ac:dyDescent="0.25">
      <c r="A2843" t="s">
        <v>940</v>
      </c>
      <c r="B2843" s="2">
        <v>41978</v>
      </c>
      <c r="C2843" s="2" t="s">
        <v>7701</v>
      </c>
      <c r="D2843" t="s">
        <v>7724</v>
      </c>
      <c r="E2843">
        <f t="shared" si="44"/>
        <v>32</v>
      </c>
    </row>
    <row r="2844" spans="1:5" x14ac:dyDescent="0.25">
      <c r="A2844" t="s">
        <v>3521</v>
      </c>
      <c r="B2844" s="2">
        <v>41927</v>
      </c>
      <c r="C2844" s="2" t="s">
        <v>7699</v>
      </c>
      <c r="D2844" t="s">
        <v>7723</v>
      </c>
      <c r="E2844">
        <f t="shared" si="44"/>
        <v>29</v>
      </c>
    </row>
    <row r="2845" spans="1:5" x14ac:dyDescent="0.25">
      <c r="A2845" t="s">
        <v>24</v>
      </c>
      <c r="B2845" s="2">
        <v>41799</v>
      </c>
      <c r="C2845" s="2" t="s">
        <v>7684</v>
      </c>
      <c r="D2845" t="s">
        <v>7705</v>
      </c>
      <c r="E2845">
        <f t="shared" si="44"/>
        <v>35</v>
      </c>
    </row>
    <row r="2846" spans="1:5" x14ac:dyDescent="0.25">
      <c r="A2846" t="s">
        <v>1893</v>
      </c>
      <c r="B2846" s="2">
        <v>41770</v>
      </c>
      <c r="C2846" s="2" t="s">
        <v>7689</v>
      </c>
      <c r="D2846" t="s">
        <v>7686</v>
      </c>
      <c r="E2846">
        <f t="shared" si="44"/>
        <v>31</v>
      </c>
    </row>
    <row r="2847" spans="1:5" x14ac:dyDescent="0.25">
      <c r="A2847" t="s">
        <v>853</v>
      </c>
      <c r="B2847" s="2">
        <v>41659</v>
      </c>
      <c r="C2847" s="2" t="s">
        <v>7727</v>
      </c>
      <c r="D2847" t="s">
        <v>7704</v>
      </c>
      <c r="E2847">
        <f t="shared" si="44"/>
        <v>46</v>
      </c>
    </row>
    <row r="2848" spans="1:5" x14ac:dyDescent="0.25">
      <c r="A2848" t="s">
        <v>1717</v>
      </c>
      <c r="B2848" s="2">
        <v>42173</v>
      </c>
      <c r="C2848" s="2" t="s">
        <v>7721</v>
      </c>
      <c r="D2848" t="s">
        <v>7696</v>
      </c>
      <c r="E2848">
        <f t="shared" si="44"/>
        <v>27</v>
      </c>
    </row>
    <row r="2849" spans="1:5" x14ac:dyDescent="0.25">
      <c r="A2849" t="s">
        <v>3527</v>
      </c>
      <c r="B2849" s="2">
        <v>41946</v>
      </c>
      <c r="C2849" s="2" t="s">
        <v>7688</v>
      </c>
      <c r="D2849" t="s">
        <v>7685</v>
      </c>
      <c r="E2849">
        <f t="shared" si="44"/>
        <v>29</v>
      </c>
    </row>
    <row r="2850" spans="1:5" x14ac:dyDescent="0.25">
      <c r="A2850" t="s">
        <v>3527</v>
      </c>
      <c r="B2850" s="2">
        <v>41946</v>
      </c>
      <c r="C2850" s="2" t="s">
        <v>7688</v>
      </c>
      <c r="D2850" t="s">
        <v>7685</v>
      </c>
      <c r="E2850">
        <f t="shared" si="44"/>
        <v>29</v>
      </c>
    </row>
    <row r="2851" spans="1:5" x14ac:dyDescent="0.25">
      <c r="A2851" t="s">
        <v>1428</v>
      </c>
      <c r="B2851" s="2">
        <v>41649</v>
      </c>
      <c r="C2851" s="2" t="s">
        <v>7727</v>
      </c>
      <c r="D2851" t="s">
        <v>7681</v>
      </c>
      <c r="E2851">
        <f t="shared" si="44"/>
        <v>34</v>
      </c>
    </row>
    <row r="2852" spans="1:5" x14ac:dyDescent="0.25">
      <c r="A2852" t="s">
        <v>1541</v>
      </c>
      <c r="B2852" s="2">
        <v>41890</v>
      </c>
      <c r="C2852" s="2" t="s">
        <v>7711</v>
      </c>
      <c r="D2852" t="s">
        <v>7682</v>
      </c>
      <c r="E2852">
        <f t="shared" si="44"/>
        <v>21</v>
      </c>
    </row>
    <row r="2853" spans="1:5" x14ac:dyDescent="0.25">
      <c r="A2853" t="s">
        <v>3532</v>
      </c>
      <c r="B2853" s="2">
        <v>41699</v>
      </c>
      <c r="C2853" s="2" t="s">
        <v>7715</v>
      </c>
      <c r="D2853" t="s">
        <v>7703</v>
      </c>
      <c r="E2853">
        <f t="shared" si="44"/>
        <v>45</v>
      </c>
    </row>
    <row r="2854" spans="1:5" x14ac:dyDescent="0.25">
      <c r="A2854" t="s">
        <v>3055</v>
      </c>
      <c r="B2854" s="2">
        <v>42448</v>
      </c>
      <c r="C2854" s="2" t="s">
        <v>7698</v>
      </c>
      <c r="D2854" t="s">
        <v>7698</v>
      </c>
      <c r="E2854">
        <f t="shared" si="44"/>
        <v>0</v>
      </c>
    </row>
    <row r="2855" spans="1:5" x14ac:dyDescent="0.25">
      <c r="A2855" t="s">
        <v>3055</v>
      </c>
      <c r="B2855" s="2">
        <v>42448</v>
      </c>
      <c r="C2855" s="2" t="s">
        <v>7698</v>
      </c>
      <c r="D2855" t="s">
        <v>7698</v>
      </c>
      <c r="E2855">
        <f t="shared" si="44"/>
        <v>0</v>
      </c>
    </row>
    <row r="2856" spans="1:5" x14ac:dyDescent="0.25">
      <c r="A2856" t="s">
        <v>3146</v>
      </c>
      <c r="B2856" s="2">
        <v>42162</v>
      </c>
      <c r="C2856" s="2" t="s">
        <v>7721</v>
      </c>
      <c r="D2856" t="s">
        <v>7724</v>
      </c>
      <c r="E2856">
        <f t="shared" si="44"/>
        <v>26</v>
      </c>
    </row>
    <row r="2857" spans="1:5" x14ac:dyDescent="0.25">
      <c r="A2857" t="s">
        <v>799</v>
      </c>
      <c r="B2857" s="2">
        <v>42461</v>
      </c>
      <c r="C2857" s="2" t="s">
        <v>7706</v>
      </c>
      <c r="D2857" t="s">
        <v>7691</v>
      </c>
      <c r="E2857">
        <f t="shared" si="44"/>
        <v>15</v>
      </c>
    </row>
    <row r="2858" spans="1:5" x14ac:dyDescent="0.25">
      <c r="A2858" t="s">
        <v>596</v>
      </c>
      <c r="B2858" s="2">
        <v>41868</v>
      </c>
      <c r="C2858" s="2" t="s">
        <v>7690</v>
      </c>
      <c r="D2858" t="s">
        <v>7709</v>
      </c>
      <c r="E2858">
        <f t="shared" si="44"/>
        <v>24</v>
      </c>
    </row>
    <row r="2859" spans="1:5" x14ac:dyDescent="0.25">
      <c r="A2859" t="s">
        <v>3539</v>
      </c>
      <c r="B2859" s="2">
        <v>42513</v>
      </c>
      <c r="C2859" s="2" t="s">
        <v>7716</v>
      </c>
      <c r="D2859" t="s">
        <v>7709</v>
      </c>
      <c r="E2859">
        <f t="shared" si="44"/>
        <v>3</v>
      </c>
    </row>
    <row r="2860" spans="1:5" x14ac:dyDescent="0.25">
      <c r="A2860" t="s">
        <v>3187</v>
      </c>
      <c r="B2860" s="2">
        <v>41699</v>
      </c>
      <c r="C2860" s="2" t="s">
        <v>7715</v>
      </c>
      <c r="D2860" t="s">
        <v>7705</v>
      </c>
      <c r="E2860">
        <f t="shared" si="44"/>
        <v>38</v>
      </c>
    </row>
    <row r="2861" spans="1:5" x14ac:dyDescent="0.25">
      <c r="A2861" t="s">
        <v>3187</v>
      </c>
      <c r="B2861" s="2">
        <v>41699</v>
      </c>
      <c r="C2861" s="2" t="s">
        <v>7715</v>
      </c>
      <c r="D2861" t="s">
        <v>7705</v>
      </c>
      <c r="E2861">
        <f t="shared" si="44"/>
        <v>38</v>
      </c>
    </row>
    <row r="2862" spans="1:5" x14ac:dyDescent="0.25">
      <c r="A2862" t="s">
        <v>3187</v>
      </c>
      <c r="B2862" s="2">
        <v>41699</v>
      </c>
      <c r="C2862" s="2" t="s">
        <v>7715</v>
      </c>
      <c r="D2862" t="s">
        <v>7705</v>
      </c>
      <c r="E2862">
        <f t="shared" si="44"/>
        <v>38</v>
      </c>
    </row>
    <row r="2863" spans="1:5" x14ac:dyDescent="0.25">
      <c r="A2863" t="s">
        <v>3187</v>
      </c>
      <c r="B2863" s="2">
        <v>41699</v>
      </c>
      <c r="C2863" s="2" t="s">
        <v>7715</v>
      </c>
      <c r="D2863" t="s">
        <v>7705</v>
      </c>
      <c r="E2863">
        <f t="shared" si="44"/>
        <v>38</v>
      </c>
    </row>
    <row r="2864" spans="1:5" x14ac:dyDescent="0.25">
      <c r="A2864" t="s">
        <v>1327</v>
      </c>
      <c r="B2864" s="2">
        <v>41874</v>
      </c>
      <c r="C2864" s="2" t="s">
        <v>7690</v>
      </c>
      <c r="D2864" t="s">
        <v>7724</v>
      </c>
      <c r="E2864">
        <f t="shared" si="44"/>
        <v>36</v>
      </c>
    </row>
    <row r="2865" spans="1:5" x14ac:dyDescent="0.25">
      <c r="A2865" t="s">
        <v>1195</v>
      </c>
      <c r="B2865" s="2">
        <v>41740</v>
      </c>
      <c r="C2865" s="2" t="s">
        <v>7722</v>
      </c>
      <c r="D2865" t="s">
        <v>7724</v>
      </c>
      <c r="E2865">
        <f t="shared" si="44"/>
        <v>40</v>
      </c>
    </row>
    <row r="2866" spans="1:5" x14ac:dyDescent="0.25">
      <c r="A2866" t="s">
        <v>1195</v>
      </c>
      <c r="B2866" s="2">
        <v>41740</v>
      </c>
      <c r="C2866" s="2" t="s">
        <v>7722</v>
      </c>
      <c r="D2866" t="s">
        <v>7724</v>
      </c>
      <c r="E2866">
        <f t="shared" si="44"/>
        <v>40</v>
      </c>
    </row>
    <row r="2867" spans="1:5" x14ac:dyDescent="0.25">
      <c r="A2867" t="s">
        <v>1195</v>
      </c>
      <c r="B2867" s="2">
        <v>41740</v>
      </c>
      <c r="C2867" s="2" t="s">
        <v>7722</v>
      </c>
      <c r="D2867" t="s">
        <v>7724</v>
      </c>
      <c r="E2867">
        <f t="shared" si="44"/>
        <v>40</v>
      </c>
    </row>
    <row r="2868" spans="1:5" x14ac:dyDescent="0.25">
      <c r="A2868" t="s">
        <v>1195</v>
      </c>
      <c r="B2868" s="2">
        <v>41740</v>
      </c>
      <c r="C2868" s="2" t="s">
        <v>7722</v>
      </c>
      <c r="D2868" t="s">
        <v>7724</v>
      </c>
      <c r="E2868">
        <f t="shared" si="44"/>
        <v>40</v>
      </c>
    </row>
    <row r="2869" spans="1:5" x14ac:dyDescent="0.25">
      <c r="A2869" t="s">
        <v>1400</v>
      </c>
      <c r="B2869" s="2">
        <v>41769</v>
      </c>
      <c r="C2869" s="2" t="s">
        <v>7689</v>
      </c>
      <c r="D2869" t="s">
        <v>7681</v>
      </c>
      <c r="E2869">
        <f t="shared" si="44"/>
        <v>30</v>
      </c>
    </row>
    <row r="2870" spans="1:5" x14ac:dyDescent="0.25">
      <c r="A2870" t="s">
        <v>1400</v>
      </c>
      <c r="B2870" s="2">
        <v>41769</v>
      </c>
      <c r="C2870" s="2" t="s">
        <v>7689</v>
      </c>
      <c r="D2870" t="s">
        <v>7681</v>
      </c>
      <c r="E2870">
        <f t="shared" si="44"/>
        <v>30</v>
      </c>
    </row>
    <row r="2871" spans="1:5" x14ac:dyDescent="0.25">
      <c r="A2871" t="s">
        <v>269</v>
      </c>
      <c r="B2871" s="2">
        <v>41754</v>
      </c>
      <c r="C2871" s="2" t="s">
        <v>7722</v>
      </c>
      <c r="D2871" t="s">
        <v>7708</v>
      </c>
      <c r="E2871">
        <f t="shared" si="44"/>
        <v>38</v>
      </c>
    </row>
    <row r="2872" spans="1:5" x14ac:dyDescent="0.25">
      <c r="A2872" t="s">
        <v>3549</v>
      </c>
      <c r="B2872" s="2">
        <v>41720</v>
      </c>
      <c r="C2872" s="2" t="s">
        <v>7715</v>
      </c>
      <c r="D2872" t="s">
        <v>7715</v>
      </c>
      <c r="E2872">
        <f t="shared" si="44"/>
        <v>0</v>
      </c>
    </row>
    <row r="2873" spans="1:5" x14ac:dyDescent="0.25">
      <c r="A2873" t="s">
        <v>3549</v>
      </c>
      <c r="B2873" s="2">
        <v>41720</v>
      </c>
      <c r="C2873" s="2" t="s">
        <v>7715</v>
      </c>
      <c r="D2873" t="s">
        <v>7715</v>
      </c>
      <c r="E2873">
        <f t="shared" si="44"/>
        <v>0</v>
      </c>
    </row>
    <row r="2874" spans="1:5" x14ac:dyDescent="0.25">
      <c r="A2874" t="s">
        <v>2779</v>
      </c>
      <c r="B2874" s="2">
        <v>42349</v>
      </c>
      <c r="C2874" s="2" t="s">
        <v>7695</v>
      </c>
      <c r="D2874" t="s">
        <v>7708</v>
      </c>
      <c r="E2874">
        <f t="shared" si="44"/>
        <v>18</v>
      </c>
    </row>
    <row r="2875" spans="1:5" x14ac:dyDescent="0.25">
      <c r="A2875" t="s">
        <v>1560</v>
      </c>
      <c r="B2875" s="2">
        <v>41708</v>
      </c>
      <c r="C2875" s="2" t="s">
        <v>7715</v>
      </c>
      <c r="D2875" t="s">
        <v>7704</v>
      </c>
      <c r="E2875">
        <f t="shared" si="44"/>
        <v>44</v>
      </c>
    </row>
    <row r="2876" spans="1:5" x14ac:dyDescent="0.25">
      <c r="A2876" t="s">
        <v>1172</v>
      </c>
      <c r="B2876" s="2">
        <v>41825</v>
      </c>
      <c r="C2876" s="2" t="s">
        <v>7720</v>
      </c>
      <c r="D2876" t="s">
        <v>7703</v>
      </c>
      <c r="E2876">
        <f t="shared" si="44"/>
        <v>41</v>
      </c>
    </row>
    <row r="2877" spans="1:5" x14ac:dyDescent="0.25">
      <c r="A2877" t="s">
        <v>628</v>
      </c>
      <c r="B2877" s="2">
        <v>41778</v>
      </c>
      <c r="C2877" s="2" t="s">
        <v>7689</v>
      </c>
      <c r="D2877" t="s">
        <v>7693</v>
      </c>
      <c r="E2877">
        <f t="shared" si="44"/>
        <v>20</v>
      </c>
    </row>
    <row r="2878" spans="1:5" x14ac:dyDescent="0.25">
      <c r="A2878" t="s">
        <v>628</v>
      </c>
      <c r="B2878" s="2">
        <v>41778</v>
      </c>
      <c r="C2878" s="2" t="s">
        <v>7689</v>
      </c>
      <c r="D2878" t="s">
        <v>7693</v>
      </c>
      <c r="E2878">
        <f t="shared" si="44"/>
        <v>20</v>
      </c>
    </row>
    <row r="2879" spans="1:5" x14ac:dyDescent="0.25">
      <c r="A2879" t="s">
        <v>3455</v>
      </c>
      <c r="B2879" s="2">
        <v>41785</v>
      </c>
      <c r="C2879" s="2" t="s">
        <v>7689</v>
      </c>
      <c r="D2879" t="s">
        <v>7693</v>
      </c>
      <c r="E2879">
        <f t="shared" si="44"/>
        <v>20</v>
      </c>
    </row>
    <row r="2880" spans="1:5" x14ac:dyDescent="0.25">
      <c r="A2880" t="s">
        <v>3455</v>
      </c>
      <c r="B2880" s="2">
        <v>41785</v>
      </c>
      <c r="C2880" s="2" t="s">
        <v>7689</v>
      </c>
      <c r="D2880" t="s">
        <v>7693</v>
      </c>
      <c r="E2880">
        <f t="shared" si="44"/>
        <v>20</v>
      </c>
    </row>
    <row r="2881" spans="1:5" x14ac:dyDescent="0.25">
      <c r="A2881" t="s">
        <v>3455</v>
      </c>
      <c r="B2881" s="2">
        <v>41785</v>
      </c>
      <c r="C2881" s="2" t="s">
        <v>7689</v>
      </c>
      <c r="D2881" t="s">
        <v>7693</v>
      </c>
      <c r="E2881">
        <f t="shared" si="44"/>
        <v>20</v>
      </c>
    </row>
    <row r="2882" spans="1:5" x14ac:dyDescent="0.25">
      <c r="A2882" t="s">
        <v>765</v>
      </c>
      <c r="B2882" s="2">
        <v>41665</v>
      </c>
      <c r="C2882" s="2" t="s">
        <v>7727</v>
      </c>
      <c r="D2882" t="s">
        <v>7702</v>
      </c>
      <c r="E2882">
        <f t="shared" si="44"/>
        <v>32</v>
      </c>
    </row>
    <row r="2883" spans="1:5" x14ac:dyDescent="0.25">
      <c r="A2883" t="s">
        <v>765</v>
      </c>
      <c r="B2883" s="2">
        <v>41665</v>
      </c>
      <c r="C2883" s="2" t="s">
        <v>7727</v>
      </c>
      <c r="D2883" t="s">
        <v>7702</v>
      </c>
      <c r="E2883">
        <f t="shared" ref="E2883:E2946" si="45">(LEFT(D2883,4)-LEFT(C2883,4))*12+RIGHT(D2883,2)-RIGHT(C2883,2)</f>
        <v>32</v>
      </c>
    </row>
    <row r="2884" spans="1:5" x14ac:dyDescent="0.25">
      <c r="A2884" t="s">
        <v>3141</v>
      </c>
      <c r="B2884" s="2">
        <v>41691</v>
      </c>
      <c r="C2884" s="2" t="s">
        <v>7726</v>
      </c>
      <c r="D2884" t="s">
        <v>7726</v>
      </c>
      <c r="E2884">
        <f t="shared" si="45"/>
        <v>0</v>
      </c>
    </row>
    <row r="2885" spans="1:5" x14ac:dyDescent="0.25">
      <c r="A2885" t="s">
        <v>1414</v>
      </c>
      <c r="B2885" s="2">
        <v>41854</v>
      </c>
      <c r="C2885" s="2" t="s">
        <v>7690</v>
      </c>
      <c r="D2885" t="s">
        <v>7681</v>
      </c>
      <c r="E2885">
        <f t="shared" si="45"/>
        <v>27</v>
      </c>
    </row>
    <row r="2886" spans="1:5" x14ac:dyDescent="0.25">
      <c r="A2886" t="s">
        <v>997</v>
      </c>
      <c r="B2886" s="2">
        <v>41931</v>
      </c>
      <c r="C2886" s="2" t="s">
        <v>7699</v>
      </c>
      <c r="D2886" t="s">
        <v>7693</v>
      </c>
      <c r="E2886">
        <f t="shared" si="45"/>
        <v>15</v>
      </c>
    </row>
    <row r="2887" spans="1:5" x14ac:dyDescent="0.25">
      <c r="A2887" t="s">
        <v>946</v>
      </c>
      <c r="B2887" s="2">
        <v>41826</v>
      </c>
      <c r="C2887" s="2" t="s">
        <v>7720</v>
      </c>
      <c r="D2887" t="s">
        <v>7713</v>
      </c>
      <c r="E2887">
        <f t="shared" si="45"/>
        <v>27</v>
      </c>
    </row>
    <row r="2888" spans="1:5" x14ac:dyDescent="0.25">
      <c r="A2888" t="s">
        <v>946</v>
      </c>
      <c r="B2888" s="2">
        <v>41826</v>
      </c>
      <c r="C2888" s="2" t="s">
        <v>7720</v>
      </c>
      <c r="D2888" t="s">
        <v>7703</v>
      </c>
      <c r="E2888">
        <f t="shared" si="45"/>
        <v>41</v>
      </c>
    </row>
    <row r="2889" spans="1:5" x14ac:dyDescent="0.25">
      <c r="A2889" t="s">
        <v>946</v>
      </c>
      <c r="B2889" s="2">
        <v>41826</v>
      </c>
      <c r="C2889" s="2" t="s">
        <v>7720</v>
      </c>
      <c r="D2889" t="s">
        <v>7703</v>
      </c>
      <c r="E2889">
        <f t="shared" si="45"/>
        <v>41</v>
      </c>
    </row>
    <row r="2890" spans="1:5" x14ac:dyDescent="0.25">
      <c r="A2890" t="s">
        <v>946</v>
      </c>
      <c r="B2890" s="2">
        <v>41826</v>
      </c>
      <c r="C2890" s="2" t="s">
        <v>7720</v>
      </c>
      <c r="D2890" t="s">
        <v>7703</v>
      </c>
      <c r="E2890">
        <f t="shared" si="45"/>
        <v>41</v>
      </c>
    </row>
    <row r="2891" spans="1:5" x14ac:dyDescent="0.25">
      <c r="A2891" t="s">
        <v>768</v>
      </c>
      <c r="B2891" s="2">
        <v>41944</v>
      </c>
      <c r="C2891" s="2" t="s">
        <v>7688</v>
      </c>
      <c r="D2891" t="s">
        <v>7704</v>
      </c>
      <c r="E2891">
        <f t="shared" si="45"/>
        <v>36</v>
      </c>
    </row>
    <row r="2892" spans="1:5" x14ac:dyDescent="0.25">
      <c r="A2892" t="s">
        <v>3564</v>
      </c>
      <c r="B2892" s="2">
        <v>41758</v>
      </c>
      <c r="C2892" s="2" t="s">
        <v>7722</v>
      </c>
      <c r="D2892" t="s">
        <v>7722</v>
      </c>
      <c r="E2892">
        <f t="shared" si="45"/>
        <v>0</v>
      </c>
    </row>
    <row r="2893" spans="1:5" x14ac:dyDescent="0.25">
      <c r="A2893" t="s">
        <v>3564</v>
      </c>
      <c r="B2893" s="2">
        <v>41758</v>
      </c>
      <c r="C2893" s="2" t="s">
        <v>7722</v>
      </c>
      <c r="D2893" t="s">
        <v>7722</v>
      </c>
      <c r="E2893">
        <f t="shared" si="45"/>
        <v>0</v>
      </c>
    </row>
    <row r="2894" spans="1:5" x14ac:dyDescent="0.25">
      <c r="A2894" t="s">
        <v>169</v>
      </c>
      <c r="B2894" s="2">
        <v>41961</v>
      </c>
      <c r="C2894" s="2" t="s">
        <v>7688</v>
      </c>
      <c r="D2894" t="s">
        <v>7694</v>
      </c>
      <c r="E2894">
        <f t="shared" si="45"/>
        <v>35</v>
      </c>
    </row>
    <row r="2895" spans="1:5" x14ac:dyDescent="0.25">
      <c r="A2895" t="s">
        <v>169</v>
      </c>
      <c r="B2895" s="2">
        <v>41961</v>
      </c>
      <c r="C2895" s="2" t="s">
        <v>7688</v>
      </c>
      <c r="D2895" t="s">
        <v>7694</v>
      </c>
      <c r="E2895">
        <f t="shared" si="45"/>
        <v>35</v>
      </c>
    </row>
    <row r="2896" spans="1:5" x14ac:dyDescent="0.25">
      <c r="A2896" t="s">
        <v>169</v>
      </c>
      <c r="B2896" s="2">
        <v>41961</v>
      </c>
      <c r="C2896" s="2" t="s">
        <v>7688</v>
      </c>
      <c r="D2896" t="s">
        <v>7694</v>
      </c>
      <c r="E2896">
        <f t="shared" si="45"/>
        <v>35</v>
      </c>
    </row>
    <row r="2897" spans="1:5" x14ac:dyDescent="0.25">
      <c r="A2897" t="s">
        <v>169</v>
      </c>
      <c r="B2897" s="2">
        <v>41961</v>
      </c>
      <c r="C2897" s="2" t="s">
        <v>7688</v>
      </c>
      <c r="D2897" t="s">
        <v>7694</v>
      </c>
      <c r="E2897">
        <f t="shared" si="45"/>
        <v>35</v>
      </c>
    </row>
    <row r="2898" spans="1:5" x14ac:dyDescent="0.25">
      <c r="A2898" t="s">
        <v>128</v>
      </c>
      <c r="B2898" s="2">
        <v>41728</v>
      </c>
      <c r="C2898" s="2" t="s">
        <v>7715</v>
      </c>
      <c r="D2898" t="s">
        <v>7715</v>
      </c>
      <c r="E2898">
        <f t="shared" si="45"/>
        <v>0</v>
      </c>
    </row>
    <row r="2899" spans="1:5" x14ac:dyDescent="0.25">
      <c r="A2899" t="s">
        <v>1976</v>
      </c>
      <c r="B2899" s="2">
        <v>42373</v>
      </c>
      <c r="C2899" s="2" t="s">
        <v>7693</v>
      </c>
      <c r="D2899" t="s">
        <v>7693</v>
      </c>
      <c r="E2899">
        <f t="shared" si="45"/>
        <v>0</v>
      </c>
    </row>
    <row r="2900" spans="1:5" x14ac:dyDescent="0.25">
      <c r="A2900" t="s">
        <v>3173</v>
      </c>
      <c r="B2900" s="2">
        <v>41961</v>
      </c>
      <c r="C2900" s="2" t="s">
        <v>7688</v>
      </c>
      <c r="D2900" t="s">
        <v>7700</v>
      </c>
      <c r="E2900">
        <f t="shared" si="45"/>
        <v>5</v>
      </c>
    </row>
    <row r="2901" spans="1:5" x14ac:dyDescent="0.25">
      <c r="A2901" t="s">
        <v>177</v>
      </c>
      <c r="B2901" s="2">
        <v>41770</v>
      </c>
      <c r="C2901" s="2" t="s">
        <v>7689</v>
      </c>
      <c r="D2901" t="s">
        <v>7692</v>
      </c>
      <c r="E2901">
        <f t="shared" si="45"/>
        <v>16</v>
      </c>
    </row>
    <row r="2902" spans="1:5" x14ac:dyDescent="0.25">
      <c r="A2902" t="s">
        <v>177</v>
      </c>
      <c r="B2902" s="2">
        <v>41770</v>
      </c>
      <c r="C2902" s="2" t="s">
        <v>7689</v>
      </c>
      <c r="D2902" t="s">
        <v>7692</v>
      </c>
      <c r="E2902">
        <f t="shared" si="45"/>
        <v>16</v>
      </c>
    </row>
    <row r="2903" spans="1:5" x14ac:dyDescent="0.25">
      <c r="A2903" t="s">
        <v>3238</v>
      </c>
      <c r="B2903" s="2">
        <v>41936</v>
      </c>
      <c r="C2903" s="2" t="s">
        <v>7699</v>
      </c>
      <c r="D2903" t="s">
        <v>7696</v>
      </c>
      <c r="E2903">
        <f t="shared" si="45"/>
        <v>35</v>
      </c>
    </row>
    <row r="2904" spans="1:5" x14ac:dyDescent="0.25">
      <c r="A2904" t="s">
        <v>1131</v>
      </c>
      <c r="B2904" s="2">
        <v>41871</v>
      </c>
      <c r="C2904" s="2" t="s">
        <v>7690</v>
      </c>
      <c r="D2904" t="s">
        <v>7682</v>
      </c>
      <c r="E2904">
        <f t="shared" si="45"/>
        <v>22</v>
      </c>
    </row>
    <row r="2905" spans="1:5" x14ac:dyDescent="0.25">
      <c r="A2905" t="s">
        <v>2605</v>
      </c>
      <c r="B2905" s="2">
        <v>41730</v>
      </c>
      <c r="C2905" s="2" t="s">
        <v>7722</v>
      </c>
      <c r="D2905" t="s">
        <v>7682</v>
      </c>
      <c r="E2905">
        <f t="shared" si="45"/>
        <v>26</v>
      </c>
    </row>
    <row r="2906" spans="1:5" x14ac:dyDescent="0.25">
      <c r="A2906" t="s">
        <v>2605</v>
      </c>
      <c r="B2906" s="2">
        <v>41730</v>
      </c>
      <c r="C2906" s="2" t="s">
        <v>7722</v>
      </c>
      <c r="D2906" t="s">
        <v>7682</v>
      </c>
      <c r="E2906">
        <f t="shared" si="45"/>
        <v>26</v>
      </c>
    </row>
    <row r="2907" spans="1:5" x14ac:dyDescent="0.25">
      <c r="A2907" t="s">
        <v>172</v>
      </c>
      <c r="B2907" s="2">
        <v>41908</v>
      </c>
      <c r="C2907" s="2" t="s">
        <v>7711</v>
      </c>
      <c r="D2907" t="s">
        <v>7711</v>
      </c>
      <c r="E2907">
        <f t="shared" si="45"/>
        <v>0</v>
      </c>
    </row>
    <row r="2908" spans="1:5" x14ac:dyDescent="0.25">
      <c r="A2908" t="s">
        <v>1566</v>
      </c>
      <c r="B2908" s="2">
        <v>41891</v>
      </c>
      <c r="C2908" s="2" t="s">
        <v>7711</v>
      </c>
      <c r="D2908" t="s">
        <v>7704</v>
      </c>
      <c r="E2908">
        <f t="shared" si="45"/>
        <v>38</v>
      </c>
    </row>
    <row r="2909" spans="1:5" x14ac:dyDescent="0.25">
      <c r="A2909" t="s">
        <v>1566</v>
      </c>
      <c r="B2909" s="2">
        <v>41891</v>
      </c>
      <c r="C2909" s="2" t="s">
        <v>7711</v>
      </c>
      <c r="D2909" t="s">
        <v>7704</v>
      </c>
      <c r="E2909">
        <f t="shared" si="45"/>
        <v>38</v>
      </c>
    </row>
    <row r="2910" spans="1:5" x14ac:dyDescent="0.25">
      <c r="A2910" t="s">
        <v>1566</v>
      </c>
      <c r="B2910" s="2">
        <v>41891</v>
      </c>
      <c r="C2910" s="2" t="s">
        <v>7711</v>
      </c>
      <c r="D2910" t="s">
        <v>7704</v>
      </c>
      <c r="E2910">
        <f t="shared" si="45"/>
        <v>38</v>
      </c>
    </row>
    <row r="2911" spans="1:5" x14ac:dyDescent="0.25">
      <c r="A2911" t="s">
        <v>1101</v>
      </c>
      <c r="B2911" s="2">
        <v>41832</v>
      </c>
      <c r="C2911" s="2" t="s">
        <v>7720</v>
      </c>
      <c r="D2911" t="s">
        <v>7712</v>
      </c>
      <c r="E2911">
        <f t="shared" si="45"/>
        <v>31</v>
      </c>
    </row>
    <row r="2912" spans="1:5" x14ac:dyDescent="0.25">
      <c r="A2912" t="s">
        <v>437</v>
      </c>
      <c r="B2912" s="2">
        <v>41855</v>
      </c>
      <c r="C2912" s="2" t="s">
        <v>7690</v>
      </c>
      <c r="D2912" t="s">
        <v>7687</v>
      </c>
      <c r="E2912">
        <f t="shared" si="45"/>
        <v>15</v>
      </c>
    </row>
    <row r="2913" spans="1:5" x14ac:dyDescent="0.25">
      <c r="A2913" t="s">
        <v>1047</v>
      </c>
      <c r="B2913" s="2">
        <v>41709</v>
      </c>
      <c r="C2913" s="2" t="s">
        <v>7715</v>
      </c>
      <c r="D2913" t="s">
        <v>7684</v>
      </c>
      <c r="E2913">
        <f t="shared" si="45"/>
        <v>3</v>
      </c>
    </row>
    <row r="2914" spans="1:5" x14ac:dyDescent="0.25">
      <c r="A2914" t="s">
        <v>1047</v>
      </c>
      <c r="B2914" s="2">
        <v>41709</v>
      </c>
      <c r="C2914" s="2" t="s">
        <v>7715</v>
      </c>
      <c r="D2914" t="s">
        <v>7684</v>
      </c>
      <c r="E2914">
        <f t="shared" si="45"/>
        <v>3</v>
      </c>
    </row>
    <row r="2915" spans="1:5" x14ac:dyDescent="0.25">
      <c r="A2915" t="s">
        <v>1047</v>
      </c>
      <c r="B2915" s="2">
        <v>41709</v>
      </c>
      <c r="C2915" s="2" t="s">
        <v>7715</v>
      </c>
      <c r="D2915" t="s">
        <v>7684</v>
      </c>
      <c r="E2915">
        <f t="shared" si="45"/>
        <v>3</v>
      </c>
    </row>
    <row r="2916" spans="1:5" x14ac:dyDescent="0.25">
      <c r="A2916" t="s">
        <v>1566</v>
      </c>
      <c r="B2916" s="2">
        <v>41891</v>
      </c>
      <c r="C2916" s="2" t="s">
        <v>7711</v>
      </c>
      <c r="D2916" t="s">
        <v>7683</v>
      </c>
      <c r="E2916">
        <f t="shared" si="45"/>
        <v>13</v>
      </c>
    </row>
    <row r="2917" spans="1:5" x14ac:dyDescent="0.25">
      <c r="A2917" t="s">
        <v>1566</v>
      </c>
      <c r="B2917" s="2">
        <v>41891</v>
      </c>
      <c r="C2917" s="2" t="s">
        <v>7711</v>
      </c>
      <c r="D2917" t="s">
        <v>7683</v>
      </c>
      <c r="E2917">
        <f t="shared" si="45"/>
        <v>13</v>
      </c>
    </row>
    <row r="2918" spans="1:5" x14ac:dyDescent="0.25">
      <c r="A2918" t="s">
        <v>1566</v>
      </c>
      <c r="B2918" s="2">
        <v>41891</v>
      </c>
      <c r="C2918" s="2" t="s">
        <v>7711</v>
      </c>
      <c r="D2918" t="s">
        <v>7683</v>
      </c>
      <c r="E2918">
        <f t="shared" si="45"/>
        <v>13</v>
      </c>
    </row>
    <row r="2919" spans="1:5" x14ac:dyDescent="0.25">
      <c r="A2919" t="s">
        <v>1514</v>
      </c>
      <c r="B2919" s="2">
        <v>41740</v>
      </c>
      <c r="C2919" s="2" t="s">
        <v>7722</v>
      </c>
      <c r="D2919" t="s">
        <v>7724</v>
      </c>
      <c r="E2919">
        <f t="shared" si="45"/>
        <v>40</v>
      </c>
    </row>
    <row r="2920" spans="1:5" x14ac:dyDescent="0.25">
      <c r="A2920" t="s">
        <v>3225</v>
      </c>
      <c r="B2920" s="2">
        <v>41930</v>
      </c>
      <c r="C2920" s="2" t="s">
        <v>7699</v>
      </c>
      <c r="D2920" t="s">
        <v>7681</v>
      </c>
      <c r="E2920">
        <f t="shared" si="45"/>
        <v>25</v>
      </c>
    </row>
    <row r="2921" spans="1:5" x14ac:dyDescent="0.25">
      <c r="A2921" t="s">
        <v>3225</v>
      </c>
      <c r="B2921" s="2">
        <v>41930</v>
      </c>
      <c r="C2921" s="2" t="s">
        <v>7699</v>
      </c>
      <c r="D2921" t="s">
        <v>7681</v>
      </c>
      <c r="E2921">
        <f t="shared" si="45"/>
        <v>25</v>
      </c>
    </row>
    <row r="2922" spans="1:5" x14ac:dyDescent="0.25">
      <c r="A2922" t="s">
        <v>3225</v>
      </c>
      <c r="B2922" s="2">
        <v>41930</v>
      </c>
      <c r="C2922" s="2" t="s">
        <v>7699</v>
      </c>
      <c r="D2922" t="s">
        <v>7681</v>
      </c>
      <c r="E2922">
        <f t="shared" si="45"/>
        <v>25</v>
      </c>
    </row>
    <row r="2923" spans="1:5" x14ac:dyDescent="0.25">
      <c r="A2923" t="s">
        <v>2148</v>
      </c>
      <c r="B2923" s="2">
        <v>41652</v>
      </c>
      <c r="C2923" s="2" t="s">
        <v>7727</v>
      </c>
      <c r="D2923" t="s">
        <v>7725</v>
      </c>
      <c r="E2923">
        <f t="shared" si="45"/>
        <v>36</v>
      </c>
    </row>
    <row r="2924" spans="1:5" x14ac:dyDescent="0.25">
      <c r="A2924" t="s">
        <v>2282</v>
      </c>
      <c r="B2924" s="2">
        <v>41674</v>
      </c>
      <c r="C2924" s="2" t="s">
        <v>7726</v>
      </c>
      <c r="D2924" t="s">
        <v>7687</v>
      </c>
      <c r="E2924">
        <f t="shared" si="45"/>
        <v>21</v>
      </c>
    </row>
    <row r="2925" spans="1:5" x14ac:dyDescent="0.25">
      <c r="A2925" t="s">
        <v>1510</v>
      </c>
      <c r="B2925" s="2">
        <v>41818</v>
      </c>
      <c r="C2925" s="2" t="s">
        <v>7684</v>
      </c>
      <c r="D2925" t="s">
        <v>7684</v>
      </c>
      <c r="E2925">
        <f t="shared" si="45"/>
        <v>0</v>
      </c>
    </row>
    <row r="2926" spans="1:5" x14ac:dyDescent="0.25">
      <c r="A2926" t="s">
        <v>2994</v>
      </c>
      <c r="B2926" s="2">
        <v>41759</v>
      </c>
      <c r="C2926" s="2" t="s">
        <v>7722</v>
      </c>
      <c r="D2926" t="s">
        <v>7711</v>
      </c>
      <c r="E2926">
        <f t="shared" si="45"/>
        <v>5</v>
      </c>
    </row>
    <row r="2927" spans="1:5" x14ac:dyDescent="0.25">
      <c r="A2927" t="s">
        <v>2994</v>
      </c>
      <c r="B2927" s="2">
        <v>41759</v>
      </c>
      <c r="C2927" s="2" t="s">
        <v>7722</v>
      </c>
      <c r="D2927" t="s">
        <v>7711</v>
      </c>
      <c r="E2927">
        <f t="shared" si="45"/>
        <v>5</v>
      </c>
    </row>
    <row r="2928" spans="1:5" x14ac:dyDescent="0.25">
      <c r="A2928" t="s">
        <v>3594</v>
      </c>
      <c r="B2928" s="2">
        <v>42159</v>
      </c>
      <c r="C2928" s="2" t="s">
        <v>7721</v>
      </c>
      <c r="D2928" t="s">
        <v>7691</v>
      </c>
      <c r="E2928">
        <f t="shared" si="45"/>
        <v>25</v>
      </c>
    </row>
    <row r="2929" spans="1:5" x14ac:dyDescent="0.25">
      <c r="A2929" t="s">
        <v>2794</v>
      </c>
      <c r="B2929" s="2">
        <v>41766</v>
      </c>
      <c r="C2929" s="2" t="s">
        <v>7689</v>
      </c>
      <c r="D2929" t="s">
        <v>7708</v>
      </c>
      <c r="E2929">
        <f t="shared" si="45"/>
        <v>37</v>
      </c>
    </row>
    <row r="2930" spans="1:5" x14ac:dyDescent="0.25">
      <c r="A2930" t="s">
        <v>1205</v>
      </c>
      <c r="B2930" s="2">
        <v>41734</v>
      </c>
      <c r="C2930" s="2" t="s">
        <v>7722</v>
      </c>
      <c r="D2930" t="s">
        <v>7694</v>
      </c>
      <c r="E2930">
        <f t="shared" si="45"/>
        <v>42</v>
      </c>
    </row>
    <row r="2931" spans="1:5" x14ac:dyDescent="0.25">
      <c r="A2931" t="s">
        <v>2169</v>
      </c>
      <c r="B2931" s="2">
        <v>41645</v>
      </c>
      <c r="C2931" s="2" t="s">
        <v>7727</v>
      </c>
      <c r="D2931" t="s">
        <v>7704</v>
      </c>
      <c r="E2931">
        <f t="shared" si="45"/>
        <v>46</v>
      </c>
    </row>
    <row r="2932" spans="1:5" x14ac:dyDescent="0.25">
      <c r="A2932" t="s">
        <v>3247</v>
      </c>
      <c r="B2932" s="2">
        <v>41905</v>
      </c>
      <c r="C2932" s="2" t="s">
        <v>7711</v>
      </c>
      <c r="D2932" t="s">
        <v>7718</v>
      </c>
      <c r="E2932">
        <f t="shared" si="45"/>
        <v>11</v>
      </c>
    </row>
    <row r="2933" spans="1:5" x14ac:dyDescent="0.25">
      <c r="A2933" t="s">
        <v>3247</v>
      </c>
      <c r="B2933" s="2">
        <v>41905</v>
      </c>
      <c r="C2933" s="2" t="s">
        <v>7711</v>
      </c>
      <c r="D2933" t="s">
        <v>7718</v>
      </c>
      <c r="E2933">
        <f t="shared" si="45"/>
        <v>11</v>
      </c>
    </row>
    <row r="2934" spans="1:5" x14ac:dyDescent="0.25">
      <c r="A2934" t="s">
        <v>3247</v>
      </c>
      <c r="B2934" s="2">
        <v>41905</v>
      </c>
      <c r="C2934" s="2" t="s">
        <v>7711</v>
      </c>
      <c r="D2934" t="s">
        <v>7718</v>
      </c>
      <c r="E2934">
        <f t="shared" si="45"/>
        <v>11</v>
      </c>
    </row>
    <row r="2935" spans="1:5" x14ac:dyDescent="0.25">
      <c r="A2935" t="s">
        <v>977</v>
      </c>
      <c r="B2935" s="2">
        <v>41782</v>
      </c>
      <c r="C2935" s="2" t="s">
        <v>7689</v>
      </c>
      <c r="D2935" t="s">
        <v>7686</v>
      </c>
      <c r="E2935">
        <f t="shared" si="45"/>
        <v>31</v>
      </c>
    </row>
    <row r="2936" spans="1:5" x14ac:dyDescent="0.25">
      <c r="A2936" t="s">
        <v>977</v>
      </c>
      <c r="B2936" s="2">
        <v>41782</v>
      </c>
      <c r="C2936" s="2" t="s">
        <v>7689</v>
      </c>
      <c r="D2936" t="s">
        <v>7686</v>
      </c>
      <c r="E2936">
        <f t="shared" si="45"/>
        <v>31</v>
      </c>
    </row>
    <row r="2937" spans="1:5" x14ac:dyDescent="0.25">
      <c r="A2937" t="s">
        <v>977</v>
      </c>
      <c r="B2937" s="2">
        <v>41782</v>
      </c>
      <c r="C2937" s="2" t="s">
        <v>7689</v>
      </c>
      <c r="D2937" t="s">
        <v>7686</v>
      </c>
      <c r="E2937">
        <f t="shared" si="45"/>
        <v>31</v>
      </c>
    </row>
    <row r="2938" spans="1:5" x14ac:dyDescent="0.25">
      <c r="A2938" t="s">
        <v>977</v>
      </c>
      <c r="B2938" s="2">
        <v>41782</v>
      </c>
      <c r="C2938" s="2" t="s">
        <v>7689</v>
      </c>
      <c r="D2938" t="s">
        <v>7686</v>
      </c>
      <c r="E2938">
        <f t="shared" si="45"/>
        <v>31</v>
      </c>
    </row>
    <row r="2939" spans="1:5" x14ac:dyDescent="0.25">
      <c r="A2939" t="s">
        <v>977</v>
      </c>
      <c r="B2939" s="2">
        <v>41782</v>
      </c>
      <c r="C2939" s="2" t="s">
        <v>7689</v>
      </c>
      <c r="D2939" t="s">
        <v>7686</v>
      </c>
      <c r="E2939">
        <f t="shared" si="45"/>
        <v>31</v>
      </c>
    </row>
    <row r="2940" spans="1:5" x14ac:dyDescent="0.25">
      <c r="A2940" t="s">
        <v>977</v>
      </c>
      <c r="B2940" s="2">
        <v>41782</v>
      </c>
      <c r="C2940" s="2" t="s">
        <v>7689</v>
      </c>
      <c r="D2940" t="s">
        <v>7686</v>
      </c>
      <c r="E2940">
        <f t="shared" si="45"/>
        <v>31</v>
      </c>
    </row>
    <row r="2941" spans="1:5" x14ac:dyDescent="0.25">
      <c r="A2941" t="s">
        <v>977</v>
      </c>
      <c r="B2941" s="2">
        <v>41782</v>
      </c>
      <c r="C2941" s="2" t="s">
        <v>7689</v>
      </c>
      <c r="D2941" t="s">
        <v>7686</v>
      </c>
      <c r="E2941">
        <f t="shared" si="45"/>
        <v>31</v>
      </c>
    </row>
    <row r="2942" spans="1:5" x14ac:dyDescent="0.25">
      <c r="A2942" t="s">
        <v>1107</v>
      </c>
      <c r="B2942" s="2">
        <v>41959</v>
      </c>
      <c r="C2942" s="2" t="s">
        <v>7688</v>
      </c>
      <c r="D2942" t="s">
        <v>7723</v>
      </c>
      <c r="E2942">
        <f t="shared" si="45"/>
        <v>28</v>
      </c>
    </row>
    <row r="2943" spans="1:5" x14ac:dyDescent="0.25">
      <c r="A2943" t="s">
        <v>1107</v>
      </c>
      <c r="B2943" s="2">
        <v>41959</v>
      </c>
      <c r="C2943" s="2" t="s">
        <v>7688</v>
      </c>
      <c r="D2943" t="s">
        <v>7723</v>
      </c>
      <c r="E2943">
        <f t="shared" si="45"/>
        <v>28</v>
      </c>
    </row>
    <row r="2944" spans="1:5" x14ac:dyDescent="0.25">
      <c r="A2944" t="s">
        <v>1107</v>
      </c>
      <c r="B2944" s="2">
        <v>41959</v>
      </c>
      <c r="C2944" s="2" t="s">
        <v>7688</v>
      </c>
      <c r="D2944" t="s">
        <v>7723</v>
      </c>
      <c r="E2944">
        <f t="shared" si="45"/>
        <v>28</v>
      </c>
    </row>
    <row r="2945" spans="1:5" x14ac:dyDescent="0.25">
      <c r="A2945" t="s">
        <v>2327</v>
      </c>
      <c r="B2945" s="2">
        <v>41808</v>
      </c>
      <c r="C2945" s="2" t="s">
        <v>7684</v>
      </c>
      <c r="D2945" t="s">
        <v>7704</v>
      </c>
      <c r="E2945">
        <f t="shared" si="45"/>
        <v>41</v>
      </c>
    </row>
    <row r="2946" spans="1:5" x14ac:dyDescent="0.25">
      <c r="A2946" t="s">
        <v>2327</v>
      </c>
      <c r="B2946" s="2">
        <v>41808</v>
      </c>
      <c r="C2946" s="2" t="s">
        <v>7684</v>
      </c>
      <c r="D2946" t="s">
        <v>7704</v>
      </c>
      <c r="E2946">
        <f t="shared" si="45"/>
        <v>41</v>
      </c>
    </row>
    <row r="2947" spans="1:5" x14ac:dyDescent="0.25">
      <c r="A2947" t="s">
        <v>1282</v>
      </c>
      <c r="B2947" s="2">
        <v>41890</v>
      </c>
      <c r="C2947" s="2" t="s">
        <v>7711</v>
      </c>
      <c r="D2947" t="s">
        <v>7681</v>
      </c>
      <c r="E2947">
        <f t="shared" ref="E2947:E3010" si="46">(LEFT(D2947,4)-LEFT(C2947,4))*12+RIGHT(D2947,2)-RIGHT(C2947,2)</f>
        <v>26</v>
      </c>
    </row>
    <row r="2948" spans="1:5" x14ac:dyDescent="0.25">
      <c r="A2948" t="s">
        <v>2272</v>
      </c>
      <c r="B2948" s="2">
        <v>41726</v>
      </c>
      <c r="C2948" s="2" t="s">
        <v>7715</v>
      </c>
      <c r="D2948" t="s">
        <v>7703</v>
      </c>
      <c r="E2948">
        <f t="shared" si="46"/>
        <v>45</v>
      </c>
    </row>
    <row r="2949" spans="1:5" x14ac:dyDescent="0.25">
      <c r="A2949" t="s">
        <v>2272</v>
      </c>
      <c r="B2949" s="2">
        <v>41726</v>
      </c>
      <c r="C2949" s="2" t="s">
        <v>7715</v>
      </c>
      <c r="D2949" t="s">
        <v>7703</v>
      </c>
      <c r="E2949">
        <f t="shared" si="46"/>
        <v>45</v>
      </c>
    </row>
    <row r="2950" spans="1:5" x14ac:dyDescent="0.25">
      <c r="A2950" t="s">
        <v>2272</v>
      </c>
      <c r="B2950" s="2">
        <v>41726</v>
      </c>
      <c r="C2950" s="2" t="s">
        <v>7715</v>
      </c>
      <c r="D2950" t="s">
        <v>7703</v>
      </c>
      <c r="E2950">
        <f t="shared" si="46"/>
        <v>45</v>
      </c>
    </row>
    <row r="2951" spans="1:5" x14ac:dyDescent="0.25">
      <c r="A2951" t="s">
        <v>3609</v>
      </c>
      <c r="B2951" s="2">
        <v>41839</v>
      </c>
      <c r="C2951" s="2" t="s">
        <v>7720</v>
      </c>
      <c r="D2951" t="s">
        <v>7704</v>
      </c>
      <c r="E2951">
        <f t="shared" si="46"/>
        <v>40</v>
      </c>
    </row>
    <row r="2952" spans="1:5" x14ac:dyDescent="0.25">
      <c r="A2952" t="s">
        <v>3609</v>
      </c>
      <c r="B2952" s="2">
        <v>41839</v>
      </c>
      <c r="C2952" s="2" t="s">
        <v>7720</v>
      </c>
      <c r="D2952" t="s">
        <v>7704</v>
      </c>
      <c r="E2952">
        <f t="shared" si="46"/>
        <v>40</v>
      </c>
    </row>
    <row r="2953" spans="1:5" x14ac:dyDescent="0.25">
      <c r="A2953" t="s">
        <v>3609</v>
      </c>
      <c r="B2953" s="2">
        <v>41839</v>
      </c>
      <c r="C2953" s="2" t="s">
        <v>7720</v>
      </c>
      <c r="D2953" t="s">
        <v>7704</v>
      </c>
      <c r="E2953">
        <f t="shared" si="46"/>
        <v>40</v>
      </c>
    </row>
    <row r="2954" spans="1:5" x14ac:dyDescent="0.25">
      <c r="A2954" t="s">
        <v>3609</v>
      </c>
      <c r="B2954" s="2">
        <v>41839</v>
      </c>
      <c r="C2954" s="2" t="s">
        <v>7720</v>
      </c>
      <c r="D2954" t="s">
        <v>7704</v>
      </c>
      <c r="E2954">
        <f t="shared" si="46"/>
        <v>40</v>
      </c>
    </row>
    <row r="2955" spans="1:5" x14ac:dyDescent="0.25">
      <c r="A2955" t="s">
        <v>3609</v>
      </c>
      <c r="B2955" s="2">
        <v>41839</v>
      </c>
      <c r="C2955" s="2" t="s">
        <v>7720</v>
      </c>
      <c r="D2955" t="s">
        <v>7704</v>
      </c>
      <c r="E2955">
        <f t="shared" si="46"/>
        <v>40</v>
      </c>
    </row>
    <row r="2956" spans="1:5" x14ac:dyDescent="0.25">
      <c r="A2956" t="s">
        <v>3609</v>
      </c>
      <c r="B2956" s="2">
        <v>41839</v>
      </c>
      <c r="C2956" s="2" t="s">
        <v>7720</v>
      </c>
      <c r="D2956" t="s">
        <v>7704</v>
      </c>
      <c r="E2956">
        <f t="shared" si="46"/>
        <v>40</v>
      </c>
    </row>
    <row r="2957" spans="1:5" x14ac:dyDescent="0.25">
      <c r="A2957" t="s">
        <v>242</v>
      </c>
      <c r="B2957" s="2">
        <v>41943</v>
      </c>
      <c r="C2957" s="2" t="s">
        <v>7699</v>
      </c>
      <c r="D2957" t="s">
        <v>7709</v>
      </c>
      <c r="E2957">
        <f t="shared" si="46"/>
        <v>22</v>
      </c>
    </row>
    <row r="2958" spans="1:5" x14ac:dyDescent="0.25">
      <c r="A2958" t="s">
        <v>3615</v>
      </c>
      <c r="B2958" s="2">
        <v>41902</v>
      </c>
      <c r="C2958" s="2" t="s">
        <v>7711</v>
      </c>
      <c r="D2958" t="s">
        <v>7708</v>
      </c>
      <c r="E2958">
        <f t="shared" si="46"/>
        <v>33</v>
      </c>
    </row>
    <row r="2959" spans="1:5" x14ac:dyDescent="0.25">
      <c r="A2959" t="s">
        <v>566</v>
      </c>
      <c r="B2959" s="2">
        <v>41945</v>
      </c>
      <c r="C2959" s="2" t="s">
        <v>7688</v>
      </c>
      <c r="D2959" t="s">
        <v>7705</v>
      </c>
      <c r="E2959">
        <f t="shared" si="46"/>
        <v>30</v>
      </c>
    </row>
    <row r="2960" spans="1:5" x14ac:dyDescent="0.25">
      <c r="A2960" t="s">
        <v>2063</v>
      </c>
      <c r="B2960" s="2">
        <v>41890</v>
      </c>
      <c r="C2960" s="2" t="s">
        <v>7711</v>
      </c>
      <c r="D2960" t="s">
        <v>7695</v>
      </c>
      <c r="E2960">
        <f t="shared" si="46"/>
        <v>15</v>
      </c>
    </row>
    <row r="2961" spans="1:5" x14ac:dyDescent="0.25">
      <c r="A2961" t="s">
        <v>2063</v>
      </c>
      <c r="B2961" s="2">
        <v>41890</v>
      </c>
      <c r="C2961" s="2" t="s">
        <v>7711</v>
      </c>
      <c r="D2961" t="s">
        <v>7695</v>
      </c>
      <c r="E2961">
        <f t="shared" si="46"/>
        <v>15</v>
      </c>
    </row>
    <row r="2962" spans="1:5" x14ac:dyDescent="0.25">
      <c r="A2962" t="s">
        <v>781</v>
      </c>
      <c r="B2962" s="2">
        <v>42227</v>
      </c>
      <c r="C2962" s="2" t="s">
        <v>7718</v>
      </c>
      <c r="D2962" t="s">
        <v>7685</v>
      </c>
      <c r="E2962">
        <f t="shared" si="46"/>
        <v>20</v>
      </c>
    </row>
    <row r="2963" spans="1:5" x14ac:dyDescent="0.25">
      <c r="A2963" t="s">
        <v>781</v>
      </c>
      <c r="B2963" s="2">
        <v>42227</v>
      </c>
      <c r="C2963" s="2" t="s">
        <v>7718</v>
      </c>
      <c r="D2963" t="s">
        <v>7685</v>
      </c>
      <c r="E2963">
        <f t="shared" si="46"/>
        <v>20</v>
      </c>
    </row>
    <row r="2964" spans="1:5" x14ac:dyDescent="0.25">
      <c r="A2964" t="s">
        <v>3620</v>
      </c>
      <c r="B2964" s="2">
        <v>41735</v>
      </c>
      <c r="C2964" s="2" t="s">
        <v>7722</v>
      </c>
      <c r="D2964" t="s">
        <v>7703</v>
      </c>
      <c r="E2964">
        <f t="shared" si="46"/>
        <v>44</v>
      </c>
    </row>
    <row r="2965" spans="1:5" x14ac:dyDescent="0.25">
      <c r="A2965" t="s">
        <v>3620</v>
      </c>
      <c r="B2965" s="2">
        <v>41735</v>
      </c>
      <c r="C2965" s="2" t="s">
        <v>7722</v>
      </c>
      <c r="D2965" t="s">
        <v>7703</v>
      </c>
      <c r="E2965">
        <f t="shared" si="46"/>
        <v>44</v>
      </c>
    </row>
    <row r="2966" spans="1:5" x14ac:dyDescent="0.25">
      <c r="A2966" t="s">
        <v>3620</v>
      </c>
      <c r="B2966" s="2">
        <v>41735</v>
      </c>
      <c r="C2966" s="2" t="s">
        <v>7722</v>
      </c>
      <c r="D2966" t="s">
        <v>7703</v>
      </c>
      <c r="E2966">
        <f t="shared" si="46"/>
        <v>44</v>
      </c>
    </row>
    <row r="2967" spans="1:5" x14ac:dyDescent="0.25">
      <c r="A2967" t="s">
        <v>3620</v>
      </c>
      <c r="B2967" s="2">
        <v>41735</v>
      </c>
      <c r="C2967" s="2" t="s">
        <v>7722</v>
      </c>
      <c r="D2967" t="s">
        <v>7703</v>
      </c>
      <c r="E2967">
        <f t="shared" si="46"/>
        <v>44</v>
      </c>
    </row>
    <row r="2968" spans="1:5" x14ac:dyDescent="0.25">
      <c r="A2968" t="s">
        <v>2219</v>
      </c>
      <c r="B2968" s="2">
        <v>41810</v>
      </c>
      <c r="C2968" s="2" t="s">
        <v>7684</v>
      </c>
      <c r="D2968" t="s">
        <v>7701</v>
      </c>
      <c r="E2968">
        <f t="shared" si="46"/>
        <v>6</v>
      </c>
    </row>
    <row r="2969" spans="1:5" x14ac:dyDescent="0.25">
      <c r="A2969" t="s">
        <v>2219</v>
      </c>
      <c r="B2969" s="2">
        <v>41810</v>
      </c>
      <c r="C2969" s="2" t="s">
        <v>7684</v>
      </c>
      <c r="D2969" t="s">
        <v>7701</v>
      </c>
      <c r="E2969">
        <f t="shared" si="46"/>
        <v>6</v>
      </c>
    </row>
    <row r="2970" spans="1:5" x14ac:dyDescent="0.25">
      <c r="A2970" t="s">
        <v>2556</v>
      </c>
      <c r="B2970" s="2">
        <v>41923</v>
      </c>
      <c r="C2970" s="2" t="s">
        <v>7699</v>
      </c>
      <c r="D2970" t="s">
        <v>7704</v>
      </c>
      <c r="E2970">
        <f t="shared" si="46"/>
        <v>37</v>
      </c>
    </row>
    <row r="2971" spans="1:5" x14ac:dyDescent="0.25">
      <c r="A2971" t="s">
        <v>2556</v>
      </c>
      <c r="B2971" s="2">
        <v>41923</v>
      </c>
      <c r="C2971" s="2" t="s">
        <v>7699</v>
      </c>
      <c r="D2971" t="s">
        <v>7704</v>
      </c>
      <c r="E2971">
        <f t="shared" si="46"/>
        <v>37</v>
      </c>
    </row>
    <row r="2972" spans="1:5" x14ac:dyDescent="0.25">
      <c r="A2972" t="s">
        <v>2556</v>
      </c>
      <c r="B2972" s="2">
        <v>41923</v>
      </c>
      <c r="C2972" s="2" t="s">
        <v>7699</v>
      </c>
      <c r="D2972" t="s">
        <v>7704</v>
      </c>
      <c r="E2972">
        <f t="shared" si="46"/>
        <v>37</v>
      </c>
    </row>
    <row r="2973" spans="1:5" x14ac:dyDescent="0.25">
      <c r="A2973" t="s">
        <v>2556</v>
      </c>
      <c r="B2973" s="2">
        <v>41923</v>
      </c>
      <c r="C2973" s="2" t="s">
        <v>7699</v>
      </c>
      <c r="D2973" t="s">
        <v>7704</v>
      </c>
      <c r="E2973">
        <f t="shared" si="46"/>
        <v>37</v>
      </c>
    </row>
    <row r="2974" spans="1:5" x14ac:dyDescent="0.25">
      <c r="A2974" t="s">
        <v>2556</v>
      </c>
      <c r="B2974" s="2">
        <v>41923</v>
      </c>
      <c r="C2974" s="2" t="s">
        <v>7699</v>
      </c>
      <c r="D2974" t="s">
        <v>7704</v>
      </c>
      <c r="E2974">
        <f t="shared" si="46"/>
        <v>37</v>
      </c>
    </row>
    <row r="2975" spans="1:5" x14ac:dyDescent="0.25">
      <c r="A2975" t="s">
        <v>1055</v>
      </c>
      <c r="B2975" s="2">
        <v>41761</v>
      </c>
      <c r="C2975" s="2" t="s">
        <v>7689</v>
      </c>
      <c r="D2975" t="s">
        <v>7703</v>
      </c>
      <c r="E2975">
        <f t="shared" si="46"/>
        <v>43</v>
      </c>
    </row>
    <row r="2976" spans="1:5" x14ac:dyDescent="0.25">
      <c r="A2976" t="s">
        <v>717</v>
      </c>
      <c r="B2976" s="2">
        <v>42131</v>
      </c>
      <c r="C2976" s="2" t="s">
        <v>7714</v>
      </c>
      <c r="D2976" t="s">
        <v>7714</v>
      </c>
      <c r="E2976">
        <f t="shared" si="46"/>
        <v>0</v>
      </c>
    </row>
    <row r="2977" spans="1:5" x14ac:dyDescent="0.25">
      <c r="A2977" t="s">
        <v>717</v>
      </c>
      <c r="B2977" s="2">
        <v>42131</v>
      </c>
      <c r="C2977" s="2" t="s">
        <v>7714</v>
      </c>
      <c r="D2977" t="s">
        <v>7714</v>
      </c>
      <c r="E2977">
        <f t="shared" si="46"/>
        <v>0</v>
      </c>
    </row>
    <row r="2978" spans="1:5" x14ac:dyDescent="0.25">
      <c r="A2978" t="s">
        <v>16</v>
      </c>
      <c r="B2978" s="2">
        <v>42533</v>
      </c>
      <c r="C2978" s="2" t="s">
        <v>7682</v>
      </c>
      <c r="D2978" t="s">
        <v>7703</v>
      </c>
      <c r="E2978">
        <f t="shared" si="46"/>
        <v>18</v>
      </c>
    </row>
    <row r="2979" spans="1:5" x14ac:dyDescent="0.25">
      <c r="A2979" t="s">
        <v>1478</v>
      </c>
      <c r="B2979" s="2">
        <v>41659</v>
      </c>
      <c r="C2979" s="2" t="s">
        <v>7727</v>
      </c>
      <c r="D2979" t="s">
        <v>7694</v>
      </c>
      <c r="E2979">
        <f t="shared" si="46"/>
        <v>45</v>
      </c>
    </row>
    <row r="2980" spans="1:5" x14ac:dyDescent="0.25">
      <c r="A2980" t="s">
        <v>2058</v>
      </c>
      <c r="B2980" s="2">
        <v>41652</v>
      </c>
      <c r="C2980" s="2" t="s">
        <v>7727</v>
      </c>
      <c r="D2980" t="s">
        <v>7727</v>
      </c>
      <c r="E2980">
        <f t="shared" si="46"/>
        <v>0</v>
      </c>
    </row>
    <row r="2981" spans="1:5" x14ac:dyDescent="0.25">
      <c r="A2981" t="s">
        <v>3632</v>
      </c>
      <c r="B2981" s="2">
        <v>42167</v>
      </c>
      <c r="C2981" s="2" t="s">
        <v>7721</v>
      </c>
      <c r="D2981" t="s">
        <v>7721</v>
      </c>
      <c r="E2981">
        <f t="shared" si="46"/>
        <v>0</v>
      </c>
    </row>
    <row r="2982" spans="1:5" x14ac:dyDescent="0.25">
      <c r="A2982" t="s">
        <v>3632</v>
      </c>
      <c r="B2982" s="2">
        <v>42167</v>
      </c>
      <c r="C2982" s="2" t="s">
        <v>7721</v>
      </c>
      <c r="D2982" t="s">
        <v>7721</v>
      </c>
      <c r="E2982">
        <f t="shared" si="46"/>
        <v>0</v>
      </c>
    </row>
    <row r="2983" spans="1:5" x14ac:dyDescent="0.25">
      <c r="A2983" t="s">
        <v>229</v>
      </c>
      <c r="B2983" s="2">
        <v>41702</v>
      </c>
      <c r="C2983" s="2" t="s">
        <v>7715</v>
      </c>
      <c r="D2983" t="s">
        <v>7720</v>
      </c>
      <c r="E2983">
        <f t="shared" si="46"/>
        <v>4</v>
      </c>
    </row>
    <row r="2984" spans="1:5" x14ac:dyDescent="0.25">
      <c r="A2984" t="s">
        <v>229</v>
      </c>
      <c r="B2984" s="2">
        <v>41702</v>
      </c>
      <c r="C2984" s="2" t="s">
        <v>7715</v>
      </c>
      <c r="D2984" t="s">
        <v>7720</v>
      </c>
      <c r="E2984">
        <f t="shared" si="46"/>
        <v>4</v>
      </c>
    </row>
    <row r="2985" spans="1:5" x14ac:dyDescent="0.25">
      <c r="A2985" t="s">
        <v>233</v>
      </c>
      <c r="B2985" s="2">
        <v>41876</v>
      </c>
      <c r="C2985" s="2" t="s">
        <v>7690</v>
      </c>
      <c r="D2985" t="s">
        <v>7701</v>
      </c>
      <c r="E2985">
        <f t="shared" si="46"/>
        <v>4</v>
      </c>
    </row>
    <row r="2986" spans="1:5" x14ac:dyDescent="0.25">
      <c r="A2986" t="s">
        <v>233</v>
      </c>
      <c r="B2986" s="2">
        <v>41876</v>
      </c>
      <c r="C2986" s="2" t="s">
        <v>7690</v>
      </c>
      <c r="D2986" t="s">
        <v>7701</v>
      </c>
      <c r="E2986">
        <f t="shared" si="46"/>
        <v>4</v>
      </c>
    </row>
    <row r="2987" spans="1:5" x14ac:dyDescent="0.25">
      <c r="A2987" t="s">
        <v>3637</v>
      </c>
      <c r="B2987" s="2">
        <v>42127</v>
      </c>
      <c r="C2987" s="2" t="s">
        <v>7714</v>
      </c>
      <c r="D2987" t="s">
        <v>7716</v>
      </c>
      <c r="E2987">
        <f t="shared" si="46"/>
        <v>12</v>
      </c>
    </row>
    <row r="2988" spans="1:5" x14ac:dyDescent="0.25">
      <c r="A2988" t="s">
        <v>3637</v>
      </c>
      <c r="B2988" s="2">
        <v>42127</v>
      </c>
      <c r="C2988" s="2" t="s">
        <v>7714</v>
      </c>
      <c r="D2988" t="s">
        <v>7716</v>
      </c>
      <c r="E2988">
        <f t="shared" si="46"/>
        <v>12</v>
      </c>
    </row>
    <row r="2989" spans="1:5" x14ac:dyDescent="0.25">
      <c r="A2989" t="s">
        <v>3637</v>
      </c>
      <c r="B2989" s="2">
        <v>42127</v>
      </c>
      <c r="C2989" s="2" t="s">
        <v>7714</v>
      </c>
      <c r="D2989" t="s">
        <v>7716</v>
      </c>
      <c r="E2989">
        <f t="shared" si="46"/>
        <v>12</v>
      </c>
    </row>
    <row r="2990" spans="1:5" x14ac:dyDescent="0.25">
      <c r="A2990" t="s">
        <v>3325</v>
      </c>
      <c r="B2990" s="2">
        <v>41971</v>
      </c>
      <c r="C2990" s="2" t="s">
        <v>7688</v>
      </c>
      <c r="D2990" t="s">
        <v>7728</v>
      </c>
      <c r="E2990">
        <f t="shared" si="46"/>
        <v>15</v>
      </c>
    </row>
    <row r="2991" spans="1:5" x14ac:dyDescent="0.25">
      <c r="A2991" t="s">
        <v>3325</v>
      </c>
      <c r="B2991" s="2">
        <v>41971</v>
      </c>
      <c r="C2991" s="2" t="s">
        <v>7688</v>
      </c>
      <c r="D2991" t="s">
        <v>7728</v>
      </c>
      <c r="E2991">
        <f t="shared" si="46"/>
        <v>15</v>
      </c>
    </row>
    <row r="2992" spans="1:5" x14ac:dyDescent="0.25">
      <c r="A2992" t="s">
        <v>3325</v>
      </c>
      <c r="B2992" s="2">
        <v>41971</v>
      </c>
      <c r="C2992" s="2" t="s">
        <v>7688</v>
      </c>
      <c r="D2992" t="s">
        <v>7728</v>
      </c>
      <c r="E2992">
        <f t="shared" si="46"/>
        <v>15</v>
      </c>
    </row>
    <row r="2993" spans="1:5" x14ac:dyDescent="0.25">
      <c r="A2993" t="s">
        <v>3325</v>
      </c>
      <c r="B2993" s="2">
        <v>41971</v>
      </c>
      <c r="C2993" s="2" t="s">
        <v>7688</v>
      </c>
      <c r="D2993" t="s">
        <v>7728</v>
      </c>
      <c r="E2993">
        <f t="shared" si="46"/>
        <v>15</v>
      </c>
    </row>
    <row r="2994" spans="1:5" x14ac:dyDescent="0.25">
      <c r="A2994" t="s">
        <v>3339</v>
      </c>
      <c r="B2994" s="2">
        <v>42231</v>
      </c>
      <c r="C2994" s="2" t="s">
        <v>7718</v>
      </c>
      <c r="D2994" t="s">
        <v>7713</v>
      </c>
      <c r="E2994">
        <f t="shared" si="46"/>
        <v>14</v>
      </c>
    </row>
    <row r="2995" spans="1:5" x14ac:dyDescent="0.25">
      <c r="A2995" t="s">
        <v>324</v>
      </c>
      <c r="B2995" s="2">
        <v>42164</v>
      </c>
      <c r="C2995" s="2" t="s">
        <v>7721</v>
      </c>
      <c r="D2995" t="s">
        <v>7723</v>
      </c>
      <c r="E2995">
        <f t="shared" si="46"/>
        <v>21</v>
      </c>
    </row>
    <row r="2996" spans="1:5" x14ac:dyDescent="0.25">
      <c r="A2996" t="s">
        <v>1086</v>
      </c>
      <c r="B2996" s="2">
        <v>41881</v>
      </c>
      <c r="C2996" s="2" t="s">
        <v>7690</v>
      </c>
      <c r="D2996" t="s">
        <v>7702</v>
      </c>
      <c r="E2996">
        <f t="shared" si="46"/>
        <v>25</v>
      </c>
    </row>
    <row r="2997" spans="1:5" x14ac:dyDescent="0.25">
      <c r="A2997" t="s">
        <v>745</v>
      </c>
      <c r="B2997" s="2">
        <v>41834</v>
      </c>
      <c r="C2997" s="2" t="s">
        <v>7720</v>
      </c>
      <c r="D2997" t="s">
        <v>7720</v>
      </c>
      <c r="E2997">
        <f t="shared" si="46"/>
        <v>0</v>
      </c>
    </row>
    <row r="2998" spans="1:5" x14ac:dyDescent="0.25">
      <c r="A2998" t="s">
        <v>2391</v>
      </c>
      <c r="B2998" s="2">
        <v>41811</v>
      </c>
      <c r="C2998" s="2" t="s">
        <v>7684</v>
      </c>
      <c r="D2998" t="s">
        <v>7684</v>
      </c>
      <c r="E2998">
        <f t="shared" si="46"/>
        <v>0</v>
      </c>
    </row>
    <row r="2999" spans="1:5" x14ac:dyDescent="0.25">
      <c r="A2999" t="s">
        <v>2391</v>
      </c>
      <c r="B2999" s="2">
        <v>41811</v>
      </c>
      <c r="C2999" s="2" t="s">
        <v>7684</v>
      </c>
      <c r="D2999" t="s">
        <v>7684</v>
      </c>
      <c r="E2999">
        <f t="shared" si="46"/>
        <v>0</v>
      </c>
    </row>
    <row r="3000" spans="1:5" x14ac:dyDescent="0.25">
      <c r="A3000" t="s">
        <v>2391</v>
      </c>
      <c r="B3000" s="2">
        <v>41811</v>
      </c>
      <c r="C3000" s="2" t="s">
        <v>7684</v>
      </c>
      <c r="D3000" t="s">
        <v>7684</v>
      </c>
      <c r="E3000">
        <f t="shared" si="46"/>
        <v>0</v>
      </c>
    </row>
    <row r="3001" spans="1:5" x14ac:dyDescent="0.25">
      <c r="A3001" t="s">
        <v>2391</v>
      </c>
      <c r="B3001" s="2">
        <v>41811</v>
      </c>
      <c r="C3001" s="2" t="s">
        <v>7684</v>
      </c>
      <c r="D3001" t="s">
        <v>7684</v>
      </c>
      <c r="E3001">
        <f t="shared" si="46"/>
        <v>0</v>
      </c>
    </row>
    <row r="3002" spans="1:5" x14ac:dyDescent="0.25">
      <c r="A3002" t="s">
        <v>2391</v>
      </c>
      <c r="B3002" s="2">
        <v>41811</v>
      </c>
      <c r="C3002" s="2" t="s">
        <v>7684</v>
      </c>
      <c r="D3002" t="s">
        <v>7684</v>
      </c>
      <c r="E3002">
        <f t="shared" si="46"/>
        <v>0</v>
      </c>
    </row>
    <row r="3003" spans="1:5" x14ac:dyDescent="0.25">
      <c r="A3003" t="s">
        <v>2391</v>
      </c>
      <c r="B3003" s="2">
        <v>41811</v>
      </c>
      <c r="C3003" s="2" t="s">
        <v>7684</v>
      </c>
      <c r="D3003" t="s">
        <v>7684</v>
      </c>
      <c r="E3003">
        <f t="shared" si="46"/>
        <v>0</v>
      </c>
    </row>
    <row r="3004" spans="1:5" x14ac:dyDescent="0.25">
      <c r="A3004" t="s">
        <v>708</v>
      </c>
      <c r="B3004" s="2">
        <v>42190</v>
      </c>
      <c r="C3004" s="2" t="s">
        <v>7719</v>
      </c>
      <c r="D3004" t="s">
        <v>7719</v>
      </c>
      <c r="E3004">
        <f t="shared" si="46"/>
        <v>0</v>
      </c>
    </row>
    <row r="3005" spans="1:5" x14ac:dyDescent="0.25">
      <c r="A3005" t="s">
        <v>1222</v>
      </c>
      <c r="B3005" s="2">
        <v>41939</v>
      </c>
      <c r="C3005" s="2" t="s">
        <v>7699</v>
      </c>
      <c r="D3005" t="s">
        <v>7703</v>
      </c>
      <c r="E3005">
        <f t="shared" si="46"/>
        <v>38</v>
      </c>
    </row>
    <row r="3006" spans="1:5" x14ac:dyDescent="0.25">
      <c r="A3006" t="s">
        <v>3651</v>
      </c>
      <c r="B3006" s="2">
        <v>41693</v>
      </c>
      <c r="C3006" s="2" t="s">
        <v>7726</v>
      </c>
      <c r="D3006" t="s">
        <v>7702</v>
      </c>
      <c r="E3006">
        <f t="shared" si="46"/>
        <v>31</v>
      </c>
    </row>
    <row r="3007" spans="1:5" x14ac:dyDescent="0.25">
      <c r="A3007" t="s">
        <v>223</v>
      </c>
      <c r="B3007" s="2">
        <v>41776</v>
      </c>
      <c r="C3007" s="2" t="s">
        <v>7689</v>
      </c>
      <c r="D3007" t="s">
        <v>7689</v>
      </c>
      <c r="E3007">
        <f t="shared" si="46"/>
        <v>0</v>
      </c>
    </row>
    <row r="3008" spans="1:5" x14ac:dyDescent="0.25">
      <c r="A3008" t="s">
        <v>1131</v>
      </c>
      <c r="B3008" s="2">
        <v>41871</v>
      </c>
      <c r="C3008" s="2" t="s">
        <v>7690</v>
      </c>
      <c r="D3008" t="s">
        <v>7694</v>
      </c>
      <c r="E3008">
        <f t="shared" si="46"/>
        <v>38</v>
      </c>
    </row>
    <row r="3009" spans="1:5" x14ac:dyDescent="0.25">
      <c r="A3009" t="s">
        <v>943</v>
      </c>
      <c r="B3009" s="2">
        <v>41750</v>
      </c>
      <c r="C3009" s="2" t="s">
        <v>7722</v>
      </c>
      <c r="D3009" t="s">
        <v>7699</v>
      </c>
      <c r="E3009">
        <f t="shared" si="46"/>
        <v>6</v>
      </c>
    </row>
    <row r="3010" spans="1:5" x14ac:dyDescent="0.25">
      <c r="A3010" t="s">
        <v>2382</v>
      </c>
      <c r="B3010" s="2">
        <v>41789</v>
      </c>
      <c r="C3010" s="2" t="s">
        <v>7689</v>
      </c>
      <c r="D3010" t="s">
        <v>7686</v>
      </c>
      <c r="E3010">
        <f t="shared" si="46"/>
        <v>31</v>
      </c>
    </row>
    <row r="3011" spans="1:5" x14ac:dyDescent="0.25">
      <c r="A3011" t="s">
        <v>3367</v>
      </c>
      <c r="B3011" s="2">
        <v>41891</v>
      </c>
      <c r="C3011" s="2" t="s">
        <v>7711</v>
      </c>
      <c r="D3011" t="s">
        <v>7697</v>
      </c>
      <c r="E3011">
        <f t="shared" ref="E3011:E3074" si="47">(LEFT(D3011,4)-LEFT(C3011,4))*12+RIGHT(D3011,2)-RIGHT(C3011,2)</f>
        <v>22</v>
      </c>
    </row>
    <row r="3012" spans="1:5" x14ac:dyDescent="0.25">
      <c r="A3012" t="s">
        <v>3659</v>
      </c>
      <c r="B3012" s="2">
        <v>41804</v>
      </c>
      <c r="C3012" s="2" t="s">
        <v>7684</v>
      </c>
      <c r="D3012" t="s">
        <v>7685</v>
      </c>
      <c r="E3012">
        <f t="shared" si="47"/>
        <v>34</v>
      </c>
    </row>
    <row r="3013" spans="1:5" x14ac:dyDescent="0.25">
      <c r="A3013" t="s">
        <v>3659</v>
      </c>
      <c r="B3013" s="2">
        <v>41804</v>
      </c>
      <c r="C3013" s="2" t="s">
        <v>7684</v>
      </c>
      <c r="D3013" t="s">
        <v>7685</v>
      </c>
      <c r="E3013">
        <f t="shared" si="47"/>
        <v>34</v>
      </c>
    </row>
    <row r="3014" spans="1:5" x14ac:dyDescent="0.25">
      <c r="A3014" t="s">
        <v>3659</v>
      </c>
      <c r="B3014" s="2">
        <v>41804</v>
      </c>
      <c r="C3014" s="2" t="s">
        <v>7684</v>
      </c>
      <c r="D3014" t="s">
        <v>7685</v>
      </c>
      <c r="E3014">
        <f t="shared" si="47"/>
        <v>34</v>
      </c>
    </row>
    <row r="3015" spans="1:5" x14ac:dyDescent="0.25">
      <c r="A3015" t="s">
        <v>3659</v>
      </c>
      <c r="B3015" s="2">
        <v>41804</v>
      </c>
      <c r="C3015" s="2" t="s">
        <v>7684</v>
      </c>
      <c r="D3015" t="s">
        <v>7685</v>
      </c>
      <c r="E3015">
        <f t="shared" si="47"/>
        <v>34</v>
      </c>
    </row>
    <row r="3016" spans="1:5" x14ac:dyDescent="0.25">
      <c r="A3016" t="s">
        <v>3659</v>
      </c>
      <c r="B3016" s="2">
        <v>41804</v>
      </c>
      <c r="C3016" s="2" t="s">
        <v>7684</v>
      </c>
      <c r="D3016" t="s">
        <v>7685</v>
      </c>
      <c r="E3016">
        <f t="shared" si="47"/>
        <v>34</v>
      </c>
    </row>
    <row r="3017" spans="1:5" x14ac:dyDescent="0.25">
      <c r="A3017" t="s">
        <v>261</v>
      </c>
      <c r="B3017" s="2">
        <v>41932</v>
      </c>
      <c r="C3017" s="2" t="s">
        <v>7699</v>
      </c>
      <c r="D3017" t="s">
        <v>7692</v>
      </c>
      <c r="E3017">
        <f t="shared" si="47"/>
        <v>11</v>
      </c>
    </row>
    <row r="3018" spans="1:5" x14ac:dyDescent="0.25">
      <c r="A3018" t="s">
        <v>1920</v>
      </c>
      <c r="B3018" s="2">
        <v>42605</v>
      </c>
      <c r="C3018" s="2" t="s">
        <v>7709</v>
      </c>
      <c r="D3018" t="s">
        <v>7709</v>
      </c>
      <c r="E3018">
        <f t="shared" si="47"/>
        <v>0</v>
      </c>
    </row>
    <row r="3019" spans="1:5" x14ac:dyDescent="0.25">
      <c r="A3019" t="s">
        <v>1920</v>
      </c>
      <c r="B3019" s="2">
        <v>42605</v>
      </c>
      <c r="C3019" s="2" t="s">
        <v>7709</v>
      </c>
      <c r="D3019" t="s">
        <v>7709</v>
      </c>
      <c r="E3019">
        <f t="shared" si="47"/>
        <v>0</v>
      </c>
    </row>
    <row r="3020" spans="1:5" x14ac:dyDescent="0.25">
      <c r="A3020" t="s">
        <v>1920</v>
      </c>
      <c r="B3020" s="2">
        <v>42605</v>
      </c>
      <c r="C3020" s="2" t="s">
        <v>7709</v>
      </c>
      <c r="D3020" t="s">
        <v>7709</v>
      </c>
      <c r="E3020">
        <f t="shared" si="47"/>
        <v>0</v>
      </c>
    </row>
    <row r="3021" spans="1:5" x14ac:dyDescent="0.25">
      <c r="A3021" t="s">
        <v>812</v>
      </c>
      <c r="B3021" s="2">
        <v>41682</v>
      </c>
      <c r="C3021" s="2" t="s">
        <v>7726</v>
      </c>
      <c r="D3021" t="s">
        <v>7687</v>
      </c>
      <c r="E3021">
        <f t="shared" si="47"/>
        <v>21</v>
      </c>
    </row>
    <row r="3022" spans="1:5" x14ac:dyDescent="0.25">
      <c r="A3022" t="s">
        <v>812</v>
      </c>
      <c r="B3022" s="2">
        <v>41682</v>
      </c>
      <c r="C3022" s="2" t="s">
        <v>7726</v>
      </c>
      <c r="D3022" t="s">
        <v>7687</v>
      </c>
      <c r="E3022">
        <f t="shared" si="47"/>
        <v>21</v>
      </c>
    </row>
    <row r="3023" spans="1:5" x14ac:dyDescent="0.25">
      <c r="A3023" t="s">
        <v>812</v>
      </c>
      <c r="B3023" s="2">
        <v>41682</v>
      </c>
      <c r="C3023" s="2" t="s">
        <v>7726</v>
      </c>
      <c r="D3023" t="s">
        <v>7687</v>
      </c>
      <c r="E3023">
        <f t="shared" si="47"/>
        <v>21</v>
      </c>
    </row>
    <row r="3024" spans="1:5" x14ac:dyDescent="0.25">
      <c r="A3024" t="s">
        <v>812</v>
      </c>
      <c r="B3024" s="2">
        <v>41682</v>
      </c>
      <c r="C3024" s="2" t="s">
        <v>7726</v>
      </c>
      <c r="D3024" t="s">
        <v>7687</v>
      </c>
      <c r="E3024">
        <f t="shared" si="47"/>
        <v>21</v>
      </c>
    </row>
    <row r="3025" spans="1:5" x14ac:dyDescent="0.25">
      <c r="A3025" t="s">
        <v>3665</v>
      </c>
      <c r="B3025" s="2">
        <v>42379</v>
      </c>
      <c r="C3025" s="2" t="s">
        <v>7693</v>
      </c>
      <c r="D3025" t="s">
        <v>7704</v>
      </c>
      <c r="E3025">
        <f t="shared" si="47"/>
        <v>22</v>
      </c>
    </row>
    <row r="3026" spans="1:5" x14ac:dyDescent="0.25">
      <c r="A3026" t="s">
        <v>2669</v>
      </c>
      <c r="B3026" s="2">
        <v>41943</v>
      </c>
      <c r="C3026" s="2" t="s">
        <v>7699</v>
      </c>
      <c r="D3026" t="s">
        <v>7687</v>
      </c>
      <c r="E3026">
        <f t="shared" si="47"/>
        <v>13</v>
      </c>
    </row>
    <row r="3027" spans="1:5" x14ac:dyDescent="0.25">
      <c r="A3027" t="s">
        <v>2669</v>
      </c>
      <c r="B3027" s="2">
        <v>41943</v>
      </c>
      <c r="C3027" s="2" t="s">
        <v>7699</v>
      </c>
      <c r="D3027" t="s">
        <v>7687</v>
      </c>
      <c r="E3027">
        <f t="shared" si="47"/>
        <v>13</v>
      </c>
    </row>
    <row r="3028" spans="1:5" x14ac:dyDescent="0.25">
      <c r="A3028" t="s">
        <v>1083</v>
      </c>
      <c r="B3028" s="2">
        <v>42264</v>
      </c>
      <c r="C3028" s="2" t="s">
        <v>7692</v>
      </c>
      <c r="D3028" t="s">
        <v>7685</v>
      </c>
      <c r="E3028">
        <f t="shared" si="47"/>
        <v>19</v>
      </c>
    </row>
    <row r="3029" spans="1:5" x14ac:dyDescent="0.25">
      <c r="A3029" t="s">
        <v>2431</v>
      </c>
      <c r="B3029" s="2">
        <v>41874</v>
      </c>
      <c r="C3029" s="2" t="s">
        <v>7690</v>
      </c>
      <c r="D3029" t="s">
        <v>7690</v>
      </c>
      <c r="E3029">
        <f t="shared" si="47"/>
        <v>0</v>
      </c>
    </row>
    <row r="3030" spans="1:5" x14ac:dyDescent="0.25">
      <c r="A3030" t="s">
        <v>2248</v>
      </c>
      <c r="B3030" s="2">
        <v>41757</v>
      </c>
      <c r="C3030" s="2" t="s">
        <v>7722</v>
      </c>
      <c r="D3030" t="s">
        <v>7703</v>
      </c>
      <c r="E3030">
        <f t="shared" si="47"/>
        <v>44</v>
      </c>
    </row>
    <row r="3031" spans="1:5" x14ac:dyDescent="0.25">
      <c r="A3031" t="s">
        <v>475</v>
      </c>
      <c r="B3031" s="2">
        <v>42272</v>
      </c>
      <c r="C3031" s="2" t="s">
        <v>7692</v>
      </c>
      <c r="D3031" t="s">
        <v>7698</v>
      </c>
      <c r="E3031">
        <f t="shared" si="47"/>
        <v>6</v>
      </c>
    </row>
    <row r="3032" spans="1:5" x14ac:dyDescent="0.25">
      <c r="A3032" t="s">
        <v>3673</v>
      </c>
      <c r="B3032" s="2">
        <v>41912</v>
      </c>
      <c r="C3032" s="2" t="s">
        <v>7711</v>
      </c>
      <c r="D3032" t="s">
        <v>7692</v>
      </c>
      <c r="E3032">
        <f t="shared" si="47"/>
        <v>12</v>
      </c>
    </row>
    <row r="3033" spans="1:5" x14ac:dyDescent="0.25">
      <c r="A3033" t="s">
        <v>3673</v>
      </c>
      <c r="B3033" s="2">
        <v>41912</v>
      </c>
      <c r="C3033" s="2" t="s">
        <v>7711</v>
      </c>
      <c r="D3033" t="s">
        <v>7692</v>
      </c>
      <c r="E3033">
        <f t="shared" si="47"/>
        <v>12</v>
      </c>
    </row>
    <row r="3034" spans="1:5" x14ac:dyDescent="0.25">
      <c r="A3034" t="s">
        <v>1974</v>
      </c>
      <c r="B3034" s="2">
        <v>42149</v>
      </c>
      <c r="C3034" s="2" t="s">
        <v>7714</v>
      </c>
      <c r="D3034" t="s">
        <v>7681</v>
      </c>
      <c r="E3034">
        <f t="shared" si="47"/>
        <v>18</v>
      </c>
    </row>
    <row r="3035" spans="1:5" x14ac:dyDescent="0.25">
      <c r="A3035" t="s">
        <v>631</v>
      </c>
      <c r="B3035" s="2">
        <v>42265</v>
      </c>
      <c r="C3035" s="2" t="s">
        <v>7692</v>
      </c>
      <c r="D3035" t="s">
        <v>7696</v>
      </c>
      <c r="E3035">
        <f t="shared" si="47"/>
        <v>24</v>
      </c>
    </row>
    <row r="3036" spans="1:5" x14ac:dyDescent="0.25">
      <c r="A3036" t="s">
        <v>923</v>
      </c>
      <c r="B3036" s="2">
        <v>41652</v>
      </c>
      <c r="C3036" s="2" t="s">
        <v>7727</v>
      </c>
      <c r="D3036" t="s">
        <v>7721</v>
      </c>
      <c r="E3036">
        <f t="shared" si="47"/>
        <v>17</v>
      </c>
    </row>
    <row r="3037" spans="1:5" x14ac:dyDescent="0.25">
      <c r="A3037" t="s">
        <v>923</v>
      </c>
      <c r="B3037" s="2">
        <v>41652</v>
      </c>
      <c r="C3037" s="2" t="s">
        <v>7727</v>
      </c>
      <c r="D3037" t="s">
        <v>7721</v>
      </c>
      <c r="E3037">
        <f t="shared" si="47"/>
        <v>17</v>
      </c>
    </row>
    <row r="3038" spans="1:5" x14ac:dyDescent="0.25">
      <c r="A3038" t="s">
        <v>923</v>
      </c>
      <c r="B3038" s="2">
        <v>41652</v>
      </c>
      <c r="C3038" s="2" t="s">
        <v>7727</v>
      </c>
      <c r="D3038" t="s">
        <v>7721</v>
      </c>
      <c r="E3038">
        <f t="shared" si="47"/>
        <v>17</v>
      </c>
    </row>
    <row r="3039" spans="1:5" x14ac:dyDescent="0.25">
      <c r="A3039" t="s">
        <v>923</v>
      </c>
      <c r="B3039" s="2">
        <v>41652</v>
      </c>
      <c r="C3039" s="2" t="s">
        <v>7727</v>
      </c>
      <c r="D3039" t="s">
        <v>7721</v>
      </c>
      <c r="E3039">
        <f t="shared" si="47"/>
        <v>17</v>
      </c>
    </row>
    <row r="3040" spans="1:5" x14ac:dyDescent="0.25">
      <c r="A3040" t="s">
        <v>923</v>
      </c>
      <c r="B3040" s="2">
        <v>41652</v>
      </c>
      <c r="C3040" s="2" t="s">
        <v>7727</v>
      </c>
      <c r="D3040" t="s">
        <v>7721</v>
      </c>
      <c r="E3040">
        <f t="shared" si="47"/>
        <v>17</v>
      </c>
    </row>
    <row r="3041" spans="1:5" x14ac:dyDescent="0.25">
      <c r="A3041" t="s">
        <v>2041</v>
      </c>
      <c r="B3041" s="2">
        <v>41847</v>
      </c>
      <c r="C3041" s="2" t="s">
        <v>7720</v>
      </c>
      <c r="D3041" t="s">
        <v>7694</v>
      </c>
      <c r="E3041">
        <f t="shared" si="47"/>
        <v>39</v>
      </c>
    </row>
    <row r="3042" spans="1:5" x14ac:dyDescent="0.25">
      <c r="A3042" t="s">
        <v>49</v>
      </c>
      <c r="B3042" s="2">
        <v>41878</v>
      </c>
      <c r="C3042" s="2" t="s">
        <v>7690</v>
      </c>
      <c r="D3042" t="s">
        <v>7716</v>
      </c>
      <c r="E3042">
        <f t="shared" si="47"/>
        <v>21</v>
      </c>
    </row>
    <row r="3043" spans="1:5" x14ac:dyDescent="0.25">
      <c r="A3043" t="s">
        <v>2914</v>
      </c>
      <c r="B3043" s="2">
        <v>41908</v>
      </c>
      <c r="C3043" s="2" t="s">
        <v>7711</v>
      </c>
      <c r="D3043" t="s">
        <v>7696</v>
      </c>
      <c r="E3043">
        <f t="shared" si="47"/>
        <v>36</v>
      </c>
    </row>
    <row r="3044" spans="1:5" x14ac:dyDescent="0.25">
      <c r="A3044" t="s">
        <v>2914</v>
      </c>
      <c r="B3044" s="2">
        <v>41908</v>
      </c>
      <c r="C3044" s="2" t="s">
        <v>7711</v>
      </c>
      <c r="D3044" t="s">
        <v>7696</v>
      </c>
      <c r="E3044">
        <f t="shared" si="47"/>
        <v>36</v>
      </c>
    </row>
    <row r="3045" spans="1:5" x14ac:dyDescent="0.25">
      <c r="A3045" t="s">
        <v>2914</v>
      </c>
      <c r="B3045" s="2">
        <v>41908</v>
      </c>
      <c r="C3045" s="2" t="s">
        <v>7711</v>
      </c>
      <c r="D3045" t="s">
        <v>7696</v>
      </c>
      <c r="E3045">
        <f t="shared" si="47"/>
        <v>36</v>
      </c>
    </row>
    <row r="3046" spans="1:5" x14ac:dyDescent="0.25">
      <c r="A3046" t="s">
        <v>2642</v>
      </c>
      <c r="B3046" s="2">
        <v>41749</v>
      </c>
      <c r="C3046" s="2" t="s">
        <v>7722</v>
      </c>
      <c r="D3046" t="s">
        <v>7700</v>
      </c>
      <c r="E3046">
        <f t="shared" si="47"/>
        <v>12</v>
      </c>
    </row>
    <row r="3047" spans="1:5" x14ac:dyDescent="0.25">
      <c r="A3047" t="s">
        <v>1118</v>
      </c>
      <c r="B3047" s="2">
        <v>42253</v>
      </c>
      <c r="C3047" s="2" t="s">
        <v>7692</v>
      </c>
      <c r="D3047" t="s">
        <v>7704</v>
      </c>
      <c r="E3047">
        <f t="shared" si="47"/>
        <v>26</v>
      </c>
    </row>
    <row r="3048" spans="1:5" x14ac:dyDescent="0.25">
      <c r="A3048" t="s">
        <v>1118</v>
      </c>
      <c r="B3048" s="2">
        <v>42253</v>
      </c>
      <c r="C3048" s="2" t="s">
        <v>7692</v>
      </c>
      <c r="D3048" t="s">
        <v>7704</v>
      </c>
      <c r="E3048">
        <f t="shared" si="47"/>
        <v>26</v>
      </c>
    </row>
    <row r="3049" spans="1:5" x14ac:dyDescent="0.25">
      <c r="A3049" t="s">
        <v>611</v>
      </c>
      <c r="B3049" s="2">
        <v>41912</v>
      </c>
      <c r="C3049" s="2" t="s">
        <v>7711</v>
      </c>
      <c r="D3049" t="s">
        <v>7711</v>
      </c>
      <c r="E3049">
        <f t="shared" si="47"/>
        <v>0</v>
      </c>
    </row>
    <row r="3050" spans="1:5" x14ac:dyDescent="0.25">
      <c r="A3050" t="s">
        <v>3689</v>
      </c>
      <c r="B3050" s="2">
        <v>41965</v>
      </c>
      <c r="C3050" s="2" t="s">
        <v>7688</v>
      </c>
      <c r="D3050" t="s">
        <v>7685</v>
      </c>
      <c r="E3050">
        <f t="shared" si="47"/>
        <v>29</v>
      </c>
    </row>
    <row r="3051" spans="1:5" x14ac:dyDescent="0.25">
      <c r="A3051" t="s">
        <v>3689</v>
      </c>
      <c r="B3051" s="2">
        <v>41965</v>
      </c>
      <c r="C3051" s="2" t="s">
        <v>7688</v>
      </c>
      <c r="D3051" t="s">
        <v>7685</v>
      </c>
      <c r="E3051">
        <f t="shared" si="47"/>
        <v>29</v>
      </c>
    </row>
    <row r="3052" spans="1:5" x14ac:dyDescent="0.25">
      <c r="A3052" t="s">
        <v>536</v>
      </c>
      <c r="B3052" s="2">
        <v>41853</v>
      </c>
      <c r="C3052" s="2" t="s">
        <v>7690</v>
      </c>
      <c r="D3052" t="s">
        <v>7694</v>
      </c>
      <c r="E3052">
        <f t="shared" si="47"/>
        <v>38</v>
      </c>
    </row>
    <row r="3053" spans="1:5" x14ac:dyDescent="0.25">
      <c r="A3053" t="s">
        <v>536</v>
      </c>
      <c r="B3053" s="2">
        <v>41853</v>
      </c>
      <c r="C3053" s="2" t="s">
        <v>7690</v>
      </c>
      <c r="D3053" t="s">
        <v>7694</v>
      </c>
      <c r="E3053">
        <f t="shared" si="47"/>
        <v>38</v>
      </c>
    </row>
    <row r="3054" spans="1:5" x14ac:dyDescent="0.25">
      <c r="A3054" t="s">
        <v>536</v>
      </c>
      <c r="B3054" s="2">
        <v>41853</v>
      </c>
      <c r="C3054" s="2" t="s">
        <v>7690</v>
      </c>
      <c r="D3054" t="s">
        <v>7694</v>
      </c>
      <c r="E3054">
        <f t="shared" si="47"/>
        <v>38</v>
      </c>
    </row>
    <row r="3055" spans="1:5" x14ac:dyDescent="0.25">
      <c r="A3055" t="s">
        <v>3693</v>
      </c>
      <c r="B3055" s="2">
        <v>42469</v>
      </c>
      <c r="C3055" s="2" t="s">
        <v>7706</v>
      </c>
      <c r="D3055" t="s">
        <v>7706</v>
      </c>
      <c r="E3055">
        <f t="shared" si="47"/>
        <v>0</v>
      </c>
    </row>
    <row r="3056" spans="1:5" x14ac:dyDescent="0.25">
      <c r="A3056" t="s">
        <v>3693</v>
      </c>
      <c r="B3056" s="2">
        <v>42469</v>
      </c>
      <c r="C3056" s="2" t="s">
        <v>7706</v>
      </c>
      <c r="D3056" t="s">
        <v>7706</v>
      </c>
      <c r="E3056">
        <f t="shared" si="47"/>
        <v>0</v>
      </c>
    </row>
    <row r="3057" spans="1:5" x14ac:dyDescent="0.25">
      <c r="A3057" t="s">
        <v>2222</v>
      </c>
      <c r="B3057" s="2">
        <v>41940</v>
      </c>
      <c r="C3057" s="2" t="s">
        <v>7699</v>
      </c>
      <c r="D3057" t="s">
        <v>7718</v>
      </c>
      <c r="E3057">
        <f t="shared" si="47"/>
        <v>10</v>
      </c>
    </row>
    <row r="3058" spans="1:5" x14ac:dyDescent="0.25">
      <c r="A3058" t="s">
        <v>2407</v>
      </c>
      <c r="B3058" s="2">
        <v>41880</v>
      </c>
      <c r="C3058" s="2" t="s">
        <v>7690</v>
      </c>
      <c r="D3058" t="s">
        <v>7694</v>
      </c>
      <c r="E3058">
        <f t="shared" si="47"/>
        <v>38</v>
      </c>
    </row>
    <row r="3059" spans="1:5" x14ac:dyDescent="0.25">
      <c r="A3059" t="s">
        <v>2407</v>
      </c>
      <c r="B3059" s="2">
        <v>41880</v>
      </c>
      <c r="C3059" s="2" t="s">
        <v>7690</v>
      </c>
      <c r="D3059" t="s">
        <v>7694</v>
      </c>
      <c r="E3059">
        <f t="shared" si="47"/>
        <v>38</v>
      </c>
    </row>
    <row r="3060" spans="1:5" x14ac:dyDescent="0.25">
      <c r="A3060" t="s">
        <v>2407</v>
      </c>
      <c r="B3060" s="2">
        <v>41880</v>
      </c>
      <c r="C3060" s="2" t="s">
        <v>7690</v>
      </c>
      <c r="D3060" t="s">
        <v>7694</v>
      </c>
      <c r="E3060">
        <f t="shared" si="47"/>
        <v>38</v>
      </c>
    </row>
    <row r="3061" spans="1:5" x14ac:dyDescent="0.25">
      <c r="A3061" t="s">
        <v>2407</v>
      </c>
      <c r="B3061" s="2">
        <v>41880</v>
      </c>
      <c r="C3061" s="2" t="s">
        <v>7690</v>
      </c>
      <c r="D3061" t="s">
        <v>7694</v>
      </c>
      <c r="E3061">
        <f t="shared" si="47"/>
        <v>38</v>
      </c>
    </row>
    <row r="3062" spans="1:5" x14ac:dyDescent="0.25">
      <c r="A3062" t="s">
        <v>3527</v>
      </c>
      <c r="B3062" s="2">
        <v>41946</v>
      </c>
      <c r="C3062" s="2" t="s">
        <v>7688</v>
      </c>
      <c r="D3062" t="s">
        <v>7681</v>
      </c>
      <c r="E3062">
        <f t="shared" si="47"/>
        <v>24</v>
      </c>
    </row>
    <row r="3063" spans="1:5" x14ac:dyDescent="0.25">
      <c r="A3063" t="s">
        <v>3699</v>
      </c>
      <c r="B3063" s="2">
        <v>41793</v>
      </c>
      <c r="C3063" s="2" t="s">
        <v>7684</v>
      </c>
      <c r="D3063" t="s">
        <v>7723</v>
      </c>
      <c r="E3063">
        <f t="shared" si="47"/>
        <v>33</v>
      </c>
    </row>
    <row r="3064" spans="1:5" x14ac:dyDescent="0.25">
      <c r="A3064" t="s">
        <v>1107</v>
      </c>
      <c r="B3064" s="2">
        <v>41959</v>
      </c>
      <c r="C3064" s="2" t="s">
        <v>7688</v>
      </c>
      <c r="D3064" t="s">
        <v>7687</v>
      </c>
      <c r="E3064">
        <f t="shared" si="47"/>
        <v>12</v>
      </c>
    </row>
    <row r="3065" spans="1:5" x14ac:dyDescent="0.25">
      <c r="A3065" t="s">
        <v>1107</v>
      </c>
      <c r="B3065" s="2">
        <v>41959</v>
      </c>
      <c r="C3065" s="2" t="s">
        <v>7688</v>
      </c>
      <c r="D3065" t="s">
        <v>7687</v>
      </c>
      <c r="E3065">
        <f t="shared" si="47"/>
        <v>12</v>
      </c>
    </row>
    <row r="3066" spans="1:5" x14ac:dyDescent="0.25">
      <c r="A3066" t="s">
        <v>3704</v>
      </c>
      <c r="B3066" s="2">
        <v>41952</v>
      </c>
      <c r="C3066" s="2" t="s">
        <v>7688</v>
      </c>
      <c r="D3066" t="s">
        <v>7723</v>
      </c>
      <c r="E3066">
        <f t="shared" si="47"/>
        <v>28</v>
      </c>
    </row>
    <row r="3067" spans="1:5" x14ac:dyDescent="0.25">
      <c r="A3067" t="s">
        <v>3704</v>
      </c>
      <c r="B3067" s="2">
        <v>41952</v>
      </c>
      <c r="C3067" s="2" t="s">
        <v>7688</v>
      </c>
      <c r="D3067" t="s">
        <v>7723</v>
      </c>
      <c r="E3067">
        <f t="shared" si="47"/>
        <v>28</v>
      </c>
    </row>
    <row r="3068" spans="1:5" x14ac:dyDescent="0.25">
      <c r="A3068" t="s">
        <v>3704</v>
      </c>
      <c r="B3068" s="2">
        <v>41952</v>
      </c>
      <c r="C3068" s="2" t="s">
        <v>7688</v>
      </c>
      <c r="D3068" t="s">
        <v>7723</v>
      </c>
      <c r="E3068">
        <f t="shared" si="47"/>
        <v>28</v>
      </c>
    </row>
    <row r="3069" spans="1:5" x14ac:dyDescent="0.25">
      <c r="A3069" t="s">
        <v>3704</v>
      </c>
      <c r="B3069" s="2">
        <v>41952</v>
      </c>
      <c r="C3069" s="2" t="s">
        <v>7688</v>
      </c>
      <c r="D3069" t="s">
        <v>7723</v>
      </c>
      <c r="E3069">
        <f t="shared" si="47"/>
        <v>28</v>
      </c>
    </row>
    <row r="3070" spans="1:5" x14ac:dyDescent="0.25">
      <c r="A3070" t="s">
        <v>3704</v>
      </c>
      <c r="B3070" s="2">
        <v>41952</v>
      </c>
      <c r="C3070" s="2" t="s">
        <v>7688</v>
      </c>
      <c r="D3070" t="s">
        <v>7723</v>
      </c>
      <c r="E3070">
        <f t="shared" si="47"/>
        <v>28</v>
      </c>
    </row>
    <row r="3071" spans="1:5" x14ac:dyDescent="0.25">
      <c r="A3071" t="s">
        <v>2522</v>
      </c>
      <c r="B3071" s="2">
        <v>42586</v>
      </c>
      <c r="C3071" s="2" t="s">
        <v>7709</v>
      </c>
      <c r="D3071" t="s">
        <v>7704</v>
      </c>
      <c r="E3071">
        <f t="shared" si="47"/>
        <v>15</v>
      </c>
    </row>
    <row r="3072" spans="1:5" x14ac:dyDescent="0.25">
      <c r="A3072" t="s">
        <v>1267</v>
      </c>
      <c r="B3072" s="2">
        <v>41960</v>
      </c>
      <c r="C3072" s="2" t="s">
        <v>7688</v>
      </c>
      <c r="D3072" t="s">
        <v>7688</v>
      </c>
      <c r="E3072">
        <f t="shared" si="47"/>
        <v>0</v>
      </c>
    </row>
    <row r="3073" spans="1:5" x14ac:dyDescent="0.25">
      <c r="A3073" t="s">
        <v>1267</v>
      </c>
      <c r="B3073" s="2">
        <v>41960</v>
      </c>
      <c r="C3073" s="2" t="s">
        <v>7688</v>
      </c>
      <c r="D3073" t="s">
        <v>7688</v>
      </c>
      <c r="E3073">
        <f t="shared" si="47"/>
        <v>0</v>
      </c>
    </row>
    <row r="3074" spans="1:5" x14ac:dyDescent="0.25">
      <c r="A3074" t="s">
        <v>1267</v>
      </c>
      <c r="B3074" s="2">
        <v>41960</v>
      </c>
      <c r="C3074" s="2" t="s">
        <v>7688</v>
      </c>
      <c r="D3074" t="s">
        <v>7688</v>
      </c>
      <c r="E3074">
        <f t="shared" si="47"/>
        <v>0</v>
      </c>
    </row>
    <row r="3075" spans="1:5" x14ac:dyDescent="0.25">
      <c r="A3075" t="s">
        <v>1040</v>
      </c>
      <c r="B3075" s="2">
        <v>41859</v>
      </c>
      <c r="C3075" s="2" t="s">
        <v>7690</v>
      </c>
      <c r="D3075" t="s">
        <v>7693</v>
      </c>
      <c r="E3075">
        <f t="shared" ref="E3075:E3138" si="48">(LEFT(D3075,4)-LEFT(C3075,4))*12+RIGHT(D3075,2)-RIGHT(C3075,2)</f>
        <v>17</v>
      </c>
    </row>
    <row r="3076" spans="1:5" x14ac:dyDescent="0.25">
      <c r="A3076" t="s">
        <v>394</v>
      </c>
      <c r="B3076" s="2">
        <v>41777</v>
      </c>
      <c r="C3076" s="2" t="s">
        <v>7689</v>
      </c>
      <c r="D3076" t="s">
        <v>7683</v>
      </c>
      <c r="E3076">
        <f t="shared" si="48"/>
        <v>17</v>
      </c>
    </row>
    <row r="3077" spans="1:5" x14ac:dyDescent="0.25">
      <c r="A3077" t="s">
        <v>2105</v>
      </c>
      <c r="B3077" s="2">
        <v>41840</v>
      </c>
      <c r="C3077" s="2" t="s">
        <v>7720</v>
      </c>
      <c r="D3077" t="s">
        <v>7720</v>
      </c>
      <c r="E3077">
        <f t="shared" si="48"/>
        <v>0</v>
      </c>
    </row>
    <row r="3078" spans="1:5" x14ac:dyDescent="0.25">
      <c r="A3078" t="s">
        <v>2105</v>
      </c>
      <c r="B3078" s="2">
        <v>41840</v>
      </c>
      <c r="C3078" s="2" t="s">
        <v>7720</v>
      </c>
      <c r="D3078" t="s">
        <v>7720</v>
      </c>
      <c r="E3078">
        <f t="shared" si="48"/>
        <v>0</v>
      </c>
    </row>
    <row r="3079" spans="1:5" x14ac:dyDescent="0.25">
      <c r="A3079" t="s">
        <v>2105</v>
      </c>
      <c r="B3079" s="2">
        <v>41840</v>
      </c>
      <c r="C3079" s="2" t="s">
        <v>7720</v>
      </c>
      <c r="D3079" t="s">
        <v>7720</v>
      </c>
      <c r="E3079">
        <f t="shared" si="48"/>
        <v>0</v>
      </c>
    </row>
    <row r="3080" spans="1:5" x14ac:dyDescent="0.25">
      <c r="A3080" t="s">
        <v>1858</v>
      </c>
      <c r="B3080" s="2">
        <v>41780</v>
      </c>
      <c r="C3080" s="2" t="s">
        <v>7689</v>
      </c>
      <c r="D3080" t="s">
        <v>7689</v>
      </c>
      <c r="E3080">
        <f t="shared" si="48"/>
        <v>0</v>
      </c>
    </row>
    <row r="3081" spans="1:5" x14ac:dyDescent="0.25">
      <c r="A3081" t="s">
        <v>3715</v>
      </c>
      <c r="B3081" s="2">
        <v>42328</v>
      </c>
      <c r="C3081" s="2" t="s">
        <v>7687</v>
      </c>
      <c r="D3081" t="s">
        <v>7696</v>
      </c>
      <c r="E3081">
        <f t="shared" si="48"/>
        <v>22</v>
      </c>
    </row>
    <row r="3082" spans="1:5" x14ac:dyDescent="0.25">
      <c r="A3082" t="s">
        <v>3715</v>
      </c>
      <c r="B3082" s="2">
        <v>42328</v>
      </c>
      <c r="C3082" s="2" t="s">
        <v>7687</v>
      </c>
      <c r="D3082" t="s">
        <v>7696</v>
      </c>
      <c r="E3082">
        <f t="shared" si="48"/>
        <v>22</v>
      </c>
    </row>
    <row r="3083" spans="1:5" x14ac:dyDescent="0.25">
      <c r="A3083" t="s">
        <v>460</v>
      </c>
      <c r="B3083" s="2">
        <v>41791</v>
      </c>
      <c r="C3083" s="2" t="s">
        <v>7684</v>
      </c>
      <c r="D3083" t="s">
        <v>7705</v>
      </c>
      <c r="E3083">
        <f t="shared" si="48"/>
        <v>35</v>
      </c>
    </row>
    <row r="3084" spans="1:5" x14ac:dyDescent="0.25">
      <c r="A3084" t="s">
        <v>460</v>
      </c>
      <c r="B3084" s="2">
        <v>41791</v>
      </c>
      <c r="C3084" s="2" t="s">
        <v>7684</v>
      </c>
      <c r="D3084" t="s">
        <v>7705</v>
      </c>
      <c r="E3084">
        <f t="shared" si="48"/>
        <v>35</v>
      </c>
    </row>
    <row r="3085" spans="1:5" x14ac:dyDescent="0.25">
      <c r="A3085" t="s">
        <v>937</v>
      </c>
      <c r="B3085" s="2">
        <v>41667</v>
      </c>
      <c r="C3085" s="2" t="s">
        <v>7727</v>
      </c>
      <c r="D3085" t="s">
        <v>7727</v>
      </c>
      <c r="E3085">
        <f t="shared" si="48"/>
        <v>0</v>
      </c>
    </row>
    <row r="3086" spans="1:5" x14ac:dyDescent="0.25">
      <c r="A3086" t="s">
        <v>3015</v>
      </c>
      <c r="B3086" s="2">
        <v>42336</v>
      </c>
      <c r="C3086" s="2" t="s">
        <v>7687</v>
      </c>
      <c r="D3086" t="s">
        <v>7712</v>
      </c>
      <c r="E3086">
        <f t="shared" si="48"/>
        <v>15</v>
      </c>
    </row>
    <row r="3087" spans="1:5" x14ac:dyDescent="0.25">
      <c r="A3087" t="s">
        <v>3015</v>
      </c>
      <c r="B3087" s="2">
        <v>42336</v>
      </c>
      <c r="C3087" s="2" t="s">
        <v>7687</v>
      </c>
      <c r="D3087" t="s">
        <v>7712</v>
      </c>
      <c r="E3087">
        <f t="shared" si="48"/>
        <v>15</v>
      </c>
    </row>
    <row r="3088" spans="1:5" x14ac:dyDescent="0.25">
      <c r="A3088" t="s">
        <v>3015</v>
      </c>
      <c r="B3088" s="2">
        <v>42336</v>
      </c>
      <c r="C3088" s="2" t="s">
        <v>7687</v>
      </c>
      <c r="D3088" t="s">
        <v>7712</v>
      </c>
      <c r="E3088">
        <f t="shared" si="48"/>
        <v>15</v>
      </c>
    </row>
    <row r="3089" spans="1:5" x14ac:dyDescent="0.25">
      <c r="A3089" t="s">
        <v>3015</v>
      </c>
      <c r="B3089" s="2">
        <v>42336</v>
      </c>
      <c r="C3089" s="2" t="s">
        <v>7687</v>
      </c>
      <c r="D3089" t="s">
        <v>7712</v>
      </c>
      <c r="E3089">
        <f t="shared" si="48"/>
        <v>15</v>
      </c>
    </row>
    <row r="3090" spans="1:5" x14ac:dyDescent="0.25">
      <c r="A3090" t="s">
        <v>3238</v>
      </c>
      <c r="B3090" s="2">
        <v>41936</v>
      </c>
      <c r="C3090" s="2" t="s">
        <v>7699</v>
      </c>
      <c r="D3090" t="s">
        <v>7723</v>
      </c>
      <c r="E3090">
        <f t="shared" si="48"/>
        <v>29</v>
      </c>
    </row>
    <row r="3091" spans="1:5" x14ac:dyDescent="0.25">
      <c r="A3091" t="s">
        <v>3238</v>
      </c>
      <c r="B3091" s="2">
        <v>41936</v>
      </c>
      <c r="C3091" s="2" t="s">
        <v>7699</v>
      </c>
      <c r="D3091" t="s">
        <v>7723</v>
      </c>
      <c r="E3091">
        <f t="shared" si="48"/>
        <v>29</v>
      </c>
    </row>
    <row r="3092" spans="1:5" x14ac:dyDescent="0.25">
      <c r="A3092" t="s">
        <v>24</v>
      </c>
      <c r="B3092" s="2">
        <v>41799</v>
      </c>
      <c r="C3092" s="2" t="s">
        <v>7684</v>
      </c>
      <c r="D3092" t="s">
        <v>7698</v>
      </c>
      <c r="E3092">
        <f t="shared" si="48"/>
        <v>21</v>
      </c>
    </row>
    <row r="3093" spans="1:5" x14ac:dyDescent="0.25">
      <c r="A3093" t="s">
        <v>24</v>
      </c>
      <c r="B3093" s="2">
        <v>41799</v>
      </c>
      <c r="C3093" s="2" t="s">
        <v>7684</v>
      </c>
      <c r="D3093" t="s">
        <v>7698</v>
      </c>
      <c r="E3093">
        <f t="shared" si="48"/>
        <v>21</v>
      </c>
    </row>
    <row r="3094" spans="1:5" x14ac:dyDescent="0.25">
      <c r="A3094" t="s">
        <v>24</v>
      </c>
      <c r="B3094" s="2">
        <v>41799</v>
      </c>
      <c r="C3094" s="2" t="s">
        <v>7684</v>
      </c>
      <c r="D3094" t="s">
        <v>7698</v>
      </c>
      <c r="E3094">
        <f t="shared" si="48"/>
        <v>21</v>
      </c>
    </row>
    <row r="3095" spans="1:5" x14ac:dyDescent="0.25">
      <c r="A3095" t="s">
        <v>628</v>
      </c>
      <c r="B3095" s="2">
        <v>41778</v>
      </c>
      <c r="C3095" s="2" t="s">
        <v>7689</v>
      </c>
      <c r="D3095" t="s">
        <v>7718</v>
      </c>
      <c r="E3095">
        <f t="shared" si="48"/>
        <v>15</v>
      </c>
    </row>
    <row r="3096" spans="1:5" x14ac:dyDescent="0.25">
      <c r="A3096" t="s">
        <v>628</v>
      </c>
      <c r="B3096" s="2">
        <v>41778</v>
      </c>
      <c r="C3096" s="2" t="s">
        <v>7689</v>
      </c>
      <c r="D3096" t="s">
        <v>7718</v>
      </c>
      <c r="E3096">
        <f t="shared" si="48"/>
        <v>15</v>
      </c>
    </row>
    <row r="3097" spans="1:5" x14ac:dyDescent="0.25">
      <c r="A3097" t="s">
        <v>628</v>
      </c>
      <c r="B3097" s="2">
        <v>41778</v>
      </c>
      <c r="C3097" s="2" t="s">
        <v>7689</v>
      </c>
      <c r="D3097" t="s">
        <v>7718</v>
      </c>
      <c r="E3097">
        <f t="shared" si="48"/>
        <v>15</v>
      </c>
    </row>
    <row r="3098" spans="1:5" x14ac:dyDescent="0.25">
      <c r="A3098" t="s">
        <v>628</v>
      </c>
      <c r="B3098" s="2">
        <v>41778</v>
      </c>
      <c r="C3098" s="2" t="s">
        <v>7689</v>
      </c>
      <c r="D3098" t="s">
        <v>7718</v>
      </c>
      <c r="E3098">
        <f t="shared" si="48"/>
        <v>15</v>
      </c>
    </row>
    <row r="3099" spans="1:5" x14ac:dyDescent="0.25">
      <c r="A3099" t="s">
        <v>226</v>
      </c>
      <c r="B3099" s="2">
        <v>42499</v>
      </c>
      <c r="C3099" s="2" t="s">
        <v>7716</v>
      </c>
      <c r="D3099" t="s">
        <v>7685</v>
      </c>
      <c r="E3099">
        <f t="shared" si="48"/>
        <v>11</v>
      </c>
    </row>
    <row r="3100" spans="1:5" x14ac:dyDescent="0.25">
      <c r="A3100" t="s">
        <v>226</v>
      </c>
      <c r="B3100" s="2">
        <v>42499</v>
      </c>
      <c r="C3100" s="2" t="s">
        <v>7716</v>
      </c>
      <c r="D3100" t="s">
        <v>7685</v>
      </c>
      <c r="E3100">
        <f t="shared" si="48"/>
        <v>11</v>
      </c>
    </row>
    <row r="3101" spans="1:5" x14ac:dyDescent="0.25">
      <c r="A3101" t="s">
        <v>1779</v>
      </c>
      <c r="B3101" s="2">
        <v>41866</v>
      </c>
      <c r="C3101" s="2" t="s">
        <v>7690</v>
      </c>
      <c r="D3101" t="s">
        <v>7685</v>
      </c>
      <c r="E3101">
        <f t="shared" si="48"/>
        <v>32</v>
      </c>
    </row>
    <row r="3102" spans="1:5" x14ac:dyDescent="0.25">
      <c r="A3102" t="s">
        <v>1779</v>
      </c>
      <c r="B3102" s="2">
        <v>41866</v>
      </c>
      <c r="C3102" s="2" t="s">
        <v>7690</v>
      </c>
      <c r="D3102" t="s">
        <v>7685</v>
      </c>
      <c r="E3102">
        <f t="shared" si="48"/>
        <v>32</v>
      </c>
    </row>
    <row r="3103" spans="1:5" x14ac:dyDescent="0.25">
      <c r="A3103" t="s">
        <v>3727</v>
      </c>
      <c r="B3103" s="2">
        <v>42432</v>
      </c>
      <c r="C3103" s="2" t="s">
        <v>7698</v>
      </c>
      <c r="D3103" t="s">
        <v>7703</v>
      </c>
      <c r="E3103">
        <f t="shared" si="48"/>
        <v>21</v>
      </c>
    </row>
    <row r="3104" spans="1:5" x14ac:dyDescent="0.25">
      <c r="A3104" t="s">
        <v>3727</v>
      </c>
      <c r="B3104" s="2">
        <v>42432</v>
      </c>
      <c r="C3104" s="2" t="s">
        <v>7698</v>
      </c>
      <c r="D3104" t="s">
        <v>7703</v>
      </c>
      <c r="E3104">
        <f t="shared" si="48"/>
        <v>21</v>
      </c>
    </row>
    <row r="3105" spans="1:5" x14ac:dyDescent="0.25">
      <c r="A3105" t="s">
        <v>3453</v>
      </c>
      <c r="B3105" s="2">
        <v>41905</v>
      </c>
      <c r="C3105" s="2" t="s">
        <v>7711</v>
      </c>
      <c r="D3105" t="s">
        <v>7686</v>
      </c>
      <c r="E3105">
        <f t="shared" si="48"/>
        <v>27</v>
      </c>
    </row>
    <row r="3106" spans="1:5" x14ac:dyDescent="0.25">
      <c r="A3106" t="s">
        <v>3732</v>
      </c>
      <c r="B3106" s="2">
        <v>41990</v>
      </c>
      <c r="C3106" s="2" t="s">
        <v>7701</v>
      </c>
      <c r="D3106" t="s">
        <v>7723</v>
      </c>
      <c r="E3106">
        <f t="shared" si="48"/>
        <v>27</v>
      </c>
    </row>
    <row r="3107" spans="1:5" x14ac:dyDescent="0.25">
      <c r="A3107" t="s">
        <v>768</v>
      </c>
      <c r="B3107" s="2">
        <v>41944</v>
      </c>
      <c r="C3107" s="2" t="s">
        <v>7688</v>
      </c>
      <c r="D3107" t="s">
        <v>7697</v>
      </c>
      <c r="E3107">
        <f t="shared" si="48"/>
        <v>20</v>
      </c>
    </row>
    <row r="3108" spans="1:5" x14ac:dyDescent="0.25">
      <c r="A3108" t="s">
        <v>2020</v>
      </c>
      <c r="B3108" s="2">
        <v>41780</v>
      </c>
      <c r="C3108" s="2" t="s">
        <v>7689</v>
      </c>
      <c r="D3108" t="s">
        <v>7691</v>
      </c>
      <c r="E3108">
        <f t="shared" si="48"/>
        <v>38</v>
      </c>
    </row>
    <row r="3109" spans="1:5" x14ac:dyDescent="0.25">
      <c r="A3109" t="s">
        <v>33</v>
      </c>
      <c r="B3109" s="2">
        <v>41763</v>
      </c>
      <c r="C3109" s="2" t="s">
        <v>7689</v>
      </c>
      <c r="D3109" t="s">
        <v>7697</v>
      </c>
      <c r="E3109">
        <f t="shared" si="48"/>
        <v>26</v>
      </c>
    </row>
    <row r="3110" spans="1:5" x14ac:dyDescent="0.25">
      <c r="A3110" t="s">
        <v>33</v>
      </c>
      <c r="B3110" s="2">
        <v>41763</v>
      </c>
      <c r="C3110" s="2" t="s">
        <v>7689</v>
      </c>
      <c r="D3110" t="s">
        <v>7697</v>
      </c>
      <c r="E3110">
        <f t="shared" si="48"/>
        <v>26</v>
      </c>
    </row>
    <row r="3111" spans="1:5" x14ac:dyDescent="0.25">
      <c r="A3111" t="s">
        <v>33</v>
      </c>
      <c r="B3111" s="2">
        <v>41763</v>
      </c>
      <c r="C3111" s="2" t="s">
        <v>7689</v>
      </c>
      <c r="D3111" t="s">
        <v>7697</v>
      </c>
      <c r="E3111">
        <f t="shared" si="48"/>
        <v>26</v>
      </c>
    </row>
    <row r="3112" spans="1:5" x14ac:dyDescent="0.25">
      <c r="A3112" t="s">
        <v>33</v>
      </c>
      <c r="B3112" s="2">
        <v>41763</v>
      </c>
      <c r="C3112" s="2" t="s">
        <v>7689</v>
      </c>
      <c r="D3112" t="s">
        <v>7697</v>
      </c>
      <c r="E3112">
        <f t="shared" si="48"/>
        <v>26</v>
      </c>
    </row>
    <row r="3113" spans="1:5" x14ac:dyDescent="0.25">
      <c r="A3113" t="s">
        <v>33</v>
      </c>
      <c r="B3113" s="2">
        <v>41763</v>
      </c>
      <c r="C3113" s="2" t="s">
        <v>7689</v>
      </c>
      <c r="D3113" t="s">
        <v>7697</v>
      </c>
      <c r="E3113">
        <f t="shared" si="48"/>
        <v>26</v>
      </c>
    </row>
    <row r="3114" spans="1:5" x14ac:dyDescent="0.25">
      <c r="A3114" t="s">
        <v>2212</v>
      </c>
      <c r="B3114" s="2">
        <v>41824</v>
      </c>
      <c r="C3114" s="2" t="s">
        <v>7720</v>
      </c>
      <c r="D3114" t="s">
        <v>7709</v>
      </c>
      <c r="E3114">
        <f t="shared" si="48"/>
        <v>25</v>
      </c>
    </row>
    <row r="3115" spans="1:5" x14ac:dyDescent="0.25">
      <c r="A3115" t="s">
        <v>2212</v>
      </c>
      <c r="B3115" s="2">
        <v>41824</v>
      </c>
      <c r="C3115" s="2" t="s">
        <v>7720</v>
      </c>
      <c r="D3115" t="s">
        <v>7709</v>
      </c>
      <c r="E3115">
        <f t="shared" si="48"/>
        <v>25</v>
      </c>
    </row>
    <row r="3116" spans="1:5" x14ac:dyDescent="0.25">
      <c r="A3116" t="s">
        <v>2212</v>
      </c>
      <c r="B3116" s="2">
        <v>41824</v>
      </c>
      <c r="C3116" s="2" t="s">
        <v>7720</v>
      </c>
      <c r="D3116" t="s">
        <v>7709</v>
      </c>
      <c r="E3116">
        <f t="shared" si="48"/>
        <v>25</v>
      </c>
    </row>
    <row r="3117" spans="1:5" x14ac:dyDescent="0.25">
      <c r="A3117" t="s">
        <v>2212</v>
      </c>
      <c r="B3117" s="2">
        <v>41824</v>
      </c>
      <c r="C3117" s="2" t="s">
        <v>7720</v>
      </c>
      <c r="D3117" t="s">
        <v>7709</v>
      </c>
      <c r="E3117">
        <f t="shared" si="48"/>
        <v>25</v>
      </c>
    </row>
    <row r="3118" spans="1:5" x14ac:dyDescent="0.25">
      <c r="A3118" t="s">
        <v>2212</v>
      </c>
      <c r="B3118" s="2">
        <v>41824</v>
      </c>
      <c r="C3118" s="2" t="s">
        <v>7720</v>
      </c>
      <c r="D3118" t="s">
        <v>7709</v>
      </c>
      <c r="E3118">
        <f t="shared" si="48"/>
        <v>25</v>
      </c>
    </row>
    <row r="3119" spans="1:5" x14ac:dyDescent="0.25">
      <c r="A3119" t="s">
        <v>2212</v>
      </c>
      <c r="B3119" s="2">
        <v>41824</v>
      </c>
      <c r="C3119" s="2" t="s">
        <v>7720</v>
      </c>
      <c r="D3119" t="s">
        <v>7709</v>
      </c>
      <c r="E3119">
        <f t="shared" si="48"/>
        <v>25</v>
      </c>
    </row>
    <row r="3120" spans="1:5" x14ac:dyDescent="0.25">
      <c r="A3120" t="s">
        <v>2539</v>
      </c>
      <c r="B3120" s="2">
        <v>41926</v>
      </c>
      <c r="C3120" s="2" t="s">
        <v>7699</v>
      </c>
      <c r="D3120" t="s">
        <v>7721</v>
      </c>
      <c r="E3120">
        <f t="shared" si="48"/>
        <v>8</v>
      </c>
    </row>
    <row r="3121" spans="1:5" x14ac:dyDescent="0.25">
      <c r="A3121" t="s">
        <v>2539</v>
      </c>
      <c r="B3121" s="2">
        <v>41926</v>
      </c>
      <c r="C3121" s="2" t="s">
        <v>7699</v>
      </c>
      <c r="D3121" t="s">
        <v>7721</v>
      </c>
      <c r="E3121">
        <f t="shared" si="48"/>
        <v>8</v>
      </c>
    </row>
    <row r="3122" spans="1:5" x14ac:dyDescent="0.25">
      <c r="A3122" t="s">
        <v>2539</v>
      </c>
      <c r="B3122" s="2">
        <v>41926</v>
      </c>
      <c r="C3122" s="2" t="s">
        <v>7699</v>
      </c>
      <c r="D3122" t="s">
        <v>7721</v>
      </c>
      <c r="E3122">
        <f t="shared" si="48"/>
        <v>8</v>
      </c>
    </row>
    <row r="3123" spans="1:5" x14ac:dyDescent="0.25">
      <c r="A3123" t="s">
        <v>2539</v>
      </c>
      <c r="B3123" s="2">
        <v>41926</v>
      </c>
      <c r="C3123" s="2" t="s">
        <v>7699</v>
      </c>
      <c r="D3123" t="s">
        <v>7721</v>
      </c>
      <c r="E3123">
        <f t="shared" si="48"/>
        <v>8</v>
      </c>
    </row>
    <row r="3124" spans="1:5" x14ac:dyDescent="0.25">
      <c r="A3124" t="s">
        <v>2539</v>
      </c>
      <c r="B3124" s="2">
        <v>41926</v>
      </c>
      <c r="C3124" s="2" t="s">
        <v>7699</v>
      </c>
      <c r="D3124" t="s">
        <v>7721</v>
      </c>
      <c r="E3124">
        <f t="shared" si="48"/>
        <v>8</v>
      </c>
    </row>
    <row r="3125" spans="1:5" x14ac:dyDescent="0.25">
      <c r="A3125" t="s">
        <v>2539</v>
      </c>
      <c r="B3125" s="2">
        <v>41926</v>
      </c>
      <c r="C3125" s="2" t="s">
        <v>7699</v>
      </c>
      <c r="D3125" t="s">
        <v>7721</v>
      </c>
      <c r="E3125">
        <f t="shared" si="48"/>
        <v>8</v>
      </c>
    </row>
    <row r="3126" spans="1:5" x14ac:dyDescent="0.25">
      <c r="A3126" t="s">
        <v>2539</v>
      </c>
      <c r="B3126" s="2">
        <v>41926</v>
      </c>
      <c r="C3126" s="2" t="s">
        <v>7699</v>
      </c>
      <c r="D3126" t="s">
        <v>7721</v>
      </c>
      <c r="E3126">
        <f t="shared" si="48"/>
        <v>8</v>
      </c>
    </row>
    <row r="3127" spans="1:5" x14ac:dyDescent="0.25">
      <c r="A3127" t="s">
        <v>2539</v>
      </c>
      <c r="B3127" s="2">
        <v>41926</v>
      </c>
      <c r="C3127" s="2" t="s">
        <v>7699</v>
      </c>
      <c r="D3127" t="s">
        <v>7721</v>
      </c>
      <c r="E3127">
        <f t="shared" si="48"/>
        <v>8</v>
      </c>
    </row>
    <row r="3128" spans="1:5" x14ac:dyDescent="0.25">
      <c r="A3128" t="s">
        <v>3743</v>
      </c>
      <c r="B3128" s="2">
        <v>42107</v>
      </c>
      <c r="C3128" s="2" t="s">
        <v>7700</v>
      </c>
      <c r="D3128" t="s">
        <v>7696</v>
      </c>
      <c r="E3128">
        <f t="shared" si="48"/>
        <v>29</v>
      </c>
    </row>
    <row r="3129" spans="1:5" x14ac:dyDescent="0.25">
      <c r="A3129" t="s">
        <v>3594</v>
      </c>
      <c r="B3129" s="2">
        <v>42159</v>
      </c>
      <c r="C3129" s="2" t="s">
        <v>7721</v>
      </c>
      <c r="D3129" t="s">
        <v>7694</v>
      </c>
      <c r="E3129">
        <f t="shared" si="48"/>
        <v>28</v>
      </c>
    </row>
    <row r="3130" spans="1:5" x14ac:dyDescent="0.25">
      <c r="A3130" t="s">
        <v>1728</v>
      </c>
      <c r="B3130" s="2">
        <v>41989</v>
      </c>
      <c r="C3130" s="2" t="s">
        <v>7701</v>
      </c>
      <c r="D3130" t="s">
        <v>7701</v>
      </c>
      <c r="E3130">
        <f t="shared" si="48"/>
        <v>0</v>
      </c>
    </row>
    <row r="3131" spans="1:5" x14ac:dyDescent="0.25">
      <c r="A3131" t="s">
        <v>1728</v>
      </c>
      <c r="B3131" s="2">
        <v>41989</v>
      </c>
      <c r="C3131" s="2" t="s">
        <v>7701</v>
      </c>
      <c r="D3131" t="s">
        <v>7701</v>
      </c>
      <c r="E3131">
        <f t="shared" si="48"/>
        <v>0</v>
      </c>
    </row>
    <row r="3132" spans="1:5" x14ac:dyDescent="0.25">
      <c r="A3132" t="s">
        <v>1728</v>
      </c>
      <c r="B3132" s="2">
        <v>41989</v>
      </c>
      <c r="C3132" s="2" t="s">
        <v>7701</v>
      </c>
      <c r="D3132" t="s">
        <v>7701</v>
      </c>
      <c r="E3132">
        <f t="shared" si="48"/>
        <v>0</v>
      </c>
    </row>
    <row r="3133" spans="1:5" x14ac:dyDescent="0.25">
      <c r="A3133" t="s">
        <v>1728</v>
      </c>
      <c r="B3133" s="2">
        <v>41989</v>
      </c>
      <c r="C3133" s="2" t="s">
        <v>7701</v>
      </c>
      <c r="D3133" t="s">
        <v>7701</v>
      </c>
      <c r="E3133">
        <f t="shared" si="48"/>
        <v>0</v>
      </c>
    </row>
    <row r="3134" spans="1:5" x14ac:dyDescent="0.25">
      <c r="A3134" t="s">
        <v>3748</v>
      </c>
      <c r="B3134" s="2">
        <v>41875</v>
      </c>
      <c r="C3134" s="2" t="s">
        <v>7690</v>
      </c>
      <c r="D3134" t="s">
        <v>7690</v>
      </c>
      <c r="E3134">
        <f t="shared" si="48"/>
        <v>0</v>
      </c>
    </row>
    <row r="3135" spans="1:5" x14ac:dyDescent="0.25">
      <c r="A3135" t="s">
        <v>3748</v>
      </c>
      <c r="B3135" s="2">
        <v>41875</v>
      </c>
      <c r="C3135" s="2" t="s">
        <v>7690</v>
      </c>
      <c r="D3135" t="s">
        <v>7690</v>
      </c>
      <c r="E3135">
        <f t="shared" si="48"/>
        <v>0</v>
      </c>
    </row>
    <row r="3136" spans="1:5" x14ac:dyDescent="0.25">
      <c r="A3136" t="s">
        <v>261</v>
      </c>
      <c r="B3136" s="2">
        <v>41932</v>
      </c>
      <c r="C3136" s="2" t="s">
        <v>7699</v>
      </c>
      <c r="D3136" t="s">
        <v>7704</v>
      </c>
      <c r="E3136">
        <f t="shared" si="48"/>
        <v>37</v>
      </c>
    </row>
    <row r="3137" spans="1:5" x14ac:dyDescent="0.25">
      <c r="A3137" t="s">
        <v>261</v>
      </c>
      <c r="B3137" s="2">
        <v>41932</v>
      </c>
      <c r="C3137" s="2" t="s">
        <v>7699</v>
      </c>
      <c r="D3137" t="s">
        <v>7704</v>
      </c>
      <c r="E3137">
        <f t="shared" si="48"/>
        <v>37</v>
      </c>
    </row>
    <row r="3138" spans="1:5" x14ac:dyDescent="0.25">
      <c r="A3138" t="s">
        <v>261</v>
      </c>
      <c r="B3138" s="2">
        <v>41932</v>
      </c>
      <c r="C3138" s="2" t="s">
        <v>7699</v>
      </c>
      <c r="D3138" t="s">
        <v>7704</v>
      </c>
      <c r="E3138">
        <f t="shared" si="48"/>
        <v>37</v>
      </c>
    </row>
    <row r="3139" spans="1:5" x14ac:dyDescent="0.25">
      <c r="A3139" t="s">
        <v>261</v>
      </c>
      <c r="B3139" s="2">
        <v>41932</v>
      </c>
      <c r="C3139" s="2" t="s">
        <v>7699</v>
      </c>
      <c r="D3139" t="s">
        <v>7704</v>
      </c>
      <c r="E3139">
        <f t="shared" ref="E3139:E3202" si="49">(LEFT(D3139,4)-LEFT(C3139,4))*12+RIGHT(D3139,2)-RIGHT(C3139,2)</f>
        <v>37</v>
      </c>
    </row>
    <row r="3140" spans="1:5" x14ac:dyDescent="0.25">
      <c r="A3140" t="s">
        <v>261</v>
      </c>
      <c r="B3140" s="2">
        <v>41932</v>
      </c>
      <c r="C3140" s="2" t="s">
        <v>7699</v>
      </c>
      <c r="D3140" t="s">
        <v>7704</v>
      </c>
      <c r="E3140">
        <f t="shared" si="49"/>
        <v>37</v>
      </c>
    </row>
    <row r="3141" spans="1:5" x14ac:dyDescent="0.25">
      <c r="A3141" t="s">
        <v>261</v>
      </c>
      <c r="B3141" s="2">
        <v>41932</v>
      </c>
      <c r="C3141" s="2" t="s">
        <v>7699</v>
      </c>
      <c r="D3141" t="s">
        <v>7704</v>
      </c>
      <c r="E3141">
        <f t="shared" si="49"/>
        <v>37</v>
      </c>
    </row>
    <row r="3142" spans="1:5" x14ac:dyDescent="0.25">
      <c r="A3142" t="s">
        <v>606</v>
      </c>
      <c r="B3142" s="2">
        <v>41842</v>
      </c>
      <c r="C3142" s="2" t="s">
        <v>7720</v>
      </c>
      <c r="D3142" t="s">
        <v>7700</v>
      </c>
      <c r="E3142">
        <f t="shared" si="49"/>
        <v>9</v>
      </c>
    </row>
    <row r="3143" spans="1:5" x14ac:dyDescent="0.25">
      <c r="A3143" t="s">
        <v>1743</v>
      </c>
      <c r="B3143" s="2">
        <v>41985</v>
      </c>
      <c r="C3143" s="2" t="s">
        <v>7701</v>
      </c>
      <c r="D3143" t="s">
        <v>7701</v>
      </c>
      <c r="E3143">
        <f t="shared" si="49"/>
        <v>0</v>
      </c>
    </row>
    <row r="3144" spans="1:5" x14ac:dyDescent="0.25">
      <c r="A3144" t="s">
        <v>799</v>
      </c>
      <c r="B3144" s="2">
        <v>42461</v>
      </c>
      <c r="C3144" s="2" t="s">
        <v>7706</v>
      </c>
      <c r="D3144" t="s">
        <v>7696</v>
      </c>
      <c r="E3144">
        <f t="shared" si="49"/>
        <v>17</v>
      </c>
    </row>
    <row r="3145" spans="1:5" x14ac:dyDescent="0.25">
      <c r="A3145" t="s">
        <v>799</v>
      </c>
      <c r="B3145" s="2">
        <v>42461</v>
      </c>
      <c r="C3145" s="2" t="s">
        <v>7706</v>
      </c>
      <c r="D3145" t="s">
        <v>7696</v>
      </c>
      <c r="E3145">
        <f t="shared" si="49"/>
        <v>17</v>
      </c>
    </row>
    <row r="3146" spans="1:5" x14ac:dyDescent="0.25">
      <c r="A3146" t="s">
        <v>1124</v>
      </c>
      <c r="B3146" s="2">
        <v>41820</v>
      </c>
      <c r="C3146" s="2" t="s">
        <v>7684</v>
      </c>
      <c r="D3146" t="s">
        <v>7702</v>
      </c>
      <c r="E3146">
        <f t="shared" si="49"/>
        <v>27</v>
      </c>
    </row>
    <row r="3147" spans="1:5" x14ac:dyDescent="0.25">
      <c r="A3147" t="s">
        <v>3757</v>
      </c>
      <c r="B3147" s="2">
        <v>41987</v>
      </c>
      <c r="C3147" s="2" t="s">
        <v>7701</v>
      </c>
      <c r="D3147" t="s">
        <v>7712</v>
      </c>
      <c r="E3147">
        <f t="shared" si="49"/>
        <v>26</v>
      </c>
    </row>
    <row r="3148" spans="1:5" x14ac:dyDescent="0.25">
      <c r="A3148" t="s">
        <v>3757</v>
      </c>
      <c r="B3148" s="2">
        <v>41987</v>
      </c>
      <c r="C3148" s="2" t="s">
        <v>7701</v>
      </c>
      <c r="D3148" t="s">
        <v>7712</v>
      </c>
      <c r="E3148">
        <f t="shared" si="49"/>
        <v>26</v>
      </c>
    </row>
    <row r="3149" spans="1:5" x14ac:dyDescent="0.25">
      <c r="A3149" t="s">
        <v>1124</v>
      </c>
      <c r="B3149" s="2">
        <v>41820</v>
      </c>
      <c r="C3149" s="2" t="s">
        <v>7684</v>
      </c>
      <c r="D3149" t="s">
        <v>7684</v>
      </c>
      <c r="E3149">
        <f t="shared" si="49"/>
        <v>0</v>
      </c>
    </row>
    <row r="3150" spans="1:5" x14ac:dyDescent="0.25">
      <c r="A3150" t="s">
        <v>1222</v>
      </c>
      <c r="B3150" s="2">
        <v>41939</v>
      </c>
      <c r="C3150" s="2" t="s">
        <v>7699</v>
      </c>
      <c r="D3150" t="s">
        <v>7682</v>
      </c>
      <c r="E3150">
        <f t="shared" si="49"/>
        <v>20</v>
      </c>
    </row>
    <row r="3151" spans="1:5" x14ac:dyDescent="0.25">
      <c r="A3151" t="s">
        <v>730</v>
      </c>
      <c r="B3151" s="2">
        <v>41866</v>
      </c>
      <c r="C3151" s="2" t="s">
        <v>7690</v>
      </c>
      <c r="D3151" t="s">
        <v>7701</v>
      </c>
      <c r="E3151">
        <f t="shared" si="49"/>
        <v>4</v>
      </c>
    </row>
    <row r="3152" spans="1:5" x14ac:dyDescent="0.25">
      <c r="A3152" t="s">
        <v>759</v>
      </c>
      <c r="B3152" s="2">
        <v>41681</v>
      </c>
      <c r="C3152" s="2" t="s">
        <v>7726</v>
      </c>
      <c r="D3152" t="s">
        <v>7695</v>
      </c>
      <c r="E3152">
        <f t="shared" si="49"/>
        <v>22</v>
      </c>
    </row>
    <row r="3153" spans="1:5" x14ac:dyDescent="0.25">
      <c r="A3153" t="s">
        <v>759</v>
      </c>
      <c r="B3153" s="2">
        <v>41681</v>
      </c>
      <c r="C3153" s="2" t="s">
        <v>7726</v>
      </c>
      <c r="D3153" t="s">
        <v>7695</v>
      </c>
      <c r="E3153">
        <f t="shared" si="49"/>
        <v>22</v>
      </c>
    </row>
    <row r="3154" spans="1:5" x14ac:dyDescent="0.25">
      <c r="A3154" t="s">
        <v>759</v>
      </c>
      <c r="B3154" s="2">
        <v>41681</v>
      </c>
      <c r="C3154" s="2" t="s">
        <v>7726</v>
      </c>
      <c r="D3154" t="s">
        <v>7695</v>
      </c>
      <c r="E3154">
        <f t="shared" si="49"/>
        <v>22</v>
      </c>
    </row>
    <row r="3155" spans="1:5" x14ac:dyDescent="0.25">
      <c r="A3155" t="s">
        <v>759</v>
      </c>
      <c r="B3155" s="2">
        <v>41681</v>
      </c>
      <c r="C3155" s="2" t="s">
        <v>7726</v>
      </c>
      <c r="D3155" t="s">
        <v>7695</v>
      </c>
      <c r="E3155">
        <f t="shared" si="49"/>
        <v>22</v>
      </c>
    </row>
    <row r="3156" spans="1:5" x14ac:dyDescent="0.25">
      <c r="A3156" t="s">
        <v>1929</v>
      </c>
      <c r="B3156" s="2">
        <v>41911</v>
      </c>
      <c r="C3156" s="2" t="s">
        <v>7711</v>
      </c>
      <c r="D3156" t="s">
        <v>7691</v>
      </c>
      <c r="E3156">
        <f t="shared" si="49"/>
        <v>34</v>
      </c>
    </row>
    <row r="3157" spans="1:5" x14ac:dyDescent="0.25">
      <c r="A3157" t="s">
        <v>3767</v>
      </c>
      <c r="B3157" s="2">
        <v>41829</v>
      </c>
      <c r="C3157" s="2" t="s">
        <v>7720</v>
      </c>
      <c r="D3157" t="s">
        <v>7690</v>
      </c>
      <c r="E3157">
        <f t="shared" si="49"/>
        <v>1</v>
      </c>
    </row>
    <row r="3158" spans="1:5" x14ac:dyDescent="0.25">
      <c r="A3158" t="s">
        <v>3146</v>
      </c>
      <c r="B3158" s="2">
        <v>42162</v>
      </c>
      <c r="C3158" s="2" t="s">
        <v>7721</v>
      </c>
      <c r="D3158" t="s">
        <v>7718</v>
      </c>
      <c r="E3158">
        <f t="shared" si="49"/>
        <v>2</v>
      </c>
    </row>
    <row r="3159" spans="1:5" x14ac:dyDescent="0.25">
      <c r="A3159" t="s">
        <v>3146</v>
      </c>
      <c r="B3159" s="2">
        <v>42162</v>
      </c>
      <c r="C3159" s="2" t="s">
        <v>7721</v>
      </c>
      <c r="D3159" t="s">
        <v>7718</v>
      </c>
      <c r="E3159">
        <f t="shared" si="49"/>
        <v>2</v>
      </c>
    </row>
    <row r="3160" spans="1:5" x14ac:dyDescent="0.25">
      <c r="A3160" t="s">
        <v>915</v>
      </c>
      <c r="B3160" s="2">
        <v>42085</v>
      </c>
      <c r="C3160" s="2" t="s">
        <v>7710</v>
      </c>
      <c r="D3160" t="s">
        <v>7698</v>
      </c>
      <c r="E3160">
        <f t="shared" si="49"/>
        <v>12</v>
      </c>
    </row>
    <row r="3161" spans="1:5" x14ac:dyDescent="0.25">
      <c r="A3161" t="s">
        <v>915</v>
      </c>
      <c r="B3161" s="2">
        <v>42085</v>
      </c>
      <c r="C3161" s="2" t="s">
        <v>7710</v>
      </c>
      <c r="D3161" t="s">
        <v>7698</v>
      </c>
      <c r="E3161">
        <f t="shared" si="49"/>
        <v>12</v>
      </c>
    </row>
    <row r="3162" spans="1:5" x14ac:dyDescent="0.25">
      <c r="A3162" t="s">
        <v>3771</v>
      </c>
      <c r="B3162" s="2">
        <v>41894</v>
      </c>
      <c r="C3162" s="2" t="s">
        <v>7711</v>
      </c>
      <c r="D3162" t="s">
        <v>7711</v>
      </c>
      <c r="E3162">
        <f t="shared" si="49"/>
        <v>0</v>
      </c>
    </row>
    <row r="3163" spans="1:5" x14ac:dyDescent="0.25">
      <c r="A3163" t="s">
        <v>2450</v>
      </c>
      <c r="B3163" s="2">
        <v>41785</v>
      </c>
      <c r="C3163" s="2" t="s">
        <v>7689</v>
      </c>
      <c r="D3163" t="s">
        <v>7711</v>
      </c>
      <c r="E3163">
        <f t="shared" si="49"/>
        <v>4</v>
      </c>
    </row>
    <row r="3164" spans="1:5" x14ac:dyDescent="0.25">
      <c r="A3164" t="s">
        <v>2450</v>
      </c>
      <c r="B3164" s="2">
        <v>41785</v>
      </c>
      <c r="C3164" s="2" t="s">
        <v>7689</v>
      </c>
      <c r="D3164" t="s">
        <v>7711</v>
      </c>
      <c r="E3164">
        <f t="shared" si="49"/>
        <v>4</v>
      </c>
    </row>
    <row r="3165" spans="1:5" x14ac:dyDescent="0.25">
      <c r="A3165" t="s">
        <v>2450</v>
      </c>
      <c r="B3165" s="2">
        <v>41785</v>
      </c>
      <c r="C3165" s="2" t="s">
        <v>7689</v>
      </c>
      <c r="D3165" t="s">
        <v>7711</v>
      </c>
      <c r="E3165">
        <f t="shared" si="49"/>
        <v>4</v>
      </c>
    </row>
    <row r="3166" spans="1:5" x14ac:dyDescent="0.25">
      <c r="A3166" t="s">
        <v>2450</v>
      </c>
      <c r="B3166" s="2">
        <v>41785</v>
      </c>
      <c r="C3166" s="2" t="s">
        <v>7689</v>
      </c>
      <c r="D3166" t="s">
        <v>7711</v>
      </c>
      <c r="E3166">
        <f t="shared" si="49"/>
        <v>4</v>
      </c>
    </row>
    <row r="3167" spans="1:5" x14ac:dyDescent="0.25">
      <c r="A3167" t="s">
        <v>2450</v>
      </c>
      <c r="B3167" s="2">
        <v>41785</v>
      </c>
      <c r="C3167" s="2" t="s">
        <v>7689</v>
      </c>
      <c r="D3167" t="s">
        <v>7711</v>
      </c>
      <c r="E3167">
        <f t="shared" si="49"/>
        <v>4</v>
      </c>
    </row>
    <row r="3168" spans="1:5" x14ac:dyDescent="0.25">
      <c r="A3168" t="s">
        <v>2450</v>
      </c>
      <c r="B3168" s="2">
        <v>41785</v>
      </c>
      <c r="C3168" s="2" t="s">
        <v>7689</v>
      </c>
      <c r="D3168" t="s">
        <v>7711</v>
      </c>
      <c r="E3168">
        <f t="shared" si="49"/>
        <v>4</v>
      </c>
    </row>
    <row r="3169" spans="1:5" x14ac:dyDescent="0.25">
      <c r="A3169" t="s">
        <v>647</v>
      </c>
      <c r="B3169" s="2">
        <v>42240</v>
      </c>
      <c r="C3169" s="2" t="s">
        <v>7718</v>
      </c>
      <c r="D3169" t="s">
        <v>7713</v>
      </c>
      <c r="E3169">
        <f t="shared" si="49"/>
        <v>14</v>
      </c>
    </row>
    <row r="3170" spans="1:5" x14ac:dyDescent="0.25">
      <c r="A3170" t="s">
        <v>739</v>
      </c>
      <c r="B3170" s="2">
        <v>41986</v>
      </c>
      <c r="C3170" s="2" t="s">
        <v>7701</v>
      </c>
      <c r="D3170" t="s">
        <v>7716</v>
      </c>
      <c r="E3170">
        <f t="shared" si="49"/>
        <v>17</v>
      </c>
    </row>
    <row r="3171" spans="1:5" x14ac:dyDescent="0.25">
      <c r="A3171" t="s">
        <v>739</v>
      </c>
      <c r="B3171" s="2">
        <v>41986</v>
      </c>
      <c r="C3171" s="2" t="s">
        <v>7701</v>
      </c>
      <c r="D3171" t="s">
        <v>7716</v>
      </c>
      <c r="E3171">
        <f t="shared" si="49"/>
        <v>17</v>
      </c>
    </row>
    <row r="3172" spans="1:5" x14ac:dyDescent="0.25">
      <c r="A3172" t="s">
        <v>43</v>
      </c>
      <c r="B3172" s="2">
        <v>41954</v>
      </c>
      <c r="C3172" s="2" t="s">
        <v>7688</v>
      </c>
      <c r="D3172" t="s">
        <v>7703</v>
      </c>
      <c r="E3172">
        <f t="shared" si="49"/>
        <v>37</v>
      </c>
    </row>
    <row r="3173" spans="1:5" x14ac:dyDescent="0.25">
      <c r="A3173" t="s">
        <v>2063</v>
      </c>
      <c r="B3173" s="2">
        <v>41890</v>
      </c>
      <c r="C3173" s="2" t="s">
        <v>7711</v>
      </c>
      <c r="D3173" t="s">
        <v>7698</v>
      </c>
      <c r="E3173">
        <f t="shared" si="49"/>
        <v>18</v>
      </c>
    </row>
    <row r="3174" spans="1:5" x14ac:dyDescent="0.25">
      <c r="A3174" t="s">
        <v>2063</v>
      </c>
      <c r="B3174" s="2">
        <v>41890</v>
      </c>
      <c r="C3174" s="2" t="s">
        <v>7711</v>
      </c>
      <c r="D3174" t="s">
        <v>7698</v>
      </c>
      <c r="E3174">
        <f t="shared" si="49"/>
        <v>18</v>
      </c>
    </row>
    <row r="3175" spans="1:5" x14ac:dyDescent="0.25">
      <c r="A3175" t="s">
        <v>2063</v>
      </c>
      <c r="B3175" s="2">
        <v>41890</v>
      </c>
      <c r="C3175" s="2" t="s">
        <v>7711</v>
      </c>
      <c r="D3175" t="s">
        <v>7698</v>
      </c>
      <c r="E3175">
        <f t="shared" si="49"/>
        <v>18</v>
      </c>
    </row>
    <row r="3176" spans="1:5" x14ac:dyDescent="0.25">
      <c r="A3176" t="s">
        <v>946</v>
      </c>
      <c r="B3176" s="2">
        <v>41826</v>
      </c>
      <c r="C3176" s="2" t="s">
        <v>7720</v>
      </c>
      <c r="D3176" t="s">
        <v>7704</v>
      </c>
      <c r="E3176">
        <f t="shared" si="49"/>
        <v>40</v>
      </c>
    </row>
    <row r="3177" spans="1:5" x14ac:dyDescent="0.25">
      <c r="A3177" t="s">
        <v>1207</v>
      </c>
      <c r="B3177" s="2">
        <v>41874</v>
      </c>
      <c r="C3177" s="2" t="s">
        <v>7690</v>
      </c>
      <c r="D3177" t="s">
        <v>7696</v>
      </c>
      <c r="E3177">
        <f t="shared" si="49"/>
        <v>37</v>
      </c>
    </row>
    <row r="3178" spans="1:5" x14ac:dyDescent="0.25">
      <c r="A3178" t="s">
        <v>1207</v>
      </c>
      <c r="B3178" s="2">
        <v>41874</v>
      </c>
      <c r="C3178" s="2" t="s">
        <v>7690</v>
      </c>
      <c r="D3178" t="s">
        <v>7696</v>
      </c>
      <c r="E3178">
        <f t="shared" si="49"/>
        <v>37</v>
      </c>
    </row>
    <row r="3179" spans="1:5" x14ac:dyDescent="0.25">
      <c r="A3179" t="s">
        <v>566</v>
      </c>
      <c r="B3179" s="2">
        <v>41945</v>
      </c>
      <c r="C3179" s="2" t="s">
        <v>7688</v>
      </c>
      <c r="D3179" t="s">
        <v>7696</v>
      </c>
      <c r="E3179">
        <f t="shared" si="49"/>
        <v>34</v>
      </c>
    </row>
    <row r="3180" spans="1:5" x14ac:dyDescent="0.25">
      <c r="A3180" t="s">
        <v>1929</v>
      </c>
      <c r="B3180" s="2">
        <v>41911</v>
      </c>
      <c r="C3180" s="2" t="s">
        <v>7711</v>
      </c>
      <c r="D3180" t="s">
        <v>7703</v>
      </c>
      <c r="E3180">
        <f t="shared" si="49"/>
        <v>39</v>
      </c>
    </row>
    <row r="3181" spans="1:5" x14ac:dyDescent="0.25">
      <c r="A3181" t="s">
        <v>1929</v>
      </c>
      <c r="B3181" s="2">
        <v>41911</v>
      </c>
      <c r="C3181" s="2" t="s">
        <v>7711</v>
      </c>
      <c r="D3181" t="s">
        <v>7703</v>
      </c>
      <c r="E3181">
        <f t="shared" si="49"/>
        <v>39</v>
      </c>
    </row>
    <row r="3182" spans="1:5" x14ac:dyDescent="0.25">
      <c r="A3182" t="s">
        <v>1929</v>
      </c>
      <c r="B3182" s="2">
        <v>41911</v>
      </c>
      <c r="C3182" s="2" t="s">
        <v>7711</v>
      </c>
      <c r="D3182" t="s">
        <v>7703</v>
      </c>
      <c r="E3182">
        <f t="shared" si="49"/>
        <v>39</v>
      </c>
    </row>
    <row r="3183" spans="1:5" x14ac:dyDescent="0.25">
      <c r="A3183" t="s">
        <v>1390</v>
      </c>
      <c r="B3183" s="2">
        <v>41829</v>
      </c>
      <c r="C3183" s="2" t="s">
        <v>7720</v>
      </c>
      <c r="D3183" t="s">
        <v>7704</v>
      </c>
      <c r="E3183">
        <f t="shared" si="49"/>
        <v>40</v>
      </c>
    </row>
    <row r="3184" spans="1:5" x14ac:dyDescent="0.25">
      <c r="A3184" t="s">
        <v>1390</v>
      </c>
      <c r="B3184" s="2">
        <v>41829</v>
      </c>
      <c r="C3184" s="2" t="s">
        <v>7720</v>
      </c>
      <c r="D3184" t="s">
        <v>7704</v>
      </c>
      <c r="E3184">
        <f t="shared" si="49"/>
        <v>40</v>
      </c>
    </row>
    <row r="3185" spans="1:5" x14ac:dyDescent="0.25">
      <c r="A3185" t="s">
        <v>1390</v>
      </c>
      <c r="B3185" s="2">
        <v>41829</v>
      </c>
      <c r="C3185" s="2" t="s">
        <v>7720</v>
      </c>
      <c r="D3185" t="s">
        <v>7704</v>
      </c>
      <c r="E3185">
        <f t="shared" si="49"/>
        <v>40</v>
      </c>
    </row>
    <row r="3186" spans="1:5" x14ac:dyDescent="0.25">
      <c r="A3186" t="s">
        <v>1390</v>
      </c>
      <c r="B3186" s="2">
        <v>41829</v>
      </c>
      <c r="C3186" s="2" t="s">
        <v>7720</v>
      </c>
      <c r="D3186" t="s">
        <v>7704</v>
      </c>
      <c r="E3186">
        <f t="shared" si="49"/>
        <v>40</v>
      </c>
    </row>
    <row r="3187" spans="1:5" x14ac:dyDescent="0.25">
      <c r="A3187" t="s">
        <v>2824</v>
      </c>
      <c r="B3187" s="2">
        <v>41950</v>
      </c>
      <c r="C3187" s="2" t="s">
        <v>7688</v>
      </c>
      <c r="D3187" t="s">
        <v>7688</v>
      </c>
      <c r="E3187">
        <f t="shared" si="49"/>
        <v>0</v>
      </c>
    </row>
    <row r="3188" spans="1:5" x14ac:dyDescent="0.25">
      <c r="A3188" t="s">
        <v>2824</v>
      </c>
      <c r="B3188" s="2">
        <v>41950</v>
      </c>
      <c r="C3188" s="2" t="s">
        <v>7688</v>
      </c>
      <c r="D3188" t="s">
        <v>7688</v>
      </c>
      <c r="E3188">
        <f t="shared" si="49"/>
        <v>0</v>
      </c>
    </row>
    <row r="3189" spans="1:5" x14ac:dyDescent="0.25">
      <c r="A3189" t="s">
        <v>54</v>
      </c>
      <c r="B3189" s="2">
        <v>41733</v>
      </c>
      <c r="C3189" s="2" t="s">
        <v>7722</v>
      </c>
      <c r="D3189" t="s">
        <v>7723</v>
      </c>
      <c r="E3189">
        <f t="shared" si="49"/>
        <v>35</v>
      </c>
    </row>
    <row r="3190" spans="1:5" x14ac:dyDescent="0.25">
      <c r="A3190" t="s">
        <v>292</v>
      </c>
      <c r="B3190" s="2">
        <v>42709</v>
      </c>
      <c r="C3190" s="2" t="s">
        <v>7686</v>
      </c>
      <c r="D3190" t="s">
        <v>7694</v>
      </c>
      <c r="E3190">
        <f t="shared" si="49"/>
        <v>10</v>
      </c>
    </row>
    <row r="3191" spans="1:5" x14ac:dyDescent="0.25">
      <c r="A3191" t="s">
        <v>292</v>
      </c>
      <c r="B3191" s="2">
        <v>42709</v>
      </c>
      <c r="C3191" s="2" t="s">
        <v>7686</v>
      </c>
      <c r="D3191" t="s">
        <v>7694</v>
      </c>
      <c r="E3191">
        <f t="shared" si="49"/>
        <v>10</v>
      </c>
    </row>
    <row r="3192" spans="1:5" x14ac:dyDescent="0.25">
      <c r="A3192" t="s">
        <v>3500</v>
      </c>
      <c r="B3192" s="2">
        <v>41726</v>
      </c>
      <c r="C3192" s="2" t="s">
        <v>7715</v>
      </c>
      <c r="D3192" t="s">
        <v>7695</v>
      </c>
      <c r="E3192">
        <f t="shared" si="49"/>
        <v>21</v>
      </c>
    </row>
    <row r="3193" spans="1:5" x14ac:dyDescent="0.25">
      <c r="A3193" t="s">
        <v>1510</v>
      </c>
      <c r="B3193" s="2">
        <v>41818</v>
      </c>
      <c r="C3193" s="2" t="s">
        <v>7684</v>
      </c>
      <c r="D3193" t="s">
        <v>7694</v>
      </c>
      <c r="E3193">
        <f t="shared" si="49"/>
        <v>40</v>
      </c>
    </row>
    <row r="3194" spans="1:5" x14ac:dyDescent="0.25">
      <c r="A3194" t="s">
        <v>3151</v>
      </c>
      <c r="B3194" s="2">
        <v>42820</v>
      </c>
      <c r="C3194" s="2" t="s">
        <v>7723</v>
      </c>
      <c r="D3194" t="s">
        <v>7708</v>
      </c>
      <c r="E3194">
        <f t="shared" si="49"/>
        <v>3</v>
      </c>
    </row>
    <row r="3195" spans="1:5" x14ac:dyDescent="0.25">
      <c r="A3195" t="s">
        <v>3796</v>
      </c>
      <c r="B3195" s="2">
        <v>41838</v>
      </c>
      <c r="C3195" s="2" t="s">
        <v>7720</v>
      </c>
      <c r="D3195" t="s">
        <v>7711</v>
      </c>
      <c r="E3195">
        <f t="shared" si="49"/>
        <v>2</v>
      </c>
    </row>
    <row r="3196" spans="1:5" x14ac:dyDescent="0.25">
      <c r="A3196" t="s">
        <v>3796</v>
      </c>
      <c r="B3196" s="2">
        <v>41838</v>
      </c>
      <c r="C3196" s="2" t="s">
        <v>7720</v>
      </c>
      <c r="D3196" t="s">
        <v>7711</v>
      </c>
      <c r="E3196">
        <f t="shared" si="49"/>
        <v>2</v>
      </c>
    </row>
    <row r="3197" spans="1:5" x14ac:dyDescent="0.25">
      <c r="A3197" t="s">
        <v>2215</v>
      </c>
      <c r="B3197" s="2">
        <v>42082</v>
      </c>
      <c r="C3197" s="2" t="s">
        <v>7710</v>
      </c>
      <c r="D3197" t="s">
        <v>7709</v>
      </c>
      <c r="E3197">
        <f t="shared" si="49"/>
        <v>17</v>
      </c>
    </row>
    <row r="3198" spans="1:5" x14ac:dyDescent="0.25">
      <c r="A3198" t="s">
        <v>387</v>
      </c>
      <c r="B3198" s="2">
        <v>41932</v>
      </c>
      <c r="C3198" s="2" t="s">
        <v>7699</v>
      </c>
      <c r="D3198" t="s">
        <v>7691</v>
      </c>
      <c r="E3198">
        <f t="shared" si="49"/>
        <v>33</v>
      </c>
    </row>
    <row r="3199" spans="1:5" x14ac:dyDescent="0.25">
      <c r="A3199" t="s">
        <v>63</v>
      </c>
      <c r="B3199" s="2">
        <v>41822</v>
      </c>
      <c r="C3199" s="2" t="s">
        <v>7720</v>
      </c>
      <c r="D3199" t="s">
        <v>7719</v>
      </c>
      <c r="E3199">
        <f t="shared" si="49"/>
        <v>12</v>
      </c>
    </row>
    <row r="3200" spans="1:5" x14ac:dyDescent="0.25">
      <c r="A3200" t="s">
        <v>2394</v>
      </c>
      <c r="B3200" s="2">
        <v>41811</v>
      </c>
      <c r="C3200" s="2" t="s">
        <v>7684</v>
      </c>
      <c r="D3200" t="s">
        <v>7701</v>
      </c>
      <c r="E3200">
        <f t="shared" si="49"/>
        <v>6</v>
      </c>
    </row>
    <row r="3201" spans="1:5" x14ac:dyDescent="0.25">
      <c r="A3201" t="s">
        <v>3804</v>
      </c>
      <c r="B3201" s="2">
        <v>41751</v>
      </c>
      <c r="C3201" s="2" t="s">
        <v>7722</v>
      </c>
      <c r="D3201" t="s">
        <v>7703</v>
      </c>
      <c r="E3201">
        <f t="shared" si="49"/>
        <v>44</v>
      </c>
    </row>
    <row r="3202" spans="1:5" x14ac:dyDescent="0.25">
      <c r="A3202" t="s">
        <v>315</v>
      </c>
      <c r="B3202" s="2">
        <v>41777</v>
      </c>
      <c r="C3202" s="2" t="s">
        <v>7689</v>
      </c>
      <c r="D3202" t="s">
        <v>7689</v>
      </c>
      <c r="E3202">
        <f t="shared" si="49"/>
        <v>0</v>
      </c>
    </row>
    <row r="3203" spans="1:5" x14ac:dyDescent="0.25">
      <c r="A3203" t="s">
        <v>315</v>
      </c>
      <c r="B3203" s="2">
        <v>41777</v>
      </c>
      <c r="C3203" s="2" t="s">
        <v>7689</v>
      </c>
      <c r="D3203" t="s">
        <v>7689</v>
      </c>
      <c r="E3203">
        <f t="shared" ref="E3203:E3266" si="50">(LEFT(D3203,4)-LEFT(C3203,4))*12+RIGHT(D3203,2)-RIGHT(C3203,2)</f>
        <v>0</v>
      </c>
    </row>
    <row r="3204" spans="1:5" x14ac:dyDescent="0.25">
      <c r="A3204" t="s">
        <v>321</v>
      </c>
      <c r="B3204" s="2">
        <v>41734</v>
      </c>
      <c r="C3204" s="2" t="s">
        <v>7722</v>
      </c>
      <c r="D3204" t="s">
        <v>7688</v>
      </c>
      <c r="E3204">
        <f t="shared" si="50"/>
        <v>7</v>
      </c>
    </row>
    <row r="3205" spans="1:5" x14ac:dyDescent="0.25">
      <c r="A3205" t="s">
        <v>321</v>
      </c>
      <c r="B3205" s="2">
        <v>41734</v>
      </c>
      <c r="C3205" s="2" t="s">
        <v>7722</v>
      </c>
      <c r="D3205" t="s">
        <v>7688</v>
      </c>
      <c r="E3205">
        <f t="shared" si="50"/>
        <v>7</v>
      </c>
    </row>
    <row r="3206" spans="1:5" x14ac:dyDescent="0.25">
      <c r="A3206" t="s">
        <v>321</v>
      </c>
      <c r="B3206" s="2">
        <v>41734</v>
      </c>
      <c r="C3206" s="2" t="s">
        <v>7722</v>
      </c>
      <c r="D3206" t="s">
        <v>7688</v>
      </c>
      <c r="E3206">
        <f t="shared" si="50"/>
        <v>7</v>
      </c>
    </row>
    <row r="3207" spans="1:5" x14ac:dyDescent="0.25">
      <c r="A3207" t="s">
        <v>321</v>
      </c>
      <c r="B3207" s="2">
        <v>41734</v>
      </c>
      <c r="C3207" s="2" t="s">
        <v>7722</v>
      </c>
      <c r="D3207" t="s">
        <v>7688</v>
      </c>
      <c r="E3207">
        <f t="shared" si="50"/>
        <v>7</v>
      </c>
    </row>
    <row r="3208" spans="1:5" x14ac:dyDescent="0.25">
      <c r="A3208" t="s">
        <v>321</v>
      </c>
      <c r="B3208" s="2">
        <v>41734</v>
      </c>
      <c r="C3208" s="2" t="s">
        <v>7722</v>
      </c>
      <c r="D3208" t="s">
        <v>7688</v>
      </c>
      <c r="E3208">
        <f t="shared" si="50"/>
        <v>7</v>
      </c>
    </row>
    <row r="3209" spans="1:5" x14ac:dyDescent="0.25">
      <c r="A3209" t="s">
        <v>321</v>
      </c>
      <c r="B3209" s="2">
        <v>41734</v>
      </c>
      <c r="C3209" s="2" t="s">
        <v>7722</v>
      </c>
      <c r="D3209" t="s">
        <v>7688</v>
      </c>
      <c r="E3209">
        <f t="shared" si="50"/>
        <v>7</v>
      </c>
    </row>
    <row r="3210" spans="1:5" x14ac:dyDescent="0.25">
      <c r="A3210" t="s">
        <v>684</v>
      </c>
      <c r="B3210" s="2">
        <v>41758</v>
      </c>
      <c r="C3210" s="2" t="s">
        <v>7722</v>
      </c>
      <c r="D3210" t="s">
        <v>7693</v>
      </c>
      <c r="E3210">
        <f t="shared" si="50"/>
        <v>21</v>
      </c>
    </row>
    <row r="3211" spans="1:5" x14ac:dyDescent="0.25">
      <c r="A3211" t="s">
        <v>684</v>
      </c>
      <c r="B3211" s="2">
        <v>41758</v>
      </c>
      <c r="C3211" s="2" t="s">
        <v>7722</v>
      </c>
      <c r="D3211" t="s">
        <v>7693</v>
      </c>
      <c r="E3211">
        <f t="shared" si="50"/>
        <v>21</v>
      </c>
    </row>
    <row r="3212" spans="1:5" x14ac:dyDescent="0.25">
      <c r="A3212" t="s">
        <v>279</v>
      </c>
      <c r="B3212" s="2">
        <v>41983</v>
      </c>
      <c r="C3212" s="2" t="s">
        <v>7701</v>
      </c>
      <c r="D3212" t="s">
        <v>7696</v>
      </c>
      <c r="E3212">
        <f t="shared" si="50"/>
        <v>33</v>
      </c>
    </row>
    <row r="3213" spans="1:5" x14ac:dyDescent="0.25">
      <c r="A3213" t="s">
        <v>279</v>
      </c>
      <c r="B3213" s="2">
        <v>41983</v>
      </c>
      <c r="C3213" s="2" t="s">
        <v>7701</v>
      </c>
      <c r="D3213" t="s">
        <v>7696</v>
      </c>
      <c r="E3213">
        <f t="shared" si="50"/>
        <v>33</v>
      </c>
    </row>
    <row r="3214" spans="1:5" x14ac:dyDescent="0.25">
      <c r="A3214" t="s">
        <v>1012</v>
      </c>
      <c r="B3214" s="2">
        <v>41996</v>
      </c>
      <c r="C3214" s="2" t="s">
        <v>7701</v>
      </c>
      <c r="D3214" t="s">
        <v>7701</v>
      </c>
      <c r="E3214">
        <f t="shared" si="50"/>
        <v>0</v>
      </c>
    </row>
    <row r="3215" spans="1:5" x14ac:dyDescent="0.25">
      <c r="A3215" t="s">
        <v>1143</v>
      </c>
      <c r="B3215" s="2">
        <v>41947</v>
      </c>
      <c r="C3215" s="2" t="s">
        <v>7688</v>
      </c>
      <c r="D3215" t="s">
        <v>7716</v>
      </c>
      <c r="E3215">
        <f t="shared" si="50"/>
        <v>18</v>
      </c>
    </row>
    <row r="3216" spans="1:5" x14ac:dyDescent="0.25">
      <c r="A3216" t="s">
        <v>1143</v>
      </c>
      <c r="B3216" s="2">
        <v>41947</v>
      </c>
      <c r="C3216" s="2" t="s">
        <v>7688</v>
      </c>
      <c r="D3216" t="s">
        <v>7716</v>
      </c>
      <c r="E3216">
        <f t="shared" si="50"/>
        <v>18</v>
      </c>
    </row>
    <row r="3217" spans="1:5" x14ac:dyDescent="0.25">
      <c r="A3217" t="s">
        <v>1632</v>
      </c>
      <c r="B3217" s="2">
        <v>41859</v>
      </c>
      <c r="C3217" s="2" t="s">
        <v>7690</v>
      </c>
      <c r="D3217" t="s">
        <v>7691</v>
      </c>
      <c r="E3217">
        <f t="shared" si="50"/>
        <v>35</v>
      </c>
    </row>
    <row r="3218" spans="1:5" x14ac:dyDescent="0.25">
      <c r="A3218" t="s">
        <v>1178</v>
      </c>
      <c r="B3218" s="2">
        <v>41772</v>
      </c>
      <c r="C3218" s="2" t="s">
        <v>7689</v>
      </c>
      <c r="D3218" t="s">
        <v>7689</v>
      </c>
      <c r="E3218">
        <f t="shared" si="50"/>
        <v>0</v>
      </c>
    </row>
    <row r="3219" spans="1:5" x14ac:dyDescent="0.25">
      <c r="A3219" t="s">
        <v>1795</v>
      </c>
      <c r="B3219" s="2">
        <v>41735</v>
      </c>
      <c r="C3219" s="2" t="s">
        <v>7722</v>
      </c>
      <c r="D3219" t="s">
        <v>7704</v>
      </c>
      <c r="E3219">
        <f t="shared" si="50"/>
        <v>43</v>
      </c>
    </row>
    <row r="3220" spans="1:5" x14ac:dyDescent="0.25">
      <c r="A3220" t="s">
        <v>1795</v>
      </c>
      <c r="B3220" s="2">
        <v>41735</v>
      </c>
      <c r="C3220" s="2" t="s">
        <v>7722</v>
      </c>
      <c r="D3220" t="s">
        <v>7704</v>
      </c>
      <c r="E3220">
        <f t="shared" si="50"/>
        <v>43</v>
      </c>
    </row>
    <row r="3221" spans="1:5" x14ac:dyDescent="0.25">
      <c r="A3221" t="s">
        <v>3748</v>
      </c>
      <c r="B3221" s="2">
        <v>41875</v>
      </c>
      <c r="C3221" s="2" t="s">
        <v>7690</v>
      </c>
      <c r="D3221" t="s">
        <v>7683</v>
      </c>
      <c r="E3221">
        <f t="shared" si="50"/>
        <v>14</v>
      </c>
    </row>
    <row r="3222" spans="1:5" x14ac:dyDescent="0.25">
      <c r="A3222" t="s">
        <v>3748</v>
      </c>
      <c r="B3222" s="2">
        <v>41875</v>
      </c>
      <c r="C3222" s="2" t="s">
        <v>7690</v>
      </c>
      <c r="D3222" t="s">
        <v>7683</v>
      </c>
      <c r="E3222">
        <f t="shared" si="50"/>
        <v>14</v>
      </c>
    </row>
    <row r="3223" spans="1:5" x14ac:dyDescent="0.25">
      <c r="A3223" t="s">
        <v>3748</v>
      </c>
      <c r="B3223" s="2">
        <v>41875</v>
      </c>
      <c r="C3223" s="2" t="s">
        <v>7690</v>
      </c>
      <c r="D3223" t="s">
        <v>7683</v>
      </c>
      <c r="E3223">
        <f t="shared" si="50"/>
        <v>14</v>
      </c>
    </row>
    <row r="3224" spans="1:5" x14ac:dyDescent="0.25">
      <c r="A3224" t="s">
        <v>96</v>
      </c>
      <c r="B3224" s="2">
        <v>41914</v>
      </c>
      <c r="C3224" s="2" t="s">
        <v>7699</v>
      </c>
      <c r="D3224" t="s">
        <v>7699</v>
      </c>
      <c r="E3224">
        <f t="shared" si="50"/>
        <v>0</v>
      </c>
    </row>
    <row r="3225" spans="1:5" x14ac:dyDescent="0.25">
      <c r="A3225" t="s">
        <v>96</v>
      </c>
      <c r="B3225" s="2">
        <v>41914</v>
      </c>
      <c r="C3225" s="2" t="s">
        <v>7699</v>
      </c>
      <c r="D3225" t="s">
        <v>7699</v>
      </c>
      <c r="E3225">
        <f t="shared" si="50"/>
        <v>0</v>
      </c>
    </row>
    <row r="3226" spans="1:5" x14ac:dyDescent="0.25">
      <c r="A3226" t="s">
        <v>96</v>
      </c>
      <c r="B3226" s="2">
        <v>41914</v>
      </c>
      <c r="C3226" s="2" t="s">
        <v>7699</v>
      </c>
      <c r="D3226" t="s">
        <v>7699</v>
      </c>
      <c r="E3226">
        <f t="shared" si="50"/>
        <v>0</v>
      </c>
    </row>
    <row r="3227" spans="1:5" x14ac:dyDescent="0.25">
      <c r="A3227" t="s">
        <v>96</v>
      </c>
      <c r="B3227" s="2">
        <v>41914</v>
      </c>
      <c r="C3227" s="2" t="s">
        <v>7699</v>
      </c>
      <c r="D3227" t="s">
        <v>7699</v>
      </c>
      <c r="E3227">
        <f t="shared" si="50"/>
        <v>0</v>
      </c>
    </row>
    <row r="3228" spans="1:5" x14ac:dyDescent="0.25">
      <c r="A3228" t="s">
        <v>96</v>
      </c>
      <c r="B3228" s="2">
        <v>41914</v>
      </c>
      <c r="C3228" s="2" t="s">
        <v>7699</v>
      </c>
      <c r="D3228" t="s">
        <v>7699</v>
      </c>
      <c r="E3228">
        <f t="shared" si="50"/>
        <v>0</v>
      </c>
    </row>
    <row r="3229" spans="1:5" x14ac:dyDescent="0.25">
      <c r="A3229" t="s">
        <v>96</v>
      </c>
      <c r="B3229" s="2">
        <v>41914</v>
      </c>
      <c r="C3229" s="2" t="s">
        <v>7699</v>
      </c>
      <c r="D3229" t="s">
        <v>7699</v>
      </c>
      <c r="E3229">
        <f t="shared" si="50"/>
        <v>0</v>
      </c>
    </row>
    <row r="3230" spans="1:5" x14ac:dyDescent="0.25">
      <c r="A3230" t="s">
        <v>96</v>
      </c>
      <c r="B3230" s="2">
        <v>41914</v>
      </c>
      <c r="C3230" s="2" t="s">
        <v>7699</v>
      </c>
      <c r="D3230" t="s">
        <v>7699</v>
      </c>
      <c r="E3230">
        <f t="shared" si="50"/>
        <v>0</v>
      </c>
    </row>
    <row r="3231" spans="1:5" x14ac:dyDescent="0.25">
      <c r="A3231" t="s">
        <v>452</v>
      </c>
      <c r="B3231" s="2">
        <v>41845</v>
      </c>
      <c r="C3231" s="2" t="s">
        <v>7720</v>
      </c>
      <c r="D3231" t="s">
        <v>7690</v>
      </c>
      <c r="E3231">
        <f t="shared" si="50"/>
        <v>1</v>
      </c>
    </row>
    <row r="3232" spans="1:5" x14ac:dyDescent="0.25">
      <c r="A3232" t="s">
        <v>906</v>
      </c>
      <c r="B3232" s="2">
        <v>41715</v>
      </c>
      <c r="C3232" s="2" t="s">
        <v>7715</v>
      </c>
      <c r="D3232" t="s">
        <v>7696</v>
      </c>
      <c r="E3232">
        <f t="shared" si="50"/>
        <v>42</v>
      </c>
    </row>
    <row r="3233" spans="1:5" x14ac:dyDescent="0.25">
      <c r="A3233" t="s">
        <v>2058</v>
      </c>
      <c r="B3233" s="2">
        <v>41652</v>
      </c>
      <c r="C3233" s="2" t="s">
        <v>7727</v>
      </c>
      <c r="D3233" t="s">
        <v>7685</v>
      </c>
      <c r="E3233">
        <f t="shared" si="50"/>
        <v>39</v>
      </c>
    </row>
    <row r="3234" spans="1:5" x14ac:dyDescent="0.25">
      <c r="A3234" t="s">
        <v>2058</v>
      </c>
      <c r="B3234" s="2">
        <v>41652</v>
      </c>
      <c r="C3234" s="2" t="s">
        <v>7727</v>
      </c>
      <c r="D3234" t="s">
        <v>7685</v>
      </c>
      <c r="E3234">
        <f t="shared" si="50"/>
        <v>39</v>
      </c>
    </row>
    <row r="3235" spans="1:5" x14ac:dyDescent="0.25">
      <c r="A3235" t="s">
        <v>2058</v>
      </c>
      <c r="B3235" s="2">
        <v>41652</v>
      </c>
      <c r="C3235" s="2" t="s">
        <v>7727</v>
      </c>
      <c r="D3235" t="s">
        <v>7685</v>
      </c>
      <c r="E3235">
        <f t="shared" si="50"/>
        <v>39</v>
      </c>
    </row>
    <row r="3236" spans="1:5" x14ac:dyDescent="0.25">
      <c r="A3236" t="s">
        <v>3796</v>
      </c>
      <c r="B3236" s="2">
        <v>41838</v>
      </c>
      <c r="C3236" s="2" t="s">
        <v>7720</v>
      </c>
      <c r="D3236" t="s">
        <v>7706</v>
      </c>
      <c r="E3236">
        <f t="shared" si="50"/>
        <v>21</v>
      </c>
    </row>
    <row r="3237" spans="1:5" x14ac:dyDescent="0.25">
      <c r="A3237" t="s">
        <v>490</v>
      </c>
      <c r="B3237" s="2">
        <v>41978</v>
      </c>
      <c r="C3237" s="2" t="s">
        <v>7701</v>
      </c>
      <c r="D3237" t="s">
        <v>7693</v>
      </c>
      <c r="E3237">
        <f t="shared" si="50"/>
        <v>13</v>
      </c>
    </row>
    <row r="3238" spans="1:5" x14ac:dyDescent="0.25">
      <c r="A3238" t="s">
        <v>3827</v>
      </c>
      <c r="B3238" s="2">
        <v>41775</v>
      </c>
      <c r="C3238" s="2" t="s">
        <v>7689</v>
      </c>
      <c r="D3238" t="s">
        <v>7716</v>
      </c>
      <c r="E3238">
        <f t="shared" si="50"/>
        <v>24</v>
      </c>
    </row>
    <row r="3239" spans="1:5" x14ac:dyDescent="0.25">
      <c r="A3239" t="s">
        <v>3827</v>
      </c>
      <c r="B3239" s="2">
        <v>41775</v>
      </c>
      <c r="C3239" s="2" t="s">
        <v>7689</v>
      </c>
      <c r="D3239" t="s">
        <v>7716</v>
      </c>
      <c r="E3239">
        <f t="shared" si="50"/>
        <v>24</v>
      </c>
    </row>
    <row r="3240" spans="1:5" x14ac:dyDescent="0.25">
      <c r="A3240" t="s">
        <v>3829</v>
      </c>
      <c r="B3240" s="2">
        <v>41657</v>
      </c>
      <c r="C3240" s="2" t="s">
        <v>7727</v>
      </c>
      <c r="D3240" t="s">
        <v>7681</v>
      </c>
      <c r="E3240">
        <f t="shared" si="50"/>
        <v>34</v>
      </c>
    </row>
    <row r="3241" spans="1:5" x14ac:dyDescent="0.25">
      <c r="A3241" t="s">
        <v>3829</v>
      </c>
      <c r="B3241" s="2">
        <v>41657</v>
      </c>
      <c r="C3241" s="2" t="s">
        <v>7727</v>
      </c>
      <c r="D3241" t="s">
        <v>7681</v>
      </c>
      <c r="E3241">
        <f t="shared" si="50"/>
        <v>34</v>
      </c>
    </row>
    <row r="3242" spans="1:5" x14ac:dyDescent="0.25">
      <c r="A3242" t="s">
        <v>3829</v>
      </c>
      <c r="B3242" s="2">
        <v>41657</v>
      </c>
      <c r="C3242" s="2" t="s">
        <v>7727</v>
      </c>
      <c r="D3242" t="s">
        <v>7681</v>
      </c>
      <c r="E3242">
        <f t="shared" si="50"/>
        <v>34</v>
      </c>
    </row>
    <row r="3243" spans="1:5" x14ac:dyDescent="0.25">
      <c r="A3243" t="s">
        <v>1405</v>
      </c>
      <c r="B3243" s="2">
        <v>41677</v>
      </c>
      <c r="C3243" s="2" t="s">
        <v>7726</v>
      </c>
      <c r="D3243" t="s">
        <v>7728</v>
      </c>
      <c r="E3243">
        <f t="shared" si="50"/>
        <v>24</v>
      </c>
    </row>
    <row r="3244" spans="1:5" x14ac:dyDescent="0.25">
      <c r="A3244" t="s">
        <v>1238</v>
      </c>
      <c r="B3244" s="2">
        <v>42310</v>
      </c>
      <c r="C3244" s="2" t="s">
        <v>7687</v>
      </c>
      <c r="D3244" t="s">
        <v>7723</v>
      </c>
      <c r="E3244">
        <f t="shared" si="50"/>
        <v>16</v>
      </c>
    </row>
    <row r="3245" spans="1:5" x14ac:dyDescent="0.25">
      <c r="A3245" t="s">
        <v>3834</v>
      </c>
      <c r="B3245" s="2">
        <v>42044</v>
      </c>
      <c r="C3245" s="2" t="s">
        <v>7717</v>
      </c>
      <c r="D3245" t="s">
        <v>7703</v>
      </c>
      <c r="E3245">
        <f t="shared" si="50"/>
        <v>34</v>
      </c>
    </row>
    <row r="3246" spans="1:5" x14ac:dyDescent="0.25">
      <c r="A3246" t="s">
        <v>3834</v>
      </c>
      <c r="B3246" s="2">
        <v>42044</v>
      </c>
      <c r="C3246" s="2" t="s">
        <v>7717</v>
      </c>
      <c r="D3246" t="s">
        <v>7703</v>
      </c>
      <c r="E3246">
        <f t="shared" si="50"/>
        <v>34</v>
      </c>
    </row>
    <row r="3247" spans="1:5" x14ac:dyDescent="0.25">
      <c r="A3247" t="s">
        <v>569</v>
      </c>
      <c r="B3247" s="2">
        <v>42087</v>
      </c>
      <c r="C3247" s="2" t="s">
        <v>7710</v>
      </c>
      <c r="D3247" t="s">
        <v>7703</v>
      </c>
      <c r="E3247">
        <f t="shared" si="50"/>
        <v>33</v>
      </c>
    </row>
    <row r="3248" spans="1:5" x14ac:dyDescent="0.25">
      <c r="A3248" t="s">
        <v>569</v>
      </c>
      <c r="B3248" s="2">
        <v>42087</v>
      </c>
      <c r="C3248" s="2" t="s">
        <v>7710</v>
      </c>
      <c r="D3248" t="s">
        <v>7703</v>
      </c>
      <c r="E3248">
        <f t="shared" si="50"/>
        <v>33</v>
      </c>
    </row>
    <row r="3249" spans="1:5" x14ac:dyDescent="0.25">
      <c r="A3249" t="s">
        <v>569</v>
      </c>
      <c r="B3249" s="2">
        <v>42087</v>
      </c>
      <c r="C3249" s="2" t="s">
        <v>7710</v>
      </c>
      <c r="D3249" t="s">
        <v>7703</v>
      </c>
      <c r="E3249">
        <f t="shared" si="50"/>
        <v>33</v>
      </c>
    </row>
    <row r="3250" spans="1:5" x14ac:dyDescent="0.25">
      <c r="A3250" t="s">
        <v>1419</v>
      </c>
      <c r="B3250" s="2">
        <v>42269</v>
      </c>
      <c r="C3250" s="2" t="s">
        <v>7692</v>
      </c>
      <c r="D3250" t="s">
        <v>7702</v>
      </c>
      <c r="E3250">
        <f t="shared" si="50"/>
        <v>12</v>
      </c>
    </row>
    <row r="3251" spans="1:5" x14ac:dyDescent="0.25">
      <c r="A3251" t="s">
        <v>1419</v>
      </c>
      <c r="B3251" s="2">
        <v>42269</v>
      </c>
      <c r="C3251" s="2" t="s">
        <v>7692</v>
      </c>
      <c r="D3251" t="s">
        <v>7702</v>
      </c>
      <c r="E3251">
        <f t="shared" si="50"/>
        <v>12</v>
      </c>
    </row>
    <row r="3252" spans="1:5" x14ac:dyDescent="0.25">
      <c r="A3252" t="s">
        <v>2803</v>
      </c>
      <c r="B3252" s="2">
        <v>41779</v>
      </c>
      <c r="C3252" s="2" t="s">
        <v>7689</v>
      </c>
      <c r="D3252" t="s">
        <v>7686</v>
      </c>
      <c r="E3252">
        <f t="shared" si="50"/>
        <v>31</v>
      </c>
    </row>
    <row r="3253" spans="1:5" x14ac:dyDescent="0.25">
      <c r="A3253" t="s">
        <v>3841</v>
      </c>
      <c r="B3253" s="2">
        <v>41721</v>
      </c>
      <c r="C3253" s="2" t="s">
        <v>7715</v>
      </c>
      <c r="D3253" t="s">
        <v>7685</v>
      </c>
      <c r="E3253">
        <f t="shared" si="50"/>
        <v>37</v>
      </c>
    </row>
    <row r="3254" spans="1:5" x14ac:dyDescent="0.25">
      <c r="A3254" t="s">
        <v>76</v>
      </c>
      <c r="B3254" s="2">
        <v>41859</v>
      </c>
      <c r="C3254" s="2" t="s">
        <v>7690</v>
      </c>
      <c r="D3254" t="s">
        <v>7694</v>
      </c>
      <c r="E3254">
        <f t="shared" si="50"/>
        <v>38</v>
      </c>
    </row>
    <row r="3255" spans="1:5" x14ac:dyDescent="0.25">
      <c r="A3255" t="s">
        <v>76</v>
      </c>
      <c r="B3255" s="2">
        <v>41859</v>
      </c>
      <c r="C3255" s="2" t="s">
        <v>7690</v>
      </c>
      <c r="D3255" t="s">
        <v>7694</v>
      </c>
      <c r="E3255">
        <f t="shared" si="50"/>
        <v>38</v>
      </c>
    </row>
    <row r="3256" spans="1:5" x14ac:dyDescent="0.25">
      <c r="A3256" t="s">
        <v>1933</v>
      </c>
      <c r="B3256" s="2">
        <v>41891</v>
      </c>
      <c r="C3256" s="2" t="s">
        <v>7711</v>
      </c>
      <c r="D3256" t="s">
        <v>7697</v>
      </c>
      <c r="E3256">
        <f t="shared" si="50"/>
        <v>22</v>
      </c>
    </row>
    <row r="3257" spans="1:5" x14ac:dyDescent="0.25">
      <c r="A3257" t="s">
        <v>1933</v>
      </c>
      <c r="B3257" s="2">
        <v>41891</v>
      </c>
      <c r="C3257" s="2" t="s">
        <v>7711</v>
      </c>
      <c r="D3257" t="s">
        <v>7697</v>
      </c>
      <c r="E3257">
        <f t="shared" si="50"/>
        <v>22</v>
      </c>
    </row>
    <row r="3258" spans="1:5" x14ac:dyDescent="0.25">
      <c r="A3258" t="s">
        <v>93</v>
      </c>
      <c r="B3258" s="2">
        <v>41737</v>
      </c>
      <c r="C3258" s="2" t="s">
        <v>7722</v>
      </c>
      <c r="D3258" t="s">
        <v>7718</v>
      </c>
      <c r="E3258">
        <f t="shared" si="50"/>
        <v>16</v>
      </c>
    </row>
    <row r="3259" spans="1:5" x14ac:dyDescent="0.25">
      <c r="A3259" t="s">
        <v>2132</v>
      </c>
      <c r="B3259" s="2">
        <v>41724</v>
      </c>
      <c r="C3259" s="2" t="s">
        <v>7715</v>
      </c>
      <c r="D3259" t="s">
        <v>7686</v>
      </c>
      <c r="E3259">
        <f t="shared" si="50"/>
        <v>33</v>
      </c>
    </row>
    <row r="3260" spans="1:5" x14ac:dyDescent="0.25">
      <c r="A3260" t="s">
        <v>2132</v>
      </c>
      <c r="B3260" s="2">
        <v>41724</v>
      </c>
      <c r="C3260" s="2" t="s">
        <v>7715</v>
      </c>
      <c r="D3260" t="s">
        <v>7686</v>
      </c>
      <c r="E3260">
        <f t="shared" si="50"/>
        <v>33</v>
      </c>
    </row>
    <row r="3261" spans="1:5" x14ac:dyDescent="0.25">
      <c r="A3261" t="s">
        <v>3847</v>
      </c>
      <c r="B3261" s="2">
        <v>41752</v>
      </c>
      <c r="C3261" s="2" t="s">
        <v>7722</v>
      </c>
      <c r="D3261" t="s">
        <v>7681</v>
      </c>
      <c r="E3261">
        <f t="shared" si="50"/>
        <v>31</v>
      </c>
    </row>
    <row r="3262" spans="1:5" x14ac:dyDescent="0.25">
      <c r="A3262" t="s">
        <v>3849</v>
      </c>
      <c r="B3262" s="2">
        <v>41957</v>
      </c>
      <c r="C3262" s="2" t="s">
        <v>7688</v>
      </c>
      <c r="D3262" t="s">
        <v>7688</v>
      </c>
      <c r="E3262">
        <f t="shared" si="50"/>
        <v>0</v>
      </c>
    </row>
    <row r="3263" spans="1:5" x14ac:dyDescent="0.25">
      <c r="A3263" t="s">
        <v>575</v>
      </c>
      <c r="B3263" s="2">
        <v>41719</v>
      </c>
      <c r="C3263" s="2" t="s">
        <v>7715</v>
      </c>
      <c r="D3263" t="s">
        <v>7688</v>
      </c>
      <c r="E3263">
        <f t="shared" si="50"/>
        <v>8</v>
      </c>
    </row>
    <row r="3264" spans="1:5" x14ac:dyDescent="0.25">
      <c r="A3264" t="s">
        <v>575</v>
      </c>
      <c r="B3264" s="2">
        <v>41719</v>
      </c>
      <c r="C3264" s="2" t="s">
        <v>7715</v>
      </c>
      <c r="D3264" t="s">
        <v>7688</v>
      </c>
      <c r="E3264">
        <f t="shared" si="50"/>
        <v>8</v>
      </c>
    </row>
    <row r="3265" spans="1:5" x14ac:dyDescent="0.25">
      <c r="A3265" t="s">
        <v>575</v>
      </c>
      <c r="B3265" s="2">
        <v>41719</v>
      </c>
      <c r="C3265" s="2" t="s">
        <v>7715</v>
      </c>
      <c r="D3265" t="s">
        <v>7688</v>
      </c>
      <c r="E3265">
        <f t="shared" si="50"/>
        <v>8</v>
      </c>
    </row>
    <row r="3266" spans="1:5" x14ac:dyDescent="0.25">
      <c r="A3266" t="s">
        <v>2878</v>
      </c>
      <c r="B3266" s="2">
        <v>41779</v>
      </c>
      <c r="C3266" s="2" t="s">
        <v>7689</v>
      </c>
      <c r="D3266" t="s">
        <v>7698</v>
      </c>
      <c r="E3266">
        <f t="shared" si="50"/>
        <v>22</v>
      </c>
    </row>
    <row r="3267" spans="1:5" x14ac:dyDescent="0.25">
      <c r="A3267" t="s">
        <v>2556</v>
      </c>
      <c r="B3267" s="2">
        <v>41923</v>
      </c>
      <c r="C3267" s="2" t="s">
        <v>7699</v>
      </c>
      <c r="D3267" t="s">
        <v>7699</v>
      </c>
      <c r="E3267">
        <f t="shared" ref="E3267:E3330" si="51">(LEFT(D3267,4)-LEFT(C3267,4))*12+RIGHT(D3267,2)-RIGHT(C3267,2)</f>
        <v>0</v>
      </c>
    </row>
    <row r="3268" spans="1:5" x14ac:dyDescent="0.25">
      <c r="A3268" t="s">
        <v>2556</v>
      </c>
      <c r="B3268" s="2">
        <v>41923</v>
      </c>
      <c r="C3268" s="2" t="s">
        <v>7699</v>
      </c>
      <c r="D3268" t="s">
        <v>7699</v>
      </c>
      <c r="E3268">
        <f t="shared" si="51"/>
        <v>0</v>
      </c>
    </row>
    <row r="3269" spans="1:5" x14ac:dyDescent="0.25">
      <c r="A3269" t="s">
        <v>3855</v>
      </c>
      <c r="B3269" s="2">
        <v>41781</v>
      </c>
      <c r="C3269" s="2" t="s">
        <v>7689</v>
      </c>
      <c r="D3269" t="s">
        <v>7689</v>
      </c>
      <c r="E3269">
        <f t="shared" si="51"/>
        <v>0</v>
      </c>
    </row>
    <row r="3270" spans="1:5" x14ac:dyDescent="0.25">
      <c r="A3270" t="s">
        <v>3855</v>
      </c>
      <c r="B3270" s="2">
        <v>41781</v>
      </c>
      <c r="C3270" s="2" t="s">
        <v>7689</v>
      </c>
      <c r="D3270" t="s">
        <v>7689</v>
      </c>
      <c r="E3270">
        <f t="shared" si="51"/>
        <v>0</v>
      </c>
    </row>
    <row r="3271" spans="1:5" x14ac:dyDescent="0.25">
      <c r="A3271" t="s">
        <v>416</v>
      </c>
      <c r="B3271" s="2">
        <v>41770</v>
      </c>
      <c r="C3271" s="2" t="s">
        <v>7689</v>
      </c>
      <c r="D3271" t="s">
        <v>7720</v>
      </c>
      <c r="E3271">
        <f t="shared" si="51"/>
        <v>2</v>
      </c>
    </row>
    <row r="3272" spans="1:5" x14ac:dyDescent="0.25">
      <c r="A3272" t="s">
        <v>416</v>
      </c>
      <c r="B3272" s="2">
        <v>41770</v>
      </c>
      <c r="C3272" s="2" t="s">
        <v>7689</v>
      </c>
      <c r="D3272" t="s">
        <v>7720</v>
      </c>
      <c r="E3272">
        <f t="shared" si="51"/>
        <v>2</v>
      </c>
    </row>
    <row r="3273" spans="1:5" x14ac:dyDescent="0.25">
      <c r="A3273" t="s">
        <v>3312</v>
      </c>
      <c r="B3273" s="2">
        <v>41741</v>
      </c>
      <c r="C3273" s="2" t="s">
        <v>7722</v>
      </c>
      <c r="D3273" t="s">
        <v>7695</v>
      </c>
      <c r="E3273">
        <f t="shared" si="51"/>
        <v>20</v>
      </c>
    </row>
    <row r="3274" spans="1:5" x14ac:dyDescent="0.25">
      <c r="A3274" t="s">
        <v>3834</v>
      </c>
      <c r="B3274" s="2">
        <v>42044</v>
      </c>
      <c r="C3274" s="2" t="s">
        <v>7717</v>
      </c>
      <c r="D3274" t="s">
        <v>7717</v>
      </c>
      <c r="E3274">
        <f t="shared" si="51"/>
        <v>0</v>
      </c>
    </row>
    <row r="3275" spans="1:5" x14ac:dyDescent="0.25">
      <c r="A3275" t="s">
        <v>1754</v>
      </c>
      <c r="B3275" s="2">
        <v>41993</v>
      </c>
      <c r="C3275" s="2" t="s">
        <v>7701</v>
      </c>
      <c r="D3275" t="s">
        <v>7705</v>
      </c>
      <c r="E3275">
        <f t="shared" si="51"/>
        <v>29</v>
      </c>
    </row>
    <row r="3276" spans="1:5" x14ac:dyDescent="0.25">
      <c r="A3276" t="s">
        <v>1641</v>
      </c>
      <c r="B3276" s="2">
        <v>42191</v>
      </c>
      <c r="C3276" s="2" t="s">
        <v>7719</v>
      </c>
      <c r="D3276" t="s">
        <v>7704</v>
      </c>
      <c r="E3276">
        <f t="shared" si="51"/>
        <v>28</v>
      </c>
    </row>
    <row r="3277" spans="1:5" x14ac:dyDescent="0.25">
      <c r="A3277" t="s">
        <v>1641</v>
      </c>
      <c r="B3277" s="2">
        <v>42191</v>
      </c>
      <c r="C3277" s="2" t="s">
        <v>7719</v>
      </c>
      <c r="D3277" t="s">
        <v>7704</v>
      </c>
      <c r="E3277">
        <f t="shared" si="51"/>
        <v>28</v>
      </c>
    </row>
    <row r="3278" spans="1:5" x14ac:dyDescent="0.25">
      <c r="A3278" t="s">
        <v>3200</v>
      </c>
      <c r="B3278" s="2">
        <v>41734</v>
      </c>
      <c r="C3278" s="2" t="s">
        <v>7722</v>
      </c>
      <c r="D3278" t="s">
        <v>7722</v>
      </c>
      <c r="E3278">
        <f t="shared" si="51"/>
        <v>0</v>
      </c>
    </row>
    <row r="3279" spans="1:5" x14ac:dyDescent="0.25">
      <c r="A3279" t="s">
        <v>3200</v>
      </c>
      <c r="B3279" s="2">
        <v>41734</v>
      </c>
      <c r="C3279" s="2" t="s">
        <v>7722</v>
      </c>
      <c r="D3279" t="s">
        <v>7722</v>
      </c>
      <c r="E3279">
        <f t="shared" si="51"/>
        <v>0</v>
      </c>
    </row>
    <row r="3280" spans="1:5" x14ac:dyDescent="0.25">
      <c r="A3280" t="s">
        <v>3200</v>
      </c>
      <c r="B3280" s="2">
        <v>41734</v>
      </c>
      <c r="C3280" s="2" t="s">
        <v>7722</v>
      </c>
      <c r="D3280" t="s">
        <v>7722</v>
      </c>
      <c r="E3280">
        <f t="shared" si="51"/>
        <v>0</v>
      </c>
    </row>
    <row r="3281" spans="1:5" x14ac:dyDescent="0.25">
      <c r="A3281" t="s">
        <v>3200</v>
      </c>
      <c r="B3281" s="2">
        <v>41734</v>
      </c>
      <c r="C3281" s="2" t="s">
        <v>7722</v>
      </c>
      <c r="D3281" t="s">
        <v>7722</v>
      </c>
      <c r="E3281">
        <f t="shared" si="51"/>
        <v>0</v>
      </c>
    </row>
    <row r="3282" spans="1:5" x14ac:dyDescent="0.25">
      <c r="A3282" t="s">
        <v>3200</v>
      </c>
      <c r="B3282" s="2">
        <v>41734</v>
      </c>
      <c r="C3282" s="2" t="s">
        <v>7722</v>
      </c>
      <c r="D3282" t="s">
        <v>7722</v>
      </c>
      <c r="E3282">
        <f t="shared" si="51"/>
        <v>0</v>
      </c>
    </row>
    <row r="3283" spans="1:5" x14ac:dyDescent="0.25">
      <c r="A3283" t="s">
        <v>2063</v>
      </c>
      <c r="B3283" s="2">
        <v>41890</v>
      </c>
      <c r="C3283" s="2" t="s">
        <v>7711</v>
      </c>
      <c r="D3283" t="s">
        <v>7711</v>
      </c>
      <c r="E3283">
        <f t="shared" si="51"/>
        <v>0</v>
      </c>
    </row>
    <row r="3284" spans="1:5" x14ac:dyDescent="0.25">
      <c r="A3284" t="s">
        <v>2063</v>
      </c>
      <c r="B3284" s="2">
        <v>41890</v>
      </c>
      <c r="C3284" s="2" t="s">
        <v>7711</v>
      </c>
      <c r="D3284" t="s">
        <v>7711</v>
      </c>
      <c r="E3284">
        <f t="shared" si="51"/>
        <v>0</v>
      </c>
    </row>
    <row r="3285" spans="1:5" x14ac:dyDescent="0.25">
      <c r="A3285" t="s">
        <v>834</v>
      </c>
      <c r="B3285" s="2">
        <v>41786</v>
      </c>
      <c r="C3285" s="2" t="s">
        <v>7689</v>
      </c>
      <c r="D3285" t="s">
        <v>7711</v>
      </c>
      <c r="E3285">
        <f t="shared" si="51"/>
        <v>4</v>
      </c>
    </row>
    <row r="3286" spans="1:5" x14ac:dyDescent="0.25">
      <c r="A3286" t="s">
        <v>1400</v>
      </c>
      <c r="B3286" s="2">
        <v>41769</v>
      </c>
      <c r="C3286" s="2" t="s">
        <v>7689</v>
      </c>
      <c r="D3286" t="s">
        <v>7711</v>
      </c>
      <c r="E3286">
        <f t="shared" si="51"/>
        <v>4</v>
      </c>
    </row>
    <row r="3287" spans="1:5" x14ac:dyDescent="0.25">
      <c r="A3287" t="s">
        <v>3453</v>
      </c>
      <c r="B3287" s="2">
        <v>41905</v>
      </c>
      <c r="C3287" s="2" t="s">
        <v>7711</v>
      </c>
      <c r="D3287" t="s">
        <v>7712</v>
      </c>
      <c r="E3287">
        <f t="shared" si="51"/>
        <v>29</v>
      </c>
    </row>
    <row r="3288" spans="1:5" x14ac:dyDescent="0.25">
      <c r="A3288" t="s">
        <v>3453</v>
      </c>
      <c r="B3288" s="2">
        <v>41905</v>
      </c>
      <c r="C3288" s="2" t="s">
        <v>7711</v>
      </c>
      <c r="D3288" t="s">
        <v>7712</v>
      </c>
      <c r="E3288">
        <f t="shared" si="51"/>
        <v>29</v>
      </c>
    </row>
    <row r="3289" spans="1:5" x14ac:dyDescent="0.25">
      <c r="A3289" t="s">
        <v>1615</v>
      </c>
      <c r="B3289" s="2">
        <v>41731</v>
      </c>
      <c r="C3289" s="2" t="s">
        <v>7722</v>
      </c>
      <c r="D3289" t="s">
        <v>7695</v>
      </c>
      <c r="E3289">
        <f t="shared" si="51"/>
        <v>20</v>
      </c>
    </row>
    <row r="3290" spans="1:5" x14ac:dyDescent="0.25">
      <c r="A3290" t="s">
        <v>1615</v>
      </c>
      <c r="B3290" s="2">
        <v>41731</v>
      </c>
      <c r="C3290" s="2" t="s">
        <v>7722</v>
      </c>
      <c r="D3290" t="s">
        <v>7695</v>
      </c>
      <c r="E3290">
        <f t="shared" si="51"/>
        <v>20</v>
      </c>
    </row>
    <row r="3291" spans="1:5" x14ac:dyDescent="0.25">
      <c r="A3291" t="s">
        <v>1615</v>
      </c>
      <c r="B3291" s="2">
        <v>41731</v>
      </c>
      <c r="C3291" s="2" t="s">
        <v>7722</v>
      </c>
      <c r="D3291" t="s">
        <v>7695</v>
      </c>
      <c r="E3291">
        <f t="shared" si="51"/>
        <v>20</v>
      </c>
    </row>
    <row r="3292" spans="1:5" x14ac:dyDescent="0.25">
      <c r="A3292" t="s">
        <v>1615</v>
      </c>
      <c r="B3292" s="2">
        <v>41731</v>
      </c>
      <c r="C3292" s="2" t="s">
        <v>7722</v>
      </c>
      <c r="D3292" t="s">
        <v>7695</v>
      </c>
      <c r="E3292">
        <f t="shared" si="51"/>
        <v>20</v>
      </c>
    </row>
    <row r="3293" spans="1:5" x14ac:dyDescent="0.25">
      <c r="A3293" t="s">
        <v>3334</v>
      </c>
      <c r="B3293" s="2">
        <v>41712</v>
      </c>
      <c r="C3293" s="2" t="s">
        <v>7715</v>
      </c>
      <c r="D3293" t="s">
        <v>7713</v>
      </c>
      <c r="E3293">
        <f t="shared" si="51"/>
        <v>31</v>
      </c>
    </row>
    <row r="3294" spans="1:5" x14ac:dyDescent="0.25">
      <c r="A3294" t="s">
        <v>1066</v>
      </c>
      <c r="B3294" s="2">
        <v>41999</v>
      </c>
      <c r="C3294" s="2" t="s">
        <v>7701</v>
      </c>
      <c r="D3294" t="s">
        <v>7701</v>
      </c>
      <c r="E3294">
        <f t="shared" si="51"/>
        <v>0</v>
      </c>
    </row>
    <row r="3295" spans="1:5" x14ac:dyDescent="0.25">
      <c r="A3295" t="s">
        <v>1066</v>
      </c>
      <c r="B3295" s="2">
        <v>41999</v>
      </c>
      <c r="C3295" s="2" t="s">
        <v>7701</v>
      </c>
      <c r="D3295" t="s">
        <v>7701</v>
      </c>
      <c r="E3295">
        <f t="shared" si="51"/>
        <v>0</v>
      </c>
    </row>
    <row r="3296" spans="1:5" x14ac:dyDescent="0.25">
      <c r="A3296" t="s">
        <v>730</v>
      </c>
      <c r="B3296" s="2">
        <v>41866</v>
      </c>
      <c r="C3296" s="2" t="s">
        <v>7690</v>
      </c>
      <c r="D3296" t="s">
        <v>7690</v>
      </c>
      <c r="E3296">
        <f t="shared" si="51"/>
        <v>0</v>
      </c>
    </row>
    <row r="3297" spans="1:5" x14ac:dyDescent="0.25">
      <c r="A3297" t="s">
        <v>2215</v>
      </c>
      <c r="B3297" s="2">
        <v>42082</v>
      </c>
      <c r="C3297" s="2" t="s">
        <v>7710</v>
      </c>
      <c r="D3297" t="s">
        <v>7694</v>
      </c>
      <c r="E3297">
        <f t="shared" si="51"/>
        <v>31</v>
      </c>
    </row>
    <row r="3298" spans="1:5" x14ac:dyDescent="0.25">
      <c r="A3298" t="s">
        <v>61</v>
      </c>
      <c r="B3298" s="2">
        <v>41764</v>
      </c>
      <c r="C3298" s="2" t="s">
        <v>7689</v>
      </c>
      <c r="D3298" t="s">
        <v>7714</v>
      </c>
      <c r="E3298">
        <f t="shared" si="51"/>
        <v>12</v>
      </c>
    </row>
    <row r="3299" spans="1:5" x14ac:dyDescent="0.25">
      <c r="A3299" t="s">
        <v>61</v>
      </c>
      <c r="B3299" s="2">
        <v>41764</v>
      </c>
      <c r="C3299" s="2" t="s">
        <v>7689</v>
      </c>
      <c r="D3299" t="s">
        <v>7714</v>
      </c>
      <c r="E3299">
        <f t="shared" si="51"/>
        <v>12</v>
      </c>
    </row>
    <row r="3300" spans="1:5" x14ac:dyDescent="0.25">
      <c r="A3300" t="s">
        <v>1612</v>
      </c>
      <c r="B3300" s="2">
        <v>41780</v>
      </c>
      <c r="C3300" s="2" t="s">
        <v>7689</v>
      </c>
      <c r="D3300" t="s">
        <v>7704</v>
      </c>
      <c r="E3300">
        <f t="shared" si="51"/>
        <v>42</v>
      </c>
    </row>
    <row r="3301" spans="1:5" x14ac:dyDescent="0.25">
      <c r="A3301" t="s">
        <v>1019</v>
      </c>
      <c r="B3301" s="2">
        <v>41798</v>
      </c>
      <c r="C3301" s="2" t="s">
        <v>7684</v>
      </c>
      <c r="D3301" t="s">
        <v>7688</v>
      </c>
      <c r="E3301">
        <f t="shared" si="51"/>
        <v>5</v>
      </c>
    </row>
    <row r="3302" spans="1:5" x14ac:dyDescent="0.25">
      <c r="A3302" t="s">
        <v>1019</v>
      </c>
      <c r="B3302" s="2">
        <v>41798</v>
      </c>
      <c r="C3302" s="2" t="s">
        <v>7684</v>
      </c>
      <c r="D3302" t="s">
        <v>7688</v>
      </c>
      <c r="E3302">
        <f t="shared" si="51"/>
        <v>5</v>
      </c>
    </row>
    <row r="3303" spans="1:5" x14ac:dyDescent="0.25">
      <c r="A3303" t="s">
        <v>1019</v>
      </c>
      <c r="B3303" s="2">
        <v>41798</v>
      </c>
      <c r="C3303" s="2" t="s">
        <v>7684</v>
      </c>
      <c r="D3303" t="s">
        <v>7688</v>
      </c>
      <c r="E3303">
        <f t="shared" si="51"/>
        <v>5</v>
      </c>
    </row>
    <row r="3304" spans="1:5" x14ac:dyDescent="0.25">
      <c r="A3304" t="s">
        <v>1019</v>
      </c>
      <c r="B3304" s="2">
        <v>41798</v>
      </c>
      <c r="C3304" s="2" t="s">
        <v>7684</v>
      </c>
      <c r="D3304" t="s">
        <v>7688</v>
      </c>
      <c r="E3304">
        <f t="shared" si="51"/>
        <v>5</v>
      </c>
    </row>
    <row r="3305" spans="1:5" x14ac:dyDescent="0.25">
      <c r="A3305" t="s">
        <v>1019</v>
      </c>
      <c r="B3305" s="2">
        <v>41798</v>
      </c>
      <c r="C3305" s="2" t="s">
        <v>7684</v>
      </c>
      <c r="D3305" t="s">
        <v>7688</v>
      </c>
      <c r="E3305">
        <f t="shared" si="51"/>
        <v>5</v>
      </c>
    </row>
    <row r="3306" spans="1:5" x14ac:dyDescent="0.25">
      <c r="A3306" t="s">
        <v>1876</v>
      </c>
      <c r="B3306" s="2">
        <v>41890</v>
      </c>
      <c r="C3306" s="2" t="s">
        <v>7711</v>
      </c>
      <c r="D3306" t="s">
        <v>7701</v>
      </c>
      <c r="E3306">
        <f t="shared" si="51"/>
        <v>3</v>
      </c>
    </row>
    <row r="3307" spans="1:5" x14ac:dyDescent="0.25">
      <c r="A3307" t="s">
        <v>1876</v>
      </c>
      <c r="B3307" s="2">
        <v>41890</v>
      </c>
      <c r="C3307" s="2" t="s">
        <v>7711</v>
      </c>
      <c r="D3307" t="s">
        <v>7701</v>
      </c>
      <c r="E3307">
        <f t="shared" si="51"/>
        <v>3</v>
      </c>
    </row>
    <row r="3308" spans="1:5" x14ac:dyDescent="0.25">
      <c r="A3308" t="s">
        <v>1876</v>
      </c>
      <c r="B3308" s="2">
        <v>41890</v>
      </c>
      <c r="C3308" s="2" t="s">
        <v>7711</v>
      </c>
      <c r="D3308" t="s">
        <v>7701</v>
      </c>
      <c r="E3308">
        <f t="shared" si="51"/>
        <v>3</v>
      </c>
    </row>
    <row r="3309" spans="1:5" x14ac:dyDescent="0.25">
      <c r="A3309" t="s">
        <v>1876</v>
      </c>
      <c r="B3309" s="2">
        <v>41890</v>
      </c>
      <c r="C3309" s="2" t="s">
        <v>7711</v>
      </c>
      <c r="D3309" t="s">
        <v>7701</v>
      </c>
      <c r="E3309">
        <f t="shared" si="51"/>
        <v>3</v>
      </c>
    </row>
    <row r="3310" spans="1:5" x14ac:dyDescent="0.25">
      <c r="A3310" t="s">
        <v>1876</v>
      </c>
      <c r="B3310" s="2">
        <v>41890</v>
      </c>
      <c r="C3310" s="2" t="s">
        <v>7711</v>
      </c>
      <c r="D3310" t="s">
        <v>7701</v>
      </c>
      <c r="E3310">
        <f t="shared" si="51"/>
        <v>3</v>
      </c>
    </row>
    <row r="3311" spans="1:5" x14ac:dyDescent="0.25">
      <c r="A3311" t="s">
        <v>1169</v>
      </c>
      <c r="B3311" s="2">
        <v>41796</v>
      </c>
      <c r="C3311" s="2" t="s">
        <v>7684</v>
      </c>
      <c r="D3311" t="s">
        <v>7687</v>
      </c>
      <c r="E3311">
        <f t="shared" si="51"/>
        <v>17</v>
      </c>
    </row>
    <row r="3312" spans="1:5" x14ac:dyDescent="0.25">
      <c r="A3312" t="s">
        <v>2771</v>
      </c>
      <c r="B3312" s="2">
        <v>41894</v>
      </c>
      <c r="C3312" s="2" t="s">
        <v>7711</v>
      </c>
      <c r="D3312" t="s">
        <v>7702</v>
      </c>
      <c r="E3312">
        <f t="shared" si="51"/>
        <v>24</v>
      </c>
    </row>
    <row r="3313" spans="1:5" x14ac:dyDescent="0.25">
      <c r="A3313" t="s">
        <v>3804</v>
      </c>
      <c r="B3313" s="2">
        <v>41751</v>
      </c>
      <c r="C3313" s="2" t="s">
        <v>7722</v>
      </c>
      <c r="D3313" t="s">
        <v>7698</v>
      </c>
      <c r="E3313">
        <f t="shared" si="51"/>
        <v>23</v>
      </c>
    </row>
    <row r="3314" spans="1:5" x14ac:dyDescent="0.25">
      <c r="A3314" t="s">
        <v>2416</v>
      </c>
      <c r="B3314" s="2">
        <v>41909</v>
      </c>
      <c r="C3314" s="2" t="s">
        <v>7711</v>
      </c>
      <c r="D3314" t="s">
        <v>7711</v>
      </c>
      <c r="E3314">
        <f t="shared" si="51"/>
        <v>0</v>
      </c>
    </row>
    <row r="3315" spans="1:5" x14ac:dyDescent="0.25">
      <c r="A3315" t="s">
        <v>2416</v>
      </c>
      <c r="B3315" s="2">
        <v>41909</v>
      </c>
      <c r="C3315" s="2" t="s">
        <v>7711</v>
      </c>
      <c r="D3315" t="s">
        <v>7711</v>
      </c>
      <c r="E3315">
        <f t="shared" si="51"/>
        <v>0</v>
      </c>
    </row>
    <row r="3316" spans="1:5" x14ac:dyDescent="0.25">
      <c r="A3316" t="s">
        <v>3363</v>
      </c>
      <c r="B3316" s="2">
        <v>41926</v>
      </c>
      <c r="C3316" s="2" t="s">
        <v>7699</v>
      </c>
      <c r="D3316" t="s">
        <v>7703</v>
      </c>
      <c r="E3316">
        <f t="shared" si="51"/>
        <v>38</v>
      </c>
    </row>
    <row r="3317" spans="1:5" x14ac:dyDescent="0.25">
      <c r="A3317" t="s">
        <v>3363</v>
      </c>
      <c r="B3317" s="2">
        <v>41926</v>
      </c>
      <c r="C3317" s="2" t="s">
        <v>7699</v>
      </c>
      <c r="D3317" t="s">
        <v>7703</v>
      </c>
      <c r="E3317">
        <f t="shared" si="51"/>
        <v>38</v>
      </c>
    </row>
    <row r="3318" spans="1:5" x14ac:dyDescent="0.25">
      <c r="A3318" t="s">
        <v>2305</v>
      </c>
      <c r="B3318" s="2">
        <v>42075</v>
      </c>
      <c r="C3318" s="2" t="s">
        <v>7710</v>
      </c>
      <c r="D3318" t="s">
        <v>7704</v>
      </c>
      <c r="E3318">
        <f t="shared" si="51"/>
        <v>32</v>
      </c>
    </row>
    <row r="3319" spans="1:5" x14ac:dyDescent="0.25">
      <c r="A3319" t="s">
        <v>245</v>
      </c>
      <c r="B3319" s="2">
        <v>41793</v>
      </c>
      <c r="C3319" s="2" t="s">
        <v>7684</v>
      </c>
      <c r="D3319" t="s">
        <v>7692</v>
      </c>
      <c r="E3319">
        <f t="shared" si="51"/>
        <v>15</v>
      </c>
    </row>
    <row r="3320" spans="1:5" x14ac:dyDescent="0.25">
      <c r="A3320" t="s">
        <v>245</v>
      </c>
      <c r="B3320" s="2">
        <v>41793</v>
      </c>
      <c r="C3320" s="2" t="s">
        <v>7684</v>
      </c>
      <c r="D3320" t="s">
        <v>7692</v>
      </c>
      <c r="E3320">
        <f t="shared" si="51"/>
        <v>15</v>
      </c>
    </row>
    <row r="3321" spans="1:5" x14ac:dyDescent="0.25">
      <c r="A3321" t="s">
        <v>3888</v>
      </c>
      <c r="B3321" s="2">
        <v>41993</v>
      </c>
      <c r="C3321" s="2" t="s">
        <v>7701</v>
      </c>
      <c r="D3321" t="s">
        <v>7701</v>
      </c>
      <c r="E3321">
        <f t="shared" si="51"/>
        <v>0</v>
      </c>
    </row>
    <row r="3322" spans="1:5" x14ac:dyDescent="0.25">
      <c r="A3322" t="s">
        <v>3888</v>
      </c>
      <c r="B3322" s="2">
        <v>41993</v>
      </c>
      <c r="C3322" s="2" t="s">
        <v>7701</v>
      </c>
      <c r="D3322" t="s">
        <v>7701</v>
      </c>
      <c r="E3322">
        <f t="shared" si="51"/>
        <v>0</v>
      </c>
    </row>
    <row r="3323" spans="1:5" x14ac:dyDescent="0.25">
      <c r="A3323" t="s">
        <v>3888</v>
      </c>
      <c r="B3323" s="2">
        <v>41993</v>
      </c>
      <c r="C3323" s="2" t="s">
        <v>7701</v>
      </c>
      <c r="D3323" t="s">
        <v>7701</v>
      </c>
      <c r="E3323">
        <f t="shared" si="51"/>
        <v>0</v>
      </c>
    </row>
    <row r="3324" spans="1:5" x14ac:dyDescent="0.25">
      <c r="A3324" t="s">
        <v>1205</v>
      </c>
      <c r="B3324" s="2">
        <v>41734</v>
      </c>
      <c r="C3324" s="2" t="s">
        <v>7722</v>
      </c>
      <c r="D3324" t="s">
        <v>7719</v>
      </c>
      <c r="E3324">
        <f t="shared" si="51"/>
        <v>15</v>
      </c>
    </row>
    <row r="3325" spans="1:5" x14ac:dyDescent="0.25">
      <c r="A3325" t="s">
        <v>1205</v>
      </c>
      <c r="B3325" s="2">
        <v>41734</v>
      </c>
      <c r="C3325" s="2" t="s">
        <v>7722</v>
      </c>
      <c r="D3325" t="s">
        <v>7719</v>
      </c>
      <c r="E3325">
        <f t="shared" si="51"/>
        <v>15</v>
      </c>
    </row>
    <row r="3326" spans="1:5" x14ac:dyDescent="0.25">
      <c r="A3326" t="s">
        <v>141</v>
      </c>
      <c r="B3326" s="2">
        <v>41954</v>
      </c>
      <c r="C3326" s="2" t="s">
        <v>7688</v>
      </c>
      <c r="D3326" t="s">
        <v>7688</v>
      </c>
      <c r="E3326">
        <f t="shared" si="51"/>
        <v>0</v>
      </c>
    </row>
    <row r="3327" spans="1:5" x14ac:dyDescent="0.25">
      <c r="A3327" t="s">
        <v>141</v>
      </c>
      <c r="B3327" s="2">
        <v>41954</v>
      </c>
      <c r="C3327" s="2" t="s">
        <v>7688</v>
      </c>
      <c r="D3327" t="s">
        <v>7688</v>
      </c>
      <c r="E3327">
        <f t="shared" si="51"/>
        <v>0</v>
      </c>
    </row>
    <row r="3328" spans="1:5" x14ac:dyDescent="0.25">
      <c r="A3328" t="s">
        <v>141</v>
      </c>
      <c r="B3328" s="2">
        <v>41954</v>
      </c>
      <c r="C3328" s="2" t="s">
        <v>7688</v>
      </c>
      <c r="D3328" t="s">
        <v>7688</v>
      </c>
      <c r="E3328">
        <f t="shared" si="51"/>
        <v>0</v>
      </c>
    </row>
    <row r="3329" spans="1:5" x14ac:dyDescent="0.25">
      <c r="A3329" t="s">
        <v>141</v>
      </c>
      <c r="B3329" s="2">
        <v>41954</v>
      </c>
      <c r="C3329" s="2" t="s">
        <v>7688</v>
      </c>
      <c r="D3329" t="s">
        <v>7688</v>
      </c>
      <c r="E3329">
        <f t="shared" si="51"/>
        <v>0</v>
      </c>
    </row>
    <row r="3330" spans="1:5" x14ac:dyDescent="0.25">
      <c r="A3330" t="s">
        <v>141</v>
      </c>
      <c r="B3330" s="2">
        <v>41954</v>
      </c>
      <c r="C3330" s="2" t="s">
        <v>7688</v>
      </c>
      <c r="D3330" t="s">
        <v>7688</v>
      </c>
      <c r="E3330">
        <f t="shared" si="51"/>
        <v>0</v>
      </c>
    </row>
    <row r="3331" spans="1:5" x14ac:dyDescent="0.25">
      <c r="A3331" t="s">
        <v>141</v>
      </c>
      <c r="B3331" s="2">
        <v>41954</v>
      </c>
      <c r="C3331" s="2" t="s">
        <v>7688</v>
      </c>
      <c r="D3331" t="s">
        <v>7688</v>
      </c>
      <c r="E3331">
        <f t="shared" ref="E3331:E3394" si="52">(LEFT(D3331,4)-LEFT(C3331,4))*12+RIGHT(D3331,2)-RIGHT(C3331,2)</f>
        <v>0</v>
      </c>
    </row>
    <row r="3332" spans="1:5" x14ac:dyDescent="0.25">
      <c r="A3332" t="s">
        <v>141</v>
      </c>
      <c r="B3332" s="2">
        <v>41954</v>
      </c>
      <c r="C3332" s="2" t="s">
        <v>7688</v>
      </c>
      <c r="D3332" t="s">
        <v>7688</v>
      </c>
      <c r="E3332">
        <f t="shared" si="52"/>
        <v>0</v>
      </c>
    </row>
    <row r="3333" spans="1:5" x14ac:dyDescent="0.25">
      <c r="A3333" t="s">
        <v>181</v>
      </c>
      <c r="B3333" s="2">
        <v>41740</v>
      </c>
      <c r="C3333" s="2" t="s">
        <v>7722</v>
      </c>
      <c r="D3333" t="s">
        <v>7703</v>
      </c>
      <c r="E3333">
        <f t="shared" si="52"/>
        <v>44</v>
      </c>
    </row>
    <row r="3334" spans="1:5" x14ac:dyDescent="0.25">
      <c r="A3334" t="s">
        <v>181</v>
      </c>
      <c r="B3334" s="2">
        <v>41740</v>
      </c>
      <c r="C3334" s="2" t="s">
        <v>7722</v>
      </c>
      <c r="D3334" t="s">
        <v>7703</v>
      </c>
      <c r="E3334">
        <f t="shared" si="52"/>
        <v>44</v>
      </c>
    </row>
    <row r="3335" spans="1:5" x14ac:dyDescent="0.25">
      <c r="A3335" t="s">
        <v>181</v>
      </c>
      <c r="B3335" s="2">
        <v>41740</v>
      </c>
      <c r="C3335" s="2" t="s">
        <v>7722</v>
      </c>
      <c r="D3335" t="s">
        <v>7703</v>
      </c>
      <c r="E3335">
        <f t="shared" si="52"/>
        <v>44</v>
      </c>
    </row>
    <row r="3336" spans="1:5" x14ac:dyDescent="0.25">
      <c r="A3336" t="s">
        <v>3896</v>
      </c>
      <c r="B3336" s="2">
        <v>41887</v>
      </c>
      <c r="C3336" s="2" t="s">
        <v>7711</v>
      </c>
      <c r="D3336" t="s">
        <v>7724</v>
      </c>
      <c r="E3336">
        <f t="shared" si="52"/>
        <v>35</v>
      </c>
    </row>
    <row r="3337" spans="1:5" x14ac:dyDescent="0.25">
      <c r="A3337" t="s">
        <v>3896</v>
      </c>
      <c r="B3337" s="2">
        <v>41887</v>
      </c>
      <c r="C3337" s="2" t="s">
        <v>7711</v>
      </c>
      <c r="D3337" t="s">
        <v>7724</v>
      </c>
      <c r="E3337">
        <f t="shared" si="52"/>
        <v>35</v>
      </c>
    </row>
    <row r="3338" spans="1:5" x14ac:dyDescent="0.25">
      <c r="A3338" t="s">
        <v>3896</v>
      </c>
      <c r="B3338" s="2">
        <v>41887</v>
      </c>
      <c r="C3338" s="2" t="s">
        <v>7711</v>
      </c>
      <c r="D3338" t="s">
        <v>7724</v>
      </c>
      <c r="E3338">
        <f t="shared" si="52"/>
        <v>35</v>
      </c>
    </row>
    <row r="3339" spans="1:5" x14ac:dyDescent="0.25">
      <c r="A3339" t="s">
        <v>3896</v>
      </c>
      <c r="B3339" s="2">
        <v>41887</v>
      </c>
      <c r="C3339" s="2" t="s">
        <v>7711</v>
      </c>
      <c r="D3339" t="s">
        <v>7724</v>
      </c>
      <c r="E3339">
        <f t="shared" si="52"/>
        <v>35</v>
      </c>
    </row>
    <row r="3340" spans="1:5" x14ac:dyDescent="0.25">
      <c r="A3340" t="s">
        <v>3896</v>
      </c>
      <c r="B3340" s="2">
        <v>41887</v>
      </c>
      <c r="C3340" s="2" t="s">
        <v>7711</v>
      </c>
      <c r="D3340" t="s">
        <v>7724</v>
      </c>
      <c r="E3340">
        <f t="shared" si="52"/>
        <v>35</v>
      </c>
    </row>
    <row r="3341" spans="1:5" x14ac:dyDescent="0.25">
      <c r="A3341" t="s">
        <v>3896</v>
      </c>
      <c r="B3341" s="2">
        <v>41887</v>
      </c>
      <c r="C3341" s="2" t="s">
        <v>7711</v>
      </c>
      <c r="D3341" t="s">
        <v>7724</v>
      </c>
      <c r="E3341">
        <f t="shared" si="52"/>
        <v>35</v>
      </c>
    </row>
    <row r="3342" spans="1:5" x14ac:dyDescent="0.25">
      <c r="A3342" t="s">
        <v>3896</v>
      </c>
      <c r="B3342" s="2">
        <v>41887</v>
      </c>
      <c r="C3342" s="2" t="s">
        <v>7711</v>
      </c>
      <c r="D3342" t="s">
        <v>7724</v>
      </c>
      <c r="E3342">
        <f t="shared" si="52"/>
        <v>35</v>
      </c>
    </row>
    <row r="3343" spans="1:5" x14ac:dyDescent="0.25">
      <c r="A3343" t="s">
        <v>120</v>
      </c>
      <c r="B3343" s="2">
        <v>42538</v>
      </c>
      <c r="C3343" s="2" t="s">
        <v>7682</v>
      </c>
      <c r="D3343" t="s">
        <v>7709</v>
      </c>
      <c r="E3343">
        <f t="shared" si="52"/>
        <v>2</v>
      </c>
    </row>
    <row r="3344" spans="1:5" x14ac:dyDescent="0.25">
      <c r="A3344" t="s">
        <v>120</v>
      </c>
      <c r="B3344" s="2">
        <v>42538</v>
      </c>
      <c r="C3344" s="2" t="s">
        <v>7682</v>
      </c>
      <c r="D3344" t="s">
        <v>7709</v>
      </c>
      <c r="E3344">
        <f t="shared" si="52"/>
        <v>2</v>
      </c>
    </row>
    <row r="3345" spans="1:5" x14ac:dyDescent="0.25">
      <c r="A3345" t="s">
        <v>120</v>
      </c>
      <c r="B3345" s="2">
        <v>42538</v>
      </c>
      <c r="C3345" s="2" t="s">
        <v>7682</v>
      </c>
      <c r="D3345" t="s">
        <v>7709</v>
      </c>
      <c r="E3345">
        <f t="shared" si="52"/>
        <v>2</v>
      </c>
    </row>
    <row r="3346" spans="1:5" x14ac:dyDescent="0.25">
      <c r="A3346" t="s">
        <v>120</v>
      </c>
      <c r="B3346" s="2">
        <v>42538</v>
      </c>
      <c r="C3346" s="2" t="s">
        <v>7682</v>
      </c>
      <c r="D3346" t="s">
        <v>7709</v>
      </c>
      <c r="E3346">
        <f t="shared" si="52"/>
        <v>2</v>
      </c>
    </row>
    <row r="3347" spans="1:5" x14ac:dyDescent="0.25">
      <c r="A3347" t="s">
        <v>120</v>
      </c>
      <c r="B3347" s="2">
        <v>42538</v>
      </c>
      <c r="C3347" s="2" t="s">
        <v>7682</v>
      </c>
      <c r="D3347" t="s">
        <v>7709</v>
      </c>
      <c r="E3347">
        <f t="shared" si="52"/>
        <v>2</v>
      </c>
    </row>
    <row r="3348" spans="1:5" x14ac:dyDescent="0.25">
      <c r="A3348" t="s">
        <v>120</v>
      </c>
      <c r="B3348" s="2">
        <v>42538</v>
      </c>
      <c r="C3348" s="2" t="s">
        <v>7682</v>
      </c>
      <c r="D3348" t="s">
        <v>7709</v>
      </c>
      <c r="E3348">
        <f t="shared" si="52"/>
        <v>2</v>
      </c>
    </row>
    <row r="3349" spans="1:5" x14ac:dyDescent="0.25">
      <c r="A3349" t="s">
        <v>99</v>
      </c>
      <c r="B3349" s="2">
        <v>41895</v>
      </c>
      <c r="C3349" s="2" t="s">
        <v>7711</v>
      </c>
      <c r="D3349" t="s">
        <v>7718</v>
      </c>
      <c r="E3349">
        <f t="shared" si="52"/>
        <v>11</v>
      </c>
    </row>
    <row r="3350" spans="1:5" x14ac:dyDescent="0.25">
      <c r="A3350" t="s">
        <v>532</v>
      </c>
      <c r="B3350" s="2">
        <v>42068</v>
      </c>
      <c r="C3350" s="2" t="s">
        <v>7710</v>
      </c>
      <c r="D3350" t="s">
        <v>7704</v>
      </c>
      <c r="E3350">
        <f t="shared" si="52"/>
        <v>32</v>
      </c>
    </row>
    <row r="3351" spans="1:5" x14ac:dyDescent="0.25">
      <c r="A3351" t="s">
        <v>1766</v>
      </c>
      <c r="B3351" s="2">
        <v>42255</v>
      </c>
      <c r="C3351" s="2" t="s">
        <v>7692</v>
      </c>
      <c r="D3351" t="s">
        <v>7709</v>
      </c>
      <c r="E3351">
        <f t="shared" si="52"/>
        <v>11</v>
      </c>
    </row>
    <row r="3352" spans="1:5" x14ac:dyDescent="0.25">
      <c r="A3352" t="s">
        <v>1055</v>
      </c>
      <c r="B3352" s="2">
        <v>41761</v>
      </c>
      <c r="C3352" s="2" t="s">
        <v>7689</v>
      </c>
      <c r="D3352" t="s">
        <v>7686</v>
      </c>
      <c r="E3352">
        <f t="shared" si="52"/>
        <v>31</v>
      </c>
    </row>
    <row r="3353" spans="1:5" x14ac:dyDescent="0.25">
      <c r="A3353" t="s">
        <v>1390</v>
      </c>
      <c r="B3353" s="2">
        <v>41829</v>
      </c>
      <c r="C3353" s="2" t="s">
        <v>7720</v>
      </c>
      <c r="D3353" t="s">
        <v>7711</v>
      </c>
      <c r="E3353">
        <f t="shared" si="52"/>
        <v>2</v>
      </c>
    </row>
    <row r="3354" spans="1:5" x14ac:dyDescent="0.25">
      <c r="A3354" t="s">
        <v>1390</v>
      </c>
      <c r="B3354" s="2">
        <v>41829</v>
      </c>
      <c r="C3354" s="2" t="s">
        <v>7720</v>
      </c>
      <c r="D3354" t="s">
        <v>7711</v>
      </c>
      <c r="E3354">
        <f t="shared" si="52"/>
        <v>2</v>
      </c>
    </row>
    <row r="3355" spans="1:5" x14ac:dyDescent="0.25">
      <c r="A3355" t="s">
        <v>501</v>
      </c>
      <c r="B3355" s="2">
        <v>41839</v>
      </c>
      <c r="C3355" s="2" t="s">
        <v>7720</v>
      </c>
      <c r="D3355" t="s">
        <v>7720</v>
      </c>
      <c r="E3355">
        <f t="shared" si="52"/>
        <v>0</v>
      </c>
    </row>
    <row r="3356" spans="1:5" x14ac:dyDescent="0.25">
      <c r="A3356" t="s">
        <v>501</v>
      </c>
      <c r="B3356" s="2">
        <v>41839</v>
      </c>
      <c r="C3356" s="2" t="s">
        <v>7720</v>
      </c>
      <c r="D3356" t="s">
        <v>7720</v>
      </c>
      <c r="E3356">
        <f t="shared" si="52"/>
        <v>0</v>
      </c>
    </row>
    <row r="3357" spans="1:5" x14ac:dyDescent="0.25">
      <c r="A3357" t="s">
        <v>501</v>
      </c>
      <c r="B3357" s="2">
        <v>41839</v>
      </c>
      <c r="C3357" s="2" t="s">
        <v>7720</v>
      </c>
      <c r="D3357" t="s">
        <v>7720</v>
      </c>
      <c r="E3357">
        <f t="shared" si="52"/>
        <v>0</v>
      </c>
    </row>
    <row r="3358" spans="1:5" x14ac:dyDescent="0.25">
      <c r="A3358" t="s">
        <v>501</v>
      </c>
      <c r="B3358" s="2">
        <v>41839</v>
      </c>
      <c r="C3358" s="2" t="s">
        <v>7720</v>
      </c>
      <c r="D3358" t="s">
        <v>7720</v>
      </c>
      <c r="E3358">
        <f t="shared" si="52"/>
        <v>0</v>
      </c>
    </row>
    <row r="3359" spans="1:5" x14ac:dyDescent="0.25">
      <c r="A3359" t="s">
        <v>1694</v>
      </c>
      <c r="B3359" s="2">
        <v>41748</v>
      </c>
      <c r="C3359" s="2" t="s">
        <v>7722</v>
      </c>
      <c r="D3359" t="s">
        <v>7696</v>
      </c>
      <c r="E3359">
        <f t="shared" si="52"/>
        <v>41</v>
      </c>
    </row>
    <row r="3360" spans="1:5" x14ac:dyDescent="0.25">
      <c r="A3360" t="s">
        <v>2899</v>
      </c>
      <c r="B3360" s="2">
        <v>42344</v>
      </c>
      <c r="C3360" s="2" t="s">
        <v>7695</v>
      </c>
      <c r="D3360" t="s">
        <v>7716</v>
      </c>
      <c r="E3360">
        <f t="shared" si="52"/>
        <v>5</v>
      </c>
    </row>
    <row r="3361" spans="1:5" x14ac:dyDescent="0.25">
      <c r="A3361" t="s">
        <v>2899</v>
      </c>
      <c r="B3361" s="2">
        <v>42344</v>
      </c>
      <c r="C3361" s="2" t="s">
        <v>7695</v>
      </c>
      <c r="D3361" t="s">
        <v>7716</v>
      </c>
      <c r="E3361">
        <f t="shared" si="52"/>
        <v>5</v>
      </c>
    </row>
    <row r="3362" spans="1:5" x14ac:dyDescent="0.25">
      <c r="A3362" t="s">
        <v>1982</v>
      </c>
      <c r="B3362" s="2">
        <v>41946</v>
      </c>
      <c r="C3362" s="2" t="s">
        <v>7688</v>
      </c>
      <c r="D3362" t="s">
        <v>7721</v>
      </c>
      <c r="E3362">
        <f t="shared" si="52"/>
        <v>7</v>
      </c>
    </row>
    <row r="3363" spans="1:5" x14ac:dyDescent="0.25">
      <c r="A3363" t="s">
        <v>1982</v>
      </c>
      <c r="B3363" s="2">
        <v>41946</v>
      </c>
      <c r="C3363" s="2" t="s">
        <v>7688</v>
      </c>
      <c r="D3363" t="s">
        <v>7721</v>
      </c>
      <c r="E3363">
        <f t="shared" si="52"/>
        <v>7</v>
      </c>
    </row>
    <row r="3364" spans="1:5" x14ac:dyDescent="0.25">
      <c r="A3364" t="s">
        <v>3455</v>
      </c>
      <c r="B3364" s="2">
        <v>41785</v>
      </c>
      <c r="C3364" s="2" t="s">
        <v>7689</v>
      </c>
      <c r="D3364" t="s">
        <v>7695</v>
      </c>
      <c r="E3364">
        <f t="shared" si="52"/>
        <v>19</v>
      </c>
    </row>
    <row r="3365" spans="1:5" x14ac:dyDescent="0.25">
      <c r="A3365" t="s">
        <v>3455</v>
      </c>
      <c r="B3365" s="2">
        <v>41785</v>
      </c>
      <c r="C3365" s="2" t="s">
        <v>7689</v>
      </c>
      <c r="D3365" t="s">
        <v>7695</v>
      </c>
      <c r="E3365">
        <f t="shared" si="52"/>
        <v>19</v>
      </c>
    </row>
    <row r="3366" spans="1:5" x14ac:dyDescent="0.25">
      <c r="A3366" t="s">
        <v>2165</v>
      </c>
      <c r="B3366" s="2">
        <v>41789</v>
      </c>
      <c r="C3366" s="2" t="s">
        <v>7689</v>
      </c>
      <c r="D3366" t="s">
        <v>7697</v>
      </c>
      <c r="E3366">
        <f t="shared" si="52"/>
        <v>26</v>
      </c>
    </row>
    <row r="3367" spans="1:5" x14ac:dyDescent="0.25">
      <c r="A3367" t="s">
        <v>3916</v>
      </c>
      <c r="B3367" s="2">
        <v>41670</v>
      </c>
      <c r="C3367" s="2" t="s">
        <v>7727</v>
      </c>
      <c r="D3367" t="s">
        <v>7727</v>
      </c>
      <c r="E3367">
        <f t="shared" si="52"/>
        <v>0</v>
      </c>
    </row>
    <row r="3368" spans="1:5" x14ac:dyDescent="0.25">
      <c r="A3368" t="s">
        <v>1390</v>
      </c>
      <c r="B3368" s="2">
        <v>41829</v>
      </c>
      <c r="C3368" s="2" t="s">
        <v>7720</v>
      </c>
      <c r="D3368" t="s">
        <v>7720</v>
      </c>
      <c r="E3368">
        <f t="shared" si="52"/>
        <v>0</v>
      </c>
    </row>
    <row r="3369" spans="1:5" x14ac:dyDescent="0.25">
      <c r="A3369" t="s">
        <v>1390</v>
      </c>
      <c r="B3369" s="2">
        <v>41829</v>
      </c>
      <c r="C3369" s="2" t="s">
        <v>7720</v>
      </c>
      <c r="D3369" t="s">
        <v>7720</v>
      </c>
      <c r="E3369">
        <f t="shared" si="52"/>
        <v>0</v>
      </c>
    </row>
    <row r="3370" spans="1:5" x14ac:dyDescent="0.25">
      <c r="A3370" t="s">
        <v>2391</v>
      </c>
      <c r="B3370" s="2">
        <v>41811</v>
      </c>
      <c r="C3370" s="2" t="s">
        <v>7684</v>
      </c>
      <c r="D3370" t="s">
        <v>7687</v>
      </c>
      <c r="E3370">
        <f t="shared" si="52"/>
        <v>17</v>
      </c>
    </row>
    <row r="3371" spans="1:5" x14ac:dyDescent="0.25">
      <c r="A3371" t="s">
        <v>2391</v>
      </c>
      <c r="B3371" s="2">
        <v>41811</v>
      </c>
      <c r="C3371" s="2" t="s">
        <v>7684</v>
      </c>
      <c r="D3371" t="s">
        <v>7687</v>
      </c>
      <c r="E3371">
        <f t="shared" si="52"/>
        <v>17</v>
      </c>
    </row>
    <row r="3372" spans="1:5" x14ac:dyDescent="0.25">
      <c r="A3372" t="s">
        <v>2394</v>
      </c>
      <c r="B3372" s="2">
        <v>41811</v>
      </c>
      <c r="C3372" s="2" t="s">
        <v>7684</v>
      </c>
      <c r="D3372" t="s">
        <v>7698</v>
      </c>
      <c r="E3372">
        <f t="shared" si="52"/>
        <v>21</v>
      </c>
    </row>
    <row r="3373" spans="1:5" x14ac:dyDescent="0.25">
      <c r="A3373" t="s">
        <v>394</v>
      </c>
      <c r="B3373" s="2">
        <v>41777</v>
      </c>
      <c r="C3373" s="2" t="s">
        <v>7689</v>
      </c>
      <c r="D3373" t="s">
        <v>7696</v>
      </c>
      <c r="E3373">
        <f t="shared" si="52"/>
        <v>40</v>
      </c>
    </row>
    <row r="3374" spans="1:5" x14ac:dyDescent="0.25">
      <c r="A3374" t="s">
        <v>394</v>
      </c>
      <c r="B3374" s="2">
        <v>41777</v>
      </c>
      <c r="C3374" s="2" t="s">
        <v>7689</v>
      </c>
      <c r="D3374" t="s">
        <v>7696</v>
      </c>
      <c r="E3374">
        <f t="shared" si="52"/>
        <v>40</v>
      </c>
    </row>
    <row r="3375" spans="1:5" x14ac:dyDescent="0.25">
      <c r="A3375" t="s">
        <v>20</v>
      </c>
      <c r="B3375" s="2">
        <v>42288</v>
      </c>
      <c r="C3375" s="2" t="s">
        <v>7683</v>
      </c>
      <c r="D3375" t="s">
        <v>7695</v>
      </c>
      <c r="E3375">
        <f t="shared" si="52"/>
        <v>2</v>
      </c>
    </row>
    <row r="3376" spans="1:5" x14ac:dyDescent="0.25">
      <c r="A3376" t="s">
        <v>20</v>
      </c>
      <c r="B3376" s="2">
        <v>42288</v>
      </c>
      <c r="C3376" s="2" t="s">
        <v>7683</v>
      </c>
      <c r="D3376" t="s">
        <v>7695</v>
      </c>
      <c r="E3376">
        <f t="shared" si="52"/>
        <v>2</v>
      </c>
    </row>
    <row r="3377" spans="1:5" x14ac:dyDescent="0.25">
      <c r="A3377" t="s">
        <v>20</v>
      </c>
      <c r="B3377" s="2">
        <v>42288</v>
      </c>
      <c r="C3377" s="2" t="s">
        <v>7683</v>
      </c>
      <c r="D3377" t="s">
        <v>7695</v>
      </c>
      <c r="E3377">
        <f t="shared" si="52"/>
        <v>2</v>
      </c>
    </row>
    <row r="3378" spans="1:5" x14ac:dyDescent="0.25">
      <c r="A3378" t="s">
        <v>20</v>
      </c>
      <c r="B3378" s="2">
        <v>42288</v>
      </c>
      <c r="C3378" s="2" t="s">
        <v>7683</v>
      </c>
      <c r="D3378" t="s">
        <v>7695</v>
      </c>
      <c r="E3378">
        <f t="shared" si="52"/>
        <v>2</v>
      </c>
    </row>
    <row r="3379" spans="1:5" x14ac:dyDescent="0.25">
      <c r="A3379" t="s">
        <v>3924</v>
      </c>
      <c r="B3379" s="2">
        <v>42016</v>
      </c>
      <c r="C3379" s="2" t="s">
        <v>7707</v>
      </c>
      <c r="D3379" t="s">
        <v>7681</v>
      </c>
      <c r="E3379">
        <f t="shared" si="52"/>
        <v>22</v>
      </c>
    </row>
    <row r="3380" spans="1:5" x14ac:dyDescent="0.25">
      <c r="A3380" t="s">
        <v>781</v>
      </c>
      <c r="B3380" s="2">
        <v>42227</v>
      </c>
      <c r="C3380" s="2" t="s">
        <v>7718</v>
      </c>
      <c r="D3380" t="s">
        <v>7723</v>
      </c>
      <c r="E3380">
        <f t="shared" si="52"/>
        <v>19</v>
      </c>
    </row>
    <row r="3381" spans="1:5" x14ac:dyDescent="0.25">
      <c r="A3381" t="s">
        <v>781</v>
      </c>
      <c r="B3381" s="2">
        <v>42227</v>
      </c>
      <c r="C3381" s="2" t="s">
        <v>7718</v>
      </c>
      <c r="D3381" t="s">
        <v>7723</v>
      </c>
      <c r="E3381">
        <f t="shared" si="52"/>
        <v>19</v>
      </c>
    </row>
    <row r="3382" spans="1:5" x14ac:dyDescent="0.25">
      <c r="A3382" t="s">
        <v>628</v>
      </c>
      <c r="B3382" s="2">
        <v>41778</v>
      </c>
      <c r="C3382" s="2" t="s">
        <v>7689</v>
      </c>
      <c r="D3382" t="s">
        <v>7704</v>
      </c>
      <c r="E3382">
        <f t="shared" si="52"/>
        <v>42</v>
      </c>
    </row>
    <row r="3383" spans="1:5" x14ac:dyDescent="0.25">
      <c r="A3383" t="s">
        <v>1876</v>
      </c>
      <c r="B3383" s="2">
        <v>41890</v>
      </c>
      <c r="C3383" s="2" t="s">
        <v>7711</v>
      </c>
      <c r="D3383" t="s">
        <v>7724</v>
      </c>
      <c r="E3383">
        <f t="shared" si="52"/>
        <v>35</v>
      </c>
    </row>
    <row r="3384" spans="1:5" x14ac:dyDescent="0.25">
      <c r="A3384" t="s">
        <v>1481</v>
      </c>
      <c r="B3384" s="2">
        <v>41891</v>
      </c>
      <c r="C3384" s="2" t="s">
        <v>7711</v>
      </c>
      <c r="D3384" t="s">
        <v>7695</v>
      </c>
      <c r="E3384">
        <f t="shared" si="52"/>
        <v>15</v>
      </c>
    </row>
    <row r="3385" spans="1:5" x14ac:dyDescent="0.25">
      <c r="A3385" t="s">
        <v>1481</v>
      </c>
      <c r="B3385" s="2">
        <v>41891</v>
      </c>
      <c r="C3385" s="2" t="s">
        <v>7711</v>
      </c>
      <c r="D3385" t="s">
        <v>7695</v>
      </c>
      <c r="E3385">
        <f t="shared" si="52"/>
        <v>15</v>
      </c>
    </row>
    <row r="3386" spans="1:5" x14ac:dyDescent="0.25">
      <c r="A3386" t="s">
        <v>1481</v>
      </c>
      <c r="B3386" s="2">
        <v>41891</v>
      </c>
      <c r="C3386" s="2" t="s">
        <v>7711</v>
      </c>
      <c r="D3386" t="s">
        <v>7695</v>
      </c>
      <c r="E3386">
        <f t="shared" si="52"/>
        <v>15</v>
      </c>
    </row>
    <row r="3387" spans="1:5" x14ac:dyDescent="0.25">
      <c r="A3387" t="s">
        <v>3455</v>
      </c>
      <c r="B3387" s="2">
        <v>41785</v>
      </c>
      <c r="C3387" s="2" t="s">
        <v>7689</v>
      </c>
      <c r="D3387" t="s">
        <v>7694</v>
      </c>
      <c r="E3387">
        <f t="shared" si="52"/>
        <v>41</v>
      </c>
    </row>
    <row r="3388" spans="1:5" x14ac:dyDescent="0.25">
      <c r="A3388" t="s">
        <v>3455</v>
      </c>
      <c r="B3388" s="2">
        <v>41785</v>
      </c>
      <c r="C3388" s="2" t="s">
        <v>7689</v>
      </c>
      <c r="D3388" t="s">
        <v>7694</v>
      </c>
      <c r="E3388">
        <f t="shared" si="52"/>
        <v>41</v>
      </c>
    </row>
    <row r="3389" spans="1:5" x14ac:dyDescent="0.25">
      <c r="A3389" t="s">
        <v>3455</v>
      </c>
      <c r="B3389" s="2">
        <v>41785</v>
      </c>
      <c r="C3389" s="2" t="s">
        <v>7689</v>
      </c>
      <c r="D3389" t="s">
        <v>7694</v>
      </c>
      <c r="E3389">
        <f t="shared" si="52"/>
        <v>41</v>
      </c>
    </row>
    <row r="3390" spans="1:5" x14ac:dyDescent="0.25">
      <c r="A3390" t="s">
        <v>3455</v>
      </c>
      <c r="B3390" s="2">
        <v>41785</v>
      </c>
      <c r="C3390" s="2" t="s">
        <v>7689</v>
      </c>
      <c r="D3390" t="s">
        <v>7694</v>
      </c>
      <c r="E3390">
        <f t="shared" si="52"/>
        <v>41</v>
      </c>
    </row>
    <row r="3391" spans="1:5" x14ac:dyDescent="0.25">
      <c r="A3391" t="s">
        <v>3455</v>
      </c>
      <c r="B3391" s="2">
        <v>41785</v>
      </c>
      <c r="C3391" s="2" t="s">
        <v>7689</v>
      </c>
      <c r="D3391" t="s">
        <v>7694</v>
      </c>
      <c r="E3391">
        <f t="shared" si="52"/>
        <v>41</v>
      </c>
    </row>
    <row r="3392" spans="1:5" x14ac:dyDescent="0.25">
      <c r="A3392" t="s">
        <v>2686</v>
      </c>
      <c r="B3392" s="2">
        <v>41807</v>
      </c>
      <c r="C3392" s="2" t="s">
        <v>7684</v>
      </c>
      <c r="D3392" t="s">
        <v>7723</v>
      </c>
      <c r="E3392">
        <f t="shared" si="52"/>
        <v>33</v>
      </c>
    </row>
    <row r="3393" spans="1:5" x14ac:dyDescent="0.25">
      <c r="A3393" t="s">
        <v>1702</v>
      </c>
      <c r="B3393" s="2">
        <v>41860</v>
      </c>
      <c r="C3393" s="2" t="s">
        <v>7690</v>
      </c>
      <c r="D3393" t="s">
        <v>7690</v>
      </c>
      <c r="E3393">
        <f t="shared" si="52"/>
        <v>0</v>
      </c>
    </row>
    <row r="3394" spans="1:5" x14ac:dyDescent="0.25">
      <c r="A3394" t="s">
        <v>1702</v>
      </c>
      <c r="B3394" s="2">
        <v>41860</v>
      </c>
      <c r="C3394" s="2" t="s">
        <v>7690</v>
      </c>
      <c r="D3394" t="s">
        <v>7690</v>
      </c>
      <c r="E3394">
        <f t="shared" si="52"/>
        <v>0</v>
      </c>
    </row>
    <row r="3395" spans="1:5" x14ac:dyDescent="0.25">
      <c r="A3395" t="s">
        <v>3855</v>
      </c>
      <c r="B3395" s="2">
        <v>41781</v>
      </c>
      <c r="C3395" s="2" t="s">
        <v>7689</v>
      </c>
      <c r="D3395" t="s">
        <v>7688</v>
      </c>
      <c r="E3395">
        <f t="shared" ref="E3395:E3458" si="53">(LEFT(D3395,4)-LEFT(C3395,4))*12+RIGHT(D3395,2)-RIGHT(C3395,2)</f>
        <v>6</v>
      </c>
    </row>
    <row r="3396" spans="1:5" x14ac:dyDescent="0.25">
      <c r="A3396" t="s">
        <v>2278</v>
      </c>
      <c r="B3396" s="2">
        <v>41846</v>
      </c>
      <c r="C3396" s="2" t="s">
        <v>7720</v>
      </c>
      <c r="D3396" t="s">
        <v>7708</v>
      </c>
      <c r="E3396">
        <f t="shared" si="53"/>
        <v>35</v>
      </c>
    </row>
    <row r="3397" spans="1:5" x14ac:dyDescent="0.25">
      <c r="A3397" t="s">
        <v>2914</v>
      </c>
      <c r="B3397" s="2">
        <v>41908</v>
      </c>
      <c r="C3397" s="2" t="s">
        <v>7711</v>
      </c>
      <c r="D3397" t="s">
        <v>7691</v>
      </c>
      <c r="E3397">
        <f t="shared" si="53"/>
        <v>34</v>
      </c>
    </row>
    <row r="3398" spans="1:5" x14ac:dyDescent="0.25">
      <c r="A3398" t="s">
        <v>2914</v>
      </c>
      <c r="B3398" s="2">
        <v>41908</v>
      </c>
      <c r="C3398" s="2" t="s">
        <v>7711</v>
      </c>
      <c r="D3398" t="s">
        <v>7691</v>
      </c>
      <c r="E3398">
        <f t="shared" si="53"/>
        <v>34</v>
      </c>
    </row>
    <row r="3399" spans="1:5" x14ac:dyDescent="0.25">
      <c r="A3399" t="s">
        <v>2914</v>
      </c>
      <c r="B3399" s="2">
        <v>41908</v>
      </c>
      <c r="C3399" s="2" t="s">
        <v>7711</v>
      </c>
      <c r="D3399" t="s">
        <v>7691</v>
      </c>
      <c r="E3399">
        <f t="shared" si="53"/>
        <v>34</v>
      </c>
    </row>
    <row r="3400" spans="1:5" x14ac:dyDescent="0.25">
      <c r="A3400" t="s">
        <v>3939</v>
      </c>
      <c r="B3400" s="2">
        <v>41964</v>
      </c>
      <c r="C3400" s="2" t="s">
        <v>7688</v>
      </c>
      <c r="D3400" t="s">
        <v>7688</v>
      </c>
      <c r="E3400">
        <f t="shared" si="53"/>
        <v>0</v>
      </c>
    </row>
    <row r="3401" spans="1:5" x14ac:dyDescent="0.25">
      <c r="A3401" t="s">
        <v>3939</v>
      </c>
      <c r="B3401" s="2">
        <v>41964</v>
      </c>
      <c r="C3401" s="2" t="s">
        <v>7688</v>
      </c>
      <c r="D3401" t="s">
        <v>7688</v>
      </c>
      <c r="E3401">
        <f t="shared" si="53"/>
        <v>0</v>
      </c>
    </row>
    <row r="3402" spans="1:5" x14ac:dyDescent="0.25">
      <c r="A3402" t="s">
        <v>3939</v>
      </c>
      <c r="B3402" s="2">
        <v>41964</v>
      </c>
      <c r="C3402" s="2" t="s">
        <v>7688</v>
      </c>
      <c r="D3402" t="s">
        <v>7688</v>
      </c>
      <c r="E3402">
        <f t="shared" si="53"/>
        <v>0</v>
      </c>
    </row>
    <row r="3403" spans="1:5" x14ac:dyDescent="0.25">
      <c r="A3403" t="s">
        <v>3939</v>
      </c>
      <c r="B3403" s="2">
        <v>41964</v>
      </c>
      <c r="C3403" s="2" t="s">
        <v>7688</v>
      </c>
      <c r="D3403" t="s">
        <v>7688</v>
      </c>
      <c r="E3403">
        <f t="shared" si="53"/>
        <v>0</v>
      </c>
    </row>
    <row r="3404" spans="1:5" x14ac:dyDescent="0.25">
      <c r="A3404" t="s">
        <v>684</v>
      </c>
      <c r="B3404" s="2">
        <v>41758</v>
      </c>
      <c r="C3404" s="2" t="s">
        <v>7722</v>
      </c>
      <c r="D3404" t="s">
        <v>7714</v>
      </c>
      <c r="E3404">
        <f t="shared" si="53"/>
        <v>13</v>
      </c>
    </row>
    <row r="3405" spans="1:5" x14ac:dyDescent="0.25">
      <c r="A3405" t="s">
        <v>2452</v>
      </c>
      <c r="B3405" s="2">
        <v>42443</v>
      </c>
      <c r="C3405" s="2" t="s">
        <v>7698</v>
      </c>
      <c r="D3405" t="s">
        <v>7705</v>
      </c>
      <c r="E3405">
        <f t="shared" si="53"/>
        <v>14</v>
      </c>
    </row>
    <row r="3406" spans="1:5" x14ac:dyDescent="0.25">
      <c r="A3406" t="s">
        <v>2312</v>
      </c>
      <c r="B3406" s="2">
        <v>42265</v>
      </c>
      <c r="C3406" s="2" t="s">
        <v>7692</v>
      </c>
      <c r="D3406" t="s">
        <v>7683</v>
      </c>
      <c r="E3406">
        <f t="shared" si="53"/>
        <v>1</v>
      </c>
    </row>
    <row r="3407" spans="1:5" x14ac:dyDescent="0.25">
      <c r="A3407" t="s">
        <v>3847</v>
      </c>
      <c r="B3407" s="2">
        <v>41752</v>
      </c>
      <c r="C3407" s="2" t="s">
        <v>7722</v>
      </c>
      <c r="D3407" t="s">
        <v>7722</v>
      </c>
      <c r="E3407">
        <f t="shared" si="53"/>
        <v>0</v>
      </c>
    </row>
    <row r="3408" spans="1:5" x14ac:dyDescent="0.25">
      <c r="A3408" t="s">
        <v>3847</v>
      </c>
      <c r="B3408" s="2">
        <v>41752</v>
      </c>
      <c r="C3408" s="2" t="s">
        <v>7722</v>
      </c>
      <c r="D3408" t="s">
        <v>7722</v>
      </c>
      <c r="E3408">
        <f t="shared" si="53"/>
        <v>0</v>
      </c>
    </row>
    <row r="3409" spans="1:5" x14ac:dyDescent="0.25">
      <c r="A3409" t="s">
        <v>3847</v>
      </c>
      <c r="B3409" s="2">
        <v>41752</v>
      </c>
      <c r="C3409" s="2" t="s">
        <v>7722</v>
      </c>
      <c r="D3409" t="s">
        <v>7722</v>
      </c>
      <c r="E3409">
        <f t="shared" si="53"/>
        <v>0</v>
      </c>
    </row>
    <row r="3410" spans="1:5" x14ac:dyDescent="0.25">
      <c r="A3410" t="s">
        <v>3847</v>
      </c>
      <c r="B3410" s="2">
        <v>41752</v>
      </c>
      <c r="C3410" s="2" t="s">
        <v>7722</v>
      </c>
      <c r="D3410" t="s">
        <v>7722</v>
      </c>
      <c r="E3410">
        <f t="shared" si="53"/>
        <v>0</v>
      </c>
    </row>
    <row r="3411" spans="1:5" x14ac:dyDescent="0.25">
      <c r="A3411" t="s">
        <v>997</v>
      </c>
      <c r="B3411" s="2">
        <v>41931</v>
      </c>
      <c r="C3411" s="2" t="s">
        <v>7699</v>
      </c>
      <c r="D3411" t="s">
        <v>7685</v>
      </c>
      <c r="E3411">
        <f t="shared" si="53"/>
        <v>30</v>
      </c>
    </row>
    <row r="3412" spans="1:5" x14ac:dyDescent="0.25">
      <c r="A3412" t="s">
        <v>3200</v>
      </c>
      <c r="B3412" s="2">
        <v>41734</v>
      </c>
      <c r="C3412" s="2" t="s">
        <v>7722</v>
      </c>
      <c r="D3412" t="s">
        <v>7702</v>
      </c>
      <c r="E3412">
        <f t="shared" si="53"/>
        <v>29</v>
      </c>
    </row>
    <row r="3413" spans="1:5" x14ac:dyDescent="0.25">
      <c r="A3413" t="s">
        <v>3200</v>
      </c>
      <c r="B3413" s="2">
        <v>41734</v>
      </c>
      <c r="C3413" s="2" t="s">
        <v>7722</v>
      </c>
      <c r="D3413" t="s">
        <v>7702</v>
      </c>
      <c r="E3413">
        <f t="shared" si="53"/>
        <v>29</v>
      </c>
    </row>
    <row r="3414" spans="1:5" x14ac:dyDescent="0.25">
      <c r="A3414" t="s">
        <v>3200</v>
      </c>
      <c r="B3414" s="2">
        <v>41734</v>
      </c>
      <c r="C3414" s="2" t="s">
        <v>7722</v>
      </c>
      <c r="D3414" t="s">
        <v>7702</v>
      </c>
      <c r="E3414">
        <f t="shared" si="53"/>
        <v>29</v>
      </c>
    </row>
    <row r="3415" spans="1:5" x14ac:dyDescent="0.25">
      <c r="A3415" t="s">
        <v>3200</v>
      </c>
      <c r="B3415" s="2">
        <v>41734</v>
      </c>
      <c r="C3415" s="2" t="s">
        <v>7722</v>
      </c>
      <c r="D3415" t="s">
        <v>7702</v>
      </c>
      <c r="E3415">
        <f t="shared" si="53"/>
        <v>29</v>
      </c>
    </row>
    <row r="3416" spans="1:5" x14ac:dyDescent="0.25">
      <c r="A3416" t="s">
        <v>3200</v>
      </c>
      <c r="B3416" s="2">
        <v>41734</v>
      </c>
      <c r="C3416" s="2" t="s">
        <v>7722</v>
      </c>
      <c r="D3416" t="s">
        <v>7702</v>
      </c>
      <c r="E3416">
        <f t="shared" si="53"/>
        <v>29</v>
      </c>
    </row>
    <row r="3417" spans="1:5" x14ac:dyDescent="0.25">
      <c r="A3417" t="s">
        <v>875</v>
      </c>
      <c r="B3417" s="2">
        <v>41856</v>
      </c>
      <c r="C3417" s="2" t="s">
        <v>7690</v>
      </c>
      <c r="D3417" t="s">
        <v>7702</v>
      </c>
      <c r="E3417">
        <f t="shared" si="53"/>
        <v>25</v>
      </c>
    </row>
    <row r="3418" spans="1:5" x14ac:dyDescent="0.25">
      <c r="A3418" t="s">
        <v>875</v>
      </c>
      <c r="B3418" s="2">
        <v>41856</v>
      </c>
      <c r="C3418" s="2" t="s">
        <v>7690</v>
      </c>
      <c r="D3418" t="s">
        <v>7702</v>
      </c>
      <c r="E3418">
        <f t="shared" si="53"/>
        <v>25</v>
      </c>
    </row>
    <row r="3419" spans="1:5" x14ac:dyDescent="0.25">
      <c r="A3419" t="s">
        <v>3689</v>
      </c>
      <c r="B3419" s="2">
        <v>41965</v>
      </c>
      <c r="C3419" s="2" t="s">
        <v>7688</v>
      </c>
      <c r="D3419" t="s">
        <v>7700</v>
      </c>
      <c r="E3419">
        <f t="shared" si="53"/>
        <v>5</v>
      </c>
    </row>
    <row r="3420" spans="1:5" x14ac:dyDescent="0.25">
      <c r="A3420" t="s">
        <v>3689</v>
      </c>
      <c r="B3420" s="2">
        <v>41965</v>
      </c>
      <c r="C3420" s="2" t="s">
        <v>7688</v>
      </c>
      <c r="D3420" t="s">
        <v>7700</v>
      </c>
      <c r="E3420">
        <f t="shared" si="53"/>
        <v>5</v>
      </c>
    </row>
    <row r="3421" spans="1:5" x14ac:dyDescent="0.25">
      <c r="A3421" t="s">
        <v>1118</v>
      </c>
      <c r="B3421" s="2">
        <v>42253</v>
      </c>
      <c r="C3421" s="2" t="s">
        <v>7692</v>
      </c>
      <c r="D3421" t="s">
        <v>7692</v>
      </c>
      <c r="E3421">
        <f t="shared" si="53"/>
        <v>0</v>
      </c>
    </row>
    <row r="3422" spans="1:5" x14ac:dyDescent="0.25">
      <c r="A3422" t="s">
        <v>229</v>
      </c>
      <c r="B3422" s="2">
        <v>41702</v>
      </c>
      <c r="C3422" s="2" t="s">
        <v>7715</v>
      </c>
      <c r="D3422" t="s">
        <v>7716</v>
      </c>
      <c r="E3422">
        <f t="shared" si="53"/>
        <v>26</v>
      </c>
    </row>
    <row r="3423" spans="1:5" x14ac:dyDescent="0.25">
      <c r="A3423" t="s">
        <v>229</v>
      </c>
      <c r="B3423" s="2">
        <v>41702</v>
      </c>
      <c r="C3423" s="2" t="s">
        <v>7715</v>
      </c>
      <c r="D3423" t="s">
        <v>7716</v>
      </c>
      <c r="E3423">
        <f t="shared" si="53"/>
        <v>26</v>
      </c>
    </row>
    <row r="3424" spans="1:5" x14ac:dyDescent="0.25">
      <c r="A3424" t="s">
        <v>229</v>
      </c>
      <c r="B3424" s="2">
        <v>41702</v>
      </c>
      <c r="C3424" s="2" t="s">
        <v>7715</v>
      </c>
      <c r="D3424" t="s">
        <v>7716</v>
      </c>
      <c r="E3424">
        <f t="shared" si="53"/>
        <v>26</v>
      </c>
    </row>
    <row r="3425" spans="1:5" x14ac:dyDescent="0.25">
      <c r="A3425" t="s">
        <v>229</v>
      </c>
      <c r="B3425" s="2">
        <v>41702</v>
      </c>
      <c r="C3425" s="2" t="s">
        <v>7715</v>
      </c>
      <c r="D3425" t="s">
        <v>7716</v>
      </c>
      <c r="E3425">
        <f t="shared" si="53"/>
        <v>26</v>
      </c>
    </row>
    <row r="3426" spans="1:5" x14ac:dyDescent="0.25">
      <c r="A3426" t="s">
        <v>229</v>
      </c>
      <c r="B3426" s="2">
        <v>41702</v>
      </c>
      <c r="C3426" s="2" t="s">
        <v>7715</v>
      </c>
      <c r="D3426" t="s">
        <v>7716</v>
      </c>
      <c r="E3426">
        <f t="shared" si="53"/>
        <v>26</v>
      </c>
    </row>
    <row r="3427" spans="1:5" x14ac:dyDescent="0.25">
      <c r="A3427" t="s">
        <v>1655</v>
      </c>
      <c r="B3427" s="2">
        <v>41873</v>
      </c>
      <c r="C3427" s="2" t="s">
        <v>7690</v>
      </c>
      <c r="D3427" t="s">
        <v>7692</v>
      </c>
      <c r="E3427">
        <f t="shared" si="53"/>
        <v>13</v>
      </c>
    </row>
    <row r="3428" spans="1:5" x14ac:dyDescent="0.25">
      <c r="A3428" t="s">
        <v>1655</v>
      </c>
      <c r="B3428" s="2">
        <v>41873</v>
      </c>
      <c r="C3428" s="2" t="s">
        <v>7690</v>
      </c>
      <c r="D3428" t="s">
        <v>7692</v>
      </c>
      <c r="E3428">
        <f t="shared" si="53"/>
        <v>13</v>
      </c>
    </row>
    <row r="3429" spans="1:5" x14ac:dyDescent="0.25">
      <c r="A3429" t="s">
        <v>2074</v>
      </c>
      <c r="B3429" s="2">
        <v>41889</v>
      </c>
      <c r="C3429" s="2" t="s">
        <v>7711</v>
      </c>
      <c r="D3429" t="s">
        <v>7691</v>
      </c>
      <c r="E3429">
        <f t="shared" si="53"/>
        <v>34</v>
      </c>
    </row>
    <row r="3430" spans="1:5" x14ac:dyDescent="0.25">
      <c r="A3430" t="s">
        <v>2074</v>
      </c>
      <c r="B3430" s="2">
        <v>41889</v>
      </c>
      <c r="C3430" s="2" t="s">
        <v>7711</v>
      </c>
      <c r="D3430" t="s">
        <v>7691</v>
      </c>
      <c r="E3430">
        <f t="shared" si="53"/>
        <v>34</v>
      </c>
    </row>
    <row r="3431" spans="1:5" x14ac:dyDescent="0.25">
      <c r="A3431" t="s">
        <v>2074</v>
      </c>
      <c r="B3431" s="2">
        <v>41889</v>
      </c>
      <c r="C3431" s="2" t="s">
        <v>7711</v>
      </c>
      <c r="D3431" t="s">
        <v>7691</v>
      </c>
      <c r="E3431">
        <f t="shared" si="53"/>
        <v>34</v>
      </c>
    </row>
    <row r="3432" spans="1:5" x14ac:dyDescent="0.25">
      <c r="A3432" t="s">
        <v>722</v>
      </c>
      <c r="B3432" s="2">
        <v>41846</v>
      </c>
      <c r="C3432" s="2" t="s">
        <v>7720</v>
      </c>
      <c r="D3432" t="s">
        <v>7703</v>
      </c>
      <c r="E3432">
        <f t="shared" si="53"/>
        <v>41</v>
      </c>
    </row>
    <row r="3433" spans="1:5" x14ac:dyDescent="0.25">
      <c r="A3433" t="s">
        <v>722</v>
      </c>
      <c r="B3433" s="2">
        <v>41846</v>
      </c>
      <c r="C3433" s="2" t="s">
        <v>7720</v>
      </c>
      <c r="D3433" t="s">
        <v>7703</v>
      </c>
      <c r="E3433">
        <f t="shared" si="53"/>
        <v>41</v>
      </c>
    </row>
    <row r="3434" spans="1:5" x14ac:dyDescent="0.25">
      <c r="A3434" t="s">
        <v>722</v>
      </c>
      <c r="B3434" s="2">
        <v>41846</v>
      </c>
      <c r="C3434" s="2" t="s">
        <v>7720</v>
      </c>
      <c r="D3434" t="s">
        <v>7703</v>
      </c>
      <c r="E3434">
        <f t="shared" si="53"/>
        <v>41</v>
      </c>
    </row>
    <row r="3435" spans="1:5" x14ac:dyDescent="0.25">
      <c r="A3435" t="s">
        <v>1182</v>
      </c>
      <c r="B3435" s="2">
        <v>41959</v>
      </c>
      <c r="C3435" s="2" t="s">
        <v>7688</v>
      </c>
      <c r="D3435" t="s">
        <v>7703</v>
      </c>
      <c r="E3435">
        <f t="shared" si="53"/>
        <v>37</v>
      </c>
    </row>
    <row r="3436" spans="1:5" x14ac:dyDescent="0.25">
      <c r="A3436" t="s">
        <v>1182</v>
      </c>
      <c r="B3436" s="2">
        <v>41959</v>
      </c>
      <c r="C3436" s="2" t="s">
        <v>7688</v>
      </c>
      <c r="D3436" t="s">
        <v>7703</v>
      </c>
      <c r="E3436">
        <f t="shared" si="53"/>
        <v>37</v>
      </c>
    </row>
    <row r="3437" spans="1:5" x14ac:dyDescent="0.25">
      <c r="A3437" t="s">
        <v>1766</v>
      </c>
      <c r="B3437" s="2">
        <v>42255</v>
      </c>
      <c r="C3437" s="2" t="s">
        <v>7692</v>
      </c>
      <c r="D3437" t="s">
        <v>7692</v>
      </c>
      <c r="E3437">
        <f t="shared" si="53"/>
        <v>0</v>
      </c>
    </row>
    <row r="3438" spans="1:5" x14ac:dyDescent="0.25">
      <c r="A3438" t="s">
        <v>1766</v>
      </c>
      <c r="B3438" s="2">
        <v>42255</v>
      </c>
      <c r="C3438" s="2" t="s">
        <v>7692</v>
      </c>
      <c r="D3438" t="s">
        <v>7692</v>
      </c>
      <c r="E3438">
        <f t="shared" si="53"/>
        <v>0</v>
      </c>
    </row>
    <row r="3439" spans="1:5" x14ac:dyDescent="0.25">
      <c r="A3439" t="s">
        <v>1623</v>
      </c>
      <c r="B3439" s="2">
        <v>41880</v>
      </c>
      <c r="C3439" s="2" t="s">
        <v>7690</v>
      </c>
      <c r="D3439" t="s">
        <v>7694</v>
      </c>
      <c r="E3439">
        <f t="shared" si="53"/>
        <v>38</v>
      </c>
    </row>
    <row r="3440" spans="1:5" x14ac:dyDescent="0.25">
      <c r="A3440" t="s">
        <v>1623</v>
      </c>
      <c r="B3440" s="2">
        <v>41880</v>
      </c>
      <c r="C3440" s="2" t="s">
        <v>7690</v>
      </c>
      <c r="D3440" t="s">
        <v>7694</v>
      </c>
      <c r="E3440">
        <f t="shared" si="53"/>
        <v>38</v>
      </c>
    </row>
    <row r="3441" spans="1:5" x14ac:dyDescent="0.25">
      <c r="A3441" t="s">
        <v>1623</v>
      </c>
      <c r="B3441" s="2">
        <v>41880</v>
      </c>
      <c r="C3441" s="2" t="s">
        <v>7690</v>
      </c>
      <c r="D3441" t="s">
        <v>7694</v>
      </c>
      <c r="E3441">
        <f t="shared" si="53"/>
        <v>38</v>
      </c>
    </row>
    <row r="3442" spans="1:5" x14ac:dyDescent="0.25">
      <c r="A3442" t="s">
        <v>1250</v>
      </c>
      <c r="B3442" s="2">
        <v>41643</v>
      </c>
      <c r="C3442" s="2" t="s">
        <v>7727</v>
      </c>
      <c r="D3442" t="s">
        <v>7687</v>
      </c>
      <c r="E3442">
        <f t="shared" si="53"/>
        <v>22</v>
      </c>
    </row>
    <row r="3443" spans="1:5" x14ac:dyDescent="0.25">
      <c r="A3443" t="s">
        <v>2822</v>
      </c>
      <c r="B3443" s="2">
        <v>41709</v>
      </c>
      <c r="C3443" s="2" t="s">
        <v>7715</v>
      </c>
      <c r="D3443" t="s">
        <v>7715</v>
      </c>
      <c r="E3443">
        <f t="shared" si="53"/>
        <v>0</v>
      </c>
    </row>
    <row r="3444" spans="1:5" x14ac:dyDescent="0.25">
      <c r="A3444" t="s">
        <v>1107</v>
      </c>
      <c r="B3444" s="2">
        <v>41959</v>
      </c>
      <c r="C3444" s="2" t="s">
        <v>7688</v>
      </c>
      <c r="D3444" t="s">
        <v>7704</v>
      </c>
      <c r="E3444">
        <f t="shared" si="53"/>
        <v>36</v>
      </c>
    </row>
    <row r="3445" spans="1:5" x14ac:dyDescent="0.25">
      <c r="A3445" t="s">
        <v>1107</v>
      </c>
      <c r="B3445" s="2">
        <v>41959</v>
      </c>
      <c r="C3445" s="2" t="s">
        <v>7688</v>
      </c>
      <c r="D3445" t="s">
        <v>7704</v>
      </c>
      <c r="E3445">
        <f t="shared" si="53"/>
        <v>36</v>
      </c>
    </row>
    <row r="3446" spans="1:5" x14ac:dyDescent="0.25">
      <c r="A3446" t="s">
        <v>3963</v>
      </c>
      <c r="B3446" s="2">
        <v>41645</v>
      </c>
      <c r="C3446" s="2" t="s">
        <v>7727</v>
      </c>
      <c r="D3446" t="s">
        <v>7697</v>
      </c>
      <c r="E3446">
        <f t="shared" si="53"/>
        <v>30</v>
      </c>
    </row>
    <row r="3447" spans="1:5" x14ac:dyDescent="0.25">
      <c r="A3447" t="s">
        <v>404</v>
      </c>
      <c r="B3447" s="2">
        <v>41786</v>
      </c>
      <c r="C3447" s="2" t="s">
        <v>7689</v>
      </c>
      <c r="D3447" t="s">
        <v>7721</v>
      </c>
      <c r="E3447">
        <f t="shared" si="53"/>
        <v>13</v>
      </c>
    </row>
    <row r="3448" spans="1:5" x14ac:dyDescent="0.25">
      <c r="A3448" t="s">
        <v>3966</v>
      </c>
      <c r="B3448" s="2">
        <v>41731</v>
      </c>
      <c r="C3448" s="2" t="s">
        <v>7722</v>
      </c>
      <c r="D3448" t="s">
        <v>7709</v>
      </c>
      <c r="E3448">
        <f t="shared" si="53"/>
        <v>28</v>
      </c>
    </row>
    <row r="3449" spans="1:5" x14ac:dyDescent="0.25">
      <c r="A3449" t="s">
        <v>3068</v>
      </c>
      <c r="B3449" s="2">
        <v>41700</v>
      </c>
      <c r="C3449" s="2" t="s">
        <v>7715</v>
      </c>
      <c r="D3449" t="s">
        <v>7708</v>
      </c>
      <c r="E3449">
        <f t="shared" si="53"/>
        <v>39</v>
      </c>
    </row>
    <row r="3450" spans="1:5" x14ac:dyDescent="0.25">
      <c r="A3450" t="s">
        <v>3211</v>
      </c>
      <c r="B3450" s="2">
        <v>41981</v>
      </c>
      <c r="C3450" s="2" t="s">
        <v>7701</v>
      </c>
      <c r="D3450" t="s">
        <v>7713</v>
      </c>
      <c r="E3450">
        <f t="shared" si="53"/>
        <v>22</v>
      </c>
    </row>
    <row r="3451" spans="1:5" x14ac:dyDescent="0.25">
      <c r="A3451" t="s">
        <v>2349</v>
      </c>
      <c r="B3451" s="2">
        <v>41825</v>
      </c>
      <c r="C3451" s="2" t="s">
        <v>7720</v>
      </c>
      <c r="D3451" t="s">
        <v>7711</v>
      </c>
      <c r="E3451">
        <f t="shared" si="53"/>
        <v>2</v>
      </c>
    </row>
    <row r="3452" spans="1:5" x14ac:dyDescent="0.25">
      <c r="A3452" t="s">
        <v>2349</v>
      </c>
      <c r="B3452" s="2">
        <v>41825</v>
      </c>
      <c r="C3452" s="2" t="s">
        <v>7720</v>
      </c>
      <c r="D3452" t="s">
        <v>7711</v>
      </c>
      <c r="E3452">
        <f t="shared" si="53"/>
        <v>2</v>
      </c>
    </row>
    <row r="3453" spans="1:5" x14ac:dyDescent="0.25">
      <c r="A3453" t="s">
        <v>2349</v>
      </c>
      <c r="B3453" s="2">
        <v>41825</v>
      </c>
      <c r="C3453" s="2" t="s">
        <v>7720</v>
      </c>
      <c r="D3453" t="s">
        <v>7711</v>
      </c>
      <c r="E3453">
        <f t="shared" si="53"/>
        <v>2</v>
      </c>
    </row>
    <row r="3454" spans="1:5" x14ac:dyDescent="0.25">
      <c r="A3454" t="s">
        <v>3068</v>
      </c>
      <c r="B3454" s="2">
        <v>41700</v>
      </c>
      <c r="C3454" s="2" t="s">
        <v>7715</v>
      </c>
      <c r="D3454" t="s">
        <v>7715</v>
      </c>
      <c r="E3454">
        <f t="shared" si="53"/>
        <v>0</v>
      </c>
    </row>
    <row r="3455" spans="1:5" x14ac:dyDescent="0.25">
      <c r="A3455" t="s">
        <v>2140</v>
      </c>
      <c r="B3455" s="2">
        <v>41684</v>
      </c>
      <c r="C3455" s="2" t="s">
        <v>7726</v>
      </c>
      <c r="D3455" t="s">
        <v>7710</v>
      </c>
      <c r="E3455">
        <f t="shared" si="53"/>
        <v>13</v>
      </c>
    </row>
    <row r="3456" spans="1:5" x14ac:dyDescent="0.25">
      <c r="A3456" t="s">
        <v>61</v>
      </c>
      <c r="B3456" s="2">
        <v>41764</v>
      </c>
      <c r="C3456" s="2" t="s">
        <v>7689</v>
      </c>
      <c r="D3456" t="s">
        <v>7719</v>
      </c>
      <c r="E3456">
        <f t="shared" si="53"/>
        <v>14</v>
      </c>
    </row>
    <row r="3457" spans="1:5" x14ac:dyDescent="0.25">
      <c r="A3457" t="s">
        <v>493</v>
      </c>
      <c r="B3457" s="2">
        <v>41972</v>
      </c>
      <c r="C3457" s="2" t="s">
        <v>7688</v>
      </c>
      <c r="D3457" t="s">
        <v>7728</v>
      </c>
      <c r="E3457">
        <f t="shared" si="53"/>
        <v>15</v>
      </c>
    </row>
    <row r="3458" spans="1:5" x14ac:dyDescent="0.25">
      <c r="A3458" t="s">
        <v>2665</v>
      </c>
      <c r="B3458" s="2">
        <v>41904</v>
      </c>
      <c r="C3458" s="2" t="s">
        <v>7711</v>
      </c>
      <c r="D3458" t="s">
        <v>7696</v>
      </c>
      <c r="E3458">
        <f t="shared" si="53"/>
        <v>36</v>
      </c>
    </row>
    <row r="3459" spans="1:5" x14ac:dyDescent="0.25">
      <c r="A3459" t="s">
        <v>2665</v>
      </c>
      <c r="B3459" s="2">
        <v>41904</v>
      </c>
      <c r="C3459" s="2" t="s">
        <v>7711</v>
      </c>
      <c r="D3459" t="s">
        <v>7696</v>
      </c>
      <c r="E3459">
        <f t="shared" ref="E3459:E3522" si="54">(LEFT(D3459,4)-LEFT(C3459,4))*12+RIGHT(D3459,2)-RIGHT(C3459,2)</f>
        <v>36</v>
      </c>
    </row>
    <row r="3460" spans="1:5" x14ac:dyDescent="0.25">
      <c r="A3460" t="s">
        <v>2665</v>
      </c>
      <c r="B3460" s="2">
        <v>41904</v>
      </c>
      <c r="C3460" s="2" t="s">
        <v>7711</v>
      </c>
      <c r="D3460" t="s">
        <v>7696</v>
      </c>
      <c r="E3460">
        <f t="shared" si="54"/>
        <v>36</v>
      </c>
    </row>
    <row r="3461" spans="1:5" x14ac:dyDescent="0.25">
      <c r="A3461" t="s">
        <v>2665</v>
      </c>
      <c r="B3461" s="2">
        <v>41904</v>
      </c>
      <c r="C3461" s="2" t="s">
        <v>7711</v>
      </c>
      <c r="D3461" t="s">
        <v>7696</v>
      </c>
      <c r="E3461">
        <f t="shared" si="54"/>
        <v>36</v>
      </c>
    </row>
    <row r="3462" spans="1:5" x14ac:dyDescent="0.25">
      <c r="A3462" t="s">
        <v>2665</v>
      </c>
      <c r="B3462" s="2">
        <v>41904</v>
      </c>
      <c r="C3462" s="2" t="s">
        <v>7711</v>
      </c>
      <c r="D3462" t="s">
        <v>7696</v>
      </c>
      <c r="E3462">
        <f t="shared" si="54"/>
        <v>36</v>
      </c>
    </row>
    <row r="3463" spans="1:5" x14ac:dyDescent="0.25">
      <c r="A3463" t="s">
        <v>3059</v>
      </c>
      <c r="B3463" s="2">
        <v>41975</v>
      </c>
      <c r="C3463" s="2" t="s">
        <v>7701</v>
      </c>
      <c r="D3463" t="s">
        <v>7704</v>
      </c>
      <c r="E3463">
        <f t="shared" si="54"/>
        <v>35</v>
      </c>
    </row>
    <row r="3464" spans="1:5" x14ac:dyDescent="0.25">
      <c r="A3464" t="s">
        <v>2822</v>
      </c>
      <c r="B3464" s="2">
        <v>41709</v>
      </c>
      <c r="C3464" s="2" t="s">
        <v>7715</v>
      </c>
      <c r="D3464" t="s">
        <v>7717</v>
      </c>
      <c r="E3464">
        <f t="shared" si="54"/>
        <v>11</v>
      </c>
    </row>
    <row r="3465" spans="1:5" x14ac:dyDescent="0.25">
      <c r="A3465" t="s">
        <v>3981</v>
      </c>
      <c r="B3465" s="2">
        <v>42107</v>
      </c>
      <c r="C3465" s="2" t="s">
        <v>7700</v>
      </c>
      <c r="D3465" t="s">
        <v>7681</v>
      </c>
      <c r="E3465">
        <f t="shared" si="54"/>
        <v>19</v>
      </c>
    </row>
    <row r="3466" spans="1:5" x14ac:dyDescent="0.25">
      <c r="A3466" t="s">
        <v>2058</v>
      </c>
      <c r="B3466" s="2">
        <v>41652</v>
      </c>
      <c r="C3466" s="2" t="s">
        <v>7727</v>
      </c>
      <c r="D3466" t="s">
        <v>7703</v>
      </c>
      <c r="E3466">
        <f t="shared" si="54"/>
        <v>47</v>
      </c>
    </row>
    <row r="3467" spans="1:5" x14ac:dyDescent="0.25">
      <c r="A3467" t="s">
        <v>2700</v>
      </c>
      <c r="B3467" s="2">
        <v>41741</v>
      </c>
      <c r="C3467" s="2" t="s">
        <v>7722</v>
      </c>
      <c r="D3467" t="s">
        <v>7692</v>
      </c>
      <c r="E3467">
        <f t="shared" si="54"/>
        <v>17</v>
      </c>
    </row>
    <row r="3468" spans="1:5" x14ac:dyDescent="0.25">
      <c r="A3468" t="s">
        <v>2700</v>
      </c>
      <c r="B3468" s="2">
        <v>41741</v>
      </c>
      <c r="C3468" s="2" t="s">
        <v>7722</v>
      </c>
      <c r="D3468" t="s">
        <v>7692</v>
      </c>
      <c r="E3468">
        <f t="shared" si="54"/>
        <v>17</v>
      </c>
    </row>
    <row r="3469" spans="1:5" x14ac:dyDescent="0.25">
      <c r="A3469" t="s">
        <v>2700</v>
      </c>
      <c r="B3469" s="2">
        <v>41741</v>
      </c>
      <c r="C3469" s="2" t="s">
        <v>7722</v>
      </c>
      <c r="D3469" t="s">
        <v>7692</v>
      </c>
      <c r="E3469">
        <f t="shared" si="54"/>
        <v>17</v>
      </c>
    </row>
    <row r="3470" spans="1:5" x14ac:dyDescent="0.25">
      <c r="A3470" t="s">
        <v>1172</v>
      </c>
      <c r="B3470" s="2">
        <v>41825</v>
      </c>
      <c r="C3470" s="2" t="s">
        <v>7720</v>
      </c>
      <c r="D3470" t="s">
        <v>7686</v>
      </c>
      <c r="E3470">
        <f t="shared" si="54"/>
        <v>29</v>
      </c>
    </row>
    <row r="3471" spans="1:5" x14ac:dyDescent="0.25">
      <c r="A3471" t="s">
        <v>3986</v>
      </c>
      <c r="B3471" s="2">
        <v>41831</v>
      </c>
      <c r="C3471" s="2" t="s">
        <v>7720</v>
      </c>
      <c r="D3471" t="s">
        <v>7700</v>
      </c>
      <c r="E3471">
        <f t="shared" si="54"/>
        <v>9</v>
      </c>
    </row>
    <row r="3472" spans="1:5" x14ac:dyDescent="0.25">
      <c r="A3472" t="s">
        <v>2278</v>
      </c>
      <c r="B3472" s="2">
        <v>41846</v>
      </c>
      <c r="C3472" s="2" t="s">
        <v>7720</v>
      </c>
      <c r="D3472" t="s">
        <v>7686</v>
      </c>
      <c r="E3472">
        <f t="shared" si="54"/>
        <v>29</v>
      </c>
    </row>
    <row r="3473" spans="1:5" x14ac:dyDescent="0.25">
      <c r="A3473" t="s">
        <v>1078</v>
      </c>
      <c r="B3473" s="2">
        <v>41933</v>
      </c>
      <c r="C3473" s="2" t="s">
        <v>7699</v>
      </c>
      <c r="D3473" t="s">
        <v>7704</v>
      </c>
      <c r="E3473">
        <f t="shared" si="54"/>
        <v>37</v>
      </c>
    </row>
    <row r="3474" spans="1:5" x14ac:dyDescent="0.25">
      <c r="A3474" t="s">
        <v>1078</v>
      </c>
      <c r="B3474" s="2">
        <v>41933</v>
      </c>
      <c r="C3474" s="2" t="s">
        <v>7699</v>
      </c>
      <c r="D3474" t="s">
        <v>7704</v>
      </c>
      <c r="E3474">
        <f t="shared" si="54"/>
        <v>37</v>
      </c>
    </row>
    <row r="3475" spans="1:5" x14ac:dyDescent="0.25">
      <c r="A3475" t="s">
        <v>946</v>
      </c>
      <c r="B3475" s="2">
        <v>41826</v>
      </c>
      <c r="C3475" s="2" t="s">
        <v>7720</v>
      </c>
      <c r="D3475" t="s">
        <v>7723</v>
      </c>
      <c r="E3475">
        <f t="shared" si="54"/>
        <v>32</v>
      </c>
    </row>
    <row r="3476" spans="1:5" x14ac:dyDescent="0.25">
      <c r="A3476" t="s">
        <v>946</v>
      </c>
      <c r="B3476" s="2">
        <v>41826</v>
      </c>
      <c r="C3476" s="2" t="s">
        <v>7720</v>
      </c>
      <c r="D3476" t="s">
        <v>7723</v>
      </c>
      <c r="E3476">
        <f t="shared" si="54"/>
        <v>32</v>
      </c>
    </row>
    <row r="3477" spans="1:5" x14ac:dyDescent="0.25">
      <c r="A3477" t="s">
        <v>1510</v>
      </c>
      <c r="B3477" s="2">
        <v>41818</v>
      </c>
      <c r="C3477" s="2" t="s">
        <v>7684</v>
      </c>
      <c r="D3477" t="s">
        <v>7681</v>
      </c>
      <c r="E3477">
        <f t="shared" si="54"/>
        <v>29</v>
      </c>
    </row>
    <row r="3478" spans="1:5" x14ac:dyDescent="0.25">
      <c r="A3478" t="s">
        <v>1510</v>
      </c>
      <c r="B3478" s="2">
        <v>41818</v>
      </c>
      <c r="C3478" s="2" t="s">
        <v>7684</v>
      </c>
      <c r="D3478" t="s">
        <v>7681</v>
      </c>
      <c r="E3478">
        <f t="shared" si="54"/>
        <v>29</v>
      </c>
    </row>
    <row r="3479" spans="1:5" x14ac:dyDescent="0.25">
      <c r="A3479" t="s">
        <v>345</v>
      </c>
      <c r="B3479" s="2">
        <v>41882</v>
      </c>
      <c r="C3479" s="2" t="s">
        <v>7690</v>
      </c>
      <c r="D3479" t="s">
        <v>7690</v>
      </c>
      <c r="E3479">
        <f t="shared" si="54"/>
        <v>0</v>
      </c>
    </row>
    <row r="3480" spans="1:5" x14ac:dyDescent="0.25">
      <c r="A3480" t="s">
        <v>1876</v>
      </c>
      <c r="B3480" s="2">
        <v>41890</v>
      </c>
      <c r="C3480" s="2" t="s">
        <v>7711</v>
      </c>
      <c r="D3480" t="s">
        <v>7686</v>
      </c>
      <c r="E3480">
        <f t="shared" si="54"/>
        <v>27</v>
      </c>
    </row>
    <row r="3481" spans="1:5" x14ac:dyDescent="0.25">
      <c r="A3481" t="s">
        <v>1876</v>
      </c>
      <c r="B3481" s="2">
        <v>41890</v>
      </c>
      <c r="C3481" s="2" t="s">
        <v>7711</v>
      </c>
      <c r="D3481" t="s">
        <v>7686</v>
      </c>
      <c r="E3481">
        <f t="shared" si="54"/>
        <v>27</v>
      </c>
    </row>
    <row r="3482" spans="1:5" x14ac:dyDescent="0.25">
      <c r="A3482" t="s">
        <v>1876</v>
      </c>
      <c r="B3482" s="2">
        <v>41890</v>
      </c>
      <c r="C3482" s="2" t="s">
        <v>7711</v>
      </c>
      <c r="D3482" t="s">
        <v>7686</v>
      </c>
      <c r="E3482">
        <f t="shared" si="54"/>
        <v>27</v>
      </c>
    </row>
    <row r="3483" spans="1:5" x14ac:dyDescent="0.25">
      <c r="A3483" t="s">
        <v>1353</v>
      </c>
      <c r="B3483" s="2">
        <v>41736</v>
      </c>
      <c r="C3483" s="2" t="s">
        <v>7722</v>
      </c>
      <c r="D3483" t="s">
        <v>7722</v>
      </c>
      <c r="E3483">
        <f t="shared" si="54"/>
        <v>0</v>
      </c>
    </row>
    <row r="3484" spans="1:5" x14ac:dyDescent="0.25">
      <c r="A3484" t="s">
        <v>2820</v>
      </c>
      <c r="B3484" s="2">
        <v>41878</v>
      </c>
      <c r="C3484" s="2" t="s">
        <v>7690</v>
      </c>
      <c r="D3484" t="s">
        <v>7690</v>
      </c>
      <c r="E3484">
        <f t="shared" si="54"/>
        <v>0</v>
      </c>
    </row>
    <row r="3485" spans="1:5" x14ac:dyDescent="0.25">
      <c r="A3485" t="s">
        <v>2820</v>
      </c>
      <c r="B3485" s="2">
        <v>41878</v>
      </c>
      <c r="C3485" s="2" t="s">
        <v>7690</v>
      </c>
      <c r="D3485" t="s">
        <v>7690</v>
      </c>
      <c r="E3485">
        <f t="shared" si="54"/>
        <v>0</v>
      </c>
    </row>
    <row r="3486" spans="1:5" x14ac:dyDescent="0.25">
      <c r="A3486" t="s">
        <v>2820</v>
      </c>
      <c r="B3486" s="2">
        <v>41878</v>
      </c>
      <c r="C3486" s="2" t="s">
        <v>7690</v>
      </c>
      <c r="D3486" t="s">
        <v>7690</v>
      </c>
      <c r="E3486">
        <f t="shared" si="54"/>
        <v>0</v>
      </c>
    </row>
    <row r="3487" spans="1:5" x14ac:dyDescent="0.25">
      <c r="A3487" t="s">
        <v>2341</v>
      </c>
      <c r="B3487" s="2">
        <v>41757</v>
      </c>
      <c r="C3487" s="2" t="s">
        <v>7722</v>
      </c>
      <c r="D3487" t="s">
        <v>7713</v>
      </c>
      <c r="E3487">
        <f t="shared" si="54"/>
        <v>30</v>
      </c>
    </row>
    <row r="3488" spans="1:5" x14ac:dyDescent="0.25">
      <c r="A3488" t="s">
        <v>915</v>
      </c>
      <c r="B3488" s="2">
        <v>42085</v>
      </c>
      <c r="C3488" s="2" t="s">
        <v>7710</v>
      </c>
      <c r="D3488" t="s">
        <v>7681</v>
      </c>
      <c r="E3488">
        <f t="shared" si="54"/>
        <v>20</v>
      </c>
    </row>
    <row r="3489" spans="1:5" x14ac:dyDescent="0.25">
      <c r="A3489" t="s">
        <v>3651</v>
      </c>
      <c r="B3489" s="2">
        <v>41693</v>
      </c>
      <c r="C3489" s="2" t="s">
        <v>7726</v>
      </c>
      <c r="D3489" t="s">
        <v>7696</v>
      </c>
      <c r="E3489">
        <f t="shared" si="54"/>
        <v>43</v>
      </c>
    </row>
    <row r="3490" spans="1:5" x14ac:dyDescent="0.25">
      <c r="A3490" t="s">
        <v>2932</v>
      </c>
      <c r="B3490" s="2">
        <v>42187</v>
      </c>
      <c r="C3490" s="2" t="s">
        <v>7719</v>
      </c>
      <c r="D3490" t="s">
        <v>7719</v>
      </c>
      <c r="E3490">
        <f t="shared" si="54"/>
        <v>0</v>
      </c>
    </row>
    <row r="3491" spans="1:5" x14ac:dyDescent="0.25">
      <c r="A3491" t="s">
        <v>2932</v>
      </c>
      <c r="B3491" s="2">
        <v>42187</v>
      </c>
      <c r="C3491" s="2" t="s">
        <v>7719</v>
      </c>
      <c r="D3491" t="s">
        <v>7719</v>
      </c>
      <c r="E3491">
        <f t="shared" si="54"/>
        <v>0</v>
      </c>
    </row>
    <row r="3492" spans="1:5" x14ac:dyDescent="0.25">
      <c r="A3492" t="s">
        <v>2932</v>
      </c>
      <c r="B3492" s="2">
        <v>42187</v>
      </c>
      <c r="C3492" s="2" t="s">
        <v>7719</v>
      </c>
      <c r="D3492" t="s">
        <v>7719</v>
      </c>
      <c r="E3492">
        <f t="shared" si="54"/>
        <v>0</v>
      </c>
    </row>
    <row r="3493" spans="1:5" x14ac:dyDescent="0.25">
      <c r="A3493" t="s">
        <v>2932</v>
      </c>
      <c r="B3493" s="2">
        <v>42187</v>
      </c>
      <c r="C3493" s="2" t="s">
        <v>7719</v>
      </c>
      <c r="D3493" t="s">
        <v>7719</v>
      </c>
      <c r="E3493">
        <f t="shared" si="54"/>
        <v>0</v>
      </c>
    </row>
    <row r="3494" spans="1:5" x14ac:dyDescent="0.25">
      <c r="A3494" t="s">
        <v>2932</v>
      </c>
      <c r="B3494" s="2">
        <v>42187</v>
      </c>
      <c r="C3494" s="2" t="s">
        <v>7719</v>
      </c>
      <c r="D3494" t="s">
        <v>7719</v>
      </c>
      <c r="E3494">
        <f t="shared" si="54"/>
        <v>0</v>
      </c>
    </row>
    <row r="3495" spans="1:5" x14ac:dyDescent="0.25">
      <c r="A3495" t="s">
        <v>934</v>
      </c>
      <c r="B3495" s="2">
        <v>41729</v>
      </c>
      <c r="C3495" s="2" t="s">
        <v>7715</v>
      </c>
      <c r="D3495" t="s">
        <v>7696</v>
      </c>
      <c r="E3495">
        <f t="shared" si="54"/>
        <v>42</v>
      </c>
    </row>
    <row r="3496" spans="1:5" x14ac:dyDescent="0.25">
      <c r="A3496" t="s">
        <v>934</v>
      </c>
      <c r="B3496" s="2">
        <v>41729</v>
      </c>
      <c r="C3496" s="2" t="s">
        <v>7715</v>
      </c>
      <c r="D3496" t="s">
        <v>7696</v>
      </c>
      <c r="E3496">
        <f t="shared" si="54"/>
        <v>42</v>
      </c>
    </row>
    <row r="3497" spans="1:5" x14ac:dyDescent="0.25">
      <c r="A3497" t="s">
        <v>934</v>
      </c>
      <c r="B3497" s="2">
        <v>41729</v>
      </c>
      <c r="C3497" s="2" t="s">
        <v>7715</v>
      </c>
      <c r="D3497" t="s">
        <v>7696</v>
      </c>
      <c r="E3497">
        <f t="shared" si="54"/>
        <v>42</v>
      </c>
    </row>
    <row r="3498" spans="1:5" x14ac:dyDescent="0.25">
      <c r="A3498" t="s">
        <v>1847</v>
      </c>
      <c r="B3498" s="2">
        <v>42252</v>
      </c>
      <c r="C3498" s="2" t="s">
        <v>7692</v>
      </c>
      <c r="D3498" t="s">
        <v>7709</v>
      </c>
      <c r="E3498">
        <f t="shared" si="54"/>
        <v>11</v>
      </c>
    </row>
    <row r="3499" spans="1:5" x14ac:dyDescent="0.25">
      <c r="A3499" t="s">
        <v>1847</v>
      </c>
      <c r="B3499" s="2">
        <v>42252</v>
      </c>
      <c r="C3499" s="2" t="s">
        <v>7692</v>
      </c>
      <c r="D3499" t="s">
        <v>7709</v>
      </c>
      <c r="E3499">
        <f t="shared" si="54"/>
        <v>11</v>
      </c>
    </row>
    <row r="3500" spans="1:5" x14ac:dyDescent="0.25">
      <c r="A3500" t="s">
        <v>1847</v>
      </c>
      <c r="B3500" s="2">
        <v>42252</v>
      </c>
      <c r="C3500" s="2" t="s">
        <v>7692</v>
      </c>
      <c r="D3500" t="s">
        <v>7709</v>
      </c>
      <c r="E3500">
        <f t="shared" si="54"/>
        <v>11</v>
      </c>
    </row>
    <row r="3501" spans="1:5" x14ac:dyDescent="0.25">
      <c r="A3501" t="s">
        <v>1321</v>
      </c>
      <c r="B3501" s="2">
        <v>41961</v>
      </c>
      <c r="C3501" s="2" t="s">
        <v>7688</v>
      </c>
      <c r="D3501" t="s">
        <v>7702</v>
      </c>
      <c r="E3501">
        <f t="shared" si="54"/>
        <v>22</v>
      </c>
    </row>
    <row r="3502" spans="1:5" x14ac:dyDescent="0.25">
      <c r="A3502" t="s">
        <v>1321</v>
      </c>
      <c r="B3502" s="2">
        <v>41961</v>
      </c>
      <c r="C3502" s="2" t="s">
        <v>7688</v>
      </c>
      <c r="D3502" t="s">
        <v>7702</v>
      </c>
      <c r="E3502">
        <f t="shared" si="54"/>
        <v>22</v>
      </c>
    </row>
    <row r="3503" spans="1:5" x14ac:dyDescent="0.25">
      <c r="A3503" t="s">
        <v>1321</v>
      </c>
      <c r="B3503" s="2">
        <v>41961</v>
      </c>
      <c r="C3503" s="2" t="s">
        <v>7688</v>
      </c>
      <c r="D3503" t="s">
        <v>7702</v>
      </c>
      <c r="E3503">
        <f t="shared" si="54"/>
        <v>22</v>
      </c>
    </row>
    <row r="3504" spans="1:5" x14ac:dyDescent="0.25">
      <c r="A3504" t="s">
        <v>4006</v>
      </c>
      <c r="B3504" s="2">
        <v>41915</v>
      </c>
      <c r="C3504" s="2" t="s">
        <v>7699</v>
      </c>
      <c r="D3504" t="s">
        <v>7685</v>
      </c>
      <c r="E3504">
        <f t="shared" si="54"/>
        <v>30</v>
      </c>
    </row>
    <row r="3505" spans="1:5" x14ac:dyDescent="0.25">
      <c r="A3505" t="s">
        <v>4006</v>
      </c>
      <c r="B3505" s="2">
        <v>41915</v>
      </c>
      <c r="C3505" s="2" t="s">
        <v>7699</v>
      </c>
      <c r="D3505" t="s">
        <v>7685</v>
      </c>
      <c r="E3505">
        <f t="shared" si="54"/>
        <v>30</v>
      </c>
    </row>
    <row r="3506" spans="1:5" x14ac:dyDescent="0.25">
      <c r="A3506" t="s">
        <v>2090</v>
      </c>
      <c r="B3506" s="2">
        <v>41945</v>
      </c>
      <c r="C3506" s="2" t="s">
        <v>7688</v>
      </c>
      <c r="D3506" t="s">
        <v>7686</v>
      </c>
      <c r="E3506">
        <f t="shared" si="54"/>
        <v>25</v>
      </c>
    </row>
    <row r="3507" spans="1:5" x14ac:dyDescent="0.25">
      <c r="A3507" t="s">
        <v>4009</v>
      </c>
      <c r="B3507" s="2">
        <v>41701</v>
      </c>
      <c r="C3507" s="2" t="s">
        <v>7715</v>
      </c>
      <c r="D3507" t="s">
        <v>7684</v>
      </c>
      <c r="E3507">
        <f t="shared" si="54"/>
        <v>3</v>
      </c>
    </row>
    <row r="3508" spans="1:5" x14ac:dyDescent="0.25">
      <c r="A3508" t="s">
        <v>4009</v>
      </c>
      <c r="B3508" s="2">
        <v>41701</v>
      </c>
      <c r="C3508" s="2" t="s">
        <v>7715</v>
      </c>
      <c r="D3508" t="s">
        <v>7684</v>
      </c>
      <c r="E3508">
        <f t="shared" si="54"/>
        <v>3</v>
      </c>
    </row>
    <row r="3509" spans="1:5" x14ac:dyDescent="0.25">
      <c r="A3509" t="s">
        <v>4009</v>
      </c>
      <c r="B3509" s="2">
        <v>41701</v>
      </c>
      <c r="C3509" s="2" t="s">
        <v>7715</v>
      </c>
      <c r="D3509" t="s">
        <v>7684</v>
      </c>
      <c r="E3509">
        <f t="shared" si="54"/>
        <v>3</v>
      </c>
    </row>
    <row r="3510" spans="1:5" x14ac:dyDescent="0.25">
      <c r="A3510" t="s">
        <v>4009</v>
      </c>
      <c r="B3510" s="2">
        <v>41701</v>
      </c>
      <c r="C3510" s="2" t="s">
        <v>7715</v>
      </c>
      <c r="D3510" t="s">
        <v>7684</v>
      </c>
      <c r="E3510">
        <f t="shared" si="54"/>
        <v>3</v>
      </c>
    </row>
    <row r="3511" spans="1:5" x14ac:dyDescent="0.25">
      <c r="A3511" t="s">
        <v>4009</v>
      </c>
      <c r="B3511" s="2">
        <v>41701</v>
      </c>
      <c r="C3511" s="2" t="s">
        <v>7715</v>
      </c>
      <c r="D3511" t="s">
        <v>7684</v>
      </c>
      <c r="E3511">
        <f t="shared" si="54"/>
        <v>3</v>
      </c>
    </row>
    <row r="3512" spans="1:5" x14ac:dyDescent="0.25">
      <c r="A3512" t="s">
        <v>4009</v>
      </c>
      <c r="B3512" s="2">
        <v>41701</v>
      </c>
      <c r="C3512" s="2" t="s">
        <v>7715</v>
      </c>
      <c r="D3512" t="s">
        <v>7684</v>
      </c>
      <c r="E3512">
        <f t="shared" si="54"/>
        <v>3</v>
      </c>
    </row>
    <row r="3513" spans="1:5" x14ac:dyDescent="0.25">
      <c r="A3513" t="s">
        <v>4009</v>
      </c>
      <c r="B3513" s="2">
        <v>41701</v>
      </c>
      <c r="C3513" s="2" t="s">
        <v>7715</v>
      </c>
      <c r="D3513" t="s">
        <v>7684</v>
      </c>
      <c r="E3513">
        <f t="shared" si="54"/>
        <v>3</v>
      </c>
    </row>
    <row r="3514" spans="1:5" x14ac:dyDescent="0.25">
      <c r="A3514" t="s">
        <v>1334</v>
      </c>
      <c r="B3514" s="2">
        <v>42274</v>
      </c>
      <c r="C3514" s="2" t="s">
        <v>7692</v>
      </c>
      <c r="D3514" t="s">
        <v>7696</v>
      </c>
      <c r="E3514">
        <f t="shared" si="54"/>
        <v>24</v>
      </c>
    </row>
    <row r="3515" spans="1:5" x14ac:dyDescent="0.25">
      <c r="A3515" t="s">
        <v>1334</v>
      </c>
      <c r="B3515" s="2">
        <v>42274</v>
      </c>
      <c r="C3515" s="2" t="s">
        <v>7692</v>
      </c>
      <c r="D3515" t="s">
        <v>7696</v>
      </c>
      <c r="E3515">
        <f t="shared" si="54"/>
        <v>24</v>
      </c>
    </row>
    <row r="3516" spans="1:5" x14ac:dyDescent="0.25">
      <c r="A3516" t="s">
        <v>1334</v>
      </c>
      <c r="B3516" s="2">
        <v>42274</v>
      </c>
      <c r="C3516" s="2" t="s">
        <v>7692</v>
      </c>
      <c r="D3516" t="s">
        <v>7696</v>
      </c>
      <c r="E3516">
        <f t="shared" si="54"/>
        <v>24</v>
      </c>
    </row>
    <row r="3517" spans="1:5" x14ac:dyDescent="0.25">
      <c r="A3517" t="s">
        <v>2779</v>
      </c>
      <c r="B3517" s="2">
        <v>42349</v>
      </c>
      <c r="C3517" s="2" t="s">
        <v>7695</v>
      </c>
      <c r="D3517" t="s">
        <v>7686</v>
      </c>
      <c r="E3517">
        <f t="shared" si="54"/>
        <v>12</v>
      </c>
    </row>
    <row r="3518" spans="1:5" x14ac:dyDescent="0.25">
      <c r="A3518" t="s">
        <v>287</v>
      </c>
      <c r="B3518" s="2">
        <v>41923</v>
      </c>
      <c r="C3518" s="2" t="s">
        <v>7699</v>
      </c>
      <c r="D3518" t="s">
        <v>7709</v>
      </c>
      <c r="E3518">
        <f t="shared" si="54"/>
        <v>22</v>
      </c>
    </row>
    <row r="3519" spans="1:5" x14ac:dyDescent="0.25">
      <c r="A3519" t="s">
        <v>287</v>
      </c>
      <c r="B3519" s="2">
        <v>41923</v>
      </c>
      <c r="C3519" s="2" t="s">
        <v>7699</v>
      </c>
      <c r="D3519" t="s">
        <v>7709</v>
      </c>
      <c r="E3519">
        <f t="shared" si="54"/>
        <v>22</v>
      </c>
    </row>
    <row r="3520" spans="1:5" x14ac:dyDescent="0.25">
      <c r="A3520" t="s">
        <v>287</v>
      </c>
      <c r="B3520" s="2">
        <v>41923</v>
      </c>
      <c r="C3520" s="2" t="s">
        <v>7699</v>
      </c>
      <c r="D3520" t="s">
        <v>7709</v>
      </c>
      <c r="E3520">
        <f t="shared" si="54"/>
        <v>22</v>
      </c>
    </row>
    <row r="3521" spans="1:5" x14ac:dyDescent="0.25">
      <c r="A3521" t="s">
        <v>3651</v>
      </c>
      <c r="B3521" s="2">
        <v>41693</v>
      </c>
      <c r="C3521" s="2" t="s">
        <v>7726</v>
      </c>
      <c r="D3521" t="s">
        <v>7721</v>
      </c>
      <c r="E3521">
        <f t="shared" si="54"/>
        <v>16</v>
      </c>
    </row>
    <row r="3522" spans="1:5" x14ac:dyDescent="0.25">
      <c r="A3522" t="s">
        <v>3673</v>
      </c>
      <c r="B3522" s="2">
        <v>41912</v>
      </c>
      <c r="C3522" s="2" t="s">
        <v>7711</v>
      </c>
      <c r="D3522" t="s">
        <v>7700</v>
      </c>
      <c r="E3522">
        <f t="shared" si="54"/>
        <v>7</v>
      </c>
    </row>
    <row r="3523" spans="1:5" x14ac:dyDescent="0.25">
      <c r="A3523" t="s">
        <v>3527</v>
      </c>
      <c r="B3523" s="2">
        <v>41946</v>
      </c>
      <c r="C3523" s="2" t="s">
        <v>7688</v>
      </c>
      <c r="D3523" t="s">
        <v>7681</v>
      </c>
      <c r="E3523">
        <f t="shared" ref="E3523:E3586" si="55">(LEFT(D3523,4)-LEFT(C3523,4))*12+RIGHT(D3523,2)-RIGHT(C3523,2)</f>
        <v>24</v>
      </c>
    </row>
    <row r="3524" spans="1:5" x14ac:dyDescent="0.25">
      <c r="A3524" t="s">
        <v>3527</v>
      </c>
      <c r="B3524" s="2">
        <v>41946</v>
      </c>
      <c r="C3524" s="2" t="s">
        <v>7688</v>
      </c>
      <c r="D3524" t="s">
        <v>7681</v>
      </c>
      <c r="E3524">
        <f t="shared" si="55"/>
        <v>24</v>
      </c>
    </row>
    <row r="3525" spans="1:5" x14ac:dyDescent="0.25">
      <c r="A3525" t="s">
        <v>2367</v>
      </c>
      <c r="B3525" s="2">
        <v>41684</v>
      </c>
      <c r="C3525" s="2" t="s">
        <v>7726</v>
      </c>
      <c r="D3525" t="s">
        <v>7702</v>
      </c>
      <c r="E3525">
        <f t="shared" si="55"/>
        <v>31</v>
      </c>
    </row>
    <row r="3526" spans="1:5" x14ac:dyDescent="0.25">
      <c r="A3526" t="s">
        <v>3450</v>
      </c>
      <c r="B3526" s="2">
        <v>41777</v>
      </c>
      <c r="C3526" s="2" t="s">
        <v>7689</v>
      </c>
      <c r="D3526" t="s">
        <v>7681</v>
      </c>
      <c r="E3526">
        <f t="shared" si="55"/>
        <v>30</v>
      </c>
    </row>
    <row r="3527" spans="1:5" x14ac:dyDescent="0.25">
      <c r="A3527" t="s">
        <v>4022</v>
      </c>
      <c r="B3527" s="2">
        <v>42343</v>
      </c>
      <c r="C3527" s="2" t="s">
        <v>7695</v>
      </c>
      <c r="D3527" t="s">
        <v>7703</v>
      </c>
      <c r="E3527">
        <f t="shared" si="55"/>
        <v>24</v>
      </c>
    </row>
    <row r="3528" spans="1:5" x14ac:dyDescent="0.25">
      <c r="A3528" t="s">
        <v>4022</v>
      </c>
      <c r="B3528" s="2">
        <v>42343</v>
      </c>
      <c r="C3528" s="2" t="s">
        <v>7695</v>
      </c>
      <c r="D3528" t="s">
        <v>7703</v>
      </c>
      <c r="E3528">
        <f t="shared" si="55"/>
        <v>24</v>
      </c>
    </row>
    <row r="3529" spans="1:5" x14ac:dyDescent="0.25">
      <c r="A3529" t="s">
        <v>4022</v>
      </c>
      <c r="B3529" s="2">
        <v>42343</v>
      </c>
      <c r="C3529" s="2" t="s">
        <v>7695</v>
      </c>
      <c r="D3529" t="s">
        <v>7703</v>
      </c>
      <c r="E3529">
        <f t="shared" si="55"/>
        <v>24</v>
      </c>
    </row>
    <row r="3530" spans="1:5" x14ac:dyDescent="0.25">
      <c r="A3530" t="s">
        <v>972</v>
      </c>
      <c r="B3530" s="2">
        <v>42155</v>
      </c>
      <c r="C3530" s="2" t="s">
        <v>7714</v>
      </c>
      <c r="D3530" t="s">
        <v>7682</v>
      </c>
      <c r="E3530">
        <f t="shared" si="55"/>
        <v>13</v>
      </c>
    </row>
    <row r="3531" spans="1:5" x14ac:dyDescent="0.25">
      <c r="A3531" t="s">
        <v>2975</v>
      </c>
      <c r="B3531" s="2">
        <v>42224</v>
      </c>
      <c r="C3531" s="2" t="s">
        <v>7718</v>
      </c>
      <c r="D3531" t="s">
        <v>7692</v>
      </c>
      <c r="E3531">
        <f t="shared" si="55"/>
        <v>1</v>
      </c>
    </row>
    <row r="3532" spans="1:5" x14ac:dyDescent="0.25">
      <c r="A3532" t="s">
        <v>2542</v>
      </c>
      <c r="B3532" s="2">
        <v>41734</v>
      </c>
      <c r="C3532" s="2" t="s">
        <v>7722</v>
      </c>
      <c r="D3532" t="s">
        <v>7716</v>
      </c>
      <c r="E3532">
        <f t="shared" si="55"/>
        <v>25</v>
      </c>
    </row>
    <row r="3533" spans="1:5" x14ac:dyDescent="0.25">
      <c r="A3533" t="s">
        <v>2700</v>
      </c>
      <c r="B3533" s="2">
        <v>41741</v>
      </c>
      <c r="C3533" s="2" t="s">
        <v>7722</v>
      </c>
      <c r="D3533" t="s">
        <v>7716</v>
      </c>
      <c r="E3533">
        <f t="shared" si="55"/>
        <v>25</v>
      </c>
    </row>
    <row r="3534" spans="1:5" x14ac:dyDescent="0.25">
      <c r="A3534" t="s">
        <v>1110</v>
      </c>
      <c r="B3534" s="2">
        <v>41747</v>
      </c>
      <c r="C3534" s="2" t="s">
        <v>7722</v>
      </c>
      <c r="D3534" t="s">
        <v>7722</v>
      </c>
      <c r="E3534">
        <f t="shared" si="55"/>
        <v>0</v>
      </c>
    </row>
    <row r="3535" spans="1:5" x14ac:dyDescent="0.25">
      <c r="A3535" t="s">
        <v>1110</v>
      </c>
      <c r="B3535" s="2">
        <v>41747</v>
      </c>
      <c r="C3535" s="2" t="s">
        <v>7722</v>
      </c>
      <c r="D3535" t="s">
        <v>7722</v>
      </c>
      <c r="E3535">
        <f t="shared" si="55"/>
        <v>0</v>
      </c>
    </row>
    <row r="3536" spans="1:5" x14ac:dyDescent="0.25">
      <c r="A3536" t="s">
        <v>1110</v>
      </c>
      <c r="B3536" s="2">
        <v>41747</v>
      </c>
      <c r="C3536" s="2" t="s">
        <v>7722</v>
      </c>
      <c r="D3536" t="s">
        <v>7722</v>
      </c>
      <c r="E3536">
        <f t="shared" si="55"/>
        <v>0</v>
      </c>
    </row>
    <row r="3537" spans="1:5" x14ac:dyDescent="0.25">
      <c r="A3537" t="s">
        <v>1110</v>
      </c>
      <c r="B3537" s="2">
        <v>41747</v>
      </c>
      <c r="C3537" s="2" t="s">
        <v>7722</v>
      </c>
      <c r="D3537" t="s">
        <v>7722</v>
      </c>
      <c r="E3537">
        <f t="shared" si="55"/>
        <v>0</v>
      </c>
    </row>
    <row r="3538" spans="1:5" x14ac:dyDescent="0.25">
      <c r="A3538" t="s">
        <v>1091</v>
      </c>
      <c r="B3538" s="2">
        <v>42197</v>
      </c>
      <c r="C3538" s="2" t="s">
        <v>7719</v>
      </c>
      <c r="D3538" t="s">
        <v>7682</v>
      </c>
      <c r="E3538">
        <f t="shared" si="55"/>
        <v>11</v>
      </c>
    </row>
    <row r="3539" spans="1:5" x14ac:dyDescent="0.25">
      <c r="A3539" t="s">
        <v>487</v>
      </c>
      <c r="B3539" s="2">
        <v>41768</v>
      </c>
      <c r="C3539" s="2" t="s">
        <v>7689</v>
      </c>
      <c r="D3539" t="s">
        <v>7689</v>
      </c>
      <c r="E3539">
        <f t="shared" si="55"/>
        <v>0</v>
      </c>
    </row>
    <row r="3540" spans="1:5" x14ac:dyDescent="0.25">
      <c r="A3540" t="s">
        <v>487</v>
      </c>
      <c r="B3540" s="2">
        <v>41768</v>
      </c>
      <c r="C3540" s="2" t="s">
        <v>7689</v>
      </c>
      <c r="D3540" t="s">
        <v>7689</v>
      </c>
      <c r="E3540">
        <f t="shared" si="55"/>
        <v>0</v>
      </c>
    </row>
    <row r="3541" spans="1:5" x14ac:dyDescent="0.25">
      <c r="A3541" t="s">
        <v>487</v>
      </c>
      <c r="B3541" s="2">
        <v>41768</v>
      </c>
      <c r="C3541" s="2" t="s">
        <v>7689</v>
      </c>
      <c r="D3541" t="s">
        <v>7689</v>
      </c>
      <c r="E3541">
        <f t="shared" si="55"/>
        <v>0</v>
      </c>
    </row>
    <row r="3542" spans="1:5" x14ac:dyDescent="0.25">
      <c r="A3542" t="s">
        <v>487</v>
      </c>
      <c r="B3542" s="2">
        <v>41768</v>
      </c>
      <c r="C3542" s="2" t="s">
        <v>7689</v>
      </c>
      <c r="D3542" t="s">
        <v>7689</v>
      </c>
      <c r="E3542">
        <f t="shared" si="55"/>
        <v>0</v>
      </c>
    </row>
    <row r="3543" spans="1:5" x14ac:dyDescent="0.25">
      <c r="A3543" t="s">
        <v>1216</v>
      </c>
      <c r="B3543" s="2">
        <v>41650</v>
      </c>
      <c r="C3543" s="2" t="s">
        <v>7727</v>
      </c>
      <c r="D3543" t="s">
        <v>7702</v>
      </c>
      <c r="E3543">
        <f t="shared" si="55"/>
        <v>32</v>
      </c>
    </row>
    <row r="3544" spans="1:5" x14ac:dyDescent="0.25">
      <c r="A3544" t="s">
        <v>1216</v>
      </c>
      <c r="B3544" s="2">
        <v>41650</v>
      </c>
      <c r="C3544" s="2" t="s">
        <v>7727</v>
      </c>
      <c r="D3544" t="s">
        <v>7702</v>
      </c>
      <c r="E3544">
        <f t="shared" si="55"/>
        <v>32</v>
      </c>
    </row>
    <row r="3545" spans="1:5" x14ac:dyDescent="0.25">
      <c r="A3545" t="s">
        <v>1216</v>
      </c>
      <c r="B3545" s="2">
        <v>41650</v>
      </c>
      <c r="C3545" s="2" t="s">
        <v>7727</v>
      </c>
      <c r="D3545" t="s">
        <v>7702</v>
      </c>
      <c r="E3545">
        <f t="shared" si="55"/>
        <v>32</v>
      </c>
    </row>
    <row r="3546" spans="1:5" x14ac:dyDescent="0.25">
      <c r="A3546" t="s">
        <v>2148</v>
      </c>
      <c r="B3546" s="2">
        <v>41652</v>
      </c>
      <c r="C3546" s="2" t="s">
        <v>7727</v>
      </c>
      <c r="D3546" t="s">
        <v>7703</v>
      </c>
      <c r="E3546">
        <f t="shared" si="55"/>
        <v>47</v>
      </c>
    </row>
    <row r="3547" spans="1:5" x14ac:dyDescent="0.25">
      <c r="A3547" t="s">
        <v>2148</v>
      </c>
      <c r="B3547" s="2">
        <v>41652</v>
      </c>
      <c r="C3547" s="2" t="s">
        <v>7727</v>
      </c>
      <c r="D3547" t="s">
        <v>7703</v>
      </c>
      <c r="E3547">
        <f t="shared" si="55"/>
        <v>47</v>
      </c>
    </row>
    <row r="3548" spans="1:5" x14ac:dyDescent="0.25">
      <c r="A3548" t="s">
        <v>1222</v>
      </c>
      <c r="B3548" s="2">
        <v>41939</v>
      </c>
      <c r="C3548" s="2" t="s">
        <v>7699</v>
      </c>
      <c r="D3548" t="s">
        <v>7694</v>
      </c>
      <c r="E3548">
        <f t="shared" si="55"/>
        <v>36</v>
      </c>
    </row>
    <row r="3549" spans="1:5" x14ac:dyDescent="0.25">
      <c r="A3549" t="s">
        <v>1222</v>
      </c>
      <c r="B3549" s="2">
        <v>41939</v>
      </c>
      <c r="C3549" s="2" t="s">
        <v>7699</v>
      </c>
      <c r="D3549" t="s">
        <v>7694</v>
      </c>
      <c r="E3549">
        <f t="shared" si="55"/>
        <v>36</v>
      </c>
    </row>
    <row r="3550" spans="1:5" x14ac:dyDescent="0.25">
      <c r="A3550" t="s">
        <v>1222</v>
      </c>
      <c r="B3550" s="2">
        <v>41939</v>
      </c>
      <c r="C3550" s="2" t="s">
        <v>7699</v>
      </c>
      <c r="D3550" t="s">
        <v>7694</v>
      </c>
      <c r="E3550">
        <f t="shared" si="55"/>
        <v>36</v>
      </c>
    </row>
    <row r="3551" spans="1:5" x14ac:dyDescent="0.25">
      <c r="A3551" t="s">
        <v>1222</v>
      </c>
      <c r="B3551" s="2">
        <v>41939</v>
      </c>
      <c r="C3551" s="2" t="s">
        <v>7699</v>
      </c>
      <c r="D3551" t="s">
        <v>7694</v>
      </c>
      <c r="E3551">
        <f t="shared" si="55"/>
        <v>36</v>
      </c>
    </row>
    <row r="3552" spans="1:5" x14ac:dyDescent="0.25">
      <c r="A3552" t="s">
        <v>2169</v>
      </c>
      <c r="B3552" s="2">
        <v>41645</v>
      </c>
      <c r="C3552" s="2" t="s">
        <v>7727</v>
      </c>
      <c r="D3552" t="s">
        <v>7698</v>
      </c>
      <c r="E3552">
        <f t="shared" si="55"/>
        <v>26</v>
      </c>
    </row>
    <row r="3553" spans="1:5" x14ac:dyDescent="0.25">
      <c r="A3553" t="s">
        <v>2169</v>
      </c>
      <c r="B3553" s="2">
        <v>41645</v>
      </c>
      <c r="C3553" s="2" t="s">
        <v>7727</v>
      </c>
      <c r="D3553" t="s">
        <v>7698</v>
      </c>
      <c r="E3553">
        <f t="shared" si="55"/>
        <v>26</v>
      </c>
    </row>
    <row r="3554" spans="1:5" x14ac:dyDescent="0.25">
      <c r="A3554" t="s">
        <v>2169</v>
      </c>
      <c r="B3554" s="2">
        <v>41645</v>
      </c>
      <c r="C3554" s="2" t="s">
        <v>7727</v>
      </c>
      <c r="D3554" t="s">
        <v>7698</v>
      </c>
      <c r="E3554">
        <f t="shared" si="55"/>
        <v>26</v>
      </c>
    </row>
    <row r="3555" spans="1:5" x14ac:dyDescent="0.25">
      <c r="A3555" t="s">
        <v>1795</v>
      </c>
      <c r="B3555" s="2">
        <v>41735</v>
      </c>
      <c r="C3555" s="2" t="s">
        <v>7722</v>
      </c>
      <c r="D3555" t="s">
        <v>7704</v>
      </c>
      <c r="E3555">
        <f t="shared" si="55"/>
        <v>43</v>
      </c>
    </row>
    <row r="3556" spans="1:5" x14ac:dyDescent="0.25">
      <c r="A3556" t="s">
        <v>103</v>
      </c>
      <c r="B3556" s="2">
        <v>41721</v>
      </c>
      <c r="C3556" s="2" t="s">
        <v>7715</v>
      </c>
      <c r="D3556" t="s">
        <v>7715</v>
      </c>
      <c r="E3556">
        <f t="shared" si="55"/>
        <v>0</v>
      </c>
    </row>
    <row r="3557" spans="1:5" x14ac:dyDescent="0.25">
      <c r="A3557" t="s">
        <v>103</v>
      </c>
      <c r="B3557" s="2">
        <v>41721</v>
      </c>
      <c r="C3557" s="2" t="s">
        <v>7715</v>
      </c>
      <c r="D3557" t="s">
        <v>7715</v>
      </c>
      <c r="E3557">
        <f t="shared" si="55"/>
        <v>0</v>
      </c>
    </row>
    <row r="3558" spans="1:5" x14ac:dyDescent="0.25">
      <c r="A3558" t="s">
        <v>626</v>
      </c>
      <c r="B3558" s="2">
        <v>42901</v>
      </c>
      <c r="C3558" s="2" t="s">
        <v>7708</v>
      </c>
      <c r="D3558" t="s">
        <v>7703</v>
      </c>
      <c r="E3558">
        <f t="shared" si="55"/>
        <v>6</v>
      </c>
    </row>
    <row r="3559" spans="1:5" x14ac:dyDescent="0.25">
      <c r="A3559" t="s">
        <v>626</v>
      </c>
      <c r="B3559" s="2">
        <v>42901</v>
      </c>
      <c r="C3559" s="2" t="s">
        <v>7708</v>
      </c>
      <c r="D3559" t="s">
        <v>7703</v>
      </c>
      <c r="E3559">
        <f t="shared" si="55"/>
        <v>6</v>
      </c>
    </row>
    <row r="3560" spans="1:5" x14ac:dyDescent="0.25">
      <c r="A3560" t="s">
        <v>3888</v>
      </c>
      <c r="B3560" s="2">
        <v>41993</v>
      </c>
      <c r="C3560" s="2" t="s">
        <v>7701</v>
      </c>
      <c r="D3560" t="s">
        <v>7704</v>
      </c>
      <c r="E3560">
        <f t="shared" si="55"/>
        <v>35</v>
      </c>
    </row>
    <row r="3561" spans="1:5" x14ac:dyDescent="0.25">
      <c r="A3561" t="s">
        <v>3888</v>
      </c>
      <c r="B3561" s="2">
        <v>41993</v>
      </c>
      <c r="C3561" s="2" t="s">
        <v>7701</v>
      </c>
      <c r="D3561" t="s">
        <v>7704</v>
      </c>
      <c r="E3561">
        <f t="shared" si="55"/>
        <v>35</v>
      </c>
    </row>
    <row r="3562" spans="1:5" x14ac:dyDescent="0.25">
      <c r="A3562" t="s">
        <v>881</v>
      </c>
      <c r="B3562" s="2">
        <v>41948</v>
      </c>
      <c r="C3562" s="2" t="s">
        <v>7688</v>
      </c>
      <c r="D3562" t="s">
        <v>7696</v>
      </c>
      <c r="E3562">
        <f t="shared" si="55"/>
        <v>34</v>
      </c>
    </row>
    <row r="3563" spans="1:5" x14ac:dyDescent="0.25">
      <c r="A3563" t="s">
        <v>881</v>
      </c>
      <c r="B3563" s="2">
        <v>41948</v>
      </c>
      <c r="C3563" s="2" t="s">
        <v>7688</v>
      </c>
      <c r="D3563" t="s">
        <v>7696</v>
      </c>
      <c r="E3563">
        <f t="shared" si="55"/>
        <v>34</v>
      </c>
    </row>
    <row r="3564" spans="1:5" x14ac:dyDescent="0.25">
      <c r="A3564" t="s">
        <v>881</v>
      </c>
      <c r="B3564" s="2">
        <v>41948</v>
      </c>
      <c r="C3564" s="2" t="s">
        <v>7688</v>
      </c>
      <c r="D3564" t="s">
        <v>7696</v>
      </c>
      <c r="E3564">
        <f t="shared" si="55"/>
        <v>34</v>
      </c>
    </row>
    <row r="3565" spans="1:5" x14ac:dyDescent="0.25">
      <c r="A3565" t="s">
        <v>881</v>
      </c>
      <c r="B3565" s="2">
        <v>41948</v>
      </c>
      <c r="C3565" s="2" t="s">
        <v>7688</v>
      </c>
      <c r="D3565" t="s">
        <v>7696</v>
      </c>
      <c r="E3565">
        <f t="shared" si="55"/>
        <v>34</v>
      </c>
    </row>
    <row r="3566" spans="1:5" x14ac:dyDescent="0.25">
      <c r="A3566" t="s">
        <v>660</v>
      </c>
      <c r="B3566" s="2">
        <v>42053</v>
      </c>
      <c r="C3566" s="2" t="s">
        <v>7717</v>
      </c>
      <c r="D3566" t="s">
        <v>7697</v>
      </c>
      <c r="E3566">
        <f t="shared" si="55"/>
        <v>17</v>
      </c>
    </row>
    <row r="3567" spans="1:5" x14ac:dyDescent="0.25">
      <c r="A3567" t="s">
        <v>660</v>
      </c>
      <c r="B3567" s="2">
        <v>42053</v>
      </c>
      <c r="C3567" s="2" t="s">
        <v>7717</v>
      </c>
      <c r="D3567" t="s">
        <v>7697</v>
      </c>
      <c r="E3567">
        <f t="shared" si="55"/>
        <v>17</v>
      </c>
    </row>
    <row r="3568" spans="1:5" x14ac:dyDescent="0.25">
      <c r="A3568" t="s">
        <v>1675</v>
      </c>
      <c r="B3568" s="2">
        <v>42106</v>
      </c>
      <c r="C3568" s="2" t="s">
        <v>7700</v>
      </c>
      <c r="D3568" t="s">
        <v>7696</v>
      </c>
      <c r="E3568">
        <f t="shared" si="55"/>
        <v>29</v>
      </c>
    </row>
    <row r="3569" spans="1:5" x14ac:dyDescent="0.25">
      <c r="A3569" t="s">
        <v>3238</v>
      </c>
      <c r="B3569" s="2">
        <v>41936</v>
      </c>
      <c r="C3569" s="2" t="s">
        <v>7699</v>
      </c>
      <c r="D3569" t="s">
        <v>7702</v>
      </c>
      <c r="E3569">
        <f t="shared" si="55"/>
        <v>23</v>
      </c>
    </row>
    <row r="3570" spans="1:5" x14ac:dyDescent="0.25">
      <c r="A3570" t="s">
        <v>351</v>
      </c>
      <c r="B3570" s="2">
        <v>41901</v>
      </c>
      <c r="C3570" s="2" t="s">
        <v>7711</v>
      </c>
      <c r="D3570" t="s">
        <v>7691</v>
      </c>
      <c r="E3570">
        <f t="shared" si="55"/>
        <v>34</v>
      </c>
    </row>
    <row r="3571" spans="1:5" x14ac:dyDescent="0.25">
      <c r="A3571" t="s">
        <v>351</v>
      </c>
      <c r="B3571" s="2">
        <v>41901</v>
      </c>
      <c r="C3571" s="2" t="s">
        <v>7711</v>
      </c>
      <c r="D3571" t="s">
        <v>7691</v>
      </c>
      <c r="E3571">
        <f t="shared" si="55"/>
        <v>34</v>
      </c>
    </row>
    <row r="3572" spans="1:5" x14ac:dyDescent="0.25">
      <c r="A3572" t="s">
        <v>351</v>
      </c>
      <c r="B3572" s="2">
        <v>41901</v>
      </c>
      <c r="C3572" s="2" t="s">
        <v>7711</v>
      </c>
      <c r="D3572" t="s">
        <v>7691</v>
      </c>
      <c r="E3572">
        <f t="shared" si="55"/>
        <v>34</v>
      </c>
    </row>
    <row r="3573" spans="1:5" x14ac:dyDescent="0.25">
      <c r="A3573" t="s">
        <v>351</v>
      </c>
      <c r="B3573" s="2">
        <v>41901</v>
      </c>
      <c r="C3573" s="2" t="s">
        <v>7711</v>
      </c>
      <c r="D3573" t="s">
        <v>7691</v>
      </c>
      <c r="E3573">
        <f t="shared" si="55"/>
        <v>34</v>
      </c>
    </row>
    <row r="3574" spans="1:5" x14ac:dyDescent="0.25">
      <c r="A3574" t="s">
        <v>4051</v>
      </c>
      <c r="B3574" s="2">
        <v>41922</v>
      </c>
      <c r="C3574" s="2" t="s">
        <v>7699</v>
      </c>
      <c r="D3574" t="s">
        <v>7708</v>
      </c>
      <c r="E3574">
        <f t="shared" si="55"/>
        <v>32</v>
      </c>
    </row>
    <row r="3575" spans="1:5" x14ac:dyDescent="0.25">
      <c r="A3575" t="s">
        <v>2508</v>
      </c>
      <c r="B3575" s="2">
        <v>42232</v>
      </c>
      <c r="C3575" s="2" t="s">
        <v>7718</v>
      </c>
      <c r="D3575" t="s">
        <v>7724</v>
      </c>
      <c r="E3575">
        <f t="shared" si="55"/>
        <v>24</v>
      </c>
    </row>
    <row r="3576" spans="1:5" x14ac:dyDescent="0.25">
      <c r="A3576" t="s">
        <v>2508</v>
      </c>
      <c r="B3576" s="2">
        <v>42232</v>
      </c>
      <c r="C3576" s="2" t="s">
        <v>7718</v>
      </c>
      <c r="D3576" t="s">
        <v>7724</v>
      </c>
      <c r="E3576">
        <f t="shared" si="55"/>
        <v>24</v>
      </c>
    </row>
    <row r="3577" spans="1:5" x14ac:dyDescent="0.25">
      <c r="A3577" t="s">
        <v>1940</v>
      </c>
      <c r="B3577" s="2">
        <v>41825</v>
      </c>
      <c r="C3577" s="2" t="s">
        <v>7720</v>
      </c>
      <c r="D3577" t="s">
        <v>7710</v>
      </c>
      <c r="E3577">
        <f t="shared" si="55"/>
        <v>8</v>
      </c>
    </row>
    <row r="3578" spans="1:5" x14ac:dyDescent="0.25">
      <c r="A3578" t="s">
        <v>366</v>
      </c>
      <c r="B3578" s="2">
        <v>41877</v>
      </c>
      <c r="C3578" s="2" t="s">
        <v>7690</v>
      </c>
      <c r="D3578" t="s">
        <v>7682</v>
      </c>
      <c r="E3578">
        <f t="shared" si="55"/>
        <v>22</v>
      </c>
    </row>
    <row r="3579" spans="1:5" x14ac:dyDescent="0.25">
      <c r="A3579" t="s">
        <v>366</v>
      </c>
      <c r="B3579" s="2">
        <v>41877</v>
      </c>
      <c r="C3579" s="2" t="s">
        <v>7690</v>
      </c>
      <c r="D3579" t="s">
        <v>7682</v>
      </c>
      <c r="E3579">
        <f t="shared" si="55"/>
        <v>22</v>
      </c>
    </row>
    <row r="3580" spans="1:5" x14ac:dyDescent="0.25">
      <c r="A3580" t="s">
        <v>1627</v>
      </c>
      <c r="B3580" s="2">
        <v>42314</v>
      </c>
      <c r="C3580" s="2" t="s">
        <v>7687</v>
      </c>
      <c r="D3580" t="s">
        <v>7697</v>
      </c>
      <c r="E3580">
        <f t="shared" si="55"/>
        <v>8</v>
      </c>
    </row>
    <row r="3581" spans="1:5" x14ac:dyDescent="0.25">
      <c r="A3581" t="s">
        <v>1627</v>
      </c>
      <c r="B3581" s="2">
        <v>42314</v>
      </c>
      <c r="C3581" s="2" t="s">
        <v>7687</v>
      </c>
      <c r="D3581" t="s">
        <v>7697</v>
      </c>
      <c r="E3581">
        <f t="shared" si="55"/>
        <v>8</v>
      </c>
    </row>
    <row r="3582" spans="1:5" x14ac:dyDescent="0.25">
      <c r="A3582" t="s">
        <v>1627</v>
      </c>
      <c r="B3582" s="2">
        <v>42314</v>
      </c>
      <c r="C3582" s="2" t="s">
        <v>7687</v>
      </c>
      <c r="D3582" t="s">
        <v>7697</v>
      </c>
      <c r="E3582">
        <f t="shared" si="55"/>
        <v>8</v>
      </c>
    </row>
    <row r="3583" spans="1:5" x14ac:dyDescent="0.25">
      <c r="A3583" t="s">
        <v>239</v>
      </c>
      <c r="B3583" s="2">
        <v>42065</v>
      </c>
      <c r="C3583" s="2" t="s">
        <v>7710</v>
      </c>
      <c r="D3583" t="s">
        <v>7694</v>
      </c>
      <c r="E3583">
        <f t="shared" si="55"/>
        <v>31</v>
      </c>
    </row>
    <row r="3584" spans="1:5" x14ac:dyDescent="0.25">
      <c r="A3584" t="s">
        <v>2183</v>
      </c>
      <c r="B3584" s="2">
        <v>41910</v>
      </c>
      <c r="C3584" s="2" t="s">
        <v>7711</v>
      </c>
      <c r="D3584" t="s">
        <v>7695</v>
      </c>
      <c r="E3584">
        <f t="shared" si="55"/>
        <v>15</v>
      </c>
    </row>
    <row r="3585" spans="1:5" x14ac:dyDescent="0.25">
      <c r="A3585" t="s">
        <v>2183</v>
      </c>
      <c r="B3585" s="2">
        <v>41910</v>
      </c>
      <c r="C3585" s="2" t="s">
        <v>7711</v>
      </c>
      <c r="D3585" t="s">
        <v>7695</v>
      </c>
      <c r="E3585">
        <f t="shared" si="55"/>
        <v>15</v>
      </c>
    </row>
    <row r="3586" spans="1:5" x14ac:dyDescent="0.25">
      <c r="A3586" t="s">
        <v>2183</v>
      </c>
      <c r="B3586" s="2">
        <v>41910</v>
      </c>
      <c r="C3586" s="2" t="s">
        <v>7711</v>
      </c>
      <c r="D3586" t="s">
        <v>7695</v>
      </c>
      <c r="E3586">
        <f t="shared" si="55"/>
        <v>15</v>
      </c>
    </row>
    <row r="3587" spans="1:5" x14ac:dyDescent="0.25">
      <c r="A3587" t="s">
        <v>2183</v>
      </c>
      <c r="B3587" s="2">
        <v>41910</v>
      </c>
      <c r="C3587" s="2" t="s">
        <v>7711</v>
      </c>
      <c r="D3587" t="s">
        <v>7695</v>
      </c>
      <c r="E3587">
        <f t="shared" ref="E3587:E3650" si="56">(LEFT(D3587,4)-LEFT(C3587,4))*12+RIGHT(D3587,2)-RIGHT(C3587,2)</f>
        <v>15</v>
      </c>
    </row>
    <row r="3588" spans="1:5" x14ac:dyDescent="0.25">
      <c r="A3588" t="s">
        <v>3320</v>
      </c>
      <c r="B3588" s="2">
        <v>41755</v>
      </c>
      <c r="C3588" s="2" t="s">
        <v>7722</v>
      </c>
      <c r="D3588" t="s">
        <v>7696</v>
      </c>
      <c r="E3588">
        <f t="shared" si="56"/>
        <v>41</v>
      </c>
    </row>
    <row r="3589" spans="1:5" x14ac:dyDescent="0.25">
      <c r="A3589" t="s">
        <v>1920</v>
      </c>
      <c r="B3589" s="2">
        <v>42605</v>
      </c>
      <c r="C3589" s="2" t="s">
        <v>7709</v>
      </c>
      <c r="D3589" t="s">
        <v>7696</v>
      </c>
      <c r="E3589">
        <f t="shared" si="56"/>
        <v>13</v>
      </c>
    </row>
    <row r="3590" spans="1:5" x14ac:dyDescent="0.25">
      <c r="A3590" t="s">
        <v>2669</v>
      </c>
      <c r="B3590" s="2">
        <v>41943</v>
      </c>
      <c r="C3590" s="2" t="s">
        <v>7699</v>
      </c>
      <c r="D3590" t="s">
        <v>7703</v>
      </c>
      <c r="E3590">
        <f t="shared" si="56"/>
        <v>38</v>
      </c>
    </row>
    <row r="3591" spans="1:5" x14ac:dyDescent="0.25">
      <c r="A3591" t="s">
        <v>366</v>
      </c>
      <c r="B3591" s="2">
        <v>41877</v>
      </c>
      <c r="C3591" s="2" t="s">
        <v>7690</v>
      </c>
      <c r="D3591" t="s">
        <v>7704</v>
      </c>
      <c r="E3591">
        <f t="shared" si="56"/>
        <v>39</v>
      </c>
    </row>
    <row r="3592" spans="1:5" x14ac:dyDescent="0.25">
      <c r="A3592" t="s">
        <v>366</v>
      </c>
      <c r="B3592" s="2">
        <v>41877</v>
      </c>
      <c r="C3592" s="2" t="s">
        <v>7690</v>
      </c>
      <c r="D3592" t="s">
        <v>7704</v>
      </c>
      <c r="E3592">
        <f t="shared" si="56"/>
        <v>39</v>
      </c>
    </row>
    <row r="3593" spans="1:5" x14ac:dyDescent="0.25">
      <c r="A3593" t="s">
        <v>1175</v>
      </c>
      <c r="B3593" s="2">
        <v>41986</v>
      </c>
      <c r="C3593" s="2" t="s">
        <v>7701</v>
      </c>
      <c r="D3593" t="s">
        <v>7701</v>
      </c>
      <c r="E3593">
        <f t="shared" si="56"/>
        <v>0</v>
      </c>
    </row>
    <row r="3594" spans="1:5" x14ac:dyDescent="0.25">
      <c r="A3594" t="s">
        <v>2382</v>
      </c>
      <c r="B3594" s="2">
        <v>41789</v>
      </c>
      <c r="C3594" s="2" t="s">
        <v>7689</v>
      </c>
      <c r="D3594" t="s">
        <v>7686</v>
      </c>
      <c r="E3594">
        <f t="shared" si="56"/>
        <v>31</v>
      </c>
    </row>
    <row r="3595" spans="1:5" x14ac:dyDescent="0.25">
      <c r="A3595" t="s">
        <v>536</v>
      </c>
      <c r="B3595" s="2">
        <v>41853</v>
      </c>
      <c r="C3595" s="2" t="s">
        <v>7690</v>
      </c>
      <c r="D3595" t="s">
        <v>7702</v>
      </c>
      <c r="E3595">
        <f t="shared" si="56"/>
        <v>25</v>
      </c>
    </row>
    <row r="3596" spans="1:5" x14ac:dyDescent="0.25">
      <c r="A3596" t="s">
        <v>536</v>
      </c>
      <c r="B3596" s="2">
        <v>41853</v>
      </c>
      <c r="C3596" s="2" t="s">
        <v>7690</v>
      </c>
      <c r="D3596" t="s">
        <v>7702</v>
      </c>
      <c r="E3596">
        <f t="shared" si="56"/>
        <v>25</v>
      </c>
    </row>
    <row r="3597" spans="1:5" x14ac:dyDescent="0.25">
      <c r="A3597" t="s">
        <v>1641</v>
      </c>
      <c r="B3597" s="2">
        <v>42191</v>
      </c>
      <c r="C3597" s="2" t="s">
        <v>7719</v>
      </c>
      <c r="D3597" t="s">
        <v>7703</v>
      </c>
      <c r="E3597">
        <f t="shared" si="56"/>
        <v>29</v>
      </c>
    </row>
    <row r="3598" spans="1:5" x14ac:dyDescent="0.25">
      <c r="A3598" t="s">
        <v>398</v>
      </c>
      <c r="B3598" s="2">
        <v>41891</v>
      </c>
      <c r="C3598" s="2" t="s">
        <v>7711</v>
      </c>
      <c r="D3598" t="s">
        <v>7711</v>
      </c>
      <c r="E3598">
        <f t="shared" si="56"/>
        <v>0</v>
      </c>
    </row>
    <row r="3599" spans="1:5" x14ac:dyDescent="0.25">
      <c r="A3599" t="s">
        <v>398</v>
      </c>
      <c r="B3599" s="2">
        <v>41891</v>
      </c>
      <c r="C3599" s="2" t="s">
        <v>7711</v>
      </c>
      <c r="D3599" t="s">
        <v>7711</v>
      </c>
      <c r="E3599">
        <f t="shared" si="56"/>
        <v>0</v>
      </c>
    </row>
    <row r="3600" spans="1:5" x14ac:dyDescent="0.25">
      <c r="A3600" t="s">
        <v>398</v>
      </c>
      <c r="B3600" s="2">
        <v>41891</v>
      </c>
      <c r="C3600" s="2" t="s">
        <v>7711</v>
      </c>
      <c r="D3600" t="s">
        <v>7711</v>
      </c>
      <c r="E3600">
        <f t="shared" si="56"/>
        <v>0</v>
      </c>
    </row>
    <row r="3601" spans="1:5" x14ac:dyDescent="0.25">
      <c r="A3601" t="s">
        <v>398</v>
      </c>
      <c r="B3601" s="2">
        <v>41891</v>
      </c>
      <c r="C3601" s="2" t="s">
        <v>7711</v>
      </c>
      <c r="D3601" t="s">
        <v>7711</v>
      </c>
      <c r="E3601">
        <f t="shared" si="56"/>
        <v>0</v>
      </c>
    </row>
    <row r="3602" spans="1:5" x14ac:dyDescent="0.25">
      <c r="A3602" t="s">
        <v>1910</v>
      </c>
      <c r="B3602" s="2">
        <v>41887</v>
      </c>
      <c r="C3602" s="2" t="s">
        <v>7711</v>
      </c>
      <c r="D3602" t="s">
        <v>7708</v>
      </c>
      <c r="E3602">
        <f t="shared" si="56"/>
        <v>33</v>
      </c>
    </row>
    <row r="3603" spans="1:5" x14ac:dyDescent="0.25">
      <c r="A3603" t="s">
        <v>4072</v>
      </c>
      <c r="B3603" s="2">
        <v>41960</v>
      </c>
      <c r="C3603" s="2" t="s">
        <v>7688</v>
      </c>
      <c r="D3603" t="s">
        <v>7688</v>
      </c>
      <c r="E3603">
        <f t="shared" si="56"/>
        <v>0</v>
      </c>
    </row>
    <row r="3604" spans="1:5" x14ac:dyDescent="0.25">
      <c r="A3604" t="s">
        <v>4072</v>
      </c>
      <c r="B3604" s="2">
        <v>41960</v>
      </c>
      <c r="C3604" s="2" t="s">
        <v>7688</v>
      </c>
      <c r="D3604" t="s">
        <v>7688</v>
      </c>
      <c r="E3604">
        <f t="shared" si="56"/>
        <v>0</v>
      </c>
    </row>
    <row r="3605" spans="1:5" x14ac:dyDescent="0.25">
      <c r="A3605" t="s">
        <v>1205</v>
      </c>
      <c r="B3605" s="2">
        <v>41734</v>
      </c>
      <c r="C3605" s="2" t="s">
        <v>7722</v>
      </c>
      <c r="D3605" t="s">
        <v>7724</v>
      </c>
      <c r="E3605">
        <f t="shared" si="56"/>
        <v>40</v>
      </c>
    </row>
    <row r="3606" spans="1:5" x14ac:dyDescent="0.25">
      <c r="A3606" t="s">
        <v>1205</v>
      </c>
      <c r="B3606" s="2">
        <v>41734</v>
      </c>
      <c r="C3606" s="2" t="s">
        <v>7722</v>
      </c>
      <c r="D3606" t="s">
        <v>7724</v>
      </c>
      <c r="E3606">
        <f t="shared" si="56"/>
        <v>40</v>
      </c>
    </row>
    <row r="3607" spans="1:5" x14ac:dyDescent="0.25">
      <c r="A3607" t="s">
        <v>1205</v>
      </c>
      <c r="B3607" s="2">
        <v>41734</v>
      </c>
      <c r="C3607" s="2" t="s">
        <v>7722</v>
      </c>
      <c r="D3607" t="s">
        <v>7724</v>
      </c>
      <c r="E3607">
        <f t="shared" si="56"/>
        <v>40</v>
      </c>
    </row>
    <row r="3608" spans="1:5" x14ac:dyDescent="0.25">
      <c r="A3608" t="s">
        <v>1066</v>
      </c>
      <c r="B3608" s="2">
        <v>41999</v>
      </c>
      <c r="C3608" s="2" t="s">
        <v>7701</v>
      </c>
      <c r="D3608" t="s">
        <v>7698</v>
      </c>
      <c r="E3608">
        <f t="shared" si="56"/>
        <v>15</v>
      </c>
    </row>
    <row r="3609" spans="1:5" x14ac:dyDescent="0.25">
      <c r="A3609" t="s">
        <v>2140</v>
      </c>
      <c r="B3609" s="2">
        <v>41684</v>
      </c>
      <c r="C3609" s="2" t="s">
        <v>7726</v>
      </c>
      <c r="D3609" t="s">
        <v>7711</v>
      </c>
      <c r="E3609">
        <f t="shared" si="56"/>
        <v>7</v>
      </c>
    </row>
    <row r="3610" spans="1:5" x14ac:dyDescent="0.25">
      <c r="A3610" t="s">
        <v>1483</v>
      </c>
      <c r="B3610" s="2">
        <v>41757</v>
      </c>
      <c r="C3610" s="2" t="s">
        <v>7722</v>
      </c>
      <c r="D3610" t="s">
        <v>7722</v>
      </c>
      <c r="E3610">
        <f t="shared" si="56"/>
        <v>0</v>
      </c>
    </row>
    <row r="3611" spans="1:5" x14ac:dyDescent="0.25">
      <c r="A3611" t="s">
        <v>1483</v>
      </c>
      <c r="B3611" s="2">
        <v>41757</v>
      </c>
      <c r="C3611" s="2" t="s">
        <v>7722</v>
      </c>
      <c r="D3611" t="s">
        <v>7722</v>
      </c>
      <c r="E3611">
        <f t="shared" si="56"/>
        <v>0</v>
      </c>
    </row>
    <row r="3612" spans="1:5" x14ac:dyDescent="0.25">
      <c r="A3612" t="s">
        <v>1483</v>
      </c>
      <c r="B3612" s="2">
        <v>41757</v>
      </c>
      <c r="C3612" s="2" t="s">
        <v>7722</v>
      </c>
      <c r="D3612" t="s">
        <v>7722</v>
      </c>
      <c r="E3612">
        <f t="shared" si="56"/>
        <v>0</v>
      </c>
    </row>
    <row r="3613" spans="1:5" x14ac:dyDescent="0.25">
      <c r="A3613" t="s">
        <v>4078</v>
      </c>
      <c r="B3613" s="2">
        <v>41843</v>
      </c>
      <c r="C3613" s="2" t="s">
        <v>7720</v>
      </c>
      <c r="D3613" t="s">
        <v>7681</v>
      </c>
      <c r="E3613">
        <f t="shared" si="56"/>
        <v>28</v>
      </c>
    </row>
    <row r="3614" spans="1:5" x14ac:dyDescent="0.25">
      <c r="A3614" t="s">
        <v>2025</v>
      </c>
      <c r="B3614" s="2">
        <v>41842</v>
      </c>
      <c r="C3614" s="2" t="s">
        <v>7720</v>
      </c>
      <c r="D3614" t="s">
        <v>7695</v>
      </c>
      <c r="E3614">
        <f t="shared" si="56"/>
        <v>17</v>
      </c>
    </row>
    <row r="3615" spans="1:5" x14ac:dyDescent="0.25">
      <c r="A3615" t="s">
        <v>2025</v>
      </c>
      <c r="B3615" s="2">
        <v>41842</v>
      </c>
      <c r="C3615" s="2" t="s">
        <v>7720</v>
      </c>
      <c r="D3615" t="s">
        <v>7695</v>
      </c>
      <c r="E3615">
        <f t="shared" si="56"/>
        <v>17</v>
      </c>
    </row>
    <row r="3616" spans="1:5" x14ac:dyDescent="0.25">
      <c r="A3616" t="s">
        <v>161</v>
      </c>
      <c r="B3616" s="2">
        <v>42175</v>
      </c>
      <c r="C3616" s="2" t="s">
        <v>7721</v>
      </c>
      <c r="D3616" t="s">
        <v>7704</v>
      </c>
      <c r="E3616">
        <f t="shared" si="56"/>
        <v>29</v>
      </c>
    </row>
    <row r="3617" spans="1:5" x14ac:dyDescent="0.25">
      <c r="A3617" t="s">
        <v>161</v>
      </c>
      <c r="B3617" s="2">
        <v>42175</v>
      </c>
      <c r="C3617" s="2" t="s">
        <v>7721</v>
      </c>
      <c r="D3617" t="s">
        <v>7704</v>
      </c>
      <c r="E3617">
        <f t="shared" si="56"/>
        <v>29</v>
      </c>
    </row>
    <row r="3618" spans="1:5" x14ac:dyDescent="0.25">
      <c r="A3618" t="s">
        <v>937</v>
      </c>
      <c r="B3618" s="2">
        <v>41667</v>
      </c>
      <c r="C3618" s="2" t="s">
        <v>7727</v>
      </c>
      <c r="D3618" t="s">
        <v>7702</v>
      </c>
      <c r="E3618">
        <f t="shared" si="56"/>
        <v>32</v>
      </c>
    </row>
    <row r="3619" spans="1:5" x14ac:dyDescent="0.25">
      <c r="A3619" t="s">
        <v>1175</v>
      </c>
      <c r="B3619" s="2">
        <v>41986</v>
      </c>
      <c r="C3619" s="2" t="s">
        <v>7701</v>
      </c>
      <c r="D3619" t="s">
        <v>7696</v>
      </c>
      <c r="E3619">
        <f t="shared" si="56"/>
        <v>33</v>
      </c>
    </row>
    <row r="3620" spans="1:5" x14ac:dyDescent="0.25">
      <c r="A3620" t="s">
        <v>1175</v>
      </c>
      <c r="B3620" s="2">
        <v>41986</v>
      </c>
      <c r="C3620" s="2" t="s">
        <v>7701</v>
      </c>
      <c r="D3620" t="s">
        <v>7696</v>
      </c>
      <c r="E3620">
        <f t="shared" si="56"/>
        <v>33</v>
      </c>
    </row>
    <row r="3621" spans="1:5" x14ac:dyDescent="0.25">
      <c r="A3621" t="s">
        <v>1175</v>
      </c>
      <c r="B3621" s="2">
        <v>41986</v>
      </c>
      <c r="C3621" s="2" t="s">
        <v>7701</v>
      </c>
      <c r="D3621" t="s">
        <v>7696</v>
      </c>
      <c r="E3621">
        <f t="shared" si="56"/>
        <v>33</v>
      </c>
    </row>
    <row r="3622" spans="1:5" x14ac:dyDescent="0.25">
      <c r="A3622" t="s">
        <v>279</v>
      </c>
      <c r="B3622" s="2">
        <v>41983</v>
      </c>
      <c r="C3622" s="2" t="s">
        <v>7701</v>
      </c>
      <c r="D3622" t="s">
        <v>7702</v>
      </c>
      <c r="E3622">
        <f t="shared" si="56"/>
        <v>21</v>
      </c>
    </row>
    <row r="3623" spans="1:5" x14ac:dyDescent="0.25">
      <c r="A3623" t="s">
        <v>279</v>
      </c>
      <c r="B3623" s="2">
        <v>41983</v>
      </c>
      <c r="C3623" s="2" t="s">
        <v>7701</v>
      </c>
      <c r="D3623" t="s">
        <v>7702</v>
      </c>
      <c r="E3623">
        <f t="shared" si="56"/>
        <v>21</v>
      </c>
    </row>
    <row r="3624" spans="1:5" x14ac:dyDescent="0.25">
      <c r="A3624" t="s">
        <v>2647</v>
      </c>
      <c r="B3624" s="2">
        <v>41896</v>
      </c>
      <c r="C3624" s="2" t="s">
        <v>7711</v>
      </c>
      <c r="D3624" t="s">
        <v>7711</v>
      </c>
      <c r="E3624">
        <f t="shared" si="56"/>
        <v>0</v>
      </c>
    </row>
    <row r="3625" spans="1:5" x14ac:dyDescent="0.25">
      <c r="A3625" t="s">
        <v>2647</v>
      </c>
      <c r="B3625" s="2">
        <v>41896</v>
      </c>
      <c r="C3625" s="2" t="s">
        <v>7711</v>
      </c>
      <c r="D3625" t="s">
        <v>7711</v>
      </c>
      <c r="E3625">
        <f t="shared" si="56"/>
        <v>0</v>
      </c>
    </row>
    <row r="3626" spans="1:5" x14ac:dyDescent="0.25">
      <c r="A3626" t="s">
        <v>3057</v>
      </c>
      <c r="B3626" s="2">
        <v>41826</v>
      </c>
      <c r="C3626" s="2" t="s">
        <v>7720</v>
      </c>
      <c r="D3626" t="s">
        <v>7705</v>
      </c>
      <c r="E3626">
        <f t="shared" si="56"/>
        <v>34</v>
      </c>
    </row>
    <row r="3627" spans="1:5" x14ac:dyDescent="0.25">
      <c r="A3627" t="s">
        <v>3057</v>
      </c>
      <c r="B3627" s="2">
        <v>41826</v>
      </c>
      <c r="C3627" s="2" t="s">
        <v>7720</v>
      </c>
      <c r="D3627" t="s">
        <v>7705</v>
      </c>
      <c r="E3627">
        <f t="shared" si="56"/>
        <v>34</v>
      </c>
    </row>
    <row r="3628" spans="1:5" x14ac:dyDescent="0.25">
      <c r="A3628" t="s">
        <v>3057</v>
      </c>
      <c r="B3628" s="2">
        <v>41826</v>
      </c>
      <c r="C3628" s="2" t="s">
        <v>7720</v>
      </c>
      <c r="D3628" t="s">
        <v>7705</v>
      </c>
      <c r="E3628">
        <f t="shared" si="56"/>
        <v>34</v>
      </c>
    </row>
    <row r="3629" spans="1:5" x14ac:dyDescent="0.25">
      <c r="A3629" t="s">
        <v>3057</v>
      </c>
      <c r="B3629" s="2">
        <v>41826</v>
      </c>
      <c r="C3629" s="2" t="s">
        <v>7720</v>
      </c>
      <c r="D3629" t="s">
        <v>7705</v>
      </c>
      <c r="E3629">
        <f t="shared" si="56"/>
        <v>34</v>
      </c>
    </row>
    <row r="3630" spans="1:5" x14ac:dyDescent="0.25">
      <c r="A3630" t="s">
        <v>407</v>
      </c>
      <c r="B3630" s="2">
        <v>41860</v>
      </c>
      <c r="C3630" s="2" t="s">
        <v>7690</v>
      </c>
      <c r="D3630" t="s">
        <v>7690</v>
      </c>
      <c r="E3630">
        <f t="shared" si="56"/>
        <v>0</v>
      </c>
    </row>
    <row r="3631" spans="1:5" x14ac:dyDescent="0.25">
      <c r="A3631" t="s">
        <v>2820</v>
      </c>
      <c r="B3631" s="2">
        <v>41878</v>
      </c>
      <c r="C3631" s="2" t="s">
        <v>7690</v>
      </c>
      <c r="D3631" t="s">
        <v>7704</v>
      </c>
      <c r="E3631">
        <f t="shared" si="56"/>
        <v>39</v>
      </c>
    </row>
    <row r="3632" spans="1:5" x14ac:dyDescent="0.25">
      <c r="A3632" t="s">
        <v>2820</v>
      </c>
      <c r="B3632" s="2">
        <v>41878</v>
      </c>
      <c r="C3632" s="2" t="s">
        <v>7690</v>
      </c>
      <c r="D3632" t="s">
        <v>7704</v>
      </c>
      <c r="E3632">
        <f t="shared" si="56"/>
        <v>39</v>
      </c>
    </row>
    <row r="3633" spans="1:5" x14ac:dyDescent="0.25">
      <c r="A3633" t="s">
        <v>4090</v>
      </c>
      <c r="B3633" s="2">
        <v>41955</v>
      </c>
      <c r="C3633" s="2" t="s">
        <v>7688</v>
      </c>
      <c r="D3633" t="s">
        <v>7705</v>
      </c>
      <c r="E3633">
        <f t="shared" si="56"/>
        <v>30</v>
      </c>
    </row>
    <row r="3634" spans="1:5" x14ac:dyDescent="0.25">
      <c r="A3634" t="s">
        <v>4090</v>
      </c>
      <c r="B3634" s="2">
        <v>41955</v>
      </c>
      <c r="C3634" s="2" t="s">
        <v>7688</v>
      </c>
      <c r="D3634" t="s">
        <v>7705</v>
      </c>
      <c r="E3634">
        <f t="shared" si="56"/>
        <v>30</v>
      </c>
    </row>
    <row r="3635" spans="1:5" x14ac:dyDescent="0.25">
      <c r="A3635" t="s">
        <v>2092</v>
      </c>
      <c r="B3635" s="2">
        <v>41877</v>
      </c>
      <c r="C3635" s="2" t="s">
        <v>7690</v>
      </c>
      <c r="D3635" t="s">
        <v>7681</v>
      </c>
      <c r="E3635">
        <f t="shared" si="56"/>
        <v>27</v>
      </c>
    </row>
    <row r="3636" spans="1:5" x14ac:dyDescent="0.25">
      <c r="A3636" t="s">
        <v>2092</v>
      </c>
      <c r="B3636" s="2">
        <v>41877</v>
      </c>
      <c r="C3636" s="2" t="s">
        <v>7690</v>
      </c>
      <c r="D3636" t="s">
        <v>7681</v>
      </c>
      <c r="E3636">
        <f t="shared" si="56"/>
        <v>27</v>
      </c>
    </row>
    <row r="3637" spans="1:5" x14ac:dyDescent="0.25">
      <c r="A3637" t="s">
        <v>2092</v>
      </c>
      <c r="B3637" s="2">
        <v>41877</v>
      </c>
      <c r="C3637" s="2" t="s">
        <v>7690</v>
      </c>
      <c r="D3637" t="s">
        <v>7681</v>
      </c>
      <c r="E3637">
        <f t="shared" si="56"/>
        <v>27</v>
      </c>
    </row>
    <row r="3638" spans="1:5" x14ac:dyDescent="0.25">
      <c r="A3638" t="s">
        <v>2092</v>
      </c>
      <c r="B3638" s="2">
        <v>41877</v>
      </c>
      <c r="C3638" s="2" t="s">
        <v>7690</v>
      </c>
      <c r="D3638" t="s">
        <v>7681</v>
      </c>
      <c r="E3638">
        <f t="shared" si="56"/>
        <v>27</v>
      </c>
    </row>
    <row r="3639" spans="1:5" x14ac:dyDescent="0.25">
      <c r="A3639" t="s">
        <v>2092</v>
      </c>
      <c r="B3639" s="2">
        <v>41877</v>
      </c>
      <c r="C3639" s="2" t="s">
        <v>7690</v>
      </c>
      <c r="D3639" t="s">
        <v>7681</v>
      </c>
      <c r="E3639">
        <f t="shared" si="56"/>
        <v>27</v>
      </c>
    </row>
    <row r="3640" spans="1:5" x14ac:dyDescent="0.25">
      <c r="A3640" t="s">
        <v>2092</v>
      </c>
      <c r="B3640" s="2">
        <v>41877</v>
      </c>
      <c r="C3640" s="2" t="s">
        <v>7690</v>
      </c>
      <c r="D3640" t="s">
        <v>7681</v>
      </c>
      <c r="E3640">
        <f t="shared" si="56"/>
        <v>27</v>
      </c>
    </row>
    <row r="3641" spans="1:5" x14ac:dyDescent="0.25">
      <c r="A3641" t="s">
        <v>2092</v>
      </c>
      <c r="B3641" s="2">
        <v>41877</v>
      </c>
      <c r="C3641" s="2" t="s">
        <v>7690</v>
      </c>
      <c r="D3641" t="s">
        <v>7681</v>
      </c>
      <c r="E3641">
        <f t="shared" si="56"/>
        <v>27</v>
      </c>
    </row>
    <row r="3642" spans="1:5" x14ac:dyDescent="0.25">
      <c r="A3642" t="s">
        <v>2092</v>
      </c>
      <c r="B3642" s="2">
        <v>41877</v>
      </c>
      <c r="C3642" s="2" t="s">
        <v>7690</v>
      </c>
      <c r="D3642" t="s">
        <v>7681</v>
      </c>
      <c r="E3642">
        <f t="shared" si="56"/>
        <v>27</v>
      </c>
    </row>
    <row r="3643" spans="1:5" x14ac:dyDescent="0.25">
      <c r="A3643" t="s">
        <v>2092</v>
      </c>
      <c r="B3643" s="2">
        <v>41877</v>
      </c>
      <c r="C3643" s="2" t="s">
        <v>7690</v>
      </c>
      <c r="D3643" t="s">
        <v>7681</v>
      </c>
      <c r="E3643">
        <f t="shared" si="56"/>
        <v>27</v>
      </c>
    </row>
    <row r="3644" spans="1:5" x14ac:dyDescent="0.25">
      <c r="A3644" t="s">
        <v>1172</v>
      </c>
      <c r="B3644" s="2">
        <v>41825</v>
      </c>
      <c r="C3644" s="2" t="s">
        <v>7720</v>
      </c>
      <c r="D3644" t="s">
        <v>7701</v>
      </c>
      <c r="E3644">
        <f t="shared" si="56"/>
        <v>5</v>
      </c>
    </row>
    <row r="3645" spans="1:5" x14ac:dyDescent="0.25">
      <c r="A3645" t="s">
        <v>1172</v>
      </c>
      <c r="B3645" s="2">
        <v>41825</v>
      </c>
      <c r="C3645" s="2" t="s">
        <v>7720</v>
      </c>
      <c r="D3645" t="s">
        <v>7701</v>
      </c>
      <c r="E3645">
        <f t="shared" si="56"/>
        <v>5</v>
      </c>
    </row>
    <row r="3646" spans="1:5" x14ac:dyDescent="0.25">
      <c r="A3646" t="s">
        <v>1172</v>
      </c>
      <c r="B3646" s="2">
        <v>41825</v>
      </c>
      <c r="C3646" s="2" t="s">
        <v>7720</v>
      </c>
      <c r="D3646" t="s">
        <v>7701</v>
      </c>
      <c r="E3646">
        <f t="shared" si="56"/>
        <v>5</v>
      </c>
    </row>
    <row r="3647" spans="1:5" x14ac:dyDescent="0.25">
      <c r="A3647" t="s">
        <v>1172</v>
      </c>
      <c r="B3647" s="2">
        <v>41825</v>
      </c>
      <c r="C3647" s="2" t="s">
        <v>7720</v>
      </c>
      <c r="D3647" t="s">
        <v>7701</v>
      </c>
      <c r="E3647">
        <f t="shared" si="56"/>
        <v>5</v>
      </c>
    </row>
    <row r="3648" spans="1:5" x14ac:dyDescent="0.25">
      <c r="A3648" t="s">
        <v>3532</v>
      </c>
      <c r="B3648" s="2">
        <v>41699</v>
      </c>
      <c r="C3648" s="2" t="s">
        <v>7715</v>
      </c>
      <c r="D3648" t="s">
        <v>7720</v>
      </c>
      <c r="E3648">
        <f t="shared" si="56"/>
        <v>4</v>
      </c>
    </row>
    <row r="3649" spans="1:5" x14ac:dyDescent="0.25">
      <c r="A3649" t="s">
        <v>3532</v>
      </c>
      <c r="B3649" s="2">
        <v>41699</v>
      </c>
      <c r="C3649" s="2" t="s">
        <v>7715</v>
      </c>
      <c r="D3649" t="s">
        <v>7720</v>
      </c>
      <c r="E3649">
        <f t="shared" si="56"/>
        <v>4</v>
      </c>
    </row>
    <row r="3650" spans="1:5" x14ac:dyDescent="0.25">
      <c r="A3650" t="s">
        <v>2385</v>
      </c>
      <c r="B3650" s="2">
        <v>41890</v>
      </c>
      <c r="C3650" s="2" t="s">
        <v>7711</v>
      </c>
      <c r="D3650" t="s">
        <v>7687</v>
      </c>
      <c r="E3650">
        <f t="shared" si="56"/>
        <v>14</v>
      </c>
    </row>
    <row r="3651" spans="1:5" x14ac:dyDescent="0.25">
      <c r="A3651" t="s">
        <v>2385</v>
      </c>
      <c r="B3651" s="2">
        <v>41890</v>
      </c>
      <c r="C3651" s="2" t="s">
        <v>7711</v>
      </c>
      <c r="D3651" t="s">
        <v>7687</v>
      </c>
      <c r="E3651">
        <f t="shared" ref="E3651:E3714" si="57">(LEFT(D3651,4)-LEFT(C3651,4))*12+RIGHT(D3651,2)-RIGHT(C3651,2)</f>
        <v>14</v>
      </c>
    </row>
    <row r="3652" spans="1:5" x14ac:dyDescent="0.25">
      <c r="A3652" t="s">
        <v>915</v>
      </c>
      <c r="B3652" s="2">
        <v>42085</v>
      </c>
      <c r="C3652" s="2" t="s">
        <v>7710</v>
      </c>
      <c r="D3652" t="s">
        <v>7703</v>
      </c>
      <c r="E3652">
        <f t="shared" si="57"/>
        <v>33</v>
      </c>
    </row>
    <row r="3653" spans="1:5" x14ac:dyDescent="0.25">
      <c r="A3653" t="s">
        <v>915</v>
      </c>
      <c r="B3653" s="2">
        <v>42085</v>
      </c>
      <c r="C3653" s="2" t="s">
        <v>7710</v>
      </c>
      <c r="D3653" t="s">
        <v>7703</v>
      </c>
      <c r="E3653">
        <f t="shared" si="57"/>
        <v>33</v>
      </c>
    </row>
    <row r="3654" spans="1:5" x14ac:dyDescent="0.25">
      <c r="A3654" t="s">
        <v>915</v>
      </c>
      <c r="B3654" s="2">
        <v>42085</v>
      </c>
      <c r="C3654" s="2" t="s">
        <v>7710</v>
      </c>
      <c r="D3654" t="s">
        <v>7703</v>
      </c>
      <c r="E3654">
        <f t="shared" si="57"/>
        <v>33</v>
      </c>
    </row>
    <row r="3655" spans="1:5" x14ac:dyDescent="0.25">
      <c r="A3655" t="s">
        <v>915</v>
      </c>
      <c r="B3655" s="2">
        <v>42085</v>
      </c>
      <c r="C3655" s="2" t="s">
        <v>7710</v>
      </c>
      <c r="D3655" t="s">
        <v>7703</v>
      </c>
      <c r="E3655">
        <f t="shared" si="57"/>
        <v>33</v>
      </c>
    </row>
    <row r="3656" spans="1:5" x14ac:dyDescent="0.25">
      <c r="A3656" t="s">
        <v>982</v>
      </c>
      <c r="B3656" s="2">
        <v>41701</v>
      </c>
      <c r="C3656" s="2" t="s">
        <v>7715</v>
      </c>
      <c r="D3656" t="s">
        <v>7724</v>
      </c>
      <c r="E3656">
        <f t="shared" si="57"/>
        <v>41</v>
      </c>
    </row>
    <row r="3657" spans="1:5" x14ac:dyDescent="0.25">
      <c r="A3657" t="s">
        <v>1275</v>
      </c>
      <c r="B3657" s="2">
        <v>41715</v>
      </c>
      <c r="C3657" s="2" t="s">
        <v>7715</v>
      </c>
      <c r="D3657" t="s">
        <v>7685</v>
      </c>
      <c r="E3657">
        <f t="shared" si="57"/>
        <v>37</v>
      </c>
    </row>
    <row r="3658" spans="1:5" x14ac:dyDescent="0.25">
      <c r="A3658" t="s">
        <v>2959</v>
      </c>
      <c r="B3658" s="2">
        <v>41750</v>
      </c>
      <c r="C3658" s="2" t="s">
        <v>7722</v>
      </c>
      <c r="D3658" t="s">
        <v>7696</v>
      </c>
      <c r="E3658">
        <f t="shared" si="57"/>
        <v>41</v>
      </c>
    </row>
    <row r="3659" spans="1:5" x14ac:dyDescent="0.25">
      <c r="A3659" t="s">
        <v>2305</v>
      </c>
      <c r="B3659" s="2">
        <v>42075</v>
      </c>
      <c r="C3659" s="2" t="s">
        <v>7710</v>
      </c>
      <c r="D3659" t="s">
        <v>7710</v>
      </c>
      <c r="E3659">
        <f t="shared" si="57"/>
        <v>0</v>
      </c>
    </row>
    <row r="3660" spans="1:5" x14ac:dyDescent="0.25">
      <c r="A3660" t="s">
        <v>2305</v>
      </c>
      <c r="B3660" s="2">
        <v>42075</v>
      </c>
      <c r="C3660" s="2" t="s">
        <v>7710</v>
      </c>
      <c r="D3660" t="s">
        <v>7710</v>
      </c>
      <c r="E3660">
        <f t="shared" si="57"/>
        <v>0</v>
      </c>
    </row>
    <row r="3661" spans="1:5" x14ac:dyDescent="0.25">
      <c r="A3661" t="s">
        <v>2305</v>
      </c>
      <c r="B3661" s="2">
        <v>42075</v>
      </c>
      <c r="C3661" s="2" t="s">
        <v>7710</v>
      </c>
      <c r="D3661" t="s">
        <v>7710</v>
      </c>
      <c r="E3661">
        <f t="shared" si="57"/>
        <v>0</v>
      </c>
    </row>
    <row r="3662" spans="1:5" x14ac:dyDescent="0.25">
      <c r="A3662" t="s">
        <v>3748</v>
      </c>
      <c r="B3662" s="2">
        <v>41875</v>
      </c>
      <c r="C3662" s="2" t="s">
        <v>7690</v>
      </c>
      <c r="D3662" t="s">
        <v>7697</v>
      </c>
      <c r="E3662">
        <f t="shared" si="57"/>
        <v>23</v>
      </c>
    </row>
    <row r="3663" spans="1:5" x14ac:dyDescent="0.25">
      <c r="A3663" t="s">
        <v>1505</v>
      </c>
      <c r="B3663" s="2">
        <v>41716</v>
      </c>
      <c r="C3663" s="2" t="s">
        <v>7715</v>
      </c>
      <c r="D3663" t="s">
        <v>7682</v>
      </c>
      <c r="E3663">
        <f t="shared" si="57"/>
        <v>27</v>
      </c>
    </row>
    <row r="3664" spans="1:5" x14ac:dyDescent="0.25">
      <c r="A3664" t="s">
        <v>366</v>
      </c>
      <c r="B3664" s="2">
        <v>41877</v>
      </c>
      <c r="C3664" s="2" t="s">
        <v>7690</v>
      </c>
      <c r="D3664" t="s">
        <v>7691</v>
      </c>
      <c r="E3664">
        <f t="shared" si="57"/>
        <v>35</v>
      </c>
    </row>
    <row r="3665" spans="1:5" x14ac:dyDescent="0.25">
      <c r="A3665" t="s">
        <v>366</v>
      </c>
      <c r="B3665" s="2">
        <v>41877</v>
      </c>
      <c r="C3665" s="2" t="s">
        <v>7690</v>
      </c>
      <c r="D3665" t="s">
        <v>7691</v>
      </c>
      <c r="E3665">
        <f t="shared" si="57"/>
        <v>35</v>
      </c>
    </row>
    <row r="3666" spans="1:5" x14ac:dyDescent="0.25">
      <c r="A3666" t="s">
        <v>3211</v>
      </c>
      <c r="B3666" s="2">
        <v>41981</v>
      </c>
      <c r="C3666" s="2" t="s">
        <v>7701</v>
      </c>
      <c r="D3666" t="s">
        <v>7701</v>
      </c>
      <c r="E3666">
        <f t="shared" si="57"/>
        <v>0</v>
      </c>
    </row>
    <row r="3667" spans="1:5" x14ac:dyDescent="0.25">
      <c r="A3667" t="s">
        <v>3211</v>
      </c>
      <c r="B3667" s="2">
        <v>41981</v>
      </c>
      <c r="C3667" s="2" t="s">
        <v>7701</v>
      </c>
      <c r="D3667" t="s">
        <v>7701</v>
      </c>
      <c r="E3667">
        <f t="shared" si="57"/>
        <v>0</v>
      </c>
    </row>
    <row r="3668" spans="1:5" x14ac:dyDescent="0.25">
      <c r="A3668" t="s">
        <v>3211</v>
      </c>
      <c r="B3668" s="2">
        <v>41981</v>
      </c>
      <c r="C3668" s="2" t="s">
        <v>7701</v>
      </c>
      <c r="D3668" t="s">
        <v>7701</v>
      </c>
      <c r="E3668">
        <f t="shared" si="57"/>
        <v>0</v>
      </c>
    </row>
    <row r="3669" spans="1:5" x14ac:dyDescent="0.25">
      <c r="A3669" t="s">
        <v>3211</v>
      </c>
      <c r="B3669" s="2">
        <v>41981</v>
      </c>
      <c r="C3669" s="2" t="s">
        <v>7701</v>
      </c>
      <c r="D3669" t="s">
        <v>7701</v>
      </c>
      <c r="E3669">
        <f t="shared" si="57"/>
        <v>0</v>
      </c>
    </row>
    <row r="3670" spans="1:5" x14ac:dyDescent="0.25">
      <c r="A3670" t="s">
        <v>3211</v>
      </c>
      <c r="B3670" s="2">
        <v>41981</v>
      </c>
      <c r="C3670" s="2" t="s">
        <v>7701</v>
      </c>
      <c r="D3670" t="s">
        <v>7701</v>
      </c>
      <c r="E3670">
        <f t="shared" si="57"/>
        <v>0</v>
      </c>
    </row>
    <row r="3671" spans="1:5" x14ac:dyDescent="0.25">
      <c r="A3671" t="s">
        <v>3211</v>
      </c>
      <c r="B3671" s="2">
        <v>41981</v>
      </c>
      <c r="C3671" s="2" t="s">
        <v>7701</v>
      </c>
      <c r="D3671" t="s">
        <v>7701</v>
      </c>
      <c r="E3671">
        <f t="shared" si="57"/>
        <v>0</v>
      </c>
    </row>
    <row r="3672" spans="1:5" x14ac:dyDescent="0.25">
      <c r="A3672" t="s">
        <v>3211</v>
      </c>
      <c r="B3672" s="2">
        <v>41981</v>
      </c>
      <c r="C3672" s="2" t="s">
        <v>7701</v>
      </c>
      <c r="D3672" t="s">
        <v>7701</v>
      </c>
      <c r="E3672">
        <f t="shared" si="57"/>
        <v>0</v>
      </c>
    </row>
    <row r="3673" spans="1:5" x14ac:dyDescent="0.25">
      <c r="A3673" t="s">
        <v>3211</v>
      </c>
      <c r="B3673" s="2">
        <v>41981</v>
      </c>
      <c r="C3673" s="2" t="s">
        <v>7701</v>
      </c>
      <c r="D3673" t="s">
        <v>7701</v>
      </c>
      <c r="E3673">
        <f t="shared" si="57"/>
        <v>0</v>
      </c>
    </row>
    <row r="3674" spans="1:5" x14ac:dyDescent="0.25">
      <c r="A3674" t="s">
        <v>1136</v>
      </c>
      <c r="B3674" s="2">
        <v>41931</v>
      </c>
      <c r="C3674" s="2" t="s">
        <v>7699</v>
      </c>
      <c r="D3674" t="s">
        <v>7706</v>
      </c>
      <c r="E3674">
        <f t="shared" si="57"/>
        <v>18</v>
      </c>
    </row>
    <row r="3675" spans="1:5" x14ac:dyDescent="0.25">
      <c r="A3675" t="s">
        <v>1136</v>
      </c>
      <c r="B3675" s="2">
        <v>41931</v>
      </c>
      <c r="C3675" s="2" t="s">
        <v>7699</v>
      </c>
      <c r="D3675" t="s">
        <v>7706</v>
      </c>
      <c r="E3675">
        <f t="shared" si="57"/>
        <v>18</v>
      </c>
    </row>
    <row r="3676" spans="1:5" x14ac:dyDescent="0.25">
      <c r="A3676" t="s">
        <v>2951</v>
      </c>
      <c r="B3676" s="2">
        <v>41957</v>
      </c>
      <c r="C3676" s="2" t="s">
        <v>7688</v>
      </c>
      <c r="D3676" t="s">
        <v>7704</v>
      </c>
      <c r="E3676">
        <f t="shared" si="57"/>
        <v>36</v>
      </c>
    </row>
    <row r="3677" spans="1:5" x14ac:dyDescent="0.25">
      <c r="A3677" t="s">
        <v>2951</v>
      </c>
      <c r="B3677" s="2">
        <v>41957</v>
      </c>
      <c r="C3677" s="2" t="s">
        <v>7688</v>
      </c>
      <c r="D3677" t="s">
        <v>7704</v>
      </c>
      <c r="E3677">
        <f t="shared" si="57"/>
        <v>36</v>
      </c>
    </row>
    <row r="3678" spans="1:5" x14ac:dyDescent="0.25">
      <c r="A3678" t="s">
        <v>2962</v>
      </c>
      <c r="B3678" s="2">
        <v>42343</v>
      </c>
      <c r="C3678" s="2" t="s">
        <v>7695</v>
      </c>
      <c r="D3678" t="s">
        <v>7695</v>
      </c>
      <c r="E3678">
        <f t="shared" si="57"/>
        <v>0</v>
      </c>
    </row>
    <row r="3679" spans="1:5" x14ac:dyDescent="0.25">
      <c r="A3679" t="s">
        <v>2570</v>
      </c>
      <c r="B3679" s="2">
        <v>41971</v>
      </c>
      <c r="C3679" s="2" t="s">
        <v>7688</v>
      </c>
      <c r="D3679" t="s">
        <v>7719</v>
      </c>
      <c r="E3679">
        <f t="shared" si="57"/>
        <v>8</v>
      </c>
    </row>
    <row r="3680" spans="1:5" x14ac:dyDescent="0.25">
      <c r="A3680" t="s">
        <v>2570</v>
      </c>
      <c r="B3680" s="2">
        <v>41971</v>
      </c>
      <c r="C3680" s="2" t="s">
        <v>7688</v>
      </c>
      <c r="D3680" t="s">
        <v>7719</v>
      </c>
      <c r="E3680">
        <f t="shared" si="57"/>
        <v>8</v>
      </c>
    </row>
    <row r="3681" spans="1:5" x14ac:dyDescent="0.25">
      <c r="A3681" t="s">
        <v>2570</v>
      </c>
      <c r="B3681" s="2">
        <v>41971</v>
      </c>
      <c r="C3681" s="2" t="s">
        <v>7688</v>
      </c>
      <c r="D3681" t="s">
        <v>7719</v>
      </c>
      <c r="E3681">
        <f t="shared" si="57"/>
        <v>8</v>
      </c>
    </row>
    <row r="3682" spans="1:5" x14ac:dyDescent="0.25">
      <c r="A3682" t="s">
        <v>2570</v>
      </c>
      <c r="B3682" s="2">
        <v>41971</v>
      </c>
      <c r="C3682" s="2" t="s">
        <v>7688</v>
      </c>
      <c r="D3682" t="s">
        <v>7719</v>
      </c>
      <c r="E3682">
        <f t="shared" si="57"/>
        <v>8</v>
      </c>
    </row>
    <row r="3683" spans="1:5" x14ac:dyDescent="0.25">
      <c r="A3683" t="s">
        <v>2570</v>
      </c>
      <c r="B3683" s="2">
        <v>41971</v>
      </c>
      <c r="C3683" s="2" t="s">
        <v>7688</v>
      </c>
      <c r="D3683" t="s">
        <v>7719</v>
      </c>
      <c r="E3683">
        <f t="shared" si="57"/>
        <v>8</v>
      </c>
    </row>
    <row r="3684" spans="1:5" x14ac:dyDescent="0.25">
      <c r="A3684" t="s">
        <v>2570</v>
      </c>
      <c r="B3684" s="2">
        <v>41971</v>
      </c>
      <c r="C3684" s="2" t="s">
        <v>7688</v>
      </c>
      <c r="D3684" t="s">
        <v>7719</v>
      </c>
      <c r="E3684">
        <f t="shared" si="57"/>
        <v>8</v>
      </c>
    </row>
    <row r="3685" spans="1:5" x14ac:dyDescent="0.25">
      <c r="A3685" t="s">
        <v>2570</v>
      </c>
      <c r="B3685" s="2">
        <v>41971</v>
      </c>
      <c r="C3685" s="2" t="s">
        <v>7688</v>
      </c>
      <c r="D3685" t="s">
        <v>7719</v>
      </c>
      <c r="E3685">
        <f t="shared" si="57"/>
        <v>8</v>
      </c>
    </row>
    <row r="3686" spans="1:5" x14ac:dyDescent="0.25">
      <c r="A3686" t="s">
        <v>2570</v>
      </c>
      <c r="B3686" s="2">
        <v>41971</v>
      </c>
      <c r="C3686" s="2" t="s">
        <v>7688</v>
      </c>
      <c r="D3686" t="s">
        <v>7719</v>
      </c>
      <c r="E3686">
        <f t="shared" si="57"/>
        <v>8</v>
      </c>
    </row>
    <row r="3687" spans="1:5" x14ac:dyDescent="0.25">
      <c r="A3687" t="s">
        <v>2570</v>
      </c>
      <c r="B3687" s="2">
        <v>41971</v>
      </c>
      <c r="C3687" s="2" t="s">
        <v>7688</v>
      </c>
      <c r="D3687" t="s">
        <v>7719</v>
      </c>
      <c r="E3687">
        <f t="shared" si="57"/>
        <v>8</v>
      </c>
    </row>
    <row r="3688" spans="1:5" x14ac:dyDescent="0.25">
      <c r="A3688" t="s">
        <v>937</v>
      </c>
      <c r="B3688" s="2">
        <v>41667</v>
      </c>
      <c r="C3688" s="2" t="s">
        <v>7727</v>
      </c>
      <c r="D3688" t="s">
        <v>7686</v>
      </c>
      <c r="E3688">
        <f t="shared" si="57"/>
        <v>35</v>
      </c>
    </row>
    <row r="3689" spans="1:5" x14ac:dyDescent="0.25">
      <c r="A3689" t="s">
        <v>915</v>
      </c>
      <c r="B3689" s="2">
        <v>42085</v>
      </c>
      <c r="C3689" s="2" t="s">
        <v>7710</v>
      </c>
      <c r="D3689" t="s">
        <v>7716</v>
      </c>
      <c r="E3689">
        <f t="shared" si="57"/>
        <v>14</v>
      </c>
    </row>
    <row r="3690" spans="1:5" x14ac:dyDescent="0.25">
      <c r="A3690" t="s">
        <v>687</v>
      </c>
      <c r="B3690" s="2">
        <v>41915</v>
      </c>
      <c r="C3690" s="2" t="s">
        <v>7699</v>
      </c>
      <c r="D3690" t="s">
        <v>7708</v>
      </c>
      <c r="E3690">
        <f t="shared" si="57"/>
        <v>32</v>
      </c>
    </row>
    <row r="3691" spans="1:5" x14ac:dyDescent="0.25">
      <c r="A3691" t="s">
        <v>687</v>
      </c>
      <c r="B3691" s="2">
        <v>41915</v>
      </c>
      <c r="C3691" s="2" t="s">
        <v>7699</v>
      </c>
      <c r="D3691" t="s">
        <v>7708</v>
      </c>
      <c r="E3691">
        <f t="shared" si="57"/>
        <v>32</v>
      </c>
    </row>
    <row r="3692" spans="1:5" x14ac:dyDescent="0.25">
      <c r="A3692" t="s">
        <v>590</v>
      </c>
      <c r="B3692" s="2">
        <v>41901</v>
      </c>
      <c r="C3692" s="2" t="s">
        <v>7711</v>
      </c>
      <c r="D3692" t="s">
        <v>7683</v>
      </c>
      <c r="E3692">
        <f t="shared" si="57"/>
        <v>13</v>
      </c>
    </row>
    <row r="3693" spans="1:5" x14ac:dyDescent="0.25">
      <c r="A3693" t="s">
        <v>590</v>
      </c>
      <c r="B3693" s="2">
        <v>41901</v>
      </c>
      <c r="C3693" s="2" t="s">
        <v>7711</v>
      </c>
      <c r="D3693" t="s">
        <v>7683</v>
      </c>
      <c r="E3693">
        <f t="shared" si="57"/>
        <v>13</v>
      </c>
    </row>
    <row r="3694" spans="1:5" x14ac:dyDescent="0.25">
      <c r="A3694" t="s">
        <v>590</v>
      </c>
      <c r="B3694" s="2">
        <v>41901</v>
      </c>
      <c r="C3694" s="2" t="s">
        <v>7711</v>
      </c>
      <c r="D3694" t="s">
        <v>7683</v>
      </c>
      <c r="E3694">
        <f t="shared" si="57"/>
        <v>13</v>
      </c>
    </row>
    <row r="3695" spans="1:5" x14ac:dyDescent="0.25">
      <c r="A3695" t="s">
        <v>590</v>
      </c>
      <c r="B3695" s="2">
        <v>41901</v>
      </c>
      <c r="C3695" s="2" t="s">
        <v>7711</v>
      </c>
      <c r="D3695" t="s">
        <v>7683</v>
      </c>
      <c r="E3695">
        <f t="shared" si="57"/>
        <v>13</v>
      </c>
    </row>
    <row r="3696" spans="1:5" x14ac:dyDescent="0.25">
      <c r="A3696" t="s">
        <v>1978</v>
      </c>
      <c r="B3696" s="2">
        <v>41715</v>
      </c>
      <c r="C3696" s="2" t="s">
        <v>7715</v>
      </c>
      <c r="D3696" t="s">
        <v>7713</v>
      </c>
      <c r="E3696">
        <f t="shared" si="57"/>
        <v>31</v>
      </c>
    </row>
    <row r="3697" spans="1:5" x14ac:dyDescent="0.25">
      <c r="A3697" t="s">
        <v>1978</v>
      </c>
      <c r="B3697" s="2">
        <v>41715</v>
      </c>
      <c r="C3697" s="2" t="s">
        <v>7715</v>
      </c>
      <c r="D3697" t="s">
        <v>7713</v>
      </c>
      <c r="E3697">
        <f t="shared" si="57"/>
        <v>31</v>
      </c>
    </row>
    <row r="3698" spans="1:5" x14ac:dyDescent="0.25">
      <c r="A3698" t="s">
        <v>1978</v>
      </c>
      <c r="B3698" s="2">
        <v>41715</v>
      </c>
      <c r="C3698" s="2" t="s">
        <v>7715</v>
      </c>
      <c r="D3698" t="s">
        <v>7713</v>
      </c>
      <c r="E3698">
        <f t="shared" si="57"/>
        <v>31</v>
      </c>
    </row>
    <row r="3699" spans="1:5" x14ac:dyDescent="0.25">
      <c r="A3699" t="s">
        <v>3689</v>
      </c>
      <c r="B3699" s="2">
        <v>41965</v>
      </c>
      <c r="C3699" s="2" t="s">
        <v>7688</v>
      </c>
      <c r="D3699" t="s">
        <v>7687</v>
      </c>
      <c r="E3699">
        <f t="shared" si="57"/>
        <v>12</v>
      </c>
    </row>
    <row r="3700" spans="1:5" x14ac:dyDescent="0.25">
      <c r="A3700" t="s">
        <v>99</v>
      </c>
      <c r="B3700" s="2">
        <v>41895</v>
      </c>
      <c r="C3700" s="2" t="s">
        <v>7711</v>
      </c>
      <c r="D3700" t="s">
        <v>7711</v>
      </c>
      <c r="E3700">
        <f t="shared" si="57"/>
        <v>0</v>
      </c>
    </row>
    <row r="3701" spans="1:5" x14ac:dyDescent="0.25">
      <c r="A3701" t="s">
        <v>251</v>
      </c>
      <c r="B3701" s="2">
        <v>41962</v>
      </c>
      <c r="C3701" s="2" t="s">
        <v>7688</v>
      </c>
      <c r="D3701" t="s">
        <v>7704</v>
      </c>
      <c r="E3701">
        <f t="shared" si="57"/>
        <v>36</v>
      </c>
    </row>
    <row r="3702" spans="1:5" x14ac:dyDescent="0.25">
      <c r="A3702" t="s">
        <v>2729</v>
      </c>
      <c r="B3702" s="2">
        <v>42262</v>
      </c>
      <c r="C3702" s="2" t="s">
        <v>7692</v>
      </c>
      <c r="D3702" t="s">
        <v>7703</v>
      </c>
      <c r="E3702">
        <f t="shared" si="57"/>
        <v>27</v>
      </c>
    </row>
    <row r="3703" spans="1:5" x14ac:dyDescent="0.25">
      <c r="A3703" t="s">
        <v>4135</v>
      </c>
      <c r="B3703" s="2">
        <v>42003</v>
      </c>
      <c r="C3703" s="2" t="s">
        <v>7701</v>
      </c>
      <c r="D3703" t="s">
        <v>7693</v>
      </c>
      <c r="E3703">
        <f t="shared" si="57"/>
        <v>13</v>
      </c>
    </row>
    <row r="3704" spans="1:5" x14ac:dyDescent="0.25">
      <c r="A3704" t="s">
        <v>3939</v>
      </c>
      <c r="B3704" s="2">
        <v>41964</v>
      </c>
      <c r="C3704" s="2" t="s">
        <v>7688</v>
      </c>
      <c r="D3704" t="s">
        <v>7721</v>
      </c>
      <c r="E3704">
        <f t="shared" si="57"/>
        <v>7</v>
      </c>
    </row>
    <row r="3705" spans="1:5" x14ac:dyDescent="0.25">
      <c r="A3705" t="s">
        <v>3939</v>
      </c>
      <c r="B3705" s="2">
        <v>41964</v>
      </c>
      <c r="C3705" s="2" t="s">
        <v>7688</v>
      </c>
      <c r="D3705" t="s">
        <v>7721</v>
      </c>
      <c r="E3705">
        <f t="shared" si="57"/>
        <v>7</v>
      </c>
    </row>
    <row r="3706" spans="1:5" x14ac:dyDescent="0.25">
      <c r="A3706" t="s">
        <v>3939</v>
      </c>
      <c r="B3706" s="2">
        <v>41964</v>
      </c>
      <c r="C3706" s="2" t="s">
        <v>7688</v>
      </c>
      <c r="D3706" t="s">
        <v>7721</v>
      </c>
      <c r="E3706">
        <f t="shared" si="57"/>
        <v>7</v>
      </c>
    </row>
    <row r="3707" spans="1:5" x14ac:dyDescent="0.25">
      <c r="A3707" t="s">
        <v>3939</v>
      </c>
      <c r="B3707" s="2">
        <v>41964</v>
      </c>
      <c r="C3707" s="2" t="s">
        <v>7688</v>
      </c>
      <c r="D3707" t="s">
        <v>7721</v>
      </c>
      <c r="E3707">
        <f t="shared" si="57"/>
        <v>7</v>
      </c>
    </row>
    <row r="3708" spans="1:5" x14ac:dyDescent="0.25">
      <c r="A3708" t="s">
        <v>3309</v>
      </c>
      <c r="B3708" s="2">
        <v>42154</v>
      </c>
      <c r="C3708" s="2" t="s">
        <v>7714</v>
      </c>
      <c r="D3708" t="s">
        <v>7723</v>
      </c>
      <c r="E3708">
        <f t="shared" si="57"/>
        <v>22</v>
      </c>
    </row>
    <row r="3709" spans="1:5" x14ac:dyDescent="0.25">
      <c r="A3709" t="s">
        <v>711</v>
      </c>
      <c r="B3709" s="2">
        <v>41966</v>
      </c>
      <c r="C3709" s="2" t="s">
        <v>7688</v>
      </c>
      <c r="D3709" t="s">
        <v>7688</v>
      </c>
      <c r="E3709">
        <f t="shared" si="57"/>
        <v>0</v>
      </c>
    </row>
    <row r="3710" spans="1:5" x14ac:dyDescent="0.25">
      <c r="A3710" t="s">
        <v>711</v>
      </c>
      <c r="B3710" s="2">
        <v>41966</v>
      </c>
      <c r="C3710" s="2" t="s">
        <v>7688</v>
      </c>
      <c r="D3710" t="s">
        <v>7688</v>
      </c>
      <c r="E3710">
        <f t="shared" si="57"/>
        <v>0</v>
      </c>
    </row>
    <row r="3711" spans="1:5" x14ac:dyDescent="0.25">
      <c r="A3711" t="s">
        <v>711</v>
      </c>
      <c r="B3711" s="2">
        <v>41966</v>
      </c>
      <c r="C3711" s="2" t="s">
        <v>7688</v>
      </c>
      <c r="D3711" t="s">
        <v>7688</v>
      </c>
      <c r="E3711">
        <f t="shared" si="57"/>
        <v>0</v>
      </c>
    </row>
    <row r="3712" spans="1:5" x14ac:dyDescent="0.25">
      <c r="A3712" t="s">
        <v>1210</v>
      </c>
      <c r="B3712" s="2">
        <v>41736</v>
      </c>
      <c r="C3712" s="2" t="s">
        <v>7722</v>
      </c>
      <c r="D3712" t="s">
        <v>7694</v>
      </c>
      <c r="E3712">
        <f t="shared" si="57"/>
        <v>42</v>
      </c>
    </row>
    <row r="3713" spans="1:5" x14ac:dyDescent="0.25">
      <c r="A3713" t="s">
        <v>1210</v>
      </c>
      <c r="B3713" s="2">
        <v>41736</v>
      </c>
      <c r="C3713" s="2" t="s">
        <v>7722</v>
      </c>
      <c r="D3713" t="s">
        <v>7694</v>
      </c>
      <c r="E3713">
        <f t="shared" si="57"/>
        <v>42</v>
      </c>
    </row>
    <row r="3714" spans="1:5" x14ac:dyDescent="0.25">
      <c r="A3714" t="s">
        <v>2508</v>
      </c>
      <c r="B3714" s="2">
        <v>42232</v>
      </c>
      <c r="C3714" s="2" t="s">
        <v>7718</v>
      </c>
      <c r="D3714" t="s">
        <v>7685</v>
      </c>
      <c r="E3714">
        <f t="shared" si="57"/>
        <v>20</v>
      </c>
    </row>
    <row r="3715" spans="1:5" x14ac:dyDescent="0.25">
      <c r="A3715" t="s">
        <v>2508</v>
      </c>
      <c r="B3715" s="2">
        <v>42232</v>
      </c>
      <c r="C3715" s="2" t="s">
        <v>7718</v>
      </c>
      <c r="D3715" t="s">
        <v>7685</v>
      </c>
      <c r="E3715">
        <f t="shared" ref="E3715:E3778" si="58">(LEFT(D3715,4)-LEFT(C3715,4))*12+RIGHT(D3715,2)-RIGHT(C3715,2)</f>
        <v>20</v>
      </c>
    </row>
    <row r="3716" spans="1:5" x14ac:dyDescent="0.25">
      <c r="A3716" t="s">
        <v>3029</v>
      </c>
      <c r="B3716" s="2">
        <v>41790</v>
      </c>
      <c r="C3716" s="2" t="s">
        <v>7689</v>
      </c>
      <c r="D3716" t="s">
        <v>7701</v>
      </c>
      <c r="E3716">
        <f t="shared" si="58"/>
        <v>7</v>
      </c>
    </row>
    <row r="3717" spans="1:5" x14ac:dyDescent="0.25">
      <c r="A3717" t="s">
        <v>3029</v>
      </c>
      <c r="B3717" s="2">
        <v>41790</v>
      </c>
      <c r="C3717" s="2" t="s">
        <v>7689</v>
      </c>
      <c r="D3717" t="s">
        <v>7701</v>
      </c>
      <c r="E3717">
        <f t="shared" si="58"/>
        <v>7</v>
      </c>
    </row>
    <row r="3718" spans="1:5" x14ac:dyDescent="0.25">
      <c r="A3718" t="s">
        <v>1186</v>
      </c>
      <c r="B3718" s="2">
        <v>42082</v>
      </c>
      <c r="C3718" s="2" t="s">
        <v>7710</v>
      </c>
      <c r="D3718" t="s">
        <v>7705</v>
      </c>
      <c r="E3718">
        <f t="shared" si="58"/>
        <v>26</v>
      </c>
    </row>
    <row r="3719" spans="1:5" x14ac:dyDescent="0.25">
      <c r="A3719" t="s">
        <v>1044</v>
      </c>
      <c r="B3719" s="2">
        <v>42108</v>
      </c>
      <c r="C3719" s="2" t="s">
        <v>7700</v>
      </c>
      <c r="D3719" t="s">
        <v>7702</v>
      </c>
      <c r="E3719">
        <f t="shared" si="58"/>
        <v>17</v>
      </c>
    </row>
    <row r="3720" spans="1:5" x14ac:dyDescent="0.25">
      <c r="A3720" t="s">
        <v>1044</v>
      </c>
      <c r="B3720" s="2">
        <v>42108</v>
      </c>
      <c r="C3720" s="2" t="s">
        <v>7700</v>
      </c>
      <c r="D3720" t="s">
        <v>7702</v>
      </c>
      <c r="E3720">
        <f t="shared" si="58"/>
        <v>17</v>
      </c>
    </row>
    <row r="3721" spans="1:5" x14ac:dyDescent="0.25">
      <c r="A3721" t="s">
        <v>137</v>
      </c>
      <c r="B3721" s="2">
        <v>41653</v>
      </c>
      <c r="C3721" s="2" t="s">
        <v>7727</v>
      </c>
      <c r="D3721" t="s">
        <v>7702</v>
      </c>
      <c r="E3721">
        <f t="shared" si="58"/>
        <v>32</v>
      </c>
    </row>
    <row r="3722" spans="1:5" x14ac:dyDescent="0.25">
      <c r="A3722" t="s">
        <v>2025</v>
      </c>
      <c r="B3722" s="2">
        <v>41842</v>
      </c>
      <c r="C3722" s="2" t="s">
        <v>7720</v>
      </c>
      <c r="D3722" t="s">
        <v>7686</v>
      </c>
      <c r="E3722">
        <f t="shared" si="58"/>
        <v>29</v>
      </c>
    </row>
    <row r="3723" spans="1:5" x14ac:dyDescent="0.25">
      <c r="A3723" t="s">
        <v>2025</v>
      </c>
      <c r="B3723" s="2">
        <v>41842</v>
      </c>
      <c r="C3723" s="2" t="s">
        <v>7720</v>
      </c>
      <c r="D3723" t="s">
        <v>7686</v>
      </c>
      <c r="E3723">
        <f t="shared" si="58"/>
        <v>29</v>
      </c>
    </row>
    <row r="3724" spans="1:5" x14ac:dyDescent="0.25">
      <c r="A3724" t="s">
        <v>1721</v>
      </c>
      <c r="B3724" s="2">
        <v>41799</v>
      </c>
      <c r="C3724" s="2" t="s">
        <v>7684</v>
      </c>
      <c r="D3724" t="s">
        <v>7704</v>
      </c>
      <c r="E3724">
        <f t="shared" si="58"/>
        <v>41</v>
      </c>
    </row>
    <row r="3725" spans="1:5" x14ac:dyDescent="0.25">
      <c r="A3725" t="s">
        <v>4135</v>
      </c>
      <c r="B3725" s="2">
        <v>42003</v>
      </c>
      <c r="C3725" s="2" t="s">
        <v>7701</v>
      </c>
      <c r="D3725" t="s">
        <v>7701</v>
      </c>
      <c r="E3725">
        <f t="shared" si="58"/>
        <v>0</v>
      </c>
    </row>
    <row r="3726" spans="1:5" x14ac:dyDescent="0.25">
      <c r="A3726" t="s">
        <v>864</v>
      </c>
      <c r="B3726" s="2">
        <v>41692</v>
      </c>
      <c r="C3726" s="2" t="s">
        <v>7726</v>
      </c>
      <c r="D3726" t="s">
        <v>7685</v>
      </c>
      <c r="E3726">
        <f t="shared" si="58"/>
        <v>38</v>
      </c>
    </row>
    <row r="3727" spans="1:5" x14ac:dyDescent="0.25">
      <c r="A3727" t="s">
        <v>279</v>
      </c>
      <c r="B3727" s="2">
        <v>41983</v>
      </c>
      <c r="C3727" s="2" t="s">
        <v>7701</v>
      </c>
      <c r="D3727" t="s">
        <v>7686</v>
      </c>
      <c r="E3727">
        <f t="shared" si="58"/>
        <v>24</v>
      </c>
    </row>
    <row r="3728" spans="1:5" x14ac:dyDescent="0.25">
      <c r="A3728" t="s">
        <v>2577</v>
      </c>
      <c r="B3728" s="2">
        <v>41784</v>
      </c>
      <c r="C3728" s="2" t="s">
        <v>7689</v>
      </c>
      <c r="D3728" t="s">
        <v>7682</v>
      </c>
      <c r="E3728">
        <f t="shared" si="58"/>
        <v>25</v>
      </c>
    </row>
    <row r="3729" spans="1:5" x14ac:dyDescent="0.25">
      <c r="A3729" t="s">
        <v>2577</v>
      </c>
      <c r="B3729" s="2">
        <v>41784</v>
      </c>
      <c r="C3729" s="2" t="s">
        <v>7689</v>
      </c>
      <c r="D3729" t="s">
        <v>7682</v>
      </c>
      <c r="E3729">
        <f t="shared" si="58"/>
        <v>25</v>
      </c>
    </row>
    <row r="3730" spans="1:5" x14ac:dyDescent="0.25">
      <c r="A3730" t="s">
        <v>2577</v>
      </c>
      <c r="B3730" s="2">
        <v>41784</v>
      </c>
      <c r="C3730" s="2" t="s">
        <v>7689</v>
      </c>
      <c r="D3730" t="s">
        <v>7682</v>
      </c>
      <c r="E3730">
        <f t="shared" si="58"/>
        <v>25</v>
      </c>
    </row>
    <row r="3731" spans="1:5" x14ac:dyDescent="0.25">
      <c r="A3731" t="s">
        <v>768</v>
      </c>
      <c r="B3731" s="2">
        <v>41944</v>
      </c>
      <c r="C3731" s="2" t="s">
        <v>7688</v>
      </c>
      <c r="D3731" t="s">
        <v>7692</v>
      </c>
      <c r="E3731">
        <f t="shared" si="58"/>
        <v>10</v>
      </c>
    </row>
    <row r="3732" spans="1:5" x14ac:dyDescent="0.25">
      <c r="A3732" t="s">
        <v>768</v>
      </c>
      <c r="B3732" s="2">
        <v>41944</v>
      </c>
      <c r="C3732" s="2" t="s">
        <v>7688</v>
      </c>
      <c r="D3732" t="s">
        <v>7692</v>
      </c>
      <c r="E3732">
        <f t="shared" si="58"/>
        <v>10</v>
      </c>
    </row>
    <row r="3733" spans="1:5" x14ac:dyDescent="0.25">
      <c r="A3733" t="s">
        <v>768</v>
      </c>
      <c r="B3733" s="2">
        <v>41944</v>
      </c>
      <c r="C3733" s="2" t="s">
        <v>7688</v>
      </c>
      <c r="D3733" t="s">
        <v>7692</v>
      </c>
      <c r="E3733">
        <f t="shared" si="58"/>
        <v>10</v>
      </c>
    </row>
    <row r="3734" spans="1:5" x14ac:dyDescent="0.25">
      <c r="A3734" t="s">
        <v>768</v>
      </c>
      <c r="B3734" s="2">
        <v>41944</v>
      </c>
      <c r="C3734" s="2" t="s">
        <v>7688</v>
      </c>
      <c r="D3734" t="s">
        <v>7692</v>
      </c>
      <c r="E3734">
        <f t="shared" si="58"/>
        <v>10</v>
      </c>
    </row>
    <row r="3735" spans="1:5" x14ac:dyDescent="0.25">
      <c r="A3735" t="s">
        <v>768</v>
      </c>
      <c r="B3735" s="2">
        <v>41944</v>
      </c>
      <c r="C3735" s="2" t="s">
        <v>7688</v>
      </c>
      <c r="D3735" t="s">
        <v>7692</v>
      </c>
      <c r="E3735">
        <f t="shared" si="58"/>
        <v>10</v>
      </c>
    </row>
    <row r="3736" spans="1:5" x14ac:dyDescent="0.25">
      <c r="A3736" t="s">
        <v>4156</v>
      </c>
      <c r="B3736" s="2">
        <v>42800</v>
      </c>
      <c r="C3736" s="2" t="s">
        <v>7723</v>
      </c>
      <c r="D3736" t="s">
        <v>7723</v>
      </c>
      <c r="E3736">
        <f t="shared" si="58"/>
        <v>0</v>
      </c>
    </row>
    <row r="3737" spans="1:5" x14ac:dyDescent="0.25">
      <c r="A3737" t="s">
        <v>4156</v>
      </c>
      <c r="B3737" s="2">
        <v>42800</v>
      </c>
      <c r="C3737" s="2" t="s">
        <v>7723</v>
      </c>
      <c r="D3737" t="s">
        <v>7723</v>
      </c>
      <c r="E3737">
        <f t="shared" si="58"/>
        <v>0</v>
      </c>
    </row>
    <row r="3738" spans="1:5" x14ac:dyDescent="0.25">
      <c r="A3738" t="s">
        <v>4158</v>
      </c>
      <c r="B3738" s="2">
        <v>41720</v>
      </c>
      <c r="C3738" s="2" t="s">
        <v>7715</v>
      </c>
      <c r="D3738" t="s">
        <v>7698</v>
      </c>
      <c r="E3738">
        <f t="shared" si="58"/>
        <v>24</v>
      </c>
    </row>
    <row r="3739" spans="1:5" x14ac:dyDescent="0.25">
      <c r="A3739" t="s">
        <v>4158</v>
      </c>
      <c r="B3739" s="2">
        <v>41720</v>
      </c>
      <c r="C3739" s="2" t="s">
        <v>7715</v>
      </c>
      <c r="D3739" t="s">
        <v>7698</v>
      </c>
      <c r="E3739">
        <f t="shared" si="58"/>
        <v>24</v>
      </c>
    </row>
    <row r="3740" spans="1:5" x14ac:dyDescent="0.25">
      <c r="A3740" t="s">
        <v>465</v>
      </c>
      <c r="B3740" s="2">
        <v>41985</v>
      </c>
      <c r="C3740" s="2" t="s">
        <v>7701</v>
      </c>
      <c r="D3740" t="s">
        <v>7686</v>
      </c>
      <c r="E3740">
        <f t="shared" si="58"/>
        <v>24</v>
      </c>
    </row>
    <row r="3741" spans="1:5" x14ac:dyDescent="0.25">
      <c r="A3741" t="s">
        <v>465</v>
      </c>
      <c r="B3741" s="2">
        <v>41985</v>
      </c>
      <c r="C3741" s="2" t="s">
        <v>7701</v>
      </c>
      <c r="D3741" t="s">
        <v>7686</v>
      </c>
      <c r="E3741">
        <f t="shared" si="58"/>
        <v>24</v>
      </c>
    </row>
    <row r="3742" spans="1:5" x14ac:dyDescent="0.25">
      <c r="A3742" t="s">
        <v>465</v>
      </c>
      <c r="B3742" s="2">
        <v>41985</v>
      </c>
      <c r="C3742" s="2" t="s">
        <v>7701</v>
      </c>
      <c r="D3742" t="s">
        <v>7686</v>
      </c>
      <c r="E3742">
        <f t="shared" si="58"/>
        <v>24</v>
      </c>
    </row>
    <row r="3743" spans="1:5" x14ac:dyDescent="0.25">
      <c r="A3743" t="s">
        <v>2884</v>
      </c>
      <c r="B3743" s="2">
        <v>41947</v>
      </c>
      <c r="C3743" s="2" t="s">
        <v>7688</v>
      </c>
      <c r="D3743" t="s">
        <v>7693</v>
      </c>
      <c r="E3743">
        <f t="shared" si="58"/>
        <v>14</v>
      </c>
    </row>
    <row r="3744" spans="1:5" x14ac:dyDescent="0.25">
      <c r="A3744" t="s">
        <v>2884</v>
      </c>
      <c r="B3744" s="2">
        <v>41947</v>
      </c>
      <c r="C3744" s="2" t="s">
        <v>7688</v>
      </c>
      <c r="D3744" t="s">
        <v>7693</v>
      </c>
      <c r="E3744">
        <f t="shared" si="58"/>
        <v>14</v>
      </c>
    </row>
    <row r="3745" spans="1:5" x14ac:dyDescent="0.25">
      <c r="A3745" t="s">
        <v>2884</v>
      </c>
      <c r="B3745" s="2">
        <v>41947</v>
      </c>
      <c r="C3745" s="2" t="s">
        <v>7688</v>
      </c>
      <c r="D3745" t="s">
        <v>7693</v>
      </c>
      <c r="E3745">
        <f t="shared" si="58"/>
        <v>14</v>
      </c>
    </row>
    <row r="3746" spans="1:5" x14ac:dyDescent="0.25">
      <c r="A3746" t="s">
        <v>1207</v>
      </c>
      <c r="B3746" s="2">
        <v>41874</v>
      </c>
      <c r="C3746" s="2" t="s">
        <v>7690</v>
      </c>
      <c r="D3746" t="s">
        <v>7699</v>
      </c>
      <c r="E3746">
        <f t="shared" si="58"/>
        <v>2</v>
      </c>
    </row>
    <row r="3747" spans="1:5" x14ac:dyDescent="0.25">
      <c r="A3747" t="s">
        <v>675</v>
      </c>
      <c r="B3747" s="2">
        <v>41820</v>
      </c>
      <c r="C3747" s="2" t="s">
        <v>7684</v>
      </c>
      <c r="D3747" t="s">
        <v>7702</v>
      </c>
      <c r="E3747">
        <f t="shared" si="58"/>
        <v>27</v>
      </c>
    </row>
    <row r="3748" spans="1:5" x14ac:dyDescent="0.25">
      <c r="A3748" t="s">
        <v>675</v>
      </c>
      <c r="B3748" s="2">
        <v>41820</v>
      </c>
      <c r="C3748" s="2" t="s">
        <v>7684</v>
      </c>
      <c r="D3748" t="s">
        <v>7702</v>
      </c>
      <c r="E3748">
        <f t="shared" si="58"/>
        <v>27</v>
      </c>
    </row>
    <row r="3749" spans="1:5" x14ac:dyDescent="0.25">
      <c r="A3749" t="s">
        <v>475</v>
      </c>
      <c r="B3749" s="2">
        <v>42272</v>
      </c>
      <c r="C3749" s="2" t="s">
        <v>7692</v>
      </c>
      <c r="D3749" t="s">
        <v>7724</v>
      </c>
      <c r="E3749">
        <f t="shared" si="58"/>
        <v>23</v>
      </c>
    </row>
    <row r="3750" spans="1:5" x14ac:dyDescent="0.25">
      <c r="A3750" t="s">
        <v>475</v>
      </c>
      <c r="B3750" s="2">
        <v>42272</v>
      </c>
      <c r="C3750" s="2" t="s">
        <v>7692</v>
      </c>
      <c r="D3750" t="s">
        <v>7724</v>
      </c>
      <c r="E3750">
        <f t="shared" si="58"/>
        <v>23</v>
      </c>
    </row>
    <row r="3751" spans="1:5" x14ac:dyDescent="0.25">
      <c r="A3751" t="s">
        <v>475</v>
      </c>
      <c r="B3751" s="2">
        <v>42272</v>
      </c>
      <c r="C3751" s="2" t="s">
        <v>7692</v>
      </c>
      <c r="D3751" t="s">
        <v>7724</v>
      </c>
      <c r="E3751">
        <f t="shared" si="58"/>
        <v>23</v>
      </c>
    </row>
    <row r="3752" spans="1:5" x14ac:dyDescent="0.25">
      <c r="A3752" t="s">
        <v>475</v>
      </c>
      <c r="B3752" s="2">
        <v>42272</v>
      </c>
      <c r="C3752" s="2" t="s">
        <v>7692</v>
      </c>
      <c r="D3752" t="s">
        <v>7724</v>
      </c>
      <c r="E3752">
        <f t="shared" si="58"/>
        <v>23</v>
      </c>
    </row>
    <row r="3753" spans="1:5" x14ac:dyDescent="0.25">
      <c r="A3753" t="s">
        <v>475</v>
      </c>
      <c r="B3753" s="2">
        <v>42272</v>
      </c>
      <c r="C3753" s="2" t="s">
        <v>7692</v>
      </c>
      <c r="D3753" t="s">
        <v>7724</v>
      </c>
      <c r="E3753">
        <f t="shared" si="58"/>
        <v>23</v>
      </c>
    </row>
    <row r="3754" spans="1:5" x14ac:dyDescent="0.25">
      <c r="A3754" t="s">
        <v>475</v>
      </c>
      <c r="B3754" s="2">
        <v>42272</v>
      </c>
      <c r="C3754" s="2" t="s">
        <v>7692</v>
      </c>
      <c r="D3754" t="s">
        <v>7724</v>
      </c>
      <c r="E3754">
        <f t="shared" si="58"/>
        <v>23</v>
      </c>
    </row>
    <row r="3755" spans="1:5" x14ac:dyDescent="0.25">
      <c r="A3755" t="s">
        <v>475</v>
      </c>
      <c r="B3755" s="2">
        <v>42272</v>
      </c>
      <c r="C3755" s="2" t="s">
        <v>7692</v>
      </c>
      <c r="D3755" t="s">
        <v>7724</v>
      </c>
      <c r="E3755">
        <f t="shared" si="58"/>
        <v>23</v>
      </c>
    </row>
    <row r="3756" spans="1:5" x14ac:dyDescent="0.25">
      <c r="A3756" t="s">
        <v>475</v>
      </c>
      <c r="B3756" s="2">
        <v>42272</v>
      </c>
      <c r="C3756" s="2" t="s">
        <v>7692</v>
      </c>
      <c r="D3756" t="s">
        <v>7724</v>
      </c>
      <c r="E3756">
        <f t="shared" si="58"/>
        <v>23</v>
      </c>
    </row>
    <row r="3757" spans="1:5" x14ac:dyDescent="0.25">
      <c r="A3757" t="s">
        <v>3727</v>
      </c>
      <c r="B3757" s="2">
        <v>42432</v>
      </c>
      <c r="C3757" s="2" t="s">
        <v>7698</v>
      </c>
      <c r="D3757" t="s">
        <v>7698</v>
      </c>
      <c r="E3757">
        <f t="shared" si="58"/>
        <v>0</v>
      </c>
    </row>
    <row r="3758" spans="1:5" x14ac:dyDescent="0.25">
      <c r="A3758" t="s">
        <v>3727</v>
      </c>
      <c r="B3758" s="2">
        <v>42432</v>
      </c>
      <c r="C3758" s="2" t="s">
        <v>7698</v>
      </c>
      <c r="D3758" t="s">
        <v>7698</v>
      </c>
      <c r="E3758">
        <f t="shared" si="58"/>
        <v>0</v>
      </c>
    </row>
    <row r="3759" spans="1:5" x14ac:dyDescent="0.25">
      <c r="A3759" t="s">
        <v>213</v>
      </c>
      <c r="B3759" s="2">
        <v>42127</v>
      </c>
      <c r="C3759" s="2" t="s">
        <v>7714</v>
      </c>
      <c r="D3759" t="s">
        <v>7728</v>
      </c>
      <c r="E3759">
        <f t="shared" si="58"/>
        <v>9</v>
      </c>
    </row>
    <row r="3760" spans="1:5" x14ac:dyDescent="0.25">
      <c r="A3760" t="s">
        <v>1483</v>
      </c>
      <c r="B3760" s="2">
        <v>41757</v>
      </c>
      <c r="C3760" s="2" t="s">
        <v>7722</v>
      </c>
      <c r="D3760" t="s">
        <v>7692</v>
      </c>
      <c r="E3760">
        <f t="shared" si="58"/>
        <v>17</v>
      </c>
    </row>
    <row r="3761" spans="1:5" x14ac:dyDescent="0.25">
      <c r="A3761" t="s">
        <v>1483</v>
      </c>
      <c r="B3761" s="2">
        <v>41757</v>
      </c>
      <c r="C3761" s="2" t="s">
        <v>7722</v>
      </c>
      <c r="D3761" t="s">
        <v>7692</v>
      </c>
      <c r="E3761">
        <f t="shared" si="58"/>
        <v>17</v>
      </c>
    </row>
    <row r="3762" spans="1:5" x14ac:dyDescent="0.25">
      <c r="A3762" t="s">
        <v>1483</v>
      </c>
      <c r="B3762" s="2">
        <v>41757</v>
      </c>
      <c r="C3762" s="2" t="s">
        <v>7722</v>
      </c>
      <c r="D3762" t="s">
        <v>7692</v>
      </c>
      <c r="E3762">
        <f t="shared" si="58"/>
        <v>17</v>
      </c>
    </row>
    <row r="3763" spans="1:5" x14ac:dyDescent="0.25">
      <c r="A3763" t="s">
        <v>1047</v>
      </c>
      <c r="B3763" s="2">
        <v>41709</v>
      </c>
      <c r="C3763" s="2" t="s">
        <v>7715</v>
      </c>
      <c r="D3763" t="s">
        <v>7705</v>
      </c>
      <c r="E3763">
        <f t="shared" si="58"/>
        <v>38</v>
      </c>
    </row>
    <row r="3764" spans="1:5" x14ac:dyDescent="0.25">
      <c r="A3764" t="s">
        <v>1706</v>
      </c>
      <c r="B3764" s="2">
        <v>41752</v>
      </c>
      <c r="C3764" s="2" t="s">
        <v>7722</v>
      </c>
      <c r="D3764" t="s">
        <v>7709</v>
      </c>
      <c r="E3764">
        <f t="shared" si="58"/>
        <v>28</v>
      </c>
    </row>
    <row r="3765" spans="1:5" x14ac:dyDescent="0.25">
      <c r="A3765" t="s">
        <v>1706</v>
      </c>
      <c r="B3765" s="2">
        <v>41752</v>
      </c>
      <c r="C3765" s="2" t="s">
        <v>7722</v>
      </c>
      <c r="D3765" t="s">
        <v>7709</v>
      </c>
      <c r="E3765">
        <f t="shared" si="58"/>
        <v>28</v>
      </c>
    </row>
    <row r="3766" spans="1:5" x14ac:dyDescent="0.25">
      <c r="A3766" t="s">
        <v>3495</v>
      </c>
      <c r="B3766" s="2">
        <v>41828</v>
      </c>
      <c r="C3766" s="2" t="s">
        <v>7720</v>
      </c>
      <c r="D3766" t="s">
        <v>7712</v>
      </c>
      <c r="E3766">
        <f t="shared" si="58"/>
        <v>31</v>
      </c>
    </row>
    <row r="3767" spans="1:5" x14ac:dyDescent="0.25">
      <c r="A3767" t="s">
        <v>3673</v>
      </c>
      <c r="B3767" s="2">
        <v>41912</v>
      </c>
      <c r="C3767" s="2" t="s">
        <v>7711</v>
      </c>
      <c r="D3767" t="s">
        <v>7698</v>
      </c>
      <c r="E3767">
        <f t="shared" si="58"/>
        <v>18</v>
      </c>
    </row>
    <row r="3768" spans="1:5" x14ac:dyDescent="0.25">
      <c r="A3768" t="s">
        <v>3673</v>
      </c>
      <c r="B3768" s="2">
        <v>41912</v>
      </c>
      <c r="C3768" s="2" t="s">
        <v>7711</v>
      </c>
      <c r="D3768" t="s">
        <v>7698</v>
      </c>
      <c r="E3768">
        <f t="shared" si="58"/>
        <v>18</v>
      </c>
    </row>
    <row r="3769" spans="1:5" x14ac:dyDescent="0.25">
      <c r="A3769" t="s">
        <v>1525</v>
      </c>
      <c r="B3769" s="2">
        <v>42282</v>
      </c>
      <c r="C3769" s="2" t="s">
        <v>7683</v>
      </c>
      <c r="D3769" t="s">
        <v>7695</v>
      </c>
      <c r="E3769">
        <f t="shared" si="58"/>
        <v>2</v>
      </c>
    </row>
    <row r="3770" spans="1:5" x14ac:dyDescent="0.25">
      <c r="A3770" t="s">
        <v>54</v>
      </c>
      <c r="B3770" s="2">
        <v>41733</v>
      </c>
      <c r="C3770" s="2" t="s">
        <v>7722</v>
      </c>
      <c r="D3770" t="s">
        <v>7701</v>
      </c>
      <c r="E3770">
        <f t="shared" si="58"/>
        <v>8</v>
      </c>
    </row>
    <row r="3771" spans="1:5" x14ac:dyDescent="0.25">
      <c r="A3771" t="s">
        <v>54</v>
      </c>
      <c r="B3771" s="2">
        <v>41733</v>
      </c>
      <c r="C3771" s="2" t="s">
        <v>7722</v>
      </c>
      <c r="D3771" t="s">
        <v>7701</v>
      </c>
      <c r="E3771">
        <f t="shared" si="58"/>
        <v>8</v>
      </c>
    </row>
    <row r="3772" spans="1:5" x14ac:dyDescent="0.25">
      <c r="A3772" t="s">
        <v>1714</v>
      </c>
      <c r="B3772" s="2">
        <v>42664</v>
      </c>
      <c r="C3772" s="2" t="s">
        <v>7713</v>
      </c>
      <c r="D3772" t="s">
        <v>7686</v>
      </c>
      <c r="E3772">
        <f t="shared" si="58"/>
        <v>2</v>
      </c>
    </row>
    <row r="3773" spans="1:5" x14ac:dyDescent="0.25">
      <c r="A3773" t="s">
        <v>2486</v>
      </c>
      <c r="B3773" s="2">
        <v>41709</v>
      </c>
      <c r="C3773" s="2" t="s">
        <v>7715</v>
      </c>
      <c r="D3773" t="s">
        <v>7716</v>
      </c>
      <c r="E3773">
        <f t="shared" si="58"/>
        <v>26</v>
      </c>
    </row>
    <row r="3774" spans="1:5" x14ac:dyDescent="0.25">
      <c r="A3774" t="s">
        <v>1262</v>
      </c>
      <c r="B3774" s="2">
        <v>41857</v>
      </c>
      <c r="C3774" s="2" t="s">
        <v>7690</v>
      </c>
      <c r="D3774" t="s">
        <v>7690</v>
      </c>
      <c r="E3774">
        <f t="shared" si="58"/>
        <v>0</v>
      </c>
    </row>
    <row r="3775" spans="1:5" x14ac:dyDescent="0.25">
      <c r="A3775" t="s">
        <v>1195</v>
      </c>
      <c r="B3775" s="2">
        <v>41740</v>
      </c>
      <c r="C3775" s="2" t="s">
        <v>7722</v>
      </c>
      <c r="D3775" t="s">
        <v>7722</v>
      </c>
      <c r="E3775">
        <f t="shared" si="58"/>
        <v>0</v>
      </c>
    </row>
    <row r="3776" spans="1:5" x14ac:dyDescent="0.25">
      <c r="A3776" t="s">
        <v>1195</v>
      </c>
      <c r="B3776" s="2">
        <v>41740</v>
      </c>
      <c r="C3776" s="2" t="s">
        <v>7722</v>
      </c>
      <c r="D3776" t="s">
        <v>7722</v>
      </c>
      <c r="E3776">
        <f t="shared" si="58"/>
        <v>0</v>
      </c>
    </row>
    <row r="3777" spans="1:5" x14ac:dyDescent="0.25">
      <c r="A3777" t="s">
        <v>1195</v>
      </c>
      <c r="B3777" s="2">
        <v>41740</v>
      </c>
      <c r="C3777" s="2" t="s">
        <v>7722</v>
      </c>
      <c r="D3777" t="s">
        <v>7722</v>
      </c>
      <c r="E3777">
        <f t="shared" si="58"/>
        <v>0</v>
      </c>
    </row>
    <row r="3778" spans="1:5" x14ac:dyDescent="0.25">
      <c r="A3778" t="s">
        <v>1195</v>
      </c>
      <c r="B3778" s="2">
        <v>41740</v>
      </c>
      <c r="C3778" s="2" t="s">
        <v>7722</v>
      </c>
      <c r="D3778" t="s">
        <v>7722</v>
      </c>
      <c r="E3778">
        <f t="shared" si="58"/>
        <v>0</v>
      </c>
    </row>
    <row r="3779" spans="1:5" x14ac:dyDescent="0.25">
      <c r="A3779" t="s">
        <v>3637</v>
      </c>
      <c r="B3779" s="2">
        <v>42127</v>
      </c>
      <c r="C3779" s="2" t="s">
        <v>7714</v>
      </c>
      <c r="D3779" t="s">
        <v>7714</v>
      </c>
      <c r="E3779">
        <f t="shared" ref="E3779:E3842" si="59">(LEFT(D3779,4)-LEFT(C3779,4))*12+RIGHT(D3779,2)-RIGHT(C3779,2)</f>
        <v>0</v>
      </c>
    </row>
    <row r="3780" spans="1:5" x14ac:dyDescent="0.25">
      <c r="A3780" t="s">
        <v>196</v>
      </c>
      <c r="B3780" s="2">
        <v>42223</v>
      </c>
      <c r="C3780" s="2" t="s">
        <v>7718</v>
      </c>
      <c r="D3780" t="s">
        <v>7704</v>
      </c>
      <c r="E3780">
        <f t="shared" si="59"/>
        <v>27</v>
      </c>
    </row>
    <row r="3781" spans="1:5" x14ac:dyDescent="0.25">
      <c r="A3781" t="s">
        <v>722</v>
      </c>
      <c r="B3781" s="2">
        <v>41846</v>
      </c>
      <c r="C3781" s="2" t="s">
        <v>7720</v>
      </c>
      <c r="D3781" t="s">
        <v>7712</v>
      </c>
      <c r="E3781">
        <f t="shared" si="59"/>
        <v>31</v>
      </c>
    </row>
    <row r="3782" spans="1:5" x14ac:dyDescent="0.25">
      <c r="A3782" t="s">
        <v>2786</v>
      </c>
      <c r="B3782" s="2">
        <v>41959</v>
      </c>
      <c r="C3782" s="2" t="s">
        <v>7688</v>
      </c>
      <c r="D3782" t="s">
        <v>7688</v>
      </c>
      <c r="E3782">
        <f t="shared" si="59"/>
        <v>0</v>
      </c>
    </row>
    <row r="3783" spans="1:5" x14ac:dyDescent="0.25">
      <c r="A3783" t="s">
        <v>2005</v>
      </c>
      <c r="B3783" s="2">
        <v>41975</v>
      </c>
      <c r="C3783" s="2" t="s">
        <v>7701</v>
      </c>
      <c r="D3783" t="s">
        <v>7719</v>
      </c>
      <c r="E3783">
        <f t="shared" si="59"/>
        <v>7</v>
      </c>
    </row>
    <row r="3784" spans="1:5" x14ac:dyDescent="0.25">
      <c r="A3784" t="s">
        <v>2027</v>
      </c>
      <c r="B3784" s="2">
        <v>41686</v>
      </c>
      <c r="C3784" s="2" t="s">
        <v>7726</v>
      </c>
      <c r="D3784" t="s">
        <v>7704</v>
      </c>
      <c r="E3784">
        <f t="shared" si="59"/>
        <v>45</v>
      </c>
    </row>
    <row r="3785" spans="1:5" x14ac:dyDescent="0.25">
      <c r="A3785" t="s">
        <v>2027</v>
      </c>
      <c r="B3785" s="2">
        <v>41686</v>
      </c>
      <c r="C3785" s="2" t="s">
        <v>7726</v>
      </c>
      <c r="D3785" t="s">
        <v>7704</v>
      </c>
      <c r="E3785">
        <f t="shared" si="59"/>
        <v>45</v>
      </c>
    </row>
    <row r="3786" spans="1:5" x14ac:dyDescent="0.25">
      <c r="A3786" t="s">
        <v>1136</v>
      </c>
      <c r="B3786" s="2">
        <v>41931</v>
      </c>
      <c r="C3786" s="2" t="s">
        <v>7699</v>
      </c>
      <c r="D3786" t="s">
        <v>7691</v>
      </c>
      <c r="E3786">
        <f t="shared" si="59"/>
        <v>33</v>
      </c>
    </row>
    <row r="3787" spans="1:5" x14ac:dyDescent="0.25">
      <c r="A3787" t="s">
        <v>1982</v>
      </c>
      <c r="B3787" s="2">
        <v>41946</v>
      </c>
      <c r="C3787" s="2" t="s">
        <v>7688</v>
      </c>
      <c r="D3787" t="s">
        <v>7703</v>
      </c>
      <c r="E3787">
        <f t="shared" si="59"/>
        <v>37</v>
      </c>
    </row>
    <row r="3788" spans="1:5" x14ac:dyDescent="0.25">
      <c r="A3788" t="s">
        <v>277</v>
      </c>
      <c r="B3788" s="2">
        <v>41724</v>
      </c>
      <c r="C3788" s="2" t="s">
        <v>7715</v>
      </c>
      <c r="D3788" t="s">
        <v>7713</v>
      </c>
      <c r="E3788">
        <f t="shared" si="59"/>
        <v>31</v>
      </c>
    </row>
    <row r="3789" spans="1:5" x14ac:dyDescent="0.25">
      <c r="A3789" t="s">
        <v>2921</v>
      </c>
      <c r="B3789" s="2">
        <v>41852</v>
      </c>
      <c r="C3789" s="2" t="s">
        <v>7690</v>
      </c>
      <c r="D3789" t="s">
        <v>7702</v>
      </c>
      <c r="E3789">
        <f t="shared" si="59"/>
        <v>25</v>
      </c>
    </row>
    <row r="3790" spans="1:5" x14ac:dyDescent="0.25">
      <c r="A3790" t="s">
        <v>2921</v>
      </c>
      <c r="B3790" s="2">
        <v>41852</v>
      </c>
      <c r="C3790" s="2" t="s">
        <v>7690</v>
      </c>
      <c r="D3790" t="s">
        <v>7702</v>
      </c>
      <c r="E3790">
        <f t="shared" si="59"/>
        <v>25</v>
      </c>
    </row>
    <row r="3791" spans="1:5" x14ac:dyDescent="0.25">
      <c r="A3791" t="s">
        <v>3693</v>
      </c>
      <c r="B3791" s="2">
        <v>42469</v>
      </c>
      <c r="C3791" s="2" t="s">
        <v>7706</v>
      </c>
      <c r="D3791" t="s">
        <v>7706</v>
      </c>
      <c r="E3791">
        <f t="shared" si="59"/>
        <v>0</v>
      </c>
    </row>
    <row r="3792" spans="1:5" x14ac:dyDescent="0.25">
      <c r="A3792" t="s">
        <v>2349</v>
      </c>
      <c r="B3792" s="2">
        <v>41825</v>
      </c>
      <c r="C3792" s="2" t="s">
        <v>7720</v>
      </c>
      <c r="D3792" t="s">
        <v>7720</v>
      </c>
      <c r="E3792">
        <f t="shared" si="59"/>
        <v>0</v>
      </c>
    </row>
    <row r="3793" spans="1:5" x14ac:dyDescent="0.25">
      <c r="A3793" t="s">
        <v>1734</v>
      </c>
      <c r="B3793" s="2">
        <v>41940</v>
      </c>
      <c r="C3793" s="2" t="s">
        <v>7699</v>
      </c>
      <c r="D3793" t="s">
        <v>7717</v>
      </c>
      <c r="E3793">
        <f t="shared" si="59"/>
        <v>4</v>
      </c>
    </row>
    <row r="3794" spans="1:5" x14ac:dyDescent="0.25">
      <c r="A3794" t="s">
        <v>1734</v>
      </c>
      <c r="B3794" s="2">
        <v>41940</v>
      </c>
      <c r="C3794" s="2" t="s">
        <v>7699</v>
      </c>
      <c r="D3794" t="s">
        <v>7717</v>
      </c>
      <c r="E3794">
        <f t="shared" si="59"/>
        <v>4</v>
      </c>
    </row>
    <row r="3795" spans="1:5" x14ac:dyDescent="0.25">
      <c r="A3795" t="s">
        <v>847</v>
      </c>
      <c r="B3795" s="2">
        <v>42079</v>
      </c>
      <c r="C3795" s="2" t="s">
        <v>7710</v>
      </c>
      <c r="D3795" t="s">
        <v>7687</v>
      </c>
      <c r="E3795">
        <f t="shared" si="59"/>
        <v>8</v>
      </c>
    </row>
    <row r="3796" spans="1:5" x14ac:dyDescent="0.25">
      <c r="A3796" t="s">
        <v>4196</v>
      </c>
      <c r="B3796" s="2">
        <v>41666</v>
      </c>
      <c r="C3796" s="2" t="s">
        <v>7727</v>
      </c>
      <c r="D3796" t="s">
        <v>7727</v>
      </c>
      <c r="E3796">
        <f t="shared" si="59"/>
        <v>0</v>
      </c>
    </row>
    <row r="3797" spans="1:5" x14ac:dyDescent="0.25">
      <c r="A3797" t="s">
        <v>4196</v>
      </c>
      <c r="B3797" s="2">
        <v>41666</v>
      </c>
      <c r="C3797" s="2" t="s">
        <v>7727</v>
      </c>
      <c r="D3797" t="s">
        <v>7727</v>
      </c>
      <c r="E3797">
        <f t="shared" si="59"/>
        <v>0</v>
      </c>
    </row>
    <row r="3798" spans="1:5" x14ac:dyDescent="0.25">
      <c r="A3798" t="s">
        <v>4196</v>
      </c>
      <c r="B3798" s="2">
        <v>41666</v>
      </c>
      <c r="C3798" s="2" t="s">
        <v>7727</v>
      </c>
      <c r="D3798" t="s">
        <v>7727</v>
      </c>
      <c r="E3798">
        <f t="shared" si="59"/>
        <v>0</v>
      </c>
    </row>
    <row r="3799" spans="1:5" x14ac:dyDescent="0.25">
      <c r="A3799" t="s">
        <v>3393</v>
      </c>
      <c r="B3799" s="2">
        <v>42407</v>
      </c>
      <c r="C3799" s="2" t="s">
        <v>7728</v>
      </c>
      <c r="D3799" t="s">
        <v>7696</v>
      </c>
      <c r="E3799">
        <f t="shared" si="59"/>
        <v>19</v>
      </c>
    </row>
    <row r="3800" spans="1:5" x14ac:dyDescent="0.25">
      <c r="A3800" t="s">
        <v>542</v>
      </c>
      <c r="B3800" s="2">
        <v>41805</v>
      </c>
      <c r="C3800" s="2" t="s">
        <v>7684</v>
      </c>
      <c r="D3800" t="s">
        <v>7704</v>
      </c>
      <c r="E3800">
        <f t="shared" si="59"/>
        <v>41</v>
      </c>
    </row>
    <row r="3801" spans="1:5" x14ac:dyDescent="0.25">
      <c r="A3801" t="s">
        <v>542</v>
      </c>
      <c r="B3801" s="2">
        <v>41805</v>
      </c>
      <c r="C3801" s="2" t="s">
        <v>7684</v>
      </c>
      <c r="D3801" t="s">
        <v>7704</v>
      </c>
      <c r="E3801">
        <f t="shared" si="59"/>
        <v>41</v>
      </c>
    </row>
    <row r="3802" spans="1:5" x14ac:dyDescent="0.25">
      <c r="A3802" t="s">
        <v>4202</v>
      </c>
      <c r="B3802" s="2">
        <v>41762</v>
      </c>
      <c r="C3802" s="2" t="s">
        <v>7689</v>
      </c>
      <c r="D3802" t="s">
        <v>7713</v>
      </c>
      <c r="E3802">
        <f t="shared" si="59"/>
        <v>29</v>
      </c>
    </row>
    <row r="3803" spans="1:5" x14ac:dyDescent="0.25">
      <c r="A3803" t="s">
        <v>4202</v>
      </c>
      <c r="B3803" s="2">
        <v>41762</v>
      </c>
      <c r="C3803" s="2" t="s">
        <v>7689</v>
      </c>
      <c r="D3803" t="s">
        <v>7713</v>
      </c>
      <c r="E3803">
        <f t="shared" si="59"/>
        <v>29</v>
      </c>
    </row>
    <row r="3804" spans="1:5" x14ac:dyDescent="0.25">
      <c r="A3804" t="s">
        <v>4202</v>
      </c>
      <c r="B3804" s="2">
        <v>41762</v>
      </c>
      <c r="C3804" s="2" t="s">
        <v>7689</v>
      </c>
      <c r="D3804" t="s">
        <v>7713</v>
      </c>
      <c r="E3804">
        <f t="shared" si="59"/>
        <v>29</v>
      </c>
    </row>
    <row r="3805" spans="1:5" x14ac:dyDescent="0.25">
      <c r="A3805" t="s">
        <v>4202</v>
      </c>
      <c r="B3805" s="2">
        <v>41762</v>
      </c>
      <c r="C3805" s="2" t="s">
        <v>7689</v>
      </c>
      <c r="D3805" t="s">
        <v>7713</v>
      </c>
      <c r="E3805">
        <f t="shared" si="59"/>
        <v>29</v>
      </c>
    </row>
    <row r="3806" spans="1:5" x14ac:dyDescent="0.25">
      <c r="A3806" t="s">
        <v>4202</v>
      </c>
      <c r="B3806" s="2">
        <v>41762</v>
      </c>
      <c r="C3806" s="2" t="s">
        <v>7689</v>
      </c>
      <c r="D3806" t="s">
        <v>7713</v>
      </c>
      <c r="E3806">
        <f t="shared" si="59"/>
        <v>29</v>
      </c>
    </row>
    <row r="3807" spans="1:5" x14ac:dyDescent="0.25">
      <c r="A3807" t="s">
        <v>4202</v>
      </c>
      <c r="B3807" s="2">
        <v>41762</v>
      </c>
      <c r="C3807" s="2" t="s">
        <v>7689</v>
      </c>
      <c r="D3807" t="s">
        <v>7713</v>
      </c>
      <c r="E3807">
        <f t="shared" si="59"/>
        <v>29</v>
      </c>
    </row>
    <row r="3808" spans="1:5" x14ac:dyDescent="0.25">
      <c r="A3808" t="s">
        <v>3966</v>
      </c>
      <c r="B3808" s="2">
        <v>41731</v>
      </c>
      <c r="C3808" s="2" t="s">
        <v>7722</v>
      </c>
      <c r="D3808" t="s">
        <v>7687</v>
      </c>
      <c r="E3808">
        <f t="shared" si="59"/>
        <v>19</v>
      </c>
    </row>
    <row r="3809" spans="1:5" x14ac:dyDescent="0.25">
      <c r="A3809" t="s">
        <v>3966</v>
      </c>
      <c r="B3809" s="2">
        <v>41731</v>
      </c>
      <c r="C3809" s="2" t="s">
        <v>7722</v>
      </c>
      <c r="D3809" t="s">
        <v>7687</v>
      </c>
      <c r="E3809">
        <f t="shared" si="59"/>
        <v>19</v>
      </c>
    </row>
    <row r="3810" spans="1:5" x14ac:dyDescent="0.25">
      <c r="A3810" t="s">
        <v>3966</v>
      </c>
      <c r="B3810" s="2">
        <v>41731</v>
      </c>
      <c r="C3810" s="2" t="s">
        <v>7722</v>
      </c>
      <c r="D3810" t="s">
        <v>7687</v>
      </c>
      <c r="E3810">
        <f t="shared" si="59"/>
        <v>19</v>
      </c>
    </row>
    <row r="3811" spans="1:5" x14ac:dyDescent="0.25">
      <c r="A3811" t="s">
        <v>3966</v>
      </c>
      <c r="B3811" s="2">
        <v>41731</v>
      </c>
      <c r="C3811" s="2" t="s">
        <v>7722</v>
      </c>
      <c r="D3811" t="s">
        <v>7687</v>
      </c>
      <c r="E3811">
        <f t="shared" si="59"/>
        <v>19</v>
      </c>
    </row>
    <row r="3812" spans="1:5" x14ac:dyDescent="0.25">
      <c r="A3812" t="s">
        <v>3966</v>
      </c>
      <c r="B3812" s="2">
        <v>41731</v>
      </c>
      <c r="C3812" s="2" t="s">
        <v>7722</v>
      </c>
      <c r="D3812" t="s">
        <v>7687</v>
      </c>
      <c r="E3812">
        <f t="shared" si="59"/>
        <v>19</v>
      </c>
    </row>
    <row r="3813" spans="1:5" x14ac:dyDescent="0.25">
      <c r="A3813" t="s">
        <v>3966</v>
      </c>
      <c r="B3813" s="2">
        <v>41731</v>
      </c>
      <c r="C3813" s="2" t="s">
        <v>7722</v>
      </c>
      <c r="D3813" t="s">
        <v>7687</v>
      </c>
      <c r="E3813">
        <f t="shared" si="59"/>
        <v>19</v>
      </c>
    </row>
    <row r="3814" spans="1:5" x14ac:dyDescent="0.25">
      <c r="A3814" t="s">
        <v>43</v>
      </c>
      <c r="B3814" s="2">
        <v>41954</v>
      </c>
      <c r="C3814" s="2" t="s">
        <v>7688</v>
      </c>
      <c r="D3814" t="s">
        <v>7723</v>
      </c>
      <c r="E3814">
        <f t="shared" si="59"/>
        <v>28</v>
      </c>
    </row>
    <row r="3815" spans="1:5" x14ac:dyDescent="0.25">
      <c r="A3815" t="s">
        <v>695</v>
      </c>
      <c r="B3815" s="2">
        <v>41967</v>
      </c>
      <c r="C3815" s="2" t="s">
        <v>7688</v>
      </c>
      <c r="D3815" t="s">
        <v>7687</v>
      </c>
      <c r="E3815">
        <f t="shared" si="59"/>
        <v>12</v>
      </c>
    </row>
    <row r="3816" spans="1:5" x14ac:dyDescent="0.25">
      <c r="A3816" t="s">
        <v>49</v>
      </c>
      <c r="B3816" s="2">
        <v>41878</v>
      </c>
      <c r="C3816" s="2" t="s">
        <v>7690</v>
      </c>
      <c r="D3816" t="s">
        <v>7697</v>
      </c>
      <c r="E3816">
        <f t="shared" si="59"/>
        <v>23</v>
      </c>
    </row>
    <row r="3817" spans="1:5" x14ac:dyDescent="0.25">
      <c r="A3817" t="s">
        <v>49</v>
      </c>
      <c r="B3817" s="2">
        <v>41878</v>
      </c>
      <c r="C3817" s="2" t="s">
        <v>7690</v>
      </c>
      <c r="D3817" t="s">
        <v>7697</v>
      </c>
      <c r="E3817">
        <f t="shared" si="59"/>
        <v>23</v>
      </c>
    </row>
    <row r="3818" spans="1:5" x14ac:dyDescent="0.25">
      <c r="A3818" t="s">
        <v>2391</v>
      </c>
      <c r="B3818" s="2">
        <v>41811</v>
      </c>
      <c r="C3818" s="2" t="s">
        <v>7684</v>
      </c>
      <c r="D3818" t="s">
        <v>7692</v>
      </c>
      <c r="E3818">
        <f t="shared" si="59"/>
        <v>15</v>
      </c>
    </row>
    <row r="3819" spans="1:5" x14ac:dyDescent="0.25">
      <c r="A3819" t="s">
        <v>2391</v>
      </c>
      <c r="B3819" s="2">
        <v>41811</v>
      </c>
      <c r="C3819" s="2" t="s">
        <v>7684</v>
      </c>
      <c r="D3819" t="s">
        <v>7692</v>
      </c>
      <c r="E3819">
        <f t="shared" si="59"/>
        <v>15</v>
      </c>
    </row>
    <row r="3820" spans="1:5" x14ac:dyDescent="0.25">
      <c r="A3820" t="s">
        <v>2391</v>
      </c>
      <c r="B3820" s="2">
        <v>41811</v>
      </c>
      <c r="C3820" s="2" t="s">
        <v>7684</v>
      </c>
      <c r="D3820" t="s">
        <v>7692</v>
      </c>
      <c r="E3820">
        <f t="shared" si="59"/>
        <v>15</v>
      </c>
    </row>
    <row r="3821" spans="1:5" x14ac:dyDescent="0.25">
      <c r="A3821" t="s">
        <v>3564</v>
      </c>
      <c r="B3821" s="2">
        <v>41758</v>
      </c>
      <c r="C3821" s="2" t="s">
        <v>7722</v>
      </c>
      <c r="D3821" t="s">
        <v>7694</v>
      </c>
      <c r="E3821">
        <f t="shared" si="59"/>
        <v>42</v>
      </c>
    </row>
    <row r="3822" spans="1:5" x14ac:dyDescent="0.25">
      <c r="A3822" t="s">
        <v>3564</v>
      </c>
      <c r="B3822" s="2">
        <v>41758</v>
      </c>
      <c r="C3822" s="2" t="s">
        <v>7722</v>
      </c>
      <c r="D3822" t="s">
        <v>7694</v>
      </c>
      <c r="E3822">
        <f t="shared" si="59"/>
        <v>42</v>
      </c>
    </row>
    <row r="3823" spans="1:5" x14ac:dyDescent="0.25">
      <c r="A3823" t="s">
        <v>3564</v>
      </c>
      <c r="B3823" s="2">
        <v>41758</v>
      </c>
      <c r="C3823" s="2" t="s">
        <v>7722</v>
      </c>
      <c r="D3823" t="s">
        <v>7694</v>
      </c>
      <c r="E3823">
        <f t="shared" si="59"/>
        <v>42</v>
      </c>
    </row>
    <row r="3824" spans="1:5" x14ac:dyDescent="0.25">
      <c r="A3824" t="s">
        <v>3564</v>
      </c>
      <c r="B3824" s="2">
        <v>41758</v>
      </c>
      <c r="C3824" s="2" t="s">
        <v>7722</v>
      </c>
      <c r="D3824" t="s">
        <v>7694</v>
      </c>
      <c r="E3824">
        <f t="shared" si="59"/>
        <v>42</v>
      </c>
    </row>
    <row r="3825" spans="1:5" x14ac:dyDescent="0.25">
      <c r="A3825" t="s">
        <v>2526</v>
      </c>
      <c r="B3825" s="2">
        <v>41720</v>
      </c>
      <c r="C3825" s="2" t="s">
        <v>7715</v>
      </c>
      <c r="D3825" t="s">
        <v>7692</v>
      </c>
      <c r="E3825">
        <f t="shared" si="59"/>
        <v>18</v>
      </c>
    </row>
    <row r="3826" spans="1:5" x14ac:dyDescent="0.25">
      <c r="A3826" t="s">
        <v>2526</v>
      </c>
      <c r="B3826" s="2">
        <v>41720</v>
      </c>
      <c r="C3826" s="2" t="s">
        <v>7715</v>
      </c>
      <c r="D3826" t="s">
        <v>7692</v>
      </c>
      <c r="E3826">
        <f t="shared" si="59"/>
        <v>18</v>
      </c>
    </row>
    <row r="3827" spans="1:5" x14ac:dyDescent="0.25">
      <c r="A3827" t="s">
        <v>2526</v>
      </c>
      <c r="B3827" s="2">
        <v>41720</v>
      </c>
      <c r="C3827" s="2" t="s">
        <v>7715</v>
      </c>
      <c r="D3827" t="s">
        <v>7692</v>
      </c>
      <c r="E3827">
        <f t="shared" si="59"/>
        <v>18</v>
      </c>
    </row>
    <row r="3828" spans="1:5" x14ac:dyDescent="0.25">
      <c r="A3828" t="s">
        <v>849</v>
      </c>
      <c r="B3828" s="2">
        <v>41734</v>
      </c>
      <c r="C3828" s="2" t="s">
        <v>7722</v>
      </c>
      <c r="D3828" t="s">
        <v>7699</v>
      </c>
      <c r="E3828">
        <f t="shared" si="59"/>
        <v>6</v>
      </c>
    </row>
    <row r="3829" spans="1:5" x14ac:dyDescent="0.25">
      <c r="A3829" t="s">
        <v>2127</v>
      </c>
      <c r="B3829" s="2">
        <v>42038</v>
      </c>
      <c r="C3829" s="2" t="s">
        <v>7717</v>
      </c>
      <c r="D3829" t="s">
        <v>7705</v>
      </c>
      <c r="E3829">
        <f t="shared" si="59"/>
        <v>27</v>
      </c>
    </row>
    <row r="3830" spans="1:5" x14ac:dyDescent="0.25">
      <c r="A3830" t="s">
        <v>2127</v>
      </c>
      <c r="B3830" s="2">
        <v>42038</v>
      </c>
      <c r="C3830" s="2" t="s">
        <v>7717</v>
      </c>
      <c r="D3830" t="s">
        <v>7705</v>
      </c>
      <c r="E3830">
        <f t="shared" si="59"/>
        <v>27</v>
      </c>
    </row>
    <row r="3831" spans="1:5" x14ac:dyDescent="0.25">
      <c r="A3831" t="s">
        <v>2127</v>
      </c>
      <c r="B3831" s="2">
        <v>42038</v>
      </c>
      <c r="C3831" s="2" t="s">
        <v>7717</v>
      </c>
      <c r="D3831" t="s">
        <v>7705</v>
      </c>
      <c r="E3831">
        <f t="shared" si="59"/>
        <v>27</v>
      </c>
    </row>
    <row r="3832" spans="1:5" x14ac:dyDescent="0.25">
      <c r="A3832" t="s">
        <v>2127</v>
      </c>
      <c r="B3832" s="2">
        <v>42038</v>
      </c>
      <c r="C3832" s="2" t="s">
        <v>7717</v>
      </c>
      <c r="D3832" t="s">
        <v>7705</v>
      </c>
      <c r="E3832">
        <f t="shared" si="59"/>
        <v>27</v>
      </c>
    </row>
    <row r="3833" spans="1:5" x14ac:dyDescent="0.25">
      <c r="A3833" t="s">
        <v>4217</v>
      </c>
      <c r="B3833" s="2">
        <v>41645</v>
      </c>
      <c r="C3833" s="2" t="s">
        <v>7727</v>
      </c>
      <c r="D3833" t="s">
        <v>7687</v>
      </c>
      <c r="E3833">
        <f t="shared" si="59"/>
        <v>22</v>
      </c>
    </row>
    <row r="3834" spans="1:5" x14ac:dyDescent="0.25">
      <c r="A3834" t="s">
        <v>4217</v>
      </c>
      <c r="B3834" s="2">
        <v>41645</v>
      </c>
      <c r="C3834" s="2" t="s">
        <v>7727</v>
      </c>
      <c r="D3834" t="s">
        <v>7687</v>
      </c>
      <c r="E3834">
        <f t="shared" si="59"/>
        <v>22</v>
      </c>
    </row>
    <row r="3835" spans="1:5" x14ac:dyDescent="0.25">
      <c r="A3835" t="s">
        <v>2341</v>
      </c>
      <c r="B3835" s="2">
        <v>41757</v>
      </c>
      <c r="C3835" s="2" t="s">
        <v>7722</v>
      </c>
      <c r="D3835" t="s">
        <v>7688</v>
      </c>
      <c r="E3835">
        <f t="shared" si="59"/>
        <v>7</v>
      </c>
    </row>
    <row r="3836" spans="1:5" x14ac:dyDescent="0.25">
      <c r="A3836" t="s">
        <v>2341</v>
      </c>
      <c r="B3836" s="2">
        <v>41757</v>
      </c>
      <c r="C3836" s="2" t="s">
        <v>7722</v>
      </c>
      <c r="D3836" t="s">
        <v>7688</v>
      </c>
      <c r="E3836">
        <f t="shared" si="59"/>
        <v>7</v>
      </c>
    </row>
    <row r="3837" spans="1:5" x14ac:dyDescent="0.25">
      <c r="A3837" t="s">
        <v>2274</v>
      </c>
      <c r="B3837" s="2">
        <v>41737</v>
      </c>
      <c r="C3837" s="2" t="s">
        <v>7722</v>
      </c>
      <c r="D3837" t="s">
        <v>7722</v>
      </c>
      <c r="E3837">
        <f t="shared" si="59"/>
        <v>0</v>
      </c>
    </row>
    <row r="3838" spans="1:5" x14ac:dyDescent="0.25">
      <c r="A3838" t="s">
        <v>2274</v>
      </c>
      <c r="B3838" s="2">
        <v>41737</v>
      </c>
      <c r="C3838" s="2" t="s">
        <v>7722</v>
      </c>
      <c r="D3838" t="s">
        <v>7722</v>
      </c>
      <c r="E3838">
        <f t="shared" si="59"/>
        <v>0</v>
      </c>
    </row>
    <row r="3839" spans="1:5" x14ac:dyDescent="0.25">
      <c r="A3839" t="s">
        <v>128</v>
      </c>
      <c r="B3839" s="2">
        <v>41728</v>
      </c>
      <c r="C3839" s="2" t="s">
        <v>7715</v>
      </c>
      <c r="D3839" t="s">
        <v>7720</v>
      </c>
      <c r="E3839">
        <f t="shared" si="59"/>
        <v>4</v>
      </c>
    </row>
    <row r="3840" spans="1:5" x14ac:dyDescent="0.25">
      <c r="A3840" t="s">
        <v>128</v>
      </c>
      <c r="B3840" s="2">
        <v>41728</v>
      </c>
      <c r="C3840" s="2" t="s">
        <v>7715</v>
      </c>
      <c r="D3840" t="s">
        <v>7720</v>
      </c>
      <c r="E3840">
        <f t="shared" si="59"/>
        <v>4</v>
      </c>
    </row>
    <row r="3841" spans="1:5" x14ac:dyDescent="0.25">
      <c r="A3841" t="s">
        <v>128</v>
      </c>
      <c r="B3841" s="2">
        <v>41728</v>
      </c>
      <c r="C3841" s="2" t="s">
        <v>7715</v>
      </c>
      <c r="D3841" t="s">
        <v>7720</v>
      </c>
      <c r="E3841">
        <f t="shared" si="59"/>
        <v>4</v>
      </c>
    </row>
    <row r="3842" spans="1:5" x14ac:dyDescent="0.25">
      <c r="A3842" t="s">
        <v>128</v>
      </c>
      <c r="B3842" s="2">
        <v>41728</v>
      </c>
      <c r="C3842" s="2" t="s">
        <v>7715</v>
      </c>
      <c r="D3842" t="s">
        <v>7720</v>
      </c>
      <c r="E3842">
        <f t="shared" si="59"/>
        <v>4</v>
      </c>
    </row>
    <row r="3843" spans="1:5" x14ac:dyDescent="0.25">
      <c r="A3843" t="s">
        <v>4224</v>
      </c>
      <c r="B3843" s="2">
        <v>41732</v>
      </c>
      <c r="C3843" s="2" t="s">
        <v>7722</v>
      </c>
      <c r="D3843" t="s">
        <v>7684</v>
      </c>
      <c r="E3843">
        <f t="shared" ref="E3843:E3906" si="60">(LEFT(D3843,4)-LEFT(C3843,4))*12+RIGHT(D3843,2)-RIGHT(C3843,2)</f>
        <v>2</v>
      </c>
    </row>
    <row r="3844" spans="1:5" x14ac:dyDescent="0.25">
      <c r="A3844" t="s">
        <v>2222</v>
      </c>
      <c r="B3844" s="2">
        <v>41940</v>
      </c>
      <c r="C3844" s="2" t="s">
        <v>7699</v>
      </c>
      <c r="D3844" t="s">
        <v>7699</v>
      </c>
      <c r="E3844">
        <f t="shared" si="60"/>
        <v>0</v>
      </c>
    </row>
    <row r="3845" spans="1:5" x14ac:dyDescent="0.25">
      <c r="A3845" t="s">
        <v>2222</v>
      </c>
      <c r="B3845" s="2">
        <v>41940</v>
      </c>
      <c r="C3845" s="2" t="s">
        <v>7699</v>
      </c>
      <c r="D3845" t="s">
        <v>7699</v>
      </c>
      <c r="E3845">
        <f t="shared" si="60"/>
        <v>0</v>
      </c>
    </row>
    <row r="3846" spans="1:5" x14ac:dyDescent="0.25">
      <c r="A3846" t="s">
        <v>2222</v>
      </c>
      <c r="B3846" s="2">
        <v>41940</v>
      </c>
      <c r="C3846" s="2" t="s">
        <v>7699</v>
      </c>
      <c r="D3846" t="s">
        <v>7699</v>
      </c>
      <c r="E3846">
        <f t="shared" si="60"/>
        <v>0</v>
      </c>
    </row>
    <row r="3847" spans="1:5" x14ac:dyDescent="0.25">
      <c r="A3847" t="s">
        <v>2222</v>
      </c>
      <c r="B3847" s="2">
        <v>41940</v>
      </c>
      <c r="C3847" s="2" t="s">
        <v>7699</v>
      </c>
      <c r="D3847" t="s">
        <v>7699</v>
      </c>
      <c r="E3847">
        <f t="shared" si="60"/>
        <v>0</v>
      </c>
    </row>
    <row r="3848" spans="1:5" x14ac:dyDescent="0.25">
      <c r="A3848" t="s">
        <v>2222</v>
      </c>
      <c r="B3848" s="2">
        <v>41940</v>
      </c>
      <c r="C3848" s="2" t="s">
        <v>7699</v>
      </c>
      <c r="D3848" t="s">
        <v>7699</v>
      </c>
      <c r="E3848">
        <f t="shared" si="60"/>
        <v>0</v>
      </c>
    </row>
    <row r="3849" spans="1:5" x14ac:dyDescent="0.25">
      <c r="A3849" t="s">
        <v>2074</v>
      </c>
      <c r="B3849" s="2">
        <v>41889</v>
      </c>
      <c r="C3849" s="2" t="s">
        <v>7711</v>
      </c>
      <c r="D3849" t="s">
        <v>7704</v>
      </c>
      <c r="E3849">
        <f t="shared" si="60"/>
        <v>38</v>
      </c>
    </row>
    <row r="3850" spans="1:5" x14ac:dyDescent="0.25">
      <c r="A3850" t="s">
        <v>149</v>
      </c>
      <c r="B3850" s="2">
        <v>41812</v>
      </c>
      <c r="C3850" s="2" t="s">
        <v>7684</v>
      </c>
      <c r="D3850" t="s">
        <v>7696</v>
      </c>
      <c r="E3850">
        <f t="shared" si="60"/>
        <v>39</v>
      </c>
    </row>
    <row r="3851" spans="1:5" x14ac:dyDescent="0.25">
      <c r="A3851" t="s">
        <v>149</v>
      </c>
      <c r="B3851" s="2">
        <v>41812</v>
      </c>
      <c r="C3851" s="2" t="s">
        <v>7684</v>
      </c>
      <c r="D3851" t="s">
        <v>7696</v>
      </c>
      <c r="E3851">
        <f t="shared" si="60"/>
        <v>39</v>
      </c>
    </row>
    <row r="3852" spans="1:5" x14ac:dyDescent="0.25">
      <c r="A3852" t="s">
        <v>413</v>
      </c>
      <c r="B3852" s="2">
        <v>41820</v>
      </c>
      <c r="C3852" s="2" t="s">
        <v>7684</v>
      </c>
      <c r="D3852" t="s">
        <v>7695</v>
      </c>
      <c r="E3852">
        <f t="shared" si="60"/>
        <v>18</v>
      </c>
    </row>
    <row r="3853" spans="1:5" x14ac:dyDescent="0.25">
      <c r="A3853" t="s">
        <v>4232</v>
      </c>
      <c r="B3853" s="2">
        <v>41863</v>
      </c>
      <c r="C3853" s="2" t="s">
        <v>7690</v>
      </c>
      <c r="D3853" t="s">
        <v>7692</v>
      </c>
      <c r="E3853">
        <f t="shared" si="60"/>
        <v>13</v>
      </c>
    </row>
    <row r="3854" spans="1:5" x14ac:dyDescent="0.25">
      <c r="A3854" t="s">
        <v>660</v>
      </c>
      <c r="B3854" s="2">
        <v>42053</v>
      </c>
      <c r="C3854" s="2" t="s">
        <v>7717</v>
      </c>
      <c r="D3854" t="s">
        <v>7704</v>
      </c>
      <c r="E3854">
        <f t="shared" si="60"/>
        <v>33</v>
      </c>
    </row>
    <row r="3855" spans="1:5" x14ac:dyDescent="0.25">
      <c r="A3855" t="s">
        <v>3767</v>
      </c>
      <c r="B3855" s="2">
        <v>41829</v>
      </c>
      <c r="C3855" s="2" t="s">
        <v>7720</v>
      </c>
      <c r="D3855" t="s">
        <v>7708</v>
      </c>
      <c r="E3855">
        <f t="shared" si="60"/>
        <v>35</v>
      </c>
    </row>
    <row r="3856" spans="1:5" x14ac:dyDescent="0.25">
      <c r="A3856" t="s">
        <v>3767</v>
      </c>
      <c r="B3856" s="2">
        <v>41829</v>
      </c>
      <c r="C3856" s="2" t="s">
        <v>7720</v>
      </c>
      <c r="D3856" t="s">
        <v>7708</v>
      </c>
      <c r="E3856">
        <f t="shared" si="60"/>
        <v>35</v>
      </c>
    </row>
    <row r="3857" spans="1:5" x14ac:dyDescent="0.25">
      <c r="A3857" t="s">
        <v>3502</v>
      </c>
      <c r="B3857" s="2">
        <v>41896</v>
      </c>
      <c r="C3857" s="2" t="s">
        <v>7711</v>
      </c>
      <c r="D3857" t="s">
        <v>7694</v>
      </c>
      <c r="E3857">
        <f t="shared" si="60"/>
        <v>37</v>
      </c>
    </row>
    <row r="3858" spans="1:5" x14ac:dyDescent="0.25">
      <c r="A3858" t="s">
        <v>3502</v>
      </c>
      <c r="B3858" s="2">
        <v>41896</v>
      </c>
      <c r="C3858" s="2" t="s">
        <v>7711</v>
      </c>
      <c r="D3858" t="s">
        <v>7694</v>
      </c>
      <c r="E3858">
        <f t="shared" si="60"/>
        <v>37</v>
      </c>
    </row>
    <row r="3859" spans="1:5" x14ac:dyDescent="0.25">
      <c r="A3859" t="s">
        <v>3502</v>
      </c>
      <c r="B3859" s="2">
        <v>41896</v>
      </c>
      <c r="C3859" s="2" t="s">
        <v>7711</v>
      </c>
      <c r="D3859" t="s">
        <v>7694</v>
      </c>
      <c r="E3859">
        <f t="shared" si="60"/>
        <v>37</v>
      </c>
    </row>
    <row r="3860" spans="1:5" x14ac:dyDescent="0.25">
      <c r="A3860" t="s">
        <v>3371</v>
      </c>
      <c r="B3860" s="2">
        <v>41926</v>
      </c>
      <c r="C3860" s="2" t="s">
        <v>7699</v>
      </c>
      <c r="D3860" t="s">
        <v>7701</v>
      </c>
      <c r="E3860">
        <f t="shared" si="60"/>
        <v>2</v>
      </c>
    </row>
    <row r="3861" spans="1:5" x14ac:dyDescent="0.25">
      <c r="A3861" t="s">
        <v>2090</v>
      </c>
      <c r="B3861" s="2">
        <v>41945</v>
      </c>
      <c r="C3861" s="2" t="s">
        <v>7688</v>
      </c>
      <c r="D3861" t="s">
        <v>7712</v>
      </c>
      <c r="E3861">
        <f t="shared" si="60"/>
        <v>27</v>
      </c>
    </row>
    <row r="3862" spans="1:5" x14ac:dyDescent="0.25">
      <c r="A3862" t="s">
        <v>2090</v>
      </c>
      <c r="B3862" s="2">
        <v>41945</v>
      </c>
      <c r="C3862" s="2" t="s">
        <v>7688</v>
      </c>
      <c r="D3862" t="s">
        <v>7712</v>
      </c>
      <c r="E3862">
        <f t="shared" si="60"/>
        <v>27</v>
      </c>
    </row>
    <row r="3863" spans="1:5" x14ac:dyDescent="0.25">
      <c r="A3863" t="s">
        <v>4202</v>
      </c>
      <c r="B3863" s="2">
        <v>41762</v>
      </c>
      <c r="C3863" s="2" t="s">
        <v>7689</v>
      </c>
      <c r="D3863" t="s">
        <v>7689</v>
      </c>
      <c r="E3863">
        <f t="shared" si="60"/>
        <v>0</v>
      </c>
    </row>
    <row r="3864" spans="1:5" x14ac:dyDescent="0.25">
      <c r="A3864" t="s">
        <v>4202</v>
      </c>
      <c r="B3864" s="2">
        <v>41762</v>
      </c>
      <c r="C3864" s="2" t="s">
        <v>7689</v>
      </c>
      <c r="D3864" t="s">
        <v>7689</v>
      </c>
      <c r="E3864">
        <f t="shared" si="60"/>
        <v>0</v>
      </c>
    </row>
    <row r="3865" spans="1:5" x14ac:dyDescent="0.25">
      <c r="A3865" t="s">
        <v>871</v>
      </c>
      <c r="B3865" s="2">
        <v>41896</v>
      </c>
      <c r="C3865" s="2" t="s">
        <v>7711</v>
      </c>
      <c r="D3865" t="s">
        <v>7694</v>
      </c>
      <c r="E3865">
        <f t="shared" si="60"/>
        <v>37</v>
      </c>
    </row>
    <row r="3866" spans="1:5" x14ac:dyDescent="0.25">
      <c r="A3866" t="s">
        <v>269</v>
      </c>
      <c r="B3866" s="2">
        <v>41754</v>
      </c>
      <c r="C3866" s="2" t="s">
        <v>7722</v>
      </c>
      <c r="D3866" t="s">
        <v>7687</v>
      </c>
      <c r="E3866">
        <f t="shared" si="60"/>
        <v>19</v>
      </c>
    </row>
    <row r="3867" spans="1:5" x14ac:dyDescent="0.25">
      <c r="A3867" t="s">
        <v>2610</v>
      </c>
      <c r="B3867" s="2">
        <v>41699</v>
      </c>
      <c r="C3867" s="2" t="s">
        <v>7715</v>
      </c>
      <c r="D3867" t="s">
        <v>7720</v>
      </c>
      <c r="E3867">
        <f t="shared" si="60"/>
        <v>4</v>
      </c>
    </row>
    <row r="3868" spans="1:5" x14ac:dyDescent="0.25">
      <c r="A3868" t="s">
        <v>1114</v>
      </c>
      <c r="B3868" s="2">
        <v>41989</v>
      </c>
      <c r="C3868" s="2" t="s">
        <v>7701</v>
      </c>
      <c r="D3868" t="s">
        <v>7685</v>
      </c>
      <c r="E3868">
        <f t="shared" si="60"/>
        <v>28</v>
      </c>
    </row>
    <row r="3869" spans="1:5" x14ac:dyDescent="0.25">
      <c r="A3869" t="s">
        <v>1234</v>
      </c>
      <c r="B3869" s="2">
        <v>42300</v>
      </c>
      <c r="C3869" s="2" t="s">
        <v>7683</v>
      </c>
      <c r="D3869" t="s">
        <v>7683</v>
      </c>
      <c r="E3869">
        <f t="shared" si="60"/>
        <v>0</v>
      </c>
    </row>
    <row r="3870" spans="1:5" x14ac:dyDescent="0.25">
      <c r="A3870" t="s">
        <v>1234</v>
      </c>
      <c r="B3870" s="2">
        <v>42300</v>
      </c>
      <c r="C3870" s="2" t="s">
        <v>7683</v>
      </c>
      <c r="D3870" t="s">
        <v>7683</v>
      </c>
      <c r="E3870">
        <f t="shared" si="60"/>
        <v>0</v>
      </c>
    </row>
    <row r="3871" spans="1:5" x14ac:dyDescent="0.25">
      <c r="A3871" t="s">
        <v>1234</v>
      </c>
      <c r="B3871" s="2">
        <v>42300</v>
      </c>
      <c r="C3871" s="2" t="s">
        <v>7683</v>
      </c>
      <c r="D3871" t="s">
        <v>7683</v>
      </c>
      <c r="E3871">
        <f t="shared" si="60"/>
        <v>0</v>
      </c>
    </row>
    <row r="3872" spans="1:5" x14ac:dyDescent="0.25">
      <c r="A3872" t="s">
        <v>1234</v>
      </c>
      <c r="B3872" s="2">
        <v>42300</v>
      </c>
      <c r="C3872" s="2" t="s">
        <v>7683</v>
      </c>
      <c r="D3872" t="s">
        <v>7683</v>
      </c>
      <c r="E3872">
        <f t="shared" si="60"/>
        <v>0</v>
      </c>
    </row>
    <row r="3873" spans="1:5" x14ac:dyDescent="0.25">
      <c r="A3873" t="s">
        <v>1234</v>
      </c>
      <c r="B3873" s="2">
        <v>42300</v>
      </c>
      <c r="C3873" s="2" t="s">
        <v>7683</v>
      </c>
      <c r="D3873" t="s">
        <v>7683</v>
      </c>
      <c r="E3873">
        <f t="shared" si="60"/>
        <v>0</v>
      </c>
    </row>
    <row r="3874" spans="1:5" x14ac:dyDescent="0.25">
      <c r="A3874" t="s">
        <v>1234</v>
      </c>
      <c r="B3874" s="2">
        <v>42300</v>
      </c>
      <c r="C3874" s="2" t="s">
        <v>7683</v>
      </c>
      <c r="D3874" t="s">
        <v>7683</v>
      </c>
      <c r="E3874">
        <f t="shared" si="60"/>
        <v>0</v>
      </c>
    </row>
    <row r="3875" spans="1:5" x14ac:dyDescent="0.25">
      <c r="A3875" t="s">
        <v>3502</v>
      </c>
      <c r="B3875" s="2">
        <v>41896</v>
      </c>
      <c r="C3875" s="2" t="s">
        <v>7711</v>
      </c>
      <c r="D3875" t="s">
        <v>7702</v>
      </c>
      <c r="E3875">
        <f t="shared" si="60"/>
        <v>24</v>
      </c>
    </row>
    <row r="3876" spans="1:5" x14ac:dyDescent="0.25">
      <c r="A3876" t="s">
        <v>3502</v>
      </c>
      <c r="B3876" s="2">
        <v>41896</v>
      </c>
      <c r="C3876" s="2" t="s">
        <v>7711</v>
      </c>
      <c r="D3876" t="s">
        <v>7702</v>
      </c>
      <c r="E3876">
        <f t="shared" si="60"/>
        <v>24</v>
      </c>
    </row>
    <row r="3877" spans="1:5" x14ac:dyDescent="0.25">
      <c r="A3877" t="s">
        <v>3502</v>
      </c>
      <c r="B3877" s="2">
        <v>41896</v>
      </c>
      <c r="C3877" s="2" t="s">
        <v>7711</v>
      </c>
      <c r="D3877" t="s">
        <v>7702</v>
      </c>
      <c r="E3877">
        <f t="shared" si="60"/>
        <v>24</v>
      </c>
    </row>
    <row r="3878" spans="1:5" x14ac:dyDescent="0.25">
      <c r="A3878" t="s">
        <v>3502</v>
      </c>
      <c r="B3878" s="2">
        <v>41896</v>
      </c>
      <c r="C3878" s="2" t="s">
        <v>7711</v>
      </c>
      <c r="D3878" t="s">
        <v>7702</v>
      </c>
      <c r="E3878">
        <f t="shared" si="60"/>
        <v>24</v>
      </c>
    </row>
    <row r="3879" spans="1:5" x14ac:dyDescent="0.25">
      <c r="A3879" t="s">
        <v>946</v>
      </c>
      <c r="B3879" s="2">
        <v>41826</v>
      </c>
      <c r="C3879" s="2" t="s">
        <v>7720</v>
      </c>
      <c r="D3879" t="s">
        <v>7713</v>
      </c>
      <c r="E3879">
        <f t="shared" si="60"/>
        <v>27</v>
      </c>
    </row>
    <row r="3880" spans="1:5" x14ac:dyDescent="0.25">
      <c r="A3880" t="s">
        <v>849</v>
      </c>
      <c r="B3880" s="2">
        <v>41734</v>
      </c>
      <c r="C3880" s="2" t="s">
        <v>7722</v>
      </c>
      <c r="D3880" t="s">
        <v>7722</v>
      </c>
      <c r="E3880">
        <f t="shared" si="60"/>
        <v>0</v>
      </c>
    </row>
    <row r="3881" spans="1:5" x14ac:dyDescent="0.25">
      <c r="A3881" t="s">
        <v>849</v>
      </c>
      <c r="B3881" s="2">
        <v>41734</v>
      </c>
      <c r="C3881" s="2" t="s">
        <v>7722</v>
      </c>
      <c r="D3881" t="s">
        <v>7722</v>
      </c>
      <c r="E3881">
        <f t="shared" si="60"/>
        <v>0</v>
      </c>
    </row>
    <row r="3882" spans="1:5" x14ac:dyDescent="0.25">
      <c r="A3882" t="s">
        <v>4254</v>
      </c>
      <c r="B3882" s="2">
        <v>41764</v>
      </c>
      <c r="C3882" s="2" t="s">
        <v>7689</v>
      </c>
      <c r="D3882" t="s">
        <v>7721</v>
      </c>
      <c r="E3882">
        <f t="shared" si="60"/>
        <v>13</v>
      </c>
    </row>
    <row r="3883" spans="1:5" x14ac:dyDescent="0.25">
      <c r="A3883" t="s">
        <v>4254</v>
      </c>
      <c r="B3883" s="2">
        <v>41764</v>
      </c>
      <c r="C3883" s="2" t="s">
        <v>7689</v>
      </c>
      <c r="D3883" t="s">
        <v>7721</v>
      </c>
      <c r="E3883">
        <f t="shared" si="60"/>
        <v>13</v>
      </c>
    </row>
    <row r="3884" spans="1:5" x14ac:dyDescent="0.25">
      <c r="A3884" t="s">
        <v>4254</v>
      </c>
      <c r="B3884" s="2">
        <v>41764</v>
      </c>
      <c r="C3884" s="2" t="s">
        <v>7689</v>
      </c>
      <c r="D3884" t="s">
        <v>7721</v>
      </c>
      <c r="E3884">
        <f t="shared" si="60"/>
        <v>13</v>
      </c>
    </row>
    <row r="3885" spans="1:5" x14ac:dyDescent="0.25">
      <c r="A3885" t="s">
        <v>4254</v>
      </c>
      <c r="B3885" s="2">
        <v>41764</v>
      </c>
      <c r="C3885" s="2" t="s">
        <v>7689</v>
      </c>
      <c r="D3885" t="s">
        <v>7721</v>
      </c>
      <c r="E3885">
        <f t="shared" si="60"/>
        <v>13</v>
      </c>
    </row>
    <row r="3886" spans="1:5" x14ac:dyDescent="0.25">
      <c r="A3886" t="s">
        <v>3829</v>
      </c>
      <c r="B3886" s="2">
        <v>41657</v>
      </c>
      <c r="C3886" s="2" t="s">
        <v>7727</v>
      </c>
      <c r="D3886" t="s">
        <v>7720</v>
      </c>
      <c r="E3886">
        <f t="shared" si="60"/>
        <v>6</v>
      </c>
    </row>
    <row r="3887" spans="1:5" x14ac:dyDescent="0.25">
      <c r="A3887" t="s">
        <v>1066</v>
      </c>
      <c r="B3887" s="2">
        <v>41999</v>
      </c>
      <c r="C3887" s="2" t="s">
        <v>7701</v>
      </c>
      <c r="D3887" t="s">
        <v>7725</v>
      </c>
      <c r="E3887">
        <f t="shared" si="60"/>
        <v>25</v>
      </c>
    </row>
    <row r="3888" spans="1:5" x14ac:dyDescent="0.25">
      <c r="A3888" t="s">
        <v>479</v>
      </c>
      <c r="B3888" s="2">
        <v>41996</v>
      </c>
      <c r="C3888" s="2" t="s">
        <v>7701</v>
      </c>
      <c r="D3888" t="s">
        <v>7698</v>
      </c>
      <c r="E3888">
        <f t="shared" si="60"/>
        <v>15</v>
      </c>
    </row>
    <row r="3889" spans="1:5" x14ac:dyDescent="0.25">
      <c r="A3889" t="s">
        <v>3374</v>
      </c>
      <c r="B3889" s="2">
        <v>41741</v>
      </c>
      <c r="C3889" s="2" t="s">
        <v>7722</v>
      </c>
      <c r="D3889" t="s">
        <v>7684</v>
      </c>
      <c r="E3889">
        <f t="shared" si="60"/>
        <v>2</v>
      </c>
    </row>
    <row r="3890" spans="1:5" x14ac:dyDescent="0.25">
      <c r="A3890" t="s">
        <v>3374</v>
      </c>
      <c r="B3890" s="2">
        <v>41741</v>
      </c>
      <c r="C3890" s="2" t="s">
        <v>7722</v>
      </c>
      <c r="D3890" t="s">
        <v>7684</v>
      </c>
      <c r="E3890">
        <f t="shared" si="60"/>
        <v>2</v>
      </c>
    </row>
    <row r="3891" spans="1:5" x14ac:dyDescent="0.25">
      <c r="A3891" t="s">
        <v>3374</v>
      </c>
      <c r="B3891" s="2">
        <v>41741</v>
      </c>
      <c r="C3891" s="2" t="s">
        <v>7722</v>
      </c>
      <c r="D3891" t="s">
        <v>7684</v>
      </c>
      <c r="E3891">
        <f t="shared" si="60"/>
        <v>2</v>
      </c>
    </row>
    <row r="3892" spans="1:5" x14ac:dyDescent="0.25">
      <c r="A3892" t="s">
        <v>582</v>
      </c>
      <c r="B3892" s="2">
        <v>41988</v>
      </c>
      <c r="C3892" s="2" t="s">
        <v>7701</v>
      </c>
      <c r="D3892" t="s">
        <v>7681</v>
      </c>
      <c r="E3892">
        <f t="shared" si="60"/>
        <v>23</v>
      </c>
    </row>
    <row r="3893" spans="1:5" x14ac:dyDescent="0.25">
      <c r="A3893" t="s">
        <v>582</v>
      </c>
      <c r="B3893" s="2">
        <v>41988</v>
      </c>
      <c r="C3893" s="2" t="s">
        <v>7701</v>
      </c>
      <c r="D3893" t="s">
        <v>7681</v>
      </c>
      <c r="E3893">
        <f t="shared" si="60"/>
        <v>23</v>
      </c>
    </row>
    <row r="3894" spans="1:5" x14ac:dyDescent="0.25">
      <c r="A3894" t="s">
        <v>582</v>
      </c>
      <c r="B3894" s="2">
        <v>41988</v>
      </c>
      <c r="C3894" s="2" t="s">
        <v>7701</v>
      </c>
      <c r="D3894" t="s">
        <v>7681</v>
      </c>
      <c r="E3894">
        <f t="shared" si="60"/>
        <v>23</v>
      </c>
    </row>
    <row r="3895" spans="1:5" x14ac:dyDescent="0.25">
      <c r="A3895" t="s">
        <v>2212</v>
      </c>
      <c r="B3895" s="2">
        <v>41824</v>
      </c>
      <c r="C3895" s="2" t="s">
        <v>7720</v>
      </c>
      <c r="D3895" t="s">
        <v>7681</v>
      </c>
      <c r="E3895">
        <f t="shared" si="60"/>
        <v>28</v>
      </c>
    </row>
    <row r="3896" spans="1:5" x14ac:dyDescent="0.25">
      <c r="A3896" t="s">
        <v>3689</v>
      </c>
      <c r="B3896" s="2">
        <v>41965</v>
      </c>
      <c r="C3896" s="2" t="s">
        <v>7688</v>
      </c>
      <c r="D3896" t="s">
        <v>7688</v>
      </c>
      <c r="E3896">
        <f t="shared" si="60"/>
        <v>0</v>
      </c>
    </row>
    <row r="3897" spans="1:5" x14ac:dyDescent="0.25">
      <c r="A3897" t="s">
        <v>1419</v>
      </c>
      <c r="B3897" s="2">
        <v>42269</v>
      </c>
      <c r="C3897" s="2" t="s">
        <v>7692</v>
      </c>
      <c r="D3897" t="s">
        <v>7705</v>
      </c>
      <c r="E3897">
        <f t="shared" si="60"/>
        <v>20</v>
      </c>
    </row>
    <row r="3898" spans="1:5" x14ac:dyDescent="0.25">
      <c r="A3898" t="s">
        <v>432</v>
      </c>
      <c r="B3898" s="2">
        <v>41757</v>
      </c>
      <c r="C3898" s="2" t="s">
        <v>7722</v>
      </c>
      <c r="D3898" t="s">
        <v>7703</v>
      </c>
      <c r="E3898">
        <f t="shared" si="60"/>
        <v>44</v>
      </c>
    </row>
    <row r="3899" spans="1:5" x14ac:dyDescent="0.25">
      <c r="A3899" t="s">
        <v>432</v>
      </c>
      <c r="B3899" s="2">
        <v>41757</v>
      </c>
      <c r="C3899" s="2" t="s">
        <v>7722</v>
      </c>
      <c r="D3899" t="s">
        <v>7703</v>
      </c>
      <c r="E3899">
        <f t="shared" si="60"/>
        <v>44</v>
      </c>
    </row>
    <row r="3900" spans="1:5" x14ac:dyDescent="0.25">
      <c r="A3900" t="s">
        <v>2779</v>
      </c>
      <c r="B3900" s="2">
        <v>42349</v>
      </c>
      <c r="C3900" s="2" t="s">
        <v>7695</v>
      </c>
      <c r="D3900" t="s">
        <v>7704</v>
      </c>
      <c r="E3900">
        <f t="shared" si="60"/>
        <v>23</v>
      </c>
    </row>
    <row r="3901" spans="1:5" x14ac:dyDescent="0.25">
      <c r="A3901" t="s">
        <v>566</v>
      </c>
      <c r="B3901" s="2">
        <v>41945</v>
      </c>
      <c r="C3901" s="2" t="s">
        <v>7688</v>
      </c>
      <c r="D3901" t="s">
        <v>7703</v>
      </c>
      <c r="E3901">
        <f t="shared" si="60"/>
        <v>37</v>
      </c>
    </row>
    <row r="3902" spans="1:5" x14ac:dyDescent="0.25">
      <c r="A3902" t="s">
        <v>1078</v>
      </c>
      <c r="B3902" s="2">
        <v>41933</v>
      </c>
      <c r="C3902" s="2" t="s">
        <v>7699</v>
      </c>
      <c r="D3902" t="s">
        <v>7707</v>
      </c>
      <c r="E3902">
        <f t="shared" si="60"/>
        <v>3</v>
      </c>
    </row>
    <row r="3903" spans="1:5" x14ac:dyDescent="0.25">
      <c r="A3903" t="s">
        <v>289</v>
      </c>
      <c r="B3903" s="2">
        <v>41934</v>
      </c>
      <c r="C3903" s="2" t="s">
        <v>7699</v>
      </c>
      <c r="D3903" t="s">
        <v>7687</v>
      </c>
      <c r="E3903">
        <f t="shared" si="60"/>
        <v>13</v>
      </c>
    </row>
    <row r="3904" spans="1:5" x14ac:dyDescent="0.25">
      <c r="A3904" t="s">
        <v>172</v>
      </c>
      <c r="B3904" s="2">
        <v>41908</v>
      </c>
      <c r="C3904" s="2" t="s">
        <v>7711</v>
      </c>
      <c r="D3904" t="s">
        <v>7683</v>
      </c>
      <c r="E3904">
        <f t="shared" si="60"/>
        <v>13</v>
      </c>
    </row>
    <row r="3905" spans="1:5" x14ac:dyDescent="0.25">
      <c r="A3905" t="s">
        <v>4273</v>
      </c>
      <c r="B3905" s="2">
        <v>41796</v>
      </c>
      <c r="C3905" s="2" t="s">
        <v>7684</v>
      </c>
      <c r="D3905" t="s">
        <v>7700</v>
      </c>
      <c r="E3905">
        <f t="shared" si="60"/>
        <v>10</v>
      </c>
    </row>
    <row r="3906" spans="1:5" x14ac:dyDescent="0.25">
      <c r="A3906" t="s">
        <v>4273</v>
      </c>
      <c r="B3906" s="2">
        <v>41796</v>
      </c>
      <c r="C3906" s="2" t="s">
        <v>7684</v>
      </c>
      <c r="D3906" t="s">
        <v>7700</v>
      </c>
      <c r="E3906">
        <f t="shared" si="60"/>
        <v>10</v>
      </c>
    </row>
    <row r="3907" spans="1:5" x14ac:dyDescent="0.25">
      <c r="A3907" t="s">
        <v>4273</v>
      </c>
      <c r="B3907" s="2">
        <v>41796</v>
      </c>
      <c r="C3907" s="2" t="s">
        <v>7684</v>
      </c>
      <c r="D3907" t="s">
        <v>7700</v>
      </c>
      <c r="E3907">
        <f t="shared" ref="E3907:E3970" si="61">(LEFT(D3907,4)-LEFT(C3907,4))*12+RIGHT(D3907,2)-RIGHT(C3907,2)</f>
        <v>10</v>
      </c>
    </row>
    <row r="3908" spans="1:5" x14ac:dyDescent="0.25">
      <c r="A3908" t="s">
        <v>4273</v>
      </c>
      <c r="B3908" s="2">
        <v>41796</v>
      </c>
      <c r="C3908" s="2" t="s">
        <v>7684</v>
      </c>
      <c r="D3908" t="s">
        <v>7700</v>
      </c>
      <c r="E3908">
        <f t="shared" si="61"/>
        <v>10</v>
      </c>
    </row>
    <row r="3909" spans="1:5" x14ac:dyDescent="0.25">
      <c r="A3909" t="s">
        <v>4273</v>
      </c>
      <c r="B3909" s="2">
        <v>41796</v>
      </c>
      <c r="C3909" s="2" t="s">
        <v>7684</v>
      </c>
      <c r="D3909" t="s">
        <v>7700</v>
      </c>
      <c r="E3909">
        <f t="shared" si="61"/>
        <v>10</v>
      </c>
    </row>
    <row r="3910" spans="1:5" x14ac:dyDescent="0.25">
      <c r="A3910" t="s">
        <v>4273</v>
      </c>
      <c r="B3910" s="2">
        <v>41796</v>
      </c>
      <c r="C3910" s="2" t="s">
        <v>7684</v>
      </c>
      <c r="D3910" t="s">
        <v>7700</v>
      </c>
      <c r="E3910">
        <f t="shared" si="61"/>
        <v>10</v>
      </c>
    </row>
    <row r="3911" spans="1:5" x14ac:dyDescent="0.25">
      <c r="A3911" t="s">
        <v>4273</v>
      </c>
      <c r="B3911" s="2">
        <v>41796</v>
      </c>
      <c r="C3911" s="2" t="s">
        <v>7684</v>
      </c>
      <c r="D3911" t="s">
        <v>7700</v>
      </c>
      <c r="E3911">
        <f t="shared" si="61"/>
        <v>10</v>
      </c>
    </row>
    <row r="3912" spans="1:5" x14ac:dyDescent="0.25">
      <c r="A3912" t="s">
        <v>4273</v>
      </c>
      <c r="B3912" s="2">
        <v>41796</v>
      </c>
      <c r="C3912" s="2" t="s">
        <v>7684</v>
      </c>
      <c r="D3912" t="s">
        <v>7700</v>
      </c>
      <c r="E3912">
        <f t="shared" si="61"/>
        <v>10</v>
      </c>
    </row>
    <row r="3913" spans="1:5" x14ac:dyDescent="0.25">
      <c r="A3913" t="s">
        <v>2114</v>
      </c>
      <c r="B3913" s="2">
        <v>41993</v>
      </c>
      <c r="C3913" s="2" t="s">
        <v>7701</v>
      </c>
      <c r="D3913" t="s">
        <v>7708</v>
      </c>
      <c r="E3913">
        <f t="shared" si="61"/>
        <v>30</v>
      </c>
    </row>
    <row r="3914" spans="1:5" x14ac:dyDescent="0.25">
      <c r="A3914" t="s">
        <v>669</v>
      </c>
      <c r="B3914" s="2">
        <v>41659</v>
      </c>
      <c r="C3914" s="2" t="s">
        <v>7727</v>
      </c>
      <c r="D3914" t="s">
        <v>7696</v>
      </c>
      <c r="E3914">
        <f t="shared" si="61"/>
        <v>44</v>
      </c>
    </row>
    <row r="3915" spans="1:5" x14ac:dyDescent="0.25">
      <c r="A3915" t="s">
        <v>669</v>
      </c>
      <c r="B3915" s="2">
        <v>41659</v>
      </c>
      <c r="C3915" s="2" t="s">
        <v>7727</v>
      </c>
      <c r="D3915" t="s">
        <v>7696</v>
      </c>
      <c r="E3915">
        <f t="shared" si="61"/>
        <v>44</v>
      </c>
    </row>
    <row r="3916" spans="1:5" x14ac:dyDescent="0.25">
      <c r="A3916" t="s">
        <v>2951</v>
      </c>
      <c r="B3916" s="2">
        <v>41957</v>
      </c>
      <c r="C3916" s="2" t="s">
        <v>7688</v>
      </c>
      <c r="D3916" t="s">
        <v>7691</v>
      </c>
      <c r="E3916">
        <f t="shared" si="61"/>
        <v>32</v>
      </c>
    </row>
    <row r="3917" spans="1:5" x14ac:dyDescent="0.25">
      <c r="A3917" t="s">
        <v>2951</v>
      </c>
      <c r="B3917" s="2">
        <v>41957</v>
      </c>
      <c r="C3917" s="2" t="s">
        <v>7688</v>
      </c>
      <c r="D3917" t="s">
        <v>7691</v>
      </c>
      <c r="E3917">
        <f t="shared" si="61"/>
        <v>32</v>
      </c>
    </row>
    <row r="3918" spans="1:5" x14ac:dyDescent="0.25">
      <c r="A3918" t="s">
        <v>2951</v>
      </c>
      <c r="B3918" s="2">
        <v>41957</v>
      </c>
      <c r="C3918" s="2" t="s">
        <v>7688</v>
      </c>
      <c r="D3918" t="s">
        <v>7691</v>
      </c>
      <c r="E3918">
        <f t="shared" si="61"/>
        <v>32</v>
      </c>
    </row>
    <row r="3919" spans="1:5" x14ac:dyDescent="0.25">
      <c r="A3919" t="s">
        <v>2951</v>
      </c>
      <c r="B3919" s="2">
        <v>41957</v>
      </c>
      <c r="C3919" s="2" t="s">
        <v>7688</v>
      </c>
      <c r="D3919" t="s">
        <v>7691</v>
      </c>
      <c r="E3919">
        <f t="shared" si="61"/>
        <v>32</v>
      </c>
    </row>
    <row r="3920" spans="1:5" x14ac:dyDescent="0.25">
      <c r="A3920" t="s">
        <v>2951</v>
      </c>
      <c r="B3920" s="2">
        <v>41957</v>
      </c>
      <c r="C3920" s="2" t="s">
        <v>7688</v>
      </c>
      <c r="D3920" t="s">
        <v>7691</v>
      </c>
      <c r="E3920">
        <f t="shared" si="61"/>
        <v>32</v>
      </c>
    </row>
    <row r="3921" spans="1:5" x14ac:dyDescent="0.25">
      <c r="A3921" t="s">
        <v>2183</v>
      </c>
      <c r="B3921" s="2">
        <v>41910</v>
      </c>
      <c r="C3921" s="2" t="s">
        <v>7711</v>
      </c>
      <c r="D3921" t="s">
        <v>7695</v>
      </c>
      <c r="E3921">
        <f t="shared" si="61"/>
        <v>15</v>
      </c>
    </row>
    <row r="3922" spans="1:5" x14ac:dyDescent="0.25">
      <c r="A3922" t="s">
        <v>2183</v>
      </c>
      <c r="B3922" s="2">
        <v>41910</v>
      </c>
      <c r="C3922" s="2" t="s">
        <v>7711</v>
      </c>
      <c r="D3922" t="s">
        <v>7695</v>
      </c>
      <c r="E3922">
        <f t="shared" si="61"/>
        <v>15</v>
      </c>
    </row>
    <row r="3923" spans="1:5" x14ac:dyDescent="0.25">
      <c r="A3923" t="s">
        <v>1262</v>
      </c>
      <c r="B3923" s="2">
        <v>41857</v>
      </c>
      <c r="C3923" s="2" t="s">
        <v>7690</v>
      </c>
      <c r="D3923" t="s">
        <v>7682</v>
      </c>
      <c r="E3923">
        <f t="shared" si="61"/>
        <v>22</v>
      </c>
    </row>
    <row r="3924" spans="1:5" x14ac:dyDescent="0.25">
      <c r="A3924" t="s">
        <v>1114</v>
      </c>
      <c r="B3924" s="2">
        <v>41989</v>
      </c>
      <c r="C3924" s="2" t="s">
        <v>7701</v>
      </c>
      <c r="D3924" t="s">
        <v>7724</v>
      </c>
      <c r="E3924">
        <f t="shared" si="61"/>
        <v>32</v>
      </c>
    </row>
    <row r="3925" spans="1:5" x14ac:dyDescent="0.25">
      <c r="A3925" t="s">
        <v>1114</v>
      </c>
      <c r="B3925" s="2">
        <v>41989</v>
      </c>
      <c r="C3925" s="2" t="s">
        <v>7701</v>
      </c>
      <c r="D3925" t="s">
        <v>7724</v>
      </c>
      <c r="E3925">
        <f t="shared" si="61"/>
        <v>32</v>
      </c>
    </row>
    <row r="3926" spans="1:5" x14ac:dyDescent="0.25">
      <c r="A3926" t="s">
        <v>906</v>
      </c>
      <c r="B3926" s="2">
        <v>41715</v>
      </c>
      <c r="C3926" s="2" t="s">
        <v>7715</v>
      </c>
      <c r="D3926" t="s">
        <v>7711</v>
      </c>
      <c r="E3926">
        <f t="shared" si="61"/>
        <v>6</v>
      </c>
    </row>
    <row r="3927" spans="1:5" x14ac:dyDescent="0.25">
      <c r="A3927" t="s">
        <v>906</v>
      </c>
      <c r="B3927" s="2">
        <v>41715</v>
      </c>
      <c r="C3927" s="2" t="s">
        <v>7715</v>
      </c>
      <c r="D3927" t="s">
        <v>7711</v>
      </c>
      <c r="E3927">
        <f t="shared" si="61"/>
        <v>6</v>
      </c>
    </row>
    <row r="3928" spans="1:5" x14ac:dyDescent="0.25">
      <c r="A3928" t="s">
        <v>906</v>
      </c>
      <c r="B3928" s="2">
        <v>41715</v>
      </c>
      <c r="C3928" s="2" t="s">
        <v>7715</v>
      </c>
      <c r="D3928" t="s">
        <v>7711</v>
      </c>
      <c r="E3928">
        <f t="shared" si="61"/>
        <v>6</v>
      </c>
    </row>
    <row r="3929" spans="1:5" x14ac:dyDescent="0.25">
      <c r="A3929" t="s">
        <v>906</v>
      </c>
      <c r="B3929" s="2">
        <v>41715</v>
      </c>
      <c r="C3929" s="2" t="s">
        <v>7715</v>
      </c>
      <c r="D3929" t="s">
        <v>7711</v>
      </c>
      <c r="E3929">
        <f t="shared" si="61"/>
        <v>6</v>
      </c>
    </row>
    <row r="3930" spans="1:5" x14ac:dyDescent="0.25">
      <c r="A3930" t="s">
        <v>1637</v>
      </c>
      <c r="B3930" s="2">
        <v>41737</v>
      </c>
      <c r="C3930" s="2" t="s">
        <v>7722</v>
      </c>
      <c r="D3930" t="s">
        <v>7698</v>
      </c>
      <c r="E3930">
        <f t="shared" si="61"/>
        <v>23</v>
      </c>
    </row>
    <row r="3931" spans="1:5" x14ac:dyDescent="0.25">
      <c r="A3931" t="s">
        <v>1637</v>
      </c>
      <c r="B3931" s="2">
        <v>41737</v>
      </c>
      <c r="C3931" s="2" t="s">
        <v>7722</v>
      </c>
      <c r="D3931" t="s">
        <v>7698</v>
      </c>
      <c r="E3931">
        <f t="shared" si="61"/>
        <v>23</v>
      </c>
    </row>
    <row r="3932" spans="1:5" x14ac:dyDescent="0.25">
      <c r="A3932" t="s">
        <v>1637</v>
      </c>
      <c r="B3932" s="2">
        <v>41737</v>
      </c>
      <c r="C3932" s="2" t="s">
        <v>7722</v>
      </c>
      <c r="D3932" t="s">
        <v>7698</v>
      </c>
      <c r="E3932">
        <f t="shared" si="61"/>
        <v>23</v>
      </c>
    </row>
    <row r="3933" spans="1:5" x14ac:dyDescent="0.25">
      <c r="A3933" t="s">
        <v>2339</v>
      </c>
      <c r="B3933" s="2">
        <v>41904</v>
      </c>
      <c r="C3933" s="2" t="s">
        <v>7711</v>
      </c>
      <c r="D3933" t="s">
        <v>7709</v>
      </c>
      <c r="E3933">
        <f t="shared" si="61"/>
        <v>23</v>
      </c>
    </row>
    <row r="3934" spans="1:5" x14ac:dyDescent="0.25">
      <c r="A3934" t="s">
        <v>2339</v>
      </c>
      <c r="B3934" s="2">
        <v>41904</v>
      </c>
      <c r="C3934" s="2" t="s">
        <v>7711</v>
      </c>
      <c r="D3934" t="s">
        <v>7709</v>
      </c>
      <c r="E3934">
        <f t="shared" si="61"/>
        <v>23</v>
      </c>
    </row>
    <row r="3935" spans="1:5" x14ac:dyDescent="0.25">
      <c r="A3935" t="s">
        <v>2317</v>
      </c>
      <c r="B3935" s="2">
        <v>42107</v>
      </c>
      <c r="C3935" s="2" t="s">
        <v>7700</v>
      </c>
      <c r="D3935" t="s">
        <v>7696</v>
      </c>
      <c r="E3935">
        <f t="shared" si="61"/>
        <v>29</v>
      </c>
    </row>
    <row r="3936" spans="1:5" x14ac:dyDescent="0.25">
      <c r="A3936" t="s">
        <v>2317</v>
      </c>
      <c r="B3936" s="2">
        <v>42107</v>
      </c>
      <c r="C3936" s="2" t="s">
        <v>7700</v>
      </c>
      <c r="D3936" t="s">
        <v>7696</v>
      </c>
      <c r="E3936">
        <f t="shared" si="61"/>
        <v>29</v>
      </c>
    </row>
    <row r="3937" spans="1:5" x14ac:dyDescent="0.25">
      <c r="A3937" t="s">
        <v>2317</v>
      </c>
      <c r="B3937" s="2">
        <v>42107</v>
      </c>
      <c r="C3937" s="2" t="s">
        <v>7700</v>
      </c>
      <c r="D3937" t="s">
        <v>7696</v>
      </c>
      <c r="E3937">
        <f t="shared" si="61"/>
        <v>29</v>
      </c>
    </row>
    <row r="3938" spans="1:5" x14ac:dyDescent="0.25">
      <c r="A3938" t="s">
        <v>4217</v>
      </c>
      <c r="B3938" s="2">
        <v>41645</v>
      </c>
      <c r="C3938" s="2" t="s">
        <v>7727</v>
      </c>
      <c r="D3938" t="s">
        <v>7721</v>
      </c>
      <c r="E3938">
        <f t="shared" si="61"/>
        <v>17</v>
      </c>
    </row>
    <row r="3939" spans="1:5" x14ac:dyDescent="0.25">
      <c r="A3939" t="s">
        <v>4217</v>
      </c>
      <c r="B3939" s="2">
        <v>41645</v>
      </c>
      <c r="C3939" s="2" t="s">
        <v>7727</v>
      </c>
      <c r="D3939" t="s">
        <v>7721</v>
      </c>
      <c r="E3939">
        <f t="shared" si="61"/>
        <v>17</v>
      </c>
    </row>
    <row r="3940" spans="1:5" x14ac:dyDescent="0.25">
      <c r="A3940" t="s">
        <v>4217</v>
      </c>
      <c r="B3940" s="2">
        <v>41645</v>
      </c>
      <c r="C3940" s="2" t="s">
        <v>7727</v>
      </c>
      <c r="D3940" t="s">
        <v>7721</v>
      </c>
      <c r="E3940">
        <f t="shared" si="61"/>
        <v>17</v>
      </c>
    </row>
    <row r="3941" spans="1:5" x14ac:dyDescent="0.25">
      <c r="A3941" t="s">
        <v>3986</v>
      </c>
      <c r="B3941" s="2">
        <v>41831</v>
      </c>
      <c r="C3941" s="2" t="s">
        <v>7720</v>
      </c>
      <c r="D3941" t="s">
        <v>7686</v>
      </c>
      <c r="E3941">
        <f t="shared" si="61"/>
        <v>29</v>
      </c>
    </row>
    <row r="3942" spans="1:5" x14ac:dyDescent="0.25">
      <c r="A3942" t="s">
        <v>1602</v>
      </c>
      <c r="B3942" s="2">
        <v>41658</v>
      </c>
      <c r="C3942" s="2" t="s">
        <v>7727</v>
      </c>
      <c r="D3942" t="s">
        <v>7705</v>
      </c>
      <c r="E3942">
        <f t="shared" si="61"/>
        <v>40</v>
      </c>
    </row>
    <row r="3943" spans="1:5" x14ac:dyDescent="0.25">
      <c r="A3943" t="s">
        <v>1602</v>
      </c>
      <c r="B3943" s="2">
        <v>41658</v>
      </c>
      <c r="C3943" s="2" t="s">
        <v>7727</v>
      </c>
      <c r="D3943" t="s">
        <v>7705</v>
      </c>
      <c r="E3943">
        <f t="shared" si="61"/>
        <v>40</v>
      </c>
    </row>
    <row r="3944" spans="1:5" x14ac:dyDescent="0.25">
      <c r="A3944" t="s">
        <v>63</v>
      </c>
      <c r="B3944" s="2">
        <v>41822</v>
      </c>
      <c r="C3944" s="2" t="s">
        <v>7720</v>
      </c>
      <c r="D3944" t="s">
        <v>7705</v>
      </c>
      <c r="E3944">
        <f t="shared" si="61"/>
        <v>34</v>
      </c>
    </row>
    <row r="3945" spans="1:5" x14ac:dyDescent="0.25">
      <c r="A3945" t="s">
        <v>4295</v>
      </c>
      <c r="B3945" s="2">
        <v>41999</v>
      </c>
      <c r="C3945" s="2" t="s">
        <v>7701</v>
      </c>
      <c r="D3945" t="s">
        <v>7682</v>
      </c>
      <c r="E3945">
        <f t="shared" si="61"/>
        <v>18</v>
      </c>
    </row>
    <row r="3946" spans="1:5" x14ac:dyDescent="0.25">
      <c r="A3946" t="s">
        <v>687</v>
      </c>
      <c r="B3946" s="2">
        <v>41915</v>
      </c>
      <c r="C3946" s="2" t="s">
        <v>7699</v>
      </c>
      <c r="D3946" t="s">
        <v>7716</v>
      </c>
      <c r="E3946">
        <f t="shared" si="61"/>
        <v>19</v>
      </c>
    </row>
    <row r="3947" spans="1:5" x14ac:dyDescent="0.25">
      <c r="A3947" t="s">
        <v>2899</v>
      </c>
      <c r="B3947" s="2">
        <v>42344</v>
      </c>
      <c r="C3947" s="2" t="s">
        <v>7695</v>
      </c>
      <c r="D3947" t="s">
        <v>7704</v>
      </c>
      <c r="E3947">
        <f t="shared" si="61"/>
        <v>23</v>
      </c>
    </row>
    <row r="3948" spans="1:5" x14ac:dyDescent="0.25">
      <c r="A3948" t="s">
        <v>2899</v>
      </c>
      <c r="B3948" s="2">
        <v>42344</v>
      </c>
      <c r="C3948" s="2" t="s">
        <v>7695</v>
      </c>
      <c r="D3948" t="s">
        <v>7704</v>
      </c>
      <c r="E3948">
        <f t="shared" si="61"/>
        <v>23</v>
      </c>
    </row>
    <row r="3949" spans="1:5" x14ac:dyDescent="0.25">
      <c r="A3949" t="s">
        <v>84</v>
      </c>
      <c r="B3949" s="2">
        <v>41765</v>
      </c>
      <c r="C3949" s="2" t="s">
        <v>7689</v>
      </c>
      <c r="D3949" t="s">
        <v>7681</v>
      </c>
      <c r="E3949">
        <f t="shared" si="61"/>
        <v>30</v>
      </c>
    </row>
    <row r="3950" spans="1:5" x14ac:dyDescent="0.25">
      <c r="A3950" t="s">
        <v>84</v>
      </c>
      <c r="B3950" s="2">
        <v>41765</v>
      </c>
      <c r="C3950" s="2" t="s">
        <v>7689</v>
      </c>
      <c r="D3950" t="s">
        <v>7681</v>
      </c>
      <c r="E3950">
        <f t="shared" si="61"/>
        <v>30</v>
      </c>
    </row>
    <row r="3951" spans="1:5" x14ac:dyDescent="0.25">
      <c r="A3951" t="s">
        <v>84</v>
      </c>
      <c r="B3951" s="2">
        <v>41765</v>
      </c>
      <c r="C3951" s="2" t="s">
        <v>7689</v>
      </c>
      <c r="D3951" t="s">
        <v>7681</v>
      </c>
      <c r="E3951">
        <f t="shared" si="61"/>
        <v>30</v>
      </c>
    </row>
    <row r="3952" spans="1:5" x14ac:dyDescent="0.25">
      <c r="A3952" t="s">
        <v>84</v>
      </c>
      <c r="B3952" s="2">
        <v>41765</v>
      </c>
      <c r="C3952" s="2" t="s">
        <v>7689</v>
      </c>
      <c r="D3952" t="s">
        <v>7681</v>
      </c>
      <c r="E3952">
        <f t="shared" si="61"/>
        <v>30</v>
      </c>
    </row>
    <row r="3953" spans="1:5" x14ac:dyDescent="0.25">
      <c r="A3953" t="s">
        <v>1677</v>
      </c>
      <c r="B3953" s="2">
        <v>41971</v>
      </c>
      <c r="C3953" s="2" t="s">
        <v>7688</v>
      </c>
      <c r="D3953" t="s">
        <v>7688</v>
      </c>
      <c r="E3953">
        <f t="shared" si="61"/>
        <v>0</v>
      </c>
    </row>
    <row r="3954" spans="1:5" x14ac:dyDescent="0.25">
      <c r="A3954" t="s">
        <v>99</v>
      </c>
      <c r="B3954" s="2">
        <v>41895</v>
      </c>
      <c r="C3954" s="2" t="s">
        <v>7711</v>
      </c>
      <c r="D3954" t="s">
        <v>7698</v>
      </c>
      <c r="E3954">
        <f t="shared" si="61"/>
        <v>18</v>
      </c>
    </row>
    <row r="3955" spans="1:5" x14ac:dyDescent="0.25">
      <c r="A3955" t="s">
        <v>812</v>
      </c>
      <c r="B3955" s="2">
        <v>41682</v>
      </c>
      <c r="C3955" s="2" t="s">
        <v>7726</v>
      </c>
      <c r="D3955" t="s">
        <v>7725</v>
      </c>
      <c r="E3955">
        <f t="shared" si="61"/>
        <v>35</v>
      </c>
    </row>
    <row r="3956" spans="1:5" x14ac:dyDescent="0.25">
      <c r="A3956" t="s">
        <v>1724</v>
      </c>
      <c r="B3956" s="2">
        <v>41722</v>
      </c>
      <c r="C3956" s="2" t="s">
        <v>7715</v>
      </c>
      <c r="D3956" t="s">
        <v>7722</v>
      </c>
      <c r="E3956">
        <f t="shared" si="61"/>
        <v>1</v>
      </c>
    </row>
    <row r="3957" spans="1:5" x14ac:dyDescent="0.25">
      <c r="A3957" t="s">
        <v>1724</v>
      </c>
      <c r="B3957" s="2">
        <v>41722</v>
      </c>
      <c r="C3957" s="2" t="s">
        <v>7715</v>
      </c>
      <c r="D3957" t="s">
        <v>7722</v>
      </c>
      <c r="E3957">
        <f t="shared" si="61"/>
        <v>1</v>
      </c>
    </row>
    <row r="3958" spans="1:5" x14ac:dyDescent="0.25">
      <c r="A3958" t="s">
        <v>165</v>
      </c>
      <c r="B3958" s="2">
        <v>41902</v>
      </c>
      <c r="C3958" s="2" t="s">
        <v>7711</v>
      </c>
      <c r="D3958" t="s">
        <v>7682</v>
      </c>
      <c r="E3958">
        <f t="shared" si="61"/>
        <v>21</v>
      </c>
    </row>
    <row r="3959" spans="1:5" x14ac:dyDescent="0.25">
      <c r="A3959" t="s">
        <v>799</v>
      </c>
      <c r="B3959" s="2">
        <v>42461</v>
      </c>
      <c r="C3959" s="2" t="s">
        <v>7706</v>
      </c>
      <c r="D3959" t="s">
        <v>7716</v>
      </c>
      <c r="E3959">
        <f t="shared" si="61"/>
        <v>1</v>
      </c>
    </row>
    <row r="3960" spans="1:5" x14ac:dyDescent="0.25">
      <c r="A3960" t="s">
        <v>799</v>
      </c>
      <c r="B3960" s="2">
        <v>42461</v>
      </c>
      <c r="C3960" s="2" t="s">
        <v>7706</v>
      </c>
      <c r="D3960" t="s">
        <v>7716</v>
      </c>
      <c r="E3960">
        <f t="shared" si="61"/>
        <v>1</v>
      </c>
    </row>
    <row r="3961" spans="1:5" x14ac:dyDescent="0.25">
      <c r="A3961" t="s">
        <v>799</v>
      </c>
      <c r="B3961" s="2">
        <v>42461</v>
      </c>
      <c r="C3961" s="2" t="s">
        <v>7706</v>
      </c>
      <c r="D3961" t="s">
        <v>7716</v>
      </c>
      <c r="E3961">
        <f t="shared" si="61"/>
        <v>1</v>
      </c>
    </row>
    <row r="3962" spans="1:5" x14ac:dyDescent="0.25">
      <c r="A3962" t="s">
        <v>2174</v>
      </c>
      <c r="B3962" s="2">
        <v>41700</v>
      </c>
      <c r="C3962" s="2" t="s">
        <v>7715</v>
      </c>
      <c r="D3962" t="s">
        <v>7683</v>
      </c>
      <c r="E3962">
        <f t="shared" si="61"/>
        <v>19</v>
      </c>
    </row>
    <row r="3963" spans="1:5" x14ac:dyDescent="0.25">
      <c r="A3963" t="s">
        <v>2174</v>
      </c>
      <c r="B3963" s="2">
        <v>41700</v>
      </c>
      <c r="C3963" s="2" t="s">
        <v>7715</v>
      </c>
      <c r="D3963" t="s">
        <v>7683</v>
      </c>
      <c r="E3963">
        <f t="shared" si="61"/>
        <v>19</v>
      </c>
    </row>
    <row r="3964" spans="1:5" x14ac:dyDescent="0.25">
      <c r="A3964" t="s">
        <v>2497</v>
      </c>
      <c r="B3964" s="2">
        <v>41860</v>
      </c>
      <c r="C3964" s="2" t="s">
        <v>7690</v>
      </c>
      <c r="D3964" t="s">
        <v>7712</v>
      </c>
      <c r="E3964">
        <f t="shared" si="61"/>
        <v>30</v>
      </c>
    </row>
    <row r="3965" spans="1:5" x14ac:dyDescent="0.25">
      <c r="A3965" t="s">
        <v>2497</v>
      </c>
      <c r="B3965" s="2">
        <v>41860</v>
      </c>
      <c r="C3965" s="2" t="s">
        <v>7690</v>
      </c>
      <c r="D3965" t="s">
        <v>7712</v>
      </c>
      <c r="E3965">
        <f t="shared" si="61"/>
        <v>30</v>
      </c>
    </row>
    <row r="3966" spans="1:5" x14ac:dyDescent="0.25">
      <c r="A3966" t="s">
        <v>3173</v>
      </c>
      <c r="B3966" s="2">
        <v>41961</v>
      </c>
      <c r="C3966" s="2" t="s">
        <v>7688</v>
      </c>
      <c r="D3966" t="s">
        <v>7702</v>
      </c>
      <c r="E3966">
        <f t="shared" si="61"/>
        <v>22</v>
      </c>
    </row>
    <row r="3967" spans="1:5" x14ac:dyDescent="0.25">
      <c r="A3967" t="s">
        <v>3527</v>
      </c>
      <c r="B3967" s="2">
        <v>41946</v>
      </c>
      <c r="C3967" s="2" t="s">
        <v>7688</v>
      </c>
      <c r="D3967" t="s">
        <v>7688</v>
      </c>
      <c r="E3967">
        <f t="shared" si="61"/>
        <v>0</v>
      </c>
    </row>
    <row r="3968" spans="1:5" x14ac:dyDescent="0.25">
      <c r="A3968" t="s">
        <v>1731</v>
      </c>
      <c r="B3968" s="2">
        <v>42427</v>
      </c>
      <c r="C3968" s="2" t="s">
        <v>7728</v>
      </c>
      <c r="D3968" t="s">
        <v>7706</v>
      </c>
      <c r="E3968">
        <f t="shared" si="61"/>
        <v>2</v>
      </c>
    </row>
    <row r="3969" spans="1:5" x14ac:dyDescent="0.25">
      <c r="A3969" t="s">
        <v>1136</v>
      </c>
      <c r="B3969" s="2">
        <v>41931</v>
      </c>
      <c r="C3969" s="2" t="s">
        <v>7699</v>
      </c>
      <c r="D3969" t="s">
        <v>7716</v>
      </c>
      <c r="E3969">
        <f t="shared" si="61"/>
        <v>19</v>
      </c>
    </row>
    <row r="3970" spans="1:5" x14ac:dyDescent="0.25">
      <c r="A3970" t="s">
        <v>4224</v>
      </c>
      <c r="B3970" s="2">
        <v>41732</v>
      </c>
      <c r="C3970" s="2" t="s">
        <v>7722</v>
      </c>
      <c r="D3970" t="s">
        <v>7721</v>
      </c>
      <c r="E3970">
        <f t="shared" si="61"/>
        <v>14</v>
      </c>
    </row>
    <row r="3971" spans="1:5" x14ac:dyDescent="0.25">
      <c r="A3971" t="s">
        <v>4224</v>
      </c>
      <c r="B3971" s="2">
        <v>41732</v>
      </c>
      <c r="C3971" s="2" t="s">
        <v>7722</v>
      </c>
      <c r="D3971" t="s">
        <v>7721</v>
      </c>
      <c r="E3971">
        <f t="shared" ref="E3971:E4034" si="62">(LEFT(D3971,4)-LEFT(C3971,4))*12+RIGHT(D3971,2)-RIGHT(C3971,2)</f>
        <v>14</v>
      </c>
    </row>
    <row r="3972" spans="1:5" x14ac:dyDescent="0.25">
      <c r="A3972" t="s">
        <v>4317</v>
      </c>
      <c r="B3972" s="2">
        <v>41965</v>
      </c>
      <c r="C3972" s="2" t="s">
        <v>7688</v>
      </c>
      <c r="D3972" t="s">
        <v>7688</v>
      </c>
      <c r="E3972">
        <f t="shared" si="62"/>
        <v>0</v>
      </c>
    </row>
    <row r="3973" spans="1:5" x14ac:dyDescent="0.25">
      <c r="A3973" t="s">
        <v>1754</v>
      </c>
      <c r="B3973" s="2">
        <v>41993</v>
      </c>
      <c r="C3973" s="2" t="s">
        <v>7701</v>
      </c>
      <c r="D3973" t="s">
        <v>7717</v>
      </c>
      <c r="E3973">
        <f t="shared" si="62"/>
        <v>2</v>
      </c>
    </row>
    <row r="3974" spans="1:5" x14ac:dyDescent="0.25">
      <c r="A3974" t="s">
        <v>218</v>
      </c>
      <c r="B3974" s="2">
        <v>42458</v>
      </c>
      <c r="C3974" s="2" t="s">
        <v>7698</v>
      </c>
      <c r="D3974" t="s">
        <v>7698</v>
      </c>
      <c r="E3974">
        <f t="shared" si="62"/>
        <v>0</v>
      </c>
    </row>
    <row r="3975" spans="1:5" x14ac:dyDescent="0.25">
      <c r="A3975" t="s">
        <v>218</v>
      </c>
      <c r="B3975" s="2">
        <v>42458</v>
      </c>
      <c r="C3975" s="2" t="s">
        <v>7698</v>
      </c>
      <c r="D3975" t="s">
        <v>7698</v>
      </c>
      <c r="E3975">
        <f t="shared" si="62"/>
        <v>0</v>
      </c>
    </row>
    <row r="3976" spans="1:5" x14ac:dyDescent="0.25">
      <c r="A3976" t="s">
        <v>218</v>
      </c>
      <c r="B3976" s="2">
        <v>42458</v>
      </c>
      <c r="C3976" s="2" t="s">
        <v>7698</v>
      </c>
      <c r="D3976" t="s">
        <v>7698</v>
      </c>
      <c r="E3976">
        <f t="shared" si="62"/>
        <v>0</v>
      </c>
    </row>
    <row r="3977" spans="1:5" x14ac:dyDescent="0.25">
      <c r="A3977" t="s">
        <v>218</v>
      </c>
      <c r="B3977" s="2">
        <v>42458</v>
      </c>
      <c r="C3977" s="2" t="s">
        <v>7698</v>
      </c>
      <c r="D3977" t="s">
        <v>7698</v>
      </c>
      <c r="E3977">
        <f t="shared" si="62"/>
        <v>0</v>
      </c>
    </row>
    <row r="3978" spans="1:5" x14ac:dyDescent="0.25">
      <c r="A3978" t="s">
        <v>2437</v>
      </c>
      <c r="B3978" s="2">
        <v>41672</v>
      </c>
      <c r="C3978" s="2" t="s">
        <v>7726</v>
      </c>
      <c r="D3978" t="s">
        <v>7713</v>
      </c>
      <c r="E3978">
        <f t="shared" si="62"/>
        <v>32</v>
      </c>
    </row>
    <row r="3979" spans="1:5" x14ac:dyDescent="0.25">
      <c r="A3979" t="s">
        <v>2020</v>
      </c>
      <c r="B3979" s="2">
        <v>41780</v>
      </c>
      <c r="C3979" s="2" t="s">
        <v>7689</v>
      </c>
      <c r="D3979" t="s">
        <v>7694</v>
      </c>
      <c r="E3979">
        <f t="shared" si="62"/>
        <v>41</v>
      </c>
    </row>
    <row r="3980" spans="1:5" x14ac:dyDescent="0.25">
      <c r="A3980" t="s">
        <v>2020</v>
      </c>
      <c r="B3980" s="2">
        <v>41780</v>
      </c>
      <c r="C3980" s="2" t="s">
        <v>7689</v>
      </c>
      <c r="D3980" t="s">
        <v>7694</v>
      </c>
      <c r="E3980">
        <f t="shared" si="62"/>
        <v>41</v>
      </c>
    </row>
    <row r="3981" spans="1:5" x14ac:dyDescent="0.25">
      <c r="A3981" t="s">
        <v>1143</v>
      </c>
      <c r="B3981" s="2">
        <v>41947</v>
      </c>
      <c r="C3981" s="2" t="s">
        <v>7688</v>
      </c>
      <c r="D3981" t="s">
        <v>7701</v>
      </c>
      <c r="E3981">
        <f t="shared" si="62"/>
        <v>1</v>
      </c>
    </row>
    <row r="3982" spans="1:5" x14ac:dyDescent="0.25">
      <c r="A3982" t="s">
        <v>1143</v>
      </c>
      <c r="B3982" s="2">
        <v>41947</v>
      </c>
      <c r="C3982" s="2" t="s">
        <v>7688</v>
      </c>
      <c r="D3982" t="s">
        <v>7701</v>
      </c>
      <c r="E3982">
        <f t="shared" si="62"/>
        <v>1</v>
      </c>
    </row>
    <row r="3983" spans="1:5" x14ac:dyDescent="0.25">
      <c r="A3983" t="s">
        <v>2254</v>
      </c>
      <c r="B3983" s="2">
        <v>41944</v>
      </c>
      <c r="C3983" s="2" t="s">
        <v>7688</v>
      </c>
      <c r="D3983" t="s">
        <v>7703</v>
      </c>
      <c r="E3983">
        <f t="shared" si="62"/>
        <v>37</v>
      </c>
    </row>
    <row r="3984" spans="1:5" x14ac:dyDescent="0.25">
      <c r="A3984" t="s">
        <v>3539</v>
      </c>
      <c r="B3984" s="2">
        <v>42513</v>
      </c>
      <c r="C3984" s="2" t="s">
        <v>7716</v>
      </c>
      <c r="D3984" t="s">
        <v>7697</v>
      </c>
      <c r="E3984">
        <f t="shared" si="62"/>
        <v>2</v>
      </c>
    </row>
    <row r="3985" spans="1:5" x14ac:dyDescent="0.25">
      <c r="A3985" t="s">
        <v>3539</v>
      </c>
      <c r="B3985" s="2">
        <v>42513</v>
      </c>
      <c r="C3985" s="2" t="s">
        <v>7716</v>
      </c>
      <c r="D3985" t="s">
        <v>7697</v>
      </c>
      <c r="E3985">
        <f t="shared" si="62"/>
        <v>2</v>
      </c>
    </row>
    <row r="3986" spans="1:5" x14ac:dyDescent="0.25">
      <c r="A3986" t="s">
        <v>3539</v>
      </c>
      <c r="B3986" s="2">
        <v>42513</v>
      </c>
      <c r="C3986" s="2" t="s">
        <v>7716</v>
      </c>
      <c r="D3986" t="s">
        <v>7697</v>
      </c>
      <c r="E3986">
        <f t="shared" si="62"/>
        <v>2</v>
      </c>
    </row>
    <row r="3987" spans="1:5" x14ac:dyDescent="0.25">
      <c r="A3987" t="s">
        <v>1521</v>
      </c>
      <c r="B3987" s="2">
        <v>41895</v>
      </c>
      <c r="C3987" s="2" t="s">
        <v>7711</v>
      </c>
      <c r="D3987" t="s">
        <v>7706</v>
      </c>
      <c r="E3987">
        <f t="shared" si="62"/>
        <v>19</v>
      </c>
    </row>
    <row r="3988" spans="1:5" x14ac:dyDescent="0.25">
      <c r="A3988" t="s">
        <v>2914</v>
      </c>
      <c r="B3988" s="2">
        <v>41908</v>
      </c>
      <c r="C3988" s="2" t="s">
        <v>7711</v>
      </c>
      <c r="D3988" t="s">
        <v>7685</v>
      </c>
      <c r="E3988">
        <f t="shared" si="62"/>
        <v>31</v>
      </c>
    </row>
    <row r="3989" spans="1:5" x14ac:dyDescent="0.25">
      <c r="A3989" t="s">
        <v>2914</v>
      </c>
      <c r="B3989" s="2">
        <v>41908</v>
      </c>
      <c r="C3989" s="2" t="s">
        <v>7711</v>
      </c>
      <c r="D3989" t="s">
        <v>7685</v>
      </c>
      <c r="E3989">
        <f t="shared" si="62"/>
        <v>31</v>
      </c>
    </row>
    <row r="3990" spans="1:5" x14ac:dyDescent="0.25">
      <c r="A3990" t="s">
        <v>4330</v>
      </c>
      <c r="B3990" s="2">
        <v>41863</v>
      </c>
      <c r="C3990" s="2" t="s">
        <v>7690</v>
      </c>
      <c r="D3990" t="s">
        <v>7706</v>
      </c>
      <c r="E3990">
        <f t="shared" si="62"/>
        <v>20</v>
      </c>
    </row>
    <row r="3991" spans="1:5" x14ac:dyDescent="0.25">
      <c r="A3991" t="s">
        <v>2239</v>
      </c>
      <c r="B3991" s="2">
        <v>41968</v>
      </c>
      <c r="C3991" s="2" t="s">
        <v>7688</v>
      </c>
      <c r="D3991" t="s">
        <v>7688</v>
      </c>
      <c r="E3991">
        <f t="shared" si="62"/>
        <v>0</v>
      </c>
    </row>
    <row r="3992" spans="1:5" x14ac:dyDescent="0.25">
      <c r="A3992" t="s">
        <v>2212</v>
      </c>
      <c r="B3992" s="2">
        <v>41824</v>
      </c>
      <c r="C3992" s="2" t="s">
        <v>7720</v>
      </c>
      <c r="D3992" t="s">
        <v>7688</v>
      </c>
      <c r="E3992">
        <f t="shared" si="62"/>
        <v>4</v>
      </c>
    </row>
    <row r="3993" spans="1:5" x14ac:dyDescent="0.25">
      <c r="A3993" t="s">
        <v>449</v>
      </c>
      <c r="B3993" s="2">
        <v>42125</v>
      </c>
      <c r="C3993" s="2" t="s">
        <v>7714</v>
      </c>
      <c r="D3993" t="s">
        <v>7714</v>
      </c>
      <c r="E3993">
        <f t="shared" si="62"/>
        <v>0</v>
      </c>
    </row>
    <row r="3994" spans="1:5" x14ac:dyDescent="0.25">
      <c r="A3994" t="s">
        <v>449</v>
      </c>
      <c r="B3994" s="2">
        <v>42125</v>
      </c>
      <c r="C3994" s="2" t="s">
        <v>7714</v>
      </c>
      <c r="D3994" t="s">
        <v>7714</v>
      </c>
      <c r="E3994">
        <f t="shared" si="62"/>
        <v>0</v>
      </c>
    </row>
    <row r="3995" spans="1:5" x14ac:dyDescent="0.25">
      <c r="A3995" t="s">
        <v>449</v>
      </c>
      <c r="B3995" s="2">
        <v>42125</v>
      </c>
      <c r="C3995" s="2" t="s">
        <v>7714</v>
      </c>
      <c r="D3995" t="s">
        <v>7714</v>
      </c>
      <c r="E3995">
        <f t="shared" si="62"/>
        <v>0</v>
      </c>
    </row>
    <row r="3996" spans="1:5" x14ac:dyDescent="0.25">
      <c r="A3996" t="s">
        <v>4336</v>
      </c>
      <c r="B3996" s="2">
        <v>42071</v>
      </c>
      <c r="C3996" s="2" t="s">
        <v>7710</v>
      </c>
      <c r="D3996" t="s">
        <v>7710</v>
      </c>
      <c r="E3996">
        <f t="shared" si="62"/>
        <v>0</v>
      </c>
    </row>
    <row r="3997" spans="1:5" x14ac:dyDescent="0.25">
      <c r="A3997" t="s">
        <v>4336</v>
      </c>
      <c r="B3997" s="2">
        <v>42071</v>
      </c>
      <c r="C3997" s="2" t="s">
        <v>7710</v>
      </c>
      <c r="D3997" t="s">
        <v>7710</v>
      </c>
      <c r="E3997">
        <f t="shared" si="62"/>
        <v>0</v>
      </c>
    </row>
    <row r="3998" spans="1:5" x14ac:dyDescent="0.25">
      <c r="A3998" t="s">
        <v>4336</v>
      </c>
      <c r="B3998" s="2">
        <v>42071</v>
      </c>
      <c r="C3998" s="2" t="s">
        <v>7710</v>
      </c>
      <c r="D3998" t="s">
        <v>7710</v>
      </c>
      <c r="E3998">
        <f t="shared" si="62"/>
        <v>0</v>
      </c>
    </row>
    <row r="3999" spans="1:5" x14ac:dyDescent="0.25">
      <c r="A3999" t="s">
        <v>4336</v>
      </c>
      <c r="B3999" s="2">
        <v>42071</v>
      </c>
      <c r="C3999" s="2" t="s">
        <v>7710</v>
      </c>
      <c r="D3999" t="s">
        <v>7710</v>
      </c>
      <c r="E3999">
        <f t="shared" si="62"/>
        <v>0</v>
      </c>
    </row>
    <row r="4000" spans="1:5" x14ac:dyDescent="0.25">
      <c r="A4000" t="s">
        <v>4336</v>
      </c>
      <c r="B4000" s="2">
        <v>42071</v>
      </c>
      <c r="C4000" s="2" t="s">
        <v>7710</v>
      </c>
      <c r="D4000" t="s">
        <v>7710</v>
      </c>
      <c r="E4000">
        <f t="shared" si="62"/>
        <v>0</v>
      </c>
    </row>
    <row r="4001" spans="1:5" x14ac:dyDescent="0.25">
      <c r="A4001" t="s">
        <v>755</v>
      </c>
      <c r="B4001" s="2">
        <v>42112</v>
      </c>
      <c r="C4001" s="2" t="s">
        <v>7700</v>
      </c>
      <c r="D4001" t="s">
        <v>7719</v>
      </c>
      <c r="E4001">
        <f t="shared" si="62"/>
        <v>3</v>
      </c>
    </row>
    <row r="4002" spans="1:5" x14ac:dyDescent="0.25">
      <c r="A4002" t="s">
        <v>3455</v>
      </c>
      <c r="B4002" s="2">
        <v>41785</v>
      </c>
      <c r="C4002" s="2" t="s">
        <v>7689</v>
      </c>
      <c r="D4002" t="s">
        <v>7699</v>
      </c>
      <c r="E4002">
        <f t="shared" si="62"/>
        <v>5</v>
      </c>
    </row>
    <row r="4003" spans="1:5" x14ac:dyDescent="0.25">
      <c r="A4003" t="s">
        <v>3455</v>
      </c>
      <c r="B4003" s="2">
        <v>41785</v>
      </c>
      <c r="C4003" s="2" t="s">
        <v>7689</v>
      </c>
      <c r="D4003" t="s">
        <v>7699</v>
      </c>
      <c r="E4003">
        <f t="shared" si="62"/>
        <v>5</v>
      </c>
    </row>
    <row r="4004" spans="1:5" x14ac:dyDescent="0.25">
      <c r="A4004" t="s">
        <v>1933</v>
      </c>
      <c r="B4004" s="2">
        <v>41891</v>
      </c>
      <c r="C4004" s="2" t="s">
        <v>7711</v>
      </c>
      <c r="D4004" t="s">
        <v>7698</v>
      </c>
      <c r="E4004">
        <f t="shared" si="62"/>
        <v>18</v>
      </c>
    </row>
    <row r="4005" spans="1:5" x14ac:dyDescent="0.25">
      <c r="A4005" t="s">
        <v>1933</v>
      </c>
      <c r="B4005" s="2">
        <v>41891</v>
      </c>
      <c r="C4005" s="2" t="s">
        <v>7711</v>
      </c>
      <c r="D4005" t="s">
        <v>7698</v>
      </c>
      <c r="E4005">
        <f t="shared" si="62"/>
        <v>18</v>
      </c>
    </row>
    <row r="4006" spans="1:5" x14ac:dyDescent="0.25">
      <c r="A4006" t="s">
        <v>1933</v>
      </c>
      <c r="B4006" s="2">
        <v>41891</v>
      </c>
      <c r="C4006" s="2" t="s">
        <v>7711</v>
      </c>
      <c r="D4006" t="s">
        <v>7698</v>
      </c>
      <c r="E4006">
        <f t="shared" si="62"/>
        <v>18</v>
      </c>
    </row>
    <row r="4007" spans="1:5" x14ac:dyDescent="0.25">
      <c r="A4007" t="s">
        <v>4344</v>
      </c>
      <c r="B4007" s="2">
        <v>41995</v>
      </c>
      <c r="C4007" s="2" t="s">
        <v>7701</v>
      </c>
      <c r="D4007" t="s">
        <v>7695</v>
      </c>
      <c r="E4007">
        <f t="shared" si="62"/>
        <v>12</v>
      </c>
    </row>
    <row r="4008" spans="1:5" x14ac:dyDescent="0.25">
      <c r="A4008" t="s">
        <v>4344</v>
      </c>
      <c r="B4008" s="2">
        <v>41995</v>
      </c>
      <c r="C4008" s="2" t="s">
        <v>7701</v>
      </c>
      <c r="D4008" t="s">
        <v>7695</v>
      </c>
      <c r="E4008">
        <f t="shared" si="62"/>
        <v>12</v>
      </c>
    </row>
    <row r="4009" spans="1:5" x14ac:dyDescent="0.25">
      <c r="A4009" t="s">
        <v>4344</v>
      </c>
      <c r="B4009" s="2">
        <v>41995</v>
      </c>
      <c r="C4009" s="2" t="s">
        <v>7701</v>
      </c>
      <c r="D4009" t="s">
        <v>7695</v>
      </c>
      <c r="E4009">
        <f t="shared" si="62"/>
        <v>12</v>
      </c>
    </row>
    <row r="4010" spans="1:5" x14ac:dyDescent="0.25">
      <c r="A4010" t="s">
        <v>655</v>
      </c>
      <c r="B4010" s="2">
        <v>41961</v>
      </c>
      <c r="C4010" s="2" t="s">
        <v>7688</v>
      </c>
      <c r="D4010" t="s">
        <v>7695</v>
      </c>
      <c r="E4010">
        <f t="shared" si="62"/>
        <v>13</v>
      </c>
    </row>
    <row r="4011" spans="1:5" x14ac:dyDescent="0.25">
      <c r="A4011" t="s">
        <v>245</v>
      </c>
      <c r="B4011" s="2">
        <v>41793</v>
      </c>
      <c r="C4011" s="2" t="s">
        <v>7684</v>
      </c>
      <c r="D4011" t="s">
        <v>7725</v>
      </c>
      <c r="E4011">
        <f t="shared" si="62"/>
        <v>31</v>
      </c>
    </row>
    <row r="4012" spans="1:5" x14ac:dyDescent="0.25">
      <c r="A4012" t="s">
        <v>3827</v>
      </c>
      <c r="B4012" s="2">
        <v>41775</v>
      </c>
      <c r="C4012" s="2" t="s">
        <v>7689</v>
      </c>
      <c r="D4012" t="s">
        <v>7704</v>
      </c>
      <c r="E4012">
        <f t="shared" si="62"/>
        <v>42</v>
      </c>
    </row>
    <row r="4013" spans="1:5" x14ac:dyDescent="0.25">
      <c r="A4013" t="s">
        <v>3827</v>
      </c>
      <c r="B4013" s="2">
        <v>41775</v>
      </c>
      <c r="C4013" s="2" t="s">
        <v>7689</v>
      </c>
      <c r="D4013" t="s">
        <v>7704</v>
      </c>
      <c r="E4013">
        <f t="shared" si="62"/>
        <v>42</v>
      </c>
    </row>
    <row r="4014" spans="1:5" x14ac:dyDescent="0.25">
      <c r="A4014" t="s">
        <v>2121</v>
      </c>
      <c r="B4014" s="2">
        <v>41754</v>
      </c>
      <c r="C4014" s="2" t="s">
        <v>7722</v>
      </c>
      <c r="D4014" t="s">
        <v>7695</v>
      </c>
      <c r="E4014">
        <f t="shared" si="62"/>
        <v>20</v>
      </c>
    </row>
    <row r="4015" spans="1:5" x14ac:dyDescent="0.25">
      <c r="A4015" t="s">
        <v>3426</v>
      </c>
      <c r="B4015" s="2">
        <v>42239</v>
      </c>
      <c r="C4015" s="2" t="s">
        <v>7718</v>
      </c>
      <c r="D4015" t="s">
        <v>7718</v>
      </c>
      <c r="E4015">
        <f t="shared" si="62"/>
        <v>0</v>
      </c>
    </row>
    <row r="4016" spans="1:5" x14ac:dyDescent="0.25">
      <c r="A4016" t="s">
        <v>3426</v>
      </c>
      <c r="B4016" s="2">
        <v>42239</v>
      </c>
      <c r="C4016" s="2" t="s">
        <v>7718</v>
      </c>
      <c r="D4016" t="s">
        <v>7718</v>
      </c>
      <c r="E4016">
        <f t="shared" si="62"/>
        <v>0</v>
      </c>
    </row>
    <row r="4017" spans="1:5" x14ac:dyDescent="0.25">
      <c r="A4017" t="s">
        <v>3426</v>
      </c>
      <c r="B4017" s="2">
        <v>42239</v>
      </c>
      <c r="C4017" s="2" t="s">
        <v>7718</v>
      </c>
      <c r="D4017" t="s">
        <v>7718</v>
      </c>
      <c r="E4017">
        <f t="shared" si="62"/>
        <v>0</v>
      </c>
    </row>
    <row r="4018" spans="1:5" x14ac:dyDescent="0.25">
      <c r="A4018" t="s">
        <v>3426</v>
      </c>
      <c r="B4018" s="2">
        <v>42239</v>
      </c>
      <c r="C4018" s="2" t="s">
        <v>7718</v>
      </c>
      <c r="D4018" t="s">
        <v>7718</v>
      </c>
      <c r="E4018">
        <f t="shared" si="62"/>
        <v>0</v>
      </c>
    </row>
    <row r="4019" spans="1:5" x14ac:dyDescent="0.25">
      <c r="A4019" t="s">
        <v>3426</v>
      </c>
      <c r="B4019" s="2">
        <v>42239</v>
      </c>
      <c r="C4019" s="2" t="s">
        <v>7718</v>
      </c>
      <c r="D4019" t="s">
        <v>7718</v>
      </c>
      <c r="E4019">
        <f t="shared" si="62"/>
        <v>0</v>
      </c>
    </row>
    <row r="4020" spans="1:5" x14ac:dyDescent="0.25">
      <c r="A4020" t="s">
        <v>3426</v>
      </c>
      <c r="B4020" s="2">
        <v>42239</v>
      </c>
      <c r="C4020" s="2" t="s">
        <v>7718</v>
      </c>
      <c r="D4020" t="s">
        <v>7718</v>
      </c>
      <c r="E4020">
        <f t="shared" si="62"/>
        <v>0</v>
      </c>
    </row>
    <row r="4021" spans="1:5" x14ac:dyDescent="0.25">
      <c r="A4021" t="s">
        <v>3426</v>
      </c>
      <c r="B4021" s="2">
        <v>42239</v>
      </c>
      <c r="C4021" s="2" t="s">
        <v>7718</v>
      </c>
      <c r="D4021" t="s">
        <v>7718</v>
      </c>
      <c r="E4021">
        <f t="shared" si="62"/>
        <v>0</v>
      </c>
    </row>
    <row r="4022" spans="1:5" x14ac:dyDescent="0.25">
      <c r="A4022" t="s">
        <v>4354</v>
      </c>
      <c r="B4022" s="2">
        <v>41812</v>
      </c>
      <c r="C4022" s="2" t="s">
        <v>7684</v>
      </c>
      <c r="D4022" t="s">
        <v>7684</v>
      </c>
      <c r="E4022">
        <f t="shared" si="62"/>
        <v>0</v>
      </c>
    </row>
    <row r="4023" spans="1:5" x14ac:dyDescent="0.25">
      <c r="A4023" t="s">
        <v>4354</v>
      </c>
      <c r="B4023" s="2">
        <v>41812</v>
      </c>
      <c r="C4023" s="2" t="s">
        <v>7684</v>
      </c>
      <c r="D4023" t="s">
        <v>7684</v>
      </c>
      <c r="E4023">
        <f t="shared" si="62"/>
        <v>0</v>
      </c>
    </row>
    <row r="4024" spans="1:5" x14ac:dyDescent="0.25">
      <c r="A4024" t="s">
        <v>4354</v>
      </c>
      <c r="B4024" s="2">
        <v>41812</v>
      </c>
      <c r="C4024" s="2" t="s">
        <v>7684</v>
      </c>
      <c r="D4024" t="s">
        <v>7684</v>
      </c>
      <c r="E4024">
        <f t="shared" si="62"/>
        <v>0</v>
      </c>
    </row>
    <row r="4025" spans="1:5" x14ac:dyDescent="0.25">
      <c r="A4025" t="s">
        <v>3963</v>
      </c>
      <c r="B4025" s="2">
        <v>41645</v>
      </c>
      <c r="C4025" s="2" t="s">
        <v>7727</v>
      </c>
      <c r="D4025" t="s">
        <v>7694</v>
      </c>
      <c r="E4025">
        <f t="shared" si="62"/>
        <v>45</v>
      </c>
    </row>
    <row r="4026" spans="1:5" x14ac:dyDescent="0.25">
      <c r="A4026" t="s">
        <v>3963</v>
      </c>
      <c r="B4026" s="2">
        <v>41645</v>
      </c>
      <c r="C4026" s="2" t="s">
        <v>7727</v>
      </c>
      <c r="D4026" t="s">
        <v>7694</v>
      </c>
      <c r="E4026">
        <f t="shared" si="62"/>
        <v>45</v>
      </c>
    </row>
    <row r="4027" spans="1:5" x14ac:dyDescent="0.25">
      <c r="A4027" t="s">
        <v>1078</v>
      </c>
      <c r="B4027" s="2">
        <v>41933</v>
      </c>
      <c r="C4027" s="2" t="s">
        <v>7699</v>
      </c>
      <c r="D4027" t="s">
        <v>7724</v>
      </c>
      <c r="E4027">
        <f t="shared" si="62"/>
        <v>34</v>
      </c>
    </row>
    <row r="4028" spans="1:5" x14ac:dyDescent="0.25">
      <c r="A4028" t="s">
        <v>1078</v>
      </c>
      <c r="B4028" s="2">
        <v>41933</v>
      </c>
      <c r="C4028" s="2" t="s">
        <v>7699</v>
      </c>
      <c r="D4028" t="s">
        <v>7724</v>
      </c>
      <c r="E4028">
        <f t="shared" si="62"/>
        <v>34</v>
      </c>
    </row>
    <row r="4029" spans="1:5" x14ac:dyDescent="0.25">
      <c r="A4029" t="s">
        <v>1078</v>
      </c>
      <c r="B4029" s="2">
        <v>41933</v>
      </c>
      <c r="C4029" s="2" t="s">
        <v>7699</v>
      </c>
      <c r="D4029" t="s">
        <v>7724</v>
      </c>
      <c r="E4029">
        <f t="shared" si="62"/>
        <v>34</v>
      </c>
    </row>
    <row r="4030" spans="1:5" x14ac:dyDescent="0.25">
      <c r="A4030" t="s">
        <v>1078</v>
      </c>
      <c r="B4030" s="2">
        <v>41933</v>
      </c>
      <c r="C4030" s="2" t="s">
        <v>7699</v>
      </c>
      <c r="D4030" t="s">
        <v>7724</v>
      </c>
      <c r="E4030">
        <f t="shared" si="62"/>
        <v>34</v>
      </c>
    </row>
    <row r="4031" spans="1:5" x14ac:dyDescent="0.25">
      <c r="A4031" t="s">
        <v>1779</v>
      </c>
      <c r="B4031" s="2">
        <v>41866</v>
      </c>
      <c r="C4031" s="2" t="s">
        <v>7690</v>
      </c>
      <c r="D4031" t="s">
        <v>7703</v>
      </c>
      <c r="E4031">
        <f t="shared" si="62"/>
        <v>40</v>
      </c>
    </row>
    <row r="4032" spans="1:5" x14ac:dyDescent="0.25">
      <c r="A4032" t="s">
        <v>1779</v>
      </c>
      <c r="B4032" s="2">
        <v>41866</v>
      </c>
      <c r="C4032" s="2" t="s">
        <v>7690</v>
      </c>
      <c r="D4032" t="s">
        <v>7703</v>
      </c>
      <c r="E4032">
        <f t="shared" si="62"/>
        <v>40</v>
      </c>
    </row>
    <row r="4033" spans="1:5" x14ac:dyDescent="0.25">
      <c r="A4033" t="s">
        <v>84</v>
      </c>
      <c r="B4033" s="2">
        <v>41765</v>
      </c>
      <c r="C4033" s="2" t="s">
        <v>7689</v>
      </c>
      <c r="D4033" t="s">
        <v>7702</v>
      </c>
      <c r="E4033">
        <f t="shared" si="62"/>
        <v>28</v>
      </c>
    </row>
    <row r="4034" spans="1:5" x14ac:dyDescent="0.25">
      <c r="A4034" t="s">
        <v>84</v>
      </c>
      <c r="B4034" s="2">
        <v>41765</v>
      </c>
      <c r="C4034" s="2" t="s">
        <v>7689</v>
      </c>
      <c r="D4034" t="s">
        <v>7702</v>
      </c>
      <c r="E4034">
        <f t="shared" si="62"/>
        <v>28</v>
      </c>
    </row>
    <row r="4035" spans="1:5" x14ac:dyDescent="0.25">
      <c r="A4035" t="s">
        <v>84</v>
      </c>
      <c r="B4035" s="2">
        <v>41765</v>
      </c>
      <c r="C4035" s="2" t="s">
        <v>7689</v>
      </c>
      <c r="D4035" t="s">
        <v>7702</v>
      </c>
      <c r="E4035">
        <f t="shared" ref="E4035:E4098" si="63">(LEFT(D4035,4)-LEFT(C4035,4))*12+RIGHT(D4035,2)-RIGHT(C4035,2)</f>
        <v>28</v>
      </c>
    </row>
    <row r="4036" spans="1:5" x14ac:dyDescent="0.25">
      <c r="A4036" t="s">
        <v>2274</v>
      </c>
      <c r="B4036" s="2">
        <v>41737</v>
      </c>
      <c r="C4036" s="2" t="s">
        <v>7722</v>
      </c>
      <c r="D4036" t="s">
        <v>7686</v>
      </c>
      <c r="E4036">
        <f t="shared" si="63"/>
        <v>32</v>
      </c>
    </row>
    <row r="4037" spans="1:5" x14ac:dyDescent="0.25">
      <c r="A4037" t="s">
        <v>2274</v>
      </c>
      <c r="B4037" s="2">
        <v>41737</v>
      </c>
      <c r="C4037" s="2" t="s">
        <v>7722</v>
      </c>
      <c r="D4037" t="s">
        <v>7686</v>
      </c>
      <c r="E4037">
        <f t="shared" si="63"/>
        <v>32</v>
      </c>
    </row>
    <row r="4038" spans="1:5" x14ac:dyDescent="0.25">
      <c r="A4038" t="s">
        <v>3426</v>
      </c>
      <c r="B4038" s="2">
        <v>42239</v>
      </c>
      <c r="C4038" s="2" t="s">
        <v>7718</v>
      </c>
      <c r="D4038" t="s">
        <v>7695</v>
      </c>
      <c r="E4038">
        <f t="shared" si="63"/>
        <v>4</v>
      </c>
    </row>
    <row r="4039" spans="1:5" x14ac:dyDescent="0.25">
      <c r="A4039" t="s">
        <v>1290</v>
      </c>
      <c r="B4039" s="2">
        <v>41773</v>
      </c>
      <c r="C4039" s="2" t="s">
        <v>7689</v>
      </c>
      <c r="D4039" t="s">
        <v>7701</v>
      </c>
      <c r="E4039">
        <f t="shared" si="63"/>
        <v>7</v>
      </c>
    </row>
    <row r="4040" spans="1:5" x14ac:dyDescent="0.25">
      <c r="A4040" t="s">
        <v>1290</v>
      </c>
      <c r="B4040" s="2">
        <v>41773</v>
      </c>
      <c r="C4040" s="2" t="s">
        <v>7689</v>
      </c>
      <c r="D4040" t="s">
        <v>7701</v>
      </c>
      <c r="E4040">
        <f t="shared" si="63"/>
        <v>7</v>
      </c>
    </row>
    <row r="4041" spans="1:5" x14ac:dyDescent="0.25">
      <c r="A4041" t="s">
        <v>1290</v>
      </c>
      <c r="B4041" s="2">
        <v>41773</v>
      </c>
      <c r="C4041" s="2" t="s">
        <v>7689</v>
      </c>
      <c r="D4041" t="s">
        <v>7701</v>
      </c>
      <c r="E4041">
        <f t="shared" si="63"/>
        <v>7</v>
      </c>
    </row>
    <row r="4042" spans="1:5" x14ac:dyDescent="0.25">
      <c r="A4042" t="s">
        <v>1290</v>
      </c>
      <c r="B4042" s="2">
        <v>41773</v>
      </c>
      <c r="C4042" s="2" t="s">
        <v>7689</v>
      </c>
      <c r="D4042" t="s">
        <v>7701</v>
      </c>
      <c r="E4042">
        <f t="shared" si="63"/>
        <v>7</v>
      </c>
    </row>
    <row r="4043" spans="1:5" x14ac:dyDescent="0.25">
      <c r="A4043" t="s">
        <v>1290</v>
      </c>
      <c r="B4043" s="2">
        <v>41773</v>
      </c>
      <c r="C4043" s="2" t="s">
        <v>7689</v>
      </c>
      <c r="D4043" t="s">
        <v>7701</v>
      </c>
      <c r="E4043">
        <f t="shared" si="63"/>
        <v>7</v>
      </c>
    </row>
    <row r="4044" spans="1:5" x14ac:dyDescent="0.25">
      <c r="A4044" t="s">
        <v>1290</v>
      </c>
      <c r="B4044" s="2">
        <v>41773</v>
      </c>
      <c r="C4044" s="2" t="s">
        <v>7689</v>
      </c>
      <c r="D4044" t="s">
        <v>7701</v>
      </c>
      <c r="E4044">
        <f t="shared" si="63"/>
        <v>7</v>
      </c>
    </row>
    <row r="4045" spans="1:5" x14ac:dyDescent="0.25">
      <c r="A4045" t="s">
        <v>1290</v>
      </c>
      <c r="B4045" s="2">
        <v>41773</v>
      </c>
      <c r="C4045" s="2" t="s">
        <v>7689</v>
      </c>
      <c r="D4045" t="s">
        <v>7701</v>
      </c>
      <c r="E4045">
        <f t="shared" si="63"/>
        <v>7</v>
      </c>
    </row>
    <row r="4046" spans="1:5" x14ac:dyDescent="0.25">
      <c r="A4046" t="s">
        <v>2556</v>
      </c>
      <c r="B4046" s="2">
        <v>41923</v>
      </c>
      <c r="C4046" s="2" t="s">
        <v>7699</v>
      </c>
      <c r="D4046" t="s">
        <v>7721</v>
      </c>
      <c r="E4046">
        <f t="shared" si="63"/>
        <v>8</v>
      </c>
    </row>
    <row r="4047" spans="1:5" x14ac:dyDescent="0.25">
      <c r="A4047" t="s">
        <v>3757</v>
      </c>
      <c r="B4047" s="2">
        <v>41987</v>
      </c>
      <c r="C4047" s="2" t="s">
        <v>7701</v>
      </c>
      <c r="D4047" t="s">
        <v>7700</v>
      </c>
      <c r="E4047">
        <f t="shared" si="63"/>
        <v>4</v>
      </c>
    </row>
    <row r="4048" spans="1:5" x14ac:dyDescent="0.25">
      <c r="A4048" t="s">
        <v>4317</v>
      </c>
      <c r="B4048" s="2">
        <v>41965</v>
      </c>
      <c r="C4048" s="2" t="s">
        <v>7688</v>
      </c>
      <c r="D4048" t="s">
        <v>7694</v>
      </c>
      <c r="E4048">
        <f t="shared" si="63"/>
        <v>35</v>
      </c>
    </row>
    <row r="4049" spans="1:5" x14ac:dyDescent="0.25">
      <c r="A4049" t="s">
        <v>4224</v>
      </c>
      <c r="B4049" s="2">
        <v>41732</v>
      </c>
      <c r="C4049" s="2" t="s">
        <v>7722</v>
      </c>
      <c r="D4049" t="s">
        <v>7719</v>
      </c>
      <c r="E4049">
        <f t="shared" si="63"/>
        <v>15</v>
      </c>
    </row>
    <row r="4050" spans="1:5" x14ac:dyDescent="0.25">
      <c r="A4050" t="s">
        <v>4224</v>
      </c>
      <c r="B4050" s="2">
        <v>41732</v>
      </c>
      <c r="C4050" s="2" t="s">
        <v>7722</v>
      </c>
      <c r="D4050" t="s">
        <v>7719</v>
      </c>
      <c r="E4050">
        <f t="shared" si="63"/>
        <v>15</v>
      </c>
    </row>
    <row r="4051" spans="1:5" x14ac:dyDescent="0.25">
      <c r="A4051" t="s">
        <v>3450</v>
      </c>
      <c r="B4051" s="2">
        <v>41777</v>
      </c>
      <c r="C4051" s="2" t="s">
        <v>7689</v>
      </c>
      <c r="D4051" t="s">
        <v>7708</v>
      </c>
      <c r="E4051">
        <f t="shared" si="63"/>
        <v>37</v>
      </c>
    </row>
    <row r="4052" spans="1:5" x14ac:dyDescent="0.25">
      <c r="A4052" t="s">
        <v>3450</v>
      </c>
      <c r="B4052" s="2">
        <v>41777</v>
      </c>
      <c r="C4052" s="2" t="s">
        <v>7689</v>
      </c>
      <c r="D4052" t="s">
        <v>7708</v>
      </c>
      <c r="E4052">
        <f t="shared" si="63"/>
        <v>37</v>
      </c>
    </row>
    <row r="4053" spans="1:5" x14ac:dyDescent="0.25">
      <c r="A4053" t="s">
        <v>1929</v>
      </c>
      <c r="B4053" s="2">
        <v>41911</v>
      </c>
      <c r="C4053" s="2" t="s">
        <v>7711</v>
      </c>
      <c r="D4053" t="s">
        <v>7711</v>
      </c>
      <c r="E4053">
        <f t="shared" si="63"/>
        <v>0</v>
      </c>
    </row>
    <row r="4054" spans="1:5" x14ac:dyDescent="0.25">
      <c r="A4054" t="s">
        <v>1929</v>
      </c>
      <c r="B4054" s="2">
        <v>41911</v>
      </c>
      <c r="C4054" s="2" t="s">
        <v>7711</v>
      </c>
      <c r="D4054" t="s">
        <v>7711</v>
      </c>
      <c r="E4054">
        <f t="shared" si="63"/>
        <v>0</v>
      </c>
    </row>
    <row r="4055" spans="1:5" x14ac:dyDescent="0.25">
      <c r="A4055" t="s">
        <v>1929</v>
      </c>
      <c r="B4055" s="2">
        <v>41911</v>
      </c>
      <c r="C4055" s="2" t="s">
        <v>7711</v>
      </c>
      <c r="D4055" t="s">
        <v>7711</v>
      </c>
      <c r="E4055">
        <f t="shared" si="63"/>
        <v>0</v>
      </c>
    </row>
    <row r="4056" spans="1:5" x14ac:dyDescent="0.25">
      <c r="A4056" t="s">
        <v>1929</v>
      </c>
      <c r="B4056" s="2">
        <v>41911</v>
      </c>
      <c r="C4056" s="2" t="s">
        <v>7711</v>
      </c>
      <c r="D4056" t="s">
        <v>7711</v>
      </c>
      <c r="E4056">
        <f t="shared" si="63"/>
        <v>0</v>
      </c>
    </row>
    <row r="4057" spans="1:5" x14ac:dyDescent="0.25">
      <c r="A4057" t="s">
        <v>1929</v>
      </c>
      <c r="B4057" s="2">
        <v>41911</v>
      </c>
      <c r="C4057" s="2" t="s">
        <v>7711</v>
      </c>
      <c r="D4057" t="s">
        <v>7711</v>
      </c>
      <c r="E4057">
        <f t="shared" si="63"/>
        <v>0</v>
      </c>
    </row>
    <row r="4058" spans="1:5" x14ac:dyDescent="0.25">
      <c r="A4058" t="s">
        <v>1929</v>
      </c>
      <c r="B4058" s="2">
        <v>41911</v>
      </c>
      <c r="C4058" s="2" t="s">
        <v>7711</v>
      </c>
      <c r="D4058" t="s">
        <v>7711</v>
      </c>
      <c r="E4058">
        <f t="shared" si="63"/>
        <v>0</v>
      </c>
    </row>
    <row r="4059" spans="1:5" x14ac:dyDescent="0.25">
      <c r="A4059" t="s">
        <v>951</v>
      </c>
      <c r="B4059" s="2">
        <v>41967</v>
      </c>
      <c r="C4059" s="2" t="s">
        <v>7688</v>
      </c>
      <c r="D4059" t="s">
        <v>7688</v>
      </c>
      <c r="E4059">
        <f t="shared" si="63"/>
        <v>0</v>
      </c>
    </row>
    <row r="4060" spans="1:5" x14ac:dyDescent="0.25">
      <c r="A4060" t="s">
        <v>269</v>
      </c>
      <c r="B4060" s="2">
        <v>41754</v>
      </c>
      <c r="C4060" s="2" t="s">
        <v>7722</v>
      </c>
      <c r="D4060" t="s">
        <v>7687</v>
      </c>
      <c r="E4060">
        <f t="shared" si="63"/>
        <v>19</v>
      </c>
    </row>
    <row r="4061" spans="1:5" x14ac:dyDescent="0.25">
      <c r="A4061" t="s">
        <v>269</v>
      </c>
      <c r="B4061" s="2">
        <v>41754</v>
      </c>
      <c r="C4061" s="2" t="s">
        <v>7722</v>
      </c>
      <c r="D4061" t="s">
        <v>7687</v>
      </c>
      <c r="E4061">
        <f t="shared" si="63"/>
        <v>19</v>
      </c>
    </row>
    <row r="4062" spans="1:5" x14ac:dyDescent="0.25">
      <c r="A4062" t="s">
        <v>853</v>
      </c>
      <c r="B4062" s="2">
        <v>41659</v>
      </c>
      <c r="C4062" s="2" t="s">
        <v>7727</v>
      </c>
      <c r="D4062" t="s">
        <v>7681</v>
      </c>
      <c r="E4062">
        <f t="shared" si="63"/>
        <v>34</v>
      </c>
    </row>
    <row r="4063" spans="1:5" x14ac:dyDescent="0.25">
      <c r="A4063" t="s">
        <v>3757</v>
      </c>
      <c r="B4063" s="2">
        <v>41987</v>
      </c>
      <c r="C4063" s="2" t="s">
        <v>7701</v>
      </c>
      <c r="D4063" t="s">
        <v>7692</v>
      </c>
      <c r="E4063">
        <f t="shared" si="63"/>
        <v>9</v>
      </c>
    </row>
    <row r="4064" spans="1:5" x14ac:dyDescent="0.25">
      <c r="A4064" t="s">
        <v>1949</v>
      </c>
      <c r="B4064" s="2">
        <v>42439</v>
      </c>
      <c r="C4064" s="2" t="s">
        <v>7698</v>
      </c>
      <c r="D4064" t="s">
        <v>7698</v>
      </c>
      <c r="E4064">
        <f t="shared" si="63"/>
        <v>0</v>
      </c>
    </row>
    <row r="4065" spans="1:5" x14ac:dyDescent="0.25">
      <c r="A4065" t="s">
        <v>3490</v>
      </c>
      <c r="B4065" s="2">
        <v>41813</v>
      </c>
      <c r="C4065" s="2" t="s">
        <v>7684</v>
      </c>
      <c r="D4065" t="s">
        <v>7684</v>
      </c>
      <c r="E4065">
        <f t="shared" si="63"/>
        <v>0</v>
      </c>
    </row>
    <row r="4066" spans="1:5" x14ac:dyDescent="0.25">
      <c r="A4066" t="s">
        <v>3490</v>
      </c>
      <c r="B4066" s="2">
        <v>41813</v>
      </c>
      <c r="C4066" s="2" t="s">
        <v>7684</v>
      </c>
      <c r="D4066" t="s">
        <v>7684</v>
      </c>
      <c r="E4066">
        <f t="shared" si="63"/>
        <v>0</v>
      </c>
    </row>
    <row r="4067" spans="1:5" x14ac:dyDescent="0.25">
      <c r="A4067" t="s">
        <v>768</v>
      </c>
      <c r="B4067" s="2">
        <v>41944</v>
      </c>
      <c r="C4067" s="2" t="s">
        <v>7688</v>
      </c>
      <c r="D4067" t="s">
        <v>7688</v>
      </c>
      <c r="E4067">
        <f t="shared" si="63"/>
        <v>0</v>
      </c>
    </row>
    <row r="4068" spans="1:5" x14ac:dyDescent="0.25">
      <c r="A4068" t="s">
        <v>768</v>
      </c>
      <c r="B4068" s="2">
        <v>41944</v>
      </c>
      <c r="C4068" s="2" t="s">
        <v>7688</v>
      </c>
      <c r="D4068" t="s">
        <v>7688</v>
      </c>
      <c r="E4068">
        <f t="shared" si="63"/>
        <v>0</v>
      </c>
    </row>
    <row r="4069" spans="1:5" x14ac:dyDescent="0.25">
      <c r="A4069" t="s">
        <v>768</v>
      </c>
      <c r="B4069" s="2">
        <v>41944</v>
      </c>
      <c r="C4069" s="2" t="s">
        <v>7688</v>
      </c>
      <c r="D4069" t="s">
        <v>7688</v>
      </c>
      <c r="E4069">
        <f t="shared" si="63"/>
        <v>0</v>
      </c>
    </row>
    <row r="4070" spans="1:5" x14ac:dyDescent="0.25">
      <c r="A4070" t="s">
        <v>768</v>
      </c>
      <c r="B4070" s="2">
        <v>41944</v>
      </c>
      <c r="C4070" s="2" t="s">
        <v>7688</v>
      </c>
      <c r="D4070" t="s">
        <v>7688</v>
      </c>
      <c r="E4070">
        <f t="shared" si="63"/>
        <v>0</v>
      </c>
    </row>
    <row r="4071" spans="1:5" x14ac:dyDescent="0.25">
      <c r="A4071" t="s">
        <v>3015</v>
      </c>
      <c r="B4071" s="2">
        <v>42336</v>
      </c>
      <c r="C4071" s="2" t="s">
        <v>7687</v>
      </c>
      <c r="D4071" t="s">
        <v>7709</v>
      </c>
      <c r="E4071">
        <f t="shared" si="63"/>
        <v>9</v>
      </c>
    </row>
    <row r="4072" spans="1:5" x14ac:dyDescent="0.25">
      <c r="A4072" t="s">
        <v>3015</v>
      </c>
      <c r="B4072" s="2">
        <v>42336</v>
      </c>
      <c r="C4072" s="2" t="s">
        <v>7687</v>
      </c>
      <c r="D4072" t="s">
        <v>7709</v>
      </c>
      <c r="E4072">
        <f t="shared" si="63"/>
        <v>9</v>
      </c>
    </row>
    <row r="4073" spans="1:5" x14ac:dyDescent="0.25">
      <c r="A4073" t="s">
        <v>3015</v>
      </c>
      <c r="B4073" s="2">
        <v>42336</v>
      </c>
      <c r="C4073" s="2" t="s">
        <v>7687</v>
      </c>
      <c r="D4073" t="s">
        <v>7709</v>
      </c>
      <c r="E4073">
        <f t="shared" si="63"/>
        <v>9</v>
      </c>
    </row>
    <row r="4074" spans="1:5" x14ac:dyDescent="0.25">
      <c r="A4074" t="s">
        <v>2196</v>
      </c>
      <c r="B4074" s="2">
        <v>41705</v>
      </c>
      <c r="C4074" s="2" t="s">
        <v>7715</v>
      </c>
      <c r="D4074" t="s">
        <v>7695</v>
      </c>
      <c r="E4074">
        <f t="shared" si="63"/>
        <v>21</v>
      </c>
    </row>
    <row r="4075" spans="1:5" x14ac:dyDescent="0.25">
      <c r="A4075" t="s">
        <v>3414</v>
      </c>
      <c r="B4075" s="2">
        <v>41964</v>
      </c>
      <c r="C4075" s="2" t="s">
        <v>7688</v>
      </c>
      <c r="D4075" t="s">
        <v>7692</v>
      </c>
      <c r="E4075">
        <f t="shared" si="63"/>
        <v>10</v>
      </c>
    </row>
    <row r="4076" spans="1:5" x14ac:dyDescent="0.25">
      <c r="A4076" t="s">
        <v>4336</v>
      </c>
      <c r="B4076" s="2">
        <v>42071</v>
      </c>
      <c r="C4076" s="2" t="s">
        <v>7710</v>
      </c>
      <c r="D4076" t="s">
        <v>7704</v>
      </c>
      <c r="E4076">
        <f t="shared" si="63"/>
        <v>32</v>
      </c>
    </row>
    <row r="4077" spans="1:5" x14ac:dyDescent="0.25">
      <c r="A4077" t="s">
        <v>4336</v>
      </c>
      <c r="B4077" s="2">
        <v>42071</v>
      </c>
      <c r="C4077" s="2" t="s">
        <v>7710</v>
      </c>
      <c r="D4077" t="s">
        <v>7704</v>
      </c>
      <c r="E4077">
        <f t="shared" si="63"/>
        <v>32</v>
      </c>
    </row>
    <row r="4078" spans="1:5" x14ac:dyDescent="0.25">
      <c r="A4078" t="s">
        <v>1929</v>
      </c>
      <c r="B4078" s="2">
        <v>41911</v>
      </c>
      <c r="C4078" s="2" t="s">
        <v>7711</v>
      </c>
      <c r="D4078" t="s">
        <v>7695</v>
      </c>
      <c r="E4078">
        <f t="shared" si="63"/>
        <v>15</v>
      </c>
    </row>
    <row r="4079" spans="1:5" x14ac:dyDescent="0.25">
      <c r="A4079" t="s">
        <v>1929</v>
      </c>
      <c r="B4079" s="2">
        <v>41911</v>
      </c>
      <c r="C4079" s="2" t="s">
        <v>7711</v>
      </c>
      <c r="D4079" t="s">
        <v>7695</v>
      </c>
      <c r="E4079">
        <f t="shared" si="63"/>
        <v>15</v>
      </c>
    </row>
    <row r="4080" spans="1:5" x14ac:dyDescent="0.25">
      <c r="A4080" t="s">
        <v>1929</v>
      </c>
      <c r="B4080" s="2">
        <v>41911</v>
      </c>
      <c r="C4080" s="2" t="s">
        <v>7711</v>
      </c>
      <c r="D4080" t="s">
        <v>7695</v>
      </c>
      <c r="E4080">
        <f t="shared" si="63"/>
        <v>15</v>
      </c>
    </row>
    <row r="4081" spans="1:5" x14ac:dyDescent="0.25">
      <c r="A4081" t="s">
        <v>901</v>
      </c>
      <c r="B4081" s="2">
        <v>41928</v>
      </c>
      <c r="C4081" s="2" t="s">
        <v>7699</v>
      </c>
      <c r="D4081" t="s">
        <v>7695</v>
      </c>
      <c r="E4081">
        <f t="shared" si="63"/>
        <v>14</v>
      </c>
    </row>
    <row r="4082" spans="1:5" x14ac:dyDescent="0.25">
      <c r="A4082" t="s">
        <v>4224</v>
      </c>
      <c r="B4082" s="2">
        <v>41732</v>
      </c>
      <c r="C4082" s="2" t="s">
        <v>7722</v>
      </c>
      <c r="D4082" t="s">
        <v>7702</v>
      </c>
      <c r="E4082">
        <f t="shared" si="63"/>
        <v>29</v>
      </c>
    </row>
    <row r="4083" spans="1:5" x14ac:dyDescent="0.25">
      <c r="A4083" t="s">
        <v>4224</v>
      </c>
      <c r="B4083" s="2">
        <v>41732</v>
      </c>
      <c r="C4083" s="2" t="s">
        <v>7722</v>
      </c>
      <c r="D4083" t="s">
        <v>7702</v>
      </c>
      <c r="E4083">
        <f t="shared" si="63"/>
        <v>29</v>
      </c>
    </row>
    <row r="4084" spans="1:5" x14ac:dyDescent="0.25">
      <c r="A4084" t="s">
        <v>3325</v>
      </c>
      <c r="B4084" s="2">
        <v>41971</v>
      </c>
      <c r="C4084" s="2" t="s">
        <v>7688</v>
      </c>
      <c r="D4084" t="s">
        <v>7708</v>
      </c>
      <c r="E4084">
        <f t="shared" si="63"/>
        <v>31</v>
      </c>
    </row>
    <row r="4085" spans="1:5" x14ac:dyDescent="0.25">
      <c r="A4085" t="s">
        <v>3325</v>
      </c>
      <c r="B4085" s="2">
        <v>41971</v>
      </c>
      <c r="C4085" s="2" t="s">
        <v>7688</v>
      </c>
      <c r="D4085" t="s">
        <v>7708</v>
      </c>
      <c r="E4085">
        <f t="shared" si="63"/>
        <v>31</v>
      </c>
    </row>
    <row r="4086" spans="1:5" x14ac:dyDescent="0.25">
      <c r="A4086" t="s">
        <v>3455</v>
      </c>
      <c r="B4086" s="2">
        <v>41785</v>
      </c>
      <c r="C4086" s="2" t="s">
        <v>7689</v>
      </c>
      <c r="D4086" t="s">
        <v>7696</v>
      </c>
      <c r="E4086">
        <f t="shared" si="63"/>
        <v>40</v>
      </c>
    </row>
    <row r="4087" spans="1:5" x14ac:dyDescent="0.25">
      <c r="A4087" t="s">
        <v>90</v>
      </c>
      <c r="B4087" s="2">
        <v>41690</v>
      </c>
      <c r="C4087" s="2" t="s">
        <v>7726</v>
      </c>
      <c r="D4087" t="s">
        <v>7709</v>
      </c>
      <c r="E4087">
        <f t="shared" si="63"/>
        <v>30</v>
      </c>
    </row>
    <row r="4088" spans="1:5" x14ac:dyDescent="0.25">
      <c r="A4088" t="s">
        <v>90</v>
      </c>
      <c r="B4088" s="2">
        <v>41690</v>
      </c>
      <c r="C4088" s="2" t="s">
        <v>7726</v>
      </c>
      <c r="D4088" t="s">
        <v>7709</v>
      </c>
      <c r="E4088">
        <f t="shared" si="63"/>
        <v>30</v>
      </c>
    </row>
    <row r="4089" spans="1:5" x14ac:dyDescent="0.25">
      <c r="A4089" t="s">
        <v>90</v>
      </c>
      <c r="B4089" s="2">
        <v>41690</v>
      </c>
      <c r="C4089" s="2" t="s">
        <v>7726</v>
      </c>
      <c r="D4089" t="s">
        <v>7709</v>
      </c>
      <c r="E4089">
        <f t="shared" si="63"/>
        <v>30</v>
      </c>
    </row>
    <row r="4090" spans="1:5" x14ac:dyDescent="0.25">
      <c r="A4090" t="s">
        <v>106</v>
      </c>
      <c r="B4090" s="2">
        <v>41870</v>
      </c>
      <c r="C4090" s="2" t="s">
        <v>7690</v>
      </c>
      <c r="D4090" t="s">
        <v>7690</v>
      </c>
      <c r="E4090">
        <f t="shared" si="63"/>
        <v>0</v>
      </c>
    </row>
    <row r="4091" spans="1:5" x14ac:dyDescent="0.25">
      <c r="A4091" t="s">
        <v>2549</v>
      </c>
      <c r="B4091" s="2">
        <v>41981</v>
      </c>
      <c r="C4091" s="2" t="s">
        <v>7701</v>
      </c>
      <c r="D4091" t="s">
        <v>7706</v>
      </c>
      <c r="E4091">
        <f t="shared" si="63"/>
        <v>16</v>
      </c>
    </row>
    <row r="4092" spans="1:5" x14ac:dyDescent="0.25">
      <c r="A4092" t="s">
        <v>2549</v>
      </c>
      <c r="B4092" s="2">
        <v>41981</v>
      </c>
      <c r="C4092" s="2" t="s">
        <v>7701</v>
      </c>
      <c r="D4092" t="s">
        <v>7706</v>
      </c>
      <c r="E4092">
        <f t="shared" si="63"/>
        <v>16</v>
      </c>
    </row>
    <row r="4093" spans="1:5" x14ac:dyDescent="0.25">
      <c r="A4093" t="s">
        <v>2549</v>
      </c>
      <c r="B4093" s="2">
        <v>41981</v>
      </c>
      <c r="C4093" s="2" t="s">
        <v>7701</v>
      </c>
      <c r="D4093" t="s">
        <v>7706</v>
      </c>
      <c r="E4093">
        <f t="shared" si="63"/>
        <v>16</v>
      </c>
    </row>
    <row r="4094" spans="1:5" x14ac:dyDescent="0.25">
      <c r="A4094" t="s">
        <v>3216</v>
      </c>
      <c r="B4094" s="2">
        <v>41962</v>
      </c>
      <c r="C4094" s="2" t="s">
        <v>7688</v>
      </c>
      <c r="D4094" t="s">
        <v>7705</v>
      </c>
      <c r="E4094">
        <f t="shared" si="63"/>
        <v>30</v>
      </c>
    </row>
    <row r="4095" spans="1:5" x14ac:dyDescent="0.25">
      <c r="A4095" t="s">
        <v>647</v>
      </c>
      <c r="B4095" s="2">
        <v>42240</v>
      </c>
      <c r="C4095" s="2" t="s">
        <v>7718</v>
      </c>
      <c r="D4095" t="s">
        <v>7718</v>
      </c>
      <c r="E4095">
        <f t="shared" si="63"/>
        <v>0</v>
      </c>
    </row>
    <row r="4096" spans="1:5" x14ac:dyDescent="0.25">
      <c r="A4096" t="s">
        <v>647</v>
      </c>
      <c r="B4096" s="2">
        <v>42240</v>
      </c>
      <c r="C4096" s="2" t="s">
        <v>7718</v>
      </c>
      <c r="D4096" t="s">
        <v>7718</v>
      </c>
      <c r="E4096">
        <f t="shared" si="63"/>
        <v>0</v>
      </c>
    </row>
    <row r="4097" spans="1:5" x14ac:dyDescent="0.25">
      <c r="A4097" t="s">
        <v>647</v>
      </c>
      <c r="B4097" s="2">
        <v>42240</v>
      </c>
      <c r="C4097" s="2" t="s">
        <v>7718</v>
      </c>
      <c r="D4097" t="s">
        <v>7718</v>
      </c>
      <c r="E4097">
        <f t="shared" si="63"/>
        <v>0</v>
      </c>
    </row>
    <row r="4098" spans="1:5" x14ac:dyDescent="0.25">
      <c r="A4098" t="s">
        <v>812</v>
      </c>
      <c r="B4098" s="2">
        <v>41682</v>
      </c>
      <c r="C4098" s="2" t="s">
        <v>7726</v>
      </c>
      <c r="D4098" t="s">
        <v>7711</v>
      </c>
      <c r="E4098">
        <f t="shared" si="63"/>
        <v>7</v>
      </c>
    </row>
    <row r="4099" spans="1:5" x14ac:dyDescent="0.25">
      <c r="A4099" t="s">
        <v>812</v>
      </c>
      <c r="B4099" s="2">
        <v>41682</v>
      </c>
      <c r="C4099" s="2" t="s">
        <v>7726</v>
      </c>
      <c r="D4099" t="s">
        <v>7711</v>
      </c>
      <c r="E4099">
        <f t="shared" ref="E4099:E4162" si="64">(LEFT(D4099,4)-LEFT(C4099,4))*12+RIGHT(D4099,2)-RIGHT(C4099,2)</f>
        <v>7</v>
      </c>
    </row>
    <row r="4100" spans="1:5" x14ac:dyDescent="0.25">
      <c r="A4100" t="s">
        <v>812</v>
      </c>
      <c r="B4100" s="2">
        <v>41682</v>
      </c>
      <c r="C4100" s="2" t="s">
        <v>7726</v>
      </c>
      <c r="D4100" t="s">
        <v>7711</v>
      </c>
      <c r="E4100">
        <f t="shared" si="64"/>
        <v>7</v>
      </c>
    </row>
    <row r="4101" spans="1:5" x14ac:dyDescent="0.25">
      <c r="A4101" t="s">
        <v>812</v>
      </c>
      <c r="B4101" s="2">
        <v>41682</v>
      </c>
      <c r="C4101" s="2" t="s">
        <v>7726</v>
      </c>
      <c r="D4101" t="s">
        <v>7711</v>
      </c>
      <c r="E4101">
        <f t="shared" si="64"/>
        <v>7</v>
      </c>
    </row>
    <row r="4102" spans="1:5" x14ac:dyDescent="0.25">
      <c r="A4102" t="s">
        <v>1032</v>
      </c>
      <c r="B4102" s="2">
        <v>41925</v>
      </c>
      <c r="C4102" s="2" t="s">
        <v>7699</v>
      </c>
      <c r="D4102" t="s">
        <v>7708</v>
      </c>
      <c r="E4102">
        <f t="shared" si="64"/>
        <v>32</v>
      </c>
    </row>
    <row r="4103" spans="1:5" x14ac:dyDescent="0.25">
      <c r="A4103" t="s">
        <v>1032</v>
      </c>
      <c r="B4103" s="2">
        <v>41925</v>
      </c>
      <c r="C4103" s="2" t="s">
        <v>7699</v>
      </c>
      <c r="D4103" t="s">
        <v>7708</v>
      </c>
      <c r="E4103">
        <f t="shared" si="64"/>
        <v>32</v>
      </c>
    </row>
    <row r="4104" spans="1:5" x14ac:dyDescent="0.25">
      <c r="A4104" t="s">
        <v>1032</v>
      </c>
      <c r="B4104" s="2">
        <v>41925</v>
      </c>
      <c r="C4104" s="2" t="s">
        <v>7699</v>
      </c>
      <c r="D4104" t="s">
        <v>7708</v>
      </c>
      <c r="E4104">
        <f t="shared" si="64"/>
        <v>32</v>
      </c>
    </row>
    <row r="4105" spans="1:5" x14ac:dyDescent="0.25">
      <c r="A4105" t="s">
        <v>205</v>
      </c>
      <c r="B4105" s="2">
        <v>41712</v>
      </c>
      <c r="C4105" s="2" t="s">
        <v>7715</v>
      </c>
      <c r="D4105" t="s">
        <v>7703</v>
      </c>
      <c r="E4105">
        <f t="shared" si="64"/>
        <v>45</v>
      </c>
    </row>
    <row r="4106" spans="1:5" x14ac:dyDescent="0.25">
      <c r="A4106" t="s">
        <v>1195</v>
      </c>
      <c r="B4106" s="2">
        <v>41740</v>
      </c>
      <c r="C4106" s="2" t="s">
        <v>7722</v>
      </c>
      <c r="D4106" t="s">
        <v>7724</v>
      </c>
      <c r="E4106">
        <f t="shared" si="64"/>
        <v>40</v>
      </c>
    </row>
    <row r="4107" spans="1:5" x14ac:dyDescent="0.25">
      <c r="A4107" t="s">
        <v>1195</v>
      </c>
      <c r="B4107" s="2">
        <v>41740</v>
      </c>
      <c r="C4107" s="2" t="s">
        <v>7722</v>
      </c>
      <c r="D4107" t="s">
        <v>7724</v>
      </c>
      <c r="E4107">
        <f t="shared" si="64"/>
        <v>40</v>
      </c>
    </row>
    <row r="4108" spans="1:5" x14ac:dyDescent="0.25">
      <c r="A4108" t="s">
        <v>4401</v>
      </c>
      <c r="B4108" s="2">
        <v>41729</v>
      </c>
      <c r="C4108" s="2" t="s">
        <v>7715</v>
      </c>
      <c r="D4108" t="s">
        <v>7709</v>
      </c>
      <c r="E4108">
        <f t="shared" si="64"/>
        <v>29</v>
      </c>
    </row>
    <row r="4109" spans="1:5" x14ac:dyDescent="0.25">
      <c r="A4109" t="s">
        <v>2385</v>
      </c>
      <c r="B4109" s="2">
        <v>41890</v>
      </c>
      <c r="C4109" s="2" t="s">
        <v>7711</v>
      </c>
      <c r="D4109" t="s">
        <v>7692</v>
      </c>
      <c r="E4109">
        <f t="shared" si="64"/>
        <v>12</v>
      </c>
    </row>
    <row r="4110" spans="1:5" x14ac:dyDescent="0.25">
      <c r="A4110" t="s">
        <v>2385</v>
      </c>
      <c r="B4110" s="2">
        <v>41890</v>
      </c>
      <c r="C4110" s="2" t="s">
        <v>7711</v>
      </c>
      <c r="D4110" t="s">
        <v>7692</v>
      </c>
      <c r="E4110">
        <f t="shared" si="64"/>
        <v>12</v>
      </c>
    </row>
    <row r="4111" spans="1:5" x14ac:dyDescent="0.25">
      <c r="A4111" t="s">
        <v>1777</v>
      </c>
      <c r="B4111" s="2">
        <v>42363</v>
      </c>
      <c r="C4111" s="2" t="s">
        <v>7695</v>
      </c>
      <c r="D4111" t="s">
        <v>7695</v>
      </c>
      <c r="E4111">
        <f t="shared" si="64"/>
        <v>0</v>
      </c>
    </row>
    <row r="4112" spans="1:5" x14ac:dyDescent="0.25">
      <c r="A4112" t="s">
        <v>1777</v>
      </c>
      <c r="B4112" s="2">
        <v>42363</v>
      </c>
      <c r="C4112" s="2" t="s">
        <v>7695</v>
      </c>
      <c r="D4112" t="s">
        <v>7695</v>
      </c>
      <c r="E4112">
        <f t="shared" si="64"/>
        <v>0</v>
      </c>
    </row>
    <row r="4113" spans="1:5" x14ac:dyDescent="0.25">
      <c r="A4113" t="s">
        <v>1777</v>
      </c>
      <c r="B4113" s="2">
        <v>42363</v>
      </c>
      <c r="C4113" s="2" t="s">
        <v>7695</v>
      </c>
      <c r="D4113" t="s">
        <v>7695</v>
      </c>
      <c r="E4113">
        <f t="shared" si="64"/>
        <v>0</v>
      </c>
    </row>
    <row r="4114" spans="1:5" x14ac:dyDescent="0.25">
      <c r="A4114" t="s">
        <v>1777</v>
      </c>
      <c r="B4114" s="2">
        <v>42363</v>
      </c>
      <c r="C4114" s="2" t="s">
        <v>7695</v>
      </c>
      <c r="D4114" t="s">
        <v>7695</v>
      </c>
      <c r="E4114">
        <f t="shared" si="64"/>
        <v>0</v>
      </c>
    </row>
    <row r="4115" spans="1:5" x14ac:dyDescent="0.25">
      <c r="A4115" t="s">
        <v>2628</v>
      </c>
      <c r="B4115" s="2">
        <v>41941</v>
      </c>
      <c r="C4115" s="2" t="s">
        <v>7699</v>
      </c>
      <c r="D4115" t="s">
        <v>7714</v>
      </c>
      <c r="E4115">
        <f t="shared" si="64"/>
        <v>7</v>
      </c>
    </row>
    <row r="4116" spans="1:5" x14ac:dyDescent="0.25">
      <c r="A4116" t="s">
        <v>2628</v>
      </c>
      <c r="B4116" s="2">
        <v>41941</v>
      </c>
      <c r="C4116" s="2" t="s">
        <v>7699</v>
      </c>
      <c r="D4116" t="s">
        <v>7714</v>
      </c>
      <c r="E4116">
        <f t="shared" si="64"/>
        <v>7</v>
      </c>
    </row>
    <row r="4117" spans="1:5" x14ac:dyDescent="0.25">
      <c r="A4117" t="s">
        <v>2669</v>
      </c>
      <c r="B4117" s="2">
        <v>41943</v>
      </c>
      <c r="C4117" s="2" t="s">
        <v>7699</v>
      </c>
      <c r="D4117" t="s">
        <v>7681</v>
      </c>
      <c r="E4117">
        <f t="shared" si="64"/>
        <v>25</v>
      </c>
    </row>
    <row r="4118" spans="1:5" x14ac:dyDescent="0.25">
      <c r="A4118" t="s">
        <v>1602</v>
      </c>
      <c r="B4118" s="2">
        <v>41658</v>
      </c>
      <c r="C4118" s="2" t="s">
        <v>7727</v>
      </c>
      <c r="D4118" t="s">
        <v>7687</v>
      </c>
      <c r="E4118">
        <f t="shared" si="64"/>
        <v>22</v>
      </c>
    </row>
    <row r="4119" spans="1:5" x14ac:dyDescent="0.25">
      <c r="A4119" t="s">
        <v>1602</v>
      </c>
      <c r="B4119" s="2">
        <v>41658</v>
      </c>
      <c r="C4119" s="2" t="s">
        <v>7727</v>
      </c>
      <c r="D4119" t="s">
        <v>7687</v>
      </c>
      <c r="E4119">
        <f t="shared" si="64"/>
        <v>22</v>
      </c>
    </row>
    <row r="4120" spans="1:5" x14ac:dyDescent="0.25">
      <c r="A4120" t="s">
        <v>1602</v>
      </c>
      <c r="B4120" s="2">
        <v>41658</v>
      </c>
      <c r="C4120" s="2" t="s">
        <v>7727</v>
      </c>
      <c r="D4120" t="s">
        <v>7687</v>
      </c>
      <c r="E4120">
        <f t="shared" si="64"/>
        <v>22</v>
      </c>
    </row>
    <row r="4121" spans="1:5" x14ac:dyDescent="0.25">
      <c r="A4121" t="s">
        <v>1602</v>
      </c>
      <c r="B4121" s="2">
        <v>41658</v>
      </c>
      <c r="C4121" s="2" t="s">
        <v>7727</v>
      </c>
      <c r="D4121" t="s">
        <v>7687</v>
      </c>
      <c r="E4121">
        <f t="shared" si="64"/>
        <v>22</v>
      </c>
    </row>
    <row r="4122" spans="1:5" x14ac:dyDescent="0.25">
      <c r="A4122" t="s">
        <v>2148</v>
      </c>
      <c r="B4122" s="2">
        <v>41652</v>
      </c>
      <c r="C4122" s="2" t="s">
        <v>7727</v>
      </c>
      <c r="D4122" t="s">
        <v>7696</v>
      </c>
      <c r="E4122">
        <f t="shared" si="64"/>
        <v>44</v>
      </c>
    </row>
    <row r="4123" spans="1:5" x14ac:dyDescent="0.25">
      <c r="A4123" t="s">
        <v>990</v>
      </c>
      <c r="B4123" s="2">
        <v>41814</v>
      </c>
      <c r="C4123" s="2" t="s">
        <v>7684</v>
      </c>
      <c r="D4123" t="s">
        <v>7705</v>
      </c>
      <c r="E4123">
        <f t="shared" si="64"/>
        <v>35</v>
      </c>
    </row>
    <row r="4124" spans="1:5" x14ac:dyDescent="0.25">
      <c r="A4124" t="s">
        <v>990</v>
      </c>
      <c r="B4124" s="2">
        <v>41814</v>
      </c>
      <c r="C4124" s="2" t="s">
        <v>7684</v>
      </c>
      <c r="D4124" t="s">
        <v>7705</v>
      </c>
      <c r="E4124">
        <f t="shared" si="64"/>
        <v>35</v>
      </c>
    </row>
    <row r="4125" spans="1:5" x14ac:dyDescent="0.25">
      <c r="A4125" t="s">
        <v>990</v>
      </c>
      <c r="B4125" s="2">
        <v>41814</v>
      </c>
      <c r="C4125" s="2" t="s">
        <v>7684</v>
      </c>
      <c r="D4125" t="s">
        <v>7705</v>
      </c>
      <c r="E4125">
        <f t="shared" si="64"/>
        <v>35</v>
      </c>
    </row>
    <row r="4126" spans="1:5" x14ac:dyDescent="0.25">
      <c r="A4126" t="s">
        <v>1893</v>
      </c>
      <c r="B4126" s="2">
        <v>41770</v>
      </c>
      <c r="C4126" s="2" t="s">
        <v>7689</v>
      </c>
      <c r="D4126" t="s">
        <v>7689</v>
      </c>
      <c r="E4126">
        <f t="shared" si="64"/>
        <v>0</v>
      </c>
    </row>
    <row r="4127" spans="1:5" x14ac:dyDescent="0.25">
      <c r="A4127" t="s">
        <v>929</v>
      </c>
      <c r="B4127" s="2">
        <v>41727</v>
      </c>
      <c r="C4127" s="2" t="s">
        <v>7715</v>
      </c>
      <c r="D4127" t="s">
        <v>7691</v>
      </c>
      <c r="E4127">
        <f t="shared" si="64"/>
        <v>40</v>
      </c>
    </row>
    <row r="4128" spans="1:5" x14ac:dyDescent="0.25">
      <c r="A4128" t="s">
        <v>210</v>
      </c>
      <c r="B4128" s="2">
        <v>41856</v>
      </c>
      <c r="C4128" s="2" t="s">
        <v>7690</v>
      </c>
      <c r="D4128" t="s">
        <v>7705</v>
      </c>
      <c r="E4128">
        <f t="shared" si="64"/>
        <v>33</v>
      </c>
    </row>
    <row r="4129" spans="1:5" x14ac:dyDescent="0.25">
      <c r="A4129" t="s">
        <v>1110</v>
      </c>
      <c r="B4129" s="2">
        <v>41747</v>
      </c>
      <c r="C4129" s="2" t="s">
        <v>7722</v>
      </c>
      <c r="D4129" t="s">
        <v>7711</v>
      </c>
      <c r="E4129">
        <f t="shared" si="64"/>
        <v>5</v>
      </c>
    </row>
    <row r="4130" spans="1:5" x14ac:dyDescent="0.25">
      <c r="A4130" t="s">
        <v>1110</v>
      </c>
      <c r="B4130" s="2">
        <v>41747</v>
      </c>
      <c r="C4130" s="2" t="s">
        <v>7722</v>
      </c>
      <c r="D4130" t="s">
        <v>7711</v>
      </c>
      <c r="E4130">
        <f t="shared" si="64"/>
        <v>5</v>
      </c>
    </row>
    <row r="4131" spans="1:5" x14ac:dyDescent="0.25">
      <c r="A4131" t="s">
        <v>687</v>
      </c>
      <c r="B4131" s="2">
        <v>41915</v>
      </c>
      <c r="C4131" s="2" t="s">
        <v>7699</v>
      </c>
      <c r="D4131" t="s">
        <v>7710</v>
      </c>
      <c r="E4131">
        <f t="shared" si="64"/>
        <v>5</v>
      </c>
    </row>
    <row r="4132" spans="1:5" x14ac:dyDescent="0.25">
      <c r="A4132" t="s">
        <v>2070</v>
      </c>
      <c r="B4132" s="2">
        <v>41961</v>
      </c>
      <c r="C4132" s="2" t="s">
        <v>7688</v>
      </c>
      <c r="D4132" t="s">
        <v>7688</v>
      </c>
      <c r="E4132">
        <f t="shared" si="64"/>
        <v>0</v>
      </c>
    </row>
    <row r="4133" spans="1:5" x14ac:dyDescent="0.25">
      <c r="A4133" t="s">
        <v>188</v>
      </c>
      <c r="B4133" s="2">
        <v>41877</v>
      </c>
      <c r="C4133" s="2" t="s">
        <v>7690</v>
      </c>
      <c r="D4133" t="s">
        <v>7719</v>
      </c>
      <c r="E4133">
        <f t="shared" si="64"/>
        <v>11</v>
      </c>
    </row>
    <row r="4134" spans="1:5" x14ac:dyDescent="0.25">
      <c r="A4134" t="s">
        <v>188</v>
      </c>
      <c r="B4134" s="2">
        <v>41877</v>
      </c>
      <c r="C4134" s="2" t="s">
        <v>7690</v>
      </c>
      <c r="D4134" t="s">
        <v>7719</v>
      </c>
      <c r="E4134">
        <f t="shared" si="64"/>
        <v>11</v>
      </c>
    </row>
    <row r="4135" spans="1:5" x14ac:dyDescent="0.25">
      <c r="A4135" t="s">
        <v>315</v>
      </c>
      <c r="B4135" s="2">
        <v>41777</v>
      </c>
      <c r="C4135" s="2" t="s">
        <v>7689</v>
      </c>
      <c r="D4135" t="s">
        <v>7711</v>
      </c>
      <c r="E4135">
        <f t="shared" si="64"/>
        <v>4</v>
      </c>
    </row>
    <row r="4136" spans="1:5" x14ac:dyDescent="0.25">
      <c r="A4136" t="s">
        <v>315</v>
      </c>
      <c r="B4136" s="2">
        <v>41777</v>
      </c>
      <c r="C4136" s="2" t="s">
        <v>7689</v>
      </c>
      <c r="D4136" t="s">
        <v>7711</v>
      </c>
      <c r="E4136">
        <f t="shared" si="64"/>
        <v>4</v>
      </c>
    </row>
    <row r="4137" spans="1:5" x14ac:dyDescent="0.25">
      <c r="A4137" t="s">
        <v>1760</v>
      </c>
      <c r="B4137" s="2">
        <v>41832</v>
      </c>
      <c r="C4137" s="2" t="s">
        <v>7720</v>
      </c>
      <c r="D4137" t="s">
        <v>7694</v>
      </c>
      <c r="E4137">
        <f t="shared" si="64"/>
        <v>39</v>
      </c>
    </row>
    <row r="4138" spans="1:5" x14ac:dyDescent="0.25">
      <c r="A4138" t="s">
        <v>1760</v>
      </c>
      <c r="B4138" s="2">
        <v>41832</v>
      </c>
      <c r="C4138" s="2" t="s">
        <v>7720</v>
      </c>
      <c r="D4138" t="s">
        <v>7694</v>
      </c>
      <c r="E4138">
        <f t="shared" si="64"/>
        <v>39</v>
      </c>
    </row>
    <row r="4139" spans="1:5" x14ac:dyDescent="0.25">
      <c r="A4139" t="s">
        <v>4401</v>
      </c>
      <c r="B4139" s="2">
        <v>41729</v>
      </c>
      <c r="C4139" s="2" t="s">
        <v>7715</v>
      </c>
      <c r="D4139" t="s">
        <v>7704</v>
      </c>
      <c r="E4139">
        <f t="shared" si="64"/>
        <v>44</v>
      </c>
    </row>
    <row r="4140" spans="1:5" x14ac:dyDescent="0.25">
      <c r="A4140" t="s">
        <v>2183</v>
      </c>
      <c r="B4140" s="2">
        <v>41910</v>
      </c>
      <c r="C4140" s="2" t="s">
        <v>7711</v>
      </c>
      <c r="D4140" t="s">
        <v>7686</v>
      </c>
      <c r="E4140">
        <f t="shared" si="64"/>
        <v>27</v>
      </c>
    </row>
    <row r="4141" spans="1:5" x14ac:dyDescent="0.25">
      <c r="A4141" t="s">
        <v>1175</v>
      </c>
      <c r="B4141" s="2">
        <v>41986</v>
      </c>
      <c r="C4141" s="2" t="s">
        <v>7701</v>
      </c>
      <c r="D4141" t="s">
        <v>7703</v>
      </c>
      <c r="E4141">
        <f t="shared" si="64"/>
        <v>36</v>
      </c>
    </row>
    <row r="4142" spans="1:5" x14ac:dyDescent="0.25">
      <c r="A4142" t="s">
        <v>1175</v>
      </c>
      <c r="B4142" s="2">
        <v>41986</v>
      </c>
      <c r="C4142" s="2" t="s">
        <v>7701</v>
      </c>
      <c r="D4142" t="s">
        <v>7703</v>
      </c>
      <c r="E4142">
        <f t="shared" si="64"/>
        <v>36</v>
      </c>
    </row>
    <row r="4143" spans="1:5" x14ac:dyDescent="0.25">
      <c r="A4143" t="s">
        <v>875</v>
      </c>
      <c r="B4143" s="2">
        <v>41856</v>
      </c>
      <c r="C4143" s="2" t="s">
        <v>7690</v>
      </c>
      <c r="D4143" t="s">
        <v>7682</v>
      </c>
      <c r="E4143">
        <f t="shared" si="64"/>
        <v>22</v>
      </c>
    </row>
    <row r="4144" spans="1:5" x14ac:dyDescent="0.25">
      <c r="A4144" t="s">
        <v>2918</v>
      </c>
      <c r="B4144" s="2">
        <v>41778</v>
      </c>
      <c r="C4144" s="2" t="s">
        <v>7689</v>
      </c>
      <c r="D4144" t="s">
        <v>7689</v>
      </c>
      <c r="E4144">
        <f t="shared" si="64"/>
        <v>0</v>
      </c>
    </row>
    <row r="4145" spans="1:5" x14ac:dyDescent="0.25">
      <c r="A4145" t="s">
        <v>1136</v>
      </c>
      <c r="B4145" s="2">
        <v>41931</v>
      </c>
      <c r="C4145" s="2" t="s">
        <v>7699</v>
      </c>
      <c r="D4145" t="s">
        <v>7725</v>
      </c>
      <c r="E4145">
        <f t="shared" si="64"/>
        <v>27</v>
      </c>
    </row>
    <row r="4146" spans="1:5" x14ac:dyDescent="0.25">
      <c r="A4146" t="s">
        <v>1136</v>
      </c>
      <c r="B4146" s="2">
        <v>41931</v>
      </c>
      <c r="C4146" s="2" t="s">
        <v>7699</v>
      </c>
      <c r="D4146" t="s">
        <v>7725</v>
      </c>
      <c r="E4146">
        <f t="shared" si="64"/>
        <v>27</v>
      </c>
    </row>
    <row r="4147" spans="1:5" x14ac:dyDescent="0.25">
      <c r="A4147" t="s">
        <v>1136</v>
      </c>
      <c r="B4147" s="2">
        <v>41931</v>
      </c>
      <c r="C4147" s="2" t="s">
        <v>7699</v>
      </c>
      <c r="D4147" t="s">
        <v>7725</v>
      </c>
      <c r="E4147">
        <f t="shared" si="64"/>
        <v>27</v>
      </c>
    </row>
    <row r="4148" spans="1:5" x14ac:dyDescent="0.25">
      <c r="A4148" t="s">
        <v>3015</v>
      </c>
      <c r="B4148" s="2">
        <v>42336</v>
      </c>
      <c r="C4148" s="2" t="s">
        <v>7687</v>
      </c>
      <c r="D4148" t="s">
        <v>7687</v>
      </c>
      <c r="E4148">
        <f t="shared" si="64"/>
        <v>0</v>
      </c>
    </row>
    <row r="4149" spans="1:5" x14ac:dyDescent="0.25">
      <c r="A4149" t="s">
        <v>4072</v>
      </c>
      <c r="B4149" s="2">
        <v>41960</v>
      </c>
      <c r="C4149" s="2" t="s">
        <v>7688</v>
      </c>
      <c r="D4149" t="s">
        <v>7694</v>
      </c>
      <c r="E4149">
        <f t="shared" si="64"/>
        <v>35</v>
      </c>
    </row>
    <row r="4150" spans="1:5" x14ac:dyDescent="0.25">
      <c r="A4150" t="s">
        <v>4072</v>
      </c>
      <c r="B4150" s="2">
        <v>41960</v>
      </c>
      <c r="C4150" s="2" t="s">
        <v>7688</v>
      </c>
      <c r="D4150" t="s">
        <v>7694</v>
      </c>
      <c r="E4150">
        <f t="shared" si="64"/>
        <v>35</v>
      </c>
    </row>
    <row r="4151" spans="1:5" x14ac:dyDescent="0.25">
      <c r="A4151" t="s">
        <v>4072</v>
      </c>
      <c r="B4151" s="2">
        <v>41960</v>
      </c>
      <c r="C4151" s="2" t="s">
        <v>7688</v>
      </c>
      <c r="D4151" t="s">
        <v>7694</v>
      </c>
      <c r="E4151">
        <f t="shared" si="64"/>
        <v>35</v>
      </c>
    </row>
    <row r="4152" spans="1:5" x14ac:dyDescent="0.25">
      <c r="A4152" t="s">
        <v>4072</v>
      </c>
      <c r="B4152" s="2">
        <v>41960</v>
      </c>
      <c r="C4152" s="2" t="s">
        <v>7688</v>
      </c>
      <c r="D4152" t="s">
        <v>7694</v>
      </c>
      <c r="E4152">
        <f t="shared" si="64"/>
        <v>35</v>
      </c>
    </row>
    <row r="4153" spans="1:5" x14ac:dyDescent="0.25">
      <c r="A4153" t="s">
        <v>380</v>
      </c>
      <c r="B4153" s="2">
        <v>41719</v>
      </c>
      <c r="C4153" s="2" t="s">
        <v>7715</v>
      </c>
      <c r="D4153" t="s">
        <v>7696</v>
      </c>
      <c r="E4153">
        <f t="shared" si="64"/>
        <v>42</v>
      </c>
    </row>
    <row r="4154" spans="1:5" x14ac:dyDescent="0.25">
      <c r="A4154" t="s">
        <v>380</v>
      </c>
      <c r="B4154" s="2">
        <v>41719</v>
      </c>
      <c r="C4154" s="2" t="s">
        <v>7715</v>
      </c>
      <c r="D4154" t="s">
        <v>7696</v>
      </c>
      <c r="E4154">
        <f t="shared" si="64"/>
        <v>42</v>
      </c>
    </row>
    <row r="4155" spans="1:5" x14ac:dyDescent="0.25">
      <c r="A4155" t="s">
        <v>380</v>
      </c>
      <c r="B4155" s="2">
        <v>41719</v>
      </c>
      <c r="C4155" s="2" t="s">
        <v>7715</v>
      </c>
      <c r="D4155" t="s">
        <v>7696</v>
      </c>
      <c r="E4155">
        <f t="shared" si="64"/>
        <v>42</v>
      </c>
    </row>
    <row r="4156" spans="1:5" x14ac:dyDescent="0.25">
      <c r="A4156" t="s">
        <v>755</v>
      </c>
      <c r="B4156" s="2">
        <v>42112</v>
      </c>
      <c r="C4156" s="2" t="s">
        <v>7700</v>
      </c>
      <c r="D4156" t="s">
        <v>7686</v>
      </c>
      <c r="E4156">
        <f t="shared" si="64"/>
        <v>20</v>
      </c>
    </row>
    <row r="4157" spans="1:5" x14ac:dyDescent="0.25">
      <c r="A4157" t="s">
        <v>755</v>
      </c>
      <c r="B4157" s="2">
        <v>42112</v>
      </c>
      <c r="C4157" s="2" t="s">
        <v>7700</v>
      </c>
      <c r="D4157" t="s">
        <v>7686</v>
      </c>
      <c r="E4157">
        <f t="shared" si="64"/>
        <v>20</v>
      </c>
    </row>
    <row r="4158" spans="1:5" x14ac:dyDescent="0.25">
      <c r="A4158" t="s">
        <v>2865</v>
      </c>
      <c r="B4158" s="2">
        <v>41840</v>
      </c>
      <c r="C4158" s="2" t="s">
        <v>7720</v>
      </c>
      <c r="D4158" t="s">
        <v>7695</v>
      </c>
      <c r="E4158">
        <f t="shared" si="64"/>
        <v>17</v>
      </c>
    </row>
    <row r="4159" spans="1:5" x14ac:dyDescent="0.25">
      <c r="A4159" t="s">
        <v>2865</v>
      </c>
      <c r="B4159" s="2">
        <v>41840</v>
      </c>
      <c r="C4159" s="2" t="s">
        <v>7720</v>
      </c>
      <c r="D4159" t="s">
        <v>7695</v>
      </c>
      <c r="E4159">
        <f t="shared" si="64"/>
        <v>17</v>
      </c>
    </row>
    <row r="4160" spans="1:5" x14ac:dyDescent="0.25">
      <c r="A4160" t="s">
        <v>1929</v>
      </c>
      <c r="B4160" s="2">
        <v>41911</v>
      </c>
      <c r="C4160" s="2" t="s">
        <v>7711</v>
      </c>
      <c r="D4160" t="s">
        <v>7688</v>
      </c>
      <c r="E4160">
        <f t="shared" si="64"/>
        <v>2</v>
      </c>
    </row>
    <row r="4161" spans="1:5" x14ac:dyDescent="0.25">
      <c r="A4161" t="s">
        <v>1207</v>
      </c>
      <c r="B4161" s="2">
        <v>41874</v>
      </c>
      <c r="C4161" s="2" t="s">
        <v>7690</v>
      </c>
      <c r="D4161" t="s">
        <v>7706</v>
      </c>
      <c r="E4161">
        <f t="shared" si="64"/>
        <v>20</v>
      </c>
    </row>
    <row r="4162" spans="1:5" x14ac:dyDescent="0.25">
      <c r="A4162" t="s">
        <v>4436</v>
      </c>
      <c r="B4162" s="2">
        <v>42007</v>
      </c>
      <c r="C4162" s="2" t="s">
        <v>7707</v>
      </c>
      <c r="D4162" t="s">
        <v>7705</v>
      </c>
      <c r="E4162">
        <f t="shared" si="64"/>
        <v>28</v>
      </c>
    </row>
    <row r="4163" spans="1:5" x14ac:dyDescent="0.25">
      <c r="A4163" t="s">
        <v>4436</v>
      </c>
      <c r="B4163" s="2">
        <v>42007</v>
      </c>
      <c r="C4163" s="2" t="s">
        <v>7707</v>
      </c>
      <c r="D4163" t="s">
        <v>7705</v>
      </c>
      <c r="E4163">
        <f t="shared" ref="E4163:E4226" si="65">(LEFT(D4163,4)-LEFT(C4163,4))*12+RIGHT(D4163,2)-RIGHT(C4163,2)</f>
        <v>28</v>
      </c>
    </row>
    <row r="4164" spans="1:5" x14ac:dyDescent="0.25">
      <c r="A4164" t="s">
        <v>946</v>
      </c>
      <c r="B4164" s="2">
        <v>41826</v>
      </c>
      <c r="C4164" s="2" t="s">
        <v>7720</v>
      </c>
      <c r="D4164" t="s">
        <v>7710</v>
      </c>
      <c r="E4164">
        <f t="shared" si="65"/>
        <v>8</v>
      </c>
    </row>
    <row r="4165" spans="1:5" x14ac:dyDescent="0.25">
      <c r="A4165" t="s">
        <v>946</v>
      </c>
      <c r="B4165" s="2">
        <v>41826</v>
      </c>
      <c r="C4165" s="2" t="s">
        <v>7720</v>
      </c>
      <c r="D4165" t="s">
        <v>7710</v>
      </c>
      <c r="E4165">
        <f t="shared" si="65"/>
        <v>8</v>
      </c>
    </row>
    <row r="4166" spans="1:5" x14ac:dyDescent="0.25">
      <c r="A4166" t="s">
        <v>4439</v>
      </c>
      <c r="B4166" s="2">
        <v>42064</v>
      </c>
      <c r="C4166" s="2" t="s">
        <v>7710</v>
      </c>
      <c r="D4166" t="s">
        <v>7725</v>
      </c>
      <c r="E4166">
        <f t="shared" si="65"/>
        <v>22</v>
      </c>
    </row>
    <row r="4167" spans="1:5" x14ac:dyDescent="0.25">
      <c r="A4167" t="s">
        <v>4439</v>
      </c>
      <c r="B4167" s="2">
        <v>42064</v>
      </c>
      <c r="C4167" s="2" t="s">
        <v>7710</v>
      </c>
      <c r="D4167" t="s">
        <v>7725</v>
      </c>
      <c r="E4167">
        <f t="shared" si="65"/>
        <v>22</v>
      </c>
    </row>
    <row r="4168" spans="1:5" x14ac:dyDescent="0.25">
      <c r="A4168" t="s">
        <v>1124</v>
      </c>
      <c r="B4168" s="2">
        <v>41820</v>
      </c>
      <c r="C4168" s="2" t="s">
        <v>7684</v>
      </c>
      <c r="D4168" t="s">
        <v>7710</v>
      </c>
      <c r="E4168">
        <f t="shared" si="65"/>
        <v>9</v>
      </c>
    </row>
    <row r="4169" spans="1:5" x14ac:dyDescent="0.25">
      <c r="A4169" t="s">
        <v>287</v>
      </c>
      <c r="B4169" s="2">
        <v>41923</v>
      </c>
      <c r="C4169" s="2" t="s">
        <v>7699</v>
      </c>
      <c r="D4169" t="s">
        <v>7699</v>
      </c>
      <c r="E4169">
        <f t="shared" si="65"/>
        <v>0</v>
      </c>
    </row>
    <row r="4170" spans="1:5" x14ac:dyDescent="0.25">
      <c r="A4170" t="s">
        <v>287</v>
      </c>
      <c r="B4170" s="2">
        <v>41923</v>
      </c>
      <c r="C4170" s="2" t="s">
        <v>7699</v>
      </c>
      <c r="D4170" t="s">
        <v>7699</v>
      </c>
      <c r="E4170">
        <f t="shared" si="65"/>
        <v>0</v>
      </c>
    </row>
    <row r="4171" spans="1:5" x14ac:dyDescent="0.25">
      <c r="A4171" t="s">
        <v>3981</v>
      </c>
      <c r="B4171" s="2">
        <v>42107</v>
      </c>
      <c r="C4171" s="2" t="s">
        <v>7700</v>
      </c>
      <c r="D4171" t="s">
        <v>7700</v>
      </c>
      <c r="E4171">
        <f t="shared" si="65"/>
        <v>0</v>
      </c>
    </row>
    <row r="4172" spans="1:5" x14ac:dyDescent="0.25">
      <c r="A4172" t="s">
        <v>3981</v>
      </c>
      <c r="B4172" s="2">
        <v>42107</v>
      </c>
      <c r="C4172" s="2" t="s">
        <v>7700</v>
      </c>
      <c r="D4172" t="s">
        <v>7700</v>
      </c>
      <c r="E4172">
        <f t="shared" si="65"/>
        <v>0</v>
      </c>
    </row>
    <row r="4173" spans="1:5" x14ac:dyDescent="0.25">
      <c r="A4173" t="s">
        <v>1195</v>
      </c>
      <c r="B4173" s="2">
        <v>41740</v>
      </c>
      <c r="C4173" s="2" t="s">
        <v>7722</v>
      </c>
      <c r="D4173" t="s">
        <v>7704</v>
      </c>
      <c r="E4173">
        <f t="shared" si="65"/>
        <v>43</v>
      </c>
    </row>
    <row r="4174" spans="1:5" x14ac:dyDescent="0.25">
      <c r="A4174" t="s">
        <v>1234</v>
      </c>
      <c r="B4174" s="2">
        <v>42300</v>
      </c>
      <c r="C4174" s="2" t="s">
        <v>7683</v>
      </c>
      <c r="D4174" t="s">
        <v>7697</v>
      </c>
      <c r="E4174">
        <f t="shared" si="65"/>
        <v>9</v>
      </c>
    </row>
    <row r="4175" spans="1:5" x14ac:dyDescent="0.25">
      <c r="A4175" t="s">
        <v>1234</v>
      </c>
      <c r="B4175" s="2">
        <v>42300</v>
      </c>
      <c r="C4175" s="2" t="s">
        <v>7683</v>
      </c>
      <c r="D4175" t="s">
        <v>7697</v>
      </c>
      <c r="E4175">
        <f t="shared" si="65"/>
        <v>9</v>
      </c>
    </row>
    <row r="4176" spans="1:5" x14ac:dyDescent="0.25">
      <c r="A4176" t="s">
        <v>1234</v>
      </c>
      <c r="B4176" s="2">
        <v>42300</v>
      </c>
      <c r="C4176" s="2" t="s">
        <v>7683</v>
      </c>
      <c r="D4176" t="s">
        <v>7697</v>
      </c>
      <c r="E4176">
        <f t="shared" si="65"/>
        <v>9</v>
      </c>
    </row>
    <row r="4177" spans="1:5" x14ac:dyDescent="0.25">
      <c r="A4177" t="s">
        <v>4447</v>
      </c>
      <c r="B4177" s="2">
        <v>41716</v>
      </c>
      <c r="C4177" s="2" t="s">
        <v>7715</v>
      </c>
      <c r="D4177" t="s">
        <v>7687</v>
      </c>
      <c r="E4177">
        <f t="shared" si="65"/>
        <v>20</v>
      </c>
    </row>
    <row r="4178" spans="1:5" x14ac:dyDescent="0.25">
      <c r="A4178" t="s">
        <v>1210</v>
      </c>
      <c r="B4178" s="2">
        <v>41736</v>
      </c>
      <c r="C4178" s="2" t="s">
        <v>7722</v>
      </c>
      <c r="D4178" t="s">
        <v>7722</v>
      </c>
      <c r="E4178">
        <f t="shared" si="65"/>
        <v>0</v>
      </c>
    </row>
    <row r="4179" spans="1:5" x14ac:dyDescent="0.25">
      <c r="A4179" t="s">
        <v>1210</v>
      </c>
      <c r="B4179" s="2">
        <v>41736</v>
      </c>
      <c r="C4179" s="2" t="s">
        <v>7722</v>
      </c>
      <c r="D4179" t="s">
        <v>7722</v>
      </c>
      <c r="E4179">
        <f t="shared" si="65"/>
        <v>0</v>
      </c>
    </row>
    <row r="4180" spans="1:5" x14ac:dyDescent="0.25">
      <c r="A4180" t="s">
        <v>972</v>
      </c>
      <c r="B4180" s="2">
        <v>42155</v>
      </c>
      <c r="C4180" s="2" t="s">
        <v>7714</v>
      </c>
      <c r="D4180" t="s">
        <v>7682</v>
      </c>
      <c r="E4180">
        <f t="shared" si="65"/>
        <v>13</v>
      </c>
    </row>
    <row r="4181" spans="1:5" x14ac:dyDescent="0.25">
      <c r="A4181" t="s">
        <v>1881</v>
      </c>
      <c r="B4181" s="2">
        <v>41742</v>
      </c>
      <c r="C4181" s="2" t="s">
        <v>7722</v>
      </c>
      <c r="D4181" t="s">
        <v>7723</v>
      </c>
      <c r="E4181">
        <f t="shared" si="65"/>
        <v>35</v>
      </c>
    </row>
    <row r="4182" spans="1:5" x14ac:dyDescent="0.25">
      <c r="A4182" t="s">
        <v>1321</v>
      </c>
      <c r="B4182" s="2">
        <v>41961</v>
      </c>
      <c r="C4182" s="2" t="s">
        <v>7688</v>
      </c>
      <c r="D4182" t="s">
        <v>7694</v>
      </c>
      <c r="E4182">
        <f t="shared" si="65"/>
        <v>35</v>
      </c>
    </row>
    <row r="4183" spans="1:5" x14ac:dyDescent="0.25">
      <c r="A4183" t="s">
        <v>4453</v>
      </c>
      <c r="B4183" s="2">
        <v>42028</v>
      </c>
      <c r="C4183" s="2" t="s">
        <v>7707</v>
      </c>
      <c r="D4183" t="s">
        <v>7694</v>
      </c>
      <c r="E4183">
        <f t="shared" si="65"/>
        <v>33</v>
      </c>
    </row>
    <row r="4184" spans="1:5" x14ac:dyDescent="0.25">
      <c r="A4184" t="s">
        <v>4453</v>
      </c>
      <c r="B4184" s="2">
        <v>42028</v>
      </c>
      <c r="C4184" s="2" t="s">
        <v>7707</v>
      </c>
      <c r="D4184" t="s">
        <v>7694</v>
      </c>
      <c r="E4184">
        <f t="shared" si="65"/>
        <v>33</v>
      </c>
    </row>
    <row r="4185" spans="1:5" x14ac:dyDescent="0.25">
      <c r="A4185" t="s">
        <v>4453</v>
      </c>
      <c r="B4185" s="2">
        <v>42028</v>
      </c>
      <c r="C4185" s="2" t="s">
        <v>7707</v>
      </c>
      <c r="D4185" t="s">
        <v>7694</v>
      </c>
      <c r="E4185">
        <f t="shared" si="65"/>
        <v>33</v>
      </c>
    </row>
    <row r="4186" spans="1:5" x14ac:dyDescent="0.25">
      <c r="A4186" t="s">
        <v>3320</v>
      </c>
      <c r="B4186" s="2">
        <v>41755</v>
      </c>
      <c r="C4186" s="2" t="s">
        <v>7722</v>
      </c>
      <c r="D4186" t="s">
        <v>7686</v>
      </c>
      <c r="E4186">
        <f t="shared" si="65"/>
        <v>32</v>
      </c>
    </row>
    <row r="4187" spans="1:5" x14ac:dyDescent="0.25">
      <c r="A4187" t="s">
        <v>1714</v>
      </c>
      <c r="B4187" s="2">
        <v>42664</v>
      </c>
      <c r="C4187" s="2" t="s">
        <v>7713</v>
      </c>
      <c r="D4187" t="s">
        <v>7713</v>
      </c>
      <c r="E4187">
        <f t="shared" si="65"/>
        <v>0</v>
      </c>
    </row>
    <row r="4188" spans="1:5" x14ac:dyDescent="0.25">
      <c r="A4188" t="s">
        <v>4458</v>
      </c>
      <c r="B4188" s="2">
        <v>41728</v>
      </c>
      <c r="C4188" s="2" t="s">
        <v>7715</v>
      </c>
      <c r="D4188" t="s">
        <v>7705</v>
      </c>
      <c r="E4188">
        <f t="shared" si="65"/>
        <v>38</v>
      </c>
    </row>
    <row r="4189" spans="1:5" x14ac:dyDescent="0.25">
      <c r="A4189" t="s">
        <v>4458</v>
      </c>
      <c r="B4189" s="2">
        <v>41728</v>
      </c>
      <c r="C4189" s="2" t="s">
        <v>7715</v>
      </c>
      <c r="D4189" t="s">
        <v>7705</v>
      </c>
      <c r="E4189">
        <f t="shared" si="65"/>
        <v>38</v>
      </c>
    </row>
    <row r="4190" spans="1:5" x14ac:dyDescent="0.25">
      <c r="A4190" t="s">
        <v>4458</v>
      </c>
      <c r="B4190" s="2">
        <v>41728</v>
      </c>
      <c r="C4190" s="2" t="s">
        <v>7715</v>
      </c>
      <c r="D4190" t="s">
        <v>7705</v>
      </c>
      <c r="E4190">
        <f t="shared" si="65"/>
        <v>38</v>
      </c>
    </row>
    <row r="4191" spans="1:5" x14ac:dyDescent="0.25">
      <c r="A4191" t="s">
        <v>4330</v>
      </c>
      <c r="B4191" s="2">
        <v>41863</v>
      </c>
      <c r="C4191" s="2" t="s">
        <v>7690</v>
      </c>
      <c r="D4191" t="s">
        <v>7702</v>
      </c>
      <c r="E4191">
        <f t="shared" si="65"/>
        <v>25</v>
      </c>
    </row>
    <row r="4192" spans="1:5" x14ac:dyDescent="0.25">
      <c r="A4192" t="s">
        <v>1478</v>
      </c>
      <c r="B4192" s="2">
        <v>41659</v>
      </c>
      <c r="C4192" s="2" t="s">
        <v>7727</v>
      </c>
      <c r="D4192" t="s">
        <v>7704</v>
      </c>
      <c r="E4192">
        <f t="shared" si="65"/>
        <v>46</v>
      </c>
    </row>
    <row r="4193" spans="1:5" x14ac:dyDescent="0.25">
      <c r="A4193" t="s">
        <v>3502</v>
      </c>
      <c r="B4193" s="2">
        <v>41896</v>
      </c>
      <c r="C4193" s="2" t="s">
        <v>7711</v>
      </c>
      <c r="D4193" t="s">
        <v>7719</v>
      </c>
      <c r="E4193">
        <f t="shared" si="65"/>
        <v>10</v>
      </c>
    </row>
    <row r="4194" spans="1:5" x14ac:dyDescent="0.25">
      <c r="A4194" t="s">
        <v>401</v>
      </c>
      <c r="B4194" s="2">
        <v>41800</v>
      </c>
      <c r="C4194" s="2" t="s">
        <v>7684</v>
      </c>
      <c r="D4194" t="s">
        <v>7687</v>
      </c>
      <c r="E4194">
        <f t="shared" si="65"/>
        <v>17</v>
      </c>
    </row>
    <row r="4195" spans="1:5" x14ac:dyDescent="0.25">
      <c r="A4195" t="s">
        <v>401</v>
      </c>
      <c r="B4195" s="2">
        <v>41800</v>
      </c>
      <c r="C4195" s="2" t="s">
        <v>7684</v>
      </c>
      <c r="D4195" t="s">
        <v>7687</v>
      </c>
      <c r="E4195">
        <f t="shared" si="65"/>
        <v>17</v>
      </c>
    </row>
    <row r="4196" spans="1:5" x14ac:dyDescent="0.25">
      <c r="A4196" t="s">
        <v>3841</v>
      </c>
      <c r="B4196" s="2">
        <v>41721</v>
      </c>
      <c r="C4196" s="2" t="s">
        <v>7715</v>
      </c>
      <c r="D4196" t="s">
        <v>7721</v>
      </c>
      <c r="E4196">
        <f t="shared" si="65"/>
        <v>15</v>
      </c>
    </row>
    <row r="4197" spans="1:5" x14ac:dyDescent="0.25">
      <c r="A4197" t="s">
        <v>1066</v>
      </c>
      <c r="B4197" s="2">
        <v>41999</v>
      </c>
      <c r="C4197" s="2" t="s">
        <v>7701</v>
      </c>
      <c r="D4197" t="s">
        <v>7706</v>
      </c>
      <c r="E4197">
        <f t="shared" si="65"/>
        <v>16</v>
      </c>
    </row>
    <row r="4198" spans="1:5" x14ac:dyDescent="0.25">
      <c r="A4198" t="s">
        <v>1262</v>
      </c>
      <c r="B4198" s="2">
        <v>41857</v>
      </c>
      <c r="C4198" s="2" t="s">
        <v>7690</v>
      </c>
      <c r="D4198" t="s">
        <v>7700</v>
      </c>
      <c r="E4198">
        <f t="shared" si="65"/>
        <v>8</v>
      </c>
    </row>
    <row r="4199" spans="1:5" x14ac:dyDescent="0.25">
      <c r="A4199" t="s">
        <v>742</v>
      </c>
      <c r="B4199" s="2">
        <v>42439</v>
      </c>
      <c r="C4199" s="2" t="s">
        <v>7698</v>
      </c>
      <c r="D4199" t="s">
        <v>7686</v>
      </c>
      <c r="E4199">
        <f t="shared" si="65"/>
        <v>9</v>
      </c>
    </row>
    <row r="4200" spans="1:5" x14ac:dyDescent="0.25">
      <c r="A4200" t="s">
        <v>742</v>
      </c>
      <c r="B4200" s="2">
        <v>42439</v>
      </c>
      <c r="C4200" s="2" t="s">
        <v>7698</v>
      </c>
      <c r="D4200" t="s">
        <v>7686</v>
      </c>
      <c r="E4200">
        <f t="shared" si="65"/>
        <v>9</v>
      </c>
    </row>
    <row r="4201" spans="1:5" x14ac:dyDescent="0.25">
      <c r="A4201" t="s">
        <v>76</v>
      </c>
      <c r="B4201" s="2">
        <v>41859</v>
      </c>
      <c r="C4201" s="2" t="s">
        <v>7690</v>
      </c>
      <c r="D4201" t="s">
        <v>7695</v>
      </c>
      <c r="E4201">
        <f t="shared" si="65"/>
        <v>16</v>
      </c>
    </row>
    <row r="4202" spans="1:5" x14ac:dyDescent="0.25">
      <c r="A4202" t="s">
        <v>76</v>
      </c>
      <c r="B4202" s="2">
        <v>41859</v>
      </c>
      <c r="C4202" s="2" t="s">
        <v>7690</v>
      </c>
      <c r="D4202" t="s">
        <v>7695</v>
      </c>
      <c r="E4202">
        <f t="shared" si="65"/>
        <v>16</v>
      </c>
    </row>
    <row r="4203" spans="1:5" x14ac:dyDescent="0.25">
      <c r="A4203" t="s">
        <v>76</v>
      </c>
      <c r="B4203" s="2">
        <v>41859</v>
      </c>
      <c r="C4203" s="2" t="s">
        <v>7690</v>
      </c>
      <c r="D4203" t="s">
        <v>7695</v>
      </c>
      <c r="E4203">
        <f t="shared" si="65"/>
        <v>16</v>
      </c>
    </row>
    <row r="4204" spans="1:5" x14ac:dyDescent="0.25">
      <c r="A4204" t="s">
        <v>76</v>
      </c>
      <c r="B4204" s="2">
        <v>41859</v>
      </c>
      <c r="C4204" s="2" t="s">
        <v>7690</v>
      </c>
      <c r="D4204" t="s">
        <v>7695</v>
      </c>
      <c r="E4204">
        <f t="shared" si="65"/>
        <v>16</v>
      </c>
    </row>
    <row r="4205" spans="1:5" x14ac:dyDescent="0.25">
      <c r="A4205" t="s">
        <v>2782</v>
      </c>
      <c r="B4205" s="2">
        <v>41943</v>
      </c>
      <c r="C4205" s="2" t="s">
        <v>7699</v>
      </c>
      <c r="D4205" t="s">
        <v>7699</v>
      </c>
      <c r="E4205">
        <f t="shared" si="65"/>
        <v>0</v>
      </c>
    </row>
    <row r="4206" spans="1:5" x14ac:dyDescent="0.25">
      <c r="A4206" t="s">
        <v>2782</v>
      </c>
      <c r="B4206" s="2">
        <v>41943</v>
      </c>
      <c r="C4206" s="2" t="s">
        <v>7699</v>
      </c>
      <c r="D4206" t="s">
        <v>7699</v>
      </c>
      <c r="E4206">
        <f t="shared" si="65"/>
        <v>0</v>
      </c>
    </row>
    <row r="4207" spans="1:5" x14ac:dyDescent="0.25">
      <c r="A4207" t="s">
        <v>2782</v>
      </c>
      <c r="B4207" s="2">
        <v>41943</v>
      </c>
      <c r="C4207" s="2" t="s">
        <v>7699</v>
      </c>
      <c r="D4207" t="s">
        <v>7699</v>
      </c>
      <c r="E4207">
        <f t="shared" si="65"/>
        <v>0</v>
      </c>
    </row>
    <row r="4208" spans="1:5" x14ac:dyDescent="0.25">
      <c r="A4208" t="s">
        <v>2782</v>
      </c>
      <c r="B4208" s="2">
        <v>41943</v>
      </c>
      <c r="C4208" s="2" t="s">
        <v>7699</v>
      </c>
      <c r="D4208" t="s">
        <v>7699</v>
      </c>
      <c r="E4208">
        <f t="shared" si="65"/>
        <v>0</v>
      </c>
    </row>
    <row r="4209" spans="1:5" x14ac:dyDescent="0.25">
      <c r="A4209" t="s">
        <v>2782</v>
      </c>
      <c r="B4209" s="2">
        <v>41943</v>
      </c>
      <c r="C4209" s="2" t="s">
        <v>7699</v>
      </c>
      <c r="D4209" t="s">
        <v>7699</v>
      </c>
      <c r="E4209">
        <f t="shared" si="65"/>
        <v>0</v>
      </c>
    </row>
    <row r="4210" spans="1:5" x14ac:dyDescent="0.25">
      <c r="A4210" t="s">
        <v>2782</v>
      </c>
      <c r="B4210" s="2">
        <v>41943</v>
      </c>
      <c r="C4210" s="2" t="s">
        <v>7699</v>
      </c>
      <c r="D4210" t="s">
        <v>7699</v>
      </c>
      <c r="E4210">
        <f t="shared" si="65"/>
        <v>0</v>
      </c>
    </row>
    <row r="4211" spans="1:5" x14ac:dyDescent="0.25">
      <c r="A4211" t="s">
        <v>2782</v>
      </c>
      <c r="B4211" s="2">
        <v>41943</v>
      </c>
      <c r="C4211" s="2" t="s">
        <v>7699</v>
      </c>
      <c r="D4211" t="s">
        <v>7699</v>
      </c>
      <c r="E4211">
        <f t="shared" si="65"/>
        <v>0</v>
      </c>
    </row>
    <row r="4212" spans="1:5" x14ac:dyDescent="0.25">
      <c r="A4212" t="s">
        <v>4472</v>
      </c>
      <c r="B4212" s="2">
        <v>41938</v>
      </c>
      <c r="C4212" s="2" t="s">
        <v>7699</v>
      </c>
      <c r="D4212" t="s">
        <v>7703</v>
      </c>
      <c r="E4212">
        <f t="shared" si="65"/>
        <v>38</v>
      </c>
    </row>
    <row r="4213" spans="1:5" x14ac:dyDescent="0.25">
      <c r="A4213" t="s">
        <v>4254</v>
      </c>
      <c r="B4213" s="2">
        <v>41764</v>
      </c>
      <c r="C4213" s="2" t="s">
        <v>7689</v>
      </c>
      <c r="D4213" t="s">
        <v>7689</v>
      </c>
      <c r="E4213">
        <f t="shared" si="65"/>
        <v>0</v>
      </c>
    </row>
    <row r="4214" spans="1:5" x14ac:dyDescent="0.25">
      <c r="A4214" t="s">
        <v>4254</v>
      </c>
      <c r="B4214" s="2">
        <v>41764</v>
      </c>
      <c r="C4214" s="2" t="s">
        <v>7689</v>
      </c>
      <c r="D4214" t="s">
        <v>7689</v>
      </c>
      <c r="E4214">
        <f t="shared" si="65"/>
        <v>0</v>
      </c>
    </row>
    <row r="4215" spans="1:5" x14ac:dyDescent="0.25">
      <c r="A4215" t="s">
        <v>4254</v>
      </c>
      <c r="B4215" s="2">
        <v>41764</v>
      </c>
      <c r="C4215" s="2" t="s">
        <v>7689</v>
      </c>
      <c r="D4215" t="s">
        <v>7689</v>
      </c>
      <c r="E4215">
        <f t="shared" si="65"/>
        <v>0</v>
      </c>
    </row>
    <row r="4216" spans="1:5" x14ac:dyDescent="0.25">
      <c r="A4216" t="s">
        <v>2344</v>
      </c>
      <c r="B4216" s="2">
        <v>41798</v>
      </c>
      <c r="C4216" s="2" t="s">
        <v>7684</v>
      </c>
      <c r="D4216" t="s">
        <v>7698</v>
      </c>
      <c r="E4216">
        <f t="shared" si="65"/>
        <v>21</v>
      </c>
    </row>
    <row r="4217" spans="1:5" x14ac:dyDescent="0.25">
      <c r="A4217" t="s">
        <v>636</v>
      </c>
      <c r="B4217" s="2">
        <v>41957</v>
      </c>
      <c r="C4217" s="2" t="s">
        <v>7688</v>
      </c>
      <c r="D4217" t="s">
        <v>7688</v>
      </c>
      <c r="E4217">
        <f t="shared" si="65"/>
        <v>0</v>
      </c>
    </row>
    <row r="4218" spans="1:5" x14ac:dyDescent="0.25">
      <c r="A4218" t="s">
        <v>2070</v>
      </c>
      <c r="B4218" s="2">
        <v>41961</v>
      </c>
      <c r="C4218" s="2" t="s">
        <v>7688</v>
      </c>
      <c r="D4218" t="s">
        <v>7717</v>
      </c>
      <c r="E4218">
        <f t="shared" si="65"/>
        <v>3</v>
      </c>
    </row>
    <row r="4219" spans="1:5" x14ac:dyDescent="0.25">
      <c r="A4219" t="s">
        <v>4078</v>
      </c>
      <c r="B4219" s="2">
        <v>41843</v>
      </c>
      <c r="C4219" s="2" t="s">
        <v>7720</v>
      </c>
      <c r="D4219" t="s">
        <v>7685</v>
      </c>
      <c r="E4219">
        <f t="shared" si="65"/>
        <v>33</v>
      </c>
    </row>
    <row r="4220" spans="1:5" x14ac:dyDescent="0.25">
      <c r="A4220" t="s">
        <v>4078</v>
      </c>
      <c r="B4220" s="2">
        <v>41843</v>
      </c>
      <c r="C4220" s="2" t="s">
        <v>7720</v>
      </c>
      <c r="D4220" t="s">
        <v>7685</v>
      </c>
      <c r="E4220">
        <f t="shared" si="65"/>
        <v>33</v>
      </c>
    </row>
    <row r="4221" spans="1:5" x14ac:dyDescent="0.25">
      <c r="A4221" t="s">
        <v>2251</v>
      </c>
      <c r="B4221" s="2">
        <v>41660</v>
      </c>
      <c r="C4221" s="2" t="s">
        <v>7727</v>
      </c>
      <c r="D4221" t="s">
        <v>7708</v>
      </c>
      <c r="E4221">
        <f t="shared" si="65"/>
        <v>41</v>
      </c>
    </row>
    <row r="4222" spans="1:5" x14ac:dyDescent="0.25">
      <c r="A4222" t="s">
        <v>2251</v>
      </c>
      <c r="B4222" s="2">
        <v>41660</v>
      </c>
      <c r="C4222" s="2" t="s">
        <v>7727</v>
      </c>
      <c r="D4222" t="s">
        <v>7708</v>
      </c>
      <c r="E4222">
        <f t="shared" si="65"/>
        <v>41</v>
      </c>
    </row>
    <row r="4223" spans="1:5" x14ac:dyDescent="0.25">
      <c r="A4223" t="s">
        <v>2251</v>
      </c>
      <c r="B4223" s="2">
        <v>41660</v>
      </c>
      <c r="C4223" s="2" t="s">
        <v>7727</v>
      </c>
      <c r="D4223" t="s">
        <v>7708</v>
      </c>
      <c r="E4223">
        <f t="shared" si="65"/>
        <v>41</v>
      </c>
    </row>
    <row r="4224" spans="1:5" x14ac:dyDescent="0.25">
      <c r="A4224" t="s">
        <v>2251</v>
      </c>
      <c r="B4224" s="2">
        <v>41660</v>
      </c>
      <c r="C4224" s="2" t="s">
        <v>7727</v>
      </c>
      <c r="D4224" t="s">
        <v>7708</v>
      </c>
      <c r="E4224">
        <f t="shared" si="65"/>
        <v>41</v>
      </c>
    </row>
    <row r="4225" spans="1:5" x14ac:dyDescent="0.25">
      <c r="A4225" t="s">
        <v>2251</v>
      </c>
      <c r="B4225" s="2">
        <v>41660</v>
      </c>
      <c r="C4225" s="2" t="s">
        <v>7727</v>
      </c>
      <c r="D4225" t="s">
        <v>7708</v>
      </c>
      <c r="E4225">
        <f t="shared" si="65"/>
        <v>41</v>
      </c>
    </row>
    <row r="4226" spans="1:5" x14ac:dyDescent="0.25">
      <c r="A4226" t="s">
        <v>3834</v>
      </c>
      <c r="B4226" s="2">
        <v>42044</v>
      </c>
      <c r="C4226" s="2" t="s">
        <v>7717</v>
      </c>
      <c r="D4226" t="s">
        <v>7702</v>
      </c>
      <c r="E4226">
        <f t="shared" si="65"/>
        <v>19</v>
      </c>
    </row>
    <row r="4227" spans="1:5" x14ac:dyDescent="0.25">
      <c r="A4227" t="s">
        <v>1003</v>
      </c>
      <c r="B4227" s="2">
        <v>41789</v>
      </c>
      <c r="C4227" s="2" t="s">
        <v>7689</v>
      </c>
      <c r="D4227" t="s">
        <v>7701</v>
      </c>
      <c r="E4227">
        <f t="shared" ref="E4227:E4290" si="66">(LEFT(D4227,4)-LEFT(C4227,4))*12+RIGHT(D4227,2)-RIGHT(C4227,2)</f>
        <v>7</v>
      </c>
    </row>
    <row r="4228" spans="1:5" x14ac:dyDescent="0.25">
      <c r="A4228" t="s">
        <v>2884</v>
      </c>
      <c r="B4228" s="2">
        <v>41947</v>
      </c>
      <c r="C4228" s="2" t="s">
        <v>7688</v>
      </c>
      <c r="D4228" t="s">
        <v>7704</v>
      </c>
      <c r="E4228">
        <f t="shared" si="66"/>
        <v>36</v>
      </c>
    </row>
    <row r="4229" spans="1:5" x14ac:dyDescent="0.25">
      <c r="A4229" t="s">
        <v>1127</v>
      </c>
      <c r="B4229" s="2">
        <v>41690</v>
      </c>
      <c r="C4229" s="2" t="s">
        <v>7726</v>
      </c>
      <c r="D4229" t="s">
        <v>7707</v>
      </c>
      <c r="E4229">
        <f t="shared" si="66"/>
        <v>11</v>
      </c>
    </row>
    <row r="4230" spans="1:5" x14ac:dyDescent="0.25">
      <c r="A4230" t="s">
        <v>2339</v>
      </c>
      <c r="B4230" s="2">
        <v>41904</v>
      </c>
      <c r="C4230" s="2" t="s">
        <v>7711</v>
      </c>
      <c r="D4230" t="s">
        <v>7698</v>
      </c>
      <c r="E4230">
        <f t="shared" si="66"/>
        <v>18</v>
      </c>
    </row>
    <row r="4231" spans="1:5" x14ac:dyDescent="0.25">
      <c r="A4231" t="s">
        <v>1432</v>
      </c>
      <c r="B4231" s="2">
        <v>42119</v>
      </c>
      <c r="C4231" s="2" t="s">
        <v>7700</v>
      </c>
      <c r="D4231" t="s">
        <v>7691</v>
      </c>
      <c r="E4231">
        <f t="shared" si="66"/>
        <v>27</v>
      </c>
    </row>
    <row r="4232" spans="1:5" x14ac:dyDescent="0.25">
      <c r="A4232" t="s">
        <v>1432</v>
      </c>
      <c r="B4232" s="2">
        <v>42119</v>
      </c>
      <c r="C4232" s="2" t="s">
        <v>7700</v>
      </c>
      <c r="D4232" t="s">
        <v>7691</v>
      </c>
      <c r="E4232">
        <f t="shared" si="66"/>
        <v>27</v>
      </c>
    </row>
    <row r="4233" spans="1:5" x14ac:dyDescent="0.25">
      <c r="A4233" t="s">
        <v>1432</v>
      </c>
      <c r="B4233" s="2">
        <v>42119</v>
      </c>
      <c r="C4233" s="2" t="s">
        <v>7700</v>
      </c>
      <c r="D4233" t="s">
        <v>7691</v>
      </c>
      <c r="E4233">
        <f t="shared" si="66"/>
        <v>27</v>
      </c>
    </row>
    <row r="4234" spans="1:5" x14ac:dyDescent="0.25">
      <c r="A4234" t="s">
        <v>1432</v>
      </c>
      <c r="B4234" s="2">
        <v>42119</v>
      </c>
      <c r="C4234" s="2" t="s">
        <v>7700</v>
      </c>
      <c r="D4234" t="s">
        <v>7691</v>
      </c>
      <c r="E4234">
        <f t="shared" si="66"/>
        <v>27</v>
      </c>
    </row>
    <row r="4235" spans="1:5" x14ac:dyDescent="0.25">
      <c r="A4235" t="s">
        <v>1432</v>
      </c>
      <c r="B4235" s="2">
        <v>42119</v>
      </c>
      <c r="C4235" s="2" t="s">
        <v>7700</v>
      </c>
      <c r="D4235" t="s">
        <v>7691</v>
      </c>
      <c r="E4235">
        <f t="shared" si="66"/>
        <v>27</v>
      </c>
    </row>
    <row r="4236" spans="1:5" x14ac:dyDescent="0.25">
      <c r="A4236" t="s">
        <v>76</v>
      </c>
      <c r="B4236" s="2">
        <v>41859</v>
      </c>
      <c r="C4236" s="2" t="s">
        <v>7690</v>
      </c>
      <c r="D4236" t="s">
        <v>7711</v>
      </c>
      <c r="E4236">
        <f t="shared" si="66"/>
        <v>1</v>
      </c>
    </row>
    <row r="4237" spans="1:5" x14ac:dyDescent="0.25">
      <c r="A4237" t="s">
        <v>76</v>
      </c>
      <c r="B4237" s="2">
        <v>41859</v>
      </c>
      <c r="C4237" s="2" t="s">
        <v>7690</v>
      </c>
      <c r="D4237" t="s">
        <v>7711</v>
      </c>
      <c r="E4237">
        <f t="shared" si="66"/>
        <v>1</v>
      </c>
    </row>
    <row r="4238" spans="1:5" x14ac:dyDescent="0.25">
      <c r="A4238" t="s">
        <v>4494</v>
      </c>
      <c r="B4238" s="2">
        <v>41712</v>
      </c>
      <c r="C4238" s="2" t="s">
        <v>7715</v>
      </c>
      <c r="D4238" t="s">
        <v>7697</v>
      </c>
      <c r="E4238">
        <f t="shared" si="66"/>
        <v>28</v>
      </c>
    </row>
    <row r="4239" spans="1:5" x14ac:dyDescent="0.25">
      <c r="A4239" t="s">
        <v>2680</v>
      </c>
      <c r="B4239" s="2">
        <v>41975</v>
      </c>
      <c r="C4239" s="2" t="s">
        <v>7701</v>
      </c>
      <c r="D4239" t="s">
        <v>7724</v>
      </c>
      <c r="E4239">
        <f t="shared" si="66"/>
        <v>32</v>
      </c>
    </row>
    <row r="4240" spans="1:5" x14ac:dyDescent="0.25">
      <c r="A4240" t="s">
        <v>3004</v>
      </c>
      <c r="B4240" s="2">
        <v>42316</v>
      </c>
      <c r="C4240" s="2" t="s">
        <v>7687</v>
      </c>
      <c r="D4240" t="s">
        <v>7723</v>
      </c>
      <c r="E4240">
        <f t="shared" si="66"/>
        <v>16</v>
      </c>
    </row>
    <row r="4241" spans="1:5" x14ac:dyDescent="0.25">
      <c r="A4241" t="s">
        <v>154</v>
      </c>
      <c r="B4241" s="2">
        <v>42003</v>
      </c>
      <c r="C4241" s="2" t="s">
        <v>7701</v>
      </c>
      <c r="D4241" t="s">
        <v>7703</v>
      </c>
      <c r="E4241">
        <f t="shared" si="66"/>
        <v>36</v>
      </c>
    </row>
    <row r="4242" spans="1:5" x14ac:dyDescent="0.25">
      <c r="A4242" t="s">
        <v>3615</v>
      </c>
      <c r="B4242" s="2">
        <v>41902</v>
      </c>
      <c r="C4242" s="2" t="s">
        <v>7711</v>
      </c>
      <c r="D4242" t="s">
        <v>7711</v>
      </c>
      <c r="E4242">
        <f t="shared" si="66"/>
        <v>0</v>
      </c>
    </row>
    <row r="4243" spans="1:5" x14ac:dyDescent="0.25">
      <c r="A4243" t="s">
        <v>3615</v>
      </c>
      <c r="B4243" s="2">
        <v>41902</v>
      </c>
      <c r="C4243" s="2" t="s">
        <v>7711</v>
      </c>
      <c r="D4243" t="s">
        <v>7711</v>
      </c>
      <c r="E4243">
        <f t="shared" si="66"/>
        <v>0</v>
      </c>
    </row>
    <row r="4244" spans="1:5" x14ac:dyDescent="0.25">
      <c r="A4244" t="s">
        <v>2169</v>
      </c>
      <c r="B4244" s="2">
        <v>41645</v>
      </c>
      <c r="C4244" s="2" t="s">
        <v>7727</v>
      </c>
      <c r="D4244" t="s">
        <v>7706</v>
      </c>
      <c r="E4244">
        <f t="shared" si="66"/>
        <v>27</v>
      </c>
    </row>
    <row r="4245" spans="1:5" x14ac:dyDescent="0.25">
      <c r="A4245" t="s">
        <v>2169</v>
      </c>
      <c r="B4245" s="2">
        <v>41645</v>
      </c>
      <c r="C4245" s="2" t="s">
        <v>7727</v>
      </c>
      <c r="D4245" t="s">
        <v>7706</v>
      </c>
      <c r="E4245">
        <f t="shared" si="66"/>
        <v>27</v>
      </c>
    </row>
    <row r="4246" spans="1:5" x14ac:dyDescent="0.25">
      <c r="A4246" t="s">
        <v>277</v>
      </c>
      <c r="B4246" s="2">
        <v>41724</v>
      </c>
      <c r="C4246" s="2" t="s">
        <v>7715</v>
      </c>
      <c r="D4246" t="s">
        <v>7715</v>
      </c>
      <c r="E4246">
        <f t="shared" si="66"/>
        <v>0</v>
      </c>
    </row>
    <row r="4247" spans="1:5" x14ac:dyDescent="0.25">
      <c r="A4247" t="s">
        <v>261</v>
      </c>
      <c r="B4247" s="2">
        <v>41932</v>
      </c>
      <c r="C4247" s="2" t="s">
        <v>7699</v>
      </c>
      <c r="D4247" t="s">
        <v>7704</v>
      </c>
      <c r="E4247">
        <f t="shared" si="66"/>
        <v>37</v>
      </c>
    </row>
    <row r="4248" spans="1:5" x14ac:dyDescent="0.25">
      <c r="A4248" t="s">
        <v>261</v>
      </c>
      <c r="B4248" s="2">
        <v>41932</v>
      </c>
      <c r="C4248" s="2" t="s">
        <v>7699</v>
      </c>
      <c r="D4248" t="s">
        <v>7704</v>
      </c>
      <c r="E4248">
        <f t="shared" si="66"/>
        <v>37</v>
      </c>
    </row>
    <row r="4249" spans="1:5" x14ac:dyDescent="0.25">
      <c r="A4249" t="s">
        <v>261</v>
      </c>
      <c r="B4249" s="2">
        <v>41932</v>
      </c>
      <c r="C4249" s="2" t="s">
        <v>7699</v>
      </c>
      <c r="D4249" t="s">
        <v>7704</v>
      </c>
      <c r="E4249">
        <f t="shared" si="66"/>
        <v>37</v>
      </c>
    </row>
    <row r="4250" spans="1:5" x14ac:dyDescent="0.25">
      <c r="A4250" t="s">
        <v>345</v>
      </c>
      <c r="B4250" s="2">
        <v>41882</v>
      </c>
      <c r="C4250" s="2" t="s">
        <v>7690</v>
      </c>
      <c r="D4250" t="s">
        <v>7686</v>
      </c>
      <c r="E4250">
        <f t="shared" si="66"/>
        <v>28</v>
      </c>
    </row>
    <row r="4251" spans="1:5" x14ac:dyDescent="0.25">
      <c r="A4251" t="s">
        <v>345</v>
      </c>
      <c r="B4251" s="2">
        <v>41882</v>
      </c>
      <c r="C4251" s="2" t="s">
        <v>7690</v>
      </c>
      <c r="D4251" t="s">
        <v>7686</v>
      </c>
      <c r="E4251">
        <f t="shared" si="66"/>
        <v>28</v>
      </c>
    </row>
    <row r="4252" spans="1:5" x14ac:dyDescent="0.25">
      <c r="A4252" t="s">
        <v>4507</v>
      </c>
      <c r="B4252" s="2">
        <v>41763</v>
      </c>
      <c r="C4252" s="2" t="s">
        <v>7689</v>
      </c>
      <c r="D4252" t="s">
        <v>7711</v>
      </c>
      <c r="E4252">
        <f t="shared" si="66"/>
        <v>4</v>
      </c>
    </row>
    <row r="4253" spans="1:5" x14ac:dyDescent="0.25">
      <c r="A4253" t="s">
        <v>1175</v>
      </c>
      <c r="B4253" s="2">
        <v>41986</v>
      </c>
      <c r="C4253" s="2" t="s">
        <v>7701</v>
      </c>
      <c r="D4253" t="s">
        <v>7683</v>
      </c>
      <c r="E4253">
        <f t="shared" si="66"/>
        <v>10</v>
      </c>
    </row>
    <row r="4254" spans="1:5" x14ac:dyDescent="0.25">
      <c r="A4254" t="s">
        <v>1175</v>
      </c>
      <c r="B4254" s="2">
        <v>41986</v>
      </c>
      <c r="C4254" s="2" t="s">
        <v>7701</v>
      </c>
      <c r="D4254" t="s">
        <v>7683</v>
      </c>
      <c r="E4254">
        <f t="shared" si="66"/>
        <v>10</v>
      </c>
    </row>
    <row r="4255" spans="1:5" x14ac:dyDescent="0.25">
      <c r="A4255" t="s">
        <v>1175</v>
      </c>
      <c r="B4255" s="2">
        <v>41986</v>
      </c>
      <c r="C4255" s="2" t="s">
        <v>7701</v>
      </c>
      <c r="D4255" t="s">
        <v>7683</v>
      </c>
      <c r="E4255">
        <f t="shared" si="66"/>
        <v>10</v>
      </c>
    </row>
    <row r="4256" spans="1:5" x14ac:dyDescent="0.25">
      <c r="A4256" t="s">
        <v>257</v>
      </c>
      <c r="B4256" s="2">
        <v>41867</v>
      </c>
      <c r="C4256" s="2" t="s">
        <v>7690</v>
      </c>
      <c r="D4256" t="s">
        <v>7694</v>
      </c>
      <c r="E4256">
        <f t="shared" si="66"/>
        <v>38</v>
      </c>
    </row>
    <row r="4257" spans="1:5" x14ac:dyDescent="0.25">
      <c r="A4257" t="s">
        <v>257</v>
      </c>
      <c r="B4257" s="2">
        <v>41867</v>
      </c>
      <c r="C4257" s="2" t="s">
        <v>7690</v>
      </c>
      <c r="D4257" t="s">
        <v>7694</v>
      </c>
      <c r="E4257">
        <f t="shared" si="66"/>
        <v>38</v>
      </c>
    </row>
    <row r="4258" spans="1:5" x14ac:dyDescent="0.25">
      <c r="A4258" t="s">
        <v>257</v>
      </c>
      <c r="B4258" s="2">
        <v>41867</v>
      </c>
      <c r="C4258" s="2" t="s">
        <v>7690</v>
      </c>
      <c r="D4258" t="s">
        <v>7694</v>
      </c>
      <c r="E4258">
        <f t="shared" si="66"/>
        <v>38</v>
      </c>
    </row>
    <row r="4259" spans="1:5" x14ac:dyDescent="0.25">
      <c r="A4259" t="s">
        <v>54</v>
      </c>
      <c r="B4259" s="2">
        <v>41733</v>
      </c>
      <c r="C4259" s="2" t="s">
        <v>7722</v>
      </c>
      <c r="D4259" t="s">
        <v>7692</v>
      </c>
      <c r="E4259">
        <f t="shared" si="66"/>
        <v>17</v>
      </c>
    </row>
    <row r="4260" spans="1:5" x14ac:dyDescent="0.25">
      <c r="A4260" t="s">
        <v>669</v>
      </c>
      <c r="B4260" s="2">
        <v>41659</v>
      </c>
      <c r="C4260" s="2" t="s">
        <v>7727</v>
      </c>
      <c r="D4260" t="s">
        <v>7698</v>
      </c>
      <c r="E4260">
        <f t="shared" si="66"/>
        <v>26</v>
      </c>
    </row>
    <row r="4261" spans="1:5" x14ac:dyDescent="0.25">
      <c r="A4261" t="s">
        <v>3254</v>
      </c>
      <c r="B4261" s="2">
        <v>42041</v>
      </c>
      <c r="C4261" s="2" t="s">
        <v>7717</v>
      </c>
      <c r="D4261" t="s">
        <v>7694</v>
      </c>
      <c r="E4261">
        <f t="shared" si="66"/>
        <v>32</v>
      </c>
    </row>
    <row r="4262" spans="1:5" x14ac:dyDescent="0.25">
      <c r="A4262" t="s">
        <v>3042</v>
      </c>
      <c r="B4262" s="2">
        <v>41856</v>
      </c>
      <c r="C4262" s="2" t="s">
        <v>7690</v>
      </c>
      <c r="D4262" t="s">
        <v>7694</v>
      </c>
      <c r="E4262">
        <f t="shared" si="66"/>
        <v>38</v>
      </c>
    </row>
    <row r="4263" spans="1:5" x14ac:dyDescent="0.25">
      <c r="A4263" t="s">
        <v>3827</v>
      </c>
      <c r="B4263" s="2">
        <v>41775</v>
      </c>
      <c r="C4263" s="2" t="s">
        <v>7689</v>
      </c>
      <c r="D4263" t="s">
        <v>7724</v>
      </c>
      <c r="E4263">
        <f t="shared" si="66"/>
        <v>39</v>
      </c>
    </row>
    <row r="4264" spans="1:5" x14ac:dyDescent="0.25">
      <c r="A4264" t="s">
        <v>1890</v>
      </c>
      <c r="B4264" s="2">
        <v>41708</v>
      </c>
      <c r="C4264" s="2" t="s">
        <v>7715</v>
      </c>
      <c r="D4264" t="s">
        <v>7696</v>
      </c>
      <c r="E4264">
        <f t="shared" si="66"/>
        <v>42</v>
      </c>
    </row>
    <row r="4265" spans="1:5" x14ac:dyDescent="0.25">
      <c r="A4265" t="s">
        <v>3502</v>
      </c>
      <c r="B4265" s="2">
        <v>41896</v>
      </c>
      <c r="C4265" s="2" t="s">
        <v>7711</v>
      </c>
      <c r="D4265" t="s">
        <v>7704</v>
      </c>
      <c r="E4265">
        <f t="shared" si="66"/>
        <v>38</v>
      </c>
    </row>
    <row r="4266" spans="1:5" x14ac:dyDescent="0.25">
      <c r="A4266" t="s">
        <v>946</v>
      </c>
      <c r="B4266" s="2">
        <v>41826</v>
      </c>
      <c r="C4266" s="2" t="s">
        <v>7720</v>
      </c>
      <c r="D4266" t="s">
        <v>7681</v>
      </c>
      <c r="E4266">
        <f t="shared" si="66"/>
        <v>28</v>
      </c>
    </row>
    <row r="4267" spans="1:5" x14ac:dyDescent="0.25">
      <c r="A4267" t="s">
        <v>946</v>
      </c>
      <c r="B4267" s="2">
        <v>41826</v>
      </c>
      <c r="C4267" s="2" t="s">
        <v>7720</v>
      </c>
      <c r="D4267" t="s">
        <v>7681</v>
      </c>
      <c r="E4267">
        <f t="shared" si="66"/>
        <v>28</v>
      </c>
    </row>
    <row r="4268" spans="1:5" x14ac:dyDescent="0.25">
      <c r="A4268" t="s">
        <v>946</v>
      </c>
      <c r="B4268" s="2">
        <v>41826</v>
      </c>
      <c r="C4268" s="2" t="s">
        <v>7720</v>
      </c>
      <c r="D4268" t="s">
        <v>7681</v>
      </c>
      <c r="E4268">
        <f t="shared" si="66"/>
        <v>28</v>
      </c>
    </row>
    <row r="4269" spans="1:5" x14ac:dyDescent="0.25">
      <c r="A4269" t="s">
        <v>946</v>
      </c>
      <c r="B4269" s="2">
        <v>41826</v>
      </c>
      <c r="C4269" s="2" t="s">
        <v>7720</v>
      </c>
      <c r="D4269" t="s">
        <v>7681</v>
      </c>
      <c r="E4269">
        <f t="shared" si="66"/>
        <v>28</v>
      </c>
    </row>
    <row r="4270" spans="1:5" x14ac:dyDescent="0.25">
      <c r="A4270" t="s">
        <v>946</v>
      </c>
      <c r="B4270" s="2">
        <v>41826</v>
      </c>
      <c r="C4270" s="2" t="s">
        <v>7720</v>
      </c>
      <c r="D4270" t="s">
        <v>7681</v>
      </c>
      <c r="E4270">
        <f t="shared" si="66"/>
        <v>28</v>
      </c>
    </row>
    <row r="4271" spans="1:5" x14ac:dyDescent="0.25">
      <c r="A4271" t="s">
        <v>2782</v>
      </c>
      <c r="B4271" s="2">
        <v>41943</v>
      </c>
      <c r="C4271" s="2" t="s">
        <v>7699</v>
      </c>
      <c r="D4271" t="s">
        <v>7708</v>
      </c>
      <c r="E4271">
        <f t="shared" si="66"/>
        <v>32</v>
      </c>
    </row>
    <row r="4272" spans="1:5" x14ac:dyDescent="0.25">
      <c r="A4272" t="s">
        <v>4521</v>
      </c>
      <c r="B4272" s="2">
        <v>41989</v>
      </c>
      <c r="C4272" s="2" t="s">
        <v>7701</v>
      </c>
      <c r="D4272" t="s">
        <v>7687</v>
      </c>
      <c r="E4272">
        <f t="shared" si="66"/>
        <v>11</v>
      </c>
    </row>
    <row r="4273" spans="1:5" x14ac:dyDescent="0.25">
      <c r="A4273" t="s">
        <v>684</v>
      </c>
      <c r="B4273" s="2">
        <v>41758</v>
      </c>
      <c r="C4273" s="2" t="s">
        <v>7722</v>
      </c>
      <c r="D4273" t="s">
        <v>7681</v>
      </c>
      <c r="E4273">
        <f t="shared" si="66"/>
        <v>31</v>
      </c>
    </row>
    <row r="4274" spans="1:5" x14ac:dyDescent="0.25">
      <c r="A4274" t="s">
        <v>1012</v>
      </c>
      <c r="B4274" s="2">
        <v>41996</v>
      </c>
      <c r="C4274" s="2" t="s">
        <v>7701</v>
      </c>
      <c r="D4274" t="s">
        <v>7691</v>
      </c>
      <c r="E4274">
        <f t="shared" si="66"/>
        <v>31</v>
      </c>
    </row>
    <row r="4275" spans="1:5" x14ac:dyDescent="0.25">
      <c r="A4275" t="s">
        <v>1012</v>
      </c>
      <c r="B4275" s="2">
        <v>41996</v>
      </c>
      <c r="C4275" s="2" t="s">
        <v>7701</v>
      </c>
      <c r="D4275" t="s">
        <v>7691</v>
      </c>
      <c r="E4275">
        <f t="shared" si="66"/>
        <v>31</v>
      </c>
    </row>
    <row r="4276" spans="1:5" x14ac:dyDescent="0.25">
      <c r="A4276" t="s">
        <v>516</v>
      </c>
      <c r="B4276" s="2">
        <v>42008</v>
      </c>
      <c r="C4276" s="2" t="s">
        <v>7707</v>
      </c>
      <c r="D4276" t="s">
        <v>7683</v>
      </c>
      <c r="E4276">
        <f t="shared" si="66"/>
        <v>9</v>
      </c>
    </row>
    <row r="4277" spans="1:5" x14ac:dyDescent="0.25">
      <c r="A4277" t="s">
        <v>3312</v>
      </c>
      <c r="B4277" s="2">
        <v>41741</v>
      </c>
      <c r="C4277" s="2" t="s">
        <v>7722</v>
      </c>
      <c r="D4277" t="s">
        <v>7719</v>
      </c>
      <c r="E4277">
        <f t="shared" si="66"/>
        <v>15</v>
      </c>
    </row>
    <row r="4278" spans="1:5" x14ac:dyDescent="0.25">
      <c r="A4278" t="s">
        <v>1694</v>
      </c>
      <c r="B4278" s="2">
        <v>41748</v>
      </c>
      <c r="C4278" s="2" t="s">
        <v>7722</v>
      </c>
      <c r="D4278" t="s">
        <v>7724</v>
      </c>
      <c r="E4278">
        <f t="shared" si="66"/>
        <v>40</v>
      </c>
    </row>
    <row r="4279" spans="1:5" x14ac:dyDescent="0.25">
      <c r="A4279" t="s">
        <v>4507</v>
      </c>
      <c r="B4279" s="2">
        <v>41763</v>
      </c>
      <c r="C4279" s="2" t="s">
        <v>7689</v>
      </c>
      <c r="D4279" t="s">
        <v>7706</v>
      </c>
      <c r="E4279">
        <f t="shared" si="66"/>
        <v>23</v>
      </c>
    </row>
    <row r="4280" spans="1:5" x14ac:dyDescent="0.25">
      <c r="A4280" t="s">
        <v>4507</v>
      </c>
      <c r="B4280" s="2">
        <v>41763</v>
      </c>
      <c r="C4280" s="2" t="s">
        <v>7689</v>
      </c>
      <c r="D4280" t="s">
        <v>7706</v>
      </c>
      <c r="E4280">
        <f t="shared" si="66"/>
        <v>23</v>
      </c>
    </row>
    <row r="4281" spans="1:5" x14ac:dyDescent="0.25">
      <c r="A4281" t="s">
        <v>4507</v>
      </c>
      <c r="B4281" s="2">
        <v>41763</v>
      </c>
      <c r="C4281" s="2" t="s">
        <v>7689</v>
      </c>
      <c r="D4281" t="s">
        <v>7706</v>
      </c>
      <c r="E4281">
        <f t="shared" si="66"/>
        <v>23</v>
      </c>
    </row>
    <row r="4282" spans="1:5" x14ac:dyDescent="0.25">
      <c r="A4282" t="s">
        <v>358</v>
      </c>
      <c r="B4282" s="2">
        <v>41957</v>
      </c>
      <c r="C4282" s="2" t="s">
        <v>7688</v>
      </c>
      <c r="D4282" t="s">
        <v>7688</v>
      </c>
      <c r="E4282">
        <f t="shared" si="66"/>
        <v>0</v>
      </c>
    </row>
    <row r="4283" spans="1:5" x14ac:dyDescent="0.25">
      <c r="A4283" t="s">
        <v>358</v>
      </c>
      <c r="B4283" s="2">
        <v>41957</v>
      </c>
      <c r="C4283" s="2" t="s">
        <v>7688</v>
      </c>
      <c r="D4283" t="s">
        <v>7688</v>
      </c>
      <c r="E4283">
        <f t="shared" si="66"/>
        <v>0</v>
      </c>
    </row>
    <row r="4284" spans="1:5" x14ac:dyDescent="0.25">
      <c r="A4284" t="s">
        <v>2114</v>
      </c>
      <c r="B4284" s="2">
        <v>41993</v>
      </c>
      <c r="C4284" s="2" t="s">
        <v>7701</v>
      </c>
      <c r="D4284" t="s">
        <v>7701</v>
      </c>
      <c r="E4284">
        <f t="shared" si="66"/>
        <v>0</v>
      </c>
    </row>
    <row r="4285" spans="1:5" x14ac:dyDescent="0.25">
      <c r="A4285" t="s">
        <v>2114</v>
      </c>
      <c r="B4285" s="2">
        <v>41993</v>
      </c>
      <c r="C4285" s="2" t="s">
        <v>7701</v>
      </c>
      <c r="D4285" t="s">
        <v>7701</v>
      </c>
      <c r="E4285">
        <f t="shared" si="66"/>
        <v>0</v>
      </c>
    </row>
    <row r="4286" spans="1:5" x14ac:dyDescent="0.25">
      <c r="A4286" t="s">
        <v>3513</v>
      </c>
      <c r="B4286" s="2">
        <v>41665</v>
      </c>
      <c r="C4286" s="2" t="s">
        <v>7727</v>
      </c>
      <c r="D4286" t="s">
        <v>7687</v>
      </c>
      <c r="E4286">
        <f t="shared" si="66"/>
        <v>22</v>
      </c>
    </row>
    <row r="4287" spans="1:5" x14ac:dyDescent="0.25">
      <c r="A4287" t="s">
        <v>3513</v>
      </c>
      <c r="B4287" s="2">
        <v>41665</v>
      </c>
      <c r="C4287" s="2" t="s">
        <v>7727</v>
      </c>
      <c r="D4287" t="s">
        <v>7687</v>
      </c>
      <c r="E4287">
        <f t="shared" si="66"/>
        <v>22</v>
      </c>
    </row>
    <row r="4288" spans="1:5" x14ac:dyDescent="0.25">
      <c r="A4288" t="s">
        <v>3513</v>
      </c>
      <c r="B4288" s="2">
        <v>41665</v>
      </c>
      <c r="C4288" s="2" t="s">
        <v>7727</v>
      </c>
      <c r="D4288" t="s">
        <v>7687</v>
      </c>
      <c r="E4288">
        <f t="shared" si="66"/>
        <v>22</v>
      </c>
    </row>
    <row r="4289" spans="1:5" x14ac:dyDescent="0.25">
      <c r="A4289" t="s">
        <v>1719</v>
      </c>
      <c r="B4289" s="2">
        <v>41772</v>
      </c>
      <c r="C4289" s="2" t="s">
        <v>7689</v>
      </c>
      <c r="D4289" t="s">
        <v>7703</v>
      </c>
      <c r="E4289">
        <f t="shared" si="66"/>
        <v>43</v>
      </c>
    </row>
    <row r="4290" spans="1:5" x14ac:dyDescent="0.25">
      <c r="A4290" t="s">
        <v>99</v>
      </c>
      <c r="B4290" s="2">
        <v>41895</v>
      </c>
      <c r="C4290" s="2" t="s">
        <v>7711</v>
      </c>
      <c r="D4290" t="s">
        <v>7714</v>
      </c>
      <c r="E4290">
        <f t="shared" si="66"/>
        <v>8</v>
      </c>
    </row>
    <row r="4291" spans="1:5" x14ac:dyDescent="0.25">
      <c r="A4291" t="s">
        <v>99</v>
      </c>
      <c r="B4291" s="2">
        <v>41895</v>
      </c>
      <c r="C4291" s="2" t="s">
        <v>7711</v>
      </c>
      <c r="D4291" t="s">
        <v>7714</v>
      </c>
      <c r="E4291">
        <f t="shared" ref="E4291:E4354" si="67">(LEFT(D4291,4)-LEFT(C4291,4))*12+RIGHT(D4291,2)-RIGHT(C4291,2)</f>
        <v>8</v>
      </c>
    </row>
    <row r="4292" spans="1:5" x14ac:dyDescent="0.25">
      <c r="A4292" t="s">
        <v>1842</v>
      </c>
      <c r="B4292" s="2">
        <v>41967</v>
      </c>
      <c r="C4292" s="2" t="s">
        <v>7688</v>
      </c>
      <c r="D4292" t="s">
        <v>7703</v>
      </c>
      <c r="E4292">
        <f t="shared" si="67"/>
        <v>37</v>
      </c>
    </row>
    <row r="4293" spans="1:5" x14ac:dyDescent="0.25">
      <c r="A4293" t="s">
        <v>1842</v>
      </c>
      <c r="B4293" s="2">
        <v>41967</v>
      </c>
      <c r="C4293" s="2" t="s">
        <v>7688</v>
      </c>
      <c r="D4293" t="s">
        <v>7703</v>
      </c>
      <c r="E4293">
        <f t="shared" si="67"/>
        <v>37</v>
      </c>
    </row>
    <row r="4294" spans="1:5" x14ac:dyDescent="0.25">
      <c r="A4294" t="s">
        <v>1842</v>
      </c>
      <c r="B4294" s="2">
        <v>41967</v>
      </c>
      <c r="C4294" s="2" t="s">
        <v>7688</v>
      </c>
      <c r="D4294" t="s">
        <v>7703</v>
      </c>
      <c r="E4294">
        <f t="shared" si="67"/>
        <v>37</v>
      </c>
    </row>
    <row r="4295" spans="1:5" x14ac:dyDescent="0.25">
      <c r="A4295" t="s">
        <v>61</v>
      </c>
      <c r="B4295" s="2">
        <v>41764</v>
      </c>
      <c r="C4295" s="2" t="s">
        <v>7689</v>
      </c>
      <c r="D4295" t="s">
        <v>7723</v>
      </c>
      <c r="E4295">
        <f t="shared" si="67"/>
        <v>34</v>
      </c>
    </row>
    <row r="4296" spans="1:5" x14ac:dyDescent="0.25">
      <c r="A4296" t="s">
        <v>3829</v>
      </c>
      <c r="B4296" s="2">
        <v>41657</v>
      </c>
      <c r="C4296" s="2" t="s">
        <v>7727</v>
      </c>
      <c r="D4296" t="s">
        <v>7694</v>
      </c>
      <c r="E4296">
        <f t="shared" si="67"/>
        <v>45</v>
      </c>
    </row>
    <row r="4297" spans="1:5" x14ac:dyDescent="0.25">
      <c r="A4297" t="s">
        <v>391</v>
      </c>
      <c r="B4297" s="2">
        <v>41859</v>
      </c>
      <c r="C4297" s="2" t="s">
        <v>7690</v>
      </c>
      <c r="D4297" t="s">
        <v>7691</v>
      </c>
      <c r="E4297">
        <f t="shared" si="67"/>
        <v>35</v>
      </c>
    </row>
    <row r="4298" spans="1:5" x14ac:dyDescent="0.25">
      <c r="A4298" t="s">
        <v>1143</v>
      </c>
      <c r="B4298" s="2">
        <v>41947</v>
      </c>
      <c r="C4298" s="2" t="s">
        <v>7688</v>
      </c>
      <c r="D4298" t="s">
        <v>7696</v>
      </c>
      <c r="E4298">
        <f t="shared" si="67"/>
        <v>34</v>
      </c>
    </row>
    <row r="4299" spans="1:5" x14ac:dyDescent="0.25">
      <c r="A4299" t="s">
        <v>599</v>
      </c>
      <c r="B4299" s="2">
        <v>41945</v>
      </c>
      <c r="C4299" s="2" t="s">
        <v>7688</v>
      </c>
      <c r="D4299" t="s">
        <v>7724</v>
      </c>
      <c r="E4299">
        <f t="shared" si="67"/>
        <v>33</v>
      </c>
    </row>
    <row r="4300" spans="1:5" x14ac:dyDescent="0.25">
      <c r="A4300" t="s">
        <v>599</v>
      </c>
      <c r="B4300" s="2">
        <v>41945</v>
      </c>
      <c r="C4300" s="2" t="s">
        <v>7688</v>
      </c>
      <c r="D4300" t="s">
        <v>7724</v>
      </c>
      <c r="E4300">
        <f t="shared" si="67"/>
        <v>33</v>
      </c>
    </row>
    <row r="4301" spans="1:5" x14ac:dyDescent="0.25">
      <c r="A4301" t="s">
        <v>599</v>
      </c>
      <c r="B4301" s="2">
        <v>41945</v>
      </c>
      <c r="C4301" s="2" t="s">
        <v>7688</v>
      </c>
      <c r="D4301" t="s">
        <v>7724</v>
      </c>
      <c r="E4301">
        <f t="shared" si="67"/>
        <v>33</v>
      </c>
    </row>
    <row r="4302" spans="1:5" x14ac:dyDescent="0.25">
      <c r="A4302" t="s">
        <v>599</v>
      </c>
      <c r="B4302" s="2">
        <v>41945</v>
      </c>
      <c r="C4302" s="2" t="s">
        <v>7688</v>
      </c>
      <c r="D4302" t="s">
        <v>7724</v>
      </c>
      <c r="E4302">
        <f t="shared" si="67"/>
        <v>33</v>
      </c>
    </row>
    <row r="4303" spans="1:5" x14ac:dyDescent="0.25">
      <c r="A4303" t="s">
        <v>599</v>
      </c>
      <c r="B4303" s="2">
        <v>41945</v>
      </c>
      <c r="C4303" s="2" t="s">
        <v>7688</v>
      </c>
      <c r="D4303" t="s">
        <v>7724</v>
      </c>
      <c r="E4303">
        <f t="shared" si="67"/>
        <v>33</v>
      </c>
    </row>
    <row r="4304" spans="1:5" x14ac:dyDescent="0.25">
      <c r="A4304" t="s">
        <v>1655</v>
      </c>
      <c r="B4304" s="2">
        <v>41873</v>
      </c>
      <c r="C4304" s="2" t="s">
        <v>7690</v>
      </c>
      <c r="D4304" t="s">
        <v>7690</v>
      </c>
      <c r="E4304">
        <f t="shared" si="67"/>
        <v>0</v>
      </c>
    </row>
    <row r="4305" spans="1:5" x14ac:dyDescent="0.25">
      <c r="A4305" t="s">
        <v>1677</v>
      </c>
      <c r="B4305" s="2">
        <v>41971</v>
      </c>
      <c r="C4305" s="2" t="s">
        <v>7688</v>
      </c>
      <c r="D4305" t="s">
        <v>7713</v>
      </c>
      <c r="E4305">
        <f t="shared" si="67"/>
        <v>23</v>
      </c>
    </row>
    <row r="4306" spans="1:5" x14ac:dyDescent="0.25">
      <c r="A4306" t="s">
        <v>4472</v>
      </c>
      <c r="B4306" s="2">
        <v>41938</v>
      </c>
      <c r="C4306" s="2" t="s">
        <v>7699</v>
      </c>
      <c r="D4306" t="s">
        <v>7699</v>
      </c>
      <c r="E4306">
        <f t="shared" si="67"/>
        <v>0</v>
      </c>
    </row>
    <row r="4307" spans="1:5" x14ac:dyDescent="0.25">
      <c r="A4307" t="s">
        <v>4472</v>
      </c>
      <c r="B4307" s="2">
        <v>41938</v>
      </c>
      <c r="C4307" s="2" t="s">
        <v>7699</v>
      </c>
      <c r="D4307" t="s">
        <v>7699</v>
      </c>
      <c r="E4307">
        <f t="shared" si="67"/>
        <v>0</v>
      </c>
    </row>
    <row r="4308" spans="1:5" x14ac:dyDescent="0.25">
      <c r="A4308" t="s">
        <v>1284</v>
      </c>
      <c r="B4308" s="2">
        <v>41652</v>
      </c>
      <c r="C4308" s="2" t="s">
        <v>7727</v>
      </c>
      <c r="D4308" t="s">
        <v>7682</v>
      </c>
      <c r="E4308">
        <f t="shared" si="67"/>
        <v>29</v>
      </c>
    </row>
    <row r="4309" spans="1:5" x14ac:dyDescent="0.25">
      <c r="A4309" t="s">
        <v>1284</v>
      </c>
      <c r="B4309" s="2">
        <v>41652</v>
      </c>
      <c r="C4309" s="2" t="s">
        <v>7727</v>
      </c>
      <c r="D4309" t="s">
        <v>7682</v>
      </c>
      <c r="E4309">
        <f t="shared" si="67"/>
        <v>29</v>
      </c>
    </row>
    <row r="4310" spans="1:5" x14ac:dyDescent="0.25">
      <c r="A4310" t="s">
        <v>2884</v>
      </c>
      <c r="B4310" s="2">
        <v>41947</v>
      </c>
      <c r="C4310" s="2" t="s">
        <v>7688</v>
      </c>
      <c r="D4310" t="s">
        <v>7688</v>
      </c>
      <c r="E4310">
        <f t="shared" si="67"/>
        <v>0</v>
      </c>
    </row>
    <row r="4311" spans="1:5" x14ac:dyDescent="0.25">
      <c r="A4311" t="s">
        <v>2884</v>
      </c>
      <c r="B4311" s="2">
        <v>41947</v>
      </c>
      <c r="C4311" s="2" t="s">
        <v>7688</v>
      </c>
      <c r="D4311" t="s">
        <v>7688</v>
      </c>
      <c r="E4311">
        <f t="shared" si="67"/>
        <v>0</v>
      </c>
    </row>
    <row r="4312" spans="1:5" x14ac:dyDescent="0.25">
      <c r="A4312" t="s">
        <v>2884</v>
      </c>
      <c r="B4312" s="2">
        <v>41947</v>
      </c>
      <c r="C4312" s="2" t="s">
        <v>7688</v>
      </c>
      <c r="D4312" t="s">
        <v>7688</v>
      </c>
      <c r="E4312">
        <f t="shared" si="67"/>
        <v>0</v>
      </c>
    </row>
    <row r="4313" spans="1:5" x14ac:dyDescent="0.25">
      <c r="A4313" t="s">
        <v>2884</v>
      </c>
      <c r="B4313" s="2">
        <v>41947</v>
      </c>
      <c r="C4313" s="2" t="s">
        <v>7688</v>
      </c>
      <c r="D4313" t="s">
        <v>7688</v>
      </c>
      <c r="E4313">
        <f t="shared" si="67"/>
        <v>0</v>
      </c>
    </row>
    <row r="4314" spans="1:5" x14ac:dyDescent="0.25">
      <c r="A4314" t="s">
        <v>2884</v>
      </c>
      <c r="B4314" s="2">
        <v>41947</v>
      </c>
      <c r="C4314" s="2" t="s">
        <v>7688</v>
      </c>
      <c r="D4314" t="s">
        <v>7688</v>
      </c>
      <c r="E4314">
        <f t="shared" si="67"/>
        <v>0</v>
      </c>
    </row>
    <row r="4315" spans="1:5" x14ac:dyDescent="0.25">
      <c r="A4315" t="s">
        <v>1876</v>
      </c>
      <c r="B4315" s="2">
        <v>41890</v>
      </c>
      <c r="C4315" s="2" t="s">
        <v>7711</v>
      </c>
      <c r="D4315" t="s">
        <v>7711</v>
      </c>
      <c r="E4315">
        <f t="shared" si="67"/>
        <v>0</v>
      </c>
    </row>
    <row r="4316" spans="1:5" x14ac:dyDescent="0.25">
      <c r="A4316" t="s">
        <v>1182</v>
      </c>
      <c r="B4316" s="2">
        <v>41959</v>
      </c>
      <c r="C4316" s="2" t="s">
        <v>7688</v>
      </c>
      <c r="D4316" t="s">
        <v>7721</v>
      </c>
      <c r="E4316">
        <f t="shared" si="67"/>
        <v>7</v>
      </c>
    </row>
    <row r="4317" spans="1:5" x14ac:dyDescent="0.25">
      <c r="A4317" t="s">
        <v>1182</v>
      </c>
      <c r="B4317" s="2">
        <v>41959</v>
      </c>
      <c r="C4317" s="2" t="s">
        <v>7688</v>
      </c>
      <c r="D4317" t="s">
        <v>7721</v>
      </c>
      <c r="E4317">
        <f t="shared" si="67"/>
        <v>7</v>
      </c>
    </row>
    <row r="4318" spans="1:5" x14ac:dyDescent="0.25">
      <c r="A4318" t="s">
        <v>1182</v>
      </c>
      <c r="B4318" s="2">
        <v>41959</v>
      </c>
      <c r="C4318" s="2" t="s">
        <v>7688</v>
      </c>
      <c r="D4318" t="s">
        <v>7721</v>
      </c>
      <c r="E4318">
        <f t="shared" si="67"/>
        <v>7</v>
      </c>
    </row>
    <row r="4319" spans="1:5" x14ac:dyDescent="0.25">
      <c r="A4319" t="s">
        <v>287</v>
      </c>
      <c r="B4319" s="2">
        <v>41923</v>
      </c>
      <c r="C4319" s="2" t="s">
        <v>7699</v>
      </c>
      <c r="D4319" t="s">
        <v>7719</v>
      </c>
      <c r="E4319">
        <f t="shared" si="67"/>
        <v>9</v>
      </c>
    </row>
    <row r="4320" spans="1:5" x14ac:dyDescent="0.25">
      <c r="A4320" t="s">
        <v>1273</v>
      </c>
      <c r="B4320" s="2">
        <v>42002</v>
      </c>
      <c r="C4320" s="2" t="s">
        <v>7701</v>
      </c>
      <c r="D4320" t="s">
        <v>7703</v>
      </c>
      <c r="E4320">
        <f t="shared" si="67"/>
        <v>36</v>
      </c>
    </row>
    <row r="4321" spans="1:5" x14ac:dyDescent="0.25">
      <c r="A4321" t="s">
        <v>2140</v>
      </c>
      <c r="B4321" s="2">
        <v>41684</v>
      </c>
      <c r="C4321" s="2" t="s">
        <v>7726</v>
      </c>
      <c r="D4321" t="s">
        <v>7701</v>
      </c>
      <c r="E4321">
        <f t="shared" si="67"/>
        <v>10</v>
      </c>
    </row>
    <row r="4322" spans="1:5" x14ac:dyDescent="0.25">
      <c r="A4322" t="s">
        <v>2140</v>
      </c>
      <c r="B4322" s="2">
        <v>41684</v>
      </c>
      <c r="C4322" s="2" t="s">
        <v>7726</v>
      </c>
      <c r="D4322" t="s">
        <v>7701</v>
      </c>
      <c r="E4322">
        <f t="shared" si="67"/>
        <v>10</v>
      </c>
    </row>
    <row r="4323" spans="1:5" x14ac:dyDescent="0.25">
      <c r="A4323" t="s">
        <v>188</v>
      </c>
      <c r="B4323" s="2">
        <v>41877</v>
      </c>
      <c r="C4323" s="2" t="s">
        <v>7690</v>
      </c>
      <c r="D4323" t="s">
        <v>7717</v>
      </c>
      <c r="E4323">
        <f t="shared" si="67"/>
        <v>6</v>
      </c>
    </row>
    <row r="4324" spans="1:5" x14ac:dyDescent="0.25">
      <c r="A4324" t="s">
        <v>188</v>
      </c>
      <c r="B4324" s="2">
        <v>41877</v>
      </c>
      <c r="C4324" s="2" t="s">
        <v>7690</v>
      </c>
      <c r="D4324" t="s">
        <v>7717</v>
      </c>
      <c r="E4324">
        <f t="shared" si="67"/>
        <v>6</v>
      </c>
    </row>
    <row r="4325" spans="1:5" x14ac:dyDescent="0.25">
      <c r="A4325" t="s">
        <v>188</v>
      </c>
      <c r="B4325" s="2">
        <v>41877</v>
      </c>
      <c r="C4325" s="2" t="s">
        <v>7690</v>
      </c>
      <c r="D4325" t="s">
        <v>7717</v>
      </c>
      <c r="E4325">
        <f t="shared" si="67"/>
        <v>6</v>
      </c>
    </row>
    <row r="4326" spans="1:5" x14ac:dyDescent="0.25">
      <c r="A4326" t="s">
        <v>188</v>
      </c>
      <c r="B4326" s="2">
        <v>41877</v>
      </c>
      <c r="C4326" s="2" t="s">
        <v>7690</v>
      </c>
      <c r="D4326" t="s">
        <v>7717</v>
      </c>
      <c r="E4326">
        <f t="shared" si="67"/>
        <v>6</v>
      </c>
    </row>
    <row r="4327" spans="1:5" x14ac:dyDescent="0.25">
      <c r="A4327" t="s">
        <v>188</v>
      </c>
      <c r="B4327" s="2">
        <v>41877</v>
      </c>
      <c r="C4327" s="2" t="s">
        <v>7690</v>
      </c>
      <c r="D4327" t="s">
        <v>7717</v>
      </c>
      <c r="E4327">
        <f t="shared" si="67"/>
        <v>6</v>
      </c>
    </row>
    <row r="4328" spans="1:5" x14ac:dyDescent="0.25">
      <c r="A4328" t="s">
        <v>1967</v>
      </c>
      <c r="B4328" s="2">
        <v>42394</v>
      </c>
      <c r="C4328" s="2" t="s">
        <v>7693</v>
      </c>
      <c r="D4328" t="s">
        <v>7693</v>
      </c>
      <c r="E4328">
        <f t="shared" si="67"/>
        <v>0</v>
      </c>
    </row>
    <row r="4329" spans="1:5" x14ac:dyDescent="0.25">
      <c r="A4329" t="s">
        <v>1967</v>
      </c>
      <c r="B4329" s="2">
        <v>42394</v>
      </c>
      <c r="C4329" s="2" t="s">
        <v>7693</v>
      </c>
      <c r="D4329" t="s">
        <v>7693</v>
      </c>
      <c r="E4329">
        <f t="shared" si="67"/>
        <v>0</v>
      </c>
    </row>
    <row r="4330" spans="1:5" x14ac:dyDescent="0.25">
      <c r="A4330" t="s">
        <v>2647</v>
      </c>
      <c r="B4330" s="2">
        <v>41896</v>
      </c>
      <c r="C4330" s="2" t="s">
        <v>7711</v>
      </c>
      <c r="D4330" t="s">
        <v>7685</v>
      </c>
      <c r="E4330">
        <f t="shared" si="67"/>
        <v>31</v>
      </c>
    </row>
    <row r="4331" spans="1:5" x14ac:dyDescent="0.25">
      <c r="A4331" t="s">
        <v>599</v>
      </c>
      <c r="B4331" s="2">
        <v>41945</v>
      </c>
      <c r="C4331" s="2" t="s">
        <v>7688</v>
      </c>
      <c r="D4331" t="s">
        <v>7694</v>
      </c>
      <c r="E4331">
        <f t="shared" si="67"/>
        <v>35</v>
      </c>
    </row>
    <row r="4332" spans="1:5" x14ac:dyDescent="0.25">
      <c r="A4332" t="s">
        <v>599</v>
      </c>
      <c r="B4332" s="2">
        <v>41945</v>
      </c>
      <c r="C4332" s="2" t="s">
        <v>7688</v>
      </c>
      <c r="D4332" t="s">
        <v>7694</v>
      </c>
      <c r="E4332">
        <f t="shared" si="67"/>
        <v>35</v>
      </c>
    </row>
    <row r="4333" spans="1:5" x14ac:dyDescent="0.25">
      <c r="A4333" t="s">
        <v>1254</v>
      </c>
      <c r="B4333" s="2">
        <v>41987</v>
      </c>
      <c r="C4333" s="2" t="s">
        <v>7701</v>
      </c>
      <c r="D4333" t="s">
        <v>7696</v>
      </c>
      <c r="E4333">
        <f t="shared" si="67"/>
        <v>33</v>
      </c>
    </row>
    <row r="4334" spans="1:5" x14ac:dyDescent="0.25">
      <c r="A4334" t="s">
        <v>1254</v>
      </c>
      <c r="B4334" s="2">
        <v>41987</v>
      </c>
      <c r="C4334" s="2" t="s">
        <v>7701</v>
      </c>
      <c r="D4334" t="s">
        <v>7696</v>
      </c>
      <c r="E4334">
        <f t="shared" si="67"/>
        <v>33</v>
      </c>
    </row>
    <row r="4335" spans="1:5" x14ac:dyDescent="0.25">
      <c r="A4335" t="s">
        <v>4560</v>
      </c>
      <c r="B4335" s="2">
        <v>41840</v>
      </c>
      <c r="C4335" s="2" t="s">
        <v>7720</v>
      </c>
      <c r="D4335" t="s">
        <v>7695</v>
      </c>
      <c r="E4335">
        <f t="shared" si="67"/>
        <v>17</v>
      </c>
    </row>
    <row r="4336" spans="1:5" x14ac:dyDescent="0.25">
      <c r="A4336" t="s">
        <v>4560</v>
      </c>
      <c r="B4336" s="2">
        <v>41840</v>
      </c>
      <c r="C4336" s="2" t="s">
        <v>7720</v>
      </c>
      <c r="D4336" t="s">
        <v>7695</v>
      </c>
      <c r="E4336">
        <f t="shared" si="67"/>
        <v>17</v>
      </c>
    </row>
    <row r="4337" spans="1:5" x14ac:dyDescent="0.25">
      <c r="A4337" t="s">
        <v>210</v>
      </c>
      <c r="B4337" s="2">
        <v>41856</v>
      </c>
      <c r="C4337" s="2" t="s">
        <v>7690</v>
      </c>
      <c r="D4337" t="s">
        <v>7695</v>
      </c>
      <c r="E4337">
        <f t="shared" si="67"/>
        <v>16</v>
      </c>
    </row>
    <row r="4338" spans="1:5" x14ac:dyDescent="0.25">
      <c r="A4338" t="s">
        <v>210</v>
      </c>
      <c r="B4338" s="2">
        <v>41856</v>
      </c>
      <c r="C4338" s="2" t="s">
        <v>7690</v>
      </c>
      <c r="D4338" t="s">
        <v>7695</v>
      </c>
      <c r="E4338">
        <f t="shared" si="67"/>
        <v>16</v>
      </c>
    </row>
    <row r="4339" spans="1:5" x14ac:dyDescent="0.25">
      <c r="A4339" t="s">
        <v>84</v>
      </c>
      <c r="B4339" s="2">
        <v>41765</v>
      </c>
      <c r="C4339" s="2" t="s">
        <v>7689</v>
      </c>
      <c r="D4339" t="s">
        <v>7687</v>
      </c>
      <c r="E4339">
        <f t="shared" si="67"/>
        <v>18</v>
      </c>
    </row>
    <row r="4340" spans="1:5" x14ac:dyDescent="0.25">
      <c r="A4340" t="s">
        <v>84</v>
      </c>
      <c r="B4340" s="2">
        <v>41765</v>
      </c>
      <c r="C4340" s="2" t="s">
        <v>7689</v>
      </c>
      <c r="D4340" t="s">
        <v>7687</v>
      </c>
      <c r="E4340">
        <f t="shared" si="67"/>
        <v>18</v>
      </c>
    </row>
    <row r="4341" spans="1:5" x14ac:dyDescent="0.25">
      <c r="A4341" t="s">
        <v>4336</v>
      </c>
      <c r="B4341" s="2">
        <v>42071</v>
      </c>
      <c r="C4341" s="2" t="s">
        <v>7710</v>
      </c>
      <c r="D4341" t="s">
        <v>7724</v>
      </c>
      <c r="E4341">
        <f t="shared" si="67"/>
        <v>29</v>
      </c>
    </row>
    <row r="4342" spans="1:5" x14ac:dyDescent="0.25">
      <c r="A4342" t="s">
        <v>4158</v>
      </c>
      <c r="B4342" s="2">
        <v>41720</v>
      </c>
      <c r="C4342" s="2" t="s">
        <v>7715</v>
      </c>
      <c r="D4342" t="s">
        <v>7715</v>
      </c>
      <c r="E4342">
        <f t="shared" si="67"/>
        <v>0</v>
      </c>
    </row>
    <row r="4343" spans="1:5" x14ac:dyDescent="0.25">
      <c r="A4343" t="s">
        <v>3632</v>
      </c>
      <c r="B4343" s="2">
        <v>42167</v>
      </c>
      <c r="C4343" s="2" t="s">
        <v>7721</v>
      </c>
      <c r="D4343" t="s">
        <v>7703</v>
      </c>
      <c r="E4343">
        <f t="shared" si="67"/>
        <v>30</v>
      </c>
    </row>
    <row r="4344" spans="1:5" x14ac:dyDescent="0.25">
      <c r="A4344" t="s">
        <v>2058</v>
      </c>
      <c r="B4344" s="2">
        <v>41652</v>
      </c>
      <c r="C4344" s="2" t="s">
        <v>7727</v>
      </c>
      <c r="D4344" t="s">
        <v>7723</v>
      </c>
      <c r="E4344">
        <f t="shared" si="67"/>
        <v>38</v>
      </c>
    </row>
    <row r="4345" spans="1:5" x14ac:dyDescent="0.25">
      <c r="A4345" t="s">
        <v>2058</v>
      </c>
      <c r="B4345" s="2">
        <v>41652</v>
      </c>
      <c r="C4345" s="2" t="s">
        <v>7727</v>
      </c>
      <c r="D4345" t="s">
        <v>7723</v>
      </c>
      <c r="E4345">
        <f t="shared" si="67"/>
        <v>38</v>
      </c>
    </row>
    <row r="4346" spans="1:5" x14ac:dyDescent="0.25">
      <c r="A4346" t="s">
        <v>2058</v>
      </c>
      <c r="B4346" s="2">
        <v>41652</v>
      </c>
      <c r="C4346" s="2" t="s">
        <v>7727</v>
      </c>
      <c r="D4346" t="s">
        <v>7723</v>
      </c>
      <c r="E4346">
        <f t="shared" si="67"/>
        <v>38</v>
      </c>
    </row>
    <row r="4347" spans="1:5" x14ac:dyDescent="0.25">
      <c r="A4347" t="s">
        <v>2058</v>
      </c>
      <c r="B4347" s="2">
        <v>41652</v>
      </c>
      <c r="C4347" s="2" t="s">
        <v>7727</v>
      </c>
      <c r="D4347" t="s">
        <v>7723</v>
      </c>
      <c r="E4347">
        <f t="shared" si="67"/>
        <v>38</v>
      </c>
    </row>
    <row r="4348" spans="1:5" x14ac:dyDescent="0.25">
      <c r="A4348" t="s">
        <v>2841</v>
      </c>
      <c r="B4348" s="2">
        <v>41787</v>
      </c>
      <c r="C4348" s="2" t="s">
        <v>7689</v>
      </c>
      <c r="D4348" t="s">
        <v>7702</v>
      </c>
      <c r="E4348">
        <f t="shared" si="67"/>
        <v>28</v>
      </c>
    </row>
    <row r="4349" spans="1:5" x14ac:dyDescent="0.25">
      <c r="A4349" t="s">
        <v>2841</v>
      </c>
      <c r="B4349" s="2">
        <v>41787</v>
      </c>
      <c r="C4349" s="2" t="s">
        <v>7689</v>
      </c>
      <c r="D4349" t="s">
        <v>7702</v>
      </c>
      <c r="E4349">
        <f t="shared" si="67"/>
        <v>28</v>
      </c>
    </row>
    <row r="4350" spans="1:5" x14ac:dyDescent="0.25">
      <c r="A4350" t="s">
        <v>3008</v>
      </c>
      <c r="B4350" s="2">
        <v>41659</v>
      </c>
      <c r="C4350" s="2" t="s">
        <v>7727</v>
      </c>
      <c r="D4350" t="s">
        <v>7704</v>
      </c>
      <c r="E4350">
        <f t="shared" si="67"/>
        <v>46</v>
      </c>
    </row>
    <row r="4351" spans="1:5" x14ac:dyDescent="0.25">
      <c r="A4351" t="s">
        <v>3008</v>
      </c>
      <c r="B4351" s="2">
        <v>41659</v>
      </c>
      <c r="C4351" s="2" t="s">
        <v>7727</v>
      </c>
      <c r="D4351" t="s">
        <v>7704</v>
      </c>
      <c r="E4351">
        <f t="shared" si="67"/>
        <v>46</v>
      </c>
    </row>
    <row r="4352" spans="1:5" x14ac:dyDescent="0.25">
      <c r="A4352" t="s">
        <v>3796</v>
      </c>
      <c r="B4352" s="2">
        <v>41838</v>
      </c>
      <c r="C4352" s="2" t="s">
        <v>7720</v>
      </c>
      <c r="D4352" t="s">
        <v>7685</v>
      </c>
      <c r="E4352">
        <f t="shared" si="67"/>
        <v>33</v>
      </c>
    </row>
    <row r="4353" spans="1:5" x14ac:dyDescent="0.25">
      <c r="A4353" t="s">
        <v>3796</v>
      </c>
      <c r="B4353" s="2">
        <v>41838</v>
      </c>
      <c r="C4353" s="2" t="s">
        <v>7720</v>
      </c>
      <c r="D4353" t="s">
        <v>7685</v>
      </c>
      <c r="E4353">
        <f t="shared" si="67"/>
        <v>33</v>
      </c>
    </row>
    <row r="4354" spans="1:5" x14ac:dyDescent="0.25">
      <c r="A4354" t="s">
        <v>4574</v>
      </c>
      <c r="B4354" s="2">
        <v>42585</v>
      </c>
      <c r="C4354" s="2" t="s">
        <v>7709</v>
      </c>
      <c r="D4354" t="s">
        <v>7703</v>
      </c>
      <c r="E4354">
        <f t="shared" si="67"/>
        <v>16</v>
      </c>
    </row>
    <row r="4355" spans="1:5" x14ac:dyDescent="0.25">
      <c r="A4355" t="s">
        <v>4574</v>
      </c>
      <c r="B4355" s="2">
        <v>42585</v>
      </c>
      <c r="C4355" s="2" t="s">
        <v>7709</v>
      </c>
      <c r="D4355" t="s">
        <v>7703</v>
      </c>
      <c r="E4355">
        <f t="shared" ref="E4355:E4418" si="68">(LEFT(D4355,4)-LEFT(C4355,4))*12+RIGHT(D4355,2)-RIGHT(C4355,2)</f>
        <v>16</v>
      </c>
    </row>
    <row r="4356" spans="1:5" x14ac:dyDescent="0.25">
      <c r="A4356" t="s">
        <v>2680</v>
      </c>
      <c r="B4356" s="2">
        <v>41975</v>
      </c>
      <c r="C4356" s="2" t="s">
        <v>7701</v>
      </c>
      <c r="D4356" t="s">
        <v>7704</v>
      </c>
      <c r="E4356">
        <f t="shared" si="68"/>
        <v>35</v>
      </c>
    </row>
    <row r="4357" spans="1:5" x14ac:dyDescent="0.25">
      <c r="A4357" t="s">
        <v>878</v>
      </c>
      <c r="B4357" s="2">
        <v>42136</v>
      </c>
      <c r="C4357" s="2" t="s">
        <v>7714</v>
      </c>
      <c r="D4357" t="s">
        <v>7695</v>
      </c>
      <c r="E4357">
        <f t="shared" si="68"/>
        <v>7</v>
      </c>
    </row>
    <row r="4358" spans="1:5" x14ac:dyDescent="0.25">
      <c r="A4358" t="s">
        <v>878</v>
      </c>
      <c r="B4358" s="2">
        <v>42136</v>
      </c>
      <c r="C4358" s="2" t="s">
        <v>7714</v>
      </c>
      <c r="D4358" t="s">
        <v>7695</v>
      </c>
      <c r="E4358">
        <f t="shared" si="68"/>
        <v>7</v>
      </c>
    </row>
    <row r="4359" spans="1:5" x14ac:dyDescent="0.25">
      <c r="A4359" t="s">
        <v>3227</v>
      </c>
      <c r="B4359" s="2">
        <v>42688</v>
      </c>
      <c r="C4359" s="2" t="s">
        <v>7681</v>
      </c>
      <c r="D4359" t="s">
        <v>7703</v>
      </c>
      <c r="E4359">
        <f t="shared" si="68"/>
        <v>13</v>
      </c>
    </row>
    <row r="4360" spans="1:5" x14ac:dyDescent="0.25">
      <c r="A4360" t="s">
        <v>3227</v>
      </c>
      <c r="B4360" s="2">
        <v>42688</v>
      </c>
      <c r="C4360" s="2" t="s">
        <v>7681</v>
      </c>
      <c r="D4360" t="s">
        <v>7703</v>
      </c>
      <c r="E4360">
        <f t="shared" si="68"/>
        <v>13</v>
      </c>
    </row>
    <row r="4361" spans="1:5" x14ac:dyDescent="0.25">
      <c r="A4361" t="s">
        <v>3227</v>
      </c>
      <c r="B4361" s="2">
        <v>42688</v>
      </c>
      <c r="C4361" s="2" t="s">
        <v>7681</v>
      </c>
      <c r="D4361" t="s">
        <v>7703</v>
      </c>
      <c r="E4361">
        <f t="shared" si="68"/>
        <v>13</v>
      </c>
    </row>
    <row r="4362" spans="1:5" x14ac:dyDescent="0.25">
      <c r="A4362" t="s">
        <v>1275</v>
      </c>
      <c r="B4362" s="2">
        <v>41715</v>
      </c>
      <c r="C4362" s="2" t="s">
        <v>7715</v>
      </c>
      <c r="D4362" t="s">
        <v>7716</v>
      </c>
      <c r="E4362">
        <f t="shared" si="68"/>
        <v>26</v>
      </c>
    </row>
    <row r="4363" spans="1:5" x14ac:dyDescent="0.25">
      <c r="A4363" t="s">
        <v>1458</v>
      </c>
      <c r="B4363" s="2">
        <v>41758</v>
      </c>
      <c r="C4363" s="2" t="s">
        <v>7722</v>
      </c>
      <c r="D4363" t="s">
        <v>7712</v>
      </c>
      <c r="E4363">
        <f t="shared" si="68"/>
        <v>34</v>
      </c>
    </row>
    <row r="4364" spans="1:5" x14ac:dyDescent="0.25">
      <c r="A4364" t="s">
        <v>1803</v>
      </c>
      <c r="B4364" s="2">
        <v>41728</v>
      </c>
      <c r="C4364" s="2" t="s">
        <v>7715</v>
      </c>
      <c r="D4364" t="s">
        <v>7705</v>
      </c>
      <c r="E4364">
        <f t="shared" si="68"/>
        <v>38</v>
      </c>
    </row>
    <row r="4365" spans="1:5" x14ac:dyDescent="0.25">
      <c r="A4365" t="s">
        <v>1803</v>
      </c>
      <c r="B4365" s="2">
        <v>41728</v>
      </c>
      <c r="C4365" s="2" t="s">
        <v>7715</v>
      </c>
      <c r="D4365" t="s">
        <v>7705</v>
      </c>
      <c r="E4365">
        <f t="shared" si="68"/>
        <v>38</v>
      </c>
    </row>
    <row r="4366" spans="1:5" x14ac:dyDescent="0.25">
      <c r="A4366" t="s">
        <v>1803</v>
      </c>
      <c r="B4366" s="2">
        <v>41728</v>
      </c>
      <c r="C4366" s="2" t="s">
        <v>7715</v>
      </c>
      <c r="D4366" t="s">
        <v>7705</v>
      </c>
      <c r="E4366">
        <f t="shared" si="68"/>
        <v>38</v>
      </c>
    </row>
    <row r="4367" spans="1:5" x14ac:dyDescent="0.25">
      <c r="A4367" t="s">
        <v>1803</v>
      </c>
      <c r="B4367" s="2">
        <v>41728</v>
      </c>
      <c r="C4367" s="2" t="s">
        <v>7715</v>
      </c>
      <c r="D4367" t="s">
        <v>7705</v>
      </c>
      <c r="E4367">
        <f t="shared" si="68"/>
        <v>38</v>
      </c>
    </row>
    <row r="4368" spans="1:5" x14ac:dyDescent="0.25">
      <c r="A4368" t="s">
        <v>1803</v>
      </c>
      <c r="B4368" s="2">
        <v>41728</v>
      </c>
      <c r="C4368" s="2" t="s">
        <v>7715</v>
      </c>
      <c r="D4368" t="s">
        <v>7705</v>
      </c>
      <c r="E4368">
        <f t="shared" si="68"/>
        <v>38</v>
      </c>
    </row>
    <row r="4369" spans="1:5" x14ac:dyDescent="0.25">
      <c r="A4369" t="s">
        <v>287</v>
      </c>
      <c r="B4369" s="2">
        <v>41923</v>
      </c>
      <c r="C4369" s="2" t="s">
        <v>7699</v>
      </c>
      <c r="D4369" t="s">
        <v>7696</v>
      </c>
      <c r="E4369">
        <f t="shared" si="68"/>
        <v>35</v>
      </c>
    </row>
    <row r="4370" spans="1:5" x14ac:dyDescent="0.25">
      <c r="A4370" t="s">
        <v>287</v>
      </c>
      <c r="B4370" s="2">
        <v>41923</v>
      </c>
      <c r="C4370" s="2" t="s">
        <v>7699</v>
      </c>
      <c r="D4370" t="s">
        <v>7696</v>
      </c>
      <c r="E4370">
        <f t="shared" si="68"/>
        <v>35</v>
      </c>
    </row>
    <row r="4371" spans="1:5" x14ac:dyDescent="0.25">
      <c r="A4371" t="s">
        <v>3615</v>
      </c>
      <c r="B4371" s="2">
        <v>41902</v>
      </c>
      <c r="C4371" s="2" t="s">
        <v>7711</v>
      </c>
      <c r="D4371" t="s">
        <v>7681</v>
      </c>
      <c r="E4371">
        <f t="shared" si="68"/>
        <v>26</v>
      </c>
    </row>
    <row r="4372" spans="1:5" x14ac:dyDescent="0.25">
      <c r="A4372" t="s">
        <v>3615</v>
      </c>
      <c r="B4372" s="2">
        <v>41902</v>
      </c>
      <c r="C4372" s="2" t="s">
        <v>7711</v>
      </c>
      <c r="D4372" t="s">
        <v>7681</v>
      </c>
      <c r="E4372">
        <f t="shared" si="68"/>
        <v>26</v>
      </c>
    </row>
    <row r="4373" spans="1:5" x14ac:dyDescent="0.25">
      <c r="A4373" t="s">
        <v>3615</v>
      </c>
      <c r="B4373" s="2">
        <v>41902</v>
      </c>
      <c r="C4373" s="2" t="s">
        <v>7711</v>
      </c>
      <c r="D4373" t="s">
        <v>7681</v>
      </c>
      <c r="E4373">
        <f t="shared" si="68"/>
        <v>26</v>
      </c>
    </row>
    <row r="4374" spans="1:5" x14ac:dyDescent="0.25">
      <c r="A4374" t="s">
        <v>106</v>
      </c>
      <c r="B4374" s="2">
        <v>41870</v>
      </c>
      <c r="C4374" s="2" t="s">
        <v>7690</v>
      </c>
      <c r="D4374" t="s">
        <v>7691</v>
      </c>
      <c r="E4374">
        <f t="shared" si="68"/>
        <v>35</v>
      </c>
    </row>
    <row r="4375" spans="1:5" x14ac:dyDescent="0.25">
      <c r="A4375" t="s">
        <v>106</v>
      </c>
      <c r="B4375" s="2">
        <v>41870</v>
      </c>
      <c r="C4375" s="2" t="s">
        <v>7690</v>
      </c>
      <c r="D4375" t="s">
        <v>7691</v>
      </c>
      <c r="E4375">
        <f t="shared" si="68"/>
        <v>35</v>
      </c>
    </row>
    <row r="4376" spans="1:5" x14ac:dyDescent="0.25">
      <c r="A4376" t="s">
        <v>487</v>
      </c>
      <c r="B4376" s="2">
        <v>41768</v>
      </c>
      <c r="C4376" s="2" t="s">
        <v>7689</v>
      </c>
      <c r="D4376" t="s">
        <v>7681</v>
      </c>
      <c r="E4376">
        <f t="shared" si="68"/>
        <v>30</v>
      </c>
    </row>
    <row r="4377" spans="1:5" x14ac:dyDescent="0.25">
      <c r="A4377" t="s">
        <v>2121</v>
      </c>
      <c r="B4377" s="2">
        <v>41754</v>
      </c>
      <c r="C4377" s="2" t="s">
        <v>7722</v>
      </c>
      <c r="D4377" t="s">
        <v>7722</v>
      </c>
      <c r="E4377">
        <f t="shared" si="68"/>
        <v>0</v>
      </c>
    </row>
    <row r="4378" spans="1:5" x14ac:dyDescent="0.25">
      <c r="A4378" t="s">
        <v>2121</v>
      </c>
      <c r="B4378" s="2">
        <v>41754</v>
      </c>
      <c r="C4378" s="2" t="s">
        <v>7722</v>
      </c>
      <c r="D4378" t="s">
        <v>7722</v>
      </c>
      <c r="E4378">
        <f t="shared" si="68"/>
        <v>0</v>
      </c>
    </row>
    <row r="4379" spans="1:5" x14ac:dyDescent="0.25">
      <c r="A4379" t="s">
        <v>2121</v>
      </c>
      <c r="B4379" s="2">
        <v>41754</v>
      </c>
      <c r="C4379" s="2" t="s">
        <v>7722</v>
      </c>
      <c r="D4379" t="s">
        <v>7722</v>
      </c>
      <c r="E4379">
        <f t="shared" si="68"/>
        <v>0</v>
      </c>
    </row>
    <row r="4380" spans="1:5" x14ac:dyDescent="0.25">
      <c r="A4380" t="s">
        <v>134</v>
      </c>
      <c r="B4380" s="2">
        <v>41744</v>
      </c>
      <c r="C4380" s="2" t="s">
        <v>7722</v>
      </c>
      <c r="D4380" t="s">
        <v>7687</v>
      </c>
      <c r="E4380">
        <f t="shared" si="68"/>
        <v>19</v>
      </c>
    </row>
    <row r="4381" spans="1:5" x14ac:dyDescent="0.25">
      <c r="A4381" t="s">
        <v>134</v>
      </c>
      <c r="B4381" s="2">
        <v>41744</v>
      </c>
      <c r="C4381" s="2" t="s">
        <v>7722</v>
      </c>
      <c r="D4381" t="s">
        <v>7687</v>
      </c>
      <c r="E4381">
        <f t="shared" si="68"/>
        <v>19</v>
      </c>
    </row>
    <row r="4382" spans="1:5" x14ac:dyDescent="0.25">
      <c r="A4382" t="s">
        <v>2887</v>
      </c>
      <c r="B4382" s="2">
        <v>41857</v>
      </c>
      <c r="C4382" s="2" t="s">
        <v>7690</v>
      </c>
      <c r="D4382" t="s">
        <v>7683</v>
      </c>
      <c r="E4382">
        <f t="shared" si="68"/>
        <v>14</v>
      </c>
    </row>
    <row r="4383" spans="1:5" x14ac:dyDescent="0.25">
      <c r="A4383" t="s">
        <v>2887</v>
      </c>
      <c r="B4383" s="2">
        <v>41857</v>
      </c>
      <c r="C4383" s="2" t="s">
        <v>7690</v>
      </c>
      <c r="D4383" t="s">
        <v>7683</v>
      </c>
      <c r="E4383">
        <f t="shared" si="68"/>
        <v>14</v>
      </c>
    </row>
    <row r="4384" spans="1:5" x14ac:dyDescent="0.25">
      <c r="A4384" t="s">
        <v>675</v>
      </c>
      <c r="B4384" s="2">
        <v>41820</v>
      </c>
      <c r="C4384" s="2" t="s">
        <v>7684</v>
      </c>
      <c r="D4384" t="s">
        <v>7719</v>
      </c>
      <c r="E4384">
        <f t="shared" si="68"/>
        <v>13</v>
      </c>
    </row>
    <row r="4385" spans="1:5" x14ac:dyDescent="0.25">
      <c r="A4385" t="s">
        <v>675</v>
      </c>
      <c r="B4385" s="2">
        <v>41820</v>
      </c>
      <c r="C4385" s="2" t="s">
        <v>7684</v>
      </c>
      <c r="D4385" t="s">
        <v>7719</v>
      </c>
      <c r="E4385">
        <f t="shared" si="68"/>
        <v>13</v>
      </c>
    </row>
    <row r="4386" spans="1:5" x14ac:dyDescent="0.25">
      <c r="A4386" t="s">
        <v>675</v>
      </c>
      <c r="B4386" s="2">
        <v>41820</v>
      </c>
      <c r="C4386" s="2" t="s">
        <v>7684</v>
      </c>
      <c r="D4386" t="s">
        <v>7719</v>
      </c>
      <c r="E4386">
        <f t="shared" si="68"/>
        <v>13</v>
      </c>
    </row>
    <row r="4387" spans="1:5" x14ac:dyDescent="0.25">
      <c r="A4387" t="s">
        <v>675</v>
      </c>
      <c r="B4387" s="2">
        <v>41820</v>
      </c>
      <c r="C4387" s="2" t="s">
        <v>7684</v>
      </c>
      <c r="D4387" t="s">
        <v>7719</v>
      </c>
      <c r="E4387">
        <f t="shared" si="68"/>
        <v>13</v>
      </c>
    </row>
    <row r="4388" spans="1:5" x14ac:dyDescent="0.25">
      <c r="A4388" t="s">
        <v>705</v>
      </c>
      <c r="B4388" s="2">
        <v>41797</v>
      </c>
      <c r="C4388" s="2" t="s">
        <v>7684</v>
      </c>
      <c r="D4388" t="s">
        <v>7713</v>
      </c>
      <c r="E4388">
        <f t="shared" si="68"/>
        <v>28</v>
      </c>
    </row>
    <row r="4389" spans="1:5" x14ac:dyDescent="0.25">
      <c r="A4389" t="s">
        <v>705</v>
      </c>
      <c r="B4389" s="2">
        <v>41797</v>
      </c>
      <c r="C4389" s="2" t="s">
        <v>7684</v>
      </c>
      <c r="D4389" t="s">
        <v>7713</v>
      </c>
      <c r="E4389">
        <f t="shared" si="68"/>
        <v>28</v>
      </c>
    </row>
    <row r="4390" spans="1:5" x14ac:dyDescent="0.25">
      <c r="A4390" t="s">
        <v>1332</v>
      </c>
      <c r="B4390" s="2">
        <v>41722</v>
      </c>
      <c r="C4390" s="2" t="s">
        <v>7715</v>
      </c>
      <c r="D4390" t="s">
        <v>7704</v>
      </c>
      <c r="E4390">
        <f t="shared" si="68"/>
        <v>44</v>
      </c>
    </row>
    <row r="4391" spans="1:5" x14ac:dyDescent="0.25">
      <c r="A4391" t="s">
        <v>1332</v>
      </c>
      <c r="B4391" s="2">
        <v>41722</v>
      </c>
      <c r="C4391" s="2" t="s">
        <v>7715</v>
      </c>
      <c r="D4391" t="s">
        <v>7704</v>
      </c>
      <c r="E4391">
        <f t="shared" si="68"/>
        <v>44</v>
      </c>
    </row>
    <row r="4392" spans="1:5" x14ac:dyDescent="0.25">
      <c r="A4392" t="s">
        <v>1332</v>
      </c>
      <c r="B4392" s="2">
        <v>41722</v>
      </c>
      <c r="C4392" s="2" t="s">
        <v>7715</v>
      </c>
      <c r="D4392" t="s">
        <v>7704</v>
      </c>
      <c r="E4392">
        <f t="shared" si="68"/>
        <v>44</v>
      </c>
    </row>
    <row r="4393" spans="1:5" x14ac:dyDescent="0.25">
      <c r="A4393" t="s">
        <v>1332</v>
      </c>
      <c r="B4393" s="2">
        <v>41722</v>
      </c>
      <c r="C4393" s="2" t="s">
        <v>7715</v>
      </c>
      <c r="D4393" t="s">
        <v>7704</v>
      </c>
      <c r="E4393">
        <f t="shared" si="68"/>
        <v>44</v>
      </c>
    </row>
    <row r="4394" spans="1:5" x14ac:dyDescent="0.25">
      <c r="A4394" t="s">
        <v>54</v>
      </c>
      <c r="B4394" s="2">
        <v>41733</v>
      </c>
      <c r="C4394" s="2" t="s">
        <v>7722</v>
      </c>
      <c r="D4394" t="s">
        <v>7702</v>
      </c>
      <c r="E4394">
        <f t="shared" si="68"/>
        <v>29</v>
      </c>
    </row>
    <row r="4395" spans="1:5" x14ac:dyDescent="0.25">
      <c r="A4395" t="s">
        <v>54</v>
      </c>
      <c r="B4395" s="2">
        <v>41733</v>
      </c>
      <c r="C4395" s="2" t="s">
        <v>7722</v>
      </c>
      <c r="D4395" t="s">
        <v>7702</v>
      </c>
      <c r="E4395">
        <f t="shared" si="68"/>
        <v>29</v>
      </c>
    </row>
    <row r="4396" spans="1:5" x14ac:dyDescent="0.25">
      <c r="A4396" t="s">
        <v>2865</v>
      </c>
      <c r="B4396" s="2">
        <v>41840</v>
      </c>
      <c r="C4396" s="2" t="s">
        <v>7720</v>
      </c>
      <c r="D4396" t="s">
        <v>7720</v>
      </c>
      <c r="E4396">
        <f t="shared" si="68"/>
        <v>0</v>
      </c>
    </row>
    <row r="4397" spans="1:5" x14ac:dyDescent="0.25">
      <c r="A4397" t="s">
        <v>2865</v>
      </c>
      <c r="B4397" s="2">
        <v>41840</v>
      </c>
      <c r="C4397" s="2" t="s">
        <v>7720</v>
      </c>
      <c r="D4397" t="s">
        <v>7720</v>
      </c>
      <c r="E4397">
        <f t="shared" si="68"/>
        <v>0</v>
      </c>
    </row>
    <row r="4398" spans="1:5" x14ac:dyDescent="0.25">
      <c r="A4398" t="s">
        <v>3966</v>
      </c>
      <c r="B4398" s="2">
        <v>41731</v>
      </c>
      <c r="C4398" s="2" t="s">
        <v>7722</v>
      </c>
      <c r="D4398" t="s">
        <v>7681</v>
      </c>
      <c r="E4398">
        <f t="shared" si="68"/>
        <v>31</v>
      </c>
    </row>
    <row r="4399" spans="1:5" x14ac:dyDescent="0.25">
      <c r="A4399" t="s">
        <v>1110</v>
      </c>
      <c r="B4399" s="2">
        <v>41747</v>
      </c>
      <c r="C4399" s="2" t="s">
        <v>7722</v>
      </c>
      <c r="D4399" t="s">
        <v>7720</v>
      </c>
      <c r="E4399">
        <f t="shared" si="68"/>
        <v>3</v>
      </c>
    </row>
    <row r="4400" spans="1:5" x14ac:dyDescent="0.25">
      <c r="A4400" t="s">
        <v>1110</v>
      </c>
      <c r="B4400" s="2">
        <v>41747</v>
      </c>
      <c r="C4400" s="2" t="s">
        <v>7722</v>
      </c>
      <c r="D4400" t="s">
        <v>7720</v>
      </c>
      <c r="E4400">
        <f t="shared" si="68"/>
        <v>3</v>
      </c>
    </row>
    <row r="4401" spans="1:5" x14ac:dyDescent="0.25">
      <c r="A4401" t="s">
        <v>210</v>
      </c>
      <c r="B4401" s="2">
        <v>41856</v>
      </c>
      <c r="C4401" s="2" t="s">
        <v>7690</v>
      </c>
      <c r="D4401" t="s">
        <v>7698</v>
      </c>
      <c r="E4401">
        <f t="shared" si="68"/>
        <v>19</v>
      </c>
    </row>
    <row r="4402" spans="1:5" x14ac:dyDescent="0.25">
      <c r="A4402" t="s">
        <v>210</v>
      </c>
      <c r="B4402" s="2">
        <v>41856</v>
      </c>
      <c r="C4402" s="2" t="s">
        <v>7690</v>
      </c>
      <c r="D4402" t="s">
        <v>7698</v>
      </c>
      <c r="E4402">
        <f t="shared" si="68"/>
        <v>19</v>
      </c>
    </row>
    <row r="4403" spans="1:5" x14ac:dyDescent="0.25">
      <c r="A4403" t="s">
        <v>210</v>
      </c>
      <c r="B4403" s="2">
        <v>41856</v>
      </c>
      <c r="C4403" s="2" t="s">
        <v>7690</v>
      </c>
      <c r="D4403" t="s">
        <v>7698</v>
      </c>
      <c r="E4403">
        <f t="shared" si="68"/>
        <v>19</v>
      </c>
    </row>
    <row r="4404" spans="1:5" x14ac:dyDescent="0.25">
      <c r="A4404" t="s">
        <v>490</v>
      </c>
      <c r="B4404" s="2">
        <v>41978</v>
      </c>
      <c r="C4404" s="2" t="s">
        <v>7701</v>
      </c>
      <c r="D4404" t="s">
        <v>7686</v>
      </c>
      <c r="E4404">
        <f t="shared" si="68"/>
        <v>24</v>
      </c>
    </row>
    <row r="4405" spans="1:5" x14ac:dyDescent="0.25">
      <c r="A4405" t="s">
        <v>229</v>
      </c>
      <c r="B4405" s="2">
        <v>41702</v>
      </c>
      <c r="C4405" s="2" t="s">
        <v>7715</v>
      </c>
      <c r="D4405" t="s">
        <v>7711</v>
      </c>
      <c r="E4405">
        <f t="shared" si="68"/>
        <v>6</v>
      </c>
    </row>
    <row r="4406" spans="1:5" x14ac:dyDescent="0.25">
      <c r="A4406" t="s">
        <v>3006</v>
      </c>
      <c r="B4406" s="2">
        <v>41876</v>
      </c>
      <c r="C4406" s="2" t="s">
        <v>7690</v>
      </c>
      <c r="D4406" t="s">
        <v>7719</v>
      </c>
      <c r="E4406">
        <f t="shared" si="68"/>
        <v>11</v>
      </c>
    </row>
    <row r="4407" spans="1:5" x14ac:dyDescent="0.25">
      <c r="A4407" t="s">
        <v>3006</v>
      </c>
      <c r="B4407" s="2">
        <v>41876</v>
      </c>
      <c r="C4407" s="2" t="s">
        <v>7690</v>
      </c>
      <c r="D4407" t="s">
        <v>7719</v>
      </c>
      <c r="E4407">
        <f t="shared" si="68"/>
        <v>11</v>
      </c>
    </row>
    <row r="4408" spans="1:5" x14ac:dyDescent="0.25">
      <c r="A4408" t="s">
        <v>2602</v>
      </c>
      <c r="B4408" s="2">
        <v>41834</v>
      </c>
      <c r="C4408" s="2" t="s">
        <v>7720</v>
      </c>
      <c r="D4408" t="s">
        <v>7681</v>
      </c>
      <c r="E4408">
        <f t="shared" si="68"/>
        <v>28</v>
      </c>
    </row>
    <row r="4409" spans="1:5" x14ac:dyDescent="0.25">
      <c r="A4409" t="s">
        <v>2602</v>
      </c>
      <c r="B4409" s="2">
        <v>41834</v>
      </c>
      <c r="C4409" s="2" t="s">
        <v>7720</v>
      </c>
      <c r="D4409" t="s">
        <v>7681</v>
      </c>
      <c r="E4409">
        <f t="shared" si="68"/>
        <v>28</v>
      </c>
    </row>
    <row r="4410" spans="1:5" x14ac:dyDescent="0.25">
      <c r="A4410" t="s">
        <v>2602</v>
      </c>
      <c r="B4410" s="2">
        <v>41834</v>
      </c>
      <c r="C4410" s="2" t="s">
        <v>7720</v>
      </c>
      <c r="D4410" t="s">
        <v>7681</v>
      </c>
      <c r="E4410">
        <f t="shared" si="68"/>
        <v>28</v>
      </c>
    </row>
    <row r="4411" spans="1:5" x14ac:dyDescent="0.25">
      <c r="A4411" t="s">
        <v>84</v>
      </c>
      <c r="B4411" s="2">
        <v>41765</v>
      </c>
      <c r="C4411" s="2" t="s">
        <v>7689</v>
      </c>
      <c r="D4411" t="s">
        <v>7689</v>
      </c>
      <c r="E4411">
        <f t="shared" si="68"/>
        <v>0</v>
      </c>
    </row>
    <row r="4412" spans="1:5" x14ac:dyDescent="0.25">
      <c r="A4412" t="s">
        <v>84</v>
      </c>
      <c r="B4412" s="2">
        <v>41765</v>
      </c>
      <c r="C4412" s="2" t="s">
        <v>7689</v>
      </c>
      <c r="D4412" t="s">
        <v>7689</v>
      </c>
      <c r="E4412">
        <f t="shared" si="68"/>
        <v>0</v>
      </c>
    </row>
    <row r="4413" spans="1:5" x14ac:dyDescent="0.25">
      <c r="A4413" t="s">
        <v>2394</v>
      </c>
      <c r="B4413" s="2">
        <v>41811</v>
      </c>
      <c r="C4413" s="2" t="s">
        <v>7684</v>
      </c>
      <c r="D4413" t="s">
        <v>7684</v>
      </c>
      <c r="E4413">
        <f t="shared" si="68"/>
        <v>0</v>
      </c>
    </row>
    <row r="4414" spans="1:5" x14ac:dyDescent="0.25">
      <c r="A4414" t="s">
        <v>2394</v>
      </c>
      <c r="B4414" s="2">
        <v>41811</v>
      </c>
      <c r="C4414" s="2" t="s">
        <v>7684</v>
      </c>
      <c r="D4414" t="s">
        <v>7684</v>
      </c>
      <c r="E4414">
        <f t="shared" si="68"/>
        <v>0</v>
      </c>
    </row>
    <row r="4415" spans="1:5" x14ac:dyDescent="0.25">
      <c r="A4415" t="s">
        <v>2394</v>
      </c>
      <c r="B4415" s="2">
        <v>41811</v>
      </c>
      <c r="C4415" s="2" t="s">
        <v>7684</v>
      </c>
      <c r="D4415" t="s">
        <v>7684</v>
      </c>
      <c r="E4415">
        <f t="shared" si="68"/>
        <v>0</v>
      </c>
    </row>
    <row r="4416" spans="1:5" x14ac:dyDescent="0.25">
      <c r="A4416" t="s">
        <v>341</v>
      </c>
      <c r="B4416" s="2">
        <v>41896</v>
      </c>
      <c r="C4416" s="2" t="s">
        <v>7711</v>
      </c>
      <c r="D4416" t="s">
        <v>7724</v>
      </c>
      <c r="E4416">
        <f t="shared" si="68"/>
        <v>35</v>
      </c>
    </row>
    <row r="4417" spans="1:5" x14ac:dyDescent="0.25">
      <c r="A4417" t="s">
        <v>493</v>
      </c>
      <c r="B4417" s="2">
        <v>41972</v>
      </c>
      <c r="C4417" s="2" t="s">
        <v>7688</v>
      </c>
      <c r="D4417" t="s">
        <v>7688</v>
      </c>
      <c r="E4417">
        <f t="shared" si="68"/>
        <v>0</v>
      </c>
    </row>
    <row r="4418" spans="1:5" x14ac:dyDescent="0.25">
      <c r="A4418" t="s">
        <v>493</v>
      </c>
      <c r="B4418" s="2">
        <v>41972</v>
      </c>
      <c r="C4418" s="2" t="s">
        <v>7688</v>
      </c>
      <c r="D4418" t="s">
        <v>7688</v>
      </c>
      <c r="E4418">
        <f t="shared" si="68"/>
        <v>0</v>
      </c>
    </row>
    <row r="4419" spans="1:5" x14ac:dyDescent="0.25">
      <c r="A4419" t="s">
        <v>452</v>
      </c>
      <c r="B4419" s="2">
        <v>41845</v>
      </c>
      <c r="C4419" s="2" t="s">
        <v>7720</v>
      </c>
      <c r="D4419" t="s">
        <v>7685</v>
      </c>
      <c r="E4419">
        <f t="shared" ref="E4419:E4482" si="69">(LEFT(D4419,4)-LEFT(C4419,4))*12+RIGHT(D4419,2)-RIGHT(C4419,2)</f>
        <v>33</v>
      </c>
    </row>
    <row r="4420" spans="1:5" x14ac:dyDescent="0.25">
      <c r="A4420" t="s">
        <v>3986</v>
      </c>
      <c r="B4420" s="2">
        <v>41831</v>
      </c>
      <c r="C4420" s="2" t="s">
        <v>7720</v>
      </c>
      <c r="D4420" t="s">
        <v>7701</v>
      </c>
      <c r="E4420">
        <f t="shared" si="69"/>
        <v>5</v>
      </c>
    </row>
    <row r="4421" spans="1:5" x14ac:dyDescent="0.25">
      <c r="A4421" t="s">
        <v>3732</v>
      </c>
      <c r="B4421" s="2">
        <v>41990</v>
      </c>
      <c r="C4421" s="2" t="s">
        <v>7701</v>
      </c>
      <c r="D4421" t="s">
        <v>7701</v>
      </c>
      <c r="E4421">
        <f t="shared" si="69"/>
        <v>0</v>
      </c>
    </row>
    <row r="4422" spans="1:5" x14ac:dyDescent="0.25">
      <c r="A4422" t="s">
        <v>1558</v>
      </c>
      <c r="B4422" s="2">
        <v>42325</v>
      </c>
      <c r="C4422" s="2" t="s">
        <v>7687</v>
      </c>
      <c r="D4422" t="s">
        <v>7687</v>
      </c>
      <c r="E4422">
        <f t="shared" si="69"/>
        <v>0</v>
      </c>
    </row>
    <row r="4423" spans="1:5" x14ac:dyDescent="0.25">
      <c r="A4423" t="s">
        <v>812</v>
      </c>
      <c r="B4423" s="2">
        <v>41682</v>
      </c>
      <c r="C4423" s="2" t="s">
        <v>7726</v>
      </c>
      <c r="D4423" t="s">
        <v>7715</v>
      </c>
      <c r="E4423">
        <f t="shared" si="69"/>
        <v>1</v>
      </c>
    </row>
    <row r="4424" spans="1:5" x14ac:dyDescent="0.25">
      <c r="A4424" t="s">
        <v>1967</v>
      </c>
      <c r="B4424" s="2">
        <v>42394</v>
      </c>
      <c r="C4424" s="2" t="s">
        <v>7693</v>
      </c>
      <c r="D4424" t="s">
        <v>7705</v>
      </c>
      <c r="E4424">
        <f t="shared" si="69"/>
        <v>16</v>
      </c>
    </row>
    <row r="4425" spans="1:5" x14ac:dyDescent="0.25">
      <c r="A4425" t="s">
        <v>1967</v>
      </c>
      <c r="B4425" s="2">
        <v>42394</v>
      </c>
      <c r="C4425" s="2" t="s">
        <v>7693</v>
      </c>
      <c r="D4425" t="s">
        <v>7705</v>
      </c>
      <c r="E4425">
        <f t="shared" si="69"/>
        <v>16</v>
      </c>
    </row>
    <row r="4426" spans="1:5" x14ac:dyDescent="0.25">
      <c r="A4426" t="s">
        <v>1967</v>
      </c>
      <c r="B4426" s="2">
        <v>42394</v>
      </c>
      <c r="C4426" s="2" t="s">
        <v>7693</v>
      </c>
      <c r="D4426" t="s">
        <v>7705</v>
      </c>
      <c r="E4426">
        <f t="shared" si="69"/>
        <v>16</v>
      </c>
    </row>
    <row r="4427" spans="1:5" x14ac:dyDescent="0.25">
      <c r="A4427" t="s">
        <v>1967</v>
      </c>
      <c r="B4427" s="2">
        <v>42394</v>
      </c>
      <c r="C4427" s="2" t="s">
        <v>7693</v>
      </c>
      <c r="D4427" t="s">
        <v>7705</v>
      </c>
      <c r="E4427">
        <f t="shared" si="69"/>
        <v>16</v>
      </c>
    </row>
    <row r="4428" spans="1:5" x14ac:dyDescent="0.25">
      <c r="A4428" t="s">
        <v>1967</v>
      </c>
      <c r="B4428" s="2">
        <v>42394</v>
      </c>
      <c r="C4428" s="2" t="s">
        <v>7693</v>
      </c>
      <c r="D4428" t="s">
        <v>7705</v>
      </c>
      <c r="E4428">
        <f t="shared" si="69"/>
        <v>16</v>
      </c>
    </row>
    <row r="4429" spans="1:5" x14ac:dyDescent="0.25">
      <c r="A4429" t="s">
        <v>3829</v>
      </c>
      <c r="B4429" s="2">
        <v>41657</v>
      </c>
      <c r="C4429" s="2" t="s">
        <v>7727</v>
      </c>
      <c r="D4429" t="s">
        <v>7696</v>
      </c>
      <c r="E4429">
        <f t="shared" si="69"/>
        <v>44</v>
      </c>
    </row>
    <row r="4430" spans="1:5" x14ac:dyDescent="0.25">
      <c r="A4430" t="s">
        <v>229</v>
      </c>
      <c r="B4430" s="2">
        <v>41702</v>
      </c>
      <c r="C4430" s="2" t="s">
        <v>7715</v>
      </c>
      <c r="D4430" t="s">
        <v>7723</v>
      </c>
      <c r="E4430">
        <f t="shared" si="69"/>
        <v>36</v>
      </c>
    </row>
    <row r="4431" spans="1:5" x14ac:dyDescent="0.25">
      <c r="A4431" t="s">
        <v>1315</v>
      </c>
      <c r="B4431" s="2">
        <v>41791</v>
      </c>
      <c r="C4431" s="2" t="s">
        <v>7684</v>
      </c>
      <c r="D4431" t="s">
        <v>7696</v>
      </c>
      <c r="E4431">
        <f t="shared" si="69"/>
        <v>39</v>
      </c>
    </row>
    <row r="4432" spans="1:5" x14ac:dyDescent="0.25">
      <c r="A4432" t="s">
        <v>1207</v>
      </c>
      <c r="B4432" s="2">
        <v>41874</v>
      </c>
      <c r="C4432" s="2" t="s">
        <v>7690</v>
      </c>
      <c r="D4432" t="s">
        <v>7681</v>
      </c>
      <c r="E4432">
        <f t="shared" si="69"/>
        <v>27</v>
      </c>
    </row>
    <row r="4433" spans="1:5" x14ac:dyDescent="0.25">
      <c r="A4433" t="s">
        <v>1207</v>
      </c>
      <c r="B4433" s="2">
        <v>41874</v>
      </c>
      <c r="C4433" s="2" t="s">
        <v>7690</v>
      </c>
      <c r="D4433" t="s">
        <v>7681</v>
      </c>
      <c r="E4433">
        <f t="shared" si="69"/>
        <v>27</v>
      </c>
    </row>
    <row r="4434" spans="1:5" x14ac:dyDescent="0.25">
      <c r="A4434" t="s">
        <v>1207</v>
      </c>
      <c r="B4434" s="2">
        <v>41874</v>
      </c>
      <c r="C4434" s="2" t="s">
        <v>7690</v>
      </c>
      <c r="D4434" t="s">
        <v>7681</v>
      </c>
      <c r="E4434">
        <f t="shared" si="69"/>
        <v>27</v>
      </c>
    </row>
    <row r="4435" spans="1:5" x14ac:dyDescent="0.25">
      <c r="A4435" t="s">
        <v>1207</v>
      </c>
      <c r="B4435" s="2">
        <v>41874</v>
      </c>
      <c r="C4435" s="2" t="s">
        <v>7690</v>
      </c>
      <c r="D4435" t="s">
        <v>7681</v>
      </c>
      <c r="E4435">
        <f t="shared" si="69"/>
        <v>27</v>
      </c>
    </row>
    <row r="4436" spans="1:5" x14ac:dyDescent="0.25">
      <c r="A4436" t="s">
        <v>1207</v>
      </c>
      <c r="B4436" s="2">
        <v>41874</v>
      </c>
      <c r="C4436" s="2" t="s">
        <v>7690</v>
      </c>
      <c r="D4436" t="s">
        <v>7681</v>
      </c>
      <c r="E4436">
        <f t="shared" si="69"/>
        <v>27</v>
      </c>
    </row>
    <row r="4437" spans="1:5" x14ac:dyDescent="0.25">
      <c r="A4437" t="s">
        <v>2756</v>
      </c>
      <c r="B4437" s="2">
        <v>42313</v>
      </c>
      <c r="C4437" s="2" t="s">
        <v>7687</v>
      </c>
      <c r="D4437" t="s">
        <v>7716</v>
      </c>
      <c r="E4437">
        <f t="shared" si="69"/>
        <v>6</v>
      </c>
    </row>
    <row r="4438" spans="1:5" x14ac:dyDescent="0.25">
      <c r="A4438" t="s">
        <v>2756</v>
      </c>
      <c r="B4438" s="2">
        <v>42313</v>
      </c>
      <c r="C4438" s="2" t="s">
        <v>7687</v>
      </c>
      <c r="D4438" t="s">
        <v>7716</v>
      </c>
      <c r="E4438">
        <f t="shared" si="69"/>
        <v>6</v>
      </c>
    </row>
    <row r="4439" spans="1:5" x14ac:dyDescent="0.25">
      <c r="A4439" t="s">
        <v>2756</v>
      </c>
      <c r="B4439" s="2">
        <v>42313</v>
      </c>
      <c r="C4439" s="2" t="s">
        <v>7687</v>
      </c>
      <c r="D4439" t="s">
        <v>7716</v>
      </c>
      <c r="E4439">
        <f t="shared" si="69"/>
        <v>6</v>
      </c>
    </row>
    <row r="4440" spans="1:5" x14ac:dyDescent="0.25">
      <c r="A4440" t="s">
        <v>1627</v>
      </c>
      <c r="B4440" s="2">
        <v>42314</v>
      </c>
      <c r="C4440" s="2" t="s">
        <v>7687</v>
      </c>
      <c r="D4440" t="s">
        <v>7686</v>
      </c>
      <c r="E4440">
        <f t="shared" si="69"/>
        <v>13</v>
      </c>
    </row>
    <row r="4441" spans="1:5" x14ac:dyDescent="0.25">
      <c r="A4441" t="s">
        <v>1627</v>
      </c>
      <c r="B4441" s="2">
        <v>42314</v>
      </c>
      <c r="C4441" s="2" t="s">
        <v>7687</v>
      </c>
      <c r="D4441" t="s">
        <v>7686</v>
      </c>
      <c r="E4441">
        <f t="shared" si="69"/>
        <v>13</v>
      </c>
    </row>
    <row r="4442" spans="1:5" x14ac:dyDescent="0.25">
      <c r="A4442" t="s">
        <v>2964</v>
      </c>
      <c r="B4442" s="2">
        <v>41889</v>
      </c>
      <c r="C4442" s="2" t="s">
        <v>7711</v>
      </c>
      <c r="D4442" t="s">
        <v>7697</v>
      </c>
      <c r="E4442">
        <f t="shared" si="69"/>
        <v>22</v>
      </c>
    </row>
    <row r="4443" spans="1:5" x14ac:dyDescent="0.25">
      <c r="A4443" t="s">
        <v>2964</v>
      </c>
      <c r="B4443" s="2">
        <v>41889</v>
      </c>
      <c r="C4443" s="2" t="s">
        <v>7711</v>
      </c>
      <c r="D4443" t="s">
        <v>7697</v>
      </c>
      <c r="E4443">
        <f t="shared" si="69"/>
        <v>22</v>
      </c>
    </row>
    <row r="4444" spans="1:5" x14ac:dyDescent="0.25">
      <c r="A4444" t="s">
        <v>2964</v>
      </c>
      <c r="B4444" s="2">
        <v>41889</v>
      </c>
      <c r="C4444" s="2" t="s">
        <v>7711</v>
      </c>
      <c r="D4444" t="s">
        <v>7697</v>
      </c>
      <c r="E4444">
        <f t="shared" si="69"/>
        <v>22</v>
      </c>
    </row>
    <row r="4445" spans="1:5" x14ac:dyDescent="0.25">
      <c r="A4445" t="s">
        <v>2964</v>
      </c>
      <c r="B4445" s="2">
        <v>41889</v>
      </c>
      <c r="C4445" s="2" t="s">
        <v>7711</v>
      </c>
      <c r="D4445" t="s">
        <v>7697</v>
      </c>
      <c r="E4445">
        <f t="shared" si="69"/>
        <v>22</v>
      </c>
    </row>
    <row r="4446" spans="1:5" x14ac:dyDescent="0.25">
      <c r="A4446" t="s">
        <v>1127</v>
      </c>
      <c r="B4446" s="2">
        <v>41690</v>
      </c>
      <c r="C4446" s="2" t="s">
        <v>7726</v>
      </c>
      <c r="D4446" t="s">
        <v>7688</v>
      </c>
      <c r="E4446">
        <f t="shared" si="69"/>
        <v>9</v>
      </c>
    </row>
    <row r="4447" spans="1:5" x14ac:dyDescent="0.25">
      <c r="A4447" t="s">
        <v>1127</v>
      </c>
      <c r="B4447" s="2">
        <v>41690</v>
      </c>
      <c r="C4447" s="2" t="s">
        <v>7726</v>
      </c>
      <c r="D4447" t="s">
        <v>7688</v>
      </c>
      <c r="E4447">
        <f t="shared" si="69"/>
        <v>9</v>
      </c>
    </row>
    <row r="4448" spans="1:5" x14ac:dyDescent="0.25">
      <c r="A4448" t="s">
        <v>1127</v>
      </c>
      <c r="B4448" s="2">
        <v>41690</v>
      </c>
      <c r="C4448" s="2" t="s">
        <v>7726</v>
      </c>
      <c r="D4448" t="s">
        <v>7688</v>
      </c>
      <c r="E4448">
        <f t="shared" si="69"/>
        <v>9</v>
      </c>
    </row>
    <row r="4449" spans="1:5" x14ac:dyDescent="0.25">
      <c r="A4449" t="s">
        <v>1127</v>
      </c>
      <c r="B4449" s="2">
        <v>41690</v>
      </c>
      <c r="C4449" s="2" t="s">
        <v>7726</v>
      </c>
      <c r="D4449" t="s">
        <v>7688</v>
      </c>
      <c r="E4449">
        <f t="shared" si="69"/>
        <v>9</v>
      </c>
    </row>
    <row r="4450" spans="1:5" x14ac:dyDescent="0.25">
      <c r="A4450" t="s">
        <v>465</v>
      </c>
      <c r="B4450" s="2">
        <v>41985</v>
      </c>
      <c r="C4450" s="2" t="s">
        <v>7701</v>
      </c>
      <c r="D4450" t="s">
        <v>7721</v>
      </c>
      <c r="E4450">
        <f t="shared" si="69"/>
        <v>6</v>
      </c>
    </row>
    <row r="4451" spans="1:5" x14ac:dyDescent="0.25">
      <c r="A4451" t="s">
        <v>465</v>
      </c>
      <c r="B4451" s="2">
        <v>41985</v>
      </c>
      <c r="C4451" s="2" t="s">
        <v>7701</v>
      </c>
      <c r="D4451" t="s">
        <v>7721</v>
      </c>
      <c r="E4451">
        <f t="shared" si="69"/>
        <v>6</v>
      </c>
    </row>
    <row r="4452" spans="1:5" x14ac:dyDescent="0.25">
      <c r="A4452" t="s">
        <v>465</v>
      </c>
      <c r="B4452" s="2">
        <v>41985</v>
      </c>
      <c r="C4452" s="2" t="s">
        <v>7701</v>
      </c>
      <c r="D4452" t="s">
        <v>7721</v>
      </c>
      <c r="E4452">
        <f t="shared" si="69"/>
        <v>6</v>
      </c>
    </row>
    <row r="4453" spans="1:5" x14ac:dyDescent="0.25">
      <c r="A4453" t="s">
        <v>4354</v>
      </c>
      <c r="B4453" s="2">
        <v>41812</v>
      </c>
      <c r="C4453" s="2" t="s">
        <v>7684</v>
      </c>
      <c r="D4453" t="s">
        <v>7697</v>
      </c>
      <c r="E4453">
        <f t="shared" si="69"/>
        <v>25</v>
      </c>
    </row>
    <row r="4454" spans="1:5" x14ac:dyDescent="0.25">
      <c r="A4454" t="s">
        <v>4354</v>
      </c>
      <c r="B4454" s="2">
        <v>41812</v>
      </c>
      <c r="C4454" s="2" t="s">
        <v>7684</v>
      </c>
      <c r="D4454" t="s">
        <v>7697</v>
      </c>
      <c r="E4454">
        <f t="shared" si="69"/>
        <v>25</v>
      </c>
    </row>
    <row r="4455" spans="1:5" x14ac:dyDescent="0.25">
      <c r="A4455" t="s">
        <v>4354</v>
      </c>
      <c r="B4455" s="2">
        <v>41812</v>
      </c>
      <c r="C4455" s="2" t="s">
        <v>7684</v>
      </c>
      <c r="D4455" t="s">
        <v>7697</v>
      </c>
      <c r="E4455">
        <f t="shared" si="69"/>
        <v>25</v>
      </c>
    </row>
    <row r="4456" spans="1:5" x14ac:dyDescent="0.25">
      <c r="A4456" t="s">
        <v>4354</v>
      </c>
      <c r="B4456" s="2">
        <v>41812</v>
      </c>
      <c r="C4456" s="2" t="s">
        <v>7684</v>
      </c>
      <c r="D4456" t="s">
        <v>7697</v>
      </c>
      <c r="E4456">
        <f t="shared" si="69"/>
        <v>25</v>
      </c>
    </row>
    <row r="4457" spans="1:5" x14ac:dyDescent="0.25">
      <c r="A4457" t="s">
        <v>1598</v>
      </c>
      <c r="B4457" s="2">
        <v>41852</v>
      </c>
      <c r="C4457" s="2" t="s">
        <v>7690</v>
      </c>
      <c r="D4457" t="s">
        <v>7692</v>
      </c>
      <c r="E4457">
        <f t="shared" si="69"/>
        <v>13</v>
      </c>
    </row>
    <row r="4458" spans="1:5" x14ac:dyDescent="0.25">
      <c r="A4458" t="s">
        <v>1598</v>
      </c>
      <c r="B4458" s="2">
        <v>41852</v>
      </c>
      <c r="C4458" s="2" t="s">
        <v>7690</v>
      </c>
      <c r="D4458" t="s">
        <v>7692</v>
      </c>
      <c r="E4458">
        <f t="shared" si="69"/>
        <v>13</v>
      </c>
    </row>
    <row r="4459" spans="1:5" x14ac:dyDescent="0.25">
      <c r="A4459" t="s">
        <v>2005</v>
      </c>
      <c r="B4459" s="2">
        <v>41975</v>
      </c>
      <c r="C4459" s="2" t="s">
        <v>7701</v>
      </c>
      <c r="D4459" t="s">
        <v>7724</v>
      </c>
      <c r="E4459">
        <f t="shared" si="69"/>
        <v>32</v>
      </c>
    </row>
    <row r="4460" spans="1:5" x14ac:dyDescent="0.25">
      <c r="A4460" t="s">
        <v>1514</v>
      </c>
      <c r="B4460" s="2">
        <v>41740</v>
      </c>
      <c r="C4460" s="2" t="s">
        <v>7722</v>
      </c>
      <c r="D4460" t="s">
        <v>7723</v>
      </c>
      <c r="E4460">
        <f t="shared" si="69"/>
        <v>35</v>
      </c>
    </row>
    <row r="4461" spans="1:5" x14ac:dyDescent="0.25">
      <c r="A4461" t="s">
        <v>1243</v>
      </c>
      <c r="B4461" s="2">
        <v>41829</v>
      </c>
      <c r="C4461" s="2" t="s">
        <v>7720</v>
      </c>
      <c r="D4461" t="s">
        <v>7696</v>
      </c>
      <c r="E4461">
        <f t="shared" si="69"/>
        <v>38</v>
      </c>
    </row>
    <row r="4462" spans="1:5" x14ac:dyDescent="0.25">
      <c r="A4462" t="s">
        <v>1243</v>
      </c>
      <c r="B4462" s="2">
        <v>41829</v>
      </c>
      <c r="C4462" s="2" t="s">
        <v>7720</v>
      </c>
      <c r="D4462" t="s">
        <v>7696</v>
      </c>
      <c r="E4462">
        <f t="shared" si="69"/>
        <v>38</v>
      </c>
    </row>
    <row r="4463" spans="1:5" x14ac:dyDescent="0.25">
      <c r="A4463" t="s">
        <v>1243</v>
      </c>
      <c r="B4463" s="2">
        <v>41829</v>
      </c>
      <c r="C4463" s="2" t="s">
        <v>7720</v>
      </c>
      <c r="D4463" t="s">
        <v>7696</v>
      </c>
      <c r="E4463">
        <f t="shared" si="69"/>
        <v>38</v>
      </c>
    </row>
    <row r="4464" spans="1:5" x14ac:dyDescent="0.25">
      <c r="A4464" t="s">
        <v>1243</v>
      </c>
      <c r="B4464" s="2">
        <v>41829</v>
      </c>
      <c r="C4464" s="2" t="s">
        <v>7720</v>
      </c>
      <c r="D4464" t="s">
        <v>7696</v>
      </c>
      <c r="E4464">
        <f t="shared" si="69"/>
        <v>38</v>
      </c>
    </row>
    <row r="4465" spans="1:5" x14ac:dyDescent="0.25">
      <c r="A4465" t="s">
        <v>1243</v>
      </c>
      <c r="B4465" s="2">
        <v>41829</v>
      </c>
      <c r="C4465" s="2" t="s">
        <v>7720</v>
      </c>
      <c r="D4465" t="s">
        <v>7696</v>
      </c>
      <c r="E4465">
        <f t="shared" si="69"/>
        <v>38</v>
      </c>
    </row>
    <row r="4466" spans="1:5" x14ac:dyDescent="0.25">
      <c r="A4466" t="s">
        <v>1243</v>
      </c>
      <c r="B4466" s="2">
        <v>41829</v>
      </c>
      <c r="C4466" s="2" t="s">
        <v>7720</v>
      </c>
      <c r="D4466" t="s">
        <v>7696</v>
      </c>
      <c r="E4466">
        <f t="shared" si="69"/>
        <v>38</v>
      </c>
    </row>
    <row r="4467" spans="1:5" x14ac:dyDescent="0.25">
      <c r="A4467" t="s">
        <v>1681</v>
      </c>
      <c r="B4467" s="2">
        <v>41815</v>
      </c>
      <c r="C4467" s="2" t="s">
        <v>7684</v>
      </c>
      <c r="D4467" t="s">
        <v>7718</v>
      </c>
      <c r="E4467">
        <f t="shared" si="69"/>
        <v>14</v>
      </c>
    </row>
    <row r="4468" spans="1:5" x14ac:dyDescent="0.25">
      <c r="A4468" t="s">
        <v>2822</v>
      </c>
      <c r="B4468" s="2">
        <v>41709</v>
      </c>
      <c r="C4468" s="2" t="s">
        <v>7715</v>
      </c>
      <c r="D4468" t="s">
        <v>7704</v>
      </c>
      <c r="E4468">
        <f t="shared" si="69"/>
        <v>44</v>
      </c>
    </row>
    <row r="4469" spans="1:5" x14ac:dyDescent="0.25">
      <c r="A4469" t="s">
        <v>2822</v>
      </c>
      <c r="B4469" s="2">
        <v>41709</v>
      </c>
      <c r="C4469" s="2" t="s">
        <v>7715</v>
      </c>
      <c r="D4469" t="s">
        <v>7704</v>
      </c>
      <c r="E4469">
        <f t="shared" si="69"/>
        <v>44</v>
      </c>
    </row>
    <row r="4470" spans="1:5" x14ac:dyDescent="0.25">
      <c r="A4470" t="s">
        <v>2822</v>
      </c>
      <c r="B4470" s="2">
        <v>41709</v>
      </c>
      <c r="C4470" s="2" t="s">
        <v>7715</v>
      </c>
      <c r="D4470" t="s">
        <v>7704</v>
      </c>
      <c r="E4470">
        <f t="shared" si="69"/>
        <v>44</v>
      </c>
    </row>
    <row r="4471" spans="1:5" x14ac:dyDescent="0.25">
      <c r="A4471" t="s">
        <v>2822</v>
      </c>
      <c r="B4471" s="2">
        <v>41709</v>
      </c>
      <c r="C4471" s="2" t="s">
        <v>7715</v>
      </c>
      <c r="D4471" t="s">
        <v>7704</v>
      </c>
      <c r="E4471">
        <f t="shared" si="69"/>
        <v>44</v>
      </c>
    </row>
    <row r="4472" spans="1:5" x14ac:dyDescent="0.25">
      <c r="A4472" t="s">
        <v>596</v>
      </c>
      <c r="B4472" s="2">
        <v>41868</v>
      </c>
      <c r="C4472" s="2" t="s">
        <v>7690</v>
      </c>
      <c r="D4472" t="s">
        <v>7705</v>
      </c>
      <c r="E4472">
        <f t="shared" si="69"/>
        <v>33</v>
      </c>
    </row>
    <row r="4473" spans="1:5" x14ac:dyDescent="0.25">
      <c r="A4473" t="s">
        <v>289</v>
      </c>
      <c r="B4473" s="2">
        <v>41934</v>
      </c>
      <c r="C4473" s="2" t="s">
        <v>7699</v>
      </c>
      <c r="D4473" t="s">
        <v>7696</v>
      </c>
      <c r="E4473">
        <f t="shared" si="69"/>
        <v>35</v>
      </c>
    </row>
    <row r="4474" spans="1:5" x14ac:dyDescent="0.25">
      <c r="A4474" t="s">
        <v>289</v>
      </c>
      <c r="B4474" s="2">
        <v>41934</v>
      </c>
      <c r="C4474" s="2" t="s">
        <v>7699</v>
      </c>
      <c r="D4474" t="s">
        <v>7696</v>
      </c>
      <c r="E4474">
        <f t="shared" si="69"/>
        <v>35</v>
      </c>
    </row>
    <row r="4475" spans="1:5" x14ac:dyDescent="0.25">
      <c r="A4475" t="s">
        <v>289</v>
      </c>
      <c r="B4475" s="2">
        <v>41934</v>
      </c>
      <c r="C4475" s="2" t="s">
        <v>7699</v>
      </c>
      <c r="D4475" t="s">
        <v>7696</v>
      </c>
      <c r="E4475">
        <f t="shared" si="69"/>
        <v>35</v>
      </c>
    </row>
    <row r="4476" spans="1:5" x14ac:dyDescent="0.25">
      <c r="A4476" t="s">
        <v>289</v>
      </c>
      <c r="B4476" s="2">
        <v>41934</v>
      </c>
      <c r="C4476" s="2" t="s">
        <v>7699</v>
      </c>
      <c r="D4476" t="s">
        <v>7696</v>
      </c>
      <c r="E4476">
        <f t="shared" si="69"/>
        <v>35</v>
      </c>
    </row>
    <row r="4477" spans="1:5" x14ac:dyDescent="0.25">
      <c r="A4477" t="s">
        <v>289</v>
      </c>
      <c r="B4477" s="2">
        <v>41934</v>
      </c>
      <c r="C4477" s="2" t="s">
        <v>7699</v>
      </c>
      <c r="D4477" t="s">
        <v>7696</v>
      </c>
      <c r="E4477">
        <f t="shared" si="69"/>
        <v>35</v>
      </c>
    </row>
    <row r="4478" spans="1:5" x14ac:dyDescent="0.25">
      <c r="A4478" t="s">
        <v>289</v>
      </c>
      <c r="B4478" s="2">
        <v>41934</v>
      </c>
      <c r="C4478" s="2" t="s">
        <v>7699</v>
      </c>
      <c r="D4478" t="s">
        <v>7696</v>
      </c>
      <c r="E4478">
        <f t="shared" si="69"/>
        <v>35</v>
      </c>
    </row>
    <row r="4479" spans="1:5" x14ac:dyDescent="0.25">
      <c r="A4479" t="s">
        <v>1712</v>
      </c>
      <c r="B4479" s="2">
        <v>41820</v>
      </c>
      <c r="C4479" s="2" t="s">
        <v>7684</v>
      </c>
      <c r="D4479" t="s">
        <v>7694</v>
      </c>
      <c r="E4479">
        <f t="shared" si="69"/>
        <v>40</v>
      </c>
    </row>
    <row r="4480" spans="1:5" x14ac:dyDescent="0.25">
      <c r="A4480" t="s">
        <v>1712</v>
      </c>
      <c r="B4480" s="2">
        <v>41820</v>
      </c>
      <c r="C4480" s="2" t="s">
        <v>7684</v>
      </c>
      <c r="D4480" t="s">
        <v>7694</v>
      </c>
      <c r="E4480">
        <f t="shared" si="69"/>
        <v>40</v>
      </c>
    </row>
    <row r="4481" spans="1:5" x14ac:dyDescent="0.25">
      <c r="A4481" t="s">
        <v>1332</v>
      </c>
      <c r="B4481" s="2">
        <v>41722</v>
      </c>
      <c r="C4481" s="2" t="s">
        <v>7715</v>
      </c>
      <c r="D4481" t="s">
        <v>7715</v>
      </c>
      <c r="E4481">
        <f t="shared" si="69"/>
        <v>0</v>
      </c>
    </row>
    <row r="4482" spans="1:5" x14ac:dyDescent="0.25">
      <c r="A4482" t="s">
        <v>853</v>
      </c>
      <c r="B4482" s="2">
        <v>41659</v>
      </c>
      <c r="C4482" s="2" t="s">
        <v>7727</v>
      </c>
      <c r="D4482" t="s">
        <v>7681</v>
      </c>
      <c r="E4482">
        <f t="shared" si="69"/>
        <v>34</v>
      </c>
    </row>
    <row r="4483" spans="1:5" x14ac:dyDescent="0.25">
      <c r="A4483" t="s">
        <v>853</v>
      </c>
      <c r="B4483" s="2">
        <v>41659</v>
      </c>
      <c r="C4483" s="2" t="s">
        <v>7727</v>
      </c>
      <c r="D4483" t="s">
        <v>7681</v>
      </c>
      <c r="E4483">
        <f t="shared" ref="E4483:E4546" si="70">(LEFT(D4483,4)-LEFT(C4483,4))*12+RIGHT(D4483,2)-RIGHT(C4483,2)</f>
        <v>34</v>
      </c>
    </row>
    <row r="4484" spans="1:5" x14ac:dyDescent="0.25">
      <c r="A4484" t="s">
        <v>853</v>
      </c>
      <c r="B4484" s="2">
        <v>41659</v>
      </c>
      <c r="C4484" s="2" t="s">
        <v>7727</v>
      </c>
      <c r="D4484" t="s">
        <v>7681</v>
      </c>
      <c r="E4484">
        <f t="shared" si="70"/>
        <v>34</v>
      </c>
    </row>
    <row r="4485" spans="1:5" x14ac:dyDescent="0.25">
      <c r="A4485" t="s">
        <v>853</v>
      </c>
      <c r="B4485" s="2">
        <v>41659</v>
      </c>
      <c r="C4485" s="2" t="s">
        <v>7727</v>
      </c>
      <c r="D4485" t="s">
        <v>7681</v>
      </c>
      <c r="E4485">
        <f t="shared" si="70"/>
        <v>34</v>
      </c>
    </row>
    <row r="4486" spans="1:5" x14ac:dyDescent="0.25">
      <c r="A4486" t="s">
        <v>853</v>
      </c>
      <c r="B4486" s="2">
        <v>41659</v>
      </c>
      <c r="C4486" s="2" t="s">
        <v>7727</v>
      </c>
      <c r="D4486" t="s">
        <v>7681</v>
      </c>
      <c r="E4486">
        <f t="shared" si="70"/>
        <v>34</v>
      </c>
    </row>
    <row r="4487" spans="1:5" x14ac:dyDescent="0.25">
      <c r="A4487" t="s">
        <v>853</v>
      </c>
      <c r="B4487" s="2">
        <v>41659</v>
      </c>
      <c r="C4487" s="2" t="s">
        <v>7727</v>
      </c>
      <c r="D4487" t="s">
        <v>7681</v>
      </c>
      <c r="E4487">
        <f t="shared" si="70"/>
        <v>34</v>
      </c>
    </row>
    <row r="4488" spans="1:5" x14ac:dyDescent="0.25">
      <c r="A4488" t="s">
        <v>853</v>
      </c>
      <c r="B4488" s="2">
        <v>41659</v>
      </c>
      <c r="C4488" s="2" t="s">
        <v>7727</v>
      </c>
      <c r="D4488" t="s">
        <v>7681</v>
      </c>
      <c r="E4488">
        <f t="shared" si="70"/>
        <v>34</v>
      </c>
    </row>
    <row r="4489" spans="1:5" x14ac:dyDescent="0.25">
      <c r="A4489" t="s">
        <v>1847</v>
      </c>
      <c r="B4489" s="2">
        <v>42252</v>
      </c>
      <c r="C4489" s="2" t="s">
        <v>7692</v>
      </c>
      <c r="D4489" t="s">
        <v>7692</v>
      </c>
      <c r="E4489">
        <f t="shared" si="70"/>
        <v>0</v>
      </c>
    </row>
    <row r="4490" spans="1:5" x14ac:dyDescent="0.25">
      <c r="A4490" t="s">
        <v>1847</v>
      </c>
      <c r="B4490" s="2">
        <v>42252</v>
      </c>
      <c r="C4490" s="2" t="s">
        <v>7692</v>
      </c>
      <c r="D4490" t="s">
        <v>7692</v>
      </c>
      <c r="E4490">
        <f t="shared" si="70"/>
        <v>0</v>
      </c>
    </row>
    <row r="4491" spans="1:5" x14ac:dyDescent="0.25">
      <c r="A4491" t="s">
        <v>1847</v>
      </c>
      <c r="B4491" s="2">
        <v>42252</v>
      </c>
      <c r="C4491" s="2" t="s">
        <v>7692</v>
      </c>
      <c r="D4491" t="s">
        <v>7692</v>
      </c>
      <c r="E4491">
        <f t="shared" si="70"/>
        <v>0</v>
      </c>
    </row>
    <row r="4492" spans="1:5" x14ac:dyDescent="0.25">
      <c r="A4492" t="s">
        <v>218</v>
      </c>
      <c r="B4492" s="2">
        <v>42458</v>
      </c>
      <c r="C4492" s="2" t="s">
        <v>7698</v>
      </c>
      <c r="D4492" t="s">
        <v>7724</v>
      </c>
      <c r="E4492">
        <f t="shared" si="70"/>
        <v>17</v>
      </c>
    </row>
    <row r="4493" spans="1:5" x14ac:dyDescent="0.25">
      <c r="A4493" t="s">
        <v>1321</v>
      </c>
      <c r="B4493" s="2">
        <v>41961</v>
      </c>
      <c r="C4493" s="2" t="s">
        <v>7688</v>
      </c>
      <c r="D4493" t="s">
        <v>7701</v>
      </c>
      <c r="E4493">
        <f t="shared" si="70"/>
        <v>1</v>
      </c>
    </row>
    <row r="4494" spans="1:5" x14ac:dyDescent="0.25">
      <c r="A4494" t="s">
        <v>1321</v>
      </c>
      <c r="B4494" s="2">
        <v>41961</v>
      </c>
      <c r="C4494" s="2" t="s">
        <v>7688</v>
      </c>
      <c r="D4494" t="s">
        <v>7701</v>
      </c>
      <c r="E4494">
        <f t="shared" si="70"/>
        <v>1</v>
      </c>
    </row>
    <row r="4495" spans="1:5" x14ac:dyDescent="0.25">
      <c r="A4495" t="s">
        <v>1321</v>
      </c>
      <c r="B4495" s="2">
        <v>41961</v>
      </c>
      <c r="C4495" s="2" t="s">
        <v>7688</v>
      </c>
      <c r="D4495" t="s">
        <v>7701</v>
      </c>
      <c r="E4495">
        <f t="shared" si="70"/>
        <v>1</v>
      </c>
    </row>
    <row r="4496" spans="1:5" x14ac:dyDescent="0.25">
      <c r="A4496" t="s">
        <v>1321</v>
      </c>
      <c r="B4496" s="2">
        <v>41961</v>
      </c>
      <c r="C4496" s="2" t="s">
        <v>7688</v>
      </c>
      <c r="D4496" t="s">
        <v>7701</v>
      </c>
      <c r="E4496">
        <f t="shared" si="70"/>
        <v>1</v>
      </c>
    </row>
    <row r="4497" spans="1:5" x14ac:dyDescent="0.25">
      <c r="A4497" t="s">
        <v>479</v>
      </c>
      <c r="B4497" s="2">
        <v>41996</v>
      </c>
      <c r="C4497" s="2" t="s">
        <v>7701</v>
      </c>
      <c r="D4497" t="s">
        <v>7708</v>
      </c>
      <c r="E4497">
        <f t="shared" si="70"/>
        <v>30</v>
      </c>
    </row>
    <row r="4498" spans="1:5" x14ac:dyDescent="0.25">
      <c r="A4498" t="s">
        <v>479</v>
      </c>
      <c r="B4498" s="2">
        <v>41996</v>
      </c>
      <c r="C4498" s="2" t="s">
        <v>7701</v>
      </c>
      <c r="D4498" t="s">
        <v>7708</v>
      </c>
      <c r="E4498">
        <f t="shared" si="70"/>
        <v>30</v>
      </c>
    </row>
    <row r="4499" spans="1:5" x14ac:dyDescent="0.25">
      <c r="A4499" t="s">
        <v>2610</v>
      </c>
      <c r="B4499" s="2">
        <v>41699</v>
      </c>
      <c r="C4499" s="2" t="s">
        <v>7715</v>
      </c>
      <c r="D4499" t="s">
        <v>7703</v>
      </c>
      <c r="E4499">
        <f t="shared" si="70"/>
        <v>45</v>
      </c>
    </row>
    <row r="4500" spans="1:5" x14ac:dyDescent="0.25">
      <c r="A4500" t="s">
        <v>4653</v>
      </c>
      <c r="B4500" s="2">
        <v>41962</v>
      </c>
      <c r="C4500" s="2" t="s">
        <v>7688</v>
      </c>
      <c r="D4500" t="s">
        <v>7688</v>
      </c>
      <c r="E4500">
        <f t="shared" si="70"/>
        <v>0</v>
      </c>
    </row>
    <row r="4501" spans="1:5" x14ac:dyDescent="0.25">
      <c r="A4501" t="s">
        <v>2486</v>
      </c>
      <c r="B4501" s="2">
        <v>41709</v>
      </c>
      <c r="C4501" s="2" t="s">
        <v>7715</v>
      </c>
      <c r="D4501" t="s">
        <v>7706</v>
      </c>
      <c r="E4501">
        <f t="shared" si="70"/>
        <v>25</v>
      </c>
    </row>
    <row r="4502" spans="1:5" x14ac:dyDescent="0.25">
      <c r="A4502" t="s">
        <v>2486</v>
      </c>
      <c r="B4502" s="2">
        <v>41709</v>
      </c>
      <c r="C4502" s="2" t="s">
        <v>7715</v>
      </c>
      <c r="D4502" t="s">
        <v>7706</v>
      </c>
      <c r="E4502">
        <f t="shared" si="70"/>
        <v>25</v>
      </c>
    </row>
    <row r="4503" spans="1:5" x14ac:dyDescent="0.25">
      <c r="A4503" t="s">
        <v>413</v>
      </c>
      <c r="B4503" s="2">
        <v>41820</v>
      </c>
      <c r="C4503" s="2" t="s">
        <v>7684</v>
      </c>
      <c r="D4503" t="s">
        <v>7684</v>
      </c>
      <c r="E4503">
        <f t="shared" si="70"/>
        <v>0</v>
      </c>
    </row>
    <row r="4504" spans="1:5" x14ac:dyDescent="0.25">
      <c r="A4504" t="s">
        <v>413</v>
      </c>
      <c r="B4504" s="2">
        <v>41820</v>
      </c>
      <c r="C4504" s="2" t="s">
        <v>7684</v>
      </c>
      <c r="D4504" t="s">
        <v>7684</v>
      </c>
      <c r="E4504">
        <f t="shared" si="70"/>
        <v>0</v>
      </c>
    </row>
    <row r="4505" spans="1:5" x14ac:dyDescent="0.25">
      <c r="A4505" t="s">
        <v>1881</v>
      </c>
      <c r="B4505" s="2">
        <v>41742</v>
      </c>
      <c r="C4505" s="2" t="s">
        <v>7722</v>
      </c>
      <c r="D4505" t="s">
        <v>7701</v>
      </c>
      <c r="E4505">
        <f t="shared" si="70"/>
        <v>8</v>
      </c>
    </row>
    <row r="4506" spans="1:5" x14ac:dyDescent="0.25">
      <c r="A4506" t="s">
        <v>1881</v>
      </c>
      <c r="B4506" s="2">
        <v>41742</v>
      </c>
      <c r="C4506" s="2" t="s">
        <v>7722</v>
      </c>
      <c r="D4506" t="s">
        <v>7701</v>
      </c>
      <c r="E4506">
        <f t="shared" si="70"/>
        <v>8</v>
      </c>
    </row>
    <row r="4507" spans="1:5" x14ac:dyDescent="0.25">
      <c r="A4507" t="s">
        <v>1881</v>
      </c>
      <c r="B4507" s="2">
        <v>41742</v>
      </c>
      <c r="C4507" s="2" t="s">
        <v>7722</v>
      </c>
      <c r="D4507" t="s">
        <v>7701</v>
      </c>
      <c r="E4507">
        <f t="shared" si="70"/>
        <v>8</v>
      </c>
    </row>
    <row r="4508" spans="1:5" x14ac:dyDescent="0.25">
      <c r="A4508" t="s">
        <v>1881</v>
      </c>
      <c r="B4508" s="2">
        <v>41742</v>
      </c>
      <c r="C4508" s="2" t="s">
        <v>7722</v>
      </c>
      <c r="D4508" t="s">
        <v>7701</v>
      </c>
      <c r="E4508">
        <f t="shared" si="70"/>
        <v>8</v>
      </c>
    </row>
    <row r="4509" spans="1:5" x14ac:dyDescent="0.25">
      <c r="A4509" t="s">
        <v>1881</v>
      </c>
      <c r="B4509" s="2">
        <v>41742</v>
      </c>
      <c r="C4509" s="2" t="s">
        <v>7722</v>
      </c>
      <c r="D4509" t="s">
        <v>7701</v>
      </c>
      <c r="E4509">
        <f t="shared" si="70"/>
        <v>8</v>
      </c>
    </row>
    <row r="4510" spans="1:5" x14ac:dyDescent="0.25">
      <c r="A4510" t="s">
        <v>1881</v>
      </c>
      <c r="B4510" s="2">
        <v>41742</v>
      </c>
      <c r="C4510" s="2" t="s">
        <v>7722</v>
      </c>
      <c r="D4510" t="s">
        <v>7701</v>
      </c>
      <c r="E4510">
        <f t="shared" si="70"/>
        <v>8</v>
      </c>
    </row>
    <row r="4511" spans="1:5" x14ac:dyDescent="0.25">
      <c r="A4511" t="s">
        <v>4659</v>
      </c>
      <c r="B4511" s="2">
        <v>41646</v>
      </c>
      <c r="C4511" s="2" t="s">
        <v>7727</v>
      </c>
      <c r="D4511" t="s">
        <v>7705</v>
      </c>
      <c r="E4511">
        <f t="shared" si="70"/>
        <v>40</v>
      </c>
    </row>
    <row r="4512" spans="1:5" x14ac:dyDescent="0.25">
      <c r="A4512" t="s">
        <v>1641</v>
      </c>
      <c r="B4512" s="2">
        <v>42191</v>
      </c>
      <c r="C4512" s="2" t="s">
        <v>7719</v>
      </c>
      <c r="D4512" t="s">
        <v>7681</v>
      </c>
      <c r="E4512">
        <f t="shared" si="70"/>
        <v>16</v>
      </c>
    </row>
    <row r="4513" spans="1:5" x14ac:dyDescent="0.25">
      <c r="A4513" t="s">
        <v>1641</v>
      </c>
      <c r="B4513" s="2">
        <v>42191</v>
      </c>
      <c r="C4513" s="2" t="s">
        <v>7719</v>
      </c>
      <c r="D4513" t="s">
        <v>7681</v>
      </c>
      <c r="E4513">
        <f t="shared" si="70"/>
        <v>16</v>
      </c>
    </row>
    <row r="4514" spans="1:5" x14ac:dyDescent="0.25">
      <c r="A4514" t="s">
        <v>2007</v>
      </c>
      <c r="B4514" s="2">
        <v>42527</v>
      </c>
      <c r="C4514" s="2" t="s">
        <v>7682</v>
      </c>
      <c r="D4514" t="s">
        <v>7713</v>
      </c>
      <c r="E4514">
        <f t="shared" si="70"/>
        <v>4</v>
      </c>
    </row>
    <row r="4515" spans="1:5" x14ac:dyDescent="0.25">
      <c r="A4515" t="s">
        <v>3841</v>
      </c>
      <c r="B4515" s="2">
        <v>41721</v>
      </c>
      <c r="C4515" s="2" t="s">
        <v>7715</v>
      </c>
      <c r="D4515" t="s">
        <v>7702</v>
      </c>
      <c r="E4515">
        <f t="shared" si="70"/>
        <v>30</v>
      </c>
    </row>
    <row r="4516" spans="1:5" x14ac:dyDescent="0.25">
      <c r="A4516" t="s">
        <v>2856</v>
      </c>
      <c r="B4516" s="2">
        <v>41863</v>
      </c>
      <c r="C4516" s="2" t="s">
        <v>7690</v>
      </c>
      <c r="D4516" t="s">
        <v>7713</v>
      </c>
      <c r="E4516">
        <f t="shared" si="70"/>
        <v>26</v>
      </c>
    </row>
    <row r="4517" spans="1:5" x14ac:dyDescent="0.25">
      <c r="A4517" t="s">
        <v>134</v>
      </c>
      <c r="B4517" s="2">
        <v>41744</v>
      </c>
      <c r="C4517" s="2" t="s">
        <v>7722</v>
      </c>
      <c r="D4517" t="s">
        <v>7694</v>
      </c>
      <c r="E4517">
        <f t="shared" si="70"/>
        <v>42</v>
      </c>
    </row>
    <row r="4518" spans="1:5" x14ac:dyDescent="0.25">
      <c r="A4518" t="s">
        <v>1155</v>
      </c>
      <c r="B4518" s="2">
        <v>42488</v>
      </c>
      <c r="C4518" s="2" t="s">
        <v>7706</v>
      </c>
      <c r="D4518" t="s">
        <v>7702</v>
      </c>
      <c r="E4518">
        <f t="shared" si="70"/>
        <v>5</v>
      </c>
    </row>
    <row r="4519" spans="1:5" x14ac:dyDescent="0.25">
      <c r="A4519" t="s">
        <v>1155</v>
      </c>
      <c r="B4519" s="2">
        <v>42488</v>
      </c>
      <c r="C4519" s="2" t="s">
        <v>7706</v>
      </c>
      <c r="D4519" t="s">
        <v>7702</v>
      </c>
      <c r="E4519">
        <f t="shared" si="70"/>
        <v>5</v>
      </c>
    </row>
    <row r="4520" spans="1:5" x14ac:dyDescent="0.25">
      <c r="A4520" t="s">
        <v>2300</v>
      </c>
      <c r="B4520" s="2">
        <v>42084</v>
      </c>
      <c r="C4520" s="2" t="s">
        <v>7710</v>
      </c>
      <c r="D4520" t="s">
        <v>7702</v>
      </c>
      <c r="E4520">
        <f t="shared" si="70"/>
        <v>18</v>
      </c>
    </row>
    <row r="4521" spans="1:5" x14ac:dyDescent="0.25">
      <c r="A4521" t="s">
        <v>2590</v>
      </c>
      <c r="B4521" s="2">
        <v>41676</v>
      </c>
      <c r="C4521" s="2" t="s">
        <v>7726</v>
      </c>
      <c r="D4521" t="s">
        <v>7708</v>
      </c>
      <c r="E4521">
        <f t="shared" si="70"/>
        <v>40</v>
      </c>
    </row>
    <row r="4522" spans="1:5" x14ac:dyDescent="0.25">
      <c r="A4522" t="s">
        <v>90</v>
      </c>
      <c r="B4522" s="2">
        <v>41690</v>
      </c>
      <c r="C4522" s="2" t="s">
        <v>7726</v>
      </c>
      <c r="D4522" t="s">
        <v>7726</v>
      </c>
      <c r="E4522">
        <f t="shared" si="70"/>
        <v>0</v>
      </c>
    </row>
    <row r="4523" spans="1:5" x14ac:dyDescent="0.25">
      <c r="A4523" t="s">
        <v>90</v>
      </c>
      <c r="B4523" s="2">
        <v>41690</v>
      </c>
      <c r="C4523" s="2" t="s">
        <v>7726</v>
      </c>
      <c r="D4523" t="s">
        <v>7726</v>
      </c>
      <c r="E4523">
        <f t="shared" si="70"/>
        <v>0</v>
      </c>
    </row>
    <row r="4524" spans="1:5" x14ac:dyDescent="0.25">
      <c r="A4524" t="s">
        <v>705</v>
      </c>
      <c r="B4524" s="2">
        <v>41797</v>
      </c>
      <c r="C4524" s="2" t="s">
        <v>7684</v>
      </c>
      <c r="D4524" t="s">
        <v>7712</v>
      </c>
      <c r="E4524">
        <f t="shared" si="70"/>
        <v>32</v>
      </c>
    </row>
    <row r="4525" spans="1:5" x14ac:dyDescent="0.25">
      <c r="A4525" t="s">
        <v>4560</v>
      </c>
      <c r="B4525" s="2">
        <v>41840</v>
      </c>
      <c r="C4525" s="2" t="s">
        <v>7720</v>
      </c>
      <c r="D4525" t="s">
        <v>7688</v>
      </c>
      <c r="E4525">
        <f t="shared" si="70"/>
        <v>4</v>
      </c>
    </row>
    <row r="4526" spans="1:5" x14ac:dyDescent="0.25">
      <c r="A4526" t="s">
        <v>4560</v>
      </c>
      <c r="B4526" s="2">
        <v>41840</v>
      </c>
      <c r="C4526" s="2" t="s">
        <v>7720</v>
      </c>
      <c r="D4526" t="s">
        <v>7688</v>
      </c>
      <c r="E4526">
        <f t="shared" si="70"/>
        <v>4</v>
      </c>
    </row>
    <row r="4527" spans="1:5" x14ac:dyDescent="0.25">
      <c r="A4527" t="s">
        <v>1500</v>
      </c>
      <c r="B4527" s="2">
        <v>42384</v>
      </c>
      <c r="C4527" s="2" t="s">
        <v>7693</v>
      </c>
      <c r="D4527" t="s">
        <v>7691</v>
      </c>
      <c r="E4527">
        <f t="shared" si="70"/>
        <v>18</v>
      </c>
    </row>
    <row r="4528" spans="1:5" x14ac:dyDescent="0.25">
      <c r="A4528" t="s">
        <v>1500</v>
      </c>
      <c r="B4528" s="2">
        <v>42384</v>
      </c>
      <c r="C4528" s="2" t="s">
        <v>7693</v>
      </c>
      <c r="D4528" t="s">
        <v>7691</v>
      </c>
      <c r="E4528">
        <f t="shared" si="70"/>
        <v>18</v>
      </c>
    </row>
    <row r="4529" spans="1:5" x14ac:dyDescent="0.25">
      <c r="A4529" t="s">
        <v>1500</v>
      </c>
      <c r="B4529" s="2">
        <v>42384</v>
      </c>
      <c r="C4529" s="2" t="s">
        <v>7693</v>
      </c>
      <c r="D4529" t="s">
        <v>7691</v>
      </c>
      <c r="E4529">
        <f t="shared" si="70"/>
        <v>18</v>
      </c>
    </row>
    <row r="4530" spans="1:5" x14ac:dyDescent="0.25">
      <c r="A4530" t="s">
        <v>1210</v>
      </c>
      <c r="B4530" s="2">
        <v>41736</v>
      </c>
      <c r="C4530" s="2" t="s">
        <v>7722</v>
      </c>
      <c r="D4530" t="s">
        <v>7696</v>
      </c>
      <c r="E4530">
        <f t="shared" si="70"/>
        <v>41</v>
      </c>
    </row>
    <row r="4531" spans="1:5" x14ac:dyDescent="0.25">
      <c r="A4531" t="s">
        <v>468</v>
      </c>
      <c r="B4531" s="2">
        <v>42310</v>
      </c>
      <c r="C4531" s="2" t="s">
        <v>7687</v>
      </c>
      <c r="D4531" t="s">
        <v>7681</v>
      </c>
      <c r="E4531">
        <f t="shared" si="70"/>
        <v>12</v>
      </c>
    </row>
    <row r="4532" spans="1:5" x14ac:dyDescent="0.25">
      <c r="A4532" t="s">
        <v>391</v>
      </c>
      <c r="B4532" s="2">
        <v>41859</v>
      </c>
      <c r="C4532" s="2" t="s">
        <v>7690</v>
      </c>
      <c r="D4532" t="s">
        <v>7681</v>
      </c>
      <c r="E4532">
        <f t="shared" si="70"/>
        <v>27</v>
      </c>
    </row>
    <row r="4533" spans="1:5" x14ac:dyDescent="0.25">
      <c r="A4533" t="s">
        <v>391</v>
      </c>
      <c r="B4533" s="2">
        <v>41859</v>
      </c>
      <c r="C4533" s="2" t="s">
        <v>7690</v>
      </c>
      <c r="D4533" t="s">
        <v>7681</v>
      </c>
      <c r="E4533">
        <f t="shared" si="70"/>
        <v>27</v>
      </c>
    </row>
    <row r="4534" spans="1:5" x14ac:dyDescent="0.25">
      <c r="A4534" t="s">
        <v>822</v>
      </c>
      <c r="B4534" s="2">
        <v>41922</v>
      </c>
      <c r="C4534" s="2" t="s">
        <v>7699</v>
      </c>
      <c r="D4534" t="s">
        <v>7699</v>
      </c>
      <c r="E4534">
        <f t="shared" si="70"/>
        <v>0</v>
      </c>
    </row>
    <row r="4535" spans="1:5" x14ac:dyDescent="0.25">
      <c r="A4535" t="s">
        <v>822</v>
      </c>
      <c r="B4535" s="2">
        <v>41922</v>
      </c>
      <c r="C4535" s="2" t="s">
        <v>7699</v>
      </c>
      <c r="D4535" t="s">
        <v>7699</v>
      </c>
      <c r="E4535">
        <f t="shared" si="70"/>
        <v>0</v>
      </c>
    </row>
    <row r="4536" spans="1:5" x14ac:dyDescent="0.25">
      <c r="A4536" t="s">
        <v>1339</v>
      </c>
      <c r="B4536" s="2">
        <v>41901</v>
      </c>
      <c r="C4536" s="2" t="s">
        <v>7711</v>
      </c>
      <c r="D4536" t="s">
        <v>7710</v>
      </c>
      <c r="E4536">
        <f t="shared" si="70"/>
        <v>6</v>
      </c>
    </row>
    <row r="4537" spans="1:5" x14ac:dyDescent="0.25">
      <c r="A4537" t="s">
        <v>3532</v>
      </c>
      <c r="B4537" s="2">
        <v>41699</v>
      </c>
      <c r="C4537" s="2" t="s">
        <v>7715</v>
      </c>
      <c r="D4537" t="s">
        <v>7691</v>
      </c>
      <c r="E4537">
        <f t="shared" si="70"/>
        <v>40</v>
      </c>
    </row>
    <row r="4538" spans="1:5" x14ac:dyDescent="0.25">
      <c r="A4538" t="s">
        <v>3532</v>
      </c>
      <c r="B4538" s="2">
        <v>41699</v>
      </c>
      <c r="C4538" s="2" t="s">
        <v>7715</v>
      </c>
      <c r="D4538" t="s">
        <v>7691</v>
      </c>
      <c r="E4538">
        <f t="shared" si="70"/>
        <v>40</v>
      </c>
    </row>
    <row r="4539" spans="1:5" x14ac:dyDescent="0.25">
      <c r="A4539" t="s">
        <v>3532</v>
      </c>
      <c r="B4539" s="2">
        <v>41699</v>
      </c>
      <c r="C4539" s="2" t="s">
        <v>7715</v>
      </c>
      <c r="D4539" t="s">
        <v>7691</v>
      </c>
      <c r="E4539">
        <f t="shared" si="70"/>
        <v>40</v>
      </c>
    </row>
    <row r="4540" spans="1:5" x14ac:dyDescent="0.25">
      <c r="A4540" t="s">
        <v>3532</v>
      </c>
      <c r="B4540" s="2">
        <v>41699</v>
      </c>
      <c r="C4540" s="2" t="s">
        <v>7715</v>
      </c>
      <c r="D4540" t="s">
        <v>7691</v>
      </c>
      <c r="E4540">
        <f t="shared" si="70"/>
        <v>40</v>
      </c>
    </row>
    <row r="4541" spans="1:5" x14ac:dyDescent="0.25">
      <c r="A4541" t="s">
        <v>96</v>
      </c>
      <c r="B4541" s="2">
        <v>41914</v>
      </c>
      <c r="C4541" s="2" t="s">
        <v>7699</v>
      </c>
      <c r="D4541" t="s">
        <v>7717</v>
      </c>
      <c r="E4541">
        <f t="shared" si="70"/>
        <v>4</v>
      </c>
    </row>
    <row r="4542" spans="1:5" x14ac:dyDescent="0.25">
      <c r="A4542" t="s">
        <v>96</v>
      </c>
      <c r="B4542" s="2">
        <v>41914</v>
      </c>
      <c r="C4542" s="2" t="s">
        <v>7699</v>
      </c>
      <c r="D4542" t="s">
        <v>7717</v>
      </c>
      <c r="E4542">
        <f t="shared" si="70"/>
        <v>4</v>
      </c>
    </row>
    <row r="4543" spans="1:5" x14ac:dyDescent="0.25">
      <c r="A4543" t="s">
        <v>655</v>
      </c>
      <c r="B4543" s="2">
        <v>41961</v>
      </c>
      <c r="C4543" s="2" t="s">
        <v>7688</v>
      </c>
      <c r="D4543" t="s">
        <v>7708</v>
      </c>
      <c r="E4543">
        <f t="shared" si="70"/>
        <v>31</v>
      </c>
    </row>
    <row r="4544" spans="1:5" x14ac:dyDescent="0.25">
      <c r="A4544" t="s">
        <v>4684</v>
      </c>
      <c r="B4544" s="2">
        <v>42824</v>
      </c>
      <c r="C4544" s="2" t="s">
        <v>7723</v>
      </c>
      <c r="D4544" t="s">
        <v>7723</v>
      </c>
      <c r="E4544">
        <f t="shared" si="70"/>
        <v>0</v>
      </c>
    </row>
    <row r="4545" spans="1:5" x14ac:dyDescent="0.25">
      <c r="A4545" t="s">
        <v>940</v>
      </c>
      <c r="B4545" s="2">
        <v>41978</v>
      </c>
      <c r="C4545" s="2" t="s">
        <v>7701</v>
      </c>
      <c r="D4545" t="s">
        <v>7719</v>
      </c>
      <c r="E4545">
        <f t="shared" si="70"/>
        <v>7</v>
      </c>
    </row>
    <row r="4546" spans="1:5" x14ac:dyDescent="0.25">
      <c r="A4546" t="s">
        <v>940</v>
      </c>
      <c r="B4546" s="2">
        <v>41978</v>
      </c>
      <c r="C4546" s="2" t="s">
        <v>7701</v>
      </c>
      <c r="D4546" t="s">
        <v>7719</v>
      </c>
      <c r="E4546">
        <f t="shared" si="70"/>
        <v>7</v>
      </c>
    </row>
    <row r="4547" spans="1:5" x14ac:dyDescent="0.25">
      <c r="A4547" t="s">
        <v>940</v>
      </c>
      <c r="B4547" s="2">
        <v>41978</v>
      </c>
      <c r="C4547" s="2" t="s">
        <v>7701</v>
      </c>
      <c r="D4547" t="s">
        <v>7719</v>
      </c>
      <c r="E4547">
        <f t="shared" ref="E4547:E4610" si="71">(LEFT(D4547,4)-LEFT(C4547,4))*12+RIGHT(D4547,2)-RIGHT(C4547,2)</f>
        <v>7</v>
      </c>
    </row>
    <row r="4548" spans="1:5" x14ac:dyDescent="0.25">
      <c r="A4548" t="s">
        <v>940</v>
      </c>
      <c r="B4548" s="2">
        <v>41978</v>
      </c>
      <c r="C4548" s="2" t="s">
        <v>7701</v>
      </c>
      <c r="D4548" t="s">
        <v>7719</v>
      </c>
      <c r="E4548">
        <f t="shared" si="71"/>
        <v>7</v>
      </c>
    </row>
    <row r="4549" spans="1:5" x14ac:dyDescent="0.25">
      <c r="A4549" t="s">
        <v>940</v>
      </c>
      <c r="B4549" s="2">
        <v>41978</v>
      </c>
      <c r="C4549" s="2" t="s">
        <v>7701</v>
      </c>
      <c r="D4549" t="s">
        <v>7719</v>
      </c>
      <c r="E4549">
        <f t="shared" si="71"/>
        <v>7</v>
      </c>
    </row>
    <row r="4550" spans="1:5" x14ac:dyDescent="0.25">
      <c r="A4550" t="s">
        <v>940</v>
      </c>
      <c r="B4550" s="2">
        <v>41978</v>
      </c>
      <c r="C4550" s="2" t="s">
        <v>7701</v>
      </c>
      <c r="D4550" t="s">
        <v>7719</v>
      </c>
      <c r="E4550">
        <f t="shared" si="71"/>
        <v>7</v>
      </c>
    </row>
    <row r="4551" spans="1:5" x14ac:dyDescent="0.25">
      <c r="A4551" t="s">
        <v>940</v>
      </c>
      <c r="B4551" s="2">
        <v>41978</v>
      </c>
      <c r="C4551" s="2" t="s">
        <v>7701</v>
      </c>
      <c r="D4551" t="s">
        <v>7719</v>
      </c>
      <c r="E4551">
        <f t="shared" si="71"/>
        <v>7</v>
      </c>
    </row>
    <row r="4552" spans="1:5" x14ac:dyDescent="0.25">
      <c r="A4552" t="s">
        <v>1766</v>
      </c>
      <c r="B4552" s="2">
        <v>42255</v>
      </c>
      <c r="C4552" s="2" t="s">
        <v>7692</v>
      </c>
      <c r="D4552" t="s">
        <v>7685</v>
      </c>
      <c r="E4552">
        <f t="shared" si="71"/>
        <v>19</v>
      </c>
    </row>
    <row r="4553" spans="1:5" x14ac:dyDescent="0.25">
      <c r="A4553" t="s">
        <v>593</v>
      </c>
      <c r="B4553" s="2">
        <v>41815</v>
      </c>
      <c r="C4553" s="2" t="s">
        <v>7684</v>
      </c>
      <c r="D4553" t="s">
        <v>7720</v>
      </c>
      <c r="E4553">
        <f t="shared" si="71"/>
        <v>1</v>
      </c>
    </row>
    <row r="4554" spans="1:5" x14ac:dyDescent="0.25">
      <c r="A4554" t="s">
        <v>997</v>
      </c>
      <c r="B4554" s="2">
        <v>41931</v>
      </c>
      <c r="C4554" s="2" t="s">
        <v>7699</v>
      </c>
      <c r="D4554" t="s">
        <v>7701</v>
      </c>
      <c r="E4554">
        <f t="shared" si="71"/>
        <v>2</v>
      </c>
    </row>
    <row r="4555" spans="1:5" x14ac:dyDescent="0.25">
      <c r="A4555" t="s">
        <v>997</v>
      </c>
      <c r="B4555" s="2">
        <v>41931</v>
      </c>
      <c r="C4555" s="2" t="s">
        <v>7699</v>
      </c>
      <c r="D4555" t="s">
        <v>7701</v>
      </c>
      <c r="E4555">
        <f t="shared" si="71"/>
        <v>2</v>
      </c>
    </row>
    <row r="4556" spans="1:5" x14ac:dyDescent="0.25">
      <c r="A4556" t="s">
        <v>2437</v>
      </c>
      <c r="B4556" s="2">
        <v>41672</v>
      </c>
      <c r="C4556" s="2" t="s">
        <v>7726</v>
      </c>
      <c r="D4556" t="s">
        <v>7728</v>
      </c>
      <c r="E4556">
        <f t="shared" si="71"/>
        <v>24</v>
      </c>
    </row>
    <row r="4557" spans="1:5" x14ac:dyDescent="0.25">
      <c r="A4557" t="s">
        <v>2310</v>
      </c>
      <c r="B4557" s="2">
        <v>41846</v>
      </c>
      <c r="C4557" s="2" t="s">
        <v>7720</v>
      </c>
      <c r="D4557" t="s">
        <v>7710</v>
      </c>
      <c r="E4557">
        <f t="shared" si="71"/>
        <v>8</v>
      </c>
    </row>
    <row r="4558" spans="1:5" x14ac:dyDescent="0.25">
      <c r="A4558" t="s">
        <v>2310</v>
      </c>
      <c r="B4558" s="2">
        <v>41846</v>
      </c>
      <c r="C4558" s="2" t="s">
        <v>7720</v>
      </c>
      <c r="D4558" t="s">
        <v>7710</v>
      </c>
      <c r="E4558">
        <f t="shared" si="71"/>
        <v>8</v>
      </c>
    </row>
    <row r="4559" spans="1:5" x14ac:dyDescent="0.25">
      <c r="A4559" t="s">
        <v>2058</v>
      </c>
      <c r="B4559" s="2">
        <v>41652</v>
      </c>
      <c r="C4559" s="2" t="s">
        <v>7727</v>
      </c>
      <c r="D4559" t="s">
        <v>7694</v>
      </c>
      <c r="E4559">
        <f t="shared" si="71"/>
        <v>45</v>
      </c>
    </row>
    <row r="4560" spans="1:5" x14ac:dyDescent="0.25">
      <c r="A4560" t="s">
        <v>3849</v>
      </c>
      <c r="B4560" s="2">
        <v>41957</v>
      </c>
      <c r="C4560" s="2" t="s">
        <v>7688</v>
      </c>
      <c r="D4560" t="s">
        <v>7701</v>
      </c>
      <c r="E4560">
        <f t="shared" si="71"/>
        <v>1</v>
      </c>
    </row>
    <row r="4561" spans="1:5" x14ac:dyDescent="0.25">
      <c r="A4561" t="s">
        <v>61</v>
      </c>
      <c r="B4561" s="2">
        <v>41764</v>
      </c>
      <c r="C4561" s="2" t="s">
        <v>7689</v>
      </c>
      <c r="D4561" t="s">
        <v>7689</v>
      </c>
      <c r="E4561">
        <f t="shared" si="71"/>
        <v>0</v>
      </c>
    </row>
    <row r="4562" spans="1:5" x14ac:dyDescent="0.25">
      <c r="A4562" t="s">
        <v>2066</v>
      </c>
      <c r="B4562" s="2">
        <v>41841</v>
      </c>
      <c r="C4562" s="2" t="s">
        <v>7720</v>
      </c>
      <c r="D4562" t="s">
        <v>7695</v>
      </c>
      <c r="E4562">
        <f t="shared" si="71"/>
        <v>17</v>
      </c>
    </row>
    <row r="4563" spans="1:5" x14ac:dyDescent="0.25">
      <c r="A4563" t="s">
        <v>2066</v>
      </c>
      <c r="B4563" s="2">
        <v>41841</v>
      </c>
      <c r="C4563" s="2" t="s">
        <v>7720</v>
      </c>
      <c r="D4563" t="s">
        <v>7695</v>
      </c>
      <c r="E4563">
        <f t="shared" si="71"/>
        <v>17</v>
      </c>
    </row>
    <row r="4564" spans="1:5" x14ac:dyDescent="0.25">
      <c r="A4564" t="s">
        <v>2066</v>
      </c>
      <c r="B4564" s="2">
        <v>41841</v>
      </c>
      <c r="C4564" s="2" t="s">
        <v>7720</v>
      </c>
      <c r="D4564" t="s">
        <v>7695</v>
      </c>
      <c r="E4564">
        <f t="shared" si="71"/>
        <v>17</v>
      </c>
    </row>
    <row r="4565" spans="1:5" x14ac:dyDescent="0.25">
      <c r="A4565" t="s">
        <v>1419</v>
      </c>
      <c r="B4565" s="2">
        <v>42269</v>
      </c>
      <c r="C4565" s="2" t="s">
        <v>7692</v>
      </c>
      <c r="D4565" t="s">
        <v>7696</v>
      </c>
      <c r="E4565">
        <f t="shared" si="71"/>
        <v>24</v>
      </c>
    </row>
    <row r="4566" spans="1:5" x14ac:dyDescent="0.25">
      <c r="A4566" t="s">
        <v>3673</v>
      </c>
      <c r="B4566" s="2">
        <v>41912</v>
      </c>
      <c r="C4566" s="2" t="s">
        <v>7711</v>
      </c>
      <c r="D4566" t="s">
        <v>7701</v>
      </c>
      <c r="E4566">
        <f t="shared" si="71"/>
        <v>3</v>
      </c>
    </row>
    <row r="4567" spans="1:5" x14ac:dyDescent="0.25">
      <c r="A4567" t="s">
        <v>2005</v>
      </c>
      <c r="B4567" s="2">
        <v>41975</v>
      </c>
      <c r="C4567" s="2" t="s">
        <v>7701</v>
      </c>
      <c r="D4567" t="s">
        <v>7703</v>
      </c>
      <c r="E4567">
        <f t="shared" si="71"/>
        <v>36</v>
      </c>
    </row>
    <row r="4568" spans="1:5" x14ac:dyDescent="0.25">
      <c r="A4568" t="s">
        <v>2005</v>
      </c>
      <c r="B4568" s="2">
        <v>41975</v>
      </c>
      <c r="C4568" s="2" t="s">
        <v>7701</v>
      </c>
      <c r="D4568" t="s">
        <v>7703</v>
      </c>
      <c r="E4568">
        <f t="shared" si="71"/>
        <v>36</v>
      </c>
    </row>
    <row r="4569" spans="1:5" x14ac:dyDescent="0.25">
      <c r="A4569" t="s">
        <v>2005</v>
      </c>
      <c r="B4569" s="2">
        <v>41975</v>
      </c>
      <c r="C4569" s="2" t="s">
        <v>7701</v>
      </c>
      <c r="D4569" t="s">
        <v>7703</v>
      </c>
      <c r="E4569">
        <f t="shared" si="71"/>
        <v>36</v>
      </c>
    </row>
    <row r="4570" spans="1:5" x14ac:dyDescent="0.25">
      <c r="A4570" t="s">
        <v>2686</v>
      </c>
      <c r="B4570" s="2">
        <v>41807</v>
      </c>
      <c r="C4570" s="2" t="s">
        <v>7684</v>
      </c>
      <c r="D4570" t="s">
        <v>7687</v>
      </c>
      <c r="E4570">
        <f t="shared" si="71"/>
        <v>17</v>
      </c>
    </row>
    <row r="4571" spans="1:5" x14ac:dyDescent="0.25">
      <c r="A4571" t="s">
        <v>1694</v>
      </c>
      <c r="B4571" s="2">
        <v>41748</v>
      </c>
      <c r="C4571" s="2" t="s">
        <v>7722</v>
      </c>
      <c r="D4571" t="s">
        <v>7722</v>
      </c>
      <c r="E4571">
        <f t="shared" si="71"/>
        <v>0</v>
      </c>
    </row>
    <row r="4572" spans="1:5" x14ac:dyDescent="0.25">
      <c r="A4572" t="s">
        <v>585</v>
      </c>
      <c r="B4572" s="2">
        <v>41678</v>
      </c>
      <c r="C4572" s="2" t="s">
        <v>7726</v>
      </c>
      <c r="D4572" t="s">
        <v>7714</v>
      </c>
      <c r="E4572">
        <f t="shared" si="71"/>
        <v>15</v>
      </c>
    </row>
    <row r="4573" spans="1:5" x14ac:dyDescent="0.25">
      <c r="A4573" t="s">
        <v>585</v>
      </c>
      <c r="B4573" s="2">
        <v>41678</v>
      </c>
      <c r="C4573" s="2" t="s">
        <v>7726</v>
      </c>
      <c r="D4573" t="s">
        <v>7714</v>
      </c>
      <c r="E4573">
        <f t="shared" si="71"/>
        <v>15</v>
      </c>
    </row>
    <row r="4574" spans="1:5" x14ac:dyDescent="0.25">
      <c r="A4574" t="s">
        <v>2025</v>
      </c>
      <c r="B4574" s="2">
        <v>41842</v>
      </c>
      <c r="C4574" s="2" t="s">
        <v>7720</v>
      </c>
      <c r="D4574" t="s">
        <v>7691</v>
      </c>
      <c r="E4574">
        <f t="shared" si="71"/>
        <v>36</v>
      </c>
    </row>
    <row r="4575" spans="1:5" x14ac:dyDescent="0.25">
      <c r="A4575" t="s">
        <v>1702</v>
      </c>
      <c r="B4575" s="2">
        <v>41860</v>
      </c>
      <c r="C4575" s="2" t="s">
        <v>7690</v>
      </c>
      <c r="D4575" t="s">
        <v>7686</v>
      </c>
      <c r="E4575">
        <f t="shared" si="71"/>
        <v>28</v>
      </c>
    </row>
    <row r="4576" spans="1:5" x14ac:dyDescent="0.25">
      <c r="A4576" t="s">
        <v>1702</v>
      </c>
      <c r="B4576" s="2">
        <v>41860</v>
      </c>
      <c r="C4576" s="2" t="s">
        <v>7690</v>
      </c>
      <c r="D4576" t="s">
        <v>7686</v>
      </c>
      <c r="E4576">
        <f t="shared" si="71"/>
        <v>28</v>
      </c>
    </row>
    <row r="4577" spans="1:5" x14ac:dyDescent="0.25">
      <c r="A4577" t="s">
        <v>1702</v>
      </c>
      <c r="B4577" s="2">
        <v>41860</v>
      </c>
      <c r="C4577" s="2" t="s">
        <v>7690</v>
      </c>
      <c r="D4577" t="s">
        <v>7686</v>
      </c>
      <c r="E4577">
        <f t="shared" si="71"/>
        <v>28</v>
      </c>
    </row>
    <row r="4578" spans="1:5" x14ac:dyDescent="0.25">
      <c r="A4578" t="s">
        <v>1702</v>
      </c>
      <c r="B4578" s="2">
        <v>41860</v>
      </c>
      <c r="C4578" s="2" t="s">
        <v>7690</v>
      </c>
      <c r="D4578" t="s">
        <v>7686</v>
      </c>
      <c r="E4578">
        <f t="shared" si="71"/>
        <v>28</v>
      </c>
    </row>
    <row r="4579" spans="1:5" x14ac:dyDescent="0.25">
      <c r="A4579" t="s">
        <v>1514</v>
      </c>
      <c r="B4579" s="2">
        <v>41740</v>
      </c>
      <c r="C4579" s="2" t="s">
        <v>7722</v>
      </c>
      <c r="D4579" t="s">
        <v>7722</v>
      </c>
      <c r="E4579">
        <f t="shared" si="71"/>
        <v>0</v>
      </c>
    </row>
    <row r="4580" spans="1:5" x14ac:dyDescent="0.25">
      <c r="A4580" t="s">
        <v>1449</v>
      </c>
      <c r="B4580" s="2">
        <v>41899</v>
      </c>
      <c r="C4580" s="2" t="s">
        <v>7711</v>
      </c>
      <c r="D4580" t="s">
        <v>7721</v>
      </c>
      <c r="E4580">
        <f t="shared" si="71"/>
        <v>9</v>
      </c>
    </row>
    <row r="4581" spans="1:5" x14ac:dyDescent="0.25">
      <c r="A4581" t="s">
        <v>2041</v>
      </c>
      <c r="B4581" s="2">
        <v>41847</v>
      </c>
      <c r="C4581" s="2" t="s">
        <v>7720</v>
      </c>
      <c r="D4581" t="s">
        <v>7720</v>
      </c>
      <c r="E4581">
        <f t="shared" si="71"/>
        <v>0</v>
      </c>
    </row>
    <row r="4582" spans="1:5" x14ac:dyDescent="0.25">
      <c r="A4582" t="s">
        <v>672</v>
      </c>
      <c r="B4582" s="2">
        <v>41915</v>
      </c>
      <c r="C4582" s="2" t="s">
        <v>7699</v>
      </c>
      <c r="D4582" t="s">
        <v>7719</v>
      </c>
      <c r="E4582">
        <f t="shared" si="71"/>
        <v>9</v>
      </c>
    </row>
    <row r="4583" spans="1:5" x14ac:dyDescent="0.25">
      <c r="A4583" t="s">
        <v>1823</v>
      </c>
      <c r="B4583" s="2">
        <v>41701</v>
      </c>
      <c r="C4583" s="2" t="s">
        <v>7715</v>
      </c>
      <c r="D4583" t="s">
        <v>7702</v>
      </c>
      <c r="E4583">
        <f t="shared" si="71"/>
        <v>30</v>
      </c>
    </row>
    <row r="4584" spans="1:5" x14ac:dyDescent="0.25">
      <c r="A4584" t="s">
        <v>3665</v>
      </c>
      <c r="B4584" s="2">
        <v>42379</v>
      </c>
      <c r="C4584" s="2" t="s">
        <v>7693</v>
      </c>
      <c r="D4584" t="s">
        <v>7682</v>
      </c>
      <c r="E4584">
        <f t="shared" si="71"/>
        <v>5</v>
      </c>
    </row>
    <row r="4585" spans="1:5" x14ac:dyDescent="0.25">
      <c r="A4585" t="s">
        <v>4717</v>
      </c>
      <c r="B4585" s="2">
        <v>41850</v>
      </c>
      <c r="C4585" s="2" t="s">
        <v>7720</v>
      </c>
      <c r="D4585" t="s">
        <v>7709</v>
      </c>
      <c r="E4585">
        <f t="shared" si="71"/>
        <v>25</v>
      </c>
    </row>
    <row r="4586" spans="1:5" x14ac:dyDescent="0.25">
      <c r="A4586" t="s">
        <v>3365</v>
      </c>
      <c r="B4586" s="2">
        <v>41943</v>
      </c>
      <c r="C4586" s="2" t="s">
        <v>7699</v>
      </c>
      <c r="D4586" t="s">
        <v>7704</v>
      </c>
      <c r="E4586">
        <f t="shared" si="71"/>
        <v>37</v>
      </c>
    </row>
    <row r="4587" spans="1:5" x14ac:dyDescent="0.25">
      <c r="A4587" t="s">
        <v>3365</v>
      </c>
      <c r="B4587" s="2">
        <v>41943</v>
      </c>
      <c r="C4587" s="2" t="s">
        <v>7699</v>
      </c>
      <c r="D4587" t="s">
        <v>7704</v>
      </c>
      <c r="E4587">
        <f t="shared" si="71"/>
        <v>37</v>
      </c>
    </row>
    <row r="4588" spans="1:5" x14ac:dyDescent="0.25">
      <c r="A4588" t="s">
        <v>3365</v>
      </c>
      <c r="B4588" s="2">
        <v>41943</v>
      </c>
      <c r="C4588" s="2" t="s">
        <v>7699</v>
      </c>
      <c r="D4588" t="s">
        <v>7704</v>
      </c>
      <c r="E4588">
        <f t="shared" si="71"/>
        <v>37</v>
      </c>
    </row>
    <row r="4589" spans="1:5" x14ac:dyDescent="0.25">
      <c r="A4589" t="s">
        <v>3365</v>
      </c>
      <c r="B4589" s="2">
        <v>41943</v>
      </c>
      <c r="C4589" s="2" t="s">
        <v>7699</v>
      </c>
      <c r="D4589" t="s">
        <v>7704</v>
      </c>
      <c r="E4589">
        <f t="shared" si="71"/>
        <v>37</v>
      </c>
    </row>
    <row r="4590" spans="1:5" x14ac:dyDescent="0.25">
      <c r="A4590" t="s">
        <v>3365</v>
      </c>
      <c r="B4590" s="2">
        <v>41943</v>
      </c>
      <c r="C4590" s="2" t="s">
        <v>7699</v>
      </c>
      <c r="D4590" t="s">
        <v>7704</v>
      </c>
      <c r="E4590">
        <f t="shared" si="71"/>
        <v>37</v>
      </c>
    </row>
    <row r="4591" spans="1:5" x14ac:dyDescent="0.25">
      <c r="A4591" t="s">
        <v>3365</v>
      </c>
      <c r="B4591" s="2">
        <v>41943</v>
      </c>
      <c r="C4591" s="2" t="s">
        <v>7699</v>
      </c>
      <c r="D4591" t="s">
        <v>7704</v>
      </c>
      <c r="E4591">
        <f t="shared" si="71"/>
        <v>37</v>
      </c>
    </row>
    <row r="4592" spans="1:5" x14ac:dyDescent="0.25">
      <c r="A4592" t="s">
        <v>1339</v>
      </c>
      <c r="B4592" s="2">
        <v>41901</v>
      </c>
      <c r="C4592" s="2" t="s">
        <v>7711</v>
      </c>
      <c r="D4592" t="s">
        <v>7686</v>
      </c>
      <c r="E4592">
        <f t="shared" si="71"/>
        <v>27</v>
      </c>
    </row>
    <row r="4593" spans="1:5" x14ac:dyDescent="0.25">
      <c r="A4593" t="s">
        <v>1339</v>
      </c>
      <c r="B4593" s="2">
        <v>41901</v>
      </c>
      <c r="C4593" s="2" t="s">
        <v>7711</v>
      </c>
      <c r="D4593" t="s">
        <v>7686</v>
      </c>
      <c r="E4593">
        <f t="shared" si="71"/>
        <v>27</v>
      </c>
    </row>
    <row r="4594" spans="1:5" x14ac:dyDescent="0.25">
      <c r="A4594" t="s">
        <v>1339</v>
      </c>
      <c r="B4594" s="2">
        <v>41901</v>
      </c>
      <c r="C4594" s="2" t="s">
        <v>7711</v>
      </c>
      <c r="D4594" t="s">
        <v>7686</v>
      </c>
      <c r="E4594">
        <f t="shared" si="71"/>
        <v>27</v>
      </c>
    </row>
    <row r="4595" spans="1:5" x14ac:dyDescent="0.25">
      <c r="A4595" t="s">
        <v>1339</v>
      </c>
      <c r="B4595" s="2">
        <v>41901</v>
      </c>
      <c r="C4595" s="2" t="s">
        <v>7711</v>
      </c>
      <c r="D4595" t="s">
        <v>7686</v>
      </c>
      <c r="E4595">
        <f t="shared" si="71"/>
        <v>27</v>
      </c>
    </row>
    <row r="4596" spans="1:5" x14ac:dyDescent="0.25">
      <c r="A4596" t="s">
        <v>1339</v>
      </c>
      <c r="B4596" s="2">
        <v>41901</v>
      </c>
      <c r="C4596" s="2" t="s">
        <v>7711</v>
      </c>
      <c r="D4596" t="s">
        <v>7686</v>
      </c>
      <c r="E4596">
        <f t="shared" si="71"/>
        <v>27</v>
      </c>
    </row>
    <row r="4597" spans="1:5" x14ac:dyDescent="0.25">
      <c r="A4597" t="s">
        <v>1339</v>
      </c>
      <c r="B4597" s="2">
        <v>41901</v>
      </c>
      <c r="C4597" s="2" t="s">
        <v>7711</v>
      </c>
      <c r="D4597" t="s">
        <v>7686</v>
      </c>
      <c r="E4597">
        <f t="shared" si="71"/>
        <v>27</v>
      </c>
    </row>
    <row r="4598" spans="1:5" x14ac:dyDescent="0.25">
      <c r="A4598" t="s">
        <v>3689</v>
      </c>
      <c r="B4598" s="2">
        <v>41965</v>
      </c>
      <c r="C4598" s="2" t="s">
        <v>7688</v>
      </c>
      <c r="D4598" t="s">
        <v>7686</v>
      </c>
      <c r="E4598">
        <f t="shared" si="71"/>
        <v>25</v>
      </c>
    </row>
    <row r="4599" spans="1:5" x14ac:dyDescent="0.25">
      <c r="A4599" t="s">
        <v>1702</v>
      </c>
      <c r="B4599" s="2">
        <v>41860</v>
      </c>
      <c r="C4599" s="2" t="s">
        <v>7690</v>
      </c>
      <c r="D4599" t="s">
        <v>7724</v>
      </c>
      <c r="E4599">
        <f t="shared" si="71"/>
        <v>36</v>
      </c>
    </row>
    <row r="4600" spans="1:5" x14ac:dyDescent="0.25">
      <c r="A4600" t="s">
        <v>1702</v>
      </c>
      <c r="B4600" s="2">
        <v>41860</v>
      </c>
      <c r="C4600" s="2" t="s">
        <v>7690</v>
      </c>
      <c r="D4600" t="s">
        <v>7724</v>
      </c>
      <c r="E4600">
        <f t="shared" si="71"/>
        <v>36</v>
      </c>
    </row>
    <row r="4601" spans="1:5" x14ac:dyDescent="0.25">
      <c r="A4601" t="s">
        <v>2077</v>
      </c>
      <c r="B4601" s="2">
        <v>42002</v>
      </c>
      <c r="C4601" s="2" t="s">
        <v>7701</v>
      </c>
      <c r="D4601" t="s">
        <v>7719</v>
      </c>
      <c r="E4601">
        <f t="shared" si="71"/>
        <v>7</v>
      </c>
    </row>
    <row r="4602" spans="1:5" x14ac:dyDescent="0.25">
      <c r="A4602" t="s">
        <v>2077</v>
      </c>
      <c r="B4602" s="2">
        <v>42002</v>
      </c>
      <c r="C4602" s="2" t="s">
        <v>7701</v>
      </c>
      <c r="D4602" t="s">
        <v>7719</v>
      </c>
      <c r="E4602">
        <f t="shared" si="71"/>
        <v>7</v>
      </c>
    </row>
    <row r="4603" spans="1:5" x14ac:dyDescent="0.25">
      <c r="A4603" t="s">
        <v>2077</v>
      </c>
      <c r="B4603" s="2">
        <v>42002</v>
      </c>
      <c r="C4603" s="2" t="s">
        <v>7701</v>
      </c>
      <c r="D4603" t="s">
        <v>7719</v>
      </c>
      <c r="E4603">
        <f t="shared" si="71"/>
        <v>7</v>
      </c>
    </row>
    <row r="4604" spans="1:5" x14ac:dyDescent="0.25">
      <c r="A4604" t="s">
        <v>1881</v>
      </c>
      <c r="B4604" s="2">
        <v>41742</v>
      </c>
      <c r="C4604" s="2" t="s">
        <v>7722</v>
      </c>
      <c r="D4604" t="s">
        <v>7714</v>
      </c>
      <c r="E4604">
        <f t="shared" si="71"/>
        <v>13</v>
      </c>
    </row>
    <row r="4605" spans="1:5" x14ac:dyDescent="0.25">
      <c r="A4605" t="s">
        <v>1881</v>
      </c>
      <c r="B4605" s="2">
        <v>41742</v>
      </c>
      <c r="C4605" s="2" t="s">
        <v>7722</v>
      </c>
      <c r="D4605" t="s">
        <v>7714</v>
      </c>
      <c r="E4605">
        <f t="shared" si="71"/>
        <v>13</v>
      </c>
    </row>
    <row r="4606" spans="1:5" x14ac:dyDescent="0.25">
      <c r="A4606" t="s">
        <v>1881</v>
      </c>
      <c r="B4606" s="2">
        <v>41742</v>
      </c>
      <c r="C4606" s="2" t="s">
        <v>7722</v>
      </c>
      <c r="D4606" t="s">
        <v>7714</v>
      </c>
      <c r="E4606">
        <f t="shared" si="71"/>
        <v>13</v>
      </c>
    </row>
    <row r="4607" spans="1:5" x14ac:dyDescent="0.25">
      <c r="A4607" t="s">
        <v>1881</v>
      </c>
      <c r="B4607" s="2">
        <v>41742</v>
      </c>
      <c r="C4607" s="2" t="s">
        <v>7722</v>
      </c>
      <c r="D4607" t="s">
        <v>7714</v>
      </c>
      <c r="E4607">
        <f t="shared" si="71"/>
        <v>13</v>
      </c>
    </row>
    <row r="4608" spans="1:5" x14ac:dyDescent="0.25">
      <c r="A4608" t="s">
        <v>2212</v>
      </c>
      <c r="B4608" s="2">
        <v>41824</v>
      </c>
      <c r="C4608" s="2" t="s">
        <v>7720</v>
      </c>
      <c r="D4608" t="s">
        <v>7714</v>
      </c>
      <c r="E4608">
        <f t="shared" si="71"/>
        <v>10</v>
      </c>
    </row>
    <row r="4609" spans="1:5" x14ac:dyDescent="0.25">
      <c r="A4609" t="s">
        <v>2212</v>
      </c>
      <c r="B4609" s="2">
        <v>41824</v>
      </c>
      <c r="C4609" s="2" t="s">
        <v>7720</v>
      </c>
      <c r="D4609" t="s">
        <v>7714</v>
      </c>
      <c r="E4609">
        <f t="shared" si="71"/>
        <v>10</v>
      </c>
    </row>
    <row r="4610" spans="1:5" x14ac:dyDescent="0.25">
      <c r="A4610" t="s">
        <v>2212</v>
      </c>
      <c r="B4610" s="2">
        <v>41824</v>
      </c>
      <c r="C4610" s="2" t="s">
        <v>7720</v>
      </c>
      <c r="D4610" t="s">
        <v>7714</v>
      </c>
      <c r="E4610">
        <f t="shared" si="71"/>
        <v>10</v>
      </c>
    </row>
    <row r="4611" spans="1:5" x14ac:dyDescent="0.25">
      <c r="A4611" t="s">
        <v>2212</v>
      </c>
      <c r="B4611" s="2">
        <v>41824</v>
      </c>
      <c r="C4611" s="2" t="s">
        <v>7720</v>
      </c>
      <c r="D4611" t="s">
        <v>7714</v>
      </c>
      <c r="E4611">
        <f t="shared" ref="E4611:E4674" si="72">(LEFT(D4611,4)-LEFT(C4611,4))*12+RIGHT(D4611,2)-RIGHT(C4611,2)</f>
        <v>10</v>
      </c>
    </row>
    <row r="4612" spans="1:5" x14ac:dyDescent="0.25">
      <c r="A4612" t="s">
        <v>149</v>
      </c>
      <c r="B4612" s="2">
        <v>41812</v>
      </c>
      <c r="C4612" s="2" t="s">
        <v>7684</v>
      </c>
      <c r="D4612" t="s">
        <v>7704</v>
      </c>
      <c r="E4612">
        <f t="shared" si="72"/>
        <v>41</v>
      </c>
    </row>
    <row r="4613" spans="1:5" x14ac:dyDescent="0.25">
      <c r="A4613" t="s">
        <v>1997</v>
      </c>
      <c r="B4613" s="2">
        <v>41902</v>
      </c>
      <c r="C4613" s="2" t="s">
        <v>7711</v>
      </c>
      <c r="D4613" t="s">
        <v>7693</v>
      </c>
      <c r="E4613">
        <f t="shared" si="72"/>
        <v>16</v>
      </c>
    </row>
    <row r="4614" spans="1:5" x14ac:dyDescent="0.25">
      <c r="A4614" t="s">
        <v>946</v>
      </c>
      <c r="B4614" s="2">
        <v>41826</v>
      </c>
      <c r="C4614" s="2" t="s">
        <v>7720</v>
      </c>
      <c r="D4614" t="s">
        <v>7686</v>
      </c>
      <c r="E4614">
        <f t="shared" si="72"/>
        <v>29</v>
      </c>
    </row>
    <row r="4615" spans="1:5" x14ac:dyDescent="0.25">
      <c r="A4615" t="s">
        <v>946</v>
      </c>
      <c r="B4615" s="2">
        <v>41826</v>
      </c>
      <c r="C4615" s="2" t="s">
        <v>7720</v>
      </c>
      <c r="D4615" t="s">
        <v>7686</v>
      </c>
      <c r="E4615">
        <f t="shared" si="72"/>
        <v>29</v>
      </c>
    </row>
    <row r="4616" spans="1:5" x14ac:dyDescent="0.25">
      <c r="A4616" t="s">
        <v>3767</v>
      </c>
      <c r="B4616" s="2">
        <v>41829</v>
      </c>
      <c r="C4616" s="2" t="s">
        <v>7720</v>
      </c>
      <c r="D4616" t="s">
        <v>7702</v>
      </c>
      <c r="E4616">
        <f t="shared" si="72"/>
        <v>26</v>
      </c>
    </row>
    <row r="4617" spans="1:5" x14ac:dyDescent="0.25">
      <c r="A4617" t="s">
        <v>3767</v>
      </c>
      <c r="B4617" s="2">
        <v>41829</v>
      </c>
      <c r="C4617" s="2" t="s">
        <v>7720</v>
      </c>
      <c r="D4617" t="s">
        <v>7702</v>
      </c>
      <c r="E4617">
        <f t="shared" si="72"/>
        <v>26</v>
      </c>
    </row>
    <row r="4618" spans="1:5" x14ac:dyDescent="0.25">
      <c r="A4618" t="s">
        <v>432</v>
      </c>
      <c r="B4618" s="2">
        <v>41757</v>
      </c>
      <c r="C4618" s="2" t="s">
        <v>7722</v>
      </c>
      <c r="D4618" t="s">
        <v>7692</v>
      </c>
      <c r="E4618">
        <f t="shared" si="72"/>
        <v>17</v>
      </c>
    </row>
    <row r="4619" spans="1:5" x14ac:dyDescent="0.25">
      <c r="A4619" t="s">
        <v>1205</v>
      </c>
      <c r="B4619" s="2">
        <v>41734</v>
      </c>
      <c r="C4619" s="2" t="s">
        <v>7722</v>
      </c>
      <c r="D4619" t="s">
        <v>7692</v>
      </c>
      <c r="E4619">
        <f t="shared" si="72"/>
        <v>17</v>
      </c>
    </row>
    <row r="4620" spans="1:5" x14ac:dyDescent="0.25">
      <c r="A4620" t="s">
        <v>1205</v>
      </c>
      <c r="B4620" s="2">
        <v>41734</v>
      </c>
      <c r="C4620" s="2" t="s">
        <v>7722</v>
      </c>
      <c r="D4620" t="s">
        <v>7692</v>
      </c>
      <c r="E4620">
        <f t="shared" si="72"/>
        <v>17</v>
      </c>
    </row>
    <row r="4621" spans="1:5" x14ac:dyDescent="0.25">
      <c r="A4621" t="s">
        <v>358</v>
      </c>
      <c r="B4621" s="2">
        <v>41957</v>
      </c>
      <c r="C4621" s="2" t="s">
        <v>7688</v>
      </c>
      <c r="D4621" t="s">
        <v>7703</v>
      </c>
      <c r="E4621">
        <f t="shared" si="72"/>
        <v>37</v>
      </c>
    </row>
    <row r="4622" spans="1:5" x14ac:dyDescent="0.25">
      <c r="A4622" t="s">
        <v>358</v>
      </c>
      <c r="B4622" s="2">
        <v>41957</v>
      </c>
      <c r="C4622" s="2" t="s">
        <v>7688</v>
      </c>
      <c r="D4622" t="s">
        <v>7703</v>
      </c>
      <c r="E4622">
        <f t="shared" si="72"/>
        <v>37</v>
      </c>
    </row>
    <row r="4623" spans="1:5" x14ac:dyDescent="0.25">
      <c r="A4623" t="s">
        <v>1078</v>
      </c>
      <c r="B4623" s="2">
        <v>41933</v>
      </c>
      <c r="C4623" s="2" t="s">
        <v>7699</v>
      </c>
      <c r="D4623" t="s">
        <v>7683</v>
      </c>
      <c r="E4623">
        <f t="shared" si="72"/>
        <v>12</v>
      </c>
    </row>
    <row r="4624" spans="1:5" x14ac:dyDescent="0.25">
      <c r="A4624" t="s">
        <v>20</v>
      </c>
      <c r="B4624" s="2">
        <v>42288</v>
      </c>
      <c r="C4624" s="2" t="s">
        <v>7683</v>
      </c>
      <c r="D4624" t="s">
        <v>7696</v>
      </c>
      <c r="E4624">
        <f t="shared" si="72"/>
        <v>23</v>
      </c>
    </row>
    <row r="4625" spans="1:5" x14ac:dyDescent="0.25">
      <c r="A4625" t="s">
        <v>20</v>
      </c>
      <c r="B4625" s="2">
        <v>42288</v>
      </c>
      <c r="C4625" s="2" t="s">
        <v>7683</v>
      </c>
      <c r="D4625" t="s">
        <v>7696</v>
      </c>
      <c r="E4625">
        <f t="shared" si="72"/>
        <v>23</v>
      </c>
    </row>
    <row r="4626" spans="1:5" x14ac:dyDescent="0.25">
      <c r="A4626" t="s">
        <v>20</v>
      </c>
      <c r="B4626" s="2">
        <v>42288</v>
      </c>
      <c r="C4626" s="2" t="s">
        <v>7683</v>
      </c>
      <c r="D4626" t="s">
        <v>7696</v>
      </c>
      <c r="E4626">
        <f t="shared" si="72"/>
        <v>23</v>
      </c>
    </row>
    <row r="4627" spans="1:5" x14ac:dyDescent="0.25">
      <c r="A4627" t="s">
        <v>20</v>
      </c>
      <c r="B4627" s="2">
        <v>42288</v>
      </c>
      <c r="C4627" s="2" t="s">
        <v>7683</v>
      </c>
      <c r="D4627" t="s">
        <v>7696</v>
      </c>
      <c r="E4627">
        <f t="shared" si="72"/>
        <v>23</v>
      </c>
    </row>
    <row r="4628" spans="1:5" x14ac:dyDescent="0.25">
      <c r="A4628" t="s">
        <v>1405</v>
      </c>
      <c r="B4628" s="2">
        <v>41677</v>
      </c>
      <c r="C4628" s="2" t="s">
        <v>7726</v>
      </c>
      <c r="D4628" t="s">
        <v>7681</v>
      </c>
      <c r="E4628">
        <f t="shared" si="72"/>
        <v>33</v>
      </c>
    </row>
    <row r="4629" spans="1:5" x14ac:dyDescent="0.25">
      <c r="A4629" t="s">
        <v>1405</v>
      </c>
      <c r="B4629" s="2">
        <v>41677</v>
      </c>
      <c r="C4629" s="2" t="s">
        <v>7726</v>
      </c>
      <c r="D4629" t="s">
        <v>7681</v>
      </c>
      <c r="E4629">
        <f t="shared" si="72"/>
        <v>33</v>
      </c>
    </row>
    <row r="4630" spans="1:5" x14ac:dyDescent="0.25">
      <c r="A4630" t="s">
        <v>1405</v>
      </c>
      <c r="B4630" s="2">
        <v>41677</v>
      </c>
      <c r="C4630" s="2" t="s">
        <v>7726</v>
      </c>
      <c r="D4630" t="s">
        <v>7681</v>
      </c>
      <c r="E4630">
        <f t="shared" si="72"/>
        <v>33</v>
      </c>
    </row>
    <row r="4631" spans="1:5" x14ac:dyDescent="0.25">
      <c r="A4631" t="s">
        <v>1405</v>
      </c>
      <c r="B4631" s="2">
        <v>41677</v>
      </c>
      <c r="C4631" s="2" t="s">
        <v>7726</v>
      </c>
      <c r="D4631" t="s">
        <v>7681</v>
      </c>
      <c r="E4631">
        <f t="shared" si="72"/>
        <v>33</v>
      </c>
    </row>
    <row r="4632" spans="1:5" x14ac:dyDescent="0.25">
      <c r="A4632" t="s">
        <v>1402</v>
      </c>
      <c r="B4632" s="2">
        <v>41681</v>
      </c>
      <c r="C4632" s="2" t="s">
        <v>7726</v>
      </c>
      <c r="D4632" t="s">
        <v>7683</v>
      </c>
      <c r="E4632">
        <f t="shared" si="72"/>
        <v>20</v>
      </c>
    </row>
    <row r="4633" spans="1:5" x14ac:dyDescent="0.25">
      <c r="A4633" t="s">
        <v>1029</v>
      </c>
      <c r="B4633" s="2">
        <v>42188</v>
      </c>
      <c r="C4633" s="2" t="s">
        <v>7719</v>
      </c>
      <c r="D4633" t="s">
        <v>7724</v>
      </c>
      <c r="E4633">
        <f t="shared" si="72"/>
        <v>25</v>
      </c>
    </row>
    <row r="4634" spans="1:5" x14ac:dyDescent="0.25">
      <c r="A4634" t="s">
        <v>1029</v>
      </c>
      <c r="B4634" s="2">
        <v>42188</v>
      </c>
      <c r="C4634" s="2" t="s">
        <v>7719</v>
      </c>
      <c r="D4634" t="s">
        <v>7724</v>
      </c>
      <c r="E4634">
        <f t="shared" si="72"/>
        <v>25</v>
      </c>
    </row>
    <row r="4635" spans="1:5" x14ac:dyDescent="0.25">
      <c r="A4635" t="s">
        <v>432</v>
      </c>
      <c r="B4635" s="2">
        <v>41757</v>
      </c>
      <c r="C4635" s="2" t="s">
        <v>7722</v>
      </c>
      <c r="D4635" t="s">
        <v>7718</v>
      </c>
      <c r="E4635">
        <f t="shared" si="72"/>
        <v>16</v>
      </c>
    </row>
    <row r="4636" spans="1:5" x14ac:dyDescent="0.25">
      <c r="A4636" t="s">
        <v>432</v>
      </c>
      <c r="B4636" s="2">
        <v>41757</v>
      </c>
      <c r="C4636" s="2" t="s">
        <v>7722</v>
      </c>
      <c r="D4636" t="s">
        <v>7718</v>
      </c>
      <c r="E4636">
        <f t="shared" si="72"/>
        <v>16</v>
      </c>
    </row>
    <row r="4637" spans="1:5" x14ac:dyDescent="0.25">
      <c r="A4637" t="s">
        <v>2397</v>
      </c>
      <c r="B4637" s="2">
        <v>41972</v>
      </c>
      <c r="C4637" s="2" t="s">
        <v>7688</v>
      </c>
      <c r="D4637" t="s">
        <v>7723</v>
      </c>
      <c r="E4637">
        <f t="shared" si="72"/>
        <v>28</v>
      </c>
    </row>
    <row r="4638" spans="1:5" x14ac:dyDescent="0.25">
      <c r="A4638" t="s">
        <v>1207</v>
      </c>
      <c r="B4638" s="2">
        <v>41874</v>
      </c>
      <c r="C4638" s="2" t="s">
        <v>7690</v>
      </c>
      <c r="D4638" t="s">
        <v>7685</v>
      </c>
      <c r="E4638">
        <f t="shared" si="72"/>
        <v>32</v>
      </c>
    </row>
    <row r="4639" spans="1:5" x14ac:dyDescent="0.25">
      <c r="A4639" t="s">
        <v>1207</v>
      </c>
      <c r="B4639" s="2">
        <v>41874</v>
      </c>
      <c r="C4639" s="2" t="s">
        <v>7690</v>
      </c>
      <c r="D4639" t="s">
        <v>7685</v>
      </c>
      <c r="E4639">
        <f t="shared" si="72"/>
        <v>32</v>
      </c>
    </row>
    <row r="4640" spans="1:5" x14ac:dyDescent="0.25">
      <c r="A4640" t="s">
        <v>1207</v>
      </c>
      <c r="B4640" s="2">
        <v>41874</v>
      </c>
      <c r="C4640" s="2" t="s">
        <v>7690</v>
      </c>
      <c r="D4640" t="s">
        <v>7685</v>
      </c>
      <c r="E4640">
        <f t="shared" si="72"/>
        <v>32</v>
      </c>
    </row>
    <row r="4641" spans="1:5" x14ac:dyDescent="0.25">
      <c r="A4641" t="s">
        <v>2556</v>
      </c>
      <c r="B4641" s="2">
        <v>41923</v>
      </c>
      <c r="C4641" s="2" t="s">
        <v>7699</v>
      </c>
      <c r="D4641" t="s">
        <v>7702</v>
      </c>
      <c r="E4641">
        <f t="shared" si="72"/>
        <v>23</v>
      </c>
    </row>
    <row r="4642" spans="1:5" x14ac:dyDescent="0.25">
      <c r="A4642" t="s">
        <v>2556</v>
      </c>
      <c r="B4642" s="2">
        <v>41923</v>
      </c>
      <c r="C4642" s="2" t="s">
        <v>7699</v>
      </c>
      <c r="D4642" t="s">
        <v>7702</v>
      </c>
      <c r="E4642">
        <f t="shared" si="72"/>
        <v>23</v>
      </c>
    </row>
    <row r="4643" spans="1:5" x14ac:dyDescent="0.25">
      <c r="A4643" t="s">
        <v>2118</v>
      </c>
      <c r="B4643" s="2">
        <v>41820</v>
      </c>
      <c r="C4643" s="2" t="s">
        <v>7684</v>
      </c>
      <c r="D4643" t="s">
        <v>7694</v>
      </c>
      <c r="E4643">
        <f t="shared" si="72"/>
        <v>40</v>
      </c>
    </row>
    <row r="4644" spans="1:5" x14ac:dyDescent="0.25">
      <c r="A4644" t="s">
        <v>2118</v>
      </c>
      <c r="B4644" s="2">
        <v>41820</v>
      </c>
      <c r="C4644" s="2" t="s">
        <v>7684</v>
      </c>
      <c r="D4644" t="s">
        <v>7694</v>
      </c>
      <c r="E4644">
        <f t="shared" si="72"/>
        <v>40</v>
      </c>
    </row>
    <row r="4645" spans="1:5" x14ac:dyDescent="0.25">
      <c r="A4645" t="s">
        <v>2219</v>
      </c>
      <c r="B4645" s="2">
        <v>41810</v>
      </c>
      <c r="C4645" s="2" t="s">
        <v>7684</v>
      </c>
      <c r="D4645" t="s">
        <v>7718</v>
      </c>
      <c r="E4645">
        <f t="shared" si="72"/>
        <v>14</v>
      </c>
    </row>
    <row r="4646" spans="1:5" x14ac:dyDescent="0.25">
      <c r="A4646" t="s">
        <v>2219</v>
      </c>
      <c r="B4646" s="2">
        <v>41810</v>
      </c>
      <c r="C4646" s="2" t="s">
        <v>7684</v>
      </c>
      <c r="D4646" t="s">
        <v>7718</v>
      </c>
      <c r="E4646">
        <f t="shared" si="72"/>
        <v>14</v>
      </c>
    </row>
    <row r="4647" spans="1:5" x14ac:dyDescent="0.25">
      <c r="A4647" t="s">
        <v>3057</v>
      </c>
      <c r="B4647" s="2">
        <v>41826</v>
      </c>
      <c r="C4647" s="2" t="s">
        <v>7720</v>
      </c>
      <c r="D4647" t="s">
        <v>7709</v>
      </c>
      <c r="E4647">
        <f t="shared" si="72"/>
        <v>25</v>
      </c>
    </row>
    <row r="4648" spans="1:5" x14ac:dyDescent="0.25">
      <c r="A4648" t="s">
        <v>1003</v>
      </c>
      <c r="B4648" s="2">
        <v>41789</v>
      </c>
      <c r="C4648" s="2" t="s">
        <v>7689</v>
      </c>
      <c r="D4648" t="s">
        <v>7689</v>
      </c>
      <c r="E4648">
        <f t="shared" si="72"/>
        <v>0</v>
      </c>
    </row>
    <row r="4649" spans="1:5" x14ac:dyDescent="0.25">
      <c r="A4649" t="s">
        <v>4754</v>
      </c>
      <c r="B4649" s="2">
        <v>41962</v>
      </c>
      <c r="C4649" s="2" t="s">
        <v>7688</v>
      </c>
      <c r="D4649" t="s">
        <v>7706</v>
      </c>
      <c r="E4649">
        <f t="shared" si="72"/>
        <v>17</v>
      </c>
    </row>
    <row r="4650" spans="1:5" x14ac:dyDescent="0.25">
      <c r="A4650" t="s">
        <v>54</v>
      </c>
      <c r="B4650" s="2">
        <v>41733</v>
      </c>
      <c r="C4650" s="2" t="s">
        <v>7722</v>
      </c>
      <c r="D4650" t="s">
        <v>7705</v>
      </c>
      <c r="E4650">
        <f t="shared" si="72"/>
        <v>37</v>
      </c>
    </row>
    <row r="4651" spans="1:5" x14ac:dyDescent="0.25">
      <c r="A4651" t="s">
        <v>54</v>
      </c>
      <c r="B4651" s="2">
        <v>41733</v>
      </c>
      <c r="C4651" s="2" t="s">
        <v>7722</v>
      </c>
      <c r="D4651" t="s">
        <v>7705</v>
      </c>
      <c r="E4651">
        <f t="shared" si="72"/>
        <v>37</v>
      </c>
    </row>
    <row r="4652" spans="1:5" x14ac:dyDescent="0.25">
      <c r="A4652" t="s">
        <v>2853</v>
      </c>
      <c r="B4652" s="2">
        <v>41838</v>
      </c>
      <c r="C4652" s="2" t="s">
        <v>7720</v>
      </c>
      <c r="D4652" t="s">
        <v>7685</v>
      </c>
      <c r="E4652">
        <f t="shared" si="72"/>
        <v>33</v>
      </c>
    </row>
    <row r="4653" spans="1:5" x14ac:dyDescent="0.25">
      <c r="A4653" t="s">
        <v>2853</v>
      </c>
      <c r="B4653" s="2">
        <v>41838</v>
      </c>
      <c r="C4653" s="2" t="s">
        <v>7720</v>
      </c>
      <c r="D4653" t="s">
        <v>7685</v>
      </c>
      <c r="E4653">
        <f t="shared" si="72"/>
        <v>33</v>
      </c>
    </row>
    <row r="4654" spans="1:5" x14ac:dyDescent="0.25">
      <c r="A4654" t="s">
        <v>3767</v>
      </c>
      <c r="B4654" s="2">
        <v>41829</v>
      </c>
      <c r="C4654" s="2" t="s">
        <v>7720</v>
      </c>
      <c r="D4654" t="s">
        <v>7712</v>
      </c>
      <c r="E4654">
        <f t="shared" si="72"/>
        <v>31</v>
      </c>
    </row>
    <row r="4655" spans="1:5" x14ac:dyDescent="0.25">
      <c r="A4655" t="s">
        <v>3767</v>
      </c>
      <c r="B4655" s="2">
        <v>41829</v>
      </c>
      <c r="C4655" s="2" t="s">
        <v>7720</v>
      </c>
      <c r="D4655" t="s">
        <v>7712</v>
      </c>
      <c r="E4655">
        <f t="shared" si="72"/>
        <v>31</v>
      </c>
    </row>
    <row r="4656" spans="1:5" x14ac:dyDescent="0.25">
      <c r="A4656" t="s">
        <v>1890</v>
      </c>
      <c r="B4656" s="2">
        <v>41708</v>
      </c>
      <c r="C4656" s="2" t="s">
        <v>7715</v>
      </c>
      <c r="D4656" t="s">
        <v>7708</v>
      </c>
      <c r="E4656">
        <f t="shared" si="72"/>
        <v>39</v>
      </c>
    </row>
    <row r="4657" spans="1:5" x14ac:dyDescent="0.25">
      <c r="A4657" t="s">
        <v>2605</v>
      </c>
      <c r="B4657" s="2">
        <v>41730</v>
      </c>
      <c r="C4657" s="2" t="s">
        <v>7722</v>
      </c>
      <c r="D4657" t="s">
        <v>7689</v>
      </c>
      <c r="E4657">
        <f t="shared" si="72"/>
        <v>1</v>
      </c>
    </row>
    <row r="4658" spans="1:5" x14ac:dyDescent="0.25">
      <c r="A4658" t="s">
        <v>3374</v>
      </c>
      <c r="B4658" s="2">
        <v>41741</v>
      </c>
      <c r="C4658" s="2" t="s">
        <v>7722</v>
      </c>
      <c r="D4658" t="s">
        <v>7714</v>
      </c>
      <c r="E4658">
        <f t="shared" si="72"/>
        <v>13</v>
      </c>
    </row>
    <row r="4659" spans="1:5" x14ac:dyDescent="0.25">
      <c r="A4659" t="s">
        <v>3374</v>
      </c>
      <c r="B4659" s="2">
        <v>41741</v>
      </c>
      <c r="C4659" s="2" t="s">
        <v>7722</v>
      </c>
      <c r="D4659" t="s">
        <v>7714</v>
      </c>
      <c r="E4659">
        <f t="shared" si="72"/>
        <v>13</v>
      </c>
    </row>
    <row r="4660" spans="1:5" x14ac:dyDescent="0.25">
      <c r="A4660" t="s">
        <v>3374</v>
      </c>
      <c r="B4660" s="2">
        <v>41741</v>
      </c>
      <c r="C4660" s="2" t="s">
        <v>7722</v>
      </c>
      <c r="D4660" t="s">
        <v>7714</v>
      </c>
      <c r="E4660">
        <f t="shared" si="72"/>
        <v>13</v>
      </c>
    </row>
    <row r="4661" spans="1:5" x14ac:dyDescent="0.25">
      <c r="A4661" t="s">
        <v>3374</v>
      </c>
      <c r="B4661" s="2">
        <v>41741</v>
      </c>
      <c r="C4661" s="2" t="s">
        <v>7722</v>
      </c>
      <c r="D4661" t="s">
        <v>7714</v>
      </c>
      <c r="E4661">
        <f t="shared" si="72"/>
        <v>13</v>
      </c>
    </row>
    <row r="4662" spans="1:5" x14ac:dyDescent="0.25">
      <c r="A4662" t="s">
        <v>3374</v>
      </c>
      <c r="B4662" s="2">
        <v>41741</v>
      </c>
      <c r="C4662" s="2" t="s">
        <v>7722</v>
      </c>
      <c r="D4662" t="s">
        <v>7714</v>
      </c>
      <c r="E4662">
        <f t="shared" si="72"/>
        <v>13</v>
      </c>
    </row>
    <row r="4663" spans="1:5" x14ac:dyDescent="0.25">
      <c r="A4663" t="s">
        <v>3374</v>
      </c>
      <c r="B4663" s="2">
        <v>41741</v>
      </c>
      <c r="C4663" s="2" t="s">
        <v>7722</v>
      </c>
      <c r="D4663" t="s">
        <v>7714</v>
      </c>
      <c r="E4663">
        <f t="shared" si="72"/>
        <v>13</v>
      </c>
    </row>
    <row r="4664" spans="1:5" x14ac:dyDescent="0.25">
      <c r="A4664" t="s">
        <v>3374</v>
      </c>
      <c r="B4664" s="2">
        <v>41741</v>
      </c>
      <c r="C4664" s="2" t="s">
        <v>7722</v>
      </c>
      <c r="D4664" t="s">
        <v>7714</v>
      </c>
      <c r="E4664">
        <f t="shared" si="72"/>
        <v>13</v>
      </c>
    </row>
    <row r="4665" spans="1:5" x14ac:dyDescent="0.25">
      <c r="A4665" t="s">
        <v>599</v>
      </c>
      <c r="B4665" s="2">
        <v>41945</v>
      </c>
      <c r="C4665" s="2" t="s">
        <v>7688</v>
      </c>
      <c r="D4665" t="s">
        <v>7702</v>
      </c>
      <c r="E4665">
        <f t="shared" si="72"/>
        <v>22</v>
      </c>
    </row>
    <row r="4666" spans="1:5" x14ac:dyDescent="0.25">
      <c r="A4666" t="s">
        <v>2669</v>
      </c>
      <c r="B4666" s="2">
        <v>41943</v>
      </c>
      <c r="C4666" s="2" t="s">
        <v>7699</v>
      </c>
      <c r="D4666" t="s">
        <v>7702</v>
      </c>
      <c r="E4666">
        <f t="shared" si="72"/>
        <v>23</v>
      </c>
    </row>
    <row r="4667" spans="1:5" x14ac:dyDescent="0.25">
      <c r="A4667" t="s">
        <v>2669</v>
      </c>
      <c r="B4667" s="2">
        <v>41943</v>
      </c>
      <c r="C4667" s="2" t="s">
        <v>7699</v>
      </c>
      <c r="D4667" t="s">
        <v>7702</v>
      </c>
      <c r="E4667">
        <f t="shared" si="72"/>
        <v>23</v>
      </c>
    </row>
    <row r="4668" spans="1:5" x14ac:dyDescent="0.25">
      <c r="A4668" t="s">
        <v>54</v>
      </c>
      <c r="B4668" s="2">
        <v>41733</v>
      </c>
      <c r="C4668" s="2" t="s">
        <v>7722</v>
      </c>
      <c r="D4668" t="s">
        <v>7693</v>
      </c>
      <c r="E4668">
        <f t="shared" si="72"/>
        <v>21</v>
      </c>
    </row>
    <row r="4669" spans="1:5" x14ac:dyDescent="0.25">
      <c r="A4669" t="s">
        <v>54</v>
      </c>
      <c r="B4669" s="2">
        <v>41733</v>
      </c>
      <c r="C4669" s="2" t="s">
        <v>7722</v>
      </c>
      <c r="D4669" t="s">
        <v>7693</v>
      </c>
      <c r="E4669">
        <f t="shared" si="72"/>
        <v>21</v>
      </c>
    </row>
    <row r="4670" spans="1:5" x14ac:dyDescent="0.25">
      <c r="A4670" t="s">
        <v>2959</v>
      </c>
      <c r="B4670" s="2">
        <v>41750</v>
      </c>
      <c r="C4670" s="2" t="s">
        <v>7722</v>
      </c>
      <c r="D4670" t="s">
        <v>7705</v>
      </c>
      <c r="E4670">
        <f t="shared" si="72"/>
        <v>37</v>
      </c>
    </row>
    <row r="4671" spans="1:5" x14ac:dyDescent="0.25">
      <c r="A4671" t="s">
        <v>2959</v>
      </c>
      <c r="B4671" s="2">
        <v>41750</v>
      </c>
      <c r="C4671" s="2" t="s">
        <v>7722</v>
      </c>
      <c r="D4671" t="s">
        <v>7705</v>
      </c>
      <c r="E4671">
        <f t="shared" si="72"/>
        <v>37</v>
      </c>
    </row>
    <row r="4672" spans="1:5" x14ac:dyDescent="0.25">
      <c r="A4672" t="s">
        <v>2959</v>
      </c>
      <c r="B4672" s="2">
        <v>41750</v>
      </c>
      <c r="C4672" s="2" t="s">
        <v>7722</v>
      </c>
      <c r="D4672" t="s">
        <v>7705</v>
      </c>
      <c r="E4672">
        <f t="shared" si="72"/>
        <v>37</v>
      </c>
    </row>
    <row r="4673" spans="1:5" x14ac:dyDescent="0.25">
      <c r="A4673" t="s">
        <v>452</v>
      </c>
      <c r="B4673" s="2">
        <v>41845</v>
      </c>
      <c r="C4673" s="2" t="s">
        <v>7720</v>
      </c>
      <c r="D4673" t="s">
        <v>7697</v>
      </c>
      <c r="E4673">
        <f t="shared" si="72"/>
        <v>24</v>
      </c>
    </row>
    <row r="4674" spans="1:5" x14ac:dyDescent="0.25">
      <c r="A4674" t="s">
        <v>452</v>
      </c>
      <c r="B4674" s="2">
        <v>41845</v>
      </c>
      <c r="C4674" s="2" t="s">
        <v>7720</v>
      </c>
      <c r="D4674" t="s">
        <v>7697</v>
      </c>
      <c r="E4674">
        <f t="shared" si="72"/>
        <v>24</v>
      </c>
    </row>
    <row r="4675" spans="1:5" x14ac:dyDescent="0.25">
      <c r="A4675" t="s">
        <v>452</v>
      </c>
      <c r="B4675" s="2">
        <v>41845</v>
      </c>
      <c r="C4675" s="2" t="s">
        <v>7720</v>
      </c>
      <c r="D4675" t="s">
        <v>7697</v>
      </c>
      <c r="E4675">
        <f t="shared" ref="E4675:E4738" si="73">(LEFT(D4675,4)-LEFT(C4675,4))*12+RIGHT(D4675,2)-RIGHT(C4675,2)</f>
        <v>24</v>
      </c>
    </row>
    <row r="4676" spans="1:5" x14ac:dyDescent="0.25">
      <c r="A4676" t="s">
        <v>452</v>
      </c>
      <c r="B4676" s="2">
        <v>41845</v>
      </c>
      <c r="C4676" s="2" t="s">
        <v>7720</v>
      </c>
      <c r="D4676" t="s">
        <v>7697</v>
      </c>
      <c r="E4676">
        <f t="shared" si="73"/>
        <v>24</v>
      </c>
    </row>
    <row r="4677" spans="1:5" x14ac:dyDescent="0.25">
      <c r="A4677" t="s">
        <v>46</v>
      </c>
      <c r="B4677" s="2">
        <v>41772</v>
      </c>
      <c r="C4677" s="2" t="s">
        <v>7689</v>
      </c>
      <c r="D4677" t="s">
        <v>7723</v>
      </c>
      <c r="E4677">
        <f t="shared" si="73"/>
        <v>34</v>
      </c>
    </row>
    <row r="4678" spans="1:5" x14ac:dyDescent="0.25">
      <c r="A4678" t="s">
        <v>3334</v>
      </c>
      <c r="B4678" s="2">
        <v>41712</v>
      </c>
      <c r="C4678" s="2" t="s">
        <v>7715</v>
      </c>
      <c r="D4678" t="s">
        <v>7715</v>
      </c>
      <c r="E4678">
        <f t="shared" si="73"/>
        <v>0</v>
      </c>
    </row>
    <row r="4679" spans="1:5" x14ac:dyDescent="0.25">
      <c r="A4679" t="s">
        <v>3334</v>
      </c>
      <c r="B4679" s="2">
        <v>41712</v>
      </c>
      <c r="C4679" s="2" t="s">
        <v>7715</v>
      </c>
      <c r="D4679" t="s">
        <v>7715</v>
      </c>
      <c r="E4679">
        <f t="shared" si="73"/>
        <v>0</v>
      </c>
    </row>
    <row r="4680" spans="1:5" x14ac:dyDescent="0.25">
      <c r="A4680" t="s">
        <v>3334</v>
      </c>
      <c r="B4680" s="2">
        <v>41712</v>
      </c>
      <c r="C4680" s="2" t="s">
        <v>7715</v>
      </c>
      <c r="D4680" t="s">
        <v>7715</v>
      </c>
      <c r="E4680">
        <f t="shared" si="73"/>
        <v>0</v>
      </c>
    </row>
    <row r="4681" spans="1:5" x14ac:dyDescent="0.25">
      <c r="A4681" t="s">
        <v>3334</v>
      </c>
      <c r="B4681" s="2">
        <v>41712</v>
      </c>
      <c r="C4681" s="2" t="s">
        <v>7715</v>
      </c>
      <c r="D4681" t="s">
        <v>7715</v>
      </c>
      <c r="E4681">
        <f t="shared" si="73"/>
        <v>0</v>
      </c>
    </row>
    <row r="4682" spans="1:5" x14ac:dyDescent="0.25">
      <c r="A4682" t="s">
        <v>3334</v>
      </c>
      <c r="B4682" s="2">
        <v>41712</v>
      </c>
      <c r="C4682" s="2" t="s">
        <v>7715</v>
      </c>
      <c r="D4682" t="s">
        <v>7715</v>
      </c>
      <c r="E4682">
        <f t="shared" si="73"/>
        <v>0</v>
      </c>
    </row>
    <row r="4683" spans="1:5" x14ac:dyDescent="0.25">
      <c r="A4683" t="s">
        <v>3699</v>
      </c>
      <c r="B4683" s="2">
        <v>41793</v>
      </c>
      <c r="C4683" s="2" t="s">
        <v>7684</v>
      </c>
      <c r="D4683" t="s">
        <v>7697</v>
      </c>
      <c r="E4683">
        <f t="shared" si="73"/>
        <v>25</v>
      </c>
    </row>
    <row r="4684" spans="1:5" x14ac:dyDescent="0.25">
      <c r="A4684" t="s">
        <v>698</v>
      </c>
      <c r="B4684" s="2">
        <v>41669</v>
      </c>
      <c r="C4684" s="2" t="s">
        <v>7727</v>
      </c>
      <c r="D4684" t="s">
        <v>7686</v>
      </c>
      <c r="E4684">
        <f t="shared" si="73"/>
        <v>35</v>
      </c>
    </row>
    <row r="4685" spans="1:5" x14ac:dyDescent="0.25">
      <c r="A4685" t="s">
        <v>1483</v>
      </c>
      <c r="B4685" s="2">
        <v>41757</v>
      </c>
      <c r="C4685" s="2" t="s">
        <v>7722</v>
      </c>
      <c r="D4685" t="s">
        <v>7709</v>
      </c>
      <c r="E4685">
        <f t="shared" si="73"/>
        <v>28</v>
      </c>
    </row>
    <row r="4686" spans="1:5" x14ac:dyDescent="0.25">
      <c r="A4686" t="s">
        <v>1483</v>
      </c>
      <c r="B4686" s="2">
        <v>41757</v>
      </c>
      <c r="C4686" s="2" t="s">
        <v>7722</v>
      </c>
      <c r="D4686" t="s">
        <v>7709</v>
      </c>
      <c r="E4686">
        <f t="shared" si="73"/>
        <v>28</v>
      </c>
    </row>
    <row r="4687" spans="1:5" x14ac:dyDescent="0.25">
      <c r="A4687" t="s">
        <v>1483</v>
      </c>
      <c r="B4687" s="2">
        <v>41757</v>
      </c>
      <c r="C4687" s="2" t="s">
        <v>7722</v>
      </c>
      <c r="D4687" t="s">
        <v>7709</v>
      </c>
      <c r="E4687">
        <f t="shared" si="73"/>
        <v>28</v>
      </c>
    </row>
    <row r="4688" spans="1:5" x14ac:dyDescent="0.25">
      <c r="A4688" t="s">
        <v>1483</v>
      </c>
      <c r="B4688" s="2">
        <v>41757</v>
      </c>
      <c r="C4688" s="2" t="s">
        <v>7722</v>
      </c>
      <c r="D4688" t="s">
        <v>7709</v>
      </c>
      <c r="E4688">
        <f t="shared" si="73"/>
        <v>28</v>
      </c>
    </row>
    <row r="4689" spans="1:5" x14ac:dyDescent="0.25">
      <c r="A4689" t="s">
        <v>1478</v>
      </c>
      <c r="B4689" s="2">
        <v>41659</v>
      </c>
      <c r="C4689" s="2" t="s">
        <v>7727</v>
      </c>
      <c r="D4689" t="s">
        <v>7682</v>
      </c>
      <c r="E4689">
        <f t="shared" si="73"/>
        <v>29</v>
      </c>
    </row>
    <row r="4690" spans="1:5" x14ac:dyDescent="0.25">
      <c r="A4690" t="s">
        <v>3594</v>
      </c>
      <c r="B4690" s="2">
        <v>42159</v>
      </c>
      <c r="C4690" s="2" t="s">
        <v>7721</v>
      </c>
      <c r="D4690" t="s">
        <v>7723</v>
      </c>
      <c r="E4690">
        <f t="shared" si="73"/>
        <v>21</v>
      </c>
    </row>
    <row r="4691" spans="1:5" x14ac:dyDescent="0.25">
      <c r="A4691" t="s">
        <v>2794</v>
      </c>
      <c r="B4691" s="2">
        <v>41766</v>
      </c>
      <c r="C4691" s="2" t="s">
        <v>7689</v>
      </c>
      <c r="D4691" t="s">
        <v>7701</v>
      </c>
      <c r="E4691">
        <f t="shared" si="73"/>
        <v>7</v>
      </c>
    </row>
    <row r="4692" spans="1:5" x14ac:dyDescent="0.25">
      <c r="A4692" t="s">
        <v>2794</v>
      </c>
      <c r="B4692" s="2">
        <v>41766</v>
      </c>
      <c r="C4692" s="2" t="s">
        <v>7689</v>
      </c>
      <c r="D4692" t="s">
        <v>7701</v>
      </c>
      <c r="E4692">
        <f t="shared" si="73"/>
        <v>7</v>
      </c>
    </row>
    <row r="4693" spans="1:5" x14ac:dyDescent="0.25">
      <c r="A4693" t="s">
        <v>2794</v>
      </c>
      <c r="B4693" s="2">
        <v>41766</v>
      </c>
      <c r="C4693" s="2" t="s">
        <v>7689</v>
      </c>
      <c r="D4693" t="s">
        <v>7701</v>
      </c>
      <c r="E4693">
        <f t="shared" si="73"/>
        <v>7</v>
      </c>
    </row>
    <row r="4694" spans="1:5" x14ac:dyDescent="0.25">
      <c r="A4694" t="s">
        <v>2794</v>
      </c>
      <c r="B4694" s="2">
        <v>41766</v>
      </c>
      <c r="C4694" s="2" t="s">
        <v>7689</v>
      </c>
      <c r="D4694" t="s">
        <v>7701</v>
      </c>
      <c r="E4694">
        <f t="shared" si="73"/>
        <v>7</v>
      </c>
    </row>
    <row r="4695" spans="1:5" x14ac:dyDescent="0.25">
      <c r="A4695" t="s">
        <v>2794</v>
      </c>
      <c r="B4695" s="2">
        <v>41766</v>
      </c>
      <c r="C4695" s="2" t="s">
        <v>7689</v>
      </c>
      <c r="D4695" t="s">
        <v>7701</v>
      </c>
      <c r="E4695">
        <f t="shared" si="73"/>
        <v>7</v>
      </c>
    </row>
    <row r="4696" spans="1:5" x14ac:dyDescent="0.25">
      <c r="A4696" t="s">
        <v>1110</v>
      </c>
      <c r="B4696" s="2">
        <v>41747</v>
      </c>
      <c r="C4696" s="2" t="s">
        <v>7722</v>
      </c>
      <c r="D4696" t="s">
        <v>7695</v>
      </c>
      <c r="E4696">
        <f t="shared" si="73"/>
        <v>20</v>
      </c>
    </row>
    <row r="4697" spans="1:5" x14ac:dyDescent="0.25">
      <c r="A4697" t="s">
        <v>1110</v>
      </c>
      <c r="B4697" s="2">
        <v>41747</v>
      </c>
      <c r="C4697" s="2" t="s">
        <v>7722</v>
      </c>
      <c r="D4697" t="s">
        <v>7695</v>
      </c>
      <c r="E4697">
        <f t="shared" si="73"/>
        <v>20</v>
      </c>
    </row>
    <row r="4698" spans="1:5" x14ac:dyDescent="0.25">
      <c r="A4698" t="s">
        <v>1110</v>
      </c>
      <c r="B4698" s="2">
        <v>41747</v>
      </c>
      <c r="C4698" s="2" t="s">
        <v>7722</v>
      </c>
      <c r="D4698" t="s">
        <v>7695</v>
      </c>
      <c r="E4698">
        <f t="shared" si="73"/>
        <v>20</v>
      </c>
    </row>
    <row r="4699" spans="1:5" x14ac:dyDescent="0.25">
      <c r="A4699" t="s">
        <v>1110</v>
      </c>
      <c r="B4699" s="2">
        <v>41747</v>
      </c>
      <c r="C4699" s="2" t="s">
        <v>7722</v>
      </c>
      <c r="D4699" t="s">
        <v>7695</v>
      </c>
      <c r="E4699">
        <f t="shared" si="73"/>
        <v>20</v>
      </c>
    </row>
    <row r="4700" spans="1:5" x14ac:dyDescent="0.25">
      <c r="A4700" t="s">
        <v>1110</v>
      </c>
      <c r="B4700" s="2">
        <v>41747</v>
      </c>
      <c r="C4700" s="2" t="s">
        <v>7722</v>
      </c>
      <c r="D4700" t="s">
        <v>7695</v>
      </c>
      <c r="E4700">
        <f t="shared" si="73"/>
        <v>20</v>
      </c>
    </row>
    <row r="4701" spans="1:5" x14ac:dyDescent="0.25">
      <c r="A4701" t="s">
        <v>2090</v>
      </c>
      <c r="B4701" s="2">
        <v>41945</v>
      </c>
      <c r="C4701" s="2" t="s">
        <v>7688</v>
      </c>
      <c r="D4701" t="s">
        <v>7705</v>
      </c>
      <c r="E4701">
        <f t="shared" si="73"/>
        <v>30</v>
      </c>
    </row>
    <row r="4702" spans="1:5" x14ac:dyDescent="0.25">
      <c r="A4702" t="s">
        <v>2090</v>
      </c>
      <c r="B4702" s="2">
        <v>41945</v>
      </c>
      <c r="C4702" s="2" t="s">
        <v>7688</v>
      </c>
      <c r="D4702" t="s">
        <v>7705</v>
      </c>
      <c r="E4702">
        <f t="shared" si="73"/>
        <v>30</v>
      </c>
    </row>
    <row r="4703" spans="1:5" x14ac:dyDescent="0.25">
      <c r="A4703" t="s">
        <v>2090</v>
      </c>
      <c r="B4703" s="2">
        <v>41945</v>
      </c>
      <c r="C4703" s="2" t="s">
        <v>7688</v>
      </c>
      <c r="D4703" t="s">
        <v>7705</v>
      </c>
      <c r="E4703">
        <f t="shared" si="73"/>
        <v>30</v>
      </c>
    </row>
    <row r="4704" spans="1:5" x14ac:dyDescent="0.25">
      <c r="A4704" t="s">
        <v>2090</v>
      </c>
      <c r="B4704" s="2">
        <v>41945</v>
      </c>
      <c r="C4704" s="2" t="s">
        <v>7688</v>
      </c>
      <c r="D4704" t="s">
        <v>7705</v>
      </c>
      <c r="E4704">
        <f t="shared" si="73"/>
        <v>30</v>
      </c>
    </row>
    <row r="4705" spans="1:5" x14ac:dyDescent="0.25">
      <c r="A4705" t="s">
        <v>3939</v>
      </c>
      <c r="B4705" s="2">
        <v>41964</v>
      </c>
      <c r="C4705" s="2" t="s">
        <v>7688</v>
      </c>
      <c r="D4705" t="s">
        <v>7682</v>
      </c>
      <c r="E4705">
        <f t="shared" si="73"/>
        <v>19</v>
      </c>
    </row>
    <row r="4706" spans="1:5" x14ac:dyDescent="0.25">
      <c r="A4706" t="s">
        <v>664</v>
      </c>
      <c r="B4706" s="2">
        <v>41843</v>
      </c>
      <c r="C4706" s="2" t="s">
        <v>7720</v>
      </c>
      <c r="D4706" t="s">
        <v>7716</v>
      </c>
      <c r="E4706">
        <f t="shared" si="73"/>
        <v>22</v>
      </c>
    </row>
    <row r="4707" spans="1:5" x14ac:dyDescent="0.25">
      <c r="A4707" t="s">
        <v>664</v>
      </c>
      <c r="B4707" s="2">
        <v>41843</v>
      </c>
      <c r="C4707" s="2" t="s">
        <v>7720</v>
      </c>
      <c r="D4707" t="s">
        <v>7716</v>
      </c>
      <c r="E4707">
        <f t="shared" si="73"/>
        <v>22</v>
      </c>
    </row>
    <row r="4708" spans="1:5" x14ac:dyDescent="0.25">
      <c r="A4708" t="s">
        <v>664</v>
      </c>
      <c r="B4708" s="2">
        <v>41843</v>
      </c>
      <c r="C4708" s="2" t="s">
        <v>7720</v>
      </c>
      <c r="D4708" t="s">
        <v>7716</v>
      </c>
      <c r="E4708">
        <f t="shared" si="73"/>
        <v>22</v>
      </c>
    </row>
    <row r="4709" spans="1:5" x14ac:dyDescent="0.25">
      <c r="A4709" t="s">
        <v>2884</v>
      </c>
      <c r="B4709" s="2">
        <v>41947</v>
      </c>
      <c r="C4709" s="2" t="s">
        <v>7688</v>
      </c>
      <c r="D4709" t="s">
        <v>7708</v>
      </c>
      <c r="E4709">
        <f t="shared" si="73"/>
        <v>31</v>
      </c>
    </row>
    <row r="4710" spans="1:5" x14ac:dyDescent="0.25">
      <c r="A4710" t="s">
        <v>2884</v>
      </c>
      <c r="B4710" s="2">
        <v>41947</v>
      </c>
      <c r="C4710" s="2" t="s">
        <v>7688</v>
      </c>
      <c r="D4710" t="s">
        <v>7708</v>
      </c>
      <c r="E4710">
        <f t="shared" si="73"/>
        <v>31</v>
      </c>
    </row>
    <row r="4711" spans="1:5" x14ac:dyDescent="0.25">
      <c r="A4711" t="s">
        <v>2884</v>
      </c>
      <c r="B4711" s="2">
        <v>41947</v>
      </c>
      <c r="C4711" s="2" t="s">
        <v>7688</v>
      </c>
      <c r="D4711" t="s">
        <v>7708</v>
      </c>
      <c r="E4711">
        <f t="shared" si="73"/>
        <v>31</v>
      </c>
    </row>
    <row r="4712" spans="1:5" x14ac:dyDescent="0.25">
      <c r="A4712" t="s">
        <v>2884</v>
      </c>
      <c r="B4712" s="2">
        <v>41947</v>
      </c>
      <c r="C4712" s="2" t="s">
        <v>7688</v>
      </c>
      <c r="D4712" t="s">
        <v>7708</v>
      </c>
      <c r="E4712">
        <f t="shared" si="73"/>
        <v>31</v>
      </c>
    </row>
    <row r="4713" spans="1:5" x14ac:dyDescent="0.25">
      <c r="A4713" t="s">
        <v>525</v>
      </c>
      <c r="B4713" s="2">
        <v>41729</v>
      </c>
      <c r="C4713" s="2" t="s">
        <v>7715</v>
      </c>
      <c r="D4713" t="s">
        <v>7715</v>
      </c>
      <c r="E4713">
        <f t="shared" si="73"/>
        <v>0</v>
      </c>
    </row>
    <row r="4714" spans="1:5" x14ac:dyDescent="0.25">
      <c r="A4714" t="s">
        <v>4196</v>
      </c>
      <c r="B4714" s="2">
        <v>41666</v>
      </c>
      <c r="C4714" s="2" t="s">
        <v>7727</v>
      </c>
      <c r="D4714" t="s">
        <v>7701</v>
      </c>
      <c r="E4714">
        <f t="shared" si="73"/>
        <v>11</v>
      </c>
    </row>
    <row r="4715" spans="1:5" x14ac:dyDescent="0.25">
      <c r="A4715" t="s">
        <v>4196</v>
      </c>
      <c r="B4715" s="2">
        <v>41666</v>
      </c>
      <c r="C4715" s="2" t="s">
        <v>7727</v>
      </c>
      <c r="D4715" t="s">
        <v>7701</v>
      </c>
      <c r="E4715">
        <f t="shared" si="73"/>
        <v>11</v>
      </c>
    </row>
    <row r="4716" spans="1:5" x14ac:dyDescent="0.25">
      <c r="A4716" t="s">
        <v>2114</v>
      </c>
      <c r="B4716" s="2">
        <v>41993</v>
      </c>
      <c r="C4716" s="2" t="s">
        <v>7701</v>
      </c>
      <c r="D4716" t="s">
        <v>7705</v>
      </c>
      <c r="E4716">
        <f t="shared" si="73"/>
        <v>29</v>
      </c>
    </row>
    <row r="4717" spans="1:5" x14ac:dyDescent="0.25">
      <c r="A4717" t="s">
        <v>1821</v>
      </c>
      <c r="B4717" s="2">
        <v>41883</v>
      </c>
      <c r="C4717" s="2" t="s">
        <v>7711</v>
      </c>
      <c r="D4717" t="s">
        <v>7714</v>
      </c>
      <c r="E4717">
        <f t="shared" si="73"/>
        <v>8</v>
      </c>
    </row>
    <row r="4718" spans="1:5" x14ac:dyDescent="0.25">
      <c r="A4718" t="s">
        <v>2215</v>
      </c>
      <c r="B4718" s="2">
        <v>42082</v>
      </c>
      <c r="C4718" s="2" t="s">
        <v>7710</v>
      </c>
      <c r="D4718" t="s">
        <v>7703</v>
      </c>
      <c r="E4718">
        <f t="shared" si="73"/>
        <v>33</v>
      </c>
    </row>
    <row r="4719" spans="1:5" x14ac:dyDescent="0.25">
      <c r="A4719" t="s">
        <v>318</v>
      </c>
      <c r="B4719" s="2">
        <v>42278</v>
      </c>
      <c r="C4719" s="2" t="s">
        <v>7683</v>
      </c>
      <c r="D4719" t="s">
        <v>7695</v>
      </c>
      <c r="E4719">
        <f t="shared" si="73"/>
        <v>2</v>
      </c>
    </row>
    <row r="4720" spans="1:5" x14ac:dyDescent="0.25">
      <c r="A4720" t="s">
        <v>1098</v>
      </c>
      <c r="B4720" s="2">
        <v>41981</v>
      </c>
      <c r="C4720" s="2" t="s">
        <v>7701</v>
      </c>
      <c r="D4720" t="s">
        <v>7683</v>
      </c>
      <c r="E4720">
        <f t="shared" si="73"/>
        <v>10</v>
      </c>
    </row>
    <row r="4721" spans="1:5" x14ac:dyDescent="0.25">
      <c r="A4721" t="s">
        <v>1655</v>
      </c>
      <c r="B4721" s="2">
        <v>41873</v>
      </c>
      <c r="C4721" s="2" t="s">
        <v>7690</v>
      </c>
      <c r="D4721" t="s">
        <v>7700</v>
      </c>
      <c r="E4721">
        <f t="shared" si="73"/>
        <v>8</v>
      </c>
    </row>
    <row r="4722" spans="1:5" x14ac:dyDescent="0.25">
      <c r="A4722" t="s">
        <v>1655</v>
      </c>
      <c r="B4722" s="2">
        <v>41873</v>
      </c>
      <c r="C4722" s="2" t="s">
        <v>7690</v>
      </c>
      <c r="D4722" t="s">
        <v>7700</v>
      </c>
      <c r="E4722">
        <f t="shared" si="73"/>
        <v>8</v>
      </c>
    </row>
    <row r="4723" spans="1:5" x14ac:dyDescent="0.25">
      <c r="A4723" t="s">
        <v>4793</v>
      </c>
      <c r="B4723" s="2">
        <v>41797</v>
      </c>
      <c r="C4723" s="2" t="s">
        <v>7684</v>
      </c>
      <c r="D4723" t="s">
        <v>7684</v>
      </c>
      <c r="E4723">
        <f t="shared" si="73"/>
        <v>0</v>
      </c>
    </row>
    <row r="4724" spans="1:5" x14ac:dyDescent="0.25">
      <c r="A4724" t="s">
        <v>1220</v>
      </c>
      <c r="B4724" s="2">
        <v>41712</v>
      </c>
      <c r="C4724" s="2" t="s">
        <v>7715</v>
      </c>
      <c r="D4724" t="s">
        <v>7696</v>
      </c>
      <c r="E4724">
        <f t="shared" si="73"/>
        <v>42</v>
      </c>
    </row>
    <row r="4725" spans="1:5" x14ac:dyDescent="0.25">
      <c r="A4725" t="s">
        <v>997</v>
      </c>
      <c r="B4725" s="2">
        <v>41931</v>
      </c>
      <c r="C4725" s="2" t="s">
        <v>7699</v>
      </c>
      <c r="D4725" t="s">
        <v>7716</v>
      </c>
      <c r="E4725">
        <f t="shared" si="73"/>
        <v>19</v>
      </c>
    </row>
    <row r="4726" spans="1:5" x14ac:dyDescent="0.25">
      <c r="A4726" t="s">
        <v>3847</v>
      </c>
      <c r="B4726" s="2">
        <v>41752</v>
      </c>
      <c r="C4726" s="2" t="s">
        <v>7722</v>
      </c>
      <c r="D4726" t="s">
        <v>7681</v>
      </c>
      <c r="E4726">
        <f t="shared" si="73"/>
        <v>31</v>
      </c>
    </row>
    <row r="4727" spans="1:5" x14ac:dyDescent="0.25">
      <c r="A4727" t="s">
        <v>3847</v>
      </c>
      <c r="B4727" s="2">
        <v>41752</v>
      </c>
      <c r="C4727" s="2" t="s">
        <v>7722</v>
      </c>
      <c r="D4727" t="s">
        <v>7681</v>
      </c>
      <c r="E4727">
        <f t="shared" si="73"/>
        <v>31</v>
      </c>
    </row>
    <row r="4728" spans="1:5" x14ac:dyDescent="0.25">
      <c r="A4728" t="s">
        <v>2272</v>
      </c>
      <c r="B4728" s="2">
        <v>41726</v>
      </c>
      <c r="C4728" s="2" t="s">
        <v>7715</v>
      </c>
      <c r="D4728" t="s">
        <v>7688</v>
      </c>
      <c r="E4728">
        <f t="shared" si="73"/>
        <v>8</v>
      </c>
    </row>
    <row r="4729" spans="1:5" x14ac:dyDescent="0.25">
      <c r="A4729" t="s">
        <v>2272</v>
      </c>
      <c r="B4729" s="2">
        <v>41726</v>
      </c>
      <c r="C4729" s="2" t="s">
        <v>7715</v>
      </c>
      <c r="D4729" t="s">
        <v>7688</v>
      </c>
      <c r="E4729">
        <f t="shared" si="73"/>
        <v>8</v>
      </c>
    </row>
    <row r="4730" spans="1:5" x14ac:dyDescent="0.25">
      <c r="A4730" t="s">
        <v>106</v>
      </c>
      <c r="B4730" s="2">
        <v>41870</v>
      </c>
      <c r="C4730" s="2" t="s">
        <v>7690</v>
      </c>
      <c r="D4730" t="s">
        <v>7688</v>
      </c>
      <c r="E4730">
        <f t="shared" si="73"/>
        <v>3</v>
      </c>
    </row>
    <row r="4731" spans="1:5" x14ac:dyDescent="0.25">
      <c r="A4731" t="s">
        <v>3055</v>
      </c>
      <c r="B4731" s="2">
        <v>42448</v>
      </c>
      <c r="C4731" s="2" t="s">
        <v>7698</v>
      </c>
      <c r="D4731" t="s">
        <v>7697</v>
      </c>
      <c r="E4731">
        <f t="shared" si="73"/>
        <v>4</v>
      </c>
    </row>
    <row r="4732" spans="1:5" x14ac:dyDescent="0.25">
      <c r="A4732" t="s">
        <v>2901</v>
      </c>
      <c r="B4732" s="2">
        <v>41709</v>
      </c>
      <c r="C4732" s="2" t="s">
        <v>7715</v>
      </c>
      <c r="D4732" t="s">
        <v>7710</v>
      </c>
      <c r="E4732">
        <f t="shared" si="73"/>
        <v>12</v>
      </c>
    </row>
    <row r="4733" spans="1:5" x14ac:dyDescent="0.25">
      <c r="A4733" t="s">
        <v>2901</v>
      </c>
      <c r="B4733" s="2">
        <v>41709</v>
      </c>
      <c r="C4733" s="2" t="s">
        <v>7715</v>
      </c>
      <c r="D4733" t="s">
        <v>7710</v>
      </c>
      <c r="E4733">
        <f t="shared" si="73"/>
        <v>12</v>
      </c>
    </row>
    <row r="4734" spans="1:5" x14ac:dyDescent="0.25">
      <c r="A4734" t="s">
        <v>2901</v>
      </c>
      <c r="B4734" s="2">
        <v>41709</v>
      </c>
      <c r="C4734" s="2" t="s">
        <v>7715</v>
      </c>
      <c r="D4734" t="s">
        <v>7710</v>
      </c>
      <c r="E4734">
        <f t="shared" si="73"/>
        <v>12</v>
      </c>
    </row>
    <row r="4735" spans="1:5" x14ac:dyDescent="0.25">
      <c r="A4735" t="s">
        <v>2901</v>
      </c>
      <c r="B4735" s="2">
        <v>41709</v>
      </c>
      <c r="C4735" s="2" t="s">
        <v>7715</v>
      </c>
      <c r="D4735" t="s">
        <v>7710</v>
      </c>
      <c r="E4735">
        <f t="shared" si="73"/>
        <v>12</v>
      </c>
    </row>
    <row r="4736" spans="1:5" x14ac:dyDescent="0.25">
      <c r="A4736" t="s">
        <v>484</v>
      </c>
      <c r="B4736" s="2">
        <v>41728</v>
      </c>
      <c r="C4736" s="2" t="s">
        <v>7715</v>
      </c>
      <c r="D4736" t="s">
        <v>7706</v>
      </c>
      <c r="E4736">
        <f t="shared" si="73"/>
        <v>25</v>
      </c>
    </row>
    <row r="4737" spans="1:5" x14ac:dyDescent="0.25">
      <c r="A4737" t="s">
        <v>1754</v>
      </c>
      <c r="B4737" s="2">
        <v>41993</v>
      </c>
      <c r="C4737" s="2" t="s">
        <v>7701</v>
      </c>
      <c r="D4737" t="s">
        <v>7721</v>
      </c>
      <c r="E4737">
        <f t="shared" si="73"/>
        <v>6</v>
      </c>
    </row>
    <row r="4738" spans="1:5" x14ac:dyDescent="0.25">
      <c r="A4738" t="s">
        <v>1754</v>
      </c>
      <c r="B4738" s="2">
        <v>41993</v>
      </c>
      <c r="C4738" s="2" t="s">
        <v>7701</v>
      </c>
      <c r="D4738" t="s">
        <v>7721</v>
      </c>
      <c r="E4738">
        <f t="shared" si="73"/>
        <v>6</v>
      </c>
    </row>
    <row r="4739" spans="1:5" x14ac:dyDescent="0.25">
      <c r="A4739" t="s">
        <v>1754</v>
      </c>
      <c r="B4739" s="2">
        <v>41993</v>
      </c>
      <c r="C4739" s="2" t="s">
        <v>7701</v>
      </c>
      <c r="D4739" t="s">
        <v>7721</v>
      </c>
      <c r="E4739">
        <f t="shared" ref="E4739:E4802" si="74">(LEFT(D4739,4)-LEFT(C4739,4))*12+RIGHT(D4739,2)-RIGHT(C4739,2)</f>
        <v>6</v>
      </c>
    </row>
    <row r="4740" spans="1:5" x14ac:dyDescent="0.25">
      <c r="A4740" t="s">
        <v>660</v>
      </c>
      <c r="B4740" s="2">
        <v>42053</v>
      </c>
      <c r="C4740" s="2" t="s">
        <v>7717</v>
      </c>
      <c r="D4740" t="s">
        <v>7717</v>
      </c>
      <c r="E4740">
        <f t="shared" si="74"/>
        <v>0</v>
      </c>
    </row>
    <row r="4741" spans="1:5" x14ac:dyDescent="0.25">
      <c r="A4741" t="s">
        <v>660</v>
      </c>
      <c r="B4741" s="2">
        <v>42053</v>
      </c>
      <c r="C4741" s="2" t="s">
        <v>7717</v>
      </c>
      <c r="D4741" t="s">
        <v>7717</v>
      </c>
      <c r="E4741">
        <f t="shared" si="74"/>
        <v>0</v>
      </c>
    </row>
    <row r="4742" spans="1:5" x14ac:dyDescent="0.25">
      <c r="A4742" t="s">
        <v>1779</v>
      </c>
      <c r="B4742" s="2">
        <v>41866</v>
      </c>
      <c r="C4742" s="2" t="s">
        <v>7690</v>
      </c>
      <c r="D4742" t="s">
        <v>7704</v>
      </c>
      <c r="E4742">
        <f t="shared" si="74"/>
        <v>39</v>
      </c>
    </row>
    <row r="4743" spans="1:5" x14ac:dyDescent="0.25">
      <c r="A4743" t="s">
        <v>1779</v>
      </c>
      <c r="B4743" s="2">
        <v>41866</v>
      </c>
      <c r="C4743" s="2" t="s">
        <v>7690</v>
      </c>
      <c r="D4743" t="s">
        <v>7704</v>
      </c>
      <c r="E4743">
        <f t="shared" si="74"/>
        <v>39</v>
      </c>
    </row>
    <row r="4744" spans="1:5" x14ac:dyDescent="0.25">
      <c r="A4744" t="s">
        <v>1779</v>
      </c>
      <c r="B4744" s="2">
        <v>41866</v>
      </c>
      <c r="C4744" s="2" t="s">
        <v>7690</v>
      </c>
      <c r="D4744" t="s">
        <v>7704</v>
      </c>
      <c r="E4744">
        <f t="shared" si="74"/>
        <v>39</v>
      </c>
    </row>
    <row r="4745" spans="1:5" x14ac:dyDescent="0.25">
      <c r="A4745" t="s">
        <v>652</v>
      </c>
      <c r="B4745" s="2">
        <v>41906</v>
      </c>
      <c r="C4745" s="2" t="s">
        <v>7711</v>
      </c>
      <c r="D4745" t="s">
        <v>7723</v>
      </c>
      <c r="E4745">
        <f t="shared" si="74"/>
        <v>30</v>
      </c>
    </row>
    <row r="4746" spans="1:5" x14ac:dyDescent="0.25">
      <c r="A4746" t="s">
        <v>652</v>
      </c>
      <c r="B4746" s="2">
        <v>41906</v>
      </c>
      <c r="C4746" s="2" t="s">
        <v>7711</v>
      </c>
      <c r="D4746" t="s">
        <v>7723</v>
      </c>
      <c r="E4746">
        <f t="shared" si="74"/>
        <v>30</v>
      </c>
    </row>
    <row r="4747" spans="1:5" x14ac:dyDescent="0.25">
      <c r="A4747" t="s">
        <v>652</v>
      </c>
      <c r="B4747" s="2">
        <v>41906</v>
      </c>
      <c r="C4747" s="2" t="s">
        <v>7711</v>
      </c>
      <c r="D4747" t="s">
        <v>7723</v>
      </c>
      <c r="E4747">
        <f t="shared" si="74"/>
        <v>30</v>
      </c>
    </row>
    <row r="4748" spans="1:5" x14ac:dyDescent="0.25">
      <c r="A4748" t="s">
        <v>652</v>
      </c>
      <c r="B4748" s="2">
        <v>41906</v>
      </c>
      <c r="C4748" s="2" t="s">
        <v>7711</v>
      </c>
      <c r="D4748" t="s">
        <v>7723</v>
      </c>
      <c r="E4748">
        <f t="shared" si="74"/>
        <v>30</v>
      </c>
    </row>
    <row r="4749" spans="1:5" x14ac:dyDescent="0.25">
      <c r="A4749" t="s">
        <v>1706</v>
      </c>
      <c r="B4749" s="2">
        <v>41752</v>
      </c>
      <c r="C4749" s="2" t="s">
        <v>7722</v>
      </c>
      <c r="D4749" t="s">
        <v>7698</v>
      </c>
      <c r="E4749">
        <f t="shared" si="74"/>
        <v>23</v>
      </c>
    </row>
    <row r="4750" spans="1:5" x14ac:dyDescent="0.25">
      <c r="A4750" t="s">
        <v>1706</v>
      </c>
      <c r="B4750" s="2">
        <v>41752</v>
      </c>
      <c r="C4750" s="2" t="s">
        <v>7722</v>
      </c>
      <c r="D4750" t="s">
        <v>7698</v>
      </c>
      <c r="E4750">
        <f t="shared" si="74"/>
        <v>23</v>
      </c>
    </row>
    <row r="4751" spans="1:5" x14ac:dyDescent="0.25">
      <c r="A4751" t="s">
        <v>1295</v>
      </c>
      <c r="B4751" s="2">
        <v>42089</v>
      </c>
      <c r="C4751" s="2" t="s">
        <v>7710</v>
      </c>
      <c r="D4751" t="s">
        <v>7686</v>
      </c>
      <c r="E4751">
        <f t="shared" si="74"/>
        <v>21</v>
      </c>
    </row>
    <row r="4752" spans="1:5" x14ac:dyDescent="0.25">
      <c r="A4752" t="s">
        <v>1777</v>
      </c>
      <c r="B4752" s="2">
        <v>42363</v>
      </c>
      <c r="C4752" s="2" t="s">
        <v>7695</v>
      </c>
      <c r="D4752" t="s">
        <v>7713</v>
      </c>
      <c r="E4752">
        <f t="shared" si="74"/>
        <v>10</v>
      </c>
    </row>
    <row r="4753" spans="1:5" x14ac:dyDescent="0.25">
      <c r="A4753" t="s">
        <v>61</v>
      </c>
      <c r="B4753" s="2">
        <v>41764</v>
      </c>
      <c r="C4753" s="2" t="s">
        <v>7689</v>
      </c>
      <c r="D4753" t="s">
        <v>7686</v>
      </c>
      <c r="E4753">
        <f t="shared" si="74"/>
        <v>31</v>
      </c>
    </row>
    <row r="4754" spans="1:5" x14ac:dyDescent="0.25">
      <c r="A4754" t="s">
        <v>1324</v>
      </c>
      <c r="B4754" s="2">
        <v>41902</v>
      </c>
      <c r="C4754" s="2" t="s">
        <v>7711</v>
      </c>
      <c r="D4754" t="s">
        <v>7704</v>
      </c>
      <c r="E4754">
        <f t="shared" si="74"/>
        <v>38</v>
      </c>
    </row>
    <row r="4755" spans="1:5" x14ac:dyDescent="0.25">
      <c r="A4755" t="s">
        <v>425</v>
      </c>
      <c r="B4755" s="2">
        <v>41978</v>
      </c>
      <c r="C4755" s="2" t="s">
        <v>7701</v>
      </c>
      <c r="D4755" t="s">
        <v>7695</v>
      </c>
      <c r="E4755">
        <f t="shared" si="74"/>
        <v>12</v>
      </c>
    </row>
    <row r="4756" spans="1:5" x14ac:dyDescent="0.25">
      <c r="A4756" t="s">
        <v>3187</v>
      </c>
      <c r="B4756" s="2">
        <v>41699</v>
      </c>
      <c r="C4756" s="2" t="s">
        <v>7715</v>
      </c>
      <c r="D4756" t="s">
        <v>7712</v>
      </c>
      <c r="E4756">
        <f t="shared" si="74"/>
        <v>35</v>
      </c>
    </row>
    <row r="4757" spans="1:5" x14ac:dyDescent="0.25">
      <c r="A4757" t="s">
        <v>3187</v>
      </c>
      <c r="B4757" s="2">
        <v>41699</v>
      </c>
      <c r="C4757" s="2" t="s">
        <v>7715</v>
      </c>
      <c r="D4757" t="s">
        <v>7712</v>
      </c>
      <c r="E4757">
        <f t="shared" si="74"/>
        <v>35</v>
      </c>
    </row>
    <row r="4758" spans="1:5" x14ac:dyDescent="0.25">
      <c r="A4758" t="s">
        <v>61</v>
      </c>
      <c r="B4758" s="2">
        <v>41764</v>
      </c>
      <c r="C4758" s="2" t="s">
        <v>7689</v>
      </c>
      <c r="D4758" t="s">
        <v>7696</v>
      </c>
      <c r="E4758">
        <f t="shared" si="74"/>
        <v>40</v>
      </c>
    </row>
    <row r="4759" spans="1:5" x14ac:dyDescent="0.25">
      <c r="A4759" t="s">
        <v>3689</v>
      </c>
      <c r="B4759" s="2">
        <v>41965</v>
      </c>
      <c r="C4759" s="2" t="s">
        <v>7688</v>
      </c>
      <c r="D4759" t="s">
        <v>7685</v>
      </c>
      <c r="E4759">
        <f t="shared" si="74"/>
        <v>29</v>
      </c>
    </row>
    <row r="4760" spans="1:5" x14ac:dyDescent="0.25">
      <c r="A4760" t="s">
        <v>3128</v>
      </c>
      <c r="B4760" s="2">
        <v>41662</v>
      </c>
      <c r="C4760" s="2" t="s">
        <v>7727</v>
      </c>
      <c r="D4760" t="s">
        <v>7688</v>
      </c>
      <c r="E4760">
        <f t="shared" si="74"/>
        <v>10</v>
      </c>
    </row>
    <row r="4761" spans="1:5" x14ac:dyDescent="0.25">
      <c r="A4761" t="s">
        <v>3128</v>
      </c>
      <c r="B4761" s="2">
        <v>41662</v>
      </c>
      <c r="C4761" s="2" t="s">
        <v>7727</v>
      </c>
      <c r="D4761" t="s">
        <v>7688</v>
      </c>
      <c r="E4761">
        <f t="shared" si="74"/>
        <v>10</v>
      </c>
    </row>
    <row r="4762" spans="1:5" x14ac:dyDescent="0.25">
      <c r="A4762" t="s">
        <v>3128</v>
      </c>
      <c r="B4762" s="2">
        <v>41662</v>
      </c>
      <c r="C4762" s="2" t="s">
        <v>7727</v>
      </c>
      <c r="D4762" t="s">
        <v>7688</v>
      </c>
      <c r="E4762">
        <f t="shared" si="74"/>
        <v>10</v>
      </c>
    </row>
    <row r="4763" spans="1:5" x14ac:dyDescent="0.25">
      <c r="A4763" t="s">
        <v>1307</v>
      </c>
      <c r="B4763" s="2">
        <v>41796</v>
      </c>
      <c r="C4763" s="2" t="s">
        <v>7684</v>
      </c>
      <c r="D4763" t="s">
        <v>7686</v>
      </c>
      <c r="E4763">
        <f t="shared" si="74"/>
        <v>30</v>
      </c>
    </row>
    <row r="4764" spans="1:5" x14ac:dyDescent="0.25">
      <c r="A4764" t="s">
        <v>1307</v>
      </c>
      <c r="B4764" s="2">
        <v>41796</v>
      </c>
      <c r="C4764" s="2" t="s">
        <v>7684</v>
      </c>
      <c r="D4764" t="s">
        <v>7686</v>
      </c>
      <c r="E4764">
        <f t="shared" si="74"/>
        <v>30</v>
      </c>
    </row>
    <row r="4765" spans="1:5" x14ac:dyDescent="0.25">
      <c r="A4765" t="s">
        <v>4793</v>
      </c>
      <c r="B4765" s="2">
        <v>41797</v>
      </c>
      <c r="C4765" s="2" t="s">
        <v>7684</v>
      </c>
      <c r="D4765" t="s">
        <v>7711</v>
      </c>
      <c r="E4765">
        <f t="shared" si="74"/>
        <v>3</v>
      </c>
    </row>
    <row r="4766" spans="1:5" x14ac:dyDescent="0.25">
      <c r="A4766" t="s">
        <v>1368</v>
      </c>
      <c r="B4766" s="2">
        <v>41768</v>
      </c>
      <c r="C4766" s="2" t="s">
        <v>7689</v>
      </c>
      <c r="D4766" t="s">
        <v>7704</v>
      </c>
      <c r="E4766">
        <f t="shared" si="74"/>
        <v>42</v>
      </c>
    </row>
    <row r="4767" spans="1:5" x14ac:dyDescent="0.25">
      <c r="A4767" t="s">
        <v>2282</v>
      </c>
      <c r="B4767" s="2">
        <v>41674</v>
      </c>
      <c r="C4767" s="2" t="s">
        <v>7726</v>
      </c>
      <c r="D4767" t="s">
        <v>7700</v>
      </c>
      <c r="E4767">
        <f t="shared" si="74"/>
        <v>14</v>
      </c>
    </row>
    <row r="4768" spans="1:5" x14ac:dyDescent="0.25">
      <c r="A4768" t="s">
        <v>1681</v>
      </c>
      <c r="B4768" s="2">
        <v>41815</v>
      </c>
      <c r="C4768" s="2" t="s">
        <v>7684</v>
      </c>
      <c r="D4768" t="s">
        <v>7710</v>
      </c>
      <c r="E4768">
        <f t="shared" si="74"/>
        <v>9</v>
      </c>
    </row>
    <row r="4769" spans="1:5" x14ac:dyDescent="0.25">
      <c r="A4769" t="s">
        <v>1681</v>
      </c>
      <c r="B4769" s="2">
        <v>41815</v>
      </c>
      <c r="C4769" s="2" t="s">
        <v>7684</v>
      </c>
      <c r="D4769" t="s">
        <v>7710</v>
      </c>
      <c r="E4769">
        <f t="shared" si="74"/>
        <v>9</v>
      </c>
    </row>
    <row r="4770" spans="1:5" x14ac:dyDescent="0.25">
      <c r="A4770" t="s">
        <v>4826</v>
      </c>
      <c r="B4770" s="2">
        <v>41761</v>
      </c>
      <c r="C4770" s="2" t="s">
        <v>7689</v>
      </c>
      <c r="D4770" t="s">
        <v>7708</v>
      </c>
      <c r="E4770">
        <f t="shared" si="74"/>
        <v>37</v>
      </c>
    </row>
    <row r="4771" spans="1:5" x14ac:dyDescent="0.25">
      <c r="A4771" t="s">
        <v>1118</v>
      </c>
      <c r="B4771" s="2">
        <v>42253</v>
      </c>
      <c r="C4771" s="2" t="s">
        <v>7692</v>
      </c>
      <c r="D4771" t="s">
        <v>7702</v>
      </c>
      <c r="E4771">
        <f t="shared" si="74"/>
        <v>12</v>
      </c>
    </row>
    <row r="4772" spans="1:5" x14ac:dyDescent="0.25">
      <c r="A4772" t="s">
        <v>1118</v>
      </c>
      <c r="B4772" s="2">
        <v>42253</v>
      </c>
      <c r="C4772" s="2" t="s">
        <v>7692</v>
      </c>
      <c r="D4772" t="s">
        <v>7702</v>
      </c>
      <c r="E4772">
        <f t="shared" si="74"/>
        <v>12</v>
      </c>
    </row>
    <row r="4773" spans="1:5" x14ac:dyDescent="0.25">
      <c r="A4773" t="s">
        <v>2669</v>
      </c>
      <c r="B4773" s="2">
        <v>41943</v>
      </c>
      <c r="C4773" s="2" t="s">
        <v>7699</v>
      </c>
      <c r="D4773" t="s">
        <v>7699</v>
      </c>
      <c r="E4773">
        <f t="shared" si="74"/>
        <v>0</v>
      </c>
    </row>
    <row r="4774" spans="1:5" x14ac:dyDescent="0.25">
      <c r="A4774" t="s">
        <v>896</v>
      </c>
      <c r="B4774" s="2">
        <v>42079</v>
      </c>
      <c r="C4774" s="2" t="s">
        <v>7710</v>
      </c>
      <c r="D4774" t="s">
        <v>7704</v>
      </c>
      <c r="E4774">
        <f t="shared" si="74"/>
        <v>32</v>
      </c>
    </row>
    <row r="4775" spans="1:5" x14ac:dyDescent="0.25">
      <c r="A4775" t="s">
        <v>896</v>
      </c>
      <c r="B4775" s="2">
        <v>42079</v>
      </c>
      <c r="C4775" s="2" t="s">
        <v>7710</v>
      </c>
      <c r="D4775" t="s">
        <v>7704</v>
      </c>
      <c r="E4775">
        <f t="shared" si="74"/>
        <v>32</v>
      </c>
    </row>
    <row r="4776" spans="1:5" x14ac:dyDescent="0.25">
      <c r="A4776" t="s">
        <v>896</v>
      </c>
      <c r="B4776" s="2">
        <v>42079</v>
      </c>
      <c r="C4776" s="2" t="s">
        <v>7710</v>
      </c>
      <c r="D4776" t="s">
        <v>7704</v>
      </c>
      <c r="E4776">
        <f t="shared" si="74"/>
        <v>32</v>
      </c>
    </row>
    <row r="4777" spans="1:5" x14ac:dyDescent="0.25">
      <c r="A4777" t="s">
        <v>4447</v>
      </c>
      <c r="B4777" s="2">
        <v>41716</v>
      </c>
      <c r="C4777" s="2" t="s">
        <v>7715</v>
      </c>
      <c r="D4777" t="s">
        <v>7704</v>
      </c>
      <c r="E4777">
        <f t="shared" si="74"/>
        <v>44</v>
      </c>
    </row>
    <row r="4778" spans="1:5" x14ac:dyDescent="0.25">
      <c r="A4778" t="s">
        <v>1405</v>
      </c>
      <c r="B4778" s="2">
        <v>41677</v>
      </c>
      <c r="C4778" s="2" t="s">
        <v>7726</v>
      </c>
      <c r="D4778" t="s">
        <v>7728</v>
      </c>
      <c r="E4778">
        <f t="shared" si="74"/>
        <v>24</v>
      </c>
    </row>
    <row r="4779" spans="1:5" x14ac:dyDescent="0.25">
      <c r="A4779" t="s">
        <v>1405</v>
      </c>
      <c r="B4779" s="2">
        <v>41677</v>
      </c>
      <c r="C4779" s="2" t="s">
        <v>7726</v>
      </c>
      <c r="D4779" t="s">
        <v>7728</v>
      </c>
      <c r="E4779">
        <f t="shared" si="74"/>
        <v>24</v>
      </c>
    </row>
    <row r="4780" spans="1:5" x14ac:dyDescent="0.25">
      <c r="A4780" t="s">
        <v>43</v>
      </c>
      <c r="B4780" s="2">
        <v>41954</v>
      </c>
      <c r="C4780" s="2" t="s">
        <v>7688</v>
      </c>
      <c r="D4780" t="s">
        <v>7704</v>
      </c>
      <c r="E4780">
        <f t="shared" si="74"/>
        <v>36</v>
      </c>
    </row>
    <row r="4781" spans="1:5" x14ac:dyDescent="0.25">
      <c r="A4781" t="s">
        <v>3495</v>
      </c>
      <c r="B4781" s="2">
        <v>41828</v>
      </c>
      <c r="C4781" s="2" t="s">
        <v>7720</v>
      </c>
      <c r="D4781" t="s">
        <v>7720</v>
      </c>
      <c r="E4781">
        <f t="shared" si="74"/>
        <v>0</v>
      </c>
    </row>
    <row r="4782" spans="1:5" x14ac:dyDescent="0.25">
      <c r="A4782" t="s">
        <v>245</v>
      </c>
      <c r="B4782" s="2">
        <v>41793</v>
      </c>
      <c r="C4782" s="2" t="s">
        <v>7684</v>
      </c>
      <c r="D4782" t="s">
        <v>7688</v>
      </c>
      <c r="E4782">
        <f t="shared" si="74"/>
        <v>5</v>
      </c>
    </row>
    <row r="4783" spans="1:5" x14ac:dyDescent="0.25">
      <c r="A4783" t="s">
        <v>245</v>
      </c>
      <c r="B4783" s="2">
        <v>41793</v>
      </c>
      <c r="C4783" s="2" t="s">
        <v>7684</v>
      </c>
      <c r="D4783" t="s">
        <v>7688</v>
      </c>
      <c r="E4783">
        <f t="shared" si="74"/>
        <v>5</v>
      </c>
    </row>
    <row r="4784" spans="1:5" x14ac:dyDescent="0.25">
      <c r="A4784" t="s">
        <v>245</v>
      </c>
      <c r="B4784" s="2">
        <v>41793</v>
      </c>
      <c r="C4784" s="2" t="s">
        <v>7684</v>
      </c>
      <c r="D4784" t="s">
        <v>7688</v>
      </c>
      <c r="E4784">
        <f t="shared" si="74"/>
        <v>5</v>
      </c>
    </row>
    <row r="4785" spans="1:5" x14ac:dyDescent="0.25">
      <c r="A4785" t="s">
        <v>3632</v>
      </c>
      <c r="B4785" s="2">
        <v>42167</v>
      </c>
      <c r="C4785" s="2" t="s">
        <v>7721</v>
      </c>
      <c r="D4785" t="s">
        <v>7725</v>
      </c>
      <c r="E4785">
        <f t="shared" si="74"/>
        <v>19</v>
      </c>
    </row>
    <row r="4786" spans="1:5" x14ac:dyDescent="0.25">
      <c r="A4786" t="s">
        <v>36</v>
      </c>
      <c r="B4786" s="2">
        <v>41992</v>
      </c>
      <c r="C4786" s="2" t="s">
        <v>7701</v>
      </c>
      <c r="D4786" t="s">
        <v>7695</v>
      </c>
      <c r="E4786">
        <f t="shared" si="74"/>
        <v>12</v>
      </c>
    </row>
    <row r="4787" spans="1:5" x14ac:dyDescent="0.25">
      <c r="A4787" t="s">
        <v>36</v>
      </c>
      <c r="B4787" s="2">
        <v>41992</v>
      </c>
      <c r="C4787" s="2" t="s">
        <v>7701</v>
      </c>
      <c r="D4787" t="s">
        <v>7695</v>
      </c>
      <c r="E4787">
        <f t="shared" si="74"/>
        <v>12</v>
      </c>
    </row>
    <row r="4788" spans="1:5" x14ac:dyDescent="0.25">
      <c r="A4788" t="s">
        <v>36</v>
      </c>
      <c r="B4788" s="2">
        <v>41992</v>
      </c>
      <c r="C4788" s="2" t="s">
        <v>7701</v>
      </c>
      <c r="D4788" t="s">
        <v>7695</v>
      </c>
      <c r="E4788">
        <f t="shared" si="74"/>
        <v>12</v>
      </c>
    </row>
    <row r="4789" spans="1:5" x14ac:dyDescent="0.25">
      <c r="A4789" t="s">
        <v>36</v>
      </c>
      <c r="B4789" s="2">
        <v>41992</v>
      </c>
      <c r="C4789" s="2" t="s">
        <v>7701</v>
      </c>
      <c r="D4789" t="s">
        <v>7695</v>
      </c>
      <c r="E4789">
        <f t="shared" si="74"/>
        <v>12</v>
      </c>
    </row>
    <row r="4790" spans="1:5" x14ac:dyDescent="0.25">
      <c r="A4790" t="s">
        <v>36</v>
      </c>
      <c r="B4790" s="2">
        <v>41992</v>
      </c>
      <c r="C4790" s="2" t="s">
        <v>7701</v>
      </c>
      <c r="D4790" t="s">
        <v>7695</v>
      </c>
      <c r="E4790">
        <f t="shared" si="74"/>
        <v>12</v>
      </c>
    </row>
    <row r="4791" spans="1:5" x14ac:dyDescent="0.25">
      <c r="A4791" t="s">
        <v>36</v>
      </c>
      <c r="B4791" s="2">
        <v>41992</v>
      </c>
      <c r="C4791" s="2" t="s">
        <v>7701</v>
      </c>
      <c r="D4791" t="s">
        <v>7695</v>
      </c>
      <c r="E4791">
        <f t="shared" si="74"/>
        <v>12</v>
      </c>
    </row>
    <row r="4792" spans="1:5" x14ac:dyDescent="0.25">
      <c r="A4792" t="s">
        <v>36</v>
      </c>
      <c r="B4792" s="2">
        <v>41992</v>
      </c>
      <c r="C4792" s="2" t="s">
        <v>7701</v>
      </c>
      <c r="D4792" t="s">
        <v>7695</v>
      </c>
      <c r="E4792">
        <f t="shared" si="74"/>
        <v>12</v>
      </c>
    </row>
    <row r="4793" spans="1:5" x14ac:dyDescent="0.25">
      <c r="A4793" t="s">
        <v>36</v>
      </c>
      <c r="B4793" s="2">
        <v>41992</v>
      </c>
      <c r="C4793" s="2" t="s">
        <v>7701</v>
      </c>
      <c r="D4793" t="s">
        <v>7695</v>
      </c>
      <c r="E4793">
        <f t="shared" si="74"/>
        <v>12</v>
      </c>
    </row>
    <row r="4794" spans="1:5" x14ac:dyDescent="0.25">
      <c r="A4794" t="s">
        <v>36</v>
      </c>
      <c r="B4794" s="2">
        <v>41992</v>
      </c>
      <c r="C4794" s="2" t="s">
        <v>7701</v>
      </c>
      <c r="D4794" t="s">
        <v>7695</v>
      </c>
      <c r="E4794">
        <f t="shared" si="74"/>
        <v>12</v>
      </c>
    </row>
    <row r="4795" spans="1:5" x14ac:dyDescent="0.25">
      <c r="A4795" t="s">
        <v>2419</v>
      </c>
      <c r="B4795" s="2">
        <v>41740</v>
      </c>
      <c r="C4795" s="2" t="s">
        <v>7722</v>
      </c>
      <c r="D4795" t="s">
        <v>7721</v>
      </c>
      <c r="E4795">
        <f t="shared" si="74"/>
        <v>14</v>
      </c>
    </row>
    <row r="4796" spans="1:5" x14ac:dyDescent="0.25">
      <c r="A4796" t="s">
        <v>4842</v>
      </c>
      <c r="B4796" s="2">
        <v>41897</v>
      </c>
      <c r="C4796" s="2" t="s">
        <v>7711</v>
      </c>
      <c r="D4796" t="s">
        <v>7710</v>
      </c>
      <c r="E4796">
        <f t="shared" si="74"/>
        <v>6</v>
      </c>
    </row>
    <row r="4797" spans="1:5" x14ac:dyDescent="0.25">
      <c r="A4797" t="s">
        <v>1066</v>
      </c>
      <c r="B4797" s="2">
        <v>41999</v>
      </c>
      <c r="C4797" s="2" t="s">
        <v>7701</v>
      </c>
      <c r="D4797" t="s">
        <v>7718</v>
      </c>
      <c r="E4797">
        <f t="shared" si="74"/>
        <v>8</v>
      </c>
    </row>
    <row r="4798" spans="1:5" x14ac:dyDescent="0.25">
      <c r="A4798" t="s">
        <v>655</v>
      </c>
      <c r="B4798" s="2">
        <v>41961</v>
      </c>
      <c r="C4798" s="2" t="s">
        <v>7688</v>
      </c>
      <c r="D4798" t="s">
        <v>7716</v>
      </c>
      <c r="E4798">
        <f t="shared" si="74"/>
        <v>18</v>
      </c>
    </row>
    <row r="4799" spans="1:5" x14ac:dyDescent="0.25">
      <c r="A4799" t="s">
        <v>655</v>
      </c>
      <c r="B4799" s="2">
        <v>41961</v>
      </c>
      <c r="C4799" s="2" t="s">
        <v>7688</v>
      </c>
      <c r="D4799" t="s">
        <v>7716</v>
      </c>
      <c r="E4799">
        <f t="shared" si="74"/>
        <v>18</v>
      </c>
    </row>
    <row r="4800" spans="1:5" x14ac:dyDescent="0.25">
      <c r="A4800" t="s">
        <v>655</v>
      </c>
      <c r="B4800" s="2">
        <v>41961</v>
      </c>
      <c r="C4800" s="2" t="s">
        <v>7688</v>
      </c>
      <c r="D4800" t="s">
        <v>7716</v>
      </c>
      <c r="E4800">
        <f t="shared" si="74"/>
        <v>18</v>
      </c>
    </row>
    <row r="4801" spans="1:5" x14ac:dyDescent="0.25">
      <c r="A4801" t="s">
        <v>655</v>
      </c>
      <c r="B4801" s="2">
        <v>41961</v>
      </c>
      <c r="C4801" s="2" t="s">
        <v>7688</v>
      </c>
      <c r="D4801" t="s">
        <v>7716</v>
      </c>
      <c r="E4801">
        <f t="shared" si="74"/>
        <v>18</v>
      </c>
    </row>
    <row r="4802" spans="1:5" x14ac:dyDescent="0.25">
      <c r="A4802" t="s">
        <v>655</v>
      </c>
      <c r="B4802" s="2">
        <v>41961</v>
      </c>
      <c r="C4802" s="2" t="s">
        <v>7688</v>
      </c>
      <c r="D4802" t="s">
        <v>7716</v>
      </c>
      <c r="E4802">
        <f t="shared" si="74"/>
        <v>18</v>
      </c>
    </row>
    <row r="4803" spans="1:5" x14ac:dyDescent="0.25">
      <c r="A4803" t="s">
        <v>655</v>
      </c>
      <c r="B4803" s="2">
        <v>41961</v>
      </c>
      <c r="C4803" s="2" t="s">
        <v>7688</v>
      </c>
      <c r="D4803" t="s">
        <v>7716</v>
      </c>
      <c r="E4803">
        <f t="shared" ref="E4803:E4866" si="75">(LEFT(D4803,4)-LEFT(C4803,4))*12+RIGHT(D4803,2)-RIGHT(C4803,2)</f>
        <v>18</v>
      </c>
    </row>
    <row r="4804" spans="1:5" x14ac:dyDescent="0.25">
      <c r="A4804" t="s">
        <v>655</v>
      </c>
      <c r="B4804" s="2">
        <v>41961</v>
      </c>
      <c r="C4804" s="2" t="s">
        <v>7688</v>
      </c>
      <c r="D4804" t="s">
        <v>7716</v>
      </c>
      <c r="E4804">
        <f t="shared" si="75"/>
        <v>18</v>
      </c>
    </row>
    <row r="4805" spans="1:5" x14ac:dyDescent="0.25">
      <c r="A4805" t="s">
        <v>3986</v>
      </c>
      <c r="B4805" s="2">
        <v>41831</v>
      </c>
      <c r="C4805" s="2" t="s">
        <v>7720</v>
      </c>
      <c r="D4805" t="s">
        <v>7691</v>
      </c>
      <c r="E4805">
        <f t="shared" si="75"/>
        <v>36</v>
      </c>
    </row>
    <row r="4806" spans="1:5" x14ac:dyDescent="0.25">
      <c r="A4806" t="s">
        <v>3986</v>
      </c>
      <c r="B4806" s="2">
        <v>41831</v>
      </c>
      <c r="C4806" s="2" t="s">
        <v>7720</v>
      </c>
      <c r="D4806" t="s">
        <v>7691</v>
      </c>
      <c r="E4806">
        <f t="shared" si="75"/>
        <v>36</v>
      </c>
    </row>
    <row r="4807" spans="1:5" x14ac:dyDescent="0.25">
      <c r="A4807" t="s">
        <v>695</v>
      </c>
      <c r="B4807" s="2">
        <v>41967</v>
      </c>
      <c r="C4807" s="2" t="s">
        <v>7688</v>
      </c>
      <c r="D4807" t="s">
        <v>7687</v>
      </c>
      <c r="E4807">
        <f t="shared" si="75"/>
        <v>12</v>
      </c>
    </row>
    <row r="4808" spans="1:5" x14ac:dyDescent="0.25">
      <c r="A4808" t="s">
        <v>695</v>
      </c>
      <c r="B4808" s="2">
        <v>41967</v>
      </c>
      <c r="C4808" s="2" t="s">
        <v>7688</v>
      </c>
      <c r="D4808" t="s">
        <v>7687</v>
      </c>
      <c r="E4808">
        <f t="shared" si="75"/>
        <v>12</v>
      </c>
    </row>
    <row r="4809" spans="1:5" x14ac:dyDescent="0.25">
      <c r="A4809" t="s">
        <v>695</v>
      </c>
      <c r="B4809" s="2">
        <v>41967</v>
      </c>
      <c r="C4809" s="2" t="s">
        <v>7688</v>
      </c>
      <c r="D4809" t="s">
        <v>7687</v>
      </c>
      <c r="E4809">
        <f t="shared" si="75"/>
        <v>12</v>
      </c>
    </row>
    <row r="4810" spans="1:5" x14ac:dyDescent="0.25">
      <c r="A4810" t="s">
        <v>2563</v>
      </c>
      <c r="B4810" s="2">
        <v>41966</v>
      </c>
      <c r="C4810" s="2" t="s">
        <v>7688</v>
      </c>
      <c r="D4810" t="s">
        <v>7688</v>
      </c>
      <c r="E4810">
        <f t="shared" si="75"/>
        <v>0</v>
      </c>
    </row>
    <row r="4811" spans="1:5" x14ac:dyDescent="0.25">
      <c r="A4811" t="s">
        <v>3699</v>
      </c>
      <c r="B4811" s="2">
        <v>41793</v>
      </c>
      <c r="C4811" s="2" t="s">
        <v>7684</v>
      </c>
      <c r="D4811" t="s">
        <v>7695</v>
      </c>
      <c r="E4811">
        <f t="shared" si="75"/>
        <v>18</v>
      </c>
    </row>
    <row r="4812" spans="1:5" x14ac:dyDescent="0.25">
      <c r="A4812" t="s">
        <v>3699</v>
      </c>
      <c r="B4812" s="2">
        <v>41793</v>
      </c>
      <c r="C4812" s="2" t="s">
        <v>7684</v>
      </c>
      <c r="D4812" t="s">
        <v>7695</v>
      </c>
      <c r="E4812">
        <f t="shared" si="75"/>
        <v>18</v>
      </c>
    </row>
    <row r="4813" spans="1:5" x14ac:dyDescent="0.25">
      <c r="A4813" t="s">
        <v>3743</v>
      </c>
      <c r="B4813" s="2">
        <v>42107</v>
      </c>
      <c r="C4813" s="2" t="s">
        <v>7700</v>
      </c>
      <c r="D4813" t="s">
        <v>7681</v>
      </c>
      <c r="E4813">
        <f t="shared" si="75"/>
        <v>19</v>
      </c>
    </row>
    <row r="4814" spans="1:5" x14ac:dyDescent="0.25">
      <c r="A4814" t="s">
        <v>3743</v>
      </c>
      <c r="B4814" s="2">
        <v>42107</v>
      </c>
      <c r="C4814" s="2" t="s">
        <v>7700</v>
      </c>
      <c r="D4814" t="s">
        <v>7681</v>
      </c>
      <c r="E4814">
        <f t="shared" si="75"/>
        <v>19</v>
      </c>
    </row>
    <row r="4815" spans="1:5" x14ac:dyDescent="0.25">
      <c r="A4815" t="s">
        <v>3743</v>
      </c>
      <c r="B4815" s="2">
        <v>42107</v>
      </c>
      <c r="C4815" s="2" t="s">
        <v>7700</v>
      </c>
      <c r="D4815" t="s">
        <v>7681</v>
      </c>
      <c r="E4815">
        <f t="shared" si="75"/>
        <v>19</v>
      </c>
    </row>
    <row r="4816" spans="1:5" x14ac:dyDescent="0.25">
      <c r="A4816" t="s">
        <v>2887</v>
      </c>
      <c r="B4816" s="2">
        <v>41857</v>
      </c>
      <c r="C4816" s="2" t="s">
        <v>7690</v>
      </c>
      <c r="D4816" t="s">
        <v>7716</v>
      </c>
      <c r="E4816">
        <f t="shared" si="75"/>
        <v>21</v>
      </c>
    </row>
    <row r="4817" spans="1:5" x14ac:dyDescent="0.25">
      <c r="A4817" t="s">
        <v>4295</v>
      </c>
      <c r="B4817" s="2">
        <v>41999</v>
      </c>
      <c r="C4817" s="2" t="s">
        <v>7701</v>
      </c>
      <c r="D4817" t="s">
        <v>7701</v>
      </c>
      <c r="E4817">
        <f t="shared" si="75"/>
        <v>0</v>
      </c>
    </row>
    <row r="4818" spans="1:5" x14ac:dyDescent="0.25">
      <c r="A4818" t="s">
        <v>4295</v>
      </c>
      <c r="B4818" s="2">
        <v>41999</v>
      </c>
      <c r="C4818" s="2" t="s">
        <v>7701</v>
      </c>
      <c r="D4818" t="s">
        <v>7701</v>
      </c>
      <c r="E4818">
        <f t="shared" si="75"/>
        <v>0</v>
      </c>
    </row>
    <row r="4819" spans="1:5" x14ac:dyDescent="0.25">
      <c r="A4819" t="s">
        <v>4295</v>
      </c>
      <c r="B4819" s="2">
        <v>41999</v>
      </c>
      <c r="C4819" s="2" t="s">
        <v>7701</v>
      </c>
      <c r="D4819" t="s">
        <v>7701</v>
      </c>
      <c r="E4819">
        <f t="shared" si="75"/>
        <v>0</v>
      </c>
    </row>
    <row r="4820" spans="1:5" x14ac:dyDescent="0.25">
      <c r="A4820" t="s">
        <v>4295</v>
      </c>
      <c r="B4820" s="2">
        <v>41999</v>
      </c>
      <c r="C4820" s="2" t="s">
        <v>7701</v>
      </c>
      <c r="D4820" t="s">
        <v>7701</v>
      </c>
      <c r="E4820">
        <f t="shared" si="75"/>
        <v>0</v>
      </c>
    </row>
    <row r="4821" spans="1:5" x14ac:dyDescent="0.25">
      <c r="A4821" t="s">
        <v>4855</v>
      </c>
      <c r="B4821" s="2">
        <v>41893</v>
      </c>
      <c r="C4821" s="2" t="s">
        <v>7711</v>
      </c>
      <c r="D4821" t="s">
        <v>7708</v>
      </c>
      <c r="E4821">
        <f t="shared" si="75"/>
        <v>33</v>
      </c>
    </row>
    <row r="4822" spans="1:5" x14ac:dyDescent="0.25">
      <c r="A4822" t="s">
        <v>4254</v>
      </c>
      <c r="B4822" s="2">
        <v>41764</v>
      </c>
      <c r="C4822" s="2" t="s">
        <v>7689</v>
      </c>
      <c r="D4822" t="s">
        <v>7700</v>
      </c>
      <c r="E4822">
        <f t="shared" si="75"/>
        <v>11</v>
      </c>
    </row>
    <row r="4823" spans="1:5" x14ac:dyDescent="0.25">
      <c r="A4823" t="s">
        <v>4254</v>
      </c>
      <c r="B4823" s="2">
        <v>41764</v>
      </c>
      <c r="C4823" s="2" t="s">
        <v>7689</v>
      </c>
      <c r="D4823" t="s">
        <v>7700</v>
      </c>
      <c r="E4823">
        <f t="shared" si="75"/>
        <v>11</v>
      </c>
    </row>
    <row r="4824" spans="1:5" x14ac:dyDescent="0.25">
      <c r="A4824" t="s">
        <v>536</v>
      </c>
      <c r="B4824" s="2">
        <v>41853</v>
      </c>
      <c r="C4824" s="2" t="s">
        <v>7690</v>
      </c>
      <c r="D4824" t="s">
        <v>7697</v>
      </c>
      <c r="E4824">
        <f t="shared" si="75"/>
        <v>23</v>
      </c>
    </row>
    <row r="4825" spans="1:5" x14ac:dyDescent="0.25">
      <c r="A4825" t="s">
        <v>1047</v>
      </c>
      <c r="B4825" s="2">
        <v>41709</v>
      </c>
      <c r="C4825" s="2" t="s">
        <v>7715</v>
      </c>
      <c r="D4825" t="s">
        <v>7681</v>
      </c>
      <c r="E4825">
        <f t="shared" si="75"/>
        <v>32</v>
      </c>
    </row>
    <row r="4826" spans="1:5" x14ac:dyDescent="0.25">
      <c r="A4826" t="s">
        <v>1047</v>
      </c>
      <c r="B4826" s="2">
        <v>41709</v>
      </c>
      <c r="C4826" s="2" t="s">
        <v>7715</v>
      </c>
      <c r="D4826" t="s">
        <v>7681</v>
      </c>
      <c r="E4826">
        <f t="shared" si="75"/>
        <v>32</v>
      </c>
    </row>
    <row r="4827" spans="1:5" x14ac:dyDescent="0.25">
      <c r="A4827" t="s">
        <v>1047</v>
      </c>
      <c r="B4827" s="2">
        <v>41709</v>
      </c>
      <c r="C4827" s="2" t="s">
        <v>7715</v>
      </c>
      <c r="D4827" t="s">
        <v>7681</v>
      </c>
      <c r="E4827">
        <f t="shared" si="75"/>
        <v>32</v>
      </c>
    </row>
    <row r="4828" spans="1:5" x14ac:dyDescent="0.25">
      <c r="A4828" t="s">
        <v>2539</v>
      </c>
      <c r="B4828" s="2">
        <v>41926</v>
      </c>
      <c r="C4828" s="2" t="s">
        <v>7699</v>
      </c>
      <c r="D4828" t="s">
        <v>7704</v>
      </c>
      <c r="E4828">
        <f t="shared" si="75"/>
        <v>37</v>
      </c>
    </row>
    <row r="4829" spans="1:5" x14ac:dyDescent="0.25">
      <c r="A4829" t="s">
        <v>3963</v>
      </c>
      <c r="B4829" s="2">
        <v>41645</v>
      </c>
      <c r="C4829" s="2" t="s">
        <v>7727</v>
      </c>
      <c r="D4829" t="s">
        <v>7688</v>
      </c>
      <c r="E4829">
        <f t="shared" si="75"/>
        <v>10</v>
      </c>
    </row>
    <row r="4830" spans="1:5" x14ac:dyDescent="0.25">
      <c r="A4830" t="s">
        <v>3963</v>
      </c>
      <c r="B4830" s="2">
        <v>41645</v>
      </c>
      <c r="C4830" s="2" t="s">
        <v>7727</v>
      </c>
      <c r="D4830" t="s">
        <v>7688</v>
      </c>
      <c r="E4830">
        <f t="shared" si="75"/>
        <v>10</v>
      </c>
    </row>
    <row r="4831" spans="1:5" x14ac:dyDescent="0.25">
      <c r="A4831" t="s">
        <v>3247</v>
      </c>
      <c r="B4831" s="2">
        <v>41905</v>
      </c>
      <c r="C4831" s="2" t="s">
        <v>7711</v>
      </c>
      <c r="D4831" t="s">
        <v>7716</v>
      </c>
      <c r="E4831">
        <f t="shared" si="75"/>
        <v>20</v>
      </c>
    </row>
    <row r="4832" spans="1:5" x14ac:dyDescent="0.25">
      <c r="A4832" t="s">
        <v>1481</v>
      </c>
      <c r="B4832" s="2">
        <v>41891</v>
      </c>
      <c r="C4832" s="2" t="s">
        <v>7711</v>
      </c>
      <c r="D4832" t="s">
        <v>7688</v>
      </c>
      <c r="E4832">
        <f t="shared" si="75"/>
        <v>2</v>
      </c>
    </row>
    <row r="4833" spans="1:5" x14ac:dyDescent="0.25">
      <c r="A4833" t="s">
        <v>1481</v>
      </c>
      <c r="B4833" s="2">
        <v>41891</v>
      </c>
      <c r="C4833" s="2" t="s">
        <v>7711</v>
      </c>
      <c r="D4833" t="s">
        <v>7688</v>
      </c>
      <c r="E4833">
        <f t="shared" si="75"/>
        <v>2</v>
      </c>
    </row>
    <row r="4834" spans="1:5" x14ac:dyDescent="0.25">
      <c r="A4834" t="s">
        <v>1481</v>
      </c>
      <c r="B4834" s="2">
        <v>41891</v>
      </c>
      <c r="C4834" s="2" t="s">
        <v>7711</v>
      </c>
      <c r="D4834" t="s">
        <v>7688</v>
      </c>
      <c r="E4834">
        <f t="shared" si="75"/>
        <v>2</v>
      </c>
    </row>
    <row r="4835" spans="1:5" x14ac:dyDescent="0.25">
      <c r="A4835" t="s">
        <v>1481</v>
      </c>
      <c r="B4835" s="2">
        <v>41891</v>
      </c>
      <c r="C4835" s="2" t="s">
        <v>7711</v>
      </c>
      <c r="D4835" t="s">
        <v>7688</v>
      </c>
      <c r="E4835">
        <f t="shared" si="75"/>
        <v>2</v>
      </c>
    </row>
    <row r="4836" spans="1:5" x14ac:dyDescent="0.25">
      <c r="A4836" t="s">
        <v>2272</v>
      </c>
      <c r="B4836" s="2">
        <v>41726</v>
      </c>
      <c r="C4836" s="2" t="s">
        <v>7715</v>
      </c>
      <c r="D4836" t="s">
        <v>7694</v>
      </c>
      <c r="E4836">
        <f t="shared" si="75"/>
        <v>43</v>
      </c>
    </row>
    <row r="4837" spans="1:5" x14ac:dyDescent="0.25">
      <c r="A4837" t="s">
        <v>2272</v>
      </c>
      <c r="B4837" s="2">
        <v>41726</v>
      </c>
      <c r="C4837" s="2" t="s">
        <v>7715</v>
      </c>
      <c r="D4837" t="s">
        <v>7694</v>
      </c>
      <c r="E4837">
        <f t="shared" si="75"/>
        <v>43</v>
      </c>
    </row>
    <row r="4838" spans="1:5" x14ac:dyDescent="0.25">
      <c r="A4838" t="s">
        <v>2272</v>
      </c>
      <c r="B4838" s="2">
        <v>41726</v>
      </c>
      <c r="C4838" s="2" t="s">
        <v>7715</v>
      </c>
      <c r="D4838" t="s">
        <v>7694</v>
      </c>
      <c r="E4838">
        <f t="shared" si="75"/>
        <v>43</v>
      </c>
    </row>
    <row r="4839" spans="1:5" x14ac:dyDescent="0.25">
      <c r="A4839" t="s">
        <v>3426</v>
      </c>
      <c r="B4839" s="2">
        <v>42239</v>
      </c>
      <c r="C4839" s="2" t="s">
        <v>7718</v>
      </c>
      <c r="D4839" t="s">
        <v>7708</v>
      </c>
      <c r="E4839">
        <f t="shared" si="75"/>
        <v>22</v>
      </c>
    </row>
    <row r="4840" spans="1:5" x14ac:dyDescent="0.25">
      <c r="A4840" t="s">
        <v>3426</v>
      </c>
      <c r="B4840" s="2">
        <v>42239</v>
      </c>
      <c r="C4840" s="2" t="s">
        <v>7718</v>
      </c>
      <c r="D4840" t="s">
        <v>7708</v>
      </c>
      <c r="E4840">
        <f t="shared" si="75"/>
        <v>22</v>
      </c>
    </row>
    <row r="4841" spans="1:5" x14ac:dyDescent="0.25">
      <c r="A4841" t="s">
        <v>3426</v>
      </c>
      <c r="B4841" s="2">
        <v>42239</v>
      </c>
      <c r="C4841" s="2" t="s">
        <v>7718</v>
      </c>
      <c r="D4841" t="s">
        <v>7708</v>
      </c>
      <c r="E4841">
        <f t="shared" si="75"/>
        <v>22</v>
      </c>
    </row>
    <row r="4842" spans="1:5" x14ac:dyDescent="0.25">
      <c r="A4842" t="s">
        <v>1505</v>
      </c>
      <c r="B4842" s="2">
        <v>41716</v>
      </c>
      <c r="C4842" s="2" t="s">
        <v>7715</v>
      </c>
      <c r="D4842" t="s">
        <v>7704</v>
      </c>
      <c r="E4842">
        <f t="shared" si="75"/>
        <v>44</v>
      </c>
    </row>
    <row r="4843" spans="1:5" x14ac:dyDescent="0.25">
      <c r="A4843" t="s">
        <v>1766</v>
      </c>
      <c r="B4843" s="2">
        <v>42255</v>
      </c>
      <c r="C4843" s="2" t="s">
        <v>7692</v>
      </c>
      <c r="D4843" t="s">
        <v>7686</v>
      </c>
      <c r="E4843">
        <f t="shared" si="75"/>
        <v>15</v>
      </c>
    </row>
    <row r="4844" spans="1:5" x14ac:dyDescent="0.25">
      <c r="A4844" t="s">
        <v>525</v>
      </c>
      <c r="B4844" s="2">
        <v>41729</v>
      </c>
      <c r="C4844" s="2" t="s">
        <v>7715</v>
      </c>
      <c r="D4844" t="s">
        <v>7696</v>
      </c>
      <c r="E4844">
        <f t="shared" si="75"/>
        <v>42</v>
      </c>
    </row>
    <row r="4845" spans="1:5" x14ac:dyDescent="0.25">
      <c r="A4845" t="s">
        <v>3827</v>
      </c>
      <c r="B4845" s="2">
        <v>41775</v>
      </c>
      <c r="C4845" s="2" t="s">
        <v>7689</v>
      </c>
      <c r="D4845" t="s">
        <v>7681</v>
      </c>
      <c r="E4845">
        <f t="shared" si="75"/>
        <v>30</v>
      </c>
    </row>
    <row r="4846" spans="1:5" x14ac:dyDescent="0.25">
      <c r="A4846" t="s">
        <v>378</v>
      </c>
      <c r="B4846" s="2">
        <v>41733</v>
      </c>
      <c r="C4846" s="2" t="s">
        <v>7722</v>
      </c>
      <c r="D4846" t="s">
        <v>7722</v>
      </c>
      <c r="E4846">
        <f t="shared" si="75"/>
        <v>0</v>
      </c>
    </row>
    <row r="4847" spans="1:5" x14ac:dyDescent="0.25">
      <c r="A4847" t="s">
        <v>1037</v>
      </c>
      <c r="B4847" s="2">
        <v>41648</v>
      </c>
      <c r="C4847" s="2" t="s">
        <v>7727</v>
      </c>
      <c r="D4847" t="s">
        <v>7719</v>
      </c>
      <c r="E4847">
        <f t="shared" si="75"/>
        <v>18</v>
      </c>
    </row>
    <row r="4848" spans="1:5" x14ac:dyDescent="0.25">
      <c r="A4848" t="s">
        <v>593</v>
      </c>
      <c r="B4848" s="2">
        <v>41815</v>
      </c>
      <c r="C4848" s="2" t="s">
        <v>7684</v>
      </c>
      <c r="D4848" t="s">
        <v>7684</v>
      </c>
      <c r="E4848">
        <f t="shared" si="75"/>
        <v>0</v>
      </c>
    </row>
    <row r="4849" spans="1:5" x14ac:dyDescent="0.25">
      <c r="A4849" t="s">
        <v>593</v>
      </c>
      <c r="B4849" s="2">
        <v>41815</v>
      </c>
      <c r="C4849" s="2" t="s">
        <v>7684</v>
      </c>
      <c r="D4849" t="s">
        <v>7684</v>
      </c>
      <c r="E4849">
        <f t="shared" si="75"/>
        <v>0</v>
      </c>
    </row>
    <row r="4850" spans="1:5" x14ac:dyDescent="0.25">
      <c r="A4850" t="s">
        <v>593</v>
      </c>
      <c r="B4850" s="2">
        <v>41815</v>
      </c>
      <c r="C4850" s="2" t="s">
        <v>7684</v>
      </c>
      <c r="D4850" t="s">
        <v>7684</v>
      </c>
      <c r="E4850">
        <f t="shared" si="75"/>
        <v>0</v>
      </c>
    </row>
    <row r="4851" spans="1:5" x14ac:dyDescent="0.25">
      <c r="A4851" t="s">
        <v>2385</v>
      </c>
      <c r="B4851" s="2">
        <v>41890</v>
      </c>
      <c r="C4851" s="2" t="s">
        <v>7711</v>
      </c>
      <c r="D4851" t="s">
        <v>7711</v>
      </c>
      <c r="E4851">
        <f t="shared" si="75"/>
        <v>0</v>
      </c>
    </row>
    <row r="4852" spans="1:5" x14ac:dyDescent="0.25">
      <c r="A4852" t="s">
        <v>2385</v>
      </c>
      <c r="B4852" s="2">
        <v>41890</v>
      </c>
      <c r="C4852" s="2" t="s">
        <v>7711</v>
      </c>
      <c r="D4852" t="s">
        <v>7711</v>
      </c>
      <c r="E4852">
        <f t="shared" si="75"/>
        <v>0</v>
      </c>
    </row>
    <row r="4853" spans="1:5" x14ac:dyDescent="0.25">
      <c r="A4853" t="s">
        <v>2385</v>
      </c>
      <c r="B4853" s="2">
        <v>41890</v>
      </c>
      <c r="C4853" s="2" t="s">
        <v>7711</v>
      </c>
      <c r="D4853" t="s">
        <v>7711</v>
      </c>
      <c r="E4853">
        <f t="shared" si="75"/>
        <v>0</v>
      </c>
    </row>
    <row r="4854" spans="1:5" x14ac:dyDescent="0.25">
      <c r="A4854" t="s">
        <v>2385</v>
      </c>
      <c r="B4854" s="2">
        <v>41890</v>
      </c>
      <c r="C4854" s="2" t="s">
        <v>7711</v>
      </c>
      <c r="D4854" t="s">
        <v>7711</v>
      </c>
      <c r="E4854">
        <f t="shared" si="75"/>
        <v>0</v>
      </c>
    </row>
    <row r="4855" spans="1:5" x14ac:dyDescent="0.25">
      <c r="A4855" t="s">
        <v>465</v>
      </c>
      <c r="B4855" s="2">
        <v>41985</v>
      </c>
      <c r="C4855" s="2" t="s">
        <v>7701</v>
      </c>
      <c r="D4855" t="s">
        <v>7701</v>
      </c>
      <c r="E4855">
        <f t="shared" si="75"/>
        <v>0</v>
      </c>
    </row>
    <row r="4856" spans="1:5" x14ac:dyDescent="0.25">
      <c r="A4856" t="s">
        <v>465</v>
      </c>
      <c r="B4856" s="2">
        <v>41985</v>
      </c>
      <c r="C4856" s="2" t="s">
        <v>7701</v>
      </c>
      <c r="D4856" t="s">
        <v>7701</v>
      </c>
      <c r="E4856">
        <f t="shared" si="75"/>
        <v>0</v>
      </c>
    </row>
    <row r="4857" spans="1:5" x14ac:dyDescent="0.25">
      <c r="A4857" t="s">
        <v>465</v>
      </c>
      <c r="B4857" s="2">
        <v>41985</v>
      </c>
      <c r="C4857" s="2" t="s">
        <v>7701</v>
      </c>
      <c r="D4857" t="s">
        <v>7701</v>
      </c>
      <c r="E4857">
        <f t="shared" si="75"/>
        <v>0</v>
      </c>
    </row>
    <row r="4858" spans="1:5" x14ac:dyDescent="0.25">
      <c r="A4858" t="s">
        <v>745</v>
      </c>
      <c r="B4858" s="2">
        <v>41834</v>
      </c>
      <c r="C4858" s="2" t="s">
        <v>7720</v>
      </c>
      <c r="D4858" t="s">
        <v>7707</v>
      </c>
      <c r="E4858">
        <f t="shared" si="75"/>
        <v>6</v>
      </c>
    </row>
    <row r="4859" spans="1:5" x14ac:dyDescent="0.25">
      <c r="A4859" t="s">
        <v>745</v>
      </c>
      <c r="B4859" s="2">
        <v>41834</v>
      </c>
      <c r="C4859" s="2" t="s">
        <v>7720</v>
      </c>
      <c r="D4859" t="s">
        <v>7707</v>
      </c>
      <c r="E4859">
        <f t="shared" si="75"/>
        <v>6</v>
      </c>
    </row>
    <row r="4860" spans="1:5" x14ac:dyDescent="0.25">
      <c r="A4860" t="s">
        <v>745</v>
      </c>
      <c r="B4860" s="2">
        <v>41834</v>
      </c>
      <c r="C4860" s="2" t="s">
        <v>7720</v>
      </c>
      <c r="D4860" t="s">
        <v>7707</v>
      </c>
      <c r="E4860">
        <f t="shared" si="75"/>
        <v>6</v>
      </c>
    </row>
    <row r="4861" spans="1:5" x14ac:dyDescent="0.25">
      <c r="A4861" t="s">
        <v>711</v>
      </c>
      <c r="B4861" s="2">
        <v>41966</v>
      </c>
      <c r="C4861" s="2" t="s">
        <v>7688</v>
      </c>
      <c r="D4861" t="s">
        <v>7703</v>
      </c>
      <c r="E4861">
        <f t="shared" si="75"/>
        <v>37</v>
      </c>
    </row>
    <row r="4862" spans="1:5" x14ac:dyDescent="0.25">
      <c r="A4862" t="s">
        <v>593</v>
      </c>
      <c r="B4862" s="2">
        <v>41815</v>
      </c>
      <c r="C4862" s="2" t="s">
        <v>7684</v>
      </c>
      <c r="D4862" t="s">
        <v>7686</v>
      </c>
      <c r="E4862">
        <f t="shared" si="75"/>
        <v>30</v>
      </c>
    </row>
    <row r="4863" spans="1:5" x14ac:dyDescent="0.25">
      <c r="A4863" t="s">
        <v>181</v>
      </c>
      <c r="B4863" s="2">
        <v>41740</v>
      </c>
      <c r="C4863" s="2" t="s">
        <v>7722</v>
      </c>
      <c r="D4863" t="s">
        <v>7722</v>
      </c>
      <c r="E4863">
        <f t="shared" si="75"/>
        <v>0</v>
      </c>
    </row>
    <row r="4864" spans="1:5" x14ac:dyDescent="0.25">
      <c r="A4864" t="s">
        <v>279</v>
      </c>
      <c r="B4864" s="2">
        <v>41983</v>
      </c>
      <c r="C4864" s="2" t="s">
        <v>7701</v>
      </c>
      <c r="D4864" t="s">
        <v>7681</v>
      </c>
      <c r="E4864">
        <f t="shared" si="75"/>
        <v>23</v>
      </c>
    </row>
    <row r="4865" spans="1:5" x14ac:dyDescent="0.25">
      <c r="A4865" t="s">
        <v>279</v>
      </c>
      <c r="B4865" s="2">
        <v>41983</v>
      </c>
      <c r="C4865" s="2" t="s">
        <v>7701</v>
      </c>
      <c r="D4865" t="s">
        <v>7681</v>
      </c>
      <c r="E4865">
        <f t="shared" si="75"/>
        <v>23</v>
      </c>
    </row>
    <row r="4866" spans="1:5" x14ac:dyDescent="0.25">
      <c r="A4866" t="s">
        <v>245</v>
      </c>
      <c r="B4866" s="2">
        <v>41793</v>
      </c>
      <c r="C4866" s="2" t="s">
        <v>7684</v>
      </c>
      <c r="D4866" t="s">
        <v>7708</v>
      </c>
      <c r="E4866">
        <f t="shared" si="75"/>
        <v>36</v>
      </c>
    </row>
    <row r="4867" spans="1:5" x14ac:dyDescent="0.25">
      <c r="A4867" t="s">
        <v>315</v>
      </c>
      <c r="B4867" s="2">
        <v>41777</v>
      </c>
      <c r="C4867" s="2" t="s">
        <v>7689</v>
      </c>
      <c r="D4867" t="s">
        <v>7704</v>
      </c>
      <c r="E4867">
        <f t="shared" ref="E4867:E4930" si="76">(LEFT(D4867,4)-LEFT(C4867,4))*12+RIGHT(D4867,2)-RIGHT(C4867,2)</f>
        <v>42</v>
      </c>
    </row>
    <row r="4868" spans="1:5" x14ac:dyDescent="0.25">
      <c r="A4868" t="s">
        <v>315</v>
      </c>
      <c r="B4868" s="2">
        <v>41777</v>
      </c>
      <c r="C4868" s="2" t="s">
        <v>7689</v>
      </c>
      <c r="D4868" t="s">
        <v>7704</v>
      </c>
      <c r="E4868">
        <f t="shared" si="76"/>
        <v>42</v>
      </c>
    </row>
    <row r="4869" spans="1:5" x14ac:dyDescent="0.25">
      <c r="A4869" t="s">
        <v>315</v>
      </c>
      <c r="B4869" s="2">
        <v>41777</v>
      </c>
      <c r="C4869" s="2" t="s">
        <v>7689</v>
      </c>
      <c r="D4869" t="s">
        <v>7704</v>
      </c>
      <c r="E4869">
        <f t="shared" si="76"/>
        <v>42</v>
      </c>
    </row>
    <row r="4870" spans="1:5" x14ac:dyDescent="0.25">
      <c r="A4870" t="s">
        <v>315</v>
      </c>
      <c r="B4870" s="2">
        <v>41777</v>
      </c>
      <c r="C4870" s="2" t="s">
        <v>7689</v>
      </c>
      <c r="D4870" t="s">
        <v>7704</v>
      </c>
      <c r="E4870">
        <f t="shared" si="76"/>
        <v>42</v>
      </c>
    </row>
    <row r="4871" spans="1:5" x14ac:dyDescent="0.25">
      <c r="A4871" t="s">
        <v>2152</v>
      </c>
      <c r="B4871" s="2">
        <v>42233</v>
      </c>
      <c r="C4871" s="2" t="s">
        <v>7718</v>
      </c>
      <c r="D4871" t="s">
        <v>7704</v>
      </c>
      <c r="E4871">
        <f t="shared" si="76"/>
        <v>27</v>
      </c>
    </row>
    <row r="4872" spans="1:5" x14ac:dyDescent="0.25">
      <c r="A4872" t="s">
        <v>2152</v>
      </c>
      <c r="B4872" s="2">
        <v>42233</v>
      </c>
      <c r="C4872" s="2" t="s">
        <v>7718</v>
      </c>
      <c r="D4872" t="s">
        <v>7704</v>
      </c>
      <c r="E4872">
        <f t="shared" si="76"/>
        <v>27</v>
      </c>
    </row>
    <row r="4873" spans="1:5" x14ac:dyDescent="0.25">
      <c r="A4873" t="s">
        <v>452</v>
      </c>
      <c r="B4873" s="2">
        <v>41845</v>
      </c>
      <c r="C4873" s="2" t="s">
        <v>7720</v>
      </c>
      <c r="D4873" t="s">
        <v>7705</v>
      </c>
      <c r="E4873">
        <f t="shared" si="76"/>
        <v>34</v>
      </c>
    </row>
    <row r="4874" spans="1:5" x14ac:dyDescent="0.25">
      <c r="A4874" t="s">
        <v>452</v>
      </c>
      <c r="B4874" s="2">
        <v>41845</v>
      </c>
      <c r="C4874" s="2" t="s">
        <v>7720</v>
      </c>
      <c r="D4874" t="s">
        <v>7705</v>
      </c>
      <c r="E4874">
        <f t="shared" si="76"/>
        <v>34</v>
      </c>
    </row>
    <row r="4875" spans="1:5" x14ac:dyDescent="0.25">
      <c r="A4875" t="s">
        <v>452</v>
      </c>
      <c r="B4875" s="2">
        <v>41845</v>
      </c>
      <c r="C4875" s="2" t="s">
        <v>7720</v>
      </c>
      <c r="D4875" t="s">
        <v>7705</v>
      </c>
      <c r="E4875">
        <f t="shared" si="76"/>
        <v>34</v>
      </c>
    </row>
    <row r="4876" spans="1:5" x14ac:dyDescent="0.25">
      <c r="A4876" t="s">
        <v>452</v>
      </c>
      <c r="B4876" s="2">
        <v>41845</v>
      </c>
      <c r="C4876" s="2" t="s">
        <v>7720</v>
      </c>
      <c r="D4876" t="s">
        <v>7705</v>
      </c>
      <c r="E4876">
        <f t="shared" si="76"/>
        <v>34</v>
      </c>
    </row>
    <row r="4877" spans="1:5" x14ac:dyDescent="0.25">
      <c r="A4877" t="s">
        <v>2192</v>
      </c>
      <c r="B4877" s="2">
        <v>41975</v>
      </c>
      <c r="C4877" s="2" t="s">
        <v>7701</v>
      </c>
      <c r="D4877" t="s">
        <v>7701</v>
      </c>
      <c r="E4877">
        <f t="shared" si="76"/>
        <v>0</v>
      </c>
    </row>
    <row r="4878" spans="1:5" x14ac:dyDescent="0.25">
      <c r="A4878" t="s">
        <v>1607</v>
      </c>
      <c r="B4878" s="2">
        <v>41903</v>
      </c>
      <c r="C4878" s="2" t="s">
        <v>7711</v>
      </c>
      <c r="D4878" t="s">
        <v>7699</v>
      </c>
      <c r="E4878">
        <f t="shared" si="76"/>
        <v>1</v>
      </c>
    </row>
    <row r="4879" spans="1:5" x14ac:dyDescent="0.25">
      <c r="A4879" t="s">
        <v>1607</v>
      </c>
      <c r="B4879" s="2">
        <v>41903</v>
      </c>
      <c r="C4879" s="2" t="s">
        <v>7711</v>
      </c>
      <c r="D4879" t="s">
        <v>7699</v>
      </c>
      <c r="E4879">
        <f t="shared" si="76"/>
        <v>1</v>
      </c>
    </row>
    <row r="4880" spans="1:5" x14ac:dyDescent="0.25">
      <c r="A4880" t="s">
        <v>3173</v>
      </c>
      <c r="B4880" s="2">
        <v>41961</v>
      </c>
      <c r="C4880" s="2" t="s">
        <v>7688</v>
      </c>
      <c r="D4880" t="s">
        <v>7697</v>
      </c>
      <c r="E4880">
        <f t="shared" si="76"/>
        <v>20</v>
      </c>
    </row>
    <row r="4881" spans="1:5" x14ac:dyDescent="0.25">
      <c r="A4881" t="s">
        <v>2549</v>
      </c>
      <c r="B4881" s="2">
        <v>41981</v>
      </c>
      <c r="C4881" s="2" t="s">
        <v>7701</v>
      </c>
      <c r="D4881" t="s">
        <v>7704</v>
      </c>
      <c r="E4881">
        <f t="shared" si="76"/>
        <v>35</v>
      </c>
    </row>
    <row r="4882" spans="1:5" x14ac:dyDescent="0.25">
      <c r="A4882" t="s">
        <v>2549</v>
      </c>
      <c r="B4882" s="2">
        <v>41981</v>
      </c>
      <c r="C4882" s="2" t="s">
        <v>7701</v>
      </c>
      <c r="D4882" t="s">
        <v>7704</v>
      </c>
      <c r="E4882">
        <f t="shared" si="76"/>
        <v>35</v>
      </c>
    </row>
    <row r="4883" spans="1:5" x14ac:dyDescent="0.25">
      <c r="A4883" t="s">
        <v>2549</v>
      </c>
      <c r="B4883" s="2">
        <v>41981</v>
      </c>
      <c r="C4883" s="2" t="s">
        <v>7701</v>
      </c>
      <c r="D4883" t="s">
        <v>7704</v>
      </c>
      <c r="E4883">
        <f t="shared" si="76"/>
        <v>35</v>
      </c>
    </row>
    <row r="4884" spans="1:5" x14ac:dyDescent="0.25">
      <c r="A4884" t="s">
        <v>2549</v>
      </c>
      <c r="B4884" s="2">
        <v>41981</v>
      </c>
      <c r="C4884" s="2" t="s">
        <v>7701</v>
      </c>
      <c r="D4884" t="s">
        <v>7704</v>
      </c>
      <c r="E4884">
        <f t="shared" si="76"/>
        <v>35</v>
      </c>
    </row>
    <row r="4885" spans="1:5" x14ac:dyDescent="0.25">
      <c r="A4885" t="s">
        <v>493</v>
      </c>
      <c r="B4885" s="2">
        <v>41972</v>
      </c>
      <c r="C4885" s="2" t="s">
        <v>7688</v>
      </c>
      <c r="D4885" t="s">
        <v>7723</v>
      </c>
      <c r="E4885">
        <f t="shared" si="76"/>
        <v>28</v>
      </c>
    </row>
    <row r="4886" spans="1:5" x14ac:dyDescent="0.25">
      <c r="A4886" t="s">
        <v>493</v>
      </c>
      <c r="B4886" s="2">
        <v>41972</v>
      </c>
      <c r="C4886" s="2" t="s">
        <v>7688</v>
      </c>
      <c r="D4886" t="s">
        <v>7723</v>
      </c>
      <c r="E4886">
        <f t="shared" si="76"/>
        <v>28</v>
      </c>
    </row>
    <row r="4887" spans="1:5" x14ac:dyDescent="0.25">
      <c r="A4887" t="s">
        <v>1231</v>
      </c>
      <c r="B4887" s="2">
        <v>41989</v>
      </c>
      <c r="C4887" s="2" t="s">
        <v>7701</v>
      </c>
      <c r="D4887" t="s">
        <v>7701</v>
      </c>
      <c r="E4887">
        <f t="shared" si="76"/>
        <v>0</v>
      </c>
    </row>
    <row r="4888" spans="1:5" x14ac:dyDescent="0.25">
      <c r="A4888" t="s">
        <v>2878</v>
      </c>
      <c r="B4888" s="2">
        <v>41779</v>
      </c>
      <c r="C4888" s="2" t="s">
        <v>7689</v>
      </c>
      <c r="D4888" t="s">
        <v>7681</v>
      </c>
      <c r="E4888">
        <f t="shared" si="76"/>
        <v>30</v>
      </c>
    </row>
    <row r="4889" spans="1:5" x14ac:dyDescent="0.25">
      <c r="A4889" t="s">
        <v>2878</v>
      </c>
      <c r="B4889" s="2">
        <v>41779</v>
      </c>
      <c r="C4889" s="2" t="s">
        <v>7689</v>
      </c>
      <c r="D4889" t="s">
        <v>7681</v>
      </c>
      <c r="E4889">
        <f t="shared" si="76"/>
        <v>30</v>
      </c>
    </row>
    <row r="4890" spans="1:5" x14ac:dyDescent="0.25">
      <c r="A4890" t="s">
        <v>2878</v>
      </c>
      <c r="B4890" s="2">
        <v>41779</v>
      </c>
      <c r="C4890" s="2" t="s">
        <v>7689</v>
      </c>
      <c r="D4890" t="s">
        <v>7681</v>
      </c>
      <c r="E4890">
        <f t="shared" si="76"/>
        <v>30</v>
      </c>
    </row>
    <row r="4891" spans="1:5" x14ac:dyDescent="0.25">
      <c r="A4891" t="s">
        <v>2878</v>
      </c>
      <c r="B4891" s="2">
        <v>41779</v>
      </c>
      <c r="C4891" s="2" t="s">
        <v>7689</v>
      </c>
      <c r="D4891" t="s">
        <v>7681</v>
      </c>
      <c r="E4891">
        <f t="shared" si="76"/>
        <v>30</v>
      </c>
    </row>
    <row r="4892" spans="1:5" x14ac:dyDescent="0.25">
      <c r="A4892" t="s">
        <v>2700</v>
      </c>
      <c r="B4892" s="2">
        <v>41741</v>
      </c>
      <c r="C4892" s="2" t="s">
        <v>7722</v>
      </c>
      <c r="D4892" t="s">
        <v>7686</v>
      </c>
      <c r="E4892">
        <f t="shared" si="76"/>
        <v>32</v>
      </c>
    </row>
    <row r="4893" spans="1:5" x14ac:dyDescent="0.25">
      <c r="A4893" t="s">
        <v>2700</v>
      </c>
      <c r="B4893" s="2">
        <v>41741</v>
      </c>
      <c r="C4893" s="2" t="s">
        <v>7722</v>
      </c>
      <c r="D4893" t="s">
        <v>7686</v>
      </c>
      <c r="E4893">
        <f t="shared" si="76"/>
        <v>32</v>
      </c>
    </row>
    <row r="4894" spans="1:5" x14ac:dyDescent="0.25">
      <c r="A4894" t="s">
        <v>2700</v>
      </c>
      <c r="B4894" s="2">
        <v>41741</v>
      </c>
      <c r="C4894" s="2" t="s">
        <v>7722</v>
      </c>
      <c r="D4894" t="s">
        <v>7686</v>
      </c>
      <c r="E4894">
        <f t="shared" si="76"/>
        <v>32</v>
      </c>
    </row>
    <row r="4895" spans="1:5" x14ac:dyDescent="0.25">
      <c r="A4895" t="s">
        <v>2700</v>
      </c>
      <c r="B4895" s="2">
        <v>41741</v>
      </c>
      <c r="C4895" s="2" t="s">
        <v>7722</v>
      </c>
      <c r="D4895" t="s">
        <v>7686</v>
      </c>
      <c r="E4895">
        <f t="shared" si="76"/>
        <v>32</v>
      </c>
    </row>
    <row r="4896" spans="1:5" x14ac:dyDescent="0.25">
      <c r="A4896" t="s">
        <v>2700</v>
      </c>
      <c r="B4896" s="2">
        <v>41741</v>
      </c>
      <c r="C4896" s="2" t="s">
        <v>7722</v>
      </c>
      <c r="D4896" t="s">
        <v>7686</v>
      </c>
      <c r="E4896">
        <f t="shared" si="76"/>
        <v>32</v>
      </c>
    </row>
    <row r="4897" spans="1:5" x14ac:dyDescent="0.25">
      <c r="A4897" t="s">
        <v>2700</v>
      </c>
      <c r="B4897" s="2">
        <v>41741</v>
      </c>
      <c r="C4897" s="2" t="s">
        <v>7722</v>
      </c>
      <c r="D4897" t="s">
        <v>7686</v>
      </c>
      <c r="E4897">
        <f t="shared" si="76"/>
        <v>32</v>
      </c>
    </row>
    <row r="4898" spans="1:5" x14ac:dyDescent="0.25">
      <c r="A4898" t="s">
        <v>2700</v>
      </c>
      <c r="B4898" s="2">
        <v>41741</v>
      </c>
      <c r="C4898" s="2" t="s">
        <v>7722</v>
      </c>
      <c r="D4898" t="s">
        <v>7686</v>
      </c>
      <c r="E4898">
        <f t="shared" si="76"/>
        <v>32</v>
      </c>
    </row>
    <row r="4899" spans="1:5" x14ac:dyDescent="0.25">
      <c r="A4899" t="s">
        <v>3521</v>
      </c>
      <c r="B4899" s="2">
        <v>41927</v>
      </c>
      <c r="C4899" s="2" t="s">
        <v>7699</v>
      </c>
      <c r="D4899" t="s">
        <v>7699</v>
      </c>
      <c r="E4899">
        <f t="shared" si="76"/>
        <v>0</v>
      </c>
    </row>
    <row r="4900" spans="1:5" x14ac:dyDescent="0.25">
      <c r="A4900" t="s">
        <v>3521</v>
      </c>
      <c r="B4900" s="2">
        <v>41927</v>
      </c>
      <c r="C4900" s="2" t="s">
        <v>7699</v>
      </c>
      <c r="D4900" t="s">
        <v>7699</v>
      </c>
      <c r="E4900">
        <f t="shared" si="76"/>
        <v>0</v>
      </c>
    </row>
    <row r="4901" spans="1:5" x14ac:dyDescent="0.25">
      <c r="A4901" t="s">
        <v>2310</v>
      </c>
      <c r="B4901" s="2">
        <v>41846</v>
      </c>
      <c r="C4901" s="2" t="s">
        <v>7720</v>
      </c>
      <c r="D4901" t="s">
        <v>7709</v>
      </c>
      <c r="E4901">
        <f t="shared" si="76"/>
        <v>25</v>
      </c>
    </row>
    <row r="4902" spans="1:5" x14ac:dyDescent="0.25">
      <c r="A4902" t="s">
        <v>501</v>
      </c>
      <c r="B4902" s="2">
        <v>41839</v>
      </c>
      <c r="C4902" s="2" t="s">
        <v>7720</v>
      </c>
      <c r="D4902" t="s">
        <v>7703</v>
      </c>
      <c r="E4902">
        <f t="shared" si="76"/>
        <v>41</v>
      </c>
    </row>
    <row r="4903" spans="1:5" x14ac:dyDescent="0.25">
      <c r="A4903" t="s">
        <v>501</v>
      </c>
      <c r="B4903" s="2">
        <v>41839</v>
      </c>
      <c r="C4903" s="2" t="s">
        <v>7720</v>
      </c>
      <c r="D4903" t="s">
        <v>7703</v>
      </c>
      <c r="E4903">
        <f t="shared" si="76"/>
        <v>41</v>
      </c>
    </row>
    <row r="4904" spans="1:5" x14ac:dyDescent="0.25">
      <c r="A4904" t="s">
        <v>566</v>
      </c>
      <c r="B4904" s="2">
        <v>41945</v>
      </c>
      <c r="C4904" s="2" t="s">
        <v>7688</v>
      </c>
      <c r="D4904" t="s">
        <v>7723</v>
      </c>
      <c r="E4904">
        <f t="shared" si="76"/>
        <v>28</v>
      </c>
    </row>
    <row r="4905" spans="1:5" x14ac:dyDescent="0.25">
      <c r="A4905" t="s">
        <v>566</v>
      </c>
      <c r="B4905" s="2">
        <v>41945</v>
      </c>
      <c r="C4905" s="2" t="s">
        <v>7688</v>
      </c>
      <c r="D4905" t="s">
        <v>7723</v>
      </c>
      <c r="E4905">
        <f t="shared" si="76"/>
        <v>28</v>
      </c>
    </row>
    <row r="4906" spans="1:5" x14ac:dyDescent="0.25">
      <c r="A4906" t="s">
        <v>919</v>
      </c>
      <c r="B4906" s="2">
        <v>41717</v>
      </c>
      <c r="C4906" s="2" t="s">
        <v>7715</v>
      </c>
      <c r="D4906" t="s">
        <v>7701</v>
      </c>
      <c r="E4906">
        <f t="shared" si="76"/>
        <v>9</v>
      </c>
    </row>
    <row r="4907" spans="1:5" x14ac:dyDescent="0.25">
      <c r="A4907" t="s">
        <v>2539</v>
      </c>
      <c r="B4907" s="2">
        <v>41926</v>
      </c>
      <c r="C4907" s="2" t="s">
        <v>7699</v>
      </c>
      <c r="D4907" t="s">
        <v>7699</v>
      </c>
      <c r="E4907">
        <f t="shared" si="76"/>
        <v>0</v>
      </c>
    </row>
    <row r="4908" spans="1:5" x14ac:dyDescent="0.25">
      <c r="A4908" t="s">
        <v>2539</v>
      </c>
      <c r="B4908" s="2">
        <v>41926</v>
      </c>
      <c r="C4908" s="2" t="s">
        <v>7699</v>
      </c>
      <c r="D4908" t="s">
        <v>7699</v>
      </c>
      <c r="E4908">
        <f t="shared" si="76"/>
        <v>0</v>
      </c>
    </row>
    <row r="4909" spans="1:5" x14ac:dyDescent="0.25">
      <c r="A4909" t="s">
        <v>3436</v>
      </c>
      <c r="B4909" s="2">
        <v>41947</v>
      </c>
      <c r="C4909" s="2" t="s">
        <v>7688</v>
      </c>
      <c r="D4909" t="s">
        <v>7688</v>
      </c>
      <c r="E4909">
        <f t="shared" si="76"/>
        <v>0</v>
      </c>
    </row>
    <row r="4910" spans="1:5" x14ac:dyDescent="0.25">
      <c r="A4910" t="s">
        <v>3436</v>
      </c>
      <c r="B4910" s="2">
        <v>41947</v>
      </c>
      <c r="C4910" s="2" t="s">
        <v>7688</v>
      </c>
      <c r="D4910" t="s">
        <v>7688</v>
      </c>
      <c r="E4910">
        <f t="shared" si="76"/>
        <v>0</v>
      </c>
    </row>
    <row r="4911" spans="1:5" x14ac:dyDescent="0.25">
      <c r="A4911" t="s">
        <v>24</v>
      </c>
      <c r="B4911" s="2">
        <v>41799</v>
      </c>
      <c r="C4911" s="2" t="s">
        <v>7684</v>
      </c>
      <c r="D4911" t="s">
        <v>7725</v>
      </c>
      <c r="E4911">
        <f t="shared" si="76"/>
        <v>31</v>
      </c>
    </row>
    <row r="4912" spans="1:5" x14ac:dyDescent="0.25">
      <c r="A4912" t="s">
        <v>24</v>
      </c>
      <c r="B4912" s="2">
        <v>41799</v>
      </c>
      <c r="C4912" s="2" t="s">
        <v>7684</v>
      </c>
      <c r="D4912" t="s">
        <v>7725</v>
      </c>
      <c r="E4912">
        <f t="shared" si="76"/>
        <v>31</v>
      </c>
    </row>
    <row r="4913" spans="1:5" x14ac:dyDescent="0.25">
      <c r="A4913" t="s">
        <v>24</v>
      </c>
      <c r="B4913" s="2">
        <v>41799</v>
      </c>
      <c r="C4913" s="2" t="s">
        <v>7684</v>
      </c>
      <c r="D4913" t="s">
        <v>7725</v>
      </c>
      <c r="E4913">
        <f t="shared" si="76"/>
        <v>31</v>
      </c>
    </row>
    <row r="4914" spans="1:5" x14ac:dyDescent="0.25">
      <c r="A4914" t="s">
        <v>24</v>
      </c>
      <c r="B4914" s="2">
        <v>41799</v>
      </c>
      <c r="C4914" s="2" t="s">
        <v>7684</v>
      </c>
      <c r="D4914" t="s">
        <v>7725</v>
      </c>
      <c r="E4914">
        <f t="shared" si="76"/>
        <v>31</v>
      </c>
    </row>
    <row r="4915" spans="1:5" x14ac:dyDescent="0.25">
      <c r="A4915" t="s">
        <v>24</v>
      </c>
      <c r="B4915" s="2">
        <v>41799</v>
      </c>
      <c r="C4915" s="2" t="s">
        <v>7684</v>
      </c>
      <c r="D4915" t="s">
        <v>7725</v>
      </c>
      <c r="E4915">
        <f t="shared" si="76"/>
        <v>31</v>
      </c>
    </row>
    <row r="4916" spans="1:5" x14ac:dyDescent="0.25">
      <c r="A4916" t="s">
        <v>1101</v>
      </c>
      <c r="B4916" s="2">
        <v>41832</v>
      </c>
      <c r="C4916" s="2" t="s">
        <v>7720</v>
      </c>
      <c r="D4916" t="s">
        <v>7692</v>
      </c>
      <c r="E4916">
        <f t="shared" si="76"/>
        <v>14</v>
      </c>
    </row>
    <row r="4917" spans="1:5" x14ac:dyDescent="0.25">
      <c r="A4917" t="s">
        <v>1101</v>
      </c>
      <c r="B4917" s="2">
        <v>41832</v>
      </c>
      <c r="C4917" s="2" t="s">
        <v>7720</v>
      </c>
      <c r="D4917" t="s">
        <v>7692</v>
      </c>
      <c r="E4917">
        <f t="shared" si="76"/>
        <v>14</v>
      </c>
    </row>
    <row r="4918" spans="1:5" x14ac:dyDescent="0.25">
      <c r="A4918" t="s">
        <v>391</v>
      </c>
      <c r="B4918" s="2">
        <v>41859</v>
      </c>
      <c r="C4918" s="2" t="s">
        <v>7690</v>
      </c>
      <c r="D4918" t="s">
        <v>7694</v>
      </c>
      <c r="E4918">
        <f t="shared" si="76"/>
        <v>38</v>
      </c>
    </row>
    <row r="4919" spans="1:5" x14ac:dyDescent="0.25">
      <c r="A4919" t="s">
        <v>391</v>
      </c>
      <c r="B4919" s="2">
        <v>41859</v>
      </c>
      <c r="C4919" s="2" t="s">
        <v>7690</v>
      </c>
      <c r="D4919" t="s">
        <v>7694</v>
      </c>
      <c r="E4919">
        <f t="shared" si="76"/>
        <v>38</v>
      </c>
    </row>
    <row r="4920" spans="1:5" x14ac:dyDescent="0.25">
      <c r="A4920" t="s">
        <v>3066</v>
      </c>
      <c r="B4920" s="2">
        <v>42262</v>
      </c>
      <c r="C4920" s="2" t="s">
        <v>7692</v>
      </c>
      <c r="D4920" t="s">
        <v>7693</v>
      </c>
      <c r="E4920">
        <f t="shared" si="76"/>
        <v>4</v>
      </c>
    </row>
    <row r="4921" spans="1:5" x14ac:dyDescent="0.25">
      <c r="A4921" t="s">
        <v>3066</v>
      </c>
      <c r="B4921" s="2">
        <v>42262</v>
      </c>
      <c r="C4921" s="2" t="s">
        <v>7692</v>
      </c>
      <c r="D4921" t="s">
        <v>7693</v>
      </c>
      <c r="E4921">
        <f t="shared" si="76"/>
        <v>4</v>
      </c>
    </row>
    <row r="4922" spans="1:5" x14ac:dyDescent="0.25">
      <c r="A4922" t="s">
        <v>3219</v>
      </c>
      <c r="B4922" s="2">
        <v>41806</v>
      </c>
      <c r="C4922" s="2" t="s">
        <v>7684</v>
      </c>
      <c r="D4922" t="s">
        <v>7724</v>
      </c>
      <c r="E4922">
        <f t="shared" si="76"/>
        <v>38</v>
      </c>
    </row>
    <row r="4923" spans="1:5" x14ac:dyDescent="0.25">
      <c r="A4923" t="s">
        <v>1920</v>
      </c>
      <c r="B4923" s="2">
        <v>42605</v>
      </c>
      <c r="C4923" s="2" t="s">
        <v>7709</v>
      </c>
      <c r="D4923" t="s">
        <v>7703</v>
      </c>
      <c r="E4923">
        <f t="shared" si="76"/>
        <v>16</v>
      </c>
    </row>
    <row r="4924" spans="1:5" x14ac:dyDescent="0.25">
      <c r="A4924" t="s">
        <v>1920</v>
      </c>
      <c r="B4924" s="2">
        <v>42605</v>
      </c>
      <c r="C4924" s="2" t="s">
        <v>7709</v>
      </c>
      <c r="D4924" t="s">
        <v>7703</v>
      </c>
      <c r="E4924">
        <f t="shared" si="76"/>
        <v>16</v>
      </c>
    </row>
    <row r="4925" spans="1:5" x14ac:dyDescent="0.25">
      <c r="A4925" t="s">
        <v>1920</v>
      </c>
      <c r="B4925" s="2">
        <v>42605</v>
      </c>
      <c r="C4925" s="2" t="s">
        <v>7709</v>
      </c>
      <c r="D4925" t="s">
        <v>7703</v>
      </c>
      <c r="E4925">
        <f t="shared" si="76"/>
        <v>16</v>
      </c>
    </row>
    <row r="4926" spans="1:5" x14ac:dyDescent="0.25">
      <c r="A4926" t="s">
        <v>1920</v>
      </c>
      <c r="B4926" s="2">
        <v>42605</v>
      </c>
      <c r="C4926" s="2" t="s">
        <v>7709</v>
      </c>
      <c r="D4926" t="s">
        <v>7703</v>
      </c>
      <c r="E4926">
        <f t="shared" si="76"/>
        <v>16</v>
      </c>
    </row>
    <row r="4927" spans="1:5" x14ac:dyDescent="0.25">
      <c r="A4927" t="s">
        <v>4911</v>
      </c>
      <c r="B4927" s="2">
        <v>42003</v>
      </c>
      <c r="C4927" s="2" t="s">
        <v>7701</v>
      </c>
      <c r="D4927" t="s">
        <v>7696</v>
      </c>
      <c r="E4927">
        <f t="shared" si="76"/>
        <v>33</v>
      </c>
    </row>
    <row r="4928" spans="1:5" x14ac:dyDescent="0.25">
      <c r="A4928" t="s">
        <v>1677</v>
      </c>
      <c r="B4928" s="2">
        <v>41971</v>
      </c>
      <c r="C4928" s="2" t="s">
        <v>7688</v>
      </c>
      <c r="D4928" t="s">
        <v>7694</v>
      </c>
      <c r="E4928">
        <f t="shared" si="76"/>
        <v>35</v>
      </c>
    </row>
    <row r="4929" spans="1:5" x14ac:dyDescent="0.25">
      <c r="A4929" t="s">
        <v>251</v>
      </c>
      <c r="B4929" s="2">
        <v>41962</v>
      </c>
      <c r="C4929" s="2" t="s">
        <v>7688</v>
      </c>
      <c r="D4929" t="s">
        <v>7703</v>
      </c>
      <c r="E4929">
        <f t="shared" si="76"/>
        <v>37</v>
      </c>
    </row>
    <row r="4930" spans="1:5" x14ac:dyDescent="0.25">
      <c r="A4930" t="s">
        <v>251</v>
      </c>
      <c r="B4930" s="2">
        <v>41962</v>
      </c>
      <c r="C4930" s="2" t="s">
        <v>7688</v>
      </c>
      <c r="D4930" t="s">
        <v>7703</v>
      </c>
      <c r="E4930">
        <f t="shared" si="76"/>
        <v>37</v>
      </c>
    </row>
    <row r="4931" spans="1:5" x14ac:dyDescent="0.25">
      <c r="A4931" t="s">
        <v>199</v>
      </c>
      <c r="B4931" s="2">
        <v>41884</v>
      </c>
      <c r="C4931" s="2" t="s">
        <v>7711</v>
      </c>
      <c r="D4931" t="s">
        <v>7711</v>
      </c>
      <c r="E4931">
        <f t="shared" ref="E4931:E4994" si="77">(LEFT(D4931,4)-LEFT(C4931,4))*12+RIGHT(D4931,2)-RIGHT(C4931,2)</f>
        <v>0</v>
      </c>
    </row>
    <row r="4932" spans="1:5" x14ac:dyDescent="0.25">
      <c r="A4932" t="s">
        <v>199</v>
      </c>
      <c r="B4932" s="2">
        <v>41884</v>
      </c>
      <c r="C4932" s="2" t="s">
        <v>7711</v>
      </c>
      <c r="D4932" t="s">
        <v>7711</v>
      </c>
      <c r="E4932">
        <f t="shared" si="77"/>
        <v>0</v>
      </c>
    </row>
    <row r="4933" spans="1:5" x14ac:dyDescent="0.25">
      <c r="A4933" t="s">
        <v>2486</v>
      </c>
      <c r="B4933" s="2">
        <v>41709</v>
      </c>
      <c r="C4933" s="2" t="s">
        <v>7715</v>
      </c>
      <c r="D4933" t="s">
        <v>7723</v>
      </c>
      <c r="E4933">
        <f t="shared" si="77"/>
        <v>36</v>
      </c>
    </row>
    <row r="4934" spans="1:5" x14ac:dyDescent="0.25">
      <c r="A4934" t="s">
        <v>1032</v>
      </c>
      <c r="B4934" s="2">
        <v>41925</v>
      </c>
      <c r="C4934" s="2" t="s">
        <v>7699</v>
      </c>
      <c r="D4934" t="s">
        <v>7692</v>
      </c>
      <c r="E4934">
        <f t="shared" si="77"/>
        <v>11</v>
      </c>
    </row>
    <row r="4935" spans="1:5" x14ac:dyDescent="0.25">
      <c r="A4935" t="s">
        <v>1032</v>
      </c>
      <c r="B4935" s="2">
        <v>41925</v>
      </c>
      <c r="C4935" s="2" t="s">
        <v>7699</v>
      </c>
      <c r="D4935" t="s">
        <v>7692</v>
      </c>
      <c r="E4935">
        <f t="shared" si="77"/>
        <v>11</v>
      </c>
    </row>
    <row r="4936" spans="1:5" x14ac:dyDescent="0.25">
      <c r="A4936" t="s">
        <v>1032</v>
      </c>
      <c r="B4936" s="2">
        <v>41925</v>
      </c>
      <c r="C4936" s="2" t="s">
        <v>7699</v>
      </c>
      <c r="D4936" t="s">
        <v>7692</v>
      </c>
      <c r="E4936">
        <f t="shared" si="77"/>
        <v>11</v>
      </c>
    </row>
    <row r="4937" spans="1:5" x14ac:dyDescent="0.25">
      <c r="A4937" t="s">
        <v>4918</v>
      </c>
      <c r="B4937" s="2">
        <v>42017</v>
      </c>
      <c r="C4937" s="2" t="s">
        <v>7707</v>
      </c>
      <c r="D4937" t="s">
        <v>7710</v>
      </c>
      <c r="E4937">
        <f t="shared" si="77"/>
        <v>2</v>
      </c>
    </row>
    <row r="4938" spans="1:5" x14ac:dyDescent="0.25">
      <c r="A4938" t="s">
        <v>2349</v>
      </c>
      <c r="B4938" s="2">
        <v>41825</v>
      </c>
      <c r="C4938" s="2" t="s">
        <v>7720</v>
      </c>
      <c r="D4938" t="s">
        <v>7725</v>
      </c>
      <c r="E4938">
        <f t="shared" si="77"/>
        <v>30</v>
      </c>
    </row>
    <row r="4939" spans="1:5" x14ac:dyDescent="0.25">
      <c r="A4939" t="s">
        <v>923</v>
      </c>
      <c r="B4939" s="2">
        <v>41652</v>
      </c>
      <c r="C4939" s="2" t="s">
        <v>7727</v>
      </c>
      <c r="D4939" t="s">
        <v>7727</v>
      </c>
      <c r="E4939">
        <f t="shared" si="77"/>
        <v>0</v>
      </c>
    </row>
    <row r="4940" spans="1:5" x14ac:dyDescent="0.25">
      <c r="A4940" t="s">
        <v>923</v>
      </c>
      <c r="B4940" s="2">
        <v>41652</v>
      </c>
      <c r="C4940" s="2" t="s">
        <v>7727</v>
      </c>
      <c r="D4940" t="s">
        <v>7727</v>
      </c>
      <c r="E4940">
        <f t="shared" si="77"/>
        <v>0</v>
      </c>
    </row>
    <row r="4941" spans="1:5" x14ac:dyDescent="0.25">
      <c r="A4941" t="s">
        <v>923</v>
      </c>
      <c r="B4941" s="2">
        <v>41652</v>
      </c>
      <c r="C4941" s="2" t="s">
        <v>7727</v>
      </c>
      <c r="D4941" t="s">
        <v>7727</v>
      </c>
      <c r="E4941">
        <f t="shared" si="77"/>
        <v>0</v>
      </c>
    </row>
    <row r="4942" spans="1:5" x14ac:dyDescent="0.25">
      <c r="A4942" t="s">
        <v>2921</v>
      </c>
      <c r="B4942" s="2">
        <v>41852</v>
      </c>
      <c r="C4942" s="2" t="s">
        <v>7690</v>
      </c>
      <c r="D4942" t="s">
        <v>7717</v>
      </c>
      <c r="E4942">
        <f t="shared" si="77"/>
        <v>6</v>
      </c>
    </row>
    <row r="4943" spans="1:5" x14ac:dyDescent="0.25">
      <c r="A4943" t="s">
        <v>2921</v>
      </c>
      <c r="B4943" s="2">
        <v>41852</v>
      </c>
      <c r="C4943" s="2" t="s">
        <v>7690</v>
      </c>
      <c r="D4943" t="s">
        <v>7717</v>
      </c>
      <c r="E4943">
        <f t="shared" si="77"/>
        <v>6</v>
      </c>
    </row>
    <row r="4944" spans="1:5" x14ac:dyDescent="0.25">
      <c r="A4944" t="s">
        <v>2921</v>
      </c>
      <c r="B4944" s="2">
        <v>41852</v>
      </c>
      <c r="C4944" s="2" t="s">
        <v>7690</v>
      </c>
      <c r="D4944" t="s">
        <v>7717</v>
      </c>
      <c r="E4944">
        <f t="shared" si="77"/>
        <v>6</v>
      </c>
    </row>
    <row r="4945" spans="1:5" x14ac:dyDescent="0.25">
      <c r="A4945" t="s">
        <v>2007</v>
      </c>
      <c r="B4945" s="2">
        <v>42527</v>
      </c>
      <c r="C4945" s="2" t="s">
        <v>7682</v>
      </c>
      <c r="D4945" t="s">
        <v>7703</v>
      </c>
      <c r="E4945">
        <f t="shared" si="77"/>
        <v>18</v>
      </c>
    </row>
    <row r="4946" spans="1:5" x14ac:dyDescent="0.25">
      <c r="A4946" t="s">
        <v>407</v>
      </c>
      <c r="B4946" s="2">
        <v>41860</v>
      </c>
      <c r="C4946" s="2" t="s">
        <v>7690</v>
      </c>
      <c r="D4946" t="s">
        <v>7702</v>
      </c>
      <c r="E4946">
        <f t="shared" si="77"/>
        <v>25</v>
      </c>
    </row>
    <row r="4947" spans="1:5" x14ac:dyDescent="0.25">
      <c r="A4947" t="s">
        <v>407</v>
      </c>
      <c r="B4947" s="2">
        <v>41860</v>
      </c>
      <c r="C4947" s="2" t="s">
        <v>7690</v>
      </c>
      <c r="D4947" t="s">
        <v>7702</v>
      </c>
      <c r="E4947">
        <f t="shared" si="77"/>
        <v>25</v>
      </c>
    </row>
    <row r="4948" spans="1:5" x14ac:dyDescent="0.25">
      <c r="A4948" t="s">
        <v>407</v>
      </c>
      <c r="B4948" s="2">
        <v>41860</v>
      </c>
      <c r="C4948" s="2" t="s">
        <v>7690</v>
      </c>
      <c r="D4948" t="s">
        <v>7702</v>
      </c>
      <c r="E4948">
        <f t="shared" si="77"/>
        <v>25</v>
      </c>
    </row>
    <row r="4949" spans="1:5" x14ac:dyDescent="0.25">
      <c r="A4949" t="s">
        <v>2742</v>
      </c>
      <c r="B4949" s="2">
        <v>41916</v>
      </c>
      <c r="C4949" s="2" t="s">
        <v>7699</v>
      </c>
      <c r="D4949" t="s">
        <v>7699</v>
      </c>
      <c r="E4949">
        <f t="shared" si="77"/>
        <v>0</v>
      </c>
    </row>
    <row r="4950" spans="1:5" x14ac:dyDescent="0.25">
      <c r="A4950" t="s">
        <v>972</v>
      </c>
      <c r="B4950" s="2">
        <v>42155</v>
      </c>
      <c r="C4950" s="2" t="s">
        <v>7714</v>
      </c>
      <c r="D4950" t="s">
        <v>7704</v>
      </c>
      <c r="E4950">
        <f t="shared" si="77"/>
        <v>30</v>
      </c>
    </row>
    <row r="4951" spans="1:5" x14ac:dyDescent="0.25">
      <c r="A4951" t="s">
        <v>972</v>
      </c>
      <c r="B4951" s="2">
        <v>42155</v>
      </c>
      <c r="C4951" s="2" t="s">
        <v>7714</v>
      </c>
      <c r="D4951" t="s">
        <v>7704</v>
      </c>
      <c r="E4951">
        <f t="shared" si="77"/>
        <v>30</v>
      </c>
    </row>
    <row r="4952" spans="1:5" x14ac:dyDescent="0.25">
      <c r="A4952" t="s">
        <v>3490</v>
      </c>
      <c r="B4952" s="2">
        <v>41813</v>
      </c>
      <c r="C4952" s="2" t="s">
        <v>7684</v>
      </c>
      <c r="D4952" t="s">
        <v>7713</v>
      </c>
      <c r="E4952">
        <f t="shared" si="77"/>
        <v>28</v>
      </c>
    </row>
    <row r="4953" spans="1:5" x14ac:dyDescent="0.25">
      <c r="A4953" t="s">
        <v>4202</v>
      </c>
      <c r="B4953" s="2">
        <v>41762</v>
      </c>
      <c r="C4953" s="2" t="s">
        <v>7689</v>
      </c>
      <c r="D4953" t="s">
        <v>7721</v>
      </c>
      <c r="E4953">
        <f t="shared" si="77"/>
        <v>13</v>
      </c>
    </row>
    <row r="4954" spans="1:5" x14ac:dyDescent="0.25">
      <c r="A4954" t="s">
        <v>557</v>
      </c>
      <c r="B4954" s="2">
        <v>41930</v>
      </c>
      <c r="C4954" s="2" t="s">
        <v>7699</v>
      </c>
      <c r="D4954" t="s">
        <v>7703</v>
      </c>
      <c r="E4954">
        <f t="shared" si="77"/>
        <v>38</v>
      </c>
    </row>
    <row r="4955" spans="1:5" x14ac:dyDescent="0.25">
      <c r="A4955" t="s">
        <v>413</v>
      </c>
      <c r="B4955" s="2">
        <v>41820</v>
      </c>
      <c r="C4955" s="2" t="s">
        <v>7684</v>
      </c>
      <c r="D4955" t="s">
        <v>7710</v>
      </c>
      <c r="E4955">
        <f t="shared" si="77"/>
        <v>9</v>
      </c>
    </row>
    <row r="4956" spans="1:5" x14ac:dyDescent="0.25">
      <c r="A4956" t="s">
        <v>575</v>
      </c>
      <c r="B4956" s="2">
        <v>41719</v>
      </c>
      <c r="C4956" s="2" t="s">
        <v>7715</v>
      </c>
      <c r="D4956" t="s">
        <v>7684</v>
      </c>
      <c r="E4956">
        <f t="shared" si="77"/>
        <v>3</v>
      </c>
    </row>
    <row r="4957" spans="1:5" x14ac:dyDescent="0.25">
      <c r="A4957" t="s">
        <v>575</v>
      </c>
      <c r="B4957" s="2">
        <v>41719</v>
      </c>
      <c r="C4957" s="2" t="s">
        <v>7715</v>
      </c>
      <c r="D4957" t="s">
        <v>7684</v>
      </c>
      <c r="E4957">
        <f t="shared" si="77"/>
        <v>3</v>
      </c>
    </row>
    <row r="4958" spans="1:5" x14ac:dyDescent="0.25">
      <c r="A4958" t="s">
        <v>575</v>
      </c>
      <c r="B4958" s="2">
        <v>41719</v>
      </c>
      <c r="C4958" s="2" t="s">
        <v>7715</v>
      </c>
      <c r="D4958" t="s">
        <v>7684</v>
      </c>
      <c r="E4958">
        <f t="shared" si="77"/>
        <v>3</v>
      </c>
    </row>
    <row r="4959" spans="1:5" x14ac:dyDescent="0.25">
      <c r="A4959" t="s">
        <v>1321</v>
      </c>
      <c r="B4959" s="2">
        <v>41961</v>
      </c>
      <c r="C4959" s="2" t="s">
        <v>7688</v>
      </c>
      <c r="D4959" t="s">
        <v>7710</v>
      </c>
      <c r="E4959">
        <f t="shared" si="77"/>
        <v>4</v>
      </c>
    </row>
    <row r="4960" spans="1:5" x14ac:dyDescent="0.25">
      <c r="A4960" t="s">
        <v>1321</v>
      </c>
      <c r="B4960" s="2">
        <v>41961</v>
      </c>
      <c r="C4960" s="2" t="s">
        <v>7688</v>
      </c>
      <c r="D4960" t="s">
        <v>7710</v>
      </c>
      <c r="E4960">
        <f t="shared" si="77"/>
        <v>4</v>
      </c>
    </row>
    <row r="4961" spans="1:5" x14ac:dyDescent="0.25">
      <c r="A4961" t="s">
        <v>1982</v>
      </c>
      <c r="B4961" s="2">
        <v>41946</v>
      </c>
      <c r="C4961" s="2" t="s">
        <v>7688</v>
      </c>
      <c r="D4961" t="s">
        <v>7681</v>
      </c>
      <c r="E4961">
        <f t="shared" si="77"/>
        <v>24</v>
      </c>
    </row>
    <row r="4962" spans="1:5" x14ac:dyDescent="0.25">
      <c r="A4962" t="s">
        <v>1982</v>
      </c>
      <c r="B4962" s="2">
        <v>41946</v>
      </c>
      <c r="C4962" s="2" t="s">
        <v>7688</v>
      </c>
      <c r="D4962" t="s">
        <v>7681</v>
      </c>
      <c r="E4962">
        <f t="shared" si="77"/>
        <v>24</v>
      </c>
    </row>
    <row r="4963" spans="1:5" x14ac:dyDescent="0.25">
      <c r="A4963" t="s">
        <v>4937</v>
      </c>
      <c r="B4963" s="2">
        <v>41688</v>
      </c>
      <c r="C4963" s="2" t="s">
        <v>7726</v>
      </c>
      <c r="D4963" t="s">
        <v>7715</v>
      </c>
      <c r="E4963">
        <f t="shared" si="77"/>
        <v>1</v>
      </c>
    </row>
    <row r="4964" spans="1:5" x14ac:dyDescent="0.25">
      <c r="A4964" t="s">
        <v>4937</v>
      </c>
      <c r="B4964" s="2">
        <v>41688</v>
      </c>
      <c r="C4964" s="2" t="s">
        <v>7726</v>
      </c>
      <c r="D4964" t="s">
        <v>7715</v>
      </c>
      <c r="E4964">
        <f t="shared" si="77"/>
        <v>1</v>
      </c>
    </row>
    <row r="4965" spans="1:5" x14ac:dyDescent="0.25">
      <c r="A4965" t="s">
        <v>4937</v>
      </c>
      <c r="B4965" s="2">
        <v>41688</v>
      </c>
      <c r="C4965" s="2" t="s">
        <v>7726</v>
      </c>
      <c r="D4965" t="s">
        <v>7715</v>
      </c>
      <c r="E4965">
        <f t="shared" si="77"/>
        <v>1</v>
      </c>
    </row>
    <row r="4966" spans="1:5" x14ac:dyDescent="0.25">
      <c r="A4966" t="s">
        <v>110</v>
      </c>
      <c r="B4966" s="2">
        <v>41642</v>
      </c>
      <c r="C4966" s="2" t="s">
        <v>7727</v>
      </c>
      <c r="D4966" t="s">
        <v>7716</v>
      </c>
      <c r="E4966">
        <f t="shared" si="77"/>
        <v>28</v>
      </c>
    </row>
    <row r="4967" spans="1:5" x14ac:dyDescent="0.25">
      <c r="A4967" t="s">
        <v>1743</v>
      </c>
      <c r="B4967" s="2">
        <v>41985</v>
      </c>
      <c r="C4967" s="2" t="s">
        <v>7701</v>
      </c>
      <c r="D4967" t="s">
        <v>7714</v>
      </c>
      <c r="E4967">
        <f t="shared" si="77"/>
        <v>5</v>
      </c>
    </row>
    <row r="4968" spans="1:5" x14ac:dyDescent="0.25">
      <c r="A4968" t="s">
        <v>2551</v>
      </c>
      <c r="B4968" s="2">
        <v>42218</v>
      </c>
      <c r="C4968" s="2" t="s">
        <v>7718</v>
      </c>
      <c r="D4968" t="s">
        <v>7718</v>
      </c>
      <c r="E4968">
        <f t="shared" si="77"/>
        <v>0</v>
      </c>
    </row>
    <row r="4969" spans="1:5" x14ac:dyDescent="0.25">
      <c r="A4969" t="s">
        <v>2551</v>
      </c>
      <c r="B4969" s="2">
        <v>42218</v>
      </c>
      <c r="C4969" s="2" t="s">
        <v>7718</v>
      </c>
      <c r="D4969" t="s">
        <v>7718</v>
      </c>
      <c r="E4969">
        <f t="shared" si="77"/>
        <v>0</v>
      </c>
    </row>
    <row r="4970" spans="1:5" x14ac:dyDescent="0.25">
      <c r="A4970" t="s">
        <v>2551</v>
      </c>
      <c r="B4970" s="2">
        <v>42218</v>
      </c>
      <c r="C4970" s="2" t="s">
        <v>7718</v>
      </c>
      <c r="D4970" t="s">
        <v>7718</v>
      </c>
      <c r="E4970">
        <f t="shared" si="77"/>
        <v>0</v>
      </c>
    </row>
    <row r="4971" spans="1:5" x14ac:dyDescent="0.25">
      <c r="A4971" t="s">
        <v>2551</v>
      </c>
      <c r="B4971" s="2">
        <v>42218</v>
      </c>
      <c r="C4971" s="2" t="s">
        <v>7718</v>
      </c>
      <c r="D4971" t="s">
        <v>7718</v>
      </c>
      <c r="E4971">
        <f t="shared" si="77"/>
        <v>0</v>
      </c>
    </row>
    <row r="4972" spans="1:5" x14ac:dyDescent="0.25">
      <c r="A4972" t="s">
        <v>542</v>
      </c>
      <c r="B4972" s="2">
        <v>41805</v>
      </c>
      <c r="C4972" s="2" t="s">
        <v>7684</v>
      </c>
      <c r="D4972" t="s">
        <v>7681</v>
      </c>
      <c r="E4972">
        <f t="shared" si="77"/>
        <v>29</v>
      </c>
    </row>
    <row r="4973" spans="1:5" x14ac:dyDescent="0.25">
      <c r="A4973" t="s">
        <v>542</v>
      </c>
      <c r="B4973" s="2">
        <v>41805</v>
      </c>
      <c r="C4973" s="2" t="s">
        <v>7684</v>
      </c>
      <c r="D4973" t="s">
        <v>7681</v>
      </c>
      <c r="E4973">
        <f t="shared" si="77"/>
        <v>29</v>
      </c>
    </row>
    <row r="4974" spans="1:5" x14ac:dyDescent="0.25">
      <c r="A4974" t="s">
        <v>542</v>
      </c>
      <c r="B4974" s="2">
        <v>41805</v>
      </c>
      <c r="C4974" s="2" t="s">
        <v>7684</v>
      </c>
      <c r="D4974" t="s">
        <v>7681</v>
      </c>
      <c r="E4974">
        <f t="shared" si="77"/>
        <v>29</v>
      </c>
    </row>
    <row r="4975" spans="1:5" x14ac:dyDescent="0.25">
      <c r="A4975" t="s">
        <v>542</v>
      </c>
      <c r="B4975" s="2">
        <v>41805</v>
      </c>
      <c r="C4975" s="2" t="s">
        <v>7684</v>
      </c>
      <c r="D4975" t="s">
        <v>7681</v>
      </c>
      <c r="E4975">
        <f t="shared" si="77"/>
        <v>29</v>
      </c>
    </row>
    <row r="4976" spans="1:5" x14ac:dyDescent="0.25">
      <c r="A4976" t="s">
        <v>1754</v>
      </c>
      <c r="B4976" s="2">
        <v>41993</v>
      </c>
      <c r="C4976" s="2" t="s">
        <v>7701</v>
      </c>
      <c r="D4976" t="s">
        <v>7681</v>
      </c>
      <c r="E4976">
        <f t="shared" si="77"/>
        <v>23</v>
      </c>
    </row>
    <row r="4977" spans="1:5" x14ac:dyDescent="0.25">
      <c r="A4977" t="s">
        <v>1486</v>
      </c>
      <c r="B4977" s="2">
        <v>42265</v>
      </c>
      <c r="C4977" s="2" t="s">
        <v>7692</v>
      </c>
      <c r="D4977" t="s">
        <v>7692</v>
      </c>
      <c r="E4977">
        <f t="shared" si="77"/>
        <v>0</v>
      </c>
    </row>
    <row r="4978" spans="1:5" x14ac:dyDescent="0.25">
      <c r="A4978" t="s">
        <v>493</v>
      </c>
      <c r="B4978" s="2">
        <v>41972</v>
      </c>
      <c r="C4978" s="2" t="s">
        <v>7688</v>
      </c>
      <c r="D4978" t="s">
        <v>7695</v>
      </c>
      <c r="E4978">
        <f t="shared" si="77"/>
        <v>13</v>
      </c>
    </row>
    <row r="4979" spans="1:5" x14ac:dyDescent="0.25">
      <c r="A4979" t="s">
        <v>493</v>
      </c>
      <c r="B4979" s="2">
        <v>41972</v>
      </c>
      <c r="C4979" s="2" t="s">
        <v>7688</v>
      </c>
      <c r="D4979" t="s">
        <v>7695</v>
      </c>
      <c r="E4979">
        <f t="shared" si="77"/>
        <v>13</v>
      </c>
    </row>
    <row r="4980" spans="1:5" x14ac:dyDescent="0.25">
      <c r="A4980" t="s">
        <v>493</v>
      </c>
      <c r="B4980" s="2">
        <v>41972</v>
      </c>
      <c r="C4980" s="2" t="s">
        <v>7688</v>
      </c>
      <c r="D4980" t="s">
        <v>7695</v>
      </c>
      <c r="E4980">
        <f t="shared" si="77"/>
        <v>13</v>
      </c>
    </row>
    <row r="4981" spans="1:5" x14ac:dyDescent="0.25">
      <c r="A4981" t="s">
        <v>1510</v>
      </c>
      <c r="B4981" s="2">
        <v>41818</v>
      </c>
      <c r="C4981" s="2" t="s">
        <v>7684</v>
      </c>
      <c r="D4981" t="s">
        <v>7686</v>
      </c>
      <c r="E4981">
        <f t="shared" si="77"/>
        <v>30</v>
      </c>
    </row>
    <row r="4982" spans="1:5" x14ac:dyDescent="0.25">
      <c r="A4982" t="s">
        <v>1510</v>
      </c>
      <c r="B4982" s="2">
        <v>41818</v>
      </c>
      <c r="C4982" s="2" t="s">
        <v>7684</v>
      </c>
      <c r="D4982" t="s">
        <v>7686</v>
      </c>
      <c r="E4982">
        <f t="shared" si="77"/>
        <v>30</v>
      </c>
    </row>
    <row r="4983" spans="1:5" x14ac:dyDescent="0.25">
      <c r="A4983" t="s">
        <v>1510</v>
      </c>
      <c r="B4983" s="2">
        <v>41818</v>
      </c>
      <c r="C4983" s="2" t="s">
        <v>7684</v>
      </c>
      <c r="D4983" t="s">
        <v>7686</v>
      </c>
      <c r="E4983">
        <f t="shared" si="77"/>
        <v>30</v>
      </c>
    </row>
    <row r="4984" spans="1:5" x14ac:dyDescent="0.25">
      <c r="A4984" t="s">
        <v>1519</v>
      </c>
      <c r="B4984" s="2">
        <v>41959</v>
      </c>
      <c r="C4984" s="2" t="s">
        <v>7688</v>
      </c>
      <c r="D4984" t="s">
        <v>7688</v>
      </c>
      <c r="E4984">
        <f t="shared" si="77"/>
        <v>0</v>
      </c>
    </row>
    <row r="4985" spans="1:5" x14ac:dyDescent="0.25">
      <c r="A4985" t="s">
        <v>36</v>
      </c>
      <c r="B4985" s="2">
        <v>41992</v>
      </c>
      <c r="C4985" s="2" t="s">
        <v>7701</v>
      </c>
      <c r="D4985" t="s">
        <v>7681</v>
      </c>
      <c r="E4985">
        <f t="shared" si="77"/>
        <v>23</v>
      </c>
    </row>
    <row r="4986" spans="1:5" x14ac:dyDescent="0.25">
      <c r="A4986" t="s">
        <v>1405</v>
      </c>
      <c r="B4986" s="2">
        <v>41677</v>
      </c>
      <c r="C4986" s="2" t="s">
        <v>7726</v>
      </c>
      <c r="D4986" t="s">
        <v>7692</v>
      </c>
      <c r="E4986">
        <f t="shared" si="77"/>
        <v>19</v>
      </c>
    </row>
    <row r="4987" spans="1:5" x14ac:dyDescent="0.25">
      <c r="A4987" t="s">
        <v>1663</v>
      </c>
      <c r="B4987" s="2">
        <v>41748</v>
      </c>
      <c r="C4987" s="2" t="s">
        <v>7722</v>
      </c>
      <c r="D4987" t="s">
        <v>7711</v>
      </c>
      <c r="E4987">
        <f t="shared" si="77"/>
        <v>5</v>
      </c>
    </row>
    <row r="4988" spans="1:5" x14ac:dyDescent="0.25">
      <c r="A4988" t="s">
        <v>3360</v>
      </c>
      <c r="B4988" s="2">
        <v>42484</v>
      </c>
      <c r="C4988" s="2" t="s">
        <v>7706</v>
      </c>
      <c r="D4988" t="s">
        <v>7706</v>
      </c>
      <c r="E4988">
        <f t="shared" si="77"/>
        <v>0</v>
      </c>
    </row>
    <row r="4989" spans="1:5" x14ac:dyDescent="0.25">
      <c r="A4989" t="s">
        <v>3360</v>
      </c>
      <c r="B4989" s="2">
        <v>42484</v>
      </c>
      <c r="C4989" s="2" t="s">
        <v>7706</v>
      </c>
      <c r="D4989" t="s">
        <v>7706</v>
      </c>
      <c r="E4989">
        <f t="shared" si="77"/>
        <v>0</v>
      </c>
    </row>
    <row r="4990" spans="1:5" x14ac:dyDescent="0.25">
      <c r="A4990" t="s">
        <v>3360</v>
      </c>
      <c r="B4990" s="2">
        <v>42484</v>
      </c>
      <c r="C4990" s="2" t="s">
        <v>7706</v>
      </c>
      <c r="D4990" t="s">
        <v>7706</v>
      </c>
      <c r="E4990">
        <f t="shared" si="77"/>
        <v>0</v>
      </c>
    </row>
    <row r="4991" spans="1:5" x14ac:dyDescent="0.25">
      <c r="A4991" t="s">
        <v>2948</v>
      </c>
      <c r="B4991" s="2">
        <v>41834</v>
      </c>
      <c r="C4991" s="2" t="s">
        <v>7720</v>
      </c>
      <c r="D4991" t="s">
        <v>7724</v>
      </c>
      <c r="E4991">
        <f t="shared" si="77"/>
        <v>37</v>
      </c>
    </row>
    <row r="4992" spans="1:5" x14ac:dyDescent="0.25">
      <c r="A4992" t="s">
        <v>2948</v>
      </c>
      <c r="B4992" s="2">
        <v>41834</v>
      </c>
      <c r="C4992" s="2" t="s">
        <v>7720</v>
      </c>
      <c r="D4992" t="s">
        <v>7724</v>
      </c>
      <c r="E4992">
        <f t="shared" si="77"/>
        <v>37</v>
      </c>
    </row>
    <row r="4993" spans="1:5" x14ac:dyDescent="0.25">
      <c r="A4993" t="s">
        <v>1997</v>
      </c>
      <c r="B4993" s="2">
        <v>41902</v>
      </c>
      <c r="C4993" s="2" t="s">
        <v>7711</v>
      </c>
      <c r="D4993" t="s">
        <v>7703</v>
      </c>
      <c r="E4993">
        <f t="shared" si="77"/>
        <v>39</v>
      </c>
    </row>
    <row r="4994" spans="1:5" x14ac:dyDescent="0.25">
      <c r="A4994" t="s">
        <v>2431</v>
      </c>
      <c r="B4994" s="2">
        <v>41874</v>
      </c>
      <c r="C4994" s="2" t="s">
        <v>7690</v>
      </c>
      <c r="D4994" t="s">
        <v>7695</v>
      </c>
      <c r="E4994">
        <f t="shared" si="77"/>
        <v>16</v>
      </c>
    </row>
    <row r="4995" spans="1:5" x14ac:dyDescent="0.25">
      <c r="A4995" t="s">
        <v>2431</v>
      </c>
      <c r="B4995" s="2">
        <v>41874</v>
      </c>
      <c r="C4995" s="2" t="s">
        <v>7690</v>
      </c>
      <c r="D4995" t="s">
        <v>7695</v>
      </c>
      <c r="E4995">
        <f t="shared" ref="E4995:E5058" si="78">(LEFT(D4995,4)-LEFT(C4995,4))*12+RIGHT(D4995,2)-RIGHT(C4995,2)</f>
        <v>16</v>
      </c>
    </row>
    <row r="4996" spans="1:5" x14ac:dyDescent="0.25">
      <c r="A4996" t="s">
        <v>2431</v>
      </c>
      <c r="B4996" s="2">
        <v>41874</v>
      </c>
      <c r="C4996" s="2" t="s">
        <v>7690</v>
      </c>
      <c r="D4996" t="s">
        <v>7695</v>
      </c>
      <c r="E4996">
        <f t="shared" si="78"/>
        <v>16</v>
      </c>
    </row>
    <row r="4997" spans="1:5" x14ac:dyDescent="0.25">
      <c r="A4997" t="s">
        <v>2074</v>
      </c>
      <c r="B4997" s="2">
        <v>41889</v>
      </c>
      <c r="C4997" s="2" t="s">
        <v>7711</v>
      </c>
      <c r="D4997" t="s">
        <v>7688</v>
      </c>
      <c r="E4997">
        <f t="shared" si="78"/>
        <v>2</v>
      </c>
    </row>
    <row r="4998" spans="1:5" x14ac:dyDescent="0.25">
      <c r="A4998" t="s">
        <v>4918</v>
      </c>
      <c r="B4998" s="2">
        <v>42017</v>
      </c>
      <c r="C4998" s="2" t="s">
        <v>7707</v>
      </c>
      <c r="D4998" t="s">
        <v>7723</v>
      </c>
      <c r="E4998">
        <f t="shared" si="78"/>
        <v>26</v>
      </c>
    </row>
    <row r="4999" spans="1:5" x14ac:dyDescent="0.25">
      <c r="A4999" t="s">
        <v>4918</v>
      </c>
      <c r="B4999" s="2">
        <v>42017</v>
      </c>
      <c r="C4999" s="2" t="s">
        <v>7707</v>
      </c>
      <c r="D4999" t="s">
        <v>7723</v>
      </c>
      <c r="E4999">
        <f t="shared" si="78"/>
        <v>26</v>
      </c>
    </row>
    <row r="5000" spans="1:5" x14ac:dyDescent="0.25">
      <c r="A5000" t="s">
        <v>1505</v>
      </c>
      <c r="B5000" s="2">
        <v>41716</v>
      </c>
      <c r="C5000" s="2" t="s">
        <v>7715</v>
      </c>
      <c r="D5000" t="s">
        <v>7693</v>
      </c>
      <c r="E5000">
        <f t="shared" si="78"/>
        <v>22</v>
      </c>
    </row>
    <row r="5001" spans="1:5" x14ac:dyDescent="0.25">
      <c r="A5001" t="s">
        <v>1505</v>
      </c>
      <c r="B5001" s="2">
        <v>41716</v>
      </c>
      <c r="C5001" s="2" t="s">
        <v>7715</v>
      </c>
      <c r="D5001" t="s">
        <v>7693</v>
      </c>
      <c r="E5001">
        <f t="shared" si="78"/>
        <v>22</v>
      </c>
    </row>
    <row r="5002" spans="1:5" x14ac:dyDescent="0.25">
      <c r="A5002" t="s">
        <v>631</v>
      </c>
      <c r="B5002" s="2">
        <v>42265</v>
      </c>
      <c r="C5002" s="2" t="s">
        <v>7692</v>
      </c>
      <c r="D5002" t="s">
        <v>7705</v>
      </c>
      <c r="E5002">
        <f t="shared" si="78"/>
        <v>20</v>
      </c>
    </row>
    <row r="5003" spans="1:5" x14ac:dyDescent="0.25">
      <c r="A5003" t="s">
        <v>1136</v>
      </c>
      <c r="B5003" s="2">
        <v>41931</v>
      </c>
      <c r="C5003" s="2" t="s">
        <v>7699</v>
      </c>
      <c r="D5003" t="s">
        <v>7716</v>
      </c>
      <c r="E5003">
        <f t="shared" si="78"/>
        <v>19</v>
      </c>
    </row>
    <row r="5004" spans="1:5" x14ac:dyDescent="0.25">
      <c r="A5004" t="s">
        <v>1136</v>
      </c>
      <c r="B5004" s="2">
        <v>41931</v>
      </c>
      <c r="C5004" s="2" t="s">
        <v>7699</v>
      </c>
      <c r="D5004" t="s">
        <v>7716</v>
      </c>
      <c r="E5004">
        <f t="shared" si="78"/>
        <v>19</v>
      </c>
    </row>
    <row r="5005" spans="1:5" x14ac:dyDescent="0.25">
      <c r="A5005" t="s">
        <v>3827</v>
      </c>
      <c r="B5005" s="2">
        <v>41775</v>
      </c>
      <c r="C5005" s="2" t="s">
        <v>7689</v>
      </c>
      <c r="D5005" t="s">
        <v>7713</v>
      </c>
      <c r="E5005">
        <f t="shared" si="78"/>
        <v>29</v>
      </c>
    </row>
    <row r="5006" spans="1:5" x14ac:dyDescent="0.25">
      <c r="A5006" t="s">
        <v>3141</v>
      </c>
      <c r="B5006" s="2">
        <v>41691</v>
      </c>
      <c r="C5006" s="2" t="s">
        <v>7726</v>
      </c>
      <c r="D5006" t="s">
        <v>7722</v>
      </c>
      <c r="E5006">
        <f t="shared" si="78"/>
        <v>2</v>
      </c>
    </row>
    <row r="5007" spans="1:5" x14ac:dyDescent="0.25">
      <c r="A5007" t="s">
        <v>1231</v>
      </c>
      <c r="B5007" s="2">
        <v>41989</v>
      </c>
      <c r="C5007" s="2" t="s">
        <v>7701</v>
      </c>
      <c r="D5007" t="s">
        <v>7687</v>
      </c>
      <c r="E5007">
        <f t="shared" si="78"/>
        <v>11</v>
      </c>
    </row>
    <row r="5008" spans="1:5" x14ac:dyDescent="0.25">
      <c r="A5008" t="s">
        <v>3455</v>
      </c>
      <c r="B5008" s="2">
        <v>41785</v>
      </c>
      <c r="C5008" s="2" t="s">
        <v>7689</v>
      </c>
      <c r="D5008" t="s">
        <v>7687</v>
      </c>
      <c r="E5008">
        <f t="shared" si="78"/>
        <v>18</v>
      </c>
    </row>
    <row r="5009" spans="1:5" x14ac:dyDescent="0.25">
      <c r="A5009" t="s">
        <v>3455</v>
      </c>
      <c r="B5009" s="2">
        <v>41785</v>
      </c>
      <c r="C5009" s="2" t="s">
        <v>7689</v>
      </c>
      <c r="D5009" t="s">
        <v>7687</v>
      </c>
      <c r="E5009">
        <f t="shared" si="78"/>
        <v>18</v>
      </c>
    </row>
    <row r="5010" spans="1:5" x14ac:dyDescent="0.25">
      <c r="A5010" t="s">
        <v>4968</v>
      </c>
      <c r="B5010" s="2">
        <v>41889</v>
      </c>
      <c r="C5010" s="2" t="s">
        <v>7711</v>
      </c>
      <c r="D5010" t="s">
        <v>7692</v>
      </c>
      <c r="E5010">
        <f t="shared" si="78"/>
        <v>12</v>
      </c>
    </row>
    <row r="5011" spans="1:5" x14ac:dyDescent="0.25">
      <c r="A5011" t="s">
        <v>4968</v>
      </c>
      <c r="B5011" s="2">
        <v>41889</v>
      </c>
      <c r="C5011" s="2" t="s">
        <v>7711</v>
      </c>
      <c r="D5011" t="s">
        <v>7692</v>
      </c>
      <c r="E5011">
        <f t="shared" si="78"/>
        <v>12</v>
      </c>
    </row>
    <row r="5012" spans="1:5" x14ac:dyDescent="0.25">
      <c r="A5012" t="s">
        <v>4968</v>
      </c>
      <c r="B5012" s="2">
        <v>41889</v>
      </c>
      <c r="C5012" s="2" t="s">
        <v>7711</v>
      </c>
      <c r="D5012" t="s">
        <v>7692</v>
      </c>
      <c r="E5012">
        <f t="shared" si="78"/>
        <v>12</v>
      </c>
    </row>
    <row r="5013" spans="1:5" x14ac:dyDescent="0.25">
      <c r="A5013" t="s">
        <v>2222</v>
      </c>
      <c r="B5013" s="2">
        <v>41940</v>
      </c>
      <c r="C5013" s="2" t="s">
        <v>7699</v>
      </c>
      <c r="D5013" t="s">
        <v>7705</v>
      </c>
      <c r="E5013">
        <f t="shared" si="78"/>
        <v>31</v>
      </c>
    </row>
    <row r="5014" spans="1:5" x14ac:dyDescent="0.25">
      <c r="A5014" t="s">
        <v>3693</v>
      </c>
      <c r="B5014" s="2">
        <v>42469</v>
      </c>
      <c r="C5014" s="2" t="s">
        <v>7706</v>
      </c>
      <c r="D5014" t="s">
        <v>7691</v>
      </c>
      <c r="E5014">
        <f t="shared" si="78"/>
        <v>15</v>
      </c>
    </row>
    <row r="5015" spans="1:5" x14ac:dyDescent="0.25">
      <c r="A5015" t="s">
        <v>3693</v>
      </c>
      <c r="B5015" s="2">
        <v>42469</v>
      </c>
      <c r="C5015" s="2" t="s">
        <v>7706</v>
      </c>
      <c r="D5015" t="s">
        <v>7691</v>
      </c>
      <c r="E5015">
        <f t="shared" si="78"/>
        <v>15</v>
      </c>
    </row>
    <row r="5016" spans="1:5" x14ac:dyDescent="0.25">
      <c r="A5016" t="s">
        <v>3693</v>
      </c>
      <c r="B5016" s="2">
        <v>42469</v>
      </c>
      <c r="C5016" s="2" t="s">
        <v>7706</v>
      </c>
      <c r="D5016" t="s">
        <v>7691</v>
      </c>
      <c r="E5016">
        <f t="shared" si="78"/>
        <v>15</v>
      </c>
    </row>
    <row r="5017" spans="1:5" x14ac:dyDescent="0.25">
      <c r="A5017" t="s">
        <v>2416</v>
      </c>
      <c r="B5017" s="2">
        <v>41909</v>
      </c>
      <c r="C5017" s="2" t="s">
        <v>7711</v>
      </c>
      <c r="D5017" t="s">
        <v>7688</v>
      </c>
      <c r="E5017">
        <f t="shared" si="78"/>
        <v>2</v>
      </c>
    </row>
    <row r="5018" spans="1:5" x14ac:dyDescent="0.25">
      <c r="A5018" t="s">
        <v>2416</v>
      </c>
      <c r="B5018" s="2">
        <v>41909</v>
      </c>
      <c r="C5018" s="2" t="s">
        <v>7711</v>
      </c>
      <c r="D5018" t="s">
        <v>7688</v>
      </c>
      <c r="E5018">
        <f t="shared" si="78"/>
        <v>2</v>
      </c>
    </row>
    <row r="5019" spans="1:5" x14ac:dyDescent="0.25">
      <c r="A5019" t="s">
        <v>4976</v>
      </c>
      <c r="B5019" s="2">
        <v>41789</v>
      </c>
      <c r="C5019" s="2" t="s">
        <v>7689</v>
      </c>
      <c r="D5019" t="s">
        <v>7688</v>
      </c>
      <c r="E5019">
        <f t="shared" si="78"/>
        <v>6</v>
      </c>
    </row>
    <row r="5020" spans="1:5" x14ac:dyDescent="0.25">
      <c r="A5020" t="s">
        <v>4976</v>
      </c>
      <c r="B5020" s="2">
        <v>41789</v>
      </c>
      <c r="C5020" s="2" t="s">
        <v>7689</v>
      </c>
      <c r="D5020" t="s">
        <v>7688</v>
      </c>
      <c r="E5020">
        <f t="shared" si="78"/>
        <v>6</v>
      </c>
    </row>
    <row r="5021" spans="1:5" x14ac:dyDescent="0.25">
      <c r="A5021" t="s">
        <v>4976</v>
      </c>
      <c r="B5021" s="2">
        <v>41789</v>
      </c>
      <c r="C5021" s="2" t="s">
        <v>7689</v>
      </c>
      <c r="D5021" t="s">
        <v>7688</v>
      </c>
      <c r="E5021">
        <f t="shared" si="78"/>
        <v>6</v>
      </c>
    </row>
    <row r="5022" spans="1:5" x14ac:dyDescent="0.25">
      <c r="A5022" t="s">
        <v>378</v>
      </c>
      <c r="B5022" s="2">
        <v>41733</v>
      </c>
      <c r="C5022" s="2" t="s">
        <v>7722</v>
      </c>
      <c r="D5022" t="s">
        <v>7723</v>
      </c>
      <c r="E5022">
        <f t="shared" si="78"/>
        <v>35</v>
      </c>
    </row>
    <row r="5023" spans="1:5" x14ac:dyDescent="0.25">
      <c r="A5023" t="s">
        <v>847</v>
      </c>
      <c r="B5023" s="2">
        <v>42079</v>
      </c>
      <c r="C5023" s="2" t="s">
        <v>7710</v>
      </c>
      <c r="D5023" t="s">
        <v>7686</v>
      </c>
      <c r="E5023">
        <f t="shared" si="78"/>
        <v>21</v>
      </c>
    </row>
    <row r="5024" spans="1:5" x14ac:dyDescent="0.25">
      <c r="A5024" t="s">
        <v>847</v>
      </c>
      <c r="B5024" s="2">
        <v>42079</v>
      </c>
      <c r="C5024" s="2" t="s">
        <v>7710</v>
      </c>
      <c r="D5024" t="s">
        <v>7686</v>
      </c>
      <c r="E5024">
        <f t="shared" si="78"/>
        <v>21</v>
      </c>
    </row>
    <row r="5025" spans="1:5" x14ac:dyDescent="0.25">
      <c r="A5025" t="s">
        <v>847</v>
      </c>
      <c r="B5025" s="2">
        <v>42079</v>
      </c>
      <c r="C5025" s="2" t="s">
        <v>7710</v>
      </c>
      <c r="D5025" t="s">
        <v>7686</v>
      </c>
      <c r="E5025">
        <f t="shared" si="78"/>
        <v>21</v>
      </c>
    </row>
    <row r="5026" spans="1:5" x14ac:dyDescent="0.25">
      <c r="A5026" t="s">
        <v>1262</v>
      </c>
      <c r="B5026" s="2">
        <v>41857</v>
      </c>
      <c r="C5026" s="2" t="s">
        <v>7690</v>
      </c>
      <c r="D5026" t="s">
        <v>7691</v>
      </c>
      <c r="E5026">
        <f t="shared" si="78"/>
        <v>35</v>
      </c>
    </row>
    <row r="5027" spans="1:5" x14ac:dyDescent="0.25">
      <c r="A5027" t="s">
        <v>1262</v>
      </c>
      <c r="B5027" s="2">
        <v>41857</v>
      </c>
      <c r="C5027" s="2" t="s">
        <v>7690</v>
      </c>
      <c r="D5027" t="s">
        <v>7691</v>
      </c>
      <c r="E5027">
        <f t="shared" si="78"/>
        <v>35</v>
      </c>
    </row>
    <row r="5028" spans="1:5" x14ac:dyDescent="0.25">
      <c r="A5028" t="s">
        <v>1262</v>
      </c>
      <c r="B5028" s="2">
        <v>41857</v>
      </c>
      <c r="C5028" s="2" t="s">
        <v>7690</v>
      </c>
      <c r="D5028" t="s">
        <v>7691</v>
      </c>
      <c r="E5028">
        <f t="shared" si="78"/>
        <v>35</v>
      </c>
    </row>
    <row r="5029" spans="1:5" x14ac:dyDescent="0.25">
      <c r="A5029" t="s">
        <v>1262</v>
      </c>
      <c r="B5029" s="2">
        <v>41857</v>
      </c>
      <c r="C5029" s="2" t="s">
        <v>7690</v>
      </c>
      <c r="D5029" t="s">
        <v>7691</v>
      </c>
      <c r="E5029">
        <f t="shared" si="78"/>
        <v>35</v>
      </c>
    </row>
    <row r="5030" spans="1:5" x14ac:dyDescent="0.25">
      <c r="A5030" t="s">
        <v>3119</v>
      </c>
      <c r="B5030" s="2">
        <v>41726</v>
      </c>
      <c r="C5030" s="2" t="s">
        <v>7715</v>
      </c>
      <c r="D5030" t="s">
        <v>7711</v>
      </c>
      <c r="E5030">
        <f t="shared" si="78"/>
        <v>6</v>
      </c>
    </row>
    <row r="5031" spans="1:5" x14ac:dyDescent="0.25">
      <c r="A5031" t="s">
        <v>1632</v>
      </c>
      <c r="B5031" s="2">
        <v>41859</v>
      </c>
      <c r="C5031" s="2" t="s">
        <v>7690</v>
      </c>
      <c r="D5031" t="s">
        <v>7725</v>
      </c>
      <c r="E5031">
        <f t="shared" si="78"/>
        <v>29</v>
      </c>
    </row>
    <row r="5032" spans="1:5" x14ac:dyDescent="0.25">
      <c r="A5032" t="s">
        <v>1632</v>
      </c>
      <c r="B5032" s="2">
        <v>41859</v>
      </c>
      <c r="C5032" s="2" t="s">
        <v>7690</v>
      </c>
      <c r="D5032" t="s">
        <v>7725</v>
      </c>
      <c r="E5032">
        <f t="shared" si="78"/>
        <v>29</v>
      </c>
    </row>
    <row r="5033" spans="1:5" x14ac:dyDescent="0.25">
      <c r="A5033" t="s">
        <v>1632</v>
      </c>
      <c r="B5033" s="2">
        <v>41859</v>
      </c>
      <c r="C5033" s="2" t="s">
        <v>7690</v>
      </c>
      <c r="D5033" t="s">
        <v>7725</v>
      </c>
      <c r="E5033">
        <f t="shared" si="78"/>
        <v>29</v>
      </c>
    </row>
    <row r="5034" spans="1:5" x14ac:dyDescent="0.25">
      <c r="A5034" t="s">
        <v>784</v>
      </c>
      <c r="B5034" s="2">
        <v>42160</v>
      </c>
      <c r="C5034" s="2" t="s">
        <v>7721</v>
      </c>
      <c r="D5034" t="s">
        <v>7686</v>
      </c>
      <c r="E5034">
        <f t="shared" si="78"/>
        <v>18</v>
      </c>
    </row>
    <row r="5035" spans="1:5" x14ac:dyDescent="0.25">
      <c r="A5035" t="s">
        <v>784</v>
      </c>
      <c r="B5035" s="2">
        <v>42160</v>
      </c>
      <c r="C5035" s="2" t="s">
        <v>7721</v>
      </c>
      <c r="D5035" t="s">
        <v>7686</v>
      </c>
      <c r="E5035">
        <f t="shared" si="78"/>
        <v>18</v>
      </c>
    </row>
    <row r="5036" spans="1:5" x14ac:dyDescent="0.25">
      <c r="A5036" t="s">
        <v>1652</v>
      </c>
      <c r="B5036" s="2">
        <v>41699</v>
      </c>
      <c r="C5036" s="2" t="s">
        <v>7715</v>
      </c>
      <c r="D5036" t="s">
        <v>7718</v>
      </c>
      <c r="E5036">
        <f t="shared" si="78"/>
        <v>17</v>
      </c>
    </row>
    <row r="5037" spans="1:5" x14ac:dyDescent="0.25">
      <c r="A5037" t="s">
        <v>3093</v>
      </c>
      <c r="B5037" s="2">
        <v>41735</v>
      </c>
      <c r="C5037" s="2" t="s">
        <v>7722</v>
      </c>
      <c r="D5037" t="s">
        <v>7722</v>
      </c>
      <c r="E5037">
        <f t="shared" si="78"/>
        <v>0</v>
      </c>
    </row>
    <row r="5038" spans="1:5" x14ac:dyDescent="0.25">
      <c r="A5038" t="s">
        <v>3093</v>
      </c>
      <c r="B5038" s="2">
        <v>41735</v>
      </c>
      <c r="C5038" s="2" t="s">
        <v>7722</v>
      </c>
      <c r="D5038" t="s">
        <v>7722</v>
      </c>
      <c r="E5038">
        <f t="shared" si="78"/>
        <v>0</v>
      </c>
    </row>
    <row r="5039" spans="1:5" x14ac:dyDescent="0.25">
      <c r="A5039" t="s">
        <v>1238</v>
      </c>
      <c r="B5039" s="2">
        <v>42310</v>
      </c>
      <c r="C5039" s="2" t="s">
        <v>7687</v>
      </c>
      <c r="D5039" t="s">
        <v>7704</v>
      </c>
      <c r="E5039">
        <f t="shared" si="78"/>
        <v>24</v>
      </c>
    </row>
    <row r="5040" spans="1:5" x14ac:dyDescent="0.25">
      <c r="A5040" t="s">
        <v>2222</v>
      </c>
      <c r="B5040" s="2">
        <v>41940</v>
      </c>
      <c r="C5040" s="2" t="s">
        <v>7699</v>
      </c>
      <c r="D5040" t="s">
        <v>7719</v>
      </c>
      <c r="E5040">
        <f t="shared" si="78"/>
        <v>9</v>
      </c>
    </row>
    <row r="5041" spans="1:5" x14ac:dyDescent="0.25">
      <c r="A5041" t="s">
        <v>2222</v>
      </c>
      <c r="B5041" s="2">
        <v>41940</v>
      </c>
      <c r="C5041" s="2" t="s">
        <v>7699</v>
      </c>
      <c r="D5041" t="s">
        <v>7719</v>
      </c>
      <c r="E5041">
        <f t="shared" si="78"/>
        <v>9</v>
      </c>
    </row>
    <row r="5042" spans="1:5" x14ac:dyDescent="0.25">
      <c r="A5042" t="s">
        <v>2222</v>
      </c>
      <c r="B5042" s="2">
        <v>41940</v>
      </c>
      <c r="C5042" s="2" t="s">
        <v>7699</v>
      </c>
      <c r="D5042" t="s">
        <v>7719</v>
      </c>
      <c r="E5042">
        <f t="shared" si="78"/>
        <v>9</v>
      </c>
    </row>
    <row r="5043" spans="1:5" x14ac:dyDescent="0.25">
      <c r="A5043" t="s">
        <v>2248</v>
      </c>
      <c r="B5043" s="2">
        <v>41757</v>
      </c>
      <c r="C5043" s="2" t="s">
        <v>7722</v>
      </c>
      <c r="D5043" t="s">
        <v>7681</v>
      </c>
      <c r="E5043">
        <f t="shared" si="78"/>
        <v>31</v>
      </c>
    </row>
    <row r="5044" spans="1:5" x14ac:dyDescent="0.25">
      <c r="A5044" t="s">
        <v>2248</v>
      </c>
      <c r="B5044" s="2">
        <v>41757</v>
      </c>
      <c r="C5044" s="2" t="s">
        <v>7722</v>
      </c>
      <c r="D5044" t="s">
        <v>7681</v>
      </c>
      <c r="E5044">
        <f t="shared" si="78"/>
        <v>31</v>
      </c>
    </row>
    <row r="5045" spans="1:5" x14ac:dyDescent="0.25">
      <c r="A5045" t="s">
        <v>2248</v>
      </c>
      <c r="B5045" s="2">
        <v>41757</v>
      </c>
      <c r="C5045" s="2" t="s">
        <v>7722</v>
      </c>
      <c r="D5045" t="s">
        <v>7681</v>
      </c>
      <c r="E5045">
        <f t="shared" si="78"/>
        <v>31</v>
      </c>
    </row>
    <row r="5046" spans="1:5" x14ac:dyDescent="0.25">
      <c r="A5046" t="s">
        <v>2248</v>
      </c>
      <c r="B5046" s="2">
        <v>41757</v>
      </c>
      <c r="C5046" s="2" t="s">
        <v>7722</v>
      </c>
      <c r="D5046" t="s">
        <v>7681</v>
      </c>
      <c r="E5046">
        <f t="shared" si="78"/>
        <v>31</v>
      </c>
    </row>
    <row r="5047" spans="1:5" x14ac:dyDescent="0.25">
      <c r="A5047" t="s">
        <v>2248</v>
      </c>
      <c r="B5047" s="2">
        <v>41757</v>
      </c>
      <c r="C5047" s="2" t="s">
        <v>7722</v>
      </c>
      <c r="D5047" t="s">
        <v>7681</v>
      </c>
      <c r="E5047">
        <f t="shared" si="78"/>
        <v>31</v>
      </c>
    </row>
    <row r="5048" spans="1:5" x14ac:dyDescent="0.25">
      <c r="A5048" t="s">
        <v>2248</v>
      </c>
      <c r="B5048" s="2">
        <v>41757</v>
      </c>
      <c r="C5048" s="2" t="s">
        <v>7722</v>
      </c>
      <c r="D5048" t="s">
        <v>7681</v>
      </c>
      <c r="E5048">
        <f t="shared" si="78"/>
        <v>31</v>
      </c>
    </row>
    <row r="5049" spans="1:5" x14ac:dyDescent="0.25">
      <c r="A5049" t="s">
        <v>2248</v>
      </c>
      <c r="B5049" s="2">
        <v>41757</v>
      </c>
      <c r="C5049" s="2" t="s">
        <v>7722</v>
      </c>
      <c r="D5049" t="s">
        <v>7681</v>
      </c>
      <c r="E5049">
        <f t="shared" si="78"/>
        <v>31</v>
      </c>
    </row>
    <row r="5050" spans="1:5" x14ac:dyDescent="0.25">
      <c r="A5050" t="s">
        <v>4401</v>
      </c>
      <c r="B5050" s="2">
        <v>41729</v>
      </c>
      <c r="C5050" s="2" t="s">
        <v>7715</v>
      </c>
      <c r="D5050" t="s">
        <v>7715</v>
      </c>
      <c r="E5050">
        <f t="shared" si="78"/>
        <v>0</v>
      </c>
    </row>
    <row r="5051" spans="1:5" x14ac:dyDescent="0.25">
      <c r="A5051" t="s">
        <v>4401</v>
      </c>
      <c r="B5051" s="2">
        <v>41729</v>
      </c>
      <c r="C5051" s="2" t="s">
        <v>7715</v>
      </c>
      <c r="D5051" t="s">
        <v>7715</v>
      </c>
      <c r="E5051">
        <f t="shared" si="78"/>
        <v>0</v>
      </c>
    </row>
    <row r="5052" spans="1:5" x14ac:dyDescent="0.25">
      <c r="A5052" t="s">
        <v>631</v>
      </c>
      <c r="B5052" s="2">
        <v>42265</v>
      </c>
      <c r="C5052" s="2" t="s">
        <v>7692</v>
      </c>
      <c r="D5052" t="s">
        <v>7692</v>
      </c>
      <c r="E5052">
        <f t="shared" si="78"/>
        <v>0</v>
      </c>
    </row>
    <row r="5053" spans="1:5" x14ac:dyDescent="0.25">
      <c r="A5053" t="s">
        <v>934</v>
      </c>
      <c r="B5053" s="2">
        <v>41729</v>
      </c>
      <c r="C5053" s="2" t="s">
        <v>7715</v>
      </c>
      <c r="D5053" t="s">
        <v>7687</v>
      </c>
      <c r="E5053">
        <f t="shared" si="78"/>
        <v>20</v>
      </c>
    </row>
    <row r="5054" spans="1:5" x14ac:dyDescent="0.25">
      <c r="A5054" t="s">
        <v>2647</v>
      </c>
      <c r="B5054" s="2">
        <v>41896</v>
      </c>
      <c r="C5054" s="2" t="s">
        <v>7711</v>
      </c>
      <c r="D5054" t="s">
        <v>7705</v>
      </c>
      <c r="E5054">
        <f t="shared" si="78"/>
        <v>32</v>
      </c>
    </row>
    <row r="5055" spans="1:5" x14ac:dyDescent="0.25">
      <c r="A5055" t="s">
        <v>4436</v>
      </c>
      <c r="B5055" s="2">
        <v>42007</v>
      </c>
      <c r="C5055" s="2" t="s">
        <v>7707</v>
      </c>
      <c r="D5055" t="s">
        <v>7707</v>
      </c>
      <c r="E5055">
        <f t="shared" si="78"/>
        <v>0</v>
      </c>
    </row>
    <row r="5056" spans="1:5" x14ac:dyDescent="0.25">
      <c r="A5056" t="s">
        <v>4436</v>
      </c>
      <c r="B5056" s="2">
        <v>42007</v>
      </c>
      <c r="C5056" s="2" t="s">
        <v>7707</v>
      </c>
      <c r="D5056" t="s">
        <v>7707</v>
      </c>
      <c r="E5056">
        <f t="shared" si="78"/>
        <v>0</v>
      </c>
    </row>
    <row r="5057" spans="1:5" x14ac:dyDescent="0.25">
      <c r="A5057" t="s">
        <v>4436</v>
      </c>
      <c r="B5057" s="2">
        <v>42007</v>
      </c>
      <c r="C5057" s="2" t="s">
        <v>7707</v>
      </c>
      <c r="D5057" t="s">
        <v>7707</v>
      </c>
      <c r="E5057">
        <f t="shared" si="78"/>
        <v>0</v>
      </c>
    </row>
    <row r="5058" spans="1:5" x14ac:dyDescent="0.25">
      <c r="A5058" t="s">
        <v>1766</v>
      </c>
      <c r="B5058" s="2">
        <v>42255</v>
      </c>
      <c r="C5058" s="2" t="s">
        <v>7692</v>
      </c>
      <c r="D5058" t="s">
        <v>7692</v>
      </c>
      <c r="E5058">
        <f t="shared" si="78"/>
        <v>0</v>
      </c>
    </row>
    <row r="5059" spans="1:5" x14ac:dyDescent="0.25">
      <c r="A5059" t="s">
        <v>1766</v>
      </c>
      <c r="B5059" s="2">
        <v>42255</v>
      </c>
      <c r="C5059" s="2" t="s">
        <v>7692</v>
      </c>
      <c r="D5059" t="s">
        <v>7692</v>
      </c>
      <c r="E5059">
        <f t="shared" ref="E5059:E5122" si="79">(LEFT(D5059,4)-LEFT(C5059,4))*12+RIGHT(D5059,2)-RIGHT(C5059,2)</f>
        <v>0</v>
      </c>
    </row>
    <row r="5060" spans="1:5" x14ac:dyDescent="0.25">
      <c r="A5060" t="s">
        <v>1019</v>
      </c>
      <c r="B5060" s="2">
        <v>41798</v>
      </c>
      <c r="C5060" s="2" t="s">
        <v>7684</v>
      </c>
      <c r="D5060" t="s">
        <v>7706</v>
      </c>
      <c r="E5060">
        <f t="shared" si="79"/>
        <v>22</v>
      </c>
    </row>
    <row r="5061" spans="1:5" x14ac:dyDescent="0.25">
      <c r="A5061" t="s">
        <v>1044</v>
      </c>
      <c r="B5061" s="2">
        <v>42108</v>
      </c>
      <c r="C5061" s="2" t="s">
        <v>7700</v>
      </c>
      <c r="D5061" t="s">
        <v>7686</v>
      </c>
      <c r="E5061">
        <f t="shared" si="79"/>
        <v>20</v>
      </c>
    </row>
    <row r="5062" spans="1:5" x14ac:dyDescent="0.25">
      <c r="A5062" t="s">
        <v>1044</v>
      </c>
      <c r="B5062" s="2">
        <v>42108</v>
      </c>
      <c r="C5062" s="2" t="s">
        <v>7700</v>
      </c>
      <c r="D5062" t="s">
        <v>7686</v>
      </c>
      <c r="E5062">
        <f t="shared" si="79"/>
        <v>20</v>
      </c>
    </row>
    <row r="5063" spans="1:5" x14ac:dyDescent="0.25">
      <c r="A5063" t="s">
        <v>1566</v>
      </c>
      <c r="B5063" s="2">
        <v>41891</v>
      </c>
      <c r="C5063" s="2" t="s">
        <v>7711</v>
      </c>
      <c r="D5063" t="s">
        <v>7714</v>
      </c>
      <c r="E5063">
        <f t="shared" si="79"/>
        <v>8</v>
      </c>
    </row>
    <row r="5064" spans="1:5" x14ac:dyDescent="0.25">
      <c r="A5064" t="s">
        <v>1566</v>
      </c>
      <c r="B5064" s="2">
        <v>41891</v>
      </c>
      <c r="C5064" s="2" t="s">
        <v>7711</v>
      </c>
      <c r="D5064" t="s">
        <v>7714</v>
      </c>
      <c r="E5064">
        <f t="shared" si="79"/>
        <v>8</v>
      </c>
    </row>
    <row r="5065" spans="1:5" x14ac:dyDescent="0.25">
      <c r="A5065" t="s">
        <v>1566</v>
      </c>
      <c r="B5065" s="2">
        <v>41891</v>
      </c>
      <c r="C5065" s="2" t="s">
        <v>7711</v>
      </c>
      <c r="D5065" t="s">
        <v>7714</v>
      </c>
      <c r="E5065">
        <f t="shared" si="79"/>
        <v>8</v>
      </c>
    </row>
    <row r="5066" spans="1:5" x14ac:dyDescent="0.25">
      <c r="A5066" t="s">
        <v>1075</v>
      </c>
      <c r="B5066" s="2">
        <v>41723</v>
      </c>
      <c r="C5066" s="2" t="s">
        <v>7715</v>
      </c>
      <c r="D5066" t="s">
        <v>7696</v>
      </c>
      <c r="E5066">
        <f t="shared" si="79"/>
        <v>42</v>
      </c>
    </row>
    <row r="5067" spans="1:5" x14ac:dyDescent="0.25">
      <c r="A5067" t="s">
        <v>3187</v>
      </c>
      <c r="B5067" s="2">
        <v>41699</v>
      </c>
      <c r="C5067" s="2" t="s">
        <v>7715</v>
      </c>
      <c r="D5067" t="s">
        <v>7704</v>
      </c>
      <c r="E5067">
        <f t="shared" si="79"/>
        <v>44</v>
      </c>
    </row>
    <row r="5068" spans="1:5" x14ac:dyDescent="0.25">
      <c r="A5068" t="s">
        <v>3187</v>
      </c>
      <c r="B5068" s="2">
        <v>41699</v>
      </c>
      <c r="C5068" s="2" t="s">
        <v>7715</v>
      </c>
      <c r="D5068" t="s">
        <v>7704</v>
      </c>
      <c r="E5068">
        <f t="shared" si="79"/>
        <v>44</v>
      </c>
    </row>
    <row r="5069" spans="1:5" x14ac:dyDescent="0.25">
      <c r="A5069" t="s">
        <v>2330</v>
      </c>
      <c r="B5069" s="2">
        <v>42346</v>
      </c>
      <c r="C5069" s="2" t="s">
        <v>7695</v>
      </c>
      <c r="D5069" t="s">
        <v>7725</v>
      </c>
      <c r="E5069">
        <f t="shared" si="79"/>
        <v>13</v>
      </c>
    </row>
    <row r="5070" spans="1:5" x14ac:dyDescent="0.25">
      <c r="A5070" t="s">
        <v>76</v>
      </c>
      <c r="B5070" s="2">
        <v>41859</v>
      </c>
      <c r="C5070" s="2" t="s">
        <v>7690</v>
      </c>
      <c r="D5070" t="s">
        <v>7690</v>
      </c>
      <c r="E5070">
        <f t="shared" si="79"/>
        <v>0</v>
      </c>
    </row>
    <row r="5071" spans="1:5" x14ac:dyDescent="0.25">
      <c r="A5071" t="s">
        <v>76</v>
      </c>
      <c r="B5071" s="2">
        <v>41859</v>
      </c>
      <c r="C5071" s="2" t="s">
        <v>7690</v>
      </c>
      <c r="D5071" t="s">
        <v>7690</v>
      </c>
      <c r="E5071">
        <f t="shared" si="79"/>
        <v>0</v>
      </c>
    </row>
    <row r="5072" spans="1:5" x14ac:dyDescent="0.25">
      <c r="A5072" t="s">
        <v>76</v>
      </c>
      <c r="B5072" s="2">
        <v>41859</v>
      </c>
      <c r="C5072" s="2" t="s">
        <v>7690</v>
      </c>
      <c r="D5072" t="s">
        <v>7690</v>
      </c>
      <c r="E5072">
        <f t="shared" si="79"/>
        <v>0</v>
      </c>
    </row>
    <row r="5073" spans="1:5" x14ac:dyDescent="0.25">
      <c r="A5073" t="s">
        <v>76</v>
      </c>
      <c r="B5073" s="2">
        <v>41859</v>
      </c>
      <c r="C5073" s="2" t="s">
        <v>7690</v>
      </c>
      <c r="D5073" t="s">
        <v>7690</v>
      </c>
      <c r="E5073">
        <f t="shared" si="79"/>
        <v>0</v>
      </c>
    </row>
    <row r="5074" spans="1:5" x14ac:dyDescent="0.25">
      <c r="A5074" t="s">
        <v>76</v>
      </c>
      <c r="B5074" s="2">
        <v>41859</v>
      </c>
      <c r="C5074" s="2" t="s">
        <v>7690</v>
      </c>
      <c r="D5074" t="s">
        <v>7690</v>
      </c>
      <c r="E5074">
        <f t="shared" si="79"/>
        <v>0</v>
      </c>
    </row>
    <row r="5075" spans="1:5" x14ac:dyDescent="0.25">
      <c r="A5075" t="s">
        <v>2994</v>
      </c>
      <c r="B5075" s="2">
        <v>41759</v>
      </c>
      <c r="C5075" s="2" t="s">
        <v>7722</v>
      </c>
      <c r="D5075" t="s">
        <v>7687</v>
      </c>
      <c r="E5075">
        <f t="shared" si="79"/>
        <v>19</v>
      </c>
    </row>
    <row r="5076" spans="1:5" x14ac:dyDescent="0.25">
      <c r="A5076" t="s">
        <v>2180</v>
      </c>
      <c r="B5076" s="2">
        <v>41644</v>
      </c>
      <c r="C5076" s="2" t="s">
        <v>7727</v>
      </c>
      <c r="D5076" t="s">
        <v>7685</v>
      </c>
      <c r="E5076">
        <f t="shared" si="79"/>
        <v>39</v>
      </c>
    </row>
    <row r="5077" spans="1:5" x14ac:dyDescent="0.25">
      <c r="A5077" t="s">
        <v>1216</v>
      </c>
      <c r="B5077" s="2">
        <v>41650</v>
      </c>
      <c r="C5077" s="2" t="s">
        <v>7727</v>
      </c>
      <c r="D5077" t="s">
        <v>7722</v>
      </c>
      <c r="E5077">
        <f t="shared" si="79"/>
        <v>3</v>
      </c>
    </row>
    <row r="5078" spans="1:5" x14ac:dyDescent="0.25">
      <c r="A5078" t="s">
        <v>1216</v>
      </c>
      <c r="B5078" s="2">
        <v>41650</v>
      </c>
      <c r="C5078" s="2" t="s">
        <v>7727</v>
      </c>
      <c r="D5078" t="s">
        <v>7722</v>
      </c>
      <c r="E5078">
        <f t="shared" si="79"/>
        <v>3</v>
      </c>
    </row>
    <row r="5079" spans="1:5" x14ac:dyDescent="0.25">
      <c r="A5079" t="s">
        <v>1216</v>
      </c>
      <c r="B5079" s="2">
        <v>41650</v>
      </c>
      <c r="C5079" s="2" t="s">
        <v>7727</v>
      </c>
      <c r="D5079" t="s">
        <v>7722</v>
      </c>
      <c r="E5079">
        <f t="shared" si="79"/>
        <v>3</v>
      </c>
    </row>
    <row r="5080" spans="1:5" x14ac:dyDescent="0.25">
      <c r="A5080" t="s">
        <v>1532</v>
      </c>
      <c r="B5080" s="2">
        <v>42156</v>
      </c>
      <c r="C5080" s="2" t="s">
        <v>7721</v>
      </c>
      <c r="D5080" t="s">
        <v>7704</v>
      </c>
      <c r="E5080">
        <f t="shared" si="79"/>
        <v>29</v>
      </c>
    </row>
    <row r="5081" spans="1:5" x14ac:dyDescent="0.25">
      <c r="A5081" t="s">
        <v>955</v>
      </c>
      <c r="B5081" s="2">
        <v>41671</v>
      </c>
      <c r="C5081" s="2" t="s">
        <v>7726</v>
      </c>
      <c r="D5081" t="s">
        <v>7704</v>
      </c>
      <c r="E5081">
        <f t="shared" si="79"/>
        <v>45</v>
      </c>
    </row>
    <row r="5082" spans="1:5" x14ac:dyDescent="0.25">
      <c r="A5082" t="s">
        <v>955</v>
      </c>
      <c r="B5082" s="2">
        <v>41671</v>
      </c>
      <c r="C5082" s="2" t="s">
        <v>7726</v>
      </c>
      <c r="D5082" t="s">
        <v>7704</v>
      </c>
      <c r="E5082">
        <f t="shared" si="79"/>
        <v>45</v>
      </c>
    </row>
    <row r="5083" spans="1:5" x14ac:dyDescent="0.25">
      <c r="A5083" t="s">
        <v>351</v>
      </c>
      <c r="B5083" s="2">
        <v>41901</v>
      </c>
      <c r="C5083" s="2" t="s">
        <v>7711</v>
      </c>
      <c r="D5083" t="s">
        <v>7695</v>
      </c>
      <c r="E5083">
        <f t="shared" si="79"/>
        <v>15</v>
      </c>
    </row>
    <row r="5084" spans="1:5" x14ac:dyDescent="0.25">
      <c r="A5084" t="s">
        <v>5009</v>
      </c>
      <c r="B5084" s="2">
        <v>42474</v>
      </c>
      <c r="C5084" s="2" t="s">
        <v>7706</v>
      </c>
      <c r="D5084" t="s">
        <v>7702</v>
      </c>
      <c r="E5084">
        <f t="shared" si="79"/>
        <v>5</v>
      </c>
    </row>
    <row r="5085" spans="1:5" x14ac:dyDescent="0.25">
      <c r="A5085" t="s">
        <v>5009</v>
      </c>
      <c r="B5085" s="2">
        <v>42474</v>
      </c>
      <c r="C5085" s="2" t="s">
        <v>7706</v>
      </c>
      <c r="D5085" t="s">
        <v>7702</v>
      </c>
      <c r="E5085">
        <f t="shared" si="79"/>
        <v>5</v>
      </c>
    </row>
    <row r="5086" spans="1:5" x14ac:dyDescent="0.25">
      <c r="A5086" t="s">
        <v>2706</v>
      </c>
      <c r="B5086" s="2">
        <v>42527</v>
      </c>
      <c r="C5086" s="2" t="s">
        <v>7682</v>
      </c>
      <c r="D5086" t="s">
        <v>7682</v>
      </c>
      <c r="E5086">
        <f t="shared" si="79"/>
        <v>0</v>
      </c>
    </row>
    <row r="5087" spans="1:5" x14ac:dyDescent="0.25">
      <c r="A5087" t="s">
        <v>2169</v>
      </c>
      <c r="B5087" s="2">
        <v>41645</v>
      </c>
      <c r="C5087" s="2" t="s">
        <v>7727</v>
      </c>
      <c r="D5087" t="s">
        <v>7721</v>
      </c>
      <c r="E5087">
        <f t="shared" si="79"/>
        <v>17</v>
      </c>
    </row>
    <row r="5088" spans="1:5" x14ac:dyDescent="0.25">
      <c r="A5088" t="s">
        <v>2192</v>
      </c>
      <c r="B5088" s="2">
        <v>41975</v>
      </c>
      <c r="C5088" s="2" t="s">
        <v>7701</v>
      </c>
      <c r="D5088" t="s">
        <v>7710</v>
      </c>
      <c r="E5088">
        <f t="shared" si="79"/>
        <v>3</v>
      </c>
    </row>
    <row r="5089" spans="1:5" x14ac:dyDescent="0.25">
      <c r="A5089" t="s">
        <v>2192</v>
      </c>
      <c r="B5089" s="2">
        <v>41975</v>
      </c>
      <c r="C5089" s="2" t="s">
        <v>7701</v>
      </c>
      <c r="D5089" t="s">
        <v>7710</v>
      </c>
      <c r="E5089">
        <f t="shared" si="79"/>
        <v>3</v>
      </c>
    </row>
    <row r="5090" spans="1:5" x14ac:dyDescent="0.25">
      <c r="A5090" t="s">
        <v>2192</v>
      </c>
      <c r="B5090" s="2">
        <v>41975</v>
      </c>
      <c r="C5090" s="2" t="s">
        <v>7701</v>
      </c>
      <c r="D5090" t="s">
        <v>7710</v>
      </c>
      <c r="E5090">
        <f t="shared" si="79"/>
        <v>3</v>
      </c>
    </row>
    <row r="5091" spans="1:5" x14ac:dyDescent="0.25">
      <c r="A5091" t="s">
        <v>2066</v>
      </c>
      <c r="B5091" s="2">
        <v>41841</v>
      </c>
      <c r="C5091" s="2" t="s">
        <v>7720</v>
      </c>
      <c r="D5091" t="s">
        <v>7724</v>
      </c>
      <c r="E5091">
        <f t="shared" si="79"/>
        <v>37</v>
      </c>
    </row>
    <row r="5092" spans="1:5" x14ac:dyDescent="0.25">
      <c r="A5092" t="s">
        <v>2066</v>
      </c>
      <c r="B5092" s="2">
        <v>41841</v>
      </c>
      <c r="C5092" s="2" t="s">
        <v>7720</v>
      </c>
      <c r="D5092" t="s">
        <v>7724</v>
      </c>
      <c r="E5092">
        <f t="shared" si="79"/>
        <v>37</v>
      </c>
    </row>
    <row r="5093" spans="1:5" x14ac:dyDescent="0.25">
      <c r="A5093" t="s">
        <v>5009</v>
      </c>
      <c r="B5093" s="2">
        <v>42474</v>
      </c>
      <c r="C5093" s="2" t="s">
        <v>7706</v>
      </c>
      <c r="D5093" t="s">
        <v>7703</v>
      </c>
      <c r="E5093">
        <f t="shared" si="79"/>
        <v>20</v>
      </c>
    </row>
    <row r="5094" spans="1:5" x14ac:dyDescent="0.25">
      <c r="A5094" t="s">
        <v>505</v>
      </c>
      <c r="B5094" s="2">
        <v>41719</v>
      </c>
      <c r="C5094" s="2" t="s">
        <v>7715</v>
      </c>
      <c r="D5094" t="s">
        <v>7714</v>
      </c>
      <c r="E5094">
        <f t="shared" si="79"/>
        <v>14</v>
      </c>
    </row>
    <row r="5095" spans="1:5" x14ac:dyDescent="0.25">
      <c r="A5095" t="s">
        <v>1414</v>
      </c>
      <c r="B5095" s="2">
        <v>41854</v>
      </c>
      <c r="C5095" s="2" t="s">
        <v>7690</v>
      </c>
      <c r="D5095" t="s">
        <v>7701</v>
      </c>
      <c r="E5095">
        <f t="shared" si="79"/>
        <v>4</v>
      </c>
    </row>
    <row r="5096" spans="1:5" x14ac:dyDescent="0.25">
      <c r="A5096" t="s">
        <v>1414</v>
      </c>
      <c r="B5096" s="2">
        <v>41854</v>
      </c>
      <c r="C5096" s="2" t="s">
        <v>7690</v>
      </c>
      <c r="D5096" t="s">
        <v>7701</v>
      </c>
      <c r="E5096">
        <f t="shared" si="79"/>
        <v>4</v>
      </c>
    </row>
    <row r="5097" spans="1:5" x14ac:dyDescent="0.25">
      <c r="A5097" t="s">
        <v>1414</v>
      </c>
      <c r="B5097" s="2">
        <v>41854</v>
      </c>
      <c r="C5097" s="2" t="s">
        <v>7690</v>
      </c>
      <c r="D5097" t="s">
        <v>7701</v>
      </c>
      <c r="E5097">
        <f t="shared" si="79"/>
        <v>4</v>
      </c>
    </row>
    <row r="5098" spans="1:5" x14ac:dyDescent="0.25">
      <c r="A5098" t="s">
        <v>1414</v>
      </c>
      <c r="B5098" s="2">
        <v>41854</v>
      </c>
      <c r="C5098" s="2" t="s">
        <v>7690</v>
      </c>
      <c r="D5098" t="s">
        <v>7701</v>
      </c>
      <c r="E5098">
        <f t="shared" si="79"/>
        <v>4</v>
      </c>
    </row>
    <row r="5099" spans="1:5" x14ac:dyDescent="0.25">
      <c r="A5099" t="s">
        <v>1414</v>
      </c>
      <c r="B5099" s="2">
        <v>41854</v>
      </c>
      <c r="C5099" s="2" t="s">
        <v>7690</v>
      </c>
      <c r="D5099" t="s">
        <v>7701</v>
      </c>
      <c r="E5099">
        <f t="shared" si="79"/>
        <v>4</v>
      </c>
    </row>
    <row r="5100" spans="1:5" x14ac:dyDescent="0.25">
      <c r="A5100" t="s">
        <v>1414</v>
      </c>
      <c r="B5100" s="2">
        <v>41854</v>
      </c>
      <c r="C5100" s="2" t="s">
        <v>7690</v>
      </c>
      <c r="D5100" t="s">
        <v>7701</v>
      </c>
      <c r="E5100">
        <f t="shared" si="79"/>
        <v>4</v>
      </c>
    </row>
    <row r="5101" spans="1:5" x14ac:dyDescent="0.25">
      <c r="A5101" t="s">
        <v>196</v>
      </c>
      <c r="B5101" s="2">
        <v>42223</v>
      </c>
      <c r="C5101" s="2" t="s">
        <v>7718</v>
      </c>
      <c r="D5101" t="s">
        <v>7718</v>
      </c>
      <c r="E5101">
        <f t="shared" si="79"/>
        <v>0</v>
      </c>
    </row>
    <row r="5102" spans="1:5" x14ac:dyDescent="0.25">
      <c r="A5102" t="s">
        <v>3166</v>
      </c>
      <c r="B5102" s="2">
        <v>41715</v>
      </c>
      <c r="C5102" s="2" t="s">
        <v>7715</v>
      </c>
      <c r="D5102" t="s">
        <v>7715</v>
      </c>
      <c r="E5102">
        <f t="shared" si="79"/>
        <v>0</v>
      </c>
    </row>
    <row r="5103" spans="1:5" x14ac:dyDescent="0.25">
      <c r="A5103" t="s">
        <v>3166</v>
      </c>
      <c r="B5103" s="2">
        <v>41715</v>
      </c>
      <c r="C5103" s="2" t="s">
        <v>7715</v>
      </c>
      <c r="D5103" t="s">
        <v>7715</v>
      </c>
      <c r="E5103">
        <f t="shared" si="79"/>
        <v>0</v>
      </c>
    </row>
    <row r="5104" spans="1:5" x14ac:dyDescent="0.25">
      <c r="A5104" t="s">
        <v>3166</v>
      </c>
      <c r="B5104" s="2">
        <v>41715</v>
      </c>
      <c r="C5104" s="2" t="s">
        <v>7715</v>
      </c>
      <c r="D5104" t="s">
        <v>7715</v>
      </c>
      <c r="E5104">
        <f t="shared" si="79"/>
        <v>0</v>
      </c>
    </row>
    <row r="5105" spans="1:5" x14ac:dyDescent="0.25">
      <c r="A5105" t="s">
        <v>1963</v>
      </c>
      <c r="B5105" s="2">
        <v>41860</v>
      </c>
      <c r="C5105" s="2" t="s">
        <v>7690</v>
      </c>
      <c r="D5105" t="s">
        <v>7710</v>
      </c>
      <c r="E5105">
        <f t="shared" si="79"/>
        <v>7</v>
      </c>
    </row>
    <row r="5106" spans="1:5" x14ac:dyDescent="0.25">
      <c r="A5106" t="s">
        <v>1963</v>
      </c>
      <c r="B5106" s="2">
        <v>41860</v>
      </c>
      <c r="C5106" s="2" t="s">
        <v>7690</v>
      </c>
      <c r="D5106" t="s">
        <v>7710</v>
      </c>
      <c r="E5106">
        <f t="shared" si="79"/>
        <v>7</v>
      </c>
    </row>
    <row r="5107" spans="1:5" x14ac:dyDescent="0.25">
      <c r="A5107" t="s">
        <v>1307</v>
      </c>
      <c r="B5107" s="2">
        <v>41796</v>
      </c>
      <c r="C5107" s="2" t="s">
        <v>7684</v>
      </c>
      <c r="D5107" t="s">
        <v>7701</v>
      </c>
      <c r="E5107">
        <f t="shared" si="79"/>
        <v>6</v>
      </c>
    </row>
    <row r="5108" spans="1:5" x14ac:dyDescent="0.25">
      <c r="A5108" t="s">
        <v>2174</v>
      </c>
      <c r="B5108" s="2">
        <v>41700</v>
      </c>
      <c r="C5108" s="2" t="s">
        <v>7715</v>
      </c>
      <c r="D5108" t="s">
        <v>7692</v>
      </c>
      <c r="E5108">
        <f t="shared" si="79"/>
        <v>18</v>
      </c>
    </row>
    <row r="5109" spans="1:5" x14ac:dyDescent="0.25">
      <c r="A5109" t="s">
        <v>196</v>
      </c>
      <c r="B5109" s="2">
        <v>42223</v>
      </c>
      <c r="C5109" s="2" t="s">
        <v>7718</v>
      </c>
      <c r="D5109" t="s">
        <v>7685</v>
      </c>
      <c r="E5109">
        <f t="shared" si="79"/>
        <v>20</v>
      </c>
    </row>
    <row r="5110" spans="1:5" x14ac:dyDescent="0.25">
      <c r="A5110" t="s">
        <v>196</v>
      </c>
      <c r="B5110" s="2">
        <v>42223</v>
      </c>
      <c r="C5110" s="2" t="s">
        <v>7718</v>
      </c>
      <c r="D5110" t="s">
        <v>7685</v>
      </c>
      <c r="E5110">
        <f t="shared" si="79"/>
        <v>20</v>
      </c>
    </row>
    <row r="5111" spans="1:5" x14ac:dyDescent="0.25">
      <c r="A5111" t="s">
        <v>2700</v>
      </c>
      <c r="B5111" s="2">
        <v>41741</v>
      </c>
      <c r="C5111" s="2" t="s">
        <v>7722</v>
      </c>
      <c r="D5111" t="s">
        <v>7699</v>
      </c>
      <c r="E5111">
        <f t="shared" si="79"/>
        <v>6</v>
      </c>
    </row>
    <row r="5112" spans="1:5" x14ac:dyDescent="0.25">
      <c r="A5112" t="s">
        <v>2700</v>
      </c>
      <c r="B5112" s="2">
        <v>41741</v>
      </c>
      <c r="C5112" s="2" t="s">
        <v>7722</v>
      </c>
      <c r="D5112" t="s">
        <v>7699</v>
      </c>
      <c r="E5112">
        <f t="shared" si="79"/>
        <v>6</v>
      </c>
    </row>
    <row r="5113" spans="1:5" x14ac:dyDescent="0.25">
      <c r="A5113" t="s">
        <v>2700</v>
      </c>
      <c r="B5113" s="2">
        <v>41741</v>
      </c>
      <c r="C5113" s="2" t="s">
        <v>7722</v>
      </c>
      <c r="D5113" t="s">
        <v>7699</v>
      </c>
      <c r="E5113">
        <f t="shared" si="79"/>
        <v>6</v>
      </c>
    </row>
    <row r="5114" spans="1:5" x14ac:dyDescent="0.25">
      <c r="A5114" t="s">
        <v>2118</v>
      </c>
      <c r="B5114" s="2">
        <v>41820</v>
      </c>
      <c r="C5114" s="2" t="s">
        <v>7684</v>
      </c>
      <c r="D5114" t="s">
        <v>7687</v>
      </c>
      <c r="E5114">
        <f t="shared" si="79"/>
        <v>17</v>
      </c>
    </row>
    <row r="5115" spans="1:5" x14ac:dyDescent="0.25">
      <c r="A5115" t="s">
        <v>2298</v>
      </c>
      <c r="B5115" s="2">
        <v>41703</v>
      </c>
      <c r="C5115" s="2" t="s">
        <v>7715</v>
      </c>
      <c r="D5115" t="s">
        <v>7693</v>
      </c>
      <c r="E5115">
        <f t="shared" si="79"/>
        <v>22</v>
      </c>
    </row>
    <row r="5116" spans="1:5" x14ac:dyDescent="0.25">
      <c r="A5116" t="s">
        <v>1481</v>
      </c>
      <c r="B5116" s="2">
        <v>41891</v>
      </c>
      <c r="C5116" s="2" t="s">
        <v>7711</v>
      </c>
      <c r="D5116" t="s">
        <v>7681</v>
      </c>
      <c r="E5116">
        <f t="shared" si="79"/>
        <v>26</v>
      </c>
    </row>
    <row r="5117" spans="1:5" x14ac:dyDescent="0.25">
      <c r="A5117" t="s">
        <v>4401</v>
      </c>
      <c r="B5117" s="2">
        <v>41729</v>
      </c>
      <c r="C5117" s="2" t="s">
        <v>7715</v>
      </c>
      <c r="D5117" t="s">
        <v>7691</v>
      </c>
      <c r="E5117">
        <f t="shared" si="79"/>
        <v>40</v>
      </c>
    </row>
    <row r="5118" spans="1:5" x14ac:dyDescent="0.25">
      <c r="A5118" t="s">
        <v>1627</v>
      </c>
      <c r="B5118" s="2">
        <v>42314</v>
      </c>
      <c r="C5118" s="2" t="s">
        <v>7687</v>
      </c>
      <c r="D5118" t="s">
        <v>7704</v>
      </c>
      <c r="E5118">
        <f t="shared" si="79"/>
        <v>24</v>
      </c>
    </row>
    <row r="5119" spans="1:5" x14ac:dyDescent="0.25">
      <c r="A5119" t="s">
        <v>1963</v>
      </c>
      <c r="B5119" s="2">
        <v>41860</v>
      </c>
      <c r="C5119" s="2" t="s">
        <v>7690</v>
      </c>
      <c r="D5119" t="s">
        <v>7692</v>
      </c>
      <c r="E5119">
        <f t="shared" si="79"/>
        <v>13</v>
      </c>
    </row>
    <row r="5120" spans="1:5" x14ac:dyDescent="0.25">
      <c r="A5120" t="s">
        <v>1963</v>
      </c>
      <c r="B5120" s="2">
        <v>41860</v>
      </c>
      <c r="C5120" s="2" t="s">
        <v>7690</v>
      </c>
      <c r="D5120" t="s">
        <v>7692</v>
      </c>
      <c r="E5120">
        <f t="shared" si="79"/>
        <v>13</v>
      </c>
    </row>
    <row r="5121" spans="1:5" x14ac:dyDescent="0.25">
      <c r="A5121" t="s">
        <v>1963</v>
      </c>
      <c r="B5121" s="2">
        <v>41860</v>
      </c>
      <c r="C5121" s="2" t="s">
        <v>7690</v>
      </c>
      <c r="D5121" t="s">
        <v>7692</v>
      </c>
      <c r="E5121">
        <f t="shared" si="79"/>
        <v>13</v>
      </c>
    </row>
    <row r="5122" spans="1:5" x14ac:dyDescent="0.25">
      <c r="A5122" t="s">
        <v>54</v>
      </c>
      <c r="B5122" s="2">
        <v>41733</v>
      </c>
      <c r="C5122" s="2" t="s">
        <v>7722</v>
      </c>
      <c r="D5122" t="s">
        <v>7722</v>
      </c>
      <c r="E5122">
        <f t="shared" si="79"/>
        <v>0</v>
      </c>
    </row>
    <row r="5123" spans="1:5" x14ac:dyDescent="0.25">
      <c r="A5123" t="s">
        <v>54</v>
      </c>
      <c r="B5123" s="2">
        <v>41733</v>
      </c>
      <c r="C5123" s="2" t="s">
        <v>7722</v>
      </c>
      <c r="D5123" t="s">
        <v>7722</v>
      </c>
      <c r="E5123">
        <f t="shared" ref="E5123:E5186" si="80">(LEFT(D5123,4)-LEFT(C5123,4))*12+RIGHT(D5123,2)-RIGHT(C5123,2)</f>
        <v>0</v>
      </c>
    </row>
    <row r="5124" spans="1:5" x14ac:dyDescent="0.25">
      <c r="A5124" t="s">
        <v>54</v>
      </c>
      <c r="B5124" s="2">
        <v>41733</v>
      </c>
      <c r="C5124" s="2" t="s">
        <v>7722</v>
      </c>
      <c r="D5124" t="s">
        <v>7722</v>
      </c>
      <c r="E5124">
        <f t="shared" si="80"/>
        <v>0</v>
      </c>
    </row>
    <row r="5125" spans="1:5" x14ac:dyDescent="0.25">
      <c r="A5125" t="s">
        <v>54</v>
      </c>
      <c r="B5125" s="2">
        <v>41733</v>
      </c>
      <c r="C5125" s="2" t="s">
        <v>7722</v>
      </c>
      <c r="D5125" t="s">
        <v>7722</v>
      </c>
      <c r="E5125">
        <f t="shared" si="80"/>
        <v>0</v>
      </c>
    </row>
    <row r="5126" spans="1:5" x14ac:dyDescent="0.25">
      <c r="A5126" t="s">
        <v>3502</v>
      </c>
      <c r="B5126" s="2">
        <v>41896</v>
      </c>
      <c r="C5126" s="2" t="s">
        <v>7711</v>
      </c>
      <c r="D5126" t="s">
        <v>7711</v>
      </c>
      <c r="E5126">
        <f t="shared" si="80"/>
        <v>0</v>
      </c>
    </row>
    <row r="5127" spans="1:5" x14ac:dyDescent="0.25">
      <c r="A5127" t="s">
        <v>3502</v>
      </c>
      <c r="B5127" s="2">
        <v>41896</v>
      </c>
      <c r="C5127" s="2" t="s">
        <v>7711</v>
      </c>
      <c r="D5127" t="s">
        <v>7711</v>
      </c>
      <c r="E5127">
        <f t="shared" si="80"/>
        <v>0</v>
      </c>
    </row>
    <row r="5128" spans="1:5" x14ac:dyDescent="0.25">
      <c r="A5128" t="s">
        <v>3502</v>
      </c>
      <c r="B5128" s="2">
        <v>41896</v>
      </c>
      <c r="C5128" s="2" t="s">
        <v>7711</v>
      </c>
      <c r="D5128" t="s">
        <v>7711</v>
      </c>
      <c r="E5128">
        <f t="shared" si="80"/>
        <v>0</v>
      </c>
    </row>
    <row r="5129" spans="1:5" x14ac:dyDescent="0.25">
      <c r="A5129" t="s">
        <v>3502</v>
      </c>
      <c r="B5129" s="2">
        <v>41896</v>
      </c>
      <c r="C5129" s="2" t="s">
        <v>7711</v>
      </c>
      <c r="D5129" t="s">
        <v>7711</v>
      </c>
      <c r="E5129">
        <f t="shared" si="80"/>
        <v>0</v>
      </c>
    </row>
    <row r="5130" spans="1:5" x14ac:dyDescent="0.25">
      <c r="A5130" t="s">
        <v>3502</v>
      </c>
      <c r="B5130" s="2">
        <v>41896</v>
      </c>
      <c r="C5130" s="2" t="s">
        <v>7711</v>
      </c>
      <c r="D5130" t="s">
        <v>7711</v>
      </c>
      <c r="E5130">
        <f t="shared" si="80"/>
        <v>0</v>
      </c>
    </row>
    <row r="5131" spans="1:5" x14ac:dyDescent="0.25">
      <c r="A5131" t="s">
        <v>3502</v>
      </c>
      <c r="B5131" s="2">
        <v>41896</v>
      </c>
      <c r="C5131" s="2" t="s">
        <v>7711</v>
      </c>
      <c r="D5131" t="s">
        <v>7711</v>
      </c>
      <c r="E5131">
        <f t="shared" si="80"/>
        <v>0</v>
      </c>
    </row>
    <row r="5132" spans="1:5" x14ac:dyDescent="0.25">
      <c r="A5132" t="s">
        <v>3502</v>
      </c>
      <c r="B5132" s="2">
        <v>41896</v>
      </c>
      <c r="C5132" s="2" t="s">
        <v>7711</v>
      </c>
      <c r="D5132" t="s">
        <v>7711</v>
      </c>
      <c r="E5132">
        <f t="shared" si="80"/>
        <v>0</v>
      </c>
    </row>
    <row r="5133" spans="1:5" x14ac:dyDescent="0.25">
      <c r="A5133" t="s">
        <v>569</v>
      </c>
      <c r="B5133" s="2">
        <v>42087</v>
      </c>
      <c r="C5133" s="2" t="s">
        <v>7710</v>
      </c>
      <c r="D5133" t="s">
        <v>7703</v>
      </c>
      <c r="E5133">
        <f t="shared" si="80"/>
        <v>33</v>
      </c>
    </row>
    <row r="5134" spans="1:5" x14ac:dyDescent="0.25">
      <c r="A5134" t="s">
        <v>946</v>
      </c>
      <c r="B5134" s="2">
        <v>41826</v>
      </c>
      <c r="C5134" s="2" t="s">
        <v>7720</v>
      </c>
      <c r="D5134" t="s">
        <v>7721</v>
      </c>
      <c r="E5134">
        <f t="shared" si="80"/>
        <v>11</v>
      </c>
    </row>
    <row r="5135" spans="1:5" x14ac:dyDescent="0.25">
      <c r="A5135" t="s">
        <v>2020</v>
      </c>
      <c r="B5135" s="2">
        <v>41780</v>
      </c>
      <c r="C5135" s="2" t="s">
        <v>7689</v>
      </c>
      <c r="D5135" t="s">
        <v>7704</v>
      </c>
      <c r="E5135">
        <f t="shared" si="80"/>
        <v>42</v>
      </c>
    </row>
    <row r="5136" spans="1:5" x14ac:dyDescent="0.25">
      <c r="A5136" t="s">
        <v>2020</v>
      </c>
      <c r="B5136" s="2">
        <v>41780</v>
      </c>
      <c r="C5136" s="2" t="s">
        <v>7689</v>
      </c>
      <c r="D5136" t="s">
        <v>7704</v>
      </c>
      <c r="E5136">
        <f t="shared" si="80"/>
        <v>42</v>
      </c>
    </row>
    <row r="5137" spans="1:5" x14ac:dyDescent="0.25">
      <c r="A5137" t="s">
        <v>2025</v>
      </c>
      <c r="B5137" s="2">
        <v>41842</v>
      </c>
      <c r="C5137" s="2" t="s">
        <v>7720</v>
      </c>
      <c r="D5137" t="s">
        <v>7713</v>
      </c>
      <c r="E5137">
        <f t="shared" si="80"/>
        <v>27</v>
      </c>
    </row>
    <row r="5138" spans="1:5" x14ac:dyDescent="0.25">
      <c r="A5138" t="s">
        <v>2344</v>
      </c>
      <c r="B5138" s="2">
        <v>41798</v>
      </c>
      <c r="C5138" s="2" t="s">
        <v>7684</v>
      </c>
      <c r="D5138" t="s">
        <v>7695</v>
      </c>
      <c r="E5138">
        <f t="shared" si="80"/>
        <v>18</v>
      </c>
    </row>
    <row r="5139" spans="1:5" x14ac:dyDescent="0.25">
      <c r="A5139" t="s">
        <v>4717</v>
      </c>
      <c r="B5139" s="2">
        <v>41850</v>
      </c>
      <c r="C5139" s="2" t="s">
        <v>7720</v>
      </c>
      <c r="D5139" t="s">
        <v>7681</v>
      </c>
      <c r="E5139">
        <f t="shared" si="80"/>
        <v>28</v>
      </c>
    </row>
    <row r="5140" spans="1:5" x14ac:dyDescent="0.25">
      <c r="A5140" t="s">
        <v>1562</v>
      </c>
      <c r="B5140" s="2">
        <v>41899</v>
      </c>
      <c r="C5140" s="2" t="s">
        <v>7711</v>
      </c>
      <c r="D5140" t="s">
        <v>7696</v>
      </c>
      <c r="E5140">
        <f t="shared" si="80"/>
        <v>36</v>
      </c>
    </row>
    <row r="5141" spans="1:5" x14ac:dyDescent="0.25">
      <c r="A5141" t="s">
        <v>1562</v>
      </c>
      <c r="B5141" s="2">
        <v>41899</v>
      </c>
      <c r="C5141" s="2" t="s">
        <v>7711</v>
      </c>
      <c r="D5141" t="s">
        <v>7696</v>
      </c>
      <c r="E5141">
        <f t="shared" si="80"/>
        <v>36</v>
      </c>
    </row>
    <row r="5142" spans="1:5" x14ac:dyDescent="0.25">
      <c r="A5142" t="s">
        <v>2434</v>
      </c>
      <c r="B5142" s="2">
        <v>42177</v>
      </c>
      <c r="C5142" s="2" t="s">
        <v>7721</v>
      </c>
      <c r="D5142" t="s">
        <v>7687</v>
      </c>
      <c r="E5142">
        <f t="shared" si="80"/>
        <v>5</v>
      </c>
    </row>
    <row r="5143" spans="1:5" x14ac:dyDescent="0.25">
      <c r="A5143" t="s">
        <v>1000</v>
      </c>
      <c r="B5143" s="2">
        <v>41980</v>
      </c>
      <c r="C5143" s="2" t="s">
        <v>7701</v>
      </c>
      <c r="D5143" t="s">
        <v>7706</v>
      </c>
      <c r="E5143">
        <f t="shared" si="80"/>
        <v>16</v>
      </c>
    </row>
    <row r="5144" spans="1:5" x14ac:dyDescent="0.25">
      <c r="A5144" t="s">
        <v>1000</v>
      </c>
      <c r="B5144" s="2">
        <v>41980</v>
      </c>
      <c r="C5144" s="2" t="s">
        <v>7701</v>
      </c>
      <c r="D5144" t="s">
        <v>7706</v>
      </c>
      <c r="E5144">
        <f t="shared" si="80"/>
        <v>16</v>
      </c>
    </row>
    <row r="5145" spans="1:5" x14ac:dyDescent="0.25">
      <c r="A5145" t="s">
        <v>1000</v>
      </c>
      <c r="B5145" s="2">
        <v>41980</v>
      </c>
      <c r="C5145" s="2" t="s">
        <v>7701</v>
      </c>
      <c r="D5145" t="s">
        <v>7706</v>
      </c>
      <c r="E5145">
        <f t="shared" si="80"/>
        <v>16</v>
      </c>
    </row>
    <row r="5146" spans="1:5" x14ac:dyDescent="0.25">
      <c r="A5146" t="s">
        <v>1110</v>
      </c>
      <c r="B5146" s="2">
        <v>41747</v>
      </c>
      <c r="C5146" s="2" t="s">
        <v>7722</v>
      </c>
      <c r="D5146" t="s">
        <v>7712</v>
      </c>
      <c r="E5146">
        <f t="shared" si="80"/>
        <v>34</v>
      </c>
    </row>
    <row r="5147" spans="1:5" x14ac:dyDescent="0.25">
      <c r="A5147" t="s">
        <v>1110</v>
      </c>
      <c r="B5147" s="2">
        <v>41747</v>
      </c>
      <c r="C5147" s="2" t="s">
        <v>7722</v>
      </c>
      <c r="D5147" t="s">
        <v>7712</v>
      </c>
      <c r="E5147">
        <f t="shared" si="80"/>
        <v>34</v>
      </c>
    </row>
    <row r="5148" spans="1:5" x14ac:dyDescent="0.25">
      <c r="A5148" t="s">
        <v>1110</v>
      </c>
      <c r="B5148" s="2">
        <v>41747</v>
      </c>
      <c r="C5148" s="2" t="s">
        <v>7722</v>
      </c>
      <c r="D5148" t="s">
        <v>7712</v>
      </c>
      <c r="E5148">
        <f t="shared" si="80"/>
        <v>34</v>
      </c>
    </row>
    <row r="5149" spans="1:5" x14ac:dyDescent="0.25">
      <c r="A5149" t="s">
        <v>1386</v>
      </c>
      <c r="B5149" s="2">
        <v>42004</v>
      </c>
      <c r="C5149" s="2" t="s">
        <v>7701</v>
      </c>
      <c r="D5149" t="s">
        <v>7703</v>
      </c>
      <c r="E5149">
        <f t="shared" si="80"/>
        <v>36</v>
      </c>
    </row>
    <row r="5150" spans="1:5" x14ac:dyDescent="0.25">
      <c r="A5150" t="s">
        <v>1386</v>
      </c>
      <c r="B5150" s="2">
        <v>42004</v>
      </c>
      <c r="C5150" s="2" t="s">
        <v>7701</v>
      </c>
      <c r="D5150" t="s">
        <v>7703</v>
      </c>
      <c r="E5150">
        <f t="shared" si="80"/>
        <v>36</v>
      </c>
    </row>
    <row r="5151" spans="1:5" x14ac:dyDescent="0.25">
      <c r="A5151" t="s">
        <v>2382</v>
      </c>
      <c r="B5151" s="2">
        <v>41789</v>
      </c>
      <c r="C5151" s="2" t="s">
        <v>7689</v>
      </c>
      <c r="D5151" t="s">
        <v>7684</v>
      </c>
      <c r="E5151">
        <f t="shared" si="80"/>
        <v>1</v>
      </c>
    </row>
    <row r="5152" spans="1:5" x14ac:dyDescent="0.25">
      <c r="A5152" t="s">
        <v>279</v>
      </c>
      <c r="B5152" s="2">
        <v>41983</v>
      </c>
      <c r="C5152" s="2" t="s">
        <v>7701</v>
      </c>
      <c r="D5152" t="s">
        <v>7723</v>
      </c>
      <c r="E5152">
        <f t="shared" si="80"/>
        <v>27</v>
      </c>
    </row>
    <row r="5153" spans="1:5" x14ac:dyDescent="0.25">
      <c r="A5153" t="s">
        <v>3225</v>
      </c>
      <c r="B5153" s="2">
        <v>41930</v>
      </c>
      <c r="C5153" s="2" t="s">
        <v>7699</v>
      </c>
      <c r="D5153" t="s">
        <v>7696</v>
      </c>
      <c r="E5153">
        <f t="shared" si="80"/>
        <v>35</v>
      </c>
    </row>
    <row r="5154" spans="1:5" x14ac:dyDescent="0.25">
      <c r="A5154" t="s">
        <v>4826</v>
      </c>
      <c r="B5154" s="2">
        <v>41761</v>
      </c>
      <c r="C5154" s="2" t="s">
        <v>7689</v>
      </c>
      <c r="D5154" t="s">
        <v>7684</v>
      </c>
      <c r="E5154">
        <f t="shared" si="80"/>
        <v>1</v>
      </c>
    </row>
    <row r="5155" spans="1:5" x14ac:dyDescent="0.25">
      <c r="A5155" t="s">
        <v>4826</v>
      </c>
      <c r="B5155" s="2">
        <v>41761</v>
      </c>
      <c r="C5155" s="2" t="s">
        <v>7689</v>
      </c>
      <c r="D5155" t="s">
        <v>7684</v>
      </c>
      <c r="E5155">
        <f t="shared" si="80"/>
        <v>1</v>
      </c>
    </row>
    <row r="5156" spans="1:5" x14ac:dyDescent="0.25">
      <c r="A5156" t="s">
        <v>3076</v>
      </c>
      <c r="B5156" s="2">
        <v>41912</v>
      </c>
      <c r="C5156" s="2" t="s">
        <v>7711</v>
      </c>
      <c r="D5156" t="s">
        <v>7718</v>
      </c>
      <c r="E5156">
        <f t="shared" si="80"/>
        <v>11</v>
      </c>
    </row>
    <row r="5157" spans="1:5" x14ac:dyDescent="0.25">
      <c r="A5157" t="s">
        <v>3076</v>
      </c>
      <c r="B5157" s="2">
        <v>41912</v>
      </c>
      <c r="C5157" s="2" t="s">
        <v>7711</v>
      </c>
      <c r="D5157" t="s">
        <v>7718</v>
      </c>
      <c r="E5157">
        <f t="shared" si="80"/>
        <v>11</v>
      </c>
    </row>
    <row r="5158" spans="1:5" x14ac:dyDescent="0.25">
      <c r="A5158" t="s">
        <v>3767</v>
      </c>
      <c r="B5158" s="2">
        <v>41829</v>
      </c>
      <c r="C5158" s="2" t="s">
        <v>7720</v>
      </c>
      <c r="D5158" t="s">
        <v>7708</v>
      </c>
      <c r="E5158">
        <f t="shared" si="80"/>
        <v>35</v>
      </c>
    </row>
    <row r="5159" spans="1:5" x14ac:dyDescent="0.25">
      <c r="A5159" t="s">
        <v>3767</v>
      </c>
      <c r="B5159" s="2">
        <v>41829</v>
      </c>
      <c r="C5159" s="2" t="s">
        <v>7720</v>
      </c>
      <c r="D5159" t="s">
        <v>7708</v>
      </c>
      <c r="E5159">
        <f t="shared" si="80"/>
        <v>35</v>
      </c>
    </row>
    <row r="5160" spans="1:5" x14ac:dyDescent="0.25">
      <c r="A5160" t="s">
        <v>3767</v>
      </c>
      <c r="B5160" s="2">
        <v>41829</v>
      </c>
      <c r="C5160" s="2" t="s">
        <v>7720</v>
      </c>
      <c r="D5160" t="s">
        <v>7708</v>
      </c>
      <c r="E5160">
        <f t="shared" si="80"/>
        <v>35</v>
      </c>
    </row>
    <row r="5161" spans="1:5" x14ac:dyDescent="0.25">
      <c r="A5161" t="s">
        <v>516</v>
      </c>
      <c r="B5161" s="2">
        <v>42008</v>
      </c>
      <c r="C5161" s="2" t="s">
        <v>7707</v>
      </c>
      <c r="D5161" t="s">
        <v>7683</v>
      </c>
      <c r="E5161">
        <f t="shared" si="80"/>
        <v>9</v>
      </c>
    </row>
    <row r="5162" spans="1:5" x14ac:dyDescent="0.25">
      <c r="A5162" t="s">
        <v>516</v>
      </c>
      <c r="B5162" s="2">
        <v>42008</v>
      </c>
      <c r="C5162" s="2" t="s">
        <v>7707</v>
      </c>
      <c r="D5162" t="s">
        <v>7683</v>
      </c>
      <c r="E5162">
        <f t="shared" si="80"/>
        <v>9</v>
      </c>
    </row>
    <row r="5163" spans="1:5" x14ac:dyDescent="0.25">
      <c r="A5163" t="s">
        <v>4717</v>
      </c>
      <c r="B5163" s="2">
        <v>41850</v>
      </c>
      <c r="C5163" s="2" t="s">
        <v>7720</v>
      </c>
      <c r="D5163" t="s">
        <v>7720</v>
      </c>
      <c r="E5163">
        <f t="shared" si="80"/>
        <v>0</v>
      </c>
    </row>
    <row r="5164" spans="1:5" x14ac:dyDescent="0.25">
      <c r="A5164" t="s">
        <v>982</v>
      </c>
      <c r="B5164" s="2">
        <v>41701</v>
      </c>
      <c r="C5164" s="2" t="s">
        <v>7715</v>
      </c>
      <c r="D5164" t="s">
        <v>7681</v>
      </c>
      <c r="E5164">
        <f t="shared" si="80"/>
        <v>32</v>
      </c>
    </row>
    <row r="5165" spans="1:5" x14ac:dyDescent="0.25">
      <c r="A5165" t="s">
        <v>3834</v>
      </c>
      <c r="B5165" s="2">
        <v>42044</v>
      </c>
      <c r="C5165" s="2" t="s">
        <v>7717</v>
      </c>
      <c r="D5165" t="s">
        <v>7719</v>
      </c>
      <c r="E5165">
        <f t="shared" si="80"/>
        <v>5</v>
      </c>
    </row>
    <row r="5166" spans="1:5" x14ac:dyDescent="0.25">
      <c r="A5166" t="s">
        <v>4009</v>
      </c>
      <c r="B5166" s="2">
        <v>41701</v>
      </c>
      <c r="C5166" s="2" t="s">
        <v>7715</v>
      </c>
      <c r="D5166" t="s">
        <v>7688</v>
      </c>
      <c r="E5166">
        <f t="shared" si="80"/>
        <v>8</v>
      </c>
    </row>
    <row r="5167" spans="1:5" x14ac:dyDescent="0.25">
      <c r="A5167" t="s">
        <v>4009</v>
      </c>
      <c r="B5167" s="2">
        <v>41701</v>
      </c>
      <c r="C5167" s="2" t="s">
        <v>7715</v>
      </c>
      <c r="D5167" t="s">
        <v>7688</v>
      </c>
      <c r="E5167">
        <f t="shared" si="80"/>
        <v>8</v>
      </c>
    </row>
    <row r="5168" spans="1:5" x14ac:dyDescent="0.25">
      <c r="A5168" t="s">
        <v>4009</v>
      </c>
      <c r="B5168" s="2">
        <v>41701</v>
      </c>
      <c r="C5168" s="2" t="s">
        <v>7715</v>
      </c>
      <c r="D5168" t="s">
        <v>7688</v>
      </c>
      <c r="E5168">
        <f t="shared" si="80"/>
        <v>8</v>
      </c>
    </row>
    <row r="5169" spans="1:5" x14ac:dyDescent="0.25">
      <c r="A5169" t="s">
        <v>4009</v>
      </c>
      <c r="B5169" s="2">
        <v>41701</v>
      </c>
      <c r="C5169" s="2" t="s">
        <v>7715</v>
      </c>
      <c r="D5169" t="s">
        <v>7688</v>
      </c>
      <c r="E5169">
        <f t="shared" si="80"/>
        <v>8</v>
      </c>
    </row>
    <row r="5170" spans="1:5" x14ac:dyDescent="0.25">
      <c r="A5170" t="s">
        <v>4009</v>
      </c>
      <c r="B5170" s="2">
        <v>41701</v>
      </c>
      <c r="C5170" s="2" t="s">
        <v>7715</v>
      </c>
      <c r="D5170" t="s">
        <v>7688</v>
      </c>
      <c r="E5170">
        <f t="shared" si="80"/>
        <v>8</v>
      </c>
    </row>
    <row r="5171" spans="1:5" x14ac:dyDescent="0.25">
      <c r="A5171" t="s">
        <v>4009</v>
      </c>
      <c r="B5171" s="2">
        <v>41701</v>
      </c>
      <c r="C5171" s="2" t="s">
        <v>7715</v>
      </c>
      <c r="D5171" t="s">
        <v>7688</v>
      </c>
      <c r="E5171">
        <f t="shared" si="80"/>
        <v>8</v>
      </c>
    </row>
    <row r="5172" spans="1:5" x14ac:dyDescent="0.25">
      <c r="A5172" t="s">
        <v>684</v>
      </c>
      <c r="B5172" s="2">
        <v>41758</v>
      </c>
      <c r="C5172" s="2" t="s">
        <v>7722</v>
      </c>
      <c r="D5172" t="s">
        <v>7716</v>
      </c>
      <c r="E5172">
        <f t="shared" si="80"/>
        <v>25</v>
      </c>
    </row>
    <row r="5173" spans="1:5" x14ac:dyDescent="0.25">
      <c r="A5173" t="s">
        <v>684</v>
      </c>
      <c r="B5173" s="2">
        <v>41758</v>
      </c>
      <c r="C5173" s="2" t="s">
        <v>7722</v>
      </c>
      <c r="D5173" t="s">
        <v>7716</v>
      </c>
      <c r="E5173">
        <f t="shared" si="80"/>
        <v>25</v>
      </c>
    </row>
    <row r="5174" spans="1:5" x14ac:dyDescent="0.25">
      <c r="A5174" t="s">
        <v>684</v>
      </c>
      <c r="B5174" s="2">
        <v>41758</v>
      </c>
      <c r="C5174" s="2" t="s">
        <v>7722</v>
      </c>
      <c r="D5174" t="s">
        <v>7716</v>
      </c>
      <c r="E5174">
        <f t="shared" si="80"/>
        <v>25</v>
      </c>
    </row>
    <row r="5175" spans="1:5" x14ac:dyDescent="0.25">
      <c r="A5175" t="s">
        <v>4051</v>
      </c>
      <c r="B5175" s="2">
        <v>41922</v>
      </c>
      <c r="C5175" s="2" t="s">
        <v>7699</v>
      </c>
      <c r="D5175" t="s">
        <v>7710</v>
      </c>
      <c r="E5175">
        <f t="shared" si="80"/>
        <v>5</v>
      </c>
    </row>
    <row r="5176" spans="1:5" x14ac:dyDescent="0.25">
      <c r="A5176" t="s">
        <v>1075</v>
      </c>
      <c r="B5176" s="2">
        <v>41723</v>
      </c>
      <c r="C5176" s="2" t="s">
        <v>7715</v>
      </c>
      <c r="D5176" t="s">
        <v>7694</v>
      </c>
      <c r="E5176">
        <f t="shared" si="80"/>
        <v>43</v>
      </c>
    </row>
    <row r="5177" spans="1:5" x14ac:dyDescent="0.25">
      <c r="A5177" t="s">
        <v>1075</v>
      </c>
      <c r="B5177" s="2">
        <v>41723</v>
      </c>
      <c r="C5177" s="2" t="s">
        <v>7715</v>
      </c>
      <c r="D5177" t="s">
        <v>7694</v>
      </c>
      <c r="E5177">
        <f t="shared" si="80"/>
        <v>43</v>
      </c>
    </row>
    <row r="5178" spans="1:5" x14ac:dyDescent="0.25">
      <c r="A5178" t="s">
        <v>407</v>
      </c>
      <c r="B5178" s="2">
        <v>41860</v>
      </c>
      <c r="C5178" s="2" t="s">
        <v>7690</v>
      </c>
      <c r="D5178" t="s">
        <v>7681</v>
      </c>
      <c r="E5178">
        <f t="shared" si="80"/>
        <v>27</v>
      </c>
    </row>
    <row r="5179" spans="1:5" x14ac:dyDescent="0.25">
      <c r="A5179" t="s">
        <v>1290</v>
      </c>
      <c r="B5179" s="2">
        <v>41773</v>
      </c>
      <c r="C5179" s="2" t="s">
        <v>7689</v>
      </c>
      <c r="D5179" t="s">
        <v>7686</v>
      </c>
      <c r="E5179">
        <f t="shared" si="80"/>
        <v>31</v>
      </c>
    </row>
    <row r="5180" spans="1:5" x14ac:dyDescent="0.25">
      <c r="A5180" t="s">
        <v>1734</v>
      </c>
      <c r="B5180" s="2">
        <v>41940</v>
      </c>
      <c r="C5180" s="2" t="s">
        <v>7699</v>
      </c>
      <c r="D5180" t="s">
        <v>7700</v>
      </c>
      <c r="E5180">
        <f t="shared" si="80"/>
        <v>6</v>
      </c>
    </row>
    <row r="5181" spans="1:5" x14ac:dyDescent="0.25">
      <c r="A5181" t="s">
        <v>1734</v>
      </c>
      <c r="B5181" s="2">
        <v>41940</v>
      </c>
      <c r="C5181" s="2" t="s">
        <v>7699</v>
      </c>
      <c r="D5181" t="s">
        <v>7700</v>
      </c>
      <c r="E5181">
        <f t="shared" si="80"/>
        <v>6</v>
      </c>
    </row>
    <row r="5182" spans="1:5" x14ac:dyDescent="0.25">
      <c r="A5182" t="s">
        <v>1734</v>
      </c>
      <c r="B5182" s="2">
        <v>41940</v>
      </c>
      <c r="C5182" s="2" t="s">
        <v>7699</v>
      </c>
      <c r="D5182" t="s">
        <v>7700</v>
      </c>
      <c r="E5182">
        <f t="shared" si="80"/>
        <v>6</v>
      </c>
    </row>
    <row r="5183" spans="1:5" x14ac:dyDescent="0.25">
      <c r="A5183" t="s">
        <v>596</v>
      </c>
      <c r="B5183" s="2">
        <v>41868</v>
      </c>
      <c r="C5183" s="2" t="s">
        <v>7690</v>
      </c>
      <c r="D5183" t="s">
        <v>7696</v>
      </c>
      <c r="E5183">
        <f t="shared" si="80"/>
        <v>37</v>
      </c>
    </row>
    <row r="5184" spans="1:5" x14ac:dyDescent="0.25">
      <c r="A5184" t="s">
        <v>596</v>
      </c>
      <c r="B5184" s="2">
        <v>41868</v>
      </c>
      <c r="C5184" s="2" t="s">
        <v>7690</v>
      </c>
      <c r="D5184" t="s">
        <v>7696</v>
      </c>
      <c r="E5184">
        <f t="shared" si="80"/>
        <v>37</v>
      </c>
    </row>
    <row r="5185" spans="1:5" x14ac:dyDescent="0.25">
      <c r="A5185" t="s">
        <v>717</v>
      </c>
      <c r="B5185" s="2">
        <v>42131</v>
      </c>
      <c r="C5185" s="2" t="s">
        <v>7714</v>
      </c>
      <c r="D5185" t="s">
        <v>7696</v>
      </c>
      <c r="E5185">
        <f t="shared" si="80"/>
        <v>28</v>
      </c>
    </row>
    <row r="5186" spans="1:5" x14ac:dyDescent="0.25">
      <c r="A5186" t="s">
        <v>717</v>
      </c>
      <c r="B5186" s="2">
        <v>42131</v>
      </c>
      <c r="C5186" s="2" t="s">
        <v>7714</v>
      </c>
      <c r="D5186" t="s">
        <v>7696</v>
      </c>
      <c r="E5186">
        <f t="shared" si="80"/>
        <v>28</v>
      </c>
    </row>
    <row r="5187" spans="1:5" x14ac:dyDescent="0.25">
      <c r="A5187" t="s">
        <v>2228</v>
      </c>
      <c r="B5187" s="2">
        <v>42096</v>
      </c>
      <c r="C5187" s="2" t="s">
        <v>7700</v>
      </c>
      <c r="D5187" t="s">
        <v>7683</v>
      </c>
      <c r="E5187">
        <f t="shared" ref="E5187:E5250" si="81">(LEFT(D5187,4)-LEFT(C5187,4))*12+RIGHT(D5187,2)-RIGHT(C5187,2)</f>
        <v>6</v>
      </c>
    </row>
    <row r="5188" spans="1:5" x14ac:dyDescent="0.25">
      <c r="A5188" t="s">
        <v>1136</v>
      </c>
      <c r="B5188" s="2">
        <v>41931</v>
      </c>
      <c r="C5188" s="2" t="s">
        <v>7699</v>
      </c>
      <c r="D5188" t="s">
        <v>7687</v>
      </c>
      <c r="E5188">
        <f t="shared" si="81"/>
        <v>13</v>
      </c>
    </row>
    <row r="5189" spans="1:5" x14ac:dyDescent="0.25">
      <c r="A5189" t="s">
        <v>1032</v>
      </c>
      <c r="B5189" s="2">
        <v>41925</v>
      </c>
      <c r="C5189" s="2" t="s">
        <v>7699</v>
      </c>
      <c r="D5189" t="s">
        <v>7692</v>
      </c>
      <c r="E5189">
        <f t="shared" si="81"/>
        <v>11</v>
      </c>
    </row>
    <row r="5190" spans="1:5" x14ac:dyDescent="0.25">
      <c r="A5190" t="s">
        <v>1032</v>
      </c>
      <c r="B5190" s="2">
        <v>41925</v>
      </c>
      <c r="C5190" s="2" t="s">
        <v>7699</v>
      </c>
      <c r="D5190" t="s">
        <v>7692</v>
      </c>
      <c r="E5190">
        <f t="shared" si="81"/>
        <v>11</v>
      </c>
    </row>
    <row r="5191" spans="1:5" x14ac:dyDescent="0.25">
      <c r="A5191" t="s">
        <v>853</v>
      </c>
      <c r="B5191" s="2">
        <v>41659</v>
      </c>
      <c r="C5191" s="2" t="s">
        <v>7727</v>
      </c>
      <c r="D5191" t="s">
        <v>7704</v>
      </c>
      <c r="E5191">
        <f t="shared" si="81"/>
        <v>46</v>
      </c>
    </row>
    <row r="5192" spans="1:5" x14ac:dyDescent="0.25">
      <c r="A5192" t="s">
        <v>853</v>
      </c>
      <c r="B5192" s="2">
        <v>41659</v>
      </c>
      <c r="C5192" s="2" t="s">
        <v>7727</v>
      </c>
      <c r="D5192" t="s">
        <v>7704</v>
      </c>
      <c r="E5192">
        <f t="shared" si="81"/>
        <v>46</v>
      </c>
    </row>
    <row r="5193" spans="1:5" x14ac:dyDescent="0.25">
      <c r="A5193" t="s">
        <v>951</v>
      </c>
      <c r="B5193" s="2">
        <v>41967</v>
      </c>
      <c r="C5193" s="2" t="s">
        <v>7688</v>
      </c>
      <c r="D5193" t="s">
        <v>7705</v>
      </c>
      <c r="E5193">
        <f t="shared" si="81"/>
        <v>30</v>
      </c>
    </row>
    <row r="5194" spans="1:5" x14ac:dyDescent="0.25">
      <c r="A5194" t="s">
        <v>1284</v>
      </c>
      <c r="B5194" s="2">
        <v>41652</v>
      </c>
      <c r="C5194" s="2" t="s">
        <v>7727</v>
      </c>
      <c r="D5194" t="s">
        <v>7688</v>
      </c>
      <c r="E5194">
        <f t="shared" si="81"/>
        <v>10</v>
      </c>
    </row>
    <row r="5195" spans="1:5" x14ac:dyDescent="0.25">
      <c r="A5195" t="s">
        <v>1284</v>
      </c>
      <c r="B5195" s="2">
        <v>41652</v>
      </c>
      <c r="C5195" s="2" t="s">
        <v>7727</v>
      </c>
      <c r="D5195" t="s">
        <v>7688</v>
      </c>
      <c r="E5195">
        <f t="shared" si="81"/>
        <v>10</v>
      </c>
    </row>
    <row r="5196" spans="1:5" x14ac:dyDescent="0.25">
      <c r="A5196" t="s">
        <v>1284</v>
      </c>
      <c r="B5196" s="2">
        <v>41652</v>
      </c>
      <c r="C5196" s="2" t="s">
        <v>7727</v>
      </c>
      <c r="D5196" t="s">
        <v>7688</v>
      </c>
      <c r="E5196">
        <f t="shared" si="81"/>
        <v>10</v>
      </c>
    </row>
    <row r="5197" spans="1:5" x14ac:dyDescent="0.25">
      <c r="A5197" t="s">
        <v>1284</v>
      </c>
      <c r="B5197" s="2">
        <v>41652</v>
      </c>
      <c r="C5197" s="2" t="s">
        <v>7727</v>
      </c>
      <c r="D5197" t="s">
        <v>7688</v>
      </c>
      <c r="E5197">
        <f t="shared" si="81"/>
        <v>10</v>
      </c>
    </row>
    <row r="5198" spans="1:5" x14ac:dyDescent="0.25">
      <c r="A5198" t="s">
        <v>2248</v>
      </c>
      <c r="B5198" s="2">
        <v>41757</v>
      </c>
      <c r="C5198" s="2" t="s">
        <v>7722</v>
      </c>
      <c r="D5198" t="s">
        <v>7689</v>
      </c>
      <c r="E5198">
        <f t="shared" si="81"/>
        <v>1</v>
      </c>
    </row>
    <row r="5199" spans="1:5" x14ac:dyDescent="0.25">
      <c r="A5199" t="s">
        <v>2248</v>
      </c>
      <c r="B5199" s="2">
        <v>41757</v>
      </c>
      <c r="C5199" s="2" t="s">
        <v>7722</v>
      </c>
      <c r="D5199" t="s">
        <v>7689</v>
      </c>
      <c r="E5199">
        <f t="shared" si="81"/>
        <v>1</v>
      </c>
    </row>
    <row r="5200" spans="1:5" x14ac:dyDescent="0.25">
      <c r="A5200" t="s">
        <v>1819</v>
      </c>
      <c r="B5200" s="2">
        <v>41729</v>
      </c>
      <c r="C5200" s="2" t="s">
        <v>7715</v>
      </c>
      <c r="D5200" t="s">
        <v>7698</v>
      </c>
      <c r="E5200">
        <f t="shared" si="81"/>
        <v>24</v>
      </c>
    </row>
    <row r="5201" spans="1:5" x14ac:dyDescent="0.25">
      <c r="A5201" t="s">
        <v>1819</v>
      </c>
      <c r="B5201" s="2">
        <v>41729</v>
      </c>
      <c r="C5201" s="2" t="s">
        <v>7715</v>
      </c>
      <c r="D5201" t="s">
        <v>7698</v>
      </c>
      <c r="E5201">
        <f t="shared" si="81"/>
        <v>24</v>
      </c>
    </row>
    <row r="5202" spans="1:5" x14ac:dyDescent="0.25">
      <c r="A5202" t="s">
        <v>1819</v>
      </c>
      <c r="B5202" s="2">
        <v>41729</v>
      </c>
      <c r="C5202" s="2" t="s">
        <v>7715</v>
      </c>
      <c r="D5202" t="s">
        <v>7698</v>
      </c>
      <c r="E5202">
        <f t="shared" si="81"/>
        <v>24</v>
      </c>
    </row>
    <row r="5203" spans="1:5" x14ac:dyDescent="0.25">
      <c r="A5203" t="s">
        <v>1819</v>
      </c>
      <c r="B5203" s="2">
        <v>41729</v>
      </c>
      <c r="C5203" s="2" t="s">
        <v>7715</v>
      </c>
      <c r="D5203" t="s">
        <v>7698</v>
      </c>
      <c r="E5203">
        <f t="shared" si="81"/>
        <v>24</v>
      </c>
    </row>
    <row r="5204" spans="1:5" x14ac:dyDescent="0.25">
      <c r="A5204" t="s">
        <v>3699</v>
      </c>
      <c r="B5204" s="2">
        <v>41793</v>
      </c>
      <c r="C5204" s="2" t="s">
        <v>7684</v>
      </c>
      <c r="D5204" t="s">
        <v>7718</v>
      </c>
      <c r="E5204">
        <f t="shared" si="81"/>
        <v>14</v>
      </c>
    </row>
    <row r="5205" spans="1:5" x14ac:dyDescent="0.25">
      <c r="A5205" t="s">
        <v>3699</v>
      </c>
      <c r="B5205" s="2">
        <v>41793</v>
      </c>
      <c r="C5205" s="2" t="s">
        <v>7684</v>
      </c>
      <c r="D5205" t="s">
        <v>7718</v>
      </c>
      <c r="E5205">
        <f t="shared" si="81"/>
        <v>14</v>
      </c>
    </row>
    <row r="5206" spans="1:5" x14ac:dyDescent="0.25">
      <c r="A5206" t="s">
        <v>3141</v>
      </c>
      <c r="B5206" s="2">
        <v>41691</v>
      </c>
      <c r="C5206" s="2" t="s">
        <v>7726</v>
      </c>
      <c r="D5206" t="s">
        <v>7692</v>
      </c>
      <c r="E5206">
        <f t="shared" si="81"/>
        <v>19</v>
      </c>
    </row>
    <row r="5207" spans="1:5" x14ac:dyDescent="0.25">
      <c r="A5207" t="s">
        <v>3141</v>
      </c>
      <c r="B5207" s="2">
        <v>41691</v>
      </c>
      <c r="C5207" s="2" t="s">
        <v>7726</v>
      </c>
      <c r="D5207" t="s">
        <v>7692</v>
      </c>
      <c r="E5207">
        <f t="shared" si="81"/>
        <v>19</v>
      </c>
    </row>
    <row r="5208" spans="1:5" x14ac:dyDescent="0.25">
      <c r="A5208" t="s">
        <v>3141</v>
      </c>
      <c r="B5208" s="2">
        <v>41691</v>
      </c>
      <c r="C5208" s="2" t="s">
        <v>7726</v>
      </c>
      <c r="D5208" t="s">
        <v>7692</v>
      </c>
      <c r="E5208">
        <f t="shared" si="81"/>
        <v>19</v>
      </c>
    </row>
    <row r="5209" spans="1:5" x14ac:dyDescent="0.25">
      <c r="A5209" t="s">
        <v>3141</v>
      </c>
      <c r="B5209" s="2">
        <v>41691</v>
      </c>
      <c r="C5209" s="2" t="s">
        <v>7726</v>
      </c>
      <c r="D5209" t="s">
        <v>7692</v>
      </c>
      <c r="E5209">
        <f t="shared" si="81"/>
        <v>19</v>
      </c>
    </row>
    <row r="5210" spans="1:5" x14ac:dyDescent="0.25">
      <c r="A5210" t="s">
        <v>3141</v>
      </c>
      <c r="B5210" s="2">
        <v>41691</v>
      </c>
      <c r="C5210" s="2" t="s">
        <v>7726</v>
      </c>
      <c r="D5210" t="s">
        <v>7692</v>
      </c>
      <c r="E5210">
        <f t="shared" si="81"/>
        <v>19</v>
      </c>
    </row>
    <row r="5211" spans="1:5" x14ac:dyDescent="0.25">
      <c r="A5211" t="s">
        <v>3141</v>
      </c>
      <c r="B5211" s="2">
        <v>41691</v>
      </c>
      <c r="C5211" s="2" t="s">
        <v>7726</v>
      </c>
      <c r="D5211" t="s">
        <v>7692</v>
      </c>
      <c r="E5211">
        <f t="shared" si="81"/>
        <v>19</v>
      </c>
    </row>
    <row r="5212" spans="1:5" x14ac:dyDescent="0.25">
      <c r="A5212" t="s">
        <v>2097</v>
      </c>
      <c r="B5212" s="2">
        <v>42016</v>
      </c>
      <c r="C5212" s="2" t="s">
        <v>7707</v>
      </c>
      <c r="D5212" t="s">
        <v>7707</v>
      </c>
      <c r="E5212">
        <f t="shared" si="81"/>
        <v>0</v>
      </c>
    </row>
    <row r="5213" spans="1:5" x14ac:dyDescent="0.25">
      <c r="A5213" t="s">
        <v>3166</v>
      </c>
      <c r="B5213" s="2">
        <v>41715</v>
      </c>
      <c r="C5213" s="2" t="s">
        <v>7715</v>
      </c>
      <c r="D5213" t="s">
        <v>7714</v>
      </c>
      <c r="E5213">
        <f t="shared" si="81"/>
        <v>14</v>
      </c>
    </row>
    <row r="5214" spans="1:5" x14ac:dyDescent="0.25">
      <c r="A5214" t="s">
        <v>1421</v>
      </c>
      <c r="B5214" s="2">
        <v>41799</v>
      </c>
      <c r="C5214" s="2" t="s">
        <v>7684</v>
      </c>
      <c r="D5214" t="s">
        <v>7702</v>
      </c>
      <c r="E5214">
        <f t="shared" si="81"/>
        <v>27</v>
      </c>
    </row>
    <row r="5215" spans="1:5" x14ac:dyDescent="0.25">
      <c r="A5215" t="s">
        <v>1421</v>
      </c>
      <c r="B5215" s="2">
        <v>41799</v>
      </c>
      <c r="C5215" s="2" t="s">
        <v>7684</v>
      </c>
      <c r="D5215" t="s">
        <v>7702</v>
      </c>
      <c r="E5215">
        <f t="shared" si="81"/>
        <v>27</v>
      </c>
    </row>
    <row r="5216" spans="1:5" x14ac:dyDescent="0.25">
      <c r="A5216" t="s">
        <v>1421</v>
      </c>
      <c r="B5216" s="2">
        <v>41799</v>
      </c>
      <c r="C5216" s="2" t="s">
        <v>7684</v>
      </c>
      <c r="D5216" t="s">
        <v>7702</v>
      </c>
      <c r="E5216">
        <f t="shared" si="81"/>
        <v>27</v>
      </c>
    </row>
    <row r="5217" spans="1:5" x14ac:dyDescent="0.25">
      <c r="A5217" t="s">
        <v>1421</v>
      </c>
      <c r="B5217" s="2">
        <v>41799</v>
      </c>
      <c r="C5217" s="2" t="s">
        <v>7684</v>
      </c>
      <c r="D5217" t="s">
        <v>7702</v>
      </c>
      <c r="E5217">
        <f t="shared" si="81"/>
        <v>27</v>
      </c>
    </row>
    <row r="5218" spans="1:5" x14ac:dyDescent="0.25">
      <c r="A5218" t="s">
        <v>3665</v>
      </c>
      <c r="B5218" s="2">
        <v>42379</v>
      </c>
      <c r="C5218" s="2" t="s">
        <v>7693</v>
      </c>
      <c r="D5218" t="s">
        <v>7696</v>
      </c>
      <c r="E5218">
        <f t="shared" si="81"/>
        <v>20</v>
      </c>
    </row>
    <row r="5219" spans="1:5" x14ac:dyDescent="0.25">
      <c r="A5219" t="s">
        <v>1681</v>
      </c>
      <c r="B5219" s="2">
        <v>41815</v>
      </c>
      <c r="C5219" s="2" t="s">
        <v>7684</v>
      </c>
      <c r="D5219" t="s">
        <v>7685</v>
      </c>
      <c r="E5219">
        <f t="shared" si="81"/>
        <v>34</v>
      </c>
    </row>
    <row r="5220" spans="1:5" x14ac:dyDescent="0.25">
      <c r="A5220" t="s">
        <v>90</v>
      </c>
      <c r="B5220" s="2">
        <v>41690</v>
      </c>
      <c r="C5220" s="2" t="s">
        <v>7726</v>
      </c>
      <c r="D5220" t="s">
        <v>7708</v>
      </c>
      <c r="E5220">
        <f t="shared" si="81"/>
        <v>40</v>
      </c>
    </row>
    <row r="5221" spans="1:5" x14ac:dyDescent="0.25">
      <c r="A5221" t="s">
        <v>993</v>
      </c>
      <c r="B5221" s="2">
        <v>41818</v>
      </c>
      <c r="C5221" s="2" t="s">
        <v>7684</v>
      </c>
      <c r="D5221" t="s">
        <v>7696</v>
      </c>
      <c r="E5221">
        <f t="shared" si="81"/>
        <v>39</v>
      </c>
    </row>
    <row r="5222" spans="1:5" x14ac:dyDescent="0.25">
      <c r="A5222" t="s">
        <v>3659</v>
      </c>
      <c r="B5222" s="2">
        <v>41804</v>
      </c>
      <c r="C5222" s="2" t="s">
        <v>7684</v>
      </c>
      <c r="D5222" t="s">
        <v>7684</v>
      </c>
      <c r="E5222">
        <f t="shared" si="81"/>
        <v>0</v>
      </c>
    </row>
    <row r="5223" spans="1:5" x14ac:dyDescent="0.25">
      <c r="A5223" t="s">
        <v>2092</v>
      </c>
      <c r="B5223" s="2">
        <v>41877</v>
      </c>
      <c r="C5223" s="2" t="s">
        <v>7690</v>
      </c>
      <c r="D5223" t="s">
        <v>7705</v>
      </c>
      <c r="E5223">
        <f t="shared" si="81"/>
        <v>33</v>
      </c>
    </row>
    <row r="5224" spans="1:5" x14ac:dyDescent="0.25">
      <c r="A5224" t="s">
        <v>2092</v>
      </c>
      <c r="B5224" s="2">
        <v>41877</v>
      </c>
      <c r="C5224" s="2" t="s">
        <v>7690</v>
      </c>
      <c r="D5224" t="s">
        <v>7705</v>
      </c>
      <c r="E5224">
        <f t="shared" si="81"/>
        <v>33</v>
      </c>
    </row>
    <row r="5225" spans="1:5" x14ac:dyDescent="0.25">
      <c r="A5225" t="s">
        <v>2092</v>
      </c>
      <c r="B5225" s="2">
        <v>41877</v>
      </c>
      <c r="C5225" s="2" t="s">
        <v>7690</v>
      </c>
      <c r="D5225" t="s">
        <v>7705</v>
      </c>
      <c r="E5225">
        <f t="shared" si="81"/>
        <v>33</v>
      </c>
    </row>
    <row r="5226" spans="1:5" x14ac:dyDescent="0.25">
      <c r="A5226" t="s">
        <v>3216</v>
      </c>
      <c r="B5226" s="2">
        <v>41962</v>
      </c>
      <c r="C5226" s="2" t="s">
        <v>7688</v>
      </c>
      <c r="D5226" t="s">
        <v>7696</v>
      </c>
      <c r="E5226">
        <f t="shared" si="81"/>
        <v>34</v>
      </c>
    </row>
    <row r="5227" spans="1:5" x14ac:dyDescent="0.25">
      <c r="A5227" t="s">
        <v>2665</v>
      </c>
      <c r="B5227" s="2">
        <v>41904</v>
      </c>
      <c r="C5227" s="2" t="s">
        <v>7711</v>
      </c>
      <c r="D5227" t="s">
        <v>7682</v>
      </c>
      <c r="E5227">
        <f t="shared" si="81"/>
        <v>21</v>
      </c>
    </row>
    <row r="5228" spans="1:5" x14ac:dyDescent="0.25">
      <c r="A5228" t="s">
        <v>2665</v>
      </c>
      <c r="B5228" s="2">
        <v>41904</v>
      </c>
      <c r="C5228" s="2" t="s">
        <v>7711</v>
      </c>
      <c r="D5228" t="s">
        <v>7682</v>
      </c>
      <c r="E5228">
        <f t="shared" si="81"/>
        <v>21</v>
      </c>
    </row>
    <row r="5229" spans="1:5" x14ac:dyDescent="0.25">
      <c r="A5229" t="s">
        <v>2665</v>
      </c>
      <c r="B5229" s="2">
        <v>41904</v>
      </c>
      <c r="C5229" s="2" t="s">
        <v>7711</v>
      </c>
      <c r="D5229" t="s">
        <v>7682</v>
      </c>
      <c r="E5229">
        <f t="shared" si="81"/>
        <v>21</v>
      </c>
    </row>
    <row r="5230" spans="1:5" x14ac:dyDescent="0.25">
      <c r="A5230" t="s">
        <v>261</v>
      </c>
      <c r="B5230" s="2">
        <v>41932</v>
      </c>
      <c r="C5230" s="2" t="s">
        <v>7699</v>
      </c>
      <c r="D5230" t="s">
        <v>7688</v>
      </c>
      <c r="E5230">
        <f t="shared" si="81"/>
        <v>1</v>
      </c>
    </row>
    <row r="5231" spans="1:5" x14ac:dyDescent="0.25">
      <c r="A5231" t="s">
        <v>864</v>
      </c>
      <c r="B5231" s="2">
        <v>41692</v>
      </c>
      <c r="C5231" s="2" t="s">
        <v>7726</v>
      </c>
      <c r="D5231" t="s">
        <v>7723</v>
      </c>
      <c r="E5231">
        <f t="shared" si="81"/>
        <v>37</v>
      </c>
    </row>
    <row r="5232" spans="1:5" x14ac:dyDescent="0.25">
      <c r="A5232" t="s">
        <v>864</v>
      </c>
      <c r="B5232" s="2">
        <v>41692</v>
      </c>
      <c r="C5232" s="2" t="s">
        <v>7726</v>
      </c>
      <c r="D5232" t="s">
        <v>7723</v>
      </c>
      <c r="E5232">
        <f t="shared" si="81"/>
        <v>37</v>
      </c>
    </row>
    <row r="5233" spans="1:5" x14ac:dyDescent="0.25">
      <c r="A5233" t="s">
        <v>864</v>
      </c>
      <c r="B5233" s="2">
        <v>41692</v>
      </c>
      <c r="C5233" s="2" t="s">
        <v>7726</v>
      </c>
      <c r="D5233" t="s">
        <v>7723</v>
      </c>
      <c r="E5233">
        <f t="shared" si="81"/>
        <v>37</v>
      </c>
    </row>
    <row r="5234" spans="1:5" x14ac:dyDescent="0.25">
      <c r="A5234" t="s">
        <v>864</v>
      </c>
      <c r="B5234" s="2">
        <v>41692</v>
      </c>
      <c r="C5234" s="2" t="s">
        <v>7726</v>
      </c>
      <c r="D5234" t="s">
        <v>7723</v>
      </c>
      <c r="E5234">
        <f t="shared" si="81"/>
        <v>37</v>
      </c>
    </row>
    <row r="5235" spans="1:5" x14ac:dyDescent="0.25">
      <c r="A5235" t="s">
        <v>3225</v>
      </c>
      <c r="B5235" s="2">
        <v>41930</v>
      </c>
      <c r="C5235" s="2" t="s">
        <v>7699</v>
      </c>
      <c r="D5235" t="s">
        <v>7699</v>
      </c>
      <c r="E5235">
        <f t="shared" si="81"/>
        <v>0</v>
      </c>
    </row>
    <row r="5236" spans="1:5" x14ac:dyDescent="0.25">
      <c r="A5236" t="s">
        <v>4684</v>
      </c>
      <c r="B5236" s="2">
        <v>42824</v>
      </c>
      <c r="C5236" s="2" t="s">
        <v>7723</v>
      </c>
      <c r="D5236" t="s">
        <v>7724</v>
      </c>
      <c r="E5236">
        <f t="shared" si="81"/>
        <v>5</v>
      </c>
    </row>
    <row r="5237" spans="1:5" x14ac:dyDescent="0.25">
      <c r="A5237" t="s">
        <v>3339</v>
      </c>
      <c r="B5237" s="2">
        <v>42231</v>
      </c>
      <c r="C5237" s="2" t="s">
        <v>7718</v>
      </c>
      <c r="D5237" t="s">
        <v>7681</v>
      </c>
      <c r="E5237">
        <f t="shared" si="81"/>
        <v>15</v>
      </c>
    </row>
    <row r="5238" spans="1:5" x14ac:dyDescent="0.25">
      <c r="A5238" t="s">
        <v>165</v>
      </c>
      <c r="B5238" s="2">
        <v>41902</v>
      </c>
      <c r="C5238" s="2" t="s">
        <v>7711</v>
      </c>
      <c r="D5238" t="s">
        <v>7711</v>
      </c>
      <c r="E5238">
        <f t="shared" si="81"/>
        <v>0</v>
      </c>
    </row>
    <row r="5239" spans="1:5" x14ac:dyDescent="0.25">
      <c r="A5239" t="s">
        <v>165</v>
      </c>
      <c r="B5239" s="2">
        <v>41902</v>
      </c>
      <c r="C5239" s="2" t="s">
        <v>7711</v>
      </c>
      <c r="D5239" t="s">
        <v>7711</v>
      </c>
      <c r="E5239">
        <f t="shared" si="81"/>
        <v>0</v>
      </c>
    </row>
    <row r="5240" spans="1:5" x14ac:dyDescent="0.25">
      <c r="A5240" t="s">
        <v>165</v>
      </c>
      <c r="B5240" s="2">
        <v>41902</v>
      </c>
      <c r="C5240" s="2" t="s">
        <v>7711</v>
      </c>
      <c r="D5240" t="s">
        <v>7711</v>
      </c>
      <c r="E5240">
        <f t="shared" si="81"/>
        <v>0</v>
      </c>
    </row>
    <row r="5241" spans="1:5" x14ac:dyDescent="0.25">
      <c r="A5241" t="s">
        <v>3743</v>
      </c>
      <c r="B5241" s="2">
        <v>42107</v>
      </c>
      <c r="C5241" s="2" t="s">
        <v>7700</v>
      </c>
      <c r="D5241" t="s">
        <v>7702</v>
      </c>
      <c r="E5241">
        <f t="shared" si="81"/>
        <v>17</v>
      </c>
    </row>
    <row r="5242" spans="1:5" x14ac:dyDescent="0.25">
      <c r="A5242" t="s">
        <v>3743</v>
      </c>
      <c r="B5242" s="2">
        <v>42107</v>
      </c>
      <c r="C5242" s="2" t="s">
        <v>7700</v>
      </c>
      <c r="D5242" t="s">
        <v>7702</v>
      </c>
      <c r="E5242">
        <f t="shared" si="81"/>
        <v>17</v>
      </c>
    </row>
    <row r="5243" spans="1:5" x14ac:dyDescent="0.25">
      <c r="A5243" t="s">
        <v>3849</v>
      </c>
      <c r="B5243" s="2">
        <v>41957</v>
      </c>
      <c r="C5243" s="2" t="s">
        <v>7688</v>
      </c>
      <c r="D5243" t="s">
        <v>7702</v>
      </c>
      <c r="E5243">
        <f t="shared" si="81"/>
        <v>22</v>
      </c>
    </row>
    <row r="5244" spans="1:5" x14ac:dyDescent="0.25">
      <c r="A5244" t="s">
        <v>2066</v>
      </c>
      <c r="B5244" s="2">
        <v>41841</v>
      </c>
      <c r="C5244" s="2" t="s">
        <v>7720</v>
      </c>
      <c r="D5244" t="s">
        <v>7724</v>
      </c>
      <c r="E5244">
        <f t="shared" si="81"/>
        <v>37</v>
      </c>
    </row>
    <row r="5245" spans="1:5" x14ac:dyDescent="0.25">
      <c r="A5245" t="s">
        <v>2105</v>
      </c>
      <c r="B5245" s="2">
        <v>41840</v>
      </c>
      <c r="C5245" s="2" t="s">
        <v>7720</v>
      </c>
      <c r="D5245" t="s">
        <v>7697</v>
      </c>
      <c r="E5245">
        <f t="shared" si="81"/>
        <v>24</v>
      </c>
    </row>
    <row r="5246" spans="1:5" x14ac:dyDescent="0.25">
      <c r="A5246" t="s">
        <v>1277</v>
      </c>
      <c r="B5246" s="2">
        <v>41685</v>
      </c>
      <c r="C5246" s="2" t="s">
        <v>7726</v>
      </c>
      <c r="D5246" t="s">
        <v>7709</v>
      </c>
      <c r="E5246">
        <f t="shared" si="81"/>
        <v>30</v>
      </c>
    </row>
    <row r="5247" spans="1:5" x14ac:dyDescent="0.25">
      <c r="A5247" t="s">
        <v>1277</v>
      </c>
      <c r="B5247" s="2">
        <v>41685</v>
      </c>
      <c r="C5247" s="2" t="s">
        <v>7726</v>
      </c>
      <c r="D5247" t="s">
        <v>7709</v>
      </c>
      <c r="E5247">
        <f t="shared" si="81"/>
        <v>30</v>
      </c>
    </row>
    <row r="5248" spans="1:5" x14ac:dyDescent="0.25">
      <c r="A5248" t="s">
        <v>1277</v>
      </c>
      <c r="B5248" s="2">
        <v>41685</v>
      </c>
      <c r="C5248" s="2" t="s">
        <v>7726</v>
      </c>
      <c r="D5248" t="s">
        <v>7709</v>
      </c>
      <c r="E5248">
        <f t="shared" si="81"/>
        <v>30</v>
      </c>
    </row>
    <row r="5249" spans="1:5" x14ac:dyDescent="0.25">
      <c r="A5249" t="s">
        <v>149</v>
      </c>
      <c r="B5249" s="2">
        <v>41812</v>
      </c>
      <c r="C5249" s="2" t="s">
        <v>7684</v>
      </c>
      <c r="D5249" t="s">
        <v>7714</v>
      </c>
      <c r="E5249">
        <f t="shared" si="81"/>
        <v>11</v>
      </c>
    </row>
    <row r="5250" spans="1:5" x14ac:dyDescent="0.25">
      <c r="A5250" t="s">
        <v>1907</v>
      </c>
      <c r="B5250" s="2">
        <v>41701</v>
      </c>
      <c r="C5250" s="2" t="s">
        <v>7715</v>
      </c>
      <c r="D5250" t="s">
        <v>7704</v>
      </c>
      <c r="E5250">
        <f t="shared" si="81"/>
        <v>44</v>
      </c>
    </row>
    <row r="5251" spans="1:5" x14ac:dyDescent="0.25">
      <c r="A5251" t="s">
        <v>1198</v>
      </c>
      <c r="B5251" s="2">
        <v>41894</v>
      </c>
      <c r="C5251" s="2" t="s">
        <v>7711</v>
      </c>
      <c r="D5251" t="s">
        <v>7700</v>
      </c>
      <c r="E5251">
        <f t="shared" ref="E5251:E5314" si="82">(LEFT(D5251,4)-LEFT(C5251,4))*12+RIGHT(D5251,2)-RIGHT(C5251,2)</f>
        <v>7</v>
      </c>
    </row>
    <row r="5252" spans="1:5" x14ac:dyDescent="0.25">
      <c r="A5252" t="s">
        <v>3732</v>
      </c>
      <c r="B5252" s="2">
        <v>41990</v>
      </c>
      <c r="C5252" s="2" t="s">
        <v>7701</v>
      </c>
      <c r="D5252" t="s">
        <v>7686</v>
      </c>
      <c r="E5252">
        <f t="shared" si="82"/>
        <v>24</v>
      </c>
    </row>
    <row r="5253" spans="1:5" x14ac:dyDescent="0.25">
      <c r="A5253" t="s">
        <v>3732</v>
      </c>
      <c r="B5253" s="2">
        <v>41990</v>
      </c>
      <c r="C5253" s="2" t="s">
        <v>7701</v>
      </c>
      <c r="D5253" t="s">
        <v>7686</v>
      </c>
      <c r="E5253">
        <f t="shared" si="82"/>
        <v>24</v>
      </c>
    </row>
    <row r="5254" spans="1:5" x14ac:dyDescent="0.25">
      <c r="A5254" t="s">
        <v>3247</v>
      </c>
      <c r="B5254" s="2">
        <v>41905</v>
      </c>
      <c r="C5254" s="2" t="s">
        <v>7711</v>
      </c>
      <c r="D5254" t="s">
        <v>7683</v>
      </c>
      <c r="E5254">
        <f t="shared" si="82"/>
        <v>13</v>
      </c>
    </row>
    <row r="5255" spans="1:5" x14ac:dyDescent="0.25">
      <c r="A5255" t="s">
        <v>2196</v>
      </c>
      <c r="B5255" s="2">
        <v>41705</v>
      </c>
      <c r="C5255" s="2" t="s">
        <v>7715</v>
      </c>
      <c r="D5255" t="s">
        <v>7715</v>
      </c>
      <c r="E5255">
        <f t="shared" si="82"/>
        <v>0</v>
      </c>
    </row>
    <row r="5256" spans="1:5" x14ac:dyDescent="0.25">
      <c r="A5256" t="s">
        <v>532</v>
      </c>
      <c r="B5256" s="2">
        <v>42068</v>
      </c>
      <c r="C5256" s="2" t="s">
        <v>7710</v>
      </c>
      <c r="D5256" t="s">
        <v>7710</v>
      </c>
      <c r="E5256">
        <f t="shared" si="82"/>
        <v>0</v>
      </c>
    </row>
    <row r="5257" spans="1:5" x14ac:dyDescent="0.25">
      <c r="A5257" t="s">
        <v>532</v>
      </c>
      <c r="B5257" s="2">
        <v>42068</v>
      </c>
      <c r="C5257" s="2" t="s">
        <v>7710</v>
      </c>
      <c r="D5257" t="s">
        <v>7710</v>
      </c>
      <c r="E5257">
        <f t="shared" si="82"/>
        <v>0</v>
      </c>
    </row>
    <row r="5258" spans="1:5" x14ac:dyDescent="0.25">
      <c r="A5258" t="s">
        <v>1022</v>
      </c>
      <c r="B5258" s="2">
        <v>41840</v>
      </c>
      <c r="C5258" s="2" t="s">
        <v>7720</v>
      </c>
      <c r="D5258" t="s">
        <v>7709</v>
      </c>
      <c r="E5258">
        <f t="shared" si="82"/>
        <v>25</v>
      </c>
    </row>
    <row r="5259" spans="1:5" x14ac:dyDescent="0.25">
      <c r="A5259" t="s">
        <v>471</v>
      </c>
      <c r="B5259" s="2">
        <v>41655</v>
      </c>
      <c r="C5259" s="2" t="s">
        <v>7727</v>
      </c>
      <c r="D5259" t="s">
        <v>7725</v>
      </c>
      <c r="E5259">
        <f t="shared" si="82"/>
        <v>36</v>
      </c>
    </row>
    <row r="5260" spans="1:5" x14ac:dyDescent="0.25">
      <c r="A5260" t="s">
        <v>853</v>
      </c>
      <c r="B5260" s="2">
        <v>41659</v>
      </c>
      <c r="C5260" s="2" t="s">
        <v>7727</v>
      </c>
      <c r="D5260" t="s">
        <v>7694</v>
      </c>
      <c r="E5260">
        <f t="shared" si="82"/>
        <v>45</v>
      </c>
    </row>
    <row r="5261" spans="1:5" x14ac:dyDescent="0.25">
      <c r="A5261" t="s">
        <v>76</v>
      </c>
      <c r="B5261" s="2">
        <v>41859</v>
      </c>
      <c r="C5261" s="2" t="s">
        <v>7690</v>
      </c>
      <c r="D5261" t="s">
        <v>7694</v>
      </c>
      <c r="E5261">
        <f t="shared" si="82"/>
        <v>38</v>
      </c>
    </row>
    <row r="5262" spans="1:5" x14ac:dyDescent="0.25">
      <c r="A5262" t="s">
        <v>2074</v>
      </c>
      <c r="B5262" s="2">
        <v>41889</v>
      </c>
      <c r="C5262" s="2" t="s">
        <v>7711</v>
      </c>
      <c r="D5262" t="s">
        <v>7711</v>
      </c>
      <c r="E5262">
        <f t="shared" si="82"/>
        <v>0</v>
      </c>
    </row>
    <row r="5263" spans="1:5" x14ac:dyDescent="0.25">
      <c r="A5263" t="s">
        <v>2074</v>
      </c>
      <c r="B5263" s="2">
        <v>41889</v>
      </c>
      <c r="C5263" s="2" t="s">
        <v>7711</v>
      </c>
      <c r="D5263" t="s">
        <v>7711</v>
      </c>
      <c r="E5263">
        <f t="shared" si="82"/>
        <v>0</v>
      </c>
    </row>
    <row r="5264" spans="1:5" x14ac:dyDescent="0.25">
      <c r="A5264" t="s">
        <v>2074</v>
      </c>
      <c r="B5264" s="2">
        <v>41889</v>
      </c>
      <c r="C5264" s="2" t="s">
        <v>7711</v>
      </c>
      <c r="D5264" t="s">
        <v>7711</v>
      </c>
      <c r="E5264">
        <f t="shared" si="82"/>
        <v>0</v>
      </c>
    </row>
    <row r="5265" spans="1:5" x14ac:dyDescent="0.25">
      <c r="A5265" t="s">
        <v>2074</v>
      </c>
      <c r="B5265" s="2">
        <v>41889</v>
      </c>
      <c r="C5265" s="2" t="s">
        <v>7711</v>
      </c>
      <c r="D5265" t="s">
        <v>7711</v>
      </c>
      <c r="E5265">
        <f t="shared" si="82"/>
        <v>0</v>
      </c>
    </row>
    <row r="5266" spans="1:5" x14ac:dyDescent="0.25">
      <c r="A5266" t="s">
        <v>2074</v>
      </c>
      <c r="B5266" s="2">
        <v>41889</v>
      </c>
      <c r="C5266" s="2" t="s">
        <v>7711</v>
      </c>
      <c r="D5266" t="s">
        <v>7711</v>
      </c>
      <c r="E5266">
        <f t="shared" si="82"/>
        <v>0</v>
      </c>
    </row>
    <row r="5267" spans="1:5" x14ac:dyDescent="0.25">
      <c r="A5267" t="s">
        <v>3757</v>
      </c>
      <c r="B5267" s="2">
        <v>41987</v>
      </c>
      <c r="C5267" s="2" t="s">
        <v>7701</v>
      </c>
      <c r="D5267" t="s">
        <v>7696</v>
      </c>
      <c r="E5267">
        <f t="shared" si="82"/>
        <v>33</v>
      </c>
    </row>
    <row r="5268" spans="1:5" x14ac:dyDescent="0.25">
      <c r="A5268" t="s">
        <v>3757</v>
      </c>
      <c r="B5268" s="2">
        <v>41987</v>
      </c>
      <c r="C5268" s="2" t="s">
        <v>7701</v>
      </c>
      <c r="D5268" t="s">
        <v>7696</v>
      </c>
      <c r="E5268">
        <f t="shared" si="82"/>
        <v>33</v>
      </c>
    </row>
    <row r="5269" spans="1:5" x14ac:dyDescent="0.25">
      <c r="A5269" t="s">
        <v>3757</v>
      </c>
      <c r="B5269" s="2">
        <v>41987</v>
      </c>
      <c r="C5269" s="2" t="s">
        <v>7701</v>
      </c>
      <c r="D5269" t="s">
        <v>7696</v>
      </c>
      <c r="E5269">
        <f t="shared" si="82"/>
        <v>33</v>
      </c>
    </row>
    <row r="5270" spans="1:5" x14ac:dyDescent="0.25">
      <c r="A5270" t="s">
        <v>1920</v>
      </c>
      <c r="B5270" s="2">
        <v>42605</v>
      </c>
      <c r="C5270" s="2" t="s">
        <v>7709</v>
      </c>
      <c r="D5270" t="s">
        <v>7704</v>
      </c>
      <c r="E5270">
        <f t="shared" si="82"/>
        <v>15</v>
      </c>
    </row>
    <row r="5271" spans="1:5" x14ac:dyDescent="0.25">
      <c r="A5271" t="s">
        <v>380</v>
      </c>
      <c r="B5271" s="2">
        <v>41719</v>
      </c>
      <c r="C5271" s="2" t="s">
        <v>7715</v>
      </c>
      <c r="D5271" t="s">
        <v>7696</v>
      </c>
      <c r="E5271">
        <f t="shared" si="82"/>
        <v>42</v>
      </c>
    </row>
    <row r="5272" spans="1:5" x14ac:dyDescent="0.25">
      <c r="A5272" t="s">
        <v>380</v>
      </c>
      <c r="B5272" s="2">
        <v>41719</v>
      </c>
      <c r="C5272" s="2" t="s">
        <v>7715</v>
      </c>
      <c r="D5272" t="s">
        <v>7696</v>
      </c>
      <c r="E5272">
        <f t="shared" si="82"/>
        <v>42</v>
      </c>
    </row>
    <row r="5273" spans="1:5" x14ac:dyDescent="0.25">
      <c r="A5273" t="s">
        <v>3963</v>
      </c>
      <c r="B5273" s="2">
        <v>41645</v>
      </c>
      <c r="C5273" s="2" t="s">
        <v>7727</v>
      </c>
      <c r="D5273" t="s">
        <v>7725</v>
      </c>
      <c r="E5273">
        <f t="shared" si="82"/>
        <v>36</v>
      </c>
    </row>
    <row r="5274" spans="1:5" x14ac:dyDescent="0.25">
      <c r="A5274" t="s">
        <v>3963</v>
      </c>
      <c r="B5274" s="2">
        <v>41645</v>
      </c>
      <c r="C5274" s="2" t="s">
        <v>7727</v>
      </c>
      <c r="D5274" t="s">
        <v>7725</v>
      </c>
      <c r="E5274">
        <f t="shared" si="82"/>
        <v>36</v>
      </c>
    </row>
    <row r="5275" spans="1:5" x14ac:dyDescent="0.25">
      <c r="A5275" t="s">
        <v>223</v>
      </c>
      <c r="B5275" s="2">
        <v>41776</v>
      </c>
      <c r="C5275" s="2" t="s">
        <v>7689</v>
      </c>
      <c r="D5275" t="s">
        <v>7681</v>
      </c>
      <c r="E5275">
        <f t="shared" si="82"/>
        <v>30</v>
      </c>
    </row>
    <row r="5276" spans="1:5" x14ac:dyDescent="0.25">
      <c r="A5276" t="s">
        <v>3374</v>
      </c>
      <c r="B5276" s="2">
        <v>41741</v>
      </c>
      <c r="C5276" s="2" t="s">
        <v>7722</v>
      </c>
      <c r="D5276" t="s">
        <v>7687</v>
      </c>
      <c r="E5276">
        <f t="shared" si="82"/>
        <v>19</v>
      </c>
    </row>
    <row r="5277" spans="1:5" x14ac:dyDescent="0.25">
      <c r="A5277" t="s">
        <v>542</v>
      </c>
      <c r="B5277" s="2">
        <v>41805</v>
      </c>
      <c r="C5277" s="2" t="s">
        <v>7684</v>
      </c>
      <c r="D5277" t="s">
        <v>7703</v>
      </c>
      <c r="E5277">
        <f t="shared" si="82"/>
        <v>42</v>
      </c>
    </row>
    <row r="5278" spans="1:5" x14ac:dyDescent="0.25">
      <c r="A5278" t="s">
        <v>542</v>
      </c>
      <c r="B5278" s="2">
        <v>41805</v>
      </c>
      <c r="C5278" s="2" t="s">
        <v>7684</v>
      </c>
      <c r="D5278" t="s">
        <v>7703</v>
      </c>
      <c r="E5278">
        <f t="shared" si="82"/>
        <v>42</v>
      </c>
    </row>
    <row r="5279" spans="1:5" x14ac:dyDescent="0.25">
      <c r="A5279" t="s">
        <v>3057</v>
      </c>
      <c r="B5279" s="2">
        <v>41826</v>
      </c>
      <c r="C5279" s="2" t="s">
        <v>7720</v>
      </c>
      <c r="D5279" t="s">
        <v>7711</v>
      </c>
      <c r="E5279">
        <f t="shared" si="82"/>
        <v>2</v>
      </c>
    </row>
    <row r="5280" spans="1:5" x14ac:dyDescent="0.25">
      <c r="A5280" t="s">
        <v>599</v>
      </c>
      <c r="B5280" s="2">
        <v>41945</v>
      </c>
      <c r="C5280" s="2" t="s">
        <v>7688</v>
      </c>
      <c r="D5280" t="s">
        <v>7701</v>
      </c>
      <c r="E5280">
        <f t="shared" si="82"/>
        <v>1</v>
      </c>
    </row>
    <row r="5281" spans="1:5" x14ac:dyDescent="0.25">
      <c r="A5281" t="s">
        <v>717</v>
      </c>
      <c r="B5281" s="2">
        <v>42131</v>
      </c>
      <c r="C5281" s="2" t="s">
        <v>7714</v>
      </c>
      <c r="D5281" t="s">
        <v>7696</v>
      </c>
      <c r="E5281">
        <f t="shared" si="82"/>
        <v>28</v>
      </c>
    </row>
    <row r="5282" spans="1:5" x14ac:dyDescent="0.25">
      <c r="A5282" t="s">
        <v>915</v>
      </c>
      <c r="B5282" s="2">
        <v>42085</v>
      </c>
      <c r="C5282" s="2" t="s">
        <v>7710</v>
      </c>
      <c r="D5282" t="s">
        <v>7694</v>
      </c>
      <c r="E5282">
        <f t="shared" si="82"/>
        <v>31</v>
      </c>
    </row>
    <row r="5283" spans="1:5" x14ac:dyDescent="0.25">
      <c r="A5283" t="s">
        <v>582</v>
      </c>
      <c r="B5283" s="2">
        <v>41988</v>
      </c>
      <c r="C5283" s="2" t="s">
        <v>7701</v>
      </c>
      <c r="D5283" t="s">
        <v>7692</v>
      </c>
      <c r="E5283">
        <f t="shared" si="82"/>
        <v>9</v>
      </c>
    </row>
    <row r="5284" spans="1:5" x14ac:dyDescent="0.25">
      <c r="A5284" t="s">
        <v>582</v>
      </c>
      <c r="B5284" s="2">
        <v>41988</v>
      </c>
      <c r="C5284" s="2" t="s">
        <v>7701</v>
      </c>
      <c r="D5284" t="s">
        <v>7692</v>
      </c>
      <c r="E5284">
        <f t="shared" si="82"/>
        <v>9</v>
      </c>
    </row>
    <row r="5285" spans="1:5" x14ac:dyDescent="0.25">
      <c r="A5285" t="s">
        <v>484</v>
      </c>
      <c r="B5285" s="2">
        <v>41728</v>
      </c>
      <c r="C5285" s="2" t="s">
        <v>7715</v>
      </c>
      <c r="D5285" t="s">
        <v>7715</v>
      </c>
      <c r="E5285">
        <f t="shared" si="82"/>
        <v>0</v>
      </c>
    </row>
    <row r="5286" spans="1:5" x14ac:dyDescent="0.25">
      <c r="A5286" t="s">
        <v>484</v>
      </c>
      <c r="B5286" s="2">
        <v>41728</v>
      </c>
      <c r="C5286" s="2" t="s">
        <v>7715</v>
      </c>
      <c r="D5286" t="s">
        <v>7715</v>
      </c>
      <c r="E5286">
        <f t="shared" si="82"/>
        <v>0</v>
      </c>
    </row>
    <row r="5287" spans="1:5" x14ac:dyDescent="0.25">
      <c r="A5287" t="s">
        <v>1282</v>
      </c>
      <c r="B5287" s="2">
        <v>41890</v>
      </c>
      <c r="C5287" s="2" t="s">
        <v>7711</v>
      </c>
      <c r="D5287" t="s">
        <v>7705</v>
      </c>
      <c r="E5287">
        <f t="shared" si="82"/>
        <v>32</v>
      </c>
    </row>
    <row r="5288" spans="1:5" x14ac:dyDescent="0.25">
      <c r="A5288" t="s">
        <v>1282</v>
      </c>
      <c r="B5288" s="2">
        <v>41890</v>
      </c>
      <c r="C5288" s="2" t="s">
        <v>7711</v>
      </c>
      <c r="D5288" t="s">
        <v>7705</v>
      </c>
      <c r="E5288">
        <f t="shared" si="82"/>
        <v>32</v>
      </c>
    </row>
    <row r="5289" spans="1:5" x14ac:dyDescent="0.25">
      <c r="A5289" t="s">
        <v>1282</v>
      </c>
      <c r="B5289" s="2">
        <v>41890</v>
      </c>
      <c r="C5289" s="2" t="s">
        <v>7711</v>
      </c>
      <c r="D5289" t="s">
        <v>7705</v>
      </c>
      <c r="E5289">
        <f t="shared" si="82"/>
        <v>32</v>
      </c>
    </row>
    <row r="5290" spans="1:5" x14ac:dyDescent="0.25">
      <c r="A5290" t="s">
        <v>251</v>
      </c>
      <c r="B5290" s="2">
        <v>41962</v>
      </c>
      <c r="C5290" s="2" t="s">
        <v>7688</v>
      </c>
      <c r="D5290" t="s">
        <v>7685</v>
      </c>
      <c r="E5290">
        <f t="shared" si="82"/>
        <v>29</v>
      </c>
    </row>
    <row r="5291" spans="1:5" x14ac:dyDescent="0.25">
      <c r="A5291" t="s">
        <v>2063</v>
      </c>
      <c r="B5291" s="2">
        <v>41890</v>
      </c>
      <c r="C5291" s="2" t="s">
        <v>7711</v>
      </c>
      <c r="D5291" t="s">
        <v>7711</v>
      </c>
      <c r="E5291">
        <f t="shared" si="82"/>
        <v>0</v>
      </c>
    </row>
    <row r="5292" spans="1:5" x14ac:dyDescent="0.25">
      <c r="A5292" t="s">
        <v>2063</v>
      </c>
      <c r="B5292" s="2">
        <v>41890</v>
      </c>
      <c r="C5292" s="2" t="s">
        <v>7711</v>
      </c>
      <c r="D5292" t="s">
        <v>7711</v>
      </c>
      <c r="E5292">
        <f t="shared" si="82"/>
        <v>0</v>
      </c>
    </row>
    <row r="5293" spans="1:5" x14ac:dyDescent="0.25">
      <c r="A5293" t="s">
        <v>2063</v>
      </c>
      <c r="B5293" s="2">
        <v>41890</v>
      </c>
      <c r="C5293" s="2" t="s">
        <v>7711</v>
      </c>
      <c r="D5293" t="s">
        <v>7711</v>
      </c>
      <c r="E5293">
        <f t="shared" si="82"/>
        <v>0</v>
      </c>
    </row>
    <row r="5294" spans="1:5" x14ac:dyDescent="0.25">
      <c r="A5294" t="s">
        <v>1353</v>
      </c>
      <c r="B5294" s="2">
        <v>41736</v>
      </c>
      <c r="C5294" s="2" t="s">
        <v>7722</v>
      </c>
      <c r="D5294" t="s">
        <v>7708</v>
      </c>
      <c r="E5294">
        <f t="shared" si="82"/>
        <v>38</v>
      </c>
    </row>
    <row r="5295" spans="1:5" x14ac:dyDescent="0.25">
      <c r="A5295" t="s">
        <v>2327</v>
      </c>
      <c r="B5295" s="2">
        <v>41808</v>
      </c>
      <c r="C5295" s="2" t="s">
        <v>7684</v>
      </c>
      <c r="D5295" t="s">
        <v>7695</v>
      </c>
      <c r="E5295">
        <f t="shared" si="82"/>
        <v>18</v>
      </c>
    </row>
    <row r="5296" spans="1:5" x14ac:dyDescent="0.25">
      <c r="A5296" t="s">
        <v>3318</v>
      </c>
      <c r="B5296" s="2">
        <v>42372</v>
      </c>
      <c r="C5296" s="2" t="s">
        <v>7693</v>
      </c>
      <c r="D5296" t="s">
        <v>7724</v>
      </c>
      <c r="E5296">
        <f t="shared" si="82"/>
        <v>19</v>
      </c>
    </row>
    <row r="5297" spans="1:5" x14ac:dyDescent="0.25">
      <c r="A5297" t="s">
        <v>110</v>
      </c>
      <c r="B5297" s="2">
        <v>41642</v>
      </c>
      <c r="C5297" s="2" t="s">
        <v>7727</v>
      </c>
      <c r="D5297" t="s">
        <v>7723</v>
      </c>
      <c r="E5297">
        <f t="shared" si="82"/>
        <v>38</v>
      </c>
    </row>
    <row r="5298" spans="1:5" x14ac:dyDescent="0.25">
      <c r="A5298" t="s">
        <v>4684</v>
      </c>
      <c r="B5298" s="2">
        <v>42824</v>
      </c>
      <c r="C5298" s="2" t="s">
        <v>7723</v>
      </c>
      <c r="D5298" t="s">
        <v>7691</v>
      </c>
      <c r="E5298">
        <f t="shared" si="82"/>
        <v>4</v>
      </c>
    </row>
    <row r="5299" spans="1:5" x14ac:dyDescent="0.25">
      <c r="A5299" t="s">
        <v>4684</v>
      </c>
      <c r="B5299" s="2">
        <v>42824</v>
      </c>
      <c r="C5299" s="2" t="s">
        <v>7723</v>
      </c>
      <c r="D5299" t="s">
        <v>7691</v>
      </c>
      <c r="E5299">
        <f t="shared" si="82"/>
        <v>4</v>
      </c>
    </row>
    <row r="5300" spans="1:5" x14ac:dyDescent="0.25">
      <c r="A5300" t="s">
        <v>16</v>
      </c>
      <c r="B5300" s="2">
        <v>42533</v>
      </c>
      <c r="C5300" s="2" t="s">
        <v>7682</v>
      </c>
      <c r="D5300" t="s">
        <v>7702</v>
      </c>
      <c r="E5300">
        <f t="shared" si="82"/>
        <v>3</v>
      </c>
    </row>
    <row r="5301" spans="1:5" x14ac:dyDescent="0.25">
      <c r="A5301" t="s">
        <v>16</v>
      </c>
      <c r="B5301" s="2">
        <v>42533</v>
      </c>
      <c r="C5301" s="2" t="s">
        <v>7682</v>
      </c>
      <c r="D5301" t="s">
        <v>7702</v>
      </c>
      <c r="E5301">
        <f t="shared" si="82"/>
        <v>3</v>
      </c>
    </row>
    <row r="5302" spans="1:5" x14ac:dyDescent="0.25">
      <c r="A5302" t="s">
        <v>3966</v>
      </c>
      <c r="B5302" s="2">
        <v>41731</v>
      </c>
      <c r="C5302" s="2" t="s">
        <v>7722</v>
      </c>
      <c r="D5302" t="s">
        <v>7716</v>
      </c>
      <c r="E5302">
        <f t="shared" si="82"/>
        <v>25</v>
      </c>
    </row>
    <row r="5303" spans="1:5" x14ac:dyDescent="0.25">
      <c r="A5303" t="s">
        <v>3966</v>
      </c>
      <c r="B5303" s="2">
        <v>41731</v>
      </c>
      <c r="C5303" s="2" t="s">
        <v>7722</v>
      </c>
      <c r="D5303" t="s">
        <v>7716</v>
      </c>
      <c r="E5303">
        <f t="shared" si="82"/>
        <v>25</v>
      </c>
    </row>
    <row r="5304" spans="1:5" x14ac:dyDescent="0.25">
      <c r="A5304" t="s">
        <v>3966</v>
      </c>
      <c r="B5304" s="2">
        <v>41731</v>
      </c>
      <c r="C5304" s="2" t="s">
        <v>7722</v>
      </c>
      <c r="D5304" t="s">
        <v>7716</v>
      </c>
      <c r="E5304">
        <f t="shared" si="82"/>
        <v>25</v>
      </c>
    </row>
    <row r="5305" spans="1:5" x14ac:dyDescent="0.25">
      <c r="A5305" t="s">
        <v>1182</v>
      </c>
      <c r="B5305" s="2">
        <v>41959</v>
      </c>
      <c r="C5305" s="2" t="s">
        <v>7688</v>
      </c>
      <c r="D5305" t="s">
        <v>7688</v>
      </c>
      <c r="E5305">
        <f t="shared" si="82"/>
        <v>0</v>
      </c>
    </row>
    <row r="5306" spans="1:5" x14ac:dyDescent="0.25">
      <c r="A5306" t="s">
        <v>828</v>
      </c>
      <c r="B5306" s="2">
        <v>41762</v>
      </c>
      <c r="C5306" s="2" t="s">
        <v>7689</v>
      </c>
      <c r="D5306" t="s">
        <v>7711</v>
      </c>
      <c r="E5306">
        <f t="shared" si="82"/>
        <v>4</v>
      </c>
    </row>
    <row r="5307" spans="1:5" x14ac:dyDescent="0.25">
      <c r="A5307" t="s">
        <v>1295</v>
      </c>
      <c r="B5307" s="2">
        <v>42089</v>
      </c>
      <c r="C5307" s="2" t="s">
        <v>7710</v>
      </c>
      <c r="D5307" t="s">
        <v>7728</v>
      </c>
      <c r="E5307">
        <f t="shared" si="82"/>
        <v>11</v>
      </c>
    </row>
    <row r="5308" spans="1:5" x14ac:dyDescent="0.25">
      <c r="A5308" t="s">
        <v>1295</v>
      </c>
      <c r="B5308" s="2">
        <v>42089</v>
      </c>
      <c r="C5308" s="2" t="s">
        <v>7710</v>
      </c>
      <c r="D5308" t="s">
        <v>7728</v>
      </c>
      <c r="E5308">
        <f t="shared" si="82"/>
        <v>11</v>
      </c>
    </row>
    <row r="5309" spans="1:5" x14ac:dyDescent="0.25">
      <c r="A5309" t="s">
        <v>1295</v>
      </c>
      <c r="B5309" s="2">
        <v>42089</v>
      </c>
      <c r="C5309" s="2" t="s">
        <v>7710</v>
      </c>
      <c r="D5309" t="s">
        <v>7728</v>
      </c>
      <c r="E5309">
        <f t="shared" si="82"/>
        <v>11</v>
      </c>
    </row>
    <row r="5310" spans="1:5" x14ac:dyDescent="0.25">
      <c r="A5310" t="s">
        <v>4202</v>
      </c>
      <c r="B5310" s="2">
        <v>41762</v>
      </c>
      <c r="C5310" s="2" t="s">
        <v>7689</v>
      </c>
      <c r="D5310" t="s">
        <v>7704</v>
      </c>
      <c r="E5310">
        <f t="shared" si="82"/>
        <v>42</v>
      </c>
    </row>
    <row r="5311" spans="1:5" x14ac:dyDescent="0.25">
      <c r="A5311" t="s">
        <v>4202</v>
      </c>
      <c r="B5311" s="2">
        <v>41762</v>
      </c>
      <c r="C5311" s="2" t="s">
        <v>7689</v>
      </c>
      <c r="D5311" t="s">
        <v>7704</v>
      </c>
      <c r="E5311">
        <f t="shared" si="82"/>
        <v>42</v>
      </c>
    </row>
    <row r="5312" spans="1:5" x14ac:dyDescent="0.25">
      <c r="A5312" t="s">
        <v>4202</v>
      </c>
      <c r="B5312" s="2">
        <v>41762</v>
      </c>
      <c r="C5312" s="2" t="s">
        <v>7689</v>
      </c>
      <c r="D5312" t="s">
        <v>7704</v>
      </c>
      <c r="E5312">
        <f t="shared" si="82"/>
        <v>42</v>
      </c>
    </row>
    <row r="5313" spans="1:5" x14ac:dyDescent="0.25">
      <c r="A5313" t="s">
        <v>4022</v>
      </c>
      <c r="B5313" s="2">
        <v>42343</v>
      </c>
      <c r="C5313" s="2" t="s">
        <v>7695</v>
      </c>
      <c r="D5313" t="s">
        <v>7709</v>
      </c>
      <c r="E5313">
        <f t="shared" si="82"/>
        <v>8</v>
      </c>
    </row>
    <row r="5314" spans="1:5" x14ac:dyDescent="0.25">
      <c r="A5314" t="s">
        <v>4022</v>
      </c>
      <c r="B5314" s="2">
        <v>42343</v>
      </c>
      <c r="C5314" s="2" t="s">
        <v>7695</v>
      </c>
      <c r="D5314" t="s">
        <v>7709</v>
      </c>
      <c r="E5314">
        <f t="shared" si="82"/>
        <v>8</v>
      </c>
    </row>
    <row r="5315" spans="1:5" x14ac:dyDescent="0.25">
      <c r="A5315" t="s">
        <v>596</v>
      </c>
      <c r="B5315" s="2">
        <v>41868</v>
      </c>
      <c r="C5315" s="2" t="s">
        <v>7690</v>
      </c>
      <c r="D5315" t="s">
        <v>7685</v>
      </c>
      <c r="E5315">
        <f t="shared" ref="E5315:E5378" si="83">(LEFT(D5315,4)-LEFT(C5315,4))*12+RIGHT(D5315,2)-RIGHT(C5315,2)</f>
        <v>32</v>
      </c>
    </row>
    <row r="5316" spans="1:5" x14ac:dyDescent="0.25">
      <c r="A5316" t="s">
        <v>596</v>
      </c>
      <c r="B5316" s="2">
        <v>41868</v>
      </c>
      <c r="C5316" s="2" t="s">
        <v>7690</v>
      </c>
      <c r="D5316" t="s">
        <v>7685</v>
      </c>
      <c r="E5316">
        <f t="shared" si="83"/>
        <v>32</v>
      </c>
    </row>
    <row r="5317" spans="1:5" x14ac:dyDescent="0.25">
      <c r="A5317" t="s">
        <v>1301</v>
      </c>
      <c r="B5317" s="2">
        <v>41819</v>
      </c>
      <c r="C5317" s="2" t="s">
        <v>7684</v>
      </c>
      <c r="D5317" t="s">
        <v>7716</v>
      </c>
      <c r="E5317">
        <f t="shared" si="83"/>
        <v>23</v>
      </c>
    </row>
    <row r="5318" spans="1:5" x14ac:dyDescent="0.25">
      <c r="A5318" t="s">
        <v>3455</v>
      </c>
      <c r="B5318" s="2">
        <v>41785</v>
      </c>
      <c r="C5318" s="2" t="s">
        <v>7689</v>
      </c>
      <c r="D5318" t="s">
        <v>7694</v>
      </c>
      <c r="E5318">
        <f t="shared" si="83"/>
        <v>41</v>
      </c>
    </row>
    <row r="5319" spans="1:5" x14ac:dyDescent="0.25">
      <c r="A5319" t="s">
        <v>3455</v>
      </c>
      <c r="B5319" s="2">
        <v>41785</v>
      </c>
      <c r="C5319" s="2" t="s">
        <v>7689</v>
      </c>
      <c r="D5319" t="s">
        <v>7694</v>
      </c>
      <c r="E5319">
        <f t="shared" si="83"/>
        <v>41</v>
      </c>
    </row>
    <row r="5320" spans="1:5" x14ac:dyDescent="0.25">
      <c r="A5320" t="s">
        <v>3455</v>
      </c>
      <c r="B5320" s="2">
        <v>41785</v>
      </c>
      <c r="C5320" s="2" t="s">
        <v>7689</v>
      </c>
      <c r="D5320" t="s">
        <v>7694</v>
      </c>
      <c r="E5320">
        <f t="shared" si="83"/>
        <v>41</v>
      </c>
    </row>
    <row r="5321" spans="1:5" x14ac:dyDescent="0.25">
      <c r="A5321" t="s">
        <v>3455</v>
      </c>
      <c r="B5321" s="2">
        <v>41785</v>
      </c>
      <c r="C5321" s="2" t="s">
        <v>7689</v>
      </c>
      <c r="D5321" t="s">
        <v>7694</v>
      </c>
      <c r="E5321">
        <f t="shared" si="83"/>
        <v>41</v>
      </c>
    </row>
    <row r="5322" spans="1:5" x14ac:dyDescent="0.25">
      <c r="A5322" t="s">
        <v>3455</v>
      </c>
      <c r="B5322" s="2">
        <v>41785</v>
      </c>
      <c r="C5322" s="2" t="s">
        <v>7689</v>
      </c>
      <c r="D5322" t="s">
        <v>7694</v>
      </c>
      <c r="E5322">
        <f t="shared" si="83"/>
        <v>41</v>
      </c>
    </row>
    <row r="5323" spans="1:5" x14ac:dyDescent="0.25">
      <c r="A5323" t="s">
        <v>3455</v>
      </c>
      <c r="B5323" s="2">
        <v>41785</v>
      </c>
      <c r="C5323" s="2" t="s">
        <v>7689</v>
      </c>
      <c r="D5323" t="s">
        <v>7694</v>
      </c>
      <c r="E5323">
        <f t="shared" si="83"/>
        <v>41</v>
      </c>
    </row>
    <row r="5324" spans="1:5" x14ac:dyDescent="0.25">
      <c r="A5324" t="s">
        <v>3455</v>
      </c>
      <c r="B5324" s="2">
        <v>41785</v>
      </c>
      <c r="C5324" s="2" t="s">
        <v>7689</v>
      </c>
      <c r="D5324" t="s">
        <v>7694</v>
      </c>
      <c r="E5324">
        <f t="shared" si="83"/>
        <v>41</v>
      </c>
    </row>
    <row r="5325" spans="1:5" x14ac:dyDescent="0.25">
      <c r="A5325" t="s">
        <v>3141</v>
      </c>
      <c r="B5325" s="2">
        <v>41691</v>
      </c>
      <c r="C5325" s="2" t="s">
        <v>7726</v>
      </c>
      <c r="D5325" t="s">
        <v>7696</v>
      </c>
      <c r="E5325">
        <f t="shared" si="83"/>
        <v>43</v>
      </c>
    </row>
    <row r="5326" spans="1:5" x14ac:dyDescent="0.25">
      <c r="A5326" t="s">
        <v>1594</v>
      </c>
      <c r="B5326" s="2">
        <v>41954</v>
      </c>
      <c r="C5326" s="2" t="s">
        <v>7688</v>
      </c>
      <c r="D5326" t="s">
        <v>7695</v>
      </c>
      <c r="E5326">
        <f t="shared" si="83"/>
        <v>13</v>
      </c>
    </row>
    <row r="5327" spans="1:5" x14ac:dyDescent="0.25">
      <c r="A5327" t="s">
        <v>1594</v>
      </c>
      <c r="B5327" s="2">
        <v>41954</v>
      </c>
      <c r="C5327" s="2" t="s">
        <v>7688</v>
      </c>
      <c r="D5327" t="s">
        <v>7695</v>
      </c>
      <c r="E5327">
        <f t="shared" si="83"/>
        <v>13</v>
      </c>
    </row>
    <row r="5328" spans="1:5" x14ac:dyDescent="0.25">
      <c r="A5328" t="s">
        <v>3093</v>
      </c>
      <c r="B5328" s="2">
        <v>41735</v>
      </c>
      <c r="C5328" s="2" t="s">
        <v>7722</v>
      </c>
      <c r="D5328" t="s">
        <v>7707</v>
      </c>
      <c r="E5328">
        <f t="shared" si="83"/>
        <v>9</v>
      </c>
    </row>
    <row r="5329" spans="1:5" x14ac:dyDescent="0.25">
      <c r="A5329" t="s">
        <v>4217</v>
      </c>
      <c r="B5329" s="2">
        <v>41645</v>
      </c>
      <c r="C5329" s="2" t="s">
        <v>7727</v>
      </c>
      <c r="D5329" t="s">
        <v>7727</v>
      </c>
      <c r="E5329">
        <f t="shared" si="83"/>
        <v>0</v>
      </c>
    </row>
    <row r="5330" spans="1:5" x14ac:dyDescent="0.25">
      <c r="A5330" t="s">
        <v>698</v>
      </c>
      <c r="B5330" s="2">
        <v>41669</v>
      </c>
      <c r="C5330" s="2" t="s">
        <v>7727</v>
      </c>
      <c r="D5330" t="s">
        <v>7710</v>
      </c>
      <c r="E5330">
        <f t="shared" si="83"/>
        <v>14</v>
      </c>
    </row>
    <row r="5331" spans="1:5" x14ac:dyDescent="0.25">
      <c r="A5331" t="s">
        <v>1712</v>
      </c>
      <c r="B5331" s="2">
        <v>41820</v>
      </c>
      <c r="C5331" s="2" t="s">
        <v>7684</v>
      </c>
      <c r="D5331" t="s">
        <v>7686</v>
      </c>
      <c r="E5331">
        <f t="shared" si="83"/>
        <v>30</v>
      </c>
    </row>
    <row r="5332" spans="1:5" x14ac:dyDescent="0.25">
      <c r="A5332" t="s">
        <v>3119</v>
      </c>
      <c r="B5332" s="2">
        <v>41726</v>
      </c>
      <c r="C5332" s="2" t="s">
        <v>7715</v>
      </c>
      <c r="D5332" t="s">
        <v>7702</v>
      </c>
      <c r="E5332">
        <f t="shared" si="83"/>
        <v>30</v>
      </c>
    </row>
    <row r="5333" spans="1:5" x14ac:dyDescent="0.25">
      <c r="A5333" t="s">
        <v>3119</v>
      </c>
      <c r="B5333" s="2">
        <v>41726</v>
      </c>
      <c r="C5333" s="2" t="s">
        <v>7715</v>
      </c>
      <c r="D5333" t="s">
        <v>7702</v>
      </c>
      <c r="E5333">
        <f t="shared" si="83"/>
        <v>30</v>
      </c>
    </row>
    <row r="5334" spans="1:5" x14ac:dyDescent="0.25">
      <c r="A5334" t="s">
        <v>3119</v>
      </c>
      <c r="B5334" s="2">
        <v>41726</v>
      </c>
      <c r="C5334" s="2" t="s">
        <v>7715</v>
      </c>
      <c r="D5334" t="s">
        <v>7702</v>
      </c>
      <c r="E5334">
        <f t="shared" si="83"/>
        <v>30</v>
      </c>
    </row>
    <row r="5335" spans="1:5" x14ac:dyDescent="0.25">
      <c r="A5335" t="s">
        <v>188</v>
      </c>
      <c r="B5335" s="2">
        <v>41877</v>
      </c>
      <c r="C5335" s="2" t="s">
        <v>7690</v>
      </c>
      <c r="D5335" t="s">
        <v>7690</v>
      </c>
      <c r="E5335">
        <f t="shared" si="83"/>
        <v>0</v>
      </c>
    </row>
    <row r="5336" spans="1:5" x14ac:dyDescent="0.25">
      <c r="A5336" t="s">
        <v>188</v>
      </c>
      <c r="B5336" s="2">
        <v>41877</v>
      </c>
      <c r="C5336" s="2" t="s">
        <v>7690</v>
      </c>
      <c r="D5336" t="s">
        <v>7690</v>
      </c>
      <c r="E5336">
        <f t="shared" si="83"/>
        <v>0</v>
      </c>
    </row>
    <row r="5337" spans="1:5" x14ac:dyDescent="0.25">
      <c r="A5337" t="s">
        <v>188</v>
      </c>
      <c r="B5337" s="2">
        <v>41877</v>
      </c>
      <c r="C5337" s="2" t="s">
        <v>7690</v>
      </c>
      <c r="D5337" t="s">
        <v>7690</v>
      </c>
      <c r="E5337">
        <f t="shared" si="83"/>
        <v>0</v>
      </c>
    </row>
    <row r="5338" spans="1:5" x14ac:dyDescent="0.25">
      <c r="A5338" t="s">
        <v>2638</v>
      </c>
      <c r="B5338" s="2">
        <v>41841</v>
      </c>
      <c r="C5338" s="2" t="s">
        <v>7720</v>
      </c>
      <c r="D5338" t="s">
        <v>7714</v>
      </c>
      <c r="E5338">
        <f t="shared" si="83"/>
        <v>10</v>
      </c>
    </row>
    <row r="5339" spans="1:5" x14ac:dyDescent="0.25">
      <c r="A5339" t="s">
        <v>1428</v>
      </c>
      <c r="B5339" s="2">
        <v>41649</v>
      </c>
      <c r="C5339" s="2" t="s">
        <v>7727</v>
      </c>
      <c r="D5339" t="s">
        <v>7694</v>
      </c>
      <c r="E5339">
        <f t="shared" si="83"/>
        <v>45</v>
      </c>
    </row>
    <row r="5340" spans="1:5" x14ac:dyDescent="0.25">
      <c r="A5340" t="s">
        <v>1025</v>
      </c>
      <c r="B5340" s="2">
        <v>41812</v>
      </c>
      <c r="C5340" s="2" t="s">
        <v>7684</v>
      </c>
      <c r="D5340" t="s">
        <v>7687</v>
      </c>
      <c r="E5340">
        <f t="shared" si="83"/>
        <v>17</v>
      </c>
    </row>
    <row r="5341" spans="1:5" x14ac:dyDescent="0.25">
      <c r="A5341" t="s">
        <v>1025</v>
      </c>
      <c r="B5341" s="2">
        <v>41812</v>
      </c>
      <c r="C5341" s="2" t="s">
        <v>7684</v>
      </c>
      <c r="D5341" t="s">
        <v>7687</v>
      </c>
      <c r="E5341">
        <f t="shared" si="83"/>
        <v>17</v>
      </c>
    </row>
    <row r="5342" spans="1:5" x14ac:dyDescent="0.25">
      <c r="A5342" t="s">
        <v>1025</v>
      </c>
      <c r="B5342" s="2">
        <v>41812</v>
      </c>
      <c r="C5342" s="2" t="s">
        <v>7684</v>
      </c>
      <c r="D5342" t="s">
        <v>7687</v>
      </c>
      <c r="E5342">
        <f t="shared" si="83"/>
        <v>17</v>
      </c>
    </row>
    <row r="5343" spans="1:5" x14ac:dyDescent="0.25">
      <c r="A5343" t="s">
        <v>1025</v>
      </c>
      <c r="B5343" s="2">
        <v>41812</v>
      </c>
      <c r="C5343" s="2" t="s">
        <v>7684</v>
      </c>
      <c r="D5343" t="s">
        <v>7687</v>
      </c>
      <c r="E5343">
        <f t="shared" si="83"/>
        <v>17</v>
      </c>
    </row>
    <row r="5344" spans="1:5" x14ac:dyDescent="0.25">
      <c r="A5344" t="s">
        <v>5161</v>
      </c>
      <c r="B5344" s="2">
        <v>41964</v>
      </c>
      <c r="C5344" s="2" t="s">
        <v>7688</v>
      </c>
      <c r="D5344" t="s">
        <v>7688</v>
      </c>
      <c r="E5344">
        <f t="shared" si="83"/>
        <v>0</v>
      </c>
    </row>
    <row r="5345" spans="1:5" x14ac:dyDescent="0.25">
      <c r="A5345" t="s">
        <v>5161</v>
      </c>
      <c r="B5345" s="2">
        <v>41964</v>
      </c>
      <c r="C5345" s="2" t="s">
        <v>7688</v>
      </c>
      <c r="D5345" t="s">
        <v>7688</v>
      </c>
      <c r="E5345">
        <f t="shared" si="83"/>
        <v>0</v>
      </c>
    </row>
    <row r="5346" spans="1:5" x14ac:dyDescent="0.25">
      <c r="A5346" t="s">
        <v>566</v>
      </c>
      <c r="B5346" s="2">
        <v>41945</v>
      </c>
      <c r="C5346" s="2" t="s">
        <v>7688</v>
      </c>
      <c r="D5346" t="s">
        <v>7683</v>
      </c>
      <c r="E5346">
        <f t="shared" si="83"/>
        <v>11</v>
      </c>
    </row>
    <row r="5347" spans="1:5" x14ac:dyDescent="0.25">
      <c r="A5347" t="s">
        <v>245</v>
      </c>
      <c r="B5347" s="2">
        <v>41793</v>
      </c>
      <c r="C5347" s="2" t="s">
        <v>7684</v>
      </c>
      <c r="D5347" t="s">
        <v>7723</v>
      </c>
      <c r="E5347">
        <f t="shared" si="83"/>
        <v>33</v>
      </c>
    </row>
    <row r="5348" spans="1:5" x14ac:dyDescent="0.25">
      <c r="A5348" t="s">
        <v>245</v>
      </c>
      <c r="B5348" s="2">
        <v>41793</v>
      </c>
      <c r="C5348" s="2" t="s">
        <v>7684</v>
      </c>
      <c r="D5348" t="s">
        <v>7723</v>
      </c>
      <c r="E5348">
        <f t="shared" si="83"/>
        <v>33</v>
      </c>
    </row>
    <row r="5349" spans="1:5" x14ac:dyDescent="0.25">
      <c r="A5349" t="s">
        <v>245</v>
      </c>
      <c r="B5349" s="2">
        <v>41793</v>
      </c>
      <c r="C5349" s="2" t="s">
        <v>7684</v>
      </c>
      <c r="D5349" t="s">
        <v>7723</v>
      </c>
      <c r="E5349">
        <f t="shared" si="83"/>
        <v>33</v>
      </c>
    </row>
    <row r="5350" spans="1:5" x14ac:dyDescent="0.25">
      <c r="A5350" t="s">
        <v>1284</v>
      </c>
      <c r="B5350" s="2">
        <v>41652</v>
      </c>
      <c r="C5350" s="2" t="s">
        <v>7727</v>
      </c>
      <c r="D5350" t="s">
        <v>7707</v>
      </c>
      <c r="E5350">
        <f t="shared" si="83"/>
        <v>12</v>
      </c>
    </row>
    <row r="5351" spans="1:5" x14ac:dyDescent="0.25">
      <c r="A5351" t="s">
        <v>1284</v>
      </c>
      <c r="B5351" s="2">
        <v>41652</v>
      </c>
      <c r="C5351" s="2" t="s">
        <v>7727</v>
      </c>
      <c r="D5351" t="s">
        <v>7707</v>
      </c>
      <c r="E5351">
        <f t="shared" si="83"/>
        <v>12</v>
      </c>
    </row>
    <row r="5352" spans="1:5" x14ac:dyDescent="0.25">
      <c r="A5352" t="s">
        <v>106</v>
      </c>
      <c r="B5352" s="2">
        <v>41870</v>
      </c>
      <c r="C5352" s="2" t="s">
        <v>7690</v>
      </c>
      <c r="D5352" t="s">
        <v>7703</v>
      </c>
      <c r="E5352">
        <f t="shared" si="83"/>
        <v>40</v>
      </c>
    </row>
    <row r="5353" spans="1:5" x14ac:dyDescent="0.25">
      <c r="A5353" t="s">
        <v>1267</v>
      </c>
      <c r="B5353" s="2">
        <v>41960</v>
      </c>
      <c r="C5353" s="2" t="s">
        <v>7688</v>
      </c>
      <c r="D5353" t="s">
        <v>7702</v>
      </c>
      <c r="E5353">
        <f t="shared" si="83"/>
        <v>22</v>
      </c>
    </row>
    <row r="5354" spans="1:5" x14ac:dyDescent="0.25">
      <c r="A5354" t="s">
        <v>1267</v>
      </c>
      <c r="B5354" s="2">
        <v>41960</v>
      </c>
      <c r="C5354" s="2" t="s">
        <v>7688</v>
      </c>
      <c r="D5354" t="s">
        <v>7702</v>
      </c>
      <c r="E5354">
        <f t="shared" si="83"/>
        <v>22</v>
      </c>
    </row>
    <row r="5355" spans="1:5" x14ac:dyDescent="0.25">
      <c r="A5355" t="s">
        <v>1743</v>
      </c>
      <c r="B5355" s="2">
        <v>41985</v>
      </c>
      <c r="C5355" s="2" t="s">
        <v>7701</v>
      </c>
      <c r="D5355" t="s">
        <v>7702</v>
      </c>
      <c r="E5355">
        <f t="shared" si="83"/>
        <v>21</v>
      </c>
    </row>
    <row r="5356" spans="1:5" x14ac:dyDescent="0.25">
      <c r="A5356" t="s">
        <v>3804</v>
      </c>
      <c r="B5356" s="2">
        <v>41751</v>
      </c>
      <c r="C5356" s="2" t="s">
        <v>7722</v>
      </c>
      <c r="D5356" t="s">
        <v>7689</v>
      </c>
      <c r="E5356">
        <f t="shared" si="83"/>
        <v>1</v>
      </c>
    </row>
    <row r="5357" spans="1:5" x14ac:dyDescent="0.25">
      <c r="A5357" t="s">
        <v>3804</v>
      </c>
      <c r="B5357" s="2">
        <v>41751</v>
      </c>
      <c r="C5357" s="2" t="s">
        <v>7722</v>
      </c>
      <c r="D5357" t="s">
        <v>7689</v>
      </c>
      <c r="E5357">
        <f t="shared" si="83"/>
        <v>1</v>
      </c>
    </row>
    <row r="5358" spans="1:5" x14ac:dyDescent="0.25">
      <c r="A5358" t="s">
        <v>2239</v>
      </c>
      <c r="B5358" s="2">
        <v>41968</v>
      </c>
      <c r="C5358" s="2" t="s">
        <v>7688</v>
      </c>
      <c r="D5358" t="s">
        <v>7702</v>
      </c>
      <c r="E5358">
        <f t="shared" si="83"/>
        <v>22</v>
      </c>
    </row>
    <row r="5359" spans="1:5" x14ac:dyDescent="0.25">
      <c r="A5359" t="s">
        <v>875</v>
      </c>
      <c r="B5359" s="2">
        <v>41856</v>
      </c>
      <c r="C5359" s="2" t="s">
        <v>7690</v>
      </c>
      <c r="D5359" t="s">
        <v>7690</v>
      </c>
      <c r="E5359">
        <f t="shared" si="83"/>
        <v>0</v>
      </c>
    </row>
    <row r="5360" spans="1:5" x14ac:dyDescent="0.25">
      <c r="A5360" t="s">
        <v>875</v>
      </c>
      <c r="B5360" s="2">
        <v>41856</v>
      </c>
      <c r="C5360" s="2" t="s">
        <v>7690</v>
      </c>
      <c r="D5360" t="s">
        <v>7690</v>
      </c>
      <c r="E5360">
        <f t="shared" si="83"/>
        <v>0</v>
      </c>
    </row>
    <row r="5361" spans="1:5" x14ac:dyDescent="0.25">
      <c r="A5361" t="s">
        <v>875</v>
      </c>
      <c r="B5361" s="2">
        <v>41856</v>
      </c>
      <c r="C5361" s="2" t="s">
        <v>7690</v>
      </c>
      <c r="D5361" t="s">
        <v>7690</v>
      </c>
      <c r="E5361">
        <f t="shared" si="83"/>
        <v>0</v>
      </c>
    </row>
    <row r="5362" spans="1:5" x14ac:dyDescent="0.25">
      <c r="A5362" t="s">
        <v>264</v>
      </c>
      <c r="B5362" s="2">
        <v>41875</v>
      </c>
      <c r="C5362" s="2" t="s">
        <v>7690</v>
      </c>
      <c r="D5362" t="s">
        <v>7685</v>
      </c>
      <c r="E5362">
        <f t="shared" si="83"/>
        <v>32</v>
      </c>
    </row>
    <row r="5363" spans="1:5" x14ac:dyDescent="0.25">
      <c r="A5363" t="s">
        <v>2628</v>
      </c>
      <c r="B5363" s="2">
        <v>41941</v>
      </c>
      <c r="C5363" s="2" t="s">
        <v>7699</v>
      </c>
      <c r="D5363" t="s">
        <v>7708</v>
      </c>
      <c r="E5363">
        <f t="shared" si="83"/>
        <v>32</v>
      </c>
    </row>
    <row r="5364" spans="1:5" x14ac:dyDescent="0.25">
      <c r="A5364" t="s">
        <v>1332</v>
      </c>
      <c r="B5364" s="2">
        <v>41722</v>
      </c>
      <c r="C5364" s="2" t="s">
        <v>7715</v>
      </c>
      <c r="D5364" t="s">
        <v>7686</v>
      </c>
      <c r="E5364">
        <f t="shared" si="83"/>
        <v>33</v>
      </c>
    </row>
    <row r="5365" spans="1:5" x14ac:dyDescent="0.25">
      <c r="A5365" t="s">
        <v>1332</v>
      </c>
      <c r="B5365" s="2">
        <v>41722</v>
      </c>
      <c r="C5365" s="2" t="s">
        <v>7715</v>
      </c>
      <c r="D5365" t="s">
        <v>7686</v>
      </c>
      <c r="E5365">
        <f t="shared" si="83"/>
        <v>33</v>
      </c>
    </row>
    <row r="5366" spans="1:5" x14ac:dyDescent="0.25">
      <c r="A5366" t="s">
        <v>3829</v>
      </c>
      <c r="B5366" s="2">
        <v>41657</v>
      </c>
      <c r="C5366" s="2" t="s">
        <v>7727</v>
      </c>
      <c r="D5366" t="s">
        <v>7727</v>
      </c>
      <c r="E5366">
        <f t="shared" si="83"/>
        <v>0</v>
      </c>
    </row>
    <row r="5367" spans="1:5" x14ac:dyDescent="0.25">
      <c r="A5367" t="s">
        <v>2693</v>
      </c>
      <c r="B5367" s="2">
        <v>41654</v>
      </c>
      <c r="C5367" s="2" t="s">
        <v>7727</v>
      </c>
      <c r="D5367" t="s">
        <v>7681</v>
      </c>
      <c r="E5367">
        <f t="shared" si="83"/>
        <v>34</v>
      </c>
    </row>
    <row r="5368" spans="1:5" x14ac:dyDescent="0.25">
      <c r="A5368" t="s">
        <v>972</v>
      </c>
      <c r="B5368" s="2">
        <v>42155</v>
      </c>
      <c r="C5368" s="2" t="s">
        <v>7714</v>
      </c>
      <c r="D5368" t="s">
        <v>7708</v>
      </c>
      <c r="E5368">
        <f t="shared" si="83"/>
        <v>25</v>
      </c>
    </row>
    <row r="5369" spans="1:5" x14ac:dyDescent="0.25">
      <c r="A5369" t="s">
        <v>972</v>
      </c>
      <c r="B5369" s="2">
        <v>42155</v>
      </c>
      <c r="C5369" s="2" t="s">
        <v>7714</v>
      </c>
      <c r="D5369" t="s">
        <v>7708</v>
      </c>
      <c r="E5369">
        <f t="shared" si="83"/>
        <v>25</v>
      </c>
    </row>
    <row r="5370" spans="1:5" x14ac:dyDescent="0.25">
      <c r="A5370" t="s">
        <v>972</v>
      </c>
      <c r="B5370" s="2">
        <v>42155</v>
      </c>
      <c r="C5370" s="2" t="s">
        <v>7714</v>
      </c>
      <c r="D5370" t="s">
        <v>7708</v>
      </c>
      <c r="E5370">
        <f t="shared" si="83"/>
        <v>25</v>
      </c>
    </row>
    <row r="5371" spans="1:5" x14ac:dyDescent="0.25">
      <c r="A5371" t="s">
        <v>768</v>
      </c>
      <c r="B5371" s="2">
        <v>41944</v>
      </c>
      <c r="C5371" s="2" t="s">
        <v>7688</v>
      </c>
      <c r="D5371" t="s">
        <v>7696</v>
      </c>
      <c r="E5371">
        <f t="shared" si="83"/>
        <v>34</v>
      </c>
    </row>
    <row r="5372" spans="1:5" x14ac:dyDescent="0.25">
      <c r="A5372" t="s">
        <v>2174</v>
      </c>
      <c r="B5372" s="2">
        <v>41700</v>
      </c>
      <c r="C5372" s="2" t="s">
        <v>7715</v>
      </c>
      <c r="D5372" t="s">
        <v>7685</v>
      </c>
      <c r="E5372">
        <f t="shared" si="83"/>
        <v>37</v>
      </c>
    </row>
    <row r="5373" spans="1:5" x14ac:dyDescent="0.25">
      <c r="A5373" t="s">
        <v>2174</v>
      </c>
      <c r="B5373" s="2">
        <v>41700</v>
      </c>
      <c r="C5373" s="2" t="s">
        <v>7715</v>
      </c>
      <c r="D5373" t="s">
        <v>7685</v>
      </c>
      <c r="E5373">
        <f t="shared" si="83"/>
        <v>37</v>
      </c>
    </row>
    <row r="5374" spans="1:5" x14ac:dyDescent="0.25">
      <c r="A5374" t="s">
        <v>516</v>
      </c>
      <c r="B5374" s="2">
        <v>42008</v>
      </c>
      <c r="C5374" s="2" t="s">
        <v>7707</v>
      </c>
      <c r="D5374" t="s">
        <v>7683</v>
      </c>
      <c r="E5374">
        <f t="shared" si="83"/>
        <v>9</v>
      </c>
    </row>
    <row r="5375" spans="1:5" x14ac:dyDescent="0.25">
      <c r="A5375" t="s">
        <v>516</v>
      </c>
      <c r="B5375" s="2">
        <v>42008</v>
      </c>
      <c r="C5375" s="2" t="s">
        <v>7707</v>
      </c>
      <c r="D5375" t="s">
        <v>7683</v>
      </c>
      <c r="E5375">
        <f t="shared" si="83"/>
        <v>9</v>
      </c>
    </row>
    <row r="5376" spans="1:5" x14ac:dyDescent="0.25">
      <c r="A5376" t="s">
        <v>516</v>
      </c>
      <c r="B5376" s="2">
        <v>42008</v>
      </c>
      <c r="C5376" s="2" t="s">
        <v>7707</v>
      </c>
      <c r="D5376" t="s">
        <v>7683</v>
      </c>
      <c r="E5376">
        <f t="shared" si="83"/>
        <v>9</v>
      </c>
    </row>
    <row r="5377" spans="1:5" x14ac:dyDescent="0.25">
      <c r="A5377" t="s">
        <v>2542</v>
      </c>
      <c r="B5377" s="2">
        <v>41734</v>
      </c>
      <c r="C5377" s="2" t="s">
        <v>7722</v>
      </c>
      <c r="D5377" t="s">
        <v>7705</v>
      </c>
      <c r="E5377">
        <f t="shared" si="83"/>
        <v>37</v>
      </c>
    </row>
    <row r="5378" spans="1:5" x14ac:dyDescent="0.25">
      <c r="A5378" t="s">
        <v>2542</v>
      </c>
      <c r="B5378" s="2">
        <v>41734</v>
      </c>
      <c r="C5378" s="2" t="s">
        <v>7722</v>
      </c>
      <c r="D5378" t="s">
        <v>7705</v>
      </c>
      <c r="E5378">
        <f t="shared" si="83"/>
        <v>37</v>
      </c>
    </row>
    <row r="5379" spans="1:5" x14ac:dyDescent="0.25">
      <c r="A5379" t="s">
        <v>1059</v>
      </c>
      <c r="B5379" s="2">
        <v>41978</v>
      </c>
      <c r="C5379" s="2" t="s">
        <v>7701</v>
      </c>
      <c r="D5379" t="s">
        <v>7701</v>
      </c>
      <c r="E5379">
        <f t="shared" ref="E5379:E5442" si="84">(LEFT(D5379,4)-LEFT(C5379,4))*12+RIGHT(D5379,2)-RIGHT(C5379,2)</f>
        <v>0</v>
      </c>
    </row>
    <row r="5380" spans="1:5" x14ac:dyDescent="0.25">
      <c r="A5380" t="s">
        <v>1059</v>
      </c>
      <c r="B5380" s="2">
        <v>41978</v>
      </c>
      <c r="C5380" s="2" t="s">
        <v>7701</v>
      </c>
      <c r="D5380" t="s">
        <v>7701</v>
      </c>
      <c r="E5380">
        <f t="shared" si="84"/>
        <v>0</v>
      </c>
    </row>
    <row r="5381" spans="1:5" x14ac:dyDescent="0.25">
      <c r="A5381" t="s">
        <v>5009</v>
      </c>
      <c r="B5381" s="2">
        <v>42474</v>
      </c>
      <c r="C5381" s="2" t="s">
        <v>7706</v>
      </c>
      <c r="D5381" t="s">
        <v>7709</v>
      </c>
      <c r="E5381">
        <f t="shared" si="84"/>
        <v>4</v>
      </c>
    </row>
    <row r="5382" spans="1:5" x14ac:dyDescent="0.25">
      <c r="A5382" t="s">
        <v>5009</v>
      </c>
      <c r="B5382" s="2">
        <v>42474</v>
      </c>
      <c r="C5382" s="2" t="s">
        <v>7706</v>
      </c>
      <c r="D5382" t="s">
        <v>7709</v>
      </c>
      <c r="E5382">
        <f t="shared" si="84"/>
        <v>4</v>
      </c>
    </row>
    <row r="5383" spans="1:5" x14ac:dyDescent="0.25">
      <c r="A5383" t="s">
        <v>5187</v>
      </c>
      <c r="B5383" s="2">
        <v>41825</v>
      </c>
      <c r="C5383" s="2" t="s">
        <v>7720</v>
      </c>
      <c r="D5383" t="s">
        <v>7702</v>
      </c>
      <c r="E5383">
        <f t="shared" si="84"/>
        <v>26</v>
      </c>
    </row>
    <row r="5384" spans="1:5" x14ac:dyDescent="0.25">
      <c r="A5384" t="s">
        <v>5187</v>
      </c>
      <c r="B5384" s="2">
        <v>41825</v>
      </c>
      <c r="C5384" s="2" t="s">
        <v>7720</v>
      </c>
      <c r="D5384" t="s">
        <v>7702</v>
      </c>
      <c r="E5384">
        <f t="shared" si="84"/>
        <v>26</v>
      </c>
    </row>
    <row r="5385" spans="1:5" x14ac:dyDescent="0.25">
      <c r="A5385" t="s">
        <v>5187</v>
      </c>
      <c r="B5385" s="2">
        <v>41825</v>
      </c>
      <c r="C5385" s="2" t="s">
        <v>7720</v>
      </c>
      <c r="D5385" t="s">
        <v>7702</v>
      </c>
      <c r="E5385">
        <f t="shared" si="84"/>
        <v>26</v>
      </c>
    </row>
    <row r="5386" spans="1:5" x14ac:dyDescent="0.25">
      <c r="A5386" t="s">
        <v>1933</v>
      </c>
      <c r="B5386" s="2">
        <v>41891</v>
      </c>
      <c r="C5386" s="2" t="s">
        <v>7711</v>
      </c>
      <c r="D5386" t="s">
        <v>7708</v>
      </c>
      <c r="E5386">
        <f t="shared" si="84"/>
        <v>33</v>
      </c>
    </row>
    <row r="5387" spans="1:5" x14ac:dyDescent="0.25">
      <c r="A5387" t="s">
        <v>1933</v>
      </c>
      <c r="B5387" s="2">
        <v>41891</v>
      </c>
      <c r="C5387" s="2" t="s">
        <v>7711</v>
      </c>
      <c r="D5387" t="s">
        <v>7708</v>
      </c>
      <c r="E5387">
        <f t="shared" si="84"/>
        <v>33</v>
      </c>
    </row>
    <row r="5388" spans="1:5" x14ac:dyDescent="0.25">
      <c r="A5388" t="s">
        <v>1402</v>
      </c>
      <c r="B5388" s="2">
        <v>41681</v>
      </c>
      <c r="C5388" s="2" t="s">
        <v>7726</v>
      </c>
      <c r="D5388" t="s">
        <v>7723</v>
      </c>
      <c r="E5388">
        <f t="shared" si="84"/>
        <v>37</v>
      </c>
    </row>
    <row r="5389" spans="1:5" x14ac:dyDescent="0.25">
      <c r="A5389" t="s">
        <v>226</v>
      </c>
      <c r="B5389" s="2">
        <v>42499</v>
      </c>
      <c r="C5389" s="2" t="s">
        <v>7716</v>
      </c>
      <c r="D5389" t="s">
        <v>7712</v>
      </c>
      <c r="E5389">
        <f t="shared" si="84"/>
        <v>9</v>
      </c>
    </row>
    <row r="5390" spans="1:5" x14ac:dyDescent="0.25">
      <c r="A5390" t="s">
        <v>226</v>
      </c>
      <c r="B5390" s="2">
        <v>42499</v>
      </c>
      <c r="C5390" s="2" t="s">
        <v>7716</v>
      </c>
      <c r="D5390" t="s">
        <v>7712</v>
      </c>
      <c r="E5390">
        <f t="shared" si="84"/>
        <v>9</v>
      </c>
    </row>
    <row r="5391" spans="1:5" x14ac:dyDescent="0.25">
      <c r="A5391" t="s">
        <v>226</v>
      </c>
      <c r="B5391" s="2">
        <v>42499</v>
      </c>
      <c r="C5391" s="2" t="s">
        <v>7716</v>
      </c>
      <c r="D5391" t="s">
        <v>7712</v>
      </c>
      <c r="E5391">
        <f t="shared" si="84"/>
        <v>9</v>
      </c>
    </row>
    <row r="5392" spans="1:5" x14ac:dyDescent="0.25">
      <c r="A5392" t="s">
        <v>4078</v>
      </c>
      <c r="B5392" s="2">
        <v>41843</v>
      </c>
      <c r="C5392" s="2" t="s">
        <v>7720</v>
      </c>
      <c r="D5392" t="s">
        <v>7704</v>
      </c>
      <c r="E5392">
        <f t="shared" si="84"/>
        <v>40</v>
      </c>
    </row>
    <row r="5393" spans="1:5" x14ac:dyDescent="0.25">
      <c r="A5393" t="s">
        <v>4653</v>
      </c>
      <c r="B5393" s="2">
        <v>41962</v>
      </c>
      <c r="C5393" s="2" t="s">
        <v>7688</v>
      </c>
      <c r="D5393" t="s">
        <v>7688</v>
      </c>
      <c r="E5393">
        <f t="shared" si="84"/>
        <v>0</v>
      </c>
    </row>
    <row r="5394" spans="1:5" x14ac:dyDescent="0.25">
      <c r="A5394" t="s">
        <v>4653</v>
      </c>
      <c r="B5394" s="2">
        <v>41962</v>
      </c>
      <c r="C5394" s="2" t="s">
        <v>7688</v>
      </c>
      <c r="D5394" t="s">
        <v>7688</v>
      </c>
      <c r="E5394">
        <f t="shared" si="84"/>
        <v>0</v>
      </c>
    </row>
    <row r="5395" spans="1:5" x14ac:dyDescent="0.25">
      <c r="A5395" t="s">
        <v>4653</v>
      </c>
      <c r="B5395" s="2">
        <v>41962</v>
      </c>
      <c r="C5395" s="2" t="s">
        <v>7688</v>
      </c>
      <c r="D5395" t="s">
        <v>7688</v>
      </c>
      <c r="E5395">
        <f t="shared" si="84"/>
        <v>0</v>
      </c>
    </row>
    <row r="5396" spans="1:5" x14ac:dyDescent="0.25">
      <c r="A5396" t="s">
        <v>4653</v>
      </c>
      <c r="B5396" s="2">
        <v>41962</v>
      </c>
      <c r="C5396" s="2" t="s">
        <v>7688</v>
      </c>
      <c r="D5396" t="s">
        <v>7688</v>
      </c>
      <c r="E5396">
        <f t="shared" si="84"/>
        <v>0</v>
      </c>
    </row>
    <row r="5397" spans="1:5" x14ac:dyDescent="0.25">
      <c r="A5397" t="s">
        <v>849</v>
      </c>
      <c r="B5397" s="2">
        <v>41734</v>
      </c>
      <c r="C5397" s="2" t="s">
        <v>7722</v>
      </c>
      <c r="D5397" t="s">
        <v>7688</v>
      </c>
      <c r="E5397">
        <f t="shared" si="84"/>
        <v>7</v>
      </c>
    </row>
    <row r="5398" spans="1:5" x14ac:dyDescent="0.25">
      <c r="A5398" t="s">
        <v>2305</v>
      </c>
      <c r="B5398" s="2">
        <v>42075</v>
      </c>
      <c r="C5398" s="2" t="s">
        <v>7710</v>
      </c>
      <c r="D5398" t="s">
        <v>7702</v>
      </c>
      <c r="E5398">
        <f t="shared" si="84"/>
        <v>18</v>
      </c>
    </row>
    <row r="5399" spans="1:5" x14ac:dyDescent="0.25">
      <c r="A5399" t="s">
        <v>919</v>
      </c>
      <c r="B5399" s="2">
        <v>41717</v>
      </c>
      <c r="C5399" s="2" t="s">
        <v>7715</v>
      </c>
      <c r="D5399" t="s">
        <v>7681</v>
      </c>
      <c r="E5399">
        <f t="shared" si="84"/>
        <v>32</v>
      </c>
    </row>
    <row r="5400" spans="1:5" x14ac:dyDescent="0.25">
      <c r="A5400" t="s">
        <v>1390</v>
      </c>
      <c r="B5400" s="2">
        <v>41829</v>
      </c>
      <c r="C5400" s="2" t="s">
        <v>7720</v>
      </c>
      <c r="D5400" t="s">
        <v>7702</v>
      </c>
      <c r="E5400">
        <f t="shared" si="84"/>
        <v>26</v>
      </c>
    </row>
    <row r="5401" spans="1:5" x14ac:dyDescent="0.25">
      <c r="A5401" t="s">
        <v>2450</v>
      </c>
      <c r="B5401" s="2">
        <v>41785</v>
      </c>
      <c r="C5401" s="2" t="s">
        <v>7689</v>
      </c>
      <c r="D5401" t="s">
        <v>7706</v>
      </c>
      <c r="E5401">
        <f t="shared" si="84"/>
        <v>23</v>
      </c>
    </row>
    <row r="5402" spans="1:5" x14ac:dyDescent="0.25">
      <c r="A5402" t="s">
        <v>5199</v>
      </c>
      <c r="B5402" s="2">
        <v>42155</v>
      </c>
      <c r="C5402" s="2" t="s">
        <v>7714</v>
      </c>
      <c r="D5402" t="s">
        <v>7696</v>
      </c>
      <c r="E5402">
        <f t="shared" si="84"/>
        <v>28</v>
      </c>
    </row>
    <row r="5403" spans="1:5" x14ac:dyDescent="0.25">
      <c r="A5403" t="s">
        <v>5199</v>
      </c>
      <c r="B5403" s="2">
        <v>42155</v>
      </c>
      <c r="C5403" s="2" t="s">
        <v>7714</v>
      </c>
      <c r="D5403" t="s">
        <v>7696</v>
      </c>
      <c r="E5403">
        <f t="shared" si="84"/>
        <v>28</v>
      </c>
    </row>
    <row r="5404" spans="1:5" x14ac:dyDescent="0.25">
      <c r="A5404" t="s">
        <v>532</v>
      </c>
      <c r="B5404" s="2">
        <v>42068</v>
      </c>
      <c r="C5404" s="2" t="s">
        <v>7710</v>
      </c>
      <c r="D5404" t="s">
        <v>7724</v>
      </c>
      <c r="E5404">
        <f t="shared" si="84"/>
        <v>29</v>
      </c>
    </row>
    <row r="5405" spans="1:5" x14ac:dyDescent="0.25">
      <c r="A5405" t="s">
        <v>532</v>
      </c>
      <c r="B5405" s="2">
        <v>42068</v>
      </c>
      <c r="C5405" s="2" t="s">
        <v>7710</v>
      </c>
      <c r="D5405" t="s">
        <v>7724</v>
      </c>
      <c r="E5405">
        <f t="shared" si="84"/>
        <v>29</v>
      </c>
    </row>
    <row r="5406" spans="1:5" x14ac:dyDescent="0.25">
      <c r="A5406" t="s">
        <v>1594</v>
      </c>
      <c r="B5406" s="2">
        <v>41954</v>
      </c>
      <c r="C5406" s="2" t="s">
        <v>7688</v>
      </c>
      <c r="D5406" t="s">
        <v>7728</v>
      </c>
      <c r="E5406">
        <f t="shared" si="84"/>
        <v>15</v>
      </c>
    </row>
    <row r="5407" spans="1:5" x14ac:dyDescent="0.25">
      <c r="A5407" t="s">
        <v>1594</v>
      </c>
      <c r="B5407" s="2">
        <v>41954</v>
      </c>
      <c r="C5407" s="2" t="s">
        <v>7688</v>
      </c>
      <c r="D5407" t="s">
        <v>7728</v>
      </c>
      <c r="E5407">
        <f t="shared" si="84"/>
        <v>15</v>
      </c>
    </row>
    <row r="5408" spans="1:5" x14ac:dyDescent="0.25">
      <c r="A5408" t="s">
        <v>1594</v>
      </c>
      <c r="B5408" s="2">
        <v>41954</v>
      </c>
      <c r="C5408" s="2" t="s">
        <v>7688</v>
      </c>
      <c r="D5408" t="s">
        <v>7728</v>
      </c>
      <c r="E5408">
        <f t="shared" si="84"/>
        <v>15</v>
      </c>
    </row>
    <row r="5409" spans="1:5" x14ac:dyDescent="0.25">
      <c r="A5409" t="s">
        <v>3527</v>
      </c>
      <c r="B5409" s="2">
        <v>41946</v>
      </c>
      <c r="C5409" s="2" t="s">
        <v>7688</v>
      </c>
      <c r="D5409" t="s">
        <v>7703</v>
      </c>
      <c r="E5409">
        <f t="shared" si="84"/>
        <v>37</v>
      </c>
    </row>
    <row r="5410" spans="1:5" x14ac:dyDescent="0.25">
      <c r="A5410" t="s">
        <v>3527</v>
      </c>
      <c r="B5410" s="2">
        <v>41946</v>
      </c>
      <c r="C5410" s="2" t="s">
        <v>7688</v>
      </c>
      <c r="D5410" t="s">
        <v>7703</v>
      </c>
      <c r="E5410">
        <f t="shared" si="84"/>
        <v>37</v>
      </c>
    </row>
    <row r="5411" spans="1:5" x14ac:dyDescent="0.25">
      <c r="A5411" t="s">
        <v>3527</v>
      </c>
      <c r="B5411" s="2">
        <v>41946</v>
      </c>
      <c r="C5411" s="2" t="s">
        <v>7688</v>
      </c>
      <c r="D5411" t="s">
        <v>7703</v>
      </c>
      <c r="E5411">
        <f t="shared" si="84"/>
        <v>37</v>
      </c>
    </row>
    <row r="5412" spans="1:5" x14ac:dyDescent="0.25">
      <c r="A5412" t="s">
        <v>3527</v>
      </c>
      <c r="B5412" s="2">
        <v>41946</v>
      </c>
      <c r="C5412" s="2" t="s">
        <v>7688</v>
      </c>
      <c r="D5412" t="s">
        <v>7703</v>
      </c>
      <c r="E5412">
        <f t="shared" si="84"/>
        <v>37</v>
      </c>
    </row>
    <row r="5413" spans="1:5" x14ac:dyDescent="0.25">
      <c r="A5413" t="s">
        <v>3888</v>
      </c>
      <c r="B5413" s="2">
        <v>41993</v>
      </c>
      <c r="C5413" s="2" t="s">
        <v>7701</v>
      </c>
      <c r="D5413" t="s">
        <v>7696</v>
      </c>
      <c r="E5413">
        <f t="shared" si="84"/>
        <v>33</v>
      </c>
    </row>
    <row r="5414" spans="1:5" x14ac:dyDescent="0.25">
      <c r="A5414" t="s">
        <v>3888</v>
      </c>
      <c r="B5414" s="2">
        <v>41993</v>
      </c>
      <c r="C5414" s="2" t="s">
        <v>7701</v>
      </c>
      <c r="D5414" t="s">
        <v>7696</v>
      </c>
      <c r="E5414">
        <f t="shared" si="84"/>
        <v>33</v>
      </c>
    </row>
    <row r="5415" spans="1:5" x14ac:dyDescent="0.25">
      <c r="A5415" t="s">
        <v>2887</v>
      </c>
      <c r="B5415" s="2">
        <v>41857</v>
      </c>
      <c r="C5415" s="2" t="s">
        <v>7690</v>
      </c>
      <c r="D5415" t="s">
        <v>7702</v>
      </c>
      <c r="E5415">
        <f t="shared" si="84"/>
        <v>25</v>
      </c>
    </row>
    <row r="5416" spans="1:5" x14ac:dyDescent="0.25">
      <c r="A5416" t="s">
        <v>213</v>
      </c>
      <c r="B5416" s="2">
        <v>42127</v>
      </c>
      <c r="C5416" s="2" t="s">
        <v>7714</v>
      </c>
      <c r="D5416" t="s">
        <v>7696</v>
      </c>
      <c r="E5416">
        <f t="shared" si="84"/>
        <v>28</v>
      </c>
    </row>
    <row r="5417" spans="1:5" x14ac:dyDescent="0.25">
      <c r="A5417" t="s">
        <v>213</v>
      </c>
      <c r="B5417" s="2">
        <v>42127</v>
      </c>
      <c r="C5417" s="2" t="s">
        <v>7714</v>
      </c>
      <c r="D5417" t="s">
        <v>7696</v>
      </c>
      <c r="E5417">
        <f t="shared" si="84"/>
        <v>28</v>
      </c>
    </row>
    <row r="5418" spans="1:5" x14ac:dyDescent="0.25">
      <c r="A5418" t="s">
        <v>213</v>
      </c>
      <c r="B5418" s="2">
        <v>42127</v>
      </c>
      <c r="C5418" s="2" t="s">
        <v>7714</v>
      </c>
      <c r="D5418" t="s">
        <v>7696</v>
      </c>
      <c r="E5418">
        <f t="shared" si="84"/>
        <v>28</v>
      </c>
    </row>
    <row r="5419" spans="1:5" x14ac:dyDescent="0.25">
      <c r="A5419" t="s">
        <v>369</v>
      </c>
      <c r="B5419" s="2">
        <v>41918</v>
      </c>
      <c r="C5419" s="2" t="s">
        <v>7699</v>
      </c>
      <c r="D5419" t="s">
        <v>7699</v>
      </c>
      <c r="E5419">
        <f t="shared" si="84"/>
        <v>0</v>
      </c>
    </row>
    <row r="5420" spans="1:5" x14ac:dyDescent="0.25">
      <c r="A5420" t="s">
        <v>2723</v>
      </c>
      <c r="B5420" s="2">
        <v>41876</v>
      </c>
      <c r="C5420" s="2" t="s">
        <v>7690</v>
      </c>
      <c r="D5420" t="s">
        <v>7683</v>
      </c>
      <c r="E5420">
        <f t="shared" si="84"/>
        <v>14</v>
      </c>
    </row>
    <row r="5421" spans="1:5" x14ac:dyDescent="0.25">
      <c r="A5421" t="s">
        <v>2723</v>
      </c>
      <c r="B5421" s="2">
        <v>41876</v>
      </c>
      <c r="C5421" s="2" t="s">
        <v>7690</v>
      </c>
      <c r="D5421" t="s">
        <v>7683</v>
      </c>
      <c r="E5421">
        <f t="shared" si="84"/>
        <v>14</v>
      </c>
    </row>
    <row r="5422" spans="1:5" x14ac:dyDescent="0.25">
      <c r="A5422" t="s">
        <v>1019</v>
      </c>
      <c r="B5422" s="2">
        <v>41798</v>
      </c>
      <c r="C5422" s="2" t="s">
        <v>7684</v>
      </c>
      <c r="D5422" t="s">
        <v>7698</v>
      </c>
      <c r="E5422">
        <f t="shared" si="84"/>
        <v>21</v>
      </c>
    </row>
    <row r="5423" spans="1:5" x14ac:dyDescent="0.25">
      <c r="A5423" t="s">
        <v>1019</v>
      </c>
      <c r="B5423" s="2">
        <v>41798</v>
      </c>
      <c r="C5423" s="2" t="s">
        <v>7684</v>
      </c>
      <c r="D5423" t="s">
        <v>7698</v>
      </c>
      <c r="E5423">
        <f t="shared" si="84"/>
        <v>21</v>
      </c>
    </row>
    <row r="5424" spans="1:5" x14ac:dyDescent="0.25">
      <c r="A5424" t="s">
        <v>1935</v>
      </c>
      <c r="B5424" s="2">
        <v>42547</v>
      </c>
      <c r="C5424" s="2" t="s">
        <v>7682</v>
      </c>
      <c r="D5424" t="s">
        <v>7686</v>
      </c>
      <c r="E5424">
        <f t="shared" si="84"/>
        <v>6</v>
      </c>
    </row>
    <row r="5425" spans="1:5" x14ac:dyDescent="0.25">
      <c r="A5425" t="s">
        <v>3034</v>
      </c>
      <c r="B5425" s="2">
        <v>41787</v>
      </c>
      <c r="C5425" s="2" t="s">
        <v>7689</v>
      </c>
      <c r="D5425" t="s">
        <v>7704</v>
      </c>
      <c r="E5425">
        <f t="shared" si="84"/>
        <v>42</v>
      </c>
    </row>
    <row r="5426" spans="1:5" x14ac:dyDescent="0.25">
      <c r="A5426" t="s">
        <v>997</v>
      </c>
      <c r="B5426" s="2">
        <v>41931</v>
      </c>
      <c r="C5426" s="2" t="s">
        <v>7699</v>
      </c>
      <c r="D5426" t="s">
        <v>7725</v>
      </c>
      <c r="E5426">
        <f t="shared" si="84"/>
        <v>27</v>
      </c>
    </row>
    <row r="5427" spans="1:5" x14ac:dyDescent="0.25">
      <c r="A5427" t="s">
        <v>1766</v>
      </c>
      <c r="B5427" s="2">
        <v>42255</v>
      </c>
      <c r="C5427" s="2" t="s">
        <v>7692</v>
      </c>
      <c r="D5427" t="s">
        <v>7686</v>
      </c>
      <c r="E5427">
        <f t="shared" si="84"/>
        <v>15</v>
      </c>
    </row>
    <row r="5428" spans="1:5" x14ac:dyDescent="0.25">
      <c r="A5428" t="s">
        <v>1766</v>
      </c>
      <c r="B5428" s="2">
        <v>42255</v>
      </c>
      <c r="C5428" s="2" t="s">
        <v>7692</v>
      </c>
      <c r="D5428" t="s">
        <v>7686</v>
      </c>
      <c r="E5428">
        <f t="shared" si="84"/>
        <v>15</v>
      </c>
    </row>
    <row r="5429" spans="1:5" x14ac:dyDescent="0.25">
      <c r="A5429" t="s">
        <v>5218</v>
      </c>
      <c r="B5429" s="2">
        <v>41755</v>
      </c>
      <c r="C5429" s="2" t="s">
        <v>7722</v>
      </c>
      <c r="D5429" t="s">
        <v>7682</v>
      </c>
      <c r="E5429">
        <f t="shared" si="84"/>
        <v>26</v>
      </c>
    </row>
    <row r="5430" spans="1:5" x14ac:dyDescent="0.25">
      <c r="A5430" t="s">
        <v>2074</v>
      </c>
      <c r="B5430" s="2">
        <v>41889</v>
      </c>
      <c r="C5430" s="2" t="s">
        <v>7711</v>
      </c>
      <c r="D5430" t="s">
        <v>7702</v>
      </c>
      <c r="E5430">
        <f t="shared" si="84"/>
        <v>24</v>
      </c>
    </row>
    <row r="5431" spans="1:5" x14ac:dyDescent="0.25">
      <c r="A5431" t="s">
        <v>3896</v>
      </c>
      <c r="B5431" s="2">
        <v>41887</v>
      </c>
      <c r="C5431" s="2" t="s">
        <v>7711</v>
      </c>
      <c r="D5431" t="s">
        <v>7711</v>
      </c>
      <c r="E5431">
        <f t="shared" si="84"/>
        <v>0</v>
      </c>
    </row>
    <row r="5432" spans="1:5" x14ac:dyDescent="0.25">
      <c r="A5432" t="s">
        <v>5222</v>
      </c>
      <c r="B5432" s="2">
        <v>42168</v>
      </c>
      <c r="C5432" s="2" t="s">
        <v>7721</v>
      </c>
      <c r="D5432" t="s">
        <v>7694</v>
      </c>
      <c r="E5432">
        <f t="shared" si="84"/>
        <v>28</v>
      </c>
    </row>
    <row r="5433" spans="1:5" x14ac:dyDescent="0.25">
      <c r="A5433" t="s">
        <v>5222</v>
      </c>
      <c r="B5433" s="2">
        <v>42168</v>
      </c>
      <c r="C5433" s="2" t="s">
        <v>7721</v>
      </c>
      <c r="D5433" t="s">
        <v>7694</v>
      </c>
      <c r="E5433">
        <f t="shared" si="84"/>
        <v>28</v>
      </c>
    </row>
    <row r="5434" spans="1:5" x14ac:dyDescent="0.25">
      <c r="A5434" t="s">
        <v>5222</v>
      </c>
      <c r="B5434" s="2">
        <v>42168</v>
      </c>
      <c r="C5434" s="2" t="s">
        <v>7721</v>
      </c>
      <c r="D5434" t="s">
        <v>7694</v>
      </c>
      <c r="E5434">
        <f t="shared" si="84"/>
        <v>28</v>
      </c>
    </row>
    <row r="5435" spans="1:5" x14ac:dyDescent="0.25">
      <c r="A5435" t="s">
        <v>1870</v>
      </c>
      <c r="B5435" s="2">
        <v>41903</v>
      </c>
      <c r="C5435" s="2" t="s">
        <v>7711</v>
      </c>
      <c r="D5435" t="s">
        <v>7685</v>
      </c>
      <c r="E5435">
        <f t="shared" si="84"/>
        <v>31</v>
      </c>
    </row>
    <row r="5436" spans="1:5" x14ac:dyDescent="0.25">
      <c r="A5436" t="s">
        <v>358</v>
      </c>
      <c r="B5436" s="2">
        <v>41957</v>
      </c>
      <c r="C5436" s="2" t="s">
        <v>7688</v>
      </c>
      <c r="D5436" t="s">
        <v>7683</v>
      </c>
      <c r="E5436">
        <f t="shared" si="84"/>
        <v>11</v>
      </c>
    </row>
    <row r="5437" spans="1:5" x14ac:dyDescent="0.25">
      <c r="A5437" t="s">
        <v>358</v>
      </c>
      <c r="B5437" s="2">
        <v>41957</v>
      </c>
      <c r="C5437" s="2" t="s">
        <v>7688</v>
      </c>
      <c r="D5437" t="s">
        <v>7683</v>
      </c>
      <c r="E5437">
        <f t="shared" si="84"/>
        <v>11</v>
      </c>
    </row>
    <row r="5438" spans="1:5" x14ac:dyDescent="0.25">
      <c r="A5438" t="s">
        <v>5187</v>
      </c>
      <c r="B5438" s="2">
        <v>41825</v>
      </c>
      <c r="C5438" s="2" t="s">
        <v>7720</v>
      </c>
      <c r="D5438" t="s">
        <v>7720</v>
      </c>
      <c r="E5438">
        <f t="shared" si="84"/>
        <v>0</v>
      </c>
    </row>
    <row r="5439" spans="1:5" x14ac:dyDescent="0.25">
      <c r="A5439" t="s">
        <v>5187</v>
      </c>
      <c r="B5439" s="2">
        <v>41825</v>
      </c>
      <c r="C5439" s="2" t="s">
        <v>7720</v>
      </c>
      <c r="D5439" t="s">
        <v>7720</v>
      </c>
      <c r="E5439">
        <f t="shared" si="84"/>
        <v>0</v>
      </c>
    </row>
    <row r="5440" spans="1:5" x14ac:dyDescent="0.25">
      <c r="A5440" t="s">
        <v>5187</v>
      </c>
      <c r="B5440" s="2">
        <v>41825</v>
      </c>
      <c r="C5440" s="2" t="s">
        <v>7720</v>
      </c>
      <c r="D5440" t="s">
        <v>7720</v>
      </c>
      <c r="E5440">
        <f t="shared" si="84"/>
        <v>0</v>
      </c>
    </row>
    <row r="5441" spans="1:5" x14ac:dyDescent="0.25">
      <c r="A5441" t="s">
        <v>3855</v>
      </c>
      <c r="B5441" s="2">
        <v>41781</v>
      </c>
      <c r="C5441" s="2" t="s">
        <v>7689</v>
      </c>
      <c r="D5441" t="s">
        <v>7706</v>
      </c>
      <c r="E5441">
        <f t="shared" si="84"/>
        <v>23</v>
      </c>
    </row>
    <row r="5442" spans="1:5" x14ac:dyDescent="0.25">
      <c r="A5442" t="s">
        <v>3371</v>
      </c>
      <c r="B5442" s="2">
        <v>41926</v>
      </c>
      <c r="C5442" s="2" t="s">
        <v>7699</v>
      </c>
      <c r="D5442" t="s">
        <v>7704</v>
      </c>
      <c r="E5442">
        <f t="shared" si="84"/>
        <v>37</v>
      </c>
    </row>
    <row r="5443" spans="1:5" x14ac:dyDescent="0.25">
      <c r="A5443" t="s">
        <v>2248</v>
      </c>
      <c r="B5443" s="2">
        <v>41757</v>
      </c>
      <c r="C5443" s="2" t="s">
        <v>7722</v>
      </c>
      <c r="D5443" t="s">
        <v>7696</v>
      </c>
      <c r="E5443">
        <f t="shared" ref="E5443:E5506" si="85">(LEFT(D5443,4)-LEFT(C5443,4))*12+RIGHT(D5443,2)-RIGHT(C5443,2)</f>
        <v>41</v>
      </c>
    </row>
    <row r="5444" spans="1:5" x14ac:dyDescent="0.25">
      <c r="A5444" t="s">
        <v>1521</v>
      </c>
      <c r="B5444" s="2">
        <v>41895</v>
      </c>
      <c r="C5444" s="2" t="s">
        <v>7711</v>
      </c>
      <c r="D5444" t="s">
        <v>7700</v>
      </c>
      <c r="E5444">
        <f t="shared" si="85"/>
        <v>7</v>
      </c>
    </row>
    <row r="5445" spans="1:5" x14ac:dyDescent="0.25">
      <c r="A5445" t="s">
        <v>1521</v>
      </c>
      <c r="B5445" s="2">
        <v>41895</v>
      </c>
      <c r="C5445" s="2" t="s">
        <v>7711</v>
      </c>
      <c r="D5445" t="s">
        <v>7700</v>
      </c>
      <c r="E5445">
        <f t="shared" si="85"/>
        <v>7</v>
      </c>
    </row>
    <row r="5446" spans="1:5" x14ac:dyDescent="0.25">
      <c r="A5446" t="s">
        <v>1521</v>
      </c>
      <c r="B5446" s="2">
        <v>41895</v>
      </c>
      <c r="C5446" s="2" t="s">
        <v>7711</v>
      </c>
      <c r="D5446" t="s">
        <v>7700</v>
      </c>
      <c r="E5446">
        <f t="shared" si="85"/>
        <v>7</v>
      </c>
    </row>
    <row r="5447" spans="1:5" x14ac:dyDescent="0.25">
      <c r="A5447" t="s">
        <v>1500</v>
      </c>
      <c r="B5447" s="2">
        <v>42384</v>
      </c>
      <c r="C5447" s="2" t="s">
        <v>7693</v>
      </c>
      <c r="D5447" t="s">
        <v>7697</v>
      </c>
      <c r="E5447">
        <f t="shared" si="85"/>
        <v>6</v>
      </c>
    </row>
    <row r="5448" spans="1:5" x14ac:dyDescent="0.25">
      <c r="A5448" t="s">
        <v>475</v>
      </c>
      <c r="B5448" s="2">
        <v>42272</v>
      </c>
      <c r="C5448" s="2" t="s">
        <v>7692</v>
      </c>
      <c r="D5448" t="s">
        <v>7709</v>
      </c>
      <c r="E5448">
        <f t="shared" si="85"/>
        <v>11</v>
      </c>
    </row>
    <row r="5449" spans="1:5" x14ac:dyDescent="0.25">
      <c r="A5449" t="s">
        <v>475</v>
      </c>
      <c r="B5449" s="2">
        <v>42272</v>
      </c>
      <c r="C5449" s="2" t="s">
        <v>7692</v>
      </c>
      <c r="D5449" t="s">
        <v>7709</v>
      </c>
      <c r="E5449">
        <f t="shared" si="85"/>
        <v>11</v>
      </c>
    </row>
    <row r="5450" spans="1:5" x14ac:dyDescent="0.25">
      <c r="A5450" t="s">
        <v>3327</v>
      </c>
      <c r="B5450" s="2">
        <v>41894</v>
      </c>
      <c r="C5450" s="2" t="s">
        <v>7711</v>
      </c>
      <c r="D5450" t="s">
        <v>7711</v>
      </c>
      <c r="E5450">
        <f t="shared" si="85"/>
        <v>0</v>
      </c>
    </row>
    <row r="5451" spans="1:5" x14ac:dyDescent="0.25">
      <c r="A5451" t="s">
        <v>3327</v>
      </c>
      <c r="B5451" s="2">
        <v>41894</v>
      </c>
      <c r="C5451" s="2" t="s">
        <v>7711</v>
      </c>
      <c r="D5451" t="s">
        <v>7711</v>
      </c>
      <c r="E5451">
        <f t="shared" si="85"/>
        <v>0</v>
      </c>
    </row>
    <row r="5452" spans="1:5" x14ac:dyDescent="0.25">
      <c r="A5452" t="s">
        <v>3327</v>
      </c>
      <c r="B5452" s="2">
        <v>41894</v>
      </c>
      <c r="C5452" s="2" t="s">
        <v>7711</v>
      </c>
      <c r="D5452" t="s">
        <v>7711</v>
      </c>
      <c r="E5452">
        <f t="shared" si="85"/>
        <v>0</v>
      </c>
    </row>
    <row r="5453" spans="1:5" x14ac:dyDescent="0.25">
      <c r="A5453" t="s">
        <v>3327</v>
      </c>
      <c r="B5453" s="2">
        <v>41894</v>
      </c>
      <c r="C5453" s="2" t="s">
        <v>7711</v>
      </c>
      <c r="D5453" t="s">
        <v>7711</v>
      </c>
      <c r="E5453">
        <f t="shared" si="85"/>
        <v>0</v>
      </c>
    </row>
    <row r="5454" spans="1:5" x14ac:dyDescent="0.25">
      <c r="A5454" t="s">
        <v>3068</v>
      </c>
      <c r="B5454" s="2">
        <v>41700</v>
      </c>
      <c r="C5454" s="2" t="s">
        <v>7715</v>
      </c>
      <c r="D5454" t="s">
        <v>7697</v>
      </c>
      <c r="E5454">
        <f t="shared" si="85"/>
        <v>28</v>
      </c>
    </row>
    <row r="5455" spans="1:5" x14ac:dyDescent="0.25">
      <c r="A5455" t="s">
        <v>3034</v>
      </c>
      <c r="B5455" s="2">
        <v>41787</v>
      </c>
      <c r="C5455" s="2" t="s">
        <v>7689</v>
      </c>
      <c r="D5455" t="s">
        <v>7705</v>
      </c>
      <c r="E5455">
        <f t="shared" si="85"/>
        <v>36</v>
      </c>
    </row>
    <row r="5456" spans="1:5" x14ac:dyDescent="0.25">
      <c r="A5456" t="s">
        <v>919</v>
      </c>
      <c r="B5456" s="2">
        <v>41717</v>
      </c>
      <c r="C5456" s="2" t="s">
        <v>7715</v>
      </c>
      <c r="D5456" t="s">
        <v>7685</v>
      </c>
      <c r="E5456">
        <f t="shared" si="85"/>
        <v>37</v>
      </c>
    </row>
    <row r="5457" spans="1:5" x14ac:dyDescent="0.25">
      <c r="A5457" t="s">
        <v>919</v>
      </c>
      <c r="B5457" s="2">
        <v>41717</v>
      </c>
      <c r="C5457" s="2" t="s">
        <v>7715</v>
      </c>
      <c r="D5457" t="s">
        <v>7685</v>
      </c>
      <c r="E5457">
        <f t="shared" si="85"/>
        <v>37</v>
      </c>
    </row>
    <row r="5458" spans="1:5" x14ac:dyDescent="0.25">
      <c r="A5458" t="s">
        <v>394</v>
      </c>
      <c r="B5458" s="2">
        <v>41777</v>
      </c>
      <c r="C5458" s="2" t="s">
        <v>7689</v>
      </c>
      <c r="D5458" t="s">
        <v>7703</v>
      </c>
      <c r="E5458">
        <f t="shared" si="85"/>
        <v>43</v>
      </c>
    </row>
    <row r="5459" spans="1:5" x14ac:dyDescent="0.25">
      <c r="A5459" t="s">
        <v>394</v>
      </c>
      <c r="B5459" s="2">
        <v>41777</v>
      </c>
      <c r="C5459" s="2" t="s">
        <v>7689</v>
      </c>
      <c r="D5459" t="s">
        <v>7703</v>
      </c>
      <c r="E5459">
        <f t="shared" si="85"/>
        <v>43</v>
      </c>
    </row>
    <row r="5460" spans="1:5" x14ac:dyDescent="0.25">
      <c r="A5460" t="s">
        <v>43</v>
      </c>
      <c r="B5460" s="2">
        <v>41954</v>
      </c>
      <c r="C5460" s="2" t="s">
        <v>7688</v>
      </c>
      <c r="D5460" t="s">
        <v>7696</v>
      </c>
      <c r="E5460">
        <f t="shared" si="85"/>
        <v>34</v>
      </c>
    </row>
    <row r="5461" spans="1:5" x14ac:dyDescent="0.25">
      <c r="A5461" t="s">
        <v>43</v>
      </c>
      <c r="B5461" s="2">
        <v>41954</v>
      </c>
      <c r="C5461" s="2" t="s">
        <v>7688</v>
      </c>
      <c r="D5461" t="s">
        <v>7696</v>
      </c>
      <c r="E5461">
        <f t="shared" si="85"/>
        <v>34</v>
      </c>
    </row>
    <row r="5462" spans="1:5" x14ac:dyDescent="0.25">
      <c r="A5462" t="s">
        <v>575</v>
      </c>
      <c r="B5462" s="2">
        <v>41719</v>
      </c>
      <c r="C5462" s="2" t="s">
        <v>7715</v>
      </c>
      <c r="D5462" t="s">
        <v>7715</v>
      </c>
      <c r="E5462">
        <f t="shared" si="85"/>
        <v>0</v>
      </c>
    </row>
    <row r="5463" spans="1:5" x14ac:dyDescent="0.25">
      <c r="A5463" t="s">
        <v>1029</v>
      </c>
      <c r="B5463" s="2">
        <v>42188</v>
      </c>
      <c r="C5463" s="2" t="s">
        <v>7719</v>
      </c>
      <c r="D5463" t="s">
        <v>7696</v>
      </c>
      <c r="E5463">
        <f t="shared" si="85"/>
        <v>26</v>
      </c>
    </row>
    <row r="5464" spans="1:5" x14ac:dyDescent="0.25">
      <c r="A5464" t="s">
        <v>1602</v>
      </c>
      <c r="B5464" s="2">
        <v>41658</v>
      </c>
      <c r="C5464" s="2" t="s">
        <v>7727</v>
      </c>
      <c r="D5464" t="s">
        <v>7727</v>
      </c>
      <c r="E5464">
        <f t="shared" si="85"/>
        <v>0</v>
      </c>
    </row>
    <row r="5465" spans="1:5" x14ac:dyDescent="0.25">
      <c r="A5465" t="s">
        <v>1602</v>
      </c>
      <c r="B5465" s="2">
        <v>41658</v>
      </c>
      <c r="C5465" s="2" t="s">
        <v>7727</v>
      </c>
      <c r="D5465" t="s">
        <v>7727</v>
      </c>
      <c r="E5465">
        <f t="shared" si="85"/>
        <v>0</v>
      </c>
    </row>
    <row r="5466" spans="1:5" x14ac:dyDescent="0.25">
      <c r="A5466" t="s">
        <v>1602</v>
      </c>
      <c r="B5466" s="2">
        <v>41658</v>
      </c>
      <c r="C5466" s="2" t="s">
        <v>7727</v>
      </c>
      <c r="D5466" t="s">
        <v>7727</v>
      </c>
      <c r="E5466">
        <f t="shared" si="85"/>
        <v>0</v>
      </c>
    </row>
    <row r="5467" spans="1:5" x14ac:dyDescent="0.25">
      <c r="A5467" t="s">
        <v>1602</v>
      </c>
      <c r="B5467" s="2">
        <v>41658</v>
      </c>
      <c r="C5467" s="2" t="s">
        <v>7727</v>
      </c>
      <c r="D5467" t="s">
        <v>7727</v>
      </c>
      <c r="E5467">
        <f t="shared" si="85"/>
        <v>0</v>
      </c>
    </row>
    <row r="5468" spans="1:5" x14ac:dyDescent="0.25">
      <c r="A5468" t="s">
        <v>2140</v>
      </c>
      <c r="B5468" s="2">
        <v>41684</v>
      </c>
      <c r="C5468" s="2" t="s">
        <v>7726</v>
      </c>
      <c r="D5468" t="s">
        <v>7726</v>
      </c>
      <c r="E5468">
        <f t="shared" si="85"/>
        <v>0</v>
      </c>
    </row>
    <row r="5469" spans="1:5" x14ac:dyDescent="0.25">
      <c r="A5469" t="s">
        <v>915</v>
      </c>
      <c r="B5469" s="2">
        <v>42085</v>
      </c>
      <c r="C5469" s="2" t="s">
        <v>7710</v>
      </c>
      <c r="D5469" t="s">
        <v>7682</v>
      </c>
      <c r="E5469">
        <f t="shared" si="85"/>
        <v>15</v>
      </c>
    </row>
    <row r="5470" spans="1:5" x14ac:dyDescent="0.25">
      <c r="A5470" t="s">
        <v>2914</v>
      </c>
      <c r="B5470" s="2">
        <v>41908</v>
      </c>
      <c r="C5470" s="2" t="s">
        <v>7711</v>
      </c>
      <c r="D5470" t="s">
        <v>7711</v>
      </c>
      <c r="E5470">
        <f t="shared" si="85"/>
        <v>0</v>
      </c>
    </row>
    <row r="5471" spans="1:5" x14ac:dyDescent="0.25">
      <c r="A5471" t="s">
        <v>2914</v>
      </c>
      <c r="B5471" s="2">
        <v>41908</v>
      </c>
      <c r="C5471" s="2" t="s">
        <v>7711</v>
      </c>
      <c r="D5471" t="s">
        <v>7711</v>
      </c>
      <c r="E5471">
        <f t="shared" si="85"/>
        <v>0</v>
      </c>
    </row>
    <row r="5472" spans="1:5" x14ac:dyDescent="0.25">
      <c r="A5472" t="s">
        <v>2994</v>
      </c>
      <c r="B5472" s="2">
        <v>41759</v>
      </c>
      <c r="C5472" s="2" t="s">
        <v>7722</v>
      </c>
      <c r="D5472" t="s">
        <v>7716</v>
      </c>
      <c r="E5472">
        <f t="shared" si="85"/>
        <v>25</v>
      </c>
    </row>
    <row r="5473" spans="1:5" x14ac:dyDescent="0.25">
      <c r="A5473" t="s">
        <v>3888</v>
      </c>
      <c r="B5473" s="2">
        <v>41993</v>
      </c>
      <c r="C5473" s="2" t="s">
        <v>7701</v>
      </c>
      <c r="D5473" t="s">
        <v>7703</v>
      </c>
      <c r="E5473">
        <f t="shared" si="85"/>
        <v>36</v>
      </c>
    </row>
    <row r="5474" spans="1:5" x14ac:dyDescent="0.25">
      <c r="A5474" t="s">
        <v>3888</v>
      </c>
      <c r="B5474" s="2">
        <v>41993</v>
      </c>
      <c r="C5474" s="2" t="s">
        <v>7701</v>
      </c>
      <c r="D5474" t="s">
        <v>7703</v>
      </c>
      <c r="E5474">
        <f t="shared" si="85"/>
        <v>36</v>
      </c>
    </row>
    <row r="5475" spans="1:5" x14ac:dyDescent="0.25">
      <c r="A5475" t="s">
        <v>3888</v>
      </c>
      <c r="B5475" s="2">
        <v>41993</v>
      </c>
      <c r="C5475" s="2" t="s">
        <v>7701</v>
      </c>
      <c r="D5475" t="s">
        <v>7703</v>
      </c>
      <c r="E5475">
        <f t="shared" si="85"/>
        <v>36</v>
      </c>
    </row>
    <row r="5476" spans="1:5" x14ac:dyDescent="0.25">
      <c r="A5476" t="s">
        <v>1267</v>
      </c>
      <c r="B5476" s="2">
        <v>41960</v>
      </c>
      <c r="C5476" s="2" t="s">
        <v>7688</v>
      </c>
      <c r="D5476" t="s">
        <v>7703</v>
      </c>
      <c r="E5476">
        <f t="shared" si="85"/>
        <v>37</v>
      </c>
    </row>
    <row r="5477" spans="1:5" x14ac:dyDescent="0.25">
      <c r="A5477" t="s">
        <v>3455</v>
      </c>
      <c r="B5477" s="2">
        <v>41785</v>
      </c>
      <c r="C5477" s="2" t="s">
        <v>7689</v>
      </c>
      <c r="D5477" t="s">
        <v>7708</v>
      </c>
      <c r="E5477">
        <f t="shared" si="85"/>
        <v>37</v>
      </c>
    </row>
    <row r="5478" spans="1:5" x14ac:dyDescent="0.25">
      <c r="A5478" t="s">
        <v>3455</v>
      </c>
      <c r="B5478" s="2">
        <v>41785</v>
      </c>
      <c r="C5478" s="2" t="s">
        <v>7689</v>
      </c>
      <c r="D5478" t="s">
        <v>7708</v>
      </c>
      <c r="E5478">
        <f t="shared" si="85"/>
        <v>37</v>
      </c>
    </row>
    <row r="5479" spans="1:5" x14ac:dyDescent="0.25">
      <c r="A5479" t="s">
        <v>3455</v>
      </c>
      <c r="B5479" s="2">
        <v>41785</v>
      </c>
      <c r="C5479" s="2" t="s">
        <v>7689</v>
      </c>
      <c r="D5479" t="s">
        <v>7708</v>
      </c>
      <c r="E5479">
        <f t="shared" si="85"/>
        <v>37</v>
      </c>
    </row>
    <row r="5480" spans="1:5" x14ac:dyDescent="0.25">
      <c r="A5480" t="s">
        <v>345</v>
      </c>
      <c r="B5480" s="2">
        <v>41882</v>
      </c>
      <c r="C5480" s="2" t="s">
        <v>7690</v>
      </c>
      <c r="D5480" t="s">
        <v>7681</v>
      </c>
      <c r="E5480">
        <f t="shared" si="85"/>
        <v>27</v>
      </c>
    </row>
    <row r="5481" spans="1:5" x14ac:dyDescent="0.25">
      <c r="A5481" t="s">
        <v>934</v>
      </c>
      <c r="B5481" s="2">
        <v>41729</v>
      </c>
      <c r="C5481" s="2" t="s">
        <v>7715</v>
      </c>
      <c r="D5481" t="s">
        <v>7715</v>
      </c>
      <c r="E5481">
        <f t="shared" si="85"/>
        <v>0</v>
      </c>
    </row>
    <row r="5482" spans="1:5" x14ac:dyDescent="0.25">
      <c r="A5482" t="s">
        <v>1284</v>
      </c>
      <c r="B5482" s="2">
        <v>41652</v>
      </c>
      <c r="C5482" s="2" t="s">
        <v>7727</v>
      </c>
      <c r="D5482" t="s">
        <v>7694</v>
      </c>
      <c r="E5482">
        <f t="shared" si="85"/>
        <v>45</v>
      </c>
    </row>
    <row r="5483" spans="1:5" x14ac:dyDescent="0.25">
      <c r="A5483" t="s">
        <v>1284</v>
      </c>
      <c r="B5483" s="2">
        <v>41652</v>
      </c>
      <c r="C5483" s="2" t="s">
        <v>7727</v>
      </c>
      <c r="D5483" t="s">
        <v>7694</v>
      </c>
      <c r="E5483">
        <f t="shared" si="85"/>
        <v>45</v>
      </c>
    </row>
    <row r="5484" spans="1:5" x14ac:dyDescent="0.25">
      <c r="A5484" t="s">
        <v>1284</v>
      </c>
      <c r="B5484" s="2">
        <v>41652</v>
      </c>
      <c r="C5484" s="2" t="s">
        <v>7727</v>
      </c>
      <c r="D5484" t="s">
        <v>7694</v>
      </c>
      <c r="E5484">
        <f t="shared" si="85"/>
        <v>45</v>
      </c>
    </row>
    <row r="5485" spans="1:5" x14ac:dyDescent="0.25">
      <c r="A5485" t="s">
        <v>1284</v>
      </c>
      <c r="B5485" s="2">
        <v>41652</v>
      </c>
      <c r="C5485" s="2" t="s">
        <v>7727</v>
      </c>
      <c r="D5485" t="s">
        <v>7694</v>
      </c>
      <c r="E5485">
        <f t="shared" si="85"/>
        <v>45</v>
      </c>
    </row>
    <row r="5486" spans="1:5" x14ac:dyDescent="0.25">
      <c r="A5486" t="s">
        <v>61</v>
      </c>
      <c r="B5486" s="2">
        <v>41764</v>
      </c>
      <c r="C5486" s="2" t="s">
        <v>7689</v>
      </c>
      <c r="D5486" t="s">
        <v>7725</v>
      </c>
      <c r="E5486">
        <f t="shared" si="85"/>
        <v>32</v>
      </c>
    </row>
    <row r="5487" spans="1:5" x14ac:dyDescent="0.25">
      <c r="A5487" t="s">
        <v>745</v>
      </c>
      <c r="B5487" s="2">
        <v>41834</v>
      </c>
      <c r="C5487" s="2" t="s">
        <v>7720</v>
      </c>
      <c r="D5487" t="s">
        <v>7701</v>
      </c>
      <c r="E5487">
        <f t="shared" si="85"/>
        <v>5</v>
      </c>
    </row>
    <row r="5488" spans="1:5" x14ac:dyDescent="0.25">
      <c r="A5488" t="s">
        <v>859</v>
      </c>
      <c r="B5488" s="2">
        <v>41907</v>
      </c>
      <c r="C5488" s="2" t="s">
        <v>7711</v>
      </c>
      <c r="D5488" t="s">
        <v>7683</v>
      </c>
      <c r="E5488">
        <f t="shared" si="85"/>
        <v>13</v>
      </c>
    </row>
    <row r="5489" spans="1:5" x14ac:dyDescent="0.25">
      <c r="A5489" t="s">
        <v>1277</v>
      </c>
      <c r="B5489" s="2">
        <v>41685</v>
      </c>
      <c r="C5489" s="2" t="s">
        <v>7726</v>
      </c>
      <c r="D5489" t="s">
        <v>7685</v>
      </c>
      <c r="E5489">
        <f t="shared" si="85"/>
        <v>38</v>
      </c>
    </row>
    <row r="5490" spans="1:5" x14ac:dyDescent="0.25">
      <c r="A5490" t="s">
        <v>1277</v>
      </c>
      <c r="B5490" s="2">
        <v>41685</v>
      </c>
      <c r="C5490" s="2" t="s">
        <v>7726</v>
      </c>
      <c r="D5490" t="s">
        <v>7685</v>
      </c>
      <c r="E5490">
        <f t="shared" si="85"/>
        <v>38</v>
      </c>
    </row>
    <row r="5491" spans="1:5" x14ac:dyDescent="0.25">
      <c r="A5491" t="s">
        <v>1277</v>
      </c>
      <c r="B5491" s="2">
        <v>41685</v>
      </c>
      <c r="C5491" s="2" t="s">
        <v>7726</v>
      </c>
      <c r="D5491" t="s">
        <v>7685</v>
      </c>
      <c r="E5491">
        <f t="shared" si="85"/>
        <v>38</v>
      </c>
    </row>
    <row r="5492" spans="1:5" x14ac:dyDescent="0.25">
      <c r="A5492" t="s">
        <v>1277</v>
      </c>
      <c r="B5492" s="2">
        <v>41685</v>
      </c>
      <c r="C5492" s="2" t="s">
        <v>7726</v>
      </c>
      <c r="D5492" t="s">
        <v>7685</v>
      </c>
      <c r="E5492">
        <f t="shared" si="85"/>
        <v>38</v>
      </c>
    </row>
    <row r="5493" spans="1:5" x14ac:dyDescent="0.25">
      <c r="A5493" t="s">
        <v>12</v>
      </c>
      <c r="B5493" s="2">
        <v>42292</v>
      </c>
      <c r="C5493" s="2" t="s">
        <v>7683</v>
      </c>
      <c r="D5493" t="s">
        <v>7725</v>
      </c>
      <c r="E5493">
        <f t="shared" si="85"/>
        <v>15</v>
      </c>
    </row>
    <row r="5494" spans="1:5" x14ac:dyDescent="0.25">
      <c r="A5494" t="s">
        <v>4232</v>
      </c>
      <c r="B5494" s="2">
        <v>41863</v>
      </c>
      <c r="C5494" s="2" t="s">
        <v>7690</v>
      </c>
      <c r="D5494" t="s">
        <v>7688</v>
      </c>
      <c r="E5494">
        <f t="shared" si="85"/>
        <v>3</v>
      </c>
    </row>
    <row r="5495" spans="1:5" x14ac:dyDescent="0.25">
      <c r="A5495" t="s">
        <v>4232</v>
      </c>
      <c r="B5495" s="2">
        <v>41863</v>
      </c>
      <c r="C5495" s="2" t="s">
        <v>7690</v>
      </c>
      <c r="D5495" t="s">
        <v>7688</v>
      </c>
      <c r="E5495">
        <f t="shared" si="85"/>
        <v>3</v>
      </c>
    </row>
    <row r="5496" spans="1:5" x14ac:dyDescent="0.25">
      <c r="A5496" t="s">
        <v>4232</v>
      </c>
      <c r="B5496" s="2">
        <v>41863</v>
      </c>
      <c r="C5496" s="2" t="s">
        <v>7690</v>
      </c>
      <c r="D5496" t="s">
        <v>7688</v>
      </c>
      <c r="E5496">
        <f t="shared" si="85"/>
        <v>3</v>
      </c>
    </row>
    <row r="5497" spans="1:5" x14ac:dyDescent="0.25">
      <c r="A5497" t="s">
        <v>2152</v>
      </c>
      <c r="B5497" s="2">
        <v>42233</v>
      </c>
      <c r="C5497" s="2" t="s">
        <v>7718</v>
      </c>
      <c r="D5497" t="s">
        <v>7692</v>
      </c>
      <c r="E5497">
        <f t="shared" si="85"/>
        <v>1</v>
      </c>
    </row>
    <row r="5498" spans="1:5" x14ac:dyDescent="0.25">
      <c r="A5498" t="s">
        <v>3363</v>
      </c>
      <c r="B5498" s="2">
        <v>41926</v>
      </c>
      <c r="C5498" s="2" t="s">
        <v>7699</v>
      </c>
      <c r="D5498" t="s">
        <v>7708</v>
      </c>
      <c r="E5498">
        <f t="shared" si="85"/>
        <v>32</v>
      </c>
    </row>
    <row r="5499" spans="1:5" x14ac:dyDescent="0.25">
      <c r="A5499" t="s">
        <v>2419</v>
      </c>
      <c r="B5499" s="2">
        <v>41740</v>
      </c>
      <c r="C5499" s="2" t="s">
        <v>7722</v>
      </c>
      <c r="D5499" t="s">
        <v>7691</v>
      </c>
      <c r="E5499">
        <f t="shared" si="85"/>
        <v>39</v>
      </c>
    </row>
    <row r="5500" spans="1:5" x14ac:dyDescent="0.25">
      <c r="A5500" t="s">
        <v>2419</v>
      </c>
      <c r="B5500" s="2">
        <v>41740</v>
      </c>
      <c r="C5500" s="2" t="s">
        <v>7722</v>
      </c>
      <c r="D5500" t="s">
        <v>7691</v>
      </c>
      <c r="E5500">
        <f t="shared" si="85"/>
        <v>39</v>
      </c>
    </row>
    <row r="5501" spans="1:5" x14ac:dyDescent="0.25">
      <c r="A5501" t="s">
        <v>2419</v>
      </c>
      <c r="B5501" s="2">
        <v>41740</v>
      </c>
      <c r="C5501" s="2" t="s">
        <v>7722</v>
      </c>
      <c r="D5501" t="s">
        <v>7691</v>
      </c>
      <c r="E5501">
        <f t="shared" si="85"/>
        <v>39</v>
      </c>
    </row>
    <row r="5502" spans="1:5" x14ac:dyDescent="0.25">
      <c r="A5502" t="s">
        <v>2419</v>
      </c>
      <c r="B5502" s="2">
        <v>41740</v>
      </c>
      <c r="C5502" s="2" t="s">
        <v>7722</v>
      </c>
      <c r="D5502" t="s">
        <v>7691</v>
      </c>
      <c r="E5502">
        <f t="shared" si="85"/>
        <v>39</v>
      </c>
    </row>
    <row r="5503" spans="1:5" x14ac:dyDescent="0.25">
      <c r="A5503" t="s">
        <v>2419</v>
      </c>
      <c r="B5503" s="2">
        <v>41740</v>
      </c>
      <c r="C5503" s="2" t="s">
        <v>7722</v>
      </c>
      <c r="D5503" t="s">
        <v>7691</v>
      </c>
      <c r="E5503">
        <f t="shared" si="85"/>
        <v>39</v>
      </c>
    </row>
    <row r="5504" spans="1:5" x14ac:dyDescent="0.25">
      <c r="A5504" t="s">
        <v>5268</v>
      </c>
      <c r="B5504" s="2">
        <v>41905</v>
      </c>
      <c r="C5504" s="2" t="s">
        <v>7711</v>
      </c>
      <c r="D5504" t="s">
        <v>7704</v>
      </c>
      <c r="E5504">
        <f t="shared" si="85"/>
        <v>38</v>
      </c>
    </row>
    <row r="5505" spans="1:5" x14ac:dyDescent="0.25">
      <c r="A5505" t="s">
        <v>5268</v>
      </c>
      <c r="B5505" s="2">
        <v>41905</v>
      </c>
      <c r="C5505" s="2" t="s">
        <v>7711</v>
      </c>
      <c r="D5505" t="s">
        <v>7704</v>
      </c>
      <c r="E5505">
        <f t="shared" si="85"/>
        <v>38</v>
      </c>
    </row>
    <row r="5506" spans="1:5" x14ac:dyDescent="0.25">
      <c r="A5506" t="s">
        <v>5268</v>
      </c>
      <c r="B5506" s="2">
        <v>41905</v>
      </c>
      <c r="C5506" s="2" t="s">
        <v>7711</v>
      </c>
      <c r="D5506" t="s">
        <v>7704</v>
      </c>
      <c r="E5506">
        <f t="shared" si="85"/>
        <v>38</v>
      </c>
    </row>
    <row r="5507" spans="1:5" x14ac:dyDescent="0.25">
      <c r="A5507" t="s">
        <v>5268</v>
      </c>
      <c r="B5507" s="2">
        <v>41905</v>
      </c>
      <c r="C5507" s="2" t="s">
        <v>7711</v>
      </c>
      <c r="D5507" t="s">
        <v>7704</v>
      </c>
      <c r="E5507">
        <f t="shared" ref="E5507:E5570" si="86">(LEFT(D5507,4)-LEFT(C5507,4))*12+RIGHT(D5507,2)-RIGHT(C5507,2)</f>
        <v>38</v>
      </c>
    </row>
    <row r="5508" spans="1:5" x14ac:dyDescent="0.25">
      <c r="A5508" t="s">
        <v>149</v>
      </c>
      <c r="B5508" s="2">
        <v>41812</v>
      </c>
      <c r="C5508" s="2" t="s">
        <v>7684</v>
      </c>
      <c r="D5508" t="s">
        <v>7713</v>
      </c>
      <c r="E5508">
        <f t="shared" si="86"/>
        <v>28</v>
      </c>
    </row>
    <row r="5509" spans="1:5" x14ac:dyDescent="0.25">
      <c r="A5509" t="s">
        <v>1368</v>
      </c>
      <c r="B5509" s="2">
        <v>41768</v>
      </c>
      <c r="C5509" s="2" t="s">
        <v>7689</v>
      </c>
      <c r="D5509" t="s">
        <v>7706</v>
      </c>
      <c r="E5509">
        <f t="shared" si="86"/>
        <v>23</v>
      </c>
    </row>
    <row r="5510" spans="1:5" x14ac:dyDescent="0.25">
      <c r="A5510" t="s">
        <v>391</v>
      </c>
      <c r="B5510" s="2">
        <v>41859</v>
      </c>
      <c r="C5510" s="2" t="s">
        <v>7690</v>
      </c>
      <c r="D5510" t="s">
        <v>7683</v>
      </c>
      <c r="E5510">
        <f t="shared" si="86"/>
        <v>14</v>
      </c>
    </row>
    <row r="5511" spans="1:5" x14ac:dyDescent="0.25">
      <c r="A5511" t="s">
        <v>2742</v>
      </c>
      <c r="B5511" s="2">
        <v>41916</v>
      </c>
      <c r="C5511" s="2" t="s">
        <v>7699</v>
      </c>
      <c r="D5511" t="s">
        <v>7705</v>
      </c>
      <c r="E5511">
        <f t="shared" si="86"/>
        <v>31</v>
      </c>
    </row>
    <row r="5512" spans="1:5" x14ac:dyDescent="0.25">
      <c r="A5512" t="s">
        <v>2742</v>
      </c>
      <c r="B5512" s="2">
        <v>41916</v>
      </c>
      <c r="C5512" s="2" t="s">
        <v>7699</v>
      </c>
      <c r="D5512" t="s">
        <v>7705</v>
      </c>
      <c r="E5512">
        <f t="shared" si="86"/>
        <v>31</v>
      </c>
    </row>
    <row r="5513" spans="1:5" x14ac:dyDescent="0.25">
      <c r="A5513" t="s">
        <v>1671</v>
      </c>
      <c r="B5513" s="2">
        <v>41694</v>
      </c>
      <c r="C5513" s="2" t="s">
        <v>7726</v>
      </c>
      <c r="D5513" t="s">
        <v>7726</v>
      </c>
      <c r="E5513">
        <f t="shared" si="86"/>
        <v>0</v>
      </c>
    </row>
    <row r="5514" spans="1:5" x14ac:dyDescent="0.25">
      <c r="A5514" t="s">
        <v>1671</v>
      </c>
      <c r="B5514" s="2">
        <v>41694</v>
      </c>
      <c r="C5514" s="2" t="s">
        <v>7726</v>
      </c>
      <c r="D5514" t="s">
        <v>7726</v>
      </c>
      <c r="E5514">
        <f t="shared" si="86"/>
        <v>0</v>
      </c>
    </row>
    <row r="5515" spans="1:5" x14ac:dyDescent="0.25">
      <c r="A5515" t="s">
        <v>3309</v>
      </c>
      <c r="B5515" s="2">
        <v>42154</v>
      </c>
      <c r="C5515" s="2" t="s">
        <v>7714</v>
      </c>
      <c r="D5515" t="s">
        <v>7714</v>
      </c>
      <c r="E5515">
        <f t="shared" si="86"/>
        <v>0</v>
      </c>
    </row>
    <row r="5516" spans="1:5" x14ac:dyDescent="0.25">
      <c r="A5516" t="s">
        <v>3309</v>
      </c>
      <c r="B5516" s="2">
        <v>42154</v>
      </c>
      <c r="C5516" s="2" t="s">
        <v>7714</v>
      </c>
      <c r="D5516" t="s">
        <v>7714</v>
      </c>
      <c r="E5516">
        <f t="shared" si="86"/>
        <v>0</v>
      </c>
    </row>
    <row r="5517" spans="1:5" x14ac:dyDescent="0.25">
      <c r="A5517" t="s">
        <v>3309</v>
      </c>
      <c r="B5517" s="2">
        <v>42154</v>
      </c>
      <c r="C5517" s="2" t="s">
        <v>7714</v>
      </c>
      <c r="D5517" t="s">
        <v>7714</v>
      </c>
      <c r="E5517">
        <f t="shared" si="86"/>
        <v>0</v>
      </c>
    </row>
    <row r="5518" spans="1:5" x14ac:dyDescent="0.25">
      <c r="A5518" t="s">
        <v>1541</v>
      </c>
      <c r="B5518" s="2">
        <v>41890</v>
      </c>
      <c r="C5518" s="2" t="s">
        <v>7711</v>
      </c>
      <c r="D5518" t="s">
        <v>7681</v>
      </c>
      <c r="E5518">
        <f t="shared" si="86"/>
        <v>26</v>
      </c>
    </row>
    <row r="5519" spans="1:5" x14ac:dyDescent="0.25">
      <c r="A5519" t="s">
        <v>413</v>
      </c>
      <c r="B5519" s="2">
        <v>41820</v>
      </c>
      <c r="C5519" s="2" t="s">
        <v>7684</v>
      </c>
      <c r="D5519" t="s">
        <v>7703</v>
      </c>
      <c r="E5519">
        <f t="shared" si="86"/>
        <v>42</v>
      </c>
    </row>
    <row r="5520" spans="1:5" x14ac:dyDescent="0.25">
      <c r="A5520" t="s">
        <v>413</v>
      </c>
      <c r="B5520" s="2">
        <v>41820</v>
      </c>
      <c r="C5520" s="2" t="s">
        <v>7684</v>
      </c>
      <c r="D5520" t="s">
        <v>7703</v>
      </c>
      <c r="E5520">
        <f t="shared" si="86"/>
        <v>42</v>
      </c>
    </row>
    <row r="5521" spans="1:5" x14ac:dyDescent="0.25">
      <c r="A5521" t="s">
        <v>413</v>
      </c>
      <c r="B5521" s="2">
        <v>41820</v>
      </c>
      <c r="C5521" s="2" t="s">
        <v>7684</v>
      </c>
      <c r="D5521" t="s">
        <v>7703</v>
      </c>
      <c r="E5521">
        <f t="shared" si="86"/>
        <v>42</v>
      </c>
    </row>
    <row r="5522" spans="1:5" x14ac:dyDescent="0.25">
      <c r="A5522" t="s">
        <v>413</v>
      </c>
      <c r="B5522" s="2">
        <v>41820</v>
      </c>
      <c r="C5522" s="2" t="s">
        <v>7684</v>
      </c>
      <c r="D5522" t="s">
        <v>7703</v>
      </c>
      <c r="E5522">
        <f t="shared" si="86"/>
        <v>42</v>
      </c>
    </row>
    <row r="5523" spans="1:5" x14ac:dyDescent="0.25">
      <c r="A5523" t="s">
        <v>413</v>
      </c>
      <c r="B5523" s="2">
        <v>41820</v>
      </c>
      <c r="C5523" s="2" t="s">
        <v>7684</v>
      </c>
      <c r="D5523" t="s">
        <v>7703</v>
      </c>
      <c r="E5523">
        <f t="shared" si="86"/>
        <v>42</v>
      </c>
    </row>
    <row r="5524" spans="1:5" x14ac:dyDescent="0.25">
      <c r="A5524" t="s">
        <v>1047</v>
      </c>
      <c r="B5524" s="2">
        <v>41709</v>
      </c>
      <c r="C5524" s="2" t="s">
        <v>7715</v>
      </c>
      <c r="D5524" t="s">
        <v>7682</v>
      </c>
      <c r="E5524">
        <f t="shared" si="86"/>
        <v>27</v>
      </c>
    </row>
    <row r="5525" spans="1:5" x14ac:dyDescent="0.25">
      <c r="A5525" t="s">
        <v>1047</v>
      </c>
      <c r="B5525" s="2">
        <v>41709</v>
      </c>
      <c r="C5525" s="2" t="s">
        <v>7715</v>
      </c>
      <c r="D5525" t="s">
        <v>7682</v>
      </c>
      <c r="E5525">
        <f t="shared" si="86"/>
        <v>27</v>
      </c>
    </row>
    <row r="5526" spans="1:5" x14ac:dyDescent="0.25">
      <c r="A5526" t="s">
        <v>1419</v>
      </c>
      <c r="B5526" s="2">
        <v>42269</v>
      </c>
      <c r="C5526" s="2" t="s">
        <v>7692</v>
      </c>
      <c r="D5526" t="s">
        <v>7686</v>
      </c>
      <c r="E5526">
        <f t="shared" si="86"/>
        <v>15</v>
      </c>
    </row>
    <row r="5527" spans="1:5" x14ac:dyDescent="0.25">
      <c r="A5527" t="s">
        <v>441</v>
      </c>
      <c r="B5527" s="2">
        <v>41895</v>
      </c>
      <c r="C5527" s="2" t="s">
        <v>7711</v>
      </c>
      <c r="D5527" t="s">
        <v>7685</v>
      </c>
      <c r="E5527">
        <f t="shared" si="86"/>
        <v>31</v>
      </c>
    </row>
    <row r="5528" spans="1:5" x14ac:dyDescent="0.25">
      <c r="A5528" t="s">
        <v>2077</v>
      </c>
      <c r="B5528" s="2">
        <v>42002</v>
      </c>
      <c r="C5528" s="2" t="s">
        <v>7701</v>
      </c>
      <c r="D5528" t="s">
        <v>7685</v>
      </c>
      <c r="E5528">
        <f t="shared" si="86"/>
        <v>28</v>
      </c>
    </row>
    <row r="5529" spans="1:5" x14ac:dyDescent="0.25">
      <c r="A5529" t="s">
        <v>2025</v>
      </c>
      <c r="B5529" s="2">
        <v>41842</v>
      </c>
      <c r="C5529" s="2" t="s">
        <v>7720</v>
      </c>
      <c r="D5529" t="s">
        <v>7714</v>
      </c>
      <c r="E5529">
        <f t="shared" si="86"/>
        <v>10</v>
      </c>
    </row>
    <row r="5530" spans="1:5" x14ac:dyDescent="0.25">
      <c r="A5530" t="s">
        <v>3093</v>
      </c>
      <c r="B5530" s="2">
        <v>41735</v>
      </c>
      <c r="C5530" s="2" t="s">
        <v>7722</v>
      </c>
      <c r="D5530" t="s">
        <v>7710</v>
      </c>
      <c r="E5530">
        <f t="shared" si="86"/>
        <v>11</v>
      </c>
    </row>
    <row r="5531" spans="1:5" x14ac:dyDescent="0.25">
      <c r="A5531" t="s">
        <v>1967</v>
      </c>
      <c r="B5531" s="2">
        <v>42394</v>
      </c>
      <c r="C5531" s="2" t="s">
        <v>7693</v>
      </c>
      <c r="D5531" t="s">
        <v>7724</v>
      </c>
      <c r="E5531">
        <f t="shared" si="86"/>
        <v>19</v>
      </c>
    </row>
    <row r="5532" spans="1:5" x14ac:dyDescent="0.25">
      <c r="A5532" t="s">
        <v>5285</v>
      </c>
      <c r="B5532" s="2">
        <v>42115</v>
      </c>
      <c r="C5532" s="2" t="s">
        <v>7700</v>
      </c>
      <c r="D5532" t="s">
        <v>7703</v>
      </c>
      <c r="E5532">
        <f t="shared" si="86"/>
        <v>32</v>
      </c>
    </row>
    <row r="5533" spans="1:5" x14ac:dyDescent="0.25">
      <c r="A5533" t="s">
        <v>1066</v>
      </c>
      <c r="B5533" s="2">
        <v>41999</v>
      </c>
      <c r="C5533" s="2" t="s">
        <v>7701</v>
      </c>
      <c r="D5533" t="s">
        <v>7682</v>
      </c>
      <c r="E5533">
        <f t="shared" si="86"/>
        <v>18</v>
      </c>
    </row>
    <row r="5534" spans="1:5" x14ac:dyDescent="0.25">
      <c r="A5534" t="s">
        <v>1066</v>
      </c>
      <c r="B5534" s="2">
        <v>41999</v>
      </c>
      <c r="C5534" s="2" t="s">
        <v>7701</v>
      </c>
      <c r="D5534" t="s">
        <v>7682</v>
      </c>
      <c r="E5534">
        <f t="shared" si="86"/>
        <v>18</v>
      </c>
    </row>
    <row r="5535" spans="1:5" x14ac:dyDescent="0.25">
      <c r="A5535" t="s">
        <v>1066</v>
      </c>
      <c r="B5535" s="2">
        <v>41999</v>
      </c>
      <c r="C5535" s="2" t="s">
        <v>7701</v>
      </c>
      <c r="D5535" t="s">
        <v>7682</v>
      </c>
      <c r="E5535">
        <f t="shared" si="86"/>
        <v>18</v>
      </c>
    </row>
    <row r="5536" spans="1:5" x14ac:dyDescent="0.25">
      <c r="A5536" t="s">
        <v>1066</v>
      </c>
      <c r="B5536" s="2">
        <v>41999</v>
      </c>
      <c r="C5536" s="2" t="s">
        <v>7701</v>
      </c>
      <c r="D5536" t="s">
        <v>7682</v>
      </c>
      <c r="E5536">
        <f t="shared" si="86"/>
        <v>18</v>
      </c>
    </row>
    <row r="5537" spans="1:5" x14ac:dyDescent="0.25">
      <c r="A5537" t="s">
        <v>1066</v>
      </c>
      <c r="B5537" s="2">
        <v>41999</v>
      </c>
      <c r="C5537" s="2" t="s">
        <v>7701</v>
      </c>
      <c r="D5537" t="s">
        <v>7682</v>
      </c>
      <c r="E5537">
        <f t="shared" si="86"/>
        <v>18</v>
      </c>
    </row>
    <row r="5538" spans="1:5" x14ac:dyDescent="0.25">
      <c r="A5538" t="s">
        <v>1066</v>
      </c>
      <c r="B5538" s="2">
        <v>41999</v>
      </c>
      <c r="C5538" s="2" t="s">
        <v>7701</v>
      </c>
      <c r="D5538" t="s">
        <v>7682</v>
      </c>
      <c r="E5538">
        <f t="shared" si="86"/>
        <v>18</v>
      </c>
    </row>
    <row r="5539" spans="1:5" x14ac:dyDescent="0.25">
      <c r="A5539" t="s">
        <v>1066</v>
      </c>
      <c r="B5539" s="2">
        <v>41999</v>
      </c>
      <c r="C5539" s="2" t="s">
        <v>7701</v>
      </c>
      <c r="D5539" t="s">
        <v>7682</v>
      </c>
      <c r="E5539">
        <f t="shared" si="86"/>
        <v>18</v>
      </c>
    </row>
    <row r="5540" spans="1:5" x14ac:dyDescent="0.25">
      <c r="A5540" t="s">
        <v>875</v>
      </c>
      <c r="B5540" s="2">
        <v>41856</v>
      </c>
      <c r="C5540" s="2" t="s">
        <v>7690</v>
      </c>
      <c r="D5540" t="s">
        <v>7700</v>
      </c>
      <c r="E5540">
        <f t="shared" si="86"/>
        <v>8</v>
      </c>
    </row>
    <row r="5541" spans="1:5" x14ac:dyDescent="0.25">
      <c r="A5541" t="s">
        <v>404</v>
      </c>
      <c r="B5541" s="2">
        <v>41786</v>
      </c>
      <c r="C5541" s="2" t="s">
        <v>7689</v>
      </c>
      <c r="D5541" t="s">
        <v>7705</v>
      </c>
      <c r="E5541">
        <f t="shared" si="86"/>
        <v>36</v>
      </c>
    </row>
    <row r="5542" spans="1:5" x14ac:dyDescent="0.25">
      <c r="A5542" t="s">
        <v>404</v>
      </c>
      <c r="B5542" s="2">
        <v>41786</v>
      </c>
      <c r="C5542" s="2" t="s">
        <v>7689</v>
      </c>
      <c r="D5542" t="s">
        <v>7705</v>
      </c>
      <c r="E5542">
        <f t="shared" si="86"/>
        <v>36</v>
      </c>
    </row>
    <row r="5543" spans="1:5" x14ac:dyDescent="0.25">
      <c r="A5543" t="s">
        <v>404</v>
      </c>
      <c r="B5543" s="2">
        <v>41786</v>
      </c>
      <c r="C5543" s="2" t="s">
        <v>7689</v>
      </c>
      <c r="D5543" t="s">
        <v>7705</v>
      </c>
      <c r="E5543">
        <f t="shared" si="86"/>
        <v>36</v>
      </c>
    </row>
    <row r="5544" spans="1:5" x14ac:dyDescent="0.25">
      <c r="A5544" t="s">
        <v>96</v>
      </c>
      <c r="B5544" s="2">
        <v>41914</v>
      </c>
      <c r="C5544" s="2" t="s">
        <v>7699</v>
      </c>
      <c r="D5544" t="s">
        <v>7686</v>
      </c>
      <c r="E5544">
        <f t="shared" si="86"/>
        <v>26</v>
      </c>
    </row>
    <row r="5545" spans="1:5" x14ac:dyDescent="0.25">
      <c r="A5545" t="s">
        <v>96</v>
      </c>
      <c r="B5545" s="2">
        <v>41914</v>
      </c>
      <c r="C5545" s="2" t="s">
        <v>7699</v>
      </c>
      <c r="D5545" t="s">
        <v>7686</v>
      </c>
      <c r="E5545">
        <f t="shared" si="86"/>
        <v>26</v>
      </c>
    </row>
    <row r="5546" spans="1:5" x14ac:dyDescent="0.25">
      <c r="A5546" t="s">
        <v>96</v>
      </c>
      <c r="B5546" s="2">
        <v>41914</v>
      </c>
      <c r="C5546" s="2" t="s">
        <v>7699</v>
      </c>
      <c r="D5546" t="s">
        <v>7686</v>
      </c>
      <c r="E5546">
        <f t="shared" si="86"/>
        <v>26</v>
      </c>
    </row>
    <row r="5547" spans="1:5" x14ac:dyDescent="0.25">
      <c r="A5547" t="s">
        <v>2077</v>
      </c>
      <c r="B5547" s="2">
        <v>42002</v>
      </c>
      <c r="C5547" s="2" t="s">
        <v>7701</v>
      </c>
      <c r="D5547" t="s">
        <v>7696</v>
      </c>
      <c r="E5547">
        <f t="shared" si="86"/>
        <v>33</v>
      </c>
    </row>
    <row r="5548" spans="1:5" x14ac:dyDescent="0.25">
      <c r="A5548" t="s">
        <v>2994</v>
      </c>
      <c r="B5548" s="2">
        <v>41759</v>
      </c>
      <c r="C5548" s="2" t="s">
        <v>7722</v>
      </c>
      <c r="D5548" t="s">
        <v>7696</v>
      </c>
      <c r="E5548">
        <f t="shared" si="86"/>
        <v>41</v>
      </c>
    </row>
    <row r="5549" spans="1:5" x14ac:dyDescent="0.25">
      <c r="A5549" t="s">
        <v>2994</v>
      </c>
      <c r="B5549" s="2">
        <v>41759</v>
      </c>
      <c r="C5549" s="2" t="s">
        <v>7722</v>
      </c>
      <c r="D5549" t="s">
        <v>7696</v>
      </c>
      <c r="E5549">
        <f t="shared" si="86"/>
        <v>41</v>
      </c>
    </row>
    <row r="5550" spans="1:5" x14ac:dyDescent="0.25">
      <c r="A5550" t="s">
        <v>2310</v>
      </c>
      <c r="B5550" s="2">
        <v>41846</v>
      </c>
      <c r="C5550" s="2" t="s">
        <v>7720</v>
      </c>
      <c r="D5550" t="s">
        <v>7688</v>
      </c>
      <c r="E5550">
        <f t="shared" si="86"/>
        <v>4</v>
      </c>
    </row>
    <row r="5551" spans="1:5" x14ac:dyDescent="0.25">
      <c r="A5551" t="s">
        <v>2310</v>
      </c>
      <c r="B5551" s="2">
        <v>41846</v>
      </c>
      <c r="C5551" s="2" t="s">
        <v>7720</v>
      </c>
      <c r="D5551" t="s">
        <v>7688</v>
      </c>
      <c r="E5551">
        <f t="shared" si="86"/>
        <v>4</v>
      </c>
    </row>
    <row r="5552" spans="1:5" x14ac:dyDescent="0.25">
      <c r="A5552" t="s">
        <v>4090</v>
      </c>
      <c r="B5552" s="2">
        <v>41955</v>
      </c>
      <c r="C5552" s="2" t="s">
        <v>7688</v>
      </c>
      <c r="D5552" t="s">
        <v>7688</v>
      </c>
      <c r="E5552">
        <f t="shared" si="86"/>
        <v>0</v>
      </c>
    </row>
    <row r="5553" spans="1:5" x14ac:dyDescent="0.25">
      <c r="A5553" t="s">
        <v>4090</v>
      </c>
      <c r="B5553" s="2">
        <v>41955</v>
      </c>
      <c r="C5553" s="2" t="s">
        <v>7688</v>
      </c>
      <c r="D5553" t="s">
        <v>7688</v>
      </c>
      <c r="E5553">
        <f t="shared" si="86"/>
        <v>0</v>
      </c>
    </row>
    <row r="5554" spans="1:5" x14ac:dyDescent="0.25">
      <c r="A5554" t="s">
        <v>4090</v>
      </c>
      <c r="B5554" s="2">
        <v>41955</v>
      </c>
      <c r="C5554" s="2" t="s">
        <v>7688</v>
      </c>
      <c r="D5554" t="s">
        <v>7688</v>
      </c>
      <c r="E5554">
        <f t="shared" si="86"/>
        <v>0</v>
      </c>
    </row>
    <row r="5555" spans="1:5" x14ac:dyDescent="0.25">
      <c r="A5555" t="s">
        <v>4090</v>
      </c>
      <c r="B5555" s="2">
        <v>41955</v>
      </c>
      <c r="C5555" s="2" t="s">
        <v>7688</v>
      </c>
      <c r="D5555" t="s">
        <v>7688</v>
      </c>
      <c r="E5555">
        <f t="shared" si="86"/>
        <v>0</v>
      </c>
    </row>
    <row r="5556" spans="1:5" x14ac:dyDescent="0.25">
      <c r="A5556" t="s">
        <v>4090</v>
      </c>
      <c r="B5556" s="2">
        <v>41955</v>
      </c>
      <c r="C5556" s="2" t="s">
        <v>7688</v>
      </c>
      <c r="D5556" t="s">
        <v>7688</v>
      </c>
      <c r="E5556">
        <f t="shared" si="86"/>
        <v>0</v>
      </c>
    </row>
    <row r="5557" spans="1:5" x14ac:dyDescent="0.25">
      <c r="A5557" t="s">
        <v>2225</v>
      </c>
      <c r="B5557" s="2">
        <v>42124</v>
      </c>
      <c r="C5557" s="2" t="s">
        <v>7700</v>
      </c>
      <c r="D5557" t="s">
        <v>7694</v>
      </c>
      <c r="E5557">
        <f t="shared" si="86"/>
        <v>30</v>
      </c>
    </row>
    <row r="5558" spans="1:5" x14ac:dyDescent="0.25">
      <c r="A5558" t="s">
        <v>2183</v>
      </c>
      <c r="B5558" s="2">
        <v>41910</v>
      </c>
      <c r="C5558" s="2" t="s">
        <v>7711</v>
      </c>
      <c r="D5558" t="s">
        <v>7695</v>
      </c>
      <c r="E5558">
        <f t="shared" si="86"/>
        <v>15</v>
      </c>
    </row>
    <row r="5559" spans="1:5" x14ac:dyDescent="0.25">
      <c r="A5559" t="s">
        <v>2183</v>
      </c>
      <c r="B5559" s="2">
        <v>41910</v>
      </c>
      <c r="C5559" s="2" t="s">
        <v>7711</v>
      </c>
      <c r="D5559" t="s">
        <v>7695</v>
      </c>
      <c r="E5559">
        <f t="shared" si="86"/>
        <v>15</v>
      </c>
    </row>
    <row r="5560" spans="1:5" x14ac:dyDescent="0.25">
      <c r="A5560" t="s">
        <v>2921</v>
      </c>
      <c r="B5560" s="2">
        <v>41852</v>
      </c>
      <c r="C5560" s="2" t="s">
        <v>7690</v>
      </c>
      <c r="D5560" t="s">
        <v>7695</v>
      </c>
      <c r="E5560">
        <f t="shared" si="86"/>
        <v>16</v>
      </c>
    </row>
    <row r="5561" spans="1:5" x14ac:dyDescent="0.25">
      <c r="A5561" t="s">
        <v>2921</v>
      </c>
      <c r="B5561" s="2">
        <v>41852</v>
      </c>
      <c r="C5561" s="2" t="s">
        <v>7690</v>
      </c>
      <c r="D5561" t="s">
        <v>7695</v>
      </c>
      <c r="E5561">
        <f t="shared" si="86"/>
        <v>16</v>
      </c>
    </row>
    <row r="5562" spans="1:5" x14ac:dyDescent="0.25">
      <c r="A5562" t="s">
        <v>2921</v>
      </c>
      <c r="B5562" s="2">
        <v>41852</v>
      </c>
      <c r="C5562" s="2" t="s">
        <v>7690</v>
      </c>
      <c r="D5562" t="s">
        <v>7695</v>
      </c>
      <c r="E5562">
        <f t="shared" si="86"/>
        <v>16</v>
      </c>
    </row>
    <row r="5563" spans="1:5" x14ac:dyDescent="0.25">
      <c r="A5563" t="s">
        <v>2539</v>
      </c>
      <c r="B5563" s="2">
        <v>41926</v>
      </c>
      <c r="C5563" s="2" t="s">
        <v>7699</v>
      </c>
      <c r="D5563" t="s">
        <v>7723</v>
      </c>
      <c r="E5563">
        <f t="shared" si="86"/>
        <v>29</v>
      </c>
    </row>
    <row r="5564" spans="1:5" x14ac:dyDescent="0.25">
      <c r="A5564" t="s">
        <v>2539</v>
      </c>
      <c r="B5564" s="2">
        <v>41926</v>
      </c>
      <c r="C5564" s="2" t="s">
        <v>7699</v>
      </c>
      <c r="D5564" t="s">
        <v>7723</v>
      </c>
      <c r="E5564">
        <f t="shared" si="86"/>
        <v>29</v>
      </c>
    </row>
    <row r="5565" spans="1:5" x14ac:dyDescent="0.25">
      <c r="A5565" t="s">
        <v>2539</v>
      </c>
      <c r="B5565" s="2">
        <v>41926</v>
      </c>
      <c r="C5565" s="2" t="s">
        <v>7699</v>
      </c>
      <c r="D5565" t="s">
        <v>7723</v>
      </c>
      <c r="E5565">
        <f t="shared" si="86"/>
        <v>29</v>
      </c>
    </row>
    <row r="5566" spans="1:5" x14ac:dyDescent="0.25">
      <c r="A5566" t="s">
        <v>4022</v>
      </c>
      <c r="B5566" s="2">
        <v>42343</v>
      </c>
      <c r="C5566" s="2" t="s">
        <v>7695</v>
      </c>
      <c r="D5566" t="s">
        <v>7723</v>
      </c>
      <c r="E5566">
        <f t="shared" si="86"/>
        <v>15</v>
      </c>
    </row>
    <row r="5567" spans="1:5" x14ac:dyDescent="0.25">
      <c r="A5567" t="s">
        <v>4022</v>
      </c>
      <c r="B5567" s="2">
        <v>42343</v>
      </c>
      <c r="C5567" s="2" t="s">
        <v>7695</v>
      </c>
      <c r="D5567" t="s">
        <v>7723</v>
      </c>
      <c r="E5567">
        <f t="shared" si="86"/>
        <v>15</v>
      </c>
    </row>
    <row r="5568" spans="1:5" x14ac:dyDescent="0.25">
      <c r="A5568" t="s">
        <v>4022</v>
      </c>
      <c r="B5568" s="2">
        <v>42343</v>
      </c>
      <c r="C5568" s="2" t="s">
        <v>7695</v>
      </c>
      <c r="D5568" t="s">
        <v>7723</v>
      </c>
      <c r="E5568">
        <f t="shared" si="86"/>
        <v>15</v>
      </c>
    </row>
    <row r="5569" spans="1:5" x14ac:dyDescent="0.25">
      <c r="A5569" t="s">
        <v>4022</v>
      </c>
      <c r="B5569" s="2">
        <v>42343</v>
      </c>
      <c r="C5569" s="2" t="s">
        <v>7695</v>
      </c>
      <c r="D5569" t="s">
        <v>7723</v>
      </c>
      <c r="E5569">
        <f t="shared" si="86"/>
        <v>15</v>
      </c>
    </row>
    <row r="5570" spans="1:5" x14ac:dyDescent="0.25">
      <c r="A5570" t="s">
        <v>4022</v>
      </c>
      <c r="B5570" s="2">
        <v>42343</v>
      </c>
      <c r="C5570" s="2" t="s">
        <v>7695</v>
      </c>
      <c r="D5570" t="s">
        <v>7723</v>
      </c>
      <c r="E5570">
        <f t="shared" si="86"/>
        <v>15</v>
      </c>
    </row>
    <row r="5571" spans="1:5" x14ac:dyDescent="0.25">
      <c r="A5571" t="s">
        <v>4022</v>
      </c>
      <c r="B5571" s="2">
        <v>42343</v>
      </c>
      <c r="C5571" s="2" t="s">
        <v>7695</v>
      </c>
      <c r="D5571" t="s">
        <v>7723</v>
      </c>
      <c r="E5571">
        <f t="shared" ref="E5571:E5634" si="87">(LEFT(D5571,4)-LEFT(C5571,4))*12+RIGHT(D5571,2)-RIGHT(C5571,2)</f>
        <v>15</v>
      </c>
    </row>
    <row r="5572" spans="1:5" x14ac:dyDescent="0.25">
      <c r="A5572" t="s">
        <v>4022</v>
      </c>
      <c r="B5572" s="2">
        <v>42343</v>
      </c>
      <c r="C5572" s="2" t="s">
        <v>7695</v>
      </c>
      <c r="D5572" t="s">
        <v>7723</v>
      </c>
      <c r="E5572">
        <f t="shared" si="87"/>
        <v>15</v>
      </c>
    </row>
    <row r="5573" spans="1:5" x14ac:dyDescent="0.25">
      <c r="A5573" t="s">
        <v>441</v>
      </c>
      <c r="B5573" s="2">
        <v>41895</v>
      </c>
      <c r="C5573" s="2" t="s">
        <v>7711</v>
      </c>
      <c r="D5573" t="s">
        <v>7701</v>
      </c>
      <c r="E5573">
        <f t="shared" si="87"/>
        <v>3</v>
      </c>
    </row>
    <row r="5574" spans="1:5" x14ac:dyDescent="0.25">
      <c r="A5574" t="s">
        <v>441</v>
      </c>
      <c r="B5574" s="2">
        <v>41895</v>
      </c>
      <c r="C5574" s="2" t="s">
        <v>7711</v>
      </c>
      <c r="D5574" t="s">
        <v>7701</v>
      </c>
      <c r="E5574">
        <f t="shared" si="87"/>
        <v>3</v>
      </c>
    </row>
    <row r="5575" spans="1:5" x14ac:dyDescent="0.25">
      <c r="A5575" t="s">
        <v>441</v>
      </c>
      <c r="B5575" s="2">
        <v>41895</v>
      </c>
      <c r="C5575" s="2" t="s">
        <v>7711</v>
      </c>
      <c r="D5575" t="s">
        <v>7701</v>
      </c>
      <c r="E5575">
        <f t="shared" si="87"/>
        <v>3</v>
      </c>
    </row>
    <row r="5576" spans="1:5" x14ac:dyDescent="0.25">
      <c r="A5576" t="s">
        <v>441</v>
      </c>
      <c r="B5576" s="2">
        <v>41895</v>
      </c>
      <c r="C5576" s="2" t="s">
        <v>7711</v>
      </c>
      <c r="D5576" t="s">
        <v>7701</v>
      </c>
      <c r="E5576">
        <f t="shared" si="87"/>
        <v>3</v>
      </c>
    </row>
    <row r="5577" spans="1:5" x14ac:dyDescent="0.25">
      <c r="A5577" t="s">
        <v>441</v>
      </c>
      <c r="B5577" s="2">
        <v>41895</v>
      </c>
      <c r="C5577" s="2" t="s">
        <v>7711</v>
      </c>
      <c r="D5577" t="s">
        <v>7701</v>
      </c>
      <c r="E5577">
        <f t="shared" si="87"/>
        <v>3</v>
      </c>
    </row>
    <row r="5578" spans="1:5" x14ac:dyDescent="0.25">
      <c r="A5578" t="s">
        <v>727</v>
      </c>
      <c r="B5578" s="2">
        <v>41955</v>
      </c>
      <c r="C5578" s="2" t="s">
        <v>7688</v>
      </c>
      <c r="D5578" t="s">
        <v>7686</v>
      </c>
      <c r="E5578">
        <f t="shared" si="87"/>
        <v>25</v>
      </c>
    </row>
    <row r="5579" spans="1:5" x14ac:dyDescent="0.25">
      <c r="A5579" t="s">
        <v>727</v>
      </c>
      <c r="B5579" s="2">
        <v>41955</v>
      </c>
      <c r="C5579" s="2" t="s">
        <v>7688</v>
      </c>
      <c r="D5579" t="s">
        <v>7686</v>
      </c>
      <c r="E5579">
        <f t="shared" si="87"/>
        <v>25</v>
      </c>
    </row>
    <row r="5580" spans="1:5" x14ac:dyDescent="0.25">
      <c r="A5580" t="s">
        <v>3916</v>
      </c>
      <c r="B5580" s="2">
        <v>41670</v>
      </c>
      <c r="C5580" s="2" t="s">
        <v>7727</v>
      </c>
      <c r="D5580" t="s">
        <v>7696</v>
      </c>
      <c r="E5580">
        <f t="shared" si="87"/>
        <v>44</v>
      </c>
    </row>
    <row r="5581" spans="1:5" x14ac:dyDescent="0.25">
      <c r="A5581" t="s">
        <v>3916</v>
      </c>
      <c r="B5581" s="2">
        <v>41670</v>
      </c>
      <c r="C5581" s="2" t="s">
        <v>7727</v>
      </c>
      <c r="D5581" t="s">
        <v>7696</v>
      </c>
      <c r="E5581">
        <f t="shared" si="87"/>
        <v>44</v>
      </c>
    </row>
    <row r="5582" spans="1:5" x14ac:dyDescent="0.25">
      <c r="A5582" t="s">
        <v>3916</v>
      </c>
      <c r="B5582" s="2">
        <v>41670</v>
      </c>
      <c r="C5582" s="2" t="s">
        <v>7727</v>
      </c>
      <c r="D5582" t="s">
        <v>7696</v>
      </c>
      <c r="E5582">
        <f t="shared" si="87"/>
        <v>44</v>
      </c>
    </row>
    <row r="5583" spans="1:5" x14ac:dyDescent="0.25">
      <c r="A5583" t="s">
        <v>134</v>
      </c>
      <c r="B5583" s="2">
        <v>41744</v>
      </c>
      <c r="C5583" s="2" t="s">
        <v>7722</v>
      </c>
      <c r="D5583" t="s">
        <v>7694</v>
      </c>
      <c r="E5583">
        <f t="shared" si="87"/>
        <v>42</v>
      </c>
    </row>
    <row r="5584" spans="1:5" x14ac:dyDescent="0.25">
      <c r="A5584" t="s">
        <v>134</v>
      </c>
      <c r="B5584" s="2">
        <v>41744</v>
      </c>
      <c r="C5584" s="2" t="s">
        <v>7722</v>
      </c>
      <c r="D5584" t="s">
        <v>7716</v>
      </c>
      <c r="E5584">
        <f t="shared" si="87"/>
        <v>25</v>
      </c>
    </row>
    <row r="5585" spans="1:5" x14ac:dyDescent="0.25">
      <c r="A5585" t="s">
        <v>525</v>
      </c>
      <c r="B5585" s="2">
        <v>41729</v>
      </c>
      <c r="C5585" s="2" t="s">
        <v>7715</v>
      </c>
      <c r="D5585" t="s">
        <v>7701</v>
      </c>
      <c r="E5585">
        <f t="shared" si="87"/>
        <v>9</v>
      </c>
    </row>
    <row r="5586" spans="1:5" x14ac:dyDescent="0.25">
      <c r="A5586" t="s">
        <v>708</v>
      </c>
      <c r="B5586" s="2">
        <v>42190</v>
      </c>
      <c r="C5586" s="2" t="s">
        <v>7719</v>
      </c>
      <c r="D5586" t="s">
        <v>7704</v>
      </c>
      <c r="E5586">
        <f t="shared" si="87"/>
        <v>28</v>
      </c>
    </row>
    <row r="5587" spans="1:5" x14ac:dyDescent="0.25">
      <c r="A5587" t="s">
        <v>708</v>
      </c>
      <c r="B5587" s="2">
        <v>42190</v>
      </c>
      <c r="C5587" s="2" t="s">
        <v>7719</v>
      </c>
      <c r="D5587" t="s">
        <v>7704</v>
      </c>
      <c r="E5587">
        <f t="shared" si="87"/>
        <v>28</v>
      </c>
    </row>
    <row r="5588" spans="1:5" x14ac:dyDescent="0.25">
      <c r="A5588" t="s">
        <v>708</v>
      </c>
      <c r="B5588" s="2">
        <v>42190</v>
      </c>
      <c r="C5588" s="2" t="s">
        <v>7719</v>
      </c>
      <c r="D5588" t="s">
        <v>7704</v>
      </c>
      <c r="E5588">
        <f t="shared" si="87"/>
        <v>28</v>
      </c>
    </row>
    <row r="5589" spans="1:5" x14ac:dyDescent="0.25">
      <c r="A5589" t="s">
        <v>1402</v>
      </c>
      <c r="B5589" s="2">
        <v>41681</v>
      </c>
      <c r="C5589" s="2" t="s">
        <v>7726</v>
      </c>
      <c r="D5589" t="s">
        <v>7710</v>
      </c>
      <c r="E5589">
        <f t="shared" si="87"/>
        <v>13</v>
      </c>
    </row>
    <row r="5590" spans="1:5" x14ac:dyDescent="0.25">
      <c r="A5590" t="s">
        <v>3609</v>
      </c>
      <c r="B5590" s="2">
        <v>41839</v>
      </c>
      <c r="C5590" s="2" t="s">
        <v>7720</v>
      </c>
      <c r="D5590" t="s">
        <v>7720</v>
      </c>
      <c r="E5590">
        <f t="shared" si="87"/>
        <v>0</v>
      </c>
    </row>
    <row r="5591" spans="1:5" x14ac:dyDescent="0.25">
      <c r="A5591" t="s">
        <v>611</v>
      </c>
      <c r="B5591" s="2">
        <v>41912</v>
      </c>
      <c r="C5591" s="2" t="s">
        <v>7711</v>
      </c>
      <c r="D5591" t="s">
        <v>7686</v>
      </c>
      <c r="E5591">
        <f t="shared" si="87"/>
        <v>27</v>
      </c>
    </row>
    <row r="5592" spans="1:5" x14ac:dyDescent="0.25">
      <c r="A5592" t="s">
        <v>611</v>
      </c>
      <c r="B5592" s="2">
        <v>41912</v>
      </c>
      <c r="C5592" s="2" t="s">
        <v>7711</v>
      </c>
      <c r="D5592" t="s">
        <v>7686</v>
      </c>
      <c r="E5592">
        <f t="shared" si="87"/>
        <v>27</v>
      </c>
    </row>
    <row r="5593" spans="1:5" x14ac:dyDescent="0.25">
      <c r="A5593" t="s">
        <v>2367</v>
      </c>
      <c r="B5593" s="2">
        <v>41684</v>
      </c>
      <c r="C5593" s="2" t="s">
        <v>7726</v>
      </c>
      <c r="D5593" t="s">
        <v>7699</v>
      </c>
      <c r="E5593">
        <f t="shared" si="87"/>
        <v>8</v>
      </c>
    </row>
    <row r="5594" spans="1:5" x14ac:dyDescent="0.25">
      <c r="A5594" t="s">
        <v>2367</v>
      </c>
      <c r="B5594" s="2">
        <v>41684</v>
      </c>
      <c r="C5594" s="2" t="s">
        <v>7726</v>
      </c>
      <c r="D5594" t="s">
        <v>7699</v>
      </c>
      <c r="E5594">
        <f t="shared" si="87"/>
        <v>8</v>
      </c>
    </row>
    <row r="5595" spans="1:5" x14ac:dyDescent="0.25">
      <c r="A5595" t="s">
        <v>1671</v>
      </c>
      <c r="B5595" s="2">
        <v>41694</v>
      </c>
      <c r="C5595" s="2" t="s">
        <v>7726</v>
      </c>
      <c r="D5595" t="s">
        <v>7704</v>
      </c>
      <c r="E5595">
        <f t="shared" si="87"/>
        <v>45</v>
      </c>
    </row>
    <row r="5596" spans="1:5" x14ac:dyDescent="0.25">
      <c r="A5596" t="s">
        <v>705</v>
      </c>
      <c r="B5596" s="2">
        <v>41797</v>
      </c>
      <c r="C5596" s="2" t="s">
        <v>7684</v>
      </c>
      <c r="D5596" t="s">
        <v>7696</v>
      </c>
      <c r="E5596">
        <f t="shared" si="87"/>
        <v>39</v>
      </c>
    </row>
    <row r="5597" spans="1:5" x14ac:dyDescent="0.25">
      <c r="A5597" t="s">
        <v>705</v>
      </c>
      <c r="B5597" s="2">
        <v>41797</v>
      </c>
      <c r="C5597" s="2" t="s">
        <v>7684</v>
      </c>
      <c r="D5597" t="s">
        <v>7696</v>
      </c>
      <c r="E5597">
        <f t="shared" si="87"/>
        <v>39</v>
      </c>
    </row>
    <row r="5598" spans="1:5" x14ac:dyDescent="0.25">
      <c r="A5598" t="s">
        <v>5320</v>
      </c>
      <c r="B5598" s="2">
        <v>41902</v>
      </c>
      <c r="C5598" s="2" t="s">
        <v>7711</v>
      </c>
      <c r="D5598" t="s">
        <v>7692</v>
      </c>
      <c r="E5598">
        <f t="shared" si="87"/>
        <v>12</v>
      </c>
    </row>
    <row r="5599" spans="1:5" x14ac:dyDescent="0.25">
      <c r="A5599" t="s">
        <v>3374</v>
      </c>
      <c r="B5599" s="2">
        <v>41741</v>
      </c>
      <c r="C5599" s="2" t="s">
        <v>7722</v>
      </c>
      <c r="D5599" t="s">
        <v>7712</v>
      </c>
      <c r="E5599">
        <f t="shared" si="87"/>
        <v>34</v>
      </c>
    </row>
    <row r="5600" spans="1:5" x14ac:dyDescent="0.25">
      <c r="A5600" t="s">
        <v>3374</v>
      </c>
      <c r="B5600" s="2">
        <v>41741</v>
      </c>
      <c r="C5600" s="2" t="s">
        <v>7722</v>
      </c>
      <c r="D5600" t="s">
        <v>7712</v>
      </c>
      <c r="E5600">
        <f t="shared" si="87"/>
        <v>34</v>
      </c>
    </row>
    <row r="5601" spans="1:5" x14ac:dyDescent="0.25">
      <c r="A5601" t="s">
        <v>687</v>
      </c>
      <c r="B5601" s="2">
        <v>41915</v>
      </c>
      <c r="C5601" s="2" t="s">
        <v>7699</v>
      </c>
      <c r="D5601" t="s">
        <v>7699</v>
      </c>
      <c r="E5601">
        <f t="shared" si="87"/>
        <v>0</v>
      </c>
    </row>
    <row r="5602" spans="1:5" x14ac:dyDescent="0.25">
      <c r="A5602" t="s">
        <v>687</v>
      </c>
      <c r="B5602" s="2">
        <v>41915</v>
      </c>
      <c r="C5602" s="2" t="s">
        <v>7699</v>
      </c>
      <c r="D5602" t="s">
        <v>7699</v>
      </c>
      <c r="E5602">
        <f t="shared" si="87"/>
        <v>0</v>
      </c>
    </row>
    <row r="5603" spans="1:5" x14ac:dyDescent="0.25">
      <c r="A5603" t="s">
        <v>687</v>
      </c>
      <c r="B5603" s="2">
        <v>41915</v>
      </c>
      <c r="C5603" s="2" t="s">
        <v>7699</v>
      </c>
      <c r="D5603" t="s">
        <v>7699</v>
      </c>
      <c r="E5603">
        <f t="shared" si="87"/>
        <v>0</v>
      </c>
    </row>
    <row r="5604" spans="1:5" x14ac:dyDescent="0.25">
      <c r="A5604" t="s">
        <v>1967</v>
      </c>
      <c r="B5604" s="2">
        <v>42394</v>
      </c>
      <c r="C5604" s="2" t="s">
        <v>7693</v>
      </c>
      <c r="D5604" t="s">
        <v>7709</v>
      </c>
      <c r="E5604">
        <f t="shared" si="87"/>
        <v>7</v>
      </c>
    </row>
    <row r="5605" spans="1:5" x14ac:dyDescent="0.25">
      <c r="A5605" t="s">
        <v>1967</v>
      </c>
      <c r="B5605" s="2">
        <v>42394</v>
      </c>
      <c r="C5605" s="2" t="s">
        <v>7693</v>
      </c>
      <c r="D5605" t="s">
        <v>7709</v>
      </c>
      <c r="E5605">
        <f t="shared" si="87"/>
        <v>7</v>
      </c>
    </row>
    <row r="5606" spans="1:5" x14ac:dyDescent="0.25">
      <c r="A5606" t="s">
        <v>2397</v>
      </c>
      <c r="B5606" s="2">
        <v>41972</v>
      </c>
      <c r="C5606" s="2" t="s">
        <v>7688</v>
      </c>
      <c r="D5606" t="s">
        <v>7695</v>
      </c>
      <c r="E5606">
        <f t="shared" si="87"/>
        <v>13</v>
      </c>
    </row>
    <row r="5607" spans="1:5" x14ac:dyDescent="0.25">
      <c r="A5607" t="s">
        <v>2486</v>
      </c>
      <c r="B5607" s="2">
        <v>41709</v>
      </c>
      <c r="C5607" s="2" t="s">
        <v>7715</v>
      </c>
      <c r="D5607" t="s">
        <v>7702</v>
      </c>
      <c r="E5607">
        <f t="shared" si="87"/>
        <v>30</v>
      </c>
    </row>
    <row r="5608" spans="1:5" x14ac:dyDescent="0.25">
      <c r="A5608" t="s">
        <v>2486</v>
      </c>
      <c r="B5608" s="2">
        <v>41709</v>
      </c>
      <c r="C5608" s="2" t="s">
        <v>7715</v>
      </c>
      <c r="D5608" t="s">
        <v>7702</v>
      </c>
      <c r="E5608">
        <f t="shared" si="87"/>
        <v>30</v>
      </c>
    </row>
    <row r="5609" spans="1:5" x14ac:dyDescent="0.25">
      <c r="A5609" t="s">
        <v>1110</v>
      </c>
      <c r="B5609" s="2">
        <v>41747</v>
      </c>
      <c r="C5609" s="2" t="s">
        <v>7722</v>
      </c>
      <c r="D5609" t="s">
        <v>7723</v>
      </c>
      <c r="E5609">
        <f t="shared" si="87"/>
        <v>35</v>
      </c>
    </row>
    <row r="5610" spans="1:5" x14ac:dyDescent="0.25">
      <c r="A5610" t="s">
        <v>2899</v>
      </c>
      <c r="B5610" s="2">
        <v>42344</v>
      </c>
      <c r="C5610" s="2" t="s">
        <v>7695</v>
      </c>
      <c r="D5610" t="s">
        <v>7695</v>
      </c>
      <c r="E5610">
        <f t="shared" si="87"/>
        <v>0</v>
      </c>
    </row>
    <row r="5611" spans="1:5" x14ac:dyDescent="0.25">
      <c r="A5611" t="s">
        <v>5331</v>
      </c>
      <c r="B5611" s="2">
        <v>41948</v>
      </c>
      <c r="C5611" s="2" t="s">
        <v>7688</v>
      </c>
      <c r="D5611" t="s">
        <v>7724</v>
      </c>
      <c r="E5611">
        <f t="shared" si="87"/>
        <v>33</v>
      </c>
    </row>
    <row r="5612" spans="1:5" x14ac:dyDescent="0.25">
      <c r="A5612" t="s">
        <v>391</v>
      </c>
      <c r="B5612" s="2">
        <v>41859</v>
      </c>
      <c r="C5612" s="2" t="s">
        <v>7690</v>
      </c>
      <c r="D5612" t="s">
        <v>7683</v>
      </c>
      <c r="E5612">
        <f t="shared" si="87"/>
        <v>14</v>
      </c>
    </row>
    <row r="5613" spans="1:5" x14ac:dyDescent="0.25">
      <c r="A5613" t="s">
        <v>1334</v>
      </c>
      <c r="B5613" s="2">
        <v>42274</v>
      </c>
      <c r="C5613" s="2" t="s">
        <v>7692</v>
      </c>
      <c r="D5613" t="s">
        <v>7724</v>
      </c>
      <c r="E5613">
        <f t="shared" si="87"/>
        <v>23</v>
      </c>
    </row>
    <row r="5614" spans="1:5" x14ac:dyDescent="0.25">
      <c r="A5614" t="s">
        <v>1334</v>
      </c>
      <c r="B5614" s="2">
        <v>42274</v>
      </c>
      <c r="C5614" s="2" t="s">
        <v>7692</v>
      </c>
      <c r="D5614" t="s">
        <v>7724</v>
      </c>
      <c r="E5614">
        <f t="shared" si="87"/>
        <v>23</v>
      </c>
    </row>
    <row r="5615" spans="1:5" x14ac:dyDescent="0.25">
      <c r="A5615" t="s">
        <v>2114</v>
      </c>
      <c r="B5615" s="2">
        <v>41993</v>
      </c>
      <c r="C5615" s="2" t="s">
        <v>7701</v>
      </c>
      <c r="D5615" t="s">
        <v>7728</v>
      </c>
      <c r="E5615">
        <f t="shared" si="87"/>
        <v>14</v>
      </c>
    </row>
    <row r="5616" spans="1:5" x14ac:dyDescent="0.25">
      <c r="A5616" t="s">
        <v>3748</v>
      </c>
      <c r="B5616" s="2">
        <v>41875</v>
      </c>
      <c r="C5616" s="2" t="s">
        <v>7690</v>
      </c>
      <c r="D5616" t="s">
        <v>7709</v>
      </c>
      <c r="E5616">
        <f t="shared" si="87"/>
        <v>24</v>
      </c>
    </row>
    <row r="5617" spans="1:5" x14ac:dyDescent="0.25">
      <c r="A5617" t="s">
        <v>3748</v>
      </c>
      <c r="B5617" s="2">
        <v>41875</v>
      </c>
      <c r="C5617" s="2" t="s">
        <v>7690</v>
      </c>
      <c r="D5617" t="s">
        <v>7709</v>
      </c>
      <c r="E5617">
        <f t="shared" si="87"/>
        <v>24</v>
      </c>
    </row>
    <row r="5618" spans="1:5" x14ac:dyDescent="0.25">
      <c r="A5618" t="s">
        <v>3748</v>
      </c>
      <c r="B5618" s="2">
        <v>41875</v>
      </c>
      <c r="C5618" s="2" t="s">
        <v>7690</v>
      </c>
      <c r="D5618" t="s">
        <v>7709</v>
      </c>
      <c r="E5618">
        <f t="shared" si="87"/>
        <v>24</v>
      </c>
    </row>
    <row r="5619" spans="1:5" x14ac:dyDescent="0.25">
      <c r="A5619" t="s">
        <v>16</v>
      </c>
      <c r="B5619" s="2">
        <v>42533</v>
      </c>
      <c r="C5619" s="2" t="s">
        <v>7682</v>
      </c>
      <c r="D5619" t="s">
        <v>7708</v>
      </c>
      <c r="E5619">
        <f t="shared" si="87"/>
        <v>12</v>
      </c>
    </row>
    <row r="5620" spans="1:5" x14ac:dyDescent="0.25">
      <c r="A5620" t="s">
        <v>2312</v>
      </c>
      <c r="B5620" s="2">
        <v>42265</v>
      </c>
      <c r="C5620" s="2" t="s">
        <v>7692</v>
      </c>
      <c r="D5620" t="s">
        <v>7692</v>
      </c>
      <c r="E5620">
        <f t="shared" si="87"/>
        <v>0</v>
      </c>
    </row>
    <row r="5621" spans="1:5" x14ac:dyDescent="0.25">
      <c r="A5621" t="s">
        <v>1231</v>
      </c>
      <c r="B5621" s="2">
        <v>41989</v>
      </c>
      <c r="C5621" s="2" t="s">
        <v>7701</v>
      </c>
      <c r="D5621" t="s">
        <v>7702</v>
      </c>
      <c r="E5621">
        <f t="shared" si="87"/>
        <v>21</v>
      </c>
    </row>
    <row r="5622" spans="1:5" x14ac:dyDescent="0.25">
      <c r="A5622" t="s">
        <v>1231</v>
      </c>
      <c r="B5622" s="2">
        <v>41989</v>
      </c>
      <c r="C5622" s="2" t="s">
        <v>7701</v>
      </c>
      <c r="D5622" t="s">
        <v>7702</v>
      </c>
      <c r="E5622">
        <f t="shared" si="87"/>
        <v>21</v>
      </c>
    </row>
    <row r="5623" spans="1:5" x14ac:dyDescent="0.25">
      <c r="A5623" t="s">
        <v>1231</v>
      </c>
      <c r="B5623" s="2">
        <v>41989</v>
      </c>
      <c r="C5623" s="2" t="s">
        <v>7701</v>
      </c>
      <c r="D5623" t="s">
        <v>7702</v>
      </c>
      <c r="E5623">
        <f t="shared" si="87"/>
        <v>21</v>
      </c>
    </row>
    <row r="5624" spans="1:5" x14ac:dyDescent="0.25">
      <c r="A5624" t="s">
        <v>1231</v>
      </c>
      <c r="B5624" s="2">
        <v>41989</v>
      </c>
      <c r="C5624" s="2" t="s">
        <v>7701</v>
      </c>
      <c r="D5624" t="s">
        <v>7702</v>
      </c>
      <c r="E5624">
        <f t="shared" si="87"/>
        <v>21</v>
      </c>
    </row>
    <row r="5625" spans="1:5" x14ac:dyDescent="0.25">
      <c r="A5625" t="s">
        <v>416</v>
      </c>
      <c r="B5625" s="2">
        <v>41770</v>
      </c>
      <c r="C5625" s="2" t="s">
        <v>7689</v>
      </c>
      <c r="D5625" t="s">
        <v>7713</v>
      </c>
      <c r="E5625">
        <f t="shared" si="87"/>
        <v>29</v>
      </c>
    </row>
    <row r="5626" spans="1:5" x14ac:dyDescent="0.25">
      <c r="A5626" t="s">
        <v>416</v>
      </c>
      <c r="B5626" s="2">
        <v>41770</v>
      </c>
      <c r="C5626" s="2" t="s">
        <v>7689</v>
      </c>
      <c r="D5626" t="s">
        <v>7713</v>
      </c>
      <c r="E5626">
        <f t="shared" si="87"/>
        <v>29</v>
      </c>
    </row>
    <row r="5627" spans="1:5" x14ac:dyDescent="0.25">
      <c r="A5627" t="s">
        <v>2092</v>
      </c>
      <c r="B5627" s="2">
        <v>41877</v>
      </c>
      <c r="C5627" s="2" t="s">
        <v>7690</v>
      </c>
      <c r="D5627" t="s">
        <v>7711</v>
      </c>
      <c r="E5627">
        <f t="shared" si="87"/>
        <v>1</v>
      </c>
    </row>
    <row r="5628" spans="1:5" x14ac:dyDescent="0.25">
      <c r="A5628" t="s">
        <v>2092</v>
      </c>
      <c r="B5628" s="2">
        <v>41877</v>
      </c>
      <c r="C5628" s="2" t="s">
        <v>7690</v>
      </c>
      <c r="D5628" t="s">
        <v>7711</v>
      </c>
      <c r="E5628">
        <f t="shared" si="87"/>
        <v>1</v>
      </c>
    </row>
    <row r="5629" spans="1:5" x14ac:dyDescent="0.25">
      <c r="A5629" t="s">
        <v>475</v>
      </c>
      <c r="B5629" s="2">
        <v>42272</v>
      </c>
      <c r="C5629" s="2" t="s">
        <v>7692</v>
      </c>
      <c r="D5629" t="s">
        <v>7708</v>
      </c>
      <c r="E5629">
        <f t="shared" si="87"/>
        <v>21</v>
      </c>
    </row>
    <row r="5630" spans="1:5" x14ac:dyDescent="0.25">
      <c r="A5630" t="s">
        <v>475</v>
      </c>
      <c r="B5630" s="2">
        <v>42272</v>
      </c>
      <c r="C5630" s="2" t="s">
        <v>7692</v>
      </c>
      <c r="D5630" t="s">
        <v>7708</v>
      </c>
      <c r="E5630">
        <f t="shared" si="87"/>
        <v>21</v>
      </c>
    </row>
    <row r="5631" spans="1:5" x14ac:dyDescent="0.25">
      <c r="A5631" t="s">
        <v>205</v>
      </c>
      <c r="B5631" s="2">
        <v>41712</v>
      </c>
      <c r="C5631" s="2" t="s">
        <v>7715</v>
      </c>
      <c r="D5631" t="s">
        <v>7709</v>
      </c>
      <c r="E5631">
        <f t="shared" si="87"/>
        <v>29</v>
      </c>
    </row>
    <row r="5632" spans="1:5" x14ac:dyDescent="0.25">
      <c r="A5632" t="s">
        <v>759</v>
      </c>
      <c r="B5632" s="2">
        <v>41681</v>
      </c>
      <c r="C5632" s="2" t="s">
        <v>7726</v>
      </c>
      <c r="D5632" t="s">
        <v>7726</v>
      </c>
      <c r="E5632">
        <f t="shared" si="87"/>
        <v>0</v>
      </c>
    </row>
    <row r="5633" spans="1:5" x14ac:dyDescent="0.25">
      <c r="A5633" t="s">
        <v>759</v>
      </c>
      <c r="B5633" s="2">
        <v>41681</v>
      </c>
      <c r="C5633" s="2" t="s">
        <v>7726</v>
      </c>
      <c r="D5633" t="s">
        <v>7726</v>
      </c>
      <c r="E5633">
        <f t="shared" si="87"/>
        <v>0</v>
      </c>
    </row>
    <row r="5634" spans="1:5" x14ac:dyDescent="0.25">
      <c r="A5634" t="s">
        <v>759</v>
      </c>
      <c r="B5634" s="2">
        <v>41681</v>
      </c>
      <c r="C5634" s="2" t="s">
        <v>7726</v>
      </c>
      <c r="D5634" t="s">
        <v>7726</v>
      </c>
      <c r="E5634">
        <f t="shared" si="87"/>
        <v>0</v>
      </c>
    </row>
    <row r="5635" spans="1:5" x14ac:dyDescent="0.25">
      <c r="A5635" t="s">
        <v>3157</v>
      </c>
      <c r="B5635" s="2">
        <v>42478</v>
      </c>
      <c r="C5635" s="2" t="s">
        <v>7706</v>
      </c>
      <c r="D5635" t="s">
        <v>7702</v>
      </c>
      <c r="E5635">
        <f t="shared" ref="E5635:E5698" si="88">(LEFT(D5635,4)-LEFT(C5635,4))*12+RIGHT(D5635,2)-RIGHT(C5635,2)</f>
        <v>5</v>
      </c>
    </row>
    <row r="5636" spans="1:5" x14ac:dyDescent="0.25">
      <c r="A5636" t="s">
        <v>4022</v>
      </c>
      <c r="B5636" s="2">
        <v>42343</v>
      </c>
      <c r="C5636" s="2" t="s">
        <v>7695</v>
      </c>
      <c r="D5636" t="s">
        <v>7695</v>
      </c>
      <c r="E5636">
        <f t="shared" si="88"/>
        <v>0</v>
      </c>
    </row>
    <row r="5637" spans="1:5" x14ac:dyDescent="0.25">
      <c r="A5637" t="s">
        <v>1505</v>
      </c>
      <c r="B5637" s="2">
        <v>41716</v>
      </c>
      <c r="C5637" s="2" t="s">
        <v>7715</v>
      </c>
      <c r="D5637" t="s">
        <v>7696</v>
      </c>
      <c r="E5637">
        <f t="shared" si="88"/>
        <v>42</v>
      </c>
    </row>
    <row r="5638" spans="1:5" x14ac:dyDescent="0.25">
      <c r="A5638" t="s">
        <v>1505</v>
      </c>
      <c r="B5638" s="2">
        <v>41716</v>
      </c>
      <c r="C5638" s="2" t="s">
        <v>7715</v>
      </c>
      <c r="D5638" t="s">
        <v>7696</v>
      </c>
      <c r="E5638">
        <f t="shared" si="88"/>
        <v>42</v>
      </c>
    </row>
    <row r="5639" spans="1:5" x14ac:dyDescent="0.25">
      <c r="A5639" t="s">
        <v>3151</v>
      </c>
      <c r="B5639" s="2">
        <v>42820</v>
      </c>
      <c r="C5639" s="2" t="s">
        <v>7723</v>
      </c>
      <c r="D5639" t="s">
        <v>7723</v>
      </c>
      <c r="E5639">
        <f t="shared" si="88"/>
        <v>0</v>
      </c>
    </row>
    <row r="5640" spans="1:5" x14ac:dyDescent="0.25">
      <c r="A5640" t="s">
        <v>1342</v>
      </c>
      <c r="B5640" s="2">
        <v>41719</v>
      </c>
      <c r="C5640" s="2" t="s">
        <v>7715</v>
      </c>
      <c r="D5640" t="s">
        <v>7701</v>
      </c>
      <c r="E5640">
        <f t="shared" si="88"/>
        <v>9</v>
      </c>
    </row>
    <row r="5641" spans="1:5" x14ac:dyDescent="0.25">
      <c r="A5641" t="s">
        <v>1342</v>
      </c>
      <c r="B5641" s="2">
        <v>41719</v>
      </c>
      <c r="C5641" s="2" t="s">
        <v>7715</v>
      </c>
      <c r="D5641" t="s">
        <v>7701</v>
      </c>
      <c r="E5641">
        <f t="shared" si="88"/>
        <v>9</v>
      </c>
    </row>
    <row r="5642" spans="1:5" x14ac:dyDescent="0.25">
      <c r="A5642" t="s">
        <v>351</v>
      </c>
      <c r="B5642" s="2">
        <v>41901</v>
      </c>
      <c r="C5642" s="2" t="s">
        <v>7711</v>
      </c>
      <c r="D5642" t="s">
        <v>7711</v>
      </c>
      <c r="E5642">
        <f t="shared" si="88"/>
        <v>0</v>
      </c>
    </row>
    <row r="5643" spans="1:5" x14ac:dyDescent="0.25">
      <c r="A5643" t="s">
        <v>1842</v>
      </c>
      <c r="B5643" s="2">
        <v>41967</v>
      </c>
      <c r="C5643" s="2" t="s">
        <v>7688</v>
      </c>
      <c r="D5643" t="s">
        <v>7685</v>
      </c>
      <c r="E5643">
        <f t="shared" si="88"/>
        <v>29</v>
      </c>
    </row>
    <row r="5644" spans="1:5" x14ac:dyDescent="0.25">
      <c r="A5644" t="s">
        <v>3238</v>
      </c>
      <c r="B5644" s="2">
        <v>41936</v>
      </c>
      <c r="C5644" s="2" t="s">
        <v>7699</v>
      </c>
      <c r="D5644" t="s">
        <v>7706</v>
      </c>
      <c r="E5644">
        <f t="shared" si="88"/>
        <v>18</v>
      </c>
    </row>
    <row r="5645" spans="1:5" x14ac:dyDescent="0.25">
      <c r="A5645" t="s">
        <v>3966</v>
      </c>
      <c r="B5645" s="2">
        <v>41731</v>
      </c>
      <c r="C5645" s="2" t="s">
        <v>7722</v>
      </c>
      <c r="D5645" t="s">
        <v>7714</v>
      </c>
      <c r="E5645">
        <f t="shared" si="88"/>
        <v>13</v>
      </c>
    </row>
    <row r="5646" spans="1:5" x14ac:dyDescent="0.25">
      <c r="A5646" t="s">
        <v>1419</v>
      </c>
      <c r="B5646" s="2">
        <v>42269</v>
      </c>
      <c r="C5646" s="2" t="s">
        <v>7692</v>
      </c>
      <c r="D5646" t="s">
        <v>7723</v>
      </c>
      <c r="E5646">
        <f t="shared" si="88"/>
        <v>18</v>
      </c>
    </row>
    <row r="5647" spans="1:5" x14ac:dyDescent="0.25">
      <c r="A5647" t="s">
        <v>2066</v>
      </c>
      <c r="B5647" s="2">
        <v>41841</v>
      </c>
      <c r="C5647" s="2" t="s">
        <v>7720</v>
      </c>
      <c r="D5647" t="s">
        <v>7685</v>
      </c>
      <c r="E5647">
        <f t="shared" si="88"/>
        <v>33</v>
      </c>
    </row>
    <row r="5648" spans="1:5" x14ac:dyDescent="0.25">
      <c r="A5648" t="s">
        <v>516</v>
      </c>
      <c r="B5648" s="2">
        <v>42008</v>
      </c>
      <c r="C5648" s="2" t="s">
        <v>7707</v>
      </c>
      <c r="D5648" t="s">
        <v>7707</v>
      </c>
      <c r="E5648">
        <f t="shared" si="88"/>
        <v>0</v>
      </c>
    </row>
    <row r="5649" spans="1:5" x14ac:dyDescent="0.25">
      <c r="A5649" t="s">
        <v>3665</v>
      </c>
      <c r="B5649" s="2">
        <v>42379</v>
      </c>
      <c r="C5649" s="2" t="s">
        <v>7693</v>
      </c>
      <c r="D5649" t="s">
        <v>7704</v>
      </c>
      <c r="E5649">
        <f t="shared" si="88"/>
        <v>22</v>
      </c>
    </row>
    <row r="5650" spans="1:5" x14ac:dyDescent="0.25">
      <c r="A5650" t="s">
        <v>1290</v>
      </c>
      <c r="B5650" s="2">
        <v>41773</v>
      </c>
      <c r="C5650" s="2" t="s">
        <v>7689</v>
      </c>
      <c r="D5650" t="s">
        <v>7691</v>
      </c>
      <c r="E5650">
        <f t="shared" si="88"/>
        <v>38</v>
      </c>
    </row>
    <row r="5651" spans="1:5" x14ac:dyDescent="0.25">
      <c r="A5651" t="s">
        <v>1290</v>
      </c>
      <c r="B5651" s="2">
        <v>41773</v>
      </c>
      <c r="C5651" s="2" t="s">
        <v>7689</v>
      </c>
      <c r="D5651" t="s">
        <v>7691</v>
      </c>
      <c r="E5651">
        <f t="shared" si="88"/>
        <v>38</v>
      </c>
    </row>
    <row r="5652" spans="1:5" x14ac:dyDescent="0.25">
      <c r="A5652" t="s">
        <v>1290</v>
      </c>
      <c r="B5652" s="2">
        <v>41773</v>
      </c>
      <c r="C5652" s="2" t="s">
        <v>7689</v>
      </c>
      <c r="D5652" t="s">
        <v>7691</v>
      </c>
      <c r="E5652">
        <f t="shared" si="88"/>
        <v>38</v>
      </c>
    </row>
    <row r="5653" spans="1:5" x14ac:dyDescent="0.25">
      <c r="A5653" t="s">
        <v>1290</v>
      </c>
      <c r="B5653" s="2">
        <v>41773</v>
      </c>
      <c r="C5653" s="2" t="s">
        <v>7689</v>
      </c>
      <c r="D5653" t="s">
        <v>7691</v>
      </c>
      <c r="E5653">
        <f t="shared" si="88"/>
        <v>38</v>
      </c>
    </row>
    <row r="5654" spans="1:5" x14ac:dyDescent="0.25">
      <c r="A5654" t="s">
        <v>669</v>
      </c>
      <c r="B5654" s="2">
        <v>41659</v>
      </c>
      <c r="C5654" s="2" t="s">
        <v>7727</v>
      </c>
      <c r="D5654" t="s">
        <v>7694</v>
      </c>
      <c r="E5654">
        <f t="shared" si="88"/>
        <v>45</v>
      </c>
    </row>
    <row r="5655" spans="1:5" x14ac:dyDescent="0.25">
      <c r="A5655" t="s">
        <v>1143</v>
      </c>
      <c r="B5655" s="2">
        <v>41947</v>
      </c>
      <c r="C5655" s="2" t="s">
        <v>7688</v>
      </c>
      <c r="D5655" t="s">
        <v>7688</v>
      </c>
      <c r="E5655">
        <f t="shared" si="88"/>
        <v>0</v>
      </c>
    </row>
    <row r="5656" spans="1:5" x14ac:dyDescent="0.25">
      <c r="A5656" t="s">
        <v>2853</v>
      </c>
      <c r="B5656" s="2">
        <v>41838</v>
      </c>
      <c r="C5656" s="2" t="s">
        <v>7720</v>
      </c>
      <c r="D5656" t="s">
        <v>7686</v>
      </c>
      <c r="E5656">
        <f t="shared" si="88"/>
        <v>29</v>
      </c>
    </row>
    <row r="5657" spans="1:5" x14ac:dyDescent="0.25">
      <c r="A5657" t="s">
        <v>2853</v>
      </c>
      <c r="B5657" s="2">
        <v>41838</v>
      </c>
      <c r="C5657" s="2" t="s">
        <v>7720</v>
      </c>
      <c r="D5657" t="s">
        <v>7686</v>
      </c>
      <c r="E5657">
        <f t="shared" si="88"/>
        <v>29</v>
      </c>
    </row>
    <row r="5658" spans="1:5" x14ac:dyDescent="0.25">
      <c r="A5658" t="s">
        <v>2853</v>
      </c>
      <c r="B5658" s="2">
        <v>41838</v>
      </c>
      <c r="C5658" s="2" t="s">
        <v>7720</v>
      </c>
      <c r="D5658" t="s">
        <v>7686</v>
      </c>
      <c r="E5658">
        <f t="shared" si="88"/>
        <v>29</v>
      </c>
    </row>
    <row r="5659" spans="1:5" x14ac:dyDescent="0.25">
      <c r="A5659" t="s">
        <v>2853</v>
      </c>
      <c r="B5659" s="2">
        <v>41838</v>
      </c>
      <c r="C5659" s="2" t="s">
        <v>7720</v>
      </c>
      <c r="D5659" t="s">
        <v>7686</v>
      </c>
      <c r="E5659">
        <f t="shared" si="88"/>
        <v>29</v>
      </c>
    </row>
    <row r="5660" spans="1:5" x14ac:dyDescent="0.25">
      <c r="A5660" t="s">
        <v>2853</v>
      </c>
      <c r="B5660" s="2">
        <v>41838</v>
      </c>
      <c r="C5660" s="2" t="s">
        <v>7720</v>
      </c>
      <c r="D5660" t="s">
        <v>7686</v>
      </c>
      <c r="E5660">
        <f t="shared" si="88"/>
        <v>29</v>
      </c>
    </row>
    <row r="5661" spans="1:5" x14ac:dyDescent="0.25">
      <c r="A5661" t="s">
        <v>2853</v>
      </c>
      <c r="B5661" s="2">
        <v>41838</v>
      </c>
      <c r="C5661" s="2" t="s">
        <v>7720</v>
      </c>
      <c r="D5661" t="s">
        <v>7686</v>
      </c>
      <c r="E5661">
        <f t="shared" si="88"/>
        <v>29</v>
      </c>
    </row>
    <row r="5662" spans="1:5" x14ac:dyDescent="0.25">
      <c r="A5662" t="s">
        <v>2853</v>
      </c>
      <c r="B5662" s="2">
        <v>41838</v>
      </c>
      <c r="C5662" s="2" t="s">
        <v>7720</v>
      </c>
      <c r="D5662" t="s">
        <v>7686</v>
      </c>
      <c r="E5662">
        <f t="shared" si="88"/>
        <v>29</v>
      </c>
    </row>
    <row r="5663" spans="1:5" x14ac:dyDescent="0.25">
      <c r="A5663" t="s">
        <v>3360</v>
      </c>
      <c r="B5663" s="2">
        <v>42484</v>
      </c>
      <c r="C5663" s="2" t="s">
        <v>7706</v>
      </c>
      <c r="D5663" t="s">
        <v>7702</v>
      </c>
      <c r="E5663">
        <f t="shared" si="88"/>
        <v>5</v>
      </c>
    </row>
    <row r="5664" spans="1:5" x14ac:dyDescent="0.25">
      <c r="A5664" t="s">
        <v>3360</v>
      </c>
      <c r="B5664" s="2">
        <v>42484</v>
      </c>
      <c r="C5664" s="2" t="s">
        <v>7706</v>
      </c>
      <c r="D5664" t="s">
        <v>7702</v>
      </c>
      <c r="E5664">
        <f t="shared" si="88"/>
        <v>5</v>
      </c>
    </row>
    <row r="5665" spans="1:5" x14ac:dyDescent="0.25">
      <c r="A5665" t="s">
        <v>3727</v>
      </c>
      <c r="B5665" s="2">
        <v>42432</v>
      </c>
      <c r="C5665" s="2" t="s">
        <v>7698</v>
      </c>
      <c r="D5665" t="s">
        <v>7697</v>
      </c>
      <c r="E5665">
        <f t="shared" si="88"/>
        <v>4</v>
      </c>
    </row>
    <row r="5666" spans="1:5" x14ac:dyDescent="0.25">
      <c r="A5666" t="s">
        <v>3727</v>
      </c>
      <c r="B5666" s="2">
        <v>42432</v>
      </c>
      <c r="C5666" s="2" t="s">
        <v>7698</v>
      </c>
      <c r="D5666" t="s">
        <v>7697</v>
      </c>
      <c r="E5666">
        <f t="shared" si="88"/>
        <v>4</v>
      </c>
    </row>
    <row r="5667" spans="1:5" x14ac:dyDescent="0.25">
      <c r="A5667" t="s">
        <v>3727</v>
      </c>
      <c r="B5667" s="2">
        <v>42432</v>
      </c>
      <c r="C5667" s="2" t="s">
        <v>7698</v>
      </c>
      <c r="D5667" t="s">
        <v>7697</v>
      </c>
      <c r="E5667">
        <f t="shared" si="88"/>
        <v>4</v>
      </c>
    </row>
    <row r="5668" spans="1:5" x14ac:dyDescent="0.25">
      <c r="A5668" t="s">
        <v>3727</v>
      </c>
      <c r="B5668" s="2">
        <v>42432</v>
      </c>
      <c r="C5668" s="2" t="s">
        <v>7698</v>
      </c>
      <c r="D5668" t="s">
        <v>7697</v>
      </c>
      <c r="E5668">
        <f t="shared" si="88"/>
        <v>4</v>
      </c>
    </row>
    <row r="5669" spans="1:5" x14ac:dyDescent="0.25">
      <c r="A5669" t="s">
        <v>1514</v>
      </c>
      <c r="B5669" s="2">
        <v>41740</v>
      </c>
      <c r="C5669" s="2" t="s">
        <v>7722</v>
      </c>
      <c r="D5669" t="s">
        <v>7682</v>
      </c>
      <c r="E5669">
        <f t="shared" si="88"/>
        <v>26</v>
      </c>
    </row>
    <row r="5670" spans="1:5" x14ac:dyDescent="0.25">
      <c r="A5670" t="s">
        <v>1514</v>
      </c>
      <c r="B5670" s="2">
        <v>41740</v>
      </c>
      <c r="C5670" s="2" t="s">
        <v>7722</v>
      </c>
      <c r="D5670" t="s">
        <v>7682</v>
      </c>
      <c r="E5670">
        <f t="shared" si="88"/>
        <v>26</v>
      </c>
    </row>
    <row r="5671" spans="1:5" x14ac:dyDescent="0.25">
      <c r="A5671" t="s">
        <v>1514</v>
      </c>
      <c r="B5671" s="2">
        <v>41740</v>
      </c>
      <c r="C5671" s="2" t="s">
        <v>7722</v>
      </c>
      <c r="D5671" t="s">
        <v>7682</v>
      </c>
      <c r="E5671">
        <f t="shared" si="88"/>
        <v>26</v>
      </c>
    </row>
    <row r="5672" spans="1:5" x14ac:dyDescent="0.25">
      <c r="A5672" t="s">
        <v>1015</v>
      </c>
      <c r="B5672" s="2">
        <v>41729</v>
      </c>
      <c r="C5672" s="2" t="s">
        <v>7715</v>
      </c>
      <c r="D5672" t="s">
        <v>7721</v>
      </c>
      <c r="E5672">
        <f t="shared" si="88"/>
        <v>15</v>
      </c>
    </row>
    <row r="5673" spans="1:5" x14ac:dyDescent="0.25">
      <c r="A5673" t="s">
        <v>1015</v>
      </c>
      <c r="B5673" s="2">
        <v>41729</v>
      </c>
      <c r="C5673" s="2" t="s">
        <v>7715</v>
      </c>
      <c r="D5673" t="s">
        <v>7721</v>
      </c>
      <c r="E5673">
        <f t="shared" si="88"/>
        <v>15</v>
      </c>
    </row>
    <row r="5674" spans="1:5" x14ac:dyDescent="0.25">
      <c r="A5674" t="s">
        <v>279</v>
      </c>
      <c r="B5674" s="2">
        <v>41983</v>
      </c>
      <c r="C5674" s="2" t="s">
        <v>7701</v>
      </c>
      <c r="D5674" t="s">
        <v>7694</v>
      </c>
      <c r="E5674">
        <f t="shared" si="88"/>
        <v>34</v>
      </c>
    </row>
    <row r="5675" spans="1:5" x14ac:dyDescent="0.25">
      <c r="A5675" t="s">
        <v>279</v>
      </c>
      <c r="B5675" s="2">
        <v>41983</v>
      </c>
      <c r="C5675" s="2" t="s">
        <v>7701</v>
      </c>
      <c r="D5675" t="s">
        <v>7694</v>
      </c>
      <c r="E5675">
        <f t="shared" si="88"/>
        <v>34</v>
      </c>
    </row>
    <row r="5676" spans="1:5" x14ac:dyDescent="0.25">
      <c r="A5676" t="s">
        <v>2385</v>
      </c>
      <c r="B5676" s="2">
        <v>41890</v>
      </c>
      <c r="C5676" s="2" t="s">
        <v>7711</v>
      </c>
      <c r="D5676" t="s">
        <v>7693</v>
      </c>
      <c r="E5676">
        <f t="shared" si="88"/>
        <v>16</v>
      </c>
    </row>
    <row r="5677" spans="1:5" x14ac:dyDescent="0.25">
      <c r="A5677" t="s">
        <v>3034</v>
      </c>
      <c r="B5677" s="2">
        <v>41787</v>
      </c>
      <c r="C5677" s="2" t="s">
        <v>7689</v>
      </c>
      <c r="D5677" t="s">
        <v>7689</v>
      </c>
      <c r="E5677">
        <f t="shared" si="88"/>
        <v>0</v>
      </c>
    </row>
    <row r="5678" spans="1:5" x14ac:dyDescent="0.25">
      <c r="A5678" t="s">
        <v>3034</v>
      </c>
      <c r="B5678" s="2">
        <v>41787</v>
      </c>
      <c r="C5678" s="2" t="s">
        <v>7689</v>
      </c>
      <c r="D5678" t="s">
        <v>7689</v>
      </c>
      <c r="E5678">
        <f t="shared" si="88"/>
        <v>0</v>
      </c>
    </row>
    <row r="5679" spans="1:5" x14ac:dyDescent="0.25">
      <c r="A5679" t="s">
        <v>1032</v>
      </c>
      <c r="B5679" s="2">
        <v>41925</v>
      </c>
      <c r="C5679" s="2" t="s">
        <v>7699</v>
      </c>
      <c r="D5679" t="s">
        <v>7701</v>
      </c>
      <c r="E5679">
        <f t="shared" si="88"/>
        <v>2</v>
      </c>
    </row>
    <row r="5680" spans="1:5" x14ac:dyDescent="0.25">
      <c r="A5680" t="s">
        <v>3414</v>
      </c>
      <c r="B5680" s="2">
        <v>41964</v>
      </c>
      <c r="C5680" s="2" t="s">
        <v>7688</v>
      </c>
      <c r="D5680" t="s">
        <v>7697</v>
      </c>
      <c r="E5680">
        <f t="shared" si="88"/>
        <v>20</v>
      </c>
    </row>
    <row r="5681" spans="1:5" x14ac:dyDescent="0.25">
      <c r="A5681" t="s">
        <v>3414</v>
      </c>
      <c r="B5681" s="2">
        <v>41964</v>
      </c>
      <c r="C5681" s="2" t="s">
        <v>7688</v>
      </c>
      <c r="D5681" t="s">
        <v>7697</v>
      </c>
      <c r="E5681">
        <f t="shared" si="88"/>
        <v>20</v>
      </c>
    </row>
    <row r="5682" spans="1:5" x14ac:dyDescent="0.25">
      <c r="A5682" t="s">
        <v>2642</v>
      </c>
      <c r="B5682" s="2">
        <v>41749</v>
      </c>
      <c r="C5682" s="2" t="s">
        <v>7722</v>
      </c>
      <c r="D5682" t="s">
        <v>7702</v>
      </c>
      <c r="E5682">
        <f t="shared" si="88"/>
        <v>29</v>
      </c>
    </row>
    <row r="5683" spans="1:5" x14ac:dyDescent="0.25">
      <c r="A5683" t="s">
        <v>2642</v>
      </c>
      <c r="B5683" s="2">
        <v>41749</v>
      </c>
      <c r="C5683" s="2" t="s">
        <v>7722</v>
      </c>
      <c r="D5683" t="s">
        <v>7702</v>
      </c>
      <c r="E5683">
        <f t="shared" si="88"/>
        <v>29</v>
      </c>
    </row>
    <row r="5684" spans="1:5" x14ac:dyDescent="0.25">
      <c r="A5684" t="s">
        <v>1615</v>
      </c>
      <c r="B5684" s="2">
        <v>41731</v>
      </c>
      <c r="C5684" s="2" t="s">
        <v>7722</v>
      </c>
      <c r="D5684" t="s">
        <v>7722</v>
      </c>
      <c r="E5684">
        <f t="shared" si="88"/>
        <v>0</v>
      </c>
    </row>
    <row r="5685" spans="1:5" x14ac:dyDescent="0.25">
      <c r="A5685" t="s">
        <v>1615</v>
      </c>
      <c r="B5685" s="2">
        <v>41731</v>
      </c>
      <c r="C5685" s="2" t="s">
        <v>7722</v>
      </c>
      <c r="D5685" t="s">
        <v>7722</v>
      </c>
      <c r="E5685">
        <f t="shared" si="88"/>
        <v>0</v>
      </c>
    </row>
    <row r="5686" spans="1:5" x14ac:dyDescent="0.25">
      <c r="A5686" t="s">
        <v>1615</v>
      </c>
      <c r="B5686" s="2">
        <v>41731</v>
      </c>
      <c r="C5686" s="2" t="s">
        <v>7722</v>
      </c>
      <c r="D5686" t="s">
        <v>7722</v>
      </c>
      <c r="E5686">
        <f t="shared" si="88"/>
        <v>0</v>
      </c>
    </row>
    <row r="5687" spans="1:5" x14ac:dyDescent="0.25">
      <c r="A5687" t="s">
        <v>452</v>
      </c>
      <c r="B5687" s="2">
        <v>41845</v>
      </c>
      <c r="C5687" s="2" t="s">
        <v>7720</v>
      </c>
      <c r="D5687" t="s">
        <v>7687</v>
      </c>
      <c r="E5687">
        <f t="shared" si="88"/>
        <v>16</v>
      </c>
    </row>
    <row r="5688" spans="1:5" x14ac:dyDescent="0.25">
      <c r="A5688" t="s">
        <v>1047</v>
      </c>
      <c r="B5688" s="2">
        <v>41709</v>
      </c>
      <c r="C5688" s="2" t="s">
        <v>7715</v>
      </c>
      <c r="D5688" t="s">
        <v>7720</v>
      </c>
      <c r="E5688">
        <f t="shared" si="88"/>
        <v>4</v>
      </c>
    </row>
    <row r="5689" spans="1:5" x14ac:dyDescent="0.25">
      <c r="A5689" t="s">
        <v>1047</v>
      </c>
      <c r="B5689" s="2">
        <v>41709</v>
      </c>
      <c r="C5689" s="2" t="s">
        <v>7715</v>
      </c>
      <c r="D5689" t="s">
        <v>7720</v>
      </c>
      <c r="E5689">
        <f t="shared" si="88"/>
        <v>4</v>
      </c>
    </row>
    <row r="5690" spans="1:5" x14ac:dyDescent="0.25">
      <c r="A5690" t="s">
        <v>1047</v>
      </c>
      <c r="B5690" s="2">
        <v>41709</v>
      </c>
      <c r="C5690" s="2" t="s">
        <v>7715</v>
      </c>
      <c r="D5690" t="s">
        <v>7720</v>
      </c>
      <c r="E5690">
        <f t="shared" si="88"/>
        <v>4</v>
      </c>
    </row>
    <row r="5691" spans="1:5" x14ac:dyDescent="0.25">
      <c r="A5691" t="s">
        <v>193</v>
      </c>
      <c r="B5691" s="2">
        <v>42238</v>
      </c>
      <c r="C5691" s="2" t="s">
        <v>7718</v>
      </c>
      <c r="D5691" t="s">
        <v>7695</v>
      </c>
      <c r="E5691">
        <f t="shared" si="88"/>
        <v>4</v>
      </c>
    </row>
    <row r="5692" spans="1:5" x14ac:dyDescent="0.25">
      <c r="A5692" t="s">
        <v>1641</v>
      </c>
      <c r="B5692" s="2">
        <v>42191</v>
      </c>
      <c r="C5692" s="2" t="s">
        <v>7719</v>
      </c>
      <c r="D5692" t="s">
        <v>7695</v>
      </c>
      <c r="E5692">
        <f t="shared" si="88"/>
        <v>5</v>
      </c>
    </row>
    <row r="5693" spans="1:5" x14ac:dyDescent="0.25">
      <c r="A5693" t="s">
        <v>1641</v>
      </c>
      <c r="B5693" s="2">
        <v>42191</v>
      </c>
      <c r="C5693" s="2" t="s">
        <v>7719</v>
      </c>
      <c r="D5693" t="s">
        <v>7695</v>
      </c>
      <c r="E5693">
        <f t="shared" si="88"/>
        <v>5</v>
      </c>
    </row>
    <row r="5694" spans="1:5" x14ac:dyDescent="0.25">
      <c r="A5694" t="s">
        <v>1641</v>
      </c>
      <c r="B5694" s="2">
        <v>42191</v>
      </c>
      <c r="C5694" s="2" t="s">
        <v>7719</v>
      </c>
      <c r="D5694" t="s">
        <v>7695</v>
      </c>
      <c r="E5694">
        <f t="shared" si="88"/>
        <v>5</v>
      </c>
    </row>
    <row r="5695" spans="1:5" x14ac:dyDescent="0.25">
      <c r="A5695" t="s">
        <v>1641</v>
      </c>
      <c r="B5695" s="2">
        <v>42191</v>
      </c>
      <c r="C5695" s="2" t="s">
        <v>7719</v>
      </c>
      <c r="D5695" t="s">
        <v>7695</v>
      </c>
      <c r="E5695">
        <f t="shared" si="88"/>
        <v>5</v>
      </c>
    </row>
    <row r="5696" spans="1:5" x14ac:dyDescent="0.25">
      <c r="A5696" t="s">
        <v>1641</v>
      </c>
      <c r="B5696" s="2">
        <v>42191</v>
      </c>
      <c r="C5696" s="2" t="s">
        <v>7719</v>
      </c>
      <c r="D5696" t="s">
        <v>7695</v>
      </c>
      <c r="E5696">
        <f t="shared" si="88"/>
        <v>5</v>
      </c>
    </row>
    <row r="5697" spans="1:5" x14ac:dyDescent="0.25">
      <c r="A5697" t="s">
        <v>4436</v>
      </c>
      <c r="B5697" s="2">
        <v>42007</v>
      </c>
      <c r="C5697" s="2" t="s">
        <v>7707</v>
      </c>
      <c r="D5697" t="s">
        <v>7716</v>
      </c>
      <c r="E5697">
        <f t="shared" si="88"/>
        <v>16</v>
      </c>
    </row>
    <row r="5698" spans="1:5" x14ac:dyDescent="0.25">
      <c r="A5698" t="s">
        <v>1449</v>
      </c>
      <c r="B5698" s="2">
        <v>41899</v>
      </c>
      <c r="C5698" s="2" t="s">
        <v>7711</v>
      </c>
      <c r="D5698" t="s">
        <v>7694</v>
      </c>
      <c r="E5698">
        <f t="shared" si="88"/>
        <v>37</v>
      </c>
    </row>
    <row r="5699" spans="1:5" x14ac:dyDescent="0.25">
      <c r="A5699" t="s">
        <v>1449</v>
      </c>
      <c r="B5699" s="2">
        <v>41899</v>
      </c>
      <c r="C5699" s="2" t="s">
        <v>7711</v>
      </c>
      <c r="D5699" t="s">
        <v>7694</v>
      </c>
      <c r="E5699">
        <f t="shared" ref="E5699:E5762" si="89">(LEFT(D5699,4)-LEFT(C5699,4))*12+RIGHT(D5699,2)-RIGHT(C5699,2)</f>
        <v>37</v>
      </c>
    </row>
    <row r="5700" spans="1:5" x14ac:dyDescent="0.25">
      <c r="A5700" t="s">
        <v>2010</v>
      </c>
      <c r="B5700" s="2">
        <v>41911</v>
      </c>
      <c r="C5700" s="2" t="s">
        <v>7711</v>
      </c>
      <c r="D5700" t="s">
        <v>7681</v>
      </c>
      <c r="E5700">
        <f t="shared" si="89"/>
        <v>26</v>
      </c>
    </row>
    <row r="5701" spans="1:5" x14ac:dyDescent="0.25">
      <c r="A5701" t="s">
        <v>177</v>
      </c>
      <c r="B5701" s="2">
        <v>41770</v>
      </c>
      <c r="C5701" s="2" t="s">
        <v>7689</v>
      </c>
      <c r="D5701" t="s">
        <v>7704</v>
      </c>
      <c r="E5701">
        <f t="shared" si="89"/>
        <v>42</v>
      </c>
    </row>
    <row r="5702" spans="1:5" x14ac:dyDescent="0.25">
      <c r="A5702" t="s">
        <v>1847</v>
      </c>
      <c r="B5702" s="2">
        <v>42252</v>
      </c>
      <c r="C5702" s="2" t="s">
        <v>7692</v>
      </c>
      <c r="D5702" t="s">
        <v>7681</v>
      </c>
      <c r="E5702">
        <f t="shared" si="89"/>
        <v>14</v>
      </c>
    </row>
    <row r="5703" spans="1:5" x14ac:dyDescent="0.25">
      <c r="A5703" t="s">
        <v>1847</v>
      </c>
      <c r="B5703" s="2">
        <v>42252</v>
      </c>
      <c r="C5703" s="2" t="s">
        <v>7692</v>
      </c>
      <c r="D5703" t="s">
        <v>7681</v>
      </c>
      <c r="E5703">
        <f t="shared" si="89"/>
        <v>14</v>
      </c>
    </row>
    <row r="5704" spans="1:5" x14ac:dyDescent="0.25">
      <c r="A5704" t="s">
        <v>1254</v>
      </c>
      <c r="B5704" s="2">
        <v>41987</v>
      </c>
      <c r="C5704" s="2" t="s">
        <v>7701</v>
      </c>
      <c r="D5704" t="s">
        <v>7701</v>
      </c>
      <c r="E5704">
        <f t="shared" si="89"/>
        <v>0</v>
      </c>
    </row>
    <row r="5705" spans="1:5" x14ac:dyDescent="0.25">
      <c r="A5705" t="s">
        <v>1254</v>
      </c>
      <c r="B5705" s="2">
        <v>41987</v>
      </c>
      <c r="C5705" s="2" t="s">
        <v>7701</v>
      </c>
      <c r="D5705" t="s">
        <v>7701</v>
      </c>
      <c r="E5705">
        <f t="shared" si="89"/>
        <v>0</v>
      </c>
    </row>
    <row r="5706" spans="1:5" x14ac:dyDescent="0.25">
      <c r="A5706" t="s">
        <v>1254</v>
      </c>
      <c r="B5706" s="2">
        <v>41987</v>
      </c>
      <c r="C5706" s="2" t="s">
        <v>7701</v>
      </c>
      <c r="D5706" t="s">
        <v>7701</v>
      </c>
      <c r="E5706">
        <f t="shared" si="89"/>
        <v>0</v>
      </c>
    </row>
    <row r="5707" spans="1:5" x14ac:dyDescent="0.25">
      <c r="A5707" t="s">
        <v>1147</v>
      </c>
      <c r="B5707" s="2">
        <v>41783</v>
      </c>
      <c r="C5707" s="2" t="s">
        <v>7689</v>
      </c>
      <c r="D5707" t="s">
        <v>7688</v>
      </c>
      <c r="E5707">
        <f t="shared" si="89"/>
        <v>6</v>
      </c>
    </row>
    <row r="5708" spans="1:5" x14ac:dyDescent="0.25">
      <c r="A5708" t="s">
        <v>2152</v>
      </c>
      <c r="B5708" s="2">
        <v>42233</v>
      </c>
      <c r="C5708" s="2" t="s">
        <v>7718</v>
      </c>
      <c r="D5708" t="s">
        <v>7696</v>
      </c>
      <c r="E5708">
        <f t="shared" si="89"/>
        <v>25</v>
      </c>
    </row>
    <row r="5709" spans="1:5" x14ac:dyDescent="0.25">
      <c r="A5709" t="s">
        <v>2391</v>
      </c>
      <c r="B5709" s="2">
        <v>41811</v>
      </c>
      <c r="C5709" s="2" t="s">
        <v>7684</v>
      </c>
      <c r="D5709" t="s">
        <v>7714</v>
      </c>
      <c r="E5709">
        <f t="shared" si="89"/>
        <v>11</v>
      </c>
    </row>
    <row r="5710" spans="1:5" x14ac:dyDescent="0.25">
      <c r="A5710" t="s">
        <v>2391</v>
      </c>
      <c r="B5710" s="2">
        <v>41811</v>
      </c>
      <c r="C5710" s="2" t="s">
        <v>7684</v>
      </c>
      <c r="D5710" t="s">
        <v>7714</v>
      </c>
      <c r="E5710">
        <f t="shared" si="89"/>
        <v>11</v>
      </c>
    </row>
    <row r="5711" spans="1:5" x14ac:dyDescent="0.25">
      <c r="A5711" t="s">
        <v>2391</v>
      </c>
      <c r="B5711" s="2">
        <v>41811</v>
      </c>
      <c r="C5711" s="2" t="s">
        <v>7684</v>
      </c>
      <c r="D5711" t="s">
        <v>7714</v>
      </c>
      <c r="E5711">
        <f t="shared" si="89"/>
        <v>11</v>
      </c>
    </row>
    <row r="5712" spans="1:5" x14ac:dyDescent="0.25">
      <c r="A5712" t="s">
        <v>2391</v>
      </c>
      <c r="B5712" s="2">
        <v>41811</v>
      </c>
      <c r="C5712" s="2" t="s">
        <v>7684</v>
      </c>
      <c r="D5712" t="s">
        <v>7714</v>
      </c>
      <c r="E5712">
        <f t="shared" si="89"/>
        <v>11</v>
      </c>
    </row>
    <row r="5713" spans="1:5" x14ac:dyDescent="0.25">
      <c r="A5713" t="s">
        <v>2391</v>
      </c>
      <c r="B5713" s="2">
        <v>41811</v>
      </c>
      <c r="C5713" s="2" t="s">
        <v>7684</v>
      </c>
      <c r="D5713" t="s">
        <v>7714</v>
      </c>
      <c r="E5713">
        <f t="shared" si="89"/>
        <v>11</v>
      </c>
    </row>
    <row r="5714" spans="1:5" x14ac:dyDescent="0.25">
      <c r="A5714" t="s">
        <v>647</v>
      </c>
      <c r="B5714" s="2">
        <v>42240</v>
      </c>
      <c r="C5714" s="2" t="s">
        <v>7718</v>
      </c>
      <c r="D5714" t="s">
        <v>7691</v>
      </c>
      <c r="E5714">
        <f t="shared" si="89"/>
        <v>23</v>
      </c>
    </row>
    <row r="5715" spans="1:5" x14ac:dyDescent="0.25">
      <c r="A5715" t="s">
        <v>1652</v>
      </c>
      <c r="B5715" s="2">
        <v>41699</v>
      </c>
      <c r="C5715" s="2" t="s">
        <v>7715</v>
      </c>
      <c r="D5715" t="s">
        <v>7715</v>
      </c>
      <c r="E5715">
        <f t="shared" si="89"/>
        <v>0</v>
      </c>
    </row>
    <row r="5716" spans="1:5" x14ac:dyDescent="0.25">
      <c r="A5716" t="s">
        <v>664</v>
      </c>
      <c r="B5716" s="2">
        <v>41843</v>
      </c>
      <c r="C5716" s="2" t="s">
        <v>7720</v>
      </c>
      <c r="D5716" t="s">
        <v>7696</v>
      </c>
      <c r="E5716">
        <f t="shared" si="89"/>
        <v>38</v>
      </c>
    </row>
    <row r="5717" spans="1:5" x14ac:dyDescent="0.25">
      <c r="A5717" t="s">
        <v>1390</v>
      </c>
      <c r="B5717" s="2">
        <v>41829</v>
      </c>
      <c r="C5717" s="2" t="s">
        <v>7720</v>
      </c>
      <c r="D5717" t="s">
        <v>7683</v>
      </c>
      <c r="E5717">
        <f t="shared" si="89"/>
        <v>15</v>
      </c>
    </row>
    <row r="5718" spans="1:5" x14ac:dyDescent="0.25">
      <c r="A5718" t="s">
        <v>1390</v>
      </c>
      <c r="B5718" s="2">
        <v>41829</v>
      </c>
      <c r="C5718" s="2" t="s">
        <v>7720</v>
      </c>
      <c r="D5718" t="s">
        <v>7683</v>
      </c>
      <c r="E5718">
        <f t="shared" si="89"/>
        <v>15</v>
      </c>
    </row>
    <row r="5719" spans="1:5" x14ac:dyDescent="0.25">
      <c r="A5719" t="s">
        <v>1390</v>
      </c>
      <c r="B5719" s="2">
        <v>41829</v>
      </c>
      <c r="C5719" s="2" t="s">
        <v>7720</v>
      </c>
      <c r="D5719" t="s">
        <v>7683</v>
      </c>
      <c r="E5719">
        <f t="shared" si="89"/>
        <v>15</v>
      </c>
    </row>
    <row r="5720" spans="1:5" x14ac:dyDescent="0.25">
      <c r="A5720" t="s">
        <v>1390</v>
      </c>
      <c r="B5720" s="2">
        <v>41829</v>
      </c>
      <c r="C5720" s="2" t="s">
        <v>7720</v>
      </c>
      <c r="D5720" t="s">
        <v>7683</v>
      </c>
      <c r="E5720">
        <f t="shared" si="89"/>
        <v>15</v>
      </c>
    </row>
    <row r="5721" spans="1:5" x14ac:dyDescent="0.25">
      <c r="A5721" t="s">
        <v>4560</v>
      </c>
      <c r="B5721" s="2">
        <v>41840</v>
      </c>
      <c r="C5721" s="2" t="s">
        <v>7720</v>
      </c>
      <c r="D5721" t="s">
        <v>7723</v>
      </c>
      <c r="E5721">
        <f t="shared" si="89"/>
        <v>32</v>
      </c>
    </row>
    <row r="5722" spans="1:5" x14ac:dyDescent="0.25">
      <c r="A5722" t="s">
        <v>54</v>
      </c>
      <c r="B5722" s="2">
        <v>41733</v>
      </c>
      <c r="C5722" s="2" t="s">
        <v>7722</v>
      </c>
      <c r="D5722" t="s">
        <v>7687</v>
      </c>
      <c r="E5722">
        <f t="shared" si="89"/>
        <v>19</v>
      </c>
    </row>
    <row r="5723" spans="1:5" x14ac:dyDescent="0.25">
      <c r="A5723" t="s">
        <v>54</v>
      </c>
      <c r="B5723" s="2">
        <v>41733</v>
      </c>
      <c r="C5723" s="2" t="s">
        <v>7722</v>
      </c>
      <c r="D5723" t="s">
        <v>7687</v>
      </c>
      <c r="E5723">
        <f t="shared" si="89"/>
        <v>19</v>
      </c>
    </row>
    <row r="5724" spans="1:5" x14ac:dyDescent="0.25">
      <c r="A5724" t="s">
        <v>54</v>
      </c>
      <c r="B5724" s="2">
        <v>41733</v>
      </c>
      <c r="C5724" s="2" t="s">
        <v>7722</v>
      </c>
      <c r="D5724" t="s">
        <v>7687</v>
      </c>
      <c r="E5724">
        <f t="shared" si="89"/>
        <v>19</v>
      </c>
    </row>
    <row r="5725" spans="1:5" x14ac:dyDescent="0.25">
      <c r="A5725" t="s">
        <v>264</v>
      </c>
      <c r="B5725" s="2">
        <v>41875</v>
      </c>
      <c r="C5725" s="2" t="s">
        <v>7690</v>
      </c>
      <c r="D5725" t="s">
        <v>7702</v>
      </c>
      <c r="E5725">
        <f t="shared" si="89"/>
        <v>25</v>
      </c>
    </row>
    <row r="5726" spans="1:5" x14ac:dyDescent="0.25">
      <c r="A5726" t="s">
        <v>2339</v>
      </c>
      <c r="B5726" s="2">
        <v>41904</v>
      </c>
      <c r="C5726" s="2" t="s">
        <v>7711</v>
      </c>
      <c r="D5726" t="s">
        <v>7711</v>
      </c>
      <c r="E5726">
        <f t="shared" si="89"/>
        <v>0</v>
      </c>
    </row>
    <row r="5727" spans="1:5" x14ac:dyDescent="0.25">
      <c r="A5727" t="s">
        <v>475</v>
      </c>
      <c r="B5727" s="2">
        <v>42272</v>
      </c>
      <c r="C5727" s="2" t="s">
        <v>7692</v>
      </c>
      <c r="D5727" t="s">
        <v>7692</v>
      </c>
      <c r="E5727">
        <f t="shared" si="89"/>
        <v>0</v>
      </c>
    </row>
    <row r="5728" spans="1:5" x14ac:dyDescent="0.25">
      <c r="A5728" t="s">
        <v>3966</v>
      </c>
      <c r="B5728" s="2">
        <v>41731</v>
      </c>
      <c r="C5728" s="2" t="s">
        <v>7722</v>
      </c>
      <c r="D5728" t="s">
        <v>7714</v>
      </c>
      <c r="E5728">
        <f t="shared" si="89"/>
        <v>13</v>
      </c>
    </row>
    <row r="5729" spans="1:5" x14ac:dyDescent="0.25">
      <c r="A5729" t="s">
        <v>837</v>
      </c>
      <c r="B5729" s="2">
        <v>41873</v>
      </c>
      <c r="C5729" s="2" t="s">
        <v>7690</v>
      </c>
      <c r="D5729" t="s">
        <v>7703</v>
      </c>
      <c r="E5729">
        <f t="shared" si="89"/>
        <v>40</v>
      </c>
    </row>
    <row r="5730" spans="1:5" x14ac:dyDescent="0.25">
      <c r="A5730" t="s">
        <v>837</v>
      </c>
      <c r="B5730" s="2">
        <v>41873</v>
      </c>
      <c r="C5730" s="2" t="s">
        <v>7690</v>
      </c>
      <c r="D5730" t="s">
        <v>7703</v>
      </c>
      <c r="E5730">
        <f t="shared" si="89"/>
        <v>40</v>
      </c>
    </row>
    <row r="5731" spans="1:5" x14ac:dyDescent="0.25">
      <c r="A5731" t="s">
        <v>837</v>
      </c>
      <c r="B5731" s="2">
        <v>41873</v>
      </c>
      <c r="C5731" s="2" t="s">
        <v>7690</v>
      </c>
      <c r="D5731" t="s">
        <v>7703</v>
      </c>
      <c r="E5731">
        <f t="shared" si="89"/>
        <v>40</v>
      </c>
    </row>
    <row r="5732" spans="1:5" x14ac:dyDescent="0.25">
      <c r="A5732" t="s">
        <v>837</v>
      </c>
      <c r="B5732" s="2">
        <v>41873</v>
      </c>
      <c r="C5732" s="2" t="s">
        <v>7690</v>
      </c>
      <c r="D5732" t="s">
        <v>7703</v>
      </c>
      <c r="E5732">
        <f t="shared" si="89"/>
        <v>40</v>
      </c>
    </row>
    <row r="5733" spans="1:5" x14ac:dyDescent="0.25">
      <c r="A5733" t="s">
        <v>837</v>
      </c>
      <c r="B5733" s="2">
        <v>41873</v>
      </c>
      <c r="C5733" s="2" t="s">
        <v>7690</v>
      </c>
      <c r="D5733" t="s">
        <v>7703</v>
      </c>
      <c r="E5733">
        <f t="shared" si="89"/>
        <v>40</v>
      </c>
    </row>
    <row r="5734" spans="1:5" x14ac:dyDescent="0.25">
      <c r="A5734" t="s">
        <v>475</v>
      </c>
      <c r="B5734" s="2">
        <v>42272</v>
      </c>
      <c r="C5734" s="2" t="s">
        <v>7692</v>
      </c>
      <c r="D5734" t="s">
        <v>7708</v>
      </c>
      <c r="E5734">
        <f t="shared" si="89"/>
        <v>21</v>
      </c>
    </row>
    <row r="5735" spans="1:5" x14ac:dyDescent="0.25">
      <c r="A5735" t="s">
        <v>475</v>
      </c>
      <c r="B5735" s="2">
        <v>42272</v>
      </c>
      <c r="C5735" s="2" t="s">
        <v>7692</v>
      </c>
      <c r="D5735" t="s">
        <v>7708</v>
      </c>
      <c r="E5735">
        <f t="shared" si="89"/>
        <v>21</v>
      </c>
    </row>
    <row r="5736" spans="1:5" x14ac:dyDescent="0.25">
      <c r="A5736" t="s">
        <v>475</v>
      </c>
      <c r="B5736" s="2">
        <v>42272</v>
      </c>
      <c r="C5736" s="2" t="s">
        <v>7692</v>
      </c>
      <c r="D5736" t="s">
        <v>7708</v>
      </c>
      <c r="E5736">
        <f t="shared" si="89"/>
        <v>21</v>
      </c>
    </row>
    <row r="5737" spans="1:5" x14ac:dyDescent="0.25">
      <c r="A5737" t="s">
        <v>3029</v>
      </c>
      <c r="B5737" s="2">
        <v>41790</v>
      </c>
      <c r="C5737" s="2" t="s">
        <v>7689</v>
      </c>
      <c r="D5737" t="s">
        <v>7684</v>
      </c>
      <c r="E5737">
        <f t="shared" si="89"/>
        <v>1</v>
      </c>
    </row>
    <row r="5738" spans="1:5" x14ac:dyDescent="0.25">
      <c r="A5738" t="s">
        <v>3008</v>
      </c>
      <c r="B5738" s="2">
        <v>41659</v>
      </c>
      <c r="C5738" s="2" t="s">
        <v>7727</v>
      </c>
      <c r="D5738" t="s">
        <v>7727</v>
      </c>
      <c r="E5738">
        <f t="shared" si="89"/>
        <v>0</v>
      </c>
    </row>
    <row r="5739" spans="1:5" x14ac:dyDescent="0.25">
      <c r="A5739" t="s">
        <v>3008</v>
      </c>
      <c r="B5739" s="2">
        <v>41659</v>
      </c>
      <c r="C5739" s="2" t="s">
        <v>7727</v>
      </c>
      <c r="D5739" t="s">
        <v>7727</v>
      </c>
      <c r="E5739">
        <f t="shared" si="89"/>
        <v>0</v>
      </c>
    </row>
    <row r="5740" spans="1:5" x14ac:dyDescent="0.25">
      <c r="A5740" t="s">
        <v>3594</v>
      </c>
      <c r="B5740" s="2">
        <v>42159</v>
      </c>
      <c r="C5740" s="2" t="s">
        <v>7721</v>
      </c>
      <c r="D5740" t="s">
        <v>7686</v>
      </c>
      <c r="E5740">
        <f t="shared" si="89"/>
        <v>18</v>
      </c>
    </row>
    <row r="5741" spans="1:5" x14ac:dyDescent="0.25">
      <c r="A5741" t="s">
        <v>3939</v>
      </c>
      <c r="B5741" s="2">
        <v>41964</v>
      </c>
      <c r="C5741" s="2" t="s">
        <v>7688</v>
      </c>
      <c r="D5741" t="s">
        <v>7723</v>
      </c>
      <c r="E5741">
        <f t="shared" si="89"/>
        <v>28</v>
      </c>
    </row>
    <row r="5742" spans="1:5" x14ac:dyDescent="0.25">
      <c r="A5742" t="s">
        <v>3939</v>
      </c>
      <c r="B5742" s="2">
        <v>41964</v>
      </c>
      <c r="C5742" s="2" t="s">
        <v>7688</v>
      </c>
      <c r="D5742" t="s">
        <v>7723</v>
      </c>
      <c r="E5742">
        <f t="shared" si="89"/>
        <v>28</v>
      </c>
    </row>
    <row r="5743" spans="1:5" x14ac:dyDescent="0.25">
      <c r="A5743" t="s">
        <v>3939</v>
      </c>
      <c r="B5743" s="2">
        <v>41964</v>
      </c>
      <c r="C5743" s="2" t="s">
        <v>7688</v>
      </c>
      <c r="D5743" t="s">
        <v>7723</v>
      </c>
      <c r="E5743">
        <f t="shared" si="89"/>
        <v>28</v>
      </c>
    </row>
    <row r="5744" spans="1:5" x14ac:dyDescent="0.25">
      <c r="A5744" t="s">
        <v>3939</v>
      </c>
      <c r="B5744" s="2">
        <v>41964</v>
      </c>
      <c r="C5744" s="2" t="s">
        <v>7688</v>
      </c>
      <c r="D5744" t="s">
        <v>7723</v>
      </c>
      <c r="E5744">
        <f t="shared" si="89"/>
        <v>28</v>
      </c>
    </row>
    <row r="5745" spans="1:5" x14ac:dyDescent="0.25">
      <c r="A5745" t="s">
        <v>3939</v>
      </c>
      <c r="B5745" s="2">
        <v>41964</v>
      </c>
      <c r="C5745" s="2" t="s">
        <v>7688</v>
      </c>
      <c r="D5745" t="s">
        <v>7723</v>
      </c>
      <c r="E5745">
        <f t="shared" si="89"/>
        <v>28</v>
      </c>
    </row>
    <row r="5746" spans="1:5" x14ac:dyDescent="0.25">
      <c r="A5746" t="s">
        <v>3939</v>
      </c>
      <c r="B5746" s="2">
        <v>41964</v>
      </c>
      <c r="C5746" s="2" t="s">
        <v>7688</v>
      </c>
      <c r="D5746" t="s">
        <v>7723</v>
      </c>
      <c r="E5746">
        <f t="shared" si="89"/>
        <v>28</v>
      </c>
    </row>
    <row r="5747" spans="1:5" x14ac:dyDescent="0.25">
      <c r="A5747" t="s">
        <v>3939</v>
      </c>
      <c r="B5747" s="2">
        <v>41964</v>
      </c>
      <c r="C5747" s="2" t="s">
        <v>7688</v>
      </c>
      <c r="D5747" t="s">
        <v>7723</v>
      </c>
      <c r="E5747">
        <f t="shared" si="89"/>
        <v>28</v>
      </c>
    </row>
    <row r="5748" spans="1:5" x14ac:dyDescent="0.25">
      <c r="A5748" t="s">
        <v>106</v>
      </c>
      <c r="B5748" s="2">
        <v>41870</v>
      </c>
      <c r="C5748" s="2" t="s">
        <v>7690</v>
      </c>
      <c r="D5748" t="s">
        <v>7686</v>
      </c>
      <c r="E5748">
        <f t="shared" si="89"/>
        <v>28</v>
      </c>
    </row>
    <row r="5749" spans="1:5" x14ac:dyDescent="0.25">
      <c r="A5749" t="s">
        <v>106</v>
      </c>
      <c r="B5749" s="2">
        <v>41870</v>
      </c>
      <c r="C5749" s="2" t="s">
        <v>7690</v>
      </c>
      <c r="D5749" t="s">
        <v>7686</v>
      </c>
      <c r="E5749">
        <f t="shared" si="89"/>
        <v>28</v>
      </c>
    </row>
    <row r="5750" spans="1:5" x14ac:dyDescent="0.25">
      <c r="A5750" t="s">
        <v>106</v>
      </c>
      <c r="B5750" s="2">
        <v>41870</v>
      </c>
      <c r="C5750" s="2" t="s">
        <v>7690</v>
      </c>
      <c r="D5750" t="s">
        <v>7686</v>
      </c>
      <c r="E5750">
        <f t="shared" si="89"/>
        <v>28</v>
      </c>
    </row>
    <row r="5751" spans="1:5" x14ac:dyDescent="0.25">
      <c r="A5751" t="s">
        <v>239</v>
      </c>
      <c r="B5751" s="2">
        <v>42065</v>
      </c>
      <c r="C5751" s="2" t="s">
        <v>7710</v>
      </c>
      <c r="D5751" t="s">
        <v>7704</v>
      </c>
      <c r="E5751">
        <f t="shared" si="89"/>
        <v>32</v>
      </c>
    </row>
    <row r="5752" spans="1:5" x14ac:dyDescent="0.25">
      <c r="A5752" t="s">
        <v>4976</v>
      </c>
      <c r="B5752" s="2">
        <v>41789</v>
      </c>
      <c r="C5752" s="2" t="s">
        <v>7689</v>
      </c>
      <c r="D5752" t="s">
        <v>7689</v>
      </c>
      <c r="E5752">
        <f t="shared" si="89"/>
        <v>0</v>
      </c>
    </row>
    <row r="5753" spans="1:5" x14ac:dyDescent="0.25">
      <c r="A5753" t="s">
        <v>1000</v>
      </c>
      <c r="B5753" s="2">
        <v>41980</v>
      </c>
      <c r="C5753" s="2" t="s">
        <v>7701</v>
      </c>
      <c r="D5753" t="s">
        <v>7693</v>
      </c>
      <c r="E5753">
        <f t="shared" si="89"/>
        <v>13</v>
      </c>
    </row>
    <row r="5754" spans="1:5" x14ac:dyDescent="0.25">
      <c r="A5754" t="s">
        <v>1000</v>
      </c>
      <c r="B5754" s="2">
        <v>41980</v>
      </c>
      <c r="C5754" s="2" t="s">
        <v>7701</v>
      </c>
      <c r="D5754" t="s">
        <v>7693</v>
      </c>
      <c r="E5754">
        <f t="shared" si="89"/>
        <v>13</v>
      </c>
    </row>
    <row r="5755" spans="1:5" x14ac:dyDescent="0.25">
      <c r="A5755" t="s">
        <v>3916</v>
      </c>
      <c r="B5755" s="2">
        <v>41670</v>
      </c>
      <c r="C5755" s="2" t="s">
        <v>7727</v>
      </c>
      <c r="D5755" t="s">
        <v>7728</v>
      </c>
      <c r="E5755">
        <f t="shared" si="89"/>
        <v>25</v>
      </c>
    </row>
    <row r="5756" spans="1:5" x14ac:dyDescent="0.25">
      <c r="A5756" t="s">
        <v>1051</v>
      </c>
      <c r="B5756" s="2">
        <v>41713</v>
      </c>
      <c r="C5756" s="2" t="s">
        <v>7715</v>
      </c>
      <c r="D5756" t="s">
        <v>7710</v>
      </c>
      <c r="E5756">
        <f t="shared" si="89"/>
        <v>12</v>
      </c>
    </row>
    <row r="5757" spans="1:5" x14ac:dyDescent="0.25">
      <c r="A5757" t="s">
        <v>3363</v>
      </c>
      <c r="B5757" s="2">
        <v>41926</v>
      </c>
      <c r="C5757" s="2" t="s">
        <v>7699</v>
      </c>
      <c r="D5757" t="s">
        <v>7699</v>
      </c>
      <c r="E5757">
        <f t="shared" si="89"/>
        <v>0</v>
      </c>
    </row>
    <row r="5758" spans="1:5" x14ac:dyDescent="0.25">
      <c r="A5758" t="s">
        <v>3363</v>
      </c>
      <c r="B5758" s="2">
        <v>41926</v>
      </c>
      <c r="C5758" s="2" t="s">
        <v>7699</v>
      </c>
      <c r="D5758" t="s">
        <v>7699</v>
      </c>
      <c r="E5758">
        <f t="shared" si="89"/>
        <v>0</v>
      </c>
    </row>
    <row r="5759" spans="1:5" x14ac:dyDescent="0.25">
      <c r="A5759" t="s">
        <v>5415</v>
      </c>
      <c r="B5759" s="2">
        <v>41784</v>
      </c>
      <c r="C5759" s="2" t="s">
        <v>7689</v>
      </c>
      <c r="D5759" t="s">
        <v>7718</v>
      </c>
      <c r="E5759">
        <f t="shared" si="89"/>
        <v>15</v>
      </c>
    </row>
    <row r="5760" spans="1:5" x14ac:dyDescent="0.25">
      <c r="A5760" t="s">
        <v>24</v>
      </c>
      <c r="B5760" s="2">
        <v>41799</v>
      </c>
      <c r="C5760" s="2" t="s">
        <v>7684</v>
      </c>
      <c r="D5760" t="s">
        <v>7687</v>
      </c>
      <c r="E5760">
        <f t="shared" si="89"/>
        <v>17</v>
      </c>
    </row>
    <row r="5761" spans="1:5" x14ac:dyDescent="0.25">
      <c r="A5761" t="s">
        <v>3453</v>
      </c>
      <c r="B5761" s="2">
        <v>41905</v>
      </c>
      <c r="C5761" s="2" t="s">
        <v>7711</v>
      </c>
      <c r="D5761" t="s">
        <v>7686</v>
      </c>
      <c r="E5761">
        <f t="shared" si="89"/>
        <v>27</v>
      </c>
    </row>
    <row r="5762" spans="1:5" x14ac:dyDescent="0.25">
      <c r="A5762" t="s">
        <v>3453</v>
      </c>
      <c r="B5762" s="2">
        <v>41905</v>
      </c>
      <c r="C5762" s="2" t="s">
        <v>7711</v>
      </c>
      <c r="D5762" t="s">
        <v>7686</v>
      </c>
      <c r="E5762">
        <f t="shared" si="89"/>
        <v>27</v>
      </c>
    </row>
    <row r="5763" spans="1:5" x14ac:dyDescent="0.25">
      <c r="A5763" t="s">
        <v>2994</v>
      </c>
      <c r="B5763" s="2">
        <v>41759</v>
      </c>
      <c r="C5763" s="2" t="s">
        <v>7722</v>
      </c>
      <c r="D5763" t="s">
        <v>7724</v>
      </c>
      <c r="E5763">
        <f t="shared" ref="E5763:E5826" si="90">(LEFT(D5763,4)-LEFT(C5763,4))*12+RIGHT(D5763,2)-RIGHT(C5763,2)</f>
        <v>40</v>
      </c>
    </row>
    <row r="5764" spans="1:5" x14ac:dyDescent="0.25">
      <c r="A5764" t="s">
        <v>2994</v>
      </c>
      <c r="B5764" s="2">
        <v>41759</v>
      </c>
      <c r="C5764" s="2" t="s">
        <v>7722</v>
      </c>
      <c r="D5764" t="s">
        <v>7724</v>
      </c>
      <c r="E5764">
        <f t="shared" si="90"/>
        <v>40</v>
      </c>
    </row>
    <row r="5765" spans="1:5" x14ac:dyDescent="0.25">
      <c r="A5765" t="s">
        <v>387</v>
      </c>
      <c r="B5765" s="2">
        <v>41932</v>
      </c>
      <c r="C5765" s="2" t="s">
        <v>7699</v>
      </c>
      <c r="D5765" t="s">
        <v>7687</v>
      </c>
      <c r="E5765">
        <f t="shared" si="90"/>
        <v>13</v>
      </c>
    </row>
    <row r="5766" spans="1:5" x14ac:dyDescent="0.25">
      <c r="A5766" t="s">
        <v>2005</v>
      </c>
      <c r="B5766" s="2">
        <v>41975</v>
      </c>
      <c r="C5766" s="2" t="s">
        <v>7701</v>
      </c>
      <c r="D5766" t="s">
        <v>7692</v>
      </c>
      <c r="E5766">
        <f t="shared" si="90"/>
        <v>9</v>
      </c>
    </row>
    <row r="5767" spans="1:5" x14ac:dyDescent="0.25">
      <c r="A5767" t="s">
        <v>61</v>
      </c>
      <c r="B5767" s="2">
        <v>41764</v>
      </c>
      <c r="C5767" s="2" t="s">
        <v>7689</v>
      </c>
      <c r="D5767" t="s">
        <v>7688</v>
      </c>
      <c r="E5767">
        <f t="shared" si="90"/>
        <v>6</v>
      </c>
    </row>
    <row r="5768" spans="1:5" x14ac:dyDescent="0.25">
      <c r="A5768" t="s">
        <v>1456</v>
      </c>
      <c r="B5768" s="2">
        <v>42357</v>
      </c>
      <c r="C5768" s="2" t="s">
        <v>7695</v>
      </c>
      <c r="D5768" t="s">
        <v>7713</v>
      </c>
      <c r="E5768">
        <f t="shared" si="90"/>
        <v>10</v>
      </c>
    </row>
    <row r="5769" spans="1:5" x14ac:dyDescent="0.25">
      <c r="A5769" t="s">
        <v>4911</v>
      </c>
      <c r="B5769" s="2">
        <v>42003</v>
      </c>
      <c r="C5769" s="2" t="s">
        <v>7701</v>
      </c>
      <c r="D5769" t="s">
        <v>7696</v>
      </c>
      <c r="E5769">
        <f t="shared" si="90"/>
        <v>33</v>
      </c>
    </row>
    <row r="5770" spans="1:5" x14ac:dyDescent="0.25">
      <c r="A5770" t="s">
        <v>1254</v>
      </c>
      <c r="B5770" s="2">
        <v>41987</v>
      </c>
      <c r="C5770" s="2" t="s">
        <v>7701</v>
      </c>
      <c r="D5770" t="s">
        <v>7717</v>
      </c>
      <c r="E5770">
        <f t="shared" si="90"/>
        <v>2</v>
      </c>
    </row>
    <row r="5771" spans="1:5" x14ac:dyDescent="0.25">
      <c r="A5771" t="s">
        <v>1254</v>
      </c>
      <c r="B5771" s="2">
        <v>41987</v>
      </c>
      <c r="C5771" s="2" t="s">
        <v>7701</v>
      </c>
      <c r="D5771" t="s">
        <v>7717</v>
      </c>
      <c r="E5771">
        <f t="shared" si="90"/>
        <v>2</v>
      </c>
    </row>
    <row r="5772" spans="1:5" x14ac:dyDescent="0.25">
      <c r="A5772" t="s">
        <v>2152</v>
      </c>
      <c r="B5772" s="2">
        <v>42233</v>
      </c>
      <c r="C5772" s="2" t="s">
        <v>7718</v>
      </c>
      <c r="D5772" t="s">
        <v>7692</v>
      </c>
      <c r="E5772">
        <f t="shared" si="90"/>
        <v>1</v>
      </c>
    </row>
    <row r="5773" spans="1:5" x14ac:dyDescent="0.25">
      <c r="A5773" t="s">
        <v>2152</v>
      </c>
      <c r="B5773" s="2">
        <v>42233</v>
      </c>
      <c r="C5773" s="2" t="s">
        <v>7718</v>
      </c>
      <c r="D5773" t="s">
        <v>7692</v>
      </c>
      <c r="E5773">
        <f t="shared" si="90"/>
        <v>1</v>
      </c>
    </row>
    <row r="5774" spans="1:5" x14ac:dyDescent="0.25">
      <c r="A5774" t="s">
        <v>441</v>
      </c>
      <c r="B5774" s="2">
        <v>41895</v>
      </c>
      <c r="C5774" s="2" t="s">
        <v>7711</v>
      </c>
      <c r="D5774" t="s">
        <v>7687</v>
      </c>
      <c r="E5774">
        <f t="shared" si="90"/>
        <v>14</v>
      </c>
    </row>
    <row r="5775" spans="1:5" x14ac:dyDescent="0.25">
      <c r="A5775" t="s">
        <v>1044</v>
      </c>
      <c r="B5775" s="2">
        <v>42108</v>
      </c>
      <c r="C5775" s="2" t="s">
        <v>7700</v>
      </c>
      <c r="D5775" t="s">
        <v>7709</v>
      </c>
      <c r="E5775">
        <f t="shared" si="90"/>
        <v>16</v>
      </c>
    </row>
    <row r="5776" spans="1:5" x14ac:dyDescent="0.25">
      <c r="A5776" t="s">
        <v>2052</v>
      </c>
      <c r="B5776" s="2">
        <v>41915</v>
      </c>
      <c r="C5776" s="2" t="s">
        <v>7699</v>
      </c>
      <c r="D5776" t="s">
        <v>7706</v>
      </c>
      <c r="E5776">
        <f t="shared" si="90"/>
        <v>18</v>
      </c>
    </row>
    <row r="5777" spans="1:5" x14ac:dyDescent="0.25">
      <c r="A5777" t="s">
        <v>2052</v>
      </c>
      <c r="B5777" s="2">
        <v>41915</v>
      </c>
      <c r="C5777" s="2" t="s">
        <v>7699</v>
      </c>
      <c r="D5777" t="s">
        <v>7706</v>
      </c>
      <c r="E5777">
        <f t="shared" si="90"/>
        <v>18</v>
      </c>
    </row>
    <row r="5778" spans="1:5" x14ac:dyDescent="0.25">
      <c r="A5778" t="s">
        <v>960</v>
      </c>
      <c r="B5778" s="2">
        <v>41817</v>
      </c>
      <c r="C5778" s="2" t="s">
        <v>7684</v>
      </c>
      <c r="D5778" t="s">
        <v>7686</v>
      </c>
      <c r="E5778">
        <f t="shared" si="90"/>
        <v>30</v>
      </c>
    </row>
    <row r="5779" spans="1:5" x14ac:dyDescent="0.25">
      <c r="A5779" t="s">
        <v>2063</v>
      </c>
      <c r="B5779" s="2">
        <v>41890</v>
      </c>
      <c r="C5779" s="2" t="s">
        <v>7711</v>
      </c>
      <c r="D5779" t="s">
        <v>7686</v>
      </c>
      <c r="E5779">
        <f t="shared" si="90"/>
        <v>27</v>
      </c>
    </row>
    <row r="5780" spans="1:5" x14ac:dyDescent="0.25">
      <c r="A5780" t="s">
        <v>1207</v>
      </c>
      <c r="B5780" s="2">
        <v>41874</v>
      </c>
      <c r="C5780" s="2" t="s">
        <v>7690</v>
      </c>
      <c r="D5780" t="s">
        <v>7688</v>
      </c>
      <c r="E5780">
        <f t="shared" si="90"/>
        <v>3</v>
      </c>
    </row>
    <row r="5781" spans="1:5" x14ac:dyDescent="0.25">
      <c r="A5781" t="s">
        <v>1207</v>
      </c>
      <c r="B5781" s="2">
        <v>41874</v>
      </c>
      <c r="C5781" s="2" t="s">
        <v>7690</v>
      </c>
      <c r="D5781" t="s">
        <v>7688</v>
      </c>
      <c r="E5781">
        <f t="shared" si="90"/>
        <v>3</v>
      </c>
    </row>
    <row r="5782" spans="1:5" x14ac:dyDescent="0.25">
      <c r="A5782" t="s">
        <v>2228</v>
      </c>
      <c r="B5782" s="2">
        <v>42096</v>
      </c>
      <c r="C5782" s="2" t="s">
        <v>7700</v>
      </c>
      <c r="D5782" t="s">
        <v>7700</v>
      </c>
      <c r="E5782">
        <f t="shared" si="90"/>
        <v>0</v>
      </c>
    </row>
    <row r="5783" spans="1:5" x14ac:dyDescent="0.25">
      <c r="A5783" t="s">
        <v>853</v>
      </c>
      <c r="B5783" s="2">
        <v>41659</v>
      </c>
      <c r="C5783" s="2" t="s">
        <v>7727</v>
      </c>
      <c r="D5783" t="s">
        <v>7695</v>
      </c>
      <c r="E5783">
        <f t="shared" si="90"/>
        <v>23</v>
      </c>
    </row>
    <row r="5784" spans="1:5" x14ac:dyDescent="0.25">
      <c r="A5784" t="s">
        <v>853</v>
      </c>
      <c r="B5784" s="2">
        <v>41659</v>
      </c>
      <c r="C5784" s="2" t="s">
        <v>7727</v>
      </c>
      <c r="D5784" t="s">
        <v>7695</v>
      </c>
      <c r="E5784">
        <f t="shared" si="90"/>
        <v>23</v>
      </c>
    </row>
    <row r="5785" spans="1:5" x14ac:dyDescent="0.25">
      <c r="A5785" t="s">
        <v>853</v>
      </c>
      <c r="B5785" s="2">
        <v>41659</v>
      </c>
      <c r="C5785" s="2" t="s">
        <v>7727</v>
      </c>
      <c r="D5785" t="s">
        <v>7695</v>
      </c>
      <c r="E5785">
        <f t="shared" si="90"/>
        <v>23</v>
      </c>
    </row>
    <row r="5786" spans="1:5" x14ac:dyDescent="0.25">
      <c r="A5786" t="s">
        <v>5285</v>
      </c>
      <c r="B5786" s="2">
        <v>42115</v>
      </c>
      <c r="C5786" s="2" t="s">
        <v>7700</v>
      </c>
      <c r="D5786" t="s">
        <v>7694</v>
      </c>
      <c r="E5786">
        <f t="shared" si="90"/>
        <v>30</v>
      </c>
    </row>
    <row r="5787" spans="1:5" x14ac:dyDescent="0.25">
      <c r="A5787" t="s">
        <v>5285</v>
      </c>
      <c r="B5787" s="2">
        <v>42115</v>
      </c>
      <c r="C5787" s="2" t="s">
        <v>7700</v>
      </c>
      <c r="D5787" t="s">
        <v>7694</v>
      </c>
      <c r="E5787">
        <f t="shared" si="90"/>
        <v>30</v>
      </c>
    </row>
    <row r="5788" spans="1:5" x14ac:dyDescent="0.25">
      <c r="A5788" t="s">
        <v>5285</v>
      </c>
      <c r="B5788" s="2">
        <v>42115</v>
      </c>
      <c r="C5788" s="2" t="s">
        <v>7700</v>
      </c>
      <c r="D5788" t="s">
        <v>7694</v>
      </c>
      <c r="E5788">
        <f t="shared" si="90"/>
        <v>30</v>
      </c>
    </row>
    <row r="5789" spans="1:5" x14ac:dyDescent="0.25">
      <c r="A5789" t="s">
        <v>5285</v>
      </c>
      <c r="B5789" s="2">
        <v>42115</v>
      </c>
      <c r="C5789" s="2" t="s">
        <v>7700</v>
      </c>
      <c r="D5789" t="s">
        <v>7694</v>
      </c>
      <c r="E5789">
        <f t="shared" si="90"/>
        <v>30</v>
      </c>
    </row>
    <row r="5790" spans="1:5" x14ac:dyDescent="0.25">
      <c r="A5790" t="s">
        <v>5437</v>
      </c>
      <c r="B5790" s="2">
        <v>42835</v>
      </c>
      <c r="C5790" s="2" t="s">
        <v>7685</v>
      </c>
      <c r="D5790" t="s">
        <v>7685</v>
      </c>
      <c r="E5790">
        <f t="shared" si="90"/>
        <v>0</v>
      </c>
    </row>
    <row r="5791" spans="1:5" x14ac:dyDescent="0.25">
      <c r="A5791" t="s">
        <v>5437</v>
      </c>
      <c r="B5791" s="2">
        <v>42835</v>
      </c>
      <c r="C5791" s="2" t="s">
        <v>7685</v>
      </c>
      <c r="D5791" t="s">
        <v>7685</v>
      </c>
      <c r="E5791">
        <f t="shared" si="90"/>
        <v>0</v>
      </c>
    </row>
    <row r="5792" spans="1:5" x14ac:dyDescent="0.25">
      <c r="A5792" t="s">
        <v>1368</v>
      </c>
      <c r="B5792" s="2">
        <v>41768</v>
      </c>
      <c r="C5792" s="2" t="s">
        <v>7689</v>
      </c>
      <c r="D5792" t="s">
        <v>7696</v>
      </c>
      <c r="E5792">
        <f t="shared" si="90"/>
        <v>40</v>
      </c>
    </row>
    <row r="5793" spans="1:5" x14ac:dyDescent="0.25">
      <c r="A5793" t="s">
        <v>1368</v>
      </c>
      <c r="B5793" s="2">
        <v>41768</v>
      </c>
      <c r="C5793" s="2" t="s">
        <v>7689</v>
      </c>
      <c r="D5793" t="s">
        <v>7696</v>
      </c>
      <c r="E5793">
        <f t="shared" si="90"/>
        <v>40</v>
      </c>
    </row>
    <row r="5794" spans="1:5" x14ac:dyDescent="0.25">
      <c r="A5794" t="s">
        <v>1368</v>
      </c>
      <c r="B5794" s="2">
        <v>41768</v>
      </c>
      <c r="C5794" s="2" t="s">
        <v>7689</v>
      </c>
      <c r="D5794" t="s">
        <v>7696</v>
      </c>
      <c r="E5794">
        <f t="shared" si="90"/>
        <v>40</v>
      </c>
    </row>
    <row r="5795" spans="1:5" x14ac:dyDescent="0.25">
      <c r="A5795" t="s">
        <v>1368</v>
      </c>
      <c r="B5795" s="2">
        <v>41768</v>
      </c>
      <c r="C5795" s="2" t="s">
        <v>7689</v>
      </c>
      <c r="D5795" t="s">
        <v>7696</v>
      </c>
      <c r="E5795">
        <f t="shared" si="90"/>
        <v>40</v>
      </c>
    </row>
    <row r="5796" spans="1:5" x14ac:dyDescent="0.25">
      <c r="A5796" t="s">
        <v>1368</v>
      </c>
      <c r="B5796" s="2">
        <v>41768</v>
      </c>
      <c r="C5796" s="2" t="s">
        <v>7689</v>
      </c>
      <c r="D5796" t="s">
        <v>7696</v>
      </c>
      <c r="E5796">
        <f t="shared" si="90"/>
        <v>40</v>
      </c>
    </row>
    <row r="5797" spans="1:5" x14ac:dyDescent="0.25">
      <c r="A5797" t="s">
        <v>2023</v>
      </c>
      <c r="B5797" s="2">
        <v>41911</v>
      </c>
      <c r="C5797" s="2" t="s">
        <v>7711</v>
      </c>
      <c r="D5797" t="s">
        <v>7711</v>
      </c>
      <c r="E5797">
        <f t="shared" si="90"/>
        <v>0</v>
      </c>
    </row>
    <row r="5798" spans="1:5" x14ac:dyDescent="0.25">
      <c r="A5798" t="s">
        <v>2023</v>
      </c>
      <c r="B5798" s="2">
        <v>41911</v>
      </c>
      <c r="C5798" s="2" t="s">
        <v>7711</v>
      </c>
      <c r="D5798" t="s">
        <v>7711</v>
      </c>
      <c r="E5798">
        <f t="shared" si="90"/>
        <v>0</v>
      </c>
    </row>
    <row r="5799" spans="1:5" x14ac:dyDescent="0.25">
      <c r="A5799" t="s">
        <v>2023</v>
      </c>
      <c r="B5799" s="2">
        <v>41911</v>
      </c>
      <c r="C5799" s="2" t="s">
        <v>7711</v>
      </c>
      <c r="D5799" t="s">
        <v>7711</v>
      </c>
      <c r="E5799">
        <f t="shared" si="90"/>
        <v>0</v>
      </c>
    </row>
    <row r="5800" spans="1:5" x14ac:dyDescent="0.25">
      <c r="A5800" t="s">
        <v>2023</v>
      </c>
      <c r="B5800" s="2">
        <v>41911</v>
      </c>
      <c r="C5800" s="2" t="s">
        <v>7711</v>
      </c>
      <c r="D5800" t="s">
        <v>7711</v>
      </c>
      <c r="E5800">
        <f t="shared" si="90"/>
        <v>0</v>
      </c>
    </row>
    <row r="5801" spans="1:5" x14ac:dyDescent="0.25">
      <c r="A5801" t="s">
        <v>1131</v>
      </c>
      <c r="B5801" s="2">
        <v>41871</v>
      </c>
      <c r="C5801" s="2" t="s">
        <v>7690</v>
      </c>
      <c r="D5801" t="s">
        <v>7690</v>
      </c>
      <c r="E5801">
        <f t="shared" si="90"/>
        <v>0</v>
      </c>
    </row>
    <row r="5802" spans="1:5" x14ac:dyDescent="0.25">
      <c r="A5802" t="s">
        <v>2027</v>
      </c>
      <c r="B5802" s="2">
        <v>41686</v>
      </c>
      <c r="C5802" s="2" t="s">
        <v>7726</v>
      </c>
      <c r="D5802" t="s">
        <v>7720</v>
      </c>
      <c r="E5802">
        <f t="shared" si="90"/>
        <v>5</v>
      </c>
    </row>
    <row r="5803" spans="1:5" x14ac:dyDescent="0.25">
      <c r="A5803" t="s">
        <v>2027</v>
      </c>
      <c r="B5803" s="2">
        <v>41686</v>
      </c>
      <c r="C5803" s="2" t="s">
        <v>7726</v>
      </c>
      <c r="D5803" t="s">
        <v>7720</v>
      </c>
      <c r="E5803">
        <f t="shared" si="90"/>
        <v>5</v>
      </c>
    </row>
    <row r="5804" spans="1:5" x14ac:dyDescent="0.25">
      <c r="A5804" t="s">
        <v>321</v>
      </c>
      <c r="B5804" s="2">
        <v>41734</v>
      </c>
      <c r="C5804" s="2" t="s">
        <v>7722</v>
      </c>
      <c r="D5804" t="s">
        <v>7710</v>
      </c>
      <c r="E5804">
        <f t="shared" si="90"/>
        <v>11</v>
      </c>
    </row>
    <row r="5805" spans="1:5" x14ac:dyDescent="0.25">
      <c r="A5805" t="s">
        <v>3453</v>
      </c>
      <c r="B5805" s="2">
        <v>41905</v>
      </c>
      <c r="C5805" s="2" t="s">
        <v>7711</v>
      </c>
      <c r="D5805" t="s">
        <v>7705</v>
      </c>
      <c r="E5805">
        <f t="shared" si="90"/>
        <v>32</v>
      </c>
    </row>
    <row r="5806" spans="1:5" x14ac:dyDescent="0.25">
      <c r="A5806" t="s">
        <v>4224</v>
      </c>
      <c r="B5806" s="2">
        <v>41732</v>
      </c>
      <c r="C5806" s="2" t="s">
        <v>7722</v>
      </c>
      <c r="D5806" t="s">
        <v>7704</v>
      </c>
      <c r="E5806">
        <f t="shared" si="90"/>
        <v>43</v>
      </c>
    </row>
    <row r="5807" spans="1:5" x14ac:dyDescent="0.25">
      <c r="A5807" t="s">
        <v>4224</v>
      </c>
      <c r="B5807" s="2">
        <v>41732</v>
      </c>
      <c r="C5807" s="2" t="s">
        <v>7722</v>
      </c>
      <c r="D5807" t="s">
        <v>7704</v>
      </c>
      <c r="E5807">
        <f t="shared" si="90"/>
        <v>43</v>
      </c>
    </row>
    <row r="5808" spans="1:5" x14ac:dyDescent="0.25">
      <c r="A5808" t="s">
        <v>471</v>
      </c>
      <c r="B5808" s="2">
        <v>41655</v>
      </c>
      <c r="C5808" s="2" t="s">
        <v>7727</v>
      </c>
      <c r="D5808" t="s">
        <v>7702</v>
      </c>
      <c r="E5808">
        <f t="shared" si="90"/>
        <v>32</v>
      </c>
    </row>
    <row r="5809" spans="1:5" x14ac:dyDescent="0.25">
      <c r="A5809" t="s">
        <v>471</v>
      </c>
      <c r="B5809" s="2">
        <v>41655</v>
      </c>
      <c r="C5809" s="2" t="s">
        <v>7727</v>
      </c>
      <c r="D5809" t="s">
        <v>7702</v>
      </c>
      <c r="E5809">
        <f t="shared" si="90"/>
        <v>32</v>
      </c>
    </row>
    <row r="5810" spans="1:5" x14ac:dyDescent="0.25">
      <c r="A5810" t="s">
        <v>471</v>
      </c>
      <c r="B5810" s="2">
        <v>41655</v>
      </c>
      <c r="C5810" s="2" t="s">
        <v>7727</v>
      </c>
      <c r="D5810" t="s">
        <v>7702</v>
      </c>
      <c r="E5810">
        <f t="shared" si="90"/>
        <v>32</v>
      </c>
    </row>
    <row r="5811" spans="1:5" x14ac:dyDescent="0.25">
      <c r="A5811" t="s">
        <v>934</v>
      </c>
      <c r="B5811" s="2">
        <v>41729</v>
      </c>
      <c r="C5811" s="2" t="s">
        <v>7715</v>
      </c>
      <c r="D5811" t="s">
        <v>7728</v>
      </c>
      <c r="E5811">
        <f t="shared" si="90"/>
        <v>23</v>
      </c>
    </row>
    <row r="5812" spans="1:5" x14ac:dyDescent="0.25">
      <c r="A5812" t="s">
        <v>1107</v>
      </c>
      <c r="B5812" s="2">
        <v>41959</v>
      </c>
      <c r="C5812" s="2" t="s">
        <v>7688</v>
      </c>
      <c r="D5812" t="s">
        <v>7710</v>
      </c>
      <c r="E5812">
        <f t="shared" si="90"/>
        <v>4</v>
      </c>
    </row>
    <row r="5813" spans="1:5" x14ac:dyDescent="0.25">
      <c r="A5813" t="s">
        <v>1107</v>
      </c>
      <c r="B5813" s="2">
        <v>41959</v>
      </c>
      <c r="C5813" s="2" t="s">
        <v>7688</v>
      </c>
      <c r="D5813" t="s">
        <v>7710</v>
      </c>
      <c r="E5813">
        <f t="shared" si="90"/>
        <v>4</v>
      </c>
    </row>
    <row r="5814" spans="1:5" x14ac:dyDescent="0.25">
      <c r="A5814" t="s">
        <v>1107</v>
      </c>
      <c r="B5814" s="2">
        <v>41959</v>
      </c>
      <c r="C5814" s="2" t="s">
        <v>7688</v>
      </c>
      <c r="D5814" t="s">
        <v>7710</v>
      </c>
      <c r="E5814">
        <f t="shared" si="90"/>
        <v>4</v>
      </c>
    </row>
    <row r="5815" spans="1:5" x14ac:dyDescent="0.25">
      <c r="A5815" t="s">
        <v>1127</v>
      </c>
      <c r="B5815" s="2">
        <v>41690</v>
      </c>
      <c r="C5815" s="2" t="s">
        <v>7726</v>
      </c>
      <c r="D5815" t="s">
        <v>7719</v>
      </c>
      <c r="E5815">
        <f t="shared" si="90"/>
        <v>17</v>
      </c>
    </row>
    <row r="5816" spans="1:5" x14ac:dyDescent="0.25">
      <c r="A5816" t="s">
        <v>2669</v>
      </c>
      <c r="B5816" s="2">
        <v>41943</v>
      </c>
      <c r="C5816" s="2" t="s">
        <v>7699</v>
      </c>
      <c r="D5816" t="s">
        <v>7721</v>
      </c>
      <c r="E5816">
        <f t="shared" si="90"/>
        <v>8</v>
      </c>
    </row>
    <row r="5817" spans="1:5" x14ac:dyDescent="0.25">
      <c r="A5817" t="s">
        <v>901</v>
      </c>
      <c r="B5817" s="2">
        <v>41928</v>
      </c>
      <c r="C5817" s="2" t="s">
        <v>7699</v>
      </c>
      <c r="D5817" t="s">
        <v>7688</v>
      </c>
      <c r="E5817">
        <f t="shared" si="90"/>
        <v>1</v>
      </c>
    </row>
    <row r="5818" spans="1:5" x14ac:dyDescent="0.25">
      <c r="A5818" t="s">
        <v>901</v>
      </c>
      <c r="B5818" s="2">
        <v>41928</v>
      </c>
      <c r="C5818" s="2" t="s">
        <v>7699</v>
      </c>
      <c r="D5818" t="s">
        <v>7688</v>
      </c>
      <c r="E5818">
        <f t="shared" si="90"/>
        <v>1</v>
      </c>
    </row>
    <row r="5819" spans="1:5" x14ac:dyDescent="0.25">
      <c r="A5819" t="s">
        <v>901</v>
      </c>
      <c r="B5819" s="2">
        <v>41928</v>
      </c>
      <c r="C5819" s="2" t="s">
        <v>7699</v>
      </c>
      <c r="D5819" t="s">
        <v>7688</v>
      </c>
      <c r="E5819">
        <f t="shared" si="90"/>
        <v>1</v>
      </c>
    </row>
    <row r="5820" spans="1:5" x14ac:dyDescent="0.25">
      <c r="A5820" t="s">
        <v>901</v>
      </c>
      <c r="B5820" s="2">
        <v>41928</v>
      </c>
      <c r="C5820" s="2" t="s">
        <v>7699</v>
      </c>
      <c r="D5820" t="s">
        <v>7688</v>
      </c>
      <c r="E5820">
        <f t="shared" si="90"/>
        <v>1</v>
      </c>
    </row>
    <row r="5821" spans="1:5" x14ac:dyDescent="0.25">
      <c r="A5821" t="s">
        <v>901</v>
      </c>
      <c r="B5821" s="2">
        <v>41928</v>
      </c>
      <c r="C5821" s="2" t="s">
        <v>7699</v>
      </c>
      <c r="D5821" t="s">
        <v>7688</v>
      </c>
      <c r="E5821">
        <f t="shared" si="90"/>
        <v>1</v>
      </c>
    </row>
    <row r="5822" spans="1:5" x14ac:dyDescent="0.25">
      <c r="A5822" t="s">
        <v>4330</v>
      </c>
      <c r="B5822" s="2">
        <v>41863</v>
      </c>
      <c r="C5822" s="2" t="s">
        <v>7690</v>
      </c>
      <c r="D5822" t="s">
        <v>7705</v>
      </c>
      <c r="E5822">
        <f t="shared" si="90"/>
        <v>33</v>
      </c>
    </row>
    <row r="5823" spans="1:5" x14ac:dyDescent="0.25">
      <c r="A5823" t="s">
        <v>4330</v>
      </c>
      <c r="B5823" s="2">
        <v>41863</v>
      </c>
      <c r="C5823" s="2" t="s">
        <v>7690</v>
      </c>
      <c r="D5823" t="s">
        <v>7705</v>
      </c>
      <c r="E5823">
        <f t="shared" si="90"/>
        <v>33</v>
      </c>
    </row>
    <row r="5824" spans="1:5" x14ac:dyDescent="0.25">
      <c r="A5824" t="s">
        <v>4330</v>
      </c>
      <c r="B5824" s="2">
        <v>41863</v>
      </c>
      <c r="C5824" s="2" t="s">
        <v>7690</v>
      </c>
      <c r="D5824" t="s">
        <v>7705</v>
      </c>
      <c r="E5824">
        <f t="shared" si="90"/>
        <v>33</v>
      </c>
    </row>
    <row r="5825" spans="1:5" x14ac:dyDescent="0.25">
      <c r="A5825" t="s">
        <v>4330</v>
      </c>
      <c r="B5825" s="2">
        <v>41863</v>
      </c>
      <c r="C5825" s="2" t="s">
        <v>7690</v>
      </c>
      <c r="D5825" t="s">
        <v>7705</v>
      </c>
      <c r="E5825">
        <f t="shared" si="90"/>
        <v>33</v>
      </c>
    </row>
    <row r="5826" spans="1:5" x14ac:dyDescent="0.25">
      <c r="A5826" t="s">
        <v>1055</v>
      </c>
      <c r="B5826" s="2">
        <v>41761</v>
      </c>
      <c r="C5826" s="2" t="s">
        <v>7689</v>
      </c>
      <c r="D5826" t="s">
        <v>7689</v>
      </c>
      <c r="E5826">
        <f t="shared" si="90"/>
        <v>0</v>
      </c>
    </row>
    <row r="5827" spans="1:5" x14ac:dyDescent="0.25">
      <c r="A5827" t="s">
        <v>3715</v>
      </c>
      <c r="B5827" s="2">
        <v>42328</v>
      </c>
      <c r="C5827" s="2" t="s">
        <v>7687</v>
      </c>
      <c r="D5827" t="s">
        <v>7696</v>
      </c>
      <c r="E5827">
        <f t="shared" ref="E5827:E5890" si="91">(LEFT(D5827,4)-LEFT(C5827,4))*12+RIGHT(D5827,2)-RIGHT(C5827,2)</f>
        <v>22</v>
      </c>
    </row>
    <row r="5828" spans="1:5" x14ac:dyDescent="0.25">
      <c r="A5828" t="s">
        <v>3715</v>
      </c>
      <c r="B5828" s="2">
        <v>42328</v>
      </c>
      <c r="C5828" s="2" t="s">
        <v>7687</v>
      </c>
      <c r="D5828" t="s">
        <v>7696</v>
      </c>
      <c r="E5828">
        <f t="shared" si="91"/>
        <v>22</v>
      </c>
    </row>
    <row r="5829" spans="1:5" x14ac:dyDescent="0.25">
      <c r="A5829" t="s">
        <v>3715</v>
      </c>
      <c r="B5829" s="2">
        <v>42328</v>
      </c>
      <c r="C5829" s="2" t="s">
        <v>7687</v>
      </c>
      <c r="D5829" t="s">
        <v>7696</v>
      </c>
      <c r="E5829">
        <f t="shared" si="91"/>
        <v>22</v>
      </c>
    </row>
    <row r="5830" spans="1:5" x14ac:dyDescent="0.25">
      <c r="A5830" t="s">
        <v>3715</v>
      </c>
      <c r="B5830" s="2">
        <v>42328</v>
      </c>
      <c r="C5830" s="2" t="s">
        <v>7687</v>
      </c>
      <c r="D5830" t="s">
        <v>7696</v>
      </c>
      <c r="E5830">
        <f t="shared" si="91"/>
        <v>22</v>
      </c>
    </row>
    <row r="5831" spans="1:5" x14ac:dyDescent="0.25">
      <c r="A5831" t="s">
        <v>2148</v>
      </c>
      <c r="B5831" s="2">
        <v>41652</v>
      </c>
      <c r="C5831" s="2" t="s">
        <v>7727</v>
      </c>
      <c r="D5831" t="s">
        <v>7686</v>
      </c>
      <c r="E5831">
        <f t="shared" si="91"/>
        <v>35</v>
      </c>
    </row>
    <row r="5832" spans="1:5" x14ac:dyDescent="0.25">
      <c r="A5832" t="s">
        <v>2148</v>
      </c>
      <c r="B5832" s="2">
        <v>41652</v>
      </c>
      <c r="C5832" s="2" t="s">
        <v>7727</v>
      </c>
      <c r="D5832" t="s">
        <v>7686</v>
      </c>
      <c r="E5832">
        <f t="shared" si="91"/>
        <v>35</v>
      </c>
    </row>
    <row r="5833" spans="1:5" x14ac:dyDescent="0.25">
      <c r="A5833" t="s">
        <v>1262</v>
      </c>
      <c r="B5833" s="2">
        <v>41857</v>
      </c>
      <c r="C5833" s="2" t="s">
        <v>7690</v>
      </c>
      <c r="D5833" t="s">
        <v>7719</v>
      </c>
      <c r="E5833">
        <f t="shared" si="91"/>
        <v>11</v>
      </c>
    </row>
    <row r="5834" spans="1:5" x14ac:dyDescent="0.25">
      <c r="A5834" t="s">
        <v>2052</v>
      </c>
      <c r="B5834" s="2">
        <v>41915</v>
      </c>
      <c r="C5834" s="2" t="s">
        <v>7699</v>
      </c>
      <c r="D5834" t="s">
        <v>7697</v>
      </c>
      <c r="E5834">
        <f t="shared" si="91"/>
        <v>21</v>
      </c>
    </row>
    <row r="5835" spans="1:5" x14ac:dyDescent="0.25">
      <c r="A5835" t="s">
        <v>2052</v>
      </c>
      <c r="B5835" s="2">
        <v>41915</v>
      </c>
      <c r="C5835" s="2" t="s">
        <v>7699</v>
      </c>
      <c r="D5835" t="s">
        <v>7697</v>
      </c>
      <c r="E5835">
        <f t="shared" si="91"/>
        <v>21</v>
      </c>
    </row>
    <row r="5836" spans="1:5" x14ac:dyDescent="0.25">
      <c r="A5836" t="s">
        <v>324</v>
      </c>
      <c r="B5836" s="2">
        <v>42164</v>
      </c>
      <c r="C5836" s="2" t="s">
        <v>7721</v>
      </c>
      <c r="D5836" t="s">
        <v>7721</v>
      </c>
      <c r="E5836">
        <f t="shared" si="91"/>
        <v>0</v>
      </c>
    </row>
    <row r="5837" spans="1:5" x14ac:dyDescent="0.25">
      <c r="A5837" t="s">
        <v>324</v>
      </c>
      <c r="B5837" s="2">
        <v>42164</v>
      </c>
      <c r="C5837" s="2" t="s">
        <v>7721</v>
      </c>
      <c r="D5837" t="s">
        <v>7721</v>
      </c>
      <c r="E5837">
        <f t="shared" si="91"/>
        <v>0</v>
      </c>
    </row>
    <row r="5838" spans="1:5" x14ac:dyDescent="0.25">
      <c r="A5838" t="s">
        <v>324</v>
      </c>
      <c r="B5838" s="2">
        <v>42164</v>
      </c>
      <c r="C5838" s="2" t="s">
        <v>7721</v>
      </c>
      <c r="D5838" t="s">
        <v>7721</v>
      </c>
      <c r="E5838">
        <f t="shared" si="91"/>
        <v>0</v>
      </c>
    </row>
    <row r="5839" spans="1:5" x14ac:dyDescent="0.25">
      <c r="A5839" t="s">
        <v>5460</v>
      </c>
      <c r="B5839" s="2">
        <v>42315</v>
      </c>
      <c r="C5839" s="2" t="s">
        <v>7687</v>
      </c>
      <c r="D5839" t="s">
        <v>7704</v>
      </c>
      <c r="E5839">
        <f t="shared" si="91"/>
        <v>24</v>
      </c>
    </row>
    <row r="5840" spans="1:5" x14ac:dyDescent="0.25">
      <c r="A5840" t="s">
        <v>3008</v>
      </c>
      <c r="B5840" s="2">
        <v>41659</v>
      </c>
      <c r="C5840" s="2" t="s">
        <v>7727</v>
      </c>
      <c r="D5840" t="s">
        <v>7710</v>
      </c>
      <c r="E5840">
        <f t="shared" si="91"/>
        <v>14</v>
      </c>
    </row>
    <row r="5841" spans="1:5" x14ac:dyDescent="0.25">
      <c r="A5841" t="s">
        <v>3651</v>
      </c>
      <c r="B5841" s="2">
        <v>41693</v>
      </c>
      <c r="C5841" s="2" t="s">
        <v>7726</v>
      </c>
      <c r="D5841" t="s">
        <v>7692</v>
      </c>
      <c r="E5841">
        <f t="shared" si="91"/>
        <v>19</v>
      </c>
    </row>
    <row r="5842" spans="1:5" x14ac:dyDescent="0.25">
      <c r="A5842" t="s">
        <v>3651</v>
      </c>
      <c r="B5842" s="2">
        <v>41693</v>
      </c>
      <c r="C5842" s="2" t="s">
        <v>7726</v>
      </c>
      <c r="D5842" t="s">
        <v>7692</v>
      </c>
      <c r="E5842">
        <f t="shared" si="91"/>
        <v>19</v>
      </c>
    </row>
    <row r="5843" spans="1:5" x14ac:dyDescent="0.25">
      <c r="A5843" t="s">
        <v>2874</v>
      </c>
      <c r="B5843" s="2">
        <v>41813</v>
      </c>
      <c r="C5843" s="2" t="s">
        <v>7684</v>
      </c>
      <c r="D5843" t="s">
        <v>7687</v>
      </c>
      <c r="E5843">
        <f t="shared" si="91"/>
        <v>17</v>
      </c>
    </row>
    <row r="5844" spans="1:5" x14ac:dyDescent="0.25">
      <c r="A5844" t="s">
        <v>2874</v>
      </c>
      <c r="B5844" s="2">
        <v>41813</v>
      </c>
      <c r="C5844" s="2" t="s">
        <v>7684</v>
      </c>
      <c r="D5844" t="s">
        <v>7687</v>
      </c>
      <c r="E5844">
        <f t="shared" si="91"/>
        <v>17</v>
      </c>
    </row>
    <row r="5845" spans="1:5" x14ac:dyDescent="0.25">
      <c r="A5845" t="s">
        <v>2874</v>
      </c>
      <c r="B5845" s="2">
        <v>41813</v>
      </c>
      <c r="C5845" s="2" t="s">
        <v>7684</v>
      </c>
      <c r="D5845" t="s">
        <v>7687</v>
      </c>
      <c r="E5845">
        <f t="shared" si="91"/>
        <v>17</v>
      </c>
    </row>
    <row r="5846" spans="1:5" x14ac:dyDescent="0.25">
      <c r="A5846" t="s">
        <v>2874</v>
      </c>
      <c r="B5846" s="2">
        <v>41813</v>
      </c>
      <c r="C5846" s="2" t="s">
        <v>7684</v>
      </c>
      <c r="D5846" t="s">
        <v>7687</v>
      </c>
      <c r="E5846">
        <f t="shared" si="91"/>
        <v>17</v>
      </c>
    </row>
    <row r="5847" spans="1:5" x14ac:dyDescent="0.25">
      <c r="A5847" t="s">
        <v>2874</v>
      </c>
      <c r="B5847" s="2">
        <v>41813</v>
      </c>
      <c r="C5847" s="2" t="s">
        <v>7684</v>
      </c>
      <c r="D5847" t="s">
        <v>7687</v>
      </c>
      <c r="E5847">
        <f t="shared" si="91"/>
        <v>17</v>
      </c>
    </row>
    <row r="5848" spans="1:5" x14ac:dyDescent="0.25">
      <c r="A5848" t="s">
        <v>2874</v>
      </c>
      <c r="B5848" s="2">
        <v>41813</v>
      </c>
      <c r="C5848" s="2" t="s">
        <v>7684</v>
      </c>
      <c r="D5848" t="s">
        <v>7687</v>
      </c>
      <c r="E5848">
        <f t="shared" si="91"/>
        <v>17</v>
      </c>
    </row>
    <row r="5849" spans="1:5" x14ac:dyDescent="0.25">
      <c r="A5849" t="s">
        <v>2874</v>
      </c>
      <c r="B5849" s="2">
        <v>41813</v>
      </c>
      <c r="C5849" s="2" t="s">
        <v>7684</v>
      </c>
      <c r="D5849" t="s">
        <v>7687</v>
      </c>
      <c r="E5849">
        <f t="shared" si="91"/>
        <v>17</v>
      </c>
    </row>
    <row r="5850" spans="1:5" x14ac:dyDescent="0.25">
      <c r="A5850" t="s">
        <v>781</v>
      </c>
      <c r="B5850" s="2">
        <v>42227</v>
      </c>
      <c r="C5850" s="2" t="s">
        <v>7718</v>
      </c>
      <c r="D5850" t="s">
        <v>7687</v>
      </c>
      <c r="E5850">
        <f t="shared" si="91"/>
        <v>3</v>
      </c>
    </row>
    <row r="5851" spans="1:5" x14ac:dyDescent="0.25">
      <c r="A5851" t="s">
        <v>781</v>
      </c>
      <c r="B5851" s="2">
        <v>42227</v>
      </c>
      <c r="C5851" s="2" t="s">
        <v>7718</v>
      </c>
      <c r="D5851" t="s">
        <v>7687</v>
      </c>
      <c r="E5851">
        <f t="shared" si="91"/>
        <v>3</v>
      </c>
    </row>
    <row r="5852" spans="1:5" x14ac:dyDescent="0.25">
      <c r="A5852" t="s">
        <v>781</v>
      </c>
      <c r="B5852" s="2">
        <v>42227</v>
      </c>
      <c r="C5852" s="2" t="s">
        <v>7718</v>
      </c>
      <c r="D5852" t="s">
        <v>7687</v>
      </c>
      <c r="E5852">
        <f t="shared" si="91"/>
        <v>3</v>
      </c>
    </row>
    <row r="5853" spans="1:5" x14ac:dyDescent="0.25">
      <c r="A5853" t="s">
        <v>781</v>
      </c>
      <c r="B5853" s="2">
        <v>42227</v>
      </c>
      <c r="C5853" s="2" t="s">
        <v>7718</v>
      </c>
      <c r="D5853" t="s">
        <v>7687</v>
      </c>
      <c r="E5853">
        <f t="shared" si="91"/>
        <v>3</v>
      </c>
    </row>
    <row r="5854" spans="1:5" x14ac:dyDescent="0.25">
      <c r="A5854" t="s">
        <v>781</v>
      </c>
      <c r="B5854" s="2">
        <v>42227</v>
      </c>
      <c r="C5854" s="2" t="s">
        <v>7718</v>
      </c>
      <c r="D5854" t="s">
        <v>7687</v>
      </c>
      <c r="E5854">
        <f t="shared" si="91"/>
        <v>3</v>
      </c>
    </row>
    <row r="5855" spans="1:5" x14ac:dyDescent="0.25">
      <c r="A5855" t="s">
        <v>2504</v>
      </c>
      <c r="B5855" s="2">
        <v>41754</v>
      </c>
      <c r="C5855" s="2" t="s">
        <v>7722</v>
      </c>
      <c r="D5855" t="s">
        <v>7711</v>
      </c>
      <c r="E5855">
        <f t="shared" si="91"/>
        <v>5</v>
      </c>
    </row>
    <row r="5856" spans="1:5" x14ac:dyDescent="0.25">
      <c r="A5856" t="s">
        <v>3966</v>
      </c>
      <c r="B5856" s="2">
        <v>41731</v>
      </c>
      <c r="C5856" s="2" t="s">
        <v>7722</v>
      </c>
      <c r="D5856" t="s">
        <v>7718</v>
      </c>
      <c r="E5856">
        <f t="shared" si="91"/>
        <v>16</v>
      </c>
    </row>
    <row r="5857" spans="1:5" x14ac:dyDescent="0.25">
      <c r="A5857" t="s">
        <v>3966</v>
      </c>
      <c r="B5857" s="2">
        <v>41731</v>
      </c>
      <c r="C5857" s="2" t="s">
        <v>7722</v>
      </c>
      <c r="D5857" t="s">
        <v>7718</v>
      </c>
      <c r="E5857">
        <f t="shared" si="91"/>
        <v>16</v>
      </c>
    </row>
    <row r="5858" spans="1:5" x14ac:dyDescent="0.25">
      <c r="A5858" t="s">
        <v>3966</v>
      </c>
      <c r="B5858" s="2">
        <v>41731</v>
      </c>
      <c r="C5858" s="2" t="s">
        <v>7722</v>
      </c>
      <c r="D5858" t="s">
        <v>7718</v>
      </c>
      <c r="E5858">
        <f t="shared" si="91"/>
        <v>16</v>
      </c>
    </row>
    <row r="5859" spans="1:5" x14ac:dyDescent="0.25">
      <c r="A5859" t="s">
        <v>3966</v>
      </c>
      <c r="B5859" s="2">
        <v>41731</v>
      </c>
      <c r="C5859" s="2" t="s">
        <v>7722</v>
      </c>
      <c r="D5859" t="s">
        <v>7718</v>
      </c>
      <c r="E5859">
        <f t="shared" si="91"/>
        <v>16</v>
      </c>
    </row>
    <row r="5860" spans="1:5" x14ac:dyDescent="0.25">
      <c r="A5860" t="s">
        <v>1321</v>
      </c>
      <c r="B5860" s="2">
        <v>41961</v>
      </c>
      <c r="C5860" s="2" t="s">
        <v>7688</v>
      </c>
      <c r="D5860" t="s">
        <v>7696</v>
      </c>
      <c r="E5860">
        <f t="shared" si="91"/>
        <v>34</v>
      </c>
    </row>
    <row r="5861" spans="1:5" x14ac:dyDescent="0.25">
      <c r="A5861" t="s">
        <v>3436</v>
      </c>
      <c r="B5861" s="2">
        <v>41947</v>
      </c>
      <c r="C5861" s="2" t="s">
        <v>7688</v>
      </c>
      <c r="D5861" t="s">
        <v>7687</v>
      </c>
      <c r="E5861">
        <f t="shared" si="91"/>
        <v>12</v>
      </c>
    </row>
    <row r="5862" spans="1:5" x14ac:dyDescent="0.25">
      <c r="A5862" t="s">
        <v>351</v>
      </c>
      <c r="B5862" s="2">
        <v>41901</v>
      </c>
      <c r="C5862" s="2" t="s">
        <v>7711</v>
      </c>
      <c r="D5862" t="s">
        <v>7700</v>
      </c>
      <c r="E5862">
        <f t="shared" si="91"/>
        <v>7</v>
      </c>
    </row>
    <row r="5863" spans="1:5" x14ac:dyDescent="0.25">
      <c r="A5863" t="s">
        <v>3289</v>
      </c>
      <c r="B5863" s="2">
        <v>42491</v>
      </c>
      <c r="C5863" s="2" t="s">
        <v>7716</v>
      </c>
      <c r="D5863" t="s">
        <v>7716</v>
      </c>
      <c r="E5863">
        <f t="shared" si="91"/>
        <v>0</v>
      </c>
    </row>
    <row r="5864" spans="1:5" x14ac:dyDescent="0.25">
      <c r="A5864" t="s">
        <v>3289</v>
      </c>
      <c r="B5864" s="2">
        <v>42491</v>
      </c>
      <c r="C5864" s="2" t="s">
        <v>7716</v>
      </c>
      <c r="D5864" t="s">
        <v>7716</v>
      </c>
      <c r="E5864">
        <f t="shared" si="91"/>
        <v>0</v>
      </c>
    </row>
    <row r="5865" spans="1:5" x14ac:dyDescent="0.25">
      <c r="A5865" t="s">
        <v>3289</v>
      </c>
      <c r="B5865" s="2">
        <v>42491</v>
      </c>
      <c r="C5865" s="2" t="s">
        <v>7716</v>
      </c>
      <c r="D5865" t="s">
        <v>7716</v>
      </c>
      <c r="E5865">
        <f t="shared" si="91"/>
        <v>0</v>
      </c>
    </row>
    <row r="5866" spans="1:5" x14ac:dyDescent="0.25">
      <c r="A5866" t="s">
        <v>3042</v>
      </c>
      <c r="B5866" s="2">
        <v>41856</v>
      </c>
      <c r="C5866" s="2" t="s">
        <v>7690</v>
      </c>
      <c r="D5866" t="s">
        <v>7690</v>
      </c>
      <c r="E5866">
        <f t="shared" si="91"/>
        <v>0</v>
      </c>
    </row>
    <row r="5867" spans="1:5" x14ac:dyDescent="0.25">
      <c r="A5867" t="s">
        <v>3042</v>
      </c>
      <c r="B5867" s="2">
        <v>41856</v>
      </c>
      <c r="C5867" s="2" t="s">
        <v>7690</v>
      </c>
      <c r="D5867" t="s">
        <v>7690</v>
      </c>
      <c r="E5867">
        <f t="shared" si="91"/>
        <v>0</v>
      </c>
    </row>
    <row r="5868" spans="1:5" x14ac:dyDescent="0.25">
      <c r="A5868" t="s">
        <v>3042</v>
      </c>
      <c r="B5868" s="2">
        <v>41856</v>
      </c>
      <c r="C5868" s="2" t="s">
        <v>7690</v>
      </c>
      <c r="D5868" t="s">
        <v>7690</v>
      </c>
      <c r="E5868">
        <f t="shared" si="91"/>
        <v>0</v>
      </c>
    </row>
    <row r="5869" spans="1:5" x14ac:dyDescent="0.25">
      <c r="A5869" t="s">
        <v>569</v>
      </c>
      <c r="B5869" s="2">
        <v>42087</v>
      </c>
      <c r="C5869" s="2" t="s">
        <v>7710</v>
      </c>
      <c r="D5869" t="s">
        <v>7693</v>
      </c>
      <c r="E5869">
        <f t="shared" si="91"/>
        <v>10</v>
      </c>
    </row>
    <row r="5870" spans="1:5" x14ac:dyDescent="0.25">
      <c r="A5870" t="s">
        <v>569</v>
      </c>
      <c r="B5870" s="2">
        <v>42087</v>
      </c>
      <c r="C5870" s="2" t="s">
        <v>7710</v>
      </c>
      <c r="D5870" t="s">
        <v>7693</v>
      </c>
      <c r="E5870">
        <f t="shared" si="91"/>
        <v>10</v>
      </c>
    </row>
    <row r="5871" spans="1:5" x14ac:dyDescent="0.25">
      <c r="A5871" t="s">
        <v>3615</v>
      </c>
      <c r="B5871" s="2">
        <v>41902</v>
      </c>
      <c r="C5871" s="2" t="s">
        <v>7711</v>
      </c>
      <c r="D5871" t="s">
        <v>7681</v>
      </c>
      <c r="E5871">
        <f t="shared" si="91"/>
        <v>26</v>
      </c>
    </row>
    <row r="5872" spans="1:5" x14ac:dyDescent="0.25">
      <c r="A5872" t="s">
        <v>807</v>
      </c>
      <c r="B5872" s="2">
        <v>41828</v>
      </c>
      <c r="C5872" s="2" t="s">
        <v>7720</v>
      </c>
      <c r="D5872" t="s">
        <v>7682</v>
      </c>
      <c r="E5872">
        <f t="shared" si="91"/>
        <v>23</v>
      </c>
    </row>
    <row r="5873" spans="1:5" x14ac:dyDescent="0.25">
      <c r="A5873" t="s">
        <v>321</v>
      </c>
      <c r="B5873" s="2">
        <v>41734</v>
      </c>
      <c r="C5873" s="2" t="s">
        <v>7722</v>
      </c>
      <c r="D5873" t="s">
        <v>7702</v>
      </c>
      <c r="E5873">
        <f t="shared" si="91"/>
        <v>29</v>
      </c>
    </row>
    <row r="5874" spans="1:5" x14ac:dyDescent="0.25">
      <c r="A5874" t="s">
        <v>2169</v>
      </c>
      <c r="B5874" s="2">
        <v>41645</v>
      </c>
      <c r="C5874" s="2" t="s">
        <v>7727</v>
      </c>
      <c r="D5874" t="s">
        <v>7723</v>
      </c>
      <c r="E5874">
        <f t="shared" si="91"/>
        <v>38</v>
      </c>
    </row>
    <row r="5875" spans="1:5" x14ac:dyDescent="0.25">
      <c r="A5875" t="s">
        <v>1719</v>
      </c>
      <c r="B5875" s="2">
        <v>41772</v>
      </c>
      <c r="C5875" s="2" t="s">
        <v>7689</v>
      </c>
      <c r="D5875" t="s">
        <v>7708</v>
      </c>
      <c r="E5875">
        <f t="shared" si="91"/>
        <v>37</v>
      </c>
    </row>
    <row r="5876" spans="1:5" x14ac:dyDescent="0.25">
      <c r="A5876" t="s">
        <v>1719</v>
      </c>
      <c r="B5876" s="2">
        <v>41772</v>
      </c>
      <c r="C5876" s="2" t="s">
        <v>7689</v>
      </c>
      <c r="D5876" t="s">
        <v>7708</v>
      </c>
      <c r="E5876">
        <f t="shared" si="91"/>
        <v>37</v>
      </c>
    </row>
    <row r="5877" spans="1:5" x14ac:dyDescent="0.25">
      <c r="A5877" t="s">
        <v>366</v>
      </c>
      <c r="B5877" s="2">
        <v>41877</v>
      </c>
      <c r="C5877" s="2" t="s">
        <v>7690</v>
      </c>
      <c r="D5877" t="s">
        <v>7700</v>
      </c>
      <c r="E5877">
        <f t="shared" si="91"/>
        <v>8</v>
      </c>
    </row>
    <row r="5878" spans="1:5" x14ac:dyDescent="0.25">
      <c r="A5878" t="s">
        <v>2020</v>
      </c>
      <c r="B5878" s="2">
        <v>41780</v>
      </c>
      <c r="C5878" s="2" t="s">
        <v>7689</v>
      </c>
      <c r="D5878" t="s">
        <v>7689</v>
      </c>
      <c r="E5878">
        <f t="shared" si="91"/>
        <v>0</v>
      </c>
    </row>
    <row r="5879" spans="1:5" x14ac:dyDescent="0.25">
      <c r="A5879" t="s">
        <v>2020</v>
      </c>
      <c r="B5879" s="2">
        <v>41780</v>
      </c>
      <c r="C5879" s="2" t="s">
        <v>7689</v>
      </c>
      <c r="D5879" t="s">
        <v>7689</v>
      </c>
      <c r="E5879">
        <f t="shared" si="91"/>
        <v>0</v>
      </c>
    </row>
    <row r="5880" spans="1:5" x14ac:dyDescent="0.25">
      <c r="A5880" t="s">
        <v>2020</v>
      </c>
      <c r="B5880" s="2">
        <v>41780</v>
      </c>
      <c r="C5880" s="2" t="s">
        <v>7689</v>
      </c>
      <c r="D5880" t="s">
        <v>7689</v>
      </c>
      <c r="E5880">
        <f t="shared" si="91"/>
        <v>0</v>
      </c>
    </row>
    <row r="5881" spans="1:5" x14ac:dyDescent="0.25">
      <c r="A5881" t="s">
        <v>3008</v>
      </c>
      <c r="B5881" s="2">
        <v>41659</v>
      </c>
      <c r="C5881" s="2" t="s">
        <v>7727</v>
      </c>
      <c r="D5881" t="s">
        <v>7702</v>
      </c>
      <c r="E5881">
        <f t="shared" si="91"/>
        <v>32</v>
      </c>
    </row>
    <row r="5882" spans="1:5" x14ac:dyDescent="0.25">
      <c r="A5882" t="s">
        <v>2225</v>
      </c>
      <c r="B5882" s="2">
        <v>42124</v>
      </c>
      <c r="C5882" s="2" t="s">
        <v>7700</v>
      </c>
      <c r="D5882" t="s">
        <v>7702</v>
      </c>
      <c r="E5882">
        <f t="shared" si="91"/>
        <v>17</v>
      </c>
    </row>
    <row r="5883" spans="1:5" x14ac:dyDescent="0.25">
      <c r="A5883" t="s">
        <v>2225</v>
      </c>
      <c r="B5883" s="2">
        <v>42124</v>
      </c>
      <c r="C5883" s="2" t="s">
        <v>7700</v>
      </c>
      <c r="D5883" t="s">
        <v>7702</v>
      </c>
      <c r="E5883">
        <f t="shared" si="91"/>
        <v>17</v>
      </c>
    </row>
    <row r="5884" spans="1:5" x14ac:dyDescent="0.25">
      <c r="A5884" t="s">
        <v>2225</v>
      </c>
      <c r="B5884" s="2">
        <v>42124</v>
      </c>
      <c r="C5884" s="2" t="s">
        <v>7700</v>
      </c>
      <c r="D5884" t="s">
        <v>7702</v>
      </c>
      <c r="E5884">
        <f t="shared" si="91"/>
        <v>17</v>
      </c>
    </row>
    <row r="5885" spans="1:5" x14ac:dyDescent="0.25">
      <c r="A5885" t="s">
        <v>2700</v>
      </c>
      <c r="B5885" s="2">
        <v>41741</v>
      </c>
      <c r="C5885" s="2" t="s">
        <v>7722</v>
      </c>
      <c r="D5885" t="s">
        <v>7698</v>
      </c>
      <c r="E5885">
        <f t="shared" si="91"/>
        <v>23</v>
      </c>
    </row>
    <row r="5886" spans="1:5" x14ac:dyDescent="0.25">
      <c r="A5886" t="s">
        <v>2700</v>
      </c>
      <c r="B5886" s="2">
        <v>41741</v>
      </c>
      <c r="C5886" s="2" t="s">
        <v>7722</v>
      </c>
      <c r="D5886" t="s">
        <v>7698</v>
      </c>
      <c r="E5886">
        <f t="shared" si="91"/>
        <v>23</v>
      </c>
    </row>
    <row r="5887" spans="1:5" x14ac:dyDescent="0.25">
      <c r="A5887" t="s">
        <v>901</v>
      </c>
      <c r="B5887" s="2">
        <v>41928</v>
      </c>
      <c r="C5887" s="2" t="s">
        <v>7699</v>
      </c>
      <c r="D5887" t="s">
        <v>7699</v>
      </c>
      <c r="E5887">
        <f t="shared" si="91"/>
        <v>0</v>
      </c>
    </row>
    <row r="5888" spans="1:5" x14ac:dyDescent="0.25">
      <c r="A5888" t="s">
        <v>901</v>
      </c>
      <c r="B5888" s="2">
        <v>41928</v>
      </c>
      <c r="C5888" s="2" t="s">
        <v>7699</v>
      </c>
      <c r="D5888" t="s">
        <v>7699</v>
      </c>
      <c r="E5888">
        <f t="shared" si="91"/>
        <v>0</v>
      </c>
    </row>
    <row r="5889" spans="1:5" x14ac:dyDescent="0.25">
      <c r="A5889" t="s">
        <v>5489</v>
      </c>
      <c r="B5889" s="2">
        <v>41924</v>
      </c>
      <c r="C5889" s="2" t="s">
        <v>7699</v>
      </c>
      <c r="D5889" t="s">
        <v>7694</v>
      </c>
      <c r="E5889">
        <f t="shared" si="91"/>
        <v>36</v>
      </c>
    </row>
    <row r="5890" spans="1:5" x14ac:dyDescent="0.25">
      <c r="A5890" t="s">
        <v>1933</v>
      </c>
      <c r="B5890" s="2">
        <v>41891</v>
      </c>
      <c r="C5890" s="2" t="s">
        <v>7711</v>
      </c>
      <c r="D5890" t="s">
        <v>7714</v>
      </c>
      <c r="E5890">
        <f t="shared" si="91"/>
        <v>8</v>
      </c>
    </row>
    <row r="5891" spans="1:5" x14ac:dyDescent="0.25">
      <c r="A5891" t="s">
        <v>5009</v>
      </c>
      <c r="B5891" s="2">
        <v>42474</v>
      </c>
      <c r="C5891" s="2" t="s">
        <v>7706</v>
      </c>
      <c r="D5891" t="s">
        <v>7706</v>
      </c>
      <c r="E5891">
        <f t="shared" ref="E5891:E5954" si="92">(LEFT(D5891,4)-LEFT(C5891,4))*12+RIGHT(D5891,2)-RIGHT(C5891,2)</f>
        <v>0</v>
      </c>
    </row>
    <row r="5892" spans="1:5" x14ac:dyDescent="0.25">
      <c r="A5892" t="s">
        <v>4560</v>
      </c>
      <c r="B5892" s="2">
        <v>41840</v>
      </c>
      <c r="C5892" s="2" t="s">
        <v>7720</v>
      </c>
      <c r="D5892" t="s">
        <v>7681</v>
      </c>
      <c r="E5892">
        <f t="shared" si="92"/>
        <v>28</v>
      </c>
    </row>
    <row r="5893" spans="1:5" x14ac:dyDescent="0.25">
      <c r="A5893" t="s">
        <v>4560</v>
      </c>
      <c r="B5893" s="2">
        <v>41840</v>
      </c>
      <c r="C5893" s="2" t="s">
        <v>7720</v>
      </c>
      <c r="D5893" t="s">
        <v>7681</v>
      </c>
      <c r="E5893">
        <f t="shared" si="92"/>
        <v>28</v>
      </c>
    </row>
    <row r="5894" spans="1:5" x14ac:dyDescent="0.25">
      <c r="A5894" t="s">
        <v>4560</v>
      </c>
      <c r="B5894" s="2">
        <v>41840</v>
      </c>
      <c r="C5894" s="2" t="s">
        <v>7720</v>
      </c>
      <c r="D5894" t="s">
        <v>7681</v>
      </c>
      <c r="E5894">
        <f t="shared" si="92"/>
        <v>28</v>
      </c>
    </row>
    <row r="5895" spans="1:5" x14ac:dyDescent="0.25">
      <c r="A5895" t="s">
        <v>4976</v>
      </c>
      <c r="B5895" s="2">
        <v>41789</v>
      </c>
      <c r="C5895" s="2" t="s">
        <v>7689</v>
      </c>
      <c r="D5895" t="s">
        <v>7696</v>
      </c>
      <c r="E5895">
        <f t="shared" si="92"/>
        <v>40</v>
      </c>
    </row>
    <row r="5896" spans="1:5" x14ac:dyDescent="0.25">
      <c r="A5896" t="s">
        <v>2183</v>
      </c>
      <c r="B5896" s="2">
        <v>41910</v>
      </c>
      <c r="C5896" s="2" t="s">
        <v>7711</v>
      </c>
      <c r="D5896" t="s">
        <v>7696</v>
      </c>
      <c r="E5896">
        <f t="shared" si="92"/>
        <v>36</v>
      </c>
    </row>
    <row r="5897" spans="1:5" x14ac:dyDescent="0.25">
      <c r="A5897" t="s">
        <v>2254</v>
      </c>
      <c r="B5897" s="2">
        <v>41944</v>
      </c>
      <c r="C5897" s="2" t="s">
        <v>7688</v>
      </c>
      <c r="D5897" t="s">
        <v>7688</v>
      </c>
      <c r="E5897">
        <f t="shared" si="92"/>
        <v>0</v>
      </c>
    </row>
    <row r="5898" spans="1:5" x14ac:dyDescent="0.25">
      <c r="A5898" t="s">
        <v>2254</v>
      </c>
      <c r="B5898" s="2">
        <v>41944</v>
      </c>
      <c r="C5898" s="2" t="s">
        <v>7688</v>
      </c>
      <c r="D5898" t="s">
        <v>7688</v>
      </c>
      <c r="E5898">
        <f t="shared" si="92"/>
        <v>0</v>
      </c>
    </row>
    <row r="5899" spans="1:5" x14ac:dyDescent="0.25">
      <c r="A5899" t="s">
        <v>49</v>
      </c>
      <c r="B5899" s="2">
        <v>41878</v>
      </c>
      <c r="C5899" s="2" t="s">
        <v>7690</v>
      </c>
      <c r="D5899" t="s">
        <v>7706</v>
      </c>
      <c r="E5899">
        <f t="shared" si="92"/>
        <v>20</v>
      </c>
    </row>
    <row r="5900" spans="1:5" x14ac:dyDescent="0.25">
      <c r="A5900" t="s">
        <v>49</v>
      </c>
      <c r="B5900" s="2">
        <v>41878</v>
      </c>
      <c r="C5900" s="2" t="s">
        <v>7690</v>
      </c>
      <c r="D5900" t="s">
        <v>7706</v>
      </c>
      <c r="E5900">
        <f t="shared" si="92"/>
        <v>20</v>
      </c>
    </row>
    <row r="5901" spans="1:5" x14ac:dyDescent="0.25">
      <c r="A5901" t="s">
        <v>1432</v>
      </c>
      <c r="B5901" s="2">
        <v>42119</v>
      </c>
      <c r="C5901" s="2" t="s">
        <v>7700</v>
      </c>
      <c r="D5901" t="s">
        <v>7725</v>
      </c>
      <c r="E5901">
        <f t="shared" si="92"/>
        <v>21</v>
      </c>
    </row>
    <row r="5902" spans="1:5" x14ac:dyDescent="0.25">
      <c r="A5902" t="s">
        <v>2926</v>
      </c>
      <c r="B5902" s="2">
        <v>42328</v>
      </c>
      <c r="C5902" s="2" t="s">
        <v>7687</v>
      </c>
      <c r="D5902" t="s">
        <v>7687</v>
      </c>
      <c r="E5902">
        <f t="shared" si="92"/>
        <v>0</v>
      </c>
    </row>
    <row r="5903" spans="1:5" x14ac:dyDescent="0.25">
      <c r="A5903" t="s">
        <v>1475</v>
      </c>
      <c r="B5903" s="2">
        <v>42004</v>
      </c>
      <c r="C5903" s="2" t="s">
        <v>7701</v>
      </c>
      <c r="D5903" t="s">
        <v>7681</v>
      </c>
      <c r="E5903">
        <f t="shared" si="92"/>
        <v>23</v>
      </c>
    </row>
    <row r="5904" spans="1:5" x14ac:dyDescent="0.25">
      <c r="A5904" t="s">
        <v>366</v>
      </c>
      <c r="B5904" s="2">
        <v>41877</v>
      </c>
      <c r="C5904" s="2" t="s">
        <v>7690</v>
      </c>
      <c r="D5904" t="s">
        <v>7704</v>
      </c>
      <c r="E5904">
        <f t="shared" si="92"/>
        <v>39</v>
      </c>
    </row>
    <row r="5905" spans="1:5" x14ac:dyDescent="0.25">
      <c r="A5905" t="s">
        <v>366</v>
      </c>
      <c r="B5905" s="2">
        <v>41877</v>
      </c>
      <c r="C5905" s="2" t="s">
        <v>7690</v>
      </c>
      <c r="D5905" t="s">
        <v>7704</v>
      </c>
      <c r="E5905">
        <f t="shared" si="92"/>
        <v>39</v>
      </c>
    </row>
    <row r="5906" spans="1:5" x14ac:dyDescent="0.25">
      <c r="A5906" t="s">
        <v>366</v>
      </c>
      <c r="B5906" s="2">
        <v>41877</v>
      </c>
      <c r="C5906" s="2" t="s">
        <v>7690</v>
      </c>
      <c r="D5906" t="s">
        <v>7704</v>
      </c>
      <c r="E5906">
        <f t="shared" si="92"/>
        <v>39</v>
      </c>
    </row>
    <row r="5907" spans="1:5" x14ac:dyDescent="0.25">
      <c r="A5907" t="s">
        <v>366</v>
      </c>
      <c r="B5907" s="2">
        <v>41877</v>
      </c>
      <c r="C5907" s="2" t="s">
        <v>7690</v>
      </c>
      <c r="D5907" t="s">
        <v>7704</v>
      </c>
      <c r="E5907">
        <f t="shared" si="92"/>
        <v>39</v>
      </c>
    </row>
    <row r="5908" spans="1:5" x14ac:dyDescent="0.25">
      <c r="A5908" t="s">
        <v>366</v>
      </c>
      <c r="B5908" s="2">
        <v>41877</v>
      </c>
      <c r="C5908" s="2" t="s">
        <v>7690</v>
      </c>
      <c r="D5908" t="s">
        <v>7704</v>
      </c>
      <c r="E5908">
        <f t="shared" si="92"/>
        <v>39</v>
      </c>
    </row>
    <row r="5909" spans="1:5" x14ac:dyDescent="0.25">
      <c r="A5909" t="s">
        <v>2183</v>
      </c>
      <c r="B5909" s="2">
        <v>41910</v>
      </c>
      <c r="C5909" s="2" t="s">
        <v>7711</v>
      </c>
      <c r="D5909" t="s">
        <v>7686</v>
      </c>
      <c r="E5909">
        <f t="shared" si="92"/>
        <v>27</v>
      </c>
    </row>
    <row r="5910" spans="1:5" x14ac:dyDescent="0.25">
      <c r="A5910" t="s">
        <v>2183</v>
      </c>
      <c r="B5910" s="2">
        <v>41910</v>
      </c>
      <c r="C5910" s="2" t="s">
        <v>7711</v>
      </c>
      <c r="D5910" t="s">
        <v>7686</v>
      </c>
      <c r="E5910">
        <f t="shared" si="92"/>
        <v>27</v>
      </c>
    </row>
    <row r="5911" spans="1:5" x14ac:dyDescent="0.25">
      <c r="A5911" t="s">
        <v>2183</v>
      </c>
      <c r="B5911" s="2">
        <v>41910</v>
      </c>
      <c r="C5911" s="2" t="s">
        <v>7711</v>
      </c>
      <c r="D5911" t="s">
        <v>7686</v>
      </c>
      <c r="E5911">
        <f t="shared" si="92"/>
        <v>27</v>
      </c>
    </row>
    <row r="5912" spans="1:5" x14ac:dyDescent="0.25">
      <c r="A5912" t="s">
        <v>2183</v>
      </c>
      <c r="B5912" s="2">
        <v>41910</v>
      </c>
      <c r="C5912" s="2" t="s">
        <v>7711</v>
      </c>
      <c r="D5912" t="s">
        <v>7686</v>
      </c>
      <c r="E5912">
        <f t="shared" si="92"/>
        <v>27</v>
      </c>
    </row>
    <row r="5913" spans="1:5" x14ac:dyDescent="0.25">
      <c r="A5913" t="s">
        <v>3414</v>
      </c>
      <c r="B5913" s="2">
        <v>41964</v>
      </c>
      <c r="C5913" s="2" t="s">
        <v>7688</v>
      </c>
      <c r="D5913" t="s">
        <v>7686</v>
      </c>
      <c r="E5913">
        <f t="shared" si="92"/>
        <v>25</v>
      </c>
    </row>
    <row r="5914" spans="1:5" x14ac:dyDescent="0.25">
      <c r="A5914" t="s">
        <v>264</v>
      </c>
      <c r="B5914" s="2">
        <v>41875</v>
      </c>
      <c r="C5914" s="2" t="s">
        <v>7690</v>
      </c>
      <c r="D5914" t="s">
        <v>7690</v>
      </c>
      <c r="E5914">
        <f t="shared" si="92"/>
        <v>0</v>
      </c>
    </row>
    <row r="5915" spans="1:5" x14ac:dyDescent="0.25">
      <c r="A5915" t="s">
        <v>4254</v>
      </c>
      <c r="B5915" s="2">
        <v>41764</v>
      </c>
      <c r="C5915" s="2" t="s">
        <v>7689</v>
      </c>
      <c r="D5915" t="s">
        <v>7692</v>
      </c>
      <c r="E5915">
        <f t="shared" si="92"/>
        <v>16</v>
      </c>
    </row>
    <row r="5916" spans="1:5" x14ac:dyDescent="0.25">
      <c r="A5916" t="s">
        <v>4254</v>
      </c>
      <c r="B5916" s="2">
        <v>41764</v>
      </c>
      <c r="C5916" s="2" t="s">
        <v>7689</v>
      </c>
      <c r="D5916" t="s">
        <v>7692</v>
      </c>
      <c r="E5916">
        <f t="shared" si="92"/>
        <v>16</v>
      </c>
    </row>
    <row r="5917" spans="1:5" x14ac:dyDescent="0.25">
      <c r="A5917" t="s">
        <v>4254</v>
      </c>
      <c r="B5917" s="2">
        <v>41764</v>
      </c>
      <c r="C5917" s="2" t="s">
        <v>7689</v>
      </c>
      <c r="D5917" t="s">
        <v>7692</v>
      </c>
      <c r="E5917">
        <f t="shared" si="92"/>
        <v>16</v>
      </c>
    </row>
    <row r="5918" spans="1:5" x14ac:dyDescent="0.25">
      <c r="A5918" t="s">
        <v>4254</v>
      </c>
      <c r="B5918" s="2">
        <v>41764</v>
      </c>
      <c r="C5918" s="2" t="s">
        <v>7689</v>
      </c>
      <c r="D5918" t="s">
        <v>7692</v>
      </c>
      <c r="E5918">
        <f t="shared" si="92"/>
        <v>16</v>
      </c>
    </row>
    <row r="5919" spans="1:5" x14ac:dyDescent="0.25">
      <c r="A5919" t="s">
        <v>4254</v>
      </c>
      <c r="B5919" s="2">
        <v>41764</v>
      </c>
      <c r="C5919" s="2" t="s">
        <v>7689</v>
      </c>
      <c r="D5919" t="s">
        <v>7692</v>
      </c>
      <c r="E5919">
        <f t="shared" si="92"/>
        <v>16</v>
      </c>
    </row>
    <row r="5920" spans="1:5" x14ac:dyDescent="0.25">
      <c r="A5920" t="s">
        <v>4254</v>
      </c>
      <c r="B5920" s="2">
        <v>41764</v>
      </c>
      <c r="C5920" s="2" t="s">
        <v>7689</v>
      </c>
      <c r="D5920" t="s">
        <v>7692</v>
      </c>
      <c r="E5920">
        <f t="shared" si="92"/>
        <v>16</v>
      </c>
    </row>
    <row r="5921" spans="1:5" x14ac:dyDescent="0.25">
      <c r="A5921" t="s">
        <v>4254</v>
      </c>
      <c r="B5921" s="2">
        <v>41764</v>
      </c>
      <c r="C5921" s="2" t="s">
        <v>7689</v>
      </c>
      <c r="D5921" t="s">
        <v>7692</v>
      </c>
      <c r="E5921">
        <f t="shared" si="92"/>
        <v>16</v>
      </c>
    </row>
    <row r="5922" spans="1:5" x14ac:dyDescent="0.25">
      <c r="A5922" t="s">
        <v>4254</v>
      </c>
      <c r="B5922" s="2">
        <v>41764</v>
      </c>
      <c r="C5922" s="2" t="s">
        <v>7689</v>
      </c>
      <c r="D5922" t="s">
        <v>7692</v>
      </c>
      <c r="E5922">
        <f t="shared" si="92"/>
        <v>16</v>
      </c>
    </row>
    <row r="5923" spans="1:5" x14ac:dyDescent="0.25">
      <c r="A5923" t="s">
        <v>4254</v>
      </c>
      <c r="B5923" s="2">
        <v>41764</v>
      </c>
      <c r="C5923" s="2" t="s">
        <v>7689</v>
      </c>
      <c r="D5923" t="s">
        <v>7692</v>
      </c>
      <c r="E5923">
        <f t="shared" si="92"/>
        <v>16</v>
      </c>
    </row>
    <row r="5924" spans="1:5" x14ac:dyDescent="0.25">
      <c r="A5924" t="s">
        <v>4254</v>
      </c>
      <c r="B5924" s="2">
        <v>41764</v>
      </c>
      <c r="C5924" s="2" t="s">
        <v>7689</v>
      </c>
      <c r="D5924" t="s">
        <v>7692</v>
      </c>
      <c r="E5924">
        <f t="shared" si="92"/>
        <v>16</v>
      </c>
    </row>
    <row r="5925" spans="1:5" x14ac:dyDescent="0.25">
      <c r="A5925" t="s">
        <v>691</v>
      </c>
      <c r="B5925" s="2">
        <v>41712</v>
      </c>
      <c r="C5925" s="2" t="s">
        <v>7715</v>
      </c>
      <c r="D5925" t="s">
        <v>7681</v>
      </c>
      <c r="E5925">
        <f t="shared" si="92"/>
        <v>32</v>
      </c>
    </row>
    <row r="5926" spans="1:5" x14ac:dyDescent="0.25">
      <c r="A5926" t="s">
        <v>2901</v>
      </c>
      <c r="B5926" s="2">
        <v>41709</v>
      </c>
      <c r="C5926" s="2" t="s">
        <v>7715</v>
      </c>
      <c r="D5926" t="s">
        <v>7704</v>
      </c>
      <c r="E5926">
        <f t="shared" si="92"/>
        <v>44</v>
      </c>
    </row>
    <row r="5927" spans="1:5" x14ac:dyDescent="0.25">
      <c r="A5927" t="s">
        <v>1062</v>
      </c>
      <c r="B5927" s="2">
        <v>41764</v>
      </c>
      <c r="C5927" s="2" t="s">
        <v>7689</v>
      </c>
      <c r="D5927" t="s">
        <v>7708</v>
      </c>
      <c r="E5927">
        <f t="shared" si="92"/>
        <v>37</v>
      </c>
    </row>
    <row r="5928" spans="1:5" x14ac:dyDescent="0.25">
      <c r="A5928" t="s">
        <v>93</v>
      </c>
      <c r="B5928" s="2">
        <v>41737</v>
      </c>
      <c r="C5928" s="2" t="s">
        <v>7722</v>
      </c>
      <c r="D5928" t="s">
        <v>7722</v>
      </c>
      <c r="E5928">
        <f t="shared" si="92"/>
        <v>0</v>
      </c>
    </row>
    <row r="5929" spans="1:5" x14ac:dyDescent="0.25">
      <c r="A5929" t="s">
        <v>2959</v>
      </c>
      <c r="B5929" s="2">
        <v>41750</v>
      </c>
      <c r="C5929" s="2" t="s">
        <v>7722</v>
      </c>
      <c r="D5929" t="s">
        <v>7699</v>
      </c>
      <c r="E5929">
        <f t="shared" si="92"/>
        <v>6</v>
      </c>
    </row>
    <row r="5930" spans="1:5" x14ac:dyDescent="0.25">
      <c r="A5930" t="s">
        <v>2959</v>
      </c>
      <c r="B5930" s="2">
        <v>41750</v>
      </c>
      <c r="C5930" s="2" t="s">
        <v>7722</v>
      </c>
      <c r="D5930" t="s">
        <v>7699</v>
      </c>
      <c r="E5930">
        <f t="shared" si="92"/>
        <v>6</v>
      </c>
    </row>
    <row r="5931" spans="1:5" x14ac:dyDescent="0.25">
      <c r="A5931" t="s">
        <v>940</v>
      </c>
      <c r="B5931" s="2">
        <v>41978</v>
      </c>
      <c r="C5931" s="2" t="s">
        <v>7701</v>
      </c>
      <c r="D5931" t="s">
        <v>7691</v>
      </c>
      <c r="E5931">
        <f t="shared" si="92"/>
        <v>31</v>
      </c>
    </row>
    <row r="5932" spans="1:5" x14ac:dyDescent="0.25">
      <c r="A5932" t="s">
        <v>940</v>
      </c>
      <c r="B5932" s="2">
        <v>41978</v>
      </c>
      <c r="C5932" s="2" t="s">
        <v>7701</v>
      </c>
      <c r="D5932" t="s">
        <v>7691</v>
      </c>
      <c r="E5932">
        <f t="shared" si="92"/>
        <v>31</v>
      </c>
    </row>
    <row r="5933" spans="1:5" x14ac:dyDescent="0.25">
      <c r="A5933" t="s">
        <v>940</v>
      </c>
      <c r="B5933" s="2">
        <v>41978</v>
      </c>
      <c r="C5933" s="2" t="s">
        <v>7701</v>
      </c>
      <c r="D5933" t="s">
        <v>7691</v>
      </c>
      <c r="E5933">
        <f t="shared" si="92"/>
        <v>31</v>
      </c>
    </row>
    <row r="5934" spans="1:5" x14ac:dyDescent="0.25">
      <c r="A5934" t="s">
        <v>940</v>
      </c>
      <c r="B5934" s="2">
        <v>41978</v>
      </c>
      <c r="C5934" s="2" t="s">
        <v>7701</v>
      </c>
      <c r="D5934" t="s">
        <v>7691</v>
      </c>
      <c r="E5934">
        <f t="shared" si="92"/>
        <v>31</v>
      </c>
    </row>
    <row r="5935" spans="1:5" x14ac:dyDescent="0.25">
      <c r="A5935" t="s">
        <v>940</v>
      </c>
      <c r="B5935" s="2">
        <v>41978</v>
      </c>
      <c r="C5935" s="2" t="s">
        <v>7701</v>
      </c>
      <c r="D5935" t="s">
        <v>7691</v>
      </c>
      <c r="E5935">
        <f t="shared" si="92"/>
        <v>31</v>
      </c>
    </row>
    <row r="5936" spans="1:5" x14ac:dyDescent="0.25">
      <c r="A5936" t="s">
        <v>940</v>
      </c>
      <c r="B5936" s="2">
        <v>41978</v>
      </c>
      <c r="C5936" s="2" t="s">
        <v>7701</v>
      </c>
      <c r="D5936" t="s">
        <v>7691</v>
      </c>
      <c r="E5936">
        <f t="shared" si="92"/>
        <v>31</v>
      </c>
    </row>
    <row r="5937" spans="1:5" x14ac:dyDescent="0.25">
      <c r="A5937" t="s">
        <v>205</v>
      </c>
      <c r="B5937" s="2">
        <v>41712</v>
      </c>
      <c r="C5937" s="2" t="s">
        <v>7715</v>
      </c>
      <c r="D5937" t="s">
        <v>7697</v>
      </c>
      <c r="E5937">
        <f t="shared" si="92"/>
        <v>28</v>
      </c>
    </row>
    <row r="5938" spans="1:5" x14ac:dyDescent="0.25">
      <c r="A5938" t="s">
        <v>205</v>
      </c>
      <c r="B5938" s="2">
        <v>41712</v>
      </c>
      <c r="C5938" s="2" t="s">
        <v>7715</v>
      </c>
      <c r="D5938" t="s">
        <v>7697</v>
      </c>
      <c r="E5938">
        <f t="shared" si="92"/>
        <v>28</v>
      </c>
    </row>
    <row r="5939" spans="1:5" x14ac:dyDescent="0.25">
      <c r="A5939" t="s">
        <v>205</v>
      </c>
      <c r="B5939" s="2">
        <v>41712</v>
      </c>
      <c r="C5939" s="2" t="s">
        <v>7715</v>
      </c>
      <c r="D5939" t="s">
        <v>7697</v>
      </c>
      <c r="E5939">
        <f t="shared" si="92"/>
        <v>28</v>
      </c>
    </row>
    <row r="5940" spans="1:5" x14ac:dyDescent="0.25">
      <c r="A5940" t="s">
        <v>3334</v>
      </c>
      <c r="B5940" s="2">
        <v>41712</v>
      </c>
      <c r="C5940" s="2" t="s">
        <v>7715</v>
      </c>
      <c r="D5940" t="s">
        <v>7705</v>
      </c>
      <c r="E5940">
        <f t="shared" si="92"/>
        <v>38</v>
      </c>
    </row>
    <row r="5941" spans="1:5" x14ac:dyDescent="0.25">
      <c r="A5941" t="s">
        <v>3334</v>
      </c>
      <c r="B5941" s="2">
        <v>41712</v>
      </c>
      <c r="C5941" s="2" t="s">
        <v>7715</v>
      </c>
      <c r="D5941" t="s">
        <v>7705</v>
      </c>
      <c r="E5941">
        <f t="shared" si="92"/>
        <v>38</v>
      </c>
    </row>
    <row r="5942" spans="1:5" x14ac:dyDescent="0.25">
      <c r="A5942" t="s">
        <v>1589</v>
      </c>
      <c r="B5942" s="2">
        <v>42520</v>
      </c>
      <c r="C5942" s="2" t="s">
        <v>7716</v>
      </c>
      <c r="D5942" t="s">
        <v>7694</v>
      </c>
      <c r="E5942">
        <f t="shared" si="92"/>
        <v>17</v>
      </c>
    </row>
    <row r="5943" spans="1:5" x14ac:dyDescent="0.25">
      <c r="A5943" t="s">
        <v>1589</v>
      </c>
      <c r="B5943" s="2">
        <v>42520</v>
      </c>
      <c r="C5943" s="2" t="s">
        <v>7716</v>
      </c>
      <c r="D5943" t="s">
        <v>7694</v>
      </c>
      <c r="E5943">
        <f t="shared" si="92"/>
        <v>17</v>
      </c>
    </row>
    <row r="5944" spans="1:5" x14ac:dyDescent="0.25">
      <c r="A5944" t="s">
        <v>1632</v>
      </c>
      <c r="B5944" s="2">
        <v>41859</v>
      </c>
      <c r="C5944" s="2" t="s">
        <v>7690</v>
      </c>
      <c r="D5944" t="s">
        <v>7709</v>
      </c>
      <c r="E5944">
        <f t="shared" si="92"/>
        <v>24</v>
      </c>
    </row>
    <row r="5945" spans="1:5" x14ac:dyDescent="0.25">
      <c r="A5945" t="s">
        <v>116</v>
      </c>
      <c r="B5945" s="2">
        <v>41876</v>
      </c>
      <c r="C5945" s="2" t="s">
        <v>7690</v>
      </c>
      <c r="D5945" t="s">
        <v>7690</v>
      </c>
      <c r="E5945">
        <f t="shared" si="92"/>
        <v>0</v>
      </c>
    </row>
    <row r="5946" spans="1:5" x14ac:dyDescent="0.25">
      <c r="A5946" t="s">
        <v>116</v>
      </c>
      <c r="B5946" s="2">
        <v>41876</v>
      </c>
      <c r="C5946" s="2" t="s">
        <v>7690</v>
      </c>
      <c r="D5946" t="s">
        <v>7690</v>
      </c>
      <c r="E5946">
        <f t="shared" si="92"/>
        <v>0</v>
      </c>
    </row>
    <row r="5947" spans="1:5" x14ac:dyDescent="0.25">
      <c r="A5947" t="s">
        <v>116</v>
      </c>
      <c r="B5947" s="2">
        <v>41876</v>
      </c>
      <c r="C5947" s="2" t="s">
        <v>7690</v>
      </c>
      <c r="D5947" t="s">
        <v>7690</v>
      </c>
      <c r="E5947">
        <f t="shared" si="92"/>
        <v>0</v>
      </c>
    </row>
    <row r="5948" spans="1:5" x14ac:dyDescent="0.25">
      <c r="A5948" t="s">
        <v>116</v>
      </c>
      <c r="B5948" s="2">
        <v>41876</v>
      </c>
      <c r="C5948" s="2" t="s">
        <v>7690</v>
      </c>
      <c r="D5948" t="s">
        <v>7690</v>
      </c>
      <c r="E5948">
        <f t="shared" si="92"/>
        <v>0</v>
      </c>
    </row>
    <row r="5949" spans="1:5" x14ac:dyDescent="0.25">
      <c r="A5949" t="s">
        <v>2551</v>
      </c>
      <c r="B5949" s="2">
        <v>42218</v>
      </c>
      <c r="C5949" s="2" t="s">
        <v>7718</v>
      </c>
      <c r="D5949" t="s">
        <v>7692</v>
      </c>
      <c r="E5949">
        <f t="shared" si="92"/>
        <v>1</v>
      </c>
    </row>
    <row r="5950" spans="1:5" x14ac:dyDescent="0.25">
      <c r="A5950" t="s">
        <v>496</v>
      </c>
      <c r="B5950" s="2">
        <v>42006</v>
      </c>
      <c r="C5950" s="2" t="s">
        <v>7707</v>
      </c>
      <c r="D5950" t="s">
        <v>7723</v>
      </c>
      <c r="E5950">
        <f t="shared" si="92"/>
        <v>26</v>
      </c>
    </row>
    <row r="5951" spans="1:5" x14ac:dyDescent="0.25">
      <c r="A5951" t="s">
        <v>496</v>
      </c>
      <c r="B5951" s="2">
        <v>42006</v>
      </c>
      <c r="C5951" s="2" t="s">
        <v>7707</v>
      </c>
      <c r="D5951" t="s">
        <v>7723</v>
      </c>
      <c r="E5951">
        <f t="shared" si="92"/>
        <v>26</v>
      </c>
    </row>
    <row r="5952" spans="1:5" x14ac:dyDescent="0.25">
      <c r="A5952" t="s">
        <v>496</v>
      </c>
      <c r="B5952" s="2">
        <v>42006</v>
      </c>
      <c r="C5952" s="2" t="s">
        <v>7707</v>
      </c>
      <c r="D5952" t="s">
        <v>7723</v>
      </c>
      <c r="E5952">
        <f t="shared" si="92"/>
        <v>26</v>
      </c>
    </row>
    <row r="5953" spans="1:5" x14ac:dyDescent="0.25">
      <c r="A5953" t="s">
        <v>496</v>
      </c>
      <c r="B5953" s="2">
        <v>42006</v>
      </c>
      <c r="C5953" s="2" t="s">
        <v>7707</v>
      </c>
      <c r="D5953" t="s">
        <v>7723</v>
      </c>
      <c r="E5953">
        <f t="shared" si="92"/>
        <v>26</v>
      </c>
    </row>
    <row r="5954" spans="1:5" x14ac:dyDescent="0.25">
      <c r="A5954" t="s">
        <v>765</v>
      </c>
      <c r="B5954" s="2">
        <v>41665</v>
      </c>
      <c r="C5954" s="2" t="s">
        <v>7727</v>
      </c>
      <c r="D5954" t="s">
        <v>7685</v>
      </c>
      <c r="E5954">
        <f t="shared" si="92"/>
        <v>39</v>
      </c>
    </row>
    <row r="5955" spans="1:5" x14ac:dyDescent="0.25">
      <c r="A5955" t="s">
        <v>4458</v>
      </c>
      <c r="B5955" s="2">
        <v>41728</v>
      </c>
      <c r="C5955" s="2" t="s">
        <v>7715</v>
      </c>
      <c r="D5955" t="s">
        <v>7715</v>
      </c>
      <c r="E5955">
        <f t="shared" ref="E5955:E6018" si="93">(LEFT(D5955,4)-LEFT(C5955,4))*12+RIGHT(D5955,2)-RIGHT(C5955,2)</f>
        <v>0</v>
      </c>
    </row>
    <row r="5956" spans="1:5" x14ac:dyDescent="0.25">
      <c r="A5956" t="s">
        <v>4717</v>
      </c>
      <c r="B5956" s="2">
        <v>41850</v>
      </c>
      <c r="C5956" s="2" t="s">
        <v>7720</v>
      </c>
      <c r="D5956" t="s">
        <v>7688</v>
      </c>
      <c r="E5956">
        <f t="shared" si="93"/>
        <v>4</v>
      </c>
    </row>
    <row r="5957" spans="1:5" x14ac:dyDescent="0.25">
      <c r="A5957" t="s">
        <v>4717</v>
      </c>
      <c r="B5957" s="2">
        <v>41850</v>
      </c>
      <c r="C5957" s="2" t="s">
        <v>7720</v>
      </c>
      <c r="D5957" t="s">
        <v>7688</v>
      </c>
      <c r="E5957">
        <f t="shared" si="93"/>
        <v>4</v>
      </c>
    </row>
    <row r="5958" spans="1:5" x14ac:dyDescent="0.25">
      <c r="A5958" t="s">
        <v>691</v>
      </c>
      <c r="B5958" s="2">
        <v>41712</v>
      </c>
      <c r="C5958" s="2" t="s">
        <v>7715</v>
      </c>
      <c r="D5958" t="s">
        <v>7698</v>
      </c>
      <c r="E5958">
        <f t="shared" si="93"/>
        <v>24</v>
      </c>
    </row>
    <row r="5959" spans="1:5" x14ac:dyDescent="0.25">
      <c r="A5959" t="s">
        <v>691</v>
      </c>
      <c r="B5959" s="2">
        <v>41712</v>
      </c>
      <c r="C5959" s="2" t="s">
        <v>7715</v>
      </c>
      <c r="D5959" t="s">
        <v>7698</v>
      </c>
      <c r="E5959">
        <f t="shared" si="93"/>
        <v>24</v>
      </c>
    </row>
    <row r="5960" spans="1:5" x14ac:dyDescent="0.25">
      <c r="A5960" t="s">
        <v>691</v>
      </c>
      <c r="B5960" s="2">
        <v>41712</v>
      </c>
      <c r="C5960" s="2" t="s">
        <v>7715</v>
      </c>
      <c r="D5960" t="s">
        <v>7698</v>
      </c>
      <c r="E5960">
        <f t="shared" si="93"/>
        <v>24</v>
      </c>
    </row>
    <row r="5961" spans="1:5" x14ac:dyDescent="0.25">
      <c r="A5961" t="s">
        <v>691</v>
      </c>
      <c r="B5961" s="2">
        <v>41712</v>
      </c>
      <c r="C5961" s="2" t="s">
        <v>7715</v>
      </c>
      <c r="D5961" t="s">
        <v>7698</v>
      </c>
      <c r="E5961">
        <f t="shared" si="93"/>
        <v>24</v>
      </c>
    </row>
    <row r="5962" spans="1:5" x14ac:dyDescent="0.25">
      <c r="A5962" t="s">
        <v>2367</v>
      </c>
      <c r="B5962" s="2">
        <v>41684</v>
      </c>
      <c r="C5962" s="2" t="s">
        <v>7726</v>
      </c>
      <c r="D5962" t="s">
        <v>7712</v>
      </c>
      <c r="E5962">
        <f t="shared" si="93"/>
        <v>36</v>
      </c>
    </row>
    <row r="5963" spans="1:5" x14ac:dyDescent="0.25">
      <c r="A5963" t="s">
        <v>76</v>
      </c>
      <c r="B5963" s="2">
        <v>41859</v>
      </c>
      <c r="C5963" s="2" t="s">
        <v>7690</v>
      </c>
      <c r="D5963" t="s">
        <v>7688</v>
      </c>
      <c r="E5963">
        <f t="shared" si="93"/>
        <v>3</v>
      </c>
    </row>
    <row r="5964" spans="1:5" x14ac:dyDescent="0.25">
      <c r="A5964" t="s">
        <v>76</v>
      </c>
      <c r="B5964" s="2">
        <v>41859</v>
      </c>
      <c r="C5964" s="2" t="s">
        <v>7690</v>
      </c>
      <c r="D5964" t="s">
        <v>7688</v>
      </c>
      <c r="E5964">
        <f t="shared" si="93"/>
        <v>3</v>
      </c>
    </row>
    <row r="5965" spans="1:5" x14ac:dyDescent="0.25">
      <c r="A5965" t="s">
        <v>76</v>
      </c>
      <c r="B5965" s="2">
        <v>41859</v>
      </c>
      <c r="C5965" s="2" t="s">
        <v>7690</v>
      </c>
      <c r="D5965" t="s">
        <v>7688</v>
      </c>
      <c r="E5965">
        <f t="shared" si="93"/>
        <v>3</v>
      </c>
    </row>
    <row r="5966" spans="1:5" x14ac:dyDescent="0.25">
      <c r="A5966" t="s">
        <v>4968</v>
      </c>
      <c r="B5966" s="2">
        <v>41889</v>
      </c>
      <c r="C5966" s="2" t="s">
        <v>7711</v>
      </c>
      <c r="D5966" t="s">
        <v>7724</v>
      </c>
      <c r="E5966">
        <f t="shared" si="93"/>
        <v>35</v>
      </c>
    </row>
    <row r="5967" spans="1:5" x14ac:dyDescent="0.25">
      <c r="A5967" t="s">
        <v>4968</v>
      </c>
      <c r="B5967" s="2">
        <v>41889</v>
      </c>
      <c r="C5967" s="2" t="s">
        <v>7711</v>
      </c>
      <c r="D5967" t="s">
        <v>7724</v>
      </c>
      <c r="E5967">
        <f t="shared" si="93"/>
        <v>35</v>
      </c>
    </row>
    <row r="5968" spans="1:5" x14ac:dyDescent="0.25">
      <c r="A5968" t="s">
        <v>4968</v>
      </c>
      <c r="B5968" s="2">
        <v>41889</v>
      </c>
      <c r="C5968" s="2" t="s">
        <v>7711</v>
      </c>
      <c r="D5968" t="s">
        <v>7724</v>
      </c>
      <c r="E5968">
        <f t="shared" si="93"/>
        <v>35</v>
      </c>
    </row>
    <row r="5969" spans="1:5" x14ac:dyDescent="0.25">
      <c r="A5969" t="s">
        <v>1500</v>
      </c>
      <c r="B5969" s="2">
        <v>42384</v>
      </c>
      <c r="C5969" s="2" t="s">
        <v>7693</v>
      </c>
      <c r="D5969" t="s">
        <v>7693</v>
      </c>
      <c r="E5969">
        <f t="shared" si="93"/>
        <v>0</v>
      </c>
    </row>
    <row r="5970" spans="1:5" x14ac:dyDescent="0.25">
      <c r="A5970" t="s">
        <v>1022</v>
      </c>
      <c r="B5970" s="2">
        <v>41840</v>
      </c>
      <c r="C5970" s="2" t="s">
        <v>7720</v>
      </c>
      <c r="D5970" t="s">
        <v>7720</v>
      </c>
      <c r="E5970">
        <f t="shared" si="93"/>
        <v>0</v>
      </c>
    </row>
    <row r="5971" spans="1:5" x14ac:dyDescent="0.25">
      <c r="A5971" t="s">
        <v>1022</v>
      </c>
      <c r="B5971" s="2">
        <v>41840</v>
      </c>
      <c r="C5971" s="2" t="s">
        <v>7720</v>
      </c>
      <c r="D5971" t="s">
        <v>7720</v>
      </c>
      <c r="E5971">
        <f t="shared" si="93"/>
        <v>0</v>
      </c>
    </row>
    <row r="5972" spans="1:5" x14ac:dyDescent="0.25">
      <c r="A5972" t="s">
        <v>1022</v>
      </c>
      <c r="B5972" s="2">
        <v>41840</v>
      </c>
      <c r="C5972" s="2" t="s">
        <v>7720</v>
      </c>
      <c r="D5972" t="s">
        <v>7720</v>
      </c>
      <c r="E5972">
        <f t="shared" si="93"/>
        <v>0</v>
      </c>
    </row>
    <row r="5973" spans="1:5" x14ac:dyDescent="0.25">
      <c r="A5973" t="s">
        <v>1022</v>
      </c>
      <c r="B5973" s="2">
        <v>41840</v>
      </c>
      <c r="C5973" s="2" t="s">
        <v>7720</v>
      </c>
      <c r="D5973" t="s">
        <v>7720</v>
      </c>
      <c r="E5973">
        <f t="shared" si="93"/>
        <v>0</v>
      </c>
    </row>
    <row r="5974" spans="1:5" x14ac:dyDescent="0.25">
      <c r="A5974" t="s">
        <v>1949</v>
      </c>
      <c r="B5974" s="2">
        <v>42439</v>
      </c>
      <c r="C5974" s="2" t="s">
        <v>7698</v>
      </c>
      <c r="D5974" t="s">
        <v>7712</v>
      </c>
      <c r="E5974">
        <f t="shared" si="93"/>
        <v>11</v>
      </c>
    </row>
    <row r="5975" spans="1:5" x14ac:dyDescent="0.25">
      <c r="A5975" t="s">
        <v>351</v>
      </c>
      <c r="B5975" s="2">
        <v>41901</v>
      </c>
      <c r="C5975" s="2" t="s">
        <v>7711</v>
      </c>
      <c r="D5975" t="s">
        <v>7695</v>
      </c>
      <c r="E5975">
        <f t="shared" si="93"/>
        <v>15</v>
      </c>
    </row>
    <row r="5976" spans="1:5" x14ac:dyDescent="0.25">
      <c r="A5976" t="s">
        <v>611</v>
      </c>
      <c r="B5976" s="2">
        <v>41912</v>
      </c>
      <c r="C5976" s="2" t="s">
        <v>7711</v>
      </c>
      <c r="D5976" t="s">
        <v>7713</v>
      </c>
      <c r="E5976">
        <f t="shared" si="93"/>
        <v>25</v>
      </c>
    </row>
    <row r="5977" spans="1:5" x14ac:dyDescent="0.25">
      <c r="A5977" t="s">
        <v>3367</v>
      </c>
      <c r="B5977" s="2">
        <v>41891</v>
      </c>
      <c r="C5977" s="2" t="s">
        <v>7711</v>
      </c>
      <c r="D5977" t="s">
        <v>7691</v>
      </c>
      <c r="E5977">
        <f t="shared" si="93"/>
        <v>34</v>
      </c>
    </row>
    <row r="5978" spans="1:5" x14ac:dyDescent="0.25">
      <c r="A5978" t="s">
        <v>3367</v>
      </c>
      <c r="B5978" s="2">
        <v>41891</v>
      </c>
      <c r="C5978" s="2" t="s">
        <v>7711</v>
      </c>
      <c r="D5978" t="s">
        <v>7691</v>
      </c>
      <c r="E5978">
        <f t="shared" si="93"/>
        <v>34</v>
      </c>
    </row>
    <row r="5979" spans="1:5" x14ac:dyDescent="0.25">
      <c r="A5979" t="s">
        <v>3055</v>
      </c>
      <c r="B5979" s="2">
        <v>42448</v>
      </c>
      <c r="C5979" s="2" t="s">
        <v>7698</v>
      </c>
      <c r="D5979" t="s">
        <v>7685</v>
      </c>
      <c r="E5979">
        <f t="shared" si="93"/>
        <v>13</v>
      </c>
    </row>
    <row r="5980" spans="1:5" x14ac:dyDescent="0.25">
      <c r="A5980" t="s">
        <v>205</v>
      </c>
      <c r="B5980" s="2">
        <v>41712</v>
      </c>
      <c r="C5980" s="2" t="s">
        <v>7715</v>
      </c>
      <c r="D5980" t="s">
        <v>7711</v>
      </c>
      <c r="E5980">
        <f t="shared" si="93"/>
        <v>6</v>
      </c>
    </row>
    <row r="5981" spans="1:5" x14ac:dyDescent="0.25">
      <c r="A5981" t="s">
        <v>205</v>
      </c>
      <c r="B5981" s="2">
        <v>41712</v>
      </c>
      <c r="C5981" s="2" t="s">
        <v>7715</v>
      </c>
      <c r="D5981" t="s">
        <v>7711</v>
      </c>
      <c r="E5981">
        <f t="shared" si="93"/>
        <v>6</v>
      </c>
    </row>
    <row r="5982" spans="1:5" x14ac:dyDescent="0.25">
      <c r="A5982" t="s">
        <v>205</v>
      </c>
      <c r="B5982" s="2">
        <v>41712</v>
      </c>
      <c r="C5982" s="2" t="s">
        <v>7715</v>
      </c>
      <c r="D5982" t="s">
        <v>7711</v>
      </c>
      <c r="E5982">
        <f t="shared" si="93"/>
        <v>6</v>
      </c>
    </row>
    <row r="5983" spans="1:5" x14ac:dyDescent="0.25">
      <c r="A5983" t="s">
        <v>205</v>
      </c>
      <c r="B5983" s="2">
        <v>41712</v>
      </c>
      <c r="C5983" s="2" t="s">
        <v>7715</v>
      </c>
      <c r="D5983" t="s">
        <v>7711</v>
      </c>
      <c r="E5983">
        <f t="shared" si="93"/>
        <v>6</v>
      </c>
    </row>
    <row r="5984" spans="1:5" x14ac:dyDescent="0.25">
      <c r="A5984" t="s">
        <v>698</v>
      </c>
      <c r="B5984" s="2">
        <v>41669</v>
      </c>
      <c r="C5984" s="2" t="s">
        <v>7727</v>
      </c>
      <c r="D5984" t="s">
        <v>7681</v>
      </c>
      <c r="E5984">
        <f t="shared" si="93"/>
        <v>34</v>
      </c>
    </row>
    <row r="5985" spans="1:5" x14ac:dyDescent="0.25">
      <c r="A5985" t="s">
        <v>3855</v>
      </c>
      <c r="B5985" s="2">
        <v>41781</v>
      </c>
      <c r="C5985" s="2" t="s">
        <v>7689</v>
      </c>
      <c r="D5985" t="s">
        <v>7696</v>
      </c>
      <c r="E5985">
        <f t="shared" si="93"/>
        <v>40</v>
      </c>
    </row>
    <row r="5986" spans="1:5" x14ac:dyDescent="0.25">
      <c r="A5986" t="s">
        <v>2767</v>
      </c>
      <c r="B5986" s="2">
        <v>41697</v>
      </c>
      <c r="C5986" s="2" t="s">
        <v>7726</v>
      </c>
      <c r="D5986" t="s">
        <v>7697</v>
      </c>
      <c r="E5986">
        <f t="shared" si="93"/>
        <v>29</v>
      </c>
    </row>
    <row r="5987" spans="1:5" x14ac:dyDescent="0.25">
      <c r="A5987" t="s">
        <v>2767</v>
      </c>
      <c r="B5987" s="2">
        <v>41697</v>
      </c>
      <c r="C5987" s="2" t="s">
        <v>7726</v>
      </c>
      <c r="D5987" t="s">
        <v>7697</v>
      </c>
      <c r="E5987">
        <f t="shared" si="93"/>
        <v>29</v>
      </c>
    </row>
    <row r="5988" spans="1:5" x14ac:dyDescent="0.25">
      <c r="A5988" t="s">
        <v>2767</v>
      </c>
      <c r="B5988" s="2">
        <v>41697</v>
      </c>
      <c r="C5988" s="2" t="s">
        <v>7726</v>
      </c>
      <c r="D5988" t="s">
        <v>7697</v>
      </c>
      <c r="E5988">
        <f t="shared" si="93"/>
        <v>29</v>
      </c>
    </row>
    <row r="5989" spans="1:5" x14ac:dyDescent="0.25">
      <c r="A5989" t="s">
        <v>2767</v>
      </c>
      <c r="B5989" s="2">
        <v>41697</v>
      </c>
      <c r="C5989" s="2" t="s">
        <v>7726</v>
      </c>
      <c r="D5989" t="s">
        <v>7697</v>
      </c>
      <c r="E5989">
        <f t="shared" si="93"/>
        <v>29</v>
      </c>
    </row>
    <row r="5990" spans="1:5" x14ac:dyDescent="0.25">
      <c r="A5990" t="s">
        <v>2767</v>
      </c>
      <c r="B5990" s="2">
        <v>41697</v>
      </c>
      <c r="C5990" s="2" t="s">
        <v>7726</v>
      </c>
      <c r="D5990" t="s">
        <v>7697</v>
      </c>
      <c r="E5990">
        <f t="shared" si="93"/>
        <v>29</v>
      </c>
    </row>
    <row r="5991" spans="1:5" x14ac:dyDescent="0.25">
      <c r="A5991" t="s">
        <v>2767</v>
      </c>
      <c r="B5991" s="2">
        <v>41697</v>
      </c>
      <c r="C5991" s="2" t="s">
        <v>7726</v>
      </c>
      <c r="D5991" t="s">
        <v>7697</v>
      </c>
      <c r="E5991">
        <f t="shared" si="93"/>
        <v>29</v>
      </c>
    </row>
    <row r="5992" spans="1:5" x14ac:dyDescent="0.25">
      <c r="A5992" t="s">
        <v>1324</v>
      </c>
      <c r="B5992" s="2">
        <v>41902</v>
      </c>
      <c r="C5992" s="2" t="s">
        <v>7711</v>
      </c>
      <c r="D5992" t="s">
        <v>7696</v>
      </c>
      <c r="E5992">
        <f t="shared" si="93"/>
        <v>36</v>
      </c>
    </row>
    <row r="5993" spans="1:5" x14ac:dyDescent="0.25">
      <c r="A5993" t="s">
        <v>1324</v>
      </c>
      <c r="B5993" s="2">
        <v>41902</v>
      </c>
      <c r="C5993" s="2" t="s">
        <v>7711</v>
      </c>
      <c r="D5993" t="s">
        <v>7696</v>
      </c>
      <c r="E5993">
        <f t="shared" si="93"/>
        <v>36</v>
      </c>
    </row>
    <row r="5994" spans="1:5" x14ac:dyDescent="0.25">
      <c r="A5994" t="s">
        <v>1324</v>
      </c>
      <c r="B5994" s="2">
        <v>41902</v>
      </c>
      <c r="C5994" s="2" t="s">
        <v>7711</v>
      </c>
      <c r="D5994" t="s">
        <v>7696</v>
      </c>
      <c r="E5994">
        <f t="shared" si="93"/>
        <v>36</v>
      </c>
    </row>
    <row r="5995" spans="1:5" x14ac:dyDescent="0.25">
      <c r="A5995" t="s">
        <v>1681</v>
      </c>
      <c r="B5995" s="2">
        <v>41815</v>
      </c>
      <c r="C5995" s="2" t="s">
        <v>7684</v>
      </c>
      <c r="D5995" t="s">
        <v>7686</v>
      </c>
      <c r="E5995">
        <f t="shared" si="93"/>
        <v>30</v>
      </c>
    </row>
    <row r="5996" spans="1:5" x14ac:dyDescent="0.25">
      <c r="A5996" t="s">
        <v>1681</v>
      </c>
      <c r="B5996" s="2">
        <v>41815</v>
      </c>
      <c r="C5996" s="2" t="s">
        <v>7684</v>
      </c>
      <c r="D5996" t="s">
        <v>7686</v>
      </c>
      <c r="E5996">
        <f t="shared" si="93"/>
        <v>30</v>
      </c>
    </row>
    <row r="5997" spans="1:5" x14ac:dyDescent="0.25">
      <c r="A5997" t="s">
        <v>1681</v>
      </c>
      <c r="B5997" s="2">
        <v>41815</v>
      </c>
      <c r="C5997" s="2" t="s">
        <v>7684</v>
      </c>
      <c r="D5997" t="s">
        <v>7686</v>
      </c>
      <c r="E5997">
        <f t="shared" si="93"/>
        <v>30</v>
      </c>
    </row>
    <row r="5998" spans="1:5" x14ac:dyDescent="0.25">
      <c r="A5998" t="s">
        <v>1681</v>
      </c>
      <c r="B5998" s="2">
        <v>41815</v>
      </c>
      <c r="C5998" s="2" t="s">
        <v>7684</v>
      </c>
      <c r="D5998" t="s">
        <v>7686</v>
      </c>
      <c r="E5998">
        <f t="shared" si="93"/>
        <v>30</v>
      </c>
    </row>
    <row r="5999" spans="1:5" x14ac:dyDescent="0.25">
      <c r="A5999" t="s">
        <v>1681</v>
      </c>
      <c r="B5999" s="2">
        <v>41815</v>
      </c>
      <c r="C5999" s="2" t="s">
        <v>7684</v>
      </c>
      <c r="D5999" t="s">
        <v>7686</v>
      </c>
      <c r="E5999">
        <f t="shared" si="93"/>
        <v>30</v>
      </c>
    </row>
    <row r="6000" spans="1:5" x14ac:dyDescent="0.25">
      <c r="A6000" t="s">
        <v>279</v>
      </c>
      <c r="B6000" s="2">
        <v>41983</v>
      </c>
      <c r="C6000" s="2" t="s">
        <v>7701</v>
      </c>
      <c r="D6000" t="s">
        <v>7701</v>
      </c>
      <c r="E6000">
        <f t="shared" si="93"/>
        <v>0</v>
      </c>
    </row>
    <row r="6001" spans="1:5" x14ac:dyDescent="0.25">
      <c r="A6001" t="s">
        <v>279</v>
      </c>
      <c r="B6001" s="2">
        <v>41983</v>
      </c>
      <c r="C6001" s="2" t="s">
        <v>7701</v>
      </c>
      <c r="D6001" t="s">
        <v>7701</v>
      </c>
      <c r="E6001">
        <f t="shared" si="93"/>
        <v>0</v>
      </c>
    </row>
    <row r="6002" spans="1:5" x14ac:dyDescent="0.25">
      <c r="A6002" t="s">
        <v>279</v>
      </c>
      <c r="B6002" s="2">
        <v>41983</v>
      </c>
      <c r="C6002" s="2" t="s">
        <v>7701</v>
      </c>
      <c r="D6002" t="s">
        <v>7701</v>
      </c>
      <c r="E6002">
        <f t="shared" si="93"/>
        <v>0</v>
      </c>
    </row>
    <row r="6003" spans="1:5" x14ac:dyDescent="0.25">
      <c r="A6003" t="s">
        <v>2878</v>
      </c>
      <c r="B6003" s="2">
        <v>41779</v>
      </c>
      <c r="C6003" s="2" t="s">
        <v>7689</v>
      </c>
      <c r="D6003" t="s">
        <v>7701</v>
      </c>
      <c r="E6003">
        <f t="shared" si="93"/>
        <v>7</v>
      </c>
    </row>
    <row r="6004" spans="1:5" x14ac:dyDescent="0.25">
      <c r="A6004" t="s">
        <v>2878</v>
      </c>
      <c r="B6004" s="2">
        <v>41779</v>
      </c>
      <c r="C6004" s="2" t="s">
        <v>7689</v>
      </c>
      <c r="D6004" t="s">
        <v>7701</v>
      </c>
      <c r="E6004">
        <f t="shared" si="93"/>
        <v>7</v>
      </c>
    </row>
    <row r="6005" spans="1:5" x14ac:dyDescent="0.25">
      <c r="A6005" t="s">
        <v>1301</v>
      </c>
      <c r="B6005" s="2">
        <v>41819</v>
      </c>
      <c r="C6005" s="2" t="s">
        <v>7684</v>
      </c>
      <c r="D6005" t="s">
        <v>7696</v>
      </c>
      <c r="E6005">
        <f t="shared" si="93"/>
        <v>39</v>
      </c>
    </row>
    <row r="6006" spans="1:5" x14ac:dyDescent="0.25">
      <c r="A6006" t="s">
        <v>1663</v>
      </c>
      <c r="B6006" s="2">
        <v>41748</v>
      </c>
      <c r="C6006" s="2" t="s">
        <v>7722</v>
      </c>
      <c r="D6006" t="s">
        <v>7696</v>
      </c>
      <c r="E6006">
        <f t="shared" si="93"/>
        <v>41</v>
      </c>
    </row>
    <row r="6007" spans="1:5" x14ac:dyDescent="0.25">
      <c r="A6007" t="s">
        <v>2865</v>
      </c>
      <c r="B6007" s="2">
        <v>41840</v>
      </c>
      <c r="C6007" s="2" t="s">
        <v>7720</v>
      </c>
      <c r="D6007" t="s">
        <v>7687</v>
      </c>
      <c r="E6007">
        <f t="shared" si="93"/>
        <v>16</v>
      </c>
    </row>
    <row r="6008" spans="1:5" x14ac:dyDescent="0.25">
      <c r="A6008" t="s">
        <v>2192</v>
      </c>
      <c r="B6008" s="2">
        <v>41975</v>
      </c>
      <c r="C6008" s="2" t="s">
        <v>7701</v>
      </c>
      <c r="D6008" t="s">
        <v>7703</v>
      </c>
      <c r="E6008">
        <f t="shared" si="93"/>
        <v>36</v>
      </c>
    </row>
    <row r="6009" spans="1:5" x14ac:dyDescent="0.25">
      <c r="A6009" t="s">
        <v>1483</v>
      </c>
      <c r="B6009" s="2">
        <v>41757</v>
      </c>
      <c r="C6009" s="2" t="s">
        <v>7722</v>
      </c>
      <c r="D6009" t="s">
        <v>7685</v>
      </c>
      <c r="E6009">
        <f t="shared" si="93"/>
        <v>36</v>
      </c>
    </row>
    <row r="6010" spans="1:5" x14ac:dyDescent="0.25">
      <c r="A6010" t="s">
        <v>229</v>
      </c>
      <c r="B6010" s="2">
        <v>41702</v>
      </c>
      <c r="C6010" s="2" t="s">
        <v>7715</v>
      </c>
      <c r="D6010" t="s">
        <v>7695</v>
      </c>
      <c r="E6010">
        <f t="shared" si="93"/>
        <v>21</v>
      </c>
    </row>
    <row r="6011" spans="1:5" x14ac:dyDescent="0.25">
      <c r="A6011" t="s">
        <v>229</v>
      </c>
      <c r="B6011" s="2">
        <v>41702</v>
      </c>
      <c r="C6011" s="2" t="s">
        <v>7715</v>
      </c>
      <c r="D6011" t="s">
        <v>7695</v>
      </c>
      <c r="E6011">
        <f t="shared" si="93"/>
        <v>21</v>
      </c>
    </row>
    <row r="6012" spans="1:5" x14ac:dyDescent="0.25">
      <c r="A6012" t="s">
        <v>229</v>
      </c>
      <c r="B6012" s="2">
        <v>41702</v>
      </c>
      <c r="C6012" s="2" t="s">
        <v>7715</v>
      </c>
      <c r="D6012" t="s">
        <v>7695</v>
      </c>
      <c r="E6012">
        <f t="shared" si="93"/>
        <v>21</v>
      </c>
    </row>
    <row r="6013" spans="1:5" x14ac:dyDescent="0.25">
      <c r="A6013" t="s">
        <v>229</v>
      </c>
      <c r="B6013" s="2">
        <v>41702</v>
      </c>
      <c r="C6013" s="2" t="s">
        <v>7715</v>
      </c>
      <c r="D6013" t="s">
        <v>7695</v>
      </c>
      <c r="E6013">
        <f t="shared" si="93"/>
        <v>21</v>
      </c>
    </row>
    <row r="6014" spans="1:5" x14ac:dyDescent="0.25">
      <c r="A6014" t="s">
        <v>229</v>
      </c>
      <c r="B6014" s="2">
        <v>41702</v>
      </c>
      <c r="C6014" s="2" t="s">
        <v>7715</v>
      </c>
      <c r="D6014" t="s">
        <v>7695</v>
      </c>
      <c r="E6014">
        <f t="shared" si="93"/>
        <v>21</v>
      </c>
    </row>
    <row r="6015" spans="1:5" x14ac:dyDescent="0.25">
      <c r="A6015" t="s">
        <v>2914</v>
      </c>
      <c r="B6015" s="2">
        <v>41908</v>
      </c>
      <c r="C6015" s="2" t="s">
        <v>7711</v>
      </c>
      <c r="D6015" t="s">
        <v>7698</v>
      </c>
      <c r="E6015">
        <f t="shared" si="93"/>
        <v>18</v>
      </c>
    </row>
    <row r="6016" spans="1:5" x14ac:dyDescent="0.25">
      <c r="A6016" t="s">
        <v>2914</v>
      </c>
      <c r="B6016" s="2">
        <v>41908</v>
      </c>
      <c r="C6016" s="2" t="s">
        <v>7711</v>
      </c>
      <c r="D6016" t="s">
        <v>7698</v>
      </c>
      <c r="E6016">
        <f t="shared" si="93"/>
        <v>18</v>
      </c>
    </row>
    <row r="6017" spans="1:5" x14ac:dyDescent="0.25">
      <c r="A6017" t="s">
        <v>3620</v>
      </c>
      <c r="B6017" s="2">
        <v>41735</v>
      </c>
      <c r="C6017" s="2" t="s">
        <v>7722</v>
      </c>
      <c r="D6017" t="s">
        <v>7722</v>
      </c>
      <c r="E6017">
        <f t="shared" si="93"/>
        <v>0</v>
      </c>
    </row>
    <row r="6018" spans="1:5" x14ac:dyDescent="0.25">
      <c r="A6018" t="s">
        <v>3620</v>
      </c>
      <c r="B6018" s="2">
        <v>41735</v>
      </c>
      <c r="C6018" s="2" t="s">
        <v>7722</v>
      </c>
      <c r="D6018" t="s">
        <v>7722</v>
      </c>
      <c r="E6018">
        <f t="shared" si="93"/>
        <v>0</v>
      </c>
    </row>
    <row r="6019" spans="1:5" x14ac:dyDescent="0.25">
      <c r="A6019" t="s">
        <v>3620</v>
      </c>
      <c r="B6019" s="2">
        <v>41735</v>
      </c>
      <c r="C6019" s="2" t="s">
        <v>7722</v>
      </c>
      <c r="D6019" t="s">
        <v>7722</v>
      </c>
      <c r="E6019">
        <f t="shared" ref="E6019:E6082" si="94">(LEFT(D6019,4)-LEFT(C6019,4))*12+RIGHT(D6019,2)-RIGHT(C6019,2)</f>
        <v>0</v>
      </c>
    </row>
    <row r="6020" spans="1:5" x14ac:dyDescent="0.25">
      <c r="A6020" t="s">
        <v>3620</v>
      </c>
      <c r="B6020" s="2">
        <v>41735</v>
      </c>
      <c r="C6020" s="2" t="s">
        <v>7722</v>
      </c>
      <c r="D6020" t="s">
        <v>7722</v>
      </c>
      <c r="E6020">
        <f t="shared" si="94"/>
        <v>0</v>
      </c>
    </row>
    <row r="6021" spans="1:5" x14ac:dyDescent="0.25">
      <c r="A6021" t="s">
        <v>3282</v>
      </c>
      <c r="B6021" s="2">
        <v>41917</v>
      </c>
      <c r="C6021" s="2" t="s">
        <v>7699</v>
      </c>
      <c r="D6021" t="s">
        <v>7699</v>
      </c>
      <c r="E6021">
        <f t="shared" si="94"/>
        <v>0</v>
      </c>
    </row>
    <row r="6022" spans="1:5" x14ac:dyDescent="0.25">
      <c r="A6022" t="s">
        <v>3363</v>
      </c>
      <c r="B6022" s="2">
        <v>41926</v>
      </c>
      <c r="C6022" s="2" t="s">
        <v>7699</v>
      </c>
      <c r="D6022" t="s">
        <v>7709</v>
      </c>
      <c r="E6022">
        <f t="shared" si="94"/>
        <v>22</v>
      </c>
    </row>
    <row r="6023" spans="1:5" x14ac:dyDescent="0.25">
      <c r="A6023" t="s">
        <v>3363</v>
      </c>
      <c r="B6023" s="2">
        <v>41926</v>
      </c>
      <c r="C6023" s="2" t="s">
        <v>7699</v>
      </c>
      <c r="D6023" t="s">
        <v>7709</v>
      </c>
      <c r="E6023">
        <f t="shared" si="94"/>
        <v>22</v>
      </c>
    </row>
    <row r="6024" spans="1:5" x14ac:dyDescent="0.25">
      <c r="A6024" t="s">
        <v>380</v>
      </c>
      <c r="B6024" s="2">
        <v>41719</v>
      </c>
      <c r="C6024" s="2" t="s">
        <v>7715</v>
      </c>
      <c r="D6024" t="s">
        <v>7688</v>
      </c>
      <c r="E6024">
        <f t="shared" si="94"/>
        <v>8</v>
      </c>
    </row>
    <row r="6025" spans="1:5" x14ac:dyDescent="0.25">
      <c r="A6025" t="s">
        <v>1432</v>
      </c>
      <c r="B6025" s="2">
        <v>42119</v>
      </c>
      <c r="C6025" s="2" t="s">
        <v>7700</v>
      </c>
      <c r="D6025" t="s">
        <v>7685</v>
      </c>
      <c r="E6025">
        <f t="shared" si="94"/>
        <v>24</v>
      </c>
    </row>
    <row r="6026" spans="1:5" x14ac:dyDescent="0.25">
      <c r="A6026" t="s">
        <v>3502</v>
      </c>
      <c r="B6026" s="2">
        <v>41896</v>
      </c>
      <c r="C6026" s="2" t="s">
        <v>7711</v>
      </c>
      <c r="D6026" t="s">
        <v>7724</v>
      </c>
      <c r="E6026">
        <f t="shared" si="94"/>
        <v>35</v>
      </c>
    </row>
    <row r="6027" spans="1:5" x14ac:dyDescent="0.25">
      <c r="A6027" t="s">
        <v>3502</v>
      </c>
      <c r="B6027" s="2">
        <v>41896</v>
      </c>
      <c r="C6027" s="2" t="s">
        <v>7711</v>
      </c>
      <c r="D6027" t="s">
        <v>7724</v>
      </c>
      <c r="E6027">
        <f t="shared" si="94"/>
        <v>35</v>
      </c>
    </row>
    <row r="6028" spans="1:5" x14ac:dyDescent="0.25">
      <c r="A6028" t="s">
        <v>2729</v>
      </c>
      <c r="B6028" s="2">
        <v>42262</v>
      </c>
      <c r="C6028" s="2" t="s">
        <v>7692</v>
      </c>
      <c r="D6028" t="s">
        <v>7712</v>
      </c>
      <c r="E6028">
        <f t="shared" si="94"/>
        <v>17</v>
      </c>
    </row>
    <row r="6029" spans="1:5" x14ac:dyDescent="0.25">
      <c r="A6029" t="s">
        <v>2729</v>
      </c>
      <c r="B6029" s="2">
        <v>42262</v>
      </c>
      <c r="C6029" s="2" t="s">
        <v>7692</v>
      </c>
      <c r="D6029" t="s">
        <v>7712</v>
      </c>
      <c r="E6029">
        <f t="shared" si="94"/>
        <v>17</v>
      </c>
    </row>
    <row r="6030" spans="1:5" x14ac:dyDescent="0.25">
      <c r="A6030" t="s">
        <v>1315</v>
      </c>
      <c r="B6030" s="2">
        <v>41791</v>
      </c>
      <c r="C6030" s="2" t="s">
        <v>7684</v>
      </c>
      <c r="D6030" t="s">
        <v>7681</v>
      </c>
      <c r="E6030">
        <f t="shared" si="94"/>
        <v>29</v>
      </c>
    </row>
    <row r="6031" spans="1:5" x14ac:dyDescent="0.25">
      <c r="A6031" t="s">
        <v>3211</v>
      </c>
      <c r="B6031" s="2">
        <v>41981</v>
      </c>
      <c r="C6031" s="2" t="s">
        <v>7701</v>
      </c>
      <c r="D6031" t="s">
        <v>7681</v>
      </c>
      <c r="E6031">
        <f t="shared" si="94"/>
        <v>23</v>
      </c>
    </row>
    <row r="6032" spans="1:5" x14ac:dyDescent="0.25">
      <c r="A6032" t="s">
        <v>4472</v>
      </c>
      <c r="B6032" s="2">
        <v>41938</v>
      </c>
      <c r="C6032" s="2" t="s">
        <v>7699</v>
      </c>
      <c r="D6032" t="s">
        <v>7691</v>
      </c>
      <c r="E6032">
        <f t="shared" si="94"/>
        <v>33</v>
      </c>
    </row>
    <row r="6033" spans="1:5" x14ac:dyDescent="0.25">
      <c r="A6033" t="s">
        <v>711</v>
      </c>
      <c r="B6033" s="2">
        <v>41966</v>
      </c>
      <c r="C6033" s="2" t="s">
        <v>7688</v>
      </c>
      <c r="D6033" t="s">
        <v>7686</v>
      </c>
      <c r="E6033">
        <f t="shared" si="94"/>
        <v>25</v>
      </c>
    </row>
    <row r="6034" spans="1:5" x14ac:dyDescent="0.25">
      <c r="A6034" t="s">
        <v>628</v>
      </c>
      <c r="B6034" s="2">
        <v>41778</v>
      </c>
      <c r="C6034" s="2" t="s">
        <v>7689</v>
      </c>
      <c r="D6034" t="s">
        <v>7685</v>
      </c>
      <c r="E6034">
        <f t="shared" si="94"/>
        <v>35</v>
      </c>
    </row>
    <row r="6035" spans="1:5" x14ac:dyDescent="0.25">
      <c r="A6035" t="s">
        <v>2092</v>
      </c>
      <c r="B6035" s="2">
        <v>41877</v>
      </c>
      <c r="C6035" s="2" t="s">
        <v>7690</v>
      </c>
      <c r="D6035" t="s">
        <v>7695</v>
      </c>
      <c r="E6035">
        <f t="shared" si="94"/>
        <v>16</v>
      </c>
    </row>
    <row r="6036" spans="1:5" x14ac:dyDescent="0.25">
      <c r="A6036" t="s">
        <v>1368</v>
      </c>
      <c r="B6036" s="2">
        <v>41768</v>
      </c>
      <c r="C6036" s="2" t="s">
        <v>7689</v>
      </c>
      <c r="D6036" t="s">
        <v>7700</v>
      </c>
      <c r="E6036">
        <f t="shared" si="94"/>
        <v>11</v>
      </c>
    </row>
    <row r="6037" spans="1:5" x14ac:dyDescent="0.25">
      <c r="A6037" t="s">
        <v>1368</v>
      </c>
      <c r="B6037" s="2">
        <v>41768</v>
      </c>
      <c r="C6037" s="2" t="s">
        <v>7689</v>
      </c>
      <c r="D6037" t="s">
        <v>7700</v>
      </c>
      <c r="E6037">
        <f t="shared" si="94"/>
        <v>11</v>
      </c>
    </row>
    <row r="6038" spans="1:5" x14ac:dyDescent="0.25">
      <c r="A6038" t="s">
        <v>4354</v>
      </c>
      <c r="B6038" s="2">
        <v>41812</v>
      </c>
      <c r="C6038" s="2" t="s">
        <v>7684</v>
      </c>
      <c r="D6038" t="s">
        <v>7702</v>
      </c>
      <c r="E6038">
        <f t="shared" si="94"/>
        <v>27</v>
      </c>
    </row>
    <row r="6039" spans="1:5" x14ac:dyDescent="0.25">
      <c r="A6039" t="s">
        <v>4354</v>
      </c>
      <c r="B6039" s="2">
        <v>41812</v>
      </c>
      <c r="C6039" s="2" t="s">
        <v>7684</v>
      </c>
      <c r="D6039" t="s">
        <v>7702</v>
      </c>
      <c r="E6039">
        <f t="shared" si="94"/>
        <v>27</v>
      </c>
    </row>
    <row r="6040" spans="1:5" x14ac:dyDescent="0.25">
      <c r="A6040" t="s">
        <v>4354</v>
      </c>
      <c r="B6040" s="2">
        <v>41812</v>
      </c>
      <c r="C6040" s="2" t="s">
        <v>7684</v>
      </c>
      <c r="D6040" t="s">
        <v>7702</v>
      </c>
      <c r="E6040">
        <f t="shared" si="94"/>
        <v>27</v>
      </c>
    </row>
    <row r="6041" spans="1:5" x14ac:dyDescent="0.25">
      <c r="A6041" t="s">
        <v>4354</v>
      </c>
      <c r="B6041" s="2">
        <v>41812</v>
      </c>
      <c r="C6041" s="2" t="s">
        <v>7684</v>
      </c>
      <c r="D6041" t="s">
        <v>7702</v>
      </c>
      <c r="E6041">
        <f t="shared" si="94"/>
        <v>27</v>
      </c>
    </row>
    <row r="6042" spans="1:5" x14ac:dyDescent="0.25">
      <c r="A6042" t="s">
        <v>590</v>
      </c>
      <c r="B6042" s="2">
        <v>41901</v>
      </c>
      <c r="C6042" s="2" t="s">
        <v>7711</v>
      </c>
      <c r="D6042" t="s">
        <v>7696</v>
      </c>
      <c r="E6042">
        <f t="shared" si="94"/>
        <v>36</v>
      </c>
    </row>
    <row r="6043" spans="1:5" x14ac:dyDescent="0.25">
      <c r="A6043" t="s">
        <v>590</v>
      </c>
      <c r="B6043" s="2">
        <v>41901</v>
      </c>
      <c r="C6043" s="2" t="s">
        <v>7711</v>
      </c>
      <c r="D6043" t="s">
        <v>7696</v>
      </c>
      <c r="E6043">
        <f t="shared" si="94"/>
        <v>36</v>
      </c>
    </row>
    <row r="6044" spans="1:5" x14ac:dyDescent="0.25">
      <c r="A6044" t="s">
        <v>67</v>
      </c>
      <c r="B6044" s="2">
        <v>41929</v>
      </c>
      <c r="C6044" s="2" t="s">
        <v>7699</v>
      </c>
      <c r="D6044" t="s">
        <v>7728</v>
      </c>
      <c r="E6044">
        <f t="shared" si="94"/>
        <v>16</v>
      </c>
    </row>
    <row r="6045" spans="1:5" x14ac:dyDescent="0.25">
      <c r="A6045" t="s">
        <v>1519</v>
      </c>
      <c r="B6045" s="2">
        <v>41959</v>
      </c>
      <c r="C6045" s="2" t="s">
        <v>7688</v>
      </c>
      <c r="D6045" t="s">
        <v>7705</v>
      </c>
      <c r="E6045">
        <f t="shared" si="94"/>
        <v>30</v>
      </c>
    </row>
    <row r="6046" spans="1:5" x14ac:dyDescent="0.25">
      <c r="A6046" t="s">
        <v>1519</v>
      </c>
      <c r="B6046" s="2">
        <v>41959</v>
      </c>
      <c r="C6046" s="2" t="s">
        <v>7688</v>
      </c>
      <c r="D6046" t="s">
        <v>7705</v>
      </c>
      <c r="E6046">
        <f t="shared" si="94"/>
        <v>30</v>
      </c>
    </row>
    <row r="6047" spans="1:5" x14ac:dyDescent="0.25">
      <c r="A6047" t="s">
        <v>2018</v>
      </c>
      <c r="B6047" s="2">
        <v>41977</v>
      </c>
      <c r="C6047" s="2" t="s">
        <v>7701</v>
      </c>
      <c r="D6047" t="s">
        <v>7692</v>
      </c>
      <c r="E6047">
        <f t="shared" si="94"/>
        <v>9</v>
      </c>
    </row>
    <row r="6048" spans="1:5" x14ac:dyDescent="0.25">
      <c r="A6048" t="s">
        <v>3704</v>
      </c>
      <c r="B6048" s="2">
        <v>41952</v>
      </c>
      <c r="C6048" s="2" t="s">
        <v>7688</v>
      </c>
      <c r="D6048" t="s">
        <v>7682</v>
      </c>
      <c r="E6048">
        <f t="shared" si="94"/>
        <v>19</v>
      </c>
    </row>
    <row r="6049" spans="1:5" x14ac:dyDescent="0.25">
      <c r="A6049" t="s">
        <v>1275</v>
      </c>
      <c r="B6049" s="2">
        <v>41715</v>
      </c>
      <c r="C6049" s="2" t="s">
        <v>7715</v>
      </c>
      <c r="D6049" t="s">
        <v>7687</v>
      </c>
      <c r="E6049">
        <f t="shared" si="94"/>
        <v>20</v>
      </c>
    </row>
    <row r="6050" spans="1:5" x14ac:dyDescent="0.25">
      <c r="A6050" t="s">
        <v>1275</v>
      </c>
      <c r="B6050" s="2">
        <v>41715</v>
      </c>
      <c r="C6050" s="2" t="s">
        <v>7715</v>
      </c>
      <c r="D6050" t="s">
        <v>7687</v>
      </c>
      <c r="E6050">
        <f t="shared" si="94"/>
        <v>20</v>
      </c>
    </row>
    <row r="6051" spans="1:5" x14ac:dyDescent="0.25">
      <c r="A6051" t="s">
        <v>901</v>
      </c>
      <c r="B6051" s="2">
        <v>41928</v>
      </c>
      <c r="C6051" s="2" t="s">
        <v>7699</v>
      </c>
      <c r="D6051" t="s">
        <v>7682</v>
      </c>
      <c r="E6051">
        <f t="shared" si="94"/>
        <v>20</v>
      </c>
    </row>
    <row r="6052" spans="1:5" x14ac:dyDescent="0.25">
      <c r="A6052" t="s">
        <v>5574</v>
      </c>
      <c r="B6052" s="2">
        <v>42041</v>
      </c>
      <c r="C6052" s="2" t="s">
        <v>7717</v>
      </c>
      <c r="D6052" t="s">
        <v>7700</v>
      </c>
      <c r="E6052">
        <f t="shared" si="94"/>
        <v>2</v>
      </c>
    </row>
    <row r="6053" spans="1:5" x14ac:dyDescent="0.25">
      <c r="A6053" t="s">
        <v>5574</v>
      </c>
      <c r="B6053" s="2">
        <v>42041</v>
      </c>
      <c r="C6053" s="2" t="s">
        <v>7717</v>
      </c>
      <c r="D6053" t="s">
        <v>7700</v>
      </c>
      <c r="E6053">
        <f t="shared" si="94"/>
        <v>2</v>
      </c>
    </row>
    <row r="6054" spans="1:5" x14ac:dyDescent="0.25">
      <c r="A6054" t="s">
        <v>828</v>
      </c>
      <c r="B6054" s="2">
        <v>41762</v>
      </c>
      <c r="C6054" s="2" t="s">
        <v>7689</v>
      </c>
      <c r="D6054" t="s">
        <v>7702</v>
      </c>
      <c r="E6054">
        <f t="shared" si="94"/>
        <v>28</v>
      </c>
    </row>
    <row r="6055" spans="1:5" x14ac:dyDescent="0.25">
      <c r="A6055" t="s">
        <v>828</v>
      </c>
      <c r="B6055" s="2">
        <v>41762</v>
      </c>
      <c r="C6055" s="2" t="s">
        <v>7689</v>
      </c>
      <c r="D6055" t="s">
        <v>7702</v>
      </c>
      <c r="E6055">
        <f t="shared" si="94"/>
        <v>28</v>
      </c>
    </row>
    <row r="6056" spans="1:5" x14ac:dyDescent="0.25">
      <c r="A6056" t="s">
        <v>828</v>
      </c>
      <c r="B6056" s="2">
        <v>41762</v>
      </c>
      <c r="C6056" s="2" t="s">
        <v>7689</v>
      </c>
      <c r="D6056" t="s">
        <v>7702</v>
      </c>
      <c r="E6056">
        <f t="shared" si="94"/>
        <v>28</v>
      </c>
    </row>
    <row r="6057" spans="1:5" x14ac:dyDescent="0.25">
      <c r="A6057" t="s">
        <v>759</v>
      </c>
      <c r="B6057" s="2">
        <v>41681</v>
      </c>
      <c r="C6057" s="2" t="s">
        <v>7726</v>
      </c>
      <c r="D6057" t="s">
        <v>7709</v>
      </c>
      <c r="E6057">
        <f t="shared" si="94"/>
        <v>30</v>
      </c>
    </row>
    <row r="6058" spans="1:5" x14ac:dyDescent="0.25">
      <c r="A6058" t="s">
        <v>759</v>
      </c>
      <c r="B6058" s="2">
        <v>41681</v>
      </c>
      <c r="C6058" s="2" t="s">
        <v>7726</v>
      </c>
      <c r="D6058" t="s">
        <v>7709</v>
      </c>
      <c r="E6058">
        <f t="shared" si="94"/>
        <v>30</v>
      </c>
    </row>
    <row r="6059" spans="1:5" x14ac:dyDescent="0.25">
      <c r="A6059" t="s">
        <v>3068</v>
      </c>
      <c r="B6059" s="2">
        <v>41700</v>
      </c>
      <c r="C6059" s="2" t="s">
        <v>7715</v>
      </c>
      <c r="D6059" t="s">
        <v>7715</v>
      </c>
      <c r="E6059">
        <f t="shared" si="94"/>
        <v>0</v>
      </c>
    </row>
    <row r="6060" spans="1:5" x14ac:dyDescent="0.25">
      <c r="A6060" t="s">
        <v>3068</v>
      </c>
      <c r="B6060" s="2">
        <v>41700</v>
      </c>
      <c r="C6060" s="2" t="s">
        <v>7715</v>
      </c>
      <c r="D6060" t="s">
        <v>7715</v>
      </c>
      <c r="E6060">
        <f t="shared" si="94"/>
        <v>0</v>
      </c>
    </row>
    <row r="6061" spans="1:5" x14ac:dyDescent="0.25">
      <c r="A6061" t="s">
        <v>1402</v>
      </c>
      <c r="B6061" s="2">
        <v>41681</v>
      </c>
      <c r="C6061" s="2" t="s">
        <v>7726</v>
      </c>
      <c r="D6061" t="s">
        <v>7701</v>
      </c>
      <c r="E6061">
        <f t="shared" si="94"/>
        <v>10</v>
      </c>
    </row>
    <row r="6062" spans="1:5" x14ac:dyDescent="0.25">
      <c r="A6062" t="s">
        <v>1136</v>
      </c>
      <c r="B6062" s="2">
        <v>41931</v>
      </c>
      <c r="C6062" s="2" t="s">
        <v>7699</v>
      </c>
      <c r="D6062" t="s">
        <v>7700</v>
      </c>
      <c r="E6062">
        <f t="shared" si="94"/>
        <v>6</v>
      </c>
    </row>
    <row r="6063" spans="1:5" x14ac:dyDescent="0.25">
      <c r="A6063" t="s">
        <v>1136</v>
      </c>
      <c r="B6063" s="2">
        <v>41931</v>
      </c>
      <c r="C6063" s="2" t="s">
        <v>7699</v>
      </c>
      <c r="D6063" t="s">
        <v>7700</v>
      </c>
      <c r="E6063">
        <f t="shared" si="94"/>
        <v>6</v>
      </c>
    </row>
    <row r="6064" spans="1:5" x14ac:dyDescent="0.25">
      <c r="A6064" t="s">
        <v>1175</v>
      </c>
      <c r="B6064" s="2">
        <v>41986</v>
      </c>
      <c r="C6064" s="2" t="s">
        <v>7701</v>
      </c>
      <c r="D6064" t="s">
        <v>7695</v>
      </c>
      <c r="E6064">
        <f t="shared" si="94"/>
        <v>12</v>
      </c>
    </row>
    <row r="6065" spans="1:5" x14ac:dyDescent="0.25">
      <c r="A6065" t="s">
        <v>1175</v>
      </c>
      <c r="B6065" s="2">
        <v>41986</v>
      </c>
      <c r="C6065" s="2" t="s">
        <v>7701</v>
      </c>
      <c r="D6065" t="s">
        <v>7695</v>
      </c>
      <c r="E6065">
        <f t="shared" si="94"/>
        <v>12</v>
      </c>
    </row>
    <row r="6066" spans="1:5" x14ac:dyDescent="0.25">
      <c r="A6066" t="s">
        <v>1175</v>
      </c>
      <c r="B6066" s="2">
        <v>41986</v>
      </c>
      <c r="C6066" s="2" t="s">
        <v>7701</v>
      </c>
      <c r="D6066" t="s">
        <v>7695</v>
      </c>
      <c r="E6066">
        <f t="shared" si="94"/>
        <v>12</v>
      </c>
    </row>
    <row r="6067" spans="1:5" x14ac:dyDescent="0.25">
      <c r="A6067" t="s">
        <v>315</v>
      </c>
      <c r="B6067" s="2">
        <v>41777</v>
      </c>
      <c r="C6067" s="2" t="s">
        <v>7689</v>
      </c>
      <c r="D6067" t="s">
        <v>7700</v>
      </c>
      <c r="E6067">
        <f t="shared" si="94"/>
        <v>11</v>
      </c>
    </row>
    <row r="6068" spans="1:5" x14ac:dyDescent="0.25">
      <c r="A6068" t="s">
        <v>4436</v>
      </c>
      <c r="B6068" s="2">
        <v>42007</v>
      </c>
      <c r="C6068" s="2" t="s">
        <v>7707</v>
      </c>
      <c r="D6068" t="s">
        <v>7707</v>
      </c>
      <c r="E6068">
        <f t="shared" si="94"/>
        <v>0</v>
      </c>
    </row>
    <row r="6069" spans="1:5" x14ac:dyDescent="0.25">
      <c r="A6069" t="s">
        <v>1118</v>
      </c>
      <c r="B6069" s="2">
        <v>42253</v>
      </c>
      <c r="C6069" s="2" t="s">
        <v>7692</v>
      </c>
      <c r="D6069" t="s">
        <v>7705</v>
      </c>
      <c r="E6069">
        <f t="shared" si="94"/>
        <v>20</v>
      </c>
    </row>
    <row r="6070" spans="1:5" x14ac:dyDescent="0.25">
      <c r="A6070" t="s">
        <v>1118</v>
      </c>
      <c r="B6070" s="2">
        <v>42253</v>
      </c>
      <c r="C6070" s="2" t="s">
        <v>7692</v>
      </c>
      <c r="D6070" t="s">
        <v>7705</v>
      </c>
      <c r="E6070">
        <f t="shared" si="94"/>
        <v>20</v>
      </c>
    </row>
    <row r="6071" spans="1:5" x14ac:dyDescent="0.25">
      <c r="A6071" t="s">
        <v>1118</v>
      </c>
      <c r="B6071" s="2">
        <v>42253</v>
      </c>
      <c r="C6071" s="2" t="s">
        <v>7692</v>
      </c>
      <c r="D6071" t="s">
        <v>7705</v>
      </c>
      <c r="E6071">
        <f t="shared" si="94"/>
        <v>20</v>
      </c>
    </row>
    <row r="6072" spans="1:5" x14ac:dyDescent="0.25">
      <c r="A6072" t="s">
        <v>2183</v>
      </c>
      <c r="B6072" s="2">
        <v>41910</v>
      </c>
      <c r="C6072" s="2" t="s">
        <v>7711</v>
      </c>
      <c r="D6072" t="s">
        <v>7724</v>
      </c>
      <c r="E6072">
        <f t="shared" si="94"/>
        <v>35</v>
      </c>
    </row>
    <row r="6073" spans="1:5" x14ac:dyDescent="0.25">
      <c r="A6073" t="s">
        <v>5331</v>
      </c>
      <c r="B6073" s="2">
        <v>41948</v>
      </c>
      <c r="C6073" s="2" t="s">
        <v>7688</v>
      </c>
      <c r="D6073" t="s">
        <v>7695</v>
      </c>
      <c r="E6073">
        <f t="shared" si="94"/>
        <v>13</v>
      </c>
    </row>
    <row r="6074" spans="1:5" x14ac:dyDescent="0.25">
      <c r="A6074" t="s">
        <v>5331</v>
      </c>
      <c r="B6074" s="2">
        <v>41948</v>
      </c>
      <c r="C6074" s="2" t="s">
        <v>7688</v>
      </c>
      <c r="D6074" t="s">
        <v>7695</v>
      </c>
      <c r="E6074">
        <f t="shared" si="94"/>
        <v>13</v>
      </c>
    </row>
    <row r="6075" spans="1:5" x14ac:dyDescent="0.25">
      <c r="A6075" t="s">
        <v>5331</v>
      </c>
      <c r="B6075" s="2">
        <v>41948</v>
      </c>
      <c r="C6075" s="2" t="s">
        <v>7688</v>
      </c>
      <c r="D6075" t="s">
        <v>7695</v>
      </c>
      <c r="E6075">
        <f t="shared" si="94"/>
        <v>13</v>
      </c>
    </row>
    <row r="6076" spans="1:5" x14ac:dyDescent="0.25">
      <c r="A6076" t="s">
        <v>387</v>
      </c>
      <c r="B6076" s="2">
        <v>41932</v>
      </c>
      <c r="C6076" s="2" t="s">
        <v>7699</v>
      </c>
      <c r="D6076" t="s">
        <v>7703</v>
      </c>
      <c r="E6076">
        <f t="shared" si="94"/>
        <v>38</v>
      </c>
    </row>
    <row r="6077" spans="1:5" x14ac:dyDescent="0.25">
      <c r="A6077" t="s">
        <v>387</v>
      </c>
      <c r="B6077" s="2">
        <v>41932</v>
      </c>
      <c r="C6077" s="2" t="s">
        <v>7699</v>
      </c>
      <c r="D6077" t="s">
        <v>7703</v>
      </c>
      <c r="E6077">
        <f t="shared" si="94"/>
        <v>38</v>
      </c>
    </row>
    <row r="6078" spans="1:5" x14ac:dyDescent="0.25">
      <c r="A6078" t="s">
        <v>1368</v>
      </c>
      <c r="B6078" s="2">
        <v>41768</v>
      </c>
      <c r="C6078" s="2" t="s">
        <v>7689</v>
      </c>
      <c r="D6078" t="s">
        <v>7702</v>
      </c>
      <c r="E6078">
        <f t="shared" si="94"/>
        <v>28</v>
      </c>
    </row>
    <row r="6079" spans="1:5" x14ac:dyDescent="0.25">
      <c r="A6079" t="s">
        <v>1368</v>
      </c>
      <c r="B6079" s="2">
        <v>41768</v>
      </c>
      <c r="C6079" s="2" t="s">
        <v>7689</v>
      </c>
      <c r="D6079" t="s">
        <v>7702</v>
      </c>
      <c r="E6079">
        <f t="shared" si="94"/>
        <v>28</v>
      </c>
    </row>
    <row r="6080" spans="1:5" x14ac:dyDescent="0.25">
      <c r="A6080" t="s">
        <v>1368</v>
      </c>
      <c r="B6080" s="2">
        <v>41768</v>
      </c>
      <c r="C6080" s="2" t="s">
        <v>7689</v>
      </c>
      <c r="D6080" t="s">
        <v>7702</v>
      </c>
      <c r="E6080">
        <f t="shared" si="94"/>
        <v>28</v>
      </c>
    </row>
    <row r="6081" spans="1:5" x14ac:dyDescent="0.25">
      <c r="A6081" t="s">
        <v>1368</v>
      </c>
      <c r="B6081" s="2">
        <v>41768</v>
      </c>
      <c r="C6081" s="2" t="s">
        <v>7689</v>
      </c>
      <c r="D6081" t="s">
        <v>7702</v>
      </c>
      <c r="E6081">
        <f t="shared" si="94"/>
        <v>28</v>
      </c>
    </row>
    <row r="6082" spans="1:5" x14ac:dyDescent="0.25">
      <c r="A6082" t="s">
        <v>536</v>
      </c>
      <c r="B6082" s="2">
        <v>41853</v>
      </c>
      <c r="C6082" s="2" t="s">
        <v>7690</v>
      </c>
      <c r="D6082" t="s">
        <v>7724</v>
      </c>
      <c r="E6082">
        <f t="shared" si="94"/>
        <v>36</v>
      </c>
    </row>
    <row r="6083" spans="1:5" x14ac:dyDescent="0.25">
      <c r="A6083" t="s">
        <v>796</v>
      </c>
      <c r="B6083" s="2">
        <v>41688</v>
      </c>
      <c r="C6083" s="2" t="s">
        <v>7726</v>
      </c>
      <c r="D6083" t="s">
        <v>7726</v>
      </c>
      <c r="E6083">
        <f t="shared" ref="E6083:E6146" si="95">(LEFT(D6083,4)-LEFT(C6083,4))*12+RIGHT(D6083,2)-RIGHT(C6083,2)</f>
        <v>0</v>
      </c>
    </row>
    <row r="6084" spans="1:5" x14ac:dyDescent="0.25">
      <c r="A6084" t="s">
        <v>847</v>
      </c>
      <c r="B6084" s="2">
        <v>42079</v>
      </c>
      <c r="C6084" s="2" t="s">
        <v>7710</v>
      </c>
      <c r="D6084" t="s">
        <v>7681</v>
      </c>
      <c r="E6084">
        <f t="shared" si="95"/>
        <v>20</v>
      </c>
    </row>
    <row r="6085" spans="1:5" x14ac:dyDescent="0.25">
      <c r="A6085" t="s">
        <v>847</v>
      </c>
      <c r="B6085" s="2">
        <v>42079</v>
      </c>
      <c r="C6085" s="2" t="s">
        <v>7710</v>
      </c>
      <c r="D6085" t="s">
        <v>7681</v>
      </c>
      <c r="E6085">
        <f t="shared" si="95"/>
        <v>20</v>
      </c>
    </row>
    <row r="6086" spans="1:5" x14ac:dyDescent="0.25">
      <c r="A6086" t="s">
        <v>847</v>
      </c>
      <c r="B6086" s="2">
        <v>42079</v>
      </c>
      <c r="C6086" s="2" t="s">
        <v>7710</v>
      </c>
      <c r="D6086" t="s">
        <v>7681</v>
      </c>
      <c r="E6086">
        <f t="shared" si="95"/>
        <v>20</v>
      </c>
    </row>
    <row r="6087" spans="1:5" x14ac:dyDescent="0.25">
      <c r="A6087" t="s">
        <v>847</v>
      </c>
      <c r="B6087" s="2">
        <v>42079</v>
      </c>
      <c r="C6087" s="2" t="s">
        <v>7710</v>
      </c>
      <c r="D6087" t="s">
        <v>7681</v>
      </c>
      <c r="E6087">
        <f t="shared" si="95"/>
        <v>20</v>
      </c>
    </row>
    <row r="6088" spans="1:5" x14ac:dyDescent="0.25">
      <c r="A6088" t="s">
        <v>847</v>
      </c>
      <c r="B6088" s="2">
        <v>42079</v>
      </c>
      <c r="C6088" s="2" t="s">
        <v>7710</v>
      </c>
      <c r="D6088" t="s">
        <v>7681</v>
      </c>
      <c r="E6088">
        <f t="shared" si="95"/>
        <v>20</v>
      </c>
    </row>
    <row r="6089" spans="1:5" x14ac:dyDescent="0.25">
      <c r="A6089" t="s">
        <v>63</v>
      </c>
      <c r="B6089" s="2">
        <v>41822</v>
      </c>
      <c r="C6089" s="2" t="s">
        <v>7720</v>
      </c>
      <c r="D6089" t="s">
        <v>7695</v>
      </c>
      <c r="E6089">
        <f t="shared" si="95"/>
        <v>17</v>
      </c>
    </row>
    <row r="6090" spans="1:5" x14ac:dyDescent="0.25">
      <c r="A6090" t="s">
        <v>2602</v>
      </c>
      <c r="B6090" s="2">
        <v>41834</v>
      </c>
      <c r="C6090" s="2" t="s">
        <v>7720</v>
      </c>
      <c r="D6090" t="s">
        <v>7721</v>
      </c>
      <c r="E6090">
        <f t="shared" si="95"/>
        <v>11</v>
      </c>
    </row>
    <row r="6091" spans="1:5" x14ac:dyDescent="0.25">
      <c r="A6091" t="s">
        <v>1475</v>
      </c>
      <c r="B6091" s="2">
        <v>42004</v>
      </c>
      <c r="C6091" s="2" t="s">
        <v>7701</v>
      </c>
      <c r="D6091" t="s">
        <v>7703</v>
      </c>
      <c r="E6091">
        <f t="shared" si="95"/>
        <v>36</v>
      </c>
    </row>
    <row r="6092" spans="1:5" x14ac:dyDescent="0.25">
      <c r="A6092" t="s">
        <v>1216</v>
      </c>
      <c r="B6092" s="2">
        <v>41650</v>
      </c>
      <c r="C6092" s="2" t="s">
        <v>7727</v>
      </c>
      <c r="D6092" t="s">
        <v>7696</v>
      </c>
      <c r="E6092">
        <f t="shared" si="95"/>
        <v>44</v>
      </c>
    </row>
    <row r="6093" spans="1:5" x14ac:dyDescent="0.25">
      <c r="A6093" t="s">
        <v>1216</v>
      </c>
      <c r="B6093" s="2">
        <v>41650</v>
      </c>
      <c r="C6093" s="2" t="s">
        <v>7727</v>
      </c>
      <c r="D6093" t="s">
        <v>7696</v>
      </c>
      <c r="E6093">
        <f t="shared" si="95"/>
        <v>44</v>
      </c>
    </row>
    <row r="6094" spans="1:5" x14ac:dyDescent="0.25">
      <c r="A6094" t="s">
        <v>1216</v>
      </c>
      <c r="B6094" s="2">
        <v>41650</v>
      </c>
      <c r="C6094" s="2" t="s">
        <v>7727</v>
      </c>
      <c r="D6094" t="s">
        <v>7696</v>
      </c>
      <c r="E6094">
        <f t="shared" si="95"/>
        <v>44</v>
      </c>
    </row>
    <row r="6095" spans="1:5" x14ac:dyDescent="0.25">
      <c r="A6095" t="s">
        <v>1216</v>
      </c>
      <c r="B6095" s="2">
        <v>41650</v>
      </c>
      <c r="C6095" s="2" t="s">
        <v>7727</v>
      </c>
      <c r="D6095" t="s">
        <v>7696</v>
      </c>
      <c r="E6095">
        <f t="shared" si="95"/>
        <v>44</v>
      </c>
    </row>
    <row r="6096" spans="1:5" x14ac:dyDescent="0.25">
      <c r="A6096" t="s">
        <v>1216</v>
      </c>
      <c r="B6096" s="2">
        <v>41650</v>
      </c>
      <c r="C6096" s="2" t="s">
        <v>7727</v>
      </c>
      <c r="D6096" t="s">
        <v>7696</v>
      </c>
      <c r="E6096">
        <f t="shared" si="95"/>
        <v>44</v>
      </c>
    </row>
    <row r="6097" spans="1:5" x14ac:dyDescent="0.25">
      <c r="A6097" t="s">
        <v>1216</v>
      </c>
      <c r="B6097" s="2">
        <v>41650</v>
      </c>
      <c r="C6097" s="2" t="s">
        <v>7727</v>
      </c>
      <c r="D6097" t="s">
        <v>7696</v>
      </c>
      <c r="E6097">
        <f t="shared" si="95"/>
        <v>44</v>
      </c>
    </row>
    <row r="6098" spans="1:5" x14ac:dyDescent="0.25">
      <c r="A6098" t="s">
        <v>1216</v>
      </c>
      <c r="B6098" s="2">
        <v>41650</v>
      </c>
      <c r="C6098" s="2" t="s">
        <v>7727</v>
      </c>
      <c r="D6098" t="s">
        <v>7696</v>
      </c>
      <c r="E6098">
        <f t="shared" si="95"/>
        <v>44</v>
      </c>
    </row>
    <row r="6099" spans="1:5" x14ac:dyDescent="0.25">
      <c r="A6099" t="s">
        <v>1216</v>
      </c>
      <c r="B6099" s="2">
        <v>41650</v>
      </c>
      <c r="C6099" s="2" t="s">
        <v>7727</v>
      </c>
      <c r="D6099" t="s">
        <v>7696</v>
      </c>
      <c r="E6099">
        <f t="shared" si="95"/>
        <v>44</v>
      </c>
    </row>
    <row r="6100" spans="1:5" x14ac:dyDescent="0.25">
      <c r="A6100" t="s">
        <v>1216</v>
      </c>
      <c r="B6100" s="2">
        <v>41650</v>
      </c>
      <c r="C6100" s="2" t="s">
        <v>7727</v>
      </c>
      <c r="D6100" t="s">
        <v>7696</v>
      </c>
      <c r="E6100">
        <f t="shared" si="95"/>
        <v>44</v>
      </c>
    </row>
    <row r="6101" spans="1:5" x14ac:dyDescent="0.25">
      <c r="A6101" t="s">
        <v>1216</v>
      </c>
      <c r="B6101" s="2">
        <v>41650</v>
      </c>
      <c r="C6101" s="2" t="s">
        <v>7727</v>
      </c>
      <c r="D6101" t="s">
        <v>7696</v>
      </c>
      <c r="E6101">
        <f t="shared" si="95"/>
        <v>44</v>
      </c>
    </row>
    <row r="6102" spans="1:5" x14ac:dyDescent="0.25">
      <c r="A6102" t="s">
        <v>1216</v>
      </c>
      <c r="B6102" s="2">
        <v>41650</v>
      </c>
      <c r="C6102" s="2" t="s">
        <v>7727</v>
      </c>
      <c r="D6102" t="s">
        <v>7696</v>
      </c>
      <c r="E6102">
        <f t="shared" si="95"/>
        <v>44</v>
      </c>
    </row>
    <row r="6103" spans="1:5" x14ac:dyDescent="0.25">
      <c r="A6103" t="s">
        <v>1216</v>
      </c>
      <c r="B6103" s="2">
        <v>41650</v>
      </c>
      <c r="C6103" s="2" t="s">
        <v>7727</v>
      </c>
      <c r="D6103" t="s">
        <v>7696</v>
      </c>
      <c r="E6103">
        <f t="shared" si="95"/>
        <v>44</v>
      </c>
    </row>
    <row r="6104" spans="1:5" x14ac:dyDescent="0.25">
      <c r="A6104" t="s">
        <v>1216</v>
      </c>
      <c r="B6104" s="2">
        <v>41650</v>
      </c>
      <c r="C6104" s="2" t="s">
        <v>7727</v>
      </c>
      <c r="D6104" t="s">
        <v>7696</v>
      </c>
      <c r="E6104">
        <f t="shared" si="95"/>
        <v>44</v>
      </c>
    </row>
    <row r="6105" spans="1:5" x14ac:dyDescent="0.25">
      <c r="A6105" t="s">
        <v>1216</v>
      </c>
      <c r="B6105" s="2">
        <v>41650</v>
      </c>
      <c r="C6105" s="2" t="s">
        <v>7727</v>
      </c>
      <c r="D6105" t="s">
        <v>7696</v>
      </c>
      <c r="E6105">
        <f t="shared" si="95"/>
        <v>44</v>
      </c>
    </row>
    <row r="6106" spans="1:5" x14ac:dyDescent="0.25">
      <c r="A6106" t="s">
        <v>3455</v>
      </c>
      <c r="B6106" s="2">
        <v>41785</v>
      </c>
      <c r="C6106" s="2" t="s">
        <v>7689</v>
      </c>
      <c r="D6106" t="s">
        <v>7724</v>
      </c>
      <c r="E6106">
        <f t="shared" si="95"/>
        <v>39</v>
      </c>
    </row>
    <row r="6107" spans="1:5" x14ac:dyDescent="0.25">
      <c r="A6107" t="s">
        <v>1854</v>
      </c>
      <c r="B6107" s="2">
        <v>41967</v>
      </c>
      <c r="C6107" s="2" t="s">
        <v>7688</v>
      </c>
      <c r="D6107" t="s">
        <v>7721</v>
      </c>
      <c r="E6107">
        <f t="shared" si="95"/>
        <v>7</v>
      </c>
    </row>
    <row r="6108" spans="1:5" x14ac:dyDescent="0.25">
      <c r="A6108" t="s">
        <v>2884</v>
      </c>
      <c r="B6108" s="2">
        <v>41947</v>
      </c>
      <c r="C6108" s="2" t="s">
        <v>7688</v>
      </c>
      <c r="D6108" t="s">
        <v>7701</v>
      </c>
      <c r="E6108">
        <f t="shared" si="95"/>
        <v>1</v>
      </c>
    </row>
    <row r="6109" spans="1:5" x14ac:dyDescent="0.25">
      <c r="A6109" t="s">
        <v>2884</v>
      </c>
      <c r="B6109" s="2">
        <v>41947</v>
      </c>
      <c r="C6109" s="2" t="s">
        <v>7688</v>
      </c>
      <c r="D6109" t="s">
        <v>7701</v>
      </c>
      <c r="E6109">
        <f t="shared" si="95"/>
        <v>1</v>
      </c>
    </row>
    <row r="6110" spans="1:5" x14ac:dyDescent="0.25">
      <c r="A6110" t="s">
        <v>2665</v>
      </c>
      <c r="B6110" s="2">
        <v>41904</v>
      </c>
      <c r="C6110" s="2" t="s">
        <v>7711</v>
      </c>
      <c r="D6110" t="s">
        <v>7702</v>
      </c>
      <c r="E6110">
        <f t="shared" si="95"/>
        <v>24</v>
      </c>
    </row>
    <row r="6111" spans="1:5" x14ac:dyDescent="0.25">
      <c r="A6111" t="s">
        <v>2665</v>
      </c>
      <c r="B6111" s="2">
        <v>41904</v>
      </c>
      <c r="C6111" s="2" t="s">
        <v>7711</v>
      </c>
      <c r="D6111" t="s">
        <v>7702</v>
      </c>
      <c r="E6111">
        <f t="shared" si="95"/>
        <v>24</v>
      </c>
    </row>
    <row r="6112" spans="1:5" x14ac:dyDescent="0.25">
      <c r="A6112" t="s">
        <v>4317</v>
      </c>
      <c r="B6112" s="2">
        <v>41965</v>
      </c>
      <c r="C6112" s="2" t="s">
        <v>7688</v>
      </c>
      <c r="D6112" t="s">
        <v>7681</v>
      </c>
      <c r="E6112">
        <f t="shared" si="95"/>
        <v>24</v>
      </c>
    </row>
    <row r="6113" spans="1:5" x14ac:dyDescent="0.25">
      <c r="A6113" t="s">
        <v>4317</v>
      </c>
      <c r="B6113" s="2">
        <v>41965</v>
      </c>
      <c r="C6113" s="2" t="s">
        <v>7688</v>
      </c>
      <c r="D6113" t="s">
        <v>7681</v>
      </c>
      <c r="E6113">
        <f t="shared" si="95"/>
        <v>24</v>
      </c>
    </row>
    <row r="6114" spans="1:5" x14ac:dyDescent="0.25">
      <c r="A6114" t="s">
        <v>4317</v>
      </c>
      <c r="B6114" s="2">
        <v>41965</v>
      </c>
      <c r="C6114" s="2" t="s">
        <v>7688</v>
      </c>
      <c r="D6114" t="s">
        <v>7681</v>
      </c>
      <c r="E6114">
        <f t="shared" si="95"/>
        <v>24</v>
      </c>
    </row>
    <row r="6115" spans="1:5" x14ac:dyDescent="0.25">
      <c r="A6115" t="s">
        <v>4317</v>
      </c>
      <c r="B6115" s="2">
        <v>41965</v>
      </c>
      <c r="C6115" s="2" t="s">
        <v>7688</v>
      </c>
      <c r="D6115" t="s">
        <v>7681</v>
      </c>
      <c r="E6115">
        <f t="shared" si="95"/>
        <v>24</v>
      </c>
    </row>
    <row r="6116" spans="1:5" x14ac:dyDescent="0.25">
      <c r="A6116" t="s">
        <v>4317</v>
      </c>
      <c r="B6116" s="2">
        <v>41965</v>
      </c>
      <c r="C6116" s="2" t="s">
        <v>7688</v>
      </c>
      <c r="D6116" t="s">
        <v>7681</v>
      </c>
      <c r="E6116">
        <f t="shared" si="95"/>
        <v>24</v>
      </c>
    </row>
    <row r="6117" spans="1:5" x14ac:dyDescent="0.25">
      <c r="A6117" t="s">
        <v>301</v>
      </c>
      <c r="B6117" s="2">
        <v>41745</v>
      </c>
      <c r="C6117" s="2" t="s">
        <v>7722</v>
      </c>
      <c r="D6117" t="s">
        <v>7698</v>
      </c>
      <c r="E6117">
        <f t="shared" si="95"/>
        <v>23</v>
      </c>
    </row>
    <row r="6118" spans="1:5" x14ac:dyDescent="0.25">
      <c r="A6118" t="s">
        <v>2215</v>
      </c>
      <c r="B6118" s="2">
        <v>42082</v>
      </c>
      <c r="C6118" s="2" t="s">
        <v>7710</v>
      </c>
      <c r="D6118" t="s">
        <v>7681</v>
      </c>
      <c r="E6118">
        <f t="shared" si="95"/>
        <v>20</v>
      </c>
    </row>
    <row r="6119" spans="1:5" x14ac:dyDescent="0.25">
      <c r="A6119" t="s">
        <v>2215</v>
      </c>
      <c r="B6119" s="2">
        <v>42082</v>
      </c>
      <c r="C6119" s="2" t="s">
        <v>7710</v>
      </c>
      <c r="D6119" t="s">
        <v>7681</v>
      </c>
      <c r="E6119">
        <f t="shared" si="95"/>
        <v>20</v>
      </c>
    </row>
    <row r="6120" spans="1:5" x14ac:dyDescent="0.25">
      <c r="A6120" t="s">
        <v>1486</v>
      </c>
      <c r="B6120" s="2">
        <v>42265</v>
      </c>
      <c r="C6120" s="2" t="s">
        <v>7692</v>
      </c>
      <c r="D6120" t="s">
        <v>7696</v>
      </c>
      <c r="E6120">
        <f t="shared" si="95"/>
        <v>24</v>
      </c>
    </row>
    <row r="6121" spans="1:5" x14ac:dyDescent="0.25">
      <c r="A6121" t="s">
        <v>1486</v>
      </c>
      <c r="B6121" s="2">
        <v>42265</v>
      </c>
      <c r="C6121" s="2" t="s">
        <v>7692</v>
      </c>
      <c r="D6121" t="s">
        <v>7696</v>
      </c>
      <c r="E6121">
        <f t="shared" si="95"/>
        <v>24</v>
      </c>
    </row>
    <row r="6122" spans="1:5" x14ac:dyDescent="0.25">
      <c r="A6122" t="s">
        <v>1486</v>
      </c>
      <c r="B6122" s="2">
        <v>42265</v>
      </c>
      <c r="C6122" s="2" t="s">
        <v>7692</v>
      </c>
      <c r="D6122" t="s">
        <v>7696</v>
      </c>
      <c r="E6122">
        <f t="shared" si="95"/>
        <v>24</v>
      </c>
    </row>
    <row r="6123" spans="1:5" x14ac:dyDescent="0.25">
      <c r="A6123" t="s">
        <v>1486</v>
      </c>
      <c r="B6123" s="2">
        <v>42265</v>
      </c>
      <c r="C6123" s="2" t="s">
        <v>7692</v>
      </c>
      <c r="D6123" t="s">
        <v>7696</v>
      </c>
      <c r="E6123">
        <f t="shared" si="95"/>
        <v>24</v>
      </c>
    </row>
    <row r="6124" spans="1:5" x14ac:dyDescent="0.25">
      <c r="A6124" t="s">
        <v>2756</v>
      </c>
      <c r="B6124" s="2">
        <v>42313</v>
      </c>
      <c r="C6124" s="2" t="s">
        <v>7687</v>
      </c>
      <c r="D6124" t="s">
        <v>7703</v>
      </c>
      <c r="E6124">
        <f t="shared" si="95"/>
        <v>25</v>
      </c>
    </row>
    <row r="6125" spans="1:5" x14ac:dyDescent="0.25">
      <c r="A6125" t="s">
        <v>765</v>
      </c>
      <c r="B6125" s="2">
        <v>41665</v>
      </c>
      <c r="C6125" s="2" t="s">
        <v>7727</v>
      </c>
      <c r="D6125" t="s">
        <v>7718</v>
      </c>
      <c r="E6125">
        <f t="shared" si="95"/>
        <v>19</v>
      </c>
    </row>
    <row r="6126" spans="1:5" x14ac:dyDescent="0.25">
      <c r="A6126" t="s">
        <v>711</v>
      </c>
      <c r="B6126" s="2">
        <v>41966</v>
      </c>
      <c r="C6126" s="2" t="s">
        <v>7688</v>
      </c>
      <c r="D6126" t="s">
        <v>7708</v>
      </c>
      <c r="E6126">
        <f t="shared" si="95"/>
        <v>31</v>
      </c>
    </row>
    <row r="6127" spans="1:5" x14ac:dyDescent="0.25">
      <c r="A6127" t="s">
        <v>711</v>
      </c>
      <c r="B6127" s="2">
        <v>41966</v>
      </c>
      <c r="C6127" s="2" t="s">
        <v>7688</v>
      </c>
      <c r="D6127" t="s">
        <v>7708</v>
      </c>
      <c r="E6127">
        <f t="shared" si="95"/>
        <v>31</v>
      </c>
    </row>
    <row r="6128" spans="1:5" x14ac:dyDescent="0.25">
      <c r="A6128" t="s">
        <v>711</v>
      </c>
      <c r="B6128" s="2">
        <v>41966</v>
      </c>
      <c r="C6128" s="2" t="s">
        <v>7688</v>
      </c>
      <c r="D6128" t="s">
        <v>7708</v>
      </c>
      <c r="E6128">
        <f t="shared" si="95"/>
        <v>31</v>
      </c>
    </row>
    <row r="6129" spans="1:5" x14ac:dyDescent="0.25">
      <c r="A6129" t="s">
        <v>2693</v>
      </c>
      <c r="B6129" s="2">
        <v>41654</v>
      </c>
      <c r="C6129" s="2" t="s">
        <v>7727</v>
      </c>
      <c r="D6129" t="s">
        <v>7698</v>
      </c>
      <c r="E6129">
        <f t="shared" si="95"/>
        <v>26</v>
      </c>
    </row>
    <row r="6130" spans="1:5" x14ac:dyDescent="0.25">
      <c r="A6130" t="s">
        <v>3804</v>
      </c>
      <c r="B6130" s="2">
        <v>41751</v>
      </c>
      <c r="C6130" s="2" t="s">
        <v>7722</v>
      </c>
      <c r="D6130" t="s">
        <v>7699</v>
      </c>
      <c r="E6130">
        <f t="shared" si="95"/>
        <v>6</v>
      </c>
    </row>
    <row r="6131" spans="1:5" x14ac:dyDescent="0.25">
      <c r="A6131" t="s">
        <v>5613</v>
      </c>
      <c r="B6131" s="2">
        <v>42358</v>
      </c>
      <c r="C6131" s="2" t="s">
        <v>7695</v>
      </c>
      <c r="D6131" t="s">
        <v>7723</v>
      </c>
      <c r="E6131">
        <f t="shared" si="95"/>
        <v>15</v>
      </c>
    </row>
    <row r="6132" spans="1:5" x14ac:dyDescent="0.25">
      <c r="A6132" t="s">
        <v>5613</v>
      </c>
      <c r="B6132" s="2">
        <v>42358</v>
      </c>
      <c r="C6132" s="2" t="s">
        <v>7695</v>
      </c>
      <c r="D6132" t="s">
        <v>7723</v>
      </c>
      <c r="E6132">
        <f t="shared" si="95"/>
        <v>15</v>
      </c>
    </row>
    <row r="6133" spans="1:5" x14ac:dyDescent="0.25">
      <c r="A6133" t="s">
        <v>1571</v>
      </c>
      <c r="B6133" s="2">
        <v>42000</v>
      </c>
      <c r="C6133" s="2" t="s">
        <v>7701</v>
      </c>
      <c r="D6133" t="s">
        <v>7701</v>
      </c>
      <c r="E6133">
        <f t="shared" si="95"/>
        <v>0</v>
      </c>
    </row>
    <row r="6134" spans="1:5" x14ac:dyDescent="0.25">
      <c r="A6134" t="s">
        <v>1182</v>
      </c>
      <c r="B6134" s="2">
        <v>41959</v>
      </c>
      <c r="C6134" s="2" t="s">
        <v>7688</v>
      </c>
      <c r="D6134" t="s">
        <v>7696</v>
      </c>
      <c r="E6134">
        <f t="shared" si="95"/>
        <v>34</v>
      </c>
    </row>
    <row r="6135" spans="1:5" x14ac:dyDescent="0.25">
      <c r="A6135" t="s">
        <v>5617</v>
      </c>
      <c r="B6135" s="2">
        <v>42598</v>
      </c>
      <c r="C6135" s="2" t="s">
        <v>7709</v>
      </c>
      <c r="D6135" t="s">
        <v>7709</v>
      </c>
      <c r="E6135">
        <f t="shared" si="95"/>
        <v>0</v>
      </c>
    </row>
    <row r="6136" spans="1:5" x14ac:dyDescent="0.25">
      <c r="A6136" t="s">
        <v>3247</v>
      </c>
      <c r="B6136" s="2">
        <v>41905</v>
      </c>
      <c r="C6136" s="2" t="s">
        <v>7711</v>
      </c>
      <c r="D6136" t="s">
        <v>7681</v>
      </c>
      <c r="E6136">
        <f t="shared" si="95"/>
        <v>26</v>
      </c>
    </row>
    <row r="6137" spans="1:5" x14ac:dyDescent="0.25">
      <c r="A6137" t="s">
        <v>3068</v>
      </c>
      <c r="B6137" s="2">
        <v>41700</v>
      </c>
      <c r="C6137" s="2" t="s">
        <v>7715</v>
      </c>
      <c r="D6137" t="s">
        <v>7683</v>
      </c>
      <c r="E6137">
        <f t="shared" si="95"/>
        <v>19</v>
      </c>
    </row>
    <row r="6138" spans="1:5" x14ac:dyDescent="0.25">
      <c r="A6138" t="s">
        <v>3068</v>
      </c>
      <c r="B6138" s="2">
        <v>41700</v>
      </c>
      <c r="C6138" s="2" t="s">
        <v>7715</v>
      </c>
      <c r="D6138" t="s">
        <v>7683</v>
      </c>
      <c r="E6138">
        <f t="shared" si="95"/>
        <v>19</v>
      </c>
    </row>
    <row r="6139" spans="1:5" x14ac:dyDescent="0.25">
      <c r="A6139" t="s">
        <v>1721</v>
      </c>
      <c r="B6139" s="2">
        <v>41799</v>
      </c>
      <c r="C6139" s="2" t="s">
        <v>7684</v>
      </c>
      <c r="D6139" t="s">
        <v>7713</v>
      </c>
      <c r="E6139">
        <f t="shared" si="95"/>
        <v>28</v>
      </c>
    </row>
    <row r="6140" spans="1:5" x14ac:dyDescent="0.25">
      <c r="A6140" t="s">
        <v>1402</v>
      </c>
      <c r="B6140" s="2">
        <v>41681</v>
      </c>
      <c r="C6140" s="2" t="s">
        <v>7726</v>
      </c>
      <c r="D6140" t="s">
        <v>7715</v>
      </c>
      <c r="E6140">
        <f t="shared" si="95"/>
        <v>1</v>
      </c>
    </row>
    <row r="6141" spans="1:5" x14ac:dyDescent="0.25">
      <c r="A6141" t="s">
        <v>4202</v>
      </c>
      <c r="B6141" s="2">
        <v>41762</v>
      </c>
      <c r="C6141" s="2" t="s">
        <v>7689</v>
      </c>
      <c r="D6141" t="s">
        <v>7700</v>
      </c>
      <c r="E6141">
        <f t="shared" si="95"/>
        <v>11</v>
      </c>
    </row>
    <row r="6142" spans="1:5" x14ac:dyDescent="0.25">
      <c r="A6142" t="s">
        <v>2034</v>
      </c>
      <c r="B6142" s="2">
        <v>41958</v>
      </c>
      <c r="C6142" s="2" t="s">
        <v>7688</v>
      </c>
      <c r="D6142" t="s">
        <v>7691</v>
      </c>
      <c r="E6142">
        <f t="shared" si="95"/>
        <v>32</v>
      </c>
    </row>
    <row r="6143" spans="1:5" x14ac:dyDescent="0.25">
      <c r="A6143" t="s">
        <v>2034</v>
      </c>
      <c r="B6143" s="2">
        <v>41958</v>
      </c>
      <c r="C6143" s="2" t="s">
        <v>7688</v>
      </c>
      <c r="D6143" t="s">
        <v>7691</v>
      </c>
      <c r="E6143">
        <f t="shared" si="95"/>
        <v>32</v>
      </c>
    </row>
    <row r="6144" spans="1:5" x14ac:dyDescent="0.25">
      <c r="A6144" t="s">
        <v>2034</v>
      </c>
      <c r="B6144" s="2">
        <v>41958</v>
      </c>
      <c r="C6144" s="2" t="s">
        <v>7688</v>
      </c>
      <c r="D6144" t="s">
        <v>7691</v>
      </c>
      <c r="E6144">
        <f t="shared" si="95"/>
        <v>32</v>
      </c>
    </row>
    <row r="6145" spans="1:5" x14ac:dyDescent="0.25">
      <c r="A6145" t="s">
        <v>2034</v>
      </c>
      <c r="B6145" s="2">
        <v>41958</v>
      </c>
      <c r="C6145" s="2" t="s">
        <v>7688</v>
      </c>
      <c r="D6145" t="s">
        <v>7691</v>
      </c>
      <c r="E6145">
        <f t="shared" si="95"/>
        <v>32</v>
      </c>
    </row>
    <row r="6146" spans="1:5" x14ac:dyDescent="0.25">
      <c r="A6146" t="s">
        <v>977</v>
      </c>
      <c r="B6146" s="2">
        <v>41782</v>
      </c>
      <c r="C6146" s="2" t="s">
        <v>7689</v>
      </c>
      <c r="D6146" t="s">
        <v>7708</v>
      </c>
      <c r="E6146">
        <f t="shared" si="95"/>
        <v>37</v>
      </c>
    </row>
    <row r="6147" spans="1:5" x14ac:dyDescent="0.25">
      <c r="A6147" t="s">
        <v>4344</v>
      </c>
      <c r="B6147" s="2">
        <v>41995</v>
      </c>
      <c r="C6147" s="2" t="s">
        <v>7701</v>
      </c>
      <c r="D6147" t="s">
        <v>7701</v>
      </c>
      <c r="E6147">
        <f t="shared" ref="E6147:E6210" si="96">(LEFT(D6147,4)-LEFT(C6147,4))*12+RIGHT(D6147,2)-RIGHT(C6147,2)</f>
        <v>0</v>
      </c>
    </row>
    <row r="6148" spans="1:5" x14ac:dyDescent="0.25">
      <c r="A6148" t="s">
        <v>3034</v>
      </c>
      <c r="B6148" s="2">
        <v>41787</v>
      </c>
      <c r="C6148" s="2" t="s">
        <v>7689</v>
      </c>
      <c r="D6148" t="s">
        <v>7704</v>
      </c>
      <c r="E6148">
        <f t="shared" si="96"/>
        <v>42</v>
      </c>
    </row>
    <row r="6149" spans="1:5" x14ac:dyDescent="0.25">
      <c r="A6149" t="s">
        <v>3034</v>
      </c>
      <c r="B6149" s="2">
        <v>41787</v>
      </c>
      <c r="C6149" s="2" t="s">
        <v>7689</v>
      </c>
      <c r="D6149" t="s">
        <v>7704</v>
      </c>
      <c r="E6149">
        <f t="shared" si="96"/>
        <v>42</v>
      </c>
    </row>
    <row r="6150" spans="1:5" x14ac:dyDescent="0.25">
      <c r="A6150" t="s">
        <v>3521</v>
      </c>
      <c r="B6150" s="2">
        <v>41927</v>
      </c>
      <c r="C6150" s="2" t="s">
        <v>7699</v>
      </c>
      <c r="D6150" t="s">
        <v>7682</v>
      </c>
      <c r="E6150">
        <f t="shared" si="96"/>
        <v>20</v>
      </c>
    </row>
    <row r="6151" spans="1:5" x14ac:dyDescent="0.25">
      <c r="A6151" t="s">
        <v>3727</v>
      </c>
      <c r="B6151" s="2">
        <v>42432</v>
      </c>
      <c r="C6151" s="2" t="s">
        <v>7698</v>
      </c>
      <c r="D6151" t="s">
        <v>7703</v>
      </c>
      <c r="E6151">
        <f t="shared" si="96"/>
        <v>21</v>
      </c>
    </row>
    <row r="6152" spans="1:5" x14ac:dyDescent="0.25">
      <c r="A6152" t="s">
        <v>2515</v>
      </c>
      <c r="B6152" s="2">
        <v>41770</v>
      </c>
      <c r="C6152" s="2" t="s">
        <v>7689</v>
      </c>
      <c r="D6152" t="s">
        <v>7706</v>
      </c>
      <c r="E6152">
        <f t="shared" si="96"/>
        <v>23</v>
      </c>
    </row>
    <row r="6153" spans="1:5" x14ac:dyDescent="0.25">
      <c r="A6153" t="s">
        <v>4447</v>
      </c>
      <c r="B6153" s="2">
        <v>41716</v>
      </c>
      <c r="C6153" s="2" t="s">
        <v>7715</v>
      </c>
      <c r="D6153" t="s">
        <v>7715</v>
      </c>
      <c r="E6153">
        <f t="shared" si="96"/>
        <v>0</v>
      </c>
    </row>
    <row r="6154" spans="1:5" x14ac:dyDescent="0.25">
      <c r="A6154" t="s">
        <v>1615</v>
      </c>
      <c r="B6154" s="2">
        <v>41731</v>
      </c>
      <c r="C6154" s="2" t="s">
        <v>7722</v>
      </c>
      <c r="D6154" t="s">
        <v>7691</v>
      </c>
      <c r="E6154">
        <f t="shared" si="96"/>
        <v>39</v>
      </c>
    </row>
    <row r="6155" spans="1:5" x14ac:dyDescent="0.25">
      <c r="A6155" t="s">
        <v>226</v>
      </c>
      <c r="B6155" s="2">
        <v>42499</v>
      </c>
      <c r="C6155" s="2" t="s">
        <v>7716</v>
      </c>
      <c r="D6155" t="s">
        <v>7685</v>
      </c>
      <c r="E6155">
        <f t="shared" si="96"/>
        <v>11</v>
      </c>
    </row>
    <row r="6156" spans="1:5" x14ac:dyDescent="0.25">
      <c r="A6156" t="s">
        <v>226</v>
      </c>
      <c r="B6156" s="2">
        <v>42499</v>
      </c>
      <c r="C6156" s="2" t="s">
        <v>7716</v>
      </c>
      <c r="D6156" t="s">
        <v>7685</v>
      </c>
      <c r="E6156">
        <f t="shared" si="96"/>
        <v>11</v>
      </c>
    </row>
    <row r="6157" spans="1:5" x14ac:dyDescent="0.25">
      <c r="A6157" t="s">
        <v>226</v>
      </c>
      <c r="B6157" s="2">
        <v>42499</v>
      </c>
      <c r="C6157" s="2" t="s">
        <v>7716</v>
      </c>
      <c r="D6157" t="s">
        <v>7685</v>
      </c>
      <c r="E6157">
        <f t="shared" si="96"/>
        <v>11</v>
      </c>
    </row>
    <row r="6158" spans="1:5" x14ac:dyDescent="0.25">
      <c r="A6158" t="s">
        <v>226</v>
      </c>
      <c r="B6158" s="2">
        <v>42499</v>
      </c>
      <c r="C6158" s="2" t="s">
        <v>7716</v>
      </c>
      <c r="D6158" t="s">
        <v>7685</v>
      </c>
      <c r="E6158">
        <f t="shared" si="96"/>
        <v>11</v>
      </c>
    </row>
    <row r="6159" spans="1:5" x14ac:dyDescent="0.25">
      <c r="A6159" t="s">
        <v>4574</v>
      </c>
      <c r="B6159" s="2">
        <v>42585</v>
      </c>
      <c r="C6159" s="2" t="s">
        <v>7709</v>
      </c>
      <c r="D6159" t="s">
        <v>7709</v>
      </c>
      <c r="E6159">
        <f t="shared" si="96"/>
        <v>0</v>
      </c>
    </row>
    <row r="6160" spans="1:5" x14ac:dyDescent="0.25">
      <c r="A6160" t="s">
        <v>4574</v>
      </c>
      <c r="B6160" s="2">
        <v>42585</v>
      </c>
      <c r="C6160" s="2" t="s">
        <v>7709</v>
      </c>
      <c r="D6160" t="s">
        <v>7709</v>
      </c>
      <c r="E6160">
        <f t="shared" si="96"/>
        <v>0</v>
      </c>
    </row>
    <row r="6161" spans="1:5" x14ac:dyDescent="0.25">
      <c r="A6161" t="s">
        <v>1342</v>
      </c>
      <c r="B6161" s="2">
        <v>41719</v>
      </c>
      <c r="C6161" s="2" t="s">
        <v>7715</v>
      </c>
      <c r="D6161" t="s">
        <v>7686</v>
      </c>
      <c r="E6161">
        <f t="shared" si="96"/>
        <v>33</v>
      </c>
    </row>
    <row r="6162" spans="1:5" x14ac:dyDescent="0.25">
      <c r="A6162" t="s">
        <v>919</v>
      </c>
      <c r="B6162" s="2">
        <v>41717</v>
      </c>
      <c r="C6162" s="2" t="s">
        <v>7715</v>
      </c>
      <c r="D6162" t="s">
        <v>7715</v>
      </c>
      <c r="E6162">
        <f t="shared" si="96"/>
        <v>0</v>
      </c>
    </row>
    <row r="6163" spans="1:5" x14ac:dyDescent="0.25">
      <c r="A6163" t="s">
        <v>919</v>
      </c>
      <c r="B6163" s="2">
        <v>41717</v>
      </c>
      <c r="C6163" s="2" t="s">
        <v>7715</v>
      </c>
      <c r="D6163" t="s">
        <v>7715</v>
      </c>
      <c r="E6163">
        <f t="shared" si="96"/>
        <v>0</v>
      </c>
    </row>
    <row r="6164" spans="1:5" x14ac:dyDescent="0.25">
      <c r="A6164" t="s">
        <v>919</v>
      </c>
      <c r="B6164" s="2">
        <v>41717</v>
      </c>
      <c r="C6164" s="2" t="s">
        <v>7715</v>
      </c>
      <c r="D6164" t="s">
        <v>7715</v>
      </c>
      <c r="E6164">
        <f t="shared" si="96"/>
        <v>0</v>
      </c>
    </row>
    <row r="6165" spans="1:5" x14ac:dyDescent="0.25">
      <c r="A6165" t="s">
        <v>919</v>
      </c>
      <c r="B6165" s="2">
        <v>41717</v>
      </c>
      <c r="C6165" s="2" t="s">
        <v>7715</v>
      </c>
      <c r="D6165" t="s">
        <v>7715</v>
      </c>
      <c r="E6165">
        <f t="shared" si="96"/>
        <v>0</v>
      </c>
    </row>
    <row r="6166" spans="1:5" x14ac:dyDescent="0.25">
      <c r="A6166" t="s">
        <v>919</v>
      </c>
      <c r="B6166" s="2">
        <v>41717</v>
      </c>
      <c r="C6166" s="2" t="s">
        <v>7715</v>
      </c>
      <c r="D6166" t="s">
        <v>7715</v>
      </c>
      <c r="E6166">
        <f t="shared" si="96"/>
        <v>0</v>
      </c>
    </row>
    <row r="6167" spans="1:5" x14ac:dyDescent="0.25">
      <c r="A6167" t="s">
        <v>919</v>
      </c>
      <c r="B6167" s="2">
        <v>41717</v>
      </c>
      <c r="C6167" s="2" t="s">
        <v>7715</v>
      </c>
      <c r="D6167" t="s">
        <v>7715</v>
      </c>
      <c r="E6167">
        <f t="shared" si="96"/>
        <v>0</v>
      </c>
    </row>
    <row r="6168" spans="1:5" x14ac:dyDescent="0.25">
      <c r="A6168" t="s">
        <v>919</v>
      </c>
      <c r="B6168" s="2">
        <v>41717</v>
      </c>
      <c r="C6168" s="2" t="s">
        <v>7715</v>
      </c>
      <c r="D6168" t="s">
        <v>7715</v>
      </c>
      <c r="E6168">
        <f t="shared" si="96"/>
        <v>0</v>
      </c>
    </row>
    <row r="6169" spans="1:5" x14ac:dyDescent="0.25">
      <c r="A6169" t="s">
        <v>1324</v>
      </c>
      <c r="B6169" s="2">
        <v>41902</v>
      </c>
      <c r="C6169" s="2" t="s">
        <v>7711</v>
      </c>
      <c r="D6169" t="s">
        <v>7700</v>
      </c>
      <c r="E6169">
        <f t="shared" si="96"/>
        <v>7</v>
      </c>
    </row>
    <row r="6170" spans="1:5" x14ac:dyDescent="0.25">
      <c r="A6170" t="s">
        <v>2127</v>
      </c>
      <c r="B6170" s="2">
        <v>42038</v>
      </c>
      <c r="C6170" s="2" t="s">
        <v>7717</v>
      </c>
      <c r="D6170" t="s">
        <v>7692</v>
      </c>
      <c r="E6170">
        <f t="shared" si="96"/>
        <v>7</v>
      </c>
    </row>
    <row r="6171" spans="1:5" x14ac:dyDescent="0.25">
      <c r="A6171" t="s">
        <v>2148</v>
      </c>
      <c r="B6171" s="2">
        <v>41652</v>
      </c>
      <c r="C6171" s="2" t="s">
        <v>7727</v>
      </c>
      <c r="D6171" t="s">
        <v>7690</v>
      </c>
      <c r="E6171">
        <f t="shared" si="96"/>
        <v>7</v>
      </c>
    </row>
    <row r="6172" spans="1:5" x14ac:dyDescent="0.25">
      <c r="A6172" t="s">
        <v>5641</v>
      </c>
      <c r="B6172" s="2">
        <v>41674</v>
      </c>
      <c r="C6172" s="2" t="s">
        <v>7726</v>
      </c>
      <c r="D6172" t="s">
        <v>7686</v>
      </c>
      <c r="E6172">
        <f t="shared" si="96"/>
        <v>34</v>
      </c>
    </row>
    <row r="6173" spans="1:5" x14ac:dyDescent="0.25">
      <c r="A6173" t="s">
        <v>5641</v>
      </c>
      <c r="B6173" s="2">
        <v>41674</v>
      </c>
      <c r="C6173" s="2" t="s">
        <v>7726</v>
      </c>
      <c r="D6173" t="s">
        <v>7686</v>
      </c>
      <c r="E6173">
        <f t="shared" si="96"/>
        <v>34</v>
      </c>
    </row>
    <row r="6174" spans="1:5" x14ac:dyDescent="0.25">
      <c r="A6174" t="s">
        <v>536</v>
      </c>
      <c r="B6174" s="2">
        <v>41853</v>
      </c>
      <c r="C6174" s="2" t="s">
        <v>7690</v>
      </c>
      <c r="D6174" t="s">
        <v>7690</v>
      </c>
      <c r="E6174">
        <f t="shared" si="96"/>
        <v>0</v>
      </c>
    </row>
    <row r="6175" spans="1:5" x14ac:dyDescent="0.25">
      <c r="A6175" t="s">
        <v>536</v>
      </c>
      <c r="B6175" s="2">
        <v>41853</v>
      </c>
      <c r="C6175" s="2" t="s">
        <v>7690</v>
      </c>
      <c r="D6175" t="s">
        <v>7690</v>
      </c>
      <c r="E6175">
        <f t="shared" si="96"/>
        <v>0</v>
      </c>
    </row>
    <row r="6176" spans="1:5" x14ac:dyDescent="0.25">
      <c r="A6176" t="s">
        <v>536</v>
      </c>
      <c r="B6176" s="2">
        <v>41853</v>
      </c>
      <c r="C6176" s="2" t="s">
        <v>7690</v>
      </c>
      <c r="D6176" t="s">
        <v>7690</v>
      </c>
      <c r="E6176">
        <f t="shared" si="96"/>
        <v>0</v>
      </c>
    </row>
    <row r="6177" spans="1:5" x14ac:dyDescent="0.25">
      <c r="A6177" t="s">
        <v>3632</v>
      </c>
      <c r="B6177" s="2">
        <v>42167</v>
      </c>
      <c r="C6177" s="2" t="s">
        <v>7721</v>
      </c>
      <c r="D6177" t="s">
        <v>7692</v>
      </c>
      <c r="E6177">
        <f t="shared" si="96"/>
        <v>3</v>
      </c>
    </row>
    <row r="6178" spans="1:5" x14ac:dyDescent="0.25">
      <c r="A6178" t="s">
        <v>3632</v>
      </c>
      <c r="B6178" s="2">
        <v>42167</v>
      </c>
      <c r="C6178" s="2" t="s">
        <v>7721</v>
      </c>
      <c r="D6178" t="s">
        <v>7692</v>
      </c>
      <c r="E6178">
        <f t="shared" si="96"/>
        <v>3</v>
      </c>
    </row>
    <row r="6179" spans="1:5" x14ac:dyDescent="0.25">
      <c r="A6179" t="s">
        <v>3632</v>
      </c>
      <c r="B6179" s="2">
        <v>42167</v>
      </c>
      <c r="C6179" s="2" t="s">
        <v>7721</v>
      </c>
      <c r="D6179" t="s">
        <v>7692</v>
      </c>
      <c r="E6179">
        <f t="shared" si="96"/>
        <v>3</v>
      </c>
    </row>
    <row r="6180" spans="1:5" x14ac:dyDescent="0.25">
      <c r="A6180" t="s">
        <v>3632</v>
      </c>
      <c r="B6180" s="2">
        <v>42167</v>
      </c>
      <c r="C6180" s="2" t="s">
        <v>7721</v>
      </c>
      <c r="D6180" t="s">
        <v>7692</v>
      </c>
      <c r="E6180">
        <f t="shared" si="96"/>
        <v>3</v>
      </c>
    </row>
    <row r="6181" spans="1:5" x14ac:dyDescent="0.25">
      <c r="A6181" t="s">
        <v>3632</v>
      </c>
      <c r="B6181" s="2">
        <v>42167</v>
      </c>
      <c r="C6181" s="2" t="s">
        <v>7721</v>
      </c>
      <c r="D6181" t="s">
        <v>7692</v>
      </c>
      <c r="E6181">
        <f t="shared" si="96"/>
        <v>3</v>
      </c>
    </row>
    <row r="6182" spans="1:5" x14ac:dyDescent="0.25">
      <c r="A6182" t="s">
        <v>3632</v>
      </c>
      <c r="B6182" s="2">
        <v>42167</v>
      </c>
      <c r="C6182" s="2" t="s">
        <v>7721</v>
      </c>
      <c r="D6182" t="s">
        <v>7692</v>
      </c>
      <c r="E6182">
        <f t="shared" si="96"/>
        <v>3</v>
      </c>
    </row>
    <row r="6183" spans="1:5" x14ac:dyDescent="0.25">
      <c r="A6183" t="s">
        <v>3632</v>
      </c>
      <c r="B6183" s="2">
        <v>42167</v>
      </c>
      <c r="C6183" s="2" t="s">
        <v>7721</v>
      </c>
      <c r="D6183" t="s">
        <v>7692</v>
      </c>
      <c r="E6183">
        <f t="shared" si="96"/>
        <v>3</v>
      </c>
    </row>
    <row r="6184" spans="1:5" x14ac:dyDescent="0.25">
      <c r="A6184" t="s">
        <v>3632</v>
      </c>
      <c r="B6184" s="2">
        <v>42167</v>
      </c>
      <c r="C6184" s="2" t="s">
        <v>7721</v>
      </c>
      <c r="D6184" t="s">
        <v>7692</v>
      </c>
      <c r="E6184">
        <f t="shared" si="96"/>
        <v>3</v>
      </c>
    </row>
    <row r="6185" spans="1:5" x14ac:dyDescent="0.25">
      <c r="A6185" t="s">
        <v>3632</v>
      </c>
      <c r="B6185" s="2">
        <v>42167</v>
      </c>
      <c r="C6185" s="2" t="s">
        <v>7721</v>
      </c>
      <c r="D6185" t="s">
        <v>7692</v>
      </c>
      <c r="E6185">
        <f t="shared" si="96"/>
        <v>3</v>
      </c>
    </row>
    <row r="6186" spans="1:5" x14ac:dyDescent="0.25">
      <c r="A6186" t="s">
        <v>2282</v>
      </c>
      <c r="B6186" s="2">
        <v>41674</v>
      </c>
      <c r="C6186" s="2" t="s">
        <v>7726</v>
      </c>
      <c r="D6186" t="s">
        <v>7686</v>
      </c>
      <c r="E6186">
        <f t="shared" si="96"/>
        <v>34</v>
      </c>
    </row>
    <row r="6187" spans="1:5" x14ac:dyDescent="0.25">
      <c r="A6187" t="s">
        <v>3029</v>
      </c>
      <c r="B6187" s="2">
        <v>41790</v>
      </c>
      <c r="C6187" s="2" t="s">
        <v>7689</v>
      </c>
      <c r="D6187" t="s">
        <v>7718</v>
      </c>
      <c r="E6187">
        <f t="shared" si="96"/>
        <v>15</v>
      </c>
    </row>
    <row r="6188" spans="1:5" x14ac:dyDescent="0.25">
      <c r="A6188" t="s">
        <v>834</v>
      </c>
      <c r="B6188" s="2">
        <v>41786</v>
      </c>
      <c r="C6188" s="2" t="s">
        <v>7689</v>
      </c>
      <c r="D6188" t="s">
        <v>7687</v>
      </c>
      <c r="E6188">
        <f t="shared" si="96"/>
        <v>18</v>
      </c>
    </row>
    <row r="6189" spans="1:5" x14ac:dyDescent="0.25">
      <c r="A6189" t="s">
        <v>834</v>
      </c>
      <c r="B6189" s="2">
        <v>41786</v>
      </c>
      <c r="C6189" s="2" t="s">
        <v>7689</v>
      </c>
      <c r="D6189" t="s">
        <v>7687</v>
      </c>
      <c r="E6189">
        <f t="shared" si="96"/>
        <v>18</v>
      </c>
    </row>
    <row r="6190" spans="1:5" x14ac:dyDescent="0.25">
      <c r="A6190" t="s">
        <v>834</v>
      </c>
      <c r="B6190" s="2">
        <v>41786</v>
      </c>
      <c r="C6190" s="2" t="s">
        <v>7689</v>
      </c>
      <c r="D6190" t="s">
        <v>7687</v>
      </c>
      <c r="E6190">
        <f t="shared" si="96"/>
        <v>18</v>
      </c>
    </row>
    <row r="6191" spans="1:5" x14ac:dyDescent="0.25">
      <c r="A6191" t="s">
        <v>2782</v>
      </c>
      <c r="B6191" s="2">
        <v>41943</v>
      </c>
      <c r="C6191" s="2" t="s">
        <v>7699</v>
      </c>
      <c r="D6191" t="s">
        <v>7685</v>
      </c>
      <c r="E6191">
        <f t="shared" si="96"/>
        <v>30</v>
      </c>
    </row>
    <row r="6192" spans="1:5" x14ac:dyDescent="0.25">
      <c r="A6192" t="s">
        <v>1521</v>
      </c>
      <c r="B6192" s="2">
        <v>41895</v>
      </c>
      <c r="C6192" s="2" t="s">
        <v>7711</v>
      </c>
      <c r="D6192" t="s">
        <v>7686</v>
      </c>
      <c r="E6192">
        <f t="shared" si="96"/>
        <v>27</v>
      </c>
    </row>
    <row r="6193" spans="1:5" x14ac:dyDescent="0.25">
      <c r="A6193" t="s">
        <v>3006</v>
      </c>
      <c r="B6193" s="2">
        <v>41876</v>
      </c>
      <c r="C6193" s="2" t="s">
        <v>7690</v>
      </c>
      <c r="D6193" t="s">
        <v>7703</v>
      </c>
      <c r="E6193">
        <f t="shared" si="96"/>
        <v>40</v>
      </c>
    </row>
    <row r="6194" spans="1:5" x14ac:dyDescent="0.25">
      <c r="A6194" t="s">
        <v>4574</v>
      </c>
      <c r="B6194" s="2">
        <v>42585</v>
      </c>
      <c r="C6194" s="2" t="s">
        <v>7709</v>
      </c>
      <c r="D6194" t="s">
        <v>7703</v>
      </c>
      <c r="E6194">
        <f t="shared" si="96"/>
        <v>16</v>
      </c>
    </row>
    <row r="6195" spans="1:5" x14ac:dyDescent="0.25">
      <c r="A6195" t="s">
        <v>4574</v>
      </c>
      <c r="B6195" s="2">
        <v>42585</v>
      </c>
      <c r="C6195" s="2" t="s">
        <v>7709</v>
      </c>
      <c r="D6195" t="s">
        <v>7703</v>
      </c>
      <c r="E6195">
        <f t="shared" si="96"/>
        <v>16</v>
      </c>
    </row>
    <row r="6196" spans="1:5" x14ac:dyDescent="0.25">
      <c r="A6196" t="s">
        <v>4574</v>
      </c>
      <c r="B6196" s="2">
        <v>42585</v>
      </c>
      <c r="C6196" s="2" t="s">
        <v>7709</v>
      </c>
      <c r="D6196" t="s">
        <v>7703</v>
      </c>
      <c r="E6196">
        <f t="shared" si="96"/>
        <v>16</v>
      </c>
    </row>
    <row r="6197" spans="1:5" x14ac:dyDescent="0.25">
      <c r="A6197" t="s">
        <v>1714</v>
      </c>
      <c r="B6197" s="2">
        <v>42664</v>
      </c>
      <c r="C6197" s="2" t="s">
        <v>7713</v>
      </c>
      <c r="D6197" t="s">
        <v>7694</v>
      </c>
      <c r="E6197">
        <f t="shared" si="96"/>
        <v>12</v>
      </c>
    </row>
    <row r="6198" spans="1:5" x14ac:dyDescent="0.25">
      <c r="A6198" t="s">
        <v>1714</v>
      </c>
      <c r="B6198" s="2">
        <v>42664</v>
      </c>
      <c r="C6198" s="2" t="s">
        <v>7713</v>
      </c>
      <c r="D6198" t="s">
        <v>7694</v>
      </c>
      <c r="E6198">
        <f t="shared" si="96"/>
        <v>12</v>
      </c>
    </row>
    <row r="6199" spans="1:5" x14ac:dyDescent="0.25">
      <c r="A6199" t="s">
        <v>675</v>
      </c>
      <c r="B6199" s="2">
        <v>41820</v>
      </c>
      <c r="C6199" s="2" t="s">
        <v>7684</v>
      </c>
      <c r="D6199" t="s">
        <v>7687</v>
      </c>
      <c r="E6199">
        <f t="shared" si="96"/>
        <v>17</v>
      </c>
    </row>
    <row r="6200" spans="1:5" x14ac:dyDescent="0.25">
      <c r="A6200" t="s">
        <v>675</v>
      </c>
      <c r="B6200" s="2">
        <v>41820</v>
      </c>
      <c r="C6200" s="2" t="s">
        <v>7684</v>
      </c>
      <c r="D6200" t="s">
        <v>7687</v>
      </c>
      <c r="E6200">
        <f t="shared" si="96"/>
        <v>17</v>
      </c>
    </row>
    <row r="6201" spans="1:5" x14ac:dyDescent="0.25">
      <c r="A6201" t="s">
        <v>675</v>
      </c>
      <c r="B6201" s="2">
        <v>41820</v>
      </c>
      <c r="C6201" s="2" t="s">
        <v>7684</v>
      </c>
      <c r="D6201" t="s">
        <v>7687</v>
      </c>
      <c r="E6201">
        <f t="shared" si="96"/>
        <v>17</v>
      </c>
    </row>
    <row r="6202" spans="1:5" x14ac:dyDescent="0.25">
      <c r="A6202" t="s">
        <v>5320</v>
      </c>
      <c r="B6202" s="2">
        <v>41902</v>
      </c>
      <c r="C6202" s="2" t="s">
        <v>7711</v>
      </c>
      <c r="D6202" t="s">
        <v>7700</v>
      </c>
      <c r="E6202">
        <f t="shared" si="96"/>
        <v>7</v>
      </c>
    </row>
    <row r="6203" spans="1:5" x14ac:dyDescent="0.25">
      <c r="A6203" t="s">
        <v>5320</v>
      </c>
      <c r="B6203" s="2">
        <v>41902</v>
      </c>
      <c r="C6203" s="2" t="s">
        <v>7711</v>
      </c>
      <c r="D6203" t="s">
        <v>7700</v>
      </c>
      <c r="E6203">
        <f t="shared" si="96"/>
        <v>7</v>
      </c>
    </row>
    <row r="6204" spans="1:5" x14ac:dyDescent="0.25">
      <c r="A6204" t="s">
        <v>43</v>
      </c>
      <c r="B6204" s="2">
        <v>41954</v>
      </c>
      <c r="C6204" s="2" t="s">
        <v>7688</v>
      </c>
      <c r="D6204" t="s">
        <v>7686</v>
      </c>
      <c r="E6204">
        <f t="shared" si="96"/>
        <v>25</v>
      </c>
    </row>
    <row r="6205" spans="1:5" x14ac:dyDescent="0.25">
      <c r="A6205" t="s">
        <v>3055</v>
      </c>
      <c r="B6205" s="2">
        <v>42448</v>
      </c>
      <c r="C6205" s="2" t="s">
        <v>7698</v>
      </c>
      <c r="D6205" t="s">
        <v>7713</v>
      </c>
      <c r="E6205">
        <f t="shared" si="96"/>
        <v>7</v>
      </c>
    </row>
    <row r="6206" spans="1:5" x14ac:dyDescent="0.25">
      <c r="A6206" t="s">
        <v>1702</v>
      </c>
      <c r="B6206" s="2">
        <v>41860</v>
      </c>
      <c r="C6206" s="2" t="s">
        <v>7690</v>
      </c>
      <c r="D6206" t="s">
        <v>7703</v>
      </c>
      <c r="E6206">
        <f t="shared" si="96"/>
        <v>40</v>
      </c>
    </row>
    <row r="6207" spans="1:5" x14ac:dyDescent="0.25">
      <c r="A6207" t="s">
        <v>1421</v>
      </c>
      <c r="B6207" s="2">
        <v>41799</v>
      </c>
      <c r="C6207" s="2" t="s">
        <v>7684</v>
      </c>
      <c r="D6207" t="s">
        <v>7713</v>
      </c>
      <c r="E6207">
        <f t="shared" si="96"/>
        <v>28</v>
      </c>
    </row>
    <row r="6208" spans="1:5" x14ac:dyDescent="0.25">
      <c r="A6208" t="s">
        <v>1421</v>
      </c>
      <c r="B6208" s="2">
        <v>41799</v>
      </c>
      <c r="C6208" s="2" t="s">
        <v>7684</v>
      </c>
      <c r="D6208" t="s">
        <v>7713</v>
      </c>
      <c r="E6208">
        <f t="shared" si="96"/>
        <v>28</v>
      </c>
    </row>
    <row r="6209" spans="1:5" x14ac:dyDescent="0.25">
      <c r="A6209" t="s">
        <v>1421</v>
      </c>
      <c r="B6209" s="2">
        <v>41799</v>
      </c>
      <c r="C6209" s="2" t="s">
        <v>7684</v>
      </c>
      <c r="D6209" t="s">
        <v>7713</v>
      </c>
      <c r="E6209">
        <f t="shared" si="96"/>
        <v>28</v>
      </c>
    </row>
    <row r="6210" spans="1:5" x14ac:dyDescent="0.25">
      <c r="A6210" t="s">
        <v>2638</v>
      </c>
      <c r="B6210" s="2">
        <v>41841</v>
      </c>
      <c r="C6210" s="2" t="s">
        <v>7720</v>
      </c>
      <c r="D6210" t="s">
        <v>7696</v>
      </c>
      <c r="E6210">
        <f t="shared" si="96"/>
        <v>38</v>
      </c>
    </row>
    <row r="6211" spans="1:5" x14ac:dyDescent="0.25">
      <c r="A6211" t="s">
        <v>2097</v>
      </c>
      <c r="B6211" s="2">
        <v>42016</v>
      </c>
      <c r="C6211" s="2" t="s">
        <v>7707</v>
      </c>
      <c r="D6211" t="s">
        <v>7724</v>
      </c>
      <c r="E6211">
        <f t="shared" ref="E6211:E6274" si="97">(LEFT(D6211,4)-LEFT(C6211,4))*12+RIGHT(D6211,2)-RIGHT(C6211,2)</f>
        <v>31</v>
      </c>
    </row>
    <row r="6212" spans="1:5" x14ac:dyDescent="0.25">
      <c r="A6212" t="s">
        <v>2097</v>
      </c>
      <c r="B6212" s="2">
        <v>42016</v>
      </c>
      <c r="C6212" s="2" t="s">
        <v>7707</v>
      </c>
      <c r="D6212" t="s">
        <v>7724</v>
      </c>
      <c r="E6212">
        <f t="shared" si="97"/>
        <v>31</v>
      </c>
    </row>
    <row r="6213" spans="1:5" x14ac:dyDescent="0.25">
      <c r="A6213" t="s">
        <v>2097</v>
      </c>
      <c r="B6213" s="2">
        <v>42016</v>
      </c>
      <c r="C6213" s="2" t="s">
        <v>7707</v>
      </c>
      <c r="D6213" t="s">
        <v>7724</v>
      </c>
      <c r="E6213">
        <f t="shared" si="97"/>
        <v>31</v>
      </c>
    </row>
    <row r="6214" spans="1:5" x14ac:dyDescent="0.25">
      <c r="A6214" t="s">
        <v>391</v>
      </c>
      <c r="B6214" s="2">
        <v>41859</v>
      </c>
      <c r="C6214" s="2" t="s">
        <v>7690</v>
      </c>
      <c r="D6214" t="s">
        <v>7704</v>
      </c>
      <c r="E6214">
        <f t="shared" si="97"/>
        <v>39</v>
      </c>
    </row>
    <row r="6215" spans="1:5" x14ac:dyDescent="0.25">
      <c r="A6215" t="s">
        <v>391</v>
      </c>
      <c r="B6215" s="2">
        <v>41859</v>
      </c>
      <c r="C6215" s="2" t="s">
        <v>7690</v>
      </c>
      <c r="D6215" t="s">
        <v>7704</v>
      </c>
      <c r="E6215">
        <f t="shared" si="97"/>
        <v>39</v>
      </c>
    </row>
    <row r="6216" spans="1:5" x14ac:dyDescent="0.25">
      <c r="A6216" t="s">
        <v>1051</v>
      </c>
      <c r="B6216" s="2">
        <v>41713</v>
      </c>
      <c r="C6216" s="2" t="s">
        <v>7715</v>
      </c>
      <c r="D6216" t="s">
        <v>7699</v>
      </c>
      <c r="E6216">
        <f t="shared" si="97"/>
        <v>7</v>
      </c>
    </row>
    <row r="6217" spans="1:5" x14ac:dyDescent="0.25">
      <c r="A6217" t="s">
        <v>2165</v>
      </c>
      <c r="B6217" s="2">
        <v>41789</v>
      </c>
      <c r="C6217" s="2" t="s">
        <v>7689</v>
      </c>
      <c r="D6217" t="s">
        <v>7687</v>
      </c>
      <c r="E6217">
        <f t="shared" si="97"/>
        <v>18</v>
      </c>
    </row>
    <row r="6218" spans="1:5" x14ac:dyDescent="0.25">
      <c r="A6218" t="s">
        <v>2165</v>
      </c>
      <c r="B6218" s="2">
        <v>41789</v>
      </c>
      <c r="C6218" s="2" t="s">
        <v>7689</v>
      </c>
      <c r="D6218" t="s">
        <v>7687</v>
      </c>
      <c r="E6218">
        <f t="shared" si="97"/>
        <v>18</v>
      </c>
    </row>
    <row r="6219" spans="1:5" x14ac:dyDescent="0.25">
      <c r="A6219" t="s">
        <v>1368</v>
      </c>
      <c r="B6219" s="2">
        <v>41768</v>
      </c>
      <c r="C6219" s="2" t="s">
        <v>7689</v>
      </c>
      <c r="D6219" t="s">
        <v>7719</v>
      </c>
      <c r="E6219">
        <f t="shared" si="97"/>
        <v>14</v>
      </c>
    </row>
    <row r="6220" spans="1:5" x14ac:dyDescent="0.25">
      <c r="A6220" t="s">
        <v>2767</v>
      </c>
      <c r="B6220" s="2">
        <v>41697</v>
      </c>
      <c r="C6220" s="2" t="s">
        <v>7726</v>
      </c>
      <c r="D6220" t="s">
        <v>7713</v>
      </c>
      <c r="E6220">
        <f t="shared" si="97"/>
        <v>32</v>
      </c>
    </row>
    <row r="6221" spans="1:5" x14ac:dyDescent="0.25">
      <c r="A6221" t="s">
        <v>2767</v>
      </c>
      <c r="B6221" s="2">
        <v>41697</v>
      </c>
      <c r="C6221" s="2" t="s">
        <v>7726</v>
      </c>
      <c r="D6221" t="s">
        <v>7713</v>
      </c>
      <c r="E6221">
        <f t="shared" si="97"/>
        <v>32</v>
      </c>
    </row>
    <row r="6222" spans="1:5" x14ac:dyDescent="0.25">
      <c r="A6222" t="s">
        <v>2767</v>
      </c>
      <c r="B6222" s="2">
        <v>41697</v>
      </c>
      <c r="C6222" s="2" t="s">
        <v>7726</v>
      </c>
      <c r="D6222" t="s">
        <v>7713</v>
      </c>
      <c r="E6222">
        <f t="shared" si="97"/>
        <v>32</v>
      </c>
    </row>
    <row r="6223" spans="1:5" x14ac:dyDescent="0.25">
      <c r="A6223" t="s">
        <v>3665</v>
      </c>
      <c r="B6223" s="2">
        <v>42379</v>
      </c>
      <c r="C6223" s="2" t="s">
        <v>7693</v>
      </c>
      <c r="D6223" t="s">
        <v>7696</v>
      </c>
      <c r="E6223">
        <f t="shared" si="97"/>
        <v>20</v>
      </c>
    </row>
    <row r="6224" spans="1:5" x14ac:dyDescent="0.25">
      <c r="A6224" t="s">
        <v>951</v>
      </c>
      <c r="B6224" s="2">
        <v>41967</v>
      </c>
      <c r="C6224" s="2" t="s">
        <v>7688</v>
      </c>
      <c r="D6224" t="s">
        <v>7703</v>
      </c>
      <c r="E6224">
        <f t="shared" si="97"/>
        <v>37</v>
      </c>
    </row>
    <row r="6225" spans="1:5" x14ac:dyDescent="0.25">
      <c r="A6225" t="s">
        <v>951</v>
      </c>
      <c r="B6225" s="2">
        <v>41967</v>
      </c>
      <c r="C6225" s="2" t="s">
        <v>7688</v>
      </c>
      <c r="D6225" t="s">
        <v>7703</v>
      </c>
      <c r="E6225">
        <f t="shared" si="97"/>
        <v>37</v>
      </c>
    </row>
    <row r="6226" spans="1:5" x14ac:dyDescent="0.25">
      <c r="A6226" t="s">
        <v>951</v>
      </c>
      <c r="B6226" s="2">
        <v>41967</v>
      </c>
      <c r="C6226" s="2" t="s">
        <v>7688</v>
      </c>
      <c r="D6226" t="s">
        <v>7703</v>
      </c>
      <c r="E6226">
        <f t="shared" si="97"/>
        <v>37</v>
      </c>
    </row>
    <row r="6227" spans="1:5" x14ac:dyDescent="0.25">
      <c r="A6227" t="s">
        <v>997</v>
      </c>
      <c r="B6227" s="2">
        <v>41931</v>
      </c>
      <c r="C6227" s="2" t="s">
        <v>7699</v>
      </c>
      <c r="D6227" t="s">
        <v>7683</v>
      </c>
      <c r="E6227">
        <f t="shared" si="97"/>
        <v>12</v>
      </c>
    </row>
    <row r="6228" spans="1:5" x14ac:dyDescent="0.25">
      <c r="A6228" t="s">
        <v>997</v>
      </c>
      <c r="B6228" s="2">
        <v>41931</v>
      </c>
      <c r="C6228" s="2" t="s">
        <v>7699</v>
      </c>
      <c r="D6228" t="s">
        <v>7683</v>
      </c>
      <c r="E6228">
        <f t="shared" si="97"/>
        <v>12</v>
      </c>
    </row>
    <row r="6229" spans="1:5" x14ac:dyDescent="0.25">
      <c r="A6229" t="s">
        <v>599</v>
      </c>
      <c r="B6229" s="2">
        <v>41945</v>
      </c>
      <c r="C6229" s="2" t="s">
        <v>7688</v>
      </c>
      <c r="D6229" t="s">
        <v>7688</v>
      </c>
      <c r="E6229">
        <f t="shared" si="97"/>
        <v>0</v>
      </c>
    </row>
    <row r="6230" spans="1:5" x14ac:dyDescent="0.25">
      <c r="A6230" t="s">
        <v>1858</v>
      </c>
      <c r="B6230" s="2">
        <v>41780</v>
      </c>
      <c r="C6230" s="2" t="s">
        <v>7689</v>
      </c>
      <c r="D6230" t="s">
        <v>7693</v>
      </c>
      <c r="E6230">
        <f t="shared" si="97"/>
        <v>20</v>
      </c>
    </row>
    <row r="6231" spans="1:5" x14ac:dyDescent="0.25">
      <c r="A6231" t="s">
        <v>1858</v>
      </c>
      <c r="B6231" s="2">
        <v>41780</v>
      </c>
      <c r="C6231" s="2" t="s">
        <v>7689</v>
      </c>
      <c r="D6231" t="s">
        <v>7693</v>
      </c>
      <c r="E6231">
        <f t="shared" si="97"/>
        <v>20</v>
      </c>
    </row>
    <row r="6232" spans="1:5" x14ac:dyDescent="0.25">
      <c r="A6232" t="s">
        <v>2391</v>
      </c>
      <c r="B6232" s="2">
        <v>41811</v>
      </c>
      <c r="C6232" s="2" t="s">
        <v>7684</v>
      </c>
      <c r="D6232" t="s">
        <v>7691</v>
      </c>
      <c r="E6232">
        <f t="shared" si="97"/>
        <v>37</v>
      </c>
    </row>
    <row r="6233" spans="1:5" x14ac:dyDescent="0.25">
      <c r="A6233" t="s">
        <v>1009</v>
      </c>
      <c r="B6233" s="2">
        <v>41807</v>
      </c>
      <c r="C6233" s="2" t="s">
        <v>7684</v>
      </c>
      <c r="D6233" t="s">
        <v>7696</v>
      </c>
      <c r="E6233">
        <f t="shared" si="97"/>
        <v>39</v>
      </c>
    </row>
    <row r="6234" spans="1:5" x14ac:dyDescent="0.25">
      <c r="A6234" t="s">
        <v>1009</v>
      </c>
      <c r="B6234" s="2">
        <v>41807</v>
      </c>
      <c r="C6234" s="2" t="s">
        <v>7684</v>
      </c>
      <c r="D6234" t="s">
        <v>7696</v>
      </c>
      <c r="E6234">
        <f t="shared" si="97"/>
        <v>39</v>
      </c>
    </row>
    <row r="6235" spans="1:5" x14ac:dyDescent="0.25">
      <c r="A6235" t="s">
        <v>1009</v>
      </c>
      <c r="B6235" s="2">
        <v>41807</v>
      </c>
      <c r="C6235" s="2" t="s">
        <v>7684</v>
      </c>
      <c r="D6235" t="s">
        <v>7696</v>
      </c>
      <c r="E6235">
        <f t="shared" si="97"/>
        <v>39</v>
      </c>
    </row>
    <row r="6236" spans="1:5" x14ac:dyDescent="0.25">
      <c r="A6236" t="s">
        <v>1009</v>
      </c>
      <c r="B6236" s="2">
        <v>41807</v>
      </c>
      <c r="C6236" s="2" t="s">
        <v>7684</v>
      </c>
      <c r="D6236" t="s">
        <v>7696</v>
      </c>
      <c r="E6236">
        <f t="shared" si="97"/>
        <v>39</v>
      </c>
    </row>
    <row r="6237" spans="1:5" x14ac:dyDescent="0.25">
      <c r="A6237" t="s">
        <v>1009</v>
      </c>
      <c r="B6237" s="2">
        <v>41807</v>
      </c>
      <c r="C6237" s="2" t="s">
        <v>7684</v>
      </c>
      <c r="D6237" t="s">
        <v>7696</v>
      </c>
      <c r="E6237">
        <f t="shared" si="97"/>
        <v>39</v>
      </c>
    </row>
    <row r="6238" spans="1:5" x14ac:dyDescent="0.25">
      <c r="A6238" t="s">
        <v>616</v>
      </c>
      <c r="B6238" s="2">
        <v>41832</v>
      </c>
      <c r="C6238" s="2" t="s">
        <v>7720</v>
      </c>
      <c r="D6238" t="s">
        <v>7728</v>
      </c>
      <c r="E6238">
        <f t="shared" si="97"/>
        <v>19</v>
      </c>
    </row>
    <row r="6239" spans="1:5" x14ac:dyDescent="0.25">
      <c r="A6239" t="s">
        <v>2394</v>
      </c>
      <c r="B6239" s="2">
        <v>41811</v>
      </c>
      <c r="C6239" s="2" t="s">
        <v>7684</v>
      </c>
      <c r="D6239" t="s">
        <v>7693</v>
      </c>
      <c r="E6239">
        <f t="shared" si="97"/>
        <v>19</v>
      </c>
    </row>
    <row r="6240" spans="1:5" x14ac:dyDescent="0.25">
      <c r="A6240" t="s">
        <v>2118</v>
      </c>
      <c r="B6240" s="2">
        <v>41820</v>
      </c>
      <c r="C6240" s="2" t="s">
        <v>7684</v>
      </c>
      <c r="D6240" t="s">
        <v>7695</v>
      </c>
      <c r="E6240">
        <f t="shared" si="97"/>
        <v>18</v>
      </c>
    </row>
    <row r="6241" spans="1:5" x14ac:dyDescent="0.25">
      <c r="A6241" t="s">
        <v>2118</v>
      </c>
      <c r="B6241" s="2">
        <v>41820</v>
      </c>
      <c r="C6241" s="2" t="s">
        <v>7684</v>
      </c>
      <c r="D6241" t="s">
        <v>7695</v>
      </c>
      <c r="E6241">
        <f t="shared" si="97"/>
        <v>18</v>
      </c>
    </row>
    <row r="6242" spans="1:5" x14ac:dyDescent="0.25">
      <c r="A6242" t="s">
        <v>465</v>
      </c>
      <c r="B6242" s="2">
        <v>41985</v>
      </c>
      <c r="C6242" s="2" t="s">
        <v>7701</v>
      </c>
      <c r="D6242" t="s">
        <v>7713</v>
      </c>
      <c r="E6242">
        <f t="shared" si="97"/>
        <v>22</v>
      </c>
    </row>
    <row r="6243" spans="1:5" x14ac:dyDescent="0.25">
      <c r="A6243" t="s">
        <v>3254</v>
      </c>
      <c r="B6243" s="2">
        <v>42041</v>
      </c>
      <c r="C6243" s="2" t="s">
        <v>7717</v>
      </c>
      <c r="D6243" t="s">
        <v>7705</v>
      </c>
      <c r="E6243">
        <f t="shared" si="97"/>
        <v>27</v>
      </c>
    </row>
    <row r="6244" spans="1:5" x14ac:dyDescent="0.25">
      <c r="A6244" t="s">
        <v>2349</v>
      </c>
      <c r="B6244" s="2">
        <v>41825</v>
      </c>
      <c r="C6244" s="2" t="s">
        <v>7720</v>
      </c>
      <c r="D6244" t="s">
        <v>7701</v>
      </c>
      <c r="E6244">
        <f t="shared" si="97"/>
        <v>5</v>
      </c>
    </row>
    <row r="6245" spans="1:5" x14ac:dyDescent="0.25">
      <c r="A6245" t="s">
        <v>3157</v>
      </c>
      <c r="B6245" s="2">
        <v>42478</v>
      </c>
      <c r="C6245" s="2" t="s">
        <v>7706</v>
      </c>
      <c r="D6245" t="s">
        <v>7681</v>
      </c>
      <c r="E6245">
        <f t="shared" si="97"/>
        <v>7</v>
      </c>
    </row>
    <row r="6246" spans="1:5" x14ac:dyDescent="0.25">
      <c r="A6246" t="s">
        <v>3715</v>
      </c>
      <c r="B6246" s="2">
        <v>42328</v>
      </c>
      <c r="C6246" s="2" t="s">
        <v>7687</v>
      </c>
      <c r="D6246" t="s">
        <v>7687</v>
      </c>
      <c r="E6246">
        <f t="shared" si="97"/>
        <v>0</v>
      </c>
    </row>
    <row r="6247" spans="1:5" x14ac:dyDescent="0.25">
      <c r="A6247" t="s">
        <v>3715</v>
      </c>
      <c r="B6247" s="2">
        <v>42328</v>
      </c>
      <c r="C6247" s="2" t="s">
        <v>7687</v>
      </c>
      <c r="D6247" t="s">
        <v>7687</v>
      </c>
      <c r="E6247">
        <f t="shared" si="97"/>
        <v>0</v>
      </c>
    </row>
    <row r="6248" spans="1:5" x14ac:dyDescent="0.25">
      <c r="A6248" t="s">
        <v>3715</v>
      </c>
      <c r="B6248" s="2">
        <v>42328</v>
      </c>
      <c r="C6248" s="2" t="s">
        <v>7687</v>
      </c>
      <c r="D6248" t="s">
        <v>7687</v>
      </c>
      <c r="E6248">
        <f t="shared" si="97"/>
        <v>0</v>
      </c>
    </row>
    <row r="6249" spans="1:5" x14ac:dyDescent="0.25">
      <c r="A6249" t="s">
        <v>2951</v>
      </c>
      <c r="B6249" s="2">
        <v>41957</v>
      </c>
      <c r="C6249" s="2" t="s">
        <v>7688</v>
      </c>
      <c r="D6249" t="s">
        <v>7705</v>
      </c>
      <c r="E6249">
        <f t="shared" si="97"/>
        <v>30</v>
      </c>
    </row>
    <row r="6250" spans="1:5" x14ac:dyDescent="0.25">
      <c r="A6250" t="s">
        <v>2951</v>
      </c>
      <c r="B6250" s="2">
        <v>41957</v>
      </c>
      <c r="C6250" s="2" t="s">
        <v>7688</v>
      </c>
      <c r="D6250" t="s">
        <v>7705</v>
      </c>
      <c r="E6250">
        <f t="shared" si="97"/>
        <v>30</v>
      </c>
    </row>
    <row r="6251" spans="1:5" x14ac:dyDescent="0.25">
      <c r="A6251" t="s">
        <v>2951</v>
      </c>
      <c r="B6251" s="2">
        <v>41957</v>
      </c>
      <c r="C6251" s="2" t="s">
        <v>7688</v>
      </c>
      <c r="D6251" t="s">
        <v>7705</v>
      </c>
      <c r="E6251">
        <f t="shared" si="97"/>
        <v>30</v>
      </c>
    </row>
    <row r="6252" spans="1:5" x14ac:dyDescent="0.25">
      <c r="A6252" t="s">
        <v>2951</v>
      </c>
      <c r="B6252" s="2">
        <v>41957</v>
      </c>
      <c r="C6252" s="2" t="s">
        <v>7688</v>
      </c>
      <c r="D6252" t="s">
        <v>7705</v>
      </c>
      <c r="E6252">
        <f t="shared" si="97"/>
        <v>30</v>
      </c>
    </row>
    <row r="6253" spans="1:5" x14ac:dyDescent="0.25">
      <c r="A6253" t="s">
        <v>2005</v>
      </c>
      <c r="B6253" s="2">
        <v>41975</v>
      </c>
      <c r="C6253" s="2" t="s">
        <v>7701</v>
      </c>
      <c r="D6253" t="s">
        <v>7701</v>
      </c>
      <c r="E6253">
        <f t="shared" si="97"/>
        <v>0</v>
      </c>
    </row>
    <row r="6254" spans="1:5" x14ac:dyDescent="0.25">
      <c r="A6254" t="s">
        <v>384</v>
      </c>
      <c r="B6254" s="2">
        <v>41736</v>
      </c>
      <c r="C6254" s="2" t="s">
        <v>7722</v>
      </c>
      <c r="D6254" t="s">
        <v>7722</v>
      </c>
      <c r="E6254">
        <f t="shared" si="97"/>
        <v>0</v>
      </c>
    </row>
    <row r="6255" spans="1:5" x14ac:dyDescent="0.25">
      <c r="A6255" t="s">
        <v>384</v>
      </c>
      <c r="B6255" s="2">
        <v>41736</v>
      </c>
      <c r="C6255" s="2" t="s">
        <v>7722</v>
      </c>
      <c r="D6255" t="s">
        <v>7722</v>
      </c>
      <c r="E6255">
        <f t="shared" si="97"/>
        <v>0</v>
      </c>
    </row>
    <row r="6256" spans="1:5" x14ac:dyDescent="0.25">
      <c r="A6256" t="s">
        <v>416</v>
      </c>
      <c r="B6256" s="2">
        <v>41770</v>
      </c>
      <c r="C6256" s="2" t="s">
        <v>7689</v>
      </c>
      <c r="D6256" t="s">
        <v>7692</v>
      </c>
      <c r="E6256">
        <f t="shared" si="97"/>
        <v>16</v>
      </c>
    </row>
    <row r="6257" spans="1:5" x14ac:dyDescent="0.25">
      <c r="A6257" t="s">
        <v>593</v>
      </c>
      <c r="B6257" s="2">
        <v>41815</v>
      </c>
      <c r="C6257" s="2" t="s">
        <v>7684</v>
      </c>
      <c r="D6257" t="s">
        <v>7696</v>
      </c>
      <c r="E6257">
        <f t="shared" si="97"/>
        <v>39</v>
      </c>
    </row>
    <row r="6258" spans="1:5" x14ac:dyDescent="0.25">
      <c r="A6258" t="s">
        <v>1842</v>
      </c>
      <c r="B6258" s="2">
        <v>41967</v>
      </c>
      <c r="C6258" s="2" t="s">
        <v>7688</v>
      </c>
      <c r="D6258" t="s">
        <v>7692</v>
      </c>
      <c r="E6258">
        <f t="shared" si="97"/>
        <v>10</v>
      </c>
    </row>
    <row r="6259" spans="1:5" x14ac:dyDescent="0.25">
      <c r="A6259" t="s">
        <v>1124</v>
      </c>
      <c r="B6259" s="2">
        <v>41820</v>
      </c>
      <c r="C6259" s="2" t="s">
        <v>7684</v>
      </c>
      <c r="D6259" t="s">
        <v>7704</v>
      </c>
      <c r="E6259">
        <f t="shared" si="97"/>
        <v>41</v>
      </c>
    </row>
    <row r="6260" spans="1:5" x14ac:dyDescent="0.25">
      <c r="A6260" t="s">
        <v>2918</v>
      </c>
      <c r="B6260" s="2">
        <v>41778</v>
      </c>
      <c r="C6260" s="2" t="s">
        <v>7689</v>
      </c>
      <c r="D6260" t="s">
        <v>7710</v>
      </c>
      <c r="E6260">
        <f t="shared" si="97"/>
        <v>10</v>
      </c>
    </row>
    <row r="6261" spans="1:5" x14ac:dyDescent="0.25">
      <c r="A6261" t="s">
        <v>1175</v>
      </c>
      <c r="B6261" s="2">
        <v>41986</v>
      </c>
      <c r="C6261" s="2" t="s">
        <v>7701</v>
      </c>
      <c r="D6261" t="s">
        <v>7718</v>
      </c>
      <c r="E6261">
        <f t="shared" si="97"/>
        <v>8</v>
      </c>
    </row>
    <row r="6262" spans="1:5" x14ac:dyDescent="0.25">
      <c r="A6262" t="s">
        <v>878</v>
      </c>
      <c r="B6262" s="2">
        <v>42136</v>
      </c>
      <c r="C6262" s="2" t="s">
        <v>7714</v>
      </c>
      <c r="D6262" t="s">
        <v>7714</v>
      </c>
      <c r="E6262">
        <f t="shared" si="97"/>
        <v>0</v>
      </c>
    </row>
    <row r="6263" spans="1:5" x14ac:dyDescent="0.25">
      <c r="A6263" t="s">
        <v>4968</v>
      </c>
      <c r="B6263" s="2">
        <v>41889</v>
      </c>
      <c r="C6263" s="2" t="s">
        <v>7711</v>
      </c>
      <c r="D6263" t="s">
        <v>7691</v>
      </c>
      <c r="E6263">
        <f t="shared" si="97"/>
        <v>34</v>
      </c>
    </row>
    <row r="6264" spans="1:5" x14ac:dyDescent="0.25">
      <c r="A6264" t="s">
        <v>655</v>
      </c>
      <c r="B6264" s="2">
        <v>41961</v>
      </c>
      <c r="C6264" s="2" t="s">
        <v>7688</v>
      </c>
      <c r="D6264" t="s">
        <v>7702</v>
      </c>
      <c r="E6264">
        <f t="shared" si="97"/>
        <v>22</v>
      </c>
    </row>
    <row r="6265" spans="1:5" x14ac:dyDescent="0.25">
      <c r="A6265" t="s">
        <v>2097</v>
      </c>
      <c r="B6265" s="2">
        <v>42016</v>
      </c>
      <c r="C6265" s="2" t="s">
        <v>7707</v>
      </c>
      <c r="D6265" t="s">
        <v>7705</v>
      </c>
      <c r="E6265">
        <f t="shared" si="97"/>
        <v>28</v>
      </c>
    </row>
    <row r="6266" spans="1:5" x14ac:dyDescent="0.25">
      <c r="A6266" t="s">
        <v>422</v>
      </c>
      <c r="B6266" s="2">
        <v>42167</v>
      </c>
      <c r="C6266" s="2" t="s">
        <v>7721</v>
      </c>
      <c r="D6266" t="s">
        <v>7713</v>
      </c>
      <c r="E6266">
        <f t="shared" si="97"/>
        <v>16</v>
      </c>
    </row>
    <row r="6267" spans="1:5" x14ac:dyDescent="0.25">
      <c r="A6267" t="s">
        <v>1086</v>
      </c>
      <c r="B6267" s="2">
        <v>41881</v>
      </c>
      <c r="C6267" s="2" t="s">
        <v>7690</v>
      </c>
      <c r="D6267" t="s">
        <v>7688</v>
      </c>
      <c r="E6267">
        <f t="shared" si="97"/>
        <v>3</v>
      </c>
    </row>
    <row r="6268" spans="1:5" x14ac:dyDescent="0.25">
      <c r="A6268" t="s">
        <v>1086</v>
      </c>
      <c r="B6268" s="2">
        <v>41881</v>
      </c>
      <c r="C6268" s="2" t="s">
        <v>7690</v>
      </c>
      <c r="D6268" t="s">
        <v>7688</v>
      </c>
      <c r="E6268">
        <f t="shared" si="97"/>
        <v>3</v>
      </c>
    </row>
    <row r="6269" spans="1:5" x14ac:dyDescent="0.25">
      <c r="A6269" t="s">
        <v>358</v>
      </c>
      <c r="B6269" s="2">
        <v>41957</v>
      </c>
      <c r="C6269" s="2" t="s">
        <v>7688</v>
      </c>
      <c r="D6269" t="s">
        <v>7683</v>
      </c>
      <c r="E6269">
        <f t="shared" si="97"/>
        <v>11</v>
      </c>
    </row>
    <row r="6270" spans="1:5" x14ac:dyDescent="0.25">
      <c r="A6270" t="s">
        <v>358</v>
      </c>
      <c r="B6270" s="2">
        <v>41957</v>
      </c>
      <c r="C6270" s="2" t="s">
        <v>7688</v>
      </c>
      <c r="D6270" t="s">
        <v>7683</v>
      </c>
      <c r="E6270">
        <f t="shared" si="97"/>
        <v>11</v>
      </c>
    </row>
    <row r="6271" spans="1:5" x14ac:dyDescent="0.25">
      <c r="A6271" t="s">
        <v>784</v>
      </c>
      <c r="B6271" s="2">
        <v>42160</v>
      </c>
      <c r="C6271" s="2" t="s">
        <v>7721</v>
      </c>
      <c r="D6271" t="s">
        <v>7703</v>
      </c>
      <c r="E6271">
        <f t="shared" si="97"/>
        <v>30</v>
      </c>
    </row>
    <row r="6272" spans="1:5" x14ac:dyDescent="0.25">
      <c r="A6272" t="s">
        <v>784</v>
      </c>
      <c r="B6272" s="2">
        <v>42160</v>
      </c>
      <c r="C6272" s="2" t="s">
        <v>7721</v>
      </c>
      <c r="D6272" t="s">
        <v>7703</v>
      </c>
      <c r="E6272">
        <f t="shared" si="97"/>
        <v>30</v>
      </c>
    </row>
    <row r="6273" spans="1:5" x14ac:dyDescent="0.25">
      <c r="A6273" t="s">
        <v>784</v>
      </c>
      <c r="B6273" s="2">
        <v>42160</v>
      </c>
      <c r="C6273" s="2" t="s">
        <v>7721</v>
      </c>
      <c r="D6273" t="s">
        <v>7703</v>
      </c>
      <c r="E6273">
        <f t="shared" si="97"/>
        <v>30</v>
      </c>
    </row>
    <row r="6274" spans="1:5" x14ac:dyDescent="0.25">
      <c r="A6274" t="s">
        <v>680</v>
      </c>
      <c r="B6274" s="2">
        <v>42511</v>
      </c>
      <c r="C6274" s="2" t="s">
        <v>7716</v>
      </c>
      <c r="D6274" t="s">
        <v>7703</v>
      </c>
      <c r="E6274">
        <f t="shared" si="97"/>
        <v>19</v>
      </c>
    </row>
    <row r="6275" spans="1:5" x14ac:dyDescent="0.25">
      <c r="A6275" t="s">
        <v>2964</v>
      </c>
      <c r="B6275" s="2">
        <v>41889</v>
      </c>
      <c r="C6275" s="2" t="s">
        <v>7711</v>
      </c>
      <c r="D6275" t="s">
        <v>7697</v>
      </c>
      <c r="E6275">
        <f t="shared" ref="E6275:E6338" si="98">(LEFT(D6275,4)-LEFT(C6275,4))*12+RIGHT(D6275,2)-RIGHT(C6275,2)</f>
        <v>22</v>
      </c>
    </row>
    <row r="6276" spans="1:5" x14ac:dyDescent="0.25">
      <c r="A6276" t="s">
        <v>2964</v>
      </c>
      <c r="B6276" s="2">
        <v>41889</v>
      </c>
      <c r="C6276" s="2" t="s">
        <v>7711</v>
      </c>
      <c r="D6276" t="s">
        <v>7697</v>
      </c>
      <c r="E6276">
        <f t="shared" si="98"/>
        <v>22</v>
      </c>
    </row>
    <row r="6277" spans="1:5" x14ac:dyDescent="0.25">
      <c r="A6277" t="s">
        <v>2964</v>
      </c>
      <c r="B6277" s="2">
        <v>41889</v>
      </c>
      <c r="C6277" s="2" t="s">
        <v>7711</v>
      </c>
      <c r="D6277" t="s">
        <v>7697</v>
      </c>
      <c r="E6277">
        <f t="shared" si="98"/>
        <v>22</v>
      </c>
    </row>
    <row r="6278" spans="1:5" x14ac:dyDescent="0.25">
      <c r="A6278" t="s">
        <v>2964</v>
      </c>
      <c r="B6278" s="2">
        <v>41889</v>
      </c>
      <c r="C6278" s="2" t="s">
        <v>7711</v>
      </c>
      <c r="D6278" t="s">
        <v>7697</v>
      </c>
      <c r="E6278">
        <f t="shared" si="98"/>
        <v>22</v>
      </c>
    </row>
    <row r="6279" spans="1:5" x14ac:dyDescent="0.25">
      <c r="A6279" t="s">
        <v>2964</v>
      </c>
      <c r="B6279" s="2">
        <v>41889</v>
      </c>
      <c r="C6279" s="2" t="s">
        <v>7711</v>
      </c>
      <c r="D6279" t="s">
        <v>7697</v>
      </c>
      <c r="E6279">
        <f t="shared" si="98"/>
        <v>22</v>
      </c>
    </row>
    <row r="6280" spans="1:5" x14ac:dyDescent="0.25">
      <c r="A6280" t="s">
        <v>2964</v>
      </c>
      <c r="B6280" s="2">
        <v>41889</v>
      </c>
      <c r="C6280" s="2" t="s">
        <v>7711</v>
      </c>
      <c r="D6280" t="s">
        <v>7697</v>
      </c>
      <c r="E6280">
        <f t="shared" si="98"/>
        <v>22</v>
      </c>
    </row>
    <row r="6281" spans="1:5" x14ac:dyDescent="0.25">
      <c r="A6281" t="s">
        <v>2964</v>
      </c>
      <c r="B6281" s="2">
        <v>41889</v>
      </c>
      <c r="C6281" s="2" t="s">
        <v>7711</v>
      </c>
      <c r="D6281" t="s">
        <v>7697</v>
      </c>
      <c r="E6281">
        <f t="shared" si="98"/>
        <v>22</v>
      </c>
    </row>
    <row r="6282" spans="1:5" x14ac:dyDescent="0.25">
      <c r="A6282" t="s">
        <v>422</v>
      </c>
      <c r="B6282" s="2">
        <v>42167</v>
      </c>
      <c r="C6282" s="2" t="s">
        <v>7721</v>
      </c>
      <c r="D6282" t="s">
        <v>7705</v>
      </c>
      <c r="E6282">
        <f t="shared" si="98"/>
        <v>23</v>
      </c>
    </row>
    <row r="6283" spans="1:5" x14ac:dyDescent="0.25">
      <c r="A6283" t="s">
        <v>2467</v>
      </c>
      <c r="B6283" s="2">
        <v>41831</v>
      </c>
      <c r="C6283" s="2" t="s">
        <v>7720</v>
      </c>
      <c r="D6283" t="s">
        <v>7687</v>
      </c>
      <c r="E6283">
        <f t="shared" si="98"/>
        <v>16</v>
      </c>
    </row>
    <row r="6284" spans="1:5" x14ac:dyDescent="0.25">
      <c r="A6284" t="s">
        <v>2467</v>
      </c>
      <c r="B6284" s="2">
        <v>41831</v>
      </c>
      <c r="C6284" s="2" t="s">
        <v>7720</v>
      </c>
      <c r="D6284" t="s">
        <v>7687</v>
      </c>
      <c r="E6284">
        <f t="shared" si="98"/>
        <v>16</v>
      </c>
    </row>
    <row r="6285" spans="1:5" x14ac:dyDescent="0.25">
      <c r="A6285" t="s">
        <v>2700</v>
      </c>
      <c r="B6285" s="2">
        <v>41741</v>
      </c>
      <c r="C6285" s="2" t="s">
        <v>7722</v>
      </c>
      <c r="D6285" t="s">
        <v>7702</v>
      </c>
      <c r="E6285">
        <f t="shared" si="98"/>
        <v>29</v>
      </c>
    </row>
    <row r="6286" spans="1:5" x14ac:dyDescent="0.25">
      <c r="A6286" t="s">
        <v>2700</v>
      </c>
      <c r="B6286" s="2">
        <v>41741</v>
      </c>
      <c r="C6286" s="2" t="s">
        <v>7722</v>
      </c>
      <c r="D6286" t="s">
        <v>7702</v>
      </c>
      <c r="E6286">
        <f t="shared" si="98"/>
        <v>29</v>
      </c>
    </row>
    <row r="6287" spans="1:5" x14ac:dyDescent="0.25">
      <c r="A6287" t="s">
        <v>416</v>
      </c>
      <c r="B6287" s="2">
        <v>41770</v>
      </c>
      <c r="C6287" s="2" t="s">
        <v>7689</v>
      </c>
      <c r="D6287" t="s">
        <v>7713</v>
      </c>
      <c r="E6287">
        <f t="shared" si="98"/>
        <v>29</v>
      </c>
    </row>
    <row r="6288" spans="1:5" x14ac:dyDescent="0.25">
      <c r="A6288" t="s">
        <v>1532</v>
      </c>
      <c r="B6288" s="2">
        <v>42156</v>
      </c>
      <c r="C6288" s="2" t="s">
        <v>7721</v>
      </c>
      <c r="D6288" t="s">
        <v>7713</v>
      </c>
      <c r="E6288">
        <f t="shared" si="98"/>
        <v>16</v>
      </c>
    </row>
    <row r="6289" spans="1:5" x14ac:dyDescent="0.25">
      <c r="A6289" t="s">
        <v>807</v>
      </c>
      <c r="B6289" s="2">
        <v>41828</v>
      </c>
      <c r="C6289" s="2" t="s">
        <v>7720</v>
      </c>
      <c r="D6289" t="s">
        <v>7720</v>
      </c>
      <c r="E6289">
        <f t="shared" si="98"/>
        <v>0</v>
      </c>
    </row>
    <row r="6290" spans="1:5" x14ac:dyDescent="0.25">
      <c r="A6290" t="s">
        <v>807</v>
      </c>
      <c r="B6290" s="2">
        <v>41828</v>
      </c>
      <c r="C6290" s="2" t="s">
        <v>7720</v>
      </c>
      <c r="D6290" t="s">
        <v>7720</v>
      </c>
      <c r="E6290">
        <f t="shared" si="98"/>
        <v>0</v>
      </c>
    </row>
    <row r="6291" spans="1:5" x14ac:dyDescent="0.25">
      <c r="A6291" t="s">
        <v>1694</v>
      </c>
      <c r="B6291" s="2">
        <v>41748</v>
      </c>
      <c r="C6291" s="2" t="s">
        <v>7722</v>
      </c>
      <c r="D6291" t="s">
        <v>7710</v>
      </c>
      <c r="E6291">
        <f t="shared" si="98"/>
        <v>11</v>
      </c>
    </row>
    <row r="6292" spans="1:5" x14ac:dyDescent="0.25">
      <c r="A6292" t="s">
        <v>1694</v>
      </c>
      <c r="B6292" s="2">
        <v>41748</v>
      </c>
      <c r="C6292" s="2" t="s">
        <v>7722</v>
      </c>
      <c r="D6292" t="s">
        <v>7710</v>
      </c>
      <c r="E6292">
        <f t="shared" si="98"/>
        <v>11</v>
      </c>
    </row>
    <row r="6293" spans="1:5" x14ac:dyDescent="0.25">
      <c r="A6293" t="s">
        <v>1101</v>
      </c>
      <c r="B6293" s="2">
        <v>41832</v>
      </c>
      <c r="C6293" s="2" t="s">
        <v>7720</v>
      </c>
      <c r="D6293" t="s">
        <v>7703</v>
      </c>
      <c r="E6293">
        <f t="shared" si="98"/>
        <v>41</v>
      </c>
    </row>
    <row r="6294" spans="1:5" x14ac:dyDescent="0.25">
      <c r="A6294" t="s">
        <v>3166</v>
      </c>
      <c r="B6294" s="2">
        <v>41715</v>
      </c>
      <c r="C6294" s="2" t="s">
        <v>7715</v>
      </c>
      <c r="D6294" t="s">
        <v>7700</v>
      </c>
      <c r="E6294">
        <f t="shared" si="98"/>
        <v>13</v>
      </c>
    </row>
    <row r="6295" spans="1:5" x14ac:dyDescent="0.25">
      <c r="A6295" t="s">
        <v>3166</v>
      </c>
      <c r="B6295" s="2">
        <v>41715</v>
      </c>
      <c r="C6295" s="2" t="s">
        <v>7715</v>
      </c>
      <c r="D6295" t="s">
        <v>7700</v>
      </c>
      <c r="E6295">
        <f t="shared" si="98"/>
        <v>13</v>
      </c>
    </row>
    <row r="6296" spans="1:5" x14ac:dyDescent="0.25">
      <c r="A6296" t="s">
        <v>2878</v>
      </c>
      <c r="B6296" s="2">
        <v>41779</v>
      </c>
      <c r="C6296" s="2" t="s">
        <v>7689</v>
      </c>
      <c r="D6296" t="s">
        <v>7711</v>
      </c>
      <c r="E6296">
        <f t="shared" si="98"/>
        <v>4</v>
      </c>
    </row>
    <row r="6297" spans="1:5" x14ac:dyDescent="0.25">
      <c r="A6297" t="s">
        <v>1428</v>
      </c>
      <c r="B6297" s="2">
        <v>41649</v>
      </c>
      <c r="C6297" s="2" t="s">
        <v>7727</v>
      </c>
      <c r="D6297" t="s">
        <v>7701</v>
      </c>
      <c r="E6297">
        <f t="shared" si="98"/>
        <v>11</v>
      </c>
    </row>
    <row r="6298" spans="1:5" x14ac:dyDescent="0.25">
      <c r="A6298" t="s">
        <v>1428</v>
      </c>
      <c r="B6298" s="2">
        <v>41649</v>
      </c>
      <c r="C6298" s="2" t="s">
        <v>7727</v>
      </c>
      <c r="D6298" t="s">
        <v>7701</v>
      </c>
      <c r="E6298">
        <f t="shared" si="98"/>
        <v>11</v>
      </c>
    </row>
    <row r="6299" spans="1:5" x14ac:dyDescent="0.25">
      <c r="A6299" t="s">
        <v>1428</v>
      </c>
      <c r="B6299" s="2">
        <v>41649</v>
      </c>
      <c r="C6299" s="2" t="s">
        <v>7727</v>
      </c>
      <c r="D6299" t="s">
        <v>7701</v>
      </c>
      <c r="E6299">
        <f t="shared" si="98"/>
        <v>11</v>
      </c>
    </row>
    <row r="6300" spans="1:5" x14ac:dyDescent="0.25">
      <c r="A6300" t="s">
        <v>1078</v>
      </c>
      <c r="B6300" s="2">
        <v>41933</v>
      </c>
      <c r="C6300" s="2" t="s">
        <v>7699</v>
      </c>
      <c r="D6300" t="s">
        <v>7699</v>
      </c>
      <c r="E6300">
        <f t="shared" si="98"/>
        <v>0</v>
      </c>
    </row>
    <row r="6301" spans="1:5" x14ac:dyDescent="0.25">
      <c r="A6301" t="s">
        <v>3004</v>
      </c>
      <c r="B6301" s="2">
        <v>42316</v>
      </c>
      <c r="C6301" s="2" t="s">
        <v>7687</v>
      </c>
      <c r="D6301" t="s">
        <v>7704</v>
      </c>
      <c r="E6301">
        <f t="shared" si="98"/>
        <v>24</v>
      </c>
    </row>
    <row r="6302" spans="1:5" x14ac:dyDescent="0.25">
      <c r="A6302" t="s">
        <v>3341</v>
      </c>
      <c r="B6302" s="2">
        <v>41796</v>
      </c>
      <c r="C6302" s="2" t="s">
        <v>7684</v>
      </c>
      <c r="D6302" t="s">
        <v>7684</v>
      </c>
      <c r="E6302">
        <f t="shared" si="98"/>
        <v>0</v>
      </c>
    </row>
    <row r="6303" spans="1:5" x14ac:dyDescent="0.25">
      <c r="A6303" t="s">
        <v>3341</v>
      </c>
      <c r="B6303" s="2">
        <v>41796</v>
      </c>
      <c r="C6303" s="2" t="s">
        <v>7684</v>
      </c>
      <c r="D6303" t="s">
        <v>7684</v>
      </c>
      <c r="E6303">
        <f t="shared" si="98"/>
        <v>0</v>
      </c>
    </row>
    <row r="6304" spans="1:5" x14ac:dyDescent="0.25">
      <c r="A6304" t="s">
        <v>493</v>
      </c>
      <c r="B6304" s="2">
        <v>41972</v>
      </c>
      <c r="C6304" s="2" t="s">
        <v>7688</v>
      </c>
      <c r="D6304" t="s">
        <v>7704</v>
      </c>
      <c r="E6304">
        <f t="shared" si="98"/>
        <v>36</v>
      </c>
    </row>
    <row r="6305" spans="1:5" x14ac:dyDescent="0.25">
      <c r="A6305" t="s">
        <v>306</v>
      </c>
      <c r="B6305" s="2">
        <v>42152</v>
      </c>
      <c r="C6305" s="2" t="s">
        <v>7714</v>
      </c>
      <c r="D6305" t="s">
        <v>7708</v>
      </c>
      <c r="E6305">
        <f t="shared" si="98"/>
        <v>25</v>
      </c>
    </row>
    <row r="6306" spans="1:5" x14ac:dyDescent="0.25">
      <c r="A6306" t="s">
        <v>2248</v>
      </c>
      <c r="B6306" s="2">
        <v>41757</v>
      </c>
      <c r="C6306" s="2" t="s">
        <v>7722</v>
      </c>
      <c r="D6306" t="s">
        <v>7705</v>
      </c>
      <c r="E6306">
        <f t="shared" si="98"/>
        <v>37</v>
      </c>
    </row>
    <row r="6307" spans="1:5" x14ac:dyDescent="0.25">
      <c r="A6307" t="s">
        <v>4439</v>
      </c>
      <c r="B6307" s="2">
        <v>42064</v>
      </c>
      <c r="C6307" s="2" t="s">
        <v>7710</v>
      </c>
      <c r="D6307" t="s">
        <v>7681</v>
      </c>
      <c r="E6307">
        <f t="shared" si="98"/>
        <v>20</v>
      </c>
    </row>
    <row r="6308" spans="1:5" x14ac:dyDescent="0.25">
      <c r="A6308" t="s">
        <v>4439</v>
      </c>
      <c r="B6308" s="2">
        <v>42064</v>
      </c>
      <c r="C6308" s="2" t="s">
        <v>7710</v>
      </c>
      <c r="D6308" t="s">
        <v>7681</v>
      </c>
      <c r="E6308">
        <f t="shared" si="98"/>
        <v>20</v>
      </c>
    </row>
    <row r="6309" spans="1:5" x14ac:dyDescent="0.25">
      <c r="A6309" t="s">
        <v>4439</v>
      </c>
      <c r="B6309" s="2">
        <v>42064</v>
      </c>
      <c r="C6309" s="2" t="s">
        <v>7710</v>
      </c>
      <c r="D6309" t="s">
        <v>7681</v>
      </c>
      <c r="E6309">
        <f t="shared" si="98"/>
        <v>20</v>
      </c>
    </row>
    <row r="6310" spans="1:5" x14ac:dyDescent="0.25">
      <c r="A6310" t="s">
        <v>4439</v>
      </c>
      <c r="B6310" s="2">
        <v>42064</v>
      </c>
      <c r="C6310" s="2" t="s">
        <v>7710</v>
      </c>
      <c r="D6310" t="s">
        <v>7681</v>
      </c>
      <c r="E6310">
        <f t="shared" si="98"/>
        <v>20</v>
      </c>
    </row>
    <row r="6311" spans="1:5" x14ac:dyDescent="0.25">
      <c r="A6311" t="s">
        <v>4439</v>
      </c>
      <c r="B6311" s="2">
        <v>42064</v>
      </c>
      <c r="C6311" s="2" t="s">
        <v>7710</v>
      </c>
      <c r="D6311" t="s">
        <v>7681</v>
      </c>
      <c r="E6311">
        <f t="shared" si="98"/>
        <v>20</v>
      </c>
    </row>
    <row r="6312" spans="1:5" x14ac:dyDescent="0.25">
      <c r="A6312" t="s">
        <v>4439</v>
      </c>
      <c r="B6312" s="2">
        <v>42064</v>
      </c>
      <c r="C6312" s="2" t="s">
        <v>7710</v>
      </c>
      <c r="D6312" t="s">
        <v>7681</v>
      </c>
      <c r="E6312">
        <f t="shared" si="98"/>
        <v>20</v>
      </c>
    </row>
    <row r="6313" spans="1:5" x14ac:dyDescent="0.25">
      <c r="A6313" t="s">
        <v>4855</v>
      </c>
      <c r="B6313" s="2">
        <v>41893</v>
      </c>
      <c r="C6313" s="2" t="s">
        <v>7711</v>
      </c>
      <c r="D6313" t="s">
        <v>7711</v>
      </c>
      <c r="E6313">
        <f t="shared" si="98"/>
        <v>0</v>
      </c>
    </row>
    <row r="6314" spans="1:5" x14ac:dyDescent="0.25">
      <c r="A6314" t="s">
        <v>1069</v>
      </c>
      <c r="B6314" s="2">
        <v>41967</v>
      </c>
      <c r="C6314" s="2" t="s">
        <v>7688</v>
      </c>
      <c r="D6314" t="s">
        <v>7712</v>
      </c>
      <c r="E6314">
        <f t="shared" si="98"/>
        <v>27</v>
      </c>
    </row>
    <row r="6315" spans="1:5" x14ac:dyDescent="0.25">
      <c r="A6315" t="s">
        <v>1069</v>
      </c>
      <c r="B6315" s="2">
        <v>41967</v>
      </c>
      <c r="C6315" s="2" t="s">
        <v>7688</v>
      </c>
      <c r="D6315" t="s">
        <v>7712</v>
      </c>
      <c r="E6315">
        <f t="shared" si="98"/>
        <v>27</v>
      </c>
    </row>
    <row r="6316" spans="1:5" x14ac:dyDescent="0.25">
      <c r="A6316" t="s">
        <v>1069</v>
      </c>
      <c r="B6316" s="2">
        <v>41967</v>
      </c>
      <c r="C6316" s="2" t="s">
        <v>7688</v>
      </c>
      <c r="D6316" t="s">
        <v>7688</v>
      </c>
      <c r="E6316">
        <f t="shared" si="98"/>
        <v>0</v>
      </c>
    </row>
    <row r="6317" spans="1:5" x14ac:dyDescent="0.25">
      <c r="A6317" t="s">
        <v>1069</v>
      </c>
      <c r="B6317" s="2">
        <v>41967</v>
      </c>
      <c r="C6317" s="2" t="s">
        <v>7688</v>
      </c>
      <c r="D6317" t="s">
        <v>7688</v>
      </c>
      <c r="E6317">
        <f t="shared" si="98"/>
        <v>0</v>
      </c>
    </row>
    <row r="6318" spans="1:5" x14ac:dyDescent="0.25">
      <c r="A6318" t="s">
        <v>1069</v>
      </c>
      <c r="B6318" s="2">
        <v>41967</v>
      </c>
      <c r="C6318" s="2" t="s">
        <v>7688</v>
      </c>
      <c r="D6318" t="s">
        <v>7688</v>
      </c>
      <c r="E6318">
        <f t="shared" si="98"/>
        <v>0</v>
      </c>
    </row>
    <row r="6319" spans="1:5" x14ac:dyDescent="0.25">
      <c r="A6319" t="s">
        <v>1069</v>
      </c>
      <c r="B6319" s="2">
        <v>41967</v>
      </c>
      <c r="C6319" s="2" t="s">
        <v>7688</v>
      </c>
      <c r="D6319" t="s">
        <v>7688</v>
      </c>
      <c r="E6319">
        <f t="shared" si="98"/>
        <v>0</v>
      </c>
    </row>
    <row r="6320" spans="1:5" x14ac:dyDescent="0.25">
      <c r="A6320" t="s">
        <v>2305</v>
      </c>
      <c r="B6320" s="2">
        <v>42075</v>
      </c>
      <c r="C6320" s="2" t="s">
        <v>7710</v>
      </c>
      <c r="D6320" t="s">
        <v>7704</v>
      </c>
      <c r="E6320">
        <f t="shared" si="98"/>
        <v>32</v>
      </c>
    </row>
    <row r="6321" spans="1:5" x14ac:dyDescent="0.25">
      <c r="A6321" t="s">
        <v>2305</v>
      </c>
      <c r="B6321" s="2">
        <v>42075</v>
      </c>
      <c r="C6321" s="2" t="s">
        <v>7710</v>
      </c>
      <c r="D6321" t="s">
        <v>7704</v>
      </c>
      <c r="E6321">
        <f t="shared" si="98"/>
        <v>32</v>
      </c>
    </row>
    <row r="6322" spans="1:5" x14ac:dyDescent="0.25">
      <c r="A6322" t="s">
        <v>582</v>
      </c>
      <c r="B6322" s="2">
        <v>41988</v>
      </c>
      <c r="C6322" s="2" t="s">
        <v>7701</v>
      </c>
      <c r="D6322" t="s">
        <v>7696</v>
      </c>
      <c r="E6322">
        <f t="shared" si="98"/>
        <v>33</v>
      </c>
    </row>
    <row r="6323" spans="1:5" x14ac:dyDescent="0.25">
      <c r="A6323" t="s">
        <v>1140</v>
      </c>
      <c r="B6323" s="2">
        <v>41925</v>
      </c>
      <c r="C6323" s="2" t="s">
        <v>7699</v>
      </c>
      <c r="D6323" t="s">
        <v>7699</v>
      </c>
      <c r="E6323">
        <f t="shared" si="98"/>
        <v>0</v>
      </c>
    </row>
    <row r="6324" spans="1:5" x14ac:dyDescent="0.25">
      <c r="A6324" t="s">
        <v>771</v>
      </c>
      <c r="B6324" s="2">
        <v>41793</v>
      </c>
      <c r="C6324" s="2" t="s">
        <v>7684</v>
      </c>
      <c r="D6324" t="s">
        <v>7684</v>
      </c>
      <c r="E6324">
        <f t="shared" si="98"/>
        <v>0</v>
      </c>
    </row>
    <row r="6325" spans="1:5" x14ac:dyDescent="0.25">
      <c r="A6325" t="s">
        <v>2686</v>
      </c>
      <c r="B6325" s="2">
        <v>41807</v>
      </c>
      <c r="C6325" s="2" t="s">
        <v>7684</v>
      </c>
      <c r="D6325" t="s">
        <v>7684</v>
      </c>
      <c r="E6325">
        <f t="shared" si="98"/>
        <v>0</v>
      </c>
    </row>
    <row r="6326" spans="1:5" x14ac:dyDescent="0.25">
      <c r="A6326" t="s">
        <v>1059</v>
      </c>
      <c r="B6326" s="2">
        <v>41978</v>
      </c>
      <c r="C6326" s="2" t="s">
        <v>7701</v>
      </c>
      <c r="D6326" t="s">
        <v>7683</v>
      </c>
      <c r="E6326">
        <f t="shared" si="98"/>
        <v>10</v>
      </c>
    </row>
    <row r="6327" spans="1:5" x14ac:dyDescent="0.25">
      <c r="A6327" t="s">
        <v>1059</v>
      </c>
      <c r="B6327" s="2">
        <v>41978</v>
      </c>
      <c r="C6327" s="2" t="s">
        <v>7701</v>
      </c>
      <c r="D6327" t="s">
        <v>7683</v>
      </c>
      <c r="E6327">
        <f t="shared" si="98"/>
        <v>10</v>
      </c>
    </row>
    <row r="6328" spans="1:5" x14ac:dyDescent="0.25">
      <c r="A6328" t="s">
        <v>853</v>
      </c>
      <c r="B6328" s="2">
        <v>41659</v>
      </c>
      <c r="C6328" s="2" t="s">
        <v>7727</v>
      </c>
      <c r="D6328" t="s">
        <v>7727</v>
      </c>
      <c r="E6328">
        <f t="shared" si="98"/>
        <v>0</v>
      </c>
    </row>
    <row r="6329" spans="1:5" x14ac:dyDescent="0.25">
      <c r="A6329" t="s">
        <v>853</v>
      </c>
      <c r="B6329" s="2">
        <v>41659</v>
      </c>
      <c r="C6329" s="2" t="s">
        <v>7727</v>
      </c>
      <c r="D6329" t="s">
        <v>7727</v>
      </c>
      <c r="E6329">
        <f t="shared" si="98"/>
        <v>0</v>
      </c>
    </row>
    <row r="6330" spans="1:5" x14ac:dyDescent="0.25">
      <c r="A6330" t="s">
        <v>853</v>
      </c>
      <c r="B6330" s="2">
        <v>41659</v>
      </c>
      <c r="C6330" s="2" t="s">
        <v>7727</v>
      </c>
      <c r="D6330" t="s">
        <v>7727</v>
      </c>
      <c r="E6330">
        <f t="shared" si="98"/>
        <v>0</v>
      </c>
    </row>
    <row r="6331" spans="1:5" x14ac:dyDescent="0.25">
      <c r="A6331" t="s">
        <v>853</v>
      </c>
      <c r="B6331" s="2">
        <v>41659</v>
      </c>
      <c r="C6331" s="2" t="s">
        <v>7727</v>
      </c>
      <c r="D6331" t="s">
        <v>7727</v>
      </c>
      <c r="E6331">
        <f t="shared" si="98"/>
        <v>0</v>
      </c>
    </row>
    <row r="6332" spans="1:5" x14ac:dyDescent="0.25">
      <c r="A6332" t="s">
        <v>853</v>
      </c>
      <c r="B6332" s="2">
        <v>41659</v>
      </c>
      <c r="C6332" s="2" t="s">
        <v>7727</v>
      </c>
      <c r="D6332" t="s">
        <v>7727</v>
      </c>
      <c r="E6332">
        <f t="shared" si="98"/>
        <v>0</v>
      </c>
    </row>
    <row r="6333" spans="1:5" x14ac:dyDescent="0.25">
      <c r="A6333" t="s">
        <v>853</v>
      </c>
      <c r="B6333" s="2">
        <v>41659</v>
      </c>
      <c r="C6333" s="2" t="s">
        <v>7727</v>
      </c>
      <c r="D6333" t="s">
        <v>7727</v>
      </c>
      <c r="E6333">
        <f t="shared" si="98"/>
        <v>0</v>
      </c>
    </row>
    <row r="6334" spans="1:5" x14ac:dyDescent="0.25">
      <c r="A6334" t="s">
        <v>853</v>
      </c>
      <c r="B6334" s="2">
        <v>41659</v>
      </c>
      <c r="C6334" s="2" t="s">
        <v>7727</v>
      </c>
      <c r="D6334" t="s">
        <v>7727</v>
      </c>
      <c r="E6334">
        <f t="shared" si="98"/>
        <v>0</v>
      </c>
    </row>
    <row r="6335" spans="1:5" x14ac:dyDescent="0.25">
      <c r="A6335" t="s">
        <v>853</v>
      </c>
      <c r="B6335" s="2">
        <v>41659</v>
      </c>
      <c r="C6335" s="2" t="s">
        <v>7727</v>
      </c>
      <c r="D6335" t="s">
        <v>7727</v>
      </c>
      <c r="E6335">
        <f t="shared" si="98"/>
        <v>0</v>
      </c>
    </row>
    <row r="6336" spans="1:5" x14ac:dyDescent="0.25">
      <c r="A6336" t="s">
        <v>3986</v>
      </c>
      <c r="B6336" s="2">
        <v>41831</v>
      </c>
      <c r="C6336" s="2" t="s">
        <v>7720</v>
      </c>
      <c r="D6336" t="s">
        <v>7720</v>
      </c>
      <c r="E6336">
        <f t="shared" si="98"/>
        <v>0</v>
      </c>
    </row>
    <row r="6337" spans="1:5" x14ac:dyDescent="0.25">
      <c r="A6337" t="s">
        <v>3986</v>
      </c>
      <c r="B6337" s="2">
        <v>41831</v>
      </c>
      <c r="C6337" s="2" t="s">
        <v>7720</v>
      </c>
      <c r="D6337" t="s">
        <v>7720</v>
      </c>
      <c r="E6337">
        <f t="shared" si="98"/>
        <v>0</v>
      </c>
    </row>
    <row r="6338" spans="1:5" x14ac:dyDescent="0.25">
      <c r="A6338" t="s">
        <v>3841</v>
      </c>
      <c r="B6338" s="2">
        <v>41721</v>
      </c>
      <c r="C6338" s="2" t="s">
        <v>7715</v>
      </c>
      <c r="D6338" t="s">
        <v>7709</v>
      </c>
      <c r="E6338">
        <f t="shared" si="98"/>
        <v>29</v>
      </c>
    </row>
    <row r="6339" spans="1:5" x14ac:dyDescent="0.25">
      <c r="A6339" t="s">
        <v>3841</v>
      </c>
      <c r="B6339" s="2">
        <v>41721</v>
      </c>
      <c r="C6339" s="2" t="s">
        <v>7715</v>
      </c>
      <c r="D6339" t="s">
        <v>7709</v>
      </c>
      <c r="E6339">
        <f t="shared" ref="E6339:E6402" si="99">(LEFT(D6339,4)-LEFT(C6339,4))*12+RIGHT(D6339,2)-RIGHT(C6339,2)</f>
        <v>29</v>
      </c>
    </row>
    <row r="6340" spans="1:5" x14ac:dyDescent="0.25">
      <c r="A6340" t="s">
        <v>2222</v>
      </c>
      <c r="B6340" s="2">
        <v>41940</v>
      </c>
      <c r="C6340" s="2" t="s">
        <v>7699</v>
      </c>
      <c r="D6340" t="s">
        <v>7694</v>
      </c>
      <c r="E6340">
        <f t="shared" si="99"/>
        <v>36</v>
      </c>
    </row>
    <row r="6341" spans="1:5" x14ac:dyDescent="0.25">
      <c r="A6341" t="s">
        <v>2222</v>
      </c>
      <c r="B6341" s="2">
        <v>41940</v>
      </c>
      <c r="C6341" s="2" t="s">
        <v>7699</v>
      </c>
      <c r="D6341" t="s">
        <v>7694</v>
      </c>
      <c r="E6341">
        <f t="shared" si="99"/>
        <v>36</v>
      </c>
    </row>
    <row r="6342" spans="1:5" x14ac:dyDescent="0.25">
      <c r="A6342" t="s">
        <v>2222</v>
      </c>
      <c r="B6342" s="2">
        <v>41940</v>
      </c>
      <c r="C6342" s="2" t="s">
        <v>7699</v>
      </c>
      <c r="D6342" t="s">
        <v>7694</v>
      </c>
      <c r="E6342">
        <f t="shared" si="99"/>
        <v>36</v>
      </c>
    </row>
    <row r="6343" spans="1:5" x14ac:dyDescent="0.25">
      <c r="A6343" t="s">
        <v>2686</v>
      </c>
      <c r="B6343" s="2">
        <v>41807</v>
      </c>
      <c r="C6343" s="2" t="s">
        <v>7684</v>
      </c>
      <c r="D6343" t="s">
        <v>7686</v>
      </c>
      <c r="E6343">
        <f t="shared" si="99"/>
        <v>30</v>
      </c>
    </row>
    <row r="6344" spans="1:5" x14ac:dyDescent="0.25">
      <c r="A6344" t="s">
        <v>3609</v>
      </c>
      <c r="B6344" s="2">
        <v>41839</v>
      </c>
      <c r="C6344" s="2" t="s">
        <v>7720</v>
      </c>
      <c r="D6344" t="s">
        <v>7710</v>
      </c>
      <c r="E6344">
        <f t="shared" si="99"/>
        <v>8</v>
      </c>
    </row>
    <row r="6345" spans="1:5" x14ac:dyDescent="0.25">
      <c r="A6345" t="s">
        <v>3609</v>
      </c>
      <c r="B6345" s="2">
        <v>41839</v>
      </c>
      <c r="C6345" s="2" t="s">
        <v>7720</v>
      </c>
      <c r="D6345" t="s">
        <v>7710</v>
      </c>
      <c r="E6345">
        <f t="shared" si="99"/>
        <v>8</v>
      </c>
    </row>
    <row r="6346" spans="1:5" x14ac:dyDescent="0.25">
      <c r="A6346" t="s">
        <v>3609</v>
      </c>
      <c r="B6346" s="2">
        <v>41839</v>
      </c>
      <c r="C6346" s="2" t="s">
        <v>7720</v>
      </c>
      <c r="D6346" t="s">
        <v>7710</v>
      </c>
      <c r="E6346">
        <f t="shared" si="99"/>
        <v>8</v>
      </c>
    </row>
    <row r="6347" spans="1:5" x14ac:dyDescent="0.25">
      <c r="A6347" t="s">
        <v>3609</v>
      </c>
      <c r="B6347" s="2">
        <v>41839</v>
      </c>
      <c r="C6347" s="2" t="s">
        <v>7720</v>
      </c>
      <c r="D6347" t="s">
        <v>7710</v>
      </c>
      <c r="E6347">
        <f t="shared" si="99"/>
        <v>8</v>
      </c>
    </row>
    <row r="6348" spans="1:5" x14ac:dyDescent="0.25">
      <c r="A6348" t="s">
        <v>205</v>
      </c>
      <c r="B6348" s="2">
        <v>41712</v>
      </c>
      <c r="C6348" s="2" t="s">
        <v>7715</v>
      </c>
      <c r="D6348" t="s">
        <v>7694</v>
      </c>
      <c r="E6348">
        <f t="shared" si="99"/>
        <v>43</v>
      </c>
    </row>
    <row r="6349" spans="1:5" x14ac:dyDescent="0.25">
      <c r="A6349" t="s">
        <v>599</v>
      </c>
      <c r="B6349" s="2">
        <v>41945</v>
      </c>
      <c r="C6349" s="2" t="s">
        <v>7688</v>
      </c>
      <c r="D6349" t="s">
        <v>7714</v>
      </c>
      <c r="E6349">
        <f t="shared" si="99"/>
        <v>6</v>
      </c>
    </row>
    <row r="6350" spans="1:5" x14ac:dyDescent="0.25">
      <c r="A6350" t="s">
        <v>599</v>
      </c>
      <c r="B6350" s="2">
        <v>41945</v>
      </c>
      <c r="C6350" s="2" t="s">
        <v>7688</v>
      </c>
      <c r="D6350" t="s">
        <v>7714</v>
      </c>
      <c r="E6350">
        <f t="shared" si="99"/>
        <v>6</v>
      </c>
    </row>
    <row r="6351" spans="1:5" x14ac:dyDescent="0.25">
      <c r="A6351" t="s">
        <v>599</v>
      </c>
      <c r="B6351" s="2">
        <v>41945</v>
      </c>
      <c r="C6351" s="2" t="s">
        <v>7688</v>
      </c>
      <c r="D6351" t="s">
        <v>7714</v>
      </c>
      <c r="E6351">
        <f t="shared" si="99"/>
        <v>6</v>
      </c>
    </row>
    <row r="6352" spans="1:5" x14ac:dyDescent="0.25">
      <c r="A6352" t="s">
        <v>664</v>
      </c>
      <c r="B6352" s="2">
        <v>41843</v>
      </c>
      <c r="C6352" s="2" t="s">
        <v>7720</v>
      </c>
      <c r="D6352" t="s">
        <v>7696</v>
      </c>
      <c r="E6352">
        <f t="shared" si="99"/>
        <v>38</v>
      </c>
    </row>
    <row r="6353" spans="1:5" x14ac:dyDescent="0.25">
      <c r="A6353" t="s">
        <v>3549</v>
      </c>
      <c r="B6353" s="2">
        <v>41720</v>
      </c>
      <c r="C6353" s="2" t="s">
        <v>7715</v>
      </c>
      <c r="D6353" t="s">
        <v>7704</v>
      </c>
      <c r="E6353">
        <f t="shared" si="99"/>
        <v>44</v>
      </c>
    </row>
    <row r="6354" spans="1:5" x14ac:dyDescent="0.25">
      <c r="A6354" t="s">
        <v>3564</v>
      </c>
      <c r="B6354" s="2">
        <v>41758</v>
      </c>
      <c r="C6354" s="2" t="s">
        <v>7722</v>
      </c>
      <c r="D6354" t="s">
        <v>7692</v>
      </c>
      <c r="E6354">
        <f t="shared" si="99"/>
        <v>17</v>
      </c>
    </row>
    <row r="6355" spans="1:5" x14ac:dyDescent="0.25">
      <c r="A6355" t="s">
        <v>137</v>
      </c>
      <c r="B6355" s="2">
        <v>41653</v>
      </c>
      <c r="C6355" s="2" t="s">
        <v>7727</v>
      </c>
      <c r="D6355" t="s">
        <v>7692</v>
      </c>
      <c r="E6355">
        <f t="shared" si="99"/>
        <v>20</v>
      </c>
    </row>
    <row r="6356" spans="1:5" x14ac:dyDescent="0.25">
      <c r="A6356" t="s">
        <v>137</v>
      </c>
      <c r="B6356" s="2">
        <v>41653</v>
      </c>
      <c r="C6356" s="2" t="s">
        <v>7727</v>
      </c>
      <c r="D6356" t="s">
        <v>7692</v>
      </c>
      <c r="E6356">
        <f t="shared" si="99"/>
        <v>20</v>
      </c>
    </row>
    <row r="6357" spans="1:5" x14ac:dyDescent="0.25">
      <c r="A6357" t="s">
        <v>2742</v>
      </c>
      <c r="B6357" s="2">
        <v>41916</v>
      </c>
      <c r="C6357" s="2" t="s">
        <v>7699</v>
      </c>
      <c r="D6357" t="s">
        <v>7699</v>
      </c>
      <c r="E6357">
        <f t="shared" si="99"/>
        <v>0</v>
      </c>
    </row>
    <row r="6358" spans="1:5" x14ac:dyDescent="0.25">
      <c r="A6358" t="s">
        <v>1284</v>
      </c>
      <c r="B6358" s="2">
        <v>41652</v>
      </c>
      <c r="C6358" s="2" t="s">
        <v>7727</v>
      </c>
      <c r="D6358" t="s">
        <v>7725</v>
      </c>
      <c r="E6358">
        <f t="shared" si="99"/>
        <v>36</v>
      </c>
    </row>
    <row r="6359" spans="1:5" x14ac:dyDescent="0.25">
      <c r="A6359" t="s">
        <v>1284</v>
      </c>
      <c r="B6359" s="2">
        <v>41652</v>
      </c>
      <c r="C6359" s="2" t="s">
        <v>7727</v>
      </c>
      <c r="D6359" t="s">
        <v>7725</v>
      </c>
      <c r="E6359">
        <f t="shared" si="99"/>
        <v>36</v>
      </c>
    </row>
    <row r="6360" spans="1:5" x14ac:dyDescent="0.25">
      <c r="A6360" t="s">
        <v>1284</v>
      </c>
      <c r="B6360" s="2">
        <v>41652</v>
      </c>
      <c r="C6360" s="2" t="s">
        <v>7727</v>
      </c>
      <c r="D6360" t="s">
        <v>7725</v>
      </c>
      <c r="E6360">
        <f t="shared" si="99"/>
        <v>36</v>
      </c>
    </row>
    <row r="6361" spans="1:5" x14ac:dyDescent="0.25">
      <c r="A6361" t="s">
        <v>1284</v>
      </c>
      <c r="B6361" s="2">
        <v>41652</v>
      </c>
      <c r="C6361" s="2" t="s">
        <v>7727</v>
      </c>
      <c r="D6361" t="s">
        <v>7725</v>
      </c>
      <c r="E6361">
        <f t="shared" si="99"/>
        <v>36</v>
      </c>
    </row>
    <row r="6362" spans="1:5" x14ac:dyDescent="0.25">
      <c r="A6362" t="s">
        <v>5222</v>
      </c>
      <c r="B6362" s="2">
        <v>42168</v>
      </c>
      <c r="C6362" s="2" t="s">
        <v>7721</v>
      </c>
      <c r="D6362" t="s">
        <v>7695</v>
      </c>
      <c r="E6362">
        <f t="shared" si="99"/>
        <v>6</v>
      </c>
    </row>
    <row r="6363" spans="1:5" x14ac:dyDescent="0.25">
      <c r="A6363" t="s">
        <v>1514</v>
      </c>
      <c r="B6363" s="2">
        <v>41740</v>
      </c>
      <c r="C6363" s="2" t="s">
        <v>7722</v>
      </c>
      <c r="D6363" t="s">
        <v>7688</v>
      </c>
      <c r="E6363">
        <f t="shared" si="99"/>
        <v>7</v>
      </c>
    </row>
    <row r="6364" spans="1:5" x14ac:dyDescent="0.25">
      <c r="A6364" t="s">
        <v>1047</v>
      </c>
      <c r="B6364" s="2">
        <v>41709</v>
      </c>
      <c r="C6364" s="2" t="s">
        <v>7715</v>
      </c>
      <c r="D6364" t="s">
        <v>7704</v>
      </c>
      <c r="E6364">
        <f t="shared" si="99"/>
        <v>44</v>
      </c>
    </row>
    <row r="6365" spans="1:5" x14ac:dyDescent="0.25">
      <c r="A6365" t="s">
        <v>1047</v>
      </c>
      <c r="B6365" s="2">
        <v>41709</v>
      </c>
      <c r="C6365" s="2" t="s">
        <v>7715</v>
      </c>
      <c r="D6365" t="s">
        <v>7704</v>
      </c>
      <c r="E6365">
        <f t="shared" si="99"/>
        <v>44</v>
      </c>
    </row>
    <row r="6366" spans="1:5" x14ac:dyDescent="0.25">
      <c r="A6366" t="s">
        <v>1047</v>
      </c>
      <c r="B6366" s="2">
        <v>41709</v>
      </c>
      <c r="C6366" s="2" t="s">
        <v>7715</v>
      </c>
      <c r="D6366" t="s">
        <v>7704</v>
      </c>
      <c r="E6366">
        <f t="shared" si="99"/>
        <v>44</v>
      </c>
    </row>
    <row r="6367" spans="1:5" x14ac:dyDescent="0.25">
      <c r="A6367" t="s">
        <v>1243</v>
      </c>
      <c r="B6367" s="2">
        <v>41829</v>
      </c>
      <c r="C6367" s="2" t="s">
        <v>7720</v>
      </c>
      <c r="D6367" t="s">
        <v>7685</v>
      </c>
      <c r="E6367">
        <f t="shared" si="99"/>
        <v>33</v>
      </c>
    </row>
    <row r="6368" spans="1:5" x14ac:dyDescent="0.25">
      <c r="A6368" t="s">
        <v>1243</v>
      </c>
      <c r="B6368" s="2">
        <v>41829</v>
      </c>
      <c r="C6368" s="2" t="s">
        <v>7720</v>
      </c>
      <c r="D6368" t="s">
        <v>7685</v>
      </c>
      <c r="E6368">
        <f t="shared" si="99"/>
        <v>33</v>
      </c>
    </row>
    <row r="6369" spans="1:5" x14ac:dyDescent="0.25">
      <c r="A6369" t="s">
        <v>1243</v>
      </c>
      <c r="B6369" s="2">
        <v>41829</v>
      </c>
      <c r="C6369" s="2" t="s">
        <v>7720</v>
      </c>
      <c r="D6369" t="s">
        <v>7685</v>
      </c>
      <c r="E6369">
        <f t="shared" si="99"/>
        <v>33</v>
      </c>
    </row>
    <row r="6370" spans="1:5" x14ac:dyDescent="0.25">
      <c r="A6370" t="s">
        <v>864</v>
      </c>
      <c r="B6370" s="2">
        <v>41692</v>
      </c>
      <c r="C6370" s="2" t="s">
        <v>7726</v>
      </c>
      <c r="D6370" t="s">
        <v>7705</v>
      </c>
      <c r="E6370">
        <f t="shared" si="99"/>
        <v>39</v>
      </c>
    </row>
    <row r="6371" spans="1:5" x14ac:dyDescent="0.25">
      <c r="A6371" t="s">
        <v>4439</v>
      </c>
      <c r="B6371" s="2">
        <v>42064</v>
      </c>
      <c r="C6371" s="2" t="s">
        <v>7710</v>
      </c>
      <c r="D6371" t="s">
        <v>7713</v>
      </c>
      <c r="E6371">
        <f t="shared" si="99"/>
        <v>19</v>
      </c>
    </row>
    <row r="6372" spans="1:5" x14ac:dyDescent="0.25">
      <c r="A6372" t="s">
        <v>2090</v>
      </c>
      <c r="B6372" s="2">
        <v>41945</v>
      </c>
      <c r="C6372" s="2" t="s">
        <v>7688</v>
      </c>
      <c r="D6372" t="s">
        <v>7681</v>
      </c>
      <c r="E6372">
        <f t="shared" si="99"/>
        <v>24</v>
      </c>
    </row>
    <row r="6373" spans="1:5" x14ac:dyDescent="0.25">
      <c r="A6373" t="s">
        <v>1118</v>
      </c>
      <c r="B6373" s="2">
        <v>42253</v>
      </c>
      <c r="C6373" s="2" t="s">
        <v>7692</v>
      </c>
      <c r="D6373" t="s">
        <v>7694</v>
      </c>
      <c r="E6373">
        <f t="shared" si="99"/>
        <v>25</v>
      </c>
    </row>
    <row r="6374" spans="1:5" x14ac:dyDescent="0.25">
      <c r="A6374" t="s">
        <v>1118</v>
      </c>
      <c r="B6374" s="2">
        <v>42253</v>
      </c>
      <c r="C6374" s="2" t="s">
        <v>7692</v>
      </c>
      <c r="D6374" t="s">
        <v>7694</v>
      </c>
      <c r="E6374">
        <f t="shared" si="99"/>
        <v>25</v>
      </c>
    </row>
    <row r="6375" spans="1:5" x14ac:dyDescent="0.25">
      <c r="A6375" t="s">
        <v>1118</v>
      </c>
      <c r="B6375" s="2">
        <v>42253</v>
      </c>
      <c r="C6375" s="2" t="s">
        <v>7692</v>
      </c>
      <c r="D6375" t="s">
        <v>7694</v>
      </c>
      <c r="E6375">
        <f t="shared" si="99"/>
        <v>25</v>
      </c>
    </row>
    <row r="6376" spans="1:5" x14ac:dyDescent="0.25">
      <c r="A6376" t="s">
        <v>684</v>
      </c>
      <c r="B6376" s="2">
        <v>41758</v>
      </c>
      <c r="C6376" s="2" t="s">
        <v>7722</v>
      </c>
      <c r="D6376" t="s">
        <v>7722</v>
      </c>
      <c r="E6376">
        <f t="shared" si="99"/>
        <v>0</v>
      </c>
    </row>
    <row r="6377" spans="1:5" x14ac:dyDescent="0.25">
      <c r="A6377" t="s">
        <v>684</v>
      </c>
      <c r="B6377" s="2">
        <v>41758</v>
      </c>
      <c r="C6377" s="2" t="s">
        <v>7722</v>
      </c>
      <c r="D6377" t="s">
        <v>7722</v>
      </c>
      <c r="E6377">
        <f t="shared" si="99"/>
        <v>0</v>
      </c>
    </row>
    <row r="6378" spans="1:5" x14ac:dyDescent="0.25">
      <c r="A6378" t="s">
        <v>2948</v>
      </c>
      <c r="B6378" s="2">
        <v>41834</v>
      </c>
      <c r="C6378" s="2" t="s">
        <v>7720</v>
      </c>
      <c r="D6378" t="s">
        <v>7713</v>
      </c>
      <c r="E6378">
        <f t="shared" si="99"/>
        <v>27</v>
      </c>
    </row>
    <row r="6379" spans="1:5" x14ac:dyDescent="0.25">
      <c r="A6379" t="s">
        <v>2642</v>
      </c>
      <c r="B6379" s="2">
        <v>41749</v>
      </c>
      <c r="C6379" s="2" t="s">
        <v>7722</v>
      </c>
      <c r="D6379" t="s">
        <v>7686</v>
      </c>
      <c r="E6379">
        <f t="shared" si="99"/>
        <v>32</v>
      </c>
    </row>
    <row r="6380" spans="1:5" x14ac:dyDescent="0.25">
      <c r="A6380" t="s">
        <v>4754</v>
      </c>
      <c r="B6380" s="2">
        <v>41962</v>
      </c>
      <c r="C6380" s="2" t="s">
        <v>7688</v>
      </c>
      <c r="D6380" t="s">
        <v>7685</v>
      </c>
      <c r="E6380">
        <f t="shared" si="99"/>
        <v>29</v>
      </c>
    </row>
    <row r="6381" spans="1:5" x14ac:dyDescent="0.25">
      <c r="A6381" t="s">
        <v>4754</v>
      </c>
      <c r="B6381" s="2">
        <v>41962</v>
      </c>
      <c r="C6381" s="2" t="s">
        <v>7688</v>
      </c>
      <c r="D6381" t="s">
        <v>7685</v>
      </c>
      <c r="E6381">
        <f t="shared" si="99"/>
        <v>29</v>
      </c>
    </row>
    <row r="6382" spans="1:5" x14ac:dyDescent="0.25">
      <c r="A6382" t="s">
        <v>2236</v>
      </c>
      <c r="B6382" s="2">
        <v>41737</v>
      </c>
      <c r="C6382" s="2" t="s">
        <v>7722</v>
      </c>
      <c r="D6382" t="s">
        <v>7722</v>
      </c>
      <c r="E6382">
        <f t="shared" si="99"/>
        <v>0</v>
      </c>
    </row>
    <row r="6383" spans="1:5" x14ac:dyDescent="0.25">
      <c r="A6383" t="s">
        <v>796</v>
      </c>
      <c r="B6383" s="2">
        <v>41688</v>
      </c>
      <c r="C6383" s="2" t="s">
        <v>7726</v>
      </c>
      <c r="D6383" t="s">
        <v>7698</v>
      </c>
      <c r="E6383">
        <f t="shared" si="99"/>
        <v>25</v>
      </c>
    </row>
    <row r="6384" spans="1:5" x14ac:dyDescent="0.25">
      <c r="A6384" t="s">
        <v>796</v>
      </c>
      <c r="B6384" s="2">
        <v>41688</v>
      </c>
      <c r="C6384" s="2" t="s">
        <v>7726</v>
      </c>
      <c r="D6384" t="s">
        <v>7698</v>
      </c>
      <c r="E6384">
        <f t="shared" si="99"/>
        <v>25</v>
      </c>
    </row>
    <row r="6385" spans="1:5" x14ac:dyDescent="0.25">
      <c r="A6385" t="s">
        <v>3211</v>
      </c>
      <c r="B6385" s="2">
        <v>41981</v>
      </c>
      <c r="C6385" s="2" t="s">
        <v>7701</v>
      </c>
      <c r="D6385" t="s">
        <v>7725</v>
      </c>
      <c r="E6385">
        <f t="shared" si="99"/>
        <v>25</v>
      </c>
    </row>
    <row r="6386" spans="1:5" x14ac:dyDescent="0.25">
      <c r="A6386" t="s">
        <v>3211</v>
      </c>
      <c r="B6386" s="2">
        <v>41981</v>
      </c>
      <c r="C6386" s="2" t="s">
        <v>7701</v>
      </c>
      <c r="D6386" t="s">
        <v>7725</v>
      </c>
      <c r="E6386">
        <f t="shared" si="99"/>
        <v>25</v>
      </c>
    </row>
    <row r="6387" spans="1:5" x14ac:dyDescent="0.25">
      <c r="A6387" t="s">
        <v>3211</v>
      </c>
      <c r="B6387" s="2">
        <v>41981</v>
      </c>
      <c r="C6387" s="2" t="s">
        <v>7701</v>
      </c>
      <c r="D6387" t="s">
        <v>7725</v>
      </c>
      <c r="E6387">
        <f t="shared" si="99"/>
        <v>25</v>
      </c>
    </row>
    <row r="6388" spans="1:5" x14ac:dyDescent="0.25">
      <c r="A6388" t="s">
        <v>3211</v>
      </c>
      <c r="B6388" s="2">
        <v>41981</v>
      </c>
      <c r="C6388" s="2" t="s">
        <v>7701</v>
      </c>
      <c r="D6388" t="s">
        <v>7725</v>
      </c>
      <c r="E6388">
        <f t="shared" si="99"/>
        <v>25</v>
      </c>
    </row>
    <row r="6389" spans="1:5" x14ac:dyDescent="0.25">
      <c r="A6389" t="s">
        <v>698</v>
      </c>
      <c r="B6389" s="2">
        <v>41669</v>
      </c>
      <c r="C6389" s="2" t="s">
        <v>7727</v>
      </c>
      <c r="D6389" t="s">
        <v>7727</v>
      </c>
      <c r="E6389">
        <f t="shared" si="99"/>
        <v>0</v>
      </c>
    </row>
    <row r="6390" spans="1:5" x14ac:dyDescent="0.25">
      <c r="A6390" t="s">
        <v>698</v>
      </c>
      <c r="B6390" s="2">
        <v>41669</v>
      </c>
      <c r="C6390" s="2" t="s">
        <v>7727</v>
      </c>
      <c r="D6390" t="s">
        <v>7727</v>
      </c>
      <c r="E6390">
        <f t="shared" si="99"/>
        <v>0</v>
      </c>
    </row>
    <row r="6391" spans="1:5" x14ac:dyDescent="0.25">
      <c r="A6391" t="s">
        <v>2132</v>
      </c>
      <c r="B6391" s="2">
        <v>41724</v>
      </c>
      <c r="C6391" s="2" t="s">
        <v>7715</v>
      </c>
      <c r="D6391" t="s">
        <v>7717</v>
      </c>
      <c r="E6391">
        <f t="shared" si="99"/>
        <v>11</v>
      </c>
    </row>
    <row r="6392" spans="1:5" x14ac:dyDescent="0.25">
      <c r="A6392" t="s">
        <v>2132</v>
      </c>
      <c r="B6392" s="2">
        <v>41724</v>
      </c>
      <c r="C6392" s="2" t="s">
        <v>7715</v>
      </c>
      <c r="D6392" t="s">
        <v>7717</v>
      </c>
      <c r="E6392">
        <f t="shared" si="99"/>
        <v>11</v>
      </c>
    </row>
    <row r="6393" spans="1:5" x14ac:dyDescent="0.25">
      <c r="A6393" t="s">
        <v>43</v>
      </c>
      <c r="B6393" s="2">
        <v>41954</v>
      </c>
      <c r="C6393" s="2" t="s">
        <v>7688</v>
      </c>
      <c r="D6393" t="s">
        <v>7686</v>
      </c>
      <c r="E6393">
        <f t="shared" si="99"/>
        <v>25</v>
      </c>
    </row>
    <row r="6394" spans="1:5" x14ac:dyDescent="0.25">
      <c r="A6394" t="s">
        <v>43</v>
      </c>
      <c r="B6394" s="2">
        <v>41954</v>
      </c>
      <c r="C6394" s="2" t="s">
        <v>7688</v>
      </c>
      <c r="D6394" t="s">
        <v>7686</v>
      </c>
      <c r="E6394">
        <f t="shared" si="99"/>
        <v>25</v>
      </c>
    </row>
    <row r="6395" spans="1:5" x14ac:dyDescent="0.25">
      <c r="A6395" t="s">
        <v>43</v>
      </c>
      <c r="B6395" s="2">
        <v>41954</v>
      </c>
      <c r="C6395" s="2" t="s">
        <v>7688</v>
      </c>
      <c r="D6395" t="s">
        <v>7686</v>
      </c>
      <c r="E6395">
        <f t="shared" si="99"/>
        <v>25</v>
      </c>
    </row>
    <row r="6396" spans="1:5" x14ac:dyDescent="0.25">
      <c r="A6396" t="s">
        <v>43</v>
      </c>
      <c r="B6396" s="2">
        <v>41954</v>
      </c>
      <c r="C6396" s="2" t="s">
        <v>7688</v>
      </c>
      <c r="D6396" t="s">
        <v>7686</v>
      </c>
      <c r="E6396">
        <f t="shared" si="99"/>
        <v>25</v>
      </c>
    </row>
    <row r="6397" spans="1:5" x14ac:dyDescent="0.25">
      <c r="A6397" t="s">
        <v>43</v>
      </c>
      <c r="B6397" s="2">
        <v>41954</v>
      </c>
      <c r="C6397" s="2" t="s">
        <v>7688</v>
      </c>
      <c r="D6397" t="s">
        <v>7686</v>
      </c>
      <c r="E6397">
        <f t="shared" si="99"/>
        <v>25</v>
      </c>
    </row>
    <row r="6398" spans="1:5" x14ac:dyDescent="0.25">
      <c r="A6398" t="s">
        <v>43</v>
      </c>
      <c r="B6398" s="2">
        <v>41954</v>
      </c>
      <c r="C6398" s="2" t="s">
        <v>7688</v>
      </c>
      <c r="D6398" t="s">
        <v>7686</v>
      </c>
      <c r="E6398">
        <f t="shared" si="99"/>
        <v>25</v>
      </c>
    </row>
    <row r="6399" spans="1:5" x14ac:dyDescent="0.25">
      <c r="A6399" t="s">
        <v>2853</v>
      </c>
      <c r="B6399" s="2">
        <v>41838</v>
      </c>
      <c r="C6399" s="2" t="s">
        <v>7720</v>
      </c>
      <c r="D6399" t="s">
        <v>7694</v>
      </c>
      <c r="E6399">
        <f t="shared" si="99"/>
        <v>39</v>
      </c>
    </row>
    <row r="6400" spans="1:5" x14ac:dyDescent="0.25">
      <c r="A6400" t="s">
        <v>181</v>
      </c>
      <c r="B6400" s="2">
        <v>41740</v>
      </c>
      <c r="C6400" s="2" t="s">
        <v>7722</v>
      </c>
      <c r="D6400" t="s">
        <v>7724</v>
      </c>
      <c r="E6400">
        <f t="shared" si="99"/>
        <v>40</v>
      </c>
    </row>
    <row r="6401" spans="1:5" x14ac:dyDescent="0.25">
      <c r="A6401" t="s">
        <v>181</v>
      </c>
      <c r="B6401" s="2">
        <v>41740</v>
      </c>
      <c r="C6401" s="2" t="s">
        <v>7722</v>
      </c>
      <c r="D6401" t="s">
        <v>7724</v>
      </c>
      <c r="E6401">
        <f t="shared" si="99"/>
        <v>40</v>
      </c>
    </row>
    <row r="6402" spans="1:5" x14ac:dyDescent="0.25">
      <c r="A6402" t="s">
        <v>181</v>
      </c>
      <c r="B6402" s="2">
        <v>41740</v>
      </c>
      <c r="C6402" s="2" t="s">
        <v>7722</v>
      </c>
      <c r="D6402" t="s">
        <v>7724</v>
      </c>
      <c r="E6402">
        <f t="shared" si="99"/>
        <v>40</v>
      </c>
    </row>
    <row r="6403" spans="1:5" x14ac:dyDescent="0.25">
      <c r="A6403" t="s">
        <v>1029</v>
      </c>
      <c r="B6403" s="2">
        <v>42188</v>
      </c>
      <c r="C6403" s="2" t="s">
        <v>7719</v>
      </c>
      <c r="D6403" t="s">
        <v>7705</v>
      </c>
      <c r="E6403">
        <f t="shared" ref="E6403:E6466" si="100">(LEFT(D6403,4)-LEFT(C6403,4))*12+RIGHT(D6403,2)-RIGHT(C6403,2)</f>
        <v>22</v>
      </c>
    </row>
    <row r="6404" spans="1:5" x14ac:dyDescent="0.25">
      <c r="A6404" t="s">
        <v>1029</v>
      </c>
      <c r="B6404" s="2">
        <v>42188</v>
      </c>
      <c r="C6404" s="2" t="s">
        <v>7719</v>
      </c>
      <c r="D6404" t="s">
        <v>7705</v>
      </c>
      <c r="E6404">
        <f t="shared" si="100"/>
        <v>22</v>
      </c>
    </row>
    <row r="6405" spans="1:5" x14ac:dyDescent="0.25">
      <c r="A6405" t="s">
        <v>1029</v>
      </c>
      <c r="B6405" s="2">
        <v>42188</v>
      </c>
      <c r="C6405" s="2" t="s">
        <v>7719</v>
      </c>
      <c r="D6405" t="s">
        <v>7705</v>
      </c>
      <c r="E6405">
        <f t="shared" si="100"/>
        <v>22</v>
      </c>
    </row>
    <row r="6406" spans="1:5" x14ac:dyDescent="0.25">
      <c r="A6406" t="s">
        <v>2515</v>
      </c>
      <c r="B6406" s="2">
        <v>41770</v>
      </c>
      <c r="C6406" s="2" t="s">
        <v>7689</v>
      </c>
      <c r="D6406" t="s">
        <v>7687</v>
      </c>
      <c r="E6406">
        <f t="shared" si="100"/>
        <v>18</v>
      </c>
    </row>
    <row r="6407" spans="1:5" x14ac:dyDescent="0.25">
      <c r="A6407" t="s">
        <v>1356</v>
      </c>
      <c r="B6407" s="2">
        <v>42083</v>
      </c>
      <c r="C6407" s="2" t="s">
        <v>7710</v>
      </c>
      <c r="D6407" t="s">
        <v>7724</v>
      </c>
      <c r="E6407">
        <f t="shared" si="100"/>
        <v>29</v>
      </c>
    </row>
    <row r="6408" spans="1:5" x14ac:dyDescent="0.25">
      <c r="A6408" t="s">
        <v>1356</v>
      </c>
      <c r="B6408" s="2">
        <v>42083</v>
      </c>
      <c r="C6408" s="2" t="s">
        <v>7710</v>
      </c>
      <c r="D6408" t="s">
        <v>7724</v>
      </c>
      <c r="E6408">
        <f t="shared" si="100"/>
        <v>29</v>
      </c>
    </row>
    <row r="6409" spans="1:5" x14ac:dyDescent="0.25">
      <c r="A6409" t="s">
        <v>977</v>
      </c>
      <c r="B6409" s="2">
        <v>41782</v>
      </c>
      <c r="C6409" s="2" t="s">
        <v>7689</v>
      </c>
      <c r="D6409" t="s">
        <v>7705</v>
      </c>
      <c r="E6409">
        <f t="shared" si="100"/>
        <v>36</v>
      </c>
    </row>
    <row r="6410" spans="1:5" x14ac:dyDescent="0.25">
      <c r="A6410" t="s">
        <v>977</v>
      </c>
      <c r="B6410" s="2">
        <v>41782</v>
      </c>
      <c r="C6410" s="2" t="s">
        <v>7689</v>
      </c>
      <c r="D6410" t="s">
        <v>7705</v>
      </c>
      <c r="E6410">
        <f t="shared" si="100"/>
        <v>36</v>
      </c>
    </row>
    <row r="6411" spans="1:5" x14ac:dyDescent="0.25">
      <c r="A6411" t="s">
        <v>977</v>
      </c>
      <c r="B6411" s="2">
        <v>41782</v>
      </c>
      <c r="C6411" s="2" t="s">
        <v>7689</v>
      </c>
      <c r="D6411" t="s">
        <v>7705</v>
      </c>
      <c r="E6411">
        <f t="shared" si="100"/>
        <v>36</v>
      </c>
    </row>
    <row r="6412" spans="1:5" x14ac:dyDescent="0.25">
      <c r="A6412" t="s">
        <v>977</v>
      </c>
      <c r="B6412" s="2">
        <v>41782</v>
      </c>
      <c r="C6412" s="2" t="s">
        <v>7689</v>
      </c>
      <c r="D6412" t="s">
        <v>7705</v>
      </c>
      <c r="E6412">
        <f t="shared" si="100"/>
        <v>36</v>
      </c>
    </row>
    <row r="6413" spans="1:5" x14ac:dyDescent="0.25">
      <c r="A6413" t="s">
        <v>977</v>
      </c>
      <c r="B6413" s="2">
        <v>41782</v>
      </c>
      <c r="C6413" s="2" t="s">
        <v>7689</v>
      </c>
      <c r="D6413" t="s">
        <v>7705</v>
      </c>
      <c r="E6413">
        <f t="shared" si="100"/>
        <v>36</v>
      </c>
    </row>
    <row r="6414" spans="1:5" x14ac:dyDescent="0.25">
      <c r="A6414" t="s">
        <v>2853</v>
      </c>
      <c r="B6414" s="2">
        <v>41838</v>
      </c>
      <c r="C6414" s="2" t="s">
        <v>7720</v>
      </c>
      <c r="D6414" t="s">
        <v>7724</v>
      </c>
      <c r="E6414">
        <f t="shared" si="100"/>
        <v>37</v>
      </c>
    </row>
    <row r="6415" spans="1:5" x14ac:dyDescent="0.25">
      <c r="A6415" t="s">
        <v>2853</v>
      </c>
      <c r="B6415" s="2">
        <v>41838</v>
      </c>
      <c r="C6415" s="2" t="s">
        <v>7720</v>
      </c>
      <c r="D6415" t="s">
        <v>7724</v>
      </c>
      <c r="E6415">
        <f t="shared" si="100"/>
        <v>37</v>
      </c>
    </row>
    <row r="6416" spans="1:5" x14ac:dyDescent="0.25">
      <c r="A6416" t="s">
        <v>3500</v>
      </c>
      <c r="B6416" s="2">
        <v>41726</v>
      </c>
      <c r="C6416" s="2" t="s">
        <v>7715</v>
      </c>
      <c r="D6416" t="s">
        <v>7704</v>
      </c>
      <c r="E6416">
        <f t="shared" si="100"/>
        <v>44</v>
      </c>
    </row>
    <row r="6417" spans="1:5" x14ac:dyDescent="0.25">
      <c r="A6417" t="s">
        <v>1777</v>
      </c>
      <c r="B6417" s="2">
        <v>42363</v>
      </c>
      <c r="C6417" s="2" t="s">
        <v>7695</v>
      </c>
      <c r="D6417" t="s">
        <v>7724</v>
      </c>
      <c r="E6417">
        <f t="shared" si="100"/>
        <v>20</v>
      </c>
    </row>
    <row r="6418" spans="1:5" x14ac:dyDescent="0.25">
      <c r="A6418" t="s">
        <v>1712</v>
      </c>
      <c r="B6418" s="2">
        <v>41820</v>
      </c>
      <c r="C6418" s="2" t="s">
        <v>7684</v>
      </c>
      <c r="D6418" t="s">
        <v>7698</v>
      </c>
      <c r="E6418">
        <f t="shared" si="100"/>
        <v>21</v>
      </c>
    </row>
    <row r="6419" spans="1:5" x14ac:dyDescent="0.25">
      <c r="A6419" t="s">
        <v>1712</v>
      </c>
      <c r="B6419" s="2">
        <v>41820</v>
      </c>
      <c r="C6419" s="2" t="s">
        <v>7684</v>
      </c>
      <c r="D6419" t="s">
        <v>7698</v>
      </c>
      <c r="E6419">
        <f t="shared" si="100"/>
        <v>21</v>
      </c>
    </row>
    <row r="6420" spans="1:5" x14ac:dyDescent="0.25">
      <c r="A6420" t="s">
        <v>1334</v>
      </c>
      <c r="B6420" s="2">
        <v>42274</v>
      </c>
      <c r="C6420" s="2" t="s">
        <v>7692</v>
      </c>
      <c r="D6420" t="s">
        <v>7713</v>
      </c>
      <c r="E6420">
        <f t="shared" si="100"/>
        <v>13</v>
      </c>
    </row>
    <row r="6421" spans="1:5" x14ac:dyDescent="0.25">
      <c r="A6421" t="s">
        <v>1334</v>
      </c>
      <c r="B6421" s="2">
        <v>42274</v>
      </c>
      <c r="C6421" s="2" t="s">
        <v>7692</v>
      </c>
      <c r="D6421" t="s">
        <v>7713</v>
      </c>
      <c r="E6421">
        <f t="shared" si="100"/>
        <v>13</v>
      </c>
    </row>
    <row r="6422" spans="1:5" x14ac:dyDescent="0.25">
      <c r="A6422" t="s">
        <v>1334</v>
      </c>
      <c r="B6422" s="2">
        <v>42274</v>
      </c>
      <c r="C6422" s="2" t="s">
        <v>7692</v>
      </c>
      <c r="D6422" t="s">
        <v>7713</v>
      </c>
      <c r="E6422">
        <f t="shared" si="100"/>
        <v>13</v>
      </c>
    </row>
    <row r="6423" spans="1:5" x14ac:dyDescent="0.25">
      <c r="A6423" t="s">
        <v>1334</v>
      </c>
      <c r="B6423" s="2">
        <v>42274</v>
      </c>
      <c r="C6423" s="2" t="s">
        <v>7692</v>
      </c>
      <c r="D6423" t="s">
        <v>7713</v>
      </c>
      <c r="E6423">
        <f t="shared" si="100"/>
        <v>13</v>
      </c>
    </row>
    <row r="6424" spans="1:5" x14ac:dyDescent="0.25">
      <c r="A6424" t="s">
        <v>3963</v>
      </c>
      <c r="B6424" s="2">
        <v>41645</v>
      </c>
      <c r="C6424" s="2" t="s">
        <v>7727</v>
      </c>
      <c r="D6424" t="s">
        <v>7720</v>
      </c>
      <c r="E6424">
        <f t="shared" si="100"/>
        <v>6</v>
      </c>
    </row>
    <row r="6425" spans="1:5" x14ac:dyDescent="0.25">
      <c r="A6425" t="s">
        <v>1675</v>
      </c>
      <c r="B6425" s="2">
        <v>42106</v>
      </c>
      <c r="C6425" s="2" t="s">
        <v>7700</v>
      </c>
      <c r="D6425" t="s">
        <v>7683</v>
      </c>
      <c r="E6425">
        <f t="shared" si="100"/>
        <v>6</v>
      </c>
    </row>
    <row r="6426" spans="1:5" x14ac:dyDescent="0.25">
      <c r="A6426" t="s">
        <v>5460</v>
      </c>
      <c r="B6426" s="2">
        <v>42315</v>
      </c>
      <c r="C6426" s="2" t="s">
        <v>7687</v>
      </c>
      <c r="D6426" t="s">
        <v>7724</v>
      </c>
      <c r="E6426">
        <f t="shared" si="100"/>
        <v>21</v>
      </c>
    </row>
    <row r="6427" spans="1:5" x14ac:dyDescent="0.25">
      <c r="A6427" t="s">
        <v>3539</v>
      </c>
      <c r="B6427" s="2">
        <v>42513</v>
      </c>
      <c r="C6427" s="2" t="s">
        <v>7716</v>
      </c>
      <c r="D6427" t="s">
        <v>7716</v>
      </c>
      <c r="E6427">
        <f t="shared" si="100"/>
        <v>0</v>
      </c>
    </row>
    <row r="6428" spans="1:5" x14ac:dyDescent="0.25">
      <c r="A6428" t="s">
        <v>3539</v>
      </c>
      <c r="B6428" s="2">
        <v>42513</v>
      </c>
      <c r="C6428" s="2" t="s">
        <v>7716</v>
      </c>
      <c r="D6428" t="s">
        <v>7716</v>
      </c>
      <c r="E6428">
        <f t="shared" si="100"/>
        <v>0</v>
      </c>
    </row>
    <row r="6429" spans="1:5" x14ac:dyDescent="0.25">
      <c r="A6429" t="s">
        <v>3539</v>
      </c>
      <c r="B6429" s="2">
        <v>42513</v>
      </c>
      <c r="C6429" s="2" t="s">
        <v>7716</v>
      </c>
      <c r="D6429" t="s">
        <v>7716</v>
      </c>
      <c r="E6429">
        <f t="shared" si="100"/>
        <v>0</v>
      </c>
    </row>
    <row r="6430" spans="1:5" x14ac:dyDescent="0.25">
      <c r="A6430" t="s">
        <v>3539</v>
      </c>
      <c r="B6430" s="2">
        <v>42513</v>
      </c>
      <c r="C6430" s="2" t="s">
        <v>7716</v>
      </c>
      <c r="D6430" t="s">
        <v>7716</v>
      </c>
      <c r="E6430">
        <f t="shared" si="100"/>
        <v>0</v>
      </c>
    </row>
    <row r="6431" spans="1:5" x14ac:dyDescent="0.25">
      <c r="A6431" t="s">
        <v>566</v>
      </c>
      <c r="B6431" s="2">
        <v>41945</v>
      </c>
      <c r="C6431" s="2" t="s">
        <v>7688</v>
      </c>
      <c r="D6431" t="s">
        <v>7688</v>
      </c>
      <c r="E6431">
        <f t="shared" si="100"/>
        <v>0</v>
      </c>
    </row>
    <row r="6432" spans="1:5" x14ac:dyDescent="0.25">
      <c r="A6432" t="s">
        <v>566</v>
      </c>
      <c r="B6432" s="2">
        <v>41945</v>
      </c>
      <c r="C6432" s="2" t="s">
        <v>7688</v>
      </c>
      <c r="D6432" t="s">
        <v>7688</v>
      </c>
      <c r="E6432">
        <f t="shared" si="100"/>
        <v>0</v>
      </c>
    </row>
    <row r="6433" spans="1:5" x14ac:dyDescent="0.25">
      <c r="A6433" t="s">
        <v>566</v>
      </c>
      <c r="B6433" s="2">
        <v>41945</v>
      </c>
      <c r="C6433" s="2" t="s">
        <v>7688</v>
      </c>
      <c r="D6433" t="s">
        <v>7688</v>
      </c>
      <c r="E6433">
        <f t="shared" si="100"/>
        <v>0</v>
      </c>
    </row>
    <row r="6434" spans="1:5" x14ac:dyDescent="0.25">
      <c r="A6434" t="s">
        <v>566</v>
      </c>
      <c r="B6434" s="2">
        <v>41945</v>
      </c>
      <c r="C6434" s="2" t="s">
        <v>7688</v>
      </c>
      <c r="D6434" t="s">
        <v>7688</v>
      </c>
      <c r="E6434">
        <f t="shared" si="100"/>
        <v>0</v>
      </c>
    </row>
    <row r="6435" spans="1:5" x14ac:dyDescent="0.25">
      <c r="A6435" t="s">
        <v>4051</v>
      </c>
      <c r="B6435" s="2">
        <v>41922</v>
      </c>
      <c r="C6435" s="2" t="s">
        <v>7699</v>
      </c>
      <c r="D6435" t="s">
        <v>7710</v>
      </c>
      <c r="E6435">
        <f t="shared" si="100"/>
        <v>5</v>
      </c>
    </row>
    <row r="6436" spans="1:5" x14ac:dyDescent="0.25">
      <c r="A6436" t="s">
        <v>4051</v>
      </c>
      <c r="B6436" s="2">
        <v>41922</v>
      </c>
      <c r="C6436" s="2" t="s">
        <v>7699</v>
      </c>
      <c r="D6436" t="s">
        <v>7710</v>
      </c>
      <c r="E6436">
        <f t="shared" si="100"/>
        <v>5</v>
      </c>
    </row>
    <row r="6437" spans="1:5" x14ac:dyDescent="0.25">
      <c r="A6437" t="s">
        <v>2382</v>
      </c>
      <c r="B6437" s="2">
        <v>41789</v>
      </c>
      <c r="C6437" s="2" t="s">
        <v>7689</v>
      </c>
      <c r="D6437" t="s">
        <v>7705</v>
      </c>
      <c r="E6437">
        <f t="shared" si="100"/>
        <v>36</v>
      </c>
    </row>
    <row r="6438" spans="1:5" x14ac:dyDescent="0.25">
      <c r="A6438" t="s">
        <v>2382</v>
      </c>
      <c r="B6438" s="2">
        <v>41789</v>
      </c>
      <c r="C6438" s="2" t="s">
        <v>7689</v>
      </c>
      <c r="D6438" t="s">
        <v>7705</v>
      </c>
      <c r="E6438">
        <f t="shared" si="100"/>
        <v>36</v>
      </c>
    </row>
    <row r="6439" spans="1:5" x14ac:dyDescent="0.25">
      <c r="A6439" t="s">
        <v>2382</v>
      </c>
      <c r="B6439" s="2">
        <v>41789</v>
      </c>
      <c r="C6439" s="2" t="s">
        <v>7689</v>
      </c>
      <c r="D6439" t="s">
        <v>7705</v>
      </c>
      <c r="E6439">
        <f t="shared" si="100"/>
        <v>36</v>
      </c>
    </row>
    <row r="6440" spans="1:5" x14ac:dyDescent="0.25">
      <c r="A6440" t="s">
        <v>269</v>
      </c>
      <c r="B6440" s="2">
        <v>41754</v>
      </c>
      <c r="C6440" s="2" t="s">
        <v>7722</v>
      </c>
      <c r="D6440" t="s">
        <v>7703</v>
      </c>
      <c r="E6440">
        <f t="shared" si="100"/>
        <v>44</v>
      </c>
    </row>
    <row r="6441" spans="1:5" x14ac:dyDescent="0.25">
      <c r="A6441" t="s">
        <v>1933</v>
      </c>
      <c r="B6441" s="2">
        <v>41891</v>
      </c>
      <c r="C6441" s="2" t="s">
        <v>7711</v>
      </c>
      <c r="D6441" t="s">
        <v>7699</v>
      </c>
      <c r="E6441">
        <f t="shared" si="100"/>
        <v>1</v>
      </c>
    </row>
    <row r="6442" spans="1:5" x14ac:dyDescent="0.25">
      <c r="A6442" t="s">
        <v>1356</v>
      </c>
      <c r="B6442" s="2">
        <v>42083</v>
      </c>
      <c r="C6442" s="2" t="s">
        <v>7710</v>
      </c>
      <c r="D6442" t="s">
        <v>7713</v>
      </c>
      <c r="E6442">
        <f t="shared" si="100"/>
        <v>19</v>
      </c>
    </row>
    <row r="6443" spans="1:5" x14ac:dyDescent="0.25">
      <c r="A6443" t="s">
        <v>1356</v>
      </c>
      <c r="B6443" s="2">
        <v>42083</v>
      </c>
      <c r="C6443" s="2" t="s">
        <v>7710</v>
      </c>
      <c r="D6443" t="s">
        <v>7713</v>
      </c>
      <c r="E6443">
        <f t="shared" si="100"/>
        <v>19</v>
      </c>
    </row>
    <row r="6444" spans="1:5" x14ac:dyDescent="0.25">
      <c r="A6444" t="s">
        <v>1356</v>
      </c>
      <c r="B6444" s="2">
        <v>42083</v>
      </c>
      <c r="C6444" s="2" t="s">
        <v>7710</v>
      </c>
      <c r="D6444" t="s">
        <v>7713</v>
      </c>
      <c r="E6444">
        <f t="shared" si="100"/>
        <v>19</v>
      </c>
    </row>
    <row r="6445" spans="1:5" x14ac:dyDescent="0.25">
      <c r="A6445" t="s">
        <v>1356</v>
      </c>
      <c r="B6445" s="2">
        <v>42083</v>
      </c>
      <c r="C6445" s="2" t="s">
        <v>7710</v>
      </c>
      <c r="D6445" t="s">
        <v>7713</v>
      </c>
      <c r="E6445">
        <f t="shared" si="100"/>
        <v>19</v>
      </c>
    </row>
    <row r="6446" spans="1:5" x14ac:dyDescent="0.25">
      <c r="A6446" t="s">
        <v>1356</v>
      </c>
      <c r="B6446" s="2">
        <v>42083</v>
      </c>
      <c r="C6446" s="2" t="s">
        <v>7710</v>
      </c>
      <c r="D6446" t="s">
        <v>7713</v>
      </c>
      <c r="E6446">
        <f t="shared" si="100"/>
        <v>19</v>
      </c>
    </row>
    <row r="6447" spans="1:5" x14ac:dyDescent="0.25">
      <c r="A6447" t="s">
        <v>1668</v>
      </c>
      <c r="B6447" s="2">
        <v>42068</v>
      </c>
      <c r="C6447" s="2" t="s">
        <v>7710</v>
      </c>
      <c r="D6447" t="s">
        <v>7710</v>
      </c>
      <c r="E6447">
        <f t="shared" si="100"/>
        <v>0</v>
      </c>
    </row>
    <row r="6448" spans="1:5" x14ac:dyDescent="0.25">
      <c r="A6448" t="s">
        <v>2330</v>
      </c>
      <c r="B6448" s="2">
        <v>42346</v>
      </c>
      <c r="C6448" s="2" t="s">
        <v>7695</v>
      </c>
      <c r="D6448" t="s">
        <v>7723</v>
      </c>
      <c r="E6448">
        <f t="shared" si="100"/>
        <v>15</v>
      </c>
    </row>
    <row r="6449" spans="1:5" x14ac:dyDescent="0.25">
      <c r="A6449" t="s">
        <v>2330</v>
      </c>
      <c r="B6449" s="2">
        <v>42346</v>
      </c>
      <c r="C6449" s="2" t="s">
        <v>7695</v>
      </c>
      <c r="D6449" t="s">
        <v>7723</v>
      </c>
      <c r="E6449">
        <f t="shared" si="100"/>
        <v>15</v>
      </c>
    </row>
    <row r="6450" spans="1:5" x14ac:dyDescent="0.25">
      <c r="A6450" t="s">
        <v>2330</v>
      </c>
      <c r="B6450" s="2">
        <v>42346</v>
      </c>
      <c r="C6450" s="2" t="s">
        <v>7695</v>
      </c>
      <c r="D6450" t="s">
        <v>7723</v>
      </c>
      <c r="E6450">
        <f t="shared" si="100"/>
        <v>15</v>
      </c>
    </row>
    <row r="6451" spans="1:5" x14ac:dyDescent="0.25">
      <c r="A6451" t="s">
        <v>2693</v>
      </c>
      <c r="B6451" s="2">
        <v>41654</v>
      </c>
      <c r="C6451" s="2" t="s">
        <v>7727</v>
      </c>
      <c r="D6451" t="s">
        <v>7692</v>
      </c>
      <c r="E6451">
        <f t="shared" si="100"/>
        <v>20</v>
      </c>
    </row>
    <row r="6452" spans="1:5" x14ac:dyDescent="0.25">
      <c r="A6452" t="s">
        <v>2693</v>
      </c>
      <c r="B6452" s="2">
        <v>41654</v>
      </c>
      <c r="C6452" s="2" t="s">
        <v>7727</v>
      </c>
      <c r="D6452" t="s">
        <v>7692</v>
      </c>
      <c r="E6452">
        <f t="shared" si="100"/>
        <v>20</v>
      </c>
    </row>
    <row r="6453" spans="1:5" x14ac:dyDescent="0.25">
      <c r="A6453" t="s">
        <v>2693</v>
      </c>
      <c r="B6453" s="2">
        <v>41654</v>
      </c>
      <c r="C6453" s="2" t="s">
        <v>7727</v>
      </c>
      <c r="D6453" t="s">
        <v>7692</v>
      </c>
      <c r="E6453">
        <f t="shared" si="100"/>
        <v>20</v>
      </c>
    </row>
    <row r="6454" spans="1:5" x14ac:dyDescent="0.25">
      <c r="A6454" t="s">
        <v>3896</v>
      </c>
      <c r="B6454" s="2">
        <v>41887</v>
      </c>
      <c r="C6454" s="2" t="s">
        <v>7711</v>
      </c>
      <c r="D6454" t="s">
        <v>7695</v>
      </c>
      <c r="E6454">
        <f t="shared" si="100"/>
        <v>15</v>
      </c>
    </row>
    <row r="6455" spans="1:5" x14ac:dyDescent="0.25">
      <c r="A6455" t="s">
        <v>2570</v>
      </c>
      <c r="B6455" s="2">
        <v>41971</v>
      </c>
      <c r="C6455" s="2" t="s">
        <v>7688</v>
      </c>
      <c r="D6455" t="s">
        <v>7683</v>
      </c>
      <c r="E6455">
        <f t="shared" si="100"/>
        <v>11</v>
      </c>
    </row>
    <row r="6456" spans="1:5" x14ac:dyDescent="0.25">
      <c r="A6456" t="s">
        <v>3732</v>
      </c>
      <c r="B6456" s="2">
        <v>41990</v>
      </c>
      <c r="C6456" s="2" t="s">
        <v>7701</v>
      </c>
      <c r="D6456" t="s">
        <v>7691</v>
      </c>
      <c r="E6456">
        <f t="shared" si="100"/>
        <v>31</v>
      </c>
    </row>
    <row r="6457" spans="1:5" x14ac:dyDescent="0.25">
      <c r="A6457" t="s">
        <v>3732</v>
      </c>
      <c r="B6457" s="2">
        <v>41990</v>
      </c>
      <c r="C6457" s="2" t="s">
        <v>7701</v>
      </c>
      <c r="D6457" t="s">
        <v>7691</v>
      </c>
      <c r="E6457">
        <f t="shared" si="100"/>
        <v>31</v>
      </c>
    </row>
    <row r="6458" spans="1:5" x14ac:dyDescent="0.25">
      <c r="A6458" t="s">
        <v>301</v>
      </c>
      <c r="B6458" s="2">
        <v>41745</v>
      </c>
      <c r="C6458" s="2" t="s">
        <v>7722</v>
      </c>
      <c r="D6458" t="s">
        <v>7690</v>
      </c>
      <c r="E6458">
        <f t="shared" si="100"/>
        <v>4</v>
      </c>
    </row>
    <row r="6459" spans="1:5" x14ac:dyDescent="0.25">
      <c r="A6459" t="s">
        <v>301</v>
      </c>
      <c r="B6459" s="2">
        <v>41745</v>
      </c>
      <c r="C6459" s="2" t="s">
        <v>7722</v>
      </c>
      <c r="D6459" t="s">
        <v>7690</v>
      </c>
      <c r="E6459">
        <f t="shared" si="100"/>
        <v>4</v>
      </c>
    </row>
    <row r="6460" spans="1:5" x14ac:dyDescent="0.25">
      <c r="A6460" t="s">
        <v>1428</v>
      </c>
      <c r="B6460" s="2">
        <v>41649</v>
      </c>
      <c r="C6460" s="2" t="s">
        <v>7727</v>
      </c>
      <c r="D6460" t="s">
        <v>7705</v>
      </c>
      <c r="E6460">
        <f t="shared" si="100"/>
        <v>40</v>
      </c>
    </row>
    <row r="6461" spans="1:5" x14ac:dyDescent="0.25">
      <c r="A6461" t="s">
        <v>1428</v>
      </c>
      <c r="B6461" s="2">
        <v>41649</v>
      </c>
      <c r="C6461" s="2" t="s">
        <v>7727</v>
      </c>
      <c r="D6461" t="s">
        <v>7705</v>
      </c>
      <c r="E6461">
        <f t="shared" si="100"/>
        <v>40</v>
      </c>
    </row>
    <row r="6462" spans="1:5" x14ac:dyDescent="0.25">
      <c r="A6462" t="s">
        <v>1428</v>
      </c>
      <c r="B6462" s="2">
        <v>41649</v>
      </c>
      <c r="C6462" s="2" t="s">
        <v>7727</v>
      </c>
      <c r="D6462" t="s">
        <v>7705</v>
      </c>
      <c r="E6462">
        <f t="shared" si="100"/>
        <v>40</v>
      </c>
    </row>
    <row r="6463" spans="1:5" x14ac:dyDescent="0.25">
      <c r="A6463" t="s">
        <v>1428</v>
      </c>
      <c r="B6463" s="2">
        <v>41649</v>
      </c>
      <c r="C6463" s="2" t="s">
        <v>7727</v>
      </c>
      <c r="D6463" t="s">
        <v>7705</v>
      </c>
      <c r="E6463">
        <f t="shared" si="100"/>
        <v>40</v>
      </c>
    </row>
    <row r="6464" spans="1:5" x14ac:dyDescent="0.25">
      <c r="A6464" t="s">
        <v>1428</v>
      </c>
      <c r="B6464" s="2">
        <v>41649</v>
      </c>
      <c r="C6464" s="2" t="s">
        <v>7727</v>
      </c>
      <c r="D6464" t="s">
        <v>7705</v>
      </c>
      <c r="E6464">
        <f t="shared" si="100"/>
        <v>40</v>
      </c>
    </row>
    <row r="6465" spans="1:5" x14ac:dyDescent="0.25">
      <c r="A6465" t="s">
        <v>1428</v>
      </c>
      <c r="B6465" s="2">
        <v>41649</v>
      </c>
      <c r="C6465" s="2" t="s">
        <v>7727</v>
      </c>
      <c r="D6465" t="s">
        <v>7705</v>
      </c>
      <c r="E6465">
        <f t="shared" si="100"/>
        <v>40</v>
      </c>
    </row>
    <row r="6466" spans="1:5" x14ac:dyDescent="0.25">
      <c r="A6466" t="s">
        <v>1598</v>
      </c>
      <c r="B6466" s="2">
        <v>41852</v>
      </c>
      <c r="C6466" s="2" t="s">
        <v>7690</v>
      </c>
      <c r="D6466" t="s">
        <v>7702</v>
      </c>
      <c r="E6466">
        <f t="shared" si="100"/>
        <v>25</v>
      </c>
    </row>
    <row r="6467" spans="1:5" x14ac:dyDescent="0.25">
      <c r="A6467" t="s">
        <v>943</v>
      </c>
      <c r="B6467" s="2">
        <v>41750</v>
      </c>
      <c r="C6467" s="2" t="s">
        <v>7722</v>
      </c>
      <c r="D6467" t="s">
        <v>7687</v>
      </c>
      <c r="E6467">
        <f t="shared" ref="E6467:E6530" si="101">(LEFT(D6467,4)-LEFT(C6467,4))*12+RIGHT(D6467,2)-RIGHT(C6467,2)</f>
        <v>19</v>
      </c>
    </row>
    <row r="6468" spans="1:5" x14ac:dyDescent="0.25">
      <c r="A6468" t="s">
        <v>63</v>
      </c>
      <c r="B6468" s="2">
        <v>41822</v>
      </c>
      <c r="C6468" s="2" t="s">
        <v>7720</v>
      </c>
      <c r="D6468" t="s">
        <v>7705</v>
      </c>
      <c r="E6468">
        <f t="shared" si="101"/>
        <v>34</v>
      </c>
    </row>
    <row r="6469" spans="1:5" x14ac:dyDescent="0.25">
      <c r="A6469" t="s">
        <v>2282</v>
      </c>
      <c r="B6469" s="2">
        <v>41674</v>
      </c>
      <c r="C6469" s="2" t="s">
        <v>7726</v>
      </c>
      <c r="D6469" t="s">
        <v>7686</v>
      </c>
      <c r="E6469">
        <f t="shared" si="101"/>
        <v>34</v>
      </c>
    </row>
    <row r="6470" spans="1:5" x14ac:dyDescent="0.25">
      <c r="A6470" t="s">
        <v>2282</v>
      </c>
      <c r="B6470" s="2">
        <v>41674</v>
      </c>
      <c r="C6470" s="2" t="s">
        <v>7726</v>
      </c>
      <c r="D6470" t="s">
        <v>7686</v>
      </c>
      <c r="E6470">
        <f t="shared" si="101"/>
        <v>34</v>
      </c>
    </row>
    <row r="6471" spans="1:5" x14ac:dyDescent="0.25">
      <c r="A6471" t="s">
        <v>2282</v>
      </c>
      <c r="B6471" s="2">
        <v>41674</v>
      </c>
      <c r="C6471" s="2" t="s">
        <v>7726</v>
      </c>
      <c r="D6471" t="s">
        <v>7686</v>
      </c>
      <c r="E6471">
        <f t="shared" si="101"/>
        <v>34</v>
      </c>
    </row>
    <row r="6472" spans="1:5" x14ac:dyDescent="0.25">
      <c r="A6472" t="s">
        <v>1728</v>
      </c>
      <c r="B6472" s="2">
        <v>41989</v>
      </c>
      <c r="C6472" s="2" t="s">
        <v>7701</v>
      </c>
      <c r="D6472" t="s">
        <v>7718</v>
      </c>
      <c r="E6472">
        <f t="shared" si="101"/>
        <v>8</v>
      </c>
    </row>
    <row r="6473" spans="1:5" x14ac:dyDescent="0.25">
      <c r="A6473" t="s">
        <v>1728</v>
      </c>
      <c r="B6473" s="2">
        <v>41989</v>
      </c>
      <c r="C6473" s="2" t="s">
        <v>7701</v>
      </c>
      <c r="D6473" t="s">
        <v>7718</v>
      </c>
      <c r="E6473">
        <f t="shared" si="101"/>
        <v>8</v>
      </c>
    </row>
    <row r="6474" spans="1:5" x14ac:dyDescent="0.25">
      <c r="A6474" t="s">
        <v>4273</v>
      </c>
      <c r="B6474" s="2">
        <v>41796</v>
      </c>
      <c r="C6474" s="2" t="s">
        <v>7684</v>
      </c>
      <c r="D6474" t="s">
        <v>7684</v>
      </c>
      <c r="E6474">
        <f t="shared" si="101"/>
        <v>0</v>
      </c>
    </row>
    <row r="6475" spans="1:5" x14ac:dyDescent="0.25">
      <c r="A6475" t="s">
        <v>309</v>
      </c>
      <c r="B6475" s="2">
        <v>41699</v>
      </c>
      <c r="C6475" s="2" t="s">
        <v>7715</v>
      </c>
      <c r="D6475" t="s">
        <v>7698</v>
      </c>
      <c r="E6475">
        <f t="shared" si="101"/>
        <v>24</v>
      </c>
    </row>
    <row r="6476" spans="1:5" x14ac:dyDescent="0.25">
      <c r="A6476" t="s">
        <v>137</v>
      </c>
      <c r="B6476" s="2">
        <v>41653</v>
      </c>
      <c r="C6476" s="2" t="s">
        <v>7727</v>
      </c>
      <c r="D6476" t="s">
        <v>7727</v>
      </c>
      <c r="E6476">
        <f t="shared" si="101"/>
        <v>0</v>
      </c>
    </row>
    <row r="6477" spans="1:5" x14ac:dyDescent="0.25">
      <c r="A6477" t="s">
        <v>4793</v>
      </c>
      <c r="B6477" s="2">
        <v>41797</v>
      </c>
      <c r="C6477" s="2" t="s">
        <v>7684</v>
      </c>
      <c r="D6477" t="s">
        <v>7708</v>
      </c>
      <c r="E6477">
        <f t="shared" si="101"/>
        <v>36</v>
      </c>
    </row>
    <row r="6478" spans="1:5" x14ac:dyDescent="0.25">
      <c r="A6478" t="s">
        <v>4793</v>
      </c>
      <c r="B6478" s="2">
        <v>41797</v>
      </c>
      <c r="C6478" s="2" t="s">
        <v>7684</v>
      </c>
      <c r="D6478" t="s">
        <v>7708</v>
      </c>
      <c r="E6478">
        <f t="shared" si="101"/>
        <v>36</v>
      </c>
    </row>
    <row r="6479" spans="1:5" x14ac:dyDescent="0.25">
      <c r="A6479" t="s">
        <v>4793</v>
      </c>
      <c r="B6479" s="2">
        <v>41797</v>
      </c>
      <c r="C6479" s="2" t="s">
        <v>7684</v>
      </c>
      <c r="D6479" t="s">
        <v>7708</v>
      </c>
      <c r="E6479">
        <f t="shared" si="101"/>
        <v>36</v>
      </c>
    </row>
    <row r="6480" spans="1:5" x14ac:dyDescent="0.25">
      <c r="A6480" t="s">
        <v>4793</v>
      </c>
      <c r="B6480" s="2">
        <v>41797</v>
      </c>
      <c r="C6480" s="2" t="s">
        <v>7684</v>
      </c>
      <c r="D6480" t="s">
        <v>7708</v>
      </c>
      <c r="E6480">
        <f t="shared" si="101"/>
        <v>36</v>
      </c>
    </row>
    <row r="6481" spans="1:5" x14ac:dyDescent="0.25">
      <c r="A6481" t="s">
        <v>4793</v>
      </c>
      <c r="B6481" s="2">
        <v>41797</v>
      </c>
      <c r="C6481" s="2" t="s">
        <v>7684</v>
      </c>
      <c r="D6481" t="s">
        <v>7708</v>
      </c>
      <c r="E6481">
        <f t="shared" si="101"/>
        <v>36</v>
      </c>
    </row>
    <row r="6482" spans="1:5" x14ac:dyDescent="0.25">
      <c r="A6482" t="s">
        <v>4793</v>
      </c>
      <c r="B6482" s="2">
        <v>41797</v>
      </c>
      <c r="C6482" s="2" t="s">
        <v>7684</v>
      </c>
      <c r="D6482" t="s">
        <v>7708</v>
      </c>
      <c r="E6482">
        <f t="shared" si="101"/>
        <v>36</v>
      </c>
    </row>
    <row r="6483" spans="1:5" x14ac:dyDescent="0.25">
      <c r="A6483" t="s">
        <v>4793</v>
      </c>
      <c r="B6483" s="2">
        <v>41797</v>
      </c>
      <c r="C6483" s="2" t="s">
        <v>7684</v>
      </c>
      <c r="D6483" t="s">
        <v>7708</v>
      </c>
      <c r="E6483">
        <f t="shared" si="101"/>
        <v>36</v>
      </c>
    </row>
    <row r="6484" spans="1:5" x14ac:dyDescent="0.25">
      <c r="A6484" t="s">
        <v>4793</v>
      </c>
      <c r="B6484" s="2">
        <v>41797</v>
      </c>
      <c r="C6484" s="2" t="s">
        <v>7684</v>
      </c>
      <c r="D6484" t="s">
        <v>7708</v>
      </c>
      <c r="E6484">
        <f t="shared" si="101"/>
        <v>36</v>
      </c>
    </row>
    <row r="6485" spans="1:5" x14ac:dyDescent="0.25">
      <c r="A6485" t="s">
        <v>2192</v>
      </c>
      <c r="B6485" s="2">
        <v>41975</v>
      </c>
      <c r="C6485" s="2" t="s">
        <v>7701</v>
      </c>
      <c r="D6485" t="s">
        <v>7708</v>
      </c>
      <c r="E6485">
        <f t="shared" si="101"/>
        <v>30</v>
      </c>
    </row>
    <row r="6486" spans="1:5" x14ac:dyDescent="0.25">
      <c r="A6486" t="s">
        <v>2192</v>
      </c>
      <c r="B6486" s="2">
        <v>41975</v>
      </c>
      <c r="C6486" s="2" t="s">
        <v>7701</v>
      </c>
      <c r="D6486" t="s">
        <v>7708</v>
      </c>
      <c r="E6486">
        <f t="shared" si="101"/>
        <v>30</v>
      </c>
    </row>
    <row r="6487" spans="1:5" x14ac:dyDescent="0.25">
      <c r="A6487" t="s">
        <v>2192</v>
      </c>
      <c r="B6487" s="2">
        <v>41975</v>
      </c>
      <c r="C6487" s="2" t="s">
        <v>7701</v>
      </c>
      <c r="D6487" t="s">
        <v>7708</v>
      </c>
      <c r="E6487">
        <f t="shared" si="101"/>
        <v>30</v>
      </c>
    </row>
    <row r="6488" spans="1:5" x14ac:dyDescent="0.25">
      <c r="A6488" t="s">
        <v>2300</v>
      </c>
      <c r="B6488" s="2">
        <v>42084</v>
      </c>
      <c r="C6488" s="2" t="s">
        <v>7710</v>
      </c>
      <c r="D6488" t="s">
        <v>7710</v>
      </c>
      <c r="E6488">
        <f t="shared" si="101"/>
        <v>0</v>
      </c>
    </row>
    <row r="6489" spans="1:5" x14ac:dyDescent="0.25">
      <c r="A6489" t="s">
        <v>2300</v>
      </c>
      <c r="B6489" s="2">
        <v>42084</v>
      </c>
      <c r="C6489" s="2" t="s">
        <v>7710</v>
      </c>
      <c r="D6489" t="s">
        <v>7710</v>
      </c>
      <c r="E6489">
        <f t="shared" si="101"/>
        <v>0</v>
      </c>
    </row>
    <row r="6490" spans="1:5" x14ac:dyDescent="0.25">
      <c r="A6490" t="s">
        <v>2300</v>
      </c>
      <c r="B6490" s="2">
        <v>42084</v>
      </c>
      <c r="C6490" s="2" t="s">
        <v>7710</v>
      </c>
      <c r="D6490" t="s">
        <v>7710</v>
      </c>
      <c r="E6490">
        <f t="shared" si="101"/>
        <v>0</v>
      </c>
    </row>
    <row r="6491" spans="1:5" x14ac:dyDescent="0.25">
      <c r="A6491" t="s">
        <v>1521</v>
      </c>
      <c r="B6491" s="2">
        <v>41895</v>
      </c>
      <c r="C6491" s="2" t="s">
        <v>7711</v>
      </c>
      <c r="D6491" t="s">
        <v>7696</v>
      </c>
      <c r="E6491">
        <f t="shared" si="101"/>
        <v>36</v>
      </c>
    </row>
    <row r="6492" spans="1:5" x14ac:dyDescent="0.25">
      <c r="A6492" t="s">
        <v>4842</v>
      </c>
      <c r="B6492" s="2">
        <v>41897</v>
      </c>
      <c r="C6492" s="2" t="s">
        <v>7711</v>
      </c>
      <c r="D6492" t="s">
        <v>7711</v>
      </c>
      <c r="E6492">
        <f t="shared" si="101"/>
        <v>0</v>
      </c>
    </row>
    <row r="6493" spans="1:5" x14ac:dyDescent="0.25">
      <c r="A6493" t="s">
        <v>590</v>
      </c>
      <c r="B6493" s="2">
        <v>41901</v>
      </c>
      <c r="C6493" s="2" t="s">
        <v>7711</v>
      </c>
      <c r="D6493" t="s">
        <v>7681</v>
      </c>
      <c r="E6493">
        <f t="shared" si="101"/>
        <v>26</v>
      </c>
    </row>
    <row r="6494" spans="1:5" x14ac:dyDescent="0.25">
      <c r="A6494" t="s">
        <v>590</v>
      </c>
      <c r="B6494" s="2">
        <v>41901</v>
      </c>
      <c r="C6494" s="2" t="s">
        <v>7711</v>
      </c>
      <c r="D6494" t="s">
        <v>7681</v>
      </c>
      <c r="E6494">
        <f t="shared" si="101"/>
        <v>26</v>
      </c>
    </row>
    <row r="6495" spans="1:5" x14ac:dyDescent="0.25">
      <c r="A6495" t="s">
        <v>590</v>
      </c>
      <c r="B6495" s="2">
        <v>41901</v>
      </c>
      <c r="C6495" s="2" t="s">
        <v>7711</v>
      </c>
      <c r="D6495" t="s">
        <v>7681</v>
      </c>
      <c r="E6495">
        <f t="shared" si="101"/>
        <v>26</v>
      </c>
    </row>
    <row r="6496" spans="1:5" x14ac:dyDescent="0.25">
      <c r="A6496" t="s">
        <v>730</v>
      </c>
      <c r="B6496" s="2">
        <v>41866</v>
      </c>
      <c r="C6496" s="2" t="s">
        <v>7690</v>
      </c>
      <c r="D6496" t="s">
        <v>7694</v>
      </c>
      <c r="E6496">
        <f t="shared" si="101"/>
        <v>38</v>
      </c>
    </row>
    <row r="6497" spans="1:5" x14ac:dyDescent="0.25">
      <c r="A6497" t="s">
        <v>730</v>
      </c>
      <c r="B6497" s="2">
        <v>41866</v>
      </c>
      <c r="C6497" s="2" t="s">
        <v>7690</v>
      </c>
      <c r="D6497" t="s">
        <v>7694</v>
      </c>
      <c r="E6497">
        <f t="shared" si="101"/>
        <v>38</v>
      </c>
    </row>
    <row r="6498" spans="1:5" x14ac:dyDescent="0.25">
      <c r="A6498" t="s">
        <v>730</v>
      </c>
      <c r="B6498" s="2">
        <v>41866</v>
      </c>
      <c r="C6498" s="2" t="s">
        <v>7690</v>
      </c>
      <c r="D6498" t="s">
        <v>7694</v>
      </c>
      <c r="E6498">
        <f t="shared" si="101"/>
        <v>38</v>
      </c>
    </row>
    <row r="6499" spans="1:5" x14ac:dyDescent="0.25">
      <c r="A6499" t="s">
        <v>5815</v>
      </c>
      <c r="B6499" s="2">
        <v>41834</v>
      </c>
      <c r="C6499" s="2" t="s">
        <v>7720</v>
      </c>
      <c r="D6499" t="s">
        <v>7719</v>
      </c>
      <c r="E6499">
        <f t="shared" si="101"/>
        <v>12</v>
      </c>
    </row>
    <row r="6500" spans="1:5" x14ac:dyDescent="0.25">
      <c r="A6500" t="s">
        <v>5815</v>
      </c>
      <c r="B6500" s="2">
        <v>41834</v>
      </c>
      <c r="C6500" s="2" t="s">
        <v>7720</v>
      </c>
      <c r="D6500" t="s">
        <v>7719</v>
      </c>
      <c r="E6500">
        <f t="shared" si="101"/>
        <v>12</v>
      </c>
    </row>
    <row r="6501" spans="1:5" x14ac:dyDescent="0.25">
      <c r="A6501" t="s">
        <v>5815</v>
      </c>
      <c r="B6501" s="2">
        <v>41834</v>
      </c>
      <c r="C6501" s="2" t="s">
        <v>7720</v>
      </c>
      <c r="D6501" t="s">
        <v>7719</v>
      </c>
      <c r="E6501">
        <f t="shared" si="101"/>
        <v>12</v>
      </c>
    </row>
    <row r="6502" spans="1:5" x14ac:dyDescent="0.25">
      <c r="A6502" t="s">
        <v>5815</v>
      </c>
      <c r="B6502" s="2">
        <v>41834</v>
      </c>
      <c r="C6502" s="2" t="s">
        <v>7720</v>
      </c>
      <c r="D6502" t="s">
        <v>7719</v>
      </c>
      <c r="E6502">
        <f t="shared" si="101"/>
        <v>12</v>
      </c>
    </row>
    <row r="6503" spans="1:5" x14ac:dyDescent="0.25">
      <c r="A6503" t="s">
        <v>3916</v>
      </c>
      <c r="B6503" s="2">
        <v>41670</v>
      </c>
      <c r="C6503" s="2" t="s">
        <v>7727</v>
      </c>
      <c r="D6503" t="s">
        <v>7688</v>
      </c>
      <c r="E6503">
        <f t="shared" si="101"/>
        <v>10</v>
      </c>
    </row>
    <row r="6504" spans="1:5" x14ac:dyDescent="0.25">
      <c r="A6504" t="s">
        <v>3916</v>
      </c>
      <c r="B6504" s="2">
        <v>41670</v>
      </c>
      <c r="C6504" s="2" t="s">
        <v>7727</v>
      </c>
      <c r="D6504" t="s">
        <v>7688</v>
      </c>
      <c r="E6504">
        <f t="shared" si="101"/>
        <v>10</v>
      </c>
    </row>
    <row r="6505" spans="1:5" x14ac:dyDescent="0.25">
      <c r="A6505" t="s">
        <v>3916</v>
      </c>
      <c r="B6505" s="2">
        <v>41670</v>
      </c>
      <c r="C6505" s="2" t="s">
        <v>7727</v>
      </c>
      <c r="D6505" t="s">
        <v>7688</v>
      </c>
      <c r="E6505">
        <f t="shared" si="101"/>
        <v>10</v>
      </c>
    </row>
    <row r="6506" spans="1:5" x14ac:dyDescent="0.25">
      <c r="A6506" t="s">
        <v>416</v>
      </c>
      <c r="B6506" s="2">
        <v>41770</v>
      </c>
      <c r="C6506" s="2" t="s">
        <v>7689</v>
      </c>
      <c r="D6506" t="s">
        <v>7704</v>
      </c>
      <c r="E6506">
        <f t="shared" si="101"/>
        <v>42</v>
      </c>
    </row>
    <row r="6507" spans="1:5" x14ac:dyDescent="0.25">
      <c r="A6507" t="s">
        <v>5819</v>
      </c>
      <c r="B6507" s="2">
        <v>42547</v>
      </c>
      <c r="C6507" s="2" t="s">
        <v>7682</v>
      </c>
      <c r="D6507" t="s">
        <v>7682</v>
      </c>
      <c r="E6507">
        <f t="shared" si="101"/>
        <v>0</v>
      </c>
    </row>
    <row r="6508" spans="1:5" x14ac:dyDescent="0.25">
      <c r="A6508" t="s">
        <v>1140</v>
      </c>
      <c r="B6508" s="2">
        <v>41925</v>
      </c>
      <c r="C6508" s="2" t="s">
        <v>7699</v>
      </c>
      <c r="D6508" t="s">
        <v>7713</v>
      </c>
      <c r="E6508">
        <f t="shared" si="101"/>
        <v>24</v>
      </c>
    </row>
    <row r="6509" spans="1:5" x14ac:dyDescent="0.25">
      <c r="A6509" t="s">
        <v>1140</v>
      </c>
      <c r="B6509" s="2">
        <v>41925</v>
      </c>
      <c r="C6509" s="2" t="s">
        <v>7699</v>
      </c>
      <c r="D6509" t="s">
        <v>7713</v>
      </c>
      <c r="E6509">
        <f t="shared" si="101"/>
        <v>24</v>
      </c>
    </row>
    <row r="6510" spans="1:5" x14ac:dyDescent="0.25">
      <c r="A6510" t="s">
        <v>354</v>
      </c>
      <c r="B6510" s="2">
        <v>41978</v>
      </c>
      <c r="C6510" s="2" t="s">
        <v>7701</v>
      </c>
      <c r="D6510" t="s">
        <v>7703</v>
      </c>
      <c r="E6510">
        <f t="shared" si="101"/>
        <v>36</v>
      </c>
    </row>
    <row r="6511" spans="1:5" x14ac:dyDescent="0.25">
      <c r="A6511" t="s">
        <v>354</v>
      </c>
      <c r="B6511" s="2">
        <v>41978</v>
      </c>
      <c r="C6511" s="2" t="s">
        <v>7701</v>
      </c>
      <c r="D6511" t="s">
        <v>7703</v>
      </c>
      <c r="E6511">
        <f t="shared" si="101"/>
        <v>36</v>
      </c>
    </row>
    <row r="6512" spans="1:5" x14ac:dyDescent="0.25">
      <c r="A6512" t="s">
        <v>354</v>
      </c>
      <c r="B6512" s="2">
        <v>41978</v>
      </c>
      <c r="C6512" s="2" t="s">
        <v>7701</v>
      </c>
      <c r="D6512" t="s">
        <v>7703</v>
      </c>
      <c r="E6512">
        <f t="shared" si="101"/>
        <v>36</v>
      </c>
    </row>
    <row r="6513" spans="1:5" x14ac:dyDescent="0.25">
      <c r="A6513" t="s">
        <v>5222</v>
      </c>
      <c r="B6513" s="2">
        <v>42168</v>
      </c>
      <c r="C6513" s="2" t="s">
        <v>7721</v>
      </c>
      <c r="D6513" t="s">
        <v>7723</v>
      </c>
      <c r="E6513">
        <f t="shared" si="101"/>
        <v>21</v>
      </c>
    </row>
    <row r="6514" spans="1:5" x14ac:dyDescent="0.25">
      <c r="A6514" t="s">
        <v>5222</v>
      </c>
      <c r="B6514" s="2">
        <v>42168</v>
      </c>
      <c r="C6514" s="2" t="s">
        <v>7721</v>
      </c>
      <c r="D6514" t="s">
        <v>7723</v>
      </c>
      <c r="E6514">
        <f t="shared" si="101"/>
        <v>21</v>
      </c>
    </row>
    <row r="6515" spans="1:5" x14ac:dyDescent="0.25">
      <c r="A6515" t="s">
        <v>5222</v>
      </c>
      <c r="B6515" s="2">
        <v>42168</v>
      </c>
      <c r="C6515" s="2" t="s">
        <v>7721</v>
      </c>
      <c r="D6515" t="s">
        <v>7723</v>
      </c>
      <c r="E6515">
        <f t="shared" si="101"/>
        <v>21</v>
      </c>
    </row>
    <row r="6516" spans="1:5" x14ac:dyDescent="0.25">
      <c r="A6516" t="s">
        <v>5222</v>
      </c>
      <c r="B6516" s="2">
        <v>42168</v>
      </c>
      <c r="C6516" s="2" t="s">
        <v>7721</v>
      </c>
      <c r="D6516" t="s">
        <v>7723</v>
      </c>
      <c r="E6516">
        <f t="shared" si="101"/>
        <v>21</v>
      </c>
    </row>
    <row r="6517" spans="1:5" x14ac:dyDescent="0.25">
      <c r="A6517" t="s">
        <v>2344</v>
      </c>
      <c r="B6517" s="2">
        <v>41798</v>
      </c>
      <c r="C6517" s="2" t="s">
        <v>7684</v>
      </c>
      <c r="D6517" t="s">
        <v>7696</v>
      </c>
      <c r="E6517">
        <f t="shared" si="101"/>
        <v>39</v>
      </c>
    </row>
    <row r="6518" spans="1:5" x14ac:dyDescent="0.25">
      <c r="A6518" t="s">
        <v>2344</v>
      </c>
      <c r="B6518" s="2">
        <v>41798</v>
      </c>
      <c r="C6518" s="2" t="s">
        <v>7684</v>
      </c>
      <c r="D6518" t="s">
        <v>7696</v>
      </c>
      <c r="E6518">
        <f t="shared" si="101"/>
        <v>39</v>
      </c>
    </row>
    <row r="6519" spans="1:5" x14ac:dyDescent="0.25">
      <c r="A6519" t="s">
        <v>2344</v>
      </c>
      <c r="B6519" s="2">
        <v>41798</v>
      </c>
      <c r="C6519" s="2" t="s">
        <v>7684</v>
      </c>
      <c r="D6519" t="s">
        <v>7696</v>
      </c>
      <c r="E6519">
        <f t="shared" si="101"/>
        <v>39</v>
      </c>
    </row>
    <row r="6520" spans="1:5" x14ac:dyDescent="0.25">
      <c r="A6520" t="s">
        <v>2344</v>
      </c>
      <c r="B6520" s="2">
        <v>41798</v>
      </c>
      <c r="C6520" s="2" t="s">
        <v>7684</v>
      </c>
      <c r="D6520" t="s">
        <v>7696</v>
      </c>
      <c r="E6520">
        <f t="shared" si="101"/>
        <v>39</v>
      </c>
    </row>
    <row r="6521" spans="1:5" x14ac:dyDescent="0.25">
      <c r="A6521" t="s">
        <v>2344</v>
      </c>
      <c r="B6521" s="2">
        <v>41798</v>
      </c>
      <c r="C6521" s="2" t="s">
        <v>7684</v>
      </c>
      <c r="D6521" t="s">
        <v>7696</v>
      </c>
      <c r="E6521">
        <f t="shared" si="101"/>
        <v>39</v>
      </c>
    </row>
    <row r="6522" spans="1:5" x14ac:dyDescent="0.25">
      <c r="A6522" t="s">
        <v>2239</v>
      </c>
      <c r="B6522" s="2">
        <v>41968</v>
      </c>
      <c r="C6522" s="2" t="s">
        <v>7688</v>
      </c>
      <c r="D6522" t="s">
        <v>7725</v>
      </c>
      <c r="E6522">
        <f t="shared" si="101"/>
        <v>26</v>
      </c>
    </row>
    <row r="6523" spans="1:5" x14ac:dyDescent="0.25">
      <c r="A6523" t="s">
        <v>2239</v>
      </c>
      <c r="B6523" s="2">
        <v>41968</v>
      </c>
      <c r="C6523" s="2" t="s">
        <v>7688</v>
      </c>
      <c r="D6523" t="s">
        <v>7725</v>
      </c>
      <c r="E6523">
        <f t="shared" si="101"/>
        <v>26</v>
      </c>
    </row>
    <row r="6524" spans="1:5" x14ac:dyDescent="0.25">
      <c r="A6524" t="s">
        <v>2239</v>
      </c>
      <c r="B6524" s="2">
        <v>41968</v>
      </c>
      <c r="C6524" s="2" t="s">
        <v>7688</v>
      </c>
      <c r="D6524" t="s">
        <v>7725</v>
      </c>
      <c r="E6524">
        <f t="shared" si="101"/>
        <v>26</v>
      </c>
    </row>
    <row r="6525" spans="1:5" x14ac:dyDescent="0.25">
      <c r="A6525" t="s">
        <v>1728</v>
      </c>
      <c r="B6525" s="2">
        <v>41989</v>
      </c>
      <c r="C6525" s="2" t="s">
        <v>7701</v>
      </c>
      <c r="D6525" t="s">
        <v>7697</v>
      </c>
      <c r="E6525">
        <f t="shared" si="101"/>
        <v>19</v>
      </c>
    </row>
    <row r="6526" spans="1:5" x14ac:dyDescent="0.25">
      <c r="A6526" t="s">
        <v>1728</v>
      </c>
      <c r="B6526" s="2">
        <v>41989</v>
      </c>
      <c r="C6526" s="2" t="s">
        <v>7701</v>
      </c>
      <c r="D6526" t="s">
        <v>7697</v>
      </c>
      <c r="E6526">
        <f t="shared" si="101"/>
        <v>19</v>
      </c>
    </row>
    <row r="6527" spans="1:5" x14ac:dyDescent="0.25">
      <c r="A6527" t="s">
        <v>1728</v>
      </c>
      <c r="B6527" s="2">
        <v>41989</v>
      </c>
      <c r="C6527" s="2" t="s">
        <v>7701</v>
      </c>
      <c r="D6527" t="s">
        <v>7697</v>
      </c>
      <c r="E6527">
        <f t="shared" si="101"/>
        <v>19</v>
      </c>
    </row>
    <row r="6528" spans="1:5" x14ac:dyDescent="0.25">
      <c r="A6528" t="s">
        <v>1728</v>
      </c>
      <c r="B6528" s="2">
        <v>41989</v>
      </c>
      <c r="C6528" s="2" t="s">
        <v>7701</v>
      </c>
      <c r="D6528" t="s">
        <v>7697</v>
      </c>
      <c r="E6528">
        <f t="shared" si="101"/>
        <v>19</v>
      </c>
    </row>
    <row r="6529" spans="1:5" x14ac:dyDescent="0.25">
      <c r="A6529" t="s">
        <v>3513</v>
      </c>
      <c r="B6529" s="2">
        <v>41665</v>
      </c>
      <c r="C6529" s="2" t="s">
        <v>7727</v>
      </c>
      <c r="D6529" t="s">
        <v>7686</v>
      </c>
      <c r="E6529">
        <f t="shared" si="101"/>
        <v>35</v>
      </c>
    </row>
    <row r="6530" spans="1:5" x14ac:dyDescent="0.25">
      <c r="A6530" t="s">
        <v>1858</v>
      </c>
      <c r="B6530" s="2">
        <v>41780</v>
      </c>
      <c r="C6530" s="2" t="s">
        <v>7689</v>
      </c>
      <c r="D6530" t="s">
        <v>7701</v>
      </c>
      <c r="E6530">
        <f t="shared" si="101"/>
        <v>7</v>
      </c>
    </row>
    <row r="6531" spans="1:5" x14ac:dyDescent="0.25">
      <c r="A6531" t="s">
        <v>3651</v>
      </c>
      <c r="B6531" s="2">
        <v>41693</v>
      </c>
      <c r="C6531" s="2" t="s">
        <v>7726</v>
      </c>
      <c r="D6531" t="s">
        <v>7726</v>
      </c>
      <c r="E6531">
        <f t="shared" ref="E6531:E6594" si="102">(LEFT(D6531,4)-LEFT(C6531,4))*12+RIGHT(D6531,2)-RIGHT(C6531,2)</f>
        <v>0</v>
      </c>
    </row>
    <row r="6532" spans="1:5" x14ac:dyDescent="0.25">
      <c r="A6532" t="s">
        <v>3651</v>
      </c>
      <c r="B6532" s="2">
        <v>41693</v>
      </c>
      <c r="C6532" s="2" t="s">
        <v>7726</v>
      </c>
      <c r="D6532" t="s">
        <v>7726</v>
      </c>
      <c r="E6532">
        <f t="shared" si="102"/>
        <v>0</v>
      </c>
    </row>
    <row r="6533" spans="1:5" x14ac:dyDescent="0.25">
      <c r="A6533" t="s">
        <v>1044</v>
      </c>
      <c r="B6533" s="2">
        <v>42108</v>
      </c>
      <c r="C6533" s="2" t="s">
        <v>7700</v>
      </c>
      <c r="D6533" t="s">
        <v>7703</v>
      </c>
      <c r="E6533">
        <f t="shared" si="102"/>
        <v>32</v>
      </c>
    </row>
    <row r="6534" spans="1:5" x14ac:dyDescent="0.25">
      <c r="A6534" t="s">
        <v>1044</v>
      </c>
      <c r="B6534" s="2">
        <v>42108</v>
      </c>
      <c r="C6534" s="2" t="s">
        <v>7700</v>
      </c>
      <c r="D6534" t="s">
        <v>7703</v>
      </c>
      <c r="E6534">
        <f t="shared" si="102"/>
        <v>32</v>
      </c>
    </row>
    <row r="6535" spans="1:5" x14ac:dyDescent="0.25">
      <c r="A6535" t="s">
        <v>1044</v>
      </c>
      <c r="B6535" s="2">
        <v>42108</v>
      </c>
      <c r="C6535" s="2" t="s">
        <v>7700</v>
      </c>
      <c r="D6535" t="s">
        <v>7703</v>
      </c>
      <c r="E6535">
        <f t="shared" si="102"/>
        <v>32</v>
      </c>
    </row>
    <row r="6536" spans="1:5" x14ac:dyDescent="0.25">
      <c r="A6536" t="s">
        <v>977</v>
      </c>
      <c r="B6536" s="2">
        <v>41782</v>
      </c>
      <c r="C6536" s="2" t="s">
        <v>7689</v>
      </c>
      <c r="D6536" t="s">
        <v>7688</v>
      </c>
      <c r="E6536">
        <f t="shared" si="102"/>
        <v>6</v>
      </c>
    </row>
    <row r="6537" spans="1:5" x14ac:dyDescent="0.25">
      <c r="A6537" t="s">
        <v>977</v>
      </c>
      <c r="B6537" s="2">
        <v>41782</v>
      </c>
      <c r="C6537" s="2" t="s">
        <v>7689</v>
      </c>
      <c r="D6537" t="s">
        <v>7688</v>
      </c>
      <c r="E6537">
        <f t="shared" si="102"/>
        <v>6</v>
      </c>
    </row>
    <row r="6538" spans="1:5" x14ac:dyDescent="0.25">
      <c r="A6538" t="s">
        <v>387</v>
      </c>
      <c r="B6538" s="2">
        <v>41932</v>
      </c>
      <c r="C6538" s="2" t="s">
        <v>7699</v>
      </c>
      <c r="D6538" t="s">
        <v>7699</v>
      </c>
      <c r="E6538">
        <f t="shared" si="102"/>
        <v>0</v>
      </c>
    </row>
    <row r="6539" spans="1:5" x14ac:dyDescent="0.25">
      <c r="A6539" t="s">
        <v>387</v>
      </c>
      <c r="B6539" s="2">
        <v>41932</v>
      </c>
      <c r="C6539" s="2" t="s">
        <v>7699</v>
      </c>
      <c r="D6539" t="s">
        <v>7699</v>
      </c>
      <c r="E6539">
        <f t="shared" si="102"/>
        <v>0</v>
      </c>
    </row>
    <row r="6540" spans="1:5" x14ac:dyDescent="0.25">
      <c r="A6540" t="s">
        <v>401</v>
      </c>
      <c r="B6540" s="2">
        <v>41800</v>
      </c>
      <c r="C6540" s="2" t="s">
        <v>7684</v>
      </c>
      <c r="D6540" t="s">
        <v>7683</v>
      </c>
      <c r="E6540">
        <f t="shared" si="102"/>
        <v>16</v>
      </c>
    </row>
    <row r="6541" spans="1:5" x14ac:dyDescent="0.25">
      <c r="A6541" t="s">
        <v>401</v>
      </c>
      <c r="B6541" s="2">
        <v>41800</v>
      </c>
      <c r="C6541" s="2" t="s">
        <v>7684</v>
      </c>
      <c r="D6541" t="s">
        <v>7683</v>
      </c>
      <c r="E6541">
        <f t="shared" si="102"/>
        <v>16</v>
      </c>
    </row>
    <row r="6542" spans="1:5" x14ac:dyDescent="0.25">
      <c r="A6542" t="s">
        <v>1933</v>
      </c>
      <c r="B6542" s="2">
        <v>41891</v>
      </c>
      <c r="C6542" s="2" t="s">
        <v>7711</v>
      </c>
      <c r="D6542" t="s">
        <v>7704</v>
      </c>
      <c r="E6542">
        <f t="shared" si="102"/>
        <v>38</v>
      </c>
    </row>
    <row r="6543" spans="1:5" x14ac:dyDescent="0.25">
      <c r="A6543" t="s">
        <v>1933</v>
      </c>
      <c r="B6543" s="2">
        <v>41891</v>
      </c>
      <c r="C6543" s="2" t="s">
        <v>7711</v>
      </c>
      <c r="D6543" t="s">
        <v>7704</v>
      </c>
      <c r="E6543">
        <f t="shared" si="102"/>
        <v>38</v>
      </c>
    </row>
    <row r="6544" spans="1:5" x14ac:dyDescent="0.25">
      <c r="A6544" t="s">
        <v>1933</v>
      </c>
      <c r="B6544" s="2">
        <v>41891</v>
      </c>
      <c r="C6544" s="2" t="s">
        <v>7711</v>
      </c>
      <c r="D6544" t="s">
        <v>7704</v>
      </c>
      <c r="E6544">
        <f t="shared" si="102"/>
        <v>38</v>
      </c>
    </row>
    <row r="6545" spans="1:5" x14ac:dyDescent="0.25">
      <c r="A6545" t="s">
        <v>1933</v>
      </c>
      <c r="B6545" s="2">
        <v>41891</v>
      </c>
      <c r="C6545" s="2" t="s">
        <v>7711</v>
      </c>
      <c r="D6545" t="s">
        <v>7704</v>
      </c>
      <c r="E6545">
        <f t="shared" si="102"/>
        <v>38</v>
      </c>
    </row>
    <row r="6546" spans="1:5" x14ac:dyDescent="0.25">
      <c r="A6546" t="s">
        <v>110</v>
      </c>
      <c r="B6546" s="2">
        <v>41642</v>
      </c>
      <c r="C6546" s="2" t="s">
        <v>7727</v>
      </c>
      <c r="D6546" t="s">
        <v>7705</v>
      </c>
      <c r="E6546">
        <f t="shared" si="102"/>
        <v>40</v>
      </c>
    </row>
    <row r="6547" spans="1:5" x14ac:dyDescent="0.25">
      <c r="A6547" t="s">
        <v>110</v>
      </c>
      <c r="B6547" s="2">
        <v>41642</v>
      </c>
      <c r="C6547" s="2" t="s">
        <v>7727</v>
      </c>
      <c r="D6547" t="s">
        <v>7705</v>
      </c>
      <c r="E6547">
        <f t="shared" si="102"/>
        <v>40</v>
      </c>
    </row>
    <row r="6548" spans="1:5" x14ac:dyDescent="0.25">
      <c r="A6548" t="s">
        <v>110</v>
      </c>
      <c r="B6548" s="2">
        <v>41642</v>
      </c>
      <c r="C6548" s="2" t="s">
        <v>7727</v>
      </c>
      <c r="D6548" t="s">
        <v>7705</v>
      </c>
      <c r="E6548">
        <f t="shared" si="102"/>
        <v>40</v>
      </c>
    </row>
    <row r="6549" spans="1:5" x14ac:dyDescent="0.25">
      <c r="A6549" t="s">
        <v>3532</v>
      </c>
      <c r="B6549" s="2">
        <v>41699</v>
      </c>
      <c r="C6549" s="2" t="s">
        <v>7715</v>
      </c>
      <c r="D6549" t="s">
        <v>7715</v>
      </c>
      <c r="E6549">
        <f t="shared" si="102"/>
        <v>0</v>
      </c>
    </row>
    <row r="6550" spans="1:5" x14ac:dyDescent="0.25">
      <c r="A6550" t="s">
        <v>3532</v>
      </c>
      <c r="B6550" s="2">
        <v>41699</v>
      </c>
      <c r="C6550" s="2" t="s">
        <v>7715</v>
      </c>
      <c r="D6550" t="s">
        <v>7715</v>
      </c>
      <c r="E6550">
        <f t="shared" si="102"/>
        <v>0</v>
      </c>
    </row>
    <row r="6551" spans="1:5" x14ac:dyDescent="0.25">
      <c r="A6551" t="s">
        <v>3767</v>
      </c>
      <c r="B6551" s="2">
        <v>41829</v>
      </c>
      <c r="C6551" s="2" t="s">
        <v>7720</v>
      </c>
      <c r="D6551" t="s">
        <v>7719</v>
      </c>
      <c r="E6551">
        <f t="shared" si="102"/>
        <v>12</v>
      </c>
    </row>
    <row r="6552" spans="1:5" x14ac:dyDescent="0.25">
      <c r="A6552" t="s">
        <v>1974</v>
      </c>
      <c r="B6552" s="2">
        <v>42149</v>
      </c>
      <c r="C6552" s="2" t="s">
        <v>7714</v>
      </c>
      <c r="D6552" t="s">
        <v>7687</v>
      </c>
      <c r="E6552">
        <f t="shared" si="102"/>
        <v>6</v>
      </c>
    </row>
    <row r="6553" spans="1:5" x14ac:dyDescent="0.25">
      <c r="A6553" t="s">
        <v>205</v>
      </c>
      <c r="B6553" s="2">
        <v>41712</v>
      </c>
      <c r="C6553" s="2" t="s">
        <v>7715</v>
      </c>
      <c r="D6553" t="s">
        <v>7703</v>
      </c>
      <c r="E6553">
        <f t="shared" si="102"/>
        <v>45</v>
      </c>
    </row>
    <row r="6554" spans="1:5" x14ac:dyDescent="0.25">
      <c r="A6554" t="s">
        <v>205</v>
      </c>
      <c r="B6554" s="2">
        <v>41712</v>
      </c>
      <c r="C6554" s="2" t="s">
        <v>7715</v>
      </c>
      <c r="D6554" t="s">
        <v>7703</v>
      </c>
      <c r="E6554">
        <f t="shared" si="102"/>
        <v>45</v>
      </c>
    </row>
    <row r="6555" spans="1:5" x14ac:dyDescent="0.25">
      <c r="A6555" t="s">
        <v>261</v>
      </c>
      <c r="B6555" s="2">
        <v>41932</v>
      </c>
      <c r="C6555" s="2" t="s">
        <v>7699</v>
      </c>
      <c r="D6555" t="s">
        <v>7699</v>
      </c>
      <c r="E6555">
        <f t="shared" si="102"/>
        <v>0</v>
      </c>
    </row>
    <row r="6556" spans="1:5" x14ac:dyDescent="0.25">
      <c r="A6556" t="s">
        <v>261</v>
      </c>
      <c r="B6556" s="2">
        <v>41932</v>
      </c>
      <c r="C6556" s="2" t="s">
        <v>7699</v>
      </c>
      <c r="D6556" t="s">
        <v>7699</v>
      </c>
      <c r="E6556">
        <f t="shared" si="102"/>
        <v>0</v>
      </c>
    </row>
    <row r="6557" spans="1:5" x14ac:dyDescent="0.25">
      <c r="A6557" t="s">
        <v>261</v>
      </c>
      <c r="B6557" s="2">
        <v>41932</v>
      </c>
      <c r="C6557" s="2" t="s">
        <v>7699</v>
      </c>
      <c r="D6557" t="s">
        <v>7699</v>
      </c>
      <c r="E6557">
        <f t="shared" si="102"/>
        <v>0</v>
      </c>
    </row>
    <row r="6558" spans="1:5" x14ac:dyDescent="0.25">
      <c r="A6558" t="s">
        <v>261</v>
      </c>
      <c r="B6558" s="2">
        <v>41932</v>
      </c>
      <c r="C6558" s="2" t="s">
        <v>7699</v>
      </c>
      <c r="D6558" t="s">
        <v>7699</v>
      </c>
      <c r="E6558">
        <f t="shared" si="102"/>
        <v>0</v>
      </c>
    </row>
    <row r="6559" spans="1:5" x14ac:dyDescent="0.25">
      <c r="A6559" t="s">
        <v>261</v>
      </c>
      <c r="B6559" s="2">
        <v>41932</v>
      </c>
      <c r="C6559" s="2" t="s">
        <v>7699</v>
      </c>
      <c r="D6559" t="s">
        <v>7699</v>
      </c>
      <c r="E6559">
        <f t="shared" si="102"/>
        <v>0</v>
      </c>
    </row>
    <row r="6560" spans="1:5" x14ac:dyDescent="0.25">
      <c r="A6560" t="s">
        <v>2305</v>
      </c>
      <c r="B6560" s="2">
        <v>42075</v>
      </c>
      <c r="C6560" s="2" t="s">
        <v>7710</v>
      </c>
      <c r="D6560" t="s">
        <v>7721</v>
      </c>
      <c r="E6560">
        <f t="shared" si="102"/>
        <v>3</v>
      </c>
    </row>
    <row r="6561" spans="1:5" x14ac:dyDescent="0.25">
      <c r="A6561" t="s">
        <v>2132</v>
      </c>
      <c r="B6561" s="2">
        <v>41724</v>
      </c>
      <c r="C6561" s="2" t="s">
        <v>7715</v>
      </c>
      <c r="D6561" t="s">
        <v>7697</v>
      </c>
      <c r="E6561">
        <f t="shared" si="102"/>
        <v>28</v>
      </c>
    </row>
    <row r="6562" spans="1:5" x14ac:dyDescent="0.25">
      <c r="A6562" t="s">
        <v>2132</v>
      </c>
      <c r="B6562" s="2">
        <v>41724</v>
      </c>
      <c r="C6562" s="2" t="s">
        <v>7715</v>
      </c>
      <c r="D6562" t="s">
        <v>7697</v>
      </c>
      <c r="E6562">
        <f t="shared" si="102"/>
        <v>28</v>
      </c>
    </row>
    <row r="6563" spans="1:5" x14ac:dyDescent="0.25">
      <c r="A6563" t="s">
        <v>3093</v>
      </c>
      <c r="B6563" s="2">
        <v>41735</v>
      </c>
      <c r="C6563" s="2" t="s">
        <v>7722</v>
      </c>
      <c r="D6563" t="s">
        <v>7723</v>
      </c>
      <c r="E6563">
        <f t="shared" si="102"/>
        <v>35</v>
      </c>
    </row>
    <row r="6564" spans="1:5" x14ac:dyDescent="0.25">
      <c r="A6564" t="s">
        <v>2794</v>
      </c>
      <c r="B6564" s="2">
        <v>41766</v>
      </c>
      <c r="C6564" s="2" t="s">
        <v>7689</v>
      </c>
      <c r="D6564" t="s">
        <v>7689</v>
      </c>
      <c r="E6564">
        <f t="shared" si="102"/>
        <v>0</v>
      </c>
    </row>
    <row r="6565" spans="1:5" x14ac:dyDescent="0.25">
      <c r="A6565" t="s">
        <v>2794</v>
      </c>
      <c r="B6565" s="2">
        <v>41766</v>
      </c>
      <c r="C6565" s="2" t="s">
        <v>7689</v>
      </c>
      <c r="D6565" t="s">
        <v>7689</v>
      </c>
      <c r="E6565">
        <f t="shared" si="102"/>
        <v>0</v>
      </c>
    </row>
    <row r="6566" spans="1:5" x14ac:dyDescent="0.25">
      <c r="A6566" t="s">
        <v>2794</v>
      </c>
      <c r="B6566" s="2">
        <v>41766</v>
      </c>
      <c r="C6566" s="2" t="s">
        <v>7689</v>
      </c>
      <c r="D6566" t="s">
        <v>7689</v>
      </c>
      <c r="E6566">
        <f t="shared" si="102"/>
        <v>0</v>
      </c>
    </row>
    <row r="6567" spans="1:5" x14ac:dyDescent="0.25">
      <c r="A6567" t="s">
        <v>2794</v>
      </c>
      <c r="B6567" s="2">
        <v>41766</v>
      </c>
      <c r="C6567" s="2" t="s">
        <v>7689</v>
      </c>
      <c r="D6567" t="s">
        <v>7689</v>
      </c>
      <c r="E6567">
        <f t="shared" si="102"/>
        <v>0</v>
      </c>
    </row>
    <row r="6568" spans="1:5" x14ac:dyDescent="0.25">
      <c r="A6568" t="s">
        <v>380</v>
      </c>
      <c r="B6568" s="2">
        <v>41719</v>
      </c>
      <c r="C6568" s="2" t="s">
        <v>7715</v>
      </c>
      <c r="D6568" t="s">
        <v>7712</v>
      </c>
      <c r="E6568">
        <f t="shared" si="102"/>
        <v>35</v>
      </c>
    </row>
    <row r="6569" spans="1:5" x14ac:dyDescent="0.25">
      <c r="A6569" t="s">
        <v>380</v>
      </c>
      <c r="B6569" s="2">
        <v>41719</v>
      </c>
      <c r="C6569" s="2" t="s">
        <v>7715</v>
      </c>
      <c r="D6569" t="s">
        <v>7712</v>
      </c>
      <c r="E6569">
        <f t="shared" si="102"/>
        <v>35</v>
      </c>
    </row>
    <row r="6570" spans="1:5" x14ac:dyDescent="0.25">
      <c r="A6570" t="s">
        <v>128</v>
      </c>
      <c r="B6570" s="2">
        <v>41728</v>
      </c>
      <c r="C6570" s="2" t="s">
        <v>7715</v>
      </c>
      <c r="D6570" t="s">
        <v>7722</v>
      </c>
      <c r="E6570">
        <f t="shared" si="102"/>
        <v>1</v>
      </c>
    </row>
    <row r="6571" spans="1:5" x14ac:dyDescent="0.25">
      <c r="A6571" t="s">
        <v>128</v>
      </c>
      <c r="B6571" s="2">
        <v>41728</v>
      </c>
      <c r="C6571" s="2" t="s">
        <v>7715</v>
      </c>
      <c r="D6571" t="s">
        <v>7722</v>
      </c>
      <c r="E6571">
        <f t="shared" si="102"/>
        <v>1</v>
      </c>
    </row>
    <row r="6572" spans="1:5" x14ac:dyDescent="0.25">
      <c r="A6572" t="s">
        <v>128</v>
      </c>
      <c r="B6572" s="2">
        <v>41728</v>
      </c>
      <c r="C6572" s="2" t="s">
        <v>7715</v>
      </c>
      <c r="D6572" t="s">
        <v>7722</v>
      </c>
      <c r="E6572">
        <f t="shared" si="102"/>
        <v>1</v>
      </c>
    </row>
    <row r="6573" spans="1:5" x14ac:dyDescent="0.25">
      <c r="A6573" t="s">
        <v>128</v>
      </c>
      <c r="B6573" s="2">
        <v>41728</v>
      </c>
      <c r="C6573" s="2" t="s">
        <v>7715</v>
      </c>
      <c r="D6573" t="s">
        <v>7722</v>
      </c>
      <c r="E6573">
        <f t="shared" si="102"/>
        <v>1</v>
      </c>
    </row>
    <row r="6574" spans="1:5" x14ac:dyDescent="0.25">
      <c r="A6574" t="s">
        <v>4560</v>
      </c>
      <c r="B6574" s="2">
        <v>41840</v>
      </c>
      <c r="C6574" s="2" t="s">
        <v>7720</v>
      </c>
      <c r="D6574" t="s">
        <v>7716</v>
      </c>
      <c r="E6574">
        <f t="shared" si="102"/>
        <v>22</v>
      </c>
    </row>
    <row r="6575" spans="1:5" x14ac:dyDescent="0.25">
      <c r="A6575" t="s">
        <v>5489</v>
      </c>
      <c r="B6575" s="2">
        <v>41924</v>
      </c>
      <c r="C6575" s="2" t="s">
        <v>7699</v>
      </c>
      <c r="D6575" t="s">
        <v>7681</v>
      </c>
      <c r="E6575">
        <f t="shared" si="102"/>
        <v>25</v>
      </c>
    </row>
    <row r="6576" spans="1:5" x14ac:dyDescent="0.25">
      <c r="A6576" t="s">
        <v>5489</v>
      </c>
      <c r="B6576" s="2">
        <v>41924</v>
      </c>
      <c r="C6576" s="2" t="s">
        <v>7699</v>
      </c>
      <c r="D6576" t="s">
        <v>7681</v>
      </c>
      <c r="E6576">
        <f t="shared" si="102"/>
        <v>25</v>
      </c>
    </row>
    <row r="6577" spans="1:5" x14ac:dyDescent="0.25">
      <c r="A6577" t="s">
        <v>4196</v>
      </c>
      <c r="B6577" s="2">
        <v>41666</v>
      </c>
      <c r="C6577" s="2" t="s">
        <v>7727</v>
      </c>
      <c r="D6577" t="s">
        <v>7723</v>
      </c>
      <c r="E6577">
        <f t="shared" si="102"/>
        <v>38</v>
      </c>
    </row>
    <row r="6578" spans="1:5" x14ac:dyDescent="0.25">
      <c r="A6578" t="s">
        <v>4196</v>
      </c>
      <c r="B6578" s="2">
        <v>41666</v>
      </c>
      <c r="C6578" s="2" t="s">
        <v>7727</v>
      </c>
      <c r="D6578" t="s">
        <v>7723</v>
      </c>
      <c r="E6578">
        <f t="shared" si="102"/>
        <v>38</v>
      </c>
    </row>
    <row r="6579" spans="1:5" x14ac:dyDescent="0.25">
      <c r="A6579" t="s">
        <v>878</v>
      </c>
      <c r="B6579" s="2">
        <v>42136</v>
      </c>
      <c r="C6579" s="2" t="s">
        <v>7714</v>
      </c>
      <c r="D6579" t="s">
        <v>7695</v>
      </c>
      <c r="E6579">
        <f t="shared" si="102"/>
        <v>7</v>
      </c>
    </row>
    <row r="6580" spans="1:5" x14ac:dyDescent="0.25">
      <c r="A6580" t="s">
        <v>3006</v>
      </c>
      <c r="B6580" s="2">
        <v>41876</v>
      </c>
      <c r="C6580" s="2" t="s">
        <v>7690</v>
      </c>
      <c r="D6580" t="s">
        <v>7690</v>
      </c>
      <c r="E6580">
        <f t="shared" si="102"/>
        <v>0</v>
      </c>
    </row>
    <row r="6581" spans="1:5" x14ac:dyDescent="0.25">
      <c r="A6581" t="s">
        <v>3436</v>
      </c>
      <c r="B6581" s="2">
        <v>41947</v>
      </c>
      <c r="C6581" s="2" t="s">
        <v>7688</v>
      </c>
      <c r="D6581" t="s">
        <v>7713</v>
      </c>
      <c r="E6581">
        <f t="shared" si="102"/>
        <v>23</v>
      </c>
    </row>
    <row r="6582" spans="1:5" x14ac:dyDescent="0.25">
      <c r="A6582" t="s">
        <v>3436</v>
      </c>
      <c r="B6582" s="2">
        <v>41947</v>
      </c>
      <c r="C6582" s="2" t="s">
        <v>7688</v>
      </c>
      <c r="D6582" t="s">
        <v>7713</v>
      </c>
      <c r="E6582">
        <f t="shared" si="102"/>
        <v>23</v>
      </c>
    </row>
    <row r="6583" spans="1:5" x14ac:dyDescent="0.25">
      <c r="A6583" t="s">
        <v>3436</v>
      </c>
      <c r="B6583" s="2">
        <v>41947</v>
      </c>
      <c r="C6583" s="2" t="s">
        <v>7688</v>
      </c>
      <c r="D6583" t="s">
        <v>7713</v>
      </c>
      <c r="E6583">
        <f t="shared" si="102"/>
        <v>23</v>
      </c>
    </row>
    <row r="6584" spans="1:5" x14ac:dyDescent="0.25">
      <c r="A6584" t="s">
        <v>264</v>
      </c>
      <c r="B6584" s="2">
        <v>41875</v>
      </c>
      <c r="C6584" s="2" t="s">
        <v>7690</v>
      </c>
      <c r="D6584" t="s">
        <v>7709</v>
      </c>
      <c r="E6584">
        <f t="shared" si="102"/>
        <v>24</v>
      </c>
    </row>
    <row r="6585" spans="1:5" x14ac:dyDescent="0.25">
      <c r="A6585" t="s">
        <v>2782</v>
      </c>
      <c r="B6585" s="2">
        <v>41943</v>
      </c>
      <c r="C6585" s="2" t="s">
        <v>7699</v>
      </c>
      <c r="D6585" t="s">
        <v>7691</v>
      </c>
      <c r="E6585">
        <f t="shared" si="102"/>
        <v>33</v>
      </c>
    </row>
    <row r="6586" spans="1:5" x14ac:dyDescent="0.25">
      <c r="A6586" t="s">
        <v>2782</v>
      </c>
      <c r="B6586" s="2">
        <v>41943</v>
      </c>
      <c r="C6586" s="2" t="s">
        <v>7699</v>
      </c>
      <c r="D6586" t="s">
        <v>7691</v>
      </c>
      <c r="E6586">
        <f t="shared" si="102"/>
        <v>33</v>
      </c>
    </row>
    <row r="6587" spans="1:5" x14ac:dyDescent="0.25">
      <c r="A6587" t="s">
        <v>2782</v>
      </c>
      <c r="B6587" s="2">
        <v>41943</v>
      </c>
      <c r="C6587" s="2" t="s">
        <v>7699</v>
      </c>
      <c r="D6587" t="s">
        <v>7691</v>
      </c>
      <c r="E6587">
        <f t="shared" si="102"/>
        <v>33</v>
      </c>
    </row>
    <row r="6588" spans="1:5" x14ac:dyDescent="0.25">
      <c r="A6588" t="s">
        <v>2782</v>
      </c>
      <c r="B6588" s="2">
        <v>41943</v>
      </c>
      <c r="C6588" s="2" t="s">
        <v>7699</v>
      </c>
      <c r="D6588" t="s">
        <v>7691</v>
      </c>
      <c r="E6588">
        <f t="shared" si="102"/>
        <v>33</v>
      </c>
    </row>
    <row r="6589" spans="1:5" x14ac:dyDescent="0.25">
      <c r="A6589" t="s">
        <v>2782</v>
      </c>
      <c r="B6589" s="2">
        <v>41943</v>
      </c>
      <c r="C6589" s="2" t="s">
        <v>7699</v>
      </c>
      <c r="D6589" t="s">
        <v>7691</v>
      </c>
      <c r="E6589">
        <f t="shared" si="102"/>
        <v>33</v>
      </c>
    </row>
    <row r="6590" spans="1:5" x14ac:dyDescent="0.25">
      <c r="A6590" t="s">
        <v>2782</v>
      </c>
      <c r="B6590" s="2">
        <v>41943</v>
      </c>
      <c r="C6590" s="2" t="s">
        <v>7699</v>
      </c>
      <c r="D6590" t="s">
        <v>7691</v>
      </c>
      <c r="E6590">
        <f t="shared" si="102"/>
        <v>33</v>
      </c>
    </row>
    <row r="6591" spans="1:5" x14ac:dyDescent="0.25">
      <c r="A6591" t="s">
        <v>2782</v>
      </c>
      <c r="B6591" s="2">
        <v>41943</v>
      </c>
      <c r="C6591" s="2" t="s">
        <v>7699</v>
      </c>
      <c r="D6591" t="s">
        <v>7691</v>
      </c>
      <c r="E6591">
        <f t="shared" si="102"/>
        <v>33</v>
      </c>
    </row>
    <row r="6592" spans="1:5" x14ac:dyDescent="0.25">
      <c r="A6592" t="s">
        <v>3841</v>
      </c>
      <c r="B6592" s="2">
        <v>41721</v>
      </c>
      <c r="C6592" s="2" t="s">
        <v>7715</v>
      </c>
      <c r="D6592" t="s">
        <v>7715</v>
      </c>
      <c r="E6592">
        <f t="shared" si="102"/>
        <v>0</v>
      </c>
    </row>
    <row r="6593" spans="1:5" x14ac:dyDescent="0.25">
      <c r="A6593" t="s">
        <v>54</v>
      </c>
      <c r="B6593" s="2">
        <v>41733</v>
      </c>
      <c r="C6593" s="2" t="s">
        <v>7722</v>
      </c>
      <c r="D6593" t="s">
        <v>7700</v>
      </c>
      <c r="E6593">
        <f t="shared" si="102"/>
        <v>12</v>
      </c>
    </row>
    <row r="6594" spans="1:5" x14ac:dyDescent="0.25">
      <c r="A6594" t="s">
        <v>54</v>
      </c>
      <c r="B6594" s="2">
        <v>41733</v>
      </c>
      <c r="C6594" s="2" t="s">
        <v>7722</v>
      </c>
      <c r="D6594" t="s">
        <v>7700</v>
      </c>
      <c r="E6594">
        <f t="shared" si="102"/>
        <v>12</v>
      </c>
    </row>
    <row r="6595" spans="1:5" x14ac:dyDescent="0.25">
      <c r="A6595" t="s">
        <v>977</v>
      </c>
      <c r="B6595" s="2">
        <v>41782</v>
      </c>
      <c r="C6595" s="2" t="s">
        <v>7689</v>
      </c>
      <c r="D6595" t="s">
        <v>7682</v>
      </c>
      <c r="E6595">
        <f t="shared" ref="E6595:E6658" si="103">(LEFT(D6595,4)-LEFT(C6595,4))*12+RIGHT(D6595,2)-RIGHT(C6595,2)</f>
        <v>25</v>
      </c>
    </row>
    <row r="6596" spans="1:5" x14ac:dyDescent="0.25">
      <c r="A6596" t="s">
        <v>2124</v>
      </c>
      <c r="B6596" s="2">
        <v>42128</v>
      </c>
      <c r="C6596" s="2" t="s">
        <v>7714</v>
      </c>
      <c r="D6596" t="s">
        <v>7714</v>
      </c>
      <c r="E6596">
        <f t="shared" si="103"/>
        <v>0</v>
      </c>
    </row>
    <row r="6597" spans="1:5" x14ac:dyDescent="0.25">
      <c r="A6597" t="s">
        <v>242</v>
      </c>
      <c r="B6597" s="2">
        <v>41943</v>
      </c>
      <c r="C6597" s="2" t="s">
        <v>7699</v>
      </c>
      <c r="D6597" t="s">
        <v>7685</v>
      </c>
      <c r="E6597">
        <f t="shared" si="103"/>
        <v>30</v>
      </c>
    </row>
    <row r="6598" spans="1:5" x14ac:dyDescent="0.25">
      <c r="A6598" t="s">
        <v>242</v>
      </c>
      <c r="B6598" s="2">
        <v>41943</v>
      </c>
      <c r="C6598" s="2" t="s">
        <v>7699</v>
      </c>
      <c r="D6598" t="s">
        <v>7685</v>
      </c>
      <c r="E6598">
        <f t="shared" si="103"/>
        <v>30</v>
      </c>
    </row>
    <row r="6599" spans="1:5" x14ac:dyDescent="0.25">
      <c r="A6599" t="s">
        <v>3374</v>
      </c>
      <c r="B6599" s="2">
        <v>41741</v>
      </c>
      <c r="C6599" s="2" t="s">
        <v>7722</v>
      </c>
      <c r="D6599" t="s">
        <v>7684</v>
      </c>
      <c r="E6599">
        <f t="shared" si="103"/>
        <v>2</v>
      </c>
    </row>
    <row r="6600" spans="1:5" x14ac:dyDescent="0.25">
      <c r="A6600" t="s">
        <v>3374</v>
      </c>
      <c r="B6600" s="2">
        <v>41741</v>
      </c>
      <c r="C6600" s="2" t="s">
        <v>7722</v>
      </c>
      <c r="D6600" t="s">
        <v>7684</v>
      </c>
      <c r="E6600">
        <f t="shared" si="103"/>
        <v>2</v>
      </c>
    </row>
    <row r="6601" spans="1:5" x14ac:dyDescent="0.25">
      <c r="A6601" t="s">
        <v>99</v>
      </c>
      <c r="B6601" s="2">
        <v>41895</v>
      </c>
      <c r="C6601" s="2" t="s">
        <v>7711</v>
      </c>
      <c r="D6601" t="s">
        <v>7701</v>
      </c>
      <c r="E6601">
        <f t="shared" si="103"/>
        <v>3</v>
      </c>
    </row>
    <row r="6602" spans="1:5" x14ac:dyDescent="0.25">
      <c r="A6602" t="s">
        <v>99</v>
      </c>
      <c r="B6602" s="2">
        <v>41895</v>
      </c>
      <c r="C6602" s="2" t="s">
        <v>7711</v>
      </c>
      <c r="D6602" t="s">
        <v>7701</v>
      </c>
      <c r="E6602">
        <f t="shared" si="103"/>
        <v>3</v>
      </c>
    </row>
    <row r="6603" spans="1:5" x14ac:dyDescent="0.25">
      <c r="A6603" t="s">
        <v>99</v>
      </c>
      <c r="B6603" s="2">
        <v>41895</v>
      </c>
      <c r="C6603" s="2" t="s">
        <v>7711</v>
      </c>
      <c r="D6603" t="s">
        <v>7701</v>
      </c>
      <c r="E6603">
        <f t="shared" si="103"/>
        <v>3</v>
      </c>
    </row>
    <row r="6604" spans="1:5" x14ac:dyDescent="0.25">
      <c r="A6604" t="s">
        <v>99</v>
      </c>
      <c r="B6604" s="2">
        <v>41895</v>
      </c>
      <c r="C6604" s="2" t="s">
        <v>7711</v>
      </c>
      <c r="D6604" t="s">
        <v>7701</v>
      </c>
      <c r="E6604">
        <f t="shared" si="103"/>
        <v>3</v>
      </c>
    </row>
    <row r="6605" spans="1:5" x14ac:dyDescent="0.25">
      <c r="A6605" t="s">
        <v>1623</v>
      </c>
      <c r="B6605" s="2">
        <v>41880</v>
      </c>
      <c r="C6605" s="2" t="s">
        <v>7690</v>
      </c>
      <c r="D6605" t="s">
        <v>7708</v>
      </c>
      <c r="E6605">
        <f t="shared" si="103"/>
        <v>34</v>
      </c>
    </row>
    <row r="6606" spans="1:5" x14ac:dyDescent="0.25">
      <c r="A6606" t="s">
        <v>3374</v>
      </c>
      <c r="B6606" s="2">
        <v>41741</v>
      </c>
      <c r="C6606" s="2" t="s">
        <v>7722</v>
      </c>
      <c r="D6606" t="s">
        <v>7716</v>
      </c>
      <c r="E6606">
        <f t="shared" si="103"/>
        <v>25</v>
      </c>
    </row>
    <row r="6607" spans="1:5" x14ac:dyDescent="0.25">
      <c r="A6607" t="s">
        <v>3374</v>
      </c>
      <c r="B6607" s="2">
        <v>41741</v>
      </c>
      <c r="C6607" s="2" t="s">
        <v>7722</v>
      </c>
      <c r="D6607" t="s">
        <v>7716</v>
      </c>
      <c r="E6607">
        <f t="shared" si="103"/>
        <v>25</v>
      </c>
    </row>
    <row r="6608" spans="1:5" x14ac:dyDescent="0.25">
      <c r="A6608" t="s">
        <v>3374</v>
      </c>
      <c r="B6608" s="2">
        <v>41741</v>
      </c>
      <c r="C6608" s="2" t="s">
        <v>7722</v>
      </c>
      <c r="D6608" t="s">
        <v>7716</v>
      </c>
      <c r="E6608">
        <f t="shared" si="103"/>
        <v>25</v>
      </c>
    </row>
    <row r="6609" spans="1:5" x14ac:dyDescent="0.25">
      <c r="A6609" t="s">
        <v>3374</v>
      </c>
      <c r="B6609" s="2">
        <v>41741</v>
      </c>
      <c r="C6609" s="2" t="s">
        <v>7722</v>
      </c>
      <c r="D6609" t="s">
        <v>7716</v>
      </c>
      <c r="E6609">
        <f t="shared" si="103"/>
        <v>25</v>
      </c>
    </row>
    <row r="6610" spans="1:5" x14ac:dyDescent="0.25">
      <c r="A6610" t="s">
        <v>3374</v>
      </c>
      <c r="B6610" s="2">
        <v>41741</v>
      </c>
      <c r="C6610" s="2" t="s">
        <v>7722</v>
      </c>
      <c r="D6610" t="s">
        <v>7716</v>
      </c>
      <c r="E6610">
        <f t="shared" si="103"/>
        <v>25</v>
      </c>
    </row>
    <row r="6611" spans="1:5" x14ac:dyDescent="0.25">
      <c r="A6611" t="s">
        <v>54</v>
      </c>
      <c r="B6611" s="2">
        <v>41733</v>
      </c>
      <c r="C6611" s="2" t="s">
        <v>7722</v>
      </c>
      <c r="D6611" t="s">
        <v>7710</v>
      </c>
      <c r="E6611">
        <f t="shared" si="103"/>
        <v>11</v>
      </c>
    </row>
    <row r="6612" spans="1:5" x14ac:dyDescent="0.25">
      <c r="A6612" t="s">
        <v>516</v>
      </c>
      <c r="B6612" s="2">
        <v>42008</v>
      </c>
      <c r="C6612" s="2" t="s">
        <v>7707</v>
      </c>
      <c r="D6612" t="s">
        <v>7713</v>
      </c>
      <c r="E6612">
        <f t="shared" si="103"/>
        <v>21</v>
      </c>
    </row>
    <row r="6613" spans="1:5" x14ac:dyDescent="0.25">
      <c r="A6613" t="s">
        <v>5285</v>
      </c>
      <c r="B6613" s="2">
        <v>42115</v>
      </c>
      <c r="C6613" s="2" t="s">
        <v>7700</v>
      </c>
      <c r="D6613" t="s">
        <v>7700</v>
      </c>
      <c r="E6613">
        <f t="shared" si="103"/>
        <v>0</v>
      </c>
    </row>
    <row r="6614" spans="1:5" x14ac:dyDescent="0.25">
      <c r="A6614" t="s">
        <v>5285</v>
      </c>
      <c r="B6614" s="2">
        <v>42115</v>
      </c>
      <c r="C6614" s="2" t="s">
        <v>7700</v>
      </c>
      <c r="D6614" t="s">
        <v>7700</v>
      </c>
      <c r="E6614">
        <f t="shared" si="103"/>
        <v>0</v>
      </c>
    </row>
    <row r="6615" spans="1:5" x14ac:dyDescent="0.25">
      <c r="A6615" t="s">
        <v>5285</v>
      </c>
      <c r="B6615" s="2">
        <v>42115</v>
      </c>
      <c r="C6615" s="2" t="s">
        <v>7700</v>
      </c>
      <c r="D6615" t="s">
        <v>7700</v>
      </c>
      <c r="E6615">
        <f t="shared" si="103"/>
        <v>0</v>
      </c>
    </row>
    <row r="6616" spans="1:5" x14ac:dyDescent="0.25">
      <c r="A6616" t="s">
        <v>5285</v>
      </c>
      <c r="B6616" s="2">
        <v>42115</v>
      </c>
      <c r="C6616" s="2" t="s">
        <v>7700</v>
      </c>
      <c r="D6616" t="s">
        <v>7700</v>
      </c>
      <c r="E6616">
        <f t="shared" si="103"/>
        <v>0</v>
      </c>
    </row>
    <row r="6617" spans="1:5" x14ac:dyDescent="0.25">
      <c r="A6617" t="s">
        <v>698</v>
      </c>
      <c r="B6617" s="2">
        <v>41669</v>
      </c>
      <c r="C6617" s="2" t="s">
        <v>7727</v>
      </c>
      <c r="D6617" t="s">
        <v>7682</v>
      </c>
      <c r="E6617">
        <f t="shared" si="103"/>
        <v>29</v>
      </c>
    </row>
    <row r="6618" spans="1:5" x14ac:dyDescent="0.25">
      <c r="A6618" t="s">
        <v>698</v>
      </c>
      <c r="B6618" s="2">
        <v>41669</v>
      </c>
      <c r="C6618" s="2" t="s">
        <v>7727</v>
      </c>
      <c r="D6618" t="s">
        <v>7682</v>
      </c>
      <c r="E6618">
        <f t="shared" si="103"/>
        <v>29</v>
      </c>
    </row>
    <row r="6619" spans="1:5" x14ac:dyDescent="0.25">
      <c r="A6619" t="s">
        <v>698</v>
      </c>
      <c r="B6619" s="2">
        <v>41669</v>
      </c>
      <c r="C6619" s="2" t="s">
        <v>7727</v>
      </c>
      <c r="D6619" t="s">
        <v>7682</v>
      </c>
      <c r="E6619">
        <f t="shared" si="103"/>
        <v>29</v>
      </c>
    </row>
    <row r="6620" spans="1:5" x14ac:dyDescent="0.25">
      <c r="A6620" t="s">
        <v>2018</v>
      </c>
      <c r="B6620" s="2">
        <v>41977</v>
      </c>
      <c r="C6620" s="2" t="s">
        <v>7701</v>
      </c>
      <c r="D6620" t="s">
        <v>7725</v>
      </c>
      <c r="E6620">
        <f t="shared" si="103"/>
        <v>25</v>
      </c>
    </row>
    <row r="6621" spans="1:5" x14ac:dyDescent="0.25">
      <c r="A6621" t="s">
        <v>2018</v>
      </c>
      <c r="B6621" s="2">
        <v>41977</v>
      </c>
      <c r="C6621" s="2" t="s">
        <v>7701</v>
      </c>
      <c r="D6621" t="s">
        <v>7725</v>
      </c>
      <c r="E6621">
        <f t="shared" si="103"/>
        <v>25</v>
      </c>
    </row>
    <row r="6622" spans="1:5" x14ac:dyDescent="0.25">
      <c r="A6622" t="s">
        <v>2018</v>
      </c>
      <c r="B6622" s="2">
        <v>41977</v>
      </c>
      <c r="C6622" s="2" t="s">
        <v>7701</v>
      </c>
      <c r="D6622" t="s">
        <v>7725</v>
      </c>
      <c r="E6622">
        <f t="shared" si="103"/>
        <v>25</v>
      </c>
    </row>
    <row r="6623" spans="1:5" x14ac:dyDescent="0.25">
      <c r="A6623" t="s">
        <v>2018</v>
      </c>
      <c r="B6623" s="2">
        <v>41977</v>
      </c>
      <c r="C6623" s="2" t="s">
        <v>7701</v>
      </c>
      <c r="D6623" t="s">
        <v>7725</v>
      </c>
      <c r="E6623">
        <f t="shared" si="103"/>
        <v>25</v>
      </c>
    </row>
    <row r="6624" spans="1:5" x14ac:dyDescent="0.25">
      <c r="A6624" t="s">
        <v>5874</v>
      </c>
      <c r="B6624" s="2">
        <v>41888</v>
      </c>
      <c r="C6624" s="2" t="s">
        <v>7711</v>
      </c>
      <c r="D6624" t="s">
        <v>7711</v>
      </c>
      <c r="E6624">
        <f t="shared" si="103"/>
        <v>0</v>
      </c>
    </row>
    <row r="6625" spans="1:5" x14ac:dyDescent="0.25">
      <c r="A6625" t="s">
        <v>5874</v>
      </c>
      <c r="B6625" s="2">
        <v>41888</v>
      </c>
      <c r="C6625" s="2" t="s">
        <v>7711</v>
      </c>
      <c r="D6625" t="s">
        <v>7711</v>
      </c>
      <c r="E6625">
        <f t="shared" si="103"/>
        <v>0</v>
      </c>
    </row>
    <row r="6626" spans="1:5" x14ac:dyDescent="0.25">
      <c r="A6626" t="s">
        <v>1827</v>
      </c>
      <c r="B6626" s="2">
        <v>41763</v>
      </c>
      <c r="C6626" s="2" t="s">
        <v>7689</v>
      </c>
      <c r="D6626" t="s">
        <v>7707</v>
      </c>
      <c r="E6626">
        <f t="shared" si="103"/>
        <v>8</v>
      </c>
    </row>
    <row r="6627" spans="1:5" x14ac:dyDescent="0.25">
      <c r="A6627" t="s">
        <v>1827</v>
      </c>
      <c r="B6627" s="2">
        <v>41763</v>
      </c>
      <c r="C6627" s="2" t="s">
        <v>7689</v>
      </c>
      <c r="D6627" t="s">
        <v>7707</v>
      </c>
      <c r="E6627">
        <f t="shared" si="103"/>
        <v>8</v>
      </c>
    </row>
    <row r="6628" spans="1:5" x14ac:dyDescent="0.25">
      <c r="A6628" t="s">
        <v>2251</v>
      </c>
      <c r="B6628" s="2">
        <v>41660</v>
      </c>
      <c r="C6628" s="2" t="s">
        <v>7727</v>
      </c>
      <c r="D6628" t="s">
        <v>7701</v>
      </c>
      <c r="E6628">
        <f t="shared" si="103"/>
        <v>11</v>
      </c>
    </row>
    <row r="6629" spans="1:5" x14ac:dyDescent="0.25">
      <c r="A6629" t="s">
        <v>2693</v>
      </c>
      <c r="B6629" s="2">
        <v>41654</v>
      </c>
      <c r="C6629" s="2" t="s">
        <v>7727</v>
      </c>
      <c r="D6629" t="s">
        <v>7689</v>
      </c>
      <c r="E6629">
        <f t="shared" si="103"/>
        <v>4</v>
      </c>
    </row>
    <row r="6630" spans="1:5" x14ac:dyDescent="0.25">
      <c r="A6630" t="s">
        <v>2610</v>
      </c>
      <c r="B6630" s="2">
        <v>41699</v>
      </c>
      <c r="C6630" s="2" t="s">
        <v>7715</v>
      </c>
      <c r="D6630" t="s">
        <v>7692</v>
      </c>
      <c r="E6630">
        <f t="shared" si="103"/>
        <v>18</v>
      </c>
    </row>
    <row r="6631" spans="1:5" x14ac:dyDescent="0.25">
      <c r="A6631" t="s">
        <v>2196</v>
      </c>
      <c r="B6631" s="2">
        <v>41705</v>
      </c>
      <c r="C6631" s="2" t="s">
        <v>7715</v>
      </c>
      <c r="D6631" t="s">
        <v>7683</v>
      </c>
      <c r="E6631">
        <f t="shared" si="103"/>
        <v>19</v>
      </c>
    </row>
    <row r="6632" spans="1:5" x14ac:dyDescent="0.25">
      <c r="A6632" t="s">
        <v>2723</v>
      </c>
      <c r="B6632" s="2">
        <v>41876</v>
      </c>
      <c r="C6632" s="2" t="s">
        <v>7690</v>
      </c>
      <c r="D6632" t="s">
        <v>7686</v>
      </c>
      <c r="E6632">
        <f t="shared" si="103"/>
        <v>28</v>
      </c>
    </row>
    <row r="6633" spans="1:5" x14ac:dyDescent="0.25">
      <c r="A6633" t="s">
        <v>2723</v>
      </c>
      <c r="B6633" s="2">
        <v>41876</v>
      </c>
      <c r="C6633" s="2" t="s">
        <v>7690</v>
      </c>
      <c r="D6633" t="s">
        <v>7686</v>
      </c>
      <c r="E6633">
        <f t="shared" si="103"/>
        <v>28</v>
      </c>
    </row>
    <row r="6634" spans="1:5" x14ac:dyDescent="0.25">
      <c r="A6634" t="s">
        <v>2551</v>
      </c>
      <c r="B6634" s="2">
        <v>42218</v>
      </c>
      <c r="C6634" s="2" t="s">
        <v>7718</v>
      </c>
      <c r="D6634" t="s">
        <v>7716</v>
      </c>
      <c r="E6634">
        <f t="shared" si="103"/>
        <v>9</v>
      </c>
    </row>
    <row r="6635" spans="1:5" x14ac:dyDescent="0.25">
      <c r="A6635" t="s">
        <v>875</v>
      </c>
      <c r="B6635" s="2">
        <v>41856</v>
      </c>
      <c r="C6635" s="2" t="s">
        <v>7690</v>
      </c>
      <c r="D6635" t="s">
        <v>7713</v>
      </c>
      <c r="E6635">
        <f t="shared" si="103"/>
        <v>26</v>
      </c>
    </row>
    <row r="6636" spans="1:5" x14ac:dyDescent="0.25">
      <c r="A6636" t="s">
        <v>2180</v>
      </c>
      <c r="B6636" s="2">
        <v>41644</v>
      </c>
      <c r="C6636" s="2" t="s">
        <v>7727</v>
      </c>
      <c r="D6636" t="s">
        <v>7705</v>
      </c>
      <c r="E6636">
        <f t="shared" si="103"/>
        <v>40</v>
      </c>
    </row>
    <row r="6637" spans="1:5" x14ac:dyDescent="0.25">
      <c r="A6637" t="s">
        <v>2180</v>
      </c>
      <c r="B6637" s="2">
        <v>41644</v>
      </c>
      <c r="C6637" s="2" t="s">
        <v>7727</v>
      </c>
      <c r="D6637" t="s">
        <v>7705</v>
      </c>
      <c r="E6637">
        <f t="shared" si="103"/>
        <v>40</v>
      </c>
    </row>
    <row r="6638" spans="1:5" x14ac:dyDescent="0.25">
      <c r="A6638" t="s">
        <v>2180</v>
      </c>
      <c r="B6638" s="2">
        <v>41644</v>
      </c>
      <c r="C6638" s="2" t="s">
        <v>7727</v>
      </c>
      <c r="D6638" t="s">
        <v>7705</v>
      </c>
      <c r="E6638">
        <f t="shared" si="103"/>
        <v>40</v>
      </c>
    </row>
    <row r="6639" spans="1:5" x14ac:dyDescent="0.25">
      <c r="A6639" t="s">
        <v>1147</v>
      </c>
      <c r="B6639" s="2">
        <v>41783</v>
      </c>
      <c r="C6639" s="2" t="s">
        <v>7689</v>
      </c>
      <c r="D6639" t="s">
        <v>7704</v>
      </c>
      <c r="E6639">
        <f t="shared" si="103"/>
        <v>42</v>
      </c>
    </row>
    <row r="6640" spans="1:5" x14ac:dyDescent="0.25">
      <c r="A6640" t="s">
        <v>1147</v>
      </c>
      <c r="B6640" s="2">
        <v>41783</v>
      </c>
      <c r="C6640" s="2" t="s">
        <v>7689</v>
      </c>
      <c r="D6640" t="s">
        <v>7704</v>
      </c>
      <c r="E6640">
        <f t="shared" si="103"/>
        <v>42</v>
      </c>
    </row>
    <row r="6641" spans="1:5" x14ac:dyDescent="0.25">
      <c r="A6641" t="s">
        <v>1428</v>
      </c>
      <c r="B6641" s="2">
        <v>41649</v>
      </c>
      <c r="C6641" s="2" t="s">
        <v>7727</v>
      </c>
      <c r="D6641" t="s">
        <v>7699</v>
      </c>
      <c r="E6641">
        <f t="shared" si="103"/>
        <v>9</v>
      </c>
    </row>
    <row r="6642" spans="1:5" x14ac:dyDescent="0.25">
      <c r="A6642" t="s">
        <v>103</v>
      </c>
      <c r="B6642" s="2">
        <v>41721</v>
      </c>
      <c r="C6642" s="2" t="s">
        <v>7715</v>
      </c>
      <c r="D6642" t="s">
        <v>7724</v>
      </c>
      <c r="E6642">
        <f t="shared" si="103"/>
        <v>41</v>
      </c>
    </row>
    <row r="6643" spans="1:5" x14ac:dyDescent="0.25">
      <c r="A6643" t="s">
        <v>103</v>
      </c>
      <c r="B6643" s="2">
        <v>41721</v>
      </c>
      <c r="C6643" s="2" t="s">
        <v>7715</v>
      </c>
      <c r="D6643" t="s">
        <v>7724</v>
      </c>
      <c r="E6643">
        <f t="shared" si="103"/>
        <v>41</v>
      </c>
    </row>
    <row r="6644" spans="1:5" x14ac:dyDescent="0.25">
      <c r="A6644" t="s">
        <v>103</v>
      </c>
      <c r="B6644" s="2">
        <v>41721</v>
      </c>
      <c r="C6644" s="2" t="s">
        <v>7715</v>
      </c>
      <c r="D6644" t="s">
        <v>7724</v>
      </c>
      <c r="E6644">
        <f t="shared" si="103"/>
        <v>41</v>
      </c>
    </row>
    <row r="6645" spans="1:5" x14ac:dyDescent="0.25">
      <c r="A6645" t="s">
        <v>2884</v>
      </c>
      <c r="B6645" s="2">
        <v>41947</v>
      </c>
      <c r="C6645" s="2" t="s">
        <v>7688</v>
      </c>
      <c r="D6645" t="s">
        <v>7718</v>
      </c>
      <c r="E6645">
        <f t="shared" si="103"/>
        <v>9</v>
      </c>
    </row>
    <row r="6646" spans="1:5" x14ac:dyDescent="0.25">
      <c r="A6646" t="s">
        <v>2884</v>
      </c>
      <c r="B6646" s="2">
        <v>41947</v>
      </c>
      <c r="C6646" s="2" t="s">
        <v>7688</v>
      </c>
      <c r="D6646" t="s">
        <v>7718</v>
      </c>
      <c r="E6646">
        <f t="shared" si="103"/>
        <v>9</v>
      </c>
    </row>
    <row r="6647" spans="1:5" x14ac:dyDescent="0.25">
      <c r="A6647" t="s">
        <v>2884</v>
      </c>
      <c r="B6647" s="2">
        <v>41947</v>
      </c>
      <c r="C6647" s="2" t="s">
        <v>7688</v>
      </c>
      <c r="D6647" t="s">
        <v>7718</v>
      </c>
      <c r="E6647">
        <f t="shared" si="103"/>
        <v>9</v>
      </c>
    </row>
    <row r="6648" spans="1:5" x14ac:dyDescent="0.25">
      <c r="A6648" t="s">
        <v>2272</v>
      </c>
      <c r="B6648" s="2">
        <v>41726</v>
      </c>
      <c r="C6648" s="2" t="s">
        <v>7715</v>
      </c>
      <c r="D6648" t="s">
        <v>7686</v>
      </c>
      <c r="E6648">
        <f t="shared" si="103"/>
        <v>33</v>
      </c>
    </row>
    <row r="6649" spans="1:5" x14ac:dyDescent="0.25">
      <c r="A6649" t="s">
        <v>2272</v>
      </c>
      <c r="B6649" s="2">
        <v>41726</v>
      </c>
      <c r="C6649" s="2" t="s">
        <v>7715</v>
      </c>
      <c r="D6649" t="s">
        <v>7686</v>
      </c>
      <c r="E6649">
        <f t="shared" si="103"/>
        <v>33</v>
      </c>
    </row>
    <row r="6650" spans="1:5" x14ac:dyDescent="0.25">
      <c r="A6650" t="s">
        <v>1277</v>
      </c>
      <c r="B6650" s="2">
        <v>41685</v>
      </c>
      <c r="C6650" s="2" t="s">
        <v>7726</v>
      </c>
      <c r="D6650" t="s">
        <v>7696</v>
      </c>
      <c r="E6650">
        <f t="shared" si="103"/>
        <v>43</v>
      </c>
    </row>
    <row r="6651" spans="1:5" x14ac:dyDescent="0.25">
      <c r="A6651" t="s">
        <v>1277</v>
      </c>
      <c r="B6651" s="2">
        <v>41685</v>
      </c>
      <c r="C6651" s="2" t="s">
        <v>7726</v>
      </c>
      <c r="D6651" t="s">
        <v>7696</v>
      </c>
      <c r="E6651">
        <f t="shared" si="103"/>
        <v>43</v>
      </c>
    </row>
    <row r="6652" spans="1:5" x14ac:dyDescent="0.25">
      <c r="A6652" t="s">
        <v>1277</v>
      </c>
      <c r="B6652" s="2">
        <v>41685</v>
      </c>
      <c r="C6652" s="2" t="s">
        <v>7726</v>
      </c>
      <c r="D6652" t="s">
        <v>7696</v>
      </c>
      <c r="E6652">
        <f t="shared" si="103"/>
        <v>43</v>
      </c>
    </row>
    <row r="6653" spans="1:5" x14ac:dyDescent="0.25">
      <c r="A6653" t="s">
        <v>1277</v>
      </c>
      <c r="B6653" s="2">
        <v>41685</v>
      </c>
      <c r="C6653" s="2" t="s">
        <v>7726</v>
      </c>
      <c r="D6653" t="s">
        <v>7696</v>
      </c>
      <c r="E6653">
        <f t="shared" si="103"/>
        <v>43</v>
      </c>
    </row>
    <row r="6654" spans="1:5" x14ac:dyDescent="0.25">
      <c r="A6654" t="s">
        <v>1277</v>
      </c>
      <c r="B6654" s="2">
        <v>41685</v>
      </c>
      <c r="C6654" s="2" t="s">
        <v>7726</v>
      </c>
      <c r="D6654" t="s">
        <v>7696</v>
      </c>
      <c r="E6654">
        <f t="shared" si="103"/>
        <v>43</v>
      </c>
    </row>
    <row r="6655" spans="1:5" x14ac:dyDescent="0.25">
      <c r="A6655" t="s">
        <v>1277</v>
      </c>
      <c r="B6655" s="2">
        <v>41685</v>
      </c>
      <c r="C6655" s="2" t="s">
        <v>7726</v>
      </c>
      <c r="D6655" t="s">
        <v>7696</v>
      </c>
      <c r="E6655">
        <f t="shared" si="103"/>
        <v>43</v>
      </c>
    </row>
    <row r="6656" spans="1:5" x14ac:dyDescent="0.25">
      <c r="A6656" t="s">
        <v>2105</v>
      </c>
      <c r="B6656" s="2">
        <v>41840</v>
      </c>
      <c r="C6656" s="2" t="s">
        <v>7720</v>
      </c>
      <c r="D6656" t="s">
        <v>7712</v>
      </c>
      <c r="E6656">
        <f t="shared" si="103"/>
        <v>31</v>
      </c>
    </row>
    <row r="6657" spans="1:5" x14ac:dyDescent="0.25">
      <c r="A6657" t="s">
        <v>2105</v>
      </c>
      <c r="B6657" s="2">
        <v>41840</v>
      </c>
      <c r="C6657" s="2" t="s">
        <v>7720</v>
      </c>
      <c r="D6657" t="s">
        <v>7712</v>
      </c>
      <c r="E6657">
        <f t="shared" si="103"/>
        <v>31</v>
      </c>
    </row>
    <row r="6658" spans="1:5" x14ac:dyDescent="0.25">
      <c r="A6658" t="s">
        <v>2105</v>
      </c>
      <c r="B6658" s="2">
        <v>41840</v>
      </c>
      <c r="C6658" s="2" t="s">
        <v>7720</v>
      </c>
      <c r="D6658" t="s">
        <v>7712</v>
      </c>
      <c r="E6658">
        <f t="shared" si="103"/>
        <v>31</v>
      </c>
    </row>
    <row r="6659" spans="1:5" x14ac:dyDescent="0.25">
      <c r="A6659" t="s">
        <v>2105</v>
      </c>
      <c r="B6659" s="2">
        <v>41840</v>
      </c>
      <c r="C6659" s="2" t="s">
        <v>7720</v>
      </c>
      <c r="D6659" t="s">
        <v>7712</v>
      </c>
      <c r="E6659">
        <f t="shared" ref="E6659:E6722" si="104">(LEFT(D6659,4)-LEFT(C6659,4))*12+RIGHT(D6659,2)-RIGHT(C6659,2)</f>
        <v>31</v>
      </c>
    </row>
    <row r="6660" spans="1:5" x14ac:dyDescent="0.25">
      <c r="A6660" t="s">
        <v>2105</v>
      </c>
      <c r="B6660" s="2">
        <v>41840</v>
      </c>
      <c r="C6660" s="2" t="s">
        <v>7720</v>
      </c>
      <c r="D6660" t="s">
        <v>7712</v>
      </c>
      <c r="E6660">
        <f t="shared" si="104"/>
        <v>31</v>
      </c>
    </row>
    <row r="6661" spans="1:5" x14ac:dyDescent="0.25">
      <c r="A6661" t="s">
        <v>2105</v>
      </c>
      <c r="B6661" s="2">
        <v>41840</v>
      </c>
      <c r="C6661" s="2" t="s">
        <v>7720</v>
      </c>
      <c r="D6661" t="s">
        <v>7712</v>
      </c>
      <c r="E6661">
        <f t="shared" si="104"/>
        <v>31</v>
      </c>
    </row>
    <row r="6662" spans="1:5" x14ac:dyDescent="0.25">
      <c r="A6662" t="s">
        <v>2975</v>
      </c>
      <c r="B6662" s="2">
        <v>42224</v>
      </c>
      <c r="C6662" s="2" t="s">
        <v>7718</v>
      </c>
      <c r="D6662" t="s">
        <v>7718</v>
      </c>
      <c r="E6662">
        <f t="shared" si="104"/>
        <v>0</v>
      </c>
    </row>
    <row r="6663" spans="1:5" x14ac:dyDescent="0.25">
      <c r="A6663" t="s">
        <v>2975</v>
      </c>
      <c r="B6663" s="2">
        <v>42224</v>
      </c>
      <c r="C6663" s="2" t="s">
        <v>7718</v>
      </c>
      <c r="D6663" t="s">
        <v>7718</v>
      </c>
      <c r="E6663">
        <f t="shared" si="104"/>
        <v>0</v>
      </c>
    </row>
    <row r="6664" spans="1:5" x14ac:dyDescent="0.25">
      <c r="A6664" t="s">
        <v>2975</v>
      </c>
      <c r="B6664" s="2">
        <v>42224</v>
      </c>
      <c r="C6664" s="2" t="s">
        <v>7718</v>
      </c>
      <c r="D6664" t="s">
        <v>7718</v>
      </c>
      <c r="E6664">
        <f t="shared" si="104"/>
        <v>0</v>
      </c>
    </row>
    <row r="6665" spans="1:5" x14ac:dyDescent="0.25">
      <c r="A6665" t="s">
        <v>985</v>
      </c>
      <c r="B6665" s="2">
        <v>42114</v>
      </c>
      <c r="C6665" s="2" t="s">
        <v>7700</v>
      </c>
      <c r="D6665" t="s">
        <v>7694</v>
      </c>
      <c r="E6665">
        <f t="shared" si="104"/>
        <v>30</v>
      </c>
    </row>
    <row r="6666" spans="1:5" x14ac:dyDescent="0.25">
      <c r="A6666" t="s">
        <v>985</v>
      </c>
      <c r="B6666" s="2">
        <v>42114</v>
      </c>
      <c r="C6666" s="2" t="s">
        <v>7700</v>
      </c>
      <c r="D6666" t="s">
        <v>7694</v>
      </c>
      <c r="E6666">
        <f t="shared" si="104"/>
        <v>30</v>
      </c>
    </row>
    <row r="6667" spans="1:5" x14ac:dyDescent="0.25">
      <c r="A6667" t="s">
        <v>1637</v>
      </c>
      <c r="B6667" s="2">
        <v>41737</v>
      </c>
      <c r="C6667" s="2" t="s">
        <v>7722</v>
      </c>
      <c r="D6667" t="s">
        <v>7697</v>
      </c>
      <c r="E6667">
        <f t="shared" si="104"/>
        <v>27</v>
      </c>
    </row>
    <row r="6668" spans="1:5" x14ac:dyDescent="0.25">
      <c r="A6668" t="s">
        <v>993</v>
      </c>
      <c r="B6668" s="2">
        <v>41818</v>
      </c>
      <c r="C6668" s="2" t="s">
        <v>7684</v>
      </c>
      <c r="D6668" t="s">
        <v>7705</v>
      </c>
      <c r="E6668">
        <f t="shared" si="104"/>
        <v>35</v>
      </c>
    </row>
    <row r="6669" spans="1:5" x14ac:dyDescent="0.25">
      <c r="A6669" t="s">
        <v>993</v>
      </c>
      <c r="B6669" s="2">
        <v>41818</v>
      </c>
      <c r="C6669" s="2" t="s">
        <v>7684</v>
      </c>
      <c r="D6669" t="s">
        <v>7705</v>
      </c>
      <c r="E6669">
        <f t="shared" si="104"/>
        <v>35</v>
      </c>
    </row>
    <row r="6670" spans="1:5" x14ac:dyDescent="0.25">
      <c r="A6670" t="s">
        <v>993</v>
      </c>
      <c r="B6670" s="2">
        <v>41818</v>
      </c>
      <c r="C6670" s="2" t="s">
        <v>7684</v>
      </c>
      <c r="D6670" t="s">
        <v>7705</v>
      </c>
      <c r="E6670">
        <f t="shared" si="104"/>
        <v>35</v>
      </c>
    </row>
    <row r="6671" spans="1:5" x14ac:dyDescent="0.25">
      <c r="A6671" t="s">
        <v>993</v>
      </c>
      <c r="B6671" s="2">
        <v>41818</v>
      </c>
      <c r="C6671" s="2" t="s">
        <v>7684</v>
      </c>
      <c r="D6671" t="s">
        <v>7705</v>
      </c>
      <c r="E6671">
        <f t="shared" si="104"/>
        <v>35</v>
      </c>
    </row>
    <row r="6672" spans="1:5" x14ac:dyDescent="0.25">
      <c r="A6672" t="s">
        <v>1920</v>
      </c>
      <c r="B6672" s="2">
        <v>42605</v>
      </c>
      <c r="C6672" s="2" t="s">
        <v>7709</v>
      </c>
      <c r="D6672" t="s">
        <v>7705</v>
      </c>
      <c r="E6672">
        <f t="shared" si="104"/>
        <v>9</v>
      </c>
    </row>
    <row r="6673" spans="1:5" x14ac:dyDescent="0.25">
      <c r="A6673" t="s">
        <v>2431</v>
      </c>
      <c r="B6673" s="2">
        <v>41874</v>
      </c>
      <c r="C6673" s="2" t="s">
        <v>7690</v>
      </c>
      <c r="D6673" t="s">
        <v>7690</v>
      </c>
      <c r="E6673">
        <f t="shared" si="104"/>
        <v>0</v>
      </c>
    </row>
    <row r="6674" spans="1:5" x14ac:dyDescent="0.25">
      <c r="A6674" t="s">
        <v>487</v>
      </c>
      <c r="B6674" s="2">
        <v>41768</v>
      </c>
      <c r="C6674" s="2" t="s">
        <v>7689</v>
      </c>
      <c r="D6674" t="s">
        <v>7692</v>
      </c>
      <c r="E6674">
        <f t="shared" si="104"/>
        <v>16</v>
      </c>
    </row>
    <row r="6675" spans="1:5" x14ac:dyDescent="0.25">
      <c r="A6675" t="s">
        <v>297</v>
      </c>
      <c r="B6675" s="2">
        <v>41995</v>
      </c>
      <c r="C6675" s="2" t="s">
        <v>7701</v>
      </c>
      <c r="D6675" t="s">
        <v>7692</v>
      </c>
      <c r="E6675">
        <f t="shared" si="104"/>
        <v>9</v>
      </c>
    </row>
    <row r="6676" spans="1:5" x14ac:dyDescent="0.25">
      <c r="A6676" t="s">
        <v>3490</v>
      </c>
      <c r="B6676" s="2">
        <v>41813</v>
      </c>
      <c r="C6676" s="2" t="s">
        <v>7684</v>
      </c>
      <c r="D6676" t="s">
        <v>7687</v>
      </c>
      <c r="E6676">
        <f t="shared" si="104"/>
        <v>17</v>
      </c>
    </row>
    <row r="6677" spans="1:5" x14ac:dyDescent="0.25">
      <c r="A6677" t="s">
        <v>3490</v>
      </c>
      <c r="B6677" s="2">
        <v>41813</v>
      </c>
      <c r="C6677" s="2" t="s">
        <v>7684</v>
      </c>
      <c r="D6677" t="s">
        <v>7687</v>
      </c>
      <c r="E6677">
        <f t="shared" si="104"/>
        <v>17</v>
      </c>
    </row>
    <row r="6678" spans="1:5" x14ac:dyDescent="0.25">
      <c r="A6678" t="s">
        <v>3490</v>
      </c>
      <c r="B6678" s="2">
        <v>41813</v>
      </c>
      <c r="C6678" s="2" t="s">
        <v>7684</v>
      </c>
      <c r="D6678" t="s">
        <v>7687</v>
      </c>
      <c r="E6678">
        <f t="shared" si="104"/>
        <v>17</v>
      </c>
    </row>
    <row r="6679" spans="1:5" x14ac:dyDescent="0.25">
      <c r="A6679" t="s">
        <v>3490</v>
      </c>
      <c r="B6679" s="2">
        <v>41813</v>
      </c>
      <c r="C6679" s="2" t="s">
        <v>7684</v>
      </c>
      <c r="D6679" t="s">
        <v>7687</v>
      </c>
      <c r="E6679">
        <f t="shared" si="104"/>
        <v>17</v>
      </c>
    </row>
    <row r="6680" spans="1:5" x14ac:dyDescent="0.25">
      <c r="A6680" t="s">
        <v>765</v>
      </c>
      <c r="B6680" s="2">
        <v>41665</v>
      </c>
      <c r="C6680" s="2" t="s">
        <v>7727</v>
      </c>
      <c r="D6680" t="s">
        <v>7699</v>
      </c>
      <c r="E6680">
        <f t="shared" si="104"/>
        <v>9</v>
      </c>
    </row>
    <row r="6681" spans="1:5" x14ac:dyDescent="0.25">
      <c r="A6681" t="s">
        <v>120</v>
      </c>
      <c r="B6681" s="2">
        <v>42538</v>
      </c>
      <c r="C6681" s="2" t="s">
        <v>7682</v>
      </c>
      <c r="D6681" t="s">
        <v>7696</v>
      </c>
      <c r="E6681">
        <f t="shared" si="104"/>
        <v>15</v>
      </c>
    </row>
    <row r="6682" spans="1:5" x14ac:dyDescent="0.25">
      <c r="A6682" t="s">
        <v>120</v>
      </c>
      <c r="B6682" s="2">
        <v>42538</v>
      </c>
      <c r="C6682" s="2" t="s">
        <v>7682</v>
      </c>
      <c r="D6682" t="s">
        <v>7696</v>
      </c>
      <c r="E6682">
        <f t="shared" si="104"/>
        <v>15</v>
      </c>
    </row>
    <row r="6683" spans="1:5" x14ac:dyDescent="0.25">
      <c r="A6683" t="s">
        <v>120</v>
      </c>
      <c r="B6683" s="2">
        <v>42538</v>
      </c>
      <c r="C6683" s="2" t="s">
        <v>7682</v>
      </c>
      <c r="D6683" t="s">
        <v>7696</v>
      </c>
      <c r="E6683">
        <f t="shared" si="104"/>
        <v>15</v>
      </c>
    </row>
    <row r="6684" spans="1:5" x14ac:dyDescent="0.25">
      <c r="A6684" t="s">
        <v>2349</v>
      </c>
      <c r="B6684" s="2">
        <v>41825</v>
      </c>
      <c r="C6684" s="2" t="s">
        <v>7720</v>
      </c>
      <c r="D6684" t="s">
        <v>7725</v>
      </c>
      <c r="E6684">
        <f t="shared" si="104"/>
        <v>30</v>
      </c>
    </row>
    <row r="6685" spans="1:5" x14ac:dyDescent="0.25">
      <c r="A6685" t="s">
        <v>1655</v>
      </c>
      <c r="B6685" s="2">
        <v>41873</v>
      </c>
      <c r="C6685" s="2" t="s">
        <v>7690</v>
      </c>
      <c r="D6685" t="s">
        <v>7688</v>
      </c>
      <c r="E6685">
        <f t="shared" si="104"/>
        <v>3</v>
      </c>
    </row>
    <row r="6686" spans="1:5" x14ac:dyDescent="0.25">
      <c r="A6686" t="s">
        <v>2327</v>
      </c>
      <c r="B6686" s="2">
        <v>41808</v>
      </c>
      <c r="C6686" s="2" t="s">
        <v>7684</v>
      </c>
      <c r="D6686" t="s">
        <v>7695</v>
      </c>
      <c r="E6686">
        <f t="shared" si="104"/>
        <v>18</v>
      </c>
    </row>
    <row r="6687" spans="1:5" x14ac:dyDescent="0.25">
      <c r="A6687" t="s">
        <v>2327</v>
      </c>
      <c r="B6687" s="2">
        <v>41808</v>
      </c>
      <c r="C6687" s="2" t="s">
        <v>7684</v>
      </c>
      <c r="D6687" t="s">
        <v>7695</v>
      </c>
      <c r="E6687">
        <f t="shared" si="104"/>
        <v>18</v>
      </c>
    </row>
    <row r="6688" spans="1:5" x14ac:dyDescent="0.25">
      <c r="A6688" t="s">
        <v>2327</v>
      </c>
      <c r="B6688" s="2">
        <v>41808</v>
      </c>
      <c r="C6688" s="2" t="s">
        <v>7684</v>
      </c>
      <c r="D6688" t="s">
        <v>7695</v>
      </c>
      <c r="E6688">
        <f t="shared" si="104"/>
        <v>18</v>
      </c>
    </row>
    <row r="6689" spans="1:5" x14ac:dyDescent="0.25">
      <c r="A6689" t="s">
        <v>3363</v>
      </c>
      <c r="B6689" s="2">
        <v>41926</v>
      </c>
      <c r="C6689" s="2" t="s">
        <v>7699</v>
      </c>
      <c r="D6689" t="s">
        <v>7714</v>
      </c>
      <c r="E6689">
        <f t="shared" si="104"/>
        <v>7</v>
      </c>
    </row>
    <row r="6690" spans="1:5" x14ac:dyDescent="0.25">
      <c r="A6690" t="s">
        <v>3849</v>
      </c>
      <c r="B6690" s="2">
        <v>41957</v>
      </c>
      <c r="C6690" s="2" t="s">
        <v>7688</v>
      </c>
      <c r="D6690" t="s">
        <v>7723</v>
      </c>
      <c r="E6690">
        <f t="shared" si="104"/>
        <v>28</v>
      </c>
    </row>
    <row r="6691" spans="1:5" x14ac:dyDescent="0.25">
      <c r="A6691" t="s">
        <v>2542</v>
      </c>
      <c r="B6691" s="2">
        <v>41734</v>
      </c>
      <c r="C6691" s="2" t="s">
        <v>7722</v>
      </c>
      <c r="D6691" t="s">
        <v>7703</v>
      </c>
      <c r="E6691">
        <f t="shared" si="104"/>
        <v>44</v>
      </c>
    </row>
    <row r="6692" spans="1:5" x14ac:dyDescent="0.25">
      <c r="A6692" t="s">
        <v>3225</v>
      </c>
      <c r="B6692" s="2">
        <v>41930</v>
      </c>
      <c r="C6692" s="2" t="s">
        <v>7699</v>
      </c>
      <c r="D6692" t="s">
        <v>7691</v>
      </c>
      <c r="E6692">
        <f t="shared" si="104"/>
        <v>33</v>
      </c>
    </row>
    <row r="6693" spans="1:5" x14ac:dyDescent="0.25">
      <c r="A6693" t="s">
        <v>3225</v>
      </c>
      <c r="B6693" s="2">
        <v>41930</v>
      </c>
      <c r="C6693" s="2" t="s">
        <v>7699</v>
      </c>
      <c r="D6693" t="s">
        <v>7691</v>
      </c>
      <c r="E6693">
        <f t="shared" si="104"/>
        <v>33</v>
      </c>
    </row>
    <row r="6694" spans="1:5" x14ac:dyDescent="0.25">
      <c r="A6694" t="s">
        <v>3500</v>
      </c>
      <c r="B6694" s="2">
        <v>41726</v>
      </c>
      <c r="C6694" s="2" t="s">
        <v>7715</v>
      </c>
      <c r="D6694" t="s">
        <v>7724</v>
      </c>
      <c r="E6694">
        <f t="shared" si="104"/>
        <v>41</v>
      </c>
    </row>
    <row r="6695" spans="1:5" x14ac:dyDescent="0.25">
      <c r="A6695" t="s">
        <v>3827</v>
      </c>
      <c r="B6695" s="2">
        <v>41775</v>
      </c>
      <c r="C6695" s="2" t="s">
        <v>7689</v>
      </c>
      <c r="D6695" t="s">
        <v>7696</v>
      </c>
      <c r="E6695">
        <f t="shared" si="104"/>
        <v>40</v>
      </c>
    </row>
    <row r="6696" spans="1:5" x14ac:dyDescent="0.25">
      <c r="A6696" t="s">
        <v>5815</v>
      </c>
      <c r="B6696" s="2">
        <v>41834</v>
      </c>
      <c r="C6696" s="2" t="s">
        <v>7720</v>
      </c>
      <c r="D6696" t="s">
        <v>7709</v>
      </c>
      <c r="E6696">
        <f t="shared" si="104"/>
        <v>25</v>
      </c>
    </row>
    <row r="6697" spans="1:5" x14ac:dyDescent="0.25">
      <c r="A6697" t="s">
        <v>2034</v>
      </c>
      <c r="B6697" s="2">
        <v>41958</v>
      </c>
      <c r="C6697" s="2" t="s">
        <v>7688</v>
      </c>
      <c r="D6697" t="s">
        <v>7686</v>
      </c>
      <c r="E6697">
        <f t="shared" si="104"/>
        <v>25</v>
      </c>
    </row>
    <row r="6698" spans="1:5" x14ac:dyDescent="0.25">
      <c r="A6698" t="s">
        <v>2034</v>
      </c>
      <c r="B6698" s="2">
        <v>41958</v>
      </c>
      <c r="C6698" s="2" t="s">
        <v>7688</v>
      </c>
      <c r="D6698" t="s">
        <v>7686</v>
      </c>
      <c r="E6698">
        <f t="shared" si="104"/>
        <v>25</v>
      </c>
    </row>
    <row r="6699" spans="1:5" x14ac:dyDescent="0.25">
      <c r="A6699" t="s">
        <v>2034</v>
      </c>
      <c r="B6699" s="2">
        <v>41958</v>
      </c>
      <c r="C6699" s="2" t="s">
        <v>7688</v>
      </c>
      <c r="D6699" t="s">
        <v>7686</v>
      </c>
      <c r="E6699">
        <f t="shared" si="104"/>
        <v>25</v>
      </c>
    </row>
    <row r="6700" spans="1:5" x14ac:dyDescent="0.25">
      <c r="A6700" t="s">
        <v>2434</v>
      </c>
      <c r="B6700" s="2">
        <v>42177</v>
      </c>
      <c r="C6700" s="2" t="s">
        <v>7721</v>
      </c>
      <c r="D6700" t="s">
        <v>7691</v>
      </c>
      <c r="E6700">
        <f t="shared" si="104"/>
        <v>25</v>
      </c>
    </row>
    <row r="6701" spans="1:5" x14ac:dyDescent="0.25">
      <c r="A6701" t="s">
        <v>2434</v>
      </c>
      <c r="B6701" s="2">
        <v>42177</v>
      </c>
      <c r="C6701" s="2" t="s">
        <v>7721</v>
      </c>
      <c r="D6701" t="s">
        <v>7691</v>
      </c>
      <c r="E6701">
        <f t="shared" si="104"/>
        <v>25</v>
      </c>
    </row>
    <row r="6702" spans="1:5" x14ac:dyDescent="0.25">
      <c r="A6702" t="s">
        <v>2434</v>
      </c>
      <c r="B6702" s="2">
        <v>42177</v>
      </c>
      <c r="C6702" s="2" t="s">
        <v>7721</v>
      </c>
      <c r="D6702" t="s">
        <v>7691</v>
      </c>
      <c r="E6702">
        <f t="shared" si="104"/>
        <v>25</v>
      </c>
    </row>
    <row r="6703" spans="1:5" x14ac:dyDescent="0.25">
      <c r="A6703" t="s">
        <v>2310</v>
      </c>
      <c r="B6703" s="2">
        <v>41846</v>
      </c>
      <c r="C6703" s="2" t="s">
        <v>7720</v>
      </c>
      <c r="D6703" t="s">
        <v>7714</v>
      </c>
      <c r="E6703">
        <f t="shared" si="104"/>
        <v>10</v>
      </c>
    </row>
    <row r="6704" spans="1:5" x14ac:dyDescent="0.25">
      <c r="A6704" t="s">
        <v>2310</v>
      </c>
      <c r="B6704" s="2">
        <v>41846</v>
      </c>
      <c r="C6704" s="2" t="s">
        <v>7720</v>
      </c>
      <c r="D6704" t="s">
        <v>7714</v>
      </c>
      <c r="E6704">
        <f t="shared" si="104"/>
        <v>10</v>
      </c>
    </row>
    <row r="6705" spans="1:5" x14ac:dyDescent="0.25">
      <c r="A6705" t="s">
        <v>1779</v>
      </c>
      <c r="B6705" s="2">
        <v>41866</v>
      </c>
      <c r="C6705" s="2" t="s">
        <v>7690</v>
      </c>
      <c r="D6705" t="s">
        <v>7721</v>
      </c>
      <c r="E6705">
        <f t="shared" si="104"/>
        <v>10</v>
      </c>
    </row>
    <row r="6706" spans="1:5" x14ac:dyDescent="0.25">
      <c r="A6706" t="s">
        <v>1779</v>
      </c>
      <c r="B6706" s="2">
        <v>41866</v>
      </c>
      <c r="C6706" s="2" t="s">
        <v>7690</v>
      </c>
      <c r="D6706" t="s">
        <v>7721</v>
      </c>
      <c r="E6706">
        <f t="shared" si="104"/>
        <v>10</v>
      </c>
    </row>
    <row r="6707" spans="1:5" x14ac:dyDescent="0.25">
      <c r="A6707" t="s">
        <v>1779</v>
      </c>
      <c r="B6707" s="2">
        <v>41866</v>
      </c>
      <c r="C6707" s="2" t="s">
        <v>7690</v>
      </c>
      <c r="D6707" t="s">
        <v>7721</v>
      </c>
      <c r="E6707">
        <f t="shared" si="104"/>
        <v>10</v>
      </c>
    </row>
    <row r="6708" spans="1:5" x14ac:dyDescent="0.25">
      <c r="A6708" t="s">
        <v>1231</v>
      </c>
      <c r="B6708" s="2">
        <v>41989</v>
      </c>
      <c r="C6708" s="2" t="s">
        <v>7701</v>
      </c>
      <c r="D6708" t="s">
        <v>7702</v>
      </c>
      <c r="E6708">
        <f t="shared" si="104"/>
        <v>21</v>
      </c>
    </row>
    <row r="6709" spans="1:5" x14ac:dyDescent="0.25">
      <c r="A6709" t="s">
        <v>1881</v>
      </c>
      <c r="B6709" s="2">
        <v>41742</v>
      </c>
      <c r="C6709" s="2" t="s">
        <v>7722</v>
      </c>
      <c r="D6709" t="s">
        <v>7722</v>
      </c>
      <c r="E6709">
        <f t="shared" si="104"/>
        <v>0</v>
      </c>
    </row>
    <row r="6710" spans="1:5" x14ac:dyDescent="0.25">
      <c r="A6710" t="s">
        <v>210</v>
      </c>
      <c r="B6710" s="2">
        <v>41856</v>
      </c>
      <c r="C6710" s="2" t="s">
        <v>7690</v>
      </c>
      <c r="D6710" t="s">
        <v>7687</v>
      </c>
      <c r="E6710">
        <f t="shared" si="104"/>
        <v>15</v>
      </c>
    </row>
    <row r="6711" spans="1:5" x14ac:dyDescent="0.25">
      <c r="A6711" t="s">
        <v>210</v>
      </c>
      <c r="B6711" s="2">
        <v>41856</v>
      </c>
      <c r="C6711" s="2" t="s">
        <v>7690</v>
      </c>
      <c r="D6711" t="s">
        <v>7687</v>
      </c>
      <c r="E6711">
        <f t="shared" si="104"/>
        <v>15</v>
      </c>
    </row>
    <row r="6712" spans="1:5" x14ac:dyDescent="0.25">
      <c r="A6712" t="s">
        <v>301</v>
      </c>
      <c r="B6712" s="2">
        <v>41745</v>
      </c>
      <c r="C6712" s="2" t="s">
        <v>7722</v>
      </c>
      <c r="D6712" t="s">
        <v>7686</v>
      </c>
      <c r="E6712">
        <f t="shared" si="104"/>
        <v>32</v>
      </c>
    </row>
    <row r="6713" spans="1:5" x14ac:dyDescent="0.25">
      <c r="A6713" t="s">
        <v>1353</v>
      </c>
      <c r="B6713" s="2">
        <v>41736</v>
      </c>
      <c r="C6713" s="2" t="s">
        <v>7722</v>
      </c>
      <c r="D6713" t="s">
        <v>7724</v>
      </c>
      <c r="E6713">
        <f t="shared" si="104"/>
        <v>40</v>
      </c>
    </row>
    <row r="6714" spans="1:5" x14ac:dyDescent="0.25">
      <c r="A6714" t="s">
        <v>309</v>
      </c>
      <c r="B6714" s="2">
        <v>41699</v>
      </c>
      <c r="C6714" s="2" t="s">
        <v>7715</v>
      </c>
      <c r="D6714" t="s">
        <v>7703</v>
      </c>
      <c r="E6714">
        <f t="shared" si="104"/>
        <v>45</v>
      </c>
    </row>
    <row r="6715" spans="1:5" x14ac:dyDescent="0.25">
      <c r="A6715" t="s">
        <v>309</v>
      </c>
      <c r="B6715" s="2">
        <v>41699</v>
      </c>
      <c r="C6715" s="2" t="s">
        <v>7715</v>
      </c>
      <c r="D6715" t="s">
        <v>7703</v>
      </c>
      <c r="E6715">
        <f t="shared" si="104"/>
        <v>45</v>
      </c>
    </row>
    <row r="6716" spans="1:5" x14ac:dyDescent="0.25">
      <c r="A6716" t="s">
        <v>309</v>
      </c>
      <c r="B6716" s="2">
        <v>41699</v>
      </c>
      <c r="C6716" s="2" t="s">
        <v>7715</v>
      </c>
      <c r="D6716" t="s">
        <v>7703</v>
      </c>
      <c r="E6716">
        <f t="shared" si="104"/>
        <v>45</v>
      </c>
    </row>
    <row r="6717" spans="1:5" x14ac:dyDescent="0.25">
      <c r="A6717" t="s">
        <v>309</v>
      </c>
      <c r="B6717" s="2">
        <v>41699</v>
      </c>
      <c r="C6717" s="2" t="s">
        <v>7715</v>
      </c>
      <c r="D6717" t="s">
        <v>7703</v>
      </c>
      <c r="E6717">
        <f t="shared" si="104"/>
        <v>45</v>
      </c>
    </row>
    <row r="6718" spans="1:5" x14ac:dyDescent="0.25">
      <c r="A6718" t="s">
        <v>1220</v>
      </c>
      <c r="B6718" s="2">
        <v>41712</v>
      </c>
      <c r="C6718" s="2" t="s">
        <v>7715</v>
      </c>
      <c r="D6718" t="s">
        <v>7706</v>
      </c>
      <c r="E6718">
        <f t="shared" si="104"/>
        <v>25</v>
      </c>
    </row>
    <row r="6719" spans="1:5" x14ac:dyDescent="0.25">
      <c r="A6719" t="s">
        <v>1220</v>
      </c>
      <c r="B6719" s="2">
        <v>41712</v>
      </c>
      <c r="C6719" s="2" t="s">
        <v>7715</v>
      </c>
      <c r="D6719" t="s">
        <v>7706</v>
      </c>
      <c r="E6719">
        <f t="shared" si="104"/>
        <v>25</v>
      </c>
    </row>
    <row r="6720" spans="1:5" x14ac:dyDescent="0.25">
      <c r="A6720" t="s">
        <v>1220</v>
      </c>
      <c r="B6720" s="2">
        <v>41712</v>
      </c>
      <c r="C6720" s="2" t="s">
        <v>7715</v>
      </c>
      <c r="D6720" t="s">
        <v>7706</v>
      </c>
      <c r="E6720">
        <f t="shared" si="104"/>
        <v>25</v>
      </c>
    </row>
    <row r="6721" spans="1:5" x14ac:dyDescent="0.25">
      <c r="A6721" t="s">
        <v>58</v>
      </c>
      <c r="B6721" s="2">
        <v>41892</v>
      </c>
      <c r="C6721" s="2" t="s">
        <v>7711</v>
      </c>
      <c r="D6721" t="s">
        <v>7686</v>
      </c>
      <c r="E6721">
        <f t="shared" si="104"/>
        <v>27</v>
      </c>
    </row>
    <row r="6722" spans="1:5" x14ac:dyDescent="0.25">
      <c r="A6722" t="s">
        <v>1408</v>
      </c>
      <c r="B6722" s="2">
        <v>42238</v>
      </c>
      <c r="C6722" s="2" t="s">
        <v>7718</v>
      </c>
      <c r="D6722" t="s">
        <v>7696</v>
      </c>
      <c r="E6722">
        <f t="shared" si="104"/>
        <v>25</v>
      </c>
    </row>
    <row r="6723" spans="1:5" x14ac:dyDescent="0.25">
      <c r="A6723" t="s">
        <v>1408</v>
      </c>
      <c r="B6723" s="2">
        <v>42238</v>
      </c>
      <c r="C6723" s="2" t="s">
        <v>7718</v>
      </c>
      <c r="D6723" t="s">
        <v>7696</v>
      </c>
      <c r="E6723">
        <f t="shared" ref="E6723:E6786" si="105">(LEFT(D6723,4)-LEFT(C6723,4))*12+RIGHT(D6723,2)-RIGHT(C6723,2)</f>
        <v>25</v>
      </c>
    </row>
    <row r="6724" spans="1:5" x14ac:dyDescent="0.25">
      <c r="A6724" t="s">
        <v>1408</v>
      </c>
      <c r="B6724" s="2">
        <v>42238</v>
      </c>
      <c r="C6724" s="2" t="s">
        <v>7718</v>
      </c>
      <c r="D6724" t="s">
        <v>7696</v>
      </c>
      <c r="E6724">
        <f t="shared" si="105"/>
        <v>25</v>
      </c>
    </row>
    <row r="6725" spans="1:5" x14ac:dyDescent="0.25">
      <c r="A6725" t="s">
        <v>4158</v>
      </c>
      <c r="B6725" s="2">
        <v>41720</v>
      </c>
      <c r="C6725" s="2" t="s">
        <v>7715</v>
      </c>
      <c r="D6725" t="s">
        <v>7696</v>
      </c>
      <c r="E6725">
        <f t="shared" si="105"/>
        <v>42</v>
      </c>
    </row>
    <row r="6726" spans="1:5" x14ac:dyDescent="0.25">
      <c r="A6726" t="s">
        <v>1012</v>
      </c>
      <c r="B6726" s="2">
        <v>41996</v>
      </c>
      <c r="C6726" s="2" t="s">
        <v>7701</v>
      </c>
      <c r="D6726" t="s">
        <v>7702</v>
      </c>
      <c r="E6726">
        <f t="shared" si="105"/>
        <v>21</v>
      </c>
    </row>
    <row r="6727" spans="1:5" x14ac:dyDescent="0.25">
      <c r="A6727" t="s">
        <v>1012</v>
      </c>
      <c r="B6727" s="2">
        <v>41996</v>
      </c>
      <c r="C6727" s="2" t="s">
        <v>7701</v>
      </c>
      <c r="D6727" t="s">
        <v>7702</v>
      </c>
      <c r="E6727">
        <f t="shared" si="105"/>
        <v>21</v>
      </c>
    </row>
    <row r="6728" spans="1:5" x14ac:dyDescent="0.25">
      <c r="A6728" t="s">
        <v>1012</v>
      </c>
      <c r="B6728" s="2">
        <v>41996</v>
      </c>
      <c r="C6728" s="2" t="s">
        <v>7701</v>
      </c>
      <c r="D6728" t="s">
        <v>7702</v>
      </c>
      <c r="E6728">
        <f t="shared" si="105"/>
        <v>21</v>
      </c>
    </row>
    <row r="6729" spans="1:5" x14ac:dyDescent="0.25">
      <c r="A6729" t="s">
        <v>1231</v>
      </c>
      <c r="B6729" s="2">
        <v>41989</v>
      </c>
      <c r="C6729" s="2" t="s">
        <v>7701</v>
      </c>
      <c r="D6729" t="s">
        <v>7724</v>
      </c>
      <c r="E6729">
        <f t="shared" si="105"/>
        <v>32</v>
      </c>
    </row>
    <row r="6730" spans="1:5" x14ac:dyDescent="0.25">
      <c r="A6730" t="s">
        <v>4135</v>
      </c>
      <c r="B6730" s="2">
        <v>42003</v>
      </c>
      <c r="C6730" s="2" t="s">
        <v>7701</v>
      </c>
      <c r="D6730" t="s">
        <v>7681</v>
      </c>
      <c r="E6730">
        <f t="shared" si="105"/>
        <v>23</v>
      </c>
    </row>
    <row r="6731" spans="1:5" x14ac:dyDescent="0.25">
      <c r="A6731" t="s">
        <v>1295</v>
      </c>
      <c r="B6731" s="2">
        <v>42089</v>
      </c>
      <c r="C6731" s="2" t="s">
        <v>7710</v>
      </c>
      <c r="D6731" t="s">
        <v>7721</v>
      </c>
      <c r="E6731">
        <f t="shared" si="105"/>
        <v>3</v>
      </c>
    </row>
    <row r="6732" spans="1:5" x14ac:dyDescent="0.25">
      <c r="A6732" t="s">
        <v>1295</v>
      </c>
      <c r="B6732" s="2">
        <v>42089</v>
      </c>
      <c r="C6732" s="2" t="s">
        <v>7710</v>
      </c>
      <c r="D6732" t="s">
        <v>7721</v>
      </c>
      <c r="E6732">
        <f t="shared" si="105"/>
        <v>3</v>
      </c>
    </row>
    <row r="6733" spans="1:5" x14ac:dyDescent="0.25">
      <c r="A6733" t="s">
        <v>1295</v>
      </c>
      <c r="B6733" s="2">
        <v>42089</v>
      </c>
      <c r="C6733" s="2" t="s">
        <v>7710</v>
      </c>
      <c r="D6733" t="s">
        <v>7721</v>
      </c>
      <c r="E6733">
        <f t="shared" si="105"/>
        <v>3</v>
      </c>
    </row>
    <row r="6734" spans="1:5" x14ac:dyDescent="0.25">
      <c r="A6734" t="s">
        <v>4224</v>
      </c>
      <c r="B6734" s="2">
        <v>41732</v>
      </c>
      <c r="C6734" s="2" t="s">
        <v>7722</v>
      </c>
      <c r="D6734" t="s">
        <v>7720</v>
      </c>
      <c r="E6734">
        <f t="shared" si="105"/>
        <v>3</v>
      </c>
    </row>
    <row r="6735" spans="1:5" x14ac:dyDescent="0.25">
      <c r="A6735" t="s">
        <v>4224</v>
      </c>
      <c r="B6735" s="2">
        <v>41732</v>
      </c>
      <c r="C6735" s="2" t="s">
        <v>7722</v>
      </c>
      <c r="D6735" t="s">
        <v>7720</v>
      </c>
      <c r="E6735">
        <f t="shared" si="105"/>
        <v>3</v>
      </c>
    </row>
    <row r="6736" spans="1:5" x14ac:dyDescent="0.25">
      <c r="A6736" t="s">
        <v>5613</v>
      </c>
      <c r="B6736" s="2">
        <v>42358</v>
      </c>
      <c r="C6736" s="2" t="s">
        <v>7695</v>
      </c>
      <c r="D6736" t="s">
        <v>7695</v>
      </c>
      <c r="E6736">
        <f t="shared" si="105"/>
        <v>0</v>
      </c>
    </row>
    <row r="6737" spans="1:5" x14ac:dyDescent="0.25">
      <c r="A6737" t="s">
        <v>2570</v>
      </c>
      <c r="B6737" s="2">
        <v>41971</v>
      </c>
      <c r="C6737" s="2" t="s">
        <v>7688</v>
      </c>
      <c r="D6737" t="s">
        <v>7706</v>
      </c>
      <c r="E6737">
        <f t="shared" si="105"/>
        <v>17</v>
      </c>
    </row>
    <row r="6738" spans="1:5" x14ac:dyDescent="0.25">
      <c r="A6738" t="s">
        <v>2570</v>
      </c>
      <c r="B6738" s="2">
        <v>41971</v>
      </c>
      <c r="C6738" s="2" t="s">
        <v>7688</v>
      </c>
      <c r="D6738" t="s">
        <v>7706</v>
      </c>
      <c r="E6738">
        <f t="shared" si="105"/>
        <v>17</v>
      </c>
    </row>
    <row r="6739" spans="1:5" x14ac:dyDescent="0.25">
      <c r="A6739" t="s">
        <v>2570</v>
      </c>
      <c r="B6739" s="2">
        <v>41971</v>
      </c>
      <c r="C6739" s="2" t="s">
        <v>7688</v>
      </c>
      <c r="D6739" t="s">
        <v>7706</v>
      </c>
      <c r="E6739">
        <f t="shared" si="105"/>
        <v>17</v>
      </c>
    </row>
    <row r="6740" spans="1:5" x14ac:dyDescent="0.25">
      <c r="A6740" t="s">
        <v>2570</v>
      </c>
      <c r="B6740" s="2">
        <v>41971</v>
      </c>
      <c r="C6740" s="2" t="s">
        <v>7688</v>
      </c>
      <c r="D6740" t="s">
        <v>7706</v>
      </c>
      <c r="E6740">
        <f t="shared" si="105"/>
        <v>17</v>
      </c>
    </row>
    <row r="6741" spans="1:5" x14ac:dyDescent="0.25">
      <c r="A6741" t="s">
        <v>2419</v>
      </c>
      <c r="B6741" s="2">
        <v>41740</v>
      </c>
      <c r="C6741" s="2" t="s">
        <v>7722</v>
      </c>
      <c r="D6741" t="s">
        <v>7689</v>
      </c>
      <c r="E6741">
        <f t="shared" si="105"/>
        <v>1</v>
      </c>
    </row>
    <row r="6742" spans="1:5" x14ac:dyDescent="0.25">
      <c r="A6742" t="s">
        <v>2419</v>
      </c>
      <c r="B6742" s="2">
        <v>41740</v>
      </c>
      <c r="C6742" s="2" t="s">
        <v>7722</v>
      </c>
      <c r="D6742" t="s">
        <v>7689</v>
      </c>
      <c r="E6742">
        <f t="shared" si="105"/>
        <v>1</v>
      </c>
    </row>
    <row r="6743" spans="1:5" x14ac:dyDescent="0.25">
      <c r="A6743" t="s">
        <v>2419</v>
      </c>
      <c r="B6743" s="2">
        <v>41740</v>
      </c>
      <c r="C6743" s="2" t="s">
        <v>7722</v>
      </c>
      <c r="D6743" t="s">
        <v>7689</v>
      </c>
      <c r="E6743">
        <f t="shared" si="105"/>
        <v>1</v>
      </c>
    </row>
    <row r="6744" spans="1:5" x14ac:dyDescent="0.25">
      <c r="A6744" t="s">
        <v>599</v>
      </c>
      <c r="B6744" s="2">
        <v>41945</v>
      </c>
      <c r="C6744" s="2" t="s">
        <v>7688</v>
      </c>
      <c r="D6744" t="s">
        <v>7691</v>
      </c>
      <c r="E6744">
        <f t="shared" si="105"/>
        <v>32</v>
      </c>
    </row>
    <row r="6745" spans="1:5" x14ac:dyDescent="0.25">
      <c r="A6745" t="s">
        <v>582</v>
      </c>
      <c r="B6745" s="2">
        <v>41988</v>
      </c>
      <c r="C6745" s="2" t="s">
        <v>7701</v>
      </c>
      <c r="D6745" t="s">
        <v>7717</v>
      </c>
      <c r="E6745">
        <f t="shared" si="105"/>
        <v>2</v>
      </c>
    </row>
    <row r="6746" spans="1:5" x14ac:dyDescent="0.25">
      <c r="A6746" t="s">
        <v>1779</v>
      </c>
      <c r="B6746" s="2">
        <v>41866</v>
      </c>
      <c r="C6746" s="2" t="s">
        <v>7690</v>
      </c>
      <c r="D6746" t="s">
        <v>7708</v>
      </c>
      <c r="E6746">
        <f t="shared" si="105"/>
        <v>34</v>
      </c>
    </row>
    <row r="6747" spans="1:5" x14ac:dyDescent="0.25">
      <c r="A6747" t="s">
        <v>1779</v>
      </c>
      <c r="B6747" s="2">
        <v>41866</v>
      </c>
      <c r="C6747" s="2" t="s">
        <v>7690</v>
      </c>
      <c r="D6747" t="s">
        <v>7708</v>
      </c>
      <c r="E6747">
        <f t="shared" si="105"/>
        <v>34</v>
      </c>
    </row>
    <row r="6748" spans="1:5" x14ac:dyDescent="0.25">
      <c r="A6748" t="s">
        <v>154</v>
      </c>
      <c r="B6748" s="2">
        <v>42003</v>
      </c>
      <c r="C6748" s="2" t="s">
        <v>7701</v>
      </c>
      <c r="D6748" t="s">
        <v>7704</v>
      </c>
      <c r="E6748">
        <f t="shared" si="105"/>
        <v>35</v>
      </c>
    </row>
    <row r="6749" spans="1:5" x14ac:dyDescent="0.25">
      <c r="A6749" t="s">
        <v>943</v>
      </c>
      <c r="B6749" s="2">
        <v>41750</v>
      </c>
      <c r="C6749" s="2" t="s">
        <v>7722</v>
      </c>
      <c r="D6749" t="s">
        <v>7703</v>
      </c>
      <c r="E6749">
        <f t="shared" si="105"/>
        <v>44</v>
      </c>
    </row>
    <row r="6750" spans="1:5" x14ac:dyDescent="0.25">
      <c r="A6750" t="s">
        <v>943</v>
      </c>
      <c r="B6750" s="2">
        <v>41750</v>
      </c>
      <c r="C6750" s="2" t="s">
        <v>7722</v>
      </c>
      <c r="D6750" t="s">
        <v>7703</v>
      </c>
      <c r="E6750">
        <f t="shared" si="105"/>
        <v>44</v>
      </c>
    </row>
    <row r="6751" spans="1:5" x14ac:dyDescent="0.25">
      <c r="A6751" t="s">
        <v>943</v>
      </c>
      <c r="B6751" s="2">
        <v>41750</v>
      </c>
      <c r="C6751" s="2" t="s">
        <v>7722</v>
      </c>
      <c r="D6751" t="s">
        <v>7703</v>
      </c>
      <c r="E6751">
        <f t="shared" si="105"/>
        <v>44</v>
      </c>
    </row>
    <row r="6752" spans="1:5" x14ac:dyDescent="0.25">
      <c r="A6752" t="s">
        <v>3594</v>
      </c>
      <c r="B6752" s="2">
        <v>42159</v>
      </c>
      <c r="C6752" s="2" t="s">
        <v>7721</v>
      </c>
      <c r="D6752" t="s">
        <v>7682</v>
      </c>
      <c r="E6752">
        <f t="shared" si="105"/>
        <v>12</v>
      </c>
    </row>
    <row r="6753" spans="1:5" x14ac:dyDescent="0.25">
      <c r="A6753" t="s">
        <v>3594</v>
      </c>
      <c r="B6753" s="2">
        <v>42159</v>
      </c>
      <c r="C6753" s="2" t="s">
        <v>7721</v>
      </c>
      <c r="D6753" t="s">
        <v>7682</v>
      </c>
      <c r="E6753">
        <f t="shared" si="105"/>
        <v>12</v>
      </c>
    </row>
    <row r="6754" spans="1:5" x14ac:dyDescent="0.25">
      <c r="A6754" t="s">
        <v>3594</v>
      </c>
      <c r="B6754" s="2">
        <v>42159</v>
      </c>
      <c r="C6754" s="2" t="s">
        <v>7721</v>
      </c>
      <c r="D6754" t="s">
        <v>7682</v>
      </c>
      <c r="E6754">
        <f t="shared" si="105"/>
        <v>12</v>
      </c>
    </row>
    <row r="6755" spans="1:5" x14ac:dyDescent="0.25">
      <c r="A6755" t="s">
        <v>3594</v>
      </c>
      <c r="B6755" s="2">
        <v>42159</v>
      </c>
      <c r="C6755" s="2" t="s">
        <v>7721</v>
      </c>
      <c r="D6755" t="s">
        <v>7682</v>
      </c>
      <c r="E6755">
        <f t="shared" si="105"/>
        <v>12</v>
      </c>
    </row>
    <row r="6756" spans="1:5" x14ac:dyDescent="0.25">
      <c r="A6756" t="s">
        <v>3594</v>
      </c>
      <c r="B6756" s="2">
        <v>42159</v>
      </c>
      <c r="C6756" s="2" t="s">
        <v>7721</v>
      </c>
      <c r="D6756" t="s">
        <v>7682</v>
      </c>
      <c r="E6756">
        <f t="shared" si="105"/>
        <v>12</v>
      </c>
    </row>
    <row r="6757" spans="1:5" x14ac:dyDescent="0.25">
      <c r="A6757" t="s">
        <v>5945</v>
      </c>
      <c r="B6757" s="2">
        <v>42993</v>
      </c>
      <c r="C6757" s="2" t="s">
        <v>7696</v>
      </c>
      <c r="D6757" t="s">
        <v>7696</v>
      </c>
      <c r="E6757">
        <f t="shared" si="105"/>
        <v>0</v>
      </c>
    </row>
    <row r="6758" spans="1:5" x14ac:dyDescent="0.25">
      <c r="A6758" t="s">
        <v>5945</v>
      </c>
      <c r="B6758" s="2">
        <v>42993</v>
      </c>
      <c r="C6758" s="2" t="s">
        <v>7696</v>
      </c>
      <c r="D6758" t="s">
        <v>7696</v>
      </c>
      <c r="E6758">
        <f t="shared" si="105"/>
        <v>0</v>
      </c>
    </row>
    <row r="6759" spans="1:5" x14ac:dyDescent="0.25">
      <c r="A6759" t="s">
        <v>5945</v>
      </c>
      <c r="B6759" s="2">
        <v>42993</v>
      </c>
      <c r="C6759" s="2" t="s">
        <v>7696</v>
      </c>
      <c r="D6759" t="s">
        <v>7696</v>
      </c>
      <c r="E6759">
        <f t="shared" si="105"/>
        <v>0</v>
      </c>
    </row>
    <row r="6760" spans="1:5" x14ac:dyDescent="0.25">
      <c r="A6760" t="s">
        <v>5945</v>
      </c>
      <c r="B6760" s="2">
        <v>42993</v>
      </c>
      <c r="C6760" s="2" t="s">
        <v>7696</v>
      </c>
      <c r="D6760" t="s">
        <v>7696</v>
      </c>
      <c r="E6760">
        <f t="shared" si="105"/>
        <v>0</v>
      </c>
    </row>
    <row r="6761" spans="1:5" x14ac:dyDescent="0.25">
      <c r="A6761" t="s">
        <v>5331</v>
      </c>
      <c r="B6761" s="2">
        <v>41948</v>
      </c>
      <c r="C6761" s="2" t="s">
        <v>7688</v>
      </c>
      <c r="D6761" t="s">
        <v>7703</v>
      </c>
      <c r="E6761">
        <f t="shared" si="105"/>
        <v>37</v>
      </c>
    </row>
    <row r="6762" spans="1:5" x14ac:dyDescent="0.25">
      <c r="A6762" t="s">
        <v>687</v>
      </c>
      <c r="B6762" s="2">
        <v>41915</v>
      </c>
      <c r="C6762" s="2" t="s">
        <v>7699</v>
      </c>
      <c r="D6762" t="s">
        <v>7708</v>
      </c>
      <c r="E6762">
        <f t="shared" si="105"/>
        <v>32</v>
      </c>
    </row>
    <row r="6763" spans="1:5" x14ac:dyDescent="0.25">
      <c r="A6763" t="s">
        <v>4090</v>
      </c>
      <c r="B6763" s="2">
        <v>41955</v>
      </c>
      <c r="C6763" s="2" t="s">
        <v>7688</v>
      </c>
      <c r="D6763" t="s">
        <v>7697</v>
      </c>
      <c r="E6763">
        <f t="shared" si="105"/>
        <v>20</v>
      </c>
    </row>
    <row r="6764" spans="1:5" x14ac:dyDescent="0.25">
      <c r="A6764" t="s">
        <v>940</v>
      </c>
      <c r="B6764" s="2">
        <v>41978</v>
      </c>
      <c r="C6764" s="2" t="s">
        <v>7701</v>
      </c>
      <c r="D6764" t="s">
        <v>7702</v>
      </c>
      <c r="E6764">
        <f t="shared" si="105"/>
        <v>21</v>
      </c>
    </row>
    <row r="6765" spans="1:5" x14ac:dyDescent="0.25">
      <c r="A6765" t="s">
        <v>940</v>
      </c>
      <c r="B6765" s="2">
        <v>41978</v>
      </c>
      <c r="C6765" s="2" t="s">
        <v>7701</v>
      </c>
      <c r="D6765" t="s">
        <v>7702</v>
      </c>
      <c r="E6765">
        <f t="shared" si="105"/>
        <v>21</v>
      </c>
    </row>
    <row r="6766" spans="1:5" x14ac:dyDescent="0.25">
      <c r="A6766" t="s">
        <v>940</v>
      </c>
      <c r="B6766" s="2">
        <v>41978</v>
      </c>
      <c r="C6766" s="2" t="s">
        <v>7701</v>
      </c>
      <c r="D6766" t="s">
        <v>7702</v>
      </c>
      <c r="E6766">
        <f t="shared" si="105"/>
        <v>21</v>
      </c>
    </row>
    <row r="6767" spans="1:5" x14ac:dyDescent="0.25">
      <c r="A6767" t="s">
        <v>3834</v>
      </c>
      <c r="B6767" s="2">
        <v>42044</v>
      </c>
      <c r="C6767" s="2" t="s">
        <v>7717</v>
      </c>
      <c r="D6767" t="s">
        <v>7685</v>
      </c>
      <c r="E6767">
        <f t="shared" si="105"/>
        <v>26</v>
      </c>
    </row>
    <row r="6768" spans="1:5" x14ac:dyDescent="0.25">
      <c r="A6768" t="s">
        <v>3834</v>
      </c>
      <c r="B6768" s="2">
        <v>42044</v>
      </c>
      <c r="C6768" s="2" t="s">
        <v>7717</v>
      </c>
      <c r="D6768" t="s">
        <v>7685</v>
      </c>
      <c r="E6768">
        <f t="shared" si="105"/>
        <v>26</v>
      </c>
    </row>
    <row r="6769" spans="1:5" x14ac:dyDescent="0.25">
      <c r="A6769" t="s">
        <v>3834</v>
      </c>
      <c r="B6769" s="2">
        <v>42044</v>
      </c>
      <c r="C6769" s="2" t="s">
        <v>7717</v>
      </c>
      <c r="D6769" t="s">
        <v>7685</v>
      </c>
      <c r="E6769">
        <f t="shared" si="105"/>
        <v>26</v>
      </c>
    </row>
    <row r="6770" spans="1:5" x14ac:dyDescent="0.25">
      <c r="A6770" t="s">
        <v>4330</v>
      </c>
      <c r="B6770" s="2">
        <v>41863</v>
      </c>
      <c r="C6770" s="2" t="s">
        <v>7690</v>
      </c>
      <c r="D6770" t="s">
        <v>7690</v>
      </c>
      <c r="E6770">
        <f t="shared" si="105"/>
        <v>0</v>
      </c>
    </row>
    <row r="6771" spans="1:5" x14ac:dyDescent="0.25">
      <c r="A6771" t="s">
        <v>3453</v>
      </c>
      <c r="B6771" s="2">
        <v>41905</v>
      </c>
      <c r="C6771" s="2" t="s">
        <v>7711</v>
      </c>
      <c r="D6771" t="s">
        <v>7696</v>
      </c>
      <c r="E6771">
        <f t="shared" si="105"/>
        <v>36</v>
      </c>
    </row>
    <row r="6772" spans="1:5" x14ac:dyDescent="0.25">
      <c r="A6772" t="s">
        <v>4078</v>
      </c>
      <c r="B6772" s="2">
        <v>41843</v>
      </c>
      <c r="C6772" s="2" t="s">
        <v>7720</v>
      </c>
      <c r="D6772" t="s">
        <v>7703</v>
      </c>
      <c r="E6772">
        <f t="shared" si="105"/>
        <v>41</v>
      </c>
    </row>
    <row r="6773" spans="1:5" x14ac:dyDescent="0.25">
      <c r="A6773" t="s">
        <v>4078</v>
      </c>
      <c r="B6773" s="2">
        <v>41843</v>
      </c>
      <c r="C6773" s="2" t="s">
        <v>7720</v>
      </c>
      <c r="D6773" t="s">
        <v>7703</v>
      </c>
      <c r="E6773">
        <f t="shared" si="105"/>
        <v>41</v>
      </c>
    </row>
    <row r="6774" spans="1:5" x14ac:dyDescent="0.25">
      <c r="A6774" t="s">
        <v>867</v>
      </c>
      <c r="B6774" s="2">
        <v>41799</v>
      </c>
      <c r="C6774" s="2" t="s">
        <v>7684</v>
      </c>
      <c r="D6774" t="s">
        <v>7681</v>
      </c>
      <c r="E6774">
        <f t="shared" si="105"/>
        <v>29</v>
      </c>
    </row>
    <row r="6775" spans="1:5" x14ac:dyDescent="0.25">
      <c r="A6775" t="s">
        <v>867</v>
      </c>
      <c r="B6775" s="2">
        <v>41799</v>
      </c>
      <c r="C6775" s="2" t="s">
        <v>7684</v>
      </c>
      <c r="D6775" t="s">
        <v>7681</v>
      </c>
      <c r="E6775">
        <f t="shared" si="105"/>
        <v>29</v>
      </c>
    </row>
    <row r="6776" spans="1:5" x14ac:dyDescent="0.25">
      <c r="A6776" t="s">
        <v>867</v>
      </c>
      <c r="B6776" s="2">
        <v>41799</v>
      </c>
      <c r="C6776" s="2" t="s">
        <v>7684</v>
      </c>
      <c r="D6776" t="s">
        <v>7681</v>
      </c>
      <c r="E6776">
        <f t="shared" si="105"/>
        <v>29</v>
      </c>
    </row>
    <row r="6777" spans="1:5" x14ac:dyDescent="0.25">
      <c r="A6777" t="s">
        <v>2036</v>
      </c>
      <c r="B6777" s="2">
        <v>42092</v>
      </c>
      <c r="C6777" s="2" t="s">
        <v>7710</v>
      </c>
      <c r="D6777" t="s">
        <v>7710</v>
      </c>
      <c r="E6777">
        <f t="shared" si="105"/>
        <v>0</v>
      </c>
    </row>
    <row r="6778" spans="1:5" x14ac:dyDescent="0.25">
      <c r="A6778" t="s">
        <v>3771</v>
      </c>
      <c r="B6778" s="2">
        <v>41894</v>
      </c>
      <c r="C6778" s="2" t="s">
        <v>7711</v>
      </c>
      <c r="D6778" t="s">
        <v>7702</v>
      </c>
      <c r="E6778">
        <f t="shared" si="105"/>
        <v>24</v>
      </c>
    </row>
    <row r="6779" spans="1:5" x14ac:dyDescent="0.25">
      <c r="A6779" t="s">
        <v>3360</v>
      </c>
      <c r="B6779" s="2">
        <v>42484</v>
      </c>
      <c r="C6779" s="2" t="s">
        <v>7706</v>
      </c>
      <c r="D6779" t="s">
        <v>7725</v>
      </c>
      <c r="E6779">
        <f t="shared" si="105"/>
        <v>9</v>
      </c>
    </row>
    <row r="6780" spans="1:5" x14ac:dyDescent="0.25">
      <c r="A6780" t="s">
        <v>2450</v>
      </c>
      <c r="B6780" s="2">
        <v>41785</v>
      </c>
      <c r="C6780" s="2" t="s">
        <v>7689</v>
      </c>
      <c r="D6780" t="s">
        <v>7702</v>
      </c>
      <c r="E6780">
        <f t="shared" si="105"/>
        <v>28</v>
      </c>
    </row>
    <row r="6781" spans="1:5" x14ac:dyDescent="0.25">
      <c r="A6781" t="s">
        <v>2450</v>
      </c>
      <c r="B6781" s="2">
        <v>41785</v>
      </c>
      <c r="C6781" s="2" t="s">
        <v>7689</v>
      </c>
      <c r="D6781" t="s">
        <v>7702</v>
      </c>
      <c r="E6781">
        <f t="shared" si="105"/>
        <v>28</v>
      </c>
    </row>
    <row r="6782" spans="1:5" x14ac:dyDescent="0.25">
      <c r="A6782" t="s">
        <v>2450</v>
      </c>
      <c r="B6782" s="2">
        <v>41785</v>
      </c>
      <c r="C6782" s="2" t="s">
        <v>7689</v>
      </c>
      <c r="D6782" t="s">
        <v>7702</v>
      </c>
      <c r="E6782">
        <f t="shared" si="105"/>
        <v>28</v>
      </c>
    </row>
    <row r="6783" spans="1:5" x14ac:dyDescent="0.25">
      <c r="A6783" t="s">
        <v>2450</v>
      </c>
      <c r="B6783" s="2">
        <v>41785</v>
      </c>
      <c r="C6783" s="2" t="s">
        <v>7689</v>
      </c>
      <c r="D6783" t="s">
        <v>7702</v>
      </c>
      <c r="E6783">
        <f t="shared" si="105"/>
        <v>28</v>
      </c>
    </row>
    <row r="6784" spans="1:5" x14ac:dyDescent="0.25">
      <c r="A6784" t="s">
        <v>2647</v>
      </c>
      <c r="B6784" s="2">
        <v>41896</v>
      </c>
      <c r="C6784" s="2" t="s">
        <v>7711</v>
      </c>
      <c r="D6784" t="s">
        <v>7691</v>
      </c>
      <c r="E6784">
        <f t="shared" si="105"/>
        <v>34</v>
      </c>
    </row>
    <row r="6785" spans="1:5" x14ac:dyDescent="0.25">
      <c r="A6785" t="s">
        <v>2647</v>
      </c>
      <c r="B6785" s="2">
        <v>41896</v>
      </c>
      <c r="C6785" s="2" t="s">
        <v>7711</v>
      </c>
      <c r="D6785" t="s">
        <v>7691</v>
      </c>
      <c r="E6785">
        <f t="shared" si="105"/>
        <v>34</v>
      </c>
    </row>
    <row r="6786" spans="1:5" x14ac:dyDescent="0.25">
      <c r="A6786" t="s">
        <v>2647</v>
      </c>
      <c r="B6786" s="2">
        <v>41896</v>
      </c>
      <c r="C6786" s="2" t="s">
        <v>7711</v>
      </c>
      <c r="D6786" t="s">
        <v>7691</v>
      </c>
      <c r="E6786">
        <f t="shared" si="105"/>
        <v>34</v>
      </c>
    </row>
    <row r="6787" spans="1:5" x14ac:dyDescent="0.25">
      <c r="A6787" t="s">
        <v>2647</v>
      </c>
      <c r="B6787" s="2">
        <v>41896</v>
      </c>
      <c r="C6787" s="2" t="s">
        <v>7711</v>
      </c>
      <c r="D6787" t="s">
        <v>7691</v>
      </c>
      <c r="E6787">
        <f t="shared" ref="E6787:E6850" si="106">(LEFT(D6787,4)-LEFT(C6787,4))*12+RIGHT(D6787,2)-RIGHT(C6787,2)</f>
        <v>34</v>
      </c>
    </row>
    <row r="6788" spans="1:5" x14ac:dyDescent="0.25">
      <c r="A6788" t="s">
        <v>2647</v>
      </c>
      <c r="B6788" s="2">
        <v>41896</v>
      </c>
      <c r="C6788" s="2" t="s">
        <v>7711</v>
      </c>
      <c r="D6788" t="s">
        <v>7691</v>
      </c>
      <c r="E6788">
        <f t="shared" si="106"/>
        <v>34</v>
      </c>
    </row>
    <row r="6789" spans="1:5" x14ac:dyDescent="0.25">
      <c r="A6789" t="s">
        <v>422</v>
      </c>
      <c r="B6789" s="2">
        <v>42167</v>
      </c>
      <c r="C6789" s="2" t="s">
        <v>7721</v>
      </c>
      <c r="D6789" t="s">
        <v>7692</v>
      </c>
      <c r="E6789">
        <f t="shared" si="106"/>
        <v>3</v>
      </c>
    </row>
    <row r="6790" spans="1:5" x14ac:dyDescent="0.25">
      <c r="A6790" t="s">
        <v>422</v>
      </c>
      <c r="B6790" s="2">
        <v>42167</v>
      </c>
      <c r="C6790" s="2" t="s">
        <v>7721</v>
      </c>
      <c r="D6790" t="s">
        <v>7692</v>
      </c>
      <c r="E6790">
        <f t="shared" si="106"/>
        <v>3</v>
      </c>
    </row>
    <row r="6791" spans="1:5" x14ac:dyDescent="0.25">
      <c r="A6791" t="s">
        <v>2820</v>
      </c>
      <c r="B6791" s="2">
        <v>41878</v>
      </c>
      <c r="C6791" s="2" t="s">
        <v>7690</v>
      </c>
      <c r="D6791" t="s">
        <v>7692</v>
      </c>
      <c r="E6791">
        <f t="shared" si="106"/>
        <v>13</v>
      </c>
    </row>
    <row r="6792" spans="1:5" x14ac:dyDescent="0.25">
      <c r="A6792" t="s">
        <v>5966</v>
      </c>
      <c r="B6792" s="2">
        <v>41662</v>
      </c>
      <c r="C6792" s="2" t="s">
        <v>7727</v>
      </c>
      <c r="D6792" t="s">
        <v>7681</v>
      </c>
      <c r="E6792">
        <f t="shared" si="106"/>
        <v>34</v>
      </c>
    </row>
    <row r="6793" spans="1:5" x14ac:dyDescent="0.25">
      <c r="A6793" t="s">
        <v>1881</v>
      </c>
      <c r="B6793" s="2">
        <v>41742</v>
      </c>
      <c r="C6793" s="2" t="s">
        <v>7722</v>
      </c>
      <c r="D6793" t="s">
        <v>7681</v>
      </c>
      <c r="E6793">
        <f t="shared" si="106"/>
        <v>31</v>
      </c>
    </row>
    <row r="6794" spans="1:5" x14ac:dyDescent="0.25">
      <c r="A6794" t="s">
        <v>1779</v>
      </c>
      <c r="B6794" s="2">
        <v>41866</v>
      </c>
      <c r="C6794" s="2" t="s">
        <v>7690</v>
      </c>
      <c r="D6794" t="s">
        <v>7690</v>
      </c>
      <c r="E6794">
        <f t="shared" si="106"/>
        <v>0</v>
      </c>
    </row>
    <row r="6795" spans="1:5" x14ac:dyDescent="0.25">
      <c r="A6795" t="s">
        <v>919</v>
      </c>
      <c r="B6795" s="2">
        <v>41717</v>
      </c>
      <c r="C6795" s="2" t="s">
        <v>7715</v>
      </c>
      <c r="D6795" t="s">
        <v>7687</v>
      </c>
      <c r="E6795">
        <f t="shared" si="106"/>
        <v>20</v>
      </c>
    </row>
    <row r="6796" spans="1:5" x14ac:dyDescent="0.25">
      <c r="A6796" t="s">
        <v>919</v>
      </c>
      <c r="B6796" s="2">
        <v>41717</v>
      </c>
      <c r="C6796" s="2" t="s">
        <v>7715</v>
      </c>
      <c r="D6796" t="s">
        <v>7687</v>
      </c>
      <c r="E6796">
        <f t="shared" si="106"/>
        <v>20</v>
      </c>
    </row>
    <row r="6797" spans="1:5" x14ac:dyDescent="0.25">
      <c r="A6797" t="s">
        <v>919</v>
      </c>
      <c r="B6797" s="2">
        <v>41717</v>
      </c>
      <c r="C6797" s="2" t="s">
        <v>7715</v>
      </c>
      <c r="D6797" t="s">
        <v>7687</v>
      </c>
      <c r="E6797">
        <f t="shared" si="106"/>
        <v>20</v>
      </c>
    </row>
    <row r="6798" spans="1:5" x14ac:dyDescent="0.25">
      <c r="A6798" t="s">
        <v>2327</v>
      </c>
      <c r="B6798" s="2">
        <v>41808</v>
      </c>
      <c r="C6798" s="2" t="s">
        <v>7684</v>
      </c>
      <c r="D6798" t="s">
        <v>7718</v>
      </c>
      <c r="E6798">
        <f t="shared" si="106"/>
        <v>14</v>
      </c>
    </row>
    <row r="6799" spans="1:5" x14ac:dyDescent="0.25">
      <c r="A6799" t="s">
        <v>2327</v>
      </c>
      <c r="B6799" s="2">
        <v>41808</v>
      </c>
      <c r="C6799" s="2" t="s">
        <v>7684</v>
      </c>
      <c r="D6799" t="s">
        <v>7718</v>
      </c>
      <c r="E6799">
        <f t="shared" si="106"/>
        <v>14</v>
      </c>
    </row>
    <row r="6800" spans="1:5" x14ac:dyDescent="0.25">
      <c r="A6800" t="s">
        <v>2327</v>
      </c>
      <c r="B6800" s="2">
        <v>41808</v>
      </c>
      <c r="C6800" s="2" t="s">
        <v>7684</v>
      </c>
      <c r="D6800" t="s">
        <v>7718</v>
      </c>
      <c r="E6800">
        <f t="shared" si="106"/>
        <v>14</v>
      </c>
    </row>
    <row r="6801" spans="1:5" x14ac:dyDescent="0.25">
      <c r="A6801" t="s">
        <v>2003</v>
      </c>
      <c r="B6801" s="2">
        <v>41789</v>
      </c>
      <c r="C6801" s="2" t="s">
        <v>7689</v>
      </c>
      <c r="D6801" t="s">
        <v>7686</v>
      </c>
      <c r="E6801">
        <f t="shared" si="106"/>
        <v>31</v>
      </c>
    </row>
    <row r="6802" spans="1:5" x14ac:dyDescent="0.25">
      <c r="A6802" t="s">
        <v>2003</v>
      </c>
      <c r="B6802" s="2">
        <v>41789</v>
      </c>
      <c r="C6802" s="2" t="s">
        <v>7689</v>
      </c>
      <c r="D6802" t="s">
        <v>7686</v>
      </c>
      <c r="E6802">
        <f t="shared" si="106"/>
        <v>31</v>
      </c>
    </row>
    <row r="6803" spans="1:5" x14ac:dyDescent="0.25">
      <c r="A6803" t="s">
        <v>2003</v>
      </c>
      <c r="B6803" s="2">
        <v>41789</v>
      </c>
      <c r="C6803" s="2" t="s">
        <v>7689</v>
      </c>
      <c r="D6803" t="s">
        <v>7686</v>
      </c>
      <c r="E6803">
        <f t="shared" si="106"/>
        <v>31</v>
      </c>
    </row>
    <row r="6804" spans="1:5" x14ac:dyDescent="0.25">
      <c r="A6804" t="s">
        <v>2003</v>
      </c>
      <c r="B6804" s="2">
        <v>41789</v>
      </c>
      <c r="C6804" s="2" t="s">
        <v>7689</v>
      </c>
      <c r="D6804" t="s">
        <v>7686</v>
      </c>
      <c r="E6804">
        <f t="shared" si="106"/>
        <v>31</v>
      </c>
    </row>
    <row r="6805" spans="1:5" x14ac:dyDescent="0.25">
      <c r="A6805" t="s">
        <v>2003</v>
      </c>
      <c r="B6805" s="2">
        <v>41789</v>
      </c>
      <c r="C6805" s="2" t="s">
        <v>7689</v>
      </c>
      <c r="D6805" t="s">
        <v>7686</v>
      </c>
      <c r="E6805">
        <f t="shared" si="106"/>
        <v>31</v>
      </c>
    </row>
    <row r="6806" spans="1:5" x14ac:dyDescent="0.25">
      <c r="A6806" t="s">
        <v>730</v>
      </c>
      <c r="B6806" s="2">
        <v>41866</v>
      </c>
      <c r="C6806" s="2" t="s">
        <v>7690</v>
      </c>
      <c r="D6806" t="s">
        <v>7699</v>
      </c>
      <c r="E6806">
        <f t="shared" si="106"/>
        <v>2</v>
      </c>
    </row>
    <row r="6807" spans="1:5" x14ac:dyDescent="0.25">
      <c r="A6807" t="s">
        <v>2431</v>
      </c>
      <c r="B6807" s="2">
        <v>41874</v>
      </c>
      <c r="C6807" s="2" t="s">
        <v>7690</v>
      </c>
      <c r="D6807" t="s">
        <v>7688</v>
      </c>
      <c r="E6807">
        <f t="shared" si="106"/>
        <v>3</v>
      </c>
    </row>
    <row r="6808" spans="1:5" x14ac:dyDescent="0.25">
      <c r="A6808" t="s">
        <v>1062</v>
      </c>
      <c r="B6808" s="2">
        <v>41764</v>
      </c>
      <c r="C6808" s="2" t="s">
        <v>7689</v>
      </c>
      <c r="D6808" t="s">
        <v>7703</v>
      </c>
      <c r="E6808">
        <f t="shared" si="106"/>
        <v>43</v>
      </c>
    </row>
    <row r="6809" spans="1:5" x14ac:dyDescent="0.25">
      <c r="A6809" t="s">
        <v>807</v>
      </c>
      <c r="B6809" s="2">
        <v>41828</v>
      </c>
      <c r="C6809" s="2" t="s">
        <v>7720</v>
      </c>
      <c r="D6809" t="s">
        <v>7710</v>
      </c>
      <c r="E6809">
        <f t="shared" si="106"/>
        <v>8</v>
      </c>
    </row>
    <row r="6810" spans="1:5" x14ac:dyDescent="0.25">
      <c r="A6810" t="s">
        <v>807</v>
      </c>
      <c r="B6810" s="2">
        <v>41828</v>
      </c>
      <c r="C6810" s="2" t="s">
        <v>7720</v>
      </c>
      <c r="D6810" t="s">
        <v>7710</v>
      </c>
      <c r="E6810">
        <f t="shared" si="106"/>
        <v>8</v>
      </c>
    </row>
    <row r="6811" spans="1:5" x14ac:dyDescent="0.25">
      <c r="A6811" t="s">
        <v>2442</v>
      </c>
      <c r="B6811" s="2">
        <v>41805</v>
      </c>
      <c r="C6811" s="2" t="s">
        <v>7684</v>
      </c>
      <c r="D6811" t="s">
        <v>7696</v>
      </c>
      <c r="E6811">
        <f t="shared" si="106"/>
        <v>39</v>
      </c>
    </row>
    <row r="6812" spans="1:5" x14ac:dyDescent="0.25">
      <c r="A6812" t="s">
        <v>2442</v>
      </c>
      <c r="B6812" s="2">
        <v>41805</v>
      </c>
      <c r="C6812" s="2" t="s">
        <v>7684</v>
      </c>
      <c r="D6812" t="s">
        <v>7696</v>
      </c>
      <c r="E6812">
        <f t="shared" si="106"/>
        <v>39</v>
      </c>
    </row>
    <row r="6813" spans="1:5" x14ac:dyDescent="0.25">
      <c r="A6813" t="s">
        <v>2442</v>
      </c>
      <c r="B6813" s="2">
        <v>41805</v>
      </c>
      <c r="C6813" s="2" t="s">
        <v>7684</v>
      </c>
      <c r="D6813" t="s">
        <v>7696</v>
      </c>
      <c r="E6813">
        <f t="shared" si="106"/>
        <v>39</v>
      </c>
    </row>
    <row r="6814" spans="1:5" x14ac:dyDescent="0.25">
      <c r="A6814" t="s">
        <v>2442</v>
      </c>
      <c r="B6814" s="2">
        <v>41805</v>
      </c>
      <c r="C6814" s="2" t="s">
        <v>7684</v>
      </c>
      <c r="D6814" t="s">
        <v>7696</v>
      </c>
      <c r="E6814">
        <f t="shared" si="106"/>
        <v>39</v>
      </c>
    </row>
    <row r="6815" spans="1:5" x14ac:dyDescent="0.25">
      <c r="A6815" t="s">
        <v>2442</v>
      </c>
      <c r="B6815" s="2">
        <v>41805</v>
      </c>
      <c r="C6815" s="2" t="s">
        <v>7684</v>
      </c>
      <c r="D6815" t="s">
        <v>7696</v>
      </c>
      <c r="E6815">
        <f t="shared" si="106"/>
        <v>39</v>
      </c>
    </row>
    <row r="6816" spans="1:5" x14ac:dyDescent="0.25">
      <c r="A6816" t="s">
        <v>2442</v>
      </c>
      <c r="B6816" s="2">
        <v>41805</v>
      </c>
      <c r="C6816" s="2" t="s">
        <v>7684</v>
      </c>
      <c r="D6816" t="s">
        <v>7696</v>
      </c>
      <c r="E6816">
        <f t="shared" si="106"/>
        <v>39</v>
      </c>
    </row>
    <row r="6817" spans="1:5" x14ac:dyDescent="0.25">
      <c r="A6817" t="s">
        <v>2257</v>
      </c>
      <c r="B6817" s="2">
        <v>41807</v>
      </c>
      <c r="C6817" s="2" t="s">
        <v>7684</v>
      </c>
      <c r="D6817" t="s">
        <v>7684</v>
      </c>
      <c r="E6817">
        <f t="shared" si="106"/>
        <v>0</v>
      </c>
    </row>
    <row r="6818" spans="1:5" x14ac:dyDescent="0.25">
      <c r="A6818" t="s">
        <v>2257</v>
      </c>
      <c r="B6818" s="2">
        <v>41807</v>
      </c>
      <c r="C6818" s="2" t="s">
        <v>7684</v>
      </c>
      <c r="D6818" t="s">
        <v>7684</v>
      </c>
      <c r="E6818">
        <f t="shared" si="106"/>
        <v>0</v>
      </c>
    </row>
    <row r="6819" spans="1:5" x14ac:dyDescent="0.25">
      <c r="A6819" t="s">
        <v>2257</v>
      </c>
      <c r="B6819" s="2">
        <v>41807</v>
      </c>
      <c r="C6819" s="2" t="s">
        <v>7684</v>
      </c>
      <c r="D6819" t="s">
        <v>7684</v>
      </c>
      <c r="E6819">
        <f t="shared" si="106"/>
        <v>0</v>
      </c>
    </row>
    <row r="6820" spans="1:5" x14ac:dyDescent="0.25">
      <c r="A6820" t="s">
        <v>3254</v>
      </c>
      <c r="B6820" s="2">
        <v>42041</v>
      </c>
      <c r="C6820" s="2" t="s">
        <v>7717</v>
      </c>
      <c r="D6820" t="s">
        <v>7703</v>
      </c>
      <c r="E6820">
        <f t="shared" si="106"/>
        <v>34</v>
      </c>
    </row>
    <row r="6821" spans="1:5" x14ac:dyDescent="0.25">
      <c r="A6821" t="s">
        <v>3254</v>
      </c>
      <c r="B6821" s="2">
        <v>42041</v>
      </c>
      <c r="C6821" s="2" t="s">
        <v>7717</v>
      </c>
      <c r="D6821" t="s">
        <v>7703</v>
      </c>
      <c r="E6821">
        <f t="shared" si="106"/>
        <v>34</v>
      </c>
    </row>
    <row r="6822" spans="1:5" x14ac:dyDescent="0.25">
      <c r="A6822" t="s">
        <v>3254</v>
      </c>
      <c r="B6822" s="2">
        <v>42041</v>
      </c>
      <c r="C6822" s="2" t="s">
        <v>7717</v>
      </c>
      <c r="D6822" t="s">
        <v>7703</v>
      </c>
      <c r="E6822">
        <f t="shared" si="106"/>
        <v>34</v>
      </c>
    </row>
    <row r="6823" spans="1:5" x14ac:dyDescent="0.25">
      <c r="A6823" t="s">
        <v>3254</v>
      </c>
      <c r="B6823" s="2">
        <v>42041</v>
      </c>
      <c r="C6823" s="2" t="s">
        <v>7717</v>
      </c>
      <c r="D6823" t="s">
        <v>7703</v>
      </c>
      <c r="E6823">
        <f t="shared" si="106"/>
        <v>34</v>
      </c>
    </row>
    <row r="6824" spans="1:5" x14ac:dyDescent="0.25">
      <c r="A6824" t="s">
        <v>2201</v>
      </c>
      <c r="B6824" s="2">
        <v>41724</v>
      </c>
      <c r="C6824" s="2" t="s">
        <v>7715</v>
      </c>
      <c r="D6824" t="s">
        <v>7704</v>
      </c>
      <c r="E6824">
        <f t="shared" si="106"/>
        <v>44</v>
      </c>
    </row>
    <row r="6825" spans="1:5" x14ac:dyDescent="0.25">
      <c r="A6825" t="s">
        <v>2097</v>
      </c>
      <c r="B6825" s="2">
        <v>42016</v>
      </c>
      <c r="C6825" s="2" t="s">
        <v>7707</v>
      </c>
      <c r="D6825" t="s">
        <v>7719</v>
      </c>
      <c r="E6825">
        <f t="shared" si="106"/>
        <v>6</v>
      </c>
    </row>
    <row r="6826" spans="1:5" x14ac:dyDescent="0.25">
      <c r="A6826" t="s">
        <v>2097</v>
      </c>
      <c r="B6826" s="2">
        <v>42016</v>
      </c>
      <c r="C6826" s="2" t="s">
        <v>7707</v>
      </c>
      <c r="D6826" t="s">
        <v>7719</v>
      </c>
      <c r="E6826">
        <f t="shared" si="106"/>
        <v>6</v>
      </c>
    </row>
    <row r="6827" spans="1:5" x14ac:dyDescent="0.25">
      <c r="A6827" t="s">
        <v>2824</v>
      </c>
      <c r="B6827" s="2">
        <v>41950</v>
      </c>
      <c r="C6827" s="2" t="s">
        <v>7688</v>
      </c>
      <c r="D6827" t="s">
        <v>7713</v>
      </c>
      <c r="E6827">
        <f t="shared" si="106"/>
        <v>23</v>
      </c>
    </row>
    <row r="6828" spans="1:5" x14ac:dyDescent="0.25">
      <c r="A6828" t="s">
        <v>2824</v>
      </c>
      <c r="B6828" s="2">
        <v>41950</v>
      </c>
      <c r="C6828" s="2" t="s">
        <v>7688</v>
      </c>
      <c r="D6828" t="s">
        <v>7713</v>
      </c>
      <c r="E6828">
        <f t="shared" si="106"/>
        <v>23</v>
      </c>
    </row>
    <row r="6829" spans="1:5" x14ac:dyDescent="0.25">
      <c r="A6829" t="s">
        <v>2824</v>
      </c>
      <c r="B6829" s="2">
        <v>41950</v>
      </c>
      <c r="C6829" s="2" t="s">
        <v>7688</v>
      </c>
      <c r="D6829" t="s">
        <v>7713</v>
      </c>
      <c r="E6829">
        <f t="shared" si="106"/>
        <v>23</v>
      </c>
    </row>
    <row r="6830" spans="1:5" x14ac:dyDescent="0.25">
      <c r="A6830" t="s">
        <v>2824</v>
      </c>
      <c r="B6830" s="2">
        <v>41950</v>
      </c>
      <c r="C6830" s="2" t="s">
        <v>7688</v>
      </c>
      <c r="D6830" t="s">
        <v>7713</v>
      </c>
      <c r="E6830">
        <f t="shared" si="106"/>
        <v>23</v>
      </c>
    </row>
    <row r="6831" spans="1:5" x14ac:dyDescent="0.25">
      <c r="A6831" t="s">
        <v>2824</v>
      </c>
      <c r="B6831" s="2">
        <v>41950</v>
      </c>
      <c r="C6831" s="2" t="s">
        <v>7688</v>
      </c>
      <c r="D6831" t="s">
        <v>7713</v>
      </c>
      <c r="E6831">
        <f t="shared" si="106"/>
        <v>23</v>
      </c>
    </row>
    <row r="6832" spans="1:5" x14ac:dyDescent="0.25">
      <c r="A6832" t="s">
        <v>2150</v>
      </c>
      <c r="B6832" s="2">
        <v>41775</v>
      </c>
      <c r="C6832" s="2" t="s">
        <v>7689</v>
      </c>
      <c r="D6832" t="s">
        <v>7686</v>
      </c>
      <c r="E6832">
        <f t="shared" si="106"/>
        <v>31</v>
      </c>
    </row>
    <row r="6833" spans="1:5" x14ac:dyDescent="0.25">
      <c r="A6833" t="s">
        <v>4826</v>
      </c>
      <c r="B6833" s="2">
        <v>41761</v>
      </c>
      <c r="C6833" s="2" t="s">
        <v>7689</v>
      </c>
      <c r="D6833" t="s">
        <v>7691</v>
      </c>
      <c r="E6833">
        <f t="shared" si="106"/>
        <v>38</v>
      </c>
    </row>
    <row r="6834" spans="1:5" x14ac:dyDescent="0.25">
      <c r="A6834" t="s">
        <v>1202</v>
      </c>
      <c r="B6834" s="2">
        <v>41975</v>
      </c>
      <c r="C6834" s="2" t="s">
        <v>7701</v>
      </c>
      <c r="D6834" t="s">
        <v>7683</v>
      </c>
      <c r="E6834">
        <f t="shared" si="106"/>
        <v>10</v>
      </c>
    </row>
    <row r="6835" spans="1:5" x14ac:dyDescent="0.25">
      <c r="A6835" t="s">
        <v>1353</v>
      </c>
      <c r="B6835" s="2">
        <v>41736</v>
      </c>
      <c r="C6835" s="2" t="s">
        <v>7722</v>
      </c>
      <c r="D6835" t="s">
        <v>7702</v>
      </c>
      <c r="E6835">
        <f t="shared" si="106"/>
        <v>29</v>
      </c>
    </row>
    <row r="6836" spans="1:5" x14ac:dyDescent="0.25">
      <c r="A6836" t="s">
        <v>3066</v>
      </c>
      <c r="B6836" s="2">
        <v>42262</v>
      </c>
      <c r="C6836" s="2" t="s">
        <v>7692</v>
      </c>
      <c r="D6836" t="s">
        <v>7681</v>
      </c>
      <c r="E6836">
        <f t="shared" si="106"/>
        <v>14</v>
      </c>
    </row>
    <row r="6837" spans="1:5" x14ac:dyDescent="0.25">
      <c r="A6837" t="s">
        <v>1777</v>
      </c>
      <c r="B6837" s="2">
        <v>42363</v>
      </c>
      <c r="C6837" s="2" t="s">
        <v>7695</v>
      </c>
      <c r="D6837" t="s">
        <v>7694</v>
      </c>
      <c r="E6837">
        <f t="shared" si="106"/>
        <v>22</v>
      </c>
    </row>
    <row r="6838" spans="1:5" x14ac:dyDescent="0.25">
      <c r="A6838" t="s">
        <v>1777</v>
      </c>
      <c r="B6838" s="2">
        <v>42363</v>
      </c>
      <c r="C6838" s="2" t="s">
        <v>7695</v>
      </c>
      <c r="D6838" t="s">
        <v>7694</v>
      </c>
      <c r="E6838">
        <f t="shared" si="106"/>
        <v>22</v>
      </c>
    </row>
    <row r="6839" spans="1:5" x14ac:dyDescent="0.25">
      <c r="A6839" t="s">
        <v>2602</v>
      </c>
      <c r="B6839" s="2">
        <v>41834</v>
      </c>
      <c r="C6839" s="2" t="s">
        <v>7720</v>
      </c>
      <c r="D6839" t="s">
        <v>7719</v>
      </c>
      <c r="E6839">
        <f t="shared" si="106"/>
        <v>12</v>
      </c>
    </row>
    <row r="6840" spans="1:5" x14ac:dyDescent="0.25">
      <c r="A6840" t="s">
        <v>4051</v>
      </c>
      <c r="B6840" s="2">
        <v>41922</v>
      </c>
      <c r="C6840" s="2" t="s">
        <v>7699</v>
      </c>
      <c r="D6840" t="s">
        <v>7712</v>
      </c>
      <c r="E6840">
        <f t="shared" si="106"/>
        <v>28</v>
      </c>
    </row>
    <row r="6841" spans="1:5" x14ac:dyDescent="0.25">
      <c r="A6841" t="s">
        <v>4051</v>
      </c>
      <c r="B6841" s="2">
        <v>41922</v>
      </c>
      <c r="C6841" s="2" t="s">
        <v>7699</v>
      </c>
      <c r="D6841" t="s">
        <v>7712</v>
      </c>
      <c r="E6841">
        <f t="shared" si="106"/>
        <v>28</v>
      </c>
    </row>
    <row r="6842" spans="1:5" x14ac:dyDescent="0.25">
      <c r="A6842" t="s">
        <v>2272</v>
      </c>
      <c r="B6842" s="2">
        <v>41726</v>
      </c>
      <c r="C6842" s="2" t="s">
        <v>7715</v>
      </c>
      <c r="D6842" t="s">
        <v>7695</v>
      </c>
      <c r="E6842">
        <f t="shared" si="106"/>
        <v>21</v>
      </c>
    </row>
    <row r="6843" spans="1:5" x14ac:dyDescent="0.25">
      <c r="A6843" t="s">
        <v>1290</v>
      </c>
      <c r="B6843" s="2">
        <v>41773</v>
      </c>
      <c r="C6843" s="2" t="s">
        <v>7689</v>
      </c>
      <c r="D6843" t="s">
        <v>7702</v>
      </c>
      <c r="E6843">
        <f t="shared" si="106"/>
        <v>28</v>
      </c>
    </row>
    <row r="6844" spans="1:5" x14ac:dyDescent="0.25">
      <c r="A6844" t="s">
        <v>1290</v>
      </c>
      <c r="B6844" s="2">
        <v>41773</v>
      </c>
      <c r="C6844" s="2" t="s">
        <v>7689</v>
      </c>
      <c r="D6844" t="s">
        <v>7702</v>
      </c>
      <c r="E6844">
        <f t="shared" si="106"/>
        <v>28</v>
      </c>
    </row>
    <row r="6845" spans="1:5" x14ac:dyDescent="0.25">
      <c r="A6845" t="s">
        <v>1290</v>
      </c>
      <c r="B6845" s="2">
        <v>41773</v>
      </c>
      <c r="C6845" s="2" t="s">
        <v>7689</v>
      </c>
      <c r="D6845" t="s">
        <v>7702</v>
      </c>
      <c r="E6845">
        <f t="shared" si="106"/>
        <v>28</v>
      </c>
    </row>
    <row r="6846" spans="1:5" x14ac:dyDescent="0.25">
      <c r="A6846" t="s">
        <v>1290</v>
      </c>
      <c r="B6846" s="2">
        <v>41773</v>
      </c>
      <c r="C6846" s="2" t="s">
        <v>7689</v>
      </c>
      <c r="D6846" t="s">
        <v>7702</v>
      </c>
      <c r="E6846">
        <f t="shared" si="106"/>
        <v>28</v>
      </c>
    </row>
    <row r="6847" spans="1:5" x14ac:dyDescent="0.25">
      <c r="A6847" t="s">
        <v>3057</v>
      </c>
      <c r="B6847" s="2">
        <v>41826</v>
      </c>
      <c r="C6847" s="2" t="s">
        <v>7720</v>
      </c>
      <c r="D6847" t="s">
        <v>7720</v>
      </c>
      <c r="E6847">
        <f t="shared" si="106"/>
        <v>0</v>
      </c>
    </row>
    <row r="6848" spans="1:5" x14ac:dyDescent="0.25">
      <c r="A6848" t="s">
        <v>3042</v>
      </c>
      <c r="B6848" s="2">
        <v>41856</v>
      </c>
      <c r="C6848" s="2" t="s">
        <v>7690</v>
      </c>
      <c r="D6848" t="s">
        <v>7716</v>
      </c>
      <c r="E6848">
        <f t="shared" si="106"/>
        <v>21</v>
      </c>
    </row>
    <row r="6849" spans="1:5" x14ac:dyDescent="0.25">
      <c r="A6849" t="s">
        <v>311</v>
      </c>
      <c r="B6849" s="2">
        <v>42062</v>
      </c>
      <c r="C6849" s="2" t="s">
        <v>7717</v>
      </c>
      <c r="D6849" t="s">
        <v>7697</v>
      </c>
      <c r="E6849">
        <f t="shared" si="106"/>
        <v>17</v>
      </c>
    </row>
    <row r="6850" spans="1:5" x14ac:dyDescent="0.25">
      <c r="A6850" t="s">
        <v>2968</v>
      </c>
      <c r="B6850" s="2">
        <v>41794</v>
      </c>
      <c r="C6850" s="2" t="s">
        <v>7684</v>
      </c>
      <c r="D6850" t="s">
        <v>7682</v>
      </c>
      <c r="E6850">
        <f t="shared" si="106"/>
        <v>24</v>
      </c>
    </row>
    <row r="6851" spans="1:5" x14ac:dyDescent="0.25">
      <c r="A6851" t="s">
        <v>2642</v>
      </c>
      <c r="B6851" s="2">
        <v>41749</v>
      </c>
      <c r="C6851" s="2" t="s">
        <v>7722</v>
      </c>
      <c r="D6851" t="s">
        <v>7722</v>
      </c>
      <c r="E6851">
        <f t="shared" ref="E6851:E6914" si="107">(LEFT(D6851,4)-LEFT(C6851,4))*12+RIGHT(D6851,2)-RIGHT(C6851,2)</f>
        <v>0</v>
      </c>
    </row>
    <row r="6852" spans="1:5" x14ac:dyDescent="0.25">
      <c r="A6852" t="s">
        <v>3963</v>
      </c>
      <c r="B6852" s="2">
        <v>41645</v>
      </c>
      <c r="C6852" s="2" t="s">
        <v>7727</v>
      </c>
      <c r="D6852" t="s">
        <v>7693</v>
      </c>
      <c r="E6852">
        <f t="shared" si="107"/>
        <v>24</v>
      </c>
    </row>
    <row r="6853" spans="1:5" x14ac:dyDescent="0.25">
      <c r="A6853" t="s">
        <v>3963</v>
      </c>
      <c r="B6853" s="2">
        <v>41645</v>
      </c>
      <c r="C6853" s="2" t="s">
        <v>7727</v>
      </c>
      <c r="D6853" t="s">
        <v>7693</v>
      </c>
      <c r="E6853">
        <f t="shared" si="107"/>
        <v>24</v>
      </c>
    </row>
    <row r="6854" spans="1:5" x14ac:dyDescent="0.25">
      <c r="A6854" t="s">
        <v>4842</v>
      </c>
      <c r="B6854" s="2">
        <v>41897</v>
      </c>
      <c r="C6854" s="2" t="s">
        <v>7711</v>
      </c>
      <c r="D6854" t="s">
        <v>7703</v>
      </c>
      <c r="E6854">
        <f t="shared" si="107"/>
        <v>39</v>
      </c>
    </row>
    <row r="6855" spans="1:5" x14ac:dyDescent="0.25">
      <c r="A6855" t="s">
        <v>4842</v>
      </c>
      <c r="B6855" s="2">
        <v>41897</v>
      </c>
      <c r="C6855" s="2" t="s">
        <v>7711</v>
      </c>
      <c r="D6855" t="s">
        <v>7703</v>
      </c>
      <c r="E6855">
        <f t="shared" si="107"/>
        <v>39</v>
      </c>
    </row>
    <row r="6856" spans="1:5" x14ac:dyDescent="0.25">
      <c r="A6856" t="s">
        <v>4842</v>
      </c>
      <c r="B6856" s="2">
        <v>41897</v>
      </c>
      <c r="C6856" s="2" t="s">
        <v>7711</v>
      </c>
      <c r="D6856" t="s">
        <v>7703</v>
      </c>
      <c r="E6856">
        <f t="shared" si="107"/>
        <v>39</v>
      </c>
    </row>
    <row r="6857" spans="1:5" x14ac:dyDescent="0.25">
      <c r="A6857" t="s">
        <v>4842</v>
      </c>
      <c r="B6857" s="2">
        <v>41897</v>
      </c>
      <c r="C6857" s="2" t="s">
        <v>7711</v>
      </c>
      <c r="D6857" t="s">
        <v>7703</v>
      </c>
      <c r="E6857">
        <f t="shared" si="107"/>
        <v>39</v>
      </c>
    </row>
    <row r="6858" spans="1:5" x14ac:dyDescent="0.25">
      <c r="A6858" t="s">
        <v>4842</v>
      </c>
      <c r="B6858" s="2">
        <v>41897</v>
      </c>
      <c r="C6858" s="2" t="s">
        <v>7711</v>
      </c>
      <c r="D6858" t="s">
        <v>7703</v>
      </c>
      <c r="E6858">
        <f t="shared" si="107"/>
        <v>39</v>
      </c>
    </row>
    <row r="6859" spans="1:5" x14ac:dyDescent="0.25">
      <c r="A6859" t="s">
        <v>2442</v>
      </c>
      <c r="B6859" s="2">
        <v>41805</v>
      </c>
      <c r="C6859" s="2" t="s">
        <v>7684</v>
      </c>
      <c r="D6859" t="s">
        <v>7685</v>
      </c>
      <c r="E6859">
        <f t="shared" si="107"/>
        <v>34</v>
      </c>
    </row>
    <row r="6860" spans="1:5" x14ac:dyDescent="0.25">
      <c r="A6860" t="s">
        <v>2442</v>
      </c>
      <c r="B6860" s="2">
        <v>41805</v>
      </c>
      <c r="C6860" s="2" t="s">
        <v>7684</v>
      </c>
      <c r="D6860" t="s">
        <v>7685</v>
      </c>
      <c r="E6860">
        <f t="shared" si="107"/>
        <v>34</v>
      </c>
    </row>
    <row r="6861" spans="1:5" x14ac:dyDescent="0.25">
      <c r="A6861" t="s">
        <v>2442</v>
      </c>
      <c r="B6861" s="2">
        <v>41805</v>
      </c>
      <c r="C6861" s="2" t="s">
        <v>7684</v>
      </c>
      <c r="D6861" t="s">
        <v>7685</v>
      </c>
      <c r="E6861">
        <f t="shared" si="107"/>
        <v>34</v>
      </c>
    </row>
    <row r="6862" spans="1:5" x14ac:dyDescent="0.25">
      <c r="A6862" t="s">
        <v>2442</v>
      </c>
      <c r="B6862" s="2">
        <v>41805</v>
      </c>
      <c r="C6862" s="2" t="s">
        <v>7684</v>
      </c>
      <c r="D6862" t="s">
        <v>7685</v>
      </c>
      <c r="E6862">
        <f t="shared" si="107"/>
        <v>34</v>
      </c>
    </row>
    <row r="6863" spans="1:5" x14ac:dyDescent="0.25">
      <c r="A6863" t="s">
        <v>2442</v>
      </c>
      <c r="B6863" s="2">
        <v>41805</v>
      </c>
      <c r="C6863" s="2" t="s">
        <v>7684</v>
      </c>
      <c r="D6863" t="s">
        <v>7685</v>
      </c>
      <c r="E6863">
        <f t="shared" si="107"/>
        <v>34</v>
      </c>
    </row>
    <row r="6864" spans="1:5" x14ac:dyDescent="0.25">
      <c r="A6864" t="s">
        <v>2442</v>
      </c>
      <c r="B6864" s="2">
        <v>41805</v>
      </c>
      <c r="C6864" s="2" t="s">
        <v>7684</v>
      </c>
      <c r="D6864" t="s">
        <v>7685</v>
      </c>
      <c r="E6864">
        <f t="shared" si="107"/>
        <v>34</v>
      </c>
    </row>
    <row r="6865" spans="1:5" x14ac:dyDescent="0.25">
      <c r="A6865" t="s">
        <v>888</v>
      </c>
      <c r="B6865" s="2">
        <v>42303</v>
      </c>
      <c r="C6865" s="2" t="s">
        <v>7683</v>
      </c>
      <c r="D6865" t="s">
        <v>7703</v>
      </c>
      <c r="E6865">
        <f t="shared" si="107"/>
        <v>26</v>
      </c>
    </row>
    <row r="6866" spans="1:5" x14ac:dyDescent="0.25">
      <c r="A6866" t="s">
        <v>2706</v>
      </c>
      <c r="B6866" s="2">
        <v>42527</v>
      </c>
      <c r="C6866" s="2" t="s">
        <v>7682</v>
      </c>
      <c r="D6866" t="s">
        <v>7709</v>
      </c>
      <c r="E6866">
        <f t="shared" si="107"/>
        <v>2</v>
      </c>
    </row>
    <row r="6867" spans="1:5" x14ac:dyDescent="0.25">
      <c r="A6867" t="s">
        <v>2706</v>
      </c>
      <c r="B6867" s="2">
        <v>42527</v>
      </c>
      <c r="C6867" s="2" t="s">
        <v>7682</v>
      </c>
      <c r="D6867" t="s">
        <v>7709</v>
      </c>
      <c r="E6867">
        <f t="shared" si="107"/>
        <v>2</v>
      </c>
    </row>
    <row r="6868" spans="1:5" x14ac:dyDescent="0.25">
      <c r="A6868" t="s">
        <v>2706</v>
      </c>
      <c r="B6868" s="2">
        <v>42527</v>
      </c>
      <c r="C6868" s="2" t="s">
        <v>7682</v>
      </c>
      <c r="D6868" t="s">
        <v>7709</v>
      </c>
      <c r="E6868">
        <f t="shared" si="107"/>
        <v>2</v>
      </c>
    </row>
    <row r="6869" spans="1:5" x14ac:dyDescent="0.25">
      <c r="A6869" t="s">
        <v>2706</v>
      </c>
      <c r="B6869" s="2">
        <v>42527</v>
      </c>
      <c r="C6869" s="2" t="s">
        <v>7682</v>
      </c>
      <c r="D6869" t="s">
        <v>7709</v>
      </c>
      <c r="E6869">
        <f t="shared" si="107"/>
        <v>2</v>
      </c>
    </row>
    <row r="6870" spans="1:5" x14ac:dyDescent="0.25">
      <c r="A6870" t="s">
        <v>2706</v>
      </c>
      <c r="B6870" s="2">
        <v>42527</v>
      </c>
      <c r="C6870" s="2" t="s">
        <v>7682</v>
      </c>
      <c r="D6870" t="s">
        <v>7709</v>
      </c>
      <c r="E6870">
        <f t="shared" si="107"/>
        <v>2</v>
      </c>
    </row>
    <row r="6871" spans="1:5" x14ac:dyDescent="0.25">
      <c r="A6871" t="s">
        <v>2706</v>
      </c>
      <c r="B6871" s="2">
        <v>42527</v>
      </c>
      <c r="C6871" s="2" t="s">
        <v>7682</v>
      </c>
      <c r="D6871" t="s">
        <v>7709</v>
      </c>
      <c r="E6871">
        <f t="shared" si="107"/>
        <v>2</v>
      </c>
    </row>
    <row r="6872" spans="1:5" x14ac:dyDescent="0.25">
      <c r="A6872" t="s">
        <v>2706</v>
      </c>
      <c r="B6872" s="2">
        <v>42527</v>
      </c>
      <c r="C6872" s="2" t="s">
        <v>7682</v>
      </c>
      <c r="D6872" t="s">
        <v>7709</v>
      </c>
      <c r="E6872">
        <f t="shared" si="107"/>
        <v>2</v>
      </c>
    </row>
    <row r="6873" spans="1:5" x14ac:dyDescent="0.25">
      <c r="A6873" t="s">
        <v>2878</v>
      </c>
      <c r="B6873" s="2">
        <v>41779</v>
      </c>
      <c r="C6873" s="2" t="s">
        <v>7689</v>
      </c>
      <c r="D6873" t="s">
        <v>7686</v>
      </c>
      <c r="E6873">
        <f t="shared" si="107"/>
        <v>31</v>
      </c>
    </row>
    <row r="6874" spans="1:5" x14ac:dyDescent="0.25">
      <c r="A6874" t="s">
        <v>284</v>
      </c>
      <c r="B6874" s="2">
        <v>42308</v>
      </c>
      <c r="C6874" s="2" t="s">
        <v>7683</v>
      </c>
      <c r="D6874" t="s">
        <v>7695</v>
      </c>
      <c r="E6874">
        <f t="shared" si="107"/>
        <v>2</v>
      </c>
    </row>
    <row r="6875" spans="1:5" x14ac:dyDescent="0.25">
      <c r="A6875" t="s">
        <v>67</v>
      </c>
      <c r="B6875" s="2">
        <v>41929</v>
      </c>
      <c r="C6875" s="2" t="s">
        <v>7699</v>
      </c>
      <c r="D6875" t="s">
        <v>7699</v>
      </c>
      <c r="E6875">
        <f t="shared" si="107"/>
        <v>0</v>
      </c>
    </row>
    <row r="6876" spans="1:5" x14ac:dyDescent="0.25">
      <c r="A6876" t="s">
        <v>67</v>
      </c>
      <c r="B6876" s="2">
        <v>41929</v>
      </c>
      <c r="C6876" s="2" t="s">
        <v>7699</v>
      </c>
      <c r="D6876" t="s">
        <v>7699</v>
      </c>
      <c r="E6876">
        <f t="shared" si="107"/>
        <v>0</v>
      </c>
    </row>
    <row r="6877" spans="1:5" x14ac:dyDescent="0.25">
      <c r="A6877" t="s">
        <v>2148</v>
      </c>
      <c r="B6877" s="2">
        <v>41652</v>
      </c>
      <c r="C6877" s="2" t="s">
        <v>7727</v>
      </c>
      <c r="D6877" t="s">
        <v>7702</v>
      </c>
      <c r="E6877">
        <f t="shared" si="107"/>
        <v>32</v>
      </c>
    </row>
    <row r="6878" spans="1:5" x14ac:dyDescent="0.25">
      <c r="A6878" t="s">
        <v>2148</v>
      </c>
      <c r="B6878" s="2">
        <v>41652</v>
      </c>
      <c r="C6878" s="2" t="s">
        <v>7727</v>
      </c>
      <c r="D6878" t="s">
        <v>7702</v>
      </c>
      <c r="E6878">
        <f t="shared" si="107"/>
        <v>32</v>
      </c>
    </row>
    <row r="6879" spans="1:5" x14ac:dyDescent="0.25">
      <c r="A6879" t="s">
        <v>12</v>
      </c>
      <c r="B6879" s="2">
        <v>42292</v>
      </c>
      <c r="C6879" s="2" t="s">
        <v>7683</v>
      </c>
      <c r="D6879" t="s">
        <v>7683</v>
      </c>
      <c r="E6879">
        <f t="shared" si="107"/>
        <v>0</v>
      </c>
    </row>
    <row r="6880" spans="1:5" x14ac:dyDescent="0.25">
      <c r="A6880" t="s">
        <v>12</v>
      </c>
      <c r="B6880" s="2">
        <v>42292</v>
      </c>
      <c r="C6880" s="2" t="s">
        <v>7683</v>
      </c>
      <c r="D6880" t="s">
        <v>7683</v>
      </c>
      <c r="E6880">
        <f t="shared" si="107"/>
        <v>0</v>
      </c>
    </row>
    <row r="6881" spans="1:5" x14ac:dyDescent="0.25">
      <c r="A6881" t="s">
        <v>297</v>
      </c>
      <c r="B6881" s="2">
        <v>41995</v>
      </c>
      <c r="C6881" s="2" t="s">
        <v>7701</v>
      </c>
      <c r="D6881" t="s">
        <v>7695</v>
      </c>
      <c r="E6881">
        <f t="shared" si="107"/>
        <v>12</v>
      </c>
    </row>
    <row r="6882" spans="1:5" x14ac:dyDescent="0.25">
      <c r="A6882" t="s">
        <v>297</v>
      </c>
      <c r="B6882" s="2">
        <v>41995</v>
      </c>
      <c r="C6882" s="2" t="s">
        <v>7701</v>
      </c>
      <c r="D6882" t="s">
        <v>7695</v>
      </c>
      <c r="E6882">
        <f t="shared" si="107"/>
        <v>12</v>
      </c>
    </row>
    <row r="6883" spans="1:5" x14ac:dyDescent="0.25">
      <c r="A6883" t="s">
        <v>297</v>
      </c>
      <c r="B6883" s="2">
        <v>41995</v>
      </c>
      <c r="C6883" s="2" t="s">
        <v>7701</v>
      </c>
      <c r="D6883" t="s">
        <v>7695</v>
      </c>
      <c r="E6883">
        <f t="shared" si="107"/>
        <v>12</v>
      </c>
    </row>
    <row r="6884" spans="1:5" x14ac:dyDescent="0.25">
      <c r="A6884" t="s">
        <v>297</v>
      </c>
      <c r="B6884" s="2">
        <v>41995</v>
      </c>
      <c r="C6884" s="2" t="s">
        <v>7701</v>
      </c>
      <c r="D6884" t="s">
        <v>7695</v>
      </c>
      <c r="E6884">
        <f t="shared" si="107"/>
        <v>12</v>
      </c>
    </row>
    <row r="6885" spans="1:5" x14ac:dyDescent="0.25">
      <c r="A6885" t="s">
        <v>297</v>
      </c>
      <c r="B6885" s="2">
        <v>41995</v>
      </c>
      <c r="C6885" s="2" t="s">
        <v>7701</v>
      </c>
      <c r="D6885" t="s">
        <v>7695</v>
      </c>
      <c r="E6885">
        <f t="shared" si="107"/>
        <v>12</v>
      </c>
    </row>
    <row r="6886" spans="1:5" x14ac:dyDescent="0.25">
      <c r="A6886" t="s">
        <v>972</v>
      </c>
      <c r="B6886" s="2">
        <v>42155</v>
      </c>
      <c r="C6886" s="2" t="s">
        <v>7714</v>
      </c>
      <c r="D6886" t="s">
        <v>7714</v>
      </c>
      <c r="E6886">
        <f t="shared" si="107"/>
        <v>0</v>
      </c>
    </row>
    <row r="6887" spans="1:5" x14ac:dyDescent="0.25">
      <c r="A6887" t="s">
        <v>2118</v>
      </c>
      <c r="B6887" s="2">
        <v>41820</v>
      </c>
      <c r="C6887" s="2" t="s">
        <v>7684</v>
      </c>
      <c r="D6887" t="s">
        <v>7696</v>
      </c>
      <c r="E6887">
        <f t="shared" si="107"/>
        <v>39</v>
      </c>
    </row>
    <row r="6888" spans="1:5" x14ac:dyDescent="0.25">
      <c r="A6888" t="s">
        <v>2118</v>
      </c>
      <c r="B6888" s="2">
        <v>41820</v>
      </c>
      <c r="C6888" s="2" t="s">
        <v>7684</v>
      </c>
      <c r="D6888" t="s">
        <v>7696</v>
      </c>
      <c r="E6888">
        <f t="shared" si="107"/>
        <v>39</v>
      </c>
    </row>
    <row r="6889" spans="1:5" x14ac:dyDescent="0.25">
      <c r="A6889" t="s">
        <v>1458</v>
      </c>
      <c r="B6889" s="2">
        <v>41758</v>
      </c>
      <c r="C6889" s="2" t="s">
        <v>7722</v>
      </c>
      <c r="D6889" t="s">
        <v>7685</v>
      </c>
      <c r="E6889">
        <f t="shared" si="107"/>
        <v>36</v>
      </c>
    </row>
    <row r="6890" spans="1:5" x14ac:dyDescent="0.25">
      <c r="A6890" t="s">
        <v>1458</v>
      </c>
      <c r="B6890" s="2">
        <v>41758</v>
      </c>
      <c r="C6890" s="2" t="s">
        <v>7722</v>
      </c>
      <c r="D6890" t="s">
        <v>7685</v>
      </c>
      <c r="E6890">
        <f t="shared" si="107"/>
        <v>36</v>
      </c>
    </row>
    <row r="6891" spans="1:5" x14ac:dyDescent="0.25">
      <c r="A6891" t="s">
        <v>711</v>
      </c>
      <c r="B6891" s="2">
        <v>41966</v>
      </c>
      <c r="C6891" s="2" t="s">
        <v>7688</v>
      </c>
      <c r="D6891" t="s">
        <v>7696</v>
      </c>
      <c r="E6891">
        <f t="shared" si="107"/>
        <v>34</v>
      </c>
    </row>
    <row r="6892" spans="1:5" x14ac:dyDescent="0.25">
      <c r="A6892" t="s">
        <v>711</v>
      </c>
      <c r="B6892" s="2">
        <v>41966</v>
      </c>
      <c r="C6892" s="2" t="s">
        <v>7688</v>
      </c>
      <c r="D6892" t="s">
        <v>7696</v>
      </c>
      <c r="E6892">
        <f t="shared" si="107"/>
        <v>34</v>
      </c>
    </row>
    <row r="6893" spans="1:5" x14ac:dyDescent="0.25">
      <c r="A6893" t="s">
        <v>711</v>
      </c>
      <c r="B6893" s="2">
        <v>41966</v>
      </c>
      <c r="C6893" s="2" t="s">
        <v>7688</v>
      </c>
      <c r="D6893" t="s">
        <v>7696</v>
      </c>
      <c r="E6893">
        <f t="shared" si="107"/>
        <v>34</v>
      </c>
    </row>
    <row r="6894" spans="1:5" x14ac:dyDescent="0.25">
      <c r="A6894" t="s">
        <v>711</v>
      </c>
      <c r="B6894" s="2">
        <v>41966</v>
      </c>
      <c r="C6894" s="2" t="s">
        <v>7688</v>
      </c>
      <c r="D6894" t="s">
        <v>7696</v>
      </c>
      <c r="E6894">
        <f t="shared" si="107"/>
        <v>34</v>
      </c>
    </row>
    <row r="6895" spans="1:5" x14ac:dyDescent="0.25">
      <c r="A6895" t="s">
        <v>711</v>
      </c>
      <c r="B6895" s="2">
        <v>41966</v>
      </c>
      <c r="C6895" s="2" t="s">
        <v>7688</v>
      </c>
      <c r="D6895" t="s">
        <v>7696</v>
      </c>
      <c r="E6895">
        <f t="shared" si="107"/>
        <v>34</v>
      </c>
    </row>
    <row r="6896" spans="1:5" x14ac:dyDescent="0.25">
      <c r="A6896" t="s">
        <v>711</v>
      </c>
      <c r="B6896" s="2">
        <v>41966</v>
      </c>
      <c r="C6896" s="2" t="s">
        <v>7688</v>
      </c>
      <c r="D6896" t="s">
        <v>7696</v>
      </c>
      <c r="E6896">
        <f t="shared" si="107"/>
        <v>34</v>
      </c>
    </row>
    <row r="6897" spans="1:5" x14ac:dyDescent="0.25">
      <c r="A6897" t="s">
        <v>711</v>
      </c>
      <c r="B6897" s="2">
        <v>41966</v>
      </c>
      <c r="C6897" s="2" t="s">
        <v>7688</v>
      </c>
      <c r="D6897" t="s">
        <v>7696</v>
      </c>
      <c r="E6897">
        <f t="shared" si="107"/>
        <v>34</v>
      </c>
    </row>
    <row r="6898" spans="1:5" x14ac:dyDescent="0.25">
      <c r="A6898" t="s">
        <v>711</v>
      </c>
      <c r="B6898" s="2">
        <v>41966</v>
      </c>
      <c r="C6898" s="2" t="s">
        <v>7688</v>
      </c>
      <c r="D6898" t="s">
        <v>7696</v>
      </c>
      <c r="E6898">
        <f t="shared" si="107"/>
        <v>34</v>
      </c>
    </row>
    <row r="6899" spans="1:5" x14ac:dyDescent="0.25">
      <c r="A6899" t="s">
        <v>1047</v>
      </c>
      <c r="B6899" s="2">
        <v>41709</v>
      </c>
      <c r="C6899" s="2" t="s">
        <v>7715</v>
      </c>
      <c r="D6899" t="s">
        <v>7724</v>
      </c>
      <c r="E6899">
        <f t="shared" si="107"/>
        <v>41</v>
      </c>
    </row>
    <row r="6900" spans="1:5" x14ac:dyDescent="0.25">
      <c r="A6900" t="s">
        <v>4659</v>
      </c>
      <c r="B6900" s="2">
        <v>41646</v>
      </c>
      <c r="C6900" s="2" t="s">
        <v>7727</v>
      </c>
      <c r="D6900" t="s">
        <v>7714</v>
      </c>
      <c r="E6900">
        <f t="shared" si="107"/>
        <v>16</v>
      </c>
    </row>
    <row r="6901" spans="1:5" x14ac:dyDescent="0.25">
      <c r="A6901" t="s">
        <v>4659</v>
      </c>
      <c r="B6901" s="2">
        <v>41646</v>
      </c>
      <c r="C6901" s="2" t="s">
        <v>7727</v>
      </c>
      <c r="D6901" t="s">
        <v>7714</v>
      </c>
      <c r="E6901">
        <f t="shared" si="107"/>
        <v>16</v>
      </c>
    </row>
    <row r="6902" spans="1:5" x14ac:dyDescent="0.25">
      <c r="A6902" t="s">
        <v>822</v>
      </c>
      <c r="B6902" s="2">
        <v>41922</v>
      </c>
      <c r="C6902" s="2" t="s">
        <v>7699</v>
      </c>
      <c r="D6902" t="s">
        <v>7692</v>
      </c>
      <c r="E6902">
        <f t="shared" si="107"/>
        <v>11</v>
      </c>
    </row>
    <row r="6903" spans="1:5" x14ac:dyDescent="0.25">
      <c r="A6903" t="s">
        <v>1854</v>
      </c>
      <c r="B6903" s="2">
        <v>41967</v>
      </c>
      <c r="C6903" s="2" t="s">
        <v>7688</v>
      </c>
      <c r="D6903" t="s">
        <v>7691</v>
      </c>
      <c r="E6903">
        <f t="shared" si="107"/>
        <v>32</v>
      </c>
    </row>
    <row r="6904" spans="1:5" x14ac:dyDescent="0.25">
      <c r="A6904" t="s">
        <v>1461</v>
      </c>
      <c r="B6904" s="2">
        <v>41701</v>
      </c>
      <c r="C6904" s="2" t="s">
        <v>7715</v>
      </c>
      <c r="D6904" t="s">
        <v>7696</v>
      </c>
      <c r="E6904">
        <f t="shared" si="107"/>
        <v>42</v>
      </c>
    </row>
    <row r="6905" spans="1:5" x14ac:dyDescent="0.25">
      <c r="A6905" t="s">
        <v>1461</v>
      </c>
      <c r="B6905" s="2">
        <v>41701</v>
      </c>
      <c r="C6905" s="2" t="s">
        <v>7715</v>
      </c>
      <c r="D6905" t="s">
        <v>7696</v>
      </c>
      <c r="E6905">
        <f t="shared" si="107"/>
        <v>42</v>
      </c>
    </row>
    <row r="6906" spans="1:5" x14ac:dyDescent="0.25">
      <c r="A6906" t="s">
        <v>1461</v>
      </c>
      <c r="B6906" s="2">
        <v>41701</v>
      </c>
      <c r="C6906" s="2" t="s">
        <v>7715</v>
      </c>
      <c r="D6906" t="s">
        <v>7696</v>
      </c>
      <c r="E6906">
        <f t="shared" si="107"/>
        <v>42</v>
      </c>
    </row>
    <row r="6907" spans="1:5" x14ac:dyDescent="0.25">
      <c r="A6907" t="s">
        <v>1198</v>
      </c>
      <c r="B6907" s="2">
        <v>41894</v>
      </c>
      <c r="C6907" s="2" t="s">
        <v>7711</v>
      </c>
      <c r="D6907" t="s">
        <v>7703</v>
      </c>
      <c r="E6907">
        <f t="shared" si="107"/>
        <v>39</v>
      </c>
    </row>
    <row r="6908" spans="1:5" x14ac:dyDescent="0.25">
      <c r="A6908" t="s">
        <v>672</v>
      </c>
      <c r="B6908" s="2">
        <v>41915</v>
      </c>
      <c r="C6908" s="2" t="s">
        <v>7699</v>
      </c>
      <c r="D6908" t="s">
        <v>7705</v>
      </c>
      <c r="E6908">
        <f t="shared" si="107"/>
        <v>31</v>
      </c>
    </row>
    <row r="6909" spans="1:5" x14ac:dyDescent="0.25">
      <c r="A6909" t="s">
        <v>2434</v>
      </c>
      <c r="B6909" s="2">
        <v>42177</v>
      </c>
      <c r="C6909" s="2" t="s">
        <v>7721</v>
      </c>
      <c r="D6909" t="s">
        <v>7702</v>
      </c>
      <c r="E6909">
        <f t="shared" si="107"/>
        <v>15</v>
      </c>
    </row>
    <row r="6910" spans="1:5" x14ac:dyDescent="0.25">
      <c r="A6910" t="s">
        <v>292</v>
      </c>
      <c r="B6910" s="2">
        <v>42709</v>
      </c>
      <c r="C6910" s="2" t="s">
        <v>7686</v>
      </c>
      <c r="D6910" t="s">
        <v>7703</v>
      </c>
      <c r="E6910">
        <f t="shared" si="107"/>
        <v>12</v>
      </c>
    </row>
    <row r="6911" spans="1:5" x14ac:dyDescent="0.25">
      <c r="A6911" t="s">
        <v>106</v>
      </c>
      <c r="B6911" s="2">
        <v>41870</v>
      </c>
      <c r="C6911" s="2" t="s">
        <v>7690</v>
      </c>
      <c r="D6911" t="s">
        <v>7711</v>
      </c>
      <c r="E6911">
        <f t="shared" si="107"/>
        <v>1</v>
      </c>
    </row>
    <row r="6912" spans="1:5" x14ac:dyDescent="0.25">
      <c r="A6912" t="s">
        <v>1632</v>
      </c>
      <c r="B6912" s="2">
        <v>41859</v>
      </c>
      <c r="C6912" s="2" t="s">
        <v>7690</v>
      </c>
      <c r="D6912" t="s">
        <v>7691</v>
      </c>
      <c r="E6912">
        <f t="shared" si="107"/>
        <v>35</v>
      </c>
    </row>
    <row r="6913" spans="1:5" x14ac:dyDescent="0.25">
      <c r="A6913" t="s">
        <v>318</v>
      </c>
      <c r="B6913" s="2">
        <v>42278</v>
      </c>
      <c r="C6913" s="2" t="s">
        <v>7683</v>
      </c>
      <c r="D6913" t="s">
        <v>7724</v>
      </c>
      <c r="E6913">
        <f t="shared" si="107"/>
        <v>22</v>
      </c>
    </row>
    <row r="6914" spans="1:5" x14ac:dyDescent="0.25">
      <c r="A6914" t="s">
        <v>3059</v>
      </c>
      <c r="B6914" s="2">
        <v>41975</v>
      </c>
      <c r="C6914" s="2" t="s">
        <v>7701</v>
      </c>
      <c r="D6914" t="s">
        <v>7705</v>
      </c>
      <c r="E6914">
        <f t="shared" si="107"/>
        <v>29</v>
      </c>
    </row>
    <row r="6915" spans="1:5" x14ac:dyDescent="0.25">
      <c r="A6915" t="s">
        <v>422</v>
      </c>
      <c r="B6915" s="2">
        <v>42167</v>
      </c>
      <c r="C6915" s="2" t="s">
        <v>7721</v>
      </c>
      <c r="D6915" t="s">
        <v>7721</v>
      </c>
      <c r="E6915">
        <f t="shared" ref="E6915:E6978" si="108">(LEFT(D6915,4)-LEFT(C6915,4))*12+RIGHT(D6915,2)-RIGHT(C6915,2)</f>
        <v>0</v>
      </c>
    </row>
    <row r="6916" spans="1:5" x14ac:dyDescent="0.25">
      <c r="A6916" t="s">
        <v>1910</v>
      </c>
      <c r="B6916" s="2">
        <v>41887</v>
      </c>
      <c r="C6916" s="2" t="s">
        <v>7711</v>
      </c>
      <c r="D6916" t="s">
        <v>7701</v>
      </c>
      <c r="E6916">
        <f t="shared" si="108"/>
        <v>3</v>
      </c>
    </row>
    <row r="6917" spans="1:5" x14ac:dyDescent="0.25">
      <c r="A6917" t="s">
        <v>1910</v>
      </c>
      <c r="B6917" s="2">
        <v>41887</v>
      </c>
      <c r="C6917" s="2" t="s">
        <v>7711</v>
      </c>
      <c r="D6917" t="s">
        <v>7701</v>
      </c>
      <c r="E6917">
        <f t="shared" si="108"/>
        <v>3</v>
      </c>
    </row>
    <row r="6918" spans="1:5" x14ac:dyDescent="0.25">
      <c r="A6918" t="s">
        <v>1910</v>
      </c>
      <c r="B6918" s="2">
        <v>41887</v>
      </c>
      <c r="C6918" s="2" t="s">
        <v>7711</v>
      </c>
      <c r="D6918" t="s">
        <v>7701</v>
      </c>
      <c r="E6918">
        <f t="shared" si="108"/>
        <v>3</v>
      </c>
    </row>
    <row r="6919" spans="1:5" x14ac:dyDescent="0.25">
      <c r="A6919" t="s">
        <v>4521</v>
      </c>
      <c r="B6919" s="2">
        <v>41989</v>
      </c>
      <c r="C6919" s="2" t="s">
        <v>7701</v>
      </c>
      <c r="D6919" t="s">
        <v>7701</v>
      </c>
      <c r="E6919">
        <f t="shared" si="108"/>
        <v>0</v>
      </c>
    </row>
    <row r="6920" spans="1:5" x14ac:dyDescent="0.25">
      <c r="A6920" t="s">
        <v>1307</v>
      </c>
      <c r="B6920" s="2">
        <v>41796</v>
      </c>
      <c r="C6920" s="2" t="s">
        <v>7684</v>
      </c>
      <c r="D6920" t="s">
        <v>7706</v>
      </c>
      <c r="E6920">
        <f t="shared" si="108"/>
        <v>22</v>
      </c>
    </row>
    <row r="6921" spans="1:5" x14ac:dyDescent="0.25">
      <c r="A6921" t="s">
        <v>1997</v>
      </c>
      <c r="B6921" s="2">
        <v>41902</v>
      </c>
      <c r="C6921" s="2" t="s">
        <v>7711</v>
      </c>
      <c r="D6921" t="s">
        <v>7714</v>
      </c>
      <c r="E6921">
        <f t="shared" si="108"/>
        <v>8</v>
      </c>
    </row>
    <row r="6922" spans="1:5" x14ac:dyDescent="0.25">
      <c r="A6922" t="s">
        <v>327</v>
      </c>
      <c r="B6922" s="2">
        <v>41890</v>
      </c>
      <c r="C6922" s="2" t="s">
        <v>7711</v>
      </c>
      <c r="D6922" t="s">
        <v>7712</v>
      </c>
      <c r="E6922">
        <f t="shared" si="108"/>
        <v>29</v>
      </c>
    </row>
    <row r="6923" spans="1:5" x14ac:dyDescent="0.25">
      <c r="A6923" t="s">
        <v>1754</v>
      </c>
      <c r="B6923" s="2">
        <v>41993</v>
      </c>
      <c r="C6923" s="2" t="s">
        <v>7701</v>
      </c>
      <c r="D6923" t="s">
        <v>7685</v>
      </c>
      <c r="E6923">
        <f t="shared" si="108"/>
        <v>28</v>
      </c>
    </row>
    <row r="6924" spans="1:5" x14ac:dyDescent="0.25">
      <c r="A6924" t="s">
        <v>1724</v>
      </c>
      <c r="B6924" s="2">
        <v>41722</v>
      </c>
      <c r="C6924" s="2" t="s">
        <v>7715</v>
      </c>
      <c r="D6924" t="s">
        <v>7710</v>
      </c>
      <c r="E6924">
        <f t="shared" si="108"/>
        <v>12</v>
      </c>
    </row>
    <row r="6925" spans="1:5" x14ac:dyDescent="0.25">
      <c r="A6925" t="s">
        <v>1724</v>
      </c>
      <c r="B6925" s="2">
        <v>41722</v>
      </c>
      <c r="C6925" s="2" t="s">
        <v>7715</v>
      </c>
      <c r="D6925" t="s">
        <v>7710</v>
      </c>
      <c r="E6925">
        <f t="shared" si="108"/>
        <v>12</v>
      </c>
    </row>
    <row r="6926" spans="1:5" x14ac:dyDescent="0.25">
      <c r="A6926" t="s">
        <v>2577</v>
      </c>
      <c r="B6926" s="2">
        <v>41784</v>
      </c>
      <c r="C6926" s="2" t="s">
        <v>7689</v>
      </c>
      <c r="D6926" t="s">
        <v>7687</v>
      </c>
      <c r="E6926">
        <f t="shared" si="108"/>
        <v>18</v>
      </c>
    </row>
    <row r="6927" spans="1:5" x14ac:dyDescent="0.25">
      <c r="A6927" t="s">
        <v>2577</v>
      </c>
      <c r="B6927" s="2">
        <v>41784</v>
      </c>
      <c r="C6927" s="2" t="s">
        <v>7689</v>
      </c>
      <c r="D6927" t="s">
        <v>7687</v>
      </c>
      <c r="E6927">
        <f t="shared" si="108"/>
        <v>18</v>
      </c>
    </row>
    <row r="6928" spans="1:5" x14ac:dyDescent="0.25">
      <c r="A6928" t="s">
        <v>4344</v>
      </c>
      <c r="B6928" s="2">
        <v>41995</v>
      </c>
      <c r="C6928" s="2" t="s">
        <v>7701</v>
      </c>
      <c r="D6928" t="s">
        <v>7697</v>
      </c>
      <c r="E6928">
        <f t="shared" si="108"/>
        <v>19</v>
      </c>
    </row>
    <row r="6929" spans="1:5" x14ac:dyDescent="0.25">
      <c r="A6929" t="s">
        <v>321</v>
      </c>
      <c r="B6929" s="2">
        <v>41734</v>
      </c>
      <c r="C6929" s="2" t="s">
        <v>7722</v>
      </c>
      <c r="D6929" t="s">
        <v>7682</v>
      </c>
      <c r="E6929">
        <f t="shared" si="108"/>
        <v>26</v>
      </c>
    </row>
    <row r="6930" spans="1:5" x14ac:dyDescent="0.25">
      <c r="A6930" t="s">
        <v>321</v>
      </c>
      <c r="B6930" s="2">
        <v>41734</v>
      </c>
      <c r="C6930" s="2" t="s">
        <v>7722</v>
      </c>
      <c r="D6930" t="s">
        <v>7682</v>
      </c>
      <c r="E6930">
        <f t="shared" si="108"/>
        <v>26</v>
      </c>
    </row>
    <row r="6931" spans="1:5" x14ac:dyDescent="0.25">
      <c r="A6931" t="s">
        <v>321</v>
      </c>
      <c r="B6931" s="2">
        <v>41734</v>
      </c>
      <c r="C6931" s="2" t="s">
        <v>7722</v>
      </c>
      <c r="D6931" t="s">
        <v>7682</v>
      </c>
      <c r="E6931">
        <f t="shared" si="108"/>
        <v>26</v>
      </c>
    </row>
    <row r="6932" spans="1:5" x14ac:dyDescent="0.25">
      <c r="A6932" t="s">
        <v>321</v>
      </c>
      <c r="B6932" s="2">
        <v>41734</v>
      </c>
      <c r="C6932" s="2" t="s">
        <v>7722</v>
      </c>
      <c r="D6932" t="s">
        <v>7682</v>
      </c>
      <c r="E6932">
        <f t="shared" si="108"/>
        <v>26</v>
      </c>
    </row>
    <row r="6933" spans="1:5" x14ac:dyDescent="0.25">
      <c r="A6933" t="s">
        <v>2140</v>
      </c>
      <c r="B6933" s="2">
        <v>41684</v>
      </c>
      <c r="C6933" s="2" t="s">
        <v>7726</v>
      </c>
      <c r="D6933" t="s">
        <v>7720</v>
      </c>
      <c r="E6933">
        <f t="shared" si="108"/>
        <v>5</v>
      </c>
    </row>
    <row r="6934" spans="1:5" x14ac:dyDescent="0.25">
      <c r="A6934" t="s">
        <v>2140</v>
      </c>
      <c r="B6934" s="2">
        <v>41684</v>
      </c>
      <c r="C6934" s="2" t="s">
        <v>7726</v>
      </c>
      <c r="D6934" t="s">
        <v>7720</v>
      </c>
      <c r="E6934">
        <f t="shared" si="108"/>
        <v>5</v>
      </c>
    </row>
    <row r="6935" spans="1:5" x14ac:dyDescent="0.25">
      <c r="A6935" t="s">
        <v>2140</v>
      </c>
      <c r="B6935" s="2">
        <v>41684</v>
      </c>
      <c r="C6935" s="2" t="s">
        <v>7726</v>
      </c>
      <c r="D6935" t="s">
        <v>7720</v>
      </c>
      <c r="E6935">
        <f t="shared" si="108"/>
        <v>5</v>
      </c>
    </row>
    <row r="6936" spans="1:5" x14ac:dyDescent="0.25">
      <c r="A6936" t="s">
        <v>2140</v>
      </c>
      <c r="B6936" s="2">
        <v>41684</v>
      </c>
      <c r="C6936" s="2" t="s">
        <v>7726</v>
      </c>
      <c r="D6936" t="s">
        <v>7720</v>
      </c>
      <c r="E6936">
        <f t="shared" si="108"/>
        <v>5</v>
      </c>
    </row>
    <row r="6937" spans="1:5" x14ac:dyDescent="0.25">
      <c r="A6937" t="s">
        <v>705</v>
      </c>
      <c r="B6937" s="2">
        <v>41797</v>
      </c>
      <c r="C6937" s="2" t="s">
        <v>7684</v>
      </c>
      <c r="D6937" t="s">
        <v>7704</v>
      </c>
      <c r="E6937">
        <f t="shared" si="108"/>
        <v>41</v>
      </c>
    </row>
    <row r="6938" spans="1:5" x14ac:dyDescent="0.25">
      <c r="A6938" t="s">
        <v>3327</v>
      </c>
      <c r="B6938" s="2">
        <v>41894</v>
      </c>
      <c r="C6938" s="2" t="s">
        <v>7711</v>
      </c>
      <c r="D6938" t="s">
        <v>7702</v>
      </c>
      <c r="E6938">
        <f t="shared" si="108"/>
        <v>24</v>
      </c>
    </row>
    <row r="6939" spans="1:5" x14ac:dyDescent="0.25">
      <c r="A6939" t="s">
        <v>2442</v>
      </c>
      <c r="B6939" s="2">
        <v>41805</v>
      </c>
      <c r="C6939" s="2" t="s">
        <v>7684</v>
      </c>
      <c r="D6939" t="s">
        <v>7684</v>
      </c>
      <c r="E6939">
        <f t="shared" si="108"/>
        <v>0</v>
      </c>
    </row>
    <row r="6940" spans="1:5" x14ac:dyDescent="0.25">
      <c r="A6940" t="s">
        <v>1910</v>
      </c>
      <c r="B6940" s="2">
        <v>41887</v>
      </c>
      <c r="C6940" s="2" t="s">
        <v>7711</v>
      </c>
      <c r="D6940" t="s">
        <v>7681</v>
      </c>
      <c r="E6940">
        <f t="shared" si="108"/>
        <v>26</v>
      </c>
    </row>
    <row r="6941" spans="1:5" x14ac:dyDescent="0.25">
      <c r="A6941" t="s">
        <v>3093</v>
      </c>
      <c r="B6941" s="2">
        <v>41735</v>
      </c>
      <c r="C6941" s="2" t="s">
        <v>7722</v>
      </c>
      <c r="D6941" t="s">
        <v>7708</v>
      </c>
      <c r="E6941">
        <f t="shared" si="108"/>
        <v>38</v>
      </c>
    </row>
    <row r="6942" spans="1:5" x14ac:dyDescent="0.25">
      <c r="A6942" t="s">
        <v>3093</v>
      </c>
      <c r="B6942" s="2">
        <v>41735</v>
      </c>
      <c r="C6942" s="2" t="s">
        <v>7722</v>
      </c>
      <c r="D6942" t="s">
        <v>7708</v>
      </c>
      <c r="E6942">
        <f t="shared" si="108"/>
        <v>38</v>
      </c>
    </row>
    <row r="6943" spans="1:5" x14ac:dyDescent="0.25">
      <c r="A6943" t="s">
        <v>3093</v>
      </c>
      <c r="B6943" s="2">
        <v>41735</v>
      </c>
      <c r="C6943" s="2" t="s">
        <v>7722</v>
      </c>
      <c r="D6943" t="s">
        <v>7708</v>
      </c>
      <c r="E6943">
        <f t="shared" si="108"/>
        <v>38</v>
      </c>
    </row>
    <row r="6944" spans="1:5" x14ac:dyDescent="0.25">
      <c r="A6944" t="s">
        <v>3093</v>
      </c>
      <c r="B6944" s="2">
        <v>41735</v>
      </c>
      <c r="C6944" s="2" t="s">
        <v>7722</v>
      </c>
      <c r="D6944" t="s">
        <v>7708</v>
      </c>
      <c r="E6944">
        <f t="shared" si="108"/>
        <v>38</v>
      </c>
    </row>
    <row r="6945" spans="1:5" x14ac:dyDescent="0.25">
      <c r="A6945" t="s">
        <v>4006</v>
      </c>
      <c r="B6945" s="2">
        <v>41915</v>
      </c>
      <c r="C6945" s="2" t="s">
        <v>7699</v>
      </c>
      <c r="D6945" t="s">
        <v>7719</v>
      </c>
      <c r="E6945">
        <f t="shared" si="108"/>
        <v>9</v>
      </c>
    </row>
    <row r="6946" spans="1:5" x14ac:dyDescent="0.25">
      <c r="A6946" t="s">
        <v>5268</v>
      </c>
      <c r="B6946" s="2">
        <v>41905</v>
      </c>
      <c r="C6946" s="2" t="s">
        <v>7711</v>
      </c>
      <c r="D6946" t="s">
        <v>7711</v>
      </c>
      <c r="E6946">
        <f t="shared" si="108"/>
        <v>0</v>
      </c>
    </row>
    <row r="6947" spans="1:5" x14ac:dyDescent="0.25">
      <c r="A6947" t="s">
        <v>1899</v>
      </c>
      <c r="B6947" s="2">
        <v>41769</v>
      </c>
      <c r="C6947" s="2" t="s">
        <v>7689</v>
      </c>
      <c r="D6947" t="s">
        <v>7702</v>
      </c>
      <c r="E6947">
        <f t="shared" si="108"/>
        <v>28</v>
      </c>
    </row>
    <row r="6948" spans="1:5" x14ac:dyDescent="0.25">
      <c r="A6948" t="s">
        <v>1186</v>
      </c>
      <c r="B6948" s="2">
        <v>42082</v>
      </c>
      <c r="C6948" s="2" t="s">
        <v>7710</v>
      </c>
      <c r="D6948" t="s">
        <v>7687</v>
      </c>
      <c r="E6948">
        <f t="shared" si="108"/>
        <v>8</v>
      </c>
    </row>
    <row r="6949" spans="1:5" x14ac:dyDescent="0.25">
      <c r="A6949" t="s">
        <v>1032</v>
      </c>
      <c r="B6949" s="2">
        <v>41925</v>
      </c>
      <c r="C6949" s="2" t="s">
        <v>7699</v>
      </c>
      <c r="D6949" t="s">
        <v>7700</v>
      </c>
      <c r="E6949">
        <f t="shared" si="108"/>
        <v>6</v>
      </c>
    </row>
    <row r="6950" spans="1:5" x14ac:dyDescent="0.25">
      <c r="A6950" t="s">
        <v>1032</v>
      </c>
      <c r="B6950" s="2">
        <v>41925</v>
      </c>
      <c r="C6950" s="2" t="s">
        <v>7699</v>
      </c>
      <c r="D6950" t="s">
        <v>7700</v>
      </c>
      <c r="E6950">
        <f t="shared" si="108"/>
        <v>6</v>
      </c>
    </row>
    <row r="6951" spans="1:5" x14ac:dyDescent="0.25">
      <c r="A6951" t="s">
        <v>1823</v>
      </c>
      <c r="B6951" s="2">
        <v>41701</v>
      </c>
      <c r="C6951" s="2" t="s">
        <v>7715</v>
      </c>
      <c r="D6951" t="s">
        <v>7704</v>
      </c>
      <c r="E6951">
        <f t="shared" si="108"/>
        <v>44</v>
      </c>
    </row>
    <row r="6952" spans="1:5" x14ac:dyDescent="0.25">
      <c r="A6952" t="s">
        <v>1823</v>
      </c>
      <c r="B6952" s="2">
        <v>41701</v>
      </c>
      <c r="C6952" s="2" t="s">
        <v>7715</v>
      </c>
      <c r="D6952" t="s">
        <v>7704</v>
      </c>
      <c r="E6952">
        <f t="shared" si="108"/>
        <v>44</v>
      </c>
    </row>
    <row r="6953" spans="1:5" x14ac:dyDescent="0.25">
      <c r="A6953" t="s">
        <v>593</v>
      </c>
      <c r="B6953" s="2">
        <v>41815</v>
      </c>
      <c r="C6953" s="2" t="s">
        <v>7684</v>
      </c>
      <c r="D6953" t="s">
        <v>7687</v>
      </c>
      <c r="E6953">
        <f t="shared" si="108"/>
        <v>17</v>
      </c>
    </row>
    <row r="6954" spans="1:5" x14ac:dyDescent="0.25">
      <c r="A6954" t="s">
        <v>144</v>
      </c>
      <c r="B6954" s="2">
        <v>42279</v>
      </c>
      <c r="C6954" s="2" t="s">
        <v>7683</v>
      </c>
      <c r="D6954" t="s">
        <v>7683</v>
      </c>
      <c r="E6954">
        <f t="shared" si="108"/>
        <v>0</v>
      </c>
    </row>
    <row r="6955" spans="1:5" x14ac:dyDescent="0.25">
      <c r="A6955" t="s">
        <v>144</v>
      </c>
      <c r="B6955" s="2">
        <v>42279</v>
      </c>
      <c r="C6955" s="2" t="s">
        <v>7683</v>
      </c>
      <c r="D6955" t="s">
        <v>7683</v>
      </c>
      <c r="E6955">
        <f t="shared" si="108"/>
        <v>0</v>
      </c>
    </row>
    <row r="6956" spans="1:5" x14ac:dyDescent="0.25">
      <c r="A6956" t="s">
        <v>144</v>
      </c>
      <c r="B6956" s="2">
        <v>42279</v>
      </c>
      <c r="C6956" s="2" t="s">
        <v>7683</v>
      </c>
      <c r="D6956" t="s">
        <v>7683</v>
      </c>
      <c r="E6956">
        <f t="shared" si="108"/>
        <v>0</v>
      </c>
    </row>
    <row r="6957" spans="1:5" x14ac:dyDescent="0.25">
      <c r="A6957" t="s">
        <v>1432</v>
      </c>
      <c r="B6957" s="2">
        <v>42119</v>
      </c>
      <c r="C6957" s="2" t="s">
        <v>7700</v>
      </c>
      <c r="D6957" t="s">
        <v>7700</v>
      </c>
      <c r="E6957">
        <f t="shared" si="108"/>
        <v>0</v>
      </c>
    </row>
    <row r="6958" spans="1:5" x14ac:dyDescent="0.25">
      <c r="A6958" t="s">
        <v>6061</v>
      </c>
      <c r="B6958" s="2">
        <v>42565</v>
      </c>
      <c r="C6958" s="2" t="s">
        <v>7697</v>
      </c>
      <c r="D6958" t="s">
        <v>7697</v>
      </c>
      <c r="E6958">
        <f t="shared" si="108"/>
        <v>0</v>
      </c>
    </row>
    <row r="6959" spans="1:5" x14ac:dyDescent="0.25">
      <c r="A6959" t="s">
        <v>6061</v>
      </c>
      <c r="B6959" s="2">
        <v>42565</v>
      </c>
      <c r="C6959" s="2" t="s">
        <v>7697</v>
      </c>
      <c r="D6959" t="s">
        <v>7697</v>
      </c>
      <c r="E6959">
        <f t="shared" si="108"/>
        <v>0</v>
      </c>
    </row>
    <row r="6960" spans="1:5" x14ac:dyDescent="0.25">
      <c r="A6960" t="s">
        <v>2786</v>
      </c>
      <c r="B6960" s="2">
        <v>41959</v>
      </c>
      <c r="C6960" s="2" t="s">
        <v>7688</v>
      </c>
      <c r="D6960" t="s">
        <v>7692</v>
      </c>
      <c r="E6960">
        <f t="shared" si="108"/>
        <v>10</v>
      </c>
    </row>
    <row r="6961" spans="1:5" x14ac:dyDescent="0.25">
      <c r="A6961" t="s">
        <v>2786</v>
      </c>
      <c r="B6961" s="2">
        <v>41959</v>
      </c>
      <c r="C6961" s="2" t="s">
        <v>7688</v>
      </c>
      <c r="D6961" t="s">
        <v>7692</v>
      </c>
      <c r="E6961">
        <f t="shared" si="108"/>
        <v>10</v>
      </c>
    </row>
    <row r="6962" spans="1:5" x14ac:dyDescent="0.25">
      <c r="A6962" t="s">
        <v>2786</v>
      </c>
      <c r="B6962" s="2">
        <v>41959</v>
      </c>
      <c r="C6962" s="2" t="s">
        <v>7688</v>
      </c>
      <c r="D6962" t="s">
        <v>7692</v>
      </c>
      <c r="E6962">
        <f t="shared" si="108"/>
        <v>10</v>
      </c>
    </row>
    <row r="6963" spans="1:5" x14ac:dyDescent="0.25">
      <c r="A6963" t="s">
        <v>1571</v>
      </c>
      <c r="B6963" s="2">
        <v>42000</v>
      </c>
      <c r="C6963" s="2" t="s">
        <v>7701</v>
      </c>
      <c r="D6963" t="s">
        <v>7704</v>
      </c>
      <c r="E6963">
        <f t="shared" si="108"/>
        <v>35</v>
      </c>
    </row>
    <row r="6964" spans="1:5" x14ac:dyDescent="0.25">
      <c r="A6964" t="s">
        <v>277</v>
      </c>
      <c r="B6964" s="2">
        <v>41724</v>
      </c>
      <c r="C6964" s="2" t="s">
        <v>7715</v>
      </c>
      <c r="D6964" t="s">
        <v>7697</v>
      </c>
      <c r="E6964">
        <f t="shared" si="108"/>
        <v>28</v>
      </c>
    </row>
    <row r="6965" spans="1:5" x14ac:dyDescent="0.25">
      <c r="A6965" t="s">
        <v>277</v>
      </c>
      <c r="B6965" s="2">
        <v>41724</v>
      </c>
      <c r="C6965" s="2" t="s">
        <v>7715</v>
      </c>
      <c r="D6965" t="s">
        <v>7697</v>
      </c>
      <c r="E6965">
        <f t="shared" si="108"/>
        <v>28</v>
      </c>
    </row>
    <row r="6966" spans="1:5" x14ac:dyDescent="0.25">
      <c r="A6966" t="s">
        <v>277</v>
      </c>
      <c r="B6966" s="2">
        <v>41724</v>
      </c>
      <c r="C6966" s="2" t="s">
        <v>7715</v>
      </c>
      <c r="D6966" t="s">
        <v>7697</v>
      </c>
      <c r="E6966">
        <f t="shared" si="108"/>
        <v>28</v>
      </c>
    </row>
    <row r="6967" spans="1:5" x14ac:dyDescent="0.25">
      <c r="A6967" t="s">
        <v>277</v>
      </c>
      <c r="B6967" s="2">
        <v>41724</v>
      </c>
      <c r="C6967" s="2" t="s">
        <v>7715</v>
      </c>
      <c r="D6967" t="s">
        <v>7697</v>
      </c>
      <c r="E6967">
        <f t="shared" si="108"/>
        <v>28</v>
      </c>
    </row>
    <row r="6968" spans="1:5" x14ac:dyDescent="0.25">
      <c r="A6968" t="s">
        <v>277</v>
      </c>
      <c r="B6968" s="2">
        <v>41724</v>
      </c>
      <c r="C6968" s="2" t="s">
        <v>7715</v>
      </c>
      <c r="D6968" t="s">
        <v>7697</v>
      </c>
      <c r="E6968">
        <f t="shared" si="108"/>
        <v>28</v>
      </c>
    </row>
    <row r="6969" spans="1:5" x14ac:dyDescent="0.25">
      <c r="A6969" t="s">
        <v>277</v>
      </c>
      <c r="B6969" s="2">
        <v>41724</v>
      </c>
      <c r="C6969" s="2" t="s">
        <v>7715</v>
      </c>
      <c r="D6969" t="s">
        <v>7697</v>
      </c>
      <c r="E6969">
        <f t="shared" si="108"/>
        <v>28</v>
      </c>
    </row>
    <row r="6970" spans="1:5" x14ac:dyDescent="0.25">
      <c r="A6970" t="s">
        <v>755</v>
      </c>
      <c r="B6970" s="2">
        <v>42112</v>
      </c>
      <c r="C6970" s="2" t="s">
        <v>7700</v>
      </c>
      <c r="D6970" t="s">
        <v>7683</v>
      </c>
      <c r="E6970">
        <f t="shared" si="108"/>
        <v>6</v>
      </c>
    </row>
    <row r="6971" spans="1:5" x14ac:dyDescent="0.25">
      <c r="A6971" t="s">
        <v>3665</v>
      </c>
      <c r="B6971" s="2">
        <v>42379</v>
      </c>
      <c r="C6971" s="2" t="s">
        <v>7693</v>
      </c>
      <c r="D6971" t="s">
        <v>7693</v>
      </c>
      <c r="E6971">
        <f t="shared" si="108"/>
        <v>0</v>
      </c>
    </row>
    <row r="6972" spans="1:5" x14ac:dyDescent="0.25">
      <c r="A6972" t="s">
        <v>2114</v>
      </c>
      <c r="B6972" s="2">
        <v>41993</v>
      </c>
      <c r="C6972" s="2" t="s">
        <v>7701</v>
      </c>
      <c r="D6972" t="s">
        <v>7696</v>
      </c>
      <c r="E6972">
        <f t="shared" si="108"/>
        <v>33</v>
      </c>
    </row>
    <row r="6973" spans="1:5" x14ac:dyDescent="0.25">
      <c r="A6973" t="s">
        <v>2114</v>
      </c>
      <c r="B6973" s="2">
        <v>41993</v>
      </c>
      <c r="C6973" s="2" t="s">
        <v>7701</v>
      </c>
      <c r="D6973" t="s">
        <v>7696</v>
      </c>
      <c r="E6973">
        <f t="shared" si="108"/>
        <v>33</v>
      </c>
    </row>
    <row r="6974" spans="1:5" x14ac:dyDescent="0.25">
      <c r="A6974" t="s">
        <v>2114</v>
      </c>
      <c r="B6974" s="2">
        <v>41993</v>
      </c>
      <c r="C6974" s="2" t="s">
        <v>7701</v>
      </c>
      <c r="D6974" t="s">
        <v>7696</v>
      </c>
      <c r="E6974">
        <f t="shared" si="108"/>
        <v>33</v>
      </c>
    </row>
    <row r="6975" spans="1:5" x14ac:dyDescent="0.25">
      <c r="A6975" t="s">
        <v>2114</v>
      </c>
      <c r="B6975" s="2">
        <v>41993</v>
      </c>
      <c r="C6975" s="2" t="s">
        <v>7701</v>
      </c>
      <c r="D6975" t="s">
        <v>7696</v>
      </c>
      <c r="E6975">
        <f t="shared" si="108"/>
        <v>33</v>
      </c>
    </row>
    <row r="6976" spans="1:5" x14ac:dyDescent="0.25">
      <c r="A6976" t="s">
        <v>1022</v>
      </c>
      <c r="B6976" s="2">
        <v>41840</v>
      </c>
      <c r="C6976" s="2" t="s">
        <v>7720</v>
      </c>
      <c r="D6976" t="s">
        <v>7696</v>
      </c>
      <c r="E6976">
        <f t="shared" si="108"/>
        <v>38</v>
      </c>
    </row>
    <row r="6977" spans="1:5" x14ac:dyDescent="0.25">
      <c r="A6977" t="s">
        <v>1743</v>
      </c>
      <c r="B6977" s="2">
        <v>41985</v>
      </c>
      <c r="C6977" s="2" t="s">
        <v>7701</v>
      </c>
      <c r="D6977" t="s">
        <v>7721</v>
      </c>
      <c r="E6977">
        <f t="shared" si="108"/>
        <v>6</v>
      </c>
    </row>
    <row r="6978" spans="1:5" x14ac:dyDescent="0.25">
      <c r="A6978" t="s">
        <v>1743</v>
      </c>
      <c r="B6978" s="2">
        <v>41985</v>
      </c>
      <c r="C6978" s="2" t="s">
        <v>7701</v>
      </c>
      <c r="D6978" t="s">
        <v>7721</v>
      </c>
      <c r="E6978">
        <f t="shared" si="108"/>
        <v>6</v>
      </c>
    </row>
    <row r="6979" spans="1:5" x14ac:dyDescent="0.25">
      <c r="A6979" t="s">
        <v>946</v>
      </c>
      <c r="B6979" s="2">
        <v>41826</v>
      </c>
      <c r="C6979" s="2" t="s">
        <v>7720</v>
      </c>
      <c r="D6979" t="s">
        <v>7681</v>
      </c>
      <c r="E6979">
        <f t="shared" ref="E6979:E7042" si="109">(LEFT(D6979,4)-LEFT(C6979,4))*12+RIGHT(D6979,2)-RIGHT(C6979,2)</f>
        <v>28</v>
      </c>
    </row>
    <row r="6980" spans="1:5" x14ac:dyDescent="0.25">
      <c r="A6980" t="s">
        <v>471</v>
      </c>
      <c r="B6980" s="2">
        <v>41655</v>
      </c>
      <c r="C6980" s="2" t="s">
        <v>7727</v>
      </c>
      <c r="D6980" t="s">
        <v>7704</v>
      </c>
      <c r="E6980">
        <f t="shared" si="109"/>
        <v>46</v>
      </c>
    </row>
    <row r="6981" spans="1:5" x14ac:dyDescent="0.25">
      <c r="A6981" t="s">
        <v>20</v>
      </c>
      <c r="B6981" s="2">
        <v>42288</v>
      </c>
      <c r="C6981" s="2" t="s">
        <v>7683</v>
      </c>
      <c r="D6981" t="s">
        <v>7725</v>
      </c>
      <c r="E6981">
        <f t="shared" si="109"/>
        <v>15</v>
      </c>
    </row>
    <row r="6982" spans="1:5" x14ac:dyDescent="0.25">
      <c r="A6982" t="s">
        <v>705</v>
      </c>
      <c r="B6982" s="2">
        <v>41797</v>
      </c>
      <c r="C6982" s="2" t="s">
        <v>7684</v>
      </c>
      <c r="D6982" t="s">
        <v>7688</v>
      </c>
      <c r="E6982">
        <f t="shared" si="109"/>
        <v>5</v>
      </c>
    </row>
    <row r="6983" spans="1:5" x14ac:dyDescent="0.25">
      <c r="A6983" t="s">
        <v>705</v>
      </c>
      <c r="B6983" s="2">
        <v>41797</v>
      </c>
      <c r="C6983" s="2" t="s">
        <v>7684</v>
      </c>
      <c r="D6983" t="s">
        <v>7688</v>
      </c>
      <c r="E6983">
        <f t="shared" si="109"/>
        <v>5</v>
      </c>
    </row>
    <row r="6984" spans="1:5" x14ac:dyDescent="0.25">
      <c r="A6984" t="s">
        <v>1562</v>
      </c>
      <c r="B6984" s="2">
        <v>41899</v>
      </c>
      <c r="C6984" s="2" t="s">
        <v>7711</v>
      </c>
      <c r="D6984" t="s">
        <v>7702</v>
      </c>
      <c r="E6984">
        <f t="shared" si="109"/>
        <v>24</v>
      </c>
    </row>
    <row r="6985" spans="1:5" x14ac:dyDescent="0.25">
      <c r="A6985" t="s">
        <v>1562</v>
      </c>
      <c r="B6985" s="2">
        <v>41899</v>
      </c>
      <c r="C6985" s="2" t="s">
        <v>7711</v>
      </c>
      <c r="D6985" t="s">
        <v>7702</v>
      </c>
      <c r="E6985">
        <f t="shared" si="109"/>
        <v>24</v>
      </c>
    </row>
    <row r="6986" spans="1:5" x14ac:dyDescent="0.25">
      <c r="A6986" t="s">
        <v>1562</v>
      </c>
      <c r="B6986" s="2">
        <v>41899</v>
      </c>
      <c r="C6986" s="2" t="s">
        <v>7711</v>
      </c>
      <c r="D6986" t="s">
        <v>7702</v>
      </c>
      <c r="E6986">
        <f t="shared" si="109"/>
        <v>24</v>
      </c>
    </row>
    <row r="6987" spans="1:5" x14ac:dyDescent="0.25">
      <c r="A6987" t="s">
        <v>1562</v>
      </c>
      <c r="B6987" s="2">
        <v>41899</v>
      </c>
      <c r="C6987" s="2" t="s">
        <v>7711</v>
      </c>
      <c r="D6987" t="s">
        <v>7702</v>
      </c>
      <c r="E6987">
        <f t="shared" si="109"/>
        <v>24</v>
      </c>
    </row>
    <row r="6988" spans="1:5" x14ac:dyDescent="0.25">
      <c r="A6988" t="s">
        <v>1562</v>
      </c>
      <c r="B6988" s="2">
        <v>41899</v>
      </c>
      <c r="C6988" s="2" t="s">
        <v>7711</v>
      </c>
      <c r="D6988" t="s">
        <v>7702</v>
      </c>
      <c r="E6988">
        <f t="shared" si="109"/>
        <v>24</v>
      </c>
    </row>
    <row r="6989" spans="1:5" x14ac:dyDescent="0.25">
      <c r="A6989" t="s">
        <v>1562</v>
      </c>
      <c r="B6989" s="2">
        <v>41899</v>
      </c>
      <c r="C6989" s="2" t="s">
        <v>7711</v>
      </c>
      <c r="D6989" t="s">
        <v>7702</v>
      </c>
      <c r="E6989">
        <f t="shared" si="109"/>
        <v>24</v>
      </c>
    </row>
    <row r="6990" spans="1:5" x14ac:dyDescent="0.25">
      <c r="A6990" t="s">
        <v>784</v>
      </c>
      <c r="B6990" s="2">
        <v>42160</v>
      </c>
      <c r="C6990" s="2" t="s">
        <v>7721</v>
      </c>
      <c r="D6990" t="s">
        <v>7704</v>
      </c>
      <c r="E6990">
        <f t="shared" si="109"/>
        <v>29</v>
      </c>
    </row>
    <row r="6991" spans="1:5" x14ac:dyDescent="0.25">
      <c r="A6991" t="s">
        <v>2964</v>
      </c>
      <c r="B6991" s="2">
        <v>41889</v>
      </c>
      <c r="C6991" s="2" t="s">
        <v>7711</v>
      </c>
      <c r="D6991" t="s">
        <v>7703</v>
      </c>
      <c r="E6991">
        <f t="shared" si="109"/>
        <v>39</v>
      </c>
    </row>
    <row r="6992" spans="1:5" x14ac:dyDescent="0.25">
      <c r="A6992" t="s">
        <v>2932</v>
      </c>
      <c r="B6992" s="2">
        <v>42187</v>
      </c>
      <c r="C6992" s="2" t="s">
        <v>7719</v>
      </c>
      <c r="D6992" t="s">
        <v>7687</v>
      </c>
      <c r="E6992">
        <f t="shared" si="109"/>
        <v>4</v>
      </c>
    </row>
    <row r="6993" spans="1:5" x14ac:dyDescent="0.25">
      <c r="A6993" t="s">
        <v>2932</v>
      </c>
      <c r="B6993" s="2">
        <v>42187</v>
      </c>
      <c r="C6993" s="2" t="s">
        <v>7719</v>
      </c>
      <c r="D6993" t="s">
        <v>7687</v>
      </c>
      <c r="E6993">
        <f t="shared" si="109"/>
        <v>4</v>
      </c>
    </row>
    <row r="6994" spans="1:5" x14ac:dyDescent="0.25">
      <c r="A6994" t="s">
        <v>2932</v>
      </c>
      <c r="B6994" s="2">
        <v>42187</v>
      </c>
      <c r="C6994" s="2" t="s">
        <v>7719</v>
      </c>
      <c r="D6994" t="s">
        <v>7687</v>
      </c>
      <c r="E6994">
        <f t="shared" si="109"/>
        <v>4</v>
      </c>
    </row>
    <row r="6995" spans="1:5" x14ac:dyDescent="0.25">
      <c r="A6995" t="s">
        <v>2932</v>
      </c>
      <c r="B6995" s="2">
        <v>42187</v>
      </c>
      <c r="C6995" s="2" t="s">
        <v>7719</v>
      </c>
      <c r="D6995" t="s">
        <v>7687</v>
      </c>
      <c r="E6995">
        <f t="shared" si="109"/>
        <v>4</v>
      </c>
    </row>
    <row r="6996" spans="1:5" x14ac:dyDescent="0.25">
      <c r="A6996" t="s">
        <v>2932</v>
      </c>
      <c r="B6996" s="2">
        <v>42187</v>
      </c>
      <c r="C6996" s="2" t="s">
        <v>7719</v>
      </c>
      <c r="D6996" t="s">
        <v>7687</v>
      </c>
      <c r="E6996">
        <f t="shared" si="109"/>
        <v>4</v>
      </c>
    </row>
    <row r="6997" spans="1:5" x14ac:dyDescent="0.25">
      <c r="A6997" t="s">
        <v>3320</v>
      </c>
      <c r="B6997" s="2">
        <v>41755</v>
      </c>
      <c r="C6997" s="2" t="s">
        <v>7722</v>
      </c>
      <c r="D6997" t="s">
        <v>7687</v>
      </c>
      <c r="E6997">
        <f t="shared" si="109"/>
        <v>19</v>
      </c>
    </row>
    <row r="6998" spans="1:5" x14ac:dyDescent="0.25">
      <c r="A6998" t="s">
        <v>341</v>
      </c>
      <c r="B6998" s="2">
        <v>41896</v>
      </c>
      <c r="C6998" s="2" t="s">
        <v>7711</v>
      </c>
      <c r="D6998" t="s">
        <v>7703</v>
      </c>
      <c r="E6998">
        <f t="shared" si="109"/>
        <v>39</v>
      </c>
    </row>
    <row r="6999" spans="1:5" x14ac:dyDescent="0.25">
      <c r="A6999" t="s">
        <v>341</v>
      </c>
      <c r="B6999" s="2">
        <v>41896</v>
      </c>
      <c r="C6999" s="2" t="s">
        <v>7711</v>
      </c>
      <c r="D6999" t="s">
        <v>7703</v>
      </c>
      <c r="E6999">
        <f t="shared" si="109"/>
        <v>39</v>
      </c>
    </row>
    <row r="7000" spans="1:5" x14ac:dyDescent="0.25">
      <c r="A7000" t="s">
        <v>3057</v>
      </c>
      <c r="B7000" s="2">
        <v>41826</v>
      </c>
      <c r="C7000" s="2" t="s">
        <v>7720</v>
      </c>
      <c r="D7000" t="s">
        <v>7702</v>
      </c>
      <c r="E7000">
        <f t="shared" si="109"/>
        <v>26</v>
      </c>
    </row>
    <row r="7001" spans="1:5" x14ac:dyDescent="0.25">
      <c r="A7001" t="s">
        <v>739</v>
      </c>
      <c r="B7001" s="2">
        <v>41986</v>
      </c>
      <c r="C7001" s="2" t="s">
        <v>7701</v>
      </c>
      <c r="D7001" t="s">
        <v>7705</v>
      </c>
      <c r="E7001">
        <f t="shared" si="109"/>
        <v>29</v>
      </c>
    </row>
    <row r="7002" spans="1:5" x14ac:dyDescent="0.25">
      <c r="A7002" t="s">
        <v>739</v>
      </c>
      <c r="B7002" s="2">
        <v>41986</v>
      </c>
      <c r="C7002" s="2" t="s">
        <v>7701</v>
      </c>
      <c r="D7002" t="s">
        <v>7705</v>
      </c>
      <c r="E7002">
        <f t="shared" si="109"/>
        <v>29</v>
      </c>
    </row>
    <row r="7003" spans="1:5" x14ac:dyDescent="0.25">
      <c r="A7003" t="s">
        <v>3500</v>
      </c>
      <c r="B7003" s="2">
        <v>41726</v>
      </c>
      <c r="C7003" s="2" t="s">
        <v>7715</v>
      </c>
      <c r="D7003" t="s">
        <v>7710</v>
      </c>
      <c r="E7003">
        <f t="shared" si="109"/>
        <v>12</v>
      </c>
    </row>
    <row r="7004" spans="1:5" x14ac:dyDescent="0.25">
      <c r="A7004" t="s">
        <v>3829</v>
      </c>
      <c r="B7004" s="2">
        <v>41657</v>
      </c>
      <c r="C7004" s="2" t="s">
        <v>7727</v>
      </c>
      <c r="D7004" t="s">
        <v>7690</v>
      </c>
      <c r="E7004">
        <f t="shared" si="109"/>
        <v>7</v>
      </c>
    </row>
    <row r="7005" spans="1:5" x14ac:dyDescent="0.25">
      <c r="A7005" t="s">
        <v>3829</v>
      </c>
      <c r="B7005" s="2">
        <v>41657</v>
      </c>
      <c r="C7005" s="2" t="s">
        <v>7727</v>
      </c>
      <c r="D7005" t="s">
        <v>7690</v>
      </c>
      <c r="E7005">
        <f t="shared" si="109"/>
        <v>7</v>
      </c>
    </row>
    <row r="7006" spans="1:5" x14ac:dyDescent="0.25">
      <c r="A7006" t="s">
        <v>2638</v>
      </c>
      <c r="B7006" s="2">
        <v>41841</v>
      </c>
      <c r="C7006" s="2" t="s">
        <v>7720</v>
      </c>
      <c r="D7006" t="s">
        <v>7701</v>
      </c>
      <c r="E7006">
        <f t="shared" si="109"/>
        <v>5</v>
      </c>
    </row>
    <row r="7007" spans="1:5" x14ac:dyDescent="0.25">
      <c r="A7007" t="s">
        <v>997</v>
      </c>
      <c r="B7007" s="2">
        <v>41931</v>
      </c>
      <c r="C7007" s="2" t="s">
        <v>7699</v>
      </c>
      <c r="D7007" t="s">
        <v>7687</v>
      </c>
      <c r="E7007">
        <f t="shared" si="109"/>
        <v>13</v>
      </c>
    </row>
    <row r="7008" spans="1:5" x14ac:dyDescent="0.25">
      <c r="A7008" t="s">
        <v>582</v>
      </c>
      <c r="B7008" s="2">
        <v>41988</v>
      </c>
      <c r="C7008" s="2" t="s">
        <v>7701</v>
      </c>
      <c r="D7008" t="s">
        <v>7701</v>
      </c>
      <c r="E7008">
        <f t="shared" si="109"/>
        <v>0</v>
      </c>
    </row>
    <row r="7009" spans="1:5" x14ac:dyDescent="0.25">
      <c r="A7009" t="s">
        <v>2192</v>
      </c>
      <c r="B7009" s="2">
        <v>41975</v>
      </c>
      <c r="C7009" s="2" t="s">
        <v>7701</v>
      </c>
      <c r="D7009" t="s">
        <v>7718</v>
      </c>
      <c r="E7009">
        <f t="shared" si="109"/>
        <v>8</v>
      </c>
    </row>
    <row r="7010" spans="1:5" x14ac:dyDescent="0.25">
      <c r="A7010" t="s">
        <v>2192</v>
      </c>
      <c r="B7010" s="2">
        <v>41975</v>
      </c>
      <c r="C7010" s="2" t="s">
        <v>7701</v>
      </c>
      <c r="D7010" t="s">
        <v>7718</v>
      </c>
      <c r="E7010">
        <f t="shared" si="109"/>
        <v>8</v>
      </c>
    </row>
    <row r="7011" spans="1:5" x14ac:dyDescent="0.25">
      <c r="A7011" t="s">
        <v>2192</v>
      </c>
      <c r="B7011" s="2">
        <v>41975</v>
      </c>
      <c r="C7011" s="2" t="s">
        <v>7701</v>
      </c>
      <c r="D7011" t="s">
        <v>7718</v>
      </c>
      <c r="E7011">
        <f t="shared" si="109"/>
        <v>8</v>
      </c>
    </row>
    <row r="7012" spans="1:5" x14ac:dyDescent="0.25">
      <c r="A7012" t="s">
        <v>977</v>
      </c>
      <c r="B7012" s="2">
        <v>41782</v>
      </c>
      <c r="C7012" s="2" t="s">
        <v>7689</v>
      </c>
      <c r="D7012" t="s">
        <v>7689</v>
      </c>
      <c r="E7012">
        <f t="shared" si="109"/>
        <v>0</v>
      </c>
    </row>
    <row r="7013" spans="1:5" x14ac:dyDescent="0.25">
      <c r="A7013" t="s">
        <v>977</v>
      </c>
      <c r="B7013" s="2">
        <v>41782</v>
      </c>
      <c r="C7013" s="2" t="s">
        <v>7689</v>
      </c>
      <c r="D7013" t="s">
        <v>7689</v>
      </c>
      <c r="E7013">
        <f t="shared" si="109"/>
        <v>0</v>
      </c>
    </row>
    <row r="7014" spans="1:5" x14ac:dyDescent="0.25">
      <c r="A7014" t="s">
        <v>977</v>
      </c>
      <c r="B7014" s="2">
        <v>41782</v>
      </c>
      <c r="C7014" s="2" t="s">
        <v>7689</v>
      </c>
      <c r="D7014" t="s">
        <v>7689</v>
      </c>
      <c r="E7014">
        <f t="shared" si="109"/>
        <v>0</v>
      </c>
    </row>
    <row r="7015" spans="1:5" x14ac:dyDescent="0.25">
      <c r="A7015" t="s">
        <v>3238</v>
      </c>
      <c r="B7015" s="2">
        <v>41936</v>
      </c>
      <c r="C7015" s="2" t="s">
        <v>7699</v>
      </c>
      <c r="D7015" t="s">
        <v>7703</v>
      </c>
      <c r="E7015">
        <f t="shared" si="109"/>
        <v>38</v>
      </c>
    </row>
    <row r="7016" spans="1:5" x14ac:dyDescent="0.25">
      <c r="A7016" t="s">
        <v>2486</v>
      </c>
      <c r="B7016" s="2">
        <v>41709</v>
      </c>
      <c r="C7016" s="2" t="s">
        <v>7715</v>
      </c>
      <c r="D7016" t="s">
        <v>7715</v>
      </c>
      <c r="E7016">
        <f t="shared" si="109"/>
        <v>0</v>
      </c>
    </row>
    <row r="7017" spans="1:5" x14ac:dyDescent="0.25">
      <c r="A7017" t="s">
        <v>2486</v>
      </c>
      <c r="B7017" s="2">
        <v>41709</v>
      </c>
      <c r="C7017" s="2" t="s">
        <v>7715</v>
      </c>
      <c r="D7017" t="s">
        <v>7715</v>
      </c>
      <c r="E7017">
        <f t="shared" si="109"/>
        <v>0</v>
      </c>
    </row>
    <row r="7018" spans="1:5" x14ac:dyDescent="0.25">
      <c r="A7018" t="s">
        <v>2486</v>
      </c>
      <c r="B7018" s="2">
        <v>41709</v>
      </c>
      <c r="C7018" s="2" t="s">
        <v>7715</v>
      </c>
      <c r="D7018" t="s">
        <v>7715</v>
      </c>
      <c r="E7018">
        <f t="shared" si="109"/>
        <v>0</v>
      </c>
    </row>
    <row r="7019" spans="1:5" x14ac:dyDescent="0.25">
      <c r="A7019" t="s">
        <v>2486</v>
      </c>
      <c r="B7019" s="2">
        <v>41709</v>
      </c>
      <c r="C7019" s="2" t="s">
        <v>7715</v>
      </c>
      <c r="D7019" t="s">
        <v>7715</v>
      </c>
      <c r="E7019">
        <f t="shared" si="109"/>
        <v>0</v>
      </c>
    </row>
    <row r="7020" spans="1:5" x14ac:dyDescent="0.25">
      <c r="A7020" t="s">
        <v>1443</v>
      </c>
      <c r="B7020" s="2">
        <v>41966</v>
      </c>
      <c r="C7020" s="2" t="s">
        <v>7688</v>
      </c>
      <c r="D7020" t="s">
        <v>7682</v>
      </c>
      <c r="E7020">
        <f t="shared" si="109"/>
        <v>19</v>
      </c>
    </row>
    <row r="7021" spans="1:5" x14ac:dyDescent="0.25">
      <c r="A7021" t="s">
        <v>1207</v>
      </c>
      <c r="B7021" s="2">
        <v>41874</v>
      </c>
      <c r="C7021" s="2" t="s">
        <v>7690</v>
      </c>
      <c r="D7021" t="s">
        <v>7690</v>
      </c>
      <c r="E7021">
        <f t="shared" si="109"/>
        <v>0</v>
      </c>
    </row>
    <row r="7022" spans="1:5" x14ac:dyDescent="0.25">
      <c r="A7022" t="s">
        <v>1207</v>
      </c>
      <c r="B7022" s="2">
        <v>41874</v>
      </c>
      <c r="C7022" s="2" t="s">
        <v>7690</v>
      </c>
      <c r="D7022" t="s">
        <v>7690</v>
      </c>
      <c r="E7022">
        <f t="shared" si="109"/>
        <v>0</v>
      </c>
    </row>
    <row r="7023" spans="1:5" x14ac:dyDescent="0.25">
      <c r="A7023" t="s">
        <v>1207</v>
      </c>
      <c r="B7023" s="2">
        <v>41874</v>
      </c>
      <c r="C7023" s="2" t="s">
        <v>7690</v>
      </c>
      <c r="D7023" t="s">
        <v>7690</v>
      </c>
      <c r="E7023">
        <f t="shared" si="109"/>
        <v>0</v>
      </c>
    </row>
    <row r="7024" spans="1:5" x14ac:dyDescent="0.25">
      <c r="A7024" t="s">
        <v>1207</v>
      </c>
      <c r="B7024" s="2">
        <v>41874</v>
      </c>
      <c r="C7024" s="2" t="s">
        <v>7690</v>
      </c>
      <c r="D7024" t="s">
        <v>7690</v>
      </c>
      <c r="E7024">
        <f t="shared" si="109"/>
        <v>0</v>
      </c>
    </row>
    <row r="7025" spans="1:5" x14ac:dyDescent="0.25">
      <c r="A7025" t="s">
        <v>1207</v>
      </c>
      <c r="B7025" s="2">
        <v>41874</v>
      </c>
      <c r="C7025" s="2" t="s">
        <v>7690</v>
      </c>
      <c r="D7025" t="s">
        <v>7690</v>
      </c>
      <c r="E7025">
        <f t="shared" si="109"/>
        <v>0</v>
      </c>
    </row>
    <row r="7026" spans="1:5" x14ac:dyDescent="0.25">
      <c r="A7026" t="s">
        <v>1207</v>
      </c>
      <c r="B7026" s="2">
        <v>41874</v>
      </c>
      <c r="C7026" s="2" t="s">
        <v>7690</v>
      </c>
      <c r="D7026" t="s">
        <v>7690</v>
      </c>
      <c r="E7026">
        <f t="shared" si="109"/>
        <v>0</v>
      </c>
    </row>
    <row r="7027" spans="1:5" x14ac:dyDescent="0.25">
      <c r="A7027" t="s">
        <v>1140</v>
      </c>
      <c r="B7027" s="2">
        <v>41925</v>
      </c>
      <c r="C7027" s="2" t="s">
        <v>7699</v>
      </c>
      <c r="D7027" t="s">
        <v>7712</v>
      </c>
      <c r="E7027">
        <f t="shared" si="109"/>
        <v>28</v>
      </c>
    </row>
    <row r="7028" spans="1:5" x14ac:dyDescent="0.25">
      <c r="A7028" t="s">
        <v>1140</v>
      </c>
      <c r="B7028" s="2">
        <v>41925</v>
      </c>
      <c r="C7028" s="2" t="s">
        <v>7699</v>
      </c>
      <c r="D7028" t="s">
        <v>7712</v>
      </c>
      <c r="E7028">
        <f t="shared" si="109"/>
        <v>28</v>
      </c>
    </row>
    <row r="7029" spans="1:5" x14ac:dyDescent="0.25">
      <c r="A7029" t="s">
        <v>1615</v>
      </c>
      <c r="B7029" s="2">
        <v>41731</v>
      </c>
      <c r="C7029" s="2" t="s">
        <v>7722</v>
      </c>
      <c r="D7029" t="s">
        <v>7725</v>
      </c>
      <c r="E7029">
        <f t="shared" si="109"/>
        <v>33</v>
      </c>
    </row>
    <row r="7030" spans="1:5" x14ac:dyDescent="0.25">
      <c r="A7030" t="s">
        <v>2005</v>
      </c>
      <c r="B7030" s="2">
        <v>41975</v>
      </c>
      <c r="C7030" s="2" t="s">
        <v>7701</v>
      </c>
      <c r="D7030" t="s">
        <v>7686</v>
      </c>
      <c r="E7030">
        <f t="shared" si="109"/>
        <v>24</v>
      </c>
    </row>
    <row r="7031" spans="1:5" x14ac:dyDescent="0.25">
      <c r="A7031" t="s">
        <v>2305</v>
      </c>
      <c r="B7031" s="2">
        <v>42075</v>
      </c>
      <c r="C7031" s="2" t="s">
        <v>7710</v>
      </c>
      <c r="D7031" t="s">
        <v>7681</v>
      </c>
      <c r="E7031">
        <f t="shared" si="109"/>
        <v>20</v>
      </c>
    </row>
    <row r="7032" spans="1:5" x14ac:dyDescent="0.25">
      <c r="A7032" t="s">
        <v>2305</v>
      </c>
      <c r="B7032" s="2">
        <v>42075</v>
      </c>
      <c r="C7032" s="2" t="s">
        <v>7710</v>
      </c>
      <c r="D7032" t="s">
        <v>7681</v>
      </c>
      <c r="E7032">
        <f t="shared" si="109"/>
        <v>20</v>
      </c>
    </row>
    <row r="7033" spans="1:5" x14ac:dyDescent="0.25">
      <c r="A7033" t="s">
        <v>2305</v>
      </c>
      <c r="B7033" s="2">
        <v>42075</v>
      </c>
      <c r="C7033" s="2" t="s">
        <v>7710</v>
      </c>
      <c r="D7033" t="s">
        <v>7681</v>
      </c>
      <c r="E7033">
        <f t="shared" si="109"/>
        <v>20</v>
      </c>
    </row>
    <row r="7034" spans="1:5" x14ac:dyDescent="0.25">
      <c r="A7034" t="s">
        <v>2305</v>
      </c>
      <c r="B7034" s="2">
        <v>42075</v>
      </c>
      <c r="C7034" s="2" t="s">
        <v>7710</v>
      </c>
      <c r="D7034" t="s">
        <v>7681</v>
      </c>
      <c r="E7034">
        <f t="shared" si="109"/>
        <v>20</v>
      </c>
    </row>
    <row r="7035" spans="1:5" x14ac:dyDescent="0.25">
      <c r="A7035" t="s">
        <v>2305</v>
      </c>
      <c r="B7035" s="2">
        <v>42075</v>
      </c>
      <c r="C7035" s="2" t="s">
        <v>7710</v>
      </c>
      <c r="D7035" t="s">
        <v>7681</v>
      </c>
      <c r="E7035">
        <f t="shared" si="109"/>
        <v>20</v>
      </c>
    </row>
    <row r="7036" spans="1:5" x14ac:dyDescent="0.25">
      <c r="A7036" t="s">
        <v>2305</v>
      </c>
      <c r="B7036" s="2">
        <v>42075</v>
      </c>
      <c r="C7036" s="2" t="s">
        <v>7710</v>
      </c>
      <c r="D7036" t="s">
        <v>7681</v>
      </c>
      <c r="E7036">
        <f t="shared" si="109"/>
        <v>20</v>
      </c>
    </row>
    <row r="7037" spans="1:5" x14ac:dyDescent="0.25">
      <c r="A7037" t="s">
        <v>2539</v>
      </c>
      <c r="B7037" s="2">
        <v>41926</v>
      </c>
      <c r="C7037" s="2" t="s">
        <v>7699</v>
      </c>
      <c r="D7037" t="s">
        <v>7704</v>
      </c>
      <c r="E7037">
        <f t="shared" si="109"/>
        <v>37</v>
      </c>
    </row>
    <row r="7038" spans="1:5" x14ac:dyDescent="0.25">
      <c r="A7038" t="s">
        <v>4826</v>
      </c>
      <c r="B7038" s="2">
        <v>41761</v>
      </c>
      <c r="C7038" s="2" t="s">
        <v>7689</v>
      </c>
      <c r="D7038" t="s">
        <v>7689</v>
      </c>
      <c r="E7038">
        <f t="shared" si="109"/>
        <v>0</v>
      </c>
    </row>
    <row r="7039" spans="1:5" x14ac:dyDescent="0.25">
      <c r="A7039" t="s">
        <v>1259</v>
      </c>
      <c r="B7039" s="2">
        <v>41958</v>
      </c>
      <c r="C7039" s="2" t="s">
        <v>7688</v>
      </c>
      <c r="D7039" t="s">
        <v>7696</v>
      </c>
      <c r="E7039">
        <f t="shared" si="109"/>
        <v>34</v>
      </c>
    </row>
    <row r="7040" spans="1:5" x14ac:dyDescent="0.25">
      <c r="A7040" t="s">
        <v>1259</v>
      </c>
      <c r="B7040" s="2">
        <v>41958</v>
      </c>
      <c r="C7040" s="2" t="s">
        <v>7688</v>
      </c>
      <c r="D7040" t="s">
        <v>7696</v>
      </c>
      <c r="E7040">
        <f t="shared" si="109"/>
        <v>34</v>
      </c>
    </row>
    <row r="7041" spans="1:5" x14ac:dyDescent="0.25">
      <c r="A7041" t="s">
        <v>1086</v>
      </c>
      <c r="B7041" s="2">
        <v>41881</v>
      </c>
      <c r="C7041" s="2" t="s">
        <v>7690</v>
      </c>
      <c r="D7041" t="s">
        <v>7703</v>
      </c>
      <c r="E7041">
        <f t="shared" si="109"/>
        <v>40</v>
      </c>
    </row>
    <row r="7042" spans="1:5" x14ac:dyDescent="0.25">
      <c r="A7042" t="s">
        <v>1086</v>
      </c>
      <c r="B7042" s="2">
        <v>41881</v>
      </c>
      <c r="C7042" s="2" t="s">
        <v>7690</v>
      </c>
      <c r="D7042" t="s">
        <v>7703</v>
      </c>
      <c r="E7042">
        <f t="shared" si="109"/>
        <v>40</v>
      </c>
    </row>
    <row r="7043" spans="1:5" x14ac:dyDescent="0.25">
      <c r="A7043" t="s">
        <v>1086</v>
      </c>
      <c r="B7043" s="2">
        <v>41881</v>
      </c>
      <c r="C7043" s="2" t="s">
        <v>7690</v>
      </c>
      <c r="D7043" t="s">
        <v>7703</v>
      </c>
      <c r="E7043">
        <f t="shared" ref="E7043:E7106" si="110">(LEFT(D7043,4)-LEFT(C7043,4))*12+RIGHT(D7043,2)-RIGHT(C7043,2)</f>
        <v>40</v>
      </c>
    </row>
    <row r="7044" spans="1:5" x14ac:dyDescent="0.25">
      <c r="A7044" t="s">
        <v>1216</v>
      </c>
      <c r="B7044" s="2">
        <v>41650</v>
      </c>
      <c r="C7044" s="2" t="s">
        <v>7727</v>
      </c>
      <c r="D7044" t="s">
        <v>7691</v>
      </c>
      <c r="E7044">
        <f t="shared" si="110"/>
        <v>42</v>
      </c>
    </row>
    <row r="7045" spans="1:5" x14ac:dyDescent="0.25">
      <c r="A7045" t="s">
        <v>1216</v>
      </c>
      <c r="B7045" s="2">
        <v>41650</v>
      </c>
      <c r="C7045" s="2" t="s">
        <v>7727</v>
      </c>
      <c r="D7045" t="s">
        <v>7691</v>
      </c>
      <c r="E7045">
        <f t="shared" si="110"/>
        <v>42</v>
      </c>
    </row>
    <row r="7046" spans="1:5" x14ac:dyDescent="0.25">
      <c r="A7046" t="s">
        <v>1216</v>
      </c>
      <c r="B7046" s="2">
        <v>41650</v>
      </c>
      <c r="C7046" s="2" t="s">
        <v>7727</v>
      </c>
      <c r="D7046" t="s">
        <v>7691</v>
      </c>
      <c r="E7046">
        <f t="shared" si="110"/>
        <v>42</v>
      </c>
    </row>
    <row r="7047" spans="1:5" x14ac:dyDescent="0.25">
      <c r="A7047" t="s">
        <v>3034</v>
      </c>
      <c r="B7047" s="2">
        <v>41787</v>
      </c>
      <c r="C7047" s="2" t="s">
        <v>7689</v>
      </c>
      <c r="D7047" t="s">
        <v>7681</v>
      </c>
      <c r="E7047">
        <f t="shared" si="110"/>
        <v>30</v>
      </c>
    </row>
    <row r="7048" spans="1:5" x14ac:dyDescent="0.25">
      <c r="A7048" t="s">
        <v>585</v>
      </c>
      <c r="B7048" s="2">
        <v>41678</v>
      </c>
      <c r="C7048" s="2" t="s">
        <v>7726</v>
      </c>
      <c r="D7048" t="s">
        <v>7722</v>
      </c>
      <c r="E7048">
        <f t="shared" si="110"/>
        <v>2</v>
      </c>
    </row>
    <row r="7049" spans="1:5" x14ac:dyDescent="0.25">
      <c r="A7049" t="s">
        <v>585</v>
      </c>
      <c r="B7049" s="2">
        <v>41678</v>
      </c>
      <c r="C7049" s="2" t="s">
        <v>7726</v>
      </c>
      <c r="D7049" t="s">
        <v>7722</v>
      </c>
      <c r="E7049">
        <f t="shared" si="110"/>
        <v>2</v>
      </c>
    </row>
    <row r="7050" spans="1:5" x14ac:dyDescent="0.25">
      <c r="A7050" t="s">
        <v>1365</v>
      </c>
      <c r="B7050" s="2">
        <v>41974</v>
      </c>
      <c r="C7050" s="2" t="s">
        <v>7701</v>
      </c>
      <c r="D7050" t="s">
        <v>7709</v>
      </c>
      <c r="E7050">
        <f t="shared" si="110"/>
        <v>20</v>
      </c>
    </row>
    <row r="7051" spans="1:5" x14ac:dyDescent="0.25">
      <c r="A7051" t="s">
        <v>2992</v>
      </c>
      <c r="B7051" s="2">
        <v>41907</v>
      </c>
      <c r="C7051" s="2" t="s">
        <v>7711</v>
      </c>
      <c r="D7051" t="s">
        <v>7711</v>
      </c>
      <c r="E7051">
        <f t="shared" si="110"/>
        <v>0</v>
      </c>
    </row>
    <row r="7052" spans="1:5" x14ac:dyDescent="0.25">
      <c r="A7052" t="s">
        <v>2884</v>
      </c>
      <c r="B7052" s="2">
        <v>41947</v>
      </c>
      <c r="C7052" s="2" t="s">
        <v>7688</v>
      </c>
      <c r="D7052" t="s">
        <v>7686</v>
      </c>
      <c r="E7052">
        <f t="shared" si="110"/>
        <v>25</v>
      </c>
    </row>
    <row r="7053" spans="1:5" x14ac:dyDescent="0.25">
      <c r="A7053" t="s">
        <v>2884</v>
      </c>
      <c r="B7053" s="2">
        <v>41947</v>
      </c>
      <c r="C7053" s="2" t="s">
        <v>7688</v>
      </c>
      <c r="D7053" t="s">
        <v>7686</v>
      </c>
      <c r="E7053">
        <f t="shared" si="110"/>
        <v>25</v>
      </c>
    </row>
    <row r="7054" spans="1:5" x14ac:dyDescent="0.25">
      <c r="A7054" t="s">
        <v>2884</v>
      </c>
      <c r="B7054" s="2">
        <v>41947</v>
      </c>
      <c r="C7054" s="2" t="s">
        <v>7688</v>
      </c>
      <c r="D7054" t="s">
        <v>7686</v>
      </c>
      <c r="E7054">
        <f t="shared" si="110"/>
        <v>25</v>
      </c>
    </row>
    <row r="7055" spans="1:5" x14ac:dyDescent="0.25">
      <c r="A7055" t="s">
        <v>2884</v>
      </c>
      <c r="B7055" s="2">
        <v>41947</v>
      </c>
      <c r="C7055" s="2" t="s">
        <v>7688</v>
      </c>
      <c r="D7055" t="s">
        <v>7686</v>
      </c>
      <c r="E7055">
        <f t="shared" si="110"/>
        <v>25</v>
      </c>
    </row>
    <row r="7056" spans="1:5" x14ac:dyDescent="0.25">
      <c r="A7056" t="s">
        <v>2884</v>
      </c>
      <c r="B7056" s="2">
        <v>41947</v>
      </c>
      <c r="C7056" s="2" t="s">
        <v>7688</v>
      </c>
      <c r="D7056" t="s">
        <v>7686</v>
      </c>
      <c r="E7056">
        <f t="shared" si="110"/>
        <v>25</v>
      </c>
    </row>
    <row r="7057" spans="1:5" x14ac:dyDescent="0.25">
      <c r="A7057" t="s">
        <v>2884</v>
      </c>
      <c r="B7057" s="2">
        <v>41947</v>
      </c>
      <c r="C7057" s="2" t="s">
        <v>7688</v>
      </c>
      <c r="D7057" t="s">
        <v>7686</v>
      </c>
      <c r="E7057">
        <f t="shared" si="110"/>
        <v>25</v>
      </c>
    </row>
    <row r="7058" spans="1:5" x14ac:dyDescent="0.25">
      <c r="A7058" t="s">
        <v>2884</v>
      </c>
      <c r="B7058" s="2">
        <v>41947</v>
      </c>
      <c r="C7058" s="2" t="s">
        <v>7688</v>
      </c>
      <c r="D7058" t="s">
        <v>7686</v>
      </c>
      <c r="E7058">
        <f t="shared" si="110"/>
        <v>25</v>
      </c>
    </row>
    <row r="7059" spans="1:5" x14ac:dyDescent="0.25">
      <c r="A7059" t="s">
        <v>2884</v>
      </c>
      <c r="B7059" s="2">
        <v>41947</v>
      </c>
      <c r="C7059" s="2" t="s">
        <v>7688</v>
      </c>
      <c r="D7059" t="s">
        <v>7686</v>
      </c>
      <c r="E7059">
        <f t="shared" si="110"/>
        <v>25</v>
      </c>
    </row>
    <row r="7060" spans="1:5" x14ac:dyDescent="0.25">
      <c r="A7060" t="s">
        <v>2884</v>
      </c>
      <c r="B7060" s="2">
        <v>41947</v>
      </c>
      <c r="C7060" s="2" t="s">
        <v>7688</v>
      </c>
      <c r="D7060" t="s">
        <v>7686</v>
      </c>
      <c r="E7060">
        <f t="shared" si="110"/>
        <v>25</v>
      </c>
    </row>
    <row r="7061" spans="1:5" x14ac:dyDescent="0.25">
      <c r="A7061" t="s">
        <v>2884</v>
      </c>
      <c r="B7061" s="2">
        <v>41947</v>
      </c>
      <c r="C7061" s="2" t="s">
        <v>7688</v>
      </c>
      <c r="D7061" t="s">
        <v>7686</v>
      </c>
      <c r="E7061">
        <f t="shared" si="110"/>
        <v>25</v>
      </c>
    </row>
    <row r="7062" spans="1:5" x14ac:dyDescent="0.25">
      <c r="A7062" t="s">
        <v>2884</v>
      </c>
      <c r="B7062" s="2">
        <v>41947</v>
      </c>
      <c r="C7062" s="2" t="s">
        <v>7688</v>
      </c>
      <c r="D7062" t="s">
        <v>7686</v>
      </c>
      <c r="E7062">
        <f t="shared" si="110"/>
        <v>25</v>
      </c>
    </row>
    <row r="7063" spans="1:5" x14ac:dyDescent="0.25">
      <c r="A7063" t="s">
        <v>768</v>
      </c>
      <c r="B7063" s="2">
        <v>41944</v>
      </c>
      <c r="C7063" s="2" t="s">
        <v>7688</v>
      </c>
      <c r="D7063" t="s">
        <v>7717</v>
      </c>
      <c r="E7063">
        <f t="shared" si="110"/>
        <v>3</v>
      </c>
    </row>
    <row r="7064" spans="1:5" x14ac:dyDescent="0.25">
      <c r="A7064" t="s">
        <v>452</v>
      </c>
      <c r="B7064" s="2">
        <v>41845</v>
      </c>
      <c r="C7064" s="2" t="s">
        <v>7720</v>
      </c>
      <c r="D7064" t="s">
        <v>7686</v>
      </c>
      <c r="E7064">
        <f t="shared" si="110"/>
        <v>29</v>
      </c>
    </row>
    <row r="7065" spans="1:5" x14ac:dyDescent="0.25">
      <c r="A7065" t="s">
        <v>2077</v>
      </c>
      <c r="B7065" s="2">
        <v>42002</v>
      </c>
      <c r="C7065" s="2" t="s">
        <v>7701</v>
      </c>
      <c r="D7065" t="s">
        <v>7724</v>
      </c>
      <c r="E7065">
        <f t="shared" si="110"/>
        <v>32</v>
      </c>
    </row>
    <row r="7066" spans="1:5" x14ac:dyDescent="0.25">
      <c r="A7066" t="s">
        <v>1234</v>
      </c>
      <c r="B7066" s="2">
        <v>42300</v>
      </c>
      <c r="C7066" s="2" t="s">
        <v>7683</v>
      </c>
      <c r="D7066" t="s">
        <v>7712</v>
      </c>
      <c r="E7066">
        <f t="shared" si="110"/>
        <v>16</v>
      </c>
    </row>
    <row r="7067" spans="1:5" x14ac:dyDescent="0.25">
      <c r="A7067" t="s">
        <v>1210</v>
      </c>
      <c r="B7067" s="2">
        <v>41736</v>
      </c>
      <c r="C7067" s="2" t="s">
        <v>7722</v>
      </c>
      <c r="D7067" t="s">
        <v>7701</v>
      </c>
      <c r="E7067">
        <f t="shared" si="110"/>
        <v>8</v>
      </c>
    </row>
    <row r="7068" spans="1:5" x14ac:dyDescent="0.25">
      <c r="A7068" t="s">
        <v>3365</v>
      </c>
      <c r="B7068" s="2">
        <v>41943</v>
      </c>
      <c r="C7068" s="2" t="s">
        <v>7699</v>
      </c>
      <c r="D7068" t="s">
        <v>7716</v>
      </c>
      <c r="E7068">
        <f t="shared" si="110"/>
        <v>19</v>
      </c>
    </row>
    <row r="7069" spans="1:5" x14ac:dyDescent="0.25">
      <c r="A7069" t="s">
        <v>680</v>
      </c>
      <c r="B7069" s="2">
        <v>42511</v>
      </c>
      <c r="C7069" s="2" t="s">
        <v>7716</v>
      </c>
      <c r="D7069" t="s">
        <v>7716</v>
      </c>
      <c r="E7069">
        <f t="shared" si="110"/>
        <v>0</v>
      </c>
    </row>
    <row r="7070" spans="1:5" x14ac:dyDescent="0.25">
      <c r="A7070" t="s">
        <v>680</v>
      </c>
      <c r="B7070" s="2">
        <v>42511</v>
      </c>
      <c r="C7070" s="2" t="s">
        <v>7716</v>
      </c>
      <c r="D7070" t="s">
        <v>7716</v>
      </c>
      <c r="E7070">
        <f t="shared" si="110"/>
        <v>0</v>
      </c>
    </row>
    <row r="7071" spans="1:5" x14ac:dyDescent="0.25">
      <c r="A7071" t="s">
        <v>1963</v>
      </c>
      <c r="B7071" s="2">
        <v>41860</v>
      </c>
      <c r="C7071" s="2" t="s">
        <v>7690</v>
      </c>
      <c r="D7071" t="s">
        <v>7690</v>
      </c>
      <c r="E7071">
        <f t="shared" si="110"/>
        <v>0</v>
      </c>
    </row>
    <row r="7072" spans="1:5" x14ac:dyDescent="0.25">
      <c r="A7072" t="s">
        <v>4022</v>
      </c>
      <c r="B7072" s="2">
        <v>42343</v>
      </c>
      <c r="C7072" s="2" t="s">
        <v>7695</v>
      </c>
      <c r="D7072" t="s">
        <v>7702</v>
      </c>
      <c r="E7072">
        <f t="shared" si="110"/>
        <v>9</v>
      </c>
    </row>
    <row r="7073" spans="1:5" x14ac:dyDescent="0.25">
      <c r="A7073" t="s">
        <v>1047</v>
      </c>
      <c r="B7073" s="2">
        <v>41709</v>
      </c>
      <c r="C7073" s="2" t="s">
        <v>7715</v>
      </c>
      <c r="D7073" t="s">
        <v>7697</v>
      </c>
      <c r="E7073">
        <f t="shared" si="110"/>
        <v>28</v>
      </c>
    </row>
    <row r="7074" spans="1:5" x14ac:dyDescent="0.25">
      <c r="A7074" t="s">
        <v>1047</v>
      </c>
      <c r="B7074" s="2">
        <v>41709</v>
      </c>
      <c r="C7074" s="2" t="s">
        <v>7715</v>
      </c>
      <c r="D7074" t="s">
        <v>7697</v>
      </c>
      <c r="E7074">
        <f t="shared" si="110"/>
        <v>28</v>
      </c>
    </row>
    <row r="7075" spans="1:5" x14ac:dyDescent="0.25">
      <c r="A7075" t="s">
        <v>1047</v>
      </c>
      <c r="B7075" s="2">
        <v>41709</v>
      </c>
      <c r="C7075" s="2" t="s">
        <v>7715</v>
      </c>
      <c r="D7075" t="s">
        <v>7697</v>
      </c>
      <c r="E7075">
        <f t="shared" si="110"/>
        <v>28</v>
      </c>
    </row>
    <row r="7076" spans="1:5" x14ac:dyDescent="0.25">
      <c r="A7076" t="s">
        <v>1047</v>
      </c>
      <c r="B7076" s="2">
        <v>41709</v>
      </c>
      <c r="C7076" s="2" t="s">
        <v>7715</v>
      </c>
      <c r="D7076" t="s">
        <v>7697</v>
      </c>
      <c r="E7076">
        <f t="shared" si="110"/>
        <v>28</v>
      </c>
    </row>
    <row r="7077" spans="1:5" x14ac:dyDescent="0.25">
      <c r="A7077" t="s">
        <v>1047</v>
      </c>
      <c r="B7077" s="2">
        <v>41709</v>
      </c>
      <c r="C7077" s="2" t="s">
        <v>7715</v>
      </c>
      <c r="D7077" t="s">
        <v>7697</v>
      </c>
      <c r="E7077">
        <f t="shared" si="110"/>
        <v>28</v>
      </c>
    </row>
    <row r="7078" spans="1:5" x14ac:dyDescent="0.25">
      <c r="A7078" t="s">
        <v>5009</v>
      </c>
      <c r="B7078" s="2">
        <v>42474</v>
      </c>
      <c r="C7078" s="2" t="s">
        <v>7706</v>
      </c>
      <c r="D7078" t="s">
        <v>7716</v>
      </c>
      <c r="E7078">
        <f t="shared" si="110"/>
        <v>1</v>
      </c>
    </row>
    <row r="7079" spans="1:5" x14ac:dyDescent="0.25">
      <c r="A7079" t="s">
        <v>2723</v>
      </c>
      <c r="B7079" s="2">
        <v>41876</v>
      </c>
      <c r="C7079" s="2" t="s">
        <v>7690</v>
      </c>
      <c r="D7079" t="s">
        <v>7702</v>
      </c>
      <c r="E7079">
        <f t="shared" si="110"/>
        <v>25</v>
      </c>
    </row>
    <row r="7080" spans="1:5" x14ac:dyDescent="0.25">
      <c r="A7080" t="s">
        <v>2723</v>
      </c>
      <c r="B7080" s="2">
        <v>41876</v>
      </c>
      <c r="C7080" s="2" t="s">
        <v>7690</v>
      </c>
      <c r="D7080" t="s">
        <v>7702</v>
      </c>
      <c r="E7080">
        <f t="shared" si="110"/>
        <v>25</v>
      </c>
    </row>
    <row r="7081" spans="1:5" x14ac:dyDescent="0.25">
      <c r="A7081" t="s">
        <v>2723</v>
      </c>
      <c r="B7081" s="2">
        <v>41876</v>
      </c>
      <c r="C7081" s="2" t="s">
        <v>7690</v>
      </c>
      <c r="D7081" t="s">
        <v>7702</v>
      </c>
      <c r="E7081">
        <f t="shared" si="110"/>
        <v>25</v>
      </c>
    </row>
    <row r="7082" spans="1:5" x14ac:dyDescent="0.25">
      <c r="A7082" t="s">
        <v>2723</v>
      </c>
      <c r="B7082" s="2">
        <v>41876</v>
      </c>
      <c r="C7082" s="2" t="s">
        <v>7690</v>
      </c>
      <c r="D7082" t="s">
        <v>7702</v>
      </c>
      <c r="E7082">
        <f t="shared" si="110"/>
        <v>25</v>
      </c>
    </row>
    <row r="7083" spans="1:5" x14ac:dyDescent="0.25">
      <c r="A7083" t="s">
        <v>2723</v>
      </c>
      <c r="B7083" s="2">
        <v>41876</v>
      </c>
      <c r="C7083" s="2" t="s">
        <v>7690</v>
      </c>
      <c r="D7083" t="s">
        <v>7702</v>
      </c>
      <c r="E7083">
        <f t="shared" si="110"/>
        <v>25</v>
      </c>
    </row>
    <row r="7084" spans="1:5" x14ac:dyDescent="0.25">
      <c r="A7084" t="s">
        <v>2723</v>
      </c>
      <c r="B7084" s="2">
        <v>41876</v>
      </c>
      <c r="C7084" s="2" t="s">
        <v>7690</v>
      </c>
      <c r="D7084" t="s">
        <v>7702</v>
      </c>
      <c r="E7084">
        <f t="shared" si="110"/>
        <v>25</v>
      </c>
    </row>
    <row r="7085" spans="1:5" x14ac:dyDescent="0.25">
      <c r="A7085" t="s">
        <v>1124</v>
      </c>
      <c r="B7085" s="2">
        <v>41820</v>
      </c>
      <c r="C7085" s="2" t="s">
        <v>7684</v>
      </c>
      <c r="D7085" t="s">
        <v>7691</v>
      </c>
      <c r="E7085">
        <f t="shared" si="110"/>
        <v>37</v>
      </c>
    </row>
    <row r="7086" spans="1:5" x14ac:dyDescent="0.25">
      <c r="A7086" t="s">
        <v>1124</v>
      </c>
      <c r="B7086" s="2">
        <v>41820</v>
      </c>
      <c r="C7086" s="2" t="s">
        <v>7684</v>
      </c>
      <c r="D7086" t="s">
        <v>7691</v>
      </c>
      <c r="E7086">
        <f t="shared" si="110"/>
        <v>37</v>
      </c>
    </row>
    <row r="7087" spans="1:5" x14ac:dyDescent="0.25">
      <c r="A7087" t="s">
        <v>1519</v>
      </c>
      <c r="B7087" s="2">
        <v>41959</v>
      </c>
      <c r="C7087" s="2" t="s">
        <v>7688</v>
      </c>
      <c r="D7087" t="s">
        <v>7696</v>
      </c>
      <c r="E7087">
        <f t="shared" si="110"/>
        <v>34</v>
      </c>
    </row>
    <row r="7088" spans="1:5" x14ac:dyDescent="0.25">
      <c r="A7088" t="s">
        <v>1519</v>
      </c>
      <c r="B7088" s="2">
        <v>41959</v>
      </c>
      <c r="C7088" s="2" t="s">
        <v>7688</v>
      </c>
      <c r="D7088" t="s">
        <v>7696</v>
      </c>
      <c r="E7088">
        <f t="shared" si="110"/>
        <v>34</v>
      </c>
    </row>
    <row r="7089" spans="1:5" x14ac:dyDescent="0.25">
      <c r="A7089" t="s">
        <v>3450</v>
      </c>
      <c r="B7089" s="2">
        <v>41777</v>
      </c>
      <c r="C7089" s="2" t="s">
        <v>7689</v>
      </c>
      <c r="D7089" t="s">
        <v>7724</v>
      </c>
      <c r="E7089">
        <f t="shared" si="110"/>
        <v>39</v>
      </c>
    </row>
    <row r="7090" spans="1:5" x14ac:dyDescent="0.25">
      <c r="A7090" t="s">
        <v>1009</v>
      </c>
      <c r="B7090" s="2">
        <v>41807</v>
      </c>
      <c r="C7090" s="2" t="s">
        <v>7684</v>
      </c>
      <c r="D7090" t="s">
        <v>7683</v>
      </c>
      <c r="E7090">
        <f t="shared" si="110"/>
        <v>16</v>
      </c>
    </row>
    <row r="7091" spans="1:5" x14ac:dyDescent="0.25">
      <c r="A7091" t="s">
        <v>505</v>
      </c>
      <c r="B7091" s="2">
        <v>41719</v>
      </c>
      <c r="C7091" s="2" t="s">
        <v>7715</v>
      </c>
      <c r="D7091" t="s">
        <v>7708</v>
      </c>
      <c r="E7091">
        <f t="shared" si="110"/>
        <v>39</v>
      </c>
    </row>
    <row r="7092" spans="1:5" x14ac:dyDescent="0.25">
      <c r="A7092" t="s">
        <v>2526</v>
      </c>
      <c r="B7092" s="2">
        <v>41720</v>
      </c>
      <c r="C7092" s="2" t="s">
        <v>7715</v>
      </c>
      <c r="D7092" t="s">
        <v>7707</v>
      </c>
      <c r="E7092">
        <f t="shared" si="110"/>
        <v>10</v>
      </c>
    </row>
    <row r="7093" spans="1:5" x14ac:dyDescent="0.25">
      <c r="A7093" t="s">
        <v>2526</v>
      </c>
      <c r="B7093" s="2">
        <v>41720</v>
      </c>
      <c r="C7093" s="2" t="s">
        <v>7715</v>
      </c>
      <c r="D7093" t="s">
        <v>7707</v>
      </c>
      <c r="E7093">
        <f t="shared" si="110"/>
        <v>10</v>
      </c>
    </row>
    <row r="7094" spans="1:5" x14ac:dyDescent="0.25">
      <c r="A7094" t="s">
        <v>2526</v>
      </c>
      <c r="B7094" s="2">
        <v>41720</v>
      </c>
      <c r="C7094" s="2" t="s">
        <v>7715</v>
      </c>
      <c r="D7094" t="s">
        <v>7707</v>
      </c>
      <c r="E7094">
        <f t="shared" si="110"/>
        <v>10</v>
      </c>
    </row>
    <row r="7095" spans="1:5" x14ac:dyDescent="0.25">
      <c r="A7095" t="s">
        <v>2526</v>
      </c>
      <c r="B7095" s="2">
        <v>41720</v>
      </c>
      <c r="C7095" s="2" t="s">
        <v>7715</v>
      </c>
      <c r="D7095" t="s">
        <v>7707</v>
      </c>
      <c r="E7095">
        <f t="shared" si="110"/>
        <v>10</v>
      </c>
    </row>
    <row r="7096" spans="1:5" x14ac:dyDescent="0.25">
      <c r="A7096" t="s">
        <v>2556</v>
      </c>
      <c r="B7096" s="2">
        <v>41923</v>
      </c>
      <c r="C7096" s="2" t="s">
        <v>7699</v>
      </c>
      <c r="D7096" t="s">
        <v>7717</v>
      </c>
      <c r="E7096">
        <f t="shared" si="110"/>
        <v>4</v>
      </c>
    </row>
    <row r="7097" spans="1:5" x14ac:dyDescent="0.25">
      <c r="A7097" t="s">
        <v>1147</v>
      </c>
      <c r="B7097" s="2">
        <v>41783</v>
      </c>
      <c r="C7097" s="2" t="s">
        <v>7689</v>
      </c>
      <c r="D7097" t="s">
        <v>7709</v>
      </c>
      <c r="E7097">
        <f t="shared" si="110"/>
        <v>27</v>
      </c>
    </row>
    <row r="7098" spans="1:5" x14ac:dyDescent="0.25">
      <c r="A7098" t="s">
        <v>1147</v>
      </c>
      <c r="B7098" s="2">
        <v>41783</v>
      </c>
      <c r="C7098" s="2" t="s">
        <v>7689</v>
      </c>
      <c r="D7098" t="s">
        <v>7709</v>
      </c>
      <c r="E7098">
        <f t="shared" si="110"/>
        <v>27</v>
      </c>
    </row>
    <row r="7099" spans="1:5" x14ac:dyDescent="0.25">
      <c r="A7099" t="s">
        <v>1147</v>
      </c>
      <c r="B7099" s="2">
        <v>41783</v>
      </c>
      <c r="C7099" s="2" t="s">
        <v>7689</v>
      </c>
      <c r="D7099" t="s">
        <v>7709</v>
      </c>
      <c r="E7099">
        <f t="shared" si="110"/>
        <v>27</v>
      </c>
    </row>
    <row r="7100" spans="1:5" x14ac:dyDescent="0.25">
      <c r="A7100" t="s">
        <v>1159</v>
      </c>
      <c r="B7100" s="2">
        <v>42698</v>
      </c>
      <c r="C7100" s="2" t="s">
        <v>7681</v>
      </c>
      <c r="D7100" t="s">
        <v>7704</v>
      </c>
      <c r="E7100">
        <f t="shared" si="110"/>
        <v>12</v>
      </c>
    </row>
    <row r="7101" spans="1:5" x14ac:dyDescent="0.25">
      <c r="A7101" t="s">
        <v>3422</v>
      </c>
      <c r="B7101" s="2">
        <v>41916</v>
      </c>
      <c r="C7101" s="2" t="s">
        <v>7699</v>
      </c>
      <c r="D7101" t="s">
        <v>7695</v>
      </c>
      <c r="E7101">
        <f t="shared" si="110"/>
        <v>14</v>
      </c>
    </row>
    <row r="7102" spans="1:5" x14ac:dyDescent="0.25">
      <c r="A7102" t="s">
        <v>1443</v>
      </c>
      <c r="B7102" s="2">
        <v>41966</v>
      </c>
      <c r="C7102" s="2" t="s">
        <v>7688</v>
      </c>
      <c r="D7102" t="s">
        <v>7688</v>
      </c>
      <c r="E7102">
        <f t="shared" si="110"/>
        <v>0</v>
      </c>
    </row>
    <row r="7103" spans="1:5" x14ac:dyDescent="0.25">
      <c r="A7103" t="s">
        <v>4458</v>
      </c>
      <c r="B7103" s="2">
        <v>41728</v>
      </c>
      <c r="C7103" s="2" t="s">
        <v>7715</v>
      </c>
      <c r="D7103" t="s">
        <v>7709</v>
      </c>
      <c r="E7103">
        <f t="shared" si="110"/>
        <v>29</v>
      </c>
    </row>
    <row r="7104" spans="1:5" x14ac:dyDescent="0.25">
      <c r="A7104" t="s">
        <v>1870</v>
      </c>
      <c r="B7104" s="2">
        <v>41903</v>
      </c>
      <c r="C7104" s="2" t="s">
        <v>7711</v>
      </c>
      <c r="D7104" t="s">
        <v>7711</v>
      </c>
      <c r="E7104">
        <f t="shared" si="110"/>
        <v>0</v>
      </c>
    </row>
    <row r="7105" spans="1:5" x14ac:dyDescent="0.25">
      <c r="A7105" t="s">
        <v>1907</v>
      </c>
      <c r="B7105" s="2">
        <v>41701</v>
      </c>
      <c r="C7105" s="2" t="s">
        <v>7715</v>
      </c>
      <c r="D7105" t="s">
        <v>7696</v>
      </c>
      <c r="E7105">
        <f t="shared" si="110"/>
        <v>42</v>
      </c>
    </row>
    <row r="7106" spans="1:5" x14ac:dyDescent="0.25">
      <c r="A7106" t="s">
        <v>2605</v>
      </c>
      <c r="B7106" s="2">
        <v>41730</v>
      </c>
      <c r="C7106" s="2" t="s">
        <v>7722</v>
      </c>
      <c r="D7106" t="s">
        <v>7708</v>
      </c>
      <c r="E7106">
        <f t="shared" si="110"/>
        <v>38</v>
      </c>
    </row>
    <row r="7107" spans="1:5" x14ac:dyDescent="0.25">
      <c r="A7107" t="s">
        <v>2605</v>
      </c>
      <c r="B7107" s="2">
        <v>41730</v>
      </c>
      <c r="C7107" s="2" t="s">
        <v>7722</v>
      </c>
      <c r="D7107" t="s">
        <v>7708</v>
      </c>
      <c r="E7107">
        <f t="shared" ref="E7107:E7170" si="111">(LEFT(D7107,4)-LEFT(C7107,4))*12+RIGHT(D7107,2)-RIGHT(C7107,2)</f>
        <v>38</v>
      </c>
    </row>
    <row r="7108" spans="1:5" x14ac:dyDescent="0.25">
      <c r="A7108" t="s">
        <v>2605</v>
      </c>
      <c r="B7108" s="2">
        <v>41730</v>
      </c>
      <c r="C7108" s="2" t="s">
        <v>7722</v>
      </c>
      <c r="D7108" t="s">
        <v>7708</v>
      </c>
      <c r="E7108">
        <f t="shared" si="111"/>
        <v>38</v>
      </c>
    </row>
    <row r="7109" spans="1:5" x14ac:dyDescent="0.25">
      <c r="A7109" t="s">
        <v>128</v>
      </c>
      <c r="B7109" s="2">
        <v>41728</v>
      </c>
      <c r="C7109" s="2" t="s">
        <v>7715</v>
      </c>
      <c r="D7109" t="s">
        <v>7706</v>
      </c>
      <c r="E7109">
        <f t="shared" si="111"/>
        <v>25</v>
      </c>
    </row>
    <row r="7110" spans="1:5" x14ac:dyDescent="0.25">
      <c r="A7110" t="s">
        <v>128</v>
      </c>
      <c r="B7110" s="2">
        <v>41728</v>
      </c>
      <c r="C7110" s="2" t="s">
        <v>7715</v>
      </c>
      <c r="D7110" t="s">
        <v>7706</v>
      </c>
      <c r="E7110">
        <f t="shared" si="111"/>
        <v>25</v>
      </c>
    </row>
    <row r="7111" spans="1:5" x14ac:dyDescent="0.25">
      <c r="A7111" t="s">
        <v>128</v>
      </c>
      <c r="B7111" s="2">
        <v>41728</v>
      </c>
      <c r="C7111" s="2" t="s">
        <v>7715</v>
      </c>
      <c r="D7111" t="s">
        <v>7706</v>
      </c>
      <c r="E7111">
        <f t="shared" si="111"/>
        <v>25</v>
      </c>
    </row>
    <row r="7112" spans="1:5" x14ac:dyDescent="0.25">
      <c r="A7112" t="s">
        <v>128</v>
      </c>
      <c r="B7112" s="2">
        <v>41728</v>
      </c>
      <c r="C7112" s="2" t="s">
        <v>7715</v>
      </c>
      <c r="D7112" t="s">
        <v>7706</v>
      </c>
      <c r="E7112">
        <f t="shared" si="111"/>
        <v>25</v>
      </c>
    </row>
    <row r="7113" spans="1:5" x14ac:dyDescent="0.25">
      <c r="A7113" t="s">
        <v>128</v>
      </c>
      <c r="B7113" s="2">
        <v>41728</v>
      </c>
      <c r="C7113" s="2" t="s">
        <v>7715</v>
      </c>
      <c r="D7113" t="s">
        <v>7706</v>
      </c>
      <c r="E7113">
        <f t="shared" si="111"/>
        <v>25</v>
      </c>
    </row>
    <row r="7114" spans="1:5" x14ac:dyDescent="0.25">
      <c r="A7114" t="s">
        <v>128</v>
      </c>
      <c r="B7114" s="2">
        <v>41728</v>
      </c>
      <c r="C7114" s="2" t="s">
        <v>7715</v>
      </c>
      <c r="D7114" t="s">
        <v>7706</v>
      </c>
      <c r="E7114">
        <f t="shared" si="111"/>
        <v>25</v>
      </c>
    </row>
    <row r="7115" spans="1:5" x14ac:dyDescent="0.25">
      <c r="A7115" t="s">
        <v>128</v>
      </c>
      <c r="B7115" s="2">
        <v>41728</v>
      </c>
      <c r="C7115" s="2" t="s">
        <v>7715</v>
      </c>
      <c r="D7115" t="s">
        <v>7706</v>
      </c>
      <c r="E7115">
        <f t="shared" si="111"/>
        <v>25</v>
      </c>
    </row>
    <row r="7116" spans="1:5" x14ac:dyDescent="0.25">
      <c r="A7116" t="s">
        <v>1569</v>
      </c>
      <c r="B7116" s="2">
        <v>42495</v>
      </c>
      <c r="C7116" s="2" t="s">
        <v>7716</v>
      </c>
      <c r="D7116" t="s">
        <v>7716</v>
      </c>
      <c r="E7116">
        <f t="shared" si="111"/>
        <v>0</v>
      </c>
    </row>
    <row r="7117" spans="1:5" x14ac:dyDescent="0.25">
      <c r="A7117" t="s">
        <v>1569</v>
      </c>
      <c r="B7117" s="2">
        <v>42495</v>
      </c>
      <c r="C7117" s="2" t="s">
        <v>7716</v>
      </c>
      <c r="D7117" t="s">
        <v>7716</v>
      </c>
      <c r="E7117">
        <f t="shared" si="111"/>
        <v>0</v>
      </c>
    </row>
    <row r="7118" spans="1:5" x14ac:dyDescent="0.25">
      <c r="A7118" t="s">
        <v>2290</v>
      </c>
      <c r="B7118" s="2">
        <v>41930</v>
      </c>
      <c r="C7118" s="2" t="s">
        <v>7699</v>
      </c>
      <c r="D7118" t="s">
        <v>7699</v>
      </c>
      <c r="E7118">
        <f t="shared" si="111"/>
        <v>0</v>
      </c>
    </row>
    <row r="7119" spans="1:5" x14ac:dyDescent="0.25">
      <c r="A7119" t="s">
        <v>2290</v>
      </c>
      <c r="B7119" s="2">
        <v>41930</v>
      </c>
      <c r="C7119" s="2" t="s">
        <v>7699</v>
      </c>
      <c r="D7119" t="s">
        <v>7699</v>
      </c>
      <c r="E7119">
        <f t="shared" si="111"/>
        <v>0</v>
      </c>
    </row>
    <row r="7120" spans="1:5" x14ac:dyDescent="0.25">
      <c r="A7120" t="s">
        <v>3748</v>
      </c>
      <c r="B7120" s="2">
        <v>41875</v>
      </c>
      <c r="C7120" s="2" t="s">
        <v>7690</v>
      </c>
      <c r="D7120" t="s">
        <v>7712</v>
      </c>
      <c r="E7120">
        <f t="shared" si="111"/>
        <v>30</v>
      </c>
    </row>
    <row r="7121" spans="1:5" x14ac:dyDescent="0.25">
      <c r="A7121" t="s">
        <v>242</v>
      </c>
      <c r="B7121" s="2">
        <v>41943</v>
      </c>
      <c r="C7121" s="2" t="s">
        <v>7699</v>
      </c>
      <c r="D7121" t="s">
        <v>7704</v>
      </c>
      <c r="E7121">
        <f t="shared" si="111"/>
        <v>37</v>
      </c>
    </row>
    <row r="7122" spans="1:5" x14ac:dyDescent="0.25">
      <c r="A7122" t="s">
        <v>669</v>
      </c>
      <c r="B7122" s="2">
        <v>41659</v>
      </c>
      <c r="C7122" s="2" t="s">
        <v>7727</v>
      </c>
      <c r="D7122" t="s">
        <v>7727</v>
      </c>
      <c r="E7122">
        <f t="shared" si="111"/>
        <v>0</v>
      </c>
    </row>
    <row r="7123" spans="1:5" x14ac:dyDescent="0.25">
      <c r="A7123" t="s">
        <v>20</v>
      </c>
      <c r="B7123" s="2">
        <v>42288</v>
      </c>
      <c r="C7123" s="2" t="s">
        <v>7683</v>
      </c>
      <c r="D7123" t="s">
        <v>7703</v>
      </c>
      <c r="E7123">
        <f t="shared" si="111"/>
        <v>26</v>
      </c>
    </row>
    <row r="7124" spans="1:5" x14ac:dyDescent="0.25">
      <c r="A7124" t="s">
        <v>20</v>
      </c>
      <c r="B7124" s="2">
        <v>42288</v>
      </c>
      <c r="C7124" s="2" t="s">
        <v>7683</v>
      </c>
      <c r="D7124" t="s">
        <v>7703</v>
      </c>
      <c r="E7124">
        <f t="shared" si="111"/>
        <v>26</v>
      </c>
    </row>
    <row r="7125" spans="1:5" x14ac:dyDescent="0.25">
      <c r="A7125" t="s">
        <v>4842</v>
      </c>
      <c r="B7125" s="2">
        <v>41897</v>
      </c>
      <c r="C7125" s="2" t="s">
        <v>7711</v>
      </c>
      <c r="D7125" t="s">
        <v>7718</v>
      </c>
      <c r="E7125">
        <f t="shared" si="111"/>
        <v>11</v>
      </c>
    </row>
    <row r="7126" spans="1:5" x14ac:dyDescent="0.25">
      <c r="A7126" t="s">
        <v>4842</v>
      </c>
      <c r="B7126" s="2">
        <v>41897</v>
      </c>
      <c r="C7126" s="2" t="s">
        <v>7711</v>
      </c>
      <c r="D7126" t="s">
        <v>7718</v>
      </c>
      <c r="E7126">
        <f t="shared" si="111"/>
        <v>11</v>
      </c>
    </row>
    <row r="7127" spans="1:5" x14ac:dyDescent="0.25">
      <c r="A7127" t="s">
        <v>2382</v>
      </c>
      <c r="B7127" s="2">
        <v>41789</v>
      </c>
      <c r="C7127" s="2" t="s">
        <v>7689</v>
      </c>
      <c r="D7127" t="s">
        <v>7702</v>
      </c>
      <c r="E7127">
        <f t="shared" si="111"/>
        <v>28</v>
      </c>
    </row>
    <row r="7128" spans="1:5" x14ac:dyDescent="0.25">
      <c r="A7128" t="s">
        <v>2382</v>
      </c>
      <c r="B7128" s="2">
        <v>41789</v>
      </c>
      <c r="C7128" s="2" t="s">
        <v>7689</v>
      </c>
      <c r="D7128" t="s">
        <v>7702</v>
      </c>
      <c r="E7128">
        <f t="shared" si="111"/>
        <v>28</v>
      </c>
    </row>
    <row r="7129" spans="1:5" x14ac:dyDescent="0.25">
      <c r="A7129" t="s">
        <v>2994</v>
      </c>
      <c r="B7129" s="2">
        <v>41759</v>
      </c>
      <c r="C7129" s="2" t="s">
        <v>7722</v>
      </c>
      <c r="D7129" t="s">
        <v>7681</v>
      </c>
      <c r="E7129">
        <f t="shared" si="111"/>
        <v>31</v>
      </c>
    </row>
    <row r="7130" spans="1:5" x14ac:dyDescent="0.25">
      <c r="A7130" t="s">
        <v>2994</v>
      </c>
      <c r="B7130" s="2">
        <v>41759</v>
      </c>
      <c r="C7130" s="2" t="s">
        <v>7722</v>
      </c>
      <c r="D7130" t="s">
        <v>7681</v>
      </c>
      <c r="E7130">
        <f t="shared" si="111"/>
        <v>31</v>
      </c>
    </row>
    <row r="7131" spans="1:5" x14ac:dyDescent="0.25">
      <c r="A7131" t="s">
        <v>43</v>
      </c>
      <c r="B7131" s="2">
        <v>41954</v>
      </c>
      <c r="C7131" s="2" t="s">
        <v>7688</v>
      </c>
      <c r="D7131" t="s">
        <v>7706</v>
      </c>
      <c r="E7131">
        <f t="shared" si="111"/>
        <v>17</v>
      </c>
    </row>
    <row r="7132" spans="1:5" x14ac:dyDescent="0.25">
      <c r="A7132" t="s">
        <v>43</v>
      </c>
      <c r="B7132" s="2">
        <v>41954</v>
      </c>
      <c r="C7132" s="2" t="s">
        <v>7688</v>
      </c>
      <c r="D7132" t="s">
        <v>7706</v>
      </c>
      <c r="E7132">
        <f t="shared" si="111"/>
        <v>17</v>
      </c>
    </row>
    <row r="7133" spans="1:5" x14ac:dyDescent="0.25">
      <c r="A7133" t="s">
        <v>2330</v>
      </c>
      <c r="B7133" s="2">
        <v>42346</v>
      </c>
      <c r="C7133" s="2" t="s">
        <v>7695</v>
      </c>
      <c r="D7133" t="s">
        <v>7704</v>
      </c>
      <c r="E7133">
        <f t="shared" si="111"/>
        <v>23</v>
      </c>
    </row>
    <row r="7134" spans="1:5" x14ac:dyDescent="0.25">
      <c r="A7134" t="s">
        <v>2330</v>
      </c>
      <c r="B7134" s="2">
        <v>42346</v>
      </c>
      <c r="C7134" s="2" t="s">
        <v>7695</v>
      </c>
      <c r="D7134" t="s">
        <v>7704</v>
      </c>
      <c r="E7134">
        <f t="shared" si="111"/>
        <v>23</v>
      </c>
    </row>
    <row r="7135" spans="1:5" x14ac:dyDescent="0.25">
      <c r="A7135" t="s">
        <v>2330</v>
      </c>
      <c r="B7135" s="2">
        <v>42346</v>
      </c>
      <c r="C7135" s="2" t="s">
        <v>7695</v>
      </c>
      <c r="D7135" t="s">
        <v>7704</v>
      </c>
      <c r="E7135">
        <f t="shared" si="111"/>
        <v>23</v>
      </c>
    </row>
    <row r="7136" spans="1:5" x14ac:dyDescent="0.25">
      <c r="A7136" t="s">
        <v>2330</v>
      </c>
      <c r="B7136" s="2">
        <v>42346</v>
      </c>
      <c r="C7136" s="2" t="s">
        <v>7695</v>
      </c>
      <c r="D7136" t="s">
        <v>7704</v>
      </c>
      <c r="E7136">
        <f t="shared" si="111"/>
        <v>23</v>
      </c>
    </row>
    <row r="7137" spans="1:5" x14ac:dyDescent="0.25">
      <c r="A7137" t="s">
        <v>2330</v>
      </c>
      <c r="B7137" s="2">
        <v>42346</v>
      </c>
      <c r="C7137" s="2" t="s">
        <v>7695</v>
      </c>
      <c r="D7137" t="s">
        <v>7704</v>
      </c>
      <c r="E7137">
        <f t="shared" si="111"/>
        <v>23</v>
      </c>
    </row>
    <row r="7138" spans="1:5" x14ac:dyDescent="0.25">
      <c r="A7138" t="s">
        <v>1254</v>
      </c>
      <c r="B7138" s="2">
        <v>41987</v>
      </c>
      <c r="C7138" s="2" t="s">
        <v>7701</v>
      </c>
      <c r="D7138" t="s">
        <v>7687</v>
      </c>
      <c r="E7138">
        <f t="shared" si="111"/>
        <v>11</v>
      </c>
    </row>
    <row r="7139" spans="1:5" x14ac:dyDescent="0.25">
      <c r="A7139" t="s">
        <v>1254</v>
      </c>
      <c r="B7139" s="2">
        <v>41987</v>
      </c>
      <c r="C7139" s="2" t="s">
        <v>7701</v>
      </c>
      <c r="D7139" t="s">
        <v>7687</v>
      </c>
      <c r="E7139">
        <f t="shared" si="111"/>
        <v>11</v>
      </c>
    </row>
    <row r="7140" spans="1:5" x14ac:dyDescent="0.25">
      <c r="A7140" t="s">
        <v>1254</v>
      </c>
      <c r="B7140" s="2">
        <v>41987</v>
      </c>
      <c r="C7140" s="2" t="s">
        <v>7701</v>
      </c>
      <c r="D7140" t="s">
        <v>7687</v>
      </c>
      <c r="E7140">
        <f t="shared" si="111"/>
        <v>11</v>
      </c>
    </row>
    <row r="7141" spans="1:5" x14ac:dyDescent="0.25">
      <c r="A7141" t="s">
        <v>1254</v>
      </c>
      <c r="B7141" s="2">
        <v>41987</v>
      </c>
      <c r="C7141" s="2" t="s">
        <v>7701</v>
      </c>
      <c r="D7141" t="s">
        <v>7687</v>
      </c>
      <c r="E7141">
        <f t="shared" si="111"/>
        <v>11</v>
      </c>
    </row>
    <row r="7142" spans="1:5" x14ac:dyDescent="0.25">
      <c r="A7142" t="s">
        <v>1015</v>
      </c>
      <c r="B7142" s="2">
        <v>41729</v>
      </c>
      <c r="C7142" s="2" t="s">
        <v>7715</v>
      </c>
      <c r="D7142" t="s">
        <v>7696</v>
      </c>
      <c r="E7142">
        <f t="shared" si="111"/>
        <v>42</v>
      </c>
    </row>
    <row r="7143" spans="1:5" x14ac:dyDescent="0.25">
      <c r="A7143" t="s">
        <v>1015</v>
      </c>
      <c r="B7143" s="2">
        <v>41729</v>
      </c>
      <c r="C7143" s="2" t="s">
        <v>7715</v>
      </c>
      <c r="D7143" t="s">
        <v>7696</v>
      </c>
      <c r="E7143">
        <f t="shared" si="111"/>
        <v>42</v>
      </c>
    </row>
    <row r="7144" spans="1:5" x14ac:dyDescent="0.25">
      <c r="A7144" t="s">
        <v>39</v>
      </c>
      <c r="B7144" s="2">
        <v>41765</v>
      </c>
      <c r="C7144" s="2" t="s">
        <v>7689</v>
      </c>
      <c r="D7144" t="s">
        <v>7688</v>
      </c>
      <c r="E7144">
        <f t="shared" si="111"/>
        <v>6</v>
      </c>
    </row>
    <row r="7145" spans="1:5" x14ac:dyDescent="0.25">
      <c r="A7145" t="s">
        <v>5218</v>
      </c>
      <c r="B7145" s="2">
        <v>41755</v>
      </c>
      <c r="C7145" s="2" t="s">
        <v>7722</v>
      </c>
      <c r="D7145" t="s">
        <v>7723</v>
      </c>
      <c r="E7145">
        <f t="shared" si="111"/>
        <v>35</v>
      </c>
    </row>
    <row r="7146" spans="1:5" x14ac:dyDescent="0.25">
      <c r="A7146" t="s">
        <v>5218</v>
      </c>
      <c r="B7146" s="2">
        <v>41755</v>
      </c>
      <c r="C7146" s="2" t="s">
        <v>7722</v>
      </c>
      <c r="D7146" t="s">
        <v>7723</v>
      </c>
      <c r="E7146">
        <f t="shared" si="111"/>
        <v>35</v>
      </c>
    </row>
    <row r="7147" spans="1:5" x14ac:dyDescent="0.25">
      <c r="A7147" t="s">
        <v>5218</v>
      </c>
      <c r="B7147" s="2">
        <v>41755</v>
      </c>
      <c r="C7147" s="2" t="s">
        <v>7722</v>
      </c>
      <c r="D7147" t="s">
        <v>7723</v>
      </c>
      <c r="E7147">
        <f t="shared" si="111"/>
        <v>35</v>
      </c>
    </row>
    <row r="7148" spans="1:5" x14ac:dyDescent="0.25">
      <c r="A7148" t="s">
        <v>5218</v>
      </c>
      <c r="B7148" s="2">
        <v>41755</v>
      </c>
      <c r="C7148" s="2" t="s">
        <v>7722</v>
      </c>
      <c r="D7148" t="s">
        <v>7723</v>
      </c>
      <c r="E7148">
        <f t="shared" si="111"/>
        <v>35</v>
      </c>
    </row>
    <row r="7149" spans="1:5" x14ac:dyDescent="0.25">
      <c r="A7149" t="s">
        <v>2756</v>
      </c>
      <c r="B7149" s="2">
        <v>42313</v>
      </c>
      <c r="C7149" s="2" t="s">
        <v>7687</v>
      </c>
      <c r="D7149" t="s">
        <v>7682</v>
      </c>
      <c r="E7149">
        <f t="shared" si="111"/>
        <v>7</v>
      </c>
    </row>
    <row r="7150" spans="1:5" x14ac:dyDescent="0.25">
      <c r="A7150" t="s">
        <v>2756</v>
      </c>
      <c r="B7150" s="2">
        <v>42313</v>
      </c>
      <c r="C7150" s="2" t="s">
        <v>7687</v>
      </c>
      <c r="D7150" t="s">
        <v>7682</v>
      </c>
      <c r="E7150">
        <f t="shared" si="111"/>
        <v>7</v>
      </c>
    </row>
    <row r="7151" spans="1:5" x14ac:dyDescent="0.25">
      <c r="A7151" t="s">
        <v>437</v>
      </c>
      <c r="B7151" s="2">
        <v>41855</v>
      </c>
      <c r="C7151" s="2" t="s">
        <v>7690</v>
      </c>
      <c r="D7151" t="s">
        <v>7721</v>
      </c>
      <c r="E7151">
        <f t="shared" si="111"/>
        <v>10</v>
      </c>
    </row>
    <row r="7152" spans="1:5" x14ac:dyDescent="0.25">
      <c r="A7152" t="s">
        <v>3659</v>
      </c>
      <c r="B7152" s="2">
        <v>41804</v>
      </c>
      <c r="C7152" s="2" t="s">
        <v>7684</v>
      </c>
      <c r="D7152" t="s">
        <v>7703</v>
      </c>
      <c r="E7152">
        <f t="shared" si="111"/>
        <v>42</v>
      </c>
    </row>
    <row r="7153" spans="1:5" x14ac:dyDescent="0.25">
      <c r="A7153" t="s">
        <v>4574</v>
      </c>
      <c r="B7153" s="2">
        <v>42585</v>
      </c>
      <c r="C7153" s="2" t="s">
        <v>7709</v>
      </c>
      <c r="D7153" t="s">
        <v>7703</v>
      </c>
      <c r="E7153">
        <f t="shared" si="111"/>
        <v>16</v>
      </c>
    </row>
    <row r="7154" spans="1:5" x14ac:dyDescent="0.25">
      <c r="A7154" t="s">
        <v>705</v>
      </c>
      <c r="B7154" s="2">
        <v>41797</v>
      </c>
      <c r="C7154" s="2" t="s">
        <v>7684</v>
      </c>
      <c r="D7154" t="s">
        <v>7699</v>
      </c>
      <c r="E7154">
        <f t="shared" si="111"/>
        <v>4</v>
      </c>
    </row>
    <row r="7155" spans="1:5" x14ac:dyDescent="0.25">
      <c r="A7155" t="s">
        <v>2300</v>
      </c>
      <c r="B7155" s="2">
        <v>42084</v>
      </c>
      <c r="C7155" s="2" t="s">
        <v>7710</v>
      </c>
      <c r="D7155" t="s">
        <v>7695</v>
      </c>
      <c r="E7155">
        <f t="shared" si="111"/>
        <v>9</v>
      </c>
    </row>
    <row r="7156" spans="1:5" x14ac:dyDescent="0.25">
      <c r="A7156" t="s">
        <v>106</v>
      </c>
      <c r="B7156" s="2">
        <v>41870</v>
      </c>
      <c r="C7156" s="2" t="s">
        <v>7690</v>
      </c>
      <c r="D7156" t="s">
        <v>7695</v>
      </c>
      <c r="E7156">
        <f t="shared" si="111"/>
        <v>16</v>
      </c>
    </row>
    <row r="7157" spans="1:5" x14ac:dyDescent="0.25">
      <c r="A7157" t="s">
        <v>106</v>
      </c>
      <c r="B7157" s="2">
        <v>41870</v>
      </c>
      <c r="C7157" s="2" t="s">
        <v>7690</v>
      </c>
      <c r="D7157" t="s">
        <v>7695</v>
      </c>
      <c r="E7157">
        <f t="shared" si="111"/>
        <v>16</v>
      </c>
    </row>
    <row r="7158" spans="1:5" x14ac:dyDescent="0.25">
      <c r="A7158" t="s">
        <v>1890</v>
      </c>
      <c r="B7158" s="2">
        <v>41708</v>
      </c>
      <c r="C7158" s="2" t="s">
        <v>7715</v>
      </c>
      <c r="D7158" t="s">
        <v>7685</v>
      </c>
      <c r="E7158">
        <f t="shared" si="111"/>
        <v>37</v>
      </c>
    </row>
    <row r="7159" spans="1:5" x14ac:dyDescent="0.25">
      <c r="A7159" t="s">
        <v>1933</v>
      </c>
      <c r="B7159" s="2">
        <v>41891</v>
      </c>
      <c r="C7159" s="2" t="s">
        <v>7711</v>
      </c>
      <c r="D7159" t="s">
        <v>7698</v>
      </c>
      <c r="E7159">
        <f t="shared" si="111"/>
        <v>18</v>
      </c>
    </row>
    <row r="7160" spans="1:5" x14ac:dyDescent="0.25">
      <c r="A7160" t="s">
        <v>1933</v>
      </c>
      <c r="B7160" s="2">
        <v>41891</v>
      </c>
      <c r="C7160" s="2" t="s">
        <v>7711</v>
      </c>
      <c r="D7160" t="s">
        <v>7698</v>
      </c>
      <c r="E7160">
        <f t="shared" si="111"/>
        <v>18</v>
      </c>
    </row>
    <row r="7161" spans="1:5" x14ac:dyDescent="0.25">
      <c r="A7161" t="s">
        <v>1881</v>
      </c>
      <c r="B7161" s="2">
        <v>41742</v>
      </c>
      <c r="C7161" s="2" t="s">
        <v>7722</v>
      </c>
      <c r="D7161" t="s">
        <v>7714</v>
      </c>
      <c r="E7161">
        <f t="shared" si="111"/>
        <v>13</v>
      </c>
    </row>
    <row r="7162" spans="1:5" x14ac:dyDescent="0.25">
      <c r="A7162" t="s">
        <v>1881</v>
      </c>
      <c r="B7162" s="2">
        <v>41742</v>
      </c>
      <c r="C7162" s="2" t="s">
        <v>7722</v>
      </c>
      <c r="D7162" t="s">
        <v>7714</v>
      </c>
      <c r="E7162">
        <f t="shared" si="111"/>
        <v>13</v>
      </c>
    </row>
    <row r="7163" spans="1:5" x14ac:dyDescent="0.25">
      <c r="A7163" t="s">
        <v>2212</v>
      </c>
      <c r="B7163" s="2">
        <v>41824</v>
      </c>
      <c r="C7163" s="2" t="s">
        <v>7720</v>
      </c>
      <c r="D7163" t="s">
        <v>7720</v>
      </c>
      <c r="E7163">
        <f t="shared" si="111"/>
        <v>0</v>
      </c>
    </row>
    <row r="7164" spans="1:5" x14ac:dyDescent="0.25">
      <c r="A7164" t="s">
        <v>2212</v>
      </c>
      <c r="B7164" s="2">
        <v>41824</v>
      </c>
      <c r="C7164" s="2" t="s">
        <v>7720</v>
      </c>
      <c r="D7164" t="s">
        <v>7720</v>
      </c>
      <c r="E7164">
        <f t="shared" si="111"/>
        <v>0</v>
      </c>
    </row>
    <row r="7165" spans="1:5" x14ac:dyDescent="0.25">
      <c r="A7165" t="s">
        <v>3804</v>
      </c>
      <c r="B7165" s="2">
        <v>41751</v>
      </c>
      <c r="C7165" s="2" t="s">
        <v>7722</v>
      </c>
      <c r="D7165" t="s">
        <v>7722</v>
      </c>
      <c r="E7165">
        <f t="shared" si="111"/>
        <v>0</v>
      </c>
    </row>
    <row r="7166" spans="1:5" x14ac:dyDescent="0.25">
      <c r="A7166" t="s">
        <v>3804</v>
      </c>
      <c r="B7166" s="2">
        <v>41751</v>
      </c>
      <c r="C7166" s="2" t="s">
        <v>7722</v>
      </c>
      <c r="D7166" t="s">
        <v>7722</v>
      </c>
      <c r="E7166">
        <f t="shared" si="111"/>
        <v>0</v>
      </c>
    </row>
    <row r="7167" spans="1:5" x14ac:dyDescent="0.25">
      <c r="A7167" t="s">
        <v>1066</v>
      </c>
      <c r="B7167" s="2">
        <v>41999</v>
      </c>
      <c r="C7167" s="2" t="s">
        <v>7701</v>
      </c>
      <c r="D7167" t="s">
        <v>7702</v>
      </c>
      <c r="E7167">
        <f t="shared" si="111"/>
        <v>21</v>
      </c>
    </row>
    <row r="7168" spans="1:5" x14ac:dyDescent="0.25">
      <c r="A7168" t="s">
        <v>1178</v>
      </c>
      <c r="B7168" s="2">
        <v>41772</v>
      </c>
      <c r="C7168" s="2" t="s">
        <v>7689</v>
      </c>
      <c r="D7168" t="s">
        <v>7720</v>
      </c>
      <c r="E7168">
        <f t="shared" si="111"/>
        <v>2</v>
      </c>
    </row>
    <row r="7169" spans="1:5" x14ac:dyDescent="0.25">
      <c r="A7169" t="s">
        <v>1178</v>
      </c>
      <c r="B7169" s="2">
        <v>41772</v>
      </c>
      <c r="C7169" s="2" t="s">
        <v>7689</v>
      </c>
      <c r="D7169" t="s">
        <v>7720</v>
      </c>
      <c r="E7169">
        <f t="shared" si="111"/>
        <v>2</v>
      </c>
    </row>
    <row r="7170" spans="1:5" x14ac:dyDescent="0.25">
      <c r="A7170" t="s">
        <v>1178</v>
      </c>
      <c r="B7170" s="2">
        <v>41772</v>
      </c>
      <c r="C7170" s="2" t="s">
        <v>7689</v>
      </c>
      <c r="D7170" t="s">
        <v>7720</v>
      </c>
      <c r="E7170">
        <f t="shared" si="111"/>
        <v>2</v>
      </c>
    </row>
    <row r="7171" spans="1:5" x14ac:dyDescent="0.25">
      <c r="A7171" t="s">
        <v>1178</v>
      </c>
      <c r="B7171" s="2">
        <v>41772</v>
      </c>
      <c r="C7171" s="2" t="s">
        <v>7689</v>
      </c>
      <c r="D7171" t="s">
        <v>7720</v>
      </c>
      <c r="E7171">
        <f t="shared" ref="E7171:E7234" si="112">(LEFT(D7171,4)-LEFT(C7171,4))*12+RIGHT(D7171,2)-RIGHT(C7171,2)</f>
        <v>2</v>
      </c>
    </row>
    <row r="7172" spans="1:5" x14ac:dyDescent="0.25">
      <c r="A7172" t="s">
        <v>1342</v>
      </c>
      <c r="B7172" s="2">
        <v>41719</v>
      </c>
      <c r="C7172" s="2" t="s">
        <v>7715</v>
      </c>
      <c r="D7172" t="s">
        <v>7694</v>
      </c>
      <c r="E7172">
        <f t="shared" si="112"/>
        <v>43</v>
      </c>
    </row>
    <row r="7173" spans="1:5" x14ac:dyDescent="0.25">
      <c r="A7173" t="s">
        <v>3128</v>
      </c>
      <c r="B7173" s="2">
        <v>41662</v>
      </c>
      <c r="C7173" s="2" t="s">
        <v>7727</v>
      </c>
      <c r="D7173" t="s">
        <v>7685</v>
      </c>
      <c r="E7173">
        <f t="shared" si="112"/>
        <v>39</v>
      </c>
    </row>
    <row r="7174" spans="1:5" x14ac:dyDescent="0.25">
      <c r="A7174" t="s">
        <v>401</v>
      </c>
      <c r="B7174" s="2">
        <v>41800</v>
      </c>
      <c r="C7174" s="2" t="s">
        <v>7684</v>
      </c>
      <c r="D7174" t="s">
        <v>7723</v>
      </c>
      <c r="E7174">
        <f t="shared" si="112"/>
        <v>33</v>
      </c>
    </row>
    <row r="7175" spans="1:5" x14ac:dyDescent="0.25">
      <c r="A7175" t="s">
        <v>401</v>
      </c>
      <c r="B7175" s="2">
        <v>41800</v>
      </c>
      <c r="C7175" s="2" t="s">
        <v>7684</v>
      </c>
      <c r="D7175" t="s">
        <v>7723</v>
      </c>
      <c r="E7175">
        <f t="shared" si="112"/>
        <v>33</v>
      </c>
    </row>
    <row r="7176" spans="1:5" x14ac:dyDescent="0.25">
      <c r="A7176" t="s">
        <v>401</v>
      </c>
      <c r="B7176" s="2">
        <v>41800</v>
      </c>
      <c r="C7176" s="2" t="s">
        <v>7684</v>
      </c>
      <c r="D7176" t="s">
        <v>7723</v>
      </c>
      <c r="E7176">
        <f t="shared" si="112"/>
        <v>33</v>
      </c>
    </row>
    <row r="7177" spans="1:5" x14ac:dyDescent="0.25">
      <c r="A7177" t="s">
        <v>401</v>
      </c>
      <c r="B7177" s="2">
        <v>41800</v>
      </c>
      <c r="C7177" s="2" t="s">
        <v>7684</v>
      </c>
      <c r="D7177" t="s">
        <v>7723</v>
      </c>
      <c r="E7177">
        <f t="shared" si="112"/>
        <v>33</v>
      </c>
    </row>
    <row r="7178" spans="1:5" x14ac:dyDescent="0.25">
      <c r="A7178" t="s">
        <v>401</v>
      </c>
      <c r="B7178" s="2">
        <v>41800</v>
      </c>
      <c r="C7178" s="2" t="s">
        <v>7684</v>
      </c>
      <c r="D7178" t="s">
        <v>7723</v>
      </c>
      <c r="E7178">
        <f t="shared" si="112"/>
        <v>33</v>
      </c>
    </row>
    <row r="7179" spans="1:5" x14ac:dyDescent="0.25">
      <c r="A7179" t="s">
        <v>2341</v>
      </c>
      <c r="B7179" s="2">
        <v>41757</v>
      </c>
      <c r="C7179" s="2" t="s">
        <v>7722</v>
      </c>
      <c r="D7179" t="s">
        <v>7705</v>
      </c>
      <c r="E7179">
        <f t="shared" si="112"/>
        <v>37</v>
      </c>
    </row>
    <row r="7180" spans="1:5" x14ac:dyDescent="0.25">
      <c r="A7180" t="s">
        <v>2341</v>
      </c>
      <c r="B7180" s="2">
        <v>41757</v>
      </c>
      <c r="C7180" s="2" t="s">
        <v>7722</v>
      </c>
      <c r="D7180" t="s">
        <v>7705</v>
      </c>
      <c r="E7180">
        <f t="shared" si="112"/>
        <v>37</v>
      </c>
    </row>
    <row r="7181" spans="1:5" x14ac:dyDescent="0.25">
      <c r="A7181" t="s">
        <v>233</v>
      </c>
      <c r="B7181" s="2">
        <v>41876</v>
      </c>
      <c r="C7181" s="2" t="s">
        <v>7690</v>
      </c>
      <c r="D7181" t="s">
        <v>7681</v>
      </c>
      <c r="E7181">
        <f t="shared" si="112"/>
        <v>27</v>
      </c>
    </row>
    <row r="7182" spans="1:5" x14ac:dyDescent="0.25">
      <c r="A7182" t="s">
        <v>3963</v>
      </c>
      <c r="B7182" s="2">
        <v>41645</v>
      </c>
      <c r="C7182" s="2" t="s">
        <v>7727</v>
      </c>
      <c r="D7182" t="s">
        <v>7727</v>
      </c>
      <c r="E7182">
        <f t="shared" si="112"/>
        <v>0</v>
      </c>
    </row>
    <row r="7183" spans="1:5" x14ac:dyDescent="0.25">
      <c r="A7183" t="s">
        <v>3006</v>
      </c>
      <c r="B7183" s="2">
        <v>41876</v>
      </c>
      <c r="C7183" s="2" t="s">
        <v>7690</v>
      </c>
      <c r="D7183" t="s">
        <v>7686</v>
      </c>
      <c r="E7183">
        <f t="shared" si="112"/>
        <v>28</v>
      </c>
    </row>
    <row r="7184" spans="1:5" x14ac:dyDescent="0.25">
      <c r="A7184" t="s">
        <v>536</v>
      </c>
      <c r="B7184" s="2">
        <v>41853</v>
      </c>
      <c r="C7184" s="2" t="s">
        <v>7690</v>
      </c>
      <c r="D7184" t="s">
        <v>7685</v>
      </c>
      <c r="E7184">
        <f t="shared" si="112"/>
        <v>32</v>
      </c>
    </row>
    <row r="7185" spans="1:5" x14ac:dyDescent="0.25">
      <c r="A7185" t="s">
        <v>218</v>
      </c>
      <c r="B7185" s="2">
        <v>42458</v>
      </c>
      <c r="C7185" s="2" t="s">
        <v>7698</v>
      </c>
      <c r="D7185" t="s">
        <v>7685</v>
      </c>
      <c r="E7185">
        <f t="shared" si="112"/>
        <v>13</v>
      </c>
    </row>
    <row r="7186" spans="1:5" x14ac:dyDescent="0.25">
      <c r="A7186" t="s">
        <v>2497</v>
      </c>
      <c r="B7186" s="2">
        <v>41860</v>
      </c>
      <c r="C7186" s="2" t="s">
        <v>7690</v>
      </c>
      <c r="D7186" t="s">
        <v>7724</v>
      </c>
      <c r="E7186">
        <f t="shared" si="112"/>
        <v>36</v>
      </c>
    </row>
    <row r="7187" spans="1:5" x14ac:dyDescent="0.25">
      <c r="A7187" t="s">
        <v>2497</v>
      </c>
      <c r="B7187" s="2">
        <v>41860</v>
      </c>
      <c r="C7187" s="2" t="s">
        <v>7690</v>
      </c>
      <c r="D7187" t="s">
        <v>7724</v>
      </c>
      <c r="E7187">
        <f t="shared" si="112"/>
        <v>36</v>
      </c>
    </row>
    <row r="7188" spans="1:5" x14ac:dyDescent="0.25">
      <c r="A7188" t="s">
        <v>2497</v>
      </c>
      <c r="B7188" s="2">
        <v>41860</v>
      </c>
      <c r="C7188" s="2" t="s">
        <v>7690</v>
      </c>
      <c r="D7188" t="s">
        <v>7724</v>
      </c>
      <c r="E7188">
        <f t="shared" si="112"/>
        <v>36</v>
      </c>
    </row>
    <row r="7189" spans="1:5" x14ac:dyDescent="0.25">
      <c r="A7189" t="s">
        <v>2497</v>
      </c>
      <c r="B7189" s="2">
        <v>41860</v>
      </c>
      <c r="C7189" s="2" t="s">
        <v>7690</v>
      </c>
      <c r="D7189" t="s">
        <v>7724</v>
      </c>
      <c r="E7189">
        <f t="shared" si="112"/>
        <v>36</v>
      </c>
    </row>
    <row r="7190" spans="1:5" x14ac:dyDescent="0.25">
      <c r="A7190" t="s">
        <v>2497</v>
      </c>
      <c r="B7190" s="2">
        <v>41860</v>
      </c>
      <c r="C7190" s="2" t="s">
        <v>7690</v>
      </c>
      <c r="D7190" t="s">
        <v>7724</v>
      </c>
      <c r="E7190">
        <f t="shared" si="112"/>
        <v>36</v>
      </c>
    </row>
    <row r="7191" spans="1:5" x14ac:dyDescent="0.25">
      <c r="A7191" t="s">
        <v>460</v>
      </c>
      <c r="B7191" s="2">
        <v>41791</v>
      </c>
      <c r="C7191" s="2" t="s">
        <v>7684</v>
      </c>
      <c r="D7191" t="s">
        <v>7681</v>
      </c>
      <c r="E7191">
        <f t="shared" si="112"/>
        <v>29</v>
      </c>
    </row>
    <row r="7192" spans="1:5" x14ac:dyDescent="0.25">
      <c r="A7192" t="s">
        <v>460</v>
      </c>
      <c r="B7192" s="2">
        <v>41791</v>
      </c>
      <c r="C7192" s="2" t="s">
        <v>7684</v>
      </c>
      <c r="D7192" t="s">
        <v>7681</v>
      </c>
      <c r="E7192">
        <f t="shared" si="112"/>
        <v>29</v>
      </c>
    </row>
    <row r="7193" spans="1:5" x14ac:dyDescent="0.25">
      <c r="A7193" t="s">
        <v>2467</v>
      </c>
      <c r="B7193" s="2">
        <v>41831</v>
      </c>
      <c r="C7193" s="2" t="s">
        <v>7720</v>
      </c>
      <c r="D7193" t="s">
        <v>7713</v>
      </c>
      <c r="E7193">
        <f t="shared" si="112"/>
        <v>27</v>
      </c>
    </row>
    <row r="7194" spans="1:5" x14ac:dyDescent="0.25">
      <c r="A7194" t="s">
        <v>2467</v>
      </c>
      <c r="B7194" s="2">
        <v>41831</v>
      </c>
      <c r="C7194" s="2" t="s">
        <v>7720</v>
      </c>
      <c r="D7194" t="s">
        <v>7713</v>
      </c>
      <c r="E7194">
        <f t="shared" si="112"/>
        <v>27</v>
      </c>
    </row>
    <row r="7195" spans="1:5" x14ac:dyDescent="0.25">
      <c r="A7195" t="s">
        <v>1637</v>
      </c>
      <c r="B7195" s="2">
        <v>41737</v>
      </c>
      <c r="C7195" s="2" t="s">
        <v>7722</v>
      </c>
      <c r="D7195" t="s">
        <v>7728</v>
      </c>
      <c r="E7195">
        <f t="shared" si="112"/>
        <v>22</v>
      </c>
    </row>
    <row r="7196" spans="1:5" x14ac:dyDescent="0.25">
      <c r="A7196" t="s">
        <v>1637</v>
      </c>
      <c r="B7196" s="2">
        <v>41737</v>
      </c>
      <c r="C7196" s="2" t="s">
        <v>7722</v>
      </c>
      <c r="D7196" t="s">
        <v>7728</v>
      </c>
      <c r="E7196">
        <f t="shared" si="112"/>
        <v>22</v>
      </c>
    </row>
    <row r="7197" spans="1:5" x14ac:dyDescent="0.25">
      <c r="A7197" t="s">
        <v>781</v>
      </c>
      <c r="B7197" s="2">
        <v>42227</v>
      </c>
      <c r="C7197" s="2" t="s">
        <v>7718</v>
      </c>
      <c r="D7197" t="s">
        <v>7681</v>
      </c>
      <c r="E7197">
        <f t="shared" si="112"/>
        <v>15</v>
      </c>
    </row>
    <row r="7198" spans="1:5" x14ac:dyDescent="0.25">
      <c r="A7198" t="s">
        <v>5218</v>
      </c>
      <c r="B7198" s="2">
        <v>41755</v>
      </c>
      <c r="C7198" s="2" t="s">
        <v>7722</v>
      </c>
      <c r="D7198" t="s">
        <v>7722</v>
      </c>
      <c r="E7198">
        <f t="shared" si="112"/>
        <v>0</v>
      </c>
    </row>
    <row r="7199" spans="1:5" x14ac:dyDescent="0.25">
      <c r="A7199" t="s">
        <v>5218</v>
      </c>
      <c r="B7199" s="2">
        <v>41755</v>
      </c>
      <c r="C7199" s="2" t="s">
        <v>7722</v>
      </c>
      <c r="D7199" t="s">
        <v>7722</v>
      </c>
      <c r="E7199">
        <f t="shared" si="112"/>
        <v>0</v>
      </c>
    </row>
    <row r="7200" spans="1:5" x14ac:dyDescent="0.25">
      <c r="A7200" t="s">
        <v>781</v>
      </c>
      <c r="B7200" s="2">
        <v>42227</v>
      </c>
      <c r="C7200" s="2" t="s">
        <v>7718</v>
      </c>
      <c r="D7200" t="s">
        <v>7718</v>
      </c>
      <c r="E7200">
        <f t="shared" si="112"/>
        <v>0</v>
      </c>
    </row>
    <row r="7201" spans="1:5" x14ac:dyDescent="0.25">
      <c r="A7201" t="s">
        <v>781</v>
      </c>
      <c r="B7201" s="2">
        <v>42227</v>
      </c>
      <c r="C7201" s="2" t="s">
        <v>7718</v>
      </c>
      <c r="D7201" t="s">
        <v>7718</v>
      </c>
      <c r="E7201">
        <f t="shared" si="112"/>
        <v>0</v>
      </c>
    </row>
    <row r="7202" spans="1:5" x14ac:dyDescent="0.25">
      <c r="A7202" t="s">
        <v>2450</v>
      </c>
      <c r="B7202" s="2">
        <v>41785</v>
      </c>
      <c r="C7202" s="2" t="s">
        <v>7689</v>
      </c>
      <c r="D7202" t="s">
        <v>7681</v>
      </c>
      <c r="E7202">
        <f t="shared" si="112"/>
        <v>30</v>
      </c>
    </row>
    <row r="7203" spans="1:5" x14ac:dyDescent="0.25">
      <c r="A7203" t="s">
        <v>2450</v>
      </c>
      <c r="B7203" s="2">
        <v>41785</v>
      </c>
      <c r="C7203" s="2" t="s">
        <v>7689</v>
      </c>
      <c r="D7203" t="s">
        <v>7681</v>
      </c>
      <c r="E7203">
        <f t="shared" si="112"/>
        <v>30</v>
      </c>
    </row>
    <row r="7204" spans="1:5" x14ac:dyDescent="0.25">
      <c r="A7204" t="s">
        <v>643</v>
      </c>
      <c r="B7204" s="2">
        <v>42202</v>
      </c>
      <c r="C7204" s="2" t="s">
        <v>7719</v>
      </c>
      <c r="D7204" t="s">
        <v>7713</v>
      </c>
      <c r="E7204">
        <f t="shared" si="112"/>
        <v>15</v>
      </c>
    </row>
    <row r="7205" spans="1:5" x14ac:dyDescent="0.25">
      <c r="A7205" t="s">
        <v>2077</v>
      </c>
      <c r="B7205" s="2">
        <v>42002</v>
      </c>
      <c r="C7205" s="2" t="s">
        <v>7701</v>
      </c>
      <c r="D7205" t="s">
        <v>7701</v>
      </c>
      <c r="E7205">
        <f t="shared" si="112"/>
        <v>0</v>
      </c>
    </row>
    <row r="7206" spans="1:5" x14ac:dyDescent="0.25">
      <c r="A7206" t="s">
        <v>2294</v>
      </c>
      <c r="B7206" s="2">
        <v>42257</v>
      </c>
      <c r="C7206" s="2" t="s">
        <v>7692</v>
      </c>
      <c r="D7206" t="s">
        <v>7692</v>
      </c>
      <c r="E7206">
        <f t="shared" si="112"/>
        <v>0</v>
      </c>
    </row>
    <row r="7207" spans="1:5" x14ac:dyDescent="0.25">
      <c r="A7207" t="s">
        <v>2036</v>
      </c>
      <c r="B7207" s="2">
        <v>42092</v>
      </c>
      <c r="C7207" s="2" t="s">
        <v>7710</v>
      </c>
      <c r="D7207" t="s">
        <v>7694</v>
      </c>
      <c r="E7207">
        <f t="shared" si="112"/>
        <v>31</v>
      </c>
    </row>
    <row r="7208" spans="1:5" x14ac:dyDescent="0.25">
      <c r="A7208" t="s">
        <v>2036</v>
      </c>
      <c r="B7208" s="2">
        <v>42092</v>
      </c>
      <c r="C7208" s="2" t="s">
        <v>7710</v>
      </c>
      <c r="D7208" t="s">
        <v>7694</v>
      </c>
      <c r="E7208">
        <f t="shared" si="112"/>
        <v>31</v>
      </c>
    </row>
    <row r="7209" spans="1:5" x14ac:dyDescent="0.25">
      <c r="A7209" t="s">
        <v>90</v>
      </c>
      <c r="B7209" s="2">
        <v>41690</v>
      </c>
      <c r="C7209" s="2" t="s">
        <v>7726</v>
      </c>
      <c r="D7209" t="s">
        <v>7702</v>
      </c>
      <c r="E7209">
        <f t="shared" si="112"/>
        <v>31</v>
      </c>
    </row>
    <row r="7210" spans="1:5" x14ac:dyDescent="0.25">
      <c r="A7210" t="s">
        <v>90</v>
      </c>
      <c r="B7210" s="2">
        <v>41690</v>
      </c>
      <c r="C7210" s="2" t="s">
        <v>7726</v>
      </c>
      <c r="D7210" t="s">
        <v>7702</v>
      </c>
      <c r="E7210">
        <f t="shared" si="112"/>
        <v>31</v>
      </c>
    </row>
    <row r="7211" spans="1:5" x14ac:dyDescent="0.25">
      <c r="A7211" t="s">
        <v>90</v>
      </c>
      <c r="B7211" s="2">
        <v>41690</v>
      </c>
      <c r="C7211" s="2" t="s">
        <v>7726</v>
      </c>
      <c r="D7211" t="s">
        <v>7702</v>
      </c>
      <c r="E7211">
        <f t="shared" si="112"/>
        <v>31</v>
      </c>
    </row>
    <row r="7212" spans="1:5" x14ac:dyDescent="0.25">
      <c r="A7212" t="s">
        <v>2700</v>
      </c>
      <c r="B7212" s="2">
        <v>41741</v>
      </c>
      <c r="C7212" s="2" t="s">
        <v>7722</v>
      </c>
      <c r="D7212" t="s">
        <v>7682</v>
      </c>
      <c r="E7212">
        <f t="shared" si="112"/>
        <v>26</v>
      </c>
    </row>
    <row r="7213" spans="1:5" x14ac:dyDescent="0.25">
      <c r="A7213" t="s">
        <v>2700</v>
      </c>
      <c r="B7213" s="2">
        <v>41741</v>
      </c>
      <c r="C7213" s="2" t="s">
        <v>7722</v>
      </c>
      <c r="D7213" t="s">
        <v>7682</v>
      </c>
      <c r="E7213">
        <f t="shared" si="112"/>
        <v>26</v>
      </c>
    </row>
    <row r="7214" spans="1:5" x14ac:dyDescent="0.25">
      <c r="A7214" t="s">
        <v>2700</v>
      </c>
      <c r="B7214" s="2">
        <v>41741</v>
      </c>
      <c r="C7214" s="2" t="s">
        <v>7722</v>
      </c>
      <c r="D7214" t="s">
        <v>7682</v>
      </c>
      <c r="E7214">
        <f t="shared" si="112"/>
        <v>26</v>
      </c>
    </row>
    <row r="7215" spans="1:5" x14ac:dyDescent="0.25">
      <c r="A7215" t="s">
        <v>2385</v>
      </c>
      <c r="B7215" s="2">
        <v>41890</v>
      </c>
      <c r="C7215" s="2" t="s">
        <v>7711</v>
      </c>
      <c r="D7215" t="s">
        <v>7694</v>
      </c>
      <c r="E7215">
        <f t="shared" si="112"/>
        <v>37</v>
      </c>
    </row>
    <row r="7216" spans="1:5" x14ac:dyDescent="0.25">
      <c r="A7216" t="s">
        <v>1334</v>
      </c>
      <c r="B7216" s="2">
        <v>42274</v>
      </c>
      <c r="C7216" s="2" t="s">
        <v>7692</v>
      </c>
      <c r="D7216" t="s">
        <v>7692</v>
      </c>
      <c r="E7216">
        <f t="shared" si="112"/>
        <v>0</v>
      </c>
    </row>
    <row r="7217" spans="1:5" x14ac:dyDescent="0.25">
      <c r="A7217" t="s">
        <v>1334</v>
      </c>
      <c r="B7217" s="2">
        <v>42274</v>
      </c>
      <c r="C7217" s="2" t="s">
        <v>7692</v>
      </c>
      <c r="D7217" t="s">
        <v>7692</v>
      </c>
      <c r="E7217">
        <f t="shared" si="112"/>
        <v>0</v>
      </c>
    </row>
    <row r="7218" spans="1:5" x14ac:dyDescent="0.25">
      <c r="A7218" t="s">
        <v>213</v>
      </c>
      <c r="B7218" s="2">
        <v>42127</v>
      </c>
      <c r="C7218" s="2" t="s">
        <v>7714</v>
      </c>
      <c r="D7218" t="s">
        <v>7714</v>
      </c>
      <c r="E7218">
        <f t="shared" si="112"/>
        <v>0</v>
      </c>
    </row>
    <row r="7219" spans="1:5" x14ac:dyDescent="0.25">
      <c r="A7219" t="s">
        <v>213</v>
      </c>
      <c r="B7219" s="2">
        <v>42127</v>
      </c>
      <c r="C7219" s="2" t="s">
        <v>7714</v>
      </c>
      <c r="D7219" t="s">
        <v>7714</v>
      </c>
      <c r="E7219">
        <f t="shared" si="112"/>
        <v>0</v>
      </c>
    </row>
    <row r="7220" spans="1:5" x14ac:dyDescent="0.25">
      <c r="A7220" t="s">
        <v>213</v>
      </c>
      <c r="B7220" s="2">
        <v>42127</v>
      </c>
      <c r="C7220" s="2" t="s">
        <v>7714</v>
      </c>
      <c r="D7220" t="s">
        <v>7714</v>
      </c>
      <c r="E7220">
        <f t="shared" si="112"/>
        <v>0</v>
      </c>
    </row>
    <row r="7221" spans="1:5" x14ac:dyDescent="0.25">
      <c r="A7221" t="s">
        <v>213</v>
      </c>
      <c r="B7221" s="2">
        <v>42127</v>
      </c>
      <c r="C7221" s="2" t="s">
        <v>7714</v>
      </c>
      <c r="D7221" t="s">
        <v>7714</v>
      </c>
      <c r="E7221">
        <f t="shared" si="112"/>
        <v>0</v>
      </c>
    </row>
    <row r="7222" spans="1:5" x14ac:dyDescent="0.25">
      <c r="A7222" t="s">
        <v>2052</v>
      </c>
      <c r="B7222" s="2">
        <v>41915</v>
      </c>
      <c r="C7222" s="2" t="s">
        <v>7699</v>
      </c>
      <c r="D7222" t="s">
        <v>7725</v>
      </c>
      <c r="E7222">
        <f t="shared" si="112"/>
        <v>27</v>
      </c>
    </row>
    <row r="7223" spans="1:5" x14ac:dyDescent="0.25">
      <c r="A7223" t="s">
        <v>2988</v>
      </c>
      <c r="B7223" s="2">
        <v>42072</v>
      </c>
      <c r="C7223" s="2" t="s">
        <v>7710</v>
      </c>
      <c r="D7223" t="s">
        <v>7725</v>
      </c>
      <c r="E7223">
        <f t="shared" si="112"/>
        <v>22</v>
      </c>
    </row>
    <row r="7224" spans="1:5" x14ac:dyDescent="0.25">
      <c r="A7224" t="s">
        <v>2327</v>
      </c>
      <c r="B7224" s="2">
        <v>41808</v>
      </c>
      <c r="C7224" s="2" t="s">
        <v>7684</v>
      </c>
      <c r="D7224" t="s">
        <v>7696</v>
      </c>
      <c r="E7224">
        <f t="shared" si="112"/>
        <v>39</v>
      </c>
    </row>
    <row r="7225" spans="1:5" x14ac:dyDescent="0.25">
      <c r="A7225" t="s">
        <v>799</v>
      </c>
      <c r="B7225" s="2">
        <v>42461</v>
      </c>
      <c r="C7225" s="2" t="s">
        <v>7706</v>
      </c>
      <c r="D7225" t="s">
        <v>7697</v>
      </c>
      <c r="E7225">
        <f t="shared" si="112"/>
        <v>3</v>
      </c>
    </row>
    <row r="7226" spans="1:5" x14ac:dyDescent="0.25">
      <c r="A7226" t="s">
        <v>799</v>
      </c>
      <c r="B7226" s="2">
        <v>42461</v>
      </c>
      <c r="C7226" s="2" t="s">
        <v>7706</v>
      </c>
      <c r="D7226" t="s">
        <v>7697</v>
      </c>
      <c r="E7226">
        <f t="shared" si="112"/>
        <v>3</v>
      </c>
    </row>
    <row r="7227" spans="1:5" x14ac:dyDescent="0.25">
      <c r="A7227" t="s">
        <v>799</v>
      </c>
      <c r="B7227" s="2">
        <v>42461</v>
      </c>
      <c r="C7227" s="2" t="s">
        <v>7706</v>
      </c>
      <c r="D7227" t="s">
        <v>7697</v>
      </c>
      <c r="E7227">
        <f t="shared" si="112"/>
        <v>3</v>
      </c>
    </row>
    <row r="7228" spans="1:5" x14ac:dyDescent="0.25">
      <c r="A7228" t="s">
        <v>96</v>
      </c>
      <c r="B7228" s="2">
        <v>41914</v>
      </c>
      <c r="C7228" s="2" t="s">
        <v>7699</v>
      </c>
      <c r="D7228" t="s">
        <v>7712</v>
      </c>
      <c r="E7228">
        <f t="shared" si="112"/>
        <v>28</v>
      </c>
    </row>
    <row r="7229" spans="1:5" x14ac:dyDescent="0.25">
      <c r="A7229" t="s">
        <v>96</v>
      </c>
      <c r="B7229" s="2">
        <v>41914</v>
      </c>
      <c r="C7229" s="2" t="s">
        <v>7699</v>
      </c>
      <c r="D7229" t="s">
        <v>7712</v>
      </c>
      <c r="E7229">
        <f t="shared" si="112"/>
        <v>28</v>
      </c>
    </row>
    <row r="7230" spans="1:5" x14ac:dyDescent="0.25">
      <c r="A7230" t="s">
        <v>4560</v>
      </c>
      <c r="B7230" s="2">
        <v>41840</v>
      </c>
      <c r="C7230" s="2" t="s">
        <v>7720</v>
      </c>
      <c r="D7230" t="s">
        <v>7720</v>
      </c>
      <c r="E7230">
        <f t="shared" si="112"/>
        <v>0</v>
      </c>
    </row>
    <row r="7231" spans="1:5" x14ac:dyDescent="0.25">
      <c r="A7231" t="s">
        <v>4560</v>
      </c>
      <c r="B7231" s="2">
        <v>41840</v>
      </c>
      <c r="C7231" s="2" t="s">
        <v>7720</v>
      </c>
      <c r="D7231" t="s">
        <v>7720</v>
      </c>
      <c r="E7231">
        <f t="shared" si="112"/>
        <v>0</v>
      </c>
    </row>
    <row r="7232" spans="1:5" x14ac:dyDescent="0.25">
      <c r="A7232" t="s">
        <v>3187</v>
      </c>
      <c r="B7232" s="2">
        <v>41699</v>
      </c>
      <c r="C7232" s="2" t="s">
        <v>7715</v>
      </c>
      <c r="D7232" t="s">
        <v>7723</v>
      </c>
      <c r="E7232">
        <f t="shared" si="112"/>
        <v>36</v>
      </c>
    </row>
    <row r="7233" spans="1:5" x14ac:dyDescent="0.25">
      <c r="A7233" t="s">
        <v>3187</v>
      </c>
      <c r="B7233" s="2">
        <v>41699</v>
      </c>
      <c r="C7233" s="2" t="s">
        <v>7715</v>
      </c>
      <c r="D7233" t="s">
        <v>7723</v>
      </c>
      <c r="E7233">
        <f t="shared" si="112"/>
        <v>36</v>
      </c>
    </row>
    <row r="7234" spans="1:5" x14ac:dyDescent="0.25">
      <c r="A7234" t="s">
        <v>3187</v>
      </c>
      <c r="B7234" s="2">
        <v>41699</v>
      </c>
      <c r="C7234" s="2" t="s">
        <v>7715</v>
      </c>
      <c r="D7234" t="s">
        <v>7723</v>
      </c>
      <c r="E7234">
        <f t="shared" si="112"/>
        <v>36</v>
      </c>
    </row>
    <row r="7235" spans="1:5" x14ac:dyDescent="0.25">
      <c r="A7235" t="s">
        <v>3632</v>
      </c>
      <c r="B7235" s="2">
        <v>42167</v>
      </c>
      <c r="C7235" s="2" t="s">
        <v>7721</v>
      </c>
      <c r="D7235" t="s">
        <v>7698</v>
      </c>
      <c r="E7235">
        <f t="shared" ref="E7235:E7298" si="113">(LEFT(D7235,4)-LEFT(C7235,4))*12+RIGHT(D7235,2)-RIGHT(C7235,2)</f>
        <v>9</v>
      </c>
    </row>
    <row r="7236" spans="1:5" x14ac:dyDescent="0.25">
      <c r="A7236" t="s">
        <v>3632</v>
      </c>
      <c r="B7236" s="2">
        <v>42167</v>
      </c>
      <c r="C7236" s="2" t="s">
        <v>7721</v>
      </c>
      <c r="D7236" t="s">
        <v>7698</v>
      </c>
      <c r="E7236">
        <f t="shared" si="113"/>
        <v>9</v>
      </c>
    </row>
    <row r="7237" spans="1:5" x14ac:dyDescent="0.25">
      <c r="A7237" t="s">
        <v>3632</v>
      </c>
      <c r="B7237" s="2">
        <v>42167</v>
      </c>
      <c r="C7237" s="2" t="s">
        <v>7721</v>
      </c>
      <c r="D7237" t="s">
        <v>7698</v>
      </c>
      <c r="E7237">
        <f t="shared" si="113"/>
        <v>9</v>
      </c>
    </row>
    <row r="7238" spans="1:5" x14ac:dyDescent="0.25">
      <c r="A7238" t="s">
        <v>1000</v>
      </c>
      <c r="B7238" s="2">
        <v>41980</v>
      </c>
      <c r="C7238" s="2" t="s">
        <v>7701</v>
      </c>
      <c r="D7238" t="s">
        <v>7701</v>
      </c>
      <c r="E7238">
        <f t="shared" si="113"/>
        <v>0</v>
      </c>
    </row>
    <row r="7239" spans="1:5" x14ac:dyDescent="0.25">
      <c r="A7239" t="s">
        <v>441</v>
      </c>
      <c r="B7239" s="2">
        <v>41895</v>
      </c>
      <c r="C7239" s="2" t="s">
        <v>7711</v>
      </c>
      <c r="D7239" t="s">
        <v>7697</v>
      </c>
      <c r="E7239">
        <f t="shared" si="113"/>
        <v>22</v>
      </c>
    </row>
    <row r="7240" spans="1:5" x14ac:dyDescent="0.25">
      <c r="A7240" t="s">
        <v>1114</v>
      </c>
      <c r="B7240" s="2">
        <v>41989</v>
      </c>
      <c r="C7240" s="2" t="s">
        <v>7701</v>
      </c>
      <c r="D7240" t="s">
        <v>7686</v>
      </c>
      <c r="E7240">
        <f t="shared" si="113"/>
        <v>24</v>
      </c>
    </row>
    <row r="7241" spans="1:5" x14ac:dyDescent="0.25">
      <c r="A7241" t="s">
        <v>1114</v>
      </c>
      <c r="B7241" s="2">
        <v>41989</v>
      </c>
      <c r="C7241" s="2" t="s">
        <v>7701</v>
      </c>
      <c r="D7241" t="s">
        <v>7686</v>
      </c>
      <c r="E7241">
        <f t="shared" si="113"/>
        <v>24</v>
      </c>
    </row>
    <row r="7242" spans="1:5" x14ac:dyDescent="0.25">
      <c r="A7242" t="s">
        <v>1234</v>
      </c>
      <c r="B7242" s="2">
        <v>42300</v>
      </c>
      <c r="C7242" s="2" t="s">
        <v>7683</v>
      </c>
      <c r="D7242" t="s">
        <v>7685</v>
      </c>
      <c r="E7242">
        <f t="shared" si="113"/>
        <v>18</v>
      </c>
    </row>
    <row r="7243" spans="1:5" x14ac:dyDescent="0.25">
      <c r="A7243" t="s">
        <v>1234</v>
      </c>
      <c r="B7243" s="2">
        <v>42300</v>
      </c>
      <c r="C7243" s="2" t="s">
        <v>7683</v>
      </c>
      <c r="D7243" t="s">
        <v>7685</v>
      </c>
      <c r="E7243">
        <f t="shared" si="113"/>
        <v>18</v>
      </c>
    </row>
    <row r="7244" spans="1:5" x14ac:dyDescent="0.25">
      <c r="A7244" t="s">
        <v>1234</v>
      </c>
      <c r="B7244" s="2">
        <v>42300</v>
      </c>
      <c r="C7244" s="2" t="s">
        <v>7683</v>
      </c>
      <c r="D7244" t="s">
        <v>7685</v>
      </c>
      <c r="E7244">
        <f t="shared" si="113"/>
        <v>18</v>
      </c>
    </row>
    <row r="7245" spans="1:5" x14ac:dyDescent="0.25">
      <c r="A7245" t="s">
        <v>3015</v>
      </c>
      <c r="B7245" s="2">
        <v>42336</v>
      </c>
      <c r="C7245" s="2" t="s">
        <v>7687</v>
      </c>
      <c r="D7245" t="s">
        <v>7724</v>
      </c>
      <c r="E7245">
        <f t="shared" si="113"/>
        <v>21</v>
      </c>
    </row>
    <row r="7246" spans="1:5" x14ac:dyDescent="0.25">
      <c r="A7246" t="s">
        <v>940</v>
      </c>
      <c r="B7246" s="2">
        <v>41978</v>
      </c>
      <c r="C7246" s="2" t="s">
        <v>7701</v>
      </c>
      <c r="D7246" t="s">
        <v>7705</v>
      </c>
      <c r="E7246">
        <f t="shared" si="113"/>
        <v>29</v>
      </c>
    </row>
    <row r="7247" spans="1:5" x14ac:dyDescent="0.25">
      <c r="A7247" t="s">
        <v>3341</v>
      </c>
      <c r="B7247" s="2">
        <v>41796</v>
      </c>
      <c r="C7247" s="2" t="s">
        <v>7684</v>
      </c>
      <c r="D7247" t="s">
        <v>7712</v>
      </c>
      <c r="E7247">
        <f t="shared" si="113"/>
        <v>32</v>
      </c>
    </row>
    <row r="7248" spans="1:5" x14ac:dyDescent="0.25">
      <c r="A7248" t="s">
        <v>1461</v>
      </c>
      <c r="B7248" s="2">
        <v>41701</v>
      </c>
      <c r="C7248" s="2" t="s">
        <v>7715</v>
      </c>
      <c r="D7248" t="s">
        <v>7715</v>
      </c>
      <c r="E7248">
        <f t="shared" si="113"/>
        <v>0</v>
      </c>
    </row>
    <row r="7249" spans="1:5" x14ac:dyDescent="0.25">
      <c r="A7249" t="s">
        <v>1461</v>
      </c>
      <c r="B7249" s="2">
        <v>41701</v>
      </c>
      <c r="C7249" s="2" t="s">
        <v>7715</v>
      </c>
      <c r="D7249" t="s">
        <v>7715</v>
      </c>
      <c r="E7249">
        <f t="shared" si="113"/>
        <v>0</v>
      </c>
    </row>
    <row r="7250" spans="1:5" x14ac:dyDescent="0.25">
      <c r="A7250" t="s">
        <v>1461</v>
      </c>
      <c r="B7250" s="2">
        <v>41701</v>
      </c>
      <c r="C7250" s="2" t="s">
        <v>7715</v>
      </c>
      <c r="D7250" t="s">
        <v>7715</v>
      </c>
      <c r="E7250">
        <f t="shared" si="113"/>
        <v>0</v>
      </c>
    </row>
    <row r="7251" spans="1:5" x14ac:dyDescent="0.25">
      <c r="A7251" t="s">
        <v>3594</v>
      </c>
      <c r="B7251" s="2">
        <v>42159</v>
      </c>
      <c r="C7251" s="2" t="s">
        <v>7721</v>
      </c>
      <c r="D7251" t="s">
        <v>7721</v>
      </c>
      <c r="E7251">
        <f t="shared" si="113"/>
        <v>0</v>
      </c>
    </row>
    <row r="7252" spans="1:5" x14ac:dyDescent="0.25">
      <c r="A7252" t="s">
        <v>3594</v>
      </c>
      <c r="B7252" s="2">
        <v>42159</v>
      </c>
      <c r="C7252" s="2" t="s">
        <v>7721</v>
      </c>
      <c r="D7252" t="s">
        <v>7721</v>
      </c>
      <c r="E7252">
        <f t="shared" si="113"/>
        <v>0</v>
      </c>
    </row>
    <row r="7253" spans="1:5" x14ac:dyDescent="0.25">
      <c r="A7253" t="s">
        <v>3059</v>
      </c>
      <c r="B7253" s="2">
        <v>41975</v>
      </c>
      <c r="C7253" s="2" t="s">
        <v>7701</v>
      </c>
      <c r="D7253" t="s">
        <v>7709</v>
      </c>
      <c r="E7253">
        <f t="shared" si="113"/>
        <v>20</v>
      </c>
    </row>
    <row r="7254" spans="1:5" x14ac:dyDescent="0.25">
      <c r="A7254" t="s">
        <v>1231</v>
      </c>
      <c r="B7254" s="2">
        <v>41989</v>
      </c>
      <c r="C7254" s="2" t="s">
        <v>7701</v>
      </c>
      <c r="D7254" t="s">
        <v>7702</v>
      </c>
      <c r="E7254">
        <f t="shared" si="113"/>
        <v>21</v>
      </c>
    </row>
    <row r="7255" spans="1:5" x14ac:dyDescent="0.25">
      <c r="A7255" t="s">
        <v>3609</v>
      </c>
      <c r="B7255" s="2">
        <v>41839</v>
      </c>
      <c r="C7255" s="2" t="s">
        <v>7720</v>
      </c>
      <c r="D7255" t="s">
        <v>7716</v>
      </c>
      <c r="E7255">
        <f t="shared" si="113"/>
        <v>22</v>
      </c>
    </row>
    <row r="7256" spans="1:5" x14ac:dyDescent="0.25">
      <c r="A7256" t="s">
        <v>3609</v>
      </c>
      <c r="B7256" s="2">
        <v>41839</v>
      </c>
      <c r="C7256" s="2" t="s">
        <v>7720</v>
      </c>
      <c r="D7256" t="s">
        <v>7716</v>
      </c>
      <c r="E7256">
        <f t="shared" si="113"/>
        <v>22</v>
      </c>
    </row>
    <row r="7257" spans="1:5" x14ac:dyDescent="0.25">
      <c r="A7257" t="s">
        <v>3609</v>
      </c>
      <c r="B7257" s="2">
        <v>41839</v>
      </c>
      <c r="C7257" s="2" t="s">
        <v>7720</v>
      </c>
      <c r="D7257" t="s">
        <v>7716</v>
      </c>
      <c r="E7257">
        <f t="shared" si="113"/>
        <v>22</v>
      </c>
    </row>
    <row r="7258" spans="1:5" x14ac:dyDescent="0.25">
      <c r="A7258" t="s">
        <v>3609</v>
      </c>
      <c r="B7258" s="2">
        <v>41839</v>
      </c>
      <c r="C7258" s="2" t="s">
        <v>7720</v>
      </c>
      <c r="D7258" t="s">
        <v>7716</v>
      </c>
      <c r="E7258">
        <f t="shared" si="113"/>
        <v>22</v>
      </c>
    </row>
    <row r="7259" spans="1:5" x14ac:dyDescent="0.25">
      <c r="A7259" t="s">
        <v>3609</v>
      </c>
      <c r="B7259" s="2">
        <v>41839</v>
      </c>
      <c r="C7259" s="2" t="s">
        <v>7720</v>
      </c>
      <c r="D7259" t="s">
        <v>7716</v>
      </c>
      <c r="E7259">
        <f t="shared" si="113"/>
        <v>22</v>
      </c>
    </row>
    <row r="7260" spans="1:5" x14ac:dyDescent="0.25">
      <c r="A7260" t="s">
        <v>3609</v>
      </c>
      <c r="B7260" s="2">
        <v>41839</v>
      </c>
      <c r="C7260" s="2" t="s">
        <v>7720</v>
      </c>
      <c r="D7260" t="s">
        <v>7716</v>
      </c>
      <c r="E7260">
        <f t="shared" si="113"/>
        <v>22</v>
      </c>
    </row>
    <row r="7261" spans="1:5" x14ac:dyDescent="0.25">
      <c r="A7261" t="s">
        <v>3609</v>
      </c>
      <c r="B7261" s="2">
        <v>41839</v>
      </c>
      <c r="C7261" s="2" t="s">
        <v>7720</v>
      </c>
      <c r="D7261" t="s">
        <v>7716</v>
      </c>
      <c r="E7261">
        <f t="shared" si="113"/>
        <v>22</v>
      </c>
    </row>
    <row r="7262" spans="1:5" x14ac:dyDescent="0.25">
      <c r="A7262" t="s">
        <v>3609</v>
      </c>
      <c r="B7262" s="2">
        <v>41839</v>
      </c>
      <c r="C7262" s="2" t="s">
        <v>7720</v>
      </c>
      <c r="D7262" t="s">
        <v>7716</v>
      </c>
      <c r="E7262">
        <f t="shared" si="113"/>
        <v>22</v>
      </c>
    </row>
    <row r="7263" spans="1:5" x14ac:dyDescent="0.25">
      <c r="A7263" t="s">
        <v>2013</v>
      </c>
      <c r="B7263" s="2">
        <v>41910</v>
      </c>
      <c r="C7263" s="2" t="s">
        <v>7711</v>
      </c>
      <c r="D7263" t="s">
        <v>7708</v>
      </c>
      <c r="E7263">
        <f t="shared" si="113"/>
        <v>33</v>
      </c>
    </row>
    <row r="7264" spans="1:5" x14ac:dyDescent="0.25">
      <c r="A7264" t="s">
        <v>2367</v>
      </c>
      <c r="B7264" s="2">
        <v>41684</v>
      </c>
      <c r="C7264" s="2" t="s">
        <v>7726</v>
      </c>
      <c r="D7264" t="s">
        <v>7694</v>
      </c>
      <c r="E7264">
        <f t="shared" si="113"/>
        <v>44</v>
      </c>
    </row>
    <row r="7265" spans="1:5" x14ac:dyDescent="0.25">
      <c r="A7265" t="s">
        <v>2367</v>
      </c>
      <c r="B7265" s="2">
        <v>41684</v>
      </c>
      <c r="C7265" s="2" t="s">
        <v>7726</v>
      </c>
      <c r="D7265" t="s">
        <v>7694</v>
      </c>
      <c r="E7265">
        <f t="shared" si="113"/>
        <v>44</v>
      </c>
    </row>
    <row r="7266" spans="1:5" x14ac:dyDescent="0.25">
      <c r="A7266" t="s">
        <v>177</v>
      </c>
      <c r="B7266" s="2">
        <v>41770</v>
      </c>
      <c r="C7266" s="2" t="s">
        <v>7689</v>
      </c>
      <c r="D7266" t="s">
        <v>7708</v>
      </c>
      <c r="E7266">
        <f t="shared" si="113"/>
        <v>37</v>
      </c>
    </row>
    <row r="7267" spans="1:5" x14ac:dyDescent="0.25">
      <c r="A7267" t="s">
        <v>2132</v>
      </c>
      <c r="B7267" s="2">
        <v>41724</v>
      </c>
      <c r="C7267" s="2" t="s">
        <v>7715</v>
      </c>
      <c r="D7267" t="s">
        <v>7688</v>
      </c>
      <c r="E7267">
        <f t="shared" si="113"/>
        <v>8</v>
      </c>
    </row>
    <row r="7268" spans="1:5" x14ac:dyDescent="0.25">
      <c r="A7268" t="s">
        <v>3834</v>
      </c>
      <c r="B7268" s="2">
        <v>42044</v>
      </c>
      <c r="C7268" s="2" t="s">
        <v>7717</v>
      </c>
      <c r="D7268" t="s">
        <v>7724</v>
      </c>
      <c r="E7268">
        <f t="shared" si="113"/>
        <v>30</v>
      </c>
    </row>
    <row r="7269" spans="1:5" x14ac:dyDescent="0.25">
      <c r="A7269" t="s">
        <v>3834</v>
      </c>
      <c r="B7269" s="2">
        <v>42044</v>
      </c>
      <c r="C7269" s="2" t="s">
        <v>7717</v>
      </c>
      <c r="D7269" t="s">
        <v>7724</v>
      </c>
      <c r="E7269">
        <f t="shared" si="113"/>
        <v>30</v>
      </c>
    </row>
    <row r="7270" spans="1:5" x14ac:dyDescent="0.25">
      <c r="A7270" t="s">
        <v>717</v>
      </c>
      <c r="B7270" s="2">
        <v>42131</v>
      </c>
      <c r="C7270" s="2" t="s">
        <v>7714</v>
      </c>
      <c r="D7270" t="s">
        <v>7693</v>
      </c>
      <c r="E7270">
        <f t="shared" si="113"/>
        <v>8</v>
      </c>
    </row>
    <row r="7271" spans="1:5" x14ac:dyDescent="0.25">
      <c r="A7271" t="s">
        <v>717</v>
      </c>
      <c r="B7271" s="2">
        <v>42131</v>
      </c>
      <c r="C7271" s="2" t="s">
        <v>7714</v>
      </c>
      <c r="D7271" t="s">
        <v>7693</v>
      </c>
      <c r="E7271">
        <f t="shared" si="113"/>
        <v>8</v>
      </c>
    </row>
    <row r="7272" spans="1:5" x14ac:dyDescent="0.25">
      <c r="A7272" t="s">
        <v>2183</v>
      </c>
      <c r="B7272" s="2">
        <v>41910</v>
      </c>
      <c r="C7272" s="2" t="s">
        <v>7711</v>
      </c>
      <c r="D7272" t="s">
        <v>7702</v>
      </c>
      <c r="E7272">
        <f t="shared" si="113"/>
        <v>24</v>
      </c>
    </row>
    <row r="7273" spans="1:5" x14ac:dyDescent="0.25">
      <c r="A7273" t="s">
        <v>2183</v>
      </c>
      <c r="B7273" s="2">
        <v>41910</v>
      </c>
      <c r="C7273" s="2" t="s">
        <v>7711</v>
      </c>
      <c r="D7273" t="s">
        <v>7702</v>
      </c>
      <c r="E7273">
        <f t="shared" si="113"/>
        <v>24</v>
      </c>
    </row>
    <row r="7274" spans="1:5" x14ac:dyDescent="0.25">
      <c r="A7274" t="s">
        <v>1976</v>
      </c>
      <c r="B7274" s="2">
        <v>42373</v>
      </c>
      <c r="C7274" s="2" t="s">
        <v>7693</v>
      </c>
      <c r="D7274" t="s">
        <v>7713</v>
      </c>
      <c r="E7274">
        <f t="shared" si="113"/>
        <v>9</v>
      </c>
    </row>
    <row r="7275" spans="1:5" x14ac:dyDescent="0.25">
      <c r="A7275" t="s">
        <v>1976</v>
      </c>
      <c r="B7275" s="2">
        <v>42373</v>
      </c>
      <c r="C7275" s="2" t="s">
        <v>7693</v>
      </c>
      <c r="D7275" t="s">
        <v>7713</v>
      </c>
      <c r="E7275">
        <f t="shared" si="113"/>
        <v>9</v>
      </c>
    </row>
    <row r="7276" spans="1:5" x14ac:dyDescent="0.25">
      <c r="A7276" t="s">
        <v>2948</v>
      </c>
      <c r="B7276" s="2">
        <v>41834</v>
      </c>
      <c r="C7276" s="2" t="s">
        <v>7720</v>
      </c>
      <c r="D7276" t="s">
        <v>7687</v>
      </c>
      <c r="E7276">
        <f t="shared" si="113"/>
        <v>16</v>
      </c>
    </row>
    <row r="7277" spans="1:5" x14ac:dyDescent="0.25">
      <c r="A7277" t="s">
        <v>2948</v>
      </c>
      <c r="B7277" s="2">
        <v>41834</v>
      </c>
      <c r="C7277" s="2" t="s">
        <v>7720</v>
      </c>
      <c r="D7277" t="s">
        <v>7687</v>
      </c>
      <c r="E7277">
        <f t="shared" si="113"/>
        <v>16</v>
      </c>
    </row>
    <row r="7278" spans="1:5" x14ac:dyDescent="0.25">
      <c r="A7278" t="s">
        <v>2090</v>
      </c>
      <c r="B7278" s="2">
        <v>41945</v>
      </c>
      <c r="C7278" s="2" t="s">
        <v>7688</v>
      </c>
      <c r="D7278" t="s">
        <v>7688</v>
      </c>
      <c r="E7278">
        <f t="shared" si="113"/>
        <v>0</v>
      </c>
    </row>
    <row r="7279" spans="1:5" x14ac:dyDescent="0.25">
      <c r="A7279" t="s">
        <v>1982</v>
      </c>
      <c r="B7279" s="2">
        <v>41946</v>
      </c>
      <c r="C7279" s="2" t="s">
        <v>7688</v>
      </c>
      <c r="D7279" t="s">
        <v>7697</v>
      </c>
      <c r="E7279">
        <f t="shared" si="113"/>
        <v>20</v>
      </c>
    </row>
    <row r="7280" spans="1:5" x14ac:dyDescent="0.25">
      <c r="A7280" t="s">
        <v>1982</v>
      </c>
      <c r="B7280" s="2">
        <v>41946</v>
      </c>
      <c r="C7280" s="2" t="s">
        <v>7688</v>
      </c>
      <c r="D7280" t="s">
        <v>7697</v>
      </c>
      <c r="E7280">
        <f t="shared" si="113"/>
        <v>20</v>
      </c>
    </row>
    <row r="7281" spans="1:5" x14ac:dyDescent="0.25">
      <c r="A7281" t="s">
        <v>1143</v>
      </c>
      <c r="B7281" s="2">
        <v>41947</v>
      </c>
      <c r="C7281" s="2" t="s">
        <v>7688</v>
      </c>
      <c r="D7281" t="s">
        <v>7716</v>
      </c>
      <c r="E7281">
        <f t="shared" si="113"/>
        <v>18</v>
      </c>
    </row>
    <row r="7282" spans="1:5" x14ac:dyDescent="0.25">
      <c r="A7282" t="s">
        <v>3173</v>
      </c>
      <c r="B7282" s="2">
        <v>41961</v>
      </c>
      <c r="C7282" s="2" t="s">
        <v>7688</v>
      </c>
      <c r="D7282" t="s">
        <v>7717</v>
      </c>
      <c r="E7282">
        <f t="shared" si="113"/>
        <v>3</v>
      </c>
    </row>
    <row r="7283" spans="1:5" x14ac:dyDescent="0.25">
      <c r="A7283" t="s">
        <v>3767</v>
      </c>
      <c r="B7283" s="2">
        <v>41829</v>
      </c>
      <c r="C7283" s="2" t="s">
        <v>7720</v>
      </c>
      <c r="D7283" t="s">
        <v>7694</v>
      </c>
      <c r="E7283">
        <f t="shared" si="113"/>
        <v>39</v>
      </c>
    </row>
    <row r="7284" spans="1:5" x14ac:dyDescent="0.25">
      <c r="A7284" t="s">
        <v>1321</v>
      </c>
      <c r="B7284" s="2">
        <v>41961</v>
      </c>
      <c r="C7284" s="2" t="s">
        <v>7688</v>
      </c>
      <c r="D7284" t="s">
        <v>7708</v>
      </c>
      <c r="E7284">
        <f t="shared" si="113"/>
        <v>31</v>
      </c>
    </row>
    <row r="7285" spans="1:5" x14ac:dyDescent="0.25">
      <c r="A7285" t="s">
        <v>398</v>
      </c>
      <c r="B7285" s="2">
        <v>41891</v>
      </c>
      <c r="C7285" s="2" t="s">
        <v>7711</v>
      </c>
      <c r="D7285" t="s">
        <v>7696</v>
      </c>
      <c r="E7285">
        <f t="shared" si="113"/>
        <v>36</v>
      </c>
    </row>
    <row r="7286" spans="1:5" x14ac:dyDescent="0.25">
      <c r="A7286" t="s">
        <v>398</v>
      </c>
      <c r="B7286" s="2">
        <v>41891</v>
      </c>
      <c r="C7286" s="2" t="s">
        <v>7711</v>
      </c>
      <c r="D7286" t="s">
        <v>7696</v>
      </c>
      <c r="E7286">
        <f t="shared" si="113"/>
        <v>36</v>
      </c>
    </row>
    <row r="7287" spans="1:5" x14ac:dyDescent="0.25">
      <c r="A7287" t="s">
        <v>1414</v>
      </c>
      <c r="B7287" s="2">
        <v>41854</v>
      </c>
      <c r="C7287" s="2" t="s">
        <v>7690</v>
      </c>
      <c r="D7287" t="s">
        <v>7694</v>
      </c>
      <c r="E7287">
        <f t="shared" si="113"/>
        <v>38</v>
      </c>
    </row>
    <row r="7288" spans="1:5" x14ac:dyDescent="0.25">
      <c r="A7288" t="s">
        <v>4507</v>
      </c>
      <c r="B7288" s="2">
        <v>41763</v>
      </c>
      <c r="C7288" s="2" t="s">
        <v>7689</v>
      </c>
      <c r="D7288" t="s">
        <v>7682</v>
      </c>
      <c r="E7288">
        <f t="shared" si="113"/>
        <v>25</v>
      </c>
    </row>
    <row r="7289" spans="1:5" x14ac:dyDescent="0.25">
      <c r="A7289" t="s">
        <v>4507</v>
      </c>
      <c r="B7289" s="2">
        <v>41763</v>
      </c>
      <c r="C7289" s="2" t="s">
        <v>7689</v>
      </c>
      <c r="D7289" t="s">
        <v>7682</v>
      </c>
      <c r="E7289">
        <f t="shared" si="113"/>
        <v>25</v>
      </c>
    </row>
    <row r="7290" spans="1:5" x14ac:dyDescent="0.25">
      <c r="A7290" t="s">
        <v>578</v>
      </c>
      <c r="B7290" s="2">
        <v>41860</v>
      </c>
      <c r="C7290" s="2" t="s">
        <v>7690</v>
      </c>
      <c r="D7290" t="s">
        <v>7711</v>
      </c>
      <c r="E7290">
        <f t="shared" si="113"/>
        <v>1</v>
      </c>
    </row>
    <row r="7291" spans="1:5" x14ac:dyDescent="0.25">
      <c r="A7291" t="s">
        <v>245</v>
      </c>
      <c r="B7291" s="2">
        <v>41793</v>
      </c>
      <c r="C7291" s="2" t="s">
        <v>7684</v>
      </c>
      <c r="D7291" t="s">
        <v>7693</v>
      </c>
      <c r="E7291">
        <f t="shared" si="113"/>
        <v>19</v>
      </c>
    </row>
    <row r="7292" spans="1:5" x14ac:dyDescent="0.25">
      <c r="A7292" t="s">
        <v>245</v>
      </c>
      <c r="B7292" s="2">
        <v>41793</v>
      </c>
      <c r="C7292" s="2" t="s">
        <v>7684</v>
      </c>
      <c r="D7292" t="s">
        <v>7693</v>
      </c>
      <c r="E7292">
        <f t="shared" si="113"/>
        <v>19</v>
      </c>
    </row>
    <row r="7293" spans="1:5" x14ac:dyDescent="0.25">
      <c r="A7293" t="s">
        <v>245</v>
      </c>
      <c r="B7293" s="2">
        <v>41793</v>
      </c>
      <c r="C7293" s="2" t="s">
        <v>7684</v>
      </c>
      <c r="D7293" t="s">
        <v>7693</v>
      </c>
      <c r="E7293">
        <f t="shared" si="113"/>
        <v>19</v>
      </c>
    </row>
    <row r="7294" spans="1:5" x14ac:dyDescent="0.25">
      <c r="A7294" t="s">
        <v>1040</v>
      </c>
      <c r="B7294" s="2">
        <v>41859</v>
      </c>
      <c r="C7294" s="2" t="s">
        <v>7690</v>
      </c>
      <c r="D7294" t="s">
        <v>7703</v>
      </c>
      <c r="E7294">
        <f t="shared" si="113"/>
        <v>40</v>
      </c>
    </row>
    <row r="7295" spans="1:5" x14ac:dyDescent="0.25">
      <c r="A7295" t="s">
        <v>2756</v>
      </c>
      <c r="B7295" s="2">
        <v>42313</v>
      </c>
      <c r="C7295" s="2" t="s">
        <v>7687</v>
      </c>
      <c r="D7295" t="s">
        <v>7693</v>
      </c>
      <c r="E7295">
        <f t="shared" si="113"/>
        <v>2</v>
      </c>
    </row>
    <row r="7296" spans="1:5" x14ac:dyDescent="0.25">
      <c r="A7296" t="s">
        <v>321</v>
      </c>
      <c r="B7296" s="2">
        <v>41734</v>
      </c>
      <c r="C7296" s="2" t="s">
        <v>7722</v>
      </c>
      <c r="D7296" t="s">
        <v>7714</v>
      </c>
      <c r="E7296">
        <f t="shared" si="113"/>
        <v>13</v>
      </c>
    </row>
    <row r="7297" spans="1:5" x14ac:dyDescent="0.25">
      <c r="A7297" t="s">
        <v>1803</v>
      </c>
      <c r="B7297" s="2">
        <v>41728</v>
      </c>
      <c r="C7297" s="2" t="s">
        <v>7715</v>
      </c>
      <c r="D7297" t="s">
        <v>7689</v>
      </c>
      <c r="E7297">
        <f t="shared" si="113"/>
        <v>2</v>
      </c>
    </row>
    <row r="7298" spans="1:5" x14ac:dyDescent="0.25">
      <c r="A7298" t="s">
        <v>1803</v>
      </c>
      <c r="B7298" s="2">
        <v>41728</v>
      </c>
      <c r="C7298" s="2" t="s">
        <v>7715</v>
      </c>
      <c r="D7298" t="s">
        <v>7689</v>
      </c>
      <c r="E7298">
        <f t="shared" si="113"/>
        <v>2</v>
      </c>
    </row>
    <row r="7299" spans="1:5" x14ac:dyDescent="0.25">
      <c r="A7299" t="s">
        <v>1059</v>
      </c>
      <c r="B7299" s="2">
        <v>41978</v>
      </c>
      <c r="C7299" s="2" t="s">
        <v>7701</v>
      </c>
      <c r="D7299" t="s">
        <v>7717</v>
      </c>
      <c r="E7299">
        <f t="shared" ref="E7299:E7362" si="114">(LEFT(D7299,4)-LEFT(C7299,4))*12+RIGHT(D7299,2)-RIGHT(C7299,2)</f>
        <v>2</v>
      </c>
    </row>
    <row r="7300" spans="1:5" x14ac:dyDescent="0.25">
      <c r="A7300" t="s">
        <v>1321</v>
      </c>
      <c r="B7300" s="2">
        <v>41961</v>
      </c>
      <c r="C7300" s="2" t="s">
        <v>7688</v>
      </c>
      <c r="D7300" t="s">
        <v>7688</v>
      </c>
      <c r="E7300">
        <f t="shared" si="114"/>
        <v>0</v>
      </c>
    </row>
    <row r="7301" spans="1:5" x14ac:dyDescent="0.25">
      <c r="A7301" t="s">
        <v>1321</v>
      </c>
      <c r="B7301" s="2">
        <v>41961</v>
      </c>
      <c r="C7301" s="2" t="s">
        <v>7688</v>
      </c>
      <c r="D7301" t="s">
        <v>7688</v>
      </c>
      <c r="E7301">
        <f t="shared" si="114"/>
        <v>0</v>
      </c>
    </row>
    <row r="7302" spans="1:5" x14ac:dyDescent="0.25">
      <c r="A7302" t="s">
        <v>1321</v>
      </c>
      <c r="B7302" s="2">
        <v>41961</v>
      </c>
      <c r="C7302" s="2" t="s">
        <v>7688</v>
      </c>
      <c r="D7302" t="s">
        <v>7688</v>
      </c>
      <c r="E7302">
        <f t="shared" si="114"/>
        <v>0</v>
      </c>
    </row>
    <row r="7303" spans="1:5" x14ac:dyDescent="0.25">
      <c r="A7303" t="s">
        <v>1321</v>
      </c>
      <c r="B7303" s="2">
        <v>41961</v>
      </c>
      <c r="C7303" s="2" t="s">
        <v>7688</v>
      </c>
      <c r="D7303" t="s">
        <v>7688</v>
      </c>
      <c r="E7303">
        <f t="shared" si="114"/>
        <v>0</v>
      </c>
    </row>
    <row r="7304" spans="1:5" x14ac:dyDescent="0.25">
      <c r="A7304" t="s">
        <v>1321</v>
      </c>
      <c r="B7304" s="2">
        <v>41961</v>
      </c>
      <c r="C7304" s="2" t="s">
        <v>7688</v>
      </c>
      <c r="D7304" t="s">
        <v>7688</v>
      </c>
      <c r="E7304">
        <f t="shared" si="114"/>
        <v>0</v>
      </c>
    </row>
    <row r="7305" spans="1:5" x14ac:dyDescent="0.25">
      <c r="A7305" t="s">
        <v>5460</v>
      </c>
      <c r="B7305" s="2">
        <v>42315</v>
      </c>
      <c r="C7305" s="2" t="s">
        <v>7687</v>
      </c>
      <c r="D7305" t="s">
        <v>7696</v>
      </c>
      <c r="E7305">
        <f t="shared" si="114"/>
        <v>22</v>
      </c>
    </row>
    <row r="7306" spans="1:5" x14ac:dyDescent="0.25">
      <c r="A7306" t="s">
        <v>5460</v>
      </c>
      <c r="B7306" s="2">
        <v>42315</v>
      </c>
      <c r="C7306" s="2" t="s">
        <v>7687</v>
      </c>
      <c r="D7306" t="s">
        <v>7696</v>
      </c>
      <c r="E7306">
        <f t="shared" si="114"/>
        <v>22</v>
      </c>
    </row>
    <row r="7307" spans="1:5" x14ac:dyDescent="0.25">
      <c r="A7307" t="s">
        <v>929</v>
      </c>
      <c r="B7307" s="2">
        <v>41727</v>
      </c>
      <c r="C7307" s="2" t="s">
        <v>7715</v>
      </c>
      <c r="D7307" t="s">
        <v>7715</v>
      </c>
      <c r="E7307">
        <f t="shared" si="114"/>
        <v>0</v>
      </c>
    </row>
    <row r="7308" spans="1:5" x14ac:dyDescent="0.25">
      <c r="A7308" t="s">
        <v>465</v>
      </c>
      <c r="B7308" s="2">
        <v>41985</v>
      </c>
      <c r="C7308" s="2" t="s">
        <v>7701</v>
      </c>
      <c r="D7308" t="s">
        <v>7681</v>
      </c>
      <c r="E7308">
        <f t="shared" si="114"/>
        <v>23</v>
      </c>
    </row>
    <row r="7309" spans="1:5" x14ac:dyDescent="0.25">
      <c r="A7309" t="s">
        <v>465</v>
      </c>
      <c r="B7309" s="2">
        <v>41985</v>
      </c>
      <c r="C7309" s="2" t="s">
        <v>7701</v>
      </c>
      <c r="D7309" t="s">
        <v>7681</v>
      </c>
      <c r="E7309">
        <f t="shared" si="114"/>
        <v>23</v>
      </c>
    </row>
    <row r="7310" spans="1:5" x14ac:dyDescent="0.25">
      <c r="A7310" t="s">
        <v>465</v>
      </c>
      <c r="B7310" s="2">
        <v>41985</v>
      </c>
      <c r="C7310" s="2" t="s">
        <v>7701</v>
      </c>
      <c r="D7310" t="s">
        <v>7681</v>
      </c>
      <c r="E7310">
        <f t="shared" si="114"/>
        <v>23</v>
      </c>
    </row>
    <row r="7311" spans="1:5" x14ac:dyDescent="0.25">
      <c r="A7311" t="s">
        <v>669</v>
      </c>
      <c r="B7311" s="2">
        <v>41659</v>
      </c>
      <c r="C7311" s="2" t="s">
        <v>7727</v>
      </c>
      <c r="D7311" t="s">
        <v>7708</v>
      </c>
      <c r="E7311">
        <f t="shared" si="114"/>
        <v>41</v>
      </c>
    </row>
    <row r="7312" spans="1:5" x14ac:dyDescent="0.25">
      <c r="A7312" t="s">
        <v>972</v>
      </c>
      <c r="B7312" s="2">
        <v>42155</v>
      </c>
      <c r="C7312" s="2" t="s">
        <v>7714</v>
      </c>
      <c r="D7312" t="s">
        <v>7718</v>
      </c>
      <c r="E7312">
        <f t="shared" si="114"/>
        <v>3</v>
      </c>
    </row>
    <row r="7313" spans="1:5" x14ac:dyDescent="0.25">
      <c r="A7313" t="s">
        <v>3219</v>
      </c>
      <c r="B7313" s="2">
        <v>41806</v>
      </c>
      <c r="C7313" s="2" t="s">
        <v>7684</v>
      </c>
      <c r="D7313" t="s">
        <v>7683</v>
      </c>
      <c r="E7313">
        <f t="shared" si="114"/>
        <v>16</v>
      </c>
    </row>
    <row r="7314" spans="1:5" x14ac:dyDescent="0.25">
      <c r="A7314" t="s">
        <v>3219</v>
      </c>
      <c r="B7314" s="2">
        <v>41806</v>
      </c>
      <c r="C7314" s="2" t="s">
        <v>7684</v>
      </c>
      <c r="D7314" t="s">
        <v>7683</v>
      </c>
      <c r="E7314">
        <f t="shared" si="114"/>
        <v>16</v>
      </c>
    </row>
    <row r="7315" spans="1:5" x14ac:dyDescent="0.25">
      <c r="A7315" t="s">
        <v>3219</v>
      </c>
      <c r="B7315" s="2">
        <v>41806</v>
      </c>
      <c r="C7315" s="2" t="s">
        <v>7684</v>
      </c>
      <c r="D7315" t="s">
        <v>7683</v>
      </c>
      <c r="E7315">
        <f t="shared" si="114"/>
        <v>16</v>
      </c>
    </row>
    <row r="7316" spans="1:5" x14ac:dyDescent="0.25">
      <c r="A7316" t="s">
        <v>822</v>
      </c>
      <c r="B7316" s="2">
        <v>41922</v>
      </c>
      <c r="C7316" s="2" t="s">
        <v>7699</v>
      </c>
      <c r="D7316" t="s">
        <v>7716</v>
      </c>
      <c r="E7316">
        <f t="shared" si="114"/>
        <v>19</v>
      </c>
    </row>
    <row r="7317" spans="1:5" x14ac:dyDescent="0.25">
      <c r="A7317" t="s">
        <v>1032</v>
      </c>
      <c r="B7317" s="2">
        <v>41925</v>
      </c>
      <c r="C7317" s="2" t="s">
        <v>7699</v>
      </c>
      <c r="D7317" t="s">
        <v>7705</v>
      </c>
      <c r="E7317">
        <f t="shared" si="114"/>
        <v>31</v>
      </c>
    </row>
    <row r="7318" spans="1:5" x14ac:dyDescent="0.25">
      <c r="A7318" t="s">
        <v>1059</v>
      </c>
      <c r="B7318" s="2">
        <v>41978</v>
      </c>
      <c r="C7318" s="2" t="s">
        <v>7701</v>
      </c>
      <c r="D7318" t="s">
        <v>7713</v>
      </c>
      <c r="E7318">
        <f t="shared" si="114"/>
        <v>22</v>
      </c>
    </row>
    <row r="7319" spans="1:5" x14ac:dyDescent="0.25">
      <c r="A7319" t="s">
        <v>2605</v>
      </c>
      <c r="B7319" s="2">
        <v>41730</v>
      </c>
      <c r="C7319" s="2" t="s">
        <v>7722</v>
      </c>
      <c r="D7319" t="s">
        <v>7704</v>
      </c>
      <c r="E7319">
        <f t="shared" si="114"/>
        <v>43</v>
      </c>
    </row>
    <row r="7320" spans="1:5" x14ac:dyDescent="0.25">
      <c r="A7320" t="s">
        <v>2605</v>
      </c>
      <c r="B7320" s="2">
        <v>41730</v>
      </c>
      <c r="C7320" s="2" t="s">
        <v>7722</v>
      </c>
      <c r="D7320" t="s">
        <v>7704</v>
      </c>
      <c r="E7320">
        <f t="shared" si="114"/>
        <v>43</v>
      </c>
    </row>
    <row r="7321" spans="1:5" x14ac:dyDescent="0.25">
      <c r="A7321" t="s">
        <v>2027</v>
      </c>
      <c r="B7321" s="2">
        <v>41686</v>
      </c>
      <c r="C7321" s="2" t="s">
        <v>7726</v>
      </c>
      <c r="D7321" t="s">
        <v>7704</v>
      </c>
      <c r="E7321">
        <f t="shared" si="114"/>
        <v>45</v>
      </c>
    </row>
    <row r="7322" spans="1:5" x14ac:dyDescent="0.25">
      <c r="A7322" t="s">
        <v>2027</v>
      </c>
      <c r="B7322" s="2">
        <v>41686</v>
      </c>
      <c r="C7322" s="2" t="s">
        <v>7726</v>
      </c>
      <c r="D7322" t="s">
        <v>7704</v>
      </c>
      <c r="E7322">
        <f t="shared" si="114"/>
        <v>45</v>
      </c>
    </row>
    <row r="7323" spans="1:5" x14ac:dyDescent="0.25">
      <c r="A7323" t="s">
        <v>2341</v>
      </c>
      <c r="B7323" s="2">
        <v>41757</v>
      </c>
      <c r="C7323" s="2" t="s">
        <v>7722</v>
      </c>
      <c r="D7323" t="s">
        <v>7696</v>
      </c>
      <c r="E7323">
        <f t="shared" si="114"/>
        <v>41</v>
      </c>
    </row>
    <row r="7324" spans="1:5" x14ac:dyDescent="0.25">
      <c r="A7324" t="s">
        <v>2341</v>
      </c>
      <c r="B7324" s="2">
        <v>41757</v>
      </c>
      <c r="C7324" s="2" t="s">
        <v>7722</v>
      </c>
      <c r="D7324" t="s">
        <v>7696</v>
      </c>
      <c r="E7324">
        <f t="shared" si="114"/>
        <v>41</v>
      </c>
    </row>
    <row r="7325" spans="1:5" x14ac:dyDescent="0.25">
      <c r="A7325" t="s">
        <v>1019</v>
      </c>
      <c r="B7325" s="2">
        <v>41798</v>
      </c>
      <c r="C7325" s="2" t="s">
        <v>7684</v>
      </c>
      <c r="D7325" t="s">
        <v>7703</v>
      </c>
      <c r="E7325">
        <f t="shared" si="114"/>
        <v>42</v>
      </c>
    </row>
    <row r="7326" spans="1:5" x14ac:dyDescent="0.25">
      <c r="A7326" t="s">
        <v>1019</v>
      </c>
      <c r="B7326" s="2">
        <v>41798</v>
      </c>
      <c r="C7326" s="2" t="s">
        <v>7684</v>
      </c>
      <c r="D7326" t="s">
        <v>7703</v>
      </c>
      <c r="E7326">
        <f t="shared" si="114"/>
        <v>42</v>
      </c>
    </row>
    <row r="7327" spans="1:5" x14ac:dyDescent="0.25">
      <c r="A7327" t="s">
        <v>1172</v>
      </c>
      <c r="B7327" s="2">
        <v>41825</v>
      </c>
      <c r="C7327" s="2" t="s">
        <v>7720</v>
      </c>
      <c r="D7327" t="s">
        <v>7704</v>
      </c>
      <c r="E7327">
        <f t="shared" si="114"/>
        <v>40</v>
      </c>
    </row>
    <row r="7328" spans="1:5" x14ac:dyDescent="0.25">
      <c r="A7328" t="s">
        <v>1172</v>
      </c>
      <c r="B7328" s="2">
        <v>41825</v>
      </c>
      <c r="C7328" s="2" t="s">
        <v>7720</v>
      </c>
      <c r="D7328" t="s">
        <v>7704</v>
      </c>
      <c r="E7328">
        <f t="shared" si="114"/>
        <v>40</v>
      </c>
    </row>
    <row r="7329" spans="1:5" x14ac:dyDescent="0.25">
      <c r="A7329" t="s">
        <v>1505</v>
      </c>
      <c r="B7329" s="2">
        <v>41716</v>
      </c>
      <c r="C7329" s="2" t="s">
        <v>7715</v>
      </c>
      <c r="D7329" t="s">
        <v>7715</v>
      </c>
      <c r="E7329">
        <f t="shared" si="114"/>
        <v>0</v>
      </c>
    </row>
    <row r="7330" spans="1:5" x14ac:dyDescent="0.25">
      <c r="A7330" t="s">
        <v>1505</v>
      </c>
      <c r="B7330" s="2">
        <v>41716</v>
      </c>
      <c r="C7330" s="2" t="s">
        <v>7715</v>
      </c>
      <c r="D7330" t="s">
        <v>7715</v>
      </c>
      <c r="E7330">
        <f t="shared" si="114"/>
        <v>0</v>
      </c>
    </row>
    <row r="7331" spans="1:5" x14ac:dyDescent="0.25">
      <c r="A7331" t="s">
        <v>1505</v>
      </c>
      <c r="B7331" s="2">
        <v>41716</v>
      </c>
      <c r="C7331" s="2" t="s">
        <v>7715</v>
      </c>
      <c r="D7331" t="s">
        <v>7715</v>
      </c>
      <c r="E7331">
        <f t="shared" si="114"/>
        <v>0</v>
      </c>
    </row>
    <row r="7332" spans="1:5" x14ac:dyDescent="0.25">
      <c r="A7332" t="s">
        <v>301</v>
      </c>
      <c r="B7332" s="2">
        <v>41745</v>
      </c>
      <c r="C7332" s="2" t="s">
        <v>7722</v>
      </c>
      <c r="D7332" t="s">
        <v>7681</v>
      </c>
      <c r="E7332">
        <f t="shared" si="114"/>
        <v>31</v>
      </c>
    </row>
    <row r="7333" spans="1:5" x14ac:dyDescent="0.25">
      <c r="A7333" t="s">
        <v>2152</v>
      </c>
      <c r="B7333" s="2">
        <v>42233</v>
      </c>
      <c r="C7333" s="2" t="s">
        <v>7718</v>
      </c>
      <c r="D7333" t="s">
        <v>7694</v>
      </c>
      <c r="E7333">
        <f t="shared" si="114"/>
        <v>26</v>
      </c>
    </row>
    <row r="7334" spans="1:5" x14ac:dyDescent="0.25">
      <c r="A7334" t="s">
        <v>2152</v>
      </c>
      <c r="B7334" s="2">
        <v>42233</v>
      </c>
      <c r="C7334" s="2" t="s">
        <v>7718</v>
      </c>
      <c r="D7334" t="s">
        <v>7694</v>
      </c>
      <c r="E7334">
        <f t="shared" si="114"/>
        <v>26</v>
      </c>
    </row>
    <row r="7335" spans="1:5" x14ac:dyDescent="0.25">
      <c r="A7335" t="s">
        <v>3896</v>
      </c>
      <c r="B7335" s="2">
        <v>41887</v>
      </c>
      <c r="C7335" s="2" t="s">
        <v>7711</v>
      </c>
      <c r="D7335" t="s">
        <v>7700</v>
      </c>
      <c r="E7335">
        <f t="shared" si="114"/>
        <v>7</v>
      </c>
    </row>
    <row r="7336" spans="1:5" x14ac:dyDescent="0.25">
      <c r="A7336" t="s">
        <v>3896</v>
      </c>
      <c r="B7336" s="2">
        <v>41887</v>
      </c>
      <c r="C7336" s="2" t="s">
        <v>7711</v>
      </c>
      <c r="D7336" t="s">
        <v>7700</v>
      </c>
      <c r="E7336">
        <f t="shared" si="114"/>
        <v>7</v>
      </c>
    </row>
    <row r="7337" spans="1:5" x14ac:dyDescent="0.25">
      <c r="A7337" t="s">
        <v>3029</v>
      </c>
      <c r="B7337" s="2">
        <v>41790</v>
      </c>
      <c r="C7337" s="2" t="s">
        <v>7689</v>
      </c>
      <c r="D7337" t="s">
        <v>7695</v>
      </c>
      <c r="E7337">
        <f t="shared" si="114"/>
        <v>19</v>
      </c>
    </row>
    <row r="7338" spans="1:5" x14ac:dyDescent="0.25">
      <c r="A7338" t="s">
        <v>3029</v>
      </c>
      <c r="B7338" s="2">
        <v>41790</v>
      </c>
      <c r="C7338" s="2" t="s">
        <v>7689</v>
      </c>
      <c r="D7338" t="s">
        <v>7695</v>
      </c>
      <c r="E7338">
        <f t="shared" si="114"/>
        <v>19</v>
      </c>
    </row>
    <row r="7339" spans="1:5" x14ac:dyDescent="0.25">
      <c r="A7339" t="s">
        <v>3066</v>
      </c>
      <c r="B7339" s="2">
        <v>42262</v>
      </c>
      <c r="C7339" s="2" t="s">
        <v>7692</v>
      </c>
      <c r="D7339" t="s">
        <v>7696</v>
      </c>
      <c r="E7339">
        <f t="shared" si="114"/>
        <v>24</v>
      </c>
    </row>
    <row r="7340" spans="1:5" x14ac:dyDescent="0.25">
      <c r="A7340" t="s">
        <v>1929</v>
      </c>
      <c r="B7340" s="2">
        <v>41911</v>
      </c>
      <c r="C7340" s="2" t="s">
        <v>7711</v>
      </c>
      <c r="D7340" t="s">
        <v>7701</v>
      </c>
      <c r="E7340">
        <f t="shared" si="114"/>
        <v>3</v>
      </c>
    </row>
    <row r="7341" spans="1:5" x14ac:dyDescent="0.25">
      <c r="A7341" t="s">
        <v>1541</v>
      </c>
      <c r="B7341" s="2">
        <v>41890</v>
      </c>
      <c r="C7341" s="2" t="s">
        <v>7711</v>
      </c>
      <c r="D7341" t="s">
        <v>7719</v>
      </c>
      <c r="E7341">
        <f t="shared" si="114"/>
        <v>10</v>
      </c>
    </row>
    <row r="7342" spans="1:5" x14ac:dyDescent="0.25">
      <c r="A7342" t="s">
        <v>2310</v>
      </c>
      <c r="B7342" s="2">
        <v>41846</v>
      </c>
      <c r="C7342" s="2" t="s">
        <v>7720</v>
      </c>
      <c r="D7342" t="s">
        <v>7720</v>
      </c>
      <c r="E7342">
        <f t="shared" si="114"/>
        <v>0</v>
      </c>
    </row>
    <row r="7343" spans="1:5" x14ac:dyDescent="0.25">
      <c r="A7343" t="s">
        <v>2310</v>
      </c>
      <c r="B7343" s="2">
        <v>41846</v>
      </c>
      <c r="C7343" s="2" t="s">
        <v>7720</v>
      </c>
      <c r="D7343" t="s">
        <v>7720</v>
      </c>
      <c r="E7343">
        <f t="shared" si="114"/>
        <v>0</v>
      </c>
    </row>
    <row r="7344" spans="1:5" x14ac:dyDescent="0.25">
      <c r="A7344" t="s">
        <v>2310</v>
      </c>
      <c r="B7344" s="2">
        <v>41846</v>
      </c>
      <c r="C7344" s="2" t="s">
        <v>7720</v>
      </c>
      <c r="D7344" t="s">
        <v>7720</v>
      </c>
      <c r="E7344">
        <f t="shared" si="114"/>
        <v>0</v>
      </c>
    </row>
    <row r="7345" spans="1:5" x14ac:dyDescent="0.25">
      <c r="A7345" t="s">
        <v>67</v>
      </c>
      <c r="B7345" s="2">
        <v>41929</v>
      </c>
      <c r="C7345" s="2" t="s">
        <v>7699</v>
      </c>
      <c r="D7345" t="s">
        <v>7701</v>
      </c>
      <c r="E7345">
        <f t="shared" si="114"/>
        <v>2</v>
      </c>
    </row>
    <row r="7346" spans="1:5" x14ac:dyDescent="0.25">
      <c r="A7346" t="s">
        <v>16</v>
      </c>
      <c r="B7346" s="2">
        <v>42533</v>
      </c>
      <c r="C7346" s="2" t="s">
        <v>7682</v>
      </c>
      <c r="D7346" t="s">
        <v>7703</v>
      </c>
      <c r="E7346">
        <f t="shared" si="114"/>
        <v>18</v>
      </c>
    </row>
    <row r="7347" spans="1:5" x14ac:dyDescent="0.25">
      <c r="A7347" t="s">
        <v>16</v>
      </c>
      <c r="B7347" s="2">
        <v>42533</v>
      </c>
      <c r="C7347" s="2" t="s">
        <v>7682</v>
      </c>
      <c r="D7347" t="s">
        <v>7703</v>
      </c>
      <c r="E7347">
        <f t="shared" si="114"/>
        <v>18</v>
      </c>
    </row>
    <row r="7348" spans="1:5" x14ac:dyDescent="0.25">
      <c r="A7348" t="s">
        <v>16</v>
      </c>
      <c r="B7348" s="2">
        <v>42533</v>
      </c>
      <c r="C7348" s="2" t="s">
        <v>7682</v>
      </c>
      <c r="D7348" t="s">
        <v>7703</v>
      </c>
      <c r="E7348">
        <f t="shared" si="114"/>
        <v>18</v>
      </c>
    </row>
    <row r="7349" spans="1:5" x14ac:dyDescent="0.25">
      <c r="A7349" t="s">
        <v>16</v>
      </c>
      <c r="B7349" s="2">
        <v>42533</v>
      </c>
      <c r="C7349" s="2" t="s">
        <v>7682</v>
      </c>
      <c r="D7349" t="s">
        <v>7703</v>
      </c>
      <c r="E7349">
        <f t="shared" si="114"/>
        <v>18</v>
      </c>
    </row>
    <row r="7350" spans="1:5" x14ac:dyDescent="0.25">
      <c r="A7350" t="s">
        <v>4009</v>
      </c>
      <c r="B7350" s="2">
        <v>41701</v>
      </c>
      <c r="C7350" s="2" t="s">
        <v>7715</v>
      </c>
      <c r="D7350" t="s">
        <v>7715</v>
      </c>
      <c r="E7350">
        <f t="shared" si="114"/>
        <v>0</v>
      </c>
    </row>
    <row r="7351" spans="1:5" x14ac:dyDescent="0.25">
      <c r="A7351" t="s">
        <v>341</v>
      </c>
      <c r="B7351" s="2">
        <v>41896</v>
      </c>
      <c r="C7351" s="2" t="s">
        <v>7711</v>
      </c>
      <c r="D7351" t="s">
        <v>7694</v>
      </c>
      <c r="E7351">
        <f t="shared" si="114"/>
        <v>37</v>
      </c>
    </row>
    <row r="7352" spans="1:5" x14ac:dyDescent="0.25">
      <c r="A7352" t="s">
        <v>341</v>
      </c>
      <c r="B7352" s="2">
        <v>41896</v>
      </c>
      <c r="C7352" s="2" t="s">
        <v>7711</v>
      </c>
      <c r="D7352" t="s">
        <v>7694</v>
      </c>
      <c r="E7352">
        <f t="shared" si="114"/>
        <v>37</v>
      </c>
    </row>
    <row r="7353" spans="1:5" x14ac:dyDescent="0.25">
      <c r="A7353" t="s">
        <v>2257</v>
      </c>
      <c r="B7353" s="2">
        <v>41807</v>
      </c>
      <c r="C7353" s="2" t="s">
        <v>7684</v>
      </c>
      <c r="D7353" t="s">
        <v>7704</v>
      </c>
      <c r="E7353">
        <f t="shared" si="114"/>
        <v>41</v>
      </c>
    </row>
    <row r="7354" spans="1:5" x14ac:dyDescent="0.25">
      <c r="A7354" t="s">
        <v>1702</v>
      </c>
      <c r="B7354" s="2">
        <v>41860</v>
      </c>
      <c r="C7354" s="2" t="s">
        <v>7690</v>
      </c>
      <c r="D7354" t="s">
        <v>7723</v>
      </c>
      <c r="E7354">
        <f t="shared" si="114"/>
        <v>31</v>
      </c>
    </row>
    <row r="7355" spans="1:5" x14ac:dyDescent="0.25">
      <c r="A7355" t="s">
        <v>1675</v>
      </c>
      <c r="B7355" s="2">
        <v>42106</v>
      </c>
      <c r="C7355" s="2" t="s">
        <v>7700</v>
      </c>
      <c r="D7355" t="s">
        <v>7702</v>
      </c>
      <c r="E7355">
        <f t="shared" si="114"/>
        <v>17</v>
      </c>
    </row>
    <row r="7356" spans="1:5" x14ac:dyDescent="0.25">
      <c r="A7356" t="s">
        <v>1717</v>
      </c>
      <c r="B7356" s="2">
        <v>42173</v>
      </c>
      <c r="C7356" s="2" t="s">
        <v>7721</v>
      </c>
      <c r="D7356" t="s">
        <v>7712</v>
      </c>
      <c r="E7356">
        <f t="shared" si="114"/>
        <v>20</v>
      </c>
    </row>
    <row r="7357" spans="1:5" x14ac:dyDescent="0.25">
      <c r="A7357" t="s">
        <v>3966</v>
      </c>
      <c r="B7357" s="2">
        <v>41731</v>
      </c>
      <c r="C7357" s="2" t="s">
        <v>7722</v>
      </c>
      <c r="D7357" t="s">
        <v>7695</v>
      </c>
      <c r="E7357">
        <f t="shared" si="114"/>
        <v>20</v>
      </c>
    </row>
    <row r="7358" spans="1:5" x14ac:dyDescent="0.25">
      <c r="A7358" t="s">
        <v>3004</v>
      </c>
      <c r="B7358" s="2">
        <v>42316</v>
      </c>
      <c r="C7358" s="2" t="s">
        <v>7687</v>
      </c>
      <c r="D7358" t="s">
        <v>7713</v>
      </c>
      <c r="E7358">
        <f t="shared" si="114"/>
        <v>11</v>
      </c>
    </row>
    <row r="7359" spans="1:5" x14ac:dyDescent="0.25">
      <c r="A7359" t="s">
        <v>3004</v>
      </c>
      <c r="B7359" s="2">
        <v>42316</v>
      </c>
      <c r="C7359" s="2" t="s">
        <v>7687</v>
      </c>
      <c r="D7359" t="s">
        <v>7713</v>
      </c>
      <c r="E7359">
        <f t="shared" si="114"/>
        <v>11</v>
      </c>
    </row>
    <row r="7360" spans="1:5" x14ac:dyDescent="0.25">
      <c r="A7360" t="s">
        <v>4911</v>
      </c>
      <c r="B7360" s="2">
        <v>42003</v>
      </c>
      <c r="C7360" s="2" t="s">
        <v>7701</v>
      </c>
      <c r="D7360" t="s">
        <v>7701</v>
      </c>
      <c r="E7360">
        <f t="shared" si="114"/>
        <v>0</v>
      </c>
    </row>
    <row r="7361" spans="1:5" x14ac:dyDescent="0.25">
      <c r="A7361" t="s">
        <v>4911</v>
      </c>
      <c r="B7361" s="2">
        <v>42003</v>
      </c>
      <c r="C7361" s="2" t="s">
        <v>7701</v>
      </c>
      <c r="D7361" t="s">
        <v>7701</v>
      </c>
      <c r="E7361">
        <f t="shared" si="114"/>
        <v>0</v>
      </c>
    </row>
    <row r="7362" spans="1:5" x14ac:dyDescent="0.25">
      <c r="A7362" t="s">
        <v>3334</v>
      </c>
      <c r="B7362" s="2">
        <v>41712</v>
      </c>
      <c r="C7362" s="2" t="s">
        <v>7715</v>
      </c>
      <c r="D7362" t="s">
        <v>7706</v>
      </c>
      <c r="E7362">
        <f t="shared" si="114"/>
        <v>25</v>
      </c>
    </row>
    <row r="7363" spans="1:5" x14ac:dyDescent="0.25">
      <c r="A7363" t="s">
        <v>3334</v>
      </c>
      <c r="B7363" s="2">
        <v>41712</v>
      </c>
      <c r="C7363" s="2" t="s">
        <v>7715</v>
      </c>
      <c r="D7363" t="s">
        <v>7706</v>
      </c>
      <c r="E7363">
        <f t="shared" ref="E7363:E7426" si="115">(LEFT(D7363,4)-LEFT(C7363,4))*12+RIGHT(D7363,2)-RIGHT(C7363,2)</f>
        <v>25</v>
      </c>
    </row>
    <row r="7364" spans="1:5" x14ac:dyDescent="0.25">
      <c r="A7364" t="s">
        <v>3334</v>
      </c>
      <c r="B7364" s="2">
        <v>41712</v>
      </c>
      <c r="C7364" s="2" t="s">
        <v>7715</v>
      </c>
      <c r="D7364" t="s">
        <v>7706</v>
      </c>
      <c r="E7364">
        <f t="shared" si="115"/>
        <v>25</v>
      </c>
    </row>
    <row r="7365" spans="1:5" x14ac:dyDescent="0.25">
      <c r="A7365" t="s">
        <v>432</v>
      </c>
      <c r="B7365" s="2">
        <v>41757</v>
      </c>
      <c r="C7365" s="2" t="s">
        <v>7722</v>
      </c>
      <c r="D7365" t="s">
        <v>7681</v>
      </c>
      <c r="E7365">
        <f t="shared" si="115"/>
        <v>31</v>
      </c>
    </row>
    <row r="7366" spans="1:5" x14ac:dyDescent="0.25">
      <c r="A7366" t="s">
        <v>432</v>
      </c>
      <c r="B7366" s="2">
        <v>41757</v>
      </c>
      <c r="C7366" s="2" t="s">
        <v>7722</v>
      </c>
      <c r="D7366" t="s">
        <v>7681</v>
      </c>
      <c r="E7366">
        <f t="shared" si="115"/>
        <v>31</v>
      </c>
    </row>
    <row r="7367" spans="1:5" x14ac:dyDescent="0.25">
      <c r="A7367" t="s">
        <v>432</v>
      </c>
      <c r="B7367" s="2">
        <v>41757</v>
      </c>
      <c r="C7367" s="2" t="s">
        <v>7722</v>
      </c>
      <c r="D7367" t="s">
        <v>7681</v>
      </c>
      <c r="E7367">
        <f t="shared" si="115"/>
        <v>31</v>
      </c>
    </row>
    <row r="7368" spans="1:5" x14ac:dyDescent="0.25">
      <c r="A7368" t="s">
        <v>432</v>
      </c>
      <c r="B7368" s="2">
        <v>41757</v>
      </c>
      <c r="C7368" s="2" t="s">
        <v>7722</v>
      </c>
      <c r="D7368" t="s">
        <v>7681</v>
      </c>
      <c r="E7368">
        <f t="shared" si="115"/>
        <v>31</v>
      </c>
    </row>
    <row r="7369" spans="1:5" x14ac:dyDescent="0.25">
      <c r="A7369" t="s">
        <v>432</v>
      </c>
      <c r="B7369" s="2">
        <v>41757</v>
      </c>
      <c r="C7369" s="2" t="s">
        <v>7722</v>
      </c>
      <c r="D7369" t="s">
        <v>7681</v>
      </c>
      <c r="E7369">
        <f t="shared" si="115"/>
        <v>31</v>
      </c>
    </row>
    <row r="7370" spans="1:5" x14ac:dyDescent="0.25">
      <c r="A7370" t="s">
        <v>705</v>
      </c>
      <c r="B7370" s="2">
        <v>41797</v>
      </c>
      <c r="C7370" s="2" t="s">
        <v>7684</v>
      </c>
      <c r="D7370" t="s">
        <v>7685</v>
      </c>
      <c r="E7370">
        <f t="shared" si="115"/>
        <v>34</v>
      </c>
    </row>
    <row r="7371" spans="1:5" x14ac:dyDescent="0.25">
      <c r="A7371" t="s">
        <v>2988</v>
      </c>
      <c r="B7371" s="2">
        <v>42072</v>
      </c>
      <c r="C7371" s="2" t="s">
        <v>7710</v>
      </c>
      <c r="D7371" t="s">
        <v>7710</v>
      </c>
      <c r="E7371">
        <f t="shared" si="115"/>
        <v>0</v>
      </c>
    </row>
    <row r="7372" spans="1:5" x14ac:dyDescent="0.25">
      <c r="A7372" t="s">
        <v>1734</v>
      </c>
      <c r="B7372" s="2">
        <v>41940</v>
      </c>
      <c r="C7372" s="2" t="s">
        <v>7699</v>
      </c>
      <c r="D7372" t="s">
        <v>7699</v>
      </c>
      <c r="E7372">
        <f t="shared" si="115"/>
        <v>0</v>
      </c>
    </row>
    <row r="7373" spans="1:5" x14ac:dyDescent="0.25">
      <c r="A7373" t="s">
        <v>2034</v>
      </c>
      <c r="B7373" s="2">
        <v>41958</v>
      </c>
      <c r="C7373" s="2" t="s">
        <v>7688</v>
      </c>
      <c r="D7373" t="s">
        <v>7725</v>
      </c>
      <c r="E7373">
        <f t="shared" si="115"/>
        <v>26</v>
      </c>
    </row>
    <row r="7374" spans="1:5" x14ac:dyDescent="0.25">
      <c r="A7374" t="s">
        <v>2034</v>
      </c>
      <c r="B7374" s="2">
        <v>41958</v>
      </c>
      <c r="C7374" s="2" t="s">
        <v>7688</v>
      </c>
      <c r="D7374" t="s">
        <v>7725</v>
      </c>
      <c r="E7374">
        <f t="shared" si="115"/>
        <v>26</v>
      </c>
    </row>
    <row r="7375" spans="1:5" x14ac:dyDescent="0.25">
      <c r="A7375" t="s">
        <v>2034</v>
      </c>
      <c r="B7375" s="2">
        <v>41958</v>
      </c>
      <c r="C7375" s="2" t="s">
        <v>7688</v>
      </c>
      <c r="D7375" t="s">
        <v>7725</v>
      </c>
      <c r="E7375">
        <f t="shared" si="115"/>
        <v>26</v>
      </c>
    </row>
    <row r="7376" spans="1:5" x14ac:dyDescent="0.25">
      <c r="A7376" t="s">
        <v>2034</v>
      </c>
      <c r="B7376" s="2">
        <v>41958</v>
      </c>
      <c r="C7376" s="2" t="s">
        <v>7688</v>
      </c>
      <c r="D7376" t="s">
        <v>7725</v>
      </c>
      <c r="E7376">
        <f t="shared" si="115"/>
        <v>26</v>
      </c>
    </row>
    <row r="7377" spans="1:5" x14ac:dyDescent="0.25">
      <c r="A7377" t="s">
        <v>655</v>
      </c>
      <c r="B7377" s="2">
        <v>41961</v>
      </c>
      <c r="C7377" s="2" t="s">
        <v>7688</v>
      </c>
      <c r="D7377" t="s">
        <v>7724</v>
      </c>
      <c r="E7377">
        <f t="shared" si="115"/>
        <v>33</v>
      </c>
    </row>
    <row r="7378" spans="1:5" x14ac:dyDescent="0.25">
      <c r="A7378" t="s">
        <v>242</v>
      </c>
      <c r="B7378" s="2">
        <v>41943</v>
      </c>
      <c r="C7378" s="2" t="s">
        <v>7699</v>
      </c>
      <c r="D7378" t="s">
        <v>7704</v>
      </c>
      <c r="E7378">
        <f t="shared" si="115"/>
        <v>37</v>
      </c>
    </row>
    <row r="7379" spans="1:5" x14ac:dyDescent="0.25">
      <c r="A7379" t="s">
        <v>1339</v>
      </c>
      <c r="B7379" s="2">
        <v>41901</v>
      </c>
      <c r="C7379" s="2" t="s">
        <v>7711</v>
      </c>
      <c r="D7379" t="s">
        <v>7711</v>
      </c>
      <c r="E7379">
        <f t="shared" si="115"/>
        <v>0</v>
      </c>
    </row>
    <row r="7380" spans="1:5" x14ac:dyDescent="0.25">
      <c r="A7380" t="s">
        <v>5199</v>
      </c>
      <c r="B7380" s="2">
        <v>42155</v>
      </c>
      <c r="C7380" s="2" t="s">
        <v>7714</v>
      </c>
      <c r="D7380" t="s">
        <v>7714</v>
      </c>
      <c r="E7380">
        <f t="shared" si="115"/>
        <v>0</v>
      </c>
    </row>
    <row r="7381" spans="1:5" x14ac:dyDescent="0.25">
      <c r="A7381" t="s">
        <v>46</v>
      </c>
      <c r="B7381" s="2">
        <v>41772</v>
      </c>
      <c r="C7381" s="2" t="s">
        <v>7689</v>
      </c>
      <c r="D7381" t="s">
        <v>7702</v>
      </c>
      <c r="E7381">
        <f t="shared" si="115"/>
        <v>28</v>
      </c>
    </row>
    <row r="7382" spans="1:5" x14ac:dyDescent="0.25">
      <c r="A7382" t="s">
        <v>46</v>
      </c>
      <c r="B7382" s="2">
        <v>41772</v>
      </c>
      <c r="C7382" s="2" t="s">
        <v>7689</v>
      </c>
      <c r="D7382" t="s">
        <v>7702</v>
      </c>
      <c r="E7382">
        <f t="shared" si="115"/>
        <v>28</v>
      </c>
    </row>
    <row r="7383" spans="1:5" x14ac:dyDescent="0.25">
      <c r="A7383" t="s">
        <v>46</v>
      </c>
      <c r="B7383" s="2">
        <v>41772</v>
      </c>
      <c r="C7383" s="2" t="s">
        <v>7689</v>
      </c>
      <c r="D7383" t="s">
        <v>7702</v>
      </c>
      <c r="E7383">
        <f t="shared" si="115"/>
        <v>28</v>
      </c>
    </row>
    <row r="7384" spans="1:5" x14ac:dyDescent="0.25">
      <c r="A7384" t="s">
        <v>46</v>
      </c>
      <c r="B7384" s="2">
        <v>41772</v>
      </c>
      <c r="C7384" s="2" t="s">
        <v>7689</v>
      </c>
      <c r="D7384" t="s">
        <v>7702</v>
      </c>
      <c r="E7384">
        <f t="shared" si="115"/>
        <v>28</v>
      </c>
    </row>
    <row r="7385" spans="1:5" x14ac:dyDescent="0.25">
      <c r="A7385" t="s">
        <v>46</v>
      </c>
      <c r="B7385" s="2">
        <v>41772</v>
      </c>
      <c r="C7385" s="2" t="s">
        <v>7689</v>
      </c>
      <c r="D7385" t="s">
        <v>7702</v>
      </c>
      <c r="E7385">
        <f t="shared" si="115"/>
        <v>28</v>
      </c>
    </row>
    <row r="7386" spans="1:5" x14ac:dyDescent="0.25">
      <c r="A7386" t="s">
        <v>46</v>
      </c>
      <c r="B7386" s="2">
        <v>41772</v>
      </c>
      <c r="C7386" s="2" t="s">
        <v>7689</v>
      </c>
      <c r="D7386" t="s">
        <v>7702</v>
      </c>
      <c r="E7386">
        <f t="shared" si="115"/>
        <v>28</v>
      </c>
    </row>
    <row r="7387" spans="1:5" x14ac:dyDescent="0.25">
      <c r="A7387" t="s">
        <v>46</v>
      </c>
      <c r="B7387" s="2">
        <v>41772</v>
      </c>
      <c r="C7387" s="2" t="s">
        <v>7689</v>
      </c>
      <c r="D7387" t="s">
        <v>7702</v>
      </c>
      <c r="E7387">
        <f t="shared" si="115"/>
        <v>28</v>
      </c>
    </row>
    <row r="7388" spans="1:5" x14ac:dyDescent="0.25">
      <c r="A7388" t="s">
        <v>46</v>
      </c>
      <c r="B7388" s="2">
        <v>41772</v>
      </c>
      <c r="C7388" s="2" t="s">
        <v>7689</v>
      </c>
      <c r="D7388" t="s">
        <v>7702</v>
      </c>
      <c r="E7388">
        <f t="shared" si="115"/>
        <v>28</v>
      </c>
    </row>
    <row r="7389" spans="1:5" x14ac:dyDescent="0.25">
      <c r="A7389" t="s">
        <v>46</v>
      </c>
      <c r="B7389" s="2">
        <v>41772</v>
      </c>
      <c r="C7389" s="2" t="s">
        <v>7689</v>
      </c>
      <c r="D7389" t="s">
        <v>7702</v>
      </c>
      <c r="E7389">
        <f t="shared" si="115"/>
        <v>28</v>
      </c>
    </row>
    <row r="7390" spans="1:5" x14ac:dyDescent="0.25">
      <c r="A7390" t="s">
        <v>46</v>
      </c>
      <c r="B7390" s="2">
        <v>41772</v>
      </c>
      <c r="C7390" s="2" t="s">
        <v>7689</v>
      </c>
      <c r="D7390" t="s">
        <v>7702</v>
      </c>
      <c r="E7390">
        <f t="shared" si="115"/>
        <v>28</v>
      </c>
    </row>
    <row r="7391" spans="1:5" x14ac:dyDescent="0.25">
      <c r="A7391" t="s">
        <v>315</v>
      </c>
      <c r="B7391" s="2">
        <v>41777</v>
      </c>
      <c r="C7391" s="2" t="s">
        <v>7689</v>
      </c>
      <c r="D7391" t="s">
        <v>7704</v>
      </c>
      <c r="E7391">
        <f t="shared" si="115"/>
        <v>42</v>
      </c>
    </row>
    <row r="7392" spans="1:5" x14ac:dyDescent="0.25">
      <c r="A7392" t="s">
        <v>315</v>
      </c>
      <c r="B7392" s="2">
        <v>41777</v>
      </c>
      <c r="C7392" s="2" t="s">
        <v>7689</v>
      </c>
      <c r="D7392" t="s">
        <v>7704</v>
      </c>
      <c r="E7392">
        <f t="shared" si="115"/>
        <v>42</v>
      </c>
    </row>
    <row r="7393" spans="1:5" x14ac:dyDescent="0.25">
      <c r="A7393" t="s">
        <v>1821</v>
      </c>
      <c r="B7393" s="2">
        <v>41883</v>
      </c>
      <c r="C7393" s="2" t="s">
        <v>7711</v>
      </c>
      <c r="D7393" t="s">
        <v>7703</v>
      </c>
      <c r="E7393">
        <f t="shared" si="115"/>
        <v>39</v>
      </c>
    </row>
    <row r="7394" spans="1:5" x14ac:dyDescent="0.25">
      <c r="A7394" t="s">
        <v>4401</v>
      </c>
      <c r="B7394" s="2">
        <v>41729</v>
      </c>
      <c r="C7394" s="2" t="s">
        <v>7715</v>
      </c>
      <c r="D7394" t="s">
        <v>7705</v>
      </c>
      <c r="E7394">
        <f t="shared" si="115"/>
        <v>38</v>
      </c>
    </row>
    <row r="7395" spans="1:5" x14ac:dyDescent="0.25">
      <c r="A7395" t="s">
        <v>4401</v>
      </c>
      <c r="B7395" s="2">
        <v>41729</v>
      </c>
      <c r="C7395" s="2" t="s">
        <v>7715</v>
      </c>
      <c r="D7395" t="s">
        <v>7705</v>
      </c>
      <c r="E7395">
        <f t="shared" si="115"/>
        <v>38</v>
      </c>
    </row>
    <row r="7396" spans="1:5" x14ac:dyDescent="0.25">
      <c r="A7396" t="s">
        <v>4401</v>
      </c>
      <c r="B7396" s="2">
        <v>41729</v>
      </c>
      <c r="C7396" s="2" t="s">
        <v>7715</v>
      </c>
      <c r="D7396" t="s">
        <v>7705</v>
      </c>
      <c r="E7396">
        <f t="shared" si="115"/>
        <v>38</v>
      </c>
    </row>
    <row r="7397" spans="1:5" x14ac:dyDescent="0.25">
      <c r="A7397" t="s">
        <v>4090</v>
      </c>
      <c r="B7397" s="2">
        <v>41955</v>
      </c>
      <c r="C7397" s="2" t="s">
        <v>7688</v>
      </c>
      <c r="D7397" t="s">
        <v>7686</v>
      </c>
      <c r="E7397">
        <f t="shared" si="115"/>
        <v>25</v>
      </c>
    </row>
    <row r="7398" spans="1:5" x14ac:dyDescent="0.25">
      <c r="A7398" t="s">
        <v>4090</v>
      </c>
      <c r="B7398" s="2">
        <v>41955</v>
      </c>
      <c r="C7398" s="2" t="s">
        <v>7688</v>
      </c>
      <c r="D7398" t="s">
        <v>7686</v>
      </c>
      <c r="E7398">
        <f t="shared" si="115"/>
        <v>25</v>
      </c>
    </row>
    <row r="7399" spans="1:5" x14ac:dyDescent="0.25">
      <c r="A7399" t="s">
        <v>3673</v>
      </c>
      <c r="B7399" s="2">
        <v>41912</v>
      </c>
      <c r="C7399" s="2" t="s">
        <v>7711</v>
      </c>
      <c r="D7399" t="s">
        <v>7711</v>
      </c>
      <c r="E7399">
        <f t="shared" si="115"/>
        <v>0</v>
      </c>
    </row>
    <row r="7400" spans="1:5" x14ac:dyDescent="0.25">
      <c r="A7400" t="s">
        <v>1101</v>
      </c>
      <c r="B7400" s="2">
        <v>41832</v>
      </c>
      <c r="C7400" s="2" t="s">
        <v>7720</v>
      </c>
      <c r="D7400" t="s">
        <v>7720</v>
      </c>
      <c r="E7400">
        <f t="shared" si="115"/>
        <v>0</v>
      </c>
    </row>
    <row r="7401" spans="1:5" x14ac:dyDescent="0.25">
      <c r="A7401" t="s">
        <v>1101</v>
      </c>
      <c r="B7401" s="2">
        <v>41832</v>
      </c>
      <c r="C7401" s="2" t="s">
        <v>7720</v>
      </c>
      <c r="D7401" t="s">
        <v>7720</v>
      </c>
      <c r="E7401">
        <f t="shared" si="115"/>
        <v>0</v>
      </c>
    </row>
    <row r="7402" spans="1:5" x14ac:dyDescent="0.25">
      <c r="A7402" t="s">
        <v>1365</v>
      </c>
      <c r="B7402" s="2">
        <v>41974</v>
      </c>
      <c r="C7402" s="2" t="s">
        <v>7701</v>
      </c>
      <c r="D7402" t="s">
        <v>7702</v>
      </c>
      <c r="E7402">
        <f t="shared" si="115"/>
        <v>21</v>
      </c>
    </row>
    <row r="7403" spans="1:5" x14ac:dyDescent="0.25">
      <c r="A7403" t="s">
        <v>1365</v>
      </c>
      <c r="B7403" s="2">
        <v>41974</v>
      </c>
      <c r="C7403" s="2" t="s">
        <v>7701</v>
      </c>
      <c r="D7403" t="s">
        <v>7702</v>
      </c>
      <c r="E7403">
        <f t="shared" si="115"/>
        <v>21</v>
      </c>
    </row>
    <row r="7404" spans="1:5" x14ac:dyDescent="0.25">
      <c r="A7404" t="s">
        <v>566</v>
      </c>
      <c r="B7404" s="2">
        <v>41945</v>
      </c>
      <c r="C7404" s="2" t="s">
        <v>7688</v>
      </c>
      <c r="D7404" t="s">
        <v>7724</v>
      </c>
      <c r="E7404">
        <f t="shared" si="115"/>
        <v>33</v>
      </c>
    </row>
    <row r="7405" spans="1:5" x14ac:dyDescent="0.25">
      <c r="A7405" t="s">
        <v>496</v>
      </c>
      <c r="B7405" s="2">
        <v>42006</v>
      </c>
      <c r="C7405" s="2" t="s">
        <v>7707</v>
      </c>
      <c r="D7405" t="s">
        <v>7714</v>
      </c>
      <c r="E7405">
        <f t="shared" si="115"/>
        <v>4</v>
      </c>
    </row>
    <row r="7406" spans="1:5" x14ac:dyDescent="0.25">
      <c r="A7406" t="s">
        <v>496</v>
      </c>
      <c r="B7406" s="2">
        <v>42006</v>
      </c>
      <c r="C7406" s="2" t="s">
        <v>7707</v>
      </c>
      <c r="D7406" t="s">
        <v>7714</v>
      </c>
      <c r="E7406">
        <f t="shared" si="115"/>
        <v>4</v>
      </c>
    </row>
    <row r="7407" spans="1:5" x14ac:dyDescent="0.25">
      <c r="A7407" t="s">
        <v>496</v>
      </c>
      <c r="B7407" s="2">
        <v>42006</v>
      </c>
      <c r="C7407" s="2" t="s">
        <v>7707</v>
      </c>
      <c r="D7407" t="s">
        <v>7714</v>
      </c>
      <c r="E7407">
        <f t="shared" si="115"/>
        <v>4</v>
      </c>
    </row>
    <row r="7408" spans="1:5" x14ac:dyDescent="0.25">
      <c r="A7408" t="s">
        <v>496</v>
      </c>
      <c r="B7408" s="2">
        <v>42006</v>
      </c>
      <c r="C7408" s="2" t="s">
        <v>7707</v>
      </c>
      <c r="D7408" t="s">
        <v>7714</v>
      </c>
      <c r="E7408">
        <f t="shared" si="115"/>
        <v>4</v>
      </c>
    </row>
    <row r="7409" spans="1:5" x14ac:dyDescent="0.25">
      <c r="A7409" t="s">
        <v>2951</v>
      </c>
      <c r="B7409" s="2">
        <v>41957</v>
      </c>
      <c r="C7409" s="2" t="s">
        <v>7688</v>
      </c>
      <c r="D7409" t="s">
        <v>7725</v>
      </c>
      <c r="E7409">
        <f t="shared" si="115"/>
        <v>26</v>
      </c>
    </row>
    <row r="7410" spans="1:5" x14ac:dyDescent="0.25">
      <c r="A7410" t="s">
        <v>3727</v>
      </c>
      <c r="B7410" s="2">
        <v>42432</v>
      </c>
      <c r="C7410" s="2" t="s">
        <v>7698</v>
      </c>
      <c r="D7410" t="s">
        <v>7716</v>
      </c>
      <c r="E7410">
        <f t="shared" si="115"/>
        <v>2</v>
      </c>
    </row>
    <row r="7411" spans="1:5" x14ac:dyDescent="0.25">
      <c r="A7411" t="s">
        <v>1637</v>
      </c>
      <c r="B7411" s="2">
        <v>41737</v>
      </c>
      <c r="C7411" s="2" t="s">
        <v>7722</v>
      </c>
      <c r="D7411" t="s">
        <v>7722</v>
      </c>
      <c r="E7411">
        <f t="shared" si="115"/>
        <v>0</v>
      </c>
    </row>
    <row r="7412" spans="1:5" x14ac:dyDescent="0.25">
      <c r="A7412" t="s">
        <v>46</v>
      </c>
      <c r="B7412" s="2">
        <v>41772</v>
      </c>
      <c r="C7412" s="2" t="s">
        <v>7689</v>
      </c>
      <c r="D7412" t="s">
        <v>7720</v>
      </c>
      <c r="E7412">
        <f t="shared" si="115"/>
        <v>2</v>
      </c>
    </row>
    <row r="7413" spans="1:5" x14ac:dyDescent="0.25">
      <c r="A7413" t="s">
        <v>2077</v>
      </c>
      <c r="B7413" s="2">
        <v>42002</v>
      </c>
      <c r="C7413" s="2" t="s">
        <v>7701</v>
      </c>
      <c r="D7413" t="s">
        <v>7705</v>
      </c>
      <c r="E7413">
        <f t="shared" si="115"/>
        <v>29</v>
      </c>
    </row>
    <row r="7414" spans="1:5" x14ac:dyDescent="0.25">
      <c r="A7414" t="s">
        <v>2077</v>
      </c>
      <c r="B7414" s="2">
        <v>42002</v>
      </c>
      <c r="C7414" s="2" t="s">
        <v>7701</v>
      </c>
      <c r="D7414" t="s">
        <v>7705</v>
      </c>
      <c r="E7414">
        <f t="shared" si="115"/>
        <v>29</v>
      </c>
    </row>
    <row r="7415" spans="1:5" x14ac:dyDescent="0.25">
      <c r="A7415" t="s">
        <v>2077</v>
      </c>
      <c r="B7415" s="2">
        <v>42002</v>
      </c>
      <c r="C7415" s="2" t="s">
        <v>7701</v>
      </c>
      <c r="D7415" t="s">
        <v>7705</v>
      </c>
      <c r="E7415">
        <f t="shared" si="115"/>
        <v>29</v>
      </c>
    </row>
    <row r="7416" spans="1:5" x14ac:dyDescent="0.25">
      <c r="A7416" t="s">
        <v>161</v>
      </c>
      <c r="B7416" s="2">
        <v>42175</v>
      </c>
      <c r="C7416" s="2" t="s">
        <v>7721</v>
      </c>
      <c r="D7416" t="s">
        <v>7698</v>
      </c>
      <c r="E7416">
        <f t="shared" si="115"/>
        <v>9</v>
      </c>
    </row>
    <row r="7417" spans="1:5" x14ac:dyDescent="0.25">
      <c r="A7417" t="s">
        <v>161</v>
      </c>
      <c r="B7417" s="2">
        <v>42175</v>
      </c>
      <c r="C7417" s="2" t="s">
        <v>7721</v>
      </c>
      <c r="D7417" t="s">
        <v>7698</v>
      </c>
      <c r="E7417">
        <f t="shared" si="115"/>
        <v>9</v>
      </c>
    </row>
    <row r="7418" spans="1:5" x14ac:dyDescent="0.25">
      <c r="A7418" t="s">
        <v>161</v>
      </c>
      <c r="B7418" s="2">
        <v>42175</v>
      </c>
      <c r="C7418" s="2" t="s">
        <v>7721</v>
      </c>
      <c r="D7418" t="s">
        <v>7698</v>
      </c>
      <c r="E7418">
        <f t="shared" si="115"/>
        <v>9</v>
      </c>
    </row>
    <row r="7419" spans="1:5" x14ac:dyDescent="0.25">
      <c r="A7419" t="s">
        <v>161</v>
      </c>
      <c r="B7419" s="2">
        <v>42175</v>
      </c>
      <c r="C7419" s="2" t="s">
        <v>7721</v>
      </c>
      <c r="D7419" t="s">
        <v>7698</v>
      </c>
      <c r="E7419">
        <f t="shared" si="115"/>
        <v>9</v>
      </c>
    </row>
    <row r="7420" spans="1:5" x14ac:dyDescent="0.25">
      <c r="A7420" t="s">
        <v>161</v>
      </c>
      <c r="B7420" s="2">
        <v>42175</v>
      </c>
      <c r="C7420" s="2" t="s">
        <v>7721</v>
      </c>
      <c r="D7420" t="s">
        <v>7698</v>
      </c>
      <c r="E7420">
        <f t="shared" si="115"/>
        <v>9</v>
      </c>
    </row>
    <row r="7421" spans="1:5" x14ac:dyDescent="0.25">
      <c r="A7421" t="s">
        <v>161</v>
      </c>
      <c r="B7421" s="2">
        <v>42175</v>
      </c>
      <c r="C7421" s="2" t="s">
        <v>7721</v>
      </c>
      <c r="D7421" t="s">
        <v>7698</v>
      </c>
      <c r="E7421">
        <f t="shared" si="115"/>
        <v>9</v>
      </c>
    </row>
    <row r="7422" spans="1:5" x14ac:dyDescent="0.25">
      <c r="A7422" t="s">
        <v>161</v>
      </c>
      <c r="B7422" s="2">
        <v>42175</v>
      </c>
      <c r="C7422" s="2" t="s">
        <v>7721</v>
      </c>
      <c r="D7422" t="s">
        <v>7698</v>
      </c>
      <c r="E7422">
        <f t="shared" si="115"/>
        <v>9</v>
      </c>
    </row>
    <row r="7423" spans="1:5" x14ac:dyDescent="0.25">
      <c r="A7423" t="s">
        <v>161</v>
      </c>
      <c r="B7423" s="2">
        <v>42175</v>
      </c>
      <c r="C7423" s="2" t="s">
        <v>7721</v>
      </c>
      <c r="D7423" t="s">
        <v>7698</v>
      </c>
      <c r="E7423">
        <f t="shared" si="115"/>
        <v>9</v>
      </c>
    </row>
    <row r="7424" spans="1:5" x14ac:dyDescent="0.25">
      <c r="A7424" t="s">
        <v>161</v>
      </c>
      <c r="B7424" s="2">
        <v>42175</v>
      </c>
      <c r="C7424" s="2" t="s">
        <v>7721</v>
      </c>
      <c r="D7424" t="s">
        <v>7698</v>
      </c>
      <c r="E7424">
        <f t="shared" si="115"/>
        <v>9</v>
      </c>
    </row>
    <row r="7425" spans="1:5" x14ac:dyDescent="0.25">
      <c r="A7425" t="s">
        <v>394</v>
      </c>
      <c r="B7425" s="2">
        <v>41777</v>
      </c>
      <c r="C7425" s="2" t="s">
        <v>7689</v>
      </c>
      <c r="D7425" t="s">
        <v>7685</v>
      </c>
      <c r="E7425">
        <f t="shared" si="115"/>
        <v>35</v>
      </c>
    </row>
    <row r="7426" spans="1:5" x14ac:dyDescent="0.25">
      <c r="A7426" t="s">
        <v>394</v>
      </c>
      <c r="B7426" s="2">
        <v>41777</v>
      </c>
      <c r="C7426" s="2" t="s">
        <v>7689</v>
      </c>
      <c r="D7426" t="s">
        <v>7685</v>
      </c>
      <c r="E7426">
        <f t="shared" si="115"/>
        <v>35</v>
      </c>
    </row>
    <row r="7427" spans="1:5" x14ac:dyDescent="0.25">
      <c r="A7427" t="s">
        <v>398</v>
      </c>
      <c r="B7427" s="2">
        <v>41891</v>
      </c>
      <c r="C7427" s="2" t="s">
        <v>7711</v>
      </c>
      <c r="D7427" t="s">
        <v>7682</v>
      </c>
      <c r="E7427">
        <f t="shared" ref="E7427:E7490" si="116">(LEFT(D7427,4)-LEFT(C7427,4))*12+RIGHT(D7427,2)-RIGHT(C7427,2)</f>
        <v>21</v>
      </c>
    </row>
    <row r="7428" spans="1:5" x14ac:dyDescent="0.25">
      <c r="A7428" t="s">
        <v>398</v>
      </c>
      <c r="B7428" s="2">
        <v>41891</v>
      </c>
      <c r="C7428" s="2" t="s">
        <v>7711</v>
      </c>
      <c r="D7428" t="s">
        <v>7682</v>
      </c>
      <c r="E7428">
        <f t="shared" si="116"/>
        <v>21</v>
      </c>
    </row>
    <row r="7429" spans="1:5" x14ac:dyDescent="0.25">
      <c r="A7429" t="s">
        <v>5641</v>
      </c>
      <c r="B7429" s="2">
        <v>41674</v>
      </c>
      <c r="C7429" s="2" t="s">
        <v>7726</v>
      </c>
      <c r="D7429" t="s">
        <v>7715</v>
      </c>
      <c r="E7429">
        <f t="shared" si="116"/>
        <v>1</v>
      </c>
    </row>
    <row r="7430" spans="1:5" x14ac:dyDescent="0.25">
      <c r="A7430" t="s">
        <v>5641</v>
      </c>
      <c r="B7430" s="2">
        <v>41674</v>
      </c>
      <c r="C7430" s="2" t="s">
        <v>7726</v>
      </c>
      <c r="D7430" t="s">
        <v>7715</v>
      </c>
      <c r="E7430">
        <f t="shared" si="116"/>
        <v>1</v>
      </c>
    </row>
    <row r="7431" spans="1:5" x14ac:dyDescent="0.25">
      <c r="A7431" t="s">
        <v>5641</v>
      </c>
      <c r="B7431" s="2">
        <v>41674</v>
      </c>
      <c r="C7431" s="2" t="s">
        <v>7726</v>
      </c>
      <c r="D7431" t="s">
        <v>7715</v>
      </c>
      <c r="E7431">
        <f t="shared" si="116"/>
        <v>1</v>
      </c>
    </row>
    <row r="7432" spans="1:5" x14ac:dyDescent="0.25">
      <c r="A7432" t="s">
        <v>5641</v>
      </c>
      <c r="B7432" s="2">
        <v>41674</v>
      </c>
      <c r="C7432" s="2" t="s">
        <v>7726</v>
      </c>
      <c r="D7432" t="s">
        <v>7715</v>
      </c>
      <c r="E7432">
        <f t="shared" si="116"/>
        <v>1</v>
      </c>
    </row>
    <row r="7433" spans="1:5" x14ac:dyDescent="0.25">
      <c r="A7433" t="s">
        <v>5641</v>
      </c>
      <c r="B7433" s="2">
        <v>41674</v>
      </c>
      <c r="C7433" s="2" t="s">
        <v>7726</v>
      </c>
      <c r="D7433" t="s">
        <v>7715</v>
      </c>
      <c r="E7433">
        <f t="shared" si="116"/>
        <v>1</v>
      </c>
    </row>
    <row r="7434" spans="1:5" x14ac:dyDescent="0.25">
      <c r="A7434" t="s">
        <v>4560</v>
      </c>
      <c r="B7434" s="2">
        <v>41840</v>
      </c>
      <c r="C7434" s="2" t="s">
        <v>7720</v>
      </c>
      <c r="D7434" t="s">
        <v>7690</v>
      </c>
      <c r="E7434">
        <f t="shared" si="116"/>
        <v>1</v>
      </c>
    </row>
    <row r="7435" spans="1:5" x14ac:dyDescent="0.25">
      <c r="A7435" t="s">
        <v>4560</v>
      </c>
      <c r="B7435" s="2">
        <v>41840</v>
      </c>
      <c r="C7435" s="2" t="s">
        <v>7720</v>
      </c>
      <c r="D7435" t="s">
        <v>7690</v>
      </c>
      <c r="E7435">
        <f t="shared" si="116"/>
        <v>1</v>
      </c>
    </row>
    <row r="7436" spans="1:5" x14ac:dyDescent="0.25">
      <c r="A7436" t="s">
        <v>705</v>
      </c>
      <c r="B7436" s="2">
        <v>41797</v>
      </c>
      <c r="C7436" s="2" t="s">
        <v>7684</v>
      </c>
      <c r="D7436" t="s">
        <v>7719</v>
      </c>
      <c r="E7436">
        <f t="shared" si="116"/>
        <v>13</v>
      </c>
    </row>
    <row r="7437" spans="1:5" x14ac:dyDescent="0.25">
      <c r="A7437" t="s">
        <v>705</v>
      </c>
      <c r="B7437" s="2">
        <v>41797</v>
      </c>
      <c r="C7437" s="2" t="s">
        <v>7684</v>
      </c>
      <c r="D7437" t="s">
        <v>7719</v>
      </c>
      <c r="E7437">
        <f t="shared" si="116"/>
        <v>13</v>
      </c>
    </row>
    <row r="7438" spans="1:5" x14ac:dyDescent="0.25">
      <c r="A7438" t="s">
        <v>705</v>
      </c>
      <c r="B7438" s="2">
        <v>41797</v>
      </c>
      <c r="C7438" s="2" t="s">
        <v>7684</v>
      </c>
      <c r="D7438" t="s">
        <v>7719</v>
      </c>
      <c r="E7438">
        <f t="shared" si="116"/>
        <v>13</v>
      </c>
    </row>
    <row r="7439" spans="1:5" x14ac:dyDescent="0.25">
      <c r="A7439" t="s">
        <v>1277</v>
      </c>
      <c r="B7439" s="2">
        <v>41685</v>
      </c>
      <c r="C7439" s="2" t="s">
        <v>7726</v>
      </c>
      <c r="D7439" t="s">
        <v>7726</v>
      </c>
      <c r="E7439">
        <f t="shared" si="116"/>
        <v>0</v>
      </c>
    </row>
    <row r="7440" spans="1:5" x14ac:dyDescent="0.25">
      <c r="A7440" t="s">
        <v>2018</v>
      </c>
      <c r="B7440" s="2">
        <v>41977</v>
      </c>
      <c r="C7440" s="2" t="s">
        <v>7701</v>
      </c>
      <c r="D7440" t="s">
        <v>7710</v>
      </c>
      <c r="E7440">
        <f t="shared" si="116"/>
        <v>3</v>
      </c>
    </row>
    <row r="7441" spans="1:5" x14ac:dyDescent="0.25">
      <c r="A7441" t="s">
        <v>2577</v>
      </c>
      <c r="B7441" s="2">
        <v>41784</v>
      </c>
      <c r="C7441" s="2" t="s">
        <v>7689</v>
      </c>
      <c r="D7441" t="s">
        <v>7696</v>
      </c>
      <c r="E7441">
        <f t="shared" si="116"/>
        <v>40</v>
      </c>
    </row>
    <row r="7442" spans="1:5" x14ac:dyDescent="0.25">
      <c r="A7442" t="s">
        <v>2577</v>
      </c>
      <c r="B7442" s="2">
        <v>41784</v>
      </c>
      <c r="C7442" s="2" t="s">
        <v>7689</v>
      </c>
      <c r="D7442" t="s">
        <v>7696</v>
      </c>
      <c r="E7442">
        <f t="shared" si="116"/>
        <v>40</v>
      </c>
    </row>
    <row r="7443" spans="1:5" x14ac:dyDescent="0.25">
      <c r="A7443" t="s">
        <v>849</v>
      </c>
      <c r="B7443" s="2">
        <v>41734</v>
      </c>
      <c r="C7443" s="2" t="s">
        <v>7722</v>
      </c>
      <c r="D7443" t="s">
        <v>7687</v>
      </c>
      <c r="E7443">
        <f t="shared" si="116"/>
        <v>19</v>
      </c>
    </row>
    <row r="7444" spans="1:5" x14ac:dyDescent="0.25">
      <c r="A7444" t="s">
        <v>5874</v>
      </c>
      <c r="B7444" s="2">
        <v>41888</v>
      </c>
      <c r="C7444" s="2" t="s">
        <v>7711</v>
      </c>
      <c r="D7444" t="s">
        <v>7701</v>
      </c>
      <c r="E7444">
        <f t="shared" si="116"/>
        <v>3</v>
      </c>
    </row>
    <row r="7445" spans="1:5" x14ac:dyDescent="0.25">
      <c r="A7445" t="s">
        <v>5874</v>
      </c>
      <c r="B7445" s="2">
        <v>41888</v>
      </c>
      <c r="C7445" s="2" t="s">
        <v>7711</v>
      </c>
      <c r="D7445" t="s">
        <v>7701</v>
      </c>
      <c r="E7445">
        <f t="shared" si="116"/>
        <v>3</v>
      </c>
    </row>
    <row r="7446" spans="1:5" x14ac:dyDescent="0.25">
      <c r="A7446" t="s">
        <v>1222</v>
      </c>
      <c r="B7446" s="2">
        <v>41939</v>
      </c>
      <c r="C7446" s="2" t="s">
        <v>7699</v>
      </c>
      <c r="D7446" t="s">
        <v>7712</v>
      </c>
      <c r="E7446">
        <f t="shared" si="116"/>
        <v>28</v>
      </c>
    </row>
    <row r="7447" spans="1:5" x14ac:dyDescent="0.25">
      <c r="A7447" t="s">
        <v>1222</v>
      </c>
      <c r="B7447" s="2">
        <v>41939</v>
      </c>
      <c r="C7447" s="2" t="s">
        <v>7699</v>
      </c>
      <c r="D7447" t="s">
        <v>7712</v>
      </c>
      <c r="E7447">
        <f t="shared" si="116"/>
        <v>28</v>
      </c>
    </row>
    <row r="7448" spans="1:5" x14ac:dyDescent="0.25">
      <c r="A7448" t="s">
        <v>1222</v>
      </c>
      <c r="B7448" s="2">
        <v>41939</v>
      </c>
      <c r="C7448" s="2" t="s">
        <v>7699</v>
      </c>
      <c r="D7448" t="s">
        <v>7712</v>
      </c>
      <c r="E7448">
        <f t="shared" si="116"/>
        <v>28</v>
      </c>
    </row>
    <row r="7449" spans="1:5" x14ac:dyDescent="0.25">
      <c r="A7449" t="s">
        <v>1222</v>
      </c>
      <c r="B7449" s="2">
        <v>41939</v>
      </c>
      <c r="C7449" s="2" t="s">
        <v>7699</v>
      </c>
      <c r="D7449" t="s">
        <v>7712</v>
      </c>
      <c r="E7449">
        <f t="shared" si="116"/>
        <v>28</v>
      </c>
    </row>
    <row r="7450" spans="1:5" x14ac:dyDescent="0.25">
      <c r="A7450" t="s">
        <v>3495</v>
      </c>
      <c r="B7450" s="2">
        <v>41828</v>
      </c>
      <c r="C7450" s="2" t="s">
        <v>7720</v>
      </c>
      <c r="D7450" t="s">
        <v>7704</v>
      </c>
      <c r="E7450">
        <f t="shared" si="116"/>
        <v>40</v>
      </c>
    </row>
    <row r="7451" spans="1:5" x14ac:dyDescent="0.25">
      <c r="A7451" t="s">
        <v>1419</v>
      </c>
      <c r="B7451" s="2">
        <v>42269</v>
      </c>
      <c r="C7451" s="2" t="s">
        <v>7692</v>
      </c>
      <c r="D7451" t="s">
        <v>7696</v>
      </c>
      <c r="E7451">
        <f t="shared" si="116"/>
        <v>24</v>
      </c>
    </row>
    <row r="7452" spans="1:5" x14ac:dyDescent="0.25">
      <c r="A7452" t="s">
        <v>1419</v>
      </c>
      <c r="B7452" s="2">
        <v>42269</v>
      </c>
      <c r="C7452" s="2" t="s">
        <v>7692</v>
      </c>
      <c r="D7452" t="s">
        <v>7696</v>
      </c>
      <c r="E7452">
        <f t="shared" si="116"/>
        <v>24</v>
      </c>
    </row>
    <row r="7453" spans="1:5" x14ac:dyDescent="0.25">
      <c r="A7453" t="s">
        <v>1419</v>
      </c>
      <c r="B7453" s="2">
        <v>42269</v>
      </c>
      <c r="C7453" s="2" t="s">
        <v>7692</v>
      </c>
      <c r="D7453" t="s">
        <v>7696</v>
      </c>
      <c r="E7453">
        <f t="shared" si="116"/>
        <v>24</v>
      </c>
    </row>
    <row r="7454" spans="1:5" x14ac:dyDescent="0.25">
      <c r="A7454" t="s">
        <v>1419</v>
      </c>
      <c r="B7454" s="2">
        <v>42269</v>
      </c>
      <c r="C7454" s="2" t="s">
        <v>7692</v>
      </c>
      <c r="D7454" t="s">
        <v>7696</v>
      </c>
      <c r="E7454">
        <f t="shared" si="116"/>
        <v>24</v>
      </c>
    </row>
    <row r="7455" spans="1:5" x14ac:dyDescent="0.25">
      <c r="A7455" t="s">
        <v>1091</v>
      </c>
      <c r="B7455" s="2">
        <v>42197</v>
      </c>
      <c r="C7455" s="2" t="s">
        <v>7719</v>
      </c>
      <c r="D7455" t="s">
        <v>7708</v>
      </c>
      <c r="E7455">
        <f t="shared" si="116"/>
        <v>23</v>
      </c>
    </row>
    <row r="7456" spans="1:5" x14ac:dyDescent="0.25">
      <c r="A7456" t="s">
        <v>1555</v>
      </c>
      <c r="B7456" s="2">
        <v>41758</v>
      </c>
      <c r="C7456" s="2" t="s">
        <v>7722</v>
      </c>
      <c r="D7456" t="s">
        <v>7697</v>
      </c>
      <c r="E7456">
        <f t="shared" si="116"/>
        <v>27</v>
      </c>
    </row>
    <row r="7457" spans="1:5" x14ac:dyDescent="0.25">
      <c r="A7457" t="s">
        <v>1555</v>
      </c>
      <c r="B7457" s="2">
        <v>41758</v>
      </c>
      <c r="C7457" s="2" t="s">
        <v>7722</v>
      </c>
      <c r="D7457" t="s">
        <v>7697</v>
      </c>
      <c r="E7457">
        <f t="shared" si="116"/>
        <v>27</v>
      </c>
    </row>
    <row r="7458" spans="1:5" x14ac:dyDescent="0.25">
      <c r="A7458" t="s">
        <v>1458</v>
      </c>
      <c r="B7458" s="2">
        <v>41758</v>
      </c>
      <c r="C7458" s="2" t="s">
        <v>7722</v>
      </c>
      <c r="D7458" t="s">
        <v>7700</v>
      </c>
      <c r="E7458">
        <f t="shared" si="116"/>
        <v>12</v>
      </c>
    </row>
    <row r="7459" spans="1:5" x14ac:dyDescent="0.25">
      <c r="A7459" t="s">
        <v>1458</v>
      </c>
      <c r="B7459" s="2">
        <v>41758</v>
      </c>
      <c r="C7459" s="2" t="s">
        <v>7722</v>
      </c>
      <c r="D7459" t="s">
        <v>7700</v>
      </c>
      <c r="E7459">
        <f t="shared" si="116"/>
        <v>12</v>
      </c>
    </row>
    <row r="7460" spans="1:5" x14ac:dyDescent="0.25">
      <c r="A7460" t="s">
        <v>1458</v>
      </c>
      <c r="B7460" s="2">
        <v>41758</v>
      </c>
      <c r="C7460" s="2" t="s">
        <v>7722</v>
      </c>
      <c r="D7460" t="s">
        <v>7700</v>
      </c>
      <c r="E7460">
        <f t="shared" si="116"/>
        <v>12</v>
      </c>
    </row>
    <row r="7461" spans="1:5" x14ac:dyDescent="0.25">
      <c r="A7461" t="s">
        <v>1458</v>
      </c>
      <c r="B7461" s="2">
        <v>41758</v>
      </c>
      <c r="C7461" s="2" t="s">
        <v>7722</v>
      </c>
      <c r="D7461" t="s">
        <v>7700</v>
      </c>
      <c r="E7461">
        <f t="shared" si="116"/>
        <v>12</v>
      </c>
    </row>
    <row r="7462" spans="1:5" x14ac:dyDescent="0.25">
      <c r="A7462" t="s">
        <v>2239</v>
      </c>
      <c r="B7462" s="2">
        <v>41968</v>
      </c>
      <c r="C7462" s="2" t="s">
        <v>7688</v>
      </c>
      <c r="D7462" t="s">
        <v>7700</v>
      </c>
      <c r="E7462">
        <f t="shared" si="116"/>
        <v>5</v>
      </c>
    </row>
    <row r="7463" spans="1:5" x14ac:dyDescent="0.25">
      <c r="A7463" t="s">
        <v>2239</v>
      </c>
      <c r="B7463" s="2">
        <v>41968</v>
      </c>
      <c r="C7463" s="2" t="s">
        <v>7688</v>
      </c>
      <c r="D7463" t="s">
        <v>7700</v>
      </c>
      <c r="E7463">
        <f t="shared" si="116"/>
        <v>5</v>
      </c>
    </row>
    <row r="7464" spans="1:5" x14ac:dyDescent="0.25">
      <c r="A7464" t="s">
        <v>311</v>
      </c>
      <c r="B7464" s="2">
        <v>42062</v>
      </c>
      <c r="C7464" s="2" t="s">
        <v>7717</v>
      </c>
      <c r="D7464" t="s">
        <v>7717</v>
      </c>
      <c r="E7464">
        <f t="shared" si="116"/>
        <v>0</v>
      </c>
    </row>
    <row r="7465" spans="1:5" x14ac:dyDescent="0.25">
      <c r="A7465" t="s">
        <v>2007</v>
      </c>
      <c r="B7465" s="2">
        <v>42527</v>
      </c>
      <c r="C7465" s="2" t="s">
        <v>7682</v>
      </c>
      <c r="D7465" t="s">
        <v>7702</v>
      </c>
      <c r="E7465">
        <f t="shared" si="116"/>
        <v>3</v>
      </c>
    </row>
    <row r="7466" spans="1:5" x14ac:dyDescent="0.25">
      <c r="A7466" t="s">
        <v>2007</v>
      </c>
      <c r="B7466" s="2">
        <v>42527</v>
      </c>
      <c r="C7466" s="2" t="s">
        <v>7682</v>
      </c>
      <c r="D7466" t="s">
        <v>7702</v>
      </c>
      <c r="E7466">
        <f t="shared" si="116"/>
        <v>3</v>
      </c>
    </row>
    <row r="7467" spans="1:5" x14ac:dyDescent="0.25">
      <c r="A7467" t="s">
        <v>2007</v>
      </c>
      <c r="B7467" s="2">
        <v>42527</v>
      </c>
      <c r="C7467" s="2" t="s">
        <v>7682</v>
      </c>
      <c r="D7467" t="s">
        <v>7702</v>
      </c>
      <c r="E7467">
        <f t="shared" si="116"/>
        <v>3</v>
      </c>
    </row>
    <row r="7468" spans="1:5" x14ac:dyDescent="0.25">
      <c r="A7468" t="s">
        <v>3966</v>
      </c>
      <c r="B7468" s="2">
        <v>41731</v>
      </c>
      <c r="C7468" s="2" t="s">
        <v>7722</v>
      </c>
      <c r="D7468" t="s">
        <v>7716</v>
      </c>
      <c r="E7468">
        <f t="shared" si="116"/>
        <v>25</v>
      </c>
    </row>
    <row r="7469" spans="1:5" x14ac:dyDescent="0.25">
      <c r="A7469" t="s">
        <v>1571</v>
      </c>
      <c r="B7469" s="2">
        <v>42000</v>
      </c>
      <c r="C7469" s="2" t="s">
        <v>7701</v>
      </c>
      <c r="D7469" t="s">
        <v>7704</v>
      </c>
      <c r="E7469">
        <f t="shared" si="116"/>
        <v>35</v>
      </c>
    </row>
    <row r="7470" spans="1:5" x14ac:dyDescent="0.25">
      <c r="A7470" t="s">
        <v>1819</v>
      </c>
      <c r="B7470" s="2">
        <v>41729</v>
      </c>
      <c r="C7470" s="2" t="s">
        <v>7715</v>
      </c>
      <c r="D7470" t="s">
        <v>7711</v>
      </c>
      <c r="E7470">
        <f t="shared" si="116"/>
        <v>6</v>
      </c>
    </row>
    <row r="7471" spans="1:5" x14ac:dyDescent="0.25">
      <c r="A7471" t="s">
        <v>1819</v>
      </c>
      <c r="B7471" s="2">
        <v>41729</v>
      </c>
      <c r="C7471" s="2" t="s">
        <v>7715</v>
      </c>
      <c r="D7471" t="s">
        <v>7711</v>
      </c>
      <c r="E7471">
        <f t="shared" si="116"/>
        <v>6</v>
      </c>
    </row>
    <row r="7472" spans="1:5" x14ac:dyDescent="0.25">
      <c r="A7472" t="s">
        <v>2729</v>
      </c>
      <c r="B7472" s="2">
        <v>42262</v>
      </c>
      <c r="C7472" s="2" t="s">
        <v>7692</v>
      </c>
      <c r="D7472" t="s">
        <v>7692</v>
      </c>
      <c r="E7472">
        <f t="shared" si="116"/>
        <v>0</v>
      </c>
    </row>
    <row r="7473" spans="1:5" x14ac:dyDescent="0.25">
      <c r="A7473" t="s">
        <v>2729</v>
      </c>
      <c r="B7473" s="2">
        <v>42262</v>
      </c>
      <c r="C7473" s="2" t="s">
        <v>7692</v>
      </c>
      <c r="D7473" t="s">
        <v>7692</v>
      </c>
      <c r="E7473">
        <f t="shared" si="116"/>
        <v>0</v>
      </c>
    </row>
    <row r="7474" spans="1:5" x14ac:dyDescent="0.25">
      <c r="A7474" t="s">
        <v>3609</v>
      </c>
      <c r="B7474" s="2">
        <v>41839</v>
      </c>
      <c r="C7474" s="2" t="s">
        <v>7720</v>
      </c>
      <c r="D7474" t="s">
        <v>7697</v>
      </c>
      <c r="E7474">
        <f t="shared" si="116"/>
        <v>24</v>
      </c>
    </row>
    <row r="7475" spans="1:5" x14ac:dyDescent="0.25">
      <c r="A7475" t="s">
        <v>1978</v>
      </c>
      <c r="B7475" s="2">
        <v>41715</v>
      </c>
      <c r="C7475" s="2" t="s">
        <v>7715</v>
      </c>
      <c r="D7475" t="s">
        <v>7706</v>
      </c>
      <c r="E7475">
        <f t="shared" si="116"/>
        <v>25</v>
      </c>
    </row>
    <row r="7476" spans="1:5" x14ac:dyDescent="0.25">
      <c r="A7476" t="s">
        <v>2169</v>
      </c>
      <c r="B7476" s="2">
        <v>41645</v>
      </c>
      <c r="C7476" s="2" t="s">
        <v>7727</v>
      </c>
      <c r="D7476" t="s">
        <v>7727</v>
      </c>
      <c r="E7476">
        <f t="shared" si="116"/>
        <v>0</v>
      </c>
    </row>
    <row r="7477" spans="1:5" x14ac:dyDescent="0.25">
      <c r="A7477" t="s">
        <v>2169</v>
      </c>
      <c r="B7477" s="2">
        <v>41645</v>
      </c>
      <c r="C7477" s="2" t="s">
        <v>7727</v>
      </c>
      <c r="D7477" t="s">
        <v>7727</v>
      </c>
      <c r="E7477">
        <f t="shared" si="116"/>
        <v>0</v>
      </c>
    </row>
    <row r="7478" spans="1:5" x14ac:dyDescent="0.25">
      <c r="A7478" t="s">
        <v>2169</v>
      </c>
      <c r="B7478" s="2">
        <v>41645</v>
      </c>
      <c r="C7478" s="2" t="s">
        <v>7727</v>
      </c>
      <c r="D7478" t="s">
        <v>7727</v>
      </c>
      <c r="E7478">
        <f t="shared" si="116"/>
        <v>0</v>
      </c>
    </row>
    <row r="7479" spans="1:5" x14ac:dyDescent="0.25">
      <c r="A7479" t="s">
        <v>2169</v>
      </c>
      <c r="B7479" s="2">
        <v>41645</v>
      </c>
      <c r="C7479" s="2" t="s">
        <v>7727</v>
      </c>
      <c r="D7479" t="s">
        <v>7727</v>
      </c>
      <c r="E7479">
        <f t="shared" si="116"/>
        <v>0</v>
      </c>
    </row>
    <row r="7480" spans="1:5" x14ac:dyDescent="0.25">
      <c r="A7480" t="s">
        <v>2169</v>
      </c>
      <c r="B7480" s="2">
        <v>41645</v>
      </c>
      <c r="C7480" s="2" t="s">
        <v>7727</v>
      </c>
      <c r="D7480" t="s">
        <v>7727</v>
      </c>
      <c r="E7480">
        <f t="shared" si="116"/>
        <v>0</v>
      </c>
    </row>
    <row r="7481" spans="1:5" x14ac:dyDescent="0.25">
      <c r="A7481" t="s">
        <v>2169</v>
      </c>
      <c r="B7481" s="2">
        <v>41645</v>
      </c>
      <c r="C7481" s="2" t="s">
        <v>7727</v>
      </c>
      <c r="D7481" t="s">
        <v>7727</v>
      </c>
      <c r="E7481">
        <f t="shared" si="116"/>
        <v>0</v>
      </c>
    </row>
    <row r="7482" spans="1:5" x14ac:dyDescent="0.25">
      <c r="A7482" t="s">
        <v>2169</v>
      </c>
      <c r="B7482" s="2">
        <v>41645</v>
      </c>
      <c r="C7482" s="2" t="s">
        <v>7727</v>
      </c>
      <c r="D7482" t="s">
        <v>7727</v>
      </c>
      <c r="E7482">
        <f t="shared" si="116"/>
        <v>0</v>
      </c>
    </row>
    <row r="7483" spans="1:5" x14ac:dyDescent="0.25">
      <c r="A7483" t="s">
        <v>3847</v>
      </c>
      <c r="B7483" s="2">
        <v>41752</v>
      </c>
      <c r="C7483" s="2" t="s">
        <v>7722</v>
      </c>
      <c r="D7483" t="s">
        <v>7702</v>
      </c>
      <c r="E7483">
        <f t="shared" si="116"/>
        <v>29</v>
      </c>
    </row>
    <row r="7484" spans="1:5" x14ac:dyDescent="0.25">
      <c r="A7484" t="s">
        <v>3453</v>
      </c>
      <c r="B7484" s="2">
        <v>41905</v>
      </c>
      <c r="C7484" s="2" t="s">
        <v>7711</v>
      </c>
      <c r="D7484" t="s">
        <v>7711</v>
      </c>
      <c r="E7484">
        <f t="shared" si="116"/>
        <v>0</v>
      </c>
    </row>
    <row r="7485" spans="1:5" x14ac:dyDescent="0.25">
      <c r="A7485" t="s">
        <v>807</v>
      </c>
      <c r="B7485" s="2">
        <v>41828</v>
      </c>
      <c r="C7485" s="2" t="s">
        <v>7720</v>
      </c>
      <c r="D7485" t="s">
        <v>7701</v>
      </c>
      <c r="E7485">
        <f t="shared" si="116"/>
        <v>5</v>
      </c>
    </row>
    <row r="7486" spans="1:5" x14ac:dyDescent="0.25">
      <c r="A7486" t="s">
        <v>172</v>
      </c>
      <c r="B7486" s="2">
        <v>41908</v>
      </c>
      <c r="C7486" s="2" t="s">
        <v>7711</v>
      </c>
      <c r="D7486" t="s">
        <v>7703</v>
      </c>
      <c r="E7486">
        <f t="shared" si="116"/>
        <v>39</v>
      </c>
    </row>
    <row r="7487" spans="1:5" x14ac:dyDescent="0.25">
      <c r="A7487" t="s">
        <v>172</v>
      </c>
      <c r="B7487" s="2">
        <v>41908</v>
      </c>
      <c r="C7487" s="2" t="s">
        <v>7711</v>
      </c>
      <c r="D7487" t="s">
        <v>7703</v>
      </c>
      <c r="E7487">
        <f t="shared" si="116"/>
        <v>39</v>
      </c>
    </row>
    <row r="7488" spans="1:5" x14ac:dyDescent="0.25">
      <c r="A7488" t="s">
        <v>1456</v>
      </c>
      <c r="B7488" s="2">
        <v>42357</v>
      </c>
      <c r="C7488" s="2" t="s">
        <v>7695</v>
      </c>
      <c r="D7488" t="s">
        <v>7695</v>
      </c>
      <c r="E7488">
        <f t="shared" si="116"/>
        <v>0</v>
      </c>
    </row>
    <row r="7489" spans="1:5" x14ac:dyDescent="0.25">
      <c r="A7489" t="s">
        <v>1456</v>
      </c>
      <c r="B7489" s="2">
        <v>42357</v>
      </c>
      <c r="C7489" s="2" t="s">
        <v>7695</v>
      </c>
      <c r="D7489" t="s">
        <v>7695</v>
      </c>
      <c r="E7489">
        <f t="shared" si="116"/>
        <v>0</v>
      </c>
    </row>
    <row r="7490" spans="1:5" x14ac:dyDescent="0.25">
      <c r="A7490" t="s">
        <v>1456</v>
      </c>
      <c r="B7490" s="2">
        <v>42357</v>
      </c>
      <c r="C7490" s="2" t="s">
        <v>7695</v>
      </c>
      <c r="D7490" t="s">
        <v>7695</v>
      </c>
      <c r="E7490">
        <f t="shared" si="116"/>
        <v>0</v>
      </c>
    </row>
    <row r="7491" spans="1:5" x14ac:dyDescent="0.25">
      <c r="A7491" t="s">
        <v>4354</v>
      </c>
      <c r="B7491" s="2">
        <v>41812</v>
      </c>
      <c r="C7491" s="2" t="s">
        <v>7684</v>
      </c>
      <c r="D7491" t="s">
        <v>7704</v>
      </c>
      <c r="E7491">
        <f t="shared" ref="E7491:E7554" si="117">(LEFT(D7491,4)-LEFT(C7491,4))*12+RIGHT(D7491,2)-RIGHT(C7491,2)</f>
        <v>41</v>
      </c>
    </row>
    <row r="7492" spans="1:5" x14ac:dyDescent="0.25">
      <c r="A7492" t="s">
        <v>590</v>
      </c>
      <c r="B7492" s="2">
        <v>41901</v>
      </c>
      <c r="C7492" s="2" t="s">
        <v>7711</v>
      </c>
      <c r="D7492" t="s">
        <v>7692</v>
      </c>
      <c r="E7492">
        <f t="shared" si="117"/>
        <v>12</v>
      </c>
    </row>
    <row r="7493" spans="1:5" x14ac:dyDescent="0.25">
      <c r="A7493" t="s">
        <v>2312</v>
      </c>
      <c r="B7493" s="2">
        <v>42265</v>
      </c>
      <c r="C7493" s="2" t="s">
        <v>7692</v>
      </c>
      <c r="D7493" t="s">
        <v>7704</v>
      </c>
      <c r="E7493">
        <f t="shared" si="117"/>
        <v>26</v>
      </c>
    </row>
    <row r="7494" spans="1:5" x14ac:dyDescent="0.25">
      <c r="A7494" t="s">
        <v>3827</v>
      </c>
      <c r="B7494" s="2">
        <v>41775</v>
      </c>
      <c r="C7494" s="2" t="s">
        <v>7689</v>
      </c>
      <c r="D7494" t="s">
        <v>7696</v>
      </c>
      <c r="E7494">
        <f t="shared" si="117"/>
        <v>40</v>
      </c>
    </row>
    <row r="7495" spans="1:5" x14ac:dyDescent="0.25">
      <c r="A7495" t="s">
        <v>3827</v>
      </c>
      <c r="B7495" s="2">
        <v>41775</v>
      </c>
      <c r="C7495" s="2" t="s">
        <v>7689</v>
      </c>
      <c r="D7495" t="s">
        <v>7696</v>
      </c>
      <c r="E7495">
        <f t="shared" si="117"/>
        <v>40</v>
      </c>
    </row>
    <row r="7496" spans="1:5" x14ac:dyDescent="0.25">
      <c r="A7496" t="s">
        <v>3827</v>
      </c>
      <c r="B7496" s="2">
        <v>41775</v>
      </c>
      <c r="C7496" s="2" t="s">
        <v>7689</v>
      </c>
      <c r="D7496" t="s">
        <v>7696</v>
      </c>
      <c r="E7496">
        <f t="shared" si="117"/>
        <v>40</v>
      </c>
    </row>
    <row r="7497" spans="1:5" x14ac:dyDescent="0.25">
      <c r="A7497" t="s">
        <v>3371</v>
      </c>
      <c r="B7497" s="2">
        <v>41926</v>
      </c>
      <c r="C7497" s="2" t="s">
        <v>7699</v>
      </c>
      <c r="D7497" t="s">
        <v>7691</v>
      </c>
      <c r="E7497">
        <f t="shared" si="117"/>
        <v>33</v>
      </c>
    </row>
    <row r="7498" spans="1:5" x14ac:dyDescent="0.25">
      <c r="A7498" t="s">
        <v>3371</v>
      </c>
      <c r="B7498" s="2">
        <v>41926</v>
      </c>
      <c r="C7498" s="2" t="s">
        <v>7699</v>
      </c>
      <c r="D7498" t="s">
        <v>7691</v>
      </c>
      <c r="E7498">
        <f t="shared" si="117"/>
        <v>33</v>
      </c>
    </row>
    <row r="7499" spans="1:5" x14ac:dyDescent="0.25">
      <c r="A7499" t="s">
        <v>3371</v>
      </c>
      <c r="B7499" s="2">
        <v>41926</v>
      </c>
      <c r="C7499" s="2" t="s">
        <v>7699</v>
      </c>
      <c r="D7499" t="s">
        <v>7691</v>
      </c>
      <c r="E7499">
        <f t="shared" si="117"/>
        <v>33</v>
      </c>
    </row>
    <row r="7500" spans="1:5" x14ac:dyDescent="0.25">
      <c r="A7500" t="s">
        <v>3371</v>
      </c>
      <c r="B7500" s="2">
        <v>41926</v>
      </c>
      <c r="C7500" s="2" t="s">
        <v>7699</v>
      </c>
      <c r="D7500" t="s">
        <v>7691</v>
      </c>
      <c r="E7500">
        <f t="shared" si="117"/>
        <v>33</v>
      </c>
    </row>
    <row r="7501" spans="1:5" x14ac:dyDescent="0.25">
      <c r="A7501" t="s">
        <v>3371</v>
      </c>
      <c r="B7501" s="2">
        <v>41926</v>
      </c>
      <c r="C7501" s="2" t="s">
        <v>7699</v>
      </c>
      <c r="D7501" t="s">
        <v>7691</v>
      </c>
      <c r="E7501">
        <f t="shared" si="117"/>
        <v>33</v>
      </c>
    </row>
    <row r="7502" spans="1:5" x14ac:dyDescent="0.25">
      <c r="A7502" t="s">
        <v>3371</v>
      </c>
      <c r="B7502" s="2">
        <v>41926</v>
      </c>
      <c r="C7502" s="2" t="s">
        <v>7699</v>
      </c>
      <c r="D7502" t="s">
        <v>7691</v>
      </c>
      <c r="E7502">
        <f t="shared" si="117"/>
        <v>33</v>
      </c>
    </row>
    <row r="7503" spans="1:5" x14ac:dyDescent="0.25">
      <c r="A7503" t="s">
        <v>3371</v>
      </c>
      <c r="B7503" s="2">
        <v>41926</v>
      </c>
      <c r="C7503" s="2" t="s">
        <v>7699</v>
      </c>
      <c r="D7503" t="s">
        <v>7691</v>
      </c>
      <c r="E7503">
        <f t="shared" si="117"/>
        <v>33</v>
      </c>
    </row>
    <row r="7504" spans="1:5" x14ac:dyDescent="0.25">
      <c r="A7504" t="s">
        <v>2251</v>
      </c>
      <c r="B7504" s="2">
        <v>41660</v>
      </c>
      <c r="C7504" s="2" t="s">
        <v>7727</v>
      </c>
      <c r="D7504" t="s">
        <v>7723</v>
      </c>
      <c r="E7504">
        <f t="shared" si="117"/>
        <v>38</v>
      </c>
    </row>
    <row r="7505" spans="1:5" x14ac:dyDescent="0.25">
      <c r="A7505" t="s">
        <v>2251</v>
      </c>
      <c r="B7505" s="2">
        <v>41660</v>
      </c>
      <c r="C7505" s="2" t="s">
        <v>7727</v>
      </c>
      <c r="D7505" t="s">
        <v>7723</v>
      </c>
      <c r="E7505">
        <f t="shared" si="117"/>
        <v>38</v>
      </c>
    </row>
    <row r="7506" spans="1:5" x14ac:dyDescent="0.25">
      <c r="A7506" t="s">
        <v>5161</v>
      </c>
      <c r="B7506" s="2">
        <v>41964</v>
      </c>
      <c r="C7506" s="2" t="s">
        <v>7688</v>
      </c>
      <c r="D7506" t="s">
        <v>7693</v>
      </c>
      <c r="E7506">
        <f t="shared" si="117"/>
        <v>14</v>
      </c>
    </row>
    <row r="7507" spans="1:5" x14ac:dyDescent="0.25">
      <c r="A7507" t="s">
        <v>2856</v>
      </c>
      <c r="B7507" s="2">
        <v>41863</v>
      </c>
      <c r="C7507" s="2" t="s">
        <v>7690</v>
      </c>
      <c r="D7507" t="s">
        <v>7708</v>
      </c>
      <c r="E7507">
        <f t="shared" si="117"/>
        <v>34</v>
      </c>
    </row>
    <row r="7508" spans="1:5" x14ac:dyDescent="0.25">
      <c r="A7508" t="s">
        <v>566</v>
      </c>
      <c r="B7508" s="2">
        <v>41945</v>
      </c>
      <c r="C7508" s="2" t="s">
        <v>7688</v>
      </c>
      <c r="D7508" t="s">
        <v>7688</v>
      </c>
      <c r="E7508">
        <f t="shared" si="117"/>
        <v>0</v>
      </c>
    </row>
    <row r="7509" spans="1:5" x14ac:dyDescent="0.25">
      <c r="A7509" t="s">
        <v>566</v>
      </c>
      <c r="B7509" s="2">
        <v>41945</v>
      </c>
      <c r="C7509" s="2" t="s">
        <v>7688</v>
      </c>
      <c r="D7509" t="s">
        <v>7688</v>
      </c>
      <c r="E7509">
        <f t="shared" si="117"/>
        <v>0</v>
      </c>
    </row>
    <row r="7510" spans="1:5" x14ac:dyDescent="0.25">
      <c r="A7510" t="s">
        <v>1110</v>
      </c>
      <c r="B7510" s="2">
        <v>41747</v>
      </c>
      <c r="C7510" s="2" t="s">
        <v>7722</v>
      </c>
      <c r="D7510" t="s">
        <v>7691</v>
      </c>
      <c r="E7510">
        <f t="shared" si="117"/>
        <v>39</v>
      </c>
    </row>
    <row r="7511" spans="1:5" x14ac:dyDescent="0.25">
      <c r="A7511" t="s">
        <v>1110</v>
      </c>
      <c r="B7511" s="2">
        <v>41747</v>
      </c>
      <c r="C7511" s="2" t="s">
        <v>7722</v>
      </c>
      <c r="D7511" t="s">
        <v>7691</v>
      </c>
      <c r="E7511">
        <f t="shared" si="117"/>
        <v>39</v>
      </c>
    </row>
    <row r="7512" spans="1:5" x14ac:dyDescent="0.25">
      <c r="A7512" t="s">
        <v>1110</v>
      </c>
      <c r="B7512" s="2">
        <v>41747</v>
      </c>
      <c r="C7512" s="2" t="s">
        <v>7722</v>
      </c>
      <c r="D7512" t="s">
        <v>7691</v>
      </c>
      <c r="E7512">
        <f t="shared" si="117"/>
        <v>39</v>
      </c>
    </row>
    <row r="7513" spans="1:5" x14ac:dyDescent="0.25">
      <c r="A7513" t="s">
        <v>1110</v>
      </c>
      <c r="B7513" s="2">
        <v>41747</v>
      </c>
      <c r="C7513" s="2" t="s">
        <v>7722</v>
      </c>
      <c r="D7513" t="s">
        <v>7691</v>
      </c>
      <c r="E7513">
        <f t="shared" si="117"/>
        <v>39</v>
      </c>
    </row>
    <row r="7514" spans="1:5" x14ac:dyDescent="0.25">
      <c r="A7514" t="s">
        <v>1110</v>
      </c>
      <c r="B7514" s="2">
        <v>41747</v>
      </c>
      <c r="C7514" s="2" t="s">
        <v>7722</v>
      </c>
      <c r="D7514" t="s">
        <v>7691</v>
      </c>
      <c r="E7514">
        <f t="shared" si="117"/>
        <v>39</v>
      </c>
    </row>
    <row r="7515" spans="1:5" x14ac:dyDescent="0.25">
      <c r="A7515" t="s">
        <v>1110</v>
      </c>
      <c r="B7515" s="2">
        <v>41747</v>
      </c>
      <c r="C7515" s="2" t="s">
        <v>7722</v>
      </c>
      <c r="D7515" t="s">
        <v>7691</v>
      </c>
      <c r="E7515">
        <f t="shared" si="117"/>
        <v>39</v>
      </c>
    </row>
    <row r="7516" spans="1:5" x14ac:dyDescent="0.25">
      <c r="A7516" t="s">
        <v>1110</v>
      </c>
      <c r="B7516" s="2">
        <v>41747</v>
      </c>
      <c r="C7516" s="2" t="s">
        <v>7722</v>
      </c>
      <c r="D7516" t="s">
        <v>7703</v>
      </c>
      <c r="E7516">
        <f t="shared" si="117"/>
        <v>44</v>
      </c>
    </row>
    <row r="7517" spans="1:5" x14ac:dyDescent="0.25">
      <c r="A7517" t="s">
        <v>1110</v>
      </c>
      <c r="B7517" s="2">
        <v>41747</v>
      </c>
      <c r="C7517" s="2" t="s">
        <v>7722</v>
      </c>
      <c r="D7517" t="s">
        <v>7703</v>
      </c>
      <c r="E7517">
        <f t="shared" si="117"/>
        <v>44</v>
      </c>
    </row>
    <row r="7518" spans="1:5" x14ac:dyDescent="0.25">
      <c r="A7518" t="s">
        <v>1110</v>
      </c>
      <c r="B7518" s="2">
        <v>41747</v>
      </c>
      <c r="C7518" s="2" t="s">
        <v>7722</v>
      </c>
      <c r="D7518" t="s">
        <v>7703</v>
      </c>
      <c r="E7518">
        <f t="shared" si="117"/>
        <v>44</v>
      </c>
    </row>
    <row r="7519" spans="1:5" x14ac:dyDescent="0.25">
      <c r="A7519" t="s">
        <v>1110</v>
      </c>
      <c r="B7519" s="2">
        <v>41747</v>
      </c>
      <c r="C7519" s="2" t="s">
        <v>7722</v>
      </c>
      <c r="D7519" t="s">
        <v>7703</v>
      </c>
      <c r="E7519">
        <f t="shared" si="117"/>
        <v>44</v>
      </c>
    </row>
    <row r="7520" spans="1:5" x14ac:dyDescent="0.25">
      <c r="A7520" t="s">
        <v>1110</v>
      </c>
      <c r="B7520" s="2">
        <v>41747</v>
      </c>
      <c r="C7520" s="2" t="s">
        <v>7722</v>
      </c>
      <c r="D7520" t="s">
        <v>7703</v>
      </c>
      <c r="E7520">
        <f t="shared" si="117"/>
        <v>44</v>
      </c>
    </row>
    <row r="7521" spans="1:5" x14ac:dyDescent="0.25">
      <c r="A7521" t="s">
        <v>1110</v>
      </c>
      <c r="B7521" s="2">
        <v>41747</v>
      </c>
      <c r="C7521" s="2" t="s">
        <v>7722</v>
      </c>
      <c r="D7521" t="s">
        <v>7703</v>
      </c>
      <c r="E7521">
        <f t="shared" si="117"/>
        <v>44</v>
      </c>
    </row>
    <row r="7522" spans="1:5" x14ac:dyDescent="0.25">
      <c r="A7522" t="s">
        <v>1110</v>
      </c>
      <c r="B7522" s="2">
        <v>41747</v>
      </c>
      <c r="C7522" s="2" t="s">
        <v>7722</v>
      </c>
      <c r="D7522" t="s">
        <v>7703</v>
      </c>
      <c r="E7522">
        <f t="shared" si="117"/>
        <v>44</v>
      </c>
    </row>
    <row r="7523" spans="1:5" x14ac:dyDescent="0.25">
      <c r="A7523" t="s">
        <v>881</v>
      </c>
      <c r="B7523" s="2">
        <v>41948</v>
      </c>
      <c r="C7523" s="2" t="s">
        <v>7688</v>
      </c>
      <c r="D7523" t="s">
        <v>7702</v>
      </c>
      <c r="E7523">
        <f t="shared" si="117"/>
        <v>22</v>
      </c>
    </row>
    <row r="7524" spans="1:5" x14ac:dyDescent="0.25">
      <c r="A7524" t="s">
        <v>881</v>
      </c>
      <c r="B7524" s="2">
        <v>41948</v>
      </c>
      <c r="C7524" s="2" t="s">
        <v>7688</v>
      </c>
      <c r="D7524" t="s">
        <v>7702</v>
      </c>
      <c r="E7524">
        <f t="shared" si="117"/>
        <v>22</v>
      </c>
    </row>
    <row r="7525" spans="1:5" x14ac:dyDescent="0.25">
      <c r="A7525" t="s">
        <v>881</v>
      </c>
      <c r="B7525" s="2">
        <v>41948</v>
      </c>
      <c r="C7525" s="2" t="s">
        <v>7688</v>
      </c>
      <c r="D7525" t="s">
        <v>7702</v>
      </c>
      <c r="E7525">
        <f t="shared" si="117"/>
        <v>22</v>
      </c>
    </row>
    <row r="7526" spans="1:5" x14ac:dyDescent="0.25">
      <c r="A7526" t="s">
        <v>229</v>
      </c>
      <c r="B7526" s="2">
        <v>41702</v>
      </c>
      <c r="C7526" s="2" t="s">
        <v>7715</v>
      </c>
      <c r="D7526" t="s">
        <v>7711</v>
      </c>
      <c r="E7526">
        <f t="shared" si="117"/>
        <v>6</v>
      </c>
    </row>
    <row r="7527" spans="1:5" x14ac:dyDescent="0.25">
      <c r="A7527" t="s">
        <v>229</v>
      </c>
      <c r="B7527" s="2">
        <v>41702</v>
      </c>
      <c r="C7527" s="2" t="s">
        <v>7715</v>
      </c>
      <c r="D7527" t="s">
        <v>7711</v>
      </c>
      <c r="E7527">
        <f t="shared" si="117"/>
        <v>6</v>
      </c>
    </row>
    <row r="7528" spans="1:5" x14ac:dyDescent="0.25">
      <c r="A7528" t="s">
        <v>93</v>
      </c>
      <c r="B7528" s="2">
        <v>41737</v>
      </c>
      <c r="C7528" s="2" t="s">
        <v>7722</v>
      </c>
      <c r="D7528" t="s">
        <v>7696</v>
      </c>
      <c r="E7528">
        <f t="shared" si="117"/>
        <v>41</v>
      </c>
    </row>
    <row r="7529" spans="1:5" x14ac:dyDescent="0.25">
      <c r="A7529" t="s">
        <v>93</v>
      </c>
      <c r="B7529" s="2">
        <v>41737</v>
      </c>
      <c r="C7529" s="2" t="s">
        <v>7722</v>
      </c>
      <c r="D7529" t="s">
        <v>7696</v>
      </c>
      <c r="E7529">
        <f t="shared" si="117"/>
        <v>41</v>
      </c>
    </row>
    <row r="7530" spans="1:5" x14ac:dyDescent="0.25">
      <c r="A7530" t="s">
        <v>93</v>
      </c>
      <c r="B7530" s="2">
        <v>41737</v>
      </c>
      <c r="C7530" s="2" t="s">
        <v>7722</v>
      </c>
      <c r="D7530" t="s">
        <v>7696</v>
      </c>
      <c r="E7530">
        <f t="shared" si="117"/>
        <v>41</v>
      </c>
    </row>
    <row r="7531" spans="1:5" x14ac:dyDescent="0.25">
      <c r="A7531" t="s">
        <v>93</v>
      </c>
      <c r="B7531" s="2">
        <v>41737</v>
      </c>
      <c r="C7531" s="2" t="s">
        <v>7722</v>
      </c>
      <c r="D7531" t="s">
        <v>7696</v>
      </c>
      <c r="E7531">
        <f t="shared" si="117"/>
        <v>41</v>
      </c>
    </row>
    <row r="7532" spans="1:5" x14ac:dyDescent="0.25">
      <c r="A7532" t="s">
        <v>93</v>
      </c>
      <c r="B7532" s="2">
        <v>41737</v>
      </c>
      <c r="C7532" s="2" t="s">
        <v>7722</v>
      </c>
      <c r="D7532" t="s">
        <v>7696</v>
      </c>
      <c r="E7532">
        <f t="shared" si="117"/>
        <v>41</v>
      </c>
    </row>
    <row r="7533" spans="1:5" x14ac:dyDescent="0.25">
      <c r="A7533" t="s">
        <v>269</v>
      </c>
      <c r="B7533" s="2">
        <v>41754</v>
      </c>
      <c r="C7533" s="2" t="s">
        <v>7722</v>
      </c>
      <c r="D7533" t="s">
        <v>7682</v>
      </c>
      <c r="E7533">
        <f t="shared" si="117"/>
        <v>26</v>
      </c>
    </row>
    <row r="7534" spans="1:5" x14ac:dyDescent="0.25">
      <c r="A7534" t="s">
        <v>269</v>
      </c>
      <c r="B7534" s="2">
        <v>41754</v>
      </c>
      <c r="C7534" s="2" t="s">
        <v>7722</v>
      </c>
      <c r="D7534" t="s">
        <v>7682</v>
      </c>
      <c r="E7534">
        <f t="shared" si="117"/>
        <v>26</v>
      </c>
    </row>
    <row r="7535" spans="1:5" x14ac:dyDescent="0.25">
      <c r="A7535" t="s">
        <v>2865</v>
      </c>
      <c r="B7535" s="2">
        <v>41840</v>
      </c>
      <c r="C7535" s="2" t="s">
        <v>7720</v>
      </c>
      <c r="D7535" t="s">
        <v>7712</v>
      </c>
      <c r="E7535">
        <f t="shared" si="117"/>
        <v>31</v>
      </c>
    </row>
    <row r="7536" spans="1:5" x14ac:dyDescent="0.25">
      <c r="A7536" t="s">
        <v>2865</v>
      </c>
      <c r="B7536" s="2">
        <v>41840</v>
      </c>
      <c r="C7536" s="2" t="s">
        <v>7720</v>
      </c>
      <c r="D7536" t="s">
        <v>7712</v>
      </c>
      <c r="E7536">
        <f t="shared" si="117"/>
        <v>31</v>
      </c>
    </row>
    <row r="7537" spans="1:5" x14ac:dyDescent="0.25">
      <c r="A7537" t="s">
        <v>1997</v>
      </c>
      <c r="B7537" s="2">
        <v>41902</v>
      </c>
      <c r="C7537" s="2" t="s">
        <v>7711</v>
      </c>
      <c r="D7537" t="s">
        <v>7723</v>
      </c>
      <c r="E7537">
        <f t="shared" si="117"/>
        <v>30</v>
      </c>
    </row>
    <row r="7538" spans="1:5" x14ac:dyDescent="0.25">
      <c r="A7538" t="s">
        <v>3008</v>
      </c>
      <c r="B7538" s="2">
        <v>41659</v>
      </c>
      <c r="C7538" s="2" t="s">
        <v>7727</v>
      </c>
      <c r="D7538" t="s">
        <v>7703</v>
      </c>
      <c r="E7538">
        <f t="shared" si="117"/>
        <v>47</v>
      </c>
    </row>
    <row r="7539" spans="1:5" x14ac:dyDescent="0.25">
      <c r="A7539" t="s">
        <v>977</v>
      </c>
      <c r="B7539" s="2">
        <v>41782</v>
      </c>
      <c r="C7539" s="2" t="s">
        <v>7689</v>
      </c>
      <c r="D7539" t="s">
        <v>7728</v>
      </c>
      <c r="E7539">
        <f t="shared" si="117"/>
        <v>21</v>
      </c>
    </row>
    <row r="7540" spans="1:5" x14ac:dyDescent="0.25">
      <c r="A7540" t="s">
        <v>2397</v>
      </c>
      <c r="B7540" s="2">
        <v>41972</v>
      </c>
      <c r="C7540" s="2" t="s">
        <v>7688</v>
      </c>
      <c r="D7540" t="s">
        <v>7703</v>
      </c>
      <c r="E7540">
        <f t="shared" si="117"/>
        <v>37</v>
      </c>
    </row>
    <row r="7541" spans="1:5" x14ac:dyDescent="0.25">
      <c r="A7541" t="s">
        <v>2397</v>
      </c>
      <c r="B7541" s="2">
        <v>41972</v>
      </c>
      <c r="C7541" s="2" t="s">
        <v>7688</v>
      </c>
      <c r="D7541" t="s">
        <v>7703</v>
      </c>
      <c r="E7541">
        <f t="shared" si="117"/>
        <v>37</v>
      </c>
    </row>
    <row r="7542" spans="1:5" x14ac:dyDescent="0.25">
      <c r="A7542" t="s">
        <v>2397</v>
      </c>
      <c r="B7542" s="2">
        <v>41972</v>
      </c>
      <c r="C7542" s="2" t="s">
        <v>7688</v>
      </c>
      <c r="D7542" t="s">
        <v>7703</v>
      </c>
      <c r="E7542">
        <f t="shared" si="117"/>
        <v>37</v>
      </c>
    </row>
    <row r="7543" spans="1:5" x14ac:dyDescent="0.25">
      <c r="A7543" t="s">
        <v>2397</v>
      </c>
      <c r="B7543" s="2">
        <v>41972</v>
      </c>
      <c r="C7543" s="2" t="s">
        <v>7688</v>
      </c>
      <c r="D7543" t="s">
        <v>7703</v>
      </c>
      <c r="E7543">
        <f t="shared" si="117"/>
        <v>37</v>
      </c>
    </row>
    <row r="7544" spans="1:5" x14ac:dyDescent="0.25">
      <c r="A7544" t="s">
        <v>2397</v>
      </c>
      <c r="B7544" s="2">
        <v>41972</v>
      </c>
      <c r="C7544" s="2" t="s">
        <v>7688</v>
      </c>
      <c r="D7544" t="s">
        <v>7703</v>
      </c>
      <c r="E7544">
        <f t="shared" si="117"/>
        <v>37</v>
      </c>
    </row>
    <row r="7545" spans="1:5" x14ac:dyDescent="0.25">
      <c r="A7545" t="s">
        <v>2397</v>
      </c>
      <c r="B7545" s="2">
        <v>41972</v>
      </c>
      <c r="C7545" s="2" t="s">
        <v>7688</v>
      </c>
      <c r="D7545" t="s">
        <v>7703</v>
      </c>
      <c r="E7545">
        <f t="shared" si="117"/>
        <v>37</v>
      </c>
    </row>
    <row r="7546" spans="1:5" x14ac:dyDescent="0.25">
      <c r="A7546" t="s">
        <v>2397</v>
      </c>
      <c r="B7546" s="2">
        <v>41972</v>
      </c>
      <c r="C7546" s="2" t="s">
        <v>7688</v>
      </c>
      <c r="D7546" t="s">
        <v>7703</v>
      </c>
      <c r="E7546">
        <f t="shared" si="117"/>
        <v>37</v>
      </c>
    </row>
    <row r="7547" spans="1:5" x14ac:dyDescent="0.25">
      <c r="A7547" t="s">
        <v>6360</v>
      </c>
      <c r="B7547" s="2">
        <v>41705</v>
      </c>
      <c r="C7547" s="2" t="s">
        <v>7715</v>
      </c>
      <c r="D7547" t="s">
        <v>7699</v>
      </c>
      <c r="E7547">
        <f t="shared" si="117"/>
        <v>7</v>
      </c>
    </row>
    <row r="7548" spans="1:5" x14ac:dyDescent="0.25">
      <c r="A7548" t="s">
        <v>6360</v>
      </c>
      <c r="B7548" s="2">
        <v>41705</v>
      </c>
      <c r="C7548" s="2" t="s">
        <v>7715</v>
      </c>
      <c r="D7548" t="s">
        <v>7699</v>
      </c>
      <c r="E7548">
        <f t="shared" si="117"/>
        <v>7</v>
      </c>
    </row>
    <row r="7549" spans="1:5" x14ac:dyDescent="0.25">
      <c r="A7549" t="s">
        <v>6360</v>
      </c>
      <c r="B7549" s="2">
        <v>41705</v>
      </c>
      <c r="C7549" s="2" t="s">
        <v>7715</v>
      </c>
      <c r="D7549" t="s">
        <v>7699</v>
      </c>
      <c r="E7549">
        <f t="shared" si="117"/>
        <v>7</v>
      </c>
    </row>
    <row r="7550" spans="1:5" x14ac:dyDescent="0.25">
      <c r="A7550" t="s">
        <v>6360</v>
      </c>
      <c r="B7550" s="2">
        <v>41705</v>
      </c>
      <c r="C7550" s="2" t="s">
        <v>7715</v>
      </c>
      <c r="D7550" t="s">
        <v>7699</v>
      </c>
      <c r="E7550">
        <f t="shared" si="117"/>
        <v>7</v>
      </c>
    </row>
    <row r="7551" spans="1:5" x14ac:dyDescent="0.25">
      <c r="A7551" t="s">
        <v>3059</v>
      </c>
      <c r="B7551" s="2">
        <v>41975</v>
      </c>
      <c r="C7551" s="2" t="s">
        <v>7701</v>
      </c>
      <c r="D7551" t="s">
        <v>7702</v>
      </c>
      <c r="E7551">
        <f t="shared" si="117"/>
        <v>21</v>
      </c>
    </row>
    <row r="7552" spans="1:5" x14ac:dyDescent="0.25">
      <c r="A7552" t="s">
        <v>2605</v>
      </c>
      <c r="B7552" s="2">
        <v>41730</v>
      </c>
      <c r="C7552" s="2" t="s">
        <v>7722</v>
      </c>
      <c r="D7552" t="s">
        <v>7688</v>
      </c>
      <c r="E7552">
        <f t="shared" si="117"/>
        <v>7</v>
      </c>
    </row>
    <row r="7553" spans="1:5" x14ac:dyDescent="0.25">
      <c r="A7553" t="s">
        <v>2605</v>
      </c>
      <c r="B7553" s="2">
        <v>41730</v>
      </c>
      <c r="C7553" s="2" t="s">
        <v>7722</v>
      </c>
      <c r="D7553" t="s">
        <v>7688</v>
      </c>
      <c r="E7553">
        <f t="shared" si="117"/>
        <v>7</v>
      </c>
    </row>
    <row r="7554" spans="1:5" x14ac:dyDescent="0.25">
      <c r="A7554" t="s">
        <v>2605</v>
      </c>
      <c r="B7554" s="2">
        <v>41730</v>
      </c>
      <c r="C7554" s="2" t="s">
        <v>7722</v>
      </c>
      <c r="D7554" t="s">
        <v>7688</v>
      </c>
      <c r="E7554">
        <f t="shared" si="117"/>
        <v>7</v>
      </c>
    </row>
    <row r="7555" spans="1:5" x14ac:dyDescent="0.25">
      <c r="A7555" t="s">
        <v>2605</v>
      </c>
      <c r="B7555" s="2">
        <v>41730</v>
      </c>
      <c r="C7555" s="2" t="s">
        <v>7722</v>
      </c>
      <c r="D7555" t="s">
        <v>7688</v>
      </c>
      <c r="E7555">
        <f t="shared" ref="E7555:E7618" si="118">(LEFT(D7555,4)-LEFT(C7555,4))*12+RIGHT(D7555,2)-RIGHT(C7555,2)</f>
        <v>7</v>
      </c>
    </row>
    <row r="7556" spans="1:5" x14ac:dyDescent="0.25">
      <c r="A7556" t="s">
        <v>1400</v>
      </c>
      <c r="B7556" s="2">
        <v>41769</v>
      </c>
      <c r="C7556" s="2" t="s">
        <v>7689</v>
      </c>
      <c r="D7556" t="s">
        <v>7689</v>
      </c>
      <c r="E7556">
        <f t="shared" si="118"/>
        <v>0</v>
      </c>
    </row>
    <row r="7557" spans="1:5" x14ac:dyDescent="0.25">
      <c r="A7557" t="s">
        <v>1400</v>
      </c>
      <c r="B7557" s="2">
        <v>41769</v>
      </c>
      <c r="C7557" s="2" t="s">
        <v>7689</v>
      </c>
      <c r="D7557" t="s">
        <v>7689</v>
      </c>
      <c r="E7557">
        <f t="shared" si="118"/>
        <v>0</v>
      </c>
    </row>
    <row r="7558" spans="1:5" x14ac:dyDescent="0.25">
      <c r="A7558" t="s">
        <v>1486</v>
      </c>
      <c r="B7558" s="2">
        <v>42265</v>
      </c>
      <c r="C7558" s="2" t="s">
        <v>7692</v>
      </c>
      <c r="D7558" t="s">
        <v>7704</v>
      </c>
      <c r="E7558">
        <f t="shared" si="118"/>
        <v>26</v>
      </c>
    </row>
    <row r="7559" spans="1:5" x14ac:dyDescent="0.25">
      <c r="A7559" t="s">
        <v>1486</v>
      </c>
      <c r="B7559" s="2">
        <v>42265</v>
      </c>
      <c r="C7559" s="2" t="s">
        <v>7692</v>
      </c>
      <c r="D7559" t="s">
        <v>7704</v>
      </c>
      <c r="E7559">
        <f t="shared" si="118"/>
        <v>26</v>
      </c>
    </row>
    <row r="7560" spans="1:5" x14ac:dyDescent="0.25">
      <c r="A7560" t="s">
        <v>1566</v>
      </c>
      <c r="B7560" s="2">
        <v>41891</v>
      </c>
      <c r="C7560" s="2" t="s">
        <v>7711</v>
      </c>
      <c r="D7560" t="s">
        <v>7688</v>
      </c>
      <c r="E7560">
        <f t="shared" si="118"/>
        <v>2</v>
      </c>
    </row>
    <row r="7561" spans="1:5" x14ac:dyDescent="0.25">
      <c r="A7561" t="s">
        <v>1566</v>
      </c>
      <c r="B7561" s="2">
        <v>41891</v>
      </c>
      <c r="C7561" s="2" t="s">
        <v>7711</v>
      </c>
      <c r="D7561" t="s">
        <v>7688</v>
      </c>
      <c r="E7561">
        <f t="shared" si="118"/>
        <v>2</v>
      </c>
    </row>
    <row r="7562" spans="1:5" x14ac:dyDescent="0.25">
      <c r="A7562" t="s">
        <v>1566</v>
      </c>
      <c r="B7562" s="2">
        <v>41891</v>
      </c>
      <c r="C7562" s="2" t="s">
        <v>7711</v>
      </c>
      <c r="D7562" t="s">
        <v>7688</v>
      </c>
      <c r="E7562">
        <f t="shared" si="118"/>
        <v>2</v>
      </c>
    </row>
    <row r="7563" spans="1:5" x14ac:dyDescent="0.25">
      <c r="A7563" t="s">
        <v>923</v>
      </c>
      <c r="B7563" s="2">
        <v>41652</v>
      </c>
      <c r="C7563" s="2" t="s">
        <v>7727</v>
      </c>
      <c r="D7563" t="s">
        <v>7686</v>
      </c>
      <c r="E7563">
        <f t="shared" si="118"/>
        <v>35</v>
      </c>
    </row>
    <row r="7564" spans="1:5" x14ac:dyDescent="0.25">
      <c r="A7564" t="s">
        <v>1155</v>
      </c>
      <c r="B7564" s="2">
        <v>42488</v>
      </c>
      <c r="C7564" s="2" t="s">
        <v>7706</v>
      </c>
      <c r="D7564" t="s">
        <v>7702</v>
      </c>
      <c r="E7564">
        <f t="shared" si="118"/>
        <v>5</v>
      </c>
    </row>
    <row r="7565" spans="1:5" x14ac:dyDescent="0.25">
      <c r="A7565" t="s">
        <v>771</v>
      </c>
      <c r="B7565" s="2">
        <v>41793</v>
      </c>
      <c r="C7565" s="2" t="s">
        <v>7684</v>
      </c>
      <c r="D7565" t="s">
        <v>7694</v>
      </c>
      <c r="E7565">
        <f t="shared" si="118"/>
        <v>40</v>
      </c>
    </row>
    <row r="7566" spans="1:5" x14ac:dyDescent="0.25">
      <c r="A7566" t="s">
        <v>3211</v>
      </c>
      <c r="B7566" s="2">
        <v>41981</v>
      </c>
      <c r="C7566" s="2" t="s">
        <v>7701</v>
      </c>
      <c r="D7566" t="s">
        <v>7693</v>
      </c>
      <c r="E7566">
        <f t="shared" si="118"/>
        <v>13</v>
      </c>
    </row>
    <row r="7567" spans="1:5" x14ac:dyDescent="0.25">
      <c r="A7567" t="s">
        <v>3211</v>
      </c>
      <c r="B7567" s="2">
        <v>41981</v>
      </c>
      <c r="C7567" s="2" t="s">
        <v>7701</v>
      </c>
      <c r="D7567" t="s">
        <v>7693</v>
      </c>
      <c r="E7567">
        <f t="shared" si="118"/>
        <v>13</v>
      </c>
    </row>
    <row r="7568" spans="1:5" x14ac:dyDescent="0.25">
      <c r="A7568" t="s">
        <v>2192</v>
      </c>
      <c r="B7568" s="2">
        <v>41975</v>
      </c>
      <c r="C7568" s="2" t="s">
        <v>7701</v>
      </c>
      <c r="D7568" t="s">
        <v>7685</v>
      </c>
      <c r="E7568">
        <f t="shared" si="118"/>
        <v>28</v>
      </c>
    </row>
    <row r="7569" spans="1:5" x14ac:dyDescent="0.25">
      <c r="A7569" t="s">
        <v>2192</v>
      </c>
      <c r="B7569" s="2">
        <v>41975</v>
      </c>
      <c r="C7569" s="2" t="s">
        <v>7701</v>
      </c>
      <c r="D7569" t="s">
        <v>7685</v>
      </c>
      <c r="E7569">
        <f t="shared" si="118"/>
        <v>28</v>
      </c>
    </row>
    <row r="7570" spans="1:5" x14ac:dyDescent="0.25">
      <c r="A7570" t="s">
        <v>940</v>
      </c>
      <c r="B7570" s="2">
        <v>41978</v>
      </c>
      <c r="C7570" s="2" t="s">
        <v>7701</v>
      </c>
      <c r="D7570" t="s">
        <v>7701</v>
      </c>
      <c r="E7570">
        <f t="shared" si="118"/>
        <v>0</v>
      </c>
    </row>
    <row r="7571" spans="1:5" x14ac:dyDescent="0.25">
      <c r="A7571" t="s">
        <v>940</v>
      </c>
      <c r="B7571" s="2">
        <v>41978</v>
      </c>
      <c r="C7571" s="2" t="s">
        <v>7701</v>
      </c>
      <c r="D7571" t="s">
        <v>7701</v>
      </c>
      <c r="E7571">
        <f t="shared" si="118"/>
        <v>0</v>
      </c>
    </row>
    <row r="7572" spans="1:5" x14ac:dyDescent="0.25">
      <c r="A7572" t="s">
        <v>940</v>
      </c>
      <c r="B7572" s="2">
        <v>41978</v>
      </c>
      <c r="C7572" s="2" t="s">
        <v>7701</v>
      </c>
      <c r="D7572" t="s">
        <v>7701</v>
      </c>
      <c r="E7572">
        <f t="shared" si="118"/>
        <v>0</v>
      </c>
    </row>
    <row r="7573" spans="1:5" x14ac:dyDescent="0.25">
      <c r="A7573" t="s">
        <v>1795</v>
      </c>
      <c r="B7573" s="2">
        <v>41735</v>
      </c>
      <c r="C7573" s="2" t="s">
        <v>7722</v>
      </c>
      <c r="D7573" t="s">
        <v>7699</v>
      </c>
      <c r="E7573">
        <f t="shared" si="118"/>
        <v>6</v>
      </c>
    </row>
    <row r="7574" spans="1:5" x14ac:dyDescent="0.25">
      <c r="A7574" t="s">
        <v>1795</v>
      </c>
      <c r="B7574" s="2">
        <v>41735</v>
      </c>
      <c r="C7574" s="2" t="s">
        <v>7722</v>
      </c>
      <c r="D7574" t="s">
        <v>7699</v>
      </c>
      <c r="E7574">
        <f t="shared" si="118"/>
        <v>6</v>
      </c>
    </row>
    <row r="7575" spans="1:5" x14ac:dyDescent="0.25">
      <c r="A7575" t="s">
        <v>1795</v>
      </c>
      <c r="B7575" s="2">
        <v>41735</v>
      </c>
      <c r="C7575" s="2" t="s">
        <v>7722</v>
      </c>
      <c r="D7575" t="s">
        <v>7699</v>
      </c>
      <c r="E7575">
        <f t="shared" si="118"/>
        <v>6</v>
      </c>
    </row>
    <row r="7576" spans="1:5" x14ac:dyDescent="0.25">
      <c r="A7576" t="s">
        <v>2097</v>
      </c>
      <c r="B7576" s="2">
        <v>42016</v>
      </c>
      <c r="C7576" s="2" t="s">
        <v>7707</v>
      </c>
      <c r="D7576" t="s">
        <v>7695</v>
      </c>
      <c r="E7576">
        <f t="shared" si="118"/>
        <v>11</v>
      </c>
    </row>
    <row r="7577" spans="1:5" x14ac:dyDescent="0.25">
      <c r="A7577" t="s">
        <v>2097</v>
      </c>
      <c r="B7577" s="2">
        <v>42016</v>
      </c>
      <c r="C7577" s="2" t="s">
        <v>7707</v>
      </c>
      <c r="D7577" t="s">
        <v>7695</v>
      </c>
      <c r="E7577">
        <f t="shared" si="118"/>
        <v>11</v>
      </c>
    </row>
    <row r="7578" spans="1:5" x14ac:dyDescent="0.25">
      <c r="A7578" t="s">
        <v>1872</v>
      </c>
      <c r="B7578" s="2">
        <v>41945</v>
      </c>
      <c r="C7578" s="2" t="s">
        <v>7688</v>
      </c>
      <c r="D7578" t="s">
        <v>7688</v>
      </c>
      <c r="E7578">
        <f t="shared" si="118"/>
        <v>0</v>
      </c>
    </row>
    <row r="7579" spans="1:5" x14ac:dyDescent="0.25">
      <c r="A7579" t="s">
        <v>1872</v>
      </c>
      <c r="B7579" s="2">
        <v>41945</v>
      </c>
      <c r="C7579" s="2" t="s">
        <v>7688</v>
      </c>
      <c r="D7579" t="s">
        <v>7688</v>
      </c>
      <c r="E7579">
        <f t="shared" si="118"/>
        <v>0</v>
      </c>
    </row>
    <row r="7580" spans="1:5" x14ac:dyDescent="0.25">
      <c r="A7580" t="s">
        <v>196</v>
      </c>
      <c r="B7580" s="2">
        <v>42223</v>
      </c>
      <c r="C7580" s="2" t="s">
        <v>7718</v>
      </c>
      <c r="D7580" t="s">
        <v>7686</v>
      </c>
      <c r="E7580">
        <f t="shared" si="118"/>
        <v>16</v>
      </c>
    </row>
    <row r="7581" spans="1:5" x14ac:dyDescent="0.25">
      <c r="A7581" t="s">
        <v>1086</v>
      </c>
      <c r="B7581" s="2">
        <v>41881</v>
      </c>
      <c r="C7581" s="2" t="s">
        <v>7690</v>
      </c>
      <c r="D7581" t="s">
        <v>7687</v>
      </c>
      <c r="E7581">
        <f t="shared" si="118"/>
        <v>15</v>
      </c>
    </row>
    <row r="7582" spans="1:5" x14ac:dyDescent="0.25">
      <c r="A7582" t="s">
        <v>1086</v>
      </c>
      <c r="B7582" s="2">
        <v>41881</v>
      </c>
      <c r="C7582" s="2" t="s">
        <v>7690</v>
      </c>
      <c r="D7582" t="s">
        <v>7687</v>
      </c>
      <c r="E7582">
        <f t="shared" si="118"/>
        <v>15</v>
      </c>
    </row>
    <row r="7583" spans="1:5" x14ac:dyDescent="0.25">
      <c r="A7583" t="s">
        <v>4196</v>
      </c>
      <c r="B7583" s="2">
        <v>41666</v>
      </c>
      <c r="C7583" s="2" t="s">
        <v>7727</v>
      </c>
      <c r="D7583" t="s">
        <v>7718</v>
      </c>
      <c r="E7583">
        <f t="shared" si="118"/>
        <v>19</v>
      </c>
    </row>
    <row r="7584" spans="1:5" x14ac:dyDescent="0.25">
      <c r="A7584" t="s">
        <v>3527</v>
      </c>
      <c r="B7584" s="2">
        <v>41946</v>
      </c>
      <c r="C7584" s="2" t="s">
        <v>7688</v>
      </c>
      <c r="D7584" t="s">
        <v>7700</v>
      </c>
      <c r="E7584">
        <f t="shared" si="118"/>
        <v>5</v>
      </c>
    </row>
    <row r="7585" spans="1:5" x14ac:dyDescent="0.25">
      <c r="A7585" t="s">
        <v>505</v>
      </c>
      <c r="B7585" s="2">
        <v>41719</v>
      </c>
      <c r="C7585" s="2" t="s">
        <v>7715</v>
      </c>
      <c r="D7585" t="s">
        <v>7715</v>
      </c>
      <c r="E7585">
        <f t="shared" si="118"/>
        <v>0</v>
      </c>
    </row>
    <row r="7586" spans="1:5" x14ac:dyDescent="0.25">
      <c r="A7586" t="s">
        <v>505</v>
      </c>
      <c r="B7586" s="2">
        <v>41719</v>
      </c>
      <c r="C7586" s="2" t="s">
        <v>7715</v>
      </c>
      <c r="D7586" t="s">
        <v>7715</v>
      </c>
      <c r="E7586">
        <f t="shared" si="118"/>
        <v>0</v>
      </c>
    </row>
    <row r="7587" spans="1:5" x14ac:dyDescent="0.25">
      <c r="A7587" t="s">
        <v>505</v>
      </c>
      <c r="B7587" s="2">
        <v>41719</v>
      </c>
      <c r="C7587" s="2" t="s">
        <v>7715</v>
      </c>
      <c r="D7587" t="s">
        <v>7715</v>
      </c>
      <c r="E7587">
        <f t="shared" si="118"/>
        <v>0</v>
      </c>
    </row>
    <row r="7588" spans="1:5" x14ac:dyDescent="0.25">
      <c r="A7588" t="s">
        <v>505</v>
      </c>
      <c r="B7588" s="2">
        <v>41719</v>
      </c>
      <c r="C7588" s="2" t="s">
        <v>7715</v>
      </c>
      <c r="D7588" t="s">
        <v>7715</v>
      </c>
      <c r="E7588">
        <f t="shared" si="118"/>
        <v>0</v>
      </c>
    </row>
    <row r="7589" spans="1:5" x14ac:dyDescent="0.25">
      <c r="A7589" t="s">
        <v>505</v>
      </c>
      <c r="B7589" s="2">
        <v>41719</v>
      </c>
      <c r="C7589" s="2" t="s">
        <v>7715</v>
      </c>
      <c r="D7589" t="s">
        <v>7715</v>
      </c>
      <c r="E7589">
        <f t="shared" si="118"/>
        <v>0</v>
      </c>
    </row>
    <row r="7590" spans="1:5" x14ac:dyDescent="0.25">
      <c r="A7590" t="s">
        <v>2180</v>
      </c>
      <c r="B7590" s="2">
        <v>41644</v>
      </c>
      <c r="C7590" s="2" t="s">
        <v>7727</v>
      </c>
      <c r="D7590" t="s">
        <v>7704</v>
      </c>
      <c r="E7590">
        <f t="shared" si="118"/>
        <v>46</v>
      </c>
    </row>
    <row r="7591" spans="1:5" x14ac:dyDescent="0.25">
      <c r="A7591" t="s">
        <v>4336</v>
      </c>
      <c r="B7591" s="2">
        <v>42071</v>
      </c>
      <c r="C7591" s="2" t="s">
        <v>7710</v>
      </c>
      <c r="D7591" t="s">
        <v>7692</v>
      </c>
      <c r="E7591">
        <f t="shared" si="118"/>
        <v>6</v>
      </c>
    </row>
    <row r="7592" spans="1:5" x14ac:dyDescent="0.25">
      <c r="A7592" t="s">
        <v>915</v>
      </c>
      <c r="B7592" s="2">
        <v>42085</v>
      </c>
      <c r="C7592" s="2" t="s">
        <v>7710</v>
      </c>
      <c r="D7592" t="s">
        <v>7702</v>
      </c>
      <c r="E7592">
        <f t="shared" si="118"/>
        <v>18</v>
      </c>
    </row>
    <row r="7593" spans="1:5" x14ac:dyDescent="0.25">
      <c r="A7593" t="s">
        <v>915</v>
      </c>
      <c r="B7593" s="2">
        <v>42085</v>
      </c>
      <c r="C7593" s="2" t="s">
        <v>7710</v>
      </c>
      <c r="D7593" t="s">
        <v>7702</v>
      </c>
      <c r="E7593">
        <f t="shared" si="118"/>
        <v>18</v>
      </c>
    </row>
    <row r="7594" spans="1:5" x14ac:dyDescent="0.25">
      <c r="A7594" t="s">
        <v>915</v>
      </c>
      <c r="B7594" s="2">
        <v>42085</v>
      </c>
      <c r="C7594" s="2" t="s">
        <v>7710</v>
      </c>
      <c r="D7594" t="s">
        <v>7702</v>
      </c>
      <c r="E7594">
        <f t="shared" si="118"/>
        <v>18</v>
      </c>
    </row>
    <row r="7595" spans="1:5" x14ac:dyDescent="0.25">
      <c r="A7595" t="s">
        <v>915</v>
      </c>
      <c r="B7595" s="2">
        <v>42085</v>
      </c>
      <c r="C7595" s="2" t="s">
        <v>7710</v>
      </c>
      <c r="D7595" t="s">
        <v>7702</v>
      </c>
      <c r="E7595">
        <f t="shared" si="118"/>
        <v>18</v>
      </c>
    </row>
    <row r="7596" spans="1:5" x14ac:dyDescent="0.25">
      <c r="A7596" t="s">
        <v>3119</v>
      </c>
      <c r="B7596" s="2">
        <v>41726</v>
      </c>
      <c r="C7596" s="2" t="s">
        <v>7715</v>
      </c>
      <c r="D7596" t="s">
        <v>7685</v>
      </c>
      <c r="E7596">
        <f t="shared" si="118"/>
        <v>37</v>
      </c>
    </row>
    <row r="7597" spans="1:5" x14ac:dyDescent="0.25">
      <c r="A7597" t="s">
        <v>3119</v>
      </c>
      <c r="B7597" s="2">
        <v>41726</v>
      </c>
      <c r="C7597" s="2" t="s">
        <v>7715</v>
      </c>
      <c r="D7597" t="s">
        <v>7685</v>
      </c>
      <c r="E7597">
        <f t="shared" si="118"/>
        <v>37</v>
      </c>
    </row>
    <row r="7598" spans="1:5" x14ac:dyDescent="0.25">
      <c r="A7598" t="s">
        <v>593</v>
      </c>
      <c r="B7598" s="2">
        <v>41815</v>
      </c>
      <c r="C7598" s="2" t="s">
        <v>7684</v>
      </c>
      <c r="D7598" t="s">
        <v>7721</v>
      </c>
      <c r="E7598">
        <f t="shared" si="118"/>
        <v>12</v>
      </c>
    </row>
    <row r="7599" spans="1:5" x14ac:dyDescent="0.25">
      <c r="A7599" t="s">
        <v>1562</v>
      </c>
      <c r="B7599" s="2">
        <v>41899</v>
      </c>
      <c r="C7599" s="2" t="s">
        <v>7711</v>
      </c>
      <c r="D7599" t="s">
        <v>7711</v>
      </c>
      <c r="E7599">
        <f t="shared" si="118"/>
        <v>0</v>
      </c>
    </row>
    <row r="7600" spans="1:5" x14ac:dyDescent="0.25">
      <c r="A7600" t="s">
        <v>1562</v>
      </c>
      <c r="B7600" s="2">
        <v>41899</v>
      </c>
      <c r="C7600" s="2" t="s">
        <v>7711</v>
      </c>
      <c r="D7600" t="s">
        <v>7711</v>
      </c>
      <c r="E7600">
        <f t="shared" si="118"/>
        <v>0</v>
      </c>
    </row>
    <row r="7601" spans="1:5" x14ac:dyDescent="0.25">
      <c r="A7601" t="s">
        <v>1562</v>
      </c>
      <c r="B7601" s="2">
        <v>41899</v>
      </c>
      <c r="C7601" s="2" t="s">
        <v>7711</v>
      </c>
      <c r="D7601" t="s">
        <v>7711</v>
      </c>
      <c r="E7601">
        <f t="shared" si="118"/>
        <v>0</v>
      </c>
    </row>
    <row r="7602" spans="1:5" x14ac:dyDescent="0.25">
      <c r="A7602" t="s">
        <v>1562</v>
      </c>
      <c r="B7602" s="2">
        <v>41899</v>
      </c>
      <c r="C7602" s="2" t="s">
        <v>7711</v>
      </c>
      <c r="D7602" t="s">
        <v>7711</v>
      </c>
      <c r="E7602">
        <f t="shared" si="118"/>
        <v>0</v>
      </c>
    </row>
    <row r="7603" spans="1:5" x14ac:dyDescent="0.25">
      <c r="A7603" t="s">
        <v>1562</v>
      </c>
      <c r="B7603" s="2">
        <v>41899</v>
      </c>
      <c r="C7603" s="2" t="s">
        <v>7711</v>
      </c>
      <c r="D7603" t="s">
        <v>7711</v>
      </c>
      <c r="E7603">
        <f t="shared" si="118"/>
        <v>0</v>
      </c>
    </row>
    <row r="7604" spans="1:5" x14ac:dyDescent="0.25">
      <c r="A7604" t="s">
        <v>1562</v>
      </c>
      <c r="B7604" s="2">
        <v>41899</v>
      </c>
      <c r="C7604" s="2" t="s">
        <v>7711</v>
      </c>
      <c r="D7604" t="s">
        <v>7711</v>
      </c>
      <c r="E7604">
        <f t="shared" si="118"/>
        <v>0</v>
      </c>
    </row>
    <row r="7605" spans="1:5" x14ac:dyDescent="0.25">
      <c r="A7605" t="s">
        <v>5268</v>
      </c>
      <c r="B7605" s="2">
        <v>41905</v>
      </c>
      <c r="C7605" s="2" t="s">
        <v>7711</v>
      </c>
      <c r="D7605" t="s">
        <v>7697</v>
      </c>
      <c r="E7605">
        <f t="shared" si="118"/>
        <v>22</v>
      </c>
    </row>
    <row r="7606" spans="1:5" x14ac:dyDescent="0.25">
      <c r="A7606" t="s">
        <v>2874</v>
      </c>
      <c r="B7606" s="2">
        <v>41813</v>
      </c>
      <c r="C7606" s="2" t="s">
        <v>7684</v>
      </c>
      <c r="D7606" t="s">
        <v>7716</v>
      </c>
      <c r="E7606">
        <f t="shared" si="118"/>
        <v>23</v>
      </c>
    </row>
    <row r="7607" spans="1:5" x14ac:dyDescent="0.25">
      <c r="A7607" t="s">
        <v>2874</v>
      </c>
      <c r="B7607" s="2">
        <v>41813</v>
      </c>
      <c r="C7607" s="2" t="s">
        <v>7684</v>
      </c>
      <c r="D7607" t="s">
        <v>7716</v>
      </c>
      <c r="E7607">
        <f t="shared" si="118"/>
        <v>23</v>
      </c>
    </row>
    <row r="7608" spans="1:5" x14ac:dyDescent="0.25">
      <c r="A7608" t="s">
        <v>2874</v>
      </c>
      <c r="B7608" s="2">
        <v>41813</v>
      </c>
      <c r="C7608" s="2" t="s">
        <v>7684</v>
      </c>
      <c r="D7608" t="s">
        <v>7716</v>
      </c>
      <c r="E7608">
        <f t="shared" si="118"/>
        <v>23</v>
      </c>
    </row>
    <row r="7609" spans="1:5" x14ac:dyDescent="0.25">
      <c r="A7609" t="s">
        <v>2423</v>
      </c>
      <c r="B7609" s="2">
        <v>42698</v>
      </c>
      <c r="C7609" s="2" t="s">
        <v>7681</v>
      </c>
      <c r="D7609" t="s">
        <v>7703</v>
      </c>
      <c r="E7609">
        <f t="shared" si="118"/>
        <v>13</v>
      </c>
    </row>
    <row r="7610" spans="1:5" x14ac:dyDescent="0.25">
      <c r="A7610" t="s">
        <v>777</v>
      </c>
      <c r="B7610" s="2">
        <v>41992</v>
      </c>
      <c r="C7610" s="2" t="s">
        <v>7701</v>
      </c>
      <c r="D7610" t="s">
        <v>7705</v>
      </c>
      <c r="E7610">
        <f t="shared" si="118"/>
        <v>29</v>
      </c>
    </row>
    <row r="7611" spans="1:5" x14ac:dyDescent="0.25">
      <c r="A7611" t="s">
        <v>777</v>
      </c>
      <c r="B7611" s="2">
        <v>41992</v>
      </c>
      <c r="C7611" s="2" t="s">
        <v>7701</v>
      </c>
      <c r="D7611" t="s">
        <v>7705</v>
      </c>
      <c r="E7611">
        <f t="shared" si="118"/>
        <v>29</v>
      </c>
    </row>
    <row r="7612" spans="1:5" x14ac:dyDescent="0.25">
      <c r="A7612" t="s">
        <v>864</v>
      </c>
      <c r="B7612" s="2">
        <v>41692</v>
      </c>
      <c r="C7612" s="2" t="s">
        <v>7726</v>
      </c>
      <c r="D7612" t="s">
        <v>7726</v>
      </c>
      <c r="E7612">
        <f t="shared" si="118"/>
        <v>0</v>
      </c>
    </row>
    <row r="7613" spans="1:5" x14ac:dyDescent="0.25">
      <c r="A7613" t="s">
        <v>24</v>
      </c>
      <c r="B7613" s="2">
        <v>41799</v>
      </c>
      <c r="C7613" s="2" t="s">
        <v>7684</v>
      </c>
      <c r="D7613" t="s">
        <v>7717</v>
      </c>
      <c r="E7613">
        <f t="shared" si="118"/>
        <v>8</v>
      </c>
    </row>
    <row r="7614" spans="1:5" x14ac:dyDescent="0.25">
      <c r="A7614" t="s">
        <v>24</v>
      </c>
      <c r="B7614" s="2">
        <v>41799</v>
      </c>
      <c r="C7614" s="2" t="s">
        <v>7684</v>
      </c>
      <c r="D7614" t="s">
        <v>7717</v>
      </c>
      <c r="E7614">
        <f t="shared" si="118"/>
        <v>8</v>
      </c>
    </row>
    <row r="7615" spans="1:5" x14ac:dyDescent="0.25">
      <c r="A7615" t="s">
        <v>24</v>
      </c>
      <c r="B7615" s="2">
        <v>41799</v>
      </c>
      <c r="C7615" s="2" t="s">
        <v>7684</v>
      </c>
      <c r="D7615" t="s">
        <v>7717</v>
      </c>
      <c r="E7615">
        <f t="shared" si="118"/>
        <v>8</v>
      </c>
    </row>
    <row r="7616" spans="1:5" x14ac:dyDescent="0.25">
      <c r="A7616" t="s">
        <v>3187</v>
      </c>
      <c r="B7616" s="2">
        <v>41699</v>
      </c>
      <c r="C7616" s="2" t="s">
        <v>7715</v>
      </c>
      <c r="D7616" t="s">
        <v>7718</v>
      </c>
      <c r="E7616">
        <f t="shared" si="118"/>
        <v>17</v>
      </c>
    </row>
    <row r="7617" spans="1:5" x14ac:dyDescent="0.25">
      <c r="A7617" t="s">
        <v>2878</v>
      </c>
      <c r="B7617" s="2">
        <v>41779</v>
      </c>
      <c r="C7617" s="2" t="s">
        <v>7689</v>
      </c>
      <c r="D7617" t="s">
        <v>7688</v>
      </c>
      <c r="E7617">
        <f t="shared" si="118"/>
        <v>6</v>
      </c>
    </row>
    <row r="7618" spans="1:5" x14ac:dyDescent="0.25">
      <c r="A7618" t="s">
        <v>3289</v>
      </c>
      <c r="B7618" s="2">
        <v>42491</v>
      </c>
      <c r="C7618" s="2" t="s">
        <v>7716</v>
      </c>
      <c r="D7618" t="s">
        <v>7686</v>
      </c>
      <c r="E7618">
        <f t="shared" si="118"/>
        <v>7</v>
      </c>
    </row>
    <row r="7619" spans="1:5" x14ac:dyDescent="0.25">
      <c r="A7619" t="s">
        <v>3289</v>
      </c>
      <c r="B7619" s="2">
        <v>42491</v>
      </c>
      <c r="C7619" s="2" t="s">
        <v>7716</v>
      </c>
      <c r="D7619" t="s">
        <v>7686</v>
      </c>
      <c r="E7619">
        <f t="shared" ref="E7619:E7682" si="119">(LEFT(D7619,4)-LEFT(C7619,4))*12+RIGHT(D7619,2)-RIGHT(C7619,2)</f>
        <v>7</v>
      </c>
    </row>
    <row r="7620" spans="1:5" x14ac:dyDescent="0.25">
      <c r="A7620" t="s">
        <v>2274</v>
      </c>
      <c r="B7620" s="2">
        <v>41737</v>
      </c>
      <c r="C7620" s="2" t="s">
        <v>7722</v>
      </c>
      <c r="D7620" t="s">
        <v>7694</v>
      </c>
      <c r="E7620">
        <f t="shared" si="119"/>
        <v>42</v>
      </c>
    </row>
    <row r="7621" spans="1:5" x14ac:dyDescent="0.25">
      <c r="A7621" t="s">
        <v>2274</v>
      </c>
      <c r="B7621" s="2">
        <v>41737</v>
      </c>
      <c r="C7621" s="2" t="s">
        <v>7722</v>
      </c>
      <c r="D7621" t="s">
        <v>7694</v>
      </c>
      <c r="E7621">
        <f t="shared" si="119"/>
        <v>42</v>
      </c>
    </row>
    <row r="7622" spans="1:5" x14ac:dyDescent="0.25">
      <c r="A7622" t="s">
        <v>2901</v>
      </c>
      <c r="B7622" s="2">
        <v>41709</v>
      </c>
      <c r="C7622" s="2" t="s">
        <v>7715</v>
      </c>
      <c r="D7622" t="s">
        <v>7688</v>
      </c>
      <c r="E7622">
        <f t="shared" si="119"/>
        <v>8</v>
      </c>
    </row>
    <row r="7623" spans="1:5" x14ac:dyDescent="0.25">
      <c r="A7623" t="s">
        <v>2901</v>
      </c>
      <c r="B7623" s="2">
        <v>41709</v>
      </c>
      <c r="C7623" s="2" t="s">
        <v>7715</v>
      </c>
      <c r="D7623" t="s">
        <v>7688</v>
      </c>
      <c r="E7623">
        <f t="shared" si="119"/>
        <v>8</v>
      </c>
    </row>
    <row r="7624" spans="1:5" x14ac:dyDescent="0.25">
      <c r="A7624" t="s">
        <v>2901</v>
      </c>
      <c r="B7624" s="2">
        <v>41709</v>
      </c>
      <c r="C7624" s="2" t="s">
        <v>7715</v>
      </c>
      <c r="D7624" t="s">
        <v>7688</v>
      </c>
      <c r="E7624">
        <f t="shared" si="119"/>
        <v>8</v>
      </c>
    </row>
    <row r="7625" spans="1:5" x14ac:dyDescent="0.25">
      <c r="A7625" t="s">
        <v>5815</v>
      </c>
      <c r="B7625" s="2">
        <v>41834</v>
      </c>
      <c r="C7625" s="2" t="s">
        <v>7720</v>
      </c>
      <c r="D7625" t="s">
        <v>7720</v>
      </c>
      <c r="E7625">
        <f t="shared" si="119"/>
        <v>0</v>
      </c>
    </row>
    <row r="7626" spans="1:5" x14ac:dyDescent="0.25">
      <c r="A7626" t="s">
        <v>585</v>
      </c>
      <c r="B7626" s="2">
        <v>41678</v>
      </c>
      <c r="C7626" s="2" t="s">
        <v>7726</v>
      </c>
      <c r="D7626" t="s">
        <v>7714</v>
      </c>
      <c r="E7626">
        <f t="shared" si="119"/>
        <v>15</v>
      </c>
    </row>
    <row r="7627" spans="1:5" x14ac:dyDescent="0.25">
      <c r="A7627" t="s">
        <v>585</v>
      </c>
      <c r="B7627" s="2">
        <v>41678</v>
      </c>
      <c r="C7627" s="2" t="s">
        <v>7726</v>
      </c>
      <c r="D7627" t="s">
        <v>7714</v>
      </c>
      <c r="E7627">
        <f t="shared" si="119"/>
        <v>15</v>
      </c>
    </row>
    <row r="7628" spans="1:5" x14ac:dyDescent="0.25">
      <c r="A7628" t="s">
        <v>1394</v>
      </c>
      <c r="B7628" s="2">
        <v>42223</v>
      </c>
      <c r="C7628" s="2" t="s">
        <v>7718</v>
      </c>
      <c r="D7628" t="s">
        <v>7687</v>
      </c>
      <c r="E7628">
        <f t="shared" si="119"/>
        <v>3</v>
      </c>
    </row>
    <row r="7629" spans="1:5" x14ac:dyDescent="0.25">
      <c r="A7629" t="s">
        <v>1394</v>
      </c>
      <c r="B7629" s="2">
        <v>42223</v>
      </c>
      <c r="C7629" s="2" t="s">
        <v>7718</v>
      </c>
      <c r="D7629" t="s">
        <v>7687</v>
      </c>
      <c r="E7629">
        <f t="shared" si="119"/>
        <v>3</v>
      </c>
    </row>
    <row r="7630" spans="1:5" x14ac:dyDescent="0.25">
      <c r="A7630" t="s">
        <v>1394</v>
      </c>
      <c r="B7630" s="2">
        <v>42223</v>
      </c>
      <c r="C7630" s="2" t="s">
        <v>7718</v>
      </c>
      <c r="D7630" t="s">
        <v>7687</v>
      </c>
      <c r="E7630">
        <f t="shared" si="119"/>
        <v>3</v>
      </c>
    </row>
    <row r="7631" spans="1:5" x14ac:dyDescent="0.25">
      <c r="A7631" t="s">
        <v>372</v>
      </c>
      <c r="B7631" s="2">
        <v>41728</v>
      </c>
      <c r="C7631" s="2" t="s">
        <v>7715</v>
      </c>
      <c r="D7631" t="s">
        <v>7715</v>
      </c>
      <c r="E7631">
        <f t="shared" si="119"/>
        <v>0</v>
      </c>
    </row>
    <row r="7632" spans="1:5" x14ac:dyDescent="0.25">
      <c r="A7632" t="s">
        <v>372</v>
      </c>
      <c r="B7632" s="2">
        <v>41728</v>
      </c>
      <c r="C7632" s="2" t="s">
        <v>7715</v>
      </c>
      <c r="D7632" t="s">
        <v>7715</v>
      </c>
      <c r="E7632">
        <f t="shared" si="119"/>
        <v>0</v>
      </c>
    </row>
    <row r="7633" spans="1:5" x14ac:dyDescent="0.25">
      <c r="A7633" t="s">
        <v>372</v>
      </c>
      <c r="B7633" s="2">
        <v>41728</v>
      </c>
      <c r="C7633" s="2" t="s">
        <v>7715</v>
      </c>
      <c r="D7633" t="s">
        <v>7715</v>
      </c>
      <c r="E7633">
        <f t="shared" si="119"/>
        <v>0</v>
      </c>
    </row>
    <row r="7634" spans="1:5" x14ac:dyDescent="0.25">
      <c r="A7634" t="s">
        <v>1555</v>
      </c>
      <c r="B7634" s="2">
        <v>41758</v>
      </c>
      <c r="C7634" s="2" t="s">
        <v>7722</v>
      </c>
      <c r="D7634" t="s">
        <v>7703</v>
      </c>
      <c r="E7634">
        <f t="shared" si="119"/>
        <v>44</v>
      </c>
    </row>
    <row r="7635" spans="1:5" x14ac:dyDescent="0.25">
      <c r="A7635" t="s">
        <v>1555</v>
      </c>
      <c r="B7635" s="2">
        <v>41758</v>
      </c>
      <c r="C7635" s="2" t="s">
        <v>7722</v>
      </c>
      <c r="D7635" t="s">
        <v>7703</v>
      </c>
      <c r="E7635">
        <f t="shared" si="119"/>
        <v>44</v>
      </c>
    </row>
    <row r="7636" spans="1:5" x14ac:dyDescent="0.25">
      <c r="A7636" t="s">
        <v>1555</v>
      </c>
      <c r="B7636" s="2">
        <v>41758</v>
      </c>
      <c r="C7636" s="2" t="s">
        <v>7722</v>
      </c>
      <c r="D7636" t="s">
        <v>7703</v>
      </c>
      <c r="E7636">
        <f t="shared" si="119"/>
        <v>44</v>
      </c>
    </row>
    <row r="7637" spans="1:5" x14ac:dyDescent="0.25">
      <c r="A7637" t="s">
        <v>1555</v>
      </c>
      <c r="B7637" s="2">
        <v>41758</v>
      </c>
      <c r="C7637" s="2" t="s">
        <v>7722</v>
      </c>
      <c r="D7637" t="s">
        <v>7703</v>
      </c>
      <c r="E7637">
        <f t="shared" si="119"/>
        <v>44</v>
      </c>
    </row>
    <row r="7638" spans="1:5" x14ac:dyDescent="0.25">
      <c r="A7638" t="s">
        <v>1555</v>
      </c>
      <c r="B7638" s="2">
        <v>41758</v>
      </c>
      <c r="C7638" s="2" t="s">
        <v>7722</v>
      </c>
      <c r="D7638" t="s">
        <v>7703</v>
      </c>
      <c r="E7638">
        <f t="shared" si="119"/>
        <v>44</v>
      </c>
    </row>
    <row r="7639" spans="1:5" x14ac:dyDescent="0.25">
      <c r="A7639" t="s">
        <v>2959</v>
      </c>
      <c r="B7639" s="2">
        <v>41750</v>
      </c>
      <c r="C7639" s="2" t="s">
        <v>7722</v>
      </c>
      <c r="D7639" t="s">
        <v>7723</v>
      </c>
      <c r="E7639">
        <f t="shared" si="119"/>
        <v>35</v>
      </c>
    </row>
    <row r="7640" spans="1:5" x14ac:dyDescent="0.25">
      <c r="A7640" t="s">
        <v>2959</v>
      </c>
      <c r="B7640" s="2">
        <v>41750</v>
      </c>
      <c r="C7640" s="2" t="s">
        <v>7722</v>
      </c>
      <c r="D7640" t="s">
        <v>7723</v>
      </c>
      <c r="E7640">
        <f t="shared" si="119"/>
        <v>35</v>
      </c>
    </row>
    <row r="7641" spans="1:5" x14ac:dyDescent="0.25">
      <c r="A7641" t="s">
        <v>2959</v>
      </c>
      <c r="B7641" s="2">
        <v>41750</v>
      </c>
      <c r="C7641" s="2" t="s">
        <v>7722</v>
      </c>
      <c r="D7641" t="s">
        <v>7723</v>
      </c>
      <c r="E7641">
        <f t="shared" si="119"/>
        <v>35</v>
      </c>
    </row>
    <row r="7642" spans="1:5" x14ac:dyDescent="0.25">
      <c r="A7642" t="s">
        <v>2959</v>
      </c>
      <c r="B7642" s="2">
        <v>41750</v>
      </c>
      <c r="C7642" s="2" t="s">
        <v>7722</v>
      </c>
      <c r="D7642" t="s">
        <v>7723</v>
      </c>
      <c r="E7642">
        <f t="shared" si="119"/>
        <v>35</v>
      </c>
    </row>
    <row r="7643" spans="1:5" x14ac:dyDescent="0.25">
      <c r="A7643" t="s">
        <v>3847</v>
      </c>
      <c r="B7643" s="2">
        <v>41752</v>
      </c>
      <c r="C7643" s="2" t="s">
        <v>7722</v>
      </c>
      <c r="D7643" t="s">
        <v>7713</v>
      </c>
      <c r="E7643">
        <f t="shared" si="119"/>
        <v>30</v>
      </c>
    </row>
    <row r="7644" spans="1:5" x14ac:dyDescent="0.25">
      <c r="A7644" t="s">
        <v>3847</v>
      </c>
      <c r="B7644" s="2">
        <v>41752</v>
      </c>
      <c r="C7644" s="2" t="s">
        <v>7722</v>
      </c>
      <c r="D7644" t="s">
        <v>7713</v>
      </c>
      <c r="E7644">
        <f t="shared" si="119"/>
        <v>30</v>
      </c>
    </row>
    <row r="7645" spans="1:5" x14ac:dyDescent="0.25">
      <c r="A7645" t="s">
        <v>3847</v>
      </c>
      <c r="B7645" s="2">
        <v>41752</v>
      </c>
      <c r="C7645" s="2" t="s">
        <v>7722</v>
      </c>
      <c r="D7645" t="s">
        <v>7713</v>
      </c>
      <c r="E7645">
        <f t="shared" si="119"/>
        <v>30</v>
      </c>
    </row>
    <row r="7646" spans="1:5" x14ac:dyDescent="0.25">
      <c r="A7646" t="s">
        <v>3847</v>
      </c>
      <c r="B7646" s="2">
        <v>41752</v>
      </c>
      <c r="C7646" s="2" t="s">
        <v>7722</v>
      </c>
      <c r="D7646" t="s">
        <v>7713</v>
      </c>
      <c r="E7646">
        <f t="shared" si="119"/>
        <v>30</v>
      </c>
    </row>
    <row r="7647" spans="1:5" x14ac:dyDescent="0.25">
      <c r="A7647" t="s">
        <v>3513</v>
      </c>
      <c r="B7647" s="2">
        <v>41665</v>
      </c>
      <c r="C7647" s="2" t="s">
        <v>7727</v>
      </c>
      <c r="D7647" t="s">
        <v>7700</v>
      </c>
      <c r="E7647">
        <f t="shared" si="119"/>
        <v>15</v>
      </c>
    </row>
    <row r="7648" spans="1:5" x14ac:dyDescent="0.25">
      <c r="A7648" t="s">
        <v>1566</v>
      </c>
      <c r="B7648" s="2">
        <v>41891</v>
      </c>
      <c r="C7648" s="2" t="s">
        <v>7711</v>
      </c>
      <c r="D7648" t="s">
        <v>7711</v>
      </c>
      <c r="E7648">
        <f t="shared" si="119"/>
        <v>0</v>
      </c>
    </row>
    <row r="7649" spans="1:5" x14ac:dyDescent="0.25">
      <c r="A7649" t="s">
        <v>4051</v>
      </c>
      <c r="B7649" s="2">
        <v>41922</v>
      </c>
      <c r="C7649" s="2" t="s">
        <v>7699</v>
      </c>
      <c r="D7649" t="s">
        <v>7698</v>
      </c>
      <c r="E7649">
        <f t="shared" si="119"/>
        <v>17</v>
      </c>
    </row>
    <row r="7650" spans="1:5" x14ac:dyDescent="0.25">
      <c r="A7650" t="s">
        <v>4051</v>
      </c>
      <c r="B7650" s="2">
        <v>41922</v>
      </c>
      <c r="C7650" s="2" t="s">
        <v>7699</v>
      </c>
      <c r="D7650" t="s">
        <v>7698</v>
      </c>
      <c r="E7650">
        <f t="shared" si="119"/>
        <v>17</v>
      </c>
    </row>
    <row r="7651" spans="1:5" x14ac:dyDescent="0.25">
      <c r="A7651" t="s">
        <v>449</v>
      </c>
      <c r="B7651" s="2">
        <v>42125</v>
      </c>
      <c r="C7651" s="2" t="s">
        <v>7714</v>
      </c>
      <c r="D7651" t="s">
        <v>7695</v>
      </c>
      <c r="E7651">
        <f t="shared" si="119"/>
        <v>7</v>
      </c>
    </row>
    <row r="7652" spans="1:5" x14ac:dyDescent="0.25">
      <c r="A7652" t="s">
        <v>449</v>
      </c>
      <c r="B7652" s="2">
        <v>42125</v>
      </c>
      <c r="C7652" s="2" t="s">
        <v>7714</v>
      </c>
      <c r="D7652" t="s">
        <v>7695</v>
      </c>
      <c r="E7652">
        <f t="shared" si="119"/>
        <v>7</v>
      </c>
    </row>
    <row r="7653" spans="1:5" x14ac:dyDescent="0.25">
      <c r="A7653" t="s">
        <v>1047</v>
      </c>
      <c r="B7653" s="2">
        <v>41709</v>
      </c>
      <c r="C7653" s="2" t="s">
        <v>7715</v>
      </c>
      <c r="D7653" t="s">
        <v>7724</v>
      </c>
      <c r="E7653">
        <f t="shared" si="119"/>
        <v>41</v>
      </c>
    </row>
    <row r="7654" spans="1:5" x14ac:dyDescent="0.25">
      <c r="A7654" t="s">
        <v>1047</v>
      </c>
      <c r="B7654" s="2">
        <v>41709</v>
      </c>
      <c r="C7654" s="2" t="s">
        <v>7715</v>
      </c>
      <c r="D7654" t="s">
        <v>7724</v>
      </c>
      <c r="E7654">
        <f t="shared" si="119"/>
        <v>41</v>
      </c>
    </row>
    <row r="7655" spans="1:5" x14ac:dyDescent="0.25">
      <c r="A7655" t="s">
        <v>6412</v>
      </c>
      <c r="B7655" s="2">
        <v>42085</v>
      </c>
      <c r="C7655" s="2" t="s">
        <v>7710</v>
      </c>
      <c r="D7655" t="s">
        <v>7710</v>
      </c>
      <c r="E7655">
        <f t="shared" si="119"/>
        <v>0</v>
      </c>
    </row>
    <row r="7656" spans="1:5" x14ac:dyDescent="0.25">
      <c r="A7656" t="s">
        <v>3216</v>
      </c>
      <c r="B7656" s="2">
        <v>41962</v>
      </c>
      <c r="C7656" s="2" t="s">
        <v>7688</v>
      </c>
      <c r="D7656" t="s">
        <v>7687</v>
      </c>
      <c r="E7656">
        <f t="shared" si="119"/>
        <v>12</v>
      </c>
    </row>
    <row r="7657" spans="1:5" x14ac:dyDescent="0.25">
      <c r="A7657" t="s">
        <v>3216</v>
      </c>
      <c r="B7657" s="2">
        <v>41962</v>
      </c>
      <c r="C7657" s="2" t="s">
        <v>7688</v>
      </c>
      <c r="D7657" t="s">
        <v>7687</v>
      </c>
      <c r="E7657">
        <f t="shared" si="119"/>
        <v>12</v>
      </c>
    </row>
    <row r="7658" spans="1:5" x14ac:dyDescent="0.25">
      <c r="A7658" t="s">
        <v>134</v>
      </c>
      <c r="B7658" s="2">
        <v>41744</v>
      </c>
      <c r="C7658" s="2" t="s">
        <v>7722</v>
      </c>
      <c r="D7658" t="s">
        <v>7722</v>
      </c>
      <c r="E7658">
        <f t="shared" si="119"/>
        <v>0</v>
      </c>
    </row>
    <row r="7659" spans="1:5" x14ac:dyDescent="0.25">
      <c r="A7659" t="s">
        <v>134</v>
      </c>
      <c r="B7659" s="2">
        <v>41744</v>
      </c>
      <c r="C7659" s="2" t="s">
        <v>7722</v>
      </c>
      <c r="D7659" t="s">
        <v>7722</v>
      </c>
      <c r="E7659">
        <f t="shared" si="119"/>
        <v>0</v>
      </c>
    </row>
    <row r="7660" spans="1:5" x14ac:dyDescent="0.25">
      <c r="A7660" t="s">
        <v>3689</v>
      </c>
      <c r="B7660" s="2">
        <v>41965</v>
      </c>
      <c r="C7660" s="2" t="s">
        <v>7688</v>
      </c>
      <c r="D7660" t="s">
        <v>7691</v>
      </c>
      <c r="E7660">
        <f t="shared" si="119"/>
        <v>32</v>
      </c>
    </row>
    <row r="7661" spans="1:5" x14ac:dyDescent="0.25">
      <c r="A7661" t="s">
        <v>226</v>
      </c>
      <c r="B7661" s="2">
        <v>42499</v>
      </c>
      <c r="C7661" s="2" t="s">
        <v>7716</v>
      </c>
      <c r="D7661" t="s">
        <v>7708</v>
      </c>
      <c r="E7661">
        <f t="shared" si="119"/>
        <v>13</v>
      </c>
    </row>
    <row r="7662" spans="1:5" x14ac:dyDescent="0.25">
      <c r="A7662" t="s">
        <v>4659</v>
      </c>
      <c r="B7662" s="2">
        <v>41646</v>
      </c>
      <c r="C7662" s="2" t="s">
        <v>7727</v>
      </c>
      <c r="D7662" t="s">
        <v>7727</v>
      </c>
      <c r="E7662">
        <f t="shared" si="119"/>
        <v>0</v>
      </c>
    </row>
    <row r="7663" spans="1:5" x14ac:dyDescent="0.25">
      <c r="A7663" t="s">
        <v>4659</v>
      </c>
      <c r="B7663" s="2">
        <v>41646</v>
      </c>
      <c r="C7663" s="2" t="s">
        <v>7727</v>
      </c>
      <c r="D7663" t="s">
        <v>7727</v>
      </c>
      <c r="E7663">
        <f t="shared" si="119"/>
        <v>0</v>
      </c>
    </row>
    <row r="7664" spans="1:5" x14ac:dyDescent="0.25">
      <c r="A7664" t="s">
        <v>3219</v>
      </c>
      <c r="B7664" s="2">
        <v>41806</v>
      </c>
      <c r="C7664" s="2" t="s">
        <v>7684</v>
      </c>
      <c r="D7664" t="s">
        <v>7696</v>
      </c>
      <c r="E7664">
        <f t="shared" si="119"/>
        <v>39</v>
      </c>
    </row>
    <row r="7665" spans="1:5" x14ac:dyDescent="0.25">
      <c r="A7665" t="s">
        <v>3128</v>
      </c>
      <c r="B7665" s="2">
        <v>41662</v>
      </c>
      <c r="C7665" s="2" t="s">
        <v>7727</v>
      </c>
      <c r="D7665" t="s">
        <v>7696</v>
      </c>
      <c r="E7665">
        <f t="shared" si="119"/>
        <v>44</v>
      </c>
    </row>
    <row r="7666" spans="1:5" x14ac:dyDescent="0.25">
      <c r="A7666" t="s">
        <v>3261</v>
      </c>
      <c r="B7666" s="2">
        <v>41908</v>
      </c>
      <c r="C7666" s="2" t="s">
        <v>7711</v>
      </c>
      <c r="D7666" t="s">
        <v>7699</v>
      </c>
      <c r="E7666">
        <f t="shared" si="119"/>
        <v>1</v>
      </c>
    </row>
    <row r="7667" spans="1:5" x14ac:dyDescent="0.25">
      <c r="A7667" t="s">
        <v>3500</v>
      </c>
      <c r="B7667" s="2">
        <v>41726</v>
      </c>
      <c r="C7667" s="2" t="s">
        <v>7715</v>
      </c>
      <c r="D7667" t="s">
        <v>7713</v>
      </c>
      <c r="E7667">
        <f t="shared" si="119"/>
        <v>31</v>
      </c>
    </row>
    <row r="7668" spans="1:5" x14ac:dyDescent="0.25">
      <c r="A7668" t="s">
        <v>3500</v>
      </c>
      <c r="B7668" s="2">
        <v>41726</v>
      </c>
      <c r="C7668" s="2" t="s">
        <v>7715</v>
      </c>
      <c r="D7668" t="s">
        <v>7713</v>
      </c>
      <c r="E7668">
        <f t="shared" si="119"/>
        <v>31</v>
      </c>
    </row>
    <row r="7669" spans="1:5" x14ac:dyDescent="0.25">
      <c r="A7669" t="s">
        <v>3500</v>
      </c>
      <c r="B7669" s="2">
        <v>41726</v>
      </c>
      <c r="C7669" s="2" t="s">
        <v>7715</v>
      </c>
      <c r="D7669" t="s">
        <v>7713</v>
      </c>
      <c r="E7669">
        <f t="shared" si="119"/>
        <v>31</v>
      </c>
    </row>
    <row r="7670" spans="1:5" x14ac:dyDescent="0.25">
      <c r="A7670" t="s">
        <v>76</v>
      </c>
      <c r="B7670" s="2">
        <v>41859</v>
      </c>
      <c r="C7670" s="2" t="s">
        <v>7690</v>
      </c>
      <c r="D7670" t="s">
        <v>7687</v>
      </c>
      <c r="E7670">
        <f t="shared" si="119"/>
        <v>15</v>
      </c>
    </row>
    <row r="7671" spans="1:5" x14ac:dyDescent="0.25">
      <c r="A7671" t="s">
        <v>76</v>
      </c>
      <c r="B7671" s="2">
        <v>41859</v>
      </c>
      <c r="C7671" s="2" t="s">
        <v>7690</v>
      </c>
      <c r="D7671" t="s">
        <v>7687</v>
      </c>
      <c r="E7671">
        <f t="shared" si="119"/>
        <v>15</v>
      </c>
    </row>
    <row r="7672" spans="1:5" x14ac:dyDescent="0.25">
      <c r="A7672" t="s">
        <v>76</v>
      </c>
      <c r="B7672" s="2">
        <v>41859</v>
      </c>
      <c r="C7672" s="2" t="s">
        <v>7690</v>
      </c>
      <c r="D7672" t="s">
        <v>7687</v>
      </c>
      <c r="E7672">
        <f t="shared" si="119"/>
        <v>15</v>
      </c>
    </row>
    <row r="7673" spans="1:5" x14ac:dyDescent="0.25">
      <c r="A7673" t="s">
        <v>76</v>
      </c>
      <c r="B7673" s="2">
        <v>41859</v>
      </c>
      <c r="C7673" s="2" t="s">
        <v>7690</v>
      </c>
      <c r="D7673" t="s">
        <v>7687</v>
      </c>
      <c r="E7673">
        <f t="shared" si="119"/>
        <v>15</v>
      </c>
    </row>
    <row r="7674" spans="1:5" x14ac:dyDescent="0.25">
      <c r="A7674" t="s">
        <v>76</v>
      </c>
      <c r="B7674" s="2">
        <v>41859</v>
      </c>
      <c r="C7674" s="2" t="s">
        <v>7690</v>
      </c>
      <c r="D7674" t="s">
        <v>7687</v>
      </c>
      <c r="E7674">
        <f t="shared" si="119"/>
        <v>15</v>
      </c>
    </row>
    <row r="7675" spans="1:5" x14ac:dyDescent="0.25">
      <c r="A7675" t="s">
        <v>76</v>
      </c>
      <c r="B7675" s="2">
        <v>41859</v>
      </c>
      <c r="C7675" s="2" t="s">
        <v>7690</v>
      </c>
      <c r="D7675" t="s">
        <v>7687</v>
      </c>
      <c r="E7675">
        <f t="shared" si="119"/>
        <v>15</v>
      </c>
    </row>
    <row r="7676" spans="1:5" x14ac:dyDescent="0.25">
      <c r="A7676" t="s">
        <v>76</v>
      </c>
      <c r="B7676" s="2">
        <v>41859</v>
      </c>
      <c r="C7676" s="2" t="s">
        <v>7690</v>
      </c>
      <c r="D7676" t="s">
        <v>7687</v>
      </c>
      <c r="E7676">
        <f t="shared" si="119"/>
        <v>15</v>
      </c>
    </row>
    <row r="7677" spans="1:5" x14ac:dyDescent="0.25">
      <c r="A7677" t="s">
        <v>5574</v>
      </c>
      <c r="B7677" s="2">
        <v>42041</v>
      </c>
      <c r="C7677" s="2" t="s">
        <v>7717</v>
      </c>
      <c r="D7677" t="s">
        <v>7705</v>
      </c>
      <c r="E7677">
        <f t="shared" si="119"/>
        <v>27</v>
      </c>
    </row>
    <row r="7678" spans="1:5" x14ac:dyDescent="0.25">
      <c r="A7678" t="s">
        <v>701</v>
      </c>
      <c r="B7678" s="2">
        <v>41903</v>
      </c>
      <c r="C7678" s="2" t="s">
        <v>7711</v>
      </c>
      <c r="D7678" t="s">
        <v>7699</v>
      </c>
      <c r="E7678">
        <f t="shared" si="119"/>
        <v>1</v>
      </c>
    </row>
    <row r="7679" spans="1:5" x14ac:dyDescent="0.25">
      <c r="A7679" t="s">
        <v>2105</v>
      </c>
      <c r="B7679" s="2">
        <v>41840</v>
      </c>
      <c r="C7679" s="2" t="s">
        <v>7720</v>
      </c>
      <c r="D7679" t="s">
        <v>7701</v>
      </c>
      <c r="E7679">
        <f t="shared" si="119"/>
        <v>5</v>
      </c>
    </row>
    <row r="7680" spans="1:5" x14ac:dyDescent="0.25">
      <c r="A7680" t="s">
        <v>2105</v>
      </c>
      <c r="B7680" s="2">
        <v>41840</v>
      </c>
      <c r="C7680" s="2" t="s">
        <v>7720</v>
      </c>
      <c r="D7680" t="s">
        <v>7701</v>
      </c>
      <c r="E7680">
        <f t="shared" si="119"/>
        <v>5</v>
      </c>
    </row>
    <row r="7681" spans="1:5" x14ac:dyDescent="0.25">
      <c r="A7681" t="s">
        <v>2105</v>
      </c>
      <c r="B7681" s="2">
        <v>41840</v>
      </c>
      <c r="C7681" s="2" t="s">
        <v>7720</v>
      </c>
      <c r="D7681" t="s">
        <v>7701</v>
      </c>
      <c r="E7681">
        <f t="shared" si="119"/>
        <v>5</v>
      </c>
    </row>
    <row r="7682" spans="1:5" x14ac:dyDescent="0.25">
      <c r="A7682" t="s">
        <v>2105</v>
      </c>
      <c r="B7682" s="2">
        <v>41840</v>
      </c>
      <c r="C7682" s="2" t="s">
        <v>7720</v>
      </c>
      <c r="D7682" t="s">
        <v>7701</v>
      </c>
      <c r="E7682">
        <f t="shared" si="119"/>
        <v>5</v>
      </c>
    </row>
    <row r="7683" spans="1:5" x14ac:dyDescent="0.25">
      <c r="A7683" t="s">
        <v>2105</v>
      </c>
      <c r="B7683" s="2">
        <v>41840</v>
      </c>
      <c r="C7683" s="2" t="s">
        <v>7720</v>
      </c>
      <c r="D7683" t="s">
        <v>7701</v>
      </c>
      <c r="E7683">
        <f t="shared" ref="E7683:E7746" si="120">(LEFT(D7683,4)-LEFT(C7683,4))*12+RIGHT(D7683,2)-RIGHT(C7683,2)</f>
        <v>5</v>
      </c>
    </row>
    <row r="7684" spans="1:5" x14ac:dyDescent="0.25">
      <c r="A7684" t="s">
        <v>765</v>
      </c>
      <c r="B7684" s="2">
        <v>41665</v>
      </c>
      <c r="C7684" s="2" t="s">
        <v>7727</v>
      </c>
      <c r="D7684" t="s">
        <v>7700</v>
      </c>
      <c r="E7684">
        <f t="shared" si="120"/>
        <v>15</v>
      </c>
    </row>
    <row r="7685" spans="1:5" x14ac:dyDescent="0.25">
      <c r="A7685" t="s">
        <v>765</v>
      </c>
      <c r="B7685" s="2">
        <v>41665</v>
      </c>
      <c r="C7685" s="2" t="s">
        <v>7727</v>
      </c>
      <c r="D7685" t="s">
        <v>7700</v>
      </c>
      <c r="E7685">
        <f t="shared" si="120"/>
        <v>15</v>
      </c>
    </row>
    <row r="7686" spans="1:5" x14ac:dyDescent="0.25">
      <c r="A7686" t="s">
        <v>315</v>
      </c>
      <c r="B7686" s="2">
        <v>41777</v>
      </c>
      <c r="C7686" s="2" t="s">
        <v>7689</v>
      </c>
      <c r="D7686" t="s">
        <v>7717</v>
      </c>
      <c r="E7686">
        <f t="shared" si="120"/>
        <v>9</v>
      </c>
    </row>
    <row r="7687" spans="1:5" x14ac:dyDescent="0.25">
      <c r="A7687" t="s">
        <v>315</v>
      </c>
      <c r="B7687" s="2">
        <v>41777</v>
      </c>
      <c r="C7687" s="2" t="s">
        <v>7689</v>
      </c>
      <c r="D7687" t="s">
        <v>7717</v>
      </c>
      <c r="E7687">
        <f t="shared" si="120"/>
        <v>9</v>
      </c>
    </row>
    <row r="7688" spans="1:5" x14ac:dyDescent="0.25">
      <c r="A7688" t="s">
        <v>784</v>
      </c>
      <c r="B7688" s="2">
        <v>42160</v>
      </c>
      <c r="C7688" s="2" t="s">
        <v>7721</v>
      </c>
      <c r="D7688" t="s">
        <v>7681</v>
      </c>
      <c r="E7688">
        <f t="shared" si="120"/>
        <v>17</v>
      </c>
    </row>
    <row r="7689" spans="1:5" x14ac:dyDescent="0.25">
      <c r="A7689" t="s">
        <v>784</v>
      </c>
      <c r="B7689" s="2">
        <v>42160</v>
      </c>
      <c r="C7689" s="2" t="s">
        <v>7721</v>
      </c>
      <c r="D7689" t="s">
        <v>7681</v>
      </c>
      <c r="E7689">
        <f t="shared" si="120"/>
        <v>17</v>
      </c>
    </row>
    <row r="7690" spans="1:5" x14ac:dyDescent="0.25">
      <c r="A7690" t="s">
        <v>784</v>
      </c>
      <c r="B7690" s="2">
        <v>42160</v>
      </c>
      <c r="C7690" s="2" t="s">
        <v>7721</v>
      </c>
      <c r="D7690" t="s">
        <v>7681</v>
      </c>
      <c r="E7690">
        <f t="shared" si="120"/>
        <v>17</v>
      </c>
    </row>
    <row r="7691" spans="1:5" x14ac:dyDescent="0.25">
      <c r="A7691" t="s">
        <v>3042</v>
      </c>
      <c r="B7691" s="2">
        <v>41856</v>
      </c>
      <c r="C7691" s="2" t="s">
        <v>7690</v>
      </c>
      <c r="D7691" t="s">
        <v>7691</v>
      </c>
      <c r="E7691">
        <f t="shared" si="120"/>
        <v>35</v>
      </c>
    </row>
    <row r="7692" spans="1:5" x14ac:dyDescent="0.25">
      <c r="A7692" t="s">
        <v>3042</v>
      </c>
      <c r="B7692" s="2">
        <v>41856</v>
      </c>
      <c r="C7692" s="2" t="s">
        <v>7690</v>
      </c>
      <c r="D7692" t="s">
        <v>7691</v>
      </c>
      <c r="E7692">
        <f t="shared" si="120"/>
        <v>35</v>
      </c>
    </row>
    <row r="7693" spans="1:5" x14ac:dyDescent="0.25">
      <c r="A7693" t="s">
        <v>3042</v>
      </c>
      <c r="B7693" s="2">
        <v>41856</v>
      </c>
      <c r="C7693" s="2" t="s">
        <v>7690</v>
      </c>
      <c r="D7693" t="s">
        <v>7691</v>
      </c>
      <c r="E7693">
        <f t="shared" si="120"/>
        <v>35</v>
      </c>
    </row>
    <row r="7694" spans="1:5" x14ac:dyDescent="0.25">
      <c r="A7694" t="s">
        <v>2248</v>
      </c>
      <c r="B7694" s="2">
        <v>41757</v>
      </c>
      <c r="C7694" s="2" t="s">
        <v>7722</v>
      </c>
      <c r="D7694" t="s">
        <v>7701</v>
      </c>
      <c r="E7694">
        <f t="shared" si="120"/>
        <v>8</v>
      </c>
    </row>
    <row r="7695" spans="1:5" x14ac:dyDescent="0.25">
      <c r="A7695" t="s">
        <v>2248</v>
      </c>
      <c r="B7695" s="2">
        <v>41757</v>
      </c>
      <c r="C7695" s="2" t="s">
        <v>7722</v>
      </c>
      <c r="D7695" t="s">
        <v>7701</v>
      </c>
      <c r="E7695">
        <f t="shared" si="120"/>
        <v>8</v>
      </c>
    </row>
    <row r="7696" spans="1:5" x14ac:dyDescent="0.25">
      <c r="A7696" t="s">
        <v>2385</v>
      </c>
      <c r="B7696" s="2">
        <v>41890</v>
      </c>
      <c r="C7696" s="2" t="s">
        <v>7711</v>
      </c>
      <c r="D7696" t="s">
        <v>7698</v>
      </c>
      <c r="E7696">
        <f t="shared" si="120"/>
        <v>18</v>
      </c>
    </row>
    <row r="7697" spans="1:5" x14ac:dyDescent="0.25">
      <c r="A7697" t="s">
        <v>2853</v>
      </c>
      <c r="B7697" s="2">
        <v>41838</v>
      </c>
      <c r="C7697" s="2" t="s">
        <v>7720</v>
      </c>
      <c r="D7697" t="s">
        <v>7691</v>
      </c>
      <c r="E7697">
        <f t="shared" si="120"/>
        <v>36</v>
      </c>
    </row>
    <row r="7698" spans="1:5" x14ac:dyDescent="0.25">
      <c r="A7698" t="s">
        <v>2853</v>
      </c>
      <c r="B7698" s="2">
        <v>41838</v>
      </c>
      <c r="C7698" s="2" t="s">
        <v>7720</v>
      </c>
      <c r="D7698" t="s">
        <v>7691</v>
      </c>
      <c r="E7698">
        <f t="shared" si="120"/>
        <v>36</v>
      </c>
    </row>
    <row r="7699" spans="1:5" x14ac:dyDescent="0.25">
      <c r="A7699" t="s">
        <v>1881</v>
      </c>
      <c r="B7699" s="2">
        <v>41742</v>
      </c>
      <c r="C7699" s="2" t="s">
        <v>7722</v>
      </c>
      <c r="D7699" t="s">
        <v>7703</v>
      </c>
      <c r="E7699">
        <f t="shared" si="120"/>
        <v>44</v>
      </c>
    </row>
    <row r="7700" spans="1:5" x14ac:dyDescent="0.25">
      <c r="A7700" t="s">
        <v>1881</v>
      </c>
      <c r="B7700" s="2">
        <v>41742</v>
      </c>
      <c r="C7700" s="2" t="s">
        <v>7722</v>
      </c>
      <c r="D7700" t="s">
        <v>7703</v>
      </c>
      <c r="E7700">
        <f t="shared" si="120"/>
        <v>44</v>
      </c>
    </row>
    <row r="7701" spans="1:5" x14ac:dyDescent="0.25">
      <c r="A7701" t="s">
        <v>1881</v>
      </c>
      <c r="B7701" s="2">
        <v>41742</v>
      </c>
      <c r="C7701" s="2" t="s">
        <v>7722</v>
      </c>
      <c r="D7701" t="s">
        <v>7703</v>
      </c>
      <c r="E7701">
        <f t="shared" si="120"/>
        <v>44</v>
      </c>
    </row>
    <row r="7702" spans="1:5" x14ac:dyDescent="0.25">
      <c r="A7702" t="s">
        <v>1881</v>
      </c>
      <c r="B7702" s="2">
        <v>41742</v>
      </c>
      <c r="C7702" s="2" t="s">
        <v>7722</v>
      </c>
      <c r="D7702" t="s">
        <v>7703</v>
      </c>
      <c r="E7702">
        <f t="shared" si="120"/>
        <v>44</v>
      </c>
    </row>
    <row r="7703" spans="1:5" x14ac:dyDescent="0.25">
      <c r="A7703" t="s">
        <v>1881</v>
      </c>
      <c r="B7703" s="2">
        <v>41742</v>
      </c>
      <c r="C7703" s="2" t="s">
        <v>7722</v>
      </c>
      <c r="D7703" t="s">
        <v>7703</v>
      </c>
      <c r="E7703">
        <f t="shared" si="120"/>
        <v>44</v>
      </c>
    </row>
    <row r="7704" spans="1:5" x14ac:dyDescent="0.25">
      <c r="A7704" t="s">
        <v>33</v>
      </c>
      <c r="B7704" s="2">
        <v>41763</v>
      </c>
      <c r="C7704" s="2" t="s">
        <v>7689</v>
      </c>
      <c r="D7704" t="s">
        <v>7709</v>
      </c>
      <c r="E7704">
        <f t="shared" si="120"/>
        <v>27</v>
      </c>
    </row>
    <row r="7705" spans="1:5" x14ac:dyDescent="0.25">
      <c r="A7705" t="s">
        <v>33</v>
      </c>
      <c r="B7705" s="2">
        <v>41763</v>
      </c>
      <c r="C7705" s="2" t="s">
        <v>7689</v>
      </c>
      <c r="D7705" t="s">
        <v>7709</v>
      </c>
      <c r="E7705">
        <f t="shared" si="120"/>
        <v>27</v>
      </c>
    </row>
    <row r="7706" spans="1:5" x14ac:dyDescent="0.25">
      <c r="A7706" t="s">
        <v>33</v>
      </c>
      <c r="B7706" s="2">
        <v>41763</v>
      </c>
      <c r="C7706" s="2" t="s">
        <v>7689</v>
      </c>
      <c r="D7706" t="s">
        <v>7709</v>
      </c>
      <c r="E7706">
        <f t="shared" si="120"/>
        <v>27</v>
      </c>
    </row>
    <row r="7707" spans="1:5" x14ac:dyDescent="0.25">
      <c r="A7707" t="s">
        <v>33</v>
      </c>
      <c r="B7707" s="2">
        <v>41763</v>
      </c>
      <c r="C7707" s="2" t="s">
        <v>7689</v>
      </c>
      <c r="D7707" t="s">
        <v>7709</v>
      </c>
      <c r="E7707">
        <f t="shared" si="120"/>
        <v>27</v>
      </c>
    </row>
    <row r="7708" spans="1:5" x14ac:dyDescent="0.25">
      <c r="A7708" t="s">
        <v>33</v>
      </c>
      <c r="B7708" s="2">
        <v>41763</v>
      </c>
      <c r="C7708" s="2" t="s">
        <v>7689</v>
      </c>
      <c r="D7708" t="s">
        <v>7709</v>
      </c>
      <c r="E7708">
        <f t="shared" si="120"/>
        <v>27</v>
      </c>
    </row>
    <row r="7709" spans="1:5" x14ac:dyDescent="0.25">
      <c r="A7709" t="s">
        <v>2124</v>
      </c>
      <c r="B7709" s="2">
        <v>42128</v>
      </c>
      <c r="C7709" s="2" t="s">
        <v>7714</v>
      </c>
      <c r="D7709" t="s">
        <v>7694</v>
      </c>
      <c r="E7709">
        <f t="shared" si="120"/>
        <v>29</v>
      </c>
    </row>
    <row r="7710" spans="1:5" x14ac:dyDescent="0.25">
      <c r="A7710" t="s">
        <v>3855</v>
      </c>
      <c r="B7710" s="2">
        <v>41781</v>
      </c>
      <c r="C7710" s="2" t="s">
        <v>7689</v>
      </c>
      <c r="D7710" t="s">
        <v>7699</v>
      </c>
      <c r="E7710">
        <f t="shared" si="120"/>
        <v>5</v>
      </c>
    </row>
    <row r="7711" spans="1:5" x14ac:dyDescent="0.25">
      <c r="A7711" t="s">
        <v>3855</v>
      </c>
      <c r="B7711" s="2">
        <v>41781</v>
      </c>
      <c r="C7711" s="2" t="s">
        <v>7689</v>
      </c>
      <c r="D7711" t="s">
        <v>7699</v>
      </c>
      <c r="E7711">
        <f t="shared" si="120"/>
        <v>5</v>
      </c>
    </row>
    <row r="7712" spans="1:5" x14ac:dyDescent="0.25">
      <c r="A7712" t="s">
        <v>606</v>
      </c>
      <c r="B7712" s="2">
        <v>41842</v>
      </c>
      <c r="C7712" s="2" t="s">
        <v>7720</v>
      </c>
      <c r="D7712" t="s">
        <v>7700</v>
      </c>
      <c r="E7712">
        <f t="shared" si="120"/>
        <v>9</v>
      </c>
    </row>
    <row r="7713" spans="1:5" x14ac:dyDescent="0.25">
      <c r="A7713" t="s">
        <v>218</v>
      </c>
      <c r="B7713" s="2">
        <v>42458</v>
      </c>
      <c r="C7713" s="2" t="s">
        <v>7698</v>
      </c>
      <c r="D7713" t="s">
        <v>7694</v>
      </c>
      <c r="E7713">
        <f t="shared" si="120"/>
        <v>19</v>
      </c>
    </row>
    <row r="7714" spans="1:5" x14ac:dyDescent="0.25">
      <c r="A7714" t="s">
        <v>218</v>
      </c>
      <c r="B7714" s="2">
        <v>42458</v>
      </c>
      <c r="C7714" s="2" t="s">
        <v>7698</v>
      </c>
      <c r="D7714" t="s">
        <v>7694</v>
      </c>
      <c r="E7714">
        <f t="shared" si="120"/>
        <v>19</v>
      </c>
    </row>
    <row r="7715" spans="1:5" x14ac:dyDescent="0.25">
      <c r="A7715" t="s">
        <v>218</v>
      </c>
      <c r="B7715" s="2">
        <v>42458</v>
      </c>
      <c r="C7715" s="2" t="s">
        <v>7698</v>
      </c>
      <c r="D7715" t="s">
        <v>7694</v>
      </c>
      <c r="E7715">
        <f t="shared" si="120"/>
        <v>19</v>
      </c>
    </row>
    <row r="7716" spans="1:5" x14ac:dyDescent="0.25">
      <c r="A7716" t="s">
        <v>425</v>
      </c>
      <c r="B7716" s="2">
        <v>41978</v>
      </c>
      <c r="C7716" s="2" t="s">
        <v>7701</v>
      </c>
      <c r="D7716" t="s">
        <v>7701</v>
      </c>
      <c r="E7716">
        <f t="shared" si="120"/>
        <v>0</v>
      </c>
    </row>
    <row r="7717" spans="1:5" x14ac:dyDescent="0.25">
      <c r="A7717" t="s">
        <v>1259</v>
      </c>
      <c r="B7717" s="2">
        <v>41958</v>
      </c>
      <c r="C7717" s="2" t="s">
        <v>7688</v>
      </c>
      <c r="D7717" t="s">
        <v>7704</v>
      </c>
      <c r="E7717">
        <f t="shared" si="120"/>
        <v>36</v>
      </c>
    </row>
    <row r="7718" spans="1:5" x14ac:dyDescent="0.25">
      <c r="A7718" t="s">
        <v>1876</v>
      </c>
      <c r="B7718" s="2">
        <v>41890</v>
      </c>
      <c r="C7718" s="2" t="s">
        <v>7711</v>
      </c>
      <c r="D7718" t="s">
        <v>7707</v>
      </c>
      <c r="E7718">
        <f t="shared" si="120"/>
        <v>4</v>
      </c>
    </row>
    <row r="7719" spans="1:5" x14ac:dyDescent="0.25">
      <c r="A7719" t="s">
        <v>1876</v>
      </c>
      <c r="B7719" s="2">
        <v>41890</v>
      </c>
      <c r="C7719" s="2" t="s">
        <v>7711</v>
      </c>
      <c r="D7719" t="s">
        <v>7707</v>
      </c>
      <c r="E7719">
        <f t="shared" si="120"/>
        <v>4</v>
      </c>
    </row>
    <row r="7720" spans="1:5" x14ac:dyDescent="0.25">
      <c r="A7720" t="s">
        <v>919</v>
      </c>
      <c r="B7720" s="2">
        <v>41717</v>
      </c>
      <c r="C7720" s="2" t="s">
        <v>7715</v>
      </c>
      <c r="D7720" t="s">
        <v>7696</v>
      </c>
      <c r="E7720">
        <f t="shared" si="120"/>
        <v>42</v>
      </c>
    </row>
    <row r="7721" spans="1:5" x14ac:dyDescent="0.25">
      <c r="A7721" t="s">
        <v>1893</v>
      </c>
      <c r="B7721" s="2">
        <v>41770</v>
      </c>
      <c r="C7721" s="2" t="s">
        <v>7689</v>
      </c>
      <c r="D7721" t="s">
        <v>7707</v>
      </c>
      <c r="E7721">
        <f t="shared" si="120"/>
        <v>8</v>
      </c>
    </row>
    <row r="7722" spans="1:5" x14ac:dyDescent="0.25">
      <c r="A7722" t="s">
        <v>1893</v>
      </c>
      <c r="B7722" s="2">
        <v>41770</v>
      </c>
      <c r="C7722" s="2" t="s">
        <v>7689</v>
      </c>
      <c r="D7722" t="s">
        <v>7707</v>
      </c>
      <c r="E7722">
        <f t="shared" si="120"/>
        <v>8</v>
      </c>
    </row>
    <row r="7723" spans="1:5" x14ac:dyDescent="0.25">
      <c r="A7723" t="s">
        <v>1893</v>
      </c>
      <c r="B7723" s="2">
        <v>41770</v>
      </c>
      <c r="C7723" s="2" t="s">
        <v>7689</v>
      </c>
      <c r="D7723" t="s">
        <v>7707</v>
      </c>
      <c r="E7723">
        <f t="shared" si="120"/>
        <v>8</v>
      </c>
    </row>
    <row r="7724" spans="1:5" x14ac:dyDescent="0.25">
      <c r="A7724" t="s">
        <v>1186</v>
      </c>
      <c r="B7724" s="2">
        <v>42082</v>
      </c>
      <c r="C7724" s="2" t="s">
        <v>7710</v>
      </c>
      <c r="D7724" t="s">
        <v>7685</v>
      </c>
      <c r="E7724">
        <f t="shared" si="120"/>
        <v>25</v>
      </c>
    </row>
    <row r="7725" spans="1:5" x14ac:dyDescent="0.25">
      <c r="A7725" t="s">
        <v>4911</v>
      </c>
      <c r="B7725" s="2">
        <v>42003</v>
      </c>
      <c r="C7725" s="2" t="s">
        <v>7701</v>
      </c>
      <c r="D7725" t="s">
        <v>7692</v>
      </c>
      <c r="E7725">
        <f t="shared" si="120"/>
        <v>9</v>
      </c>
    </row>
    <row r="7726" spans="1:5" x14ac:dyDescent="0.25">
      <c r="A7726" t="s">
        <v>3888</v>
      </c>
      <c r="B7726" s="2">
        <v>41993</v>
      </c>
      <c r="C7726" s="2" t="s">
        <v>7701</v>
      </c>
      <c r="D7726" t="s">
        <v>7702</v>
      </c>
      <c r="E7726">
        <f t="shared" si="120"/>
        <v>21</v>
      </c>
    </row>
    <row r="7727" spans="1:5" x14ac:dyDescent="0.25">
      <c r="A7727" t="s">
        <v>3888</v>
      </c>
      <c r="B7727" s="2">
        <v>41993</v>
      </c>
      <c r="C7727" s="2" t="s">
        <v>7701</v>
      </c>
      <c r="D7727" t="s">
        <v>7702</v>
      </c>
      <c r="E7727">
        <f t="shared" si="120"/>
        <v>21</v>
      </c>
    </row>
    <row r="7728" spans="1:5" x14ac:dyDescent="0.25">
      <c r="A7728" t="s">
        <v>3888</v>
      </c>
      <c r="B7728" s="2">
        <v>41993</v>
      </c>
      <c r="C7728" s="2" t="s">
        <v>7701</v>
      </c>
      <c r="D7728" t="s">
        <v>7702</v>
      </c>
      <c r="E7728">
        <f t="shared" si="120"/>
        <v>21</v>
      </c>
    </row>
    <row r="7729" spans="1:5" x14ac:dyDescent="0.25">
      <c r="A7729" t="s">
        <v>351</v>
      </c>
      <c r="B7729" s="2">
        <v>41901</v>
      </c>
      <c r="C7729" s="2" t="s">
        <v>7711</v>
      </c>
      <c r="D7729" t="s">
        <v>7710</v>
      </c>
      <c r="E7729">
        <f t="shared" si="120"/>
        <v>6</v>
      </c>
    </row>
    <row r="7730" spans="1:5" x14ac:dyDescent="0.25">
      <c r="A7730" t="s">
        <v>3450</v>
      </c>
      <c r="B7730" s="2">
        <v>41777</v>
      </c>
      <c r="C7730" s="2" t="s">
        <v>7689</v>
      </c>
      <c r="D7730" t="s">
        <v>7681</v>
      </c>
      <c r="E7730">
        <f t="shared" si="120"/>
        <v>30</v>
      </c>
    </row>
    <row r="7731" spans="1:5" x14ac:dyDescent="0.25">
      <c r="A7731" t="s">
        <v>822</v>
      </c>
      <c r="B7731" s="2">
        <v>41922</v>
      </c>
      <c r="C7731" s="2" t="s">
        <v>7699</v>
      </c>
      <c r="D7731" t="s">
        <v>7702</v>
      </c>
      <c r="E7731">
        <f t="shared" si="120"/>
        <v>23</v>
      </c>
    </row>
    <row r="7732" spans="1:5" x14ac:dyDescent="0.25">
      <c r="A7732" t="s">
        <v>297</v>
      </c>
      <c r="B7732" s="2">
        <v>41995</v>
      </c>
      <c r="C7732" s="2" t="s">
        <v>7701</v>
      </c>
      <c r="D7732" t="s">
        <v>7708</v>
      </c>
      <c r="E7732">
        <f t="shared" si="120"/>
        <v>30</v>
      </c>
    </row>
    <row r="7733" spans="1:5" x14ac:dyDescent="0.25">
      <c r="A7733" t="s">
        <v>223</v>
      </c>
      <c r="B7733" s="2">
        <v>41776</v>
      </c>
      <c r="C7733" s="2" t="s">
        <v>7689</v>
      </c>
      <c r="D7733" t="s">
        <v>7696</v>
      </c>
      <c r="E7733">
        <f t="shared" si="120"/>
        <v>40</v>
      </c>
    </row>
    <row r="7734" spans="1:5" x14ac:dyDescent="0.25">
      <c r="A7734" t="s">
        <v>2228</v>
      </c>
      <c r="B7734" s="2">
        <v>42096</v>
      </c>
      <c r="C7734" s="2" t="s">
        <v>7700</v>
      </c>
      <c r="D7734" t="s">
        <v>7708</v>
      </c>
      <c r="E7734">
        <f t="shared" si="120"/>
        <v>26</v>
      </c>
    </row>
    <row r="7735" spans="1:5" x14ac:dyDescent="0.25">
      <c r="A7735" t="s">
        <v>2027</v>
      </c>
      <c r="B7735" s="2">
        <v>41686</v>
      </c>
      <c r="C7735" s="2" t="s">
        <v>7726</v>
      </c>
      <c r="D7735" t="s">
        <v>7716</v>
      </c>
      <c r="E7735">
        <f t="shared" si="120"/>
        <v>27</v>
      </c>
    </row>
    <row r="7736" spans="1:5" x14ac:dyDescent="0.25">
      <c r="A7736" t="s">
        <v>1963</v>
      </c>
      <c r="B7736" s="2">
        <v>41860</v>
      </c>
      <c r="C7736" s="2" t="s">
        <v>7690</v>
      </c>
      <c r="D7736" t="s">
        <v>7696</v>
      </c>
      <c r="E7736">
        <f t="shared" si="120"/>
        <v>37</v>
      </c>
    </row>
    <row r="7737" spans="1:5" x14ac:dyDescent="0.25">
      <c r="A7737" t="s">
        <v>1689</v>
      </c>
      <c r="B7737" s="2">
        <v>41944</v>
      </c>
      <c r="C7737" s="2" t="s">
        <v>7688</v>
      </c>
      <c r="D7737" t="s">
        <v>7709</v>
      </c>
      <c r="E7737">
        <f t="shared" si="120"/>
        <v>21</v>
      </c>
    </row>
    <row r="7738" spans="1:5" x14ac:dyDescent="0.25">
      <c r="A7738" t="s">
        <v>2382</v>
      </c>
      <c r="B7738" s="2">
        <v>41789</v>
      </c>
      <c r="C7738" s="2" t="s">
        <v>7689</v>
      </c>
      <c r="D7738" t="s">
        <v>7689</v>
      </c>
      <c r="E7738">
        <f t="shared" si="120"/>
        <v>0</v>
      </c>
    </row>
    <row r="7739" spans="1:5" x14ac:dyDescent="0.25">
      <c r="A7739" t="s">
        <v>4574</v>
      </c>
      <c r="B7739" s="2">
        <v>42585</v>
      </c>
      <c r="C7739" s="2" t="s">
        <v>7709</v>
      </c>
      <c r="D7739" t="s">
        <v>7703</v>
      </c>
      <c r="E7739">
        <f t="shared" si="120"/>
        <v>16</v>
      </c>
    </row>
    <row r="7740" spans="1:5" x14ac:dyDescent="0.25">
      <c r="A7740" t="s">
        <v>1234</v>
      </c>
      <c r="B7740" s="2">
        <v>42300</v>
      </c>
      <c r="C7740" s="2" t="s">
        <v>7683</v>
      </c>
      <c r="D7740" t="s">
        <v>7691</v>
      </c>
      <c r="E7740">
        <f t="shared" si="120"/>
        <v>21</v>
      </c>
    </row>
    <row r="7741" spans="1:5" x14ac:dyDescent="0.25">
      <c r="A7741" t="s">
        <v>3414</v>
      </c>
      <c r="B7741" s="2">
        <v>41964</v>
      </c>
      <c r="C7741" s="2" t="s">
        <v>7688</v>
      </c>
      <c r="D7741" t="s">
        <v>7688</v>
      </c>
      <c r="E7741">
        <f t="shared" si="120"/>
        <v>0</v>
      </c>
    </row>
    <row r="7742" spans="1:5" x14ac:dyDescent="0.25">
      <c r="A7742" t="s">
        <v>3414</v>
      </c>
      <c r="B7742" s="2">
        <v>41964</v>
      </c>
      <c r="C7742" s="2" t="s">
        <v>7688</v>
      </c>
      <c r="D7742" t="s">
        <v>7688</v>
      </c>
      <c r="E7742">
        <f t="shared" si="120"/>
        <v>0</v>
      </c>
    </row>
    <row r="7743" spans="1:5" x14ac:dyDescent="0.25">
      <c r="A7743" t="s">
        <v>3193</v>
      </c>
      <c r="B7743" s="2">
        <v>42271</v>
      </c>
      <c r="C7743" s="2" t="s">
        <v>7692</v>
      </c>
      <c r="D7743" t="s">
        <v>7692</v>
      </c>
      <c r="E7743">
        <f t="shared" si="120"/>
        <v>0</v>
      </c>
    </row>
    <row r="7744" spans="1:5" x14ac:dyDescent="0.25">
      <c r="A7744" t="s">
        <v>1890</v>
      </c>
      <c r="B7744" s="2">
        <v>41708</v>
      </c>
      <c r="C7744" s="2" t="s">
        <v>7715</v>
      </c>
      <c r="D7744" t="s">
        <v>7724</v>
      </c>
      <c r="E7744">
        <f t="shared" si="120"/>
        <v>41</v>
      </c>
    </row>
    <row r="7745" spans="1:5" x14ac:dyDescent="0.25">
      <c r="A7745" t="s">
        <v>1275</v>
      </c>
      <c r="B7745" s="2">
        <v>41715</v>
      </c>
      <c r="C7745" s="2" t="s">
        <v>7715</v>
      </c>
      <c r="D7745" t="s">
        <v>7682</v>
      </c>
      <c r="E7745">
        <f t="shared" si="120"/>
        <v>27</v>
      </c>
    </row>
    <row r="7746" spans="1:5" x14ac:dyDescent="0.25">
      <c r="A7746" t="s">
        <v>1275</v>
      </c>
      <c r="B7746" s="2">
        <v>41715</v>
      </c>
      <c r="C7746" s="2" t="s">
        <v>7715</v>
      </c>
      <c r="D7746" t="s">
        <v>7682</v>
      </c>
      <c r="E7746">
        <f t="shared" si="120"/>
        <v>27</v>
      </c>
    </row>
    <row r="7747" spans="1:5" x14ac:dyDescent="0.25">
      <c r="A7747" t="s">
        <v>1275</v>
      </c>
      <c r="B7747" s="2">
        <v>41715</v>
      </c>
      <c r="C7747" s="2" t="s">
        <v>7715</v>
      </c>
      <c r="D7747" t="s">
        <v>7682</v>
      </c>
      <c r="E7747">
        <f t="shared" ref="E7747:E7810" si="121">(LEFT(D7747,4)-LEFT(C7747,4))*12+RIGHT(D7747,2)-RIGHT(C7747,2)</f>
        <v>27</v>
      </c>
    </row>
    <row r="7748" spans="1:5" x14ac:dyDescent="0.25">
      <c r="A7748" t="s">
        <v>4447</v>
      </c>
      <c r="B7748" s="2">
        <v>41716</v>
      </c>
      <c r="C7748" s="2" t="s">
        <v>7715</v>
      </c>
      <c r="D7748" t="s">
        <v>7695</v>
      </c>
      <c r="E7748">
        <f t="shared" si="121"/>
        <v>21</v>
      </c>
    </row>
    <row r="7749" spans="1:5" x14ac:dyDescent="0.25">
      <c r="A7749" t="s">
        <v>867</v>
      </c>
      <c r="B7749" s="2">
        <v>41799</v>
      </c>
      <c r="C7749" s="2" t="s">
        <v>7684</v>
      </c>
      <c r="D7749" t="s">
        <v>7714</v>
      </c>
      <c r="E7749">
        <f t="shared" si="121"/>
        <v>11</v>
      </c>
    </row>
    <row r="7750" spans="1:5" x14ac:dyDescent="0.25">
      <c r="A7750" t="s">
        <v>730</v>
      </c>
      <c r="B7750" s="2">
        <v>41866</v>
      </c>
      <c r="C7750" s="2" t="s">
        <v>7690</v>
      </c>
      <c r="D7750" t="s">
        <v>7721</v>
      </c>
      <c r="E7750">
        <f t="shared" si="121"/>
        <v>10</v>
      </c>
    </row>
    <row r="7751" spans="1:5" x14ac:dyDescent="0.25">
      <c r="A7751" t="s">
        <v>730</v>
      </c>
      <c r="B7751" s="2">
        <v>41866</v>
      </c>
      <c r="C7751" s="2" t="s">
        <v>7690</v>
      </c>
      <c r="D7751" t="s">
        <v>7721</v>
      </c>
      <c r="E7751">
        <f t="shared" si="121"/>
        <v>10</v>
      </c>
    </row>
    <row r="7752" spans="1:5" x14ac:dyDescent="0.25">
      <c r="A7752" t="s">
        <v>730</v>
      </c>
      <c r="B7752" s="2">
        <v>41866</v>
      </c>
      <c r="C7752" s="2" t="s">
        <v>7690</v>
      </c>
      <c r="D7752" t="s">
        <v>7721</v>
      </c>
      <c r="E7752">
        <f t="shared" si="121"/>
        <v>10</v>
      </c>
    </row>
    <row r="7753" spans="1:5" x14ac:dyDescent="0.25">
      <c r="A7753" t="s">
        <v>730</v>
      </c>
      <c r="B7753" s="2">
        <v>41866</v>
      </c>
      <c r="C7753" s="2" t="s">
        <v>7690</v>
      </c>
      <c r="D7753" t="s">
        <v>7721</v>
      </c>
      <c r="E7753">
        <f t="shared" si="121"/>
        <v>10</v>
      </c>
    </row>
    <row r="7754" spans="1:5" x14ac:dyDescent="0.25">
      <c r="A7754" t="s">
        <v>730</v>
      </c>
      <c r="B7754" s="2">
        <v>41866</v>
      </c>
      <c r="C7754" s="2" t="s">
        <v>7690</v>
      </c>
      <c r="D7754" t="s">
        <v>7721</v>
      </c>
      <c r="E7754">
        <f t="shared" si="121"/>
        <v>10</v>
      </c>
    </row>
    <row r="7755" spans="1:5" x14ac:dyDescent="0.25">
      <c r="A7755" t="s">
        <v>2070</v>
      </c>
      <c r="B7755" s="2">
        <v>41961</v>
      </c>
      <c r="C7755" s="2" t="s">
        <v>7688</v>
      </c>
      <c r="D7755" t="s">
        <v>7687</v>
      </c>
      <c r="E7755">
        <f t="shared" si="121"/>
        <v>12</v>
      </c>
    </row>
    <row r="7756" spans="1:5" x14ac:dyDescent="0.25">
      <c r="A7756" t="s">
        <v>1519</v>
      </c>
      <c r="B7756" s="2">
        <v>41959</v>
      </c>
      <c r="C7756" s="2" t="s">
        <v>7688</v>
      </c>
      <c r="D7756" t="s">
        <v>7695</v>
      </c>
      <c r="E7756">
        <f t="shared" si="121"/>
        <v>13</v>
      </c>
    </row>
    <row r="7757" spans="1:5" x14ac:dyDescent="0.25">
      <c r="A7757" t="s">
        <v>1066</v>
      </c>
      <c r="B7757" s="2">
        <v>41999</v>
      </c>
      <c r="C7757" s="2" t="s">
        <v>7701</v>
      </c>
      <c r="D7757" t="s">
        <v>7704</v>
      </c>
      <c r="E7757">
        <f t="shared" si="121"/>
        <v>35</v>
      </c>
    </row>
    <row r="7758" spans="1:5" x14ac:dyDescent="0.25">
      <c r="A7758" t="s">
        <v>1066</v>
      </c>
      <c r="B7758" s="2">
        <v>41999</v>
      </c>
      <c r="C7758" s="2" t="s">
        <v>7701</v>
      </c>
      <c r="D7758" t="s">
        <v>7704</v>
      </c>
      <c r="E7758">
        <f t="shared" si="121"/>
        <v>35</v>
      </c>
    </row>
    <row r="7759" spans="1:5" x14ac:dyDescent="0.25">
      <c r="A7759" t="s">
        <v>1876</v>
      </c>
      <c r="B7759" s="2">
        <v>41890</v>
      </c>
      <c r="C7759" s="2" t="s">
        <v>7711</v>
      </c>
      <c r="D7759" t="s">
        <v>7704</v>
      </c>
      <c r="E7759">
        <f t="shared" si="121"/>
        <v>38</v>
      </c>
    </row>
    <row r="7760" spans="1:5" x14ac:dyDescent="0.25">
      <c r="A7760" t="s">
        <v>1876</v>
      </c>
      <c r="B7760" s="2">
        <v>41890</v>
      </c>
      <c r="C7760" s="2" t="s">
        <v>7711</v>
      </c>
      <c r="D7760" t="s">
        <v>7704</v>
      </c>
      <c r="E7760">
        <f t="shared" si="121"/>
        <v>38</v>
      </c>
    </row>
    <row r="7761" spans="1:5" x14ac:dyDescent="0.25">
      <c r="A7761" t="s">
        <v>3748</v>
      </c>
      <c r="B7761" s="2">
        <v>41875</v>
      </c>
      <c r="C7761" s="2" t="s">
        <v>7690</v>
      </c>
      <c r="D7761" t="s">
        <v>7713</v>
      </c>
      <c r="E7761">
        <f t="shared" si="121"/>
        <v>26</v>
      </c>
    </row>
    <row r="7762" spans="1:5" x14ac:dyDescent="0.25">
      <c r="A7762" t="s">
        <v>5331</v>
      </c>
      <c r="B7762" s="2">
        <v>41948</v>
      </c>
      <c r="C7762" s="2" t="s">
        <v>7688</v>
      </c>
      <c r="D7762" t="s">
        <v>7701</v>
      </c>
      <c r="E7762">
        <f t="shared" si="121"/>
        <v>1</v>
      </c>
    </row>
    <row r="7763" spans="1:5" x14ac:dyDescent="0.25">
      <c r="A7763" t="s">
        <v>626</v>
      </c>
      <c r="B7763" s="2">
        <v>42901</v>
      </c>
      <c r="C7763" s="2" t="s">
        <v>7708</v>
      </c>
      <c r="D7763" t="s">
        <v>7703</v>
      </c>
      <c r="E7763">
        <f t="shared" si="121"/>
        <v>6</v>
      </c>
    </row>
    <row r="7764" spans="1:5" x14ac:dyDescent="0.25">
      <c r="A7764" t="s">
        <v>1607</v>
      </c>
      <c r="B7764" s="2">
        <v>41903</v>
      </c>
      <c r="C7764" s="2" t="s">
        <v>7711</v>
      </c>
      <c r="D7764" t="s">
        <v>7696</v>
      </c>
      <c r="E7764">
        <f t="shared" si="121"/>
        <v>36</v>
      </c>
    </row>
    <row r="7765" spans="1:5" x14ac:dyDescent="0.25">
      <c r="A7765" t="s">
        <v>1721</v>
      </c>
      <c r="B7765" s="2">
        <v>41799</v>
      </c>
      <c r="C7765" s="2" t="s">
        <v>7684</v>
      </c>
      <c r="D7765" t="s">
        <v>7717</v>
      </c>
      <c r="E7765">
        <f t="shared" si="121"/>
        <v>8</v>
      </c>
    </row>
    <row r="7766" spans="1:5" x14ac:dyDescent="0.25">
      <c r="A7766" t="s">
        <v>784</v>
      </c>
      <c r="B7766" s="2">
        <v>42160</v>
      </c>
      <c r="C7766" s="2" t="s">
        <v>7721</v>
      </c>
      <c r="D7766" t="s">
        <v>7724</v>
      </c>
      <c r="E7766">
        <f t="shared" si="121"/>
        <v>26</v>
      </c>
    </row>
    <row r="7767" spans="1:5" x14ac:dyDescent="0.25">
      <c r="A7767" t="s">
        <v>784</v>
      </c>
      <c r="B7767" s="2">
        <v>42160</v>
      </c>
      <c r="C7767" s="2" t="s">
        <v>7721</v>
      </c>
      <c r="D7767" t="s">
        <v>7724</v>
      </c>
      <c r="E7767">
        <f t="shared" si="121"/>
        <v>26</v>
      </c>
    </row>
    <row r="7768" spans="1:5" x14ac:dyDescent="0.25">
      <c r="A7768" t="s">
        <v>784</v>
      </c>
      <c r="B7768" s="2">
        <v>42160</v>
      </c>
      <c r="C7768" s="2" t="s">
        <v>7721</v>
      </c>
      <c r="D7768" t="s">
        <v>7724</v>
      </c>
      <c r="E7768">
        <f t="shared" si="121"/>
        <v>26</v>
      </c>
    </row>
    <row r="7769" spans="1:5" x14ac:dyDescent="0.25">
      <c r="A7769" t="s">
        <v>687</v>
      </c>
      <c r="B7769" s="2">
        <v>41915</v>
      </c>
      <c r="C7769" s="2" t="s">
        <v>7699</v>
      </c>
      <c r="D7769" t="s">
        <v>7718</v>
      </c>
      <c r="E7769">
        <f t="shared" si="121"/>
        <v>10</v>
      </c>
    </row>
    <row r="7770" spans="1:5" x14ac:dyDescent="0.25">
      <c r="A7770" t="s">
        <v>2061</v>
      </c>
      <c r="B7770" s="2">
        <v>42576</v>
      </c>
      <c r="C7770" s="2" t="s">
        <v>7697</v>
      </c>
      <c r="D7770" t="s">
        <v>7704</v>
      </c>
      <c r="E7770">
        <f t="shared" si="121"/>
        <v>16</v>
      </c>
    </row>
    <row r="7771" spans="1:5" x14ac:dyDescent="0.25">
      <c r="A7771" t="s">
        <v>575</v>
      </c>
      <c r="B7771" s="2">
        <v>41719</v>
      </c>
      <c r="C7771" s="2" t="s">
        <v>7715</v>
      </c>
      <c r="D7771" t="s">
        <v>7709</v>
      </c>
      <c r="E7771">
        <f t="shared" si="121"/>
        <v>29</v>
      </c>
    </row>
    <row r="7772" spans="1:5" x14ac:dyDescent="0.25">
      <c r="A7772" t="s">
        <v>575</v>
      </c>
      <c r="B7772" s="2">
        <v>41719</v>
      </c>
      <c r="C7772" s="2" t="s">
        <v>7715</v>
      </c>
      <c r="D7772" t="s">
        <v>7709</v>
      </c>
      <c r="E7772">
        <f t="shared" si="121"/>
        <v>29</v>
      </c>
    </row>
    <row r="7773" spans="1:5" x14ac:dyDescent="0.25">
      <c r="A7773" t="s">
        <v>2201</v>
      </c>
      <c r="B7773" s="2">
        <v>41724</v>
      </c>
      <c r="C7773" s="2" t="s">
        <v>7715</v>
      </c>
      <c r="D7773" t="s">
        <v>7681</v>
      </c>
      <c r="E7773">
        <f t="shared" si="121"/>
        <v>32</v>
      </c>
    </row>
    <row r="7774" spans="1:5" x14ac:dyDescent="0.25">
      <c r="A7774" t="s">
        <v>2201</v>
      </c>
      <c r="B7774" s="2">
        <v>41724</v>
      </c>
      <c r="C7774" s="2" t="s">
        <v>7715</v>
      </c>
      <c r="D7774" t="s">
        <v>7681</v>
      </c>
      <c r="E7774">
        <f t="shared" si="121"/>
        <v>32</v>
      </c>
    </row>
    <row r="7775" spans="1:5" x14ac:dyDescent="0.25">
      <c r="A7775" t="s">
        <v>2201</v>
      </c>
      <c r="B7775" s="2">
        <v>41724</v>
      </c>
      <c r="C7775" s="2" t="s">
        <v>7715</v>
      </c>
      <c r="D7775" t="s">
        <v>7681</v>
      </c>
      <c r="E7775">
        <f t="shared" si="121"/>
        <v>32</v>
      </c>
    </row>
    <row r="7776" spans="1:5" x14ac:dyDescent="0.25">
      <c r="A7776" t="s">
        <v>4317</v>
      </c>
      <c r="B7776" s="2">
        <v>41965</v>
      </c>
      <c r="C7776" s="2" t="s">
        <v>7688</v>
      </c>
      <c r="D7776" t="s">
        <v>7706</v>
      </c>
      <c r="E7776">
        <f t="shared" si="121"/>
        <v>17</v>
      </c>
    </row>
    <row r="7777" spans="1:5" x14ac:dyDescent="0.25">
      <c r="A7777" t="s">
        <v>2462</v>
      </c>
      <c r="B7777" s="2">
        <v>41672</v>
      </c>
      <c r="C7777" s="2" t="s">
        <v>7726</v>
      </c>
      <c r="D7777" t="s">
        <v>7701</v>
      </c>
      <c r="E7777">
        <f t="shared" si="121"/>
        <v>10</v>
      </c>
    </row>
    <row r="7778" spans="1:5" x14ac:dyDescent="0.25">
      <c r="A7778" t="s">
        <v>2462</v>
      </c>
      <c r="B7778" s="2">
        <v>41672</v>
      </c>
      <c r="C7778" s="2" t="s">
        <v>7726</v>
      </c>
      <c r="D7778" t="s">
        <v>7701</v>
      </c>
      <c r="E7778">
        <f t="shared" si="121"/>
        <v>10</v>
      </c>
    </row>
    <row r="7779" spans="1:5" x14ac:dyDescent="0.25">
      <c r="A7779" t="s">
        <v>2462</v>
      </c>
      <c r="B7779" s="2">
        <v>41672</v>
      </c>
      <c r="C7779" s="2" t="s">
        <v>7726</v>
      </c>
      <c r="D7779" t="s">
        <v>7701</v>
      </c>
      <c r="E7779">
        <f t="shared" si="121"/>
        <v>10</v>
      </c>
    </row>
    <row r="7780" spans="1:5" x14ac:dyDescent="0.25">
      <c r="A7780" t="s">
        <v>2462</v>
      </c>
      <c r="B7780" s="2">
        <v>41672</v>
      </c>
      <c r="C7780" s="2" t="s">
        <v>7726</v>
      </c>
      <c r="D7780" t="s">
        <v>7701</v>
      </c>
      <c r="E7780">
        <f t="shared" si="121"/>
        <v>10</v>
      </c>
    </row>
    <row r="7781" spans="1:5" x14ac:dyDescent="0.25">
      <c r="A7781" t="s">
        <v>727</v>
      </c>
      <c r="B7781" s="2">
        <v>41955</v>
      </c>
      <c r="C7781" s="2" t="s">
        <v>7688</v>
      </c>
      <c r="D7781" t="s">
        <v>7706</v>
      </c>
      <c r="E7781">
        <f t="shared" si="121"/>
        <v>17</v>
      </c>
    </row>
    <row r="7782" spans="1:5" x14ac:dyDescent="0.25">
      <c r="A7782" t="s">
        <v>727</v>
      </c>
      <c r="B7782" s="2">
        <v>41955</v>
      </c>
      <c r="C7782" s="2" t="s">
        <v>7688</v>
      </c>
      <c r="D7782" t="s">
        <v>7706</v>
      </c>
      <c r="E7782">
        <f t="shared" si="121"/>
        <v>17</v>
      </c>
    </row>
    <row r="7783" spans="1:5" x14ac:dyDescent="0.25">
      <c r="A7783" t="s">
        <v>1721</v>
      </c>
      <c r="B7783" s="2">
        <v>41799</v>
      </c>
      <c r="C7783" s="2" t="s">
        <v>7684</v>
      </c>
      <c r="D7783" t="s">
        <v>7710</v>
      </c>
      <c r="E7783">
        <f t="shared" si="121"/>
        <v>9</v>
      </c>
    </row>
    <row r="7784" spans="1:5" x14ac:dyDescent="0.25">
      <c r="A7784" t="s">
        <v>202</v>
      </c>
      <c r="B7784" s="2">
        <v>42359</v>
      </c>
      <c r="C7784" s="2" t="s">
        <v>7695</v>
      </c>
      <c r="D7784" t="s">
        <v>7681</v>
      </c>
      <c r="E7784">
        <f t="shared" si="121"/>
        <v>11</v>
      </c>
    </row>
    <row r="7785" spans="1:5" x14ac:dyDescent="0.25">
      <c r="A7785" t="s">
        <v>202</v>
      </c>
      <c r="B7785" s="2">
        <v>42359</v>
      </c>
      <c r="C7785" s="2" t="s">
        <v>7695</v>
      </c>
      <c r="D7785" t="s">
        <v>7681</v>
      </c>
      <c r="E7785">
        <f t="shared" si="121"/>
        <v>11</v>
      </c>
    </row>
    <row r="7786" spans="1:5" x14ac:dyDescent="0.25">
      <c r="A7786" t="s">
        <v>202</v>
      </c>
      <c r="B7786" s="2">
        <v>42359</v>
      </c>
      <c r="C7786" s="2" t="s">
        <v>7695</v>
      </c>
      <c r="D7786" t="s">
        <v>7681</v>
      </c>
      <c r="E7786">
        <f t="shared" si="121"/>
        <v>11</v>
      </c>
    </row>
    <row r="7787" spans="1:5" x14ac:dyDescent="0.25">
      <c r="A7787" t="s">
        <v>745</v>
      </c>
      <c r="B7787" s="2">
        <v>41834</v>
      </c>
      <c r="C7787" s="2" t="s">
        <v>7720</v>
      </c>
      <c r="D7787" t="s">
        <v>7688</v>
      </c>
      <c r="E7787">
        <f t="shared" si="121"/>
        <v>4</v>
      </c>
    </row>
    <row r="7788" spans="1:5" x14ac:dyDescent="0.25">
      <c r="A7788" t="s">
        <v>2771</v>
      </c>
      <c r="B7788" s="2">
        <v>41894</v>
      </c>
      <c r="C7788" s="2" t="s">
        <v>7711</v>
      </c>
      <c r="D7788" t="s">
        <v>7716</v>
      </c>
      <c r="E7788">
        <f t="shared" si="121"/>
        <v>20</v>
      </c>
    </row>
    <row r="7789" spans="1:5" x14ac:dyDescent="0.25">
      <c r="A7789" t="s">
        <v>2771</v>
      </c>
      <c r="B7789" s="2">
        <v>41894</v>
      </c>
      <c r="C7789" s="2" t="s">
        <v>7711</v>
      </c>
      <c r="D7789" t="s">
        <v>7716</v>
      </c>
      <c r="E7789">
        <f t="shared" si="121"/>
        <v>20</v>
      </c>
    </row>
    <row r="7790" spans="1:5" x14ac:dyDescent="0.25">
      <c r="A7790" t="s">
        <v>2771</v>
      </c>
      <c r="B7790" s="2">
        <v>41894</v>
      </c>
      <c r="C7790" s="2" t="s">
        <v>7711</v>
      </c>
      <c r="D7790" t="s">
        <v>7716</v>
      </c>
      <c r="E7790">
        <f t="shared" si="121"/>
        <v>20</v>
      </c>
    </row>
    <row r="7791" spans="1:5" x14ac:dyDescent="0.25">
      <c r="A7791" t="s">
        <v>2771</v>
      </c>
      <c r="B7791" s="2">
        <v>41894</v>
      </c>
      <c r="C7791" s="2" t="s">
        <v>7711</v>
      </c>
      <c r="D7791" t="s">
        <v>7716</v>
      </c>
      <c r="E7791">
        <f t="shared" si="121"/>
        <v>20</v>
      </c>
    </row>
    <row r="7792" spans="1:5" x14ac:dyDescent="0.25">
      <c r="A7792" t="s">
        <v>2020</v>
      </c>
      <c r="B7792" s="2">
        <v>41780</v>
      </c>
      <c r="C7792" s="2" t="s">
        <v>7689</v>
      </c>
      <c r="D7792" t="s">
        <v>7696</v>
      </c>
      <c r="E7792">
        <f t="shared" si="121"/>
        <v>40</v>
      </c>
    </row>
    <row r="7793" spans="1:5" x14ac:dyDescent="0.25">
      <c r="A7793" t="s">
        <v>5489</v>
      </c>
      <c r="B7793" s="2">
        <v>41924</v>
      </c>
      <c r="C7793" s="2" t="s">
        <v>7699</v>
      </c>
      <c r="D7793" t="s">
        <v>7686</v>
      </c>
      <c r="E7793">
        <f t="shared" si="121"/>
        <v>26</v>
      </c>
    </row>
    <row r="7794" spans="1:5" x14ac:dyDescent="0.25">
      <c r="A7794" t="s">
        <v>582</v>
      </c>
      <c r="B7794" s="2">
        <v>41988</v>
      </c>
      <c r="C7794" s="2" t="s">
        <v>7701</v>
      </c>
      <c r="D7794" t="s">
        <v>7694</v>
      </c>
      <c r="E7794">
        <f t="shared" si="121"/>
        <v>34</v>
      </c>
    </row>
    <row r="7795" spans="1:5" x14ac:dyDescent="0.25">
      <c r="A7795" t="s">
        <v>277</v>
      </c>
      <c r="B7795" s="2">
        <v>41724</v>
      </c>
      <c r="C7795" s="2" t="s">
        <v>7715</v>
      </c>
      <c r="D7795" t="s">
        <v>7695</v>
      </c>
      <c r="E7795">
        <f t="shared" si="121"/>
        <v>21</v>
      </c>
    </row>
    <row r="7796" spans="1:5" x14ac:dyDescent="0.25">
      <c r="A7796" t="s">
        <v>277</v>
      </c>
      <c r="B7796" s="2">
        <v>41724</v>
      </c>
      <c r="C7796" s="2" t="s">
        <v>7715</v>
      </c>
      <c r="D7796" t="s">
        <v>7695</v>
      </c>
      <c r="E7796">
        <f t="shared" si="121"/>
        <v>21</v>
      </c>
    </row>
    <row r="7797" spans="1:5" x14ac:dyDescent="0.25">
      <c r="A7797" t="s">
        <v>1091</v>
      </c>
      <c r="B7797" s="2">
        <v>42197</v>
      </c>
      <c r="C7797" s="2" t="s">
        <v>7719</v>
      </c>
      <c r="D7797" t="s">
        <v>7719</v>
      </c>
      <c r="E7797">
        <f t="shared" si="121"/>
        <v>0</v>
      </c>
    </row>
    <row r="7798" spans="1:5" x14ac:dyDescent="0.25">
      <c r="A7798" t="s">
        <v>755</v>
      </c>
      <c r="B7798" s="2">
        <v>42112</v>
      </c>
      <c r="C7798" s="2" t="s">
        <v>7700</v>
      </c>
      <c r="D7798" t="s">
        <v>7683</v>
      </c>
      <c r="E7798">
        <f t="shared" si="121"/>
        <v>6</v>
      </c>
    </row>
    <row r="7799" spans="1:5" x14ac:dyDescent="0.25">
      <c r="A7799" t="s">
        <v>1854</v>
      </c>
      <c r="B7799" s="2">
        <v>41967</v>
      </c>
      <c r="C7799" s="2" t="s">
        <v>7688</v>
      </c>
      <c r="D7799" t="s">
        <v>7723</v>
      </c>
      <c r="E7799">
        <f t="shared" si="121"/>
        <v>28</v>
      </c>
    </row>
    <row r="7800" spans="1:5" x14ac:dyDescent="0.25">
      <c r="A7800" t="s">
        <v>1854</v>
      </c>
      <c r="B7800" s="2">
        <v>41967</v>
      </c>
      <c r="C7800" s="2" t="s">
        <v>7688</v>
      </c>
      <c r="D7800" t="s">
        <v>7723</v>
      </c>
      <c r="E7800">
        <f t="shared" si="121"/>
        <v>28</v>
      </c>
    </row>
    <row r="7801" spans="1:5" x14ac:dyDescent="0.25">
      <c r="A7801" t="s">
        <v>1854</v>
      </c>
      <c r="B7801" s="2">
        <v>41967</v>
      </c>
      <c r="C7801" s="2" t="s">
        <v>7688</v>
      </c>
      <c r="D7801" t="s">
        <v>7723</v>
      </c>
      <c r="E7801">
        <f t="shared" si="121"/>
        <v>28</v>
      </c>
    </row>
    <row r="7802" spans="1:5" x14ac:dyDescent="0.25">
      <c r="A7802" t="s">
        <v>5415</v>
      </c>
      <c r="B7802" s="2">
        <v>41784</v>
      </c>
      <c r="C7802" s="2" t="s">
        <v>7689</v>
      </c>
      <c r="D7802" t="s">
        <v>7708</v>
      </c>
      <c r="E7802">
        <f t="shared" si="121"/>
        <v>37</v>
      </c>
    </row>
    <row r="7803" spans="1:5" x14ac:dyDescent="0.25">
      <c r="A7803" t="s">
        <v>1724</v>
      </c>
      <c r="B7803" s="2">
        <v>41722</v>
      </c>
      <c r="C7803" s="2" t="s">
        <v>7715</v>
      </c>
      <c r="D7803" t="s">
        <v>7715</v>
      </c>
      <c r="E7803">
        <f t="shared" si="121"/>
        <v>0</v>
      </c>
    </row>
    <row r="7804" spans="1:5" x14ac:dyDescent="0.25">
      <c r="A7804" t="s">
        <v>1419</v>
      </c>
      <c r="B7804" s="2">
        <v>42269</v>
      </c>
      <c r="C7804" s="2" t="s">
        <v>7692</v>
      </c>
      <c r="D7804" t="s">
        <v>7692</v>
      </c>
      <c r="E7804">
        <f t="shared" si="121"/>
        <v>0</v>
      </c>
    </row>
    <row r="7805" spans="1:5" x14ac:dyDescent="0.25">
      <c r="A7805" t="s">
        <v>1419</v>
      </c>
      <c r="B7805" s="2">
        <v>42269</v>
      </c>
      <c r="C7805" s="2" t="s">
        <v>7692</v>
      </c>
      <c r="D7805" t="s">
        <v>7692</v>
      </c>
      <c r="E7805">
        <f t="shared" si="121"/>
        <v>0</v>
      </c>
    </row>
    <row r="7806" spans="1:5" x14ac:dyDescent="0.25">
      <c r="A7806" t="s">
        <v>1419</v>
      </c>
      <c r="B7806" s="2">
        <v>42269</v>
      </c>
      <c r="C7806" s="2" t="s">
        <v>7692</v>
      </c>
      <c r="D7806" t="s">
        <v>7692</v>
      </c>
      <c r="E7806">
        <f t="shared" si="121"/>
        <v>0</v>
      </c>
    </row>
    <row r="7807" spans="1:5" x14ac:dyDescent="0.25">
      <c r="A7807" t="s">
        <v>1419</v>
      </c>
      <c r="B7807" s="2">
        <v>42269</v>
      </c>
      <c r="C7807" s="2" t="s">
        <v>7692</v>
      </c>
      <c r="D7807" t="s">
        <v>7692</v>
      </c>
      <c r="E7807">
        <f t="shared" si="121"/>
        <v>0</v>
      </c>
    </row>
    <row r="7808" spans="1:5" x14ac:dyDescent="0.25">
      <c r="A7808" t="s">
        <v>1419</v>
      </c>
      <c r="B7808" s="2">
        <v>42269</v>
      </c>
      <c r="C7808" s="2" t="s">
        <v>7692</v>
      </c>
      <c r="D7808" t="s">
        <v>7692</v>
      </c>
      <c r="E7808">
        <f t="shared" si="121"/>
        <v>0</v>
      </c>
    </row>
    <row r="7809" spans="1:5" x14ac:dyDescent="0.25">
      <c r="A7809" t="s">
        <v>4659</v>
      </c>
      <c r="B7809" s="2">
        <v>41646</v>
      </c>
      <c r="C7809" s="2" t="s">
        <v>7727</v>
      </c>
      <c r="D7809" t="s">
        <v>7693</v>
      </c>
      <c r="E7809">
        <f t="shared" si="121"/>
        <v>24</v>
      </c>
    </row>
    <row r="7810" spans="1:5" x14ac:dyDescent="0.25">
      <c r="A7810" t="s">
        <v>4659</v>
      </c>
      <c r="B7810" s="2">
        <v>41646</v>
      </c>
      <c r="C7810" s="2" t="s">
        <v>7727</v>
      </c>
      <c r="D7810" t="s">
        <v>7693</v>
      </c>
      <c r="E7810">
        <f t="shared" si="121"/>
        <v>24</v>
      </c>
    </row>
    <row r="7811" spans="1:5" x14ac:dyDescent="0.25">
      <c r="A7811" t="s">
        <v>4659</v>
      </c>
      <c r="B7811" s="2">
        <v>41646</v>
      </c>
      <c r="C7811" s="2" t="s">
        <v>7727</v>
      </c>
      <c r="D7811" t="s">
        <v>7693</v>
      </c>
      <c r="E7811">
        <f t="shared" ref="E7811:E7874" si="122">(LEFT(D7811,4)-LEFT(C7811,4))*12+RIGHT(D7811,2)-RIGHT(C7811,2)</f>
        <v>24</v>
      </c>
    </row>
    <row r="7812" spans="1:5" x14ac:dyDescent="0.25">
      <c r="A7812" t="s">
        <v>239</v>
      </c>
      <c r="B7812" s="2">
        <v>42065</v>
      </c>
      <c r="C7812" s="2" t="s">
        <v>7710</v>
      </c>
      <c r="D7812" t="s">
        <v>7728</v>
      </c>
      <c r="E7812">
        <f t="shared" si="122"/>
        <v>11</v>
      </c>
    </row>
    <row r="7813" spans="1:5" x14ac:dyDescent="0.25">
      <c r="A7813" t="s">
        <v>239</v>
      </c>
      <c r="B7813" s="2">
        <v>42065</v>
      </c>
      <c r="C7813" s="2" t="s">
        <v>7710</v>
      </c>
      <c r="D7813" t="s">
        <v>7728</v>
      </c>
      <c r="E7813">
        <f t="shared" si="122"/>
        <v>11</v>
      </c>
    </row>
    <row r="7814" spans="1:5" x14ac:dyDescent="0.25">
      <c r="A7814" t="s">
        <v>239</v>
      </c>
      <c r="B7814" s="2">
        <v>42065</v>
      </c>
      <c r="C7814" s="2" t="s">
        <v>7710</v>
      </c>
      <c r="D7814" t="s">
        <v>7728</v>
      </c>
      <c r="E7814">
        <f t="shared" si="122"/>
        <v>11</v>
      </c>
    </row>
    <row r="7815" spans="1:5" x14ac:dyDescent="0.25">
      <c r="A7815" t="s">
        <v>239</v>
      </c>
      <c r="B7815" s="2">
        <v>42065</v>
      </c>
      <c r="C7815" s="2" t="s">
        <v>7710</v>
      </c>
      <c r="D7815" t="s">
        <v>7728</v>
      </c>
      <c r="E7815">
        <f t="shared" si="122"/>
        <v>11</v>
      </c>
    </row>
    <row r="7816" spans="1:5" x14ac:dyDescent="0.25">
      <c r="A7816" t="s">
        <v>289</v>
      </c>
      <c r="B7816" s="2">
        <v>41934</v>
      </c>
      <c r="C7816" s="2" t="s">
        <v>7699</v>
      </c>
      <c r="D7816" t="s">
        <v>7708</v>
      </c>
      <c r="E7816">
        <f t="shared" si="122"/>
        <v>32</v>
      </c>
    </row>
    <row r="7817" spans="1:5" x14ac:dyDescent="0.25">
      <c r="A7817" t="s">
        <v>289</v>
      </c>
      <c r="B7817" s="2">
        <v>41934</v>
      </c>
      <c r="C7817" s="2" t="s">
        <v>7699</v>
      </c>
      <c r="D7817" t="s">
        <v>7708</v>
      </c>
      <c r="E7817">
        <f t="shared" si="122"/>
        <v>32</v>
      </c>
    </row>
    <row r="7818" spans="1:5" x14ac:dyDescent="0.25">
      <c r="A7818" t="s">
        <v>2349</v>
      </c>
      <c r="B7818" s="2">
        <v>41825</v>
      </c>
      <c r="C7818" s="2" t="s">
        <v>7720</v>
      </c>
      <c r="D7818" t="s">
        <v>7713</v>
      </c>
      <c r="E7818">
        <f t="shared" si="122"/>
        <v>27</v>
      </c>
    </row>
    <row r="7819" spans="1:5" x14ac:dyDescent="0.25">
      <c r="A7819" t="s">
        <v>2349</v>
      </c>
      <c r="B7819" s="2">
        <v>41825</v>
      </c>
      <c r="C7819" s="2" t="s">
        <v>7720</v>
      </c>
      <c r="D7819" t="s">
        <v>7713</v>
      </c>
      <c r="E7819">
        <f t="shared" si="122"/>
        <v>27</v>
      </c>
    </row>
    <row r="7820" spans="1:5" x14ac:dyDescent="0.25">
      <c r="A7820" t="s">
        <v>2349</v>
      </c>
      <c r="B7820" s="2">
        <v>41825</v>
      </c>
      <c r="C7820" s="2" t="s">
        <v>7720</v>
      </c>
      <c r="D7820" t="s">
        <v>7713</v>
      </c>
      <c r="E7820">
        <f t="shared" si="122"/>
        <v>27</v>
      </c>
    </row>
    <row r="7821" spans="1:5" x14ac:dyDescent="0.25">
      <c r="A7821" t="s">
        <v>742</v>
      </c>
      <c r="B7821" s="2">
        <v>42439</v>
      </c>
      <c r="C7821" s="2" t="s">
        <v>7698</v>
      </c>
      <c r="D7821" t="s">
        <v>7725</v>
      </c>
      <c r="E7821">
        <f t="shared" si="122"/>
        <v>10</v>
      </c>
    </row>
    <row r="7822" spans="1:5" x14ac:dyDescent="0.25">
      <c r="A7822" t="s">
        <v>867</v>
      </c>
      <c r="B7822" s="2">
        <v>41799</v>
      </c>
      <c r="C7822" s="2" t="s">
        <v>7684</v>
      </c>
      <c r="D7822" t="s">
        <v>7703</v>
      </c>
      <c r="E7822">
        <f t="shared" si="122"/>
        <v>42</v>
      </c>
    </row>
    <row r="7823" spans="1:5" x14ac:dyDescent="0.25">
      <c r="A7823" t="s">
        <v>2610</v>
      </c>
      <c r="B7823" s="2">
        <v>41699</v>
      </c>
      <c r="C7823" s="2" t="s">
        <v>7715</v>
      </c>
      <c r="D7823" t="s">
        <v>7713</v>
      </c>
      <c r="E7823">
        <f t="shared" si="122"/>
        <v>31</v>
      </c>
    </row>
    <row r="7824" spans="1:5" x14ac:dyDescent="0.25">
      <c r="A7824" t="s">
        <v>2092</v>
      </c>
      <c r="B7824" s="2">
        <v>41877</v>
      </c>
      <c r="C7824" s="2" t="s">
        <v>7690</v>
      </c>
      <c r="D7824" t="s">
        <v>7690</v>
      </c>
      <c r="E7824">
        <f t="shared" si="122"/>
        <v>0</v>
      </c>
    </row>
    <row r="7825" spans="1:5" x14ac:dyDescent="0.25">
      <c r="A7825" t="s">
        <v>2092</v>
      </c>
      <c r="B7825" s="2">
        <v>41877</v>
      </c>
      <c r="C7825" s="2" t="s">
        <v>7690</v>
      </c>
      <c r="D7825" t="s">
        <v>7690</v>
      </c>
      <c r="E7825">
        <f t="shared" si="122"/>
        <v>0</v>
      </c>
    </row>
    <row r="7826" spans="1:5" x14ac:dyDescent="0.25">
      <c r="A7826" t="s">
        <v>2150</v>
      </c>
      <c r="B7826" s="2">
        <v>41775</v>
      </c>
      <c r="C7826" s="2" t="s">
        <v>7689</v>
      </c>
      <c r="D7826" t="s">
        <v>7689</v>
      </c>
      <c r="E7826">
        <f t="shared" si="122"/>
        <v>0</v>
      </c>
    </row>
    <row r="7827" spans="1:5" x14ac:dyDescent="0.25">
      <c r="A7827" t="s">
        <v>2150</v>
      </c>
      <c r="B7827" s="2">
        <v>41775</v>
      </c>
      <c r="C7827" s="2" t="s">
        <v>7689</v>
      </c>
      <c r="D7827" t="s">
        <v>7717</v>
      </c>
      <c r="E7827">
        <f t="shared" si="122"/>
        <v>9</v>
      </c>
    </row>
    <row r="7828" spans="1:5" x14ac:dyDescent="0.25">
      <c r="A7828" t="s">
        <v>1743</v>
      </c>
      <c r="B7828" s="2">
        <v>41985</v>
      </c>
      <c r="C7828" s="2" t="s">
        <v>7701</v>
      </c>
      <c r="D7828" t="s">
        <v>7694</v>
      </c>
      <c r="E7828">
        <f t="shared" si="122"/>
        <v>34</v>
      </c>
    </row>
    <row r="7829" spans="1:5" x14ac:dyDescent="0.25">
      <c r="A7829" t="s">
        <v>1743</v>
      </c>
      <c r="B7829" s="2">
        <v>41985</v>
      </c>
      <c r="C7829" s="2" t="s">
        <v>7701</v>
      </c>
      <c r="D7829" t="s">
        <v>7694</v>
      </c>
      <c r="E7829">
        <f t="shared" si="122"/>
        <v>34</v>
      </c>
    </row>
    <row r="7830" spans="1:5" x14ac:dyDescent="0.25">
      <c r="A7830" t="s">
        <v>1356</v>
      </c>
      <c r="B7830" s="2">
        <v>42083</v>
      </c>
      <c r="C7830" s="2" t="s">
        <v>7710</v>
      </c>
      <c r="D7830" t="s">
        <v>7700</v>
      </c>
      <c r="E7830">
        <f t="shared" si="122"/>
        <v>1</v>
      </c>
    </row>
    <row r="7831" spans="1:5" x14ac:dyDescent="0.25">
      <c r="A7831" t="s">
        <v>1356</v>
      </c>
      <c r="B7831" s="2">
        <v>42083</v>
      </c>
      <c r="C7831" s="2" t="s">
        <v>7710</v>
      </c>
      <c r="D7831" t="s">
        <v>7700</v>
      </c>
      <c r="E7831">
        <f t="shared" si="122"/>
        <v>1</v>
      </c>
    </row>
    <row r="7832" spans="1:5" x14ac:dyDescent="0.25">
      <c r="A7832" t="s">
        <v>1356</v>
      </c>
      <c r="B7832" s="2">
        <v>42083</v>
      </c>
      <c r="C7832" s="2" t="s">
        <v>7710</v>
      </c>
      <c r="D7832" t="s">
        <v>7700</v>
      </c>
      <c r="E7832">
        <f t="shared" si="122"/>
        <v>1</v>
      </c>
    </row>
    <row r="7833" spans="1:5" x14ac:dyDescent="0.25">
      <c r="A7833" t="s">
        <v>1356</v>
      </c>
      <c r="B7833" s="2">
        <v>42083</v>
      </c>
      <c r="C7833" s="2" t="s">
        <v>7710</v>
      </c>
      <c r="D7833" t="s">
        <v>7700</v>
      </c>
      <c r="E7833">
        <f t="shared" si="122"/>
        <v>1</v>
      </c>
    </row>
    <row r="7834" spans="1:5" x14ac:dyDescent="0.25">
      <c r="A7834" t="s">
        <v>2180</v>
      </c>
      <c r="B7834" s="2">
        <v>41644</v>
      </c>
      <c r="C7834" s="2" t="s">
        <v>7727</v>
      </c>
      <c r="D7834" t="s">
        <v>7716</v>
      </c>
      <c r="E7834">
        <f t="shared" si="122"/>
        <v>28</v>
      </c>
    </row>
    <row r="7835" spans="1:5" x14ac:dyDescent="0.25">
      <c r="A7835" t="s">
        <v>4453</v>
      </c>
      <c r="B7835" s="2">
        <v>42028</v>
      </c>
      <c r="C7835" s="2" t="s">
        <v>7707</v>
      </c>
      <c r="D7835" t="s">
        <v>7707</v>
      </c>
      <c r="E7835">
        <f t="shared" si="122"/>
        <v>0</v>
      </c>
    </row>
    <row r="7836" spans="1:5" x14ac:dyDescent="0.25">
      <c r="A7836" t="s">
        <v>3743</v>
      </c>
      <c r="B7836" s="2">
        <v>42107</v>
      </c>
      <c r="C7836" s="2" t="s">
        <v>7700</v>
      </c>
      <c r="D7836" t="s">
        <v>7700</v>
      </c>
      <c r="E7836">
        <f t="shared" si="122"/>
        <v>0</v>
      </c>
    </row>
    <row r="7837" spans="1:5" x14ac:dyDescent="0.25">
      <c r="A7837" t="s">
        <v>3743</v>
      </c>
      <c r="B7837" s="2">
        <v>42107</v>
      </c>
      <c r="C7837" s="2" t="s">
        <v>7700</v>
      </c>
      <c r="D7837" t="s">
        <v>7700</v>
      </c>
      <c r="E7837">
        <f t="shared" si="122"/>
        <v>0</v>
      </c>
    </row>
    <row r="7838" spans="1:5" x14ac:dyDescent="0.25">
      <c r="A7838" t="s">
        <v>279</v>
      </c>
      <c r="B7838" s="2">
        <v>41983</v>
      </c>
      <c r="C7838" s="2" t="s">
        <v>7701</v>
      </c>
      <c r="D7838" t="s">
        <v>7692</v>
      </c>
      <c r="E7838">
        <f t="shared" si="122"/>
        <v>9</v>
      </c>
    </row>
    <row r="7839" spans="1:5" x14ac:dyDescent="0.25">
      <c r="A7839" t="s">
        <v>279</v>
      </c>
      <c r="B7839" s="2">
        <v>41983</v>
      </c>
      <c r="C7839" s="2" t="s">
        <v>7701</v>
      </c>
      <c r="D7839" t="s">
        <v>7692</v>
      </c>
      <c r="E7839">
        <f t="shared" si="122"/>
        <v>9</v>
      </c>
    </row>
    <row r="7840" spans="1:5" x14ac:dyDescent="0.25">
      <c r="A7840" t="s">
        <v>279</v>
      </c>
      <c r="B7840" s="2">
        <v>41983</v>
      </c>
      <c r="C7840" s="2" t="s">
        <v>7701</v>
      </c>
      <c r="D7840" t="s">
        <v>7692</v>
      </c>
      <c r="E7840">
        <f t="shared" si="122"/>
        <v>9</v>
      </c>
    </row>
    <row r="7841" spans="1:5" x14ac:dyDescent="0.25">
      <c r="A7841" t="s">
        <v>3119</v>
      </c>
      <c r="B7841" s="2">
        <v>41726</v>
      </c>
      <c r="C7841" s="2" t="s">
        <v>7715</v>
      </c>
      <c r="D7841" t="s">
        <v>7715</v>
      </c>
      <c r="E7841">
        <f t="shared" si="122"/>
        <v>0</v>
      </c>
    </row>
    <row r="7842" spans="1:5" x14ac:dyDescent="0.25">
      <c r="A7842" t="s">
        <v>3119</v>
      </c>
      <c r="B7842" s="2">
        <v>41726</v>
      </c>
      <c r="C7842" s="2" t="s">
        <v>7715</v>
      </c>
      <c r="D7842" t="s">
        <v>7715</v>
      </c>
      <c r="E7842">
        <f t="shared" si="122"/>
        <v>0</v>
      </c>
    </row>
    <row r="7843" spans="1:5" x14ac:dyDescent="0.25">
      <c r="A7843" t="s">
        <v>1086</v>
      </c>
      <c r="B7843" s="2">
        <v>41881</v>
      </c>
      <c r="C7843" s="2" t="s">
        <v>7690</v>
      </c>
      <c r="D7843" t="s">
        <v>7697</v>
      </c>
      <c r="E7843">
        <f t="shared" si="122"/>
        <v>23</v>
      </c>
    </row>
    <row r="7844" spans="1:5" x14ac:dyDescent="0.25">
      <c r="A7844" t="s">
        <v>1663</v>
      </c>
      <c r="B7844" s="2">
        <v>41748</v>
      </c>
      <c r="C7844" s="2" t="s">
        <v>7722</v>
      </c>
      <c r="D7844" t="s">
        <v>7722</v>
      </c>
      <c r="E7844">
        <f t="shared" si="122"/>
        <v>0</v>
      </c>
    </row>
    <row r="7845" spans="1:5" x14ac:dyDescent="0.25">
      <c r="A7845" t="s">
        <v>1663</v>
      </c>
      <c r="B7845" s="2">
        <v>41748</v>
      </c>
      <c r="C7845" s="2" t="s">
        <v>7722</v>
      </c>
      <c r="D7845" t="s">
        <v>7722</v>
      </c>
      <c r="E7845">
        <f t="shared" si="122"/>
        <v>0</v>
      </c>
    </row>
    <row r="7846" spans="1:5" x14ac:dyDescent="0.25">
      <c r="A7846" t="s">
        <v>1963</v>
      </c>
      <c r="B7846" s="2">
        <v>41860</v>
      </c>
      <c r="C7846" s="2" t="s">
        <v>7690</v>
      </c>
      <c r="D7846" t="s">
        <v>7691</v>
      </c>
      <c r="E7846">
        <f t="shared" si="122"/>
        <v>35</v>
      </c>
    </row>
    <row r="7847" spans="1:5" x14ac:dyDescent="0.25">
      <c r="A7847" t="s">
        <v>2467</v>
      </c>
      <c r="B7847" s="2">
        <v>41831</v>
      </c>
      <c r="C7847" s="2" t="s">
        <v>7720</v>
      </c>
      <c r="D7847" t="s">
        <v>7692</v>
      </c>
      <c r="E7847">
        <f t="shared" si="122"/>
        <v>14</v>
      </c>
    </row>
    <row r="7848" spans="1:5" x14ac:dyDescent="0.25">
      <c r="A7848" t="s">
        <v>2467</v>
      </c>
      <c r="B7848" s="2">
        <v>41831</v>
      </c>
      <c r="C7848" s="2" t="s">
        <v>7720</v>
      </c>
      <c r="D7848" t="s">
        <v>7692</v>
      </c>
      <c r="E7848">
        <f t="shared" si="122"/>
        <v>14</v>
      </c>
    </row>
    <row r="7849" spans="1:5" x14ac:dyDescent="0.25">
      <c r="A7849" t="s">
        <v>1731</v>
      </c>
      <c r="B7849" s="2">
        <v>42427</v>
      </c>
      <c r="C7849" s="2" t="s">
        <v>7728</v>
      </c>
      <c r="D7849" t="s">
        <v>7728</v>
      </c>
      <c r="E7849">
        <f t="shared" si="122"/>
        <v>0</v>
      </c>
    </row>
    <row r="7850" spans="1:5" x14ac:dyDescent="0.25">
      <c r="A7850" t="s">
        <v>2665</v>
      </c>
      <c r="B7850" s="2">
        <v>41904</v>
      </c>
      <c r="C7850" s="2" t="s">
        <v>7711</v>
      </c>
      <c r="D7850" t="s">
        <v>7716</v>
      </c>
      <c r="E7850">
        <f t="shared" si="122"/>
        <v>20</v>
      </c>
    </row>
    <row r="7851" spans="1:5" x14ac:dyDescent="0.25">
      <c r="A7851" t="s">
        <v>2665</v>
      </c>
      <c r="B7851" s="2">
        <v>41904</v>
      </c>
      <c r="C7851" s="2" t="s">
        <v>7711</v>
      </c>
      <c r="D7851" t="s">
        <v>7716</v>
      </c>
      <c r="E7851">
        <f t="shared" si="122"/>
        <v>20</v>
      </c>
    </row>
    <row r="7852" spans="1:5" x14ac:dyDescent="0.25">
      <c r="A7852" t="s">
        <v>2665</v>
      </c>
      <c r="B7852" s="2">
        <v>41904</v>
      </c>
      <c r="C7852" s="2" t="s">
        <v>7711</v>
      </c>
      <c r="D7852" t="s">
        <v>7716</v>
      </c>
      <c r="E7852">
        <f t="shared" si="122"/>
        <v>20</v>
      </c>
    </row>
    <row r="7853" spans="1:5" x14ac:dyDescent="0.25">
      <c r="A7853" t="s">
        <v>575</v>
      </c>
      <c r="B7853" s="2">
        <v>41719</v>
      </c>
      <c r="C7853" s="2" t="s">
        <v>7715</v>
      </c>
      <c r="D7853" t="s">
        <v>7701</v>
      </c>
      <c r="E7853">
        <f t="shared" si="122"/>
        <v>9</v>
      </c>
    </row>
    <row r="7854" spans="1:5" x14ac:dyDescent="0.25">
      <c r="A7854" t="s">
        <v>575</v>
      </c>
      <c r="B7854" s="2">
        <v>41719</v>
      </c>
      <c r="C7854" s="2" t="s">
        <v>7715</v>
      </c>
      <c r="D7854" t="s">
        <v>7701</v>
      </c>
      <c r="E7854">
        <f t="shared" si="122"/>
        <v>9</v>
      </c>
    </row>
    <row r="7855" spans="1:5" x14ac:dyDescent="0.25">
      <c r="A7855" t="s">
        <v>3012</v>
      </c>
      <c r="B7855" s="2">
        <v>41716</v>
      </c>
      <c r="C7855" s="2" t="s">
        <v>7715</v>
      </c>
      <c r="D7855" t="s">
        <v>7695</v>
      </c>
      <c r="E7855">
        <f t="shared" si="122"/>
        <v>21</v>
      </c>
    </row>
    <row r="7856" spans="1:5" x14ac:dyDescent="0.25">
      <c r="A7856" t="s">
        <v>24</v>
      </c>
      <c r="B7856" s="2">
        <v>41799</v>
      </c>
      <c r="C7856" s="2" t="s">
        <v>7684</v>
      </c>
      <c r="D7856" t="s">
        <v>7703</v>
      </c>
      <c r="E7856">
        <f t="shared" si="122"/>
        <v>42</v>
      </c>
    </row>
    <row r="7857" spans="1:5" x14ac:dyDescent="0.25">
      <c r="A7857" t="s">
        <v>24</v>
      </c>
      <c r="B7857" s="2">
        <v>41799</v>
      </c>
      <c r="C7857" s="2" t="s">
        <v>7684</v>
      </c>
      <c r="D7857" t="s">
        <v>7703</v>
      </c>
      <c r="E7857">
        <f t="shared" si="122"/>
        <v>42</v>
      </c>
    </row>
    <row r="7858" spans="1:5" x14ac:dyDescent="0.25">
      <c r="A7858" t="s">
        <v>2003</v>
      </c>
      <c r="B7858" s="2">
        <v>41789</v>
      </c>
      <c r="C7858" s="2" t="s">
        <v>7689</v>
      </c>
      <c r="D7858" t="s">
        <v>7689</v>
      </c>
      <c r="E7858">
        <f t="shared" si="122"/>
        <v>0</v>
      </c>
    </row>
    <row r="7859" spans="1:5" x14ac:dyDescent="0.25">
      <c r="A7859" t="s">
        <v>2003</v>
      </c>
      <c r="B7859" s="2">
        <v>41789</v>
      </c>
      <c r="C7859" s="2" t="s">
        <v>7689</v>
      </c>
      <c r="D7859" t="s">
        <v>7689</v>
      </c>
      <c r="E7859">
        <f t="shared" si="122"/>
        <v>0</v>
      </c>
    </row>
    <row r="7860" spans="1:5" x14ac:dyDescent="0.25">
      <c r="A7860" t="s">
        <v>2003</v>
      </c>
      <c r="B7860" s="2">
        <v>41789</v>
      </c>
      <c r="C7860" s="2" t="s">
        <v>7689</v>
      </c>
      <c r="D7860" t="s">
        <v>7689</v>
      </c>
      <c r="E7860">
        <f t="shared" si="122"/>
        <v>0</v>
      </c>
    </row>
    <row r="7861" spans="1:5" x14ac:dyDescent="0.25">
      <c r="A7861" t="s">
        <v>2003</v>
      </c>
      <c r="B7861" s="2">
        <v>41789</v>
      </c>
      <c r="C7861" s="2" t="s">
        <v>7689</v>
      </c>
      <c r="D7861" t="s">
        <v>7689</v>
      </c>
      <c r="E7861">
        <f t="shared" si="122"/>
        <v>0</v>
      </c>
    </row>
    <row r="7862" spans="1:5" x14ac:dyDescent="0.25">
      <c r="A7862" t="s">
        <v>1562</v>
      </c>
      <c r="B7862" s="2">
        <v>41899</v>
      </c>
      <c r="C7862" s="2" t="s">
        <v>7711</v>
      </c>
      <c r="D7862" t="s">
        <v>7723</v>
      </c>
      <c r="E7862">
        <f t="shared" si="122"/>
        <v>30</v>
      </c>
    </row>
    <row r="7863" spans="1:5" x14ac:dyDescent="0.25">
      <c r="A7863" t="s">
        <v>2822</v>
      </c>
      <c r="B7863" s="2">
        <v>41709</v>
      </c>
      <c r="C7863" s="2" t="s">
        <v>7715</v>
      </c>
      <c r="D7863" t="s">
        <v>7683</v>
      </c>
      <c r="E7863">
        <f t="shared" si="122"/>
        <v>19</v>
      </c>
    </row>
    <row r="7864" spans="1:5" x14ac:dyDescent="0.25">
      <c r="A7864" t="s">
        <v>2822</v>
      </c>
      <c r="B7864" s="2">
        <v>41709</v>
      </c>
      <c r="C7864" s="2" t="s">
        <v>7715</v>
      </c>
      <c r="D7864" t="s">
        <v>7683</v>
      </c>
      <c r="E7864">
        <f t="shared" si="122"/>
        <v>19</v>
      </c>
    </row>
    <row r="7865" spans="1:5" x14ac:dyDescent="0.25">
      <c r="A7865" t="s">
        <v>2988</v>
      </c>
      <c r="B7865" s="2">
        <v>42072</v>
      </c>
      <c r="C7865" s="2" t="s">
        <v>7710</v>
      </c>
      <c r="D7865" t="s">
        <v>7719</v>
      </c>
      <c r="E7865">
        <f t="shared" si="122"/>
        <v>4</v>
      </c>
    </row>
    <row r="7866" spans="1:5" x14ac:dyDescent="0.25">
      <c r="A7866" t="s">
        <v>2988</v>
      </c>
      <c r="B7866" s="2">
        <v>42072</v>
      </c>
      <c r="C7866" s="2" t="s">
        <v>7710</v>
      </c>
      <c r="D7866" t="s">
        <v>7719</v>
      </c>
      <c r="E7866">
        <f t="shared" si="122"/>
        <v>4</v>
      </c>
    </row>
    <row r="7867" spans="1:5" x14ac:dyDescent="0.25">
      <c r="A7867" t="s">
        <v>2988</v>
      </c>
      <c r="B7867" s="2">
        <v>42072</v>
      </c>
      <c r="C7867" s="2" t="s">
        <v>7710</v>
      </c>
      <c r="D7867" t="s">
        <v>7719</v>
      </c>
      <c r="E7867">
        <f t="shared" si="122"/>
        <v>4</v>
      </c>
    </row>
    <row r="7868" spans="1:5" x14ac:dyDescent="0.25">
      <c r="A7868" t="s">
        <v>2988</v>
      </c>
      <c r="B7868" s="2">
        <v>42072</v>
      </c>
      <c r="C7868" s="2" t="s">
        <v>7710</v>
      </c>
      <c r="D7868" t="s">
        <v>7719</v>
      </c>
      <c r="E7868">
        <f t="shared" si="122"/>
        <v>4</v>
      </c>
    </row>
    <row r="7869" spans="1:5" x14ac:dyDescent="0.25">
      <c r="A7869" t="s">
        <v>4754</v>
      </c>
      <c r="B7869" s="2">
        <v>41962</v>
      </c>
      <c r="C7869" s="2" t="s">
        <v>7688</v>
      </c>
      <c r="D7869" t="s">
        <v>7688</v>
      </c>
      <c r="E7869">
        <f t="shared" si="122"/>
        <v>0</v>
      </c>
    </row>
    <row r="7870" spans="1:5" x14ac:dyDescent="0.25">
      <c r="A7870" t="s">
        <v>901</v>
      </c>
      <c r="B7870" s="2">
        <v>41928</v>
      </c>
      <c r="C7870" s="2" t="s">
        <v>7699</v>
      </c>
      <c r="D7870" t="s">
        <v>7716</v>
      </c>
      <c r="E7870">
        <f t="shared" si="122"/>
        <v>19</v>
      </c>
    </row>
    <row r="7871" spans="1:5" x14ac:dyDescent="0.25">
      <c r="A7871" t="s">
        <v>3464</v>
      </c>
      <c r="B7871" s="2">
        <v>42096</v>
      </c>
      <c r="C7871" s="2" t="s">
        <v>7700</v>
      </c>
      <c r="D7871" t="s">
        <v>7691</v>
      </c>
      <c r="E7871">
        <f t="shared" si="122"/>
        <v>27</v>
      </c>
    </row>
    <row r="7872" spans="1:5" x14ac:dyDescent="0.25">
      <c r="A7872" t="s">
        <v>3513</v>
      </c>
      <c r="B7872" s="2">
        <v>41665</v>
      </c>
      <c r="C7872" s="2" t="s">
        <v>7727</v>
      </c>
      <c r="D7872" t="s">
        <v>7696</v>
      </c>
      <c r="E7872">
        <f t="shared" si="122"/>
        <v>44</v>
      </c>
    </row>
    <row r="7873" spans="1:5" x14ac:dyDescent="0.25">
      <c r="A7873" t="s">
        <v>3238</v>
      </c>
      <c r="B7873" s="2">
        <v>41936</v>
      </c>
      <c r="C7873" s="2" t="s">
        <v>7699</v>
      </c>
      <c r="D7873" t="s">
        <v>7713</v>
      </c>
      <c r="E7873">
        <f t="shared" si="122"/>
        <v>24</v>
      </c>
    </row>
    <row r="7874" spans="1:5" x14ac:dyDescent="0.25">
      <c r="A7874" t="s">
        <v>3238</v>
      </c>
      <c r="B7874" s="2">
        <v>41936</v>
      </c>
      <c r="C7874" s="2" t="s">
        <v>7699</v>
      </c>
      <c r="D7874" t="s">
        <v>7713</v>
      </c>
      <c r="E7874">
        <f t="shared" si="122"/>
        <v>24</v>
      </c>
    </row>
    <row r="7875" spans="1:5" x14ac:dyDescent="0.25">
      <c r="A7875" t="s">
        <v>3238</v>
      </c>
      <c r="B7875" s="2">
        <v>41936</v>
      </c>
      <c r="C7875" s="2" t="s">
        <v>7699</v>
      </c>
      <c r="D7875" t="s">
        <v>7713</v>
      </c>
      <c r="E7875">
        <f t="shared" ref="E7875:E7938" si="123">(LEFT(D7875,4)-LEFT(C7875,4))*12+RIGHT(D7875,2)-RIGHT(C7875,2)</f>
        <v>24</v>
      </c>
    </row>
    <row r="7876" spans="1:5" x14ac:dyDescent="0.25">
      <c r="A7876" t="s">
        <v>3238</v>
      </c>
      <c r="B7876" s="2">
        <v>41936</v>
      </c>
      <c r="C7876" s="2" t="s">
        <v>7699</v>
      </c>
      <c r="D7876" t="s">
        <v>7713</v>
      </c>
      <c r="E7876">
        <f t="shared" si="123"/>
        <v>24</v>
      </c>
    </row>
    <row r="7877" spans="1:5" x14ac:dyDescent="0.25">
      <c r="A7877" t="s">
        <v>2132</v>
      </c>
      <c r="B7877" s="2">
        <v>41724</v>
      </c>
      <c r="C7877" s="2" t="s">
        <v>7715</v>
      </c>
      <c r="D7877" t="s">
        <v>7696</v>
      </c>
      <c r="E7877">
        <f t="shared" si="123"/>
        <v>42</v>
      </c>
    </row>
    <row r="7878" spans="1:5" x14ac:dyDescent="0.25">
      <c r="A7878" t="s">
        <v>2132</v>
      </c>
      <c r="B7878" s="2">
        <v>41724</v>
      </c>
      <c r="C7878" s="2" t="s">
        <v>7715</v>
      </c>
      <c r="D7878" t="s">
        <v>7696</v>
      </c>
      <c r="E7878">
        <f t="shared" si="123"/>
        <v>42</v>
      </c>
    </row>
    <row r="7879" spans="1:5" x14ac:dyDescent="0.25">
      <c r="A7879" t="s">
        <v>2010</v>
      </c>
      <c r="B7879" s="2">
        <v>41911</v>
      </c>
      <c r="C7879" s="2" t="s">
        <v>7711</v>
      </c>
      <c r="D7879" t="s">
        <v>7710</v>
      </c>
      <c r="E7879">
        <f t="shared" si="123"/>
        <v>6</v>
      </c>
    </row>
    <row r="7880" spans="1:5" x14ac:dyDescent="0.25">
      <c r="A7880" t="s">
        <v>3500</v>
      </c>
      <c r="B7880" s="2">
        <v>41726</v>
      </c>
      <c r="C7880" s="2" t="s">
        <v>7715</v>
      </c>
      <c r="D7880" t="s">
        <v>7681</v>
      </c>
      <c r="E7880">
        <f t="shared" si="123"/>
        <v>32</v>
      </c>
    </row>
    <row r="7881" spans="1:5" x14ac:dyDescent="0.25">
      <c r="A7881" t="s">
        <v>184</v>
      </c>
      <c r="B7881" s="2">
        <v>42535</v>
      </c>
      <c r="C7881" s="2" t="s">
        <v>7682</v>
      </c>
      <c r="D7881" t="s">
        <v>7682</v>
      </c>
      <c r="E7881">
        <f t="shared" si="123"/>
        <v>0</v>
      </c>
    </row>
    <row r="7882" spans="1:5" x14ac:dyDescent="0.25">
      <c r="A7882" t="s">
        <v>213</v>
      </c>
      <c r="B7882" s="2">
        <v>42127</v>
      </c>
      <c r="C7882" s="2" t="s">
        <v>7714</v>
      </c>
      <c r="D7882" t="s">
        <v>7703</v>
      </c>
      <c r="E7882">
        <f t="shared" si="123"/>
        <v>31</v>
      </c>
    </row>
    <row r="7883" spans="1:5" x14ac:dyDescent="0.25">
      <c r="A7883" t="s">
        <v>213</v>
      </c>
      <c r="B7883" s="2">
        <v>42127</v>
      </c>
      <c r="C7883" s="2" t="s">
        <v>7714</v>
      </c>
      <c r="D7883" t="s">
        <v>7703</v>
      </c>
      <c r="E7883">
        <f t="shared" si="123"/>
        <v>31</v>
      </c>
    </row>
    <row r="7884" spans="1:5" x14ac:dyDescent="0.25">
      <c r="A7884" t="s">
        <v>213</v>
      </c>
      <c r="B7884" s="2">
        <v>42127</v>
      </c>
      <c r="C7884" s="2" t="s">
        <v>7714</v>
      </c>
      <c r="D7884" t="s">
        <v>7703</v>
      </c>
      <c r="E7884">
        <f t="shared" si="123"/>
        <v>31</v>
      </c>
    </row>
    <row r="7885" spans="1:5" x14ac:dyDescent="0.25">
      <c r="A7885" t="s">
        <v>213</v>
      </c>
      <c r="B7885" s="2">
        <v>42127</v>
      </c>
      <c r="C7885" s="2" t="s">
        <v>7714</v>
      </c>
      <c r="D7885" t="s">
        <v>7703</v>
      </c>
      <c r="E7885">
        <f t="shared" si="123"/>
        <v>31</v>
      </c>
    </row>
    <row r="7886" spans="1:5" x14ac:dyDescent="0.25">
      <c r="A7886" t="s">
        <v>213</v>
      </c>
      <c r="B7886" s="2">
        <v>42127</v>
      </c>
      <c r="C7886" s="2" t="s">
        <v>7714</v>
      </c>
      <c r="D7886" t="s">
        <v>7703</v>
      </c>
      <c r="E7886">
        <f t="shared" si="123"/>
        <v>31</v>
      </c>
    </row>
    <row r="7887" spans="1:5" x14ac:dyDescent="0.25">
      <c r="A7887" t="s">
        <v>213</v>
      </c>
      <c r="B7887" s="2">
        <v>42127</v>
      </c>
      <c r="C7887" s="2" t="s">
        <v>7714</v>
      </c>
      <c r="D7887" t="s">
        <v>7703</v>
      </c>
      <c r="E7887">
        <f t="shared" si="123"/>
        <v>31</v>
      </c>
    </row>
    <row r="7888" spans="1:5" x14ac:dyDescent="0.25">
      <c r="A7888" t="s">
        <v>213</v>
      </c>
      <c r="B7888" s="2">
        <v>42127</v>
      </c>
      <c r="C7888" s="2" t="s">
        <v>7714</v>
      </c>
      <c r="D7888" t="s">
        <v>7703</v>
      </c>
      <c r="E7888">
        <f t="shared" si="123"/>
        <v>31</v>
      </c>
    </row>
    <row r="7889" spans="1:5" x14ac:dyDescent="0.25">
      <c r="A7889" t="s">
        <v>213</v>
      </c>
      <c r="B7889" s="2">
        <v>42127</v>
      </c>
      <c r="C7889" s="2" t="s">
        <v>7714</v>
      </c>
      <c r="D7889" t="s">
        <v>7703</v>
      </c>
      <c r="E7889">
        <f t="shared" si="123"/>
        <v>31</v>
      </c>
    </row>
    <row r="7890" spans="1:5" x14ac:dyDescent="0.25">
      <c r="A7890" t="s">
        <v>837</v>
      </c>
      <c r="B7890" s="2">
        <v>41873</v>
      </c>
      <c r="C7890" s="2" t="s">
        <v>7690</v>
      </c>
      <c r="D7890" t="s">
        <v>7709</v>
      </c>
      <c r="E7890">
        <f t="shared" si="123"/>
        <v>24</v>
      </c>
    </row>
    <row r="7891" spans="1:5" x14ac:dyDescent="0.25">
      <c r="A7891" t="s">
        <v>5574</v>
      </c>
      <c r="B7891" s="2">
        <v>42041</v>
      </c>
      <c r="C7891" s="2" t="s">
        <v>7717</v>
      </c>
      <c r="D7891" t="s">
        <v>7686</v>
      </c>
      <c r="E7891">
        <f t="shared" si="123"/>
        <v>22</v>
      </c>
    </row>
    <row r="7892" spans="1:5" x14ac:dyDescent="0.25">
      <c r="A7892" t="s">
        <v>5574</v>
      </c>
      <c r="B7892" s="2">
        <v>42041</v>
      </c>
      <c r="C7892" s="2" t="s">
        <v>7717</v>
      </c>
      <c r="D7892" t="s">
        <v>7686</v>
      </c>
      <c r="E7892">
        <f t="shared" si="123"/>
        <v>22</v>
      </c>
    </row>
    <row r="7893" spans="1:5" x14ac:dyDescent="0.25">
      <c r="A7893" t="s">
        <v>5574</v>
      </c>
      <c r="B7893" s="2">
        <v>42041</v>
      </c>
      <c r="C7893" s="2" t="s">
        <v>7717</v>
      </c>
      <c r="D7893" t="s">
        <v>7686</v>
      </c>
      <c r="E7893">
        <f t="shared" si="123"/>
        <v>22</v>
      </c>
    </row>
    <row r="7894" spans="1:5" x14ac:dyDescent="0.25">
      <c r="A7894" t="s">
        <v>5574</v>
      </c>
      <c r="B7894" s="2">
        <v>42041</v>
      </c>
      <c r="C7894" s="2" t="s">
        <v>7717</v>
      </c>
      <c r="D7894" t="s">
        <v>7686</v>
      </c>
      <c r="E7894">
        <f t="shared" si="123"/>
        <v>22</v>
      </c>
    </row>
    <row r="7895" spans="1:5" x14ac:dyDescent="0.25">
      <c r="A7895" t="s">
        <v>585</v>
      </c>
      <c r="B7895" s="2">
        <v>41678</v>
      </c>
      <c r="C7895" s="2" t="s">
        <v>7726</v>
      </c>
      <c r="D7895" t="s">
        <v>7691</v>
      </c>
      <c r="E7895">
        <f t="shared" si="123"/>
        <v>41</v>
      </c>
    </row>
    <row r="7896" spans="1:5" x14ac:dyDescent="0.25">
      <c r="A7896" t="s">
        <v>1136</v>
      </c>
      <c r="B7896" s="2">
        <v>41931</v>
      </c>
      <c r="C7896" s="2" t="s">
        <v>7699</v>
      </c>
      <c r="D7896" t="s">
        <v>7708</v>
      </c>
      <c r="E7896">
        <f t="shared" si="123"/>
        <v>32</v>
      </c>
    </row>
    <row r="7897" spans="1:5" x14ac:dyDescent="0.25">
      <c r="A7897" t="s">
        <v>1136</v>
      </c>
      <c r="B7897" s="2">
        <v>41931</v>
      </c>
      <c r="C7897" s="2" t="s">
        <v>7699</v>
      </c>
      <c r="D7897" t="s">
        <v>7708</v>
      </c>
      <c r="E7897">
        <f t="shared" si="123"/>
        <v>32</v>
      </c>
    </row>
    <row r="7898" spans="1:5" x14ac:dyDescent="0.25">
      <c r="A7898" t="s">
        <v>1136</v>
      </c>
      <c r="B7898" s="2">
        <v>41931</v>
      </c>
      <c r="C7898" s="2" t="s">
        <v>7699</v>
      </c>
      <c r="D7898" t="s">
        <v>7708</v>
      </c>
      <c r="E7898">
        <f t="shared" si="123"/>
        <v>32</v>
      </c>
    </row>
    <row r="7899" spans="1:5" x14ac:dyDescent="0.25">
      <c r="A7899" t="s">
        <v>1940</v>
      </c>
      <c r="B7899" s="2">
        <v>41825</v>
      </c>
      <c r="C7899" s="2" t="s">
        <v>7720</v>
      </c>
      <c r="D7899" t="s">
        <v>7724</v>
      </c>
      <c r="E7899">
        <f t="shared" si="123"/>
        <v>37</v>
      </c>
    </row>
    <row r="7900" spans="1:5" x14ac:dyDescent="0.25">
      <c r="A7900" t="s">
        <v>1940</v>
      </c>
      <c r="B7900" s="2">
        <v>41825</v>
      </c>
      <c r="C7900" s="2" t="s">
        <v>7720</v>
      </c>
      <c r="D7900" t="s">
        <v>7724</v>
      </c>
      <c r="E7900">
        <f t="shared" si="123"/>
        <v>37</v>
      </c>
    </row>
    <row r="7901" spans="1:5" x14ac:dyDescent="0.25">
      <c r="A7901" t="s">
        <v>1940</v>
      </c>
      <c r="B7901" s="2">
        <v>41825</v>
      </c>
      <c r="C7901" s="2" t="s">
        <v>7720</v>
      </c>
      <c r="D7901" t="s">
        <v>7724</v>
      </c>
      <c r="E7901">
        <f t="shared" si="123"/>
        <v>37</v>
      </c>
    </row>
    <row r="7902" spans="1:5" x14ac:dyDescent="0.25">
      <c r="A7902" t="s">
        <v>1940</v>
      </c>
      <c r="B7902" s="2">
        <v>41825</v>
      </c>
      <c r="C7902" s="2" t="s">
        <v>7720</v>
      </c>
      <c r="D7902" t="s">
        <v>7724</v>
      </c>
      <c r="E7902">
        <f t="shared" si="123"/>
        <v>37</v>
      </c>
    </row>
    <row r="7903" spans="1:5" x14ac:dyDescent="0.25">
      <c r="A7903" t="s">
        <v>1940</v>
      </c>
      <c r="B7903" s="2">
        <v>41825</v>
      </c>
      <c r="C7903" s="2" t="s">
        <v>7720</v>
      </c>
      <c r="D7903" t="s">
        <v>7724</v>
      </c>
      <c r="E7903">
        <f t="shared" si="123"/>
        <v>37</v>
      </c>
    </row>
    <row r="7904" spans="1:5" x14ac:dyDescent="0.25">
      <c r="A7904" t="s">
        <v>1940</v>
      </c>
      <c r="B7904" s="2">
        <v>41825</v>
      </c>
      <c r="C7904" s="2" t="s">
        <v>7720</v>
      </c>
      <c r="D7904" t="s">
        <v>7724</v>
      </c>
      <c r="E7904">
        <f t="shared" si="123"/>
        <v>37</v>
      </c>
    </row>
    <row r="7905" spans="1:5" x14ac:dyDescent="0.25">
      <c r="A7905" t="s">
        <v>1940</v>
      </c>
      <c r="B7905" s="2">
        <v>41825</v>
      </c>
      <c r="C7905" s="2" t="s">
        <v>7720</v>
      </c>
      <c r="D7905" t="s">
        <v>7724</v>
      </c>
      <c r="E7905">
        <f t="shared" si="123"/>
        <v>37</v>
      </c>
    </row>
    <row r="7906" spans="1:5" x14ac:dyDescent="0.25">
      <c r="A7906" t="s">
        <v>5460</v>
      </c>
      <c r="B7906" s="2">
        <v>42315</v>
      </c>
      <c r="C7906" s="2" t="s">
        <v>7687</v>
      </c>
      <c r="D7906" t="s">
        <v>7687</v>
      </c>
      <c r="E7906">
        <f t="shared" si="123"/>
        <v>0</v>
      </c>
    </row>
    <row r="7907" spans="1:5" x14ac:dyDescent="0.25">
      <c r="A7907" t="s">
        <v>261</v>
      </c>
      <c r="B7907" s="2">
        <v>41932</v>
      </c>
      <c r="C7907" s="2" t="s">
        <v>7699</v>
      </c>
      <c r="D7907" t="s">
        <v>7683</v>
      </c>
      <c r="E7907">
        <f t="shared" si="123"/>
        <v>12</v>
      </c>
    </row>
    <row r="7908" spans="1:5" x14ac:dyDescent="0.25">
      <c r="A7908" t="s">
        <v>261</v>
      </c>
      <c r="B7908" s="2">
        <v>41932</v>
      </c>
      <c r="C7908" s="2" t="s">
        <v>7699</v>
      </c>
      <c r="D7908" t="s">
        <v>7683</v>
      </c>
      <c r="E7908">
        <f t="shared" si="123"/>
        <v>12</v>
      </c>
    </row>
    <row r="7909" spans="1:5" x14ac:dyDescent="0.25">
      <c r="A7909" t="s">
        <v>1510</v>
      </c>
      <c r="B7909" s="2">
        <v>41818</v>
      </c>
      <c r="C7909" s="2" t="s">
        <v>7684</v>
      </c>
      <c r="D7909" t="s">
        <v>7697</v>
      </c>
      <c r="E7909">
        <f t="shared" si="123"/>
        <v>25</v>
      </c>
    </row>
    <row r="7910" spans="1:5" x14ac:dyDescent="0.25">
      <c r="A7910" t="s">
        <v>4560</v>
      </c>
      <c r="B7910" s="2">
        <v>41840</v>
      </c>
      <c r="C7910" s="2" t="s">
        <v>7720</v>
      </c>
      <c r="D7910" t="s">
        <v>7686</v>
      </c>
      <c r="E7910">
        <f t="shared" si="123"/>
        <v>29</v>
      </c>
    </row>
    <row r="7911" spans="1:5" x14ac:dyDescent="0.25">
      <c r="A7911" t="s">
        <v>4560</v>
      </c>
      <c r="B7911" s="2">
        <v>41840</v>
      </c>
      <c r="C7911" s="2" t="s">
        <v>7720</v>
      </c>
      <c r="D7911" t="s">
        <v>7686</v>
      </c>
      <c r="E7911">
        <f t="shared" si="123"/>
        <v>29</v>
      </c>
    </row>
    <row r="7912" spans="1:5" x14ac:dyDescent="0.25">
      <c r="A7912" t="s">
        <v>4560</v>
      </c>
      <c r="B7912" s="2">
        <v>41840</v>
      </c>
      <c r="C7912" s="2" t="s">
        <v>7720</v>
      </c>
      <c r="D7912" t="s">
        <v>7686</v>
      </c>
      <c r="E7912">
        <f t="shared" si="123"/>
        <v>29</v>
      </c>
    </row>
    <row r="7913" spans="1:5" x14ac:dyDescent="0.25">
      <c r="A7913" t="s">
        <v>4560</v>
      </c>
      <c r="B7913" s="2">
        <v>41840</v>
      </c>
      <c r="C7913" s="2" t="s">
        <v>7720</v>
      </c>
      <c r="D7913" t="s">
        <v>7686</v>
      </c>
      <c r="E7913">
        <f t="shared" si="123"/>
        <v>29</v>
      </c>
    </row>
    <row r="7914" spans="1:5" x14ac:dyDescent="0.25">
      <c r="A7914" t="s">
        <v>1155</v>
      </c>
      <c r="B7914" s="2">
        <v>42488</v>
      </c>
      <c r="C7914" s="2" t="s">
        <v>7706</v>
      </c>
      <c r="D7914" t="s">
        <v>7706</v>
      </c>
      <c r="E7914">
        <f t="shared" si="123"/>
        <v>0</v>
      </c>
    </row>
    <row r="7915" spans="1:5" x14ac:dyDescent="0.25">
      <c r="A7915" t="s">
        <v>2723</v>
      </c>
      <c r="B7915" s="2">
        <v>41876</v>
      </c>
      <c r="C7915" s="2" t="s">
        <v>7690</v>
      </c>
      <c r="D7915" t="s">
        <v>7724</v>
      </c>
      <c r="E7915">
        <f t="shared" si="123"/>
        <v>36</v>
      </c>
    </row>
    <row r="7916" spans="1:5" x14ac:dyDescent="0.25">
      <c r="A7916" t="s">
        <v>1127</v>
      </c>
      <c r="B7916" s="2">
        <v>41690</v>
      </c>
      <c r="C7916" s="2" t="s">
        <v>7726</v>
      </c>
      <c r="D7916" t="s">
        <v>7708</v>
      </c>
      <c r="E7916">
        <f t="shared" si="123"/>
        <v>40</v>
      </c>
    </row>
    <row r="7917" spans="1:5" x14ac:dyDescent="0.25">
      <c r="A7917" t="s">
        <v>1127</v>
      </c>
      <c r="B7917" s="2">
        <v>41690</v>
      </c>
      <c r="C7917" s="2" t="s">
        <v>7726</v>
      </c>
      <c r="D7917" t="s">
        <v>7708</v>
      </c>
      <c r="E7917">
        <f t="shared" si="123"/>
        <v>40</v>
      </c>
    </row>
    <row r="7918" spans="1:5" x14ac:dyDescent="0.25">
      <c r="A7918" t="s">
        <v>1250</v>
      </c>
      <c r="B7918" s="2">
        <v>41643</v>
      </c>
      <c r="C7918" s="2" t="s">
        <v>7727</v>
      </c>
      <c r="D7918" t="s">
        <v>7687</v>
      </c>
      <c r="E7918">
        <f t="shared" si="123"/>
        <v>22</v>
      </c>
    </row>
    <row r="7919" spans="1:5" x14ac:dyDescent="0.25">
      <c r="A7919" t="s">
        <v>2090</v>
      </c>
      <c r="B7919" s="2">
        <v>41945</v>
      </c>
      <c r="C7919" s="2" t="s">
        <v>7688</v>
      </c>
      <c r="D7919" t="s">
        <v>7696</v>
      </c>
      <c r="E7919">
        <f t="shared" si="123"/>
        <v>34</v>
      </c>
    </row>
    <row r="7920" spans="1:5" x14ac:dyDescent="0.25">
      <c r="A7920" t="s">
        <v>3453</v>
      </c>
      <c r="B7920" s="2">
        <v>41905</v>
      </c>
      <c r="C7920" s="2" t="s">
        <v>7711</v>
      </c>
      <c r="D7920" t="s">
        <v>7719</v>
      </c>
      <c r="E7920">
        <f t="shared" si="123"/>
        <v>10</v>
      </c>
    </row>
    <row r="7921" spans="1:5" x14ac:dyDescent="0.25">
      <c r="A7921" t="s">
        <v>3455</v>
      </c>
      <c r="B7921" s="2">
        <v>41785</v>
      </c>
      <c r="C7921" s="2" t="s">
        <v>7689</v>
      </c>
      <c r="D7921" t="s">
        <v>7696</v>
      </c>
      <c r="E7921">
        <f t="shared" si="123"/>
        <v>40</v>
      </c>
    </row>
    <row r="7922" spans="1:5" x14ac:dyDescent="0.25">
      <c r="A7922" t="s">
        <v>3455</v>
      </c>
      <c r="B7922" s="2">
        <v>41785</v>
      </c>
      <c r="C7922" s="2" t="s">
        <v>7689</v>
      </c>
      <c r="D7922" t="s">
        <v>7696</v>
      </c>
      <c r="E7922">
        <f t="shared" si="123"/>
        <v>40</v>
      </c>
    </row>
    <row r="7923" spans="1:5" x14ac:dyDescent="0.25">
      <c r="A7923" t="s">
        <v>3665</v>
      </c>
      <c r="B7923" s="2">
        <v>42379</v>
      </c>
      <c r="C7923" s="2" t="s">
        <v>7693</v>
      </c>
      <c r="D7923" t="s">
        <v>7723</v>
      </c>
      <c r="E7923">
        <f t="shared" si="123"/>
        <v>14</v>
      </c>
    </row>
    <row r="7924" spans="1:5" x14ac:dyDescent="0.25">
      <c r="A7924" t="s">
        <v>2092</v>
      </c>
      <c r="B7924" s="2">
        <v>41877</v>
      </c>
      <c r="C7924" s="2" t="s">
        <v>7690</v>
      </c>
      <c r="D7924" t="s">
        <v>7696</v>
      </c>
      <c r="E7924">
        <f t="shared" si="123"/>
        <v>37</v>
      </c>
    </row>
    <row r="7925" spans="1:5" x14ac:dyDescent="0.25">
      <c r="A7925" t="s">
        <v>2092</v>
      </c>
      <c r="B7925" s="2">
        <v>41877</v>
      </c>
      <c r="C7925" s="2" t="s">
        <v>7690</v>
      </c>
      <c r="D7925" t="s">
        <v>7696</v>
      </c>
      <c r="E7925">
        <f t="shared" si="123"/>
        <v>37</v>
      </c>
    </row>
    <row r="7926" spans="1:5" x14ac:dyDescent="0.25">
      <c r="A7926" t="s">
        <v>727</v>
      </c>
      <c r="B7926" s="2">
        <v>41955</v>
      </c>
      <c r="C7926" s="2" t="s">
        <v>7688</v>
      </c>
      <c r="D7926" t="s">
        <v>7709</v>
      </c>
      <c r="E7926">
        <f t="shared" si="123"/>
        <v>21</v>
      </c>
    </row>
    <row r="7927" spans="1:5" x14ac:dyDescent="0.25">
      <c r="A7927" t="s">
        <v>727</v>
      </c>
      <c r="B7927" s="2">
        <v>41955</v>
      </c>
      <c r="C7927" s="2" t="s">
        <v>7688</v>
      </c>
      <c r="D7927" t="s">
        <v>7709</v>
      </c>
      <c r="E7927">
        <f t="shared" si="123"/>
        <v>21</v>
      </c>
    </row>
    <row r="7928" spans="1:5" x14ac:dyDescent="0.25">
      <c r="A7928" t="s">
        <v>2605</v>
      </c>
      <c r="B7928" s="2">
        <v>41730</v>
      </c>
      <c r="C7928" s="2" t="s">
        <v>7722</v>
      </c>
      <c r="D7928" t="s">
        <v>7704</v>
      </c>
      <c r="E7928">
        <f t="shared" si="123"/>
        <v>43</v>
      </c>
    </row>
    <row r="7929" spans="1:5" x14ac:dyDescent="0.25">
      <c r="A7929" t="s">
        <v>2605</v>
      </c>
      <c r="B7929" s="2">
        <v>41730</v>
      </c>
      <c r="C7929" s="2" t="s">
        <v>7722</v>
      </c>
      <c r="D7929" t="s">
        <v>7704</v>
      </c>
      <c r="E7929">
        <f t="shared" si="123"/>
        <v>43</v>
      </c>
    </row>
    <row r="7930" spans="1:5" x14ac:dyDescent="0.25">
      <c r="A7930" t="s">
        <v>2605</v>
      </c>
      <c r="B7930" s="2">
        <v>41730</v>
      </c>
      <c r="C7930" s="2" t="s">
        <v>7722</v>
      </c>
      <c r="D7930" t="s">
        <v>7704</v>
      </c>
      <c r="E7930">
        <f t="shared" si="123"/>
        <v>43</v>
      </c>
    </row>
    <row r="7931" spans="1:5" x14ac:dyDescent="0.25">
      <c r="A7931" t="s">
        <v>5613</v>
      </c>
      <c r="B7931" s="2">
        <v>42358</v>
      </c>
      <c r="C7931" s="2" t="s">
        <v>7695</v>
      </c>
      <c r="D7931" t="s">
        <v>7691</v>
      </c>
      <c r="E7931">
        <f t="shared" si="123"/>
        <v>19</v>
      </c>
    </row>
    <row r="7932" spans="1:5" x14ac:dyDescent="0.25">
      <c r="A7932" t="s">
        <v>2132</v>
      </c>
      <c r="B7932" s="2">
        <v>41724</v>
      </c>
      <c r="C7932" s="2" t="s">
        <v>7715</v>
      </c>
      <c r="D7932" t="s">
        <v>7698</v>
      </c>
      <c r="E7932">
        <f t="shared" si="123"/>
        <v>24</v>
      </c>
    </row>
    <row r="7933" spans="1:5" x14ac:dyDescent="0.25">
      <c r="A7933" t="s">
        <v>2165</v>
      </c>
      <c r="B7933" s="2">
        <v>41789</v>
      </c>
      <c r="C7933" s="2" t="s">
        <v>7689</v>
      </c>
      <c r="D7933" t="s">
        <v>7697</v>
      </c>
      <c r="E7933">
        <f t="shared" si="123"/>
        <v>26</v>
      </c>
    </row>
    <row r="7934" spans="1:5" x14ac:dyDescent="0.25">
      <c r="A7934" t="s">
        <v>2165</v>
      </c>
      <c r="B7934" s="2">
        <v>41789</v>
      </c>
      <c r="C7934" s="2" t="s">
        <v>7689</v>
      </c>
      <c r="D7934" t="s">
        <v>7697</v>
      </c>
      <c r="E7934">
        <f t="shared" si="123"/>
        <v>26</v>
      </c>
    </row>
    <row r="7935" spans="1:5" x14ac:dyDescent="0.25">
      <c r="A7935" t="s">
        <v>2127</v>
      </c>
      <c r="B7935" s="2">
        <v>42038</v>
      </c>
      <c r="C7935" s="2" t="s">
        <v>7717</v>
      </c>
      <c r="D7935" t="s">
        <v>7724</v>
      </c>
      <c r="E7935">
        <f t="shared" si="123"/>
        <v>30</v>
      </c>
    </row>
    <row r="7936" spans="1:5" x14ac:dyDescent="0.25">
      <c r="A7936" t="s">
        <v>2127</v>
      </c>
      <c r="B7936" s="2">
        <v>42038</v>
      </c>
      <c r="C7936" s="2" t="s">
        <v>7717</v>
      </c>
      <c r="D7936" t="s">
        <v>7724</v>
      </c>
      <c r="E7936">
        <f t="shared" si="123"/>
        <v>30</v>
      </c>
    </row>
    <row r="7937" spans="1:5" x14ac:dyDescent="0.25">
      <c r="A7937" t="s">
        <v>2127</v>
      </c>
      <c r="B7937" s="2">
        <v>42038</v>
      </c>
      <c r="C7937" s="2" t="s">
        <v>7717</v>
      </c>
      <c r="D7937" t="s">
        <v>7724</v>
      </c>
      <c r="E7937">
        <f t="shared" si="123"/>
        <v>30</v>
      </c>
    </row>
    <row r="7938" spans="1:5" x14ac:dyDescent="0.25">
      <c r="A7938" t="s">
        <v>2127</v>
      </c>
      <c r="B7938" s="2">
        <v>42038</v>
      </c>
      <c r="C7938" s="2" t="s">
        <v>7717</v>
      </c>
      <c r="D7938" t="s">
        <v>7724</v>
      </c>
      <c r="E7938">
        <f t="shared" si="123"/>
        <v>30</v>
      </c>
    </row>
    <row r="7939" spans="1:5" x14ac:dyDescent="0.25">
      <c r="A7939" t="s">
        <v>2127</v>
      </c>
      <c r="B7939" s="2">
        <v>42038</v>
      </c>
      <c r="C7939" s="2" t="s">
        <v>7717</v>
      </c>
      <c r="D7939" t="s">
        <v>7724</v>
      </c>
      <c r="E7939">
        <f t="shared" ref="E7939:E8002" si="124">(LEFT(D7939,4)-LEFT(C7939,4))*12+RIGHT(D7939,2)-RIGHT(C7939,2)</f>
        <v>30</v>
      </c>
    </row>
    <row r="7940" spans="1:5" x14ac:dyDescent="0.25">
      <c r="A7940" t="s">
        <v>2127</v>
      </c>
      <c r="B7940" s="2">
        <v>42038</v>
      </c>
      <c r="C7940" s="2" t="s">
        <v>7717</v>
      </c>
      <c r="D7940" t="s">
        <v>7724</v>
      </c>
      <c r="E7940">
        <f t="shared" si="124"/>
        <v>30</v>
      </c>
    </row>
    <row r="7941" spans="1:5" x14ac:dyDescent="0.25">
      <c r="A7941" t="s">
        <v>2127</v>
      </c>
      <c r="B7941" s="2">
        <v>42038</v>
      </c>
      <c r="C7941" s="2" t="s">
        <v>7717</v>
      </c>
      <c r="D7941" t="s">
        <v>7724</v>
      </c>
      <c r="E7941">
        <f t="shared" si="124"/>
        <v>30</v>
      </c>
    </row>
    <row r="7942" spans="1:5" x14ac:dyDescent="0.25">
      <c r="A7942" t="s">
        <v>432</v>
      </c>
      <c r="B7942" s="2">
        <v>41757</v>
      </c>
      <c r="C7942" s="2" t="s">
        <v>7722</v>
      </c>
      <c r="D7942" t="s">
        <v>7686</v>
      </c>
      <c r="E7942">
        <f t="shared" si="124"/>
        <v>32</v>
      </c>
    </row>
    <row r="7943" spans="1:5" x14ac:dyDescent="0.25">
      <c r="A7943" t="s">
        <v>432</v>
      </c>
      <c r="B7943" s="2">
        <v>41757</v>
      </c>
      <c r="C7943" s="2" t="s">
        <v>7722</v>
      </c>
      <c r="D7943" t="s">
        <v>7686</v>
      </c>
      <c r="E7943">
        <f t="shared" si="124"/>
        <v>32</v>
      </c>
    </row>
    <row r="7944" spans="1:5" x14ac:dyDescent="0.25">
      <c r="A7944" t="s">
        <v>1402</v>
      </c>
      <c r="B7944" s="2">
        <v>41681</v>
      </c>
      <c r="C7944" s="2" t="s">
        <v>7726</v>
      </c>
      <c r="D7944" t="s">
        <v>7703</v>
      </c>
      <c r="E7944">
        <f t="shared" si="124"/>
        <v>46</v>
      </c>
    </row>
    <row r="7945" spans="1:5" x14ac:dyDescent="0.25">
      <c r="A7945" t="s">
        <v>1402</v>
      </c>
      <c r="B7945" s="2">
        <v>41681</v>
      </c>
      <c r="C7945" s="2" t="s">
        <v>7726</v>
      </c>
      <c r="D7945" t="s">
        <v>7703</v>
      </c>
      <c r="E7945">
        <f t="shared" si="124"/>
        <v>46</v>
      </c>
    </row>
    <row r="7946" spans="1:5" x14ac:dyDescent="0.25">
      <c r="A7946" t="s">
        <v>1402</v>
      </c>
      <c r="B7946" s="2">
        <v>41681</v>
      </c>
      <c r="C7946" s="2" t="s">
        <v>7726</v>
      </c>
      <c r="D7946" t="s">
        <v>7703</v>
      </c>
      <c r="E7946">
        <f t="shared" si="124"/>
        <v>46</v>
      </c>
    </row>
    <row r="7947" spans="1:5" x14ac:dyDescent="0.25">
      <c r="A7947" t="s">
        <v>1402</v>
      </c>
      <c r="B7947" s="2">
        <v>41681</v>
      </c>
      <c r="C7947" s="2" t="s">
        <v>7726</v>
      </c>
      <c r="D7947" t="s">
        <v>7703</v>
      </c>
      <c r="E7947">
        <f t="shared" si="124"/>
        <v>46</v>
      </c>
    </row>
    <row r="7948" spans="1:5" x14ac:dyDescent="0.25">
      <c r="A7948" t="s">
        <v>1402</v>
      </c>
      <c r="B7948" s="2">
        <v>41681</v>
      </c>
      <c r="C7948" s="2" t="s">
        <v>7726</v>
      </c>
      <c r="D7948" t="s">
        <v>7703</v>
      </c>
      <c r="E7948">
        <f t="shared" si="124"/>
        <v>46</v>
      </c>
    </row>
    <row r="7949" spans="1:5" x14ac:dyDescent="0.25">
      <c r="A7949" t="s">
        <v>3187</v>
      </c>
      <c r="B7949" s="2">
        <v>41699</v>
      </c>
      <c r="C7949" s="2" t="s">
        <v>7715</v>
      </c>
      <c r="D7949" t="s">
        <v>7715</v>
      </c>
      <c r="E7949">
        <f t="shared" si="124"/>
        <v>0</v>
      </c>
    </row>
    <row r="7950" spans="1:5" x14ac:dyDescent="0.25">
      <c r="A7950" t="s">
        <v>3187</v>
      </c>
      <c r="B7950" s="2">
        <v>41699</v>
      </c>
      <c r="C7950" s="2" t="s">
        <v>7715</v>
      </c>
      <c r="D7950" t="s">
        <v>7715</v>
      </c>
      <c r="E7950">
        <f t="shared" si="124"/>
        <v>0</v>
      </c>
    </row>
    <row r="7951" spans="1:5" x14ac:dyDescent="0.25">
      <c r="A7951" t="s">
        <v>3187</v>
      </c>
      <c r="B7951" s="2">
        <v>41699</v>
      </c>
      <c r="C7951" s="2" t="s">
        <v>7715</v>
      </c>
      <c r="D7951" t="s">
        <v>7715</v>
      </c>
      <c r="E7951">
        <f t="shared" si="124"/>
        <v>0</v>
      </c>
    </row>
    <row r="7952" spans="1:5" x14ac:dyDescent="0.25">
      <c r="A7952" t="s">
        <v>3187</v>
      </c>
      <c r="B7952" s="2">
        <v>41699</v>
      </c>
      <c r="C7952" s="2" t="s">
        <v>7715</v>
      </c>
      <c r="D7952" t="s">
        <v>7715</v>
      </c>
      <c r="E7952">
        <f t="shared" si="124"/>
        <v>0</v>
      </c>
    </row>
    <row r="7953" spans="1:5" x14ac:dyDescent="0.25">
      <c r="A7953" t="s">
        <v>199</v>
      </c>
      <c r="B7953" s="2">
        <v>41884</v>
      </c>
      <c r="C7953" s="2" t="s">
        <v>7711</v>
      </c>
      <c r="D7953" t="s">
        <v>7687</v>
      </c>
      <c r="E7953">
        <f t="shared" si="124"/>
        <v>14</v>
      </c>
    </row>
    <row r="7954" spans="1:5" x14ac:dyDescent="0.25">
      <c r="A7954" t="s">
        <v>199</v>
      </c>
      <c r="B7954" s="2">
        <v>41884</v>
      </c>
      <c r="C7954" s="2" t="s">
        <v>7711</v>
      </c>
      <c r="D7954" t="s">
        <v>7687</v>
      </c>
      <c r="E7954">
        <f t="shared" si="124"/>
        <v>14</v>
      </c>
    </row>
    <row r="7955" spans="1:5" x14ac:dyDescent="0.25">
      <c r="A7955" t="s">
        <v>2605</v>
      </c>
      <c r="B7955" s="2">
        <v>41730</v>
      </c>
      <c r="C7955" s="2" t="s">
        <v>7722</v>
      </c>
      <c r="D7955" t="s">
        <v>7722</v>
      </c>
      <c r="E7955">
        <f t="shared" si="124"/>
        <v>0</v>
      </c>
    </row>
    <row r="7956" spans="1:5" x14ac:dyDescent="0.25">
      <c r="A7956" t="s">
        <v>2605</v>
      </c>
      <c r="B7956" s="2">
        <v>41730</v>
      </c>
      <c r="C7956" s="2" t="s">
        <v>7722</v>
      </c>
      <c r="D7956" t="s">
        <v>7722</v>
      </c>
      <c r="E7956">
        <f t="shared" si="124"/>
        <v>0</v>
      </c>
    </row>
    <row r="7957" spans="1:5" x14ac:dyDescent="0.25">
      <c r="A7957" t="s">
        <v>242</v>
      </c>
      <c r="B7957" s="2">
        <v>41943</v>
      </c>
      <c r="C7957" s="2" t="s">
        <v>7699</v>
      </c>
      <c r="D7957" t="s">
        <v>7694</v>
      </c>
      <c r="E7957">
        <f t="shared" si="124"/>
        <v>36</v>
      </c>
    </row>
    <row r="7958" spans="1:5" x14ac:dyDescent="0.25">
      <c r="A7958" t="s">
        <v>242</v>
      </c>
      <c r="B7958" s="2">
        <v>41943</v>
      </c>
      <c r="C7958" s="2" t="s">
        <v>7699</v>
      </c>
      <c r="D7958" t="s">
        <v>7694</v>
      </c>
      <c r="E7958">
        <f t="shared" si="124"/>
        <v>36</v>
      </c>
    </row>
    <row r="7959" spans="1:5" x14ac:dyDescent="0.25">
      <c r="A7959" t="s">
        <v>242</v>
      </c>
      <c r="B7959" s="2">
        <v>41943</v>
      </c>
      <c r="C7959" s="2" t="s">
        <v>7699</v>
      </c>
      <c r="D7959" t="s">
        <v>7694</v>
      </c>
      <c r="E7959">
        <f t="shared" si="124"/>
        <v>36</v>
      </c>
    </row>
    <row r="7960" spans="1:5" x14ac:dyDescent="0.25">
      <c r="A7960" t="s">
        <v>242</v>
      </c>
      <c r="B7960" s="2">
        <v>41943</v>
      </c>
      <c r="C7960" s="2" t="s">
        <v>7699</v>
      </c>
      <c r="D7960" t="s">
        <v>7694</v>
      </c>
      <c r="E7960">
        <f t="shared" si="124"/>
        <v>36</v>
      </c>
    </row>
    <row r="7961" spans="1:5" x14ac:dyDescent="0.25">
      <c r="A7961" t="s">
        <v>242</v>
      </c>
      <c r="B7961" s="2">
        <v>41943</v>
      </c>
      <c r="C7961" s="2" t="s">
        <v>7699</v>
      </c>
      <c r="D7961" t="s">
        <v>7694</v>
      </c>
      <c r="E7961">
        <f t="shared" si="124"/>
        <v>36</v>
      </c>
    </row>
    <row r="7962" spans="1:5" x14ac:dyDescent="0.25">
      <c r="A7962" t="s">
        <v>242</v>
      </c>
      <c r="B7962" s="2">
        <v>41943</v>
      </c>
      <c r="C7962" s="2" t="s">
        <v>7699</v>
      </c>
      <c r="D7962" t="s">
        <v>7694</v>
      </c>
      <c r="E7962">
        <f t="shared" si="124"/>
        <v>36</v>
      </c>
    </row>
    <row r="7963" spans="1:5" x14ac:dyDescent="0.25">
      <c r="A7963" t="s">
        <v>184</v>
      </c>
      <c r="B7963" s="2">
        <v>42535</v>
      </c>
      <c r="C7963" s="2" t="s">
        <v>7682</v>
      </c>
      <c r="D7963" t="s">
        <v>7704</v>
      </c>
      <c r="E7963">
        <f t="shared" si="124"/>
        <v>17</v>
      </c>
    </row>
    <row r="7964" spans="1:5" x14ac:dyDescent="0.25">
      <c r="A7964" t="s">
        <v>184</v>
      </c>
      <c r="B7964" s="2">
        <v>42535</v>
      </c>
      <c r="C7964" s="2" t="s">
        <v>7682</v>
      </c>
      <c r="D7964" t="s">
        <v>7704</v>
      </c>
      <c r="E7964">
        <f t="shared" si="124"/>
        <v>17</v>
      </c>
    </row>
    <row r="7965" spans="1:5" x14ac:dyDescent="0.25">
      <c r="A7965" t="s">
        <v>184</v>
      </c>
      <c r="B7965" s="2">
        <v>42535</v>
      </c>
      <c r="C7965" s="2" t="s">
        <v>7682</v>
      </c>
      <c r="D7965" t="s">
        <v>7704</v>
      </c>
      <c r="E7965">
        <f t="shared" si="124"/>
        <v>17</v>
      </c>
    </row>
    <row r="7966" spans="1:5" x14ac:dyDescent="0.25">
      <c r="A7966" t="s">
        <v>184</v>
      </c>
      <c r="B7966" s="2">
        <v>42535</v>
      </c>
      <c r="C7966" s="2" t="s">
        <v>7682</v>
      </c>
      <c r="D7966" t="s">
        <v>7704</v>
      </c>
      <c r="E7966">
        <f t="shared" si="124"/>
        <v>17</v>
      </c>
    </row>
    <row r="7967" spans="1:5" x14ac:dyDescent="0.25">
      <c r="A7967" t="s">
        <v>184</v>
      </c>
      <c r="B7967" s="2">
        <v>42535</v>
      </c>
      <c r="C7967" s="2" t="s">
        <v>7682</v>
      </c>
      <c r="D7967" t="s">
        <v>7704</v>
      </c>
      <c r="E7967">
        <f t="shared" si="124"/>
        <v>17</v>
      </c>
    </row>
    <row r="7968" spans="1:5" x14ac:dyDescent="0.25">
      <c r="A7968" t="s">
        <v>705</v>
      </c>
      <c r="B7968" s="2">
        <v>41797</v>
      </c>
      <c r="C7968" s="2" t="s">
        <v>7684</v>
      </c>
      <c r="D7968" t="s">
        <v>7710</v>
      </c>
      <c r="E7968">
        <f t="shared" si="124"/>
        <v>9</v>
      </c>
    </row>
    <row r="7969" spans="1:5" x14ac:dyDescent="0.25">
      <c r="A7969" t="s">
        <v>2820</v>
      </c>
      <c r="B7969" s="2">
        <v>41878</v>
      </c>
      <c r="C7969" s="2" t="s">
        <v>7690</v>
      </c>
      <c r="D7969" t="s">
        <v>7713</v>
      </c>
      <c r="E7969">
        <f t="shared" si="124"/>
        <v>26</v>
      </c>
    </row>
    <row r="7970" spans="1:5" x14ac:dyDescent="0.25">
      <c r="A7970" t="s">
        <v>2820</v>
      </c>
      <c r="B7970" s="2">
        <v>41878</v>
      </c>
      <c r="C7970" s="2" t="s">
        <v>7690</v>
      </c>
      <c r="D7970" t="s">
        <v>7713</v>
      </c>
      <c r="E7970">
        <f t="shared" si="124"/>
        <v>26</v>
      </c>
    </row>
    <row r="7971" spans="1:5" x14ac:dyDescent="0.25">
      <c r="A7971" t="s">
        <v>2820</v>
      </c>
      <c r="B7971" s="2">
        <v>41878</v>
      </c>
      <c r="C7971" s="2" t="s">
        <v>7690</v>
      </c>
      <c r="D7971" t="s">
        <v>7713</v>
      </c>
      <c r="E7971">
        <f t="shared" si="124"/>
        <v>26</v>
      </c>
    </row>
    <row r="7972" spans="1:5" x14ac:dyDescent="0.25">
      <c r="A7972" t="s">
        <v>582</v>
      </c>
      <c r="B7972" s="2">
        <v>41988</v>
      </c>
      <c r="C7972" s="2" t="s">
        <v>7701</v>
      </c>
      <c r="D7972" t="s">
        <v>7718</v>
      </c>
      <c r="E7972">
        <f t="shared" si="124"/>
        <v>8</v>
      </c>
    </row>
    <row r="7973" spans="1:5" x14ac:dyDescent="0.25">
      <c r="A7973" t="s">
        <v>582</v>
      </c>
      <c r="B7973" s="2">
        <v>41988</v>
      </c>
      <c r="C7973" s="2" t="s">
        <v>7701</v>
      </c>
      <c r="D7973" t="s">
        <v>7718</v>
      </c>
      <c r="E7973">
        <f t="shared" si="124"/>
        <v>8</v>
      </c>
    </row>
    <row r="7974" spans="1:5" x14ac:dyDescent="0.25">
      <c r="A7974" t="s">
        <v>582</v>
      </c>
      <c r="B7974" s="2">
        <v>41988</v>
      </c>
      <c r="C7974" s="2" t="s">
        <v>7701</v>
      </c>
      <c r="D7974" t="s">
        <v>7718</v>
      </c>
      <c r="E7974">
        <f t="shared" si="124"/>
        <v>8</v>
      </c>
    </row>
    <row r="7975" spans="1:5" x14ac:dyDescent="0.25">
      <c r="A7975" t="s">
        <v>582</v>
      </c>
      <c r="B7975" s="2">
        <v>41988</v>
      </c>
      <c r="C7975" s="2" t="s">
        <v>7701</v>
      </c>
      <c r="D7975" t="s">
        <v>7718</v>
      </c>
      <c r="E7975">
        <f t="shared" si="124"/>
        <v>8</v>
      </c>
    </row>
    <row r="7976" spans="1:5" x14ac:dyDescent="0.25">
      <c r="A7976" t="s">
        <v>582</v>
      </c>
      <c r="B7976" s="2">
        <v>41988</v>
      </c>
      <c r="C7976" s="2" t="s">
        <v>7701</v>
      </c>
      <c r="D7976" t="s">
        <v>7718</v>
      </c>
      <c r="E7976">
        <f t="shared" si="124"/>
        <v>8</v>
      </c>
    </row>
    <row r="7977" spans="1:5" x14ac:dyDescent="0.25">
      <c r="A7977" t="s">
        <v>582</v>
      </c>
      <c r="B7977" s="2">
        <v>41988</v>
      </c>
      <c r="C7977" s="2" t="s">
        <v>7701</v>
      </c>
      <c r="D7977" t="s">
        <v>7718</v>
      </c>
      <c r="E7977">
        <f t="shared" si="124"/>
        <v>8</v>
      </c>
    </row>
    <row r="7978" spans="1:5" x14ac:dyDescent="0.25">
      <c r="A7978" t="s">
        <v>582</v>
      </c>
      <c r="B7978" s="2">
        <v>41988</v>
      </c>
      <c r="C7978" s="2" t="s">
        <v>7701</v>
      </c>
      <c r="D7978" t="s">
        <v>7718</v>
      </c>
      <c r="E7978">
        <f t="shared" si="124"/>
        <v>8</v>
      </c>
    </row>
    <row r="7979" spans="1:5" x14ac:dyDescent="0.25">
      <c r="A7979" t="s">
        <v>3029</v>
      </c>
      <c r="B7979" s="2">
        <v>41790</v>
      </c>
      <c r="C7979" s="2" t="s">
        <v>7689</v>
      </c>
      <c r="D7979" t="s">
        <v>7689</v>
      </c>
      <c r="E7979">
        <f t="shared" si="124"/>
        <v>0</v>
      </c>
    </row>
    <row r="7980" spans="1:5" x14ac:dyDescent="0.25">
      <c r="A7980" t="s">
        <v>3029</v>
      </c>
      <c r="B7980" s="2">
        <v>41790</v>
      </c>
      <c r="C7980" s="2" t="s">
        <v>7689</v>
      </c>
      <c r="D7980" t="s">
        <v>7689</v>
      </c>
      <c r="E7980">
        <f t="shared" si="124"/>
        <v>0</v>
      </c>
    </row>
    <row r="7981" spans="1:5" x14ac:dyDescent="0.25">
      <c r="A7981" t="s">
        <v>1728</v>
      </c>
      <c r="B7981" s="2">
        <v>41989</v>
      </c>
      <c r="C7981" s="2" t="s">
        <v>7701</v>
      </c>
      <c r="D7981" t="s">
        <v>7718</v>
      </c>
      <c r="E7981">
        <f t="shared" si="124"/>
        <v>8</v>
      </c>
    </row>
    <row r="7982" spans="1:5" x14ac:dyDescent="0.25">
      <c r="A7982" t="s">
        <v>110</v>
      </c>
      <c r="B7982" s="2">
        <v>41642</v>
      </c>
      <c r="C7982" s="2" t="s">
        <v>7727</v>
      </c>
      <c r="D7982" t="s">
        <v>7727</v>
      </c>
      <c r="E7982">
        <f t="shared" si="124"/>
        <v>0</v>
      </c>
    </row>
    <row r="7983" spans="1:5" x14ac:dyDescent="0.25">
      <c r="A7983" t="s">
        <v>58</v>
      </c>
      <c r="B7983" s="2">
        <v>41892</v>
      </c>
      <c r="C7983" s="2" t="s">
        <v>7711</v>
      </c>
      <c r="D7983" t="s">
        <v>7711</v>
      </c>
      <c r="E7983">
        <f t="shared" si="124"/>
        <v>0</v>
      </c>
    </row>
    <row r="7984" spans="1:5" x14ac:dyDescent="0.25">
      <c r="A7984" t="s">
        <v>58</v>
      </c>
      <c r="B7984" s="2">
        <v>41892</v>
      </c>
      <c r="C7984" s="2" t="s">
        <v>7711</v>
      </c>
      <c r="D7984" t="s">
        <v>7711</v>
      </c>
      <c r="E7984">
        <f t="shared" si="124"/>
        <v>0</v>
      </c>
    </row>
    <row r="7985" spans="1:5" x14ac:dyDescent="0.25">
      <c r="A7985" t="s">
        <v>2700</v>
      </c>
      <c r="B7985" s="2">
        <v>41741</v>
      </c>
      <c r="C7985" s="2" t="s">
        <v>7722</v>
      </c>
      <c r="D7985" t="s">
        <v>7725</v>
      </c>
      <c r="E7985">
        <f t="shared" si="124"/>
        <v>33</v>
      </c>
    </row>
    <row r="7986" spans="1:5" x14ac:dyDescent="0.25">
      <c r="A7986" t="s">
        <v>2700</v>
      </c>
      <c r="B7986" s="2">
        <v>41741</v>
      </c>
      <c r="C7986" s="2" t="s">
        <v>7722</v>
      </c>
      <c r="D7986" t="s">
        <v>7725</v>
      </c>
      <c r="E7986">
        <f t="shared" si="124"/>
        <v>33</v>
      </c>
    </row>
    <row r="7987" spans="1:5" x14ac:dyDescent="0.25">
      <c r="A7987" t="s">
        <v>165</v>
      </c>
      <c r="B7987" s="2">
        <v>41902</v>
      </c>
      <c r="C7987" s="2" t="s">
        <v>7711</v>
      </c>
      <c r="D7987" t="s">
        <v>7706</v>
      </c>
      <c r="E7987">
        <f t="shared" si="124"/>
        <v>19</v>
      </c>
    </row>
    <row r="7988" spans="1:5" x14ac:dyDescent="0.25">
      <c r="A7988" t="s">
        <v>1353</v>
      </c>
      <c r="B7988" s="2">
        <v>41736</v>
      </c>
      <c r="C7988" s="2" t="s">
        <v>7722</v>
      </c>
      <c r="D7988" t="s">
        <v>7697</v>
      </c>
      <c r="E7988">
        <f t="shared" si="124"/>
        <v>27</v>
      </c>
    </row>
    <row r="7989" spans="1:5" x14ac:dyDescent="0.25">
      <c r="A7989" t="s">
        <v>76</v>
      </c>
      <c r="B7989" s="2">
        <v>41859</v>
      </c>
      <c r="C7989" s="2" t="s">
        <v>7690</v>
      </c>
      <c r="D7989" t="s">
        <v>7709</v>
      </c>
      <c r="E7989">
        <f t="shared" si="124"/>
        <v>24</v>
      </c>
    </row>
    <row r="7990" spans="1:5" x14ac:dyDescent="0.25">
      <c r="A7990" t="s">
        <v>76</v>
      </c>
      <c r="B7990" s="2">
        <v>41859</v>
      </c>
      <c r="C7990" s="2" t="s">
        <v>7690</v>
      </c>
      <c r="D7990" t="s">
        <v>7709</v>
      </c>
      <c r="E7990">
        <f t="shared" si="124"/>
        <v>24</v>
      </c>
    </row>
    <row r="7991" spans="1:5" x14ac:dyDescent="0.25">
      <c r="A7991" t="s">
        <v>76</v>
      </c>
      <c r="B7991" s="2">
        <v>41859</v>
      </c>
      <c r="C7991" s="2" t="s">
        <v>7690</v>
      </c>
      <c r="D7991" t="s">
        <v>7709</v>
      </c>
      <c r="E7991">
        <f t="shared" si="124"/>
        <v>24</v>
      </c>
    </row>
    <row r="7992" spans="1:5" x14ac:dyDescent="0.25">
      <c r="A7992" t="s">
        <v>76</v>
      </c>
      <c r="B7992" s="2">
        <v>41859</v>
      </c>
      <c r="C7992" s="2" t="s">
        <v>7690</v>
      </c>
      <c r="D7992" t="s">
        <v>7709</v>
      </c>
      <c r="E7992">
        <f t="shared" si="124"/>
        <v>24</v>
      </c>
    </row>
    <row r="7993" spans="1:5" x14ac:dyDescent="0.25">
      <c r="A7993" t="s">
        <v>4158</v>
      </c>
      <c r="B7993" s="2">
        <v>41720</v>
      </c>
      <c r="C7993" s="2" t="s">
        <v>7715</v>
      </c>
      <c r="D7993" t="s">
        <v>7682</v>
      </c>
      <c r="E7993">
        <f t="shared" si="124"/>
        <v>27</v>
      </c>
    </row>
    <row r="7994" spans="1:5" x14ac:dyDescent="0.25">
      <c r="A7994" t="s">
        <v>4158</v>
      </c>
      <c r="B7994" s="2">
        <v>41720</v>
      </c>
      <c r="C7994" s="2" t="s">
        <v>7715</v>
      </c>
      <c r="D7994" t="s">
        <v>7682</v>
      </c>
      <c r="E7994">
        <f t="shared" si="124"/>
        <v>27</v>
      </c>
    </row>
    <row r="7995" spans="1:5" x14ac:dyDescent="0.25">
      <c r="A7995" t="s">
        <v>2419</v>
      </c>
      <c r="B7995" s="2">
        <v>41740</v>
      </c>
      <c r="C7995" s="2" t="s">
        <v>7722</v>
      </c>
      <c r="D7995" t="s">
        <v>7687</v>
      </c>
      <c r="E7995">
        <f t="shared" si="124"/>
        <v>19</v>
      </c>
    </row>
    <row r="7996" spans="1:5" x14ac:dyDescent="0.25">
      <c r="A7996" t="s">
        <v>2419</v>
      </c>
      <c r="B7996" s="2">
        <v>41740</v>
      </c>
      <c r="C7996" s="2" t="s">
        <v>7722</v>
      </c>
      <c r="D7996" t="s">
        <v>7687</v>
      </c>
      <c r="E7996">
        <f t="shared" si="124"/>
        <v>19</v>
      </c>
    </row>
    <row r="7997" spans="1:5" x14ac:dyDescent="0.25">
      <c r="A7997" t="s">
        <v>2419</v>
      </c>
      <c r="B7997" s="2">
        <v>41740</v>
      </c>
      <c r="C7997" s="2" t="s">
        <v>7722</v>
      </c>
      <c r="D7997" t="s">
        <v>7687</v>
      </c>
      <c r="E7997">
        <f t="shared" si="124"/>
        <v>19</v>
      </c>
    </row>
    <row r="7998" spans="1:5" x14ac:dyDescent="0.25">
      <c r="A7998" t="s">
        <v>3157</v>
      </c>
      <c r="B7998" s="2">
        <v>42478</v>
      </c>
      <c r="C7998" s="2" t="s">
        <v>7706</v>
      </c>
      <c r="D7998" t="s">
        <v>7704</v>
      </c>
      <c r="E7998">
        <f t="shared" si="124"/>
        <v>19</v>
      </c>
    </row>
    <row r="7999" spans="1:5" x14ac:dyDescent="0.25">
      <c r="A7999" t="s">
        <v>3157</v>
      </c>
      <c r="B7999" s="2">
        <v>42478</v>
      </c>
      <c r="C7999" s="2" t="s">
        <v>7706</v>
      </c>
      <c r="D7999" t="s">
        <v>7704</v>
      </c>
      <c r="E7999">
        <f t="shared" si="124"/>
        <v>19</v>
      </c>
    </row>
    <row r="8000" spans="1:5" x14ac:dyDescent="0.25">
      <c r="A8000" t="s">
        <v>4507</v>
      </c>
      <c r="B8000" s="2">
        <v>41763</v>
      </c>
      <c r="C8000" s="2" t="s">
        <v>7689</v>
      </c>
      <c r="D8000" t="s">
        <v>7689</v>
      </c>
      <c r="E8000">
        <f t="shared" si="124"/>
        <v>0</v>
      </c>
    </row>
    <row r="8001" spans="1:5" x14ac:dyDescent="0.25">
      <c r="A8001" t="s">
        <v>4507</v>
      </c>
      <c r="B8001" s="2">
        <v>41763</v>
      </c>
      <c r="C8001" s="2" t="s">
        <v>7689</v>
      </c>
      <c r="D8001" t="s">
        <v>7689</v>
      </c>
      <c r="E8001">
        <f t="shared" si="124"/>
        <v>0</v>
      </c>
    </row>
    <row r="8002" spans="1:5" x14ac:dyDescent="0.25">
      <c r="A8002" t="s">
        <v>1615</v>
      </c>
      <c r="B8002" s="2">
        <v>41731</v>
      </c>
      <c r="C8002" s="2" t="s">
        <v>7722</v>
      </c>
      <c r="D8002" t="s">
        <v>7687</v>
      </c>
      <c r="E8002">
        <f t="shared" si="124"/>
        <v>19</v>
      </c>
    </row>
    <row r="8003" spans="1:5" x14ac:dyDescent="0.25">
      <c r="A8003" t="s">
        <v>141</v>
      </c>
      <c r="B8003" s="2">
        <v>41954</v>
      </c>
      <c r="C8003" s="2" t="s">
        <v>7688</v>
      </c>
      <c r="D8003" t="s">
        <v>7695</v>
      </c>
      <c r="E8003">
        <f t="shared" ref="E8003:E8066" si="125">(LEFT(D8003,4)-LEFT(C8003,4))*12+RIGHT(D8003,2)-RIGHT(C8003,2)</f>
        <v>13</v>
      </c>
    </row>
    <row r="8004" spans="1:5" x14ac:dyDescent="0.25">
      <c r="A8004" t="s">
        <v>141</v>
      </c>
      <c r="B8004" s="2">
        <v>41954</v>
      </c>
      <c r="C8004" s="2" t="s">
        <v>7688</v>
      </c>
      <c r="D8004" t="s">
        <v>7695</v>
      </c>
      <c r="E8004">
        <f t="shared" si="125"/>
        <v>13</v>
      </c>
    </row>
    <row r="8005" spans="1:5" x14ac:dyDescent="0.25">
      <c r="A8005" t="s">
        <v>4354</v>
      </c>
      <c r="B8005" s="2">
        <v>41812</v>
      </c>
      <c r="C8005" s="2" t="s">
        <v>7684</v>
      </c>
      <c r="D8005" t="s">
        <v>7701</v>
      </c>
      <c r="E8005">
        <f t="shared" si="125"/>
        <v>6</v>
      </c>
    </row>
    <row r="8006" spans="1:5" x14ac:dyDescent="0.25">
      <c r="A8006" t="s">
        <v>4354</v>
      </c>
      <c r="B8006" s="2">
        <v>41812</v>
      </c>
      <c r="C8006" s="2" t="s">
        <v>7684</v>
      </c>
      <c r="D8006" t="s">
        <v>7701</v>
      </c>
      <c r="E8006">
        <f t="shared" si="125"/>
        <v>6</v>
      </c>
    </row>
    <row r="8007" spans="1:5" x14ac:dyDescent="0.25">
      <c r="A8007" t="s">
        <v>4354</v>
      </c>
      <c r="B8007" s="2">
        <v>41812</v>
      </c>
      <c r="C8007" s="2" t="s">
        <v>7684</v>
      </c>
      <c r="D8007" t="s">
        <v>7701</v>
      </c>
      <c r="E8007">
        <f t="shared" si="125"/>
        <v>6</v>
      </c>
    </row>
    <row r="8008" spans="1:5" x14ac:dyDescent="0.25">
      <c r="A8008" t="s">
        <v>2327</v>
      </c>
      <c r="B8008" s="2">
        <v>41808</v>
      </c>
      <c r="C8008" s="2" t="s">
        <v>7684</v>
      </c>
      <c r="D8008" t="s">
        <v>7713</v>
      </c>
      <c r="E8008">
        <f t="shared" si="125"/>
        <v>28</v>
      </c>
    </row>
    <row r="8009" spans="1:5" x14ac:dyDescent="0.25">
      <c r="A8009" t="s">
        <v>4354</v>
      </c>
      <c r="B8009" s="2">
        <v>41812</v>
      </c>
      <c r="C8009" s="2" t="s">
        <v>7684</v>
      </c>
      <c r="D8009" t="s">
        <v>7687</v>
      </c>
      <c r="E8009">
        <f t="shared" si="125"/>
        <v>17</v>
      </c>
    </row>
    <row r="8010" spans="1:5" x14ac:dyDescent="0.25">
      <c r="A8010" t="s">
        <v>4354</v>
      </c>
      <c r="B8010" s="2">
        <v>41812</v>
      </c>
      <c r="C8010" s="2" t="s">
        <v>7684</v>
      </c>
      <c r="D8010" t="s">
        <v>7687</v>
      </c>
      <c r="E8010">
        <f t="shared" si="125"/>
        <v>17</v>
      </c>
    </row>
    <row r="8011" spans="1:5" x14ac:dyDescent="0.25">
      <c r="A8011" t="s">
        <v>4354</v>
      </c>
      <c r="B8011" s="2">
        <v>41812</v>
      </c>
      <c r="C8011" s="2" t="s">
        <v>7684</v>
      </c>
      <c r="D8011" t="s">
        <v>7687</v>
      </c>
      <c r="E8011">
        <f t="shared" si="125"/>
        <v>17</v>
      </c>
    </row>
    <row r="8012" spans="1:5" x14ac:dyDescent="0.25">
      <c r="A8012" t="s">
        <v>1978</v>
      </c>
      <c r="B8012" s="2">
        <v>41715</v>
      </c>
      <c r="C8012" s="2" t="s">
        <v>7715</v>
      </c>
      <c r="D8012" t="s">
        <v>7715</v>
      </c>
      <c r="E8012">
        <f t="shared" si="125"/>
        <v>0</v>
      </c>
    </row>
    <row r="8013" spans="1:5" x14ac:dyDescent="0.25">
      <c r="A8013" t="s">
        <v>2994</v>
      </c>
      <c r="B8013" s="2">
        <v>41759</v>
      </c>
      <c r="C8013" s="2" t="s">
        <v>7722</v>
      </c>
      <c r="D8013" t="s">
        <v>7721</v>
      </c>
      <c r="E8013">
        <f t="shared" si="125"/>
        <v>14</v>
      </c>
    </row>
    <row r="8014" spans="1:5" x14ac:dyDescent="0.25">
      <c r="A8014" t="s">
        <v>2887</v>
      </c>
      <c r="B8014" s="2">
        <v>41857</v>
      </c>
      <c r="C8014" s="2" t="s">
        <v>7690</v>
      </c>
      <c r="D8014" t="s">
        <v>7705</v>
      </c>
      <c r="E8014">
        <f t="shared" si="125"/>
        <v>33</v>
      </c>
    </row>
    <row r="8015" spans="1:5" x14ac:dyDescent="0.25">
      <c r="A8015" t="s">
        <v>2887</v>
      </c>
      <c r="B8015" s="2">
        <v>41857</v>
      </c>
      <c r="C8015" s="2" t="s">
        <v>7690</v>
      </c>
      <c r="D8015" t="s">
        <v>7705</v>
      </c>
      <c r="E8015">
        <f t="shared" si="125"/>
        <v>33</v>
      </c>
    </row>
    <row r="8016" spans="1:5" x14ac:dyDescent="0.25">
      <c r="A8016" t="s">
        <v>2887</v>
      </c>
      <c r="B8016" s="2">
        <v>41857</v>
      </c>
      <c r="C8016" s="2" t="s">
        <v>7690</v>
      </c>
      <c r="D8016" t="s">
        <v>7705</v>
      </c>
      <c r="E8016">
        <f t="shared" si="125"/>
        <v>33</v>
      </c>
    </row>
    <row r="8017" spans="1:5" x14ac:dyDescent="0.25">
      <c r="A8017" t="s">
        <v>2887</v>
      </c>
      <c r="B8017" s="2">
        <v>41857</v>
      </c>
      <c r="C8017" s="2" t="s">
        <v>7690</v>
      </c>
      <c r="D8017" t="s">
        <v>7705</v>
      </c>
      <c r="E8017">
        <f t="shared" si="125"/>
        <v>33</v>
      </c>
    </row>
    <row r="8018" spans="1:5" x14ac:dyDescent="0.25">
      <c r="A8018" t="s">
        <v>1694</v>
      </c>
      <c r="B8018" s="2">
        <v>41748</v>
      </c>
      <c r="C8018" s="2" t="s">
        <v>7722</v>
      </c>
      <c r="D8018" t="s">
        <v>7711</v>
      </c>
      <c r="E8018">
        <f t="shared" si="125"/>
        <v>5</v>
      </c>
    </row>
    <row r="8019" spans="1:5" x14ac:dyDescent="0.25">
      <c r="A8019" t="s">
        <v>1694</v>
      </c>
      <c r="B8019" s="2">
        <v>41748</v>
      </c>
      <c r="C8019" s="2" t="s">
        <v>7722</v>
      </c>
      <c r="D8019" t="s">
        <v>7711</v>
      </c>
      <c r="E8019">
        <f t="shared" si="125"/>
        <v>5</v>
      </c>
    </row>
    <row r="8020" spans="1:5" x14ac:dyDescent="0.25">
      <c r="A8020" t="s">
        <v>1277</v>
      </c>
      <c r="B8020" s="2">
        <v>41685</v>
      </c>
      <c r="C8020" s="2" t="s">
        <v>7726</v>
      </c>
      <c r="D8020" t="s">
        <v>7694</v>
      </c>
      <c r="E8020">
        <f t="shared" si="125"/>
        <v>44</v>
      </c>
    </row>
    <row r="8021" spans="1:5" x14ac:dyDescent="0.25">
      <c r="A8021" t="s">
        <v>311</v>
      </c>
      <c r="B8021" s="2">
        <v>42062</v>
      </c>
      <c r="C8021" s="2" t="s">
        <v>7717</v>
      </c>
      <c r="D8021" t="s">
        <v>7704</v>
      </c>
      <c r="E8021">
        <f t="shared" si="125"/>
        <v>33</v>
      </c>
    </row>
    <row r="8022" spans="1:5" x14ac:dyDescent="0.25">
      <c r="A8022" t="s">
        <v>311</v>
      </c>
      <c r="B8022" s="2">
        <v>42062</v>
      </c>
      <c r="C8022" s="2" t="s">
        <v>7717</v>
      </c>
      <c r="D8022" t="s">
        <v>7704</v>
      </c>
      <c r="E8022">
        <f t="shared" si="125"/>
        <v>33</v>
      </c>
    </row>
    <row r="8023" spans="1:5" x14ac:dyDescent="0.25">
      <c r="A8023" t="s">
        <v>2066</v>
      </c>
      <c r="B8023" s="2">
        <v>41841</v>
      </c>
      <c r="C8023" s="2" t="s">
        <v>7720</v>
      </c>
      <c r="D8023" t="s">
        <v>7720</v>
      </c>
      <c r="E8023">
        <f t="shared" si="125"/>
        <v>0</v>
      </c>
    </row>
    <row r="8024" spans="1:5" x14ac:dyDescent="0.25">
      <c r="A8024" t="s">
        <v>2066</v>
      </c>
      <c r="B8024" s="2">
        <v>41841</v>
      </c>
      <c r="C8024" s="2" t="s">
        <v>7720</v>
      </c>
      <c r="D8024" t="s">
        <v>7720</v>
      </c>
      <c r="E8024">
        <f t="shared" si="125"/>
        <v>0</v>
      </c>
    </row>
    <row r="8025" spans="1:5" x14ac:dyDescent="0.25">
      <c r="A8025" t="s">
        <v>2066</v>
      </c>
      <c r="B8025" s="2">
        <v>41841</v>
      </c>
      <c r="C8025" s="2" t="s">
        <v>7720</v>
      </c>
      <c r="D8025" t="s">
        <v>7720</v>
      </c>
      <c r="E8025">
        <f t="shared" si="125"/>
        <v>0</v>
      </c>
    </row>
    <row r="8026" spans="1:5" x14ac:dyDescent="0.25">
      <c r="A8026" t="s">
        <v>2066</v>
      </c>
      <c r="B8026" s="2">
        <v>41841</v>
      </c>
      <c r="C8026" s="2" t="s">
        <v>7720</v>
      </c>
      <c r="D8026" t="s">
        <v>7720</v>
      </c>
      <c r="E8026">
        <f t="shared" si="125"/>
        <v>0</v>
      </c>
    </row>
    <row r="8027" spans="1:5" x14ac:dyDescent="0.25">
      <c r="A8027" t="s">
        <v>5187</v>
      </c>
      <c r="B8027" s="2">
        <v>41825</v>
      </c>
      <c r="C8027" s="2" t="s">
        <v>7720</v>
      </c>
      <c r="D8027" t="s">
        <v>7692</v>
      </c>
      <c r="E8027">
        <f t="shared" si="125"/>
        <v>14</v>
      </c>
    </row>
    <row r="8028" spans="1:5" x14ac:dyDescent="0.25">
      <c r="A8028" t="s">
        <v>5187</v>
      </c>
      <c r="B8028" s="2">
        <v>41825</v>
      </c>
      <c r="C8028" s="2" t="s">
        <v>7720</v>
      </c>
      <c r="D8028" t="s">
        <v>7692</v>
      </c>
      <c r="E8028">
        <f t="shared" si="125"/>
        <v>14</v>
      </c>
    </row>
    <row r="8029" spans="1:5" x14ac:dyDescent="0.25">
      <c r="A8029" t="s">
        <v>5187</v>
      </c>
      <c r="B8029" s="2">
        <v>41825</v>
      </c>
      <c r="C8029" s="2" t="s">
        <v>7720</v>
      </c>
      <c r="D8029" t="s">
        <v>7692</v>
      </c>
      <c r="E8029">
        <f t="shared" si="125"/>
        <v>14</v>
      </c>
    </row>
    <row r="8030" spans="1:5" x14ac:dyDescent="0.25">
      <c r="A8030" t="s">
        <v>5187</v>
      </c>
      <c r="B8030" s="2">
        <v>41825</v>
      </c>
      <c r="C8030" s="2" t="s">
        <v>7720</v>
      </c>
      <c r="D8030" t="s">
        <v>7692</v>
      </c>
      <c r="E8030">
        <f t="shared" si="125"/>
        <v>14</v>
      </c>
    </row>
    <row r="8031" spans="1:5" x14ac:dyDescent="0.25">
      <c r="A8031" t="s">
        <v>2556</v>
      </c>
      <c r="B8031" s="2">
        <v>41923</v>
      </c>
      <c r="C8031" s="2" t="s">
        <v>7699</v>
      </c>
      <c r="D8031" t="s">
        <v>7713</v>
      </c>
      <c r="E8031">
        <f t="shared" si="125"/>
        <v>24</v>
      </c>
    </row>
    <row r="8032" spans="1:5" x14ac:dyDescent="0.25">
      <c r="A8032" t="s">
        <v>1766</v>
      </c>
      <c r="B8032" s="2">
        <v>42255</v>
      </c>
      <c r="C8032" s="2" t="s">
        <v>7692</v>
      </c>
      <c r="D8032" t="s">
        <v>7693</v>
      </c>
      <c r="E8032">
        <f t="shared" si="125"/>
        <v>4</v>
      </c>
    </row>
    <row r="8033" spans="1:5" x14ac:dyDescent="0.25">
      <c r="A8033" t="s">
        <v>1766</v>
      </c>
      <c r="B8033" s="2">
        <v>42255</v>
      </c>
      <c r="C8033" s="2" t="s">
        <v>7692</v>
      </c>
      <c r="D8033" t="s">
        <v>7693</v>
      </c>
      <c r="E8033">
        <f t="shared" si="125"/>
        <v>4</v>
      </c>
    </row>
    <row r="8034" spans="1:5" x14ac:dyDescent="0.25">
      <c r="A8034" t="s">
        <v>3008</v>
      </c>
      <c r="B8034" s="2">
        <v>41659</v>
      </c>
      <c r="C8034" s="2" t="s">
        <v>7727</v>
      </c>
      <c r="D8034" t="s">
        <v>7721</v>
      </c>
      <c r="E8034">
        <f t="shared" si="125"/>
        <v>17</v>
      </c>
    </row>
    <row r="8035" spans="1:5" x14ac:dyDescent="0.25">
      <c r="A8035" t="s">
        <v>3008</v>
      </c>
      <c r="B8035" s="2">
        <v>41659</v>
      </c>
      <c r="C8035" s="2" t="s">
        <v>7727</v>
      </c>
      <c r="D8035" t="s">
        <v>7721</v>
      </c>
      <c r="E8035">
        <f t="shared" si="125"/>
        <v>17</v>
      </c>
    </row>
    <row r="8036" spans="1:5" x14ac:dyDescent="0.25">
      <c r="A8036" t="s">
        <v>3008</v>
      </c>
      <c r="B8036" s="2">
        <v>41659</v>
      </c>
      <c r="C8036" s="2" t="s">
        <v>7727</v>
      </c>
      <c r="D8036" t="s">
        <v>7721</v>
      </c>
      <c r="E8036">
        <f t="shared" si="125"/>
        <v>17</v>
      </c>
    </row>
    <row r="8037" spans="1:5" x14ac:dyDescent="0.25">
      <c r="A8037" t="s">
        <v>3008</v>
      </c>
      <c r="B8037" s="2">
        <v>41659</v>
      </c>
      <c r="C8037" s="2" t="s">
        <v>7727</v>
      </c>
      <c r="D8037" t="s">
        <v>7721</v>
      </c>
      <c r="E8037">
        <f t="shared" si="125"/>
        <v>17</v>
      </c>
    </row>
    <row r="8038" spans="1:5" x14ac:dyDescent="0.25">
      <c r="A8038" t="s">
        <v>46</v>
      </c>
      <c r="B8038" s="2">
        <v>41772</v>
      </c>
      <c r="C8038" s="2" t="s">
        <v>7689</v>
      </c>
      <c r="D8038" t="s">
        <v>7692</v>
      </c>
      <c r="E8038">
        <f t="shared" si="125"/>
        <v>16</v>
      </c>
    </row>
    <row r="8039" spans="1:5" x14ac:dyDescent="0.25">
      <c r="A8039" t="s">
        <v>3549</v>
      </c>
      <c r="B8039" s="2">
        <v>41720</v>
      </c>
      <c r="C8039" s="2" t="s">
        <v>7715</v>
      </c>
      <c r="D8039" t="s">
        <v>7691</v>
      </c>
      <c r="E8039">
        <f t="shared" si="125"/>
        <v>40</v>
      </c>
    </row>
    <row r="8040" spans="1:5" x14ac:dyDescent="0.25">
      <c r="A8040" t="s">
        <v>2647</v>
      </c>
      <c r="B8040" s="2">
        <v>41896</v>
      </c>
      <c r="C8040" s="2" t="s">
        <v>7711</v>
      </c>
      <c r="D8040" t="s">
        <v>7708</v>
      </c>
      <c r="E8040">
        <f t="shared" si="125"/>
        <v>33</v>
      </c>
    </row>
    <row r="8041" spans="1:5" x14ac:dyDescent="0.25">
      <c r="A8041" t="s">
        <v>3849</v>
      </c>
      <c r="B8041" s="2">
        <v>41957</v>
      </c>
      <c r="C8041" s="2" t="s">
        <v>7688</v>
      </c>
      <c r="D8041" t="s">
        <v>7724</v>
      </c>
      <c r="E8041">
        <f t="shared" si="125"/>
        <v>33</v>
      </c>
    </row>
    <row r="8042" spans="1:5" x14ac:dyDescent="0.25">
      <c r="A8042" t="s">
        <v>3849</v>
      </c>
      <c r="B8042" s="2">
        <v>41957</v>
      </c>
      <c r="C8042" s="2" t="s">
        <v>7688</v>
      </c>
      <c r="D8042" t="s">
        <v>7724</v>
      </c>
      <c r="E8042">
        <f t="shared" si="125"/>
        <v>33</v>
      </c>
    </row>
    <row r="8043" spans="1:5" x14ac:dyDescent="0.25">
      <c r="A8043" t="s">
        <v>3849</v>
      </c>
      <c r="B8043" s="2">
        <v>41957</v>
      </c>
      <c r="C8043" s="2" t="s">
        <v>7688</v>
      </c>
      <c r="D8043" t="s">
        <v>7724</v>
      </c>
      <c r="E8043">
        <f t="shared" si="125"/>
        <v>33</v>
      </c>
    </row>
    <row r="8044" spans="1:5" x14ac:dyDescent="0.25">
      <c r="A8044" t="s">
        <v>1760</v>
      </c>
      <c r="B8044" s="2">
        <v>41832</v>
      </c>
      <c r="C8044" s="2" t="s">
        <v>7720</v>
      </c>
      <c r="D8044" t="s">
        <v>7723</v>
      </c>
      <c r="E8044">
        <f t="shared" si="125"/>
        <v>32</v>
      </c>
    </row>
    <row r="8045" spans="1:5" x14ac:dyDescent="0.25">
      <c r="A8045" t="s">
        <v>1760</v>
      </c>
      <c r="B8045" s="2">
        <v>41832</v>
      </c>
      <c r="C8045" s="2" t="s">
        <v>7720</v>
      </c>
      <c r="D8045" t="s">
        <v>7723</v>
      </c>
      <c r="E8045">
        <f t="shared" si="125"/>
        <v>32</v>
      </c>
    </row>
    <row r="8046" spans="1:5" x14ac:dyDescent="0.25">
      <c r="A8046" t="s">
        <v>5460</v>
      </c>
      <c r="B8046" s="2">
        <v>42315</v>
      </c>
      <c r="C8046" s="2" t="s">
        <v>7687</v>
      </c>
      <c r="D8046" t="s">
        <v>7696</v>
      </c>
      <c r="E8046">
        <f t="shared" si="125"/>
        <v>22</v>
      </c>
    </row>
    <row r="8047" spans="1:5" x14ac:dyDescent="0.25">
      <c r="A8047" t="s">
        <v>2118</v>
      </c>
      <c r="B8047" s="2">
        <v>41820</v>
      </c>
      <c r="C8047" s="2" t="s">
        <v>7684</v>
      </c>
      <c r="D8047" t="s">
        <v>7702</v>
      </c>
      <c r="E8047">
        <f t="shared" si="125"/>
        <v>27</v>
      </c>
    </row>
    <row r="8048" spans="1:5" x14ac:dyDescent="0.25">
      <c r="A8048" t="s">
        <v>566</v>
      </c>
      <c r="B8048" s="2">
        <v>41945</v>
      </c>
      <c r="C8048" s="2" t="s">
        <v>7688</v>
      </c>
      <c r="D8048" t="s">
        <v>7686</v>
      </c>
      <c r="E8048">
        <f t="shared" si="125"/>
        <v>25</v>
      </c>
    </row>
    <row r="8049" spans="1:5" x14ac:dyDescent="0.25">
      <c r="A8049" t="s">
        <v>2994</v>
      </c>
      <c r="B8049" s="2">
        <v>41759</v>
      </c>
      <c r="C8049" s="2" t="s">
        <v>7722</v>
      </c>
      <c r="D8049" t="s">
        <v>7704</v>
      </c>
      <c r="E8049">
        <f t="shared" si="125"/>
        <v>43</v>
      </c>
    </row>
    <row r="8050" spans="1:5" x14ac:dyDescent="0.25">
      <c r="A8050" t="s">
        <v>691</v>
      </c>
      <c r="B8050" s="2">
        <v>41712</v>
      </c>
      <c r="C8050" s="2" t="s">
        <v>7715</v>
      </c>
      <c r="D8050" t="s">
        <v>7697</v>
      </c>
      <c r="E8050">
        <f t="shared" si="125"/>
        <v>28</v>
      </c>
    </row>
    <row r="8051" spans="1:5" x14ac:dyDescent="0.25">
      <c r="A8051" t="s">
        <v>6360</v>
      </c>
      <c r="B8051" s="2">
        <v>41705</v>
      </c>
      <c r="C8051" s="2" t="s">
        <v>7715</v>
      </c>
      <c r="D8051" t="s">
        <v>7711</v>
      </c>
      <c r="E8051">
        <f t="shared" si="125"/>
        <v>6</v>
      </c>
    </row>
    <row r="8052" spans="1:5" x14ac:dyDescent="0.25">
      <c r="A8052" t="s">
        <v>6360</v>
      </c>
      <c r="B8052" s="2">
        <v>41705</v>
      </c>
      <c r="C8052" s="2" t="s">
        <v>7715</v>
      </c>
      <c r="D8052" t="s">
        <v>7711</v>
      </c>
      <c r="E8052">
        <f t="shared" si="125"/>
        <v>6</v>
      </c>
    </row>
    <row r="8053" spans="1:5" x14ac:dyDescent="0.25">
      <c r="A8053" t="s">
        <v>6360</v>
      </c>
      <c r="B8053" s="2">
        <v>41705</v>
      </c>
      <c r="C8053" s="2" t="s">
        <v>7715</v>
      </c>
      <c r="D8053" t="s">
        <v>7711</v>
      </c>
      <c r="E8053">
        <f t="shared" si="125"/>
        <v>6</v>
      </c>
    </row>
    <row r="8054" spans="1:5" x14ac:dyDescent="0.25">
      <c r="A8054" t="s">
        <v>2602</v>
      </c>
      <c r="B8054" s="2">
        <v>41834</v>
      </c>
      <c r="C8054" s="2" t="s">
        <v>7720</v>
      </c>
      <c r="D8054" t="s">
        <v>7720</v>
      </c>
      <c r="E8054">
        <f t="shared" si="125"/>
        <v>0</v>
      </c>
    </row>
    <row r="8055" spans="1:5" x14ac:dyDescent="0.25">
      <c r="A8055" t="s">
        <v>1078</v>
      </c>
      <c r="B8055" s="2">
        <v>41933</v>
      </c>
      <c r="C8055" s="2" t="s">
        <v>7699</v>
      </c>
      <c r="D8055" t="s">
        <v>7696</v>
      </c>
      <c r="E8055">
        <f t="shared" si="125"/>
        <v>35</v>
      </c>
    </row>
    <row r="8056" spans="1:5" x14ac:dyDescent="0.25">
      <c r="A8056" t="s">
        <v>380</v>
      </c>
      <c r="B8056" s="2">
        <v>41719</v>
      </c>
      <c r="C8056" s="2" t="s">
        <v>7715</v>
      </c>
      <c r="D8056" t="s">
        <v>7718</v>
      </c>
      <c r="E8056">
        <f t="shared" si="125"/>
        <v>17</v>
      </c>
    </row>
    <row r="8057" spans="1:5" x14ac:dyDescent="0.25">
      <c r="A8057" t="s">
        <v>380</v>
      </c>
      <c r="B8057" s="2">
        <v>41719</v>
      </c>
      <c r="C8057" s="2" t="s">
        <v>7715</v>
      </c>
      <c r="D8057" t="s">
        <v>7718</v>
      </c>
      <c r="E8057">
        <f t="shared" si="125"/>
        <v>17</v>
      </c>
    </row>
    <row r="8058" spans="1:5" x14ac:dyDescent="0.25">
      <c r="A8058" t="s">
        <v>380</v>
      </c>
      <c r="B8058" s="2">
        <v>41719</v>
      </c>
      <c r="C8058" s="2" t="s">
        <v>7715</v>
      </c>
      <c r="D8058" t="s">
        <v>7718</v>
      </c>
      <c r="E8058">
        <f t="shared" si="125"/>
        <v>17</v>
      </c>
    </row>
    <row r="8059" spans="1:5" x14ac:dyDescent="0.25">
      <c r="A8059" t="s">
        <v>380</v>
      </c>
      <c r="B8059" s="2">
        <v>41719</v>
      </c>
      <c r="C8059" s="2" t="s">
        <v>7715</v>
      </c>
      <c r="D8059" t="s">
        <v>7718</v>
      </c>
      <c r="E8059">
        <f t="shared" si="125"/>
        <v>17</v>
      </c>
    </row>
    <row r="8060" spans="1:5" x14ac:dyDescent="0.25">
      <c r="A8060" t="s">
        <v>380</v>
      </c>
      <c r="B8060" s="2">
        <v>41719</v>
      </c>
      <c r="C8060" s="2" t="s">
        <v>7715</v>
      </c>
      <c r="D8060" t="s">
        <v>7718</v>
      </c>
      <c r="E8060">
        <f t="shared" si="125"/>
        <v>17</v>
      </c>
    </row>
    <row r="8061" spans="1:5" x14ac:dyDescent="0.25">
      <c r="A8061" t="s">
        <v>380</v>
      </c>
      <c r="B8061" s="2">
        <v>41719</v>
      </c>
      <c r="C8061" s="2" t="s">
        <v>7715</v>
      </c>
      <c r="D8061" t="s">
        <v>7718</v>
      </c>
      <c r="E8061">
        <f t="shared" si="125"/>
        <v>17</v>
      </c>
    </row>
    <row r="8062" spans="1:5" x14ac:dyDescent="0.25">
      <c r="A8062" t="s">
        <v>2824</v>
      </c>
      <c r="B8062" s="2">
        <v>41950</v>
      </c>
      <c r="C8062" s="2" t="s">
        <v>7688</v>
      </c>
      <c r="D8062" t="s">
        <v>7692</v>
      </c>
      <c r="E8062">
        <f t="shared" si="125"/>
        <v>10</v>
      </c>
    </row>
    <row r="8063" spans="1:5" x14ac:dyDescent="0.25">
      <c r="A8063" t="s">
        <v>2824</v>
      </c>
      <c r="B8063" s="2">
        <v>41950</v>
      </c>
      <c r="C8063" s="2" t="s">
        <v>7688</v>
      </c>
      <c r="D8063" t="s">
        <v>7692</v>
      </c>
      <c r="E8063">
        <f t="shared" si="125"/>
        <v>10</v>
      </c>
    </row>
    <row r="8064" spans="1:5" x14ac:dyDescent="0.25">
      <c r="A8064" t="s">
        <v>2771</v>
      </c>
      <c r="B8064" s="2">
        <v>41894</v>
      </c>
      <c r="C8064" s="2" t="s">
        <v>7711</v>
      </c>
      <c r="D8064" t="s">
        <v>7681</v>
      </c>
      <c r="E8064">
        <f t="shared" si="125"/>
        <v>26</v>
      </c>
    </row>
    <row r="8065" spans="1:5" x14ac:dyDescent="0.25">
      <c r="A8065" t="s">
        <v>2771</v>
      </c>
      <c r="B8065" s="2">
        <v>41894</v>
      </c>
      <c r="C8065" s="2" t="s">
        <v>7711</v>
      </c>
      <c r="D8065" t="s">
        <v>7681</v>
      </c>
      <c r="E8065">
        <f t="shared" si="125"/>
        <v>26</v>
      </c>
    </row>
    <row r="8066" spans="1:5" x14ac:dyDescent="0.25">
      <c r="A8066" t="s">
        <v>2771</v>
      </c>
      <c r="B8066" s="2">
        <v>41894</v>
      </c>
      <c r="C8066" s="2" t="s">
        <v>7711</v>
      </c>
      <c r="D8066" t="s">
        <v>7681</v>
      </c>
      <c r="E8066">
        <f t="shared" si="125"/>
        <v>26</v>
      </c>
    </row>
    <row r="8067" spans="1:5" x14ac:dyDescent="0.25">
      <c r="A8067" t="s">
        <v>2771</v>
      </c>
      <c r="B8067" s="2">
        <v>41894</v>
      </c>
      <c r="C8067" s="2" t="s">
        <v>7711</v>
      </c>
      <c r="D8067" t="s">
        <v>7681</v>
      </c>
      <c r="E8067">
        <f t="shared" ref="E8067:E8130" si="126">(LEFT(D8067,4)-LEFT(C8067,4))*12+RIGHT(D8067,2)-RIGHT(C8067,2)</f>
        <v>26</v>
      </c>
    </row>
    <row r="8068" spans="1:5" x14ac:dyDescent="0.25">
      <c r="A8068" t="s">
        <v>2771</v>
      </c>
      <c r="B8068" s="2">
        <v>41894</v>
      </c>
      <c r="C8068" s="2" t="s">
        <v>7711</v>
      </c>
      <c r="D8068" t="s">
        <v>7681</v>
      </c>
      <c r="E8068">
        <f t="shared" si="126"/>
        <v>26</v>
      </c>
    </row>
    <row r="8069" spans="1:5" x14ac:dyDescent="0.25">
      <c r="A8069" t="s">
        <v>1681</v>
      </c>
      <c r="B8069" s="2">
        <v>41815</v>
      </c>
      <c r="C8069" s="2" t="s">
        <v>7684</v>
      </c>
      <c r="D8069" t="s">
        <v>7683</v>
      </c>
      <c r="E8069">
        <f t="shared" si="126"/>
        <v>16</v>
      </c>
    </row>
    <row r="8070" spans="1:5" x14ac:dyDescent="0.25">
      <c r="A8070" t="s">
        <v>1681</v>
      </c>
      <c r="B8070" s="2">
        <v>41815</v>
      </c>
      <c r="C8070" s="2" t="s">
        <v>7684</v>
      </c>
      <c r="D8070" t="s">
        <v>7683</v>
      </c>
      <c r="E8070">
        <f t="shared" si="126"/>
        <v>16</v>
      </c>
    </row>
    <row r="8071" spans="1:5" x14ac:dyDescent="0.25">
      <c r="A8071" t="s">
        <v>218</v>
      </c>
      <c r="B8071" s="2">
        <v>42458</v>
      </c>
      <c r="C8071" s="2" t="s">
        <v>7698</v>
      </c>
      <c r="D8071" t="s">
        <v>7725</v>
      </c>
      <c r="E8071">
        <f t="shared" si="126"/>
        <v>10</v>
      </c>
    </row>
    <row r="8072" spans="1:5" x14ac:dyDescent="0.25">
      <c r="A8072" t="s">
        <v>218</v>
      </c>
      <c r="B8072" s="2">
        <v>42458</v>
      </c>
      <c r="C8072" s="2" t="s">
        <v>7698</v>
      </c>
      <c r="D8072" t="s">
        <v>7725</v>
      </c>
      <c r="E8072">
        <f t="shared" si="126"/>
        <v>10</v>
      </c>
    </row>
    <row r="8073" spans="1:5" x14ac:dyDescent="0.25">
      <c r="A8073" t="s">
        <v>218</v>
      </c>
      <c r="B8073" s="2">
        <v>42458</v>
      </c>
      <c r="C8073" s="2" t="s">
        <v>7698</v>
      </c>
      <c r="D8073" t="s">
        <v>7725</v>
      </c>
      <c r="E8073">
        <f t="shared" si="126"/>
        <v>10</v>
      </c>
    </row>
    <row r="8074" spans="1:5" x14ac:dyDescent="0.25">
      <c r="A8074" t="s">
        <v>218</v>
      </c>
      <c r="B8074" s="2">
        <v>42458</v>
      </c>
      <c r="C8074" s="2" t="s">
        <v>7698</v>
      </c>
      <c r="D8074" t="s">
        <v>7725</v>
      </c>
      <c r="E8074">
        <f t="shared" si="126"/>
        <v>10</v>
      </c>
    </row>
    <row r="8075" spans="1:5" x14ac:dyDescent="0.25">
      <c r="A8075" t="s">
        <v>218</v>
      </c>
      <c r="B8075" s="2">
        <v>42458</v>
      </c>
      <c r="C8075" s="2" t="s">
        <v>7698</v>
      </c>
      <c r="D8075" t="s">
        <v>7725</v>
      </c>
      <c r="E8075">
        <f t="shared" si="126"/>
        <v>10</v>
      </c>
    </row>
    <row r="8076" spans="1:5" x14ac:dyDescent="0.25">
      <c r="A8076" t="s">
        <v>218</v>
      </c>
      <c r="B8076" s="2">
        <v>42458</v>
      </c>
      <c r="C8076" s="2" t="s">
        <v>7698</v>
      </c>
      <c r="D8076" t="s">
        <v>7725</v>
      </c>
      <c r="E8076">
        <f t="shared" si="126"/>
        <v>10</v>
      </c>
    </row>
    <row r="8077" spans="1:5" x14ac:dyDescent="0.25">
      <c r="A8077" t="s">
        <v>218</v>
      </c>
      <c r="B8077" s="2">
        <v>42458</v>
      </c>
      <c r="C8077" s="2" t="s">
        <v>7698</v>
      </c>
      <c r="D8077" t="s">
        <v>7725</v>
      </c>
      <c r="E8077">
        <f t="shared" si="126"/>
        <v>10</v>
      </c>
    </row>
    <row r="8078" spans="1:5" x14ac:dyDescent="0.25">
      <c r="A8078" t="s">
        <v>2878</v>
      </c>
      <c r="B8078" s="2">
        <v>41779</v>
      </c>
      <c r="C8078" s="2" t="s">
        <v>7689</v>
      </c>
      <c r="D8078" t="s">
        <v>7721</v>
      </c>
      <c r="E8078">
        <f t="shared" si="126"/>
        <v>13</v>
      </c>
    </row>
    <row r="8079" spans="1:5" x14ac:dyDescent="0.25">
      <c r="A8079" t="s">
        <v>2878</v>
      </c>
      <c r="B8079" s="2">
        <v>41779</v>
      </c>
      <c r="C8079" s="2" t="s">
        <v>7689</v>
      </c>
      <c r="D8079" t="s">
        <v>7721</v>
      </c>
      <c r="E8079">
        <f t="shared" si="126"/>
        <v>13</v>
      </c>
    </row>
    <row r="8080" spans="1:5" x14ac:dyDescent="0.25">
      <c r="A8080" t="s">
        <v>2878</v>
      </c>
      <c r="B8080" s="2">
        <v>41779</v>
      </c>
      <c r="C8080" s="2" t="s">
        <v>7689</v>
      </c>
      <c r="D8080" t="s">
        <v>7721</v>
      </c>
      <c r="E8080">
        <f t="shared" si="126"/>
        <v>13</v>
      </c>
    </row>
    <row r="8081" spans="1:5" x14ac:dyDescent="0.25">
      <c r="A8081" t="s">
        <v>1847</v>
      </c>
      <c r="B8081" s="2">
        <v>42252</v>
      </c>
      <c r="C8081" s="2" t="s">
        <v>7692</v>
      </c>
      <c r="D8081" t="s">
        <v>7681</v>
      </c>
      <c r="E8081">
        <f t="shared" si="126"/>
        <v>14</v>
      </c>
    </row>
    <row r="8082" spans="1:5" x14ac:dyDescent="0.25">
      <c r="A8082" t="s">
        <v>505</v>
      </c>
      <c r="B8082" s="2">
        <v>41719</v>
      </c>
      <c r="C8082" s="2" t="s">
        <v>7715</v>
      </c>
      <c r="D8082" t="s">
        <v>7683</v>
      </c>
      <c r="E8082">
        <f t="shared" si="126"/>
        <v>19</v>
      </c>
    </row>
    <row r="8083" spans="1:5" x14ac:dyDescent="0.25">
      <c r="A8083" t="s">
        <v>505</v>
      </c>
      <c r="B8083" s="2">
        <v>41719</v>
      </c>
      <c r="C8083" s="2" t="s">
        <v>7715</v>
      </c>
      <c r="D8083" t="s">
        <v>7683</v>
      </c>
      <c r="E8083">
        <f t="shared" si="126"/>
        <v>19</v>
      </c>
    </row>
    <row r="8084" spans="1:5" x14ac:dyDescent="0.25">
      <c r="A8084" t="s">
        <v>505</v>
      </c>
      <c r="B8084" s="2">
        <v>41719</v>
      </c>
      <c r="C8084" s="2" t="s">
        <v>7715</v>
      </c>
      <c r="D8084" t="s">
        <v>7683</v>
      </c>
      <c r="E8084">
        <f t="shared" si="126"/>
        <v>19</v>
      </c>
    </row>
    <row r="8085" spans="1:5" x14ac:dyDescent="0.25">
      <c r="A8085" t="s">
        <v>505</v>
      </c>
      <c r="B8085" s="2">
        <v>41719</v>
      </c>
      <c r="C8085" s="2" t="s">
        <v>7715</v>
      </c>
      <c r="D8085" t="s">
        <v>7683</v>
      </c>
      <c r="E8085">
        <f t="shared" si="126"/>
        <v>19</v>
      </c>
    </row>
    <row r="8086" spans="1:5" x14ac:dyDescent="0.25">
      <c r="A8086" t="s">
        <v>505</v>
      </c>
      <c r="B8086" s="2">
        <v>41719</v>
      </c>
      <c r="C8086" s="2" t="s">
        <v>7715</v>
      </c>
      <c r="D8086" t="s">
        <v>7683</v>
      </c>
      <c r="E8086">
        <f t="shared" si="126"/>
        <v>19</v>
      </c>
    </row>
    <row r="8087" spans="1:5" x14ac:dyDescent="0.25">
      <c r="A8087" t="s">
        <v>6630</v>
      </c>
      <c r="B8087" s="2">
        <v>42058</v>
      </c>
      <c r="C8087" s="2" t="s">
        <v>7717</v>
      </c>
      <c r="D8087" t="s">
        <v>7713</v>
      </c>
      <c r="E8087">
        <f t="shared" si="126"/>
        <v>20</v>
      </c>
    </row>
    <row r="8088" spans="1:5" x14ac:dyDescent="0.25">
      <c r="A8088" t="s">
        <v>3796</v>
      </c>
      <c r="B8088" s="2">
        <v>41838</v>
      </c>
      <c r="C8088" s="2" t="s">
        <v>7720</v>
      </c>
      <c r="D8088" t="s">
        <v>7685</v>
      </c>
      <c r="E8088">
        <f t="shared" si="126"/>
        <v>33</v>
      </c>
    </row>
    <row r="8089" spans="1:5" x14ac:dyDescent="0.25">
      <c r="A8089" t="s">
        <v>3673</v>
      </c>
      <c r="B8089" s="2">
        <v>41912</v>
      </c>
      <c r="C8089" s="2" t="s">
        <v>7711</v>
      </c>
      <c r="D8089" t="s">
        <v>7702</v>
      </c>
      <c r="E8089">
        <f t="shared" si="126"/>
        <v>24</v>
      </c>
    </row>
    <row r="8090" spans="1:5" x14ac:dyDescent="0.25">
      <c r="A8090" t="s">
        <v>698</v>
      </c>
      <c r="B8090" s="2">
        <v>41669</v>
      </c>
      <c r="C8090" s="2" t="s">
        <v>7727</v>
      </c>
      <c r="D8090" t="s">
        <v>7719</v>
      </c>
      <c r="E8090">
        <f t="shared" si="126"/>
        <v>18</v>
      </c>
    </row>
    <row r="8091" spans="1:5" x14ac:dyDescent="0.25">
      <c r="A8091" t="s">
        <v>1681</v>
      </c>
      <c r="B8091" s="2">
        <v>41815</v>
      </c>
      <c r="C8091" s="2" t="s">
        <v>7684</v>
      </c>
      <c r="D8091" t="s">
        <v>7718</v>
      </c>
      <c r="E8091">
        <f t="shared" si="126"/>
        <v>14</v>
      </c>
    </row>
    <row r="8092" spans="1:5" x14ac:dyDescent="0.25">
      <c r="A8092" t="s">
        <v>1598</v>
      </c>
      <c r="B8092" s="2">
        <v>41852</v>
      </c>
      <c r="C8092" s="2" t="s">
        <v>7690</v>
      </c>
      <c r="D8092" t="s">
        <v>7701</v>
      </c>
      <c r="E8092">
        <f t="shared" si="126"/>
        <v>4</v>
      </c>
    </row>
    <row r="8093" spans="1:5" x14ac:dyDescent="0.25">
      <c r="A8093" t="s">
        <v>1627</v>
      </c>
      <c r="B8093" s="2">
        <v>42314</v>
      </c>
      <c r="C8093" s="2" t="s">
        <v>7687</v>
      </c>
      <c r="D8093" t="s">
        <v>7695</v>
      </c>
      <c r="E8093">
        <f t="shared" si="126"/>
        <v>1</v>
      </c>
    </row>
    <row r="8094" spans="1:5" x14ac:dyDescent="0.25">
      <c r="A8094" t="s">
        <v>3659</v>
      </c>
      <c r="B8094" s="2">
        <v>41804</v>
      </c>
      <c r="C8094" s="2" t="s">
        <v>7684</v>
      </c>
      <c r="D8094" t="s">
        <v>7704</v>
      </c>
      <c r="E8094">
        <f t="shared" si="126"/>
        <v>41</v>
      </c>
    </row>
    <row r="8095" spans="1:5" x14ac:dyDescent="0.25">
      <c r="A8095" t="s">
        <v>2964</v>
      </c>
      <c r="B8095" s="2">
        <v>41889</v>
      </c>
      <c r="C8095" s="2" t="s">
        <v>7711</v>
      </c>
      <c r="D8095" t="s">
        <v>7691</v>
      </c>
      <c r="E8095">
        <f t="shared" si="126"/>
        <v>34</v>
      </c>
    </row>
    <row r="8096" spans="1:5" x14ac:dyDescent="0.25">
      <c r="A8096" t="s">
        <v>2964</v>
      </c>
      <c r="B8096" s="2">
        <v>41889</v>
      </c>
      <c r="C8096" s="2" t="s">
        <v>7711</v>
      </c>
      <c r="D8096" t="s">
        <v>7691</v>
      </c>
      <c r="E8096">
        <f t="shared" si="126"/>
        <v>34</v>
      </c>
    </row>
    <row r="8097" spans="1:5" x14ac:dyDescent="0.25">
      <c r="A8097" t="s">
        <v>2964</v>
      </c>
      <c r="B8097" s="2">
        <v>41889</v>
      </c>
      <c r="C8097" s="2" t="s">
        <v>7711</v>
      </c>
      <c r="D8097" t="s">
        <v>7691</v>
      </c>
      <c r="E8097">
        <f t="shared" si="126"/>
        <v>34</v>
      </c>
    </row>
    <row r="8098" spans="1:5" x14ac:dyDescent="0.25">
      <c r="A8098" t="s">
        <v>2964</v>
      </c>
      <c r="B8098" s="2">
        <v>41889</v>
      </c>
      <c r="C8098" s="2" t="s">
        <v>7711</v>
      </c>
      <c r="D8098" t="s">
        <v>7691</v>
      </c>
      <c r="E8098">
        <f t="shared" si="126"/>
        <v>34</v>
      </c>
    </row>
    <row r="8099" spans="1:5" x14ac:dyDescent="0.25">
      <c r="A8099" t="s">
        <v>3055</v>
      </c>
      <c r="B8099" s="2">
        <v>42448</v>
      </c>
      <c r="C8099" s="2" t="s">
        <v>7698</v>
      </c>
      <c r="D8099" t="s">
        <v>7703</v>
      </c>
      <c r="E8099">
        <f t="shared" si="126"/>
        <v>21</v>
      </c>
    </row>
    <row r="8100" spans="1:5" x14ac:dyDescent="0.25">
      <c r="A8100" t="s">
        <v>3055</v>
      </c>
      <c r="B8100" s="2">
        <v>42448</v>
      </c>
      <c r="C8100" s="2" t="s">
        <v>7698</v>
      </c>
      <c r="D8100" t="s">
        <v>7703</v>
      </c>
      <c r="E8100">
        <f t="shared" si="126"/>
        <v>21</v>
      </c>
    </row>
    <row r="8101" spans="1:5" x14ac:dyDescent="0.25">
      <c r="A8101" t="s">
        <v>2786</v>
      </c>
      <c r="B8101" s="2">
        <v>41959</v>
      </c>
      <c r="C8101" s="2" t="s">
        <v>7688</v>
      </c>
      <c r="D8101" t="s">
        <v>7698</v>
      </c>
      <c r="E8101">
        <f t="shared" si="126"/>
        <v>16</v>
      </c>
    </row>
    <row r="8102" spans="1:5" x14ac:dyDescent="0.25">
      <c r="A8102" t="s">
        <v>2786</v>
      </c>
      <c r="B8102" s="2">
        <v>41959</v>
      </c>
      <c r="C8102" s="2" t="s">
        <v>7688</v>
      </c>
      <c r="D8102" t="s">
        <v>7698</v>
      </c>
      <c r="E8102">
        <f t="shared" si="126"/>
        <v>16</v>
      </c>
    </row>
    <row r="8103" spans="1:5" x14ac:dyDescent="0.25">
      <c r="A8103" t="s">
        <v>5320</v>
      </c>
      <c r="B8103" s="2">
        <v>41902</v>
      </c>
      <c r="C8103" s="2" t="s">
        <v>7711</v>
      </c>
      <c r="D8103" t="s">
        <v>7714</v>
      </c>
      <c r="E8103">
        <f t="shared" si="126"/>
        <v>8</v>
      </c>
    </row>
    <row r="8104" spans="1:5" x14ac:dyDescent="0.25">
      <c r="A8104" t="s">
        <v>5320</v>
      </c>
      <c r="B8104" s="2">
        <v>41902</v>
      </c>
      <c r="C8104" s="2" t="s">
        <v>7711</v>
      </c>
      <c r="D8104" t="s">
        <v>7714</v>
      </c>
      <c r="E8104">
        <f t="shared" si="126"/>
        <v>8</v>
      </c>
    </row>
    <row r="8105" spans="1:5" x14ac:dyDescent="0.25">
      <c r="A8105" t="s">
        <v>5320</v>
      </c>
      <c r="B8105" s="2">
        <v>41902</v>
      </c>
      <c r="C8105" s="2" t="s">
        <v>7711</v>
      </c>
      <c r="D8105" t="s">
        <v>7714</v>
      </c>
      <c r="E8105">
        <f t="shared" si="126"/>
        <v>8</v>
      </c>
    </row>
    <row r="8106" spans="1:5" x14ac:dyDescent="0.25">
      <c r="A8106" t="s">
        <v>5320</v>
      </c>
      <c r="B8106" s="2">
        <v>41902</v>
      </c>
      <c r="C8106" s="2" t="s">
        <v>7711</v>
      </c>
      <c r="D8106" t="s">
        <v>7714</v>
      </c>
      <c r="E8106">
        <f t="shared" si="126"/>
        <v>8</v>
      </c>
    </row>
    <row r="8107" spans="1:5" x14ac:dyDescent="0.25">
      <c r="A8107" t="s">
        <v>4453</v>
      </c>
      <c r="B8107" s="2">
        <v>42028</v>
      </c>
      <c r="C8107" s="2" t="s">
        <v>7707</v>
      </c>
      <c r="D8107" t="s">
        <v>7712</v>
      </c>
      <c r="E8107">
        <f t="shared" si="126"/>
        <v>25</v>
      </c>
    </row>
    <row r="8108" spans="1:5" x14ac:dyDescent="0.25">
      <c r="A8108" t="s">
        <v>4453</v>
      </c>
      <c r="B8108" s="2">
        <v>42028</v>
      </c>
      <c r="C8108" s="2" t="s">
        <v>7707</v>
      </c>
      <c r="D8108" t="s">
        <v>7712</v>
      </c>
      <c r="E8108">
        <f t="shared" si="126"/>
        <v>25</v>
      </c>
    </row>
    <row r="8109" spans="1:5" x14ac:dyDescent="0.25">
      <c r="A8109" t="s">
        <v>4453</v>
      </c>
      <c r="B8109" s="2">
        <v>42028</v>
      </c>
      <c r="C8109" s="2" t="s">
        <v>7707</v>
      </c>
      <c r="D8109" t="s">
        <v>7712</v>
      </c>
      <c r="E8109">
        <f t="shared" si="126"/>
        <v>25</v>
      </c>
    </row>
    <row r="8110" spans="1:5" x14ac:dyDescent="0.25">
      <c r="A8110" t="s">
        <v>1238</v>
      </c>
      <c r="B8110" s="2">
        <v>42310</v>
      </c>
      <c r="C8110" s="2" t="s">
        <v>7687</v>
      </c>
      <c r="D8110" t="s">
        <v>7703</v>
      </c>
      <c r="E8110">
        <f t="shared" si="126"/>
        <v>25</v>
      </c>
    </row>
    <row r="8111" spans="1:5" x14ac:dyDescent="0.25">
      <c r="A8111" t="s">
        <v>4006</v>
      </c>
      <c r="B8111" s="2">
        <v>41915</v>
      </c>
      <c r="C8111" s="2" t="s">
        <v>7699</v>
      </c>
      <c r="D8111" t="s">
        <v>7704</v>
      </c>
      <c r="E8111">
        <f t="shared" si="126"/>
        <v>37</v>
      </c>
    </row>
    <row r="8112" spans="1:5" x14ac:dyDescent="0.25">
      <c r="A8112" t="s">
        <v>4006</v>
      </c>
      <c r="B8112" s="2">
        <v>41915</v>
      </c>
      <c r="C8112" s="2" t="s">
        <v>7699</v>
      </c>
      <c r="D8112" t="s">
        <v>7704</v>
      </c>
      <c r="E8112">
        <f t="shared" si="126"/>
        <v>37</v>
      </c>
    </row>
    <row r="8113" spans="1:5" x14ac:dyDescent="0.25">
      <c r="A8113" t="s">
        <v>3216</v>
      </c>
      <c r="B8113" s="2">
        <v>41962</v>
      </c>
      <c r="C8113" s="2" t="s">
        <v>7688</v>
      </c>
      <c r="D8113" t="s">
        <v>7686</v>
      </c>
      <c r="E8113">
        <f t="shared" si="126"/>
        <v>25</v>
      </c>
    </row>
    <row r="8114" spans="1:5" x14ac:dyDescent="0.25">
      <c r="A8114" t="s">
        <v>3216</v>
      </c>
      <c r="B8114" s="2">
        <v>41962</v>
      </c>
      <c r="C8114" s="2" t="s">
        <v>7688</v>
      </c>
      <c r="D8114" t="s">
        <v>7686</v>
      </c>
      <c r="E8114">
        <f t="shared" si="126"/>
        <v>25</v>
      </c>
    </row>
    <row r="8115" spans="1:5" x14ac:dyDescent="0.25">
      <c r="A8115" t="s">
        <v>3216</v>
      </c>
      <c r="B8115" s="2">
        <v>41962</v>
      </c>
      <c r="C8115" s="2" t="s">
        <v>7688</v>
      </c>
      <c r="D8115" t="s">
        <v>7686</v>
      </c>
      <c r="E8115">
        <f t="shared" si="126"/>
        <v>25</v>
      </c>
    </row>
    <row r="8116" spans="1:5" x14ac:dyDescent="0.25">
      <c r="A8116" t="s">
        <v>2003</v>
      </c>
      <c r="B8116" s="2">
        <v>41789</v>
      </c>
      <c r="C8116" s="2" t="s">
        <v>7689</v>
      </c>
      <c r="D8116" t="s">
        <v>7694</v>
      </c>
      <c r="E8116">
        <f t="shared" si="126"/>
        <v>41</v>
      </c>
    </row>
    <row r="8117" spans="1:5" x14ac:dyDescent="0.25">
      <c r="A8117" t="s">
        <v>2127</v>
      </c>
      <c r="B8117" s="2">
        <v>42038</v>
      </c>
      <c r="C8117" s="2" t="s">
        <v>7717</v>
      </c>
      <c r="D8117" t="s">
        <v>7724</v>
      </c>
      <c r="E8117">
        <f t="shared" si="126"/>
        <v>30</v>
      </c>
    </row>
    <row r="8118" spans="1:5" x14ac:dyDescent="0.25">
      <c r="A8118" t="s">
        <v>1893</v>
      </c>
      <c r="B8118" s="2">
        <v>41770</v>
      </c>
      <c r="C8118" s="2" t="s">
        <v>7689</v>
      </c>
      <c r="D8118" t="s">
        <v>7704</v>
      </c>
      <c r="E8118">
        <f t="shared" si="126"/>
        <v>42</v>
      </c>
    </row>
    <row r="8119" spans="1:5" x14ac:dyDescent="0.25">
      <c r="A8119" t="s">
        <v>3247</v>
      </c>
      <c r="B8119" s="2">
        <v>41905</v>
      </c>
      <c r="C8119" s="2" t="s">
        <v>7711</v>
      </c>
      <c r="D8119" t="s">
        <v>7708</v>
      </c>
      <c r="E8119">
        <f t="shared" si="126"/>
        <v>33</v>
      </c>
    </row>
    <row r="8120" spans="1:5" x14ac:dyDescent="0.25">
      <c r="A8120" t="s">
        <v>2437</v>
      </c>
      <c r="B8120" s="2">
        <v>41672</v>
      </c>
      <c r="C8120" s="2" t="s">
        <v>7726</v>
      </c>
      <c r="D8120" t="s">
        <v>7691</v>
      </c>
      <c r="E8120">
        <f t="shared" si="126"/>
        <v>41</v>
      </c>
    </row>
    <row r="8121" spans="1:5" x14ac:dyDescent="0.25">
      <c r="A8121" t="s">
        <v>990</v>
      </c>
      <c r="B8121" s="2">
        <v>41814</v>
      </c>
      <c r="C8121" s="2" t="s">
        <v>7684</v>
      </c>
      <c r="D8121" t="s">
        <v>7681</v>
      </c>
      <c r="E8121">
        <f t="shared" si="126"/>
        <v>29</v>
      </c>
    </row>
    <row r="8122" spans="1:5" x14ac:dyDescent="0.25">
      <c r="A8122" t="s">
        <v>990</v>
      </c>
      <c r="B8122" s="2">
        <v>41814</v>
      </c>
      <c r="C8122" s="2" t="s">
        <v>7684</v>
      </c>
      <c r="D8122" t="s">
        <v>7681</v>
      </c>
      <c r="E8122">
        <f t="shared" si="126"/>
        <v>29</v>
      </c>
    </row>
    <row r="8123" spans="1:5" x14ac:dyDescent="0.25">
      <c r="A8123" t="s">
        <v>990</v>
      </c>
      <c r="B8123" s="2">
        <v>41814</v>
      </c>
      <c r="C8123" s="2" t="s">
        <v>7684</v>
      </c>
      <c r="D8123" t="s">
        <v>7681</v>
      </c>
      <c r="E8123">
        <f t="shared" si="126"/>
        <v>29</v>
      </c>
    </row>
    <row r="8124" spans="1:5" x14ac:dyDescent="0.25">
      <c r="A8124" t="s">
        <v>1000</v>
      </c>
      <c r="B8124" s="2">
        <v>41980</v>
      </c>
      <c r="C8124" s="2" t="s">
        <v>7701</v>
      </c>
      <c r="D8124" t="s">
        <v>7701</v>
      </c>
      <c r="E8124">
        <f t="shared" si="126"/>
        <v>0</v>
      </c>
    </row>
    <row r="8125" spans="1:5" x14ac:dyDescent="0.25">
      <c r="A8125" t="s">
        <v>1000</v>
      </c>
      <c r="B8125" s="2">
        <v>41980</v>
      </c>
      <c r="C8125" s="2" t="s">
        <v>7701</v>
      </c>
      <c r="D8125" t="s">
        <v>7701</v>
      </c>
      <c r="E8125">
        <f t="shared" si="126"/>
        <v>0</v>
      </c>
    </row>
    <row r="8126" spans="1:5" x14ac:dyDescent="0.25">
      <c r="A8126" t="s">
        <v>1562</v>
      </c>
      <c r="B8126" s="2">
        <v>41899</v>
      </c>
      <c r="C8126" s="2" t="s">
        <v>7711</v>
      </c>
      <c r="D8126" t="s">
        <v>7696</v>
      </c>
      <c r="E8126">
        <f t="shared" si="126"/>
        <v>36</v>
      </c>
    </row>
    <row r="8127" spans="1:5" x14ac:dyDescent="0.25">
      <c r="A8127" t="s">
        <v>5574</v>
      </c>
      <c r="B8127" s="2">
        <v>42041</v>
      </c>
      <c r="C8127" s="2" t="s">
        <v>7717</v>
      </c>
      <c r="D8127" t="s">
        <v>7717</v>
      </c>
      <c r="E8127">
        <f t="shared" si="126"/>
        <v>0</v>
      </c>
    </row>
    <row r="8128" spans="1:5" x14ac:dyDescent="0.25">
      <c r="A8128" t="s">
        <v>5574</v>
      </c>
      <c r="B8128" s="2">
        <v>42041</v>
      </c>
      <c r="C8128" s="2" t="s">
        <v>7717</v>
      </c>
      <c r="D8128" t="s">
        <v>7717</v>
      </c>
      <c r="E8128">
        <f t="shared" si="126"/>
        <v>0</v>
      </c>
    </row>
    <row r="8129" spans="1:5" x14ac:dyDescent="0.25">
      <c r="A8129" t="s">
        <v>5574</v>
      </c>
      <c r="B8129" s="2">
        <v>42041</v>
      </c>
      <c r="C8129" s="2" t="s">
        <v>7717</v>
      </c>
      <c r="D8129" t="s">
        <v>7717</v>
      </c>
      <c r="E8129">
        <f t="shared" si="126"/>
        <v>0</v>
      </c>
    </row>
    <row r="8130" spans="1:5" x14ac:dyDescent="0.25">
      <c r="A8130" t="s">
        <v>110</v>
      </c>
      <c r="B8130" s="2">
        <v>41642</v>
      </c>
      <c r="C8130" s="2" t="s">
        <v>7727</v>
      </c>
      <c r="D8130" t="s">
        <v>7724</v>
      </c>
      <c r="E8130">
        <f t="shared" si="126"/>
        <v>43</v>
      </c>
    </row>
    <row r="8131" spans="1:5" x14ac:dyDescent="0.25">
      <c r="A8131" t="s">
        <v>277</v>
      </c>
      <c r="B8131" s="2">
        <v>41724</v>
      </c>
      <c r="C8131" s="2" t="s">
        <v>7715</v>
      </c>
      <c r="D8131" t="s">
        <v>7720</v>
      </c>
      <c r="E8131">
        <f t="shared" ref="E8131:E8194" si="127">(LEFT(D8131,4)-LEFT(C8131,4))*12+RIGHT(D8131,2)-RIGHT(C8131,2)</f>
        <v>4</v>
      </c>
    </row>
    <row r="8132" spans="1:5" x14ac:dyDescent="0.25">
      <c r="A8132" t="s">
        <v>277</v>
      </c>
      <c r="B8132" s="2">
        <v>41724</v>
      </c>
      <c r="C8132" s="2" t="s">
        <v>7715</v>
      </c>
      <c r="D8132" t="s">
        <v>7720</v>
      </c>
      <c r="E8132">
        <f t="shared" si="127"/>
        <v>4</v>
      </c>
    </row>
    <row r="8133" spans="1:5" x14ac:dyDescent="0.25">
      <c r="A8133" t="s">
        <v>277</v>
      </c>
      <c r="B8133" s="2">
        <v>41724</v>
      </c>
      <c r="C8133" s="2" t="s">
        <v>7715</v>
      </c>
      <c r="D8133" t="s">
        <v>7720</v>
      </c>
      <c r="E8133">
        <f t="shared" si="127"/>
        <v>4</v>
      </c>
    </row>
    <row r="8134" spans="1:5" x14ac:dyDescent="0.25">
      <c r="A8134" t="s">
        <v>277</v>
      </c>
      <c r="B8134" s="2">
        <v>41724</v>
      </c>
      <c r="C8134" s="2" t="s">
        <v>7715</v>
      </c>
      <c r="D8134" t="s">
        <v>7720</v>
      </c>
      <c r="E8134">
        <f t="shared" si="127"/>
        <v>4</v>
      </c>
    </row>
    <row r="8135" spans="1:5" x14ac:dyDescent="0.25">
      <c r="A8135" t="s">
        <v>80</v>
      </c>
      <c r="B8135" s="2">
        <v>42285</v>
      </c>
      <c r="C8135" s="2" t="s">
        <v>7683</v>
      </c>
      <c r="D8135" t="s">
        <v>7683</v>
      </c>
      <c r="E8135">
        <f t="shared" si="127"/>
        <v>0</v>
      </c>
    </row>
    <row r="8136" spans="1:5" x14ac:dyDescent="0.25">
      <c r="A8136" t="s">
        <v>1615</v>
      </c>
      <c r="B8136" s="2">
        <v>41731</v>
      </c>
      <c r="C8136" s="2" t="s">
        <v>7722</v>
      </c>
      <c r="D8136" t="s">
        <v>7717</v>
      </c>
      <c r="E8136">
        <f t="shared" si="127"/>
        <v>10</v>
      </c>
    </row>
    <row r="8137" spans="1:5" x14ac:dyDescent="0.25">
      <c r="A8137" t="s">
        <v>1615</v>
      </c>
      <c r="B8137" s="2">
        <v>41731</v>
      </c>
      <c r="C8137" s="2" t="s">
        <v>7722</v>
      </c>
      <c r="D8137" t="s">
        <v>7717</v>
      </c>
      <c r="E8137">
        <f t="shared" si="127"/>
        <v>10</v>
      </c>
    </row>
    <row r="8138" spans="1:5" x14ac:dyDescent="0.25">
      <c r="A8138" t="s">
        <v>3924</v>
      </c>
      <c r="B8138" s="2">
        <v>42016</v>
      </c>
      <c r="C8138" s="2" t="s">
        <v>7707</v>
      </c>
      <c r="D8138" t="s">
        <v>7709</v>
      </c>
      <c r="E8138">
        <f t="shared" si="127"/>
        <v>19</v>
      </c>
    </row>
    <row r="8139" spans="1:5" x14ac:dyDescent="0.25">
      <c r="A8139" t="s">
        <v>3704</v>
      </c>
      <c r="B8139" s="2">
        <v>41952</v>
      </c>
      <c r="C8139" s="2" t="s">
        <v>7688</v>
      </c>
      <c r="D8139" t="s">
        <v>7688</v>
      </c>
      <c r="E8139">
        <f t="shared" si="127"/>
        <v>0</v>
      </c>
    </row>
    <row r="8140" spans="1:5" x14ac:dyDescent="0.25">
      <c r="A8140" t="s">
        <v>306</v>
      </c>
      <c r="B8140" s="2">
        <v>42152</v>
      </c>
      <c r="C8140" s="2" t="s">
        <v>7714</v>
      </c>
      <c r="D8140" t="s">
        <v>7697</v>
      </c>
      <c r="E8140">
        <f t="shared" si="127"/>
        <v>14</v>
      </c>
    </row>
    <row r="8141" spans="1:5" x14ac:dyDescent="0.25">
      <c r="A8141" t="s">
        <v>306</v>
      </c>
      <c r="B8141" s="2">
        <v>42152</v>
      </c>
      <c r="C8141" s="2" t="s">
        <v>7714</v>
      </c>
      <c r="D8141" t="s">
        <v>7697</v>
      </c>
      <c r="E8141">
        <f t="shared" si="127"/>
        <v>14</v>
      </c>
    </row>
    <row r="8142" spans="1:5" x14ac:dyDescent="0.25">
      <c r="A8142" t="s">
        <v>306</v>
      </c>
      <c r="B8142" s="2">
        <v>42152</v>
      </c>
      <c r="C8142" s="2" t="s">
        <v>7714</v>
      </c>
      <c r="D8142" t="s">
        <v>7697</v>
      </c>
      <c r="E8142">
        <f t="shared" si="127"/>
        <v>14</v>
      </c>
    </row>
    <row r="8143" spans="1:5" x14ac:dyDescent="0.25">
      <c r="A8143" t="s">
        <v>3166</v>
      </c>
      <c r="B8143" s="2">
        <v>41715</v>
      </c>
      <c r="C8143" s="2" t="s">
        <v>7715</v>
      </c>
      <c r="D8143" t="s">
        <v>7728</v>
      </c>
      <c r="E8143">
        <f t="shared" si="127"/>
        <v>23</v>
      </c>
    </row>
    <row r="8144" spans="1:5" x14ac:dyDescent="0.25">
      <c r="A8144" t="s">
        <v>3166</v>
      </c>
      <c r="B8144" s="2">
        <v>41715</v>
      </c>
      <c r="C8144" s="2" t="s">
        <v>7715</v>
      </c>
      <c r="D8144" t="s">
        <v>7728</v>
      </c>
      <c r="E8144">
        <f t="shared" si="127"/>
        <v>23</v>
      </c>
    </row>
    <row r="8145" spans="1:5" x14ac:dyDescent="0.25">
      <c r="A8145" t="s">
        <v>3166</v>
      </c>
      <c r="B8145" s="2">
        <v>41715</v>
      </c>
      <c r="C8145" s="2" t="s">
        <v>7715</v>
      </c>
      <c r="D8145" t="s">
        <v>7728</v>
      </c>
      <c r="E8145">
        <f t="shared" si="127"/>
        <v>23</v>
      </c>
    </row>
    <row r="8146" spans="1:5" x14ac:dyDescent="0.25">
      <c r="A8146" t="s">
        <v>3166</v>
      </c>
      <c r="B8146" s="2">
        <v>41715</v>
      </c>
      <c r="C8146" s="2" t="s">
        <v>7715</v>
      </c>
      <c r="D8146" t="s">
        <v>7728</v>
      </c>
      <c r="E8146">
        <f t="shared" si="127"/>
        <v>23</v>
      </c>
    </row>
    <row r="8147" spans="1:5" x14ac:dyDescent="0.25">
      <c r="A8147" t="s">
        <v>2219</v>
      </c>
      <c r="B8147" s="2">
        <v>41810</v>
      </c>
      <c r="C8147" s="2" t="s">
        <v>7684</v>
      </c>
      <c r="D8147" t="s">
        <v>7684</v>
      </c>
      <c r="E8147">
        <f t="shared" si="127"/>
        <v>0</v>
      </c>
    </row>
    <row r="8148" spans="1:5" x14ac:dyDescent="0.25">
      <c r="A8148" t="s">
        <v>2219</v>
      </c>
      <c r="B8148" s="2">
        <v>41810</v>
      </c>
      <c r="C8148" s="2" t="s">
        <v>7684</v>
      </c>
      <c r="D8148" t="s">
        <v>7684</v>
      </c>
      <c r="E8148">
        <f t="shared" si="127"/>
        <v>0</v>
      </c>
    </row>
    <row r="8149" spans="1:5" x14ac:dyDescent="0.25">
      <c r="A8149" t="s">
        <v>717</v>
      </c>
      <c r="B8149" s="2">
        <v>42131</v>
      </c>
      <c r="C8149" s="2" t="s">
        <v>7714</v>
      </c>
      <c r="D8149" t="s">
        <v>7708</v>
      </c>
      <c r="E8149">
        <f t="shared" si="127"/>
        <v>25</v>
      </c>
    </row>
    <row r="8150" spans="1:5" x14ac:dyDescent="0.25">
      <c r="A8150" t="s">
        <v>3609</v>
      </c>
      <c r="B8150" s="2">
        <v>41839</v>
      </c>
      <c r="C8150" s="2" t="s">
        <v>7720</v>
      </c>
      <c r="D8150" t="s">
        <v>7686</v>
      </c>
      <c r="E8150">
        <f t="shared" si="127"/>
        <v>29</v>
      </c>
    </row>
    <row r="8151" spans="1:5" x14ac:dyDescent="0.25">
      <c r="A8151" t="s">
        <v>3513</v>
      </c>
      <c r="B8151" s="2">
        <v>41665</v>
      </c>
      <c r="C8151" s="2" t="s">
        <v>7727</v>
      </c>
      <c r="D8151" t="s">
        <v>7727</v>
      </c>
      <c r="E8151">
        <f t="shared" si="127"/>
        <v>0</v>
      </c>
    </row>
    <row r="8152" spans="1:5" x14ac:dyDescent="0.25">
      <c r="A8152" t="s">
        <v>3513</v>
      </c>
      <c r="B8152" s="2">
        <v>41665</v>
      </c>
      <c r="C8152" s="2" t="s">
        <v>7727</v>
      </c>
      <c r="D8152" t="s">
        <v>7727</v>
      </c>
      <c r="E8152">
        <f t="shared" si="127"/>
        <v>0</v>
      </c>
    </row>
    <row r="8153" spans="1:5" x14ac:dyDescent="0.25">
      <c r="A8153" t="s">
        <v>799</v>
      </c>
      <c r="B8153" s="2">
        <v>42461</v>
      </c>
      <c r="C8153" s="2" t="s">
        <v>7706</v>
      </c>
      <c r="D8153" t="s">
        <v>7723</v>
      </c>
      <c r="E8153">
        <f t="shared" si="127"/>
        <v>11</v>
      </c>
    </row>
    <row r="8154" spans="1:5" x14ac:dyDescent="0.25">
      <c r="A8154" t="s">
        <v>799</v>
      </c>
      <c r="B8154" s="2">
        <v>42461</v>
      </c>
      <c r="C8154" s="2" t="s">
        <v>7706</v>
      </c>
      <c r="D8154" t="s">
        <v>7723</v>
      </c>
      <c r="E8154">
        <f t="shared" si="127"/>
        <v>11</v>
      </c>
    </row>
    <row r="8155" spans="1:5" x14ac:dyDescent="0.25">
      <c r="A8155" t="s">
        <v>799</v>
      </c>
      <c r="B8155" s="2">
        <v>42461</v>
      </c>
      <c r="C8155" s="2" t="s">
        <v>7706</v>
      </c>
      <c r="D8155" t="s">
        <v>7723</v>
      </c>
      <c r="E8155">
        <f t="shared" si="127"/>
        <v>11</v>
      </c>
    </row>
    <row r="8156" spans="1:5" x14ac:dyDescent="0.25">
      <c r="A8156" t="s">
        <v>4560</v>
      </c>
      <c r="B8156" s="2">
        <v>41840</v>
      </c>
      <c r="C8156" s="2" t="s">
        <v>7720</v>
      </c>
      <c r="D8156" t="s">
        <v>7723</v>
      </c>
      <c r="E8156">
        <f t="shared" si="127"/>
        <v>32</v>
      </c>
    </row>
    <row r="8157" spans="1:5" x14ac:dyDescent="0.25">
      <c r="A8157" t="s">
        <v>4560</v>
      </c>
      <c r="B8157" s="2">
        <v>41840</v>
      </c>
      <c r="C8157" s="2" t="s">
        <v>7720</v>
      </c>
      <c r="D8157" t="s">
        <v>7723</v>
      </c>
      <c r="E8157">
        <f t="shared" si="127"/>
        <v>32</v>
      </c>
    </row>
    <row r="8158" spans="1:5" x14ac:dyDescent="0.25">
      <c r="A8158" t="s">
        <v>1037</v>
      </c>
      <c r="B8158" s="2">
        <v>41648</v>
      </c>
      <c r="C8158" s="2" t="s">
        <v>7727</v>
      </c>
      <c r="D8158" t="s">
        <v>7713</v>
      </c>
      <c r="E8158">
        <f t="shared" si="127"/>
        <v>33</v>
      </c>
    </row>
    <row r="8159" spans="1:5" x14ac:dyDescent="0.25">
      <c r="A8159" t="s">
        <v>1368</v>
      </c>
      <c r="B8159" s="2">
        <v>41768</v>
      </c>
      <c r="C8159" s="2" t="s">
        <v>7689</v>
      </c>
      <c r="D8159" t="s">
        <v>7681</v>
      </c>
      <c r="E8159">
        <f t="shared" si="127"/>
        <v>30</v>
      </c>
    </row>
    <row r="8160" spans="1:5" x14ac:dyDescent="0.25">
      <c r="A8160" t="s">
        <v>934</v>
      </c>
      <c r="B8160" s="2">
        <v>41729</v>
      </c>
      <c r="C8160" s="2" t="s">
        <v>7715</v>
      </c>
      <c r="D8160" t="s">
        <v>7703</v>
      </c>
      <c r="E8160">
        <f t="shared" si="127"/>
        <v>45</v>
      </c>
    </row>
    <row r="8161" spans="1:5" x14ac:dyDescent="0.25">
      <c r="A8161" t="s">
        <v>205</v>
      </c>
      <c r="B8161" s="2">
        <v>41712</v>
      </c>
      <c r="C8161" s="2" t="s">
        <v>7715</v>
      </c>
      <c r="D8161" t="s">
        <v>7698</v>
      </c>
      <c r="E8161">
        <f t="shared" si="127"/>
        <v>24</v>
      </c>
    </row>
    <row r="8162" spans="1:5" x14ac:dyDescent="0.25">
      <c r="A8162" t="s">
        <v>2228</v>
      </c>
      <c r="B8162" s="2">
        <v>42096</v>
      </c>
      <c r="C8162" s="2" t="s">
        <v>7700</v>
      </c>
      <c r="D8162" t="s">
        <v>7728</v>
      </c>
      <c r="E8162">
        <f t="shared" si="127"/>
        <v>10</v>
      </c>
    </row>
    <row r="8163" spans="1:5" x14ac:dyDescent="0.25">
      <c r="A8163" t="s">
        <v>1668</v>
      </c>
      <c r="B8163" s="2">
        <v>42068</v>
      </c>
      <c r="C8163" s="2" t="s">
        <v>7710</v>
      </c>
      <c r="D8163" t="s">
        <v>7692</v>
      </c>
      <c r="E8163">
        <f t="shared" si="127"/>
        <v>6</v>
      </c>
    </row>
    <row r="8164" spans="1:5" x14ac:dyDescent="0.25">
      <c r="A8164" t="s">
        <v>1668</v>
      </c>
      <c r="B8164" s="2">
        <v>42068</v>
      </c>
      <c r="C8164" s="2" t="s">
        <v>7710</v>
      </c>
      <c r="D8164" t="s">
        <v>7692</v>
      </c>
      <c r="E8164">
        <f t="shared" si="127"/>
        <v>6</v>
      </c>
    </row>
    <row r="8165" spans="1:5" x14ac:dyDescent="0.25">
      <c r="A8165" t="s">
        <v>1315</v>
      </c>
      <c r="B8165" s="2">
        <v>41791</v>
      </c>
      <c r="C8165" s="2" t="s">
        <v>7684</v>
      </c>
      <c r="D8165" t="s">
        <v>7687</v>
      </c>
      <c r="E8165">
        <f t="shared" si="127"/>
        <v>17</v>
      </c>
    </row>
    <row r="8166" spans="1:5" x14ac:dyDescent="0.25">
      <c r="A8166" t="s">
        <v>1315</v>
      </c>
      <c r="B8166" s="2">
        <v>41791</v>
      </c>
      <c r="C8166" s="2" t="s">
        <v>7684</v>
      </c>
      <c r="D8166" t="s">
        <v>7687</v>
      </c>
      <c r="E8166">
        <f t="shared" si="127"/>
        <v>17</v>
      </c>
    </row>
    <row r="8167" spans="1:5" x14ac:dyDescent="0.25">
      <c r="A8167" t="s">
        <v>1315</v>
      </c>
      <c r="B8167" s="2">
        <v>41791</v>
      </c>
      <c r="C8167" s="2" t="s">
        <v>7684</v>
      </c>
      <c r="D8167" t="s">
        <v>7687</v>
      </c>
      <c r="E8167">
        <f t="shared" si="127"/>
        <v>17</v>
      </c>
    </row>
    <row r="8168" spans="1:5" x14ac:dyDescent="0.25">
      <c r="A8168" t="s">
        <v>1315</v>
      </c>
      <c r="B8168" s="2">
        <v>41791</v>
      </c>
      <c r="C8168" s="2" t="s">
        <v>7684</v>
      </c>
      <c r="D8168" t="s">
        <v>7687</v>
      </c>
      <c r="E8168">
        <f t="shared" si="127"/>
        <v>17</v>
      </c>
    </row>
    <row r="8169" spans="1:5" x14ac:dyDescent="0.25">
      <c r="A8169" t="s">
        <v>3966</v>
      </c>
      <c r="B8169" s="2">
        <v>41731</v>
      </c>
      <c r="C8169" s="2" t="s">
        <v>7722</v>
      </c>
      <c r="D8169" t="s">
        <v>7697</v>
      </c>
      <c r="E8169">
        <f t="shared" si="127"/>
        <v>27</v>
      </c>
    </row>
    <row r="8170" spans="1:5" x14ac:dyDescent="0.25">
      <c r="A8170" t="s">
        <v>631</v>
      </c>
      <c r="B8170" s="2">
        <v>42265</v>
      </c>
      <c r="C8170" s="2" t="s">
        <v>7692</v>
      </c>
      <c r="D8170" t="s">
        <v>7704</v>
      </c>
      <c r="E8170">
        <f t="shared" si="127"/>
        <v>26</v>
      </c>
    </row>
    <row r="8171" spans="1:5" x14ac:dyDescent="0.25">
      <c r="A8171" t="s">
        <v>631</v>
      </c>
      <c r="B8171" s="2">
        <v>42265</v>
      </c>
      <c r="C8171" s="2" t="s">
        <v>7692</v>
      </c>
      <c r="D8171" t="s">
        <v>7704</v>
      </c>
      <c r="E8171">
        <f t="shared" si="127"/>
        <v>26</v>
      </c>
    </row>
    <row r="8172" spans="1:5" x14ac:dyDescent="0.25">
      <c r="A8172" t="s">
        <v>631</v>
      </c>
      <c r="B8172" s="2">
        <v>42265</v>
      </c>
      <c r="C8172" s="2" t="s">
        <v>7692</v>
      </c>
      <c r="D8172" t="s">
        <v>7704</v>
      </c>
      <c r="E8172">
        <f t="shared" si="127"/>
        <v>26</v>
      </c>
    </row>
    <row r="8173" spans="1:5" x14ac:dyDescent="0.25">
      <c r="A8173" t="s">
        <v>1091</v>
      </c>
      <c r="B8173" s="2">
        <v>42197</v>
      </c>
      <c r="C8173" s="2" t="s">
        <v>7719</v>
      </c>
      <c r="D8173" t="s">
        <v>7728</v>
      </c>
      <c r="E8173">
        <f t="shared" si="127"/>
        <v>7</v>
      </c>
    </row>
    <row r="8174" spans="1:5" x14ac:dyDescent="0.25">
      <c r="A8174" t="s">
        <v>3767</v>
      </c>
      <c r="B8174" s="2">
        <v>41829</v>
      </c>
      <c r="C8174" s="2" t="s">
        <v>7720</v>
      </c>
      <c r="D8174" t="s">
        <v>7720</v>
      </c>
      <c r="E8174">
        <f t="shared" si="127"/>
        <v>0</v>
      </c>
    </row>
    <row r="8175" spans="1:5" x14ac:dyDescent="0.25">
      <c r="A8175" t="s">
        <v>3767</v>
      </c>
      <c r="B8175" s="2">
        <v>41829</v>
      </c>
      <c r="C8175" s="2" t="s">
        <v>7720</v>
      </c>
      <c r="D8175" t="s">
        <v>7720</v>
      </c>
      <c r="E8175">
        <f t="shared" si="127"/>
        <v>0</v>
      </c>
    </row>
    <row r="8176" spans="1:5" x14ac:dyDescent="0.25">
      <c r="A8176" t="s">
        <v>3767</v>
      </c>
      <c r="B8176" s="2">
        <v>41829</v>
      </c>
      <c r="C8176" s="2" t="s">
        <v>7720</v>
      </c>
      <c r="D8176" t="s">
        <v>7720</v>
      </c>
      <c r="E8176">
        <f t="shared" si="127"/>
        <v>0</v>
      </c>
    </row>
    <row r="8177" spans="1:5" x14ac:dyDescent="0.25">
      <c r="A8177" t="s">
        <v>6683</v>
      </c>
      <c r="B8177" s="2">
        <v>42399</v>
      </c>
      <c r="C8177" s="2" t="s">
        <v>7693</v>
      </c>
      <c r="D8177" t="s">
        <v>7693</v>
      </c>
      <c r="E8177">
        <f t="shared" si="127"/>
        <v>0</v>
      </c>
    </row>
    <row r="8178" spans="1:5" x14ac:dyDescent="0.25">
      <c r="A8178" t="s">
        <v>2074</v>
      </c>
      <c r="B8178" s="2">
        <v>41889</v>
      </c>
      <c r="C8178" s="2" t="s">
        <v>7711</v>
      </c>
      <c r="D8178" t="s">
        <v>7702</v>
      </c>
      <c r="E8178">
        <f t="shared" si="127"/>
        <v>24</v>
      </c>
    </row>
    <row r="8179" spans="1:5" x14ac:dyDescent="0.25">
      <c r="A8179" t="s">
        <v>2036</v>
      </c>
      <c r="B8179" s="2">
        <v>42092</v>
      </c>
      <c r="C8179" s="2" t="s">
        <v>7710</v>
      </c>
      <c r="D8179" t="s">
        <v>7703</v>
      </c>
      <c r="E8179">
        <f t="shared" si="127"/>
        <v>33</v>
      </c>
    </row>
    <row r="8180" spans="1:5" x14ac:dyDescent="0.25">
      <c r="A8180" t="s">
        <v>2988</v>
      </c>
      <c r="B8180" s="2">
        <v>42072</v>
      </c>
      <c r="C8180" s="2" t="s">
        <v>7710</v>
      </c>
      <c r="D8180" t="s">
        <v>7702</v>
      </c>
      <c r="E8180">
        <f t="shared" si="127"/>
        <v>18</v>
      </c>
    </row>
    <row r="8181" spans="1:5" x14ac:dyDescent="0.25">
      <c r="A8181" t="s">
        <v>951</v>
      </c>
      <c r="B8181" s="2">
        <v>41967</v>
      </c>
      <c r="C8181" s="2" t="s">
        <v>7688</v>
      </c>
      <c r="D8181" t="s">
        <v>7718</v>
      </c>
      <c r="E8181">
        <f t="shared" si="127"/>
        <v>9</v>
      </c>
    </row>
    <row r="8182" spans="1:5" x14ac:dyDescent="0.25">
      <c r="A8182" t="s">
        <v>4976</v>
      </c>
      <c r="B8182" s="2">
        <v>41789</v>
      </c>
      <c r="C8182" s="2" t="s">
        <v>7689</v>
      </c>
      <c r="D8182" t="s">
        <v>7687</v>
      </c>
      <c r="E8182">
        <f t="shared" si="127"/>
        <v>18</v>
      </c>
    </row>
    <row r="8183" spans="1:5" x14ac:dyDescent="0.25">
      <c r="A8183" t="s">
        <v>4976</v>
      </c>
      <c r="B8183" s="2">
        <v>41789</v>
      </c>
      <c r="C8183" s="2" t="s">
        <v>7689</v>
      </c>
      <c r="D8183" t="s">
        <v>7687</v>
      </c>
      <c r="E8183">
        <f t="shared" si="127"/>
        <v>18</v>
      </c>
    </row>
    <row r="8184" spans="1:5" x14ac:dyDescent="0.25">
      <c r="A8184" t="s">
        <v>3066</v>
      </c>
      <c r="B8184" s="2">
        <v>42262</v>
      </c>
      <c r="C8184" s="2" t="s">
        <v>7692</v>
      </c>
      <c r="D8184" t="s">
        <v>7705</v>
      </c>
      <c r="E8184">
        <f t="shared" si="127"/>
        <v>20</v>
      </c>
    </row>
    <row r="8185" spans="1:5" x14ac:dyDescent="0.25">
      <c r="A8185" t="s">
        <v>3066</v>
      </c>
      <c r="B8185" s="2">
        <v>42262</v>
      </c>
      <c r="C8185" s="2" t="s">
        <v>7692</v>
      </c>
      <c r="D8185" t="s">
        <v>7705</v>
      </c>
      <c r="E8185">
        <f t="shared" si="127"/>
        <v>20</v>
      </c>
    </row>
    <row r="8186" spans="1:5" x14ac:dyDescent="0.25">
      <c r="A8186" t="s">
        <v>888</v>
      </c>
      <c r="B8186" s="2">
        <v>42303</v>
      </c>
      <c r="C8186" s="2" t="s">
        <v>7683</v>
      </c>
      <c r="D8186" t="s">
        <v>7691</v>
      </c>
      <c r="E8186">
        <f t="shared" si="127"/>
        <v>21</v>
      </c>
    </row>
    <row r="8187" spans="1:5" x14ac:dyDescent="0.25">
      <c r="A8187" t="s">
        <v>664</v>
      </c>
      <c r="B8187" s="2">
        <v>41843</v>
      </c>
      <c r="C8187" s="2" t="s">
        <v>7720</v>
      </c>
      <c r="D8187" t="s">
        <v>7692</v>
      </c>
      <c r="E8187">
        <f t="shared" si="127"/>
        <v>14</v>
      </c>
    </row>
    <row r="8188" spans="1:5" x14ac:dyDescent="0.25">
      <c r="A8188" t="s">
        <v>664</v>
      </c>
      <c r="B8188" s="2">
        <v>41843</v>
      </c>
      <c r="C8188" s="2" t="s">
        <v>7720</v>
      </c>
      <c r="D8188" t="s">
        <v>7692</v>
      </c>
      <c r="E8188">
        <f t="shared" si="127"/>
        <v>14</v>
      </c>
    </row>
    <row r="8189" spans="1:5" x14ac:dyDescent="0.25">
      <c r="A8189" t="s">
        <v>1356</v>
      </c>
      <c r="B8189" s="2">
        <v>42083</v>
      </c>
      <c r="C8189" s="2" t="s">
        <v>7710</v>
      </c>
      <c r="D8189" t="s">
        <v>7686</v>
      </c>
      <c r="E8189">
        <f t="shared" si="127"/>
        <v>21</v>
      </c>
    </row>
    <row r="8190" spans="1:5" x14ac:dyDescent="0.25">
      <c r="A8190" t="s">
        <v>2310</v>
      </c>
      <c r="B8190" s="2">
        <v>41846</v>
      </c>
      <c r="C8190" s="2" t="s">
        <v>7720</v>
      </c>
      <c r="D8190" t="s">
        <v>7683</v>
      </c>
      <c r="E8190">
        <f t="shared" si="127"/>
        <v>15</v>
      </c>
    </row>
    <row r="8191" spans="1:5" x14ac:dyDescent="0.25">
      <c r="A8191" t="s">
        <v>2310</v>
      </c>
      <c r="B8191" s="2">
        <v>41846</v>
      </c>
      <c r="C8191" s="2" t="s">
        <v>7720</v>
      </c>
      <c r="D8191" t="s">
        <v>7683</v>
      </c>
      <c r="E8191">
        <f t="shared" si="127"/>
        <v>15</v>
      </c>
    </row>
    <row r="8192" spans="1:5" x14ac:dyDescent="0.25">
      <c r="A8192" t="s">
        <v>3539</v>
      </c>
      <c r="B8192" s="2">
        <v>42513</v>
      </c>
      <c r="C8192" s="2" t="s">
        <v>7716</v>
      </c>
      <c r="D8192" t="s">
        <v>7704</v>
      </c>
      <c r="E8192">
        <f t="shared" si="127"/>
        <v>18</v>
      </c>
    </row>
    <row r="8193" spans="1:5" x14ac:dyDescent="0.25">
      <c r="A8193" t="s">
        <v>3539</v>
      </c>
      <c r="B8193" s="2">
        <v>42513</v>
      </c>
      <c r="C8193" s="2" t="s">
        <v>7716</v>
      </c>
      <c r="D8193" t="s">
        <v>7704</v>
      </c>
      <c r="E8193">
        <f t="shared" si="127"/>
        <v>18</v>
      </c>
    </row>
    <row r="8194" spans="1:5" x14ac:dyDescent="0.25">
      <c r="A8194" t="s">
        <v>1040</v>
      </c>
      <c r="B8194" s="2">
        <v>41859</v>
      </c>
      <c r="C8194" s="2" t="s">
        <v>7690</v>
      </c>
      <c r="D8194" t="s">
        <v>7687</v>
      </c>
      <c r="E8194">
        <f t="shared" si="127"/>
        <v>15</v>
      </c>
    </row>
    <row r="8195" spans="1:5" x14ac:dyDescent="0.25">
      <c r="A8195" t="s">
        <v>1040</v>
      </c>
      <c r="B8195" s="2">
        <v>41859</v>
      </c>
      <c r="C8195" s="2" t="s">
        <v>7690</v>
      </c>
      <c r="D8195" t="s">
        <v>7687</v>
      </c>
      <c r="E8195">
        <f t="shared" ref="E8195:E8258" si="128">(LEFT(D8195,4)-LEFT(C8195,4))*12+RIGHT(D8195,2)-RIGHT(C8195,2)</f>
        <v>15</v>
      </c>
    </row>
    <row r="8196" spans="1:5" x14ac:dyDescent="0.25">
      <c r="A8196" t="s">
        <v>1040</v>
      </c>
      <c r="B8196" s="2">
        <v>41859</v>
      </c>
      <c r="C8196" s="2" t="s">
        <v>7690</v>
      </c>
      <c r="D8196" t="s">
        <v>7687</v>
      </c>
      <c r="E8196">
        <f t="shared" si="128"/>
        <v>15</v>
      </c>
    </row>
    <row r="8197" spans="1:5" x14ac:dyDescent="0.25">
      <c r="A8197" t="s">
        <v>449</v>
      </c>
      <c r="B8197" s="2">
        <v>42125</v>
      </c>
      <c r="C8197" s="2" t="s">
        <v>7714</v>
      </c>
      <c r="D8197" t="s">
        <v>7695</v>
      </c>
      <c r="E8197">
        <f t="shared" si="128"/>
        <v>7</v>
      </c>
    </row>
    <row r="8198" spans="1:5" x14ac:dyDescent="0.25">
      <c r="A8198" t="s">
        <v>2007</v>
      </c>
      <c r="B8198" s="2">
        <v>42527</v>
      </c>
      <c r="C8198" s="2" t="s">
        <v>7682</v>
      </c>
      <c r="D8198" t="s">
        <v>7696</v>
      </c>
      <c r="E8198">
        <f t="shared" si="128"/>
        <v>15</v>
      </c>
    </row>
    <row r="8199" spans="1:5" x14ac:dyDescent="0.25">
      <c r="A8199" t="s">
        <v>2007</v>
      </c>
      <c r="B8199" s="2">
        <v>42527</v>
      </c>
      <c r="C8199" s="2" t="s">
        <v>7682</v>
      </c>
      <c r="D8199" t="s">
        <v>7696</v>
      </c>
      <c r="E8199">
        <f t="shared" si="128"/>
        <v>15</v>
      </c>
    </row>
    <row r="8200" spans="1:5" x14ac:dyDescent="0.25">
      <c r="A8200" t="s">
        <v>2007</v>
      </c>
      <c r="B8200" s="2">
        <v>42527</v>
      </c>
      <c r="C8200" s="2" t="s">
        <v>7682</v>
      </c>
      <c r="D8200" t="s">
        <v>7696</v>
      </c>
      <c r="E8200">
        <f t="shared" si="128"/>
        <v>15</v>
      </c>
    </row>
    <row r="8201" spans="1:5" x14ac:dyDescent="0.25">
      <c r="A8201" t="s">
        <v>2899</v>
      </c>
      <c r="B8201" s="2">
        <v>42344</v>
      </c>
      <c r="C8201" s="2" t="s">
        <v>7695</v>
      </c>
      <c r="D8201" t="s">
        <v>7685</v>
      </c>
      <c r="E8201">
        <f t="shared" si="128"/>
        <v>16</v>
      </c>
    </row>
    <row r="8202" spans="1:5" x14ac:dyDescent="0.25">
      <c r="A8202" t="s">
        <v>2899</v>
      </c>
      <c r="B8202" s="2">
        <v>42344</v>
      </c>
      <c r="C8202" s="2" t="s">
        <v>7695</v>
      </c>
      <c r="D8202" t="s">
        <v>7685</v>
      </c>
      <c r="E8202">
        <f t="shared" si="128"/>
        <v>16</v>
      </c>
    </row>
    <row r="8203" spans="1:5" x14ac:dyDescent="0.25">
      <c r="A8203" t="s">
        <v>2183</v>
      </c>
      <c r="B8203" s="2">
        <v>41910</v>
      </c>
      <c r="C8203" s="2" t="s">
        <v>7711</v>
      </c>
      <c r="D8203" t="s">
        <v>7687</v>
      </c>
      <c r="E8203">
        <f t="shared" si="128"/>
        <v>14</v>
      </c>
    </row>
    <row r="8204" spans="1:5" x14ac:dyDescent="0.25">
      <c r="A8204" t="s">
        <v>2183</v>
      </c>
      <c r="B8204" s="2">
        <v>41910</v>
      </c>
      <c r="C8204" s="2" t="s">
        <v>7711</v>
      </c>
      <c r="D8204" t="s">
        <v>7687</v>
      </c>
      <c r="E8204">
        <f t="shared" si="128"/>
        <v>14</v>
      </c>
    </row>
    <row r="8205" spans="1:5" x14ac:dyDescent="0.25">
      <c r="A8205" t="s">
        <v>2183</v>
      </c>
      <c r="B8205" s="2">
        <v>41910</v>
      </c>
      <c r="C8205" s="2" t="s">
        <v>7711</v>
      </c>
      <c r="D8205" t="s">
        <v>7687</v>
      </c>
      <c r="E8205">
        <f t="shared" si="128"/>
        <v>14</v>
      </c>
    </row>
    <row r="8206" spans="1:5" x14ac:dyDescent="0.25">
      <c r="A8206" t="s">
        <v>2183</v>
      </c>
      <c r="B8206" s="2">
        <v>41910</v>
      </c>
      <c r="C8206" s="2" t="s">
        <v>7711</v>
      </c>
      <c r="D8206" t="s">
        <v>7687</v>
      </c>
      <c r="E8206">
        <f t="shared" si="128"/>
        <v>14</v>
      </c>
    </row>
    <row r="8207" spans="1:5" x14ac:dyDescent="0.25">
      <c r="A8207" t="s">
        <v>2183</v>
      </c>
      <c r="B8207" s="2">
        <v>41910</v>
      </c>
      <c r="C8207" s="2" t="s">
        <v>7711</v>
      </c>
      <c r="D8207" t="s">
        <v>7687</v>
      </c>
      <c r="E8207">
        <f t="shared" si="128"/>
        <v>14</v>
      </c>
    </row>
    <row r="8208" spans="1:5" x14ac:dyDescent="0.25">
      <c r="A8208" t="s">
        <v>864</v>
      </c>
      <c r="B8208" s="2">
        <v>41692</v>
      </c>
      <c r="C8208" s="2" t="s">
        <v>7726</v>
      </c>
      <c r="D8208" t="s">
        <v>7700</v>
      </c>
      <c r="E8208">
        <f t="shared" si="128"/>
        <v>14</v>
      </c>
    </row>
    <row r="8209" spans="1:5" x14ac:dyDescent="0.25">
      <c r="A8209" t="s">
        <v>864</v>
      </c>
      <c r="B8209" s="2">
        <v>41692</v>
      </c>
      <c r="C8209" s="2" t="s">
        <v>7726</v>
      </c>
      <c r="D8209" t="s">
        <v>7700</v>
      </c>
      <c r="E8209">
        <f t="shared" si="128"/>
        <v>14</v>
      </c>
    </row>
    <row r="8210" spans="1:5" x14ac:dyDescent="0.25">
      <c r="A8210" t="s">
        <v>5331</v>
      </c>
      <c r="B8210" s="2">
        <v>41948</v>
      </c>
      <c r="C8210" s="2" t="s">
        <v>7688</v>
      </c>
      <c r="D8210" t="s">
        <v>7692</v>
      </c>
      <c r="E8210">
        <f t="shared" si="128"/>
        <v>10</v>
      </c>
    </row>
    <row r="8211" spans="1:5" x14ac:dyDescent="0.25">
      <c r="A8211" t="s">
        <v>5331</v>
      </c>
      <c r="B8211" s="2">
        <v>41948</v>
      </c>
      <c r="C8211" s="2" t="s">
        <v>7688</v>
      </c>
      <c r="D8211" t="s">
        <v>7692</v>
      </c>
      <c r="E8211">
        <f t="shared" si="128"/>
        <v>10</v>
      </c>
    </row>
    <row r="8212" spans="1:5" x14ac:dyDescent="0.25">
      <c r="A8212" t="s">
        <v>3673</v>
      </c>
      <c r="B8212" s="2">
        <v>41912</v>
      </c>
      <c r="C8212" s="2" t="s">
        <v>7711</v>
      </c>
      <c r="D8212" t="s">
        <v>7696</v>
      </c>
      <c r="E8212">
        <f t="shared" si="128"/>
        <v>36</v>
      </c>
    </row>
    <row r="8213" spans="1:5" x14ac:dyDescent="0.25">
      <c r="A8213" t="s">
        <v>1172</v>
      </c>
      <c r="B8213" s="2">
        <v>41825</v>
      </c>
      <c r="C8213" s="2" t="s">
        <v>7720</v>
      </c>
      <c r="D8213" t="s">
        <v>7681</v>
      </c>
      <c r="E8213">
        <f t="shared" si="128"/>
        <v>28</v>
      </c>
    </row>
    <row r="8214" spans="1:5" x14ac:dyDescent="0.25">
      <c r="A8214" t="s">
        <v>1172</v>
      </c>
      <c r="B8214" s="2">
        <v>41825</v>
      </c>
      <c r="C8214" s="2" t="s">
        <v>7720</v>
      </c>
      <c r="D8214" t="s">
        <v>7681</v>
      </c>
      <c r="E8214">
        <f t="shared" si="128"/>
        <v>28</v>
      </c>
    </row>
    <row r="8215" spans="1:5" x14ac:dyDescent="0.25">
      <c r="A8215" t="s">
        <v>2367</v>
      </c>
      <c r="B8215" s="2">
        <v>41684</v>
      </c>
      <c r="C8215" s="2" t="s">
        <v>7726</v>
      </c>
      <c r="D8215" t="s">
        <v>7692</v>
      </c>
      <c r="E8215">
        <f t="shared" si="128"/>
        <v>19</v>
      </c>
    </row>
    <row r="8216" spans="1:5" x14ac:dyDescent="0.25">
      <c r="A8216" t="s">
        <v>2367</v>
      </c>
      <c r="B8216" s="2">
        <v>41684</v>
      </c>
      <c r="C8216" s="2" t="s">
        <v>7726</v>
      </c>
      <c r="D8216" t="s">
        <v>7692</v>
      </c>
      <c r="E8216">
        <f t="shared" si="128"/>
        <v>19</v>
      </c>
    </row>
    <row r="8217" spans="1:5" x14ac:dyDescent="0.25">
      <c r="A8217" t="s">
        <v>2367</v>
      </c>
      <c r="B8217" s="2">
        <v>41684</v>
      </c>
      <c r="C8217" s="2" t="s">
        <v>7726</v>
      </c>
      <c r="D8217" t="s">
        <v>7692</v>
      </c>
      <c r="E8217">
        <f t="shared" si="128"/>
        <v>19</v>
      </c>
    </row>
    <row r="8218" spans="1:5" x14ac:dyDescent="0.25">
      <c r="A8218" t="s">
        <v>2367</v>
      </c>
      <c r="B8218" s="2">
        <v>41684</v>
      </c>
      <c r="C8218" s="2" t="s">
        <v>7726</v>
      </c>
      <c r="D8218" t="s">
        <v>7692</v>
      </c>
      <c r="E8218">
        <f t="shared" si="128"/>
        <v>19</v>
      </c>
    </row>
    <row r="8219" spans="1:5" x14ac:dyDescent="0.25">
      <c r="A8219" t="s">
        <v>4006</v>
      </c>
      <c r="B8219" s="2">
        <v>41915</v>
      </c>
      <c r="C8219" s="2" t="s">
        <v>7699</v>
      </c>
      <c r="D8219" t="s">
        <v>7699</v>
      </c>
      <c r="E8219">
        <f t="shared" si="128"/>
        <v>0</v>
      </c>
    </row>
    <row r="8220" spans="1:5" x14ac:dyDescent="0.25">
      <c r="A8220" t="s">
        <v>4006</v>
      </c>
      <c r="B8220" s="2">
        <v>41915</v>
      </c>
      <c r="C8220" s="2" t="s">
        <v>7699</v>
      </c>
      <c r="D8220" t="s">
        <v>7699</v>
      </c>
      <c r="E8220">
        <f t="shared" si="128"/>
        <v>0</v>
      </c>
    </row>
    <row r="8221" spans="1:5" x14ac:dyDescent="0.25">
      <c r="A8221" t="s">
        <v>4006</v>
      </c>
      <c r="B8221" s="2">
        <v>41915</v>
      </c>
      <c r="C8221" s="2" t="s">
        <v>7699</v>
      </c>
      <c r="D8221" t="s">
        <v>7699</v>
      </c>
      <c r="E8221">
        <f t="shared" si="128"/>
        <v>0</v>
      </c>
    </row>
    <row r="8222" spans="1:5" x14ac:dyDescent="0.25">
      <c r="A8222" t="s">
        <v>4006</v>
      </c>
      <c r="B8222" s="2">
        <v>41915</v>
      </c>
      <c r="C8222" s="2" t="s">
        <v>7699</v>
      </c>
      <c r="D8222" t="s">
        <v>7699</v>
      </c>
      <c r="E8222">
        <f t="shared" si="128"/>
        <v>0</v>
      </c>
    </row>
    <row r="8223" spans="1:5" x14ac:dyDescent="0.25">
      <c r="A8223" t="s">
        <v>4006</v>
      </c>
      <c r="B8223" s="2">
        <v>41915</v>
      </c>
      <c r="C8223" s="2" t="s">
        <v>7699</v>
      </c>
      <c r="D8223" t="s">
        <v>7699</v>
      </c>
      <c r="E8223">
        <f t="shared" si="128"/>
        <v>0</v>
      </c>
    </row>
    <row r="8224" spans="1:5" x14ac:dyDescent="0.25">
      <c r="A8224" t="s">
        <v>4937</v>
      </c>
      <c r="B8224" s="2">
        <v>41688</v>
      </c>
      <c r="C8224" s="2" t="s">
        <v>7726</v>
      </c>
      <c r="D8224" t="s">
        <v>7726</v>
      </c>
      <c r="E8224">
        <f t="shared" si="128"/>
        <v>0</v>
      </c>
    </row>
    <row r="8225" spans="1:5" x14ac:dyDescent="0.25">
      <c r="A8225" t="s">
        <v>441</v>
      </c>
      <c r="B8225" s="2">
        <v>41895</v>
      </c>
      <c r="C8225" s="2" t="s">
        <v>7711</v>
      </c>
      <c r="D8225" t="s">
        <v>7682</v>
      </c>
      <c r="E8225">
        <f t="shared" si="128"/>
        <v>21</v>
      </c>
    </row>
    <row r="8226" spans="1:5" x14ac:dyDescent="0.25">
      <c r="A8226" t="s">
        <v>441</v>
      </c>
      <c r="B8226" s="2">
        <v>41895</v>
      </c>
      <c r="C8226" s="2" t="s">
        <v>7711</v>
      </c>
      <c r="D8226" t="s">
        <v>7682</v>
      </c>
      <c r="E8226">
        <f t="shared" si="128"/>
        <v>21</v>
      </c>
    </row>
    <row r="8227" spans="1:5" x14ac:dyDescent="0.25">
      <c r="A8227" t="s">
        <v>58</v>
      </c>
      <c r="B8227" s="2">
        <v>41892</v>
      </c>
      <c r="C8227" s="2" t="s">
        <v>7711</v>
      </c>
      <c r="D8227" t="s">
        <v>7704</v>
      </c>
      <c r="E8227">
        <f t="shared" si="128"/>
        <v>38</v>
      </c>
    </row>
    <row r="8228" spans="1:5" x14ac:dyDescent="0.25">
      <c r="A8228" t="s">
        <v>58</v>
      </c>
      <c r="B8228" s="2">
        <v>41892</v>
      </c>
      <c r="C8228" s="2" t="s">
        <v>7711</v>
      </c>
      <c r="D8228" t="s">
        <v>7704</v>
      </c>
      <c r="E8228">
        <f t="shared" si="128"/>
        <v>38</v>
      </c>
    </row>
    <row r="8229" spans="1:5" x14ac:dyDescent="0.25">
      <c r="A8229" t="s">
        <v>3057</v>
      </c>
      <c r="B8229" s="2">
        <v>41826</v>
      </c>
      <c r="C8229" s="2" t="s">
        <v>7720</v>
      </c>
      <c r="D8229" t="s">
        <v>7706</v>
      </c>
      <c r="E8229">
        <f t="shared" si="128"/>
        <v>21</v>
      </c>
    </row>
    <row r="8230" spans="1:5" x14ac:dyDescent="0.25">
      <c r="A8230" t="s">
        <v>3057</v>
      </c>
      <c r="B8230" s="2">
        <v>41826</v>
      </c>
      <c r="C8230" s="2" t="s">
        <v>7720</v>
      </c>
      <c r="D8230" t="s">
        <v>7706</v>
      </c>
      <c r="E8230">
        <f t="shared" si="128"/>
        <v>21</v>
      </c>
    </row>
    <row r="8231" spans="1:5" x14ac:dyDescent="0.25">
      <c r="A8231" t="s">
        <v>3057</v>
      </c>
      <c r="B8231" s="2">
        <v>41826</v>
      </c>
      <c r="C8231" s="2" t="s">
        <v>7720</v>
      </c>
      <c r="D8231" t="s">
        <v>7706</v>
      </c>
      <c r="E8231">
        <f t="shared" si="128"/>
        <v>21</v>
      </c>
    </row>
    <row r="8232" spans="1:5" x14ac:dyDescent="0.25">
      <c r="A8232" t="s">
        <v>254</v>
      </c>
      <c r="B8232" s="2">
        <v>41902</v>
      </c>
      <c r="C8232" s="2" t="s">
        <v>7711</v>
      </c>
      <c r="D8232" t="s">
        <v>7682</v>
      </c>
      <c r="E8232">
        <f t="shared" si="128"/>
        <v>21</v>
      </c>
    </row>
    <row r="8233" spans="1:5" x14ac:dyDescent="0.25">
      <c r="A8233" t="s">
        <v>254</v>
      </c>
      <c r="B8233" s="2">
        <v>41902</v>
      </c>
      <c r="C8233" s="2" t="s">
        <v>7711</v>
      </c>
      <c r="D8233" t="s">
        <v>7682</v>
      </c>
      <c r="E8233">
        <f t="shared" si="128"/>
        <v>21</v>
      </c>
    </row>
    <row r="8234" spans="1:5" x14ac:dyDescent="0.25">
      <c r="A8234" t="s">
        <v>1514</v>
      </c>
      <c r="B8234" s="2">
        <v>41740</v>
      </c>
      <c r="C8234" s="2" t="s">
        <v>7722</v>
      </c>
      <c r="D8234" t="s">
        <v>7711</v>
      </c>
      <c r="E8234">
        <f t="shared" si="128"/>
        <v>5</v>
      </c>
    </row>
    <row r="8235" spans="1:5" x14ac:dyDescent="0.25">
      <c r="A8235" t="s">
        <v>1514</v>
      </c>
      <c r="B8235" s="2">
        <v>41740</v>
      </c>
      <c r="C8235" s="2" t="s">
        <v>7722</v>
      </c>
      <c r="D8235" t="s">
        <v>7711</v>
      </c>
      <c r="E8235">
        <f t="shared" si="128"/>
        <v>5</v>
      </c>
    </row>
    <row r="8236" spans="1:5" x14ac:dyDescent="0.25">
      <c r="A8236" t="s">
        <v>742</v>
      </c>
      <c r="B8236" s="2">
        <v>42439</v>
      </c>
      <c r="C8236" s="2" t="s">
        <v>7698</v>
      </c>
      <c r="D8236" t="s">
        <v>7705</v>
      </c>
      <c r="E8236">
        <f t="shared" si="128"/>
        <v>14</v>
      </c>
    </row>
    <row r="8237" spans="1:5" x14ac:dyDescent="0.25">
      <c r="A8237" t="s">
        <v>742</v>
      </c>
      <c r="B8237" s="2">
        <v>42439</v>
      </c>
      <c r="C8237" s="2" t="s">
        <v>7698</v>
      </c>
      <c r="D8237" t="s">
        <v>7705</v>
      </c>
      <c r="E8237">
        <f t="shared" si="128"/>
        <v>14</v>
      </c>
    </row>
    <row r="8238" spans="1:5" x14ac:dyDescent="0.25">
      <c r="A8238" t="s">
        <v>742</v>
      </c>
      <c r="B8238" s="2">
        <v>42439</v>
      </c>
      <c r="C8238" s="2" t="s">
        <v>7698</v>
      </c>
      <c r="D8238" t="s">
        <v>7705</v>
      </c>
      <c r="E8238">
        <f t="shared" si="128"/>
        <v>14</v>
      </c>
    </row>
    <row r="8239" spans="1:5" x14ac:dyDescent="0.25">
      <c r="A8239" t="s">
        <v>3771</v>
      </c>
      <c r="B8239" s="2">
        <v>41894</v>
      </c>
      <c r="C8239" s="2" t="s">
        <v>7711</v>
      </c>
      <c r="D8239" t="s">
        <v>7694</v>
      </c>
      <c r="E8239">
        <f t="shared" si="128"/>
        <v>37</v>
      </c>
    </row>
    <row r="8240" spans="1:5" x14ac:dyDescent="0.25">
      <c r="A8240" t="s">
        <v>3771</v>
      </c>
      <c r="B8240" s="2">
        <v>41894</v>
      </c>
      <c r="C8240" s="2" t="s">
        <v>7711</v>
      </c>
      <c r="D8240" t="s">
        <v>7694</v>
      </c>
      <c r="E8240">
        <f t="shared" si="128"/>
        <v>37</v>
      </c>
    </row>
    <row r="8241" spans="1:5" x14ac:dyDescent="0.25">
      <c r="A8241" t="s">
        <v>3771</v>
      </c>
      <c r="B8241" s="2">
        <v>41894</v>
      </c>
      <c r="C8241" s="2" t="s">
        <v>7711</v>
      </c>
      <c r="D8241" t="s">
        <v>7694</v>
      </c>
      <c r="E8241">
        <f t="shared" si="128"/>
        <v>37</v>
      </c>
    </row>
    <row r="8242" spans="1:5" x14ac:dyDescent="0.25">
      <c r="A8242" t="s">
        <v>3771</v>
      </c>
      <c r="B8242" s="2">
        <v>41894</v>
      </c>
      <c r="C8242" s="2" t="s">
        <v>7711</v>
      </c>
      <c r="D8242" t="s">
        <v>7694</v>
      </c>
      <c r="E8242">
        <f t="shared" si="128"/>
        <v>37</v>
      </c>
    </row>
    <row r="8243" spans="1:5" x14ac:dyDescent="0.25">
      <c r="A8243" t="s">
        <v>106</v>
      </c>
      <c r="B8243" s="2">
        <v>41870</v>
      </c>
      <c r="C8243" s="2" t="s">
        <v>7690</v>
      </c>
      <c r="D8243" t="s">
        <v>7711</v>
      </c>
      <c r="E8243">
        <f t="shared" si="128"/>
        <v>1</v>
      </c>
    </row>
    <row r="8244" spans="1:5" x14ac:dyDescent="0.25">
      <c r="A8244" t="s">
        <v>106</v>
      </c>
      <c r="B8244" s="2">
        <v>41870</v>
      </c>
      <c r="C8244" s="2" t="s">
        <v>7690</v>
      </c>
      <c r="D8244" t="s">
        <v>7711</v>
      </c>
      <c r="E8244">
        <f t="shared" si="128"/>
        <v>1</v>
      </c>
    </row>
    <row r="8245" spans="1:5" x14ac:dyDescent="0.25">
      <c r="A8245" t="s">
        <v>2856</v>
      </c>
      <c r="B8245" s="2">
        <v>41863</v>
      </c>
      <c r="C8245" s="2" t="s">
        <v>7690</v>
      </c>
      <c r="D8245" t="s">
        <v>7690</v>
      </c>
      <c r="E8245">
        <f t="shared" si="128"/>
        <v>0</v>
      </c>
    </row>
    <row r="8246" spans="1:5" x14ac:dyDescent="0.25">
      <c r="A8246" t="s">
        <v>2856</v>
      </c>
      <c r="B8246" s="2">
        <v>41863</v>
      </c>
      <c r="C8246" s="2" t="s">
        <v>7690</v>
      </c>
      <c r="D8246" t="s">
        <v>7690</v>
      </c>
      <c r="E8246">
        <f t="shared" si="128"/>
        <v>0</v>
      </c>
    </row>
    <row r="8247" spans="1:5" x14ac:dyDescent="0.25">
      <c r="A8247" t="s">
        <v>4507</v>
      </c>
      <c r="B8247" s="2">
        <v>41763</v>
      </c>
      <c r="C8247" s="2" t="s">
        <v>7689</v>
      </c>
      <c r="D8247" t="s">
        <v>7690</v>
      </c>
      <c r="E8247">
        <f t="shared" si="128"/>
        <v>3</v>
      </c>
    </row>
    <row r="8248" spans="1:5" x14ac:dyDescent="0.25">
      <c r="A8248" t="s">
        <v>2349</v>
      </c>
      <c r="B8248" s="2">
        <v>41825</v>
      </c>
      <c r="C8248" s="2" t="s">
        <v>7720</v>
      </c>
      <c r="D8248" t="s">
        <v>7714</v>
      </c>
      <c r="E8248">
        <f t="shared" si="128"/>
        <v>10</v>
      </c>
    </row>
    <row r="8249" spans="1:5" x14ac:dyDescent="0.25">
      <c r="A8249" t="s">
        <v>2349</v>
      </c>
      <c r="B8249" s="2">
        <v>41825</v>
      </c>
      <c r="C8249" s="2" t="s">
        <v>7720</v>
      </c>
      <c r="D8249" t="s">
        <v>7714</v>
      </c>
      <c r="E8249">
        <f t="shared" si="128"/>
        <v>10</v>
      </c>
    </row>
    <row r="8250" spans="1:5" x14ac:dyDescent="0.25">
      <c r="A8250" t="s">
        <v>172</v>
      </c>
      <c r="B8250" s="2">
        <v>41908</v>
      </c>
      <c r="C8250" s="2" t="s">
        <v>7711</v>
      </c>
      <c r="D8250" t="s">
        <v>7716</v>
      </c>
      <c r="E8250">
        <f t="shared" si="128"/>
        <v>20</v>
      </c>
    </row>
    <row r="8251" spans="1:5" x14ac:dyDescent="0.25">
      <c r="A8251" t="s">
        <v>1481</v>
      </c>
      <c r="B8251" s="2">
        <v>41891</v>
      </c>
      <c r="C8251" s="2" t="s">
        <v>7711</v>
      </c>
      <c r="D8251" t="s">
        <v>7710</v>
      </c>
      <c r="E8251">
        <f t="shared" si="128"/>
        <v>6</v>
      </c>
    </row>
    <row r="8252" spans="1:5" x14ac:dyDescent="0.25">
      <c r="A8252" t="s">
        <v>1481</v>
      </c>
      <c r="B8252" s="2">
        <v>41891</v>
      </c>
      <c r="C8252" s="2" t="s">
        <v>7711</v>
      </c>
      <c r="D8252" t="s">
        <v>7710</v>
      </c>
      <c r="E8252">
        <f t="shared" si="128"/>
        <v>6</v>
      </c>
    </row>
    <row r="8253" spans="1:5" x14ac:dyDescent="0.25">
      <c r="A8253" t="s">
        <v>1481</v>
      </c>
      <c r="B8253" s="2">
        <v>41891</v>
      </c>
      <c r="C8253" s="2" t="s">
        <v>7711</v>
      </c>
      <c r="D8253" t="s">
        <v>7710</v>
      </c>
      <c r="E8253">
        <f t="shared" si="128"/>
        <v>6</v>
      </c>
    </row>
    <row r="8254" spans="1:5" x14ac:dyDescent="0.25">
      <c r="A8254" t="s">
        <v>1481</v>
      </c>
      <c r="B8254" s="2">
        <v>41891</v>
      </c>
      <c r="C8254" s="2" t="s">
        <v>7711</v>
      </c>
      <c r="D8254" t="s">
        <v>7710</v>
      </c>
      <c r="E8254">
        <f t="shared" si="128"/>
        <v>6</v>
      </c>
    </row>
    <row r="8255" spans="1:5" x14ac:dyDescent="0.25">
      <c r="A8255" t="s">
        <v>4336</v>
      </c>
      <c r="B8255" s="2">
        <v>42071</v>
      </c>
      <c r="C8255" s="2" t="s">
        <v>7710</v>
      </c>
      <c r="D8255" t="s">
        <v>7724</v>
      </c>
      <c r="E8255">
        <f t="shared" si="128"/>
        <v>29</v>
      </c>
    </row>
    <row r="8256" spans="1:5" x14ac:dyDescent="0.25">
      <c r="A8256" t="s">
        <v>4336</v>
      </c>
      <c r="B8256" s="2">
        <v>42071</v>
      </c>
      <c r="C8256" s="2" t="s">
        <v>7710</v>
      </c>
      <c r="D8256" t="s">
        <v>7724</v>
      </c>
      <c r="E8256">
        <f t="shared" si="128"/>
        <v>29</v>
      </c>
    </row>
    <row r="8257" spans="1:5" x14ac:dyDescent="0.25">
      <c r="A8257" t="s">
        <v>4336</v>
      </c>
      <c r="B8257" s="2">
        <v>42071</v>
      </c>
      <c r="C8257" s="2" t="s">
        <v>7710</v>
      </c>
      <c r="D8257" t="s">
        <v>7724</v>
      </c>
      <c r="E8257">
        <f t="shared" si="128"/>
        <v>29</v>
      </c>
    </row>
    <row r="8258" spans="1:5" x14ac:dyDescent="0.25">
      <c r="A8258" t="s">
        <v>4336</v>
      </c>
      <c r="B8258" s="2">
        <v>42071</v>
      </c>
      <c r="C8258" s="2" t="s">
        <v>7710</v>
      </c>
      <c r="D8258" t="s">
        <v>7724</v>
      </c>
      <c r="E8258">
        <f t="shared" si="128"/>
        <v>29</v>
      </c>
    </row>
    <row r="8259" spans="1:5" x14ac:dyDescent="0.25">
      <c r="A8259" t="s">
        <v>4336</v>
      </c>
      <c r="B8259" s="2">
        <v>42071</v>
      </c>
      <c r="C8259" s="2" t="s">
        <v>7710</v>
      </c>
      <c r="D8259" t="s">
        <v>7724</v>
      </c>
      <c r="E8259">
        <f t="shared" ref="E8259:E8322" si="129">(LEFT(D8259,4)-LEFT(C8259,4))*12+RIGHT(D8259,2)-RIGHT(C8259,2)</f>
        <v>29</v>
      </c>
    </row>
    <row r="8260" spans="1:5" x14ac:dyDescent="0.25">
      <c r="A8260" t="s">
        <v>4336</v>
      </c>
      <c r="B8260" s="2">
        <v>42071</v>
      </c>
      <c r="C8260" s="2" t="s">
        <v>7710</v>
      </c>
      <c r="D8260" t="s">
        <v>7724</v>
      </c>
      <c r="E8260">
        <f t="shared" si="129"/>
        <v>29</v>
      </c>
    </row>
    <row r="8261" spans="1:5" x14ac:dyDescent="0.25">
      <c r="A8261" t="s">
        <v>1717</v>
      </c>
      <c r="B8261" s="2">
        <v>42173</v>
      </c>
      <c r="C8261" s="2" t="s">
        <v>7721</v>
      </c>
      <c r="D8261" t="s">
        <v>7682</v>
      </c>
      <c r="E8261">
        <f t="shared" si="129"/>
        <v>12</v>
      </c>
    </row>
    <row r="8262" spans="1:5" x14ac:dyDescent="0.25">
      <c r="A8262" t="s">
        <v>1717</v>
      </c>
      <c r="B8262" s="2">
        <v>42173</v>
      </c>
      <c r="C8262" s="2" t="s">
        <v>7721</v>
      </c>
      <c r="D8262" t="s">
        <v>7682</v>
      </c>
      <c r="E8262">
        <f t="shared" si="129"/>
        <v>12</v>
      </c>
    </row>
    <row r="8263" spans="1:5" x14ac:dyDescent="0.25">
      <c r="A8263" t="s">
        <v>1717</v>
      </c>
      <c r="B8263" s="2">
        <v>42173</v>
      </c>
      <c r="C8263" s="2" t="s">
        <v>7721</v>
      </c>
      <c r="D8263" t="s">
        <v>7682</v>
      </c>
      <c r="E8263">
        <f t="shared" si="129"/>
        <v>12</v>
      </c>
    </row>
    <row r="8264" spans="1:5" x14ac:dyDescent="0.25">
      <c r="A8264" t="s">
        <v>3689</v>
      </c>
      <c r="B8264" s="2">
        <v>41965</v>
      </c>
      <c r="C8264" s="2" t="s">
        <v>7688</v>
      </c>
      <c r="D8264" t="s">
        <v>7686</v>
      </c>
      <c r="E8264">
        <f t="shared" si="129"/>
        <v>25</v>
      </c>
    </row>
    <row r="8265" spans="1:5" x14ac:dyDescent="0.25">
      <c r="A8265" t="s">
        <v>2782</v>
      </c>
      <c r="B8265" s="2">
        <v>41943</v>
      </c>
      <c r="C8265" s="2" t="s">
        <v>7699</v>
      </c>
      <c r="D8265" t="s">
        <v>7692</v>
      </c>
      <c r="E8265">
        <f t="shared" si="129"/>
        <v>11</v>
      </c>
    </row>
    <row r="8266" spans="1:5" x14ac:dyDescent="0.25">
      <c r="A8266" t="s">
        <v>871</v>
      </c>
      <c r="B8266" s="2">
        <v>41896</v>
      </c>
      <c r="C8266" s="2" t="s">
        <v>7711</v>
      </c>
      <c r="D8266" t="s">
        <v>7701</v>
      </c>
      <c r="E8266">
        <f t="shared" si="129"/>
        <v>3</v>
      </c>
    </row>
    <row r="8267" spans="1:5" x14ac:dyDescent="0.25">
      <c r="A8267" t="s">
        <v>871</v>
      </c>
      <c r="B8267" s="2">
        <v>41896</v>
      </c>
      <c r="C8267" s="2" t="s">
        <v>7711</v>
      </c>
      <c r="D8267" t="s">
        <v>7701</v>
      </c>
      <c r="E8267">
        <f t="shared" si="129"/>
        <v>3</v>
      </c>
    </row>
    <row r="8268" spans="1:5" x14ac:dyDescent="0.25">
      <c r="A8268" t="s">
        <v>1555</v>
      </c>
      <c r="B8268" s="2">
        <v>41758</v>
      </c>
      <c r="C8268" s="2" t="s">
        <v>7722</v>
      </c>
      <c r="D8268" t="s">
        <v>7722</v>
      </c>
      <c r="E8268">
        <f t="shared" si="129"/>
        <v>0</v>
      </c>
    </row>
    <row r="8269" spans="1:5" x14ac:dyDescent="0.25">
      <c r="A8269" t="s">
        <v>2007</v>
      </c>
      <c r="B8269" s="2">
        <v>42527</v>
      </c>
      <c r="C8269" s="2" t="s">
        <v>7682</v>
      </c>
      <c r="D8269" t="s">
        <v>7725</v>
      </c>
      <c r="E8269">
        <f t="shared" si="129"/>
        <v>7</v>
      </c>
    </row>
    <row r="8270" spans="1:5" x14ac:dyDescent="0.25">
      <c r="A8270" t="s">
        <v>2007</v>
      </c>
      <c r="B8270" s="2">
        <v>42527</v>
      </c>
      <c r="C8270" s="2" t="s">
        <v>7682</v>
      </c>
      <c r="D8270" t="s">
        <v>7725</v>
      </c>
      <c r="E8270">
        <f t="shared" si="129"/>
        <v>7</v>
      </c>
    </row>
    <row r="8271" spans="1:5" x14ac:dyDescent="0.25">
      <c r="A8271" t="s">
        <v>2007</v>
      </c>
      <c r="B8271" s="2">
        <v>42527</v>
      </c>
      <c r="C8271" s="2" t="s">
        <v>7682</v>
      </c>
      <c r="D8271" t="s">
        <v>7725</v>
      </c>
      <c r="E8271">
        <f t="shared" si="129"/>
        <v>7</v>
      </c>
    </row>
    <row r="8272" spans="1:5" x14ac:dyDescent="0.25">
      <c r="A8272" t="s">
        <v>2007</v>
      </c>
      <c r="B8272" s="2">
        <v>42527</v>
      </c>
      <c r="C8272" s="2" t="s">
        <v>7682</v>
      </c>
      <c r="D8272" t="s">
        <v>7725</v>
      </c>
      <c r="E8272">
        <f t="shared" si="129"/>
        <v>7</v>
      </c>
    </row>
    <row r="8273" spans="1:5" x14ac:dyDescent="0.25">
      <c r="A8273" t="s">
        <v>2723</v>
      </c>
      <c r="B8273" s="2">
        <v>41876</v>
      </c>
      <c r="C8273" s="2" t="s">
        <v>7690</v>
      </c>
      <c r="D8273" t="s">
        <v>7686</v>
      </c>
      <c r="E8273">
        <f t="shared" si="129"/>
        <v>28</v>
      </c>
    </row>
    <row r="8274" spans="1:5" x14ac:dyDescent="0.25">
      <c r="A8274" t="s">
        <v>2341</v>
      </c>
      <c r="B8274" s="2">
        <v>41757</v>
      </c>
      <c r="C8274" s="2" t="s">
        <v>7722</v>
      </c>
      <c r="D8274" t="s">
        <v>7713</v>
      </c>
      <c r="E8274">
        <f t="shared" si="129"/>
        <v>30</v>
      </c>
    </row>
    <row r="8275" spans="1:5" x14ac:dyDescent="0.25">
      <c r="A8275" t="s">
        <v>5222</v>
      </c>
      <c r="B8275" s="2">
        <v>42168</v>
      </c>
      <c r="C8275" s="2" t="s">
        <v>7721</v>
      </c>
      <c r="D8275" t="s">
        <v>7721</v>
      </c>
      <c r="E8275">
        <f t="shared" si="129"/>
        <v>0</v>
      </c>
    </row>
    <row r="8276" spans="1:5" x14ac:dyDescent="0.25">
      <c r="A8276" t="s">
        <v>2590</v>
      </c>
      <c r="B8276" s="2">
        <v>41676</v>
      </c>
      <c r="C8276" s="2" t="s">
        <v>7726</v>
      </c>
      <c r="D8276" t="s">
        <v>7708</v>
      </c>
      <c r="E8276">
        <f t="shared" si="129"/>
        <v>40</v>
      </c>
    </row>
    <row r="8277" spans="1:5" x14ac:dyDescent="0.25">
      <c r="A8277" t="s">
        <v>4754</v>
      </c>
      <c r="B8277" s="2">
        <v>41962</v>
      </c>
      <c r="C8277" s="2" t="s">
        <v>7688</v>
      </c>
      <c r="D8277" t="s">
        <v>7721</v>
      </c>
      <c r="E8277">
        <f t="shared" si="129"/>
        <v>7</v>
      </c>
    </row>
    <row r="8278" spans="1:5" x14ac:dyDescent="0.25">
      <c r="A8278" t="s">
        <v>6630</v>
      </c>
      <c r="B8278" s="2">
        <v>42058</v>
      </c>
      <c r="C8278" s="2" t="s">
        <v>7717</v>
      </c>
      <c r="D8278" t="s">
        <v>7728</v>
      </c>
      <c r="E8278">
        <f t="shared" si="129"/>
        <v>12</v>
      </c>
    </row>
    <row r="8279" spans="1:5" x14ac:dyDescent="0.25">
      <c r="A8279" t="s">
        <v>6630</v>
      </c>
      <c r="B8279" s="2">
        <v>42058</v>
      </c>
      <c r="C8279" s="2" t="s">
        <v>7717</v>
      </c>
      <c r="D8279" t="s">
        <v>7728</v>
      </c>
      <c r="E8279">
        <f t="shared" si="129"/>
        <v>12</v>
      </c>
    </row>
    <row r="8280" spans="1:5" x14ac:dyDescent="0.25">
      <c r="A8280" t="s">
        <v>6630</v>
      </c>
      <c r="B8280" s="2">
        <v>42058</v>
      </c>
      <c r="C8280" s="2" t="s">
        <v>7717</v>
      </c>
      <c r="D8280" t="s">
        <v>7728</v>
      </c>
      <c r="E8280">
        <f t="shared" si="129"/>
        <v>12</v>
      </c>
    </row>
    <row r="8281" spans="1:5" x14ac:dyDescent="0.25">
      <c r="A8281" t="s">
        <v>1029</v>
      </c>
      <c r="B8281" s="2">
        <v>42188</v>
      </c>
      <c r="C8281" s="2" t="s">
        <v>7719</v>
      </c>
      <c r="D8281" t="s">
        <v>7685</v>
      </c>
      <c r="E8281">
        <f t="shared" si="129"/>
        <v>21</v>
      </c>
    </row>
    <row r="8282" spans="1:5" x14ac:dyDescent="0.25">
      <c r="A8282" t="s">
        <v>919</v>
      </c>
      <c r="B8282" s="2">
        <v>41717</v>
      </c>
      <c r="C8282" s="2" t="s">
        <v>7715</v>
      </c>
      <c r="D8282" t="s">
        <v>7705</v>
      </c>
      <c r="E8282">
        <f t="shared" si="129"/>
        <v>38</v>
      </c>
    </row>
    <row r="8283" spans="1:5" x14ac:dyDescent="0.25">
      <c r="A8283" t="s">
        <v>919</v>
      </c>
      <c r="B8283" s="2">
        <v>41717</v>
      </c>
      <c r="C8283" s="2" t="s">
        <v>7715</v>
      </c>
      <c r="D8283" t="s">
        <v>7705</v>
      </c>
      <c r="E8283">
        <f t="shared" si="129"/>
        <v>38</v>
      </c>
    </row>
    <row r="8284" spans="1:5" x14ac:dyDescent="0.25">
      <c r="A8284" t="s">
        <v>2074</v>
      </c>
      <c r="B8284" s="2">
        <v>41889</v>
      </c>
      <c r="C8284" s="2" t="s">
        <v>7711</v>
      </c>
      <c r="D8284" t="s">
        <v>7695</v>
      </c>
      <c r="E8284">
        <f t="shared" si="129"/>
        <v>15</v>
      </c>
    </row>
    <row r="8285" spans="1:5" x14ac:dyDescent="0.25">
      <c r="A8285" t="s">
        <v>2074</v>
      </c>
      <c r="B8285" s="2">
        <v>41889</v>
      </c>
      <c r="C8285" s="2" t="s">
        <v>7711</v>
      </c>
      <c r="D8285" t="s">
        <v>7695</v>
      </c>
      <c r="E8285">
        <f t="shared" si="129"/>
        <v>15</v>
      </c>
    </row>
    <row r="8286" spans="1:5" x14ac:dyDescent="0.25">
      <c r="A8286" t="s">
        <v>2074</v>
      </c>
      <c r="B8286" s="2">
        <v>41889</v>
      </c>
      <c r="C8286" s="2" t="s">
        <v>7711</v>
      </c>
      <c r="D8286" t="s">
        <v>7695</v>
      </c>
      <c r="E8286">
        <f t="shared" si="129"/>
        <v>15</v>
      </c>
    </row>
    <row r="8287" spans="1:5" x14ac:dyDescent="0.25">
      <c r="A8287" t="s">
        <v>2074</v>
      </c>
      <c r="B8287" s="2">
        <v>41889</v>
      </c>
      <c r="C8287" s="2" t="s">
        <v>7711</v>
      </c>
      <c r="D8287" t="s">
        <v>7695</v>
      </c>
      <c r="E8287">
        <f t="shared" si="129"/>
        <v>15</v>
      </c>
    </row>
    <row r="8288" spans="1:5" x14ac:dyDescent="0.25">
      <c r="A8288" t="s">
        <v>4232</v>
      </c>
      <c r="B8288" s="2">
        <v>41863</v>
      </c>
      <c r="C8288" s="2" t="s">
        <v>7690</v>
      </c>
      <c r="D8288" t="s">
        <v>7690</v>
      </c>
      <c r="E8288">
        <f t="shared" si="129"/>
        <v>0</v>
      </c>
    </row>
    <row r="8289" spans="1:5" x14ac:dyDescent="0.25">
      <c r="A8289" t="s">
        <v>4232</v>
      </c>
      <c r="B8289" s="2">
        <v>41863</v>
      </c>
      <c r="C8289" s="2" t="s">
        <v>7690</v>
      </c>
      <c r="D8289" t="s">
        <v>7690</v>
      </c>
      <c r="E8289">
        <f t="shared" si="129"/>
        <v>0</v>
      </c>
    </row>
    <row r="8290" spans="1:5" x14ac:dyDescent="0.25">
      <c r="A8290" t="s">
        <v>4232</v>
      </c>
      <c r="B8290" s="2">
        <v>41863</v>
      </c>
      <c r="C8290" s="2" t="s">
        <v>7690</v>
      </c>
      <c r="D8290" t="s">
        <v>7690</v>
      </c>
      <c r="E8290">
        <f t="shared" si="129"/>
        <v>0</v>
      </c>
    </row>
    <row r="8291" spans="1:5" x14ac:dyDescent="0.25">
      <c r="A8291" t="s">
        <v>4232</v>
      </c>
      <c r="B8291" s="2">
        <v>41863</v>
      </c>
      <c r="C8291" s="2" t="s">
        <v>7690</v>
      </c>
      <c r="D8291" t="s">
        <v>7690</v>
      </c>
      <c r="E8291">
        <f t="shared" si="129"/>
        <v>0</v>
      </c>
    </row>
    <row r="8292" spans="1:5" x14ac:dyDescent="0.25">
      <c r="A8292" t="s">
        <v>4232</v>
      </c>
      <c r="B8292" s="2">
        <v>41863</v>
      </c>
      <c r="C8292" s="2" t="s">
        <v>7690</v>
      </c>
      <c r="D8292" t="s">
        <v>7690</v>
      </c>
      <c r="E8292">
        <f t="shared" si="129"/>
        <v>0</v>
      </c>
    </row>
    <row r="8293" spans="1:5" x14ac:dyDescent="0.25">
      <c r="A8293" t="s">
        <v>4232</v>
      </c>
      <c r="B8293" s="2">
        <v>41863</v>
      </c>
      <c r="C8293" s="2" t="s">
        <v>7690</v>
      </c>
      <c r="D8293" t="s">
        <v>7690</v>
      </c>
      <c r="E8293">
        <f t="shared" si="129"/>
        <v>0</v>
      </c>
    </row>
    <row r="8294" spans="1:5" x14ac:dyDescent="0.25">
      <c r="A8294" t="s">
        <v>269</v>
      </c>
      <c r="B8294" s="2">
        <v>41754</v>
      </c>
      <c r="C8294" s="2" t="s">
        <v>7722</v>
      </c>
      <c r="D8294" t="s">
        <v>7695</v>
      </c>
      <c r="E8294">
        <f t="shared" si="129"/>
        <v>20</v>
      </c>
    </row>
    <row r="8295" spans="1:5" x14ac:dyDescent="0.25">
      <c r="A8295" t="s">
        <v>3963</v>
      </c>
      <c r="B8295" s="2">
        <v>41645</v>
      </c>
      <c r="C8295" s="2" t="s">
        <v>7727</v>
      </c>
      <c r="D8295" t="s">
        <v>7704</v>
      </c>
      <c r="E8295">
        <f t="shared" si="129"/>
        <v>46</v>
      </c>
    </row>
    <row r="8296" spans="1:5" x14ac:dyDescent="0.25">
      <c r="A8296" t="s">
        <v>1627</v>
      </c>
      <c r="B8296" s="2">
        <v>42314</v>
      </c>
      <c r="C8296" s="2" t="s">
        <v>7687</v>
      </c>
      <c r="D8296" t="s">
        <v>7723</v>
      </c>
      <c r="E8296">
        <f t="shared" si="129"/>
        <v>16</v>
      </c>
    </row>
    <row r="8297" spans="1:5" x14ac:dyDescent="0.25">
      <c r="A8297" t="s">
        <v>2305</v>
      </c>
      <c r="B8297" s="2">
        <v>42075</v>
      </c>
      <c r="C8297" s="2" t="s">
        <v>7710</v>
      </c>
      <c r="D8297" t="s">
        <v>7716</v>
      </c>
      <c r="E8297">
        <f t="shared" si="129"/>
        <v>14</v>
      </c>
    </row>
    <row r="8298" spans="1:5" x14ac:dyDescent="0.25">
      <c r="A8298" t="s">
        <v>2305</v>
      </c>
      <c r="B8298" s="2">
        <v>42075</v>
      </c>
      <c r="C8298" s="2" t="s">
        <v>7710</v>
      </c>
      <c r="D8298" t="s">
        <v>7716</v>
      </c>
      <c r="E8298">
        <f t="shared" si="129"/>
        <v>14</v>
      </c>
    </row>
    <row r="8299" spans="1:5" x14ac:dyDescent="0.25">
      <c r="A8299" t="s">
        <v>1210</v>
      </c>
      <c r="B8299" s="2">
        <v>41736</v>
      </c>
      <c r="C8299" s="2" t="s">
        <v>7722</v>
      </c>
      <c r="D8299" t="s">
        <v>7719</v>
      </c>
      <c r="E8299">
        <f t="shared" si="129"/>
        <v>15</v>
      </c>
    </row>
    <row r="8300" spans="1:5" x14ac:dyDescent="0.25">
      <c r="A8300" t="s">
        <v>1210</v>
      </c>
      <c r="B8300" s="2">
        <v>41736</v>
      </c>
      <c r="C8300" s="2" t="s">
        <v>7722</v>
      </c>
      <c r="D8300" t="s">
        <v>7719</v>
      </c>
      <c r="E8300">
        <f t="shared" si="129"/>
        <v>15</v>
      </c>
    </row>
    <row r="8301" spans="1:5" x14ac:dyDescent="0.25">
      <c r="A8301" t="s">
        <v>2901</v>
      </c>
      <c r="B8301" s="2">
        <v>41709</v>
      </c>
      <c r="C8301" s="2" t="s">
        <v>7715</v>
      </c>
      <c r="D8301" t="s">
        <v>7715</v>
      </c>
      <c r="E8301">
        <f t="shared" si="129"/>
        <v>0</v>
      </c>
    </row>
    <row r="8302" spans="1:5" x14ac:dyDescent="0.25">
      <c r="A8302" t="s">
        <v>985</v>
      </c>
      <c r="B8302" s="2">
        <v>42114</v>
      </c>
      <c r="C8302" s="2" t="s">
        <v>7700</v>
      </c>
      <c r="D8302" t="s">
        <v>7700</v>
      </c>
      <c r="E8302">
        <f t="shared" si="129"/>
        <v>0</v>
      </c>
    </row>
    <row r="8303" spans="1:5" x14ac:dyDescent="0.25">
      <c r="A8303" t="s">
        <v>2013</v>
      </c>
      <c r="B8303" s="2">
        <v>41910</v>
      </c>
      <c r="C8303" s="2" t="s">
        <v>7711</v>
      </c>
      <c r="D8303" t="s">
        <v>7691</v>
      </c>
      <c r="E8303">
        <f t="shared" si="129"/>
        <v>34</v>
      </c>
    </row>
    <row r="8304" spans="1:5" x14ac:dyDescent="0.25">
      <c r="A8304" t="s">
        <v>2013</v>
      </c>
      <c r="B8304" s="2">
        <v>41910</v>
      </c>
      <c r="C8304" s="2" t="s">
        <v>7711</v>
      </c>
      <c r="D8304" t="s">
        <v>7691</v>
      </c>
      <c r="E8304">
        <f t="shared" si="129"/>
        <v>34</v>
      </c>
    </row>
    <row r="8305" spans="1:5" x14ac:dyDescent="0.25">
      <c r="A8305" t="s">
        <v>3365</v>
      </c>
      <c r="B8305" s="2">
        <v>41943</v>
      </c>
      <c r="C8305" s="2" t="s">
        <v>7699</v>
      </c>
      <c r="D8305" t="s">
        <v>7699</v>
      </c>
      <c r="E8305">
        <f t="shared" si="129"/>
        <v>0</v>
      </c>
    </row>
    <row r="8306" spans="1:5" x14ac:dyDescent="0.25">
      <c r="A8306" t="s">
        <v>3841</v>
      </c>
      <c r="B8306" s="2">
        <v>41721</v>
      </c>
      <c r="C8306" s="2" t="s">
        <v>7715</v>
      </c>
      <c r="D8306" t="s">
        <v>7704</v>
      </c>
      <c r="E8306">
        <f t="shared" si="129"/>
        <v>44</v>
      </c>
    </row>
    <row r="8307" spans="1:5" x14ac:dyDescent="0.25">
      <c r="A8307" t="s">
        <v>859</v>
      </c>
      <c r="B8307" s="2">
        <v>41907</v>
      </c>
      <c r="C8307" s="2" t="s">
        <v>7711</v>
      </c>
      <c r="D8307" t="s">
        <v>7709</v>
      </c>
      <c r="E8307">
        <f t="shared" si="129"/>
        <v>23</v>
      </c>
    </row>
    <row r="8308" spans="1:5" x14ac:dyDescent="0.25">
      <c r="A8308" t="s">
        <v>859</v>
      </c>
      <c r="B8308" s="2">
        <v>41907</v>
      </c>
      <c r="C8308" s="2" t="s">
        <v>7711</v>
      </c>
      <c r="D8308" t="s">
        <v>7709</v>
      </c>
      <c r="E8308">
        <f t="shared" si="129"/>
        <v>23</v>
      </c>
    </row>
    <row r="8309" spans="1:5" x14ac:dyDescent="0.25">
      <c r="A8309" t="s">
        <v>859</v>
      </c>
      <c r="B8309" s="2">
        <v>41907</v>
      </c>
      <c r="C8309" s="2" t="s">
        <v>7711</v>
      </c>
      <c r="D8309" t="s">
        <v>7709</v>
      </c>
      <c r="E8309">
        <f t="shared" si="129"/>
        <v>23</v>
      </c>
    </row>
    <row r="8310" spans="1:5" x14ac:dyDescent="0.25">
      <c r="A8310" t="s">
        <v>3057</v>
      </c>
      <c r="B8310" s="2">
        <v>41826</v>
      </c>
      <c r="C8310" s="2" t="s">
        <v>7720</v>
      </c>
      <c r="D8310" t="s">
        <v>7697</v>
      </c>
      <c r="E8310">
        <f t="shared" si="129"/>
        <v>24</v>
      </c>
    </row>
    <row r="8311" spans="1:5" x14ac:dyDescent="0.25">
      <c r="A8311" t="s">
        <v>2610</v>
      </c>
      <c r="B8311" s="2">
        <v>41699</v>
      </c>
      <c r="C8311" s="2" t="s">
        <v>7715</v>
      </c>
      <c r="D8311" t="s">
        <v>7715</v>
      </c>
      <c r="E8311">
        <f t="shared" si="129"/>
        <v>0</v>
      </c>
    </row>
    <row r="8312" spans="1:5" x14ac:dyDescent="0.25">
      <c r="A8312" t="s">
        <v>2610</v>
      </c>
      <c r="B8312" s="2">
        <v>41699</v>
      </c>
      <c r="C8312" s="2" t="s">
        <v>7715</v>
      </c>
      <c r="D8312" t="s">
        <v>7715</v>
      </c>
      <c r="E8312">
        <f t="shared" si="129"/>
        <v>0</v>
      </c>
    </row>
    <row r="8313" spans="1:5" x14ac:dyDescent="0.25">
      <c r="A8313" t="s">
        <v>955</v>
      </c>
      <c r="B8313" s="2">
        <v>41671</v>
      </c>
      <c r="C8313" s="2" t="s">
        <v>7726</v>
      </c>
      <c r="D8313" t="s">
        <v>7725</v>
      </c>
      <c r="E8313">
        <f t="shared" si="129"/>
        <v>35</v>
      </c>
    </row>
    <row r="8314" spans="1:5" x14ac:dyDescent="0.25">
      <c r="A8314" t="s">
        <v>955</v>
      </c>
      <c r="B8314" s="2">
        <v>41671</v>
      </c>
      <c r="C8314" s="2" t="s">
        <v>7726</v>
      </c>
      <c r="D8314" t="s">
        <v>7725</v>
      </c>
      <c r="E8314">
        <f t="shared" si="129"/>
        <v>35</v>
      </c>
    </row>
    <row r="8315" spans="1:5" x14ac:dyDescent="0.25">
      <c r="A8315" t="s">
        <v>1760</v>
      </c>
      <c r="B8315" s="2">
        <v>41832</v>
      </c>
      <c r="C8315" s="2" t="s">
        <v>7720</v>
      </c>
      <c r="D8315" t="s">
        <v>7720</v>
      </c>
      <c r="E8315">
        <f t="shared" si="129"/>
        <v>0</v>
      </c>
    </row>
    <row r="8316" spans="1:5" x14ac:dyDescent="0.25">
      <c r="A8316" t="s">
        <v>1760</v>
      </c>
      <c r="B8316" s="2">
        <v>41832</v>
      </c>
      <c r="C8316" s="2" t="s">
        <v>7720</v>
      </c>
      <c r="D8316" t="s">
        <v>7720</v>
      </c>
      <c r="E8316">
        <f t="shared" si="129"/>
        <v>0</v>
      </c>
    </row>
    <row r="8317" spans="1:5" x14ac:dyDescent="0.25">
      <c r="A8317" t="s">
        <v>1760</v>
      </c>
      <c r="B8317" s="2">
        <v>41832</v>
      </c>
      <c r="C8317" s="2" t="s">
        <v>7720</v>
      </c>
      <c r="D8317" t="s">
        <v>7720</v>
      </c>
      <c r="E8317">
        <f t="shared" si="129"/>
        <v>0</v>
      </c>
    </row>
    <row r="8318" spans="1:5" x14ac:dyDescent="0.25">
      <c r="A8318" t="s">
        <v>1760</v>
      </c>
      <c r="B8318" s="2">
        <v>41832</v>
      </c>
      <c r="C8318" s="2" t="s">
        <v>7720</v>
      </c>
      <c r="D8318" t="s">
        <v>7720</v>
      </c>
      <c r="E8318">
        <f t="shared" si="129"/>
        <v>0</v>
      </c>
    </row>
    <row r="8319" spans="1:5" x14ac:dyDescent="0.25">
      <c r="A8319" t="s">
        <v>144</v>
      </c>
      <c r="B8319" s="2">
        <v>42279</v>
      </c>
      <c r="C8319" s="2" t="s">
        <v>7683</v>
      </c>
      <c r="D8319" t="s">
        <v>7685</v>
      </c>
      <c r="E8319">
        <f t="shared" si="129"/>
        <v>18</v>
      </c>
    </row>
    <row r="8320" spans="1:5" x14ac:dyDescent="0.25">
      <c r="A8320" t="s">
        <v>144</v>
      </c>
      <c r="B8320" s="2">
        <v>42279</v>
      </c>
      <c r="C8320" s="2" t="s">
        <v>7683</v>
      </c>
      <c r="D8320" t="s">
        <v>7685</v>
      </c>
      <c r="E8320">
        <f t="shared" si="129"/>
        <v>18</v>
      </c>
    </row>
    <row r="8321" spans="1:5" x14ac:dyDescent="0.25">
      <c r="A8321" t="s">
        <v>856</v>
      </c>
      <c r="B8321" s="2">
        <v>41842</v>
      </c>
      <c r="C8321" s="2" t="s">
        <v>7720</v>
      </c>
      <c r="D8321" t="s">
        <v>7704</v>
      </c>
      <c r="E8321">
        <f t="shared" si="129"/>
        <v>40</v>
      </c>
    </row>
    <row r="8322" spans="1:5" x14ac:dyDescent="0.25">
      <c r="A8322" t="s">
        <v>58</v>
      </c>
      <c r="B8322" s="2">
        <v>41892</v>
      </c>
      <c r="C8322" s="2" t="s">
        <v>7711</v>
      </c>
      <c r="D8322" t="s">
        <v>7695</v>
      </c>
      <c r="E8322">
        <f t="shared" si="129"/>
        <v>15</v>
      </c>
    </row>
    <row r="8323" spans="1:5" x14ac:dyDescent="0.25">
      <c r="A8323" t="s">
        <v>3187</v>
      </c>
      <c r="B8323" s="2">
        <v>41699</v>
      </c>
      <c r="C8323" s="2" t="s">
        <v>7715</v>
      </c>
      <c r="D8323" t="s">
        <v>7702</v>
      </c>
      <c r="E8323">
        <f t="shared" ref="E8323:E8386" si="130">(LEFT(D8323,4)-LEFT(C8323,4))*12+RIGHT(D8323,2)-RIGHT(C8323,2)</f>
        <v>30</v>
      </c>
    </row>
    <row r="8324" spans="1:5" x14ac:dyDescent="0.25">
      <c r="A8324" t="s">
        <v>2058</v>
      </c>
      <c r="B8324" s="2">
        <v>41652</v>
      </c>
      <c r="C8324" s="2" t="s">
        <v>7727</v>
      </c>
      <c r="D8324" t="s">
        <v>7681</v>
      </c>
      <c r="E8324">
        <f t="shared" si="130"/>
        <v>34</v>
      </c>
    </row>
    <row r="8325" spans="1:5" x14ac:dyDescent="0.25">
      <c r="A8325" t="s">
        <v>2058</v>
      </c>
      <c r="B8325" s="2">
        <v>41652</v>
      </c>
      <c r="C8325" s="2" t="s">
        <v>7727</v>
      </c>
      <c r="D8325" t="s">
        <v>7681</v>
      </c>
      <c r="E8325">
        <f t="shared" si="130"/>
        <v>34</v>
      </c>
    </row>
    <row r="8326" spans="1:5" x14ac:dyDescent="0.25">
      <c r="A8326" t="s">
        <v>5222</v>
      </c>
      <c r="B8326" s="2">
        <v>42168</v>
      </c>
      <c r="C8326" s="2" t="s">
        <v>7721</v>
      </c>
      <c r="D8326" t="s">
        <v>7696</v>
      </c>
      <c r="E8326">
        <f t="shared" si="130"/>
        <v>27</v>
      </c>
    </row>
    <row r="8327" spans="1:5" x14ac:dyDescent="0.25">
      <c r="A8327" t="s">
        <v>5222</v>
      </c>
      <c r="B8327" s="2">
        <v>42168</v>
      </c>
      <c r="C8327" s="2" t="s">
        <v>7721</v>
      </c>
      <c r="D8327" t="s">
        <v>7696</v>
      </c>
      <c r="E8327">
        <f t="shared" si="130"/>
        <v>27</v>
      </c>
    </row>
    <row r="8328" spans="1:5" x14ac:dyDescent="0.25">
      <c r="A8328" t="s">
        <v>542</v>
      </c>
      <c r="B8328" s="2">
        <v>41805</v>
      </c>
      <c r="C8328" s="2" t="s">
        <v>7684</v>
      </c>
      <c r="D8328" t="s">
        <v>7691</v>
      </c>
      <c r="E8328">
        <f t="shared" si="130"/>
        <v>37</v>
      </c>
    </row>
    <row r="8329" spans="1:5" x14ac:dyDescent="0.25">
      <c r="A8329" t="s">
        <v>542</v>
      </c>
      <c r="B8329" s="2">
        <v>41805</v>
      </c>
      <c r="C8329" s="2" t="s">
        <v>7684</v>
      </c>
      <c r="D8329" t="s">
        <v>7691</v>
      </c>
      <c r="E8329">
        <f t="shared" si="130"/>
        <v>37</v>
      </c>
    </row>
    <row r="8330" spans="1:5" x14ac:dyDescent="0.25">
      <c r="A8330" t="s">
        <v>853</v>
      </c>
      <c r="B8330" s="2">
        <v>41659</v>
      </c>
      <c r="C8330" s="2" t="s">
        <v>7727</v>
      </c>
      <c r="D8330" t="s">
        <v>7694</v>
      </c>
      <c r="E8330">
        <f t="shared" si="130"/>
        <v>45</v>
      </c>
    </row>
    <row r="8331" spans="1:5" x14ac:dyDescent="0.25">
      <c r="A8331" t="s">
        <v>853</v>
      </c>
      <c r="B8331" s="2">
        <v>41659</v>
      </c>
      <c r="C8331" s="2" t="s">
        <v>7727</v>
      </c>
      <c r="D8331" t="s">
        <v>7694</v>
      </c>
      <c r="E8331">
        <f t="shared" si="130"/>
        <v>45</v>
      </c>
    </row>
    <row r="8332" spans="1:5" x14ac:dyDescent="0.25">
      <c r="A8332" t="s">
        <v>1000</v>
      </c>
      <c r="B8332" s="2">
        <v>41980</v>
      </c>
      <c r="C8332" s="2" t="s">
        <v>7701</v>
      </c>
      <c r="D8332" t="s">
        <v>7704</v>
      </c>
      <c r="E8332">
        <f t="shared" si="130"/>
        <v>35</v>
      </c>
    </row>
    <row r="8333" spans="1:5" x14ac:dyDescent="0.25">
      <c r="A8333" t="s">
        <v>2442</v>
      </c>
      <c r="B8333" s="2">
        <v>41805</v>
      </c>
      <c r="C8333" s="2" t="s">
        <v>7684</v>
      </c>
      <c r="D8333" t="s">
        <v>7698</v>
      </c>
      <c r="E8333">
        <f t="shared" si="130"/>
        <v>21</v>
      </c>
    </row>
    <row r="8334" spans="1:5" x14ac:dyDescent="0.25">
      <c r="A8334" t="s">
        <v>2442</v>
      </c>
      <c r="B8334" s="2">
        <v>41805</v>
      </c>
      <c r="C8334" s="2" t="s">
        <v>7684</v>
      </c>
      <c r="D8334" t="s">
        <v>7698</v>
      </c>
      <c r="E8334">
        <f t="shared" si="130"/>
        <v>21</v>
      </c>
    </row>
    <row r="8335" spans="1:5" x14ac:dyDescent="0.25">
      <c r="A8335" t="s">
        <v>2442</v>
      </c>
      <c r="B8335" s="2">
        <v>41805</v>
      </c>
      <c r="C8335" s="2" t="s">
        <v>7684</v>
      </c>
      <c r="D8335" t="s">
        <v>7698</v>
      </c>
      <c r="E8335">
        <f t="shared" si="130"/>
        <v>21</v>
      </c>
    </row>
    <row r="8336" spans="1:5" x14ac:dyDescent="0.25">
      <c r="A8336" t="s">
        <v>2442</v>
      </c>
      <c r="B8336" s="2">
        <v>41805</v>
      </c>
      <c r="C8336" s="2" t="s">
        <v>7684</v>
      </c>
      <c r="D8336" t="s">
        <v>7698</v>
      </c>
      <c r="E8336">
        <f t="shared" si="130"/>
        <v>21</v>
      </c>
    </row>
    <row r="8337" spans="1:5" x14ac:dyDescent="0.25">
      <c r="A8337" t="s">
        <v>867</v>
      </c>
      <c r="B8337" s="2">
        <v>41799</v>
      </c>
      <c r="C8337" s="2" t="s">
        <v>7684</v>
      </c>
      <c r="D8337" t="s">
        <v>7705</v>
      </c>
      <c r="E8337">
        <f t="shared" si="130"/>
        <v>35</v>
      </c>
    </row>
    <row r="8338" spans="1:5" x14ac:dyDescent="0.25">
      <c r="A8338" t="s">
        <v>1555</v>
      </c>
      <c r="B8338" s="2">
        <v>41758</v>
      </c>
      <c r="C8338" s="2" t="s">
        <v>7722</v>
      </c>
      <c r="D8338" t="s">
        <v>7697</v>
      </c>
      <c r="E8338">
        <f t="shared" si="130"/>
        <v>27</v>
      </c>
    </row>
    <row r="8339" spans="1:5" x14ac:dyDescent="0.25">
      <c r="A8339" t="s">
        <v>2824</v>
      </c>
      <c r="B8339" s="2">
        <v>41950</v>
      </c>
      <c r="C8339" s="2" t="s">
        <v>7688</v>
      </c>
      <c r="D8339" t="s">
        <v>7701</v>
      </c>
      <c r="E8339">
        <f t="shared" si="130"/>
        <v>1</v>
      </c>
    </row>
    <row r="8340" spans="1:5" x14ac:dyDescent="0.25">
      <c r="A8340" t="s">
        <v>2824</v>
      </c>
      <c r="B8340" s="2">
        <v>41950</v>
      </c>
      <c r="C8340" s="2" t="s">
        <v>7688</v>
      </c>
      <c r="D8340" t="s">
        <v>7701</v>
      </c>
      <c r="E8340">
        <f t="shared" si="130"/>
        <v>1</v>
      </c>
    </row>
    <row r="8341" spans="1:5" x14ac:dyDescent="0.25">
      <c r="A8341" t="s">
        <v>2097</v>
      </c>
      <c r="B8341" s="2">
        <v>42016</v>
      </c>
      <c r="C8341" s="2" t="s">
        <v>7707</v>
      </c>
      <c r="D8341" t="s">
        <v>7685</v>
      </c>
      <c r="E8341">
        <f t="shared" si="130"/>
        <v>27</v>
      </c>
    </row>
    <row r="8342" spans="1:5" x14ac:dyDescent="0.25">
      <c r="A8342" t="s">
        <v>1933</v>
      </c>
      <c r="B8342" s="2">
        <v>41891</v>
      </c>
      <c r="C8342" s="2" t="s">
        <v>7711</v>
      </c>
      <c r="D8342" t="s">
        <v>7688</v>
      </c>
      <c r="E8342">
        <f t="shared" si="130"/>
        <v>2</v>
      </c>
    </row>
    <row r="8343" spans="1:5" x14ac:dyDescent="0.25">
      <c r="A8343" t="s">
        <v>49</v>
      </c>
      <c r="B8343" s="2">
        <v>41878</v>
      </c>
      <c r="C8343" s="2" t="s">
        <v>7690</v>
      </c>
      <c r="D8343" t="s">
        <v>7708</v>
      </c>
      <c r="E8343">
        <f t="shared" si="130"/>
        <v>34</v>
      </c>
    </row>
    <row r="8344" spans="1:5" x14ac:dyDescent="0.25">
      <c r="A8344" t="s">
        <v>1195</v>
      </c>
      <c r="B8344" s="2">
        <v>41740</v>
      </c>
      <c r="C8344" s="2" t="s">
        <v>7722</v>
      </c>
      <c r="D8344" t="s">
        <v>7681</v>
      </c>
      <c r="E8344">
        <f t="shared" si="130"/>
        <v>31</v>
      </c>
    </row>
    <row r="8345" spans="1:5" x14ac:dyDescent="0.25">
      <c r="A8345" t="s">
        <v>1342</v>
      </c>
      <c r="B8345" s="2">
        <v>41719</v>
      </c>
      <c r="C8345" s="2" t="s">
        <v>7715</v>
      </c>
      <c r="D8345" t="s">
        <v>7715</v>
      </c>
      <c r="E8345">
        <f t="shared" si="130"/>
        <v>0</v>
      </c>
    </row>
    <row r="8346" spans="1:5" x14ac:dyDescent="0.25">
      <c r="A8346" t="s">
        <v>1342</v>
      </c>
      <c r="B8346" s="2">
        <v>41719</v>
      </c>
      <c r="C8346" s="2" t="s">
        <v>7715</v>
      </c>
      <c r="D8346" t="s">
        <v>7715</v>
      </c>
      <c r="E8346">
        <f t="shared" si="130"/>
        <v>0</v>
      </c>
    </row>
    <row r="8347" spans="1:5" x14ac:dyDescent="0.25">
      <c r="A8347" t="s">
        <v>1342</v>
      </c>
      <c r="B8347" s="2">
        <v>41719</v>
      </c>
      <c r="C8347" s="2" t="s">
        <v>7715</v>
      </c>
      <c r="D8347" t="s">
        <v>7715</v>
      </c>
      <c r="E8347">
        <f t="shared" si="130"/>
        <v>0</v>
      </c>
    </row>
    <row r="8348" spans="1:5" x14ac:dyDescent="0.25">
      <c r="A8348" t="s">
        <v>2225</v>
      </c>
      <c r="B8348" s="2">
        <v>42124</v>
      </c>
      <c r="C8348" s="2" t="s">
        <v>7700</v>
      </c>
      <c r="D8348" t="s">
        <v>7700</v>
      </c>
      <c r="E8348">
        <f t="shared" si="130"/>
        <v>0</v>
      </c>
    </row>
    <row r="8349" spans="1:5" x14ac:dyDescent="0.25">
      <c r="A8349" t="s">
        <v>2225</v>
      </c>
      <c r="B8349" s="2">
        <v>42124</v>
      </c>
      <c r="C8349" s="2" t="s">
        <v>7700</v>
      </c>
      <c r="D8349" t="s">
        <v>7700</v>
      </c>
      <c r="E8349">
        <f t="shared" si="130"/>
        <v>0</v>
      </c>
    </row>
    <row r="8350" spans="1:5" x14ac:dyDescent="0.25">
      <c r="A8350" t="s">
        <v>2225</v>
      </c>
      <c r="B8350" s="2">
        <v>42124</v>
      </c>
      <c r="C8350" s="2" t="s">
        <v>7700</v>
      </c>
      <c r="D8350" t="s">
        <v>7700</v>
      </c>
      <c r="E8350">
        <f t="shared" si="130"/>
        <v>0</v>
      </c>
    </row>
    <row r="8351" spans="1:5" x14ac:dyDescent="0.25">
      <c r="A8351" t="s">
        <v>2225</v>
      </c>
      <c r="B8351" s="2">
        <v>42124</v>
      </c>
      <c r="C8351" s="2" t="s">
        <v>7700</v>
      </c>
      <c r="D8351" t="s">
        <v>7700</v>
      </c>
      <c r="E8351">
        <f t="shared" si="130"/>
        <v>0</v>
      </c>
    </row>
    <row r="8352" spans="1:5" x14ac:dyDescent="0.25">
      <c r="A8352" t="s">
        <v>2225</v>
      </c>
      <c r="B8352" s="2">
        <v>42124</v>
      </c>
      <c r="C8352" s="2" t="s">
        <v>7700</v>
      </c>
      <c r="D8352" t="s">
        <v>7700</v>
      </c>
      <c r="E8352">
        <f t="shared" si="130"/>
        <v>0</v>
      </c>
    </row>
    <row r="8353" spans="1:5" x14ac:dyDescent="0.25">
      <c r="A8353" t="s">
        <v>3318</v>
      </c>
      <c r="B8353" s="2">
        <v>42372</v>
      </c>
      <c r="C8353" s="2" t="s">
        <v>7693</v>
      </c>
      <c r="D8353" t="s">
        <v>7705</v>
      </c>
      <c r="E8353">
        <f t="shared" si="130"/>
        <v>16</v>
      </c>
    </row>
    <row r="8354" spans="1:5" x14ac:dyDescent="0.25">
      <c r="A8354" t="s">
        <v>3318</v>
      </c>
      <c r="B8354" s="2">
        <v>42372</v>
      </c>
      <c r="C8354" s="2" t="s">
        <v>7693</v>
      </c>
      <c r="D8354" t="s">
        <v>7705</v>
      </c>
      <c r="E8354">
        <f t="shared" si="130"/>
        <v>16</v>
      </c>
    </row>
    <row r="8355" spans="1:5" x14ac:dyDescent="0.25">
      <c r="A8355" t="s">
        <v>3318</v>
      </c>
      <c r="B8355" s="2">
        <v>42372</v>
      </c>
      <c r="C8355" s="2" t="s">
        <v>7693</v>
      </c>
      <c r="D8355" t="s">
        <v>7705</v>
      </c>
      <c r="E8355">
        <f t="shared" si="130"/>
        <v>16</v>
      </c>
    </row>
    <row r="8356" spans="1:5" x14ac:dyDescent="0.25">
      <c r="A8356" t="s">
        <v>3318</v>
      </c>
      <c r="B8356" s="2">
        <v>42372</v>
      </c>
      <c r="C8356" s="2" t="s">
        <v>7693</v>
      </c>
      <c r="D8356" t="s">
        <v>7705</v>
      </c>
      <c r="E8356">
        <f t="shared" si="130"/>
        <v>16</v>
      </c>
    </row>
    <row r="8357" spans="1:5" x14ac:dyDescent="0.25">
      <c r="A8357" t="s">
        <v>3318</v>
      </c>
      <c r="B8357" s="2">
        <v>42372</v>
      </c>
      <c r="C8357" s="2" t="s">
        <v>7693</v>
      </c>
      <c r="D8357" t="s">
        <v>7705</v>
      </c>
      <c r="E8357">
        <f t="shared" si="130"/>
        <v>16</v>
      </c>
    </row>
    <row r="8358" spans="1:5" x14ac:dyDescent="0.25">
      <c r="A8358" t="s">
        <v>853</v>
      </c>
      <c r="B8358" s="2">
        <v>41659</v>
      </c>
      <c r="C8358" s="2" t="s">
        <v>7727</v>
      </c>
      <c r="D8358" t="s">
        <v>7709</v>
      </c>
      <c r="E8358">
        <f t="shared" si="130"/>
        <v>31</v>
      </c>
    </row>
    <row r="8359" spans="1:5" x14ac:dyDescent="0.25">
      <c r="A8359" t="s">
        <v>2419</v>
      </c>
      <c r="B8359" s="2">
        <v>41740</v>
      </c>
      <c r="C8359" s="2" t="s">
        <v>7722</v>
      </c>
      <c r="D8359" t="s">
        <v>7722</v>
      </c>
      <c r="E8359">
        <f t="shared" si="130"/>
        <v>0</v>
      </c>
    </row>
    <row r="8360" spans="1:5" x14ac:dyDescent="0.25">
      <c r="A8360" t="s">
        <v>2419</v>
      </c>
      <c r="B8360" s="2">
        <v>41740</v>
      </c>
      <c r="C8360" s="2" t="s">
        <v>7722</v>
      </c>
      <c r="D8360" t="s">
        <v>7722</v>
      </c>
      <c r="E8360">
        <f t="shared" si="130"/>
        <v>0</v>
      </c>
    </row>
    <row r="8361" spans="1:5" x14ac:dyDescent="0.25">
      <c r="A8361" t="s">
        <v>2419</v>
      </c>
      <c r="B8361" s="2">
        <v>41740</v>
      </c>
      <c r="C8361" s="2" t="s">
        <v>7722</v>
      </c>
      <c r="D8361" t="s">
        <v>7722</v>
      </c>
      <c r="E8361">
        <f t="shared" si="130"/>
        <v>0</v>
      </c>
    </row>
    <row r="8362" spans="1:5" x14ac:dyDescent="0.25">
      <c r="A8362" t="s">
        <v>5574</v>
      </c>
      <c r="B8362" s="2">
        <v>42041</v>
      </c>
      <c r="C8362" s="2" t="s">
        <v>7717</v>
      </c>
      <c r="D8362" t="s">
        <v>7725</v>
      </c>
      <c r="E8362">
        <f t="shared" si="130"/>
        <v>23</v>
      </c>
    </row>
    <row r="8363" spans="1:5" x14ac:dyDescent="0.25">
      <c r="A8363" t="s">
        <v>5574</v>
      </c>
      <c r="B8363" s="2">
        <v>42041</v>
      </c>
      <c r="C8363" s="2" t="s">
        <v>7717</v>
      </c>
      <c r="D8363" t="s">
        <v>7725</v>
      </c>
      <c r="E8363">
        <f t="shared" si="130"/>
        <v>23</v>
      </c>
    </row>
    <row r="8364" spans="1:5" x14ac:dyDescent="0.25">
      <c r="A8364" t="s">
        <v>5574</v>
      </c>
      <c r="B8364" s="2">
        <v>42041</v>
      </c>
      <c r="C8364" s="2" t="s">
        <v>7717</v>
      </c>
      <c r="D8364" t="s">
        <v>7725</v>
      </c>
      <c r="E8364">
        <f t="shared" si="130"/>
        <v>23</v>
      </c>
    </row>
    <row r="8365" spans="1:5" x14ac:dyDescent="0.25">
      <c r="A8365" t="s">
        <v>5574</v>
      </c>
      <c r="B8365" s="2">
        <v>42041</v>
      </c>
      <c r="C8365" s="2" t="s">
        <v>7717</v>
      </c>
      <c r="D8365" t="s">
        <v>7725</v>
      </c>
      <c r="E8365">
        <f t="shared" si="130"/>
        <v>23</v>
      </c>
    </row>
    <row r="8366" spans="1:5" x14ac:dyDescent="0.25">
      <c r="A8366" t="s">
        <v>2577</v>
      </c>
      <c r="B8366" s="2">
        <v>41784</v>
      </c>
      <c r="C8366" s="2" t="s">
        <v>7689</v>
      </c>
      <c r="D8366" t="s">
        <v>7685</v>
      </c>
      <c r="E8366">
        <f t="shared" si="130"/>
        <v>35</v>
      </c>
    </row>
    <row r="8367" spans="1:5" x14ac:dyDescent="0.25">
      <c r="A8367" t="s">
        <v>2074</v>
      </c>
      <c r="B8367" s="2">
        <v>41889</v>
      </c>
      <c r="C8367" s="2" t="s">
        <v>7711</v>
      </c>
      <c r="D8367" t="s">
        <v>7725</v>
      </c>
      <c r="E8367">
        <f t="shared" si="130"/>
        <v>28</v>
      </c>
    </row>
    <row r="8368" spans="1:5" x14ac:dyDescent="0.25">
      <c r="A8368" t="s">
        <v>4968</v>
      </c>
      <c r="B8368" s="2">
        <v>41889</v>
      </c>
      <c r="C8368" s="2" t="s">
        <v>7711</v>
      </c>
      <c r="D8368" t="s">
        <v>7711</v>
      </c>
      <c r="E8368">
        <f t="shared" si="130"/>
        <v>0</v>
      </c>
    </row>
    <row r="8369" spans="1:5" x14ac:dyDescent="0.25">
      <c r="A8369" t="s">
        <v>4968</v>
      </c>
      <c r="B8369" s="2">
        <v>41889</v>
      </c>
      <c r="C8369" s="2" t="s">
        <v>7711</v>
      </c>
      <c r="D8369" t="s">
        <v>7711</v>
      </c>
      <c r="E8369">
        <f t="shared" si="130"/>
        <v>0</v>
      </c>
    </row>
    <row r="8370" spans="1:5" x14ac:dyDescent="0.25">
      <c r="A8370" t="s">
        <v>4968</v>
      </c>
      <c r="B8370" s="2">
        <v>41889</v>
      </c>
      <c r="C8370" s="2" t="s">
        <v>7711</v>
      </c>
      <c r="D8370" t="s">
        <v>7711</v>
      </c>
      <c r="E8370">
        <f t="shared" si="130"/>
        <v>0</v>
      </c>
    </row>
    <row r="8371" spans="1:5" x14ac:dyDescent="0.25">
      <c r="A8371" t="s">
        <v>1216</v>
      </c>
      <c r="B8371" s="2">
        <v>41650</v>
      </c>
      <c r="C8371" s="2" t="s">
        <v>7727</v>
      </c>
      <c r="D8371" t="s">
        <v>7682</v>
      </c>
      <c r="E8371">
        <f t="shared" si="130"/>
        <v>29</v>
      </c>
    </row>
    <row r="8372" spans="1:5" x14ac:dyDescent="0.25">
      <c r="A8372" t="s">
        <v>2077</v>
      </c>
      <c r="B8372" s="2">
        <v>42002</v>
      </c>
      <c r="C8372" s="2" t="s">
        <v>7701</v>
      </c>
      <c r="D8372" t="s">
        <v>7713</v>
      </c>
      <c r="E8372">
        <f t="shared" si="130"/>
        <v>22</v>
      </c>
    </row>
    <row r="8373" spans="1:5" x14ac:dyDescent="0.25">
      <c r="A8373" t="s">
        <v>4202</v>
      </c>
      <c r="B8373" s="2">
        <v>41762</v>
      </c>
      <c r="C8373" s="2" t="s">
        <v>7689</v>
      </c>
      <c r="D8373" t="s">
        <v>7701</v>
      </c>
      <c r="E8373">
        <f t="shared" si="130"/>
        <v>7</v>
      </c>
    </row>
    <row r="8374" spans="1:5" x14ac:dyDescent="0.25">
      <c r="A8374" t="s">
        <v>3414</v>
      </c>
      <c r="B8374" s="2">
        <v>41964</v>
      </c>
      <c r="C8374" s="2" t="s">
        <v>7688</v>
      </c>
      <c r="D8374" t="s">
        <v>7681</v>
      </c>
      <c r="E8374">
        <f t="shared" si="130"/>
        <v>24</v>
      </c>
    </row>
    <row r="8375" spans="1:5" x14ac:dyDescent="0.25">
      <c r="A8375" t="s">
        <v>878</v>
      </c>
      <c r="B8375" s="2">
        <v>42136</v>
      </c>
      <c r="C8375" s="2" t="s">
        <v>7714</v>
      </c>
      <c r="D8375" t="s">
        <v>7681</v>
      </c>
      <c r="E8375">
        <f t="shared" si="130"/>
        <v>18</v>
      </c>
    </row>
    <row r="8376" spans="1:5" x14ac:dyDescent="0.25">
      <c r="A8376" t="s">
        <v>1386</v>
      </c>
      <c r="B8376" s="2">
        <v>42004</v>
      </c>
      <c r="C8376" s="2" t="s">
        <v>7701</v>
      </c>
      <c r="D8376" t="s">
        <v>7707</v>
      </c>
      <c r="E8376">
        <f t="shared" si="130"/>
        <v>1</v>
      </c>
    </row>
    <row r="8377" spans="1:5" x14ac:dyDescent="0.25">
      <c r="A8377" t="s">
        <v>1386</v>
      </c>
      <c r="B8377" s="2">
        <v>42004</v>
      </c>
      <c r="C8377" s="2" t="s">
        <v>7701</v>
      </c>
      <c r="D8377" t="s">
        <v>7707</v>
      </c>
      <c r="E8377">
        <f t="shared" si="130"/>
        <v>1</v>
      </c>
    </row>
    <row r="8378" spans="1:5" x14ac:dyDescent="0.25">
      <c r="A8378" t="s">
        <v>2150</v>
      </c>
      <c r="B8378" s="2">
        <v>41775</v>
      </c>
      <c r="C8378" s="2" t="s">
        <v>7689</v>
      </c>
      <c r="D8378" t="s">
        <v>7723</v>
      </c>
      <c r="E8378">
        <f t="shared" si="130"/>
        <v>34</v>
      </c>
    </row>
    <row r="8379" spans="1:5" x14ac:dyDescent="0.25">
      <c r="A8379" t="s">
        <v>4842</v>
      </c>
      <c r="B8379" s="2">
        <v>41897</v>
      </c>
      <c r="C8379" s="2" t="s">
        <v>7711</v>
      </c>
      <c r="D8379" t="s">
        <v>7687</v>
      </c>
      <c r="E8379">
        <f t="shared" si="130"/>
        <v>14</v>
      </c>
    </row>
    <row r="8380" spans="1:5" x14ac:dyDescent="0.25">
      <c r="A8380" t="s">
        <v>4842</v>
      </c>
      <c r="B8380" s="2">
        <v>41897</v>
      </c>
      <c r="C8380" s="2" t="s">
        <v>7711</v>
      </c>
      <c r="D8380" t="s">
        <v>7687</v>
      </c>
      <c r="E8380">
        <f t="shared" si="130"/>
        <v>14</v>
      </c>
    </row>
    <row r="8381" spans="1:5" x14ac:dyDescent="0.25">
      <c r="A8381" t="s">
        <v>4842</v>
      </c>
      <c r="B8381" s="2">
        <v>41897</v>
      </c>
      <c r="C8381" s="2" t="s">
        <v>7711</v>
      </c>
      <c r="D8381" t="s">
        <v>7687</v>
      </c>
      <c r="E8381">
        <f t="shared" si="130"/>
        <v>14</v>
      </c>
    </row>
    <row r="8382" spans="1:5" x14ac:dyDescent="0.25">
      <c r="A8382" t="s">
        <v>1933</v>
      </c>
      <c r="B8382" s="2">
        <v>41891</v>
      </c>
      <c r="C8382" s="2" t="s">
        <v>7711</v>
      </c>
      <c r="D8382" t="s">
        <v>7711</v>
      </c>
      <c r="E8382">
        <f t="shared" si="130"/>
        <v>0</v>
      </c>
    </row>
    <row r="8383" spans="1:5" x14ac:dyDescent="0.25">
      <c r="A8383" t="s">
        <v>3521</v>
      </c>
      <c r="B8383" s="2">
        <v>41927</v>
      </c>
      <c r="C8383" s="2" t="s">
        <v>7699</v>
      </c>
      <c r="D8383" t="s">
        <v>7698</v>
      </c>
      <c r="E8383">
        <f t="shared" si="130"/>
        <v>17</v>
      </c>
    </row>
    <row r="8384" spans="1:5" x14ac:dyDescent="0.25">
      <c r="A8384" t="s">
        <v>5641</v>
      </c>
      <c r="B8384" s="2">
        <v>41674</v>
      </c>
      <c r="C8384" s="2" t="s">
        <v>7726</v>
      </c>
      <c r="D8384" t="s">
        <v>7728</v>
      </c>
      <c r="E8384">
        <f t="shared" si="130"/>
        <v>24</v>
      </c>
    </row>
    <row r="8385" spans="1:5" x14ac:dyDescent="0.25">
      <c r="A8385" t="s">
        <v>2462</v>
      </c>
      <c r="B8385" s="2">
        <v>41672</v>
      </c>
      <c r="C8385" s="2" t="s">
        <v>7726</v>
      </c>
      <c r="D8385" t="s">
        <v>7681</v>
      </c>
      <c r="E8385">
        <f t="shared" si="130"/>
        <v>33</v>
      </c>
    </row>
    <row r="8386" spans="1:5" x14ac:dyDescent="0.25">
      <c r="A8386" t="s">
        <v>2462</v>
      </c>
      <c r="B8386" s="2">
        <v>41672</v>
      </c>
      <c r="C8386" s="2" t="s">
        <v>7726</v>
      </c>
      <c r="D8386" t="s">
        <v>7681</v>
      </c>
      <c r="E8386">
        <f t="shared" si="130"/>
        <v>33</v>
      </c>
    </row>
    <row r="8387" spans="1:5" x14ac:dyDescent="0.25">
      <c r="A8387" t="s">
        <v>226</v>
      </c>
      <c r="B8387" s="2">
        <v>42499</v>
      </c>
      <c r="C8387" s="2" t="s">
        <v>7716</v>
      </c>
      <c r="D8387" t="s">
        <v>7696</v>
      </c>
      <c r="E8387">
        <f t="shared" ref="E8387:E8450" si="131">(LEFT(D8387,4)-LEFT(C8387,4))*12+RIGHT(D8387,2)-RIGHT(C8387,2)</f>
        <v>16</v>
      </c>
    </row>
    <row r="8388" spans="1:5" x14ac:dyDescent="0.25">
      <c r="A8388" t="s">
        <v>2887</v>
      </c>
      <c r="B8388" s="2">
        <v>41857</v>
      </c>
      <c r="C8388" s="2" t="s">
        <v>7690</v>
      </c>
      <c r="D8388" t="s">
        <v>7714</v>
      </c>
      <c r="E8388">
        <f t="shared" si="131"/>
        <v>9</v>
      </c>
    </row>
    <row r="8389" spans="1:5" x14ac:dyDescent="0.25">
      <c r="A8389" t="s">
        <v>2887</v>
      </c>
      <c r="B8389" s="2">
        <v>41857</v>
      </c>
      <c r="C8389" s="2" t="s">
        <v>7690</v>
      </c>
      <c r="D8389" t="s">
        <v>7714</v>
      </c>
      <c r="E8389">
        <f t="shared" si="131"/>
        <v>9</v>
      </c>
    </row>
    <row r="8390" spans="1:5" x14ac:dyDescent="0.25">
      <c r="A8390" t="s">
        <v>1689</v>
      </c>
      <c r="B8390" s="2">
        <v>41944</v>
      </c>
      <c r="C8390" s="2" t="s">
        <v>7688</v>
      </c>
      <c r="D8390" t="s">
        <v>7688</v>
      </c>
      <c r="E8390">
        <f t="shared" si="131"/>
        <v>0</v>
      </c>
    </row>
    <row r="8391" spans="1:5" x14ac:dyDescent="0.25">
      <c r="A8391" t="s">
        <v>1222</v>
      </c>
      <c r="B8391" s="2">
        <v>41939</v>
      </c>
      <c r="C8391" s="2" t="s">
        <v>7699</v>
      </c>
      <c r="D8391" t="s">
        <v>7686</v>
      </c>
      <c r="E8391">
        <f t="shared" si="131"/>
        <v>26</v>
      </c>
    </row>
    <row r="8392" spans="1:5" x14ac:dyDescent="0.25">
      <c r="A8392" t="s">
        <v>1284</v>
      </c>
      <c r="B8392" s="2">
        <v>41652</v>
      </c>
      <c r="C8392" s="2" t="s">
        <v>7727</v>
      </c>
      <c r="D8392" t="s">
        <v>7703</v>
      </c>
      <c r="E8392">
        <f t="shared" si="131"/>
        <v>47</v>
      </c>
    </row>
    <row r="8393" spans="1:5" x14ac:dyDescent="0.25">
      <c r="A8393" t="s">
        <v>3637</v>
      </c>
      <c r="B8393" s="2">
        <v>42127</v>
      </c>
      <c r="C8393" s="2" t="s">
        <v>7714</v>
      </c>
      <c r="D8393" t="s">
        <v>7703</v>
      </c>
      <c r="E8393">
        <f t="shared" si="131"/>
        <v>31</v>
      </c>
    </row>
    <row r="8394" spans="1:5" x14ac:dyDescent="0.25">
      <c r="A8394" t="s">
        <v>1907</v>
      </c>
      <c r="B8394" s="2">
        <v>41701</v>
      </c>
      <c r="C8394" s="2" t="s">
        <v>7715</v>
      </c>
      <c r="D8394" t="s">
        <v>7686</v>
      </c>
      <c r="E8394">
        <f t="shared" si="131"/>
        <v>33</v>
      </c>
    </row>
    <row r="8395" spans="1:5" x14ac:dyDescent="0.25">
      <c r="A8395" t="s">
        <v>1907</v>
      </c>
      <c r="B8395" s="2">
        <v>41701</v>
      </c>
      <c r="C8395" s="2" t="s">
        <v>7715</v>
      </c>
      <c r="D8395" t="s">
        <v>7686</v>
      </c>
      <c r="E8395">
        <f t="shared" si="131"/>
        <v>33</v>
      </c>
    </row>
    <row r="8396" spans="1:5" x14ac:dyDescent="0.25">
      <c r="A8396" t="s">
        <v>1907</v>
      </c>
      <c r="B8396" s="2">
        <v>41701</v>
      </c>
      <c r="C8396" s="2" t="s">
        <v>7715</v>
      </c>
      <c r="D8396" t="s">
        <v>7686</v>
      </c>
      <c r="E8396">
        <f t="shared" si="131"/>
        <v>33</v>
      </c>
    </row>
    <row r="8397" spans="1:5" x14ac:dyDescent="0.25">
      <c r="A8397" t="s">
        <v>1907</v>
      </c>
      <c r="B8397" s="2">
        <v>41701</v>
      </c>
      <c r="C8397" s="2" t="s">
        <v>7715</v>
      </c>
      <c r="D8397" t="s">
        <v>7686</v>
      </c>
      <c r="E8397">
        <f t="shared" si="131"/>
        <v>33</v>
      </c>
    </row>
    <row r="8398" spans="1:5" x14ac:dyDescent="0.25">
      <c r="A8398" t="s">
        <v>1712</v>
      </c>
      <c r="B8398" s="2">
        <v>41820</v>
      </c>
      <c r="C8398" s="2" t="s">
        <v>7684</v>
      </c>
      <c r="D8398" t="s">
        <v>7684</v>
      </c>
      <c r="E8398">
        <f t="shared" si="131"/>
        <v>0</v>
      </c>
    </row>
    <row r="8399" spans="1:5" x14ac:dyDescent="0.25">
      <c r="A8399" t="s">
        <v>1228</v>
      </c>
      <c r="B8399" s="2">
        <v>41885</v>
      </c>
      <c r="C8399" s="2" t="s">
        <v>7711</v>
      </c>
      <c r="D8399" t="s">
        <v>7711</v>
      </c>
      <c r="E8399">
        <f t="shared" si="131"/>
        <v>0</v>
      </c>
    </row>
    <row r="8400" spans="1:5" x14ac:dyDescent="0.25">
      <c r="A8400" t="s">
        <v>3659</v>
      </c>
      <c r="B8400" s="2">
        <v>41804</v>
      </c>
      <c r="C8400" s="2" t="s">
        <v>7684</v>
      </c>
      <c r="D8400" t="s">
        <v>7704</v>
      </c>
      <c r="E8400">
        <f t="shared" si="131"/>
        <v>41</v>
      </c>
    </row>
    <row r="8401" spans="1:5" x14ac:dyDescent="0.25">
      <c r="A8401" t="s">
        <v>2416</v>
      </c>
      <c r="B8401" s="2">
        <v>41909</v>
      </c>
      <c r="C8401" s="2" t="s">
        <v>7711</v>
      </c>
      <c r="D8401" t="s">
        <v>7700</v>
      </c>
      <c r="E8401">
        <f t="shared" si="131"/>
        <v>7</v>
      </c>
    </row>
    <row r="8402" spans="1:5" x14ac:dyDescent="0.25">
      <c r="A8402" t="s">
        <v>3282</v>
      </c>
      <c r="B8402" s="2">
        <v>41917</v>
      </c>
      <c r="C8402" s="2" t="s">
        <v>7699</v>
      </c>
      <c r="D8402" t="s">
        <v>7695</v>
      </c>
      <c r="E8402">
        <f t="shared" si="131"/>
        <v>14</v>
      </c>
    </row>
    <row r="8403" spans="1:5" x14ac:dyDescent="0.25">
      <c r="A8403" t="s">
        <v>3282</v>
      </c>
      <c r="B8403" s="2">
        <v>41917</v>
      </c>
      <c r="C8403" s="2" t="s">
        <v>7699</v>
      </c>
      <c r="D8403" t="s">
        <v>7695</v>
      </c>
      <c r="E8403">
        <f t="shared" si="131"/>
        <v>14</v>
      </c>
    </row>
    <row r="8404" spans="1:5" x14ac:dyDescent="0.25">
      <c r="A8404" t="s">
        <v>3282</v>
      </c>
      <c r="B8404" s="2">
        <v>41917</v>
      </c>
      <c r="C8404" s="2" t="s">
        <v>7699</v>
      </c>
      <c r="D8404" t="s">
        <v>7695</v>
      </c>
      <c r="E8404">
        <f t="shared" si="131"/>
        <v>14</v>
      </c>
    </row>
    <row r="8405" spans="1:5" x14ac:dyDescent="0.25">
      <c r="A8405" t="s">
        <v>1929</v>
      </c>
      <c r="B8405" s="2">
        <v>41911</v>
      </c>
      <c r="C8405" s="2" t="s">
        <v>7711</v>
      </c>
      <c r="D8405" t="s">
        <v>7728</v>
      </c>
      <c r="E8405">
        <f t="shared" si="131"/>
        <v>17</v>
      </c>
    </row>
    <row r="8406" spans="1:5" x14ac:dyDescent="0.25">
      <c r="A8406" t="s">
        <v>6683</v>
      </c>
      <c r="B8406" s="2">
        <v>42399</v>
      </c>
      <c r="C8406" s="2" t="s">
        <v>7693</v>
      </c>
      <c r="D8406" t="s">
        <v>7691</v>
      </c>
      <c r="E8406">
        <f t="shared" si="131"/>
        <v>18</v>
      </c>
    </row>
    <row r="8407" spans="1:5" x14ac:dyDescent="0.25">
      <c r="A8407" t="s">
        <v>6683</v>
      </c>
      <c r="B8407" s="2">
        <v>42399</v>
      </c>
      <c r="C8407" s="2" t="s">
        <v>7693</v>
      </c>
      <c r="D8407" t="s">
        <v>7691</v>
      </c>
      <c r="E8407">
        <f t="shared" si="131"/>
        <v>18</v>
      </c>
    </row>
    <row r="8408" spans="1:5" x14ac:dyDescent="0.25">
      <c r="A8408" t="s">
        <v>6683</v>
      </c>
      <c r="B8408" s="2">
        <v>42399</v>
      </c>
      <c r="C8408" s="2" t="s">
        <v>7693</v>
      </c>
      <c r="D8408" t="s">
        <v>7691</v>
      </c>
      <c r="E8408">
        <f t="shared" si="131"/>
        <v>18</v>
      </c>
    </row>
    <row r="8409" spans="1:5" x14ac:dyDescent="0.25">
      <c r="A8409" t="s">
        <v>6683</v>
      </c>
      <c r="B8409" s="2">
        <v>42399</v>
      </c>
      <c r="C8409" s="2" t="s">
        <v>7693</v>
      </c>
      <c r="D8409" t="s">
        <v>7691</v>
      </c>
      <c r="E8409">
        <f t="shared" si="131"/>
        <v>18</v>
      </c>
    </row>
    <row r="8410" spans="1:5" x14ac:dyDescent="0.25">
      <c r="A8410" t="s">
        <v>6683</v>
      </c>
      <c r="B8410" s="2">
        <v>42399</v>
      </c>
      <c r="C8410" s="2" t="s">
        <v>7693</v>
      </c>
      <c r="D8410" t="s">
        <v>7691</v>
      </c>
      <c r="E8410">
        <f t="shared" si="131"/>
        <v>18</v>
      </c>
    </row>
    <row r="8411" spans="1:5" x14ac:dyDescent="0.25">
      <c r="A8411" t="s">
        <v>351</v>
      </c>
      <c r="B8411" s="2">
        <v>41901</v>
      </c>
      <c r="C8411" s="2" t="s">
        <v>7711</v>
      </c>
      <c r="D8411" t="s">
        <v>7695</v>
      </c>
      <c r="E8411">
        <f t="shared" si="131"/>
        <v>15</v>
      </c>
    </row>
    <row r="8412" spans="1:5" x14ac:dyDescent="0.25">
      <c r="A8412" t="s">
        <v>99</v>
      </c>
      <c r="B8412" s="2">
        <v>41895</v>
      </c>
      <c r="C8412" s="2" t="s">
        <v>7711</v>
      </c>
      <c r="D8412" t="s">
        <v>7681</v>
      </c>
      <c r="E8412">
        <f t="shared" si="131"/>
        <v>26</v>
      </c>
    </row>
    <row r="8413" spans="1:5" x14ac:dyDescent="0.25">
      <c r="A8413" t="s">
        <v>2416</v>
      </c>
      <c r="B8413" s="2">
        <v>41909</v>
      </c>
      <c r="C8413" s="2" t="s">
        <v>7711</v>
      </c>
      <c r="D8413" t="s">
        <v>7716</v>
      </c>
      <c r="E8413">
        <f t="shared" si="131"/>
        <v>20</v>
      </c>
    </row>
    <row r="8414" spans="1:5" x14ac:dyDescent="0.25">
      <c r="A8414" t="s">
        <v>881</v>
      </c>
      <c r="B8414" s="2">
        <v>41948</v>
      </c>
      <c r="C8414" s="2" t="s">
        <v>7688</v>
      </c>
      <c r="D8414" t="s">
        <v>7723</v>
      </c>
      <c r="E8414">
        <f t="shared" si="131"/>
        <v>28</v>
      </c>
    </row>
    <row r="8415" spans="1:5" x14ac:dyDescent="0.25">
      <c r="A8415" t="s">
        <v>1519</v>
      </c>
      <c r="B8415" s="2">
        <v>41959</v>
      </c>
      <c r="C8415" s="2" t="s">
        <v>7688</v>
      </c>
      <c r="D8415" t="s">
        <v>7686</v>
      </c>
      <c r="E8415">
        <f t="shared" si="131"/>
        <v>25</v>
      </c>
    </row>
    <row r="8416" spans="1:5" x14ac:dyDescent="0.25">
      <c r="A8416" t="s">
        <v>1519</v>
      </c>
      <c r="B8416" s="2">
        <v>41959</v>
      </c>
      <c r="C8416" s="2" t="s">
        <v>7688</v>
      </c>
      <c r="D8416" t="s">
        <v>7686</v>
      </c>
      <c r="E8416">
        <f t="shared" si="131"/>
        <v>25</v>
      </c>
    </row>
    <row r="8417" spans="1:5" x14ac:dyDescent="0.25">
      <c r="A8417" t="s">
        <v>2522</v>
      </c>
      <c r="B8417" s="2">
        <v>42586</v>
      </c>
      <c r="C8417" s="2" t="s">
        <v>7709</v>
      </c>
      <c r="D8417" t="s">
        <v>7685</v>
      </c>
      <c r="E8417">
        <f t="shared" si="131"/>
        <v>8</v>
      </c>
    </row>
    <row r="8418" spans="1:5" x14ac:dyDescent="0.25">
      <c r="A8418" t="s">
        <v>3847</v>
      </c>
      <c r="B8418" s="2">
        <v>41752</v>
      </c>
      <c r="C8418" s="2" t="s">
        <v>7722</v>
      </c>
      <c r="D8418" t="s">
        <v>7705</v>
      </c>
      <c r="E8418">
        <f t="shared" si="131"/>
        <v>37</v>
      </c>
    </row>
    <row r="8419" spans="1:5" x14ac:dyDescent="0.25">
      <c r="A8419" t="s">
        <v>3847</v>
      </c>
      <c r="B8419" s="2">
        <v>41752</v>
      </c>
      <c r="C8419" s="2" t="s">
        <v>7722</v>
      </c>
      <c r="D8419" t="s">
        <v>7705</v>
      </c>
      <c r="E8419">
        <f t="shared" si="131"/>
        <v>37</v>
      </c>
    </row>
    <row r="8420" spans="1:5" x14ac:dyDescent="0.25">
      <c r="A8420" t="s">
        <v>3847</v>
      </c>
      <c r="B8420" s="2">
        <v>41752</v>
      </c>
      <c r="C8420" s="2" t="s">
        <v>7722</v>
      </c>
      <c r="D8420" t="s">
        <v>7705</v>
      </c>
      <c r="E8420">
        <f t="shared" si="131"/>
        <v>37</v>
      </c>
    </row>
    <row r="8421" spans="1:5" x14ac:dyDescent="0.25">
      <c r="A8421" t="s">
        <v>3847</v>
      </c>
      <c r="B8421" s="2">
        <v>41752</v>
      </c>
      <c r="C8421" s="2" t="s">
        <v>7722</v>
      </c>
      <c r="D8421" t="s">
        <v>7705</v>
      </c>
      <c r="E8421">
        <f t="shared" si="131"/>
        <v>37</v>
      </c>
    </row>
    <row r="8422" spans="1:5" x14ac:dyDescent="0.25">
      <c r="A8422" t="s">
        <v>3847</v>
      </c>
      <c r="B8422" s="2">
        <v>41752</v>
      </c>
      <c r="C8422" s="2" t="s">
        <v>7722</v>
      </c>
      <c r="D8422" t="s">
        <v>7705</v>
      </c>
      <c r="E8422">
        <f t="shared" si="131"/>
        <v>37</v>
      </c>
    </row>
    <row r="8423" spans="1:5" x14ac:dyDescent="0.25">
      <c r="A8423" t="s">
        <v>311</v>
      </c>
      <c r="B8423" s="2">
        <v>42062</v>
      </c>
      <c r="C8423" s="2" t="s">
        <v>7717</v>
      </c>
      <c r="D8423" t="s">
        <v>7694</v>
      </c>
      <c r="E8423">
        <f t="shared" si="131"/>
        <v>32</v>
      </c>
    </row>
    <row r="8424" spans="1:5" x14ac:dyDescent="0.25">
      <c r="A8424" t="s">
        <v>311</v>
      </c>
      <c r="B8424" s="2">
        <v>42062</v>
      </c>
      <c r="C8424" s="2" t="s">
        <v>7717</v>
      </c>
      <c r="D8424" t="s">
        <v>7694</v>
      </c>
      <c r="E8424">
        <f t="shared" si="131"/>
        <v>32</v>
      </c>
    </row>
    <row r="8425" spans="1:5" x14ac:dyDescent="0.25">
      <c r="A8425" t="s">
        <v>311</v>
      </c>
      <c r="B8425" s="2">
        <v>42062</v>
      </c>
      <c r="C8425" s="2" t="s">
        <v>7717</v>
      </c>
      <c r="D8425" t="s">
        <v>7694</v>
      </c>
      <c r="E8425">
        <f t="shared" si="131"/>
        <v>32</v>
      </c>
    </row>
    <row r="8426" spans="1:5" x14ac:dyDescent="0.25">
      <c r="A8426" t="s">
        <v>311</v>
      </c>
      <c r="B8426" s="2">
        <v>42062</v>
      </c>
      <c r="C8426" s="2" t="s">
        <v>7717</v>
      </c>
      <c r="D8426" t="s">
        <v>7694</v>
      </c>
      <c r="E8426">
        <f t="shared" si="131"/>
        <v>32</v>
      </c>
    </row>
    <row r="8427" spans="1:5" x14ac:dyDescent="0.25">
      <c r="A8427" t="s">
        <v>2305</v>
      </c>
      <c r="B8427" s="2">
        <v>42075</v>
      </c>
      <c r="C8427" s="2" t="s">
        <v>7710</v>
      </c>
      <c r="D8427" t="s">
        <v>7709</v>
      </c>
      <c r="E8427">
        <f t="shared" si="131"/>
        <v>17</v>
      </c>
    </row>
    <row r="8428" spans="1:5" x14ac:dyDescent="0.25">
      <c r="A8428" t="s">
        <v>1147</v>
      </c>
      <c r="B8428" s="2">
        <v>41783</v>
      </c>
      <c r="C8428" s="2" t="s">
        <v>7689</v>
      </c>
      <c r="D8428" t="s">
        <v>7683</v>
      </c>
      <c r="E8428">
        <f t="shared" si="131"/>
        <v>17</v>
      </c>
    </row>
    <row r="8429" spans="1:5" x14ac:dyDescent="0.25">
      <c r="A8429" t="s">
        <v>1940</v>
      </c>
      <c r="B8429" s="2">
        <v>41825</v>
      </c>
      <c r="C8429" s="2" t="s">
        <v>7720</v>
      </c>
      <c r="D8429" t="s">
        <v>7704</v>
      </c>
      <c r="E8429">
        <f t="shared" si="131"/>
        <v>40</v>
      </c>
    </row>
    <row r="8430" spans="1:5" x14ac:dyDescent="0.25">
      <c r="A8430" t="s">
        <v>596</v>
      </c>
      <c r="B8430" s="2">
        <v>41868</v>
      </c>
      <c r="C8430" s="2" t="s">
        <v>7690</v>
      </c>
      <c r="D8430" t="s">
        <v>7704</v>
      </c>
      <c r="E8430">
        <f t="shared" si="131"/>
        <v>39</v>
      </c>
    </row>
    <row r="8431" spans="1:5" x14ac:dyDescent="0.25">
      <c r="A8431" t="s">
        <v>229</v>
      </c>
      <c r="B8431" s="2">
        <v>41702</v>
      </c>
      <c r="C8431" s="2" t="s">
        <v>7715</v>
      </c>
      <c r="D8431" t="s">
        <v>7686</v>
      </c>
      <c r="E8431">
        <f t="shared" si="131"/>
        <v>33</v>
      </c>
    </row>
    <row r="8432" spans="1:5" x14ac:dyDescent="0.25">
      <c r="A8432" t="s">
        <v>1803</v>
      </c>
      <c r="B8432" s="2">
        <v>41728</v>
      </c>
      <c r="C8432" s="2" t="s">
        <v>7715</v>
      </c>
      <c r="D8432" t="s">
        <v>7715</v>
      </c>
      <c r="E8432">
        <f t="shared" si="131"/>
        <v>0</v>
      </c>
    </row>
    <row r="8433" spans="1:5" x14ac:dyDescent="0.25">
      <c r="A8433" t="s">
        <v>3312</v>
      </c>
      <c r="B8433" s="2">
        <v>41741</v>
      </c>
      <c r="C8433" s="2" t="s">
        <v>7722</v>
      </c>
      <c r="D8433" t="s">
        <v>7704</v>
      </c>
      <c r="E8433">
        <f t="shared" si="131"/>
        <v>43</v>
      </c>
    </row>
    <row r="8434" spans="1:5" x14ac:dyDescent="0.25">
      <c r="A8434" t="s">
        <v>3093</v>
      </c>
      <c r="B8434" s="2">
        <v>41735</v>
      </c>
      <c r="C8434" s="2" t="s">
        <v>7722</v>
      </c>
      <c r="D8434" t="s">
        <v>7711</v>
      </c>
      <c r="E8434">
        <f t="shared" si="131"/>
        <v>5</v>
      </c>
    </row>
    <row r="8435" spans="1:5" x14ac:dyDescent="0.25">
      <c r="A8435" t="s">
        <v>3093</v>
      </c>
      <c r="B8435" s="2">
        <v>41735</v>
      </c>
      <c r="C8435" s="2" t="s">
        <v>7722</v>
      </c>
      <c r="D8435" t="s">
        <v>7711</v>
      </c>
      <c r="E8435">
        <f t="shared" si="131"/>
        <v>5</v>
      </c>
    </row>
    <row r="8436" spans="1:5" x14ac:dyDescent="0.25">
      <c r="A8436" t="s">
        <v>3093</v>
      </c>
      <c r="B8436" s="2">
        <v>41735</v>
      </c>
      <c r="C8436" s="2" t="s">
        <v>7722</v>
      </c>
      <c r="D8436" t="s">
        <v>7711</v>
      </c>
      <c r="E8436">
        <f t="shared" si="131"/>
        <v>5</v>
      </c>
    </row>
    <row r="8437" spans="1:5" x14ac:dyDescent="0.25">
      <c r="A8437" t="s">
        <v>3093</v>
      </c>
      <c r="B8437" s="2">
        <v>41735</v>
      </c>
      <c r="C8437" s="2" t="s">
        <v>7722</v>
      </c>
      <c r="D8437" t="s">
        <v>7711</v>
      </c>
      <c r="E8437">
        <f t="shared" si="131"/>
        <v>5</v>
      </c>
    </row>
    <row r="8438" spans="1:5" x14ac:dyDescent="0.25">
      <c r="A8438" t="s">
        <v>2782</v>
      </c>
      <c r="B8438" s="2">
        <v>41943</v>
      </c>
      <c r="C8438" s="2" t="s">
        <v>7699</v>
      </c>
      <c r="D8438" t="s">
        <v>7692</v>
      </c>
      <c r="E8438">
        <f t="shared" si="131"/>
        <v>11</v>
      </c>
    </row>
    <row r="8439" spans="1:5" x14ac:dyDescent="0.25">
      <c r="A8439" t="s">
        <v>1623</v>
      </c>
      <c r="B8439" s="2">
        <v>41880</v>
      </c>
      <c r="C8439" s="2" t="s">
        <v>7690</v>
      </c>
      <c r="D8439" t="s">
        <v>7695</v>
      </c>
      <c r="E8439">
        <f t="shared" si="131"/>
        <v>16</v>
      </c>
    </row>
    <row r="8440" spans="1:5" x14ac:dyDescent="0.25">
      <c r="A8440" t="s">
        <v>2841</v>
      </c>
      <c r="B8440" s="2">
        <v>41787</v>
      </c>
      <c r="C8440" s="2" t="s">
        <v>7689</v>
      </c>
      <c r="D8440" t="s">
        <v>7689</v>
      </c>
      <c r="E8440">
        <f t="shared" si="131"/>
        <v>0</v>
      </c>
    </row>
    <row r="8441" spans="1:5" x14ac:dyDescent="0.25">
      <c r="A8441" t="s">
        <v>1198</v>
      </c>
      <c r="B8441" s="2">
        <v>41894</v>
      </c>
      <c r="C8441" s="2" t="s">
        <v>7711</v>
      </c>
      <c r="D8441" t="s">
        <v>7723</v>
      </c>
      <c r="E8441">
        <f t="shared" si="131"/>
        <v>30</v>
      </c>
    </row>
    <row r="8442" spans="1:5" x14ac:dyDescent="0.25">
      <c r="A8442" t="s">
        <v>3637</v>
      </c>
      <c r="B8442" s="2">
        <v>42127</v>
      </c>
      <c r="C8442" s="2" t="s">
        <v>7714</v>
      </c>
      <c r="D8442" t="s">
        <v>7686</v>
      </c>
      <c r="E8442">
        <f t="shared" si="131"/>
        <v>19</v>
      </c>
    </row>
    <row r="8443" spans="1:5" x14ac:dyDescent="0.25">
      <c r="A8443" t="s">
        <v>611</v>
      </c>
      <c r="B8443" s="2">
        <v>41912</v>
      </c>
      <c r="C8443" s="2" t="s">
        <v>7711</v>
      </c>
      <c r="D8443" t="s">
        <v>7705</v>
      </c>
      <c r="E8443">
        <f t="shared" si="131"/>
        <v>32</v>
      </c>
    </row>
    <row r="8444" spans="1:5" x14ac:dyDescent="0.25">
      <c r="A8444" t="s">
        <v>3637</v>
      </c>
      <c r="B8444" s="2">
        <v>42127</v>
      </c>
      <c r="C8444" s="2" t="s">
        <v>7714</v>
      </c>
      <c r="D8444" t="s">
        <v>7698</v>
      </c>
      <c r="E8444">
        <f t="shared" si="131"/>
        <v>10</v>
      </c>
    </row>
    <row r="8445" spans="1:5" x14ac:dyDescent="0.25">
      <c r="A8445" t="s">
        <v>3637</v>
      </c>
      <c r="B8445" s="2">
        <v>42127</v>
      </c>
      <c r="C8445" s="2" t="s">
        <v>7714</v>
      </c>
      <c r="D8445" t="s">
        <v>7698</v>
      </c>
      <c r="E8445">
        <f t="shared" si="131"/>
        <v>10</v>
      </c>
    </row>
    <row r="8446" spans="1:5" x14ac:dyDescent="0.25">
      <c r="A8446" t="s">
        <v>3637</v>
      </c>
      <c r="B8446" s="2">
        <v>42127</v>
      </c>
      <c r="C8446" s="2" t="s">
        <v>7714</v>
      </c>
      <c r="D8446" t="s">
        <v>7698</v>
      </c>
      <c r="E8446">
        <f t="shared" si="131"/>
        <v>10</v>
      </c>
    </row>
    <row r="8447" spans="1:5" x14ac:dyDescent="0.25">
      <c r="A8447" t="s">
        <v>1519</v>
      </c>
      <c r="B8447" s="2">
        <v>41959</v>
      </c>
      <c r="C8447" s="2" t="s">
        <v>7688</v>
      </c>
      <c r="D8447" t="s">
        <v>7694</v>
      </c>
      <c r="E8447">
        <f t="shared" si="131"/>
        <v>35</v>
      </c>
    </row>
    <row r="8448" spans="1:5" x14ac:dyDescent="0.25">
      <c r="A8448" t="s">
        <v>1519</v>
      </c>
      <c r="B8448" s="2">
        <v>41959</v>
      </c>
      <c r="C8448" s="2" t="s">
        <v>7688</v>
      </c>
      <c r="D8448" t="s">
        <v>7694</v>
      </c>
      <c r="E8448">
        <f t="shared" si="131"/>
        <v>35</v>
      </c>
    </row>
    <row r="8449" spans="1:5" x14ac:dyDescent="0.25">
      <c r="A8449" t="s">
        <v>1519</v>
      </c>
      <c r="B8449" s="2">
        <v>41959</v>
      </c>
      <c r="C8449" s="2" t="s">
        <v>7688</v>
      </c>
      <c r="D8449" t="s">
        <v>7694</v>
      </c>
      <c r="E8449">
        <f t="shared" si="131"/>
        <v>35</v>
      </c>
    </row>
    <row r="8450" spans="1:5" x14ac:dyDescent="0.25">
      <c r="A8450" t="s">
        <v>1519</v>
      </c>
      <c r="B8450" s="2">
        <v>41959</v>
      </c>
      <c r="C8450" s="2" t="s">
        <v>7688</v>
      </c>
      <c r="D8450" t="s">
        <v>7694</v>
      </c>
      <c r="E8450">
        <f t="shared" si="131"/>
        <v>35</v>
      </c>
    </row>
    <row r="8451" spans="1:5" x14ac:dyDescent="0.25">
      <c r="A8451" t="s">
        <v>1519</v>
      </c>
      <c r="B8451" s="2">
        <v>41959</v>
      </c>
      <c r="C8451" s="2" t="s">
        <v>7688</v>
      </c>
      <c r="D8451" t="s">
        <v>7694</v>
      </c>
      <c r="E8451">
        <f t="shared" ref="E8451:E8514" si="132">(LEFT(D8451,4)-LEFT(C8451,4))*12+RIGHT(D8451,2)-RIGHT(C8451,2)</f>
        <v>35</v>
      </c>
    </row>
    <row r="8452" spans="1:5" x14ac:dyDescent="0.25">
      <c r="A8452" t="s">
        <v>1519</v>
      </c>
      <c r="B8452" s="2">
        <v>41959</v>
      </c>
      <c r="C8452" s="2" t="s">
        <v>7688</v>
      </c>
      <c r="D8452" t="s">
        <v>7694</v>
      </c>
      <c r="E8452">
        <f t="shared" si="132"/>
        <v>35</v>
      </c>
    </row>
    <row r="8453" spans="1:5" x14ac:dyDescent="0.25">
      <c r="A8453" t="s">
        <v>2248</v>
      </c>
      <c r="B8453" s="2">
        <v>41757</v>
      </c>
      <c r="C8453" s="2" t="s">
        <v>7722</v>
      </c>
      <c r="D8453" t="s">
        <v>7722</v>
      </c>
      <c r="E8453">
        <f t="shared" si="132"/>
        <v>0</v>
      </c>
    </row>
    <row r="8454" spans="1:5" x14ac:dyDescent="0.25">
      <c r="A8454" t="s">
        <v>5268</v>
      </c>
      <c r="B8454" s="2">
        <v>41905</v>
      </c>
      <c r="C8454" s="2" t="s">
        <v>7711</v>
      </c>
      <c r="D8454" t="s">
        <v>7706</v>
      </c>
      <c r="E8454">
        <f t="shared" si="132"/>
        <v>19</v>
      </c>
    </row>
    <row r="8455" spans="1:5" x14ac:dyDescent="0.25">
      <c r="A8455" t="s">
        <v>5268</v>
      </c>
      <c r="B8455" s="2">
        <v>41905</v>
      </c>
      <c r="C8455" s="2" t="s">
        <v>7711</v>
      </c>
      <c r="D8455" t="s">
        <v>7706</v>
      </c>
      <c r="E8455">
        <f t="shared" si="132"/>
        <v>19</v>
      </c>
    </row>
    <row r="8456" spans="1:5" x14ac:dyDescent="0.25">
      <c r="A8456" t="s">
        <v>5268</v>
      </c>
      <c r="B8456" s="2">
        <v>41905</v>
      </c>
      <c r="C8456" s="2" t="s">
        <v>7711</v>
      </c>
      <c r="D8456" t="s">
        <v>7706</v>
      </c>
      <c r="E8456">
        <f t="shared" si="132"/>
        <v>19</v>
      </c>
    </row>
    <row r="8457" spans="1:5" x14ac:dyDescent="0.25">
      <c r="A8457" t="s">
        <v>2539</v>
      </c>
      <c r="B8457" s="2">
        <v>41926</v>
      </c>
      <c r="C8457" s="2" t="s">
        <v>7699</v>
      </c>
      <c r="D8457" t="s">
        <v>7716</v>
      </c>
      <c r="E8457">
        <f t="shared" si="132"/>
        <v>19</v>
      </c>
    </row>
    <row r="8458" spans="1:5" x14ac:dyDescent="0.25">
      <c r="A8458" t="s">
        <v>1143</v>
      </c>
      <c r="B8458" s="2">
        <v>41947</v>
      </c>
      <c r="C8458" s="2" t="s">
        <v>7688</v>
      </c>
      <c r="D8458" t="s">
        <v>7705</v>
      </c>
      <c r="E8458">
        <f t="shared" si="132"/>
        <v>30</v>
      </c>
    </row>
    <row r="8459" spans="1:5" x14ac:dyDescent="0.25">
      <c r="A8459" t="s">
        <v>1143</v>
      </c>
      <c r="B8459" s="2">
        <v>41947</v>
      </c>
      <c r="C8459" s="2" t="s">
        <v>7688</v>
      </c>
      <c r="D8459" t="s">
        <v>7705</v>
      </c>
      <c r="E8459">
        <f t="shared" si="132"/>
        <v>30</v>
      </c>
    </row>
    <row r="8460" spans="1:5" x14ac:dyDescent="0.25">
      <c r="A8460" t="s">
        <v>2723</v>
      </c>
      <c r="B8460" s="2">
        <v>41876</v>
      </c>
      <c r="C8460" s="2" t="s">
        <v>7690</v>
      </c>
      <c r="D8460" t="s">
        <v>7690</v>
      </c>
      <c r="E8460">
        <f t="shared" si="132"/>
        <v>0</v>
      </c>
    </row>
    <row r="8461" spans="1:5" x14ac:dyDescent="0.25">
      <c r="A8461" t="s">
        <v>2723</v>
      </c>
      <c r="B8461" s="2">
        <v>41876</v>
      </c>
      <c r="C8461" s="2" t="s">
        <v>7690</v>
      </c>
      <c r="D8461" t="s">
        <v>7690</v>
      </c>
      <c r="E8461">
        <f t="shared" si="132"/>
        <v>0</v>
      </c>
    </row>
    <row r="8462" spans="1:5" x14ac:dyDescent="0.25">
      <c r="A8462" t="s">
        <v>1086</v>
      </c>
      <c r="B8462" s="2">
        <v>41881</v>
      </c>
      <c r="C8462" s="2" t="s">
        <v>7690</v>
      </c>
      <c r="D8462" t="s">
        <v>7690</v>
      </c>
      <c r="E8462">
        <f t="shared" si="132"/>
        <v>0</v>
      </c>
    </row>
    <row r="8463" spans="1:5" x14ac:dyDescent="0.25">
      <c r="A8463" t="s">
        <v>1086</v>
      </c>
      <c r="B8463" s="2">
        <v>41881</v>
      </c>
      <c r="C8463" s="2" t="s">
        <v>7690</v>
      </c>
      <c r="D8463" t="s">
        <v>7690</v>
      </c>
      <c r="E8463">
        <f t="shared" si="132"/>
        <v>0</v>
      </c>
    </row>
    <row r="8464" spans="1:5" x14ac:dyDescent="0.25">
      <c r="A8464" t="s">
        <v>2918</v>
      </c>
      <c r="B8464" s="2">
        <v>41778</v>
      </c>
      <c r="C8464" s="2" t="s">
        <v>7689</v>
      </c>
      <c r="D8464" t="s">
        <v>7692</v>
      </c>
      <c r="E8464">
        <f t="shared" si="132"/>
        <v>16</v>
      </c>
    </row>
    <row r="8465" spans="1:5" x14ac:dyDescent="0.25">
      <c r="A8465" t="s">
        <v>3500</v>
      </c>
      <c r="B8465" s="2">
        <v>41726</v>
      </c>
      <c r="C8465" s="2" t="s">
        <v>7715</v>
      </c>
      <c r="D8465" t="s">
        <v>7715</v>
      </c>
      <c r="E8465">
        <f t="shared" si="132"/>
        <v>0</v>
      </c>
    </row>
    <row r="8466" spans="1:5" x14ac:dyDescent="0.25">
      <c r="A8466" t="s">
        <v>1182</v>
      </c>
      <c r="B8466" s="2">
        <v>41959</v>
      </c>
      <c r="C8466" s="2" t="s">
        <v>7688</v>
      </c>
      <c r="D8466" t="s">
        <v>7714</v>
      </c>
      <c r="E8466">
        <f t="shared" si="132"/>
        <v>6</v>
      </c>
    </row>
    <row r="8467" spans="1:5" x14ac:dyDescent="0.25">
      <c r="A8467" t="s">
        <v>2327</v>
      </c>
      <c r="B8467" s="2">
        <v>41808</v>
      </c>
      <c r="C8467" s="2" t="s">
        <v>7684</v>
      </c>
      <c r="D8467" t="s">
        <v>7700</v>
      </c>
      <c r="E8467">
        <f t="shared" si="132"/>
        <v>10</v>
      </c>
    </row>
    <row r="8468" spans="1:5" x14ac:dyDescent="0.25">
      <c r="A8468" t="s">
        <v>2290</v>
      </c>
      <c r="B8468" s="2">
        <v>41930</v>
      </c>
      <c r="C8468" s="2" t="s">
        <v>7699</v>
      </c>
      <c r="D8468" t="s">
        <v>7700</v>
      </c>
      <c r="E8468">
        <f t="shared" si="132"/>
        <v>6</v>
      </c>
    </row>
    <row r="8469" spans="1:5" x14ac:dyDescent="0.25">
      <c r="A8469" t="s">
        <v>1795</v>
      </c>
      <c r="B8469" s="2">
        <v>41735</v>
      </c>
      <c r="C8469" s="2" t="s">
        <v>7722</v>
      </c>
      <c r="D8469" t="s">
        <v>7702</v>
      </c>
      <c r="E8469">
        <f t="shared" si="132"/>
        <v>29</v>
      </c>
    </row>
    <row r="8470" spans="1:5" x14ac:dyDescent="0.25">
      <c r="A8470" t="s">
        <v>680</v>
      </c>
      <c r="B8470" s="2">
        <v>42511</v>
      </c>
      <c r="C8470" s="2" t="s">
        <v>7716</v>
      </c>
      <c r="D8470" t="s">
        <v>7681</v>
      </c>
      <c r="E8470">
        <f t="shared" si="132"/>
        <v>6</v>
      </c>
    </row>
    <row r="8471" spans="1:5" x14ac:dyDescent="0.25">
      <c r="A8471" t="s">
        <v>196</v>
      </c>
      <c r="B8471" s="2">
        <v>42223</v>
      </c>
      <c r="C8471" s="2" t="s">
        <v>7718</v>
      </c>
      <c r="D8471" t="s">
        <v>7685</v>
      </c>
      <c r="E8471">
        <f t="shared" si="132"/>
        <v>20</v>
      </c>
    </row>
    <row r="8472" spans="1:5" x14ac:dyDescent="0.25">
      <c r="A8472" t="s">
        <v>196</v>
      </c>
      <c r="B8472" s="2">
        <v>42223</v>
      </c>
      <c r="C8472" s="2" t="s">
        <v>7718</v>
      </c>
      <c r="D8472" t="s">
        <v>7685</v>
      </c>
      <c r="E8472">
        <f t="shared" si="132"/>
        <v>20</v>
      </c>
    </row>
    <row r="8473" spans="1:5" x14ac:dyDescent="0.25">
      <c r="A8473" t="s">
        <v>196</v>
      </c>
      <c r="B8473" s="2">
        <v>42223</v>
      </c>
      <c r="C8473" s="2" t="s">
        <v>7718</v>
      </c>
      <c r="D8473" t="s">
        <v>7685</v>
      </c>
      <c r="E8473">
        <f t="shared" si="132"/>
        <v>20</v>
      </c>
    </row>
    <row r="8474" spans="1:5" x14ac:dyDescent="0.25">
      <c r="A8474" t="s">
        <v>196</v>
      </c>
      <c r="B8474" s="2">
        <v>42223</v>
      </c>
      <c r="C8474" s="2" t="s">
        <v>7718</v>
      </c>
      <c r="D8474" t="s">
        <v>7685</v>
      </c>
      <c r="E8474">
        <f t="shared" si="132"/>
        <v>20</v>
      </c>
    </row>
    <row r="8475" spans="1:5" x14ac:dyDescent="0.25">
      <c r="A8475" t="s">
        <v>1963</v>
      </c>
      <c r="B8475" s="2">
        <v>41860</v>
      </c>
      <c r="C8475" s="2" t="s">
        <v>7690</v>
      </c>
      <c r="D8475" t="s">
        <v>7683</v>
      </c>
      <c r="E8475">
        <f t="shared" si="132"/>
        <v>14</v>
      </c>
    </row>
    <row r="8476" spans="1:5" x14ac:dyDescent="0.25">
      <c r="A8476" t="s">
        <v>2628</v>
      </c>
      <c r="B8476" s="2">
        <v>41941</v>
      </c>
      <c r="C8476" s="2" t="s">
        <v>7699</v>
      </c>
      <c r="D8476" t="s">
        <v>7685</v>
      </c>
      <c r="E8476">
        <f t="shared" si="132"/>
        <v>30</v>
      </c>
    </row>
    <row r="8477" spans="1:5" x14ac:dyDescent="0.25">
      <c r="A8477" t="s">
        <v>2628</v>
      </c>
      <c r="B8477" s="2">
        <v>41941</v>
      </c>
      <c r="C8477" s="2" t="s">
        <v>7699</v>
      </c>
      <c r="D8477" t="s">
        <v>7685</v>
      </c>
      <c r="E8477">
        <f t="shared" si="132"/>
        <v>30</v>
      </c>
    </row>
    <row r="8478" spans="1:5" x14ac:dyDescent="0.25">
      <c r="A8478" t="s">
        <v>297</v>
      </c>
      <c r="B8478" s="2">
        <v>41995</v>
      </c>
      <c r="C8478" s="2" t="s">
        <v>7701</v>
      </c>
      <c r="D8478" t="s">
        <v>7694</v>
      </c>
      <c r="E8478">
        <f t="shared" si="132"/>
        <v>34</v>
      </c>
    </row>
    <row r="8479" spans="1:5" x14ac:dyDescent="0.25">
      <c r="A8479" t="s">
        <v>1277</v>
      </c>
      <c r="B8479" s="2">
        <v>41685</v>
      </c>
      <c r="C8479" s="2" t="s">
        <v>7726</v>
      </c>
      <c r="D8479" t="s">
        <v>7683</v>
      </c>
      <c r="E8479">
        <f t="shared" si="132"/>
        <v>20</v>
      </c>
    </row>
    <row r="8480" spans="1:5" x14ac:dyDescent="0.25">
      <c r="A8480" t="s">
        <v>2330</v>
      </c>
      <c r="B8480" s="2">
        <v>42346</v>
      </c>
      <c r="C8480" s="2" t="s">
        <v>7695</v>
      </c>
      <c r="D8480" t="s">
        <v>7703</v>
      </c>
      <c r="E8480">
        <f t="shared" si="132"/>
        <v>24</v>
      </c>
    </row>
    <row r="8481" spans="1:5" x14ac:dyDescent="0.25">
      <c r="A8481" t="s">
        <v>2865</v>
      </c>
      <c r="B8481" s="2">
        <v>41840</v>
      </c>
      <c r="C8481" s="2" t="s">
        <v>7720</v>
      </c>
      <c r="D8481" t="s">
        <v>7698</v>
      </c>
      <c r="E8481">
        <f t="shared" si="132"/>
        <v>20</v>
      </c>
    </row>
    <row r="8482" spans="1:5" x14ac:dyDescent="0.25">
      <c r="A8482" t="s">
        <v>1368</v>
      </c>
      <c r="B8482" s="2">
        <v>41768</v>
      </c>
      <c r="C8482" s="2" t="s">
        <v>7689</v>
      </c>
      <c r="D8482" t="s">
        <v>7720</v>
      </c>
      <c r="E8482">
        <f t="shared" si="132"/>
        <v>2</v>
      </c>
    </row>
    <row r="8483" spans="1:5" x14ac:dyDescent="0.25">
      <c r="A8483" t="s">
        <v>2349</v>
      </c>
      <c r="B8483" s="2">
        <v>41825</v>
      </c>
      <c r="C8483" s="2" t="s">
        <v>7720</v>
      </c>
      <c r="D8483" t="s">
        <v>7716</v>
      </c>
      <c r="E8483">
        <f t="shared" si="132"/>
        <v>22</v>
      </c>
    </row>
    <row r="8484" spans="1:5" x14ac:dyDescent="0.25">
      <c r="A8484" t="s">
        <v>596</v>
      </c>
      <c r="B8484" s="2">
        <v>41868</v>
      </c>
      <c r="C8484" s="2" t="s">
        <v>7690</v>
      </c>
      <c r="D8484" t="s">
        <v>7712</v>
      </c>
      <c r="E8484">
        <f t="shared" si="132"/>
        <v>30</v>
      </c>
    </row>
    <row r="8485" spans="1:5" x14ac:dyDescent="0.25">
      <c r="A8485" t="s">
        <v>3309</v>
      </c>
      <c r="B8485" s="2">
        <v>42154</v>
      </c>
      <c r="C8485" s="2" t="s">
        <v>7714</v>
      </c>
      <c r="D8485" t="s">
        <v>7702</v>
      </c>
      <c r="E8485">
        <f t="shared" si="132"/>
        <v>16</v>
      </c>
    </row>
    <row r="8486" spans="1:5" x14ac:dyDescent="0.25">
      <c r="A8486" t="s">
        <v>745</v>
      </c>
      <c r="B8486" s="2">
        <v>41834</v>
      </c>
      <c r="C8486" s="2" t="s">
        <v>7720</v>
      </c>
      <c r="D8486" t="s">
        <v>7696</v>
      </c>
      <c r="E8486">
        <f t="shared" si="132"/>
        <v>38</v>
      </c>
    </row>
    <row r="8487" spans="1:5" x14ac:dyDescent="0.25">
      <c r="A8487" t="s">
        <v>6861</v>
      </c>
      <c r="B8487" s="2">
        <v>42154</v>
      </c>
      <c r="C8487" s="2" t="s">
        <v>7714</v>
      </c>
      <c r="D8487" t="s">
        <v>7723</v>
      </c>
      <c r="E8487">
        <f t="shared" si="132"/>
        <v>22</v>
      </c>
    </row>
    <row r="8488" spans="1:5" x14ac:dyDescent="0.25">
      <c r="A8488" t="s">
        <v>6861</v>
      </c>
      <c r="B8488" s="2">
        <v>42154</v>
      </c>
      <c r="C8488" s="2" t="s">
        <v>7714</v>
      </c>
      <c r="D8488" t="s">
        <v>7723</v>
      </c>
      <c r="E8488">
        <f t="shared" si="132"/>
        <v>22</v>
      </c>
    </row>
    <row r="8489" spans="1:5" x14ac:dyDescent="0.25">
      <c r="A8489" t="s">
        <v>6861</v>
      </c>
      <c r="B8489" s="2">
        <v>42154</v>
      </c>
      <c r="C8489" s="2" t="s">
        <v>7714</v>
      </c>
      <c r="D8489" t="s">
        <v>7723</v>
      </c>
      <c r="E8489">
        <f t="shared" si="132"/>
        <v>22</v>
      </c>
    </row>
    <row r="8490" spans="1:5" x14ac:dyDescent="0.25">
      <c r="A8490" t="s">
        <v>1514</v>
      </c>
      <c r="B8490" s="2">
        <v>41740</v>
      </c>
      <c r="C8490" s="2" t="s">
        <v>7722</v>
      </c>
      <c r="D8490" t="s">
        <v>7728</v>
      </c>
      <c r="E8490">
        <f t="shared" si="132"/>
        <v>22</v>
      </c>
    </row>
    <row r="8491" spans="1:5" x14ac:dyDescent="0.25">
      <c r="A8491" t="s">
        <v>1514</v>
      </c>
      <c r="B8491" s="2">
        <v>41740</v>
      </c>
      <c r="C8491" s="2" t="s">
        <v>7722</v>
      </c>
      <c r="D8491" t="s">
        <v>7728</v>
      </c>
      <c r="E8491">
        <f t="shared" si="132"/>
        <v>22</v>
      </c>
    </row>
    <row r="8492" spans="1:5" x14ac:dyDescent="0.25">
      <c r="A8492" t="s">
        <v>1514</v>
      </c>
      <c r="B8492" s="2">
        <v>41740</v>
      </c>
      <c r="C8492" s="2" t="s">
        <v>7722</v>
      </c>
      <c r="D8492" t="s">
        <v>7728</v>
      </c>
      <c r="E8492">
        <f t="shared" si="132"/>
        <v>22</v>
      </c>
    </row>
    <row r="8493" spans="1:5" x14ac:dyDescent="0.25">
      <c r="A8493" t="s">
        <v>1086</v>
      </c>
      <c r="B8493" s="2">
        <v>41881</v>
      </c>
      <c r="C8493" s="2" t="s">
        <v>7690</v>
      </c>
      <c r="D8493" t="s">
        <v>7691</v>
      </c>
      <c r="E8493">
        <f t="shared" si="132"/>
        <v>35</v>
      </c>
    </row>
    <row r="8494" spans="1:5" x14ac:dyDescent="0.25">
      <c r="A8494" t="s">
        <v>2526</v>
      </c>
      <c r="B8494" s="2">
        <v>41720</v>
      </c>
      <c r="C8494" s="2" t="s">
        <v>7715</v>
      </c>
      <c r="D8494" t="s">
        <v>7683</v>
      </c>
      <c r="E8494">
        <f t="shared" si="132"/>
        <v>19</v>
      </c>
    </row>
    <row r="8495" spans="1:5" x14ac:dyDescent="0.25">
      <c r="A8495" t="s">
        <v>2526</v>
      </c>
      <c r="B8495" s="2">
        <v>41720</v>
      </c>
      <c r="C8495" s="2" t="s">
        <v>7715</v>
      </c>
      <c r="D8495" t="s">
        <v>7683</v>
      </c>
      <c r="E8495">
        <f t="shared" si="132"/>
        <v>19</v>
      </c>
    </row>
    <row r="8496" spans="1:5" x14ac:dyDescent="0.25">
      <c r="A8496" t="s">
        <v>2526</v>
      </c>
      <c r="B8496" s="2">
        <v>41720</v>
      </c>
      <c r="C8496" s="2" t="s">
        <v>7715</v>
      </c>
      <c r="D8496" t="s">
        <v>7683</v>
      </c>
      <c r="E8496">
        <f t="shared" si="132"/>
        <v>19</v>
      </c>
    </row>
    <row r="8497" spans="1:5" x14ac:dyDescent="0.25">
      <c r="A8497" t="s">
        <v>557</v>
      </c>
      <c r="B8497" s="2">
        <v>41930</v>
      </c>
      <c r="C8497" s="2" t="s">
        <v>7699</v>
      </c>
      <c r="D8497" t="s">
        <v>7686</v>
      </c>
      <c r="E8497">
        <f t="shared" si="132"/>
        <v>26</v>
      </c>
    </row>
    <row r="8498" spans="1:5" x14ac:dyDescent="0.25">
      <c r="A8498" t="s">
        <v>2298</v>
      </c>
      <c r="B8498" s="2">
        <v>41703</v>
      </c>
      <c r="C8498" s="2" t="s">
        <v>7715</v>
      </c>
      <c r="D8498" t="s">
        <v>7715</v>
      </c>
      <c r="E8498">
        <f t="shared" si="132"/>
        <v>0</v>
      </c>
    </row>
    <row r="8499" spans="1:5" x14ac:dyDescent="0.25">
      <c r="A8499" t="s">
        <v>2298</v>
      </c>
      <c r="B8499" s="2">
        <v>41703</v>
      </c>
      <c r="C8499" s="2" t="s">
        <v>7715</v>
      </c>
      <c r="D8499" t="s">
        <v>7715</v>
      </c>
      <c r="E8499">
        <f t="shared" si="132"/>
        <v>0</v>
      </c>
    </row>
    <row r="8500" spans="1:5" x14ac:dyDescent="0.25">
      <c r="A8500" t="s">
        <v>2298</v>
      </c>
      <c r="B8500" s="2">
        <v>41703</v>
      </c>
      <c r="C8500" s="2" t="s">
        <v>7715</v>
      </c>
      <c r="D8500" t="s">
        <v>7715</v>
      </c>
      <c r="E8500">
        <f t="shared" si="132"/>
        <v>0</v>
      </c>
    </row>
    <row r="8501" spans="1:5" x14ac:dyDescent="0.25">
      <c r="A8501" t="s">
        <v>2298</v>
      </c>
      <c r="B8501" s="2">
        <v>41703</v>
      </c>
      <c r="C8501" s="2" t="s">
        <v>7715</v>
      </c>
      <c r="D8501" t="s">
        <v>7715</v>
      </c>
      <c r="E8501">
        <f t="shared" si="132"/>
        <v>0</v>
      </c>
    </row>
    <row r="8502" spans="1:5" x14ac:dyDescent="0.25">
      <c r="A8502" t="s">
        <v>2298</v>
      </c>
      <c r="B8502" s="2">
        <v>41703</v>
      </c>
      <c r="C8502" s="2" t="s">
        <v>7715</v>
      </c>
      <c r="D8502" t="s">
        <v>7715</v>
      </c>
      <c r="E8502">
        <f t="shared" si="132"/>
        <v>0</v>
      </c>
    </row>
    <row r="8503" spans="1:5" x14ac:dyDescent="0.25">
      <c r="A8503" t="s">
        <v>3939</v>
      </c>
      <c r="B8503" s="2">
        <v>41964</v>
      </c>
      <c r="C8503" s="2" t="s">
        <v>7688</v>
      </c>
      <c r="D8503" t="s">
        <v>7710</v>
      </c>
      <c r="E8503">
        <f t="shared" si="132"/>
        <v>4</v>
      </c>
    </row>
    <row r="8504" spans="1:5" x14ac:dyDescent="0.25">
      <c r="A8504" t="s">
        <v>3939</v>
      </c>
      <c r="B8504" s="2">
        <v>41964</v>
      </c>
      <c r="C8504" s="2" t="s">
        <v>7688</v>
      </c>
      <c r="D8504" t="s">
        <v>7710</v>
      </c>
      <c r="E8504">
        <f t="shared" si="132"/>
        <v>4</v>
      </c>
    </row>
    <row r="8505" spans="1:5" x14ac:dyDescent="0.25">
      <c r="A8505" t="s">
        <v>1127</v>
      </c>
      <c r="B8505" s="2">
        <v>41690</v>
      </c>
      <c r="C8505" s="2" t="s">
        <v>7726</v>
      </c>
      <c r="D8505" t="s">
        <v>7726</v>
      </c>
      <c r="E8505">
        <f t="shared" si="132"/>
        <v>0</v>
      </c>
    </row>
    <row r="8506" spans="1:5" x14ac:dyDescent="0.25">
      <c r="A8506" t="s">
        <v>4793</v>
      </c>
      <c r="B8506" s="2">
        <v>41797</v>
      </c>
      <c r="C8506" s="2" t="s">
        <v>7684</v>
      </c>
      <c r="D8506" t="s">
        <v>7716</v>
      </c>
      <c r="E8506">
        <f t="shared" si="132"/>
        <v>23</v>
      </c>
    </row>
    <row r="8507" spans="1:5" x14ac:dyDescent="0.25">
      <c r="A8507" t="s">
        <v>1419</v>
      </c>
      <c r="B8507" s="2">
        <v>42269</v>
      </c>
      <c r="C8507" s="2" t="s">
        <v>7692</v>
      </c>
      <c r="D8507" t="s">
        <v>7698</v>
      </c>
      <c r="E8507">
        <f t="shared" si="132"/>
        <v>6</v>
      </c>
    </row>
    <row r="8508" spans="1:5" x14ac:dyDescent="0.25">
      <c r="A8508" t="s">
        <v>1419</v>
      </c>
      <c r="B8508" s="2">
        <v>42269</v>
      </c>
      <c r="C8508" s="2" t="s">
        <v>7692</v>
      </c>
      <c r="D8508" t="s">
        <v>7698</v>
      </c>
      <c r="E8508">
        <f t="shared" si="132"/>
        <v>6</v>
      </c>
    </row>
    <row r="8509" spans="1:5" x14ac:dyDescent="0.25">
      <c r="A8509" t="s">
        <v>1419</v>
      </c>
      <c r="B8509" s="2">
        <v>42269</v>
      </c>
      <c r="C8509" s="2" t="s">
        <v>7692</v>
      </c>
      <c r="D8509" t="s">
        <v>7698</v>
      </c>
      <c r="E8509">
        <f t="shared" si="132"/>
        <v>6</v>
      </c>
    </row>
    <row r="8510" spans="1:5" x14ac:dyDescent="0.25">
      <c r="A8510" t="s">
        <v>993</v>
      </c>
      <c r="B8510" s="2">
        <v>41818</v>
      </c>
      <c r="C8510" s="2" t="s">
        <v>7684</v>
      </c>
      <c r="D8510" t="s">
        <v>7695</v>
      </c>
      <c r="E8510">
        <f t="shared" si="132"/>
        <v>18</v>
      </c>
    </row>
    <row r="8511" spans="1:5" x14ac:dyDescent="0.25">
      <c r="A8511" t="s">
        <v>993</v>
      </c>
      <c r="B8511" s="2">
        <v>41818</v>
      </c>
      <c r="C8511" s="2" t="s">
        <v>7684</v>
      </c>
      <c r="D8511" t="s">
        <v>7695</v>
      </c>
      <c r="E8511">
        <f t="shared" si="132"/>
        <v>18</v>
      </c>
    </row>
    <row r="8512" spans="1:5" x14ac:dyDescent="0.25">
      <c r="A8512" t="s">
        <v>993</v>
      </c>
      <c r="B8512" s="2">
        <v>41818</v>
      </c>
      <c r="C8512" s="2" t="s">
        <v>7684</v>
      </c>
      <c r="D8512" t="s">
        <v>7695</v>
      </c>
      <c r="E8512">
        <f t="shared" si="132"/>
        <v>18</v>
      </c>
    </row>
    <row r="8513" spans="1:5" x14ac:dyDescent="0.25">
      <c r="A8513" t="s">
        <v>269</v>
      </c>
      <c r="B8513" s="2">
        <v>41754</v>
      </c>
      <c r="C8513" s="2" t="s">
        <v>7722</v>
      </c>
      <c r="D8513" t="s">
        <v>7686</v>
      </c>
      <c r="E8513">
        <f t="shared" si="132"/>
        <v>32</v>
      </c>
    </row>
    <row r="8514" spans="1:5" x14ac:dyDescent="0.25">
      <c r="A8514" t="s">
        <v>1681</v>
      </c>
      <c r="B8514" s="2">
        <v>41815</v>
      </c>
      <c r="C8514" s="2" t="s">
        <v>7684</v>
      </c>
      <c r="D8514" t="s">
        <v>7728</v>
      </c>
      <c r="E8514">
        <f t="shared" si="132"/>
        <v>20</v>
      </c>
    </row>
    <row r="8515" spans="1:5" x14ac:dyDescent="0.25">
      <c r="A8515" t="s">
        <v>1681</v>
      </c>
      <c r="B8515" s="2">
        <v>41815</v>
      </c>
      <c r="C8515" s="2" t="s">
        <v>7684</v>
      </c>
      <c r="D8515" t="s">
        <v>7708</v>
      </c>
      <c r="E8515">
        <f t="shared" ref="E8515:E8578" si="133">(LEFT(D8515,4)-LEFT(C8515,4))*12+RIGHT(D8515,2)-RIGHT(C8515,2)</f>
        <v>36</v>
      </c>
    </row>
    <row r="8516" spans="1:5" x14ac:dyDescent="0.25">
      <c r="A8516" t="s">
        <v>1997</v>
      </c>
      <c r="B8516" s="2">
        <v>41902</v>
      </c>
      <c r="C8516" s="2" t="s">
        <v>7711</v>
      </c>
      <c r="D8516" t="s">
        <v>7718</v>
      </c>
      <c r="E8516">
        <f t="shared" si="133"/>
        <v>11</v>
      </c>
    </row>
    <row r="8517" spans="1:5" x14ac:dyDescent="0.25">
      <c r="A8517" t="s">
        <v>1997</v>
      </c>
      <c r="B8517" s="2">
        <v>41902</v>
      </c>
      <c r="C8517" s="2" t="s">
        <v>7711</v>
      </c>
      <c r="D8517" t="s">
        <v>7718</v>
      </c>
      <c r="E8517">
        <f t="shared" si="133"/>
        <v>11</v>
      </c>
    </row>
    <row r="8518" spans="1:5" x14ac:dyDescent="0.25">
      <c r="A8518" t="s">
        <v>1012</v>
      </c>
      <c r="B8518" s="2">
        <v>41996</v>
      </c>
      <c r="C8518" s="2" t="s">
        <v>7701</v>
      </c>
      <c r="D8518" t="s">
        <v>7706</v>
      </c>
      <c r="E8518">
        <f t="shared" si="133"/>
        <v>16</v>
      </c>
    </row>
    <row r="8519" spans="1:5" x14ac:dyDescent="0.25">
      <c r="A8519" t="s">
        <v>856</v>
      </c>
      <c r="B8519" s="2">
        <v>41842</v>
      </c>
      <c r="C8519" s="2" t="s">
        <v>7720</v>
      </c>
      <c r="D8519" t="s">
        <v>7708</v>
      </c>
      <c r="E8519">
        <f t="shared" si="133"/>
        <v>35</v>
      </c>
    </row>
    <row r="8520" spans="1:5" x14ac:dyDescent="0.25">
      <c r="A8520" t="s">
        <v>5460</v>
      </c>
      <c r="B8520" s="2">
        <v>42315</v>
      </c>
      <c r="C8520" s="2" t="s">
        <v>7687</v>
      </c>
      <c r="D8520" t="s">
        <v>7703</v>
      </c>
      <c r="E8520">
        <f t="shared" si="133"/>
        <v>25</v>
      </c>
    </row>
    <row r="8521" spans="1:5" x14ac:dyDescent="0.25">
      <c r="A8521" t="s">
        <v>5460</v>
      </c>
      <c r="B8521" s="2">
        <v>42315</v>
      </c>
      <c r="C8521" s="2" t="s">
        <v>7687</v>
      </c>
      <c r="D8521" t="s">
        <v>7703</v>
      </c>
      <c r="E8521">
        <f t="shared" si="133"/>
        <v>25</v>
      </c>
    </row>
    <row r="8522" spans="1:5" x14ac:dyDescent="0.25">
      <c r="A8522" t="s">
        <v>5460</v>
      </c>
      <c r="B8522" s="2">
        <v>42315</v>
      </c>
      <c r="C8522" s="2" t="s">
        <v>7687</v>
      </c>
      <c r="D8522" t="s">
        <v>7703</v>
      </c>
      <c r="E8522">
        <f t="shared" si="133"/>
        <v>25</v>
      </c>
    </row>
    <row r="8523" spans="1:5" x14ac:dyDescent="0.25">
      <c r="A8523" t="s">
        <v>372</v>
      </c>
      <c r="B8523" s="2">
        <v>41728</v>
      </c>
      <c r="C8523" s="2" t="s">
        <v>7715</v>
      </c>
      <c r="D8523" t="s">
        <v>7693</v>
      </c>
      <c r="E8523">
        <f t="shared" si="133"/>
        <v>22</v>
      </c>
    </row>
    <row r="8524" spans="1:5" x14ac:dyDescent="0.25">
      <c r="A8524" t="s">
        <v>2341</v>
      </c>
      <c r="B8524" s="2">
        <v>41757</v>
      </c>
      <c r="C8524" s="2" t="s">
        <v>7722</v>
      </c>
      <c r="D8524" t="s">
        <v>7706</v>
      </c>
      <c r="E8524">
        <f t="shared" si="133"/>
        <v>24</v>
      </c>
    </row>
    <row r="8525" spans="1:5" x14ac:dyDescent="0.25">
      <c r="A8525" t="s">
        <v>611</v>
      </c>
      <c r="B8525" s="2">
        <v>41912</v>
      </c>
      <c r="C8525" s="2" t="s">
        <v>7711</v>
      </c>
      <c r="D8525" t="s">
        <v>7696</v>
      </c>
      <c r="E8525">
        <f t="shared" si="133"/>
        <v>36</v>
      </c>
    </row>
    <row r="8526" spans="1:5" x14ac:dyDescent="0.25">
      <c r="A8526" t="s">
        <v>4317</v>
      </c>
      <c r="B8526" s="2">
        <v>41965</v>
      </c>
      <c r="C8526" s="2" t="s">
        <v>7688</v>
      </c>
      <c r="D8526" t="s">
        <v>7723</v>
      </c>
      <c r="E8526">
        <f t="shared" si="133"/>
        <v>28</v>
      </c>
    </row>
    <row r="8527" spans="1:5" x14ac:dyDescent="0.25">
      <c r="A8527" t="s">
        <v>4317</v>
      </c>
      <c r="B8527" s="2">
        <v>41965</v>
      </c>
      <c r="C8527" s="2" t="s">
        <v>7688</v>
      </c>
      <c r="D8527" t="s">
        <v>7723</v>
      </c>
      <c r="E8527">
        <f t="shared" si="133"/>
        <v>28</v>
      </c>
    </row>
    <row r="8528" spans="1:5" x14ac:dyDescent="0.25">
      <c r="A8528" t="s">
        <v>4317</v>
      </c>
      <c r="B8528" s="2">
        <v>41965</v>
      </c>
      <c r="C8528" s="2" t="s">
        <v>7688</v>
      </c>
      <c r="D8528" t="s">
        <v>7723</v>
      </c>
      <c r="E8528">
        <f t="shared" si="133"/>
        <v>28</v>
      </c>
    </row>
    <row r="8529" spans="1:5" x14ac:dyDescent="0.25">
      <c r="A8529" t="s">
        <v>4317</v>
      </c>
      <c r="B8529" s="2">
        <v>41965</v>
      </c>
      <c r="C8529" s="2" t="s">
        <v>7688</v>
      </c>
      <c r="D8529" t="s">
        <v>7723</v>
      </c>
      <c r="E8529">
        <f t="shared" si="133"/>
        <v>28</v>
      </c>
    </row>
    <row r="8530" spans="1:5" x14ac:dyDescent="0.25">
      <c r="A8530" t="s">
        <v>4317</v>
      </c>
      <c r="B8530" s="2">
        <v>41965</v>
      </c>
      <c r="C8530" s="2" t="s">
        <v>7688</v>
      </c>
      <c r="D8530" t="s">
        <v>7723</v>
      </c>
      <c r="E8530">
        <f t="shared" si="133"/>
        <v>28</v>
      </c>
    </row>
    <row r="8531" spans="1:5" x14ac:dyDescent="0.25">
      <c r="A8531" t="s">
        <v>2169</v>
      </c>
      <c r="B8531" s="2">
        <v>41645</v>
      </c>
      <c r="C8531" s="2" t="s">
        <v>7727</v>
      </c>
      <c r="D8531" t="s">
        <v>7704</v>
      </c>
      <c r="E8531">
        <f t="shared" si="133"/>
        <v>46</v>
      </c>
    </row>
    <row r="8532" spans="1:5" x14ac:dyDescent="0.25">
      <c r="A8532" t="s">
        <v>394</v>
      </c>
      <c r="B8532" s="2">
        <v>41777</v>
      </c>
      <c r="C8532" s="2" t="s">
        <v>7689</v>
      </c>
      <c r="D8532" t="s">
        <v>7681</v>
      </c>
      <c r="E8532">
        <f t="shared" si="133"/>
        <v>30</v>
      </c>
    </row>
    <row r="8533" spans="1:5" x14ac:dyDescent="0.25">
      <c r="A8533" t="s">
        <v>394</v>
      </c>
      <c r="B8533" s="2">
        <v>41777</v>
      </c>
      <c r="C8533" s="2" t="s">
        <v>7689</v>
      </c>
      <c r="D8533" t="s">
        <v>7681</v>
      </c>
      <c r="E8533">
        <f t="shared" si="133"/>
        <v>30</v>
      </c>
    </row>
    <row r="8534" spans="1:5" x14ac:dyDescent="0.25">
      <c r="A8534" t="s">
        <v>394</v>
      </c>
      <c r="B8534" s="2">
        <v>41777</v>
      </c>
      <c r="C8534" s="2" t="s">
        <v>7689</v>
      </c>
      <c r="D8534" t="s">
        <v>7681</v>
      </c>
      <c r="E8534">
        <f t="shared" si="133"/>
        <v>30</v>
      </c>
    </row>
    <row r="8535" spans="1:5" x14ac:dyDescent="0.25">
      <c r="A8535" t="s">
        <v>394</v>
      </c>
      <c r="B8535" s="2">
        <v>41777</v>
      </c>
      <c r="C8535" s="2" t="s">
        <v>7689</v>
      </c>
      <c r="D8535" t="s">
        <v>7681</v>
      </c>
      <c r="E8535">
        <f t="shared" si="133"/>
        <v>30</v>
      </c>
    </row>
    <row r="8536" spans="1:5" x14ac:dyDescent="0.25">
      <c r="A8536" t="s">
        <v>4918</v>
      </c>
      <c r="B8536" s="2">
        <v>42017</v>
      </c>
      <c r="C8536" s="2" t="s">
        <v>7707</v>
      </c>
      <c r="D8536" t="s">
        <v>7707</v>
      </c>
      <c r="E8536">
        <f t="shared" si="133"/>
        <v>0</v>
      </c>
    </row>
    <row r="8537" spans="1:5" x14ac:dyDescent="0.25">
      <c r="A8537" t="s">
        <v>3827</v>
      </c>
      <c r="B8537" s="2">
        <v>41775</v>
      </c>
      <c r="C8537" s="2" t="s">
        <v>7689</v>
      </c>
      <c r="D8537" t="s">
        <v>7689</v>
      </c>
      <c r="E8537">
        <f t="shared" si="133"/>
        <v>0</v>
      </c>
    </row>
    <row r="8538" spans="1:5" x14ac:dyDescent="0.25">
      <c r="A8538" t="s">
        <v>6888</v>
      </c>
      <c r="B8538" s="2">
        <v>41770</v>
      </c>
      <c r="C8538" s="2" t="s">
        <v>7689</v>
      </c>
      <c r="D8538" t="s">
        <v>7721</v>
      </c>
      <c r="E8538">
        <f t="shared" si="133"/>
        <v>13</v>
      </c>
    </row>
    <row r="8539" spans="1:5" x14ac:dyDescent="0.25">
      <c r="A8539" t="s">
        <v>6888</v>
      </c>
      <c r="B8539" s="2">
        <v>41770</v>
      </c>
      <c r="C8539" s="2" t="s">
        <v>7689</v>
      </c>
      <c r="D8539" t="s">
        <v>7721</v>
      </c>
      <c r="E8539">
        <f t="shared" si="133"/>
        <v>13</v>
      </c>
    </row>
    <row r="8540" spans="1:5" x14ac:dyDescent="0.25">
      <c r="A8540" t="s">
        <v>6888</v>
      </c>
      <c r="B8540" s="2">
        <v>41770</v>
      </c>
      <c r="C8540" s="2" t="s">
        <v>7689</v>
      </c>
      <c r="D8540" t="s">
        <v>7721</v>
      </c>
      <c r="E8540">
        <f t="shared" si="133"/>
        <v>13</v>
      </c>
    </row>
    <row r="8541" spans="1:5" x14ac:dyDescent="0.25">
      <c r="A8541" t="s">
        <v>188</v>
      </c>
      <c r="B8541" s="2">
        <v>41877</v>
      </c>
      <c r="C8541" s="2" t="s">
        <v>7690</v>
      </c>
      <c r="D8541" t="s">
        <v>7723</v>
      </c>
      <c r="E8541">
        <f t="shared" si="133"/>
        <v>31</v>
      </c>
    </row>
    <row r="8542" spans="1:5" x14ac:dyDescent="0.25">
      <c r="A8542" t="s">
        <v>188</v>
      </c>
      <c r="B8542" s="2">
        <v>41877</v>
      </c>
      <c r="C8542" s="2" t="s">
        <v>7690</v>
      </c>
      <c r="D8542" t="s">
        <v>7723</v>
      </c>
      <c r="E8542">
        <f t="shared" si="133"/>
        <v>31</v>
      </c>
    </row>
    <row r="8543" spans="1:5" x14ac:dyDescent="0.25">
      <c r="A8543" t="s">
        <v>1854</v>
      </c>
      <c r="B8543" s="2">
        <v>41967</v>
      </c>
      <c r="C8543" s="2" t="s">
        <v>7688</v>
      </c>
      <c r="D8543" t="s">
        <v>7695</v>
      </c>
      <c r="E8543">
        <f t="shared" si="133"/>
        <v>13</v>
      </c>
    </row>
    <row r="8544" spans="1:5" x14ac:dyDescent="0.25">
      <c r="A8544" t="s">
        <v>1854</v>
      </c>
      <c r="B8544" s="2">
        <v>41967</v>
      </c>
      <c r="C8544" s="2" t="s">
        <v>7688</v>
      </c>
      <c r="D8544" t="s">
        <v>7695</v>
      </c>
      <c r="E8544">
        <f t="shared" si="133"/>
        <v>13</v>
      </c>
    </row>
    <row r="8545" spans="1:5" x14ac:dyDescent="0.25">
      <c r="A8545" t="s">
        <v>2887</v>
      </c>
      <c r="B8545" s="2">
        <v>41857</v>
      </c>
      <c r="C8545" s="2" t="s">
        <v>7690</v>
      </c>
      <c r="D8545" t="s">
        <v>7690</v>
      </c>
      <c r="E8545">
        <f t="shared" si="133"/>
        <v>0</v>
      </c>
    </row>
    <row r="8546" spans="1:5" x14ac:dyDescent="0.25">
      <c r="A8546" t="s">
        <v>432</v>
      </c>
      <c r="B8546" s="2">
        <v>41757</v>
      </c>
      <c r="C8546" s="2" t="s">
        <v>7722</v>
      </c>
      <c r="D8546" t="s">
        <v>7698</v>
      </c>
      <c r="E8546">
        <f t="shared" si="133"/>
        <v>23</v>
      </c>
    </row>
    <row r="8547" spans="1:5" x14ac:dyDescent="0.25">
      <c r="A8547" t="s">
        <v>432</v>
      </c>
      <c r="B8547" s="2">
        <v>41757</v>
      </c>
      <c r="C8547" s="2" t="s">
        <v>7722</v>
      </c>
      <c r="D8547" t="s">
        <v>7698</v>
      </c>
      <c r="E8547">
        <f t="shared" si="133"/>
        <v>23</v>
      </c>
    </row>
    <row r="8548" spans="1:5" x14ac:dyDescent="0.25">
      <c r="A8548" t="s">
        <v>432</v>
      </c>
      <c r="B8548" s="2">
        <v>41757</v>
      </c>
      <c r="C8548" s="2" t="s">
        <v>7722</v>
      </c>
      <c r="D8548" t="s">
        <v>7698</v>
      </c>
      <c r="E8548">
        <f t="shared" si="133"/>
        <v>23</v>
      </c>
    </row>
    <row r="8549" spans="1:5" x14ac:dyDescent="0.25">
      <c r="A8549" t="s">
        <v>1483</v>
      </c>
      <c r="B8549" s="2">
        <v>41757</v>
      </c>
      <c r="C8549" s="2" t="s">
        <v>7722</v>
      </c>
      <c r="D8549" t="s">
        <v>7695</v>
      </c>
      <c r="E8549">
        <f t="shared" si="133"/>
        <v>20</v>
      </c>
    </row>
    <row r="8550" spans="1:5" x14ac:dyDescent="0.25">
      <c r="A8550" t="s">
        <v>1483</v>
      </c>
      <c r="B8550" s="2">
        <v>41757</v>
      </c>
      <c r="C8550" s="2" t="s">
        <v>7722</v>
      </c>
      <c r="D8550" t="s">
        <v>7695</v>
      </c>
      <c r="E8550">
        <f t="shared" si="133"/>
        <v>20</v>
      </c>
    </row>
    <row r="8551" spans="1:5" x14ac:dyDescent="0.25">
      <c r="A8551" t="s">
        <v>1483</v>
      </c>
      <c r="B8551" s="2">
        <v>41757</v>
      </c>
      <c r="C8551" s="2" t="s">
        <v>7722</v>
      </c>
      <c r="D8551" t="s">
        <v>7692</v>
      </c>
      <c r="E8551">
        <f t="shared" si="133"/>
        <v>17</v>
      </c>
    </row>
    <row r="8552" spans="1:5" x14ac:dyDescent="0.25">
      <c r="A8552" t="s">
        <v>643</v>
      </c>
      <c r="B8552" s="2">
        <v>42202</v>
      </c>
      <c r="C8552" s="2" t="s">
        <v>7719</v>
      </c>
      <c r="D8552" t="s">
        <v>7719</v>
      </c>
      <c r="E8552">
        <f t="shared" si="133"/>
        <v>0</v>
      </c>
    </row>
    <row r="8553" spans="1:5" x14ac:dyDescent="0.25">
      <c r="A8553" t="s">
        <v>643</v>
      </c>
      <c r="B8553" s="2">
        <v>42202</v>
      </c>
      <c r="C8553" s="2" t="s">
        <v>7719</v>
      </c>
      <c r="D8553" t="s">
        <v>7719</v>
      </c>
      <c r="E8553">
        <f t="shared" si="133"/>
        <v>0</v>
      </c>
    </row>
    <row r="8554" spans="1:5" x14ac:dyDescent="0.25">
      <c r="A8554" t="s">
        <v>2165</v>
      </c>
      <c r="B8554" s="2">
        <v>41789</v>
      </c>
      <c r="C8554" s="2" t="s">
        <v>7689</v>
      </c>
      <c r="D8554" t="s">
        <v>7689</v>
      </c>
      <c r="E8554">
        <f t="shared" si="133"/>
        <v>0</v>
      </c>
    </row>
    <row r="8555" spans="1:5" x14ac:dyDescent="0.25">
      <c r="A8555" t="s">
        <v>380</v>
      </c>
      <c r="B8555" s="2">
        <v>41719</v>
      </c>
      <c r="C8555" s="2" t="s">
        <v>7715</v>
      </c>
      <c r="D8555" t="s">
        <v>7704</v>
      </c>
      <c r="E8555">
        <f t="shared" si="133"/>
        <v>44</v>
      </c>
    </row>
    <row r="8556" spans="1:5" x14ac:dyDescent="0.25">
      <c r="A8556" t="s">
        <v>1827</v>
      </c>
      <c r="B8556" s="2">
        <v>41763</v>
      </c>
      <c r="C8556" s="2" t="s">
        <v>7689</v>
      </c>
      <c r="D8556" t="s">
        <v>7686</v>
      </c>
      <c r="E8556">
        <f t="shared" si="133"/>
        <v>31</v>
      </c>
    </row>
    <row r="8557" spans="1:5" x14ac:dyDescent="0.25">
      <c r="A8557" t="s">
        <v>1273</v>
      </c>
      <c r="B8557" s="2">
        <v>42002</v>
      </c>
      <c r="C8557" s="2" t="s">
        <v>7701</v>
      </c>
      <c r="D8557" t="s">
        <v>7710</v>
      </c>
      <c r="E8557">
        <f t="shared" si="133"/>
        <v>3</v>
      </c>
    </row>
    <row r="8558" spans="1:5" x14ac:dyDescent="0.25">
      <c r="A8558" t="s">
        <v>1273</v>
      </c>
      <c r="B8558" s="2">
        <v>42002</v>
      </c>
      <c r="C8558" s="2" t="s">
        <v>7701</v>
      </c>
      <c r="D8558" t="s">
        <v>7710</v>
      </c>
      <c r="E8558">
        <f t="shared" si="133"/>
        <v>3</v>
      </c>
    </row>
    <row r="8559" spans="1:5" x14ac:dyDescent="0.25">
      <c r="A8559" t="s">
        <v>684</v>
      </c>
      <c r="B8559" s="2">
        <v>41758</v>
      </c>
      <c r="C8559" s="2" t="s">
        <v>7722</v>
      </c>
      <c r="D8559" t="s">
        <v>7686</v>
      </c>
      <c r="E8559">
        <f t="shared" si="133"/>
        <v>32</v>
      </c>
    </row>
    <row r="8560" spans="1:5" x14ac:dyDescent="0.25">
      <c r="A8560" t="s">
        <v>684</v>
      </c>
      <c r="B8560" s="2">
        <v>41758</v>
      </c>
      <c r="C8560" s="2" t="s">
        <v>7722</v>
      </c>
      <c r="D8560" t="s">
        <v>7686</v>
      </c>
      <c r="E8560">
        <f t="shared" si="133"/>
        <v>32</v>
      </c>
    </row>
    <row r="8561" spans="1:5" x14ac:dyDescent="0.25">
      <c r="A8561" t="s">
        <v>684</v>
      </c>
      <c r="B8561" s="2">
        <v>41758</v>
      </c>
      <c r="C8561" s="2" t="s">
        <v>7722</v>
      </c>
      <c r="D8561" t="s">
        <v>7686</v>
      </c>
      <c r="E8561">
        <f t="shared" si="133"/>
        <v>32</v>
      </c>
    </row>
    <row r="8562" spans="1:5" x14ac:dyDescent="0.25">
      <c r="A8562" t="s">
        <v>684</v>
      </c>
      <c r="B8562" s="2">
        <v>41758</v>
      </c>
      <c r="C8562" s="2" t="s">
        <v>7722</v>
      </c>
      <c r="D8562" t="s">
        <v>7686</v>
      </c>
      <c r="E8562">
        <f t="shared" si="133"/>
        <v>32</v>
      </c>
    </row>
    <row r="8563" spans="1:5" x14ac:dyDescent="0.25">
      <c r="A8563" t="s">
        <v>684</v>
      </c>
      <c r="B8563" s="2">
        <v>41758</v>
      </c>
      <c r="C8563" s="2" t="s">
        <v>7722</v>
      </c>
      <c r="D8563" t="s">
        <v>7686</v>
      </c>
      <c r="E8563">
        <f t="shared" si="133"/>
        <v>32</v>
      </c>
    </row>
    <row r="8564" spans="1:5" x14ac:dyDescent="0.25">
      <c r="A8564" t="s">
        <v>1098</v>
      </c>
      <c r="B8564" s="2">
        <v>41981</v>
      </c>
      <c r="C8564" s="2" t="s">
        <v>7701</v>
      </c>
      <c r="D8564" t="s">
        <v>7706</v>
      </c>
      <c r="E8564">
        <f t="shared" si="133"/>
        <v>16</v>
      </c>
    </row>
    <row r="8565" spans="1:5" x14ac:dyDescent="0.25">
      <c r="A8565" t="s">
        <v>1920</v>
      </c>
      <c r="B8565" s="2">
        <v>42605</v>
      </c>
      <c r="C8565" s="2" t="s">
        <v>7709</v>
      </c>
      <c r="D8565" t="s">
        <v>7685</v>
      </c>
      <c r="E8565">
        <f t="shared" si="133"/>
        <v>8</v>
      </c>
    </row>
    <row r="8566" spans="1:5" x14ac:dyDescent="0.25">
      <c r="A8566" t="s">
        <v>1920</v>
      </c>
      <c r="B8566" s="2">
        <v>42605</v>
      </c>
      <c r="C8566" s="2" t="s">
        <v>7709</v>
      </c>
      <c r="D8566" t="s">
        <v>7685</v>
      </c>
      <c r="E8566">
        <f t="shared" si="133"/>
        <v>8</v>
      </c>
    </row>
    <row r="8567" spans="1:5" x14ac:dyDescent="0.25">
      <c r="A8567" t="s">
        <v>5331</v>
      </c>
      <c r="B8567" s="2">
        <v>41948</v>
      </c>
      <c r="C8567" s="2" t="s">
        <v>7688</v>
      </c>
      <c r="D8567" t="s">
        <v>7681</v>
      </c>
      <c r="E8567">
        <f t="shared" si="133"/>
        <v>24</v>
      </c>
    </row>
    <row r="8568" spans="1:5" x14ac:dyDescent="0.25">
      <c r="A8568" t="s">
        <v>5331</v>
      </c>
      <c r="B8568" s="2">
        <v>41948</v>
      </c>
      <c r="C8568" s="2" t="s">
        <v>7688</v>
      </c>
      <c r="D8568" t="s">
        <v>7681</v>
      </c>
      <c r="E8568">
        <f t="shared" si="133"/>
        <v>24</v>
      </c>
    </row>
    <row r="8569" spans="1:5" x14ac:dyDescent="0.25">
      <c r="A8569" t="s">
        <v>1216</v>
      </c>
      <c r="B8569" s="2">
        <v>41650</v>
      </c>
      <c r="C8569" s="2" t="s">
        <v>7727</v>
      </c>
      <c r="D8569" t="s">
        <v>7681</v>
      </c>
      <c r="E8569">
        <f t="shared" si="133"/>
        <v>34</v>
      </c>
    </row>
    <row r="8570" spans="1:5" x14ac:dyDescent="0.25">
      <c r="A8570" t="s">
        <v>1408</v>
      </c>
      <c r="B8570" s="2">
        <v>42238</v>
      </c>
      <c r="C8570" s="2" t="s">
        <v>7718</v>
      </c>
      <c r="D8570" t="s">
        <v>7686</v>
      </c>
      <c r="E8570">
        <f t="shared" si="133"/>
        <v>16</v>
      </c>
    </row>
    <row r="8571" spans="1:5" x14ac:dyDescent="0.25">
      <c r="A8571" t="s">
        <v>1408</v>
      </c>
      <c r="B8571" s="2">
        <v>42238</v>
      </c>
      <c r="C8571" s="2" t="s">
        <v>7718</v>
      </c>
      <c r="D8571" t="s">
        <v>7686</v>
      </c>
      <c r="E8571">
        <f t="shared" si="133"/>
        <v>16</v>
      </c>
    </row>
    <row r="8572" spans="1:5" x14ac:dyDescent="0.25">
      <c r="A8572" t="s">
        <v>1408</v>
      </c>
      <c r="B8572" s="2">
        <v>42238</v>
      </c>
      <c r="C8572" s="2" t="s">
        <v>7718</v>
      </c>
      <c r="D8572" t="s">
        <v>7686</v>
      </c>
      <c r="E8572">
        <f t="shared" si="133"/>
        <v>16</v>
      </c>
    </row>
    <row r="8573" spans="1:5" x14ac:dyDescent="0.25">
      <c r="A8573" t="s">
        <v>1127</v>
      </c>
      <c r="B8573" s="2">
        <v>41690</v>
      </c>
      <c r="C8573" s="2" t="s">
        <v>7726</v>
      </c>
      <c r="D8573" t="s">
        <v>7706</v>
      </c>
      <c r="E8573">
        <f t="shared" si="133"/>
        <v>26</v>
      </c>
    </row>
    <row r="8574" spans="1:5" x14ac:dyDescent="0.25">
      <c r="A8574" t="s">
        <v>2570</v>
      </c>
      <c r="B8574" s="2">
        <v>41971</v>
      </c>
      <c r="C8574" s="2" t="s">
        <v>7688</v>
      </c>
      <c r="D8574" t="s">
        <v>7688</v>
      </c>
      <c r="E8574">
        <f t="shared" si="133"/>
        <v>0</v>
      </c>
    </row>
    <row r="8575" spans="1:5" x14ac:dyDescent="0.25">
      <c r="A8575" t="s">
        <v>2212</v>
      </c>
      <c r="B8575" s="2">
        <v>41824</v>
      </c>
      <c r="C8575" s="2" t="s">
        <v>7720</v>
      </c>
      <c r="D8575" t="s">
        <v>7683</v>
      </c>
      <c r="E8575">
        <f t="shared" si="133"/>
        <v>15</v>
      </c>
    </row>
    <row r="8576" spans="1:5" x14ac:dyDescent="0.25">
      <c r="A8576" t="s">
        <v>351</v>
      </c>
      <c r="B8576" s="2">
        <v>41901</v>
      </c>
      <c r="C8576" s="2" t="s">
        <v>7711</v>
      </c>
      <c r="D8576" t="s">
        <v>7711</v>
      </c>
      <c r="E8576">
        <f t="shared" si="133"/>
        <v>0</v>
      </c>
    </row>
    <row r="8577" spans="1:5" x14ac:dyDescent="0.25">
      <c r="A8577" t="s">
        <v>2140</v>
      </c>
      <c r="B8577" s="2">
        <v>41684</v>
      </c>
      <c r="C8577" s="2" t="s">
        <v>7726</v>
      </c>
      <c r="D8577" t="s">
        <v>7724</v>
      </c>
      <c r="E8577">
        <f t="shared" si="133"/>
        <v>42</v>
      </c>
    </row>
    <row r="8578" spans="1:5" x14ac:dyDescent="0.25">
      <c r="A8578" t="s">
        <v>3888</v>
      </c>
      <c r="B8578" s="2">
        <v>41993</v>
      </c>
      <c r="C8578" s="2" t="s">
        <v>7701</v>
      </c>
      <c r="D8578" t="s">
        <v>7691</v>
      </c>
      <c r="E8578">
        <f t="shared" si="133"/>
        <v>31</v>
      </c>
    </row>
    <row r="8579" spans="1:5" x14ac:dyDescent="0.25">
      <c r="A8579" t="s">
        <v>2312</v>
      </c>
      <c r="B8579" s="2">
        <v>42265</v>
      </c>
      <c r="C8579" s="2" t="s">
        <v>7692</v>
      </c>
      <c r="D8579" t="s">
        <v>7703</v>
      </c>
      <c r="E8579">
        <f t="shared" ref="E8579:E8642" si="134">(LEFT(D8579,4)-LEFT(C8579,4))*12+RIGHT(D8579,2)-RIGHT(C8579,2)</f>
        <v>27</v>
      </c>
    </row>
    <row r="8580" spans="1:5" x14ac:dyDescent="0.25">
      <c r="A8580" t="s">
        <v>2312</v>
      </c>
      <c r="B8580" s="2">
        <v>42265</v>
      </c>
      <c r="C8580" s="2" t="s">
        <v>7692</v>
      </c>
      <c r="D8580" t="s">
        <v>7703</v>
      </c>
      <c r="E8580">
        <f t="shared" si="134"/>
        <v>27</v>
      </c>
    </row>
    <row r="8581" spans="1:5" x14ac:dyDescent="0.25">
      <c r="A8581" t="s">
        <v>2508</v>
      </c>
      <c r="B8581" s="2">
        <v>42232</v>
      </c>
      <c r="C8581" s="2" t="s">
        <v>7718</v>
      </c>
      <c r="D8581" t="s">
        <v>7686</v>
      </c>
      <c r="E8581">
        <f t="shared" si="134"/>
        <v>16</v>
      </c>
    </row>
    <row r="8582" spans="1:5" x14ac:dyDescent="0.25">
      <c r="A8582" t="s">
        <v>2803</v>
      </c>
      <c r="B8582" s="2">
        <v>41779</v>
      </c>
      <c r="C8582" s="2" t="s">
        <v>7689</v>
      </c>
      <c r="D8582" t="s">
        <v>7689</v>
      </c>
      <c r="E8582">
        <f t="shared" si="134"/>
        <v>0</v>
      </c>
    </row>
    <row r="8583" spans="1:5" x14ac:dyDescent="0.25">
      <c r="A8583" t="s">
        <v>2803</v>
      </c>
      <c r="B8583" s="2">
        <v>41779</v>
      </c>
      <c r="C8583" s="2" t="s">
        <v>7689</v>
      </c>
      <c r="D8583" t="s">
        <v>7689</v>
      </c>
      <c r="E8583">
        <f t="shared" si="134"/>
        <v>0</v>
      </c>
    </row>
    <row r="8584" spans="1:5" x14ac:dyDescent="0.25">
      <c r="A8584" t="s">
        <v>2803</v>
      </c>
      <c r="B8584" s="2">
        <v>41779</v>
      </c>
      <c r="C8584" s="2" t="s">
        <v>7689</v>
      </c>
      <c r="D8584" t="s">
        <v>7689</v>
      </c>
      <c r="E8584">
        <f t="shared" si="134"/>
        <v>0</v>
      </c>
    </row>
    <row r="8585" spans="1:5" x14ac:dyDescent="0.25">
      <c r="A8585" t="s">
        <v>2803</v>
      </c>
      <c r="B8585" s="2">
        <v>41779</v>
      </c>
      <c r="C8585" s="2" t="s">
        <v>7689</v>
      </c>
      <c r="D8585" t="s">
        <v>7689</v>
      </c>
      <c r="E8585">
        <f t="shared" si="134"/>
        <v>0</v>
      </c>
    </row>
    <row r="8586" spans="1:5" x14ac:dyDescent="0.25">
      <c r="A8586" t="s">
        <v>5641</v>
      </c>
      <c r="B8586" s="2">
        <v>41674</v>
      </c>
      <c r="C8586" s="2" t="s">
        <v>7726</v>
      </c>
      <c r="D8586" t="s">
        <v>7726</v>
      </c>
      <c r="E8586">
        <f t="shared" si="134"/>
        <v>0</v>
      </c>
    </row>
    <row r="8587" spans="1:5" x14ac:dyDescent="0.25">
      <c r="A8587" t="s">
        <v>4560</v>
      </c>
      <c r="B8587" s="2">
        <v>41840</v>
      </c>
      <c r="C8587" s="2" t="s">
        <v>7720</v>
      </c>
      <c r="D8587" t="s">
        <v>7703</v>
      </c>
      <c r="E8587">
        <f t="shared" si="134"/>
        <v>41</v>
      </c>
    </row>
    <row r="8588" spans="1:5" x14ac:dyDescent="0.25">
      <c r="A8588" t="s">
        <v>934</v>
      </c>
      <c r="B8588" s="2">
        <v>41729</v>
      </c>
      <c r="C8588" s="2" t="s">
        <v>7715</v>
      </c>
      <c r="D8588" t="s">
        <v>7691</v>
      </c>
      <c r="E8588">
        <f t="shared" si="134"/>
        <v>40</v>
      </c>
    </row>
    <row r="8589" spans="1:5" x14ac:dyDescent="0.25">
      <c r="A8589" t="s">
        <v>934</v>
      </c>
      <c r="B8589" s="2">
        <v>41729</v>
      </c>
      <c r="C8589" s="2" t="s">
        <v>7715</v>
      </c>
      <c r="D8589" t="s">
        <v>7691</v>
      </c>
      <c r="E8589">
        <f t="shared" si="134"/>
        <v>40</v>
      </c>
    </row>
    <row r="8590" spans="1:5" x14ac:dyDescent="0.25">
      <c r="A8590" t="s">
        <v>4051</v>
      </c>
      <c r="B8590" s="2">
        <v>41922</v>
      </c>
      <c r="C8590" s="2" t="s">
        <v>7699</v>
      </c>
      <c r="D8590" t="s">
        <v>7714</v>
      </c>
      <c r="E8590">
        <f t="shared" si="134"/>
        <v>7</v>
      </c>
    </row>
    <row r="8591" spans="1:5" x14ac:dyDescent="0.25">
      <c r="A8591" t="s">
        <v>1949</v>
      </c>
      <c r="B8591" s="2">
        <v>42439</v>
      </c>
      <c r="C8591" s="2" t="s">
        <v>7698</v>
      </c>
      <c r="D8591" t="s">
        <v>7725</v>
      </c>
      <c r="E8591">
        <f t="shared" si="134"/>
        <v>10</v>
      </c>
    </row>
    <row r="8592" spans="1:5" x14ac:dyDescent="0.25">
      <c r="A8592" t="s">
        <v>387</v>
      </c>
      <c r="B8592" s="2">
        <v>41932</v>
      </c>
      <c r="C8592" s="2" t="s">
        <v>7699</v>
      </c>
      <c r="D8592" t="s">
        <v>7696</v>
      </c>
      <c r="E8592">
        <f t="shared" si="134"/>
        <v>35</v>
      </c>
    </row>
    <row r="8593" spans="1:5" x14ac:dyDescent="0.25">
      <c r="A8593" t="s">
        <v>20</v>
      </c>
      <c r="B8593" s="2">
        <v>42288</v>
      </c>
      <c r="C8593" s="2" t="s">
        <v>7683</v>
      </c>
      <c r="D8593" t="s">
        <v>7685</v>
      </c>
      <c r="E8593">
        <f t="shared" si="134"/>
        <v>18</v>
      </c>
    </row>
    <row r="8594" spans="1:5" x14ac:dyDescent="0.25">
      <c r="A8594" t="s">
        <v>20</v>
      </c>
      <c r="B8594" s="2">
        <v>42288</v>
      </c>
      <c r="C8594" s="2" t="s">
        <v>7683</v>
      </c>
      <c r="D8594" t="s">
        <v>7685</v>
      </c>
      <c r="E8594">
        <f t="shared" si="134"/>
        <v>18</v>
      </c>
    </row>
    <row r="8595" spans="1:5" x14ac:dyDescent="0.25">
      <c r="A8595" t="s">
        <v>1456</v>
      </c>
      <c r="B8595" s="2">
        <v>42357</v>
      </c>
      <c r="C8595" s="2" t="s">
        <v>7695</v>
      </c>
      <c r="D8595" t="s">
        <v>7704</v>
      </c>
      <c r="E8595">
        <f t="shared" si="134"/>
        <v>23</v>
      </c>
    </row>
    <row r="8596" spans="1:5" x14ac:dyDescent="0.25">
      <c r="A8596" t="s">
        <v>1456</v>
      </c>
      <c r="B8596" s="2">
        <v>42357</v>
      </c>
      <c r="C8596" s="2" t="s">
        <v>7695</v>
      </c>
      <c r="D8596" t="s">
        <v>7704</v>
      </c>
      <c r="E8596">
        <f t="shared" si="134"/>
        <v>23</v>
      </c>
    </row>
    <row r="8597" spans="1:5" x14ac:dyDescent="0.25">
      <c r="A8597" t="s">
        <v>1062</v>
      </c>
      <c r="B8597" s="2">
        <v>41764</v>
      </c>
      <c r="C8597" s="2" t="s">
        <v>7689</v>
      </c>
      <c r="D8597" t="s">
        <v>7689</v>
      </c>
      <c r="E8597">
        <f t="shared" si="134"/>
        <v>0</v>
      </c>
    </row>
    <row r="8598" spans="1:5" x14ac:dyDescent="0.25">
      <c r="A8598" t="s">
        <v>1062</v>
      </c>
      <c r="B8598" s="2">
        <v>41764</v>
      </c>
      <c r="C8598" s="2" t="s">
        <v>7689</v>
      </c>
      <c r="D8598" t="s">
        <v>7689</v>
      </c>
      <c r="E8598">
        <f t="shared" si="134"/>
        <v>0</v>
      </c>
    </row>
    <row r="8599" spans="1:5" x14ac:dyDescent="0.25">
      <c r="A8599" t="s">
        <v>223</v>
      </c>
      <c r="B8599" s="2">
        <v>41776</v>
      </c>
      <c r="C8599" s="2" t="s">
        <v>7689</v>
      </c>
      <c r="D8599" t="s">
        <v>7713</v>
      </c>
      <c r="E8599">
        <f t="shared" si="134"/>
        <v>29</v>
      </c>
    </row>
    <row r="8600" spans="1:5" x14ac:dyDescent="0.25">
      <c r="A8600" t="s">
        <v>3225</v>
      </c>
      <c r="B8600" s="2">
        <v>41930</v>
      </c>
      <c r="C8600" s="2" t="s">
        <v>7699</v>
      </c>
      <c r="D8600" t="s">
        <v>7688</v>
      </c>
      <c r="E8600">
        <f t="shared" si="134"/>
        <v>1</v>
      </c>
    </row>
    <row r="8601" spans="1:5" x14ac:dyDescent="0.25">
      <c r="A8601" t="s">
        <v>3225</v>
      </c>
      <c r="B8601" s="2">
        <v>41930</v>
      </c>
      <c r="C8601" s="2" t="s">
        <v>7699</v>
      </c>
      <c r="D8601" t="s">
        <v>7688</v>
      </c>
      <c r="E8601">
        <f t="shared" si="134"/>
        <v>1</v>
      </c>
    </row>
    <row r="8602" spans="1:5" x14ac:dyDescent="0.25">
      <c r="A8602" t="s">
        <v>3225</v>
      </c>
      <c r="B8602" s="2">
        <v>41930</v>
      </c>
      <c r="C8602" s="2" t="s">
        <v>7699</v>
      </c>
      <c r="D8602" t="s">
        <v>7688</v>
      </c>
      <c r="E8602">
        <f t="shared" si="134"/>
        <v>1</v>
      </c>
    </row>
    <row r="8603" spans="1:5" x14ac:dyDescent="0.25">
      <c r="A8603" t="s">
        <v>3225</v>
      </c>
      <c r="B8603" s="2">
        <v>41930</v>
      </c>
      <c r="C8603" s="2" t="s">
        <v>7699</v>
      </c>
      <c r="D8603" t="s">
        <v>7688</v>
      </c>
      <c r="E8603">
        <f t="shared" si="134"/>
        <v>1</v>
      </c>
    </row>
    <row r="8604" spans="1:5" x14ac:dyDescent="0.25">
      <c r="A8604" t="s">
        <v>1386</v>
      </c>
      <c r="B8604" s="2">
        <v>42004</v>
      </c>
      <c r="C8604" s="2" t="s">
        <v>7701</v>
      </c>
      <c r="D8604" t="s">
        <v>7701</v>
      </c>
      <c r="E8604">
        <f t="shared" si="134"/>
        <v>0</v>
      </c>
    </row>
    <row r="8605" spans="1:5" x14ac:dyDescent="0.25">
      <c r="A8605" t="s">
        <v>501</v>
      </c>
      <c r="B8605" s="2">
        <v>41839</v>
      </c>
      <c r="C8605" s="2" t="s">
        <v>7720</v>
      </c>
      <c r="D8605" t="s">
        <v>7693</v>
      </c>
      <c r="E8605">
        <f t="shared" si="134"/>
        <v>18</v>
      </c>
    </row>
    <row r="8606" spans="1:5" x14ac:dyDescent="0.25">
      <c r="A8606" t="s">
        <v>501</v>
      </c>
      <c r="B8606" s="2">
        <v>41839</v>
      </c>
      <c r="C8606" s="2" t="s">
        <v>7720</v>
      </c>
      <c r="D8606" t="s">
        <v>7693</v>
      </c>
      <c r="E8606">
        <f t="shared" si="134"/>
        <v>18</v>
      </c>
    </row>
    <row r="8607" spans="1:5" x14ac:dyDescent="0.25">
      <c r="A8607" t="s">
        <v>501</v>
      </c>
      <c r="B8607" s="2">
        <v>41839</v>
      </c>
      <c r="C8607" s="2" t="s">
        <v>7720</v>
      </c>
      <c r="D8607" t="s">
        <v>7693</v>
      </c>
      <c r="E8607">
        <f t="shared" si="134"/>
        <v>18</v>
      </c>
    </row>
    <row r="8608" spans="1:5" x14ac:dyDescent="0.25">
      <c r="A8608" t="s">
        <v>1714</v>
      </c>
      <c r="B8608" s="2">
        <v>42664</v>
      </c>
      <c r="C8608" s="2" t="s">
        <v>7713</v>
      </c>
      <c r="D8608" t="s">
        <v>7724</v>
      </c>
      <c r="E8608">
        <f t="shared" si="134"/>
        <v>10</v>
      </c>
    </row>
    <row r="8609" spans="1:5" x14ac:dyDescent="0.25">
      <c r="A8609" t="s">
        <v>2968</v>
      </c>
      <c r="B8609" s="2">
        <v>41794</v>
      </c>
      <c r="C8609" s="2" t="s">
        <v>7684</v>
      </c>
      <c r="D8609" t="s">
        <v>7684</v>
      </c>
      <c r="E8609">
        <f t="shared" si="134"/>
        <v>0</v>
      </c>
    </row>
    <row r="8610" spans="1:5" x14ac:dyDescent="0.25">
      <c r="A8610" t="s">
        <v>2968</v>
      </c>
      <c r="B8610" s="2">
        <v>41794</v>
      </c>
      <c r="C8610" s="2" t="s">
        <v>7684</v>
      </c>
      <c r="D8610" t="s">
        <v>7684</v>
      </c>
      <c r="E8610">
        <f t="shared" si="134"/>
        <v>0</v>
      </c>
    </row>
    <row r="8611" spans="1:5" x14ac:dyDescent="0.25">
      <c r="A8611" t="s">
        <v>2968</v>
      </c>
      <c r="B8611" s="2">
        <v>41794</v>
      </c>
      <c r="C8611" s="2" t="s">
        <v>7684</v>
      </c>
      <c r="D8611" t="s">
        <v>7684</v>
      </c>
      <c r="E8611">
        <f t="shared" si="134"/>
        <v>0</v>
      </c>
    </row>
    <row r="8612" spans="1:5" x14ac:dyDescent="0.25">
      <c r="A8612" t="s">
        <v>2968</v>
      </c>
      <c r="B8612" s="2">
        <v>41794</v>
      </c>
      <c r="C8612" s="2" t="s">
        <v>7684</v>
      </c>
      <c r="D8612" t="s">
        <v>7684</v>
      </c>
      <c r="E8612">
        <f t="shared" si="134"/>
        <v>0</v>
      </c>
    </row>
    <row r="8613" spans="1:5" x14ac:dyDescent="0.25">
      <c r="A8613" t="s">
        <v>1514</v>
      </c>
      <c r="B8613" s="2">
        <v>41740</v>
      </c>
      <c r="C8613" s="2" t="s">
        <v>7722</v>
      </c>
      <c r="D8613" t="s">
        <v>7704</v>
      </c>
      <c r="E8613">
        <f t="shared" si="134"/>
        <v>43</v>
      </c>
    </row>
    <row r="8614" spans="1:5" x14ac:dyDescent="0.25">
      <c r="A8614" t="s">
        <v>1997</v>
      </c>
      <c r="B8614" s="2">
        <v>41902</v>
      </c>
      <c r="C8614" s="2" t="s">
        <v>7711</v>
      </c>
      <c r="D8614" t="s">
        <v>7693</v>
      </c>
      <c r="E8614">
        <f t="shared" si="134"/>
        <v>16</v>
      </c>
    </row>
    <row r="8615" spans="1:5" x14ac:dyDescent="0.25">
      <c r="A8615" t="s">
        <v>254</v>
      </c>
      <c r="B8615" s="2">
        <v>41902</v>
      </c>
      <c r="C8615" s="2" t="s">
        <v>7711</v>
      </c>
      <c r="D8615" t="s">
        <v>7681</v>
      </c>
      <c r="E8615">
        <f t="shared" si="134"/>
        <v>26</v>
      </c>
    </row>
    <row r="8616" spans="1:5" x14ac:dyDescent="0.25">
      <c r="A8616" t="s">
        <v>1949</v>
      </c>
      <c r="B8616" s="2">
        <v>42439</v>
      </c>
      <c r="C8616" s="2" t="s">
        <v>7698</v>
      </c>
      <c r="D8616" t="s">
        <v>7702</v>
      </c>
      <c r="E8616">
        <f t="shared" si="134"/>
        <v>6</v>
      </c>
    </row>
    <row r="8617" spans="1:5" x14ac:dyDescent="0.25">
      <c r="A8617" t="s">
        <v>1949</v>
      </c>
      <c r="B8617" s="2">
        <v>42439</v>
      </c>
      <c r="C8617" s="2" t="s">
        <v>7698</v>
      </c>
      <c r="D8617" t="s">
        <v>7702</v>
      </c>
      <c r="E8617">
        <f t="shared" si="134"/>
        <v>6</v>
      </c>
    </row>
    <row r="8618" spans="1:5" x14ac:dyDescent="0.25">
      <c r="A8618" t="s">
        <v>1949</v>
      </c>
      <c r="B8618" s="2">
        <v>42439</v>
      </c>
      <c r="C8618" s="2" t="s">
        <v>7698</v>
      </c>
      <c r="D8618" t="s">
        <v>7702</v>
      </c>
      <c r="E8618">
        <f t="shared" si="134"/>
        <v>6</v>
      </c>
    </row>
    <row r="8619" spans="1:5" x14ac:dyDescent="0.25">
      <c r="A8619" t="s">
        <v>1949</v>
      </c>
      <c r="B8619" s="2">
        <v>42439</v>
      </c>
      <c r="C8619" s="2" t="s">
        <v>7698</v>
      </c>
      <c r="D8619" t="s">
        <v>7702</v>
      </c>
      <c r="E8619">
        <f t="shared" si="134"/>
        <v>6</v>
      </c>
    </row>
    <row r="8620" spans="1:5" x14ac:dyDescent="0.25">
      <c r="A8620" t="s">
        <v>1734</v>
      </c>
      <c r="B8620" s="2">
        <v>41940</v>
      </c>
      <c r="C8620" s="2" t="s">
        <v>7699</v>
      </c>
      <c r="D8620" t="s">
        <v>7723</v>
      </c>
      <c r="E8620">
        <f t="shared" si="134"/>
        <v>29</v>
      </c>
    </row>
    <row r="8621" spans="1:5" x14ac:dyDescent="0.25">
      <c r="A8621" t="s">
        <v>1394</v>
      </c>
      <c r="B8621" s="2">
        <v>42223</v>
      </c>
      <c r="C8621" s="2" t="s">
        <v>7718</v>
      </c>
      <c r="D8621" t="s">
        <v>7696</v>
      </c>
      <c r="E8621">
        <f t="shared" si="134"/>
        <v>25</v>
      </c>
    </row>
    <row r="8622" spans="1:5" x14ac:dyDescent="0.25">
      <c r="A8622" t="s">
        <v>3916</v>
      </c>
      <c r="B8622" s="2">
        <v>41670</v>
      </c>
      <c r="C8622" s="2" t="s">
        <v>7727</v>
      </c>
      <c r="D8622" t="s">
        <v>7704</v>
      </c>
      <c r="E8622">
        <f t="shared" si="134"/>
        <v>46</v>
      </c>
    </row>
    <row r="8623" spans="1:5" x14ac:dyDescent="0.25">
      <c r="A8623" t="s">
        <v>1795</v>
      </c>
      <c r="B8623" s="2">
        <v>41735</v>
      </c>
      <c r="C8623" s="2" t="s">
        <v>7722</v>
      </c>
      <c r="D8623" t="s">
        <v>7705</v>
      </c>
      <c r="E8623">
        <f t="shared" si="134"/>
        <v>37</v>
      </c>
    </row>
    <row r="8624" spans="1:5" x14ac:dyDescent="0.25">
      <c r="A8624" t="s">
        <v>3289</v>
      </c>
      <c r="B8624" s="2">
        <v>42491</v>
      </c>
      <c r="C8624" s="2" t="s">
        <v>7716</v>
      </c>
      <c r="D8624" t="s">
        <v>7681</v>
      </c>
      <c r="E8624">
        <f t="shared" si="134"/>
        <v>6</v>
      </c>
    </row>
    <row r="8625" spans="1:5" x14ac:dyDescent="0.25">
      <c r="A8625" t="s">
        <v>1091</v>
      </c>
      <c r="B8625" s="2">
        <v>42197</v>
      </c>
      <c r="C8625" s="2" t="s">
        <v>7719</v>
      </c>
      <c r="D8625" t="s">
        <v>7687</v>
      </c>
      <c r="E8625">
        <f t="shared" si="134"/>
        <v>4</v>
      </c>
    </row>
    <row r="8626" spans="1:5" x14ac:dyDescent="0.25">
      <c r="A8626" t="s">
        <v>1091</v>
      </c>
      <c r="B8626" s="2">
        <v>42197</v>
      </c>
      <c r="C8626" s="2" t="s">
        <v>7719</v>
      </c>
      <c r="D8626" t="s">
        <v>7687</v>
      </c>
      <c r="E8626">
        <f t="shared" si="134"/>
        <v>4</v>
      </c>
    </row>
    <row r="8627" spans="1:5" x14ac:dyDescent="0.25">
      <c r="A8627" t="s">
        <v>1997</v>
      </c>
      <c r="B8627" s="2">
        <v>41902</v>
      </c>
      <c r="C8627" s="2" t="s">
        <v>7711</v>
      </c>
      <c r="D8627" t="s">
        <v>7695</v>
      </c>
      <c r="E8627">
        <f t="shared" si="134"/>
        <v>15</v>
      </c>
    </row>
    <row r="8628" spans="1:5" x14ac:dyDescent="0.25">
      <c r="A8628" t="s">
        <v>578</v>
      </c>
      <c r="B8628" s="2">
        <v>41860</v>
      </c>
      <c r="C8628" s="2" t="s">
        <v>7690</v>
      </c>
      <c r="D8628" t="s">
        <v>7692</v>
      </c>
      <c r="E8628">
        <f t="shared" si="134"/>
        <v>13</v>
      </c>
    </row>
    <row r="8629" spans="1:5" x14ac:dyDescent="0.25">
      <c r="A8629" t="s">
        <v>578</v>
      </c>
      <c r="B8629" s="2">
        <v>41860</v>
      </c>
      <c r="C8629" s="2" t="s">
        <v>7690</v>
      </c>
      <c r="D8629" t="s">
        <v>7692</v>
      </c>
      <c r="E8629">
        <f t="shared" si="134"/>
        <v>13</v>
      </c>
    </row>
    <row r="8630" spans="1:5" x14ac:dyDescent="0.25">
      <c r="A8630" t="s">
        <v>578</v>
      </c>
      <c r="B8630" s="2">
        <v>41860</v>
      </c>
      <c r="C8630" s="2" t="s">
        <v>7690</v>
      </c>
      <c r="D8630" t="s">
        <v>7692</v>
      </c>
      <c r="E8630">
        <f t="shared" si="134"/>
        <v>13</v>
      </c>
    </row>
    <row r="8631" spans="1:5" x14ac:dyDescent="0.25">
      <c r="A8631" t="s">
        <v>578</v>
      </c>
      <c r="B8631" s="2">
        <v>41860</v>
      </c>
      <c r="C8631" s="2" t="s">
        <v>7690</v>
      </c>
      <c r="D8631" t="s">
        <v>7692</v>
      </c>
      <c r="E8631">
        <f t="shared" si="134"/>
        <v>13</v>
      </c>
    </row>
    <row r="8632" spans="1:5" x14ac:dyDescent="0.25">
      <c r="A8632" t="s">
        <v>578</v>
      </c>
      <c r="B8632" s="2">
        <v>41860</v>
      </c>
      <c r="C8632" s="2" t="s">
        <v>7690</v>
      </c>
      <c r="D8632" t="s">
        <v>7692</v>
      </c>
      <c r="E8632">
        <f t="shared" si="134"/>
        <v>13</v>
      </c>
    </row>
    <row r="8633" spans="1:5" x14ac:dyDescent="0.25">
      <c r="A8633" t="s">
        <v>985</v>
      </c>
      <c r="B8633" s="2">
        <v>42114</v>
      </c>
      <c r="C8633" s="2" t="s">
        <v>7700</v>
      </c>
      <c r="D8633" t="s">
        <v>7697</v>
      </c>
      <c r="E8633">
        <f t="shared" si="134"/>
        <v>15</v>
      </c>
    </row>
    <row r="8634" spans="1:5" x14ac:dyDescent="0.25">
      <c r="A8634" t="s">
        <v>985</v>
      </c>
      <c r="B8634" s="2">
        <v>42114</v>
      </c>
      <c r="C8634" s="2" t="s">
        <v>7700</v>
      </c>
      <c r="D8634" t="s">
        <v>7697</v>
      </c>
      <c r="E8634">
        <f t="shared" si="134"/>
        <v>15</v>
      </c>
    </row>
    <row r="8635" spans="1:5" x14ac:dyDescent="0.25">
      <c r="A8635" t="s">
        <v>985</v>
      </c>
      <c r="B8635" s="2">
        <v>42114</v>
      </c>
      <c r="C8635" s="2" t="s">
        <v>7700</v>
      </c>
      <c r="D8635" t="s">
        <v>7697</v>
      </c>
      <c r="E8635">
        <f t="shared" si="134"/>
        <v>15</v>
      </c>
    </row>
    <row r="8636" spans="1:5" x14ac:dyDescent="0.25">
      <c r="A8636" t="s">
        <v>1216</v>
      </c>
      <c r="B8636" s="2">
        <v>41650</v>
      </c>
      <c r="C8636" s="2" t="s">
        <v>7727</v>
      </c>
      <c r="D8636" t="s">
        <v>7724</v>
      </c>
      <c r="E8636">
        <f t="shared" si="134"/>
        <v>43</v>
      </c>
    </row>
    <row r="8637" spans="1:5" x14ac:dyDescent="0.25">
      <c r="A8637" t="s">
        <v>2994</v>
      </c>
      <c r="B8637" s="2">
        <v>41759</v>
      </c>
      <c r="C8637" s="2" t="s">
        <v>7722</v>
      </c>
      <c r="D8637" t="s">
        <v>7722</v>
      </c>
      <c r="E8637">
        <f t="shared" si="134"/>
        <v>0</v>
      </c>
    </row>
    <row r="8638" spans="1:5" x14ac:dyDescent="0.25">
      <c r="A8638" t="s">
        <v>2994</v>
      </c>
      <c r="B8638" s="2">
        <v>41759</v>
      </c>
      <c r="C8638" s="2" t="s">
        <v>7722</v>
      </c>
      <c r="D8638" t="s">
        <v>7722</v>
      </c>
      <c r="E8638">
        <f t="shared" si="134"/>
        <v>0</v>
      </c>
    </row>
    <row r="8639" spans="1:5" x14ac:dyDescent="0.25">
      <c r="A8639" t="s">
        <v>144</v>
      </c>
      <c r="B8639" s="2">
        <v>42279</v>
      </c>
      <c r="C8639" s="2" t="s">
        <v>7683</v>
      </c>
      <c r="D8639" t="s">
        <v>7685</v>
      </c>
      <c r="E8639">
        <f t="shared" si="134"/>
        <v>18</v>
      </c>
    </row>
    <row r="8640" spans="1:5" x14ac:dyDescent="0.25">
      <c r="A8640" t="s">
        <v>781</v>
      </c>
      <c r="B8640" s="2">
        <v>42227</v>
      </c>
      <c r="C8640" s="2" t="s">
        <v>7718</v>
      </c>
      <c r="D8640" t="s">
        <v>7691</v>
      </c>
      <c r="E8640">
        <f t="shared" si="134"/>
        <v>23</v>
      </c>
    </row>
    <row r="8641" spans="1:5" x14ac:dyDescent="0.25">
      <c r="A8641" t="s">
        <v>739</v>
      </c>
      <c r="B8641" s="2">
        <v>41986</v>
      </c>
      <c r="C8641" s="2" t="s">
        <v>7701</v>
      </c>
      <c r="D8641" t="s">
        <v>7701</v>
      </c>
      <c r="E8641">
        <f t="shared" si="134"/>
        <v>0</v>
      </c>
    </row>
    <row r="8642" spans="1:5" x14ac:dyDescent="0.25">
      <c r="A8642" t="s">
        <v>449</v>
      </c>
      <c r="B8642" s="2">
        <v>42125</v>
      </c>
      <c r="C8642" s="2" t="s">
        <v>7714</v>
      </c>
      <c r="D8642" t="s">
        <v>7725</v>
      </c>
      <c r="E8642">
        <f t="shared" si="134"/>
        <v>20</v>
      </c>
    </row>
    <row r="8643" spans="1:5" x14ac:dyDescent="0.25">
      <c r="A8643" t="s">
        <v>3055</v>
      </c>
      <c r="B8643" s="2">
        <v>42448</v>
      </c>
      <c r="C8643" s="2" t="s">
        <v>7698</v>
      </c>
      <c r="D8643" t="s">
        <v>7703</v>
      </c>
      <c r="E8643">
        <f t="shared" ref="E8643:E8706" si="135">(LEFT(D8643,4)-LEFT(C8643,4))*12+RIGHT(D8643,2)-RIGHT(C8643,2)</f>
        <v>21</v>
      </c>
    </row>
    <row r="8644" spans="1:5" x14ac:dyDescent="0.25">
      <c r="A8644" t="s">
        <v>1681</v>
      </c>
      <c r="B8644" s="2">
        <v>41815</v>
      </c>
      <c r="C8644" s="2" t="s">
        <v>7684</v>
      </c>
      <c r="D8644" t="s">
        <v>7687</v>
      </c>
      <c r="E8644">
        <f t="shared" si="135"/>
        <v>17</v>
      </c>
    </row>
    <row r="8645" spans="1:5" x14ac:dyDescent="0.25">
      <c r="A8645" t="s">
        <v>1681</v>
      </c>
      <c r="B8645" s="2">
        <v>41815</v>
      </c>
      <c r="C8645" s="2" t="s">
        <v>7684</v>
      </c>
      <c r="D8645" t="s">
        <v>7687</v>
      </c>
      <c r="E8645">
        <f t="shared" si="135"/>
        <v>17</v>
      </c>
    </row>
    <row r="8646" spans="1:5" x14ac:dyDescent="0.25">
      <c r="A8646" t="s">
        <v>1681</v>
      </c>
      <c r="B8646" s="2">
        <v>41815</v>
      </c>
      <c r="C8646" s="2" t="s">
        <v>7684</v>
      </c>
      <c r="D8646" t="s">
        <v>7687</v>
      </c>
      <c r="E8646">
        <f t="shared" si="135"/>
        <v>17</v>
      </c>
    </row>
    <row r="8647" spans="1:5" x14ac:dyDescent="0.25">
      <c r="A8647" t="s">
        <v>1681</v>
      </c>
      <c r="B8647" s="2">
        <v>41815</v>
      </c>
      <c r="C8647" s="2" t="s">
        <v>7684</v>
      </c>
      <c r="D8647" t="s">
        <v>7687</v>
      </c>
      <c r="E8647">
        <f t="shared" si="135"/>
        <v>17</v>
      </c>
    </row>
    <row r="8648" spans="1:5" x14ac:dyDescent="0.25">
      <c r="A8648" t="s">
        <v>3986</v>
      </c>
      <c r="B8648" s="2">
        <v>41831</v>
      </c>
      <c r="C8648" s="2" t="s">
        <v>7720</v>
      </c>
      <c r="D8648" t="s">
        <v>7681</v>
      </c>
      <c r="E8648">
        <f t="shared" si="135"/>
        <v>28</v>
      </c>
    </row>
    <row r="8649" spans="1:5" x14ac:dyDescent="0.25">
      <c r="A8649" t="s">
        <v>3367</v>
      </c>
      <c r="B8649" s="2">
        <v>41891</v>
      </c>
      <c r="C8649" s="2" t="s">
        <v>7711</v>
      </c>
      <c r="D8649" t="s">
        <v>7695</v>
      </c>
      <c r="E8649">
        <f t="shared" si="135"/>
        <v>15</v>
      </c>
    </row>
    <row r="8650" spans="1:5" x14ac:dyDescent="0.25">
      <c r="A8650" t="s">
        <v>3443</v>
      </c>
      <c r="B8650" s="2">
        <v>42342</v>
      </c>
      <c r="C8650" s="2" t="s">
        <v>7695</v>
      </c>
      <c r="D8650" t="s">
        <v>7697</v>
      </c>
      <c r="E8650">
        <f t="shared" si="135"/>
        <v>7</v>
      </c>
    </row>
    <row r="8651" spans="1:5" x14ac:dyDescent="0.25">
      <c r="A8651" t="s">
        <v>3443</v>
      </c>
      <c r="B8651" s="2">
        <v>42342</v>
      </c>
      <c r="C8651" s="2" t="s">
        <v>7695</v>
      </c>
      <c r="D8651" t="s">
        <v>7697</v>
      </c>
      <c r="E8651">
        <f t="shared" si="135"/>
        <v>7</v>
      </c>
    </row>
    <row r="8652" spans="1:5" x14ac:dyDescent="0.25">
      <c r="A8652" t="s">
        <v>1147</v>
      </c>
      <c r="B8652" s="2">
        <v>41783</v>
      </c>
      <c r="C8652" s="2" t="s">
        <v>7689</v>
      </c>
      <c r="D8652" t="s">
        <v>7711</v>
      </c>
      <c r="E8652">
        <f t="shared" si="135"/>
        <v>4</v>
      </c>
    </row>
    <row r="8653" spans="1:5" x14ac:dyDescent="0.25">
      <c r="A8653" t="s">
        <v>1147</v>
      </c>
      <c r="B8653" s="2">
        <v>41783</v>
      </c>
      <c r="C8653" s="2" t="s">
        <v>7689</v>
      </c>
      <c r="D8653" t="s">
        <v>7711</v>
      </c>
      <c r="E8653">
        <f t="shared" si="135"/>
        <v>4</v>
      </c>
    </row>
    <row r="8654" spans="1:5" x14ac:dyDescent="0.25">
      <c r="A8654" t="s">
        <v>1147</v>
      </c>
      <c r="B8654" s="2">
        <v>41783</v>
      </c>
      <c r="C8654" s="2" t="s">
        <v>7689</v>
      </c>
      <c r="D8654" t="s">
        <v>7711</v>
      </c>
      <c r="E8654">
        <f t="shared" si="135"/>
        <v>4</v>
      </c>
    </row>
    <row r="8655" spans="1:5" x14ac:dyDescent="0.25">
      <c r="A8655" t="s">
        <v>1147</v>
      </c>
      <c r="B8655" s="2">
        <v>41783</v>
      </c>
      <c r="C8655" s="2" t="s">
        <v>7689</v>
      </c>
      <c r="D8655" t="s">
        <v>7711</v>
      </c>
      <c r="E8655">
        <f t="shared" si="135"/>
        <v>4</v>
      </c>
    </row>
    <row r="8656" spans="1:5" x14ac:dyDescent="0.25">
      <c r="A8656" t="s">
        <v>1147</v>
      </c>
      <c r="B8656" s="2">
        <v>41783</v>
      </c>
      <c r="C8656" s="2" t="s">
        <v>7689</v>
      </c>
      <c r="D8656" t="s">
        <v>7711</v>
      </c>
      <c r="E8656">
        <f t="shared" si="135"/>
        <v>4</v>
      </c>
    </row>
    <row r="8657" spans="1:5" x14ac:dyDescent="0.25">
      <c r="A8657" t="s">
        <v>1147</v>
      </c>
      <c r="B8657" s="2">
        <v>41783</v>
      </c>
      <c r="C8657" s="2" t="s">
        <v>7689</v>
      </c>
      <c r="D8657" t="s">
        <v>7711</v>
      </c>
      <c r="E8657">
        <f t="shared" si="135"/>
        <v>4</v>
      </c>
    </row>
    <row r="8658" spans="1:5" x14ac:dyDescent="0.25">
      <c r="A8658" t="s">
        <v>1147</v>
      </c>
      <c r="B8658" s="2">
        <v>41783</v>
      </c>
      <c r="C8658" s="2" t="s">
        <v>7689</v>
      </c>
      <c r="D8658" t="s">
        <v>7711</v>
      </c>
      <c r="E8658">
        <f t="shared" si="135"/>
        <v>4</v>
      </c>
    </row>
    <row r="8659" spans="1:5" x14ac:dyDescent="0.25">
      <c r="A8659" t="s">
        <v>1147</v>
      </c>
      <c r="B8659" s="2">
        <v>41783</v>
      </c>
      <c r="C8659" s="2" t="s">
        <v>7689</v>
      </c>
      <c r="D8659" t="s">
        <v>7711</v>
      </c>
      <c r="E8659">
        <f t="shared" si="135"/>
        <v>4</v>
      </c>
    </row>
    <row r="8660" spans="1:5" x14ac:dyDescent="0.25">
      <c r="A8660" t="s">
        <v>154</v>
      </c>
      <c r="B8660" s="2">
        <v>42003</v>
      </c>
      <c r="C8660" s="2" t="s">
        <v>7701</v>
      </c>
      <c r="D8660" t="s">
        <v>7682</v>
      </c>
      <c r="E8660">
        <f t="shared" si="135"/>
        <v>18</v>
      </c>
    </row>
    <row r="8661" spans="1:5" x14ac:dyDescent="0.25">
      <c r="A8661" t="s">
        <v>2962</v>
      </c>
      <c r="B8661" s="2">
        <v>42343</v>
      </c>
      <c r="C8661" s="2" t="s">
        <v>7695</v>
      </c>
      <c r="D8661" t="s">
        <v>7702</v>
      </c>
      <c r="E8661">
        <f t="shared" si="135"/>
        <v>9</v>
      </c>
    </row>
    <row r="8662" spans="1:5" x14ac:dyDescent="0.25">
      <c r="A8662" t="s">
        <v>2452</v>
      </c>
      <c r="B8662" s="2">
        <v>42443</v>
      </c>
      <c r="C8662" s="2" t="s">
        <v>7698</v>
      </c>
      <c r="D8662" t="s">
        <v>7704</v>
      </c>
      <c r="E8662">
        <f t="shared" si="135"/>
        <v>20</v>
      </c>
    </row>
    <row r="8663" spans="1:5" x14ac:dyDescent="0.25">
      <c r="A8663" t="s">
        <v>2382</v>
      </c>
      <c r="B8663" s="2">
        <v>41789</v>
      </c>
      <c r="C8663" s="2" t="s">
        <v>7689</v>
      </c>
      <c r="D8663" t="s">
        <v>7714</v>
      </c>
      <c r="E8663">
        <f t="shared" si="135"/>
        <v>12</v>
      </c>
    </row>
    <row r="8664" spans="1:5" x14ac:dyDescent="0.25">
      <c r="A8664" t="s">
        <v>2382</v>
      </c>
      <c r="B8664" s="2">
        <v>41789</v>
      </c>
      <c r="C8664" s="2" t="s">
        <v>7689</v>
      </c>
      <c r="D8664" t="s">
        <v>7714</v>
      </c>
      <c r="E8664">
        <f t="shared" si="135"/>
        <v>12</v>
      </c>
    </row>
    <row r="8665" spans="1:5" x14ac:dyDescent="0.25">
      <c r="A8665" t="s">
        <v>2382</v>
      </c>
      <c r="B8665" s="2">
        <v>41789</v>
      </c>
      <c r="C8665" s="2" t="s">
        <v>7689</v>
      </c>
      <c r="D8665" t="s">
        <v>7714</v>
      </c>
      <c r="E8665">
        <f t="shared" si="135"/>
        <v>12</v>
      </c>
    </row>
    <row r="8666" spans="1:5" x14ac:dyDescent="0.25">
      <c r="A8666" t="s">
        <v>1182</v>
      </c>
      <c r="B8666" s="2">
        <v>41959</v>
      </c>
      <c r="C8666" s="2" t="s">
        <v>7688</v>
      </c>
      <c r="D8666" t="s">
        <v>7723</v>
      </c>
      <c r="E8666">
        <f t="shared" si="135"/>
        <v>28</v>
      </c>
    </row>
    <row r="8667" spans="1:5" x14ac:dyDescent="0.25">
      <c r="A8667" t="s">
        <v>3981</v>
      </c>
      <c r="B8667" s="2">
        <v>42107</v>
      </c>
      <c r="C8667" s="2" t="s">
        <v>7700</v>
      </c>
      <c r="D8667" t="s">
        <v>7681</v>
      </c>
      <c r="E8667">
        <f t="shared" si="135"/>
        <v>19</v>
      </c>
    </row>
    <row r="8668" spans="1:5" x14ac:dyDescent="0.25">
      <c r="A8668" t="s">
        <v>6962</v>
      </c>
      <c r="B8668" s="2">
        <v>42734</v>
      </c>
      <c r="C8668" s="2" t="s">
        <v>7686</v>
      </c>
      <c r="D8668" t="s">
        <v>7686</v>
      </c>
      <c r="E8668">
        <f t="shared" si="135"/>
        <v>0</v>
      </c>
    </row>
    <row r="8669" spans="1:5" x14ac:dyDescent="0.25">
      <c r="A8669" t="s">
        <v>2497</v>
      </c>
      <c r="B8669" s="2">
        <v>41860</v>
      </c>
      <c r="C8669" s="2" t="s">
        <v>7690</v>
      </c>
      <c r="D8669" t="s">
        <v>7686</v>
      </c>
      <c r="E8669">
        <f t="shared" si="135"/>
        <v>28</v>
      </c>
    </row>
    <row r="8670" spans="1:5" x14ac:dyDescent="0.25">
      <c r="A8670" t="s">
        <v>2497</v>
      </c>
      <c r="B8670" s="2">
        <v>41860</v>
      </c>
      <c r="C8670" s="2" t="s">
        <v>7690</v>
      </c>
      <c r="D8670" t="s">
        <v>7686</v>
      </c>
      <c r="E8670">
        <f t="shared" si="135"/>
        <v>28</v>
      </c>
    </row>
    <row r="8671" spans="1:5" x14ac:dyDescent="0.25">
      <c r="A8671" t="s">
        <v>2248</v>
      </c>
      <c r="B8671" s="2">
        <v>41757</v>
      </c>
      <c r="C8671" s="2" t="s">
        <v>7722</v>
      </c>
      <c r="D8671" t="s">
        <v>7695</v>
      </c>
      <c r="E8671">
        <f t="shared" si="135"/>
        <v>20</v>
      </c>
    </row>
    <row r="8672" spans="1:5" x14ac:dyDescent="0.25">
      <c r="A8672" t="s">
        <v>188</v>
      </c>
      <c r="B8672" s="2">
        <v>41877</v>
      </c>
      <c r="C8672" s="2" t="s">
        <v>7690</v>
      </c>
      <c r="D8672" t="s">
        <v>7701</v>
      </c>
      <c r="E8672">
        <f t="shared" si="135"/>
        <v>4</v>
      </c>
    </row>
    <row r="8673" spans="1:5" x14ac:dyDescent="0.25">
      <c r="A8673" t="s">
        <v>188</v>
      </c>
      <c r="B8673" s="2">
        <v>41877</v>
      </c>
      <c r="C8673" s="2" t="s">
        <v>7690</v>
      </c>
      <c r="D8673" t="s">
        <v>7701</v>
      </c>
      <c r="E8673">
        <f t="shared" si="135"/>
        <v>4</v>
      </c>
    </row>
    <row r="8674" spans="1:5" x14ac:dyDescent="0.25">
      <c r="A8674" t="s">
        <v>2767</v>
      </c>
      <c r="B8674" s="2">
        <v>41697</v>
      </c>
      <c r="C8674" s="2" t="s">
        <v>7726</v>
      </c>
      <c r="D8674" t="s">
        <v>7712</v>
      </c>
      <c r="E8674">
        <f t="shared" si="135"/>
        <v>36</v>
      </c>
    </row>
    <row r="8675" spans="1:5" x14ac:dyDescent="0.25">
      <c r="A8675" t="s">
        <v>2767</v>
      </c>
      <c r="B8675" s="2">
        <v>41697</v>
      </c>
      <c r="C8675" s="2" t="s">
        <v>7726</v>
      </c>
      <c r="D8675" t="s">
        <v>7712</v>
      </c>
      <c r="E8675">
        <f t="shared" si="135"/>
        <v>36</v>
      </c>
    </row>
    <row r="8676" spans="1:5" x14ac:dyDescent="0.25">
      <c r="A8676" t="s">
        <v>2767</v>
      </c>
      <c r="B8676" s="2">
        <v>41697</v>
      </c>
      <c r="C8676" s="2" t="s">
        <v>7726</v>
      </c>
      <c r="D8676" t="s">
        <v>7712</v>
      </c>
      <c r="E8676">
        <f t="shared" si="135"/>
        <v>36</v>
      </c>
    </row>
    <row r="8677" spans="1:5" x14ac:dyDescent="0.25">
      <c r="A8677" t="s">
        <v>2767</v>
      </c>
      <c r="B8677" s="2">
        <v>41697</v>
      </c>
      <c r="C8677" s="2" t="s">
        <v>7726</v>
      </c>
      <c r="D8677" t="s">
        <v>7712</v>
      </c>
      <c r="E8677">
        <f t="shared" si="135"/>
        <v>36</v>
      </c>
    </row>
    <row r="8678" spans="1:5" x14ac:dyDescent="0.25">
      <c r="A8678" t="s">
        <v>2767</v>
      </c>
      <c r="B8678" s="2">
        <v>41697</v>
      </c>
      <c r="C8678" s="2" t="s">
        <v>7726</v>
      </c>
      <c r="D8678" t="s">
        <v>7712</v>
      </c>
      <c r="E8678">
        <f t="shared" si="135"/>
        <v>36</v>
      </c>
    </row>
    <row r="8679" spans="1:5" x14ac:dyDescent="0.25">
      <c r="A8679" t="s">
        <v>599</v>
      </c>
      <c r="B8679" s="2">
        <v>41945</v>
      </c>
      <c r="C8679" s="2" t="s">
        <v>7688</v>
      </c>
      <c r="D8679" t="s">
        <v>7694</v>
      </c>
      <c r="E8679">
        <f t="shared" si="135"/>
        <v>35</v>
      </c>
    </row>
    <row r="8680" spans="1:5" x14ac:dyDescent="0.25">
      <c r="A8680" t="s">
        <v>1222</v>
      </c>
      <c r="B8680" s="2">
        <v>41939</v>
      </c>
      <c r="C8680" s="2" t="s">
        <v>7699</v>
      </c>
      <c r="D8680" t="s">
        <v>7702</v>
      </c>
      <c r="E8680">
        <f t="shared" si="135"/>
        <v>23</v>
      </c>
    </row>
    <row r="8681" spans="1:5" x14ac:dyDescent="0.25">
      <c r="A8681" t="s">
        <v>1222</v>
      </c>
      <c r="B8681" s="2">
        <v>41939</v>
      </c>
      <c r="C8681" s="2" t="s">
        <v>7699</v>
      </c>
      <c r="D8681" t="s">
        <v>7702</v>
      </c>
      <c r="E8681">
        <f t="shared" si="135"/>
        <v>23</v>
      </c>
    </row>
    <row r="8682" spans="1:5" x14ac:dyDescent="0.25">
      <c r="A8682" t="s">
        <v>277</v>
      </c>
      <c r="B8682" s="2">
        <v>41724</v>
      </c>
      <c r="C8682" s="2" t="s">
        <v>7715</v>
      </c>
      <c r="D8682" t="s">
        <v>7686</v>
      </c>
      <c r="E8682">
        <f t="shared" si="135"/>
        <v>33</v>
      </c>
    </row>
    <row r="8683" spans="1:5" x14ac:dyDescent="0.25">
      <c r="A8683" t="s">
        <v>277</v>
      </c>
      <c r="B8683" s="2">
        <v>41724</v>
      </c>
      <c r="C8683" s="2" t="s">
        <v>7715</v>
      </c>
      <c r="D8683" t="s">
        <v>7686</v>
      </c>
      <c r="E8683">
        <f t="shared" si="135"/>
        <v>33</v>
      </c>
    </row>
    <row r="8684" spans="1:5" x14ac:dyDescent="0.25">
      <c r="A8684" t="s">
        <v>1127</v>
      </c>
      <c r="B8684" s="2">
        <v>41690</v>
      </c>
      <c r="C8684" s="2" t="s">
        <v>7726</v>
      </c>
      <c r="D8684" t="s">
        <v>7688</v>
      </c>
      <c r="E8684">
        <f t="shared" si="135"/>
        <v>9</v>
      </c>
    </row>
    <row r="8685" spans="1:5" x14ac:dyDescent="0.25">
      <c r="A8685" t="s">
        <v>1594</v>
      </c>
      <c r="B8685" s="2">
        <v>41954</v>
      </c>
      <c r="C8685" s="2" t="s">
        <v>7688</v>
      </c>
      <c r="D8685" t="s">
        <v>7704</v>
      </c>
      <c r="E8685">
        <f t="shared" si="135"/>
        <v>36</v>
      </c>
    </row>
    <row r="8686" spans="1:5" x14ac:dyDescent="0.25">
      <c r="A8686" t="s">
        <v>822</v>
      </c>
      <c r="B8686" s="2">
        <v>41922</v>
      </c>
      <c r="C8686" s="2" t="s">
        <v>7699</v>
      </c>
      <c r="D8686" t="s">
        <v>7686</v>
      </c>
      <c r="E8686">
        <f t="shared" si="135"/>
        <v>26</v>
      </c>
    </row>
    <row r="8687" spans="1:5" x14ac:dyDescent="0.25">
      <c r="A8687" t="s">
        <v>2150</v>
      </c>
      <c r="B8687" s="2">
        <v>41775</v>
      </c>
      <c r="C8687" s="2" t="s">
        <v>7689</v>
      </c>
      <c r="D8687" t="s">
        <v>7704</v>
      </c>
      <c r="E8687">
        <f t="shared" si="135"/>
        <v>42</v>
      </c>
    </row>
    <row r="8688" spans="1:5" x14ac:dyDescent="0.25">
      <c r="A8688" t="s">
        <v>1519</v>
      </c>
      <c r="B8688" s="2">
        <v>41959</v>
      </c>
      <c r="C8688" s="2" t="s">
        <v>7688</v>
      </c>
      <c r="D8688" t="s">
        <v>7682</v>
      </c>
      <c r="E8688">
        <f t="shared" si="135"/>
        <v>19</v>
      </c>
    </row>
    <row r="8689" spans="1:5" x14ac:dyDescent="0.25">
      <c r="A8689" t="s">
        <v>1519</v>
      </c>
      <c r="B8689" s="2">
        <v>41959</v>
      </c>
      <c r="C8689" s="2" t="s">
        <v>7688</v>
      </c>
      <c r="D8689" t="s">
        <v>7682</v>
      </c>
      <c r="E8689">
        <f t="shared" si="135"/>
        <v>19</v>
      </c>
    </row>
    <row r="8690" spans="1:5" x14ac:dyDescent="0.25">
      <c r="A8690" t="s">
        <v>1519</v>
      </c>
      <c r="B8690" s="2">
        <v>41959</v>
      </c>
      <c r="C8690" s="2" t="s">
        <v>7688</v>
      </c>
      <c r="D8690" t="s">
        <v>7682</v>
      </c>
      <c r="E8690">
        <f t="shared" si="135"/>
        <v>19</v>
      </c>
    </row>
    <row r="8691" spans="1:5" x14ac:dyDescent="0.25">
      <c r="A8691" t="s">
        <v>3620</v>
      </c>
      <c r="B8691" s="2">
        <v>41735</v>
      </c>
      <c r="C8691" s="2" t="s">
        <v>7722</v>
      </c>
      <c r="D8691" t="s">
        <v>7701</v>
      </c>
      <c r="E8691">
        <f t="shared" si="135"/>
        <v>8</v>
      </c>
    </row>
    <row r="8692" spans="1:5" x14ac:dyDescent="0.25">
      <c r="A8692" t="s">
        <v>301</v>
      </c>
      <c r="B8692" s="2">
        <v>41745</v>
      </c>
      <c r="C8692" s="2" t="s">
        <v>7722</v>
      </c>
      <c r="D8692" t="s">
        <v>7709</v>
      </c>
      <c r="E8692">
        <f t="shared" si="135"/>
        <v>28</v>
      </c>
    </row>
    <row r="8693" spans="1:5" x14ac:dyDescent="0.25">
      <c r="A8693" t="s">
        <v>301</v>
      </c>
      <c r="B8693" s="2">
        <v>41745</v>
      </c>
      <c r="C8693" s="2" t="s">
        <v>7722</v>
      </c>
      <c r="D8693" t="s">
        <v>7709</v>
      </c>
      <c r="E8693">
        <f t="shared" si="135"/>
        <v>28</v>
      </c>
    </row>
    <row r="8694" spans="1:5" x14ac:dyDescent="0.25">
      <c r="A8694" t="s">
        <v>301</v>
      </c>
      <c r="B8694" s="2">
        <v>41745</v>
      </c>
      <c r="C8694" s="2" t="s">
        <v>7722</v>
      </c>
      <c r="D8694" t="s">
        <v>7709</v>
      </c>
      <c r="E8694">
        <f t="shared" si="135"/>
        <v>28</v>
      </c>
    </row>
    <row r="8695" spans="1:5" x14ac:dyDescent="0.25">
      <c r="A8695" t="s">
        <v>2497</v>
      </c>
      <c r="B8695" s="2">
        <v>41860</v>
      </c>
      <c r="C8695" s="2" t="s">
        <v>7690</v>
      </c>
      <c r="D8695" t="s">
        <v>7713</v>
      </c>
      <c r="E8695">
        <f t="shared" si="135"/>
        <v>26</v>
      </c>
    </row>
    <row r="8696" spans="1:5" x14ac:dyDescent="0.25">
      <c r="A8696" t="s">
        <v>562</v>
      </c>
      <c r="B8696" s="2">
        <v>41791</v>
      </c>
      <c r="C8696" s="2" t="s">
        <v>7684</v>
      </c>
      <c r="D8696" t="s">
        <v>7690</v>
      </c>
      <c r="E8696">
        <f t="shared" si="135"/>
        <v>2</v>
      </c>
    </row>
    <row r="8697" spans="1:5" x14ac:dyDescent="0.25">
      <c r="A8697" t="s">
        <v>172</v>
      </c>
      <c r="B8697" s="2">
        <v>41908</v>
      </c>
      <c r="C8697" s="2" t="s">
        <v>7711</v>
      </c>
      <c r="D8697" t="s">
        <v>7696</v>
      </c>
      <c r="E8697">
        <f t="shared" si="135"/>
        <v>36</v>
      </c>
    </row>
    <row r="8698" spans="1:5" x14ac:dyDescent="0.25">
      <c r="A8698" t="s">
        <v>575</v>
      </c>
      <c r="B8698" s="2">
        <v>41719</v>
      </c>
      <c r="C8698" s="2" t="s">
        <v>7715</v>
      </c>
      <c r="D8698" t="s">
        <v>7708</v>
      </c>
      <c r="E8698">
        <f t="shared" si="135"/>
        <v>39</v>
      </c>
    </row>
    <row r="8699" spans="1:5" x14ac:dyDescent="0.25">
      <c r="A8699" t="s">
        <v>575</v>
      </c>
      <c r="B8699" s="2">
        <v>41719</v>
      </c>
      <c r="C8699" s="2" t="s">
        <v>7715</v>
      </c>
      <c r="D8699" t="s">
        <v>7708</v>
      </c>
      <c r="E8699">
        <f t="shared" si="135"/>
        <v>39</v>
      </c>
    </row>
    <row r="8700" spans="1:5" x14ac:dyDescent="0.25">
      <c r="A8700" t="s">
        <v>575</v>
      </c>
      <c r="B8700" s="2">
        <v>41719</v>
      </c>
      <c r="C8700" s="2" t="s">
        <v>7715</v>
      </c>
      <c r="D8700" t="s">
        <v>7708</v>
      </c>
      <c r="E8700">
        <f t="shared" si="135"/>
        <v>39</v>
      </c>
    </row>
    <row r="8701" spans="1:5" x14ac:dyDescent="0.25">
      <c r="A8701" t="s">
        <v>575</v>
      </c>
      <c r="B8701" s="2">
        <v>41719</v>
      </c>
      <c r="C8701" s="2" t="s">
        <v>7715</v>
      </c>
      <c r="D8701" t="s">
        <v>7708</v>
      </c>
      <c r="E8701">
        <f t="shared" si="135"/>
        <v>39</v>
      </c>
    </row>
    <row r="8702" spans="1:5" x14ac:dyDescent="0.25">
      <c r="A8702" t="s">
        <v>575</v>
      </c>
      <c r="B8702" s="2">
        <v>41719</v>
      </c>
      <c r="C8702" s="2" t="s">
        <v>7715</v>
      </c>
      <c r="D8702" t="s">
        <v>7708</v>
      </c>
      <c r="E8702">
        <f t="shared" si="135"/>
        <v>39</v>
      </c>
    </row>
    <row r="8703" spans="1:5" x14ac:dyDescent="0.25">
      <c r="A8703" t="s">
        <v>575</v>
      </c>
      <c r="B8703" s="2">
        <v>41719</v>
      </c>
      <c r="C8703" s="2" t="s">
        <v>7715</v>
      </c>
      <c r="D8703" t="s">
        <v>7708</v>
      </c>
      <c r="E8703">
        <f t="shared" si="135"/>
        <v>39</v>
      </c>
    </row>
    <row r="8704" spans="1:5" x14ac:dyDescent="0.25">
      <c r="A8704" t="s">
        <v>575</v>
      </c>
      <c r="B8704" s="2">
        <v>41719</v>
      </c>
      <c r="C8704" s="2" t="s">
        <v>7715</v>
      </c>
      <c r="D8704" t="s">
        <v>7708</v>
      </c>
      <c r="E8704">
        <f t="shared" si="135"/>
        <v>39</v>
      </c>
    </row>
    <row r="8705" spans="1:5" x14ac:dyDescent="0.25">
      <c r="A8705" t="s">
        <v>1147</v>
      </c>
      <c r="B8705" s="2">
        <v>41783</v>
      </c>
      <c r="C8705" s="2" t="s">
        <v>7689</v>
      </c>
      <c r="D8705" t="s">
        <v>7710</v>
      </c>
      <c r="E8705">
        <f t="shared" si="135"/>
        <v>10</v>
      </c>
    </row>
    <row r="8706" spans="1:5" x14ac:dyDescent="0.25">
      <c r="A8706" t="s">
        <v>2921</v>
      </c>
      <c r="B8706" s="2">
        <v>41852</v>
      </c>
      <c r="C8706" s="2" t="s">
        <v>7690</v>
      </c>
      <c r="D8706" t="s">
        <v>7697</v>
      </c>
      <c r="E8706">
        <f t="shared" si="135"/>
        <v>23</v>
      </c>
    </row>
    <row r="8707" spans="1:5" x14ac:dyDescent="0.25">
      <c r="A8707" t="s">
        <v>4494</v>
      </c>
      <c r="B8707" s="2">
        <v>41712</v>
      </c>
      <c r="C8707" s="2" t="s">
        <v>7715</v>
      </c>
      <c r="D8707" t="s">
        <v>7699</v>
      </c>
      <c r="E8707">
        <f t="shared" ref="E8707:E8770" si="136">(LEFT(D8707,4)-LEFT(C8707,4))*12+RIGHT(D8707,2)-RIGHT(C8707,2)</f>
        <v>7</v>
      </c>
    </row>
    <row r="8708" spans="1:5" x14ac:dyDescent="0.25">
      <c r="A8708" t="s">
        <v>2092</v>
      </c>
      <c r="B8708" s="2">
        <v>41877</v>
      </c>
      <c r="C8708" s="2" t="s">
        <v>7690</v>
      </c>
      <c r="D8708" t="s">
        <v>7711</v>
      </c>
      <c r="E8708">
        <f t="shared" si="136"/>
        <v>1</v>
      </c>
    </row>
    <row r="8709" spans="1:5" x14ac:dyDescent="0.25">
      <c r="A8709" t="s">
        <v>2092</v>
      </c>
      <c r="B8709" s="2">
        <v>41877</v>
      </c>
      <c r="C8709" s="2" t="s">
        <v>7690</v>
      </c>
      <c r="D8709" t="s">
        <v>7711</v>
      </c>
      <c r="E8709">
        <f t="shared" si="136"/>
        <v>1</v>
      </c>
    </row>
    <row r="8710" spans="1:5" x14ac:dyDescent="0.25">
      <c r="A8710" t="s">
        <v>1107</v>
      </c>
      <c r="B8710" s="2">
        <v>41959</v>
      </c>
      <c r="C8710" s="2" t="s">
        <v>7688</v>
      </c>
      <c r="D8710" t="s">
        <v>7688</v>
      </c>
      <c r="E8710">
        <f t="shared" si="136"/>
        <v>0</v>
      </c>
    </row>
    <row r="8711" spans="1:5" x14ac:dyDescent="0.25">
      <c r="A8711" t="s">
        <v>1107</v>
      </c>
      <c r="B8711" s="2">
        <v>41959</v>
      </c>
      <c r="C8711" s="2" t="s">
        <v>7688</v>
      </c>
      <c r="D8711" t="s">
        <v>7688</v>
      </c>
      <c r="E8711">
        <f t="shared" si="136"/>
        <v>0</v>
      </c>
    </row>
    <row r="8712" spans="1:5" x14ac:dyDescent="0.25">
      <c r="A8712" t="s">
        <v>1107</v>
      </c>
      <c r="B8712" s="2">
        <v>41959</v>
      </c>
      <c r="C8712" s="2" t="s">
        <v>7688</v>
      </c>
      <c r="D8712" t="s">
        <v>7688</v>
      </c>
      <c r="E8712">
        <f t="shared" si="136"/>
        <v>0</v>
      </c>
    </row>
    <row r="8713" spans="1:5" x14ac:dyDescent="0.25">
      <c r="A8713" t="s">
        <v>1907</v>
      </c>
      <c r="B8713" s="2">
        <v>41701</v>
      </c>
      <c r="C8713" s="2" t="s">
        <v>7715</v>
      </c>
      <c r="D8713" t="s">
        <v>7715</v>
      </c>
      <c r="E8713">
        <f t="shared" si="136"/>
        <v>0</v>
      </c>
    </row>
    <row r="8714" spans="1:5" x14ac:dyDescent="0.25">
      <c r="A8714" t="s">
        <v>3173</v>
      </c>
      <c r="B8714" s="2">
        <v>41961</v>
      </c>
      <c r="C8714" s="2" t="s">
        <v>7688</v>
      </c>
      <c r="D8714" t="s">
        <v>7695</v>
      </c>
      <c r="E8714">
        <f t="shared" si="136"/>
        <v>13</v>
      </c>
    </row>
    <row r="8715" spans="1:5" x14ac:dyDescent="0.25">
      <c r="A8715" t="s">
        <v>4717</v>
      </c>
      <c r="B8715" s="2">
        <v>41850</v>
      </c>
      <c r="C8715" s="2" t="s">
        <v>7720</v>
      </c>
      <c r="D8715" t="s">
        <v>7691</v>
      </c>
      <c r="E8715">
        <f t="shared" si="136"/>
        <v>36</v>
      </c>
    </row>
    <row r="8716" spans="1:5" x14ac:dyDescent="0.25">
      <c r="A8716" t="s">
        <v>4717</v>
      </c>
      <c r="B8716" s="2">
        <v>41850</v>
      </c>
      <c r="C8716" s="2" t="s">
        <v>7720</v>
      </c>
      <c r="D8716" t="s">
        <v>7691</v>
      </c>
      <c r="E8716">
        <f t="shared" si="136"/>
        <v>36</v>
      </c>
    </row>
    <row r="8717" spans="1:5" x14ac:dyDescent="0.25">
      <c r="A8717" t="s">
        <v>1390</v>
      </c>
      <c r="B8717" s="2">
        <v>41829</v>
      </c>
      <c r="C8717" s="2" t="s">
        <v>7720</v>
      </c>
      <c r="D8717" t="s">
        <v>7704</v>
      </c>
      <c r="E8717">
        <f t="shared" si="136"/>
        <v>40</v>
      </c>
    </row>
    <row r="8718" spans="1:5" x14ac:dyDescent="0.25">
      <c r="A8718" t="s">
        <v>2948</v>
      </c>
      <c r="B8718" s="2">
        <v>41834</v>
      </c>
      <c r="C8718" s="2" t="s">
        <v>7720</v>
      </c>
      <c r="D8718" t="s">
        <v>7682</v>
      </c>
      <c r="E8718">
        <f t="shared" si="136"/>
        <v>23</v>
      </c>
    </row>
    <row r="8719" spans="1:5" x14ac:dyDescent="0.25">
      <c r="A8719" t="s">
        <v>2948</v>
      </c>
      <c r="B8719" s="2">
        <v>41834</v>
      </c>
      <c r="C8719" s="2" t="s">
        <v>7720</v>
      </c>
      <c r="D8719" t="s">
        <v>7682</v>
      </c>
      <c r="E8719">
        <f t="shared" si="136"/>
        <v>23</v>
      </c>
    </row>
    <row r="8720" spans="1:5" x14ac:dyDescent="0.25">
      <c r="A8720" t="s">
        <v>2948</v>
      </c>
      <c r="B8720" s="2">
        <v>41834</v>
      </c>
      <c r="C8720" s="2" t="s">
        <v>7720</v>
      </c>
      <c r="D8720" t="s">
        <v>7682</v>
      </c>
      <c r="E8720">
        <f t="shared" si="136"/>
        <v>23</v>
      </c>
    </row>
    <row r="8721" spans="1:5" x14ac:dyDescent="0.25">
      <c r="A8721" t="s">
        <v>2948</v>
      </c>
      <c r="B8721" s="2">
        <v>41834</v>
      </c>
      <c r="C8721" s="2" t="s">
        <v>7720</v>
      </c>
      <c r="D8721" t="s">
        <v>7682</v>
      </c>
      <c r="E8721">
        <f t="shared" si="136"/>
        <v>23</v>
      </c>
    </row>
    <row r="8722" spans="1:5" x14ac:dyDescent="0.25">
      <c r="A8722" t="s">
        <v>2948</v>
      </c>
      <c r="B8722" s="2">
        <v>41834</v>
      </c>
      <c r="C8722" s="2" t="s">
        <v>7720</v>
      </c>
      <c r="D8722" t="s">
        <v>7682</v>
      </c>
      <c r="E8722">
        <f t="shared" si="136"/>
        <v>23</v>
      </c>
    </row>
    <row r="8723" spans="1:5" x14ac:dyDescent="0.25">
      <c r="A8723" t="s">
        <v>2948</v>
      </c>
      <c r="B8723" s="2">
        <v>41834</v>
      </c>
      <c r="C8723" s="2" t="s">
        <v>7720</v>
      </c>
      <c r="D8723" t="s">
        <v>7682</v>
      </c>
      <c r="E8723">
        <f t="shared" si="136"/>
        <v>23</v>
      </c>
    </row>
    <row r="8724" spans="1:5" x14ac:dyDescent="0.25">
      <c r="A8724" t="s">
        <v>2948</v>
      </c>
      <c r="B8724" s="2">
        <v>41834</v>
      </c>
      <c r="C8724" s="2" t="s">
        <v>7720</v>
      </c>
      <c r="D8724" t="s">
        <v>7682</v>
      </c>
      <c r="E8724">
        <f t="shared" si="136"/>
        <v>23</v>
      </c>
    </row>
    <row r="8725" spans="1:5" x14ac:dyDescent="0.25">
      <c r="A8725" t="s">
        <v>5218</v>
      </c>
      <c r="B8725" s="2">
        <v>41755</v>
      </c>
      <c r="C8725" s="2" t="s">
        <v>7722</v>
      </c>
      <c r="D8725" t="s">
        <v>7686</v>
      </c>
      <c r="E8725">
        <f t="shared" si="136"/>
        <v>32</v>
      </c>
    </row>
    <row r="8726" spans="1:5" x14ac:dyDescent="0.25">
      <c r="A8726" t="s">
        <v>5218</v>
      </c>
      <c r="B8726" s="2">
        <v>41755</v>
      </c>
      <c r="C8726" s="2" t="s">
        <v>7722</v>
      </c>
      <c r="D8726" t="s">
        <v>7686</v>
      </c>
      <c r="E8726">
        <f t="shared" si="136"/>
        <v>32</v>
      </c>
    </row>
    <row r="8727" spans="1:5" x14ac:dyDescent="0.25">
      <c r="A8727" t="s">
        <v>1560</v>
      </c>
      <c r="B8727" s="2">
        <v>41708</v>
      </c>
      <c r="C8727" s="2" t="s">
        <v>7715</v>
      </c>
      <c r="D8727" t="s">
        <v>7723</v>
      </c>
      <c r="E8727">
        <f t="shared" si="136"/>
        <v>36</v>
      </c>
    </row>
    <row r="8728" spans="1:5" x14ac:dyDescent="0.25">
      <c r="A8728" t="s">
        <v>582</v>
      </c>
      <c r="B8728" s="2">
        <v>41988</v>
      </c>
      <c r="C8728" s="2" t="s">
        <v>7701</v>
      </c>
      <c r="D8728" t="s">
        <v>7695</v>
      </c>
      <c r="E8728">
        <f t="shared" si="136"/>
        <v>12</v>
      </c>
    </row>
    <row r="8729" spans="1:5" x14ac:dyDescent="0.25">
      <c r="A8729" t="s">
        <v>582</v>
      </c>
      <c r="B8729" s="2">
        <v>41988</v>
      </c>
      <c r="C8729" s="2" t="s">
        <v>7701</v>
      </c>
      <c r="D8729" t="s">
        <v>7695</v>
      </c>
      <c r="E8729">
        <f t="shared" si="136"/>
        <v>12</v>
      </c>
    </row>
    <row r="8730" spans="1:5" x14ac:dyDescent="0.25">
      <c r="A8730" t="s">
        <v>582</v>
      </c>
      <c r="B8730" s="2">
        <v>41988</v>
      </c>
      <c r="C8730" s="2" t="s">
        <v>7701</v>
      </c>
      <c r="D8730" t="s">
        <v>7695</v>
      </c>
      <c r="E8730">
        <f t="shared" si="136"/>
        <v>12</v>
      </c>
    </row>
    <row r="8731" spans="1:5" x14ac:dyDescent="0.25">
      <c r="A8731" t="s">
        <v>582</v>
      </c>
      <c r="B8731" s="2">
        <v>41988</v>
      </c>
      <c r="C8731" s="2" t="s">
        <v>7701</v>
      </c>
      <c r="D8731" t="s">
        <v>7695</v>
      </c>
      <c r="E8731">
        <f t="shared" si="136"/>
        <v>12</v>
      </c>
    </row>
    <row r="8732" spans="1:5" x14ac:dyDescent="0.25">
      <c r="A8732" t="s">
        <v>582</v>
      </c>
      <c r="B8732" s="2">
        <v>41988</v>
      </c>
      <c r="C8732" s="2" t="s">
        <v>7701</v>
      </c>
      <c r="D8732" t="s">
        <v>7695</v>
      </c>
      <c r="E8732">
        <f t="shared" si="136"/>
        <v>12</v>
      </c>
    </row>
    <row r="8733" spans="1:5" x14ac:dyDescent="0.25">
      <c r="A8733" t="s">
        <v>1231</v>
      </c>
      <c r="B8733" s="2">
        <v>41989</v>
      </c>
      <c r="C8733" s="2" t="s">
        <v>7701</v>
      </c>
      <c r="D8733" t="s">
        <v>7719</v>
      </c>
      <c r="E8733">
        <f t="shared" si="136"/>
        <v>7</v>
      </c>
    </row>
    <row r="8734" spans="1:5" x14ac:dyDescent="0.25">
      <c r="A8734" t="s">
        <v>2150</v>
      </c>
      <c r="B8734" s="2">
        <v>41775</v>
      </c>
      <c r="C8734" s="2" t="s">
        <v>7689</v>
      </c>
      <c r="D8734" t="s">
        <v>7708</v>
      </c>
      <c r="E8734">
        <f t="shared" si="136"/>
        <v>37</v>
      </c>
    </row>
    <row r="8735" spans="1:5" x14ac:dyDescent="0.25">
      <c r="A8735" t="s">
        <v>2150</v>
      </c>
      <c r="B8735" s="2">
        <v>41775</v>
      </c>
      <c r="C8735" s="2" t="s">
        <v>7689</v>
      </c>
      <c r="D8735" t="s">
        <v>7708</v>
      </c>
      <c r="E8735">
        <f t="shared" si="136"/>
        <v>37</v>
      </c>
    </row>
    <row r="8736" spans="1:5" x14ac:dyDescent="0.25">
      <c r="A8736" t="s">
        <v>2150</v>
      </c>
      <c r="B8736" s="2">
        <v>41775</v>
      </c>
      <c r="C8736" s="2" t="s">
        <v>7689</v>
      </c>
      <c r="D8736" t="s">
        <v>7708</v>
      </c>
      <c r="E8736">
        <f t="shared" si="136"/>
        <v>37</v>
      </c>
    </row>
    <row r="8737" spans="1:5" x14ac:dyDescent="0.25">
      <c r="A8737" t="s">
        <v>1284</v>
      </c>
      <c r="B8737" s="2">
        <v>41652</v>
      </c>
      <c r="C8737" s="2" t="s">
        <v>7727</v>
      </c>
      <c r="D8737" t="s">
        <v>7726</v>
      </c>
      <c r="E8737">
        <f t="shared" si="136"/>
        <v>1</v>
      </c>
    </row>
    <row r="8738" spans="1:5" x14ac:dyDescent="0.25">
      <c r="A8738" t="s">
        <v>2542</v>
      </c>
      <c r="B8738" s="2">
        <v>41734</v>
      </c>
      <c r="C8738" s="2" t="s">
        <v>7722</v>
      </c>
      <c r="D8738" t="s">
        <v>7702</v>
      </c>
      <c r="E8738">
        <f t="shared" si="136"/>
        <v>29</v>
      </c>
    </row>
    <row r="8739" spans="1:5" x14ac:dyDescent="0.25">
      <c r="A8739" t="s">
        <v>4330</v>
      </c>
      <c r="B8739" s="2">
        <v>41863</v>
      </c>
      <c r="C8739" s="2" t="s">
        <v>7690</v>
      </c>
      <c r="D8739" t="s">
        <v>7685</v>
      </c>
      <c r="E8739">
        <f t="shared" si="136"/>
        <v>32</v>
      </c>
    </row>
    <row r="8740" spans="1:5" x14ac:dyDescent="0.25">
      <c r="A8740" t="s">
        <v>324</v>
      </c>
      <c r="B8740" s="2">
        <v>42164</v>
      </c>
      <c r="C8740" s="2" t="s">
        <v>7721</v>
      </c>
      <c r="D8740" t="s">
        <v>7703</v>
      </c>
      <c r="E8740">
        <f t="shared" si="136"/>
        <v>30</v>
      </c>
    </row>
    <row r="8741" spans="1:5" x14ac:dyDescent="0.25">
      <c r="A8741" t="s">
        <v>324</v>
      </c>
      <c r="B8741" s="2">
        <v>42164</v>
      </c>
      <c r="C8741" s="2" t="s">
        <v>7721</v>
      </c>
      <c r="D8741" t="s">
        <v>7703</v>
      </c>
      <c r="E8741">
        <f t="shared" si="136"/>
        <v>30</v>
      </c>
    </row>
    <row r="8742" spans="1:5" x14ac:dyDescent="0.25">
      <c r="A8742" t="s">
        <v>2382</v>
      </c>
      <c r="B8742" s="2">
        <v>41789</v>
      </c>
      <c r="C8742" s="2" t="s">
        <v>7689</v>
      </c>
      <c r="D8742" t="s">
        <v>7697</v>
      </c>
      <c r="E8742">
        <f t="shared" si="136"/>
        <v>26</v>
      </c>
    </row>
    <row r="8743" spans="1:5" x14ac:dyDescent="0.25">
      <c r="A8743" t="s">
        <v>1449</v>
      </c>
      <c r="B8743" s="2">
        <v>41899</v>
      </c>
      <c r="C8743" s="2" t="s">
        <v>7711</v>
      </c>
      <c r="D8743" t="s">
        <v>7687</v>
      </c>
      <c r="E8743">
        <f t="shared" si="136"/>
        <v>14</v>
      </c>
    </row>
    <row r="8744" spans="1:5" x14ac:dyDescent="0.25">
      <c r="A8744" t="s">
        <v>1047</v>
      </c>
      <c r="B8744" s="2">
        <v>41709</v>
      </c>
      <c r="C8744" s="2" t="s">
        <v>7715</v>
      </c>
      <c r="D8744" t="s">
        <v>7683</v>
      </c>
      <c r="E8744">
        <f t="shared" si="136"/>
        <v>19</v>
      </c>
    </row>
    <row r="8745" spans="1:5" x14ac:dyDescent="0.25">
      <c r="A8745" t="s">
        <v>1047</v>
      </c>
      <c r="B8745" s="2">
        <v>41709</v>
      </c>
      <c r="C8745" s="2" t="s">
        <v>7715</v>
      </c>
      <c r="D8745" t="s">
        <v>7683</v>
      </c>
      <c r="E8745">
        <f t="shared" si="136"/>
        <v>19</v>
      </c>
    </row>
    <row r="8746" spans="1:5" x14ac:dyDescent="0.25">
      <c r="A8746" t="s">
        <v>6888</v>
      </c>
      <c r="B8746" s="2">
        <v>41770</v>
      </c>
      <c r="C8746" s="2" t="s">
        <v>7689</v>
      </c>
      <c r="D8746" t="s">
        <v>7687</v>
      </c>
      <c r="E8746">
        <f t="shared" si="136"/>
        <v>18</v>
      </c>
    </row>
    <row r="8747" spans="1:5" x14ac:dyDescent="0.25">
      <c r="A8747" t="s">
        <v>6888</v>
      </c>
      <c r="B8747" s="2">
        <v>41770</v>
      </c>
      <c r="C8747" s="2" t="s">
        <v>7689</v>
      </c>
      <c r="D8747" t="s">
        <v>7687</v>
      </c>
      <c r="E8747">
        <f t="shared" si="136"/>
        <v>18</v>
      </c>
    </row>
    <row r="8748" spans="1:5" x14ac:dyDescent="0.25">
      <c r="A8748" t="s">
        <v>3318</v>
      </c>
      <c r="B8748" s="2">
        <v>42372</v>
      </c>
      <c r="C8748" s="2" t="s">
        <v>7693</v>
      </c>
      <c r="D8748" t="s">
        <v>7712</v>
      </c>
      <c r="E8748">
        <f t="shared" si="136"/>
        <v>13</v>
      </c>
    </row>
    <row r="8749" spans="1:5" x14ac:dyDescent="0.25">
      <c r="A8749" t="s">
        <v>3318</v>
      </c>
      <c r="B8749" s="2">
        <v>42372</v>
      </c>
      <c r="C8749" s="2" t="s">
        <v>7693</v>
      </c>
      <c r="D8749" t="s">
        <v>7712</v>
      </c>
      <c r="E8749">
        <f t="shared" si="136"/>
        <v>13</v>
      </c>
    </row>
    <row r="8750" spans="1:5" x14ac:dyDescent="0.25">
      <c r="A8750" t="s">
        <v>3318</v>
      </c>
      <c r="B8750" s="2">
        <v>42372</v>
      </c>
      <c r="C8750" s="2" t="s">
        <v>7693</v>
      </c>
      <c r="D8750" t="s">
        <v>7712</v>
      </c>
      <c r="E8750">
        <f t="shared" si="136"/>
        <v>13</v>
      </c>
    </row>
    <row r="8751" spans="1:5" x14ac:dyDescent="0.25">
      <c r="A8751" t="s">
        <v>269</v>
      </c>
      <c r="B8751" s="2">
        <v>41754</v>
      </c>
      <c r="C8751" s="2" t="s">
        <v>7722</v>
      </c>
      <c r="D8751" t="s">
        <v>7721</v>
      </c>
      <c r="E8751">
        <f t="shared" si="136"/>
        <v>14</v>
      </c>
    </row>
    <row r="8752" spans="1:5" x14ac:dyDescent="0.25">
      <c r="A8752" t="s">
        <v>269</v>
      </c>
      <c r="B8752" s="2">
        <v>41754</v>
      </c>
      <c r="C8752" s="2" t="s">
        <v>7722</v>
      </c>
      <c r="D8752" t="s">
        <v>7721</v>
      </c>
      <c r="E8752">
        <f t="shared" si="136"/>
        <v>14</v>
      </c>
    </row>
    <row r="8753" spans="1:5" x14ac:dyDescent="0.25">
      <c r="A8753" t="s">
        <v>205</v>
      </c>
      <c r="B8753" s="2">
        <v>41712</v>
      </c>
      <c r="C8753" s="2" t="s">
        <v>7715</v>
      </c>
      <c r="D8753" t="s">
        <v>7716</v>
      </c>
      <c r="E8753">
        <f t="shared" si="136"/>
        <v>26</v>
      </c>
    </row>
    <row r="8754" spans="1:5" x14ac:dyDescent="0.25">
      <c r="A8754" t="s">
        <v>205</v>
      </c>
      <c r="B8754" s="2">
        <v>41712</v>
      </c>
      <c r="C8754" s="2" t="s">
        <v>7715</v>
      </c>
      <c r="D8754" t="s">
        <v>7716</v>
      </c>
      <c r="E8754">
        <f t="shared" si="136"/>
        <v>26</v>
      </c>
    </row>
    <row r="8755" spans="1:5" x14ac:dyDescent="0.25">
      <c r="A8755" t="s">
        <v>2742</v>
      </c>
      <c r="B8755" s="2">
        <v>41916</v>
      </c>
      <c r="C8755" s="2" t="s">
        <v>7699</v>
      </c>
      <c r="D8755" t="s">
        <v>7696</v>
      </c>
      <c r="E8755">
        <f t="shared" si="136"/>
        <v>35</v>
      </c>
    </row>
    <row r="8756" spans="1:5" x14ac:dyDescent="0.25">
      <c r="A8756" t="s">
        <v>2742</v>
      </c>
      <c r="B8756" s="2">
        <v>41916</v>
      </c>
      <c r="C8756" s="2" t="s">
        <v>7699</v>
      </c>
      <c r="D8756" t="s">
        <v>7696</v>
      </c>
      <c r="E8756">
        <f t="shared" si="136"/>
        <v>35</v>
      </c>
    </row>
    <row r="8757" spans="1:5" x14ac:dyDescent="0.25">
      <c r="A8757" t="s">
        <v>2742</v>
      </c>
      <c r="B8757" s="2">
        <v>41916</v>
      </c>
      <c r="C8757" s="2" t="s">
        <v>7699</v>
      </c>
      <c r="D8757" t="s">
        <v>7696</v>
      </c>
      <c r="E8757">
        <f t="shared" si="136"/>
        <v>35</v>
      </c>
    </row>
    <row r="8758" spans="1:5" x14ac:dyDescent="0.25">
      <c r="A8758" t="s">
        <v>4135</v>
      </c>
      <c r="B8758" s="2">
        <v>42003</v>
      </c>
      <c r="C8758" s="2" t="s">
        <v>7701</v>
      </c>
      <c r="D8758" t="s">
        <v>7697</v>
      </c>
      <c r="E8758">
        <f t="shared" si="136"/>
        <v>19</v>
      </c>
    </row>
    <row r="8759" spans="1:5" x14ac:dyDescent="0.25">
      <c r="A8759" t="s">
        <v>4135</v>
      </c>
      <c r="B8759" s="2">
        <v>42003</v>
      </c>
      <c r="C8759" s="2" t="s">
        <v>7701</v>
      </c>
      <c r="D8759" t="s">
        <v>7697</v>
      </c>
      <c r="E8759">
        <f t="shared" si="136"/>
        <v>19</v>
      </c>
    </row>
    <row r="8760" spans="1:5" x14ac:dyDescent="0.25">
      <c r="A8760" t="s">
        <v>4135</v>
      </c>
      <c r="B8760" s="2">
        <v>42003</v>
      </c>
      <c r="C8760" s="2" t="s">
        <v>7701</v>
      </c>
      <c r="D8760" t="s">
        <v>7697</v>
      </c>
      <c r="E8760">
        <f t="shared" si="136"/>
        <v>19</v>
      </c>
    </row>
    <row r="8761" spans="1:5" x14ac:dyDescent="0.25">
      <c r="A8761" t="s">
        <v>4135</v>
      </c>
      <c r="B8761" s="2">
        <v>42003</v>
      </c>
      <c r="C8761" s="2" t="s">
        <v>7701</v>
      </c>
      <c r="D8761" t="s">
        <v>7697</v>
      </c>
      <c r="E8761">
        <f t="shared" si="136"/>
        <v>19</v>
      </c>
    </row>
    <row r="8762" spans="1:5" x14ac:dyDescent="0.25">
      <c r="A8762" t="s">
        <v>1881</v>
      </c>
      <c r="B8762" s="2">
        <v>41742</v>
      </c>
      <c r="C8762" s="2" t="s">
        <v>7722</v>
      </c>
      <c r="D8762" t="s">
        <v>7693</v>
      </c>
      <c r="E8762">
        <f t="shared" si="136"/>
        <v>21</v>
      </c>
    </row>
    <row r="8763" spans="1:5" x14ac:dyDescent="0.25">
      <c r="A8763" t="s">
        <v>1881</v>
      </c>
      <c r="B8763" s="2">
        <v>41742</v>
      </c>
      <c r="C8763" s="2" t="s">
        <v>7722</v>
      </c>
      <c r="D8763" t="s">
        <v>7693</v>
      </c>
      <c r="E8763">
        <f t="shared" si="136"/>
        <v>21</v>
      </c>
    </row>
    <row r="8764" spans="1:5" x14ac:dyDescent="0.25">
      <c r="A8764" t="s">
        <v>1721</v>
      </c>
      <c r="B8764" s="2">
        <v>41799</v>
      </c>
      <c r="C8764" s="2" t="s">
        <v>7684</v>
      </c>
      <c r="D8764" t="s">
        <v>7686</v>
      </c>
      <c r="E8764">
        <f t="shared" si="136"/>
        <v>30</v>
      </c>
    </row>
    <row r="8765" spans="1:5" x14ac:dyDescent="0.25">
      <c r="A8765" t="s">
        <v>1721</v>
      </c>
      <c r="B8765" s="2">
        <v>41799</v>
      </c>
      <c r="C8765" s="2" t="s">
        <v>7684</v>
      </c>
      <c r="D8765" t="s">
        <v>7686</v>
      </c>
      <c r="E8765">
        <f t="shared" si="136"/>
        <v>30</v>
      </c>
    </row>
    <row r="8766" spans="1:5" x14ac:dyDescent="0.25">
      <c r="A8766" t="s">
        <v>784</v>
      </c>
      <c r="B8766" s="2">
        <v>42160</v>
      </c>
      <c r="C8766" s="2" t="s">
        <v>7721</v>
      </c>
      <c r="D8766" t="s">
        <v>7687</v>
      </c>
      <c r="E8766">
        <f t="shared" si="136"/>
        <v>5</v>
      </c>
    </row>
    <row r="8767" spans="1:5" x14ac:dyDescent="0.25">
      <c r="A8767" t="s">
        <v>784</v>
      </c>
      <c r="B8767" s="2">
        <v>42160</v>
      </c>
      <c r="C8767" s="2" t="s">
        <v>7721</v>
      </c>
      <c r="D8767" t="s">
        <v>7687</v>
      </c>
      <c r="E8767">
        <f t="shared" si="136"/>
        <v>5</v>
      </c>
    </row>
    <row r="8768" spans="1:5" x14ac:dyDescent="0.25">
      <c r="A8768" t="s">
        <v>784</v>
      </c>
      <c r="B8768" s="2">
        <v>42160</v>
      </c>
      <c r="C8768" s="2" t="s">
        <v>7721</v>
      </c>
      <c r="D8768" t="s">
        <v>7687</v>
      </c>
      <c r="E8768">
        <f t="shared" si="136"/>
        <v>5</v>
      </c>
    </row>
    <row r="8769" spans="1:5" x14ac:dyDescent="0.25">
      <c r="A8769" t="s">
        <v>784</v>
      </c>
      <c r="B8769" s="2">
        <v>42160</v>
      </c>
      <c r="C8769" s="2" t="s">
        <v>7721</v>
      </c>
      <c r="D8769" t="s">
        <v>7687</v>
      </c>
      <c r="E8769">
        <f t="shared" si="136"/>
        <v>5</v>
      </c>
    </row>
    <row r="8770" spans="1:5" x14ac:dyDescent="0.25">
      <c r="A8770" t="s">
        <v>2921</v>
      </c>
      <c r="B8770" s="2">
        <v>41852</v>
      </c>
      <c r="C8770" s="2" t="s">
        <v>7690</v>
      </c>
      <c r="D8770" t="s">
        <v>7683</v>
      </c>
      <c r="E8770">
        <f t="shared" si="136"/>
        <v>14</v>
      </c>
    </row>
    <row r="8771" spans="1:5" x14ac:dyDescent="0.25">
      <c r="A8771" t="s">
        <v>781</v>
      </c>
      <c r="B8771" s="2">
        <v>42227</v>
      </c>
      <c r="C8771" s="2" t="s">
        <v>7718</v>
      </c>
      <c r="D8771" t="s">
        <v>7702</v>
      </c>
      <c r="E8771">
        <f t="shared" ref="E8771:E8834" si="137">(LEFT(D8771,4)-LEFT(C8771,4))*12+RIGHT(D8771,2)-RIGHT(C8771,2)</f>
        <v>13</v>
      </c>
    </row>
    <row r="8772" spans="1:5" x14ac:dyDescent="0.25">
      <c r="A8772" t="s">
        <v>781</v>
      </c>
      <c r="B8772" s="2">
        <v>42227</v>
      </c>
      <c r="C8772" s="2" t="s">
        <v>7718</v>
      </c>
      <c r="D8772" t="s">
        <v>7702</v>
      </c>
      <c r="E8772">
        <f t="shared" si="137"/>
        <v>13</v>
      </c>
    </row>
    <row r="8773" spans="1:5" x14ac:dyDescent="0.25">
      <c r="A8773" t="s">
        <v>2959</v>
      </c>
      <c r="B8773" s="2">
        <v>41750</v>
      </c>
      <c r="C8773" s="2" t="s">
        <v>7722</v>
      </c>
      <c r="D8773" t="s">
        <v>7696</v>
      </c>
      <c r="E8773">
        <f t="shared" si="137"/>
        <v>41</v>
      </c>
    </row>
    <row r="8774" spans="1:5" x14ac:dyDescent="0.25">
      <c r="A8774" t="s">
        <v>2959</v>
      </c>
      <c r="B8774" s="2">
        <v>41750</v>
      </c>
      <c r="C8774" s="2" t="s">
        <v>7722</v>
      </c>
      <c r="D8774" t="s">
        <v>7696</v>
      </c>
      <c r="E8774">
        <f t="shared" si="137"/>
        <v>41</v>
      </c>
    </row>
    <row r="8775" spans="1:5" x14ac:dyDescent="0.25">
      <c r="A8775" t="s">
        <v>6630</v>
      </c>
      <c r="B8775" s="2">
        <v>42058</v>
      </c>
      <c r="C8775" s="2" t="s">
        <v>7717</v>
      </c>
      <c r="D8775" t="s">
        <v>7717</v>
      </c>
      <c r="E8775">
        <f t="shared" si="137"/>
        <v>0</v>
      </c>
    </row>
    <row r="8776" spans="1:5" x14ac:dyDescent="0.25">
      <c r="A8776" t="s">
        <v>6630</v>
      </c>
      <c r="B8776" s="2">
        <v>42058</v>
      </c>
      <c r="C8776" s="2" t="s">
        <v>7717</v>
      </c>
      <c r="D8776" t="s">
        <v>7717</v>
      </c>
      <c r="E8776">
        <f t="shared" si="137"/>
        <v>0</v>
      </c>
    </row>
    <row r="8777" spans="1:5" x14ac:dyDescent="0.25">
      <c r="A8777" t="s">
        <v>2272</v>
      </c>
      <c r="B8777" s="2">
        <v>41726</v>
      </c>
      <c r="C8777" s="2" t="s">
        <v>7715</v>
      </c>
      <c r="D8777" t="s">
        <v>7686</v>
      </c>
      <c r="E8777">
        <f t="shared" si="137"/>
        <v>33</v>
      </c>
    </row>
    <row r="8778" spans="1:5" x14ac:dyDescent="0.25">
      <c r="A8778" t="s">
        <v>441</v>
      </c>
      <c r="B8778" s="2">
        <v>41895</v>
      </c>
      <c r="C8778" s="2" t="s">
        <v>7711</v>
      </c>
      <c r="D8778" t="s">
        <v>7697</v>
      </c>
      <c r="E8778">
        <f t="shared" si="137"/>
        <v>22</v>
      </c>
    </row>
    <row r="8779" spans="1:5" x14ac:dyDescent="0.25">
      <c r="A8779" t="s">
        <v>441</v>
      </c>
      <c r="B8779" s="2">
        <v>41895</v>
      </c>
      <c r="C8779" s="2" t="s">
        <v>7711</v>
      </c>
      <c r="D8779" t="s">
        <v>7697</v>
      </c>
      <c r="E8779">
        <f t="shared" si="137"/>
        <v>22</v>
      </c>
    </row>
    <row r="8780" spans="1:5" x14ac:dyDescent="0.25">
      <c r="A8780" t="s">
        <v>705</v>
      </c>
      <c r="B8780" s="2">
        <v>41797</v>
      </c>
      <c r="C8780" s="2" t="s">
        <v>7684</v>
      </c>
      <c r="D8780" t="s">
        <v>7703</v>
      </c>
      <c r="E8780">
        <f t="shared" si="137"/>
        <v>42</v>
      </c>
    </row>
    <row r="8781" spans="1:5" x14ac:dyDescent="0.25">
      <c r="A8781" t="s">
        <v>1307</v>
      </c>
      <c r="B8781" s="2">
        <v>41796</v>
      </c>
      <c r="C8781" s="2" t="s">
        <v>7684</v>
      </c>
      <c r="D8781" t="s">
        <v>7710</v>
      </c>
      <c r="E8781">
        <f t="shared" si="137"/>
        <v>9</v>
      </c>
    </row>
    <row r="8782" spans="1:5" x14ac:dyDescent="0.25">
      <c r="A8782" t="s">
        <v>6360</v>
      </c>
      <c r="B8782" s="2">
        <v>41705</v>
      </c>
      <c r="C8782" s="2" t="s">
        <v>7715</v>
      </c>
      <c r="D8782" t="s">
        <v>7710</v>
      </c>
      <c r="E8782">
        <f t="shared" si="137"/>
        <v>12</v>
      </c>
    </row>
    <row r="8783" spans="1:5" x14ac:dyDescent="0.25">
      <c r="A8783" t="s">
        <v>6360</v>
      </c>
      <c r="B8783" s="2">
        <v>41705</v>
      </c>
      <c r="C8783" s="2" t="s">
        <v>7715</v>
      </c>
      <c r="D8783" t="s">
        <v>7710</v>
      </c>
      <c r="E8783">
        <f t="shared" si="137"/>
        <v>12</v>
      </c>
    </row>
    <row r="8784" spans="1:5" x14ac:dyDescent="0.25">
      <c r="A8784" t="s">
        <v>1107</v>
      </c>
      <c r="B8784" s="2">
        <v>41959</v>
      </c>
      <c r="C8784" s="2" t="s">
        <v>7688</v>
      </c>
      <c r="D8784" t="s">
        <v>7702</v>
      </c>
      <c r="E8784">
        <f t="shared" si="137"/>
        <v>22</v>
      </c>
    </row>
    <row r="8785" spans="1:5" x14ac:dyDescent="0.25">
      <c r="A8785" t="s">
        <v>1107</v>
      </c>
      <c r="B8785" s="2">
        <v>41959</v>
      </c>
      <c r="C8785" s="2" t="s">
        <v>7688</v>
      </c>
      <c r="D8785" t="s">
        <v>7702</v>
      </c>
      <c r="E8785">
        <f t="shared" si="137"/>
        <v>22</v>
      </c>
    </row>
    <row r="8786" spans="1:5" x14ac:dyDescent="0.25">
      <c r="A8786" t="s">
        <v>1598</v>
      </c>
      <c r="B8786" s="2">
        <v>41852</v>
      </c>
      <c r="C8786" s="2" t="s">
        <v>7690</v>
      </c>
      <c r="D8786" t="s">
        <v>7723</v>
      </c>
      <c r="E8786">
        <f t="shared" si="137"/>
        <v>31</v>
      </c>
    </row>
    <row r="8787" spans="1:5" x14ac:dyDescent="0.25">
      <c r="A8787" t="s">
        <v>3849</v>
      </c>
      <c r="B8787" s="2">
        <v>41957</v>
      </c>
      <c r="C8787" s="2" t="s">
        <v>7688</v>
      </c>
      <c r="D8787" t="s">
        <v>7705</v>
      </c>
      <c r="E8787">
        <f t="shared" si="137"/>
        <v>30</v>
      </c>
    </row>
    <row r="8788" spans="1:5" x14ac:dyDescent="0.25">
      <c r="A8788" t="s">
        <v>3849</v>
      </c>
      <c r="B8788" s="2">
        <v>41957</v>
      </c>
      <c r="C8788" s="2" t="s">
        <v>7688</v>
      </c>
      <c r="D8788" t="s">
        <v>7705</v>
      </c>
      <c r="E8788">
        <f t="shared" si="137"/>
        <v>30</v>
      </c>
    </row>
    <row r="8789" spans="1:5" x14ac:dyDescent="0.25">
      <c r="A8789" t="s">
        <v>3849</v>
      </c>
      <c r="B8789" s="2">
        <v>41957</v>
      </c>
      <c r="C8789" s="2" t="s">
        <v>7688</v>
      </c>
      <c r="D8789" t="s">
        <v>7705</v>
      </c>
      <c r="E8789">
        <f t="shared" si="137"/>
        <v>30</v>
      </c>
    </row>
    <row r="8790" spans="1:5" x14ac:dyDescent="0.25">
      <c r="A8790" t="s">
        <v>2723</v>
      </c>
      <c r="B8790" s="2">
        <v>41876</v>
      </c>
      <c r="C8790" s="2" t="s">
        <v>7690</v>
      </c>
      <c r="D8790" t="s">
        <v>7708</v>
      </c>
      <c r="E8790">
        <f t="shared" si="137"/>
        <v>34</v>
      </c>
    </row>
    <row r="8791" spans="1:5" x14ac:dyDescent="0.25">
      <c r="A8791" t="s">
        <v>2723</v>
      </c>
      <c r="B8791" s="2">
        <v>41876</v>
      </c>
      <c r="C8791" s="2" t="s">
        <v>7690</v>
      </c>
      <c r="D8791" t="s">
        <v>7708</v>
      </c>
      <c r="E8791">
        <f t="shared" si="137"/>
        <v>34</v>
      </c>
    </row>
    <row r="8792" spans="1:5" x14ac:dyDescent="0.25">
      <c r="A8792" t="s">
        <v>578</v>
      </c>
      <c r="B8792" s="2">
        <v>41860</v>
      </c>
      <c r="C8792" s="2" t="s">
        <v>7690</v>
      </c>
      <c r="D8792" t="s">
        <v>7692</v>
      </c>
      <c r="E8792">
        <f t="shared" si="137"/>
        <v>13</v>
      </c>
    </row>
    <row r="8793" spans="1:5" x14ac:dyDescent="0.25">
      <c r="A8793" t="s">
        <v>3247</v>
      </c>
      <c r="B8793" s="2">
        <v>41905</v>
      </c>
      <c r="C8793" s="2" t="s">
        <v>7711</v>
      </c>
      <c r="D8793" t="s">
        <v>7723</v>
      </c>
      <c r="E8793">
        <f t="shared" si="137"/>
        <v>30</v>
      </c>
    </row>
    <row r="8794" spans="1:5" x14ac:dyDescent="0.25">
      <c r="A8794" t="s">
        <v>705</v>
      </c>
      <c r="B8794" s="2">
        <v>41797</v>
      </c>
      <c r="C8794" s="2" t="s">
        <v>7684</v>
      </c>
      <c r="D8794" t="s">
        <v>7701</v>
      </c>
      <c r="E8794">
        <f t="shared" si="137"/>
        <v>6</v>
      </c>
    </row>
    <row r="8795" spans="1:5" x14ac:dyDescent="0.25">
      <c r="A8795" t="s">
        <v>705</v>
      </c>
      <c r="B8795" s="2">
        <v>41797</v>
      </c>
      <c r="C8795" s="2" t="s">
        <v>7684</v>
      </c>
      <c r="D8795" t="s">
        <v>7701</v>
      </c>
      <c r="E8795">
        <f t="shared" si="137"/>
        <v>6</v>
      </c>
    </row>
    <row r="8796" spans="1:5" x14ac:dyDescent="0.25">
      <c r="A8796" t="s">
        <v>705</v>
      </c>
      <c r="B8796" s="2">
        <v>41797</v>
      </c>
      <c r="C8796" s="2" t="s">
        <v>7684</v>
      </c>
      <c r="D8796" t="s">
        <v>7701</v>
      </c>
      <c r="E8796">
        <f t="shared" si="137"/>
        <v>6</v>
      </c>
    </row>
    <row r="8797" spans="1:5" x14ac:dyDescent="0.25">
      <c r="A8797" t="s">
        <v>705</v>
      </c>
      <c r="B8797" s="2">
        <v>41797</v>
      </c>
      <c r="C8797" s="2" t="s">
        <v>7684</v>
      </c>
      <c r="D8797" t="s">
        <v>7701</v>
      </c>
      <c r="E8797">
        <f t="shared" si="137"/>
        <v>6</v>
      </c>
    </row>
    <row r="8798" spans="1:5" x14ac:dyDescent="0.25">
      <c r="A8798" t="s">
        <v>324</v>
      </c>
      <c r="B8798" s="2">
        <v>42164</v>
      </c>
      <c r="C8798" s="2" t="s">
        <v>7721</v>
      </c>
      <c r="D8798" t="s">
        <v>7697</v>
      </c>
      <c r="E8798">
        <f t="shared" si="137"/>
        <v>13</v>
      </c>
    </row>
    <row r="8799" spans="1:5" x14ac:dyDescent="0.25">
      <c r="A8799" t="s">
        <v>324</v>
      </c>
      <c r="B8799" s="2">
        <v>42164</v>
      </c>
      <c r="C8799" s="2" t="s">
        <v>7721</v>
      </c>
      <c r="D8799" t="s">
        <v>7697</v>
      </c>
      <c r="E8799">
        <f t="shared" si="137"/>
        <v>13</v>
      </c>
    </row>
    <row r="8800" spans="1:5" x14ac:dyDescent="0.25">
      <c r="A8800" t="s">
        <v>384</v>
      </c>
      <c r="B8800" s="2">
        <v>41736</v>
      </c>
      <c r="C8800" s="2" t="s">
        <v>7722</v>
      </c>
      <c r="D8800" t="s">
        <v>7706</v>
      </c>
      <c r="E8800">
        <f t="shared" si="137"/>
        <v>24</v>
      </c>
    </row>
    <row r="8801" spans="1:5" x14ac:dyDescent="0.25">
      <c r="A8801" t="s">
        <v>1890</v>
      </c>
      <c r="B8801" s="2">
        <v>41708</v>
      </c>
      <c r="C8801" s="2" t="s">
        <v>7715</v>
      </c>
      <c r="D8801" t="s">
        <v>7689</v>
      </c>
      <c r="E8801">
        <f t="shared" si="137"/>
        <v>2</v>
      </c>
    </row>
    <row r="8802" spans="1:5" x14ac:dyDescent="0.25">
      <c r="A8802" t="s">
        <v>1284</v>
      </c>
      <c r="B8802" s="2">
        <v>41652</v>
      </c>
      <c r="C8802" s="2" t="s">
        <v>7727</v>
      </c>
      <c r="D8802" t="s">
        <v>7704</v>
      </c>
      <c r="E8802">
        <f t="shared" si="137"/>
        <v>46</v>
      </c>
    </row>
    <row r="8803" spans="1:5" x14ac:dyDescent="0.25">
      <c r="A8803" t="s">
        <v>4937</v>
      </c>
      <c r="B8803" s="2">
        <v>41688</v>
      </c>
      <c r="C8803" s="2" t="s">
        <v>7726</v>
      </c>
      <c r="D8803" t="s">
        <v>7681</v>
      </c>
      <c r="E8803">
        <f t="shared" si="137"/>
        <v>33</v>
      </c>
    </row>
    <row r="8804" spans="1:5" x14ac:dyDescent="0.25">
      <c r="A8804" t="s">
        <v>4937</v>
      </c>
      <c r="B8804" s="2">
        <v>41688</v>
      </c>
      <c r="C8804" s="2" t="s">
        <v>7726</v>
      </c>
      <c r="D8804" t="s">
        <v>7681</v>
      </c>
      <c r="E8804">
        <f t="shared" si="137"/>
        <v>33</v>
      </c>
    </row>
    <row r="8805" spans="1:5" x14ac:dyDescent="0.25">
      <c r="A8805" t="s">
        <v>3804</v>
      </c>
      <c r="B8805" s="2">
        <v>41751</v>
      </c>
      <c r="C8805" s="2" t="s">
        <v>7722</v>
      </c>
      <c r="D8805" t="s">
        <v>7701</v>
      </c>
      <c r="E8805">
        <f t="shared" si="137"/>
        <v>8</v>
      </c>
    </row>
    <row r="8806" spans="1:5" x14ac:dyDescent="0.25">
      <c r="A8806" t="s">
        <v>3804</v>
      </c>
      <c r="B8806" s="2">
        <v>41751</v>
      </c>
      <c r="C8806" s="2" t="s">
        <v>7722</v>
      </c>
      <c r="D8806" t="s">
        <v>7701</v>
      </c>
      <c r="E8806">
        <f t="shared" si="137"/>
        <v>8</v>
      </c>
    </row>
    <row r="8807" spans="1:5" x14ac:dyDescent="0.25">
      <c r="A8807" t="s">
        <v>687</v>
      </c>
      <c r="B8807" s="2">
        <v>41915</v>
      </c>
      <c r="C8807" s="2" t="s">
        <v>7699</v>
      </c>
      <c r="D8807" t="s">
        <v>7724</v>
      </c>
      <c r="E8807">
        <f t="shared" si="137"/>
        <v>34</v>
      </c>
    </row>
    <row r="8808" spans="1:5" x14ac:dyDescent="0.25">
      <c r="A8808" t="s">
        <v>2803</v>
      </c>
      <c r="B8808" s="2">
        <v>41779</v>
      </c>
      <c r="C8808" s="2" t="s">
        <v>7689</v>
      </c>
      <c r="D8808" t="s">
        <v>7702</v>
      </c>
      <c r="E8808">
        <f t="shared" si="137"/>
        <v>28</v>
      </c>
    </row>
    <row r="8809" spans="1:5" x14ac:dyDescent="0.25">
      <c r="A8809" t="s">
        <v>2034</v>
      </c>
      <c r="B8809" s="2">
        <v>41958</v>
      </c>
      <c r="C8809" s="2" t="s">
        <v>7688</v>
      </c>
      <c r="D8809" t="s">
        <v>7694</v>
      </c>
      <c r="E8809">
        <f t="shared" si="137"/>
        <v>35</v>
      </c>
    </row>
    <row r="8810" spans="1:5" x14ac:dyDescent="0.25">
      <c r="A8810" t="s">
        <v>2034</v>
      </c>
      <c r="B8810" s="2">
        <v>41958</v>
      </c>
      <c r="C8810" s="2" t="s">
        <v>7688</v>
      </c>
      <c r="D8810" t="s">
        <v>7694</v>
      </c>
      <c r="E8810">
        <f t="shared" si="137"/>
        <v>35</v>
      </c>
    </row>
    <row r="8811" spans="1:5" x14ac:dyDescent="0.25">
      <c r="A8811" t="s">
        <v>2034</v>
      </c>
      <c r="B8811" s="2">
        <v>41958</v>
      </c>
      <c r="C8811" s="2" t="s">
        <v>7688</v>
      </c>
      <c r="D8811" t="s">
        <v>7694</v>
      </c>
      <c r="E8811">
        <f t="shared" si="137"/>
        <v>35</v>
      </c>
    </row>
    <row r="8812" spans="1:5" x14ac:dyDescent="0.25">
      <c r="A8812" t="s">
        <v>1929</v>
      </c>
      <c r="B8812" s="2">
        <v>41911</v>
      </c>
      <c r="C8812" s="2" t="s">
        <v>7711</v>
      </c>
      <c r="D8812" t="s">
        <v>7705</v>
      </c>
      <c r="E8812">
        <f t="shared" si="137"/>
        <v>32</v>
      </c>
    </row>
    <row r="8813" spans="1:5" x14ac:dyDescent="0.25">
      <c r="A8813" t="s">
        <v>301</v>
      </c>
      <c r="B8813" s="2">
        <v>41745</v>
      </c>
      <c r="C8813" s="2" t="s">
        <v>7722</v>
      </c>
      <c r="D8813" t="s">
        <v>7698</v>
      </c>
      <c r="E8813">
        <f t="shared" si="137"/>
        <v>23</v>
      </c>
    </row>
    <row r="8814" spans="1:5" x14ac:dyDescent="0.25">
      <c r="A8814" t="s">
        <v>301</v>
      </c>
      <c r="B8814" s="2">
        <v>41745</v>
      </c>
      <c r="C8814" s="2" t="s">
        <v>7722</v>
      </c>
      <c r="D8814" t="s">
        <v>7698</v>
      </c>
      <c r="E8814">
        <f t="shared" si="137"/>
        <v>23</v>
      </c>
    </row>
    <row r="8815" spans="1:5" x14ac:dyDescent="0.25">
      <c r="A8815" t="s">
        <v>1405</v>
      </c>
      <c r="B8815" s="2">
        <v>41677</v>
      </c>
      <c r="C8815" s="2" t="s">
        <v>7726</v>
      </c>
      <c r="D8815" t="s">
        <v>7719</v>
      </c>
      <c r="E8815">
        <f t="shared" si="137"/>
        <v>17</v>
      </c>
    </row>
    <row r="8816" spans="1:5" x14ac:dyDescent="0.25">
      <c r="A8816" t="s">
        <v>3173</v>
      </c>
      <c r="B8816" s="2">
        <v>41961</v>
      </c>
      <c r="C8816" s="2" t="s">
        <v>7688</v>
      </c>
      <c r="D8816" t="s">
        <v>7687</v>
      </c>
      <c r="E8816">
        <f t="shared" si="137"/>
        <v>12</v>
      </c>
    </row>
    <row r="8817" spans="1:5" x14ac:dyDescent="0.25">
      <c r="A8817" t="s">
        <v>3173</v>
      </c>
      <c r="B8817" s="2">
        <v>41961</v>
      </c>
      <c r="C8817" s="2" t="s">
        <v>7688</v>
      </c>
      <c r="D8817" t="s">
        <v>7687</v>
      </c>
      <c r="E8817">
        <f t="shared" si="137"/>
        <v>12</v>
      </c>
    </row>
    <row r="8818" spans="1:5" x14ac:dyDescent="0.25">
      <c r="A8818" t="s">
        <v>3173</v>
      </c>
      <c r="B8818" s="2">
        <v>41961</v>
      </c>
      <c r="C8818" s="2" t="s">
        <v>7688</v>
      </c>
      <c r="D8818" t="s">
        <v>7687</v>
      </c>
      <c r="E8818">
        <f t="shared" si="137"/>
        <v>12</v>
      </c>
    </row>
    <row r="8819" spans="1:5" x14ac:dyDescent="0.25">
      <c r="A8819" t="s">
        <v>3173</v>
      </c>
      <c r="B8819" s="2">
        <v>41961</v>
      </c>
      <c r="C8819" s="2" t="s">
        <v>7688</v>
      </c>
      <c r="D8819" t="s">
        <v>7687</v>
      </c>
      <c r="E8819">
        <f t="shared" si="137"/>
        <v>12</v>
      </c>
    </row>
    <row r="8820" spans="1:5" x14ac:dyDescent="0.25">
      <c r="A8820" t="s">
        <v>3173</v>
      </c>
      <c r="B8820" s="2">
        <v>41961</v>
      </c>
      <c r="C8820" s="2" t="s">
        <v>7688</v>
      </c>
      <c r="D8820" t="s">
        <v>7687</v>
      </c>
      <c r="E8820">
        <f t="shared" si="137"/>
        <v>12</v>
      </c>
    </row>
    <row r="8821" spans="1:5" x14ac:dyDescent="0.25">
      <c r="A8821" t="s">
        <v>2010</v>
      </c>
      <c r="B8821" s="2">
        <v>41911</v>
      </c>
      <c r="C8821" s="2" t="s">
        <v>7711</v>
      </c>
      <c r="D8821" t="s">
        <v>7687</v>
      </c>
      <c r="E8821">
        <f t="shared" si="137"/>
        <v>14</v>
      </c>
    </row>
    <row r="8822" spans="1:5" x14ac:dyDescent="0.25">
      <c r="A8822" t="s">
        <v>239</v>
      </c>
      <c r="B8822" s="2">
        <v>42065</v>
      </c>
      <c r="C8822" s="2" t="s">
        <v>7710</v>
      </c>
      <c r="D8822" t="s">
        <v>7704</v>
      </c>
      <c r="E8822">
        <f t="shared" si="137"/>
        <v>32</v>
      </c>
    </row>
    <row r="8823" spans="1:5" x14ac:dyDescent="0.25">
      <c r="A8823" t="s">
        <v>239</v>
      </c>
      <c r="B8823" s="2">
        <v>42065</v>
      </c>
      <c r="C8823" s="2" t="s">
        <v>7710</v>
      </c>
      <c r="D8823" t="s">
        <v>7704</v>
      </c>
      <c r="E8823">
        <f t="shared" si="137"/>
        <v>32</v>
      </c>
    </row>
    <row r="8824" spans="1:5" x14ac:dyDescent="0.25">
      <c r="A8824" t="s">
        <v>239</v>
      </c>
      <c r="B8824" s="2">
        <v>42065</v>
      </c>
      <c r="C8824" s="2" t="s">
        <v>7710</v>
      </c>
      <c r="D8824" t="s">
        <v>7704</v>
      </c>
      <c r="E8824">
        <f t="shared" si="137"/>
        <v>32</v>
      </c>
    </row>
    <row r="8825" spans="1:5" x14ac:dyDescent="0.25">
      <c r="A8825" t="s">
        <v>239</v>
      </c>
      <c r="B8825" s="2">
        <v>42065</v>
      </c>
      <c r="C8825" s="2" t="s">
        <v>7710</v>
      </c>
      <c r="D8825" t="s">
        <v>7704</v>
      </c>
      <c r="E8825">
        <f t="shared" si="137"/>
        <v>32</v>
      </c>
    </row>
    <row r="8826" spans="1:5" x14ac:dyDescent="0.25">
      <c r="A8826" t="s">
        <v>120</v>
      </c>
      <c r="B8826" s="2">
        <v>42538</v>
      </c>
      <c r="C8826" s="2" t="s">
        <v>7682</v>
      </c>
      <c r="D8826" t="s">
        <v>7723</v>
      </c>
      <c r="E8826">
        <f t="shared" si="137"/>
        <v>9</v>
      </c>
    </row>
    <row r="8827" spans="1:5" x14ac:dyDescent="0.25">
      <c r="A8827" t="s">
        <v>664</v>
      </c>
      <c r="B8827" s="2">
        <v>41843</v>
      </c>
      <c r="C8827" s="2" t="s">
        <v>7720</v>
      </c>
      <c r="D8827" t="s">
        <v>7695</v>
      </c>
      <c r="E8827">
        <f t="shared" si="137"/>
        <v>17</v>
      </c>
    </row>
    <row r="8828" spans="1:5" x14ac:dyDescent="0.25">
      <c r="A8828" t="s">
        <v>4009</v>
      </c>
      <c r="B8828" s="2">
        <v>41701</v>
      </c>
      <c r="C8828" s="2" t="s">
        <v>7715</v>
      </c>
      <c r="D8828" t="s">
        <v>7722</v>
      </c>
      <c r="E8828">
        <f t="shared" si="137"/>
        <v>1</v>
      </c>
    </row>
    <row r="8829" spans="1:5" x14ac:dyDescent="0.25">
      <c r="A8829" t="s">
        <v>4009</v>
      </c>
      <c r="B8829" s="2">
        <v>41701</v>
      </c>
      <c r="C8829" s="2" t="s">
        <v>7715</v>
      </c>
      <c r="D8829" t="s">
        <v>7722</v>
      </c>
      <c r="E8829">
        <f t="shared" si="137"/>
        <v>1</v>
      </c>
    </row>
    <row r="8830" spans="1:5" x14ac:dyDescent="0.25">
      <c r="A8830" t="s">
        <v>784</v>
      </c>
      <c r="B8830" s="2">
        <v>42160</v>
      </c>
      <c r="C8830" s="2" t="s">
        <v>7721</v>
      </c>
      <c r="D8830" t="s">
        <v>7721</v>
      </c>
      <c r="E8830">
        <f t="shared" si="137"/>
        <v>0</v>
      </c>
    </row>
    <row r="8831" spans="1:5" x14ac:dyDescent="0.25">
      <c r="A8831" t="s">
        <v>5874</v>
      </c>
      <c r="B8831" s="2">
        <v>41888</v>
      </c>
      <c r="C8831" s="2" t="s">
        <v>7711</v>
      </c>
      <c r="D8831" t="s">
        <v>7699</v>
      </c>
      <c r="E8831">
        <f t="shared" si="137"/>
        <v>1</v>
      </c>
    </row>
    <row r="8832" spans="1:5" x14ac:dyDescent="0.25">
      <c r="A8832" t="s">
        <v>1537</v>
      </c>
      <c r="B8832" s="2">
        <v>41931</v>
      </c>
      <c r="C8832" s="2" t="s">
        <v>7699</v>
      </c>
      <c r="D8832" t="s">
        <v>7709</v>
      </c>
      <c r="E8832">
        <f t="shared" si="137"/>
        <v>22</v>
      </c>
    </row>
    <row r="8833" spans="1:5" x14ac:dyDescent="0.25">
      <c r="A8833" t="s">
        <v>4232</v>
      </c>
      <c r="B8833" s="2">
        <v>41863</v>
      </c>
      <c r="C8833" s="2" t="s">
        <v>7690</v>
      </c>
      <c r="D8833" t="s">
        <v>7687</v>
      </c>
      <c r="E8833">
        <f t="shared" si="137"/>
        <v>15</v>
      </c>
    </row>
    <row r="8834" spans="1:5" x14ac:dyDescent="0.25">
      <c r="A8834" t="s">
        <v>2434</v>
      </c>
      <c r="B8834" s="2">
        <v>42177</v>
      </c>
      <c r="C8834" s="2" t="s">
        <v>7721</v>
      </c>
      <c r="D8834" t="s">
        <v>7721</v>
      </c>
      <c r="E8834">
        <f t="shared" si="137"/>
        <v>0</v>
      </c>
    </row>
    <row r="8835" spans="1:5" x14ac:dyDescent="0.25">
      <c r="A8835" t="s">
        <v>2914</v>
      </c>
      <c r="B8835" s="2">
        <v>41908</v>
      </c>
      <c r="C8835" s="2" t="s">
        <v>7711</v>
      </c>
      <c r="D8835" t="s">
        <v>7696</v>
      </c>
      <c r="E8835">
        <f t="shared" ref="E8835:E8898" si="138">(LEFT(D8835,4)-LEFT(C8835,4))*12+RIGHT(D8835,2)-RIGHT(C8835,2)</f>
        <v>36</v>
      </c>
    </row>
    <row r="8836" spans="1:5" x14ac:dyDescent="0.25">
      <c r="A8836" t="s">
        <v>2914</v>
      </c>
      <c r="B8836" s="2">
        <v>41908</v>
      </c>
      <c r="C8836" s="2" t="s">
        <v>7711</v>
      </c>
      <c r="D8836" t="s">
        <v>7696</v>
      </c>
      <c r="E8836">
        <f t="shared" si="138"/>
        <v>36</v>
      </c>
    </row>
    <row r="8837" spans="1:5" x14ac:dyDescent="0.25">
      <c r="A8837" t="s">
        <v>2914</v>
      </c>
      <c r="B8837" s="2">
        <v>41908</v>
      </c>
      <c r="C8837" s="2" t="s">
        <v>7711</v>
      </c>
      <c r="D8837" t="s">
        <v>7696</v>
      </c>
      <c r="E8837">
        <f t="shared" si="138"/>
        <v>36</v>
      </c>
    </row>
    <row r="8838" spans="1:5" x14ac:dyDescent="0.25">
      <c r="A8838" t="s">
        <v>2914</v>
      </c>
      <c r="B8838" s="2">
        <v>41908</v>
      </c>
      <c r="C8838" s="2" t="s">
        <v>7711</v>
      </c>
      <c r="D8838" t="s">
        <v>7696</v>
      </c>
      <c r="E8838">
        <f t="shared" si="138"/>
        <v>36</v>
      </c>
    </row>
    <row r="8839" spans="1:5" x14ac:dyDescent="0.25">
      <c r="A8839" t="s">
        <v>2914</v>
      </c>
      <c r="B8839" s="2">
        <v>41908</v>
      </c>
      <c r="C8839" s="2" t="s">
        <v>7711</v>
      </c>
      <c r="D8839" t="s">
        <v>7696</v>
      </c>
      <c r="E8839">
        <f t="shared" si="138"/>
        <v>36</v>
      </c>
    </row>
    <row r="8840" spans="1:5" x14ac:dyDescent="0.25">
      <c r="A8840" t="s">
        <v>1795</v>
      </c>
      <c r="B8840" s="2">
        <v>41735</v>
      </c>
      <c r="C8840" s="2" t="s">
        <v>7722</v>
      </c>
      <c r="D8840" t="s">
        <v>7722</v>
      </c>
      <c r="E8840">
        <f t="shared" si="138"/>
        <v>0</v>
      </c>
    </row>
    <row r="8841" spans="1:5" x14ac:dyDescent="0.25">
      <c r="A8841" t="s">
        <v>1795</v>
      </c>
      <c r="B8841" s="2">
        <v>41735</v>
      </c>
      <c r="C8841" s="2" t="s">
        <v>7722</v>
      </c>
      <c r="D8841" t="s">
        <v>7722</v>
      </c>
      <c r="E8841">
        <f t="shared" si="138"/>
        <v>0</v>
      </c>
    </row>
    <row r="8842" spans="1:5" x14ac:dyDescent="0.25">
      <c r="A8842" t="s">
        <v>1795</v>
      </c>
      <c r="B8842" s="2">
        <v>41735</v>
      </c>
      <c r="C8842" s="2" t="s">
        <v>7722</v>
      </c>
      <c r="D8842" t="s">
        <v>7722</v>
      </c>
      <c r="E8842">
        <f t="shared" si="138"/>
        <v>0</v>
      </c>
    </row>
    <row r="8843" spans="1:5" x14ac:dyDescent="0.25">
      <c r="A8843" t="s">
        <v>1486</v>
      </c>
      <c r="B8843" s="2">
        <v>42265</v>
      </c>
      <c r="C8843" s="2" t="s">
        <v>7692</v>
      </c>
      <c r="D8843" t="s">
        <v>7728</v>
      </c>
      <c r="E8843">
        <f t="shared" si="138"/>
        <v>5</v>
      </c>
    </row>
    <row r="8844" spans="1:5" x14ac:dyDescent="0.25">
      <c r="A8844" t="s">
        <v>1486</v>
      </c>
      <c r="B8844" s="2">
        <v>42265</v>
      </c>
      <c r="C8844" s="2" t="s">
        <v>7692</v>
      </c>
      <c r="D8844" t="s">
        <v>7728</v>
      </c>
      <c r="E8844">
        <f t="shared" si="138"/>
        <v>5</v>
      </c>
    </row>
    <row r="8845" spans="1:5" x14ac:dyDescent="0.25">
      <c r="A8845" t="s">
        <v>169</v>
      </c>
      <c r="B8845" s="2">
        <v>41961</v>
      </c>
      <c r="C8845" s="2" t="s">
        <v>7688</v>
      </c>
      <c r="D8845" t="s">
        <v>7688</v>
      </c>
      <c r="E8845">
        <f t="shared" si="138"/>
        <v>0</v>
      </c>
    </row>
    <row r="8846" spans="1:5" x14ac:dyDescent="0.25">
      <c r="A8846" t="s">
        <v>2052</v>
      </c>
      <c r="B8846" s="2">
        <v>41915</v>
      </c>
      <c r="C8846" s="2" t="s">
        <v>7699</v>
      </c>
      <c r="D8846" t="s">
        <v>7703</v>
      </c>
      <c r="E8846">
        <f t="shared" si="138"/>
        <v>38</v>
      </c>
    </row>
    <row r="8847" spans="1:5" x14ac:dyDescent="0.25">
      <c r="A8847" t="s">
        <v>2052</v>
      </c>
      <c r="B8847" s="2">
        <v>41915</v>
      </c>
      <c r="C8847" s="2" t="s">
        <v>7699</v>
      </c>
      <c r="D8847" t="s">
        <v>7703</v>
      </c>
      <c r="E8847">
        <f t="shared" si="138"/>
        <v>38</v>
      </c>
    </row>
    <row r="8848" spans="1:5" x14ac:dyDescent="0.25">
      <c r="A8848" t="s">
        <v>2052</v>
      </c>
      <c r="B8848" s="2">
        <v>41915</v>
      </c>
      <c r="C8848" s="2" t="s">
        <v>7699</v>
      </c>
      <c r="D8848" t="s">
        <v>7703</v>
      </c>
      <c r="E8848">
        <f t="shared" si="138"/>
        <v>38</v>
      </c>
    </row>
    <row r="8849" spans="1:5" x14ac:dyDescent="0.25">
      <c r="A8849" t="s">
        <v>2052</v>
      </c>
      <c r="B8849" s="2">
        <v>41915</v>
      </c>
      <c r="C8849" s="2" t="s">
        <v>7699</v>
      </c>
      <c r="D8849" t="s">
        <v>7703</v>
      </c>
      <c r="E8849">
        <f t="shared" si="138"/>
        <v>38</v>
      </c>
    </row>
    <row r="8850" spans="1:5" x14ac:dyDescent="0.25">
      <c r="A8850" t="s">
        <v>590</v>
      </c>
      <c r="B8850" s="2">
        <v>41901</v>
      </c>
      <c r="C8850" s="2" t="s">
        <v>7711</v>
      </c>
      <c r="D8850" t="s">
        <v>7719</v>
      </c>
      <c r="E8850">
        <f t="shared" si="138"/>
        <v>10</v>
      </c>
    </row>
    <row r="8851" spans="1:5" x14ac:dyDescent="0.25">
      <c r="A8851" t="s">
        <v>590</v>
      </c>
      <c r="B8851" s="2">
        <v>41901</v>
      </c>
      <c r="C8851" s="2" t="s">
        <v>7711</v>
      </c>
      <c r="D8851" t="s">
        <v>7719</v>
      </c>
      <c r="E8851">
        <f t="shared" si="138"/>
        <v>10</v>
      </c>
    </row>
    <row r="8852" spans="1:5" x14ac:dyDescent="0.25">
      <c r="A8852" t="s">
        <v>590</v>
      </c>
      <c r="B8852" s="2">
        <v>41901</v>
      </c>
      <c r="C8852" s="2" t="s">
        <v>7711</v>
      </c>
      <c r="D8852" t="s">
        <v>7719</v>
      </c>
      <c r="E8852">
        <f t="shared" si="138"/>
        <v>10</v>
      </c>
    </row>
    <row r="8853" spans="1:5" x14ac:dyDescent="0.25">
      <c r="A8853" t="s">
        <v>590</v>
      </c>
      <c r="B8853" s="2">
        <v>41901</v>
      </c>
      <c r="C8853" s="2" t="s">
        <v>7711</v>
      </c>
      <c r="D8853" t="s">
        <v>7719</v>
      </c>
      <c r="E8853">
        <f t="shared" si="138"/>
        <v>10</v>
      </c>
    </row>
    <row r="8854" spans="1:5" x14ac:dyDescent="0.25">
      <c r="A8854" t="s">
        <v>165</v>
      </c>
      <c r="B8854" s="2">
        <v>41902</v>
      </c>
      <c r="C8854" s="2" t="s">
        <v>7711</v>
      </c>
      <c r="D8854" t="s">
        <v>7699</v>
      </c>
      <c r="E8854">
        <f t="shared" si="138"/>
        <v>1</v>
      </c>
    </row>
    <row r="8855" spans="1:5" x14ac:dyDescent="0.25">
      <c r="A8855" t="s">
        <v>1721</v>
      </c>
      <c r="B8855" s="2">
        <v>41799</v>
      </c>
      <c r="C8855" s="2" t="s">
        <v>7684</v>
      </c>
      <c r="D8855" t="s">
        <v>7692</v>
      </c>
      <c r="E8855">
        <f t="shared" si="138"/>
        <v>15</v>
      </c>
    </row>
    <row r="8856" spans="1:5" x14ac:dyDescent="0.25">
      <c r="A8856" t="s">
        <v>1721</v>
      </c>
      <c r="B8856" s="2">
        <v>41799</v>
      </c>
      <c r="C8856" s="2" t="s">
        <v>7684</v>
      </c>
      <c r="D8856" t="s">
        <v>7692</v>
      </c>
      <c r="E8856">
        <f t="shared" si="138"/>
        <v>15</v>
      </c>
    </row>
    <row r="8857" spans="1:5" x14ac:dyDescent="0.25">
      <c r="A8857" t="s">
        <v>1408</v>
      </c>
      <c r="B8857" s="2">
        <v>42238</v>
      </c>
      <c r="C8857" s="2" t="s">
        <v>7718</v>
      </c>
      <c r="D8857" t="s">
        <v>7703</v>
      </c>
      <c r="E8857">
        <f t="shared" si="138"/>
        <v>28</v>
      </c>
    </row>
    <row r="8858" spans="1:5" x14ac:dyDescent="0.25">
      <c r="A8858" t="s">
        <v>2225</v>
      </c>
      <c r="B8858" s="2">
        <v>42124</v>
      </c>
      <c r="C8858" s="2" t="s">
        <v>7700</v>
      </c>
      <c r="D8858" t="s">
        <v>7694</v>
      </c>
      <c r="E8858">
        <f t="shared" si="138"/>
        <v>30</v>
      </c>
    </row>
    <row r="8859" spans="1:5" x14ac:dyDescent="0.25">
      <c r="A8859" t="s">
        <v>2225</v>
      </c>
      <c r="B8859" s="2">
        <v>42124</v>
      </c>
      <c r="C8859" s="2" t="s">
        <v>7700</v>
      </c>
      <c r="D8859" t="s">
        <v>7694</v>
      </c>
      <c r="E8859">
        <f t="shared" si="138"/>
        <v>30</v>
      </c>
    </row>
    <row r="8860" spans="1:5" x14ac:dyDescent="0.25">
      <c r="A8860" t="s">
        <v>2225</v>
      </c>
      <c r="B8860" s="2">
        <v>42124</v>
      </c>
      <c r="C8860" s="2" t="s">
        <v>7700</v>
      </c>
      <c r="D8860" t="s">
        <v>7694</v>
      </c>
      <c r="E8860">
        <f t="shared" si="138"/>
        <v>30</v>
      </c>
    </row>
    <row r="8861" spans="1:5" x14ac:dyDescent="0.25">
      <c r="A8861" t="s">
        <v>2330</v>
      </c>
      <c r="B8861" s="2">
        <v>42346</v>
      </c>
      <c r="C8861" s="2" t="s">
        <v>7695</v>
      </c>
      <c r="D8861" t="s">
        <v>7724</v>
      </c>
      <c r="E8861">
        <f t="shared" si="138"/>
        <v>20</v>
      </c>
    </row>
    <row r="8862" spans="1:5" x14ac:dyDescent="0.25">
      <c r="A8862" t="s">
        <v>1717</v>
      </c>
      <c r="B8862" s="2">
        <v>42173</v>
      </c>
      <c r="C8862" s="2" t="s">
        <v>7721</v>
      </c>
      <c r="D8862" t="s">
        <v>7692</v>
      </c>
      <c r="E8862">
        <f t="shared" si="138"/>
        <v>3</v>
      </c>
    </row>
    <row r="8863" spans="1:5" x14ac:dyDescent="0.25">
      <c r="A8863" t="s">
        <v>1717</v>
      </c>
      <c r="B8863" s="2">
        <v>42173</v>
      </c>
      <c r="C8863" s="2" t="s">
        <v>7721</v>
      </c>
      <c r="D8863" t="s">
        <v>7692</v>
      </c>
      <c r="E8863">
        <f t="shared" si="138"/>
        <v>3</v>
      </c>
    </row>
    <row r="8864" spans="1:5" x14ac:dyDescent="0.25">
      <c r="A8864" t="s">
        <v>1717</v>
      </c>
      <c r="B8864" s="2">
        <v>42173</v>
      </c>
      <c r="C8864" s="2" t="s">
        <v>7721</v>
      </c>
      <c r="D8864" t="s">
        <v>7692</v>
      </c>
      <c r="E8864">
        <f t="shared" si="138"/>
        <v>3</v>
      </c>
    </row>
    <row r="8865" spans="1:5" x14ac:dyDescent="0.25">
      <c r="A8865" t="s">
        <v>1717</v>
      </c>
      <c r="B8865" s="2">
        <v>42173</v>
      </c>
      <c r="C8865" s="2" t="s">
        <v>7721</v>
      </c>
      <c r="D8865" t="s">
        <v>7692</v>
      </c>
      <c r="E8865">
        <f t="shared" si="138"/>
        <v>3</v>
      </c>
    </row>
    <row r="8866" spans="1:5" x14ac:dyDescent="0.25">
      <c r="A8866" t="s">
        <v>1717</v>
      </c>
      <c r="B8866" s="2">
        <v>42173</v>
      </c>
      <c r="C8866" s="2" t="s">
        <v>7721</v>
      </c>
      <c r="D8866" t="s">
        <v>7692</v>
      </c>
      <c r="E8866">
        <f t="shared" si="138"/>
        <v>3</v>
      </c>
    </row>
    <row r="8867" spans="1:5" x14ac:dyDescent="0.25">
      <c r="A8867" t="s">
        <v>3216</v>
      </c>
      <c r="B8867" s="2">
        <v>41962</v>
      </c>
      <c r="C8867" s="2" t="s">
        <v>7688</v>
      </c>
      <c r="D8867" t="s">
        <v>7695</v>
      </c>
      <c r="E8867">
        <f t="shared" si="138"/>
        <v>13</v>
      </c>
    </row>
    <row r="8868" spans="1:5" x14ac:dyDescent="0.25">
      <c r="A8868" t="s">
        <v>5320</v>
      </c>
      <c r="B8868" s="2">
        <v>41902</v>
      </c>
      <c r="C8868" s="2" t="s">
        <v>7711</v>
      </c>
      <c r="D8868" t="s">
        <v>7711</v>
      </c>
      <c r="E8868">
        <f t="shared" si="138"/>
        <v>0</v>
      </c>
    </row>
    <row r="8869" spans="1:5" x14ac:dyDescent="0.25">
      <c r="A8869" t="s">
        <v>5320</v>
      </c>
      <c r="B8869" s="2">
        <v>41902</v>
      </c>
      <c r="C8869" s="2" t="s">
        <v>7711</v>
      </c>
      <c r="D8869" t="s">
        <v>7711</v>
      </c>
      <c r="E8869">
        <f t="shared" si="138"/>
        <v>0</v>
      </c>
    </row>
    <row r="8870" spans="1:5" x14ac:dyDescent="0.25">
      <c r="A8870" t="s">
        <v>3827</v>
      </c>
      <c r="B8870" s="2">
        <v>41775</v>
      </c>
      <c r="C8870" s="2" t="s">
        <v>7689</v>
      </c>
      <c r="D8870" t="s">
        <v>7681</v>
      </c>
      <c r="E8870">
        <f t="shared" si="138"/>
        <v>30</v>
      </c>
    </row>
    <row r="8871" spans="1:5" x14ac:dyDescent="0.25">
      <c r="A8871" t="s">
        <v>279</v>
      </c>
      <c r="B8871" s="2">
        <v>41983</v>
      </c>
      <c r="C8871" s="2" t="s">
        <v>7701</v>
      </c>
      <c r="D8871" t="s">
        <v>7703</v>
      </c>
      <c r="E8871">
        <f t="shared" si="138"/>
        <v>36</v>
      </c>
    </row>
    <row r="8872" spans="1:5" x14ac:dyDescent="0.25">
      <c r="A8872" t="s">
        <v>279</v>
      </c>
      <c r="B8872" s="2">
        <v>41983</v>
      </c>
      <c r="C8872" s="2" t="s">
        <v>7701</v>
      </c>
      <c r="D8872" t="s">
        <v>7703</v>
      </c>
      <c r="E8872">
        <f t="shared" si="138"/>
        <v>36</v>
      </c>
    </row>
    <row r="8873" spans="1:5" x14ac:dyDescent="0.25">
      <c r="A8873" t="s">
        <v>279</v>
      </c>
      <c r="B8873" s="2">
        <v>41983</v>
      </c>
      <c r="C8873" s="2" t="s">
        <v>7701</v>
      </c>
      <c r="D8873" t="s">
        <v>7703</v>
      </c>
      <c r="E8873">
        <f t="shared" si="138"/>
        <v>36</v>
      </c>
    </row>
    <row r="8874" spans="1:5" x14ac:dyDescent="0.25">
      <c r="A8874" t="s">
        <v>2901</v>
      </c>
      <c r="B8874" s="2">
        <v>41709</v>
      </c>
      <c r="C8874" s="2" t="s">
        <v>7715</v>
      </c>
      <c r="D8874" t="s">
        <v>7699</v>
      </c>
      <c r="E8874">
        <f t="shared" si="138"/>
        <v>7</v>
      </c>
    </row>
    <row r="8875" spans="1:5" x14ac:dyDescent="0.25">
      <c r="A8875" t="s">
        <v>2901</v>
      </c>
      <c r="B8875" s="2">
        <v>41709</v>
      </c>
      <c r="C8875" s="2" t="s">
        <v>7715</v>
      </c>
      <c r="D8875" t="s">
        <v>7699</v>
      </c>
      <c r="E8875">
        <f t="shared" si="138"/>
        <v>7</v>
      </c>
    </row>
    <row r="8876" spans="1:5" x14ac:dyDescent="0.25">
      <c r="A8876" t="s">
        <v>3371</v>
      </c>
      <c r="B8876" s="2">
        <v>41926</v>
      </c>
      <c r="C8876" s="2" t="s">
        <v>7699</v>
      </c>
      <c r="D8876" t="s">
        <v>7704</v>
      </c>
      <c r="E8876">
        <f t="shared" si="138"/>
        <v>37</v>
      </c>
    </row>
    <row r="8877" spans="1:5" x14ac:dyDescent="0.25">
      <c r="A8877" t="s">
        <v>2794</v>
      </c>
      <c r="B8877" s="2">
        <v>41766</v>
      </c>
      <c r="C8877" s="2" t="s">
        <v>7689</v>
      </c>
      <c r="D8877" t="s">
        <v>7709</v>
      </c>
      <c r="E8877">
        <f t="shared" si="138"/>
        <v>27</v>
      </c>
    </row>
    <row r="8878" spans="1:5" x14ac:dyDescent="0.25">
      <c r="A8878" t="s">
        <v>2794</v>
      </c>
      <c r="B8878" s="2">
        <v>41766</v>
      </c>
      <c r="C8878" s="2" t="s">
        <v>7689</v>
      </c>
      <c r="D8878" t="s">
        <v>7709</v>
      </c>
      <c r="E8878">
        <f t="shared" si="138"/>
        <v>27</v>
      </c>
    </row>
    <row r="8879" spans="1:5" x14ac:dyDescent="0.25">
      <c r="A8879" t="s">
        <v>210</v>
      </c>
      <c r="B8879" s="2">
        <v>41856</v>
      </c>
      <c r="C8879" s="2" t="s">
        <v>7690</v>
      </c>
      <c r="D8879" t="s">
        <v>7696</v>
      </c>
      <c r="E8879">
        <f t="shared" si="138"/>
        <v>37</v>
      </c>
    </row>
    <row r="8880" spans="1:5" x14ac:dyDescent="0.25">
      <c r="A8880" t="s">
        <v>210</v>
      </c>
      <c r="B8880" s="2">
        <v>41856</v>
      </c>
      <c r="C8880" s="2" t="s">
        <v>7690</v>
      </c>
      <c r="D8880" t="s">
        <v>7696</v>
      </c>
      <c r="E8880">
        <f t="shared" si="138"/>
        <v>37</v>
      </c>
    </row>
    <row r="8881" spans="1:5" x14ac:dyDescent="0.25">
      <c r="A8881" t="s">
        <v>369</v>
      </c>
      <c r="B8881" s="2">
        <v>41918</v>
      </c>
      <c r="C8881" s="2" t="s">
        <v>7699</v>
      </c>
      <c r="D8881" t="s">
        <v>7710</v>
      </c>
      <c r="E8881">
        <f t="shared" si="138"/>
        <v>5</v>
      </c>
    </row>
    <row r="8882" spans="1:5" x14ac:dyDescent="0.25">
      <c r="A8882" t="s">
        <v>369</v>
      </c>
      <c r="B8882" s="2">
        <v>41918</v>
      </c>
      <c r="C8882" s="2" t="s">
        <v>7699</v>
      </c>
      <c r="D8882" t="s">
        <v>7710</v>
      </c>
      <c r="E8882">
        <f t="shared" si="138"/>
        <v>5</v>
      </c>
    </row>
    <row r="8883" spans="1:5" x14ac:dyDescent="0.25">
      <c r="A8883" t="s">
        <v>2853</v>
      </c>
      <c r="B8883" s="2">
        <v>41838</v>
      </c>
      <c r="C8883" s="2" t="s">
        <v>7720</v>
      </c>
      <c r="D8883" t="s">
        <v>7682</v>
      </c>
      <c r="E8883">
        <f t="shared" si="138"/>
        <v>23</v>
      </c>
    </row>
    <row r="8884" spans="1:5" x14ac:dyDescent="0.25">
      <c r="A8884" t="s">
        <v>2341</v>
      </c>
      <c r="B8884" s="2">
        <v>41757</v>
      </c>
      <c r="C8884" s="2" t="s">
        <v>7722</v>
      </c>
      <c r="D8884" t="s">
        <v>7694</v>
      </c>
      <c r="E8884">
        <f t="shared" si="138"/>
        <v>42</v>
      </c>
    </row>
    <row r="8885" spans="1:5" x14ac:dyDescent="0.25">
      <c r="A8885" t="s">
        <v>2341</v>
      </c>
      <c r="B8885" s="2">
        <v>41757</v>
      </c>
      <c r="C8885" s="2" t="s">
        <v>7722</v>
      </c>
      <c r="D8885" t="s">
        <v>7694</v>
      </c>
      <c r="E8885">
        <f t="shared" si="138"/>
        <v>42</v>
      </c>
    </row>
    <row r="8886" spans="1:5" x14ac:dyDescent="0.25">
      <c r="A8886" t="s">
        <v>137</v>
      </c>
      <c r="B8886" s="2">
        <v>41653</v>
      </c>
      <c r="C8886" s="2" t="s">
        <v>7727</v>
      </c>
      <c r="D8886" t="s">
        <v>7690</v>
      </c>
      <c r="E8886">
        <f t="shared" si="138"/>
        <v>7</v>
      </c>
    </row>
    <row r="8887" spans="1:5" x14ac:dyDescent="0.25">
      <c r="A8887" t="s">
        <v>137</v>
      </c>
      <c r="B8887" s="2">
        <v>41653</v>
      </c>
      <c r="C8887" s="2" t="s">
        <v>7727</v>
      </c>
      <c r="D8887" t="s">
        <v>7690</v>
      </c>
      <c r="E8887">
        <f t="shared" si="138"/>
        <v>7</v>
      </c>
    </row>
    <row r="8888" spans="1:5" x14ac:dyDescent="0.25">
      <c r="A8888" t="s">
        <v>137</v>
      </c>
      <c r="B8888" s="2">
        <v>41653</v>
      </c>
      <c r="C8888" s="2" t="s">
        <v>7727</v>
      </c>
      <c r="D8888" t="s">
        <v>7690</v>
      </c>
      <c r="E8888">
        <f t="shared" si="138"/>
        <v>7</v>
      </c>
    </row>
    <row r="8889" spans="1:5" x14ac:dyDescent="0.25">
      <c r="A8889" t="s">
        <v>512</v>
      </c>
      <c r="B8889" s="2">
        <v>41847</v>
      </c>
      <c r="C8889" s="2" t="s">
        <v>7720</v>
      </c>
      <c r="D8889" t="s">
        <v>7720</v>
      </c>
      <c r="E8889">
        <f t="shared" si="138"/>
        <v>0</v>
      </c>
    </row>
    <row r="8890" spans="1:5" x14ac:dyDescent="0.25">
      <c r="A8890" t="s">
        <v>2522</v>
      </c>
      <c r="B8890" s="2">
        <v>42586</v>
      </c>
      <c r="C8890" s="2" t="s">
        <v>7709</v>
      </c>
      <c r="D8890" t="s">
        <v>7703</v>
      </c>
      <c r="E8890">
        <f t="shared" si="138"/>
        <v>16</v>
      </c>
    </row>
    <row r="8891" spans="1:5" x14ac:dyDescent="0.25">
      <c r="A8891" t="s">
        <v>5222</v>
      </c>
      <c r="B8891" s="2">
        <v>42168</v>
      </c>
      <c r="C8891" s="2" t="s">
        <v>7721</v>
      </c>
      <c r="D8891" t="s">
        <v>7713</v>
      </c>
      <c r="E8891">
        <f t="shared" si="138"/>
        <v>16</v>
      </c>
    </row>
    <row r="8892" spans="1:5" x14ac:dyDescent="0.25">
      <c r="A8892" t="s">
        <v>5222</v>
      </c>
      <c r="B8892" s="2">
        <v>42168</v>
      </c>
      <c r="C8892" s="2" t="s">
        <v>7721</v>
      </c>
      <c r="D8892" t="s">
        <v>7713</v>
      </c>
      <c r="E8892">
        <f t="shared" si="138"/>
        <v>16</v>
      </c>
    </row>
    <row r="8893" spans="1:5" x14ac:dyDescent="0.25">
      <c r="A8893" t="s">
        <v>562</v>
      </c>
      <c r="B8893" s="2">
        <v>41791</v>
      </c>
      <c r="C8893" s="2" t="s">
        <v>7684</v>
      </c>
      <c r="D8893" t="s">
        <v>7702</v>
      </c>
      <c r="E8893">
        <f t="shared" si="138"/>
        <v>27</v>
      </c>
    </row>
    <row r="8894" spans="1:5" x14ac:dyDescent="0.25">
      <c r="A8894" t="s">
        <v>6630</v>
      </c>
      <c r="B8894" s="2">
        <v>42058</v>
      </c>
      <c r="C8894" s="2" t="s">
        <v>7717</v>
      </c>
      <c r="D8894" t="s">
        <v>7695</v>
      </c>
      <c r="E8894">
        <f t="shared" si="138"/>
        <v>10</v>
      </c>
    </row>
    <row r="8895" spans="1:5" x14ac:dyDescent="0.25">
      <c r="A8895" t="s">
        <v>210</v>
      </c>
      <c r="B8895" s="2">
        <v>41856</v>
      </c>
      <c r="C8895" s="2" t="s">
        <v>7690</v>
      </c>
      <c r="D8895" t="s">
        <v>7690</v>
      </c>
      <c r="E8895">
        <f t="shared" si="138"/>
        <v>0</v>
      </c>
    </row>
    <row r="8896" spans="1:5" x14ac:dyDescent="0.25">
      <c r="A8896" t="s">
        <v>972</v>
      </c>
      <c r="B8896" s="2">
        <v>42155</v>
      </c>
      <c r="C8896" s="2" t="s">
        <v>7714</v>
      </c>
      <c r="D8896" t="s">
        <v>7709</v>
      </c>
      <c r="E8896">
        <f t="shared" si="138"/>
        <v>15</v>
      </c>
    </row>
    <row r="8897" spans="1:5" x14ac:dyDescent="0.25">
      <c r="A8897" t="s">
        <v>972</v>
      </c>
      <c r="B8897" s="2">
        <v>42155</v>
      </c>
      <c r="C8897" s="2" t="s">
        <v>7714</v>
      </c>
      <c r="D8897" t="s">
        <v>7709</v>
      </c>
      <c r="E8897">
        <f t="shared" si="138"/>
        <v>15</v>
      </c>
    </row>
    <row r="8898" spans="1:5" x14ac:dyDescent="0.25">
      <c r="A8898" t="s">
        <v>972</v>
      </c>
      <c r="B8898" s="2">
        <v>42155</v>
      </c>
      <c r="C8898" s="2" t="s">
        <v>7714</v>
      </c>
      <c r="D8898" t="s">
        <v>7709</v>
      </c>
      <c r="E8898">
        <f t="shared" si="138"/>
        <v>15</v>
      </c>
    </row>
    <row r="8899" spans="1:5" x14ac:dyDescent="0.25">
      <c r="A8899" t="s">
        <v>972</v>
      </c>
      <c r="B8899" s="2">
        <v>42155</v>
      </c>
      <c r="C8899" s="2" t="s">
        <v>7714</v>
      </c>
      <c r="D8899" t="s">
        <v>7709</v>
      </c>
      <c r="E8899">
        <f t="shared" ref="E8899:E8962" si="139">(LEFT(D8899,4)-LEFT(C8899,4))*12+RIGHT(D8899,2)-RIGHT(C8899,2)</f>
        <v>15</v>
      </c>
    </row>
    <row r="8900" spans="1:5" x14ac:dyDescent="0.25">
      <c r="A8900" t="s">
        <v>1394</v>
      </c>
      <c r="B8900" s="2">
        <v>42223</v>
      </c>
      <c r="C8900" s="2" t="s">
        <v>7718</v>
      </c>
      <c r="D8900" t="s">
        <v>7718</v>
      </c>
      <c r="E8900">
        <f t="shared" si="139"/>
        <v>0</v>
      </c>
    </row>
    <row r="8901" spans="1:5" x14ac:dyDescent="0.25">
      <c r="A8901" t="s">
        <v>1394</v>
      </c>
      <c r="B8901" s="2">
        <v>42223</v>
      </c>
      <c r="C8901" s="2" t="s">
        <v>7718</v>
      </c>
      <c r="D8901" t="s">
        <v>7718</v>
      </c>
      <c r="E8901">
        <f t="shared" si="139"/>
        <v>0</v>
      </c>
    </row>
    <row r="8902" spans="1:5" x14ac:dyDescent="0.25">
      <c r="A8902" t="s">
        <v>2052</v>
      </c>
      <c r="B8902" s="2">
        <v>41915</v>
      </c>
      <c r="C8902" s="2" t="s">
        <v>7699</v>
      </c>
      <c r="D8902" t="s">
        <v>7716</v>
      </c>
      <c r="E8902">
        <f t="shared" si="139"/>
        <v>19</v>
      </c>
    </row>
    <row r="8903" spans="1:5" x14ac:dyDescent="0.25">
      <c r="A8903" t="s">
        <v>2052</v>
      </c>
      <c r="B8903" s="2">
        <v>41915</v>
      </c>
      <c r="C8903" s="2" t="s">
        <v>7699</v>
      </c>
      <c r="D8903" t="s">
        <v>7716</v>
      </c>
      <c r="E8903">
        <f t="shared" si="139"/>
        <v>19</v>
      </c>
    </row>
    <row r="8904" spans="1:5" x14ac:dyDescent="0.25">
      <c r="A8904" t="s">
        <v>2052</v>
      </c>
      <c r="B8904" s="2">
        <v>41915</v>
      </c>
      <c r="C8904" s="2" t="s">
        <v>7699</v>
      </c>
      <c r="D8904" t="s">
        <v>7716</v>
      </c>
      <c r="E8904">
        <f t="shared" si="139"/>
        <v>19</v>
      </c>
    </row>
    <row r="8905" spans="1:5" x14ac:dyDescent="0.25">
      <c r="A8905" t="s">
        <v>2052</v>
      </c>
      <c r="B8905" s="2">
        <v>41915</v>
      </c>
      <c r="C8905" s="2" t="s">
        <v>7699</v>
      </c>
      <c r="D8905" t="s">
        <v>7716</v>
      </c>
      <c r="E8905">
        <f t="shared" si="139"/>
        <v>19</v>
      </c>
    </row>
    <row r="8906" spans="1:5" x14ac:dyDescent="0.25">
      <c r="A8906" t="s">
        <v>4022</v>
      </c>
      <c r="B8906" s="2">
        <v>42343</v>
      </c>
      <c r="C8906" s="2" t="s">
        <v>7695</v>
      </c>
      <c r="D8906" t="s">
        <v>7697</v>
      </c>
      <c r="E8906">
        <f t="shared" si="139"/>
        <v>7</v>
      </c>
    </row>
    <row r="8907" spans="1:5" x14ac:dyDescent="0.25">
      <c r="A8907" t="s">
        <v>4022</v>
      </c>
      <c r="B8907" s="2">
        <v>42343</v>
      </c>
      <c r="C8907" s="2" t="s">
        <v>7695</v>
      </c>
      <c r="D8907" t="s">
        <v>7697</v>
      </c>
      <c r="E8907">
        <f t="shared" si="139"/>
        <v>7</v>
      </c>
    </row>
    <row r="8908" spans="1:5" x14ac:dyDescent="0.25">
      <c r="A8908" t="s">
        <v>4022</v>
      </c>
      <c r="B8908" s="2">
        <v>42343</v>
      </c>
      <c r="C8908" s="2" t="s">
        <v>7695</v>
      </c>
      <c r="D8908" t="s">
        <v>7697</v>
      </c>
      <c r="E8908">
        <f t="shared" si="139"/>
        <v>7</v>
      </c>
    </row>
    <row r="8909" spans="1:5" x14ac:dyDescent="0.25">
      <c r="A8909" t="s">
        <v>3620</v>
      </c>
      <c r="B8909" s="2">
        <v>41735</v>
      </c>
      <c r="C8909" s="2" t="s">
        <v>7722</v>
      </c>
      <c r="D8909" t="s">
        <v>7686</v>
      </c>
      <c r="E8909">
        <f t="shared" si="139"/>
        <v>32</v>
      </c>
    </row>
    <row r="8910" spans="1:5" x14ac:dyDescent="0.25">
      <c r="A8910" t="s">
        <v>3059</v>
      </c>
      <c r="B8910" s="2">
        <v>41975</v>
      </c>
      <c r="C8910" s="2" t="s">
        <v>7701</v>
      </c>
      <c r="D8910" t="s">
        <v>7707</v>
      </c>
      <c r="E8910">
        <f t="shared" si="139"/>
        <v>1</v>
      </c>
    </row>
    <row r="8911" spans="1:5" x14ac:dyDescent="0.25">
      <c r="A8911" t="s">
        <v>864</v>
      </c>
      <c r="B8911" s="2">
        <v>41692</v>
      </c>
      <c r="C8911" s="2" t="s">
        <v>7726</v>
      </c>
      <c r="D8911" t="s">
        <v>7694</v>
      </c>
      <c r="E8911">
        <f t="shared" si="139"/>
        <v>44</v>
      </c>
    </row>
    <row r="8912" spans="1:5" x14ac:dyDescent="0.25">
      <c r="A8912" t="s">
        <v>1075</v>
      </c>
      <c r="B8912" s="2">
        <v>41723</v>
      </c>
      <c r="C8912" s="2" t="s">
        <v>7715</v>
      </c>
      <c r="D8912" t="s">
        <v>7704</v>
      </c>
      <c r="E8912">
        <f t="shared" si="139"/>
        <v>44</v>
      </c>
    </row>
    <row r="8913" spans="1:5" x14ac:dyDescent="0.25">
      <c r="A8913" t="s">
        <v>1075</v>
      </c>
      <c r="B8913" s="2">
        <v>41723</v>
      </c>
      <c r="C8913" s="2" t="s">
        <v>7715</v>
      </c>
      <c r="D8913" t="s">
        <v>7704</v>
      </c>
      <c r="E8913">
        <f t="shared" si="139"/>
        <v>44</v>
      </c>
    </row>
    <row r="8914" spans="1:5" x14ac:dyDescent="0.25">
      <c r="A8914" t="s">
        <v>1075</v>
      </c>
      <c r="B8914" s="2">
        <v>41723</v>
      </c>
      <c r="C8914" s="2" t="s">
        <v>7715</v>
      </c>
      <c r="D8914" t="s">
        <v>7704</v>
      </c>
      <c r="E8914">
        <f t="shared" si="139"/>
        <v>44</v>
      </c>
    </row>
    <row r="8915" spans="1:5" x14ac:dyDescent="0.25">
      <c r="A8915" t="s">
        <v>1075</v>
      </c>
      <c r="B8915" s="2">
        <v>41723</v>
      </c>
      <c r="C8915" s="2" t="s">
        <v>7715</v>
      </c>
      <c r="D8915" t="s">
        <v>7704</v>
      </c>
      <c r="E8915">
        <f t="shared" si="139"/>
        <v>44</v>
      </c>
    </row>
    <row r="8916" spans="1:5" x14ac:dyDescent="0.25">
      <c r="A8916" t="s">
        <v>226</v>
      </c>
      <c r="B8916" s="2">
        <v>42499</v>
      </c>
      <c r="C8916" s="2" t="s">
        <v>7716</v>
      </c>
      <c r="D8916" t="s">
        <v>7716</v>
      </c>
      <c r="E8916">
        <f t="shared" si="139"/>
        <v>0</v>
      </c>
    </row>
    <row r="8917" spans="1:5" x14ac:dyDescent="0.25">
      <c r="A8917" t="s">
        <v>226</v>
      </c>
      <c r="B8917" s="2">
        <v>42499</v>
      </c>
      <c r="C8917" s="2" t="s">
        <v>7716</v>
      </c>
      <c r="D8917" t="s">
        <v>7716</v>
      </c>
      <c r="E8917">
        <f t="shared" si="139"/>
        <v>0</v>
      </c>
    </row>
    <row r="8918" spans="1:5" x14ac:dyDescent="0.25">
      <c r="A8918" t="s">
        <v>226</v>
      </c>
      <c r="B8918" s="2">
        <v>42499</v>
      </c>
      <c r="C8918" s="2" t="s">
        <v>7716</v>
      </c>
      <c r="D8918" t="s">
        <v>7716</v>
      </c>
      <c r="E8918">
        <f t="shared" si="139"/>
        <v>0</v>
      </c>
    </row>
    <row r="8919" spans="1:5" x14ac:dyDescent="0.25">
      <c r="A8919" t="s">
        <v>226</v>
      </c>
      <c r="B8919" s="2">
        <v>42499</v>
      </c>
      <c r="C8919" s="2" t="s">
        <v>7716</v>
      </c>
      <c r="D8919" t="s">
        <v>7716</v>
      </c>
      <c r="E8919">
        <f t="shared" si="139"/>
        <v>0</v>
      </c>
    </row>
    <row r="8920" spans="1:5" x14ac:dyDescent="0.25">
      <c r="A8920" t="s">
        <v>226</v>
      </c>
      <c r="B8920" s="2">
        <v>42499</v>
      </c>
      <c r="C8920" s="2" t="s">
        <v>7716</v>
      </c>
      <c r="D8920" t="s">
        <v>7716</v>
      </c>
      <c r="E8920">
        <f t="shared" si="139"/>
        <v>0</v>
      </c>
    </row>
    <row r="8921" spans="1:5" x14ac:dyDescent="0.25">
      <c r="A8921" t="s">
        <v>3966</v>
      </c>
      <c r="B8921" s="2">
        <v>41731</v>
      </c>
      <c r="C8921" s="2" t="s">
        <v>7722</v>
      </c>
      <c r="D8921" t="s">
        <v>7722</v>
      </c>
      <c r="E8921">
        <f t="shared" si="139"/>
        <v>0</v>
      </c>
    </row>
    <row r="8922" spans="1:5" x14ac:dyDescent="0.25">
      <c r="A8922" t="s">
        <v>432</v>
      </c>
      <c r="B8922" s="2">
        <v>41757</v>
      </c>
      <c r="C8922" s="2" t="s">
        <v>7722</v>
      </c>
      <c r="D8922" t="s">
        <v>7722</v>
      </c>
      <c r="E8922">
        <f t="shared" si="139"/>
        <v>0</v>
      </c>
    </row>
    <row r="8923" spans="1:5" x14ac:dyDescent="0.25">
      <c r="A8923" t="s">
        <v>3966</v>
      </c>
      <c r="B8923" s="2">
        <v>41731</v>
      </c>
      <c r="C8923" s="2" t="s">
        <v>7722</v>
      </c>
      <c r="D8923" t="s">
        <v>7713</v>
      </c>
      <c r="E8923">
        <f t="shared" si="139"/>
        <v>30</v>
      </c>
    </row>
    <row r="8924" spans="1:5" x14ac:dyDescent="0.25">
      <c r="A8924" t="s">
        <v>3966</v>
      </c>
      <c r="B8924" s="2">
        <v>41731</v>
      </c>
      <c r="C8924" s="2" t="s">
        <v>7722</v>
      </c>
      <c r="D8924" t="s">
        <v>7713</v>
      </c>
      <c r="E8924">
        <f t="shared" si="139"/>
        <v>30</v>
      </c>
    </row>
    <row r="8925" spans="1:5" x14ac:dyDescent="0.25">
      <c r="A8925" t="s">
        <v>1032</v>
      </c>
      <c r="B8925" s="2">
        <v>41925</v>
      </c>
      <c r="C8925" s="2" t="s">
        <v>7699</v>
      </c>
      <c r="D8925" t="s">
        <v>7708</v>
      </c>
      <c r="E8925">
        <f t="shared" si="139"/>
        <v>32</v>
      </c>
    </row>
    <row r="8926" spans="1:5" x14ac:dyDescent="0.25">
      <c r="A8926" t="s">
        <v>3422</v>
      </c>
      <c r="B8926" s="2">
        <v>41916</v>
      </c>
      <c r="C8926" s="2" t="s">
        <v>7699</v>
      </c>
      <c r="D8926" t="s">
        <v>7693</v>
      </c>
      <c r="E8926">
        <f t="shared" si="139"/>
        <v>15</v>
      </c>
    </row>
    <row r="8927" spans="1:5" x14ac:dyDescent="0.25">
      <c r="A8927" t="s">
        <v>3422</v>
      </c>
      <c r="B8927" s="2">
        <v>41916</v>
      </c>
      <c r="C8927" s="2" t="s">
        <v>7699</v>
      </c>
      <c r="D8927" t="s">
        <v>7693</v>
      </c>
      <c r="E8927">
        <f t="shared" si="139"/>
        <v>15</v>
      </c>
    </row>
    <row r="8928" spans="1:5" x14ac:dyDescent="0.25">
      <c r="A8928" t="s">
        <v>3422</v>
      </c>
      <c r="B8928" s="2">
        <v>41916</v>
      </c>
      <c r="C8928" s="2" t="s">
        <v>7699</v>
      </c>
      <c r="D8928" t="s">
        <v>7693</v>
      </c>
      <c r="E8928">
        <f t="shared" si="139"/>
        <v>15</v>
      </c>
    </row>
    <row r="8929" spans="1:5" x14ac:dyDescent="0.25">
      <c r="A8929" t="s">
        <v>711</v>
      </c>
      <c r="B8929" s="2">
        <v>41966</v>
      </c>
      <c r="C8929" s="2" t="s">
        <v>7688</v>
      </c>
      <c r="D8929" t="s">
        <v>7692</v>
      </c>
      <c r="E8929">
        <f t="shared" si="139"/>
        <v>10</v>
      </c>
    </row>
    <row r="8930" spans="1:5" x14ac:dyDescent="0.25">
      <c r="A8930" t="s">
        <v>1000</v>
      </c>
      <c r="B8930" s="2">
        <v>41980</v>
      </c>
      <c r="C8930" s="2" t="s">
        <v>7701</v>
      </c>
      <c r="D8930" t="s">
        <v>7700</v>
      </c>
      <c r="E8930">
        <f t="shared" si="139"/>
        <v>4</v>
      </c>
    </row>
    <row r="8931" spans="1:5" x14ac:dyDescent="0.25">
      <c r="A8931" t="s">
        <v>1000</v>
      </c>
      <c r="B8931" s="2">
        <v>41980</v>
      </c>
      <c r="C8931" s="2" t="s">
        <v>7701</v>
      </c>
      <c r="D8931" t="s">
        <v>7700</v>
      </c>
      <c r="E8931">
        <f t="shared" si="139"/>
        <v>4</v>
      </c>
    </row>
    <row r="8932" spans="1:5" x14ac:dyDescent="0.25">
      <c r="A8932" t="s">
        <v>1000</v>
      </c>
      <c r="B8932" s="2">
        <v>41980</v>
      </c>
      <c r="C8932" s="2" t="s">
        <v>7701</v>
      </c>
      <c r="D8932" t="s">
        <v>7700</v>
      </c>
      <c r="E8932">
        <f t="shared" si="139"/>
        <v>4</v>
      </c>
    </row>
    <row r="8933" spans="1:5" x14ac:dyDescent="0.25">
      <c r="A8933" t="s">
        <v>6683</v>
      </c>
      <c r="B8933" s="2">
        <v>42399</v>
      </c>
      <c r="C8933" s="2" t="s">
        <v>7693</v>
      </c>
      <c r="D8933" t="s">
        <v>7703</v>
      </c>
      <c r="E8933">
        <f t="shared" si="139"/>
        <v>23</v>
      </c>
    </row>
    <row r="8934" spans="1:5" x14ac:dyDescent="0.25">
      <c r="A8934" t="s">
        <v>6683</v>
      </c>
      <c r="B8934" s="2">
        <v>42399</v>
      </c>
      <c r="C8934" s="2" t="s">
        <v>7693</v>
      </c>
      <c r="D8934" t="s">
        <v>7703</v>
      </c>
      <c r="E8934">
        <f t="shared" si="139"/>
        <v>23</v>
      </c>
    </row>
    <row r="8935" spans="1:5" x14ac:dyDescent="0.25">
      <c r="A8935" t="s">
        <v>1140</v>
      </c>
      <c r="B8935" s="2">
        <v>41925</v>
      </c>
      <c r="C8935" s="2" t="s">
        <v>7699</v>
      </c>
      <c r="D8935" t="s">
        <v>7698</v>
      </c>
      <c r="E8935">
        <f t="shared" si="139"/>
        <v>17</v>
      </c>
    </row>
    <row r="8936" spans="1:5" x14ac:dyDescent="0.25">
      <c r="A8936" t="s">
        <v>569</v>
      </c>
      <c r="B8936" s="2">
        <v>42087</v>
      </c>
      <c r="C8936" s="2" t="s">
        <v>7710</v>
      </c>
      <c r="D8936" t="s">
        <v>7724</v>
      </c>
      <c r="E8936">
        <f t="shared" si="139"/>
        <v>29</v>
      </c>
    </row>
    <row r="8937" spans="1:5" x14ac:dyDescent="0.25">
      <c r="A8937" t="s">
        <v>569</v>
      </c>
      <c r="B8937" s="2">
        <v>42087</v>
      </c>
      <c r="C8937" s="2" t="s">
        <v>7710</v>
      </c>
      <c r="D8937" t="s">
        <v>7724</v>
      </c>
      <c r="E8937">
        <f t="shared" si="139"/>
        <v>29</v>
      </c>
    </row>
    <row r="8938" spans="1:5" x14ac:dyDescent="0.25">
      <c r="A8938" t="s">
        <v>177</v>
      </c>
      <c r="B8938" s="2">
        <v>41770</v>
      </c>
      <c r="C8938" s="2" t="s">
        <v>7689</v>
      </c>
      <c r="D8938" t="s">
        <v>7695</v>
      </c>
      <c r="E8938">
        <f t="shared" si="139"/>
        <v>19</v>
      </c>
    </row>
    <row r="8939" spans="1:5" x14ac:dyDescent="0.25">
      <c r="A8939" t="s">
        <v>177</v>
      </c>
      <c r="B8939" s="2">
        <v>41770</v>
      </c>
      <c r="C8939" s="2" t="s">
        <v>7689</v>
      </c>
      <c r="D8939" t="s">
        <v>7695</v>
      </c>
      <c r="E8939">
        <f t="shared" si="139"/>
        <v>19</v>
      </c>
    </row>
    <row r="8940" spans="1:5" x14ac:dyDescent="0.25">
      <c r="A8940" t="s">
        <v>177</v>
      </c>
      <c r="B8940" s="2">
        <v>41770</v>
      </c>
      <c r="C8940" s="2" t="s">
        <v>7689</v>
      </c>
      <c r="D8940" t="s">
        <v>7695</v>
      </c>
      <c r="E8940">
        <f t="shared" si="139"/>
        <v>19</v>
      </c>
    </row>
    <row r="8941" spans="1:5" x14ac:dyDescent="0.25">
      <c r="A8941" t="s">
        <v>177</v>
      </c>
      <c r="B8941" s="2">
        <v>41770</v>
      </c>
      <c r="C8941" s="2" t="s">
        <v>7689</v>
      </c>
      <c r="D8941" t="s">
        <v>7695</v>
      </c>
      <c r="E8941">
        <f t="shared" si="139"/>
        <v>19</v>
      </c>
    </row>
    <row r="8942" spans="1:5" x14ac:dyDescent="0.25">
      <c r="A8942" t="s">
        <v>837</v>
      </c>
      <c r="B8942" s="2">
        <v>41873</v>
      </c>
      <c r="C8942" s="2" t="s">
        <v>7690</v>
      </c>
      <c r="D8942" t="s">
        <v>7690</v>
      </c>
      <c r="E8942">
        <f t="shared" si="139"/>
        <v>0</v>
      </c>
    </row>
    <row r="8943" spans="1:5" x14ac:dyDescent="0.25">
      <c r="A8943" t="s">
        <v>2391</v>
      </c>
      <c r="B8943" s="2">
        <v>41811</v>
      </c>
      <c r="C8943" s="2" t="s">
        <v>7684</v>
      </c>
      <c r="D8943" t="s">
        <v>7681</v>
      </c>
      <c r="E8943">
        <f t="shared" si="139"/>
        <v>29</v>
      </c>
    </row>
    <row r="8944" spans="1:5" x14ac:dyDescent="0.25">
      <c r="A8944" t="s">
        <v>2391</v>
      </c>
      <c r="B8944" s="2">
        <v>41811</v>
      </c>
      <c r="C8944" s="2" t="s">
        <v>7684</v>
      </c>
      <c r="D8944" t="s">
        <v>7681</v>
      </c>
      <c r="E8944">
        <f t="shared" si="139"/>
        <v>29</v>
      </c>
    </row>
    <row r="8945" spans="1:5" x14ac:dyDescent="0.25">
      <c r="A8945" t="s">
        <v>2865</v>
      </c>
      <c r="B8945" s="2">
        <v>41840</v>
      </c>
      <c r="C8945" s="2" t="s">
        <v>7720</v>
      </c>
      <c r="D8945" t="s">
        <v>7694</v>
      </c>
      <c r="E8945">
        <f t="shared" si="139"/>
        <v>39</v>
      </c>
    </row>
    <row r="8946" spans="1:5" x14ac:dyDescent="0.25">
      <c r="A8946" t="s">
        <v>1719</v>
      </c>
      <c r="B8946" s="2">
        <v>41772</v>
      </c>
      <c r="C8946" s="2" t="s">
        <v>7689</v>
      </c>
      <c r="D8946" t="s">
        <v>7701</v>
      </c>
      <c r="E8946">
        <f t="shared" si="139"/>
        <v>7</v>
      </c>
    </row>
    <row r="8947" spans="1:5" x14ac:dyDescent="0.25">
      <c r="A8947" t="s">
        <v>3093</v>
      </c>
      <c r="B8947" s="2">
        <v>41735</v>
      </c>
      <c r="C8947" s="2" t="s">
        <v>7722</v>
      </c>
      <c r="D8947" t="s">
        <v>7688</v>
      </c>
      <c r="E8947">
        <f t="shared" si="139"/>
        <v>7</v>
      </c>
    </row>
    <row r="8948" spans="1:5" x14ac:dyDescent="0.25">
      <c r="A8948" t="s">
        <v>4078</v>
      </c>
      <c r="B8948" s="2">
        <v>41843</v>
      </c>
      <c r="C8948" s="2" t="s">
        <v>7720</v>
      </c>
      <c r="D8948" t="s">
        <v>7703</v>
      </c>
      <c r="E8948">
        <f t="shared" si="139"/>
        <v>41</v>
      </c>
    </row>
    <row r="8949" spans="1:5" x14ac:dyDescent="0.25">
      <c r="A8949" t="s">
        <v>4078</v>
      </c>
      <c r="B8949" s="2">
        <v>41843</v>
      </c>
      <c r="C8949" s="2" t="s">
        <v>7720</v>
      </c>
      <c r="D8949" t="s">
        <v>7703</v>
      </c>
      <c r="E8949">
        <f t="shared" si="139"/>
        <v>41</v>
      </c>
    </row>
    <row r="8950" spans="1:5" x14ac:dyDescent="0.25">
      <c r="A8950" t="s">
        <v>2665</v>
      </c>
      <c r="B8950" s="2">
        <v>41904</v>
      </c>
      <c r="C8950" s="2" t="s">
        <v>7711</v>
      </c>
      <c r="D8950" t="s">
        <v>7701</v>
      </c>
      <c r="E8950">
        <f t="shared" si="139"/>
        <v>3</v>
      </c>
    </row>
    <row r="8951" spans="1:5" x14ac:dyDescent="0.25">
      <c r="A8951" t="s">
        <v>3796</v>
      </c>
      <c r="B8951" s="2">
        <v>41838</v>
      </c>
      <c r="C8951" s="2" t="s">
        <v>7720</v>
      </c>
      <c r="D8951" t="s">
        <v>7703</v>
      </c>
      <c r="E8951">
        <f t="shared" si="139"/>
        <v>41</v>
      </c>
    </row>
    <row r="8952" spans="1:5" x14ac:dyDescent="0.25">
      <c r="A8952" t="s">
        <v>3796</v>
      </c>
      <c r="B8952" s="2">
        <v>41838</v>
      </c>
      <c r="C8952" s="2" t="s">
        <v>7720</v>
      </c>
      <c r="D8952" t="s">
        <v>7703</v>
      </c>
      <c r="E8952">
        <f t="shared" si="139"/>
        <v>41</v>
      </c>
    </row>
    <row r="8953" spans="1:5" x14ac:dyDescent="0.25">
      <c r="A8953" t="s">
        <v>3796</v>
      </c>
      <c r="B8953" s="2">
        <v>41838</v>
      </c>
      <c r="C8953" s="2" t="s">
        <v>7720</v>
      </c>
      <c r="D8953" t="s">
        <v>7703</v>
      </c>
      <c r="E8953">
        <f t="shared" si="139"/>
        <v>41</v>
      </c>
    </row>
    <row r="8954" spans="1:5" x14ac:dyDescent="0.25">
      <c r="A8954" t="s">
        <v>3796</v>
      </c>
      <c r="B8954" s="2">
        <v>41838</v>
      </c>
      <c r="C8954" s="2" t="s">
        <v>7720</v>
      </c>
      <c r="D8954" t="s">
        <v>7703</v>
      </c>
      <c r="E8954">
        <f t="shared" si="139"/>
        <v>41</v>
      </c>
    </row>
    <row r="8955" spans="1:5" x14ac:dyDescent="0.25">
      <c r="A8955" t="s">
        <v>3796</v>
      </c>
      <c r="B8955" s="2">
        <v>41838</v>
      </c>
      <c r="C8955" s="2" t="s">
        <v>7720</v>
      </c>
      <c r="D8955" t="s">
        <v>7703</v>
      </c>
      <c r="E8955">
        <f t="shared" si="139"/>
        <v>41</v>
      </c>
    </row>
    <row r="8956" spans="1:5" x14ac:dyDescent="0.25">
      <c r="A8956" t="s">
        <v>1632</v>
      </c>
      <c r="B8956" s="2">
        <v>41859</v>
      </c>
      <c r="C8956" s="2" t="s">
        <v>7690</v>
      </c>
      <c r="D8956" t="s">
        <v>7690</v>
      </c>
      <c r="E8956">
        <f t="shared" si="139"/>
        <v>0</v>
      </c>
    </row>
    <row r="8957" spans="1:5" x14ac:dyDescent="0.25">
      <c r="A8957" t="s">
        <v>1997</v>
      </c>
      <c r="B8957" s="2">
        <v>41902</v>
      </c>
      <c r="C8957" s="2" t="s">
        <v>7711</v>
      </c>
      <c r="D8957" t="s">
        <v>7711</v>
      </c>
      <c r="E8957">
        <f t="shared" si="139"/>
        <v>0</v>
      </c>
    </row>
    <row r="8958" spans="1:5" x14ac:dyDescent="0.25">
      <c r="A8958" t="s">
        <v>1671</v>
      </c>
      <c r="B8958" s="2">
        <v>41694</v>
      </c>
      <c r="C8958" s="2" t="s">
        <v>7726</v>
      </c>
      <c r="D8958" t="s">
        <v>7703</v>
      </c>
      <c r="E8958">
        <f t="shared" si="139"/>
        <v>46</v>
      </c>
    </row>
    <row r="8959" spans="1:5" x14ac:dyDescent="0.25">
      <c r="A8959" t="s">
        <v>1671</v>
      </c>
      <c r="B8959" s="2">
        <v>41694</v>
      </c>
      <c r="C8959" s="2" t="s">
        <v>7726</v>
      </c>
      <c r="D8959" t="s">
        <v>7703</v>
      </c>
      <c r="E8959">
        <f t="shared" si="139"/>
        <v>46</v>
      </c>
    </row>
    <row r="8960" spans="1:5" x14ac:dyDescent="0.25">
      <c r="A8960" t="s">
        <v>878</v>
      </c>
      <c r="B8960" s="2">
        <v>42136</v>
      </c>
      <c r="C8960" s="2" t="s">
        <v>7714</v>
      </c>
      <c r="D8960" t="s">
        <v>7704</v>
      </c>
      <c r="E8960">
        <f t="shared" si="139"/>
        <v>30</v>
      </c>
    </row>
    <row r="8961" spans="1:5" x14ac:dyDescent="0.25">
      <c r="A8961" t="s">
        <v>878</v>
      </c>
      <c r="B8961" s="2">
        <v>42136</v>
      </c>
      <c r="C8961" s="2" t="s">
        <v>7714</v>
      </c>
      <c r="D8961" t="s">
        <v>7704</v>
      </c>
      <c r="E8961">
        <f t="shared" si="139"/>
        <v>30</v>
      </c>
    </row>
    <row r="8962" spans="1:5" x14ac:dyDescent="0.25">
      <c r="A8962" t="s">
        <v>878</v>
      </c>
      <c r="B8962" s="2">
        <v>42136</v>
      </c>
      <c r="C8962" s="2" t="s">
        <v>7714</v>
      </c>
      <c r="D8962" t="s">
        <v>7704</v>
      </c>
      <c r="E8962">
        <f t="shared" si="139"/>
        <v>30</v>
      </c>
    </row>
    <row r="8963" spans="1:5" x14ac:dyDescent="0.25">
      <c r="A8963" t="s">
        <v>878</v>
      </c>
      <c r="B8963" s="2">
        <v>42136</v>
      </c>
      <c r="C8963" s="2" t="s">
        <v>7714</v>
      </c>
      <c r="D8963" t="s">
        <v>7704</v>
      </c>
      <c r="E8963">
        <f t="shared" ref="E8963:E9026" si="140">(LEFT(D8963,4)-LEFT(C8963,4))*12+RIGHT(D8963,2)-RIGHT(C8963,2)</f>
        <v>30</v>
      </c>
    </row>
    <row r="8964" spans="1:5" x14ac:dyDescent="0.25">
      <c r="A8964" t="s">
        <v>4855</v>
      </c>
      <c r="B8964" s="2">
        <v>41893</v>
      </c>
      <c r="C8964" s="2" t="s">
        <v>7711</v>
      </c>
      <c r="D8964" t="s">
        <v>7681</v>
      </c>
      <c r="E8964">
        <f t="shared" si="140"/>
        <v>26</v>
      </c>
    </row>
    <row r="8965" spans="1:5" x14ac:dyDescent="0.25">
      <c r="A8965" t="s">
        <v>4855</v>
      </c>
      <c r="B8965" s="2">
        <v>41893</v>
      </c>
      <c r="C8965" s="2" t="s">
        <v>7711</v>
      </c>
      <c r="D8965" t="s">
        <v>7681</v>
      </c>
      <c r="E8965">
        <f t="shared" si="140"/>
        <v>26</v>
      </c>
    </row>
    <row r="8966" spans="1:5" x14ac:dyDescent="0.25">
      <c r="A8966" t="s">
        <v>4855</v>
      </c>
      <c r="B8966" s="2">
        <v>41893</v>
      </c>
      <c r="C8966" s="2" t="s">
        <v>7711</v>
      </c>
      <c r="D8966" t="s">
        <v>7681</v>
      </c>
      <c r="E8966">
        <f t="shared" si="140"/>
        <v>26</v>
      </c>
    </row>
    <row r="8967" spans="1:5" x14ac:dyDescent="0.25">
      <c r="A8967" t="s">
        <v>3539</v>
      </c>
      <c r="B8967" s="2">
        <v>42513</v>
      </c>
      <c r="C8967" s="2" t="s">
        <v>7716</v>
      </c>
      <c r="D8967" t="s">
        <v>7704</v>
      </c>
      <c r="E8967">
        <f t="shared" si="140"/>
        <v>18</v>
      </c>
    </row>
    <row r="8968" spans="1:5" x14ac:dyDescent="0.25">
      <c r="A8968" t="s">
        <v>3453</v>
      </c>
      <c r="B8968" s="2">
        <v>41905</v>
      </c>
      <c r="C8968" s="2" t="s">
        <v>7711</v>
      </c>
      <c r="D8968" t="s">
        <v>7681</v>
      </c>
      <c r="E8968">
        <f t="shared" si="140"/>
        <v>26</v>
      </c>
    </row>
    <row r="8969" spans="1:5" x14ac:dyDescent="0.25">
      <c r="A8969" t="s">
        <v>3453</v>
      </c>
      <c r="B8969" s="2">
        <v>41905</v>
      </c>
      <c r="C8969" s="2" t="s">
        <v>7711</v>
      </c>
      <c r="D8969" t="s">
        <v>7681</v>
      </c>
      <c r="E8969">
        <f t="shared" si="140"/>
        <v>26</v>
      </c>
    </row>
    <row r="8970" spans="1:5" x14ac:dyDescent="0.25">
      <c r="A8970" t="s">
        <v>4401</v>
      </c>
      <c r="B8970" s="2">
        <v>41729</v>
      </c>
      <c r="C8970" s="2" t="s">
        <v>7715</v>
      </c>
      <c r="D8970" t="s">
        <v>7701</v>
      </c>
      <c r="E8970">
        <f t="shared" si="140"/>
        <v>9</v>
      </c>
    </row>
    <row r="8971" spans="1:5" x14ac:dyDescent="0.25">
      <c r="A8971" t="s">
        <v>96</v>
      </c>
      <c r="B8971" s="2">
        <v>41914</v>
      </c>
      <c r="C8971" s="2" t="s">
        <v>7699</v>
      </c>
      <c r="D8971" t="s">
        <v>7703</v>
      </c>
      <c r="E8971">
        <f t="shared" si="140"/>
        <v>38</v>
      </c>
    </row>
    <row r="8972" spans="1:5" x14ac:dyDescent="0.25">
      <c r="A8972" t="s">
        <v>96</v>
      </c>
      <c r="B8972" s="2">
        <v>41914</v>
      </c>
      <c r="C8972" s="2" t="s">
        <v>7699</v>
      </c>
      <c r="D8972" t="s">
        <v>7703</v>
      </c>
      <c r="E8972">
        <f t="shared" si="140"/>
        <v>38</v>
      </c>
    </row>
    <row r="8973" spans="1:5" x14ac:dyDescent="0.25">
      <c r="A8973" t="s">
        <v>3008</v>
      </c>
      <c r="B8973" s="2">
        <v>41659</v>
      </c>
      <c r="C8973" s="2" t="s">
        <v>7727</v>
      </c>
      <c r="D8973" t="s">
        <v>7723</v>
      </c>
      <c r="E8973">
        <f t="shared" si="140"/>
        <v>38</v>
      </c>
    </row>
    <row r="8974" spans="1:5" x14ac:dyDescent="0.25">
      <c r="A8974" t="s">
        <v>321</v>
      </c>
      <c r="B8974" s="2">
        <v>41734</v>
      </c>
      <c r="C8974" s="2" t="s">
        <v>7722</v>
      </c>
      <c r="D8974" t="s">
        <v>7688</v>
      </c>
      <c r="E8974">
        <f t="shared" si="140"/>
        <v>7</v>
      </c>
    </row>
    <row r="8975" spans="1:5" x14ac:dyDescent="0.25">
      <c r="A8975" t="s">
        <v>940</v>
      </c>
      <c r="B8975" s="2">
        <v>41978</v>
      </c>
      <c r="C8975" s="2" t="s">
        <v>7701</v>
      </c>
      <c r="D8975" t="s">
        <v>7685</v>
      </c>
      <c r="E8975">
        <f t="shared" si="140"/>
        <v>28</v>
      </c>
    </row>
    <row r="8976" spans="1:5" x14ac:dyDescent="0.25">
      <c r="A8976" t="s">
        <v>3748</v>
      </c>
      <c r="B8976" s="2">
        <v>41875</v>
      </c>
      <c r="C8976" s="2" t="s">
        <v>7690</v>
      </c>
      <c r="D8976" t="s">
        <v>7704</v>
      </c>
      <c r="E8976">
        <f t="shared" si="140"/>
        <v>39</v>
      </c>
    </row>
    <row r="8977" spans="1:5" x14ac:dyDescent="0.25">
      <c r="A8977" t="s">
        <v>3748</v>
      </c>
      <c r="B8977" s="2">
        <v>41875</v>
      </c>
      <c r="C8977" s="2" t="s">
        <v>7690</v>
      </c>
      <c r="D8977" t="s">
        <v>7704</v>
      </c>
      <c r="E8977">
        <f t="shared" si="140"/>
        <v>39</v>
      </c>
    </row>
    <row r="8978" spans="1:5" x14ac:dyDescent="0.25">
      <c r="A8978" t="s">
        <v>3748</v>
      </c>
      <c r="B8978" s="2">
        <v>41875</v>
      </c>
      <c r="C8978" s="2" t="s">
        <v>7690</v>
      </c>
      <c r="D8978" t="s">
        <v>7704</v>
      </c>
      <c r="E8978">
        <f t="shared" si="140"/>
        <v>39</v>
      </c>
    </row>
    <row r="8979" spans="1:5" x14ac:dyDescent="0.25">
      <c r="A8979" t="s">
        <v>3748</v>
      </c>
      <c r="B8979" s="2">
        <v>41875</v>
      </c>
      <c r="C8979" s="2" t="s">
        <v>7690</v>
      </c>
      <c r="D8979" t="s">
        <v>7704</v>
      </c>
      <c r="E8979">
        <f t="shared" si="140"/>
        <v>39</v>
      </c>
    </row>
    <row r="8980" spans="1:5" x14ac:dyDescent="0.25">
      <c r="A8980" t="s">
        <v>3527</v>
      </c>
      <c r="B8980" s="2">
        <v>41946</v>
      </c>
      <c r="C8980" s="2" t="s">
        <v>7688</v>
      </c>
      <c r="D8980" t="s">
        <v>7688</v>
      </c>
      <c r="E8980">
        <f t="shared" si="140"/>
        <v>0</v>
      </c>
    </row>
    <row r="8981" spans="1:5" x14ac:dyDescent="0.25">
      <c r="A8981" t="s">
        <v>4826</v>
      </c>
      <c r="B8981" s="2">
        <v>41761</v>
      </c>
      <c r="C8981" s="2" t="s">
        <v>7689</v>
      </c>
      <c r="D8981" t="s">
        <v>7683</v>
      </c>
      <c r="E8981">
        <f t="shared" si="140"/>
        <v>17</v>
      </c>
    </row>
    <row r="8982" spans="1:5" x14ac:dyDescent="0.25">
      <c r="A8982" t="s">
        <v>471</v>
      </c>
      <c r="B8982" s="2">
        <v>41655</v>
      </c>
      <c r="C8982" s="2" t="s">
        <v>7727</v>
      </c>
      <c r="D8982" t="s">
        <v>7726</v>
      </c>
      <c r="E8982">
        <f t="shared" si="140"/>
        <v>1</v>
      </c>
    </row>
    <row r="8983" spans="1:5" x14ac:dyDescent="0.25">
      <c r="A8983" t="s">
        <v>213</v>
      </c>
      <c r="B8983" s="2">
        <v>42127</v>
      </c>
      <c r="C8983" s="2" t="s">
        <v>7714</v>
      </c>
      <c r="D8983" t="s">
        <v>7698</v>
      </c>
      <c r="E8983">
        <f t="shared" si="140"/>
        <v>10</v>
      </c>
    </row>
    <row r="8984" spans="1:5" x14ac:dyDescent="0.25">
      <c r="A8984" t="s">
        <v>213</v>
      </c>
      <c r="B8984" s="2">
        <v>42127</v>
      </c>
      <c r="C8984" s="2" t="s">
        <v>7714</v>
      </c>
      <c r="D8984" t="s">
        <v>7698</v>
      </c>
      <c r="E8984">
        <f t="shared" si="140"/>
        <v>10</v>
      </c>
    </row>
    <row r="8985" spans="1:5" x14ac:dyDescent="0.25">
      <c r="A8985" t="s">
        <v>213</v>
      </c>
      <c r="B8985" s="2">
        <v>42127</v>
      </c>
      <c r="C8985" s="2" t="s">
        <v>7714</v>
      </c>
      <c r="D8985" t="s">
        <v>7698</v>
      </c>
      <c r="E8985">
        <f t="shared" si="140"/>
        <v>10</v>
      </c>
    </row>
    <row r="8986" spans="1:5" x14ac:dyDescent="0.25">
      <c r="A8986" t="s">
        <v>213</v>
      </c>
      <c r="B8986" s="2">
        <v>42127</v>
      </c>
      <c r="C8986" s="2" t="s">
        <v>7714</v>
      </c>
      <c r="D8986" t="s">
        <v>7698</v>
      </c>
      <c r="E8986">
        <f t="shared" si="140"/>
        <v>10</v>
      </c>
    </row>
    <row r="8987" spans="1:5" x14ac:dyDescent="0.25">
      <c r="A8987" t="s">
        <v>701</v>
      </c>
      <c r="B8987" s="2">
        <v>41903</v>
      </c>
      <c r="C8987" s="2" t="s">
        <v>7711</v>
      </c>
      <c r="D8987" t="s">
        <v>7695</v>
      </c>
      <c r="E8987">
        <f t="shared" si="140"/>
        <v>15</v>
      </c>
    </row>
    <row r="8988" spans="1:5" x14ac:dyDescent="0.25">
      <c r="A8988" t="s">
        <v>701</v>
      </c>
      <c r="B8988" s="2">
        <v>41903</v>
      </c>
      <c r="C8988" s="2" t="s">
        <v>7711</v>
      </c>
      <c r="D8988" t="s">
        <v>7695</v>
      </c>
      <c r="E8988">
        <f t="shared" si="140"/>
        <v>15</v>
      </c>
    </row>
    <row r="8989" spans="1:5" x14ac:dyDescent="0.25">
      <c r="A8989" t="s">
        <v>701</v>
      </c>
      <c r="B8989" s="2">
        <v>41903</v>
      </c>
      <c r="C8989" s="2" t="s">
        <v>7711</v>
      </c>
      <c r="D8989" t="s">
        <v>7695</v>
      </c>
      <c r="E8989">
        <f t="shared" si="140"/>
        <v>15</v>
      </c>
    </row>
    <row r="8990" spans="1:5" x14ac:dyDescent="0.25">
      <c r="A8990" t="s">
        <v>701</v>
      </c>
      <c r="B8990" s="2">
        <v>41903</v>
      </c>
      <c r="C8990" s="2" t="s">
        <v>7711</v>
      </c>
      <c r="D8990" t="s">
        <v>7695</v>
      </c>
      <c r="E8990">
        <f t="shared" si="140"/>
        <v>15</v>
      </c>
    </row>
    <row r="8991" spans="1:5" x14ac:dyDescent="0.25">
      <c r="A8991" t="s">
        <v>2066</v>
      </c>
      <c r="B8991" s="2">
        <v>41841</v>
      </c>
      <c r="C8991" s="2" t="s">
        <v>7720</v>
      </c>
      <c r="D8991" t="s">
        <v>7695</v>
      </c>
      <c r="E8991">
        <f t="shared" si="140"/>
        <v>17</v>
      </c>
    </row>
    <row r="8992" spans="1:5" x14ac:dyDescent="0.25">
      <c r="A8992" t="s">
        <v>2066</v>
      </c>
      <c r="B8992" s="2">
        <v>41841</v>
      </c>
      <c r="C8992" s="2" t="s">
        <v>7720</v>
      </c>
      <c r="D8992" t="s">
        <v>7695</v>
      </c>
      <c r="E8992">
        <f t="shared" si="140"/>
        <v>17</v>
      </c>
    </row>
    <row r="8993" spans="1:5" x14ac:dyDescent="0.25">
      <c r="A8993" t="s">
        <v>822</v>
      </c>
      <c r="B8993" s="2">
        <v>41922</v>
      </c>
      <c r="C8993" s="2" t="s">
        <v>7699</v>
      </c>
      <c r="D8993" t="s">
        <v>7694</v>
      </c>
      <c r="E8993">
        <f t="shared" si="140"/>
        <v>36</v>
      </c>
    </row>
    <row r="8994" spans="1:5" x14ac:dyDescent="0.25">
      <c r="A8994" t="s">
        <v>5874</v>
      </c>
      <c r="B8994" s="2">
        <v>41888</v>
      </c>
      <c r="C8994" s="2" t="s">
        <v>7711</v>
      </c>
      <c r="D8994" t="s">
        <v>7694</v>
      </c>
      <c r="E8994">
        <f t="shared" si="140"/>
        <v>37</v>
      </c>
    </row>
    <row r="8995" spans="1:5" x14ac:dyDescent="0.25">
      <c r="A8995" t="s">
        <v>5874</v>
      </c>
      <c r="B8995" s="2">
        <v>41888</v>
      </c>
      <c r="C8995" s="2" t="s">
        <v>7711</v>
      </c>
      <c r="D8995" t="s">
        <v>7694</v>
      </c>
      <c r="E8995">
        <f t="shared" si="140"/>
        <v>37</v>
      </c>
    </row>
    <row r="8996" spans="1:5" x14ac:dyDescent="0.25">
      <c r="A8996" t="s">
        <v>1779</v>
      </c>
      <c r="B8996" s="2">
        <v>41866</v>
      </c>
      <c r="C8996" s="2" t="s">
        <v>7690</v>
      </c>
      <c r="D8996" t="s">
        <v>7690</v>
      </c>
      <c r="E8996">
        <f t="shared" si="140"/>
        <v>0</v>
      </c>
    </row>
    <row r="8997" spans="1:5" x14ac:dyDescent="0.25">
      <c r="A8997" t="s">
        <v>1779</v>
      </c>
      <c r="B8997" s="2">
        <v>41866</v>
      </c>
      <c r="C8997" s="2" t="s">
        <v>7690</v>
      </c>
      <c r="D8997" t="s">
        <v>7690</v>
      </c>
      <c r="E8997">
        <f t="shared" si="140"/>
        <v>0</v>
      </c>
    </row>
    <row r="8998" spans="1:5" x14ac:dyDescent="0.25">
      <c r="A8998" t="s">
        <v>1368</v>
      </c>
      <c r="B8998" s="2">
        <v>41768</v>
      </c>
      <c r="C8998" s="2" t="s">
        <v>7689</v>
      </c>
      <c r="D8998" t="s">
        <v>7704</v>
      </c>
      <c r="E8998">
        <f t="shared" si="140"/>
        <v>42</v>
      </c>
    </row>
    <row r="8999" spans="1:5" x14ac:dyDescent="0.25">
      <c r="A8999" t="s">
        <v>3564</v>
      </c>
      <c r="B8999" s="2">
        <v>41758</v>
      </c>
      <c r="C8999" s="2" t="s">
        <v>7722</v>
      </c>
      <c r="D8999" t="s">
        <v>7723</v>
      </c>
      <c r="E8999">
        <f t="shared" si="140"/>
        <v>35</v>
      </c>
    </row>
    <row r="9000" spans="1:5" x14ac:dyDescent="0.25">
      <c r="A9000" t="s">
        <v>3564</v>
      </c>
      <c r="B9000" s="2">
        <v>41758</v>
      </c>
      <c r="C9000" s="2" t="s">
        <v>7722</v>
      </c>
      <c r="D9000" t="s">
        <v>7723</v>
      </c>
      <c r="E9000">
        <f t="shared" si="140"/>
        <v>35</v>
      </c>
    </row>
    <row r="9001" spans="1:5" x14ac:dyDescent="0.25">
      <c r="A9001" t="s">
        <v>1920</v>
      </c>
      <c r="B9001" s="2">
        <v>42605</v>
      </c>
      <c r="C9001" s="2" t="s">
        <v>7709</v>
      </c>
      <c r="D9001" t="s">
        <v>7705</v>
      </c>
      <c r="E9001">
        <f t="shared" si="140"/>
        <v>9</v>
      </c>
    </row>
    <row r="9002" spans="1:5" x14ac:dyDescent="0.25">
      <c r="A9002" t="s">
        <v>2394</v>
      </c>
      <c r="B9002" s="2">
        <v>41811</v>
      </c>
      <c r="C9002" s="2" t="s">
        <v>7684</v>
      </c>
      <c r="D9002" t="s">
        <v>7684</v>
      </c>
      <c r="E9002">
        <f t="shared" si="140"/>
        <v>0</v>
      </c>
    </row>
    <row r="9003" spans="1:5" x14ac:dyDescent="0.25">
      <c r="A9003" t="s">
        <v>3059</v>
      </c>
      <c r="B9003" s="2">
        <v>41975</v>
      </c>
      <c r="C9003" s="2" t="s">
        <v>7701</v>
      </c>
      <c r="D9003" t="s">
        <v>7701</v>
      </c>
      <c r="E9003">
        <f t="shared" si="140"/>
        <v>0</v>
      </c>
    </row>
    <row r="9004" spans="1:5" x14ac:dyDescent="0.25">
      <c r="A9004" t="s">
        <v>3059</v>
      </c>
      <c r="B9004" s="2">
        <v>41975</v>
      </c>
      <c r="C9004" s="2" t="s">
        <v>7701</v>
      </c>
      <c r="D9004" t="s">
        <v>7701</v>
      </c>
      <c r="E9004">
        <f t="shared" si="140"/>
        <v>0</v>
      </c>
    </row>
    <row r="9005" spans="1:5" x14ac:dyDescent="0.25">
      <c r="A9005" t="s">
        <v>1009</v>
      </c>
      <c r="B9005" s="2">
        <v>41807</v>
      </c>
      <c r="C9005" s="2" t="s">
        <v>7684</v>
      </c>
      <c r="D9005" t="s">
        <v>7700</v>
      </c>
      <c r="E9005">
        <f t="shared" si="140"/>
        <v>10</v>
      </c>
    </row>
    <row r="9006" spans="1:5" x14ac:dyDescent="0.25">
      <c r="A9006" t="s">
        <v>1009</v>
      </c>
      <c r="B9006" s="2">
        <v>41807</v>
      </c>
      <c r="C9006" s="2" t="s">
        <v>7684</v>
      </c>
      <c r="D9006" t="s">
        <v>7700</v>
      </c>
      <c r="E9006">
        <f t="shared" si="140"/>
        <v>10</v>
      </c>
    </row>
    <row r="9007" spans="1:5" x14ac:dyDescent="0.25">
      <c r="A9007" t="s">
        <v>1059</v>
      </c>
      <c r="B9007" s="2">
        <v>41978</v>
      </c>
      <c r="C9007" s="2" t="s">
        <v>7701</v>
      </c>
      <c r="D9007" t="s">
        <v>7704</v>
      </c>
      <c r="E9007">
        <f t="shared" si="140"/>
        <v>35</v>
      </c>
    </row>
    <row r="9008" spans="1:5" x14ac:dyDescent="0.25">
      <c r="A9008" t="s">
        <v>1059</v>
      </c>
      <c r="B9008" s="2">
        <v>41978</v>
      </c>
      <c r="C9008" s="2" t="s">
        <v>7701</v>
      </c>
      <c r="D9008" t="s">
        <v>7704</v>
      </c>
      <c r="E9008">
        <f t="shared" si="140"/>
        <v>35</v>
      </c>
    </row>
    <row r="9009" spans="1:5" x14ac:dyDescent="0.25">
      <c r="A9009" t="s">
        <v>1059</v>
      </c>
      <c r="B9009" s="2">
        <v>41978</v>
      </c>
      <c r="C9009" s="2" t="s">
        <v>7701</v>
      </c>
      <c r="D9009" t="s">
        <v>7704</v>
      </c>
      <c r="E9009">
        <f t="shared" si="140"/>
        <v>35</v>
      </c>
    </row>
    <row r="9010" spans="1:5" x14ac:dyDescent="0.25">
      <c r="A9010" t="s">
        <v>1059</v>
      </c>
      <c r="B9010" s="2">
        <v>41978</v>
      </c>
      <c r="C9010" s="2" t="s">
        <v>7701</v>
      </c>
      <c r="D9010" t="s">
        <v>7704</v>
      </c>
      <c r="E9010">
        <f t="shared" si="140"/>
        <v>35</v>
      </c>
    </row>
    <row r="9011" spans="1:5" x14ac:dyDescent="0.25">
      <c r="A9011" t="s">
        <v>4826</v>
      </c>
      <c r="B9011" s="2">
        <v>41761</v>
      </c>
      <c r="C9011" s="2" t="s">
        <v>7689</v>
      </c>
      <c r="D9011" t="s">
        <v>7691</v>
      </c>
      <c r="E9011">
        <f t="shared" si="140"/>
        <v>38</v>
      </c>
    </row>
    <row r="9012" spans="1:5" x14ac:dyDescent="0.25">
      <c r="A9012" t="s">
        <v>2590</v>
      </c>
      <c r="B9012" s="2">
        <v>41676</v>
      </c>
      <c r="C9012" s="2" t="s">
        <v>7726</v>
      </c>
      <c r="D9012" t="s">
        <v>7705</v>
      </c>
      <c r="E9012">
        <f t="shared" si="140"/>
        <v>39</v>
      </c>
    </row>
    <row r="9013" spans="1:5" x14ac:dyDescent="0.25">
      <c r="A9013" t="s">
        <v>2497</v>
      </c>
      <c r="B9013" s="2">
        <v>41860</v>
      </c>
      <c r="C9013" s="2" t="s">
        <v>7690</v>
      </c>
      <c r="D9013" t="s">
        <v>7695</v>
      </c>
      <c r="E9013">
        <f t="shared" si="140"/>
        <v>16</v>
      </c>
    </row>
    <row r="9014" spans="1:5" x14ac:dyDescent="0.25">
      <c r="A9014" t="s">
        <v>441</v>
      </c>
      <c r="B9014" s="2">
        <v>41895</v>
      </c>
      <c r="C9014" s="2" t="s">
        <v>7711</v>
      </c>
      <c r="D9014" t="s">
        <v>7728</v>
      </c>
      <c r="E9014">
        <f t="shared" si="140"/>
        <v>17</v>
      </c>
    </row>
    <row r="9015" spans="1:5" x14ac:dyDescent="0.25">
      <c r="A9015" t="s">
        <v>5489</v>
      </c>
      <c r="B9015" s="2">
        <v>41924</v>
      </c>
      <c r="C9015" s="2" t="s">
        <v>7699</v>
      </c>
      <c r="D9015" t="s">
        <v>7723</v>
      </c>
      <c r="E9015">
        <f t="shared" si="140"/>
        <v>29</v>
      </c>
    </row>
    <row r="9016" spans="1:5" x14ac:dyDescent="0.25">
      <c r="A9016" t="s">
        <v>5489</v>
      </c>
      <c r="B9016" s="2">
        <v>41924</v>
      </c>
      <c r="C9016" s="2" t="s">
        <v>7699</v>
      </c>
      <c r="D9016" t="s">
        <v>7723</v>
      </c>
      <c r="E9016">
        <f t="shared" si="140"/>
        <v>29</v>
      </c>
    </row>
    <row r="9017" spans="1:5" x14ac:dyDescent="0.25">
      <c r="A9017" t="s">
        <v>1681</v>
      </c>
      <c r="B9017" s="2">
        <v>41815</v>
      </c>
      <c r="C9017" s="2" t="s">
        <v>7684</v>
      </c>
      <c r="D9017" t="s">
        <v>7686</v>
      </c>
      <c r="E9017">
        <f t="shared" si="140"/>
        <v>30</v>
      </c>
    </row>
    <row r="9018" spans="1:5" x14ac:dyDescent="0.25">
      <c r="A9018" t="s">
        <v>1681</v>
      </c>
      <c r="B9018" s="2">
        <v>41815</v>
      </c>
      <c r="C9018" s="2" t="s">
        <v>7684</v>
      </c>
      <c r="D9018" t="s">
        <v>7686</v>
      </c>
      <c r="E9018">
        <f t="shared" si="140"/>
        <v>30</v>
      </c>
    </row>
    <row r="9019" spans="1:5" x14ac:dyDescent="0.25">
      <c r="A9019" t="s">
        <v>3008</v>
      </c>
      <c r="B9019" s="2">
        <v>41659</v>
      </c>
      <c r="C9019" s="2" t="s">
        <v>7727</v>
      </c>
      <c r="D9019" t="s">
        <v>7698</v>
      </c>
      <c r="E9019">
        <f t="shared" si="140"/>
        <v>26</v>
      </c>
    </row>
    <row r="9020" spans="1:5" x14ac:dyDescent="0.25">
      <c r="A9020" t="s">
        <v>3008</v>
      </c>
      <c r="B9020" s="2">
        <v>41659</v>
      </c>
      <c r="C9020" s="2" t="s">
        <v>7727</v>
      </c>
      <c r="D9020" t="s">
        <v>7698</v>
      </c>
      <c r="E9020">
        <f t="shared" si="140"/>
        <v>26</v>
      </c>
    </row>
    <row r="9021" spans="1:5" x14ac:dyDescent="0.25">
      <c r="A9021" t="s">
        <v>404</v>
      </c>
      <c r="B9021" s="2">
        <v>41786</v>
      </c>
      <c r="C9021" s="2" t="s">
        <v>7689</v>
      </c>
      <c r="D9021" t="s">
        <v>7701</v>
      </c>
      <c r="E9021">
        <f t="shared" si="140"/>
        <v>7</v>
      </c>
    </row>
    <row r="9022" spans="1:5" x14ac:dyDescent="0.25">
      <c r="A9022" t="s">
        <v>404</v>
      </c>
      <c r="B9022" s="2">
        <v>41786</v>
      </c>
      <c r="C9022" s="2" t="s">
        <v>7689</v>
      </c>
      <c r="D9022" t="s">
        <v>7701</v>
      </c>
      <c r="E9022">
        <f t="shared" si="140"/>
        <v>7</v>
      </c>
    </row>
    <row r="9023" spans="1:5" x14ac:dyDescent="0.25">
      <c r="A9023" t="s">
        <v>5874</v>
      </c>
      <c r="B9023" s="2">
        <v>41888</v>
      </c>
      <c r="C9023" s="2" t="s">
        <v>7711</v>
      </c>
      <c r="D9023" t="s">
        <v>7687</v>
      </c>
      <c r="E9023">
        <f t="shared" si="140"/>
        <v>14</v>
      </c>
    </row>
    <row r="9024" spans="1:5" x14ac:dyDescent="0.25">
      <c r="A9024" t="s">
        <v>3689</v>
      </c>
      <c r="B9024" s="2">
        <v>41965</v>
      </c>
      <c r="C9024" s="2" t="s">
        <v>7688</v>
      </c>
      <c r="D9024" t="s">
        <v>7709</v>
      </c>
      <c r="E9024">
        <f t="shared" si="140"/>
        <v>21</v>
      </c>
    </row>
    <row r="9025" spans="1:5" x14ac:dyDescent="0.25">
      <c r="A9025" t="s">
        <v>2310</v>
      </c>
      <c r="B9025" s="2">
        <v>41846</v>
      </c>
      <c r="C9025" s="2" t="s">
        <v>7720</v>
      </c>
      <c r="D9025" t="s">
        <v>7721</v>
      </c>
      <c r="E9025">
        <f t="shared" si="140"/>
        <v>11</v>
      </c>
    </row>
    <row r="9026" spans="1:5" x14ac:dyDescent="0.25">
      <c r="A9026" t="s">
        <v>5874</v>
      </c>
      <c r="B9026" s="2">
        <v>41888</v>
      </c>
      <c r="C9026" s="2" t="s">
        <v>7711</v>
      </c>
      <c r="D9026" t="s">
        <v>7682</v>
      </c>
      <c r="E9026">
        <f t="shared" si="140"/>
        <v>21</v>
      </c>
    </row>
    <row r="9027" spans="1:5" x14ac:dyDescent="0.25">
      <c r="A9027" t="s">
        <v>5874</v>
      </c>
      <c r="B9027" s="2">
        <v>41888</v>
      </c>
      <c r="C9027" s="2" t="s">
        <v>7711</v>
      </c>
      <c r="D9027" t="s">
        <v>7682</v>
      </c>
      <c r="E9027">
        <f t="shared" ref="E9027:E9090" si="141">(LEFT(D9027,4)-LEFT(C9027,4))*12+RIGHT(D9027,2)-RIGHT(C9027,2)</f>
        <v>21</v>
      </c>
    </row>
    <row r="9028" spans="1:5" x14ac:dyDescent="0.25">
      <c r="A9028" t="s">
        <v>5874</v>
      </c>
      <c r="B9028" s="2">
        <v>41888</v>
      </c>
      <c r="C9028" s="2" t="s">
        <v>7711</v>
      </c>
      <c r="D9028" t="s">
        <v>7682</v>
      </c>
      <c r="E9028">
        <f t="shared" si="141"/>
        <v>21</v>
      </c>
    </row>
    <row r="9029" spans="1:5" x14ac:dyDescent="0.25">
      <c r="A9029" t="s">
        <v>103</v>
      </c>
      <c r="B9029" s="2">
        <v>41721</v>
      </c>
      <c r="C9029" s="2" t="s">
        <v>7715</v>
      </c>
      <c r="D9029" t="s">
        <v>7702</v>
      </c>
      <c r="E9029">
        <f t="shared" si="141"/>
        <v>30</v>
      </c>
    </row>
    <row r="9030" spans="1:5" x14ac:dyDescent="0.25">
      <c r="A9030" t="s">
        <v>103</v>
      </c>
      <c r="B9030" s="2">
        <v>41721</v>
      </c>
      <c r="C9030" s="2" t="s">
        <v>7715</v>
      </c>
      <c r="D9030" t="s">
        <v>7702</v>
      </c>
      <c r="E9030">
        <f t="shared" si="141"/>
        <v>30</v>
      </c>
    </row>
    <row r="9031" spans="1:5" x14ac:dyDescent="0.25">
      <c r="A9031" t="s">
        <v>3796</v>
      </c>
      <c r="B9031" s="2">
        <v>41838</v>
      </c>
      <c r="C9031" s="2" t="s">
        <v>7720</v>
      </c>
      <c r="D9031" t="s">
        <v>7720</v>
      </c>
      <c r="E9031">
        <f t="shared" si="141"/>
        <v>0</v>
      </c>
    </row>
    <row r="9032" spans="1:5" x14ac:dyDescent="0.25">
      <c r="A9032" t="s">
        <v>2127</v>
      </c>
      <c r="B9032" s="2">
        <v>42038</v>
      </c>
      <c r="C9032" s="2" t="s">
        <v>7717</v>
      </c>
      <c r="D9032" t="s">
        <v>7696</v>
      </c>
      <c r="E9032">
        <f t="shared" si="141"/>
        <v>31</v>
      </c>
    </row>
    <row r="9033" spans="1:5" x14ac:dyDescent="0.25">
      <c r="A9033" t="s">
        <v>2127</v>
      </c>
      <c r="B9033" s="2">
        <v>42038</v>
      </c>
      <c r="C9033" s="2" t="s">
        <v>7717</v>
      </c>
      <c r="D9033" t="s">
        <v>7696</v>
      </c>
      <c r="E9033">
        <f t="shared" si="141"/>
        <v>31</v>
      </c>
    </row>
    <row r="9034" spans="1:5" x14ac:dyDescent="0.25">
      <c r="A9034" t="s">
        <v>205</v>
      </c>
      <c r="B9034" s="2">
        <v>41712</v>
      </c>
      <c r="C9034" s="2" t="s">
        <v>7715</v>
      </c>
      <c r="D9034" t="s">
        <v>7708</v>
      </c>
      <c r="E9034">
        <f t="shared" si="141"/>
        <v>39</v>
      </c>
    </row>
    <row r="9035" spans="1:5" x14ac:dyDescent="0.25">
      <c r="A9035" t="s">
        <v>812</v>
      </c>
      <c r="B9035" s="2">
        <v>41682</v>
      </c>
      <c r="C9035" s="2" t="s">
        <v>7726</v>
      </c>
      <c r="D9035" t="s">
        <v>7711</v>
      </c>
      <c r="E9035">
        <f t="shared" si="141"/>
        <v>7</v>
      </c>
    </row>
    <row r="9036" spans="1:5" x14ac:dyDescent="0.25">
      <c r="A9036" t="s">
        <v>318</v>
      </c>
      <c r="B9036" s="2">
        <v>42278</v>
      </c>
      <c r="C9036" s="2" t="s">
        <v>7683</v>
      </c>
      <c r="D9036" t="s">
        <v>7683</v>
      </c>
      <c r="E9036">
        <f t="shared" si="141"/>
        <v>0</v>
      </c>
    </row>
    <row r="9037" spans="1:5" x14ac:dyDescent="0.25">
      <c r="A9037" t="s">
        <v>318</v>
      </c>
      <c r="B9037" s="2">
        <v>42278</v>
      </c>
      <c r="C9037" s="2" t="s">
        <v>7683</v>
      </c>
      <c r="D9037" t="s">
        <v>7683</v>
      </c>
      <c r="E9037">
        <f t="shared" si="141"/>
        <v>0</v>
      </c>
    </row>
    <row r="9038" spans="1:5" x14ac:dyDescent="0.25">
      <c r="A9038" t="s">
        <v>1147</v>
      </c>
      <c r="B9038" s="2">
        <v>41783</v>
      </c>
      <c r="C9038" s="2" t="s">
        <v>7689</v>
      </c>
      <c r="D9038" t="s">
        <v>7700</v>
      </c>
      <c r="E9038">
        <f t="shared" si="141"/>
        <v>11</v>
      </c>
    </row>
    <row r="9039" spans="1:5" x14ac:dyDescent="0.25">
      <c r="A9039" t="s">
        <v>1147</v>
      </c>
      <c r="B9039" s="2">
        <v>41783</v>
      </c>
      <c r="C9039" s="2" t="s">
        <v>7689</v>
      </c>
      <c r="D9039" t="s">
        <v>7700</v>
      </c>
      <c r="E9039">
        <f t="shared" si="141"/>
        <v>11</v>
      </c>
    </row>
    <row r="9040" spans="1:5" x14ac:dyDescent="0.25">
      <c r="A9040" t="s">
        <v>2452</v>
      </c>
      <c r="B9040" s="2">
        <v>42443</v>
      </c>
      <c r="C9040" s="2" t="s">
        <v>7698</v>
      </c>
      <c r="D9040" t="s">
        <v>7704</v>
      </c>
      <c r="E9040">
        <f t="shared" si="141"/>
        <v>20</v>
      </c>
    </row>
    <row r="9041" spans="1:5" x14ac:dyDescent="0.25">
      <c r="A9041" t="s">
        <v>2114</v>
      </c>
      <c r="B9041" s="2">
        <v>41993</v>
      </c>
      <c r="C9041" s="2" t="s">
        <v>7701</v>
      </c>
      <c r="D9041" t="s">
        <v>7686</v>
      </c>
      <c r="E9041">
        <f t="shared" si="141"/>
        <v>24</v>
      </c>
    </row>
    <row r="9042" spans="1:5" x14ac:dyDescent="0.25">
      <c r="A9042" t="s">
        <v>2590</v>
      </c>
      <c r="B9042" s="2">
        <v>41676</v>
      </c>
      <c r="C9042" s="2" t="s">
        <v>7726</v>
      </c>
      <c r="D9042" t="s">
        <v>7711</v>
      </c>
      <c r="E9042">
        <f t="shared" si="141"/>
        <v>7</v>
      </c>
    </row>
    <row r="9043" spans="1:5" x14ac:dyDescent="0.25">
      <c r="A9043" t="s">
        <v>853</v>
      </c>
      <c r="B9043" s="2">
        <v>41659</v>
      </c>
      <c r="C9043" s="2" t="s">
        <v>7727</v>
      </c>
      <c r="D9043" t="s">
        <v>7711</v>
      </c>
      <c r="E9043">
        <f t="shared" si="141"/>
        <v>8</v>
      </c>
    </row>
    <row r="9044" spans="1:5" x14ac:dyDescent="0.25">
      <c r="A9044" t="s">
        <v>669</v>
      </c>
      <c r="B9044" s="2">
        <v>41659</v>
      </c>
      <c r="C9044" s="2" t="s">
        <v>7727</v>
      </c>
      <c r="D9044" t="s">
        <v>7692</v>
      </c>
      <c r="E9044">
        <f t="shared" si="141"/>
        <v>20</v>
      </c>
    </row>
    <row r="9045" spans="1:5" x14ac:dyDescent="0.25">
      <c r="A9045" t="s">
        <v>2367</v>
      </c>
      <c r="B9045" s="2">
        <v>41684</v>
      </c>
      <c r="C9045" s="2" t="s">
        <v>7726</v>
      </c>
      <c r="D9045" t="s">
        <v>7681</v>
      </c>
      <c r="E9045">
        <f t="shared" si="141"/>
        <v>33</v>
      </c>
    </row>
    <row r="9046" spans="1:5" x14ac:dyDescent="0.25">
      <c r="A9046" t="s">
        <v>1641</v>
      </c>
      <c r="B9046" s="2">
        <v>42191</v>
      </c>
      <c r="C9046" s="2" t="s">
        <v>7719</v>
      </c>
      <c r="D9046" t="s">
        <v>7703</v>
      </c>
      <c r="E9046">
        <f t="shared" si="141"/>
        <v>29</v>
      </c>
    </row>
    <row r="9047" spans="1:5" x14ac:dyDescent="0.25">
      <c r="A9047" t="s">
        <v>1641</v>
      </c>
      <c r="B9047" s="2">
        <v>42191</v>
      </c>
      <c r="C9047" s="2" t="s">
        <v>7719</v>
      </c>
      <c r="D9047" t="s">
        <v>7703</v>
      </c>
      <c r="E9047">
        <f t="shared" si="141"/>
        <v>29</v>
      </c>
    </row>
    <row r="9048" spans="1:5" x14ac:dyDescent="0.25">
      <c r="A9048" t="s">
        <v>1641</v>
      </c>
      <c r="B9048" s="2">
        <v>42191</v>
      </c>
      <c r="C9048" s="2" t="s">
        <v>7719</v>
      </c>
      <c r="D9048" t="s">
        <v>7703</v>
      </c>
      <c r="E9048">
        <f t="shared" si="141"/>
        <v>29</v>
      </c>
    </row>
    <row r="9049" spans="1:5" x14ac:dyDescent="0.25">
      <c r="A9049" t="s">
        <v>1641</v>
      </c>
      <c r="B9049" s="2">
        <v>42191</v>
      </c>
      <c r="C9049" s="2" t="s">
        <v>7719</v>
      </c>
      <c r="D9049" t="s">
        <v>7703</v>
      </c>
      <c r="E9049">
        <f t="shared" si="141"/>
        <v>29</v>
      </c>
    </row>
    <row r="9050" spans="1:5" x14ac:dyDescent="0.25">
      <c r="A9050" t="s">
        <v>1641</v>
      </c>
      <c r="B9050" s="2">
        <v>42191</v>
      </c>
      <c r="C9050" s="2" t="s">
        <v>7719</v>
      </c>
      <c r="D9050" t="s">
        <v>7703</v>
      </c>
      <c r="E9050">
        <f t="shared" si="141"/>
        <v>29</v>
      </c>
    </row>
    <row r="9051" spans="1:5" x14ac:dyDescent="0.25">
      <c r="A9051" t="s">
        <v>1607</v>
      </c>
      <c r="B9051" s="2">
        <v>41903</v>
      </c>
      <c r="C9051" s="2" t="s">
        <v>7711</v>
      </c>
      <c r="D9051" t="s">
        <v>7711</v>
      </c>
      <c r="E9051">
        <f t="shared" si="141"/>
        <v>0</v>
      </c>
    </row>
    <row r="9052" spans="1:5" x14ac:dyDescent="0.25">
      <c r="A9052" t="s">
        <v>1428</v>
      </c>
      <c r="B9052" s="2">
        <v>41649</v>
      </c>
      <c r="C9052" s="2" t="s">
        <v>7727</v>
      </c>
      <c r="D9052" t="s">
        <v>7714</v>
      </c>
      <c r="E9052">
        <f t="shared" si="141"/>
        <v>16</v>
      </c>
    </row>
    <row r="9053" spans="1:5" x14ac:dyDescent="0.25">
      <c r="A9053" t="s">
        <v>2132</v>
      </c>
      <c r="B9053" s="2">
        <v>41724</v>
      </c>
      <c r="C9053" s="2" t="s">
        <v>7715</v>
      </c>
      <c r="D9053" t="s">
        <v>7715</v>
      </c>
      <c r="E9053">
        <f t="shared" si="141"/>
        <v>0</v>
      </c>
    </row>
    <row r="9054" spans="1:5" x14ac:dyDescent="0.25">
      <c r="A9054" t="s">
        <v>2132</v>
      </c>
      <c r="B9054" s="2">
        <v>41724</v>
      </c>
      <c r="C9054" s="2" t="s">
        <v>7715</v>
      </c>
      <c r="D9054" t="s">
        <v>7715</v>
      </c>
      <c r="E9054">
        <f t="shared" si="141"/>
        <v>0</v>
      </c>
    </row>
    <row r="9055" spans="1:5" x14ac:dyDescent="0.25">
      <c r="A9055" t="s">
        <v>2132</v>
      </c>
      <c r="B9055" s="2">
        <v>41724</v>
      </c>
      <c r="C9055" s="2" t="s">
        <v>7715</v>
      </c>
      <c r="D9055" t="s">
        <v>7715</v>
      </c>
      <c r="E9055">
        <f t="shared" si="141"/>
        <v>0</v>
      </c>
    </row>
    <row r="9056" spans="1:5" x14ac:dyDescent="0.25">
      <c r="A9056" t="s">
        <v>1414</v>
      </c>
      <c r="B9056" s="2">
        <v>41854</v>
      </c>
      <c r="C9056" s="2" t="s">
        <v>7690</v>
      </c>
      <c r="D9056" t="s">
        <v>7696</v>
      </c>
      <c r="E9056">
        <f t="shared" si="141"/>
        <v>37</v>
      </c>
    </row>
    <row r="9057" spans="1:5" x14ac:dyDescent="0.25">
      <c r="A9057" t="s">
        <v>479</v>
      </c>
      <c r="B9057" s="2">
        <v>41996</v>
      </c>
      <c r="C9057" s="2" t="s">
        <v>7701</v>
      </c>
      <c r="D9057" t="s">
        <v>7692</v>
      </c>
      <c r="E9057">
        <f t="shared" si="141"/>
        <v>9</v>
      </c>
    </row>
    <row r="9058" spans="1:5" x14ac:dyDescent="0.25">
      <c r="A9058" t="s">
        <v>2497</v>
      </c>
      <c r="B9058" s="2">
        <v>41860</v>
      </c>
      <c r="C9058" s="2" t="s">
        <v>7690</v>
      </c>
      <c r="D9058" t="s">
        <v>7687</v>
      </c>
      <c r="E9058">
        <f t="shared" si="141"/>
        <v>15</v>
      </c>
    </row>
    <row r="9059" spans="1:5" x14ac:dyDescent="0.25">
      <c r="A9059" t="s">
        <v>3374</v>
      </c>
      <c r="B9059" s="2">
        <v>41741</v>
      </c>
      <c r="C9059" s="2" t="s">
        <v>7722</v>
      </c>
      <c r="D9059" t="s">
        <v>7683</v>
      </c>
      <c r="E9059">
        <f t="shared" si="141"/>
        <v>18</v>
      </c>
    </row>
    <row r="9060" spans="1:5" x14ac:dyDescent="0.25">
      <c r="A9060" t="s">
        <v>3374</v>
      </c>
      <c r="B9060" s="2">
        <v>41741</v>
      </c>
      <c r="C9060" s="2" t="s">
        <v>7722</v>
      </c>
      <c r="D9060" t="s">
        <v>7683</v>
      </c>
      <c r="E9060">
        <f t="shared" si="141"/>
        <v>18</v>
      </c>
    </row>
    <row r="9061" spans="1:5" x14ac:dyDescent="0.25">
      <c r="A9061" t="s">
        <v>1124</v>
      </c>
      <c r="B9061" s="2">
        <v>41820</v>
      </c>
      <c r="C9061" s="2" t="s">
        <v>7684</v>
      </c>
      <c r="D9061" t="s">
        <v>7682</v>
      </c>
      <c r="E9061">
        <f t="shared" si="141"/>
        <v>24</v>
      </c>
    </row>
    <row r="9062" spans="1:5" x14ac:dyDescent="0.25">
      <c r="A9062" t="s">
        <v>1284</v>
      </c>
      <c r="B9062" s="2">
        <v>41652</v>
      </c>
      <c r="C9062" s="2" t="s">
        <v>7727</v>
      </c>
      <c r="D9062" t="s">
        <v>7687</v>
      </c>
      <c r="E9062">
        <f t="shared" si="141"/>
        <v>22</v>
      </c>
    </row>
    <row r="9063" spans="1:5" x14ac:dyDescent="0.25">
      <c r="A9063" t="s">
        <v>1284</v>
      </c>
      <c r="B9063" s="2">
        <v>41652</v>
      </c>
      <c r="C9063" s="2" t="s">
        <v>7727</v>
      </c>
      <c r="D9063" t="s">
        <v>7687</v>
      </c>
      <c r="E9063">
        <f t="shared" si="141"/>
        <v>22</v>
      </c>
    </row>
    <row r="9064" spans="1:5" x14ac:dyDescent="0.25">
      <c r="A9064" t="s">
        <v>3367</v>
      </c>
      <c r="B9064" s="2">
        <v>41891</v>
      </c>
      <c r="C9064" s="2" t="s">
        <v>7711</v>
      </c>
      <c r="D9064" t="s">
        <v>7728</v>
      </c>
      <c r="E9064">
        <f t="shared" si="141"/>
        <v>17</v>
      </c>
    </row>
    <row r="9065" spans="1:5" x14ac:dyDescent="0.25">
      <c r="A9065" t="s">
        <v>955</v>
      </c>
      <c r="B9065" s="2">
        <v>41671</v>
      </c>
      <c r="C9065" s="2" t="s">
        <v>7726</v>
      </c>
      <c r="D9065" t="s">
        <v>7699</v>
      </c>
      <c r="E9065">
        <f t="shared" si="141"/>
        <v>8</v>
      </c>
    </row>
    <row r="9066" spans="1:5" x14ac:dyDescent="0.25">
      <c r="A9066" t="s">
        <v>955</v>
      </c>
      <c r="B9066" s="2">
        <v>41671</v>
      </c>
      <c r="C9066" s="2" t="s">
        <v>7726</v>
      </c>
      <c r="D9066" t="s">
        <v>7699</v>
      </c>
      <c r="E9066">
        <f t="shared" si="141"/>
        <v>8</v>
      </c>
    </row>
    <row r="9067" spans="1:5" x14ac:dyDescent="0.25">
      <c r="A9067" t="s">
        <v>955</v>
      </c>
      <c r="B9067" s="2">
        <v>41671</v>
      </c>
      <c r="C9067" s="2" t="s">
        <v>7726</v>
      </c>
      <c r="D9067" t="s">
        <v>7699</v>
      </c>
      <c r="E9067">
        <f t="shared" si="141"/>
        <v>8</v>
      </c>
    </row>
    <row r="9068" spans="1:5" x14ac:dyDescent="0.25">
      <c r="A9068" t="s">
        <v>1307</v>
      </c>
      <c r="B9068" s="2">
        <v>41796</v>
      </c>
      <c r="C9068" s="2" t="s">
        <v>7684</v>
      </c>
      <c r="D9068" t="s">
        <v>7705</v>
      </c>
      <c r="E9068">
        <f t="shared" si="141"/>
        <v>35</v>
      </c>
    </row>
    <row r="9069" spans="1:5" x14ac:dyDescent="0.25">
      <c r="A9069" t="s">
        <v>1481</v>
      </c>
      <c r="B9069" s="2">
        <v>41891</v>
      </c>
      <c r="C9069" s="2" t="s">
        <v>7711</v>
      </c>
      <c r="D9069" t="s">
        <v>7728</v>
      </c>
      <c r="E9069">
        <f t="shared" si="141"/>
        <v>17</v>
      </c>
    </row>
    <row r="9070" spans="1:5" x14ac:dyDescent="0.25">
      <c r="A9070" t="s">
        <v>327</v>
      </c>
      <c r="B9070" s="2">
        <v>41890</v>
      </c>
      <c r="C9070" s="2" t="s">
        <v>7711</v>
      </c>
      <c r="D9070" t="s">
        <v>7702</v>
      </c>
      <c r="E9070">
        <f t="shared" si="141"/>
        <v>24</v>
      </c>
    </row>
    <row r="9071" spans="1:5" x14ac:dyDescent="0.25">
      <c r="A9071" t="s">
        <v>327</v>
      </c>
      <c r="B9071" s="2">
        <v>41890</v>
      </c>
      <c r="C9071" s="2" t="s">
        <v>7711</v>
      </c>
      <c r="D9071" t="s">
        <v>7702</v>
      </c>
      <c r="E9071">
        <f t="shared" si="141"/>
        <v>24</v>
      </c>
    </row>
    <row r="9072" spans="1:5" x14ac:dyDescent="0.25">
      <c r="A9072" t="s">
        <v>4224</v>
      </c>
      <c r="B9072" s="2">
        <v>41732</v>
      </c>
      <c r="C9072" s="2" t="s">
        <v>7722</v>
      </c>
      <c r="D9072" t="s">
        <v>7703</v>
      </c>
      <c r="E9072">
        <f t="shared" si="141"/>
        <v>44</v>
      </c>
    </row>
    <row r="9073" spans="1:5" x14ac:dyDescent="0.25">
      <c r="A9073" t="s">
        <v>2074</v>
      </c>
      <c r="B9073" s="2">
        <v>41889</v>
      </c>
      <c r="C9073" s="2" t="s">
        <v>7711</v>
      </c>
      <c r="D9073" t="s">
        <v>7721</v>
      </c>
      <c r="E9073">
        <f t="shared" si="141"/>
        <v>9</v>
      </c>
    </row>
    <row r="9074" spans="1:5" x14ac:dyDescent="0.25">
      <c r="A9074" t="s">
        <v>2180</v>
      </c>
      <c r="B9074" s="2">
        <v>41644</v>
      </c>
      <c r="C9074" s="2" t="s">
        <v>7727</v>
      </c>
      <c r="D9074" t="s">
        <v>7702</v>
      </c>
      <c r="E9074">
        <f t="shared" si="141"/>
        <v>32</v>
      </c>
    </row>
    <row r="9075" spans="1:5" x14ac:dyDescent="0.25">
      <c r="A9075" t="s">
        <v>2180</v>
      </c>
      <c r="B9075" s="2">
        <v>41644</v>
      </c>
      <c r="C9075" s="2" t="s">
        <v>7727</v>
      </c>
      <c r="D9075" t="s">
        <v>7702</v>
      </c>
      <c r="E9075">
        <f t="shared" si="141"/>
        <v>32</v>
      </c>
    </row>
    <row r="9076" spans="1:5" x14ac:dyDescent="0.25">
      <c r="A9076" t="s">
        <v>2959</v>
      </c>
      <c r="B9076" s="2">
        <v>41750</v>
      </c>
      <c r="C9076" s="2" t="s">
        <v>7722</v>
      </c>
      <c r="D9076" t="s">
        <v>7722</v>
      </c>
      <c r="E9076">
        <f t="shared" si="141"/>
        <v>0</v>
      </c>
    </row>
    <row r="9077" spans="1:5" x14ac:dyDescent="0.25">
      <c r="A9077" t="s">
        <v>2756</v>
      </c>
      <c r="B9077" s="2">
        <v>42313</v>
      </c>
      <c r="C9077" s="2" t="s">
        <v>7687</v>
      </c>
      <c r="D9077" t="s">
        <v>7687</v>
      </c>
      <c r="E9077">
        <f t="shared" si="141"/>
        <v>0</v>
      </c>
    </row>
    <row r="9078" spans="1:5" x14ac:dyDescent="0.25">
      <c r="A9078" t="s">
        <v>2756</v>
      </c>
      <c r="B9078" s="2">
        <v>42313</v>
      </c>
      <c r="C9078" s="2" t="s">
        <v>7687</v>
      </c>
      <c r="D9078" t="s">
        <v>7687</v>
      </c>
      <c r="E9078">
        <f t="shared" si="141"/>
        <v>0</v>
      </c>
    </row>
    <row r="9079" spans="1:5" x14ac:dyDescent="0.25">
      <c r="A9079" t="s">
        <v>301</v>
      </c>
      <c r="B9079" s="2">
        <v>41745</v>
      </c>
      <c r="C9079" s="2" t="s">
        <v>7722</v>
      </c>
      <c r="D9079" t="s">
        <v>7688</v>
      </c>
      <c r="E9079">
        <f t="shared" si="141"/>
        <v>7</v>
      </c>
    </row>
    <row r="9080" spans="1:5" x14ac:dyDescent="0.25">
      <c r="A9080" t="s">
        <v>2610</v>
      </c>
      <c r="B9080" s="2">
        <v>41699</v>
      </c>
      <c r="C9080" s="2" t="s">
        <v>7715</v>
      </c>
      <c r="D9080" t="s">
        <v>7728</v>
      </c>
      <c r="E9080">
        <f t="shared" si="141"/>
        <v>23</v>
      </c>
    </row>
    <row r="9081" spans="1:5" x14ac:dyDescent="0.25">
      <c r="A9081" t="s">
        <v>2610</v>
      </c>
      <c r="B9081" s="2">
        <v>41699</v>
      </c>
      <c r="C9081" s="2" t="s">
        <v>7715</v>
      </c>
      <c r="D9081" t="s">
        <v>7728</v>
      </c>
      <c r="E9081">
        <f t="shared" si="141"/>
        <v>23</v>
      </c>
    </row>
    <row r="9082" spans="1:5" x14ac:dyDescent="0.25">
      <c r="A9082" t="s">
        <v>768</v>
      </c>
      <c r="B9082" s="2">
        <v>41944</v>
      </c>
      <c r="C9082" s="2" t="s">
        <v>7688</v>
      </c>
      <c r="D9082" t="s">
        <v>7696</v>
      </c>
      <c r="E9082">
        <f t="shared" si="141"/>
        <v>34</v>
      </c>
    </row>
    <row r="9083" spans="1:5" x14ac:dyDescent="0.25">
      <c r="A9083" t="s">
        <v>768</v>
      </c>
      <c r="B9083" s="2">
        <v>41944</v>
      </c>
      <c r="C9083" s="2" t="s">
        <v>7688</v>
      </c>
      <c r="D9083" t="s">
        <v>7696</v>
      </c>
      <c r="E9083">
        <f t="shared" si="141"/>
        <v>34</v>
      </c>
    </row>
    <row r="9084" spans="1:5" x14ac:dyDescent="0.25">
      <c r="A9084" t="s">
        <v>5331</v>
      </c>
      <c r="B9084" s="2">
        <v>41948</v>
      </c>
      <c r="C9084" s="2" t="s">
        <v>7688</v>
      </c>
      <c r="D9084" t="s">
        <v>7704</v>
      </c>
      <c r="E9084">
        <f t="shared" si="141"/>
        <v>36</v>
      </c>
    </row>
    <row r="9085" spans="1:5" x14ac:dyDescent="0.25">
      <c r="A9085" t="s">
        <v>3254</v>
      </c>
      <c r="B9085" s="2">
        <v>42041</v>
      </c>
      <c r="C9085" s="2" t="s">
        <v>7717</v>
      </c>
      <c r="D9085" t="s">
        <v>7717</v>
      </c>
      <c r="E9085">
        <f t="shared" si="141"/>
        <v>0</v>
      </c>
    </row>
    <row r="9086" spans="1:5" x14ac:dyDescent="0.25">
      <c r="A9086" t="s">
        <v>3254</v>
      </c>
      <c r="B9086" s="2">
        <v>42041</v>
      </c>
      <c r="C9086" s="2" t="s">
        <v>7717</v>
      </c>
      <c r="D9086" t="s">
        <v>7717</v>
      </c>
      <c r="E9086">
        <f t="shared" si="141"/>
        <v>0</v>
      </c>
    </row>
    <row r="9087" spans="1:5" x14ac:dyDescent="0.25">
      <c r="A9087" t="s">
        <v>1025</v>
      </c>
      <c r="B9087" s="2">
        <v>41812</v>
      </c>
      <c r="C9087" s="2" t="s">
        <v>7684</v>
      </c>
      <c r="D9087" t="s">
        <v>7702</v>
      </c>
      <c r="E9087">
        <f t="shared" si="141"/>
        <v>27</v>
      </c>
    </row>
    <row r="9088" spans="1:5" x14ac:dyDescent="0.25">
      <c r="A9088" t="s">
        <v>4968</v>
      </c>
      <c r="B9088" s="2">
        <v>41889</v>
      </c>
      <c r="C9088" s="2" t="s">
        <v>7711</v>
      </c>
      <c r="D9088" t="s">
        <v>7702</v>
      </c>
      <c r="E9088">
        <f t="shared" si="141"/>
        <v>24</v>
      </c>
    </row>
    <row r="9089" spans="1:5" x14ac:dyDescent="0.25">
      <c r="A9089" t="s">
        <v>4968</v>
      </c>
      <c r="B9089" s="2">
        <v>41889</v>
      </c>
      <c r="C9089" s="2" t="s">
        <v>7711</v>
      </c>
      <c r="D9089" t="s">
        <v>7702</v>
      </c>
      <c r="E9089">
        <f t="shared" si="141"/>
        <v>24</v>
      </c>
    </row>
    <row r="9090" spans="1:5" x14ac:dyDescent="0.25">
      <c r="A9090" t="s">
        <v>3367</v>
      </c>
      <c r="B9090" s="2">
        <v>41891</v>
      </c>
      <c r="C9090" s="2" t="s">
        <v>7711</v>
      </c>
      <c r="D9090" t="s">
        <v>7695</v>
      </c>
      <c r="E9090">
        <f t="shared" si="141"/>
        <v>15</v>
      </c>
    </row>
    <row r="9091" spans="1:5" x14ac:dyDescent="0.25">
      <c r="A9091" t="s">
        <v>257</v>
      </c>
      <c r="B9091" s="2">
        <v>41867</v>
      </c>
      <c r="C9091" s="2" t="s">
        <v>7690</v>
      </c>
      <c r="D9091" t="s">
        <v>7702</v>
      </c>
      <c r="E9091">
        <f t="shared" ref="E9091:E9154" si="142">(LEFT(D9091,4)-LEFT(C9091,4))*12+RIGHT(D9091,2)-RIGHT(C9091,2)</f>
        <v>25</v>
      </c>
    </row>
    <row r="9092" spans="1:5" x14ac:dyDescent="0.25">
      <c r="A9092" t="s">
        <v>493</v>
      </c>
      <c r="B9092" s="2">
        <v>41972</v>
      </c>
      <c r="C9092" s="2" t="s">
        <v>7688</v>
      </c>
      <c r="D9092" t="s">
        <v>7694</v>
      </c>
      <c r="E9092">
        <f t="shared" si="142"/>
        <v>35</v>
      </c>
    </row>
    <row r="9093" spans="1:5" x14ac:dyDescent="0.25">
      <c r="A9093" t="s">
        <v>264</v>
      </c>
      <c r="B9093" s="2">
        <v>41875</v>
      </c>
      <c r="C9093" s="2" t="s">
        <v>7690</v>
      </c>
      <c r="D9093" t="s">
        <v>7721</v>
      </c>
      <c r="E9093">
        <f t="shared" si="142"/>
        <v>10</v>
      </c>
    </row>
    <row r="9094" spans="1:5" x14ac:dyDescent="0.25">
      <c r="A9094" t="s">
        <v>264</v>
      </c>
      <c r="B9094" s="2">
        <v>41875</v>
      </c>
      <c r="C9094" s="2" t="s">
        <v>7690</v>
      </c>
      <c r="D9094" t="s">
        <v>7721</v>
      </c>
      <c r="E9094">
        <f t="shared" si="142"/>
        <v>10</v>
      </c>
    </row>
    <row r="9095" spans="1:5" x14ac:dyDescent="0.25">
      <c r="A9095" t="s">
        <v>982</v>
      </c>
      <c r="B9095" s="2">
        <v>41701</v>
      </c>
      <c r="C9095" s="2" t="s">
        <v>7715</v>
      </c>
      <c r="D9095" t="s">
        <v>7721</v>
      </c>
      <c r="E9095">
        <f t="shared" si="142"/>
        <v>15</v>
      </c>
    </row>
    <row r="9096" spans="1:5" x14ac:dyDescent="0.25">
      <c r="A9096" t="s">
        <v>982</v>
      </c>
      <c r="B9096" s="2">
        <v>41701</v>
      </c>
      <c r="C9096" s="2" t="s">
        <v>7715</v>
      </c>
      <c r="D9096" t="s">
        <v>7721</v>
      </c>
      <c r="E9096">
        <f t="shared" si="142"/>
        <v>15</v>
      </c>
    </row>
    <row r="9097" spans="1:5" x14ac:dyDescent="0.25">
      <c r="A9097" t="s">
        <v>982</v>
      </c>
      <c r="B9097" s="2">
        <v>41701</v>
      </c>
      <c r="C9097" s="2" t="s">
        <v>7715</v>
      </c>
      <c r="D9097" t="s">
        <v>7721</v>
      </c>
      <c r="E9097">
        <f t="shared" si="142"/>
        <v>15</v>
      </c>
    </row>
    <row r="9098" spans="1:5" x14ac:dyDescent="0.25">
      <c r="A9098" t="s">
        <v>982</v>
      </c>
      <c r="B9098" s="2">
        <v>41701</v>
      </c>
      <c r="C9098" s="2" t="s">
        <v>7715</v>
      </c>
      <c r="D9098" t="s">
        <v>7721</v>
      </c>
      <c r="E9098">
        <f t="shared" si="142"/>
        <v>15</v>
      </c>
    </row>
    <row r="9099" spans="1:5" x14ac:dyDescent="0.25">
      <c r="A9099" t="s">
        <v>3374</v>
      </c>
      <c r="B9099" s="2">
        <v>41741</v>
      </c>
      <c r="C9099" s="2" t="s">
        <v>7722</v>
      </c>
      <c r="D9099" t="s">
        <v>7722</v>
      </c>
      <c r="E9099">
        <f t="shared" si="142"/>
        <v>0</v>
      </c>
    </row>
    <row r="9100" spans="1:5" x14ac:dyDescent="0.25">
      <c r="A9100" t="s">
        <v>1702</v>
      </c>
      <c r="B9100" s="2">
        <v>41860</v>
      </c>
      <c r="C9100" s="2" t="s">
        <v>7690</v>
      </c>
      <c r="D9100" t="s">
        <v>7694</v>
      </c>
      <c r="E9100">
        <f t="shared" si="142"/>
        <v>38</v>
      </c>
    </row>
    <row r="9101" spans="1:5" x14ac:dyDescent="0.25">
      <c r="A9101" t="s">
        <v>1702</v>
      </c>
      <c r="B9101" s="2">
        <v>41860</v>
      </c>
      <c r="C9101" s="2" t="s">
        <v>7690</v>
      </c>
      <c r="D9101" t="s">
        <v>7694</v>
      </c>
      <c r="E9101">
        <f t="shared" si="142"/>
        <v>38</v>
      </c>
    </row>
    <row r="9102" spans="1:5" x14ac:dyDescent="0.25">
      <c r="A9102" t="s">
        <v>1702</v>
      </c>
      <c r="B9102" s="2">
        <v>41860</v>
      </c>
      <c r="C9102" s="2" t="s">
        <v>7690</v>
      </c>
      <c r="D9102" t="s">
        <v>7694</v>
      </c>
      <c r="E9102">
        <f t="shared" si="142"/>
        <v>38</v>
      </c>
    </row>
    <row r="9103" spans="1:5" x14ac:dyDescent="0.25">
      <c r="A9103" t="s">
        <v>2114</v>
      </c>
      <c r="B9103" s="2">
        <v>41993</v>
      </c>
      <c r="C9103" s="2" t="s">
        <v>7701</v>
      </c>
      <c r="D9103" t="s">
        <v>7687</v>
      </c>
      <c r="E9103">
        <f t="shared" si="142"/>
        <v>11</v>
      </c>
    </row>
    <row r="9104" spans="1:5" x14ac:dyDescent="0.25">
      <c r="A9104" t="s">
        <v>2114</v>
      </c>
      <c r="B9104" s="2">
        <v>41993</v>
      </c>
      <c r="C9104" s="2" t="s">
        <v>7701</v>
      </c>
      <c r="D9104" t="s">
        <v>7687</v>
      </c>
      <c r="E9104">
        <f t="shared" si="142"/>
        <v>11</v>
      </c>
    </row>
    <row r="9105" spans="1:5" x14ac:dyDescent="0.25">
      <c r="A9105" t="s">
        <v>2114</v>
      </c>
      <c r="B9105" s="2">
        <v>41993</v>
      </c>
      <c r="C9105" s="2" t="s">
        <v>7701</v>
      </c>
      <c r="D9105" t="s">
        <v>7687</v>
      </c>
      <c r="E9105">
        <f t="shared" si="142"/>
        <v>11</v>
      </c>
    </row>
    <row r="9106" spans="1:5" x14ac:dyDescent="0.25">
      <c r="A9106" t="s">
        <v>2114</v>
      </c>
      <c r="B9106" s="2">
        <v>41993</v>
      </c>
      <c r="C9106" s="2" t="s">
        <v>7701</v>
      </c>
      <c r="D9106" t="s">
        <v>7687</v>
      </c>
      <c r="E9106">
        <f t="shared" si="142"/>
        <v>11</v>
      </c>
    </row>
    <row r="9107" spans="1:5" x14ac:dyDescent="0.25">
      <c r="A9107" t="s">
        <v>2114</v>
      </c>
      <c r="B9107" s="2">
        <v>41993</v>
      </c>
      <c r="C9107" s="2" t="s">
        <v>7701</v>
      </c>
      <c r="D9107" t="s">
        <v>7687</v>
      </c>
      <c r="E9107">
        <f t="shared" si="142"/>
        <v>11</v>
      </c>
    </row>
    <row r="9108" spans="1:5" x14ac:dyDescent="0.25">
      <c r="A9108" t="s">
        <v>2114</v>
      </c>
      <c r="B9108" s="2">
        <v>41993</v>
      </c>
      <c r="C9108" s="2" t="s">
        <v>7701</v>
      </c>
      <c r="D9108" t="s">
        <v>7687</v>
      </c>
      <c r="E9108">
        <f t="shared" si="142"/>
        <v>11</v>
      </c>
    </row>
    <row r="9109" spans="1:5" x14ac:dyDescent="0.25">
      <c r="A9109" t="s">
        <v>669</v>
      </c>
      <c r="B9109" s="2">
        <v>41659</v>
      </c>
      <c r="C9109" s="2" t="s">
        <v>7727</v>
      </c>
      <c r="D9109" t="s">
        <v>7714</v>
      </c>
      <c r="E9109">
        <f t="shared" si="142"/>
        <v>16</v>
      </c>
    </row>
    <row r="9110" spans="1:5" x14ac:dyDescent="0.25">
      <c r="A9110" t="s">
        <v>669</v>
      </c>
      <c r="B9110" s="2">
        <v>41659</v>
      </c>
      <c r="C9110" s="2" t="s">
        <v>7727</v>
      </c>
      <c r="D9110" t="s">
        <v>7714</v>
      </c>
      <c r="E9110">
        <f t="shared" si="142"/>
        <v>16</v>
      </c>
    </row>
    <row r="9111" spans="1:5" x14ac:dyDescent="0.25">
      <c r="A9111" t="s">
        <v>669</v>
      </c>
      <c r="B9111" s="2">
        <v>41659</v>
      </c>
      <c r="C9111" s="2" t="s">
        <v>7727</v>
      </c>
      <c r="D9111" t="s">
        <v>7714</v>
      </c>
      <c r="E9111">
        <f t="shared" si="142"/>
        <v>16</v>
      </c>
    </row>
    <row r="9112" spans="1:5" x14ac:dyDescent="0.25">
      <c r="A9112" t="s">
        <v>3615</v>
      </c>
      <c r="B9112" s="2">
        <v>41902</v>
      </c>
      <c r="C9112" s="2" t="s">
        <v>7711</v>
      </c>
      <c r="D9112" t="s">
        <v>7699</v>
      </c>
      <c r="E9112">
        <f t="shared" si="142"/>
        <v>1</v>
      </c>
    </row>
    <row r="9113" spans="1:5" x14ac:dyDescent="0.25">
      <c r="A9113" t="s">
        <v>3615</v>
      </c>
      <c r="B9113" s="2">
        <v>41902</v>
      </c>
      <c r="C9113" s="2" t="s">
        <v>7711</v>
      </c>
      <c r="D9113" t="s">
        <v>7699</v>
      </c>
      <c r="E9113">
        <f t="shared" si="142"/>
        <v>1</v>
      </c>
    </row>
    <row r="9114" spans="1:5" x14ac:dyDescent="0.25">
      <c r="A9114" t="s">
        <v>3615</v>
      </c>
      <c r="B9114" s="2">
        <v>41902</v>
      </c>
      <c r="C9114" s="2" t="s">
        <v>7711</v>
      </c>
      <c r="D9114" t="s">
        <v>7699</v>
      </c>
      <c r="E9114">
        <f t="shared" si="142"/>
        <v>1</v>
      </c>
    </row>
    <row r="9115" spans="1:5" x14ac:dyDescent="0.25">
      <c r="A9115" t="s">
        <v>3615</v>
      </c>
      <c r="B9115" s="2">
        <v>41902</v>
      </c>
      <c r="C9115" s="2" t="s">
        <v>7711</v>
      </c>
      <c r="D9115" t="s">
        <v>7699</v>
      </c>
      <c r="E9115">
        <f t="shared" si="142"/>
        <v>1</v>
      </c>
    </row>
    <row r="9116" spans="1:5" x14ac:dyDescent="0.25">
      <c r="A9116" t="s">
        <v>1976</v>
      </c>
      <c r="B9116" s="2">
        <v>42373</v>
      </c>
      <c r="C9116" s="2" t="s">
        <v>7693</v>
      </c>
      <c r="D9116" t="s">
        <v>7728</v>
      </c>
      <c r="E9116">
        <f t="shared" si="142"/>
        <v>1</v>
      </c>
    </row>
    <row r="9117" spans="1:5" x14ac:dyDescent="0.25">
      <c r="A9117" t="s">
        <v>2423</v>
      </c>
      <c r="B9117" s="2">
        <v>42698</v>
      </c>
      <c r="C9117" s="2" t="s">
        <v>7681</v>
      </c>
      <c r="D9117" t="s">
        <v>7725</v>
      </c>
      <c r="E9117">
        <f t="shared" si="142"/>
        <v>2</v>
      </c>
    </row>
    <row r="9118" spans="1:5" x14ac:dyDescent="0.25">
      <c r="A9118" t="s">
        <v>2423</v>
      </c>
      <c r="B9118" s="2">
        <v>42698</v>
      </c>
      <c r="C9118" s="2" t="s">
        <v>7681</v>
      </c>
      <c r="D9118" t="s">
        <v>7725</v>
      </c>
      <c r="E9118">
        <f t="shared" si="142"/>
        <v>2</v>
      </c>
    </row>
    <row r="9119" spans="1:5" x14ac:dyDescent="0.25">
      <c r="A9119" t="s">
        <v>2423</v>
      </c>
      <c r="B9119" s="2">
        <v>42698</v>
      </c>
      <c r="C9119" s="2" t="s">
        <v>7681</v>
      </c>
      <c r="D9119" t="s">
        <v>7725</v>
      </c>
      <c r="E9119">
        <f t="shared" si="142"/>
        <v>2</v>
      </c>
    </row>
    <row r="9120" spans="1:5" x14ac:dyDescent="0.25">
      <c r="A9120" t="s">
        <v>2423</v>
      </c>
      <c r="B9120" s="2">
        <v>42698</v>
      </c>
      <c r="C9120" s="2" t="s">
        <v>7681</v>
      </c>
      <c r="D9120" t="s">
        <v>7725</v>
      </c>
      <c r="E9120">
        <f t="shared" si="142"/>
        <v>2</v>
      </c>
    </row>
    <row r="9121" spans="1:5" x14ac:dyDescent="0.25">
      <c r="A9121" t="s">
        <v>771</v>
      </c>
      <c r="B9121" s="2">
        <v>41793</v>
      </c>
      <c r="C9121" s="2" t="s">
        <v>7684</v>
      </c>
      <c r="D9121" t="s">
        <v>7682</v>
      </c>
      <c r="E9121">
        <f t="shared" si="142"/>
        <v>24</v>
      </c>
    </row>
    <row r="9122" spans="1:5" x14ac:dyDescent="0.25">
      <c r="A9122" t="s">
        <v>771</v>
      </c>
      <c r="B9122" s="2">
        <v>41793</v>
      </c>
      <c r="C9122" s="2" t="s">
        <v>7684</v>
      </c>
      <c r="D9122" t="s">
        <v>7682</v>
      </c>
      <c r="E9122">
        <f t="shared" si="142"/>
        <v>24</v>
      </c>
    </row>
    <row r="9123" spans="1:5" x14ac:dyDescent="0.25">
      <c r="A9123" t="s">
        <v>5161</v>
      </c>
      <c r="B9123" s="2">
        <v>41964</v>
      </c>
      <c r="C9123" s="2" t="s">
        <v>7688</v>
      </c>
      <c r="D9123" t="s">
        <v>7723</v>
      </c>
      <c r="E9123">
        <f t="shared" si="142"/>
        <v>28</v>
      </c>
    </row>
    <row r="9124" spans="1:5" x14ac:dyDescent="0.25">
      <c r="A9124" t="s">
        <v>3896</v>
      </c>
      <c r="B9124" s="2">
        <v>41887</v>
      </c>
      <c r="C9124" s="2" t="s">
        <v>7711</v>
      </c>
      <c r="D9124" t="s">
        <v>7704</v>
      </c>
      <c r="E9124">
        <f t="shared" si="142"/>
        <v>38</v>
      </c>
    </row>
    <row r="9125" spans="1:5" x14ac:dyDescent="0.25">
      <c r="A9125" t="s">
        <v>63</v>
      </c>
      <c r="B9125" s="2">
        <v>41822</v>
      </c>
      <c r="C9125" s="2" t="s">
        <v>7720</v>
      </c>
      <c r="D9125" t="s">
        <v>7681</v>
      </c>
      <c r="E9125">
        <f t="shared" si="142"/>
        <v>28</v>
      </c>
    </row>
    <row r="9126" spans="1:5" x14ac:dyDescent="0.25">
      <c r="A9126" t="s">
        <v>76</v>
      </c>
      <c r="B9126" s="2">
        <v>41859</v>
      </c>
      <c r="C9126" s="2" t="s">
        <v>7690</v>
      </c>
      <c r="D9126" t="s">
        <v>7709</v>
      </c>
      <c r="E9126">
        <f t="shared" si="142"/>
        <v>24</v>
      </c>
    </row>
    <row r="9127" spans="1:5" x14ac:dyDescent="0.25">
      <c r="A9127" t="s">
        <v>76</v>
      </c>
      <c r="B9127" s="2">
        <v>41859</v>
      </c>
      <c r="C9127" s="2" t="s">
        <v>7690</v>
      </c>
      <c r="D9127" t="s">
        <v>7709</v>
      </c>
      <c r="E9127">
        <f t="shared" si="142"/>
        <v>24</v>
      </c>
    </row>
    <row r="9128" spans="1:5" x14ac:dyDescent="0.25">
      <c r="A9128" t="s">
        <v>3615</v>
      </c>
      <c r="B9128" s="2">
        <v>41902</v>
      </c>
      <c r="C9128" s="2" t="s">
        <v>7711</v>
      </c>
      <c r="D9128" t="s">
        <v>7687</v>
      </c>
      <c r="E9128">
        <f t="shared" si="142"/>
        <v>14</v>
      </c>
    </row>
    <row r="9129" spans="1:5" x14ac:dyDescent="0.25">
      <c r="A9129" t="s">
        <v>636</v>
      </c>
      <c r="B9129" s="2">
        <v>41957</v>
      </c>
      <c r="C9129" s="2" t="s">
        <v>7688</v>
      </c>
      <c r="D9129" t="s">
        <v>7705</v>
      </c>
      <c r="E9129">
        <f t="shared" si="142"/>
        <v>30</v>
      </c>
    </row>
    <row r="9130" spans="1:5" x14ac:dyDescent="0.25">
      <c r="A9130" t="s">
        <v>2041</v>
      </c>
      <c r="B9130" s="2">
        <v>41847</v>
      </c>
      <c r="C9130" s="2" t="s">
        <v>7720</v>
      </c>
      <c r="D9130" t="s">
        <v>7696</v>
      </c>
      <c r="E9130">
        <f t="shared" si="142"/>
        <v>38</v>
      </c>
    </row>
    <row r="9131" spans="1:5" x14ac:dyDescent="0.25">
      <c r="A9131" t="s">
        <v>1940</v>
      </c>
      <c r="B9131" s="2">
        <v>41825</v>
      </c>
      <c r="C9131" s="2" t="s">
        <v>7720</v>
      </c>
      <c r="D9131" t="s">
        <v>7698</v>
      </c>
      <c r="E9131">
        <f t="shared" si="142"/>
        <v>20</v>
      </c>
    </row>
    <row r="9132" spans="1:5" x14ac:dyDescent="0.25">
      <c r="A9132" t="s">
        <v>1940</v>
      </c>
      <c r="B9132" s="2">
        <v>41825</v>
      </c>
      <c r="C9132" s="2" t="s">
        <v>7720</v>
      </c>
      <c r="D9132" t="s">
        <v>7698</v>
      </c>
      <c r="E9132">
        <f t="shared" si="142"/>
        <v>20</v>
      </c>
    </row>
    <row r="9133" spans="1:5" x14ac:dyDescent="0.25">
      <c r="A9133" t="s">
        <v>2680</v>
      </c>
      <c r="B9133" s="2">
        <v>41975</v>
      </c>
      <c r="C9133" s="2" t="s">
        <v>7701</v>
      </c>
      <c r="D9133" t="s">
        <v>7705</v>
      </c>
      <c r="E9133">
        <f t="shared" si="142"/>
        <v>29</v>
      </c>
    </row>
    <row r="9134" spans="1:5" x14ac:dyDescent="0.25">
      <c r="A9134" t="s">
        <v>2680</v>
      </c>
      <c r="B9134" s="2">
        <v>41975</v>
      </c>
      <c r="C9134" s="2" t="s">
        <v>7701</v>
      </c>
      <c r="D9134" t="s">
        <v>7705</v>
      </c>
      <c r="E9134">
        <f t="shared" si="142"/>
        <v>29</v>
      </c>
    </row>
    <row r="9135" spans="1:5" x14ac:dyDescent="0.25">
      <c r="A9135" t="s">
        <v>2786</v>
      </c>
      <c r="B9135" s="2">
        <v>41959</v>
      </c>
      <c r="C9135" s="2" t="s">
        <v>7688</v>
      </c>
      <c r="D9135" t="s">
        <v>7718</v>
      </c>
      <c r="E9135">
        <f t="shared" si="142"/>
        <v>9</v>
      </c>
    </row>
    <row r="9136" spans="1:5" x14ac:dyDescent="0.25">
      <c r="A9136" t="s">
        <v>2549</v>
      </c>
      <c r="B9136" s="2">
        <v>41981</v>
      </c>
      <c r="C9136" s="2" t="s">
        <v>7701</v>
      </c>
      <c r="D9136" t="s">
        <v>7706</v>
      </c>
      <c r="E9136">
        <f t="shared" si="142"/>
        <v>16</v>
      </c>
    </row>
    <row r="9137" spans="1:5" x14ac:dyDescent="0.25">
      <c r="A9137" t="s">
        <v>2549</v>
      </c>
      <c r="B9137" s="2">
        <v>41981</v>
      </c>
      <c r="C9137" s="2" t="s">
        <v>7701</v>
      </c>
      <c r="D9137" t="s">
        <v>7706</v>
      </c>
      <c r="E9137">
        <f t="shared" si="142"/>
        <v>16</v>
      </c>
    </row>
    <row r="9138" spans="1:5" x14ac:dyDescent="0.25">
      <c r="A9138" t="s">
        <v>2549</v>
      </c>
      <c r="B9138" s="2">
        <v>41981</v>
      </c>
      <c r="C9138" s="2" t="s">
        <v>7701</v>
      </c>
      <c r="D9138" t="s">
        <v>7706</v>
      </c>
      <c r="E9138">
        <f t="shared" si="142"/>
        <v>16</v>
      </c>
    </row>
    <row r="9139" spans="1:5" x14ac:dyDescent="0.25">
      <c r="A9139" t="s">
        <v>2437</v>
      </c>
      <c r="B9139" s="2">
        <v>41672</v>
      </c>
      <c r="C9139" s="2" t="s">
        <v>7726</v>
      </c>
      <c r="D9139" t="s">
        <v>7726</v>
      </c>
      <c r="E9139">
        <f t="shared" si="142"/>
        <v>0</v>
      </c>
    </row>
    <row r="9140" spans="1:5" x14ac:dyDescent="0.25">
      <c r="A9140" t="s">
        <v>2437</v>
      </c>
      <c r="B9140" s="2">
        <v>41672</v>
      </c>
      <c r="C9140" s="2" t="s">
        <v>7726</v>
      </c>
      <c r="D9140" t="s">
        <v>7726</v>
      </c>
      <c r="E9140">
        <f t="shared" si="142"/>
        <v>0</v>
      </c>
    </row>
    <row r="9141" spans="1:5" x14ac:dyDescent="0.25">
      <c r="A9141" t="s">
        <v>1307</v>
      </c>
      <c r="B9141" s="2">
        <v>41796</v>
      </c>
      <c r="C9141" s="2" t="s">
        <v>7684</v>
      </c>
      <c r="D9141" t="s">
        <v>7711</v>
      </c>
      <c r="E9141">
        <f t="shared" si="142"/>
        <v>3</v>
      </c>
    </row>
    <row r="9142" spans="1:5" x14ac:dyDescent="0.25">
      <c r="A9142" t="s">
        <v>1858</v>
      </c>
      <c r="B9142" s="2">
        <v>41780</v>
      </c>
      <c r="C9142" s="2" t="s">
        <v>7689</v>
      </c>
      <c r="D9142" t="s">
        <v>7696</v>
      </c>
      <c r="E9142">
        <f t="shared" si="142"/>
        <v>40</v>
      </c>
    </row>
    <row r="9143" spans="1:5" x14ac:dyDescent="0.25">
      <c r="A9143" t="s">
        <v>6412</v>
      </c>
      <c r="B9143" s="2">
        <v>42085</v>
      </c>
      <c r="C9143" s="2" t="s">
        <v>7710</v>
      </c>
      <c r="D9143" t="s">
        <v>7702</v>
      </c>
      <c r="E9143">
        <f t="shared" si="142"/>
        <v>18</v>
      </c>
    </row>
    <row r="9144" spans="1:5" x14ac:dyDescent="0.25">
      <c r="A9144" t="s">
        <v>2344</v>
      </c>
      <c r="B9144" s="2">
        <v>41798</v>
      </c>
      <c r="C9144" s="2" t="s">
        <v>7684</v>
      </c>
      <c r="D9144" t="s">
        <v>7705</v>
      </c>
      <c r="E9144">
        <f t="shared" si="142"/>
        <v>35</v>
      </c>
    </row>
    <row r="9145" spans="1:5" x14ac:dyDescent="0.25">
      <c r="A9145" t="s">
        <v>2344</v>
      </c>
      <c r="B9145" s="2">
        <v>41798</v>
      </c>
      <c r="C9145" s="2" t="s">
        <v>7684</v>
      </c>
      <c r="D9145" t="s">
        <v>7705</v>
      </c>
      <c r="E9145">
        <f t="shared" si="142"/>
        <v>35</v>
      </c>
    </row>
    <row r="9146" spans="1:5" x14ac:dyDescent="0.25">
      <c r="A9146" t="s">
        <v>2344</v>
      </c>
      <c r="B9146" s="2">
        <v>41798</v>
      </c>
      <c r="C9146" s="2" t="s">
        <v>7684</v>
      </c>
      <c r="D9146" t="s">
        <v>7705</v>
      </c>
      <c r="E9146">
        <f t="shared" si="142"/>
        <v>35</v>
      </c>
    </row>
    <row r="9147" spans="1:5" x14ac:dyDescent="0.25">
      <c r="A9147" t="s">
        <v>1044</v>
      </c>
      <c r="B9147" s="2">
        <v>42108</v>
      </c>
      <c r="C9147" s="2" t="s">
        <v>7700</v>
      </c>
      <c r="D9147" t="s">
        <v>7692</v>
      </c>
      <c r="E9147">
        <f t="shared" si="142"/>
        <v>5</v>
      </c>
    </row>
    <row r="9148" spans="1:5" x14ac:dyDescent="0.25">
      <c r="A9148" t="s">
        <v>496</v>
      </c>
      <c r="B9148" s="2">
        <v>42006</v>
      </c>
      <c r="C9148" s="2" t="s">
        <v>7707</v>
      </c>
      <c r="D9148" t="s">
        <v>7693</v>
      </c>
      <c r="E9148">
        <f t="shared" si="142"/>
        <v>12</v>
      </c>
    </row>
    <row r="9149" spans="1:5" x14ac:dyDescent="0.25">
      <c r="A9149" t="s">
        <v>496</v>
      </c>
      <c r="B9149" s="2">
        <v>42006</v>
      </c>
      <c r="C9149" s="2" t="s">
        <v>7707</v>
      </c>
      <c r="D9149" t="s">
        <v>7693</v>
      </c>
      <c r="E9149">
        <f t="shared" si="142"/>
        <v>12</v>
      </c>
    </row>
    <row r="9150" spans="1:5" x14ac:dyDescent="0.25">
      <c r="A9150" t="s">
        <v>496</v>
      </c>
      <c r="B9150" s="2">
        <v>42006</v>
      </c>
      <c r="C9150" s="2" t="s">
        <v>7707</v>
      </c>
      <c r="D9150" t="s">
        <v>7693</v>
      </c>
      <c r="E9150">
        <f t="shared" si="142"/>
        <v>12</v>
      </c>
    </row>
    <row r="9151" spans="1:5" x14ac:dyDescent="0.25">
      <c r="A9151" t="s">
        <v>1978</v>
      </c>
      <c r="B9151" s="2">
        <v>41715</v>
      </c>
      <c r="C9151" s="2" t="s">
        <v>7715</v>
      </c>
      <c r="D9151" t="s">
        <v>7684</v>
      </c>
      <c r="E9151">
        <f t="shared" si="142"/>
        <v>3</v>
      </c>
    </row>
    <row r="9152" spans="1:5" x14ac:dyDescent="0.25">
      <c r="A9152" t="s">
        <v>1978</v>
      </c>
      <c r="B9152" s="2">
        <v>41715</v>
      </c>
      <c r="C9152" s="2" t="s">
        <v>7715</v>
      </c>
      <c r="D9152" t="s">
        <v>7684</v>
      </c>
      <c r="E9152">
        <f t="shared" si="142"/>
        <v>3</v>
      </c>
    </row>
    <row r="9153" spans="1:5" x14ac:dyDescent="0.25">
      <c r="A9153" t="s">
        <v>128</v>
      </c>
      <c r="B9153" s="2">
        <v>41728</v>
      </c>
      <c r="C9153" s="2" t="s">
        <v>7715</v>
      </c>
      <c r="D9153" t="s">
        <v>7692</v>
      </c>
      <c r="E9153">
        <f t="shared" si="142"/>
        <v>18</v>
      </c>
    </row>
    <row r="9154" spans="1:5" x14ac:dyDescent="0.25">
      <c r="A9154" t="s">
        <v>128</v>
      </c>
      <c r="B9154" s="2">
        <v>41728</v>
      </c>
      <c r="C9154" s="2" t="s">
        <v>7715</v>
      </c>
      <c r="D9154" t="s">
        <v>7692</v>
      </c>
      <c r="E9154">
        <f t="shared" si="142"/>
        <v>18</v>
      </c>
    </row>
    <row r="9155" spans="1:5" x14ac:dyDescent="0.25">
      <c r="A9155" t="s">
        <v>128</v>
      </c>
      <c r="B9155" s="2">
        <v>41728</v>
      </c>
      <c r="C9155" s="2" t="s">
        <v>7715</v>
      </c>
      <c r="D9155" t="s">
        <v>7692</v>
      </c>
      <c r="E9155">
        <f t="shared" ref="E9155:E9218" si="143">(LEFT(D9155,4)-LEFT(C9155,4))*12+RIGHT(D9155,2)-RIGHT(C9155,2)</f>
        <v>18</v>
      </c>
    </row>
    <row r="9156" spans="1:5" x14ac:dyDescent="0.25">
      <c r="A9156" t="s">
        <v>4344</v>
      </c>
      <c r="B9156" s="2">
        <v>41995</v>
      </c>
      <c r="C9156" s="2" t="s">
        <v>7701</v>
      </c>
      <c r="D9156" t="s">
        <v>7709</v>
      </c>
      <c r="E9156">
        <f t="shared" si="143"/>
        <v>20</v>
      </c>
    </row>
    <row r="9157" spans="1:5" x14ac:dyDescent="0.25">
      <c r="A9157" t="s">
        <v>5966</v>
      </c>
      <c r="B9157" s="2">
        <v>41662</v>
      </c>
      <c r="C9157" s="2" t="s">
        <v>7727</v>
      </c>
      <c r="D9157" t="s">
        <v>7727</v>
      </c>
      <c r="E9157">
        <f t="shared" si="143"/>
        <v>0</v>
      </c>
    </row>
    <row r="9158" spans="1:5" x14ac:dyDescent="0.25">
      <c r="A9158" t="s">
        <v>2367</v>
      </c>
      <c r="B9158" s="2">
        <v>41684</v>
      </c>
      <c r="C9158" s="2" t="s">
        <v>7726</v>
      </c>
      <c r="D9158" t="s">
        <v>7690</v>
      </c>
      <c r="E9158">
        <f t="shared" si="143"/>
        <v>6</v>
      </c>
    </row>
    <row r="9159" spans="1:5" x14ac:dyDescent="0.25">
      <c r="A9159" t="s">
        <v>2367</v>
      </c>
      <c r="B9159" s="2">
        <v>41684</v>
      </c>
      <c r="C9159" s="2" t="s">
        <v>7726</v>
      </c>
      <c r="D9159" t="s">
        <v>7690</v>
      </c>
      <c r="E9159">
        <f t="shared" si="143"/>
        <v>6</v>
      </c>
    </row>
    <row r="9160" spans="1:5" x14ac:dyDescent="0.25">
      <c r="A9160" t="s">
        <v>2367</v>
      </c>
      <c r="B9160" s="2">
        <v>41684</v>
      </c>
      <c r="C9160" s="2" t="s">
        <v>7726</v>
      </c>
      <c r="D9160" t="s">
        <v>7690</v>
      </c>
      <c r="E9160">
        <f t="shared" si="143"/>
        <v>6</v>
      </c>
    </row>
    <row r="9161" spans="1:5" x14ac:dyDescent="0.25">
      <c r="A9161" t="s">
        <v>3767</v>
      </c>
      <c r="B9161" s="2">
        <v>41829</v>
      </c>
      <c r="C9161" s="2" t="s">
        <v>7720</v>
      </c>
      <c r="D9161" t="s">
        <v>7709</v>
      </c>
      <c r="E9161">
        <f t="shared" si="143"/>
        <v>25</v>
      </c>
    </row>
    <row r="9162" spans="1:5" x14ac:dyDescent="0.25">
      <c r="A9162" t="s">
        <v>3767</v>
      </c>
      <c r="B9162" s="2">
        <v>41829</v>
      </c>
      <c r="C9162" s="2" t="s">
        <v>7720</v>
      </c>
      <c r="D9162" t="s">
        <v>7709</v>
      </c>
      <c r="E9162">
        <f t="shared" si="143"/>
        <v>25</v>
      </c>
    </row>
    <row r="9163" spans="1:5" x14ac:dyDescent="0.25">
      <c r="A9163" t="s">
        <v>664</v>
      </c>
      <c r="B9163" s="2">
        <v>41843</v>
      </c>
      <c r="C9163" s="2" t="s">
        <v>7720</v>
      </c>
      <c r="D9163" t="s">
        <v>7686</v>
      </c>
      <c r="E9163">
        <f t="shared" si="143"/>
        <v>29</v>
      </c>
    </row>
    <row r="9164" spans="1:5" x14ac:dyDescent="0.25">
      <c r="A9164" t="s">
        <v>664</v>
      </c>
      <c r="B9164" s="2">
        <v>41843</v>
      </c>
      <c r="C9164" s="2" t="s">
        <v>7720</v>
      </c>
      <c r="D9164" t="s">
        <v>7686</v>
      </c>
      <c r="E9164">
        <f t="shared" si="143"/>
        <v>29</v>
      </c>
    </row>
    <row r="9165" spans="1:5" x14ac:dyDescent="0.25">
      <c r="A9165" t="s">
        <v>4295</v>
      </c>
      <c r="B9165" s="2">
        <v>41999</v>
      </c>
      <c r="C9165" s="2" t="s">
        <v>7701</v>
      </c>
      <c r="D9165" t="s">
        <v>7721</v>
      </c>
      <c r="E9165">
        <f t="shared" si="143"/>
        <v>6</v>
      </c>
    </row>
    <row r="9166" spans="1:5" x14ac:dyDescent="0.25">
      <c r="A9166" t="s">
        <v>4295</v>
      </c>
      <c r="B9166" s="2">
        <v>41999</v>
      </c>
      <c r="C9166" s="2" t="s">
        <v>7701</v>
      </c>
      <c r="D9166" t="s">
        <v>7721</v>
      </c>
      <c r="E9166">
        <f t="shared" si="143"/>
        <v>6</v>
      </c>
    </row>
    <row r="9167" spans="1:5" x14ac:dyDescent="0.25">
      <c r="A9167" t="s">
        <v>324</v>
      </c>
      <c r="B9167" s="2">
        <v>42164</v>
      </c>
      <c r="C9167" s="2" t="s">
        <v>7721</v>
      </c>
      <c r="D9167" t="s">
        <v>7682</v>
      </c>
      <c r="E9167">
        <f t="shared" si="143"/>
        <v>12</v>
      </c>
    </row>
    <row r="9168" spans="1:5" x14ac:dyDescent="0.25">
      <c r="A9168" t="s">
        <v>324</v>
      </c>
      <c r="B9168" s="2">
        <v>42164</v>
      </c>
      <c r="C9168" s="2" t="s">
        <v>7721</v>
      </c>
      <c r="D9168" t="s">
        <v>7682</v>
      </c>
      <c r="E9168">
        <f t="shared" si="143"/>
        <v>12</v>
      </c>
    </row>
    <row r="9169" spans="1:5" x14ac:dyDescent="0.25">
      <c r="A9169" t="s">
        <v>324</v>
      </c>
      <c r="B9169" s="2">
        <v>42164</v>
      </c>
      <c r="C9169" s="2" t="s">
        <v>7721</v>
      </c>
      <c r="D9169" t="s">
        <v>7682</v>
      </c>
      <c r="E9169">
        <f t="shared" si="143"/>
        <v>12</v>
      </c>
    </row>
    <row r="9170" spans="1:5" x14ac:dyDescent="0.25">
      <c r="A9170" t="s">
        <v>1419</v>
      </c>
      <c r="B9170" s="2">
        <v>42269</v>
      </c>
      <c r="C9170" s="2" t="s">
        <v>7692</v>
      </c>
      <c r="D9170" t="s">
        <v>7698</v>
      </c>
      <c r="E9170">
        <f t="shared" si="143"/>
        <v>6</v>
      </c>
    </row>
    <row r="9171" spans="1:5" x14ac:dyDescent="0.25">
      <c r="A9171" t="s">
        <v>1419</v>
      </c>
      <c r="B9171" s="2">
        <v>42269</v>
      </c>
      <c r="C9171" s="2" t="s">
        <v>7692</v>
      </c>
      <c r="D9171" t="s">
        <v>7698</v>
      </c>
      <c r="E9171">
        <f t="shared" si="143"/>
        <v>6</v>
      </c>
    </row>
    <row r="9172" spans="1:5" x14ac:dyDescent="0.25">
      <c r="A9172" t="s">
        <v>3847</v>
      </c>
      <c r="B9172" s="2">
        <v>41752</v>
      </c>
      <c r="C9172" s="2" t="s">
        <v>7722</v>
      </c>
      <c r="D9172" t="s">
        <v>7686</v>
      </c>
      <c r="E9172">
        <f t="shared" si="143"/>
        <v>32</v>
      </c>
    </row>
    <row r="9173" spans="1:5" x14ac:dyDescent="0.25">
      <c r="A9173" t="s">
        <v>3847</v>
      </c>
      <c r="B9173" s="2">
        <v>41752</v>
      </c>
      <c r="C9173" s="2" t="s">
        <v>7722</v>
      </c>
      <c r="D9173" t="s">
        <v>7686</v>
      </c>
      <c r="E9173">
        <f t="shared" si="143"/>
        <v>32</v>
      </c>
    </row>
    <row r="9174" spans="1:5" x14ac:dyDescent="0.25">
      <c r="A9174" t="s">
        <v>3847</v>
      </c>
      <c r="B9174" s="2">
        <v>41752</v>
      </c>
      <c r="C9174" s="2" t="s">
        <v>7722</v>
      </c>
      <c r="D9174" t="s">
        <v>7686</v>
      </c>
      <c r="E9174">
        <f t="shared" si="143"/>
        <v>32</v>
      </c>
    </row>
    <row r="9175" spans="1:5" x14ac:dyDescent="0.25">
      <c r="A9175" t="s">
        <v>3847</v>
      </c>
      <c r="B9175" s="2">
        <v>41752</v>
      </c>
      <c r="C9175" s="2" t="s">
        <v>7722</v>
      </c>
      <c r="D9175" t="s">
        <v>7686</v>
      </c>
      <c r="E9175">
        <f t="shared" si="143"/>
        <v>32</v>
      </c>
    </row>
    <row r="9176" spans="1:5" x14ac:dyDescent="0.25">
      <c r="A9176" t="s">
        <v>5320</v>
      </c>
      <c r="B9176" s="2">
        <v>41902</v>
      </c>
      <c r="C9176" s="2" t="s">
        <v>7711</v>
      </c>
      <c r="D9176" t="s">
        <v>7708</v>
      </c>
      <c r="E9176">
        <f t="shared" si="143"/>
        <v>33</v>
      </c>
    </row>
    <row r="9177" spans="1:5" x14ac:dyDescent="0.25">
      <c r="A9177" t="s">
        <v>5320</v>
      </c>
      <c r="B9177" s="2">
        <v>41902</v>
      </c>
      <c r="C9177" s="2" t="s">
        <v>7711</v>
      </c>
      <c r="D9177" t="s">
        <v>7708</v>
      </c>
      <c r="E9177">
        <f t="shared" si="143"/>
        <v>33</v>
      </c>
    </row>
    <row r="9178" spans="1:5" x14ac:dyDescent="0.25">
      <c r="A9178" t="s">
        <v>2820</v>
      </c>
      <c r="B9178" s="2">
        <v>41878</v>
      </c>
      <c r="C9178" s="2" t="s">
        <v>7690</v>
      </c>
      <c r="D9178" t="s">
        <v>7698</v>
      </c>
      <c r="E9178">
        <f t="shared" si="143"/>
        <v>19</v>
      </c>
    </row>
    <row r="9179" spans="1:5" x14ac:dyDescent="0.25">
      <c r="A9179" t="s">
        <v>110</v>
      </c>
      <c r="B9179" s="2">
        <v>41642</v>
      </c>
      <c r="C9179" s="2" t="s">
        <v>7727</v>
      </c>
      <c r="D9179" t="s">
        <v>7681</v>
      </c>
      <c r="E9179">
        <f t="shared" si="143"/>
        <v>34</v>
      </c>
    </row>
    <row r="9180" spans="1:5" x14ac:dyDescent="0.25">
      <c r="A9180" t="s">
        <v>110</v>
      </c>
      <c r="B9180" s="2">
        <v>41642</v>
      </c>
      <c r="C9180" s="2" t="s">
        <v>7727</v>
      </c>
      <c r="D9180" t="s">
        <v>7681</v>
      </c>
      <c r="E9180">
        <f t="shared" si="143"/>
        <v>34</v>
      </c>
    </row>
    <row r="9181" spans="1:5" x14ac:dyDescent="0.25">
      <c r="A9181" t="s">
        <v>636</v>
      </c>
      <c r="B9181" s="2">
        <v>41957</v>
      </c>
      <c r="C9181" s="2" t="s">
        <v>7688</v>
      </c>
      <c r="D9181" t="s">
        <v>7724</v>
      </c>
      <c r="E9181">
        <f t="shared" si="143"/>
        <v>33</v>
      </c>
    </row>
    <row r="9182" spans="1:5" x14ac:dyDescent="0.25">
      <c r="A9182" t="s">
        <v>636</v>
      </c>
      <c r="B9182" s="2">
        <v>41957</v>
      </c>
      <c r="C9182" s="2" t="s">
        <v>7688</v>
      </c>
      <c r="D9182" t="s">
        <v>7724</v>
      </c>
      <c r="E9182">
        <f t="shared" si="143"/>
        <v>33</v>
      </c>
    </row>
    <row r="9183" spans="1:5" x14ac:dyDescent="0.25">
      <c r="A9183" t="s">
        <v>636</v>
      </c>
      <c r="B9183" s="2">
        <v>41957</v>
      </c>
      <c r="C9183" s="2" t="s">
        <v>7688</v>
      </c>
      <c r="D9183" t="s">
        <v>7724</v>
      </c>
      <c r="E9183">
        <f t="shared" si="143"/>
        <v>33</v>
      </c>
    </row>
    <row r="9184" spans="1:5" x14ac:dyDescent="0.25">
      <c r="A9184" t="s">
        <v>636</v>
      </c>
      <c r="B9184" s="2">
        <v>41957</v>
      </c>
      <c r="C9184" s="2" t="s">
        <v>7688</v>
      </c>
      <c r="D9184" t="s">
        <v>7724</v>
      </c>
      <c r="E9184">
        <f t="shared" si="143"/>
        <v>33</v>
      </c>
    </row>
    <row r="9185" spans="1:5" x14ac:dyDescent="0.25">
      <c r="A9185" t="s">
        <v>636</v>
      </c>
      <c r="B9185" s="2">
        <v>41957</v>
      </c>
      <c r="C9185" s="2" t="s">
        <v>7688</v>
      </c>
      <c r="D9185" t="s">
        <v>7724</v>
      </c>
      <c r="E9185">
        <f t="shared" si="143"/>
        <v>33</v>
      </c>
    </row>
    <row r="9186" spans="1:5" x14ac:dyDescent="0.25">
      <c r="A9186" t="s">
        <v>636</v>
      </c>
      <c r="B9186" s="2">
        <v>41957</v>
      </c>
      <c r="C9186" s="2" t="s">
        <v>7688</v>
      </c>
      <c r="D9186" t="s">
        <v>7724</v>
      </c>
      <c r="E9186">
        <f t="shared" si="143"/>
        <v>33</v>
      </c>
    </row>
    <row r="9187" spans="1:5" x14ac:dyDescent="0.25">
      <c r="A9187" t="s">
        <v>636</v>
      </c>
      <c r="B9187" s="2">
        <v>41957</v>
      </c>
      <c r="C9187" s="2" t="s">
        <v>7688</v>
      </c>
      <c r="D9187" t="s">
        <v>7724</v>
      </c>
      <c r="E9187">
        <f t="shared" si="143"/>
        <v>33</v>
      </c>
    </row>
    <row r="9188" spans="1:5" x14ac:dyDescent="0.25">
      <c r="A9188" t="s">
        <v>636</v>
      </c>
      <c r="B9188" s="2">
        <v>41957</v>
      </c>
      <c r="C9188" s="2" t="s">
        <v>7688</v>
      </c>
      <c r="D9188" t="s">
        <v>7724</v>
      </c>
      <c r="E9188">
        <f t="shared" si="143"/>
        <v>33</v>
      </c>
    </row>
    <row r="9189" spans="1:5" x14ac:dyDescent="0.25">
      <c r="A9189" t="s">
        <v>3012</v>
      </c>
      <c r="B9189" s="2">
        <v>41716</v>
      </c>
      <c r="C9189" s="2" t="s">
        <v>7715</v>
      </c>
      <c r="D9189" t="s">
        <v>7718</v>
      </c>
      <c r="E9189">
        <f t="shared" si="143"/>
        <v>17</v>
      </c>
    </row>
    <row r="9190" spans="1:5" x14ac:dyDescent="0.25">
      <c r="A9190" t="s">
        <v>3012</v>
      </c>
      <c r="B9190" s="2">
        <v>41716</v>
      </c>
      <c r="C9190" s="2" t="s">
        <v>7715</v>
      </c>
      <c r="D9190" t="s">
        <v>7718</v>
      </c>
      <c r="E9190">
        <f t="shared" si="143"/>
        <v>17</v>
      </c>
    </row>
    <row r="9191" spans="1:5" x14ac:dyDescent="0.25">
      <c r="A9191" t="s">
        <v>3012</v>
      </c>
      <c r="B9191" s="2">
        <v>41716</v>
      </c>
      <c r="C9191" s="2" t="s">
        <v>7715</v>
      </c>
      <c r="D9191" t="s">
        <v>7718</v>
      </c>
      <c r="E9191">
        <f t="shared" si="143"/>
        <v>17</v>
      </c>
    </row>
    <row r="9192" spans="1:5" x14ac:dyDescent="0.25">
      <c r="A9192" t="s">
        <v>3012</v>
      </c>
      <c r="B9192" s="2">
        <v>41716</v>
      </c>
      <c r="C9192" s="2" t="s">
        <v>7715</v>
      </c>
      <c r="D9192" t="s">
        <v>7718</v>
      </c>
      <c r="E9192">
        <f t="shared" si="143"/>
        <v>17</v>
      </c>
    </row>
    <row r="9193" spans="1:5" x14ac:dyDescent="0.25">
      <c r="A9193" t="s">
        <v>3012</v>
      </c>
      <c r="B9193" s="2">
        <v>41716</v>
      </c>
      <c r="C9193" s="2" t="s">
        <v>7715</v>
      </c>
      <c r="D9193" t="s">
        <v>7718</v>
      </c>
      <c r="E9193">
        <f t="shared" si="143"/>
        <v>17</v>
      </c>
    </row>
    <row r="9194" spans="1:5" x14ac:dyDescent="0.25">
      <c r="A9194" t="s">
        <v>512</v>
      </c>
      <c r="B9194" s="2">
        <v>41847</v>
      </c>
      <c r="C9194" s="2" t="s">
        <v>7720</v>
      </c>
      <c r="D9194" t="s">
        <v>7687</v>
      </c>
      <c r="E9194">
        <f t="shared" si="143"/>
        <v>16</v>
      </c>
    </row>
    <row r="9195" spans="1:5" x14ac:dyDescent="0.25">
      <c r="A9195" t="s">
        <v>512</v>
      </c>
      <c r="B9195" s="2">
        <v>41847</v>
      </c>
      <c r="C9195" s="2" t="s">
        <v>7720</v>
      </c>
      <c r="D9195" t="s">
        <v>7687</v>
      </c>
      <c r="E9195">
        <f t="shared" si="143"/>
        <v>16</v>
      </c>
    </row>
    <row r="9196" spans="1:5" x14ac:dyDescent="0.25">
      <c r="A9196" t="s">
        <v>745</v>
      </c>
      <c r="B9196" s="2">
        <v>41834</v>
      </c>
      <c r="C9196" s="2" t="s">
        <v>7720</v>
      </c>
      <c r="D9196" t="s">
        <v>7688</v>
      </c>
      <c r="E9196">
        <f t="shared" si="143"/>
        <v>4</v>
      </c>
    </row>
    <row r="9197" spans="1:5" x14ac:dyDescent="0.25">
      <c r="A9197" t="s">
        <v>745</v>
      </c>
      <c r="B9197" s="2">
        <v>41834</v>
      </c>
      <c r="C9197" s="2" t="s">
        <v>7720</v>
      </c>
      <c r="D9197" t="s">
        <v>7688</v>
      </c>
      <c r="E9197">
        <f t="shared" si="143"/>
        <v>4</v>
      </c>
    </row>
    <row r="9198" spans="1:5" x14ac:dyDescent="0.25">
      <c r="A9198" t="s">
        <v>1899</v>
      </c>
      <c r="B9198" s="2">
        <v>41769</v>
      </c>
      <c r="C9198" s="2" t="s">
        <v>7689</v>
      </c>
      <c r="D9198" t="s">
        <v>7689</v>
      </c>
      <c r="E9198">
        <f t="shared" si="143"/>
        <v>0</v>
      </c>
    </row>
    <row r="9199" spans="1:5" x14ac:dyDescent="0.25">
      <c r="A9199" t="s">
        <v>1899</v>
      </c>
      <c r="B9199" s="2">
        <v>41769</v>
      </c>
      <c r="C9199" s="2" t="s">
        <v>7689</v>
      </c>
      <c r="D9199" t="s">
        <v>7689</v>
      </c>
      <c r="E9199">
        <f t="shared" si="143"/>
        <v>0</v>
      </c>
    </row>
    <row r="9200" spans="1:5" x14ac:dyDescent="0.25">
      <c r="A9200" t="s">
        <v>1899</v>
      </c>
      <c r="B9200" s="2">
        <v>41769</v>
      </c>
      <c r="C9200" s="2" t="s">
        <v>7689</v>
      </c>
      <c r="D9200" t="s">
        <v>7689</v>
      </c>
      <c r="E9200">
        <f t="shared" si="143"/>
        <v>0</v>
      </c>
    </row>
    <row r="9201" spans="1:5" x14ac:dyDescent="0.25">
      <c r="A9201" t="s">
        <v>1899</v>
      </c>
      <c r="B9201" s="2">
        <v>41769</v>
      </c>
      <c r="C9201" s="2" t="s">
        <v>7689</v>
      </c>
      <c r="D9201" t="s">
        <v>7689</v>
      </c>
      <c r="E9201">
        <f t="shared" si="143"/>
        <v>0</v>
      </c>
    </row>
    <row r="9202" spans="1:5" x14ac:dyDescent="0.25">
      <c r="A9202" t="s">
        <v>4793</v>
      </c>
      <c r="B9202" s="2">
        <v>41797</v>
      </c>
      <c r="C9202" s="2" t="s">
        <v>7684</v>
      </c>
      <c r="D9202" t="s">
        <v>7713</v>
      </c>
      <c r="E9202">
        <f t="shared" si="143"/>
        <v>28</v>
      </c>
    </row>
    <row r="9203" spans="1:5" x14ac:dyDescent="0.25">
      <c r="A9203" t="s">
        <v>4793</v>
      </c>
      <c r="B9203" s="2">
        <v>41797</v>
      </c>
      <c r="C9203" s="2" t="s">
        <v>7684</v>
      </c>
      <c r="D9203" t="s">
        <v>7713</v>
      </c>
      <c r="E9203">
        <f t="shared" si="143"/>
        <v>28</v>
      </c>
    </row>
    <row r="9204" spans="1:5" x14ac:dyDescent="0.25">
      <c r="A9204" t="s">
        <v>2700</v>
      </c>
      <c r="B9204" s="2">
        <v>41741</v>
      </c>
      <c r="C9204" s="2" t="s">
        <v>7722</v>
      </c>
      <c r="D9204" t="s">
        <v>7713</v>
      </c>
      <c r="E9204">
        <f t="shared" si="143"/>
        <v>30</v>
      </c>
    </row>
    <row r="9205" spans="1:5" x14ac:dyDescent="0.25">
      <c r="A9205" t="s">
        <v>2700</v>
      </c>
      <c r="B9205" s="2">
        <v>41741</v>
      </c>
      <c r="C9205" s="2" t="s">
        <v>7722</v>
      </c>
      <c r="D9205" t="s">
        <v>7713</v>
      </c>
      <c r="E9205">
        <f t="shared" si="143"/>
        <v>30</v>
      </c>
    </row>
    <row r="9206" spans="1:5" x14ac:dyDescent="0.25">
      <c r="A9206" t="s">
        <v>387</v>
      </c>
      <c r="B9206" s="2">
        <v>41932</v>
      </c>
      <c r="C9206" s="2" t="s">
        <v>7699</v>
      </c>
      <c r="D9206" t="s">
        <v>7686</v>
      </c>
      <c r="E9206">
        <f t="shared" si="143"/>
        <v>26</v>
      </c>
    </row>
    <row r="9207" spans="1:5" x14ac:dyDescent="0.25">
      <c r="A9207" t="s">
        <v>2570</v>
      </c>
      <c r="B9207" s="2">
        <v>41971</v>
      </c>
      <c r="C9207" s="2" t="s">
        <v>7688</v>
      </c>
      <c r="D9207" t="s">
        <v>7706</v>
      </c>
      <c r="E9207">
        <f t="shared" si="143"/>
        <v>17</v>
      </c>
    </row>
    <row r="9208" spans="1:5" x14ac:dyDescent="0.25">
      <c r="A9208" t="s">
        <v>2570</v>
      </c>
      <c r="B9208" s="2">
        <v>41971</v>
      </c>
      <c r="C9208" s="2" t="s">
        <v>7688</v>
      </c>
      <c r="D9208" t="s">
        <v>7706</v>
      </c>
      <c r="E9208">
        <f t="shared" si="143"/>
        <v>17</v>
      </c>
    </row>
    <row r="9209" spans="1:5" x14ac:dyDescent="0.25">
      <c r="A9209" t="s">
        <v>2114</v>
      </c>
      <c r="B9209" s="2">
        <v>41993</v>
      </c>
      <c r="C9209" s="2" t="s">
        <v>7701</v>
      </c>
      <c r="D9209" t="s">
        <v>7724</v>
      </c>
      <c r="E9209">
        <f t="shared" si="143"/>
        <v>32</v>
      </c>
    </row>
    <row r="9210" spans="1:5" x14ac:dyDescent="0.25">
      <c r="A9210" t="s">
        <v>2706</v>
      </c>
      <c r="B9210" s="2">
        <v>42527</v>
      </c>
      <c r="C9210" s="2" t="s">
        <v>7682</v>
      </c>
      <c r="D9210" t="s">
        <v>7724</v>
      </c>
      <c r="E9210">
        <f t="shared" si="143"/>
        <v>14</v>
      </c>
    </row>
    <row r="9211" spans="1:5" x14ac:dyDescent="0.25">
      <c r="A9211" t="s">
        <v>7258</v>
      </c>
      <c r="B9211" s="2">
        <v>42528</v>
      </c>
      <c r="C9211" s="2" t="s">
        <v>7682</v>
      </c>
      <c r="D9211" t="s">
        <v>7703</v>
      </c>
      <c r="E9211">
        <f t="shared" si="143"/>
        <v>18</v>
      </c>
    </row>
    <row r="9212" spans="1:5" x14ac:dyDescent="0.25">
      <c r="A9212" t="s">
        <v>7258</v>
      </c>
      <c r="B9212" s="2">
        <v>42528</v>
      </c>
      <c r="C9212" s="2" t="s">
        <v>7682</v>
      </c>
      <c r="D9212" t="s">
        <v>7703</v>
      </c>
      <c r="E9212">
        <f t="shared" si="143"/>
        <v>18</v>
      </c>
    </row>
    <row r="9213" spans="1:5" x14ac:dyDescent="0.25">
      <c r="A9213" t="s">
        <v>2248</v>
      </c>
      <c r="B9213" s="2">
        <v>41757</v>
      </c>
      <c r="C9213" s="2" t="s">
        <v>7722</v>
      </c>
      <c r="D9213" t="s">
        <v>7710</v>
      </c>
      <c r="E9213">
        <f t="shared" si="143"/>
        <v>11</v>
      </c>
    </row>
    <row r="9214" spans="1:5" x14ac:dyDescent="0.25">
      <c r="A9214" t="s">
        <v>1098</v>
      </c>
      <c r="B9214" s="2">
        <v>41981</v>
      </c>
      <c r="C9214" s="2" t="s">
        <v>7701</v>
      </c>
      <c r="D9214" t="s">
        <v>7701</v>
      </c>
      <c r="E9214">
        <f t="shared" si="143"/>
        <v>0</v>
      </c>
    </row>
    <row r="9215" spans="1:5" x14ac:dyDescent="0.25">
      <c r="A9215" t="s">
        <v>1098</v>
      </c>
      <c r="B9215" s="2">
        <v>41981</v>
      </c>
      <c r="C9215" s="2" t="s">
        <v>7701</v>
      </c>
      <c r="D9215" t="s">
        <v>7701</v>
      </c>
      <c r="E9215">
        <f t="shared" si="143"/>
        <v>0</v>
      </c>
    </row>
    <row r="9216" spans="1:5" x14ac:dyDescent="0.25">
      <c r="A9216" t="s">
        <v>2602</v>
      </c>
      <c r="B9216" s="2">
        <v>41834</v>
      </c>
      <c r="C9216" s="2" t="s">
        <v>7720</v>
      </c>
      <c r="D9216" t="s">
        <v>7696</v>
      </c>
      <c r="E9216">
        <f t="shared" si="143"/>
        <v>38</v>
      </c>
    </row>
    <row r="9217" spans="1:5" x14ac:dyDescent="0.25">
      <c r="A9217" t="s">
        <v>1143</v>
      </c>
      <c r="B9217" s="2">
        <v>41947</v>
      </c>
      <c r="C9217" s="2" t="s">
        <v>7688</v>
      </c>
      <c r="D9217" t="s">
        <v>7681</v>
      </c>
      <c r="E9217">
        <f t="shared" si="143"/>
        <v>24</v>
      </c>
    </row>
    <row r="9218" spans="1:5" x14ac:dyDescent="0.25">
      <c r="A9218" t="s">
        <v>3727</v>
      </c>
      <c r="B9218" s="2">
        <v>42432</v>
      </c>
      <c r="C9218" s="2" t="s">
        <v>7698</v>
      </c>
      <c r="D9218" t="s">
        <v>7704</v>
      </c>
      <c r="E9218">
        <f t="shared" si="143"/>
        <v>20</v>
      </c>
    </row>
    <row r="9219" spans="1:5" x14ac:dyDescent="0.25">
      <c r="A9219" t="s">
        <v>2948</v>
      </c>
      <c r="B9219" s="2">
        <v>41834</v>
      </c>
      <c r="C9219" s="2" t="s">
        <v>7720</v>
      </c>
      <c r="D9219" t="s">
        <v>7704</v>
      </c>
      <c r="E9219">
        <f t="shared" ref="E9219:E9282" si="144">(LEFT(D9219,4)-LEFT(C9219,4))*12+RIGHT(D9219,2)-RIGHT(C9219,2)</f>
        <v>40</v>
      </c>
    </row>
    <row r="9220" spans="1:5" x14ac:dyDescent="0.25">
      <c r="A9220" t="s">
        <v>2508</v>
      </c>
      <c r="B9220" s="2">
        <v>42232</v>
      </c>
      <c r="C9220" s="2" t="s">
        <v>7718</v>
      </c>
      <c r="D9220" t="s">
        <v>7718</v>
      </c>
      <c r="E9220">
        <f t="shared" si="144"/>
        <v>0</v>
      </c>
    </row>
    <row r="9221" spans="1:5" x14ac:dyDescent="0.25">
      <c r="A9221" t="s">
        <v>2508</v>
      </c>
      <c r="B9221" s="2">
        <v>42232</v>
      </c>
      <c r="C9221" s="2" t="s">
        <v>7718</v>
      </c>
      <c r="D9221" t="s">
        <v>7718</v>
      </c>
      <c r="E9221">
        <f t="shared" si="144"/>
        <v>0</v>
      </c>
    </row>
    <row r="9222" spans="1:5" x14ac:dyDescent="0.25">
      <c r="A9222" t="s">
        <v>3495</v>
      </c>
      <c r="B9222" s="2">
        <v>41828</v>
      </c>
      <c r="C9222" s="2" t="s">
        <v>7720</v>
      </c>
      <c r="D9222" t="s">
        <v>7694</v>
      </c>
      <c r="E9222">
        <f t="shared" si="144"/>
        <v>39</v>
      </c>
    </row>
    <row r="9223" spans="1:5" x14ac:dyDescent="0.25">
      <c r="A9223" t="s">
        <v>3495</v>
      </c>
      <c r="B9223" s="2">
        <v>41828</v>
      </c>
      <c r="C9223" s="2" t="s">
        <v>7720</v>
      </c>
      <c r="D9223" t="s">
        <v>7694</v>
      </c>
      <c r="E9223">
        <f t="shared" si="144"/>
        <v>39</v>
      </c>
    </row>
    <row r="9224" spans="1:5" x14ac:dyDescent="0.25">
      <c r="A9224" t="s">
        <v>3495</v>
      </c>
      <c r="B9224" s="2">
        <v>41828</v>
      </c>
      <c r="C9224" s="2" t="s">
        <v>7720</v>
      </c>
      <c r="D9224" t="s">
        <v>7694</v>
      </c>
      <c r="E9224">
        <f t="shared" si="144"/>
        <v>39</v>
      </c>
    </row>
    <row r="9225" spans="1:5" x14ac:dyDescent="0.25">
      <c r="A9225" t="s">
        <v>366</v>
      </c>
      <c r="B9225" s="2">
        <v>41877</v>
      </c>
      <c r="C9225" s="2" t="s">
        <v>7690</v>
      </c>
      <c r="D9225" t="s">
        <v>7704</v>
      </c>
      <c r="E9225">
        <f t="shared" si="144"/>
        <v>39</v>
      </c>
    </row>
    <row r="9226" spans="1:5" x14ac:dyDescent="0.25">
      <c r="A9226" t="s">
        <v>366</v>
      </c>
      <c r="B9226" s="2">
        <v>41877</v>
      </c>
      <c r="C9226" s="2" t="s">
        <v>7690</v>
      </c>
      <c r="D9226" t="s">
        <v>7704</v>
      </c>
      <c r="E9226">
        <f t="shared" si="144"/>
        <v>39</v>
      </c>
    </row>
    <row r="9227" spans="1:5" x14ac:dyDescent="0.25">
      <c r="A9227" t="s">
        <v>366</v>
      </c>
      <c r="B9227" s="2">
        <v>41877</v>
      </c>
      <c r="C9227" s="2" t="s">
        <v>7690</v>
      </c>
      <c r="D9227" t="s">
        <v>7704</v>
      </c>
      <c r="E9227">
        <f t="shared" si="144"/>
        <v>39</v>
      </c>
    </row>
    <row r="9228" spans="1:5" x14ac:dyDescent="0.25">
      <c r="A9228" t="s">
        <v>366</v>
      </c>
      <c r="B9228" s="2">
        <v>41877</v>
      </c>
      <c r="C9228" s="2" t="s">
        <v>7690</v>
      </c>
      <c r="D9228" t="s">
        <v>7704</v>
      </c>
      <c r="E9228">
        <f t="shared" si="144"/>
        <v>39</v>
      </c>
    </row>
    <row r="9229" spans="1:5" x14ac:dyDescent="0.25">
      <c r="A9229" t="s">
        <v>2013</v>
      </c>
      <c r="B9229" s="2">
        <v>41910</v>
      </c>
      <c r="C9229" s="2" t="s">
        <v>7711</v>
      </c>
      <c r="D9229" t="s">
        <v>7723</v>
      </c>
      <c r="E9229">
        <f t="shared" si="144"/>
        <v>30</v>
      </c>
    </row>
    <row r="9230" spans="1:5" x14ac:dyDescent="0.25">
      <c r="A9230" t="s">
        <v>1982</v>
      </c>
      <c r="B9230" s="2">
        <v>41946</v>
      </c>
      <c r="C9230" s="2" t="s">
        <v>7688</v>
      </c>
      <c r="D9230" t="s">
        <v>7688</v>
      </c>
      <c r="E9230">
        <f t="shared" si="144"/>
        <v>0</v>
      </c>
    </row>
    <row r="9231" spans="1:5" x14ac:dyDescent="0.25">
      <c r="A9231" t="s">
        <v>67</v>
      </c>
      <c r="B9231" s="2">
        <v>41929</v>
      </c>
      <c r="C9231" s="2" t="s">
        <v>7699</v>
      </c>
      <c r="D9231" t="s">
        <v>7691</v>
      </c>
      <c r="E9231">
        <f t="shared" si="144"/>
        <v>33</v>
      </c>
    </row>
    <row r="9232" spans="1:5" x14ac:dyDescent="0.25">
      <c r="A9232" t="s">
        <v>67</v>
      </c>
      <c r="B9232" s="2">
        <v>41929</v>
      </c>
      <c r="C9232" s="2" t="s">
        <v>7699</v>
      </c>
      <c r="D9232" t="s">
        <v>7691</v>
      </c>
      <c r="E9232">
        <f t="shared" si="144"/>
        <v>33</v>
      </c>
    </row>
    <row r="9233" spans="1:5" x14ac:dyDescent="0.25">
      <c r="A9233" t="s">
        <v>1147</v>
      </c>
      <c r="B9233" s="2">
        <v>41783</v>
      </c>
      <c r="C9233" s="2" t="s">
        <v>7689</v>
      </c>
      <c r="D9233" t="s">
        <v>7701</v>
      </c>
      <c r="E9233">
        <f t="shared" si="144"/>
        <v>7</v>
      </c>
    </row>
    <row r="9234" spans="1:5" x14ac:dyDescent="0.25">
      <c r="A9234" t="s">
        <v>1040</v>
      </c>
      <c r="B9234" s="2">
        <v>41859</v>
      </c>
      <c r="C9234" s="2" t="s">
        <v>7690</v>
      </c>
      <c r="D9234" t="s">
        <v>7702</v>
      </c>
      <c r="E9234">
        <f t="shared" si="144"/>
        <v>25</v>
      </c>
    </row>
    <row r="9235" spans="1:5" x14ac:dyDescent="0.25">
      <c r="A9235" t="s">
        <v>1040</v>
      </c>
      <c r="B9235" s="2">
        <v>41859</v>
      </c>
      <c r="C9235" s="2" t="s">
        <v>7690</v>
      </c>
      <c r="D9235" t="s">
        <v>7702</v>
      </c>
      <c r="E9235">
        <f t="shared" si="144"/>
        <v>25</v>
      </c>
    </row>
    <row r="9236" spans="1:5" x14ac:dyDescent="0.25">
      <c r="A9236" t="s">
        <v>1040</v>
      </c>
      <c r="B9236" s="2">
        <v>41859</v>
      </c>
      <c r="C9236" s="2" t="s">
        <v>7690</v>
      </c>
      <c r="D9236" t="s">
        <v>7702</v>
      </c>
      <c r="E9236">
        <f t="shared" si="144"/>
        <v>25</v>
      </c>
    </row>
    <row r="9237" spans="1:5" x14ac:dyDescent="0.25">
      <c r="A9237" t="s">
        <v>1040</v>
      </c>
      <c r="B9237" s="2">
        <v>41859</v>
      </c>
      <c r="C9237" s="2" t="s">
        <v>7690</v>
      </c>
      <c r="D9237" t="s">
        <v>7702</v>
      </c>
      <c r="E9237">
        <f t="shared" si="144"/>
        <v>25</v>
      </c>
    </row>
    <row r="9238" spans="1:5" x14ac:dyDescent="0.25">
      <c r="A9238" t="s">
        <v>1040</v>
      </c>
      <c r="B9238" s="2">
        <v>41859</v>
      </c>
      <c r="C9238" s="2" t="s">
        <v>7690</v>
      </c>
      <c r="D9238" t="s">
        <v>7702</v>
      </c>
      <c r="E9238">
        <f t="shared" si="144"/>
        <v>25</v>
      </c>
    </row>
    <row r="9239" spans="1:5" x14ac:dyDescent="0.25">
      <c r="A9239" t="s">
        <v>1040</v>
      </c>
      <c r="B9239" s="2">
        <v>41859</v>
      </c>
      <c r="C9239" s="2" t="s">
        <v>7690</v>
      </c>
      <c r="D9239" t="s">
        <v>7702</v>
      </c>
      <c r="E9239">
        <f t="shared" si="144"/>
        <v>25</v>
      </c>
    </row>
    <row r="9240" spans="1:5" x14ac:dyDescent="0.25">
      <c r="A9240" t="s">
        <v>2841</v>
      </c>
      <c r="B9240" s="2">
        <v>41787</v>
      </c>
      <c r="C9240" s="2" t="s">
        <v>7689</v>
      </c>
      <c r="D9240" t="s">
        <v>7712</v>
      </c>
      <c r="E9240">
        <f t="shared" si="144"/>
        <v>33</v>
      </c>
    </row>
    <row r="9241" spans="1:5" x14ac:dyDescent="0.25">
      <c r="A9241" t="s">
        <v>1059</v>
      </c>
      <c r="B9241" s="2">
        <v>41978</v>
      </c>
      <c r="C9241" s="2" t="s">
        <v>7701</v>
      </c>
      <c r="D9241" t="s">
        <v>7694</v>
      </c>
      <c r="E9241">
        <f t="shared" si="144"/>
        <v>34</v>
      </c>
    </row>
    <row r="9242" spans="1:5" x14ac:dyDescent="0.25">
      <c r="A9242" t="s">
        <v>1059</v>
      </c>
      <c r="B9242" s="2">
        <v>41978</v>
      </c>
      <c r="C9242" s="2" t="s">
        <v>7701</v>
      </c>
      <c r="D9242" t="s">
        <v>7694</v>
      </c>
      <c r="E9242">
        <f t="shared" si="144"/>
        <v>34</v>
      </c>
    </row>
    <row r="9243" spans="1:5" x14ac:dyDescent="0.25">
      <c r="A9243" t="s">
        <v>1059</v>
      </c>
      <c r="B9243" s="2">
        <v>41978</v>
      </c>
      <c r="C9243" s="2" t="s">
        <v>7701</v>
      </c>
      <c r="D9243" t="s">
        <v>7694</v>
      </c>
      <c r="E9243">
        <f t="shared" si="144"/>
        <v>34</v>
      </c>
    </row>
    <row r="9244" spans="1:5" x14ac:dyDescent="0.25">
      <c r="A9244" t="s">
        <v>1243</v>
      </c>
      <c r="B9244" s="2">
        <v>41829</v>
      </c>
      <c r="C9244" s="2" t="s">
        <v>7720</v>
      </c>
      <c r="D9244" t="s">
        <v>7720</v>
      </c>
      <c r="E9244">
        <f t="shared" si="144"/>
        <v>0</v>
      </c>
    </row>
    <row r="9245" spans="1:5" x14ac:dyDescent="0.25">
      <c r="A9245" t="s">
        <v>1243</v>
      </c>
      <c r="B9245" s="2">
        <v>41829</v>
      </c>
      <c r="C9245" s="2" t="s">
        <v>7720</v>
      </c>
      <c r="D9245" t="s">
        <v>7720</v>
      </c>
      <c r="E9245">
        <f t="shared" si="144"/>
        <v>0</v>
      </c>
    </row>
    <row r="9246" spans="1:5" x14ac:dyDescent="0.25">
      <c r="A9246" t="s">
        <v>1243</v>
      </c>
      <c r="B9246" s="2">
        <v>41829</v>
      </c>
      <c r="C9246" s="2" t="s">
        <v>7720</v>
      </c>
      <c r="D9246" t="s">
        <v>7720</v>
      </c>
      <c r="E9246">
        <f t="shared" si="144"/>
        <v>0</v>
      </c>
    </row>
    <row r="9247" spans="1:5" x14ac:dyDescent="0.25">
      <c r="A9247" t="s">
        <v>1243</v>
      </c>
      <c r="B9247" s="2">
        <v>41829</v>
      </c>
      <c r="C9247" s="2" t="s">
        <v>7720</v>
      </c>
      <c r="D9247" t="s">
        <v>7720</v>
      </c>
      <c r="E9247">
        <f t="shared" si="144"/>
        <v>0</v>
      </c>
    </row>
    <row r="9248" spans="1:5" x14ac:dyDescent="0.25">
      <c r="A9248" t="s">
        <v>3532</v>
      </c>
      <c r="B9248" s="2">
        <v>41699</v>
      </c>
      <c r="C9248" s="2" t="s">
        <v>7715</v>
      </c>
      <c r="D9248" t="s">
        <v>7705</v>
      </c>
      <c r="E9248">
        <f t="shared" si="144"/>
        <v>38</v>
      </c>
    </row>
    <row r="9249" spans="1:5" x14ac:dyDescent="0.25">
      <c r="A9249" t="s">
        <v>3532</v>
      </c>
      <c r="B9249" s="2">
        <v>41699</v>
      </c>
      <c r="C9249" s="2" t="s">
        <v>7715</v>
      </c>
      <c r="D9249" t="s">
        <v>7705</v>
      </c>
      <c r="E9249">
        <f t="shared" si="144"/>
        <v>38</v>
      </c>
    </row>
    <row r="9250" spans="1:5" x14ac:dyDescent="0.25">
      <c r="A9250" t="s">
        <v>1560</v>
      </c>
      <c r="B9250" s="2">
        <v>41708</v>
      </c>
      <c r="C9250" s="2" t="s">
        <v>7715</v>
      </c>
      <c r="D9250" t="s">
        <v>7681</v>
      </c>
      <c r="E9250">
        <f t="shared" si="144"/>
        <v>32</v>
      </c>
    </row>
    <row r="9251" spans="1:5" x14ac:dyDescent="0.25">
      <c r="A9251" t="s">
        <v>1560</v>
      </c>
      <c r="B9251" s="2">
        <v>41708</v>
      </c>
      <c r="C9251" s="2" t="s">
        <v>7715</v>
      </c>
      <c r="D9251" t="s">
        <v>7681</v>
      </c>
      <c r="E9251">
        <f t="shared" si="144"/>
        <v>32</v>
      </c>
    </row>
    <row r="9252" spans="1:5" x14ac:dyDescent="0.25">
      <c r="A9252" t="s">
        <v>2150</v>
      </c>
      <c r="B9252" s="2">
        <v>41775</v>
      </c>
      <c r="C9252" s="2" t="s">
        <v>7689</v>
      </c>
      <c r="D9252" t="s">
        <v>7686</v>
      </c>
      <c r="E9252">
        <f t="shared" si="144"/>
        <v>31</v>
      </c>
    </row>
    <row r="9253" spans="1:5" x14ac:dyDescent="0.25">
      <c r="A9253" t="s">
        <v>3259</v>
      </c>
      <c r="B9253" s="2">
        <v>42260</v>
      </c>
      <c r="C9253" s="2" t="s">
        <v>7692</v>
      </c>
      <c r="D9253" t="s">
        <v>7723</v>
      </c>
      <c r="E9253">
        <f t="shared" si="144"/>
        <v>18</v>
      </c>
    </row>
    <row r="9254" spans="1:5" x14ac:dyDescent="0.25">
      <c r="A9254" t="s">
        <v>5460</v>
      </c>
      <c r="B9254" s="2">
        <v>42315</v>
      </c>
      <c r="C9254" s="2" t="s">
        <v>7687</v>
      </c>
      <c r="D9254" t="s">
        <v>7696</v>
      </c>
      <c r="E9254">
        <f t="shared" si="144"/>
        <v>22</v>
      </c>
    </row>
    <row r="9255" spans="1:5" x14ac:dyDescent="0.25">
      <c r="A9255" t="s">
        <v>5460</v>
      </c>
      <c r="B9255" s="2">
        <v>42315</v>
      </c>
      <c r="C9255" s="2" t="s">
        <v>7687</v>
      </c>
      <c r="D9255" t="s">
        <v>7696</v>
      </c>
      <c r="E9255">
        <f t="shared" si="144"/>
        <v>22</v>
      </c>
    </row>
    <row r="9256" spans="1:5" x14ac:dyDescent="0.25">
      <c r="A9256" t="s">
        <v>1402</v>
      </c>
      <c r="B9256" s="2">
        <v>41681</v>
      </c>
      <c r="C9256" s="2" t="s">
        <v>7726</v>
      </c>
      <c r="D9256" t="s">
        <v>7726</v>
      </c>
      <c r="E9256">
        <f t="shared" si="144"/>
        <v>0</v>
      </c>
    </row>
    <row r="9257" spans="1:5" x14ac:dyDescent="0.25">
      <c r="A9257" t="s">
        <v>1402</v>
      </c>
      <c r="B9257" s="2">
        <v>41681</v>
      </c>
      <c r="C9257" s="2" t="s">
        <v>7726</v>
      </c>
      <c r="D9257" t="s">
        <v>7726</v>
      </c>
      <c r="E9257">
        <f t="shared" si="144"/>
        <v>0</v>
      </c>
    </row>
    <row r="9258" spans="1:5" x14ac:dyDescent="0.25">
      <c r="A9258" t="s">
        <v>1402</v>
      </c>
      <c r="B9258" s="2">
        <v>41681</v>
      </c>
      <c r="C9258" s="2" t="s">
        <v>7726</v>
      </c>
      <c r="D9258" t="s">
        <v>7726</v>
      </c>
      <c r="E9258">
        <f t="shared" si="144"/>
        <v>0</v>
      </c>
    </row>
    <row r="9259" spans="1:5" x14ac:dyDescent="0.25">
      <c r="A9259" t="s">
        <v>1402</v>
      </c>
      <c r="B9259" s="2">
        <v>41681</v>
      </c>
      <c r="C9259" s="2" t="s">
        <v>7726</v>
      </c>
      <c r="D9259" t="s">
        <v>7726</v>
      </c>
      <c r="E9259">
        <f t="shared" si="144"/>
        <v>0</v>
      </c>
    </row>
    <row r="9260" spans="1:5" x14ac:dyDescent="0.25">
      <c r="A9260" t="s">
        <v>1402</v>
      </c>
      <c r="B9260" s="2">
        <v>41681</v>
      </c>
      <c r="C9260" s="2" t="s">
        <v>7726</v>
      </c>
      <c r="D9260" t="s">
        <v>7726</v>
      </c>
      <c r="E9260">
        <f t="shared" si="144"/>
        <v>0</v>
      </c>
    </row>
    <row r="9261" spans="1:5" x14ac:dyDescent="0.25">
      <c r="A9261" t="s">
        <v>1402</v>
      </c>
      <c r="B9261" s="2">
        <v>41681</v>
      </c>
      <c r="C9261" s="2" t="s">
        <v>7726</v>
      </c>
      <c r="D9261" t="s">
        <v>7726</v>
      </c>
      <c r="E9261">
        <f t="shared" si="144"/>
        <v>0</v>
      </c>
    </row>
    <row r="9262" spans="1:5" x14ac:dyDescent="0.25">
      <c r="A9262" t="s">
        <v>636</v>
      </c>
      <c r="B9262" s="2">
        <v>41957</v>
      </c>
      <c r="C9262" s="2" t="s">
        <v>7688</v>
      </c>
      <c r="D9262" t="s">
        <v>7704</v>
      </c>
      <c r="E9262">
        <f t="shared" si="144"/>
        <v>36</v>
      </c>
    </row>
    <row r="9263" spans="1:5" x14ac:dyDescent="0.25">
      <c r="A9263" t="s">
        <v>4022</v>
      </c>
      <c r="B9263" s="2">
        <v>42343</v>
      </c>
      <c r="C9263" s="2" t="s">
        <v>7695</v>
      </c>
      <c r="D9263" t="s">
        <v>7696</v>
      </c>
      <c r="E9263">
        <f t="shared" si="144"/>
        <v>21</v>
      </c>
    </row>
    <row r="9264" spans="1:5" x14ac:dyDescent="0.25">
      <c r="A9264" t="s">
        <v>1091</v>
      </c>
      <c r="B9264" s="2">
        <v>42197</v>
      </c>
      <c r="C9264" s="2" t="s">
        <v>7719</v>
      </c>
      <c r="D9264" t="s">
        <v>7683</v>
      </c>
      <c r="E9264">
        <f t="shared" si="144"/>
        <v>3</v>
      </c>
    </row>
    <row r="9265" spans="1:5" x14ac:dyDescent="0.25">
      <c r="A9265" t="s">
        <v>1091</v>
      </c>
      <c r="B9265" s="2">
        <v>42197</v>
      </c>
      <c r="C9265" s="2" t="s">
        <v>7719</v>
      </c>
      <c r="D9265" t="s">
        <v>7683</v>
      </c>
      <c r="E9265">
        <f t="shared" si="144"/>
        <v>3</v>
      </c>
    </row>
    <row r="9266" spans="1:5" x14ac:dyDescent="0.25">
      <c r="A9266" t="s">
        <v>888</v>
      </c>
      <c r="B9266" s="2">
        <v>42303</v>
      </c>
      <c r="C9266" s="2" t="s">
        <v>7683</v>
      </c>
      <c r="D9266" t="s">
        <v>7704</v>
      </c>
      <c r="E9266">
        <f t="shared" si="144"/>
        <v>25</v>
      </c>
    </row>
    <row r="9267" spans="1:5" x14ac:dyDescent="0.25">
      <c r="A9267" t="s">
        <v>888</v>
      </c>
      <c r="B9267" s="2">
        <v>42303</v>
      </c>
      <c r="C9267" s="2" t="s">
        <v>7683</v>
      </c>
      <c r="D9267" t="s">
        <v>7704</v>
      </c>
      <c r="E9267">
        <f t="shared" si="144"/>
        <v>25</v>
      </c>
    </row>
    <row r="9268" spans="1:5" x14ac:dyDescent="0.25">
      <c r="A9268" t="s">
        <v>585</v>
      </c>
      <c r="B9268" s="2">
        <v>41678</v>
      </c>
      <c r="C9268" s="2" t="s">
        <v>7726</v>
      </c>
      <c r="D9268" t="s">
        <v>7726</v>
      </c>
      <c r="E9268">
        <f t="shared" si="144"/>
        <v>0</v>
      </c>
    </row>
    <row r="9269" spans="1:5" x14ac:dyDescent="0.25">
      <c r="A9269" t="s">
        <v>1019</v>
      </c>
      <c r="B9269" s="2">
        <v>41798</v>
      </c>
      <c r="C9269" s="2" t="s">
        <v>7684</v>
      </c>
      <c r="D9269" t="s">
        <v>7692</v>
      </c>
      <c r="E9269">
        <f t="shared" si="144"/>
        <v>15</v>
      </c>
    </row>
    <row r="9270" spans="1:5" x14ac:dyDescent="0.25">
      <c r="A9270" t="s">
        <v>1019</v>
      </c>
      <c r="B9270" s="2">
        <v>41798</v>
      </c>
      <c r="C9270" s="2" t="s">
        <v>7684</v>
      </c>
      <c r="D9270" t="s">
        <v>7692</v>
      </c>
      <c r="E9270">
        <f t="shared" si="144"/>
        <v>15</v>
      </c>
    </row>
    <row r="9271" spans="1:5" x14ac:dyDescent="0.25">
      <c r="A9271" t="s">
        <v>43</v>
      </c>
      <c r="B9271" s="2">
        <v>41954</v>
      </c>
      <c r="C9271" s="2" t="s">
        <v>7688</v>
      </c>
      <c r="D9271" t="s">
        <v>7724</v>
      </c>
      <c r="E9271">
        <f t="shared" si="144"/>
        <v>33</v>
      </c>
    </row>
    <row r="9272" spans="1:5" x14ac:dyDescent="0.25">
      <c r="A9272" t="s">
        <v>43</v>
      </c>
      <c r="B9272" s="2">
        <v>41954</v>
      </c>
      <c r="C9272" s="2" t="s">
        <v>7688</v>
      </c>
      <c r="D9272" t="s">
        <v>7724</v>
      </c>
      <c r="E9272">
        <f t="shared" si="144"/>
        <v>33</v>
      </c>
    </row>
    <row r="9273" spans="1:5" x14ac:dyDescent="0.25">
      <c r="A9273" t="s">
        <v>2066</v>
      </c>
      <c r="B9273" s="2">
        <v>41841</v>
      </c>
      <c r="C9273" s="2" t="s">
        <v>7720</v>
      </c>
      <c r="D9273" t="s">
        <v>7716</v>
      </c>
      <c r="E9273">
        <f t="shared" si="144"/>
        <v>22</v>
      </c>
    </row>
    <row r="9274" spans="1:5" x14ac:dyDescent="0.25">
      <c r="A9274" t="s">
        <v>2066</v>
      </c>
      <c r="B9274" s="2">
        <v>41841</v>
      </c>
      <c r="C9274" s="2" t="s">
        <v>7720</v>
      </c>
      <c r="D9274" t="s">
        <v>7716</v>
      </c>
      <c r="E9274">
        <f t="shared" si="144"/>
        <v>22</v>
      </c>
    </row>
    <row r="9275" spans="1:5" x14ac:dyDescent="0.25">
      <c r="A9275" t="s">
        <v>493</v>
      </c>
      <c r="B9275" s="2">
        <v>41972</v>
      </c>
      <c r="C9275" s="2" t="s">
        <v>7688</v>
      </c>
      <c r="D9275" t="s">
        <v>7696</v>
      </c>
      <c r="E9275">
        <f t="shared" si="144"/>
        <v>34</v>
      </c>
    </row>
    <row r="9276" spans="1:5" x14ac:dyDescent="0.25">
      <c r="A9276" t="s">
        <v>4051</v>
      </c>
      <c r="B9276" s="2">
        <v>41922</v>
      </c>
      <c r="C9276" s="2" t="s">
        <v>7699</v>
      </c>
      <c r="D9276" t="s">
        <v>7699</v>
      </c>
      <c r="E9276">
        <f t="shared" si="144"/>
        <v>0</v>
      </c>
    </row>
    <row r="9277" spans="1:5" x14ac:dyDescent="0.25">
      <c r="A9277" t="s">
        <v>2018</v>
      </c>
      <c r="B9277" s="2">
        <v>41977</v>
      </c>
      <c r="C9277" s="2" t="s">
        <v>7701</v>
      </c>
      <c r="D9277" t="s">
        <v>7716</v>
      </c>
      <c r="E9277">
        <f t="shared" si="144"/>
        <v>17</v>
      </c>
    </row>
    <row r="9278" spans="1:5" x14ac:dyDescent="0.25">
      <c r="A9278" t="s">
        <v>2018</v>
      </c>
      <c r="B9278" s="2">
        <v>41977</v>
      </c>
      <c r="C9278" s="2" t="s">
        <v>7701</v>
      </c>
      <c r="D9278" t="s">
        <v>7716</v>
      </c>
      <c r="E9278">
        <f t="shared" si="144"/>
        <v>17</v>
      </c>
    </row>
    <row r="9279" spans="1:5" x14ac:dyDescent="0.25">
      <c r="A9279" t="s">
        <v>1114</v>
      </c>
      <c r="B9279" s="2">
        <v>41989</v>
      </c>
      <c r="C9279" s="2" t="s">
        <v>7701</v>
      </c>
      <c r="D9279" t="s">
        <v>7703</v>
      </c>
      <c r="E9279">
        <f t="shared" si="144"/>
        <v>36</v>
      </c>
    </row>
    <row r="9280" spans="1:5" x14ac:dyDescent="0.25">
      <c r="A9280" t="s">
        <v>1114</v>
      </c>
      <c r="B9280" s="2">
        <v>41989</v>
      </c>
      <c r="C9280" s="2" t="s">
        <v>7701</v>
      </c>
      <c r="D9280" t="s">
        <v>7703</v>
      </c>
      <c r="E9280">
        <f t="shared" si="144"/>
        <v>36</v>
      </c>
    </row>
    <row r="9281" spans="1:5" x14ac:dyDescent="0.25">
      <c r="A9281" t="s">
        <v>1114</v>
      </c>
      <c r="B9281" s="2">
        <v>41989</v>
      </c>
      <c r="C9281" s="2" t="s">
        <v>7701</v>
      </c>
      <c r="D9281" t="s">
        <v>7703</v>
      </c>
      <c r="E9281">
        <f t="shared" si="144"/>
        <v>36</v>
      </c>
    </row>
    <row r="9282" spans="1:5" x14ac:dyDescent="0.25">
      <c r="A9282" t="s">
        <v>3981</v>
      </c>
      <c r="B9282" s="2">
        <v>42107</v>
      </c>
      <c r="C9282" s="2" t="s">
        <v>7700</v>
      </c>
      <c r="D9282" t="s">
        <v>7702</v>
      </c>
      <c r="E9282">
        <f t="shared" si="144"/>
        <v>17</v>
      </c>
    </row>
    <row r="9283" spans="1:5" x14ac:dyDescent="0.25">
      <c r="A9283" t="s">
        <v>380</v>
      </c>
      <c r="B9283" s="2">
        <v>41719</v>
      </c>
      <c r="C9283" s="2" t="s">
        <v>7715</v>
      </c>
      <c r="D9283" t="s">
        <v>7696</v>
      </c>
      <c r="E9283">
        <f t="shared" ref="E9283:E9346" si="145">(LEFT(D9283,4)-LEFT(C9283,4))*12+RIGHT(D9283,2)-RIGHT(C9283,2)</f>
        <v>42</v>
      </c>
    </row>
    <row r="9284" spans="1:5" x14ac:dyDescent="0.25">
      <c r="A9284" t="s">
        <v>3855</v>
      </c>
      <c r="B9284" s="2">
        <v>41781</v>
      </c>
      <c r="C9284" s="2" t="s">
        <v>7689</v>
      </c>
      <c r="D9284" t="s">
        <v>7686</v>
      </c>
      <c r="E9284">
        <f t="shared" si="145"/>
        <v>31</v>
      </c>
    </row>
    <row r="9285" spans="1:5" x14ac:dyDescent="0.25">
      <c r="A9285" t="s">
        <v>2771</v>
      </c>
      <c r="B9285" s="2">
        <v>41894</v>
      </c>
      <c r="C9285" s="2" t="s">
        <v>7711</v>
      </c>
      <c r="D9285" t="s">
        <v>7696</v>
      </c>
      <c r="E9285">
        <f t="shared" si="145"/>
        <v>36</v>
      </c>
    </row>
    <row r="9286" spans="1:5" x14ac:dyDescent="0.25">
      <c r="A9286" t="s">
        <v>655</v>
      </c>
      <c r="B9286" s="2">
        <v>41961</v>
      </c>
      <c r="C9286" s="2" t="s">
        <v>7688</v>
      </c>
      <c r="D9286" t="s">
        <v>7688</v>
      </c>
      <c r="E9286">
        <f t="shared" si="145"/>
        <v>0</v>
      </c>
    </row>
    <row r="9287" spans="1:5" x14ac:dyDescent="0.25">
      <c r="A9287" t="s">
        <v>2918</v>
      </c>
      <c r="B9287" s="2">
        <v>41778</v>
      </c>
      <c r="C9287" s="2" t="s">
        <v>7689</v>
      </c>
      <c r="D9287" t="s">
        <v>7687</v>
      </c>
      <c r="E9287">
        <f t="shared" si="145"/>
        <v>18</v>
      </c>
    </row>
    <row r="9288" spans="1:5" x14ac:dyDescent="0.25">
      <c r="A9288" t="s">
        <v>2282</v>
      </c>
      <c r="B9288" s="2">
        <v>41674</v>
      </c>
      <c r="C9288" s="2" t="s">
        <v>7726</v>
      </c>
      <c r="D9288" t="s">
        <v>7708</v>
      </c>
      <c r="E9288">
        <f t="shared" si="145"/>
        <v>40</v>
      </c>
    </row>
    <row r="9289" spans="1:5" x14ac:dyDescent="0.25">
      <c r="A9289" t="s">
        <v>2282</v>
      </c>
      <c r="B9289" s="2">
        <v>41674</v>
      </c>
      <c r="C9289" s="2" t="s">
        <v>7726</v>
      </c>
      <c r="D9289" t="s">
        <v>7708</v>
      </c>
      <c r="E9289">
        <f t="shared" si="145"/>
        <v>40</v>
      </c>
    </row>
    <row r="9290" spans="1:5" x14ac:dyDescent="0.25">
      <c r="A9290" t="s">
        <v>2887</v>
      </c>
      <c r="B9290" s="2">
        <v>41857</v>
      </c>
      <c r="C9290" s="2" t="s">
        <v>7690</v>
      </c>
      <c r="D9290" t="s">
        <v>7704</v>
      </c>
      <c r="E9290">
        <f t="shared" si="145"/>
        <v>39</v>
      </c>
    </row>
    <row r="9291" spans="1:5" x14ac:dyDescent="0.25">
      <c r="A9291" t="s">
        <v>585</v>
      </c>
      <c r="B9291" s="2">
        <v>41678</v>
      </c>
      <c r="C9291" s="2" t="s">
        <v>7726</v>
      </c>
      <c r="D9291" t="s">
        <v>7722</v>
      </c>
      <c r="E9291">
        <f t="shared" si="145"/>
        <v>2</v>
      </c>
    </row>
    <row r="9292" spans="1:5" x14ac:dyDescent="0.25">
      <c r="A9292" t="s">
        <v>3247</v>
      </c>
      <c r="B9292" s="2">
        <v>41905</v>
      </c>
      <c r="C9292" s="2" t="s">
        <v>7711</v>
      </c>
      <c r="D9292" t="s">
        <v>7711</v>
      </c>
      <c r="E9292">
        <f t="shared" si="145"/>
        <v>0</v>
      </c>
    </row>
    <row r="9293" spans="1:5" x14ac:dyDescent="0.25">
      <c r="A9293" t="s">
        <v>3247</v>
      </c>
      <c r="B9293" s="2">
        <v>41905</v>
      </c>
      <c r="C9293" s="2" t="s">
        <v>7711</v>
      </c>
      <c r="D9293" t="s">
        <v>7711</v>
      </c>
      <c r="E9293">
        <f t="shared" si="145"/>
        <v>0</v>
      </c>
    </row>
    <row r="9294" spans="1:5" x14ac:dyDescent="0.25">
      <c r="A9294" t="s">
        <v>1210</v>
      </c>
      <c r="B9294" s="2">
        <v>41736</v>
      </c>
      <c r="C9294" s="2" t="s">
        <v>7722</v>
      </c>
      <c r="D9294" t="s">
        <v>7723</v>
      </c>
      <c r="E9294">
        <f t="shared" si="145"/>
        <v>35</v>
      </c>
    </row>
    <row r="9295" spans="1:5" x14ac:dyDescent="0.25">
      <c r="A9295" t="s">
        <v>2887</v>
      </c>
      <c r="B9295" s="2">
        <v>41857</v>
      </c>
      <c r="C9295" s="2" t="s">
        <v>7690</v>
      </c>
      <c r="D9295" t="s">
        <v>7704</v>
      </c>
      <c r="E9295">
        <f t="shared" si="145"/>
        <v>39</v>
      </c>
    </row>
    <row r="9296" spans="1:5" x14ac:dyDescent="0.25">
      <c r="A9296" t="s">
        <v>369</v>
      </c>
      <c r="B9296" s="2">
        <v>41918</v>
      </c>
      <c r="C9296" s="2" t="s">
        <v>7699</v>
      </c>
      <c r="D9296" t="s">
        <v>7705</v>
      </c>
      <c r="E9296">
        <f t="shared" si="145"/>
        <v>31</v>
      </c>
    </row>
    <row r="9297" spans="1:5" x14ac:dyDescent="0.25">
      <c r="A9297" t="s">
        <v>369</v>
      </c>
      <c r="B9297" s="2">
        <v>41918</v>
      </c>
      <c r="C9297" s="2" t="s">
        <v>7699</v>
      </c>
      <c r="D9297" t="s">
        <v>7705</v>
      </c>
      <c r="E9297">
        <f t="shared" si="145"/>
        <v>31</v>
      </c>
    </row>
    <row r="9298" spans="1:5" x14ac:dyDescent="0.25">
      <c r="A9298" t="s">
        <v>755</v>
      </c>
      <c r="B9298" s="2">
        <v>42112</v>
      </c>
      <c r="C9298" s="2" t="s">
        <v>7700</v>
      </c>
      <c r="D9298" t="s">
        <v>7700</v>
      </c>
      <c r="E9298">
        <f t="shared" si="145"/>
        <v>0</v>
      </c>
    </row>
    <row r="9299" spans="1:5" x14ac:dyDescent="0.25">
      <c r="A9299" t="s">
        <v>755</v>
      </c>
      <c r="B9299" s="2">
        <v>42112</v>
      </c>
      <c r="C9299" s="2" t="s">
        <v>7700</v>
      </c>
      <c r="D9299" t="s">
        <v>7700</v>
      </c>
      <c r="E9299">
        <f t="shared" si="145"/>
        <v>0</v>
      </c>
    </row>
    <row r="9300" spans="1:5" x14ac:dyDescent="0.25">
      <c r="A9300" t="s">
        <v>755</v>
      </c>
      <c r="B9300" s="2">
        <v>42112</v>
      </c>
      <c r="C9300" s="2" t="s">
        <v>7700</v>
      </c>
      <c r="D9300" t="s">
        <v>7700</v>
      </c>
      <c r="E9300">
        <f t="shared" si="145"/>
        <v>0</v>
      </c>
    </row>
    <row r="9301" spans="1:5" x14ac:dyDescent="0.25">
      <c r="A9301" t="s">
        <v>755</v>
      </c>
      <c r="B9301" s="2">
        <v>42112</v>
      </c>
      <c r="C9301" s="2" t="s">
        <v>7700</v>
      </c>
      <c r="D9301" t="s">
        <v>7700</v>
      </c>
      <c r="E9301">
        <f t="shared" si="145"/>
        <v>0</v>
      </c>
    </row>
    <row r="9302" spans="1:5" x14ac:dyDescent="0.25">
      <c r="A9302" t="s">
        <v>755</v>
      </c>
      <c r="B9302" s="2">
        <v>42112</v>
      </c>
      <c r="C9302" s="2" t="s">
        <v>7700</v>
      </c>
      <c r="D9302" t="s">
        <v>7700</v>
      </c>
      <c r="E9302">
        <f t="shared" si="145"/>
        <v>0</v>
      </c>
    </row>
    <row r="9303" spans="1:5" x14ac:dyDescent="0.25">
      <c r="A9303" t="s">
        <v>755</v>
      </c>
      <c r="B9303" s="2">
        <v>42112</v>
      </c>
      <c r="C9303" s="2" t="s">
        <v>7700</v>
      </c>
      <c r="D9303" t="s">
        <v>7700</v>
      </c>
      <c r="E9303">
        <f t="shared" si="145"/>
        <v>0</v>
      </c>
    </row>
    <row r="9304" spans="1:5" x14ac:dyDescent="0.25">
      <c r="A9304" t="s">
        <v>755</v>
      </c>
      <c r="B9304" s="2">
        <v>42112</v>
      </c>
      <c r="C9304" s="2" t="s">
        <v>7700</v>
      </c>
      <c r="D9304" t="s">
        <v>7700</v>
      </c>
      <c r="E9304">
        <f t="shared" si="145"/>
        <v>0</v>
      </c>
    </row>
    <row r="9305" spans="1:5" x14ac:dyDescent="0.25">
      <c r="A9305" t="s">
        <v>755</v>
      </c>
      <c r="B9305" s="2">
        <v>42112</v>
      </c>
      <c r="C9305" s="2" t="s">
        <v>7700</v>
      </c>
      <c r="D9305" t="s">
        <v>7700</v>
      </c>
      <c r="E9305">
        <f t="shared" si="145"/>
        <v>0</v>
      </c>
    </row>
    <row r="9306" spans="1:5" x14ac:dyDescent="0.25">
      <c r="A9306" t="s">
        <v>755</v>
      </c>
      <c r="B9306" s="2">
        <v>42112</v>
      </c>
      <c r="C9306" s="2" t="s">
        <v>7700</v>
      </c>
      <c r="D9306" t="s">
        <v>7700</v>
      </c>
      <c r="E9306">
        <f t="shared" si="145"/>
        <v>0</v>
      </c>
    </row>
    <row r="9307" spans="1:5" x14ac:dyDescent="0.25">
      <c r="A9307" t="s">
        <v>5218</v>
      </c>
      <c r="B9307" s="2">
        <v>41755</v>
      </c>
      <c r="C9307" s="2" t="s">
        <v>7722</v>
      </c>
      <c r="D9307" t="s">
        <v>7692</v>
      </c>
      <c r="E9307">
        <f t="shared" si="145"/>
        <v>17</v>
      </c>
    </row>
    <row r="9308" spans="1:5" x14ac:dyDescent="0.25">
      <c r="A9308" t="s">
        <v>1075</v>
      </c>
      <c r="B9308" s="2">
        <v>41723</v>
      </c>
      <c r="C9308" s="2" t="s">
        <v>7715</v>
      </c>
      <c r="D9308" t="s">
        <v>7715</v>
      </c>
      <c r="E9308">
        <f t="shared" si="145"/>
        <v>0</v>
      </c>
    </row>
    <row r="9309" spans="1:5" x14ac:dyDescent="0.25">
      <c r="A9309" t="s">
        <v>1075</v>
      </c>
      <c r="B9309" s="2">
        <v>41723</v>
      </c>
      <c r="C9309" s="2" t="s">
        <v>7715</v>
      </c>
      <c r="D9309" t="s">
        <v>7715</v>
      </c>
      <c r="E9309">
        <f t="shared" si="145"/>
        <v>0</v>
      </c>
    </row>
    <row r="9310" spans="1:5" x14ac:dyDescent="0.25">
      <c r="A9310" t="s">
        <v>1075</v>
      </c>
      <c r="B9310" s="2">
        <v>41723</v>
      </c>
      <c r="C9310" s="2" t="s">
        <v>7715</v>
      </c>
      <c r="D9310" t="s">
        <v>7715</v>
      </c>
      <c r="E9310">
        <f t="shared" si="145"/>
        <v>0</v>
      </c>
    </row>
    <row r="9311" spans="1:5" x14ac:dyDescent="0.25">
      <c r="A9311" t="s">
        <v>1075</v>
      </c>
      <c r="B9311" s="2">
        <v>41723</v>
      </c>
      <c r="C9311" s="2" t="s">
        <v>7715</v>
      </c>
      <c r="D9311" t="s">
        <v>7715</v>
      </c>
      <c r="E9311">
        <f t="shared" si="145"/>
        <v>0</v>
      </c>
    </row>
    <row r="9312" spans="1:5" x14ac:dyDescent="0.25">
      <c r="A9312" t="s">
        <v>3259</v>
      </c>
      <c r="B9312" s="2">
        <v>42260</v>
      </c>
      <c r="C9312" s="2" t="s">
        <v>7692</v>
      </c>
      <c r="D9312" t="s">
        <v>7709</v>
      </c>
      <c r="E9312">
        <f t="shared" si="145"/>
        <v>11</v>
      </c>
    </row>
    <row r="9313" spans="1:5" x14ac:dyDescent="0.25">
      <c r="A9313" t="s">
        <v>1731</v>
      </c>
      <c r="B9313" s="2">
        <v>42427</v>
      </c>
      <c r="C9313" s="2" t="s">
        <v>7728</v>
      </c>
      <c r="D9313" t="s">
        <v>7723</v>
      </c>
      <c r="E9313">
        <f t="shared" si="145"/>
        <v>13</v>
      </c>
    </row>
    <row r="9314" spans="1:5" x14ac:dyDescent="0.25">
      <c r="A9314" t="s">
        <v>1731</v>
      </c>
      <c r="B9314" s="2">
        <v>42427</v>
      </c>
      <c r="C9314" s="2" t="s">
        <v>7728</v>
      </c>
      <c r="D9314" t="s">
        <v>7723</v>
      </c>
      <c r="E9314">
        <f t="shared" si="145"/>
        <v>13</v>
      </c>
    </row>
    <row r="9315" spans="1:5" x14ac:dyDescent="0.25">
      <c r="A9315" t="s">
        <v>516</v>
      </c>
      <c r="B9315" s="2">
        <v>42008</v>
      </c>
      <c r="C9315" s="2" t="s">
        <v>7707</v>
      </c>
      <c r="D9315" t="s">
        <v>7687</v>
      </c>
      <c r="E9315">
        <f t="shared" si="145"/>
        <v>10</v>
      </c>
    </row>
    <row r="9316" spans="1:5" x14ac:dyDescent="0.25">
      <c r="A9316" t="s">
        <v>516</v>
      </c>
      <c r="B9316" s="2">
        <v>42008</v>
      </c>
      <c r="C9316" s="2" t="s">
        <v>7707</v>
      </c>
      <c r="D9316" t="s">
        <v>7687</v>
      </c>
      <c r="E9316">
        <f t="shared" si="145"/>
        <v>10</v>
      </c>
    </row>
    <row r="9317" spans="1:5" x14ac:dyDescent="0.25">
      <c r="A9317" t="s">
        <v>1974</v>
      </c>
      <c r="B9317" s="2">
        <v>42149</v>
      </c>
      <c r="C9317" s="2" t="s">
        <v>7714</v>
      </c>
      <c r="D9317" t="s">
        <v>7706</v>
      </c>
      <c r="E9317">
        <f t="shared" si="145"/>
        <v>11</v>
      </c>
    </row>
    <row r="9318" spans="1:5" x14ac:dyDescent="0.25">
      <c r="A9318" t="s">
        <v>1974</v>
      </c>
      <c r="B9318" s="2">
        <v>42149</v>
      </c>
      <c r="C9318" s="2" t="s">
        <v>7714</v>
      </c>
      <c r="D9318" t="s">
        <v>7706</v>
      </c>
      <c r="E9318">
        <f t="shared" si="145"/>
        <v>11</v>
      </c>
    </row>
    <row r="9319" spans="1:5" x14ac:dyDescent="0.25">
      <c r="A9319" t="s">
        <v>239</v>
      </c>
      <c r="B9319" s="2">
        <v>42065</v>
      </c>
      <c r="C9319" s="2" t="s">
        <v>7710</v>
      </c>
      <c r="D9319" t="s">
        <v>7712</v>
      </c>
      <c r="E9319">
        <f t="shared" si="145"/>
        <v>23</v>
      </c>
    </row>
    <row r="9320" spans="1:5" x14ac:dyDescent="0.25">
      <c r="A9320" t="s">
        <v>1124</v>
      </c>
      <c r="B9320" s="2">
        <v>41820</v>
      </c>
      <c r="C9320" s="2" t="s">
        <v>7684</v>
      </c>
      <c r="D9320" t="s">
        <v>7691</v>
      </c>
      <c r="E9320">
        <f t="shared" si="145"/>
        <v>37</v>
      </c>
    </row>
    <row r="9321" spans="1:5" x14ac:dyDescent="0.25">
      <c r="A9321" t="s">
        <v>1124</v>
      </c>
      <c r="B9321" s="2">
        <v>41820</v>
      </c>
      <c r="C9321" s="2" t="s">
        <v>7684</v>
      </c>
      <c r="D9321" t="s">
        <v>7691</v>
      </c>
      <c r="E9321">
        <f t="shared" si="145"/>
        <v>37</v>
      </c>
    </row>
    <row r="9322" spans="1:5" x14ac:dyDescent="0.25">
      <c r="A9322" t="s">
        <v>1124</v>
      </c>
      <c r="B9322" s="2">
        <v>41820</v>
      </c>
      <c r="C9322" s="2" t="s">
        <v>7684</v>
      </c>
      <c r="D9322" t="s">
        <v>7691</v>
      </c>
      <c r="E9322">
        <f t="shared" si="145"/>
        <v>37</v>
      </c>
    </row>
    <row r="9323" spans="1:5" x14ac:dyDescent="0.25">
      <c r="A9323" t="s">
        <v>1443</v>
      </c>
      <c r="B9323" s="2">
        <v>41966</v>
      </c>
      <c r="C9323" s="2" t="s">
        <v>7688</v>
      </c>
      <c r="D9323" t="s">
        <v>7681</v>
      </c>
      <c r="E9323">
        <f t="shared" si="145"/>
        <v>24</v>
      </c>
    </row>
    <row r="9324" spans="1:5" x14ac:dyDescent="0.25">
      <c r="A9324" t="s">
        <v>1443</v>
      </c>
      <c r="B9324" s="2">
        <v>41966</v>
      </c>
      <c r="C9324" s="2" t="s">
        <v>7688</v>
      </c>
      <c r="D9324" t="s">
        <v>7681</v>
      </c>
      <c r="E9324">
        <f t="shared" si="145"/>
        <v>24</v>
      </c>
    </row>
    <row r="9325" spans="1:5" x14ac:dyDescent="0.25">
      <c r="A9325" t="s">
        <v>2686</v>
      </c>
      <c r="B9325" s="2">
        <v>41807</v>
      </c>
      <c r="C9325" s="2" t="s">
        <v>7684</v>
      </c>
      <c r="D9325" t="s">
        <v>7696</v>
      </c>
      <c r="E9325">
        <f t="shared" si="145"/>
        <v>39</v>
      </c>
    </row>
    <row r="9326" spans="1:5" x14ac:dyDescent="0.25">
      <c r="A9326" t="s">
        <v>2686</v>
      </c>
      <c r="B9326" s="2">
        <v>41807</v>
      </c>
      <c r="C9326" s="2" t="s">
        <v>7684</v>
      </c>
      <c r="D9326" t="s">
        <v>7696</v>
      </c>
      <c r="E9326">
        <f t="shared" si="145"/>
        <v>39</v>
      </c>
    </row>
    <row r="9327" spans="1:5" x14ac:dyDescent="0.25">
      <c r="A9327" t="s">
        <v>2686</v>
      </c>
      <c r="B9327" s="2">
        <v>41807</v>
      </c>
      <c r="C9327" s="2" t="s">
        <v>7684</v>
      </c>
      <c r="D9327" t="s">
        <v>7696</v>
      </c>
      <c r="E9327">
        <f t="shared" si="145"/>
        <v>39</v>
      </c>
    </row>
    <row r="9328" spans="1:5" x14ac:dyDescent="0.25">
      <c r="A9328" t="s">
        <v>1935</v>
      </c>
      <c r="B9328" s="2">
        <v>42547</v>
      </c>
      <c r="C9328" s="2" t="s">
        <v>7682</v>
      </c>
      <c r="D9328" t="s">
        <v>7696</v>
      </c>
      <c r="E9328">
        <f t="shared" si="145"/>
        <v>15</v>
      </c>
    </row>
    <row r="9329" spans="1:5" x14ac:dyDescent="0.25">
      <c r="A9329" t="s">
        <v>1935</v>
      </c>
      <c r="B9329" s="2">
        <v>42547</v>
      </c>
      <c r="C9329" s="2" t="s">
        <v>7682</v>
      </c>
      <c r="D9329" t="s">
        <v>7696</v>
      </c>
      <c r="E9329">
        <f t="shared" si="145"/>
        <v>15</v>
      </c>
    </row>
    <row r="9330" spans="1:5" x14ac:dyDescent="0.25">
      <c r="A9330" t="s">
        <v>1935</v>
      </c>
      <c r="B9330" s="2">
        <v>42547</v>
      </c>
      <c r="C9330" s="2" t="s">
        <v>7682</v>
      </c>
      <c r="D9330" t="s">
        <v>7696</v>
      </c>
      <c r="E9330">
        <f t="shared" si="145"/>
        <v>15</v>
      </c>
    </row>
    <row r="9331" spans="1:5" x14ac:dyDescent="0.25">
      <c r="A9331" t="s">
        <v>982</v>
      </c>
      <c r="B9331" s="2">
        <v>41701</v>
      </c>
      <c r="C9331" s="2" t="s">
        <v>7715</v>
      </c>
      <c r="D9331" t="s">
        <v>7687</v>
      </c>
      <c r="E9331">
        <f t="shared" si="145"/>
        <v>20</v>
      </c>
    </row>
    <row r="9332" spans="1:5" x14ac:dyDescent="0.25">
      <c r="A9332" t="s">
        <v>3743</v>
      </c>
      <c r="B9332" s="2">
        <v>42107</v>
      </c>
      <c r="C9332" s="2" t="s">
        <v>7700</v>
      </c>
      <c r="D9332" t="s">
        <v>7687</v>
      </c>
      <c r="E9332">
        <f t="shared" si="145"/>
        <v>7</v>
      </c>
    </row>
    <row r="9333" spans="1:5" x14ac:dyDescent="0.25">
      <c r="A9333" t="s">
        <v>96</v>
      </c>
      <c r="B9333" s="2">
        <v>41914</v>
      </c>
      <c r="C9333" s="2" t="s">
        <v>7699</v>
      </c>
      <c r="D9333" t="s">
        <v>7702</v>
      </c>
      <c r="E9333">
        <f t="shared" si="145"/>
        <v>23</v>
      </c>
    </row>
    <row r="9334" spans="1:5" x14ac:dyDescent="0.25">
      <c r="A9334" t="s">
        <v>4976</v>
      </c>
      <c r="B9334" s="2">
        <v>41789</v>
      </c>
      <c r="C9334" s="2" t="s">
        <v>7689</v>
      </c>
      <c r="D9334" t="s">
        <v>7696</v>
      </c>
      <c r="E9334">
        <f t="shared" si="145"/>
        <v>40</v>
      </c>
    </row>
    <row r="9335" spans="1:5" x14ac:dyDescent="0.25">
      <c r="A9335" t="s">
        <v>4976</v>
      </c>
      <c r="B9335" s="2">
        <v>41789</v>
      </c>
      <c r="C9335" s="2" t="s">
        <v>7689</v>
      </c>
      <c r="D9335" t="s">
        <v>7696</v>
      </c>
      <c r="E9335">
        <f t="shared" si="145"/>
        <v>40</v>
      </c>
    </row>
    <row r="9336" spans="1:5" x14ac:dyDescent="0.25">
      <c r="A9336" t="s">
        <v>664</v>
      </c>
      <c r="B9336" s="2">
        <v>41843</v>
      </c>
      <c r="C9336" s="2" t="s">
        <v>7720</v>
      </c>
      <c r="D9336" t="s">
        <v>7705</v>
      </c>
      <c r="E9336">
        <f t="shared" si="145"/>
        <v>34</v>
      </c>
    </row>
    <row r="9337" spans="1:5" x14ac:dyDescent="0.25">
      <c r="A9337" t="s">
        <v>664</v>
      </c>
      <c r="B9337" s="2">
        <v>41843</v>
      </c>
      <c r="C9337" s="2" t="s">
        <v>7720</v>
      </c>
      <c r="D9337" t="s">
        <v>7705</v>
      </c>
      <c r="E9337">
        <f t="shared" si="145"/>
        <v>34</v>
      </c>
    </row>
    <row r="9338" spans="1:5" x14ac:dyDescent="0.25">
      <c r="A9338" t="s">
        <v>1743</v>
      </c>
      <c r="B9338" s="2">
        <v>41985</v>
      </c>
      <c r="C9338" s="2" t="s">
        <v>7701</v>
      </c>
      <c r="D9338" t="s">
        <v>7696</v>
      </c>
      <c r="E9338">
        <f t="shared" si="145"/>
        <v>33</v>
      </c>
    </row>
    <row r="9339" spans="1:5" x14ac:dyDescent="0.25">
      <c r="A9339" t="s">
        <v>1537</v>
      </c>
      <c r="B9339" s="2">
        <v>41931</v>
      </c>
      <c r="C9339" s="2" t="s">
        <v>7699</v>
      </c>
      <c r="D9339" t="s">
        <v>7699</v>
      </c>
      <c r="E9339">
        <f t="shared" si="145"/>
        <v>0</v>
      </c>
    </row>
    <row r="9340" spans="1:5" x14ac:dyDescent="0.25">
      <c r="A9340" t="s">
        <v>1537</v>
      </c>
      <c r="B9340" s="2">
        <v>41931</v>
      </c>
      <c r="C9340" s="2" t="s">
        <v>7699</v>
      </c>
      <c r="D9340" t="s">
        <v>7699</v>
      </c>
      <c r="E9340">
        <f t="shared" si="145"/>
        <v>0</v>
      </c>
    </row>
    <row r="9341" spans="1:5" x14ac:dyDescent="0.25">
      <c r="A9341" t="s">
        <v>1537</v>
      </c>
      <c r="B9341" s="2">
        <v>41931</v>
      </c>
      <c r="C9341" s="2" t="s">
        <v>7699</v>
      </c>
      <c r="D9341" t="s">
        <v>7699</v>
      </c>
      <c r="E9341">
        <f t="shared" si="145"/>
        <v>0</v>
      </c>
    </row>
    <row r="9342" spans="1:5" x14ac:dyDescent="0.25">
      <c r="A9342" t="s">
        <v>1537</v>
      </c>
      <c r="B9342" s="2">
        <v>41931</v>
      </c>
      <c r="C9342" s="2" t="s">
        <v>7699</v>
      </c>
      <c r="D9342" t="s">
        <v>7699</v>
      </c>
      <c r="E9342">
        <f t="shared" si="145"/>
        <v>0</v>
      </c>
    </row>
    <row r="9343" spans="1:5" x14ac:dyDescent="0.25">
      <c r="A9343" t="s">
        <v>1537</v>
      </c>
      <c r="B9343" s="2">
        <v>41931</v>
      </c>
      <c r="C9343" s="2" t="s">
        <v>7699</v>
      </c>
      <c r="D9343" t="s">
        <v>7699</v>
      </c>
      <c r="E9343">
        <f t="shared" si="145"/>
        <v>0</v>
      </c>
    </row>
    <row r="9344" spans="1:5" x14ac:dyDescent="0.25">
      <c r="A9344" t="s">
        <v>4754</v>
      </c>
      <c r="B9344" s="2">
        <v>41962</v>
      </c>
      <c r="C9344" s="2" t="s">
        <v>7688</v>
      </c>
      <c r="D9344" t="s">
        <v>7698</v>
      </c>
      <c r="E9344">
        <f t="shared" si="145"/>
        <v>16</v>
      </c>
    </row>
    <row r="9345" spans="1:5" x14ac:dyDescent="0.25">
      <c r="A9345" t="s">
        <v>1220</v>
      </c>
      <c r="B9345" s="2">
        <v>41712</v>
      </c>
      <c r="C9345" s="2" t="s">
        <v>7715</v>
      </c>
      <c r="D9345" t="s">
        <v>7712</v>
      </c>
      <c r="E9345">
        <f t="shared" si="145"/>
        <v>35</v>
      </c>
    </row>
    <row r="9346" spans="1:5" x14ac:dyDescent="0.25">
      <c r="A9346" t="s">
        <v>1220</v>
      </c>
      <c r="B9346" s="2">
        <v>41712</v>
      </c>
      <c r="C9346" s="2" t="s">
        <v>7715</v>
      </c>
      <c r="D9346" t="s">
        <v>7712</v>
      </c>
      <c r="E9346">
        <f t="shared" si="145"/>
        <v>35</v>
      </c>
    </row>
    <row r="9347" spans="1:5" x14ac:dyDescent="0.25">
      <c r="A9347" t="s">
        <v>1220</v>
      </c>
      <c r="B9347" s="2">
        <v>41712</v>
      </c>
      <c r="C9347" s="2" t="s">
        <v>7715</v>
      </c>
      <c r="D9347" t="s">
        <v>7712</v>
      </c>
      <c r="E9347">
        <f t="shared" ref="E9347:E9410" si="146">(LEFT(D9347,4)-LEFT(C9347,4))*12+RIGHT(D9347,2)-RIGHT(C9347,2)</f>
        <v>35</v>
      </c>
    </row>
    <row r="9348" spans="1:5" x14ac:dyDescent="0.25">
      <c r="A9348" t="s">
        <v>1220</v>
      </c>
      <c r="B9348" s="2">
        <v>41712</v>
      </c>
      <c r="C9348" s="2" t="s">
        <v>7715</v>
      </c>
      <c r="D9348" t="s">
        <v>7712</v>
      </c>
      <c r="E9348">
        <f t="shared" si="146"/>
        <v>35</v>
      </c>
    </row>
    <row r="9349" spans="1:5" x14ac:dyDescent="0.25">
      <c r="A9349" t="s">
        <v>1220</v>
      </c>
      <c r="B9349" s="2">
        <v>41712</v>
      </c>
      <c r="C9349" s="2" t="s">
        <v>7715</v>
      </c>
      <c r="D9349" t="s">
        <v>7712</v>
      </c>
      <c r="E9349">
        <f t="shared" si="146"/>
        <v>35</v>
      </c>
    </row>
    <row r="9350" spans="1:5" x14ac:dyDescent="0.25">
      <c r="A9350" t="s">
        <v>165</v>
      </c>
      <c r="B9350" s="2">
        <v>41902</v>
      </c>
      <c r="C9350" s="2" t="s">
        <v>7711</v>
      </c>
      <c r="D9350" t="s">
        <v>7686</v>
      </c>
      <c r="E9350">
        <f t="shared" si="146"/>
        <v>27</v>
      </c>
    </row>
    <row r="9351" spans="1:5" x14ac:dyDescent="0.25">
      <c r="A9351" t="s">
        <v>165</v>
      </c>
      <c r="B9351" s="2">
        <v>41902</v>
      </c>
      <c r="C9351" s="2" t="s">
        <v>7711</v>
      </c>
      <c r="D9351" t="s">
        <v>7686</v>
      </c>
      <c r="E9351">
        <f t="shared" si="146"/>
        <v>27</v>
      </c>
    </row>
    <row r="9352" spans="1:5" x14ac:dyDescent="0.25">
      <c r="A9352" t="s">
        <v>1408</v>
      </c>
      <c r="B9352" s="2">
        <v>42238</v>
      </c>
      <c r="C9352" s="2" t="s">
        <v>7718</v>
      </c>
      <c r="D9352" t="s">
        <v>7702</v>
      </c>
      <c r="E9352">
        <f t="shared" si="146"/>
        <v>13</v>
      </c>
    </row>
    <row r="9353" spans="1:5" x14ac:dyDescent="0.25">
      <c r="A9353" t="s">
        <v>1408</v>
      </c>
      <c r="B9353" s="2">
        <v>42238</v>
      </c>
      <c r="C9353" s="2" t="s">
        <v>7718</v>
      </c>
      <c r="D9353" t="s">
        <v>7702</v>
      </c>
      <c r="E9353">
        <f t="shared" si="146"/>
        <v>13</v>
      </c>
    </row>
    <row r="9354" spans="1:5" x14ac:dyDescent="0.25">
      <c r="A9354" t="s">
        <v>878</v>
      </c>
      <c r="B9354" s="2">
        <v>42136</v>
      </c>
      <c r="C9354" s="2" t="s">
        <v>7714</v>
      </c>
      <c r="D9354" t="s">
        <v>7696</v>
      </c>
      <c r="E9354">
        <f t="shared" si="146"/>
        <v>28</v>
      </c>
    </row>
    <row r="9355" spans="1:5" x14ac:dyDescent="0.25">
      <c r="A9355" t="s">
        <v>878</v>
      </c>
      <c r="B9355" s="2">
        <v>42136</v>
      </c>
      <c r="C9355" s="2" t="s">
        <v>7714</v>
      </c>
      <c r="D9355" t="s">
        <v>7696</v>
      </c>
      <c r="E9355">
        <f t="shared" si="146"/>
        <v>28</v>
      </c>
    </row>
    <row r="9356" spans="1:5" x14ac:dyDescent="0.25">
      <c r="A9356" t="s">
        <v>76</v>
      </c>
      <c r="B9356" s="2">
        <v>41859</v>
      </c>
      <c r="C9356" s="2" t="s">
        <v>7690</v>
      </c>
      <c r="D9356" t="s">
        <v>7695</v>
      </c>
      <c r="E9356">
        <f t="shared" si="146"/>
        <v>16</v>
      </c>
    </row>
    <row r="9357" spans="1:5" x14ac:dyDescent="0.25">
      <c r="A9357" t="s">
        <v>76</v>
      </c>
      <c r="B9357" s="2">
        <v>41859</v>
      </c>
      <c r="C9357" s="2" t="s">
        <v>7690</v>
      </c>
      <c r="D9357" t="s">
        <v>7695</v>
      </c>
      <c r="E9357">
        <f t="shared" si="146"/>
        <v>16</v>
      </c>
    </row>
    <row r="9358" spans="1:5" x14ac:dyDescent="0.25">
      <c r="A9358" t="s">
        <v>76</v>
      </c>
      <c r="B9358" s="2">
        <v>41859</v>
      </c>
      <c r="C9358" s="2" t="s">
        <v>7690</v>
      </c>
      <c r="D9358" t="s">
        <v>7695</v>
      </c>
      <c r="E9358">
        <f t="shared" si="146"/>
        <v>16</v>
      </c>
    </row>
    <row r="9359" spans="1:5" x14ac:dyDescent="0.25">
      <c r="A9359" t="s">
        <v>277</v>
      </c>
      <c r="B9359" s="2">
        <v>41724</v>
      </c>
      <c r="C9359" s="2" t="s">
        <v>7715</v>
      </c>
      <c r="D9359" t="s">
        <v>7693</v>
      </c>
      <c r="E9359">
        <f t="shared" si="146"/>
        <v>22</v>
      </c>
    </row>
    <row r="9360" spans="1:5" x14ac:dyDescent="0.25">
      <c r="A9360" t="s">
        <v>277</v>
      </c>
      <c r="B9360" s="2">
        <v>41724</v>
      </c>
      <c r="C9360" s="2" t="s">
        <v>7715</v>
      </c>
      <c r="D9360" t="s">
        <v>7693</v>
      </c>
      <c r="E9360">
        <f t="shared" si="146"/>
        <v>22</v>
      </c>
    </row>
    <row r="9361" spans="1:5" x14ac:dyDescent="0.25">
      <c r="A9361" t="s">
        <v>277</v>
      </c>
      <c r="B9361" s="2">
        <v>41724</v>
      </c>
      <c r="C9361" s="2" t="s">
        <v>7715</v>
      </c>
      <c r="D9361" t="s">
        <v>7693</v>
      </c>
      <c r="E9361">
        <f t="shared" si="146"/>
        <v>22</v>
      </c>
    </row>
    <row r="9362" spans="1:5" x14ac:dyDescent="0.25">
      <c r="A9362" t="s">
        <v>277</v>
      </c>
      <c r="B9362" s="2">
        <v>41724</v>
      </c>
      <c r="C9362" s="2" t="s">
        <v>7715</v>
      </c>
      <c r="D9362" t="s">
        <v>7693</v>
      </c>
      <c r="E9362">
        <f t="shared" si="146"/>
        <v>22</v>
      </c>
    </row>
    <row r="9363" spans="1:5" x14ac:dyDescent="0.25">
      <c r="A9363" t="s">
        <v>134</v>
      </c>
      <c r="B9363" s="2">
        <v>41744</v>
      </c>
      <c r="C9363" s="2" t="s">
        <v>7722</v>
      </c>
      <c r="D9363" t="s">
        <v>7723</v>
      </c>
      <c r="E9363">
        <f t="shared" si="146"/>
        <v>35</v>
      </c>
    </row>
    <row r="9364" spans="1:5" x14ac:dyDescent="0.25">
      <c r="A9364" t="s">
        <v>134</v>
      </c>
      <c r="B9364" s="2">
        <v>41744</v>
      </c>
      <c r="C9364" s="2" t="s">
        <v>7722</v>
      </c>
      <c r="D9364" t="s">
        <v>7723</v>
      </c>
      <c r="E9364">
        <f t="shared" si="146"/>
        <v>35</v>
      </c>
    </row>
    <row r="9365" spans="1:5" x14ac:dyDescent="0.25">
      <c r="A9365" t="s">
        <v>134</v>
      </c>
      <c r="B9365" s="2">
        <v>41744</v>
      </c>
      <c r="C9365" s="2" t="s">
        <v>7722</v>
      </c>
      <c r="D9365" t="s">
        <v>7723</v>
      </c>
      <c r="E9365">
        <f t="shared" si="146"/>
        <v>35</v>
      </c>
    </row>
    <row r="9366" spans="1:5" x14ac:dyDescent="0.25">
      <c r="A9366" t="s">
        <v>134</v>
      </c>
      <c r="B9366" s="2">
        <v>41744</v>
      </c>
      <c r="C9366" s="2" t="s">
        <v>7722</v>
      </c>
      <c r="D9366" t="s">
        <v>7723</v>
      </c>
      <c r="E9366">
        <f t="shared" si="146"/>
        <v>35</v>
      </c>
    </row>
    <row r="9367" spans="1:5" x14ac:dyDescent="0.25">
      <c r="A9367" t="s">
        <v>1009</v>
      </c>
      <c r="B9367" s="2">
        <v>41807</v>
      </c>
      <c r="C9367" s="2" t="s">
        <v>7684</v>
      </c>
      <c r="D9367" t="s">
        <v>7690</v>
      </c>
      <c r="E9367">
        <f t="shared" si="146"/>
        <v>2</v>
      </c>
    </row>
    <row r="9368" spans="1:5" x14ac:dyDescent="0.25">
      <c r="A9368" t="s">
        <v>2344</v>
      </c>
      <c r="B9368" s="2">
        <v>41798</v>
      </c>
      <c r="C9368" s="2" t="s">
        <v>7684</v>
      </c>
      <c r="D9368" t="s">
        <v>7684</v>
      </c>
      <c r="E9368">
        <f t="shared" si="146"/>
        <v>0</v>
      </c>
    </row>
    <row r="9369" spans="1:5" x14ac:dyDescent="0.25">
      <c r="A9369" t="s">
        <v>2344</v>
      </c>
      <c r="B9369" s="2">
        <v>41798</v>
      </c>
      <c r="C9369" s="2" t="s">
        <v>7684</v>
      </c>
      <c r="D9369" t="s">
        <v>7684</v>
      </c>
      <c r="E9369">
        <f t="shared" si="146"/>
        <v>0</v>
      </c>
    </row>
    <row r="9370" spans="1:5" x14ac:dyDescent="0.25">
      <c r="A9370" t="s">
        <v>96</v>
      </c>
      <c r="B9370" s="2">
        <v>41914</v>
      </c>
      <c r="C9370" s="2" t="s">
        <v>7699</v>
      </c>
      <c r="D9370" t="s">
        <v>7706</v>
      </c>
      <c r="E9370">
        <f t="shared" si="146"/>
        <v>18</v>
      </c>
    </row>
    <row r="9371" spans="1:5" x14ac:dyDescent="0.25">
      <c r="A9371" t="s">
        <v>2192</v>
      </c>
      <c r="B9371" s="2">
        <v>41975</v>
      </c>
      <c r="C9371" s="2" t="s">
        <v>7701</v>
      </c>
      <c r="D9371" t="s">
        <v>7704</v>
      </c>
      <c r="E9371">
        <f t="shared" si="146"/>
        <v>35</v>
      </c>
    </row>
    <row r="9372" spans="1:5" x14ac:dyDescent="0.25">
      <c r="A9372" t="s">
        <v>5874</v>
      </c>
      <c r="B9372" s="2">
        <v>41888</v>
      </c>
      <c r="C9372" s="2" t="s">
        <v>7711</v>
      </c>
      <c r="D9372" t="s">
        <v>7714</v>
      </c>
      <c r="E9372">
        <f t="shared" si="146"/>
        <v>8</v>
      </c>
    </row>
    <row r="9373" spans="1:5" x14ac:dyDescent="0.25">
      <c r="A9373" t="s">
        <v>5874</v>
      </c>
      <c r="B9373" s="2">
        <v>41888</v>
      </c>
      <c r="C9373" s="2" t="s">
        <v>7711</v>
      </c>
      <c r="D9373" t="s">
        <v>7714</v>
      </c>
      <c r="E9373">
        <f t="shared" si="146"/>
        <v>8</v>
      </c>
    </row>
    <row r="9374" spans="1:5" x14ac:dyDescent="0.25">
      <c r="A9374" t="s">
        <v>5874</v>
      </c>
      <c r="B9374" s="2">
        <v>41888</v>
      </c>
      <c r="C9374" s="2" t="s">
        <v>7711</v>
      </c>
      <c r="D9374" t="s">
        <v>7714</v>
      </c>
      <c r="E9374">
        <f t="shared" si="146"/>
        <v>8</v>
      </c>
    </row>
    <row r="9375" spans="1:5" x14ac:dyDescent="0.25">
      <c r="A9375" t="s">
        <v>1019</v>
      </c>
      <c r="B9375" s="2">
        <v>41798</v>
      </c>
      <c r="C9375" s="2" t="s">
        <v>7684</v>
      </c>
      <c r="D9375" t="s">
        <v>7705</v>
      </c>
      <c r="E9375">
        <f t="shared" si="146"/>
        <v>35</v>
      </c>
    </row>
    <row r="9376" spans="1:5" x14ac:dyDescent="0.25">
      <c r="A9376" t="s">
        <v>154</v>
      </c>
      <c r="B9376" s="2">
        <v>42003</v>
      </c>
      <c r="C9376" s="2" t="s">
        <v>7701</v>
      </c>
      <c r="D9376" t="s">
        <v>7682</v>
      </c>
      <c r="E9376">
        <f t="shared" si="146"/>
        <v>18</v>
      </c>
    </row>
    <row r="9377" spans="1:5" x14ac:dyDescent="0.25">
      <c r="A9377" t="s">
        <v>982</v>
      </c>
      <c r="B9377" s="2">
        <v>41701</v>
      </c>
      <c r="C9377" s="2" t="s">
        <v>7715</v>
      </c>
      <c r="D9377" t="s">
        <v>7695</v>
      </c>
      <c r="E9377">
        <f t="shared" si="146"/>
        <v>21</v>
      </c>
    </row>
    <row r="9378" spans="1:5" x14ac:dyDescent="0.25">
      <c r="A9378" t="s">
        <v>103</v>
      </c>
      <c r="B9378" s="2">
        <v>41721</v>
      </c>
      <c r="C9378" s="2" t="s">
        <v>7715</v>
      </c>
      <c r="D9378" t="s">
        <v>7703</v>
      </c>
      <c r="E9378">
        <f t="shared" si="146"/>
        <v>45</v>
      </c>
    </row>
    <row r="9379" spans="1:5" x14ac:dyDescent="0.25">
      <c r="A9379" t="s">
        <v>1408</v>
      </c>
      <c r="B9379" s="2">
        <v>42238</v>
      </c>
      <c r="C9379" s="2" t="s">
        <v>7718</v>
      </c>
      <c r="D9379" t="s">
        <v>7703</v>
      </c>
      <c r="E9379">
        <f t="shared" si="146"/>
        <v>28</v>
      </c>
    </row>
    <row r="9380" spans="1:5" x14ac:dyDescent="0.25">
      <c r="A9380" t="s">
        <v>1963</v>
      </c>
      <c r="B9380" s="2">
        <v>41860</v>
      </c>
      <c r="C9380" s="2" t="s">
        <v>7690</v>
      </c>
      <c r="D9380" t="s">
        <v>7716</v>
      </c>
      <c r="E9380">
        <f t="shared" si="146"/>
        <v>21</v>
      </c>
    </row>
    <row r="9381" spans="1:5" x14ac:dyDescent="0.25">
      <c r="A9381" t="s">
        <v>479</v>
      </c>
      <c r="B9381" s="2">
        <v>41996</v>
      </c>
      <c r="C9381" s="2" t="s">
        <v>7701</v>
      </c>
      <c r="D9381" t="s">
        <v>7701</v>
      </c>
      <c r="E9381">
        <f t="shared" si="146"/>
        <v>0</v>
      </c>
    </row>
    <row r="9382" spans="1:5" x14ac:dyDescent="0.25">
      <c r="A9382" t="s">
        <v>479</v>
      </c>
      <c r="B9382" s="2">
        <v>41996</v>
      </c>
      <c r="C9382" s="2" t="s">
        <v>7701</v>
      </c>
      <c r="D9382" t="s">
        <v>7701</v>
      </c>
      <c r="E9382">
        <f t="shared" si="146"/>
        <v>0</v>
      </c>
    </row>
    <row r="9383" spans="1:5" x14ac:dyDescent="0.25">
      <c r="A9383" t="s">
        <v>479</v>
      </c>
      <c r="B9383" s="2">
        <v>41996</v>
      </c>
      <c r="C9383" s="2" t="s">
        <v>7701</v>
      </c>
      <c r="D9383" t="s">
        <v>7701</v>
      </c>
      <c r="E9383">
        <f t="shared" si="146"/>
        <v>0</v>
      </c>
    </row>
    <row r="9384" spans="1:5" x14ac:dyDescent="0.25">
      <c r="A9384" t="s">
        <v>479</v>
      </c>
      <c r="B9384" s="2">
        <v>41996</v>
      </c>
      <c r="C9384" s="2" t="s">
        <v>7701</v>
      </c>
      <c r="D9384" t="s">
        <v>7701</v>
      </c>
      <c r="E9384">
        <f t="shared" si="146"/>
        <v>0</v>
      </c>
    </row>
    <row r="9385" spans="1:5" x14ac:dyDescent="0.25">
      <c r="A9385" t="s">
        <v>479</v>
      </c>
      <c r="B9385" s="2">
        <v>41996</v>
      </c>
      <c r="C9385" s="2" t="s">
        <v>7701</v>
      </c>
      <c r="D9385" t="s">
        <v>7701</v>
      </c>
      <c r="E9385">
        <f t="shared" si="146"/>
        <v>0</v>
      </c>
    </row>
    <row r="9386" spans="1:5" x14ac:dyDescent="0.25">
      <c r="A9386" t="s">
        <v>1419</v>
      </c>
      <c r="B9386" s="2">
        <v>42269</v>
      </c>
      <c r="C9386" s="2" t="s">
        <v>7692</v>
      </c>
      <c r="D9386" t="s">
        <v>7724</v>
      </c>
      <c r="E9386">
        <f t="shared" si="146"/>
        <v>23</v>
      </c>
    </row>
    <row r="9387" spans="1:5" x14ac:dyDescent="0.25">
      <c r="A9387" t="s">
        <v>1012</v>
      </c>
      <c r="B9387" s="2">
        <v>41996</v>
      </c>
      <c r="C9387" s="2" t="s">
        <v>7701</v>
      </c>
      <c r="D9387" t="s">
        <v>7724</v>
      </c>
      <c r="E9387">
        <f t="shared" si="146"/>
        <v>32</v>
      </c>
    </row>
    <row r="9388" spans="1:5" x14ac:dyDescent="0.25">
      <c r="A9388" t="s">
        <v>2515</v>
      </c>
      <c r="B9388" s="2">
        <v>41770</v>
      </c>
      <c r="C9388" s="2" t="s">
        <v>7689</v>
      </c>
      <c r="D9388" t="s">
        <v>7725</v>
      </c>
      <c r="E9388">
        <f t="shared" si="146"/>
        <v>32</v>
      </c>
    </row>
    <row r="9389" spans="1:5" x14ac:dyDescent="0.25">
      <c r="A9389" t="s">
        <v>2515</v>
      </c>
      <c r="B9389" s="2">
        <v>41770</v>
      </c>
      <c r="C9389" s="2" t="s">
        <v>7689</v>
      </c>
      <c r="D9389" t="s">
        <v>7725</v>
      </c>
      <c r="E9389">
        <f t="shared" si="146"/>
        <v>32</v>
      </c>
    </row>
    <row r="9390" spans="1:5" x14ac:dyDescent="0.25">
      <c r="A9390" t="s">
        <v>2515</v>
      </c>
      <c r="B9390" s="2">
        <v>41770</v>
      </c>
      <c r="C9390" s="2" t="s">
        <v>7689</v>
      </c>
      <c r="D9390" t="s">
        <v>7725</v>
      </c>
      <c r="E9390">
        <f t="shared" si="146"/>
        <v>32</v>
      </c>
    </row>
    <row r="9391" spans="1:5" x14ac:dyDescent="0.25">
      <c r="A9391" t="s">
        <v>2515</v>
      </c>
      <c r="B9391" s="2">
        <v>41770</v>
      </c>
      <c r="C9391" s="2" t="s">
        <v>7689</v>
      </c>
      <c r="D9391" t="s">
        <v>7725</v>
      </c>
      <c r="E9391">
        <f t="shared" si="146"/>
        <v>32</v>
      </c>
    </row>
    <row r="9392" spans="1:5" x14ac:dyDescent="0.25">
      <c r="A9392" t="s">
        <v>2105</v>
      </c>
      <c r="B9392" s="2">
        <v>41840</v>
      </c>
      <c r="C9392" s="2" t="s">
        <v>7720</v>
      </c>
      <c r="D9392" t="s">
        <v>7721</v>
      </c>
      <c r="E9392">
        <f t="shared" si="146"/>
        <v>11</v>
      </c>
    </row>
    <row r="9393" spans="1:5" x14ac:dyDescent="0.25">
      <c r="A9393" t="s">
        <v>1795</v>
      </c>
      <c r="B9393" s="2">
        <v>41735</v>
      </c>
      <c r="C9393" s="2" t="s">
        <v>7722</v>
      </c>
      <c r="D9393" t="s">
        <v>7723</v>
      </c>
      <c r="E9393">
        <f t="shared" si="146"/>
        <v>35</v>
      </c>
    </row>
    <row r="9394" spans="1:5" x14ac:dyDescent="0.25">
      <c r="A9394" t="s">
        <v>1689</v>
      </c>
      <c r="B9394" s="2">
        <v>41944</v>
      </c>
      <c r="C9394" s="2" t="s">
        <v>7688</v>
      </c>
      <c r="D9394" t="s">
        <v>7683</v>
      </c>
      <c r="E9394">
        <f t="shared" si="146"/>
        <v>11</v>
      </c>
    </row>
    <row r="9395" spans="1:5" x14ac:dyDescent="0.25">
      <c r="A9395" t="s">
        <v>3006</v>
      </c>
      <c r="B9395" s="2">
        <v>41876</v>
      </c>
      <c r="C9395" s="2" t="s">
        <v>7690</v>
      </c>
      <c r="D9395" t="s">
        <v>7711</v>
      </c>
      <c r="E9395">
        <f t="shared" si="146"/>
        <v>1</v>
      </c>
    </row>
    <row r="9396" spans="1:5" x14ac:dyDescent="0.25">
      <c r="A9396" t="s">
        <v>3006</v>
      </c>
      <c r="B9396" s="2">
        <v>41876</v>
      </c>
      <c r="C9396" s="2" t="s">
        <v>7690</v>
      </c>
      <c r="D9396" t="s">
        <v>7711</v>
      </c>
      <c r="E9396">
        <f t="shared" si="146"/>
        <v>1</v>
      </c>
    </row>
    <row r="9397" spans="1:5" x14ac:dyDescent="0.25">
      <c r="A9397" t="s">
        <v>3006</v>
      </c>
      <c r="B9397" s="2">
        <v>41876</v>
      </c>
      <c r="C9397" s="2" t="s">
        <v>7690</v>
      </c>
      <c r="D9397" t="s">
        <v>7711</v>
      </c>
      <c r="E9397">
        <f t="shared" si="146"/>
        <v>1</v>
      </c>
    </row>
    <row r="9398" spans="1:5" x14ac:dyDescent="0.25">
      <c r="A9398" t="s">
        <v>3006</v>
      </c>
      <c r="B9398" s="2">
        <v>41876</v>
      </c>
      <c r="C9398" s="2" t="s">
        <v>7690</v>
      </c>
      <c r="D9398" t="s">
        <v>7711</v>
      </c>
      <c r="E9398">
        <f t="shared" si="146"/>
        <v>1</v>
      </c>
    </row>
    <row r="9399" spans="1:5" x14ac:dyDescent="0.25">
      <c r="A9399" t="s">
        <v>3006</v>
      </c>
      <c r="B9399" s="2">
        <v>41876</v>
      </c>
      <c r="C9399" s="2" t="s">
        <v>7690</v>
      </c>
      <c r="D9399" t="s">
        <v>7711</v>
      </c>
      <c r="E9399">
        <f t="shared" si="146"/>
        <v>1</v>
      </c>
    </row>
    <row r="9400" spans="1:5" x14ac:dyDescent="0.25">
      <c r="A9400" t="s">
        <v>3006</v>
      </c>
      <c r="B9400" s="2">
        <v>41876</v>
      </c>
      <c r="C9400" s="2" t="s">
        <v>7690</v>
      </c>
      <c r="D9400" t="s">
        <v>7711</v>
      </c>
      <c r="E9400">
        <f t="shared" si="146"/>
        <v>1</v>
      </c>
    </row>
    <row r="9401" spans="1:5" x14ac:dyDescent="0.25">
      <c r="A9401" t="s">
        <v>7357</v>
      </c>
      <c r="B9401" s="2">
        <v>42685</v>
      </c>
      <c r="C9401" s="2" t="s">
        <v>7681</v>
      </c>
      <c r="D9401" t="s">
        <v>7681</v>
      </c>
      <c r="E9401">
        <f t="shared" si="146"/>
        <v>0</v>
      </c>
    </row>
    <row r="9402" spans="1:5" x14ac:dyDescent="0.25">
      <c r="A9402" t="s">
        <v>955</v>
      </c>
      <c r="B9402" s="2">
        <v>41671</v>
      </c>
      <c r="C9402" s="2" t="s">
        <v>7726</v>
      </c>
      <c r="D9402" t="s">
        <v>7692</v>
      </c>
      <c r="E9402">
        <f t="shared" si="146"/>
        <v>19</v>
      </c>
    </row>
    <row r="9403" spans="1:5" x14ac:dyDescent="0.25">
      <c r="A9403" t="s">
        <v>990</v>
      </c>
      <c r="B9403" s="2">
        <v>41814</v>
      </c>
      <c r="C9403" s="2" t="s">
        <v>7684</v>
      </c>
      <c r="D9403" t="s">
        <v>7684</v>
      </c>
      <c r="E9403">
        <f t="shared" si="146"/>
        <v>0</v>
      </c>
    </row>
    <row r="9404" spans="1:5" x14ac:dyDescent="0.25">
      <c r="A9404" t="s">
        <v>1910</v>
      </c>
      <c r="B9404" s="2">
        <v>41887</v>
      </c>
      <c r="C9404" s="2" t="s">
        <v>7711</v>
      </c>
      <c r="D9404" t="s">
        <v>7709</v>
      </c>
      <c r="E9404">
        <f t="shared" si="146"/>
        <v>23</v>
      </c>
    </row>
    <row r="9405" spans="1:5" x14ac:dyDescent="0.25">
      <c r="A9405" t="s">
        <v>1910</v>
      </c>
      <c r="B9405" s="2">
        <v>41887</v>
      </c>
      <c r="C9405" s="2" t="s">
        <v>7711</v>
      </c>
      <c r="D9405" t="s">
        <v>7709</v>
      </c>
      <c r="E9405">
        <f t="shared" si="146"/>
        <v>23</v>
      </c>
    </row>
    <row r="9406" spans="1:5" x14ac:dyDescent="0.25">
      <c r="A9406" t="s">
        <v>1408</v>
      </c>
      <c r="B9406" s="2">
        <v>42238</v>
      </c>
      <c r="C9406" s="2" t="s">
        <v>7718</v>
      </c>
      <c r="D9406" t="s">
        <v>7685</v>
      </c>
      <c r="E9406">
        <f t="shared" si="146"/>
        <v>20</v>
      </c>
    </row>
    <row r="9407" spans="1:5" x14ac:dyDescent="0.25">
      <c r="A9407" t="s">
        <v>205</v>
      </c>
      <c r="B9407" s="2">
        <v>41712</v>
      </c>
      <c r="C9407" s="2" t="s">
        <v>7715</v>
      </c>
      <c r="D9407" t="s">
        <v>7715</v>
      </c>
      <c r="E9407">
        <f t="shared" si="146"/>
        <v>0</v>
      </c>
    </row>
    <row r="9408" spans="1:5" x14ac:dyDescent="0.25">
      <c r="A9408" t="s">
        <v>205</v>
      </c>
      <c r="B9408" s="2">
        <v>41712</v>
      </c>
      <c r="C9408" s="2" t="s">
        <v>7715</v>
      </c>
      <c r="D9408" t="s">
        <v>7715</v>
      </c>
      <c r="E9408">
        <f t="shared" si="146"/>
        <v>0</v>
      </c>
    </row>
    <row r="9409" spans="1:5" x14ac:dyDescent="0.25">
      <c r="A9409" t="s">
        <v>398</v>
      </c>
      <c r="B9409" s="2">
        <v>41891</v>
      </c>
      <c r="C9409" s="2" t="s">
        <v>7711</v>
      </c>
      <c r="D9409" t="s">
        <v>7696</v>
      </c>
      <c r="E9409">
        <f t="shared" si="146"/>
        <v>36</v>
      </c>
    </row>
    <row r="9410" spans="1:5" x14ac:dyDescent="0.25">
      <c r="A9410" t="s">
        <v>398</v>
      </c>
      <c r="B9410" s="2">
        <v>41891</v>
      </c>
      <c r="C9410" s="2" t="s">
        <v>7711</v>
      </c>
      <c r="D9410" t="s">
        <v>7696</v>
      </c>
      <c r="E9410">
        <f t="shared" si="146"/>
        <v>36</v>
      </c>
    </row>
    <row r="9411" spans="1:5" x14ac:dyDescent="0.25">
      <c r="A9411" t="s">
        <v>2884</v>
      </c>
      <c r="B9411" s="2">
        <v>41947</v>
      </c>
      <c r="C9411" s="2" t="s">
        <v>7688</v>
      </c>
      <c r="D9411" t="s">
        <v>7703</v>
      </c>
      <c r="E9411">
        <f t="shared" ref="E9411:E9474" si="147">(LEFT(D9411,4)-LEFT(C9411,4))*12+RIGHT(D9411,2)-RIGHT(C9411,2)</f>
        <v>37</v>
      </c>
    </row>
    <row r="9412" spans="1:5" x14ac:dyDescent="0.25">
      <c r="A9412" t="s">
        <v>2884</v>
      </c>
      <c r="B9412" s="2">
        <v>41947</v>
      </c>
      <c r="C9412" s="2" t="s">
        <v>7688</v>
      </c>
      <c r="D9412" t="s">
        <v>7703</v>
      </c>
      <c r="E9412">
        <f t="shared" si="147"/>
        <v>37</v>
      </c>
    </row>
    <row r="9413" spans="1:5" x14ac:dyDescent="0.25">
      <c r="A9413" t="s">
        <v>834</v>
      </c>
      <c r="B9413" s="2">
        <v>41786</v>
      </c>
      <c r="C9413" s="2" t="s">
        <v>7689</v>
      </c>
      <c r="D9413" t="s">
        <v>7698</v>
      </c>
      <c r="E9413">
        <f t="shared" si="147"/>
        <v>22</v>
      </c>
    </row>
    <row r="9414" spans="1:5" x14ac:dyDescent="0.25">
      <c r="A9414" t="s">
        <v>1114</v>
      </c>
      <c r="B9414" s="2">
        <v>41989</v>
      </c>
      <c r="C9414" s="2" t="s">
        <v>7701</v>
      </c>
      <c r="D9414" t="s">
        <v>7707</v>
      </c>
      <c r="E9414">
        <f t="shared" si="147"/>
        <v>1</v>
      </c>
    </row>
    <row r="9415" spans="1:5" x14ac:dyDescent="0.25">
      <c r="A9415" t="s">
        <v>2962</v>
      </c>
      <c r="B9415" s="2">
        <v>42343</v>
      </c>
      <c r="C9415" s="2" t="s">
        <v>7695</v>
      </c>
      <c r="D9415" t="s">
        <v>7702</v>
      </c>
      <c r="E9415">
        <f t="shared" si="147"/>
        <v>9</v>
      </c>
    </row>
    <row r="9416" spans="1:5" x14ac:dyDescent="0.25">
      <c r="A9416" t="s">
        <v>2647</v>
      </c>
      <c r="B9416" s="2">
        <v>41896</v>
      </c>
      <c r="C9416" s="2" t="s">
        <v>7711</v>
      </c>
      <c r="D9416" t="s">
        <v>7683</v>
      </c>
      <c r="E9416">
        <f t="shared" si="147"/>
        <v>13</v>
      </c>
    </row>
    <row r="9417" spans="1:5" x14ac:dyDescent="0.25">
      <c r="A9417" t="s">
        <v>2647</v>
      </c>
      <c r="B9417" s="2">
        <v>41896</v>
      </c>
      <c r="C9417" s="2" t="s">
        <v>7711</v>
      </c>
      <c r="D9417" t="s">
        <v>7683</v>
      </c>
      <c r="E9417">
        <f t="shared" si="147"/>
        <v>13</v>
      </c>
    </row>
    <row r="9418" spans="1:5" x14ac:dyDescent="0.25">
      <c r="A9418" t="s">
        <v>2647</v>
      </c>
      <c r="B9418" s="2">
        <v>41896</v>
      </c>
      <c r="C9418" s="2" t="s">
        <v>7711</v>
      </c>
      <c r="D9418" t="s">
        <v>7683</v>
      </c>
      <c r="E9418">
        <f t="shared" si="147"/>
        <v>13</v>
      </c>
    </row>
    <row r="9419" spans="1:5" x14ac:dyDescent="0.25">
      <c r="A9419" t="s">
        <v>1222</v>
      </c>
      <c r="B9419" s="2">
        <v>41939</v>
      </c>
      <c r="C9419" s="2" t="s">
        <v>7699</v>
      </c>
      <c r="D9419" t="s">
        <v>7699</v>
      </c>
      <c r="E9419">
        <f t="shared" si="147"/>
        <v>0</v>
      </c>
    </row>
    <row r="9420" spans="1:5" x14ac:dyDescent="0.25">
      <c r="A9420" t="s">
        <v>1222</v>
      </c>
      <c r="B9420" s="2">
        <v>41939</v>
      </c>
      <c r="C9420" s="2" t="s">
        <v>7699</v>
      </c>
      <c r="D9420" t="s">
        <v>7699</v>
      </c>
      <c r="E9420">
        <f t="shared" si="147"/>
        <v>0</v>
      </c>
    </row>
    <row r="9421" spans="1:5" x14ac:dyDescent="0.25">
      <c r="A9421" t="s">
        <v>1231</v>
      </c>
      <c r="B9421" s="2">
        <v>41989</v>
      </c>
      <c r="C9421" s="2" t="s">
        <v>7701</v>
      </c>
      <c r="D9421" t="s">
        <v>7694</v>
      </c>
      <c r="E9421">
        <f t="shared" si="147"/>
        <v>34</v>
      </c>
    </row>
    <row r="9422" spans="1:5" x14ac:dyDescent="0.25">
      <c r="A9422" t="s">
        <v>1231</v>
      </c>
      <c r="B9422" s="2">
        <v>41989</v>
      </c>
      <c r="C9422" s="2" t="s">
        <v>7701</v>
      </c>
      <c r="D9422" t="s">
        <v>7694</v>
      </c>
      <c r="E9422">
        <f t="shared" si="147"/>
        <v>34</v>
      </c>
    </row>
    <row r="9423" spans="1:5" x14ac:dyDescent="0.25">
      <c r="A9423" t="s">
        <v>4078</v>
      </c>
      <c r="B9423" s="2">
        <v>41843</v>
      </c>
      <c r="C9423" s="2" t="s">
        <v>7720</v>
      </c>
      <c r="D9423" t="s">
        <v>7720</v>
      </c>
      <c r="E9423">
        <f t="shared" si="147"/>
        <v>0</v>
      </c>
    </row>
    <row r="9424" spans="1:5" x14ac:dyDescent="0.25">
      <c r="A9424" t="s">
        <v>4078</v>
      </c>
      <c r="B9424" s="2">
        <v>41843</v>
      </c>
      <c r="C9424" s="2" t="s">
        <v>7720</v>
      </c>
      <c r="D9424" t="s">
        <v>7720</v>
      </c>
      <c r="E9424">
        <f t="shared" si="147"/>
        <v>0</v>
      </c>
    </row>
    <row r="9425" spans="1:5" x14ac:dyDescent="0.25">
      <c r="A9425" t="s">
        <v>4078</v>
      </c>
      <c r="B9425" s="2">
        <v>41843</v>
      </c>
      <c r="C9425" s="2" t="s">
        <v>7720</v>
      </c>
      <c r="D9425" t="s">
        <v>7720</v>
      </c>
      <c r="E9425">
        <f t="shared" si="147"/>
        <v>0</v>
      </c>
    </row>
    <row r="9426" spans="1:5" x14ac:dyDescent="0.25">
      <c r="A9426" t="s">
        <v>4078</v>
      </c>
      <c r="B9426" s="2">
        <v>41843</v>
      </c>
      <c r="C9426" s="2" t="s">
        <v>7720</v>
      </c>
      <c r="D9426" t="s">
        <v>7720</v>
      </c>
      <c r="E9426">
        <f t="shared" si="147"/>
        <v>0</v>
      </c>
    </row>
    <row r="9427" spans="1:5" x14ac:dyDescent="0.25">
      <c r="A9427" t="s">
        <v>2771</v>
      </c>
      <c r="B9427" s="2">
        <v>41894</v>
      </c>
      <c r="C9427" s="2" t="s">
        <v>7711</v>
      </c>
      <c r="D9427" t="s">
        <v>7711</v>
      </c>
      <c r="E9427">
        <f t="shared" si="147"/>
        <v>0</v>
      </c>
    </row>
    <row r="9428" spans="1:5" x14ac:dyDescent="0.25">
      <c r="A9428" t="s">
        <v>4472</v>
      </c>
      <c r="B9428" s="2">
        <v>41938</v>
      </c>
      <c r="C9428" s="2" t="s">
        <v>7699</v>
      </c>
      <c r="D9428" t="s">
        <v>7702</v>
      </c>
      <c r="E9428">
        <f t="shared" si="147"/>
        <v>23</v>
      </c>
    </row>
    <row r="9429" spans="1:5" x14ac:dyDescent="0.25">
      <c r="A9429" t="s">
        <v>3963</v>
      </c>
      <c r="B9429" s="2">
        <v>41645</v>
      </c>
      <c r="C9429" s="2" t="s">
        <v>7727</v>
      </c>
      <c r="D9429" t="s">
        <v>7688</v>
      </c>
      <c r="E9429">
        <f t="shared" si="147"/>
        <v>10</v>
      </c>
    </row>
    <row r="9430" spans="1:5" x14ac:dyDescent="0.25">
      <c r="A9430" t="s">
        <v>416</v>
      </c>
      <c r="B9430" s="2">
        <v>41770</v>
      </c>
      <c r="C9430" s="2" t="s">
        <v>7689</v>
      </c>
      <c r="D9430" t="s">
        <v>7689</v>
      </c>
      <c r="E9430">
        <f t="shared" si="147"/>
        <v>0</v>
      </c>
    </row>
    <row r="9431" spans="1:5" x14ac:dyDescent="0.25">
      <c r="A9431" t="s">
        <v>569</v>
      </c>
      <c r="B9431" s="2">
        <v>42087</v>
      </c>
      <c r="C9431" s="2" t="s">
        <v>7710</v>
      </c>
      <c r="D9431" t="s">
        <v>7718</v>
      </c>
      <c r="E9431">
        <f t="shared" si="147"/>
        <v>5</v>
      </c>
    </row>
    <row r="9432" spans="1:5" x14ac:dyDescent="0.25">
      <c r="A9432" t="s">
        <v>569</v>
      </c>
      <c r="B9432" s="2">
        <v>42087</v>
      </c>
      <c r="C9432" s="2" t="s">
        <v>7710</v>
      </c>
      <c r="D9432" t="s">
        <v>7718</v>
      </c>
      <c r="E9432">
        <f t="shared" si="147"/>
        <v>5</v>
      </c>
    </row>
    <row r="9433" spans="1:5" x14ac:dyDescent="0.25">
      <c r="A9433" t="s">
        <v>2092</v>
      </c>
      <c r="B9433" s="2">
        <v>41877</v>
      </c>
      <c r="C9433" s="2" t="s">
        <v>7690</v>
      </c>
      <c r="D9433" t="s">
        <v>7721</v>
      </c>
      <c r="E9433">
        <f t="shared" si="147"/>
        <v>10</v>
      </c>
    </row>
    <row r="9434" spans="1:5" x14ac:dyDescent="0.25">
      <c r="A9434" t="s">
        <v>245</v>
      </c>
      <c r="B9434" s="2">
        <v>41793</v>
      </c>
      <c r="C9434" s="2" t="s">
        <v>7684</v>
      </c>
      <c r="D9434" t="s">
        <v>7718</v>
      </c>
      <c r="E9434">
        <f t="shared" si="147"/>
        <v>14</v>
      </c>
    </row>
    <row r="9435" spans="1:5" x14ac:dyDescent="0.25">
      <c r="A9435" t="s">
        <v>245</v>
      </c>
      <c r="B9435" s="2">
        <v>41793</v>
      </c>
      <c r="C9435" s="2" t="s">
        <v>7684</v>
      </c>
      <c r="D9435" t="s">
        <v>7718</v>
      </c>
      <c r="E9435">
        <f t="shared" si="147"/>
        <v>14</v>
      </c>
    </row>
    <row r="9436" spans="1:5" x14ac:dyDescent="0.25">
      <c r="A9436" t="s">
        <v>245</v>
      </c>
      <c r="B9436" s="2">
        <v>41793</v>
      </c>
      <c r="C9436" s="2" t="s">
        <v>7684</v>
      </c>
      <c r="D9436" t="s">
        <v>7718</v>
      </c>
      <c r="E9436">
        <f t="shared" si="147"/>
        <v>14</v>
      </c>
    </row>
    <row r="9437" spans="1:5" x14ac:dyDescent="0.25">
      <c r="A9437" t="s">
        <v>245</v>
      </c>
      <c r="B9437" s="2">
        <v>41793</v>
      </c>
      <c r="C9437" s="2" t="s">
        <v>7684</v>
      </c>
      <c r="D9437" t="s">
        <v>7718</v>
      </c>
      <c r="E9437">
        <f t="shared" si="147"/>
        <v>14</v>
      </c>
    </row>
    <row r="9438" spans="1:5" x14ac:dyDescent="0.25">
      <c r="A9438" t="s">
        <v>1307</v>
      </c>
      <c r="B9438" s="2">
        <v>41796</v>
      </c>
      <c r="C9438" s="2" t="s">
        <v>7684</v>
      </c>
      <c r="D9438" t="s">
        <v>7692</v>
      </c>
      <c r="E9438">
        <f t="shared" si="147"/>
        <v>15</v>
      </c>
    </row>
    <row r="9439" spans="1:5" x14ac:dyDescent="0.25">
      <c r="A9439" t="s">
        <v>1332</v>
      </c>
      <c r="B9439" s="2">
        <v>41722</v>
      </c>
      <c r="C9439" s="2" t="s">
        <v>7715</v>
      </c>
      <c r="D9439" t="s">
        <v>7705</v>
      </c>
      <c r="E9439">
        <f t="shared" si="147"/>
        <v>38</v>
      </c>
    </row>
    <row r="9440" spans="1:5" x14ac:dyDescent="0.25">
      <c r="A9440" t="s">
        <v>1899</v>
      </c>
      <c r="B9440" s="2">
        <v>41769</v>
      </c>
      <c r="C9440" s="2" t="s">
        <v>7689</v>
      </c>
      <c r="D9440" t="s">
        <v>7691</v>
      </c>
      <c r="E9440">
        <f t="shared" si="147"/>
        <v>38</v>
      </c>
    </row>
    <row r="9441" spans="1:5" x14ac:dyDescent="0.25">
      <c r="A9441" t="s">
        <v>5489</v>
      </c>
      <c r="B9441" s="2">
        <v>41924</v>
      </c>
      <c r="C9441" s="2" t="s">
        <v>7699</v>
      </c>
      <c r="D9441" t="s">
        <v>7699</v>
      </c>
      <c r="E9441">
        <f t="shared" si="147"/>
        <v>0</v>
      </c>
    </row>
    <row r="9442" spans="1:5" x14ac:dyDescent="0.25">
      <c r="A9442" t="s">
        <v>5415</v>
      </c>
      <c r="B9442" s="2">
        <v>41784</v>
      </c>
      <c r="C9442" s="2" t="s">
        <v>7689</v>
      </c>
      <c r="D9442" t="s">
        <v>7689</v>
      </c>
      <c r="E9442">
        <f t="shared" si="147"/>
        <v>0</v>
      </c>
    </row>
    <row r="9443" spans="1:5" x14ac:dyDescent="0.25">
      <c r="A9443" t="s">
        <v>7385</v>
      </c>
      <c r="B9443" s="2">
        <v>42002</v>
      </c>
      <c r="C9443" s="2" t="s">
        <v>7701</v>
      </c>
      <c r="D9443" t="s">
        <v>7701</v>
      </c>
      <c r="E9443">
        <f t="shared" si="147"/>
        <v>0</v>
      </c>
    </row>
    <row r="9444" spans="1:5" x14ac:dyDescent="0.25">
      <c r="A9444" t="s">
        <v>1652</v>
      </c>
      <c r="B9444" s="2">
        <v>41699</v>
      </c>
      <c r="C9444" s="2" t="s">
        <v>7715</v>
      </c>
      <c r="D9444" t="s">
        <v>7685</v>
      </c>
      <c r="E9444">
        <f t="shared" si="147"/>
        <v>37</v>
      </c>
    </row>
    <row r="9445" spans="1:5" x14ac:dyDescent="0.25">
      <c r="A9445" t="s">
        <v>1652</v>
      </c>
      <c r="B9445" s="2">
        <v>41699</v>
      </c>
      <c r="C9445" s="2" t="s">
        <v>7715</v>
      </c>
      <c r="D9445" t="s">
        <v>7685</v>
      </c>
      <c r="E9445">
        <f t="shared" si="147"/>
        <v>37</v>
      </c>
    </row>
    <row r="9446" spans="1:5" x14ac:dyDescent="0.25">
      <c r="A9446" t="s">
        <v>4439</v>
      </c>
      <c r="B9446" s="2">
        <v>42064</v>
      </c>
      <c r="C9446" s="2" t="s">
        <v>7710</v>
      </c>
      <c r="D9446" t="s">
        <v>7710</v>
      </c>
      <c r="E9446">
        <f t="shared" si="147"/>
        <v>0</v>
      </c>
    </row>
    <row r="9447" spans="1:5" x14ac:dyDescent="0.25">
      <c r="A9447" t="s">
        <v>188</v>
      </c>
      <c r="B9447" s="2">
        <v>41877</v>
      </c>
      <c r="C9447" s="2" t="s">
        <v>7690</v>
      </c>
      <c r="D9447" t="s">
        <v>7714</v>
      </c>
      <c r="E9447">
        <f t="shared" si="147"/>
        <v>9</v>
      </c>
    </row>
    <row r="9448" spans="1:5" x14ac:dyDescent="0.25">
      <c r="A9448" t="s">
        <v>3521</v>
      </c>
      <c r="B9448" s="2">
        <v>41927</v>
      </c>
      <c r="C9448" s="2" t="s">
        <v>7699</v>
      </c>
      <c r="D9448" t="s">
        <v>7702</v>
      </c>
      <c r="E9448">
        <f t="shared" si="147"/>
        <v>23</v>
      </c>
    </row>
    <row r="9449" spans="1:5" x14ac:dyDescent="0.25">
      <c r="A9449" t="s">
        <v>165</v>
      </c>
      <c r="B9449" s="2">
        <v>41902</v>
      </c>
      <c r="C9449" s="2" t="s">
        <v>7711</v>
      </c>
      <c r="D9449" t="s">
        <v>7705</v>
      </c>
      <c r="E9449">
        <f t="shared" si="147"/>
        <v>32</v>
      </c>
    </row>
    <row r="9450" spans="1:5" x14ac:dyDescent="0.25">
      <c r="A9450" t="s">
        <v>1118</v>
      </c>
      <c r="B9450" s="2">
        <v>42253</v>
      </c>
      <c r="C9450" s="2" t="s">
        <v>7692</v>
      </c>
      <c r="D9450" t="s">
        <v>7702</v>
      </c>
      <c r="E9450">
        <f t="shared" si="147"/>
        <v>12</v>
      </c>
    </row>
    <row r="9451" spans="1:5" x14ac:dyDescent="0.25">
      <c r="A9451" t="s">
        <v>1602</v>
      </c>
      <c r="B9451" s="2">
        <v>41658</v>
      </c>
      <c r="C9451" s="2" t="s">
        <v>7727</v>
      </c>
      <c r="D9451" t="s">
        <v>7711</v>
      </c>
      <c r="E9451">
        <f t="shared" si="147"/>
        <v>8</v>
      </c>
    </row>
    <row r="9452" spans="1:5" x14ac:dyDescent="0.25">
      <c r="A9452" t="s">
        <v>1083</v>
      </c>
      <c r="B9452" s="2">
        <v>42264</v>
      </c>
      <c r="C9452" s="2" t="s">
        <v>7692</v>
      </c>
      <c r="D9452" t="s">
        <v>7708</v>
      </c>
      <c r="E9452">
        <f t="shared" si="147"/>
        <v>21</v>
      </c>
    </row>
    <row r="9453" spans="1:5" x14ac:dyDescent="0.25">
      <c r="A9453" t="s">
        <v>2542</v>
      </c>
      <c r="B9453" s="2">
        <v>41734</v>
      </c>
      <c r="C9453" s="2" t="s">
        <v>7722</v>
      </c>
      <c r="D9453" t="s">
        <v>7692</v>
      </c>
      <c r="E9453">
        <f t="shared" si="147"/>
        <v>17</v>
      </c>
    </row>
    <row r="9454" spans="1:5" x14ac:dyDescent="0.25">
      <c r="A9454" t="s">
        <v>2542</v>
      </c>
      <c r="B9454" s="2">
        <v>41734</v>
      </c>
      <c r="C9454" s="2" t="s">
        <v>7722</v>
      </c>
      <c r="D9454" t="s">
        <v>7692</v>
      </c>
      <c r="E9454">
        <f t="shared" si="147"/>
        <v>17</v>
      </c>
    </row>
    <row r="9455" spans="1:5" x14ac:dyDescent="0.25">
      <c r="A9455" t="s">
        <v>2542</v>
      </c>
      <c r="B9455" s="2">
        <v>41734</v>
      </c>
      <c r="C9455" s="2" t="s">
        <v>7722</v>
      </c>
      <c r="D9455" t="s">
        <v>7692</v>
      </c>
      <c r="E9455">
        <f t="shared" si="147"/>
        <v>17</v>
      </c>
    </row>
    <row r="9456" spans="1:5" x14ac:dyDescent="0.25">
      <c r="A9456" t="s">
        <v>2542</v>
      </c>
      <c r="B9456" s="2">
        <v>41734</v>
      </c>
      <c r="C9456" s="2" t="s">
        <v>7722</v>
      </c>
      <c r="D9456" t="s">
        <v>7692</v>
      </c>
      <c r="E9456">
        <f t="shared" si="147"/>
        <v>17</v>
      </c>
    </row>
    <row r="9457" spans="1:5" x14ac:dyDescent="0.25">
      <c r="A9457" t="s">
        <v>1386</v>
      </c>
      <c r="B9457" s="2">
        <v>42004</v>
      </c>
      <c r="C9457" s="2" t="s">
        <v>7701</v>
      </c>
      <c r="D9457" t="s">
        <v>7682</v>
      </c>
      <c r="E9457">
        <f t="shared" si="147"/>
        <v>18</v>
      </c>
    </row>
    <row r="9458" spans="1:5" x14ac:dyDescent="0.25">
      <c r="A9458" t="s">
        <v>1356</v>
      </c>
      <c r="B9458" s="2">
        <v>42083</v>
      </c>
      <c r="C9458" s="2" t="s">
        <v>7710</v>
      </c>
      <c r="D9458" t="s">
        <v>7705</v>
      </c>
      <c r="E9458">
        <f t="shared" si="147"/>
        <v>26</v>
      </c>
    </row>
    <row r="9459" spans="1:5" x14ac:dyDescent="0.25">
      <c r="A9459" t="s">
        <v>1356</v>
      </c>
      <c r="B9459" s="2">
        <v>42083</v>
      </c>
      <c r="C9459" s="2" t="s">
        <v>7710</v>
      </c>
      <c r="D9459" t="s">
        <v>7705</v>
      </c>
      <c r="E9459">
        <f t="shared" si="147"/>
        <v>26</v>
      </c>
    </row>
    <row r="9460" spans="1:5" x14ac:dyDescent="0.25">
      <c r="A9460" t="s">
        <v>345</v>
      </c>
      <c r="B9460" s="2">
        <v>41882</v>
      </c>
      <c r="C9460" s="2" t="s">
        <v>7690</v>
      </c>
      <c r="D9460" t="s">
        <v>7699</v>
      </c>
      <c r="E9460">
        <f t="shared" si="147"/>
        <v>2</v>
      </c>
    </row>
    <row r="9461" spans="1:5" x14ac:dyDescent="0.25">
      <c r="A9461" t="s">
        <v>345</v>
      </c>
      <c r="B9461" s="2">
        <v>41882</v>
      </c>
      <c r="C9461" s="2" t="s">
        <v>7690</v>
      </c>
      <c r="D9461" t="s">
        <v>7699</v>
      </c>
      <c r="E9461">
        <f t="shared" si="147"/>
        <v>2</v>
      </c>
    </row>
    <row r="9462" spans="1:5" x14ac:dyDescent="0.25">
      <c r="A9462" t="s">
        <v>2020</v>
      </c>
      <c r="B9462" s="2">
        <v>41780</v>
      </c>
      <c r="C9462" s="2" t="s">
        <v>7689</v>
      </c>
      <c r="D9462" t="s">
        <v>7688</v>
      </c>
      <c r="E9462">
        <f t="shared" si="147"/>
        <v>6</v>
      </c>
    </row>
    <row r="9463" spans="1:5" x14ac:dyDescent="0.25">
      <c r="A9463" t="s">
        <v>1136</v>
      </c>
      <c r="B9463" s="2">
        <v>41931</v>
      </c>
      <c r="C9463" s="2" t="s">
        <v>7699</v>
      </c>
      <c r="D9463" t="s">
        <v>7699</v>
      </c>
      <c r="E9463">
        <f t="shared" si="147"/>
        <v>0</v>
      </c>
    </row>
    <row r="9464" spans="1:5" x14ac:dyDescent="0.25">
      <c r="A9464" t="s">
        <v>137</v>
      </c>
      <c r="B9464" s="2">
        <v>41653</v>
      </c>
      <c r="C9464" s="2" t="s">
        <v>7727</v>
      </c>
      <c r="D9464" t="s">
        <v>7704</v>
      </c>
      <c r="E9464">
        <f t="shared" si="147"/>
        <v>46</v>
      </c>
    </row>
    <row r="9465" spans="1:5" x14ac:dyDescent="0.25">
      <c r="A9465" t="s">
        <v>2767</v>
      </c>
      <c r="B9465" s="2">
        <v>41697</v>
      </c>
      <c r="C9465" s="2" t="s">
        <v>7726</v>
      </c>
      <c r="D9465" t="s">
        <v>7726</v>
      </c>
      <c r="E9465">
        <f t="shared" si="147"/>
        <v>0</v>
      </c>
    </row>
    <row r="9466" spans="1:5" x14ac:dyDescent="0.25">
      <c r="A9466" t="s">
        <v>2647</v>
      </c>
      <c r="B9466" s="2">
        <v>41896</v>
      </c>
      <c r="C9466" s="2" t="s">
        <v>7711</v>
      </c>
      <c r="D9466" t="s">
        <v>7701</v>
      </c>
      <c r="E9466">
        <f t="shared" si="147"/>
        <v>3</v>
      </c>
    </row>
    <row r="9467" spans="1:5" x14ac:dyDescent="0.25">
      <c r="A9467" t="s">
        <v>116</v>
      </c>
      <c r="B9467" s="2">
        <v>41876</v>
      </c>
      <c r="C9467" s="2" t="s">
        <v>7690</v>
      </c>
      <c r="D9467" t="s">
        <v>7681</v>
      </c>
      <c r="E9467">
        <f t="shared" si="147"/>
        <v>27</v>
      </c>
    </row>
    <row r="9468" spans="1:5" x14ac:dyDescent="0.25">
      <c r="A9468" t="s">
        <v>2411</v>
      </c>
      <c r="B9468" s="2">
        <v>43044</v>
      </c>
      <c r="C9468" s="2" t="s">
        <v>7704</v>
      </c>
      <c r="D9468" t="s">
        <v>7704</v>
      </c>
      <c r="E9468">
        <f t="shared" si="147"/>
        <v>0</v>
      </c>
    </row>
    <row r="9469" spans="1:5" x14ac:dyDescent="0.25">
      <c r="A9469" t="s">
        <v>2411</v>
      </c>
      <c r="B9469" s="2">
        <v>43044</v>
      </c>
      <c r="C9469" s="2" t="s">
        <v>7704</v>
      </c>
      <c r="D9469" t="s">
        <v>7704</v>
      </c>
      <c r="E9469">
        <f t="shared" si="147"/>
        <v>0</v>
      </c>
    </row>
    <row r="9470" spans="1:5" x14ac:dyDescent="0.25">
      <c r="A9470" t="s">
        <v>2411</v>
      </c>
      <c r="B9470" s="2">
        <v>43044</v>
      </c>
      <c r="C9470" s="2" t="s">
        <v>7704</v>
      </c>
      <c r="D9470" t="s">
        <v>7704</v>
      </c>
      <c r="E9470">
        <f t="shared" si="147"/>
        <v>0</v>
      </c>
    </row>
    <row r="9471" spans="1:5" x14ac:dyDescent="0.25">
      <c r="A9471" t="s">
        <v>2411</v>
      </c>
      <c r="B9471" s="2">
        <v>43044</v>
      </c>
      <c r="C9471" s="2" t="s">
        <v>7704</v>
      </c>
      <c r="D9471" t="s">
        <v>7704</v>
      </c>
      <c r="E9471">
        <f t="shared" si="147"/>
        <v>0</v>
      </c>
    </row>
    <row r="9472" spans="1:5" x14ac:dyDescent="0.25">
      <c r="A9472" t="s">
        <v>2411</v>
      </c>
      <c r="B9472" s="2">
        <v>43044</v>
      </c>
      <c r="C9472" s="2" t="s">
        <v>7704</v>
      </c>
      <c r="D9472" t="s">
        <v>7704</v>
      </c>
      <c r="E9472">
        <f t="shared" si="147"/>
        <v>0</v>
      </c>
    </row>
    <row r="9473" spans="1:5" x14ac:dyDescent="0.25">
      <c r="A9473" t="s">
        <v>2411</v>
      </c>
      <c r="B9473" s="2">
        <v>43044</v>
      </c>
      <c r="C9473" s="2" t="s">
        <v>7704</v>
      </c>
      <c r="D9473" t="s">
        <v>7704</v>
      </c>
      <c r="E9473">
        <f t="shared" si="147"/>
        <v>0</v>
      </c>
    </row>
    <row r="9474" spans="1:5" x14ac:dyDescent="0.25">
      <c r="A9474" t="s">
        <v>2411</v>
      </c>
      <c r="B9474" s="2">
        <v>43044</v>
      </c>
      <c r="C9474" s="2" t="s">
        <v>7704</v>
      </c>
      <c r="D9474" t="s">
        <v>7704</v>
      </c>
      <c r="E9474">
        <f t="shared" si="147"/>
        <v>0</v>
      </c>
    </row>
    <row r="9475" spans="1:5" x14ac:dyDescent="0.25">
      <c r="A9475" t="s">
        <v>2411</v>
      </c>
      <c r="B9475" s="2">
        <v>43044</v>
      </c>
      <c r="C9475" s="2" t="s">
        <v>7704</v>
      </c>
      <c r="D9475" t="s">
        <v>7704</v>
      </c>
      <c r="E9475">
        <f t="shared" ref="E9475:E9538" si="148">(LEFT(D9475,4)-LEFT(C9475,4))*12+RIGHT(D9475,2)-RIGHT(C9475,2)</f>
        <v>0</v>
      </c>
    </row>
    <row r="9476" spans="1:5" x14ac:dyDescent="0.25">
      <c r="A9476" t="s">
        <v>116</v>
      </c>
      <c r="B9476" s="2">
        <v>41876</v>
      </c>
      <c r="C9476" s="2" t="s">
        <v>7690</v>
      </c>
      <c r="D9476" t="s">
        <v>7714</v>
      </c>
      <c r="E9476">
        <f t="shared" si="148"/>
        <v>9</v>
      </c>
    </row>
    <row r="9477" spans="1:5" x14ac:dyDescent="0.25">
      <c r="A9477" t="s">
        <v>116</v>
      </c>
      <c r="B9477" s="2">
        <v>41876</v>
      </c>
      <c r="C9477" s="2" t="s">
        <v>7690</v>
      </c>
      <c r="D9477" t="s">
        <v>7714</v>
      </c>
      <c r="E9477">
        <f t="shared" si="148"/>
        <v>9</v>
      </c>
    </row>
    <row r="9478" spans="1:5" x14ac:dyDescent="0.25">
      <c r="A9478" t="s">
        <v>116</v>
      </c>
      <c r="B9478" s="2">
        <v>41876</v>
      </c>
      <c r="C9478" s="2" t="s">
        <v>7690</v>
      </c>
      <c r="D9478" t="s">
        <v>7714</v>
      </c>
      <c r="E9478">
        <f t="shared" si="148"/>
        <v>9</v>
      </c>
    </row>
    <row r="9479" spans="1:5" x14ac:dyDescent="0.25">
      <c r="A9479" t="s">
        <v>116</v>
      </c>
      <c r="B9479" s="2">
        <v>41876</v>
      </c>
      <c r="C9479" s="2" t="s">
        <v>7690</v>
      </c>
      <c r="D9479" t="s">
        <v>7714</v>
      </c>
      <c r="E9479">
        <f t="shared" si="148"/>
        <v>9</v>
      </c>
    </row>
    <row r="9480" spans="1:5" x14ac:dyDescent="0.25">
      <c r="A9480" t="s">
        <v>4976</v>
      </c>
      <c r="B9480" s="2">
        <v>41789</v>
      </c>
      <c r="C9480" s="2" t="s">
        <v>7689</v>
      </c>
      <c r="D9480" t="s">
        <v>7711</v>
      </c>
      <c r="E9480">
        <f t="shared" si="148"/>
        <v>4</v>
      </c>
    </row>
    <row r="9481" spans="1:5" x14ac:dyDescent="0.25">
      <c r="A9481" t="s">
        <v>4976</v>
      </c>
      <c r="B9481" s="2">
        <v>41789</v>
      </c>
      <c r="C9481" s="2" t="s">
        <v>7689</v>
      </c>
      <c r="D9481" t="s">
        <v>7711</v>
      </c>
      <c r="E9481">
        <f t="shared" si="148"/>
        <v>4</v>
      </c>
    </row>
    <row r="9482" spans="1:5" x14ac:dyDescent="0.25">
      <c r="A9482" t="s">
        <v>4976</v>
      </c>
      <c r="B9482" s="2">
        <v>41789</v>
      </c>
      <c r="C9482" s="2" t="s">
        <v>7689</v>
      </c>
      <c r="D9482" t="s">
        <v>7711</v>
      </c>
      <c r="E9482">
        <f t="shared" si="148"/>
        <v>4</v>
      </c>
    </row>
    <row r="9483" spans="1:5" x14ac:dyDescent="0.25">
      <c r="A9483" t="s">
        <v>3564</v>
      </c>
      <c r="B9483" s="2">
        <v>41758</v>
      </c>
      <c r="C9483" s="2" t="s">
        <v>7722</v>
      </c>
      <c r="D9483" t="s">
        <v>7704</v>
      </c>
      <c r="E9483">
        <f t="shared" si="148"/>
        <v>43</v>
      </c>
    </row>
    <row r="9484" spans="1:5" x14ac:dyDescent="0.25">
      <c r="A9484" t="s">
        <v>3057</v>
      </c>
      <c r="B9484" s="2">
        <v>41826</v>
      </c>
      <c r="C9484" s="2" t="s">
        <v>7720</v>
      </c>
      <c r="D9484" t="s">
        <v>7721</v>
      </c>
      <c r="E9484">
        <f t="shared" si="148"/>
        <v>11</v>
      </c>
    </row>
    <row r="9485" spans="1:5" x14ac:dyDescent="0.25">
      <c r="A9485" t="s">
        <v>2025</v>
      </c>
      <c r="B9485" s="2">
        <v>41842</v>
      </c>
      <c r="C9485" s="2" t="s">
        <v>7720</v>
      </c>
      <c r="D9485" t="s">
        <v>7720</v>
      </c>
      <c r="E9485">
        <f t="shared" si="148"/>
        <v>0</v>
      </c>
    </row>
    <row r="9486" spans="1:5" x14ac:dyDescent="0.25">
      <c r="A9486" t="s">
        <v>2341</v>
      </c>
      <c r="B9486" s="2">
        <v>41757</v>
      </c>
      <c r="C9486" s="2" t="s">
        <v>7722</v>
      </c>
      <c r="D9486" t="s">
        <v>7686</v>
      </c>
      <c r="E9486">
        <f t="shared" si="148"/>
        <v>32</v>
      </c>
    </row>
    <row r="9487" spans="1:5" x14ac:dyDescent="0.25">
      <c r="A9487" t="s">
        <v>2341</v>
      </c>
      <c r="B9487" s="2">
        <v>41757</v>
      </c>
      <c r="C9487" s="2" t="s">
        <v>7722</v>
      </c>
      <c r="D9487" t="s">
        <v>7686</v>
      </c>
      <c r="E9487">
        <f t="shared" si="148"/>
        <v>32</v>
      </c>
    </row>
    <row r="9488" spans="1:5" x14ac:dyDescent="0.25">
      <c r="A9488" t="s">
        <v>759</v>
      </c>
      <c r="B9488" s="2">
        <v>41681</v>
      </c>
      <c r="C9488" s="2" t="s">
        <v>7726</v>
      </c>
      <c r="D9488" t="s">
        <v>7694</v>
      </c>
      <c r="E9488">
        <f t="shared" si="148"/>
        <v>44</v>
      </c>
    </row>
    <row r="9489" spans="1:5" x14ac:dyDescent="0.25">
      <c r="A9489" t="s">
        <v>1059</v>
      </c>
      <c r="B9489" s="2">
        <v>41978</v>
      </c>
      <c r="C9489" s="2" t="s">
        <v>7701</v>
      </c>
      <c r="D9489" t="s">
        <v>7703</v>
      </c>
      <c r="E9489">
        <f t="shared" si="148"/>
        <v>36</v>
      </c>
    </row>
    <row r="9490" spans="1:5" x14ac:dyDescent="0.25">
      <c r="A9490" t="s">
        <v>318</v>
      </c>
      <c r="B9490" s="2">
        <v>42278</v>
      </c>
      <c r="C9490" s="2" t="s">
        <v>7683</v>
      </c>
      <c r="D9490" t="s">
        <v>7683</v>
      </c>
      <c r="E9490">
        <f t="shared" si="148"/>
        <v>0</v>
      </c>
    </row>
    <row r="9491" spans="1:5" x14ac:dyDescent="0.25">
      <c r="A9491" t="s">
        <v>4135</v>
      </c>
      <c r="B9491" s="2">
        <v>42003</v>
      </c>
      <c r="C9491" s="2" t="s">
        <v>7701</v>
      </c>
      <c r="D9491" t="s">
        <v>7709</v>
      </c>
      <c r="E9491">
        <f t="shared" si="148"/>
        <v>20</v>
      </c>
    </row>
    <row r="9492" spans="1:5" x14ac:dyDescent="0.25">
      <c r="A9492" t="s">
        <v>896</v>
      </c>
      <c r="B9492" s="2">
        <v>42079</v>
      </c>
      <c r="C9492" s="2" t="s">
        <v>7710</v>
      </c>
      <c r="D9492" t="s">
        <v>7725</v>
      </c>
      <c r="E9492">
        <f t="shared" si="148"/>
        <v>22</v>
      </c>
    </row>
    <row r="9493" spans="1:5" x14ac:dyDescent="0.25">
      <c r="A9493" t="s">
        <v>896</v>
      </c>
      <c r="B9493" s="2">
        <v>42079</v>
      </c>
      <c r="C9493" s="2" t="s">
        <v>7710</v>
      </c>
      <c r="D9493" t="s">
        <v>7725</v>
      </c>
      <c r="E9493">
        <f t="shared" si="148"/>
        <v>22</v>
      </c>
    </row>
    <row r="9494" spans="1:5" x14ac:dyDescent="0.25">
      <c r="A9494" t="s">
        <v>3732</v>
      </c>
      <c r="B9494" s="2">
        <v>41990</v>
      </c>
      <c r="C9494" s="2" t="s">
        <v>7701</v>
      </c>
      <c r="D9494" t="s">
        <v>7704</v>
      </c>
      <c r="E9494">
        <f t="shared" si="148"/>
        <v>35</v>
      </c>
    </row>
    <row r="9495" spans="1:5" x14ac:dyDescent="0.25">
      <c r="A9495" t="s">
        <v>3318</v>
      </c>
      <c r="B9495" s="2">
        <v>42372</v>
      </c>
      <c r="C9495" s="2" t="s">
        <v>7693</v>
      </c>
      <c r="D9495" t="s">
        <v>7693</v>
      </c>
      <c r="E9495">
        <f t="shared" si="148"/>
        <v>0</v>
      </c>
    </row>
    <row r="9496" spans="1:5" x14ac:dyDescent="0.25">
      <c r="A9496" t="s">
        <v>3318</v>
      </c>
      <c r="B9496" s="2">
        <v>42372</v>
      </c>
      <c r="C9496" s="2" t="s">
        <v>7693</v>
      </c>
      <c r="D9496" t="s">
        <v>7693</v>
      </c>
      <c r="E9496">
        <f t="shared" si="148"/>
        <v>0</v>
      </c>
    </row>
    <row r="9497" spans="1:5" x14ac:dyDescent="0.25">
      <c r="A9497" t="s">
        <v>4158</v>
      </c>
      <c r="B9497" s="2">
        <v>41720</v>
      </c>
      <c r="C9497" s="2" t="s">
        <v>7715</v>
      </c>
      <c r="D9497" t="s">
        <v>7716</v>
      </c>
      <c r="E9497">
        <f t="shared" si="148"/>
        <v>26</v>
      </c>
    </row>
    <row r="9498" spans="1:5" x14ac:dyDescent="0.25">
      <c r="A9498" t="s">
        <v>4158</v>
      </c>
      <c r="B9498" s="2">
        <v>41720</v>
      </c>
      <c r="C9498" s="2" t="s">
        <v>7715</v>
      </c>
      <c r="D9498" t="s">
        <v>7716</v>
      </c>
      <c r="E9498">
        <f t="shared" si="148"/>
        <v>26</v>
      </c>
    </row>
    <row r="9499" spans="1:5" x14ac:dyDescent="0.25">
      <c r="A9499" t="s">
        <v>631</v>
      </c>
      <c r="B9499" s="2">
        <v>42265</v>
      </c>
      <c r="C9499" s="2" t="s">
        <v>7692</v>
      </c>
      <c r="D9499" t="s">
        <v>7704</v>
      </c>
      <c r="E9499">
        <f t="shared" si="148"/>
        <v>26</v>
      </c>
    </row>
    <row r="9500" spans="1:5" x14ac:dyDescent="0.25">
      <c r="A9500" t="s">
        <v>631</v>
      </c>
      <c r="B9500" s="2">
        <v>42265</v>
      </c>
      <c r="C9500" s="2" t="s">
        <v>7692</v>
      </c>
      <c r="D9500" t="s">
        <v>7704</v>
      </c>
      <c r="E9500">
        <f t="shared" si="148"/>
        <v>26</v>
      </c>
    </row>
    <row r="9501" spans="1:5" x14ac:dyDescent="0.25">
      <c r="A9501" t="s">
        <v>631</v>
      </c>
      <c r="B9501" s="2">
        <v>42265</v>
      </c>
      <c r="C9501" s="2" t="s">
        <v>7692</v>
      </c>
      <c r="D9501" t="s">
        <v>7704</v>
      </c>
      <c r="E9501">
        <f t="shared" si="148"/>
        <v>26</v>
      </c>
    </row>
    <row r="9502" spans="1:5" x14ac:dyDescent="0.25">
      <c r="A9502" t="s">
        <v>3289</v>
      </c>
      <c r="B9502" s="2">
        <v>42491</v>
      </c>
      <c r="C9502" s="2" t="s">
        <v>7716</v>
      </c>
      <c r="D9502" t="s">
        <v>7716</v>
      </c>
      <c r="E9502">
        <f t="shared" si="148"/>
        <v>0</v>
      </c>
    </row>
    <row r="9503" spans="1:5" x14ac:dyDescent="0.25">
      <c r="A9503" t="s">
        <v>3076</v>
      </c>
      <c r="B9503" s="2">
        <v>41912</v>
      </c>
      <c r="C9503" s="2" t="s">
        <v>7711</v>
      </c>
      <c r="D9503" t="s">
        <v>7687</v>
      </c>
      <c r="E9503">
        <f t="shared" si="148"/>
        <v>14</v>
      </c>
    </row>
    <row r="9504" spans="1:5" x14ac:dyDescent="0.25">
      <c r="A9504" t="s">
        <v>2148</v>
      </c>
      <c r="B9504" s="2">
        <v>41652</v>
      </c>
      <c r="C9504" s="2" t="s">
        <v>7727</v>
      </c>
      <c r="D9504" t="s">
        <v>7706</v>
      </c>
      <c r="E9504">
        <f t="shared" si="148"/>
        <v>27</v>
      </c>
    </row>
    <row r="9505" spans="1:5" x14ac:dyDescent="0.25">
      <c r="A9505" t="s">
        <v>2148</v>
      </c>
      <c r="B9505" s="2">
        <v>41652</v>
      </c>
      <c r="C9505" s="2" t="s">
        <v>7727</v>
      </c>
      <c r="D9505" t="s">
        <v>7706</v>
      </c>
      <c r="E9505">
        <f t="shared" si="148"/>
        <v>27</v>
      </c>
    </row>
    <row r="9506" spans="1:5" x14ac:dyDescent="0.25">
      <c r="A9506" t="s">
        <v>2150</v>
      </c>
      <c r="B9506" s="2">
        <v>41775</v>
      </c>
      <c r="C9506" s="2" t="s">
        <v>7689</v>
      </c>
      <c r="D9506" t="s">
        <v>7713</v>
      </c>
      <c r="E9506">
        <f t="shared" si="148"/>
        <v>29</v>
      </c>
    </row>
    <row r="9507" spans="1:5" x14ac:dyDescent="0.25">
      <c r="A9507" t="s">
        <v>2150</v>
      </c>
      <c r="B9507" s="2">
        <v>41775</v>
      </c>
      <c r="C9507" s="2" t="s">
        <v>7689</v>
      </c>
      <c r="D9507" t="s">
        <v>7713</v>
      </c>
      <c r="E9507">
        <f t="shared" si="148"/>
        <v>29</v>
      </c>
    </row>
    <row r="9508" spans="1:5" x14ac:dyDescent="0.25">
      <c r="A9508" t="s">
        <v>321</v>
      </c>
      <c r="B9508" s="2">
        <v>41734</v>
      </c>
      <c r="C9508" s="2" t="s">
        <v>7722</v>
      </c>
      <c r="D9508" t="s">
        <v>7722</v>
      </c>
      <c r="E9508">
        <f t="shared" si="148"/>
        <v>0</v>
      </c>
    </row>
    <row r="9509" spans="1:5" x14ac:dyDescent="0.25">
      <c r="A9509" t="s">
        <v>321</v>
      </c>
      <c r="B9509" s="2">
        <v>41734</v>
      </c>
      <c r="C9509" s="2" t="s">
        <v>7722</v>
      </c>
      <c r="D9509" t="s">
        <v>7722</v>
      </c>
      <c r="E9509">
        <f t="shared" si="148"/>
        <v>0</v>
      </c>
    </row>
    <row r="9510" spans="1:5" x14ac:dyDescent="0.25">
      <c r="A9510" t="s">
        <v>321</v>
      </c>
      <c r="B9510" s="2">
        <v>41734</v>
      </c>
      <c r="C9510" s="2" t="s">
        <v>7722</v>
      </c>
      <c r="D9510" t="s">
        <v>7722</v>
      </c>
      <c r="E9510">
        <f t="shared" si="148"/>
        <v>0</v>
      </c>
    </row>
    <row r="9511" spans="1:5" x14ac:dyDescent="0.25">
      <c r="A9511" t="s">
        <v>321</v>
      </c>
      <c r="B9511" s="2">
        <v>41734</v>
      </c>
      <c r="C9511" s="2" t="s">
        <v>7722</v>
      </c>
      <c r="D9511" t="s">
        <v>7722</v>
      </c>
      <c r="E9511">
        <f t="shared" si="148"/>
        <v>0</v>
      </c>
    </row>
    <row r="9512" spans="1:5" x14ac:dyDescent="0.25">
      <c r="A9512" t="s">
        <v>960</v>
      </c>
      <c r="B9512" s="2">
        <v>41817</v>
      </c>
      <c r="C9512" s="2" t="s">
        <v>7684</v>
      </c>
      <c r="D9512" t="s">
        <v>7709</v>
      </c>
      <c r="E9512">
        <f t="shared" si="148"/>
        <v>26</v>
      </c>
    </row>
    <row r="9513" spans="1:5" x14ac:dyDescent="0.25">
      <c r="A9513" t="s">
        <v>3757</v>
      </c>
      <c r="B9513" s="2">
        <v>41987</v>
      </c>
      <c r="C9513" s="2" t="s">
        <v>7701</v>
      </c>
      <c r="D9513" t="s">
        <v>7701</v>
      </c>
      <c r="E9513">
        <f t="shared" si="148"/>
        <v>0</v>
      </c>
    </row>
    <row r="9514" spans="1:5" x14ac:dyDescent="0.25">
      <c r="A9514" t="s">
        <v>1890</v>
      </c>
      <c r="B9514" s="2">
        <v>41708</v>
      </c>
      <c r="C9514" s="2" t="s">
        <v>7715</v>
      </c>
      <c r="D9514" t="s">
        <v>7705</v>
      </c>
      <c r="E9514">
        <f t="shared" si="148"/>
        <v>38</v>
      </c>
    </row>
    <row r="9515" spans="1:5" x14ac:dyDescent="0.25">
      <c r="A9515" t="s">
        <v>3393</v>
      </c>
      <c r="B9515" s="2">
        <v>42407</v>
      </c>
      <c r="C9515" s="2" t="s">
        <v>7728</v>
      </c>
      <c r="D9515" t="s">
        <v>7713</v>
      </c>
      <c r="E9515">
        <f t="shared" si="148"/>
        <v>8</v>
      </c>
    </row>
    <row r="9516" spans="1:5" x14ac:dyDescent="0.25">
      <c r="A9516" t="s">
        <v>4494</v>
      </c>
      <c r="B9516" s="2">
        <v>41712</v>
      </c>
      <c r="C9516" s="2" t="s">
        <v>7715</v>
      </c>
      <c r="D9516" t="s">
        <v>7715</v>
      </c>
      <c r="E9516">
        <f t="shared" si="148"/>
        <v>0</v>
      </c>
    </row>
    <row r="9517" spans="1:5" x14ac:dyDescent="0.25">
      <c r="A9517" t="s">
        <v>471</v>
      </c>
      <c r="B9517" s="2">
        <v>41655</v>
      </c>
      <c r="C9517" s="2" t="s">
        <v>7727</v>
      </c>
      <c r="D9517" t="s">
        <v>7726</v>
      </c>
      <c r="E9517">
        <f t="shared" si="148"/>
        <v>1</v>
      </c>
    </row>
    <row r="9518" spans="1:5" x14ac:dyDescent="0.25">
      <c r="A9518" t="s">
        <v>1724</v>
      </c>
      <c r="B9518" s="2">
        <v>41722</v>
      </c>
      <c r="C9518" s="2" t="s">
        <v>7715</v>
      </c>
      <c r="D9518" t="s">
        <v>7718</v>
      </c>
      <c r="E9518">
        <f t="shared" si="148"/>
        <v>17</v>
      </c>
    </row>
    <row r="9519" spans="1:5" x14ac:dyDescent="0.25">
      <c r="A9519" t="s">
        <v>1724</v>
      </c>
      <c r="B9519" s="2">
        <v>41722</v>
      </c>
      <c r="C9519" s="2" t="s">
        <v>7715</v>
      </c>
      <c r="D9519" t="s">
        <v>7718</v>
      </c>
      <c r="E9519">
        <f t="shared" si="148"/>
        <v>17</v>
      </c>
    </row>
    <row r="9520" spans="1:5" x14ac:dyDescent="0.25">
      <c r="A9520" t="s">
        <v>1724</v>
      </c>
      <c r="B9520" s="2">
        <v>41722</v>
      </c>
      <c r="C9520" s="2" t="s">
        <v>7715</v>
      </c>
      <c r="D9520" t="s">
        <v>7718</v>
      </c>
      <c r="E9520">
        <f t="shared" si="148"/>
        <v>17</v>
      </c>
    </row>
    <row r="9521" spans="1:5" x14ac:dyDescent="0.25">
      <c r="A9521" t="s">
        <v>2419</v>
      </c>
      <c r="B9521" s="2">
        <v>41740</v>
      </c>
      <c r="C9521" s="2" t="s">
        <v>7722</v>
      </c>
      <c r="D9521" t="s">
        <v>7705</v>
      </c>
      <c r="E9521">
        <f t="shared" si="148"/>
        <v>37</v>
      </c>
    </row>
    <row r="9522" spans="1:5" x14ac:dyDescent="0.25">
      <c r="A9522" t="s">
        <v>341</v>
      </c>
      <c r="B9522" s="2">
        <v>41896</v>
      </c>
      <c r="C9522" s="2" t="s">
        <v>7711</v>
      </c>
      <c r="D9522" t="s">
        <v>7728</v>
      </c>
      <c r="E9522">
        <f t="shared" si="148"/>
        <v>17</v>
      </c>
    </row>
    <row r="9523" spans="1:5" x14ac:dyDescent="0.25">
      <c r="A9523" t="s">
        <v>3128</v>
      </c>
      <c r="B9523" s="2">
        <v>41662</v>
      </c>
      <c r="C9523" s="2" t="s">
        <v>7727</v>
      </c>
      <c r="D9523" t="s">
        <v>7701</v>
      </c>
      <c r="E9523">
        <f t="shared" si="148"/>
        <v>11</v>
      </c>
    </row>
    <row r="9524" spans="1:5" x14ac:dyDescent="0.25">
      <c r="A9524" t="s">
        <v>3128</v>
      </c>
      <c r="B9524" s="2">
        <v>41662</v>
      </c>
      <c r="C9524" s="2" t="s">
        <v>7727</v>
      </c>
      <c r="D9524" t="s">
        <v>7701</v>
      </c>
      <c r="E9524">
        <f t="shared" si="148"/>
        <v>11</v>
      </c>
    </row>
    <row r="9525" spans="1:5" x14ac:dyDescent="0.25">
      <c r="A9525" t="s">
        <v>3128</v>
      </c>
      <c r="B9525" s="2">
        <v>41662</v>
      </c>
      <c r="C9525" s="2" t="s">
        <v>7727</v>
      </c>
      <c r="D9525" t="s">
        <v>7701</v>
      </c>
      <c r="E9525">
        <f t="shared" si="148"/>
        <v>11</v>
      </c>
    </row>
    <row r="9526" spans="1:5" x14ac:dyDescent="0.25">
      <c r="A9526" t="s">
        <v>2926</v>
      </c>
      <c r="B9526" s="2">
        <v>42328</v>
      </c>
      <c r="C9526" s="2" t="s">
        <v>7687</v>
      </c>
      <c r="D9526" t="s">
        <v>7703</v>
      </c>
      <c r="E9526">
        <f t="shared" si="148"/>
        <v>25</v>
      </c>
    </row>
    <row r="9527" spans="1:5" x14ac:dyDescent="0.25">
      <c r="A9527" t="s">
        <v>2926</v>
      </c>
      <c r="B9527" s="2">
        <v>42328</v>
      </c>
      <c r="C9527" s="2" t="s">
        <v>7687</v>
      </c>
      <c r="D9527" t="s">
        <v>7703</v>
      </c>
      <c r="E9527">
        <f t="shared" si="148"/>
        <v>25</v>
      </c>
    </row>
    <row r="9528" spans="1:5" x14ac:dyDescent="0.25">
      <c r="A9528" t="s">
        <v>2926</v>
      </c>
      <c r="B9528" s="2">
        <v>42328</v>
      </c>
      <c r="C9528" s="2" t="s">
        <v>7687</v>
      </c>
      <c r="D9528" t="s">
        <v>7703</v>
      </c>
      <c r="E9528">
        <f t="shared" si="148"/>
        <v>25</v>
      </c>
    </row>
    <row r="9529" spans="1:5" x14ac:dyDescent="0.25">
      <c r="A9529" t="s">
        <v>2926</v>
      </c>
      <c r="B9529" s="2">
        <v>42328</v>
      </c>
      <c r="C9529" s="2" t="s">
        <v>7687</v>
      </c>
      <c r="D9529" t="s">
        <v>7703</v>
      </c>
      <c r="E9529">
        <f t="shared" si="148"/>
        <v>25</v>
      </c>
    </row>
    <row r="9530" spans="1:5" x14ac:dyDescent="0.25">
      <c r="A9530" t="s">
        <v>2926</v>
      </c>
      <c r="B9530" s="2">
        <v>42328</v>
      </c>
      <c r="C9530" s="2" t="s">
        <v>7687</v>
      </c>
      <c r="D9530" t="s">
        <v>7703</v>
      </c>
      <c r="E9530">
        <f t="shared" si="148"/>
        <v>25</v>
      </c>
    </row>
    <row r="9531" spans="1:5" x14ac:dyDescent="0.25">
      <c r="A9531" t="s">
        <v>2729</v>
      </c>
      <c r="B9531" s="2">
        <v>42262</v>
      </c>
      <c r="C9531" s="2" t="s">
        <v>7692</v>
      </c>
      <c r="D9531" t="s">
        <v>7723</v>
      </c>
      <c r="E9531">
        <f t="shared" si="148"/>
        <v>18</v>
      </c>
    </row>
    <row r="9532" spans="1:5" x14ac:dyDescent="0.25">
      <c r="A9532" t="s">
        <v>1228</v>
      </c>
      <c r="B9532" s="2">
        <v>41885</v>
      </c>
      <c r="C9532" s="2" t="s">
        <v>7711</v>
      </c>
      <c r="D9532" t="s">
        <v>7691</v>
      </c>
      <c r="E9532">
        <f t="shared" si="148"/>
        <v>34</v>
      </c>
    </row>
    <row r="9533" spans="1:5" x14ac:dyDescent="0.25">
      <c r="A9533" t="s">
        <v>3704</v>
      </c>
      <c r="B9533" s="2">
        <v>41952</v>
      </c>
      <c r="C9533" s="2" t="s">
        <v>7688</v>
      </c>
      <c r="D9533" t="s">
        <v>7694</v>
      </c>
      <c r="E9533">
        <f t="shared" si="148"/>
        <v>35</v>
      </c>
    </row>
    <row r="9534" spans="1:5" x14ac:dyDescent="0.25">
      <c r="A9534" t="s">
        <v>2856</v>
      </c>
      <c r="B9534" s="2">
        <v>41863</v>
      </c>
      <c r="C9534" s="2" t="s">
        <v>7690</v>
      </c>
      <c r="D9534" t="s">
        <v>7713</v>
      </c>
      <c r="E9534">
        <f t="shared" si="148"/>
        <v>26</v>
      </c>
    </row>
    <row r="9535" spans="1:5" x14ac:dyDescent="0.25">
      <c r="A9535" t="s">
        <v>2856</v>
      </c>
      <c r="B9535" s="2">
        <v>41863</v>
      </c>
      <c r="C9535" s="2" t="s">
        <v>7690</v>
      </c>
      <c r="D9535" t="s">
        <v>7713</v>
      </c>
      <c r="E9535">
        <f t="shared" si="148"/>
        <v>26</v>
      </c>
    </row>
    <row r="9536" spans="1:5" x14ac:dyDescent="0.25">
      <c r="A9536" t="s">
        <v>2856</v>
      </c>
      <c r="B9536" s="2">
        <v>41863</v>
      </c>
      <c r="C9536" s="2" t="s">
        <v>7690</v>
      </c>
      <c r="D9536" t="s">
        <v>7713</v>
      </c>
      <c r="E9536">
        <f t="shared" si="148"/>
        <v>26</v>
      </c>
    </row>
    <row r="9537" spans="1:5" x14ac:dyDescent="0.25">
      <c r="A9537" t="s">
        <v>2856</v>
      </c>
      <c r="B9537" s="2">
        <v>41863</v>
      </c>
      <c r="C9537" s="2" t="s">
        <v>7690</v>
      </c>
      <c r="D9537" t="s">
        <v>7713</v>
      </c>
      <c r="E9537">
        <f t="shared" si="148"/>
        <v>26</v>
      </c>
    </row>
    <row r="9538" spans="1:5" x14ac:dyDescent="0.25">
      <c r="A9538" t="s">
        <v>257</v>
      </c>
      <c r="B9538" s="2">
        <v>41867</v>
      </c>
      <c r="C9538" s="2" t="s">
        <v>7690</v>
      </c>
      <c r="D9538" t="s">
        <v>7708</v>
      </c>
      <c r="E9538">
        <f t="shared" si="148"/>
        <v>34</v>
      </c>
    </row>
    <row r="9539" spans="1:5" x14ac:dyDescent="0.25">
      <c r="A9539" t="s">
        <v>2041</v>
      </c>
      <c r="B9539" s="2">
        <v>41847</v>
      </c>
      <c r="C9539" s="2" t="s">
        <v>7720</v>
      </c>
      <c r="D9539" t="s">
        <v>7702</v>
      </c>
      <c r="E9539">
        <f t="shared" ref="E9539:E9602" si="149">(LEFT(D9539,4)-LEFT(C9539,4))*12+RIGHT(D9539,2)-RIGHT(C9539,2)</f>
        <v>26</v>
      </c>
    </row>
    <row r="9540" spans="1:5" x14ac:dyDescent="0.25">
      <c r="A9540" t="s">
        <v>943</v>
      </c>
      <c r="B9540" s="2">
        <v>41750</v>
      </c>
      <c r="C9540" s="2" t="s">
        <v>7722</v>
      </c>
      <c r="D9540" t="s">
        <v>7696</v>
      </c>
      <c r="E9540">
        <f t="shared" si="149"/>
        <v>41</v>
      </c>
    </row>
    <row r="9541" spans="1:5" x14ac:dyDescent="0.25">
      <c r="A9541" t="s">
        <v>943</v>
      </c>
      <c r="B9541" s="2">
        <v>41750</v>
      </c>
      <c r="C9541" s="2" t="s">
        <v>7722</v>
      </c>
      <c r="D9541" t="s">
        <v>7696</v>
      </c>
      <c r="E9541">
        <f t="shared" si="149"/>
        <v>41</v>
      </c>
    </row>
    <row r="9542" spans="1:5" x14ac:dyDescent="0.25">
      <c r="A9542" t="s">
        <v>134</v>
      </c>
      <c r="B9542" s="2">
        <v>41744</v>
      </c>
      <c r="C9542" s="2" t="s">
        <v>7722</v>
      </c>
      <c r="D9542" t="s">
        <v>7714</v>
      </c>
      <c r="E9542">
        <f t="shared" si="149"/>
        <v>13</v>
      </c>
    </row>
    <row r="9543" spans="1:5" x14ac:dyDescent="0.25">
      <c r="A9543" t="s">
        <v>1537</v>
      </c>
      <c r="B9543" s="2">
        <v>41931</v>
      </c>
      <c r="C9543" s="2" t="s">
        <v>7699</v>
      </c>
      <c r="D9543" t="s">
        <v>7718</v>
      </c>
      <c r="E9543">
        <f t="shared" si="149"/>
        <v>10</v>
      </c>
    </row>
    <row r="9544" spans="1:5" x14ac:dyDescent="0.25">
      <c r="A9544" t="s">
        <v>1537</v>
      </c>
      <c r="B9544" s="2">
        <v>41931</v>
      </c>
      <c r="C9544" s="2" t="s">
        <v>7699</v>
      </c>
      <c r="D9544" t="s">
        <v>7718</v>
      </c>
      <c r="E9544">
        <f t="shared" si="149"/>
        <v>10</v>
      </c>
    </row>
    <row r="9545" spans="1:5" x14ac:dyDescent="0.25">
      <c r="A9545" t="s">
        <v>1537</v>
      </c>
      <c r="B9545" s="2">
        <v>41931</v>
      </c>
      <c r="C9545" s="2" t="s">
        <v>7699</v>
      </c>
      <c r="D9545" t="s">
        <v>7718</v>
      </c>
      <c r="E9545">
        <f t="shared" si="149"/>
        <v>10</v>
      </c>
    </row>
    <row r="9546" spans="1:5" x14ac:dyDescent="0.25">
      <c r="A9546" t="s">
        <v>1537</v>
      </c>
      <c r="B9546" s="2">
        <v>41931</v>
      </c>
      <c r="C9546" s="2" t="s">
        <v>7699</v>
      </c>
      <c r="D9546" t="s">
        <v>7718</v>
      </c>
      <c r="E9546">
        <f t="shared" si="149"/>
        <v>10</v>
      </c>
    </row>
    <row r="9547" spans="1:5" x14ac:dyDescent="0.25">
      <c r="A9547" t="s">
        <v>2628</v>
      </c>
      <c r="B9547" s="2">
        <v>41941</v>
      </c>
      <c r="C9547" s="2" t="s">
        <v>7699</v>
      </c>
      <c r="D9547" t="s">
        <v>7699</v>
      </c>
      <c r="E9547">
        <f t="shared" si="149"/>
        <v>0</v>
      </c>
    </row>
    <row r="9548" spans="1:5" x14ac:dyDescent="0.25">
      <c r="A9548" t="s">
        <v>2628</v>
      </c>
      <c r="B9548" s="2">
        <v>41941</v>
      </c>
      <c r="C9548" s="2" t="s">
        <v>7699</v>
      </c>
      <c r="D9548" t="s">
        <v>7699</v>
      </c>
      <c r="E9548">
        <f t="shared" si="149"/>
        <v>0</v>
      </c>
    </row>
    <row r="9549" spans="1:5" x14ac:dyDescent="0.25">
      <c r="A9549" t="s">
        <v>161</v>
      </c>
      <c r="B9549" s="2">
        <v>42175</v>
      </c>
      <c r="C9549" s="2" t="s">
        <v>7721</v>
      </c>
      <c r="D9549" t="s">
        <v>7682</v>
      </c>
      <c r="E9549">
        <f t="shared" si="149"/>
        <v>12</v>
      </c>
    </row>
    <row r="9550" spans="1:5" x14ac:dyDescent="0.25">
      <c r="A9550" t="s">
        <v>161</v>
      </c>
      <c r="B9550" s="2">
        <v>42175</v>
      </c>
      <c r="C9550" s="2" t="s">
        <v>7721</v>
      </c>
      <c r="D9550" t="s">
        <v>7682</v>
      </c>
      <c r="E9550">
        <f t="shared" si="149"/>
        <v>12</v>
      </c>
    </row>
    <row r="9551" spans="1:5" x14ac:dyDescent="0.25">
      <c r="A9551" t="s">
        <v>161</v>
      </c>
      <c r="B9551" s="2">
        <v>42175</v>
      </c>
      <c r="C9551" s="2" t="s">
        <v>7721</v>
      </c>
      <c r="D9551" t="s">
        <v>7682</v>
      </c>
      <c r="E9551">
        <f t="shared" si="149"/>
        <v>12</v>
      </c>
    </row>
    <row r="9552" spans="1:5" x14ac:dyDescent="0.25">
      <c r="A9552" t="s">
        <v>1694</v>
      </c>
      <c r="B9552" s="2">
        <v>41748</v>
      </c>
      <c r="C9552" s="2" t="s">
        <v>7722</v>
      </c>
      <c r="D9552" t="s">
        <v>7714</v>
      </c>
      <c r="E9552">
        <f t="shared" si="149"/>
        <v>13</v>
      </c>
    </row>
    <row r="9553" spans="1:5" x14ac:dyDescent="0.25">
      <c r="A9553" t="s">
        <v>4009</v>
      </c>
      <c r="B9553" s="2">
        <v>41701</v>
      </c>
      <c r="C9553" s="2" t="s">
        <v>7715</v>
      </c>
      <c r="D9553" t="s">
        <v>7687</v>
      </c>
      <c r="E9553">
        <f t="shared" si="149"/>
        <v>20</v>
      </c>
    </row>
    <row r="9554" spans="1:5" x14ac:dyDescent="0.25">
      <c r="A9554" t="s">
        <v>6861</v>
      </c>
      <c r="B9554" s="2">
        <v>42154</v>
      </c>
      <c r="C9554" s="2" t="s">
        <v>7714</v>
      </c>
      <c r="D9554" t="s">
        <v>7714</v>
      </c>
      <c r="E9554">
        <f t="shared" si="149"/>
        <v>0</v>
      </c>
    </row>
    <row r="9555" spans="1:5" x14ac:dyDescent="0.25">
      <c r="A9555" t="s">
        <v>1929</v>
      </c>
      <c r="B9555" s="2">
        <v>41911</v>
      </c>
      <c r="C9555" s="2" t="s">
        <v>7711</v>
      </c>
      <c r="D9555" t="s">
        <v>7702</v>
      </c>
      <c r="E9555">
        <f t="shared" si="149"/>
        <v>24</v>
      </c>
    </row>
    <row r="9556" spans="1:5" x14ac:dyDescent="0.25">
      <c r="A9556" t="s">
        <v>3743</v>
      </c>
      <c r="B9556" s="2">
        <v>42107</v>
      </c>
      <c r="C9556" s="2" t="s">
        <v>7700</v>
      </c>
      <c r="D9556" t="s">
        <v>7687</v>
      </c>
      <c r="E9556">
        <f t="shared" si="149"/>
        <v>7</v>
      </c>
    </row>
    <row r="9557" spans="1:5" x14ac:dyDescent="0.25">
      <c r="A9557" t="s">
        <v>3743</v>
      </c>
      <c r="B9557" s="2">
        <v>42107</v>
      </c>
      <c r="C9557" s="2" t="s">
        <v>7700</v>
      </c>
      <c r="D9557" t="s">
        <v>7687</v>
      </c>
      <c r="E9557">
        <f t="shared" si="149"/>
        <v>7</v>
      </c>
    </row>
    <row r="9558" spans="1:5" x14ac:dyDescent="0.25">
      <c r="A9558" t="s">
        <v>39</v>
      </c>
      <c r="B9558" s="2">
        <v>41765</v>
      </c>
      <c r="C9558" s="2" t="s">
        <v>7689</v>
      </c>
      <c r="D9558" t="s">
        <v>7695</v>
      </c>
      <c r="E9558">
        <f t="shared" si="149"/>
        <v>19</v>
      </c>
    </row>
    <row r="9559" spans="1:5" x14ac:dyDescent="0.25">
      <c r="A9559" t="s">
        <v>2010</v>
      </c>
      <c r="B9559" s="2">
        <v>41911</v>
      </c>
      <c r="C9559" s="2" t="s">
        <v>7711</v>
      </c>
      <c r="D9559" t="s">
        <v>7699</v>
      </c>
      <c r="E9559">
        <f t="shared" si="149"/>
        <v>1</v>
      </c>
    </row>
    <row r="9560" spans="1:5" x14ac:dyDescent="0.25">
      <c r="A9560" t="s">
        <v>7458</v>
      </c>
      <c r="B9560" s="2">
        <v>42493</v>
      </c>
      <c r="C9560" s="2" t="s">
        <v>7716</v>
      </c>
      <c r="D9560" t="s">
        <v>7716</v>
      </c>
      <c r="E9560">
        <f t="shared" si="149"/>
        <v>0</v>
      </c>
    </row>
    <row r="9561" spans="1:5" x14ac:dyDescent="0.25">
      <c r="A9561" t="s">
        <v>7458</v>
      </c>
      <c r="B9561" s="2">
        <v>42493</v>
      </c>
      <c r="C9561" s="2" t="s">
        <v>7716</v>
      </c>
      <c r="D9561" t="s">
        <v>7716</v>
      </c>
      <c r="E9561">
        <f t="shared" si="149"/>
        <v>0</v>
      </c>
    </row>
    <row r="9562" spans="1:5" x14ac:dyDescent="0.25">
      <c r="A9562" t="s">
        <v>7458</v>
      </c>
      <c r="B9562" s="2">
        <v>42493</v>
      </c>
      <c r="C9562" s="2" t="s">
        <v>7716</v>
      </c>
      <c r="D9562" t="s">
        <v>7716</v>
      </c>
      <c r="E9562">
        <f t="shared" si="149"/>
        <v>0</v>
      </c>
    </row>
    <row r="9563" spans="1:5" x14ac:dyDescent="0.25">
      <c r="A9563" t="s">
        <v>7458</v>
      </c>
      <c r="B9563" s="2">
        <v>42493</v>
      </c>
      <c r="C9563" s="2" t="s">
        <v>7716</v>
      </c>
      <c r="D9563" t="s">
        <v>7716</v>
      </c>
      <c r="E9563">
        <f t="shared" si="149"/>
        <v>0</v>
      </c>
    </row>
    <row r="9564" spans="1:5" x14ac:dyDescent="0.25">
      <c r="A9564" t="s">
        <v>7458</v>
      </c>
      <c r="B9564" s="2">
        <v>42493</v>
      </c>
      <c r="C9564" s="2" t="s">
        <v>7716</v>
      </c>
      <c r="D9564" t="s">
        <v>7716</v>
      </c>
      <c r="E9564">
        <f t="shared" si="149"/>
        <v>0</v>
      </c>
    </row>
    <row r="9565" spans="1:5" x14ac:dyDescent="0.25">
      <c r="A9565" t="s">
        <v>7458</v>
      </c>
      <c r="B9565" s="2">
        <v>42493</v>
      </c>
      <c r="C9565" s="2" t="s">
        <v>7716</v>
      </c>
      <c r="D9565" t="s">
        <v>7716</v>
      </c>
      <c r="E9565">
        <f t="shared" si="149"/>
        <v>0</v>
      </c>
    </row>
    <row r="9566" spans="1:5" x14ac:dyDescent="0.25">
      <c r="A9566" t="s">
        <v>1532</v>
      </c>
      <c r="B9566" s="2">
        <v>42156</v>
      </c>
      <c r="C9566" s="2" t="s">
        <v>7721</v>
      </c>
      <c r="D9566" t="s">
        <v>7721</v>
      </c>
      <c r="E9566">
        <f t="shared" si="149"/>
        <v>0</v>
      </c>
    </row>
    <row r="9567" spans="1:5" x14ac:dyDescent="0.25">
      <c r="A9567" t="s">
        <v>1015</v>
      </c>
      <c r="B9567" s="2">
        <v>41729</v>
      </c>
      <c r="C9567" s="2" t="s">
        <v>7715</v>
      </c>
      <c r="D9567" t="s">
        <v>7715</v>
      </c>
      <c r="E9567">
        <f t="shared" si="149"/>
        <v>0</v>
      </c>
    </row>
    <row r="9568" spans="1:5" x14ac:dyDescent="0.25">
      <c r="A9568" t="s">
        <v>1015</v>
      </c>
      <c r="B9568" s="2">
        <v>41729</v>
      </c>
      <c r="C9568" s="2" t="s">
        <v>7715</v>
      </c>
      <c r="D9568" t="s">
        <v>7715</v>
      </c>
      <c r="E9568">
        <f t="shared" si="149"/>
        <v>0</v>
      </c>
    </row>
    <row r="9569" spans="1:5" x14ac:dyDescent="0.25">
      <c r="A9569" t="s">
        <v>1015</v>
      </c>
      <c r="B9569" s="2">
        <v>41729</v>
      </c>
      <c r="C9569" s="2" t="s">
        <v>7715</v>
      </c>
      <c r="D9569" t="s">
        <v>7715</v>
      </c>
      <c r="E9569">
        <f t="shared" si="149"/>
        <v>0</v>
      </c>
    </row>
    <row r="9570" spans="1:5" x14ac:dyDescent="0.25">
      <c r="A9570" t="s">
        <v>2132</v>
      </c>
      <c r="B9570" s="2">
        <v>41724</v>
      </c>
      <c r="C9570" s="2" t="s">
        <v>7715</v>
      </c>
      <c r="D9570" t="s">
        <v>7691</v>
      </c>
      <c r="E9570">
        <f t="shared" si="149"/>
        <v>40</v>
      </c>
    </row>
    <row r="9571" spans="1:5" x14ac:dyDescent="0.25">
      <c r="A9571" t="s">
        <v>391</v>
      </c>
      <c r="B9571" s="2">
        <v>41859</v>
      </c>
      <c r="C9571" s="2" t="s">
        <v>7690</v>
      </c>
      <c r="D9571" t="s">
        <v>7692</v>
      </c>
      <c r="E9571">
        <f t="shared" si="149"/>
        <v>13</v>
      </c>
    </row>
    <row r="9572" spans="1:5" x14ac:dyDescent="0.25">
      <c r="A9572" t="s">
        <v>391</v>
      </c>
      <c r="B9572" s="2">
        <v>41859</v>
      </c>
      <c r="C9572" s="2" t="s">
        <v>7690</v>
      </c>
      <c r="D9572" t="s">
        <v>7692</v>
      </c>
      <c r="E9572">
        <f t="shared" si="149"/>
        <v>13</v>
      </c>
    </row>
    <row r="9573" spans="1:5" x14ac:dyDescent="0.25">
      <c r="A9573" t="s">
        <v>391</v>
      </c>
      <c r="B9573" s="2">
        <v>41859</v>
      </c>
      <c r="C9573" s="2" t="s">
        <v>7690</v>
      </c>
      <c r="D9573" t="s">
        <v>7692</v>
      </c>
      <c r="E9573">
        <f t="shared" si="149"/>
        <v>13</v>
      </c>
    </row>
    <row r="9574" spans="1:5" x14ac:dyDescent="0.25">
      <c r="A9574" t="s">
        <v>391</v>
      </c>
      <c r="B9574" s="2">
        <v>41859</v>
      </c>
      <c r="C9574" s="2" t="s">
        <v>7690</v>
      </c>
      <c r="D9574" t="s">
        <v>7692</v>
      </c>
      <c r="E9574">
        <f t="shared" si="149"/>
        <v>13</v>
      </c>
    </row>
    <row r="9575" spans="1:5" x14ac:dyDescent="0.25">
      <c r="A9575" t="s">
        <v>391</v>
      </c>
      <c r="B9575" s="2">
        <v>41859</v>
      </c>
      <c r="C9575" s="2" t="s">
        <v>7690</v>
      </c>
      <c r="D9575" t="s">
        <v>7692</v>
      </c>
      <c r="E9575">
        <f t="shared" si="149"/>
        <v>13</v>
      </c>
    </row>
    <row r="9576" spans="1:5" x14ac:dyDescent="0.25">
      <c r="A9576" t="s">
        <v>58</v>
      </c>
      <c r="B9576" s="2">
        <v>41892</v>
      </c>
      <c r="C9576" s="2" t="s">
        <v>7711</v>
      </c>
      <c r="D9576" t="s">
        <v>7718</v>
      </c>
      <c r="E9576">
        <f t="shared" si="149"/>
        <v>11</v>
      </c>
    </row>
    <row r="9577" spans="1:5" x14ac:dyDescent="0.25">
      <c r="A9577" t="s">
        <v>2442</v>
      </c>
      <c r="B9577" s="2">
        <v>41805</v>
      </c>
      <c r="C9577" s="2" t="s">
        <v>7684</v>
      </c>
      <c r="D9577" t="s">
        <v>7714</v>
      </c>
      <c r="E9577">
        <f t="shared" si="149"/>
        <v>11</v>
      </c>
    </row>
    <row r="9578" spans="1:5" x14ac:dyDescent="0.25">
      <c r="A9578" t="s">
        <v>2442</v>
      </c>
      <c r="B9578" s="2">
        <v>41805</v>
      </c>
      <c r="C9578" s="2" t="s">
        <v>7684</v>
      </c>
      <c r="D9578" t="s">
        <v>7714</v>
      </c>
      <c r="E9578">
        <f t="shared" si="149"/>
        <v>11</v>
      </c>
    </row>
    <row r="9579" spans="1:5" x14ac:dyDescent="0.25">
      <c r="A9579" t="s">
        <v>2442</v>
      </c>
      <c r="B9579" s="2">
        <v>41805</v>
      </c>
      <c r="C9579" s="2" t="s">
        <v>7684</v>
      </c>
      <c r="D9579" t="s">
        <v>7714</v>
      </c>
      <c r="E9579">
        <f t="shared" si="149"/>
        <v>11</v>
      </c>
    </row>
    <row r="9580" spans="1:5" x14ac:dyDescent="0.25">
      <c r="A9580" t="s">
        <v>193</v>
      </c>
      <c r="B9580" s="2">
        <v>42238</v>
      </c>
      <c r="C9580" s="2" t="s">
        <v>7718</v>
      </c>
      <c r="D9580" t="s">
        <v>7696</v>
      </c>
      <c r="E9580">
        <f t="shared" si="149"/>
        <v>25</v>
      </c>
    </row>
    <row r="9581" spans="1:5" x14ac:dyDescent="0.25">
      <c r="A9581" t="s">
        <v>193</v>
      </c>
      <c r="B9581" s="2">
        <v>42238</v>
      </c>
      <c r="C9581" s="2" t="s">
        <v>7718</v>
      </c>
      <c r="D9581" t="s">
        <v>7696</v>
      </c>
      <c r="E9581">
        <f t="shared" si="149"/>
        <v>25</v>
      </c>
    </row>
    <row r="9582" spans="1:5" x14ac:dyDescent="0.25">
      <c r="A9582" t="s">
        <v>193</v>
      </c>
      <c r="B9582" s="2">
        <v>42238</v>
      </c>
      <c r="C9582" s="2" t="s">
        <v>7718</v>
      </c>
      <c r="D9582" t="s">
        <v>7696</v>
      </c>
      <c r="E9582">
        <f t="shared" si="149"/>
        <v>25</v>
      </c>
    </row>
    <row r="9583" spans="1:5" x14ac:dyDescent="0.25">
      <c r="A9583" t="s">
        <v>193</v>
      </c>
      <c r="B9583" s="2">
        <v>42238</v>
      </c>
      <c r="C9583" s="2" t="s">
        <v>7718</v>
      </c>
      <c r="D9583" t="s">
        <v>7696</v>
      </c>
      <c r="E9583">
        <f t="shared" si="149"/>
        <v>25</v>
      </c>
    </row>
    <row r="9584" spans="1:5" x14ac:dyDescent="0.25">
      <c r="A9584" t="s">
        <v>7258</v>
      </c>
      <c r="B9584" s="2">
        <v>42528</v>
      </c>
      <c r="C9584" s="2" t="s">
        <v>7682</v>
      </c>
      <c r="D9584" t="s">
        <v>7682</v>
      </c>
      <c r="E9584">
        <f t="shared" si="149"/>
        <v>0</v>
      </c>
    </row>
    <row r="9585" spans="1:5" x14ac:dyDescent="0.25">
      <c r="A9585" t="s">
        <v>5320</v>
      </c>
      <c r="B9585" s="2">
        <v>41902</v>
      </c>
      <c r="C9585" s="2" t="s">
        <v>7711</v>
      </c>
      <c r="D9585" t="s">
        <v>7708</v>
      </c>
      <c r="E9585">
        <f t="shared" si="149"/>
        <v>33</v>
      </c>
    </row>
    <row r="9586" spans="1:5" x14ac:dyDescent="0.25">
      <c r="A9586" t="s">
        <v>3981</v>
      </c>
      <c r="B9586" s="2">
        <v>42107</v>
      </c>
      <c r="C9586" s="2" t="s">
        <v>7700</v>
      </c>
      <c r="D9586" t="s">
        <v>7724</v>
      </c>
      <c r="E9586">
        <f t="shared" si="149"/>
        <v>28</v>
      </c>
    </row>
    <row r="9587" spans="1:5" x14ac:dyDescent="0.25">
      <c r="A9587" t="s">
        <v>2124</v>
      </c>
      <c r="B9587" s="2">
        <v>42128</v>
      </c>
      <c r="C9587" s="2" t="s">
        <v>7714</v>
      </c>
      <c r="D9587" t="s">
        <v>7709</v>
      </c>
      <c r="E9587">
        <f t="shared" si="149"/>
        <v>15</v>
      </c>
    </row>
    <row r="9588" spans="1:5" x14ac:dyDescent="0.25">
      <c r="A9588" t="s">
        <v>3393</v>
      </c>
      <c r="B9588" s="2">
        <v>42407</v>
      </c>
      <c r="C9588" s="2" t="s">
        <v>7728</v>
      </c>
      <c r="D9588" t="s">
        <v>7681</v>
      </c>
      <c r="E9588">
        <f t="shared" si="149"/>
        <v>9</v>
      </c>
    </row>
    <row r="9589" spans="1:5" x14ac:dyDescent="0.25">
      <c r="A9589" t="s">
        <v>3066</v>
      </c>
      <c r="B9589" s="2">
        <v>42262</v>
      </c>
      <c r="C9589" s="2" t="s">
        <v>7692</v>
      </c>
      <c r="D9589" t="s">
        <v>7685</v>
      </c>
      <c r="E9589">
        <f t="shared" si="149"/>
        <v>19</v>
      </c>
    </row>
    <row r="9590" spans="1:5" x14ac:dyDescent="0.25">
      <c r="A9590" t="s">
        <v>3166</v>
      </c>
      <c r="B9590" s="2">
        <v>41715</v>
      </c>
      <c r="C9590" s="2" t="s">
        <v>7715</v>
      </c>
      <c r="D9590" t="s">
        <v>7691</v>
      </c>
      <c r="E9590">
        <f t="shared" si="149"/>
        <v>40</v>
      </c>
    </row>
    <row r="9591" spans="1:5" x14ac:dyDescent="0.25">
      <c r="A9591" t="s">
        <v>6888</v>
      </c>
      <c r="B9591" s="2">
        <v>41770</v>
      </c>
      <c r="C9591" s="2" t="s">
        <v>7689</v>
      </c>
      <c r="D9591" t="s">
        <v>7689</v>
      </c>
      <c r="E9591">
        <f t="shared" si="149"/>
        <v>0</v>
      </c>
    </row>
    <row r="9592" spans="1:5" x14ac:dyDescent="0.25">
      <c r="A9592" t="s">
        <v>6888</v>
      </c>
      <c r="B9592" s="2">
        <v>41770</v>
      </c>
      <c r="C9592" s="2" t="s">
        <v>7689</v>
      </c>
      <c r="D9592" t="s">
        <v>7689</v>
      </c>
      <c r="E9592">
        <f t="shared" si="149"/>
        <v>0</v>
      </c>
    </row>
    <row r="9593" spans="1:5" x14ac:dyDescent="0.25">
      <c r="A9593" t="s">
        <v>2992</v>
      </c>
      <c r="B9593" s="2">
        <v>41907</v>
      </c>
      <c r="C9593" s="2" t="s">
        <v>7711</v>
      </c>
      <c r="D9593" t="s">
        <v>7697</v>
      </c>
      <c r="E9593">
        <f t="shared" si="149"/>
        <v>22</v>
      </c>
    </row>
    <row r="9594" spans="1:5" x14ac:dyDescent="0.25">
      <c r="A9594" t="s">
        <v>2992</v>
      </c>
      <c r="B9594" s="2">
        <v>41907</v>
      </c>
      <c r="C9594" s="2" t="s">
        <v>7711</v>
      </c>
      <c r="D9594" t="s">
        <v>7697</v>
      </c>
      <c r="E9594">
        <f t="shared" si="149"/>
        <v>22</v>
      </c>
    </row>
    <row r="9595" spans="1:5" x14ac:dyDescent="0.25">
      <c r="A9595" t="s">
        <v>2452</v>
      </c>
      <c r="B9595" s="2">
        <v>42443</v>
      </c>
      <c r="C9595" s="2" t="s">
        <v>7698</v>
      </c>
      <c r="D9595" t="s">
        <v>7696</v>
      </c>
      <c r="E9595">
        <f t="shared" si="149"/>
        <v>18</v>
      </c>
    </row>
    <row r="9596" spans="1:5" x14ac:dyDescent="0.25">
      <c r="A9596" t="s">
        <v>2452</v>
      </c>
      <c r="B9596" s="2">
        <v>42443</v>
      </c>
      <c r="C9596" s="2" t="s">
        <v>7698</v>
      </c>
      <c r="D9596" t="s">
        <v>7696</v>
      </c>
      <c r="E9596">
        <f t="shared" si="149"/>
        <v>18</v>
      </c>
    </row>
    <row r="9597" spans="1:5" x14ac:dyDescent="0.25">
      <c r="A9597" t="s">
        <v>2183</v>
      </c>
      <c r="B9597" s="2">
        <v>41910</v>
      </c>
      <c r="C9597" s="2" t="s">
        <v>7711</v>
      </c>
      <c r="D9597" t="s">
        <v>7725</v>
      </c>
      <c r="E9597">
        <f t="shared" si="149"/>
        <v>28</v>
      </c>
    </row>
    <row r="9598" spans="1:5" x14ac:dyDescent="0.25">
      <c r="A9598" t="s">
        <v>2183</v>
      </c>
      <c r="B9598" s="2">
        <v>41910</v>
      </c>
      <c r="C9598" s="2" t="s">
        <v>7711</v>
      </c>
      <c r="D9598" t="s">
        <v>7725</v>
      </c>
      <c r="E9598">
        <f t="shared" si="149"/>
        <v>28</v>
      </c>
    </row>
    <row r="9599" spans="1:5" x14ac:dyDescent="0.25">
      <c r="A9599" t="s">
        <v>2183</v>
      </c>
      <c r="B9599" s="2">
        <v>41910</v>
      </c>
      <c r="C9599" s="2" t="s">
        <v>7711</v>
      </c>
      <c r="D9599" t="s">
        <v>7725</v>
      </c>
      <c r="E9599">
        <f t="shared" si="149"/>
        <v>28</v>
      </c>
    </row>
    <row r="9600" spans="1:5" x14ac:dyDescent="0.25">
      <c r="A9600" t="s">
        <v>5222</v>
      </c>
      <c r="B9600" s="2">
        <v>42168</v>
      </c>
      <c r="C9600" s="2" t="s">
        <v>7721</v>
      </c>
      <c r="D9600" t="s">
        <v>7692</v>
      </c>
      <c r="E9600">
        <f t="shared" si="149"/>
        <v>3</v>
      </c>
    </row>
    <row r="9601" spans="1:5" x14ac:dyDescent="0.25">
      <c r="A9601" t="s">
        <v>1044</v>
      </c>
      <c r="B9601" s="2">
        <v>42108</v>
      </c>
      <c r="C9601" s="2" t="s">
        <v>7700</v>
      </c>
      <c r="D9601" t="s">
        <v>7700</v>
      </c>
      <c r="E9601">
        <f t="shared" si="149"/>
        <v>0</v>
      </c>
    </row>
    <row r="9602" spans="1:5" x14ac:dyDescent="0.25">
      <c r="A9602" t="s">
        <v>807</v>
      </c>
      <c r="B9602" s="2">
        <v>41828</v>
      </c>
      <c r="C9602" s="2" t="s">
        <v>7720</v>
      </c>
      <c r="D9602" t="s">
        <v>7705</v>
      </c>
      <c r="E9602">
        <f t="shared" si="149"/>
        <v>34</v>
      </c>
    </row>
    <row r="9603" spans="1:5" x14ac:dyDescent="0.25">
      <c r="A9603" t="s">
        <v>837</v>
      </c>
      <c r="B9603" s="2">
        <v>41873</v>
      </c>
      <c r="C9603" s="2" t="s">
        <v>7690</v>
      </c>
      <c r="D9603" t="s">
        <v>7702</v>
      </c>
      <c r="E9603">
        <f t="shared" ref="E9603:E9666" si="150">(LEFT(D9603,4)-LEFT(C9603,4))*12+RIGHT(D9603,2)-RIGHT(C9603,2)</f>
        <v>25</v>
      </c>
    </row>
    <row r="9604" spans="1:5" x14ac:dyDescent="0.25">
      <c r="A9604" t="s">
        <v>628</v>
      </c>
      <c r="B9604" s="2">
        <v>41778</v>
      </c>
      <c r="C9604" s="2" t="s">
        <v>7689</v>
      </c>
      <c r="D9604" t="s">
        <v>7689</v>
      </c>
      <c r="E9604">
        <f t="shared" si="150"/>
        <v>0</v>
      </c>
    </row>
    <row r="9605" spans="1:5" x14ac:dyDescent="0.25">
      <c r="A9605" t="s">
        <v>3527</v>
      </c>
      <c r="B9605" s="2">
        <v>41946</v>
      </c>
      <c r="C9605" s="2" t="s">
        <v>7688</v>
      </c>
      <c r="D9605" t="s">
        <v>7682</v>
      </c>
      <c r="E9605">
        <f t="shared" si="150"/>
        <v>19</v>
      </c>
    </row>
    <row r="9606" spans="1:5" x14ac:dyDescent="0.25">
      <c r="A9606" t="s">
        <v>1238</v>
      </c>
      <c r="B9606" s="2">
        <v>42310</v>
      </c>
      <c r="C9606" s="2" t="s">
        <v>7687</v>
      </c>
      <c r="D9606" t="s">
        <v>7687</v>
      </c>
      <c r="E9606">
        <f t="shared" si="150"/>
        <v>0</v>
      </c>
    </row>
    <row r="9607" spans="1:5" x14ac:dyDescent="0.25">
      <c r="A9607" t="s">
        <v>1997</v>
      </c>
      <c r="B9607" s="2">
        <v>41902</v>
      </c>
      <c r="C9607" s="2" t="s">
        <v>7711</v>
      </c>
      <c r="D9607" t="s">
        <v>7704</v>
      </c>
      <c r="E9607">
        <f t="shared" si="150"/>
        <v>38</v>
      </c>
    </row>
    <row r="9608" spans="1:5" x14ac:dyDescent="0.25">
      <c r="A9608" t="s">
        <v>1997</v>
      </c>
      <c r="B9608" s="2">
        <v>41902</v>
      </c>
      <c r="C9608" s="2" t="s">
        <v>7711</v>
      </c>
      <c r="D9608" t="s">
        <v>7704</v>
      </c>
      <c r="E9608">
        <f t="shared" si="150"/>
        <v>38</v>
      </c>
    </row>
    <row r="9609" spans="1:5" x14ac:dyDescent="0.25">
      <c r="A9609" t="s">
        <v>2830</v>
      </c>
      <c r="B9609" s="2">
        <v>41971</v>
      </c>
      <c r="C9609" s="2" t="s">
        <v>7688</v>
      </c>
      <c r="D9609" t="s">
        <v>7703</v>
      </c>
      <c r="E9609">
        <f t="shared" si="150"/>
        <v>37</v>
      </c>
    </row>
    <row r="9610" spans="1:5" x14ac:dyDescent="0.25">
      <c r="A9610" t="s">
        <v>2830</v>
      </c>
      <c r="B9610" s="2">
        <v>41971</v>
      </c>
      <c r="C9610" s="2" t="s">
        <v>7688</v>
      </c>
      <c r="D9610" t="s">
        <v>7703</v>
      </c>
      <c r="E9610">
        <f t="shared" si="150"/>
        <v>37</v>
      </c>
    </row>
    <row r="9611" spans="1:5" x14ac:dyDescent="0.25">
      <c r="A9611" t="s">
        <v>812</v>
      </c>
      <c r="B9611" s="2">
        <v>41682</v>
      </c>
      <c r="C9611" s="2" t="s">
        <v>7726</v>
      </c>
      <c r="D9611" t="s">
        <v>7716</v>
      </c>
      <c r="E9611">
        <f t="shared" si="150"/>
        <v>27</v>
      </c>
    </row>
    <row r="9612" spans="1:5" x14ac:dyDescent="0.25">
      <c r="A9612" t="s">
        <v>812</v>
      </c>
      <c r="B9612" s="2">
        <v>41682</v>
      </c>
      <c r="C9612" s="2" t="s">
        <v>7726</v>
      </c>
      <c r="D9612" t="s">
        <v>7716</v>
      </c>
      <c r="E9612">
        <f t="shared" si="150"/>
        <v>27</v>
      </c>
    </row>
    <row r="9613" spans="1:5" x14ac:dyDescent="0.25">
      <c r="A9613" t="s">
        <v>1019</v>
      </c>
      <c r="B9613" s="2">
        <v>41798</v>
      </c>
      <c r="C9613" s="2" t="s">
        <v>7684</v>
      </c>
      <c r="D9613" t="s">
        <v>7694</v>
      </c>
      <c r="E9613">
        <f t="shared" si="150"/>
        <v>40</v>
      </c>
    </row>
    <row r="9614" spans="1:5" x14ac:dyDescent="0.25">
      <c r="A9614" t="s">
        <v>972</v>
      </c>
      <c r="B9614" s="2">
        <v>42155</v>
      </c>
      <c r="C9614" s="2" t="s">
        <v>7714</v>
      </c>
      <c r="D9614" t="s">
        <v>7702</v>
      </c>
      <c r="E9614">
        <f t="shared" si="150"/>
        <v>16</v>
      </c>
    </row>
    <row r="9615" spans="1:5" x14ac:dyDescent="0.25">
      <c r="A9615" t="s">
        <v>378</v>
      </c>
      <c r="B9615" s="2">
        <v>41733</v>
      </c>
      <c r="C9615" s="2" t="s">
        <v>7722</v>
      </c>
      <c r="D9615" t="s">
        <v>7688</v>
      </c>
      <c r="E9615">
        <f t="shared" si="150"/>
        <v>7</v>
      </c>
    </row>
    <row r="9616" spans="1:5" x14ac:dyDescent="0.25">
      <c r="A9616" t="s">
        <v>378</v>
      </c>
      <c r="B9616" s="2">
        <v>41733</v>
      </c>
      <c r="C9616" s="2" t="s">
        <v>7722</v>
      </c>
      <c r="D9616" t="s">
        <v>7688</v>
      </c>
      <c r="E9616">
        <f t="shared" si="150"/>
        <v>7</v>
      </c>
    </row>
    <row r="9617" spans="1:5" x14ac:dyDescent="0.25">
      <c r="A9617" t="s">
        <v>378</v>
      </c>
      <c r="B9617" s="2">
        <v>41733</v>
      </c>
      <c r="C9617" s="2" t="s">
        <v>7722</v>
      </c>
      <c r="D9617" t="s">
        <v>7688</v>
      </c>
      <c r="E9617">
        <f t="shared" si="150"/>
        <v>7</v>
      </c>
    </row>
    <row r="9618" spans="1:5" x14ac:dyDescent="0.25">
      <c r="A9618" t="s">
        <v>2150</v>
      </c>
      <c r="B9618" s="2">
        <v>41775</v>
      </c>
      <c r="C9618" s="2" t="s">
        <v>7689</v>
      </c>
      <c r="D9618" t="s">
        <v>7709</v>
      </c>
      <c r="E9618">
        <f t="shared" si="150"/>
        <v>27</v>
      </c>
    </row>
    <row r="9619" spans="1:5" x14ac:dyDescent="0.25">
      <c r="A9619" t="s">
        <v>2397</v>
      </c>
      <c r="B9619" s="2">
        <v>41972</v>
      </c>
      <c r="C9619" s="2" t="s">
        <v>7688</v>
      </c>
      <c r="D9619" t="s">
        <v>7704</v>
      </c>
      <c r="E9619">
        <f t="shared" si="150"/>
        <v>36</v>
      </c>
    </row>
    <row r="9620" spans="1:5" x14ac:dyDescent="0.25">
      <c r="A9620" t="s">
        <v>2397</v>
      </c>
      <c r="B9620" s="2">
        <v>41972</v>
      </c>
      <c r="C9620" s="2" t="s">
        <v>7688</v>
      </c>
      <c r="D9620" t="s">
        <v>7704</v>
      </c>
      <c r="E9620">
        <f t="shared" si="150"/>
        <v>36</v>
      </c>
    </row>
    <row r="9621" spans="1:5" x14ac:dyDescent="0.25">
      <c r="A9621" t="s">
        <v>2397</v>
      </c>
      <c r="B9621" s="2">
        <v>41972</v>
      </c>
      <c r="C9621" s="2" t="s">
        <v>7688</v>
      </c>
      <c r="D9621" t="s">
        <v>7704</v>
      </c>
      <c r="E9621">
        <f t="shared" si="150"/>
        <v>36</v>
      </c>
    </row>
    <row r="9622" spans="1:5" x14ac:dyDescent="0.25">
      <c r="A9622" t="s">
        <v>2504</v>
      </c>
      <c r="B9622" s="2">
        <v>41754</v>
      </c>
      <c r="C9622" s="2" t="s">
        <v>7722</v>
      </c>
      <c r="D9622" t="s">
        <v>7711</v>
      </c>
      <c r="E9622">
        <f t="shared" si="150"/>
        <v>5</v>
      </c>
    </row>
    <row r="9623" spans="1:5" x14ac:dyDescent="0.25">
      <c r="A9623" t="s">
        <v>2504</v>
      </c>
      <c r="B9623" s="2">
        <v>41754</v>
      </c>
      <c r="C9623" s="2" t="s">
        <v>7722</v>
      </c>
      <c r="D9623" t="s">
        <v>7711</v>
      </c>
      <c r="E9623">
        <f t="shared" si="150"/>
        <v>5</v>
      </c>
    </row>
    <row r="9624" spans="1:5" x14ac:dyDescent="0.25">
      <c r="A9624" t="s">
        <v>2504</v>
      </c>
      <c r="B9624" s="2">
        <v>41754</v>
      </c>
      <c r="C9624" s="2" t="s">
        <v>7722</v>
      </c>
      <c r="D9624" t="s">
        <v>7711</v>
      </c>
      <c r="E9624">
        <f t="shared" si="150"/>
        <v>5</v>
      </c>
    </row>
    <row r="9625" spans="1:5" x14ac:dyDescent="0.25">
      <c r="A9625" t="s">
        <v>1101</v>
      </c>
      <c r="B9625" s="2">
        <v>41832</v>
      </c>
      <c r="C9625" s="2" t="s">
        <v>7720</v>
      </c>
      <c r="D9625" t="s">
        <v>7708</v>
      </c>
      <c r="E9625">
        <f t="shared" si="150"/>
        <v>35</v>
      </c>
    </row>
    <row r="9626" spans="1:5" x14ac:dyDescent="0.25">
      <c r="A9626" t="s">
        <v>1101</v>
      </c>
      <c r="B9626" s="2">
        <v>41832</v>
      </c>
      <c r="C9626" s="2" t="s">
        <v>7720</v>
      </c>
      <c r="D9626" t="s">
        <v>7708</v>
      </c>
      <c r="E9626">
        <f t="shared" si="150"/>
        <v>35</v>
      </c>
    </row>
    <row r="9627" spans="1:5" x14ac:dyDescent="0.25">
      <c r="A9627" t="s">
        <v>1101</v>
      </c>
      <c r="B9627" s="2">
        <v>41832</v>
      </c>
      <c r="C9627" s="2" t="s">
        <v>7720</v>
      </c>
      <c r="D9627" t="s">
        <v>7708</v>
      </c>
      <c r="E9627">
        <f t="shared" si="150"/>
        <v>35</v>
      </c>
    </row>
    <row r="9628" spans="1:5" x14ac:dyDescent="0.25">
      <c r="A9628" t="s">
        <v>834</v>
      </c>
      <c r="B9628" s="2">
        <v>41786</v>
      </c>
      <c r="C9628" s="2" t="s">
        <v>7689</v>
      </c>
      <c r="D9628" t="s">
        <v>7696</v>
      </c>
      <c r="E9628">
        <f t="shared" si="150"/>
        <v>40</v>
      </c>
    </row>
    <row r="9629" spans="1:5" x14ac:dyDescent="0.25">
      <c r="A9629" t="s">
        <v>2968</v>
      </c>
      <c r="B9629" s="2">
        <v>41794</v>
      </c>
      <c r="C9629" s="2" t="s">
        <v>7684</v>
      </c>
      <c r="D9629" t="s">
        <v>7688</v>
      </c>
      <c r="E9629">
        <f t="shared" si="150"/>
        <v>5</v>
      </c>
    </row>
    <row r="9630" spans="1:5" x14ac:dyDescent="0.25">
      <c r="A9630" t="s">
        <v>2148</v>
      </c>
      <c r="B9630" s="2">
        <v>41652</v>
      </c>
      <c r="C9630" s="2" t="s">
        <v>7727</v>
      </c>
      <c r="D9630" t="s">
        <v>7727</v>
      </c>
      <c r="E9630">
        <f t="shared" si="150"/>
        <v>0</v>
      </c>
    </row>
    <row r="9631" spans="1:5" x14ac:dyDescent="0.25">
      <c r="A9631" t="s">
        <v>2148</v>
      </c>
      <c r="B9631" s="2">
        <v>41652</v>
      </c>
      <c r="C9631" s="2" t="s">
        <v>7727</v>
      </c>
      <c r="D9631" t="s">
        <v>7727</v>
      </c>
      <c r="E9631">
        <f t="shared" si="150"/>
        <v>0</v>
      </c>
    </row>
    <row r="9632" spans="1:5" x14ac:dyDescent="0.25">
      <c r="A9632" t="s">
        <v>1766</v>
      </c>
      <c r="B9632" s="2">
        <v>42255</v>
      </c>
      <c r="C9632" s="2" t="s">
        <v>7692</v>
      </c>
      <c r="D9632" t="s">
        <v>7716</v>
      </c>
      <c r="E9632">
        <f t="shared" si="150"/>
        <v>8</v>
      </c>
    </row>
    <row r="9633" spans="1:5" x14ac:dyDescent="0.25">
      <c r="A9633" t="s">
        <v>1766</v>
      </c>
      <c r="B9633" s="2">
        <v>42255</v>
      </c>
      <c r="C9633" s="2" t="s">
        <v>7692</v>
      </c>
      <c r="D9633" t="s">
        <v>7716</v>
      </c>
      <c r="E9633">
        <f t="shared" si="150"/>
        <v>8</v>
      </c>
    </row>
    <row r="9634" spans="1:5" x14ac:dyDescent="0.25">
      <c r="A9634" t="s">
        <v>3986</v>
      </c>
      <c r="B9634" s="2">
        <v>41831</v>
      </c>
      <c r="C9634" s="2" t="s">
        <v>7720</v>
      </c>
      <c r="D9634" t="s">
        <v>7712</v>
      </c>
      <c r="E9634">
        <f t="shared" si="150"/>
        <v>31</v>
      </c>
    </row>
    <row r="9635" spans="1:5" x14ac:dyDescent="0.25">
      <c r="A9635" t="s">
        <v>3371</v>
      </c>
      <c r="B9635" s="2">
        <v>41926</v>
      </c>
      <c r="C9635" s="2" t="s">
        <v>7699</v>
      </c>
      <c r="D9635" t="s">
        <v>7699</v>
      </c>
      <c r="E9635">
        <f t="shared" si="150"/>
        <v>0</v>
      </c>
    </row>
    <row r="9636" spans="1:5" x14ac:dyDescent="0.25">
      <c r="A9636" t="s">
        <v>3371</v>
      </c>
      <c r="B9636" s="2">
        <v>41926</v>
      </c>
      <c r="C9636" s="2" t="s">
        <v>7699</v>
      </c>
      <c r="D9636" t="s">
        <v>7699</v>
      </c>
      <c r="E9636">
        <f t="shared" si="150"/>
        <v>0</v>
      </c>
    </row>
    <row r="9637" spans="1:5" x14ac:dyDescent="0.25">
      <c r="A9637" t="s">
        <v>3371</v>
      </c>
      <c r="B9637" s="2">
        <v>41926</v>
      </c>
      <c r="C9637" s="2" t="s">
        <v>7699</v>
      </c>
      <c r="D9637" t="s">
        <v>7699</v>
      </c>
      <c r="E9637">
        <f t="shared" si="150"/>
        <v>0</v>
      </c>
    </row>
    <row r="9638" spans="1:5" x14ac:dyDescent="0.25">
      <c r="A9638" t="s">
        <v>834</v>
      </c>
      <c r="B9638" s="2">
        <v>41786</v>
      </c>
      <c r="C9638" s="2" t="s">
        <v>7689</v>
      </c>
      <c r="D9638" t="s">
        <v>7688</v>
      </c>
      <c r="E9638">
        <f t="shared" si="150"/>
        <v>6</v>
      </c>
    </row>
    <row r="9639" spans="1:5" x14ac:dyDescent="0.25">
      <c r="A9639" t="s">
        <v>834</v>
      </c>
      <c r="B9639" s="2">
        <v>41786</v>
      </c>
      <c r="C9639" s="2" t="s">
        <v>7689</v>
      </c>
      <c r="D9639" t="s">
        <v>7688</v>
      </c>
      <c r="E9639">
        <f t="shared" si="150"/>
        <v>6</v>
      </c>
    </row>
    <row r="9640" spans="1:5" x14ac:dyDescent="0.25">
      <c r="A9640" t="s">
        <v>946</v>
      </c>
      <c r="B9640" s="2">
        <v>41826</v>
      </c>
      <c r="C9640" s="2" t="s">
        <v>7720</v>
      </c>
      <c r="D9640" t="s">
        <v>7704</v>
      </c>
      <c r="E9640">
        <f t="shared" si="150"/>
        <v>40</v>
      </c>
    </row>
    <row r="9641" spans="1:5" x14ac:dyDescent="0.25">
      <c r="A9641" t="s">
        <v>407</v>
      </c>
      <c r="B9641" s="2">
        <v>41860</v>
      </c>
      <c r="C9641" s="2" t="s">
        <v>7690</v>
      </c>
      <c r="D9641" t="s">
        <v>7707</v>
      </c>
      <c r="E9641">
        <f t="shared" si="150"/>
        <v>5</v>
      </c>
    </row>
    <row r="9642" spans="1:5" x14ac:dyDescent="0.25">
      <c r="A9642" t="s">
        <v>6360</v>
      </c>
      <c r="B9642" s="2">
        <v>41705</v>
      </c>
      <c r="C9642" s="2" t="s">
        <v>7715</v>
      </c>
      <c r="D9642" t="s">
        <v>7715</v>
      </c>
      <c r="E9642">
        <f t="shared" si="150"/>
        <v>0</v>
      </c>
    </row>
    <row r="9643" spans="1:5" x14ac:dyDescent="0.25">
      <c r="A9643" t="s">
        <v>6360</v>
      </c>
      <c r="B9643" s="2">
        <v>41705</v>
      </c>
      <c r="C9643" s="2" t="s">
        <v>7715</v>
      </c>
      <c r="D9643" t="s">
        <v>7715</v>
      </c>
      <c r="E9643">
        <f t="shared" si="150"/>
        <v>0</v>
      </c>
    </row>
    <row r="9644" spans="1:5" x14ac:dyDescent="0.25">
      <c r="A9644" t="s">
        <v>6360</v>
      </c>
      <c r="B9644" s="2">
        <v>41705</v>
      </c>
      <c r="C9644" s="2" t="s">
        <v>7715</v>
      </c>
      <c r="D9644" t="s">
        <v>7715</v>
      </c>
      <c r="E9644">
        <f t="shared" si="150"/>
        <v>0</v>
      </c>
    </row>
    <row r="9645" spans="1:5" x14ac:dyDescent="0.25">
      <c r="A9645" t="s">
        <v>6360</v>
      </c>
      <c r="B9645" s="2">
        <v>41705</v>
      </c>
      <c r="C9645" s="2" t="s">
        <v>7715</v>
      </c>
      <c r="D9645" t="s">
        <v>7715</v>
      </c>
      <c r="E9645">
        <f t="shared" si="150"/>
        <v>0</v>
      </c>
    </row>
    <row r="9646" spans="1:5" x14ac:dyDescent="0.25">
      <c r="A9646" t="s">
        <v>1721</v>
      </c>
      <c r="B9646" s="2">
        <v>41799</v>
      </c>
      <c r="C9646" s="2" t="s">
        <v>7684</v>
      </c>
      <c r="D9646" t="s">
        <v>7708</v>
      </c>
      <c r="E9646">
        <f t="shared" si="150"/>
        <v>36</v>
      </c>
    </row>
    <row r="9647" spans="1:5" x14ac:dyDescent="0.25">
      <c r="A9647" t="s">
        <v>1721</v>
      </c>
      <c r="B9647" s="2">
        <v>41799</v>
      </c>
      <c r="C9647" s="2" t="s">
        <v>7684</v>
      </c>
      <c r="D9647" t="s">
        <v>7708</v>
      </c>
      <c r="E9647">
        <f t="shared" si="150"/>
        <v>36</v>
      </c>
    </row>
    <row r="9648" spans="1:5" x14ac:dyDescent="0.25">
      <c r="A9648" t="s">
        <v>1721</v>
      </c>
      <c r="B9648" s="2">
        <v>41799</v>
      </c>
      <c r="C9648" s="2" t="s">
        <v>7684</v>
      </c>
      <c r="D9648" t="s">
        <v>7708</v>
      </c>
      <c r="E9648">
        <f t="shared" si="150"/>
        <v>36</v>
      </c>
    </row>
    <row r="9649" spans="1:5" x14ac:dyDescent="0.25">
      <c r="A9649" t="s">
        <v>3006</v>
      </c>
      <c r="B9649" s="2">
        <v>41876</v>
      </c>
      <c r="C9649" s="2" t="s">
        <v>7690</v>
      </c>
      <c r="D9649" t="s">
        <v>7688</v>
      </c>
      <c r="E9649">
        <f t="shared" si="150"/>
        <v>3</v>
      </c>
    </row>
    <row r="9650" spans="1:5" x14ac:dyDescent="0.25">
      <c r="A9650" t="s">
        <v>3006</v>
      </c>
      <c r="B9650" s="2">
        <v>41876</v>
      </c>
      <c r="C9650" s="2" t="s">
        <v>7690</v>
      </c>
      <c r="D9650" t="s">
        <v>7688</v>
      </c>
      <c r="E9650">
        <f t="shared" si="150"/>
        <v>3</v>
      </c>
    </row>
    <row r="9651" spans="1:5" x14ac:dyDescent="0.25">
      <c r="A9651" t="s">
        <v>1481</v>
      </c>
      <c r="B9651" s="2">
        <v>41891</v>
      </c>
      <c r="C9651" s="2" t="s">
        <v>7711</v>
      </c>
      <c r="D9651" t="s">
        <v>7681</v>
      </c>
      <c r="E9651">
        <f t="shared" si="150"/>
        <v>26</v>
      </c>
    </row>
    <row r="9652" spans="1:5" x14ac:dyDescent="0.25">
      <c r="A9652" t="s">
        <v>1481</v>
      </c>
      <c r="B9652" s="2">
        <v>41891</v>
      </c>
      <c r="C9652" s="2" t="s">
        <v>7711</v>
      </c>
      <c r="D9652" t="s">
        <v>7681</v>
      </c>
      <c r="E9652">
        <f t="shared" si="150"/>
        <v>26</v>
      </c>
    </row>
    <row r="9653" spans="1:5" x14ac:dyDescent="0.25">
      <c r="A9653" t="s">
        <v>1481</v>
      </c>
      <c r="B9653" s="2">
        <v>41891</v>
      </c>
      <c r="C9653" s="2" t="s">
        <v>7711</v>
      </c>
      <c r="D9653" t="s">
        <v>7681</v>
      </c>
      <c r="E9653">
        <f t="shared" si="150"/>
        <v>26</v>
      </c>
    </row>
    <row r="9654" spans="1:5" x14ac:dyDescent="0.25">
      <c r="A9654" t="s">
        <v>1481</v>
      </c>
      <c r="B9654" s="2">
        <v>41891</v>
      </c>
      <c r="C9654" s="2" t="s">
        <v>7711</v>
      </c>
      <c r="D9654" t="s">
        <v>7681</v>
      </c>
      <c r="E9654">
        <f t="shared" si="150"/>
        <v>26</v>
      </c>
    </row>
    <row r="9655" spans="1:5" x14ac:dyDescent="0.25">
      <c r="A9655" t="s">
        <v>39</v>
      </c>
      <c r="B9655" s="2">
        <v>41765</v>
      </c>
      <c r="C9655" s="2" t="s">
        <v>7689</v>
      </c>
      <c r="D9655" t="s">
        <v>7725</v>
      </c>
      <c r="E9655">
        <f t="shared" si="150"/>
        <v>32</v>
      </c>
    </row>
    <row r="9656" spans="1:5" x14ac:dyDescent="0.25">
      <c r="A9656" t="s">
        <v>39</v>
      </c>
      <c r="B9656" s="2">
        <v>41765</v>
      </c>
      <c r="C9656" s="2" t="s">
        <v>7689</v>
      </c>
      <c r="D9656" t="s">
        <v>7725</v>
      </c>
      <c r="E9656">
        <f t="shared" si="150"/>
        <v>32</v>
      </c>
    </row>
    <row r="9657" spans="1:5" x14ac:dyDescent="0.25">
      <c r="A9657" t="s">
        <v>2665</v>
      </c>
      <c r="B9657" s="2">
        <v>41904</v>
      </c>
      <c r="C9657" s="2" t="s">
        <v>7711</v>
      </c>
      <c r="D9657" t="s">
        <v>7711</v>
      </c>
      <c r="E9657">
        <f t="shared" si="150"/>
        <v>0</v>
      </c>
    </row>
    <row r="9658" spans="1:5" x14ac:dyDescent="0.25">
      <c r="A9658" t="s">
        <v>2665</v>
      </c>
      <c r="B9658" s="2">
        <v>41904</v>
      </c>
      <c r="C9658" s="2" t="s">
        <v>7711</v>
      </c>
      <c r="D9658" t="s">
        <v>7711</v>
      </c>
      <c r="E9658">
        <f t="shared" si="150"/>
        <v>0</v>
      </c>
    </row>
    <row r="9659" spans="1:5" x14ac:dyDescent="0.25">
      <c r="A9659" t="s">
        <v>2665</v>
      </c>
      <c r="B9659" s="2">
        <v>41904</v>
      </c>
      <c r="C9659" s="2" t="s">
        <v>7711</v>
      </c>
      <c r="D9659" t="s">
        <v>7711</v>
      </c>
      <c r="E9659">
        <f t="shared" si="150"/>
        <v>0</v>
      </c>
    </row>
    <row r="9660" spans="1:5" x14ac:dyDescent="0.25">
      <c r="A9660" t="s">
        <v>2665</v>
      </c>
      <c r="B9660" s="2">
        <v>41904</v>
      </c>
      <c r="C9660" s="2" t="s">
        <v>7711</v>
      </c>
      <c r="D9660" t="s">
        <v>7711</v>
      </c>
      <c r="E9660">
        <f t="shared" si="150"/>
        <v>0</v>
      </c>
    </row>
    <row r="9661" spans="1:5" x14ac:dyDescent="0.25">
      <c r="A9661" t="s">
        <v>2201</v>
      </c>
      <c r="B9661" s="2">
        <v>41724</v>
      </c>
      <c r="C9661" s="2" t="s">
        <v>7715</v>
      </c>
      <c r="D9661" t="s">
        <v>7715</v>
      </c>
      <c r="E9661">
        <f t="shared" si="150"/>
        <v>0</v>
      </c>
    </row>
    <row r="9662" spans="1:5" x14ac:dyDescent="0.25">
      <c r="A9662" t="s">
        <v>2169</v>
      </c>
      <c r="B9662" s="2">
        <v>41645</v>
      </c>
      <c r="C9662" s="2" t="s">
        <v>7727</v>
      </c>
      <c r="D9662" t="s">
        <v>7682</v>
      </c>
      <c r="E9662">
        <f t="shared" si="150"/>
        <v>29</v>
      </c>
    </row>
    <row r="9663" spans="1:5" x14ac:dyDescent="0.25">
      <c r="A9663" t="s">
        <v>2169</v>
      </c>
      <c r="B9663" s="2">
        <v>41645</v>
      </c>
      <c r="C9663" s="2" t="s">
        <v>7727</v>
      </c>
      <c r="D9663" t="s">
        <v>7682</v>
      </c>
      <c r="E9663">
        <f t="shared" si="150"/>
        <v>29</v>
      </c>
    </row>
    <row r="9664" spans="1:5" x14ac:dyDescent="0.25">
      <c r="A9664" t="s">
        <v>2169</v>
      </c>
      <c r="B9664" s="2">
        <v>41645</v>
      </c>
      <c r="C9664" s="2" t="s">
        <v>7727</v>
      </c>
      <c r="D9664" t="s">
        <v>7682</v>
      </c>
      <c r="E9664">
        <f t="shared" si="150"/>
        <v>29</v>
      </c>
    </row>
    <row r="9665" spans="1:5" x14ac:dyDescent="0.25">
      <c r="A9665" t="s">
        <v>2212</v>
      </c>
      <c r="B9665" s="2">
        <v>41824</v>
      </c>
      <c r="C9665" s="2" t="s">
        <v>7720</v>
      </c>
      <c r="D9665" t="s">
        <v>7724</v>
      </c>
      <c r="E9665">
        <f t="shared" si="150"/>
        <v>37</v>
      </c>
    </row>
    <row r="9666" spans="1:5" x14ac:dyDescent="0.25">
      <c r="A9666" t="s">
        <v>505</v>
      </c>
      <c r="B9666" s="2">
        <v>41719</v>
      </c>
      <c r="C9666" s="2" t="s">
        <v>7715</v>
      </c>
      <c r="D9666" t="s">
        <v>7695</v>
      </c>
      <c r="E9666">
        <f t="shared" si="150"/>
        <v>21</v>
      </c>
    </row>
    <row r="9667" spans="1:5" x14ac:dyDescent="0.25">
      <c r="A9667" t="s">
        <v>269</v>
      </c>
      <c r="B9667" s="2">
        <v>41754</v>
      </c>
      <c r="C9667" s="2" t="s">
        <v>7722</v>
      </c>
      <c r="D9667" t="s">
        <v>7704</v>
      </c>
      <c r="E9667">
        <f t="shared" ref="E9667:E9730" si="151">(LEFT(D9667,4)-LEFT(C9667,4))*12+RIGHT(D9667,2)-RIGHT(C9667,2)</f>
        <v>43</v>
      </c>
    </row>
    <row r="9668" spans="1:5" x14ac:dyDescent="0.25">
      <c r="A9668" t="s">
        <v>269</v>
      </c>
      <c r="B9668" s="2">
        <v>41754</v>
      </c>
      <c r="C9668" s="2" t="s">
        <v>7722</v>
      </c>
      <c r="D9668" t="s">
        <v>7704</v>
      </c>
      <c r="E9668">
        <f t="shared" si="151"/>
        <v>43</v>
      </c>
    </row>
    <row r="9669" spans="1:5" x14ac:dyDescent="0.25">
      <c r="A9669" t="s">
        <v>2899</v>
      </c>
      <c r="B9669" s="2">
        <v>42344</v>
      </c>
      <c r="C9669" s="2" t="s">
        <v>7695</v>
      </c>
      <c r="D9669" t="s">
        <v>7706</v>
      </c>
      <c r="E9669">
        <f t="shared" si="151"/>
        <v>4</v>
      </c>
    </row>
    <row r="9670" spans="1:5" x14ac:dyDescent="0.25">
      <c r="A9670" t="s">
        <v>2899</v>
      </c>
      <c r="B9670" s="2">
        <v>42344</v>
      </c>
      <c r="C9670" s="2" t="s">
        <v>7695</v>
      </c>
      <c r="D9670" t="s">
        <v>7706</v>
      </c>
      <c r="E9670">
        <f t="shared" si="151"/>
        <v>4</v>
      </c>
    </row>
    <row r="9671" spans="1:5" x14ac:dyDescent="0.25">
      <c r="A9671" t="s">
        <v>4436</v>
      </c>
      <c r="B9671" s="2">
        <v>42007</v>
      </c>
      <c r="C9671" s="2" t="s">
        <v>7707</v>
      </c>
      <c r="D9671" t="s">
        <v>7685</v>
      </c>
      <c r="E9671">
        <f t="shared" si="151"/>
        <v>27</v>
      </c>
    </row>
    <row r="9672" spans="1:5" x14ac:dyDescent="0.25">
      <c r="A9672" t="s">
        <v>593</v>
      </c>
      <c r="B9672" s="2">
        <v>41815</v>
      </c>
      <c r="C9672" s="2" t="s">
        <v>7684</v>
      </c>
      <c r="D9672" t="s">
        <v>7718</v>
      </c>
      <c r="E9672">
        <f t="shared" si="151"/>
        <v>14</v>
      </c>
    </row>
    <row r="9673" spans="1:5" x14ac:dyDescent="0.25">
      <c r="A9673" t="s">
        <v>452</v>
      </c>
      <c r="B9673" s="2">
        <v>41845</v>
      </c>
      <c r="C9673" s="2" t="s">
        <v>7720</v>
      </c>
      <c r="D9673" t="s">
        <v>7704</v>
      </c>
      <c r="E9673">
        <f t="shared" si="151"/>
        <v>40</v>
      </c>
    </row>
    <row r="9674" spans="1:5" x14ac:dyDescent="0.25">
      <c r="A9674" t="s">
        <v>366</v>
      </c>
      <c r="B9674" s="2">
        <v>41877</v>
      </c>
      <c r="C9674" s="2" t="s">
        <v>7690</v>
      </c>
      <c r="D9674" t="s">
        <v>7686</v>
      </c>
      <c r="E9674">
        <f t="shared" si="151"/>
        <v>28</v>
      </c>
    </row>
    <row r="9675" spans="1:5" x14ac:dyDescent="0.25">
      <c r="A9675" t="s">
        <v>366</v>
      </c>
      <c r="B9675" s="2">
        <v>41877</v>
      </c>
      <c r="C9675" s="2" t="s">
        <v>7690</v>
      </c>
      <c r="D9675" t="s">
        <v>7686</v>
      </c>
      <c r="E9675">
        <f t="shared" si="151"/>
        <v>28</v>
      </c>
    </row>
    <row r="9676" spans="1:5" x14ac:dyDescent="0.25">
      <c r="A9676" t="s">
        <v>606</v>
      </c>
      <c r="B9676" s="2">
        <v>41842</v>
      </c>
      <c r="C9676" s="2" t="s">
        <v>7720</v>
      </c>
      <c r="D9676" t="s">
        <v>7720</v>
      </c>
      <c r="E9676">
        <f t="shared" si="151"/>
        <v>0</v>
      </c>
    </row>
    <row r="9677" spans="1:5" x14ac:dyDescent="0.25">
      <c r="A9677" t="s">
        <v>1963</v>
      </c>
      <c r="B9677" s="2">
        <v>41860</v>
      </c>
      <c r="C9677" s="2" t="s">
        <v>7690</v>
      </c>
      <c r="D9677" t="s">
        <v>7716</v>
      </c>
      <c r="E9677">
        <f t="shared" si="151"/>
        <v>21</v>
      </c>
    </row>
    <row r="9678" spans="1:5" x14ac:dyDescent="0.25">
      <c r="A9678" t="s">
        <v>3325</v>
      </c>
      <c r="B9678" s="2">
        <v>41971</v>
      </c>
      <c r="C9678" s="2" t="s">
        <v>7688</v>
      </c>
      <c r="D9678" t="s">
        <v>7688</v>
      </c>
      <c r="E9678">
        <f t="shared" si="151"/>
        <v>0</v>
      </c>
    </row>
    <row r="9679" spans="1:5" x14ac:dyDescent="0.25">
      <c r="A9679" t="s">
        <v>3924</v>
      </c>
      <c r="B9679" s="2">
        <v>42016</v>
      </c>
      <c r="C9679" s="2" t="s">
        <v>7707</v>
      </c>
      <c r="D9679" t="s">
        <v>7706</v>
      </c>
      <c r="E9679">
        <f t="shared" si="151"/>
        <v>15</v>
      </c>
    </row>
    <row r="9680" spans="1:5" x14ac:dyDescent="0.25">
      <c r="A9680" t="s">
        <v>3924</v>
      </c>
      <c r="B9680" s="2">
        <v>42016</v>
      </c>
      <c r="C9680" s="2" t="s">
        <v>7707</v>
      </c>
      <c r="D9680" t="s">
        <v>7706</v>
      </c>
      <c r="E9680">
        <f t="shared" si="151"/>
        <v>15</v>
      </c>
    </row>
    <row r="9681" spans="1:5" x14ac:dyDescent="0.25">
      <c r="A9681" t="s">
        <v>3804</v>
      </c>
      <c r="B9681" s="2">
        <v>41751</v>
      </c>
      <c r="C9681" s="2" t="s">
        <v>7722</v>
      </c>
      <c r="D9681" t="s">
        <v>7695</v>
      </c>
      <c r="E9681">
        <f t="shared" si="151"/>
        <v>20</v>
      </c>
    </row>
    <row r="9682" spans="1:5" x14ac:dyDescent="0.25">
      <c r="A9682" t="s">
        <v>3804</v>
      </c>
      <c r="B9682" s="2">
        <v>41751</v>
      </c>
      <c r="C9682" s="2" t="s">
        <v>7722</v>
      </c>
      <c r="D9682" t="s">
        <v>7695</v>
      </c>
      <c r="E9682">
        <f t="shared" si="151"/>
        <v>20</v>
      </c>
    </row>
    <row r="9683" spans="1:5" x14ac:dyDescent="0.25">
      <c r="A9683" t="s">
        <v>946</v>
      </c>
      <c r="B9683" s="2">
        <v>41826</v>
      </c>
      <c r="C9683" s="2" t="s">
        <v>7720</v>
      </c>
      <c r="D9683" t="s">
        <v>7703</v>
      </c>
      <c r="E9683">
        <f t="shared" si="151"/>
        <v>41</v>
      </c>
    </row>
    <row r="9684" spans="1:5" x14ac:dyDescent="0.25">
      <c r="A9684" t="s">
        <v>946</v>
      </c>
      <c r="B9684" s="2">
        <v>41826</v>
      </c>
      <c r="C9684" s="2" t="s">
        <v>7720</v>
      </c>
      <c r="D9684" t="s">
        <v>7703</v>
      </c>
      <c r="E9684">
        <f t="shared" si="151"/>
        <v>41</v>
      </c>
    </row>
    <row r="9685" spans="1:5" x14ac:dyDescent="0.25">
      <c r="A9685" t="s">
        <v>946</v>
      </c>
      <c r="B9685" s="2">
        <v>41826</v>
      </c>
      <c r="C9685" s="2" t="s">
        <v>7720</v>
      </c>
      <c r="D9685" t="s">
        <v>7703</v>
      </c>
      <c r="E9685">
        <f t="shared" si="151"/>
        <v>41</v>
      </c>
    </row>
    <row r="9686" spans="1:5" x14ac:dyDescent="0.25">
      <c r="A9686" t="s">
        <v>946</v>
      </c>
      <c r="B9686" s="2">
        <v>41826</v>
      </c>
      <c r="C9686" s="2" t="s">
        <v>7720</v>
      </c>
      <c r="D9686" t="s">
        <v>7703</v>
      </c>
      <c r="E9686">
        <f t="shared" si="151"/>
        <v>41</v>
      </c>
    </row>
    <row r="9687" spans="1:5" x14ac:dyDescent="0.25">
      <c r="A9687" t="s">
        <v>6412</v>
      </c>
      <c r="B9687" s="2">
        <v>42085</v>
      </c>
      <c r="C9687" s="2" t="s">
        <v>7710</v>
      </c>
      <c r="D9687" t="s">
        <v>7725</v>
      </c>
      <c r="E9687">
        <f t="shared" si="151"/>
        <v>22</v>
      </c>
    </row>
    <row r="9688" spans="1:5" x14ac:dyDescent="0.25">
      <c r="A9688" t="s">
        <v>2822</v>
      </c>
      <c r="B9688" s="2">
        <v>41709</v>
      </c>
      <c r="C9688" s="2" t="s">
        <v>7715</v>
      </c>
      <c r="D9688" t="s">
        <v>7705</v>
      </c>
      <c r="E9688">
        <f t="shared" si="151"/>
        <v>38</v>
      </c>
    </row>
    <row r="9689" spans="1:5" x14ac:dyDescent="0.25">
      <c r="A9689" t="s">
        <v>1505</v>
      </c>
      <c r="B9689" s="2">
        <v>41716</v>
      </c>
      <c r="C9689" s="2" t="s">
        <v>7715</v>
      </c>
      <c r="D9689" t="s">
        <v>7696</v>
      </c>
      <c r="E9689">
        <f t="shared" si="151"/>
        <v>42</v>
      </c>
    </row>
    <row r="9690" spans="1:5" x14ac:dyDescent="0.25">
      <c r="A9690" t="s">
        <v>177</v>
      </c>
      <c r="B9690" s="2">
        <v>41770</v>
      </c>
      <c r="C9690" s="2" t="s">
        <v>7689</v>
      </c>
      <c r="D9690" t="s">
        <v>7708</v>
      </c>
      <c r="E9690">
        <f t="shared" si="151"/>
        <v>37</v>
      </c>
    </row>
    <row r="9691" spans="1:5" x14ac:dyDescent="0.25">
      <c r="A9691" t="s">
        <v>177</v>
      </c>
      <c r="B9691" s="2">
        <v>41770</v>
      </c>
      <c r="C9691" s="2" t="s">
        <v>7689</v>
      </c>
      <c r="D9691" t="s">
        <v>7708</v>
      </c>
      <c r="E9691">
        <f t="shared" si="151"/>
        <v>37</v>
      </c>
    </row>
    <row r="9692" spans="1:5" x14ac:dyDescent="0.25">
      <c r="A9692" t="s">
        <v>3327</v>
      </c>
      <c r="B9692" s="2">
        <v>41894</v>
      </c>
      <c r="C9692" s="2" t="s">
        <v>7711</v>
      </c>
      <c r="D9692" t="s">
        <v>7685</v>
      </c>
      <c r="E9692">
        <f t="shared" si="151"/>
        <v>31</v>
      </c>
    </row>
    <row r="9693" spans="1:5" x14ac:dyDescent="0.25">
      <c r="A9693" t="s">
        <v>599</v>
      </c>
      <c r="B9693" s="2">
        <v>41945</v>
      </c>
      <c r="C9693" s="2" t="s">
        <v>7688</v>
      </c>
      <c r="D9693" t="s">
        <v>7687</v>
      </c>
      <c r="E9693">
        <f t="shared" si="151"/>
        <v>12</v>
      </c>
    </row>
    <row r="9694" spans="1:5" x14ac:dyDescent="0.25">
      <c r="A9694" t="s">
        <v>1929</v>
      </c>
      <c r="B9694" s="2">
        <v>41911</v>
      </c>
      <c r="C9694" s="2" t="s">
        <v>7711</v>
      </c>
      <c r="D9694" t="s">
        <v>7718</v>
      </c>
      <c r="E9694">
        <f t="shared" si="151"/>
        <v>11</v>
      </c>
    </row>
    <row r="9695" spans="1:5" x14ac:dyDescent="0.25">
      <c r="A9695" t="s">
        <v>306</v>
      </c>
      <c r="B9695" s="2">
        <v>42152</v>
      </c>
      <c r="C9695" s="2" t="s">
        <v>7714</v>
      </c>
      <c r="D9695" t="s">
        <v>7696</v>
      </c>
      <c r="E9695">
        <f t="shared" si="151"/>
        <v>28</v>
      </c>
    </row>
    <row r="9696" spans="1:5" x14ac:dyDescent="0.25">
      <c r="A9696" t="s">
        <v>306</v>
      </c>
      <c r="B9696" s="2">
        <v>42152</v>
      </c>
      <c r="C9696" s="2" t="s">
        <v>7714</v>
      </c>
      <c r="D9696" t="s">
        <v>7696</v>
      </c>
      <c r="E9696">
        <f t="shared" si="151"/>
        <v>28</v>
      </c>
    </row>
    <row r="9697" spans="1:5" x14ac:dyDescent="0.25">
      <c r="A9697" t="s">
        <v>1231</v>
      </c>
      <c r="B9697" s="2">
        <v>41989</v>
      </c>
      <c r="C9697" s="2" t="s">
        <v>7701</v>
      </c>
      <c r="D9697" t="s">
        <v>7686</v>
      </c>
      <c r="E9697">
        <f t="shared" si="151"/>
        <v>24</v>
      </c>
    </row>
    <row r="9698" spans="1:5" x14ac:dyDescent="0.25">
      <c r="A9698" t="s">
        <v>401</v>
      </c>
      <c r="B9698" s="2">
        <v>41800</v>
      </c>
      <c r="C9698" s="2" t="s">
        <v>7684</v>
      </c>
      <c r="D9698" t="s">
        <v>7684</v>
      </c>
      <c r="E9698">
        <f t="shared" si="151"/>
        <v>0</v>
      </c>
    </row>
    <row r="9699" spans="1:5" x14ac:dyDescent="0.25">
      <c r="A9699" t="s">
        <v>1751</v>
      </c>
      <c r="B9699" s="2">
        <v>42365</v>
      </c>
      <c r="C9699" s="2" t="s">
        <v>7695</v>
      </c>
      <c r="D9699" t="s">
        <v>7698</v>
      </c>
      <c r="E9699">
        <f t="shared" si="151"/>
        <v>3</v>
      </c>
    </row>
    <row r="9700" spans="1:5" x14ac:dyDescent="0.25">
      <c r="A9700" t="s">
        <v>4344</v>
      </c>
      <c r="B9700" s="2">
        <v>41995</v>
      </c>
      <c r="C9700" s="2" t="s">
        <v>7701</v>
      </c>
      <c r="D9700" t="s">
        <v>7703</v>
      </c>
      <c r="E9700">
        <f t="shared" si="151"/>
        <v>36</v>
      </c>
    </row>
    <row r="9701" spans="1:5" x14ac:dyDescent="0.25">
      <c r="A9701" t="s">
        <v>4344</v>
      </c>
      <c r="B9701" s="2">
        <v>41995</v>
      </c>
      <c r="C9701" s="2" t="s">
        <v>7701</v>
      </c>
      <c r="D9701" t="s">
        <v>7703</v>
      </c>
      <c r="E9701">
        <f t="shared" si="151"/>
        <v>36</v>
      </c>
    </row>
    <row r="9702" spans="1:5" x14ac:dyDescent="0.25">
      <c r="A9702" t="s">
        <v>4344</v>
      </c>
      <c r="B9702" s="2">
        <v>41995</v>
      </c>
      <c r="C9702" s="2" t="s">
        <v>7701</v>
      </c>
      <c r="D9702" t="s">
        <v>7703</v>
      </c>
      <c r="E9702">
        <f t="shared" si="151"/>
        <v>36</v>
      </c>
    </row>
    <row r="9703" spans="1:5" x14ac:dyDescent="0.25">
      <c r="A9703" t="s">
        <v>4317</v>
      </c>
      <c r="B9703" s="2">
        <v>41965</v>
      </c>
      <c r="C9703" s="2" t="s">
        <v>7688</v>
      </c>
      <c r="D9703" t="s">
        <v>7713</v>
      </c>
      <c r="E9703">
        <f t="shared" si="151"/>
        <v>23</v>
      </c>
    </row>
    <row r="9704" spans="1:5" x14ac:dyDescent="0.25">
      <c r="A9704" t="s">
        <v>3847</v>
      </c>
      <c r="B9704" s="2">
        <v>41752</v>
      </c>
      <c r="C9704" s="2" t="s">
        <v>7722</v>
      </c>
      <c r="D9704" t="s">
        <v>7691</v>
      </c>
      <c r="E9704">
        <f t="shared" si="151"/>
        <v>39</v>
      </c>
    </row>
    <row r="9705" spans="1:5" x14ac:dyDescent="0.25">
      <c r="A9705" t="s">
        <v>3847</v>
      </c>
      <c r="B9705" s="2">
        <v>41752</v>
      </c>
      <c r="C9705" s="2" t="s">
        <v>7722</v>
      </c>
      <c r="D9705" t="s">
        <v>7691</v>
      </c>
      <c r="E9705">
        <f t="shared" si="151"/>
        <v>39</v>
      </c>
    </row>
    <row r="9706" spans="1:5" x14ac:dyDescent="0.25">
      <c r="A9706" t="s">
        <v>3847</v>
      </c>
      <c r="B9706" s="2">
        <v>41752</v>
      </c>
      <c r="C9706" s="2" t="s">
        <v>7722</v>
      </c>
      <c r="D9706" t="s">
        <v>7691</v>
      </c>
      <c r="E9706">
        <f t="shared" si="151"/>
        <v>39</v>
      </c>
    </row>
    <row r="9707" spans="1:5" x14ac:dyDescent="0.25">
      <c r="A9707" t="s">
        <v>2767</v>
      </c>
      <c r="B9707" s="2">
        <v>41697</v>
      </c>
      <c r="C9707" s="2" t="s">
        <v>7726</v>
      </c>
      <c r="D9707" t="s">
        <v>7694</v>
      </c>
      <c r="E9707">
        <f t="shared" si="151"/>
        <v>44</v>
      </c>
    </row>
    <row r="9708" spans="1:5" x14ac:dyDescent="0.25">
      <c r="A9708" t="s">
        <v>1019</v>
      </c>
      <c r="B9708" s="2">
        <v>41798</v>
      </c>
      <c r="C9708" s="2" t="s">
        <v>7684</v>
      </c>
      <c r="D9708" t="s">
        <v>7713</v>
      </c>
      <c r="E9708">
        <f t="shared" si="151"/>
        <v>28</v>
      </c>
    </row>
    <row r="9709" spans="1:5" x14ac:dyDescent="0.25">
      <c r="A9709" t="s">
        <v>1019</v>
      </c>
      <c r="B9709" s="2">
        <v>41798</v>
      </c>
      <c r="C9709" s="2" t="s">
        <v>7684</v>
      </c>
      <c r="D9709" t="s">
        <v>7713</v>
      </c>
      <c r="E9709">
        <f t="shared" si="151"/>
        <v>28</v>
      </c>
    </row>
    <row r="9710" spans="1:5" x14ac:dyDescent="0.25">
      <c r="A9710" t="s">
        <v>1019</v>
      </c>
      <c r="B9710" s="2">
        <v>41798</v>
      </c>
      <c r="C9710" s="2" t="s">
        <v>7684</v>
      </c>
      <c r="D9710" t="s">
        <v>7713</v>
      </c>
      <c r="E9710">
        <f t="shared" si="151"/>
        <v>28</v>
      </c>
    </row>
    <row r="9711" spans="1:5" x14ac:dyDescent="0.25">
      <c r="A9711" t="s">
        <v>1019</v>
      </c>
      <c r="B9711" s="2">
        <v>41798</v>
      </c>
      <c r="C9711" s="2" t="s">
        <v>7684</v>
      </c>
      <c r="D9711" t="s">
        <v>7713</v>
      </c>
      <c r="E9711">
        <f t="shared" si="151"/>
        <v>28</v>
      </c>
    </row>
    <row r="9712" spans="1:5" x14ac:dyDescent="0.25">
      <c r="A9712" t="s">
        <v>881</v>
      </c>
      <c r="B9712" s="2">
        <v>41948</v>
      </c>
      <c r="C9712" s="2" t="s">
        <v>7688</v>
      </c>
      <c r="D9712" t="s">
        <v>7688</v>
      </c>
      <c r="E9712">
        <f t="shared" si="151"/>
        <v>0</v>
      </c>
    </row>
    <row r="9713" spans="1:5" x14ac:dyDescent="0.25">
      <c r="A9713" t="s">
        <v>881</v>
      </c>
      <c r="B9713" s="2">
        <v>41948</v>
      </c>
      <c r="C9713" s="2" t="s">
        <v>7688</v>
      </c>
      <c r="D9713" t="s">
        <v>7688</v>
      </c>
      <c r="E9713">
        <f t="shared" si="151"/>
        <v>0</v>
      </c>
    </row>
    <row r="9714" spans="1:5" x14ac:dyDescent="0.25">
      <c r="A9714" t="s">
        <v>881</v>
      </c>
      <c r="B9714" s="2">
        <v>41948</v>
      </c>
      <c r="C9714" s="2" t="s">
        <v>7688</v>
      </c>
      <c r="D9714" t="s">
        <v>7688</v>
      </c>
      <c r="E9714">
        <f t="shared" si="151"/>
        <v>0</v>
      </c>
    </row>
    <row r="9715" spans="1:5" x14ac:dyDescent="0.25">
      <c r="A9715" t="s">
        <v>881</v>
      </c>
      <c r="B9715" s="2">
        <v>41948</v>
      </c>
      <c r="C9715" s="2" t="s">
        <v>7688</v>
      </c>
      <c r="D9715" t="s">
        <v>7688</v>
      </c>
      <c r="E9715">
        <f t="shared" si="151"/>
        <v>0</v>
      </c>
    </row>
    <row r="9716" spans="1:5" x14ac:dyDescent="0.25">
      <c r="A9716" t="s">
        <v>881</v>
      </c>
      <c r="B9716" s="2">
        <v>41948</v>
      </c>
      <c r="C9716" s="2" t="s">
        <v>7688</v>
      </c>
      <c r="D9716" t="s">
        <v>7688</v>
      </c>
      <c r="E9716">
        <f t="shared" si="151"/>
        <v>0</v>
      </c>
    </row>
    <row r="9717" spans="1:5" x14ac:dyDescent="0.25">
      <c r="A9717" t="s">
        <v>2023</v>
      </c>
      <c r="B9717" s="2">
        <v>41911</v>
      </c>
      <c r="C9717" s="2" t="s">
        <v>7711</v>
      </c>
      <c r="D9717" t="s">
        <v>7681</v>
      </c>
      <c r="E9717">
        <f t="shared" si="151"/>
        <v>26</v>
      </c>
    </row>
    <row r="9718" spans="1:5" x14ac:dyDescent="0.25">
      <c r="A9718" t="s">
        <v>2282</v>
      </c>
      <c r="B9718" s="2">
        <v>41674</v>
      </c>
      <c r="C9718" s="2" t="s">
        <v>7726</v>
      </c>
      <c r="D9718" t="s">
        <v>7709</v>
      </c>
      <c r="E9718">
        <f t="shared" si="151"/>
        <v>30</v>
      </c>
    </row>
    <row r="9719" spans="1:5" x14ac:dyDescent="0.25">
      <c r="A9719" t="s">
        <v>1086</v>
      </c>
      <c r="B9719" s="2">
        <v>41881</v>
      </c>
      <c r="C9719" s="2" t="s">
        <v>7690</v>
      </c>
      <c r="D9719" t="s">
        <v>7716</v>
      </c>
      <c r="E9719">
        <f t="shared" si="151"/>
        <v>21</v>
      </c>
    </row>
    <row r="9720" spans="1:5" x14ac:dyDescent="0.25">
      <c r="A9720" t="s">
        <v>1086</v>
      </c>
      <c r="B9720" s="2">
        <v>41881</v>
      </c>
      <c r="C9720" s="2" t="s">
        <v>7690</v>
      </c>
      <c r="D9720" t="s">
        <v>7716</v>
      </c>
      <c r="E9720">
        <f t="shared" si="151"/>
        <v>21</v>
      </c>
    </row>
    <row r="9721" spans="1:5" x14ac:dyDescent="0.25">
      <c r="A9721" t="s">
        <v>2964</v>
      </c>
      <c r="B9721" s="2">
        <v>41889</v>
      </c>
      <c r="C9721" s="2" t="s">
        <v>7711</v>
      </c>
      <c r="D9721" t="s">
        <v>7704</v>
      </c>
      <c r="E9721">
        <f t="shared" si="151"/>
        <v>38</v>
      </c>
    </row>
    <row r="9722" spans="1:5" x14ac:dyDescent="0.25">
      <c r="A9722" t="s">
        <v>1284</v>
      </c>
      <c r="B9722" s="2">
        <v>41652</v>
      </c>
      <c r="C9722" s="2" t="s">
        <v>7727</v>
      </c>
      <c r="D9722" t="s">
        <v>7702</v>
      </c>
      <c r="E9722">
        <f t="shared" si="151"/>
        <v>32</v>
      </c>
    </row>
    <row r="9723" spans="1:5" x14ac:dyDescent="0.25">
      <c r="A9723" t="s">
        <v>2556</v>
      </c>
      <c r="B9723" s="2">
        <v>41923</v>
      </c>
      <c r="C9723" s="2" t="s">
        <v>7699</v>
      </c>
      <c r="D9723" t="s">
        <v>7728</v>
      </c>
      <c r="E9723">
        <f t="shared" si="151"/>
        <v>16</v>
      </c>
    </row>
    <row r="9724" spans="1:5" x14ac:dyDescent="0.25">
      <c r="A9724" t="s">
        <v>2556</v>
      </c>
      <c r="B9724" s="2">
        <v>41923</v>
      </c>
      <c r="C9724" s="2" t="s">
        <v>7699</v>
      </c>
      <c r="D9724" t="s">
        <v>7728</v>
      </c>
      <c r="E9724">
        <f t="shared" si="151"/>
        <v>16</v>
      </c>
    </row>
    <row r="9725" spans="1:5" x14ac:dyDescent="0.25">
      <c r="A9725" t="s">
        <v>297</v>
      </c>
      <c r="B9725" s="2">
        <v>41995</v>
      </c>
      <c r="C9725" s="2" t="s">
        <v>7701</v>
      </c>
      <c r="D9725" t="s">
        <v>7701</v>
      </c>
      <c r="E9725">
        <f t="shared" si="151"/>
        <v>0</v>
      </c>
    </row>
    <row r="9726" spans="1:5" x14ac:dyDescent="0.25">
      <c r="A9726" t="s">
        <v>3211</v>
      </c>
      <c r="B9726" s="2">
        <v>41981</v>
      </c>
      <c r="C9726" s="2" t="s">
        <v>7701</v>
      </c>
      <c r="D9726" t="s">
        <v>7695</v>
      </c>
      <c r="E9726">
        <f t="shared" si="151"/>
        <v>12</v>
      </c>
    </row>
    <row r="9727" spans="1:5" x14ac:dyDescent="0.25">
      <c r="A9727" t="s">
        <v>3187</v>
      </c>
      <c r="B9727" s="2">
        <v>41699</v>
      </c>
      <c r="C9727" s="2" t="s">
        <v>7715</v>
      </c>
      <c r="D9727" t="s">
        <v>7696</v>
      </c>
      <c r="E9727">
        <f t="shared" si="151"/>
        <v>42</v>
      </c>
    </row>
    <row r="9728" spans="1:5" x14ac:dyDescent="0.25">
      <c r="A9728" t="s">
        <v>128</v>
      </c>
      <c r="B9728" s="2">
        <v>41728</v>
      </c>
      <c r="C9728" s="2" t="s">
        <v>7715</v>
      </c>
      <c r="D9728" t="s">
        <v>7703</v>
      </c>
      <c r="E9728">
        <f t="shared" si="151"/>
        <v>45</v>
      </c>
    </row>
    <row r="9729" spans="1:5" x14ac:dyDescent="0.25">
      <c r="A9729" t="s">
        <v>128</v>
      </c>
      <c r="B9729" s="2">
        <v>41728</v>
      </c>
      <c r="C9729" s="2" t="s">
        <v>7715</v>
      </c>
      <c r="D9729" t="s">
        <v>7703</v>
      </c>
      <c r="E9729">
        <f t="shared" si="151"/>
        <v>45</v>
      </c>
    </row>
    <row r="9730" spans="1:5" x14ac:dyDescent="0.25">
      <c r="A9730" t="s">
        <v>128</v>
      </c>
      <c r="B9730" s="2">
        <v>41728</v>
      </c>
      <c r="C9730" s="2" t="s">
        <v>7715</v>
      </c>
      <c r="D9730" t="s">
        <v>7703</v>
      </c>
      <c r="E9730">
        <f t="shared" si="151"/>
        <v>45</v>
      </c>
    </row>
    <row r="9731" spans="1:5" x14ac:dyDescent="0.25">
      <c r="A9731" t="s">
        <v>2010</v>
      </c>
      <c r="B9731" s="2">
        <v>41911</v>
      </c>
      <c r="C9731" s="2" t="s">
        <v>7711</v>
      </c>
      <c r="D9731" t="s">
        <v>7711</v>
      </c>
      <c r="E9731">
        <f t="shared" ref="E9731:E9794" si="152">(LEFT(D9731,4)-LEFT(C9731,4))*12+RIGHT(D9731,2)-RIGHT(C9731,2)</f>
        <v>0</v>
      </c>
    </row>
    <row r="9732" spans="1:5" x14ac:dyDescent="0.25">
      <c r="A9732" t="s">
        <v>2010</v>
      </c>
      <c r="B9732" s="2">
        <v>41911</v>
      </c>
      <c r="C9732" s="2" t="s">
        <v>7711</v>
      </c>
      <c r="D9732" t="s">
        <v>7711</v>
      </c>
      <c r="E9732">
        <f t="shared" si="152"/>
        <v>0</v>
      </c>
    </row>
    <row r="9733" spans="1:5" x14ac:dyDescent="0.25">
      <c r="A9733" t="s">
        <v>2723</v>
      </c>
      <c r="B9733" s="2">
        <v>41876</v>
      </c>
      <c r="C9733" s="2" t="s">
        <v>7690</v>
      </c>
      <c r="D9733" t="s">
        <v>7704</v>
      </c>
      <c r="E9733">
        <f t="shared" si="152"/>
        <v>39</v>
      </c>
    </row>
    <row r="9734" spans="1:5" x14ac:dyDescent="0.25">
      <c r="A9734" t="s">
        <v>4078</v>
      </c>
      <c r="B9734" s="2">
        <v>41843</v>
      </c>
      <c r="C9734" s="2" t="s">
        <v>7720</v>
      </c>
      <c r="D9734" t="s">
        <v>7690</v>
      </c>
      <c r="E9734">
        <f t="shared" si="152"/>
        <v>1</v>
      </c>
    </row>
    <row r="9735" spans="1:5" x14ac:dyDescent="0.25">
      <c r="A9735" t="s">
        <v>4078</v>
      </c>
      <c r="B9735" s="2">
        <v>41843</v>
      </c>
      <c r="C9735" s="2" t="s">
        <v>7720</v>
      </c>
      <c r="D9735" t="s">
        <v>7690</v>
      </c>
      <c r="E9735">
        <f t="shared" si="152"/>
        <v>1</v>
      </c>
    </row>
    <row r="9736" spans="1:5" x14ac:dyDescent="0.25">
      <c r="A9736" t="s">
        <v>4078</v>
      </c>
      <c r="B9736" s="2">
        <v>41843</v>
      </c>
      <c r="C9736" s="2" t="s">
        <v>7720</v>
      </c>
      <c r="D9736" t="s">
        <v>7690</v>
      </c>
      <c r="E9736">
        <f t="shared" si="152"/>
        <v>1</v>
      </c>
    </row>
    <row r="9737" spans="1:5" x14ac:dyDescent="0.25">
      <c r="A9737" t="s">
        <v>251</v>
      </c>
      <c r="B9737" s="2">
        <v>41962</v>
      </c>
      <c r="C9737" s="2" t="s">
        <v>7688</v>
      </c>
      <c r="D9737" t="s">
        <v>7688</v>
      </c>
      <c r="E9737">
        <f t="shared" si="152"/>
        <v>0</v>
      </c>
    </row>
    <row r="9738" spans="1:5" x14ac:dyDescent="0.25">
      <c r="A9738" t="s">
        <v>4494</v>
      </c>
      <c r="B9738" s="2">
        <v>41712</v>
      </c>
      <c r="C9738" s="2" t="s">
        <v>7715</v>
      </c>
      <c r="D9738" t="s">
        <v>7721</v>
      </c>
      <c r="E9738">
        <f t="shared" si="152"/>
        <v>15</v>
      </c>
    </row>
    <row r="9739" spans="1:5" x14ac:dyDescent="0.25">
      <c r="A9739" t="s">
        <v>3259</v>
      </c>
      <c r="B9739" s="2">
        <v>42260</v>
      </c>
      <c r="C9739" s="2" t="s">
        <v>7692</v>
      </c>
      <c r="D9739" t="s">
        <v>7723</v>
      </c>
      <c r="E9739">
        <f t="shared" si="152"/>
        <v>18</v>
      </c>
    </row>
    <row r="9740" spans="1:5" x14ac:dyDescent="0.25">
      <c r="A9740" t="s">
        <v>3259</v>
      </c>
      <c r="B9740" s="2">
        <v>42260</v>
      </c>
      <c r="C9740" s="2" t="s">
        <v>7692</v>
      </c>
      <c r="D9740" t="s">
        <v>7723</v>
      </c>
      <c r="E9740">
        <f t="shared" si="152"/>
        <v>18</v>
      </c>
    </row>
    <row r="9741" spans="1:5" x14ac:dyDescent="0.25">
      <c r="A9741" t="s">
        <v>3259</v>
      </c>
      <c r="B9741" s="2">
        <v>42260</v>
      </c>
      <c r="C9741" s="2" t="s">
        <v>7692</v>
      </c>
      <c r="D9741" t="s">
        <v>7723</v>
      </c>
      <c r="E9741">
        <f t="shared" si="152"/>
        <v>18</v>
      </c>
    </row>
    <row r="9742" spans="1:5" x14ac:dyDescent="0.25">
      <c r="A9742" t="s">
        <v>3259</v>
      </c>
      <c r="B9742" s="2">
        <v>42260</v>
      </c>
      <c r="C9742" s="2" t="s">
        <v>7692</v>
      </c>
      <c r="D9742" t="s">
        <v>7723</v>
      </c>
      <c r="E9742">
        <f t="shared" si="152"/>
        <v>18</v>
      </c>
    </row>
    <row r="9743" spans="1:5" x14ac:dyDescent="0.25">
      <c r="A9743" t="s">
        <v>1978</v>
      </c>
      <c r="B9743" s="2">
        <v>41715</v>
      </c>
      <c r="C9743" s="2" t="s">
        <v>7715</v>
      </c>
      <c r="D9743" t="s">
        <v>7687</v>
      </c>
      <c r="E9743">
        <f t="shared" si="152"/>
        <v>20</v>
      </c>
    </row>
    <row r="9744" spans="1:5" x14ac:dyDescent="0.25">
      <c r="A9744" t="s">
        <v>946</v>
      </c>
      <c r="B9744" s="2">
        <v>41826</v>
      </c>
      <c r="C9744" s="2" t="s">
        <v>7720</v>
      </c>
      <c r="D9744" t="s">
        <v>7704</v>
      </c>
      <c r="E9744">
        <f t="shared" si="152"/>
        <v>40</v>
      </c>
    </row>
    <row r="9745" spans="1:5" x14ac:dyDescent="0.25">
      <c r="A9745" t="s">
        <v>1668</v>
      </c>
      <c r="B9745" s="2">
        <v>42068</v>
      </c>
      <c r="C9745" s="2" t="s">
        <v>7710</v>
      </c>
      <c r="D9745" t="s">
        <v>7682</v>
      </c>
      <c r="E9745">
        <f t="shared" si="152"/>
        <v>15</v>
      </c>
    </row>
    <row r="9746" spans="1:5" x14ac:dyDescent="0.25">
      <c r="A9746" t="s">
        <v>3393</v>
      </c>
      <c r="B9746" s="2">
        <v>42407</v>
      </c>
      <c r="C9746" s="2" t="s">
        <v>7728</v>
      </c>
      <c r="D9746" t="s">
        <v>7725</v>
      </c>
      <c r="E9746">
        <f t="shared" si="152"/>
        <v>11</v>
      </c>
    </row>
    <row r="9747" spans="1:5" x14ac:dyDescent="0.25">
      <c r="A9747" t="s">
        <v>2052</v>
      </c>
      <c r="B9747" s="2">
        <v>41915</v>
      </c>
      <c r="C9747" s="2" t="s">
        <v>7699</v>
      </c>
      <c r="D9747" t="s">
        <v>7704</v>
      </c>
      <c r="E9747">
        <f t="shared" si="152"/>
        <v>37</v>
      </c>
    </row>
    <row r="9748" spans="1:5" x14ac:dyDescent="0.25">
      <c r="A9748" t="s">
        <v>2052</v>
      </c>
      <c r="B9748" s="2">
        <v>41915</v>
      </c>
      <c r="C9748" s="2" t="s">
        <v>7699</v>
      </c>
      <c r="D9748" t="s">
        <v>7704</v>
      </c>
      <c r="E9748">
        <f t="shared" si="152"/>
        <v>37</v>
      </c>
    </row>
    <row r="9749" spans="1:5" x14ac:dyDescent="0.25">
      <c r="A9749" t="s">
        <v>24</v>
      </c>
      <c r="B9749" s="2">
        <v>41799</v>
      </c>
      <c r="C9749" s="2" t="s">
        <v>7684</v>
      </c>
      <c r="D9749" t="s">
        <v>7688</v>
      </c>
      <c r="E9749">
        <f t="shared" si="152"/>
        <v>5</v>
      </c>
    </row>
    <row r="9750" spans="1:5" x14ac:dyDescent="0.25">
      <c r="A9750" t="s">
        <v>24</v>
      </c>
      <c r="B9750" s="2">
        <v>41799</v>
      </c>
      <c r="C9750" s="2" t="s">
        <v>7684</v>
      </c>
      <c r="D9750" t="s">
        <v>7688</v>
      </c>
      <c r="E9750">
        <f t="shared" si="152"/>
        <v>5</v>
      </c>
    </row>
    <row r="9751" spans="1:5" x14ac:dyDescent="0.25">
      <c r="A9751" t="s">
        <v>3146</v>
      </c>
      <c r="B9751" s="2">
        <v>42162</v>
      </c>
      <c r="C9751" s="2" t="s">
        <v>7721</v>
      </c>
      <c r="D9751" t="s">
        <v>7698</v>
      </c>
      <c r="E9751">
        <f t="shared" si="152"/>
        <v>9</v>
      </c>
    </row>
    <row r="9752" spans="1:5" x14ac:dyDescent="0.25">
      <c r="A9752" t="s">
        <v>946</v>
      </c>
      <c r="B9752" s="2">
        <v>41826</v>
      </c>
      <c r="C9752" s="2" t="s">
        <v>7720</v>
      </c>
      <c r="D9752" t="s">
        <v>7713</v>
      </c>
      <c r="E9752">
        <f t="shared" si="152"/>
        <v>27</v>
      </c>
    </row>
    <row r="9753" spans="1:5" x14ac:dyDescent="0.25">
      <c r="A9753" t="s">
        <v>946</v>
      </c>
      <c r="B9753" s="2">
        <v>41826</v>
      </c>
      <c r="C9753" s="2" t="s">
        <v>7720</v>
      </c>
      <c r="D9753" t="s">
        <v>7713</v>
      </c>
      <c r="E9753">
        <f t="shared" si="152"/>
        <v>27</v>
      </c>
    </row>
    <row r="9754" spans="1:5" x14ac:dyDescent="0.25">
      <c r="A9754" t="s">
        <v>536</v>
      </c>
      <c r="B9754" s="2">
        <v>41853</v>
      </c>
      <c r="C9754" s="2" t="s">
        <v>7690</v>
      </c>
      <c r="D9754" t="s">
        <v>7697</v>
      </c>
      <c r="E9754">
        <f t="shared" si="152"/>
        <v>23</v>
      </c>
    </row>
    <row r="9755" spans="1:5" x14ac:dyDescent="0.25">
      <c r="A9755" t="s">
        <v>213</v>
      </c>
      <c r="B9755" s="2">
        <v>42127</v>
      </c>
      <c r="C9755" s="2" t="s">
        <v>7714</v>
      </c>
      <c r="D9755" t="s">
        <v>7723</v>
      </c>
      <c r="E9755">
        <f t="shared" si="152"/>
        <v>22</v>
      </c>
    </row>
    <row r="9756" spans="1:5" x14ac:dyDescent="0.25">
      <c r="A9756" t="s">
        <v>213</v>
      </c>
      <c r="B9756" s="2">
        <v>42127</v>
      </c>
      <c r="C9756" s="2" t="s">
        <v>7714</v>
      </c>
      <c r="D9756" t="s">
        <v>7723</v>
      </c>
      <c r="E9756">
        <f t="shared" si="152"/>
        <v>22</v>
      </c>
    </row>
    <row r="9757" spans="1:5" x14ac:dyDescent="0.25">
      <c r="A9757" t="s">
        <v>213</v>
      </c>
      <c r="B9757" s="2">
        <v>42127</v>
      </c>
      <c r="C9757" s="2" t="s">
        <v>7714</v>
      </c>
      <c r="D9757" t="s">
        <v>7723</v>
      </c>
      <c r="E9757">
        <f t="shared" si="152"/>
        <v>22</v>
      </c>
    </row>
    <row r="9758" spans="1:5" x14ac:dyDescent="0.25">
      <c r="A9758" t="s">
        <v>213</v>
      </c>
      <c r="B9758" s="2">
        <v>42127</v>
      </c>
      <c r="C9758" s="2" t="s">
        <v>7714</v>
      </c>
      <c r="D9758" t="s">
        <v>7723</v>
      </c>
      <c r="E9758">
        <f t="shared" si="152"/>
        <v>22</v>
      </c>
    </row>
    <row r="9759" spans="1:5" x14ac:dyDescent="0.25">
      <c r="A9759" t="s">
        <v>213</v>
      </c>
      <c r="B9759" s="2">
        <v>42127</v>
      </c>
      <c r="C9759" s="2" t="s">
        <v>7714</v>
      </c>
      <c r="D9759" t="s">
        <v>7723</v>
      </c>
      <c r="E9759">
        <f t="shared" si="152"/>
        <v>22</v>
      </c>
    </row>
    <row r="9760" spans="1:5" x14ac:dyDescent="0.25">
      <c r="A9760" t="s">
        <v>213</v>
      </c>
      <c r="B9760" s="2">
        <v>42127</v>
      </c>
      <c r="C9760" s="2" t="s">
        <v>7714</v>
      </c>
      <c r="D9760" t="s">
        <v>7723</v>
      </c>
      <c r="E9760">
        <f t="shared" si="152"/>
        <v>22</v>
      </c>
    </row>
    <row r="9761" spans="1:5" x14ac:dyDescent="0.25">
      <c r="A9761" t="s">
        <v>1078</v>
      </c>
      <c r="B9761" s="2">
        <v>41933</v>
      </c>
      <c r="C9761" s="2" t="s">
        <v>7699</v>
      </c>
      <c r="D9761" t="s">
        <v>7713</v>
      </c>
      <c r="E9761">
        <f t="shared" si="152"/>
        <v>24</v>
      </c>
    </row>
    <row r="9762" spans="1:5" x14ac:dyDescent="0.25">
      <c r="A9762" t="s">
        <v>2105</v>
      </c>
      <c r="B9762" s="2">
        <v>41840</v>
      </c>
      <c r="C9762" s="2" t="s">
        <v>7720</v>
      </c>
      <c r="D9762" t="s">
        <v>7704</v>
      </c>
      <c r="E9762">
        <f t="shared" si="152"/>
        <v>40</v>
      </c>
    </row>
    <row r="9763" spans="1:5" x14ac:dyDescent="0.25">
      <c r="A9763" t="s">
        <v>2367</v>
      </c>
      <c r="B9763" s="2">
        <v>41684</v>
      </c>
      <c r="C9763" s="2" t="s">
        <v>7726</v>
      </c>
      <c r="D9763" t="s">
        <v>7726</v>
      </c>
      <c r="E9763">
        <f t="shared" si="152"/>
        <v>0</v>
      </c>
    </row>
    <row r="9764" spans="1:5" x14ac:dyDescent="0.25">
      <c r="A9764" t="s">
        <v>2367</v>
      </c>
      <c r="B9764" s="2">
        <v>41684</v>
      </c>
      <c r="C9764" s="2" t="s">
        <v>7726</v>
      </c>
      <c r="D9764" t="s">
        <v>7726</v>
      </c>
      <c r="E9764">
        <f t="shared" si="152"/>
        <v>0</v>
      </c>
    </row>
    <row r="9765" spans="1:5" x14ac:dyDescent="0.25">
      <c r="A9765" t="s">
        <v>2367</v>
      </c>
      <c r="B9765" s="2">
        <v>41684</v>
      </c>
      <c r="C9765" s="2" t="s">
        <v>7726</v>
      </c>
      <c r="D9765" t="s">
        <v>7726</v>
      </c>
      <c r="E9765">
        <f t="shared" si="152"/>
        <v>0</v>
      </c>
    </row>
    <row r="9766" spans="1:5" x14ac:dyDescent="0.25">
      <c r="A9766" t="s">
        <v>2327</v>
      </c>
      <c r="B9766" s="2">
        <v>41808</v>
      </c>
      <c r="C9766" s="2" t="s">
        <v>7684</v>
      </c>
      <c r="D9766" t="s">
        <v>7684</v>
      </c>
      <c r="E9766">
        <f t="shared" si="152"/>
        <v>0</v>
      </c>
    </row>
    <row r="9767" spans="1:5" x14ac:dyDescent="0.25">
      <c r="A9767" t="s">
        <v>2686</v>
      </c>
      <c r="B9767" s="2">
        <v>41807</v>
      </c>
      <c r="C9767" s="2" t="s">
        <v>7684</v>
      </c>
      <c r="D9767" t="s">
        <v>7712</v>
      </c>
      <c r="E9767">
        <f t="shared" si="152"/>
        <v>32</v>
      </c>
    </row>
    <row r="9768" spans="1:5" x14ac:dyDescent="0.25">
      <c r="A9768" t="s">
        <v>2686</v>
      </c>
      <c r="B9768" s="2">
        <v>41807</v>
      </c>
      <c r="C9768" s="2" t="s">
        <v>7684</v>
      </c>
      <c r="D9768" t="s">
        <v>7712</v>
      </c>
      <c r="E9768">
        <f t="shared" si="152"/>
        <v>32</v>
      </c>
    </row>
    <row r="9769" spans="1:5" x14ac:dyDescent="0.25">
      <c r="A9769" t="s">
        <v>2771</v>
      </c>
      <c r="B9769" s="2">
        <v>41894</v>
      </c>
      <c r="C9769" s="2" t="s">
        <v>7711</v>
      </c>
      <c r="D9769" t="s">
        <v>7703</v>
      </c>
      <c r="E9769">
        <f t="shared" si="152"/>
        <v>39</v>
      </c>
    </row>
    <row r="9770" spans="1:5" x14ac:dyDescent="0.25">
      <c r="A9770" t="s">
        <v>1982</v>
      </c>
      <c r="B9770" s="2">
        <v>41946</v>
      </c>
      <c r="C9770" s="2" t="s">
        <v>7688</v>
      </c>
      <c r="D9770" t="s">
        <v>7703</v>
      </c>
      <c r="E9770">
        <f t="shared" si="152"/>
        <v>37</v>
      </c>
    </row>
    <row r="9771" spans="1:5" x14ac:dyDescent="0.25">
      <c r="A9771" t="s">
        <v>1505</v>
      </c>
      <c r="B9771" s="2">
        <v>41716</v>
      </c>
      <c r="C9771" s="2" t="s">
        <v>7715</v>
      </c>
      <c r="D9771" t="s">
        <v>7681</v>
      </c>
      <c r="E9771">
        <f t="shared" si="152"/>
        <v>32</v>
      </c>
    </row>
    <row r="9772" spans="1:5" x14ac:dyDescent="0.25">
      <c r="A9772" t="s">
        <v>1505</v>
      </c>
      <c r="B9772" s="2">
        <v>41716</v>
      </c>
      <c r="C9772" s="2" t="s">
        <v>7715</v>
      </c>
      <c r="D9772" t="s">
        <v>7681</v>
      </c>
      <c r="E9772">
        <f t="shared" si="152"/>
        <v>32</v>
      </c>
    </row>
    <row r="9773" spans="1:5" x14ac:dyDescent="0.25">
      <c r="A9773" t="s">
        <v>1505</v>
      </c>
      <c r="B9773" s="2">
        <v>41716</v>
      </c>
      <c r="C9773" s="2" t="s">
        <v>7715</v>
      </c>
      <c r="D9773" t="s">
        <v>7681</v>
      </c>
      <c r="E9773">
        <f t="shared" si="152"/>
        <v>32</v>
      </c>
    </row>
    <row r="9774" spans="1:5" x14ac:dyDescent="0.25">
      <c r="A9774" t="s">
        <v>2486</v>
      </c>
      <c r="B9774" s="2">
        <v>41709</v>
      </c>
      <c r="C9774" s="2" t="s">
        <v>7715</v>
      </c>
      <c r="D9774" t="s">
        <v>7697</v>
      </c>
      <c r="E9774">
        <f t="shared" si="152"/>
        <v>28</v>
      </c>
    </row>
    <row r="9775" spans="1:5" x14ac:dyDescent="0.25">
      <c r="A9775" t="s">
        <v>1935</v>
      </c>
      <c r="B9775" s="2">
        <v>42547</v>
      </c>
      <c r="C9775" s="2" t="s">
        <v>7682</v>
      </c>
      <c r="D9775" t="s">
        <v>7682</v>
      </c>
      <c r="E9775">
        <f t="shared" si="152"/>
        <v>0</v>
      </c>
    </row>
    <row r="9776" spans="1:5" x14ac:dyDescent="0.25">
      <c r="A9776" t="s">
        <v>722</v>
      </c>
      <c r="B9776" s="2">
        <v>41846</v>
      </c>
      <c r="C9776" s="2" t="s">
        <v>7720</v>
      </c>
      <c r="D9776" t="s">
        <v>7720</v>
      </c>
      <c r="E9776">
        <f t="shared" si="152"/>
        <v>0</v>
      </c>
    </row>
    <row r="9777" spans="1:5" x14ac:dyDescent="0.25">
      <c r="A9777" t="s">
        <v>722</v>
      </c>
      <c r="B9777" s="2">
        <v>41846</v>
      </c>
      <c r="C9777" s="2" t="s">
        <v>7720</v>
      </c>
      <c r="D9777" t="s">
        <v>7720</v>
      </c>
      <c r="E9777">
        <f t="shared" si="152"/>
        <v>0</v>
      </c>
    </row>
    <row r="9778" spans="1:5" x14ac:dyDescent="0.25">
      <c r="A9778" t="s">
        <v>722</v>
      </c>
      <c r="B9778" s="2">
        <v>41846</v>
      </c>
      <c r="C9778" s="2" t="s">
        <v>7720</v>
      </c>
      <c r="D9778" t="s">
        <v>7720</v>
      </c>
      <c r="E9778">
        <f t="shared" si="152"/>
        <v>0</v>
      </c>
    </row>
    <row r="9779" spans="1:5" x14ac:dyDescent="0.25">
      <c r="A9779" t="s">
        <v>722</v>
      </c>
      <c r="B9779" s="2">
        <v>41846</v>
      </c>
      <c r="C9779" s="2" t="s">
        <v>7720</v>
      </c>
      <c r="D9779" t="s">
        <v>7720</v>
      </c>
      <c r="E9779">
        <f t="shared" si="152"/>
        <v>0</v>
      </c>
    </row>
    <row r="9780" spans="1:5" x14ac:dyDescent="0.25">
      <c r="A9780" t="s">
        <v>722</v>
      </c>
      <c r="B9780" s="2">
        <v>41846</v>
      </c>
      <c r="C9780" s="2" t="s">
        <v>7720</v>
      </c>
      <c r="D9780" t="s">
        <v>7720</v>
      </c>
      <c r="E9780">
        <f t="shared" si="152"/>
        <v>0</v>
      </c>
    </row>
    <row r="9781" spans="1:5" x14ac:dyDescent="0.25">
      <c r="A9781" t="s">
        <v>722</v>
      </c>
      <c r="B9781" s="2">
        <v>41846</v>
      </c>
      <c r="C9781" s="2" t="s">
        <v>7720</v>
      </c>
      <c r="D9781" t="s">
        <v>7720</v>
      </c>
      <c r="E9781">
        <f t="shared" si="152"/>
        <v>0</v>
      </c>
    </row>
    <row r="9782" spans="1:5" x14ac:dyDescent="0.25">
      <c r="A9782" t="s">
        <v>229</v>
      </c>
      <c r="B9782" s="2">
        <v>41702</v>
      </c>
      <c r="C9782" s="2" t="s">
        <v>7715</v>
      </c>
      <c r="D9782" t="s">
        <v>7702</v>
      </c>
      <c r="E9782">
        <f t="shared" si="152"/>
        <v>30</v>
      </c>
    </row>
    <row r="9783" spans="1:5" x14ac:dyDescent="0.25">
      <c r="A9783" t="s">
        <v>229</v>
      </c>
      <c r="B9783" s="2">
        <v>41702</v>
      </c>
      <c r="C9783" s="2" t="s">
        <v>7715</v>
      </c>
      <c r="D9783" t="s">
        <v>7702</v>
      </c>
      <c r="E9783">
        <f t="shared" si="152"/>
        <v>30</v>
      </c>
    </row>
    <row r="9784" spans="1:5" x14ac:dyDescent="0.25">
      <c r="A9784" t="s">
        <v>3059</v>
      </c>
      <c r="B9784" s="2">
        <v>41975</v>
      </c>
      <c r="C9784" s="2" t="s">
        <v>7701</v>
      </c>
      <c r="D9784" t="s">
        <v>7714</v>
      </c>
      <c r="E9784">
        <f t="shared" si="152"/>
        <v>5</v>
      </c>
    </row>
    <row r="9785" spans="1:5" x14ac:dyDescent="0.25">
      <c r="A9785" t="s">
        <v>3059</v>
      </c>
      <c r="B9785" s="2">
        <v>41975</v>
      </c>
      <c r="C9785" s="2" t="s">
        <v>7701</v>
      </c>
      <c r="D9785" t="s">
        <v>7714</v>
      </c>
      <c r="E9785">
        <f t="shared" si="152"/>
        <v>5</v>
      </c>
    </row>
    <row r="9786" spans="1:5" x14ac:dyDescent="0.25">
      <c r="A9786" t="s">
        <v>3059</v>
      </c>
      <c r="B9786" s="2">
        <v>41975</v>
      </c>
      <c r="C9786" s="2" t="s">
        <v>7701</v>
      </c>
      <c r="D9786" t="s">
        <v>7714</v>
      </c>
      <c r="E9786">
        <f t="shared" si="152"/>
        <v>5</v>
      </c>
    </row>
    <row r="9787" spans="1:5" x14ac:dyDescent="0.25">
      <c r="A9787" t="s">
        <v>1101</v>
      </c>
      <c r="B9787" s="2">
        <v>41832</v>
      </c>
      <c r="C9787" s="2" t="s">
        <v>7720</v>
      </c>
      <c r="D9787" t="s">
        <v>7714</v>
      </c>
      <c r="E9787">
        <f t="shared" si="152"/>
        <v>10</v>
      </c>
    </row>
    <row r="9788" spans="1:5" x14ac:dyDescent="0.25">
      <c r="A9788" t="s">
        <v>5331</v>
      </c>
      <c r="B9788" s="2">
        <v>41948</v>
      </c>
      <c r="C9788" s="2" t="s">
        <v>7688</v>
      </c>
      <c r="D9788" t="s">
        <v>7688</v>
      </c>
      <c r="E9788">
        <f t="shared" si="152"/>
        <v>0</v>
      </c>
    </row>
    <row r="9789" spans="1:5" x14ac:dyDescent="0.25">
      <c r="A9789" t="s">
        <v>742</v>
      </c>
      <c r="B9789" s="2">
        <v>42439</v>
      </c>
      <c r="C9789" s="2" t="s">
        <v>7698</v>
      </c>
      <c r="D9789" t="s">
        <v>7723</v>
      </c>
      <c r="E9789">
        <f t="shared" si="152"/>
        <v>12</v>
      </c>
    </row>
    <row r="9790" spans="1:5" x14ac:dyDescent="0.25">
      <c r="A9790" t="s">
        <v>742</v>
      </c>
      <c r="B9790" s="2">
        <v>42439</v>
      </c>
      <c r="C9790" s="2" t="s">
        <v>7698</v>
      </c>
      <c r="D9790" t="s">
        <v>7723</v>
      </c>
      <c r="E9790">
        <f t="shared" si="152"/>
        <v>12</v>
      </c>
    </row>
    <row r="9791" spans="1:5" x14ac:dyDescent="0.25">
      <c r="A9791" t="s">
        <v>742</v>
      </c>
      <c r="B9791" s="2">
        <v>42439</v>
      </c>
      <c r="C9791" s="2" t="s">
        <v>7698</v>
      </c>
      <c r="D9791" t="s">
        <v>7723</v>
      </c>
      <c r="E9791">
        <f t="shared" si="152"/>
        <v>12</v>
      </c>
    </row>
    <row r="9792" spans="1:5" x14ac:dyDescent="0.25">
      <c r="A9792" t="s">
        <v>742</v>
      </c>
      <c r="B9792" s="2">
        <v>42439</v>
      </c>
      <c r="C9792" s="2" t="s">
        <v>7698</v>
      </c>
      <c r="D9792" t="s">
        <v>7723</v>
      </c>
      <c r="E9792">
        <f t="shared" si="152"/>
        <v>12</v>
      </c>
    </row>
    <row r="9793" spans="1:5" x14ac:dyDescent="0.25">
      <c r="A9793" t="s">
        <v>1555</v>
      </c>
      <c r="B9793" s="2">
        <v>41758</v>
      </c>
      <c r="C9793" s="2" t="s">
        <v>7722</v>
      </c>
      <c r="D9793" t="s">
        <v>7689</v>
      </c>
      <c r="E9793">
        <f t="shared" si="152"/>
        <v>1</v>
      </c>
    </row>
    <row r="9794" spans="1:5" x14ac:dyDescent="0.25">
      <c r="A9794" t="s">
        <v>1555</v>
      </c>
      <c r="B9794" s="2">
        <v>41758</v>
      </c>
      <c r="C9794" s="2" t="s">
        <v>7722</v>
      </c>
      <c r="D9794" t="s">
        <v>7689</v>
      </c>
      <c r="E9794">
        <f t="shared" si="152"/>
        <v>1</v>
      </c>
    </row>
    <row r="9795" spans="1:5" x14ac:dyDescent="0.25">
      <c r="A9795" t="s">
        <v>1555</v>
      </c>
      <c r="B9795" s="2">
        <v>41758</v>
      </c>
      <c r="C9795" s="2" t="s">
        <v>7722</v>
      </c>
      <c r="D9795" t="s">
        <v>7689</v>
      </c>
      <c r="E9795">
        <f t="shared" ref="E9795:E9858" si="153">(LEFT(D9795,4)-LEFT(C9795,4))*12+RIGHT(D9795,2)-RIGHT(C9795,2)</f>
        <v>1</v>
      </c>
    </row>
    <row r="9796" spans="1:5" x14ac:dyDescent="0.25">
      <c r="A9796" t="s">
        <v>1555</v>
      </c>
      <c r="B9796" s="2">
        <v>41758</v>
      </c>
      <c r="C9796" s="2" t="s">
        <v>7722</v>
      </c>
      <c r="D9796" t="s">
        <v>7689</v>
      </c>
      <c r="E9796">
        <f t="shared" si="153"/>
        <v>1</v>
      </c>
    </row>
    <row r="9797" spans="1:5" x14ac:dyDescent="0.25">
      <c r="A9797" t="s">
        <v>279</v>
      </c>
      <c r="B9797" s="2">
        <v>41983</v>
      </c>
      <c r="C9797" s="2" t="s">
        <v>7701</v>
      </c>
      <c r="D9797" t="s">
        <v>7716</v>
      </c>
      <c r="E9797">
        <f t="shared" si="153"/>
        <v>17</v>
      </c>
    </row>
    <row r="9798" spans="1:5" x14ac:dyDescent="0.25">
      <c r="A9798" t="s">
        <v>3924</v>
      </c>
      <c r="B9798" s="2">
        <v>42016</v>
      </c>
      <c r="C9798" s="2" t="s">
        <v>7707</v>
      </c>
      <c r="D9798" t="s">
        <v>7707</v>
      </c>
      <c r="E9798">
        <f t="shared" si="153"/>
        <v>0</v>
      </c>
    </row>
    <row r="9799" spans="1:5" x14ac:dyDescent="0.25">
      <c r="A9799" t="s">
        <v>3924</v>
      </c>
      <c r="B9799" s="2">
        <v>42016</v>
      </c>
      <c r="C9799" s="2" t="s">
        <v>7707</v>
      </c>
      <c r="D9799" t="s">
        <v>7707</v>
      </c>
      <c r="E9799">
        <f t="shared" si="153"/>
        <v>0</v>
      </c>
    </row>
    <row r="9800" spans="1:5" x14ac:dyDescent="0.25">
      <c r="A9800" t="s">
        <v>3924</v>
      </c>
      <c r="B9800" s="2">
        <v>42016</v>
      </c>
      <c r="C9800" s="2" t="s">
        <v>7707</v>
      </c>
      <c r="D9800" t="s">
        <v>7707</v>
      </c>
      <c r="E9800">
        <f t="shared" si="153"/>
        <v>0</v>
      </c>
    </row>
    <row r="9801" spans="1:5" x14ac:dyDescent="0.25">
      <c r="A9801" t="s">
        <v>3924</v>
      </c>
      <c r="B9801" s="2">
        <v>42016</v>
      </c>
      <c r="C9801" s="2" t="s">
        <v>7707</v>
      </c>
      <c r="D9801" t="s">
        <v>7707</v>
      </c>
      <c r="E9801">
        <f t="shared" si="153"/>
        <v>0</v>
      </c>
    </row>
    <row r="9802" spans="1:5" x14ac:dyDescent="0.25">
      <c r="A9802" t="s">
        <v>3924</v>
      </c>
      <c r="B9802" s="2">
        <v>42016</v>
      </c>
      <c r="C9802" s="2" t="s">
        <v>7707</v>
      </c>
      <c r="D9802" t="s">
        <v>7707</v>
      </c>
      <c r="E9802">
        <f t="shared" si="153"/>
        <v>0</v>
      </c>
    </row>
    <row r="9803" spans="1:5" x14ac:dyDescent="0.25">
      <c r="A9803" t="s">
        <v>1321</v>
      </c>
      <c r="B9803" s="2">
        <v>41961</v>
      </c>
      <c r="C9803" s="2" t="s">
        <v>7688</v>
      </c>
      <c r="D9803" t="s">
        <v>7696</v>
      </c>
      <c r="E9803">
        <f t="shared" si="153"/>
        <v>34</v>
      </c>
    </row>
    <row r="9804" spans="1:5" x14ac:dyDescent="0.25">
      <c r="A9804" t="s">
        <v>1353</v>
      </c>
      <c r="B9804" s="2">
        <v>41736</v>
      </c>
      <c r="C9804" s="2" t="s">
        <v>7722</v>
      </c>
      <c r="D9804" t="s">
        <v>7719</v>
      </c>
      <c r="E9804">
        <f t="shared" si="153"/>
        <v>15</v>
      </c>
    </row>
    <row r="9805" spans="1:5" x14ac:dyDescent="0.25">
      <c r="A9805" t="s">
        <v>1353</v>
      </c>
      <c r="B9805" s="2">
        <v>41736</v>
      </c>
      <c r="C9805" s="2" t="s">
        <v>7722</v>
      </c>
      <c r="D9805" t="s">
        <v>7719</v>
      </c>
      <c r="E9805">
        <f t="shared" si="153"/>
        <v>15</v>
      </c>
    </row>
    <row r="9806" spans="1:5" x14ac:dyDescent="0.25">
      <c r="A9806" t="s">
        <v>1353</v>
      </c>
      <c r="B9806" s="2">
        <v>41736</v>
      </c>
      <c r="C9806" s="2" t="s">
        <v>7722</v>
      </c>
      <c r="D9806" t="s">
        <v>7719</v>
      </c>
      <c r="E9806">
        <f t="shared" si="153"/>
        <v>15</v>
      </c>
    </row>
    <row r="9807" spans="1:5" x14ac:dyDescent="0.25">
      <c r="A9807" t="s">
        <v>1823</v>
      </c>
      <c r="B9807" s="2">
        <v>41701</v>
      </c>
      <c r="C9807" s="2" t="s">
        <v>7715</v>
      </c>
      <c r="D9807" t="s">
        <v>7713</v>
      </c>
      <c r="E9807">
        <f t="shared" si="153"/>
        <v>31</v>
      </c>
    </row>
    <row r="9808" spans="1:5" x14ac:dyDescent="0.25">
      <c r="A9808" t="s">
        <v>1823</v>
      </c>
      <c r="B9808" s="2">
        <v>41701</v>
      </c>
      <c r="C9808" s="2" t="s">
        <v>7715</v>
      </c>
      <c r="D9808" t="s">
        <v>7713</v>
      </c>
      <c r="E9808">
        <f t="shared" si="153"/>
        <v>31</v>
      </c>
    </row>
    <row r="9809" spans="1:5" x14ac:dyDescent="0.25">
      <c r="A9809" t="s">
        <v>2508</v>
      </c>
      <c r="B9809" s="2">
        <v>42232</v>
      </c>
      <c r="C9809" s="2" t="s">
        <v>7718</v>
      </c>
      <c r="D9809" t="s">
        <v>7691</v>
      </c>
      <c r="E9809">
        <f t="shared" si="153"/>
        <v>23</v>
      </c>
    </row>
    <row r="9810" spans="1:5" x14ac:dyDescent="0.25">
      <c r="A9810" t="s">
        <v>3771</v>
      </c>
      <c r="B9810" s="2">
        <v>41894</v>
      </c>
      <c r="C9810" s="2" t="s">
        <v>7711</v>
      </c>
      <c r="D9810" t="s">
        <v>7691</v>
      </c>
      <c r="E9810">
        <f t="shared" si="153"/>
        <v>34</v>
      </c>
    </row>
    <row r="9811" spans="1:5" x14ac:dyDescent="0.25">
      <c r="A9811" t="s">
        <v>796</v>
      </c>
      <c r="B9811" s="2">
        <v>41688</v>
      </c>
      <c r="C9811" s="2" t="s">
        <v>7726</v>
      </c>
      <c r="D9811" t="s">
        <v>7688</v>
      </c>
      <c r="E9811">
        <f t="shared" si="153"/>
        <v>9</v>
      </c>
    </row>
    <row r="9812" spans="1:5" x14ac:dyDescent="0.25">
      <c r="A9812" t="s">
        <v>796</v>
      </c>
      <c r="B9812" s="2">
        <v>41688</v>
      </c>
      <c r="C9812" s="2" t="s">
        <v>7726</v>
      </c>
      <c r="D9812" t="s">
        <v>7688</v>
      </c>
      <c r="E9812">
        <f t="shared" si="153"/>
        <v>9</v>
      </c>
    </row>
    <row r="9813" spans="1:5" x14ac:dyDescent="0.25">
      <c r="A9813" t="s">
        <v>380</v>
      </c>
      <c r="B9813" s="2">
        <v>41719</v>
      </c>
      <c r="C9813" s="2" t="s">
        <v>7715</v>
      </c>
      <c r="D9813" t="s">
        <v>7681</v>
      </c>
      <c r="E9813">
        <f t="shared" si="153"/>
        <v>32</v>
      </c>
    </row>
    <row r="9814" spans="1:5" x14ac:dyDescent="0.25">
      <c r="A9814" t="s">
        <v>380</v>
      </c>
      <c r="B9814" s="2">
        <v>41719</v>
      </c>
      <c r="C9814" s="2" t="s">
        <v>7715</v>
      </c>
      <c r="D9814" t="s">
        <v>7681</v>
      </c>
      <c r="E9814">
        <f t="shared" si="153"/>
        <v>32</v>
      </c>
    </row>
    <row r="9815" spans="1:5" x14ac:dyDescent="0.25">
      <c r="A9815" t="s">
        <v>380</v>
      </c>
      <c r="B9815" s="2">
        <v>41719</v>
      </c>
      <c r="C9815" s="2" t="s">
        <v>7715</v>
      </c>
      <c r="D9815" t="s">
        <v>7681</v>
      </c>
      <c r="E9815">
        <f t="shared" si="153"/>
        <v>32</v>
      </c>
    </row>
    <row r="9816" spans="1:5" x14ac:dyDescent="0.25">
      <c r="A9816" t="s">
        <v>380</v>
      </c>
      <c r="B9816" s="2">
        <v>41719</v>
      </c>
      <c r="C9816" s="2" t="s">
        <v>7715</v>
      </c>
      <c r="D9816" t="s">
        <v>7681</v>
      </c>
      <c r="E9816">
        <f t="shared" si="153"/>
        <v>32</v>
      </c>
    </row>
    <row r="9817" spans="1:5" x14ac:dyDescent="0.25">
      <c r="A9817" t="s">
        <v>516</v>
      </c>
      <c r="B9817" s="2">
        <v>42008</v>
      </c>
      <c r="C9817" s="2" t="s">
        <v>7707</v>
      </c>
      <c r="D9817" t="s">
        <v>7721</v>
      </c>
      <c r="E9817">
        <f t="shared" si="153"/>
        <v>5</v>
      </c>
    </row>
    <row r="9818" spans="1:5" x14ac:dyDescent="0.25">
      <c r="A9818" t="s">
        <v>516</v>
      </c>
      <c r="B9818" s="2">
        <v>42008</v>
      </c>
      <c r="C9818" s="2" t="s">
        <v>7707</v>
      </c>
      <c r="D9818" t="s">
        <v>7721</v>
      </c>
      <c r="E9818">
        <f t="shared" si="153"/>
        <v>5</v>
      </c>
    </row>
    <row r="9819" spans="1:5" x14ac:dyDescent="0.25">
      <c r="A9819" t="s">
        <v>516</v>
      </c>
      <c r="B9819" s="2">
        <v>42008</v>
      </c>
      <c r="C9819" s="2" t="s">
        <v>7707</v>
      </c>
      <c r="D9819" t="s">
        <v>7721</v>
      </c>
      <c r="E9819">
        <f t="shared" si="153"/>
        <v>5</v>
      </c>
    </row>
    <row r="9820" spans="1:5" x14ac:dyDescent="0.25">
      <c r="A9820" t="s">
        <v>516</v>
      </c>
      <c r="B9820" s="2">
        <v>42008</v>
      </c>
      <c r="C9820" s="2" t="s">
        <v>7707</v>
      </c>
      <c r="D9820" t="s">
        <v>7721</v>
      </c>
      <c r="E9820">
        <f t="shared" si="153"/>
        <v>5</v>
      </c>
    </row>
    <row r="9821" spans="1:5" x14ac:dyDescent="0.25">
      <c r="A9821" t="s">
        <v>516</v>
      </c>
      <c r="B9821" s="2">
        <v>42008</v>
      </c>
      <c r="C9821" s="2" t="s">
        <v>7707</v>
      </c>
      <c r="D9821" t="s">
        <v>7721</v>
      </c>
      <c r="E9821">
        <f t="shared" si="153"/>
        <v>5</v>
      </c>
    </row>
    <row r="9822" spans="1:5" x14ac:dyDescent="0.25">
      <c r="A9822" t="s">
        <v>516</v>
      </c>
      <c r="B9822" s="2">
        <v>42008</v>
      </c>
      <c r="C9822" s="2" t="s">
        <v>7707</v>
      </c>
      <c r="D9822" t="s">
        <v>7721</v>
      </c>
      <c r="E9822">
        <f t="shared" si="153"/>
        <v>5</v>
      </c>
    </row>
    <row r="9823" spans="1:5" x14ac:dyDescent="0.25">
      <c r="A9823" t="s">
        <v>516</v>
      </c>
      <c r="B9823" s="2">
        <v>42008</v>
      </c>
      <c r="C9823" s="2" t="s">
        <v>7707</v>
      </c>
      <c r="D9823" t="s">
        <v>7721</v>
      </c>
      <c r="E9823">
        <f t="shared" si="153"/>
        <v>5</v>
      </c>
    </row>
    <row r="9824" spans="1:5" x14ac:dyDescent="0.25">
      <c r="A9824" t="s">
        <v>923</v>
      </c>
      <c r="B9824" s="2">
        <v>41652</v>
      </c>
      <c r="C9824" s="2" t="s">
        <v>7727</v>
      </c>
      <c r="D9824" t="s">
        <v>7690</v>
      </c>
      <c r="E9824">
        <f t="shared" si="153"/>
        <v>7</v>
      </c>
    </row>
    <row r="9825" spans="1:5" x14ac:dyDescent="0.25">
      <c r="A9825" t="s">
        <v>923</v>
      </c>
      <c r="B9825" s="2">
        <v>41652</v>
      </c>
      <c r="C9825" s="2" t="s">
        <v>7727</v>
      </c>
      <c r="D9825" t="s">
        <v>7690</v>
      </c>
      <c r="E9825">
        <f t="shared" si="153"/>
        <v>7</v>
      </c>
    </row>
    <row r="9826" spans="1:5" x14ac:dyDescent="0.25">
      <c r="A9826" t="s">
        <v>923</v>
      </c>
      <c r="B9826" s="2">
        <v>41652</v>
      </c>
      <c r="C9826" s="2" t="s">
        <v>7727</v>
      </c>
      <c r="D9826" t="s">
        <v>7690</v>
      </c>
      <c r="E9826">
        <f t="shared" si="153"/>
        <v>7</v>
      </c>
    </row>
    <row r="9827" spans="1:5" x14ac:dyDescent="0.25">
      <c r="A9827" t="s">
        <v>923</v>
      </c>
      <c r="B9827" s="2">
        <v>41652</v>
      </c>
      <c r="C9827" s="2" t="s">
        <v>7727</v>
      </c>
      <c r="D9827" t="s">
        <v>7690</v>
      </c>
      <c r="E9827">
        <f t="shared" si="153"/>
        <v>7</v>
      </c>
    </row>
    <row r="9828" spans="1:5" x14ac:dyDescent="0.25">
      <c r="A9828" t="s">
        <v>923</v>
      </c>
      <c r="B9828" s="2">
        <v>41652</v>
      </c>
      <c r="C9828" s="2" t="s">
        <v>7727</v>
      </c>
      <c r="D9828" t="s">
        <v>7690</v>
      </c>
      <c r="E9828">
        <f t="shared" si="153"/>
        <v>7</v>
      </c>
    </row>
    <row r="9829" spans="1:5" x14ac:dyDescent="0.25">
      <c r="A9829" t="s">
        <v>184</v>
      </c>
      <c r="B9829" s="2">
        <v>42535</v>
      </c>
      <c r="C9829" s="2" t="s">
        <v>7682</v>
      </c>
      <c r="D9829" t="s">
        <v>7708</v>
      </c>
      <c r="E9829">
        <f t="shared" si="153"/>
        <v>12</v>
      </c>
    </row>
    <row r="9830" spans="1:5" x14ac:dyDescent="0.25">
      <c r="A9830" t="s">
        <v>184</v>
      </c>
      <c r="B9830" s="2">
        <v>42535</v>
      </c>
      <c r="C9830" s="2" t="s">
        <v>7682</v>
      </c>
      <c r="D9830" t="s">
        <v>7708</v>
      </c>
      <c r="E9830">
        <f t="shared" si="153"/>
        <v>12</v>
      </c>
    </row>
    <row r="9831" spans="1:5" x14ac:dyDescent="0.25">
      <c r="A9831" t="s">
        <v>759</v>
      </c>
      <c r="B9831" s="2">
        <v>41681</v>
      </c>
      <c r="C9831" s="2" t="s">
        <v>7726</v>
      </c>
      <c r="D9831" t="s">
        <v>7691</v>
      </c>
      <c r="E9831">
        <f t="shared" si="153"/>
        <v>41</v>
      </c>
    </row>
    <row r="9832" spans="1:5" x14ac:dyDescent="0.25">
      <c r="A9832" t="s">
        <v>1114</v>
      </c>
      <c r="B9832" s="2">
        <v>41989</v>
      </c>
      <c r="C9832" s="2" t="s">
        <v>7701</v>
      </c>
      <c r="D9832" t="s">
        <v>7701</v>
      </c>
      <c r="E9832">
        <f t="shared" si="153"/>
        <v>0</v>
      </c>
    </row>
    <row r="9833" spans="1:5" x14ac:dyDescent="0.25">
      <c r="A9833" t="s">
        <v>1114</v>
      </c>
      <c r="B9833" s="2">
        <v>41989</v>
      </c>
      <c r="C9833" s="2" t="s">
        <v>7701</v>
      </c>
      <c r="D9833" t="s">
        <v>7701</v>
      </c>
      <c r="E9833">
        <f t="shared" si="153"/>
        <v>0</v>
      </c>
    </row>
    <row r="9834" spans="1:5" x14ac:dyDescent="0.25">
      <c r="A9834" t="s">
        <v>3450</v>
      </c>
      <c r="B9834" s="2">
        <v>41777</v>
      </c>
      <c r="C9834" s="2" t="s">
        <v>7689</v>
      </c>
      <c r="D9834" t="s">
        <v>7689</v>
      </c>
      <c r="E9834">
        <f t="shared" si="153"/>
        <v>0</v>
      </c>
    </row>
    <row r="9835" spans="1:5" x14ac:dyDescent="0.25">
      <c r="A9835" t="s">
        <v>1743</v>
      </c>
      <c r="B9835" s="2">
        <v>41985</v>
      </c>
      <c r="C9835" s="2" t="s">
        <v>7701</v>
      </c>
      <c r="D9835" t="s">
        <v>7696</v>
      </c>
      <c r="E9835">
        <f t="shared" si="153"/>
        <v>33</v>
      </c>
    </row>
    <row r="9836" spans="1:5" x14ac:dyDescent="0.25">
      <c r="A9836" t="s">
        <v>2884</v>
      </c>
      <c r="B9836" s="2">
        <v>41947</v>
      </c>
      <c r="C9836" s="2" t="s">
        <v>7688</v>
      </c>
      <c r="D9836" t="s">
        <v>7713</v>
      </c>
      <c r="E9836">
        <f t="shared" si="153"/>
        <v>23</v>
      </c>
    </row>
    <row r="9837" spans="1:5" x14ac:dyDescent="0.25">
      <c r="A9837" t="s">
        <v>2884</v>
      </c>
      <c r="B9837" s="2">
        <v>41947</v>
      </c>
      <c r="C9837" s="2" t="s">
        <v>7688</v>
      </c>
      <c r="D9837" t="s">
        <v>7713</v>
      </c>
      <c r="E9837">
        <f t="shared" si="153"/>
        <v>23</v>
      </c>
    </row>
    <row r="9838" spans="1:5" x14ac:dyDescent="0.25">
      <c r="A9838" t="s">
        <v>1301</v>
      </c>
      <c r="B9838" s="2">
        <v>41819</v>
      </c>
      <c r="C9838" s="2" t="s">
        <v>7684</v>
      </c>
      <c r="D9838" t="s">
        <v>7702</v>
      </c>
      <c r="E9838">
        <f t="shared" si="153"/>
        <v>27</v>
      </c>
    </row>
    <row r="9839" spans="1:5" x14ac:dyDescent="0.25">
      <c r="A9839" t="s">
        <v>1301</v>
      </c>
      <c r="B9839" s="2">
        <v>41819</v>
      </c>
      <c r="C9839" s="2" t="s">
        <v>7684</v>
      </c>
      <c r="D9839" t="s">
        <v>7702</v>
      </c>
      <c r="E9839">
        <f t="shared" si="153"/>
        <v>27</v>
      </c>
    </row>
    <row r="9840" spans="1:5" x14ac:dyDescent="0.25">
      <c r="A9840" t="s">
        <v>1301</v>
      </c>
      <c r="B9840" s="2">
        <v>41819</v>
      </c>
      <c r="C9840" s="2" t="s">
        <v>7684</v>
      </c>
      <c r="D9840" t="s">
        <v>7702</v>
      </c>
      <c r="E9840">
        <f t="shared" si="153"/>
        <v>27</v>
      </c>
    </row>
    <row r="9841" spans="1:5" x14ac:dyDescent="0.25">
      <c r="A9841" t="s">
        <v>1301</v>
      </c>
      <c r="B9841" s="2">
        <v>41819</v>
      </c>
      <c r="C9841" s="2" t="s">
        <v>7684</v>
      </c>
      <c r="D9841" t="s">
        <v>7702</v>
      </c>
      <c r="E9841">
        <f t="shared" si="153"/>
        <v>27</v>
      </c>
    </row>
    <row r="9842" spans="1:5" x14ac:dyDescent="0.25">
      <c r="A9842" t="s">
        <v>1301</v>
      </c>
      <c r="B9842" s="2">
        <v>41819</v>
      </c>
      <c r="C9842" s="2" t="s">
        <v>7684</v>
      </c>
      <c r="D9842" t="s">
        <v>7702</v>
      </c>
      <c r="E9842">
        <f t="shared" si="153"/>
        <v>27</v>
      </c>
    </row>
    <row r="9843" spans="1:5" x14ac:dyDescent="0.25">
      <c r="A9843" t="s">
        <v>1301</v>
      </c>
      <c r="B9843" s="2">
        <v>41819</v>
      </c>
      <c r="C9843" s="2" t="s">
        <v>7684</v>
      </c>
      <c r="D9843" t="s">
        <v>7702</v>
      </c>
      <c r="E9843">
        <f t="shared" si="153"/>
        <v>27</v>
      </c>
    </row>
    <row r="9844" spans="1:5" x14ac:dyDescent="0.25">
      <c r="A9844" t="s">
        <v>1301</v>
      </c>
      <c r="B9844" s="2">
        <v>41819</v>
      </c>
      <c r="C9844" s="2" t="s">
        <v>7684</v>
      </c>
      <c r="D9844" t="s">
        <v>7702</v>
      </c>
      <c r="E9844">
        <f t="shared" si="153"/>
        <v>27</v>
      </c>
    </row>
    <row r="9845" spans="1:5" x14ac:dyDescent="0.25">
      <c r="A9845" t="s">
        <v>3699</v>
      </c>
      <c r="B9845" s="2">
        <v>41793</v>
      </c>
      <c r="C9845" s="2" t="s">
        <v>7684</v>
      </c>
      <c r="D9845" t="s">
        <v>7684</v>
      </c>
      <c r="E9845">
        <f t="shared" si="153"/>
        <v>0</v>
      </c>
    </row>
    <row r="9846" spans="1:5" x14ac:dyDescent="0.25">
      <c r="A9846" t="s">
        <v>3699</v>
      </c>
      <c r="B9846" s="2">
        <v>41793</v>
      </c>
      <c r="C9846" s="2" t="s">
        <v>7684</v>
      </c>
      <c r="D9846" t="s">
        <v>7684</v>
      </c>
      <c r="E9846">
        <f t="shared" si="153"/>
        <v>0</v>
      </c>
    </row>
    <row r="9847" spans="1:5" x14ac:dyDescent="0.25">
      <c r="A9847" t="s">
        <v>3699</v>
      </c>
      <c r="B9847" s="2">
        <v>41793</v>
      </c>
      <c r="C9847" s="2" t="s">
        <v>7684</v>
      </c>
      <c r="D9847" t="s">
        <v>7684</v>
      </c>
      <c r="E9847">
        <f t="shared" si="153"/>
        <v>0</v>
      </c>
    </row>
    <row r="9848" spans="1:5" x14ac:dyDescent="0.25">
      <c r="A9848" t="s">
        <v>5218</v>
      </c>
      <c r="B9848" s="2">
        <v>41755</v>
      </c>
      <c r="C9848" s="2" t="s">
        <v>7722</v>
      </c>
      <c r="D9848" t="s">
        <v>7696</v>
      </c>
      <c r="E9848">
        <f t="shared" si="153"/>
        <v>41</v>
      </c>
    </row>
    <row r="9849" spans="1:5" x14ac:dyDescent="0.25">
      <c r="A9849" t="s">
        <v>5218</v>
      </c>
      <c r="B9849" s="2">
        <v>41755</v>
      </c>
      <c r="C9849" s="2" t="s">
        <v>7722</v>
      </c>
      <c r="D9849" t="s">
        <v>7696</v>
      </c>
      <c r="E9849">
        <f t="shared" si="153"/>
        <v>41</v>
      </c>
    </row>
    <row r="9850" spans="1:5" x14ac:dyDescent="0.25">
      <c r="A9850" t="s">
        <v>5218</v>
      </c>
      <c r="B9850" s="2">
        <v>41755</v>
      </c>
      <c r="C9850" s="2" t="s">
        <v>7722</v>
      </c>
      <c r="D9850" t="s">
        <v>7696</v>
      </c>
      <c r="E9850">
        <f t="shared" si="153"/>
        <v>41</v>
      </c>
    </row>
    <row r="9851" spans="1:5" x14ac:dyDescent="0.25">
      <c r="A9851" t="s">
        <v>2700</v>
      </c>
      <c r="B9851" s="2">
        <v>41741</v>
      </c>
      <c r="C9851" s="2" t="s">
        <v>7722</v>
      </c>
      <c r="D9851" t="s">
        <v>7722</v>
      </c>
      <c r="E9851">
        <f t="shared" si="153"/>
        <v>0</v>
      </c>
    </row>
    <row r="9852" spans="1:5" x14ac:dyDescent="0.25">
      <c r="A9852" t="s">
        <v>2700</v>
      </c>
      <c r="B9852" s="2">
        <v>41741</v>
      </c>
      <c r="C9852" s="2" t="s">
        <v>7722</v>
      </c>
      <c r="D9852" t="s">
        <v>7716</v>
      </c>
      <c r="E9852">
        <f t="shared" si="153"/>
        <v>25</v>
      </c>
    </row>
    <row r="9853" spans="1:5" x14ac:dyDescent="0.25">
      <c r="A9853" t="s">
        <v>2700</v>
      </c>
      <c r="B9853" s="2">
        <v>41741</v>
      </c>
      <c r="C9853" s="2" t="s">
        <v>7722</v>
      </c>
      <c r="D9853" t="s">
        <v>7716</v>
      </c>
      <c r="E9853">
        <f t="shared" si="153"/>
        <v>25</v>
      </c>
    </row>
    <row r="9854" spans="1:5" x14ac:dyDescent="0.25">
      <c r="A9854" t="s">
        <v>2700</v>
      </c>
      <c r="B9854" s="2">
        <v>41741</v>
      </c>
      <c r="C9854" s="2" t="s">
        <v>7722</v>
      </c>
      <c r="D9854" t="s">
        <v>7716</v>
      </c>
      <c r="E9854">
        <f t="shared" si="153"/>
        <v>25</v>
      </c>
    </row>
    <row r="9855" spans="1:5" x14ac:dyDescent="0.25">
      <c r="A9855" t="s">
        <v>2700</v>
      </c>
      <c r="B9855" s="2">
        <v>41741</v>
      </c>
      <c r="C9855" s="2" t="s">
        <v>7722</v>
      </c>
      <c r="D9855" t="s">
        <v>7716</v>
      </c>
      <c r="E9855">
        <f t="shared" si="153"/>
        <v>25</v>
      </c>
    </row>
    <row r="9856" spans="1:5" x14ac:dyDescent="0.25">
      <c r="A9856" t="s">
        <v>3450</v>
      </c>
      <c r="B9856" s="2">
        <v>41777</v>
      </c>
      <c r="C9856" s="2" t="s">
        <v>7689</v>
      </c>
      <c r="D9856" t="s">
        <v>7708</v>
      </c>
      <c r="E9856">
        <f t="shared" si="153"/>
        <v>37</v>
      </c>
    </row>
    <row r="9857" spans="1:5" x14ac:dyDescent="0.25">
      <c r="A9857" t="s">
        <v>3450</v>
      </c>
      <c r="B9857" s="2">
        <v>41777</v>
      </c>
      <c r="C9857" s="2" t="s">
        <v>7689</v>
      </c>
      <c r="D9857" t="s">
        <v>7708</v>
      </c>
      <c r="E9857">
        <f t="shared" si="153"/>
        <v>37</v>
      </c>
    </row>
    <row r="9858" spans="1:5" x14ac:dyDescent="0.25">
      <c r="A9858" t="s">
        <v>3450</v>
      </c>
      <c r="B9858" s="2">
        <v>41777</v>
      </c>
      <c r="C9858" s="2" t="s">
        <v>7689</v>
      </c>
      <c r="D9858" t="s">
        <v>7688</v>
      </c>
      <c r="E9858">
        <f t="shared" si="153"/>
        <v>6</v>
      </c>
    </row>
    <row r="9859" spans="1:5" x14ac:dyDescent="0.25">
      <c r="A9859" t="s">
        <v>1003</v>
      </c>
      <c r="B9859" s="2">
        <v>41789</v>
      </c>
      <c r="C9859" s="2" t="s">
        <v>7689</v>
      </c>
      <c r="D9859" t="s">
        <v>7710</v>
      </c>
      <c r="E9859">
        <f t="shared" ref="E9859:E9922" si="154">(LEFT(D9859,4)-LEFT(C9859,4))*12+RIGHT(D9859,2)-RIGHT(C9859,2)</f>
        <v>10</v>
      </c>
    </row>
    <row r="9860" spans="1:5" x14ac:dyDescent="0.25">
      <c r="A9860" t="s">
        <v>1652</v>
      </c>
      <c r="B9860" s="2">
        <v>41699</v>
      </c>
      <c r="C9860" s="2" t="s">
        <v>7715</v>
      </c>
      <c r="D9860" t="s">
        <v>7725</v>
      </c>
      <c r="E9860">
        <f t="shared" si="154"/>
        <v>34</v>
      </c>
    </row>
    <row r="9861" spans="1:5" x14ac:dyDescent="0.25">
      <c r="A9861" t="s">
        <v>1652</v>
      </c>
      <c r="B9861" s="2">
        <v>41699</v>
      </c>
      <c r="C9861" s="2" t="s">
        <v>7715</v>
      </c>
      <c r="D9861" t="s">
        <v>7725</v>
      </c>
      <c r="E9861">
        <f t="shared" si="154"/>
        <v>34</v>
      </c>
    </row>
    <row r="9862" spans="1:5" x14ac:dyDescent="0.25">
      <c r="A9862" t="s">
        <v>1652</v>
      </c>
      <c r="B9862" s="2">
        <v>41699</v>
      </c>
      <c r="C9862" s="2" t="s">
        <v>7715</v>
      </c>
      <c r="D9862" t="s">
        <v>7725</v>
      </c>
      <c r="E9862">
        <f t="shared" si="154"/>
        <v>34</v>
      </c>
    </row>
    <row r="9863" spans="1:5" x14ac:dyDescent="0.25">
      <c r="A9863" t="s">
        <v>1652</v>
      </c>
      <c r="B9863" s="2">
        <v>41699</v>
      </c>
      <c r="C9863" s="2" t="s">
        <v>7715</v>
      </c>
      <c r="D9863" t="s">
        <v>7725</v>
      </c>
      <c r="E9863">
        <f t="shared" si="154"/>
        <v>34</v>
      </c>
    </row>
    <row r="9864" spans="1:5" x14ac:dyDescent="0.25">
      <c r="A9864" t="s">
        <v>1652</v>
      </c>
      <c r="B9864" s="2">
        <v>41699</v>
      </c>
      <c r="C9864" s="2" t="s">
        <v>7715</v>
      </c>
      <c r="D9864" t="s">
        <v>7725</v>
      </c>
      <c r="E9864">
        <f t="shared" si="154"/>
        <v>34</v>
      </c>
    </row>
    <row r="9865" spans="1:5" x14ac:dyDescent="0.25">
      <c r="A9865" t="s">
        <v>1652</v>
      </c>
      <c r="B9865" s="2">
        <v>41699</v>
      </c>
      <c r="C9865" s="2" t="s">
        <v>7715</v>
      </c>
      <c r="D9865" t="s">
        <v>7725</v>
      </c>
      <c r="E9865">
        <f t="shared" si="154"/>
        <v>34</v>
      </c>
    </row>
    <row r="9866" spans="1:5" x14ac:dyDescent="0.25">
      <c r="A9866" t="s">
        <v>1652</v>
      </c>
      <c r="B9866" s="2">
        <v>41699</v>
      </c>
      <c r="C9866" s="2" t="s">
        <v>7715</v>
      </c>
      <c r="D9866" t="s">
        <v>7725</v>
      </c>
      <c r="E9866">
        <f t="shared" si="154"/>
        <v>34</v>
      </c>
    </row>
    <row r="9867" spans="1:5" x14ac:dyDescent="0.25">
      <c r="A9867" t="s">
        <v>1652</v>
      </c>
      <c r="B9867" s="2">
        <v>41699</v>
      </c>
      <c r="C9867" s="2" t="s">
        <v>7715</v>
      </c>
      <c r="D9867" t="s">
        <v>7725</v>
      </c>
      <c r="E9867">
        <f t="shared" si="154"/>
        <v>34</v>
      </c>
    </row>
    <row r="9868" spans="1:5" x14ac:dyDescent="0.25">
      <c r="A9868" t="s">
        <v>1929</v>
      </c>
      <c r="B9868" s="2">
        <v>41911</v>
      </c>
      <c r="C9868" s="2" t="s">
        <v>7711</v>
      </c>
      <c r="D9868" t="s">
        <v>7710</v>
      </c>
      <c r="E9868">
        <f t="shared" si="154"/>
        <v>6</v>
      </c>
    </row>
    <row r="9869" spans="1:5" x14ac:dyDescent="0.25">
      <c r="A9869" t="s">
        <v>1929</v>
      </c>
      <c r="B9869" s="2">
        <v>41911</v>
      </c>
      <c r="C9869" s="2" t="s">
        <v>7711</v>
      </c>
      <c r="D9869" t="s">
        <v>7710</v>
      </c>
      <c r="E9869">
        <f t="shared" si="154"/>
        <v>6</v>
      </c>
    </row>
    <row r="9870" spans="1:5" x14ac:dyDescent="0.25">
      <c r="A9870" t="s">
        <v>441</v>
      </c>
      <c r="B9870" s="2">
        <v>41895</v>
      </c>
      <c r="C9870" s="2" t="s">
        <v>7711</v>
      </c>
      <c r="D9870" t="s">
        <v>7688</v>
      </c>
      <c r="E9870">
        <f t="shared" si="154"/>
        <v>2</v>
      </c>
    </row>
    <row r="9871" spans="1:5" x14ac:dyDescent="0.25">
      <c r="A9871" t="s">
        <v>441</v>
      </c>
      <c r="B9871" s="2">
        <v>41895</v>
      </c>
      <c r="C9871" s="2" t="s">
        <v>7711</v>
      </c>
      <c r="D9871" t="s">
        <v>7688</v>
      </c>
      <c r="E9871">
        <f t="shared" si="154"/>
        <v>2</v>
      </c>
    </row>
    <row r="9872" spans="1:5" x14ac:dyDescent="0.25">
      <c r="A9872" t="s">
        <v>441</v>
      </c>
      <c r="B9872" s="2">
        <v>41895</v>
      </c>
      <c r="C9872" s="2" t="s">
        <v>7711</v>
      </c>
      <c r="D9872" t="s">
        <v>7688</v>
      </c>
      <c r="E9872">
        <f t="shared" si="154"/>
        <v>2</v>
      </c>
    </row>
    <row r="9873" spans="1:5" x14ac:dyDescent="0.25">
      <c r="A9873" t="s">
        <v>3986</v>
      </c>
      <c r="B9873" s="2">
        <v>41831</v>
      </c>
      <c r="C9873" s="2" t="s">
        <v>7720</v>
      </c>
      <c r="D9873" t="s">
        <v>7694</v>
      </c>
      <c r="E9873">
        <f t="shared" si="154"/>
        <v>39</v>
      </c>
    </row>
    <row r="9874" spans="1:5" x14ac:dyDescent="0.25">
      <c r="A9874" t="s">
        <v>3986</v>
      </c>
      <c r="B9874" s="2">
        <v>41831</v>
      </c>
      <c r="C9874" s="2" t="s">
        <v>7720</v>
      </c>
      <c r="D9874" t="s">
        <v>7694</v>
      </c>
      <c r="E9874">
        <f t="shared" si="154"/>
        <v>39</v>
      </c>
    </row>
    <row r="9875" spans="1:5" x14ac:dyDescent="0.25">
      <c r="A9875" t="s">
        <v>1607</v>
      </c>
      <c r="B9875" s="2">
        <v>41903</v>
      </c>
      <c r="C9875" s="2" t="s">
        <v>7711</v>
      </c>
      <c r="D9875" t="s">
        <v>7686</v>
      </c>
      <c r="E9875">
        <f t="shared" si="154"/>
        <v>27</v>
      </c>
    </row>
    <row r="9876" spans="1:5" x14ac:dyDescent="0.25">
      <c r="A9876" t="s">
        <v>2196</v>
      </c>
      <c r="B9876" s="2">
        <v>41705</v>
      </c>
      <c r="C9876" s="2" t="s">
        <v>7715</v>
      </c>
      <c r="D9876" t="s">
        <v>7702</v>
      </c>
      <c r="E9876">
        <f t="shared" si="154"/>
        <v>30</v>
      </c>
    </row>
    <row r="9877" spans="1:5" x14ac:dyDescent="0.25">
      <c r="A9877" t="s">
        <v>727</v>
      </c>
      <c r="B9877" s="2">
        <v>41955</v>
      </c>
      <c r="C9877" s="2" t="s">
        <v>7688</v>
      </c>
      <c r="D9877" t="s">
        <v>7695</v>
      </c>
      <c r="E9877">
        <f t="shared" si="154"/>
        <v>13</v>
      </c>
    </row>
    <row r="9878" spans="1:5" x14ac:dyDescent="0.25">
      <c r="A9878" t="s">
        <v>2551</v>
      </c>
      <c r="B9878" s="2">
        <v>42218</v>
      </c>
      <c r="C9878" s="2" t="s">
        <v>7718</v>
      </c>
      <c r="D9878" t="s">
        <v>7685</v>
      </c>
      <c r="E9878">
        <f t="shared" si="154"/>
        <v>20</v>
      </c>
    </row>
    <row r="9879" spans="1:5" x14ac:dyDescent="0.25">
      <c r="A9879" t="s">
        <v>2551</v>
      </c>
      <c r="B9879" s="2">
        <v>42218</v>
      </c>
      <c r="C9879" s="2" t="s">
        <v>7718</v>
      </c>
      <c r="D9879" t="s">
        <v>7685</v>
      </c>
      <c r="E9879">
        <f t="shared" si="154"/>
        <v>20</v>
      </c>
    </row>
    <row r="9880" spans="1:5" x14ac:dyDescent="0.25">
      <c r="A9880" t="s">
        <v>2551</v>
      </c>
      <c r="B9880" s="2">
        <v>42218</v>
      </c>
      <c r="C9880" s="2" t="s">
        <v>7718</v>
      </c>
      <c r="D9880" t="s">
        <v>7685</v>
      </c>
      <c r="E9880">
        <f t="shared" si="154"/>
        <v>20</v>
      </c>
    </row>
    <row r="9881" spans="1:5" x14ac:dyDescent="0.25">
      <c r="A9881" t="s">
        <v>1195</v>
      </c>
      <c r="B9881" s="2">
        <v>41740</v>
      </c>
      <c r="C9881" s="2" t="s">
        <v>7722</v>
      </c>
      <c r="D9881" t="s">
        <v>7709</v>
      </c>
      <c r="E9881">
        <f t="shared" si="154"/>
        <v>28</v>
      </c>
    </row>
    <row r="9882" spans="1:5" x14ac:dyDescent="0.25">
      <c r="A9882" t="s">
        <v>1728</v>
      </c>
      <c r="B9882" s="2">
        <v>41989</v>
      </c>
      <c r="C9882" s="2" t="s">
        <v>7701</v>
      </c>
      <c r="D9882" t="s">
        <v>7714</v>
      </c>
      <c r="E9882">
        <f t="shared" si="154"/>
        <v>5</v>
      </c>
    </row>
    <row r="9883" spans="1:5" x14ac:dyDescent="0.25">
      <c r="A9883" t="s">
        <v>1458</v>
      </c>
      <c r="B9883" s="2">
        <v>41758</v>
      </c>
      <c r="C9883" s="2" t="s">
        <v>7722</v>
      </c>
      <c r="D9883" t="s">
        <v>7690</v>
      </c>
      <c r="E9883">
        <f t="shared" si="154"/>
        <v>4</v>
      </c>
    </row>
    <row r="9884" spans="1:5" x14ac:dyDescent="0.25">
      <c r="A9884" t="s">
        <v>1458</v>
      </c>
      <c r="B9884" s="2">
        <v>41758</v>
      </c>
      <c r="C9884" s="2" t="s">
        <v>7722</v>
      </c>
      <c r="D9884" t="s">
        <v>7690</v>
      </c>
      <c r="E9884">
        <f t="shared" si="154"/>
        <v>4</v>
      </c>
    </row>
    <row r="9885" spans="1:5" x14ac:dyDescent="0.25">
      <c r="A9885" t="s">
        <v>4224</v>
      </c>
      <c r="B9885" s="2">
        <v>41732</v>
      </c>
      <c r="C9885" s="2" t="s">
        <v>7722</v>
      </c>
      <c r="D9885" t="s">
        <v>7722</v>
      </c>
      <c r="E9885">
        <f t="shared" si="154"/>
        <v>0</v>
      </c>
    </row>
    <row r="9886" spans="1:5" x14ac:dyDescent="0.25">
      <c r="A9886" t="s">
        <v>4224</v>
      </c>
      <c r="B9886" s="2">
        <v>41732</v>
      </c>
      <c r="C9886" s="2" t="s">
        <v>7722</v>
      </c>
      <c r="D9886" t="s">
        <v>7722</v>
      </c>
      <c r="E9886">
        <f t="shared" si="154"/>
        <v>0</v>
      </c>
    </row>
    <row r="9887" spans="1:5" x14ac:dyDescent="0.25">
      <c r="A9887" t="s">
        <v>4224</v>
      </c>
      <c r="B9887" s="2">
        <v>41732</v>
      </c>
      <c r="C9887" s="2" t="s">
        <v>7722</v>
      </c>
      <c r="D9887" t="s">
        <v>7722</v>
      </c>
      <c r="E9887">
        <f t="shared" si="154"/>
        <v>0</v>
      </c>
    </row>
    <row r="9888" spans="1:5" x14ac:dyDescent="0.25">
      <c r="A9888" t="s">
        <v>3128</v>
      </c>
      <c r="B9888" s="2">
        <v>41662</v>
      </c>
      <c r="C9888" s="2" t="s">
        <v>7727</v>
      </c>
      <c r="D9888" t="s">
        <v>7727</v>
      </c>
      <c r="E9888">
        <f t="shared" si="154"/>
        <v>0</v>
      </c>
    </row>
    <row r="9889" spans="1:5" x14ac:dyDescent="0.25">
      <c r="A9889" t="s">
        <v>1075</v>
      </c>
      <c r="B9889" s="2">
        <v>41723</v>
      </c>
      <c r="C9889" s="2" t="s">
        <v>7715</v>
      </c>
      <c r="D9889" t="s">
        <v>7694</v>
      </c>
      <c r="E9889">
        <f t="shared" si="154"/>
        <v>43</v>
      </c>
    </row>
    <row r="9890" spans="1:5" x14ac:dyDescent="0.25">
      <c r="A9890" t="s">
        <v>1615</v>
      </c>
      <c r="B9890" s="2">
        <v>41731</v>
      </c>
      <c r="C9890" s="2" t="s">
        <v>7722</v>
      </c>
      <c r="D9890" t="s">
        <v>7718</v>
      </c>
      <c r="E9890">
        <f t="shared" si="154"/>
        <v>16</v>
      </c>
    </row>
    <row r="9891" spans="1:5" x14ac:dyDescent="0.25">
      <c r="A9891" t="s">
        <v>2339</v>
      </c>
      <c r="B9891" s="2">
        <v>41904</v>
      </c>
      <c r="C9891" s="2" t="s">
        <v>7711</v>
      </c>
      <c r="D9891" t="s">
        <v>7723</v>
      </c>
      <c r="E9891">
        <f t="shared" si="154"/>
        <v>30</v>
      </c>
    </row>
    <row r="9892" spans="1:5" x14ac:dyDescent="0.25">
      <c r="A9892" t="s">
        <v>279</v>
      </c>
      <c r="B9892" s="2">
        <v>41983</v>
      </c>
      <c r="C9892" s="2" t="s">
        <v>7701</v>
      </c>
      <c r="D9892" t="s">
        <v>7697</v>
      </c>
      <c r="E9892">
        <f t="shared" si="154"/>
        <v>19</v>
      </c>
    </row>
    <row r="9893" spans="1:5" x14ac:dyDescent="0.25">
      <c r="A9893" t="s">
        <v>279</v>
      </c>
      <c r="B9893" s="2">
        <v>41983</v>
      </c>
      <c r="C9893" s="2" t="s">
        <v>7701</v>
      </c>
      <c r="D9893" t="s">
        <v>7697</v>
      </c>
      <c r="E9893">
        <f t="shared" si="154"/>
        <v>19</v>
      </c>
    </row>
    <row r="9894" spans="1:5" x14ac:dyDescent="0.25">
      <c r="A9894" t="s">
        <v>279</v>
      </c>
      <c r="B9894" s="2">
        <v>41983</v>
      </c>
      <c r="C9894" s="2" t="s">
        <v>7701</v>
      </c>
      <c r="D9894" t="s">
        <v>7697</v>
      </c>
      <c r="E9894">
        <f t="shared" si="154"/>
        <v>19</v>
      </c>
    </row>
    <row r="9895" spans="1:5" x14ac:dyDescent="0.25">
      <c r="A9895" t="s">
        <v>279</v>
      </c>
      <c r="B9895" s="2">
        <v>41983</v>
      </c>
      <c r="C9895" s="2" t="s">
        <v>7701</v>
      </c>
      <c r="D9895" t="s">
        <v>7697</v>
      </c>
      <c r="E9895">
        <f t="shared" si="154"/>
        <v>19</v>
      </c>
    </row>
    <row r="9896" spans="1:5" x14ac:dyDescent="0.25">
      <c r="A9896" t="s">
        <v>279</v>
      </c>
      <c r="B9896" s="2">
        <v>41983</v>
      </c>
      <c r="C9896" s="2" t="s">
        <v>7701</v>
      </c>
      <c r="D9896" t="s">
        <v>7697</v>
      </c>
      <c r="E9896">
        <f t="shared" si="154"/>
        <v>19</v>
      </c>
    </row>
    <row r="9897" spans="1:5" x14ac:dyDescent="0.25">
      <c r="A9897" t="s">
        <v>2148</v>
      </c>
      <c r="B9897" s="2">
        <v>41652</v>
      </c>
      <c r="C9897" s="2" t="s">
        <v>7727</v>
      </c>
      <c r="D9897" t="s">
        <v>7711</v>
      </c>
      <c r="E9897">
        <f t="shared" si="154"/>
        <v>8</v>
      </c>
    </row>
    <row r="9898" spans="1:5" x14ac:dyDescent="0.25">
      <c r="A9898" t="s">
        <v>1009</v>
      </c>
      <c r="B9898" s="2">
        <v>41807</v>
      </c>
      <c r="C9898" s="2" t="s">
        <v>7684</v>
      </c>
      <c r="D9898" t="s">
        <v>7684</v>
      </c>
      <c r="E9898">
        <f t="shared" si="154"/>
        <v>0</v>
      </c>
    </row>
    <row r="9899" spans="1:5" x14ac:dyDescent="0.25">
      <c r="A9899" t="s">
        <v>2007</v>
      </c>
      <c r="B9899" s="2">
        <v>42527</v>
      </c>
      <c r="C9899" s="2" t="s">
        <v>7682</v>
      </c>
      <c r="D9899" t="s">
        <v>7682</v>
      </c>
      <c r="E9899">
        <f t="shared" si="154"/>
        <v>0</v>
      </c>
    </row>
    <row r="9900" spans="1:5" x14ac:dyDescent="0.25">
      <c r="A9900" t="s">
        <v>2007</v>
      </c>
      <c r="B9900" s="2">
        <v>42527</v>
      </c>
      <c r="C9900" s="2" t="s">
        <v>7682</v>
      </c>
      <c r="D9900" t="s">
        <v>7682</v>
      </c>
      <c r="E9900">
        <f t="shared" si="154"/>
        <v>0</v>
      </c>
    </row>
    <row r="9901" spans="1:5" x14ac:dyDescent="0.25">
      <c r="A9901" t="s">
        <v>2272</v>
      </c>
      <c r="B9901" s="2">
        <v>41726</v>
      </c>
      <c r="C9901" s="2" t="s">
        <v>7715</v>
      </c>
      <c r="D9901" t="s">
        <v>7715</v>
      </c>
      <c r="E9901">
        <f t="shared" si="154"/>
        <v>0</v>
      </c>
    </row>
    <row r="9902" spans="1:5" x14ac:dyDescent="0.25">
      <c r="A9902" t="s">
        <v>7357</v>
      </c>
      <c r="B9902" s="2">
        <v>42685</v>
      </c>
      <c r="C9902" s="2" t="s">
        <v>7681</v>
      </c>
      <c r="D9902" t="s">
        <v>7724</v>
      </c>
      <c r="E9902">
        <f t="shared" si="154"/>
        <v>9</v>
      </c>
    </row>
    <row r="9903" spans="1:5" x14ac:dyDescent="0.25">
      <c r="A9903" t="s">
        <v>7357</v>
      </c>
      <c r="B9903" s="2">
        <v>42685</v>
      </c>
      <c r="C9903" s="2" t="s">
        <v>7681</v>
      </c>
      <c r="D9903" t="s">
        <v>7724</v>
      </c>
      <c r="E9903">
        <f t="shared" si="154"/>
        <v>9</v>
      </c>
    </row>
    <row r="9904" spans="1:5" x14ac:dyDescent="0.25">
      <c r="A9904" t="s">
        <v>7357</v>
      </c>
      <c r="B9904" s="2">
        <v>42685</v>
      </c>
      <c r="C9904" s="2" t="s">
        <v>7681</v>
      </c>
      <c r="D9904" t="s">
        <v>7724</v>
      </c>
      <c r="E9904">
        <f t="shared" si="154"/>
        <v>9</v>
      </c>
    </row>
    <row r="9905" spans="1:5" x14ac:dyDescent="0.25">
      <c r="A9905" t="s">
        <v>110</v>
      </c>
      <c r="B9905" s="2">
        <v>41642</v>
      </c>
      <c r="C9905" s="2" t="s">
        <v>7727</v>
      </c>
      <c r="D9905" t="s">
        <v>7688</v>
      </c>
      <c r="E9905">
        <f t="shared" si="154"/>
        <v>10</v>
      </c>
    </row>
    <row r="9906" spans="1:5" x14ac:dyDescent="0.25">
      <c r="A9906" t="s">
        <v>110</v>
      </c>
      <c r="B9906" s="2">
        <v>41642</v>
      </c>
      <c r="C9906" s="2" t="s">
        <v>7727</v>
      </c>
      <c r="D9906" t="s">
        <v>7688</v>
      </c>
      <c r="E9906">
        <f t="shared" si="154"/>
        <v>10</v>
      </c>
    </row>
    <row r="9907" spans="1:5" x14ac:dyDescent="0.25">
      <c r="A9907" t="s">
        <v>3259</v>
      </c>
      <c r="B9907" s="2">
        <v>42260</v>
      </c>
      <c r="C9907" s="2" t="s">
        <v>7692</v>
      </c>
      <c r="D9907" t="s">
        <v>7692</v>
      </c>
      <c r="E9907">
        <f t="shared" si="154"/>
        <v>0</v>
      </c>
    </row>
    <row r="9908" spans="1:5" x14ac:dyDescent="0.25">
      <c r="A9908" t="s">
        <v>3259</v>
      </c>
      <c r="B9908" s="2">
        <v>42260</v>
      </c>
      <c r="C9908" s="2" t="s">
        <v>7692</v>
      </c>
      <c r="D9908" t="s">
        <v>7692</v>
      </c>
      <c r="E9908">
        <f t="shared" si="154"/>
        <v>0</v>
      </c>
    </row>
    <row r="9909" spans="1:5" x14ac:dyDescent="0.25">
      <c r="A9909" t="s">
        <v>3259</v>
      </c>
      <c r="B9909" s="2">
        <v>42260</v>
      </c>
      <c r="C9909" s="2" t="s">
        <v>7692</v>
      </c>
      <c r="D9909" t="s">
        <v>7692</v>
      </c>
      <c r="E9909">
        <f t="shared" si="154"/>
        <v>0</v>
      </c>
    </row>
    <row r="9910" spans="1:5" x14ac:dyDescent="0.25">
      <c r="A9910" t="s">
        <v>3259</v>
      </c>
      <c r="B9910" s="2">
        <v>42260</v>
      </c>
      <c r="C9910" s="2" t="s">
        <v>7692</v>
      </c>
      <c r="D9910" t="s">
        <v>7692</v>
      </c>
      <c r="E9910">
        <f t="shared" si="154"/>
        <v>0</v>
      </c>
    </row>
    <row r="9911" spans="1:5" x14ac:dyDescent="0.25">
      <c r="A9911" t="s">
        <v>3259</v>
      </c>
      <c r="B9911" s="2">
        <v>42260</v>
      </c>
      <c r="C9911" s="2" t="s">
        <v>7692</v>
      </c>
      <c r="D9911" t="s">
        <v>7692</v>
      </c>
      <c r="E9911">
        <f t="shared" si="154"/>
        <v>0</v>
      </c>
    </row>
    <row r="9912" spans="1:5" x14ac:dyDescent="0.25">
      <c r="A9912" t="s">
        <v>3259</v>
      </c>
      <c r="B9912" s="2">
        <v>42260</v>
      </c>
      <c r="C9912" s="2" t="s">
        <v>7692</v>
      </c>
      <c r="D9912" t="s">
        <v>7692</v>
      </c>
      <c r="E9912">
        <f t="shared" si="154"/>
        <v>0</v>
      </c>
    </row>
    <row r="9913" spans="1:5" x14ac:dyDescent="0.25">
      <c r="A9913" t="s">
        <v>2542</v>
      </c>
      <c r="B9913" s="2">
        <v>41734</v>
      </c>
      <c r="C9913" s="2" t="s">
        <v>7722</v>
      </c>
      <c r="D9913" t="s">
        <v>7722</v>
      </c>
      <c r="E9913">
        <f t="shared" si="154"/>
        <v>0</v>
      </c>
    </row>
    <row r="9914" spans="1:5" x14ac:dyDescent="0.25">
      <c r="A9914" t="s">
        <v>2192</v>
      </c>
      <c r="B9914" s="2">
        <v>41975</v>
      </c>
      <c r="C9914" s="2" t="s">
        <v>7701</v>
      </c>
      <c r="D9914" t="s">
        <v>7683</v>
      </c>
      <c r="E9914">
        <f t="shared" si="154"/>
        <v>10</v>
      </c>
    </row>
    <row r="9915" spans="1:5" x14ac:dyDescent="0.25">
      <c r="A9915" t="s">
        <v>2192</v>
      </c>
      <c r="B9915" s="2">
        <v>41975</v>
      </c>
      <c r="C9915" s="2" t="s">
        <v>7701</v>
      </c>
      <c r="D9915" t="s">
        <v>7683</v>
      </c>
      <c r="E9915">
        <f t="shared" si="154"/>
        <v>10</v>
      </c>
    </row>
    <row r="9916" spans="1:5" x14ac:dyDescent="0.25">
      <c r="A9916" t="s">
        <v>3141</v>
      </c>
      <c r="B9916" s="2">
        <v>41691</v>
      </c>
      <c r="C9916" s="2" t="s">
        <v>7726</v>
      </c>
      <c r="D9916" t="s">
        <v>7725</v>
      </c>
      <c r="E9916">
        <f t="shared" si="154"/>
        <v>35</v>
      </c>
    </row>
    <row r="9917" spans="1:5" x14ac:dyDescent="0.25">
      <c r="A9917" t="s">
        <v>3141</v>
      </c>
      <c r="B9917" s="2">
        <v>41691</v>
      </c>
      <c r="C9917" s="2" t="s">
        <v>7726</v>
      </c>
      <c r="D9917" t="s">
        <v>7725</v>
      </c>
      <c r="E9917">
        <f t="shared" si="154"/>
        <v>35</v>
      </c>
    </row>
    <row r="9918" spans="1:5" x14ac:dyDescent="0.25">
      <c r="A9918" t="s">
        <v>3141</v>
      </c>
      <c r="B9918" s="2">
        <v>41691</v>
      </c>
      <c r="C9918" s="2" t="s">
        <v>7726</v>
      </c>
      <c r="D9918" t="s">
        <v>7725</v>
      </c>
      <c r="E9918">
        <f t="shared" si="154"/>
        <v>35</v>
      </c>
    </row>
    <row r="9919" spans="1:5" x14ac:dyDescent="0.25">
      <c r="A9919" t="s">
        <v>3141</v>
      </c>
      <c r="B9919" s="2">
        <v>41691</v>
      </c>
      <c r="C9919" s="2" t="s">
        <v>7726</v>
      </c>
      <c r="D9919" t="s">
        <v>7725</v>
      </c>
      <c r="E9919">
        <f t="shared" si="154"/>
        <v>35</v>
      </c>
    </row>
    <row r="9920" spans="1:5" x14ac:dyDescent="0.25">
      <c r="A9920" t="s">
        <v>2034</v>
      </c>
      <c r="B9920" s="2">
        <v>41958</v>
      </c>
      <c r="C9920" s="2" t="s">
        <v>7688</v>
      </c>
      <c r="D9920" t="s">
        <v>7692</v>
      </c>
      <c r="E9920">
        <f t="shared" si="154"/>
        <v>10</v>
      </c>
    </row>
    <row r="9921" spans="1:5" x14ac:dyDescent="0.25">
      <c r="A9921" t="s">
        <v>2341</v>
      </c>
      <c r="B9921" s="2">
        <v>41757</v>
      </c>
      <c r="C9921" s="2" t="s">
        <v>7722</v>
      </c>
      <c r="D9921" t="s">
        <v>7698</v>
      </c>
      <c r="E9921">
        <f t="shared" si="154"/>
        <v>23</v>
      </c>
    </row>
    <row r="9922" spans="1:5" x14ac:dyDescent="0.25">
      <c r="A9922" t="s">
        <v>2341</v>
      </c>
      <c r="B9922" s="2">
        <v>41757</v>
      </c>
      <c r="C9922" s="2" t="s">
        <v>7722</v>
      </c>
      <c r="D9922" t="s">
        <v>7698</v>
      </c>
      <c r="E9922">
        <f t="shared" si="154"/>
        <v>23</v>
      </c>
    </row>
    <row r="9923" spans="1:5" x14ac:dyDescent="0.25">
      <c r="A9923" t="s">
        <v>1842</v>
      </c>
      <c r="B9923" s="2">
        <v>41967</v>
      </c>
      <c r="C9923" s="2" t="s">
        <v>7688</v>
      </c>
      <c r="D9923" t="s">
        <v>7688</v>
      </c>
      <c r="E9923">
        <f t="shared" ref="E9923:E9986" si="155">(LEFT(D9923,4)-LEFT(C9923,4))*12+RIGHT(D9923,2)-RIGHT(C9923,2)</f>
        <v>0</v>
      </c>
    </row>
    <row r="9924" spans="1:5" x14ac:dyDescent="0.25">
      <c r="A9924" t="s">
        <v>997</v>
      </c>
      <c r="B9924" s="2">
        <v>41931</v>
      </c>
      <c r="C9924" s="2" t="s">
        <v>7699</v>
      </c>
      <c r="D9924" t="s">
        <v>7705</v>
      </c>
      <c r="E9924">
        <f t="shared" si="155"/>
        <v>31</v>
      </c>
    </row>
    <row r="9925" spans="1:5" x14ac:dyDescent="0.25">
      <c r="A9925" t="s">
        <v>3939</v>
      </c>
      <c r="B9925" s="2">
        <v>41964</v>
      </c>
      <c r="C9925" s="2" t="s">
        <v>7688</v>
      </c>
      <c r="D9925" t="s">
        <v>7710</v>
      </c>
      <c r="E9925">
        <f t="shared" si="155"/>
        <v>4</v>
      </c>
    </row>
    <row r="9926" spans="1:5" x14ac:dyDescent="0.25">
      <c r="A9926" t="s">
        <v>3939</v>
      </c>
      <c r="B9926" s="2">
        <v>41964</v>
      </c>
      <c r="C9926" s="2" t="s">
        <v>7688</v>
      </c>
      <c r="D9926" t="s">
        <v>7710</v>
      </c>
      <c r="E9926">
        <f t="shared" si="155"/>
        <v>4</v>
      </c>
    </row>
    <row r="9927" spans="1:5" x14ac:dyDescent="0.25">
      <c r="A9927" t="s">
        <v>3939</v>
      </c>
      <c r="B9927" s="2">
        <v>41964</v>
      </c>
      <c r="C9927" s="2" t="s">
        <v>7688</v>
      </c>
      <c r="D9927" t="s">
        <v>7710</v>
      </c>
      <c r="E9927">
        <f t="shared" si="155"/>
        <v>4</v>
      </c>
    </row>
    <row r="9928" spans="1:5" x14ac:dyDescent="0.25">
      <c r="A9928" t="s">
        <v>3939</v>
      </c>
      <c r="B9928" s="2">
        <v>41964</v>
      </c>
      <c r="C9928" s="2" t="s">
        <v>7688</v>
      </c>
      <c r="D9928" t="s">
        <v>7710</v>
      </c>
      <c r="E9928">
        <f t="shared" si="155"/>
        <v>4</v>
      </c>
    </row>
    <row r="9929" spans="1:5" x14ac:dyDescent="0.25">
      <c r="A9929" t="s">
        <v>3939</v>
      </c>
      <c r="B9929" s="2">
        <v>41964</v>
      </c>
      <c r="C9929" s="2" t="s">
        <v>7688</v>
      </c>
      <c r="D9929" t="s">
        <v>7710</v>
      </c>
      <c r="E9929">
        <f t="shared" si="155"/>
        <v>4</v>
      </c>
    </row>
    <row r="9930" spans="1:5" x14ac:dyDescent="0.25">
      <c r="A9930" t="s">
        <v>5966</v>
      </c>
      <c r="B9930" s="2">
        <v>41662</v>
      </c>
      <c r="C9930" s="2" t="s">
        <v>7727</v>
      </c>
      <c r="D9930" t="s">
        <v>7702</v>
      </c>
      <c r="E9930">
        <f t="shared" si="155"/>
        <v>32</v>
      </c>
    </row>
    <row r="9931" spans="1:5" x14ac:dyDescent="0.25">
      <c r="A9931" t="s">
        <v>5966</v>
      </c>
      <c r="B9931" s="2">
        <v>41662</v>
      </c>
      <c r="C9931" s="2" t="s">
        <v>7727</v>
      </c>
      <c r="D9931" t="s">
        <v>7702</v>
      </c>
      <c r="E9931">
        <f t="shared" si="155"/>
        <v>32</v>
      </c>
    </row>
    <row r="9932" spans="1:5" x14ac:dyDescent="0.25">
      <c r="A9932" t="s">
        <v>730</v>
      </c>
      <c r="B9932" s="2">
        <v>41866</v>
      </c>
      <c r="C9932" s="2" t="s">
        <v>7690</v>
      </c>
      <c r="D9932" t="s">
        <v>7687</v>
      </c>
      <c r="E9932">
        <f t="shared" si="155"/>
        <v>15</v>
      </c>
    </row>
    <row r="9933" spans="1:5" x14ac:dyDescent="0.25">
      <c r="A9933" t="s">
        <v>730</v>
      </c>
      <c r="B9933" s="2">
        <v>41866</v>
      </c>
      <c r="C9933" s="2" t="s">
        <v>7690</v>
      </c>
      <c r="D9933" t="s">
        <v>7687</v>
      </c>
      <c r="E9933">
        <f t="shared" si="155"/>
        <v>15</v>
      </c>
    </row>
    <row r="9934" spans="1:5" x14ac:dyDescent="0.25">
      <c r="A9934" t="s">
        <v>730</v>
      </c>
      <c r="B9934" s="2">
        <v>41866</v>
      </c>
      <c r="C9934" s="2" t="s">
        <v>7690</v>
      </c>
      <c r="D9934" t="s">
        <v>7687</v>
      </c>
      <c r="E9934">
        <f t="shared" si="155"/>
        <v>15</v>
      </c>
    </row>
    <row r="9935" spans="1:5" x14ac:dyDescent="0.25">
      <c r="A9935" t="s">
        <v>2467</v>
      </c>
      <c r="B9935" s="2">
        <v>41831</v>
      </c>
      <c r="C9935" s="2" t="s">
        <v>7720</v>
      </c>
      <c r="D9935" t="s">
        <v>7720</v>
      </c>
      <c r="E9935">
        <f t="shared" si="155"/>
        <v>0</v>
      </c>
    </row>
    <row r="9936" spans="1:5" x14ac:dyDescent="0.25">
      <c r="A9936" t="s">
        <v>1051</v>
      </c>
      <c r="B9936" s="2">
        <v>41713</v>
      </c>
      <c r="C9936" s="2" t="s">
        <v>7715</v>
      </c>
      <c r="D9936" t="s">
        <v>7706</v>
      </c>
      <c r="E9936">
        <f t="shared" si="155"/>
        <v>25</v>
      </c>
    </row>
    <row r="9937" spans="1:5" x14ac:dyDescent="0.25">
      <c r="A9937" t="s">
        <v>1051</v>
      </c>
      <c r="B9937" s="2">
        <v>41713</v>
      </c>
      <c r="C9937" s="2" t="s">
        <v>7715</v>
      </c>
      <c r="D9937" t="s">
        <v>7706</v>
      </c>
      <c r="E9937">
        <f t="shared" si="155"/>
        <v>25</v>
      </c>
    </row>
    <row r="9938" spans="1:5" x14ac:dyDescent="0.25">
      <c r="A9938" t="s">
        <v>3219</v>
      </c>
      <c r="B9938" s="2">
        <v>41806</v>
      </c>
      <c r="C9938" s="2" t="s">
        <v>7684</v>
      </c>
      <c r="D9938" t="s">
        <v>7708</v>
      </c>
      <c r="E9938">
        <f t="shared" si="155"/>
        <v>36</v>
      </c>
    </row>
    <row r="9939" spans="1:5" x14ac:dyDescent="0.25">
      <c r="A9939" t="s">
        <v>1275</v>
      </c>
      <c r="B9939" s="2">
        <v>41715</v>
      </c>
      <c r="C9939" s="2" t="s">
        <v>7715</v>
      </c>
      <c r="D9939" t="s">
        <v>7682</v>
      </c>
      <c r="E9939">
        <f t="shared" si="155"/>
        <v>27</v>
      </c>
    </row>
    <row r="9940" spans="1:5" x14ac:dyDescent="0.25">
      <c r="A9940" t="s">
        <v>1681</v>
      </c>
      <c r="B9940" s="2">
        <v>41815</v>
      </c>
      <c r="C9940" s="2" t="s">
        <v>7684</v>
      </c>
      <c r="D9940" t="s">
        <v>7686</v>
      </c>
      <c r="E9940">
        <f t="shared" si="155"/>
        <v>30</v>
      </c>
    </row>
    <row r="9941" spans="1:5" x14ac:dyDescent="0.25">
      <c r="A9941" t="s">
        <v>1681</v>
      </c>
      <c r="B9941" s="2">
        <v>41815</v>
      </c>
      <c r="C9941" s="2" t="s">
        <v>7684</v>
      </c>
      <c r="D9941" t="s">
        <v>7686</v>
      </c>
      <c r="E9941">
        <f t="shared" si="155"/>
        <v>30</v>
      </c>
    </row>
    <row r="9942" spans="1:5" x14ac:dyDescent="0.25">
      <c r="A9942" t="s">
        <v>1681</v>
      </c>
      <c r="B9942" s="2">
        <v>41815</v>
      </c>
      <c r="C9942" s="2" t="s">
        <v>7684</v>
      </c>
      <c r="D9942" t="s">
        <v>7686</v>
      </c>
      <c r="E9942">
        <f t="shared" si="155"/>
        <v>30</v>
      </c>
    </row>
    <row r="9943" spans="1:5" x14ac:dyDescent="0.25">
      <c r="A9943" t="s">
        <v>1110</v>
      </c>
      <c r="B9943" s="2">
        <v>41747</v>
      </c>
      <c r="C9943" s="2" t="s">
        <v>7722</v>
      </c>
      <c r="D9943" t="s">
        <v>7704</v>
      </c>
      <c r="E9943">
        <f t="shared" si="155"/>
        <v>43</v>
      </c>
    </row>
    <row r="9944" spans="1:5" x14ac:dyDescent="0.25">
      <c r="A9944" t="s">
        <v>881</v>
      </c>
      <c r="B9944" s="2">
        <v>41948</v>
      </c>
      <c r="C9944" s="2" t="s">
        <v>7688</v>
      </c>
      <c r="D9944" t="s">
        <v>7701</v>
      </c>
      <c r="E9944">
        <f t="shared" si="155"/>
        <v>1</v>
      </c>
    </row>
    <row r="9945" spans="1:5" x14ac:dyDescent="0.25">
      <c r="A9945" t="s">
        <v>881</v>
      </c>
      <c r="B9945" s="2">
        <v>41948</v>
      </c>
      <c r="C9945" s="2" t="s">
        <v>7688</v>
      </c>
      <c r="D9945" t="s">
        <v>7701</v>
      </c>
      <c r="E9945">
        <f t="shared" si="155"/>
        <v>1</v>
      </c>
    </row>
    <row r="9946" spans="1:5" x14ac:dyDescent="0.25">
      <c r="A9946" t="s">
        <v>1675</v>
      </c>
      <c r="B9946" s="2">
        <v>42106</v>
      </c>
      <c r="C9946" s="2" t="s">
        <v>7700</v>
      </c>
      <c r="D9946" t="s">
        <v>7700</v>
      </c>
      <c r="E9946">
        <f t="shared" si="155"/>
        <v>0</v>
      </c>
    </row>
    <row r="9947" spans="1:5" x14ac:dyDescent="0.25">
      <c r="A9947" t="s">
        <v>2174</v>
      </c>
      <c r="B9947" s="2">
        <v>41700</v>
      </c>
      <c r="C9947" s="2" t="s">
        <v>7715</v>
      </c>
      <c r="D9947" t="s">
        <v>7715</v>
      </c>
      <c r="E9947">
        <f t="shared" si="155"/>
        <v>0</v>
      </c>
    </row>
    <row r="9948" spans="1:5" x14ac:dyDescent="0.25">
      <c r="A9948" t="s">
        <v>2174</v>
      </c>
      <c r="B9948" s="2">
        <v>41700</v>
      </c>
      <c r="C9948" s="2" t="s">
        <v>7715</v>
      </c>
      <c r="D9948" t="s">
        <v>7715</v>
      </c>
      <c r="E9948">
        <f t="shared" si="155"/>
        <v>0</v>
      </c>
    </row>
    <row r="9949" spans="1:5" x14ac:dyDescent="0.25">
      <c r="A9949" t="s">
        <v>1334</v>
      </c>
      <c r="B9949" s="2">
        <v>42274</v>
      </c>
      <c r="C9949" s="2" t="s">
        <v>7692</v>
      </c>
      <c r="D9949" t="s">
        <v>7708</v>
      </c>
      <c r="E9949">
        <f t="shared" si="155"/>
        <v>21</v>
      </c>
    </row>
    <row r="9950" spans="1:5" x14ac:dyDescent="0.25">
      <c r="A9950" t="s">
        <v>1334</v>
      </c>
      <c r="B9950" s="2">
        <v>42274</v>
      </c>
      <c r="C9950" s="2" t="s">
        <v>7692</v>
      </c>
      <c r="D9950" t="s">
        <v>7708</v>
      </c>
      <c r="E9950">
        <f t="shared" si="155"/>
        <v>21</v>
      </c>
    </row>
    <row r="9951" spans="1:5" x14ac:dyDescent="0.25">
      <c r="A9951" t="s">
        <v>1334</v>
      </c>
      <c r="B9951" s="2">
        <v>42274</v>
      </c>
      <c r="C9951" s="2" t="s">
        <v>7692</v>
      </c>
      <c r="D9951" t="s">
        <v>7708</v>
      </c>
      <c r="E9951">
        <f t="shared" si="155"/>
        <v>21</v>
      </c>
    </row>
    <row r="9952" spans="1:5" x14ac:dyDescent="0.25">
      <c r="A9952" t="s">
        <v>1334</v>
      </c>
      <c r="B9952" s="2">
        <v>42274</v>
      </c>
      <c r="C9952" s="2" t="s">
        <v>7692</v>
      </c>
      <c r="D9952" t="s">
        <v>7708</v>
      </c>
      <c r="E9952">
        <f t="shared" si="155"/>
        <v>21</v>
      </c>
    </row>
    <row r="9953" spans="1:5" x14ac:dyDescent="0.25">
      <c r="A9953" t="s">
        <v>1334</v>
      </c>
      <c r="B9953" s="2">
        <v>42274</v>
      </c>
      <c r="C9953" s="2" t="s">
        <v>7692</v>
      </c>
      <c r="D9953" t="s">
        <v>7708</v>
      </c>
      <c r="E9953">
        <f t="shared" si="155"/>
        <v>21</v>
      </c>
    </row>
    <row r="9954" spans="1:5" x14ac:dyDescent="0.25">
      <c r="A9954" t="s">
        <v>4090</v>
      </c>
      <c r="B9954" s="2">
        <v>41955</v>
      </c>
      <c r="C9954" s="2" t="s">
        <v>7688</v>
      </c>
      <c r="D9954" t="s">
        <v>7695</v>
      </c>
      <c r="E9954">
        <f t="shared" si="155"/>
        <v>13</v>
      </c>
    </row>
    <row r="9955" spans="1:5" x14ac:dyDescent="0.25">
      <c r="A9955" t="s">
        <v>4090</v>
      </c>
      <c r="B9955" s="2">
        <v>41955</v>
      </c>
      <c r="C9955" s="2" t="s">
        <v>7688</v>
      </c>
      <c r="D9955" t="s">
        <v>7695</v>
      </c>
      <c r="E9955">
        <f t="shared" si="155"/>
        <v>13</v>
      </c>
    </row>
    <row r="9956" spans="1:5" x14ac:dyDescent="0.25">
      <c r="A9956" t="s">
        <v>4090</v>
      </c>
      <c r="B9956" s="2">
        <v>41955</v>
      </c>
      <c r="C9956" s="2" t="s">
        <v>7688</v>
      </c>
      <c r="D9956" t="s">
        <v>7695</v>
      </c>
      <c r="E9956">
        <f t="shared" si="155"/>
        <v>13</v>
      </c>
    </row>
    <row r="9957" spans="1:5" x14ac:dyDescent="0.25">
      <c r="A9957" t="s">
        <v>4090</v>
      </c>
      <c r="B9957" s="2">
        <v>41955</v>
      </c>
      <c r="C9957" s="2" t="s">
        <v>7688</v>
      </c>
      <c r="D9957" t="s">
        <v>7695</v>
      </c>
      <c r="E9957">
        <f t="shared" si="155"/>
        <v>13</v>
      </c>
    </row>
    <row r="9958" spans="1:5" x14ac:dyDescent="0.25">
      <c r="A9958" t="s">
        <v>3068</v>
      </c>
      <c r="B9958" s="2">
        <v>41700</v>
      </c>
      <c r="C9958" s="2" t="s">
        <v>7715</v>
      </c>
      <c r="D9958" t="s">
        <v>7688</v>
      </c>
      <c r="E9958">
        <f t="shared" si="155"/>
        <v>8</v>
      </c>
    </row>
    <row r="9959" spans="1:5" x14ac:dyDescent="0.25">
      <c r="A9959" t="s">
        <v>3068</v>
      </c>
      <c r="B9959" s="2">
        <v>41700</v>
      </c>
      <c r="C9959" s="2" t="s">
        <v>7715</v>
      </c>
      <c r="D9959" t="s">
        <v>7688</v>
      </c>
      <c r="E9959">
        <f t="shared" si="155"/>
        <v>8</v>
      </c>
    </row>
    <row r="9960" spans="1:5" x14ac:dyDescent="0.25">
      <c r="A9960" t="s">
        <v>3068</v>
      </c>
      <c r="B9960" s="2">
        <v>41700</v>
      </c>
      <c r="C9960" s="2" t="s">
        <v>7715</v>
      </c>
      <c r="D9960" t="s">
        <v>7688</v>
      </c>
      <c r="E9960">
        <f t="shared" si="155"/>
        <v>8</v>
      </c>
    </row>
    <row r="9961" spans="1:5" x14ac:dyDescent="0.25">
      <c r="A9961" t="s">
        <v>982</v>
      </c>
      <c r="B9961" s="2">
        <v>41701</v>
      </c>
      <c r="C9961" s="2" t="s">
        <v>7715</v>
      </c>
      <c r="D9961" t="s">
        <v>7694</v>
      </c>
      <c r="E9961">
        <f t="shared" si="155"/>
        <v>43</v>
      </c>
    </row>
    <row r="9962" spans="1:5" x14ac:dyDescent="0.25">
      <c r="A9962" t="s">
        <v>3360</v>
      </c>
      <c r="B9962" s="2">
        <v>42484</v>
      </c>
      <c r="C9962" s="2" t="s">
        <v>7706</v>
      </c>
      <c r="D9962" t="s">
        <v>7696</v>
      </c>
      <c r="E9962">
        <f t="shared" si="155"/>
        <v>17</v>
      </c>
    </row>
    <row r="9963" spans="1:5" x14ac:dyDescent="0.25">
      <c r="A9963" t="s">
        <v>2215</v>
      </c>
      <c r="B9963" s="2">
        <v>42082</v>
      </c>
      <c r="C9963" s="2" t="s">
        <v>7710</v>
      </c>
      <c r="D9963" t="s">
        <v>7710</v>
      </c>
      <c r="E9963">
        <f t="shared" si="155"/>
        <v>0</v>
      </c>
    </row>
    <row r="9964" spans="1:5" x14ac:dyDescent="0.25">
      <c r="A9964" t="s">
        <v>2215</v>
      </c>
      <c r="B9964" s="2">
        <v>42082</v>
      </c>
      <c r="C9964" s="2" t="s">
        <v>7710</v>
      </c>
      <c r="D9964" t="s">
        <v>7710</v>
      </c>
      <c r="E9964">
        <f t="shared" si="155"/>
        <v>0</v>
      </c>
    </row>
    <row r="9965" spans="1:5" x14ac:dyDescent="0.25">
      <c r="A9965" t="s">
        <v>1051</v>
      </c>
      <c r="B9965" s="2">
        <v>41713</v>
      </c>
      <c r="C9965" s="2" t="s">
        <v>7715</v>
      </c>
      <c r="D9965" t="s">
        <v>7719</v>
      </c>
      <c r="E9965">
        <f t="shared" si="155"/>
        <v>16</v>
      </c>
    </row>
    <row r="9966" spans="1:5" x14ac:dyDescent="0.25">
      <c r="A9966" t="s">
        <v>6683</v>
      </c>
      <c r="B9966" s="2">
        <v>42399</v>
      </c>
      <c r="C9966" s="2" t="s">
        <v>7693</v>
      </c>
      <c r="D9966" t="s">
        <v>7686</v>
      </c>
      <c r="E9966">
        <f t="shared" si="155"/>
        <v>11</v>
      </c>
    </row>
    <row r="9967" spans="1:5" x14ac:dyDescent="0.25">
      <c r="A9967" t="s">
        <v>6683</v>
      </c>
      <c r="B9967" s="2">
        <v>42399</v>
      </c>
      <c r="C9967" s="2" t="s">
        <v>7693</v>
      </c>
      <c r="D9967" t="s">
        <v>7686</v>
      </c>
      <c r="E9967">
        <f t="shared" si="155"/>
        <v>11</v>
      </c>
    </row>
    <row r="9968" spans="1:5" x14ac:dyDescent="0.25">
      <c r="A9968" t="s">
        <v>6683</v>
      </c>
      <c r="B9968" s="2">
        <v>42399</v>
      </c>
      <c r="C9968" s="2" t="s">
        <v>7693</v>
      </c>
      <c r="D9968" t="s">
        <v>7686</v>
      </c>
      <c r="E9968">
        <f t="shared" si="155"/>
        <v>11</v>
      </c>
    </row>
    <row r="9969" spans="1:5" x14ac:dyDescent="0.25">
      <c r="A9969" t="s">
        <v>2901</v>
      </c>
      <c r="B9969" s="2">
        <v>41709</v>
      </c>
      <c r="C9969" s="2" t="s">
        <v>7715</v>
      </c>
      <c r="D9969" t="s">
        <v>7703</v>
      </c>
      <c r="E9969">
        <f t="shared" si="155"/>
        <v>45</v>
      </c>
    </row>
    <row r="9970" spans="1:5" x14ac:dyDescent="0.25">
      <c r="A9970" t="s">
        <v>2901</v>
      </c>
      <c r="B9970" s="2">
        <v>41709</v>
      </c>
      <c r="C9970" s="2" t="s">
        <v>7715</v>
      </c>
      <c r="D9970" t="s">
        <v>7703</v>
      </c>
      <c r="E9970">
        <f t="shared" si="155"/>
        <v>45</v>
      </c>
    </row>
    <row r="9971" spans="1:5" x14ac:dyDescent="0.25">
      <c r="A9971" t="s">
        <v>2901</v>
      </c>
      <c r="B9971" s="2">
        <v>41709</v>
      </c>
      <c r="C9971" s="2" t="s">
        <v>7715</v>
      </c>
      <c r="D9971" t="s">
        <v>7703</v>
      </c>
      <c r="E9971">
        <f t="shared" si="155"/>
        <v>45</v>
      </c>
    </row>
    <row r="9972" spans="1:5" x14ac:dyDescent="0.25">
      <c r="A9972" t="s">
        <v>372</v>
      </c>
      <c r="B9972" s="2">
        <v>41728</v>
      </c>
      <c r="C9972" s="2" t="s">
        <v>7715</v>
      </c>
      <c r="D9972" t="s">
        <v>7721</v>
      </c>
      <c r="E9972">
        <f t="shared" si="155"/>
        <v>15</v>
      </c>
    </row>
    <row r="9973" spans="1:5" x14ac:dyDescent="0.25">
      <c r="A9973" t="s">
        <v>372</v>
      </c>
      <c r="B9973" s="2">
        <v>41728</v>
      </c>
      <c r="C9973" s="2" t="s">
        <v>7715</v>
      </c>
      <c r="D9973" t="s">
        <v>7721</v>
      </c>
      <c r="E9973">
        <f t="shared" si="155"/>
        <v>15</v>
      </c>
    </row>
    <row r="9974" spans="1:5" x14ac:dyDescent="0.25">
      <c r="A9974" t="s">
        <v>233</v>
      </c>
      <c r="B9974" s="2">
        <v>41876</v>
      </c>
      <c r="C9974" s="2" t="s">
        <v>7690</v>
      </c>
      <c r="D9974" t="s">
        <v>7702</v>
      </c>
      <c r="E9974">
        <f t="shared" si="155"/>
        <v>25</v>
      </c>
    </row>
    <row r="9975" spans="1:5" x14ac:dyDescent="0.25">
      <c r="A9975" t="s">
        <v>1823</v>
      </c>
      <c r="B9975" s="2">
        <v>41701</v>
      </c>
      <c r="C9975" s="2" t="s">
        <v>7715</v>
      </c>
      <c r="D9975" t="s">
        <v>7686</v>
      </c>
      <c r="E9975">
        <f t="shared" si="155"/>
        <v>33</v>
      </c>
    </row>
    <row r="9976" spans="1:5" x14ac:dyDescent="0.25">
      <c r="A9976" t="s">
        <v>1823</v>
      </c>
      <c r="B9976" s="2">
        <v>41701</v>
      </c>
      <c r="C9976" s="2" t="s">
        <v>7715</v>
      </c>
      <c r="D9976" t="s">
        <v>7686</v>
      </c>
      <c r="E9976">
        <f t="shared" si="155"/>
        <v>33</v>
      </c>
    </row>
    <row r="9977" spans="1:5" x14ac:dyDescent="0.25">
      <c r="A9977" t="s">
        <v>1823</v>
      </c>
      <c r="B9977" s="2">
        <v>41701</v>
      </c>
      <c r="C9977" s="2" t="s">
        <v>7715</v>
      </c>
      <c r="D9977" t="s">
        <v>7686</v>
      </c>
      <c r="E9977">
        <f t="shared" si="155"/>
        <v>33</v>
      </c>
    </row>
    <row r="9978" spans="1:5" x14ac:dyDescent="0.25">
      <c r="A9978" t="s">
        <v>1823</v>
      </c>
      <c r="B9978" s="2">
        <v>41701</v>
      </c>
      <c r="C9978" s="2" t="s">
        <v>7715</v>
      </c>
      <c r="D9978" t="s">
        <v>7686</v>
      </c>
      <c r="E9978">
        <f t="shared" si="155"/>
        <v>33</v>
      </c>
    </row>
    <row r="9979" spans="1:5" x14ac:dyDescent="0.25">
      <c r="A9979" t="s">
        <v>1823</v>
      </c>
      <c r="B9979" s="2">
        <v>41701</v>
      </c>
      <c r="C9979" s="2" t="s">
        <v>7715</v>
      </c>
      <c r="D9979" t="s">
        <v>7686</v>
      </c>
      <c r="E9979">
        <f t="shared" si="155"/>
        <v>33</v>
      </c>
    </row>
    <row r="9980" spans="1:5" x14ac:dyDescent="0.25">
      <c r="A9980" t="s">
        <v>1823</v>
      </c>
      <c r="B9980" s="2">
        <v>41701</v>
      </c>
      <c r="C9980" s="2" t="s">
        <v>7715</v>
      </c>
      <c r="D9980" t="s">
        <v>7686</v>
      </c>
      <c r="E9980">
        <f t="shared" si="155"/>
        <v>33</v>
      </c>
    </row>
    <row r="9981" spans="1:5" x14ac:dyDescent="0.25">
      <c r="A9981" t="s">
        <v>1823</v>
      </c>
      <c r="B9981" s="2">
        <v>41701</v>
      </c>
      <c r="C9981" s="2" t="s">
        <v>7715</v>
      </c>
      <c r="D9981" t="s">
        <v>7686</v>
      </c>
      <c r="E9981">
        <f t="shared" si="155"/>
        <v>33</v>
      </c>
    </row>
    <row r="9982" spans="1:5" x14ac:dyDescent="0.25">
      <c r="A9982" t="s">
        <v>2434</v>
      </c>
      <c r="B9982" s="2">
        <v>42177</v>
      </c>
      <c r="C9982" s="2" t="s">
        <v>7721</v>
      </c>
      <c r="D9982" t="s">
        <v>7692</v>
      </c>
      <c r="E9982">
        <f t="shared" si="155"/>
        <v>3</v>
      </c>
    </row>
    <row r="9983" spans="1:5" x14ac:dyDescent="0.25">
      <c r="A9983" t="s">
        <v>120</v>
      </c>
      <c r="B9983" s="2">
        <v>42538</v>
      </c>
      <c r="C9983" s="2" t="s">
        <v>7682</v>
      </c>
      <c r="D9983" t="s">
        <v>7724</v>
      </c>
      <c r="E9983">
        <f t="shared" si="155"/>
        <v>14</v>
      </c>
    </row>
    <row r="9984" spans="1:5" x14ac:dyDescent="0.25">
      <c r="A9984" t="s">
        <v>233</v>
      </c>
      <c r="B9984" s="2">
        <v>41876</v>
      </c>
      <c r="C9984" s="2" t="s">
        <v>7690</v>
      </c>
      <c r="D9984" t="s">
        <v>7702</v>
      </c>
      <c r="E9984">
        <f t="shared" si="155"/>
        <v>25</v>
      </c>
    </row>
    <row r="9985" spans="1:5" x14ac:dyDescent="0.25">
      <c r="A9985" t="s">
        <v>233</v>
      </c>
      <c r="B9985" s="2">
        <v>41876</v>
      </c>
      <c r="C9985" s="2" t="s">
        <v>7690</v>
      </c>
      <c r="D9985" t="s">
        <v>7702</v>
      </c>
      <c r="E9985">
        <f t="shared" si="155"/>
        <v>25</v>
      </c>
    </row>
    <row r="9986" spans="1:5" x14ac:dyDescent="0.25">
      <c r="A9986" t="s">
        <v>1025</v>
      </c>
      <c r="B9986" s="2">
        <v>41812</v>
      </c>
      <c r="C9986" s="2" t="s">
        <v>7684</v>
      </c>
      <c r="D9986" t="s">
        <v>7714</v>
      </c>
      <c r="E9986">
        <f t="shared" si="155"/>
        <v>11</v>
      </c>
    </row>
    <row r="9987" spans="1:5" x14ac:dyDescent="0.25">
      <c r="A9987" t="s">
        <v>1025</v>
      </c>
      <c r="B9987" s="2">
        <v>41812</v>
      </c>
      <c r="C9987" s="2" t="s">
        <v>7684</v>
      </c>
      <c r="D9987" t="s">
        <v>7714</v>
      </c>
      <c r="E9987">
        <f t="shared" ref="E9987:E9995" si="156">(LEFT(D9987,4)-LEFT(C9987,4))*12+RIGHT(D9987,2)-RIGHT(C9987,2)</f>
        <v>11</v>
      </c>
    </row>
    <row r="9988" spans="1:5" x14ac:dyDescent="0.25">
      <c r="A9988" t="s">
        <v>2951</v>
      </c>
      <c r="B9988" s="2">
        <v>41957</v>
      </c>
      <c r="C9988" s="2" t="s">
        <v>7688</v>
      </c>
      <c r="D9988" t="s">
        <v>7702</v>
      </c>
      <c r="E9988">
        <f t="shared" si="156"/>
        <v>22</v>
      </c>
    </row>
    <row r="9989" spans="1:5" x14ac:dyDescent="0.25">
      <c r="A9989" t="s">
        <v>93</v>
      </c>
      <c r="B9989" s="2">
        <v>41737</v>
      </c>
      <c r="C9989" s="2" t="s">
        <v>7722</v>
      </c>
      <c r="D9989" t="s">
        <v>7704</v>
      </c>
      <c r="E9989">
        <f t="shared" si="156"/>
        <v>43</v>
      </c>
    </row>
    <row r="9990" spans="1:5" x14ac:dyDescent="0.25">
      <c r="A9990" t="s">
        <v>93</v>
      </c>
      <c r="B9990" s="2">
        <v>41737</v>
      </c>
      <c r="C9990" s="2" t="s">
        <v>7722</v>
      </c>
      <c r="D9990" t="s">
        <v>7704</v>
      </c>
      <c r="E9990">
        <f t="shared" si="156"/>
        <v>43</v>
      </c>
    </row>
    <row r="9991" spans="1:5" x14ac:dyDescent="0.25">
      <c r="A9991" t="s">
        <v>2251</v>
      </c>
      <c r="B9991" s="2">
        <v>41660</v>
      </c>
      <c r="C9991" s="2" t="s">
        <v>7727</v>
      </c>
      <c r="D9991" t="s">
        <v>7727</v>
      </c>
      <c r="E9991">
        <f t="shared" si="156"/>
        <v>0</v>
      </c>
    </row>
    <row r="9992" spans="1:5" x14ac:dyDescent="0.25">
      <c r="A9992" t="s">
        <v>309</v>
      </c>
      <c r="B9992" s="2">
        <v>41699</v>
      </c>
      <c r="C9992" s="2" t="s">
        <v>7715</v>
      </c>
      <c r="D9992" t="s">
        <v>7712</v>
      </c>
      <c r="E9992">
        <f t="shared" si="156"/>
        <v>35</v>
      </c>
    </row>
    <row r="9993" spans="1:5" x14ac:dyDescent="0.25">
      <c r="A9993" t="s">
        <v>309</v>
      </c>
      <c r="B9993" s="2">
        <v>41699</v>
      </c>
      <c r="C9993" s="2" t="s">
        <v>7715</v>
      </c>
      <c r="D9993" t="s">
        <v>7712</v>
      </c>
      <c r="E9993">
        <f t="shared" si="156"/>
        <v>35</v>
      </c>
    </row>
    <row r="9994" spans="1:5" x14ac:dyDescent="0.25">
      <c r="A9994" t="s">
        <v>309</v>
      </c>
      <c r="B9994" s="2">
        <v>41699</v>
      </c>
      <c r="C9994" s="2" t="s">
        <v>7715</v>
      </c>
      <c r="D9994" t="s">
        <v>7712</v>
      </c>
      <c r="E9994">
        <f t="shared" si="156"/>
        <v>35</v>
      </c>
    </row>
    <row r="9995" spans="1:5" x14ac:dyDescent="0.25">
      <c r="A9995" t="s">
        <v>1933</v>
      </c>
      <c r="B9995" s="2">
        <v>41891</v>
      </c>
      <c r="C9995" s="2" t="s">
        <v>7711</v>
      </c>
      <c r="D9995" t="s">
        <v>7705</v>
      </c>
      <c r="E9995">
        <f t="shared" si="156"/>
        <v>32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479A-E3BE-47D4-91E6-5F3754713B5B}">
  <dimension ref="A1:AG14"/>
  <sheetViews>
    <sheetView zoomScaleNormal="100" workbookViewId="0">
      <selection activeCell="S3" sqref="S3"/>
    </sheetView>
  </sheetViews>
  <sheetFormatPr defaultRowHeight="15" x14ac:dyDescent="0.25"/>
  <cols>
    <col min="1" max="1" width="8" bestFit="1" customWidth="1"/>
    <col min="2" max="2" width="9.140625" bestFit="1" customWidth="1"/>
    <col min="3" max="8" width="6.140625" bestFit="1" customWidth="1"/>
    <col min="9" max="14" width="7.28515625" bestFit="1" customWidth="1"/>
    <col min="15" max="17" width="7.140625" bestFit="1" customWidth="1"/>
    <col min="18" max="18" width="7.7109375" bestFit="1" customWidth="1"/>
    <col min="19" max="19" width="8.140625" bestFit="1" customWidth="1"/>
    <col min="20" max="31" width="7.28515625" bestFit="1" customWidth="1"/>
    <col min="32" max="49" width="7.140625" bestFit="1" customWidth="1"/>
    <col min="50" max="50" width="10.7109375" bestFit="1" customWidth="1"/>
  </cols>
  <sheetData>
    <row r="1" spans="1:33" x14ac:dyDescent="0.25">
      <c r="A1" s="3" t="s">
        <v>7731</v>
      </c>
      <c r="B1" s="3" t="s">
        <v>7732</v>
      </c>
      <c r="R1" t="s">
        <v>7731</v>
      </c>
      <c r="S1" s="6" t="s">
        <v>7732</v>
      </c>
    </row>
    <row r="2" spans="1:33" x14ac:dyDescent="0.25">
      <c r="A2" s="3" t="s">
        <v>7730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S2" s="7">
        <v>0</v>
      </c>
      <c r="T2" s="7">
        <v>1</v>
      </c>
      <c r="U2" s="7">
        <v>2</v>
      </c>
      <c r="V2" s="7">
        <v>3</v>
      </c>
      <c r="W2" s="7">
        <v>4</v>
      </c>
      <c r="X2" s="7">
        <v>5</v>
      </c>
      <c r="Y2" s="7">
        <v>6</v>
      </c>
      <c r="Z2" s="7">
        <v>7</v>
      </c>
      <c r="AA2" s="7">
        <v>8</v>
      </c>
      <c r="AB2" s="7">
        <v>9</v>
      </c>
      <c r="AC2" s="7">
        <v>10</v>
      </c>
      <c r="AD2" s="7">
        <v>11</v>
      </c>
      <c r="AE2" s="7">
        <v>12</v>
      </c>
    </row>
    <row r="3" spans="1:33" x14ac:dyDescent="0.25">
      <c r="A3" s="4" t="s">
        <v>7707</v>
      </c>
      <c r="B3" s="5">
        <v>1</v>
      </c>
      <c r="C3" s="6">
        <v>0</v>
      </c>
      <c r="D3" s="6">
        <v>0.14285714285714285</v>
      </c>
      <c r="E3" s="6">
        <v>0</v>
      </c>
      <c r="F3" s="6">
        <v>0.14285714285714285</v>
      </c>
      <c r="G3" s="6">
        <v>0.14285714285714285</v>
      </c>
      <c r="H3" s="6">
        <v>0.2857142857142857</v>
      </c>
      <c r="I3" s="6">
        <v>0</v>
      </c>
      <c r="J3" s="6">
        <v>0</v>
      </c>
      <c r="K3" s="6">
        <v>0.14285714285714285</v>
      </c>
      <c r="L3" s="6">
        <v>0.14285714285714285</v>
      </c>
      <c r="M3" s="6">
        <v>0.14285714285714285</v>
      </c>
      <c r="N3" s="6">
        <v>0.14285714285714285</v>
      </c>
      <c r="R3" t="s">
        <v>7707</v>
      </c>
      <c r="S3" s="14">
        <v>1</v>
      </c>
      <c r="T3" s="14">
        <v>0</v>
      </c>
      <c r="U3" s="14">
        <v>0.14285714285714285</v>
      </c>
      <c r="V3" s="14">
        <v>0</v>
      </c>
      <c r="W3" s="14">
        <v>0.14285714285714285</v>
      </c>
      <c r="X3" s="14">
        <v>0.14285714285714285</v>
      </c>
      <c r="Y3" s="14">
        <v>0.2857142857142857</v>
      </c>
      <c r="Z3" s="14">
        <v>0</v>
      </c>
      <c r="AA3" s="14">
        <v>0</v>
      </c>
      <c r="AB3" s="14">
        <v>0.14285714285714285</v>
      </c>
      <c r="AC3" s="14">
        <v>0.14285714285714285</v>
      </c>
      <c r="AD3" s="14">
        <v>0.14285714285714285</v>
      </c>
      <c r="AE3" s="14">
        <v>0.14285714285714285</v>
      </c>
      <c r="AG3" s="6"/>
    </row>
    <row r="4" spans="1:33" x14ac:dyDescent="0.25">
      <c r="A4" s="4" t="s">
        <v>7717</v>
      </c>
      <c r="B4" s="5">
        <v>1</v>
      </c>
      <c r="C4" s="6">
        <v>0</v>
      </c>
      <c r="D4" s="6">
        <v>0.14285714285714285</v>
      </c>
      <c r="E4" s="6">
        <v>0</v>
      </c>
      <c r="F4" s="6">
        <v>0</v>
      </c>
      <c r="G4" s="6">
        <v>0.14285714285714285</v>
      </c>
      <c r="H4" s="6">
        <v>0</v>
      </c>
      <c r="I4" s="6">
        <v>0.2857142857142857</v>
      </c>
      <c r="J4" s="6">
        <v>0</v>
      </c>
      <c r="K4" s="6">
        <v>0</v>
      </c>
      <c r="L4" s="6">
        <v>0.14285714285714285</v>
      </c>
      <c r="M4" s="6">
        <v>0</v>
      </c>
      <c r="N4" s="6">
        <v>0.14285714285714285</v>
      </c>
      <c r="R4" t="s">
        <v>7717</v>
      </c>
      <c r="S4" s="14">
        <v>1</v>
      </c>
      <c r="T4" s="14">
        <v>0</v>
      </c>
      <c r="U4" s="14">
        <v>0.14285714285714285</v>
      </c>
      <c r="V4" s="14">
        <v>0</v>
      </c>
      <c r="W4" s="14">
        <v>0</v>
      </c>
      <c r="X4" s="14">
        <v>0.14285714285714285</v>
      </c>
      <c r="Y4" s="14">
        <v>0</v>
      </c>
      <c r="Z4" s="14">
        <v>0.2857142857142857</v>
      </c>
      <c r="AA4" s="14">
        <v>0</v>
      </c>
      <c r="AB4" s="14">
        <v>0</v>
      </c>
      <c r="AC4" s="14">
        <v>0.14285714285714285</v>
      </c>
      <c r="AD4" s="14">
        <v>0</v>
      </c>
      <c r="AE4" s="14">
        <v>0</v>
      </c>
      <c r="AG4" s="6"/>
    </row>
    <row r="5" spans="1:33" x14ac:dyDescent="0.25">
      <c r="A5" s="4" t="s">
        <v>7710</v>
      </c>
      <c r="B5" s="5">
        <v>1</v>
      </c>
      <c r="C5" s="6">
        <v>5.5555555555555552E-2</v>
      </c>
      <c r="D5" s="6">
        <v>5.5555555555555552E-2</v>
      </c>
      <c r="E5" s="6">
        <v>0.16666666666666666</v>
      </c>
      <c r="F5" s="6">
        <v>5.5555555555555552E-2</v>
      </c>
      <c r="G5" s="6">
        <v>5.5555555555555552E-2</v>
      </c>
      <c r="H5" s="6">
        <v>0.16666666666666666</v>
      </c>
      <c r="I5" s="6">
        <v>5.5555555555555552E-2</v>
      </c>
      <c r="J5" s="6">
        <v>0.16666666666666666</v>
      </c>
      <c r="K5" s="6">
        <v>5.5555555555555552E-2</v>
      </c>
      <c r="L5" s="6">
        <v>5.5555555555555552E-2</v>
      </c>
      <c r="M5" s="6">
        <v>0.1111111111111111</v>
      </c>
      <c r="N5" s="6">
        <v>5.5555555555555552E-2</v>
      </c>
      <c r="R5" t="s">
        <v>7710</v>
      </c>
      <c r="S5" s="14">
        <v>1</v>
      </c>
      <c r="T5" s="14">
        <v>5.5555555555555552E-2</v>
      </c>
      <c r="U5" s="14">
        <v>5.5555555555555552E-2</v>
      </c>
      <c r="V5" s="14">
        <v>0.16666666666666666</v>
      </c>
      <c r="W5" s="14">
        <v>5.5555555555555552E-2</v>
      </c>
      <c r="X5" s="14">
        <v>5.5555555555555552E-2</v>
      </c>
      <c r="Y5" s="14">
        <v>0.16666666666666666</v>
      </c>
      <c r="Z5" s="14">
        <v>5.5555555555555552E-2</v>
      </c>
      <c r="AA5" s="14">
        <v>0.16666666666666666</v>
      </c>
      <c r="AB5" s="14">
        <v>5.5555555555555552E-2</v>
      </c>
      <c r="AC5" s="14">
        <v>5.5555555555555552E-2</v>
      </c>
      <c r="AD5" s="14">
        <v>0</v>
      </c>
      <c r="AE5" s="14">
        <v>0</v>
      </c>
      <c r="AG5" s="6"/>
    </row>
    <row r="6" spans="1:33" x14ac:dyDescent="0.25">
      <c r="A6" s="4" t="s">
        <v>7700</v>
      </c>
      <c r="B6" s="5">
        <v>1</v>
      </c>
      <c r="C6" s="6">
        <v>0</v>
      </c>
      <c r="D6" s="6">
        <v>0</v>
      </c>
      <c r="E6" s="6">
        <v>8.3333333333333329E-2</v>
      </c>
      <c r="F6" s="6">
        <v>0</v>
      </c>
      <c r="G6" s="6">
        <v>8.3333333333333329E-2</v>
      </c>
      <c r="H6" s="6">
        <v>0.25</v>
      </c>
      <c r="I6" s="6">
        <v>0.16666666666666666</v>
      </c>
      <c r="J6" s="6">
        <v>0</v>
      </c>
      <c r="K6" s="6">
        <v>0</v>
      </c>
      <c r="L6" s="6">
        <v>8.3333333333333329E-2</v>
      </c>
      <c r="M6" s="6">
        <v>8.3333333333333329E-2</v>
      </c>
      <c r="N6" s="6">
        <v>0</v>
      </c>
      <c r="R6" t="s">
        <v>7700</v>
      </c>
      <c r="S6" s="14">
        <v>1</v>
      </c>
      <c r="T6" s="14">
        <v>0</v>
      </c>
      <c r="U6" s="14">
        <v>0</v>
      </c>
      <c r="V6" s="14">
        <v>8.3333333333333329E-2</v>
      </c>
      <c r="W6" s="14">
        <v>0</v>
      </c>
      <c r="X6" s="14">
        <v>8.3333333333333329E-2</v>
      </c>
      <c r="Y6" s="14">
        <v>0.25</v>
      </c>
      <c r="Z6" s="14">
        <v>0.16666666666666666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G6" s="6"/>
    </row>
    <row r="7" spans="1:33" x14ac:dyDescent="0.25">
      <c r="A7" s="4" t="s">
        <v>7714</v>
      </c>
      <c r="B7" s="5">
        <v>1</v>
      </c>
      <c r="C7" s="6">
        <v>0</v>
      </c>
      <c r="D7" s="6">
        <v>0</v>
      </c>
      <c r="E7" s="6">
        <v>8.3333333333333329E-2</v>
      </c>
      <c r="F7" s="6">
        <v>0.16666666666666666</v>
      </c>
      <c r="G7" s="6">
        <v>0</v>
      </c>
      <c r="H7" s="6">
        <v>0.16666666666666666</v>
      </c>
      <c r="I7" s="6">
        <v>0.16666666666666666</v>
      </c>
      <c r="J7" s="6">
        <v>8.3333333333333329E-2</v>
      </c>
      <c r="K7" s="6">
        <v>8.3333333333333329E-2</v>
      </c>
      <c r="L7" s="6">
        <v>0.25</v>
      </c>
      <c r="M7" s="6">
        <v>0.16666666666666666</v>
      </c>
      <c r="N7" s="6">
        <v>8.3333333333333329E-2</v>
      </c>
      <c r="R7" t="s">
        <v>7714</v>
      </c>
      <c r="S7" s="14">
        <v>1</v>
      </c>
      <c r="T7" s="14">
        <v>0</v>
      </c>
      <c r="U7" s="14">
        <v>0</v>
      </c>
      <c r="V7" s="14">
        <v>8.3333333333333329E-2</v>
      </c>
      <c r="W7" s="14">
        <v>0.16666666666666666</v>
      </c>
      <c r="X7" s="14">
        <v>0</v>
      </c>
      <c r="Y7" s="14">
        <v>0.16666666666666666</v>
      </c>
      <c r="Z7" s="14">
        <v>0.16666666666666666</v>
      </c>
      <c r="AA7" s="14">
        <v>8.3333333333333329E-2</v>
      </c>
      <c r="AB7" s="14">
        <v>0</v>
      </c>
      <c r="AC7" s="14">
        <v>0</v>
      </c>
      <c r="AD7" s="14">
        <v>0</v>
      </c>
      <c r="AE7" s="14">
        <v>0</v>
      </c>
      <c r="AG7" s="6"/>
    </row>
    <row r="8" spans="1:33" x14ac:dyDescent="0.25">
      <c r="A8" s="4" t="s">
        <v>7721</v>
      </c>
      <c r="B8" s="5">
        <v>1</v>
      </c>
      <c r="C8" s="6">
        <v>8.3333333333333329E-2</v>
      </c>
      <c r="D8" s="6">
        <v>8.3333333333333329E-2</v>
      </c>
      <c r="E8" s="6">
        <v>0.41666666666666669</v>
      </c>
      <c r="F8" s="6">
        <v>8.3333333333333329E-2</v>
      </c>
      <c r="G8" s="6">
        <v>0.25</v>
      </c>
      <c r="H8" s="6">
        <v>0.16666666666666666</v>
      </c>
      <c r="I8" s="6">
        <v>0</v>
      </c>
      <c r="J8" s="6">
        <v>8.3333333333333329E-2</v>
      </c>
      <c r="K8" s="6">
        <v>0.25</v>
      </c>
      <c r="L8" s="6">
        <v>8.3333333333333329E-2</v>
      </c>
      <c r="M8" s="6">
        <v>0</v>
      </c>
      <c r="N8" s="6">
        <v>0.41666666666666669</v>
      </c>
      <c r="R8" t="s">
        <v>7721</v>
      </c>
      <c r="S8" s="14">
        <v>1</v>
      </c>
      <c r="T8" s="14">
        <v>8.3333333333333329E-2</v>
      </c>
      <c r="U8" s="14">
        <v>8.3333333333333329E-2</v>
      </c>
      <c r="V8" s="14">
        <v>0.41666666666666669</v>
      </c>
      <c r="W8" s="14">
        <v>8.3333333333333329E-2</v>
      </c>
      <c r="X8" s="14">
        <v>0.25</v>
      </c>
      <c r="Y8" s="14">
        <v>0.16666666666666666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G8" s="6"/>
    </row>
    <row r="9" spans="1:33" x14ac:dyDescent="0.25">
      <c r="A9" s="4" t="s">
        <v>7719</v>
      </c>
      <c r="B9" s="5">
        <v>1</v>
      </c>
      <c r="C9" s="6">
        <v>0</v>
      </c>
      <c r="D9" s="6">
        <v>0</v>
      </c>
      <c r="E9" s="6">
        <v>0.25</v>
      </c>
      <c r="F9" s="6">
        <v>0.375</v>
      </c>
      <c r="G9" s="6">
        <v>0.125</v>
      </c>
      <c r="H9" s="6">
        <v>0</v>
      </c>
      <c r="I9" s="6">
        <v>0.25</v>
      </c>
      <c r="J9" s="6">
        <v>0</v>
      </c>
      <c r="K9" s="6">
        <v>0</v>
      </c>
      <c r="L9" s="6">
        <v>0</v>
      </c>
      <c r="M9" s="6">
        <v>0.125</v>
      </c>
      <c r="N9" s="6">
        <v>0.125</v>
      </c>
      <c r="R9" t="s">
        <v>7719</v>
      </c>
      <c r="S9" s="14">
        <v>1</v>
      </c>
      <c r="T9" s="14">
        <v>0</v>
      </c>
      <c r="U9" s="14">
        <v>0</v>
      </c>
      <c r="V9" s="14">
        <v>0.25</v>
      </c>
      <c r="W9" s="14">
        <v>0.375</v>
      </c>
      <c r="X9" s="14">
        <v>0.125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</row>
    <row r="10" spans="1:33" x14ac:dyDescent="0.25">
      <c r="A10" s="4" t="s">
        <v>7718</v>
      </c>
      <c r="B10" s="5">
        <v>1</v>
      </c>
      <c r="C10" s="6">
        <v>0.25</v>
      </c>
      <c r="D10" s="6">
        <v>8.3333333333333329E-2</v>
      </c>
      <c r="E10" s="6">
        <v>0.16666666666666666</v>
      </c>
      <c r="F10" s="6">
        <v>0.25</v>
      </c>
      <c r="G10" s="6">
        <v>0</v>
      </c>
      <c r="H10" s="6">
        <v>0</v>
      </c>
      <c r="I10" s="6">
        <v>0</v>
      </c>
      <c r="J10" s="6">
        <v>0</v>
      </c>
      <c r="K10" s="6">
        <v>8.3333333333333329E-2</v>
      </c>
      <c r="L10" s="6">
        <v>0.16666666666666666</v>
      </c>
      <c r="M10" s="6">
        <v>0</v>
      </c>
      <c r="N10" s="6">
        <v>0</v>
      </c>
      <c r="R10" t="s">
        <v>7718</v>
      </c>
      <c r="S10" s="14">
        <v>1</v>
      </c>
      <c r="T10" s="14">
        <v>0.25</v>
      </c>
      <c r="U10" s="14">
        <v>8.3333333333333329E-2</v>
      </c>
      <c r="V10" s="14">
        <v>0.16666666666666666</v>
      </c>
      <c r="W10" s="14">
        <v>0.25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</row>
    <row r="11" spans="1:33" x14ac:dyDescent="0.25">
      <c r="A11" s="4" t="s">
        <v>7692</v>
      </c>
      <c r="B11" s="5">
        <v>1</v>
      </c>
      <c r="C11" s="6">
        <v>6.25E-2</v>
      </c>
      <c r="D11" s="6">
        <v>0.1875</v>
      </c>
      <c r="E11" s="6">
        <v>6.25E-2</v>
      </c>
      <c r="F11" s="6">
        <v>0.25</v>
      </c>
      <c r="G11" s="6">
        <v>6.25E-2</v>
      </c>
      <c r="H11" s="6">
        <v>0.1875</v>
      </c>
      <c r="I11" s="6">
        <v>0.1875</v>
      </c>
      <c r="J11" s="6">
        <v>6.25E-2</v>
      </c>
      <c r="K11" s="6">
        <v>0</v>
      </c>
      <c r="L11" s="6">
        <v>6.25E-2</v>
      </c>
      <c r="M11" s="6">
        <v>0.4375</v>
      </c>
      <c r="N11" s="6">
        <v>0.1875</v>
      </c>
      <c r="R11" t="s">
        <v>7692</v>
      </c>
      <c r="S11" s="14">
        <v>1</v>
      </c>
      <c r="T11" s="14">
        <v>6.25E-2</v>
      </c>
      <c r="U11" s="14">
        <v>0.1875</v>
      </c>
      <c r="V11" s="14">
        <v>6.25E-2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</row>
    <row r="12" spans="1:33" x14ac:dyDescent="0.25">
      <c r="A12" s="4" t="s">
        <v>7683</v>
      </c>
      <c r="B12" s="5">
        <v>1</v>
      </c>
      <c r="C12" s="6">
        <v>0</v>
      </c>
      <c r="D12" s="6">
        <v>0.44444444444444442</v>
      </c>
      <c r="E12" s="6">
        <v>0</v>
      </c>
      <c r="F12" s="6">
        <v>0</v>
      </c>
      <c r="G12" s="6">
        <v>0</v>
      </c>
      <c r="H12" s="6">
        <v>0</v>
      </c>
      <c r="I12" s="6">
        <v>0.1111111111111111</v>
      </c>
      <c r="J12" s="6">
        <v>0</v>
      </c>
      <c r="K12" s="6">
        <v>0.1111111111111111</v>
      </c>
      <c r="L12" s="6">
        <v>0</v>
      </c>
      <c r="M12" s="6">
        <v>0.1111111111111111</v>
      </c>
      <c r="N12" s="6">
        <v>0</v>
      </c>
      <c r="R12" t="s">
        <v>7683</v>
      </c>
      <c r="S12" s="14">
        <v>1</v>
      </c>
      <c r="T12" s="14">
        <v>0</v>
      </c>
      <c r="U12" s="14">
        <v>0.44444444444444442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</row>
    <row r="13" spans="1:33" x14ac:dyDescent="0.25">
      <c r="A13" s="4" t="s">
        <v>7687</v>
      </c>
      <c r="B13" s="5">
        <v>1</v>
      </c>
      <c r="C13" s="6">
        <v>0.1</v>
      </c>
      <c r="D13" s="6">
        <v>0.1</v>
      </c>
      <c r="E13" s="6">
        <v>0</v>
      </c>
      <c r="F13" s="6">
        <v>0</v>
      </c>
      <c r="G13" s="6">
        <v>0</v>
      </c>
      <c r="H13" s="6">
        <v>0.1</v>
      </c>
      <c r="I13" s="6">
        <v>0.1</v>
      </c>
      <c r="J13" s="6">
        <v>0.2</v>
      </c>
      <c r="K13" s="6">
        <v>0.1</v>
      </c>
      <c r="L13" s="6">
        <v>0.1</v>
      </c>
      <c r="M13" s="6">
        <v>0.2</v>
      </c>
      <c r="N13" s="6">
        <v>0.1</v>
      </c>
      <c r="R13" t="s">
        <v>7687</v>
      </c>
      <c r="S13" s="14">
        <v>1</v>
      </c>
      <c r="T13" s="14">
        <v>0.1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</row>
    <row r="14" spans="1:33" x14ac:dyDescent="0.25">
      <c r="A14" s="4" t="s">
        <v>7695</v>
      </c>
      <c r="B14" s="5">
        <v>1</v>
      </c>
      <c r="C14" s="6">
        <v>7.6923076923076927E-2</v>
      </c>
      <c r="D14" s="6">
        <v>0</v>
      </c>
      <c r="E14" s="6">
        <v>7.6923076923076927E-2</v>
      </c>
      <c r="F14" s="6">
        <v>0.15384615384615385</v>
      </c>
      <c r="G14" s="6">
        <v>0.15384615384615385</v>
      </c>
      <c r="H14" s="6">
        <v>0</v>
      </c>
      <c r="I14" s="6">
        <v>0.23076923076923078</v>
      </c>
      <c r="J14" s="6">
        <v>7.6923076923076927E-2</v>
      </c>
      <c r="K14" s="6">
        <v>0.23076923076923078</v>
      </c>
      <c r="L14" s="6">
        <v>0.15384615384615385</v>
      </c>
      <c r="M14" s="6">
        <v>0.15384615384615385</v>
      </c>
      <c r="N14" s="6">
        <v>7.6923076923076927E-2</v>
      </c>
      <c r="R14" t="s">
        <v>7695</v>
      </c>
      <c r="S14" s="14">
        <v>1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</row>
  </sheetData>
  <conditionalFormatting pivot="1" sqref="B3:N1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G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3:AE1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F500A7-8DC4-4F9F-986A-2F3571916E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Dash_descritivo</vt:lpstr>
      <vt:lpstr>RFM_COHORT_PARETO</vt:lpstr>
      <vt:lpstr>Tabela_Total</vt:lpstr>
      <vt:lpstr>Análises_Descritivas</vt:lpstr>
      <vt:lpstr>Tabela_Segmentos_RFM</vt:lpstr>
      <vt:lpstr>Tabela_Dinâmica_RFM</vt:lpstr>
      <vt:lpstr>tabela_cohort</vt:lpstr>
      <vt:lpstr>Tabela_Dinâmica Cohort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Campos</dc:creator>
  <cp:lastModifiedBy>Vitor Campos</cp:lastModifiedBy>
  <dcterms:created xsi:type="dcterms:W3CDTF">2025-05-30T06:01:23Z</dcterms:created>
  <dcterms:modified xsi:type="dcterms:W3CDTF">2025-06-19T03:39:34Z</dcterms:modified>
</cp:coreProperties>
</file>